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Munka\Ranglista\2026\08-augusztus\"/>
    </mc:Choice>
  </mc:AlternateContent>
  <xr:revisionPtr revIDLastSave="0" documentId="13_ncr:1_{6E0A53C5-7C1A-44E5-B18F-5B63C861AFBD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EZpwgXoLpFBdDw6P3hVnz+1CYYxItT9DDvuNmuM2LzE="/>
    </ext>
  </extLst>
</workbook>
</file>

<file path=xl/calcChain.xml><?xml version="1.0" encoding="utf-8"?>
<calcChain xmlns="http://schemas.openxmlformats.org/spreadsheetml/2006/main">
  <c r="G217" i="26" l="1"/>
  <c r="E217" i="26"/>
  <c r="D217" i="26"/>
  <c r="C217" i="26"/>
  <c r="G216" i="26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E20" i="26"/>
  <c r="D20" i="26"/>
  <c r="C20" i="26"/>
  <c r="G19" i="26"/>
  <c r="E19" i="26"/>
  <c r="D19" i="26"/>
  <c r="C19" i="26"/>
  <c r="G18" i="26"/>
  <c r="E18" i="26"/>
  <c r="D18" i="26"/>
  <c r="C18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E48" i="24"/>
  <c r="D48" i="24"/>
  <c r="C48" i="24"/>
  <c r="G47" i="24"/>
  <c r="E47" i="24"/>
  <c r="D47" i="24"/>
  <c r="C47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E35" i="24"/>
  <c r="D35" i="24"/>
  <c r="C35" i="24"/>
  <c r="E34" i="24"/>
  <c r="D34" i="24"/>
  <c r="C34" i="24"/>
  <c r="G33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G25" i="24"/>
  <c r="E25" i="24"/>
  <c r="D25" i="24"/>
  <c r="C25" i="24"/>
  <c r="G24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E34" i="23"/>
  <c r="D34" i="23"/>
  <c r="C34" i="23"/>
  <c r="G33" i="23"/>
  <c r="E33" i="23"/>
  <c r="D33" i="23"/>
  <c r="C33" i="23"/>
  <c r="E32" i="23"/>
  <c r="D32" i="23"/>
  <c r="C32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G25" i="23"/>
  <c r="E25" i="23"/>
  <c r="D25" i="23"/>
  <c r="C25" i="23"/>
  <c r="G24" i="23"/>
  <c r="E24" i="23"/>
  <c r="D24" i="23"/>
  <c r="C24" i="23"/>
  <c r="G23" i="23"/>
  <c r="E23" i="23"/>
  <c r="D23" i="23"/>
  <c r="C23" i="23"/>
  <c r="E22" i="23"/>
  <c r="D22" i="23"/>
  <c r="C22" i="23"/>
  <c r="G21" i="23"/>
  <c r="E21" i="23"/>
  <c r="D21" i="23"/>
  <c r="C21" i="23"/>
  <c r="E20" i="23"/>
  <c r="D20" i="23"/>
  <c r="C20" i="23"/>
  <c r="G19" i="23"/>
  <c r="E19" i="23"/>
  <c r="D19" i="23"/>
  <c r="C19" i="23"/>
  <c r="G18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E13" i="23"/>
  <c r="D13" i="23"/>
  <c r="C13" i="23"/>
  <c r="G12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E75" i="22"/>
  <c r="D75" i="22"/>
  <c r="C75" i="22"/>
  <c r="H74" i="22"/>
  <c r="E74" i="22"/>
  <c r="D74" i="22"/>
  <c r="C74" i="22"/>
  <c r="E73" i="22"/>
  <c r="D73" i="22"/>
  <c r="C73" i="22"/>
  <c r="H72" i="22"/>
  <c r="E72" i="22"/>
  <c r="D72" i="22"/>
  <c r="C72" i="22"/>
  <c r="E71" i="22"/>
  <c r="D71" i="22"/>
  <c r="C71" i="22"/>
  <c r="H70" i="22"/>
  <c r="E70" i="22"/>
  <c r="D70" i="22"/>
  <c r="C70" i="22"/>
  <c r="H69" i="22"/>
  <c r="E69" i="22"/>
  <c r="D69" i="22"/>
  <c r="C69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H37" i="22"/>
  <c r="E37" i="22"/>
  <c r="D37" i="22"/>
  <c r="C37" i="22"/>
  <c r="E36" i="22"/>
  <c r="D36" i="22"/>
  <c r="C36" i="22"/>
  <c r="H35" i="22"/>
  <c r="E35" i="22"/>
  <c r="D35" i="22"/>
  <c r="C35" i="22"/>
  <c r="E34" i="22"/>
  <c r="D34" i="22"/>
  <c r="C34" i="22"/>
  <c r="H33" i="22"/>
  <c r="E33" i="22"/>
  <c r="D33" i="22"/>
  <c r="C33" i="22"/>
  <c r="H32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H22" i="22"/>
  <c r="E22" i="22"/>
  <c r="D22" i="22"/>
  <c r="C22" i="22"/>
  <c r="H21" i="22"/>
  <c r="E21" i="22"/>
  <c r="D21" i="22"/>
  <c r="C21" i="22"/>
  <c r="E20" i="22"/>
  <c r="D20" i="22"/>
  <c r="C20" i="22"/>
  <c r="E19" i="22"/>
  <c r="D19" i="22"/>
  <c r="C19" i="22"/>
  <c r="H18" i="22"/>
  <c r="E18" i="22"/>
  <c r="D18" i="22"/>
  <c r="C18" i="22"/>
  <c r="E17" i="22"/>
  <c r="D17" i="22"/>
  <c r="C17" i="22"/>
  <c r="H16" i="22"/>
  <c r="E16" i="22"/>
  <c r="D16" i="22"/>
  <c r="C16" i="22"/>
  <c r="E15" i="22"/>
  <c r="D15" i="22"/>
  <c r="C15" i="22"/>
  <c r="H14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62" i="21"/>
  <c r="E162" i="21"/>
  <c r="D162" i="21"/>
  <c r="C162" i="21"/>
  <c r="H161" i="21"/>
  <c r="E161" i="21"/>
  <c r="D161" i="21"/>
  <c r="C161" i="21"/>
  <c r="H160" i="21"/>
  <c r="E160" i="21"/>
  <c r="D160" i="21"/>
  <c r="C160" i="21"/>
  <c r="H159" i="21"/>
  <c r="E159" i="21"/>
  <c r="D159" i="21"/>
  <c r="C159" i="21"/>
  <c r="H158" i="21"/>
  <c r="E158" i="21"/>
  <c r="D158" i="21"/>
  <c r="C158" i="21"/>
  <c r="H157" i="21"/>
  <c r="E157" i="21"/>
  <c r="D157" i="21"/>
  <c r="C157" i="21"/>
  <c r="H156" i="21"/>
  <c r="E156" i="21"/>
  <c r="D156" i="21"/>
  <c r="C156" i="21"/>
  <c r="H155" i="21"/>
  <c r="E155" i="21"/>
  <c r="D155" i="21"/>
  <c r="C155" i="21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E81" i="21"/>
  <c r="D81" i="21"/>
  <c r="C81" i="21"/>
  <c r="H80" i="21"/>
  <c r="E80" i="21"/>
  <c r="D80" i="21"/>
  <c r="C80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E22" i="21"/>
  <c r="D22" i="21"/>
  <c r="C22" i="21"/>
  <c r="E21" i="21"/>
  <c r="D21" i="21"/>
  <c r="C21" i="21"/>
  <c r="H20" i="21"/>
  <c r="E20" i="21"/>
  <c r="D20" i="21"/>
  <c r="C20" i="21"/>
  <c r="H19" i="21"/>
  <c r="E19" i="21"/>
  <c r="D19" i="21"/>
  <c r="C19" i="21"/>
  <c r="H18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7" i="20"/>
  <c r="H117" i="20"/>
  <c r="E117" i="20"/>
  <c r="D117" i="20"/>
  <c r="C117" i="20"/>
  <c r="I116" i="20"/>
  <c r="H116" i="20"/>
  <c r="E116" i="20"/>
  <c r="D116" i="20"/>
  <c r="C116" i="20"/>
  <c r="I115" i="20"/>
  <c r="H115" i="20"/>
  <c r="E115" i="20"/>
  <c r="D115" i="20"/>
  <c r="C115" i="20"/>
  <c r="I114" i="20"/>
  <c r="H114" i="20"/>
  <c r="E114" i="20"/>
  <c r="D114" i="20"/>
  <c r="C114" i="20"/>
  <c r="I113" i="20"/>
  <c r="H113" i="20"/>
  <c r="E113" i="20"/>
  <c r="D113" i="20"/>
  <c r="C113" i="20"/>
  <c r="I112" i="20"/>
  <c r="H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I74" i="20"/>
  <c r="E74" i="20"/>
  <c r="D74" i="20"/>
  <c r="C74" i="20"/>
  <c r="I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E68" i="20"/>
  <c r="D68" i="20"/>
  <c r="C68" i="20"/>
  <c r="I67" i="20"/>
  <c r="E67" i="20"/>
  <c r="D67" i="20"/>
  <c r="C67" i="20"/>
  <c r="I66" i="20"/>
  <c r="H66" i="20"/>
  <c r="E66" i="20"/>
  <c r="D66" i="20"/>
  <c r="C66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E62" i="20"/>
  <c r="D62" i="20"/>
  <c r="C62" i="20"/>
  <c r="I61" i="20"/>
  <c r="H61" i="20"/>
  <c r="E61" i="20"/>
  <c r="D61" i="20"/>
  <c r="C61" i="20"/>
  <c r="I60" i="20"/>
  <c r="E60" i="20"/>
  <c r="D60" i="20"/>
  <c r="C60" i="20"/>
  <c r="I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E56" i="20"/>
  <c r="D56" i="20"/>
  <c r="C56" i="20"/>
  <c r="I55" i="20"/>
  <c r="H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E49" i="20"/>
  <c r="D49" i="20"/>
  <c r="C49" i="20"/>
  <c r="I48" i="20"/>
  <c r="H48" i="20"/>
  <c r="E48" i="20"/>
  <c r="D48" i="20"/>
  <c r="C48" i="20"/>
  <c r="I47" i="20"/>
  <c r="E47" i="20"/>
  <c r="D47" i="20"/>
  <c r="C47" i="20"/>
  <c r="I46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E38" i="20"/>
  <c r="D38" i="20"/>
  <c r="C38" i="20"/>
  <c r="I37" i="20"/>
  <c r="H37" i="20"/>
  <c r="E37" i="20"/>
  <c r="D37" i="20"/>
  <c r="C37" i="20"/>
  <c r="I36" i="20"/>
  <c r="H36" i="20"/>
  <c r="E36" i="20"/>
  <c r="D36" i="20"/>
  <c r="C36" i="20"/>
  <c r="I35" i="20"/>
  <c r="E35" i="20"/>
  <c r="D35" i="20"/>
  <c r="C35" i="20"/>
  <c r="I34" i="20"/>
  <c r="E34" i="20"/>
  <c r="D34" i="20"/>
  <c r="C34" i="20"/>
  <c r="E33" i="20"/>
  <c r="D33" i="20"/>
  <c r="C33" i="20"/>
  <c r="E32" i="20"/>
  <c r="D32" i="20"/>
  <c r="C32" i="20"/>
  <c r="I31" i="20"/>
  <c r="H31" i="20"/>
  <c r="E31" i="20"/>
  <c r="D31" i="20"/>
  <c r="C31" i="20"/>
  <c r="E30" i="20"/>
  <c r="D30" i="20"/>
  <c r="C30" i="20"/>
  <c r="I29" i="20"/>
  <c r="E29" i="20"/>
  <c r="D29" i="20"/>
  <c r="C29" i="20"/>
  <c r="I28" i="20"/>
  <c r="E28" i="20"/>
  <c r="D28" i="20"/>
  <c r="C28" i="20"/>
  <c r="E27" i="20"/>
  <c r="D27" i="20"/>
  <c r="C27" i="20"/>
  <c r="I26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I21" i="20"/>
  <c r="E21" i="20"/>
  <c r="D21" i="20"/>
  <c r="C21" i="20"/>
  <c r="I20" i="20"/>
  <c r="H20" i="20"/>
  <c r="E20" i="20"/>
  <c r="D20" i="20"/>
  <c r="C20" i="20"/>
  <c r="E19" i="20"/>
  <c r="D19" i="20"/>
  <c r="C19" i="20"/>
  <c r="I18" i="20"/>
  <c r="E18" i="20"/>
  <c r="D18" i="20"/>
  <c r="C18" i="20"/>
  <c r="E17" i="20"/>
  <c r="D17" i="20"/>
  <c r="C17" i="20"/>
  <c r="I16" i="20"/>
  <c r="E16" i="20"/>
  <c r="D16" i="20"/>
  <c r="C16" i="20"/>
  <c r="E15" i="20"/>
  <c r="D15" i="20"/>
  <c r="C15" i="20"/>
  <c r="E14" i="20"/>
  <c r="D14" i="20"/>
  <c r="C14" i="20"/>
  <c r="I13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94" i="19"/>
  <c r="H194" i="19"/>
  <c r="E194" i="19"/>
  <c r="D194" i="19"/>
  <c r="C194" i="19"/>
  <c r="I193" i="19"/>
  <c r="H193" i="19"/>
  <c r="E193" i="19"/>
  <c r="D193" i="19"/>
  <c r="C193" i="19"/>
  <c r="I192" i="19"/>
  <c r="H192" i="19"/>
  <c r="E192" i="19"/>
  <c r="D192" i="19"/>
  <c r="C192" i="19"/>
  <c r="I191" i="19"/>
  <c r="H191" i="19"/>
  <c r="E191" i="19"/>
  <c r="D191" i="19"/>
  <c r="C191" i="19"/>
  <c r="I190" i="19"/>
  <c r="H190" i="19"/>
  <c r="E190" i="19"/>
  <c r="D190" i="19"/>
  <c r="C190" i="19"/>
  <c r="I189" i="19"/>
  <c r="H189" i="19"/>
  <c r="E189" i="19"/>
  <c r="D189" i="19"/>
  <c r="C189" i="19"/>
  <c r="I188" i="19"/>
  <c r="H188" i="19"/>
  <c r="E188" i="19"/>
  <c r="D188" i="19"/>
  <c r="C188" i="19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E176" i="19"/>
  <c r="D176" i="19"/>
  <c r="C176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E146" i="19"/>
  <c r="D146" i="19"/>
  <c r="C146" i="19"/>
  <c r="I145" i="19"/>
  <c r="H145" i="19"/>
  <c r="E145" i="19"/>
  <c r="D145" i="19"/>
  <c r="C145" i="19"/>
  <c r="I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E123" i="19"/>
  <c r="D123" i="19"/>
  <c r="C123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E118" i="19"/>
  <c r="D118" i="19"/>
  <c r="C118" i="19"/>
  <c r="I117" i="19"/>
  <c r="H117" i="19"/>
  <c r="E117" i="19"/>
  <c r="D117" i="19"/>
  <c r="C117" i="19"/>
  <c r="I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E88" i="19"/>
  <c r="D88" i="19"/>
  <c r="C88" i="19"/>
  <c r="I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E68" i="19"/>
  <c r="D68" i="19"/>
  <c r="C68" i="19"/>
  <c r="I67" i="19"/>
  <c r="E67" i="19"/>
  <c r="D67" i="19"/>
  <c r="C67" i="19"/>
  <c r="I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E50" i="19"/>
  <c r="D50" i="19"/>
  <c r="C50" i="19"/>
  <c r="I49" i="19"/>
  <c r="E49" i="19"/>
  <c r="D49" i="19"/>
  <c r="C49" i="19"/>
  <c r="I48" i="19"/>
  <c r="H48" i="19"/>
  <c r="E48" i="19"/>
  <c r="D48" i="19"/>
  <c r="C48" i="19"/>
  <c r="I47" i="19"/>
  <c r="E47" i="19"/>
  <c r="D47" i="19"/>
  <c r="C47" i="19"/>
  <c r="E46" i="19"/>
  <c r="D46" i="19"/>
  <c r="C46" i="19"/>
  <c r="I45" i="19"/>
  <c r="H45" i="19"/>
  <c r="E45" i="19"/>
  <c r="D45" i="19"/>
  <c r="C45" i="19"/>
  <c r="I44" i="19"/>
  <c r="E44" i="19"/>
  <c r="D44" i="19"/>
  <c r="C44" i="19"/>
  <c r="I43" i="19"/>
  <c r="E43" i="19"/>
  <c r="D43" i="19"/>
  <c r="C43" i="19"/>
  <c r="I42" i="19"/>
  <c r="H42" i="19"/>
  <c r="E42" i="19"/>
  <c r="D42" i="19"/>
  <c r="C42" i="19"/>
  <c r="I41" i="19"/>
  <c r="E41" i="19"/>
  <c r="D41" i="19"/>
  <c r="C41" i="19"/>
  <c r="I40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E37" i="19"/>
  <c r="D37" i="19"/>
  <c r="C37" i="19"/>
  <c r="I36" i="19"/>
  <c r="H36" i="19"/>
  <c r="E36" i="19"/>
  <c r="D36" i="19"/>
  <c r="C36" i="19"/>
  <c r="I35" i="19"/>
  <c r="H35" i="19"/>
  <c r="E35" i="19"/>
  <c r="D35" i="19"/>
  <c r="C35" i="19"/>
  <c r="I34" i="19"/>
  <c r="E34" i="19"/>
  <c r="D34" i="19"/>
  <c r="C34" i="19"/>
  <c r="I33" i="19"/>
  <c r="H33" i="19"/>
  <c r="E33" i="19"/>
  <c r="D33" i="19"/>
  <c r="C33" i="19"/>
  <c r="E32" i="19"/>
  <c r="D32" i="19"/>
  <c r="C32" i="19"/>
  <c r="I31" i="19"/>
  <c r="E31" i="19"/>
  <c r="D31" i="19"/>
  <c r="C31" i="19"/>
  <c r="I30" i="19"/>
  <c r="H30" i="19"/>
  <c r="E30" i="19"/>
  <c r="D30" i="19"/>
  <c r="C30" i="19"/>
  <c r="E29" i="19"/>
  <c r="D29" i="19"/>
  <c r="C29" i="19"/>
  <c r="I28" i="19"/>
  <c r="H28" i="19"/>
  <c r="E28" i="19"/>
  <c r="D28" i="19"/>
  <c r="C28" i="19"/>
  <c r="I27" i="19"/>
  <c r="E27" i="19"/>
  <c r="D27" i="19"/>
  <c r="C27" i="19"/>
  <c r="I26" i="19"/>
  <c r="E26" i="19"/>
  <c r="D26" i="19"/>
  <c r="C26" i="19"/>
  <c r="E25" i="19"/>
  <c r="D25" i="19"/>
  <c r="C25" i="19"/>
  <c r="I24" i="19"/>
  <c r="E24" i="19"/>
  <c r="D24" i="19"/>
  <c r="C24" i="19"/>
  <c r="E23" i="19"/>
  <c r="D23" i="19"/>
  <c r="C23" i="19"/>
  <c r="I22" i="19"/>
  <c r="E22" i="19"/>
  <c r="D22" i="19"/>
  <c r="C22" i="19"/>
  <c r="I21" i="19"/>
  <c r="H21" i="19"/>
  <c r="E21" i="19"/>
  <c r="D21" i="19"/>
  <c r="C21" i="19"/>
  <c r="I20" i="19"/>
  <c r="E20" i="19"/>
  <c r="D20" i="19"/>
  <c r="C20" i="19"/>
  <c r="I19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I15" i="19"/>
  <c r="E15" i="19"/>
  <c r="D15" i="19"/>
  <c r="C15" i="19"/>
  <c r="E14" i="19"/>
  <c r="D14" i="19"/>
  <c r="C14" i="19"/>
  <c r="I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H5" i="19"/>
  <c r="E5" i="19"/>
  <c r="D5" i="19"/>
  <c r="C5" i="19"/>
  <c r="E4" i="19"/>
  <c r="D4" i="19"/>
  <c r="C4" i="19"/>
  <c r="E3" i="19"/>
  <c r="D3" i="19"/>
  <c r="C3" i="19"/>
  <c r="E2" i="19"/>
  <c r="D2" i="19"/>
  <c r="C2" i="19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E27" i="18"/>
  <c r="D27" i="18"/>
  <c r="C27" i="18"/>
  <c r="I26" i="18"/>
  <c r="E26" i="18"/>
  <c r="D26" i="18"/>
  <c r="C26" i="18"/>
  <c r="H25" i="18"/>
  <c r="E25" i="18"/>
  <c r="D25" i="18"/>
  <c r="C25" i="18"/>
  <c r="I24" i="18"/>
  <c r="H24" i="18"/>
  <c r="E24" i="18"/>
  <c r="D24" i="18"/>
  <c r="C24" i="18"/>
  <c r="I23" i="18"/>
  <c r="E23" i="18"/>
  <c r="D23" i="18"/>
  <c r="C23" i="18"/>
  <c r="I22" i="18"/>
  <c r="E22" i="18"/>
  <c r="D22" i="18"/>
  <c r="C22" i="18"/>
  <c r="I21" i="18"/>
  <c r="E21" i="18"/>
  <c r="D21" i="18"/>
  <c r="C21" i="18"/>
  <c r="I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H17" i="18"/>
  <c r="E17" i="18"/>
  <c r="D17" i="18"/>
  <c r="C17" i="18"/>
  <c r="I16" i="18"/>
  <c r="E16" i="18"/>
  <c r="D16" i="18"/>
  <c r="C16" i="18"/>
  <c r="I15" i="18"/>
  <c r="E15" i="18"/>
  <c r="D15" i="18"/>
  <c r="C15" i="18"/>
  <c r="I14" i="18"/>
  <c r="E14" i="18"/>
  <c r="D14" i="18"/>
  <c r="C14" i="18"/>
  <c r="E13" i="18"/>
  <c r="D13" i="18"/>
  <c r="C13" i="18"/>
  <c r="I12" i="18"/>
  <c r="E12" i="18"/>
  <c r="D12" i="18"/>
  <c r="C12" i="18"/>
  <c r="I11" i="18"/>
  <c r="E11" i="18"/>
  <c r="D11" i="18"/>
  <c r="C11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E4" i="18"/>
  <c r="D4" i="18"/>
  <c r="C4" i="18"/>
  <c r="E3" i="18"/>
  <c r="D3" i="18"/>
  <c r="C3" i="18"/>
  <c r="I2" i="18"/>
  <c r="E2" i="18"/>
  <c r="D2" i="18"/>
  <c r="C2" i="18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E38" i="17"/>
  <c r="D38" i="17"/>
  <c r="C38" i="17"/>
  <c r="I37" i="17"/>
  <c r="E37" i="17"/>
  <c r="D37" i="17"/>
  <c r="C37" i="17"/>
  <c r="I36" i="17"/>
  <c r="H36" i="17"/>
  <c r="E36" i="17"/>
  <c r="D36" i="17"/>
  <c r="C36" i="17"/>
  <c r="I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H30" i="17"/>
  <c r="E30" i="17"/>
  <c r="D30" i="17"/>
  <c r="C30" i="17"/>
  <c r="I29" i="17"/>
  <c r="E29" i="17"/>
  <c r="D29" i="17"/>
  <c r="C29" i="17"/>
  <c r="I28" i="17"/>
  <c r="E28" i="17"/>
  <c r="D28" i="17"/>
  <c r="C28" i="17"/>
  <c r="I27" i="17"/>
  <c r="E27" i="17"/>
  <c r="D27" i="17"/>
  <c r="C27" i="17"/>
  <c r="I26" i="17"/>
  <c r="E26" i="17"/>
  <c r="D26" i="17"/>
  <c r="C26" i="17"/>
  <c r="I25" i="17"/>
  <c r="E25" i="17"/>
  <c r="D25" i="17"/>
  <c r="C25" i="17"/>
  <c r="I24" i="17"/>
  <c r="E24" i="17"/>
  <c r="D24" i="17"/>
  <c r="C24" i="17"/>
  <c r="I23" i="17"/>
  <c r="H23" i="17"/>
  <c r="E23" i="17"/>
  <c r="D23" i="17"/>
  <c r="C23" i="17"/>
  <c r="I22" i="17"/>
  <c r="E22" i="17"/>
  <c r="D22" i="17"/>
  <c r="C22" i="17"/>
  <c r="I21" i="17"/>
  <c r="E21" i="17"/>
  <c r="D21" i="17"/>
  <c r="C21" i="17"/>
  <c r="I20" i="17"/>
  <c r="E20" i="17"/>
  <c r="D20" i="17"/>
  <c r="C20" i="17"/>
  <c r="I19" i="17"/>
  <c r="H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09" i="15"/>
  <c r="D109" i="15"/>
  <c r="C109" i="15"/>
  <c r="E108" i="15"/>
  <c r="D108" i="15"/>
  <c r="C108" i="15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81" i="13"/>
  <c r="G481" i="13"/>
  <c r="F481" i="13"/>
  <c r="E481" i="13"/>
  <c r="D481" i="13"/>
  <c r="I481" i="13" s="1"/>
  <c r="H480" i="13"/>
  <c r="G480" i="13"/>
  <c r="F480" i="13"/>
  <c r="E480" i="13"/>
  <c r="D480" i="13"/>
  <c r="I480" i="13" s="1"/>
  <c r="H479" i="13"/>
  <c r="G479" i="13"/>
  <c r="F479" i="13"/>
  <c r="E479" i="13"/>
  <c r="D479" i="13"/>
  <c r="I479" i="13" s="1"/>
  <c r="H478" i="13"/>
  <c r="G478" i="13"/>
  <c r="F478" i="13"/>
  <c r="E478" i="13"/>
  <c r="D478" i="13"/>
  <c r="I478" i="13" s="1"/>
  <c r="H477" i="13"/>
  <c r="G477" i="13"/>
  <c r="F477" i="13"/>
  <c r="E477" i="13"/>
  <c r="D477" i="13"/>
  <c r="I477" i="13" s="1"/>
  <c r="H476" i="13"/>
  <c r="G476" i="13"/>
  <c r="F476" i="13"/>
  <c r="E476" i="13"/>
  <c r="D476" i="13"/>
  <c r="I476" i="13" s="1"/>
  <c r="H475" i="13"/>
  <c r="G475" i="13"/>
  <c r="F475" i="13"/>
  <c r="E475" i="13"/>
  <c r="D475" i="13"/>
  <c r="I475" i="13" s="1"/>
  <c r="H474" i="13"/>
  <c r="G474" i="13"/>
  <c r="F474" i="13"/>
  <c r="E474" i="13"/>
  <c r="D474" i="13"/>
  <c r="I474" i="13" s="1"/>
  <c r="H473" i="13"/>
  <c r="G473" i="13"/>
  <c r="F473" i="13"/>
  <c r="E473" i="13"/>
  <c r="D473" i="13"/>
  <c r="I473" i="13" s="1"/>
  <c r="H472" i="13"/>
  <c r="G472" i="13"/>
  <c r="F472" i="13"/>
  <c r="E472" i="13"/>
  <c r="D472" i="13"/>
  <c r="I472" i="13" s="1"/>
  <c r="H471" i="13"/>
  <c r="G471" i="13"/>
  <c r="F471" i="13"/>
  <c r="E471" i="13"/>
  <c r="D471" i="13"/>
  <c r="I471" i="13" s="1"/>
  <c r="H470" i="13"/>
  <c r="G470" i="13"/>
  <c r="F470" i="13"/>
  <c r="E470" i="13"/>
  <c r="D470" i="13"/>
  <c r="I470" i="13" s="1"/>
  <c r="H469" i="13"/>
  <c r="G469" i="13"/>
  <c r="F469" i="13"/>
  <c r="E469" i="13"/>
  <c r="D469" i="13"/>
  <c r="I469" i="13" s="1"/>
  <c r="H468" i="13"/>
  <c r="G468" i="13"/>
  <c r="F468" i="13"/>
  <c r="E468" i="13"/>
  <c r="D468" i="13"/>
  <c r="I468" i="13" s="1"/>
  <c r="H467" i="13"/>
  <c r="G467" i="13"/>
  <c r="F467" i="13"/>
  <c r="E467" i="13"/>
  <c r="D467" i="13"/>
  <c r="I467" i="13" s="1"/>
  <c r="H466" i="13"/>
  <c r="G466" i="13"/>
  <c r="F466" i="13"/>
  <c r="E466" i="13"/>
  <c r="D466" i="13"/>
  <c r="I466" i="13" s="1"/>
  <c r="H465" i="13"/>
  <c r="G465" i="13"/>
  <c r="F465" i="13"/>
  <c r="E465" i="13"/>
  <c r="D465" i="13"/>
  <c r="I465" i="13" s="1"/>
  <c r="H464" i="13"/>
  <c r="G464" i="13"/>
  <c r="F464" i="13"/>
  <c r="E464" i="13"/>
  <c r="D464" i="13"/>
  <c r="I464" i="13" s="1"/>
  <c r="H463" i="13"/>
  <c r="G463" i="13"/>
  <c r="F463" i="13"/>
  <c r="E463" i="13"/>
  <c r="D463" i="13"/>
  <c r="I463" i="13" s="1"/>
  <c r="H462" i="13"/>
  <c r="G462" i="13"/>
  <c r="F462" i="13"/>
  <c r="E462" i="13"/>
  <c r="D462" i="13"/>
  <c r="I462" i="13" s="1"/>
  <c r="H461" i="13"/>
  <c r="G461" i="13"/>
  <c r="F461" i="13"/>
  <c r="E461" i="13"/>
  <c r="D461" i="13"/>
  <c r="I461" i="13" s="1"/>
  <c r="H460" i="13"/>
  <c r="G460" i="13"/>
  <c r="F460" i="13"/>
  <c r="E460" i="13"/>
  <c r="D460" i="13"/>
  <c r="I460" i="13" s="1"/>
  <c r="H459" i="13"/>
  <c r="G459" i="13"/>
  <c r="F459" i="13"/>
  <c r="E459" i="13"/>
  <c r="D459" i="13"/>
  <c r="I459" i="13" s="1"/>
  <c r="H458" i="13"/>
  <c r="G458" i="13"/>
  <c r="F458" i="13"/>
  <c r="E458" i="13"/>
  <c r="D458" i="13"/>
  <c r="I458" i="13" s="1"/>
  <c r="J457" i="13"/>
  <c r="G7" i="26" s="1"/>
  <c r="H457" i="13"/>
  <c r="G457" i="13"/>
  <c r="F457" i="13"/>
  <c r="E457" i="13"/>
  <c r="D457" i="13"/>
  <c r="I457" i="13" s="1"/>
  <c r="J456" i="13"/>
  <c r="G20" i="26" s="1"/>
  <c r="H456" i="13"/>
  <c r="G456" i="13"/>
  <c r="F456" i="13"/>
  <c r="E456" i="13"/>
  <c r="I456" i="13" s="1"/>
  <c r="D456" i="13"/>
  <c r="H455" i="13"/>
  <c r="G455" i="13"/>
  <c r="F455" i="13"/>
  <c r="E455" i="13"/>
  <c r="I455" i="13" s="1"/>
  <c r="D455" i="13"/>
  <c r="H454" i="13"/>
  <c r="G454" i="13"/>
  <c r="F454" i="13"/>
  <c r="E454" i="13"/>
  <c r="I454" i="13" s="1"/>
  <c r="D454" i="13"/>
  <c r="H453" i="13"/>
  <c r="G453" i="13"/>
  <c r="F453" i="13"/>
  <c r="E453" i="13"/>
  <c r="I453" i="13" s="1"/>
  <c r="D453" i="13"/>
  <c r="H452" i="13"/>
  <c r="G452" i="13"/>
  <c r="F452" i="13"/>
  <c r="E452" i="13"/>
  <c r="I452" i="13" s="1"/>
  <c r="D452" i="13"/>
  <c r="H451" i="13"/>
  <c r="G451" i="13"/>
  <c r="F451" i="13"/>
  <c r="E451" i="13"/>
  <c r="I451" i="13" s="1"/>
  <c r="D451" i="13"/>
  <c r="H450" i="13"/>
  <c r="G450" i="13"/>
  <c r="F450" i="13"/>
  <c r="E450" i="13"/>
  <c r="I450" i="13" s="1"/>
  <c r="D450" i="13"/>
  <c r="H449" i="13"/>
  <c r="G449" i="13"/>
  <c r="F449" i="13"/>
  <c r="E449" i="13"/>
  <c r="I449" i="13" s="1"/>
  <c r="D449" i="13"/>
  <c r="H448" i="13"/>
  <c r="G448" i="13"/>
  <c r="F448" i="13"/>
  <c r="E448" i="13"/>
  <c r="I448" i="13" s="1"/>
  <c r="D448" i="13"/>
  <c r="J447" i="13"/>
  <c r="G6" i="26" s="1"/>
  <c r="H447" i="13"/>
  <c r="G447" i="13"/>
  <c r="F447" i="13"/>
  <c r="E447" i="13"/>
  <c r="D447" i="13"/>
  <c r="I447" i="13" s="1"/>
  <c r="H446" i="13"/>
  <c r="G446" i="13"/>
  <c r="F446" i="13"/>
  <c r="E446" i="13"/>
  <c r="D446" i="13"/>
  <c r="I446" i="13" s="1"/>
  <c r="H445" i="13"/>
  <c r="G445" i="13"/>
  <c r="F445" i="13"/>
  <c r="E445" i="13"/>
  <c r="D445" i="13"/>
  <c r="I445" i="13" s="1"/>
  <c r="H444" i="13"/>
  <c r="G444" i="13"/>
  <c r="F444" i="13"/>
  <c r="E444" i="13"/>
  <c r="D444" i="13"/>
  <c r="I444" i="13" s="1"/>
  <c r="H443" i="13"/>
  <c r="G443" i="13"/>
  <c r="F443" i="13"/>
  <c r="E443" i="13"/>
  <c r="D443" i="13"/>
  <c r="I443" i="13" s="1"/>
  <c r="H442" i="13"/>
  <c r="G442" i="13"/>
  <c r="F442" i="13"/>
  <c r="E442" i="13"/>
  <c r="D442" i="13"/>
  <c r="I442" i="13" s="1"/>
  <c r="H441" i="13"/>
  <c r="G441" i="13"/>
  <c r="F441" i="13"/>
  <c r="E441" i="13"/>
  <c r="D441" i="13"/>
  <c r="I441" i="13" s="1"/>
  <c r="H440" i="13"/>
  <c r="G440" i="13"/>
  <c r="F440" i="13"/>
  <c r="E440" i="13"/>
  <c r="D440" i="13"/>
  <c r="I440" i="13" s="1"/>
  <c r="H439" i="13"/>
  <c r="G439" i="13"/>
  <c r="F439" i="13"/>
  <c r="E439" i="13"/>
  <c r="D439" i="13"/>
  <c r="I439" i="13" s="1"/>
  <c r="H438" i="13"/>
  <c r="G438" i="13"/>
  <c r="F438" i="13"/>
  <c r="E438" i="13"/>
  <c r="D438" i="13"/>
  <c r="I438" i="13" s="1"/>
  <c r="H437" i="13"/>
  <c r="G437" i="13"/>
  <c r="F437" i="13"/>
  <c r="E437" i="13"/>
  <c r="D437" i="13"/>
  <c r="I437" i="13" s="1"/>
  <c r="H436" i="13"/>
  <c r="G436" i="13"/>
  <c r="F436" i="13"/>
  <c r="E436" i="13"/>
  <c r="D436" i="13"/>
  <c r="I436" i="13" s="1"/>
  <c r="H435" i="13"/>
  <c r="G435" i="13"/>
  <c r="F435" i="13"/>
  <c r="E435" i="13"/>
  <c r="D435" i="13"/>
  <c r="I435" i="13" s="1"/>
  <c r="H434" i="13"/>
  <c r="G434" i="13"/>
  <c r="F434" i="13"/>
  <c r="E434" i="13"/>
  <c r="D434" i="13"/>
  <c r="I434" i="13" s="1"/>
  <c r="H433" i="13"/>
  <c r="G433" i="13"/>
  <c r="F433" i="13"/>
  <c r="E433" i="13"/>
  <c r="D433" i="13"/>
  <c r="I433" i="13" s="1"/>
  <c r="H432" i="13"/>
  <c r="G432" i="13"/>
  <c r="F432" i="13"/>
  <c r="E432" i="13"/>
  <c r="D432" i="13"/>
  <c r="I432" i="13" s="1"/>
  <c r="H431" i="13"/>
  <c r="G431" i="13"/>
  <c r="F431" i="13"/>
  <c r="E431" i="13"/>
  <c r="D431" i="13"/>
  <c r="I431" i="13" s="1"/>
  <c r="H430" i="13"/>
  <c r="G430" i="13"/>
  <c r="F430" i="13"/>
  <c r="E430" i="13"/>
  <c r="D430" i="13"/>
  <c r="I430" i="13" s="1"/>
  <c r="H429" i="13"/>
  <c r="G429" i="13"/>
  <c r="F429" i="13"/>
  <c r="E429" i="13"/>
  <c r="D429" i="13"/>
  <c r="I429" i="13" s="1"/>
  <c r="H428" i="13"/>
  <c r="G428" i="13"/>
  <c r="F428" i="13"/>
  <c r="E428" i="13"/>
  <c r="D428" i="13"/>
  <c r="I428" i="13" s="1"/>
  <c r="H427" i="13"/>
  <c r="G427" i="13"/>
  <c r="F427" i="13"/>
  <c r="E427" i="13"/>
  <c r="D427" i="13"/>
  <c r="I427" i="13" s="1"/>
  <c r="H426" i="13"/>
  <c r="G426" i="13"/>
  <c r="F426" i="13"/>
  <c r="E426" i="13"/>
  <c r="D426" i="13"/>
  <c r="I426" i="13" s="1"/>
  <c r="H425" i="13"/>
  <c r="G425" i="13"/>
  <c r="F425" i="13"/>
  <c r="E425" i="13"/>
  <c r="D425" i="13"/>
  <c r="I425" i="13" s="1"/>
  <c r="H424" i="13"/>
  <c r="G424" i="13"/>
  <c r="F424" i="13"/>
  <c r="E424" i="13"/>
  <c r="D424" i="13"/>
  <c r="I424" i="13" s="1"/>
  <c r="H423" i="13"/>
  <c r="G423" i="13"/>
  <c r="F423" i="13"/>
  <c r="E423" i="13"/>
  <c r="D423" i="13"/>
  <c r="I423" i="13" s="1"/>
  <c r="H422" i="13"/>
  <c r="G422" i="13"/>
  <c r="F422" i="13"/>
  <c r="E422" i="13"/>
  <c r="D422" i="13"/>
  <c r="I422" i="13" s="1"/>
  <c r="H421" i="13"/>
  <c r="G421" i="13"/>
  <c r="F421" i="13"/>
  <c r="E421" i="13"/>
  <c r="D421" i="13"/>
  <c r="I421" i="13" s="1"/>
  <c r="H420" i="13"/>
  <c r="G420" i="13"/>
  <c r="F420" i="13"/>
  <c r="E420" i="13"/>
  <c r="D420" i="13"/>
  <c r="I420" i="13" s="1"/>
  <c r="H419" i="13"/>
  <c r="G419" i="13"/>
  <c r="F419" i="13"/>
  <c r="E419" i="13"/>
  <c r="D419" i="13"/>
  <c r="I419" i="13" s="1"/>
  <c r="H418" i="13"/>
  <c r="G418" i="13"/>
  <c r="F418" i="13"/>
  <c r="E418" i="13"/>
  <c r="D418" i="13"/>
  <c r="I418" i="13" s="1"/>
  <c r="H417" i="13"/>
  <c r="G417" i="13"/>
  <c r="F417" i="13"/>
  <c r="E417" i="13"/>
  <c r="D417" i="13"/>
  <c r="I417" i="13" s="1"/>
  <c r="H416" i="13"/>
  <c r="G416" i="13"/>
  <c r="F416" i="13"/>
  <c r="E416" i="13"/>
  <c r="D416" i="13"/>
  <c r="I416" i="13" s="1"/>
  <c r="H415" i="13"/>
  <c r="G415" i="13"/>
  <c r="F415" i="13"/>
  <c r="E415" i="13"/>
  <c r="D415" i="13"/>
  <c r="I415" i="13" s="1"/>
  <c r="H414" i="13"/>
  <c r="G414" i="13"/>
  <c r="F414" i="13"/>
  <c r="E414" i="13"/>
  <c r="I414" i="13" s="1"/>
  <c r="D414" i="13"/>
  <c r="H413" i="13"/>
  <c r="G413" i="13"/>
  <c r="F413" i="13"/>
  <c r="E413" i="13"/>
  <c r="I413" i="13" s="1"/>
  <c r="D413" i="13"/>
  <c r="H412" i="13"/>
  <c r="G412" i="13"/>
  <c r="F412" i="13"/>
  <c r="E412" i="13"/>
  <c r="I412" i="13" s="1"/>
  <c r="D412" i="13"/>
  <c r="H411" i="13"/>
  <c r="G411" i="13"/>
  <c r="F411" i="13"/>
  <c r="E411" i="13"/>
  <c r="I411" i="13" s="1"/>
  <c r="D411" i="13"/>
  <c r="H410" i="13"/>
  <c r="G410" i="13"/>
  <c r="F410" i="13"/>
  <c r="E410" i="13"/>
  <c r="I410" i="13" s="1"/>
  <c r="D410" i="13"/>
  <c r="H409" i="13"/>
  <c r="G409" i="13"/>
  <c r="F409" i="13"/>
  <c r="E409" i="13"/>
  <c r="I409" i="13" s="1"/>
  <c r="D409" i="13"/>
  <c r="H408" i="13"/>
  <c r="G408" i="13"/>
  <c r="F408" i="13"/>
  <c r="E408" i="13"/>
  <c r="I408" i="13" s="1"/>
  <c r="D408" i="13"/>
  <c r="H407" i="13"/>
  <c r="G407" i="13"/>
  <c r="F407" i="13"/>
  <c r="E407" i="13"/>
  <c r="I407" i="13" s="1"/>
  <c r="D407" i="13"/>
  <c r="H406" i="13"/>
  <c r="G406" i="13"/>
  <c r="F406" i="13"/>
  <c r="E406" i="13"/>
  <c r="I406" i="13" s="1"/>
  <c r="D406" i="13"/>
  <c r="H405" i="13"/>
  <c r="G405" i="13"/>
  <c r="F405" i="13"/>
  <c r="E405" i="13"/>
  <c r="I405" i="13" s="1"/>
  <c r="D405" i="13"/>
  <c r="H404" i="13"/>
  <c r="G404" i="13"/>
  <c r="F404" i="13"/>
  <c r="E404" i="13"/>
  <c r="I404" i="13" s="1"/>
  <c r="D404" i="13"/>
  <c r="H403" i="13"/>
  <c r="G403" i="13"/>
  <c r="F403" i="13"/>
  <c r="E403" i="13"/>
  <c r="I403" i="13" s="1"/>
  <c r="D403" i="13"/>
  <c r="H402" i="13"/>
  <c r="G402" i="13"/>
  <c r="F402" i="13"/>
  <c r="E402" i="13"/>
  <c r="I402" i="13" s="1"/>
  <c r="D402" i="13"/>
  <c r="H401" i="13"/>
  <c r="G401" i="13"/>
  <c r="F401" i="13"/>
  <c r="E401" i="13"/>
  <c r="I401" i="13" s="1"/>
  <c r="D401" i="13"/>
  <c r="H400" i="13"/>
  <c r="G400" i="13"/>
  <c r="F400" i="13"/>
  <c r="E400" i="13"/>
  <c r="I400" i="13" s="1"/>
  <c r="D400" i="13"/>
  <c r="H399" i="13"/>
  <c r="G399" i="13"/>
  <c r="F399" i="13"/>
  <c r="E399" i="13"/>
  <c r="I399" i="13" s="1"/>
  <c r="D399" i="13"/>
  <c r="H398" i="13"/>
  <c r="G398" i="13"/>
  <c r="F398" i="13"/>
  <c r="E398" i="13"/>
  <c r="I398" i="13" s="1"/>
  <c r="D398" i="13"/>
  <c r="H397" i="13"/>
  <c r="G397" i="13"/>
  <c r="F397" i="13"/>
  <c r="E397" i="13"/>
  <c r="I397" i="13" s="1"/>
  <c r="D397" i="13"/>
  <c r="H396" i="13"/>
  <c r="G396" i="13"/>
  <c r="F396" i="13"/>
  <c r="E396" i="13"/>
  <c r="I396" i="13" s="1"/>
  <c r="D396" i="13"/>
  <c r="H395" i="13"/>
  <c r="G395" i="13"/>
  <c r="F395" i="13"/>
  <c r="E395" i="13"/>
  <c r="I395" i="13" s="1"/>
  <c r="D395" i="13"/>
  <c r="H394" i="13"/>
  <c r="G394" i="13"/>
  <c r="F394" i="13"/>
  <c r="E394" i="13"/>
  <c r="I394" i="13" s="1"/>
  <c r="D394" i="13"/>
  <c r="H393" i="13"/>
  <c r="G393" i="13"/>
  <c r="F393" i="13"/>
  <c r="E393" i="13"/>
  <c r="D393" i="13"/>
  <c r="H392" i="13"/>
  <c r="G392" i="13"/>
  <c r="F392" i="13"/>
  <c r="E392" i="13"/>
  <c r="D392" i="13"/>
  <c r="H391" i="13"/>
  <c r="G391" i="13"/>
  <c r="F391" i="13"/>
  <c r="E391" i="13"/>
  <c r="D391" i="13"/>
  <c r="J390" i="13"/>
  <c r="H390" i="13"/>
  <c r="G390" i="13"/>
  <c r="F390" i="13"/>
  <c r="E390" i="13"/>
  <c r="D390" i="13"/>
  <c r="H389" i="13"/>
  <c r="G389" i="13"/>
  <c r="F389" i="13"/>
  <c r="E389" i="13"/>
  <c r="I389" i="13" s="1"/>
  <c r="D389" i="13"/>
  <c r="H388" i="13"/>
  <c r="G388" i="13"/>
  <c r="F388" i="13"/>
  <c r="E388" i="13"/>
  <c r="D388" i="13"/>
  <c r="H387" i="13"/>
  <c r="G387" i="13"/>
  <c r="F387" i="13"/>
  <c r="E387" i="13"/>
  <c r="I387" i="13" s="1"/>
  <c r="D387" i="13"/>
  <c r="H386" i="13"/>
  <c r="G386" i="13"/>
  <c r="F386" i="13"/>
  <c r="E386" i="13"/>
  <c r="D386" i="13"/>
  <c r="J385" i="13"/>
  <c r="G3" i="26" s="1"/>
  <c r="H385" i="13"/>
  <c r="G385" i="13"/>
  <c r="F385" i="13"/>
  <c r="E385" i="13"/>
  <c r="D385" i="13"/>
  <c r="I385" i="13" s="1"/>
  <c r="H384" i="13"/>
  <c r="G384" i="13"/>
  <c r="F384" i="13"/>
  <c r="E384" i="13"/>
  <c r="D384" i="13"/>
  <c r="I384" i="13" s="1"/>
  <c r="H383" i="13"/>
  <c r="G383" i="13"/>
  <c r="F383" i="13"/>
  <c r="E383" i="13"/>
  <c r="D383" i="13"/>
  <c r="I383" i="13" s="1"/>
  <c r="H382" i="13"/>
  <c r="G382" i="13"/>
  <c r="F382" i="13"/>
  <c r="E382" i="13"/>
  <c r="D382" i="13"/>
  <c r="I382" i="13" s="1"/>
  <c r="H381" i="13"/>
  <c r="G381" i="13"/>
  <c r="F381" i="13"/>
  <c r="E381" i="13"/>
  <c r="D381" i="13"/>
  <c r="I381" i="13" s="1"/>
  <c r="H380" i="13"/>
  <c r="G380" i="13"/>
  <c r="F380" i="13"/>
  <c r="E380" i="13"/>
  <c r="D380" i="13"/>
  <c r="I380" i="13" s="1"/>
  <c r="H379" i="13"/>
  <c r="G379" i="13"/>
  <c r="F379" i="13"/>
  <c r="E379" i="13"/>
  <c r="D379" i="13"/>
  <c r="I379" i="13" s="1"/>
  <c r="H378" i="13"/>
  <c r="G378" i="13"/>
  <c r="F378" i="13"/>
  <c r="E378" i="13"/>
  <c r="D378" i="13"/>
  <c r="I378" i="13" s="1"/>
  <c r="H377" i="13"/>
  <c r="G377" i="13"/>
  <c r="F377" i="13"/>
  <c r="E377" i="13"/>
  <c r="D377" i="13"/>
  <c r="I377" i="13" s="1"/>
  <c r="H376" i="13"/>
  <c r="G376" i="13"/>
  <c r="F376" i="13"/>
  <c r="E376" i="13"/>
  <c r="D376" i="13"/>
  <c r="I376" i="13" s="1"/>
  <c r="H375" i="13"/>
  <c r="G375" i="13"/>
  <c r="F375" i="13"/>
  <c r="E375" i="13"/>
  <c r="D375" i="13"/>
  <c r="I375" i="13" s="1"/>
  <c r="H374" i="13"/>
  <c r="G374" i="13"/>
  <c r="F374" i="13"/>
  <c r="E374" i="13"/>
  <c r="D374" i="13"/>
  <c r="I374" i="13" s="1"/>
  <c r="H373" i="13"/>
  <c r="G373" i="13"/>
  <c r="F373" i="13"/>
  <c r="E373" i="13"/>
  <c r="D373" i="13"/>
  <c r="I373" i="13" s="1"/>
  <c r="H372" i="13"/>
  <c r="G372" i="13"/>
  <c r="F372" i="13"/>
  <c r="E372" i="13"/>
  <c r="D372" i="13"/>
  <c r="I372" i="13" s="1"/>
  <c r="H371" i="13"/>
  <c r="G371" i="13"/>
  <c r="F371" i="13"/>
  <c r="E371" i="13"/>
  <c r="D371" i="13"/>
  <c r="I371" i="13" s="1"/>
  <c r="H370" i="13"/>
  <c r="G370" i="13"/>
  <c r="F370" i="13"/>
  <c r="E370" i="13"/>
  <c r="D370" i="13"/>
  <c r="I370" i="13" s="1"/>
  <c r="H369" i="13"/>
  <c r="G369" i="13"/>
  <c r="F369" i="13"/>
  <c r="E369" i="13"/>
  <c r="D369" i="13"/>
  <c r="I369" i="13" s="1"/>
  <c r="H368" i="13"/>
  <c r="G368" i="13"/>
  <c r="F368" i="13"/>
  <c r="E368" i="13"/>
  <c r="D368" i="13"/>
  <c r="I368" i="13" s="1"/>
  <c r="H367" i="13"/>
  <c r="G367" i="13"/>
  <c r="F367" i="13"/>
  <c r="E367" i="13"/>
  <c r="D367" i="13"/>
  <c r="I367" i="13" s="1"/>
  <c r="H366" i="13"/>
  <c r="G366" i="13"/>
  <c r="F366" i="13"/>
  <c r="E366" i="13"/>
  <c r="D366" i="13"/>
  <c r="I366" i="13" s="1"/>
  <c r="H365" i="13"/>
  <c r="G365" i="13"/>
  <c r="F365" i="13"/>
  <c r="E365" i="13"/>
  <c r="D365" i="13"/>
  <c r="I365" i="13" s="1"/>
  <c r="H364" i="13"/>
  <c r="G364" i="13"/>
  <c r="F364" i="13"/>
  <c r="E364" i="13"/>
  <c r="D364" i="13"/>
  <c r="I364" i="13" s="1"/>
  <c r="H363" i="13"/>
  <c r="G363" i="13"/>
  <c r="F363" i="13"/>
  <c r="E363" i="13"/>
  <c r="D363" i="13"/>
  <c r="I363" i="13" s="1"/>
  <c r="H362" i="13"/>
  <c r="G362" i="13"/>
  <c r="F362" i="13"/>
  <c r="E362" i="13"/>
  <c r="D362" i="13"/>
  <c r="I362" i="13" s="1"/>
  <c r="H361" i="13"/>
  <c r="G361" i="13"/>
  <c r="F361" i="13"/>
  <c r="E361" i="13"/>
  <c r="D361" i="13"/>
  <c r="I361" i="13" s="1"/>
  <c r="H360" i="13"/>
  <c r="G360" i="13"/>
  <c r="F360" i="13"/>
  <c r="E360" i="13"/>
  <c r="D360" i="13"/>
  <c r="I360" i="13" s="1"/>
  <c r="H359" i="13"/>
  <c r="G359" i="13"/>
  <c r="F359" i="13"/>
  <c r="E359" i="13"/>
  <c r="D359" i="13"/>
  <c r="I359" i="13" s="1"/>
  <c r="H358" i="13"/>
  <c r="G358" i="13"/>
  <c r="F358" i="13"/>
  <c r="E358" i="13"/>
  <c r="D358" i="13"/>
  <c r="I358" i="13" s="1"/>
  <c r="H357" i="13"/>
  <c r="G357" i="13"/>
  <c r="F357" i="13"/>
  <c r="E357" i="13"/>
  <c r="D357" i="13"/>
  <c r="I357" i="13" s="1"/>
  <c r="H356" i="13"/>
  <c r="G356" i="13"/>
  <c r="F356" i="13"/>
  <c r="E356" i="13"/>
  <c r="D356" i="13"/>
  <c r="I356" i="13" s="1"/>
  <c r="H355" i="13"/>
  <c r="G355" i="13"/>
  <c r="F355" i="13"/>
  <c r="E355" i="13"/>
  <c r="D355" i="13"/>
  <c r="I355" i="13" s="1"/>
  <c r="H354" i="13"/>
  <c r="G354" i="13"/>
  <c r="F354" i="13"/>
  <c r="E354" i="13"/>
  <c r="D354" i="13"/>
  <c r="I354" i="13" s="1"/>
  <c r="H353" i="13"/>
  <c r="G353" i="13"/>
  <c r="F353" i="13"/>
  <c r="E353" i="13"/>
  <c r="D353" i="13"/>
  <c r="I353" i="13" s="1"/>
  <c r="H352" i="13"/>
  <c r="G352" i="13"/>
  <c r="F352" i="13"/>
  <c r="E352" i="13"/>
  <c r="D352" i="13"/>
  <c r="I352" i="13" s="1"/>
  <c r="H351" i="13"/>
  <c r="G351" i="13"/>
  <c r="F351" i="13"/>
  <c r="E351" i="13"/>
  <c r="D351" i="13"/>
  <c r="I351" i="13" s="1"/>
  <c r="H350" i="13"/>
  <c r="G350" i="13"/>
  <c r="F350" i="13"/>
  <c r="E350" i="13"/>
  <c r="D350" i="13"/>
  <c r="I350" i="13" s="1"/>
  <c r="H349" i="13"/>
  <c r="G349" i="13"/>
  <c r="F349" i="13"/>
  <c r="E349" i="13"/>
  <c r="D349" i="13"/>
  <c r="I349" i="13" s="1"/>
  <c r="H348" i="13"/>
  <c r="G348" i="13"/>
  <c r="F348" i="13"/>
  <c r="E348" i="13"/>
  <c r="D348" i="13"/>
  <c r="I348" i="13" s="1"/>
  <c r="H347" i="13"/>
  <c r="G347" i="13"/>
  <c r="F347" i="13"/>
  <c r="E347" i="13"/>
  <c r="D347" i="13"/>
  <c r="I347" i="13" s="1"/>
  <c r="H346" i="13"/>
  <c r="G346" i="13"/>
  <c r="F346" i="13"/>
  <c r="E346" i="13"/>
  <c r="D346" i="13"/>
  <c r="I346" i="13" s="1"/>
  <c r="H345" i="13"/>
  <c r="G345" i="13"/>
  <c r="F345" i="13"/>
  <c r="E345" i="13"/>
  <c r="D345" i="13"/>
  <c r="I345" i="13" s="1"/>
  <c r="H344" i="13"/>
  <c r="G344" i="13"/>
  <c r="F344" i="13"/>
  <c r="E344" i="13"/>
  <c r="D344" i="13"/>
  <c r="I344" i="13" s="1"/>
  <c r="H343" i="13"/>
  <c r="G343" i="13"/>
  <c r="F343" i="13"/>
  <c r="E343" i="13"/>
  <c r="D343" i="13"/>
  <c r="I343" i="13" s="1"/>
  <c r="H342" i="13"/>
  <c r="G342" i="13"/>
  <c r="F342" i="13"/>
  <c r="E342" i="13"/>
  <c r="D342" i="13"/>
  <c r="I342" i="13" s="1"/>
  <c r="H341" i="13"/>
  <c r="G341" i="13"/>
  <c r="F341" i="13"/>
  <c r="E341" i="13"/>
  <c r="D341" i="13"/>
  <c r="I341" i="13" s="1"/>
  <c r="H340" i="13"/>
  <c r="G340" i="13"/>
  <c r="F340" i="13"/>
  <c r="E340" i="13"/>
  <c r="D340" i="13"/>
  <c r="I340" i="13" s="1"/>
  <c r="H339" i="13"/>
  <c r="G339" i="13"/>
  <c r="F339" i="13"/>
  <c r="E339" i="13"/>
  <c r="D339" i="13"/>
  <c r="I339" i="13" s="1"/>
  <c r="H338" i="13"/>
  <c r="G338" i="13"/>
  <c r="F338" i="13"/>
  <c r="E338" i="13"/>
  <c r="D338" i="13"/>
  <c r="I338" i="13" s="1"/>
  <c r="H337" i="13"/>
  <c r="G337" i="13"/>
  <c r="F337" i="13"/>
  <c r="E337" i="13"/>
  <c r="D337" i="13"/>
  <c r="I337" i="13" s="1"/>
  <c r="H336" i="13"/>
  <c r="G336" i="13"/>
  <c r="F336" i="13"/>
  <c r="E336" i="13"/>
  <c r="D336" i="13"/>
  <c r="I336" i="13" s="1"/>
  <c r="H335" i="13"/>
  <c r="G335" i="13"/>
  <c r="F335" i="13"/>
  <c r="E335" i="13"/>
  <c r="D335" i="13"/>
  <c r="I335" i="13" s="1"/>
  <c r="H334" i="13"/>
  <c r="G334" i="13"/>
  <c r="F334" i="13"/>
  <c r="E334" i="13"/>
  <c r="D334" i="13"/>
  <c r="I334" i="13" s="1"/>
  <c r="H333" i="13"/>
  <c r="G333" i="13"/>
  <c r="F333" i="13"/>
  <c r="E333" i="13"/>
  <c r="D333" i="13"/>
  <c r="I333" i="13" s="1"/>
  <c r="H332" i="13"/>
  <c r="G332" i="13"/>
  <c r="F332" i="13"/>
  <c r="E332" i="13"/>
  <c r="D332" i="13"/>
  <c r="I332" i="13" s="1"/>
  <c r="H331" i="13"/>
  <c r="G331" i="13"/>
  <c r="F331" i="13"/>
  <c r="E331" i="13"/>
  <c r="D331" i="13"/>
  <c r="I331" i="13" s="1"/>
  <c r="H330" i="13"/>
  <c r="G330" i="13"/>
  <c r="F330" i="13"/>
  <c r="E330" i="13"/>
  <c r="D330" i="13"/>
  <c r="I330" i="13" s="1"/>
  <c r="H329" i="13"/>
  <c r="G329" i="13"/>
  <c r="F329" i="13"/>
  <c r="E329" i="13"/>
  <c r="D329" i="13"/>
  <c r="I329" i="13" s="1"/>
  <c r="H328" i="13"/>
  <c r="G328" i="13"/>
  <c r="F328" i="13"/>
  <c r="E328" i="13"/>
  <c r="D328" i="13"/>
  <c r="I328" i="13" s="1"/>
  <c r="H327" i="13"/>
  <c r="G327" i="13"/>
  <c r="F327" i="13"/>
  <c r="E327" i="13"/>
  <c r="D327" i="13"/>
  <c r="I327" i="13" s="1"/>
  <c r="H326" i="13"/>
  <c r="G326" i="13"/>
  <c r="F326" i="13"/>
  <c r="E326" i="13"/>
  <c r="D326" i="13"/>
  <c r="I326" i="13" s="1"/>
  <c r="H325" i="13"/>
  <c r="G325" i="13"/>
  <c r="F325" i="13"/>
  <c r="E325" i="13"/>
  <c r="D325" i="13"/>
  <c r="I325" i="13" s="1"/>
  <c r="H324" i="13"/>
  <c r="G324" i="13"/>
  <c r="F324" i="13"/>
  <c r="E324" i="13"/>
  <c r="D324" i="13"/>
  <c r="I324" i="13" s="1"/>
  <c r="H323" i="13"/>
  <c r="G323" i="13"/>
  <c r="F323" i="13"/>
  <c r="E323" i="13"/>
  <c r="D323" i="13"/>
  <c r="I323" i="13" s="1"/>
  <c r="H322" i="13"/>
  <c r="G322" i="13"/>
  <c r="F322" i="13"/>
  <c r="E322" i="13"/>
  <c r="D322" i="13"/>
  <c r="I322" i="13" s="1"/>
  <c r="H321" i="13"/>
  <c r="G321" i="13"/>
  <c r="F321" i="13"/>
  <c r="E321" i="13"/>
  <c r="D321" i="13"/>
  <c r="I321" i="13" s="1"/>
  <c r="H320" i="13"/>
  <c r="G320" i="13"/>
  <c r="F320" i="13"/>
  <c r="E320" i="13"/>
  <c r="D320" i="13"/>
  <c r="I320" i="13" s="1"/>
  <c r="H319" i="13"/>
  <c r="G319" i="13"/>
  <c r="F319" i="13"/>
  <c r="E319" i="13"/>
  <c r="D319" i="13"/>
  <c r="I319" i="13" s="1"/>
  <c r="H318" i="13"/>
  <c r="G318" i="13"/>
  <c r="F318" i="13"/>
  <c r="E318" i="13"/>
  <c r="D318" i="13"/>
  <c r="I318" i="13" s="1"/>
  <c r="H317" i="13"/>
  <c r="G317" i="13"/>
  <c r="F317" i="13"/>
  <c r="E317" i="13"/>
  <c r="D317" i="13"/>
  <c r="I317" i="13" s="1"/>
  <c r="H316" i="13"/>
  <c r="G316" i="13"/>
  <c r="F316" i="13"/>
  <c r="E316" i="13"/>
  <c r="D316" i="13"/>
  <c r="I316" i="13" s="1"/>
  <c r="H315" i="13"/>
  <c r="G315" i="13"/>
  <c r="F315" i="13"/>
  <c r="E315" i="13"/>
  <c r="D315" i="13"/>
  <c r="I315" i="13" s="1"/>
  <c r="H314" i="13"/>
  <c r="G314" i="13"/>
  <c r="F314" i="13"/>
  <c r="E314" i="13"/>
  <c r="D314" i="13"/>
  <c r="I314" i="13" s="1"/>
  <c r="H313" i="13"/>
  <c r="G313" i="13"/>
  <c r="F313" i="13"/>
  <c r="E313" i="13"/>
  <c r="D313" i="13"/>
  <c r="I313" i="13" s="1"/>
  <c r="H312" i="13"/>
  <c r="G312" i="13"/>
  <c r="F312" i="13"/>
  <c r="E312" i="13"/>
  <c r="D312" i="13"/>
  <c r="I312" i="13" s="1"/>
  <c r="H311" i="13"/>
  <c r="G311" i="13"/>
  <c r="F311" i="13"/>
  <c r="E311" i="13"/>
  <c r="D311" i="13"/>
  <c r="I311" i="13" s="1"/>
  <c r="H310" i="13"/>
  <c r="G310" i="13"/>
  <c r="F310" i="13"/>
  <c r="E310" i="13"/>
  <c r="D310" i="13"/>
  <c r="I310" i="13" s="1"/>
  <c r="H309" i="13"/>
  <c r="G309" i="13"/>
  <c r="F309" i="13"/>
  <c r="E309" i="13"/>
  <c r="D309" i="13"/>
  <c r="I309" i="13" s="1"/>
  <c r="H308" i="13"/>
  <c r="G308" i="13"/>
  <c r="F308" i="13"/>
  <c r="E308" i="13"/>
  <c r="D308" i="13"/>
  <c r="I308" i="13" s="1"/>
  <c r="H307" i="13"/>
  <c r="G307" i="13"/>
  <c r="F307" i="13"/>
  <c r="E307" i="13"/>
  <c r="D307" i="13"/>
  <c r="I307" i="13" s="1"/>
  <c r="H306" i="13"/>
  <c r="G306" i="13"/>
  <c r="F306" i="13"/>
  <c r="E306" i="13"/>
  <c r="D306" i="13"/>
  <c r="I306" i="13" s="1"/>
  <c r="H305" i="13"/>
  <c r="G305" i="13"/>
  <c r="F305" i="13"/>
  <c r="E305" i="13"/>
  <c r="D305" i="13"/>
  <c r="I305" i="13" s="1"/>
  <c r="H304" i="13"/>
  <c r="G304" i="13"/>
  <c r="F304" i="13"/>
  <c r="E304" i="13"/>
  <c r="D304" i="13"/>
  <c r="I304" i="13" s="1"/>
  <c r="H303" i="13"/>
  <c r="G303" i="13"/>
  <c r="F303" i="13"/>
  <c r="E303" i="13"/>
  <c r="D303" i="13"/>
  <c r="I303" i="13" s="1"/>
  <c r="H302" i="13"/>
  <c r="G302" i="13"/>
  <c r="F302" i="13"/>
  <c r="E302" i="13"/>
  <c r="D302" i="13"/>
  <c r="I302" i="13" s="1"/>
  <c r="H301" i="13"/>
  <c r="G301" i="13"/>
  <c r="F301" i="13"/>
  <c r="E301" i="13"/>
  <c r="D301" i="13"/>
  <c r="I301" i="13" s="1"/>
  <c r="H300" i="13"/>
  <c r="G300" i="13"/>
  <c r="F300" i="13"/>
  <c r="E300" i="13"/>
  <c r="D300" i="13"/>
  <c r="I300" i="13" s="1"/>
  <c r="H299" i="13"/>
  <c r="G299" i="13"/>
  <c r="F299" i="13"/>
  <c r="E299" i="13"/>
  <c r="D299" i="13"/>
  <c r="I299" i="13" s="1"/>
  <c r="J298" i="13"/>
  <c r="G5" i="26" s="1"/>
  <c r="H298" i="13"/>
  <c r="G298" i="13"/>
  <c r="F298" i="13"/>
  <c r="E298" i="13"/>
  <c r="I298" i="13" s="1"/>
  <c r="D298" i="13"/>
  <c r="H297" i="13"/>
  <c r="G297" i="13"/>
  <c r="F297" i="13"/>
  <c r="E297" i="13"/>
  <c r="I297" i="13" s="1"/>
  <c r="D297" i="13"/>
  <c r="H296" i="13"/>
  <c r="G296" i="13"/>
  <c r="F296" i="13"/>
  <c r="E296" i="13"/>
  <c r="I296" i="13" s="1"/>
  <c r="D296" i="13"/>
  <c r="H295" i="13"/>
  <c r="G295" i="13"/>
  <c r="F295" i="13"/>
  <c r="E295" i="13"/>
  <c r="I295" i="13" s="1"/>
  <c r="D295" i="13"/>
  <c r="H294" i="13"/>
  <c r="G294" i="13"/>
  <c r="F294" i="13"/>
  <c r="E294" i="13"/>
  <c r="I294" i="13" s="1"/>
  <c r="D294" i="13"/>
  <c r="J293" i="13"/>
  <c r="G12" i="26" s="1"/>
  <c r="H293" i="13"/>
  <c r="G293" i="13"/>
  <c r="F293" i="13"/>
  <c r="E293" i="13"/>
  <c r="I293" i="13" s="1"/>
  <c r="D293" i="13"/>
  <c r="H292" i="13"/>
  <c r="G292" i="13"/>
  <c r="F292" i="13"/>
  <c r="E292" i="13"/>
  <c r="I292" i="13" s="1"/>
  <c r="D292" i="13"/>
  <c r="H291" i="13"/>
  <c r="G291" i="13"/>
  <c r="F291" i="13"/>
  <c r="E291" i="13"/>
  <c r="I291" i="13" s="1"/>
  <c r="D291" i="13"/>
  <c r="H290" i="13"/>
  <c r="G290" i="13"/>
  <c r="F290" i="13"/>
  <c r="E290" i="13"/>
  <c r="I290" i="13" s="1"/>
  <c r="D290" i="13"/>
  <c r="H289" i="13"/>
  <c r="G289" i="13"/>
  <c r="F289" i="13"/>
  <c r="E289" i="13"/>
  <c r="I289" i="13" s="1"/>
  <c r="F114" i="26" s="1"/>
  <c r="D289" i="13"/>
  <c r="H288" i="13"/>
  <c r="G288" i="13"/>
  <c r="F288" i="13"/>
  <c r="E288" i="13"/>
  <c r="I288" i="13" s="1"/>
  <c r="F14" i="26" s="1"/>
  <c r="D288" i="13"/>
  <c r="H287" i="13"/>
  <c r="G287" i="13"/>
  <c r="F287" i="13"/>
  <c r="E287" i="13"/>
  <c r="I287" i="13" s="1"/>
  <c r="F120" i="26" s="1"/>
  <c r="D287" i="13"/>
  <c r="H286" i="13"/>
  <c r="G286" i="13"/>
  <c r="F286" i="13"/>
  <c r="E286" i="13"/>
  <c r="I286" i="13" s="1"/>
  <c r="D286" i="13"/>
  <c r="H285" i="13"/>
  <c r="G285" i="13"/>
  <c r="F285" i="13"/>
  <c r="E285" i="13"/>
  <c r="I285" i="13" s="1"/>
  <c r="D285" i="13"/>
  <c r="H284" i="13"/>
  <c r="G284" i="13"/>
  <c r="F284" i="13"/>
  <c r="E284" i="13"/>
  <c r="I284" i="13" s="1"/>
  <c r="F158" i="26" s="1"/>
  <c r="D284" i="13"/>
  <c r="H283" i="13"/>
  <c r="G283" i="13"/>
  <c r="F283" i="13"/>
  <c r="E283" i="13"/>
  <c r="I283" i="13" s="1"/>
  <c r="F212" i="26" s="1"/>
  <c r="D283" i="13"/>
  <c r="H282" i="13"/>
  <c r="G282" i="13"/>
  <c r="F282" i="13"/>
  <c r="E282" i="13"/>
  <c r="I282" i="13" s="1"/>
  <c r="D282" i="13"/>
  <c r="H281" i="13"/>
  <c r="G281" i="13"/>
  <c r="F281" i="13"/>
  <c r="E281" i="13"/>
  <c r="I281" i="13" s="1"/>
  <c r="D281" i="13"/>
  <c r="H280" i="13"/>
  <c r="G280" i="13"/>
  <c r="F280" i="13"/>
  <c r="E280" i="13"/>
  <c r="I280" i="13" s="1"/>
  <c r="D280" i="13"/>
  <c r="H279" i="13"/>
  <c r="G279" i="13"/>
  <c r="F279" i="13"/>
  <c r="E279" i="13"/>
  <c r="I279" i="13" s="1"/>
  <c r="D279" i="13"/>
  <c r="J278" i="13"/>
  <c r="G9" i="26" s="1"/>
  <c r="H278" i="13"/>
  <c r="G278" i="13"/>
  <c r="F278" i="13"/>
  <c r="E278" i="13"/>
  <c r="D278" i="13"/>
  <c r="I278" i="13" s="1"/>
  <c r="F9" i="26" s="1"/>
  <c r="H277" i="13"/>
  <c r="G277" i="13"/>
  <c r="F277" i="13"/>
  <c r="E277" i="13"/>
  <c r="D277" i="13"/>
  <c r="I277" i="13" s="1"/>
  <c r="H276" i="13"/>
  <c r="G276" i="13"/>
  <c r="F276" i="13"/>
  <c r="E276" i="13"/>
  <c r="D276" i="13"/>
  <c r="I276" i="13" s="1"/>
  <c r="H275" i="13"/>
  <c r="G275" i="13"/>
  <c r="F275" i="13"/>
  <c r="E275" i="13"/>
  <c r="D275" i="13"/>
  <c r="I275" i="13" s="1"/>
  <c r="H274" i="13"/>
  <c r="G274" i="13"/>
  <c r="F274" i="13"/>
  <c r="E274" i="13"/>
  <c r="D274" i="13"/>
  <c r="I274" i="13" s="1"/>
  <c r="H273" i="13"/>
  <c r="G273" i="13"/>
  <c r="F273" i="13"/>
  <c r="E273" i="13"/>
  <c r="D273" i="13"/>
  <c r="I273" i="13" s="1"/>
  <c r="H272" i="13"/>
  <c r="G272" i="13"/>
  <c r="F272" i="13"/>
  <c r="E272" i="13"/>
  <c r="D272" i="13"/>
  <c r="I272" i="13" s="1"/>
  <c r="H271" i="13"/>
  <c r="G271" i="13"/>
  <c r="F271" i="13"/>
  <c r="E271" i="13"/>
  <c r="D271" i="13"/>
  <c r="I271" i="13" s="1"/>
  <c r="H270" i="13"/>
  <c r="G270" i="13"/>
  <c r="F270" i="13"/>
  <c r="E270" i="13"/>
  <c r="D270" i="13"/>
  <c r="I270" i="13" s="1"/>
  <c r="H269" i="13"/>
  <c r="G269" i="13"/>
  <c r="F269" i="13"/>
  <c r="E269" i="13"/>
  <c r="D269" i="13"/>
  <c r="I269" i="13" s="1"/>
  <c r="H268" i="13"/>
  <c r="G268" i="13"/>
  <c r="F268" i="13"/>
  <c r="E268" i="13"/>
  <c r="D268" i="13"/>
  <c r="I268" i="13" s="1"/>
  <c r="H267" i="13"/>
  <c r="G267" i="13"/>
  <c r="F267" i="13"/>
  <c r="E267" i="13"/>
  <c r="D267" i="13"/>
  <c r="I267" i="13" s="1"/>
  <c r="H266" i="13"/>
  <c r="G266" i="13"/>
  <c r="F266" i="13"/>
  <c r="E266" i="13"/>
  <c r="D266" i="13"/>
  <c r="I266" i="13" s="1"/>
  <c r="H265" i="13"/>
  <c r="G265" i="13"/>
  <c r="F265" i="13"/>
  <c r="E265" i="13"/>
  <c r="D265" i="13"/>
  <c r="I265" i="13" s="1"/>
  <c r="H264" i="13"/>
  <c r="G264" i="13"/>
  <c r="F264" i="13"/>
  <c r="E264" i="13"/>
  <c r="D264" i="13"/>
  <c r="I264" i="13" s="1"/>
  <c r="H263" i="13"/>
  <c r="G263" i="13"/>
  <c r="F263" i="13"/>
  <c r="E263" i="13"/>
  <c r="D263" i="13"/>
  <c r="I263" i="13" s="1"/>
  <c r="H262" i="13"/>
  <c r="G262" i="13"/>
  <c r="F262" i="13"/>
  <c r="E262" i="13"/>
  <c r="D262" i="13"/>
  <c r="I262" i="13" s="1"/>
  <c r="H261" i="13"/>
  <c r="G261" i="13"/>
  <c r="F261" i="13"/>
  <c r="E261" i="13"/>
  <c r="D261" i="13"/>
  <c r="I261" i="13" s="1"/>
  <c r="H260" i="13"/>
  <c r="G260" i="13"/>
  <c r="F260" i="13"/>
  <c r="E260" i="13"/>
  <c r="D260" i="13"/>
  <c r="I260" i="13" s="1"/>
  <c r="H259" i="13"/>
  <c r="G259" i="13"/>
  <c r="F259" i="13"/>
  <c r="E259" i="13"/>
  <c r="D259" i="13"/>
  <c r="I259" i="13" s="1"/>
  <c r="H258" i="13"/>
  <c r="G258" i="13"/>
  <c r="F258" i="13"/>
  <c r="E258" i="13"/>
  <c r="D258" i="13"/>
  <c r="I258" i="13" s="1"/>
  <c r="H257" i="13"/>
  <c r="G257" i="13"/>
  <c r="F257" i="13"/>
  <c r="E257" i="13"/>
  <c r="D257" i="13"/>
  <c r="H256" i="13"/>
  <c r="G256" i="13"/>
  <c r="F256" i="13"/>
  <c r="E256" i="13"/>
  <c r="D256" i="13"/>
  <c r="I256" i="13" s="1"/>
  <c r="H255" i="13"/>
  <c r="G255" i="13"/>
  <c r="F255" i="13"/>
  <c r="E255" i="13"/>
  <c r="D255" i="13"/>
  <c r="H254" i="13"/>
  <c r="G254" i="13"/>
  <c r="F254" i="13"/>
  <c r="E254" i="13"/>
  <c r="D254" i="13"/>
  <c r="I254" i="13" s="1"/>
  <c r="H253" i="13"/>
  <c r="G253" i="13"/>
  <c r="F253" i="13"/>
  <c r="E253" i="13"/>
  <c r="D253" i="13"/>
  <c r="H252" i="13"/>
  <c r="G252" i="13"/>
  <c r="F252" i="13"/>
  <c r="E252" i="13"/>
  <c r="D252" i="13"/>
  <c r="I252" i="13" s="1"/>
  <c r="H251" i="13"/>
  <c r="G251" i="13"/>
  <c r="F251" i="13"/>
  <c r="E251" i="13"/>
  <c r="D251" i="13"/>
  <c r="H250" i="13"/>
  <c r="G250" i="13"/>
  <c r="F250" i="13"/>
  <c r="E250" i="13"/>
  <c r="D250" i="13"/>
  <c r="I250" i="13" s="1"/>
  <c r="H249" i="13"/>
  <c r="G249" i="13"/>
  <c r="F249" i="13"/>
  <c r="E249" i="13"/>
  <c r="D249" i="13"/>
  <c r="H248" i="13"/>
  <c r="G248" i="13"/>
  <c r="F248" i="13"/>
  <c r="E248" i="13"/>
  <c r="D248" i="13"/>
  <c r="I248" i="13" s="1"/>
  <c r="H247" i="13"/>
  <c r="G247" i="13"/>
  <c r="F247" i="13"/>
  <c r="E247" i="13"/>
  <c r="D247" i="13"/>
  <c r="H246" i="13"/>
  <c r="G246" i="13"/>
  <c r="F246" i="13"/>
  <c r="E246" i="13"/>
  <c r="D246" i="13"/>
  <c r="I246" i="13" s="1"/>
  <c r="H245" i="13"/>
  <c r="G245" i="13"/>
  <c r="F245" i="13"/>
  <c r="E245" i="13"/>
  <c r="D245" i="13"/>
  <c r="H244" i="13"/>
  <c r="G244" i="13"/>
  <c r="F244" i="13"/>
  <c r="E244" i="13"/>
  <c r="D244" i="13"/>
  <c r="I244" i="13" s="1"/>
  <c r="H243" i="13"/>
  <c r="G243" i="13"/>
  <c r="F243" i="13"/>
  <c r="E243" i="13"/>
  <c r="D243" i="13"/>
  <c r="H242" i="13"/>
  <c r="G242" i="13"/>
  <c r="F242" i="13"/>
  <c r="E242" i="13"/>
  <c r="D242" i="13"/>
  <c r="I242" i="13" s="1"/>
  <c r="H241" i="13"/>
  <c r="G241" i="13"/>
  <c r="F241" i="13"/>
  <c r="E241" i="13"/>
  <c r="D241" i="13"/>
  <c r="H240" i="13"/>
  <c r="G240" i="13"/>
  <c r="F240" i="13"/>
  <c r="E240" i="13"/>
  <c r="D240" i="13"/>
  <c r="I240" i="13" s="1"/>
  <c r="H239" i="13"/>
  <c r="G239" i="13"/>
  <c r="F239" i="13"/>
  <c r="E239" i="13"/>
  <c r="D239" i="13"/>
  <c r="H238" i="13"/>
  <c r="G238" i="13"/>
  <c r="F238" i="13"/>
  <c r="E238" i="13"/>
  <c r="D238" i="13"/>
  <c r="I238" i="13" s="1"/>
  <c r="H237" i="13"/>
  <c r="G237" i="13"/>
  <c r="F237" i="13"/>
  <c r="E237" i="13"/>
  <c r="D237" i="13"/>
  <c r="H236" i="13"/>
  <c r="G236" i="13"/>
  <c r="F236" i="13"/>
  <c r="E236" i="13"/>
  <c r="D236" i="13"/>
  <c r="I236" i="13" s="1"/>
  <c r="H235" i="13"/>
  <c r="G235" i="13"/>
  <c r="F235" i="13"/>
  <c r="E235" i="13"/>
  <c r="D235" i="13"/>
  <c r="H234" i="13"/>
  <c r="G234" i="13"/>
  <c r="F234" i="13"/>
  <c r="E234" i="13"/>
  <c r="D234" i="13"/>
  <c r="I234" i="13" s="1"/>
  <c r="H233" i="13"/>
  <c r="G233" i="13"/>
  <c r="F233" i="13"/>
  <c r="E233" i="13"/>
  <c r="D233" i="13"/>
  <c r="H232" i="13"/>
  <c r="G232" i="13"/>
  <c r="F232" i="13"/>
  <c r="E232" i="13"/>
  <c r="D232" i="13"/>
  <c r="I232" i="13" s="1"/>
  <c r="H231" i="13"/>
  <c r="G231" i="13"/>
  <c r="F231" i="13"/>
  <c r="E231" i="13"/>
  <c r="D231" i="13"/>
  <c r="H230" i="13"/>
  <c r="G230" i="13"/>
  <c r="F230" i="13"/>
  <c r="E230" i="13"/>
  <c r="D230" i="13"/>
  <c r="I230" i="13" s="1"/>
  <c r="H229" i="13"/>
  <c r="G229" i="13"/>
  <c r="F229" i="13"/>
  <c r="E229" i="13"/>
  <c r="D229" i="13"/>
  <c r="H228" i="13"/>
  <c r="G228" i="13"/>
  <c r="F228" i="13"/>
  <c r="E228" i="13"/>
  <c r="D228" i="13"/>
  <c r="I228" i="13" s="1"/>
  <c r="H227" i="13"/>
  <c r="G227" i="13"/>
  <c r="F227" i="13"/>
  <c r="E227" i="13"/>
  <c r="D227" i="13"/>
  <c r="H226" i="13"/>
  <c r="G226" i="13"/>
  <c r="F226" i="13"/>
  <c r="E226" i="13"/>
  <c r="D226" i="13"/>
  <c r="I226" i="13" s="1"/>
  <c r="H225" i="13"/>
  <c r="G225" i="13"/>
  <c r="F225" i="13"/>
  <c r="E225" i="13"/>
  <c r="D225" i="13"/>
  <c r="H224" i="13"/>
  <c r="G224" i="13"/>
  <c r="F224" i="13"/>
  <c r="E224" i="13"/>
  <c r="D224" i="13"/>
  <c r="I224" i="13" s="1"/>
  <c r="H223" i="13"/>
  <c r="G223" i="13"/>
  <c r="F223" i="13"/>
  <c r="E223" i="13"/>
  <c r="D223" i="13"/>
  <c r="H222" i="13"/>
  <c r="G222" i="13"/>
  <c r="F222" i="13"/>
  <c r="E222" i="13"/>
  <c r="D222" i="13"/>
  <c r="I222" i="13" s="1"/>
  <c r="H221" i="13"/>
  <c r="G221" i="13"/>
  <c r="F221" i="13"/>
  <c r="E221" i="13"/>
  <c r="D221" i="13"/>
  <c r="H220" i="13"/>
  <c r="G220" i="13"/>
  <c r="F220" i="13"/>
  <c r="E220" i="13"/>
  <c r="D220" i="13"/>
  <c r="I220" i="13" s="1"/>
  <c r="H219" i="13"/>
  <c r="G219" i="13"/>
  <c r="F219" i="13"/>
  <c r="E219" i="13"/>
  <c r="D219" i="13"/>
  <c r="H218" i="13"/>
  <c r="G218" i="13"/>
  <c r="F218" i="13"/>
  <c r="E218" i="13"/>
  <c r="D218" i="13"/>
  <c r="I218" i="13" s="1"/>
  <c r="H217" i="13"/>
  <c r="G217" i="13"/>
  <c r="F217" i="13"/>
  <c r="E217" i="13"/>
  <c r="D217" i="13"/>
  <c r="H216" i="13"/>
  <c r="G216" i="13"/>
  <c r="F216" i="13"/>
  <c r="E216" i="13"/>
  <c r="D216" i="13"/>
  <c r="I216" i="13" s="1"/>
  <c r="H215" i="13"/>
  <c r="G215" i="13"/>
  <c r="F215" i="13"/>
  <c r="E215" i="13"/>
  <c r="D215" i="13"/>
  <c r="H214" i="13"/>
  <c r="G214" i="13"/>
  <c r="F214" i="13"/>
  <c r="E214" i="13"/>
  <c r="D214" i="13"/>
  <c r="I214" i="13" s="1"/>
  <c r="H213" i="13"/>
  <c r="G213" i="13"/>
  <c r="F213" i="13"/>
  <c r="E213" i="13"/>
  <c r="D213" i="13"/>
  <c r="H212" i="13"/>
  <c r="G212" i="13"/>
  <c r="F212" i="13"/>
  <c r="E212" i="13"/>
  <c r="D212" i="13"/>
  <c r="I212" i="13" s="1"/>
  <c r="H211" i="13"/>
  <c r="G211" i="13"/>
  <c r="F211" i="13"/>
  <c r="E211" i="13"/>
  <c r="D211" i="13"/>
  <c r="H210" i="13"/>
  <c r="G210" i="13"/>
  <c r="F210" i="13"/>
  <c r="E210" i="13"/>
  <c r="D210" i="13"/>
  <c r="I210" i="13" s="1"/>
  <c r="H209" i="13"/>
  <c r="G209" i="13"/>
  <c r="F209" i="13"/>
  <c r="E209" i="13"/>
  <c r="D209" i="13"/>
  <c r="H208" i="13"/>
  <c r="G208" i="13"/>
  <c r="F208" i="13"/>
  <c r="E208" i="13"/>
  <c r="D208" i="13"/>
  <c r="I208" i="13" s="1"/>
  <c r="H207" i="13"/>
  <c r="G207" i="13"/>
  <c r="F207" i="13"/>
  <c r="E207" i="13"/>
  <c r="D207" i="13"/>
  <c r="H206" i="13"/>
  <c r="G206" i="13"/>
  <c r="F206" i="13"/>
  <c r="E206" i="13"/>
  <c r="I206" i="13" s="1"/>
  <c r="D206" i="13"/>
  <c r="H205" i="13"/>
  <c r="G205" i="13"/>
  <c r="F205" i="13"/>
  <c r="E205" i="13"/>
  <c r="D205" i="13"/>
  <c r="H204" i="13"/>
  <c r="G204" i="13"/>
  <c r="F204" i="13"/>
  <c r="E204" i="13"/>
  <c r="I204" i="13" s="1"/>
  <c r="D204" i="13"/>
  <c r="H203" i="13"/>
  <c r="G203" i="13"/>
  <c r="F203" i="13"/>
  <c r="E203" i="13"/>
  <c r="D203" i="13"/>
  <c r="H202" i="13"/>
  <c r="G202" i="13"/>
  <c r="F202" i="13"/>
  <c r="E202" i="13"/>
  <c r="I202" i="13" s="1"/>
  <c r="D202" i="13"/>
  <c r="J201" i="13"/>
  <c r="G10" i="26" s="1"/>
  <c r="H201" i="13"/>
  <c r="G201" i="13"/>
  <c r="F201" i="13"/>
  <c r="E201" i="13"/>
  <c r="D201" i="13"/>
  <c r="I201" i="13" s="1"/>
  <c r="H200" i="13"/>
  <c r="G200" i="13"/>
  <c r="F200" i="13"/>
  <c r="E200" i="13"/>
  <c r="D200" i="13"/>
  <c r="I200" i="13" s="1"/>
  <c r="H199" i="13"/>
  <c r="G199" i="13"/>
  <c r="F199" i="13"/>
  <c r="E199" i="13"/>
  <c r="D199" i="13"/>
  <c r="I199" i="13" s="1"/>
  <c r="H198" i="13"/>
  <c r="G198" i="13"/>
  <c r="F198" i="13"/>
  <c r="E198" i="13"/>
  <c r="D198" i="13"/>
  <c r="I198" i="13" s="1"/>
  <c r="H197" i="13"/>
  <c r="G197" i="13"/>
  <c r="F197" i="13"/>
  <c r="E197" i="13"/>
  <c r="D197" i="13"/>
  <c r="I197" i="13" s="1"/>
  <c r="H196" i="13"/>
  <c r="G196" i="13"/>
  <c r="F196" i="13"/>
  <c r="E196" i="13"/>
  <c r="D196" i="13"/>
  <c r="I196" i="13" s="1"/>
  <c r="H195" i="13"/>
  <c r="G195" i="13"/>
  <c r="F195" i="13"/>
  <c r="E195" i="13"/>
  <c r="D195" i="13"/>
  <c r="I195" i="13" s="1"/>
  <c r="H194" i="13"/>
  <c r="G194" i="13"/>
  <c r="F194" i="13"/>
  <c r="E194" i="13"/>
  <c r="D194" i="13"/>
  <c r="I194" i="13" s="1"/>
  <c r="H193" i="13"/>
  <c r="G193" i="13"/>
  <c r="F193" i="13"/>
  <c r="E193" i="13"/>
  <c r="D193" i="13"/>
  <c r="I193" i="13" s="1"/>
  <c r="H192" i="13"/>
  <c r="G192" i="13"/>
  <c r="F192" i="13"/>
  <c r="E192" i="13"/>
  <c r="D192" i="13"/>
  <c r="I192" i="13" s="1"/>
  <c r="H191" i="13"/>
  <c r="G191" i="13"/>
  <c r="F191" i="13"/>
  <c r="E191" i="13"/>
  <c r="D191" i="13"/>
  <c r="I191" i="13" s="1"/>
  <c r="H190" i="13"/>
  <c r="G190" i="13"/>
  <c r="F190" i="13"/>
  <c r="E190" i="13"/>
  <c r="D190" i="13"/>
  <c r="I190" i="13" s="1"/>
  <c r="H189" i="13"/>
  <c r="G189" i="13"/>
  <c r="F189" i="13"/>
  <c r="E189" i="13"/>
  <c r="D189" i="13"/>
  <c r="I189" i="13" s="1"/>
  <c r="H188" i="13"/>
  <c r="G188" i="13"/>
  <c r="F188" i="13"/>
  <c r="E188" i="13"/>
  <c r="D188" i="13"/>
  <c r="I188" i="13" s="1"/>
  <c r="J187" i="13"/>
  <c r="H187" i="13"/>
  <c r="G187" i="13"/>
  <c r="F187" i="13"/>
  <c r="E187" i="13"/>
  <c r="I187" i="13" s="1"/>
  <c r="D187" i="13"/>
  <c r="H186" i="13"/>
  <c r="G186" i="13"/>
  <c r="F186" i="13"/>
  <c r="E186" i="13"/>
  <c r="I186" i="13" s="1"/>
  <c r="D186" i="13"/>
  <c r="H185" i="13"/>
  <c r="G185" i="13"/>
  <c r="F185" i="13"/>
  <c r="E185" i="13"/>
  <c r="I185" i="13" s="1"/>
  <c r="D185" i="13"/>
  <c r="H184" i="13"/>
  <c r="G184" i="13"/>
  <c r="F184" i="13"/>
  <c r="E184" i="13"/>
  <c r="I184" i="13" s="1"/>
  <c r="D184" i="13"/>
  <c r="H183" i="13"/>
  <c r="G183" i="13"/>
  <c r="F183" i="13"/>
  <c r="E183" i="13"/>
  <c r="I183" i="13" s="1"/>
  <c r="D183" i="13"/>
  <c r="H182" i="13"/>
  <c r="G182" i="13"/>
  <c r="F182" i="13"/>
  <c r="E182" i="13"/>
  <c r="I182" i="13" s="1"/>
  <c r="D182" i="13"/>
  <c r="H181" i="13"/>
  <c r="G181" i="13"/>
  <c r="F181" i="13"/>
  <c r="E181" i="13"/>
  <c r="I181" i="13" s="1"/>
  <c r="D181" i="13"/>
  <c r="H180" i="13"/>
  <c r="G180" i="13"/>
  <c r="F180" i="13"/>
  <c r="E180" i="13"/>
  <c r="I180" i="13" s="1"/>
  <c r="D180" i="13"/>
  <c r="H179" i="13"/>
  <c r="G179" i="13"/>
  <c r="F179" i="13"/>
  <c r="E179" i="13"/>
  <c r="I179" i="13" s="1"/>
  <c r="D179" i="13"/>
  <c r="H178" i="13"/>
  <c r="G178" i="13"/>
  <c r="F178" i="13"/>
  <c r="E178" i="13"/>
  <c r="I178" i="13" s="1"/>
  <c r="D178" i="13"/>
  <c r="H177" i="13"/>
  <c r="G177" i="13"/>
  <c r="F177" i="13"/>
  <c r="E177" i="13"/>
  <c r="I177" i="13" s="1"/>
  <c r="D177" i="13"/>
  <c r="H176" i="13"/>
  <c r="G176" i="13"/>
  <c r="F176" i="13"/>
  <c r="E176" i="13"/>
  <c r="I176" i="13" s="1"/>
  <c r="D176" i="13"/>
  <c r="H175" i="13"/>
  <c r="G175" i="13"/>
  <c r="F175" i="13"/>
  <c r="E175" i="13"/>
  <c r="I175" i="13" s="1"/>
  <c r="D175" i="13"/>
  <c r="H174" i="13"/>
  <c r="G174" i="13"/>
  <c r="F174" i="13"/>
  <c r="E174" i="13"/>
  <c r="I174" i="13" s="1"/>
  <c r="D174" i="13"/>
  <c r="H173" i="13"/>
  <c r="G173" i="13"/>
  <c r="F173" i="13"/>
  <c r="E173" i="13"/>
  <c r="I173" i="13" s="1"/>
  <c r="D173" i="13"/>
  <c r="H172" i="13"/>
  <c r="G172" i="13"/>
  <c r="F172" i="13"/>
  <c r="E172" i="13"/>
  <c r="I172" i="13" s="1"/>
  <c r="D172" i="13"/>
  <c r="H171" i="13"/>
  <c r="G171" i="13"/>
  <c r="F171" i="13"/>
  <c r="E171" i="13"/>
  <c r="I171" i="13" s="1"/>
  <c r="D171" i="13"/>
  <c r="H170" i="13"/>
  <c r="G170" i="13"/>
  <c r="F170" i="13"/>
  <c r="E170" i="13"/>
  <c r="I170" i="13" s="1"/>
  <c r="D170" i="13"/>
  <c r="H169" i="13"/>
  <c r="G169" i="13"/>
  <c r="F169" i="13"/>
  <c r="E169" i="13"/>
  <c r="I169" i="13" s="1"/>
  <c r="D169" i="13"/>
  <c r="H168" i="13"/>
  <c r="G168" i="13"/>
  <c r="F168" i="13"/>
  <c r="E168" i="13"/>
  <c r="I168" i="13" s="1"/>
  <c r="D168" i="13"/>
  <c r="H167" i="13"/>
  <c r="G167" i="13"/>
  <c r="F167" i="13"/>
  <c r="E167" i="13"/>
  <c r="I167" i="13" s="1"/>
  <c r="D167" i="13"/>
  <c r="H166" i="13"/>
  <c r="G166" i="13"/>
  <c r="F166" i="13"/>
  <c r="E166" i="13"/>
  <c r="I166" i="13" s="1"/>
  <c r="D166" i="13"/>
  <c r="H165" i="13"/>
  <c r="G165" i="13"/>
  <c r="F165" i="13"/>
  <c r="E165" i="13"/>
  <c r="I165" i="13" s="1"/>
  <c r="D165" i="13"/>
  <c r="H164" i="13"/>
  <c r="G164" i="13"/>
  <c r="F164" i="13"/>
  <c r="E164" i="13"/>
  <c r="I164" i="13" s="1"/>
  <c r="D164" i="13"/>
  <c r="H163" i="13"/>
  <c r="G163" i="13"/>
  <c r="F163" i="13"/>
  <c r="E163" i="13"/>
  <c r="I163" i="13" s="1"/>
  <c r="D163" i="13"/>
  <c r="H162" i="13"/>
  <c r="G162" i="13"/>
  <c r="F162" i="13"/>
  <c r="E162" i="13"/>
  <c r="I162" i="13" s="1"/>
  <c r="D162" i="13"/>
  <c r="H161" i="13"/>
  <c r="G161" i="13"/>
  <c r="F161" i="13"/>
  <c r="E161" i="13"/>
  <c r="I161" i="13" s="1"/>
  <c r="D161" i="13"/>
  <c r="H160" i="13"/>
  <c r="G160" i="13"/>
  <c r="F160" i="13"/>
  <c r="E160" i="13"/>
  <c r="I160" i="13" s="1"/>
  <c r="D160" i="13"/>
  <c r="H159" i="13"/>
  <c r="G159" i="13"/>
  <c r="F159" i="13"/>
  <c r="E159" i="13"/>
  <c r="I159" i="13" s="1"/>
  <c r="D159" i="13"/>
  <c r="H158" i="13"/>
  <c r="G158" i="13"/>
  <c r="F158" i="13"/>
  <c r="E158" i="13"/>
  <c r="I158" i="13" s="1"/>
  <c r="D158" i="13"/>
  <c r="H157" i="13"/>
  <c r="G157" i="13"/>
  <c r="F157" i="13"/>
  <c r="E157" i="13"/>
  <c r="I157" i="13" s="1"/>
  <c r="D157" i="13"/>
  <c r="H156" i="13"/>
  <c r="G156" i="13"/>
  <c r="F156" i="13"/>
  <c r="E156" i="13"/>
  <c r="I156" i="13" s="1"/>
  <c r="D156" i="13"/>
  <c r="H155" i="13"/>
  <c r="G155" i="13"/>
  <c r="F155" i="13"/>
  <c r="E155" i="13"/>
  <c r="I155" i="13" s="1"/>
  <c r="D155" i="13"/>
  <c r="H154" i="13"/>
  <c r="G154" i="13"/>
  <c r="F154" i="13"/>
  <c r="E154" i="13"/>
  <c r="I154" i="13" s="1"/>
  <c r="D154" i="13"/>
  <c r="H153" i="13"/>
  <c r="G153" i="13"/>
  <c r="F153" i="13"/>
  <c r="E153" i="13"/>
  <c r="I153" i="13" s="1"/>
  <c r="D153" i="13"/>
  <c r="H152" i="13"/>
  <c r="G152" i="13"/>
  <c r="F152" i="13"/>
  <c r="E152" i="13"/>
  <c r="I152" i="13" s="1"/>
  <c r="D152" i="13"/>
  <c r="H151" i="13"/>
  <c r="G151" i="13"/>
  <c r="F151" i="13"/>
  <c r="E151" i="13"/>
  <c r="I151" i="13" s="1"/>
  <c r="D151" i="13"/>
  <c r="H150" i="13"/>
  <c r="G150" i="13"/>
  <c r="F150" i="13"/>
  <c r="E150" i="13"/>
  <c r="I150" i="13" s="1"/>
  <c r="D150" i="13"/>
  <c r="H149" i="13"/>
  <c r="G149" i="13"/>
  <c r="F149" i="13"/>
  <c r="E149" i="13"/>
  <c r="I149" i="13" s="1"/>
  <c r="D149" i="13"/>
  <c r="H148" i="13"/>
  <c r="G148" i="13"/>
  <c r="F148" i="13"/>
  <c r="E148" i="13"/>
  <c r="I148" i="13" s="1"/>
  <c r="D148" i="13"/>
  <c r="H147" i="13"/>
  <c r="G147" i="13"/>
  <c r="F147" i="13"/>
  <c r="E147" i="13"/>
  <c r="I147" i="13" s="1"/>
  <c r="D147" i="13"/>
  <c r="H146" i="13"/>
  <c r="G146" i="13"/>
  <c r="F146" i="13"/>
  <c r="E146" i="13"/>
  <c r="I146" i="13" s="1"/>
  <c r="D146" i="13"/>
  <c r="H145" i="13"/>
  <c r="G145" i="13"/>
  <c r="F145" i="13"/>
  <c r="E145" i="13"/>
  <c r="I145" i="13" s="1"/>
  <c r="D145" i="13"/>
  <c r="H144" i="13"/>
  <c r="G144" i="13"/>
  <c r="F144" i="13"/>
  <c r="E144" i="13"/>
  <c r="I144" i="13" s="1"/>
  <c r="D144" i="13"/>
  <c r="J143" i="13"/>
  <c r="G17" i="26" s="1"/>
  <c r="H143" i="13"/>
  <c r="G143" i="13"/>
  <c r="F143" i="13"/>
  <c r="E143" i="13"/>
  <c r="I143" i="13" s="1"/>
  <c r="D143" i="13"/>
  <c r="H142" i="13"/>
  <c r="G142" i="13"/>
  <c r="F142" i="13"/>
  <c r="E142" i="13"/>
  <c r="I142" i="13" s="1"/>
  <c r="D142" i="13"/>
  <c r="H141" i="13"/>
  <c r="G141" i="13"/>
  <c r="F141" i="13"/>
  <c r="E141" i="13"/>
  <c r="I141" i="13" s="1"/>
  <c r="D141" i="13"/>
  <c r="H140" i="13"/>
  <c r="G140" i="13"/>
  <c r="F140" i="13"/>
  <c r="E140" i="13"/>
  <c r="I140" i="13" s="1"/>
  <c r="D140" i="13"/>
  <c r="H139" i="13"/>
  <c r="G139" i="13"/>
  <c r="F139" i="13"/>
  <c r="E139" i="13"/>
  <c r="I139" i="13" s="1"/>
  <c r="F68" i="26" s="1"/>
  <c r="D139" i="13"/>
  <c r="H138" i="13"/>
  <c r="G138" i="13"/>
  <c r="F138" i="13"/>
  <c r="E138" i="13"/>
  <c r="I138" i="13" s="1"/>
  <c r="D138" i="13"/>
  <c r="H137" i="13"/>
  <c r="G137" i="13"/>
  <c r="F137" i="13"/>
  <c r="E137" i="13"/>
  <c r="I137" i="13" s="1"/>
  <c r="D137" i="13"/>
  <c r="H136" i="13"/>
  <c r="G136" i="13"/>
  <c r="F136" i="13"/>
  <c r="E136" i="13"/>
  <c r="I136" i="13" s="1"/>
  <c r="D136" i="13"/>
  <c r="H135" i="13"/>
  <c r="G135" i="13"/>
  <c r="F135" i="13"/>
  <c r="E135" i="13"/>
  <c r="I135" i="13" s="1"/>
  <c r="F201" i="26" s="1"/>
  <c r="D135" i="13"/>
  <c r="H134" i="13"/>
  <c r="G134" i="13"/>
  <c r="F134" i="13"/>
  <c r="E134" i="13"/>
  <c r="I134" i="13" s="1"/>
  <c r="F95" i="26" s="1"/>
  <c r="D134" i="13"/>
  <c r="H133" i="13"/>
  <c r="G133" i="13"/>
  <c r="F133" i="13"/>
  <c r="E133" i="13"/>
  <c r="I133" i="13" s="1"/>
  <c r="D133" i="13"/>
  <c r="H132" i="13"/>
  <c r="G132" i="13"/>
  <c r="F132" i="13"/>
  <c r="E132" i="13"/>
  <c r="I132" i="13" s="1"/>
  <c r="F22" i="26" s="1"/>
  <c r="D132" i="13"/>
  <c r="H131" i="13"/>
  <c r="G131" i="13"/>
  <c r="F131" i="13"/>
  <c r="E131" i="13"/>
  <c r="I131" i="13" s="1"/>
  <c r="F31" i="26" s="1"/>
  <c r="D131" i="13"/>
  <c r="H130" i="13"/>
  <c r="G130" i="13"/>
  <c r="F130" i="13"/>
  <c r="E130" i="13"/>
  <c r="I130" i="13" s="1"/>
  <c r="D130" i="13"/>
  <c r="H129" i="13"/>
  <c r="G129" i="13"/>
  <c r="F129" i="13"/>
  <c r="E129" i="13"/>
  <c r="I129" i="13" s="1"/>
  <c r="D129" i="13"/>
  <c r="H128" i="13"/>
  <c r="G128" i="13"/>
  <c r="F128" i="13"/>
  <c r="E128" i="13"/>
  <c r="I128" i="13" s="1"/>
  <c r="F106" i="26" s="1"/>
  <c r="D128" i="13"/>
  <c r="H127" i="13"/>
  <c r="G127" i="13"/>
  <c r="F127" i="13"/>
  <c r="E127" i="13"/>
  <c r="I127" i="13" s="1"/>
  <c r="D127" i="13"/>
  <c r="H126" i="13"/>
  <c r="G126" i="13"/>
  <c r="F126" i="13"/>
  <c r="E126" i="13"/>
  <c r="I126" i="13" s="1"/>
  <c r="F172" i="26" s="1"/>
  <c r="D126" i="13"/>
  <c r="H125" i="13"/>
  <c r="G125" i="13"/>
  <c r="F125" i="13"/>
  <c r="E125" i="13"/>
  <c r="I125" i="13" s="1"/>
  <c r="F147" i="26" s="1"/>
  <c r="D125" i="13"/>
  <c r="H124" i="13"/>
  <c r="G124" i="13"/>
  <c r="F124" i="13"/>
  <c r="E124" i="13"/>
  <c r="I124" i="13" s="1"/>
  <c r="F16" i="26" s="1"/>
  <c r="D124" i="13"/>
  <c r="H123" i="13"/>
  <c r="G123" i="13"/>
  <c r="F123" i="13"/>
  <c r="E123" i="13"/>
  <c r="I123" i="13" s="1"/>
  <c r="D123" i="13"/>
  <c r="H122" i="13"/>
  <c r="G122" i="13"/>
  <c r="F122" i="13"/>
  <c r="E122" i="13"/>
  <c r="I122" i="13" s="1"/>
  <c r="F179" i="26" s="1"/>
  <c r="D122" i="13"/>
  <c r="H121" i="13"/>
  <c r="G121" i="13"/>
  <c r="F121" i="13"/>
  <c r="E121" i="13"/>
  <c r="I121" i="13" s="1"/>
  <c r="F196" i="26" s="1"/>
  <c r="D121" i="13"/>
  <c r="H120" i="13"/>
  <c r="G120" i="13"/>
  <c r="F120" i="13"/>
  <c r="E120" i="13"/>
  <c r="I120" i="13" s="1"/>
  <c r="F131" i="26" s="1"/>
  <c r="D120" i="13"/>
  <c r="H119" i="13"/>
  <c r="G119" i="13"/>
  <c r="F119" i="13"/>
  <c r="E119" i="13"/>
  <c r="I119" i="13" s="1"/>
  <c r="F127" i="26" s="1"/>
  <c r="D119" i="13"/>
  <c r="H118" i="13"/>
  <c r="G118" i="13"/>
  <c r="F118" i="13"/>
  <c r="E118" i="13"/>
  <c r="I118" i="13" s="1"/>
  <c r="D118" i="13"/>
  <c r="H117" i="13"/>
  <c r="G117" i="13"/>
  <c r="F117" i="13"/>
  <c r="E117" i="13"/>
  <c r="I117" i="13" s="1"/>
  <c r="F132" i="26" s="1"/>
  <c r="D117" i="13"/>
  <c r="H116" i="13"/>
  <c r="G116" i="13"/>
  <c r="F116" i="13"/>
  <c r="E116" i="13"/>
  <c r="I116" i="13" s="1"/>
  <c r="D116" i="13"/>
  <c r="H115" i="13"/>
  <c r="G115" i="13"/>
  <c r="F115" i="13"/>
  <c r="E115" i="13"/>
  <c r="I115" i="13" s="1"/>
  <c r="F203" i="26" s="1"/>
  <c r="D115" i="13"/>
  <c r="H114" i="13"/>
  <c r="G114" i="13"/>
  <c r="F114" i="13"/>
  <c r="E114" i="13"/>
  <c r="I114" i="13" s="1"/>
  <c r="F189" i="26" s="1"/>
  <c r="D114" i="13"/>
  <c r="H113" i="13"/>
  <c r="G113" i="13"/>
  <c r="F113" i="13"/>
  <c r="E113" i="13"/>
  <c r="I113" i="13" s="1"/>
  <c r="D113" i="13"/>
  <c r="H112" i="13"/>
  <c r="G112" i="13"/>
  <c r="F112" i="13"/>
  <c r="E112" i="13"/>
  <c r="I112" i="13" s="1"/>
  <c r="D112" i="13"/>
  <c r="H111" i="13"/>
  <c r="G111" i="13"/>
  <c r="F111" i="13"/>
  <c r="E111" i="13"/>
  <c r="I111" i="13" s="1"/>
  <c r="D111" i="13"/>
  <c r="H110" i="13"/>
  <c r="G110" i="13"/>
  <c r="F110" i="13"/>
  <c r="E110" i="13"/>
  <c r="I110" i="13" s="1"/>
  <c r="D110" i="13"/>
  <c r="H109" i="13"/>
  <c r="G109" i="13"/>
  <c r="F109" i="13"/>
  <c r="E109" i="13"/>
  <c r="I109" i="13" s="1"/>
  <c r="F124" i="26" s="1"/>
  <c r="D109" i="13"/>
  <c r="H108" i="13"/>
  <c r="G108" i="13"/>
  <c r="F108" i="13"/>
  <c r="E108" i="13"/>
  <c r="I108" i="13" s="1"/>
  <c r="F18" i="26" s="1"/>
  <c r="D108" i="13"/>
  <c r="H107" i="13"/>
  <c r="G107" i="13"/>
  <c r="F107" i="13"/>
  <c r="E107" i="13"/>
  <c r="I107" i="13" s="1"/>
  <c r="D107" i="13"/>
  <c r="H106" i="13"/>
  <c r="G106" i="13"/>
  <c r="F106" i="13"/>
  <c r="E106" i="13"/>
  <c r="I106" i="13" s="1"/>
  <c r="D106" i="13"/>
  <c r="H105" i="13"/>
  <c r="G105" i="13"/>
  <c r="F105" i="13"/>
  <c r="E105" i="13"/>
  <c r="I105" i="13" s="1"/>
  <c r="D105" i="13"/>
  <c r="H104" i="13"/>
  <c r="G104" i="13"/>
  <c r="F104" i="13"/>
  <c r="E104" i="13"/>
  <c r="I104" i="13" s="1"/>
  <c r="D104" i="13"/>
  <c r="H103" i="13"/>
  <c r="G103" i="13"/>
  <c r="F103" i="13"/>
  <c r="E103" i="13"/>
  <c r="I103" i="13" s="1"/>
  <c r="F213" i="26" s="1"/>
  <c r="D103" i="13"/>
  <c r="H102" i="13"/>
  <c r="G102" i="13"/>
  <c r="F102" i="13"/>
  <c r="E102" i="13"/>
  <c r="I102" i="13" s="1"/>
  <c r="D102" i="13"/>
  <c r="H101" i="13"/>
  <c r="G101" i="13"/>
  <c r="F101" i="13"/>
  <c r="E101" i="13"/>
  <c r="I101" i="13" s="1"/>
  <c r="F46" i="26" s="1"/>
  <c r="D101" i="13"/>
  <c r="H100" i="13"/>
  <c r="G100" i="13"/>
  <c r="F100" i="13"/>
  <c r="E100" i="13"/>
  <c r="I100" i="13" s="1"/>
  <c r="F195" i="26" s="1"/>
  <c r="D100" i="13"/>
  <c r="H99" i="13"/>
  <c r="G99" i="13"/>
  <c r="F99" i="13"/>
  <c r="E99" i="13"/>
  <c r="I99" i="13" s="1"/>
  <c r="F162" i="26" s="1"/>
  <c r="D99" i="13"/>
  <c r="H98" i="13"/>
  <c r="G98" i="13"/>
  <c r="F98" i="13"/>
  <c r="E98" i="13"/>
  <c r="I98" i="13" s="1"/>
  <c r="D98" i="13"/>
  <c r="H97" i="13"/>
  <c r="G97" i="13"/>
  <c r="F97" i="13"/>
  <c r="E97" i="13"/>
  <c r="I97" i="13" s="1"/>
  <c r="D97" i="13"/>
  <c r="H96" i="13"/>
  <c r="G96" i="13"/>
  <c r="F96" i="13"/>
  <c r="E96" i="13"/>
  <c r="I96" i="13" s="1"/>
  <c r="D96" i="13"/>
  <c r="H95" i="13"/>
  <c r="G95" i="13"/>
  <c r="F95" i="13"/>
  <c r="E95" i="13"/>
  <c r="I95" i="13" s="1"/>
  <c r="D95" i="13"/>
  <c r="H94" i="13"/>
  <c r="G94" i="13"/>
  <c r="F94" i="13"/>
  <c r="E94" i="13"/>
  <c r="I94" i="13" s="1"/>
  <c r="F62" i="26" s="1"/>
  <c r="D94" i="13"/>
  <c r="H93" i="13"/>
  <c r="G93" i="13"/>
  <c r="F93" i="13"/>
  <c r="E93" i="13"/>
  <c r="I93" i="13" s="1"/>
  <c r="F81" i="26" s="1"/>
  <c r="D93" i="13"/>
  <c r="H92" i="13"/>
  <c r="G92" i="13"/>
  <c r="F92" i="13"/>
  <c r="E92" i="13"/>
  <c r="I92" i="13" s="1"/>
  <c r="D92" i="13"/>
  <c r="H91" i="13"/>
  <c r="G91" i="13"/>
  <c r="F91" i="13"/>
  <c r="E91" i="13"/>
  <c r="I91" i="13" s="1"/>
  <c r="F216" i="26" s="1"/>
  <c r="D91" i="13"/>
  <c r="H90" i="13"/>
  <c r="G90" i="13"/>
  <c r="F90" i="13"/>
  <c r="E90" i="13"/>
  <c r="I90" i="13" s="1"/>
  <c r="D90" i="13"/>
  <c r="H89" i="13"/>
  <c r="G89" i="13"/>
  <c r="F89" i="13"/>
  <c r="E89" i="13"/>
  <c r="I89" i="13" s="1"/>
  <c r="D89" i="13"/>
  <c r="H88" i="13"/>
  <c r="G88" i="13"/>
  <c r="F88" i="13"/>
  <c r="E88" i="13"/>
  <c r="I88" i="13" s="1"/>
  <c r="D88" i="13"/>
  <c r="H87" i="13"/>
  <c r="G87" i="13"/>
  <c r="F87" i="13"/>
  <c r="E87" i="13"/>
  <c r="I87" i="13" s="1"/>
  <c r="F58" i="26" s="1"/>
  <c r="D87" i="13"/>
  <c r="H86" i="13"/>
  <c r="G86" i="13"/>
  <c r="F86" i="13"/>
  <c r="E86" i="13"/>
  <c r="I86" i="13" s="1"/>
  <c r="D86" i="13"/>
  <c r="H85" i="13"/>
  <c r="G85" i="13"/>
  <c r="F85" i="13"/>
  <c r="E85" i="13"/>
  <c r="I85" i="13" s="1"/>
  <c r="F139" i="26" s="1"/>
  <c r="D85" i="13"/>
  <c r="H84" i="13"/>
  <c r="G84" i="13"/>
  <c r="F84" i="13"/>
  <c r="E84" i="13"/>
  <c r="I84" i="13" s="1"/>
  <c r="F187" i="26" s="1"/>
  <c r="D84" i="13"/>
  <c r="H83" i="13"/>
  <c r="G83" i="13"/>
  <c r="F83" i="13"/>
  <c r="E83" i="13"/>
  <c r="I83" i="13" s="1"/>
  <c r="F123" i="26" s="1"/>
  <c r="D83" i="13"/>
  <c r="H82" i="13"/>
  <c r="G82" i="13"/>
  <c r="F82" i="13"/>
  <c r="E82" i="13"/>
  <c r="I82" i="13" s="1"/>
  <c r="D82" i="13"/>
  <c r="H81" i="13"/>
  <c r="G81" i="13"/>
  <c r="F81" i="13"/>
  <c r="E81" i="13"/>
  <c r="I81" i="13" s="1"/>
  <c r="F40" i="26" s="1"/>
  <c r="D81" i="13"/>
  <c r="H80" i="13"/>
  <c r="G80" i="13"/>
  <c r="F80" i="13"/>
  <c r="E80" i="13"/>
  <c r="I80" i="13" s="1"/>
  <c r="D80" i="13"/>
  <c r="H79" i="13"/>
  <c r="G79" i="13"/>
  <c r="F79" i="13"/>
  <c r="E79" i="13"/>
  <c r="I79" i="13" s="1"/>
  <c r="F77" i="26" s="1"/>
  <c r="D79" i="13"/>
  <c r="H78" i="13"/>
  <c r="G78" i="13"/>
  <c r="F78" i="13"/>
  <c r="E78" i="13"/>
  <c r="I78" i="13" s="1"/>
  <c r="D78" i="13"/>
  <c r="H77" i="13"/>
  <c r="G77" i="13"/>
  <c r="F77" i="13"/>
  <c r="E77" i="13"/>
  <c r="I77" i="13" s="1"/>
  <c r="D77" i="13"/>
  <c r="H76" i="13"/>
  <c r="G76" i="13"/>
  <c r="F76" i="13"/>
  <c r="E76" i="13"/>
  <c r="I76" i="13" s="1"/>
  <c r="D76" i="13"/>
  <c r="H75" i="13"/>
  <c r="G75" i="13"/>
  <c r="F75" i="13"/>
  <c r="E75" i="13"/>
  <c r="I75" i="13" s="1"/>
  <c r="D75" i="13"/>
  <c r="H74" i="13"/>
  <c r="G74" i="13"/>
  <c r="F74" i="13"/>
  <c r="E74" i="13"/>
  <c r="I74" i="13" s="1"/>
  <c r="D74" i="13"/>
  <c r="H73" i="13"/>
  <c r="G73" i="13"/>
  <c r="F73" i="13"/>
  <c r="E73" i="13"/>
  <c r="I73" i="13" s="1"/>
  <c r="F141" i="26" s="1"/>
  <c r="D73" i="13"/>
  <c r="H72" i="13"/>
  <c r="G72" i="13"/>
  <c r="F72" i="13"/>
  <c r="E72" i="13"/>
  <c r="I72" i="13" s="1"/>
  <c r="F145" i="26" s="1"/>
  <c r="D72" i="13"/>
  <c r="H71" i="13"/>
  <c r="G71" i="13"/>
  <c r="F71" i="13"/>
  <c r="E71" i="13"/>
  <c r="I71" i="13" s="1"/>
  <c r="D71" i="13"/>
  <c r="H70" i="13"/>
  <c r="G70" i="13"/>
  <c r="F70" i="13"/>
  <c r="E70" i="13"/>
  <c r="I70" i="13" s="1"/>
  <c r="F91" i="26" s="1"/>
  <c r="D70" i="13"/>
  <c r="H69" i="13"/>
  <c r="G69" i="13"/>
  <c r="F69" i="13"/>
  <c r="E69" i="13"/>
  <c r="I69" i="13" s="1"/>
  <c r="D69" i="13"/>
  <c r="H68" i="13"/>
  <c r="G68" i="13"/>
  <c r="F68" i="13"/>
  <c r="E68" i="13"/>
  <c r="I68" i="13" s="1"/>
  <c r="F45" i="26" s="1"/>
  <c r="D68" i="13"/>
  <c r="H67" i="13"/>
  <c r="G67" i="13"/>
  <c r="F67" i="13"/>
  <c r="E67" i="13"/>
  <c r="I67" i="13" s="1"/>
  <c r="D67" i="13"/>
  <c r="H66" i="13"/>
  <c r="G66" i="13"/>
  <c r="F66" i="13"/>
  <c r="E66" i="13"/>
  <c r="I66" i="13" s="1"/>
  <c r="F200" i="26" s="1"/>
  <c r="D66" i="13"/>
  <c r="H65" i="13"/>
  <c r="G65" i="13"/>
  <c r="F65" i="13"/>
  <c r="E65" i="13"/>
  <c r="I65" i="13" s="1"/>
  <c r="D65" i="13"/>
  <c r="H64" i="13"/>
  <c r="G64" i="13"/>
  <c r="F64" i="13"/>
  <c r="E64" i="13"/>
  <c r="I64" i="13" s="1"/>
  <c r="F206" i="26" s="1"/>
  <c r="D64" i="13"/>
  <c r="H63" i="13"/>
  <c r="G63" i="13"/>
  <c r="F63" i="13"/>
  <c r="E63" i="13"/>
  <c r="I63" i="13" s="1"/>
  <c r="F164" i="26" s="1"/>
  <c r="D63" i="13"/>
  <c r="H62" i="13"/>
  <c r="G62" i="13"/>
  <c r="F62" i="13"/>
  <c r="E62" i="13"/>
  <c r="I62" i="13" s="1"/>
  <c r="D62" i="13"/>
  <c r="H61" i="13"/>
  <c r="G61" i="13"/>
  <c r="F61" i="13"/>
  <c r="E61" i="13"/>
  <c r="I61" i="13" s="1"/>
  <c r="F43" i="26" s="1"/>
  <c r="D61" i="13"/>
  <c r="H60" i="13"/>
  <c r="G60" i="13"/>
  <c r="F60" i="13"/>
  <c r="E60" i="13"/>
  <c r="I60" i="13" s="1"/>
  <c r="F84" i="26" s="1"/>
  <c r="D60" i="13"/>
  <c r="H59" i="13"/>
  <c r="G59" i="13"/>
  <c r="F59" i="13"/>
  <c r="E59" i="13"/>
  <c r="I59" i="13" s="1"/>
  <c r="F32" i="26" s="1"/>
  <c r="D59" i="13"/>
  <c r="H58" i="13"/>
  <c r="G58" i="13"/>
  <c r="F58" i="13"/>
  <c r="E58" i="13"/>
  <c r="I58" i="13" s="1"/>
  <c r="D58" i="13"/>
  <c r="K57" i="13"/>
  <c r="J57" i="13"/>
  <c r="G4" i="26" s="1"/>
  <c r="H57" i="13"/>
  <c r="G57" i="13"/>
  <c r="F57" i="13"/>
  <c r="E57" i="13"/>
  <c r="I57" i="13" s="1"/>
  <c r="F4" i="26" s="1"/>
  <c r="D57" i="13"/>
  <c r="H56" i="13"/>
  <c r="G56" i="13"/>
  <c r="F56" i="13"/>
  <c r="E56" i="13"/>
  <c r="D56" i="13"/>
  <c r="H55" i="13"/>
  <c r="G55" i="13"/>
  <c r="F55" i="13"/>
  <c r="E55" i="13"/>
  <c r="I55" i="13" s="1"/>
  <c r="D55" i="13"/>
  <c r="H54" i="13"/>
  <c r="G54" i="13"/>
  <c r="F54" i="13"/>
  <c r="E54" i="13"/>
  <c r="D54" i="13"/>
  <c r="J53" i="13"/>
  <c r="G8" i="26" s="1"/>
  <c r="H53" i="13"/>
  <c r="G53" i="13"/>
  <c r="F53" i="13"/>
  <c r="E53" i="13"/>
  <c r="D53" i="13"/>
  <c r="I53" i="13" s="1"/>
  <c r="H52" i="13"/>
  <c r="G52" i="13"/>
  <c r="F52" i="13"/>
  <c r="E52" i="13"/>
  <c r="D52" i="13"/>
  <c r="I52" i="13" s="1"/>
  <c r="H51" i="13"/>
  <c r="G51" i="13"/>
  <c r="F51" i="13"/>
  <c r="E51" i="13"/>
  <c r="D51" i="13"/>
  <c r="I51" i="13" s="1"/>
  <c r="H50" i="13"/>
  <c r="G50" i="13"/>
  <c r="F50" i="13"/>
  <c r="E50" i="13"/>
  <c r="D50" i="13"/>
  <c r="I50" i="13" s="1"/>
  <c r="H49" i="13"/>
  <c r="G49" i="13"/>
  <c r="F49" i="13"/>
  <c r="E49" i="13"/>
  <c r="D49" i="13"/>
  <c r="I49" i="13" s="1"/>
  <c r="H48" i="13"/>
  <c r="G48" i="13"/>
  <c r="F48" i="13"/>
  <c r="E48" i="13"/>
  <c r="D48" i="13"/>
  <c r="I48" i="13" s="1"/>
  <c r="H47" i="13"/>
  <c r="G47" i="13"/>
  <c r="F47" i="13"/>
  <c r="E47" i="13"/>
  <c r="D47" i="13"/>
  <c r="I47" i="13" s="1"/>
  <c r="H46" i="13"/>
  <c r="G46" i="13"/>
  <c r="F46" i="13"/>
  <c r="E46" i="13"/>
  <c r="D46" i="13"/>
  <c r="I46" i="13" s="1"/>
  <c r="H45" i="13"/>
  <c r="G45" i="13"/>
  <c r="F45" i="13"/>
  <c r="E45" i="13"/>
  <c r="D45" i="13"/>
  <c r="I45" i="13" s="1"/>
  <c r="H44" i="13"/>
  <c r="G44" i="13"/>
  <c r="F44" i="13"/>
  <c r="E44" i="13"/>
  <c r="D44" i="13"/>
  <c r="I44" i="13" s="1"/>
  <c r="H43" i="13"/>
  <c r="G43" i="13"/>
  <c r="F43" i="13"/>
  <c r="E43" i="13"/>
  <c r="D43" i="13"/>
  <c r="I43" i="13" s="1"/>
  <c r="H42" i="13"/>
  <c r="G42" i="13"/>
  <c r="F42" i="13"/>
  <c r="E42" i="13"/>
  <c r="D42" i="13"/>
  <c r="I42" i="13" s="1"/>
  <c r="H41" i="13"/>
  <c r="G41" i="13"/>
  <c r="F41" i="13"/>
  <c r="E41" i="13"/>
  <c r="D41" i="13"/>
  <c r="I41" i="13" s="1"/>
  <c r="H40" i="13"/>
  <c r="G40" i="13"/>
  <c r="F40" i="13"/>
  <c r="E40" i="13"/>
  <c r="D40" i="13"/>
  <c r="I40" i="13" s="1"/>
  <c r="H39" i="13"/>
  <c r="G39" i="13"/>
  <c r="F39" i="13"/>
  <c r="E39" i="13"/>
  <c r="D39" i="13"/>
  <c r="I39" i="13" s="1"/>
  <c r="H38" i="13"/>
  <c r="G38" i="13"/>
  <c r="F38" i="13"/>
  <c r="E38" i="13"/>
  <c r="D38" i="13"/>
  <c r="I38" i="13" s="1"/>
  <c r="H37" i="13"/>
  <c r="G37" i="13"/>
  <c r="F37" i="13"/>
  <c r="E37" i="13"/>
  <c r="D37" i="13"/>
  <c r="I37" i="13" s="1"/>
  <c r="H36" i="13"/>
  <c r="G36" i="13"/>
  <c r="F36" i="13"/>
  <c r="E36" i="13"/>
  <c r="D36" i="13"/>
  <c r="I36" i="13" s="1"/>
  <c r="J35" i="13"/>
  <c r="H35" i="13"/>
  <c r="G35" i="13"/>
  <c r="F35" i="13"/>
  <c r="E35" i="13"/>
  <c r="I35" i="13" s="1"/>
  <c r="D35" i="13"/>
  <c r="H34" i="13"/>
  <c r="G34" i="13"/>
  <c r="F34" i="13"/>
  <c r="E34" i="13"/>
  <c r="I34" i="13" s="1"/>
  <c r="D34" i="13"/>
  <c r="H33" i="13"/>
  <c r="G33" i="13"/>
  <c r="F33" i="13"/>
  <c r="E33" i="13"/>
  <c r="I33" i="13" s="1"/>
  <c r="D33" i="13"/>
  <c r="H32" i="13"/>
  <c r="G32" i="13"/>
  <c r="F32" i="13"/>
  <c r="E32" i="13"/>
  <c r="I32" i="13" s="1"/>
  <c r="D32" i="13"/>
  <c r="H31" i="13"/>
  <c r="G31" i="13"/>
  <c r="F31" i="13"/>
  <c r="E31" i="13"/>
  <c r="I31" i="13" s="1"/>
  <c r="D31" i="13"/>
  <c r="H30" i="13"/>
  <c r="G30" i="13"/>
  <c r="F30" i="13"/>
  <c r="E30" i="13"/>
  <c r="I30" i="13" s="1"/>
  <c r="D30" i="13"/>
  <c r="H29" i="13"/>
  <c r="G29" i="13"/>
  <c r="F29" i="13"/>
  <c r="E29" i="13"/>
  <c r="I29" i="13" s="1"/>
  <c r="D29" i="13"/>
  <c r="H28" i="13"/>
  <c r="G28" i="13"/>
  <c r="F28" i="13"/>
  <c r="E28" i="13"/>
  <c r="I28" i="13" s="1"/>
  <c r="D28" i="13"/>
  <c r="H27" i="13"/>
  <c r="G27" i="13"/>
  <c r="F27" i="13"/>
  <c r="E27" i="13"/>
  <c r="I27" i="13" s="1"/>
  <c r="D27" i="13"/>
  <c r="H26" i="13"/>
  <c r="G26" i="13"/>
  <c r="F26" i="13"/>
  <c r="E26" i="13"/>
  <c r="I26" i="13" s="1"/>
  <c r="D26" i="13"/>
  <c r="H25" i="13"/>
  <c r="G25" i="13"/>
  <c r="F25" i="13"/>
  <c r="E25" i="13"/>
  <c r="I25" i="13" s="1"/>
  <c r="D25" i="13"/>
  <c r="H24" i="13"/>
  <c r="G24" i="13"/>
  <c r="F24" i="13"/>
  <c r="E24" i="13"/>
  <c r="I24" i="13" s="1"/>
  <c r="D24" i="13"/>
  <c r="H23" i="13"/>
  <c r="G23" i="13"/>
  <c r="F23" i="13"/>
  <c r="E23" i="13"/>
  <c r="I23" i="13" s="1"/>
  <c r="D23" i="13"/>
  <c r="H22" i="13"/>
  <c r="G22" i="13"/>
  <c r="F22" i="13"/>
  <c r="E22" i="13"/>
  <c r="I22" i="13" s="1"/>
  <c r="D22" i="13"/>
  <c r="H21" i="13"/>
  <c r="G21" i="13"/>
  <c r="F21" i="13"/>
  <c r="E21" i="13"/>
  <c r="I21" i="13" s="1"/>
  <c r="D21" i="13"/>
  <c r="H20" i="13"/>
  <c r="G20" i="13"/>
  <c r="F20" i="13"/>
  <c r="E20" i="13"/>
  <c r="I20" i="13" s="1"/>
  <c r="D20" i="13"/>
  <c r="H19" i="13"/>
  <c r="G19" i="13"/>
  <c r="F19" i="13"/>
  <c r="E19" i="13"/>
  <c r="I19" i="13" s="1"/>
  <c r="D19" i="13"/>
  <c r="H18" i="13"/>
  <c r="G18" i="13"/>
  <c r="F18" i="13"/>
  <c r="E18" i="13"/>
  <c r="I18" i="13" s="1"/>
  <c r="D18" i="13"/>
  <c r="J17" i="13"/>
  <c r="G2" i="26" s="1"/>
  <c r="H17" i="13"/>
  <c r="G17" i="13"/>
  <c r="F17" i="13"/>
  <c r="E17" i="13"/>
  <c r="I17" i="13" s="1"/>
  <c r="D17" i="13"/>
  <c r="H16" i="13"/>
  <c r="G16" i="13"/>
  <c r="F16" i="13"/>
  <c r="E16" i="13"/>
  <c r="I16" i="13" s="1"/>
  <c r="D16" i="13"/>
  <c r="H15" i="13"/>
  <c r="G15" i="13"/>
  <c r="F15" i="13"/>
  <c r="E15" i="13"/>
  <c r="I15" i="13" s="1"/>
  <c r="F190" i="26" s="1"/>
  <c r="D15" i="13"/>
  <c r="H14" i="13"/>
  <c r="G14" i="13"/>
  <c r="F14" i="13"/>
  <c r="E14" i="13"/>
  <c r="I14" i="13" s="1"/>
  <c r="D14" i="13"/>
  <c r="H13" i="13"/>
  <c r="G13" i="13"/>
  <c r="F13" i="13"/>
  <c r="E13" i="13"/>
  <c r="I13" i="13" s="1"/>
  <c r="D13" i="13"/>
  <c r="H12" i="13"/>
  <c r="G12" i="13"/>
  <c r="F12" i="13"/>
  <c r="E12" i="13"/>
  <c r="I12" i="13" s="1"/>
  <c r="D12" i="13"/>
  <c r="H11" i="13"/>
  <c r="G11" i="13"/>
  <c r="F11" i="13"/>
  <c r="E11" i="13"/>
  <c r="I11" i="13" s="1"/>
  <c r="F137" i="26" s="1"/>
  <c r="D11" i="13"/>
  <c r="H10" i="13"/>
  <c r="G10" i="13"/>
  <c r="F10" i="13"/>
  <c r="E10" i="13"/>
  <c r="I10" i="13" s="1"/>
  <c r="D10" i="13"/>
  <c r="H9" i="13"/>
  <c r="G9" i="13"/>
  <c r="F9" i="13"/>
  <c r="E9" i="13"/>
  <c r="I9" i="13" s="1"/>
  <c r="D9" i="13"/>
  <c r="H8" i="13"/>
  <c r="G8" i="13"/>
  <c r="F8" i="13"/>
  <c r="E8" i="13"/>
  <c r="I8" i="13" s="1"/>
  <c r="F112" i="26" s="1"/>
  <c r="D8" i="13"/>
  <c r="H7" i="13"/>
  <c r="G7" i="13"/>
  <c r="F7" i="13"/>
  <c r="E7" i="13"/>
  <c r="I7" i="13" s="1"/>
  <c r="D7" i="13"/>
  <c r="H6" i="13"/>
  <c r="G6" i="13"/>
  <c r="F6" i="13"/>
  <c r="E6" i="13"/>
  <c r="I6" i="13" s="1"/>
  <c r="F86" i="26" s="1"/>
  <c r="D6" i="13"/>
  <c r="H5" i="13"/>
  <c r="G5" i="13"/>
  <c r="F5" i="13"/>
  <c r="E5" i="13"/>
  <c r="I5" i="13" s="1"/>
  <c r="D5" i="13"/>
  <c r="H4" i="13"/>
  <c r="G4" i="13"/>
  <c r="F4" i="13"/>
  <c r="E4" i="13"/>
  <c r="I4" i="13" s="1"/>
  <c r="F122" i="26" s="1"/>
  <c r="D4" i="13"/>
  <c r="H3" i="13"/>
  <c r="G3" i="13"/>
  <c r="F3" i="13"/>
  <c r="E3" i="13"/>
  <c r="I3" i="13" s="1"/>
  <c r="F177" i="26" s="1"/>
  <c r="D3" i="13"/>
  <c r="M510" i="12"/>
  <c r="L510" i="12"/>
  <c r="K510" i="12"/>
  <c r="J510" i="12"/>
  <c r="I510" i="12"/>
  <c r="H510" i="12"/>
  <c r="G510" i="12"/>
  <c r="F510" i="12"/>
  <c r="N510" i="12" s="1"/>
  <c r="F106" i="25" s="1"/>
  <c r="E510" i="12"/>
  <c r="D510" i="12"/>
  <c r="M509" i="12"/>
  <c r="L509" i="12"/>
  <c r="K509" i="12"/>
  <c r="J509" i="12"/>
  <c r="I509" i="12"/>
  <c r="H509" i="12"/>
  <c r="G509" i="12"/>
  <c r="F509" i="12"/>
  <c r="E509" i="12"/>
  <c r="D509" i="12"/>
  <c r="N509" i="12" s="1"/>
  <c r="M508" i="12"/>
  <c r="L508" i="12"/>
  <c r="K508" i="12"/>
  <c r="J508" i="12"/>
  <c r="I508" i="12"/>
  <c r="H508" i="12"/>
  <c r="G508" i="12"/>
  <c r="F508" i="12"/>
  <c r="E508" i="12"/>
  <c r="D508" i="12"/>
  <c r="M507" i="12"/>
  <c r="L507" i="12"/>
  <c r="K507" i="12"/>
  <c r="J507" i="12"/>
  <c r="I507" i="12"/>
  <c r="H507" i="12"/>
  <c r="G507" i="12"/>
  <c r="F507" i="12"/>
  <c r="N507" i="12" s="1"/>
  <c r="E507" i="12"/>
  <c r="D507" i="12"/>
  <c r="M506" i="12"/>
  <c r="L506" i="12"/>
  <c r="K506" i="12"/>
  <c r="J506" i="12"/>
  <c r="I506" i="12"/>
  <c r="H506" i="12"/>
  <c r="G506" i="12"/>
  <c r="F506" i="12"/>
  <c r="E506" i="12"/>
  <c r="D506" i="12"/>
  <c r="M505" i="12"/>
  <c r="L505" i="12"/>
  <c r="K505" i="12"/>
  <c r="J505" i="12"/>
  <c r="I505" i="12"/>
  <c r="H505" i="12"/>
  <c r="G505" i="12"/>
  <c r="F505" i="12"/>
  <c r="E505" i="12"/>
  <c r="D505" i="12"/>
  <c r="N505" i="12" s="1"/>
  <c r="M504" i="12"/>
  <c r="L504" i="12"/>
  <c r="K504" i="12"/>
  <c r="J504" i="12"/>
  <c r="I504" i="12"/>
  <c r="H504" i="12"/>
  <c r="G504" i="12"/>
  <c r="F504" i="12"/>
  <c r="E504" i="12"/>
  <c r="D504" i="12"/>
  <c r="N504" i="12" s="1"/>
  <c r="M503" i="12"/>
  <c r="L503" i="12"/>
  <c r="K503" i="12"/>
  <c r="J503" i="12"/>
  <c r="I503" i="12"/>
  <c r="H503" i="12"/>
  <c r="G503" i="12"/>
  <c r="F503" i="12"/>
  <c r="N503" i="12" s="1"/>
  <c r="E503" i="12"/>
  <c r="D503" i="12"/>
  <c r="M502" i="12"/>
  <c r="L502" i="12"/>
  <c r="K502" i="12"/>
  <c r="J502" i="12"/>
  <c r="I502" i="12"/>
  <c r="H502" i="12"/>
  <c r="G502" i="12"/>
  <c r="F502" i="12"/>
  <c r="N502" i="12" s="1"/>
  <c r="E502" i="12"/>
  <c r="D502" i="12"/>
  <c r="M501" i="12"/>
  <c r="L501" i="12"/>
  <c r="K501" i="12"/>
  <c r="J501" i="12"/>
  <c r="I501" i="12"/>
  <c r="H501" i="12"/>
  <c r="G501" i="12"/>
  <c r="F501" i="12"/>
  <c r="E501" i="12"/>
  <c r="D501" i="12"/>
  <c r="N501" i="12" s="1"/>
  <c r="M500" i="12"/>
  <c r="L500" i="12"/>
  <c r="K500" i="12"/>
  <c r="J500" i="12"/>
  <c r="I500" i="12"/>
  <c r="H500" i="12"/>
  <c r="G500" i="12"/>
  <c r="F500" i="12"/>
  <c r="E500" i="12"/>
  <c r="D500" i="12"/>
  <c r="M499" i="12"/>
  <c r="L499" i="12"/>
  <c r="K499" i="12"/>
  <c r="J499" i="12"/>
  <c r="I499" i="12"/>
  <c r="H499" i="12"/>
  <c r="G499" i="12"/>
  <c r="F499" i="12"/>
  <c r="N499" i="12" s="1"/>
  <c r="E499" i="12"/>
  <c r="D499" i="12"/>
  <c r="M498" i="12"/>
  <c r="L498" i="12"/>
  <c r="K498" i="12"/>
  <c r="J498" i="12"/>
  <c r="I498" i="12"/>
  <c r="H498" i="12"/>
  <c r="G498" i="12"/>
  <c r="F498" i="12"/>
  <c r="E498" i="12"/>
  <c r="D498" i="12"/>
  <c r="M497" i="12"/>
  <c r="L497" i="12"/>
  <c r="K497" i="12"/>
  <c r="J497" i="12"/>
  <c r="I497" i="12"/>
  <c r="H497" i="12"/>
  <c r="G497" i="12"/>
  <c r="F497" i="12"/>
  <c r="E497" i="12"/>
  <c r="D497" i="12"/>
  <c r="N497" i="12" s="1"/>
  <c r="M496" i="12"/>
  <c r="L496" i="12"/>
  <c r="K496" i="12"/>
  <c r="J496" i="12"/>
  <c r="I496" i="12"/>
  <c r="H496" i="12"/>
  <c r="G496" i="12"/>
  <c r="F496" i="12"/>
  <c r="E496" i="12"/>
  <c r="D496" i="12"/>
  <c r="N496" i="12" s="1"/>
  <c r="M495" i="12"/>
  <c r="L495" i="12"/>
  <c r="K495" i="12"/>
  <c r="J495" i="12"/>
  <c r="I495" i="12"/>
  <c r="H495" i="12"/>
  <c r="G495" i="12"/>
  <c r="F495" i="12"/>
  <c r="N495" i="12" s="1"/>
  <c r="E495" i="12"/>
  <c r="D495" i="12"/>
  <c r="M494" i="12"/>
  <c r="L494" i="12"/>
  <c r="K494" i="12"/>
  <c r="J494" i="12"/>
  <c r="I494" i="12"/>
  <c r="H494" i="12"/>
  <c r="G494" i="12"/>
  <c r="F494" i="12"/>
  <c r="N494" i="12" s="1"/>
  <c r="E494" i="12"/>
  <c r="D494" i="12"/>
  <c r="M493" i="12"/>
  <c r="L493" i="12"/>
  <c r="K493" i="12"/>
  <c r="J493" i="12"/>
  <c r="I493" i="12"/>
  <c r="H493" i="12"/>
  <c r="G493" i="12"/>
  <c r="F493" i="12"/>
  <c r="E493" i="12"/>
  <c r="D493" i="12"/>
  <c r="N493" i="12" s="1"/>
  <c r="M492" i="12"/>
  <c r="L492" i="12"/>
  <c r="K492" i="12"/>
  <c r="J492" i="12"/>
  <c r="I492" i="12"/>
  <c r="H492" i="12"/>
  <c r="G492" i="12"/>
  <c r="F492" i="12"/>
  <c r="E492" i="12"/>
  <c r="D492" i="12"/>
  <c r="M491" i="12"/>
  <c r="L491" i="12"/>
  <c r="K491" i="12"/>
  <c r="J491" i="12"/>
  <c r="I491" i="12"/>
  <c r="H491" i="12"/>
  <c r="G491" i="12"/>
  <c r="F491" i="12"/>
  <c r="N491" i="12" s="1"/>
  <c r="E491" i="12"/>
  <c r="D491" i="12"/>
  <c r="M490" i="12"/>
  <c r="L490" i="12"/>
  <c r="K490" i="12"/>
  <c r="J490" i="12"/>
  <c r="I490" i="12"/>
  <c r="H490" i="12"/>
  <c r="G490" i="12"/>
  <c r="F490" i="12"/>
  <c r="E490" i="12"/>
  <c r="D490" i="12"/>
  <c r="M489" i="12"/>
  <c r="L489" i="12"/>
  <c r="K489" i="12"/>
  <c r="J489" i="12"/>
  <c r="I489" i="12"/>
  <c r="H489" i="12"/>
  <c r="G489" i="12"/>
  <c r="F489" i="12"/>
  <c r="E489" i="12"/>
  <c r="D489" i="12"/>
  <c r="N489" i="12" s="1"/>
  <c r="M488" i="12"/>
  <c r="L488" i="12"/>
  <c r="K488" i="12"/>
  <c r="J488" i="12"/>
  <c r="I488" i="12"/>
  <c r="H488" i="12"/>
  <c r="G488" i="12"/>
  <c r="F488" i="12"/>
  <c r="E488" i="12"/>
  <c r="D488" i="12"/>
  <c r="N488" i="12" s="1"/>
  <c r="M487" i="12"/>
  <c r="L487" i="12"/>
  <c r="K487" i="12"/>
  <c r="J487" i="12"/>
  <c r="I487" i="12"/>
  <c r="H487" i="12"/>
  <c r="G487" i="12"/>
  <c r="F487" i="12"/>
  <c r="N487" i="12" s="1"/>
  <c r="E487" i="12"/>
  <c r="D487" i="12"/>
  <c r="M486" i="12"/>
  <c r="L486" i="12"/>
  <c r="K486" i="12"/>
  <c r="J486" i="12"/>
  <c r="I486" i="12"/>
  <c r="H486" i="12"/>
  <c r="G486" i="12"/>
  <c r="F486" i="12"/>
  <c r="N486" i="12" s="1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N485" i="12" s="1"/>
  <c r="M484" i="12"/>
  <c r="L484" i="12"/>
  <c r="K484" i="12"/>
  <c r="J484" i="12"/>
  <c r="I484" i="12"/>
  <c r="H484" i="12"/>
  <c r="G484" i="12"/>
  <c r="F484" i="12"/>
  <c r="E484" i="12"/>
  <c r="D484" i="12"/>
  <c r="M483" i="12"/>
  <c r="L483" i="12"/>
  <c r="K483" i="12"/>
  <c r="J483" i="12"/>
  <c r="I483" i="12"/>
  <c r="H483" i="12"/>
  <c r="G483" i="12"/>
  <c r="F483" i="12"/>
  <c r="N483" i="12" s="1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O481" i="12"/>
  <c r="G2" i="25" s="1"/>
  <c r="M481" i="12"/>
  <c r="L481" i="12"/>
  <c r="K481" i="12"/>
  <c r="J481" i="12"/>
  <c r="I481" i="12"/>
  <c r="H481" i="12"/>
  <c r="G481" i="12"/>
  <c r="F481" i="12"/>
  <c r="E481" i="12"/>
  <c r="D481" i="12"/>
  <c r="O480" i="12"/>
  <c r="G7" i="25" s="1"/>
  <c r="M480" i="12"/>
  <c r="L480" i="12"/>
  <c r="K480" i="12"/>
  <c r="J480" i="12"/>
  <c r="I480" i="12"/>
  <c r="H480" i="12"/>
  <c r="G480" i="12"/>
  <c r="F480" i="12"/>
  <c r="N480" i="12" s="1"/>
  <c r="E480" i="12"/>
  <c r="D480" i="12"/>
  <c r="M479" i="12"/>
  <c r="L479" i="12"/>
  <c r="K479" i="12"/>
  <c r="J479" i="12"/>
  <c r="I479" i="12"/>
  <c r="H479" i="12"/>
  <c r="G479" i="12"/>
  <c r="F479" i="12"/>
  <c r="E479" i="12"/>
  <c r="D479" i="12"/>
  <c r="N479" i="12" s="1"/>
  <c r="M478" i="12"/>
  <c r="L478" i="12"/>
  <c r="K478" i="12"/>
  <c r="J478" i="12"/>
  <c r="I478" i="12"/>
  <c r="H478" i="12"/>
  <c r="G478" i="12"/>
  <c r="F478" i="12"/>
  <c r="E478" i="12"/>
  <c r="D478" i="12"/>
  <c r="M477" i="12"/>
  <c r="L477" i="12"/>
  <c r="K477" i="12"/>
  <c r="J477" i="12"/>
  <c r="I477" i="12"/>
  <c r="H477" i="12"/>
  <c r="G477" i="12"/>
  <c r="F477" i="12"/>
  <c r="N477" i="12" s="1"/>
  <c r="E477" i="12"/>
  <c r="D477" i="12"/>
  <c r="M476" i="12"/>
  <c r="L476" i="12"/>
  <c r="K476" i="12"/>
  <c r="J476" i="12"/>
  <c r="I476" i="12"/>
  <c r="H476" i="12"/>
  <c r="G476" i="12"/>
  <c r="F476" i="12"/>
  <c r="E476" i="12"/>
  <c r="D476" i="12"/>
  <c r="M475" i="12"/>
  <c r="L475" i="12"/>
  <c r="K475" i="12"/>
  <c r="J475" i="12"/>
  <c r="I475" i="12"/>
  <c r="H475" i="12"/>
  <c r="G475" i="12"/>
  <c r="F475" i="12"/>
  <c r="E475" i="12"/>
  <c r="D475" i="12"/>
  <c r="N475" i="12" s="1"/>
  <c r="M474" i="12"/>
  <c r="L474" i="12"/>
  <c r="K474" i="12"/>
  <c r="J474" i="12"/>
  <c r="I474" i="12"/>
  <c r="H474" i="12"/>
  <c r="G474" i="12"/>
  <c r="F474" i="12"/>
  <c r="E474" i="12"/>
  <c r="D474" i="12"/>
  <c r="N474" i="12" s="1"/>
  <c r="M473" i="12"/>
  <c r="L473" i="12"/>
  <c r="K473" i="12"/>
  <c r="J473" i="12"/>
  <c r="I473" i="12"/>
  <c r="H473" i="12"/>
  <c r="G473" i="12"/>
  <c r="F473" i="12"/>
  <c r="N473" i="12" s="1"/>
  <c r="E473" i="12"/>
  <c r="D473" i="12"/>
  <c r="P472" i="12"/>
  <c r="O472" i="12"/>
  <c r="G5" i="25" s="1"/>
  <c r="M472" i="12"/>
  <c r="L472" i="12"/>
  <c r="K472" i="12"/>
  <c r="J472" i="12"/>
  <c r="I472" i="12"/>
  <c r="H472" i="12"/>
  <c r="G472" i="12"/>
  <c r="F472" i="12"/>
  <c r="E472" i="12"/>
  <c r="D472" i="12"/>
  <c r="N472" i="12" s="1"/>
  <c r="F5" i="25" s="1"/>
  <c r="M471" i="12"/>
  <c r="L471" i="12"/>
  <c r="K471" i="12"/>
  <c r="J471" i="12"/>
  <c r="I471" i="12"/>
  <c r="H471" i="12"/>
  <c r="G471" i="12"/>
  <c r="F471" i="12"/>
  <c r="E471" i="12"/>
  <c r="D471" i="12"/>
  <c r="M470" i="12"/>
  <c r="L470" i="12"/>
  <c r="K470" i="12"/>
  <c r="J470" i="12"/>
  <c r="I470" i="12"/>
  <c r="H470" i="12"/>
  <c r="G470" i="12"/>
  <c r="F470" i="12"/>
  <c r="N470" i="12" s="1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N468" i="12" s="1"/>
  <c r="M467" i="12"/>
  <c r="L467" i="12"/>
  <c r="K467" i="12"/>
  <c r="J467" i="12"/>
  <c r="I467" i="12"/>
  <c r="H467" i="12"/>
  <c r="G467" i="12"/>
  <c r="F467" i="12"/>
  <c r="E467" i="12"/>
  <c r="D467" i="12"/>
  <c r="N467" i="12" s="1"/>
  <c r="M466" i="12"/>
  <c r="L466" i="12"/>
  <c r="K466" i="12"/>
  <c r="J466" i="12"/>
  <c r="I466" i="12"/>
  <c r="H466" i="12"/>
  <c r="G466" i="12"/>
  <c r="F466" i="12"/>
  <c r="N466" i="12" s="1"/>
  <c r="E466" i="12"/>
  <c r="D466" i="12"/>
  <c r="M465" i="12"/>
  <c r="L465" i="12"/>
  <c r="K465" i="12"/>
  <c r="J465" i="12"/>
  <c r="I465" i="12"/>
  <c r="H465" i="12"/>
  <c r="G465" i="12"/>
  <c r="F465" i="12"/>
  <c r="N465" i="12" s="1"/>
  <c r="F47" i="25" s="1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N464" i="12" s="1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N462" i="12" s="1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N460" i="12" s="1"/>
  <c r="M459" i="12"/>
  <c r="L459" i="12"/>
  <c r="K459" i="12"/>
  <c r="J459" i="12"/>
  <c r="I459" i="12"/>
  <c r="H459" i="12"/>
  <c r="G459" i="12"/>
  <c r="F459" i="12"/>
  <c r="E459" i="12"/>
  <c r="D459" i="12"/>
  <c r="N459" i="12" s="1"/>
  <c r="M458" i="12"/>
  <c r="L458" i="12"/>
  <c r="K458" i="12"/>
  <c r="J458" i="12"/>
  <c r="I458" i="12"/>
  <c r="H458" i="12"/>
  <c r="G458" i="12"/>
  <c r="F458" i="12"/>
  <c r="N458" i="12" s="1"/>
  <c r="E458" i="12"/>
  <c r="D458" i="12"/>
  <c r="M457" i="12"/>
  <c r="L457" i="12"/>
  <c r="K457" i="12"/>
  <c r="J457" i="12"/>
  <c r="I457" i="12"/>
  <c r="H457" i="12"/>
  <c r="G457" i="12"/>
  <c r="F457" i="12"/>
  <c r="N457" i="12" s="1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N456" i="12" s="1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N454" i="12" s="1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N452" i="12" s="1"/>
  <c r="M451" i="12"/>
  <c r="L451" i="12"/>
  <c r="K451" i="12"/>
  <c r="J451" i="12"/>
  <c r="I451" i="12"/>
  <c r="H451" i="12"/>
  <c r="G451" i="12"/>
  <c r="F451" i="12"/>
  <c r="E451" i="12"/>
  <c r="D451" i="12"/>
  <c r="N451" i="12" s="1"/>
  <c r="M450" i="12"/>
  <c r="L450" i="12"/>
  <c r="K450" i="12"/>
  <c r="J450" i="12"/>
  <c r="I450" i="12"/>
  <c r="H450" i="12"/>
  <c r="G450" i="12"/>
  <c r="F450" i="12"/>
  <c r="N450" i="12" s="1"/>
  <c r="E450" i="12"/>
  <c r="D450" i="12"/>
  <c r="M449" i="12"/>
  <c r="L449" i="12"/>
  <c r="K449" i="12"/>
  <c r="J449" i="12"/>
  <c r="I449" i="12"/>
  <c r="H449" i="12"/>
  <c r="G449" i="12"/>
  <c r="F449" i="12"/>
  <c r="N449" i="12" s="1"/>
  <c r="F134" i="25" s="1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N448" i="12" s="1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N446" i="12" s="1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N444" i="12" s="1"/>
  <c r="M443" i="12"/>
  <c r="L443" i="12"/>
  <c r="K443" i="12"/>
  <c r="J443" i="12"/>
  <c r="I443" i="12"/>
  <c r="H443" i="12"/>
  <c r="G443" i="12"/>
  <c r="F443" i="12"/>
  <c r="E443" i="12"/>
  <c r="D443" i="12"/>
  <c r="N443" i="12" s="1"/>
  <c r="M442" i="12"/>
  <c r="L442" i="12"/>
  <c r="K442" i="12"/>
  <c r="J442" i="12"/>
  <c r="I442" i="12"/>
  <c r="H442" i="12"/>
  <c r="G442" i="12"/>
  <c r="F442" i="12"/>
  <c r="N442" i="12" s="1"/>
  <c r="E442" i="12"/>
  <c r="D442" i="12"/>
  <c r="M441" i="12"/>
  <c r="L441" i="12"/>
  <c r="K441" i="12"/>
  <c r="J441" i="12"/>
  <c r="I441" i="12"/>
  <c r="H441" i="12"/>
  <c r="G441" i="12"/>
  <c r="F441" i="12"/>
  <c r="N441" i="12" s="1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N440" i="12" s="1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N438" i="12" s="1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N436" i="12" s="1"/>
  <c r="M435" i="12"/>
  <c r="L435" i="12"/>
  <c r="K435" i="12"/>
  <c r="J435" i="12"/>
  <c r="I435" i="12"/>
  <c r="H435" i="12"/>
  <c r="G435" i="12"/>
  <c r="F435" i="12"/>
  <c r="E435" i="12"/>
  <c r="D435" i="12"/>
  <c r="N435" i="12" s="1"/>
  <c r="M434" i="12"/>
  <c r="L434" i="12"/>
  <c r="K434" i="12"/>
  <c r="J434" i="12"/>
  <c r="I434" i="12"/>
  <c r="H434" i="12"/>
  <c r="G434" i="12"/>
  <c r="F434" i="12"/>
  <c r="N434" i="12" s="1"/>
  <c r="E434" i="12"/>
  <c r="D434" i="12"/>
  <c r="M433" i="12"/>
  <c r="L433" i="12"/>
  <c r="K433" i="12"/>
  <c r="J433" i="12"/>
  <c r="I433" i="12"/>
  <c r="H433" i="12"/>
  <c r="G433" i="12"/>
  <c r="F433" i="12"/>
  <c r="N433" i="12" s="1"/>
  <c r="F121" i="25" s="1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N432" i="12" s="1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N430" i="12" s="1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N428" i="12" s="1"/>
  <c r="M427" i="12"/>
  <c r="L427" i="12"/>
  <c r="K427" i="12"/>
  <c r="J427" i="12"/>
  <c r="I427" i="12"/>
  <c r="H427" i="12"/>
  <c r="G427" i="12"/>
  <c r="F427" i="12"/>
  <c r="E427" i="12"/>
  <c r="D427" i="12"/>
  <c r="N427" i="12" s="1"/>
  <c r="M426" i="12"/>
  <c r="L426" i="12"/>
  <c r="K426" i="12"/>
  <c r="J426" i="12"/>
  <c r="I426" i="12"/>
  <c r="H426" i="12"/>
  <c r="G426" i="12"/>
  <c r="F426" i="12"/>
  <c r="N426" i="12" s="1"/>
  <c r="E426" i="12"/>
  <c r="D426" i="12"/>
  <c r="M425" i="12"/>
  <c r="L425" i="12"/>
  <c r="K425" i="12"/>
  <c r="J425" i="12"/>
  <c r="I425" i="12"/>
  <c r="H425" i="12"/>
  <c r="G425" i="12"/>
  <c r="F425" i="12"/>
  <c r="N425" i="12" s="1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N424" i="12" s="1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N422" i="12" s="1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N420" i="12" s="1"/>
  <c r="M419" i="12"/>
  <c r="L419" i="12"/>
  <c r="K419" i="12"/>
  <c r="J419" i="12"/>
  <c r="I419" i="12"/>
  <c r="H419" i="12"/>
  <c r="G419" i="12"/>
  <c r="F419" i="12"/>
  <c r="E419" i="12"/>
  <c r="D419" i="12"/>
  <c r="N419" i="12" s="1"/>
  <c r="M418" i="12"/>
  <c r="L418" i="12"/>
  <c r="K418" i="12"/>
  <c r="J418" i="12"/>
  <c r="I418" i="12"/>
  <c r="H418" i="12"/>
  <c r="G418" i="12"/>
  <c r="F418" i="12"/>
  <c r="N418" i="12" s="1"/>
  <c r="E418" i="12"/>
  <c r="D418" i="12"/>
  <c r="M417" i="12"/>
  <c r="L417" i="12"/>
  <c r="K417" i="12"/>
  <c r="J417" i="12"/>
  <c r="I417" i="12"/>
  <c r="H417" i="12"/>
  <c r="G417" i="12"/>
  <c r="F417" i="12"/>
  <c r="N417" i="12" s="1"/>
  <c r="F89" i="25" s="1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N416" i="12" s="1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N414" i="12" s="1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N412" i="12" s="1"/>
  <c r="M411" i="12"/>
  <c r="L411" i="12"/>
  <c r="K411" i="12"/>
  <c r="J411" i="12"/>
  <c r="I411" i="12"/>
  <c r="H411" i="12"/>
  <c r="G411" i="12"/>
  <c r="F411" i="12"/>
  <c r="E411" i="12"/>
  <c r="D411" i="12"/>
  <c r="N411" i="12" s="1"/>
  <c r="O410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N409" i="12" s="1"/>
  <c r="M408" i="12"/>
  <c r="L408" i="12"/>
  <c r="K408" i="12"/>
  <c r="J408" i="12"/>
  <c r="I408" i="12"/>
  <c r="H408" i="12"/>
  <c r="G408" i="12"/>
  <c r="F408" i="12"/>
  <c r="E408" i="12"/>
  <c r="D408" i="12"/>
  <c r="N408" i="12" s="1"/>
  <c r="M407" i="12"/>
  <c r="L407" i="12"/>
  <c r="K407" i="12"/>
  <c r="J407" i="12"/>
  <c r="I407" i="12"/>
  <c r="H407" i="12"/>
  <c r="G407" i="12"/>
  <c r="F407" i="12"/>
  <c r="N407" i="12" s="1"/>
  <c r="E407" i="12"/>
  <c r="D407" i="12"/>
  <c r="M406" i="12"/>
  <c r="L406" i="12"/>
  <c r="K406" i="12"/>
  <c r="J406" i="12"/>
  <c r="I406" i="12"/>
  <c r="H406" i="12"/>
  <c r="G406" i="12"/>
  <c r="F406" i="12"/>
  <c r="N406" i="12" s="1"/>
  <c r="E406" i="12"/>
  <c r="D406" i="12"/>
  <c r="O405" i="12"/>
  <c r="M405" i="12"/>
  <c r="L405" i="12"/>
  <c r="K405" i="12"/>
  <c r="J405" i="12"/>
  <c r="I405" i="12"/>
  <c r="H405" i="12"/>
  <c r="G405" i="12"/>
  <c r="F405" i="12"/>
  <c r="E405" i="12"/>
  <c r="D405" i="12"/>
  <c r="N405" i="12" s="1"/>
  <c r="M404" i="12"/>
  <c r="L404" i="12"/>
  <c r="K404" i="12"/>
  <c r="J404" i="12"/>
  <c r="I404" i="12"/>
  <c r="H404" i="12"/>
  <c r="G404" i="12"/>
  <c r="F404" i="12"/>
  <c r="N404" i="12" s="1"/>
  <c r="E404" i="12"/>
  <c r="D404" i="12"/>
  <c r="M403" i="12"/>
  <c r="L403" i="12"/>
  <c r="K403" i="12"/>
  <c r="J403" i="12"/>
  <c r="I403" i="12"/>
  <c r="H403" i="12"/>
  <c r="G403" i="12"/>
  <c r="F403" i="12"/>
  <c r="N403" i="12" s="1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N402" i="12" s="1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N400" i="12" s="1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N398" i="12" s="1"/>
  <c r="M397" i="12"/>
  <c r="L397" i="12"/>
  <c r="K397" i="12"/>
  <c r="J397" i="12"/>
  <c r="I397" i="12"/>
  <c r="H397" i="12"/>
  <c r="G397" i="12"/>
  <c r="F397" i="12"/>
  <c r="E397" i="12"/>
  <c r="D397" i="12"/>
  <c r="N397" i="12" s="1"/>
  <c r="M396" i="12"/>
  <c r="L396" i="12"/>
  <c r="K396" i="12"/>
  <c r="J396" i="12"/>
  <c r="I396" i="12"/>
  <c r="H396" i="12"/>
  <c r="G396" i="12"/>
  <c r="F396" i="12"/>
  <c r="N396" i="12" s="1"/>
  <c r="E396" i="12"/>
  <c r="D396" i="12"/>
  <c r="M395" i="12"/>
  <c r="L395" i="12"/>
  <c r="K395" i="12"/>
  <c r="J395" i="12"/>
  <c r="I395" i="12"/>
  <c r="H395" i="12"/>
  <c r="G395" i="12"/>
  <c r="F395" i="12"/>
  <c r="N395" i="12" s="1"/>
  <c r="F125" i="25" s="1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N394" i="12" s="1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N392" i="12" s="1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N390" i="12" s="1"/>
  <c r="M389" i="12"/>
  <c r="L389" i="12"/>
  <c r="K389" i="12"/>
  <c r="J389" i="12"/>
  <c r="I389" i="12"/>
  <c r="H389" i="12"/>
  <c r="G389" i="12"/>
  <c r="F389" i="12"/>
  <c r="E389" i="12"/>
  <c r="D389" i="12"/>
  <c r="N389" i="12" s="1"/>
  <c r="M388" i="12"/>
  <c r="L388" i="12"/>
  <c r="K388" i="12"/>
  <c r="J388" i="12"/>
  <c r="I388" i="12"/>
  <c r="H388" i="12"/>
  <c r="G388" i="12"/>
  <c r="F388" i="12"/>
  <c r="N388" i="12" s="1"/>
  <c r="E388" i="12"/>
  <c r="D388" i="12"/>
  <c r="M387" i="12"/>
  <c r="L387" i="12"/>
  <c r="K387" i="12"/>
  <c r="J387" i="12"/>
  <c r="I387" i="12"/>
  <c r="H387" i="12"/>
  <c r="G387" i="12"/>
  <c r="F387" i="12"/>
  <c r="N387" i="12" s="1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N386" i="12" s="1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N384" i="12" s="1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N382" i="12" s="1"/>
  <c r="M381" i="12"/>
  <c r="L381" i="12"/>
  <c r="K381" i="12"/>
  <c r="J381" i="12"/>
  <c r="I381" i="12"/>
  <c r="H381" i="12"/>
  <c r="G381" i="12"/>
  <c r="F381" i="12"/>
  <c r="E381" i="12"/>
  <c r="D381" i="12"/>
  <c r="N381" i="12" s="1"/>
  <c r="M380" i="12"/>
  <c r="L380" i="12"/>
  <c r="K380" i="12"/>
  <c r="J380" i="12"/>
  <c r="I380" i="12"/>
  <c r="H380" i="12"/>
  <c r="G380" i="12"/>
  <c r="F380" i="12"/>
  <c r="N380" i="12" s="1"/>
  <c r="E380" i="12"/>
  <c r="D380" i="12"/>
  <c r="M379" i="12"/>
  <c r="L379" i="12"/>
  <c r="K379" i="12"/>
  <c r="J379" i="12"/>
  <c r="I379" i="12"/>
  <c r="H379" i="12"/>
  <c r="G379" i="12"/>
  <c r="F379" i="12"/>
  <c r="N379" i="12" s="1"/>
  <c r="F141" i="25" s="1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N378" i="12" s="1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N376" i="12" s="1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N374" i="12" s="1"/>
  <c r="M373" i="12"/>
  <c r="L373" i="12"/>
  <c r="K373" i="12"/>
  <c r="J373" i="12"/>
  <c r="I373" i="12"/>
  <c r="H373" i="12"/>
  <c r="G373" i="12"/>
  <c r="F373" i="12"/>
  <c r="E373" i="12"/>
  <c r="D373" i="12"/>
  <c r="N373" i="12" s="1"/>
  <c r="M372" i="12"/>
  <c r="L372" i="12"/>
  <c r="K372" i="12"/>
  <c r="J372" i="12"/>
  <c r="I372" i="12"/>
  <c r="H372" i="12"/>
  <c r="G372" i="12"/>
  <c r="F372" i="12"/>
  <c r="N372" i="12" s="1"/>
  <c r="E372" i="12"/>
  <c r="D372" i="12"/>
  <c r="M371" i="12"/>
  <c r="L371" i="12"/>
  <c r="K371" i="12"/>
  <c r="J371" i="12"/>
  <c r="I371" i="12"/>
  <c r="H371" i="12"/>
  <c r="G371" i="12"/>
  <c r="F371" i="12"/>
  <c r="N371" i="12" s="1"/>
  <c r="F158" i="25" s="1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N370" i="12" s="1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N368" i="12" s="1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N366" i="12" s="1"/>
  <c r="M365" i="12"/>
  <c r="L365" i="12"/>
  <c r="K365" i="12"/>
  <c r="J365" i="12"/>
  <c r="I365" i="12"/>
  <c r="H365" i="12"/>
  <c r="G365" i="12"/>
  <c r="F365" i="12"/>
  <c r="E365" i="12"/>
  <c r="D365" i="12"/>
  <c r="N365" i="12" s="1"/>
  <c r="M364" i="12"/>
  <c r="L364" i="12"/>
  <c r="K364" i="12"/>
  <c r="J364" i="12"/>
  <c r="I364" i="12"/>
  <c r="H364" i="12"/>
  <c r="G364" i="12"/>
  <c r="F364" i="12"/>
  <c r="N364" i="12" s="1"/>
  <c r="E364" i="12"/>
  <c r="D364" i="12"/>
  <c r="M363" i="12"/>
  <c r="L363" i="12"/>
  <c r="K363" i="12"/>
  <c r="J363" i="12"/>
  <c r="I363" i="12"/>
  <c r="H363" i="12"/>
  <c r="G363" i="12"/>
  <c r="F363" i="12"/>
  <c r="N363" i="12" s="1"/>
  <c r="F195" i="25" s="1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N362" i="12" s="1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N360" i="12" s="1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N358" i="12" s="1"/>
  <c r="M357" i="12"/>
  <c r="L357" i="12"/>
  <c r="K357" i="12"/>
  <c r="J357" i="12"/>
  <c r="I357" i="12"/>
  <c r="H357" i="12"/>
  <c r="G357" i="12"/>
  <c r="F357" i="12"/>
  <c r="E357" i="12"/>
  <c r="D357" i="12"/>
  <c r="N357" i="12" s="1"/>
  <c r="M356" i="12"/>
  <c r="L356" i="12"/>
  <c r="K356" i="12"/>
  <c r="J356" i="12"/>
  <c r="I356" i="12"/>
  <c r="H356" i="12"/>
  <c r="G356" i="12"/>
  <c r="F356" i="12"/>
  <c r="N356" i="12" s="1"/>
  <c r="E356" i="12"/>
  <c r="D356" i="12"/>
  <c r="M355" i="12"/>
  <c r="L355" i="12"/>
  <c r="K355" i="12"/>
  <c r="J355" i="12"/>
  <c r="I355" i="12"/>
  <c r="H355" i="12"/>
  <c r="G355" i="12"/>
  <c r="F355" i="12"/>
  <c r="N355" i="12" s="1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N354" i="12" s="1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N352" i="12" s="1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N350" i="12" s="1"/>
  <c r="M349" i="12"/>
  <c r="L349" i="12"/>
  <c r="K349" i="12"/>
  <c r="J349" i="12"/>
  <c r="I349" i="12"/>
  <c r="H349" i="12"/>
  <c r="G349" i="12"/>
  <c r="F349" i="12"/>
  <c r="E349" i="12"/>
  <c r="D349" i="12"/>
  <c r="N349" i="12" s="1"/>
  <c r="M348" i="12"/>
  <c r="L348" i="12"/>
  <c r="K348" i="12"/>
  <c r="J348" i="12"/>
  <c r="I348" i="12"/>
  <c r="H348" i="12"/>
  <c r="G348" i="12"/>
  <c r="F348" i="12"/>
  <c r="N348" i="12" s="1"/>
  <c r="E348" i="12"/>
  <c r="D348" i="12"/>
  <c r="M347" i="12"/>
  <c r="L347" i="12"/>
  <c r="K347" i="12"/>
  <c r="J347" i="12"/>
  <c r="I347" i="12"/>
  <c r="H347" i="12"/>
  <c r="G347" i="12"/>
  <c r="F347" i="12"/>
  <c r="N347" i="12" s="1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N346" i="12" s="1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N344" i="12" s="1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N342" i="12" s="1"/>
  <c r="M341" i="12"/>
  <c r="L341" i="12"/>
  <c r="K341" i="12"/>
  <c r="J341" i="12"/>
  <c r="I341" i="12"/>
  <c r="H341" i="12"/>
  <c r="G341" i="12"/>
  <c r="F341" i="12"/>
  <c r="E341" i="12"/>
  <c r="D341" i="12"/>
  <c r="N341" i="12" s="1"/>
  <c r="M340" i="12"/>
  <c r="L340" i="12"/>
  <c r="K340" i="12"/>
  <c r="J340" i="12"/>
  <c r="I340" i="12"/>
  <c r="H340" i="12"/>
  <c r="G340" i="12"/>
  <c r="F340" i="12"/>
  <c r="N340" i="12" s="1"/>
  <c r="E340" i="12"/>
  <c r="D340" i="12"/>
  <c r="M339" i="12"/>
  <c r="L339" i="12"/>
  <c r="K339" i="12"/>
  <c r="J339" i="12"/>
  <c r="I339" i="12"/>
  <c r="H339" i="12"/>
  <c r="G339" i="12"/>
  <c r="F339" i="12"/>
  <c r="N339" i="12" s="1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N338" i="12" s="1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N336" i="12" s="1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N334" i="12" s="1"/>
  <c r="M333" i="12"/>
  <c r="L333" i="12"/>
  <c r="K333" i="12"/>
  <c r="J333" i="12"/>
  <c r="I333" i="12"/>
  <c r="H333" i="12"/>
  <c r="G333" i="12"/>
  <c r="F333" i="12"/>
  <c r="E333" i="12"/>
  <c r="D333" i="12"/>
  <c r="N333" i="12" s="1"/>
  <c r="M332" i="12"/>
  <c r="L332" i="12"/>
  <c r="K332" i="12"/>
  <c r="J332" i="12"/>
  <c r="I332" i="12"/>
  <c r="H332" i="12"/>
  <c r="G332" i="12"/>
  <c r="F332" i="12"/>
  <c r="N332" i="12" s="1"/>
  <c r="E332" i="12"/>
  <c r="D332" i="12"/>
  <c r="M331" i="12"/>
  <c r="L331" i="12"/>
  <c r="K331" i="12"/>
  <c r="J331" i="12"/>
  <c r="I331" i="12"/>
  <c r="H331" i="12"/>
  <c r="G331" i="12"/>
  <c r="F331" i="12"/>
  <c r="N331" i="12" s="1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N330" i="12" s="1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N328" i="12" s="1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N326" i="12" s="1"/>
  <c r="M325" i="12"/>
  <c r="L325" i="12"/>
  <c r="K325" i="12"/>
  <c r="J325" i="12"/>
  <c r="I325" i="12"/>
  <c r="H325" i="12"/>
  <c r="G325" i="12"/>
  <c r="F325" i="12"/>
  <c r="E325" i="12"/>
  <c r="D325" i="12"/>
  <c r="N325" i="12" s="1"/>
  <c r="M324" i="12"/>
  <c r="L324" i="12"/>
  <c r="K324" i="12"/>
  <c r="J324" i="12"/>
  <c r="I324" i="12"/>
  <c r="H324" i="12"/>
  <c r="G324" i="12"/>
  <c r="F324" i="12"/>
  <c r="N324" i="12" s="1"/>
  <c r="E324" i="12"/>
  <c r="D324" i="12"/>
  <c r="M323" i="12"/>
  <c r="L323" i="12"/>
  <c r="K323" i="12"/>
  <c r="J323" i="12"/>
  <c r="I323" i="12"/>
  <c r="H323" i="12"/>
  <c r="G323" i="12"/>
  <c r="F323" i="12"/>
  <c r="N323" i="12" s="1"/>
  <c r="F79" i="25" s="1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N322" i="12" s="1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N320" i="12" s="1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N318" i="12" s="1"/>
  <c r="M317" i="12"/>
  <c r="L317" i="12"/>
  <c r="K317" i="12"/>
  <c r="J317" i="12"/>
  <c r="I317" i="12"/>
  <c r="H317" i="12"/>
  <c r="G317" i="12"/>
  <c r="F317" i="12"/>
  <c r="E317" i="12"/>
  <c r="D317" i="12"/>
  <c r="N317" i="12" s="1"/>
  <c r="M316" i="12"/>
  <c r="L316" i="12"/>
  <c r="K316" i="12"/>
  <c r="J316" i="12"/>
  <c r="I316" i="12"/>
  <c r="H316" i="12"/>
  <c r="G316" i="12"/>
  <c r="F316" i="12"/>
  <c r="N316" i="12" s="1"/>
  <c r="E316" i="12"/>
  <c r="D316" i="12"/>
  <c r="M315" i="12"/>
  <c r="L315" i="12"/>
  <c r="K315" i="12"/>
  <c r="J315" i="12"/>
  <c r="I315" i="12"/>
  <c r="H315" i="12"/>
  <c r="G315" i="12"/>
  <c r="F315" i="12"/>
  <c r="N315" i="12" s="1"/>
  <c r="F17" i="25" s="1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N314" i="12" s="1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N312" i="12" s="1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N310" i="12" s="1"/>
  <c r="M309" i="12"/>
  <c r="L309" i="12"/>
  <c r="K309" i="12"/>
  <c r="J309" i="12"/>
  <c r="I309" i="12"/>
  <c r="H309" i="12"/>
  <c r="G309" i="12"/>
  <c r="F309" i="12"/>
  <c r="E309" i="12"/>
  <c r="D309" i="12"/>
  <c r="N309" i="12" s="1"/>
  <c r="M308" i="12"/>
  <c r="L308" i="12"/>
  <c r="K308" i="12"/>
  <c r="J308" i="12"/>
  <c r="I308" i="12"/>
  <c r="H308" i="12"/>
  <c r="G308" i="12"/>
  <c r="F308" i="12"/>
  <c r="N308" i="12" s="1"/>
  <c r="E308" i="12"/>
  <c r="D308" i="12"/>
  <c r="P307" i="12"/>
  <c r="O307" i="12"/>
  <c r="G6" i="25" s="1"/>
  <c r="M307" i="12"/>
  <c r="L307" i="12"/>
  <c r="K307" i="12"/>
  <c r="J307" i="12"/>
  <c r="I307" i="12"/>
  <c r="H307" i="12"/>
  <c r="G307" i="12"/>
  <c r="F307" i="12"/>
  <c r="E307" i="12"/>
  <c r="D307" i="12"/>
  <c r="N307" i="12" s="1"/>
  <c r="F6" i="25" s="1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N305" i="12" s="1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N303" i="12" s="1"/>
  <c r="M302" i="12"/>
  <c r="L302" i="12"/>
  <c r="K302" i="12"/>
  <c r="J302" i="12"/>
  <c r="I302" i="12"/>
  <c r="H302" i="12"/>
  <c r="G302" i="12"/>
  <c r="F302" i="12"/>
  <c r="E302" i="12"/>
  <c r="D302" i="12"/>
  <c r="N302" i="12" s="1"/>
  <c r="M301" i="12"/>
  <c r="L301" i="12"/>
  <c r="K301" i="12"/>
  <c r="J301" i="12"/>
  <c r="I301" i="12"/>
  <c r="H301" i="12"/>
  <c r="G301" i="12"/>
  <c r="F301" i="12"/>
  <c r="N301" i="12" s="1"/>
  <c r="E301" i="12"/>
  <c r="D301" i="12"/>
  <c r="M300" i="12"/>
  <c r="L300" i="12"/>
  <c r="K300" i="12"/>
  <c r="J300" i="12"/>
  <c r="I300" i="12"/>
  <c r="H300" i="12"/>
  <c r="G300" i="12"/>
  <c r="F300" i="12"/>
  <c r="N300" i="12" s="1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N299" i="12" s="1"/>
  <c r="M298" i="12"/>
  <c r="L298" i="12"/>
  <c r="K298" i="12"/>
  <c r="J298" i="12"/>
  <c r="I298" i="12"/>
  <c r="H298" i="12"/>
  <c r="G298" i="12"/>
  <c r="F298" i="12"/>
  <c r="E298" i="12"/>
  <c r="D298" i="12"/>
  <c r="O297" i="12"/>
  <c r="G20" i="25" s="1"/>
  <c r="M297" i="12"/>
  <c r="L297" i="12"/>
  <c r="K297" i="12"/>
  <c r="J297" i="12"/>
  <c r="I297" i="12"/>
  <c r="H297" i="12"/>
  <c r="G297" i="12"/>
  <c r="F297" i="12"/>
  <c r="N297" i="12" s="1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N296" i="12" s="1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N294" i="12" s="1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N292" i="12" s="1"/>
  <c r="M291" i="12"/>
  <c r="L291" i="12"/>
  <c r="K291" i="12"/>
  <c r="J291" i="12"/>
  <c r="I291" i="12"/>
  <c r="H291" i="12"/>
  <c r="G291" i="12"/>
  <c r="F291" i="12"/>
  <c r="E291" i="12"/>
  <c r="D291" i="12"/>
  <c r="N291" i="12" s="1"/>
  <c r="M290" i="12"/>
  <c r="L290" i="12"/>
  <c r="K290" i="12"/>
  <c r="J290" i="12"/>
  <c r="I290" i="12"/>
  <c r="H290" i="12"/>
  <c r="G290" i="12"/>
  <c r="F290" i="12"/>
  <c r="N290" i="12" s="1"/>
  <c r="E290" i="12"/>
  <c r="D290" i="12"/>
  <c r="M289" i="12"/>
  <c r="L289" i="12"/>
  <c r="K289" i="12"/>
  <c r="J289" i="12"/>
  <c r="I289" i="12"/>
  <c r="H289" i="12"/>
  <c r="G289" i="12"/>
  <c r="F289" i="12"/>
  <c r="N289" i="12" s="1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N288" i="12" s="1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N286" i="12" s="1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N284" i="12" s="1"/>
  <c r="M283" i="12"/>
  <c r="L283" i="12"/>
  <c r="K283" i="12"/>
  <c r="J283" i="12"/>
  <c r="I283" i="12"/>
  <c r="H283" i="12"/>
  <c r="G283" i="12"/>
  <c r="F283" i="12"/>
  <c r="E283" i="12"/>
  <c r="D283" i="12"/>
  <c r="N283" i="12" s="1"/>
  <c r="M282" i="12"/>
  <c r="L282" i="12"/>
  <c r="K282" i="12"/>
  <c r="J282" i="12"/>
  <c r="I282" i="12"/>
  <c r="H282" i="12"/>
  <c r="G282" i="12"/>
  <c r="F282" i="12"/>
  <c r="N282" i="12" s="1"/>
  <c r="E282" i="12"/>
  <c r="D282" i="12"/>
  <c r="M281" i="12"/>
  <c r="L281" i="12"/>
  <c r="K281" i="12"/>
  <c r="J281" i="12"/>
  <c r="I281" i="12"/>
  <c r="H281" i="12"/>
  <c r="G281" i="12"/>
  <c r="F281" i="12"/>
  <c r="N281" i="12" s="1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N280" i="12" s="1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N278" i="12" s="1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N276" i="12" s="1"/>
  <c r="M275" i="12"/>
  <c r="L275" i="12"/>
  <c r="K275" i="12"/>
  <c r="J275" i="12"/>
  <c r="I275" i="12"/>
  <c r="H275" i="12"/>
  <c r="G275" i="12"/>
  <c r="F275" i="12"/>
  <c r="E275" i="12"/>
  <c r="D275" i="12"/>
  <c r="N275" i="12" s="1"/>
  <c r="M274" i="12"/>
  <c r="L274" i="12"/>
  <c r="K274" i="12"/>
  <c r="J274" i="12"/>
  <c r="I274" i="12"/>
  <c r="H274" i="12"/>
  <c r="G274" i="12"/>
  <c r="F274" i="12"/>
  <c r="N274" i="12" s="1"/>
  <c r="E274" i="12"/>
  <c r="D274" i="12"/>
  <c r="M273" i="12"/>
  <c r="L273" i="12"/>
  <c r="K273" i="12"/>
  <c r="J273" i="12"/>
  <c r="I273" i="12"/>
  <c r="H273" i="12"/>
  <c r="G273" i="12"/>
  <c r="F273" i="12"/>
  <c r="N273" i="12" s="1"/>
  <c r="F44" i="25" s="1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N272" i="12" s="1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N270" i="12" s="1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N268" i="12" s="1"/>
  <c r="M267" i="12"/>
  <c r="L267" i="12"/>
  <c r="K267" i="12"/>
  <c r="J267" i="12"/>
  <c r="I267" i="12"/>
  <c r="H267" i="12"/>
  <c r="G267" i="12"/>
  <c r="F267" i="12"/>
  <c r="E267" i="12"/>
  <c r="D267" i="12"/>
  <c r="N267" i="12" s="1"/>
  <c r="M266" i="12"/>
  <c r="L266" i="12"/>
  <c r="K266" i="12"/>
  <c r="J266" i="12"/>
  <c r="I266" i="12"/>
  <c r="H266" i="12"/>
  <c r="G266" i="12"/>
  <c r="F266" i="12"/>
  <c r="N266" i="12" s="1"/>
  <c r="E266" i="12"/>
  <c r="D266" i="12"/>
  <c r="M265" i="12"/>
  <c r="L265" i="12"/>
  <c r="K265" i="12"/>
  <c r="J265" i="12"/>
  <c r="I265" i="12"/>
  <c r="H265" i="12"/>
  <c r="G265" i="12"/>
  <c r="F265" i="12"/>
  <c r="N265" i="12" s="1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N264" i="12" s="1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N262" i="12" s="1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N260" i="12" s="1"/>
  <c r="M259" i="12"/>
  <c r="L259" i="12"/>
  <c r="K259" i="12"/>
  <c r="J259" i="12"/>
  <c r="I259" i="12"/>
  <c r="H259" i="12"/>
  <c r="G259" i="12"/>
  <c r="F259" i="12"/>
  <c r="E259" i="12"/>
  <c r="D259" i="12"/>
  <c r="N259" i="12" s="1"/>
  <c r="M258" i="12"/>
  <c r="L258" i="12"/>
  <c r="K258" i="12"/>
  <c r="J258" i="12"/>
  <c r="I258" i="12"/>
  <c r="H258" i="12"/>
  <c r="G258" i="12"/>
  <c r="F258" i="12"/>
  <c r="N258" i="12" s="1"/>
  <c r="E258" i="12"/>
  <c r="D258" i="12"/>
  <c r="M257" i="12"/>
  <c r="L257" i="12"/>
  <c r="K257" i="12"/>
  <c r="J257" i="12"/>
  <c r="I257" i="12"/>
  <c r="H257" i="12"/>
  <c r="G257" i="12"/>
  <c r="F257" i="12"/>
  <c r="N257" i="12" s="1"/>
  <c r="F21" i="25" s="1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N254" i="12" s="1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E251" i="12"/>
  <c r="D251" i="12"/>
  <c r="N251" i="12" s="1"/>
  <c r="M250" i="12"/>
  <c r="L250" i="12"/>
  <c r="K250" i="12"/>
  <c r="J250" i="12"/>
  <c r="I250" i="12"/>
  <c r="H250" i="12"/>
  <c r="G250" i="12"/>
  <c r="F250" i="12"/>
  <c r="N250" i="12" s="1"/>
  <c r="E250" i="12"/>
  <c r="D250" i="12"/>
  <c r="M249" i="12"/>
  <c r="L249" i="12"/>
  <c r="K249" i="12"/>
  <c r="J249" i="12"/>
  <c r="I249" i="12"/>
  <c r="H249" i="12"/>
  <c r="G249" i="12"/>
  <c r="F249" i="12"/>
  <c r="N249" i="12" s="1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N248" i="12" s="1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N246" i="12" s="1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N244" i="12" s="1"/>
  <c r="M243" i="12"/>
  <c r="L243" i="12"/>
  <c r="K243" i="12"/>
  <c r="J243" i="12"/>
  <c r="I243" i="12"/>
  <c r="H243" i="12"/>
  <c r="G243" i="12"/>
  <c r="F243" i="12"/>
  <c r="E243" i="12"/>
  <c r="D243" i="12"/>
  <c r="N243" i="12" s="1"/>
  <c r="M242" i="12"/>
  <c r="L242" i="12"/>
  <c r="K242" i="12"/>
  <c r="J242" i="12"/>
  <c r="I242" i="12"/>
  <c r="H242" i="12"/>
  <c r="G242" i="12"/>
  <c r="F242" i="12"/>
  <c r="N242" i="12" s="1"/>
  <c r="E242" i="12"/>
  <c r="D242" i="12"/>
  <c r="M241" i="12"/>
  <c r="L241" i="12"/>
  <c r="K241" i="12"/>
  <c r="J241" i="12"/>
  <c r="I241" i="12"/>
  <c r="H241" i="12"/>
  <c r="G241" i="12"/>
  <c r="F241" i="12"/>
  <c r="N241" i="12" s="1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N240" i="12" s="1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N238" i="12" s="1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N236" i="12" s="1"/>
  <c r="M235" i="12"/>
  <c r="L235" i="12"/>
  <c r="K235" i="12"/>
  <c r="J235" i="12"/>
  <c r="I235" i="12"/>
  <c r="H235" i="12"/>
  <c r="G235" i="12"/>
  <c r="F235" i="12"/>
  <c r="E235" i="12"/>
  <c r="D235" i="12"/>
  <c r="N235" i="12" s="1"/>
  <c r="M234" i="12"/>
  <c r="L234" i="12"/>
  <c r="K234" i="12"/>
  <c r="J234" i="12"/>
  <c r="I234" i="12"/>
  <c r="H234" i="12"/>
  <c r="G234" i="12"/>
  <c r="F234" i="12"/>
  <c r="N234" i="12" s="1"/>
  <c r="E234" i="12"/>
  <c r="D234" i="12"/>
  <c r="M233" i="12"/>
  <c r="L233" i="12"/>
  <c r="K233" i="12"/>
  <c r="J233" i="12"/>
  <c r="I233" i="12"/>
  <c r="H233" i="12"/>
  <c r="G233" i="12"/>
  <c r="F233" i="12"/>
  <c r="N233" i="12" s="1"/>
  <c r="F52" i="25" s="1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N232" i="12" s="1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N230" i="12" s="1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N228" i="12" s="1"/>
  <c r="M227" i="12"/>
  <c r="L227" i="12"/>
  <c r="K227" i="12"/>
  <c r="J227" i="12"/>
  <c r="I227" i="12"/>
  <c r="H227" i="12"/>
  <c r="G227" i="12"/>
  <c r="F227" i="12"/>
  <c r="E227" i="12"/>
  <c r="D227" i="12"/>
  <c r="N227" i="12" s="1"/>
  <c r="M226" i="12"/>
  <c r="L226" i="12"/>
  <c r="K226" i="12"/>
  <c r="J226" i="12"/>
  <c r="I226" i="12"/>
  <c r="H226" i="12"/>
  <c r="G226" i="12"/>
  <c r="F226" i="12"/>
  <c r="N226" i="12" s="1"/>
  <c r="E226" i="12"/>
  <c r="D226" i="12"/>
  <c r="M225" i="12"/>
  <c r="L225" i="12"/>
  <c r="K225" i="12"/>
  <c r="J225" i="12"/>
  <c r="I225" i="12"/>
  <c r="H225" i="12"/>
  <c r="G225" i="12"/>
  <c r="F225" i="12"/>
  <c r="N225" i="12" s="1"/>
  <c r="F97" i="25" s="1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N222" i="12" s="1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N220" i="12" s="1"/>
  <c r="M219" i="12"/>
  <c r="L219" i="12"/>
  <c r="K219" i="12"/>
  <c r="J219" i="12"/>
  <c r="I219" i="12"/>
  <c r="H219" i="12"/>
  <c r="G219" i="12"/>
  <c r="F219" i="12"/>
  <c r="E219" i="12"/>
  <c r="D219" i="12"/>
  <c r="N219" i="12" s="1"/>
  <c r="M218" i="12"/>
  <c r="L218" i="12"/>
  <c r="K218" i="12"/>
  <c r="J218" i="12"/>
  <c r="I218" i="12"/>
  <c r="H218" i="12"/>
  <c r="G218" i="12"/>
  <c r="F218" i="12"/>
  <c r="N218" i="12" s="1"/>
  <c r="E218" i="12"/>
  <c r="D218" i="12"/>
  <c r="M217" i="12"/>
  <c r="L217" i="12"/>
  <c r="K217" i="12"/>
  <c r="J217" i="12"/>
  <c r="I217" i="12"/>
  <c r="H217" i="12"/>
  <c r="G217" i="12"/>
  <c r="F217" i="12"/>
  <c r="N217" i="12" s="1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N216" i="12" s="1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N214" i="12" s="1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N212" i="12" s="1"/>
  <c r="M211" i="12"/>
  <c r="L211" i="12"/>
  <c r="K211" i="12"/>
  <c r="J211" i="12"/>
  <c r="I211" i="12"/>
  <c r="H211" i="12"/>
  <c r="G211" i="12"/>
  <c r="F211" i="12"/>
  <c r="E211" i="12"/>
  <c r="D211" i="12"/>
  <c r="N211" i="12" s="1"/>
  <c r="M210" i="12"/>
  <c r="L210" i="12"/>
  <c r="K210" i="12"/>
  <c r="J210" i="12"/>
  <c r="I210" i="12"/>
  <c r="H210" i="12"/>
  <c r="G210" i="12"/>
  <c r="F210" i="12"/>
  <c r="N210" i="12" s="1"/>
  <c r="E210" i="12"/>
  <c r="D210" i="12"/>
  <c r="M209" i="12"/>
  <c r="L209" i="12"/>
  <c r="K209" i="12"/>
  <c r="J209" i="12"/>
  <c r="I209" i="12"/>
  <c r="H209" i="12"/>
  <c r="G209" i="12"/>
  <c r="F209" i="12"/>
  <c r="N209" i="12" s="1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N208" i="12" s="1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N206" i="12" s="1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N204" i="12" s="1"/>
  <c r="M203" i="12"/>
  <c r="L203" i="12"/>
  <c r="K203" i="12"/>
  <c r="J203" i="12"/>
  <c r="I203" i="12"/>
  <c r="H203" i="12"/>
  <c r="G203" i="12"/>
  <c r="F203" i="12"/>
  <c r="E203" i="12"/>
  <c r="D203" i="12"/>
  <c r="N203" i="12" s="1"/>
  <c r="M202" i="12"/>
  <c r="L202" i="12"/>
  <c r="K202" i="12"/>
  <c r="J202" i="12"/>
  <c r="I202" i="12"/>
  <c r="H202" i="12"/>
  <c r="G202" i="12"/>
  <c r="F202" i="12"/>
  <c r="N202" i="12" s="1"/>
  <c r="E202" i="12"/>
  <c r="D202" i="12"/>
  <c r="M201" i="12"/>
  <c r="L201" i="12"/>
  <c r="K201" i="12"/>
  <c r="J201" i="12"/>
  <c r="I201" i="12"/>
  <c r="H201" i="12"/>
  <c r="G201" i="12"/>
  <c r="F201" i="12"/>
  <c r="N201" i="12" s="1"/>
  <c r="F72" i="25" s="1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N200" i="12" s="1"/>
  <c r="M199" i="12"/>
  <c r="L199" i="12"/>
  <c r="K199" i="12"/>
  <c r="J199" i="12"/>
  <c r="I199" i="12"/>
  <c r="H199" i="12"/>
  <c r="G199" i="12"/>
  <c r="F199" i="12"/>
  <c r="E199" i="12"/>
  <c r="D199" i="12"/>
  <c r="O198" i="12"/>
  <c r="M198" i="12"/>
  <c r="L198" i="12"/>
  <c r="K198" i="12"/>
  <c r="J198" i="12"/>
  <c r="I198" i="12"/>
  <c r="H198" i="12"/>
  <c r="G198" i="12"/>
  <c r="F198" i="12"/>
  <c r="N198" i="12" s="1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N197" i="12" s="1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N195" i="12" s="1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N193" i="12" s="1"/>
  <c r="M192" i="12"/>
  <c r="L192" i="12"/>
  <c r="K192" i="12"/>
  <c r="J192" i="12"/>
  <c r="I192" i="12"/>
  <c r="H192" i="12"/>
  <c r="G192" i="12"/>
  <c r="F192" i="12"/>
  <c r="E192" i="12"/>
  <c r="D192" i="12"/>
  <c r="N192" i="12" s="1"/>
  <c r="M191" i="12"/>
  <c r="L191" i="12"/>
  <c r="K191" i="12"/>
  <c r="J191" i="12"/>
  <c r="I191" i="12"/>
  <c r="H191" i="12"/>
  <c r="G191" i="12"/>
  <c r="F191" i="12"/>
  <c r="N191" i="12" s="1"/>
  <c r="E191" i="12"/>
  <c r="D191" i="12"/>
  <c r="M190" i="12"/>
  <c r="L190" i="12"/>
  <c r="K190" i="12"/>
  <c r="J190" i="12"/>
  <c r="I190" i="12"/>
  <c r="H190" i="12"/>
  <c r="G190" i="12"/>
  <c r="F190" i="12"/>
  <c r="N190" i="12" s="1"/>
  <c r="F62" i="25" s="1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N189" i="12" s="1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N187" i="12" s="1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N185" i="12" s="1"/>
  <c r="M184" i="12"/>
  <c r="L184" i="12"/>
  <c r="K184" i="12"/>
  <c r="J184" i="12"/>
  <c r="I184" i="12"/>
  <c r="H184" i="12"/>
  <c r="G184" i="12"/>
  <c r="F184" i="12"/>
  <c r="E184" i="12"/>
  <c r="D184" i="12"/>
  <c r="N184" i="12" s="1"/>
  <c r="M183" i="12"/>
  <c r="L183" i="12"/>
  <c r="K183" i="12"/>
  <c r="J183" i="12"/>
  <c r="I183" i="12"/>
  <c r="H183" i="12"/>
  <c r="G183" i="12"/>
  <c r="F183" i="12"/>
  <c r="N183" i="12" s="1"/>
  <c r="E183" i="12"/>
  <c r="D183" i="12"/>
  <c r="M182" i="12"/>
  <c r="L182" i="12"/>
  <c r="K182" i="12"/>
  <c r="J182" i="12"/>
  <c r="I182" i="12"/>
  <c r="H182" i="12"/>
  <c r="G182" i="12"/>
  <c r="F182" i="12"/>
  <c r="N182" i="12" s="1"/>
  <c r="F143" i="25" s="1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N181" i="12" s="1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N179" i="12" s="1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N177" i="12" s="1"/>
  <c r="M176" i="12"/>
  <c r="L176" i="12"/>
  <c r="K176" i="12"/>
  <c r="J176" i="12"/>
  <c r="I176" i="12"/>
  <c r="H176" i="12"/>
  <c r="G176" i="12"/>
  <c r="F176" i="12"/>
  <c r="E176" i="12"/>
  <c r="D176" i="12"/>
  <c r="N176" i="12" s="1"/>
  <c r="M175" i="12"/>
  <c r="L175" i="12"/>
  <c r="K175" i="12"/>
  <c r="J175" i="12"/>
  <c r="I175" i="12"/>
  <c r="H175" i="12"/>
  <c r="G175" i="12"/>
  <c r="F175" i="12"/>
  <c r="N175" i="12" s="1"/>
  <c r="E175" i="12"/>
  <c r="D175" i="12"/>
  <c r="M174" i="12"/>
  <c r="L174" i="12"/>
  <c r="K174" i="12"/>
  <c r="J174" i="12"/>
  <c r="I174" i="12"/>
  <c r="H174" i="12"/>
  <c r="G174" i="12"/>
  <c r="F174" i="12"/>
  <c r="N174" i="12" s="1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N173" i="12" s="1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N171" i="12" s="1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N169" i="12" s="1"/>
  <c r="M168" i="12"/>
  <c r="L168" i="12"/>
  <c r="K168" i="12"/>
  <c r="J168" i="12"/>
  <c r="I168" i="12"/>
  <c r="H168" i="12"/>
  <c r="G168" i="12"/>
  <c r="F168" i="12"/>
  <c r="E168" i="12"/>
  <c r="D168" i="12"/>
  <c r="N168" i="12" s="1"/>
  <c r="M167" i="12"/>
  <c r="L167" i="12"/>
  <c r="K167" i="12"/>
  <c r="J167" i="12"/>
  <c r="I167" i="12"/>
  <c r="H167" i="12"/>
  <c r="G167" i="12"/>
  <c r="F167" i="12"/>
  <c r="N167" i="12" s="1"/>
  <c r="E167" i="12"/>
  <c r="D167" i="12"/>
  <c r="M166" i="12"/>
  <c r="L166" i="12"/>
  <c r="K166" i="12"/>
  <c r="J166" i="12"/>
  <c r="I166" i="12"/>
  <c r="H166" i="12"/>
  <c r="G166" i="12"/>
  <c r="F166" i="12"/>
  <c r="N166" i="12" s="1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N165" i="12" s="1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N163" i="12" s="1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E160" i="12"/>
  <c r="D160" i="12"/>
  <c r="N160" i="12" s="1"/>
  <c r="M159" i="12"/>
  <c r="L159" i="12"/>
  <c r="K159" i="12"/>
  <c r="J159" i="12"/>
  <c r="I159" i="12"/>
  <c r="H159" i="12"/>
  <c r="G159" i="12"/>
  <c r="F159" i="12"/>
  <c r="N159" i="12" s="1"/>
  <c r="E159" i="12"/>
  <c r="D159" i="12"/>
  <c r="M158" i="12"/>
  <c r="L158" i="12"/>
  <c r="K158" i="12"/>
  <c r="J158" i="12"/>
  <c r="I158" i="12"/>
  <c r="H158" i="12"/>
  <c r="G158" i="12"/>
  <c r="F158" i="12"/>
  <c r="N158" i="12" s="1"/>
  <c r="F39" i="25" s="1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N157" i="12" s="1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N155" i="12" s="1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N153" i="12" s="1"/>
  <c r="M152" i="12"/>
  <c r="L152" i="12"/>
  <c r="K152" i="12"/>
  <c r="J152" i="12"/>
  <c r="I152" i="12"/>
  <c r="H152" i="12"/>
  <c r="G152" i="12"/>
  <c r="F152" i="12"/>
  <c r="E152" i="12"/>
  <c r="D152" i="12"/>
  <c r="N152" i="12" s="1"/>
  <c r="M151" i="12"/>
  <c r="L151" i="12"/>
  <c r="K151" i="12"/>
  <c r="J151" i="12"/>
  <c r="I151" i="12"/>
  <c r="H151" i="12"/>
  <c r="G151" i="12"/>
  <c r="F151" i="12"/>
  <c r="N151" i="12" s="1"/>
  <c r="E151" i="12"/>
  <c r="D151" i="12"/>
  <c r="P150" i="12"/>
  <c r="O150" i="12"/>
  <c r="G4" i="25" s="1"/>
  <c r="M150" i="12"/>
  <c r="L150" i="12"/>
  <c r="K150" i="12"/>
  <c r="J150" i="12"/>
  <c r="I150" i="12"/>
  <c r="H150" i="12"/>
  <c r="G150" i="12"/>
  <c r="F150" i="12"/>
  <c r="E150" i="12"/>
  <c r="D150" i="12"/>
  <c r="N150" i="12" s="1"/>
  <c r="F4" i="25" s="1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N148" i="12" s="1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N146" i="12" s="1"/>
  <c r="M145" i="12"/>
  <c r="L145" i="12"/>
  <c r="K145" i="12"/>
  <c r="J145" i="12"/>
  <c r="I145" i="12"/>
  <c r="H145" i="12"/>
  <c r="G145" i="12"/>
  <c r="F145" i="12"/>
  <c r="E145" i="12"/>
  <c r="D145" i="12"/>
  <c r="N145" i="12" s="1"/>
  <c r="M144" i="12"/>
  <c r="L144" i="12"/>
  <c r="K144" i="12"/>
  <c r="J144" i="12"/>
  <c r="I144" i="12"/>
  <c r="H144" i="12"/>
  <c r="G144" i="12"/>
  <c r="F144" i="12"/>
  <c r="N144" i="12" s="1"/>
  <c r="E144" i="12"/>
  <c r="D144" i="12"/>
  <c r="M143" i="12"/>
  <c r="L143" i="12"/>
  <c r="K143" i="12"/>
  <c r="J143" i="12"/>
  <c r="I143" i="12"/>
  <c r="H143" i="12"/>
  <c r="G143" i="12"/>
  <c r="F143" i="12"/>
  <c r="N143" i="12" s="1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N142" i="12" s="1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N140" i="12" s="1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N137" i="12" s="1"/>
  <c r="M136" i="12"/>
  <c r="L136" i="12"/>
  <c r="K136" i="12"/>
  <c r="J136" i="12"/>
  <c r="I136" i="12"/>
  <c r="H136" i="12"/>
  <c r="G136" i="12"/>
  <c r="F136" i="12"/>
  <c r="N136" i="12" s="1"/>
  <c r="E136" i="12"/>
  <c r="D136" i="12"/>
  <c r="M135" i="12"/>
  <c r="L135" i="12"/>
  <c r="K135" i="12"/>
  <c r="J135" i="12"/>
  <c r="I135" i="12"/>
  <c r="H135" i="12"/>
  <c r="G135" i="12"/>
  <c r="F135" i="12"/>
  <c r="N135" i="12" s="1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N132" i="12" s="1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N130" i="12" s="1"/>
  <c r="M129" i="12"/>
  <c r="L129" i="12"/>
  <c r="K129" i="12"/>
  <c r="J129" i="12"/>
  <c r="I129" i="12"/>
  <c r="H129" i="12"/>
  <c r="G129" i="12"/>
  <c r="F129" i="12"/>
  <c r="E129" i="12"/>
  <c r="D129" i="12"/>
  <c r="N129" i="12" s="1"/>
  <c r="M128" i="12"/>
  <c r="L128" i="12"/>
  <c r="K128" i="12"/>
  <c r="J128" i="12"/>
  <c r="I128" i="12"/>
  <c r="H128" i="12"/>
  <c r="G128" i="12"/>
  <c r="F128" i="12"/>
  <c r="N128" i="12" s="1"/>
  <c r="E128" i="12"/>
  <c r="D128" i="12"/>
  <c r="M127" i="12"/>
  <c r="L127" i="12"/>
  <c r="K127" i="12"/>
  <c r="J127" i="12"/>
  <c r="I127" i="12"/>
  <c r="H127" i="12"/>
  <c r="G127" i="12"/>
  <c r="F127" i="12"/>
  <c r="N127" i="12" s="1"/>
  <c r="F155" i="25" s="1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N126" i="12" s="1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N124" i="12" s="1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E121" i="12"/>
  <c r="D121" i="12"/>
  <c r="N121" i="12" s="1"/>
  <c r="M120" i="12"/>
  <c r="L120" i="12"/>
  <c r="K120" i="12"/>
  <c r="J120" i="12"/>
  <c r="I120" i="12"/>
  <c r="H120" i="12"/>
  <c r="G120" i="12"/>
  <c r="F120" i="12"/>
  <c r="N120" i="12" s="1"/>
  <c r="E120" i="12"/>
  <c r="D120" i="12"/>
  <c r="M119" i="12"/>
  <c r="L119" i="12"/>
  <c r="K119" i="12"/>
  <c r="J119" i="12"/>
  <c r="I119" i="12"/>
  <c r="H119" i="12"/>
  <c r="G119" i="12"/>
  <c r="F119" i="12"/>
  <c r="N119" i="12" s="1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N118" i="12" s="1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N116" i="12" s="1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N114" i="12" s="1"/>
  <c r="M113" i="12"/>
  <c r="L113" i="12"/>
  <c r="K113" i="12"/>
  <c r="J113" i="12"/>
  <c r="I113" i="12"/>
  <c r="H113" i="12"/>
  <c r="G113" i="12"/>
  <c r="F113" i="12"/>
  <c r="E113" i="12"/>
  <c r="D113" i="12"/>
  <c r="N113" i="12" s="1"/>
  <c r="M112" i="12"/>
  <c r="L112" i="12"/>
  <c r="K112" i="12"/>
  <c r="J112" i="12"/>
  <c r="I112" i="12"/>
  <c r="H112" i="12"/>
  <c r="G112" i="12"/>
  <c r="F112" i="12"/>
  <c r="N112" i="12" s="1"/>
  <c r="E112" i="12"/>
  <c r="D112" i="12"/>
  <c r="M111" i="12"/>
  <c r="L111" i="12"/>
  <c r="K111" i="12"/>
  <c r="J111" i="12"/>
  <c r="I111" i="12"/>
  <c r="H111" i="12"/>
  <c r="G111" i="12"/>
  <c r="F111" i="12"/>
  <c r="N111" i="12" s="1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N108" i="12" s="1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E105" i="12"/>
  <c r="D105" i="12"/>
  <c r="N105" i="12" s="1"/>
  <c r="M104" i="12"/>
  <c r="L104" i="12"/>
  <c r="K104" i="12"/>
  <c r="J104" i="12"/>
  <c r="I104" i="12"/>
  <c r="H104" i="12"/>
  <c r="G104" i="12"/>
  <c r="F104" i="12"/>
  <c r="N104" i="12" s="1"/>
  <c r="E104" i="12"/>
  <c r="D104" i="12"/>
  <c r="M103" i="12"/>
  <c r="L103" i="12"/>
  <c r="K103" i="12"/>
  <c r="J103" i="12"/>
  <c r="I103" i="12"/>
  <c r="H103" i="12"/>
  <c r="G103" i="12"/>
  <c r="F103" i="12"/>
  <c r="N103" i="12" s="1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N100" i="12" s="1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N98" i="12" s="1"/>
  <c r="M97" i="12"/>
  <c r="L97" i="12"/>
  <c r="K97" i="12"/>
  <c r="J97" i="12"/>
  <c r="I97" i="12"/>
  <c r="H97" i="12"/>
  <c r="G97" i="12"/>
  <c r="F97" i="12"/>
  <c r="E97" i="12"/>
  <c r="D97" i="12"/>
  <c r="N97" i="12" s="1"/>
  <c r="M96" i="12"/>
  <c r="L96" i="12"/>
  <c r="K96" i="12"/>
  <c r="J96" i="12"/>
  <c r="I96" i="12"/>
  <c r="H96" i="12"/>
  <c r="G96" i="12"/>
  <c r="F96" i="12"/>
  <c r="N96" i="12" s="1"/>
  <c r="E96" i="12"/>
  <c r="D96" i="12"/>
  <c r="M95" i="12"/>
  <c r="L95" i="12"/>
  <c r="K95" i="12"/>
  <c r="J95" i="12"/>
  <c r="I95" i="12"/>
  <c r="H95" i="12"/>
  <c r="G95" i="12"/>
  <c r="F95" i="12"/>
  <c r="N95" i="12" s="1"/>
  <c r="E95" i="12"/>
  <c r="D95" i="12"/>
  <c r="M94" i="12"/>
  <c r="L94" i="12"/>
  <c r="K94" i="12"/>
  <c r="J94" i="12"/>
  <c r="I94" i="12"/>
  <c r="H94" i="12"/>
  <c r="G94" i="12"/>
  <c r="F94" i="12"/>
  <c r="E94" i="12"/>
  <c r="D94" i="12"/>
  <c r="N94" i="12" s="1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N92" i="12" s="1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N90" i="12" s="1"/>
  <c r="M89" i="12"/>
  <c r="L89" i="12"/>
  <c r="K89" i="12"/>
  <c r="J89" i="12"/>
  <c r="I89" i="12"/>
  <c r="H89" i="12"/>
  <c r="G89" i="12"/>
  <c r="F89" i="12"/>
  <c r="E89" i="12"/>
  <c r="D89" i="12"/>
  <c r="N89" i="12" s="1"/>
  <c r="M88" i="12"/>
  <c r="L88" i="12"/>
  <c r="K88" i="12"/>
  <c r="J88" i="12"/>
  <c r="I88" i="12"/>
  <c r="H88" i="12"/>
  <c r="G88" i="12"/>
  <c r="F88" i="12"/>
  <c r="N88" i="12" s="1"/>
  <c r="E88" i="12"/>
  <c r="D88" i="12"/>
  <c r="M87" i="12"/>
  <c r="L87" i="12"/>
  <c r="K87" i="12"/>
  <c r="J87" i="12"/>
  <c r="I87" i="12"/>
  <c r="H87" i="12"/>
  <c r="G87" i="12"/>
  <c r="F87" i="12"/>
  <c r="N87" i="12" s="1"/>
  <c r="E87" i="12"/>
  <c r="D87" i="12"/>
  <c r="M86" i="12"/>
  <c r="L86" i="12"/>
  <c r="K86" i="12"/>
  <c r="J86" i="12"/>
  <c r="I86" i="12"/>
  <c r="H86" i="12"/>
  <c r="G86" i="12"/>
  <c r="F86" i="12"/>
  <c r="E86" i="12"/>
  <c r="D86" i="12"/>
  <c r="N86" i="12" s="1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N84" i="12" s="1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N82" i="12" s="1"/>
  <c r="M81" i="12"/>
  <c r="L81" i="12"/>
  <c r="K81" i="12"/>
  <c r="J81" i="12"/>
  <c r="I81" i="12"/>
  <c r="H81" i="12"/>
  <c r="G81" i="12"/>
  <c r="F81" i="12"/>
  <c r="E81" i="12"/>
  <c r="D81" i="12"/>
  <c r="N81" i="12" s="1"/>
  <c r="M80" i="12"/>
  <c r="L80" i="12"/>
  <c r="K80" i="12"/>
  <c r="J80" i="12"/>
  <c r="I80" i="12"/>
  <c r="H80" i="12"/>
  <c r="G80" i="12"/>
  <c r="F80" i="12"/>
  <c r="N80" i="12" s="1"/>
  <c r="E80" i="12"/>
  <c r="D80" i="12"/>
  <c r="M79" i="12"/>
  <c r="L79" i="12"/>
  <c r="K79" i="12"/>
  <c r="J79" i="12"/>
  <c r="I79" i="12"/>
  <c r="H79" i="12"/>
  <c r="G79" i="12"/>
  <c r="F79" i="12"/>
  <c r="N79" i="12" s="1"/>
  <c r="E79" i="12"/>
  <c r="D79" i="12"/>
  <c r="M78" i="12"/>
  <c r="L78" i="12"/>
  <c r="K78" i="12"/>
  <c r="J78" i="12"/>
  <c r="I78" i="12"/>
  <c r="H78" i="12"/>
  <c r="G78" i="12"/>
  <c r="F78" i="12"/>
  <c r="E78" i="12"/>
  <c r="D78" i="12"/>
  <c r="N78" i="12" s="1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N76" i="12" s="1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N74" i="12" s="1"/>
  <c r="M73" i="12"/>
  <c r="L73" i="12"/>
  <c r="K73" i="12"/>
  <c r="J73" i="12"/>
  <c r="I73" i="12"/>
  <c r="H73" i="12"/>
  <c r="G73" i="12"/>
  <c r="F73" i="12"/>
  <c r="E73" i="12"/>
  <c r="D73" i="12"/>
  <c r="N73" i="12" s="1"/>
  <c r="M72" i="12"/>
  <c r="L72" i="12"/>
  <c r="K72" i="12"/>
  <c r="J72" i="12"/>
  <c r="I72" i="12"/>
  <c r="H72" i="12"/>
  <c r="G72" i="12"/>
  <c r="F72" i="12"/>
  <c r="N72" i="12" s="1"/>
  <c r="E72" i="12"/>
  <c r="D72" i="12"/>
  <c r="M71" i="12"/>
  <c r="L71" i="12"/>
  <c r="K71" i="12"/>
  <c r="J71" i="12"/>
  <c r="I71" i="12"/>
  <c r="H71" i="12"/>
  <c r="G71" i="12"/>
  <c r="F71" i="12"/>
  <c r="N71" i="12" s="1"/>
  <c r="F34" i="25" s="1"/>
  <c r="E71" i="12"/>
  <c r="D71" i="12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N68" i="12" s="1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N66" i="12" s="1"/>
  <c r="M65" i="12"/>
  <c r="L65" i="12"/>
  <c r="K65" i="12"/>
  <c r="J65" i="12"/>
  <c r="I65" i="12"/>
  <c r="H65" i="12"/>
  <c r="G65" i="12"/>
  <c r="F65" i="12"/>
  <c r="E65" i="12"/>
  <c r="D65" i="12"/>
  <c r="N65" i="12" s="1"/>
  <c r="M64" i="12"/>
  <c r="L64" i="12"/>
  <c r="K64" i="12"/>
  <c r="J64" i="12"/>
  <c r="I64" i="12"/>
  <c r="H64" i="12"/>
  <c r="G64" i="12"/>
  <c r="F64" i="12"/>
  <c r="N64" i="12" s="1"/>
  <c r="E64" i="12"/>
  <c r="D64" i="12"/>
  <c r="M63" i="12"/>
  <c r="L63" i="12"/>
  <c r="K63" i="12"/>
  <c r="J63" i="12"/>
  <c r="I63" i="12"/>
  <c r="H63" i="12"/>
  <c r="G63" i="12"/>
  <c r="F63" i="12"/>
  <c r="N63" i="12" s="1"/>
  <c r="F115" i="25" s="1"/>
  <c r="E63" i="12"/>
  <c r="D63" i="12"/>
  <c r="M62" i="12"/>
  <c r="L62" i="12"/>
  <c r="K62" i="12"/>
  <c r="J62" i="12"/>
  <c r="I62" i="12"/>
  <c r="H62" i="12"/>
  <c r="G62" i="12"/>
  <c r="F62" i="12"/>
  <c r="E62" i="12"/>
  <c r="D62" i="12"/>
  <c r="N62" i="12" s="1"/>
  <c r="M61" i="12"/>
  <c r="L61" i="12"/>
  <c r="K61" i="12"/>
  <c r="J61" i="12"/>
  <c r="I61" i="12"/>
  <c r="H61" i="12"/>
  <c r="G61" i="12"/>
  <c r="F61" i="12"/>
  <c r="E61" i="12"/>
  <c r="D61" i="12"/>
  <c r="O60" i="12"/>
  <c r="G3" i="25" s="1"/>
  <c r="M60" i="12"/>
  <c r="L60" i="12"/>
  <c r="K60" i="12"/>
  <c r="J60" i="12"/>
  <c r="I60" i="12"/>
  <c r="H60" i="12"/>
  <c r="G60" i="12"/>
  <c r="F60" i="12"/>
  <c r="N60" i="12" s="1"/>
  <c r="E60" i="12"/>
  <c r="D60" i="12"/>
  <c r="M59" i="12"/>
  <c r="L59" i="12"/>
  <c r="K59" i="12"/>
  <c r="J59" i="12"/>
  <c r="I59" i="12"/>
  <c r="H59" i="12"/>
  <c r="G59" i="12"/>
  <c r="F59" i="12"/>
  <c r="E59" i="12"/>
  <c r="D59" i="12"/>
  <c r="N59" i="12" s="1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N57" i="12" s="1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N55" i="12" s="1"/>
  <c r="M54" i="12"/>
  <c r="L54" i="12"/>
  <c r="K54" i="12"/>
  <c r="J54" i="12"/>
  <c r="I54" i="12"/>
  <c r="H54" i="12"/>
  <c r="G54" i="12"/>
  <c r="F54" i="12"/>
  <c r="E54" i="12"/>
  <c r="D54" i="12"/>
  <c r="N54" i="12" s="1"/>
  <c r="M53" i="12"/>
  <c r="L53" i="12"/>
  <c r="K53" i="12"/>
  <c r="J53" i="12"/>
  <c r="I53" i="12"/>
  <c r="H53" i="12"/>
  <c r="G53" i="12"/>
  <c r="F53" i="12"/>
  <c r="N53" i="12" s="1"/>
  <c r="E53" i="12"/>
  <c r="D53" i="12"/>
  <c r="M52" i="12"/>
  <c r="L52" i="12"/>
  <c r="K52" i="12"/>
  <c r="J52" i="12"/>
  <c r="I52" i="12"/>
  <c r="H52" i="12"/>
  <c r="G52" i="12"/>
  <c r="F52" i="12"/>
  <c r="N52" i="12" s="1"/>
  <c r="E52" i="12"/>
  <c r="D52" i="12"/>
  <c r="M51" i="12"/>
  <c r="L51" i="12"/>
  <c r="K51" i="12"/>
  <c r="J51" i="12"/>
  <c r="I51" i="12"/>
  <c r="H51" i="12"/>
  <c r="G51" i="12"/>
  <c r="F51" i="12"/>
  <c r="E51" i="12"/>
  <c r="D51" i="12"/>
  <c r="N51" i="12" s="1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N49" i="12" s="1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N47" i="12" s="1"/>
  <c r="M46" i="12"/>
  <c r="L46" i="12"/>
  <c r="K46" i="12"/>
  <c r="J46" i="12"/>
  <c r="I46" i="12"/>
  <c r="H46" i="12"/>
  <c r="G46" i="12"/>
  <c r="F46" i="12"/>
  <c r="E46" i="12"/>
  <c r="D46" i="12"/>
  <c r="N46" i="12" s="1"/>
  <c r="M45" i="12"/>
  <c r="L45" i="12"/>
  <c r="K45" i="12"/>
  <c r="J45" i="12"/>
  <c r="I45" i="12"/>
  <c r="H45" i="12"/>
  <c r="G45" i="12"/>
  <c r="F45" i="12"/>
  <c r="N45" i="12" s="1"/>
  <c r="E45" i="12"/>
  <c r="D45" i="12"/>
  <c r="M44" i="12"/>
  <c r="L44" i="12"/>
  <c r="K44" i="12"/>
  <c r="J44" i="12"/>
  <c r="I44" i="12"/>
  <c r="H44" i="12"/>
  <c r="G44" i="12"/>
  <c r="F44" i="12"/>
  <c r="N44" i="12" s="1"/>
  <c r="E44" i="12"/>
  <c r="D44" i="12"/>
  <c r="M43" i="12"/>
  <c r="L43" i="12"/>
  <c r="K43" i="12"/>
  <c r="J43" i="12"/>
  <c r="I43" i="12"/>
  <c r="H43" i="12"/>
  <c r="G43" i="12"/>
  <c r="F43" i="12"/>
  <c r="E43" i="12"/>
  <c r="D43" i="12"/>
  <c r="N43" i="12" s="1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N41" i="12" s="1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N39" i="12" s="1"/>
  <c r="M38" i="12"/>
  <c r="L38" i="12"/>
  <c r="K38" i="12"/>
  <c r="J38" i="12"/>
  <c r="I38" i="12"/>
  <c r="H38" i="12"/>
  <c r="G38" i="12"/>
  <c r="F38" i="12"/>
  <c r="E38" i="12"/>
  <c r="D38" i="12"/>
  <c r="N38" i="12" s="1"/>
  <c r="M37" i="12"/>
  <c r="L37" i="12"/>
  <c r="K37" i="12"/>
  <c r="J37" i="12"/>
  <c r="I37" i="12"/>
  <c r="H37" i="12"/>
  <c r="G37" i="12"/>
  <c r="F37" i="12"/>
  <c r="N37" i="12" s="1"/>
  <c r="E37" i="12"/>
  <c r="D37" i="12"/>
  <c r="M36" i="12"/>
  <c r="L36" i="12"/>
  <c r="K36" i="12"/>
  <c r="J36" i="12"/>
  <c r="I36" i="12"/>
  <c r="H36" i="12"/>
  <c r="G36" i="12"/>
  <c r="F36" i="12"/>
  <c r="N36" i="12" s="1"/>
  <c r="F83" i="25" s="1"/>
  <c r="E36" i="12"/>
  <c r="D36" i="12"/>
  <c r="M35" i="12"/>
  <c r="L35" i="12"/>
  <c r="K35" i="12"/>
  <c r="J35" i="12"/>
  <c r="I35" i="12"/>
  <c r="H35" i="12"/>
  <c r="G35" i="12"/>
  <c r="F35" i="12"/>
  <c r="E35" i="12"/>
  <c r="D35" i="12"/>
  <c r="N35" i="12" s="1"/>
  <c r="O34" i="12"/>
  <c r="G8" i="25" s="1"/>
  <c r="M34" i="12"/>
  <c r="L34" i="12"/>
  <c r="K34" i="12"/>
  <c r="J34" i="12"/>
  <c r="I34" i="12"/>
  <c r="H34" i="12"/>
  <c r="G34" i="12"/>
  <c r="F34" i="12"/>
  <c r="N34" i="12" s="1"/>
  <c r="E34" i="12"/>
  <c r="D34" i="12"/>
  <c r="M33" i="12"/>
  <c r="L33" i="12"/>
  <c r="K33" i="12"/>
  <c r="J33" i="12"/>
  <c r="I33" i="12"/>
  <c r="H33" i="12"/>
  <c r="G33" i="12"/>
  <c r="F33" i="12"/>
  <c r="N33" i="12" s="1"/>
  <c r="F210" i="25" s="1"/>
  <c r="E33" i="12"/>
  <c r="D33" i="12"/>
  <c r="M32" i="12"/>
  <c r="L32" i="12"/>
  <c r="K32" i="12"/>
  <c r="J32" i="12"/>
  <c r="I32" i="12"/>
  <c r="H32" i="12"/>
  <c r="G32" i="12"/>
  <c r="F32" i="12"/>
  <c r="E32" i="12"/>
  <c r="D32" i="12"/>
  <c r="N32" i="12" s="1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N30" i="12" s="1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N28" i="12" s="1"/>
  <c r="M27" i="12"/>
  <c r="L27" i="12"/>
  <c r="K27" i="12"/>
  <c r="J27" i="12"/>
  <c r="I27" i="12"/>
  <c r="H27" i="12"/>
  <c r="G27" i="12"/>
  <c r="F27" i="12"/>
  <c r="E27" i="12"/>
  <c r="D27" i="12"/>
  <c r="N27" i="12" s="1"/>
  <c r="M26" i="12"/>
  <c r="L26" i="12"/>
  <c r="K26" i="12"/>
  <c r="J26" i="12"/>
  <c r="I26" i="12"/>
  <c r="H26" i="12"/>
  <c r="G26" i="12"/>
  <c r="F26" i="12"/>
  <c r="N26" i="12" s="1"/>
  <c r="E26" i="12"/>
  <c r="D26" i="12"/>
  <c r="M25" i="12"/>
  <c r="L25" i="12"/>
  <c r="K25" i="12"/>
  <c r="J25" i="12"/>
  <c r="I25" i="12"/>
  <c r="H25" i="12"/>
  <c r="G25" i="12"/>
  <c r="F25" i="12"/>
  <c r="N25" i="12" s="1"/>
  <c r="E25" i="12"/>
  <c r="D25" i="12"/>
  <c r="M24" i="12"/>
  <c r="L24" i="12"/>
  <c r="K24" i="12"/>
  <c r="J24" i="12"/>
  <c r="I24" i="12"/>
  <c r="H24" i="12"/>
  <c r="G24" i="12"/>
  <c r="F24" i="12"/>
  <c r="E24" i="12"/>
  <c r="D24" i="12"/>
  <c r="N24" i="12" s="1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N22" i="12" s="1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N20" i="12" s="1"/>
  <c r="M19" i="12"/>
  <c r="L19" i="12"/>
  <c r="K19" i="12"/>
  <c r="J19" i="12"/>
  <c r="I19" i="12"/>
  <c r="H19" i="12"/>
  <c r="G19" i="12"/>
  <c r="F19" i="12"/>
  <c r="E19" i="12"/>
  <c r="D19" i="12"/>
  <c r="N19" i="12" s="1"/>
  <c r="M18" i="12"/>
  <c r="L18" i="12"/>
  <c r="K18" i="12"/>
  <c r="J18" i="12"/>
  <c r="I18" i="12"/>
  <c r="H18" i="12"/>
  <c r="G18" i="12"/>
  <c r="F18" i="12"/>
  <c r="N18" i="12" s="1"/>
  <c r="E18" i="12"/>
  <c r="D18" i="12"/>
  <c r="M17" i="12"/>
  <c r="L17" i="12"/>
  <c r="K17" i="12"/>
  <c r="J17" i="12"/>
  <c r="I17" i="12"/>
  <c r="H17" i="12"/>
  <c r="G17" i="12"/>
  <c r="F17" i="12"/>
  <c r="N17" i="12" s="1"/>
  <c r="E17" i="12"/>
  <c r="D17" i="12"/>
  <c r="O16" i="12"/>
  <c r="M16" i="12"/>
  <c r="L16" i="12"/>
  <c r="K16" i="12"/>
  <c r="J16" i="12"/>
  <c r="I16" i="12"/>
  <c r="H16" i="12"/>
  <c r="G16" i="12"/>
  <c r="F16" i="12"/>
  <c r="E16" i="12"/>
  <c r="D16" i="12"/>
  <c r="N16" i="12" s="1"/>
  <c r="M15" i="12"/>
  <c r="L15" i="12"/>
  <c r="K15" i="12"/>
  <c r="J15" i="12"/>
  <c r="I15" i="12"/>
  <c r="H15" i="12"/>
  <c r="G15" i="12"/>
  <c r="F15" i="12"/>
  <c r="N15" i="12" s="1"/>
  <c r="E15" i="12"/>
  <c r="D15" i="12"/>
  <c r="M14" i="12"/>
  <c r="L14" i="12"/>
  <c r="K14" i="12"/>
  <c r="J14" i="12"/>
  <c r="I14" i="12"/>
  <c r="H14" i="12"/>
  <c r="G14" i="12"/>
  <c r="F14" i="12"/>
  <c r="N14" i="12" s="1"/>
  <c r="F108" i="25" s="1"/>
  <c r="E14" i="12"/>
  <c r="D14" i="12"/>
  <c r="M13" i="12"/>
  <c r="L13" i="12"/>
  <c r="K13" i="12"/>
  <c r="J13" i="12"/>
  <c r="I13" i="12"/>
  <c r="H13" i="12"/>
  <c r="G13" i="12"/>
  <c r="F13" i="12"/>
  <c r="E13" i="12"/>
  <c r="D13" i="12"/>
  <c r="N13" i="12" s="1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N11" i="12" s="1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N9" i="12" s="1"/>
  <c r="M8" i="12"/>
  <c r="L8" i="12"/>
  <c r="K8" i="12"/>
  <c r="J8" i="12"/>
  <c r="I8" i="12"/>
  <c r="H8" i="12"/>
  <c r="G8" i="12"/>
  <c r="F8" i="12"/>
  <c r="E8" i="12"/>
  <c r="D8" i="12"/>
  <c r="N8" i="12" s="1"/>
  <c r="M7" i="12"/>
  <c r="L7" i="12"/>
  <c r="K7" i="12"/>
  <c r="J7" i="12"/>
  <c r="I7" i="12"/>
  <c r="H7" i="12"/>
  <c r="G7" i="12"/>
  <c r="F7" i="12"/>
  <c r="N7" i="12" s="1"/>
  <c r="E7" i="12"/>
  <c r="D7" i="12"/>
  <c r="M6" i="12"/>
  <c r="L6" i="12"/>
  <c r="K6" i="12"/>
  <c r="J6" i="12"/>
  <c r="I6" i="12"/>
  <c r="H6" i="12"/>
  <c r="G6" i="12"/>
  <c r="F6" i="12"/>
  <c r="N6" i="12" s="1"/>
  <c r="F59" i="25" s="1"/>
  <c r="E6" i="12"/>
  <c r="D6" i="12"/>
  <c r="M5" i="12"/>
  <c r="L5" i="12"/>
  <c r="K5" i="12"/>
  <c r="J5" i="12"/>
  <c r="I5" i="12"/>
  <c r="H5" i="12"/>
  <c r="G5" i="12"/>
  <c r="F5" i="12"/>
  <c r="E5" i="12"/>
  <c r="D5" i="12"/>
  <c r="N5" i="12" s="1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N3" i="12" s="1"/>
  <c r="E3" i="12"/>
  <c r="D3" i="12"/>
  <c r="M1816" i="11"/>
  <c r="L1816" i="11"/>
  <c r="K1816" i="11"/>
  <c r="J1816" i="11"/>
  <c r="I1816" i="11"/>
  <c r="H1816" i="11"/>
  <c r="G1816" i="11"/>
  <c r="F1816" i="11"/>
  <c r="E1816" i="11"/>
  <c r="D1816" i="11"/>
  <c r="M1815" i="11"/>
  <c r="L1815" i="11"/>
  <c r="K1815" i="11"/>
  <c r="J1815" i="11"/>
  <c r="I1815" i="11"/>
  <c r="H1815" i="11"/>
  <c r="G1815" i="11"/>
  <c r="F1815" i="11"/>
  <c r="E1815" i="11"/>
  <c r="D1815" i="11"/>
  <c r="N1815" i="11" s="1"/>
  <c r="M1814" i="11"/>
  <c r="L1814" i="11"/>
  <c r="K1814" i="11"/>
  <c r="J1814" i="11"/>
  <c r="I1814" i="11"/>
  <c r="H1814" i="11"/>
  <c r="G1814" i="11"/>
  <c r="F1814" i="11"/>
  <c r="E1814" i="11"/>
  <c r="D1814" i="11"/>
  <c r="N1814" i="11" s="1"/>
  <c r="M1813" i="11"/>
  <c r="L1813" i="11"/>
  <c r="K1813" i="11"/>
  <c r="J1813" i="11"/>
  <c r="I1813" i="11"/>
  <c r="H1813" i="11"/>
  <c r="G1813" i="11"/>
  <c r="F1813" i="11"/>
  <c r="N1813" i="11" s="1"/>
  <c r="E1813" i="11"/>
  <c r="D1813" i="11"/>
  <c r="M1812" i="11"/>
  <c r="L1812" i="11"/>
  <c r="K1812" i="11"/>
  <c r="J1812" i="11"/>
  <c r="I1812" i="11"/>
  <c r="H1812" i="11"/>
  <c r="G1812" i="11"/>
  <c r="F1812" i="11"/>
  <c r="N1812" i="11" s="1"/>
  <c r="E1812" i="11"/>
  <c r="D1812" i="11"/>
  <c r="M1811" i="11"/>
  <c r="L1811" i="11"/>
  <c r="K1811" i="11"/>
  <c r="J1811" i="11"/>
  <c r="I1811" i="11"/>
  <c r="H1811" i="11"/>
  <c r="G1811" i="11"/>
  <c r="F1811" i="11"/>
  <c r="E1811" i="11"/>
  <c r="D1811" i="11"/>
  <c r="N1811" i="11" s="1"/>
  <c r="M1810" i="11"/>
  <c r="L1810" i="11"/>
  <c r="K1810" i="11"/>
  <c r="J1810" i="11"/>
  <c r="I1810" i="11"/>
  <c r="H1810" i="11"/>
  <c r="G1810" i="11"/>
  <c r="F1810" i="11"/>
  <c r="E1810" i="11"/>
  <c r="D1810" i="11"/>
  <c r="M1809" i="11"/>
  <c r="L1809" i="11"/>
  <c r="K1809" i="11"/>
  <c r="J1809" i="11"/>
  <c r="I1809" i="11"/>
  <c r="H1809" i="11"/>
  <c r="G1809" i="11"/>
  <c r="F1809" i="11"/>
  <c r="N1809" i="11" s="1"/>
  <c r="E1809" i="11"/>
  <c r="D1809" i="11"/>
  <c r="M1808" i="11"/>
  <c r="L1808" i="11"/>
  <c r="K1808" i="11"/>
  <c r="J1808" i="11"/>
  <c r="I1808" i="11"/>
  <c r="H1808" i="11"/>
  <c r="G1808" i="11"/>
  <c r="F1808" i="11"/>
  <c r="E1808" i="11"/>
  <c r="D1808" i="11"/>
  <c r="M1807" i="11"/>
  <c r="L1807" i="11"/>
  <c r="K1807" i="11"/>
  <c r="J1807" i="11"/>
  <c r="I1807" i="11"/>
  <c r="H1807" i="11"/>
  <c r="G1807" i="11"/>
  <c r="F1807" i="11"/>
  <c r="E1807" i="11"/>
  <c r="D1807" i="11"/>
  <c r="N1807" i="11" s="1"/>
  <c r="M1806" i="11"/>
  <c r="L1806" i="11"/>
  <c r="K1806" i="11"/>
  <c r="J1806" i="11"/>
  <c r="I1806" i="11"/>
  <c r="H1806" i="11"/>
  <c r="G1806" i="11"/>
  <c r="F1806" i="11"/>
  <c r="E1806" i="11"/>
  <c r="D1806" i="11"/>
  <c r="N1806" i="11" s="1"/>
  <c r="M1805" i="11"/>
  <c r="L1805" i="11"/>
  <c r="K1805" i="11"/>
  <c r="J1805" i="11"/>
  <c r="I1805" i="11"/>
  <c r="H1805" i="11"/>
  <c r="G1805" i="11"/>
  <c r="F1805" i="11"/>
  <c r="N1805" i="11" s="1"/>
  <c r="E1805" i="11"/>
  <c r="D1805" i="11"/>
  <c r="P1804" i="11"/>
  <c r="O1804" i="11"/>
  <c r="G27" i="24" s="1"/>
  <c r="M1804" i="11"/>
  <c r="L1804" i="11"/>
  <c r="K1804" i="11"/>
  <c r="J1804" i="11"/>
  <c r="I1804" i="11"/>
  <c r="H1804" i="11"/>
  <c r="G1804" i="11"/>
  <c r="F1804" i="11"/>
  <c r="E1804" i="11"/>
  <c r="D1804" i="11"/>
  <c r="N1804" i="11" s="1"/>
  <c r="F27" i="24" s="1"/>
  <c r="O1803" i="11"/>
  <c r="G28" i="24" s="1"/>
  <c r="M1803" i="11"/>
  <c r="L1803" i="11"/>
  <c r="K1803" i="11"/>
  <c r="J1803" i="11"/>
  <c r="I1803" i="11"/>
  <c r="H1803" i="11"/>
  <c r="G1803" i="11"/>
  <c r="F1803" i="11"/>
  <c r="N1803" i="11" s="1"/>
  <c r="E1803" i="11"/>
  <c r="D1803" i="11"/>
  <c r="M1802" i="11"/>
  <c r="L1802" i="11"/>
  <c r="K1802" i="11"/>
  <c r="J1802" i="11"/>
  <c r="I1802" i="11"/>
  <c r="H1802" i="11"/>
  <c r="G1802" i="11"/>
  <c r="F1802" i="11"/>
  <c r="N1802" i="11" s="1"/>
  <c r="E1802" i="11"/>
  <c r="D1802" i="11"/>
  <c r="M1801" i="11"/>
  <c r="L1801" i="11"/>
  <c r="K1801" i="11"/>
  <c r="J1801" i="11"/>
  <c r="I1801" i="11"/>
  <c r="H1801" i="11"/>
  <c r="G1801" i="11"/>
  <c r="F1801" i="11"/>
  <c r="E1801" i="11"/>
  <c r="D1801" i="11"/>
  <c r="N1801" i="11" s="1"/>
  <c r="M1800" i="11"/>
  <c r="L1800" i="11"/>
  <c r="K1800" i="11"/>
  <c r="J1800" i="11"/>
  <c r="I1800" i="11"/>
  <c r="H1800" i="11"/>
  <c r="G1800" i="11"/>
  <c r="F1800" i="11"/>
  <c r="E1800" i="11"/>
  <c r="D1800" i="11"/>
  <c r="M1799" i="11"/>
  <c r="L1799" i="11"/>
  <c r="K1799" i="11"/>
  <c r="J1799" i="11"/>
  <c r="I1799" i="11"/>
  <c r="H1799" i="11"/>
  <c r="G1799" i="11"/>
  <c r="F1799" i="11"/>
  <c r="N1799" i="11" s="1"/>
  <c r="E1799" i="11"/>
  <c r="D1799" i="11"/>
  <c r="M1798" i="11"/>
  <c r="L1798" i="11"/>
  <c r="K1798" i="11"/>
  <c r="J1798" i="11"/>
  <c r="I1798" i="11"/>
  <c r="H1798" i="11"/>
  <c r="G1798" i="11"/>
  <c r="F1798" i="11"/>
  <c r="E1798" i="11"/>
  <c r="D1798" i="11"/>
  <c r="M1797" i="11"/>
  <c r="L1797" i="11"/>
  <c r="K1797" i="11"/>
  <c r="J1797" i="11"/>
  <c r="I1797" i="11"/>
  <c r="H1797" i="11"/>
  <c r="G1797" i="11"/>
  <c r="F1797" i="11"/>
  <c r="E1797" i="11"/>
  <c r="D1797" i="11"/>
  <c r="N1797" i="11" s="1"/>
  <c r="M1796" i="11"/>
  <c r="L1796" i="11"/>
  <c r="K1796" i="11"/>
  <c r="J1796" i="11"/>
  <c r="I1796" i="11"/>
  <c r="H1796" i="11"/>
  <c r="G1796" i="11"/>
  <c r="F1796" i="11"/>
  <c r="E1796" i="11"/>
  <c r="D1796" i="11"/>
  <c r="N1796" i="11" s="1"/>
  <c r="M1795" i="11"/>
  <c r="L1795" i="11"/>
  <c r="K1795" i="11"/>
  <c r="J1795" i="11"/>
  <c r="I1795" i="11"/>
  <c r="H1795" i="11"/>
  <c r="G1795" i="11"/>
  <c r="F1795" i="11"/>
  <c r="N1795" i="11" s="1"/>
  <c r="E1795" i="11"/>
  <c r="D1795" i="11"/>
  <c r="M1794" i="11"/>
  <c r="L1794" i="11"/>
  <c r="K1794" i="11"/>
  <c r="J1794" i="11"/>
  <c r="I1794" i="11"/>
  <c r="H1794" i="11"/>
  <c r="G1794" i="11"/>
  <c r="F1794" i="11"/>
  <c r="N1794" i="11" s="1"/>
  <c r="E1794" i="11"/>
  <c r="D1794" i="11"/>
  <c r="M1793" i="11"/>
  <c r="L1793" i="11"/>
  <c r="K1793" i="11"/>
  <c r="J1793" i="11"/>
  <c r="I1793" i="11"/>
  <c r="H1793" i="11"/>
  <c r="G1793" i="11"/>
  <c r="F1793" i="11"/>
  <c r="E1793" i="11"/>
  <c r="D1793" i="11"/>
  <c r="N1793" i="11" s="1"/>
  <c r="M1792" i="11"/>
  <c r="L1792" i="11"/>
  <c r="K1792" i="11"/>
  <c r="J1792" i="11"/>
  <c r="I1792" i="11"/>
  <c r="H1792" i="11"/>
  <c r="G1792" i="11"/>
  <c r="F1792" i="11"/>
  <c r="E1792" i="11"/>
  <c r="D1792" i="11"/>
  <c r="M1791" i="11"/>
  <c r="L1791" i="11"/>
  <c r="K1791" i="11"/>
  <c r="J1791" i="11"/>
  <c r="I1791" i="11"/>
  <c r="H1791" i="11"/>
  <c r="G1791" i="11"/>
  <c r="F1791" i="11"/>
  <c r="N1791" i="11" s="1"/>
  <c r="E1791" i="11"/>
  <c r="D1791" i="11"/>
  <c r="M1790" i="11"/>
  <c r="L1790" i="11"/>
  <c r="K1790" i="11"/>
  <c r="J1790" i="11"/>
  <c r="I1790" i="11"/>
  <c r="H1790" i="11"/>
  <c r="G1790" i="11"/>
  <c r="F1790" i="11"/>
  <c r="E1790" i="11"/>
  <c r="D1790" i="11"/>
  <c r="M1789" i="11"/>
  <c r="L1789" i="11"/>
  <c r="K1789" i="11"/>
  <c r="J1789" i="11"/>
  <c r="I1789" i="11"/>
  <c r="H1789" i="11"/>
  <c r="G1789" i="11"/>
  <c r="F1789" i="11"/>
  <c r="E1789" i="11"/>
  <c r="D1789" i="11"/>
  <c r="N1789" i="11" s="1"/>
  <c r="M1788" i="11"/>
  <c r="L1788" i="11"/>
  <c r="K1788" i="11"/>
  <c r="J1788" i="11"/>
  <c r="I1788" i="11"/>
  <c r="H1788" i="11"/>
  <c r="G1788" i="11"/>
  <c r="F1788" i="11"/>
  <c r="E1788" i="11"/>
  <c r="D1788" i="11"/>
  <c r="N1788" i="11" s="1"/>
  <c r="M1787" i="11"/>
  <c r="L1787" i="11"/>
  <c r="K1787" i="11"/>
  <c r="J1787" i="11"/>
  <c r="I1787" i="11"/>
  <c r="H1787" i="11"/>
  <c r="G1787" i="11"/>
  <c r="F1787" i="11"/>
  <c r="N1787" i="11" s="1"/>
  <c r="E1787" i="11"/>
  <c r="D1787" i="11"/>
  <c r="P1786" i="11"/>
  <c r="O1786" i="11"/>
  <c r="G18" i="24" s="1"/>
  <c r="M1786" i="11"/>
  <c r="L1786" i="11"/>
  <c r="K1786" i="11"/>
  <c r="J1786" i="11"/>
  <c r="I1786" i="11"/>
  <c r="H1786" i="11"/>
  <c r="G1786" i="11"/>
  <c r="F1786" i="11"/>
  <c r="E1786" i="11"/>
  <c r="D1786" i="11"/>
  <c r="N1786" i="11" s="1"/>
  <c r="F18" i="24" s="1"/>
  <c r="M1785" i="11"/>
  <c r="L1785" i="11"/>
  <c r="K1785" i="11"/>
  <c r="J1785" i="11"/>
  <c r="I1785" i="11"/>
  <c r="H1785" i="11"/>
  <c r="G1785" i="11"/>
  <c r="F1785" i="11"/>
  <c r="E1785" i="11"/>
  <c r="D1785" i="11"/>
  <c r="M1784" i="11"/>
  <c r="L1784" i="11"/>
  <c r="K1784" i="11"/>
  <c r="J1784" i="11"/>
  <c r="I1784" i="11"/>
  <c r="H1784" i="11"/>
  <c r="G1784" i="11"/>
  <c r="F1784" i="11"/>
  <c r="N1784" i="11" s="1"/>
  <c r="E1784" i="11"/>
  <c r="D1784" i="11"/>
  <c r="M1783" i="11"/>
  <c r="L1783" i="11"/>
  <c r="K1783" i="11"/>
  <c r="J1783" i="11"/>
  <c r="I1783" i="11"/>
  <c r="H1783" i="11"/>
  <c r="G1783" i="11"/>
  <c r="F1783" i="11"/>
  <c r="E1783" i="11"/>
  <c r="D1783" i="11"/>
  <c r="M1782" i="11"/>
  <c r="L1782" i="11"/>
  <c r="K1782" i="11"/>
  <c r="J1782" i="11"/>
  <c r="I1782" i="11"/>
  <c r="H1782" i="11"/>
  <c r="G1782" i="11"/>
  <c r="F1782" i="11"/>
  <c r="E1782" i="11"/>
  <c r="D1782" i="11"/>
  <c r="N1782" i="11" s="1"/>
  <c r="M1781" i="11"/>
  <c r="L1781" i="11"/>
  <c r="K1781" i="11"/>
  <c r="J1781" i="11"/>
  <c r="I1781" i="11"/>
  <c r="H1781" i="11"/>
  <c r="G1781" i="11"/>
  <c r="F1781" i="11"/>
  <c r="E1781" i="11"/>
  <c r="D1781" i="11"/>
  <c r="N1781" i="11" s="1"/>
  <c r="M1780" i="11"/>
  <c r="L1780" i="11"/>
  <c r="K1780" i="11"/>
  <c r="J1780" i="11"/>
  <c r="I1780" i="11"/>
  <c r="H1780" i="11"/>
  <c r="G1780" i="11"/>
  <c r="F1780" i="11"/>
  <c r="N1780" i="11" s="1"/>
  <c r="E1780" i="11"/>
  <c r="D1780" i="11"/>
  <c r="M1779" i="11"/>
  <c r="L1779" i="11"/>
  <c r="K1779" i="11"/>
  <c r="J1779" i="11"/>
  <c r="I1779" i="11"/>
  <c r="H1779" i="11"/>
  <c r="G1779" i="11"/>
  <c r="F1779" i="11"/>
  <c r="N1779" i="11" s="1"/>
  <c r="F39" i="24" s="1"/>
  <c r="E1779" i="11"/>
  <c r="D1779" i="11"/>
  <c r="M1778" i="11"/>
  <c r="L1778" i="11"/>
  <c r="K1778" i="11"/>
  <c r="J1778" i="11"/>
  <c r="I1778" i="11"/>
  <c r="H1778" i="11"/>
  <c r="G1778" i="11"/>
  <c r="F1778" i="11"/>
  <c r="E1778" i="11"/>
  <c r="D1778" i="11"/>
  <c r="N1778" i="11" s="1"/>
  <c r="M1777" i="11"/>
  <c r="L1777" i="11"/>
  <c r="K1777" i="11"/>
  <c r="J1777" i="11"/>
  <c r="I1777" i="11"/>
  <c r="H1777" i="11"/>
  <c r="G1777" i="11"/>
  <c r="F1777" i="11"/>
  <c r="E1777" i="11"/>
  <c r="D1777" i="11"/>
  <c r="M1776" i="11"/>
  <c r="L1776" i="11"/>
  <c r="K1776" i="11"/>
  <c r="J1776" i="11"/>
  <c r="I1776" i="11"/>
  <c r="H1776" i="11"/>
  <c r="G1776" i="11"/>
  <c r="F1776" i="11"/>
  <c r="N1776" i="11" s="1"/>
  <c r="E1776" i="11"/>
  <c r="D1776" i="11"/>
  <c r="M1775" i="11"/>
  <c r="L1775" i="11"/>
  <c r="K1775" i="11"/>
  <c r="J1775" i="11"/>
  <c r="I1775" i="11"/>
  <c r="H1775" i="11"/>
  <c r="G1775" i="11"/>
  <c r="F1775" i="11"/>
  <c r="E1775" i="11"/>
  <c r="D1775" i="11"/>
  <c r="M1774" i="11"/>
  <c r="L1774" i="11"/>
  <c r="K1774" i="11"/>
  <c r="J1774" i="11"/>
  <c r="I1774" i="11"/>
  <c r="H1774" i="11"/>
  <c r="G1774" i="11"/>
  <c r="F1774" i="11"/>
  <c r="E1774" i="11"/>
  <c r="D1774" i="11"/>
  <c r="N1774" i="11" s="1"/>
  <c r="M1773" i="11"/>
  <c r="L1773" i="11"/>
  <c r="K1773" i="11"/>
  <c r="J1773" i="11"/>
  <c r="I1773" i="11"/>
  <c r="H1773" i="11"/>
  <c r="G1773" i="11"/>
  <c r="F1773" i="11"/>
  <c r="E1773" i="11"/>
  <c r="D1773" i="11"/>
  <c r="N1773" i="11" s="1"/>
  <c r="M1772" i="11"/>
  <c r="L1772" i="11"/>
  <c r="K1772" i="11"/>
  <c r="J1772" i="11"/>
  <c r="I1772" i="11"/>
  <c r="H1772" i="11"/>
  <c r="G1772" i="11"/>
  <c r="F1772" i="11"/>
  <c r="N1772" i="11" s="1"/>
  <c r="E1772" i="11"/>
  <c r="D1772" i="11"/>
  <c r="M1771" i="11"/>
  <c r="L1771" i="11"/>
  <c r="K1771" i="11"/>
  <c r="J1771" i="11"/>
  <c r="I1771" i="11"/>
  <c r="H1771" i="11"/>
  <c r="G1771" i="11"/>
  <c r="F1771" i="11"/>
  <c r="N1771" i="11" s="1"/>
  <c r="E1771" i="11"/>
  <c r="D1771" i="11"/>
  <c r="M1770" i="11"/>
  <c r="L1770" i="11"/>
  <c r="K1770" i="11"/>
  <c r="J1770" i="11"/>
  <c r="I1770" i="11"/>
  <c r="H1770" i="11"/>
  <c r="G1770" i="11"/>
  <c r="F1770" i="11"/>
  <c r="E1770" i="11"/>
  <c r="D1770" i="11"/>
  <c r="N1770" i="11" s="1"/>
  <c r="M1769" i="11"/>
  <c r="L1769" i="11"/>
  <c r="K1769" i="11"/>
  <c r="J1769" i="11"/>
  <c r="I1769" i="11"/>
  <c r="H1769" i="11"/>
  <c r="G1769" i="11"/>
  <c r="F1769" i="11"/>
  <c r="E1769" i="11"/>
  <c r="D1769" i="11"/>
  <c r="M1768" i="11"/>
  <c r="L1768" i="11"/>
  <c r="K1768" i="11"/>
  <c r="J1768" i="11"/>
  <c r="I1768" i="11"/>
  <c r="H1768" i="11"/>
  <c r="G1768" i="11"/>
  <c r="F1768" i="11"/>
  <c r="N1768" i="11" s="1"/>
  <c r="E1768" i="11"/>
  <c r="D1768" i="11"/>
  <c r="M1767" i="11"/>
  <c r="L1767" i="11"/>
  <c r="K1767" i="11"/>
  <c r="J1767" i="11"/>
  <c r="I1767" i="11"/>
  <c r="H1767" i="11"/>
  <c r="G1767" i="11"/>
  <c r="F1767" i="11"/>
  <c r="E1767" i="11"/>
  <c r="D1767" i="11"/>
  <c r="M1766" i="11"/>
  <c r="L1766" i="11"/>
  <c r="K1766" i="11"/>
  <c r="J1766" i="11"/>
  <c r="I1766" i="11"/>
  <c r="H1766" i="11"/>
  <c r="G1766" i="11"/>
  <c r="F1766" i="11"/>
  <c r="E1766" i="11"/>
  <c r="D1766" i="11"/>
  <c r="N1766" i="11" s="1"/>
  <c r="M1765" i="11"/>
  <c r="L1765" i="11"/>
  <c r="K1765" i="11"/>
  <c r="J1765" i="11"/>
  <c r="I1765" i="11"/>
  <c r="H1765" i="11"/>
  <c r="G1765" i="11"/>
  <c r="F1765" i="11"/>
  <c r="E1765" i="11"/>
  <c r="D1765" i="11"/>
  <c r="N1765" i="11" s="1"/>
  <c r="M1764" i="11"/>
  <c r="L1764" i="11"/>
  <c r="K1764" i="11"/>
  <c r="J1764" i="11"/>
  <c r="I1764" i="11"/>
  <c r="H1764" i="11"/>
  <c r="G1764" i="11"/>
  <c r="F1764" i="11"/>
  <c r="N1764" i="11" s="1"/>
  <c r="E1764" i="11"/>
  <c r="D1764" i="11"/>
  <c r="M1763" i="11"/>
  <c r="L1763" i="11"/>
  <c r="K1763" i="11"/>
  <c r="J1763" i="11"/>
  <c r="I1763" i="11"/>
  <c r="H1763" i="11"/>
  <c r="G1763" i="11"/>
  <c r="F1763" i="11"/>
  <c r="N1763" i="11" s="1"/>
  <c r="E1763" i="11"/>
  <c r="D1763" i="11"/>
  <c r="M1762" i="11"/>
  <c r="L1762" i="11"/>
  <c r="K1762" i="11"/>
  <c r="J1762" i="11"/>
  <c r="I1762" i="11"/>
  <c r="H1762" i="11"/>
  <c r="G1762" i="11"/>
  <c r="F1762" i="11"/>
  <c r="E1762" i="11"/>
  <c r="D1762" i="11"/>
  <c r="N1762" i="11" s="1"/>
  <c r="M1761" i="11"/>
  <c r="L1761" i="11"/>
  <c r="K1761" i="11"/>
  <c r="J1761" i="11"/>
  <c r="I1761" i="11"/>
  <c r="H1761" i="11"/>
  <c r="G1761" i="11"/>
  <c r="F1761" i="11"/>
  <c r="E1761" i="11"/>
  <c r="D1761" i="11"/>
  <c r="M1760" i="11"/>
  <c r="L1760" i="11"/>
  <c r="K1760" i="11"/>
  <c r="J1760" i="11"/>
  <c r="I1760" i="11"/>
  <c r="H1760" i="11"/>
  <c r="G1760" i="11"/>
  <c r="F1760" i="11"/>
  <c r="N1760" i="11" s="1"/>
  <c r="E1760" i="11"/>
  <c r="D1760" i="11"/>
  <c r="M1759" i="11"/>
  <c r="L1759" i="11"/>
  <c r="K1759" i="11"/>
  <c r="J1759" i="11"/>
  <c r="I1759" i="11"/>
  <c r="H1759" i="11"/>
  <c r="G1759" i="11"/>
  <c r="F1759" i="11"/>
  <c r="E1759" i="11"/>
  <c r="D1759" i="11"/>
  <c r="M1758" i="11"/>
  <c r="L1758" i="11"/>
  <c r="K1758" i="11"/>
  <c r="J1758" i="11"/>
  <c r="I1758" i="11"/>
  <c r="H1758" i="11"/>
  <c r="G1758" i="11"/>
  <c r="F1758" i="11"/>
  <c r="E1758" i="11"/>
  <c r="D1758" i="11"/>
  <c r="N1758" i="11" s="1"/>
  <c r="O1757" i="11"/>
  <c r="G7" i="24" s="1"/>
  <c r="M1757" i="11"/>
  <c r="L1757" i="11"/>
  <c r="K1757" i="11"/>
  <c r="J1757" i="11"/>
  <c r="I1757" i="11"/>
  <c r="H1757" i="11"/>
  <c r="G1757" i="11"/>
  <c r="F1757" i="11"/>
  <c r="N1757" i="11" s="1"/>
  <c r="E1757" i="11"/>
  <c r="D1757" i="11"/>
  <c r="M1756" i="11"/>
  <c r="L1756" i="11"/>
  <c r="K1756" i="11"/>
  <c r="J1756" i="11"/>
  <c r="I1756" i="11"/>
  <c r="H1756" i="11"/>
  <c r="G1756" i="11"/>
  <c r="F1756" i="11"/>
  <c r="E1756" i="11"/>
  <c r="D1756" i="11"/>
  <c r="M1755" i="11"/>
  <c r="L1755" i="11"/>
  <c r="K1755" i="11"/>
  <c r="J1755" i="11"/>
  <c r="I1755" i="11"/>
  <c r="H1755" i="11"/>
  <c r="G1755" i="11"/>
  <c r="F1755" i="11"/>
  <c r="E1755" i="11"/>
  <c r="D1755" i="11"/>
  <c r="N1755" i="11" s="1"/>
  <c r="M1754" i="11"/>
  <c r="L1754" i="11"/>
  <c r="K1754" i="11"/>
  <c r="J1754" i="11"/>
  <c r="I1754" i="11"/>
  <c r="H1754" i="11"/>
  <c r="G1754" i="11"/>
  <c r="F1754" i="11"/>
  <c r="E1754" i="11"/>
  <c r="D1754" i="11"/>
  <c r="N1754" i="11" s="1"/>
  <c r="M1753" i="11"/>
  <c r="L1753" i="11"/>
  <c r="K1753" i="11"/>
  <c r="J1753" i="11"/>
  <c r="I1753" i="11"/>
  <c r="H1753" i="11"/>
  <c r="G1753" i="11"/>
  <c r="F1753" i="11"/>
  <c r="N1753" i="11" s="1"/>
  <c r="E1753" i="11"/>
  <c r="D1753" i="11"/>
  <c r="M1752" i="11"/>
  <c r="L1752" i="11"/>
  <c r="K1752" i="11"/>
  <c r="J1752" i="11"/>
  <c r="I1752" i="11"/>
  <c r="H1752" i="11"/>
  <c r="G1752" i="11"/>
  <c r="F1752" i="11"/>
  <c r="N1752" i="11" s="1"/>
  <c r="F566" i="24" s="1"/>
  <c r="E1752" i="11"/>
  <c r="D1752" i="11"/>
  <c r="M1751" i="11"/>
  <c r="L1751" i="11"/>
  <c r="K1751" i="11"/>
  <c r="J1751" i="11"/>
  <c r="I1751" i="11"/>
  <c r="H1751" i="11"/>
  <c r="G1751" i="11"/>
  <c r="F1751" i="11"/>
  <c r="E1751" i="11"/>
  <c r="D1751" i="11"/>
  <c r="N1751" i="11" s="1"/>
  <c r="M1750" i="11"/>
  <c r="L1750" i="11"/>
  <c r="K1750" i="11"/>
  <c r="J1750" i="11"/>
  <c r="I1750" i="11"/>
  <c r="H1750" i="11"/>
  <c r="G1750" i="11"/>
  <c r="F1750" i="11"/>
  <c r="E1750" i="11"/>
  <c r="D1750" i="11"/>
  <c r="M1749" i="11"/>
  <c r="L1749" i="11"/>
  <c r="K1749" i="11"/>
  <c r="J1749" i="11"/>
  <c r="I1749" i="11"/>
  <c r="H1749" i="11"/>
  <c r="G1749" i="11"/>
  <c r="F1749" i="11"/>
  <c r="N1749" i="11" s="1"/>
  <c r="E1749" i="11"/>
  <c r="D1749" i="11"/>
  <c r="M1748" i="11"/>
  <c r="L1748" i="11"/>
  <c r="K1748" i="11"/>
  <c r="J1748" i="11"/>
  <c r="I1748" i="11"/>
  <c r="H1748" i="11"/>
  <c r="G1748" i="11"/>
  <c r="F1748" i="11"/>
  <c r="E1748" i="11"/>
  <c r="D1748" i="11"/>
  <c r="M1747" i="11"/>
  <c r="L1747" i="11"/>
  <c r="K1747" i="11"/>
  <c r="J1747" i="11"/>
  <c r="I1747" i="11"/>
  <c r="H1747" i="11"/>
  <c r="G1747" i="11"/>
  <c r="F1747" i="11"/>
  <c r="E1747" i="11"/>
  <c r="D1747" i="11"/>
  <c r="N1747" i="11" s="1"/>
  <c r="M1746" i="11"/>
  <c r="L1746" i="11"/>
  <c r="K1746" i="11"/>
  <c r="J1746" i="11"/>
  <c r="I1746" i="11"/>
  <c r="H1746" i="11"/>
  <c r="G1746" i="11"/>
  <c r="F1746" i="11"/>
  <c r="E1746" i="11"/>
  <c r="D1746" i="11"/>
  <c r="N1746" i="11" s="1"/>
  <c r="M1745" i="11"/>
  <c r="L1745" i="11"/>
  <c r="K1745" i="11"/>
  <c r="J1745" i="11"/>
  <c r="I1745" i="11"/>
  <c r="H1745" i="11"/>
  <c r="G1745" i="11"/>
  <c r="F1745" i="11"/>
  <c r="N1745" i="11" s="1"/>
  <c r="E1745" i="11"/>
  <c r="D1745" i="11"/>
  <c r="M1744" i="11"/>
  <c r="L1744" i="11"/>
  <c r="K1744" i="11"/>
  <c r="J1744" i="11"/>
  <c r="I1744" i="11"/>
  <c r="H1744" i="11"/>
  <c r="G1744" i="11"/>
  <c r="F1744" i="11"/>
  <c r="N1744" i="11" s="1"/>
  <c r="E1744" i="11"/>
  <c r="D1744" i="11"/>
  <c r="M1743" i="11"/>
  <c r="L1743" i="11"/>
  <c r="K1743" i="11"/>
  <c r="J1743" i="11"/>
  <c r="I1743" i="11"/>
  <c r="H1743" i="11"/>
  <c r="G1743" i="11"/>
  <c r="F1743" i="11"/>
  <c r="E1743" i="11"/>
  <c r="D1743" i="11"/>
  <c r="N1743" i="11" s="1"/>
  <c r="M1742" i="11"/>
  <c r="L1742" i="11"/>
  <c r="K1742" i="11"/>
  <c r="J1742" i="11"/>
  <c r="I1742" i="11"/>
  <c r="H1742" i="11"/>
  <c r="G1742" i="11"/>
  <c r="F1742" i="11"/>
  <c r="E1742" i="11"/>
  <c r="D1742" i="11"/>
  <c r="M1741" i="11"/>
  <c r="L1741" i="11"/>
  <c r="K1741" i="11"/>
  <c r="J1741" i="11"/>
  <c r="I1741" i="11"/>
  <c r="H1741" i="11"/>
  <c r="G1741" i="11"/>
  <c r="F1741" i="11"/>
  <c r="N1741" i="11" s="1"/>
  <c r="E1741" i="11"/>
  <c r="D1741" i="11"/>
  <c r="M1740" i="11"/>
  <c r="L1740" i="11"/>
  <c r="K1740" i="11"/>
  <c r="J1740" i="11"/>
  <c r="I1740" i="11"/>
  <c r="H1740" i="11"/>
  <c r="G1740" i="11"/>
  <c r="F1740" i="11"/>
  <c r="E1740" i="11"/>
  <c r="D1740" i="11"/>
  <c r="M1739" i="11"/>
  <c r="L1739" i="11"/>
  <c r="K1739" i="11"/>
  <c r="J1739" i="11"/>
  <c r="I1739" i="11"/>
  <c r="H1739" i="11"/>
  <c r="G1739" i="11"/>
  <c r="F1739" i="11"/>
  <c r="E1739" i="11"/>
  <c r="D1739" i="11"/>
  <c r="N1739" i="11" s="1"/>
  <c r="M1738" i="11"/>
  <c r="L1738" i="11"/>
  <c r="K1738" i="11"/>
  <c r="J1738" i="11"/>
  <c r="I1738" i="11"/>
  <c r="H1738" i="11"/>
  <c r="G1738" i="11"/>
  <c r="F1738" i="11"/>
  <c r="E1738" i="11"/>
  <c r="D1738" i="11"/>
  <c r="N1738" i="11" s="1"/>
  <c r="M1737" i="11"/>
  <c r="L1737" i="11"/>
  <c r="K1737" i="11"/>
  <c r="J1737" i="11"/>
  <c r="I1737" i="11"/>
  <c r="H1737" i="11"/>
  <c r="G1737" i="11"/>
  <c r="F1737" i="11"/>
  <c r="N1737" i="11" s="1"/>
  <c r="E1737" i="11"/>
  <c r="D1737" i="11"/>
  <c r="M1736" i="11"/>
  <c r="L1736" i="11"/>
  <c r="K1736" i="11"/>
  <c r="J1736" i="11"/>
  <c r="I1736" i="11"/>
  <c r="H1736" i="11"/>
  <c r="G1736" i="11"/>
  <c r="F1736" i="11"/>
  <c r="N1736" i="11" s="1"/>
  <c r="E1736" i="11"/>
  <c r="D1736" i="11"/>
  <c r="M1735" i="11"/>
  <c r="L1735" i="11"/>
  <c r="K1735" i="11"/>
  <c r="J1735" i="11"/>
  <c r="I1735" i="11"/>
  <c r="H1735" i="11"/>
  <c r="G1735" i="11"/>
  <c r="F1735" i="11"/>
  <c r="E1735" i="11"/>
  <c r="D1735" i="11"/>
  <c r="N1735" i="11" s="1"/>
  <c r="M1734" i="11"/>
  <c r="L1734" i="11"/>
  <c r="K1734" i="11"/>
  <c r="J1734" i="11"/>
  <c r="I1734" i="11"/>
  <c r="H1734" i="11"/>
  <c r="G1734" i="11"/>
  <c r="F1734" i="11"/>
  <c r="E1734" i="11"/>
  <c r="D1734" i="11"/>
  <c r="M1733" i="11"/>
  <c r="L1733" i="11"/>
  <c r="K1733" i="11"/>
  <c r="J1733" i="11"/>
  <c r="I1733" i="11"/>
  <c r="H1733" i="11"/>
  <c r="G1733" i="11"/>
  <c r="F1733" i="11"/>
  <c r="N1733" i="11" s="1"/>
  <c r="E1733" i="11"/>
  <c r="D1733" i="11"/>
  <c r="M1732" i="11"/>
  <c r="L1732" i="11"/>
  <c r="K1732" i="11"/>
  <c r="J1732" i="11"/>
  <c r="I1732" i="11"/>
  <c r="H1732" i="11"/>
  <c r="G1732" i="11"/>
  <c r="F1732" i="11"/>
  <c r="E1732" i="11"/>
  <c r="D1732" i="11"/>
  <c r="M1731" i="11"/>
  <c r="L1731" i="11"/>
  <c r="K1731" i="11"/>
  <c r="J1731" i="11"/>
  <c r="I1731" i="11"/>
  <c r="H1731" i="11"/>
  <c r="G1731" i="11"/>
  <c r="F1731" i="11"/>
  <c r="E1731" i="11"/>
  <c r="D1731" i="11"/>
  <c r="N1731" i="11" s="1"/>
  <c r="M1730" i="11"/>
  <c r="L1730" i="11"/>
  <c r="K1730" i="11"/>
  <c r="J1730" i="11"/>
  <c r="I1730" i="11"/>
  <c r="H1730" i="11"/>
  <c r="G1730" i="11"/>
  <c r="F1730" i="11"/>
  <c r="E1730" i="11"/>
  <c r="D1730" i="11"/>
  <c r="N1730" i="11" s="1"/>
  <c r="M1729" i="11"/>
  <c r="L1729" i="11"/>
  <c r="K1729" i="11"/>
  <c r="J1729" i="11"/>
  <c r="I1729" i="11"/>
  <c r="H1729" i="11"/>
  <c r="G1729" i="11"/>
  <c r="F1729" i="11"/>
  <c r="N1729" i="11" s="1"/>
  <c r="E1729" i="11"/>
  <c r="D1729" i="11"/>
  <c r="M1728" i="11"/>
  <c r="L1728" i="11"/>
  <c r="K1728" i="11"/>
  <c r="J1728" i="11"/>
  <c r="I1728" i="11"/>
  <c r="H1728" i="11"/>
  <c r="G1728" i="11"/>
  <c r="F1728" i="11"/>
  <c r="N1728" i="11" s="1"/>
  <c r="E1728" i="11"/>
  <c r="D1728" i="11"/>
  <c r="M1727" i="11"/>
  <c r="L1727" i="11"/>
  <c r="K1727" i="11"/>
  <c r="J1727" i="11"/>
  <c r="I1727" i="11"/>
  <c r="H1727" i="11"/>
  <c r="G1727" i="11"/>
  <c r="F1727" i="11"/>
  <c r="E1727" i="11"/>
  <c r="D1727" i="11"/>
  <c r="N1727" i="11" s="1"/>
  <c r="M1726" i="11"/>
  <c r="L1726" i="11"/>
  <c r="K1726" i="11"/>
  <c r="J1726" i="11"/>
  <c r="I1726" i="11"/>
  <c r="H1726" i="11"/>
  <c r="G1726" i="11"/>
  <c r="F1726" i="11"/>
  <c r="E1726" i="11"/>
  <c r="D1726" i="11"/>
  <c r="M1725" i="11"/>
  <c r="L1725" i="11"/>
  <c r="K1725" i="11"/>
  <c r="J1725" i="11"/>
  <c r="I1725" i="11"/>
  <c r="H1725" i="11"/>
  <c r="G1725" i="11"/>
  <c r="F1725" i="11"/>
  <c r="N1725" i="11" s="1"/>
  <c r="E1725" i="11"/>
  <c r="D1725" i="11"/>
  <c r="M1724" i="11"/>
  <c r="L1724" i="11"/>
  <c r="K1724" i="11"/>
  <c r="J1724" i="11"/>
  <c r="I1724" i="11"/>
  <c r="H1724" i="11"/>
  <c r="G1724" i="11"/>
  <c r="F1724" i="11"/>
  <c r="E1724" i="11"/>
  <c r="D1724" i="11"/>
  <c r="M1723" i="11"/>
  <c r="L1723" i="11"/>
  <c r="K1723" i="11"/>
  <c r="J1723" i="11"/>
  <c r="I1723" i="11"/>
  <c r="H1723" i="11"/>
  <c r="G1723" i="11"/>
  <c r="F1723" i="11"/>
  <c r="E1723" i="11"/>
  <c r="D1723" i="11"/>
  <c r="N1723" i="11" s="1"/>
  <c r="M1722" i="11"/>
  <c r="L1722" i="11"/>
  <c r="K1722" i="11"/>
  <c r="J1722" i="11"/>
  <c r="I1722" i="11"/>
  <c r="H1722" i="11"/>
  <c r="G1722" i="11"/>
  <c r="F1722" i="11"/>
  <c r="E1722" i="11"/>
  <c r="D1722" i="11"/>
  <c r="N1722" i="11" s="1"/>
  <c r="M1721" i="11"/>
  <c r="L1721" i="11"/>
  <c r="K1721" i="11"/>
  <c r="J1721" i="11"/>
  <c r="I1721" i="11"/>
  <c r="H1721" i="11"/>
  <c r="G1721" i="11"/>
  <c r="F1721" i="11"/>
  <c r="N1721" i="11" s="1"/>
  <c r="E1721" i="11"/>
  <c r="D1721" i="11"/>
  <c r="M1720" i="11"/>
  <c r="L1720" i="11"/>
  <c r="K1720" i="11"/>
  <c r="J1720" i="11"/>
  <c r="I1720" i="11"/>
  <c r="H1720" i="11"/>
  <c r="G1720" i="11"/>
  <c r="F1720" i="11"/>
  <c r="N1720" i="11" s="1"/>
  <c r="E1720" i="11"/>
  <c r="D1720" i="11"/>
  <c r="M1719" i="11"/>
  <c r="L1719" i="11"/>
  <c r="K1719" i="11"/>
  <c r="J1719" i="11"/>
  <c r="I1719" i="11"/>
  <c r="H1719" i="11"/>
  <c r="G1719" i="11"/>
  <c r="F1719" i="11"/>
  <c r="E1719" i="11"/>
  <c r="D1719" i="11"/>
  <c r="N1719" i="11" s="1"/>
  <c r="M1718" i="11"/>
  <c r="L1718" i="11"/>
  <c r="K1718" i="11"/>
  <c r="J1718" i="11"/>
  <c r="I1718" i="11"/>
  <c r="H1718" i="11"/>
  <c r="G1718" i="11"/>
  <c r="F1718" i="11"/>
  <c r="E1718" i="11"/>
  <c r="D1718" i="11"/>
  <c r="M1717" i="11"/>
  <c r="L1717" i="11"/>
  <c r="K1717" i="11"/>
  <c r="J1717" i="11"/>
  <c r="I1717" i="11"/>
  <c r="H1717" i="11"/>
  <c r="G1717" i="11"/>
  <c r="F1717" i="11"/>
  <c r="N1717" i="11" s="1"/>
  <c r="E1717" i="11"/>
  <c r="D1717" i="11"/>
  <c r="M1716" i="11"/>
  <c r="L1716" i="11"/>
  <c r="K1716" i="11"/>
  <c r="J1716" i="11"/>
  <c r="I1716" i="11"/>
  <c r="H1716" i="11"/>
  <c r="G1716" i="11"/>
  <c r="F1716" i="11"/>
  <c r="E1716" i="11"/>
  <c r="D1716" i="11"/>
  <c r="M1715" i="11"/>
  <c r="L1715" i="11"/>
  <c r="K1715" i="11"/>
  <c r="J1715" i="11"/>
  <c r="I1715" i="11"/>
  <c r="H1715" i="11"/>
  <c r="G1715" i="11"/>
  <c r="F1715" i="11"/>
  <c r="E1715" i="11"/>
  <c r="D1715" i="11"/>
  <c r="N1715" i="11" s="1"/>
  <c r="M1714" i="11"/>
  <c r="L1714" i="11"/>
  <c r="K1714" i="11"/>
  <c r="J1714" i="11"/>
  <c r="I1714" i="11"/>
  <c r="H1714" i="11"/>
  <c r="G1714" i="11"/>
  <c r="F1714" i="11"/>
  <c r="E1714" i="11"/>
  <c r="D1714" i="11"/>
  <c r="N1714" i="11" s="1"/>
  <c r="M1713" i="11"/>
  <c r="L1713" i="11"/>
  <c r="K1713" i="11"/>
  <c r="J1713" i="11"/>
  <c r="I1713" i="11"/>
  <c r="H1713" i="11"/>
  <c r="G1713" i="11"/>
  <c r="F1713" i="11"/>
  <c r="N1713" i="11" s="1"/>
  <c r="E1713" i="11"/>
  <c r="D1713" i="11"/>
  <c r="M1712" i="11"/>
  <c r="L1712" i="11"/>
  <c r="K1712" i="11"/>
  <c r="J1712" i="11"/>
  <c r="I1712" i="11"/>
  <c r="H1712" i="11"/>
  <c r="G1712" i="11"/>
  <c r="F1712" i="11"/>
  <c r="N1712" i="11" s="1"/>
  <c r="F835" i="24" s="1"/>
  <c r="E1712" i="11"/>
  <c r="D1712" i="11"/>
  <c r="M1711" i="11"/>
  <c r="L1711" i="11"/>
  <c r="K1711" i="11"/>
  <c r="J1711" i="11"/>
  <c r="I1711" i="11"/>
  <c r="H1711" i="11"/>
  <c r="G1711" i="11"/>
  <c r="F1711" i="11"/>
  <c r="E1711" i="11"/>
  <c r="D1711" i="11"/>
  <c r="M1710" i="11"/>
  <c r="L1710" i="11"/>
  <c r="K1710" i="11"/>
  <c r="J1710" i="11"/>
  <c r="I1710" i="11"/>
  <c r="H1710" i="11"/>
  <c r="G1710" i="11"/>
  <c r="F1710" i="11"/>
  <c r="N1710" i="11" s="1"/>
  <c r="E1710" i="11"/>
  <c r="D1710" i="11"/>
  <c r="M1709" i="11"/>
  <c r="L1709" i="11"/>
  <c r="K1709" i="11"/>
  <c r="J1709" i="11"/>
  <c r="I1709" i="11"/>
  <c r="H1709" i="11"/>
  <c r="G1709" i="11"/>
  <c r="F1709" i="11"/>
  <c r="N1709" i="11" s="1"/>
  <c r="E1709" i="11"/>
  <c r="D1709" i="11"/>
  <c r="M1708" i="11"/>
  <c r="L1708" i="11"/>
  <c r="K1708" i="11"/>
  <c r="J1708" i="11"/>
  <c r="I1708" i="11"/>
  <c r="H1708" i="11"/>
  <c r="G1708" i="11"/>
  <c r="F1708" i="11"/>
  <c r="E1708" i="11"/>
  <c r="D1708" i="11"/>
  <c r="N1708" i="11" s="1"/>
  <c r="M1707" i="11"/>
  <c r="L1707" i="11"/>
  <c r="K1707" i="11"/>
  <c r="J1707" i="11"/>
  <c r="I1707" i="11"/>
  <c r="H1707" i="11"/>
  <c r="G1707" i="11"/>
  <c r="F1707" i="11"/>
  <c r="E1707" i="11"/>
  <c r="D1707" i="11"/>
  <c r="M1706" i="11"/>
  <c r="L1706" i="11"/>
  <c r="K1706" i="11"/>
  <c r="J1706" i="11"/>
  <c r="I1706" i="11"/>
  <c r="H1706" i="11"/>
  <c r="G1706" i="11"/>
  <c r="F1706" i="11"/>
  <c r="N1706" i="11" s="1"/>
  <c r="E1706" i="11"/>
  <c r="D1706" i="11"/>
  <c r="M1705" i="11"/>
  <c r="L1705" i="11"/>
  <c r="K1705" i="11"/>
  <c r="J1705" i="11"/>
  <c r="I1705" i="11"/>
  <c r="H1705" i="11"/>
  <c r="G1705" i="11"/>
  <c r="F1705" i="11"/>
  <c r="E1705" i="11"/>
  <c r="D1705" i="11"/>
  <c r="M1704" i="11"/>
  <c r="L1704" i="11"/>
  <c r="K1704" i="11"/>
  <c r="J1704" i="11"/>
  <c r="I1704" i="11"/>
  <c r="H1704" i="11"/>
  <c r="G1704" i="11"/>
  <c r="F1704" i="11"/>
  <c r="E1704" i="11"/>
  <c r="D1704" i="11"/>
  <c r="N1704" i="11" s="1"/>
  <c r="M1703" i="11"/>
  <c r="L1703" i="11"/>
  <c r="K1703" i="11"/>
  <c r="J1703" i="11"/>
  <c r="I1703" i="11"/>
  <c r="H1703" i="11"/>
  <c r="G1703" i="11"/>
  <c r="F1703" i="11"/>
  <c r="E1703" i="11"/>
  <c r="D1703" i="11"/>
  <c r="N1703" i="11" s="1"/>
  <c r="O1702" i="11"/>
  <c r="G20" i="24" s="1"/>
  <c r="M1702" i="11"/>
  <c r="L1702" i="11"/>
  <c r="K1702" i="11"/>
  <c r="J1702" i="11"/>
  <c r="I1702" i="11"/>
  <c r="H1702" i="11"/>
  <c r="G1702" i="11"/>
  <c r="F1702" i="11"/>
  <c r="E1702" i="11"/>
  <c r="D1702" i="11"/>
  <c r="M1701" i="11"/>
  <c r="L1701" i="11"/>
  <c r="K1701" i="11"/>
  <c r="J1701" i="11"/>
  <c r="I1701" i="11"/>
  <c r="H1701" i="11"/>
  <c r="G1701" i="11"/>
  <c r="F1701" i="11"/>
  <c r="E1701" i="11"/>
  <c r="D1701" i="11"/>
  <c r="N1701" i="11" s="1"/>
  <c r="M1700" i="11"/>
  <c r="L1700" i="11"/>
  <c r="K1700" i="11"/>
  <c r="J1700" i="11"/>
  <c r="I1700" i="11"/>
  <c r="H1700" i="11"/>
  <c r="G1700" i="11"/>
  <c r="F1700" i="11"/>
  <c r="E1700" i="11"/>
  <c r="D1700" i="11"/>
  <c r="N1700" i="11" s="1"/>
  <c r="M1699" i="11"/>
  <c r="L1699" i="11"/>
  <c r="K1699" i="11"/>
  <c r="J1699" i="11"/>
  <c r="I1699" i="11"/>
  <c r="H1699" i="11"/>
  <c r="G1699" i="11"/>
  <c r="F1699" i="11"/>
  <c r="N1699" i="11" s="1"/>
  <c r="E1699" i="11"/>
  <c r="D1699" i="11"/>
  <c r="M1698" i="11"/>
  <c r="L1698" i="11"/>
  <c r="K1698" i="11"/>
  <c r="J1698" i="11"/>
  <c r="I1698" i="11"/>
  <c r="H1698" i="11"/>
  <c r="G1698" i="11"/>
  <c r="F1698" i="11"/>
  <c r="N1698" i="11" s="1"/>
  <c r="F120" i="24" s="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N1697" i="11" s="1"/>
  <c r="M1696" i="11"/>
  <c r="L1696" i="11"/>
  <c r="K1696" i="11"/>
  <c r="J1696" i="11"/>
  <c r="I1696" i="11"/>
  <c r="H1696" i="11"/>
  <c r="G1696" i="11"/>
  <c r="F1696" i="11"/>
  <c r="E1696" i="11"/>
  <c r="D1696" i="11"/>
  <c r="M1695" i="11"/>
  <c r="L1695" i="11"/>
  <c r="K1695" i="11"/>
  <c r="J1695" i="11"/>
  <c r="I1695" i="11"/>
  <c r="H1695" i="11"/>
  <c r="G1695" i="11"/>
  <c r="F1695" i="1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M1693" i="11"/>
  <c r="L1693" i="11"/>
  <c r="K1693" i="11"/>
  <c r="J1693" i="11"/>
  <c r="I1693" i="11"/>
  <c r="H1693" i="11"/>
  <c r="G1693" i="11"/>
  <c r="F1693" i="11"/>
  <c r="N1693" i="11" s="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D1691" i="11"/>
  <c r="N1691" i="11" s="1"/>
  <c r="M1690" i="11"/>
  <c r="L1690" i="11"/>
  <c r="K1690" i="11"/>
  <c r="J1690" i="11"/>
  <c r="I1690" i="11"/>
  <c r="H1690" i="11"/>
  <c r="G1690" i="11"/>
  <c r="F1690" i="11"/>
  <c r="E1690" i="11"/>
  <c r="D1690" i="11"/>
  <c r="N1690" i="11" s="1"/>
  <c r="M1689" i="11"/>
  <c r="L1689" i="11"/>
  <c r="K1689" i="11"/>
  <c r="J1689" i="11"/>
  <c r="I1689" i="11"/>
  <c r="H1689" i="11"/>
  <c r="G1689" i="11"/>
  <c r="F1689" i="11"/>
  <c r="N1689" i="11" s="1"/>
  <c r="E1689" i="11"/>
  <c r="D1689" i="11"/>
  <c r="M1688" i="11"/>
  <c r="L1688" i="11"/>
  <c r="K1688" i="11"/>
  <c r="J1688" i="11"/>
  <c r="I1688" i="11"/>
  <c r="H1688" i="11"/>
  <c r="G1688" i="11"/>
  <c r="F1688" i="11"/>
  <c r="N1688" i="11" s="1"/>
  <c r="E1688" i="11"/>
  <c r="D1688" i="11"/>
  <c r="M1687" i="11"/>
  <c r="L1687" i="11"/>
  <c r="K1687" i="11"/>
  <c r="J1687" i="11"/>
  <c r="I1687" i="11"/>
  <c r="H1687" i="11"/>
  <c r="G1687" i="11"/>
  <c r="F1687" i="11"/>
  <c r="E1687" i="11"/>
  <c r="D1687" i="11"/>
  <c r="N1687" i="11" s="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N1685" i="11" s="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N1683" i="11" s="1"/>
  <c r="M1682" i="11"/>
  <c r="L1682" i="11"/>
  <c r="K1682" i="11"/>
  <c r="J1682" i="11"/>
  <c r="I1682" i="11"/>
  <c r="H1682" i="11"/>
  <c r="G1682" i="11"/>
  <c r="F1682" i="11"/>
  <c r="E1682" i="11"/>
  <c r="D1682" i="11"/>
  <c r="N1682" i="11" s="1"/>
  <c r="M1681" i="11"/>
  <c r="L1681" i="11"/>
  <c r="K1681" i="11"/>
  <c r="J1681" i="11"/>
  <c r="I1681" i="11"/>
  <c r="H1681" i="11"/>
  <c r="G1681" i="11"/>
  <c r="F1681" i="11"/>
  <c r="N1681" i="11" s="1"/>
  <c r="E1681" i="11"/>
  <c r="D1681" i="11"/>
  <c r="M1680" i="11"/>
  <c r="L1680" i="11"/>
  <c r="K1680" i="11"/>
  <c r="J1680" i="11"/>
  <c r="I1680" i="11"/>
  <c r="H1680" i="11"/>
  <c r="G1680" i="11"/>
  <c r="F1680" i="11"/>
  <c r="N1680" i="11" s="1"/>
  <c r="F482" i="24" s="1"/>
  <c r="E1680" i="11"/>
  <c r="D1680" i="11"/>
  <c r="M1679" i="11"/>
  <c r="L1679" i="11"/>
  <c r="K1679" i="11"/>
  <c r="J1679" i="11"/>
  <c r="I1679" i="11"/>
  <c r="H1679" i="11"/>
  <c r="G1679" i="11"/>
  <c r="F1679" i="11"/>
  <c r="E1679" i="11"/>
  <c r="D1679" i="11"/>
  <c r="N1679" i="11" s="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N1677" i="11" s="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N1675" i="11" s="1"/>
  <c r="M1674" i="11"/>
  <c r="L1674" i="11"/>
  <c r="K1674" i="11"/>
  <c r="J1674" i="11"/>
  <c r="I1674" i="11"/>
  <c r="H1674" i="11"/>
  <c r="G1674" i="11"/>
  <c r="F1674" i="11"/>
  <c r="E1674" i="11"/>
  <c r="D1674" i="11"/>
  <c r="N1674" i="11" s="1"/>
  <c r="M1673" i="11"/>
  <c r="L1673" i="11"/>
  <c r="K1673" i="11"/>
  <c r="J1673" i="11"/>
  <c r="I1673" i="11"/>
  <c r="H1673" i="11"/>
  <c r="G1673" i="11"/>
  <c r="F1673" i="11"/>
  <c r="N1673" i="11" s="1"/>
  <c r="E1673" i="11"/>
  <c r="D1673" i="11"/>
  <c r="M1672" i="11"/>
  <c r="L1672" i="11"/>
  <c r="K1672" i="11"/>
  <c r="J1672" i="11"/>
  <c r="I1672" i="11"/>
  <c r="H1672" i="11"/>
  <c r="G1672" i="11"/>
  <c r="F1672" i="11"/>
  <c r="N1672" i="11" s="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N1671" i="11" s="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N1669" i="11" s="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N1667" i="11" s="1"/>
  <c r="M1666" i="11"/>
  <c r="L1666" i="11"/>
  <c r="K1666" i="11"/>
  <c r="J1666" i="11"/>
  <c r="I1666" i="11"/>
  <c r="H1666" i="11"/>
  <c r="G1666" i="11"/>
  <c r="F1666" i="11"/>
  <c r="E1666" i="11"/>
  <c r="D1666" i="11"/>
  <c r="N1666" i="11" s="1"/>
  <c r="M1665" i="11"/>
  <c r="L1665" i="11"/>
  <c r="K1665" i="11"/>
  <c r="J1665" i="11"/>
  <c r="I1665" i="11"/>
  <c r="H1665" i="11"/>
  <c r="G1665" i="11"/>
  <c r="F1665" i="11"/>
  <c r="N1665" i="11" s="1"/>
  <c r="E1665" i="11"/>
  <c r="D1665" i="11"/>
  <c r="M1664" i="11"/>
  <c r="L1664" i="11"/>
  <c r="K1664" i="11"/>
  <c r="J1664" i="11"/>
  <c r="I1664" i="11"/>
  <c r="H1664" i="11"/>
  <c r="G1664" i="11"/>
  <c r="F1664" i="11"/>
  <c r="N1664" i="11" s="1"/>
  <c r="F348" i="24" s="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N1663" i="11" s="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N1661" i="11" s="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N1659" i="11" s="1"/>
  <c r="M1658" i="11"/>
  <c r="L1658" i="11"/>
  <c r="K1658" i="11"/>
  <c r="J1658" i="11"/>
  <c r="I1658" i="11"/>
  <c r="H1658" i="11"/>
  <c r="G1658" i="11"/>
  <c r="F1658" i="11"/>
  <c r="E1658" i="11"/>
  <c r="D1658" i="11"/>
  <c r="N1658" i="11" s="1"/>
  <c r="M1657" i="11"/>
  <c r="L1657" i="11"/>
  <c r="K1657" i="11"/>
  <c r="J1657" i="11"/>
  <c r="I1657" i="11"/>
  <c r="H1657" i="11"/>
  <c r="G1657" i="11"/>
  <c r="F1657" i="11"/>
  <c r="N1657" i="11" s="1"/>
  <c r="E1657" i="11"/>
  <c r="D1657" i="11"/>
  <c r="M1656" i="11"/>
  <c r="L1656" i="11"/>
  <c r="K1656" i="11"/>
  <c r="J1656" i="11"/>
  <c r="I1656" i="11"/>
  <c r="H1656" i="11"/>
  <c r="G1656" i="11"/>
  <c r="F1656" i="11"/>
  <c r="N1656" i="11" s="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N1655" i="11" s="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N1653" i="11" s="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N1651" i="11" s="1"/>
  <c r="M1650" i="11"/>
  <c r="L1650" i="11"/>
  <c r="K1650" i="11"/>
  <c r="J1650" i="11"/>
  <c r="I1650" i="11"/>
  <c r="H1650" i="11"/>
  <c r="G1650" i="11"/>
  <c r="F1650" i="11"/>
  <c r="E1650" i="11"/>
  <c r="D1650" i="11"/>
  <c r="N1650" i="11" s="1"/>
  <c r="M1649" i="11"/>
  <c r="L1649" i="11"/>
  <c r="K1649" i="11"/>
  <c r="J1649" i="11"/>
  <c r="I1649" i="11"/>
  <c r="H1649" i="11"/>
  <c r="G1649" i="11"/>
  <c r="F1649" i="11"/>
  <c r="N1649" i="11" s="1"/>
  <c r="E1649" i="11"/>
  <c r="D1649" i="11"/>
  <c r="M1648" i="11"/>
  <c r="L1648" i="11"/>
  <c r="K1648" i="11"/>
  <c r="J1648" i="11"/>
  <c r="I1648" i="11"/>
  <c r="H1648" i="11"/>
  <c r="G1648" i="11"/>
  <c r="F1648" i="11"/>
  <c r="N1648" i="11" s="1"/>
  <c r="F100" i="24" s="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N1647" i="11" s="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N1645" i="11" s="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N1643" i="11" s="1"/>
  <c r="M1642" i="11"/>
  <c r="L1642" i="11"/>
  <c r="K1642" i="11"/>
  <c r="J1642" i="11"/>
  <c r="I1642" i="11"/>
  <c r="H1642" i="11"/>
  <c r="G1642" i="11"/>
  <c r="F1642" i="11"/>
  <c r="E1642" i="11"/>
  <c r="D1642" i="11"/>
  <c r="N1642" i="11" s="1"/>
  <c r="M1641" i="11"/>
  <c r="L1641" i="11"/>
  <c r="K1641" i="11"/>
  <c r="J1641" i="11"/>
  <c r="I1641" i="11"/>
  <c r="H1641" i="11"/>
  <c r="G1641" i="11"/>
  <c r="F1641" i="11"/>
  <c r="N1641" i="11" s="1"/>
  <c r="E1641" i="11"/>
  <c r="D1641" i="11"/>
  <c r="M1640" i="11"/>
  <c r="L1640" i="11"/>
  <c r="K1640" i="11"/>
  <c r="J1640" i="11"/>
  <c r="I1640" i="11"/>
  <c r="H1640" i="11"/>
  <c r="G1640" i="11"/>
  <c r="F1640" i="11"/>
  <c r="N1640" i="11" s="1"/>
  <c r="F489" i="24" s="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N1639" i="11" s="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N1637" i="11" s="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N1635" i="11" s="1"/>
  <c r="M1634" i="11"/>
  <c r="L1634" i="11"/>
  <c r="K1634" i="11"/>
  <c r="J1634" i="11"/>
  <c r="I1634" i="11"/>
  <c r="H1634" i="11"/>
  <c r="G1634" i="11"/>
  <c r="F1634" i="11"/>
  <c r="E1634" i="11"/>
  <c r="D1634" i="11"/>
  <c r="N1634" i="11" s="1"/>
  <c r="M1633" i="11"/>
  <c r="L1633" i="11"/>
  <c r="K1633" i="11"/>
  <c r="J1633" i="11"/>
  <c r="I1633" i="11"/>
  <c r="H1633" i="11"/>
  <c r="G1633" i="11"/>
  <c r="F1633" i="11"/>
  <c r="N1633" i="11" s="1"/>
  <c r="E1633" i="11"/>
  <c r="D1633" i="11"/>
  <c r="M1632" i="11"/>
  <c r="L1632" i="11"/>
  <c r="K1632" i="11"/>
  <c r="J1632" i="11"/>
  <c r="I1632" i="11"/>
  <c r="H1632" i="11"/>
  <c r="G1632" i="11"/>
  <c r="F1632" i="11"/>
  <c r="N1632" i="11" s="1"/>
  <c r="F905" i="24" s="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N1631" i="11" s="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N1629" i="11" s="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N1627" i="11" s="1"/>
  <c r="M1626" i="11"/>
  <c r="L1626" i="11"/>
  <c r="K1626" i="11"/>
  <c r="J1626" i="11"/>
  <c r="I1626" i="11"/>
  <c r="H1626" i="11"/>
  <c r="G1626" i="11"/>
  <c r="F1626" i="11"/>
  <c r="E1626" i="11"/>
  <c r="D1626" i="11"/>
  <c r="N1626" i="11" s="1"/>
  <c r="M1625" i="11"/>
  <c r="L1625" i="11"/>
  <c r="K1625" i="11"/>
  <c r="J1625" i="11"/>
  <c r="I1625" i="11"/>
  <c r="H1625" i="11"/>
  <c r="G1625" i="11"/>
  <c r="F1625" i="11"/>
  <c r="N1625" i="11" s="1"/>
  <c r="E1625" i="11"/>
  <c r="D1625" i="11"/>
  <c r="M1624" i="11"/>
  <c r="L1624" i="11"/>
  <c r="K1624" i="11"/>
  <c r="J1624" i="11"/>
  <c r="I1624" i="11"/>
  <c r="H1624" i="11"/>
  <c r="G1624" i="11"/>
  <c r="F1624" i="11"/>
  <c r="N1624" i="11" s="1"/>
  <c r="F166" i="24" s="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N1623" i="11" s="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N1621" i="11" s="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N1619" i="11" s="1"/>
  <c r="M1618" i="11"/>
  <c r="L1618" i="11"/>
  <c r="K1618" i="11"/>
  <c r="J1618" i="11"/>
  <c r="I1618" i="11"/>
  <c r="H1618" i="11"/>
  <c r="G1618" i="11"/>
  <c r="F1618" i="11"/>
  <c r="E1618" i="11"/>
  <c r="D1618" i="11"/>
  <c r="N1618" i="11" s="1"/>
  <c r="M1617" i="11"/>
  <c r="L1617" i="11"/>
  <c r="K1617" i="11"/>
  <c r="J1617" i="11"/>
  <c r="I1617" i="11"/>
  <c r="H1617" i="11"/>
  <c r="G1617" i="11"/>
  <c r="F1617" i="11"/>
  <c r="N1617" i="11" s="1"/>
  <c r="E1617" i="11"/>
  <c r="D1617" i="11"/>
  <c r="M1616" i="11"/>
  <c r="L1616" i="11"/>
  <c r="K1616" i="11"/>
  <c r="J1616" i="11"/>
  <c r="I1616" i="11"/>
  <c r="H1616" i="11"/>
  <c r="G1616" i="11"/>
  <c r="F1616" i="11"/>
  <c r="N1616" i="11" s="1"/>
  <c r="F79" i="24" s="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N1615" i="11" s="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N1613" i="11" s="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N1611" i="11" s="1"/>
  <c r="M1610" i="11"/>
  <c r="L1610" i="11"/>
  <c r="K1610" i="11"/>
  <c r="J1610" i="11"/>
  <c r="I1610" i="11"/>
  <c r="H1610" i="11"/>
  <c r="G1610" i="11"/>
  <c r="F1610" i="11"/>
  <c r="E1610" i="11"/>
  <c r="D1610" i="11"/>
  <c r="N1610" i="11" s="1"/>
  <c r="M1609" i="11"/>
  <c r="L1609" i="11"/>
  <c r="K1609" i="11"/>
  <c r="J1609" i="11"/>
  <c r="I1609" i="11"/>
  <c r="H1609" i="11"/>
  <c r="G1609" i="11"/>
  <c r="F1609" i="11"/>
  <c r="N1609" i="11" s="1"/>
  <c r="E1609" i="11"/>
  <c r="D1609" i="11"/>
  <c r="M1608" i="11"/>
  <c r="L1608" i="11"/>
  <c r="K1608" i="11"/>
  <c r="J1608" i="11"/>
  <c r="I1608" i="11"/>
  <c r="H1608" i="11"/>
  <c r="G1608" i="11"/>
  <c r="F1608" i="11"/>
  <c r="N1608" i="11" s="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N1607" i="11" s="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N1605" i="11" s="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N1603" i="11" s="1"/>
  <c r="M1602" i="11"/>
  <c r="L1602" i="11"/>
  <c r="K1602" i="11"/>
  <c r="J1602" i="11"/>
  <c r="I1602" i="11"/>
  <c r="H1602" i="11"/>
  <c r="G1602" i="11"/>
  <c r="F1602" i="11"/>
  <c r="E1602" i="11"/>
  <c r="D1602" i="11"/>
  <c r="N1602" i="11" s="1"/>
  <c r="M1601" i="11"/>
  <c r="L1601" i="11"/>
  <c r="K1601" i="11"/>
  <c r="J1601" i="11"/>
  <c r="I1601" i="11"/>
  <c r="H1601" i="11"/>
  <c r="G1601" i="11"/>
  <c r="F1601" i="11"/>
  <c r="N1601" i="11" s="1"/>
  <c r="E1601" i="11"/>
  <c r="D1601" i="11"/>
  <c r="M1600" i="11"/>
  <c r="L1600" i="11"/>
  <c r="K1600" i="11"/>
  <c r="J1600" i="11"/>
  <c r="I1600" i="11"/>
  <c r="H1600" i="11"/>
  <c r="G1600" i="11"/>
  <c r="F1600" i="11"/>
  <c r="N1600" i="11" s="1"/>
  <c r="F850" i="24" s="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N1599" i="11" s="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N1597" i="11" s="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N1595" i="11" s="1"/>
  <c r="M1594" i="11"/>
  <c r="L1594" i="11"/>
  <c r="K1594" i="11"/>
  <c r="J1594" i="11"/>
  <c r="I1594" i="11"/>
  <c r="H1594" i="11"/>
  <c r="G1594" i="11"/>
  <c r="F1594" i="11"/>
  <c r="E1594" i="11"/>
  <c r="D1594" i="11"/>
  <c r="N1594" i="11" s="1"/>
  <c r="M1593" i="11"/>
  <c r="L1593" i="11"/>
  <c r="K1593" i="11"/>
  <c r="J1593" i="11"/>
  <c r="I1593" i="11"/>
  <c r="H1593" i="11"/>
  <c r="G1593" i="11"/>
  <c r="F1593" i="11"/>
  <c r="N1593" i="11" s="1"/>
  <c r="E1593" i="11"/>
  <c r="D1593" i="11"/>
  <c r="M1592" i="11"/>
  <c r="L1592" i="11"/>
  <c r="K1592" i="11"/>
  <c r="J1592" i="11"/>
  <c r="I1592" i="11"/>
  <c r="H1592" i="11"/>
  <c r="G1592" i="11"/>
  <c r="F1592" i="11"/>
  <c r="N1592" i="11" s="1"/>
  <c r="F138" i="24" s="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N1591" i="11" s="1"/>
  <c r="M1590" i="11"/>
  <c r="L1590" i="11"/>
  <c r="K1590" i="11"/>
  <c r="J1590" i="11"/>
  <c r="I1590" i="11"/>
  <c r="H1590" i="11"/>
  <c r="G1590" i="11"/>
  <c r="F1590" i="11"/>
  <c r="E1590" i="11"/>
  <c r="D1590" i="11"/>
  <c r="M1589" i="11"/>
  <c r="L1589" i="11"/>
  <c r="K1589" i="11"/>
  <c r="J1589" i="11"/>
  <c r="I1589" i="11"/>
  <c r="H1589" i="11"/>
  <c r="G1589" i="11"/>
  <c r="F1589" i="11"/>
  <c r="N1589" i="11" s="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N1587" i="11" s="1"/>
  <c r="M1586" i="11"/>
  <c r="L1586" i="11"/>
  <c r="K1586" i="11"/>
  <c r="J1586" i="11"/>
  <c r="I1586" i="11"/>
  <c r="H1586" i="11"/>
  <c r="G1586" i="11"/>
  <c r="F1586" i="11"/>
  <c r="E1586" i="11"/>
  <c r="D1586" i="11"/>
  <c r="N1586" i="11" s="1"/>
  <c r="M1585" i="11"/>
  <c r="L1585" i="11"/>
  <c r="K1585" i="11"/>
  <c r="J1585" i="11"/>
  <c r="I1585" i="11"/>
  <c r="H1585" i="11"/>
  <c r="G1585" i="11"/>
  <c r="F1585" i="11"/>
  <c r="N1585" i="11" s="1"/>
  <c r="E1585" i="11"/>
  <c r="D1585" i="11"/>
  <c r="M1584" i="11"/>
  <c r="L1584" i="11"/>
  <c r="K1584" i="11"/>
  <c r="J1584" i="11"/>
  <c r="I1584" i="11"/>
  <c r="H1584" i="11"/>
  <c r="G1584" i="11"/>
  <c r="F1584" i="11"/>
  <c r="N1584" i="11" s="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N1583" i="11" s="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N1581" i="11" s="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N1579" i="11" s="1"/>
  <c r="M1578" i="11"/>
  <c r="L1578" i="11"/>
  <c r="K1578" i="11"/>
  <c r="J1578" i="11"/>
  <c r="I1578" i="11"/>
  <c r="H1578" i="11"/>
  <c r="G1578" i="11"/>
  <c r="F1578" i="11"/>
  <c r="E1578" i="11"/>
  <c r="D1578" i="11"/>
  <c r="N1578" i="11" s="1"/>
  <c r="M1577" i="11"/>
  <c r="L1577" i="11"/>
  <c r="K1577" i="11"/>
  <c r="J1577" i="11"/>
  <c r="I1577" i="11"/>
  <c r="H1577" i="11"/>
  <c r="G1577" i="11"/>
  <c r="F1577" i="11"/>
  <c r="N1577" i="11" s="1"/>
  <c r="E1577" i="11"/>
  <c r="D1577" i="11"/>
  <c r="M1576" i="11"/>
  <c r="L1576" i="11"/>
  <c r="K1576" i="11"/>
  <c r="J1576" i="11"/>
  <c r="I1576" i="11"/>
  <c r="H1576" i="11"/>
  <c r="G1576" i="11"/>
  <c r="F1576" i="11"/>
  <c r="N1576" i="11" s="1"/>
  <c r="F114" i="24" s="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N1575" i="11" s="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N1573" i="11" s="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O1571" i="11"/>
  <c r="G46" i="24" s="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N1570" i="11" s="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N1568" i="11" s="1"/>
  <c r="M1567" i="11"/>
  <c r="L1567" i="11"/>
  <c r="K1567" i="11"/>
  <c r="J1567" i="11"/>
  <c r="I1567" i="11"/>
  <c r="H1567" i="11"/>
  <c r="G1567" i="11"/>
  <c r="F1567" i="11"/>
  <c r="E1567" i="11"/>
  <c r="D1567" i="11"/>
  <c r="N1567" i="11" s="1"/>
  <c r="M1566" i="11"/>
  <c r="L1566" i="11"/>
  <c r="K1566" i="11"/>
  <c r="J1566" i="11"/>
  <c r="I1566" i="11"/>
  <c r="H1566" i="11"/>
  <c r="G1566" i="11"/>
  <c r="F1566" i="11"/>
  <c r="N1566" i="11" s="1"/>
  <c r="E1566" i="11"/>
  <c r="D1566" i="11"/>
  <c r="M1565" i="11"/>
  <c r="L1565" i="11"/>
  <c r="K1565" i="11"/>
  <c r="J1565" i="11"/>
  <c r="I1565" i="11"/>
  <c r="H1565" i="11"/>
  <c r="G1565" i="11"/>
  <c r="F1565" i="11"/>
  <c r="N1565" i="11" s="1"/>
  <c r="F283" i="24" s="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N1564" i="11" s="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N1562" i="11" s="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E1559" i="11"/>
  <c r="D1559" i="11"/>
  <c r="N1559" i="11" s="1"/>
  <c r="M1558" i="11"/>
  <c r="L1558" i="11"/>
  <c r="K1558" i="11"/>
  <c r="J1558" i="11"/>
  <c r="I1558" i="11"/>
  <c r="H1558" i="11"/>
  <c r="G1558" i="11"/>
  <c r="F1558" i="11"/>
  <c r="N1558" i="11" s="1"/>
  <c r="E1558" i="11"/>
  <c r="D1558" i="11"/>
  <c r="M1557" i="11"/>
  <c r="L1557" i="11"/>
  <c r="K1557" i="11"/>
  <c r="J1557" i="11"/>
  <c r="I1557" i="11"/>
  <c r="H1557" i="11"/>
  <c r="G1557" i="11"/>
  <c r="F1557" i="11"/>
  <c r="N1557" i="11" s="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N1556" i="11" s="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N1554" i="11" s="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N1552" i="11" s="1"/>
  <c r="M1551" i="11"/>
  <c r="L1551" i="11"/>
  <c r="K1551" i="11"/>
  <c r="J1551" i="11"/>
  <c r="I1551" i="11"/>
  <c r="H1551" i="11"/>
  <c r="G1551" i="11"/>
  <c r="F1551" i="11"/>
  <c r="E1551" i="11"/>
  <c r="D1551" i="11"/>
  <c r="N1551" i="11" s="1"/>
  <c r="M1550" i="11"/>
  <c r="L1550" i="11"/>
  <c r="K1550" i="11"/>
  <c r="J1550" i="11"/>
  <c r="I1550" i="11"/>
  <c r="H1550" i="11"/>
  <c r="G1550" i="11"/>
  <c r="F1550" i="11"/>
  <c r="N1550" i="11" s="1"/>
  <c r="E1550" i="11"/>
  <c r="D1550" i="11"/>
  <c r="M1549" i="11"/>
  <c r="L1549" i="11"/>
  <c r="K1549" i="11"/>
  <c r="J1549" i="11"/>
  <c r="I1549" i="11"/>
  <c r="H1549" i="11"/>
  <c r="G1549" i="11"/>
  <c r="F1549" i="11"/>
  <c r="N1549" i="11" s="1"/>
  <c r="F823" i="24" s="1"/>
  <c r="E1549" i="11"/>
  <c r="D1549" i="11"/>
  <c r="O1548" i="11"/>
  <c r="G35" i="24" s="1"/>
  <c r="M1548" i="11"/>
  <c r="L1548" i="11"/>
  <c r="K1548" i="11"/>
  <c r="J1548" i="11"/>
  <c r="I1548" i="11"/>
  <c r="H1548" i="11"/>
  <c r="G1548" i="11"/>
  <c r="F1548" i="11"/>
  <c r="E1548" i="11"/>
  <c r="D1548" i="11"/>
  <c r="N1548" i="11" s="1"/>
  <c r="M1547" i="11"/>
  <c r="L1547" i="11"/>
  <c r="K1547" i="11"/>
  <c r="J1547" i="11"/>
  <c r="I1547" i="11"/>
  <c r="H1547" i="11"/>
  <c r="G1547" i="11"/>
  <c r="F1547" i="11"/>
  <c r="N1547" i="11" s="1"/>
  <c r="E1547" i="11"/>
  <c r="D1547" i="11"/>
  <c r="M1546" i="11"/>
  <c r="L1546" i="11"/>
  <c r="K1546" i="11"/>
  <c r="J1546" i="11"/>
  <c r="I1546" i="11"/>
  <c r="H1546" i="11"/>
  <c r="G1546" i="11"/>
  <c r="F1546" i="11"/>
  <c r="N1546" i="11" s="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N1545" i="11" s="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N1543" i="11" s="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N1541" i="11" s="1"/>
  <c r="M1540" i="11"/>
  <c r="L1540" i="11"/>
  <c r="K1540" i="11"/>
  <c r="J1540" i="11"/>
  <c r="I1540" i="11"/>
  <c r="H1540" i="11"/>
  <c r="G1540" i="11"/>
  <c r="F1540" i="11"/>
  <c r="E1540" i="11"/>
  <c r="D1540" i="11"/>
  <c r="N1540" i="11" s="1"/>
  <c r="M1539" i="11"/>
  <c r="L1539" i="11"/>
  <c r="K1539" i="11"/>
  <c r="J1539" i="11"/>
  <c r="I1539" i="11"/>
  <c r="H1539" i="11"/>
  <c r="G1539" i="11"/>
  <c r="F1539" i="11"/>
  <c r="N1539" i="11" s="1"/>
  <c r="E1539" i="11"/>
  <c r="D1539" i="11"/>
  <c r="M1538" i="11"/>
  <c r="L1538" i="11"/>
  <c r="K1538" i="11"/>
  <c r="J1538" i="11"/>
  <c r="I1538" i="11"/>
  <c r="H1538" i="11"/>
  <c r="G1538" i="11"/>
  <c r="F1538" i="11"/>
  <c r="N1538" i="11" s="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N1537" i="11" s="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N1535" i="11" s="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N1533" i="11" s="1"/>
  <c r="M1532" i="11"/>
  <c r="L1532" i="11"/>
  <c r="K1532" i="11"/>
  <c r="J1532" i="11"/>
  <c r="I1532" i="11"/>
  <c r="H1532" i="11"/>
  <c r="G1532" i="11"/>
  <c r="F1532" i="11"/>
  <c r="E1532" i="11"/>
  <c r="D1532" i="11"/>
  <c r="N1532" i="11" s="1"/>
  <c r="M1531" i="11"/>
  <c r="L1531" i="11"/>
  <c r="K1531" i="11"/>
  <c r="J1531" i="11"/>
  <c r="I1531" i="11"/>
  <c r="H1531" i="11"/>
  <c r="G1531" i="11"/>
  <c r="F1531" i="11"/>
  <c r="N1531" i="11" s="1"/>
  <c r="E1531" i="11"/>
  <c r="D1531" i="11"/>
  <c r="M1530" i="11"/>
  <c r="L1530" i="11"/>
  <c r="K1530" i="11"/>
  <c r="J1530" i="11"/>
  <c r="I1530" i="11"/>
  <c r="H1530" i="11"/>
  <c r="G1530" i="11"/>
  <c r="F1530" i="11"/>
  <c r="N1530" i="11" s="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N1529" i="11" s="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N1527" i="11" s="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N1525" i="11" s="1"/>
  <c r="M1524" i="11"/>
  <c r="L1524" i="11"/>
  <c r="K1524" i="11"/>
  <c r="J1524" i="11"/>
  <c r="I1524" i="11"/>
  <c r="H1524" i="11"/>
  <c r="G1524" i="11"/>
  <c r="F1524" i="11"/>
  <c r="E1524" i="11"/>
  <c r="D1524" i="11"/>
  <c r="N1524" i="11" s="1"/>
  <c r="M1523" i="11"/>
  <c r="L1523" i="11"/>
  <c r="K1523" i="11"/>
  <c r="J1523" i="11"/>
  <c r="I1523" i="11"/>
  <c r="H1523" i="11"/>
  <c r="G1523" i="11"/>
  <c r="F1523" i="11"/>
  <c r="N1523" i="11" s="1"/>
  <c r="E1523" i="11"/>
  <c r="D1523" i="11"/>
  <c r="M1522" i="11"/>
  <c r="L1522" i="11"/>
  <c r="K1522" i="11"/>
  <c r="J1522" i="11"/>
  <c r="I1522" i="11"/>
  <c r="H1522" i="11"/>
  <c r="G1522" i="11"/>
  <c r="F1522" i="11"/>
  <c r="N1522" i="11" s="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N1521" i="11" s="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N1519" i="11" s="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N1517" i="11" s="1"/>
  <c r="M1516" i="11"/>
  <c r="L1516" i="11"/>
  <c r="K1516" i="11"/>
  <c r="J1516" i="11"/>
  <c r="I1516" i="11"/>
  <c r="H1516" i="11"/>
  <c r="G1516" i="11"/>
  <c r="F1516" i="11"/>
  <c r="E1516" i="11"/>
  <c r="D1516" i="11"/>
  <c r="N1516" i="11" s="1"/>
  <c r="M1515" i="11"/>
  <c r="L1515" i="11"/>
  <c r="K1515" i="11"/>
  <c r="J1515" i="11"/>
  <c r="I1515" i="11"/>
  <c r="H1515" i="11"/>
  <c r="G1515" i="11"/>
  <c r="F1515" i="11"/>
  <c r="N1515" i="11" s="1"/>
  <c r="E1515" i="11"/>
  <c r="D1515" i="11"/>
  <c r="M1514" i="11"/>
  <c r="L1514" i="11"/>
  <c r="K1514" i="11"/>
  <c r="J1514" i="11"/>
  <c r="I1514" i="11"/>
  <c r="H1514" i="11"/>
  <c r="G1514" i="11"/>
  <c r="F1514" i="11"/>
  <c r="N1514" i="11" s="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N1513" i="11" s="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N1511" i="11" s="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N1509" i="11" s="1"/>
  <c r="M1508" i="11"/>
  <c r="L1508" i="11"/>
  <c r="K1508" i="11"/>
  <c r="J1508" i="11"/>
  <c r="I1508" i="11"/>
  <c r="H1508" i="11"/>
  <c r="G1508" i="11"/>
  <c r="F1508" i="11"/>
  <c r="E1508" i="11"/>
  <c r="D1508" i="11"/>
  <c r="N1508" i="11" s="1"/>
  <c r="M1507" i="11"/>
  <c r="L1507" i="11"/>
  <c r="K1507" i="11"/>
  <c r="J1507" i="11"/>
  <c r="I1507" i="11"/>
  <c r="H1507" i="11"/>
  <c r="G1507" i="11"/>
  <c r="F1507" i="11"/>
  <c r="N1507" i="11" s="1"/>
  <c r="E1507" i="11"/>
  <c r="D1507" i="11"/>
  <c r="M1506" i="11"/>
  <c r="L1506" i="11"/>
  <c r="K1506" i="11"/>
  <c r="J1506" i="11"/>
  <c r="I1506" i="11"/>
  <c r="H1506" i="11"/>
  <c r="G1506" i="11"/>
  <c r="F1506" i="11"/>
  <c r="N1506" i="11" s="1"/>
  <c r="F934" i="24" s="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N1505" i="11" s="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N1503" i="11" s="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N1501" i="11" s="1"/>
  <c r="M1500" i="11"/>
  <c r="L1500" i="11"/>
  <c r="K1500" i="11"/>
  <c r="J1500" i="11"/>
  <c r="I1500" i="11"/>
  <c r="H1500" i="11"/>
  <c r="G1500" i="11"/>
  <c r="F1500" i="11"/>
  <c r="E1500" i="11"/>
  <c r="D1500" i="11"/>
  <c r="N1500" i="11" s="1"/>
  <c r="M1499" i="11"/>
  <c r="L1499" i="11"/>
  <c r="K1499" i="11"/>
  <c r="J1499" i="11"/>
  <c r="I1499" i="11"/>
  <c r="H1499" i="11"/>
  <c r="G1499" i="11"/>
  <c r="F1499" i="11"/>
  <c r="N1499" i="11" s="1"/>
  <c r="E1499" i="11"/>
  <c r="D1499" i="11"/>
  <c r="M1498" i="11"/>
  <c r="L1498" i="11"/>
  <c r="K1498" i="11"/>
  <c r="J1498" i="11"/>
  <c r="I1498" i="11"/>
  <c r="H1498" i="11"/>
  <c r="G1498" i="11"/>
  <c r="F1498" i="11"/>
  <c r="N1498" i="11" s="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N1497" i="11" s="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N1495" i="11" s="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N1493" i="11" s="1"/>
  <c r="M1492" i="11"/>
  <c r="L1492" i="11"/>
  <c r="K1492" i="11"/>
  <c r="J1492" i="11"/>
  <c r="I1492" i="11"/>
  <c r="H1492" i="11"/>
  <c r="G1492" i="11"/>
  <c r="F1492" i="11"/>
  <c r="E1492" i="11"/>
  <c r="D1492" i="11"/>
  <c r="N1492" i="11" s="1"/>
  <c r="M1491" i="11"/>
  <c r="L1491" i="11"/>
  <c r="K1491" i="11"/>
  <c r="J1491" i="11"/>
  <c r="I1491" i="11"/>
  <c r="H1491" i="11"/>
  <c r="G1491" i="11"/>
  <c r="F1491" i="11"/>
  <c r="N1491" i="11" s="1"/>
  <c r="E1491" i="11"/>
  <c r="D1491" i="11"/>
  <c r="M1490" i="11"/>
  <c r="L1490" i="11"/>
  <c r="K1490" i="11"/>
  <c r="J1490" i="11"/>
  <c r="I1490" i="11"/>
  <c r="H1490" i="11"/>
  <c r="G1490" i="11"/>
  <c r="F1490" i="11"/>
  <c r="N1490" i="11" s="1"/>
  <c r="F66" i="24" s="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N1489" i="11" s="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N1487" i="11" s="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N1485" i="11" s="1"/>
  <c r="M1484" i="11"/>
  <c r="L1484" i="11"/>
  <c r="K1484" i="11"/>
  <c r="J1484" i="11"/>
  <c r="I1484" i="11"/>
  <c r="H1484" i="11"/>
  <c r="G1484" i="11"/>
  <c r="F1484" i="11"/>
  <c r="E1484" i="11"/>
  <c r="D1484" i="11"/>
  <c r="N1484" i="11" s="1"/>
  <c r="M1483" i="11"/>
  <c r="L1483" i="11"/>
  <c r="K1483" i="11"/>
  <c r="J1483" i="11"/>
  <c r="I1483" i="11"/>
  <c r="H1483" i="11"/>
  <c r="G1483" i="11"/>
  <c r="F1483" i="11"/>
  <c r="N1483" i="11" s="1"/>
  <c r="E1483" i="11"/>
  <c r="D1483" i="11"/>
  <c r="M1482" i="11"/>
  <c r="L1482" i="11"/>
  <c r="K1482" i="11"/>
  <c r="J1482" i="11"/>
  <c r="I1482" i="11"/>
  <c r="H1482" i="11"/>
  <c r="G1482" i="11"/>
  <c r="F1482" i="11"/>
  <c r="N1482" i="11" s="1"/>
  <c r="F583" i="24" s="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N1481" i="11" s="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N1479" i="11" s="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N1477" i="11" s="1"/>
  <c r="M1476" i="11"/>
  <c r="L1476" i="11"/>
  <c r="K1476" i="11"/>
  <c r="J1476" i="11"/>
  <c r="I1476" i="11"/>
  <c r="H1476" i="11"/>
  <c r="G1476" i="11"/>
  <c r="F1476" i="11"/>
  <c r="E1476" i="11"/>
  <c r="D1476" i="11"/>
  <c r="N1476" i="11" s="1"/>
  <c r="M1475" i="11"/>
  <c r="L1475" i="11"/>
  <c r="K1475" i="11"/>
  <c r="J1475" i="11"/>
  <c r="I1475" i="11"/>
  <c r="H1475" i="11"/>
  <c r="G1475" i="11"/>
  <c r="F1475" i="11"/>
  <c r="N1475" i="11" s="1"/>
  <c r="E1475" i="11"/>
  <c r="D1475" i="11"/>
  <c r="M1474" i="11"/>
  <c r="L1474" i="11"/>
  <c r="K1474" i="11"/>
  <c r="J1474" i="11"/>
  <c r="I1474" i="11"/>
  <c r="H1474" i="11"/>
  <c r="G1474" i="11"/>
  <c r="F1474" i="11"/>
  <c r="N1474" i="11" s="1"/>
  <c r="F514" i="24" s="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N1473" i="11" s="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N1471" i="11" s="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N1469" i="11" s="1"/>
  <c r="M1468" i="11"/>
  <c r="L1468" i="11"/>
  <c r="K1468" i="11"/>
  <c r="J1468" i="11"/>
  <c r="I1468" i="11"/>
  <c r="H1468" i="11"/>
  <c r="G1468" i="11"/>
  <c r="F1468" i="11"/>
  <c r="E1468" i="11"/>
  <c r="D1468" i="11"/>
  <c r="N1468" i="11" s="1"/>
  <c r="M1467" i="11"/>
  <c r="L1467" i="11"/>
  <c r="K1467" i="11"/>
  <c r="J1467" i="11"/>
  <c r="I1467" i="11"/>
  <c r="H1467" i="11"/>
  <c r="G1467" i="11"/>
  <c r="F1467" i="11"/>
  <c r="N1467" i="11" s="1"/>
  <c r="E1467" i="11"/>
  <c r="D1467" i="11"/>
  <c r="M1466" i="11"/>
  <c r="L1466" i="11"/>
  <c r="K1466" i="11"/>
  <c r="J1466" i="11"/>
  <c r="I1466" i="11"/>
  <c r="H1466" i="11"/>
  <c r="G1466" i="11"/>
  <c r="F1466" i="11"/>
  <c r="N1466" i="11" s="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N1465" i="11" s="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N1463" i="11" s="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N1461" i="11" s="1"/>
  <c r="M1460" i="11"/>
  <c r="L1460" i="11"/>
  <c r="K1460" i="11"/>
  <c r="J1460" i="11"/>
  <c r="I1460" i="11"/>
  <c r="H1460" i="11"/>
  <c r="G1460" i="11"/>
  <c r="F1460" i="11"/>
  <c r="E1460" i="11"/>
  <c r="D1460" i="11"/>
  <c r="N1460" i="11" s="1"/>
  <c r="M1459" i="11"/>
  <c r="L1459" i="11"/>
  <c r="K1459" i="11"/>
  <c r="J1459" i="11"/>
  <c r="I1459" i="11"/>
  <c r="H1459" i="11"/>
  <c r="G1459" i="11"/>
  <c r="F1459" i="11"/>
  <c r="N1459" i="11" s="1"/>
  <c r="E1459" i="11"/>
  <c r="D1459" i="11"/>
  <c r="M1458" i="11"/>
  <c r="L1458" i="11"/>
  <c r="K1458" i="11"/>
  <c r="J1458" i="11"/>
  <c r="I1458" i="11"/>
  <c r="H1458" i="11"/>
  <c r="G1458" i="11"/>
  <c r="F1458" i="11"/>
  <c r="N1458" i="11" s="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N1457" i="11" s="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N1455" i="11" s="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N1453" i="11" s="1"/>
  <c r="M1452" i="11"/>
  <c r="L1452" i="11"/>
  <c r="K1452" i="11"/>
  <c r="J1452" i="11"/>
  <c r="I1452" i="11"/>
  <c r="H1452" i="11"/>
  <c r="G1452" i="11"/>
  <c r="F1452" i="11"/>
  <c r="E1452" i="11"/>
  <c r="D1452" i="11"/>
  <c r="N1452" i="11" s="1"/>
  <c r="M1451" i="11"/>
  <c r="L1451" i="11"/>
  <c r="K1451" i="11"/>
  <c r="J1451" i="11"/>
  <c r="I1451" i="11"/>
  <c r="H1451" i="11"/>
  <c r="G1451" i="11"/>
  <c r="F1451" i="11"/>
  <c r="N1451" i="11" s="1"/>
  <c r="E1451" i="11"/>
  <c r="D1451" i="11"/>
  <c r="M1450" i="11"/>
  <c r="L1450" i="11"/>
  <c r="K1450" i="11"/>
  <c r="J1450" i="11"/>
  <c r="I1450" i="11"/>
  <c r="H1450" i="11"/>
  <c r="G1450" i="11"/>
  <c r="F1450" i="11"/>
  <c r="N1450" i="11" s="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N1449" i="11" s="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N1447" i="11" s="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N1445" i="11" s="1"/>
  <c r="M1444" i="11"/>
  <c r="L1444" i="11"/>
  <c r="K1444" i="11"/>
  <c r="J1444" i="11"/>
  <c r="I1444" i="11"/>
  <c r="H1444" i="11"/>
  <c r="G1444" i="11"/>
  <c r="F1444" i="11"/>
  <c r="E1444" i="11"/>
  <c r="D1444" i="11"/>
  <c r="N1444" i="11" s="1"/>
  <c r="M1443" i="11"/>
  <c r="L1443" i="11"/>
  <c r="K1443" i="11"/>
  <c r="J1443" i="11"/>
  <c r="I1443" i="11"/>
  <c r="H1443" i="11"/>
  <c r="G1443" i="11"/>
  <c r="F1443" i="11"/>
  <c r="N1443" i="11" s="1"/>
  <c r="E1443" i="11"/>
  <c r="D1443" i="11"/>
  <c r="M1442" i="11"/>
  <c r="L1442" i="11"/>
  <c r="K1442" i="11"/>
  <c r="J1442" i="11"/>
  <c r="I1442" i="11"/>
  <c r="H1442" i="11"/>
  <c r="G1442" i="11"/>
  <c r="F1442" i="11"/>
  <c r="N1442" i="11" s="1"/>
  <c r="F346" i="24" s="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N1441" i="11" s="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N1439" i="11" s="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N1437" i="11" s="1"/>
  <c r="M1436" i="11"/>
  <c r="L1436" i="11"/>
  <c r="K1436" i="11"/>
  <c r="J1436" i="11"/>
  <c r="I1436" i="11"/>
  <c r="H1436" i="11"/>
  <c r="G1436" i="11"/>
  <c r="F1436" i="11"/>
  <c r="E1436" i="11"/>
  <c r="D1436" i="11"/>
  <c r="N1436" i="11" s="1"/>
  <c r="M1435" i="11"/>
  <c r="L1435" i="11"/>
  <c r="K1435" i="11"/>
  <c r="J1435" i="11"/>
  <c r="I1435" i="11"/>
  <c r="H1435" i="11"/>
  <c r="G1435" i="11"/>
  <c r="F1435" i="11"/>
  <c r="N1435" i="11" s="1"/>
  <c r="E1435" i="11"/>
  <c r="D1435" i="11"/>
  <c r="M1434" i="11"/>
  <c r="L1434" i="11"/>
  <c r="K1434" i="11"/>
  <c r="J1434" i="11"/>
  <c r="I1434" i="11"/>
  <c r="H1434" i="11"/>
  <c r="G1434" i="11"/>
  <c r="F1434" i="11"/>
  <c r="N1434" i="11" s="1"/>
  <c r="F403" i="24" s="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N1433" i="11" s="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N1431" i="11" s="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N1429" i="11" s="1"/>
  <c r="M1428" i="11"/>
  <c r="L1428" i="11"/>
  <c r="K1428" i="11"/>
  <c r="J1428" i="11"/>
  <c r="I1428" i="11"/>
  <c r="H1428" i="11"/>
  <c r="G1428" i="11"/>
  <c r="F1428" i="11"/>
  <c r="E1428" i="11"/>
  <c r="D1428" i="11"/>
  <c r="N1428" i="11" s="1"/>
  <c r="M1427" i="11"/>
  <c r="L1427" i="11"/>
  <c r="K1427" i="11"/>
  <c r="J1427" i="11"/>
  <c r="I1427" i="11"/>
  <c r="H1427" i="11"/>
  <c r="G1427" i="11"/>
  <c r="F1427" i="11"/>
  <c r="N1427" i="11" s="1"/>
  <c r="E1427" i="11"/>
  <c r="D1427" i="11"/>
  <c r="M1426" i="11"/>
  <c r="L1426" i="11"/>
  <c r="K1426" i="11"/>
  <c r="J1426" i="11"/>
  <c r="I1426" i="11"/>
  <c r="H1426" i="11"/>
  <c r="G1426" i="11"/>
  <c r="F1426" i="11"/>
  <c r="N1426" i="11" s="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N1425" i="11" s="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N1423" i="11" s="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N1421" i="11" s="1"/>
  <c r="M1420" i="11"/>
  <c r="L1420" i="11"/>
  <c r="K1420" i="11"/>
  <c r="J1420" i="11"/>
  <c r="I1420" i="11"/>
  <c r="H1420" i="11"/>
  <c r="G1420" i="11"/>
  <c r="F1420" i="11"/>
  <c r="E1420" i="11"/>
  <c r="D1420" i="11"/>
  <c r="N1420" i="11" s="1"/>
  <c r="M1419" i="11"/>
  <c r="L1419" i="11"/>
  <c r="K1419" i="11"/>
  <c r="J1419" i="11"/>
  <c r="I1419" i="11"/>
  <c r="H1419" i="11"/>
  <c r="G1419" i="11"/>
  <c r="F1419" i="11"/>
  <c r="N1419" i="11" s="1"/>
  <c r="E1419" i="11"/>
  <c r="D1419" i="11"/>
  <c r="M1418" i="11"/>
  <c r="L1418" i="11"/>
  <c r="K1418" i="11"/>
  <c r="J1418" i="11"/>
  <c r="I1418" i="11"/>
  <c r="H1418" i="11"/>
  <c r="G1418" i="11"/>
  <c r="F1418" i="11"/>
  <c r="N1418" i="11" s="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N1417" i="11" s="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N1415" i="11" s="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N1413" i="11" s="1"/>
  <c r="M1412" i="11"/>
  <c r="L1412" i="11"/>
  <c r="K1412" i="11"/>
  <c r="J1412" i="11"/>
  <c r="I1412" i="11"/>
  <c r="H1412" i="11"/>
  <c r="G1412" i="11"/>
  <c r="F1412" i="11"/>
  <c r="E1412" i="11"/>
  <c r="D1412" i="11"/>
  <c r="N1412" i="11" s="1"/>
  <c r="M1411" i="11"/>
  <c r="L1411" i="11"/>
  <c r="K1411" i="11"/>
  <c r="J1411" i="11"/>
  <c r="I1411" i="11"/>
  <c r="H1411" i="11"/>
  <c r="G1411" i="11"/>
  <c r="F1411" i="11"/>
  <c r="N1411" i="11" s="1"/>
  <c r="E1411" i="11"/>
  <c r="D1411" i="11"/>
  <c r="M1410" i="11"/>
  <c r="L1410" i="11"/>
  <c r="K1410" i="11"/>
  <c r="J1410" i="11"/>
  <c r="I1410" i="11"/>
  <c r="H1410" i="11"/>
  <c r="G1410" i="11"/>
  <c r="F1410" i="11"/>
  <c r="N1410" i="11" s="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N1409" i="11" s="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N1407" i="11" s="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N1405" i="11" s="1"/>
  <c r="M1404" i="11"/>
  <c r="L1404" i="11"/>
  <c r="K1404" i="11"/>
  <c r="J1404" i="11"/>
  <c r="I1404" i="11"/>
  <c r="H1404" i="11"/>
  <c r="G1404" i="11"/>
  <c r="F1404" i="11"/>
  <c r="E1404" i="11"/>
  <c r="D1404" i="11"/>
  <c r="N1404" i="11" s="1"/>
  <c r="M1403" i="11"/>
  <c r="L1403" i="11"/>
  <c r="K1403" i="11"/>
  <c r="J1403" i="11"/>
  <c r="I1403" i="11"/>
  <c r="H1403" i="11"/>
  <c r="G1403" i="11"/>
  <c r="F1403" i="11"/>
  <c r="N1403" i="11" s="1"/>
  <c r="E1403" i="11"/>
  <c r="D1403" i="11"/>
  <c r="M1402" i="11"/>
  <c r="L1402" i="11"/>
  <c r="K1402" i="11"/>
  <c r="J1402" i="11"/>
  <c r="I1402" i="11"/>
  <c r="H1402" i="11"/>
  <c r="G1402" i="11"/>
  <c r="F1402" i="11"/>
  <c r="N1402" i="11" s="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N1401" i="11" s="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N1399" i="11" s="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N1397" i="11" s="1"/>
  <c r="M1396" i="11"/>
  <c r="L1396" i="11"/>
  <c r="K1396" i="11"/>
  <c r="J1396" i="11"/>
  <c r="I1396" i="11"/>
  <c r="H1396" i="11"/>
  <c r="G1396" i="11"/>
  <c r="F1396" i="11"/>
  <c r="E1396" i="11"/>
  <c r="D1396" i="11"/>
  <c r="N1396" i="11" s="1"/>
  <c r="M1395" i="11"/>
  <c r="L1395" i="11"/>
  <c r="K1395" i="11"/>
  <c r="J1395" i="11"/>
  <c r="I1395" i="11"/>
  <c r="H1395" i="11"/>
  <c r="G1395" i="11"/>
  <c r="F1395" i="11"/>
  <c r="N1395" i="11" s="1"/>
  <c r="E1395" i="11"/>
  <c r="D1395" i="11"/>
  <c r="M1394" i="11"/>
  <c r="L1394" i="11"/>
  <c r="K1394" i="11"/>
  <c r="J1394" i="11"/>
  <c r="I1394" i="11"/>
  <c r="H1394" i="11"/>
  <c r="G1394" i="11"/>
  <c r="F1394" i="11"/>
  <c r="N1394" i="11" s="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N1393" i="11" s="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N1391" i="11" s="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N1389" i="11" s="1"/>
  <c r="M1388" i="11"/>
  <c r="L1388" i="11"/>
  <c r="K1388" i="11"/>
  <c r="J1388" i="11"/>
  <c r="I1388" i="11"/>
  <c r="H1388" i="11"/>
  <c r="G1388" i="11"/>
  <c r="F1388" i="11"/>
  <c r="E1388" i="11"/>
  <c r="D1388" i="11"/>
  <c r="N1388" i="11" s="1"/>
  <c r="M1387" i="11"/>
  <c r="L1387" i="11"/>
  <c r="K1387" i="11"/>
  <c r="J1387" i="11"/>
  <c r="I1387" i="11"/>
  <c r="H1387" i="11"/>
  <c r="G1387" i="11"/>
  <c r="F1387" i="11"/>
  <c r="N1387" i="11" s="1"/>
  <c r="E1387" i="11"/>
  <c r="D1387" i="11"/>
  <c r="M1386" i="11"/>
  <c r="L1386" i="11"/>
  <c r="K1386" i="11"/>
  <c r="J1386" i="11"/>
  <c r="I1386" i="11"/>
  <c r="H1386" i="11"/>
  <c r="G1386" i="11"/>
  <c r="F1386" i="11"/>
  <c r="N1386" i="11" s="1"/>
  <c r="F950" i="24" s="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N1385" i="11" s="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N1383" i="11" s="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N1381" i="11" s="1"/>
  <c r="M1380" i="11"/>
  <c r="L1380" i="11"/>
  <c r="K1380" i="11"/>
  <c r="J1380" i="11"/>
  <c r="I1380" i="11"/>
  <c r="H1380" i="11"/>
  <c r="G1380" i="11"/>
  <c r="F1380" i="11"/>
  <c r="E1380" i="11"/>
  <c r="D1380" i="11"/>
  <c r="N1380" i="11" s="1"/>
  <c r="M1379" i="11"/>
  <c r="L1379" i="11"/>
  <c r="K1379" i="11"/>
  <c r="J1379" i="11"/>
  <c r="I1379" i="11"/>
  <c r="H1379" i="11"/>
  <c r="G1379" i="11"/>
  <c r="F1379" i="11"/>
  <c r="N1379" i="11" s="1"/>
  <c r="E1379" i="11"/>
  <c r="D1379" i="11"/>
  <c r="M1378" i="11"/>
  <c r="L1378" i="11"/>
  <c r="K1378" i="11"/>
  <c r="J1378" i="11"/>
  <c r="I1378" i="11"/>
  <c r="H1378" i="11"/>
  <c r="G1378" i="11"/>
  <c r="F1378" i="11"/>
  <c r="N1378" i="11" s="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N1377" i="11" s="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N1375" i="11" s="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N1373" i="11" s="1"/>
  <c r="M1372" i="11"/>
  <c r="L1372" i="11"/>
  <c r="K1372" i="11"/>
  <c r="J1372" i="11"/>
  <c r="I1372" i="11"/>
  <c r="H1372" i="11"/>
  <c r="G1372" i="11"/>
  <c r="F1372" i="11"/>
  <c r="E1372" i="11"/>
  <c r="D1372" i="11"/>
  <c r="N1372" i="11" s="1"/>
  <c r="M1371" i="11"/>
  <c r="L1371" i="11"/>
  <c r="K1371" i="11"/>
  <c r="J1371" i="11"/>
  <c r="I1371" i="11"/>
  <c r="H1371" i="11"/>
  <c r="G1371" i="11"/>
  <c r="F1371" i="11"/>
  <c r="N1371" i="11" s="1"/>
  <c r="E1371" i="11"/>
  <c r="D1371" i="11"/>
  <c r="M1370" i="11"/>
  <c r="L1370" i="11"/>
  <c r="K1370" i="11"/>
  <c r="J1370" i="11"/>
  <c r="I1370" i="11"/>
  <c r="H1370" i="11"/>
  <c r="G1370" i="11"/>
  <c r="F1370" i="11"/>
  <c r="N1370" i="11" s="1"/>
  <c r="F702" i="24" s="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N1369" i="11" s="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N1367" i="11" s="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N1365" i="11" s="1"/>
  <c r="M1364" i="11"/>
  <c r="L1364" i="11"/>
  <c r="K1364" i="11"/>
  <c r="J1364" i="11"/>
  <c r="I1364" i="11"/>
  <c r="H1364" i="11"/>
  <c r="G1364" i="11"/>
  <c r="F1364" i="11"/>
  <c r="E1364" i="11"/>
  <c r="D1364" i="11"/>
  <c r="N1364" i="11" s="1"/>
  <c r="M1363" i="11"/>
  <c r="L1363" i="11"/>
  <c r="K1363" i="11"/>
  <c r="J1363" i="11"/>
  <c r="I1363" i="11"/>
  <c r="H1363" i="11"/>
  <c r="G1363" i="11"/>
  <c r="F1363" i="11"/>
  <c r="N1363" i="11" s="1"/>
  <c r="E1363" i="11"/>
  <c r="D1363" i="11"/>
  <c r="M1362" i="11"/>
  <c r="L1362" i="11"/>
  <c r="K1362" i="11"/>
  <c r="J1362" i="11"/>
  <c r="I1362" i="11"/>
  <c r="H1362" i="11"/>
  <c r="G1362" i="11"/>
  <c r="F1362" i="11"/>
  <c r="N1362" i="11" s="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N1361" i="11" s="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N1359" i="11" s="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N1357" i="11" s="1"/>
  <c r="M1356" i="11"/>
  <c r="L1356" i="11"/>
  <c r="K1356" i="11"/>
  <c r="J1356" i="11"/>
  <c r="I1356" i="11"/>
  <c r="H1356" i="11"/>
  <c r="G1356" i="11"/>
  <c r="F1356" i="11"/>
  <c r="E1356" i="11"/>
  <c r="D1356" i="11"/>
  <c r="N1356" i="11" s="1"/>
  <c r="M1355" i="11"/>
  <c r="L1355" i="11"/>
  <c r="K1355" i="11"/>
  <c r="J1355" i="11"/>
  <c r="I1355" i="11"/>
  <c r="H1355" i="11"/>
  <c r="G1355" i="11"/>
  <c r="F1355" i="11"/>
  <c r="N1355" i="11" s="1"/>
  <c r="E1355" i="11"/>
  <c r="D1355" i="11"/>
  <c r="M1354" i="11"/>
  <c r="L1354" i="11"/>
  <c r="K1354" i="11"/>
  <c r="J1354" i="11"/>
  <c r="I1354" i="11"/>
  <c r="H1354" i="11"/>
  <c r="G1354" i="11"/>
  <c r="F1354" i="11"/>
  <c r="N1354" i="11" s="1"/>
  <c r="F957" i="24" s="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N1353" i="11" s="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N1351" i="11" s="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O1349" i="11"/>
  <c r="G23" i="24" s="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N1348" i="11" s="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E1345" i="11"/>
  <c r="D1345" i="11"/>
  <c r="N1345" i="11" s="1"/>
  <c r="M1344" i="11"/>
  <c r="L1344" i="11"/>
  <c r="K1344" i="11"/>
  <c r="J1344" i="11"/>
  <c r="I1344" i="11"/>
  <c r="H1344" i="11"/>
  <c r="G1344" i="11"/>
  <c r="F1344" i="11"/>
  <c r="N1344" i="11" s="1"/>
  <c r="E1344" i="11"/>
  <c r="D1344" i="11"/>
  <c r="M1343" i="11"/>
  <c r="L1343" i="11"/>
  <c r="K1343" i="11"/>
  <c r="J1343" i="11"/>
  <c r="I1343" i="11"/>
  <c r="H1343" i="11"/>
  <c r="G1343" i="11"/>
  <c r="F1343" i="11"/>
  <c r="N1343" i="11" s="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N1342" i="11" s="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N1340" i="11" s="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N1338" i="11" s="1"/>
  <c r="M1337" i="11"/>
  <c r="L1337" i="11"/>
  <c r="K1337" i="11"/>
  <c r="J1337" i="11"/>
  <c r="I1337" i="11"/>
  <c r="H1337" i="11"/>
  <c r="G1337" i="11"/>
  <c r="F1337" i="11"/>
  <c r="E1337" i="11"/>
  <c r="D1337" i="11"/>
  <c r="N1337" i="11" s="1"/>
  <c r="M1336" i="11"/>
  <c r="L1336" i="11"/>
  <c r="K1336" i="11"/>
  <c r="J1336" i="11"/>
  <c r="I1336" i="11"/>
  <c r="H1336" i="11"/>
  <c r="G1336" i="11"/>
  <c r="F1336" i="11"/>
  <c r="N1336" i="11" s="1"/>
  <c r="E1336" i="11"/>
  <c r="D1336" i="11"/>
  <c r="M1335" i="11"/>
  <c r="L1335" i="11"/>
  <c r="K1335" i="11"/>
  <c r="J1335" i="11"/>
  <c r="I1335" i="11"/>
  <c r="H1335" i="11"/>
  <c r="G1335" i="11"/>
  <c r="F1335" i="11"/>
  <c r="N1335" i="11" s="1"/>
  <c r="F607" i="24" s="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N1334" i="11" s="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N1332" i="11" s="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N1330" i="11" s="1"/>
  <c r="M1329" i="11"/>
  <c r="L1329" i="11"/>
  <c r="K1329" i="11"/>
  <c r="J1329" i="11"/>
  <c r="I1329" i="11"/>
  <c r="H1329" i="11"/>
  <c r="G1329" i="11"/>
  <c r="F1329" i="11"/>
  <c r="E1329" i="11"/>
  <c r="D1329" i="11"/>
  <c r="N1329" i="11" s="1"/>
  <c r="M1328" i="11"/>
  <c r="L1328" i="11"/>
  <c r="K1328" i="11"/>
  <c r="J1328" i="11"/>
  <c r="I1328" i="11"/>
  <c r="H1328" i="11"/>
  <c r="G1328" i="11"/>
  <c r="F1328" i="11"/>
  <c r="N1328" i="11" s="1"/>
  <c r="E1328" i="11"/>
  <c r="D1328" i="11"/>
  <c r="P1327" i="11"/>
  <c r="O1327" i="11"/>
  <c r="G6" i="24" s="1"/>
  <c r="M1327" i="11"/>
  <c r="L1327" i="11"/>
  <c r="K1327" i="11"/>
  <c r="J1327" i="11"/>
  <c r="I1327" i="11"/>
  <c r="H1327" i="11"/>
  <c r="G1327" i="11"/>
  <c r="F1327" i="11"/>
  <c r="E1327" i="11"/>
  <c r="D1327" i="11"/>
  <c r="N1327" i="11" s="1"/>
  <c r="F6" i="24" s="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N1325" i="11" s="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N1323" i="11" s="1"/>
  <c r="M1322" i="11"/>
  <c r="L1322" i="11"/>
  <c r="K1322" i="11"/>
  <c r="J1322" i="11"/>
  <c r="I1322" i="11"/>
  <c r="H1322" i="11"/>
  <c r="G1322" i="11"/>
  <c r="F1322" i="11"/>
  <c r="E1322" i="11"/>
  <c r="D1322" i="11"/>
  <c r="N1322" i="11" s="1"/>
  <c r="M1321" i="11"/>
  <c r="L1321" i="11"/>
  <c r="K1321" i="11"/>
  <c r="J1321" i="11"/>
  <c r="I1321" i="11"/>
  <c r="H1321" i="11"/>
  <c r="G1321" i="11"/>
  <c r="F1321" i="11"/>
  <c r="N1321" i="11" s="1"/>
  <c r="E1321" i="11"/>
  <c r="D1321" i="11"/>
  <c r="M1320" i="11"/>
  <c r="L1320" i="11"/>
  <c r="K1320" i="11"/>
  <c r="J1320" i="11"/>
  <c r="I1320" i="11"/>
  <c r="H1320" i="11"/>
  <c r="G1320" i="11"/>
  <c r="F1320" i="11"/>
  <c r="N1320" i="11" s="1"/>
  <c r="F828" i="24" s="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N1319" i="11" s="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N1317" i="11" s="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N1315" i="11" s="1"/>
  <c r="M1314" i="11"/>
  <c r="L1314" i="11"/>
  <c r="K1314" i="11"/>
  <c r="J1314" i="11"/>
  <c r="I1314" i="11"/>
  <c r="H1314" i="11"/>
  <c r="G1314" i="11"/>
  <c r="F1314" i="11"/>
  <c r="E1314" i="11"/>
  <c r="D1314" i="11"/>
  <c r="N1314" i="11" s="1"/>
  <c r="M1313" i="11"/>
  <c r="L1313" i="11"/>
  <c r="K1313" i="11"/>
  <c r="J1313" i="11"/>
  <c r="I1313" i="11"/>
  <c r="H1313" i="11"/>
  <c r="G1313" i="11"/>
  <c r="F1313" i="11"/>
  <c r="N1313" i="11" s="1"/>
  <c r="E1313" i="11"/>
  <c r="D1313" i="11"/>
  <c r="M1312" i="11"/>
  <c r="L1312" i="11"/>
  <c r="K1312" i="11"/>
  <c r="J1312" i="11"/>
  <c r="I1312" i="11"/>
  <c r="H1312" i="11"/>
  <c r="G1312" i="11"/>
  <c r="F1312" i="11"/>
  <c r="N1312" i="11" s="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N1311" i="11" s="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N1309" i="11" s="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N1307" i="11" s="1"/>
  <c r="M1306" i="11"/>
  <c r="L1306" i="11"/>
  <c r="K1306" i="11"/>
  <c r="J1306" i="11"/>
  <c r="I1306" i="11"/>
  <c r="H1306" i="11"/>
  <c r="G1306" i="11"/>
  <c r="F1306" i="11"/>
  <c r="E1306" i="11"/>
  <c r="D1306" i="11"/>
  <c r="N1306" i="11" s="1"/>
  <c r="M1305" i="11"/>
  <c r="L1305" i="11"/>
  <c r="K1305" i="11"/>
  <c r="J1305" i="11"/>
  <c r="I1305" i="11"/>
  <c r="H1305" i="11"/>
  <c r="G1305" i="11"/>
  <c r="F1305" i="11"/>
  <c r="N1305" i="11" s="1"/>
  <c r="E1305" i="11"/>
  <c r="D1305" i="11"/>
  <c r="M1304" i="11"/>
  <c r="L1304" i="11"/>
  <c r="K1304" i="11"/>
  <c r="J1304" i="11"/>
  <c r="I1304" i="11"/>
  <c r="H1304" i="11"/>
  <c r="G1304" i="11"/>
  <c r="F1304" i="11"/>
  <c r="N1304" i="11" s="1"/>
  <c r="F501" i="24" s="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N1303" i="11" s="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N1301" i="11" s="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N1299" i="11" s="1"/>
  <c r="M1298" i="11"/>
  <c r="L1298" i="11"/>
  <c r="K1298" i="11"/>
  <c r="J1298" i="11"/>
  <c r="I1298" i="11"/>
  <c r="H1298" i="11"/>
  <c r="G1298" i="11"/>
  <c r="F1298" i="11"/>
  <c r="E1298" i="11"/>
  <c r="D1298" i="11"/>
  <c r="N1298" i="11" s="1"/>
  <c r="M1297" i="11"/>
  <c r="L1297" i="11"/>
  <c r="K1297" i="11"/>
  <c r="J1297" i="11"/>
  <c r="I1297" i="11"/>
  <c r="H1297" i="11"/>
  <c r="G1297" i="11"/>
  <c r="F1297" i="11"/>
  <c r="N1297" i="11" s="1"/>
  <c r="E1297" i="11"/>
  <c r="D1297" i="11"/>
  <c r="M1296" i="11"/>
  <c r="L1296" i="11"/>
  <c r="K1296" i="11"/>
  <c r="J1296" i="11"/>
  <c r="I1296" i="11"/>
  <c r="H1296" i="11"/>
  <c r="G1296" i="11"/>
  <c r="F1296" i="11"/>
  <c r="N1296" i="11" s="1"/>
  <c r="F705" i="24" s="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N1295" i="11" s="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N1293" i="11" s="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N1291" i="11" s="1"/>
  <c r="M1290" i="11"/>
  <c r="L1290" i="11"/>
  <c r="K1290" i="11"/>
  <c r="J1290" i="11"/>
  <c r="I1290" i="11"/>
  <c r="H1290" i="11"/>
  <c r="G1290" i="11"/>
  <c r="F1290" i="11"/>
  <c r="E1290" i="11"/>
  <c r="D1290" i="11"/>
  <c r="N1290" i="11" s="1"/>
  <c r="M1289" i="11"/>
  <c r="L1289" i="11"/>
  <c r="K1289" i="11"/>
  <c r="J1289" i="11"/>
  <c r="I1289" i="11"/>
  <c r="H1289" i="11"/>
  <c r="G1289" i="11"/>
  <c r="F1289" i="11"/>
  <c r="N1289" i="11" s="1"/>
  <c r="E1289" i="11"/>
  <c r="D1289" i="11"/>
  <c r="M1288" i="11"/>
  <c r="L1288" i="11"/>
  <c r="K1288" i="11"/>
  <c r="J1288" i="11"/>
  <c r="I1288" i="11"/>
  <c r="H1288" i="11"/>
  <c r="G1288" i="11"/>
  <c r="F1288" i="11"/>
  <c r="N1288" i="11" s="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N1287" i="11" s="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N1285" i="11" s="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N1283" i="11" s="1"/>
  <c r="M1282" i="11"/>
  <c r="L1282" i="11"/>
  <c r="K1282" i="11"/>
  <c r="J1282" i="11"/>
  <c r="I1282" i="11"/>
  <c r="H1282" i="11"/>
  <c r="G1282" i="11"/>
  <c r="F1282" i="11"/>
  <c r="E1282" i="11"/>
  <c r="D1282" i="11"/>
  <c r="N1282" i="11" s="1"/>
  <c r="M1281" i="11"/>
  <c r="L1281" i="11"/>
  <c r="K1281" i="11"/>
  <c r="J1281" i="11"/>
  <c r="I1281" i="11"/>
  <c r="H1281" i="11"/>
  <c r="G1281" i="11"/>
  <c r="F1281" i="11"/>
  <c r="N1281" i="11" s="1"/>
  <c r="E1281" i="11"/>
  <c r="D1281" i="11"/>
  <c r="M1280" i="11"/>
  <c r="L1280" i="11"/>
  <c r="K1280" i="11"/>
  <c r="J1280" i="11"/>
  <c r="I1280" i="11"/>
  <c r="H1280" i="11"/>
  <c r="G1280" i="11"/>
  <c r="F1280" i="11"/>
  <c r="N1280" i="11" s="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N1279" i="11" s="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N1277" i="11" s="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N1275" i="11" s="1"/>
  <c r="M1274" i="11"/>
  <c r="L1274" i="11"/>
  <c r="K1274" i="11"/>
  <c r="J1274" i="11"/>
  <c r="I1274" i="11"/>
  <c r="H1274" i="11"/>
  <c r="G1274" i="11"/>
  <c r="F1274" i="11"/>
  <c r="E1274" i="11"/>
  <c r="D1274" i="11"/>
  <c r="N1274" i="11" s="1"/>
  <c r="M1273" i="11"/>
  <c r="L1273" i="11"/>
  <c r="K1273" i="11"/>
  <c r="J1273" i="11"/>
  <c r="I1273" i="11"/>
  <c r="H1273" i="11"/>
  <c r="G1273" i="11"/>
  <c r="F1273" i="11"/>
  <c r="N1273" i="11" s="1"/>
  <c r="E1273" i="11"/>
  <c r="D1273" i="11"/>
  <c r="M1272" i="11"/>
  <c r="L1272" i="11"/>
  <c r="K1272" i="11"/>
  <c r="J1272" i="11"/>
  <c r="I1272" i="11"/>
  <c r="H1272" i="11"/>
  <c r="G1272" i="11"/>
  <c r="F1272" i="11"/>
  <c r="N1272" i="11" s="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N1271" i="11" s="1"/>
  <c r="M1270" i="11"/>
  <c r="L1270" i="11"/>
  <c r="K1270" i="11"/>
  <c r="J1270" i="11"/>
  <c r="I1270" i="11"/>
  <c r="H1270" i="11"/>
  <c r="G1270" i="11"/>
  <c r="F1270" i="11"/>
  <c r="E1270" i="11"/>
  <c r="D1270" i="11"/>
  <c r="N1270" i="11" s="1"/>
  <c r="M1269" i="11"/>
  <c r="L1269" i="11"/>
  <c r="K1269" i="11"/>
  <c r="J1269" i="11"/>
  <c r="I1269" i="11"/>
  <c r="H1269" i="11"/>
  <c r="G1269" i="11"/>
  <c r="F1269" i="11"/>
  <c r="N1269" i="11" s="1"/>
  <c r="E1269" i="11"/>
  <c r="D1269" i="11"/>
  <c r="M1268" i="11"/>
  <c r="L1268" i="11"/>
  <c r="K1268" i="11"/>
  <c r="J1268" i="11"/>
  <c r="I1268" i="11"/>
  <c r="H1268" i="11"/>
  <c r="G1268" i="11"/>
  <c r="F1268" i="11"/>
  <c r="N1268" i="11" s="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N1267" i="11" s="1"/>
  <c r="M1266" i="11"/>
  <c r="L1266" i="11"/>
  <c r="K1266" i="11"/>
  <c r="J1266" i="11"/>
  <c r="I1266" i="11"/>
  <c r="H1266" i="11"/>
  <c r="G1266" i="11"/>
  <c r="F1266" i="11"/>
  <c r="E1266" i="11"/>
  <c r="D1266" i="11"/>
  <c r="N1266" i="11" s="1"/>
  <c r="M1265" i="11"/>
  <c r="L1265" i="11"/>
  <c r="K1265" i="11"/>
  <c r="J1265" i="11"/>
  <c r="I1265" i="11"/>
  <c r="H1265" i="11"/>
  <c r="G1265" i="11"/>
  <c r="F1265" i="11"/>
  <c r="N1265" i="11" s="1"/>
  <c r="E1265" i="11"/>
  <c r="D1265" i="11"/>
  <c r="M1264" i="11"/>
  <c r="L1264" i="11"/>
  <c r="K1264" i="11"/>
  <c r="J1264" i="11"/>
  <c r="I1264" i="11"/>
  <c r="H1264" i="11"/>
  <c r="G1264" i="11"/>
  <c r="F1264" i="11"/>
  <c r="N1264" i="11" s="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N1263" i="11" s="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N1261" i="11" s="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N1259" i="11" s="1"/>
  <c r="M1258" i="11"/>
  <c r="L1258" i="11"/>
  <c r="K1258" i="11"/>
  <c r="J1258" i="11"/>
  <c r="I1258" i="11"/>
  <c r="H1258" i="11"/>
  <c r="G1258" i="11"/>
  <c r="F1258" i="11"/>
  <c r="E1258" i="11"/>
  <c r="D1258" i="11"/>
  <c r="N1258" i="11" s="1"/>
  <c r="M1257" i="11"/>
  <c r="L1257" i="11"/>
  <c r="K1257" i="11"/>
  <c r="J1257" i="11"/>
  <c r="I1257" i="11"/>
  <c r="H1257" i="11"/>
  <c r="G1257" i="11"/>
  <c r="F1257" i="11"/>
  <c r="N1257" i="11" s="1"/>
  <c r="E1257" i="11"/>
  <c r="D1257" i="11"/>
  <c r="M1256" i="11"/>
  <c r="L1256" i="11"/>
  <c r="K1256" i="11"/>
  <c r="J1256" i="11"/>
  <c r="I1256" i="11"/>
  <c r="H1256" i="11"/>
  <c r="G1256" i="11"/>
  <c r="F1256" i="11"/>
  <c r="N1256" i="11" s="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N1255" i="11" s="1"/>
  <c r="O1254" i="11"/>
  <c r="M1254" i="11"/>
  <c r="L1254" i="11"/>
  <c r="K1254" i="11"/>
  <c r="J1254" i="11"/>
  <c r="I1254" i="11"/>
  <c r="H1254" i="11"/>
  <c r="G1254" i="11"/>
  <c r="F1254" i="11"/>
  <c r="N1254" i="11" s="1"/>
  <c r="E1254" i="11"/>
  <c r="D1254" i="11"/>
  <c r="M1253" i="11"/>
  <c r="L1253" i="11"/>
  <c r="K1253" i="11"/>
  <c r="J1253" i="11"/>
  <c r="I1253" i="11"/>
  <c r="H1253" i="11"/>
  <c r="G1253" i="11"/>
  <c r="F1253" i="11"/>
  <c r="N1253" i="11" s="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N1252" i="11" s="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N1250" i="11" s="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N1248" i="11" s="1"/>
  <c r="M1247" i="11"/>
  <c r="L1247" i="11"/>
  <c r="K1247" i="11"/>
  <c r="J1247" i="11"/>
  <c r="I1247" i="11"/>
  <c r="H1247" i="11"/>
  <c r="G1247" i="11"/>
  <c r="F1247" i="11"/>
  <c r="E1247" i="11"/>
  <c r="D1247" i="11"/>
  <c r="N1247" i="11" s="1"/>
  <c r="M1246" i="11"/>
  <c r="L1246" i="11"/>
  <c r="K1246" i="11"/>
  <c r="J1246" i="11"/>
  <c r="I1246" i="11"/>
  <c r="H1246" i="11"/>
  <c r="G1246" i="11"/>
  <c r="F1246" i="11"/>
  <c r="N1246" i="11" s="1"/>
  <c r="E1246" i="11"/>
  <c r="D1246" i="11"/>
  <c r="M1245" i="11"/>
  <c r="L1245" i="11"/>
  <c r="K1245" i="11"/>
  <c r="J1245" i="11"/>
  <c r="I1245" i="11"/>
  <c r="H1245" i="11"/>
  <c r="G1245" i="11"/>
  <c r="F1245" i="11"/>
  <c r="N1245" i="11" s="1"/>
  <c r="F441" i="24" s="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N1244" i="11" s="1"/>
  <c r="M1243" i="11"/>
  <c r="L1243" i="11"/>
  <c r="K1243" i="11"/>
  <c r="J1243" i="11"/>
  <c r="I1243" i="11"/>
  <c r="H1243" i="11"/>
  <c r="G1243" i="11"/>
  <c r="F1243" i="11"/>
  <c r="E1243" i="11"/>
  <c r="D1243" i="11"/>
  <c r="N1243" i="11" s="1"/>
  <c r="M1242" i="11"/>
  <c r="L1242" i="11"/>
  <c r="K1242" i="11"/>
  <c r="J1242" i="11"/>
  <c r="I1242" i="11"/>
  <c r="H1242" i="11"/>
  <c r="G1242" i="11"/>
  <c r="F1242" i="11"/>
  <c r="N1242" i="11" s="1"/>
  <c r="E1242" i="11"/>
  <c r="D1242" i="11"/>
  <c r="M1241" i="11"/>
  <c r="L1241" i="11"/>
  <c r="K1241" i="11"/>
  <c r="J1241" i="11"/>
  <c r="I1241" i="11"/>
  <c r="H1241" i="11"/>
  <c r="G1241" i="11"/>
  <c r="F1241" i="11"/>
  <c r="N1241" i="11" s="1"/>
  <c r="F761" i="24" s="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N1240" i="11" s="1"/>
  <c r="M1239" i="11"/>
  <c r="L1239" i="11"/>
  <c r="K1239" i="11"/>
  <c r="J1239" i="11"/>
  <c r="I1239" i="11"/>
  <c r="H1239" i="11"/>
  <c r="G1239" i="11"/>
  <c r="F1239" i="11"/>
  <c r="E1239" i="11"/>
  <c r="D1239" i="11"/>
  <c r="N1239" i="11" s="1"/>
  <c r="M1238" i="11"/>
  <c r="L1238" i="11"/>
  <c r="K1238" i="11"/>
  <c r="J1238" i="11"/>
  <c r="I1238" i="11"/>
  <c r="H1238" i="11"/>
  <c r="G1238" i="11"/>
  <c r="F1238" i="11"/>
  <c r="N1238" i="11" s="1"/>
  <c r="E1238" i="11"/>
  <c r="D1238" i="11"/>
  <c r="M1237" i="11"/>
  <c r="L1237" i="11"/>
  <c r="K1237" i="11"/>
  <c r="J1237" i="11"/>
  <c r="I1237" i="11"/>
  <c r="H1237" i="11"/>
  <c r="G1237" i="11"/>
  <c r="F1237" i="11"/>
  <c r="N1237" i="11" s="1"/>
  <c r="F71" i="24" s="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N1236" i="11" s="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N1234" i="11" s="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N1232" i="11" s="1"/>
  <c r="M1231" i="11"/>
  <c r="L1231" i="11"/>
  <c r="K1231" i="11"/>
  <c r="J1231" i="11"/>
  <c r="I1231" i="11"/>
  <c r="H1231" i="11"/>
  <c r="G1231" i="11"/>
  <c r="F1231" i="11"/>
  <c r="E1231" i="11"/>
  <c r="D1231" i="11"/>
  <c r="N1231" i="11" s="1"/>
  <c r="M1230" i="11"/>
  <c r="L1230" i="11"/>
  <c r="K1230" i="11"/>
  <c r="J1230" i="11"/>
  <c r="I1230" i="11"/>
  <c r="H1230" i="11"/>
  <c r="G1230" i="11"/>
  <c r="F1230" i="11"/>
  <c r="N1230" i="11" s="1"/>
  <c r="E1230" i="11"/>
  <c r="D1230" i="11"/>
  <c r="M1229" i="11"/>
  <c r="L1229" i="11"/>
  <c r="K1229" i="11"/>
  <c r="J1229" i="11"/>
  <c r="I1229" i="11"/>
  <c r="H1229" i="11"/>
  <c r="G1229" i="11"/>
  <c r="F1229" i="11"/>
  <c r="N1229" i="11" s="1"/>
  <c r="F637" i="24" s="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N1228" i="11" s="1"/>
  <c r="M1227" i="11"/>
  <c r="L1227" i="11"/>
  <c r="K1227" i="11"/>
  <c r="J1227" i="11"/>
  <c r="I1227" i="11"/>
  <c r="H1227" i="11"/>
  <c r="G1227" i="11"/>
  <c r="F1227" i="11"/>
  <c r="E1227" i="11"/>
  <c r="D1227" i="11"/>
  <c r="N1227" i="11" s="1"/>
  <c r="M1226" i="11"/>
  <c r="L1226" i="11"/>
  <c r="K1226" i="11"/>
  <c r="J1226" i="11"/>
  <c r="I1226" i="11"/>
  <c r="H1226" i="11"/>
  <c r="G1226" i="11"/>
  <c r="F1226" i="11"/>
  <c r="N1226" i="11" s="1"/>
  <c r="E1226" i="11"/>
  <c r="D1226" i="11"/>
  <c r="M1225" i="11"/>
  <c r="L1225" i="11"/>
  <c r="K1225" i="11"/>
  <c r="J1225" i="11"/>
  <c r="I1225" i="11"/>
  <c r="H1225" i="11"/>
  <c r="G1225" i="11"/>
  <c r="F1225" i="11"/>
  <c r="N1225" i="11" s="1"/>
  <c r="F85" i="24" s="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M1223" i="11"/>
  <c r="L1223" i="11"/>
  <c r="K1223" i="11"/>
  <c r="J1223" i="11"/>
  <c r="I1223" i="11"/>
  <c r="H1223" i="11"/>
  <c r="G1223" i="11"/>
  <c r="F1223" i="11"/>
  <c r="E1223" i="11"/>
  <c r="D1223" i="11"/>
  <c r="N1223" i="11" s="1"/>
  <c r="M1222" i="11"/>
  <c r="L1222" i="11"/>
  <c r="K1222" i="11"/>
  <c r="J1222" i="11"/>
  <c r="I1222" i="11"/>
  <c r="H1222" i="11"/>
  <c r="G1222" i="11"/>
  <c r="F1222" i="11"/>
  <c r="N1222" i="11" s="1"/>
  <c r="E1222" i="11"/>
  <c r="D1222" i="11"/>
  <c r="M1221" i="11"/>
  <c r="L1221" i="11"/>
  <c r="K1221" i="11"/>
  <c r="J1221" i="11"/>
  <c r="I1221" i="11"/>
  <c r="H1221" i="11"/>
  <c r="G1221" i="11"/>
  <c r="F1221" i="11"/>
  <c r="N1221" i="11" s="1"/>
  <c r="F458" i="24" s="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N1220" i="11" s="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N1218" i="11" s="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N1216" i="11" s="1"/>
  <c r="M1215" i="11"/>
  <c r="L1215" i="11"/>
  <c r="K1215" i="11"/>
  <c r="J1215" i="11"/>
  <c r="I1215" i="11"/>
  <c r="H1215" i="11"/>
  <c r="G1215" i="11"/>
  <c r="F1215" i="11"/>
  <c r="E1215" i="11"/>
  <c r="D1215" i="11"/>
  <c r="N1215" i="11" s="1"/>
  <c r="M1214" i="11"/>
  <c r="L1214" i="11"/>
  <c r="K1214" i="11"/>
  <c r="J1214" i="11"/>
  <c r="I1214" i="11"/>
  <c r="H1214" i="11"/>
  <c r="G1214" i="11"/>
  <c r="F1214" i="11"/>
  <c r="N1214" i="11" s="1"/>
  <c r="E1214" i="11"/>
  <c r="D1214" i="11"/>
  <c r="M1213" i="11"/>
  <c r="L1213" i="11"/>
  <c r="K1213" i="11"/>
  <c r="J1213" i="11"/>
  <c r="I1213" i="11"/>
  <c r="H1213" i="11"/>
  <c r="G1213" i="11"/>
  <c r="F1213" i="11"/>
  <c r="N1213" i="11" s="1"/>
  <c r="F388" i="24" s="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N1212" i="11" s="1"/>
  <c r="M1211" i="11"/>
  <c r="L1211" i="11"/>
  <c r="K1211" i="11"/>
  <c r="J1211" i="11"/>
  <c r="I1211" i="11"/>
  <c r="H1211" i="11"/>
  <c r="G1211" i="11"/>
  <c r="F1211" i="11"/>
  <c r="E1211" i="11"/>
  <c r="D1211" i="11"/>
  <c r="N1211" i="11" s="1"/>
  <c r="M1210" i="11"/>
  <c r="L1210" i="11"/>
  <c r="K1210" i="11"/>
  <c r="J1210" i="11"/>
  <c r="I1210" i="11"/>
  <c r="H1210" i="11"/>
  <c r="G1210" i="11"/>
  <c r="F1210" i="11"/>
  <c r="N1210" i="11" s="1"/>
  <c r="E1210" i="11"/>
  <c r="D1210" i="11"/>
  <c r="M1209" i="11"/>
  <c r="L1209" i="11"/>
  <c r="K1209" i="11"/>
  <c r="J1209" i="11"/>
  <c r="I1209" i="11"/>
  <c r="H1209" i="11"/>
  <c r="G1209" i="11"/>
  <c r="F1209" i="11"/>
  <c r="N1209" i="11" s="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N1208" i="11" s="1"/>
  <c r="M1207" i="11"/>
  <c r="L1207" i="11"/>
  <c r="K1207" i="11"/>
  <c r="J1207" i="11"/>
  <c r="I1207" i="11"/>
  <c r="H1207" i="11"/>
  <c r="G1207" i="11"/>
  <c r="F1207" i="11"/>
  <c r="E1207" i="11"/>
  <c r="D1207" i="11"/>
  <c r="N1207" i="11" s="1"/>
  <c r="M1206" i="11"/>
  <c r="L1206" i="11"/>
  <c r="K1206" i="11"/>
  <c r="J1206" i="11"/>
  <c r="I1206" i="11"/>
  <c r="H1206" i="11"/>
  <c r="G1206" i="11"/>
  <c r="F1206" i="11"/>
  <c r="N1206" i="11" s="1"/>
  <c r="E1206" i="11"/>
  <c r="D1206" i="11"/>
  <c r="M1205" i="11"/>
  <c r="L1205" i="11"/>
  <c r="K1205" i="11"/>
  <c r="J1205" i="11"/>
  <c r="I1205" i="11"/>
  <c r="H1205" i="11"/>
  <c r="G1205" i="11"/>
  <c r="F1205" i="11"/>
  <c r="N1205" i="11" s="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N1204" i="11" s="1"/>
  <c r="M1203" i="11"/>
  <c r="L1203" i="11"/>
  <c r="K1203" i="11"/>
  <c r="J1203" i="11"/>
  <c r="I1203" i="11"/>
  <c r="H1203" i="11"/>
  <c r="G1203" i="11"/>
  <c r="F1203" i="11"/>
  <c r="E1203" i="11"/>
  <c r="D1203" i="11"/>
  <c r="O1202" i="11"/>
  <c r="G34" i="24" s="1"/>
  <c r="M1202" i="11"/>
  <c r="L1202" i="11"/>
  <c r="K1202" i="11"/>
  <c r="J1202" i="11"/>
  <c r="I1202" i="11"/>
  <c r="H1202" i="11"/>
  <c r="G1202" i="11"/>
  <c r="F1202" i="11"/>
  <c r="N1202" i="11" s="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N1201" i="11" s="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N1199" i="11" s="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N1197" i="11" s="1"/>
  <c r="M1196" i="11"/>
  <c r="L1196" i="11"/>
  <c r="K1196" i="11"/>
  <c r="J1196" i="11"/>
  <c r="I1196" i="11"/>
  <c r="H1196" i="11"/>
  <c r="G1196" i="11"/>
  <c r="F1196" i="11"/>
  <c r="E1196" i="11"/>
  <c r="D1196" i="11"/>
  <c r="N1196" i="11" s="1"/>
  <c r="M1195" i="11"/>
  <c r="L1195" i="11"/>
  <c r="K1195" i="11"/>
  <c r="J1195" i="11"/>
  <c r="I1195" i="11"/>
  <c r="H1195" i="11"/>
  <c r="G1195" i="11"/>
  <c r="F1195" i="11"/>
  <c r="N1195" i="11" s="1"/>
  <c r="E1195" i="11"/>
  <c r="D1195" i="11"/>
  <c r="M1194" i="11"/>
  <c r="L1194" i="11"/>
  <c r="K1194" i="11"/>
  <c r="J1194" i="11"/>
  <c r="I1194" i="11"/>
  <c r="H1194" i="11"/>
  <c r="G1194" i="11"/>
  <c r="F1194" i="11"/>
  <c r="N1194" i="11" s="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N1193" i="11" s="1"/>
  <c r="M1192" i="11"/>
  <c r="L1192" i="11"/>
  <c r="K1192" i="11"/>
  <c r="J1192" i="11"/>
  <c r="I1192" i="11"/>
  <c r="H1192" i="11"/>
  <c r="G1192" i="11"/>
  <c r="F1192" i="11"/>
  <c r="E1192" i="11"/>
  <c r="D1192" i="11"/>
  <c r="N1192" i="11" s="1"/>
  <c r="M1191" i="11"/>
  <c r="L1191" i="11"/>
  <c r="K1191" i="11"/>
  <c r="J1191" i="11"/>
  <c r="I1191" i="11"/>
  <c r="H1191" i="11"/>
  <c r="G1191" i="11"/>
  <c r="F1191" i="11"/>
  <c r="N1191" i="11" s="1"/>
  <c r="E1191" i="11"/>
  <c r="D1191" i="11"/>
  <c r="M1190" i="11"/>
  <c r="L1190" i="11"/>
  <c r="K1190" i="11"/>
  <c r="J1190" i="11"/>
  <c r="I1190" i="11"/>
  <c r="H1190" i="11"/>
  <c r="G1190" i="11"/>
  <c r="F1190" i="11"/>
  <c r="N1190" i="11" s="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N1189" i="11" s="1"/>
  <c r="M1188" i="11"/>
  <c r="L1188" i="11"/>
  <c r="K1188" i="11"/>
  <c r="J1188" i="11"/>
  <c r="I1188" i="11"/>
  <c r="H1188" i="11"/>
  <c r="G1188" i="11"/>
  <c r="F1188" i="11"/>
  <c r="E1188" i="11"/>
  <c r="D1188" i="11"/>
  <c r="N1188" i="11" s="1"/>
  <c r="M1187" i="11"/>
  <c r="L1187" i="11"/>
  <c r="K1187" i="11"/>
  <c r="J1187" i="11"/>
  <c r="I1187" i="11"/>
  <c r="H1187" i="11"/>
  <c r="G1187" i="11"/>
  <c r="F1187" i="11"/>
  <c r="N1187" i="11" s="1"/>
  <c r="E1187" i="11"/>
  <c r="D1187" i="11"/>
  <c r="M1186" i="11"/>
  <c r="L1186" i="11"/>
  <c r="K1186" i="11"/>
  <c r="J1186" i="11"/>
  <c r="I1186" i="11"/>
  <c r="H1186" i="11"/>
  <c r="G1186" i="11"/>
  <c r="F1186" i="11"/>
  <c r="N1186" i="11" s="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N1185" i="11" s="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N1183" i="11" s="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O1180" i="11"/>
  <c r="M1180" i="11"/>
  <c r="L1180" i="11"/>
  <c r="K1180" i="11"/>
  <c r="J1180" i="11"/>
  <c r="I1180" i="11"/>
  <c r="H1180" i="11"/>
  <c r="G1180" i="11"/>
  <c r="F1180" i="11"/>
  <c r="N1180" i="11" s="1"/>
  <c r="E1180" i="11"/>
  <c r="D1180" i="11"/>
  <c r="M1179" i="11"/>
  <c r="L1179" i="11"/>
  <c r="K1179" i="11"/>
  <c r="J1179" i="11"/>
  <c r="I1179" i="11"/>
  <c r="H1179" i="11"/>
  <c r="G1179" i="11"/>
  <c r="F1179" i="11"/>
  <c r="E1179" i="11"/>
  <c r="N1179" i="11" s="1"/>
  <c r="D1179" i="11"/>
  <c r="M1178" i="11"/>
  <c r="L1178" i="11"/>
  <c r="K1178" i="11"/>
  <c r="J1178" i="11"/>
  <c r="I1178" i="11"/>
  <c r="H1178" i="11"/>
  <c r="G1178" i="11"/>
  <c r="F1178" i="11"/>
  <c r="E1178" i="11"/>
  <c r="D1178" i="11"/>
  <c r="N1178" i="11" s="1"/>
  <c r="M1177" i="11"/>
  <c r="L1177" i="11"/>
  <c r="K1177" i="11"/>
  <c r="J1177" i="11"/>
  <c r="I1177" i="11"/>
  <c r="H1177" i="11"/>
  <c r="G1177" i="11"/>
  <c r="F1177" i="11"/>
  <c r="E1177" i="11"/>
  <c r="D1177" i="11"/>
  <c r="N1177" i="11" s="1"/>
  <c r="M1176" i="11"/>
  <c r="L1176" i="11"/>
  <c r="K1176" i="11"/>
  <c r="J1176" i="11"/>
  <c r="I1176" i="11"/>
  <c r="H1176" i="11"/>
  <c r="G1176" i="11"/>
  <c r="F1176" i="11"/>
  <c r="N1176" i="11" s="1"/>
  <c r="E1176" i="11"/>
  <c r="D1176" i="11"/>
  <c r="M1175" i="11"/>
  <c r="L1175" i="11"/>
  <c r="K1175" i="11"/>
  <c r="J1175" i="11"/>
  <c r="I1175" i="11"/>
  <c r="H1175" i="11"/>
  <c r="G1175" i="11"/>
  <c r="F1175" i="11"/>
  <c r="E1175" i="11"/>
  <c r="N1175" i="11" s="1"/>
  <c r="D1175" i="11"/>
  <c r="M1174" i="11"/>
  <c r="L1174" i="11"/>
  <c r="K1174" i="11"/>
  <c r="J1174" i="11"/>
  <c r="I1174" i="11"/>
  <c r="H1174" i="11"/>
  <c r="G1174" i="11"/>
  <c r="F1174" i="11"/>
  <c r="E1174" i="11"/>
  <c r="D1174" i="11"/>
  <c r="N1174" i="11" s="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N1172" i="11" s="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N1170" i="11" s="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N1168" i="11" s="1"/>
  <c r="E1168" i="11"/>
  <c r="D1168" i="11"/>
  <c r="M1167" i="11"/>
  <c r="L1167" i="11"/>
  <c r="K1167" i="11"/>
  <c r="J1167" i="11"/>
  <c r="I1167" i="11"/>
  <c r="H1167" i="11"/>
  <c r="G1167" i="11"/>
  <c r="F1167" i="11"/>
  <c r="E1167" i="11"/>
  <c r="N1167" i="11" s="1"/>
  <c r="D1167" i="11"/>
  <c r="M1166" i="11"/>
  <c r="L1166" i="11"/>
  <c r="K1166" i="11"/>
  <c r="J1166" i="11"/>
  <c r="I1166" i="11"/>
  <c r="H1166" i="11"/>
  <c r="G1166" i="11"/>
  <c r="F1166" i="11"/>
  <c r="N1166" i="11" s="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N1165" i="11" s="1"/>
  <c r="M1164" i="11"/>
  <c r="L1164" i="11"/>
  <c r="K1164" i="11"/>
  <c r="J1164" i="11"/>
  <c r="I1164" i="11"/>
  <c r="H1164" i="11"/>
  <c r="G1164" i="11"/>
  <c r="F1164" i="11"/>
  <c r="E1164" i="11"/>
  <c r="D1164" i="11"/>
  <c r="N1164" i="11" s="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N1162" i="11" s="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N1160" i="11" s="1"/>
  <c r="E1160" i="11"/>
  <c r="D1160" i="11"/>
  <c r="M1159" i="11"/>
  <c r="L1159" i="11"/>
  <c r="K1159" i="11"/>
  <c r="J1159" i="11"/>
  <c r="I1159" i="11"/>
  <c r="H1159" i="11"/>
  <c r="G1159" i="11"/>
  <c r="F1159" i="11"/>
  <c r="N1159" i="11" s="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N1156" i="11" s="1"/>
  <c r="M1155" i="11"/>
  <c r="L1155" i="11"/>
  <c r="K1155" i="11"/>
  <c r="J1155" i="11"/>
  <c r="I1155" i="11"/>
  <c r="H1155" i="11"/>
  <c r="G1155" i="11"/>
  <c r="F1155" i="11"/>
  <c r="E1155" i="11"/>
  <c r="N1155" i="11" s="1"/>
  <c r="F872" i="24" s="1"/>
  <c r="D1155" i="1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M1153" i="11"/>
  <c r="L1153" i="11"/>
  <c r="K1153" i="11"/>
  <c r="J1153" i="11"/>
  <c r="I1153" i="11"/>
  <c r="H1153" i="11"/>
  <c r="G1153" i="11"/>
  <c r="F1153" i="11"/>
  <c r="E1153" i="11"/>
  <c r="D1153" i="11"/>
  <c r="N1153" i="11" s="1"/>
  <c r="M1152" i="11"/>
  <c r="L1152" i="11"/>
  <c r="K1152" i="11"/>
  <c r="J1152" i="11"/>
  <c r="I1152" i="11"/>
  <c r="H1152" i="11"/>
  <c r="G1152" i="11"/>
  <c r="F1152" i="11"/>
  <c r="E1152" i="11"/>
  <c r="D1152" i="11"/>
  <c r="N1152" i="11" s="1"/>
  <c r="M1151" i="11"/>
  <c r="L1151" i="11"/>
  <c r="K1151" i="11"/>
  <c r="J1151" i="11"/>
  <c r="I1151" i="11"/>
  <c r="H1151" i="11"/>
  <c r="G1151" i="11"/>
  <c r="F1151" i="11"/>
  <c r="E1151" i="11"/>
  <c r="N1151" i="11" s="1"/>
  <c r="D1151" i="11"/>
  <c r="M1150" i="11"/>
  <c r="L1150" i="11"/>
  <c r="K1150" i="11"/>
  <c r="J1150" i="11"/>
  <c r="I1150" i="11"/>
  <c r="H1150" i="11"/>
  <c r="G1150" i="11"/>
  <c r="F1150" i="11"/>
  <c r="N1150" i="11" s="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N1148" i="11" s="1"/>
  <c r="D1148" i="11"/>
  <c r="M1147" i="11"/>
  <c r="L1147" i="11"/>
  <c r="K1147" i="11"/>
  <c r="J1147" i="11"/>
  <c r="I1147" i="11"/>
  <c r="H1147" i="11"/>
  <c r="G1147" i="11"/>
  <c r="F1147" i="11"/>
  <c r="E1147" i="11"/>
  <c r="N1147" i="11" s="1"/>
  <c r="D1147" i="11"/>
  <c r="M1146" i="11"/>
  <c r="L1146" i="11"/>
  <c r="K1146" i="11"/>
  <c r="J1146" i="11"/>
  <c r="I1146" i="11"/>
  <c r="H1146" i="11"/>
  <c r="G1146" i="11"/>
  <c r="F1146" i="11"/>
  <c r="N1146" i="11" s="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N1144" i="11" s="1"/>
  <c r="E1144" i="11"/>
  <c r="D1144" i="11"/>
  <c r="M1143" i="11"/>
  <c r="L1143" i="11"/>
  <c r="K1143" i="11"/>
  <c r="J1143" i="11"/>
  <c r="I1143" i="11"/>
  <c r="H1143" i="11"/>
  <c r="G1143" i="11"/>
  <c r="F1143" i="11"/>
  <c r="N1143" i="11" s="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N1142" i="11" s="1"/>
  <c r="F786" i="24" s="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N1140" i="11" s="1"/>
  <c r="M1139" i="11"/>
  <c r="L1139" i="11"/>
  <c r="K1139" i="11"/>
  <c r="J1139" i="11"/>
  <c r="I1139" i="11"/>
  <c r="H1139" i="11"/>
  <c r="G1139" i="11"/>
  <c r="F1139" i="11"/>
  <c r="E1139" i="11"/>
  <c r="N1139" i="11" s="1"/>
  <c r="F908" i="24" s="1"/>
  <c r="D1139" i="1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M1137" i="11"/>
  <c r="L1137" i="11"/>
  <c r="K1137" i="11"/>
  <c r="J1137" i="11"/>
  <c r="I1137" i="11"/>
  <c r="H1137" i="11"/>
  <c r="G1137" i="11"/>
  <c r="F1137" i="11"/>
  <c r="E1137" i="11"/>
  <c r="D1137" i="11"/>
  <c r="N1137" i="11" s="1"/>
  <c r="M1136" i="11"/>
  <c r="L1136" i="11"/>
  <c r="K1136" i="11"/>
  <c r="J1136" i="11"/>
  <c r="I1136" i="11"/>
  <c r="H1136" i="11"/>
  <c r="G1136" i="11"/>
  <c r="F1136" i="11"/>
  <c r="E1136" i="11"/>
  <c r="D1136" i="11"/>
  <c r="N1136" i="11" s="1"/>
  <c r="M1135" i="11"/>
  <c r="L1135" i="11"/>
  <c r="K1135" i="11"/>
  <c r="J1135" i="11"/>
  <c r="I1135" i="11"/>
  <c r="H1135" i="11"/>
  <c r="G1135" i="11"/>
  <c r="F1135" i="11"/>
  <c r="E1135" i="11"/>
  <c r="N1135" i="11" s="1"/>
  <c r="D1135" i="11"/>
  <c r="M1134" i="11"/>
  <c r="L1134" i="11"/>
  <c r="K1134" i="11"/>
  <c r="J1134" i="11"/>
  <c r="I1134" i="11"/>
  <c r="H1134" i="11"/>
  <c r="G1134" i="11"/>
  <c r="F1134" i="11"/>
  <c r="N1134" i="11" s="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N1132" i="11" s="1"/>
  <c r="D1132" i="11"/>
  <c r="M1131" i="11"/>
  <c r="L1131" i="11"/>
  <c r="K1131" i="11"/>
  <c r="J1131" i="11"/>
  <c r="I1131" i="11"/>
  <c r="H1131" i="11"/>
  <c r="G1131" i="11"/>
  <c r="F1131" i="11"/>
  <c r="E1131" i="11"/>
  <c r="N1131" i="11" s="1"/>
  <c r="D1131" i="11"/>
  <c r="M1130" i="11"/>
  <c r="L1130" i="11"/>
  <c r="K1130" i="11"/>
  <c r="J1130" i="11"/>
  <c r="I1130" i="11"/>
  <c r="H1130" i="11"/>
  <c r="G1130" i="11"/>
  <c r="F1130" i="11"/>
  <c r="N1130" i="11" s="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N1128" i="11" s="1"/>
  <c r="E1128" i="11"/>
  <c r="D1128" i="11"/>
  <c r="M1127" i="11"/>
  <c r="L1127" i="11"/>
  <c r="K1127" i="11"/>
  <c r="J1127" i="11"/>
  <c r="I1127" i="11"/>
  <c r="H1127" i="11"/>
  <c r="G1127" i="11"/>
  <c r="F1127" i="11"/>
  <c r="N1127" i="11" s="1"/>
  <c r="E1127" i="11"/>
  <c r="D1127" i="11"/>
  <c r="P1126" i="11"/>
  <c r="M1126" i="11"/>
  <c r="L1126" i="11"/>
  <c r="K1126" i="11"/>
  <c r="J1126" i="11"/>
  <c r="I1126" i="11"/>
  <c r="H1126" i="11"/>
  <c r="G1126" i="11"/>
  <c r="F1126" i="11"/>
  <c r="E1126" i="11"/>
  <c r="D1126" i="11"/>
  <c r="N1126" i="11" s="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N1124" i="11" s="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N1122" i="11" s="1"/>
  <c r="M1121" i="11"/>
  <c r="L1121" i="11"/>
  <c r="K1121" i="11"/>
  <c r="J1121" i="11"/>
  <c r="I1121" i="11"/>
  <c r="H1121" i="11"/>
  <c r="G1121" i="11"/>
  <c r="F1121" i="11"/>
  <c r="E1121" i="11"/>
  <c r="D1121" i="11"/>
  <c r="N1121" i="11" s="1"/>
  <c r="M1120" i="11"/>
  <c r="L1120" i="11"/>
  <c r="K1120" i="11"/>
  <c r="J1120" i="11"/>
  <c r="I1120" i="11"/>
  <c r="H1120" i="11"/>
  <c r="G1120" i="11"/>
  <c r="F1120" i="11"/>
  <c r="E1120" i="11"/>
  <c r="D1120" i="11"/>
  <c r="N1120" i="11" s="1"/>
  <c r="M1119" i="11"/>
  <c r="L1119" i="11"/>
  <c r="K1119" i="11"/>
  <c r="J1119" i="11"/>
  <c r="I1119" i="11"/>
  <c r="H1119" i="11"/>
  <c r="G1119" i="11"/>
  <c r="F1119" i="11"/>
  <c r="E1119" i="11"/>
  <c r="N1119" i="11" s="1"/>
  <c r="D1119" i="11"/>
  <c r="M1118" i="11"/>
  <c r="L1118" i="11"/>
  <c r="K1118" i="11"/>
  <c r="J1118" i="11"/>
  <c r="I1118" i="11"/>
  <c r="H1118" i="11"/>
  <c r="G1118" i="11"/>
  <c r="F1118" i="11"/>
  <c r="N1118" i="11" s="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N1116" i="11" s="1"/>
  <c r="D1116" i="11"/>
  <c r="M1115" i="11"/>
  <c r="L1115" i="11"/>
  <c r="K1115" i="11"/>
  <c r="J1115" i="11"/>
  <c r="I1115" i="11"/>
  <c r="H1115" i="11"/>
  <c r="G1115" i="11"/>
  <c r="F1115" i="11"/>
  <c r="E1115" i="11"/>
  <c r="N1115" i="11" s="1"/>
  <c r="D1115" i="11"/>
  <c r="M1114" i="11"/>
  <c r="L1114" i="11"/>
  <c r="K1114" i="11"/>
  <c r="J1114" i="11"/>
  <c r="I1114" i="11"/>
  <c r="H1114" i="11"/>
  <c r="G1114" i="11"/>
  <c r="F1114" i="11"/>
  <c r="N1114" i="11" s="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N1112" i="11" s="1"/>
  <c r="E1112" i="11"/>
  <c r="D1112" i="11"/>
  <c r="M1111" i="11"/>
  <c r="L1111" i="11"/>
  <c r="K1111" i="11"/>
  <c r="J1111" i="11"/>
  <c r="I1111" i="11"/>
  <c r="H1111" i="11"/>
  <c r="G1111" i="11"/>
  <c r="F1111" i="11"/>
  <c r="N1111" i="11" s="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N1108" i="11" s="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M1106" i="11"/>
  <c r="L1106" i="11"/>
  <c r="K1106" i="11"/>
  <c r="J1106" i="11"/>
  <c r="I1106" i="11"/>
  <c r="H1106" i="11"/>
  <c r="G1106" i="11"/>
  <c r="F1106" i="11"/>
  <c r="E1106" i="11"/>
  <c r="N1106" i="11" s="1"/>
  <c r="D1106" i="11"/>
  <c r="M1105" i="11"/>
  <c r="L1105" i="11"/>
  <c r="K1105" i="11"/>
  <c r="J1105" i="11"/>
  <c r="I1105" i="11"/>
  <c r="H1105" i="11"/>
  <c r="G1105" i="11"/>
  <c r="F1105" i="11"/>
  <c r="N1105" i="11" s="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O1103" i="11"/>
  <c r="G14" i="24" s="1"/>
  <c r="M1103" i="11"/>
  <c r="L1103" i="11"/>
  <c r="K1103" i="11"/>
  <c r="J1103" i="11"/>
  <c r="I1103" i="11"/>
  <c r="H1103" i="11"/>
  <c r="G1103" i="11"/>
  <c r="F1103" i="11"/>
  <c r="E1103" i="11"/>
  <c r="N1103" i="11" s="1"/>
  <c r="D1103" i="11"/>
  <c r="M1102" i="11"/>
  <c r="L1102" i="11"/>
  <c r="K1102" i="11"/>
  <c r="J1102" i="11"/>
  <c r="I1102" i="11"/>
  <c r="H1102" i="11"/>
  <c r="G1102" i="11"/>
  <c r="F1102" i="11"/>
  <c r="N1102" i="11" s="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N1100" i="11" s="1"/>
  <c r="M1099" i="11"/>
  <c r="L1099" i="11"/>
  <c r="K1099" i="11"/>
  <c r="J1099" i="11"/>
  <c r="I1099" i="11"/>
  <c r="H1099" i="11"/>
  <c r="G1099" i="11"/>
  <c r="F1099" i="11"/>
  <c r="E1099" i="11"/>
  <c r="N1099" i="11" s="1"/>
  <c r="D1099" i="11"/>
  <c r="M1098" i="11"/>
  <c r="L1098" i="11"/>
  <c r="K1098" i="11"/>
  <c r="J1098" i="11"/>
  <c r="I1098" i="11"/>
  <c r="H1098" i="11"/>
  <c r="G1098" i="11"/>
  <c r="F1098" i="11"/>
  <c r="N1098" i="11" s="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N1097" i="11" s="1"/>
  <c r="F58" i="24" s="1"/>
  <c r="M1096" i="11"/>
  <c r="L1096" i="11"/>
  <c r="K1096" i="11"/>
  <c r="J1096" i="11"/>
  <c r="I1096" i="11"/>
  <c r="H1096" i="11"/>
  <c r="G1096" i="11"/>
  <c r="F1096" i="11"/>
  <c r="E1096" i="11"/>
  <c r="D1096" i="11"/>
  <c r="N1096" i="11" s="1"/>
  <c r="M1095" i="11"/>
  <c r="L1095" i="11"/>
  <c r="K1095" i="11"/>
  <c r="J1095" i="11"/>
  <c r="I1095" i="11"/>
  <c r="H1095" i="11"/>
  <c r="G1095" i="11"/>
  <c r="F1095" i="11"/>
  <c r="E1095" i="11"/>
  <c r="N1095" i="11" s="1"/>
  <c r="D1095" i="11"/>
  <c r="M1094" i="11"/>
  <c r="L1094" i="11"/>
  <c r="K1094" i="11"/>
  <c r="J1094" i="11"/>
  <c r="I1094" i="11"/>
  <c r="H1094" i="11"/>
  <c r="G1094" i="11"/>
  <c r="F1094" i="11"/>
  <c r="N1094" i="11" s="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N1092" i="11" s="1"/>
  <c r="M1091" i="11"/>
  <c r="L1091" i="11"/>
  <c r="K1091" i="11"/>
  <c r="J1091" i="11"/>
  <c r="I1091" i="11"/>
  <c r="H1091" i="11"/>
  <c r="G1091" i="11"/>
  <c r="F1091" i="11"/>
  <c r="E1091" i="11"/>
  <c r="N1091" i="11" s="1"/>
  <c r="D1091" i="11"/>
  <c r="M1090" i="11"/>
  <c r="L1090" i="11"/>
  <c r="K1090" i="11"/>
  <c r="J1090" i="11"/>
  <c r="I1090" i="11"/>
  <c r="H1090" i="11"/>
  <c r="G1090" i="11"/>
  <c r="F1090" i="11"/>
  <c r="N1090" i="11" s="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N1088" i="11" s="1"/>
  <c r="M1087" i="11"/>
  <c r="L1087" i="11"/>
  <c r="K1087" i="11"/>
  <c r="J1087" i="11"/>
  <c r="I1087" i="11"/>
  <c r="H1087" i="11"/>
  <c r="G1087" i="11"/>
  <c r="F1087" i="11"/>
  <c r="E1087" i="11"/>
  <c r="N1087" i="11" s="1"/>
  <c r="D1087" i="11"/>
  <c r="M1086" i="11"/>
  <c r="L1086" i="11"/>
  <c r="K1086" i="11"/>
  <c r="J1086" i="11"/>
  <c r="I1086" i="11"/>
  <c r="H1086" i="11"/>
  <c r="G1086" i="11"/>
  <c r="F1086" i="11"/>
  <c r="N1086" i="11" s="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N1084" i="11" s="1"/>
  <c r="M1083" i="11"/>
  <c r="L1083" i="11"/>
  <c r="K1083" i="11"/>
  <c r="J1083" i="11"/>
  <c r="I1083" i="11"/>
  <c r="H1083" i="11"/>
  <c r="G1083" i="11"/>
  <c r="F1083" i="11"/>
  <c r="E1083" i="11"/>
  <c r="N1083" i="11" s="1"/>
  <c r="D1083" i="11"/>
  <c r="M1082" i="11"/>
  <c r="L1082" i="11"/>
  <c r="K1082" i="11"/>
  <c r="J1082" i="11"/>
  <c r="I1082" i="11"/>
  <c r="H1082" i="11"/>
  <c r="G1082" i="11"/>
  <c r="F1082" i="11"/>
  <c r="N1082" i="11" s="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N1081" i="11" s="1"/>
  <c r="M1080" i="11"/>
  <c r="L1080" i="11"/>
  <c r="K1080" i="11"/>
  <c r="J1080" i="11"/>
  <c r="I1080" i="11"/>
  <c r="H1080" i="11"/>
  <c r="G1080" i="11"/>
  <c r="F1080" i="11"/>
  <c r="E1080" i="11"/>
  <c r="D1080" i="11"/>
  <c r="N1080" i="11" s="1"/>
  <c r="M1079" i="11"/>
  <c r="L1079" i="11"/>
  <c r="K1079" i="11"/>
  <c r="J1079" i="11"/>
  <c r="I1079" i="11"/>
  <c r="H1079" i="11"/>
  <c r="G1079" i="11"/>
  <c r="F1079" i="11"/>
  <c r="E1079" i="11"/>
  <c r="N1079" i="11" s="1"/>
  <c r="D1079" i="11"/>
  <c r="M1078" i="11"/>
  <c r="L1078" i="11"/>
  <c r="K1078" i="11"/>
  <c r="J1078" i="11"/>
  <c r="I1078" i="11"/>
  <c r="H1078" i="11"/>
  <c r="G1078" i="11"/>
  <c r="F1078" i="11"/>
  <c r="N1078" i="11" s="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N1076" i="11" s="1"/>
  <c r="M1075" i="11"/>
  <c r="L1075" i="11"/>
  <c r="K1075" i="11"/>
  <c r="J1075" i="11"/>
  <c r="I1075" i="11"/>
  <c r="H1075" i="11"/>
  <c r="G1075" i="11"/>
  <c r="F1075" i="11"/>
  <c r="E1075" i="11"/>
  <c r="N1075" i="11" s="1"/>
  <c r="D1075" i="11"/>
  <c r="M1074" i="11"/>
  <c r="L1074" i="11"/>
  <c r="K1074" i="11"/>
  <c r="J1074" i="11"/>
  <c r="I1074" i="11"/>
  <c r="H1074" i="11"/>
  <c r="G1074" i="11"/>
  <c r="F1074" i="11"/>
  <c r="N1074" i="11" s="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N1072" i="11" s="1"/>
  <c r="M1071" i="11"/>
  <c r="L1071" i="11"/>
  <c r="K1071" i="11"/>
  <c r="J1071" i="11"/>
  <c r="I1071" i="11"/>
  <c r="H1071" i="11"/>
  <c r="G1071" i="11"/>
  <c r="F1071" i="11"/>
  <c r="E1071" i="11"/>
  <c r="N1071" i="11" s="1"/>
  <c r="D1071" i="11"/>
  <c r="M1070" i="11"/>
  <c r="L1070" i="11"/>
  <c r="K1070" i="11"/>
  <c r="J1070" i="11"/>
  <c r="I1070" i="11"/>
  <c r="H1070" i="11"/>
  <c r="G1070" i="11"/>
  <c r="F1070" i="11"/>
  <c r="N1070" i="11" s="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N1068" i="11" s="1"/>
  <c r="M1067" i="11"/>
  <c r="L1067" i="11"/>
  <c r="K1067" i="11"/>
  <c r="J1067" i="11"/>
  <c r="I1067" i="11"/>
  <c r="H1067" i="11"/>
  <c r="G1067" i="11"/>
  <c r="F1067" i="11"/>
  <c r="E1067" i="11"/>
  <c r="N1067" i="11" s="1"/>
  <c r="D1067" i="11"/>
  <c r="M1066" i="11"/>
  <c r="L1066" i="11"/>
  <c r="K1066" i="11"/>
  <c r="J1066" i="11"/>
  <c r="I1066" i="11"/>
  <c r="H1066" i="11"/>
  <c r="G1066" i="11"/>
  <c r="F1066" i="11"/>
  <c r="N1066" i="11" s="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N1065" i="11" s="1"/>
  <c r="M1064" i="11"/>
  <c r="L1064" i="11"/>
  <c r="K1064" i="11"/>
  <c r="J1064" i="11"/>
  <c r="I1064" i="11"/>
  <c r="H1064" i="11"/>
  <c r="G1064" i="11"/>
  <c r="F1064" i="11"/>
  <c r="E1064" i="11"/>
  <c r="D1064" i="11"/>
  <c r="N1064" i="11" s="1"/>
  <c r="M1063" i="11"/>
  <c r="L1063" i="11"/>
  <c r="K1063" i="11"/>
  <c r="J1063" i="11"/>
  <c r="I1063" i="11"/>
  <c r="H1063" i="11"/>
  <c r="G1063" i="11"/>
  <c r="F1063" i="11"/>
  <c r="E1063" i="11"/>
  <c r="N1063" i="11" s="1"/>
  <c r="D1063" i="11"/>
  <c r="M1062" i="11"/>
  <c r="L1062" i="11"/>
  <c r="K1062" i="11"/>
  <c r="J1062" i="11"/>
  <c r="I1062" i="11"/>
  <c r="H1062" i="11"/>
  <c r="G1062" i="11"/>
  <c r="F1062" i="11"/>
  <c r="N1062" i="11" s="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N1060" i="11" s="1"/>
  <c r="M1059" i="11"/>
  <c r="L1059" i="11"/>
  <c r="K1059" i="11"/>
  <c r="J1059" i="11"/>
  <c r="I1059" i="11"/>
  <c r="H1059" i="11"/>
  <c r="G1059" i="11"/>
  <c r="F1059" i="11"/>
  <c r="E1059" i="11"/>
  <c r="N1059" i="11" s="1"/>
  <c r="D1059" i="11"/>
  <c r="M1058" i="11"/>
  <c r="L1058" i="11"/>
  <c r="K1058" i="11"/>
  <c r="J1058" i="11"/>
  <c r="I1058" i="11"/>
  <c r="H1058" i="11"/>
  <c r="G1058" i="11"/>
  <c r="F1058" i="11"/>
  <c r="N1058" i="11" s="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N1056" i="11" s="1"/>
  <c r="M1055" i="11"/>
  <c r="L1055" i="11"/>
  <c r="K1055" i="11"/>
  <c r="J1055" i="11"/>
  <c r="I1055" i="11"/>
  <c r="H1055" i="11"/>
  <c r="G1055" i="11"/>
  <c r="F1055" i="11"/>
  <c r="E1055" i="11"/>
  <c r="N1055" i="11" s="1"/>
  <c r="D1055" i="11"/>
  <c r="M1054" i="11"/>
  <c r="L1054" i="11"/>
  <c r="K1054" i="11"/>
  <c r="J1054" i="11"/>
  <c r="I1054" i="11"/>
  <c r="H1054" i="11"/>
  <c r="G1054" i="11"/>
  <c r="F1054" i="11"/>
  <c r="N1054" i="11" s="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N1052" i="11" s="1"/>
  <c r="M1051" i="11"/>
  <c r="L1051" i="11"/>
  <c r="K1051" i="11"/>
  <c r="J1051" i="11"/>
  <c r="I1051" i="11"/>
  <c r="H1051" i="11"/>
  <c r="G1051" i="11"/>
  <c r="F1051" i="11"/>
  <c r="E1051" i="11"/>
  <c r="N1051" i="11" s="1"/>
  <c r="D1051" i="11"/>
  <c r="M1050" i="11"/>
  <c r="L1050" i="11"/>
  <c r="K1050" i="11"/>
  <c r="J1050" i="11"/>
  <c r="I1050" i="11"/>
  <c r="H1050" i="11"/>
  <c r="G1050" i="11"/>
  <c r="F1050" i="11"/>
  <c r="N1050" i="11" s="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N1049" i="11" s="1"/>
  <c r="F560" i="24" s="1"/>
  <c r="M1048" i="11"/>
  <c r="L1048" i="11"/>
  <c r="K1048" i="11"/>
  <c r="J1048" i="11"/>
  <c r="I1048" i="11"/>
  <c r="H1048" i="11"/>
  <c r="G1048" i="11"/>
  <c r="F1048" i="11"/>
  <c r="E1048" i="11"/>
  <c r="D1048" i="11"/>
  <c r="N1048" i="11" s="1"/>
  <c r="M1047" i="11"/>
  <c r="L1047" i="11"/>
  <c r="K1047" i="11"/>
  <c r="J1047" i="11"/>
  <c r="I1047" i="11"/>
  <c r="H1047" i="11"/>
  <c r="G1047" i="11"/>
  <c r="F1047" i="11"/>
  <c r="E1047" i="11"/>
  <c r="N1047" i="11" s="1"/>
  <c r="D1047" i="11"/>
  <c r="M1046" i="11"/>
  <c r="L1046" i="11"/>
  <c r="K1046" i="11"/>
  <c r="J1046" i="11"/>
  <c r="I1046" i="11"/>
  <c r="H1046" i="11"/>
  <c r="G1046" i="11"/>
  <c r="F1046" i="11"/>
  <c r="N1046" i="11" s="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N1044" i="11" s="1"/>
  <c r="M1043" i="11"/>
  <c r="L1043" i="11"/>
  <c r="K1043" i="11"/>
  <c r="J1043" i="11"/>
  <c r="I1043" i="11"/>
  <c r="H1043" i="11"/>
  <c r="G1043" i="11"/>
  <c r="F1043" i="11"/>
  <c r="E1043" i="11"/>
  <c r="N1043" i="11" s="1"/>
  <c r="D1043" i="11"/>
  <c r="M1042" i="11"/>
  <c r="L1042" i="11"/>
  <c r="K1042" i="11"/>
  <c r="J1042" i="11"/>
  <c r="I1042" i="11"/>
  <c r="H1042" i="11"/>
  <c r="G1042" i="11"/>
  <c r="F1042" i="11"/>
  <c r="N1042" i="11" s="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N1040" i="11" s="1"/>
  <c r="M1039" i="11"/>
  <c r="L1039" i="11"/>
  <c r="K1039" i="11"/>
  <c r="J1039" i="11"/>
  <c r="I1039" i="11"/>
  <c r="H1039" i="11"/>
  <c r="G1039" i="11"/>
  <c r="F1039" i="11"/>
  <c r="E1039" i="11"/>
  <c r="N1039" i="11" s="1"/>
  <c r="D1039" i="11"/>
  <c r="M1038" i="11"/>
  <c r="L1038" i="11"/>
  <c r="K1038" i="11"/>
  <c r="J1038" i="11"/>
  <c r="I1038" i="11"/>
  <c r="H1038" i="11"/>
  <c r="G1038" i="11"/>
  <c r="F1038" i="11"/>
  <c r="N1038" i="11" s="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N1036" i="11" s="1"/>
  <c r="M1035" i="11"/>
  <c r="L1035" i="11"/>
  <c r="K1035" i="11"/>
  <c r="J1035" i="11"/>
  <c r="I1035" i="11"/>
  <c r="H1035" i="11"/>
  <c r="G1035" i="11"/>
  <c r="F1035" i="11"/>
  <c r="E1035" i="11"/>
  <c r="N1035" i="11" s="1"/>
  <c r="D1035" i="11"/>
  <c r="M1034" i="11"/>
  <c r="L1034" i="11"/>
  <c r="K1034" i="11"/>
  <c r="J1034" i="11"/>
  <c r="I1034" i="11"/>
  <c r="H1034" i="11"/>
  <c r="G1034" i="11"/>
  <c r="F1034" i="11"/>
  <c r="N1034" i="11" s="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N1033" i="11" s="1"/>
  <c r="F179" i="24" s="1"/>
  <c r="M1032" i="11"/>
  <c r="L1032" i="11"/>
  <c r="K1032" i="11"/>
  <c r="J1032" i="11"/>
  <c r="I1032" i="11"/>
  <c r="H1032" i="11"/>
  <c r="G1032" i="11"/>
  <c r="F1032" i="11"/>
  <c r="E1032" i="11"/>
  <c r="D1032" i="11"/>
  <c r="N1032" i="11" s="1"/>
  <c r="M1031" i="11"/>
  <c r="L1031" i="11"/>
  <c r="K1031" i="11"/>
  <c r="J1031" i="11"/>
  <c r="I1031" i="11"/>
  <c r="H1031" i="11"/>
  <c r="G1031" i="11"/>
  <c r="F1031" i="11"/>
  <c r="E1031" i="11"/>
  <c r="N1031" i="11" s="1"/>
  <c r="D1031" i="11"/>
  <c r="M1030" i="11"/>
  <c r="L1030" i="11"/>
  <c r="K1030" i="11"/>
  <c r="J1030" i="11"/>
  <c r="I1030" i="11"/>
  <c r="H1030" i="11"/>
  <c r="G1030" i="11"/>
  <c r="F1030" i="11"/>
  <c r="N1030" i="11" s="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N1028" i="11" s="1"/>
  <c r="M1027" i="11"/>
  <c r="L1027" i="11"/>
  <c r="K1027" i="11"/>
  <c r="J1027" i="11"/>
  <c r="I1027" i="11"/>
  <c r="H1027" i="11"/>
  <c r="G1027" i="11"/>
  <c r="F1027" i="11"/>
  <c r="E1027" i="11"/>
  <c r="N1027" i="11" s="1"/>
  <c r="D1027" i="11"/>
  <c r="O1026" i="11"/>
  <c r="G12" i="24" s="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N1025" i="11" s="1"/>
  <c r="M1024" i="11"/>
  <c r="L1024" i="11"/>
  <c r="K1024" i="11"/>
  <c r="J1024" i="11"/>
  <c r="I1024" i="11"/>
  <c r="H1024" i="11"/>
  <c r="G1024" i="11"/>
  <c r="F1024" i="11"/>
  <c r="E1024" i="11"/>
  <c r="N1024" i="11" s="1"/>
  <c r="D1024" i="11"/>
  <c r="M1023" i="11"/>
  <c r="L1023" i="11"/>
  <c r="K1023" i="11"/>
  <c r="J1023" i="11"/>
  <c r="I1023" i="11"/>
  <c r="H1023" i="11"/>
  <c r="G1023" i="11"/>
  <c r="F1023" i="11"/>
  <c r="N1023" i="11" s="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N1021" i="11" s="1"/>
  <c r="M1020" i="11"/>
  <c r="L1020" i="11"/>
  <c r="K1020" i="11"/>
  <c r="J1020" i="11"/>
  <c r="I1020" i="11"/>
  <c r="H1020" i="11"/>
  <c r="G1020" i="11"/>
  <c r="F1020" i="11"/>
  <c r="E1020" i="11"/>
  <c r="N1020" i="11" s="1"/>
  <c r="D1020" i="11"/>
  <c r="M1019" i="11"/>
  <c r="L1019" i="11"/>
  <c r="K1019" i="11"/>
  <c r="J1019" i="11"/>
  <c r="I1019" i="11"/>
  <c r="H1019" i="11"/>
  <c r="G1019" i="11"/>
  <c r="F1019" i="11"/>
  <c r="N1019" i="11" s="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N1017" i="11" s="1"/>
  <c r="M1016" i="11"/>
  <c r="L1016" i="11"/>
  <c r="K1016" i="11"/>
  <c r="J1016" i="11"/>
  <c r="I1016" i="11"/>
  <c r="H1016" i="11"/>
  <c r="G1016" i="11"/>
  <c r="F1016" i="11"/>
  <c r="E1016" i="11"/>
  <c r="N1016" i="11" s="1"/>
  <c r="D1016" i="11"/>
  <c r="M1015" i="11"/>
  <c r="L1015" i="11"/>
  <c r="K1015" i="11"/>
  <c r="J1015" i="11"/>
  <c r="I1015" i="11"/>
  <c r="H1015" i="11"/>
  <c r="G1015" i="11"/>
  <c r="F1015" i="11"/>
  <c r="N1015" i="11" s="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N1014" i="11" s="1"/>
  <c r="M1013" i="11"/>
  <c r="L1013" i="11"/>
  <c r="K1013" i="11"/>
  <c r="J1013" i="11"/>
  <c r="I1013" i="11"/>
  <c r="H1013" i="11"/>
  <c r="G1013" i="11"/>
  <c r="F1013" i="11"/>
  <c r="E1013" i="11"/>
  <c r="D1013" i="11"/>
  <c r="N1013" i="11" s="1"/>
  <c r="M1012" i="11"/>
  <c r="L1012" i="11"/>
  <c r="K1012" i="11"/>
  <c r="J1012" i="11"/>
  <c r="I1012" i="11"/>
  <c r="H1012" i="11"/>
  <c r="G1012" i="11"/>
  <c r="F1012" i="11"/>
  <c r="E1012" i="11"/>
  <c r="N1012" i="11" s="1"/>
  <c r="D1012" i="11"/>
  <c r="M1011" i="11"/>
  <c r="L1011" i="11"/>
  <c r="K1011" i="11"/>
  <c r="J1011" i="11"/>
  <c r="I1011" i="11"/>
  <c r="H1011" i="11"/>
  <c r="G1011" i="11"/>
  <c r="F1011" i="11"/>
  <c r="N1011" i="11" s="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N1009" i="11" s="1"/>
  <c r="M1008" i="11"/>
  <c r="L1008" i="11"/>
  <c r="K1008" i="11"/>
  <c r="J1008" i="11"/>
  <c r="I1008" i="11"/>
  <c r="H1008" i="11"/>
  <c r="G1008" i="11"/>
  <c r="F1008" i="11"/>
  <c r="E1008" i="11"/>
  <c r="N1008" i="11" s="1"/>
  <c r="D1008" i="11"/>
  <c r="M1007" i="11"/>
  <c r="L1007" i="11"/>
  <c r="K1007" i="11"/>
  <c r="J1007" i="11"/>
  <c r="I1007" i="11"/>
  <c r="H1007" i="11"/>
  <c r="G1007" i="11"/>
  <c r="F1007" i="11"/>
  <c r="N1007" i="11" s="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N1005" i="11" s="1"/>
  <c r="M1004" i="11"/>
  <c r="L1004" i="11"/>
  <c r="K1004" i="11"/>
  <c r="J1004" i="11"/>
  <c r="I1004" i="11"/>
  <c r="H1004" i="11"/>
  <c r="G1004" i="11"/>
  <c r="F1004" i="11"/>
  <c r="E1004" i="11"/>
  <c r="N1004" i="11" s="1"/>
  <c r="D1004" i="11"/>
  <c r="M1003" i="11"/>
  <c r="L1003" i="11"/>
  <c r="K1003" i="11"/>
  <c r="J1003" i="11"/>
  <c r="I1003" i="11"/>
  <c r="H1003" i="11"/>
  <c r="G1003" i="11"/>
  <c r="F1003" i="11"/>
  <c r="N1003" i="11" s="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N1001" i="11" s="1"/>
  <c r="M1000" i="11"/>
  <c r="L1000" i="11"/>
  <c r="K1000" i="11"/>
  <c r="J1000" i="11"/>
  <c r="I1000" i="11"/>
  <c r="H1000" i="11"/>
  <c r="G1000" i="11"/>
  <c r="F1000" i="11"/>
  <c r="E1000" i="11"/>
  <c r="N1000" i="11" s="1"/>
  <c r="D1000" i="11"/>
  <c r="M999" i="11"/>
  <c r="L999" i="11"/>
  <c r="K999" i="11"/>
  <c r="J999" i="11"/>
  <c r="I999" i="11"/>
  <c r="H999" i="11"/>
  <c r="G999" i="11"/>
  <c r="F999" i="11"/>
  <c r="N999" i="11" s="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N998" i="11" s="1"/>
  <c r="M997" i="11"/>
  <c r="L997" i="11"/>
  <c r="K997" i="11"/>
  <c r="J997" i="11"/>
  <c r="I997" i="11"/>
  <c r="H997" i="11"/>
  <c r="G997" i="11"/>
  <c r="F997" i="11"/>
  <c r="E997" i="11"/>
  <c r="D997" i="11"/>
  <c r="N997" i="11" s="1"/>
  <c r="M996" i="11"/>
  <c r="L996" i="11"/>
  <c r="K996" i="11"/>
  <c r="J996" i="11"/>
  <c r="I996" i="11"/>
  <c r="H996" i="11"/>
  <c r="G996" i="11"/>
  <c r="F996" i="11"/>
  <c r="E996" i="11"/>
  <c r="N996" i="11" s="1"/>
  <c r="D996" i="11"/>
  <c r="M995" i="11"/>
  <c r="L995" i="11"/>
  <c r="K995" i="11"/>
  <c r="J995" i="11"/>
  <c r="I995" i="11"/>
  <c r="H995" i="11"/>
  <c r="G995" i="11"/>
  <c r="F995" i="11"/>
  <c r="N995" i="11" s="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N993" i="11" s="1"/>
  <c r="M992" i="11"/>
  <c r="L992" i="11"/>
  <c r="K992" i="11"/>
  <c r="J992" i="11"/>
  <c r="I992" i="11"/>
  <c r="H992" i="11"/>
  <c r="G992" i="11"/>
  <c r="F992" i="11"/>
  <c r="E992" i="11"/>
  <c r="N992" i="11" s="1"/>
  <c r="D992" i="11"/>
  <c r="M991" i="11"/>
  <c r="L991" i="11"/>
  <c r="K991" i="11"/>
  <c r="J991" i="11"/>
  <c r="I991" i="11"/>
  <c r="H991" i="11"/>
  <c r="G991" i="11"/>
  <c r="F991" i="11"/>
  <c r="N991" i="11" s="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O989" i="11"/>
  <c r="G2" i="24" s="1"/>
  <c r="M989" i="11"/>
  <c r="L989" i="11"/>
  <c r="K989" i="11"/>
  <c r="J989" i="11"/>
  <c r="I989" i="11"/>
  <c r="H989" i="11"/>
  <c r="G989" i="11"/>
  <c r="F989" i="11"/>
  <c r="E989" i="11"/>
  <c r="N989" i="11" s="1"/>
  <c r="D989" i="11"/>
  <c r="M988" i="11"/>
  <c r="L988" i="11"/>
  <c r="K988" i="11"/>
  <c r="J988" i="11"/>
  <c r="I988" i="11"/>
  <c r="H988" i="11"/>
  <c r="G988" i="11"/>
  <c r="F988" i="11"/>
  <c r="N988" i="11" s="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N987" i="11" s="1"/>
  <c r="M986" i="11"/>
  <c r="L986" i="11"/>
  <c r="K986" i="11"/>
  <c r="J986" i="11"/>
  <c r="I986" i="11"/>
  <c r="H986" i="11"/>
  <c r="G986" i="11"/>
  <c r="F986" i="11"/>
  <c r="E986" i="11"/>
  <c r="D986" i="11"/>
  <c r="N986" i="11" s="1"/>
  <c r="M985" i="11"/>
  <c r="L985" i="11"/>
  <c r="K985" i="11"/>
  <c r="J985" i="11"/>
  <c r="I985" i="11"/>
  <c r="H985" i="11"/>
  <c r="G985" i="11"/>
  <c r="F985" i="11"/>
  <c r="E985" i="11"/>
  <c r="N985" i="11" s="1"/>
  <c r="D985" i="11"/>
  <c r="M984" i="11"/>
  <c r="L984" i="11"/>
  <c r="K984" i="11"/>
  <c r="J984" i="11"/>
  <c r="I984" i="11"/>
  <c r="H984" i="11"/>
  <c r="G984" i="11"/>
  <c r="F984" i="11"/>
  <c r="N984" i="11" s="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N982" i="11" s="1"/>
  <c r="M981" i="11"/>
  <c r="L981" i="11"/>
  <c r="K981" i="11"/>
  <c r="J981" i="11"/>
  <c r="I981" i="11"/>
  <c r="H981" i="11"/>
  <c r="G981" i="11"/>
  <c r="F981" i="11"/>
  <c r="E981" i="11"/>
  <c r="N981" i="11" s="1"/>
  <c r="D981" i="11"/>
  <c r="M980" i="11"/>
  <c r="L980" i="11"/>
  <c r="K980" i="11"/>
  <c r="J980" i="11"/>
  <c r="I980" i="11"/>
  <c r="H980" i="11"/>
  <c r="G980" i="11"/>
  <c r="F980" i="11"/>
  <c r="N980" i="11" s="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N978" i="11" s="1"/>
  <c r="M977" i="11"/>
  <c r="L977" i="11"/>
  <c r="K977" i="11"/>
  <c r="J977" i="11"/>
  <c r="I977" i="11"/>
  <c r="H977" i="11"/>
  <c r="G977" i="11"/>
  <c r="F977" i="11"/>
  <c r="E977" i="11"/>
  <c r="N977" i="11" s="1"/>
  <c r="D977" i="11"/>
  <c r="M976" i="11"/>
  <c r="L976" i="11"/>
  <c r="K976" i="11"/>
  <c r="J976" i="11"/>
  <c r="I976" i="11"/>
  <c r="H976" i="11"/>
  <c r="G976" i="11"/>
  <c r="F976" i="11"/>
  <c r="N976" i="11" s="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N974" i="11" s="1"/>
  <c r="M973" i="11"/>
  <c r="L973" i="11"/>
  <c r="K973" i="11"/>
  <c r="J973" i="11"/>
  <c r="I973" i="11"/>
  <c r="H973" i="11"/>
  <c r="G973" i="11"/>
  <c r="F973" i="11"/>
  <c r="E973" i="11"/>
  <c r="N973" i="11" s="1"/>
  <c r="D973" i="11"/>
  <c r="M972" i="11"/>
  <c r="L972" i="11"/>
  <c r="K972" i="11"/>
  <c r="J972" i="11"/>
  <c r="I972" i="11"/>
  <c r="H972" i="11"/>
  <c r="G972" i="11"/>
  <c r="F972" i="11"/>
  <c r="N972" i="11" s="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N971" i="11" s="1"/>
  <c r="F781" i="24" s="1"/>
  <c r="M970" i="11"/>
  <c r="L970" i="11"/>
  <c r="K970" i="11"/>
  <c r="J970" i="11"/>
  <c r="I970" i="11"/>
  <c r="H970" i="11"/>
  <c r="G970" i="11"/>
  <c r="F970" i="11"/>
  <c r="E970" i="11"/>
  <c r="D970" i="11"/>
  <c r="N970" i="11" s="1"/>
  <c r="M969" i="11"/>
  <c r="L969" i="11"/>
  <c r="K969" i="11"/>
  <c r="J969" i="11"/>
  <c r="I969" i="11"/>
  <c r="H969" i="11"/>
  <c r="G969" i="11"/>
  <c r="F969" i="11"/>
  <c r="E969" i="11"/>
  <c r="N969" i="11" s="1"/>
  <c r="D969" i="11"/>
  <c r="M968" i="11"/>
  <c r="L968" i="11"/>
  <c r="K968" i="11"/>
  <c r="J968" i="11"/>
  <c r="I968" i="11"/>
  <c r="H968" i="11"/>
  <c r="G968" i="11"/>
  <c r="F968" i="11"/>
  <c r="N968" i="11" s="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O966" i="11"/>
  <c r="G3" i="24" s="1"/>
  <c r="M966" i="11"/>
  <c r="L966" i="11"/>
  <c r="K966" i="11"/>
  <c r="J966" i="11"/>
  <c r="I966" i="11"/>
  <c r="H966" i="11"/>
  <c r="G966" i="11"/>
  <c r="F966" i="11"/>
  <c r="E966" i="11"/>
  <c r="N966" i="11" s="1"/>
  <c r="D966" i="11"/>
  <c r="M965" i="11"/>
  <c r="L965" i="11"/>
  <c r="K965" i="11"/>
  <c r="J965" i="11"/>
  <c r="I965" i="11"/>
  <c r="H965" i="11"/>
  <c r="G965" i="11"/>
  <c r="F965" i="11"/>
  <c r="N965" i="11" s="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O963" i="11"/>
  <c r="G19" i="24" s="1"/>
  <c r="M963" i="11"/>
  <c r="L963" i="11"/>
  <c r="K963" i="11"/>
  <c r="J963" i="11"/>
  <c r="I963" i="11"/>
  <c r="H963" i="11"/>
  <c r="G963" i="11"/>
  <c r="F963" i="11"/>
  <c r="E963" i="11"/>
  <c r="N963" i="11" s="1"/>
  <c r="D963" i="11"/>
  <c r="M962" i="11"/>
  <c r="L962" i="11"/>
  <c r="K962" i="11"/>
  <c r="J962" i="11"/>
  <c r="I962" i="11"/>
  <c r="H962" i="11"/>
  <c r="G962" i="11"/>
  <c r="F962" i="11"/>
  <c r="N962" i="11" s="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N960" i="11" s="1"/>
  <c r="M959" i="11"/>
  <c r="L959" i="11"/>
  <c r="K959" i="11"/>
  <c r="J959" i="11"/>
  <c r="I959" i="11"/>
  <c r="H959" i="11"/>
  <c r="G959" i="11"/>
  <c r="F959" i="11"/>
  <c r="E959" i="11"/>
  <c r="N959" i="11" s="1"/>
  <c r="D959" i="11"/>
  <c r="M958" i="11"/>
  <c r="L958" i="11"/>
  <c r="K958" i="11"/>
  <c r="J958" i="11"/>
  <c r="I958" i="11"/>
  <c r="H958" i="11"/>
  <c r="G958" i="11"/>
  <c r="F958" i="11"/>
  <c r="N958" i="11" s="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O956" i="11"/>
  <c r="G124" i="24" s="1"/>
  <c r="M956" i="11"/>
  <c r="L956" i="11"/>
  <c r="K956" i="11"/>
  <c r="J956" i="11"/>
  <c r="I956" i="11"/>
  <c r="H956" i="11"/>
  <c r="G956" i="11"/>
  <c r="F956" i="11"/>
  <c r="E956" i="11"/>
  <c r="N956" i="11" s="1"/>
  <c r="D956" i="11"/>
  <c r="M955" i="11"/>
  <c r="L955" i="11"/>
  <c r="K955" i="11"/>
  <c r="J955" i="11"/>
  <c r="I955" i="11"/>
  <c r="H955" i="11"/>
  <c r="G955" i="11"/>
  <c r="F955" i="11"/>
  <c r="N955" i="11" s="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N954" i="11" s="1"/>
  <c r="M953" i="11"/>
  <c r="L953" i="11"/>
  <c r="K953" i="11"/>
  <c r="J953" i="11"/>
  <c r="I953" i="11"/>
  <c r="H953" i="11"/>
  <c r="G953" i="11"/>
  <c r="F953" i="11"/>
  <c r="E953" i="11"/>
  <c r="D953" i="11"/>
  <c r="N953" i="11" s="1"/>
  <c r="M952" i="11"/>
  <c r="L952" i="11"/>
  <c r="K952" i="11"/>
  <c r="J952" i="11"/>
  <c r="I952" i="11"/>
  <c r="H952" i="11"/>
  <c r="G952" i="11"/>
  <c r="F952" i="11"/>
  <c r="E952" i="11"/>
  <c r="N952" i="11" s="1"/>
  <c r="D952" i="11"/>
  <c r="M951" i="11"/>
  <c r="L951" i="11"/>
  <c r="K951" i="11"/>
  <c r="J951" i="11"/>
  <c r="I951" i="11"/>
  <c r="H951" i="11"/>
  <c r="G951" i="11"/>
  <c r="F951" i="11"/>
  <c r="N951" i="11" s="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N949" i="11" s="1"/>
  <c r="M948" i="11"/>
  <c r="L948" i="11"/>
  <c r="K948" i="11"/>
  <c r="J948" i="11"/>
  <c r="I948" i="11"/>
  <c r="H948" i="11"/>
  <c r="G948" i="11"/>
  <c r="F948" i="11"/>
  <c r="E948" i="11"/>
  <c r="N948" i="11" s="1"/>
  <c r="D948" i="11"/>
  <c r="M947" i="11"/>
  <c r="L947" i="11"/>
  <c r="K947" i="11"/>
  <c r="J947" i="11"/>
  <c r="I947" i="11"/>
  <c r="H947" i="11"/>
  <c r="G947" i="11"/>
  <c r="F947" i="11"/>
  <c r="N947" i="11" s="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N945" i="11" s="1"/>
  <c r="M944" i="11"/>
  <c r="L944" i="11"/>
  <c r="K944" i="11"/>
  <c r="J944" i="11"/>
  <c r="I944" i="11"/>
  <c r="H944" i="11"/>
  <c r="G944" i="11"/>
  <c r="F944" i="11"/>
  <c r="E944" i="11"/>
  <c r="N944" i="11" s="1"/>
  <c r="D944" i="11"/>
  <c r="M943" i="11"/>
  <c r="L943" i="11"/>
  <c r="K943" i="11"/>
  <c r="J943" i="11"/>
  <c r="I943" i="11"/>
  <c r="H943" i="11"/>
  <c r="G943" i="11"/>
  <c r="F943" i="11"/>
  <c r="N943" i="11" s="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N941" i="11" s="1"/>
  <c r="M940" i="11"/>
  <c r="L940" i="11"/>
  <c r="K940" i="11"/>
  <c r="J940" i="11"/>
  <c r="I940" i="11"/>
  <c r="H940" i="11"/>
  <c r="G940" i="11"/>
  <c r="F940" i="11"/>
  <c r="E940" i="11"/>
  <c r="N940" i="11" s="1"/>
  <c r="D940" i="11"/>
  <c r="M939" i="11"/>
  <c r="L939" i="11"/>
  <c r="K939" i="11"/>
  <c r="J939" i="11"/>
  <c r="I939" i="11"/>
  <c r="H939" i="11"/>
  <c r="G939" i="11"/>
  <c r="F939" i="11"/>
  <c r="N939" i="11" s="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N938" i="11" s="1"/>
  <c r="F357" i="24" s="1"/>
  <c r="M937" i="11"/>
  <c r="L937" i="11"/>
  <c r="K937" i="11"/>
  <c r="J937" i="11"/>
  <c r="I937" i="11"/>
  <c r="H937" i="11"/>
  <c r="G937" i="11"/>
  <c r="F937" i="11"/>
  <c r="E937" i="11"/>
  <c r="D937" i="11"/>
  <c r="N937" i="11" s="1"/>
  <c r="M936" i="11"/>
  <c r="L936" i="11"/>
  <c r="K936" i="11"/>
  <c r="J936" i="11"/>
  <c r="I936" i="11"/>
  <c r="H936" i="11"/>
  <c r="G936" i="11"/>
  <c r="F936" i="11"/>
  <c r="E936" i="11"/>
  <c r="N936" i="11" s="1"/>
  <c r="D936" i="11"/>
  <c r="M935" i="11"/>
  <c r="L935" i="11"/>
  <c r="K935" i="11"/>
  <c r="J935" i="11"/>
  <c r="I935" i="11"/>
  <c r="H935" i="11"/>
  <c r="G935" i="11"/>
  <c r="F935" i="11"/>
  <c r="N935" i="11" s="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N933" i="11" s="1"/>
  <c r="M932" i="11"/>
  <c r="L932" i="11"/>
  <c r="K932" i="11"/>
  <c r="J932" i="11"/>
  <c r="I932" i="11"/>
  <c r="H932" i="11"/>
  <c r="G932" i="11"/>
  <c r="F932" i="11"/>
  <c r="E932" i="11"/>
  <c r="N932" i="11" s="1"/>
  <c r="D932" i="11"/>
  <c r="M931" i="11"/>
  <c r="L931" i="11"/>
  <c r="K931" i="11"/>
  <c r="J931" i="11"/>
  <c r="I931" i="11"/>
  <c r="H931" i="11"/>
  <c r="G931" i="11"/>
  <c r="F931" i="11"/>
  <c r="N931" i="11" s="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N929" i="11" s="1"/>
  <c r="M928" i="11"/>
  <c r="L928" i="11"/>
  <c r="K928" i="11"/>
  <c r="J928" i="11"/>
  <c r="I928" i="11"/>
  <c r="H928" i="11"/>
  <c r="G928" i="11"/>
  <c r="F928" i="11"/>
  <c r="E928" i="11"/>
  <c r="N928" i="11" s="1"/>
  <c r="D928" i="11"/>
  <c r="M927" i="11"/>
  <c r="L927" i="11"/>
  <c r="K927" i="11"/>
  <c r="J927" i="11"/>
  <c r="I927" i="11"/>
  <c r="H927" i="11"/>
  <c r="G927" i="11"/>
  <c r="F927" i="11"/>
  <c r="N927" i="11" s="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N925" i="11" s="1"/>
  <c r="M924" i="11"/>
  <c r="L924" i="11"/>
  <c r="K924" i="11"/>
  <c r="J924" i="11"/>
  <c r="I924" i="11"/>
  <c r="H924" i="11"/>
  <c r="G924" i="11"/>
  <c r="F924" i="11"/>
  <c r="E924" i="11"/>
  <c r="N924" i="11" s="1"/>
  <c r="D924" i="11"/>
  <c r="M923" i="11"/>
  <c r="L923" i="11"/>
  <c r="K923" i="11"/>
  <c r="J923" i="11"/>
  <c r="I923" i="11"/>
  <c r="H923" i="11"/>
  <c r="G923" i="11"/>
  <c r="F923" i="11"/>
  <c r="N923" i="11" s="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N922" i="11" s="1"/>
  <c r="M921" i="11"/>
  <c r="L921" i="11"/>
  <c r="K921" i="11"/>
  <c r="J921" i="11"/>
  <c r="I921" i="11"/>
  <c r="H921" i="11"/>
  <c r="G921" i="11"/>
  <c r="F921" i="11"/>
  <c r="E921" i="11"/>
  <c r="D921" i="11"/>
  <c r="N921" i="11" s="1"/>
  <c r="M920" i="11"/>
  <c r="L920" i="11"/>
  <c r="K920" i="11"/>
  <c r="J920" i="11"/>
  <c r="I920" i="11"/>
  <c r="H920" i="11"/>
  <c r="G920" i="11"/>
  <c r="F920" i="11"/>
  <c r="E920" i="11"/>
  <c r="N920" i="11" s="1"/>
  <c r="D920" i="11"/>
  <c r="M919" i="11"/>
  <c r="L919" i="11"/>
  <c r="K919" i="11"/>
  <c r="J919" i="11"/>
  <c r="I919" i="11"/>
  <c r="H919" i="11"/>
  <c r="G919" i="11"/>
  <c r="F919" i="11"/>
  <c r="N919" i="11" s="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N917" i="11" s="1"/>
  <c r="M916" i="11"/>
  <c r="L916" i="11"/>
  <c r="K916" i="11"/>
  <c r="J916" i="11"/>
  <c r="I916" i="11"/>
  <c r="H916" i="11"/>
  <c r="G916" i="11"/>
  <c r="F916" i="11"/>
  <c r="E916" i="11"/>
  <c r="N916" i="11" s="1"/>
  <c r="D916" i="11"/>
  <c r="M915" i="11"/>
  <c r="L915" i="11"/>
  <c r="K915" i="11"/>
  <c r="J915" i="11"/>
  <c r="I915" i="11"/>
  <c r="H915" i="11"/>
  <c r="G915" i="11"/>
  <c r="F915" i="11"/>
  <c r="N915" i="11" s="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N913" i="11" s="1"/>
  <c r="M912" i="11"/>
  <c r="L912" i="11"/>
  <c r="K912" i="11"/>
  <c r="J912" i="11"/>
  <c r="I912" i="11"/>
  <c r="H912" i="11"/>
  <c r="G912" i="11"/>
  <c r="F912" i="11"/>
  <c r="E912" i="11"/>
  <c r="N912" i="11" s="1"/>
  <c r="D912" i="11"/>
  <c r="M911" i="11"/>
  <c r="L911" i="11"/>
  <c r="K911" i="11"/>
  <c r="J911" i="11"/>
  <c r="I911" i="11"/>
  <c r="H911" i="11"/>
  <c r="G911" i="11"/>
  <c r="F911" i="11"/>
  <c r="N911" i="11" s="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N909" i="11" s="1"/>
  <c r="M908" i="11"/>
  <c r="L908" i="11"/>
  <c r="K908" i="11"/>
  <c r="J908" i="11"/>
  <c r="I908" i="11"/>
  <c r="H908" i="11"/>
  <c r="G908" i="11"/>
  <c r="F908" i="11"/>
  <c r="E908" i="11"/>
  <c r="N908" i="11" s="1"/>
  <c r="D908" i="11"/>
  <c r="M907" i="11"/>
  <c r="L907" i="11"/>
  <c r="K907" i="11"/>
  <c r="J907" i="11"/>
  <c r="I907" i="11"/>
  <c r="H907" i="11"/>
  <c r="G907" i="11"/>
  <c r="F907" i="11"/>
  <c r="N907" i="11" s="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N906" i="11" s="1"/>
  <c r="M905" i="11"/>
  <c r="L905" i="11"/>
  <c r="K905" i="11"/>
  <c r="J905" i="11"/>
  <c r="I905" i="11"/>
  <c r="H905" i="11"/>
  <c r="G905" i="11"/>
  <c r="F905" i="11"/>
  <c r="E905" i="11"/>
  <c r="D905" i="11"/>
  <c r="N905" i="11" s="1"/>
  <c r="M904" i="11"/>
  <c r="L904" i="11"/>
  <c r="K904" i="11"/>
  <c r="J904" i="11"/>
  <c r="I904" i="11"/>
  <c r="H904" i="11"/>
  <c r="G904" i="11"/>
  <c r="F904" i="11"/>
  <c r="E904" i="11"/>
  <c r="N904" i="11" s="1"/>
  <c r="D904" i="11"/>
  <c r="M903" i="11"/>
  <c r="L903" i="11"/>
  <c r="K903" i="11"/>
  <c r="J903" i="11"/>
  <c r="I903" i="11"/>
  <c r="H903" i="11"/>
  <c r="G903" i="11"/>
  <c r="F903" i="11"/>
  <c r="N903" i="11" s="1"/>
  <c r="E903" i="11"/>
  <c r="D903" i="1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N901" i="11" s="1"/>
  <c r="M900" i="11"/>
  <c r="L900" i="11"/>
  <c r="K900" i="11"/>
  <c r="J900" i="11"/>
  <c r="I900" i="11"/>
  <c r="H900" i="11"/>
  <c r="G900" i="11"/>
  <c r="F900" i="11"/>
  <c r="E900" i="11"/>
  <c r="N900" i="11" s="1"/>
  <c r="D900" i="11"/>
  <c r="M899" i="11"/>
  <c r="L899" i="11"/>
  <c r="K899" i="11"/>
  <c r="J899" i="11"/>
  <c r="I899" i="11"/>
  <c r="H899" i="11"/>
  <c r="G899" i="11"/>
  <c r="F899" i="11"/>
  <c r="N899" i="11" s="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N897" i="11" s="1"/>
  <c r="M896" i="11"/>
  <c r="L896" i="11"/>
  <c r="K896" i="11"/>
  <c r="J896" i="11"/>
  <c r="I896" i="11"/>
  <c r="H896" i="11"/>
  <c r="G896" i="11"/>
  <c r="F896" i="11"/>
  <c r="E896" i="11"/>
  <c r="N896" i="11" s="1"/>
  <c r="D896" i="11"/>
  <c r="M895" i="11"/>
  <c r="L895" i="11"/>
  <c r="K895" i="11"/>
  <c r="J895" i="11"/>
  <c r="I895" i="11"/>
  <c r="H895" i="11"/>
  <c r="G895" i="11"/>
  <c r="F895" i="11"/>
  <c r="N895" i="11" s="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N893" i="11" s="1"/>
  <c r="M892" i="11"/>
  <c r="L892" i="11"/>
  <c r="K892" i="11"/>
  <c r="J892" i="11"/>
  <c r="I892" i="11"/>
  <c r="H892" i="11"/>
  <c r="G892" i="11"/>
  <c r="F892" i="11"/>
  <c r="E892" i="11"/>
  <c r="N892" i="11" s="1"/>
  <c r="D892" i="11"/>
  <c r="M891" i="11"/>
  <c r="L891" i="11"/>
  <c r="K891" i="11"/>
  <c r="J891" i="11"/>
  <c r="I891" i="11"/>
  <c r="H891" i="11"/>
  <c r="G891" i="11"/>
  <c r="F891" i="11"/>
  <c r="N891" i="11" s="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N890" i="11" s="1"/>
  <c r="M889" i="11"/>
  <c r="L889" i="11"/>
  <c r="K889" i="11"/>
  <c r="J889" i="11"/>
  <c r="I889" i="11"/>
  <c r="H889" i="11"/>
  <c r="G889" i="11"/>
  <c r="F889" i="11"/>
  <c r="E889" i="11"/>
  <c r="D889" i="11"/>
  <c r="N889" i="11" s="1"/>
  <c r="M888" i="11"/>
  <c r="L888" i="11"/>
  <c r="K888" i="11"/>
  <c r="J888" i="11"/>
  <c r="I888" i="11"/>
  <c r="H888" i="11"/>
  <c r="G888" i="11"/>
  <c r="F888" i="11"/>
  <c r="E888" i="11"/>
  <c r="N888" i="11" s="1"/>
  <c r="D888" i="11"/>
  <c r="M887" i="11"/>
  <c r="L887" i="11"/>
  <c r="K887" i="11"/>
  <c r="J887" i="11"/>
  <c r="I887" i="11"/>
  <c r="H887" i="11"/>
  <c r="G887" i="11"/>
  <c r="F887" i="11"/>
  <c r="N887" i="11" s="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N885" i="11" s="1"/>
  <c r="M884" i="11"/>
  <c r="L884" i="11"/>
  <c r="K884" i="11"/>
  <c r="J884" i="11"/>
  <c r="I884" i="11"/>
  <c r="H884" i="11"/>
  <c r="G884" i="11"/>
  <c r="F884" i="11"/>
  <c r="E884" i="11"/>
  <c r="N884" i="11" s="1"/>
  <c r="D884" i="11"/>
  <c r="M883" i="11"/>
  <c r="L883" i="11"/>
  <c r="K883" i="11"/>
  <c r="J883" i="11"/>
  <c r="I883" i="11"/>
  <c r="H883" i="11"/>
  <c r="G883" i="11"/>
  <c r="F883" i="11"/>
  <c r="N883" i="11" s="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N881" i="11" s="1"/>
  <c r="M880" i="11"/>
  <c r="L880" i="11"/>
  <c r="K880" i="11"/>
  <c r="J880" i="11"/>
  <c r="I880" i="11"/>
  <c r="H880" i="11"/>
  <c r="G880" i="11"/>
  <c r="F880" i="11"/>
  <c r="E880" i="11"/>
  <c r="N880" i="11" s="1"/>
  <c r="D880" i="11"/>
  <c r="M879" i="11"/>
  <c r="L879" i="11"/>
  <c r="K879" i="11"/>
  <c r="J879" i="11"/>
  <c r="I879" i="11"/>
  <c r="H879" i="11"/>
  <c r="G879" i="11"/>
  <c r="F879" i="11"/>
  <c r="N879" i="11" s="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N877" i="11" s="1"/>
  <c r="M876" i="11"/>
  <c r="L876" i="11"/>
  <c r="K876" i="11"/>
  <c r="J876" i="11"/>
  <c r="I876" i="11"/>
  <c r="H876" i="11"/>
  <c r="G876" i="11"/>
  <c r="F876" i="11"/>
  <c r="E876" i="11"/>
  <c r="N876" i="11" s="1"/>
  <c r="D876" i="11"/>
  <c r="M875" i="11"/>
  <c r="L875" i="11"/>
  <c r="K875" i="11"/>
  <c r="J875" i="11"/>
  <c r="I875" i="11"/>
  <c r="H875" i="11"/>
  <c r="G875" i="11"/>
  <c r="F875" i="11"/>
  <c r="N875" i="11" s="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N874" i="11" s="1"/>
  <c r="M873" i="11"/>
  <c r="L873" i="11"/>
  <c r="K873" i="11"/>
  <c r="J873" i="11"/>
  <c r="I873" i="11"/>
  <c r="H873" i="11"/>
  <c r="G873" i="11"/>
  <c r="F873" i="11"/>
  <c r="E873" i="11"/>
  <c r="D873" i="11"/>
  <c r="N873" i="11" s="1"/>
  <c r="M872" i="11"/>
  <c r="L872" i="11"/>
  <c r="K872" i="11"/>
  <c r="J872" i="11"/>
  <c r="I872" i="11"/>
  <c r="H872" i="11"/>
  <c r="G872" i="11"/>
  <c r="F872" i="11"/>
  <c r="E872" i="11"/>
  <c r="N872" i="11" s="1"/>
  <c r="D872" i="11"/>
  <c r="M871" i="11"/>
  <c r="L871" i="11"/>
  <c r="K871" i="11"/>
  <c r="J871" i="11"/>
  <c r="I871" i="11"/>
  <c r="H871" i="11"/>
  <c r="G871" i="11"/>
  <c r="F871" i="11"/>
  <c r="N871" i="11" s="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N869" i="11" s="1"/>
  <c r="M868" i="11"/>
  <c r="L868" i="11"/>
  <c r="K868" i="11"/>
  <c r="J868" i="11"/>
  <c r="I868" i="11"/>
  <c r="H868" i="11"/>
  <c r="G868" i="11"/>
  <c r="F868" i="11"/>
  <c r="E868" i="11"/>
  <c r="N868" i="11" s="1"/>
  <c r="D868" i="11"/>
  <c r="M867" i="11"/>
  <c r="L867" i="11"/>
  <c r="K867" i="11"/>
  <c r="J867" i="11"/>
  <c r="I867" i="11"/>
  <c r="H867" i="11"/>
  <c r="G867" i="11"/>
  <c r="F867" i="11"/>
  <c r="N867" i="11" s="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N865" i="11" s="1"/>
  <c r="M864" i="11"/>
  <c r="L864" i="11"/>
  <c r="K864" i="11"/>
  <c r="J864" i="11"/>
  <c r="I864" i="11"/>
  <c r="H864" i="11"/>
  <c r="G864" i="11"/>
  <c r="F864" i="11"/>
  <c r="E864" i="11"/>
  <c r="N864" i="11" s="1"/>
  <c r="D864" i="11"/>
  <c r="M863" i="11"/>
  <c r="L863" i="11"/>
  <c r="K863" i="11"/>
  <c r="J863" i="11"/>
  <c r="I863" i="11"/>
  <c r="H863" i="11"/>
  <c r="G863" i="11"/>
  <c r="F863" i="11"/>
  <c r="N863" i="11" s="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O861" i="11"/>
  <c r="G21" i="24" s="1"/>
  <c r="M861" i="11"/>
  <c r="L861" i="11"/>
  <c r="K861" i="11"/>
  <c r="J861" i="11"/>
  <c r="I861" i="11"/>
  <c r="H861" i="11"/>
  <c r="G861" i="11"/>
  <c r="F861" i="11"/>
  <c r="E861" i="11"/>
  <c r="N861" i="11" s="1"/>
  <c r="D861" i="11"/>
  <c r="M860" i="11"/>
  <c r="L860" i="11"/>
  <c r="K860" i="11"/>
  <c r="J860" i="11"/>
  <c r="I860" i="11"/>
  <c r="H860" i="11"/>
  <c r="G860" i="11"/>
  <c r="F860" i="11"/>
  <c r="N860" i="11" s="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N858" i="11" s="1"/>
  <c r="M857" i="11"/>
  <c r="L857" i="11"/>
  <c r="K857" i="11"/>
  <c r="J857" i="11"/>
  <c r="I857" i="11"/>
  <c r="H857" i="11"/>
  <c r="G857" i="11"/>
  <c r="F857" i="11"/>
  <c r="E857" i="11"/>
  <c r="N857" i="11" s="1"/>
  <c r="D857" i="11"/>
  <c r="M856" i="11"/>
  <c r="L856" i="11"/>
  <c r="K856" i="11"/>
  <c r="J856" i="11"/>
  <c r="I856" i="11"/>
  <c r="H856" i="11"/>
  <c r="G856" i="11"/>
  <c r="F856" i="11"/>
  <c r="N856" i="11" s="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N854" i="11" s="1"/>
  <c r="M853" i="11"/>
  <c r="L853" i="11"/>
  <c r="K853" i="11"/>
  <c r="J853" i="11"/>
  <c r="I853" i="11"/>
  <c r="H853" i="11"/>
  <c r="G853" i="11"/>
  <c r="F853" i="11"/>
  <c r="E853" i="11"/>
  <c r="N853" i="11" s="1"/>
  <c r="D853" i="11"/>
  <c r="M852" i="11"/>
  <c r="L852" i="11"/>
  <c r="K852" i="11"/>
  <c r="J852" i="11"/>
  <c r="I852" i="11"/>
  <c r="H852" i="11"/>
  <c r="G852" i="11"/>
  <c r="F852" i="11"/>
  <c r="N852" i="11" s="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N850" i="11" s="1"/>
  <c r="M849" i="11"/>
  <c r="L849" i="11"/>
  <c r="K849" i="11"/>
  <c r="J849" i="11"/>
  <c r="I849" i="11"/>
  <c r="H849" i="11"/>
  <c r="G849" i="11"/>
  <c r="F849" i="11"/>
  <c r="E849" i="11"/>
  <c r="N849" i="11" s="1"/>
  <c r="D849" i="11"/>
  <c r="M848" i="11"/>
  <c r="L848" i="11"/>
  <c r="K848" i="11"/>
  <c r="J848" i="11"/>
  <c r="I848" i="11"/>
  <c r="H848" i="11"/>
  <c r="G848" i="11"/>
  <c r="F848" i="11"/>
  <c r="N848" i="11" s="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N847" i="11" s="1"/>
  <c r="M846" i="11"/>
  <c r="L846" i="11"/>
  <c r="K846" i="11"/>
  <c r="J846" i="11"/>
  <c r="I846" i="11"/>
  <c r="H846" i="11"/>
  <c r="G846" i="11"/>
  <c r="F846" i="11"/>
  <c r="E846" i="11"/>
  <c r="D846" i="11"/>
  <c r="N846" i="11" s="1"/>
  <c r="M845" i="11"/>
  <c r="L845" i="11"/>
  <c r="K845" i="11"/>
  <c r="J845" i="11"/>
  <c r="I845" i="11"/>
  <c r="H845" i="11"/>
  <c r="G845" i="11"/>
  <c r="F845" i="11"/>
  <c r="E845" i="11"/>
  <c r="N845" i="11" s="1"/>
  <c r="D845" i="11"/>
  <c r="M844" i="11"/>
  <c r="L844" i="11"/>
  <c r="K844" i="11"/>
  <c r="J844" i="11"/>
  <c r="I844" i="11"/>
  <c r="H844" i="11"/>
  <c r="G844" i="11"/>
  <c r="F844" i="11"/>
  <c r="N844" i="11" s="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N843" i="11" s="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E841" i="11"/>
  <c r="N841" i="11" s="1"/>
  <c r="D841" i="11"/>
  <c r="M840" i="11"/>
  <c r="L840" i="11"/>
  <c r="K840" i="11"/>
  <c r="J840" i="11"/>
  <c r="I840" i="11"/>
  <c r="H840" i="11"/>
  <c r="G840" i="11"/>
  <c r="F840" i="11"/>
  <c r="N840" i="11" s="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E837" i="11"/>
  <c r="N837" i="11" s="1"/>
  <c r="D837" i="11"/>
  <c r="M836" i="11"/>
  <c r="L836" i="11"/>
  <c r="K836" i="11"/>
  <c r="J836" i="11"/>
  <c r="I836" i="11"/>
  <c r="H836" i="11"/>
  <c r="G836" i="11"/>
  <c r="F836" i="11"/>
  <c r="N836" i="11" s="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N834" i="11" s="1"/>
  <c r="M833" i="11"/>
  <c r="L833" i="11"/>
  <c r="K833" i="11"/>
  <c r="J833" i="11"/>
  <c r="I833" i="11"/>
  <c r="H833" i="11"/>
  <c r="G833" i="11"/>
  <c r="F833" i="11"/>
  <c r="E833" i="11"/>
  <c r="N833" i="11" s="1"/>
  <c r="D833" i="11"/>
  <c r="M832" i="11"/>
  <c r="L832" i="11"/>
  <c r="K832" i="11"/>
  <c r="J832" i="11"/>
  <c r="I832" i="11"/>
  <c r="H832" i="11"/>
  <c r="G832" i="11"/>
  <c r="F832" i="11"/>
  <c r="N832" i="11" s="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N831" i="11" s="1"/>
  <c r="F774" i="24" s="1"/>
  <c r="M830" i="11"/>
  <c r="L830" i="11"/>
  <c r="K830" i="11"/>
  <c r="J830" i="11"/>
  <c r="I830" i="11"/>
  <c r="H830" i="11"/>
  <c r="G830" i="11"/>
  <c r="F830" i="11"/>
  <c r="E830" i="11"/>
  <c r="D830" i="11"/>
  <c r="N830" i="11" s="1"/>
  <c r="M829" i="11"/>
  <c r="L829" i="11"/>
  <c r="K829" i="11"/>
  <c r="J829" i="11"/>
  <c r="I829" i="11"/>
  <c r="H829" i="11"/>
  <c r="G829" i="11"/>
  <c r="F829" i="11"/>
  <c r="E829" i="11"/>
  <c r="N829" i="11" s="1"/>
  <c r="D829" i="11"/>
  <c r="M828" i="11"/>
  <c r="L828" i="11"/>
  <c r="K828" i="11"/>
  <c r="J828" i="11"/>
  <c r="I828" i="11"/>
  <c r="H828" i="11"/>
  <c r="G828" i="11"/>
  <c r="F828" i="11"/>
  <c r="N828" i="11" s="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N827" i="11" s="1"/>
  <c r="F963" i="24" s="1"/>
  <c r="M826" i="11"/>
  <c r="L826" i="11"/>
  <c r="K826" i="11"/>
  <c r="J826" i="11"/>
  <c r="I826" i="11"/>
  <c r="H826" i="11"/>
  <c r="G826" i="11"/>
  <c r="F826" i="11"/>
  <c r="E826" i="11"/>
  <c r="D826" i="11"/>
  <c r="N826" i="11" s="1"/>
  <c r="M825" i="11"/>
  <c r="L825" i="11"/>
  <c r="K825" i="11"/>
  <c r="J825" i="11"/>
  <c r="I825" i="11"/>
  <c r="H825" i="11"/>
  <c r="G825" i="11"/>
  <c r="F825" i="11"/>
  <c r="E825" i="11"/>
  <c r="N825" i="11" s="1"/>
  <c r="D825" i="11"/>
  <c r="M824" i="11"/>
  <c r="L824" i="11"/>
  <c r="K824" i="11"/>
  <c r="J824" i="11"/>
  <c r="I824" i="11"/>
  <c r="H824" i="11"/>
  <c r="G824" i="11"/>
  <c r="F824" i="11"/>
  <c r="N824" i="11" s="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N822" i="11" s="1"/>
  <c r="M821" i="11"/>
  <c r="L821" i="11"/>
  <c r="K821" i="11"/>
  <c r="J821" i="11"/>
  <c r="I821" i="11"/>
  <c r="H821" i="11"/>
  <c r="G821" i="11"/>
  <c r="F821" i="11"/>
  <c r="E821" i="11"/>
  <c r="N821" i="11" s="1"/>
  <c r="D821" i="11"/>
  <c r="M820" i="11"/>
  <c r="L820" i="11"/>
  <c r="K820" i="11"/>
  <c r="J820" i="11"/>
  <c r="I820" i="11"/>
  <c r="H820" i="11"/>
  <c r="G820" i="11"/>
  <c r="F820" i="11"/>
  <c r="N820" i="11" s="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N818" i="11" s="1"/>
  <c r="M817" i="11"/>
  <c r="L817" i="11"/>
  <c r="K817" i="11"/>
  <c r="J817" i="11"/>
  <c r="I817" i="11"/>
  <c r="H817" i="11"/>
  <c r="G817" i="11"/>
  <c r="F817" i="11"/>
  <c r="E817" i="11"/>
  <c r="N817" i="11" s="1"/>
  <c r="D817" i="11"/>
  <c r="M816" i="11"/>
  <c r="L816" i="11"/>
  <c r="K816" i="11"/>
  <c r="J816" i="11"/>
  <c r="I816" i="11"/>
  <c r="H816" i="11"/>
  <c r="G816" i="11"/>
  <c r="F816" i="11"/>
  <c r="N816" i="11" s="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5" i="11" s="1"/>
  <c r="F409" i="24" s="1"/>
  <c r="M814" i="11"/>
  <c r="L814" i="11"/>
  <c r="K814" i="11"/>
  <c r="J814" i="11"/>
  <c r="I814" i="11"/>
  <c r="H814" i="11"/>
  <c r="G814" i="11"/>
  <c r="F814" i="11"/>
  <c r="E814" i="11"/>
  <c r="D814" i="11"/>
  <c r="N814" i="11" s="1"/>
  <c r="M813" i="11"/>
  <c r="L813" i="11"/>
  <c r="K813" i="11"/>
  <c r="J813" i="11"/>
  <c r="I813" i="11"/>
  <c r="H813" i="11"/>
  <c r="G813" i="11"/>
  <c r="F813" i="11"/>
  <c r="E813" i="11"/>
  <c r="N813" i="11" s="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N810" i="11" s="1"/>
  <c r="M809" i="11"/>
  <c r="L809" i="11"/>
  <c r="K809" i="11"/>
  <c r="J809" i="11"/>
  <c r="I809" i="11"/>
  <c r="H809" i="11"/>
  <c r="G809" i="11"/>
  <c r="F809" i="11"/>
  <c r="E809" i="11"/>
  <c r="N809" i="11" s="1"/>
  <c r="D809" i="11"/>
  <c r="M808" i="11"/>
  <c r="L808" i="11"/>
  <c r="K808" i="11"/>
  <c r="J808" i="11"/>
  <c r="I808" i="11"/>
  <c r="H808" i="11"/>
  <c r="G808" i="11"/>
  <c r="F808" i="11"/>
  <c r="N808" i="11" s="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N806" i="11" s="1"/>
  <c r="M805" i="11"/>
  <c r="L805" i="11"/>
  <c r="K805" i="11"/>
  <c r="J805" i="11"/>
  <c r="I805" i="11"/>
  <c r="H805" i="11"/>
  <c r="G805" i="11"/>
  <c r="F805" i="11"/>
  <c r="E805" i="11"/>
  <c r="N805" i="11" s="1"/>
  <c r="D805" i="11"/>
  <c r="M804" i="11"/>
  <c r="L804" i="11"/>
  <c r="K804" i="11"/>
  <c r="J804" i="11"/>
  <c r="I804" i="11"/>
  <c r="H804" i="11"/>
  <c r="G804" i="11"/>
  <c r="F804" i="11"/>
  <c r="N804" i="11" s="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N802" i="11" s="1"/>
  <c r="M801" i="11"/>
  <c r="L801" i="11"/>
  <c r="K801" i="11"/>
  <c r="J801" i="11"/>
  <c r="I801" i="11"/>
  <c r="H801" i="11"/>
  <c r="G801" i="11"/>
  <c r="F801" i="11"/>
  <c r="E801" i="11"/>
  <c r="N801" i="11" s="1"/>
  <c r="D801" i="11"/>
  <c r="M800" i="11"/>
  <c r="L800" i="11"/>
  <c r="K800" i="11"/>
  <c r="J800" i="11"/>
  <c r="I800" i="11"/>
  <c r="H800" i="11"/>
  <c r="G800" i="11"/>
  <c r="F800" i="11"/>
  <c r="N800" i="11" s="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N799" i="11" s="1"/>
  <c r="F471" i="24" s="1"/>
  <c r="M798" i="11"/>
  <c r="L798" i="11"/>
  <c r="K798" i="11"/>
  <c r="J798" i="11"/>
  <c r="I798" i="11"/>
  <c r="H798" i="11"/>
  <c r="G798" i="11"/>
  <c r="F798" i="11"/>
  <c r="E798" i="11"/>
  <c r="D798" i="11"/>
  <c r="N798" i="11" s="1"/>
  <c r="M797" i="11"/>
  <c r="L797" i="11"/>
  <c r="K797" i="11"/>
  <c r="J797" i="11"/>
  <c r="I797" i="11"/>
  <c r="H797" i="11"/>
  <c r="G797" i="11"/>
  <c r="F797" i="11"/>
  <c r="E797" i="11"/>
  <c r="N797" i="11" s="1"/>
  <c r="D797" i="11"/>
  <c r="M796" i="11"/>
  <c r="L796" i="11"/>
  <c r="K796" i="11"/>
  <c r="J796" i="11"/>
  <c r="I796" i="11"/>
  <c r="H796" i="11"/>
  <c r="G796" i="11"/>
  <c r="F796" i="11"/>
  <c r="N796" i="11" s="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N794" i="11" s="1"/>
  <c r="M793" i="11"/>
  <c r="L793" i="11"/>
  <c r="K793" i="11"/>
  <c r="J793" i="11"/>
  <c r="I793" i="11"/>
  <c r="H793" i="11"/>
  <c r="G793" i="11"/>
  <c r="F793" i="11"/>
  <c r="E793" i="11"/>
  <c r="N793" i="11" s="1"/>
  <c r="D793" i="11"/>
  <c r="M792" i="11"/>
  <c r="L792" i="11"/>
  <c r="K792" i="11"/>
  <c r="J792" i="11"/>
  <c r="I792" i="11"/>
  <c r="H792" i="11"/>
  <c r="G792" i="11"/>
  <c r="F792" i="11"/>
  <c r="N792" i="11" s="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N790" i="11" s="1"/>
  <c r="M789" i="11"/>
  <c r="L789" i="11"/>
  <c r="K789" i="11"/>
  <c r="J789" i="11"/>
  <c r="I789" i="11"/>
  <c r="H789" i="11"/>
  <c r="G789" i="11"/>
  <c r="F789" i="11"/>
  <c r="E789" i="11"/>
  <c r="N789" i="11" s="1"/>
  <c r="D789" i="11"/>
  <c r="M788" i="11"/>
  <c r="L788" i="11"/>
  <c r="K788" i="11"/>
  <c r="J788" i="11"/>
  <c r="I788" i="11"/>
  <c r="H788" i="11"/>
  <c r="G788" i="11"/>
  <c r="F788" i="11"/>
  <c r="N788" i="11" s="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N786" i="11" s="1"/>
  <c r="M785" i="11"/>
  <c r="L785" i="11"/>
  <c r="K785" i="11"/>
  <c r="J785" i="11"/>
  <c r="I785" i="11"/>
  <c r="H785" i="11"/>
  <c r="G785" i="11"/>
  <c r="F785" i="11"/>
  <c r="E785" i="11"/>
  <c r="N785" i="11" s="1"/>
  <c r="D785" i="11"/>
  <c r="M784" i="11"/>
  <c r="L784" i="11"/>
  <c r="K784" i="11"/>
  <c r="J784" i="11"/>
  <c r="I784" i="11"/>
  <c r="H784" i="11"/>
  <c r="G784" i="11"/>
  <c r="F784" i="11"/>
  <c r="N784" i="11" s="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N783" i="11" s="1"/>
  <c r="M782" i="11"/>
  <c r="L782" i="11"/>
  <c r="K782" i="11"/>
  <c r="J782" i="11"/>
  <c r="I782" i="11"/>
  <c r="H782" i="11"/>
  <c r="G782" i="11"/>
  <c r="F782" i="11"/>
  <c r="E782" i="11"/>
  <c r="D782" i="11"/>
  <c r="N782" i="11" s="1"/>
  <c r="M781" i="11"/>
  <c r="L781" i="11"/>
  <c r="K781" i="11"/>
  <c r="J781" i="11"/>
  <c r="I781" i="11"/>
  <c r="H781" i="11"/>
  <c r="G781" i="11"/>
  <c r="F781" i="11"/>
  <c r="E781" i="11"/>
  <c r="N781" i="11" s="1"/>
  <c r="D781" i="11"/>
  <c r="M780" i="11"/>
  <c r="L780" i="11"/>
  <c r="K780" i="11"/>
  <c r="J780" i="11"/>
  <c r="I780" i="11"/>
  <c r="H780" i="11"/>
  <c r="G780" i="11"/>
  <c r="F780" i="11"/>
  <c r="N780" i="11" s="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N778" i="11" s="1"/>
  <c r="M777" i="11"/>
  <c r="L777" i="11"/>
  <c r="K777" i="11"/>
  <c r="J777" i="11"/>
  <c r="I777" i="11"/>
  <c r="H777" i="11"/>
  <c r="G777" i="11"/>
  <c r="F777" i="11"/>
  <c r="E777" i="11"/>
  <c r="N777" i="11" s="1"/>
  <c r="D777" i="11"/>
  <c r="M776" i="11"/>
  <c r="L776" i="11"/>
  <c r="K776" i="11"/>
  <c r="J776" i="11"/>
  <c r="I776" i="11"/>
  <c r="H776" i="11"/>
  <c r="G776" i="11"/>
  <c r="F776" i="11"/>
  <c r="N776" i="11" s="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N774" i="11" s="1"/>
  <c r="M773" i="11"/>
  <c r="L773" i="11"/>
  <c r="K773" i="11"/>
  <c r="J773" i="11"/>
  <c r="I773" i="11"/>
  <c r="H773" i="11"/>
  <c r="G773" i="11"/>
  <c r="F773" i="11"/>
  <c r="E773" i="11"/>
  <c r="N773" i="11" s="1"/>
  <c r="D773" i="11"/>
  <c r="M772" i="11"/>
  <c r="L772" i="11"/>
  <c r="K772" i="11"/>
  <c r="J772" i="11"/>
  <c r="I772" i="11"/>
  <c r="H772" i="11"/>
  <c r="G772" i="11"/>
  <c r="F772" i="11"/>
  <c r="N772" i="11" s="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N770" i="11" s="1"/>
  <c r="M769" i="11"/>
  <c r="L769" i="11"/>
  <c r="K769" i="11"/>
  <c r="J769" i="11"/>
  <c r="I769" i="11"/>
  <c r="H769" i="11"/>
  <c r="G769" i="11"/>
  <c r="F769" i="11"/>
  <c r="E769" i="11"/>
  <c r="N769" i="11" s="1"/>
  <c r="D769" i="11"/>
  <c r="O768" i="11"/>
  <c r="G359" i="24" s="1"/>
  <c r="M768" i="11"/>
  <c r="L768" i="11"/>
  <c r="K768" i="11"/>
  <c r="J768" i="11"/>
  <c r="I768" i="11"/>
  <c r="H768" i="11"/>
  <c r="G768" i="11"/>
  <c r="F768" i="11"/>
  <c r="E768" i="11"/>
  <c r="D768" i="11"/>
  <c r="O767" i="11"/>
  <c r="G10" i="24" s="1"/>
  <c r="M767" i="11"/>
  <c r="L767" i="11"/>
  <c r="K767" i="11"/>
  <c r="J767" i="11"/>
  <c r="I767" i="11"/>
  <c r="H767" i="11"/>
  <c r="G767" i="11"/>
  <c r="F767" i="11"/>
  <c r="E767" i="11"/>
  <c r="N767" i="11" s="1"/>
  <c r="D767" i="11"/>
  <c r="M766" i="11"/>
  <c r="L766" i="11"/>
  <c r="K766" i="11"/>
  <c r="J766" i="11"/>
  <c r="I766" i="11"/>
  <c r="H766" i="11"/>
  <c r="G766" i="11"/>
  <c r="F766" i="11"/>
  <c r="N766" i="11" s="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N765" i="11" s="1"/>
  <c r="M764" i="11"/>
  <c r="L764" i="11"/>
  <c r="K764" i="11"/>
  <c r="J764" i="11"/>
  <c r="I764" i="11"/>
  <c r="H764" i="11"/>
  <c r="G764" i="11"/>
  <c r="F764" i="11"/>
  <c r="E764" i="11"/>
  <c r="D764" i="11"/>
  <c r="N764" i="11" s="1"/>
  <c r="M763" i="11"/>
  <c r="L763" i="11"/>
  <c r="K763" i="11"/>
  <c r="J763" i="11"/>
  <c r="I763" i="11"/>
  <c r="H763" i="11"/>
  <c r="G763" i="11"/>
  <c r="F763" i="11"/>
  <c r="E763" i="11"/>
  <c r="N763" i="11" s="1"/>
  <c r="D763" i="11"/>
  <c r="M762" i="11"/>
  <c r="L762" i="11"/>
  <c r="K762" i="11"/>
  <c r="J762" i="11"/>
  <c r="I762" i="11"/>
  <c r="H762" i="11"/>
  <c r="G762" i="11"/>
  <c r="F762" i="11"/>
  <c r="N762" i="11" s="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O760" i="11"/>
  <c r="G15" i="24" s="1"/>
  <c r="M760" i="11"/>
  <c r="L760" i="11"/>
  <c r="K760" i="11"/>
  <c r="J760" i="11"/>
  <c r="I760" i="11"/>
  <c r="H760" i="11"/>
  <c r="G760" i="11"/>
  <c r="F760" i="11"/>
  <c r="E760" i="11"/>
  <c r="N760" i="11" s="1"/>
  <c r="D760" i="11"/>
  <c r="M759" i="11"/>
  <c r="L759" i="11"/>
  <c r="K759" i="11"/>
  <c r="J759" i="11"/>
  <c r="I759" i="11"/>
  <c r="H759" i="11"/>
  <c r="G759" i="11"/>
  <c r="F759" i="11"/>
  <c r="N759" i="11" s="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N758" i="11" s="1"/>
  <c r="F744" i="24" s="1"/>
  <c r="M757" i="11"/>
  <c r="L757" i="11"/>
  <c r="K757" i="11"/>
  <c r="J757" i="11"/>
  <c r="I757" i="11"/>
  <c r="H757" i="11"/>
  <c r="G757" i="11"/>
  <c r="F757" i="11"/>
  <c r="E757" i="11"/>
  <c r="D757" i="11"/>
  <c r="N757" i="11" s="1"/>
  <c r="M756" i="11"/>
  <c r="L756" i="11"/>
  <c r="K756" i="11"/>
  <c r="J756" i="11"/>
  <c r="I756" i="11"/>
  <c r="H756" i="11"/>
  <c r="G756" i="11"/>
  <c r="F756" i="11"/>
  <c r="E756" i="11"/>
  <c r="N756" i="11" s="1"/>
  <c r="D756" i="11"/>
  <c r="M755" i="11"/>
  <c r="L755" i="11"/>
  <c r="K755" i="11"/>
  <c r="J755" i="11"/>
  <c r="I755" i="11"/>
  <c r="H755" i="11"/>
  <c r="G755" i="11"/>
  <c r="F755" i="11"/>
  <c r="N755" i="11" s="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N754" i="11" s="1"/>
  <c r="F426" i="24" s="1"/>
  <c r="M753" i="11"/>
  <c r="L753" i="11"/>
  <c r="K753" i="11"/>
  <c r="J753" i="11"/>
  <c r="I753" i="11"/>
  <c r="H753" i="11"/>
  <c r="G753" i="11"/>
  <c r="F753" i="11"/>
  <c r="E753" i="11"/>
  <c r="D753" i="11"/>
  <c r="N753" i="11" s="1"/>
  <c r="M752" i="11"/>
  <c r="L752" i="11"/>
  <c r="K752" i="11"/>
  <c r="J752" i="11"/>
  <c r="I752" i="11"/>
  <c r="H752" i="11"/>
  <c r="G752" i="11"/>
  <c r="F752" i="11"/>
  <c r="E752" i="11"/>
  <c r="N752" i="11" s="1"/>
  <c r="D752" i="11"/>
  <c r="M751" i="11"/>
  <c r="L751" i="11"/>
  <c r="K751" i="11"/>
  <c r="J751" i="11"/>
  <c r="I751" i="11"/>
  <c r="H751" i="11"/>
  <c r="G751" i="11"/>
  <c r="F751" i="11"/>
  <c r="N751" i="11" s="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N749" i="11" s="1"/>
  <c r="M748" i="11"/>
  <c r="L748" i="11"/>
  <c r="K748" i="11"/>
  <c r="J748" i="11"/>
  <c r="I748" i="11"/>
  <c r="H748" i="11"/>
  <c r="G748" i="11"/>
  <c r="F748" i="11"/>
  <c r="E748" i="11"/>
  <c r="N748" i="11" s="1"/>
  <c r="D748" i="11"/>
  <c r="M747" i="11"/>
  <c r="L747" i="11"/>
  <c r="K747" i="11"/>
  <c r="J747" i="11"/>
  <c r="I747" i="11"/>
  <c r="H747" i="11"/>
  <c r="G747" i="11"/>
  <c r="F747" i="11"/>
  <c r="N747" i="11" s="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N745" i="11" s="1"/>
  <c r="M744" i="11"/>
  <c r="L744" i="11"/>
  <c r="K744" i="11"/>
  <c r="J744" i="11"/>
  <c r="I744" i="11"/>
  <c r="H744" i="11"/>
  <c r="G744" i="11"/>
  <c r="F744" i="11"/>
  <c r="E744" i="11"/>
  <c r="N744" i="11" s="1"/>
  <c r="D744" i="11"/>
  <c r="M743" i="11"/>
  <c r="L743" i="11"/>
  <c r="K743" i="11"/>
  <c r="J743" i="11"/>
  <c r="I743" i="11"/>
  <c r="H743" i="11"/>
  <c r="G743" i="11"/>
  <c r="F743" i="11"/>
  <c r="N743" i="11" s="1"/>
  <c r="E743" i="11"/>
  <c r="D743" i="11"/>
  <c r="P742" i="11"/>
  <c r="M742" i="11"/>
  <c r="L742" i="11"/>
  <c r="K742" i="11"/>
  <c r="J742" i="11"/>
  <c r="I742" i="11"/>
  <c r="H742" i="11"/>
  <c r="G742" i="11"/>
  <c r="F742" i="11"/>
  <c r="E742" i="11"/>
  <c r="D742" i="11"/>
  <c r="N742" i="11" s="1"/>
  <c r="O741" i="11"/>
  <c r="G17" i="24" s="1"/>
  <c r="M741" i="11"/>
  <c r="L741" i="11"/>
  <c r="K741" i="11"/>
  <c r="J741" i="11"/>
  <c r="I741" i="11"/>
  <c r="H741" i="11"/>
  <c r="G741" i="11"/>
  <c r="F741" i="11"/>
  <c r="E741" i="11"/>
  <c r="N741" i="11" s="1"/>
  <c r="D741" i="11"/>
  <c r="M740" i="11"/>
  <c r="L740" i="11"/>
  <c r="K740" i="11"/>
  <c r="J740" i="11"/>
  <c r="I740" i="11"/>
  <c r="H740" i="11"/>
  <c r="G740" i="11"/>
  <c r="F740" i="11"/>
  <c r="N740" i="11" s="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N738" i="11" s="1"/>
  <c r="M737" i="11"/>
  <c r="L737" i="11"/>
  <c r="K737" i="11"/>
  <c r="J737" i="11"/>
  <c r="I737" i="11"/>
  <c r="H737" i="11"/>
  <c r="G737" i="11"/>
  <c r="F737" i="11"/>
  <c r="E737" i="11"/>
  <c r="N737" i="11" s="1"/>
  <c r="D737" i="11"/>
  <c r="M736" i="11"/>
  <c r="L736" i="11"/>
  <c r="K736" i="11"/>
  <c r="J736" i="11"/>
  <c r="I736" i="11"/>
  <c r="H736" i="11"/>
  <c r="G736" i="11"/>
  <c r="F736" i="11"/>
  <c r="N736" i="11" s="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N734" i="11" s="1"/>
  <c r="M733" i="11"/>
  <c r="L733" i="11"/>
  <c r="K733" i="11"/>
  <c r="J733" i="11"/>
  <c r="I733" i="11"/>
  <c r="H733" i="11"/>
  <c r="G733" i="11"/>
  <c r="F733" i="11"/>
  <c r="E733" i="11"/>
  <c r="N733" i="11" s="1"/>
  <c r="D733" i="11"/>
  <c r="M732" i="11"/>
  <c r="L732" i="11"/>
  <c r="K732" i="11"/>
  <c r="J732" i="11"/>
  <c r="I732" i="11"/>
  <c r="H732" i="11"/>
  <c r="G732" i="11"/>
  <c r="F732" i="11"/>
  <c r="N732" i="11" s="1"/>
  <c r="E732" i="11"/>
  <c r="D732" i="11"/>
  <c r="P731" i="11"/>
  <c r="M731" i="11"/>
  <c r="L731" i="11"/>
  <c r="K731" i="11"/>
  <c r="J731" i="11"/>
  <c r="I731" i="11"/>
  <c r="H731" i="11"/>
  <c r="G731" i="11"/>
  <c r="F731" i="11"/>
  <c r="E731" i="11"/>
  <c r="D731" i="11"/>
  <c r="N731" i="11" s="1"/>
  <c r="F289" i="24" s="1"/>
  <c r="M730" i="11"/>
  <c r="L730" i="11"/>
  <c r="K730" i="11"/>
  <c r="J730" i="11"/>
  <c r="I730" i="11"/>
  <c r="H730" i="11"/>
  <c r="G730" i="11"/>
  <c r="F730" i="11"/>
  <c r="E730" i="11"/>
  <c r="D730" i="11"/>
  <c r="N730" i="11" s="1"/>
  <c r="M729" i="11"/>
  <c r="L729" i="11"/>
  <c r="K729" i="11"/>
  <c r="J729" i="11"/>
  <c r="I729" i="11"/>
  <c r="H729" i="11"/>
  <c r="G729" i="11"/>
  <c r="F729" i="11"/>
  <c r="E729" i="11"/>
  <c r="N729" i="11" s="1"/>
  <c r="D729" i="11"/>
  <c r="M728" i="11"/>
  <c r="L728" i="11"/>
  <c r="K728" i="11"/>
  <c r="J728" i="11"/>
  <c r="I728" i="11"/>
  <c r="H728" i="11"/>
  <c r="G728" i="11"/>
  <c r="F728" i="11"/>
  <c r="N728" i="11" s="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N727" i="11" s="1"/>
  <c r="M726" i="11"/>
  <c r="L726" i="11"/>
  <c r="K726" i="11"/>
  <c r="J726" i="11"/>
  <c r="I726" i="11"/>
  <c r="H726" i="11"/>
  <c r="G726" i="11"/>
  <c r="F726" i="11"/>
  <c r="E726" i="11"/>
  <c r="D726" i="11"/>
  <c r="N726" i="11" s="1"/>
  <c r="M725" i="11"/>
  <c r="L725" i="11"/>
  <c r="K725" i="11"/>
  <c r="J725" i="11"/>
  <c r="I725" i="11"/>
  <c r="H725" i="11"/>
  <c r="G725" i="11"/>
  <c r="F725" i="11"/>
  <c r="E725" i="11"/>
  <c r="N725" i="11" s="1"/>
  <c r="D725" i="11"/>
  <c r="M724" i="11"/>
  <c r="L724" i="11"/>
  <c r="K724" i="11"/>
  <c r="J724" i="11"/>
  <c r="I724" i="11"/>
  <c r="H724" i="11"/>
  <c r="G724" i="11"/>
  <c r="F724" i="11"/>
  <c r="N724" i="11" s="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N722" i="11" s="1"/>
  <c r="M721" i="11"/>
  <c r="L721" i="11"/>
  <c r="K721" i="11"/>
  <c r="J721" i="11"/>
  <c r="I721" i="11"/>
  <c r="H721" i="11"/>
  <c r="G721" i="11"/>
  <c r="F721" i="11"/>
  <c r="E721" i="11"/>
  <c r="N721" i="11" s="1"/>
  <c r="D721" i="11"/>
  <c r="M720" i="11"/>
  <c r="L720" i="11"/>
  <c r="K720" i="11"/>
  <c r="J720" i="11"/>
  <c r="I720" i="11"/>
  <c r="H720" i="11"/>
  <c r="G720" i="11"/>
  <c r="F720" i="11"/>
  <c r="N720" i="11" s="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N718" i="11" s="1"/>
  <c r="M717" i="11"/>
  <c r="L717" i="11"/>
  <c r="K717" i="11"/>
  <c r="J717" i="11"/>
  <c r="I717" i="11"/>
  <c r="H717" i="11"/>
  <c r="G717" i="11"/>
  <c r="F717" i="11"/>
  <c r="E717" i="11"/>
  <c r="N717" i="11" s="1"/>
  <c r="D717" i="11"/>
  <c r="M716" i="11"/>
  <c r="L716" i="11"/>
  <c r="K716" i="11"/>
  <c r="J716" i="11"/>
  <c r="I716" i="11"/>
  <c r="H716" i="11"/>
  <c r="G716" i="11"/>
  <c r="F716" i="11"/>
  <c r="N716" i="11" s="1"/>
  <c r="E716" i="11"/>
  <c r="D716" i="11"/>
  <c r="P715" i="11"/>
  <c r="M715" i="11"/>
  <c r="L715" i="11"/>
  <c r="K715" i="11"/>
  <c r="J715" i="11"/>
  <c r="I715" i="11"/>
  <c r="H715" i="11"/>
  <c r="G715" i="11"/>
  <c r="F715" i="11"/>
  <c r="E715" i="11"/>
  <c r="D715" i="11"/>
  <c r="N715" i="11" s="1"/>
  <c r="F275" i="24" s="1"/>
  <c r="M714" i="11"/>
  <c r="L714" i="11"/>
  <c r="K714" i="11"/>
  <c r="J714" i="11"/>
  <c r="I714" i="11"/>
  <c r="H714" i="11"/>
  <c r="G714" i="11"/>
  <c r="F714" i="11"/>
  <c r="E714" i="11"/>
  <c r="D714" i="11"/>
  <c r="N714" i="11" s="1"/>
  <c r="M713" i="11"/>
  <c r="L713" i="11"/>
  <c r="K713" i="11"/>
  <c r="J713" i="11"/>
  <c r="I713" i="11"/>
  <c r="H713" i="11"/>
  <c r="G713" i="11"/>
  <c r="F713" i="11"/>
  <c r="E713" i="11"/>
  <c r="N713" i="11" s="1"/>
  <c r="D713" i="11"/>
  <c r="M712" i="11"/>
  <c r="L712" i="11"/>
  <c r="K712" i="11"/>
  <c r="J712" i="11"/>
  <c r="I712" i="11"/>
  <c r="H712" i="11"/>
  <c r="G712" i="11"/>
  <c r="F712" i="11"/>
  <c r="N712" i="11" s="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N711" i="11" s="1"/>
  <c r="M710" i="11"/>
  <c r="L710" i="11"/>
  <c r="K710" i="11"/>
  <c r="J710" i="11"/>
  <c r="I710" i="11"/>
  <c r="H710" i="11"/>
  <c r="G710" i="11"/>
  <c r="F710" i="11"/>
  <c r="E710" i="11"/>
  <c r="D710" i="11"/>
  <c r="N710" i="11" s="1"/>
  <c r="M709" i="11"/>
  <c r="L709" i="11"/>
  <c r="K709" i="11"/>
  <c r="J709" i="11"/>
  <c r="I709" i="11"/>
  <c r="H709" i="11"/>
  <c r="G709" i="11"/>
  <c r="F709" i="11"/>
  <c r="E709" i="11"/>
  <c r="N709" i="11" s="1"/>
  <c r="D709" i="11"/>
  <c r="M708" i="11"/>
  <c r="L708" i="11"/>
  <c r="K708" i="11"/>
  <c r="J708" i="11"/>
  <c r="I708" i="11"/>
  <c r="H708" i="11"/>
  <c r="G708" i="11"/>
  <c r="F708" i="11"/>
  <c r="N708" i="11" s="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N706" i="11" s="1"/>
  <c r="M705" i="11"/>
  <c r="L705" i="11"/>
  <c r="K705" i="11"/>
  <c r="J705" i="11"/>
  <c r="I705" i="11"/>
  <c r="H705" i="11"/>
  <c r="G705" i="11"/>
  <c r="F705" i="11"/>
  <c r="E705" i="11"/>
  <c r="N705" i="11" s="1"/>
  <c r="D705" i="11"/>
  <c r="M704" i="11"/>
  <c r="L704" i="11"/>
  <c r="K704" i="11"/>
  <c r="J704" i="11"/>
  <c r="I704" i="11"/>
  <c r="H704" i="11"/>
  <c r="G704" i="11"/>
  <c r="F704" i="11"/>
  <c r="N704" i="11" s="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N702" i="11" s="1"/>
  <c r="M701" i="11"/>
  <c r="L701" i="11"/>
  <c r="K701" i="11"/>
  <c r="J701" i="11"/>
  <c r="I701" i="11"/>
  <c r="H701" i="11"/>
  <c r="G701" i="11"/>
  <c r="F701" i="11"/>
  <c r="E701" i="11"/>
  <c r="N701" i="11" s="1"/>
  <c r="D701" i="11"/>
  <c r="M700" i="11"/>
  <c r="L700" i="11"/>
  <c r="K700" i="11"/>
  <c r="J700" i="11"/>
  <c r="I700" i="11"/>
  <c r="H700" i="11"/>
  <c r="G700" i="11"/>
  <c r="F700" i="11"/>
  <c r="N700" i="11" s="1"/>
  <c r="E700" i="11"/>
  <c r="D700" i="11"/>
  <c r="P699" i="11"/>
  <c r="M699" i="11"/>
  <c r="L699" i="11"/>
  <c r="K699" i="11"/>
  <c r="J699" i="11"/>
  <c r="I699" i="11"/>
  <c r="H699" i="11"/>
  <c r="G699" i="11"/>
  <c r="F699" i="11"/>
  <c r="E699" i="11"/>
  <c r="D699" i="11"/>
  <c r="N699" i="11" s="1"/>
  <c r="F805" i="24" s="1"/>
  <c r="M698" i="11"/>
  <c r="L698" i="11"/>
  <c r="K698" i="11"/>
  <c r="J698" i="11"/>
  <c r="I698" i="11"/>
  <c r="H698" i="11"/>
  <c r="G698" i="11"/>
  <c r="F698" i="11"/>
  <c r="E698" i="11"/>
  <c r="D698" i="11"/>
  <c r="N698" i="11" s="1"/>
  <c r="M697" i="11"/>
  <c r="L697" i="11"/>
  <c r="K697" i="11"/>
  <c r="J697" i="11"/>
  <c r="I697" i="11"/>
  <c r="H697" i="11"/>
  <c r="G697" i="11"/>
  <c r="F697" i="11"/>
  <c r="E697" i="11"/>
  <c r="N697" i="11" s="1"/>
  <c r="D697" i="11"/>
  <c r="M696" i="11"/>
  <c r="L696" i="11"/>
  <c r="K696" i="11"/>
  <c r="J696" i="11"/>
  <c r="I696" i="11"/>
  <c r="H696" i="11"/>
  <c r="G696" i="11"/>
  <c r="F696" i="11"/>
  <c r="N696" i="11" s="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N695" i="11" s="1"/>
  <c r="M694" i="11"/>
  <c r="L694" i="11"/>
  <c r="K694" i="11"/>
  <c r="J694" i="11"/>
  <c r="I694" i="11"/>
  <c r="H694" i="11"/>
  <c r="G694" i="11"/>
  <c r="F694" i="11"/>
  <c r="E694" i="11"/>
  <c r="D694" i="11"/>
  <c r="N694" i="11" s="1"/>
  <c r="M693" i="11"/>
  <c r="L693" i="11"/>
  <c r="K693" i="11"/>
  <c r="J693" i="11"/>
  <c r="I693" i="11"/>
  <c r="H693" i="11"/>
  <c r="G693" i="11"/>
  <c r="F693" i="11"/>
  <c r="E693" i="11"/>
  <c r="N693" i="11" s="1"/>
  <c r="D693" i="11"/>
  <c r="M692" i="11"/>
  <c r="L692" i="11"/>
  <c r="K692" i="11"/>
  <c r="J692" i="11"/>
  <c r="I692" i="11"/>
  <c r="H692" i="11"/>
  <c r="G692" i="11"/>
  <c r="F692" i="11"/>
  <c r="N692" i="11" s="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N690" i="11" s="1"/>
  <c r="M689" i="11"/>
  <c r="L689" i="11"/>
  <c r="K689" i="11"/>
  <c r="J689" i="11"/>
  <c r="I689" i="11"/>
  <c r="H689" i="11"/>
  <c r="G689" i="11"/>
  <c r="F689" i="11"/>
  <c r="E689" i="11"/>
  <c r="N689" i="11" s="1"/>
  <c r="D689" i="11"/>
  <c r="M688" i="11"/>
  <c r="L688" i="11"/>
  <c r="K688" i="11"/>
  <c r="J688" i="11"/>
  <c r="I688" i="11"/>
  <c r="H688" i="11"/>
  <c r="G688" i="11"/>
  <c r="F688" i="11"/>
  <c r="N688" i="11" s="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N686" i="11" s="1"/>
  <c r="M685" i="11"/>
  <c r="L685" i="11"/>
  <c r="K685" i="11"/>
  <c r="J685" i="11"/>
  <c r="I685" i="11"/>
  <c r="H685" i="11"/>
  <c r="G685" i="11"/>
  <c r="F685" i="11"/>
  <c r="E685" i="11"/>
  <c r="N685" i="11" s="1"/>
  <c r="D685" i="11"/>
  <c r="M684" i="11"/>
  <c r="L684" i="11"/>
  <c r="K684" i="11"/>
  <c r="J684" i="11"/>
  <c r="I684" i="11"/>
  <c r="H684" i="11"/>
  <c r="G684" i="11"/>
  <c r="F684" i="11"/>
  <c r="N684" i="11" s="1"/>
  <c r="E684" i="11"/>
  <c r="D684" i="11"/>
  <c r="P683" i="11"/>
  <c r="M683" i="11"/>
  <c r="L683" i="11"/>
  <c r="K683" i="11"/>
  <c r="J683" i="11"/>
  <c r="I683" i="11"/>
  <c r="H683" i="11"/>
  <c r="G683" i="11"/>
  <c r="F683" i="11"/>
  <c r="E683" i="11"/>
  <c r="D683" i="11"/>
  <c r="N683" i="11" s="1"/>
  <c r="F523" i="24" s="1"/>
  <c r="O682" i="11"/>
  <c r="G9" i="24" s="1"/>
  <c r="M682" i="11"/>
  <c r="L682" i="11"/>
  <c r="K682" i="11"/>
  <c r="J682" i="11"/>
  <c r="I682" i="11"/>
  <c r="H682" i="11"/>
  <c r="G682" i="11"/>
  <c r="F682" i="11"/>
  <c r="E682" i="11"/>
  <c r="N682" i="11" s="1"/>
  <c r="D682" i="11"/>
  <c r="M681" i="11"/>
  <c r="L681" i="11"/>
  <c r="K681" i="11"/>
  <c r="J681" i="11"/>
  <c r="I681" i="11"/>
  <c r="H681" i="11"/>
  <c r="G681" i="11"/>
  <c r="F681" i="11"/>
  <c r="N681" i="11" s="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N679" i="11" s="1"/>
  <c r="M678" i="11"/>
  <c r="L678" i="11"/>
  <c r="K678" i="11"/>
  <c r="J678" i="11"/>
  <c r="I678" i="11"/>
  <c r="H678" i="11"/>
  <c r="G678" i="11"/>
  <c r="F678" i="11"/>
  <c r="E678" i="11"/>
  <c r="N678" i="11" s="1"/>
  <c r="D678" i="11"/>
  <c r="M677" i="11"/>
  <c r="L677" i="11"/>
  <c r="K677" i="11"/>
  <c r="J677" i="11"/>
  <c r="I677" i="11"/>
  <c r="H677" i="11"/>
  <c r="G677" i="11"/>
  <c r="F677" i="11"/>
  <c r="N677" i="11" s="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N675" i="11" s="1"/>
  <c r="M674" i="11"/>
  <c r="L674" i="11"/>
  <c r="K674" i="11"/>
  <c r="J674" i="11"/>
  <c r="I674" i="11"/>
  <c r="H674" i="11"/>
  <c r="G674" i="11"/>
  <c r="F674" i="11"/>
  <c r="E674" i="11"/>
  <c r="N674" i="11" s="1"/>
  <c r="D674" i="11"/>
  <c r="M673" i="11"/>
  <c r="L673" i="11"/>
  <c r="K673" i="11"/>
  <c r="J673" i="11"/>
  <c r="I673" i="11"/>
  <c r="H673" i="11"/>
  <c r="G673" i="11"/>
  <c r="F673" i="11"/>
  <c r="N673" i="11" s="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N672" i="11" s="1"/>
  <c r="M671" i="11"/>
  <c r="L671" i="11"/>
  <c r="K671" i="11"/>
  <c r="J671" i="11"/>
  <c r="I671" i="11"/>
  <c r="H671" i="11"/>
  <c r="G671" i="11"/>
  <c r="F671" i="11"/>
  <c r="E671" i="11"/>
  <c r="D671" i="11"/>
  <c r="N671" i="11" s="1"/>
  <c r="M670" i="11"/>
  <c r="L670" i="11"/>
  <c r="K670" i="11"/>
  <c r="J670" i="11"/>
  <c r="I670" i="11"/>
  <c r="H670" i="11"/>
  <c r="G670" i="11"/>
  <c r="F670" i="11"/>
  <c r="E670" i="11"/>
  <c r="N670" i="11" s="1"/>
  <c r="D670" i="11"/>
  <c r="M669" i="11"/>
  <c r="L669" i="11"/>
  <c r="K669" i="11"/>
  <c r="J669" i="11"/>
  <c r="I669" i="11"/>
  <c r="H669" i="11"/>
  <c r="G669" i="11"/>
  <c r="F669" i="11"/>
  <c r="N669" i="11" s="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N668" i="11" s="1"/>
  <c r="M667" i="11"/>
  <c r="L667" i="11"/>
  <c r="K667" i="11"/>
  <c r="J667" i="11"/>
  <c r="I667" i="11"/>
  <c r="H667" i="11"/>
  <c r="G667" i="11"/>
  <c r="F667" i="11"/>
  <c r="E667" i="11"/>
  <c r="D667" i="11"/>
  <c r="N667" i="11" s="1"/>
  <c r="M666" i="11"/>
  <c r="L666" i="11"/>
  <c r="K666" i="11"/>
  <c r="J666" i="11"/>
  <c r="I666" i="11"/>
  <c r="H666" i="11"/>
  <c r="G666" i="11"/>
  <c r="F666" i="11"/>
  <c r="E666" i="11"/>
  <c r="N666" i="11" s="1"/>
  <c r="D666" i="11"/>
  <c r="M665" i="11"/>
  <c r="L665" i="11"/>
  <c r="K665" i="11"/>
  <c r="J665" i="11"/>
  <c r="I665" i="11"/>
  <c r="H665" i="11"/>
  <c r="G665" i="11"/>
  <c r="F665" i="11"/>
  <c r="N665" i="11" s="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N663" i="11" s="1"/>
  <c r="M662" i="11"/>
  <c r="L662" i="11"/>
  <c r="K662" i="11"/>
  <c r="J662" i="11"/>
  <c r="I662" i="11"/>
  <c r="H662" i="11"/>
  <c r="G662" i="11"/>
  <c r="F662" i="11"/>
  <c r="E662" i="11"/>
  <c r="N662" i="11" s="1"/>
  <c r="D662" i="11"/>
  <c r="M661" i="11"/>
  <c r="L661" i="11"/>
  <c r="K661" i="11"/>
  <c r="J661" i="11"/>
  <c r="I661" i="11"/>
  <c r="H661" i="11"/>
  <c r="G661" i="11"/>
  <c r="F661" i="11"/>
  <c r="N661" i="11" s="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N659" i="11" s="1"/>
  <c r="M658" i="11"/>
  <c r="L658" i="11"/>
  <c r="K658" i="11"/>
  <c r="J658" i="11"/>
  <c r="I658" i="11"/>
  <c r="H658" i="11"/>
  <c r="G658" i="11"/>
  <c r="F658" i="11"/>
  <c r="E658" i="11"/>
  <c r="N658" i="11" s="1"/>
  <c r="D658" i="11"/>
  <c r="M657" i="11"/>
  <c r="L657" i="11"/>
  <c r="K657" i="11"/>
  <c r="J657" i="11"/>
  <c r="I657" i="11"/>
  <c r="H657" i="11"/>
  <c r="G657" i="11"/>
  <c r="F657" i="11"/>
  <c r="N657" i="11" s="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N656" i="11" s="1"/>
  <c r="M655" i="11"/>
  <c r="L655" i="11"/>
  <c r="K655" i="11"/>
  <c r="J655" i="11"/>
  <c r="I655" i="11"/>
  <c r="H655" i="11"/>
  <c r="G655" i="11"/>
  <c r="F655" i="11"/>
  <c r="E655" i="11"/>
  <c r="D655" i="11"/>
  <c r="N655" i="11" s="1"/>
  <c r="M654" i="11"/>
  <c r="L654" i="11"/>
  <c r="K654" i="11"/>
  <c r="J654" i="11"/>
  <c r="I654" i="11"/>
  <c r="H654" i="11"/>
  <c r="G654" i="11"/>
  <c r="F654" i="11"/>
  <c r="E654" i="11"/>
  <c r="N654" i="11" s="1"/>
  <c r="D654" i="11"/>
  <c r="M653" i="11"/>
  <c r="L653" i="11"/>
  <c r="K653" i="11"/>
  <c r="J653" i="11"/>
  <c r="I653" i="11"/>
  <c r="H653" i="11"/>
  <c r="G653" i="11"/>
  <c r="F653" i="11"/>
  <c r="N653" i="11" s="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N652" i="11" s="1"/>
  <c r="F347" i="24" s="1"/>
  <c r="M651" i="11"/>
  <c r="L651" i="11"/>
  <c r="K651" i="11"/>
  <c r="J651" i="11"/>
  <c r="I651" i="11"/>
  <c r="H651" i="11"/>
  <c r="G651" i="11"/>
  <c r="F651" i="11"/>
  <c r="E651" i="11"/>
  <c r="D651" i="11"/>
  <c r="N651" i="11" s="1"/>
  <c r="M650" i="11"/>
  <c r="L650" i="11"/>
  <c r="K650" i="11"/>
  <c r="J650" i="11"/>
  <c r="I650" i="11"/>
  <c r="H650" i="11"/>
  <c r="G650" i="11"/>
  <c r="F650" i="11"/>
  <c r="E650" i="11"/>
  <c r="N650" i="11" s="1"/>
  <c r="D650" i="11"/>
  <c r="M649" i="11"/>
  <c r="L649" i="11"/>
  <c r="K649" i="11"/>
  <c r="J649" i="11"/>
  <c r="I649" i="11"/>
  <c r="H649" i="11"/>
  <c r="G649" i="11"/>
  <c r="F649" i="11"/>
  <c r="N649" i="11" s="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N647" i="11" s="1"/>
  <c r="M646" i="11"/>
  <c r="L646" i="11"/>
  <c r="K646" i="11"/>
  <c r="J646" i="11"/>
  <c r="I646" i="11"/>
  <c r="H646" i="11"/>
  <c r="G646" i="11"/>
  <c r="F646" i="11"/>
  <c r="E646" i="11"/>
  <c r="N646" i="11" s="1"/>
  <c r="D646" i="11"/>
  <c r="M645" i="11"/>
  <c r="L645" i="11"/>
  <c r="K645" i="11"/>
  <c r="J645" i="11"/>
  <c r="I645" i="11"/>
  <c r="H645" i="11"/>
  <c r="G645" i="11"/>
  <c r="F645" i="11"/>
  <c r="N645" i="11" s="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N643" i="11" s="1"/>
  <c r="M642" i="11"/>
  <c r="L642" i="11"/>
  <c r="K642" i="11"/>
  <c r="J642" i="11"/>
  <c r="I642" i="11"/>
  <c r="H642" i="11"/>
  <c r="G642" i="11"/>
  <c r="F642" i="11"/>
  <c r="E642" i="11"/>
  <c r="N642" i="11" s="1"/>
  <c r="D642" i="11"/>
  <c r="M641" i="11"/>
  <c r="L641" i="11"/>
  <c r="K641" i="11"/>
  <c r="J641" i="11"/>
  <c r="I641" i="11"/>
  <c r="H641" i="11"/>
  <c r="G641" i="11"/>
  <c r="F641" i="11"/>
  <c r="N641" i="11" s="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N640" i="11" s="1"/>
  <c r="F355" i="24" s="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E638" i="11"/>
  <c r="N638" i="11" s="1"/>
  <c r="D638" i="11"/>
  <c r="M637" i="11"/>
  <c r="L637" i="11"/>
  <c r="K637" i="11"/>
  <c r="J637" i="11"/>
  <c r="I637" i="11"/>
  <c r="H637" i="11"/>
  <c r="G637" i="11"/>
  <c r="F637" i="11"/>
  <c r="N637" i="11" s="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N636" i="11" s="1"/>
  <c r="F203" i="24" s="1"/>
  <c r="M635" i="11"/>
  <c r="L635" i="11"/>
  <c r="K635" i="11"/>
  <c r="J635" i="11"/>
  <c r="I635" i="11"/>
  <c r="H635" i="11"/>
  <c r="G635" i="11"/>
  <c r="F635" i="11"/>
  <c r="E635" i="11"/>
  <c r="D635" i="11"/>
  <c r="N635" i="11" s="1"/>
  <c r="M634" i="11"/>
  <c r="L634" i="11"/>
  <c r="K634" i="11"/>
  <c r="J634" i="11"/>
  <c r="I634" i="11"/>
  <c r="H634" i="11"/>
  <c r="G634" i="11"/>
  <c r="F634" i="11"/>
  <c r="E634" i="11"/>
  <c r="N634" i="11" s="1"/>
  <c r="D634" i="11"/>
  <c r="M633" i="11"/>
  <c r="L633" i="11"/>
  <c r="K633" i="11"/>
  <c r="J633" i="11"/>
  <c r="I633" i="11"/>
  <c r="H633" i="11"/>
  <c r="G633" i="11"/>
  <c r="F633" i="11"/>
  <c r="N633" i="11" s="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N631" i="11" s="1"/>
  <c r="M630" i="11"/>
  <c r="L630" i="11"/>
  <c r="K630" i="11"/>
  <c r="J630" i="11"/>
  <c r="I630" i="11"/>
  <c r="H630" i="11"/>
  <c r="G630" i="11"/>
  <c r="F630" i="11"/>
  <c r="E630" i="11"/>
  <c r="N630" i="11" s="1"/>
  <c r="D630" i="11"/>
  <c r="M629" i="11"/>
  <c r="L629" i="11"/>
  <c r="K629" i="11"/>
  <c r="J629" i="11"/>
  <c r="I629" i="11"/>
  <c r="H629" i="11"/>
  <c r="G629" i="11"/>
  <c r="F629" i="11"/>
  <c r="N629" i="11" s="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N627" i="11" s="1"/>
  <c r="M626" i="11"/>
  <c r="L626" i="11"/>
  <c r="K626" i="11"/>
  <c r="J626" i="11"/>
  <c r="I626" i="11"/>
  <c r="H626" i="11"/>
  <c r="G626" i="11"/>
  <c r="F626" i="11"/>
  <c r="E626" i="11"/>
  <c r="N626" i="11" s="1"/>
  <c r="D626" i="11"/>
  <c r="M625" i="11"/>
  <c r="L625" i="11"/>
  <c r="K625" i="11"/>
  <c r="J625" i="11"/>
  <c r="I625" i="11"/>
  <c r="H625" i="11"/>
  <c r="G625" i="11"/>
  <c r="F625" i="11"/>
  <c r="N625" i="11" s="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N624" i="11" s="1"/>
  <c r="F626" i="24" s="1"/>
  <c r="M623" i="11"/>
  <c r="L623" i="11"/>
  <c r="K623" i="11"/>
  <c r="J623" i="11"/>
  <c r="I623" i="11"/>
  <c r="H623" i="11"/>
  <c r="G623" i="11"/>
  <c r="F623" i="11"/>
  <c r="E623" i="11"/>
  <c r="D623" i="11"/>
  <c r="N623" i="11" s="1"/>
  <c r="M622" i="11"/>
  <c r="L622" i="11"/>
  <c r="K622" i="11"/>
  <c r="J622" i="11"/>
  <c r="I622" i="11"/>
  <c r="H622" i="11"/>
  <c r="G622" i="11"/>
  <c r="F622" i="11"/>
  <c r="E622" i="11"/>
  <c r="N622" i="11" s="1"/>
  <c r="D622" i="11"/>
  <c r="M621" i="11"/>
  <c r="L621" i="11"/>
  <c r="K621" i="11"/>
  <c r="J621" i="11"/>
  <c r="I621" i="11"/>
  <c r="H621" i="11"/>
  <c r="G621" i="11"/>
  <c r="F621" i="11"/>
  <c r="N621" i="11" s="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N619" i="11" s="1"/>
  <c r="M618" i="11"/>
  <c r="L618" i="11"/>
  <c r="K618" i="11"/>
  <c r="J618" i="11"/>
  <c r="I618" i="11"/>
  <c r="H618" i="11"/>
  <c r="G618" i="11"/>
  <c r="F618" i="11"/>
  <c r="E618" i="11"/>
  <c r="N618" i="11" s="1"/>
  <c r="D618" i="11"/>
  <c r="M617" i="11"/>
  <c r="L617" i="11"/>
  <c r="K617" i="11"/>
  <c r="J617" i="11"/>
  <c r="I617" i="11"/>
  <c r="H617" i="11"/>
  <c r="G617" i="11"/>
  <c r="F617" i="11"/>
  <c r="N617" i="11" s="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N615" i="11" s="1"/>
  <c r="O614" i="11"/>
  <c r="G13" i="24" s="1"/>
  <c r="M614" i="11"/>
  <c r="L614" i="11"/>
  <c r="K614" i="11"/>
  <c r="J614" i="11"/>
  <c r="I614" i="11"/>
  <c r="H614" i="11"/>
  <c r="G614" i="11"/>
  <c r="F614" i="11"/>
  <c r="N614" i="11" s="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N613" i="11" s="1"/>
  <c r="M612" i="11"/>
  <c r="L612" i="11"/>
  <c r="K612" i="11"/>
  <c r="J612" i="11"/>
  <c r="I612" i="11"/>
  <c r="H612" i="11"/>
  <c r="G612" i="11"/>
  <c r="F612" i="11"/>
  <c r="E612" i="11"/>
  <c r="D612" i="11"/>
  <c r="N612" i="11" s="1"/>
  <c r="M611" i="11"/>
  <c r="L611" i="11"/>
  <c r="K611" i="11"/>
  <c r="J611" i="11"/>
  <c r="I611" i="11"/>
  <c r="H611" i="11"/>
  <c r="G611" i="11"/>
  <c r="F611" i="11"/>
  <c r="E611" i="11"/>
  <c r="N611" i="11" s="1"/>
  <c r="D611" i="11"/>
  <c r="M610" i="11"/>
  <c r="L610" i="11"/>
  <c r="K610" i="11"/>
  <c r="J610" i="11"/>
  <c r="I610" i="11"/>
  <c r="H610" i="11"/>
  <c r="G610" i="11"/>
  <c r="F610" i="11"/>
  <c r="N610" i="11" s="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N609" i="11" s="1"/>
  <c r="M608" i="11"/>
  <c r="L608" i="11"/>
  <c r="K608" i="11"/>
  <c r="J608" i="11"/>
  <c r="I608" i="11"/>
  <c r="H608" i="11"/>
  <c r="G608" i="11"/>
  <c r="F608" i="11"/>
  <c r="E608" i="11"/>
  <c r="D608" i="11"/>
  <c r="N608" i="11" s="1"/>
  <c r="M607" i="11"/>
  <c r="L607" i="11"/>
  <c r="K607" i="11"/>
  <c r="J607" i="11"/>
  <c r="I607" i="11"/>
  <c r="H607" i="11"/>
  <c r="G607" i="11"/>
  <c r="F607" i="11"/>
  <c r="E607" i="11"/>
  <c r="N607" i="11" s="1"/>
  <c r="D607" i="11"/>
  <c r="M606" i="11"/>
  <c r="L606" i="11"/>
  <c r="K606" i="11"/>
  <c r="J606" i="11"/>
  <c r="I606" i="11"/>
  <c r="H606" i="11"/>
  <c r="G606" i="11"/>
  <c r="F606" i="11"/>
  <c r="N606" i="11" s="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N604" i="11" s="1"/>
  <c r="M603" i="11"/>
  <c r="L603" i="11"/>
  <c r="K603" i="11"/>
  <c r="J603" i="11"/>
  <c r="I603" i="11"/>
  <c r="H603" i="11"/>
  <c r="G603" i="11"/>
  <c r="F603" i="11"/>
  <c r="E603" i="11"/>
  <c r="N603" i="11" s="1"/>
  <c r="D603" i="11"/>
  <c r="M602" i="11"/>
  <c r="L602" i="11"/>
  <c r="K602" i="11"/>
  <c r="J602" i="11"/>
  <c r="I602" i="11"/>
  <c r="H602" i="11"/>
  <c r="G602" i="11"/>
  <c r="F602" i="11"/>
  <c r="N602" i="11" s="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N600" i="11" s="1"/>
  <c r="M599" i="11"/>
  <c r="L599" i="11"/>
  <c r="K599" i="11"/>
  <c r="J599" i="11"/>
  <c r="I599" i="11"/>
  <c r="H599" i="11"/>
  <c r="G599" i="11"/>
  <c r="F599" i="11"/>
  <c r="E599" i="11"/>
  <c r="N599" i="11" s="1"/>
  <c r="D599" i="11"/>
  <c r="M598" i="11"/>
  <c r="L598" i="11"/>
  <c r="K598" i="11"/>
  <c r="J598" i="11"/>
  <c r="I598" i="11"/>
  <c r="H598" i="11"/>
  <c r="G598" i="11"/>
  <c r="F598" i="11"/>
  <c r="N598" i="11" s="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N597" i="11" s="1"/>
  <c r="F787" i="24" s="1"/>
  <c r="M596" i="11"/>
  <c r="L596" i="11"/>
  <c r="K596" i="11"/>
  <c r="J596" i="11"/>
  <c r="I596" i="11"/>
  <c r="H596" i="11"/>
  <c r="G596" i="11"/>
  <c r="F596" i="11"/>
  <c r="E596" i="11"/>
  <c r="D596" i="11"/>
  <c r="N596" i="11" s="1"/>
  <c r="M595" i="11"/>
  <c r="L595" i="11"/>
  <c r="K595" i="11"/>
  <c r="J595" i="11"/>
  <c r="I595" i="11"/>
  <c r="H595" i="11"/>
  <c r="G595" i="11"/>
  <c r="F595" i="11"/>
  <c r="E595" i="11"/>
  <c r="N595" i="11" s="1"/>
  <c r="D595" i="11"/>
  <c r="M594" i="11"/>
  <c r="L594" i="11"/>
  <c r="K594" i="11"/>
  <c r="J594" i="11"/>
  <c r="I594" i="11"/>
  <c r="H594" i="11"/>
  <c r="G594" i="11"/>
  <c r="F594" i="11"/>
  <c r="N594" i="11" s="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N593" i="11" s="1"/>
  <c r="M592" i="11"/>
  <c r="L592" i="11"/>
  <c r="K592" i="11"/>
  <c r="J592" i="11"/>
  <c r="I592" i="11"/>
  <c r="H592" i="11"/>
  <c r="G592" i="11"/>
  <c r="F592" i="11"/>
  <c r="E592" i="11"/>
  <c r="D592" i="11"/>
  <c r="N592" i="11" s="1"/>
  <c r="M591" i="11"/>
  <c r="L591" i="11"/>
  <c r="K591" i="11"/>
  <c r="J591" i="11"/>
  <c r="I591" i="11"/>
  <c r="H591" i="11"/>
  <c r="G591" i="11"/>
  <c r="F591" i="11"/>
  <c r="E591" i="11"/>
  <c r="N591" i="11" s="1"/>
  <c r="D591" i="11"/>
  <c r="M590" i="11"/>
  <c r="L590" i="11"/>
  <c r="K590" i="11"/>
  <c r="J590" i="11"/>
  <c r="I590" i="11"/>
  <c r="H590" i="11"/>
  <c r="G590" i="11"/>
  <c r="F590" i="11"/>
  <c r="N590" i="11" s="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N588" i="11" s="1"/>
  <c r="M587" i="11"/>
  <c r="L587" i="11"/>
  <c r="K587" i="11"/>
  <c r="J587" i="11"/>
  <c r="I587" i="11"/>
  <c r="H587" i="11"/>
  <c r="G587" i="11"/>
  <c r="F587" i="11"/>
  <c r="E587" i="11"/>
  <c r="N587" i="11" s="1"/>
  <c r="D587" i="11"/>
  <c r="M586" i="11"/>
  <c r="L586" i="11"/>
  <c r="K586" i="11"/>
  <c r="J586" i="11"/>
  <c r="I586" i="11"/>
  <c r="H586" i="11"/>
  <c r="G586" i="11"/>
  <c r="F586" i="11"/>
  <c r="N586" i="11" s="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N584" i="11" s="1"/>
  <c r="M583" i="11"/>
  <c r="L583" i="11"/>
  <c r="K583" i="11"/>
  <c r="J583" i="11"/>
  <c r="I583" i="11"/>
  <c r="H583" i="11"/>
  <c r="G583" i="11"/>
  <c r="F583" i="11"/>
  <c r="E583" i="11"/>
  <c r="N583" i="11" s="1"/>
  <c r="D583" i="11"/>
  <c r="M582" i="11"/>
  <c r="L582" i="11"/>
  <c r="K582" i="11"/>
  <c r="J582" i="11"/>
  <c r="I582" i="11"/>
  <c r="H582" i="11"/>
  <c r="G582" i="11"/>
  <c r="F582" i="11"/>
  <c r="N582" i="11" s="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N581" i="11" s="1"/>
  <c r="F472" i="24" s="1"/>
  <c r="M580" i="11"/>
  <c r="L580" i="11"/>
  <c r="K580" i="11"/>
  <c r="J580" i="11"/>
  <c r="I580" i="11"/>
  <c r="H580" i="11"/>
  <c r="G580" i="11"/>
  <c r="F580" i="11"/>
  <c r="E580" i="11"/>
  <c r="D580" i="11"/>
  <c r="N580" i="11" s="1"/>
  <c r="M579" i="11"/>
  <c r="L579" i="11"/>
  <c r="K579" i="11"/>
  <c r="J579" i="11"/>
  <c r="I579" i="11"/>
  <c r="H579" i="11"/>
  <c r="G579" i="11"/>
  <c r="F579" i="11"/>
  <c r="E579" i="11"/>
  <c r="N579" i="11" s="1"/>
  <c r="D579" i="11"/>
  <c r="M578" i="11"/>
  <c r="L578" i="11"/>
  <c r="K578" i="11"/>
  <c r="J578" i="11"/>
  <c r="I578" i="11"/>
  <c r="H578" i="11"/>
  <c r="G578" i="11"/>
  <c r="F578" i="11"/>
  <c r="N578" i="11" s="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N577" i="11" s="1"/>
  <c r="F651" i="24" s="1"/>
  <c r="M576" i="11"/>
  <c r="L576" i="11"/>
  <c r="K576" i="11"/>
  <c r="J576" i="11"/>
  <c r="I576" i="11"/>
  <c r="H576" i="11"/>
  <c r="G576" i="11"/>
  <c r="F576" i="11"/>
  <c r="E576" i="11"/>
  <c r="D576" i="11"/>
  <c r="N576" i="11" s="1"/>
  <c r="M575" i="11"/>
  <c r="L575" i="11"/>
  <c r="K575" i="11"/>
  <c r="J575" i="11"/>
  <c r="I575" i="11"/>
  <c r="H575" i="11"/>
  <c r="G575" i="11"/>
  <c r="F575" i="11"/>
  <c r="E575" i="11"/>
  <c r="N575" i="11" s="1"/>
  <c r="D575" i="11"/>
  <c r="M574" i="11"/>
  <c r="L574" i="11"/>
  <c r="K574" i="11"/>
  <c r="J574" i="11"/>
  <c r="I574" i="11"/>
  <c r="H574" i="11"/>
  <c r="G574" i="11"/>
  <c r="F574" i="11"/>
  <c r="N574" i="11" s="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N572" i="11" s="1"/>
  <c r="M571" i="11"/>
  <c r="L571" i="11"/>
  <c r="K571" i="11"/>
  <c r="J571" i="11"/>
  <c r="I571" i="11"/>
  <c r="H571" i="11"/>
  <c r="G571" i="11"/>
  <c r="F571" i="11"/>
  <c r="E571" i="11"/>
  <c r="N571" i="11" s="1"/>
  <c r="D571" i="11"/>
  <c r="M570" i="11"/>
  <c r="L570" i="11"/>
  <c r="K570" i="11"/>
  <c r="J570" i="11"/>
  <c r="I570" i="11"/>
  <c r="H570" i="11"/>
  <c r="G570" i="11"/>
  <c r="F570" i="11"/>
  <c r="N570" i="11" s="1"/>
  <c r="E570" i="11"/>
  <c r="D570" i="11"/>
  <c r="P569" i="11"/>
  <c r="M569" i="11"/>
  <c r="L569" i="11"/>
  <c r="K569" i="11"/>
  <c r="J569" i="11"/>
  <c r="I569" i="11"/>
  <c r="H569" i="11"/>
  <c r="G569" i="11"/>
  <c r="F569" i="11"/>
  <c r="E569" i="11"/>
  <c r="D569" i="11"/>
  <c r="N569" i="11" s="1"/>
  <c r="F464" i="24" s="1"/>
  <c r="M568" i="11"/>
  <c r="L568" i="11"/>
  <c r="K568" i="11"/>
  <c r="J568" i="11"/>
  <c r="I568" i="11"/>
  <c r="H568" i="11"/>
  <c r="G568" i="11"/>
  <c r="F568" i="11"/>
  <c r="E568" i="11"/>
  <c r="D568" i="11"/>
  <c r="N568" i="11" s="1"/>
  <c r="M567" i="11"/>
  <c r="L567" i="11"/>
  <c r="K567" i="11"/>
  <c r="J567" i="11"/>
  <c r="I567" i="11"/>
  <c r="H567" i="11"/>
  <c r="G567" i="11"/>
  <c r="F567" i="11"/>
  <c r="E567" i="11"/>
  <c r="N567" i="11" s="1"/>
  <c r="D567" i="11"/>
  <c r="M566" i="11"/>
  <c r="L566" i="11"/>
  <c r="K566" i="11"/>
  <c r="J566" i="11"/>
  <c r="I566" i="11"/>
  <c r="H566" i="11"/>
  <c r="G566" i="11"/>
  <c r="F566" i="11"/>
  <c r="N566" i="11" s="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N565" i="11" s="1"/>
  <c r="F414" i="24" s="1"/>
  <c r="M564" i="11"/>
  <c r="L564" i="11"/>
  <c r="K564" i="11"/>
  <c r="J564" i="11"/>
  <c r="I564" i="11"/>
  <c r="H564" i="11"/>
  <c r="G564" i="11"/>
  <c r="F564" i="11"/>
  <c r="E564" i="11"/>
  <c r="D564" i="11"/>
  <c r="N564" i="11" s="1"/>
  <c r="M563" i="11"/>
  <c r="L563" i="11"/>
  <c r="K563" i="11"/>
  <c r="J563" i="11"/>
  <c r="I563" i="11"/>
  <c r="H563" i="11"/>
  <c r="G563" i="11"/>
  <c r="F563" i="11"/>
  <c r="E563" i="11"/>
  <c r="N563" i="11" s="1"/>
  <c r="D563" i="11"/>
  <c r="M562" i="11"/>
  <c r="L562" i="11"/>
  <c r="K562" i="11"/>
  <c r="J562" i="11"/>
  <c r="I562" i="11"/>
  <c r="H562" i="11"/>
  <c r="G562" i="11"/>
  <c r="F562" i="11"/>
  <c r="N562" i="11" s="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N561" i="11" s="1"/>
  <c r="M560" i="11"/>
  <c r="L560" i="11"/>
  <c r="K560" i="11"/>
  <c r="J560" i="11"/>
  <c r="I560" i="11"/>
  <c r="H560" i="11"/>
  <c r="G560" i="11"/>
  <c r="F560" i="11"/>
  <c r="E560" i="11"/>
  <c r="D560" i="11"/>
  <c r="N560" i="11" s="1"/>
  <c r="M559" i="11"/>
  <c r="L559" i="11"/>
  <c r="K559" i="11"/>
  <c r="J559" i="11"/>
  <c r="I559" i="11"/>
  <c r="H559" i="11"/>
  <c r="G559" i="11"/>
  <c r="F559" i="11"/>
  <c r="E559" i="11"/>
  <c r="N559" i="11" s="1"/>
  <c r="D559" i="11"/>
  <c r="O558" i="11"/>
  <c r="G52" i="24" s="1"/>
  <c r="M558" i="11"/>
  <c r="L558" i="11"/>
  <c r="K558" i="11"/>
  <c r="J558" i="11"/>
  <c r="I558" i="11"/>
  <c r="H558" i="11"/>
  <c r="G558" i="11"/>
  <c r="F558" i="11"/>
  <c r="E558" i="11"/>
  <c r="D558" i="11"/>
  <c r="N558" i="11" s="1"/>
  <c r="M557" i="11"/>
  <c r="L557" i="11"/>
  <c r="K557" i="11"/>
  <c r="J557" i="11"/>
  <c r="I557" i="11"/>
  <c r="H557" i="11"/>
  <c r="G557" i="11"/>
  <c r="F557" i="11"/>
  <c r="E557" i="11"/>
  <c r="D557" i="11"/>
  <c r="N557" i="11" s="1"/>
  <c r="M556" i="11"/>
  <c r="L556" i="11"/>
  <c r="K556" i="11"/>
  <c r="J556" i="11"/>
  <c r="I556" i="11"/>
  <c r="H556" i="11"/>
  <c r="G556" i="11"/>
  <c r="F556" i="11"/>
  <c r="E556" i="11"/>
  <c r="N556" i="11" s="1"/>
  <c r="D556" i="11"/>
  <c r="M555" i="11"/>
  <c r="L555" i="11"/>
  <c r="K555" i="11"/>
  <c r="J555" i="11"/>
  <c r="I555" i="11"/>
  <c r="H555" i="11"/>
  <c r="G555" i="11"/>
  <c r="F555" i="11"/>
  <c r="N555" i="11" s="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N553" i="11" s="1"/>
  <c r="M552" i="11"/>
  <c r="L552" i="11"/>
  <c r="K552" i="11"/>
  <c r="J552" i="11"/>
  <c r="I552" i="11"/>
  <c r="H552" i="11"/>
  <c r="G552" i="11"/>
  <c r="F552" i="11"/>
  <c r="E552" i="11"/>
  <c r="N552" i="11" s="1"/>
  <c r="D552" i="11"/>
  <c r="M551" i="11"/>
  <c r="L551" i="11"/>
  <c r="K551" i="11"/>
  <c r="J551" i="11"/>
  <c r="I551" i="11"/>
  <c r="H551" i="11"/>
  <c r="G551" i="11"/>
  <c r="F551" i="11"/>
  <c r="N551" i="11" s="1"/>
  <c r="E551" i="11"/>
  <c r="D551" i="11"/>
  <c r="P550" i="11"/>
  <c r="M550" i="11"/>
  <c r="L550" i="11"/>
  <c r="K550" i="11"/>
  <c r="J550" i="11"/>
  <c r="I550" i="11"/>
  <c r="H550" i="11"/>
  <c r="G550" i="11"/>
  <c r="F550" i="11"/>
  <c r="E550" i="11"/>
  <c r="D550" i="11"/>
  <c r="N550" i="11" s="1"/>
  <c r="F665" i="24" s="1"/>
  <c r="M549" i="11"/>
  <c r="L549" i="11"/>
  <c r="K549" i="11"/>
  <c r="J549" i="11"/>
  <c r="I549" i="11"/>
  <c r="H549" i="11"/>
  <c r="G549" i="11"/>
  <c r="F549" i="11"/>
  <c r="E549" i="11"/>
  <c r="D549" i="11"/>
  <c r="N549" i="11" s="1"/>
  <c r="M548" i="11"/>
  <c r="L548" i="11"/>
  <c r="K548" i="11"/>
  <c r="J548" i="11"/>
  <c r="I548" i="11"/>
  <c r="H548" i="11"/>
  <c r="G548" i="11"/>
  <c r="F548" i="11"/>
  <c r="E548" i="11"/>
  <c r="N548" i="11" s="1"/>
  <c r="D548" i="11"/>
  <c r="M547" i="11"/>
  <c r="L547" i="11"/>
  <c r="K547" i="11"/>
  <c r="J547" i="11"/>
  <c r="I547" i="11"/>
  <c r="H547" i="11"/>
  <c r="G547" i="11"/>
  <c r="F547" i="11"/>
  <c r="N547" i="11" s="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N546" i="11" s="1"/>
  <c r="F331" i="24" s="1"/>
  <c r="M545" i="11"/>
  <c r="L545" i="11"/>
  <c r="K545" i="11"/>
  <c r="J545" i="11"/>
  <c r="I545" i="11"/>
  <c r="H545" i="11"/>
  <c r="G545" i="11"/>
  <c r="F545" i="11"/>
  <c r="E545" i="11"/>
  <c r="D545" i="11"/>
  <c r="N545" i="11" s="1"/>
  <c r="M544" i="11"/>
  <c r="L544" i="11"/>
  <c r="K544" i="11"/>
  <c r="J544" i="11"/>
  <c r="I544" i="11"/>
  <c r="H544" i="11"/>
  <c r="G544" i="11"/>
  <c r="F544" i="11"/>
  <c r="E544" i="11"/>
  <c r="N544" i="11" s="1"/>
  <c r="D544" i="11"/>
  <c r="M543" i="11"/>
  <c r="L543" i="11"/>
  <c r="K543" i="11"/>
  <c r="J543" i="11"/>
  <c r="I543" i="11"/>
  <c r="H543" i="11"/>
  <c r="G543" i="11"/>
  <c r="F543" i="11"/>
  <c r="N543" i="11" s="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N542" i="11" s="1"/>
  <c r="F596" i="24" s="1"/>
  <c r="M541" i="11"/>
  <c r="L541" i="11"/>
  <c r="K541" i="11"/>
  <c r="J541" i="11"/>
  <c r="I541" i="11"/>
  <c r="H541" i="11"/>
  <c r="G541" i="11"/>
  <c r="F541" i="11"/>
  <c r="E541" i="11"/>
  <c r="D541" i="11"/>
  <c r="N541" i="11" s="1"/>
  <c r="M540" i="11"/>
  <c r="L540" i="11"/>
  <c r="K540" i="11"/>
  <c r="J540" i="11"/>
  <c r="I540" i="11"/>
  <c r="H540" i="11"/>
  <c r="G540" i="11"/>
  <c r="F540" i="11"/>
  <c r="E540" i="11"/>
  <c r="N540" i="11" s="1"/>
  <c r="D540" i="11"/>
  <c r="M539" i="11"/>
  <c r="L539" i="11"/>
  <c r="K539" i="11"/>
  <c r="J539" i="11"/>
  <c r="I539" i="11"/>
  <c r="H539" i="11"/>
  <c r="G539" i="11"/>
  <c r="F539" i="11"/>
  <c r="N539" i="11" s="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N537" i="11" s="1"/>
  <c r="M536" i="11"/>
  <c r="L536" i="11"/>
  <c r="K536" i="11"/>
  <c r="J536" i="11"/>
  <c r="I536" i="11"/>
  <c r="H536" i="11"/>
  <c r="G536" i="11"/>
  <c r="F536" i="11"/>
  <c r="E536" i="11"/>
  <c r="N536" i="11" s="1"/>
  <c r="D536" i="11"/>
  <c r="M535" i="11"/>
  <c r="L535" i="11"/>
  <c r="K535" i="11"/>
  <c r="J535" i="11"/>
  <c r="I535" i="11"/>
  <c r="H535" i="11"/>
  <c r="G535" i="11"/>
  <c r="F535" i="11"/>
  <c r="N535" i="11" s="1"/>
  <c r="E535" i="11"/>
  <c r="D535" i="11"/>
  <c r="P534" i="11"/>
  <c r="M534" i="11"/>
  <c r="L534" i="11"/>
  <c r="K534" i="11"/>
  <c r="J534" i="11"/>
  <c r="I534" i="11"/>
  <c r="H534" i="11"/>
  <c r="G534" i="11"/>
  <c r="F534" i="11"/>
  <c r="E534" i="11"/>
  <c r="D534" i="11"/>
  <c r="N534" i="11" s="1"/>
  <c r="F659" i="24" s="1"/>
  <c r="M533" i="11"/>
  <c r="L533" i="11"/>
  <c r="K533" i="11"/>
  <c r="J533" i="11"/>
  <c r="I533" i="11"/>
  <c r="H533" i="11"/>
  <c r="G533" i="11"/>
  <c r="F533" i="11"/>
  <c r="E533" i="11"/>
  <c r="D533" i="11"/>
  <c r="N533" i="11" s="1"/>
  <c r="M532" i="11"/>
  <c r="L532" i="11"/>
  <c r="K532" i="11"/>
  <c r="J532" i="11"/>
  <c r="I532" i="11"/>
  <c r="H532" i="11"/>
  <c r="G532" i="11"/>
  <c r="F532" i="11"/>
  <c r="E532" i="11"/>
  <c r="N532" i="11" s="1"/>
  <c r="D532" i="11"/>
  <c r="M531" i="11"/>
  <c r="L531" i="11"/>
  <c r="K531" i="11"/>
  <c r="J531" i="11"/>
  <c r="I531" i="11"/>
  <c r="H531" i="11"/>
  <c r="G531" i="11"/>
  <c r="F531" i="11"/>
  <c r="N531" i="11" s="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N530" i="11" s="1"/>
  <c r="F932" i="24" s="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E528" i="11"/>
  <c r="N528" i="11" s="1"/>
  <c r="D528" i="11"/>
  <c r="M527" i="11"/>
  <c r="L527" i="11"/>
  <c r="K527" i="11"/>
  <c r="J527" i="11"/>
  <c r="I527" i="11"/>
  <c r="H527" i="11"/>
  <c r="G527" i="11"/>
  <c r="F527" i="11"/>
  <c r="N527" i="11" s="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N526" i="11" s="1"/>
  <c r="M525" i="11"/>
  <c r="L525" i="11"/>
  <c r="K525" i="11"/>
  <c r="J525" i="11"/>
  <c r="I525" i="11"/>
  <c r="H525" i="11"/>
  <c r="G525" i="11"/>
  <c r="F525" i="11"/>
  <c r="E525" i="11"/>
  <c r="D525" i="11"/>
  <c r="N525" i="11" s="1"/>
  <c r="M524" i="11"/>
  <c r="L524" i="11"/>
  <c r="K524" i="11"/>
  <c r="J524" i="11"/>
  <c r="I524" i="11"/>
  <c r="H524" i="11"/>
  <c r="G524" i="11"/>
  <c r="F524" i="11"/>
  <c r="E524" i="11"/>
  <c r="N524" i="11" s="1"/>
  <c r="D524" i="11"/>
  <c r="M523" i="11"/>
  <c r="L523" i="11"/>
  <c r="K523" i="11"/>
  <c r="J523" i="11"/>
  <c r="I523" i="11"/>
  <c r="H523" i="11"/>
  <c r="G523" i="11"/>
  <c r="F523" i="11"/>
  <c r="N523" i="11" s="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N521" i="11" s="1"/>
  <c r="M520" i="11"/>
  <c r="L520" i="11"/>
  <c r="K520" i="11"/>
  <c r="J520" i="11"/>
  <c r="I520" i="11"/>
  <c r="H520" i="11"/>
  <c r="G520" i="11"/>
  <c r="F520" i="11"/>
  <c r="E520" i="11"/>
  <c r="N520" i="11" s="1"/>
  <c r="D520" i="11"/>
  <c r="M519" i="11"/>
  <c r="L519" i="11"/>
  <c r="K519" i="11"/>
  <c r="J519" i="11"/>
  <c r="I519" i="11"/>
  <c r="H519" i="11"/>
  <c r="G519" i="11"/>
  <c r="F519" i="11"/>
  <c r="N519" i="11" s="1"/>
  <c r="E519" i="11"/>
  <c r="D519" i="11"/>
  <c r="P518" i="11"/>
  <c r="M518" i="11"/>
  <c r="L518" i="11"/>
  <c r="K518" i="11"/>
  <c r="J518" i="11"/>
  <c r="I518" i="11"/>
  <c r="H518" i="11"/>
  <c r="G518" i="11"/>
  <c r="F518" i="11"/>
  <c r="E518" i="11"/>
  <c r="D518" i="11"/>
  <c r="N518" i="11" s="1"/>
  <c r="M517" i="11"/>
  <c r="L517" i="11"/>
  <c r="K517" i="11"/>
  <c r="J517" i="11"/>
  <c r="I517" i="11"/>
  <c r="H517" i="11"/>
  <c r="G517" i="11"/>
  <c r="F517" i="11"/>
  <c r="E517" i="11"/>
  <c r="D517" i="11"/>
  <c r="N517" i="11" s="1"/>
  <c r="M516" i="11"/>
  <c r="L516" i="11"/>
  <c r="K516" i="11"/>
  <c r="J516" i="11"/>
  <c r="I516" i="11"/>
  <c r="H516" i="11"/>
  <c r="G516" i="11"/>
  <c r="F516" i="11"/>
  <c r="E516" i="11"/>
  <c r="N516" i="11" s="1"/>
  <c r="D516" i="11"/>
  <c r="M515" i="11"/>
  <c r="L515" i="11"/>
  <c r="K515" i="11"/>
  <c r="J515" i="11"/>
  <c r="I515" i="11"/>
  <c r="H515" i="11"/>
  <c r="G515" i="11"/>
  <c r="F515" i="11"/>
  <c r="N515" i="11" s="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N514" i="11" s="1"/>
  <c r="F731" i="24" s="1"/>
  <c r="M513" i="11"/>
  <c r="L513" i="11"/>
  <c r="K513" i="11"/>
  <c r="J513" i="11"/>
  <c r="I513" i="11"/>
  <c r="H513" i="11"/>
  <c r="G513" i="11"/>
  <c r="F513" i="11"/>
  <c r="E513" i="11"/>
  <c r="D513" i="11"/>
  <c r="N513" i="11" s="1"/>
  <c r="M512" i="11"/>
  <c r="L512" i="11"/>
  <c r="K512" i="11"/>
  <c r="J512" i="11"/>
  <c r="I512" i="11"/>
  <c r="H512" i="11"/>
  <c r="G512" i="11"/>
  <c r="F512" i="11"/>
  <c r="E512" i="11"/>
  <c r="N512" i="11" s="1"/>
  <c r="D512" i="11"/>
  <c r="O511" i="11"/>
  <c r="G22" i="24" s="1"/>
  <c r="M511" i="11"/>
  <c r="L511" i="11"/>
  <c r="K511" i="11"/>
  <c r="J511" i="11"/>
  <c r="I511" i="11"/>
  <c r="H511" i="11"/>
  <c r="G511" i="11"/>
  <c r="F511" i="11"/>
  <c r="E511" i="11"/>
  <c r="D511" i="11"/>
  <c r="N511" i="11" s="1"/>
  <c r="M510" i="11"/>
  <c r="L510" i="11"/>
  <c r="K510" i="11"/>
  <c r="J510" i="11"/>
  <c r="I510" i="11"/>
  <c r="H510" i="11"/>
  <c r="G510" i="11"/>
  <c r="F510" i="11"/>
  <c r="E510" i="11"/>
  <c r="D510" i="11"/>
  <c r="N510" i="11" s="1"/>
  <c r="M509" i="11"/>
  <c r="L509" i="11"/>
  <c r="K509" i="11"/>
  <c r="J509" i="11"/>
  <c r="I509" i="11"/>
  <c r="H509" i="11"/>
  <c r="G509" i="11"/>
  <c r="F509" i="11"/>
  <c r="E509" i="11"/>
  <c r="N509" i="11" s="1"/>
  <c r="D509" i="11"/>
  <c r="M508" i="11"/>
  <c r="L508" i="11"/>
  <c r="K508" i="11"/>
  <c r="J508" i="11"/>
  <c r="I508" i="11"/>
  <c r="H508" i="11"/>
  <c r="G508" i="11"/>
  <c r="F508" i="11"/>
  <c r="N508" i="11" s="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N506" i="11" s="1"/>
  <c r="M505" i="11"/>
  <c r="L505" i="11"/>
  <c r="K505" i="11"/>
  <c r="J505" i="11"/>
  <c r="I505" i="11"/>
  <c r="H505" i="11"/>
  <c r="G505" i="11"/>
  <c r="F505" i="11"/>
  <c r="E505" i="11"/>
  <c r="N505" i="11" s="1"/>
  <c r="D505" i="11"/>
  <c r="M504" i="11"/>
  <c r="L504" i="11"/>
  <c r="K504" i="11"/>
  <c r="J504" i="11"/>
  <c r="I504" i="11"/>
  <c r="H504" i="11"/>
  <c r="G504" i="11"/>
  <c r="F504" i="11"/>
  <c r="N504" i="11" s="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N502" i="11" s="1"/>
  <c r="M501" i="11"/>
  <c r="L501" i="11"/>
  <c r="K501" i="11"/>
  <c r="J501" i="11"/>
  <c r="I501" i="11"/>
  <c r="H501" i="11"/>
  <c r="G501" i="11"/>
  <c r="F501" i="11"/>
  <c r="E501" i="11"/>
  <c r="N501" i="11" s="1"/>
  <c r="D501" i="11"/>
  <c r="M500" i="11"/>
  <c r="L500" i="11"/>
  <c r="K500" i="11"/>
  <c r="J500" i="11"/>
  <c r="I500" i="11"/>
  <c r="H500" i="11"/>
  <c r="G500" i="11"/>
  <c r="F500" i="11"/>
  <c r="N500" i="11" s="1"/>
  <c r="E500" i="11"/>
  <c r="D500" i="11"/>
  <c r="P499" i="11"/>
  <c r="M499" i="11"/>
  <c r="L499" i="11"/>
  <c r="K499" i="11"/>
  <c r="J499" i="11"/>
  <c r="I499" i="11"/>
  <c r="H499" i="11"/>
  <c r="G499" i="11"/>
  <c r="F499" i="11"/>
  <c r="E499" i="11"/>
  <c r="D499" i="11"/>
  <c r="N499" i="11" s="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E497" i="11"/>
  <c r="N497" i="11" s="1"/>
  <c r="D497" i="11"/>
  <c r="M496" i="11"/>
  <c r="L496" i="11"/>
  <c r="K496" i="11"/>
  <c r="J496" i="11"/>
  <c r="I496" i="11"/>
  <c r="H496" i="11"/>
  <c r="G496" i="11"/>
  <c r="F496" i="11"/>
  <c r="N496" i="11" s="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N495" i="11" s="1"/>
  <c r="M494" i="11"/>
  <c r="L494" i="11"/>
  <c r="K494" i="11"/>
  <c r="J494" i="11"/>
  <c r="I494" i="11"/>
  <c r="H494" i="11"/>
  <c r="G494" i="11"/>
  <c r="F494" i="11"/>
  <c r="E494" i="11"/>
  <c r="D494" i="11"/>
  <c r="N494" i="11" s="1"/>
  <c r="M493" i="11"/>
  <c r="L493" i="11"/>
  <c r="K493" i="11"/>
  <c r="J493" i="11"/>
  <c r="I493" i="11"/>
  <c r="H493" i="11"/>
  <c r="G493" i="11"/>
  <c r="F493" i="11"/>
  <c r="E493" i="11"/>
  <c r="N493" i="11" s="1"/>
  <c r="D493" i="11"/>
  <c r="M492" i="11"/>
  <c r="L492" i="11"/>
  <c r="K492" i="11"/>
  <c r="J492" i="11"/>
  <c r="I492" i="11"/>
  <c r="H492" i="11"/>
  <c r="G492" i="11"/>
  <c r="F492" i="11"/>
  <c r="N492" i="11" s="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N490" i="11" s="1"/>
  <c r="M489" i="11"/>
  <c r="L489" i="11"/>
  <c r="K489" i="11"/>
  <c r="J489" i="11"/>
  <c r="I489" i="11"/>
  <c r="H489" i="11"/>
  <c r="G489" i="11"/>
  <c r="F489" i="11"/>
  <c r="E489" i="11"/>
  <c r="N489" i="11" s="1"/>
  <c r="D489" i="11"/>
  <c r="M488" i="11"/>
  <c r="L488" i="11"/>
  <c r="K488" i="11"/>
  <c r="J488" i="11"/>
  <c r="I488" i="11"/>
  <c r="H488" i="11"/>
  <c r="G488" i="11"/>
  <c r="F488" i="11"/>
  <c r="N488" i="11" s="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N486" i="11" s="1"/>
  <c r="M485" i="11"/>
  <c r="L485" i="11"/>
  <c r="K485" i="11"/>
  <c r="J485" i="11"/>
  <c r="I485" i="11"/>
  <c r="H485" i="11"/>
  <c r="G485" i="11"/>
  <c r="F485" i="11"/>
  <c r="E485" i="11"/>
  <c r="N485" i="11" s="1"/>
  <c r="D485" i="11"/>
  <c r="M484" i="11"/>
  <c r="L484" i="11"/>
  <c r="K484" i="11"/>
  <c r="J484" i="11"/>
  <c r="I484" i="11"/>
  <c r="H484" i="11"/>
  <c r="G484" i="11"/>
  <c r="F484" i="11"/>
  <c r="N484" i="11" s="1"/>
  <c r="E484" i="11"/>
  <c r="D484" i="11"/>
  <c r="P483" i="11"/>
  <c r="M483" i="11"/>
  <c r="L483" i="11"/>
  <c r="K483" i="11"/>
  <c r="J483" i="11"/>
  <c r="I483" i="11"/>
  <c r="H483" i="11"/>
  <c r="G483" i="11"/>
  <c r="F483" i="11"/>
  <c r="E483" i="11"/>
  <c r="D483" i="11"/>
  <c r="N483" i="11" s="1"/>
  <c r="F631" i="24" s="1"/>
  <c r="M482" i="11"/>
  <c r="L482" i="11"/>
  <c r="K482" i="11"/>
  <c r="J482" i="11"/>
  <c r="I482" i="11"/>
  <c r="H482" i="11"/>
  <c r="G482" i="11"/>
  <c r="F482" i="11"/>
  <c r="E482" i="11"/>
  <c r="D482" i="11"/>
  <c r="N482" i="11" s="1"/>
  <c r="M481" i="11"/>
  <c r="L481" i="11"/>
  <c r="K481" i="11"/>
  <c r="J481" i="11"/>
  <c r="I481" i="11"/>
  <c r="H481" i="11"/>
  <c r="G481" i="11"/>
  <c r="F481" i="11"/>
  <c r="E481" i="11"/>
  <c r="N481" i="11" s="1"/>
  <c r="D481" i="11"/>
  <c r="M480" i="11"/>
  <c r="L480" i="11"/>
  <c r="K480" i="11"/>
  <c r="J480" i="11"/>
  <c r="I480" i="11"/>
  <c r="H480" i="11"/>
  <c r="G480" i="11"/>
  <c r="F480" i="11"/>
  <c r="N480" i="11" s="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N479" i="11" s="1"/>
  <c r="M478" i="11"/>
  <c r="L478" i="11"/>
  <c r="K478" i="11"/>
  <c r="J478" i="11"/>
  <c r="I478" i="11"/>
  <c r="H478" i="11"/>
  <c r="G478" i="11"/>
  <c r="F478" i="11"/>
  <c r="E478" i="11"/>
  <c r="D478" i="11"/>
  <c r="N478" i="11" s="1"/>
  <c r="M477" i="11"/>
  <c r="L477" i="11"/>
  <c r="K477" i="11"/>
  <c r="J477" i="11"/>
  <c r="I477" i="11"/>
  <c r="H477" i="11"/>
  <c r="G477" i="11"/>
  <c r="F477" i="11"/>
  <c r="E477" i="11"/>
  <c r="N477" i="11" s="1"/>
  <c r="D477" i="11"/>
  <c r="M476" i="11"/>
  <c r="L476" i="11"/>
  <c r="K476" i="11"/>
  <c r="J476" i="11"/>
  <c r="I476" i="11"/>
  <c r="H476" i="11"/>
  <c r="G476" i="11"/>
  <c r="F476" i="11"/>
  <c r="N476" i="11" s="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N474" i="11" s="1"/>
  <c r="M473" i="11"/>
  <c r="L473" i="11"/>
  <c r="K473" i="11"/>
  <c r="J473" i="11"/>
  <c r="I473" i="11"/>
  <c r="H473" i="11"/>
  <c r="G473" i="11"/>
  <c r="F473" i="11"/>
  <c r="E473" i="11"/>
  <c r="N473" i="11" s="1"/>
  <c r="D473" i="11"/>
  <c r="M472" i="11"/>
  <c r="L472" i="11"/>
  <c r="K472" i="11"/>
  <c r="J472" i="11"/>
  <c r="I472" i="11"/>
  <c r="H472" i="11"/>
  <c r="G472" i="11"/>
  <c r="F472" i="11"/>
  <c r="N472" i="11" s="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E469" i="11"/>
  <c r="N469" i="11" s="1"/>
  <c r="D469" i="11"/>
  <c r="M468" i="11"/>
  <c r="L468" i="11"/>
  <c r="K468" i="11"/>
  <c r="J468" i="11"/>
  <c r="I468" i="11"/>
  <c r="H468" i="11"/>
  <c r="G468" i="11"/>
  <c r="F468" i="11"/>
  <c r="N468" i="11" s="1"/>
  <c r="E468" i="11"/>
  <c r="D468" i="11"/>
  <c r="P467" i="11"/>
  <c r="M467" i="11"/>
  <c r="L467" i="11"/>
  <c r="K467" i="11"/>
  <c r="J467" i="11"/>
  <c r="I467" i="11"/>
  <c r="H467" i="11"/>
  <c r="G467" i="11"/>
  <c r="F467" i="11"/>
  <c r="E467" i="11"/>
  <c r="D467" i="11"/>
  <c r="N467" i="11" s="1"/>
  <c r="M466" i="11"/>
  <c r="L466" i="11"/>
  <c r="K466" i="11"/>
  <c r="J466" i="11"/>
  <c r="I466" i="11"/>
  <c r="H466" i="11"/>
  <c r="G466" i="11"/>
  <c r="F466" i="11"/>
  <c r="E466" i="11"/>
  <c r="D466" i="11"/>
  <c r="N466" i="11" s="1"/>
  <c r="M465" i="11"/>
  <c r="L465" i="11"/>
  <c r="K465" i="11"/>
  <c r="J465" i="11"/>
  <c r="I465" i="11"/>
  <c r="H465" i="11"/>
  <c r="G465" i="11"/>
  <c r="F465" i="11"/>
  <c r="E465" i="11"/>
  <c r="N465" i="11" s="1"/>
  <c r="D465" i="11"/>
  <c r="M464" i="11"/>
  <c r="L464" i="11"/>
  <c r="K464" i="11"/>
  <c r="J464" i="11"/>
  <c r="I464" i="11"/>
  <c r="H464" i="11"/>
  <c r="G464" i="11"/>
  <c r="F464" i="11"/>
  <c r="N464" i="11" s="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N463" i="11" s="1"/>
  <c r="M462" i="11"/>
  <c r="L462" i="11"/>
  <c r="K462" i="11"/>
  <c r="J462" i="11"/>
  <c r="I462" i="11"/>
  <c r="H462" i="11"/>
  <c r="G462" i="11"/>
  <c r="F462" i="11"/>
  <c r="E462" i="11"/>
  <c r="D462" i="11"/>
  <c r="N462" i="11" s="1"/>
  <c r="M461" i="11"/>
  <c r="L461" i="11"/>
  <c r="K461" i="11"/>
  <c r="J461" i="11"/>
  <c r="I461" i="11"/>
  <c r="H461" i="11"/>
  <c r="G461" i="11"/>
  <c r="F461" i="11"/>
  <c r="E461" i="11"/>
  <c r="N461" i="11" s="1"/>
  <c r="D461" i="11"/>
  <c r="M460" i="11"/>
  <c r="L460" i="11"/>
  <c r="K460" i="11"/>
  <c r="J460" i="11"/>
  <c r="I460" i="11"/>
  <c r="H460" i="11"/>
  <c r="G460" i="11"/>
  <c r="F460" i="11"/>
  <c r="N460" i="11" s="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N458" i="11" s="1"/>
  <c r="M457" i="11"/>
  <c r="L457" i="11"/>
  <c r="K457" i="11"/>
  <c r="J457" i="11"/>
  <c r="I457" i="11"/>
  <c r="H457" i="11"/>
  <c r="G457" i="11"/>
  <c r="F457" i="11"/>
  <c r="E457" i="11"/>
  <c r="N457" i="11" s="1"/>
  <c r="D457" i="11"/>
  <c r="M456" i="11"/>
  <c r="L456" i="11"/>
  <c r="K456" i="11"/>
  <c r="J456" i="11"/>
  <c r="I456" i="11"/>
  <c r="H456" i="11"/>
  <c r="G456" i="11"/>
  <c r="F456" i="11"/>
  <c r="N456" i="11" s="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N454" i="11" s="1"/>
  <c r="M453" i="11"/>
  <c r="L453" i="11"/>
  <c r="K453" i="11"/>
  <c r="J453" i="11"/>
  <c r="I453" i="11"/>
  <c r="H453" i="11"/>
  <c r="G453" i="11"/>
  <c r="F453" i="11"/>
  <c r="E453" i="11"/>
  <c r="N453" i="11" s="1"/>
  <c r="D453" i="11"/>
  <c r="M452" i="11"/>
  <c r="L452" i="11"/>
  <c r="K452" i="11"/>
  <c r="J452" i="11"/>
  <c r="I452" i="11"/>
  <c r="H452" i="11"/>
  <c r="G452" i="11"/>
  <c r="F452" i="11"/>
  <c r="N452" i="11" s="1"/>
  <c r="E452" i="11"/>
  <c r="D452" i="11"/>
  <c r="P451" i="11"/>
  <c r="M451" i="11"/>
  <c r="L451" i="11"/>
  <c r="K451" i="11"/>
  <c r="J451" i="11"/>
  <c r="I451" i="11"/>
  <c r="H451" i="11"/>
  <c r="G451" i="11"/>
  <c r="F451" i="11"/>
  <c r="E451" i="11"/>
  <c r="D451" i="11"/>
  <c r="N451" i="11" s="1"/>
  <c r="M450" i="11"/>
  <c r="L450" i="11"/>
  <c r="K450" i="11"/>
  <c r="J450" i="11"/>
  <c r="I450" i="11"/>
  <c r="H450" i="11"/>
  <c r="G450" i="11"/>
  <c r="F450" i="11"/>
  <c r="E450" i="11"/>
  <c r="D450" i="11"/>
  <c r="N450" i="11" s="1"/>
  <c r="M449" i="11"/>
  <c r="L449" i="11"/>
  <c r="K449" i="11"/>
  <c r="J449" i="11"/>
  <c r="I449" i="11"/>
  <c r="H449" i="11"/>
  <c r="G449" i="11"/>
  <c r="F449" i="11"/>
  <c r="E449" i="11"/>
  <c r="N449" i="11" s="1"/>
  <c r="D449" i="11"/>
  <c r="M448" i="11"/>
  <c r="L448" i="11"/>
  <c r="K448" i="11"/>
  <c r="J448" i="11"/>
  <c r="I448" i="11"/>
  <c r="H448" i="11"/>
  <c r="G448" i="11"/>
  <c r="F448" i="11"/>
  <c r="N448" i="11" s="1"/>
  <c r="E448" i="11"/>
  <c r="D448" i="11"/>
  <c r="O447" i="11"/>
  <c r="G4" i="24" s="1"/>
  <c r="M447" i="11"/>
  <c r="L447" i="11"/>
  <c r="K447" i="11"/>
  <c r="J447" i="11"/>
  <c r="I447" i="11"/>
  <c r="H447" i="11"/>
  <c r="G447" i="11"/>
  <c r="F447" i="11"/>
  <c r="E447" i="11"/>
  <c r="D447" i="11"/>
  <c r="N447" i="11" s="1"/>
  <c r="F4" i="24" s="1"/>
  <c r="O446" i="11"/>
  <c r="M446" i="11"/>
  <c r="L446" i="11"/>
  <c r="K446" i="11"/>
  <c r="J446" i="11"/>
  <c r="I446" i="11"/>
  <c r="H446" i="11"/>
  <c r="G446" i="11"/>
  <c r="F446" i="11"/>
  <c r="N446" i="11" s="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N445" i="11" s="1"/>
  <c r="M444" i="11"/>
  <c r="L444" i="11"/>
  <c r="K444" i="11"/>
  <c r="J444" i="11"/>
  <c r="I444" i="11"/>
  <c r="H444" i="11"/>
  <c r="G444" i="11"/>
  <c r="F444" i="11"/>
  <c r="E444" i="11"/>
  <c r="D444" i="11"/>
  <c r="N444" i="11" s="1"/>
  <c r="M443" i="11"/>
  <c r="L443" i="11"/>
  <c r="K443" i="11"/>
  <c r="J443" i="11"/>
  <c r="I443" i="11"/>
  <c r="H443" i="11"/>
  <c r="G443" i="11"/>
  <c r="F443" i="11"/>
  <c r="E443" i="11"/>
  <c r="N443" i="11" s="1"/>
  <c r="D443" i="11"/>
  <c r="M442" i="11"/>
  <c r="L442" i="11"/>
  <c r="K442" i="11"/>
  <c r="J442" i="11"/>
  <c r="I442" i="11"/>
  <c r="H442" i="11"/>
  <c r="G442" i="11"/>
  <c r="F442" i="11"/>
  <c r="N442" i="11" s="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N440" i="11" s="1"/>
  <c r="M439" i="11"/>
  <c r="L439" i="11"/>
  <c r="K439" i="11"/>
  <c r="J439" i="11"/>
  <c r="I439" i="11"/>
  <c r="H439" i="11"/>
  <c r="G439" i="11"/>
  <c r="F439" i="11"/>
  <c r="E439" i="11"/>
  <c r="N439" i="11" s="1"/>
  <c r="D439" i="11"/>
  <c r="M438" i="11"/>
  <c r="L438" i="11"/>
  <c r="K438" i="11"/>
  <c r="J438" i="11"/>
  <c r="I438" i="11"/>
  <c r="H438" i="11"/>
  <c r="G438" i="11"/>
  <c r="F438" i="11"/>
  <c r="N438" i="11" s="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O436" i="11"/>
  <c r="M436" i="11"/>
  <c r="L436" i="11"/>
  <c r="K436" i="11"/>
  <c r="J436" i="11"/>
  <c r="I436" i="11"/>
  <c r="H436" i="11"/>
  <c r="G436" i="11"/>
  <c r="F436" i="11"/>
  <c r="E436" i="11"/>
  <c r="N436" i="11" s="1"/>
  <c r="D436" i="11"/>
  <c r="M435" i="11"/>
  <c r="L435" i="11"/>
  <c r="K435" i="11"/>
  <c r="J435" i="11"/>
  <c r="I435" i="11"/>
  <c r="H435" i="11"/>
  <c r="G435" i="11"/>
  <c r="F435" i="11"/>
  <c r="N435" i="11" s="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N434" i="11" s="1"/>
  <c r="F484" i="24" s="1"/>
  <c r="M433" i="11"/>
  <c r="L433" i="11"/>
  <c r="K433" i="11"/>
  <c r="J433" i="11"/>
  <c r="I433" i="11"/>
  <c r="H433" i="11"/>
  <c r="G433" i="11"/>
  <c r="F433" i="11"/>
  <c r="E433" i="11"/>
  <c r="D433" i="11"/>
  <c r="N433" i="11" s="1"/>
  <c r="M432" i="11"/>
  <c r="L432" i="11"/>
  <c r="K432" i="11"/>
  <c r="J432" i="11"/>
  <c r="I432" i="11"/>
  <c r="H432" i="11"/>
  <c r="G432" i="11"/>
  <c r="F432" i="11"/>
  <c r="E432" i="11"/>
  <c r="N432" i="11" s="1"/>
  <c r="D432" i="11"/>
  <c r="M431" i="11"/>
  <c r="L431" i="11"/>
  <c r="K431" i="11"/>
  <c r="J431" i="11"/>
  <c r="I431" i="11"/>
  <c r="H431" i="11"/>
  <c r="G431" i="11"/>
  <c r="F431" i="11"/>
  <c r="N431" i="11" s="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N430" i="11" s="1"/>
  <c r="F451" i="24" s="1"/>
  <c r="M429" i="11"/>
  <c r="L429" i="11"/>
  <c r="K429" i="11"/>
  <c r="J429" i="11"/>
  <c r="I429" i="11"/>
  <c r="H429" i="11"/>
  <c r="G429" i="11"/>
  <c r="F429" i="11"/>
  <c r="E429" i="11"/>
  <c r="D429" i="11"/>
  <c r="N429" i="11" s="1"/>
  <c r="M428" i="11"/>
  <c r="L428" i="11"/>
  <c r="K428" i="11"/>
  <c r="J428" i="11"/>
  <c r="I428" i="11"/>
  <c r="H428" i="11"/>
  <c r="G428" i="11"/>
  <c r="F428" i="11"/>
  <c r="E428" i="11"/>
  <c r="N428" i="11" s="1"/>
  <c r="D428" i="11"/>
  <c r="M427" i="11"/>
  <c r="L427" i="11"/>
  <c r="K427" i="11"/>
  <c r="J427" i="11"/>
  <c r="I427" i="11"/>
  <c r="H427" i="11"/>
  <c r="G427" i="11"/>
  <c r="F427" i="11"/>
  <c r="N427" i="11" s="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N425" i="11" s="1"/>
  <c r="M424" i="11"/>
  <c r="L424" i="11"/>
  <c r="K424" i="11"/>
  <c r="J424" i="11"/>
  <c r="I424" i="11"/>
  <c r="H424" i="11"/>
  <c r="G424" i="11"/>
  <c r="F424" i="11"/>
  <c r="E424" i="11"/>
  <c r="N424" i="11" s="1"/>
  <c r="D424" i="11"/>
  <c r="M423" i="11"/>
  <c r="L423" i="11"/>
  <c r="K423" i="11"/>
  <c r="J423" i="11"/>
  <c r="I423" i="11"/>
  <c r="H423" i="11"/>
  <c r="G423" i="11"/>
  <c r="F423" i="11"/>
  <c r="N423" i="11" s="1"/>
  <c r="E423" i="11"/>
  <c r="D423" i="11"/>
  <c r="P422" i="11"/>
  <c r="M422" i="11"/>
  <c r="L422" i="11"/>
  <c r="K422" i="11"/>
  <c r="J422" i="11"/>
  <c r="I422" i="11"/>
  <c r="H422" i="11"/>
  <c r="G422" i="11"/>
  <c r="F422" i="11"/>
  <c r="E422" i="11"/>
  <c r="D422" i="11"/>
  <c r="N422" i="11" s="1"/>
  <c r="F548" i="24" s="1"/>
  <c r="M421" i="11"/>
  <c r="L421" i="11"/>
  <c r="K421" i="11"/>
  <c r="J421" i="11"/>
  <c r="I421" i="11"/>
  <c r="H421" i="11"/>
  <c r="G421" i="11"/>
  <c r="F421" i="11"/>
  <c r="E421" i="11"/>
  <c r="D421" i="11"/>
  <c r="N421" i="11" s="1"/>
  <c r="M420" i="11"/>
  <c r="L420" i="11"/>
  <c r="K420" i="11"/>
  <c r="J420" i="11"/>
  <c r="I420" i="11"/>
  <c r="H420" i="11"/>
  <c r="G420" i="11"/>
  <c r="F420" i="11"/>
  <c r="E420" i="11"/>
  <c r="N420" i="11" s="1"/>
  <c r="D420" i="11"/>
  <c r="M419" i="11"/>
  <c r="L419" i="11"/>
  <c r="K419" i="11"/>
  <c r="J419" i="11"/>
  <c r="I419" i="11"/>
  <c r="H419" i="11"/>
  <c r="G419" i="11"/>
  <c r="F419" i="11"/>
  <c r="N419" i="11" s="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N418" i="11" s="1"/>
  <c r="F59" i="24" s="1"/>
  <c r="M417" i="11"/>
  <c r="L417" i="11"/>
  <c r="K417" i="11"/>
  <c r="J417" i="11"/>
  <c r="I417" i="11"/>
  <c r="H417" i="11"/>
  <c r="G417" i="11"/>
  <c r="F417" i="11"/>
  <c r="E417" i="11"/>
  <c r="D417" i="11"/>
  <c r="N417" i="11" s="1"/>
  <c r="M416" i="11"/>
  <c r="L416" i="11"/>
  <c r="K416" i="11"/>
  <c r="J416" i="11"/>
  <c r="I416" i="11"/>
  <c r="H416" i="11"/>
  <c r="G416" i="11"/>
  <c r="F416" i="11"/>
  <c r="E416" i="11"/>
  <c r="N416" i="11" s="1"/>
  <c r="D416" i="11"/>
  <c r="M415" i="11"/>
  <c r="L415" i="11"/>
  <c r="K415" i="11"/>
  <c r="J415" i="11"/>
  <c r="I415" i="11"/>
  <c r="H415" i="11"/>
  <c r="G415" i="11"/>
  <c r="F415" i="11"/>
  <c r="N415" i="11" s="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N414" i="11" s="1"/>
  <c r="F84" i="24" s="1"/>
  <c r="M413" i="11"/>
  <c r="L413" i="11"/>
  <c r="K413" i="11"/>
  <c r="J413" i="11"/>
  <c r="I413" i="11"/>
  <c r="H413" i="11"/>
  <c r="G413" i="11"/>
  <c r="F413" i="11"/>
  <c r="E413" i="11"/>
  <c r="D413" i="11"/>
  <c r="N413" i="11" s="1"/>
  <c r="M412" i="11"/>
  <c r="L412" i="11"/>
  <c r="K412" i="11"/>
  <c r="J412" i="11"/>
  <c r="I412" i="11"/>
  <c r="H412" i="11"/>
  <c r="G412" i="11"/>
  <c r="F412" i="11"/>
  <c r="E412" i="11"/>
  <c r="N412" i="11" s="1"/>
  <c r="D412" i="11"/>
  <c r="M411" i="11"/>
  <c r="L411" i="11"/>
  <c r="K411" i="11"/>
  <c r="J411" i="11"/>
  <c r="I411" i="11"/>
  <c r="H411" i="11"/>
  <c r="G411" i="11"/>
  <c r="F411" i="11"/>
  <c r="N411" i="11" s="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N409" i="11" s="1"/>
  <c r="M408" i="11"/>
  <c r="L408" i="11"/>
  <c r="K408" i="11"/>
  <c r="J408" i="11"/>
  <c r="I408" i="11"/>
  <c r="H408" i="11"/>
  <c r="G408" i="11"/>
  <c r="F408" i="11"/>
  <c r="E408" i="11"/>
  <c r="N408" i="11" s="1"/>
  <c r="D408" i="11"/>
  <c r="M407" i="11"/>
  <c r="L407" i="11"/>
  <c r="K407" i="11"/>
  <c r="J407" i="11"/>
  <c r="I407" i="11"/>
  <c r="H407" i="11"/>
  <c r="G407" i="11"/>
  <c r="F407" i="11"/>
  <c r="N407" i="11" s="1"/>
  <c r="E407" i="11"/>
  <c r="D407" i="11"/>
  <c r="P406" i="11"/>
  <c r="M406" i="11"/>
  <c r="L406" i="11"/>
  <c r="K406" i="11"/>
  <c r="J406" i="11"/>
  <c r="I406" i="11"/>
  <c r="H406" i="11"/>
  <c r="G406" i="11"/>
  <c r="F406" i="11"/>
  <c r="E406" i="11"/>
  <c r="D406" i="11"/>
  <c r="N406" i="11" s="1"/>
  <c r="M405" i="11"/>
  <c r="L405" i="11"/>
  <c r="K405" i="11"/>
  <c r="J405" i="11"/>
  <c r="I405" i="11"/>
  <c r="H405" i="11"/>
  <c r="G405" i="11"/>
  <c r="F405" i="11"/>
  <c r="E405" i="11"/>
  <c r="D405" i="11"/>
  <c r="N405" i="11" s="1"/>
  <c r="M404" i="11"/>
  <c r="L404" i="11"/>
  <c r="K404" i="11"/>
  <c r="J404" i="11"/>
  <c r="I404" i="11"/>
  <c r="H404" i="11"/>
  <c r="G404" i="11"/>
  <c r="F404" i="11"/>
  <c r="E404" i="11"/>
  <c r="N404" i="11" s="1"/>
  <c r="D404" i="11"/>
  <c r="M403" i="11"/>
  <c r="L403" i="11"/>
  <c r="K403" i="11"/>
  <c r="J403" i="11"/>
  <c r="I403" i="11"/>
  <c r="H403" i="11"/>
  <c r="G403" i="11"/>
  <c r="F403" i="11"/>
  <c r="N403" i="11" s="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N402" i="11" s="1"/>
  <c r="F953" i="24" s="1"/>
  <c r="M401" i="11"/>
  <c r="L401" i="11"/>
  <c r="K401" i="11"/>
  <c r="J401" i="11"/>
  <c r="I401" i="11"/>
  <c r="H401" i="11"/>
  <c r="G401" i="11"/>
  <c r="F401" i="11"/>
  <c r="E401" i="11"/>
  <c r="D401" i="11"/>
  <c r="N401" i="11" s="1"/>
  <c r="M400" i="11"/>
  <c r="L400" i="11"/>
  <c r="K400" i="11"/>
  <c r="J400" i="11"/>
  <c r="I400" i="11"/>
  <c r="H400" i="11"/>
  <c r="G400" i="11"/>
  <c r="F400" i="11"/>
  <c r="E400" i="11"/>
  <c r="N400" i="11" s="1"/>
  <c r="D400" i="11"/>
  <c r="M399" i="11"/>
  <c r="L399" i="11"/>
  <c r="K399" i="11"/>
  <c r="J399" i="11"/>
  <c r="I399" i="11"/>
  <c r="H399" i="11"/>
  <c r="G399" i="11"/>
  <c r="F399" i="11"/>
  <c r="N399" i="11" s="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N398" i="11" s="1"/>
  <c r="M397" i="11"/>
  <c r="L397" i="11"/>
  <c r="K397" i="11"/>
  <c r="J397" i="11"/>
  <c r="I397" i="11"/>
  <c r="H397" i="11"/>
  <c r="G397" i="11"/>
  <c r="F397" i="11"/>
  <c r="E397" i="11"/>
  <c r="D397" i="11"/>
  <c r="N397" i="11" s="1"/>
  <c r="M396" i="11"/>
  <c r="L396" i="11"/>
  <c r="K396" i="11"/>
  <c r="J396" i="11"/>
  <c r="I396" i="11"/>
  <c r="H396" i="11"/>
  <c r="G396" i="11"/>
  <c r="F396" i="11"/>
  <c r="E396" i="11"/>
  <c r="N396" i="11" s="1"/>
  <c r="D396" i="11"/>
  <c r="M395" i="11"/>
  <c r="L395" i="11"/>
  <c r="K395" i="11"/>
  <c r="J395" i="11"/>
  <c r="I395" i="11"/>
  <c r="H395" i="11"/>
  <c r="G395" i="11"/>
  <c r="F395" i="11"/>
  <c r="N395" i="11" s="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N393" i="11" s="1"/>
  <c r="M392" i="11"/>
  <c r="L392" i="11"/>
  <c r="K392" i="11"/>
  <c r="J392" i="11"/>
  <c r="I392" i="11"/>
  <c r="H392" i="11"/>
  <c r="G392" i="11"/>
  <c r="F392" i="11"/>
  <c r="E392" i="11"/>
  <c r="N392" i="11" s="1"/>
  <c r="D392" i="11"/>
  <c r="M391" i="11"/>
  <c r="L391" i="11"/>
  <c r="K391" i="11"/>
  <c r="J391" i="11"/>
  <c r="I391" i="11"/>
  <c r="H391" i="11"/>
  <c r="G391" i="11"/>
  <c r="F391" i="11"/>
  <c r="N391" i="11" s="1"/>
  <c r="E391" i="11"/>
  <c r="D391" i="11"/>
  <c r="P390" i="11"/>
  <c r="M390" i="11"/>
  <c r="L390" i="11"/>
  <c r="K390" i="11"/>
  <c r="J390" i="11"/>
  <c r="I390" i="11"/>
  <c r="H390" i="11"/>
  <c r="G390" i="11"/>
  <c r="F390" i="11"/>
  <c r="E390" i="11"/>
  <c r="D390" i="11"/>
  <c r="N390" i="11" s="1"/>
  <c r="F425" i="24" s="1"/>
  <c r="M389" i="11"/>
  <c r="L389" i="11"/>
  <c r="K389" i="11"/>
  <c r="J389" i="11"/>
  <c r="I389" i="11"/>
  <c r="H389" i="11"/>
  <c r="G389" i="11"/>
  <c r="F389" i="11"/>
  <c r="E389" i="11"/>
  <c r="D389" i="11"/>
  <c r="N389" i="11" s="1"/>
  <c r="O388" i="11"/>
  <c r="G11" i="24" s="1"/>
  <c r="M388" i="11"/>
  <c r="L388" i="11"/>
  <c r="K388" i="11"/>
  <c r="J388" i="11"/>
  <c r="I388" i="11"/>
  <c r="H388" i="11"/>
  <c r="G388" i="11"/>
  <c r="F388" i="11"/>
  <c r="N388" i="11" s="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N387" i="11" s="1"/>
  <c r="M386" i="11"/>
  <c r="L386" i="11"/>
  <c r="K386" i="11"/>
  <c r="J386" i="11"/>
  <c r="I386" i="11"/>
  <c r="H386" i="11"/>
  <c r="G386" i="11"/>
  <c r="F386" i="11"/>
  <c r="E386" i="11"/>
  <c r="D386" i="11"/>
  <c r="N386" i="11" s="1"/>
  <c r="M385" i="11"/>
  <c r="L385" i="11"/>
  <c r="K385" i="11"/>
  <c r="J385" i="11"/>
  <c r="I385" i="11"/>
  <c r="H385" i="11"/>
  <c r="G385" i="11"/>
  <c r="F385" i="11"/>
  <c r="N385" i="11" s="1"/>
  <c r="E385" i="11"/>
  <c r="D385" i="11"/>
  <c r="M384" i="11"/>
  <c r="L384" i="11"/>
  <c r="K384" i="11"/>
  <c r="J384" i="11"/>
  <c r="I384" i="11"/>
  <c r="H384" i="11"/>
  <c r="G384" i="11"/>
  <c r="F384" i="11"/>
  <c r="N384" i="11" s="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N381" i="11" s="1"/>
  <c r="D381" i="11"/>
  <c r="M380" i="11"/>
  <c r="L380" i="11"/>
  <c r="K380" i="11"/>
  <c r="J380" i="11"/>
  <c r="I380" i="11"/>
  <c r="H380" i="11"/>
  <c r="G380" i="11"/>
  <c r="F380" i="11"/>
  <c r="N380" i="11" s="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N379" i="11" s="1"/>
  <c r="F405" i="24" s="1"/>
  <c r="M378" i="11"/>
  <c r="L378" i="11"/>
  <c r="K378" i="11"/>
  <c r="J378" i="11"/>
  <c r="I378" i="11"/>
  <c r="H378" i="11"/>
  <c r="G378" i="11"/>
  <c r="F378" i="11"/>
  <c r="E378" i="11"/>
  <c r="D378" i="11"/>
  <c r="N378" i="11" s="1"/>
  <c r="M377" i="11"/>
  <c r="L377" i="11"/>
  <c r="K377" i="11"/>
  <c r="J377" i="11"/>
  <c r="I377" i="11"/>
  <c r="H377" i="11"/>
  <c r="G377" i="11"/>
  <c r="F377" i="11"/>
  <c r="N377" i="11" s="1"/>
  <c r="E377" i="11"/>
  <c r="D377" i="11"/>
  <c r="M376" i="11"/>
  <c r="L376" i="11"/>
  <c r="K376" i="11"/>
  <c r="J376" i="11"/>
  <c r="I376" i="11"/>
  <c r="H376" i="11"/>
  <c r="G376" i="11"/>
  <c r="F376" i="11"/>
  <c r="N376" i="11" s="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N373" i="11" s="1"/>
  <c r="D373" i="11"/>
  <c r="M372" i="11"/>
  <c r="L372" i="11"/>
  <c r="K372" i="11"/>
  <c r="J372" i="11"/>
  <c r="I372" i="11"/>
  <c r="H372" i="11"/>
  <c r="G372" i="11"/>
  <c r="F372" i="11"/>
  <c r="N372" i="11" s="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N371" i="11" s="1"/>
  <c r="M370" i="11"/>
  <c r="L370" i="11"/>
  <c r="K370" i="11"/>
  <c r="J370" i="11"/>
  <c r="I370" i="11"/>
  <c r="H370" i="11"/>
  <c r="G370" i="11"/>
  <c r="F370" i="11"/>
  <c r="E370" i="11"/>
  <c r="D370" i="11"/>
  <c r="N370" i="11" s="1"/>
  <c r="M369" i="11"/>
  <c r="L369" i="11"/>
  <c r="K369" i="11"/>
  <c r="J369" i="11"/>
  <c r="I369" i="11"/>
  <c r="H369" i="11"/>
  <c r="G369" i="11"/>
  <c r="F369" i="11"/>
  <c r="N369" i="11" s="1"/>
  <c r="E369" i="11"/>
  <c r="D369" i="11"/>
  <c r="M368" i="11"/>
  <c r="L368" i="11"/>
  <c r="K368" i="11"/>
  <c r="J368" i="11"/>
  <c r="I368" i="11"/>
  <c r="H368" i="11"/>
  <c r="G368" i="11"/>
  <c r="F368" i="11"/>
  <c r="N368" i="11" s="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N365" i="11" s="1"/>
  <c r="D365" i="11"/>
  <c r="M364" i="11"/>
  <c r="L364" i="11"/>
  <c r="K364" i="11"/>
  <c r="J364" i="11"/>
  <c r="I364" i="11"/>
  <c r="H364" i="11"/>
  <c r="G364" i="11"/>
  <c r="F364" i="11"/>
  <c r="N364" i="11" s="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N363" i="11" s="1"/>
  <c r="F842" i="24" s="1"/>
  <c r="M362" i="11"/>
  <c r="L362" i="11"/>
  <c r="K362" i="11"/>
  <c r="J362" i="11"/>
  <c r="I362" i="11"/>
  <c r="H362" i="11"/>
  <c r="G362" i="11"/>
  <c r="F362" i="11"/>
  <c r="E362" i="11"/>
  <c r="D362" i="11"/>
  <c r="N362" i="11" s="1"/>
  <c r="M361" i="11"/>
  <c r="L361" i="11"/>
  <c r="K361" i="11"/>
  <c r="J361" i="11"/>
  <c r="I361" i="11"/>
  <c r="H361" i="11"/>
  <c r="G361" i="11"/>
  <c r="F361" i="11"/>
  <c r="N361" i="11" s="1"/>
  <c r="E361" i="11"/>
  <c r="D361" i="11"/>
  <c r="M360" i="11"/>
  <c r="L360" i="11"/>
  <c r="K360" i="11"/>
  <c r="J360" i="11"/>
  <c r="I360" i="11"/>
  <c r="H360" i="11"/>
  <c r="G360" i="11"/>
  <c r="F360" i="11"/>
  <c r="N360" i="11" s="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N357" i="11" s="1"/>
  <c r="D357" i="11"/>
  <c r="M356" i="11"/>
  <c r="L356" i="11"/>
  <c r="K356" i="11"/>
  <c r="J356" i="11"/>
  <c r="I356" i="11"/>
  <c r="H356" i="11"/>
  <c r="G356" i="11"/>
  <c r="F356" i="11"/>
  <c r="N356" i="11" s="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N355" i="11" s="1"/>
  <c r="F846" i="24" s="1"/>
  <c r="M354" i="11"/>
  <c r="L354" i="11"/>
  <c r="K354" i="11"/>
  <c r="J354" i="11"/>
  <c r="I354" i="11"/>
  <c r="H354" i="11"/>
  <c r="G354" i="11"/>
  <c r="F354" i="11"/>
  <c r="E354" i="11"/>
  <c r="D354" i="11"/>
  <c r="N354" i="11" s="1"/>
  <c r="M353" i="11"/>
  <c r="L353" i="11"/>
  <c r="K353" i="11"/>
  <c r="J353" i="11"/>
  <c r="I353" i="11"/>
  <c r="H353" i="11"/>
  <c r="G353" i="11"/>
  <c r="F353" i="11"/>
  <c r="N353" i="11" s="1"/>
  <c r="E353" i="11"/>
  <c r="D353" i="11"/>
  <c r="M352" i="11"/>
  <c r="L352" i="11"/>
  <c r="K352" i="11"/>
  <c r="J352" i="11"/>
  <c r="I352" i="11"/>
  <c r="H352" i="11"/>
  <c r="G352" i="11"/>
  <c r="F352" i="11"/>
  <c r="N352" i="11" s="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N349" i="11" s="1"/>
  <c r="D349" i="11"/>
  <c r="M348" i="11"/>
  <c r="L348" i="11"/>
  <c r="K348" i="11"/>
  <c r="J348" i="11"/>
  <c r="I348" i="11"/>
  <c r="H348" i="11"/>
  <c r="G348" i="11"/>
  <c r="F348" i="11"/>
  <c r="N348" i="11" s="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N347" i="11" s="1"/>
  <c r="F234" i="24" s="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N345" i="11" s="1"/>
  <c r="E345" i="11"/>
  <c r="D345" i="11"/>
  <c r="M344" i="11"/>
  <c r="L344" i="11"/>
  <c r="K344" i="11"/>
  <c r="J344" i="11"/>
  <c r="I344" i="11"/>
  <c r="H344" i="11"/>
  <c r="G344" i="11"/>
  <c r="F344" i="11"/>
  <c r="N344" i="11" s="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N341" i="11" s="1"/>
  <c r="D341" i="11"/>
  <c r="M340" i="11"/>
  <c r="L340" i="11"/>
  <c r="K340" i="11"/>
  <c r="J340" i="11"/>
  <c r="I340" i="11"/>
  <c r="H340" i="11"/>
  <c r="G340" i="11"/>
  <c r="F340" i="11"/>
  <c r="N340" i="11" s="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H338" i="11"/>
  <c r="G338" i="11"/>
  <c r="F338" i="11"/>
  <c r="E338" i="11"/>
  <c r="D338" i="11"/>
  <c r="N338" i="11" s="1"/>
  <c r="M337" i="11"/>
  <c r="L337" i="11"/>
  <c r="K337" i="11"/>
  <c r="J337" i="11"/>
  <c r="I337" i="11"/>
  <c r="H337" i="11"/>
  <c r="G337" i="11"/>
  <c r="F337" i="11"/>
  <c r="N337" i="11" s="1"/>
  <c r="E337" i="11"/>
  <c r="D337" i="11"/>
  <c r="M336" i="11"/>
  <c r="L336" i="11"/>
  <c r="K336" i="11"/>
  <c r="J336" i="11"/>
  <c r="I336" i="11"/>
  <c r="H336" i="11"/>
  <c r="G336" i="11"/>
  <c r="F336" i="11"/>
  <c r="N336" i="11" s="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N333" i="11" s="1"/>
  <c r="D333" i="11"/>
  <c r="M332" i="11"/>
  <c r="L332" i="11"/>
  <c r="K332" i="11"/>
  <c r="J332" i="11"/>
  <c r="I332" i="11"/>
  <c r="H332" i="11"/>
  <c r="G332" i="11"/>
  <c r="F332" i="11"/>
  <c r="N332" i="11" s="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N331" i="11" s="1"/>
  <c r="M330" i="11"/>
  <c r="L330" i="11"/>
  <c r="K330" i="11"/>
  <c r="J330" i="11"/>
  <c r="I330" i="11"/>
  <c r="H330" i="11"/>
  <c r="G330" i="11"/>
  <c r="F330" i="11"/>
  <c r="E330" i="11"/>
  <c r="D330" i="11"/>
  <c r="N330" i="11" s="1"/>
  <c r="M329" i="11"/>
  <c r="L329" i="11"/>
  <c r="K329" i="11"/>
  <c r="J329" i="11"/>
  <c r="I329" i="11"/>
  <c r="H329" i="11"/>
  <c r="G329" i="11"/>
  <c r="F329" i="11"/>
  <c r="N329" i="11" s="1"/>
  <c r="E329" i="11"/>
  <c r="D329" i="11"/>
  <c r="M328" i="11"/>
  <c r="L328" i="11"/>
  <c r="K328" i="11"/>
  <c r="J328" i="11"/>
  <c r="I328" i="11"/>
  <c r="H328" i="11"/>
  <c r="G328" i="11"/>
  <c r="F328" i="11"/>
  <c r="N328" i="11" s="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N325" i="11" s="1"/>
  <c r="D325" i="11"/>
  <c r="M324" i="11"/>
  <c r="L324" i="11"/>
  <c r="K324" i="11"/>
  <c r="J324" i="11"/>
  <c r="I324" i="11"/>
  <c r="H324" i="11"/>
  <c r="G324" i="11"/>
  <c r="F324" i="11"/>
  <c r="N324" i="11" s="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N323" i="11" s="1"/>
  <c r="F884" i="24" s="1"/>
  <c r="M322" i="11"/>
  <c r="L322" i="11"/>
  <c r="K322" i="11"/>
  <c r="J322" i="11"/>
  <c r="I322" i="11"/>
  <c r="H322" i="11"/>
  <c r="G322" i="11"/>
  <c r="F322" i="11"/>
  <c r="E322" i="11"/>
  <c r="D322" i="11"/>
  <c r="N322" i="11" s="1"/>
  <c r="M321" i="11"/>
  <c r="L321" i="11"/>
  <c r="K321" i="11"/>
  <c r="J321" i="11"/>
  <c r="I321" i="11"/>
  <c r="H321" i="11"/>
  <c r="G321" i="11"/>
  <c r="F321" i="11"/>
  <c r="N321" i="11" s="1"/>
  <c r="E321" i="11"/>
  <c r="D321" i="11"/>
  <c r="M320" i="11"/>
  <c r="L320" i="11"/>
  <c r="K320" i="11"/>
  <c r="J320" i="11"/>
  <c r="I320" i="11"/>
  <c r="H320" i="11"/>
  <c r="G320" i="11"/>
  <c r="F320" i="11"/>
  <c r="N320" i="11" s="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N317" i="11" s="1"/>
  <c r="D317" i="11"/>
  <c r="M316" i="11"/>
  <c r="L316" i="11"/>
  <c r="K316" i="11"/>
  <c r="J316" i="11"/>
  <c r="I316" i="11"/>
  <c r="H316" i="11"/>
  <c r="G316" i="11"/>
  <c r="F316" i="11"/>
  <c r="N316" i="11" s="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N315" i="11" s="1"/>
  <c r="F457" i="24" s="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N313" i="11" s="1"/>
  <c r="E313" i="11"/>
  <c r="D313" i="11"/>
  <c r="M312" i="11"/>
  <c r="L312" i="11"/>
  <c r="K312" i="11"/>
  <c r="J312" i="11"/>
  <c r="I312" i="11"/>
  <c r="H312" i="11"/>
  <c r="G312" i="11"/>
  <c r="F312" i="11"/>
  <c r="N312" i="11" s="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N309" i="11" s="1"/>
  <c r="D309" i="11"/>
  <c r="M308" i="11"/>
  <c r="L308" i="11"/>
  <c r="K308" i="11"/>
  <c r="J308" i="11"/>
  <c r="I308" i="11"/>
  <c r="H308" i="11"/>
  <c r="G308" i="11"/>
  <c r="F308" i="11"/>
  <c r="N308" i="11" s="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N307" i="11" s="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N305" i="11" s="1"/>
  <c r="E305" i="11"/>
  <c r="D305" i="11"/>
  <c r="M304" i="11"/>
  <c r="L304" i="11"/>
  <c r="K304" i="11"/>
  <c r="J304" i="11"/>
  <c r="I304" i="11"/>
  <c r="H304" i="11"/>
  <c r="G304" i="11"/>
  <c r="F304" i="11"/>
  <c r="N304" i="11" s="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N301" i="11" s="1"/>
  <c r="D301" i="11"/>
  <c r="M300" i="11"/>
  <c r="L300" i="11"/>
  <c r="K300" i="11"/>
  <c r="J300" i="11"/>
  <c r="I300" i="11"/>
  <c r="H300" i="11"/>
  <c r="G300" i="11"/>
  <c r="F300" i="11"/>
  <c r="N300" i="11" s="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N299" i="11" s="1"/>
  <c r="M298" i="11"/>
  <c r="L298" i="11"/>
  <c r="K298" i="11"/>
  <c r="J298" i="11"/>
  <c r="I298" i="11"/>
  <c r="H298" i="11"/>
  <c r="G298" i="11"/>
  <c r="F298" i="11"/>
  <c r="E298" i="11"/>
  <c r="D298" i="11"/>
  <c r="N298" i="11" s="1"/>
  <c r="M297" i="11"/>
  <c r="L297" i="11"/>
  <c r="K297" i="11"/>
  <c r="J297" i="11"/>
  <c r="I297" i="11"/>
  <c r="H297" i="11"/>
  <c r="G297" i="11"/>
  <c r="F297" i="11"/>
  <c r="N297" i="11" s="1"/>
  <c r="E297" i="11"/>
  <c r="D297" i="11"/>
  <c r="M296" i="11"/>
  <c r="L296" i="11"/>
  <c r="K296" i="11"/>
  <c r="J296" i="11"/>
  <c r="I296" i="11"/>
  <c r="H296" i="11"/>
  <c r="G296" i="11"/>
  <c r="F296" i="11"/>
  <c r="N296" i="11" s="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N293" i="11" s="1"/>
  <c r="D293" i="11"/>
  <c r="M292" i="11"/>
  <c r="L292" i="11"/>
  <c r="K292" i="11"/>
  <c r="J292" i="11"/>
  <c r="I292" i="11"/>
  <c r="H292" i="11"/>
  <c r="G292" i="11"/>
  <c r="F292" i="11"/>
  <c r="N292" i="11" s="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N291" i="11" s="1"/>
  <c r="M290" i="11"/>
  <c r="L290" i="11"/>
  <c r="K290" i="11"/>
  <c r="J290" i="11"/>
  <c r="I290" i="11"/>
  <c r="H290" i="11"/>
  <c r="G290" i="11"/>
  <c r="F290" i="11"/>
  <c r="E290" i="11"/>
  <c r="D290" i="11"/>
  <c r="N290" i="11" s="1"/>
  <c r="M289" i="11"/>
  <c r="L289" i="11"/>
  <c r="K289" i="11"/>
  <c r="J289" i="11"/>
  <c r="I289" i="11"/>
  <c r="H289" i="11"/>
  <c r="G289" i="11"/>
  <c r="F289" i="11"/>
  <c r="N289" i="11" s="1"/>
  <c r="E289" i="11"/>
  <c r="D289" i="11"/>
  <c r="M288" i="11"/>
  <c r="L288" i="11"/>
  <c r="K288" i="11"/>
  <c r="J288" i="11"/>
  <c r="I288" i="11"/>
  <c r="H288" i="11"/>
  <c r="G288" i="11"/>
  <c r="F288" i="11"/>
  <c r="N288" i="11" s="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N285" i="11" s="1"/>
  <c r="D285" i="11"/>
  <c r="M284" i="11"/>
  <c r="L284" i="11"/>
  <c r="K284" i="11"/>
  <c r="J284" i="11"/>
  <c r="I284" i="11"/>
  <c r="H284" i="11"/>
  <c r="G284" i="11"/>
  <c r="F284" i="11"/>
  <c r="N284" i="11" s="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N283" i="11" s="1"/>
  <c r="F955" i="24" s="1"/>
  <c r="M282" i="11"/>
  <c r="L282" i="11"/>
  <c r="K282" i="11"/>
  <c r="J282" i="11"/>
  <c r="I282" i="11"/>
  <c r="H282" i="11"/>
  <c r="G282" i="11"/>
  <c r="F282" i="11"/>
  <c r="E282" i="11"/>
  <c r="D282" i="11"/>
  <c r="N282" i="11" s="1"/>
  <c r="M281" i="11"/>
  <c r="L281" i="11"/>
  <c r="K281" i="11"/>
  <c r="J281" i="11"/>
  <c r="I281" i="11"/>
  <c r="H281" i="11"/>
  <c r="G281" i="11"/>
  <c r="F281" i="11"/>
  <c r="N281" i="11" s="1"/>
  <c r="E281" i="11"/>
  <c r="D281" i="11"/>
  <c r="M280" i="11"/>
  <c r="L280" i="11"/>
  <c r="K280" i="11"/>
  <c r="J280" i="11"/>
  <c r="I280" i="11"/>
  <c r="H280" i="11"/>
  <c r="G280" i="11"/>
  <c r="F280" i="11"/>
  <c r="N280" i="11" s="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N277" i="11" s="1"/>
  <c r="D277" i="11"/>
  <c r="M276" i="11"/>
  <c r="L276" i="11"/>
  <c r="K276" i="11"/>
  <c r="J276" i="11"/>
  <c r="I276" i="11"/>
  <c r="H276" i="11"/>
  <c r="G276" i="11"/>
  <c r="F276" i="11"/>
  <c r="N276" i="11" s="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N275" i="11" s="1"/>
  <c r="F692" i="24" s="1"/>
  <c r="M274" i="11"/>
  <c r="L274" i="11"/>
  <c r="K274" i="11"/>
  <c r="J274" i="11"/>
  <c r="I274" i="11"/>
  <c r="H274" i="11"/>
  <c r="G274" i="11"/>
  <c r="F274" i="11"/>
  <c r="E274" i="11"/>
  <c r="D274" i="11"/>
  <c r="N274" i="11" s="1"/>
  <c r="M273" i="11"/>
  <c r="L273" i="11"/>
  <c r="K273" i="11"/>
  <c r="J273" i="11"/>
  <c r="I273" i="11"/>
  <c r="H273" i="11"/>
  <c r="G273" i="11"/>
  <c r="F273" i="11"/>
  <c r="N273" i="11" s="1"/>
  <c r="E273" i="11"/>
  <c r="D273" i="11"/>
  <c r="M272" i="11"/>
  <c r="L272" i="11"/>
  <c r="K272" i="11"/>
  <c r="J272" i="11"/>
  <c r="I272" i="11"/>
  <c r="H272" i="11"/>
  <c r="G272" i="11"/>
  <c r="F272" i="11"/>
  <c r="N272" i="11" s="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N269" i="11" s="1"/>
  <c r="D269" i="11"/>
  <c r="M268" i="11"/>
  <c r="L268" i="11"/>
  <c r="K268" i="11"/>
  <c r="J268" i="11"/>
  <c r="I268" i="11"/>
  <c r="H268" i="11"/>
  <c r="G268" i="11"/>
  <c r="F268" i="11"/>
  <c r="N268" i="11" s="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N267" i="11" s="1"/>
  <c r="M266" i="11"/>
  <c r="L266" i="11"/>
  <c r="K266" i="11"/>
  <c r="J266" i="11"/>
  <c r="I266" i="11"/>
  <c r="H266" i="11"/>
  <c r="G266" i="11"/>
  <c r="F266" i="11"/>
  <c r="E266" i="11"/>
  <c r="D266" i="11"/>
  <c r="N266" i="11" s="1"/>
  <c r="M265" i="11"/>
  <c r="L265" i="11"/>
  <c r="K265" i="11"/>
  <c r="J265" i="11"/>
  <c r="I265" i="11"/>
  <c r="H265" i="11"/>
  <c r="G265" i="11"/>
  <c r="F265" i="11"/>
  <c r="N265" i="11" s="1"/>
  <c r="E265" i="11"/>
  <c r="D265" i="11"/>
  <c r="M264" i="11"/>
  <c r="L264" i="11"/>
  <c r="K264" i="11"/>
  <c r="J264" i="11"/>
  <c r="I264" i="11"/>
  <c r="H264" i="11"/>
  <c r="G264" i="11"/>
  <c r="F264" i="11"/>
  <c r="N264" i="11" s="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N261" i="11" s="1"/>
  <c r="D261" i="11"/>
  <c r="M260" i="11"/>
  <c r="L260" i="11"/>
  <c r="K260" i="11"/>
  <c r="J260" i="11"/>
  <c r="I260" i="11"/>
  <c r="H260" i="11"/>
  <c r="G260" i="11"/>
  <c r="F260" i="11"/>
  <c r="N260" i="11" s="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N259" i="11" s="1"/>
  <c r="M258" i="11"/>
  <c r="L258" i="11"/>
  <c r="K258" i="11"/>
  <c r="J258" i="11"/>
  <c r="I258" i="11"/>
  <c r="H258" i="11"/>
  <c r="G258" i="11"/>
  <c r="F258" i="11"/>
  <c r="E258" i="11"/>
  <c r="D258" i="11"/>
  <c r="N258" i="11" s="1"/>
  <c r="M257" i="11"/>
  <c r="L257" i="11"/>
  <c r="K257" i="11"/>
  <c r="J257" i="11"/>
  <c r="I257" i="11"/>
  <c r="H257" i="11"/>
  <c r="G257" i="11"/>
  <c r="F257" i="11"/>
  <c r="N257" i="11" s="1"/>
  <c r="E257" i="11"/>
  <c r="D257" i="11"/>
  <c r="M256" i="11"/>
  <c r="L256" i="11"/>
  <c r="K256" i="11"/>
  <c r="J256" i="11"/>
  <c r="I256" i="11"/>
  <c r="H256" i="11"/>
  <c r="G256" i="11"/>
  <c r="F256" i="11"/>
  <c r="N256" i="11" s="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N253" i="11" s="1"/>
  <c r="D253" i="11"/>
  <c r="M252" i="11"/>
  <c r="L252" i="11"/>
  <c r="K252" i="11"/>
  <c r="J252" i="11"/>
  <c r="I252" i="11"/>
  <c r="H252" i="11"/>
  <c r="G252" i="11"/>
  <c r="F252" i="11"/>
  <c r="N252" i="11" s="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N251" i="11" s="1"/>
  <c r="F296" i="24" s="1"/>
  <c r="M250" i="11"/>
  <c r="L250" i="11"/>
  <c r="K250" i="11"/>
  <c r="J250" i="11"/>
  <c r="I250" i="11"/>
  <c r="H250" i="11"/>
  <c r="G250" i="11"/>
  <c r="F250" i="11"/>
  <c r="E250" i="11"/>
  <c r="D250" i="11"/>
  <c r="N250" i="11" s="1"/>
  <c r="M249" i="11"/>
  <c r="L249" i="11"/>
  <c r="K249" i="11"/>
  <c r="J249" i="11"/>
  <c r="I249" i="11"/>
  <c r="H249" i="11"/>
  <c r="G249" i="11"/>
  <c r="F249" i="11"/>
  <c r="E249" i="11"/>
  <c r="N249" i="11" s="1"/>
  <c r="D249" i="11"/>
  <c r="M248" i="11"/>
  <c r="L248" i="11"/>
  <c r="K248" i="11"/>
  <c r="J248" i="11"/>
  <c r="I248" i="11"/>
  <c r="H248" i="11"/>
  <c r="G248" i="11"/>
  <c r="F248" i="11"/>
  <c r="N248" i="11" s="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N246" i="11" s="1"/>
  <c r="M245" i="11"/>
  <c r="L245" i="11"/>
  <c r="K245" i="11"/>
  <c r="J245" i="11"/>
  <c r="I245" i="11"/>
  <c r="H245" i="11"/>
  <c r="G245" i="11"/>
  <c r="F245" i="11"/>
  <c r="E245" i="11"/>
  <c r="N245" i="11" s="1"/>
  <c r="D245" i="11"/>
  <c r="M244" i="11"/>
  <c r="L244" i="11"/>
  <c r="K244" i="11"/>
  <c r="J244" i="11"/>
  <c r="I244" i="11"/>
  <c r="H244" i="11"/>
  <c r="G244" i="11"/>
  <c r="F244" i="11"/>
  <c r="N244" i="11" s="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N242" i="11" s="1"/>
  <c r="M241" i="11"/>
  <c r="L241" i="11"/>
  <c r="K241" i="11"/>
  <c r="J241" i="11"/>
  <c r="I241" i="11"/>
  <c r="H241" i="11"/>
  <c r="G241" i="11"/>
  <c r="F241" i="11"/>
  <c r="E241" i="11"/>
  <c r="N241" i="11" s="1"/>
  <c r="D241" i="11"/>
  <c r="M240" i="11"/>
  <c r="L240" i="11"/>
  <c r="K240" i="11"/>
  <c r="J240" i="11"/>
  <c r="I240" i="11"/>
  <c r="H240" i="11"/>
  <c r="G240" i="11"/>
  <c r="F240" i="11"/>
  <c r="N240" i="11" s="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N238" i="11" s="1"/>
  <c r="M237" i="11"/>
  <c r="L237" i="11"/>
  <c r="K237" i="11"/>
  <c r="J237" i="11"/>
  <c r="I237" i="11"/>
  <c r="H237" i="11"/>
  <c r="G237" i="11"/>
  <c r="F237" i="11"/>
  <c r="E237" i="11"/>
  <c r="N237" i="11" s="1"/>
  <c r="D237" i="11"/>
  <c r="M236" i="11"/>
  <c r="L236" i="11"/>
  <c r="K236" i="11"/>
  <c r="J236" i="11"/>
  <c r="I236" i="11"/>
  <c r="H236" i="11"/>
  <c r="G236" i="11"/>
  <c r="F236" i="11"/>
  <c r="N236" i="11" s="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N234" i="11" s="1"/>
  <c r="M233" i="11"/>
  <c r="L233" i="11"/>
  <c r="K233" i="11"/>
  <c r="J233" i="11"/>
  <c r="I233" i="11"/>
  <c r="H233" i="11"/>
  <c r="G233" i="11"/>
  <c r="F233" i="11"/>
  <c r="E233" i="11"/>
  <c r="N233" i="11" s="1"/>
  <c r="D233" i="11"/>
  <c r="M232" i="11"/>
  <c r="L232" i="11"/>
  <c r="K232" i="11"/>
  <c r="J232" i="11"/>
  <c r="I232" i="11"/>
  <c r="H232" i="11"/>
  <c r="G232" i="11"/>
  <c r="F232" i="11"/>
  <c r="N232" i="11" s="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N230" i="11" s="1"/>
  <c r="M229" i="11"/>
  <c r="L229" i="11"/>
  <c r="K229" i="11"/>
  <c r="J229" i="11"/>
  <c r="I229" i="11"/>
  <c r="H229" i="11"/>
  <c r="G229" i="11"/>
  <c r="F229" i="11"/>
  <c r="E229" i="11"/>
  <c r="N229" i="11" s="1"/>
  <c r="D229" i="11"/>
  <c r="M228" i="11"/>
  <c r="L228" i="11"/>
  <c r="K228" i="11"/>
  <c r="J228" i="11"/>
  <c r="I228" i="11"/>
  <c r="H228" i="11"/>
  <c r="G228" i="11"/>
  <c r="F228" i="11"/>
  <c r="N228" i="11" s="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N226" i="11" s="1"/>
  <c r="M225" i="11"/>
  <c r="L225" i="11"/>
  <c r="K225" i="11"/>
  <c r="J225" i="11"/>
  <c r="I225" i="11"/>
  <c r="H225" i="11"/>
  <c r="G225" i="11"/>
  <c r="F225" i="11"/>
  <c r="E225" i="11"/>
  <c r="N225" i="11" s="1"/>
  <c r="D225" i="11"/>
  <c r="M224" i="11"/>
  <c r="L224" i="11"/>
  <c r="K224" i="11"/>
  <c r="J224" i="11"/>
  <c r="I224" i="11"/>
  <c r="H224" i="11"/>
  <c r="G224" i="11"/>
  <c r="F224" i="11"/>
  <c r="N224" i="11" s="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N222" i="11" s="1"/>
  <c r="M221" i="11"/>
  <c r="L221" i="11"/>
  <c r="K221" i="11"/>
  <c r="J221" i="11"/>
  <c r="I221" i="11"/>
  <c r="H221" i="11"/>
  <c r="G221" i="11"/>
  <c r="F221" i="11"/>
  <c r="E221" i="11"/>
  <c r="N221" i="11" s="1"/>
  <c r="D221" i="11"/>
  <c r="M220" i="11"/>
  <c r="L220" i="11"/>
  <c r="K220" i="11"/>
  <c r="J220" i="11"/>
  <c r="I220" i="11"/>
  <c r="H220" i="11"/>
  <c r="G220" i="11"/>
  <c r="F220" i="11"/>
  <c r="N220" i="11" s="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N218" i="11" s="1"/>
  <c r="M217" i="11"/>
  <c r="L217" i="11"/>
  <c r="K217" i="11"/>
  <c r="J217" i="11"/>
  <c r="I217" i="11"/>
  <c r="H217" i="11"/>
  <c r="G217" i="11"/>
  <c r="F217" i="11"/>
  <c r="E217" i="11"/>
  <c r="N217" i="11" s="1"/>
  <c r="D217" i="11"/>
  <c r="M216" i="11"/>
  <c r="L216" i="11"/>
  <c r="K216" i="11"/>
  <c r="J216" i="11"/>
  <c r="I216" i="11"/>
  <c r="H216" i="11"/>
  <c r="G216" i="11"/>
  <c r="F216" i="11"/>
  <c r="N216" i="11" s="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N214" i="11" s="1"/>
  <c r="M213" i="11"/>
  <c r="L213" i="11"/>
  <c r="K213" i="11"/>
  <c r="J213" i="11"/>
  <c r="I213" i="11"/>
  <c r="H213" i="11"/>
  <c r="G213" i="11"/>
  <c r="F213" i="11"/>
  <c r="E213" i="11"/>
  <c r="N213" i="11" s="1"/>
  <c r="D213" i="11"/>
  <c r="M212" i="11"/>
  <c r="L212" i="11"/>
  <c r="K212" i="11"/>
  <c r="J212" i="11"/>
  <c r="I212" i="11"/>
  <c r="H212" i="11"/>
  <c r="G212" i="11"/>
  <c r="F212" i="11"/>
  <c r="N212" i="11" s="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N210" i="11" s="1"/>
  <c r="M209" i="11"/>
  <c r="L209" i="11"/>
  <c r="K209" i="11"/>
  <c r="J209" i="11"/>
  <c r="I209" i="11"/>
  <c r="H209" i="11"/>
  <c r="G209" i="11"/>
  <c r="F209" i="11"/>
  <c r="E209" i="11"/>
  <c r="N209" i="11" s="1"/>
  <c r="D209" i="11"/>
  <c r="M208" i="11"/>
  <c r="L208" i="11"/>
  <c r="K208" i="11"/>
  <c r="J208" i="11"/>
  <c r="I208" i="11"/>
  <c r="H208" i="11"/>
  <c r="G208" i="11"/>
  <c r="F208" i="11"/>
  <c r="N208" i="11" s="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N206" i="11" s="1"/>
  <c r="M205" i="11"/>
  <c r="L205" i="11"/>
  <c r="K205" i="11"/>
  <c r="J205" i="11"/>
  <c r="I205" i="11"/>
  <c r="H205" i="11"/>
  <c r="G205" i="11"/>
  <c r="F205" i="11"/>
  <c r="E205" i="11"/>
  <c r="N205" i="11" s="1"/>
  <c r="D205" i="11"/>
  <c r="M204" i="11"/>
  <c r="L204" i="11"/>
  <c r="K204" i="11"/>
  <c r="J204" i="11"/>
  <c r="I204" i="11"/>
  <c r="H204" i="11"/>
  <c r="G204" i="11"/>
  <c r="F204" i="11"/>
  <c r="N204" i="11" s="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N202" i="11" s="1"/>
  <c r="M201" i="11"/>
  <c r="L201" i="11"/>
  <c r="K201" i="11"/>
  <c r="J201" i="11"/>
  <c r="I201" i="11"/>
  <c r="H201" i="11"/>
  <c r="G201" i="11"/>
  <c r="F201" i="11"/>
  <c r="E201" i="11"/>
  <c r="N201" i="11" s="1"/>
  <c r="D201" i="11"/>
  <c r="M200" i="11"/>
  <c r="L200" i="11"/>
  <c r="K200" i="11"/>
  <c r="J200" i="11"/>
  <c r="I200" i="11"/>
  <c r="H200" i="11"/>
  <c r="G200" i="11"/>
  <c r="F200" i="11"/>
  <c r="N200" i="11" s="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N198" i="11" s="1"/>
  <c r="M197" i="11"/>
  <c r="L197" i="11"/>
  <c r="K197" i="11"/>
  <c r="J197" i="11"/>
  <c r="I197" i="11"/>
  <c r="H197" i="11"/>
  <c r="G197" i="11"/>
  <c r="F197" i="11"/>
  <c r="E197" i="11"/>
  <c r="N197" i="11" s="1"/>
  <c r="D197" i="11"/>
  <c r="M196" i="11"/>
  <c r="L196" i="11"/>
  <c r="K196" i="11"/>
  <c r="J196" i="11"/>
  <c r="I196" i="11"/>
  <c r="H196" i="11"/>
  <c r="G196" i="11"/>
  <c r="F196" i="11"/>
  <c r="N196" i="11" s="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O193" i="11"/>
  <c r="G78" i="24" s="1"/>
  <c r="M193" i="11"/>
  <c r="L193" i="11"/>
  <c r="K193" i="11"/>
  <c r="J193" i="11"/>
  <c r="I193" i="11"/>
  <c r="H193" i="11"/>
  <c r="G193" i="11"/>
  <c r="F193" i="11"/>
  <c r="N193" i="11" s="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N190" i="11" s="1"/>
  <c r="D190" i="11"/>
  <c r="M189" i="11"/>
  <c r="L189" i="11"/>
  <c r="K189" i="11"/>
  <c r="J189" i="11"/>
  <c r="I189" i="11"/>
  <c r="H189" i="11"/>
  <c r="G189" i="11"/>
  <c r="F189" i="11"/>
  <c r="N189" i="11" s="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N188" i="11" s="1"/>
  <c r="F129" i="24" s="1"/>
  <c r="M187" i="11"/>
  <c r="L187" i="11"/>
  <c r="K187" i="11"/>
  <c r="J187" i="11"/>
  <c r="I187" i="11"/>
  <c r="H187" i="11"/>
  <c r="G187" i="11"/>
  <c r="F187" i="11"/>
  <c r="E187" i="11"/>
  <c r="D187" i="11"/>
  <c r="N187" i="11" s="1"/>
  <c r="M186" i="11"/>
  <c r="L186" i="11"/>
  <c r="K186" i="11"/>
  <c r="J186" i="11"/>
  <c r="I186" i="11"/>
  <c r="H186" i="11"/>
  <c r="G186" i="11"/>
  <c r="F186" i="11"/>
  <c r="N186" i="11" s="1"/>
  <c r="E186" i="11"/>
  <c r="D186" i="11"/>
  <c r="M185" i="11"/>
  <c r="L185" i="11"/>
  <c r="K185" i="11"/>
  <c r="J185" i="11"/>
  <c r="I185" i="11"/>
  <c r="H185" i="11"/>
  <c r="G185" i="11"/>
  <c r="F185" i="11"/>
  <c r="N185" i="11" s="1"/>
  <c r="E185" i="11"/>
  <c r="D185" i="11"/>
  <c r="P184" i="11"/>
  <c r="B16" i="24" s="1"/>
  <c r="O184" i="11"/>
  <c r="G16" i="24" s="1"/>
  <c r="M184" i="11"/>
  <c r="L184" i="11"/>
  <c r="K184" i="11"/>
  <c r="J184" i="11"/>
  <c r="I184" i="11"/>
  <c r="H184" i="11"/>
  <c r="G184" i="11"/>
  <c r="F184" i="11"/>
  <c r="E184" i="11"/>
  <c r="D184" i="11"/>
  <c r="N184" i="11" s="1"/>
  <c r="F16" i="24" s="1"/>
  <c r="M183" i="11"/>
  <c r="L183" i="11"/>
  <c r="K183" i="11"/>
  <c r="J183" i="11"/>
  <c r="I183" i="11"/>
  <c r="H183" i="11"/>
  <c r="G183" i="11"/>
  <c r="F183" i="11"/>
  <c r="N183" i="11" s="1"/>
  <c r="E183" i="11"/>
  <c r="D183" i="11"/>
  <c r="O182" i="11"/>
  <c r="G5" i="24" s="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N180" i="11" s="1"/>
  <c r="D180" i="11"/>
  <c r="M179" i="11"/>
  <c r="L179" i="11"/>
  <c r="K179" i="11"/>
  <c r="J179" i="11"/>
  <c r="I179" i="11"/>
  <c r="H179" i="11"/>
  <c r="G179" i="11"/>
  <c r="F179" i="11"/>
  <c r="N179" i="11" s="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N178" i="11" s="1"/>
  <c r="F648" i="24" s="1"/>
  <c r="M177" i="11"/>
  <c r="L177" i="11"/>
  <c r="K177" i="11"/>
  <c r="J177" i="11"/>
  <c r="I177" i="11"/>
  <c r="H177" i="11"/>
  <c r="G177" i="11"/>
  <c r="F177" i="11"/>
  <c r="E177" i="11"/>
  <c r="D177" i="11"/>
  <c r="N177" i="11" s="1"/>
  <c r="M176" i="11"/>
  <c r="L176" i="11"/>
  <c r="K176" i="11"/>
  <c r="J176" i="11"/>
  <c r="I176" i="11"/>
  <c r="H176" i="11"/>
  <c r="G176" i="11"/>
  <c r="F176" i="11"/>
  <c r="N176" i="11" s="1"/>
  <c r="E176" i="11"/>
  <c r="D176" i="11"/>
  <c r="M175" i="11"/>
  <c r="L175" i="11"/>
  <c r="K175" i="11"/>
  <c r="J175" i="11"/>
  <c r="I175" i="11"/>
  <c r="H175" i="11"/>
  <c r="G175" i="11"/>
  <c r="F175" i="11"/>
  <c r="N175" i="11" s="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N172" i="11" s="1"/>
  <c r="D172" i="11"/>
  <c r="M171" i="11"/>
  <c r="L171" i="11"/>
  <c r="K171" i="11"/>
  <c r="J171" i="11"/>
  <c r="I171" i="11"/>
  <c r="H171" i="11"/>
  <c r="G171" i="11"/>
  <c r="F171" i="11"/>
  <c r="N171" i="11" s="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N170" i="11" s="1"/>
  <c r="M169" i="11"/>
  <c r="L169" i="11"/>
  <c r="K169" i="11"/>
  <c r="J169" i="11"/>
  <c r="I169" i="11"/>
  <c r="H169" i="11"/>
  <c r="G169" i="11"/>
  <c r="F169" i="11"/>
  <c r="E169" i="11"/>
  <c r="D169" i="11"/>
  <c r="N169" i="11" s="1"/>
  <c r="M168" i="11"/>
  <c r="L168" i="11"/>
  <c r="K168" i="11"/>
  <c r="J168" i="11"/>
  <c r="I168" i="11"/>
  <c r="H168" i="11"/>
  <c r="G168" i="11"/>
  <c r="F168" i="11"/>
  <c r="N168" i="11" s="1"/>
  <c r="E168" i="11"/>
  <c r="D168" i="11"/>
  <c r="M167" i="11"/>
  <c r="L167" i="11"/>
  <c r="K167" i="11"/>
  <c r="J167" i="11"/>
  <c r="I167" i="11"/>
  <c r="H167" i="11"/>
  <c r="G167" i="11"/>
  <c r="F167" i="11"/>
  <c r="N167" i="11" s="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N164" i="11" s="1"/>
  <c r="D164" i="11"/>
  <c r="M163" i="11"/>
  <c r="L163" i="11"/>
  <c r="K163" i="11"/>
  <c r="J163" i="11"/>
  <c r="I163" i="11"/>
  <c r="H163" i="11"/>
  <c r="G163" i="11"/>
  <c r="F163" i="11"/>
  <c r="N163" i="11" s="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N162" i="11" s="1"/>
  <c r="F818" i="24" s="1"/>
  <c r="M161" i="11"/>
  <c r="L161" i="11"/>
  <c r="K161" i="11"/>
  <c r="J161" i="11"/>
  <c r="I161" i="11"/>
  <c r="H161" i="11"/>
  <c r="G161" i="11"/>
  <c r="F161" i="11"/>
  <c r="E161" i="11"/>
  <c r="D161" i="11"/>
  <c r="N161" i="11" s="1"/>
  <c r="M160" i="11"/>
  <c r="L160" i="11"/>
  <c r="K160" i="11"/>
  <c r="J160" i="11"/>
  <c r="I160" i="11"/>
  <c r="H160" i="11"/>
  <c r="G160" i="11"/>
  <c r="F160" i="11"/>
  <c r="N160" i="11" s="1"/>
  <c r="E160" i="11"/>
  <c r="D160" i="11"/>
  <c r="M159" i="11"/>
  <c r="L159" i="11"/>
  <c r="K159" i="11"/>
  <c r="J159" i="11"/>
  <c r="I159" i="11"/>
  <c r="H159" i="11"/>
  <c r="G159" i="11"/>
  <c r="F159" i="11"/>
  <c r="N159" i="11" s="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N156" i="11" s="1"/>
  <c r="D156" i="11"/>
  <c r="M155" i="11"/>
  <c r="L155" i="11"/>
  <c r="K155" i="11"/>
  <c r="J155" i="11"/>
  <c r="I155" i="11"/>
  <c r="H155" i="11"/>
  <c r="G155" i="11"/>
  <c r="F155" i="11"/>
  <c r="N155" i="11" s="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N154" i="11" s="1"/>
  <c r="M153" i="11"/>
  <c r="L153" i="11"/>
  <c r="K153" i="11"/>
  <c r="J153" i="11"/>
  <c r="I153" i="11"/>
  <c r="H153" i="11"/>
  <c r="G153" i="11"/>
  <c r="F153" i="11"/>
  <c r="E153" i="11"/>
  <c r="D153" i="11"/>
  <c r="N153" i="11" s="1"/>
  <c r="M152" i="11"/>
  <c r="L152" i="11"/>
  <c r="K152" i="11"/>
  <c r="J152" i="11"/>
  <c r="I152" i="11"/>
  <c r="H152" i="11"/>
  <c r="G152" i="11"/>
  <c r="F152" i="11"/>
  <c r="N152" i="11" s="1"/>
  <c r="E152" i="11"/>
  <c r="D152" i="11"/>
  <c r="M151" i="11"/>
  <c r="L151" i="11"/>
  <c r="K151" i="11"/>
  <c r="J151" i="11"/>
  <c r="I151" i="11"/>
  <c r="H151" i="11"/>
  <c r="G151" i="11"/>
  <c r="F151" i="11"/>
  <c r="N151" i="11" s="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N148" i="11" s="1"/>
  <c r="D148" i="11"/>
  <c r="M147" i="11"/>
  <c r="L147" i="11"/>
  <c r="K147" i="11"/>
  <c r="J147" i="11"/>
  <c r="I147" i="11"/>
  <c r="H147" i="11"/>
  <c r="G147" i="11"/>
  <c r="F147" i="11"/>
  <c r="N147" i="11" s="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N146" i="11" s="1"/>
  <c r="F398" i="24" s="1"/>
  <c r="M145" i="11"/>
  <c r="L145" i="11"/>
  <c r="K145" i="11"/>
  <c r="J145" i="11"/>
  <c r="I145" i="11"/>
  <c r="H145" i="11"/>
  <c r="G145" i="11"/>
  <c r="F145" i="11"/>
  <c r="E145" i="11"/>
  <c r="D145" i="11"/>
  <c r="N145" i="11" s="1"/>
  <c r="M144" i="11"/>
  <c r="L144" i="11"/>
  <c r="K144" i="11"/>
  <c r="J144" i="11"/>
  <c r="I144" i="11"/>
  <c r="H144" i="11"/>
  <c r="G144" i="11"/>
  <c r="F144" i="11"/>
  <c r="N144" i="11" s="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N143" i="11" s="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N141" i="11" s="1"/>
  <c r="M140" i="11"/>
  <c r="L140" i="11"/>
  <c r="K140" i="11"/>
  <c r="J140" i="11"/>
  <c r="I140" i="11"/>
  <c r="H140" i="11"/>
  <c r="G140" i="11"/>
  <c r="F140" i="11"/>
  <c r="E140" i="11"/>
  <c r="N140" i="11" s="1"/>
  <c r="D140" i="11"/>
  <c r="M139" i="11"/>
  <c r="L139" i="11"/>
  <c r="K139" i="11"/>
  <c r="J139" i="11"/>
  <c r="I139" i="11"/>
  <c r="H139" i="11"/>
  <c r="G139" i="11"/>
  <c r="F139" i="11"/>
  <c r="E139" i="11"/>
  <c r="D139" i="11"/>
  <c r="N139" i="11" s="1"/>
  <c r="M138" i="11"/>
  <c r="L138" i="11"/>
  <c r="K138" i="11"/>
  <c r="J138" i="11"/>
  <c r="I138" i="11"/>
  <c r="H138" i="11"/>
  <c r="G138" i="11"/>
  <c r="F138" i="11"/>
  <c r="E138" i="11"/>
  <c r="D138" i="11"/>
  <c r="N138" i="11" s="1"/>
  <c r="F417" i="24" s="1"/>
  <c r="M137" i="11"/>
  <c r="L137" i="11"/>
  <c r="K137" i="11"/>
  <c r="J137" i="11"/>
  <c r="I137" i="11"/>
  <c r="H137" i="11"/>
  <c r="G137" i="11"/>
  <c r="F137" i="11"/>
  <c r="E137" i="11"/>
  <c r="D137" i="11"/>
  <c r="N137" i="11" s="1"/>
  <c r="M136" i="11"/>
  <c r="L136" i="11"/>
  <c r="K136" i="11"/>
  <c r="J136" i="11"/>
  <c r="I136" i="11"/>
  <c r="H136" i="11"/>
  <c r="G136" i="11"/>
  <c r="F136" i="11"/>
  <c r="E136" i="11"/>
  <c r="N136" i="11" s="1"/>
  <c r="D136" i="11"/>
  <c r="M135" i="11"/>
  <c r="L135" i="11"/>
  <c r="K135" i="11"/>
  <c r="J135" i="11"/>
  <c r="I135" i="11"/>
  <c r="H135" i="11"/>
  <c r="G135" i="11"/>
  <c r="F135" i="11"/>
  <c r="N135" i="11" s="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N133" i="11" s="1"/>
  <c r="D133" i="11"/>
  <c r="M132" i="11"/>
  <c r="L132" i="11"/>
  <c r="K132" i="11"/>
  <c r="J132" i="11"/>
  <c r="I132" i="11"/>
  <c r="H132" i="11"/>
  <c r="G132" i="11"/>
  <c r="F132" i="11"/>
  <c r="E132" i="11"/>
  <c r="N132" i="11" s="1"/>
  <c r="D132" i="11"/>
  <c r="M131" i="11"/>
  <c r="L131" i="11"/>
  <c r="K131" i="11"/>
  <c r="J131" i="11"/>
  <c r="I131" i="11"/>
  <c r="H131" i="11"/>
  <c r="G131" i="11"/>
  <c r="F131" i="11"/>
  <c r="N131" i="11" s="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N129" i="11" s="1"/>
  <c r="E129" i="11"/>
  <c r="D129" i="11"/>
  <c r="M128" i="11"/>
  <c r="L128" i="11"/>
  <c r="K128" i="11"/>
  <c r="J128" i="11"/>
  <c r="I128" i="11"/>
  <c r="H128" i="11"/>
  <c r="G128" i="11"/>
  <c r="F128" i="11"/>
  <c r="N128" i="11" s="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N127" i="11" s="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N125" i="11" s="1"/>
  <c r="M124" i="11"/>
  <c r="L124" i="11"/>
  <c r="K124" i="11"/>
  <c r="J124" i="11"/>
  <c r="I124" i="11"/>
  <c r="H124" i="11"/>
  <c r="G124" i="11"/>
  <c r="F124" i="11"/>
  <c r="E124" i="11"/>
  <c r="N124" i="11" s="1"/>
  <c r="D124" i="11"/>
  <c r="M123" i="11"/>
  <c r="L123" i="11"/>
  <c r="K123" i="11"/>
  <c r="J123" i="11"/>
  <c r="I123" i="11"/>
  <c r="H123" i="11"/>
  <c r="G123" i="11"/>
  <c r="F123" i="11"/>
  <c r="E123" i="11"/>
  <c r="D123" i="11"/>
  <c r="N123" i="11" s="1"/>
  <c r="M122" i="11"/>
  <c r="L122" i="11"/>
  <c r="K122" i="11"/>
  <c r="J122" i="11"/>
  <c r="I122" i="11"/>
  <c r="H122" i="11"/>
  <c r="G122" i="11"/>
  <c r="F122" i="11"/>
  <c r="E122" i="11"/>
  <c r="D122" i="11"/>
  <c r="N122" i="11" s="1"/>
  <c r="M121" i="11"/>
  <c r="L121" i="11"/>
  <c r="K121" i="11"/>
  <c r="J121" i="11"/>
  <c r="I121" i="11"/>
  <c r="H121" i="11"/>
  <c r="G121" i="11"/>
  <c r="F121" i="11"/>
  <c r="E121" i="11"/>
  <c r="D121" i="11"/>
  <c r="N121" i="11" s="1"/>
  <c r="M120" i="11"/>
  <c r="L120" i="11"/>
  <c r="K120" i="11"/>
  <c r="J120" i="11"/>
  <c r="I120" i="11"/>
  <c r="H120" i="11"/>
  <c r="G120" i="11"/>
  <c r="F120" i="11"/>
  <c r="E120" i="11"/>
  <c r="N120" i="11" s="1"/>
  <c r="D120" i="11"/>
  <c r="M119" i="11"/>
  <c r="L119" i="11"/>
  <c r="K119" i="11"/>
  <c r="J119" i="11"/>
  <c r="I119" i="11"/>
  <c r="H119" i="11"/>
  <c r="G119" i="11"/>
  <c r="F119" i="11"/>
  <c r="N119" i="11" s="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N117" i="11" s="1"/>
  <c r="D117" i="11"/>
  <c r="M116" i="11"/>
  <c r="L116" i="11"/>
  <c r="K116" i="11"/>
  <c r="J116" i="11"/>
  <c r="I116" i="11"/>
  <c r="H116" i="11"/>
  <c r="G116" i="11"/>
  <c r="F116" i="11"/>
  <c r="E116" i="11"/>
  <c r="N116" i="11" s="1"/>
  <c r="D116" i="11"/>
  <c r="M115" i="11"/>
  <c r="L115" i="11"/>
  <c r="K115" i="11"/>
  <c r="J115" i="11"/>
  <c r="I115" i="11"/>
  <c r="H115" i="11"/>
  <c r="G115" i="11"/>
  <c r="F115" i="11"/>
  <c r="N115" i="11" s="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N113" i="11" s="1"/>
  <c r="E113" i="11"/>
  <c r="D113" i="11"/>
  <c r="M112" i="11"/>
  <c r="L112" i="11"/>
  <c r="K112" i="11"/>
  <c r="J112" i="11"/>
  <c r="I112" i="11"/>
  <c r="H112" i="11"/>
  <c r="G112" i="11"/>
  <c r="F112" i="11"/>
  <c r="N112" i="11" s="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N111" i="11" s="1"/>
  <c r="M110" i="11"/>
  <c r="L110" i="11"/>
  <c r="K110" i="11"/>
  <c r="J110" i="11"/>
  <c r="I110" i="11"/>
  <c r="H110" i="11"/>
  <c r="G110" i="11"/>
  <c r="F110" i="11"/>
  <c r="E110" i="11"/>
  <c r="D110" i="11"/>
  <c r="O109" i="11"/>
  <c r="G26" i="24" s="1"/>
  <c r="M109" i="11"/>
  <c r="L109" i="11"/>
  <c r="K109" i="11"/>
  <c r="J109" i="11"/>
  <c r="I109" i="11"/>
  <c r="H109" i="11"/>
  <c r="G109" i="11"/>
  <c r="F109" i="11"/>
  <c r="E109" i="11"/>
  <c r="N109" i="11" s="1"/>
  <c r="D109" i="11"/>
  <c r="M108" i="11"/>
  <c r="L108" i="11"/>
  <c r="K108" i="11"/>
  <c r="J108" i="11"/>
  <c r="I108" i="11"/>
  <c r="H108" i="11"/>
  <c r="G108" i="11"/>
  <c r="F108" i="11"/>
  <c r="N108" i="11" s="1"/>
  <c r="E108" i="11"/>
  <c r="D108" i="11"/>
  <c r="O107" i="11"/>
  <c r="G48" i="24" s="1"/>
  <c r="M107" i="11"/>
  <c r="L107" i="11"/>
  <c r="K107" i="11"/>
  <c r="J107" i="11"/>
  <c r="I107" i="11"/>
  <c r="H107" i="11"/>
  <c r="G107" i="11"/>
  <c r="F107" i="11"/>
  <c r="E107" i="11"/>
  <c r="D107" i="11"/>
  <c r="N107" i="11" s="1"/>
  <c r="M106" i="11"/>
  <c r="L106" i="11"/>
  <c r="K106" i="11"/>
  <c r="J106" i="11"/>
  <c r="I106" i="11"/>
  <c r="H106" i="11"/>
  <c r="G106" i="11"/>
  <c r="F106" i="11"/>
  <c r="E106" i="11"/>
  <c r="N106" i="11" s="1"/>
  <c r="D106" i="11"/>
  <c r="M105" i="11"/>
  <c r="L105" i="11"/>
  <c r="K105" i="11"/>
  <c r="J105" i="11"/>
  <c r="I105" i="11"/>
  <c r="H105" i="11"/>
  <c r="G105" i="11"/>
  <c r="F105" i="11"/>
  <c r="E105" i="11"/>
  <c r="D105" i="11"/>
  <c r="N105" i="11" s="1"/>
  <c r="M104" i="11"/>
  <c r="L104" i="11"/>
  <c r="K104" i="11"/>
  <c r="J104" i="11"/>
  <c r="I104" i="11"/>
  <c r="H104" i="11"/>
  <c r="G104" i="11"/>
  <c r="F104" i="11"/>
  <c r="E104" i="11"/>
  <c r="D104" i="11"/>
  <c r="N104" i="11" s="1"/>
  <c r="M103" i="11"/>
  <c r="L103" i="11"/>
  <c r="K103" i="11"/>
  <c r="J103" i="11"/>
  <c r="I103" i="11"/>
  <c r="H103" i="11"/>
  <c r="G103" i="11"/>
  <c r="F103" i="11"/>
  <c r="E103" i="11"/>
  <c r="D103" i="11"/>
  <c r="N103" i="11" s="1"/>
  <c r="M102" i="11"/>
  <c r="L102" i="11"/>
  <c r="K102" i="11"/>
  <c r="J102" i="11"/>
  <c r="I102" i="11"/>
  <c r="H102" i="11"/>
  <c r="G102" i="11"/>
  <c r="F102" i="11"/>
  <c r="E102" i="11"/>
  <c r="N102" i="11" s="1"/>
  <c r="D102" i="11"/>
  <c r="M101" i="11"/>
  <c r="L101" i="11"/>
  <c r="K101" i="11"/>
  <c r="J101" i="11"/>
  <c r="I101" i="11"/>
  <c r="H101" i="11"/>
  <c r="G101" i="11"/>
  <c r="F101" i="11"/>
  <c r="N101" i="11" s="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N99" i="11" s="1"/>
  <c r="D99" i="11"/>
  <c r="M98" i="11"/>
  <c r="L98" i="11"/>
  <c r="K98" i="11"/>
  <c r="J98" i="11"/>
  <c r="I98" i="11"/>
  <c r="H98" i="11"/>
  <c r="G98" i="11"/>
  <c r="F98" i="11"/>
  <c r="E98" i="11"/>
  <c r="N98" i="11" s="1"/>
  <c r="D98" i="11"/>
  <c r="M97" i="11"/>
  <c r="L97" i="11"/>
  <c r="K97" i="11"/>
  <c r="J97" i="11"/>
  <c r="I97" i="11"/>
  <c r="H97" i="11"/>
  <c r="G97" i="11"/>
  <c r="F97" i="11"/>
  <c r="N97" i="11" s="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N95" i="11" s="1"/>
  <c r="E95" i="11"/>
  <c r="D95" i="11"/>
  <c r="M94" i="11"/>
  <c r="L94" i="11"/>
  <c r="K94" i="11"/>
  <c r="J94" i="11"/>
  <c r="I94" i="11"/>
  <c r="H94" i="11"/>
  <c r="G94" i="11"/>
  <c r="F94" i="11"/>
  <c r="N94" i="11" s="1"/>
  <c r="E94" i="11"/>
  <c r="D94" i="11"/>
  <c r="M93" i="11"/>
  <c r="L93" i="11"/>
  <c r="K93" i="11"/>
  <c r="J93" i="11"/>
  <c r="I93" i="11"/>
  <c r="H93" i="11"/>
  <c r="G93" i="11"/>
  <c r="F93" i="11"/>
  <c r="E93" i="11"/>
  <c r="D93" i="11"/>
  <c r="N93" i="11" s="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N91" i="11" s="1"/>
  <c r="M90" i="11"/>
  <c r="L90" i="11"/>
  <c r="K90" i="11"/>
  <c r="J90" i="11"/>
  <c r="I90" i="11"/>
  <c r="H90" i="11"/>
  <c r="G90" i="11"/>
  <c r="F90" i="11"/>
  <c r="E90" i="11"/>
  <c r="N90" i="11" s="1"/>
  <c r="D90" i="11"/>
  <c r="M89" i="11"/>
  <c r="L89" i="11"/>
  <c r="K89" i="11"/>
  <c r="J89" i="11"/>
  <c r="I89" i="11"/>
  <c r="H89" i="11"/>
  <c r="G89" i="11"/>
  <c r="F89" i="11"/>
  <c r="E89" i="11"/>
  <c r="D89" i="11"/>
  <c r="N89" i="11" s="1"/>
  <c r="M88" i="11"/>
  <c r="L88" i="11"/>
  <c r="K88" i="11"/>
  <c r="J88" i="11"/>
  <c r="I88" i="11"/>
  <c r="H88" i="11"/>
  <c r="G88" i="11"/>
  <c r="F88" i="11"/>
  <c r="E88" i="11"/>
  <c r="D88" i="11"/>
  <c r="N88" i="11" s="1"/>
  <c r="M87" i="11"/>
  <c r="L87" i="11"/>
  <c r="K87" i="11"/>
  <c r="J87" i="11"/>
  <c r="I87" i="11"/>
  <c r="H87" i="11"/>
  <c r="G87" i="11"/>
  <c r="F87" i="11"/>
  <c r="E87" i="11"/>
  <c r="D87" i="11"/>
  <c r="N87" i="11" s="1"/>
  <c r="M86" i="11"/>
  <c r="L86" i="11"/>
  <c r="K86" i="11"/>
  <c r="J86" i="11"/>
  <c r="I86" i="11"/>
  <c r="H86" i="11"/>
  <c r="G86" i="11"/>
  <c r="F86" i="11"/>
  <c r="E86" i="11"/>
  <c r="N86" i="11" s="1"/>
  <c r="D86" i="11"/>
  <c r="M85" i="11"/>
  <c r="L85" i="11"/>
  <c r="K85" i="11"/>
  <c r="J85" i="11"/>
  <c r="I85" i="11"/>
  <c r="H85" i="11"/>
  <c r="G85" i="11"/>
  <c r="F85" i="11"/>
  <c r="N85" i="11" s="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N83" i="11" s="1"/>
  <c r="D83" i="11"/>
  <c r="M82" i="11"/>
  <c r="L82" i="11"/>
  <c r="K82" i="11"/>
  <c r="J82" i="11"/>
  <c r="I82" i="11"/>
  <c r="H82" i="11"/>
  <c r="G82" i="11"/>
  <c r="F82" i="11"/>
  <c r="E82" i="11"/>
  <c r="N82" i="11" s="1"/>
  <c r="D82" i="11"/>
  <c r="M81" i="11"/>
  <c r="L81" i="11"/>
  <c r="K81" i="11"/>
  <c r="J81" i="11"/>
  <c r="I81" i="11"/>
  <c r="H81" i="11"/>
  <c r="G81" i="11"/>
  <c r="F81" i="11"/>
  <c r="N81" i="11" s="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N79" i="11" s="1"/>
  <c r="E79" i="11"/>
  <c r="D79" i="11"/>
  <c r="M78" i="11"/>
  <c r="L78" i="11"/>
  <c r="K78" i="11"/>
  <c r="J78" i="11"/>
  <c r="I78" i="11"/>
  <c r="H78" i="11"/>
  <c r="G78" i="11"/>
  <c r="F78" i="11"/>
  <c r="N78" i="11" s="1"/>
  <c r="E78" i="11"/>
  <c r="D78" i="11"/>
  <c r="M77" i="11"/>
  <c r="L77" i="11"/>
  <c r="K77" i="11"/>
  <c r="J77" i="11"/>
  <c r="I77" i="11"/>
  <c r="H77" i="11"/>
  <c r="G77" i="11"/>
  <c r="F77" i="11"/>
  <c r="E77" i="11"/>
  <c r="D77" i="11"/>
  <c r="N77" i="11" s="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N75" i="11" s="1"/>
  <c r="M74" i="11"/>
  <c r="L74" i="11"/>
  <c r="K74" i="11"/>
  <c r="J74" i="11"/>
  <c r="I74" i="11"/>
  <c r="H74" i="11"/>
  <c r="G74" i="11"/>
  <c r="F74" i="11"/>
  <c r="E74" i="11"/>
  <c r="N74" i="11" s="1"/>
  <c r="D74" i="11"/>
  <c r="M73" i="11"/>
  <c r="L73" i="11"/>
  <c r="K73" i="11"/>
  <c r="J73" i="11"/>
  <c r="I73" i="11"/>
  <c r="H73" i="11"/>
  <c r="G73" i="11"/>
  <c r="F73" i="11"/>
  <c r="E73" i="11"/>
  <c r="D73" i="11"/>
  <c r="N73" i="11" s="1"/>
  <c r="M72" i="11"/>
  <c r="L72" i="11"/>
  <c r="K72" i="11"/>
  <c r="J72" i="11"/>
  <c r="I72" i="11"/>
  <c r="H72" i="11"/>
  <c r="G72" i="11"/>
  <c r="F72" i="11"/>
  <c r="E72" i="11"/>
  <c r="D72" i="11"/>
  <c r="N72" i="11" s="1"/>
  <c r="F280" i="24" s="1"/>
  <c r="M71" i="11"/>
  <c r="L71" i="11"/>
  <c r="K71" i="11"/>
  <c r="J71" i="11"/>
  <c r="I71" i="11"/>
  <c r="H71" i="11"/>
  <c r="G71" i="11"/>
  <c r="F71" i="11"/>
  <c r="E71" i="11"/>
  <c r="D71" i="11"/>
  <c r="N71" i="11" s="1"/>
  <c r="M70" i="11"/>
  <c r="L70" i="11"/>
  <c r="K70" i="11"/>
  <c r="J70" i="11"/>
  <c r="I70" i="11"/>
  <c r="H70" i="11"/>
  <c r="G70" i="11"/>
  <c r="F70" i="11"/>
  <c r="E70" i="11"/>
  <c r="N70" i="11" s="1"/>
  <c r="D70" i="11"/>
  <c r="M69" i="11"/>
  <c r="L69" i="11"/>
  <c r="K69" i="11"/>
  <c r="J69" i="11"/>
  <c r="I69" i="11"/>
  <c r="H69" i="11"/>
  <c r="G69" i="11"/>
  <c r="F69" i="11"/>
  <c r="N69" i="11" s="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N67" i="11" s="1"/>
  <c r="D67" i="11"/>
  <c r="M66" i="11"/>
  <c r="L66" i="11"/>
  <c r="K66" i="11"/>
  <c r="J66" i="11"/>
  <c r="I66" i="11"/>
  <c r="H66" i="11"/>
  <c r="G66" i="11"/>
  <c r="F66" i="11"/>
  <c r="E66" i="11"/>
  <c r="N66" i="11" s="1"/>
  <c r="D66" i="11"/>
  <c r="M65" i="11"/>
  <c r="L65" i="11"/>
  <c r="K65" i="11"/>
  <c r="J65" i="11"/>
  <c r="I65" i="11"/>
  <c r="H65" i="11"/>
  <c r="G65" i="11"/>
  <c r="F65" i="11"/>
  <c r="N65" i="11" s="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N63" i="11" s="1"/>
  <c r="E63" i="11"/>
  <c r="D63" i="11"/>
  <c r="M62" i="11"/>
  <c r="L62" i="11"/>
  <c r="K62" i="11"/>
  <c r="J62" i="11"/>
  <c r="I62" i="11"/>
  <c r="H62" i="11"/>
  <c r="G62" i="11"/>
  <c r="F62" i="11"/>
  <c r="N62" i="11" s="1"/>
  <c r="E62" i="11"/>
  <c r="D62" i="11"/>
  <c r="M61" i="11"/>
  <c r="L61" i="11"/>
  <c r="K61" i="11"/>
  <c r="J61" i="11"/>
  <c r="I61" i="11"/>
  <c r="H61" i="11"/>
  <c r="G61" i="11"/>
  <c r="F61" i="11"/>
  <c r="E61" i="11"/>
  <c r="D61" i="11"/>
  <c r="N61" i="11" s="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N59" i="11" s="1"/>
  <c r="M58" i="11"/>
  <c r="L58" i="11"/>
  <c r="K58" i="11"/>
  <c r="J58" i="11"/>
  <c r="I58" i="11"/>
  <c r="H58" i="11"/>
  <c r="G58" i="11"/>
  <c r="F58" i="11"/>
  <c r="E58" i="11"/>
  <c r="N58" i="11" s="1"/>
  <c r="D58" i="11"/>
  <c r="M57" i="11"/>
  <c r="L57" i="11"/>
  <c r="K57" i="11"/>
  <c r="J57" i="11"/>
  <c r="I57" i="11"/>
  <c r="H57" i="11"/>
  <c r="G57" i="11"/>
  <c r="F57" i="11"/>
  <c r="E57" i="11"/>
  <c r="D57" i="11"/>
  <c r="N57" i="11" s="1"/>
  <c r="M56" i="11"/>
  <c r="L56" i="11"/>
  <c r="K56" i="11"/>
  <c r="J56" i="11"/>
  <c r="I56" i="11"/>
  <c r="H56" i="11"/>
  <c r="G56" i="11"/>
  <c r="F56" i="11"/>
  <c r="E56" i="11"/>
  <c r="D56" i="11"/>
  <c r="N56" i="11" s="1"/>
  <c r="F862" i="24" s="1"/>
  <c r="M55" i="11"/>
  <c r="L55" i="11"/>
  <c r="K55" i="11"/>
  <c r="J55" i="11"/>
  <c r="I55" i="11"/>
  <c r="H55" i="11"/>
  <c r="G55" i="11"/>
  <c r="F55" i="11"/>
  <c r="E55" i="11"/>
  <c r="D55" i="11"/>
  <c r="N55" i="11" s="1"/>
  <c r="M54" i="11"/>
  <c r="L54" i="11"/>
  <c r="K54" i="11"/>
  <c r="J54" i="11"/>
  <c r="I54" i="11"/>
  <c r="H54" i="11"/>
  <c r="G54" i="11"/>
  <c r="F54" i="11"/>
  <c r="E54" i="11"/>
  <c r="N54" i="11" s="1"/>
  <c r="D54" i="11"/>
  <c r="O53" i="11"/>
  <c r="G8" i="24" s="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N52" i="11" s="1"/>
  <c r="D52" i="11"/>
  <c r="M51" i="11"/>
  <c r="L51" i="11"/>
  <c r="K51" i="11"/>
  <c r="J51" i="11"/>
  <c r="I51" i="11"/>
  <c r="H51" i="11"/>
  <c r="G51" i="11"/>
  <c r="F51" i="11"/>
  <c r="E51" i="11"/>
  <c r="N51" i="11" s="1"/>
  <c r="D51" i="11"/>
  <c r="M50" i="11"/>
  <c r="L50" i="11"/>
  <c r="K50" i="11"/>
  <c r="J50" i="11"/>
  <c r="I50" i="11"/>
  <c r="H50" i="11"/>
  <c r="G50" i="11"/>
  <c r="F50" i="11"/>
  <c r="N50" i="11" s="1"/>
  <c r="E50" i="11"/>
  <c r="D50" i="11"/>
  <c r="M49" i="11"/>
  <c r="L49" i="11"/>
  <c r="K49" i="11"/>
  <c r="J49" i="11"/>
  <c r="I49" i="11"/>
  <c r="H49" i="11"/>
  <c r="G49" i="11"/>
  <c r="F49" i="11"/>
  <c r="E49" i="11"/>
  <c r="D49" i="11"/>
  <c r="M48" i="11"/>
  <c r="L48" i="11"/>
  <c r="K48" i="11"/>
  <c r="J48" i="11"/>
  <c r="I48" i="11"/>
  <c r="H48" i="11"/>
  <c r="G48" i="11"/>
  <c r="F48" i="11"/>
  <c r="N48" i="11" s="1"/>
  <c r="E48" i="11"/>
  <c r="D48" i="11"/>
  <c r="M47" i="11"/>
  <c r="L47" i="11"/>
  <c r="K47" i="11"/>
  <c r="J47" i="11"/>
  <c r="I47" i="11"/>
  <c r="H47" i="11"/>
  <c r="G47" i="11"/>
  <c r="F47" i="11"/>
  <c r="N47" i="11" s="1"/>
  <c r="E47" i="11"/>
  <c r="D47" i="11"/>
  <c r="M46" i="11"/>
  <c r="L46" i="11"/>
  <c r="K46" i="11"/>
  <c r="J46" i="11"/>
  <c r="I46" i="11"/>
  <c r="H46" i="11"/>
  <c r="G46" i="11"/>
  <c r="F46" i="11"/>
  <c r="E46" i="11"/>
  <c r="D46" i="11"/>
  <c r="N46" i="11" s="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N44" i="11" s="1"/>
  <c r="M43" i="11"/>
  <c r="L43" i="11"/>
  <c r="K43" i="11"/>
  <c r="J43" i="11"/>
  <c r="I43" i="11"/>
  <c r="H43" i="11"/>
  <c r="G43" i="11"/>
  <c r="F43" i="11"/>
  <c r="E43" i="11"/>
  <c r="N43" i="11" s="1"/>
  <c r="D43" i="11"/>
  <c r="M42" i="11"/>
  <c r="L42" i="11"/>
  <c r="K42" i="11"/>
  <c r="J42" i="11"/>
  <c r="I42" i="11"/>
  <c r="H42" i="11"/>
  <c r="G42" i="11"/>
  <c r="F42" i="11"/>
  <c r="E42" i="11"/>
  <c r="D42" i="11"/>
  <c r="N42" i="11" s="1"/>
  <c r="M41" i="11"/>
  <c r="L41" i="11"/>
  <c r="K41" i="11"/>
  <c r="J41" i="11"/>
  <c r="I41" i="11"/>
  <c r="H41" i="11"/>
  <c r="G41" i="11"/>
  <c r="F41" i="11"/>
  <c r="E41" i="11"/>
  <c r="D41" i="11"/>
  <c r="N41" i="11" s="1"/>
  <c r="M40" i="11"/>
  <c r="L40" i="11"/>
  <c r="K40" i="11"/>
  <c r="J40" i="11"/>
  <c r="I40" i="11"/>
  <c r="H40" i="11"/>
  <c r="G40" i="11"/>
  <c r="F40" i="11"/>
  <c r="E40" i="11"/>
  <c r="D40" i="11"/>
  <c r="N40" i="11" s="1"/>
  <c r="M39" i="11"/>
  <c r="L39" i="11"/>
  <c r="K39" i="11"/>
  <c r="J39" i="11"/>
  <c r="I39" i="11"/>
  <c r="H39" i="11"/>
  <c r="G39" i="11"/>
  <c r="F39" i="11"/>
  <c r="E39" i="11"/>
  <c r="N39" i="11" s="1"/>
  <c r="D39" i="11"/>
  <c r="M38" i="11"/>
  <c r="L38" i="11"/>
  <c r="K38" i="11"/>
  <c r="J38" i="11"/>
  <c r="I38" i="11"/>
  <c r="H38" i="11"/>
  <c r="G38" i="11"/>
  <c r="F38" i="11"/>
  <c r="N38" i="11" s="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N36" i="11" s="1"/>
  <c r="D36" i="11"/>
  <c r="M35" i="11"/>
  <c r="L35" i="11"/>
  <c r="K35" i="11"/>
  <c r="J35" i="11"/>
  <c r="I35" i="11"/>
  <c r="H35" i="11"/>
  <c r="G35" i="11"/>
  <c r="F35" i="11"/>
  <c r="E35" i="11"/>
  <c r="N35" i="11" s="1"/>
  <c r="D35" i="11"/>
  <c r="M34" i="11"/>
  <c r="L34" i="11"/>
  <c r="K34" i="11"/>
  <c r="J34" i="11"/>
  <c r="I34" i="11"/>
  <c r="H34" i="11"/>
  <c r="G34" i="11"/>
  <c r="F34" i="11"/>
  <c r="N34" i="11" s="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N32" i="11" s="1"/>
  <c r="E32" i="11"/>
  <c r="D32" i="11"/>
  <c r="M31" i="11"/>
  <c r="L31" i="11"/>
  <c r="K31" i="11"/>
  <c r="J31" i="11"/>
  <c r="I31" i="11"/>
  <c r="H31" i="11"/>
  <c r="G31" i="11"/>
  <c r="F31" i="11"/>
  <c r="N31" i="11" s="1"/>
  <c r="E31" i="11"/>
  <c r="D31" i="11"/>
  <c r="M30" i="11"/>
  <c r="L30" i="11"/>
  <c r="K30" i="11"/>
  <c r="J30" i="11"/>
  <c r="I30" i="11"/>
  <c r="H30" i="11"/>
  <c r="G30" i="11"/>
  <c r="F30" i="11"/>
  <c r="E30" i="11"/>
  <c r="D30" i="11"/>
  <c r="N30" i="11" s="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N28" i="11" s="1"/>
  <c r="M27" i="11"/>
  <c r="L27" i="11"/>
  <c r="K27" i="11"/>
  <c r="J27" i="11"/>
  <c r="I27" i="11"/>
  <c r="H27" i="11"/>
  <c r="G27" i="11"/>
  <c r="F27" i="11"/>
  <c r="E27" i="11"/>
  <c r="N27" i="11" s="1"/>
  <c r="D27" i="11"/>
  <c r="M26" i="11"/>
  <c r="L26" i="11"/>
  <c r="K26" i="11"/>
  <c r="J26" i="11"/>
  <c r="I26" i="11"/>
  <c r="H26" i="11"/>
  <c r="G26" i="11"/>
  <c r="F26" i="11"/>
  <c r="E26" i="11"/>
  <c r="D26" i="11"/>
  <c r="N26" i="11" s="1"/>
  <c r="M25" i="11"/>
  <c r="L25" i="11"/>
  <c r="K25" i="11"/>
  <c r="J25" i="11"/>
  <c r="I25" i="11"/>
  <c r="H25" i="11"/>
  <c r="G25" i="11"/>
  <c r="F25" i="11"/>
  <c r="E25" i="11"/>
  <c r="D25" i="11"/>
  <c r="N25" i="11" s="1"/>
  <c r="F340" i="24" s="1"/>
  <c r="M24" i="11"/>
  <c r="L24" i="11"/>
  <c r="K24" i="11"/>
  <c r="J24" i="11"/>
  <c r="I24" i="11"/>
  <c r="H24" i="11"/>
  <c r="G24" i="11"/>
  <c r="F24" i="11"/>
  <c r="E24" i="11"/>
  <c r="D24" i="11"/>
  <c r="N24" i="11" s="1"/>
  <c r="M23" i="11"/>
  <c r="L23" i="11"/>
  <c r="K23" i="11"/>
  <c r="J23" i="11"/>
  <c r="I23" i="11"/>
  <c r="H23" i="11"/>
  <c r="G23" i="11"/>
  <c r="F23" i="11"/>
  <c r="E23" i="11"/>
  <c r="N23" i="11" s="1"/>
  <c r="D23" i="11"/>
  <c r="M22" i="11"/>
  <c r="L22" i="11"/>
  <c r="K22" i="11"/>
  <c r="J22" i="11"/>
  <c r="I22" i="11"/>
  <c r="H22" i="11"/>
  <c r="G22" i="11"/>
  <c r="F22" i="11"/>
  <c r="N22" i="11" s="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N20" i="11" s="1"/>
  <c r="D20" i="11"/>
  <c r="M19" i="11"/>
  <c r="L19" i="11"/>
  <c r="K19" i="11"/>
  <c r="J19" i="11"/>
  <c r="I19" i="11"/>
  <c r="H19" i="11"/>
  <c r="G19" i="11"/>
  <c r="F19" i="11"/>
  <c r="E19" i="11"/>
  <c r="N19" i="11" s="1"/>
  <c r="D19" i="11"/>
  <c r="M18" i="11"/>
  <c r="L18" i="11"/>
  <c r="K18" i="11"/>
  <c r="J18" i="11"/>
  <c r="I18" i="11"/>
  <c r="H18" i="11"/>
  <c r="G18" i="11"/>
  <c r="F18" i="11"/>
  <c r="N18" i="11" s="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N16" i="11" s="1"/>
  <c r="E16" i="11"/>
  <c r="D16" i="11"/>
  <c r="M15" i="11"/>
  <c r="L15" i="11"/>
  <c r="K15" i="11"/>
  <c r="J15" i="11"/>
  <c r="I15" i="11"/>
  <c r="H15" i="11"/>
  <c r="G15" i="11"/>
  <c r="F15" i="11"/>
  <c r="N15" i="11" s="1"/>
  <c r="E15" i="11"/>
  <c r="D15" i="11"/>
  <c r="M14" i="11"/>
  <c r="L14" i="11"/>
  <c r="K14" i="11"/>
  <c r="J14" i="11"/>
  <c r="I14" i="11"/>
  <c r="H14" i="11"/>
  <c r="G14" i="11"/>
  <c r="F14" i="11"/>
  <c r="E14" i="11"/>
  <c r="D14" i="11"/>
  <c r="N14" i="11" s="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N12" i="11" s="1"/>
  <c r="M11" i="11"/>
  <c r="L11" i="11"/>
  <c r="K11" i="11"/>
  <c r="J11" i="11"/>
  <c r="I11" i="11"/>
  <c r="H11" i="11"/>
  <c r="G11" i="11"/>
  <c r="F11" i="11"/>
  <c r="E11" i="11"/>
  <c r="N11" i="11" s="1"/>
  <c r="D11" i="11"/>
  <c r="M10" i="11"/>
  <c r="L10" i="11"/>
  <c r="K10" i="11"/>
  <c r="J10" i="11"/>
  <c r="I10" i="11"/>
  <c r="H10" i="11"/>
  <c r="G10" i="11"/>
  <c r="F10" i="11"/>
  <c r="E10" i="11"/>
  <c r="D10" i="11"/>
  <c r="N10" i="11" s="1"/>
  <c r="M9" i="11"/>
  <c r="L9" i="11"/>
  <c r="K9" i="11"/>
  <c r="J9" i="11"/>
  <c r="I9" i="11"/>
  <c r="H9" i="11"/>
  <c r="G9" i="11"/>
  <c r="F9" i="11"/>
  <c r="E9" i="11"/>
  <c r="D9" i="11"/>
  <c r="N9" i="11" s="1"/>
  <c r="F684" i="24" s="1"/>
  <c r="M8" i="11"/>
  <c r="L8" i="11"/>
  <c r="K8" i="11"/>
  <c r="J8" i="11"/>
  <c r="I8" i="11"/>
  <c r="H8" i="11"/>
  <c r="G8" i="11"/>
  <c r="F8" i="11"/>
  <c r="E8" i="11"/>
  <c r="D8" i="11"/>
  <c r="N8" i="11" s="1"/>
  <c r="M7" i="11"/>
  <c r="L7" i="11"/>
  <c r="K7" i="11"/>
  <c r="J7" i="11"/>
  <c r="I7" i="11"/>
  <c r="H7" i="11"/>
  <c r="G7" i="11"/>
  <c r="F7" i="11"/>
  <c r="E7" i="11"/>
  <c r="N7" i="11" s="1"/>
  <c r="D7" i="11"/>
  <c r="M6" i="11"/>
  <c r="L6" i="11"/>
  <c r="K6" i="11"/>
  <c r="J6" i="11"/>
  <c r="I6" i="11"/>
  <c r="H6" i="11"/>
  <c r="G6" i="11"/>
  <c r="F6" i="11"/>
  <c r="N6" i="11" s="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N4" i="11" s="1"/>
  <c r="D4" i="11"/>
  <c r="M3" i="11"/>
  <c r="L3" i="11"/>
  <c r="K3" i="11"/>
  <c r="J3" i="11"/>
  <c r="I3" i="11"/>
  <c r="H3" i="11"/>
  <c r="G3" i="11"/>
  <c r="F3" i="11"/>
  <c r="E3" i="11"/>
  <c r="N3" i="11" s="1"/>
  <c r="D3" i="11"/>
  <c r="M1879" i="10"/>
  <c r="L1879" i="10"/>
  <c r="K1879" i="10"/>
  <c r="J1879" i="10"/>
  <c r="I1879" i="10"/>
  <c r="H1879" i="10"/>
  <c r="G1879" i="10"/>
  <c r="F1879" i="10"/>
  <c r="N1879" i="10" s="1"/>
  <c r="E1879" i="10"/>
  <c r="D1879" i="10"/>
  <c r="M1878" i="10"/>
  <c r="L1878" i="10"/>
  <c r="K1878" i="10"/>
  <c r="J1878" i="10"/>
  <c r="I1878" i="10"/>
  <c r="H1878" i="10"/>
  <c r="G1878" i="10"/>
  <c r="F1878" i="10"/>
  <c r="E1878" i="10"/>
  <c r="D1878" i="10"/>
  <c r="M1877" i="10"/>
  <c r="L1877" i="10"/>
  <c r="K1877" i="10"/>
  <c r="J1877" i="10"/>
  <c r="I1877" i="10"/>
  <c r="H1877" i="10"/>
  <c r="G1877" i="10"/>
  <c r="F1877" i="10"/>
  <c r="N1877" i="10" s="1"/>
  <c r="E1877" i="10"/>
  <c r="D1877" i="10"/>
  <c r="M1876" i="10"/>
  <c r="L1876" i="10"/>
  <c r="K1876" i="10"/>
  <c r="J1876" i="10"/>
  <c r="I1876" i="10"/>
  <c r="H1876" i="10"/>
  <c r="G1876" i="10"/>
  <c r="F1876" i="10"/>
  <c r="N1876" i="10" s="1"/>
  <c r="E1876" i="10"/>
  <c r="D1876" i="10"/>
  <c r="M1875" i="10"/>
  <c r="L1875" i="10"/>
  <c r="K1875" i="10"/>
  <c r="J1875" i="10"/>
  <c r="I1875" i="10"/>
  <c r="H1875" i="10"/>
  <c r="G1875" i="10"/>
  <c r="F1875" i="10"/>
  <c r="E1875" i="10"/>
  <c r="D1875" i="10"/>
  <c r="N1875" i="10" s="1"/>
  <c r="M1874" i="10"/>
  <c r="L1874" i="10"/>
  <c r="K1874" i="10"/>
  <c r="J1874" i="10"/>
  <c r="I1874" i="10"/>
  <c r="H1874" i="10"/>
  <c r="G1874" i="10"/>
  <c r="F1874" i="10"/>
  <c r="E1874" i="10"/>
  <c r="D1874" i="10"/>
  <c r="M1873" i="10"/>
  <c r="L1873" i="10"/>
  <c r="K1873" i="10"/>
  <c r="J1873" i="10"/>
  <c r="I1873" i="10"/>
  <c r="H1873" i="10"/>
  <c r="G1873" i="10"/>
  <c r="F1873" i="10"/>
  <c r="E1873" i="10"/>
  <c r="D1873" i="10"/>
  <c r="N1873" i="10" s="1"/>
  <c r="M1872" i="10"/>
  <c r="L1872" i="10"/>
  <c r="K1872" i="10"/>
  <c r="J1872" i="10"/>
  <c r="I1872" i="10"/>
  <c r="H1872" i="10"/>
  <c r="G1872" i="10"/>
  <c r="F1872" i="10"/>
  <c r="E1872" i="10"/>
  <c r="N1872" i="10" s="1"/>
  <c r="D1872" i="10"/>
  <c r="M1871" i="10"/>
  <c r="L1871" i="10"/>
  <c r="K1871" i="10"/>
  <c r="J1871" i="10"/>
  <c r="I1871" i="10"/>
  <c r="H1871" i="10"/>
  <c r="G1871" i="10"/>
  <c r="F1871" i="10"/>
  <c r="E1871" i="10"/>
  <c r="D1871" i="10"/>
  <c r="N1871" i="10" s="1"/>
  <c r="M1870" i="10"/>
  <c r="L1870" i="10"/>
  <c r="K1870" i="10"/>
  <c r="J1870" i="10"/>
  <c r="I1870" i="10"/>
  <c r="H1870" i="10"/>
  <c r="G1870" i="10"/>
  <c r="F1870" i="10"/>
  <c r="E1870" i="10"/>
  <c r="D1870" i="10"/>
  <c r="N1870" i="10" s="1"/>
  <c r="M1869" i="10"/>
  <c r="L1869" i="10"/>
  <c r="K1869" i="10"/>
  <c r="J1869" i="10"/>
  <c r="I1869" i="10"/>
  <c r="H1869" i="10"/>
  <c r="G1869" i="10"/>
  <c r="F1869" i="10"/>
  <c r="E1869" i="10"/>
  <c r="D1869" i="10"/>
  <c r="N1869" i="10" s="1"/>
  <c r="M1868" i="10"/>
  <c r="L1868" i="10"/>
  <c r="K1868" i="10"/>
  <c r="J1868" i="10"/>
  <c r="I1868" i="10"/>
  <c r="H1868" i="10"/>
  <c r="G1868" i="10"/>
  <c r="F1868" i="10"/>
  <c r="E1868" i="10"/>
  <c r="N1868" i="10" s="1"/>
  <c r="D1868" i="10"/>
  <c r="M1867" i="10"/>
  <c r="L1867" i="10"/>
  <c r="K1867" i="10"/>
  <c r="J1867" i="10"/>
  <c r="I1867" i="10"/>
  <c r="H1867" i="10"/>
  <c r="G1867" i="10"/>
  <c r="F1867" i="10"/>
  <c r="N1867" i="10" s="1"/>
  <c r="E1867" i="10"/>
  <c r="D1867" i="10"/>
  <c r="M1866" i="10"/>
  <c r="L1866" i="10"/>
  <c r="K1866" i="10"/>
  <c r="J1866" i="10"/>
  <c r="I1866" i="10"/>
  <c r="H1866" i="10"/>
  <c r="G1866" i="10"/>
  <c r="F1866" i="10"/>
  <c r="E1866" i="10"/>
  <c r="D1866" i="10"/>
  <c r="M1865" i="10"/>
  <c r="L1865" i="10"/>
  <c r="K1865" i="10"/>
  <c r="J1865" i="10"/>
  <c r="I1865" i="10"/>
  <c r="H1865" i="10"/>
  <c r="G1865" i="10"/>
  <c r="F1865" i="10"/>
  <c r="E1865" i="10"/>
  <c r="N1865" i="10" s="1"/>
  <c r="D1865" i="10"/>
  <c r="O1864" i="10"/>
  <c r="G282" i="23" s="1"/>
  <c r="M1864" i="10"/>
  <c r="L1864" i="10"/>
  <c r="K1864" i="10"/>
  <c r="J1864" i="10"/>
  <c r="I1864" i="10"/>
  <c r="H1864" i="10"/>
  <c r="G1864" i="10"/>
  <c r="F1864" i="10"/>
  <c r="N1864" i="10" s="1"/>
  <c r="E1864" i="10"/>
  <c r="D1864" i="10"/>
  <c r="M1863" i="10"/>
  <c r="L1863" i="10"/>
  <c r="K1863" i="10"/>
  <c r="J1863" i="10"/>
  <c r="I1863" i="10"/>
  <c r="H1863" i="10"/>
  <c r="G1863" i="10"/>
  <c r="F1863" i="10"/>
  <c r="E1863" i="10"/>
  <c r="D1863" i="10"/>
  <c r="M1862" i="10"/>
  <c r="L1862" i="10"/>
  <c r="K1862" i="10"/>
  <c r="J1862" i="10"/>
  <c r="I1862" i="10"/>
  <c r="H1862" i="10"/>
  <c r="G1862" i="10"/>
  <c r="F1862" i="10"/>
  <c r="N1862" i="10" s="1"/>
  <c r="E1862" i="10"/>
  <c r="D1862" i="10"/>
  <c r="M1861" i="10"/>
  <c r="L1861" i="10"/>
  <c r="K1861" i="10"/>
  <c r="J1861" i="10"/>
  <c r="I1861" i="10"/>
  <c r="H1861" i="10"/>
  <c r="G1861" i="10"/>
  <c r="F1861" i="10"/>
  <c r="N1861" i="10" s="1"/>
  <c r="E1861" i="10"/>
  <c r="D1861" i="10"/>
  <c r="M1860" i="10"/>
  <c r="L1860" i="10"/>
  <c r="K1860" i="10"/>
  <c r="J1860" i="10"/>
  <c r="I1860" i="10"/>
  <c r="H1860" i="10"/>
  <c r="G1860" i="10"/>
  <c r="F1860" i="10"/>
  <c r="E1860" i="10"/>
  <c r="D1860" i="10"/>
  <c r="N1860" i="10" s="1"/>
  <c r="M1859" i="10"/>
  <c r="L1859" i="10"/>
  <c r="K1859" i="10"/>
  <c r="J1859" i="10"/>
  <c r="I1859" i="10"/>
  <c r="H1859" i="10"/>
  <c r="G1859" i="10"/>
  <c r="F1859" i="10"/>
  <c r="E1859" i="10"/>
  <c r="D1859" i="10"/>
  <c r="M1858" i="10"/>
  <c r="L1858" i="10"/>
  <c r="K1858" i="10"/>
  <c r="J1858" i="10"/>
  <c r="I1858" i="10"/>
  <c r="H1858" i="10"/>
  <c r="G1858" i="10"/>
  <c r="F1858" i="10"/>
  <c r="E1858" i="10"/>
  <c r="D1858" i="10"/>
  <c r="N1858" i="10" s="1"/>
  <c r="M1857" i="10"/>
  <c r="L1857" i="10"/>
  <c r="K1857" i="10"/>
  <c r="J1857" i="10"/>
  <c r="I1857" i="10"/>
  <c r="H1857" i="10"/>
  <c r="G1857" i="10"/>
  <c r="F1857" i="10"/>
  <c r="E1857" i="10"/>
  <c r="N1857" i="10" s="1"/>
  <c r="D1857" i="10"/>
  <c r="M1856" i="10"/>
  <c r="L1856" i="10"/>
  <c r="K1856" i="10"/>
  <c r="J1856" i="10"/>
  <c r="I1856" i="10"/>
  <c r="H1856" i="10"/>
  <c r="G1856" i="10"/>
  <c r="F1856" i="10"/>
  <c r="E1856" i="10"/>
  <c r="D1856" i="10"/>
  <c r="N1856" i="10" s="1"/>
  <c r="M1855" i="10"/>
  <c r="L1855" i="10"/>
  <c r="K1855" i="10"/>
  <c r="J1855" i="10"/>
  <c r="I1855" i="10"/>
  <c r="H1855" i="10"/>
  <c r="G1855" i="10"/>
  <c r="F1855" i="10"/>
  <c r="E1855" i="10"/>
  <c r="D1855" i="10"/>
  <c r="N1855" i="10" s="1"/>
  <c r="M1854" i="10"/>
  <c r="L1854" i="10"/>
  <c r="K1854" i="10"/>
  <c r="J1854" i="10"/>
  <c r="I1854" i="10"/>
  <c r="H1854" i="10"/>
  <c r="G1854" i="10"/>
  <c r="F1854" i="10"/>
  <c r="E1854" i="10"/>
  <c r="D1854" i="10"/>
  <c r="N1854" i="10" s="1"/>
  <c r="M1853" i="10"/>
  <c r="L1853" i="10"/>
  <c r="K1853" i="10"/>
  <c r="J1853" i="10"/>
  <c r="I1853" i="10"/>
  <c r="H1853" i="10"/>
  <c r="G1853" i="10"/>
  <c r="F1853" i="10"/>
  <c r="E1853" i="10"/>
  <c r="N1853" i="10" s="1"/>
  <c r="D1853" i="10"/>
  <c r="M1852" i="10"/>
  <c r="L1852" i="10"/>
  <c r="K1852" i="10"/>
  <c r="J1852" i="10"/>
  <c r="I1852" i="10"/>
  <c r="H1852" i="10"/>
  <c r="G1852" i="10"/>
  <c r="F1852" i="10"/>
  <c r="N1852" i="10" s="1"/>
  <c r="E1852" i="10"/>
  <c r="D1852" i="10"/>
  <c r="M1851" i="10"/>
  <c r="L1851" i="10"/>
  <c r="K1851" i="10"/>
  <c r="J1851" i="10"/>
  <c r="I1851" i="10"/>
  <c r="H1851" i="10"/>
  <c r="G1851" i="10"/>
  <c r="F1851" i="10"/>
  <c r="E1851" i="10"/>
  <c r="D1851" i="10"/>
  <c r="M1850" i="10"/>
  <c r="L1850" i="10"/>
  <c r="K1850" i="10"/>
  <c r="J1850" i="10"/>
  <c r="I1850" i="10"/>
  <c r="H1850" i="10"/>
  <c r="G1850" i="10"/>
  <c r="F1850" i="10"/>
  <c r="E1850" i="10"/>
  <c r="N1850" i="10" s="1"/>
  <c r="D1850" i="10"/>
  <c r="M1849" i="10"/>
  <c r="L1849" i="10"/>
  <c r="K1849" i="10"/>
  <c r="J1849" i="10"/>
  <c r="I1849" i="10"/>
  <c r="H1849" i="10"/>
  <c r="G1849" i="10"/>
  <c r="F1849" i="10"/>
  <c r="E1849" i="10"/>
  <c r="N1849" i="10" s="1"/>
  <c r="D1849" i="10"/>
  <c r="M1848" i="10"/>
  <c r="L1848" i="10"/>
  <c r="K1848" i="10"/>
  <c r="J1848" i="10"/>
  <c r="I1848" i="10"/>
  <c r="H1848" i="10"/>
  <c r="G1848" i="10"/>
  <c r="F1848" i="10"/>
  <c r="N1848" i="10" s="1"/>
  <c r="E1848" i="10"/>
  <c r="D1848" i="10"/>
  <c r="M1847" i="10"/>
  <c r="L1847" i="10"/>
  <c r="K1847" i="10"/>
  <c r="J1847" i="10"/>
  <c r="I1847" i="10"/>
  <c r="H1847" i="10"/>
  <c r="G1847" i="10"/>
  <c r="F1847" i="10"/>
  <c r="E1847" i="10"/>
  <c r="D1847" i="10"/>
  <c r="M1846" i="10"/>
  <c r="L1846" i="10"/>
  <c r="K1846" i="10"/>
  <c r="J1846" i="10"/>
  <c r="I1846" i="10"/>
  <c r="H1846" i="10"/>
  <c r="G1846" i="10"/>
  <c r="F1846" i="10"/>
  <c r="N1846" i="10" s="1"/>
  <c r="E1846" i="10"/>
  <c r="D1846" i="10"/>
  <c r="M1845" i="10"/>
  <c r="L1845" i="10"/>
  <c r="K1845" i="10"/>
  <c r="J1845" i="10"/>
  <c r="I1845" i="10"/>
  <c r="H1845" i="10"/>
  <c r="G1845" i="10"/>
  <c r="F1845" i="10"/>
  <c r="N1845" i="10" s="1"/>
  <c r="E1845" i="10"/>
  <c r="D1845" i="10"/>
  <c r="M1844" i="10"/>
  <c r="L1844" i="10"/>
  <c r="K1844" i="10"/>
  <c r="J1844" i="10"/>
  <c r="I1844" i="10"/>
  <c r="H1844" i="10"/>
  <c r="G1844" i="10"/>
  <c r="F1844" i="10"/>
  <c r="E1844" i="10"/>
  <c r="D1844" i="10"/>
  <c r="N1844" i="10" s="1"/>
  <c r="M1843" i="10"/>
  <c r="L1843" i="10"/>
  <c r="K1843" i="10"/>
  <c r="J1843" i="10"/>
  <c r="I1843" i="10"/>
  <c r="H1843" i="10"/>
  <c r="G1843" i="10"/>
  <c r="F1843" i="10"/>
  <c r="E1843" i="10"/>
  <c r="D1843" i="10"/>
  <c r="M1842" i="10"/>
  <c r="L1842" i="10"/>
  <c r="K1842" i="10"/>
  <c r="J1842" i="10"/>
  <c r="I1842" i="10"/>
  <c r="H1842" i="10"/>
  <c r="G1842" i="10"/>
  <c r="F1842" i="10"/>
  <c r="E1842" i="10"/>
  <c r="D1842" i="10"/>
  <c r="N1842" i="10" s="1"/>
  <c r="M1841" i="10"/>
  <c r="L1841" i="10"/>
  <c r="K1841" i="10"/>
  <c r="J1841" i="10"/>
  <c r="I1841" i="10"/>
  <c r="H1841" i="10"/>
  <c r="G1841" i="10"/>
  <c r="F1841" i="10"/>
  <c r="E1841" i="10"/>
  <c r="N1841" i="10" s="1"/>
  <c r="D1841" i="10"/>
  <c r="M1840" i="10"/>
  <c r="L1840" i="10"/>
  <c r="K1840" i="10"/>
  <c r="J1840" i="10"/>
  <c r="I1840" i="10"/>
  <c r="H1840" i="10"/>
  <c r="G1840" i="10"/>
  <c r="F1840" i="10"/>
  <c r="E1840" i="10"/>
  <c r="D1840" i="10"/>
  <c r="N1840" i="10" s="1"/>
  <c r="M1839" i="10"/>
  <c r="L1839" i="10"/>
  <c r="K1839" i="10"/>
  <c r="J1839" i="10"/>
  <c r="I1839" i="10"/>
  <c r="H1839" i="10"/>
  <c r="G1839" i="10"/>
  <c r="F1839" i="10"/>
  <c r="E1839" i="10"/>
  <c r="D1839" i="10"/>
  <c r="N1839" i="10" s="1"/>
  <c r="F399" i="23" s="1"/>
  <c r="M1838" i="10"/>
  <c r="L1838" i="10"/>
  <c r="K1838" i="10"/>
  <c r="J1838" i="10"/>
  <c r="I1838" i="10"/>
  <c r="H1838" i="10"/>
  <c r="G1838" i="10"/>
  <c r="F1838" i="10"/>
  <c r="E1838" i="10"/>
  <c r="D1838" i="10"/>
  <c r="N1838" i="10" s="1"/>
  <c r="M1837" i="10"/>
  <c r="L1837" i="10"/>
  <c r="K1837" i="10"/>
  <c r="J1837" i="10"/>
  <c r="I1837" i="10"/>
  <c r="H1837" i="10"/>
  <c r="G1837" i="10"/>
  <c r="F1837" i="10"/>
  <c r="E1837" i="10"/>
  <c r="N1837" i="10" s="1"/>
  <c r="D1837" i="10"/>
  <c r="M1836" i="10"/>
  <c r="L1836" i="10"/>
  <c r="K1836" i="10"/>
  <c r="J1836" i="10"/>
  <c r="I1836" i="10"/>
  <c r="H1836" i="10"/>
  <c r="G1836" i="10"/>
  <c r="F1836" i="10"/>
  <c r="N1836" i="10" s="1"/>
  <c r="E1836" i="10"/>
  <c r="D1836" i="10"/>
  <c r="M1835" i="10"/>
  <c r="L1835" i="10"/>
  <c r="K1835" i="10"/>
  <c r="J1835" i="10"/>
  <c r="I1835" i="10"/>
  <c r="H1835" i="10"/>
  <c r="G1835" i="10"/>
  <c r="F1835" i="10"/>
  <c r="E1835" i="10"/>
  <c r="D1835" i="10"/>
  <c r="M1834" i="10"/>
  <c r="L1834" i="10"/>
  <c r="K1834" i="10"/>
  <c r="J1834" i="10"/>
  <c r="I1834" i="10"/>
  <c r="H1834" i="10"/>
  <c r="G1834" i="10"/>
  <c r="F1834" i="10"/>
  <c r="E1834" i="10"/>
  <c r="N1834" i="10" s="1"/>
  <c r="D1834" i="10"/>
  <c r="M1833" i="10"/>
  <c r="L1833" i="10"/>
  <c r="K1833" i="10"/>
  <c r="J1833" i="10"/>
  <c r="I1833" i="10"/>
  <c r="H1833" i="10"/>
  <c r="G1833" i="10"/>
  <c r="F1833" i="10"/>
  <c r="E1833" i="10"/>
  <c r="N1833" i="10" s="1"/>
  <c r="D1833" i="10"/>
  <c r="M1832" i="10"/>
  <c r="L1832" i="10"/>
  <c r="K1832" i="10"/>
  <c r="J1832" i="10"/>
  <c r="I1832" i="10"/>
  <c r="H1832" i="10"/>
  <c r="G1832" i="10"/>
  <c r="F1832" i="10"/>
  <c r="N1832" i="10" s="1"/>
  <c r="E1832" i="10"/>
  <c r="D1832" i="10"/>
  <c r="M1831" i="10"/>
  <c r="L1831" i="10"/>
  <c r="K1831" i="10"/>
  <c r="J1831" i="10"/>
  <c r="I1831" i="10"/>
  <c r="H1831" i="10"/>
  <c r="G1831" i="10"/>
  <c r="F1831" i="10"/>
  <c r="E1831" i="10"/>
  <c r="D1831" i="10"/>
  <c r="M1830" i="10"/>
  <c r="L1830" i="10"/>
  <c r="K1830" i="10"/>
  <c r="J1830" i="10"/>
  <c r="I1830" i="10"/>
  <c r="H1830" i="10"/>
  <c r="G1830" i="10"/>
  <c r="F1830" i="10"/>
  <c r="N1830" i="10" s="1"/>
  <c r="E1830" i="10"/>
  <c r="D1830" i="10"/>
  <c r="M1829" i="10"/>
  <c r="L1829" i="10"/>
  <c r="K1829" i="10"/>
  <c r="J1829" i="10"/>
  <c r="I1829" i="10"/>
  <c r="H1829" i="10"/>
  <c r="G1829" i="10"/>
  <c r="F1829" i="10"/>
  <c r="N1829" i="10" s="1"/>
  <c r="E1829" i="10"/>
  <c r="D1829" i="10"/>
  <c r="M1828" i="10"/>
  <c r="L1828" i="10"/>
  <c r="K1828" i="10"/>
  <c r="J1828" i="10"/>
  <c r="I1828" i="10"/>
  <c r="H1828" i="10"/>
  <c r="G1828" i="10"/>
  <c r="F1828" i="10"/>
  <c r="E1828" i="10"/>
  <c r="D1828" i="10"/>
  <c r="N1828" i="10" s="1"/>
  <c r="M1827" i="10"/>
  <c r="L1827" i="10"/>
  <c r="K1827" i="10"/>
  <c r="J1827" i="10"/>
  <c r="I1827" i="10"/>
  <c r="H1827" i="10"/>
  <c r="G1827" i="10"/>
  <c r="F1827" i="10"/>
  <c r="E1827" i="10"/>
  <c r="D1827" i="10"/>
  <c r="M1826" i="10"/>
  <c r="L1826" i="10"/>
  <c r="K1826" i="10"/>
  <c r="J1826" i="10"/>
  <c r="I1826" i="10"/>
  <c r="H1826" i="10"/>
  <c r="G1826" i="10"/>
  <c r="F1826" i="10"/>
  <c r="E1826" i="10"/>
  <c r="D1826" i="10"/>
  <c r="N1826" i="10" s="1"/>
  <c r="M1825" i="10"/>
  <c r="L1825" i="10"/>
  <c r="K1825" i="10"/>
  <c r="J1825" i="10"/>
  <c r="I1825" i="10"/>
  <c r="H1825" i="10"/>
  <c r="G1825" i="10"/>
  <c r="F1825" i="10"/>
  <c r="E1825" i="10"/>
  <c r="N1825" i="10" s="1"/>
  <c r="D1825" i="10"/>
  <c r="M1824" i="10"/>
  <c r="L1824" i="10"/>
  <c r="K1824" i="10"/>
  <c r="J1824" i="10"/>
  <c r="I1824" i="10"/>
  <c r="H1824" i="10"/>
  <c r="G1824" i="10"/>
  <c r="F1824" i="10"/>
  <c r="N1824" i="10" s="1"/>
  <c r="E1824" i="10"/>
  <c r="D1824" i="10"/>
  <c r="M1823" i="10"/>
  <c r="L1823" i="10"/>
  <c r="K1823" i="10"/>
  <c r="J1823" i="10"/>
  <c r="I1823" i="10"/>
  <c r="H1823" i="10"/>
  <c r="G1823" i="10"/>
  <c r="F1823" i="10"/>
  <c r="E1823" i="10"/>
  <c r="D1823" i="10"/>
  <c r="N1823" i="10" s="1"/>
  <c r="M1822" i="10"/>
  <c r="L1822" i="10"/>
  <c r="K1822" i="10"/>
  <c r="J1822" i="10"/>
  <c r="I1822" i="10"/>
  <c r="H1822" i="10"/>
  <c r="G1822" i="10"/>
  <c r="F1822" i="10"/>
  <c r="E1822" i="10"/>
  <c r="D1822" i="10"/>
  <c r="N1822" i="10" s="1"/>
  <c r="M1821" i="10"/>
  <c r="L1821" i="10"/>
  <c r="K1821" i="10"/>
  <c r="J1821" i="10"/>
  <c r="I1821" i="10"/>
  <c r="H1821" i="10"/>
  <c r="G1821" i="10"/>
  <c r="F1821" i="10"/>
  <c r="E1821" i="10"/>
  <c r="N1821" i="10" s="1"/>
  <c r="D1821" i="10"/>
  <c r="M1820" i="10"/>
  <c r="L1820" i="10"/>
  <c r="K1820" i="10"/>
  <c r="J1820" i="10"/>
  <c r="I1820" i="10"/>
  <c r="H1820" i="10"/>
  <c r="G1820" i="10"/>
  <c r="F1820" i="10"/>
  <c r="N1820" i="10" s="1"/>
  <c r="E1820" i="10"/>
  <c r="D1820" i="10"/>
  <c r="M1819" i="10"/>
  <c r="L1819" i="10"/>
  <c r="K1819" i="10"/>
  <c r="J1819" i="10"/>
  <c r="I1819" i="10"/>
  <c r="H1819" i="10"/>
  <c r="G1819" i="10"/>
  <c r="F1819" i="10"/>
  <c r="E1819" i="10"/>
  <c r="D1819" i="10"/>
  <c r="N1819" i="10" s="1"/>
  <c r="M1818" i="10"/>
  <c r="L1818" i="10"/>
  <c r="K1818" i="10"/>
  <c r="J1818" i="10"/>
  <c r="I1818" i="10"/>
  <c r="H1818" i="10"/>
  <c r="G1818" i="10"/>
  <c r="F1818" i="10"/>
  <c r="E1818" i="10"/>
  <c r="D1818" i="10"/>
  <c r="N1818" i="10" s="1"/>
  <c r="M1817" i="10"/>
  <c r="L1817" i="10"/>
  <c r="K1817" i="10"/>
  <c r="J1817" i="10"/>
  <c r="I1817" i="10"/>
  <c r="H1817" i="10"/>
  <c r="G1817" i="10"/>
  <c r="F1817" i="10"/>
  <c r="E1817" i="10"/>
  <c r="N1817" i="10" s="1"/>
  <c r="D1817" i="10"/>
  <c r="M1816" i="10"/>
  <c r="L1816" i="10"/>
  <c r="K1816" i="10"/>
  <c r="J1816" i="10"/>
  <c r="I1816" i="10"/>
  <c r="H1816" i="10"/>
  <c r="G1816" i="10"/>
  <c r="F1816" i="10"/>
  <c r="N1816" i="10" s="1"/>
  <c r="E1816" i="10"/>
  <c r="D1816" i="10"/>
  <c r="M1815" i="10"/>
  <c r="L1815" i="10"/>
  <c r="K1815" i="10"/>
  <c r="J1815" i="10"/>
  <c r="I1815" i="10"/>
  <c r="H1815" i="10"/>
  <c r="G1815" i="10"/>
  <c r="F1815" i="10"/>
  <c r="E1815" i="10"/>
  <c r="D1815" i="10"/>
  <c r="N1815" i="10" s="1"/>
  <c r="M1814" i="10"/>
  <c r="L1814" i="10"/>
  <c r="K1814" i="10"/>
  <c r="J1814" i="10"/>
  <c r="I1814" i="10"/>
  <c r="H1814" i="10"/>
  <c r="G1814" i="10"/>
  <c r="F1814" i="10"/>
  <c r="E1814" i="10"/>
  <c r="D1814" i="10"/>
  <c r="N1814" i="10" s="1"/>
  <c r="M1813" i="10"/>
  <c r="L1813" i="10"/>
  <c r="K1813" i="10"/>
  <c r="J1813" i="10"/>
  <c r="I1813" i="10"/>
  <c r="H1813" i="10"/>
  <c r="G1813" i="10"/>
  <c r="F1813" i="10"/>
  <c r="E1813" i="10"/>
  <c r="N1813" i="10" s="1"/>
  <c r="D1813" i="10"/>
  <c r="M1812" i="10"/>
  <c r="L1812" i="10"/>
  <c r="K1812" i="10"/>
  <c r="J1812" i="10"/>
  <c r="I1812" i="10"/>
  <c r="H1812" i="10"/>
  <c r="G1812" i="10"/>
  <c r="F1812" i="10"/>
  <c r="N1812" i="10" s="1"/>
  <c r="E1812" i="10"/>
  <c r="D1812" i="10"/>
  <c r="M1811" i="10"/>
  <c r="L1811" i="10"/>
  <c r="K1811" i="10"/>
  <c r="J1811" i="10"/>
  <c r="I1811" i="10"/>
  <c r="H1811" i="10"/>
  <c r="G1811" i="10"/>
  <c r="F1811" i="10"/>
  <c r="E1811" i="10"/>
  <c r="D1811" i="10"/>
  <c r="N1811" i="10" s="1"/>
  <c r="O1810" i="10"/>
  <c r="G11" i="23" s="1"/>
  <c r="M1810" i="10"/>
  <c r="L1810" i="10"/>
  <c r="K1810" i="10"/>
  <c r="J1810" i="10"/>
  <c r="I1810" i="10"/>
  <c r="H1810" i="10"/>
  <c r="G1810" i="10"/>
  <c r="F1810" i="10"/>
  <c r="E1810" i="10"/>
  <c r="N1810" i="10" s="1"/>
  <c r="D1810" i="10"/>
  <c r="M1809" i="10"/>
  <c r="L1809" i="10"/>
  <c r="K1809" i="10"/>
  <c r="J1809" i="10"/>
  <c r="I1809" i="10"/>
  <c r="H1809" i="10"/>
  <c r="G1809" i="10"/>
  <c r="F1809" i="10"/>
  <c r="N1809" i="10" s="1"/>
  <c r="E1809" i="10"/>
  <c r="D1809" i="10"/>
  <c r="M1808" i="10"/>
  <c r="L1808" i="10"/>
  <c r="K1808" i="10"/>
  <c r="J1808" i="10"/>
  <c r="I1808" i="10"/>
  <c r="H1808" i="10"/>
  <c r="G1808" i="10"/>
  <c r="F1808" i="10"/>
  <c r="E1808" i="10"/>
  <c r="D1808" i="10"/>
  <c r="N1808" i="10" s="1"/>
  <c r="M1807" i="10"/>
  <c r="L1807" i="10"/>
  <c r="K1807" i="10"/>
  <c r="J1807" i="10"/>
  <c r="I1807" i="10"/>
  <c r="H1807" i="10"/>
  <c r="G1807" i="10"/>
  <c r="F1807" i="10"/>
  <c r="E1807" i="10"/>
  <c r="D1807" i="10"/>
  <c r="N1807" i="10" s="1"/>
  <c r="M1806" i="10"/>
  <c r="L1806" i="10"/>
  <c r="K1806" i="10"/>
  <c r="J1806" i="10"/>
  <c r="I1806" i="10"/>
  <c r="H1806" i="10"/>
  <c r="G1806" i="10"/>
  <c r="F1806" i="10"/>
  <c r="E1806" i="10"/>
  <c r="N1806" i="10" s="1"/>
  <c r="D1806" i="10"/>
  <c r="M1805" i="10"/>
  <c r="L1805" i="10"/>
  <c r="K1805" i="10"/>
  <c r="J1805" i="10"/>
  <c r="I1805" i="10"/>
  <c r="H1805" i="10"/>
  <c r="G1805" i="10"/>
  <c r="F1805" i="10"/>
  <c r="N1805" i="10" s="1"/>
  <c r="E1805" i="10"/>
  <c r="D1805" i="10"/>
  <c r="M1804" i="10"/>
  <c r="L1804" i="10"/>
  <c r="K1804" i="10"/>
  <c r="J1804" i="10"/>
  <c r="I1804" i="10"/>
  <c r="H1804" i="10"/>
  <c r="G1804" i="10"/>
  <c r="F1804" i="10"/>
  <c r="E1804" i="10"/>
  <c r="D1804" i="10"/>
  <c r="N1804" i="10" s="1"/>
  <c r="M1803" i="10"/>
  <c r="L1803" i="10"/>
  <c r="K1803" i="10"/>
  <c r="J1803" i="10"/>
  <c r="I1803" i="10"/>
  <c r="H1803" i="10"/>
  <c r="G1803" i="10"/>
  <c r="F1803" i="10"/>
  <c r="E1803" i="10"/>
  <c r="D1803" i="10"/>
  <c r="N1803" i="10" s="1"/>
  <c r="M1802" i="10"/>
  <c r="L1802" i="10"/>
  <c r="K1802" i="10"/>
  <c r="J1802" i="10"/>
  <c r="I1802" i="10"/>
  <c r="H1802" i="10"/>
  <c r="G1802" i="10"/>
  <c r="F1802" i="10"/>
  <c r="E1802" i="10"/>
  <c r="N1802" i="10" s="1"/>
  <c r="D1802" i="10"/>
  <c r="M1801" i="10"/>
  <c r="L1801" i="10"/>
  <c r="K1801" i="10"/>
  <c r="J1801" i="10"/>
  <c r="I1801" i="10"/>
  <c r="H1801" i="10"/>
  <c r="G1801" i="10"/>
  <c r="F1801" i="10"/>
  <c r="N1801" i="10" s="1"/>
  <c r="E1801" i="10"/>
  <c r="D1801" i="10"/>
  <c r="M1800" i="10"/>
  <c r="L1800" i="10"/>
  <c r="K1800" i="10"/>
  <c r="J1800" i="10"/>
  <c r="I1800" i="10"/>
  <c r="H1800" i="10"/>
  <c r="G1800" i="10"/>
  <c r="F1800" i="10"/>
  <c r="E1800" i="10"/>
  <c r="D1800" i="10"/>
  <c r="N1800" i="10" s="1"/>
  <c r="M1799" i="10"/>
  <c r="L1799" i="10"/>
  <c r="K1799" i="10"/>
  <c r="J1799" i="10"/>
  <c r="I1799" i="10"/>
  <c r="H1799" i="10"/>
  <c r="G1799" i="10"/>
  <c r="F1799" i="10"/>
  <c r="E1799" i="10"/>
  <c r="D1799" i="10"/>
  <c r="N1799" i="10" s="1"/>
  <c r="M1798" i="10"/>
  <c r="L1798" i="10"/>
  <c r="K1798" i="10"/>
  <c r="J1798" i="10"/>
  <c r="I1798" i="10"/>
  <c r="H1798" i="10"/>
  <c r="G1798" i="10"/>
  <c r="F1798" i="10"/>
  <c r="E1798" i="10"/>
  <c r="N1798" i="10" s="1"/>
  <c r="D1798" i="10"/>
  <c r="M1797" i="10"/>
  <c r="L1797" i="10"/>
  <c r="K1797" i="10"/>
  <c r="J1797" i="10"/>
  <c r="I1797" i="10"/>
  <c r="H1797" i="10"/>
  <c r="G1797" i="10"/>
  <c r="F1797" i="10"/>
  <c r="N1797" i="10" s="1"/>
  <c r="E1797" i="10"/>
  <c r="D1797" i="10"/>
  <c r="M1796" i="10"/>
  <c r="L1796" i="10"/>
  <c r="K1796" i="10"/>
  <c r="J1796" i="10"/>
  <c r="I1796" i="10"/>
  <c r="H1796" i="10"/>
  <c r="G1796" i="10"/>
  <c r="F1796" i="10"/>
  <c r="E1796" i="10"/>
  <c r="D1796" i="10"/>
  <c r="N1796" i="10" s="1"/>
  <c r="M1795" i="10"/>
  <c r="L1795" i="10"/>
  <c r="K1795" i="10"/>
  <c r="J1795" i="10"/>
  <c r="I1795" i="10"/>
  <c r="H1795" i="10"/>
  <c r="G1795" i="10"/>
  <c r="F1795" i="10"/>
  <c r="E1795" i="10"/>
  <c r="D1795" i="10"/>
  <c r="N1795" i="10" s="1"/>
  <c r="M1794" i="10"/>
  <c r="L1794" i="10"/>
  <c r="K1794" i="10"/>
  <c r="J1794" i="10"/>
  <c r="I1794" i="10"/>
  <c r="H1794" i="10"/>
  <c r="G1794" i="10"/>
  <c r="F1794" i="10"/>
  <c r="E1794" i="10"/>
  <c r="N1794" i="10" s="1"/>
  <c r="D1794" i="10"/>
  <c r="M1793" i="10"/>
  <c r="L1793" i="10"/>
  <c r="K1793" i="10"/>
  <c r="J1793" i="10"/>
  <c r="I1793" i="10"/>
  <c r="H1793" i="10"/>
  <c r="G1793" i="10"/>
  <c r="F1793" i="10"/>
  <c r="N1793" i="10" s="1"/>
  <c r="E1793" i="10"/>
  <c r="D1793" i="10"/>
  <c r="M1792" i="10"/>
  <c r="L1792" i="10"/>
  <c r="K1792" i="10"/>
  <c r="J1792" i="10"/>
  <c r="I1792" i="10"/>
  <c r="H1792" i="10"/>
  <c r="G1792" i="10"/>
  <c r="F1792" i="10"/>
  <c r="E1792" i="10"/>
  <c r="D1792" i="10"/>
  <c r="N1792" i="10" s="1"/>
  <c r="M1791" i="10"/>
  <c r="L1791" i="10"/>
  <c r="K1791" i="10"/>
  <c r="J1791" i="10"/>
  <c r="I1791" i="10"/>
  <c r="H1791" i="10"/>
  <c r="G1791" i="10"/>
  <c r="F1791" i="10"/>
  <c r="E1791" i="10"/>
  <c r="D1791" i="10"/>
  <c r="N1791" i="10" s="1"/>
  <c r="M1790" i="10"/>
  <c r="L1790" i="10"/>
  <c r="K1790" i="10"/>
  <c r="J1790" i="10"/>
  <c r="I1790" i="10"/>
  <c r="H1790" i="10"/>
  <c r="G1790" i="10"/>
  <c r="F1790" i="10"/>
  <c r="E1790" i="10"/>
  <c r="N1790" i="10" s="1"/>
  <c r="D1790" i="10"/>
  <c r="M1789" i="10"/>
  <c r="L1789" i="10"/>
  <c r="K1789" i="10"/>
  <c r="J1789" i="10"/>
  <c r="I1789" i="10"/>
  <c r="H1789" i="10"/>
  <c r="G1789" i="10"/>
  <c r="F1789" i="10"/>
  <c r="N1789" i="10" s="1"/>
  <c r="E1789" i="10"/>
  <c r="D1789" i="10"/>
  <c r="M1788" i="10"/>
  <c r="L1788" i="10"/>
  <c r="K1788" i="10"/>
  <c r="J1788" i="10"/>
  <c r="I1788" i="10"/>
  <c r="H1788" i="10"/>
  <c r="G1788" i="10"/>
  <c r="F1788" i="10"/>
  <c r="E1788" i="10"/>
  <c r="D1788" i="10"/>
  <c r="N1788" i="10" s="1"/>
  <c r="M1787" i="10"/>
  <c r="L1787" i="10"/>
  <c r="K1787" i="10"/>
  <c r="J1787" i="10"/>
  <c r="I1787" i="10"/>
  <c r="H1787" i="10"/>
  <c r="G1787" i="10"/>
  <c r="F1787" i="10"/>
  <c r="E1787" i="10"/>
  <c r="D1787" i="10"/>
  <c r="N1787" i="10" s="1"/>
  <c r="M1786" i="10"/>
  <c r="L1786" i="10"/>
  <c r="K1786" i="10"/>
  <c r="J1786" i="10"/>
  <c r="I1786" i="10"/>
  <c r="H1786" i="10"/>
  <c r="G1786" i="10"/>
  <c r="F1786" i="10"/>
  <c r="E1786" i="10"/>
  <c r="N1786" i="10" s="1"/>
  <c r="D1786" i="10"/>
  <c r="M1785" i="10"/>
  <c r="L1785" i="10"/>
  <c r="K1785" i="10"/>
  <c r="J1785" i="10"/>
  <c r="I1785" i="10"/>
  <c r="H1785" i="10"/>
  <c r="G1785" i="10"/>
  <c r="F1785" i="10"/>
  <c r="N1785" i="10" s="1"/>
  <c r="E1785" i="10"/>
  <c r="D1785" i="10"/>
  <c r="M1784" i="10"/>
  <c r="L1784" i="10"/>
  <c r="K1784" i="10"/>
  <c r="J1784" i="10"/>
  <c r="I1784" i="10"/>
  <c r="H1784" i="10"/>
  <c r="G1784" i="10"/>
  <c r="F1784" i="10"/>
  <c r="E1784" i="10"/>
  <c r="D1784" i="10"/>
  <c r="N1784" i="10" s="1"/>
  <c r="M1783" i="10"/>
  <c r="L1783" i="10"/>
  <c r="K1783" i="10"/>
  <c r="J1783" i="10"/>
  <c r="I1783" i="10"/>
  <c r="H1783" i="10"/>
  <c r="G1783" i="10"/>
  <c r="F1783" i="10"/>
  <c r="E1783" i="10"/>
  <c r="D1783" i="10"/>
  <c r="N1783" i="10" s="1"/>
  <c r="M1782" i="10"/>
  <c r="L1782" i="10"/>
  <c r="K1782" i="10"/>
  <c r="J1782" i="10"/>
  <c r="I1782" i="10"/>
  <c r="H1782" i="10"/>
  <c r="G1782" i="10"/>
  <c r="F1782" i="10"/>
  <c r="E1782" i="10"/>
  <c r="N1782" i="10" s="1"/>
  <c r="D1782" i="10"/>
  <c r="M1781" i="10"/>
  <c r="L1781" i="10"/>
  <c r="K1781" i="10"/>
  <c r="J1781" i="10"/>
  <c r="I1781" i="10"/>
  <c r="H1781" i="10"/>
  <c r="G1781" i="10"/>
  <c r="F1781" i="10"/>
  <c r="N1781" i="10" s="1"/>
  <c r="E1781" i="10"/>
  <c r="D1781" i="10"/>
  <c r="M1780" i="10"/>
  <c r="L1780" i="10"/>
  <c r="K1780" i="10"/>
  <c r="J1780" i="10"/>
  <c r="I1780" i="10"/>
  <c r="H1780" i="10"/>
  <c r="G1780" i="10"/>
  <c r="F1780" i="10"/>
  <c r="E1780" i="10"/>
  <c r="D1780" i="10"/>
  <c r="N1780" i="10" s="1"/>
  <c r="M1779" i="10"/>
  <c r="L1779" i="10"/>
  <c r="K1779" i="10"/>
  <c r="J1779" i="10"/>
  <c r="I1779" i="10"/>
  <c r="H1779" i="10"/>
  <c r="G1779" i="10"/>
  <c r="F1779" i="10"/>
  <c r="E1779" i="10"/>
  <c r="D1779" i="10"/>
  <c r="N1779" i="10" s="1"/>
  <c r="M1778" i="10"/>
  <c r="L1778" i="10"/>
  <c r="K1778" i="10"/>
  <c r="J1778" i="10"/>
  <c r="I1778" i="10"/>
  <c r="H1778" i="10"/>
  <c r="G1778" i="10"/>
  <c r="F1778" i="10"/>
  <c r="E1778" i="10"/>
  <c r="N1778" i="10" s="1"/>
  <c r="D1778" i="10"/>
  <c r="M1777" i="10"/>
  <c r="L1777" i="10"/>
  <c r="K1777" i="10"/>
  <c r="J1777" i="10"/>
  <c r="I1777" i="10"/>
  <c r="H1777" i="10"/>
  <c r="G1777" i="10"/>
  <c r="F1777" i="10"/>
  <c r="N1777" i="10" s="1"/>
  <c r="E1777" i="10"/>
  <c r="D1777" i="10"/>
  <c r="M1776" i="10"/>
  <c r="L1776" i="10"/>
  <c r="K1776" i="10"/>
  <c r="J1776" i="10"/>
  <c r="I1776" i="10"/>
  <c r="H1776" i="10"/>
  <c r="G1776" i="10"/>
  <c r="F1776" i="10"/>
  <c r="E1776" i="10"/>
  <c r="D1776" i="10"/>
  <c r="N1776" i="10" s="1"/>
  <c r="M1775" i="10"/>
  <c r="L1775" i="10"/>
  <c r="K1775" i="10"/>
  <c r="J1775" i="10"/>
  <c r="I1775" i="10"/>
  <c r="H1775" i="10"/>
  <c r="G1775" i="10"/>
  <c r="F1775" i="10"/>
  <c r="E1775" i="10"/>
  <c r="D1775" i="10"/>
  <c r="N1775" i="10" s="1"/>
  <c r="M1774" i="10"/>
  <c r="L1774" i="10"/>
  <c r="K1774" i="10"/>
  <c r="J1774" i="10"/>
  <c r="I1774" i="10"/>
  <c r="H1774" i="10"/>
  <c r="G1774" i="10"/>
  <c r="F1774" i="10"/>
  <c r="E1774" i="10"/>
  <c r="N1774" i="10" s="1"/>
  <c r="D1774" i="10"/>
  <c r="M1773" i="10"/>
  <c r="L1773" i="10"/>
  <c r="K1773" i="10"/>
  <c r="J1773" i="10"/>
  <c r="I1773" i="10"/>
  <c r="H1773" i="10"/>
  <c r="G1773" i="10"/>
  <c r="F1773" i="10"/>
  <c r="N1773" i="10" s="1"/>
  <c r="E1773" i="10"/>
  <c r="D1773" i="10"/>
  <c r="M1772" i="10"/>
  <c r="L1772" i="10"/>
  <c r="K1772" i="10"/>
  <c r="J1772" i="10"/>
  <c r="I1772" i="10"/>
  <c r="H1772" i="10"/>
  <c r="G1772" i="10"/>
  <c r="F1772" i="10"/>
  <c r="E1772" i="10"/>
  <c r="D1772" i="10"/>
  <c r="N1772" i="10" s="1"/>
  <c r="M1771" i="10"/>
  <c r="L1771" i="10"/>
  <c r="K1771" i="10"/>
  <c r="J1771" i="10"/>
  <c r="I1771" i="10"/>
  <c r="H1771" i="10"/>
  <c r="G1771" i="10"/>
  <c r="F1771" i="10"/>
  <c r="E1771" i="10"/>
  <c r="D1771" i="10"/>
  <c r="N1771" i="10" s="1"/>
  <c r="M1770" i="10"/>
  <c r="L1770" i="10"/>
  <c r="K1770" i="10"/>
  <c r="J1770" i="10"/>
  <c r="I1770" i="10"/>
  <c r="H1770" i="10"/>
  <c r="G1770" i="10"/>
  <c r="F1770" i="10"/>
  <c r="E1770" i="10"/>
  <c r="N1770" i="10" s="1"/>
  <c r="D1770" i="10"/>
  <c r="M1769" i="10"/>
  <c r="L1769" i="10"/>
  <c r="K1769" i="10"/>
  <c r="J1769" i="10"/>
  <c r="I1769" i="10"/>
  <c r="H1769" i="10"/>
  <c r="G1769" i="10"/>
  <c r="F1769" i="10"/>
  <c r="N1769" i="10" s="1"/>
  <c r="E1769" i="10"/>
  <c r="D1769" i="10"/>
  <c r="M1768" i="10"/>
  <c r="L1768" i="10"/>
  <c r="K1768" i="10"/>
  <c r="J1768" i="10"/>
  <c r="I1768" i="10"/>
  <c r="H1768" i="10"/>
  <c r="G1768" i="10"/>
  <c r="F1768" i="10"/>
  <c r="E1768" i="10"/>
  <c r="D1768" i="10"/>
  <c r="N1768" i="10" s="1"/>
  <c r="M1767" i="10"/>
  <c r="L1767" i="10"/>
  <c r="K1767" i="10"/>
  <c r="J1767" i="10"/>
  <c r="I1767" i="10"/>
  <c r="H1767" i="10"/>
  <c r="G1767" i="10"/>
  <c r="F1767" i="10"/>
  <c r="E1767" i="10"/>
  <c r="D1767" i="10"/>
  <c r="N1767" i="10" s="1"/>
  <c r="M1766" i="10"/>
  <c r="L1766" i="10"/>
  <c r="K1766" i="10"/>
  <c r="J1766" i="10"/>
  <c r="I1766" i="10"/>
  <c r="H1766" i="10"/>
  <c r="G1766" i="10"/>
  <c r="F1766" i="10"/>
  <c r="E1766" i="10"/>
  <c r="N1766" i="10" s="1"/>
  <c r="D1766" i="10"/>
  <c r="M1765" i="10"/>
  <c r="L1765" i="10"/>
  <c r="K1765" i="10"/>
  <c r="J1765" i="10"/>
  <c r="I1765" i="10"/>
  <c r="H1765" i="10"/>
  <c r="G1765" i="10"/>
  <c r="F1765" i="10"/>
  <c r="N1765" i="10" s="1"/>
  <c r="E1765" i="10"/>
  <c r="D1765" i="10"/>
  <c r="M1764" i="10"/>
  <c r="L1764" i="10"/>
  <c r="K1764" i="10"/>
  <c r="J1764" i="10"/>
  <c r="I1764" i="10"/>
  <c r="H1764" i="10"/>
  <c r="G1764" i="10"/>
  <c r="F1764" i="10"/>
  <c r="E1764" i="10"/>
  <c r="D1764" i="10"/>
  <c r="N1764" i="10" s="1"/>
  <c r="M1763" i="10"/>
  <c r="L1763" i="10"/>
  <c r="K1763" i="10"/>
  <c r="J1763" i="10"/>
  <c r="I1763" i="10"/>
  <c r="H1763" i="10"/>
  <c r="G1763" i="10"/>
  <c r="F1763" i="10"/>
  <c r="E1763" i="10"/>
  <c r="D1763" i="10"/>
  <c r="N1763" i="10" s="1"/>
  <c r="M1762" i="10"/>
  <c r="L1762" i="10"/>
  <c r="K1762" i="10"/>
  <c r="J1762" i="10"/>
  <c r="I1762" i="10"/>
  <c r="H1762" i="10"/>
  <c r="G1762" i="10"/>
  <c r="F1762" i="10"/>
  <c r="E1762" i="10"/>
  <c r="N1762" i="10" s="1"/>
  <c r="D1762" i="10"/>
  <c r="M1761" i="10"/>
  <c r="L1761" i="10"/>
  <c r="K1761" i="10"/>
  <c r="J1761" i="10"/>
  <c r="I1761" i="10"/>
  <c r="H1761" i="10"/>
  <c r="G1761" i="10"/>
  <c r="F1761" i="10"/>
  <c r="N1761" i="10" s="1"/>
  <c r="E1761" i="10"/>
  <c r="D1761" i="10"/>
  <c r="M1760" i="10"/>
  <c r="L1760" i="10"/>
  <c r="K1760" i="10"/>
  <c r="J1760" i="10"/>
  <c r="I1760" i="10"/>
  <c r="H1760" i="10"/>
  <c r="G1760" i="10"/>
  <c r="F1760" i="10"/>
  <c r="E1760" i="10"/>
  <c r="D1760" i="10"/>
  <c r="N1760" i="10" s="1"/>
  <c r="M1759" i="10"/>
  <c r="L1759" i="10"/>
  <c r="K1759" i="10"/>
  <c r="J1759" i="10"/>
  <c r="I1759" i="10"/>
  <c r="H1759" i="10"/>
  <c r="G1759" i="10"/>
  <c r="F1759" i="10"/>
  <c r="E1759" i="10"/>
  <c r="D1759" i="10"/>
  <c r="N1759" i="10" s="1"/>
  <c r="M1758" i="10"/>
  <c r="L1758" i="10"/>
  <c r="K1758" i="10"/>
  <c r="J1758" i="10"/>
  <c r="I1758" i="10"/>
  <c r="H1758" i="10"/>
  <c r="G1758" i="10"/>
  <c r="F1758" i="10"/>
  <c r="E1758" i="10"/>
  <c r="N1758" i="10" s="1"/>
  <c r="D1758" i="10"/>
  <c r="M1757" i="10"/>
  <c r="L1757" i="10"/>
  <c r="K1757" i="10"/>
  <c r="J1757" i="10"/>
  <c r="I1757" i="10"/>
  <c r="H1757" i="10"/>
  <c r="G1757" i="10"/>
  <c r="F1757" i="10"/>
  <c r="N1757" i="10" s="1"/>
  <c r="E1757" i="10"/>
  <c r="D1757" i="10"/>
  <c r="M1756" i="10"/>
  <c r="L1756" i="10"/>
  <c r="K1756" i="10"/>
  <c r="J1756" i="10"/>
  <c r="I1756" i="10"/>
  <c r="H1756" i="10"/>
  <c r="G1756" i="10"/>
  <c r="F1756" i="10"/>
  <c r="E1756" i="10"/>
  <c r="D1756" i="10"/>
  <c r="N1756" i="10" s="1"/>
  <c r="O1755" i="10"/>
  <c r="G8" i="23" s="1"/>
  <c r="M1755" i="10"/>
  <c r="L1755" i="10"/>
  <c r="K1755" i="10"/>
  <c r="J1755" i="10"/>
  <c r="I1755" i="10"/>
  <c r="H1755" i="10"/>
  <c r="G1755" i="10"/>
  <c r="F1755" i="10"/>
  <c r="E1755" i="10"/>
  <c r="N1755" i="10" s="1"/>
  <c r="D1755" i="10"/>
  <c r="M1754" i="10"/>
  <c r="L1754" i="10"/>
  <c r="K1754" i="10"/>
  <c r="J1754" i="10"/>
  <c r="I1754" i="10"/>
  <c r="H1754" i="10"/>
  <c r="G1754" i="10"/>
  <c r="F1754" i="10"/>
  <c r="N1754" i="10" s="1"/>
  <c r="E1754" i="10"/>
  <c r="D1754" i="10"/>
  <c r="M1753" i="10"/>
  <c r="L1753" i="10"/>
  <c r="K1753" i="10"/>
  <c r="J1753" i="10"/>
  <c r="I1753" i="10"/>
  <c r="H1753" i="10"/>
  <c r="G1753" i="10"/>
  <c r="F1753" i="10"/>
  <c r="E1753" i="10"/>
  <c r="D1753" i="10"/>
  <c r="N1753" i="10" s="1"/>
  <c r="M1752" i="10"/>
  <c r="L1752" i="10"/>
  <c r="K1752" i="10"/>
  <c r="J1752" i="10"/>
  <c r="I1752" i="10"/>
  <c r="H1752" i="10"/>
  <c r="G1752" i="10"/>
  <c r="F1752" i="10"/>
  <c r="E1752" i="10"/>
  <c r="D1752" i="10"/>
  <c r="N1752" i="10" s="1"/>
  <c r="M1751" i="10"/>
  <c r="L1751" i="10"/>
  <c r="K1751" i="10"/>
  <c r="J1751" i="10"/>
  <c r="I1751" i="10"/>
  <c r="H1751" i="10"/>
  <c r="G1751" i="10"/>
  <c r="F1751" i="10"/>
  <c r="E1751" i="10"/>
  <c r="N1751" i="10" s="1"/>
  <c r="D1751" i="10"/>
  <c r="M1750" i="10"/>
  <c r="L1750" i="10"/>
  <c r="K1750" i="10"/>
  <c r="J1750" i="10"/>
  <c r="I1750" i="10"/>
  <c r="H1750" i="10"/>
  <c r="G1750" i="10"/>
  <c r="F1750" i="10"/>
  <c r="N1750" i="10" s="1"/>
  <c r="E1750" i="10"/>
  <c r="D1750" i="10"/>
  <c r="M1749" i="10"/>
  <c r="L1749" i="10"/>
  <c r="K1749" i="10"/>
  <c r="J1749" i="10"/>
  <c r="I1749" i="10"/>
  <c r="H1749" i="10"/>
  <c r="G1749" i="10"/>
  <c r="F1749" i="10"/>
  <c r="E1749" i="10"/>
  <c r="D1749" i="10"/>
  <c r="N1749" i="10" s="1"/>
  <c r="M1748" i="10"/>
  <c r="L1748" i="10"/>
  <c r="K1748" i="10"/>
  <c r="J1748" i="10"/>
  <c r="I1748" i="10"/>
  <c r="H1748" i="10"/>
  <c r="G1748" i="10"/>
  <c r="F1748" i="10"/>
  <c r="E1748" i="10"/>
  <c r="D1748" i="10"/>
  <c r="N1748" i="10" s="1"/>
  <c r="M1747" i="10"/>
  <c r="L1747" i="10"/>
  <c r="K1747" i="10"/>
  <c r="J1747" i="10"/>
  <c r="I1747" i="10"/>
  <c r="H1747" i="10"/>
  <c r="G1747" i="10"/>
  <c r="F1747" i="10"/>
  <c r="E1747" i="10"/>
  <c r="N1747" i="10" s="1"/>
  <c r="D1747" i="10"/>
  <c r="M1746" i="10"/>
  <c r="L1746" i="10"/>
  <c r="K1746" i="10"/>
  <c r="J1746" i="10"/>
  <c r="I1746" i="10"/>
  <c r="H1746" i="10"/>
  <c r="G1746" i="10"/>
  <c r="F1746" i="10"/>
  <c r="N1746" i="10" s="1"/>
  <c r="E1746" i="10"/>
  <c r="D1746" i="10"/>
  <c r="M1745" i="10"/>
  <c r="L1745" i="10"/>
  <c r="K1745" i="10"/>
  <c r="J1745" i="10"/>
  <c r="I1745" i="10"/>
  <c r="H1745" i="10"/>
  <c r="G1745" i="10"/>
  <c r="F1745" i="10"/>
  <c r="E1745" i="10"/>
  <c r="D1745" i="10"/>
  <c r="N1745" i="10" s="1"/>
  <c r="M1744" i="10"/>
  <c r="L1744" i="10"/>
  <c r="K1744" i="10"/>
  <c r="J1744" i="10"/>
  <c r="I1744" i="10"/>
  <c r="H1744" i="10"/>
  <c r="G1744" i="10"/>
  <c r="F1744" i="10"/>
  <c r="E1744" i="10"/>
  <c r="D1744" i="10"/>
  <c r="N1744" i="10" s="1"/>
  <c r="M1743" i="10"/>
  <c r="L1743" i="10"/>
  <c r="K1743" i="10"/>
  <c r="J1743" i="10"/>
  <c r="I1743" i="10"/>
  <c r="H1743" i="10"/>
  <c r="G1743" i="10"/>
  <c r="F1743" i="10"/>
  <c r="E1743" i="10"/>
  <c r="N1743" i="10" s="1"/>
  <c r="D1743" i="10"/>
  <c r="M1742" i="10"/>
  <c r="L1742" i="10"/>
  <c r="K1742" i="10"/>
  <c r="J1742" i="10"/>
  <c r="I1742" i="10"/>
  <c r="H1742" i="10"/>
  <c r="G1742" i="10"/>
  <c r="F1742" i="10"/>
  <c r="N1742" i="10" s="1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N1741" i="10" s="1"/>
  <c r="M1740" i="10"/>
  <c r="L1740" i="10"/>
  <c r="K1740" i="10"/>
  <c r="J1740" i="10"/>
  <c r="I1740" i="10"/>
  <c r="H1740" i="10"/>
  <c r="G1740" i="10"/>
  <c r="F1740" i="10"/>
  <c r="E1740" i="10"/>
  <c r="D1740" i="10"/>
  <c r="N1740" i="10" s="1"/>
  <c r="M1739" i="10"/>
  <c r="L1739" i="10"/>
  <c r="K1739" i="10"/>
  <c r="J1739" i="10"/>
  <c r="I1739" i="10"/>
  <c r="H1739" i="10"/>
  <c r="G1739" i="10"/>
  <c r="F1739" i="10"/>
  <c r="E1739" i="10"/>
  <c r="N1739" i="10" s="1"/>
  <c r="D1739" i="10"/>
  <c r="M1738" i="10"/>
  <c r="L1738" i="10"/>
  <c r="K1738" i="10"/>
  <c r="J1738" i="10"/>
  <c r="I1738" i="10"/>
  <c r="H1738" i="10"/>
  <c r="G1738" i="10"/>
  <c r="F1738" i="10"/>
  <c r="N1738" i="10" s="1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N1737" i="10" s="1"/>
  <c r="M1736" i="10"/>
  <c r="L1736" i="10"/>
  <c r="K1736" i="10"/>
  <c r="J1736" i="10"/>
  <c r="I1736" i="10"/>
  <c r="H1736" i="10"/>
  <c r="G1736" i="10"/>
  <c r="F1736" i="10"/>
  <c r="E1736" i="10"/>
  <c r="D1736" i="10"/>
  <c r="N1736" i="10" s="1"/>
  <c r="M1735" i="10"/>
  <c r="L1735" i="10"/>
  <c r="K1735" i="10"/>
  <c r="J1735" i="10"/>
  <c r="I1735" i="10"/>
  <c r="H1735" i="10"/>
  <c r="G1735" i="10"/>
  <c r="F1735" i="10"/>
  <c r="E1735" i="10"/>
  <c r="N1735" i="10" s="1"/>
  <c r="D1735" i="10"/>
  <c r="M1734" i="10"/>
  <c r="L1734" i="10"/>
  <c r="K1734" i="10"/>
  <c r="J1734" i="10"/>
  <c r="I1734" i="10"/>
  <c r="H1734" i="10"/>
  <c r="G1734" i="10"/>
  <c r="F1734" i="10"/>
  <c r="N1734" i="10" s="1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N1733" i="10" s="1"/>
  <c r="M1732" i="10"/>
  <c r="L1732" i="10"/>
  <c r="K1732" i="10"/>
  <c r="J1732" i="10"/>
  <c r="I1732" i="10"/>
  <c r="H1732" i="10"/>
  <c r="G1732" i="10"/>
  <c r="F1732" i="10"/>
  <c r="E1732" i="10"/>
  <c r="D1732" i="10"/>
  <c r="N1732" i="10" s="1"/>
  <c r="M1731" i="10"/>
  <c r="L1731" i="10"/>
  <c r="K1731" i="10"/>
  <c r="J1731" i="10"/>
  <c r="I1731" i="10"/>
  <c r="H1731" i="10"/>
  <c r="G1731" i="10"/>
  <c r="F1731" i="10"/>
  <c r="E1731" i="10"/>
  <c r="N1731" i="10" s="1"/>
  <c r="D1731" i="10"/>
  <c r="M1730" i="10"/>
  <c r="L1730" i="10"/>
  <c r="K1730" i="10"/>
  <c r="J1730" i="10"/>
  <c r="I1730" i="10"/>
  <c r="H1730" i="10"/>
  <c r="G1730" i="10"/>
  <c r="F1730" i="10"/>
  <c r="N1730" i="10" s="1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N1729" i="10" s="1"/>
  <c r="M1728" i="10"/>
  <c r="L1728" i="10"/>
  <c r="K1728" i="10"/>
  <c r="J1728" i="10"/>
  <c r="I1728" i="10"/>
  <c r="H1728" i="10"/>
  <c r="G1728" i="10"/>
  <c r="F1728" i="10"/>
  <c r="E1728" i="10"/>
  <c r="D1728" i="10"/>
  <c r="N1728" i="10" s="1"/>
  <c r="M1727" i="10"/>
  <c r="L1727" i="10"/>
  <c r="K1727" i="10"/>
  <c r="J1727" i="10"/>
  <c r="I1727" i="10"/>
  <c r="H1727" i="10"/>
  <c r="G1727" i="10"/>
  <c r="F1727" i="10"/>
  <c r="E1727" i="10"/>
  <c r="N1727" i="10" s="1"/>
  <c r="D1727" i="10"/>
  <c r="M1726" i="10"/>
  <c r="L1726" i="10"/>
  <c r="K1726" i="10"/>
  <c r="J1726" i="10"/>
  <c r="I1726" i="10"/>
  <c r="H1726" i="10"/>
  <c r="G1726" i="10"/>
  <c r="F1726" i="10"/>
  <c r="N1726" i="10" s="1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N1725" i="10" s="1"/>
  <c r="M1724" i="10"/>
  <c r="L1724" i="10"/>
  <c r="K1724" i="10"/>
  <c r="J1724" i="10"/>
  <c r="I1724" i="10"/>
  <c r="H1724" i="10"/>
  <c r="G1724" i="10"/>
  <c r="F1724" i="10"/>
  <c r="E1724" i="10"/>
  <c r="D1724" i="10"/>
  <c r="N1724" i="10" s="1"/>
  <c r="M1723" i="10"/>
  <c r="L1723" i="10"/>
  <c r="K1723" i="10"/>
  <c r="J1723" i="10"/>
  <c r="I1723" i="10"/>
  <c r="H1723" i="10"/>
  <c r="G1723" i="10"/>
  <c r="F1723" i="10"/>
  <c r="E1723" i="10"/>
  <c r="N1723" i="10" s="1"/>
  <c r="D1723" i="10"/>
  <c r="M1722" i="10"/>
  <c r="L1722" i="10"/>
  <c r="K1722" i="10"/>
  <c r="J1722" i="10"/>
  <c r="I1722" i="10"/>
  <c r="H1722" i="10"/>
  <c r="G1722" i="10"/>
  <c r="F1722" i="10"/>
  <c r="N1722" i="10" s="1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N1721" i="10" s="1"/>
  <c r="M1720" i="10"/>
  <c r="L1720" i="10"/>
  <c r="K1720" i="10"/>
  <c r="J1720" i="10"/>
  <c r="I1720" i="10"/>
  <c r="H1720" i="10"/>
  <c r="G1720" i="10"/>
  <c r="F1720" i="10"/>
  <c r="E1720" i="10"/>
  <c r="D1720" i="10"/>
  <c r="N1720" i="10" s="1"/>
  <c r="M1719" i="10"/>
  <c r="L1719" i="10"/>
  <c r="K1719" i="10"/>
  <c r="J1719" i="10"/>
  <c r="I1719" i="10"/>
  <c r="H1719" i="10"/>
  <c r="G1719" i="10"/>
  <c r="F1719" i="10"/>
  <c r="E1719" i="10"/>
  <c r="N1719" i="10" s="1"/>
  <c r="D1719" i="10"/>
  <c r="M1718" i="10"/>
  <c r="L1718" i="10"/>
  <c r="K1718" i="10"/>
  <c r="J1718" i="10"/>
  <c r="I1718" i="10"/>
  <c r="H1718" i="10"/>
  <c r="G1718" i="10"/>
  <c r="F1718" i="10"/>
  <c r="N1718" i="10" s="1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N1717" i="10" s="1"/>
  <c r="M1716" i="10"/>
  <c r="L1716" i="10"/>
  <c r="K1716" i="10"/>
  <c r="J1716" i="10"/>
  <c r="I1716" i="10"/>
  <c r="H1716" i="10"/>
  <c r="G1716" i="10"/>
  <c r="F1716" i="10"/>
  <c r="E1716" i="10"/>
  <c r="D1716" i="10"/>
  <c r="N1716" i="10" s="1"/>
  <c r="M1715" i="10"/>
  <c r="L1715" i="10"/>
  <c r="K1715" i="10"/>
  <c r="J1715" i="10"/>
  <c r="I1715" i="10"/>
  <c r="H1715" i="10"/>
  <c r="G1715" i="10"/>
  <c r="F1715" i="10"/>
  <c r="E1715" i="10"/>
  <c r="N1715" i="10" s="1"/>
  <c r="D1715" i="10"/>
  <c r="M1714" i="10"/>
  <c r="L1714" i="10"/>
  <c r="K1714" i="10"/>
  <c r="J1714" i="10"/>
  <c r="I1714" i="10"/>
  <c r="H1714" i="10"/>
  <c r="G1714" i="10"/>
  <c r="F1714" i="10"/>
  <c r="N1714" i="10" s="1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N1713" i="10" s="1"/>
  <c r="M1712" i="10"/>
  <c r="L1712" i="10"/>
  <c r="K1712" i="10"/>
  <c r="J1712" i="10"/>
  <c r="I1712" i="10"/>
  <c r="H1712" i="10"/>
  <c r="G1712" i="10"/>
  <c r="F1712" i="10"/>
  <c r="E1712" i="10"/>
  <c r="D1712" i="10"/>
  <c r="N1712" i="10" s="1"/>
  <c r="M1711" i="10"/>
  <c r="L1711" i="10"/>
  <c r="K1711" i="10"/>
  <c r="J1711" i="10"/>
  <c r="I1711" i="10"/>
  <c r="H1711" i="10"/>
  <c r="G1711" i="10"/>
  <c r="F1711" i="10"/>
  <c r="E1711" i="10"/>
  <c r="N1711" i="10" s="1"/>
  <c r="D1711" i="10"/>
  <c r="M1710" i="10"/>
  <c r="L1710" i="10"/>
  <c r="K1710" i="10"/>
  <c r="J1710" i="10"/>
  <c r="I1710" i="10"/>
  <c r="H1710" i="10"/>
  <c r="G1710" i="10"/>
  <c r="F1710" i="10"/>
  <c r="N1710" i="10" s="1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N1709" i="10" s="1"/>
  <c r="M1708" i="10"/>
  <c r="L1708" i="10"/>
  <c r="K1708" i="10"/>
  <c r="J1708" i="10"/>
  <c r="I1708" i="10"/>
  <c r="H1708" i="10"/>
  <c r="G1708" i="10"/>
  <c r="F1708" i="10"/>
  <c r="E1708" i="10"/>
  <c r="D1708" i="10"/>
  <c r="N1708" i="10" s="1"/>
  <c r="M1707" i="10"/>
  <c r="L1707" i="10"/>
  <c r="K1707" i="10"/>
  <c r="J1707" i="10"/>
  <c r="I1707" i="10"/>
  <c r="H1707" i="10"/>
  <c r="G1707" i="10"/>
  <c r="F1707" i="10"/>
  <c r="E1707" i="10"/>
  <c r="N1707" i="10" s="1"/>
  <c r="D1707" i="10"/>
  <c r="M1706" i="10"/>
  <c r="L1706" i="10"/>
  <c r="K1706" i="10"/>
  <c r="J1706" i="10"/>
  <c r="I1706" i="10"/>
  <c r="H1706" i="10"/>
  <c r="G1706" i="10"/>
  <c r="F1706" i="10"/>
  <c r="N1706" i="10" s="1"/>
  <c r="E1706" i="10"/>
  <c r="D1706" i="10"/>
  <c r="M1705" i="10"/>
  <c r="L1705" i="10"/>
  <c r="K1705" i="10"/>
  <c r="J1705" i="10"/>
  <c r="I1705" i="10"/>
  <c r="H1705" i="10"/>
  <c r="G1705" i="10"/>
  <c r="F1705" i="10"/>
  <c r="E1705" i="10"/>
  <c r="D1705" i="10"/>
  <c r="N1705" i="10" s="1"/>
  <c r="M1704" i="10"/>
  <c r="L1704" i="10"/>
  <c r="K1704" i="10"/>
  <c r="J1704" i="10"/>
  <c r="I1704" i="10"/>
  <c r="H1704" i="10"/>
  <c r="G1704" i="10"/>
  <c r="F1704" i="10"/>
  <c r="E1704" i="10"/>
  <c r="D1704" i="10"/>
  <c r="N1704" i="10" s="1"/>
  <c r="M1703" i="10"/>
  <c r="L1703" i="10"/>
  <c r="K1703" i="10"/>
  <c r="J1703" i="10"/>
  <c r="I1703" i="10"/>
  <c r="H1703" i="10"/>
  <c r="G1703" i="10"/>
  <c r="F1703" i="10"/>
  <c r="E1703" i="10"/>
  <c r="N1703" i="10" s="1"/>
  <c r="D1703" i="10"/>
  <c r="M1702" i="10"/>
  <c r="L1702" i="10"/>
  <c r="K1702" i="10"/>
  <c r="J1702" i="10"/>
  <c r="I1702" i="10"/>
  <c r="H1702" i="10"/>
  <c r="G1702" i="10"/>
  <c r="F1702" i="10"/>
  <c r="N1702" i="10" s="1"/>
  <c r="E1702" i="10"/>
  <c r="D1702" i="10"/>
  <c r="M1701" i="10"/>
  <c r="L1701" i="10"/>
  <c r="K1701" i="10"/>
  <c r="J1701" i="10"/>
  <c r="I1701" i="10"/>
  <c r="H1701" i="10"/>
  <c r="G1701" i="10"/>
  <c r="F1701" i="10"/>
  <c r="E1701" i="10"/>
  <c r="D1701" i="10"/>
  <c r="N1701" i="10" s="1"/>
  <c r="M1700" i="10"/>
  <c r="L1700" i="10"/>
  <c r="K1700" i="10"/>
  <c r="J1700" i="10"/>
  <c r="I1700" i="10"/>
  <c r="H1700" i="10"/>
  <c r="G1700" i="10"/>
  <c r="F1700" i="10"/>
  <c r="E1700" i="10"/>
  <c r="D1700" i="10"/>
  <c r="N1700" i="10" s="1"/>
  <c r="M1699" i="10"/>
  <c r="L1699" i="10"/>
  <c r="K1699" i="10"/>
  <c r="J1699" i="10"/>
  <c r="I1699" i="10"/>
  <c r="H1699" i="10"/>
  <c r="G1699" i="10"/>
  <c r="F1699" i="10"/>
  <c r="E1699" i="10"/>
  <c r="N1699" i="10" s="1"/>
  <c r="D1699" i="10"/>
  <c r="M1698" i="10"/>
  <c r="L1698" i="10"/>
  <c r="K1698" i="10"/>
  <c r="J1698" i="10"/>
  <c r="I1698" i="10"/>
  <c r="H1698" i="10"/>
  <c r="G1698" i="10"/>
  <c r="F1698" i="10"/>
  <c r="N1698" i="10" s="1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N1697" i="10" s="1"/>
  <c r="M1696" i="10"/>
  <c r="L1696" i="10"/>
  <c r="K1696" i="10"/>
  <c r="J1696" i="10"/>
  <c r="I1696" i="10"/>
  <c r="H1696" i="10"/>
  <c r="G1696" i="10"/>
  <c r="F1696" i="10"/>
  <c r="E1696" i="10"/>
  <c r="D1696" i="10"/>
  <c r="N1696" i="10" s="1"/>
  <c r="M1695" i="10"/>
  <c r="L1695" i="10"/>
  <c r="K1695" i="10"/>
  <c r="J1695" i="10"/>
  <c r="I1695" i="10"/>
  <c r="H1695" i="10"/>
  <c r="G1695" i="10"/>
  <c r="F1695" i="10"/>
  <c r="E1695" i="10"/>
  <c r="N1695" i="10" s="1"/>
  <c r="D1695" i="10"/>
  <c r="M1694" i="10"/>
  <c r="L1694" i="10"/>
  <c r="K1694" i="10"/>
  <c r="J1694" i="10"/>
  <c r="I1694" i="10"/>
  <c r="H1694" i="10"/>
  <c r="G1694" i="10"/>
  <c r="F1694" i="10"/>
  <c r="N1694" i="10" s="1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N1693" i="10" s="1"/>
  <c r="M1692" i="10"/>
  <c r="L1692" i="10"/>
  <c r="K1692" i="10"/>
  <c r="J1692" i="10"/>
  <c r="I1692" i="10"/>
  <c r="H1692" i="10"/>
  <c r="G1692" i="10"/>
  <c r="F1692" i="10"/>
  <c r="E1692" i="10"/>
  <c r="D1692" i="10"/>
  <c r="N1692" i="10" s="1"/>
  <c r="M1691" i="10"/>
  <c r="L1691" i="10"/>
  <c r="K1691" i="10"/>
  <c r="J1691" i="10"/>
  <c r="I1691" i="10"/>
  <c r="H1691" i="10"/>
  <c r="G1691" i="10"/>
  <c r="F1691" i="10"/>
  <c r="E1691" i="10"/>
  <c r="N1691" i="10" s="1"/>
  <c r="D1691" i="10"/>
  <c r="M1690" i="10"/>
  <c r="L1690" i="10"/>
  <c r="K1690" i="10"/>
  <c r="J1690" i="10"/>
  <c r="I1690" i="10"/>
  <c r="H1690" i="10"/>
  <c r="G1690" i="10"/>
  <c r="F1690" i="10"/>
  <c r="N1690" i="10" s="1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N1689" i="10" s="1"/>
  <c r="M1688" i="10"/>
  <c r="L1688" i="10"/>
  <c r="K1688" i="10"/>
  <c r="J1688" i="10"/>
  <c r="I1688" i="10"/>
  <c r="H1688" i="10"/>
  <c r="G1688" i="10"/>
  <c r="F1688" i="10"/>
  <c r="E1688" i="10"/>
  <c r="D1688" i="10"/>
  <c r="N1688" i="10" s="1"/>
  <c r="M1687" i="10"/>
  <c r="L1687" i="10"/>
  <c r="K1687" i="10"/>
  <c r="J1687" i="10"/>
  <c r="I1687" i="10"/>
  <c r="H1687" i="10"/>
  <c r="G1687" i="10"/>
  <c r="F1687" i="10"/>
  <c r="E1687" i="10"/>
  <c r="N1687" i="10" s="1"/>
  <c r="D1687" i="10"/>
  <c r="M1686" i="10"/>
  <c r="L1686" i="10"/>
  <c r="K1686" i="10"/>
  <c r="J1686" i="10"/>
  <c r="I1686" i="10"/>
  <c r="H1686" i="10"/>
  <c r="G1686" i="10"/>
  <c r="F1686" i="10"/>
  <c r="N1686" i="10" s="1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N1685" i="10" s="1"/>
  <c r="M1684" i="10"/>
  <c r="L1684" i="10"/>
  <c r="K1684" i="10"/>
  <c r="J1684" i="10"/>
  <c r="I1684" i="10"/>
  <c r="H1684" i="10"/>
  <c r="G1684" i="10"/>
  <c r="F1684" i="10"/>
  <c r="E1684" i="10"/>
  <c r="D1684" i="10"/>
  <c r="N1684" i="10" s="1"/>
  <c r="M1683" i="10"/>
  <c r="L1683" i="10"/>
  <c r="K1683" i="10"/>
  <c r="J1683" i="10"/>
  <c r="I1683" i="10"/>
  <c r="H1683" i="10"/>
  <c r="G1683" i="10"/>
  <c r="F1683" i="10"/>
  <c r="E1683" i="10"/>
  <c r="N1683" i="10" s="1"/>
  <c r="D1683" i="10"/>
  <c r="M1682" i="10"/>
  <c r="L1682" i="10"/>
  <c r="K1682" i="10"/>
  <c r="J1682" i="10"/>
  <c r="I1682" i="10"/>
  <c r="H1682" i="10"/>
  <c r="G1682" i="10"/>
  <c r="F1682" i="10"/>
  <c r="N1682" i="10" s="1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N1681" i="10" s="1"/>
  <c r="M1680" i="10"/>
  <c r="L1680" i="10"/>
  <c r="K1680" i="10"/>
  <c r="J1680" i="10"/>
  <c r="I1680" i="10"/>
  <c r="H1680" i="10"/>
  <c r="G1680" i="10"/>
  <c r="F1680" i="10"/>
  <c r="E1680" i="10"/>
  <c r="D1680" i="10"/>
  <c r="N1680" i="10" s="1"/>
  <c r="M1679" i="10"/>
  <c r="L1679" i="10"/>
  <c r="K1679" i="10"/>
  <c r="J1679" i="10"/>
  <c r="I1679" i="10"/>
  <c r="H1679" i="10"/>
  <c r="G1679" i="10"/>
  <c r="F1679" i="10"/>
  <c r="E1679" i="10"/>
  <c r="N1679" i="10" s="1"/>
  <c r="D1679" i="10"/>
  <c r="M1678" i="10"/>
  <c r="L1678" i="10"/>
  <c r="K1678" i="10"/>
  <c r="J1678" i="10"/>
  <c r="I1678" i="10"/>
  <c r="H1678" i="10"/>
  <c r="G1678" i="10"/>
  <c r="F1678" i="10"/>
  <c r="N1678" i="10" s="1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N1677" i="10" s="1"/>
  <c r="M1676" i="10"/>
  <c r="L1676" i="10"/>
  <c r="K1676" i="10"/>
  <c r="J1676" i="10"/>
  <c r="I1676" i="10"/>
  <c r="H1676" i="10"/>
  <c r="G1676" i="10"/>
  <c r="F1676" i="10"/>
  <c r="E1676" i="10"/>
  <c r="D1676" i="10"/>
  <c r="N1676" i="10" s="1"/>
  <c r="M1675" i="10"/>
  <c r="L1675" i="10"/>
  <c r="K1675" i="10"/>
  <c r="J1675" i="10"/>
  <c r="I1675" i="10"/>
  <c r="H1675" i="10"/>
  <c r="G1675" i="10"/>
  <c r="F1675" i="10"/>
  <c r="E1675" i="10"/>
  <c r="N1675" i="10" s="1"/>
  <c r="D1675" i="10"/>
  <c r="M1674" i="10"/>
  <c r="L1674" i="10"/>
  <c r="K1674" i="10"/>
  <c r="J1674" i="10"/>
  <c r="I1674" i="10"/>
  <c r="H1674" i="10"/>
  <c r="G1674" i="10"/>
  <c r="F1674" i="10"/>
  <c r="N1674" i="10" s="1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N1673" i="10" s="1"/>
  <c r="M1672" i="10"/>
  <c r="L1672" i="10"/>
  <c r="K1672" i="10"/>
  <c r="J1672" i="10"/>
  <c r="I1672" i="10"/>
  <c r="H1672" i="10"/>
  <c r="G1672" i="10"/>
  <c r="F1672" i="10"/>
  <c r="E1672" i="10"/>
  <c r="D1672" i="10"/>
  <c r="N1672" i="10" s="1"/>
  <c r="M1671" i="10"/>
  <c r="L1671" i="10"/>
  <c r="K1671" i="10"/>
  <c r="J1671" i="10"/>
  <c r="I1671" i="10"/>
  <c r="H1671" i="10"/>
  <c r="G1671" i="10"/>
  <c r="F1671" i="10"/>
  <c r="E1671" i="10"/>
  <c r="N1671" i="10" s="1"/>
  <c r="D1671" i="10"/>
  <c r="M1670" i="10"/>
  <c r="L1670" i="10"/>
  <c r="K1670" i="10"/>
  <c r="J1670" i="10"/>
  <c r="I1670" i="10"/>
  <c r="H1670" i="10"/>
  <c r="G1670" i="10"/>
  <c r="F1670" i="10"/>
  <c r="N1670" i="10" s="1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N1669" i="10" s="1"/>
  <c r="M1668" i="10"/>
  <c r="L1668" i="10"/>
  <c r="K1668" i="10"/>
  <c r="J1668" i="10"/>
  <c r="I1668" i="10"/>
  <c r="H1668" i="10"/>
  <c r="G1668" i="10"/>
  <c r="F1668" i="10"/>
  <c r="E1668" i="10"/>
  <c r="D1668" i="10"/>
  <c r="N1668" i="10" s="1"/>
  <c r="M1667" i="10"/>
  <c r="L1667" i="10"/>
  <c r="K1667" i="10"/>
  <c r="J1667" i="10"/>
  <c r="I1667" i="10"/>
  <c r="H1667" i="10"/>
  <c r="G1667" i="10"/>
  <c r="F1667" i="10"/>
  <c r="E1667" i="10"/>
  <c r="N1667" i="10" s="1"/>
  <c r="D1667" i="10"/>
  <c r="M1666" i="10"/>
  <c r="L1666" i="10"/>
  <c r="K1666" i="10"/>
  <c r="J1666" i="10"/>
  <c r="I1666" i="10"/>
  <c r="H1666" i="10"/>
  <c r="G1666" i="10"/>
  <c r="F1666" i="10"/>
  <c r="N1666" i="10" s="1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N1665" i="10" s="1"/>
  <c r="M1664" i="10"/>
  <c r="L1664" i="10"/>
  <c r="K1664" i="10"/>
  <c r="J1664" i="10"/>
  <c r="I1664" i="10"/>
  <c r="H1664" i="10"/>
  <c r="G1664" i="10"/>
  <c r="F1664" i="10"/>
  <c r="E1664" i="10"/>
  <c r="D1664" i="10"/>
  <c r="N1664" i="10" s="1"/>
  <c r="M1663" i="10"/>
  <c r="L1663" i="10"/>
  <c r="K1663" i="10"/>
  <c r="J1663" i="10"/>
  <c r="I1663" i="10"/>
  <c r="H1663" i="10"/>
  <c r="G1663" i="10"/>
  <c r="F1663" i="10"/>
  <c r="E1663" i="10"/>
  <c r="N1663" i="10" s="1"/>
  <c r="D1663" i="10"/>
  <c r="M1662" i="10"/>
  <c r="L1662" i="10"/>
  <c r="K1662" i="10"/>
  <c r="J1662" i="10"/>
  <c r="I1662" i="10"/>
  <c r="H1662" i="10"/>
  <c r="G1662" i="10"/>
  <c r="F1662" i="10"/>
  <c r="N1662" i="10" s="1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N1661" i="10" s="1"/>
  <c r="M1660" i="10"/>
  <c r="L1660" i="10"/>
  <c r="K1660" i="10"/>
  <c r="J1660" i="10"/>
  <c r="I1660" i="10"/>
  <c r="H1660" i="10"/>
  <c r="G1660" i="10"/>
  <c r="F1660" i="10"/>
  <c r="E1660" i="10"/>
  <c r="D1660" i="10"/>
  <c r="N1660" i="10" s="1"/>
  <c r="M1659" i="10"/>
  <c r="L1659" i="10"/>
  <c r="K1659" i="10"/>
  <c r="J1659" i="10"/>
  <c r="I1659" i="10"/>
  <c r="H1659" i="10"/>
  <c r="G1659" i="10"/>
  <c r="F1659" i="10"/>
  <c r="E1659" i="10"/>
  <c r="N1659" i="10" s="1"/>
  <c r="D1659" i="10"/>
  <c r="M1658" i="10"/>
  <c r="L1658" i="10"/>
  <c r="K1658" i="10"/>
  <c r="J1658" i="10"/>
  <c r="I1658" i="10"/>
  <c r="H1658" i="10"/>
  <c r="G1658" i="10"/>
  <c r="F1658" i="10"/>
  <c r="N1658" i="10" s="1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N1657" i="10" s="1"/>
  <c r="M1656" i="10"/>
  <c r="L1656" i="10"/>
  <c r="K1656" i="10"/>
  <c r="J1656" i="10"/>
  <c r="I1656" i="10"/>
  <c r="H1656" i="10"/>
  <c r="G1656" i="10"/>
  <c r="F1656" i="10"/>
  <c r="E1656" i="10"/>
  <c r="D1656" i="10"/>
  <c r="N1656" i="10" s="1"/>
  <c r="M1655" i="10"/>
  <c r="L1655" i="10"/>
  <c r="K1655" i="10"/>
  <c r="J1655" i="10"/>
  <c r="I1655" i="10"/>
  <c r="H1655" i="10"/>
  <c r="G1655" i="10"/>
  <c r="F1655" i="10"/>
  <c r="E1655" i="10"/>
  <c r="N1655" i="10" s="1"/>
  <c r="D1655" i="10"/>
  <c r="M1654" i="10"/>
  <c r="L1654" i="10"/>
  <c r="K1654" i="10"/>
  <c r="J1654" i="10"/>
  <c r="I1654" i="10"/>
  <c r="H1654" i="10"/>
  <c r="G1654" i="10"/>
  <c r="F1654" i="10"/>
  <c r="N1654" i="10" s="1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N1653" i="10" s="1"/>
  <c r="M1652" i="10"/>
  <c r="L1652" i="10"/>
  <c r="K1652" i="10"/>
  <c r="J1652" i="10"/>
  <c r="I1652" i="10"/>
  <c r="H1652" i="10"/>
  <c r="G1652" i="10"/>
  <c r="F1652" i="10"/>
  <c r="E1652" i="10"/>
  <c r="D1652" i="10"/>
  <c r="N1652" i="10" s="1"/>
  <c r="M1651" i="10"/>
  <c r="L1651" i="10"/>
  <c r="K1651" i="10"/>
  <c r="J1651" i="10"/>
  <c r="I1651" i="10"/>
  <c r="H1651" i="10"/>
  <c r="G1651" i="10"/>
  <c r="F1651" i="10"/>
  <c r="E1651" i="10"/>
  <c r="N1651" i="10" s="1"/>
  <c r="D1651" i="10"/>
  <c r="M1650" i="10"/>
  <c r="L1650" i="10"/>
  <c r="K1650" i="10"/>
  <c r="J1650" i="10"/>
  <c r="I1650" i="10"/>
  <c r="H1650" i="10"/>
  <c r="G1650" i="10"/>
  <c r="F1650" i="10"/>
  <c r="N1650" i="10" s="1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N1649" i="10" s="1"/>
  <c r="M1648" i="10"/>
  <c r="L1648" i="10"/>
  <c r="K1648" i="10"/>
  <c r="J1648" i="10"/>
  <c r="I1648" i="10"/>
  <c r="H1648" i="10"/>
  <c r="G1648" i="10"/>
  <c r="F1648" i="10"/>
  <c r="E1648" i="10"/>
  <c r="D1648" i="10"/>
  <c r="N1648" i="10" s="1"/>
  <c r="M1647" i="10"/>
  <c r="L1647" i="10"/>
  <c r="K1647" i="10"/>
  <c r="J1647" i="10"/>
  <c r="I1647" i="10"/>
  <c r="H1647" i="10"/>
  <c r="G1647" i="10"/>
  <c r="F1647" i="10"/>
  <c r="E1647" i="10"/>
  <c r="D1647" i="10"/>
  <c r="N1647" i="10" s="1"/>
  <c r="M1646" i="10"/>
  <c r="L1646" i="10"/>
  <c r="K1646" i="10"/>
  <c r="J1646" i="10"/>
  <c r="I1646" i="10"/>
  <c r="H1646" i="10"/>
  <c r="G1646" i="10"/>
  <c r="F1646" i="10"/>
  <c r="N1646" i="10" s="1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N1645" i="10" s="1"/>
  <c r="M1644" i="10"/>
  <c r="L1644" i="10"/>
  <c r="K1644" i="10"/>
  <c r="J1644" i="10"/>
  <c r="I1644" i="10"/>
  <c r="H1644" i="10"/>
  <c r="G1644" i="10"/>
  <c r="F1644" i="10"/>
  <c r="E1644" i="10"/>
  <c r="D1644" i="10"/>
  <c r="N1644" i="10" s="1"/>
  <c r="M1643" i="10"/>
  <c r="L1643" i="10"/>
  <c r="K1643" i="10"/>
  <c r="J1643" i="10"/>
  <c r="I1643" i="10"/>
  <c r="H1643" i="10"/>
  <c r="G1643" i="10"/>
  <c r="F1643" i="10"/>
  <c r="E1643" i="10"/>
  <c r="N1643" i="10" s="1"/>
  <c r="D1643" i="10"/>
  <c r="M1642" i="10"/>
  <c r="L1642" i="10"/>
  <c r="K1642" i="10"/>
  <c r="J1642" i="10"/>
  <c r="I1642" i="10"/>
  <c r="H1642" i="10"/>
  <c r="G1642" i="10"/>
  <c r="F1642" i="10"/>
  <c r="N1642" i="10" s="1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N1641" i="10" s="1"/>
  <c r="M1640" i="10"/>
  <c r="L1640" i="10"/>
  <c r="K1640" i="10"/>
  <c r="J1640" i="10"/>
  <c r="I1640" i="10"/>
  <c r="H1640" i="10"/>
  <c r="G1640" i="10"/>
  <c r="F1640" i="10"/>
  <c r="E1640" i="10"/>
  <c r="D1640" i="10"/>
  <c r="N1640" i="10" s="1"/>
  <c r="M1639" i="10"/>
  <c r="L1639" i="10"/>
  <c r="K1639" i="10"/>
  <c r="J1639" i="10"/>
  <c r="I1639" i="10"/>
  <c r="H1639" i="10"/>
  <c r="G1639" i="10"/>
  <c r="F1639" i="10"/>
  <c r="E1639" i="10"/>
  <c r="D1639" i="10"/>
  <c r="N1639" i="10" s="1"/>
  <c r="M1638" i="10"/>
  <c r="L1638" i="10"/>
  <c r="K1638" i="10"/>
  <c r="J1638" i="10"/>
  <c r="I1638" i="10"/>
  <c r="H1638" i="10"/>
  <c r="G1638" i="10"/>
  <c r="F1638" i="10"/>
  <c r="N1638" i="10" s="1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N1637" i="10" s="1"/>
  <c r="M1636" i="10"/>
  <c r="L1636" i="10"/>
  <c r="K1636" i="10"/>
  <c r="J1636" i="10"/>
  <c r="I1636" i="10"/>
  <c r="H1636" i="10"/>
  <c r="G1636" i="10"/>
  <c r="F1636" i="10"/>
  <c r="E1636" i="10"/>
  <c r="D1636" i="10"/>
  <c r="N1636" i="10" s="1"/>
  <c r="M1635" i="10"/>
  <c r="L1635" i="10"/>
  <c r="K1635" i="10"/>
  <c r="J1635" i="10"/>
  <c r="I1635" i="10"/>
  <c r="H1635" i="10"/>
  <c r="G1635" i="10"/>
  <c r="F1635" i="10"/>
  <c r="E1635" i="10"/>
  <c r="D1635" i="10"/>
  <c r="N1635" i="10" s="1"/>
  <c r="M1634" i="10"/>
  <c r="L1634" i="10"/>
  <c r="K1634" i="10"/>
  <c r="J1634" i="10"/>
  <c r="I1634" i="10"/>
  <c r="H1634" i="10"/>
  <c r="G1634" i="10"/>
  <c r="F1634" i="10"/>
  <c r="N1634" i="10" s="1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N1633" i="10" s="1"/>
  <c r="M1632" i="10"/>
  <c r="L1632" i="10"/>
  <c r="K1632" i="10"/>
  <c r="J1632" i="10"/>
  <c r="I1632" i="10"/>
  <c r="H1632" i="10"/>
  <c r="G1632" i="10"/>
  <c r="F1632" i="10"/>
  <c r="E1632" i="10"/>
  <c r="D1632" i="10"/>
  <c r="N1632" i="10" s="1"/>
  <c r="M1631" i="10"/>
  <c r="L1631" i="10"/>
  <c r="K1631" i="10"/>
  <c r="J1631" i="10"/>
  <c r="I1631" i="10"/>
  <c r="H1631" i="10"/>
  <c r="G1631" i="10"/>
  <c r="F1631" i="10"/>
  <c r="E1631" i="10"/>
  <c r="D1631" i="10"/>
  <c r="N1631" i="10" s="1"/>
  <c r="M1630" i="10"/>
  <c r="L1630" i="10"/>
  <c r="K1630" i="10"/>
  <c r="J1630" i="10"/>
  <c r="I1630" i="10"/>
  <c r="H1630" i="10"/>
  <c r="G1630" i="10"/>
  <c r="F1630" i="10"/>
  <c r="N1630" i="10" s="1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N1629" i="10" s="1"/>
  <c r="M1628" i="10"/>
  <c r="L1628" i="10"/>
  <c r="K1628" i="10"/>
  <c r="J1628" i="10"/>
  <c r="I1628" i="10"/>
  <c r="H1628" i="10"/>
  <c r="G1628" i="10"/>
  <c r="F1628" i="10"/>
  <c r="E1628" i="10"/>
  <c r="D1628" i="10"/>
  <c r="N1628" i="10" s="1"/>
  <c r="M1627" i="10"/>
  <c r="L1627" i="10"/>
  <c r="K1627" i="10"/>
  <c r="J1627" i="10"/>
  <c r="I1627" i="10"/>
  <c r="H1627" i="10"/>
  <c r="G1627" i="10"/>
  <c r="F1627" i="10"/>
  <c r="E1627" i="10"/>
  <c r="D1627" i="10"/>
  <c r="N1627" i="10" s="1"/>
  <c r="M1626" i="10"/>
  <c r="L1626" i="10"/>
  <c r="K1626" i="10"/>
  <c r="J1626" i="10"/>
  <c r="I1626" i="10"/>
  <c r="H1626" i="10"/>
  <c r="G1626" i="10"/>
  <c r="F1626" i="10"/>
  <c r="N1626" i="10" s="1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N1625" i="10" s="1"/>
  <c r="M1624" i="10"/>
  <c r="L1624" i="10"/>
  <c r="K1624" i="10"/>
  <c r="J1624" i="10"/>
  <c r="I1624" i="10"/>
  <c r="H1624" i="10"/>
  <c r="G1624" i="10"/>
  <c r="F1624" i="10"/>
  <c r="E1624" i="10"/>
  <c r="D1624" i="10"/>
  <c r="N1624" i="10" s="1"/>
  <c r="M1623" i="10"/>
  <c r="L1623" i="10"/>
  <c r="K1623" i="10"/>
  <c r="J1623" i="10"/>
  <c r="I1623" i="10"/>
  <c r="H1623" i="10"/>
  <c r="G1623" i="10"/>
  <c r="F1623" i="10"/>
  <c r="E1623" i="10"/>
  <c r="D1623" i="10"/>
  <c r="N1623" i="10" s="1"/>
  <c r="M1622" i="10"/>
  <c r="L1622" i="10"/>
  <c r="K1622" i="10"/>
  <c r="J1622" i="10"/>
  <c r="I1622" i="10"/>
  <c r="H1622" i="10"/>
  <c r="G1622" i="10"/>
  <c r="F1622" i="10"/>
  <c r="N1622" i="10" s="1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N1621" i="10" s="1"/>
  <c r="M1620" i="10"/>
  <c r="L1620" i="10"/>
  <c r="K1620" i="10"/>
  <c r="J1620" i="10"/>
  <c r="I1620" i="10"/>
  <c r="H1620" i="10"/>
  <c r="G1620" i="10"/>
  <c r="F1620" i="10"/>
  <c r="E1620" i="10"/>
  <c r="D1620" i="10"/>
  <c r="N1620" i="10" s="1"/>
  <c r="M1619" i="10"/>
  <c r="L1619" i="10"/>
  <c r="K1619" i="10"/>
  <c r="J1619" i="10"/>
  <c r="I1619" i="10"/>
  <c r="H1619" i="10"/>
  <c r="G1619" i="10"/>
  <c r="F1619" i="10"/>
  <c r="E1619" i="10"/>
  <c r="D1619" i="10"/>
  <c r="N1619" i="10" s="1"/>
  <c r="M1618" i="10"/>
  <c r="L1618" i="10"/>
  <c r="K1618" i="10"/>
  <c r="J1618" i="10"/>
  <c r="I1618" i="10"/>
  <c r="H1618" i="10"/>
  <c r="G1618" i="10"/>
  <c r="F1618" i="10"/>
  <c r="N1618" i="10" s="1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N1617" i="10" s="1"/>
  <c r="M1616" i="10"/>
  <c r="L1616" i="10"/>
  <c r="K1616" i="10"/>
  <c r="J1616" i="10"/>
  <c r="I1616" i="10"/>
  <c r="H1616" i="10"/>
  <c r="G1616" i="10"/>
  <c r="F1616" i="10"/>
  <c r="E1616" i="10"/>
  <c r="D1616" i="10"/>
  <c r="N1616" i="10" s="1"/>
  <c r="M1615" i="10"/>
  <c r="L1615" i="10"/>
  <c r="K1615" i="10"/>
  <c r="J1615" i="10"/>
  <c r="I1615" i="10"/>
  <c r="H1615" i="10"/>
  <c r="G1615" i="10"/>
  <c r="F1615" i="10"/>
  <c r="E1615" i="10"/>
  <c r="D1615" i="10"/>
  <c r="N1615" i="10" s="1"/>
  <c r="M1614" i="10"/>
  <c r="L1614" i="10"/>
  <c r="K1614" i="10"/>
  <c r="J1614" i="10"/>
  <c r="I1614" i="10"/>
  <c r="H1614" i="10"/>
  <c r="G1614" i="10"/>
  <c r="F1614" i="10"/>
  <c r="N1614" i="10" s="1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N1613" i="10" s="1"/>
  <c r="M1612" i="10"/>
  <c r="L1612" i="10"/>
  <c r="K1612" i="10"/>
  <c r="J1612" i="10"/>
  <c r="I1612" i="10"/>
  <c r="H1612" i="10"/>
  <c r="G1612" i="10"/>
  <c r="F1612" i="10"/>
  <c r="E1612" i="10"/>
  <c r="D1612" i="10"/>
  <c r="N1612" i="10" s="1"/>
  <c r="M1611" i="10"/>
  <c r="L1611" i="10"/>
  <c r="K1611" i="10"/>
  <c r="J1611" i="10"/>
  <c r="I1611" i="10"/>
  <c r="H1611" i="10"/>
  <c r="G1611" i="10"/>
  <c r="F1611" i="10"/>
  <c r="E1611" i="10"/>
  <c r="D1611" i="10"/>
  <c r="N1611" i="10" s="1"/>
  <c r="M1610" i="10"/>
  <c r="L1610" i="10"/>
  <c r="K1610" i="10"/>
  <c r="J1610" i="10"/>
  <c r="I1610" i="10"/>
  <c r="H1610" i="10"/>
  <c r="G1610" i="10"/>
  <c r="F1610" i="10"/>
  <c r="N1610" i="10" s="1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E1608" i="10"/>
  <c r="D1608" i="10"/>
  <c r="N1608" i="10" s="1"/>
  <c r="M1607" i="10"/>
  <c r="L1607" i="10"/>
  <c r="K1607" i="10"/>
  <c r="J1607" i="10"/>
  <c r="I1607" i="10"/>
  <c r="H1607" i="10"/>
  <c r="G1607" i="10"/>
  <c r="F1607" i="10"/>
  <c r="E1607" i="10"/>
  <c r="D1607" i="10"/>
  <c r="N1607" i="10" s="1"/>
  <c r="M1606" i="10"/>
  <c r="L1606" i="10"/>
  <c r="K1606" i="10"/>
  <c r="J1606" i="10"/>
  <c r="I1606" i="10"/>
  <c r="H1606" i="10"/>
  <c r="G1606" i="10"/>
  <c r="F1606" i="10"/>
  <c r="N1606" i="10" s="1"/>
  <c r="E1606" i="10"/>
  <c r="D1606" i="10"/>
  <c r="M1605" i="10"/>
  <c r="L1605" i="10"/>
  <c r="K1605" i="10"/>
  <c r="J1605" i="10"/>
  <c r="I1605" i="10"/>
  <c r="H1605" i="10"/>
  <c r="G1605" i="10"/>
  <c r="F1605" i="10"/>
  <c r="E1605" i="10"/>
  <c r="N1605" i="10" s="1"/>
  <c r="D1605" i="10"/>
  <c r="M1604" i="10"/>
  <c r="L1604" i="10"/>
  <c r="K1604" i="10"/>
  <c r="J1604" i="10"/>
  <c r="I1604" i="10"/>
  <c r="H1604" i="10"/>
  <c r="G1604" i="10"/>
  <c r="F1604" i="10"/>
  <c r="E1604" i="10"/>
  <c r="D1604" i="10"/>
  <c r="N1604" i="10" s="1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M1602" i="10"/>
  <c r="L1602" i="10"/>
  <c r="K1602" i="10"/>
  <c r="J1602" i="10"/>
  <c r="I1602" i="10"/>
  <c r="H1602" i="10"/>
  <c r="G1602" i="10"/>
  <c r="F1602" i="10"/>
  <c r="N1602" i="10" s="1"/>
  <c r="E1602" i="10"/>
  <c r="D1602" i="10"/>
  <c r="M1601" i="10"/>
  <c r="L1601" i="10"/>
  <c r="K1601" i="10"/>
  <c r="J1601" i="10"/>
  <c r="I1601" i="10"/>
  <c r="H1601" i="10"/>
  <c r="G1601" i="10"/>
  <c r="F1601" i="10"/>
  <c r="E1601" i="10"/>
  <c r="N1601" i="10" s="1"/>
  <c r="D1601" i="10"/>
  <c r="M1600" i="10"/>
  <c r="L1600" i="10"/>
  <c r="K1600" i="10"/>
  <c r="J1600" i="10"/>
  <c r="I1600" i="10"/>
  <c r="H1600" i="10"/>
  <c r="G1600" i="10"/>
  <c r="F1600" i="10"/>
  <c r="E1600" i="10"/>
  <c r="D1600" i="10"/>
  <c r="N1600" i="10" s="1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M1598" i="10"/>
  <c r="L1598" i="10"/>
  <c r="K1598" i="10"/>
  <c r="J1598" i="10"/>
  <c r="I1598" i="10"/>
  <c r="H1598" i="10"/>
  <c r="G1598" i="10"/>
  <c r="F1598" i="10"/>
  <c r="N1598" i="10" s="1"/>
  <c r="E1598" i="10"/>
  <c r="D1598" i="10"/>
  <c r="M1597" i="10"/>
  <c r="L1597" i="10"/>
  <c r="K1597" i="10"/>
  <c r="J1597" i="10"/>
  <c r="I1597" i="10"/>
  <c r="H1597" i="10"/>
  <c r="G1597" i="10"/>
  <c r="F1597" i="10"/>
  <c r="E1597" i="10"/>
  <c r="N1597" i="10" s="1"/>
  <c r="D1597" i="10"/>
  <c r="M1596" i="10"/>
  <c r="L1596" i="10"/>
  <c r="K1596" i="10"/>
  <c r="J1596" i="10"/>
  <c r="I1596" i="10"/>
  <c r="H1596" i="10"/>
  <c r="G1596" i="10"/>
  <c r="F1596" i="10"/>
  <c r="E1596" i="10"/>
  <c r="D1596" i="10"/>
  <c r="N1596" i="10" s="1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O1594" i="10"/>
  <c r="G31" i="23" s="1"/>
  <c r="M1594" i="10"/>
  <c r="L1594" i="10"/>
  <c r="K1594" i="10"/>
  <c r="J1594" i="10"/>
  <c r="I1594" i="10"/>
  <c r="H1594" i="10"/>
  <c r="G1594" i="10"/>
  <c r="F1594" i="10"/>
  <c r="E1594" i="10"/>
  <c r="N1594" i="10" s="1"/>
  <c r="D1594" i="10"/>
  <c r="M1593" i="10"/>
  <c r="L1593" i="10"/>
  <c r="K1593" i="10"/>
  <c r="J1593" i="10"/>
  <c r="I1593" i="10"/>
  <c r="H1593" i="10"/>
  <c r="G1593" i="10"/>
  <c r="F1593" i="10"/>
  <c r="E1593" i="10"/>
  <c r="D1593" i="10"/>
  <c r="N1593" i="10" s="1"/>
  <c r="M1592" i="10"/>
  <c r="L1592" i="10"/>
  <c r="K1592" i="10"/>
  <c r="J1592" i="10"/>
  <c r="I1592" i="10"/>
  <c r="H1592" i="10"/>
  <c r="G1592" i="10"/>
  <c r="F1592" i="10"/>
  <c r="E1592" i="10"/>
  <c r="D1592" i="10"/>
  <c r="N1592" i="10" s="1"/>
  <c r="M1591" i="10"/>
  <c r="L1591" i="10"/>
  <c r="K1591" i="10"/>
  <c r="J1591" i="10"/>
  <c r="I1591" i="10"/>
  <c r="H1591" i="10"/>
  <c r="G1591" i="10"/>
  <c r="F1591" i="10"/>
  <c r="N1591" i="10" s="1"/>
  <c r="E1591" i="10"/>
  <c r="D1591" i="10"/>
  <c r="M1590" i="10"/>
  <c r="L1590" i="10"/>
  <c r="K1590" i="10"/>
  <c r="J1590" i="10"/>
  <c r="I1590" i="10"/>
  <c r="H1590" i="10"/>
  <c r="G1590" i="10"/>
  <c r="F1590" i="10"/>
  <c r="E1590" i="10"/>
  <c r="N1590" i="10" s="1"/>
  <c r="D1590" i="10"/>
  <c r="M1589" i="10"/>
  <c r="L1589" i="10"/>
  <c r="K1589" i="10"/>
  <c r="J1589" i="10"/>
  <c r="I1589" i="10"/>
  <c r="H1589" i="10"/>
  <c r="G1589" i="10"/>
  <c r="F1589" i="10"/>
  <c r="E1589" i="10"/>
  <c r="D1589" i="10"/>
  <c r="N1589" i="10" s="1"/>
  <c r="M1588" i="10"/>
  <c r="L1588" i="10"/>
  <c r="K1588" i="10"/>
  <c r="J1588" i="10"/>
  <c r="I1588" i="10"/>
  <c r="H1588" i="10"/>
  <c r="G1588" i="10"/>
  <c r="F1588" i="10"/>
  <c r="E1588" i="10"/>
  <c r="D1588" i="10"/>
  <c r="N1588" i="10" s="1"/>
  <c r="M1587" i="10"/>
  <c r="L1587" i="10"/>
  <c r="K1587" i="10"/>
  <c r="J1587" i="10"/>
  <c r="I1587" i="10"/>
  <c r="H1587" i="10"/>
  <c r="G1587" i="10"/>
  <c r="F1587" i="10"/>
  <c r="N1587" i="10" s="1"/>
  <c r="E1587" i="10"/>
  <c r="D1587" i="10"/>
  <c r="M1586" i="10"/>
  <c r="L1586" i="10"/>
  <c r="K1586" i="10"/>
  <c r="J1586" i="10"/>
  <c r="I1586" i="10"/>
  <c r="H1586" i="10"/>
  <c r="G1586" i="10"/>
  <c r="F1586" i="10"/>
  <c r="N1586" i="10" s="1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E1584" i="10"/>
  <c r="D1584" i="10"/>
  <c r="N1584" i="10" s="1"/>
  <c r="M1583" i="10"/>
  <c r="L1583" i="10"/>
  <c r="K1583" i="10"/>
  <c r="J1583" i="10"/>
  <c r="I1583" i="10"/>
  <c r="H1583" i="10"/>
  <c r="G1583" i="10"/>
  <c r="F1583" i="10"/>
  <c r="N1583" i="10" s="1"/>
  <c r="E1583" i="10"/>
  <c r="D1583" i="10"/>
  <c r="M1582" i="10"/>
  <c r="L1582" i="10"/>
  <c r="K1582" i="10"/>
  <c r="J1582" i="10"/>
  <c r="I1582" i="10"/>
  <c r="H1582" i="10"/>
  <c r="G1582" i="10"/>
  <c r="F1582" i="10"/>
  <c r="N1582" i="10" s="1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E1580" i="10"/>
  <c r="D1580" i="10"/>
  <c r="N1580" i="10" s="1"/>
  <c r="M1579" i="10"/>
  <c r="L1579" i="10"/>
  <c r="K1579" i="10"/>
  <c r="J1579" i="10"/>
  <c r="I1579" i="10"/>
  <c r="H1579" i="10"/>
  <c r="G1579" i="10"/>
  <c r="F1579" i="10"/>
  <c r="N1579" i="10" s="1"/>
  <c r="E1579" i="10"/>
  <c r="D1579" i="10"/>
  <c r="M1578" i="10"/>
  <c r="L1578" i="10"/>
  <c r="K1578" i="10"/>
  <c r="J1578" i="10"/>
  <c r="I1578" i="10"/>
  <c r="H1578" i="10"/>
  <c r="G1578" i="10"/>
  <c r="F1578" i="10"/>
  <c r="N1578" i="10" s="1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N1577" i="10" s="1"/>
  <c r="M1576" i="10"/>
  <c r="L1576" i="10"/>
  <c r="K1576" i="10"/>
  <c r="J1576" i="10"/>
  <c r="I1576" i="10"/>
  <c r="H1576" i="10"/>
  <c r="G1576" i="10"/>
  <c r="F1576" i="10"/>
  <c r="E1576" i="10"/>
  <c r="D1576" i="10"/>
  <c r="N1576" i="10" s="1"/>
  <c r="M1575" i="10"/>
  <c r="L1575" i="10"/>
  <c r="K1575" i="10"/>
  <c r="J1575" i="10"/>
  <c r="I1575" i="10"/>
  <c r="H1575" i="10"/>
  <c r="G1575" i="10"/>
  <c r="F1575" i="10"/>
  <c r="N1575" i="10" s="1"/>
  <c r="E1575" i="10"/>
  <c r="D1575" i="10"/>
  <c r="M1574" i="10"/>
  <c r="L1574" i="10"/>
  <c r="K1574" i="10"/>
  <c r="J1574" i="10"/>
  <c r="I1574" i="10"/>
  <c r="H1574" i="10"/>
  <c r="G1574" i="10"/>
  <c r="F1574" i="10"/>
  <c r="N1574" i="10" s="1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N1573" i="10" s="1"/>
  <c r="M1572" i="10"/>
  <c r="L1572" i="10"/>
  <c r="K1572" i="10"/>
  <c r="J1572" i="10"/>
  <c r="I1572" i="10"/>
  <c r="H1572" i="10"/>
  <c r="G1572" i="10"/>
  <c r="F1572" i="10"/>
  <c r="E1572" i="10"/>
  <c r="D1572" i="10"/>
  <c r="N1572" i="10" s="1"/>
  <c r="M1571" i="10"/>
  <c r="L1571" i="10"/>
  <c r="K1571" i="10"/>
  <c r="J1571" i="10"/>
  <c r="I1571" i="10"/>
  <c r="H1571" i="10"/>
  <c r="G1571" i="10"/>
  <c r="F1571" i="10"/>
  <c r="N1571" i="10" s="1"/>
  <c r="E1571" i="10"/>
  <c r="D1571" i="10"/>
  <c r="M1570" i="10"/>
  <c r="L1570" i="10"/>
  <c r="K1570" i="10"/>
  <c r="J1570" i="10"/>
  <c r="I1570" i="10"/>
  <c r="H1570" i="10"/>
  <c r="G1570" i="10"/>
  <c r="F1570" i="10"/>
  <c r="N1570" i="10" s="1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N1569" i="10" s="1"/>
  <c r="M1568" i="10"/>
  <c r="L1568" i="10"/>
  <c r="K1568" i="10"/>
  <c r="J1568" i="10"/>
  <c r="I1568" i="10"/>
  <c r="H1568" i="10"/>
  <c r="G1568" i="10"/>
  <c r="F1568" i="10"/>
  <c r="E1568" i="10"/>
  <c r="D1568" i="10"/>
  <c r="N1568" i="10" s="1"/>
  <c r="M1567" i="10"/>
  <c r="L1567" i="10"/>
  <c r="K1567" i="10"/>
  <c r="J1567" i="10"/>
  <c r="I1567" i="10"/>
  <c r="H1567" i="10"/>
  <c r="G1567" i="10"/>
  <c r="F1567" i="10"/>
  <c r="N1567" i="10" s="1"/>
  <c r="E1567" i="10"/>
  <c r="D1567" i="10"/>
  <c r="M1566" i="10"/>
  <c r="L1566" i="10"/>
  <c r="K1566" i="10"/>
  <c r="J1566" i="10"/>
  <c r="I1566" i="10"/>
  <c r="H1566" i="10"/>
  <c r="G1566" i="10"/>
  <c r="F1566" i="10"/>
  <c r="N1566" i="10" s="1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N1563" i="10" s="1"/>
  <c r="E1563" i="10"/>
  <c r="D1563" i="10"/>
  <c r="M1562" i="10"/>
  <c r="L1562" i="10"/>
  <c r="K1562" i="10"/>
  <c r="J1562" i="10"/>
  <c r="I1562" i="10"/>
  <c r="H1562" i="10"/>
  <c r="G1562" i="10"/>
  <c r="F1562" i="10"/>
  <c r="N1562" i="10" s="1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M1560" i="10"/>
  <c r="L1560" i="10"/>
  <c r="K1560" i="10"/>
  <c r="J1560" i="10"/>
  <c r="I1560" i="10"/>
  <c r="H1560" i="10"/>
  <c r="G1560" i="10"/>
  <c r="F1560" i="10"/>
  <c r="E1560" i="10"/>
  <c r="D1560" i="10"/>
  <c r="N1560" i="10" s="1"/>
  <c r="M1559" i="10"/>
  <c r="L1559" i="10"/>
  <c r="K1559" i="10"/>
  <c r="J1559" i="10"/>
  <c r="I1559" i="10"/>
  <c r="H1559" i="10"/>
  <c r="G1559" i="10"/>
  <c r="F1559" i="10"/>
  <c r="N1559" i="10" s="1"/>
  <c r="E1559" i="10"/>
  <c r="D1559" i="10"/>
  <c r="M1558" i="10"/>
  <c r="L1558" i="10"/>
  <c r="K1558" i="10"/>
  <c r="J1558" i="10"/>
  <c r="I1558" i="10"/>
  <c r="H1558" i="10"/>
  <c r="G1558" i="10"/>
  <c r="F1558" i="10"/>
  <c r="N1558" i="10" s="1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M1556" i="10"/>
  <c r="L1556" i="10"/>
  <c r="K1556" i="10"/>
  <c r="J1556" i="10"/>
  <c r="I1556" i="10"/>
  <c r="H1556" i="10"/>
  <c r="G1556" i="10"/>
  <c r="F1556" i="10"/>
  <c r="E1556" i="10"/>
  <c r="D1556" i="10"/>
  <c r="N1556" i="10" s="1"/>
  <c r="M1555" i="10"/>
  <c r="L1555" i="10"/>
  <c r="K1555" i="10"/>
  <c r="J1555" i="10"/>
  <c r="I1555" i="10"/>
  <c r="H1555" i="10"/>
  <c r="G1555" i="10"/>
  <c r="F1555" i="10"/>
  <c r="N1555" i="10" s="1"/>
  <c r="E1555" i="10"/>
  <c r="D1555" i="10"/>
  <c r="M1554" i="10"/>
  <c r="L1554" i="10"/>
  <c r="K1554" i="10"/>
  <c r="J1554" i="10"/>
  <c r="I1554" i="10"/>
  <c r="H1554" i="10"/>
  <c r="G1554" i="10"/>
  <c r="F1554" i="10"/>
  <c r="N1554" i="10" s="1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N1553" i="10" s="1"/>
  <c r="M1552" i="10"/>
  <c r="L1552" i="10"/>
  <c r="K1552" i="10"/>
  <c r="J1552" i="10"/>
  <c r="I1552" i="10"/>
  <c r="H1552" i="10"/>
  <c r="G1552" i="10"/>
  <c r="F1552" i="10"/>
  <c r="E1552" i="10"/>
  <c r="D1552" i="10"/>
  <c r="N1552" i="10" s="1"/>
  <c r="M1551" i="10"/>
  <c r="L1551" i="10"/>
  <c r="K1551" i="10"/>
  <c r="J1551" i="10"/>
  <c r="I1551" i="10"/>
  <c r="H1551" i="10"/>
  <c r="G1551" i="10"/>
  <c r="F1551" i="10"/>
  <c r="N1551" i="10" s="1"/>
  <c r="E1551" i="10"/>
  <c r="D1551" i="10"/>
  <c r="M1550" i="10"/>
  <c r="L1550" i="10"/>
  <c r="K1550" i="10"/>
  <c r="J1550" i="10"/>
  <c r="I1550" i="10"/>
  <c r="H1550" i="10"/>
  <c r="G1550" i="10"/>
  <c r="F1550" i="10"/>
  <c r="N1550" i="10" s="1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N1549" i="10" s="1"/>
  <c r="M1548" i="10"/>
  <c r="L1548" i="10"/>
  <c r="K1548" i="10"/>
  <c r="J1548" i="10"/>
  <c r="I1548" i="10"/>
  <c r="H1548" i="10"/>
  <c r="G1548" i="10"/>
  <c r="F1548" i="10"/>
  <c r="E1548" i="10"/>
  <c r="D1548" i="10"/>
  <c r="N1548" i="10" s="1"/>
  <c r="M1547" i="10"/>
  <c r="L1547" i="10"/>
  <c r="K1547" i="10"/>
  <c r="J1547" i="10"/>
  <c r="I1547" i="10"/>
  <c r="H1547" i="10"/>
  <c r="G1547" i="10"/>
  <c r="F1547" i="10"/>
  <c r="N1547" i="10" s="1"/>
  <c r="E1547" i="10"/>
  <c r="D1547" i="10"/>
  <c r="M1546" i="10"/>
  <c r="L1546" i="10"/>
  <c r="K1546" i="10"/>
  <c r="J1546" i="10"/>
  <c r="I1546" i="10"/>
  <c r="H1546" i="10"/>
  <c r="G1546" i="10"/>
  <c r="F1546" i="10"/>
  <c r="N1546" i="10" s="1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N1545" i="10" s="1"/>
  <c r="M1544" i="10"/>
  <c r="L1544" i="10"/>
  <c r="K1544" i="10"/>
  <c r="J1544" i="10"/>
  <c r="I1544" i="10"/>
  <c r="H1544" i="10"/>
  <c r="G1544" i="10"/>
  <c r="F1544" i="10"/>
  <c r="E1544" i="10"/>
  <c r="D1544" i="10"/>
  <c r="N1544" i="10" s="1"/>
  <c r="M1543" i="10"/>
  <c r="L1543" i="10"/>
  <c r="K1543" i="10"/>
  <c r="J1543" i="10"/>
  <c r="I1543" i="10"/>
  <c r="H1543" i="10"/>
  <c r="G1543" i="10"/>
  <c r="F1543" i="10"/>
  <c r="N1543" i="10" s="1"/>
  <c r="E1543" i="10"/>
  <c r="D1543" i="10"/>
  <c r="M1542" i="10"/>
  <c r="L1542" i="10"/>
  <c r="K1542" i="10"/>
  <c r="J1542" i="10"/>
  <c r="I1542" i="10"/>
  <c r="H1542" i="10"/>
  <c r="G1542" i="10"/>
  <c r="F1542" i="10"/>
  <c r="N1542" i="10" s="1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M1540" i="10"/>
  <c r="L1540" i="10"/>
  <c r="K1540" i="10"/>
  <c r="J1540" i="10"/>
  <c r="I1540" i="10"/>
  <c r="H1540" i="10"/>
  <c r="G1540" i="10"/>
  <c r="F1540" i="10"/>
  <c r="E1540" i="10"/>
  <c r="D1540" i="10"/>
  <c r="N1540" i="10" s="1"/>
  <c r="M1539" i="10"/>
  <c r="L1539" i="10"/>
  <c r="K1539" i="10"/>
  <c r="J1539" i="10"/>
  <c r="I1539" i="10"/>
  <c r="H1539" i="10"/>
  <c r="G1539" i="10"/>
  <c r="F1539" i="10"/>
  <c r="N1539" i="10" s="1"/>
  <c r="E1539" i="10"/>
  <c r="D1539" i="10"/>
  <c r="M1538" i="10"/>
  <c r="L1538" i="10"/>
  <c r="K1538" i="10"/>
  <c r="J1538" i="10"/>
  <c r="I1538" i="10"/>
  <c r="H1538" i="10"/>
  <c r="G1538" i="10"/>
  <c r="F1538" i="10"/>
  <c r="N1538" i="10" s="1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E1536" i="10"/>
  <c r="D1536" i="10"/>
  <c r="N1536" i="10" s="1"/>
  <c r="M1535" i="10"/>
  <c r="L1535" i="10"/>
  <c r="K1535" i="10"/>
  <c r="J1535" i="10"/>
  <c r="I1535" i="10"/>
  <c r="H1535" i="10"/>
  <c r="G1535" i="10"/>
  <c r="F1535" i="10"/>
  <c r="N1535" i="10" s="1"/>
  <c r="E1535" i="10"/>
  <c r="D1535" i="10"/>
  <c r="M1534" i="10"/>
  <c r="L1534" i="10"/>
  <c r="K1534" i="10"/>
  <c r="J1534" i="10"/>
  <c r="I1534" i="10"/>
  <c r="H1534" i="10"/>
  <c r="G1534" i="10"/>
  <c r="F1534" i="10"/>
  <c r="N1534" i="10" s="1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M1532" i="10"/>
  <c r="L1532" i="10"/>
  <c r="K1532" i="10"/>
  <c r="J1532" i="10"/>
  <c r="I1532" i="10"/>
  <c r="H1532" i="10"/>
  <c r="G1532" i="10"/>
  <c r="F1532" i="10"/>
  <c r="E1532" i="10"/>
  <c r="D1532" i="10"/>
  <c r="N1532" i="10" s="1"/>
  <c r="M1531" i="10"/>
  <c r="L1531" i="10"/>
  <c r="K1531" i="10"/>
  <c r="J1531" i="10"/>
  <c r="I1531" i="10"/>
  <c r="H1531" i="10"/>
  <c r="G1531" i="10"/>
  <c r="F1531" i="10"/>
  <c r="N1531" i="10" s="1"/>
  <c r="E1531" i="10"/>
  <c r="D1531" i="10"/>
  <c r="M1530" i="10"/>
  <c r="L1530" i="10"/>
  <c r="K1530" i="10"/>
  <c r="J1530" i="10"/>
  <c r="I1530" i="10"/>
  <c r="H1530" i="10"/>
  <c r="G1530" i="10"/>
  <c r="F1530" i="10"/>
  <c r="N1530" i="10" s="1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N1529" i="10" s="1"/>
  <c r="M1528" i="10"/>
  <c r="L1528" i="10"/>
  <c r="K1528" i="10"/>
  <c r="J1528" i="10"/>
  <c r="I1528" i="10"/>
  <c r="H1528" i="10"/>
  <c r="G1528" i="10"/>
  <c r="F1528" i="10"/>
  <c r="E1528" i="10"/>
  <c r="D1528" i="10"/>
  <c r="N1528" i="10" s="1"/>
  <c r="M1527" i="10"/>
  <c r="L1527" i="10"/>
  <c r="K1527" i="10"/>
  <c r="J1527" i="10"/>
  <c r="I1527" i="10"/>
  <c r="H1527" i="10"/>
  <c r="G1527" i="10"/>
  <c r="F1527" i="10"/>
  <c r="N1527" i="10" s="1"/>
  <c r="E1527" i="10"/>
  <c r="D1527" i="10"/>
  <c r="M1526" i="10"/>
  <c r="L1526" i="10"/>
  <c r="K1526" i="10"/>
  <c r="J1526" i="10"/>
  <c r="I1526" i="10"/>
  <c r="H1526" i="10"/>
  <c r="G1526" i="10"/>
  <c r="F1526" i="10"/>
  <c r="N1526" i="10" s="1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N1525" i="10" s="1"/>
  <c r="M1524" i="10"/>
  <c r="L1524" i="10"/>
  <c r="K1524" i="10"/>
  <c r="J1524" i="10"/>
  <c r="I1524" i="10"/>
  <c r="H1524" i="10"/>
  <c r="G1524" i="10"/>
  <c r="F1524" i="10"/>
  <c r="E1524" i="10"/>
  <c r="D1524" i="10"/>
  <c r="N1524" i="10" s="1"/>
  <c r="M1523" i="10"/>
  <c r="L1523" i="10"/>
  <c r="K1523" i="10"/>
  <c r="J1523" i="10"/>
  <c r="I1523" i="10"/>
  <c r="H1523" i="10"/>
  <c r="G1523" i="10"/>
  <c r="F1523" i="10"/>
  <c r="N1523" i="10" s="1"/>
  <c r="E1523" i="10"/>
  <c r="D1523" i="10"/>
  <c r="M1522" i="10"/>
  <c r="L1522" i="10"/>
  <c r="K1522" i="10"/>
  <c r="J1522" i="10"/>
  <c r="I1522" i="10"/>
  <c r="H1522" i="10"/>
  <c r="G1522" i="10"/>
  <c r="F1522" i="10"/>
  <c r="N1522" i="10" s="1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N1521" i="10" s="1"/>
  <c r="M1520" i="10"/>
  <c r="L1520" i="10"/>
  <c r="K1520" i="10"/>
  <c r="J1520" i="10"/>
  <c r="I1520" i="10"/>
  <c r="H1520" i="10"/>
  <c r="G1520" i="10"/>
  <c r="F1520" i="10"/>
  <c r="E1520" i="10"/>
  <c r="D1520" i="10"/>
  <c r="N1520" i="10" s="1"/>
  <c r="M1519" i="10"/>
  <c r="L1519" i="10"/>
  <c r="K1519" i="10"/>
  <c r="J1519" i="10"/>
  <c r="I1519" i="10"/>
  <c r="H1519" i="10"/>
  <c r="G1519" i="10"/>
  <c r="F1519" i="10"/>
  <c r="N1519" i="10" s="1"/>
  <c r="E1519" i="10"/>
  <c r="D1519" i="10"/>
  <c r="M1518" i="10"/>
  <c r="L1518" i="10"/>
  <c r="K1518" i="10"/>
  <c r="J1518" i="10"/>
  <c r="I1518" i="10"/>
  <c r="H1518" i="10"/>
  <c r="G1518" i="10"/>
  <c r="F1518" i="10"/>
  <c r="N1518" i="10" s="1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M1516" i="10"/>
  <c r="L1516" i="10"/>
  <c r="K1516" i="10"/>
  <c r="J1516" i="10"/>
  <c r="I1516" i="10"/>
  <c r="H1516" i="10"/>
  <c r="G1516" i="10"/>
  <c r="F1516" i="10"/>
  <c r="E1516" i="10"/>
  <c r="D1516" i="10"/>
  <c r="N1516" i="10" s="1"/>
  <c r="M1515" i="10"/>
  <c r="L1515" i="10"/>
  <c r="K1515" i="10"/>
  <c r="J1515" i="10"/>
  <c r="I1515" i="10"/>
  <c r="H1515" i="10"/>
  <c r="G1515" i="10"/>
  <c r="F1515" i="10"/>
  <c r="N1515" i="10" s="1"/>
  <c r="E1515" i="10"/>
  <c r="D1515" i="10"/>
  <c r="M1514" i="10"/>
  <c r="L1514" i="10"/>
  <c r="K1514" i="10"/>
  <c r="J1514" i="10"/>
  <c r="I1514" i="10"/>
  <c r="H1514" i="10"/>
  <c r="G1514" i="10"/>
  <c r="F1514" i="10"/>
  <c r="N1514" i="10" s="1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N1513" i="10" s="1"/>
  <c r="M1512" i="10"/>
  <c r="L1512" i="10"/>
  <c r="K1512" i="10"/>
  <c r="J1512" i="10"/>
  <c r="I1512" i="10"/>
  <c r="H1512" i="10"/>
  <c r="G1512" i="10"/>
  <c r="F1512" i="10"/>
  <c r="E1512" i="10"/>
  <c r="D1512" i="10"/>
  <c r="N1512" i="10" s="1"/>
  <c r="M1511" i="10"/>
  <c r="L1511" i="10"/>
  <c r="K1511" i="10"/>
  <c r="J1511" i="10"/>
  <c r="I1511" i="10"/>
  <c r="H1511" i="10"/>
  <c r="G1511" i="10"/>
  <c r="F1511" i="10"/>
  <c r="N1511" i="10" s="1"/>
  <c r="E1511" i="10"/>
  <c r="D1511" i="10"/>
  <c r="M1510" i="10"/>
  <c r="L1510" i="10"/>
  <c r="K1510" i="10"/>
  <c r="J1510" i="10"/>
  <c r="I1510" i="10"/>
  <c r="H1510" i="10"/>
  <c r="G1510" i="10"/>
  <c r="F1510" i="10"/>
  <c r="N1510" i="10" s="1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N1509" i="10" s="1"/>
  <c r="M1508" i="10"/>
  <c r="L1508" i="10"/>
  <c r="K1508" i="10"/>
  <c r="J1508" i="10"/>
  <c r="I1508" i="10"/>
  <c r="H1508" i="10"/>
  <c r="G1508" i="10"/>
  <c r="F1508" i="10"/>
  <c r="E1508" i="10"/>
  <c r="D1508" i="10"/>
  <c r="N1508" i="10" s="1"/>
  <c r="M1507" i="10"/>
  <c r="L1507" i="10"/>
  <c r="K1507" i="10"/>
  <c r="J1507" i="10"/>
  <c r="I1507" i="10"/>
  <c r="H1507" i="10"/>
  <c r="G1507" i="10"/>
  <c r="F1507" i="10"/>
  <c r="N1507" i="10" s="1"/>
  <c r="E1507" i="10"/>
  <c r="D1507" i="10"/>
  <c r="M1506" i="10"/>
  <c r="L1506" i="10"/>
  <c r="K1506" i="10"/>
  <c r="J1506" i="10"/>
  <c r="I1506" i="10"/>
  <c r="H1506" i="10"/>
  <c r="G1506" i="10"/>
  <c r="F1506" i="10"/>
  <c r="N1506" i="10" s="1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N1505" i="10" s="1"/>
  <c r="M1504" i="10"/>
  <c r="L1504" i="10"/>
  <c r="K1504" i="10"/>
  <c r="J1504" i="10"/>
  <c r="I1504" i="10"/>
  <c r="H1504" i="10"/>
  <c r="G1504" i="10"/>
  <c r="F1504" i="10"/>
  <c r="E1504" i="10"/>
  <c r="D1504" i="10"/>
  <c r="N1504" i="10" s="1"/>
  <c r="M1503" i="10"/>
  <c r="L1503" i="10"/>
  <c r="K1503" i="10"/>
  <c r="J1503" i="10"/>
  <c r="I1503" i="10"/>
  <c r="H1503" i="10"/>
  <c r="G1503" i="10"/>
  <c r="F1503" i="10"/>
  <c r="N1503" i="10" s="1"/>
  <c r="E1503" i="10"/>
  <c r="D1503" i="10"/>
  <c r="M1502" i="10"/>
  <c r="L1502" i="10"/>
  <c r="K1502" i="10"/>
  <c r="J1502" i="10"/>
  <c r="I1502" i="10"/>
  <c r="H1502" i="10"/>
  <c r="G1502" i="10"/>
  <c r="F1502" i="10"/>
  <c r="N1502" i="10" s="1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N1501" i="10" s="1"/>
  <c r="M1500" i="10"/>
  <c r="L1500" i="10"/>
  <c r="K1500" i="10"/>
  <c r="J1500" i="10"/>
  <c r="I1500" i="10"/>
  <c r="H1500" i="10"/>
  <c r="G1500" i="10"/>
  <c r="F1500" i="10"/>
  <c r="E1500" i="10"/>
  <c r="D1500" i="10"/>
  <c r="N1500" i="10" s="1"/>
  <c r="M1499" i="10"/>
  <c r="L1499" i="10"/>
  <c r="K1499" i="10"/>
  <c r="J1499" i="10"/>
  <c r="I1499" i="10"/>
  <c r="H1499" i="10"/>
  <c r="G1499" i="10"/>
  <c r="F1499" i="10"/>
  <c r="N1499" i="10" s="1"/>
  <c r="E1499" i="10"/>
  <c r="D1499" i="10"/>
  <c r="M1498" i="10"/>
  <c r="L1498" i="10"/>
  <c r="K1498" i="10"/>
  <c r="J1498" i="10"/>
  <c r="I1498" i="10"/>
  <c r="H1498" i="10"/>
  <c r="G1498" i="10"/>
  <c r="F1498" i="10"/>
  <c r="N1498" i="10" s="1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N1497" i="10" s="1"/>
  <c r="M1496" i="10"/>
  <c r="L1496" i="10"/>
  <c r="K1496" i="10"/>
  <c r="J1496" i="10"/>
  <c r="I1496" i="10"/>
  <c r="H1496" i="10"/>
  <c r="G1496" i="10"/>
  <c r="F1496" i="10"/>
  <c r="E1496" i="10"/>
  <c r="D1496" i="10"/>
  <c r="N1496" i="10" s="1"/>
  <c r="M1495" i="10"/>
  <c r="L1495" i="10"/>
  <c r="K1495" i="10"/>
  <c r="J1495" i="10"/>
  <c r="I1495" i="10"/>
  <c r="H1495" i="10"/>
  <c r="G1495" i="10"/>
  <c r="F1495" i="10"/>
  <c r="N1495" i="10" s="1"/>
  <c r="E1495" i="10"/>
  <c r="D1495" i="10"/>
  <c r="M1494" i="10"/>
  <c r="L1494" i="10"/>
  <c r="K1494" i="10"/>
  <c r="J1494" i="10"/>
  <c r="I1494" i="10"/>
  <c r="H1494" i="10"/>
  <c r="G1494" i="10"/>
  <c r="F1494" i="10"/>
  <c r="N1494" i="10" s="1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N1493" i="10" s="1"/>
  <c r="M1492" i="10"/>
  <c r="L1492" i="10"/>
  <c r="K1492" i="10"/>
  <c r="J1492" i="10"/>
  <c r="I1492" i="10"/>
  <c r="H1492" i="10"/>
  <c r="G1492" i="10"/>
  <c r="F1492" i="10"/>
  <c r="E1492" i="10"/>
  <c r="D1492" i="10"/>
  <c r="N1492" i="10" s="1"/>
  <c r="M1491" i="10"/>
  <c r="L1491" i="10"/>
  <c r="K1491" i="10"/>
  <c r="J1491" i="10"/>
  <c r="I1491" i="10"/>
  <c r="H1491" i="10"/>
  <c r="G1491" i="10"/>
  <c r="F1491" i="10"/>
  <c r="N1491" i="10" s="1"/>
  <c r="E1491" i="10"/>
  <c r="D1491" i="10"/>
  <c r="M1490" i="10"/>
  <c r="L1490" i="10"/>
  <c r="K1490" i="10"/>
  <c r="J1490" i="10"/>
  <c r="I1490" i="10"/>
  <c r="H1490" i="10"/>
  <c r="G1490" i="10"/>
  <c r="F1490" i="10"/>
  <c r="N1490" i="10" s="1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N1489" i="10" s="1"/>
  <c r="M1488" i="10"/>
  <c r="L1488" i="10"/>
  <c r="K1488" i="10"/>
  <c r="J1488" i="10"/>
  <c r="I1488" i="10"/>
  <c r="H1488" i="10"/>
  <c r="G1488" i="10"/>
  <c r="F1488" i="10"/>
  <c r="E1488" i="10"/>
  <c r="D1488" i="10"/>
  <c r="N1488" i="10" s="1"/>
  <c r="M1487" i="10"/>
  <c r="L1487" i="10"/>
  <c r="K1487" i="10"/>
  <c r="J1487" i="10"/>
  <c r="I1487" i="10"/>
  <c r="H1487" i="10"/>
  <c r="G1487" i="10"/>
  <c r="F1487" i="10"/>
  <c r="N1487" i="10" s="1"/>
  <c r="E1487" i="10"/>
  <c r="D1487" i="10"/>
  <c r="M1486" i="10"/>
  <c r="L1486" i="10"/>
  <c r="K1486" i="10"/>
  <c r="J1486" i="10"/>
  <c r="I1486" i="10"/>
  <c r="H1486" i="10"/>
  <c r="G1486" i="10"/>
  <c r="F1486" i="10"/>
  <c r="N1486" i="10" s="1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N1485" i="10" s="1"/>
  <c r="M1484" i="10"/>
  <c r="L1484" i="10"/>
  <c r="K1484" i="10"/>
  <c r="J1484" i="10"/>
  <c r="I1484" i="10"/>
  <c r="H1484" i="10"/>
  <c r="G1484" i="10"/>
  <c r="F1484" i="10"/>
  <c r="E1484" i="10"/>
  <c r="D1484" i="10"/>
  <c r="N1484" i="10" s="1"/>
  <c r="M1483" i="10"/>
  <c r="L1483" i="10"/>
  <c r="K1483" i="10"/>
  <c r="J1483" i="10"/>
  <c r="I1483" i="10"/>
  <c r="H1483" i="10"/>
  <c r="G1483" i="10"/>
  <c r="F1483" i="10"/>
  <c r="N1483" i="10" s="1"/>
  <c r="E1483" i="10"/>
  <c r="D1483" i="10"/>
  <c r="M1482" i="10"/>
  <c r="L1482" i="10"/>
  <c r="K1482" i="10"/>
  <c r="J1482" i="10"/>
  <c r="I1482" i="10"/>
  <c r="H1482" i="10"/>
  <c r="G1482" i="10"/>
  <c r="F1482" i="10"/>
  <c r="N1482" i="10" s="1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N1481" i="10" s="1"/>
  <c r="M1480" i="10"/>
  <c r="L1480" i="10"/>
  <c r="K1480" i="10"/>
  <c r="J1480" i="10"/>
  <c r="I1480" i="10"/>
  <c r="H1480" i="10"/>
  <c r="G1480" i="10"/>
  <c r="F1480" i="10"/>
  <c r="E1480" i="10"/>
  <c r="D1480" i="10"/>
  <c r="N1480" i="10" s="1"/>
  <c r="M1479" i="10"/>
  <c r="L1479" i="10"/>
  <c r="K1479" i="10"/>
  <c r="J1479" i="10"/>
  <c r="I1479" i="10"/>
  <c r="H1479" i="10"/>
  <c r="G1479" i="10"/>
  <c r="F1479" i="10"/>
  <c r="N1479" i="10" s="1"/>
  <c r="E1479" i="10"/>
  <c r="D1479" i="10"/>
  <c r="M1478" i="10"/>
  <c r="L1478" i="10"/>
  <c r="K1478" i="10"/>
  <c r="J1478" i="10"/>
  <c r="I1478" i="10"/>
  <c r="H1478" i="10"/>
  <c r="G1478" i="10"/>
  <c r="F1478" i="10"/>
  <c r="N1478" i="10" s="1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N1477" i="10" s="1"/>
  <c r="M1476" i="10"/>
  <c r="L1476" i="10"/>
  <c r="K1476" i="10"/>
  <c r="J1476" i="10"/>
  <c r="I1476" i="10"/>
  <c r="H1476" i="10"/>
  <c r="G1476" i="10"/>
  <c r="F1476" i="10"/>
  <c r="E1476" i="10"/>
  <c r="D1476" i="10"/>
  <c r="N1476" i="10" s="1"/>
  <c r="M1475" i="10"/>
  <c r="L1475" i="10"/>
  <c r="K1475" i="10"/>
  <c r="J1475" i="10"/>
  <c r="I1475" i="10"/>
  <c r="H1475" i="10"/>
  <c r="G1475" i="10"/>
  <c r="F1475" i="10"/>
  <c r="N1475" i="10" s="1"/>
  <c r="E1475" i="10"/>
  <c r="D1475" i="10"/>
  <c r="M1474" i="10"/>
  <c r="L1474" i="10"/>
  <c r="K1474" i="10"/>
  <c r="J1474" i="10"/>
  <c r="I1474" i="10"/>
  <c r="H1474" i="10"/>
  <c r="G1474" i="10"/>
  <c r="F1474" i="10"/>
  <c r="N1474" i="10" s="1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N1473" i="10" s="1"/>
  <c r="M1472" i="10"/>
  <c r="L1472" i="10"/>
  <c r="K1472" i="10"/>
  <c r="J1472" i="10"/>
  <c r="I1472" i="10"/>
  <c r="H1472" i="10"/>
  <c r="G1472" i="10"/>
  <c r="F1472" i="10"/>
  <c r="E1472" i="10"/>
  <c r="D1472" i="10"/>
  <c r="N1472" i="10" s="1"/>
  <c r="M1471" i="10"/>
  <c r="L1471" i="10"/>
  <c r="K1471" i="10"/>
  <c r="J1471" i="10"/>
  <c r="I1471" i="10"/>
  <c r="H1471" i="10"/>
  <c r="G1471" i="10"/>
  <c r="F1471" i="10"/>
  <c r="N1471" i="10" s="1"/>
  <c r="E1471" i="10"/>
  <c r="D1471" i="10"/>
  <c r="M1470" i="10"/>
  <c r="L1470" i="10"/>
  <c r="K1470" i="10"/>
  <c r="J1470" i="10"/>
  <c r="I1470" i="10"/>
  <c r="H1470" i="10"/>
  <c r="G1470" i="10"/>
  <c r="F1470" i="10"/>
  <c r="N1470" i="10" s="1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N1469" i="10" s="1"/>
  <c r="M1468" i="10"/>
  <c r="L1468" i="10"/>
  <c r="K1468" i="10"/>
  <c r="J1468" i="10"/>
  <c r="I1468" i="10"/>
  <c r="H1468" i="10"/>
  <c r="G1468" i="10"/>
  <c r="F1468" i="10"/>
  <c r="E1468" i="10"/>
  <c r="D1468" i="10"/>
  <c r="N1468" i="10" s="1"/>
  <c r="M1467" i="10"/>
  <c r="L1467" i="10"/>
  <c r="K1467" i="10"/>
  <c r="J1467" i="10"/>
  <c r="I1467" i="10"/>
  <c r="H1467" i="10"/>
  <c r="G1467" i="10"/>
  <c r="F1467" i="10"/>
  <c r="N1467" i="10" s="1"/>
  <c r="E1467" i="10"/>
  <c r="D1467" i="10"/>
  <c r="M1466" i="10"/>
  <c r="L1466" i="10"/>
  <c r="K1466" i="10"/>
  <c r="J1466" i="10"/>
  <c r="I1466" i="10"/>
  <c r="H1466" i="10"/>
  <c r="G1466" i="10"/>
  <c r="F1466" i="10"/>
  <c r="N1466" i="10" s="1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N1465" i="10" s="1"/>
  <c r="M1464" i="10"/>
  <c r="L1464" i="10"/>
  <c r="K1464" i="10"/>
  <c r="J1464" i="10"/>
  <c r="I1464" i="10"/>
  <c r="H1464" i="10"/>
  <c r="G1464" i="10"/>
  <c r="F1464" i="10"/>
  <c r="E1464" i="10"/>
  <c r="D1464" i="10"/>
  <c r="N1464" i="10" s="1"/>
  <c r="M1463" i="10"/>
  <c r="L1463" i="10"/>
  <c r="K1463" i="10"/>
  <c r="J1463" i="10"/>
  <c r="I1463" i="10"/>
  <c r="H1463" i="10"/>
  <c r="G1463" i="10"/>
  <c r="F1463" i="10"/>
  <c r="N1463" i="10" s="1"/>
  <c r="E1463" i="10"/>
  <c r="D1463" i="10"/>
  <c r="M1462" i="10"/>
  <c r="L1462" i="10"/>
  <c r="K1462" i="10"/>
  <c r="J1462" i="10"/>
  <c r="I1462" i="10"/>
  <c r="H1462" i="10"/>
  <c r="G1462" i="10"/>
  <c r="F1462" i="10"/>
  <c r="N1462" i="10" s="1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N1461" i="10" s="1"/>
  <c r="M1460" i="10"/>
  <c r="L1460" i="10"/>
  <c r="K1460" i="10"/>
  <c r="J1460" i="10"/>
  <c r="I1460" i="10"/>
  <c r="H1460" i="10"/>
  <c r="G1460" i="10"/>
  <c r="F1460" i="10"/>
  <c r="E1460" i="10"/>
  <c r="D1460" i="10"/>
  <c r="N1460" i="10" s="1"/>
  <c r="M1459" i="10"/>
  <c r="L1459" i="10"/>
  <c r="K1459" i="10"/>
  <c r="J1459" i="10"/>
  <c r="I1459" i="10"/>
  <c r="H1459" i="10"/>
  <c r="G1459" i="10"/>
  <c r="F1459" i="10"/>
  <c r="N1459" i="10" s="1"/>
  <c r="E1459" i="10"/>
  <c r="D1459" i="10"/>
  <c r="M1458" i="10"/>
  <c r="L1458" i="10"/>
  <c r="K1458" i="10"/>
  <c r="J1458" i="10"/>
  <c r="I1458" i="10"/>
  <c r="H1458" i="10"/>
  <c r="G1458" i="10"/>
  <c r="F1458" i="10"/>
  <c r="N1458" i="10" s="1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N1457" i="10" s="1"/>
  <c r="M1456" i="10"/>
  <c r="L1456" i="10"/>
  <c r="K1456" i="10"/>
  <c r="J1456" i="10"/>
  <c r="I1456" i="10"/>
  <c r="H1456" i="10"/>
  <c r="G1456" i="10"/>
  <c r="F1456" i="10"/>
  <c r="E1456" i="10"/>
  <c r="D1456" i="10"/>
  <c r="N1456" i="10" s="1"/>
  <c r="M1455" i="10"/>
  <c r="L1455" i="10"/>
  <c r="K1455" i="10"/>
  <c r="J1455" i="10"/>
  <c r="I1455" i="10"/>
  <c r="H1455" i="10"/>
  <c r="G1455" i="10"/>
  <c r="F1455" i="10"/>
  <c r="N1455" i="10" s="1"/>
  <c r="E1455" i="10"/>
  <c r="D1455" i="10"/>
  <c r="M1454" i="10"/>
  <c r="L1454" i="10"/>
  <c r="K1454" i="10"/>
  <c r="J1454" i="10"/>
  <c r="I1454" i="10"/>
  <c r="H1454" i="10"/>
  <c r="G1454" i="10"/>
  <c r="F1454" i="10"/>
  <c r="N1454" i="10" s="1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N1453" i="10" s="1"/>
  <c r="M1452" i="10"/>
  <c r="L1452" i="10"/>
  <c r="K1452" i="10"/>
  <c r="J1452" i="10"/>
  <c r="I1452" i="10"/>
  <c r="H1452" i="10"/>
  <c r="G1452" i="10"/>
  <c r="F1452" i="10"/>
  <c r="E1452" i="10"/>
  <c r="D1452" i="10"/>
  <c r="N1452" i="10" s="1"/>
  <c r="M1451" i="10"/>
  <c r="L1451" i="10"/>
  <c r="K1451" i="10"/>
  <c r="J1451" i="10"/>
  <c r="I1451" i="10"/>
  <c r="H1451" i="10"/>
  <c r="G1451" i="10"/>
  <c r="F1451" i="10"/>
  <c r="N1451" i="10" s="1"/>
  <c r="E1451" i="10"/>
  <c r="D1451" i="10"/>
  <c r="M1450" i="10"/>
  <c r="L1450" i="10"/>
  <c r="K1450" i="10"/>
  <c r="J1450" i="10"/>
  <c r="I1450" i="10"/>
  <c r="H1450" i="10"/>
  <c r="G1450" i="10"/>
  <c r="F1450" i="10"/>
  <c r="N1450" i="10" s="1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N1449" i="10" s="1"/>
  <c r="M1448" i="10"/>
  <c r="L1448" i="10"/>
  <c r="K1448" i="10"/>
  <c r="J1448" i="10"/>
  <c r="I1448" i="10"/>
  <c r="H1448" i="10"/>
  <c r="G1448" i="10"/>
  <c r="F1448" i="10"/>
  <c r="E1448" i="10"/>
  <c r="D1448" i="10"/>
  <c r="N1448" i="10" s="1"/>
  <c r="M1447" i="10"/>
  <c r="L1447" i="10"/>
  <c r="K1447" i="10"/>
  <c r="J1447" i="10"/>
  <c r="I1447" i="10"/>
  <c r="H1447" i="10"/>
  <c r="G1447" i="10"/>
  <c r="F1447" i="10"/>
  <c r="N1447" i="10" s="1"/>
  <c r="E1447" i="10"/>
  <c r="D1447" i="10"/>
  <c r="M1446" i="10"/>
  <c r="L1446" i="10"/>
  <c r="K1446" i="10"/>
  <c r="J1446" i="10"/>
  <c r="I1446" i="10"/>
  <c r="H1446" i="10"/>
  <c r="G1446" i="10"/>
  <c r="F1446" i="10"/>
  <c r="N1446" i="10" s="1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N1445" i="10" s="1"/>
  <c r="M1444" i="10"/>
  <c r="L1444" i="10"/>
  <c r="K1444" i="10"/>
  <c r="J1444" i="10"/>
  <c r="I1444" i="10"/>
  <c r="H1444" i="10"/>
  <c r="G1444" i="10"/>
  <c r="F1444" i="10"/>
  <c r="E1444" i="10"/>
  <c r="D1444" i="10"/>
  <c r="N1444" i="10" s="1"/>
  <c r="M1443" i="10"/>
  <c r="L1443" i="10"/>
  <c r="K1443" i="10"/>
  <c r="J1443" i="10"/>
  <c r="I1443" i="10"/>
  <c r="H1443" i="10"/>
  <c r="G1443" i="10"/>
  <c r="F1443" i="10"/>
  <c r="N1443" i="10" s="1"/>
  <c r="E1443" i="10"/>
  <c r="D1443" i="10"/>
  <c r="M1442" i="10"/>
  <c r="L1442" i="10"/>
  <c r="K1442" i="10"/>
  <c r="J1442" i="10"/>
  <c r="I1442" i="10"/>
  <c r="H1442" i="10"/>
  <c r="G1442" i="10"/>
  <c r="F1442" i="10"/>
  <c r="N1442" i="10" s="1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N1441" i="10" s="1"/>
  <c r="M1440" i="10"/>
  <c r="L1440" i="10"/>
  <c r="K1440" i="10"/>
  <c r="J1440" i="10"/>
  <c r="I1440" i="10"/>
  <c r="H1440" i="10"/>
  <c r="G1440" i="10"/>
  <c r="F1440" i="10"/>
  <c r="E1440" i="10"/>
  <c r="D1440" i="10"/>
  <c r="N1440" i="10" s="1"/>
  <c r="M1439" i="10"/>
  <c r="L1439" i="10"/>
  <c r="K1439" i="10"/>
  <c r="J1439" i="10"/>
  <c r="I1439" i="10"/>
  <c r="H1439" i="10"/>
  <c r="G1439" i="10"/>
  <c r="F1439" i="10"/>
  <c r="N1439" i="10" s="1"/>
  <c r="E1439" i="10"/>
  <c r="D1439" i="10"/>
  <c r="M1438" i="10"/>
  <c r="L1438" i="10"/>
  <c r="K1438" i="10"/>
  <c r="J1438" i="10"/>
  <c r="I1438" i="10"/>
  <c r="H1438" i="10"/>
  <c r="G1438" i="10"/>
  <c r="F1438" i="10"/>
  <c r="N1438" i="10" s="1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N1437" i="10" s="1"/>
  <c r="M1436" i="10"/>
  <c r="L1436" i="10"/>
  <c r="K1436" i="10"/>
  <c r="J1436" i="10"/>
  <c r="I1436" i="10"/>
  <c r="H1436" i="10"/>
  <c r="G1436" i="10"/>
  <c r="F1436" i="10"/>
  <c r="E1436" i="10"/>
  <c r="D1436" i="10"/>
  <c r="N1436" i="10" s="1"/>
  <c r="M1435" i="10"/>
  <c r="L1435" i="10"/>
  <c r="K1435" i="10"/>
  <c r="J1435" i="10"/>
  <c r="I1435" i="10"/>
  <c r="H1435" i="10"/>
  <c r="G1435" i="10"/>
  <c r="F1435" i="10"/>
  <c r="E1435" i="10"/>
  <c r="N1435" i="10" s="1"/>
  <c r="D1435" i="10"/>
  <c r="M1434" i="10"/>
  <c r="L1434" i="10"/>
  <c r="K1434" i="10"/>
  <c r="J1434" i="10"/>
  <c r="I1434" i="10"/>
  <c r="H1434" i="10"/>
  <c r="G1434" i="10"/>
  <c r="F1434" i="10"/>
  <c r="N1434" i="10" s="1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N1432" i="10" s="1"/>
  <c r="M1431" i="10"/>
  <c r="L1431" i="10"/>
  <c r="K1431" i="10"/>
  <c r="J1431" i="10"/>
  <c r="I1431" i="10"/>
  <c r="H1431" i="10"/>
  <c r="G1431" i="10"/>
  <c r="F1431" i="10"/>
  <c r="E1431" i="10"/>
  <c r="N1431" i="10" s="1"/>
  <c r="D1431" i="10"/>
  <c r="M1430" i="10"/>
  <c r="L1430" i="10"/>
  <c r="K1430" i="10"/>
  <c r="J1430" i="10"/>
  <c r="I1430" i="10"/>
  <c r="H1430" i="10"/>
  <c r="G1430" i="10"/>
  <c r="F1430" i="10"/>
  <c r="N1430" i="10" s="1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N1428" i="10" s="1"/>
  <c r="M1427" i="10"/>
  <c r="L1427" i="10"/>
  <c r="K1427" i="10"/>
  <c r="J1427" i="10"/>
  <c r="I1427" i="10"/>
  <c r="H1427" i="10"/>
  <c r="G1427" i="10"/>
  <c r="F1427" i="10"/>
  <c r="E1427" i="10"/>
  <c r="N1427" i="10" s="1"/>
  <c r="D1427" i="10"/>
  <c r="M1426" i="10"/>
  <c r="L1426" i="10"/>
  <c r="K1426" i="10"/>
  <c r="J1426" i="10"/>
  <c r="I1426" i="10"/>
  <c r="H1426" i="10"/>
  <c r="G1426" i="10"/>
  <c r="F1426" i="10"/>
  <c r="N1426" i="10" s="1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N1424" i="10" s="1"/>
  <c r="M1423" i="10"/>
  <c r="L1423" i="10"/>
  <c r="K1423" i="10"/>
  <c r="J1423" i="10"/>
  <c r="I1423" i="10"/>
  <c r="H1423" i="10"/>
  <c r="G1423" i="10"/>
  <c r="F1423" i="10"/>
  <c r="E1423" i="10"/>
  <c r="N1423" i="10" s="1"/>
  <c r="D1423" i="10"/>
  <c r="M1422" i="10"/>
  <c r="L1422" i="10"/>
  <c r="K1422" i="10"/>
  <c r="J1422" i="10"/>
  <c r="I1422" i="10"/>
  <c r="H1422" i="10"/>
  <c r="G1422" i="10"/>
  <c r="F1422" i="10"/>
  <c r="N1422" i="10" s="1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N1421" i="10" s="1"/>
  <c r="F956" i="23" s="1"/>
  <c r="M1420" i="10"/>
  <c r="L1420" i="10"/>
  <c r="K1420" i="10"/>
  <c r="J1420" i="10"/>
  <c r="I1420" i="10"/>
  <c r="H1420" i="10"/>
  <c r="G1420" i="10"/>
  <c r="F1420" i="10"/>
  <c r="E1420" i="10"/>
  <c r="D1420" i="10"/>
  <c r="N1420" i="10" s="1"/>
  <c r="M1419" i="10"/>
  <c r="L1419" i="10"/>
  <c r="K1419" i="10"/>
  <c r="J1419" i="10"/>
  <c r="I1419" i="10"/>
  <c r="H1419" i="10"/>
  <c r="G1419" i="10"/>
  <c r="F1419" i="10"/>
  <c r="E1419" i="10"/>
  <c r="N1419" i="10" s="1"/>
  <c r="D1419" i="10"/>
  <c r="M1418" i="10"/>
  <c r="L1418" i="10"/>
  <c r="K1418" i="10"/>
  <c r="J1418" i="10"/>
  <c r="I1418" i="10"/>
  <c r="H1418" i="10"/>
  <c r="G1418" i="10"/>
  <c r="F1418" i="10"/>
  <c r="N1418" i="10" s="1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N1416" i="10" s="1"/>
  <c r="M1415" i="10"/>
  <c r="L1415" i="10"/>
  <c r="K1415" i="10"/>
  <c r="J1415" i="10"/>
  <c r="I1415" i="10"/>
  <c r="H1415" i="10"/>
  <c r="G1415" i="10"/>
  <c r="F1415" i="10"/>
  <c r="E1415" i="10"/>
  <c r="N1415" i="10" s="1"/>
  <c r="D1415" i="10"/>
  <c r="M1414" i="10"/>
  <c r="L1414" i="10"/>
  <c r="K1414" i="10"/>
  <c r="J1414" i="10"/>
  <c r="I1414" i="10"/>
  <c r="H1414" i="10"/>
  <c r="G1414" i="10"/>
  <c r="F1414" i="10"/>
  <c r="N1414" i="10" s="1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N1412" i="10" s="1"/>
  <c r="M1411" i="10"/>
  <c r="L1411" i="10"/>
  <c r="K1411" i="10"/>
  <c r="J1411" i="10"/>
  <c r="I1411" i="10"/>
  <c r="H1411" i="10"/>
  <c r="G1411" i="10"/>
  <c r="F1411" i="10"/>
  <c r="E1411" i="10"/>
  <c r="N1411" i="10" s="1"/>
  <c r="D1411" i="10"/>
  <c r="M1410" i="10"/>
  <c r="L1410" i="10"/>
  <c r="K1410" i="10"/>
  <c r="J1410" i="10"/>
  <c r="I1410" i="10"/>
  <c r="H1410" i="10"/>
  <c r="G1410" i="10"/>
  <c r="F1410" i="10"/>
  <c r="N1410" i="10" s="1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N1408" i="10" s="1"/>
  <c r="M1407" i="10"/>
  <c r="L1407" i="10"/>
  <c r="K1407" i="10"/>
  <c r="J1407" i="10"/>
  <c r="I1407" i="10"/>
  <c r="H1407" i="10"/>
  <c r="G1407" i="10"/>
  <c r="F1407" i="10"/>
  <c r="E1407" i="10"/>
  <c r="N1407" i="10" s="1"/>
  <c r="D1407" i="10"/>
  <c r="M1406" i="10"/>
  <c r="L1406" i="10"/>
  <c r="K1406" i="10"/>
  <c r="J1406" i="10"/>
  <c r="I1406" i="10"/>
  <c r="H1406" i="10"/>
  <c r="G1406" i="10"/>
  <c r="F1406" i="10"/>
  <c r="N1406" i="10" s="1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N1405" i="10" s="1"/>
  <c r="M1404" i="10"/>
  <c r="L1404" i="10"/>
  <c r="K1404" i="10"/>
  <c r="J1404" i="10"/>
  <c r="I1404" i="10"/>
  <c r="H1404" i="10"/>
  <c r="G1404" i="10"/>
  <c r="F1404" i="10"/>
  <c r="E1404" i="10"/>
  <c r="D1404" i="10"/>
  <c r="N1404" i="10" s="1"/>
  <c r="M1403" i="10"/>
  <c r="L1403" i="10"/>
  <c r="K1403" i="10"/>
  <c r="J1403" i="10"/>
  <c r="I1403" i="10"/>
  <c r="H1403" i="10"/>
  <c r="G1403" i="10"/>
  <c r="F1403" i="10"/>
  <c r="E1403" i="10"/>
  <c r="N1403" i="10" s="1"/>
  <c r="D1403" i="10"/>
  <c r="M1402" i="10"/>
  <c r="L1402" i="10"/>
  <c r="K1402" i="10"/>
  <c r="J1402" i="10"/>
  <c r="I1402" i="10"/>
  <c r="H1402" i="10"/>
  <c r="G1402" i="10"/>
  <c r="F1402" i="10"/>
  <c r="N1402" i="10" s="1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N1400" i="10" s="1"/>
  <c r="M1399" i="10"/>
  <c r="L1399" i="10"/>
  <c r="K1399" i="10"/>
  <c r="J1399" i="10"/>
  <c r="I1399" i="10"/>
  <c r="H1399" i="10"/>
  <c r="G1399" i="10"/>
  <c r="F1399" i="10"/>
  <c r="E1399" i="10"/>
  <c r="N1399" i="10" s="1"/>
  <c r="D1399" i="10"/>
  <c r="M1398" i="10"/>
  <c r="L1398" i="10"/>
  <c r="K1398" i="10"/>
  <c r="J1398" i="10"/>
  <c r="I1398" i="10"/>
  <c r="H1398" i="10"/>
  <c r="G1398" i="10"/>
  <c r="F1398" i="10"/>
  <c r="N1398" i="10" s="1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N1396" i="10" s="1"/>
  <c r="M1395" i="10"/>
  <c r="L1395" i="10"/>
  <c r="K1395" i="10"/>
  <c r="J1395" i="10"/>
  <c r="I1395" i="10"/>
  <c r="H1395" i="10"/>
  <c r="G1395" i="10"/>
  <c r="F1395" i="10"/>
  <c r="E1395" i="10"/>
  <c r="N1395" i="10" s="1"/>
  <c r="D1395" i="10"/>
  <c r="M1394" i="10"/>
  <c r="L1394" i="10"/>
  <c r="K1394" i="10"/>
  <c r="J1394" i="10"/>
  <c r="I1394" i="10"/>
  <c r="H1394" i="10"/>
  <c r="G1394" i="10"/>
  <c r="F1394" i="10"/>
  <c r="N1394" i="10" s="1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N1392" i="10" s="1"/>
  <c r="M1391" i="10"/>
  <c r="L1391" i="10"/>
  <c r="K1391" i="10"/>
  <c r="J1391" i="10"/>
  <c r="I1391" i="10"/>
  <c r="H1391" i="10"/>
  <c r="G1391" i="10"/>
  <c r="F1391" i="10"/>
  <c r="E1391" i="10"/>
  <c r="N1391" i="10" s="1"/>
  <c r="D1391" i="10"/>
  <c r="M1390" i="10"/>
  <c r="L1390" i="10"/>
  <c r="K1390" i="10"/>
  <c r="J1390" i="10"/>
  <c r="I1390" i="10"/>
  <c r="H1390" i="10"/>
  <c r="G1390" i="10"/>
  <c r="F1390" i="10"/>
  <c r="N1390" i="10" s="1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N1389" i="10" s="1"/>
  <c r="M1388" i="10"/>
  <c r="L1388" i="10"/>
  <c r="K1388" i="10"/>
  <c r="J1388" i="10"/>
  <c r="I1388" i="10"/>
  <c r="H1388" i="10"/>
  <c r="G1388" i="10"/>
  <c r="F1388" i="10"/>
  <c r="E1388" i="10"/>
  <c r="D1388" i="10"/>
  <c r="N1388" i="10" s="1"/>
  <c r="M1387" i="10"/>
  <c r="L1387" i="10"/>
  <c r="K1387" i="10"/>
  <c r="J1387" i="10"/>
  <c r="I1387" i="10"/>
  <c r="H1387" i="10"/>
  <c r="G1387" i="10"/>
  <c r="F1387" i="10"/>
  <c r="E1387" i="10"/>
  <c r="N1387" i="10" s="1"/>
  <c r="D1387" i="10"/>
  <c r="M1386" i="10"/>
  <c r="L1386" i="10"/>
  <c r="K1386" i="10"/>
  <c r="J1386" i="10"/>
  <c r="I1386" i="10"/>
  <c r="H1386" i="10"/>
  <c r="G1386" i="10"/>
  <c r="F1386" i="10"/>
  <c r="N1386" i="10" s="1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N1384" i="10" s="1"/>
  <c r="M1383" i="10"/>
  <c r="L1383" i="10"/>
  <c r="K1383" i="10"/>
  <c r="J1383" i="10"/>
  <c r="I1383" i="10"/>
  <c r="H1383" i="10"/>
  <c r="G1383" i="10"/>
  <c r="F1383" i="10"/>
  <c r="E1383" i="10"/>
  <c r="N1383" i="10" s="1"/>
  <c r="D1383" i="10"/>
  <c r="M1382" i="10"/>
  <c r="L1382" i="10"/>
  <c r="K1382" i="10"/>
  <c r="J1382" i="10"/>
  <c r="I1382" i="10"/>
  <c r="H1382" i="10"/>
  <c r="G1382" i="10"/>
  <c r="F1382" i="10"/>
  <c r="N1382" i="10" s="1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N1380" i="10" s="1"/>
  <c r="M1379" i="10"/>
  <c r="L1379" i="10"/>
  <c r="K1379" i="10"/>
  <c r="J1379" i="10"/>
  <c r="I1379" i="10"/>
  <c r="H1379" i="10"/>
  <c r="G1379" i="10"/>
  <c r="F1379" i="10"/>
  <c r="E1379" i="10"/>
  <c r="N1379" i="10" s="1"/>
  <c r="D1379" i="10"/>
  <c r="M1378" i="10"/>
  <c r="L1378" i="10"/>
  <c r="K1378" i="10"/>
  <c r="J1378" i="10"/>
  <c r="I1378" i="10"/>
  <c r="H1378" i="10"/>
  <c r="G1378" i="10"/>
  <c r="F1378" i="10"/>
  <c r="N1378" i="10" s="1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N1376" i="10" s="1"/>
  <c r="M1375" i="10"/>
  <c r="L1375" i="10"/>
  <c r="K1375" i="10"/>
  <c r="J1375" i="10"/>
  <c r="I1375" i="10"/>
  <c r="H1375" i="10"/>
  <c r="G1375" i="10"/>
  <c r="F1375" i="10"/>
  <c r="E1375" i="10"/>
  <c r="N1375" i="10" s="1"/>
  <c r="D1375" i="10"/>
  <c r="M1374" i="10"/>
  <c r="L1374" i="10"/>
  <c r="K1374" i="10"/>
  <c r="J1374" i="10"/>
  <c r="I1374" i="10"/>
  <c r="H1374" i="10"/>
  <c r="G1374" i="10"/>
  <c r="F1374" i="10"/>
  <c r="N1374" i="10" s="1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N1373" i="10" s="1"/>
  <c r="M1372" i="10"/>
  <c r="L1372" i="10"/>
  <c r="K1372" i="10"/>
  <c r="J1372" i="10"/>
  <c r="I1372" i="10"/>
  <c r="H1372" i="10"/>
  <c r="G1372" i="10"/>
  <c r="F1372" i="10"/>
  <c r="E1372" i="10"/>
  <c r="D1372" i="10"/>
  <c r="N1372" i="10" s="1"/>
  <c r="M1371" i="10"/>
  <c r="L1371" i="10"/>
  <c r="K1371" i="10"/>
  <c r="J1371" i="10"/>
  <c r="I1371" i="10"/>
  <c r="H1371" i="10"/>
  <c r="G1371" i="10"/>
  <c r="F1371" i="10"/>
  <c r="E1371" i="10"/>
  <c r="N1371" i="10" s="1"/>
  <c r="D1371" i="10"/>
  <c r="O1370" i="10"/>
  <c r="G22" i="23" s="1"/>
  <c r="M1370" i="10"/>
  <c r="L1370" i="10"/>
  <c r="K1370" i="10"/>
  <c r="J1370" i="10"/>
  <c r="I1370" i="10"/>
  <c r="H1370" i="10"/>
  <c r="G1370" i="10"/>
  <c r="F1370" i="10"/>
  <c r="E1370" i="10"/>
  <c r="D1370" i="10"/>
  <c r="N1370" i="10" s="1"/>
  <c r="M1369" i="10"/>
  <c r="L1369" i="10"/>
  <c r="K1369" i="10"/>
  <c r="J1369" i="10"/>
  <c r="I1369" i="10"/>
  <c r="H1369" i="10"/>
  <c r="G1369" i="10"/>
  <c r="F1369" i="10"/>
  <c r="E1369" i="10"/>
  <c r="D1369" i="10"/>
  <c r="N1369" i="10" s="1"/>
  <c r="M1368" i="10"/>
  <c r="L1368" i="10"/>
  <c r="K1368" i="10"/>
  <c r="J1368" i="10"/>
  <c r="I1368" i="10"/>
  <c r="H1368" i="10"/>
  <c r="G1368" i="10"/>
  <c r="F1368" i="10"/>
  <c r="E1368" i="10"/>
  <c r="N1368" i="10" s="1"/>
  <c r="D1368" i="10"/>
  <c r="M1367" i="10"/>
  <c r="L1367" i="10"/>
  <c r="K1367" i="10"/>
  <c r="J1367" i="10"/>
  <c r="I1367" i="10"/>
  <c r="H1367" i="10"/>
  <c r="G1367" i="10"/>
  <c r="F1367" i="10"/>
  <c r="N1367" i="10" s="1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N1365" i="10" s="1"/>
  <c r="M1364" i="10"/>
  <c r="L1364" i="10"/>
  <c r="K1364" i="10"/>
  <c r="J1364" i="10"/>
  <c r="I1364" i="10"/>
  <c r="H1364" i="10"/>
  <c r="G1364" i="10"/>
  <c r="F1364" i="10"/>
  <c r="E1364" i="10"/>
  <c r="N1364" i="10" s="1"/>
  <c r="D1364" i="10"/>
  <c r="M1363" i="10"/>
  <c r="L1363" i="10"/>
  <c r="K1363" i="10"/>
  <c r="J1363" i="10"/>
  <c r="I1363" i="10"/>
  <c r="H1363" i="10"/>
  <c r="G1363" i="10"/>
  <c r="F1363" i="10"/>
  <c r="N1363" i="10" s="1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N1361" i="10" s="1"/>
  <c r="M1360" i="10"/>
  <c r="L1360" i="10"/>
  <c r="K1360" i="10"/>
  <c r="J1360" i="10"/>
  <c r="I1360" i="10"/>
  <c r="H1360" i="10"/>
  <c r="G1360" i="10"/>
  <c r="F1360" i="10"/>
  <c r="E1360" i="10"/>
  <c r="N1360" i="10" s="1"/>
  <c r="D1360" i="10"/>
  <c r="M1359" i="10"/>
  <c r="L1359" i="10"/>
  <c r="K1359" i="10"/>
  <c r="J1359" i="10"/>
  <c r="I1359" i="10"/>
  <c r="H1359" i="10"/>
  <c r="G1359" i="10"/>
  <c r="F1359" i="10"/>
  <c r="N1359" i="10" s="1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N1357" i="10" s="1"/>
  <c r="M1356" i="10"/>
  <c r="L1356" i="10"/>
  <c r="K1356" i="10"/>
  <c r="J1356" i="10"/>
  <c r="I1356" i="10"/>
  <c r="H1356" i="10"/>
  <c r="G1356" i="10"/>
  <c r="F1356" i="10"/>
  <c r="E1356" i="10"/>
  <c r="N1356" i="10" s="1"/>
  <c r="D1356" i="10"/>
  <c r="M1355" i="10"/>
  <c r="L1355" i="10"/>
  <c r="K1355" i="10"/>
  <c r="J1355" i="10"/>
  <c r="I1355" i="10"/>
  <c r="H1355" i="10"/>
  <c r="G1355" i="10"/>
  <c r="F1355" i="10"/>
  <c r="N1355" i="10" s="1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N1354" i="10" s="1"/>
  <c r="M1353" i="10"/>
  <c r="L1353" i="10"/>
  <c r="K1353" i="10"/>
  <c r="J1353" i="10"/>
  <c r="I1353" i="10"/>
  <c r="H1353" i="10"/>
  <c r="G1353" i="10"/>
  <c r="F1353" i="10"/>
  <c r="E1353" i="10"/>
  <c r="D1353" i="10"/>
  <c r="N1353" i="10" s="1"/>
  <c r="M1352" i="10"/>
  <c r="L1352" i="10"/>
  <c r="K1352" i="10"/>
  <c r="J1352" i="10"/>
  <c r="I1352" i="10"/>
  <c r="H1352" i="10"/>
  <c r="G1352" i="10"/>
  <c r="F1352" i="10"/>
  <c r="E1352" i="10"/>
  <c r="N1352" i="10" s="1"/>
  <c r="D1352" i="10"/>
  <c r="M1351" i="10"/>
  <c r="L1351" i="10"/>
  <c r="K1351" i="10"/>
  <c r="J1351" i="10"/>
  <c r="I1351" i="10"/>
  <c r="H1351" i="10"/>
  <c r="G1351" i="10"/>
  <c r="F1351" i="10"/>
  <c r="N1351" i="10" s="1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N1349" i="10" s="1"/>
  <c r="M1348" i="10"/>
  <c r="L1348" i="10"/>
  <c r="K1348" i="10"/>
  <c r="J1348" i="10"/>
  <c r="I1348" i="10"/>
  <c r="H1348" i="10"/>
  <c r="G1348" i="10"/>
  <c r="F1348" i="10"/>
  <c r="E1348" i="10"/>
  <c r="N1348" i="10" s="1"/>
  <c r="D1348" i="10"/>
  <c r="M1347" i="10"/>
  <c r="L1347" i="10"/>
  <c r="K1347" i="10"/>
  <c r="J1347" i="10"/>
  <c r="I1347" i="10"/>
  <c r="H1347" i="10"/>
  <c r="G1347" i="10"/>
  <c r="F1347" i="10"/>
  <c r="N1347" i="10" s="1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N1345" i="10" s="1"/>
  <c r="M1344" i="10"/>
  <c r="L1344" i="10"/>
  <c r="K1344" i="10"/>
  <c r="J1344" i="10"/>
  <c r="I1344" i="10"/>
  <c r="H1344" i="10"/>
  <c r="G1344" i="10"/>
  <c r="F1344" i="10"/>
  <c r="E1344" i="10"/>
  <c r="N1344" i="10" s="1"/>
  <c r="D1344" i="10"/>
  <c r="M1343" i="10"/>
  <c r="L1343" i="10"/>
  <c r="K1343" i="10"/>
  <c r="J1343" i="10"/>
  <c r="I1343" i="10"/>
  <c r="H1343" i="10"/>
  <c r="G1343" i="10"/>
  <c r="F1343" i="10"/>
  <c r="N1343" i="10" s="1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N1341" i="10" s="1"/>
  <c r="M1340" i="10"/>
  <c r="L1340" i="10"/>
  <c r="K1340" i="10"/>
  <c r="J1340" i="10"/>
  <c r="I1340" i="10"/>
  <c r="H1340" i="10"/>
  <c r="G1340" i="10"/>
  <c r="F1340" i="10"/>
  <c r="E1340" i="10"/>
  <c r="N1340" i="10" s="1"/>
  <c r="D1340" i="10"/>
  <c r="M1339" i="10"/>
  <c r="L1339" i="10"/>
  <c r="K1339" i="10"/>
  <c r="J1339" i="10"/>
  <c r="I1339" i="10"/>
  <c r="H1339" i="10"/>
  <c r="G1339" i="10"/>
  <c r="F1339" i="10"/>
  <c r="N1339" i="10" s="1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N1338" i="10" s="1"/>
  <c r="M1337" i="10"/>
  <c r="L1337" i="10"/>
  <c r="K1337" i="10"/>
  <c r="J1337" i="10"/>
  <c r="I1337" i="10"/>
  <c r="H1337" i="10"/>
  <c r="G1337" i="10"/>
  <c r="F1337" i="10"/>
  <c r="E1337" i="10"/>
  <c r="D1337" i="10"/>
  <c r="N1337" i="10" s="1"/>
  <c r="M1336" i="10"/>
  <c r="L1336" i="10"/>
  <c r="K1336" i="10"/>
  <c r="J1336" i="10"/>
  <c r="I1336" i="10"/>
  <c r="H1336" i="10"/>
  <c r="G1336" i="10"/>
  <c r="F1336" i="10"/>
  <c r="E1336" i="10"/>
  <c r="N1336" i="10" s="1"/>
  <c r="D1336" i="10"/>
  <c r="M1335" i="10"/>
  <c r="L1335" i="10"/>
  <c r="K1335" i="10"/>
  <c r="J1335" i="10"/>
  <c r="I1335" i="10"/>
  <c r="H1335" i="10"/>
  <c r="G1335" i="10"/>
  <c r="F1335" i="10"/>
  <c r="N1335" i="10" s="1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N1333" i="10" s="1"/>
  <c r="M1332" i="10"/>
  <c r="L1332" i="10"/>
  <c r="K1332" i="10"/>
  <c r="J1332" i="10"/>
  <c r="I1332" i="10"/>
  <c r="H1332" i="10"/>
  <c r="G1332" i="10"/>
  <c r="F1332" i="10"/>
  <c r="E1332" i="10"/>
  <c r="N1332" i="10" s="1"/>
  <c r="D1332" i="10"/>
  <c r="M1331" i="10"/>
  <c r="L1331" i="10"/>
  <c r="K1331" i="10"/>
  <c r="J1331" i="10"/>
  <c r="I1331" i="10"/>
  <c r="H1331" i="10"/>
  <c r="G1331" i="10"/>
  <c r="F1331" i="10"/>
  <c r="N1331" i="10" s="1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N1329" i="10" s="1"/>
  <c r="M1328" i="10"/>
  <c r="L1328" i="10"/>
  <c r="K1328" i="10"/>
  <c r="J1328" i="10"/>
  <c r="I1328" i="10"/>
  <c r="H1328" i="10"/>
  <c r="G1328" i="10"/>
  <c r="F1328" i="10"/>
  <c r="E1328" i="10"/>
  <c r="N1328" i="10" s="1"/>
  <c r="D1328" i="10"/>
  <c r="M1327" i="10"/>
  <c r="L1327" i="10"/>
  <c r="K1327" i="10"/>
  <c r="J1327" i="10"/>
  <c r="I1327" i="10"/>
  <c r="H1327" i="10"/>
  <c r="G1327" i="10"/>
  <c r="F1327" i="10"/>
  <c r="N1327" i="10" s="1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N1325" i="10" s="1"/>
  <c r="M1324" i="10"/>
  <c r="L1324" i="10"/>
  <c r="K1324" i="10"/>
  <c r="J1324" i="10"/>
  <c r="I1324" i="10"/>
  <c r="H1324" i="10"/>
  <c r="G1324" i="10"/>
  <c r="F1324" i="10"/>
  <c r="E1324" i="10"/>
  <c r="N1324" i="10" s="1"/>
  <c r="D1324" i="10"/>
  <c r="M1323" i="10"/>
  <c r="L1323" i="10"/>
  <c r="K1323" i="10"/>
  <c r="J1323" i="10"/>
  <c r="I1323" i="10"/>
  <c r="H1323" i="10"/>
  <c r="G1323" i="10"/>
  <c r="F1323" i="10"/>
  <c r="N1323" i="10" s="1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N1322" i="10" s="1"/>
  <c r="F700" i="23" s="1"/>
  <c r="M1321" i="10"/>
  <c r="L1321" i="10"/>
  <c r="K1321" i="10"/>
  <c r="J1321" i="10"/>
  <c r="I1321" i="10"/>
  <c r="H1321" i="10"/>
  <c r="G1321" i="10"/>
  <c r="F1321" i="10"/>
  <c r="E1321" i="10"/>
  <c r="D1321" i="10"/>
  <c r="N1321" i="10" s="1"/>
  <c r="M1320" i="10"/>
  <c r="L1320" i="10"/>
  <c r="K1320" i="10"/>
  <c r="J1320" i="10"/>
  <c r="I1320" i="10"/>
  <c r="H1320" i="10"/>
  <c r="G1320" i="10"/>
  <c r="F1320" i="10"/>
  <c r="E1320" i="10"/>
  <c r="N1320" i="10" s="1"/>
  <c r="D1320" i="10"/>
  <c r="M1319" i="10"/>
  <c r="L1319" i="10"/>
  <c r="K1319" i="10"/>
  <c r="J1319" i="10"/>
  <c r="I1319" i="10"/>
  <c r="H1319" i="10"/>
  <c r="G1319" i="10"/>
  <c r="F1319" i="10"/>
  <c r="N1319" i="10" s="1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N1317" i="10" s="1"/>
  <c r="M1316" i="10"/>
  <c r="L1316" i="10"/>
  <c r="K1316" i="10"/>
  <c r="J1316" i="10"/>
  <c r="I1316" i="10"/>
  <c r="H1316" i="10"/>
  <c r="G1316" i="10"/>
  <c r="F1316" i="10"/>
  <c r="E1316" i="10"/>
  <c r="N1316" i="10" s="1"/>
  <c r="D1316" i="10"/>
  <c r="M1315" i="10"/>
  <c r="L1315" i="10"/>
  <c r="K1315" i="10"/>
  <c r="J1315" i="10"/>
  <c r="I1315" i="10"/>
  <c r="H1315" i="10"/>
  <c r="G1315" i="10"/>
  <c r="F1315" i="10"/>
  <c r="N1315" i="10" s="1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N1313" i="10" s="1"/>
  <c r="M1312" i="10"/>
  <c r="L1312" i="10"/>
  <c r="K1312" i="10"/>
  <c r="J1312" i="10"/>
  <c r="I1312" i="10"/>
  <c r="H1312" i="10"/>
  <c r="G1312" i="10"/>
  <c r="F1312" i="10"/>
  <c r="E1312" i="10"/>
  <c r="N1312" i="10" s="1"/>
  <c r="D1312" i="10"/>
  <c r="M1311" i="10"/>
  <c r="L1311" i="10"/>
  <c r="K1311" i="10"/>
  <c r="J1311" i="10"/>
  <c r="I1311" i="10"/>
  <c r="H1311" i="10"/>
  <c r="G1311" i="10"/>
  <c r="F1311" i="10"/>
  <c r="N1311" i="10" s="1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N1309" i="10" s="1"/>
  <c r="M1308" i="10"/>
  <c r="L1308" i="10"/>
  <c r="K1308" i="10"/>
  <c r="J1308" i="10"/>
  <c r="I1308" i="10"/>
  <c r="H1308" i="10"/>
  <c r="G1308" i="10"/>
  <c r="F1308" i="10"/>
  <c r="E1308" i="10"/>
  <c r="N1308" i="10" s="1"/>
  <c r="D1308" i="10"/>
  <c r="M1307" i="10"/>
  <c r="L1307" i="10"/>
  <c r="K1307" i="10"/>
  <c r="J1307" i="10"/>
  <c r="I1307" i="10"/>
  <c r="H1307" i="10"/>
  <c r="G1307" i="10"/>
  <c r="F1307" i="10"/>
  <c r="N1307" i="10" s="1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N1306" i="10" s="1"/>
  <c r="F545" i="23" s="1"/>
  <c r="M1305" i="10"/>
  <c r="L1305" i="10"/>
  <c r="K1305" i="10"/>
  <c r="J1305" i="10"/>
  <c r="I1305" i="10"/>
  <c r="H1305" i="10"/>
  <c r="G1305" i="10"/>
  <c r="F1305" i="10"/>
  <c r="E1305" i="10"/>
  <c r="D1305" i="10"/>
  <c r="N1305" i="10" s="1"/>
  <c r="M1304" i="10"/>
  <c r="L1304" i="10"/>
  <c r="K1304" i="10"/>
  <c r="J1304" i="10"/>
  <c r="I1304" i="10"/>
  <c r="H1304" i="10"/>
  <c r="G1304" i="10"/>
  <c r="F1304" i="10"/>
  <c r="E1304" i="10"/>
  <c r="N1304" i="10" s="1"/>
  <c r="D1304" i="10"/>
  <c r="M1303" i="10"/>
  <c r="L1303" i="10"/>
  <c r="K1303" i="10"/>
  <c r="J1303" i="10"/>
  <c r="I1303" i="10"/>
  <c r="H1303" i="10"/>
  <c r="G1303" i="10"/>
  <c r="F1303" i="10"/>
  <c r="N1303" i="10" s="1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N1301" i="10" s="1"/>
  <c r="M1300" i="10"/>
  <c r="L1300" i="10"/>
  <c r="K1300" i="10"/>
  <c r="J1300" i="10"/>
  <c r="I1300" i="10"/>
  <c r="H1300" i="10"/>
  <c r="G1300" i="10"/>
  <c r="F1300" i="10"/>
  <c r="E1300" i="10"/>
  <c r="N1300" i="10" s="1"/>
  <c r="D1300" i="10"/>
  <c r="M1299" i="10"/>
  <c r="L1299" i="10"/>
  <c r="K1299" i="10"/>
  <c r="J1299" i="10"/>
  <c r="I1299" i="10"/>
  <c r="H1299" i="10"/>
  <c r="G1299" i="10"/>
  <c r="F1299" i="10"/>
  <c r="N1299" i="10" s="1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N1297" i="10" s="1"/>
  <c r="O1296" i="10"/>
  <c r="G4" i="23" s="1"/>
  <c r="M1296" i="10"/>
  <c r="L1296" i="10"/>
  <c r="K1296" i="10"/>
  <c r="J1296" i="10"/>
  <c r="I1296" i="10"/>
  <c r="H1296" i="10"/>
  <c r="G1296" i="10"/>
  <c r="F1296" i="10"/>
  <c r="N1296" i="10" s="1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N1295" i="10" s="1"/>
  <c r="F716" i="23" s="1"/>
  <c r="M1294" i="10"/>
  <c r="L1294" i="10"/>
  <c r="K1294" i="10"/>
  <c r="J1294" i="10"/>
  <c r="I1294" i="10"/>
  <c r="H1294" i="10"/>
  <c r="G1294" i="10"/>
  <c r="F1294" i="10"/>
  <c r="E1294" i="10"/>
  <c r="D1294" i="10"/>
  <c r="N1294" i="10" s="1"/>
  <c r="M1293" i="10"/>
  <c r="L1293" i="10"/>
  <c r="K1293" i="10"/>
  <c r="J1293" i="10"/>
  <c r="I1293" i="10"/>
  <c r="H1293" i="10"/>
  <c r="G1293" i="10"/>
  <c r="F1293" i="10"/>
  <c r="E1293" i="10"/>
  <c r="N1293" i="10" s="1"/>
  <c r="D1293" i="10"/>
  <c r="M1292" i="10"/>
  <c r="L1292" i="10"/>
  <c r="K1292" i="10"/>
  <c r="J1292" i="10"/>
  <c r="I1292" i="10"/>
  <c r="H1292" i="10"/>
  <c r="G1292" i="10"/>
  <c r="F1292" i="10"/>
  <c r="N1292" i="10" s="1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N1290" i="10" s="1"/>
  <c r="M1289" i="10"/>
  <c r="L1289" i="10"/>
  <c r="K1289" i="10"/>
  <c r="J1289" i="10"/>
  <c r="I1289" i="10"/>
  <c r="H1289" i="10"/>
  <c r="G1289" i="10"/>
  <c r="F1289" i="10"/>
  <c r="E1289" i="10"/>
  <c r="N1289" i="10" s="1"/>
  <c r="D1289" i="10"/>
  <c r="M1288" i="10"/>
  <c r="L1288" i="10"/>
  <c r="K1288" i="10"/>
  <c r="J1288" i="10"/>
  <c r="I1288" i="10"/>
  <c r="H1288" i="10"/>
  <c r="G1288" i="10"/>
  <c r="F1288" i="10"/>
  <c r="N1288" i="10" s="1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N1286" i="10" s="1"/>
  <c r="M1285" i="10"/>
  <c r="L1285" i="10"/>
  <c r="K1285" i="10"/>
  <c r="J1285" i="10"/>
  <c r="I1285" i="10"/>
  <c r="H1285" i="10"/>
  <c r="G1285" i="10"/>
  <c r="F1285" i="10"/>
  <c r="E1285" i="10"/>
  <c r="N1285" i="10" s="1"/>
  <c r="D1285" i="10"/>
  <c r="M1284" i="10"/>
  <c r="L1284" i="10"/>
  <c r="K1284" i="10"/>
  <c r="J1284" i="10"/>
  <c r="I1284" i="10"/>
  <c r="H1284" i="10"/>
  <c r="G1284" i="10"/>
  <c r="F1284" i="10"/>
  <c r="N1284" i="10" s="1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N1282" i="10" s="1"/>
  <c r="M1281" i="10"/>
  <c r="L1281" i="10"/>
  <c r="K1281" i="10"/>
  <c r="J1281" i="10"/>
  <c r="I1281" i="10"/>
  <c r="H1281" i="10"/>
  <c r="G1281" i="10"/>
  <c r="F1281" i="10"/>
  <c r="E1281" i="10"/>
  <c r="N1281" i="10" s="1"/>
  <c r="D1281" i="10"/>
  <c r="M1280" i="10"/>
  <c r="L1280" i="10"/>
  <c r="K1280" i="10"/>
  <c r="J1280" i="10"/>
  <c r="I1280" i="10"/>
  <c r="H1280" i="10"/>
  <c r="G1280" i="10"/>
  <c r="F1280" i="10"/>
  <c r="N1280" i="10" s="1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N1279" i="10" s="1"/>
  <c r="F509" i="23" s="1"/>
  <c r="M1278" i="10"/>
  <c r="L1278" i="10"/>
  <c r="K1278" i="10"/>
  <c r="J1278" i="10"/>
  <c r="I1278" i="10"/>
  <c r="H1278" i="10"/>
  <c r="G1278" i="10"/>
  <c r="F1278" i="10"/>
  <c r="E1278" i="10"/>
  <c r="D1278" i="10"/>
  <c r="N1278" i="10" s="1"/>
  <c r="M1277" i="10"/>
  <c r="L1277" i="10"/>
  <c r="K1277" i="10"/>
  <c r="J1277" i="10"/>
  <c r="I1277" i="10"/>
  <c r="H1277" i="10"/>
  <c r="G1277" i="10"/>
  <c r="F1277" i="10"/>
  <c r="E1277" i="10"/>
  <c r="N1277" i="10" s="1"/>
  <c r="D1277" i="10"/>
  <c r="M1276" i="10"/>
  <c r="L1276" i="10"/>
  <c r="K1276" i="10"/>
  <c r="J1276" i="10"/>
  <c r="I1276" i="10"/>
  <c r="H1276" i="10"/>
  <c r="G1276" i="10"/>
  <c r="F1276" i="10"/>
  <c r="N1276" i="10" s="1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N1274" i="10" s="1"/>
  <c r="M1273" i="10"/>
  <c r="L1273" i="10"/>
  <c r="K1273" i="10"/>
  <c r="J1273" i="10"/>
  <c r="I1273" i="10"/>
  <c r="H1273" i="10"/>
  <c r="G1273" i="10"/>
  <c r="F1273" i="10"/>
  <c r="E1273" i="10"/>
  <c r="N1273" i="10" s="1"/>
  <c r="D1273" i="10"/>
  <c r="M1272" i="10"/>
  <c r="L1272" i="10"/>
  <c r="K1272" i="10"/>
  <c r="J1272" i="10"/>
  <c r="I1272" i="10"/>
  <c r="H1272" i="10"/>
  <c r="G1272" i="10"/>
  <c r="F1272" i="10"/>
  <c r="N1272" i="10" s="1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N1270" i="10" s="1"/>
  <c r="M1269" i="10"/>
  <c r="L1269" i="10"/>
  <c r="K1269" i="10"/>
  <c r="J1269" i="10"/>
  <c r="I1269" i="10"/>
  <c r="H1269" i="10"/>
  <c r="G1269" i="10"/>
  <c r="F1269" i="10"/>
  <c r="E1269" i="10"/>
  <c r="N1269" i="10" s="1"/>
  <c r="D1269" i="10"/>
  <c r="M1268" i="10"/>
  <c r="L1268" i="10"/>
  <c r="K1268" i="10"/>
  <c r="J1268" i="10"/>
  <c r="I1268" i="10"/>
  <c r="H1268" i="10"/>
  <c r="G1268" i="10"/>
  <c r="F1268" i="10"/>
  <c r="N1268" i="10" s="1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N1266" i="10" s="1"/>
  <c r="M1265" i="10"/>
  <c r="L1265" i="10"/>
  <c r="K1265" i="10"/>
  <c r="J1265" i="10"/>
  <c r="I1265" i="10"/>
  <c r="H1265" i="10"/>
  <c r="G1265" i="10"/>
  <c r="F1265" i="10"/>
  <c r="E1265" i="10"/>
  <c r="N1265" i="10" s="1"/>
  <c r="D1265" i="10"/>
  <c r="M1264" i="10"/>
  <c r="L1264" i="10"/>
  <c r="K1264" i="10"/>
  <c r="J1264" i="10"/>
  <c r="I1264" i="10"/>
  <c r="H1264" i="10"/>
  <c r="G1264" i="10"/>
  <c r="F1264" i="10"/>
  <c r="N1264" i="10" s="1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N1263" i="10" s="1"/>
  <c r="F407" i="23" s="1"/>
  <c r="M1262" i="10"/>
  <c r="L1262" i="10"/>
  <c r="K1262" i="10"/>
  <c r="J1262" i="10"/>
  <c r="I1262" i="10"/>
  <c r="H1262" i="10"/>
  <c r="G1262" i="10"/>
  <c r="F1262" i="10"/>
  <c r="E1262" i="10"/>
  <c r="D1262" i="10"/>
  <c r="N1262" i="10" s="1"/>
  <c r="M1261" i="10"/>
  <c r="L1261" i="10"/>
  <c r="K1261" i="10"/>
  <c r="J1261" i="10"/>
  <c r="I1261" i="10"/>
  <c r="H1261" i="10"/>
  <c r="G1261" i="10"/>
  <c r="F1261" i="10"/>
  <c r="E1261" i="10"/>
  <c r="N1261" i="10" s="1"/>
  <c r="D1261" i="10"/>
  <c r="M1260" i="10"/>
  <c r="L1260" i="10"/>
  <c r="K1260" i="10"/>
  <c r="J1260" i="10"/>
  <c r="I1260" i="10"/>
  <c r="H1260" i="10"/>
  <c r="G1260" i="10"/>
  <c r="F1260" i="10"/>
  <c r="N1260" i="10" s="1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N1258" i="10" s="1"/>
  <c r="M1257" i="10"/>
  <c r="L1257" i="10"/>
  <c r="K1257" i="10"/>
  <c r="J1257" i="10"/>
  <c r="I1257" i="10"/>
  <c r="H1257" i="10"/>
  <c r="G1257" i="10"/>
  <c r="F1257" i="10"/>
  <c r="E1257" i="10"/>
  <c r="N1257" i="10" s="1"/>
  <c r="D1257" i="10"/>
  <c r="M1256" i="10"/>
  <c r="L1256" i="10"/>
  <c r="K1256" i="10"/>
  <c r="J1256" i="10"/>
  <c r="I1256" i="10"/>
  <c r="H1256" i="10"/>
  <c r="G1256" i="10"/>
  <c r="F1256" i="10"/>
  <c r="N1256" i="10" s="1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N1254" i="10" s="1"/>
  <c r="M1253" i="10"/>
  <c r="L1253" i="10"/>
  <c r="K1253" i="10"/>
  <c r="J1253" i="10"/>
  <c r="I1253" i="10"/>
  <c r="H1253" i="10"/>
  <c r="G1253" i="10"/>
  <c r="F1253" i="10"/>
  <c r="E1253" i="10"/>
  <c r="N1253" i="10" s="1"/>
  <c r="D1253" i="10"/>
  <c r="M1252" i="10"/>
  <c r="L1252" i="10"/>
  <c r="K1252" i="10"/>
  <c r="J1252" i="10"/>
  <c r="I1252" i="10"/>
  <c r="H1252" i="10"/>
  <c r="G1252" i="10"/>
  <c r="F1252" i="10"/>
  <c r="N1252" i="10" s="1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N1250" i="10" s="1"/>
  <c r="M1249" i="10"/>
  <c r="L1249" i="10"/>
  <c r="K1249" i="10"/>
  <c r="J1249" i="10"/>
  <c r="I1249" i="10"/>
  <c r="H1249" i="10"/>
  <c r="G1249" i="10"/>
  <c r="F1249" i="10"/>
  <c r="E1249" i="10"/>
  <c r="N1249" i="10" s="1"/>
  <c r="D1249" i="10"/>
  <c r="M1248" i="10"/>
  <c r="L1248" i="10"/>
  <c r="K1248" i="10"/>
  <c r="J1248" i="10"/>
  <c r="I1248" i="10"/>
  <c r="H1248" i="10"/>
  <c r="G1248" i="10"/>
  <c r="F1248" i="10"/>
  <c r="N1248" i="10" s="1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N1247" i="10" s="1"/>
  <c r="M1246" i="10"/>
  <c r="L1246" i="10"/>
  <c r="K1246" i="10"/>
  <c r="J1246" i="10"/>
  <c r="I1246" i="10"/>
  <c r="H1246" i="10"/>
  <c r="G1246" i="10"/>
  <c r="F1246" i="10"/>
  <c r="E1246" i="10"/>
  <c r="D1246" i="10"/>
  <c r="N1246" i="10" s="1"/>
  <c r="M1245" i="10"/>
  <c r="L1245" i="10"/>
  <c r="K1245" i="10"/>
  <c r="J1245" i="10"/>
  <c r="I1245" i="10"/>
  <c r="H1245" i="10"/>
  <c r="G1245" i="10"/>
  <c r="F1245" i="10"/>
  <c r="E1245" i="10"/>
  <c r="N1245" i="10" s="1"/>
  <c r="D1245" i="10"/>
  <c r="M1244" i="10"/>
  <c r="L1244" i="10"/>
  <c r="K1244" i="10"/>
  <c r="J1244" i="10"/>
  <c r="I1244" i="10"/>
  <c r="H1244" i="10"/>
  <c r="G1244" i="10"/>
  <c r="F1244" i="10"/>
  <c r="N1244" i="10" s="1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N1242" i="10" s="1"/>
  <c r="M1241" i="10"/>
  <c r="L1241" i="10"/>
  <c r="K1241" i="10"/>
  <c r="J1241" i="10"/>
  <c r="I1241" i="10"/>
  <c r="H1241" i="10"/>
  <c r="G1241" i="10"/>
  <c r="F1241" i="10"/>
  <c r="E1241" i="10"/>
  <c r="N1241" i="10" s="1"/>
  <c r="D1241" i="10"/>
  <c r="M1240" i="10"/>
  <c r="L1240" i="10"/>
  <c r="K1240" i="10"/>
  <c r="J1240" i="10"/>
  <c r="I1240" i="10"/>
  <c r="H1240" i="10"/>
  <c r="G1240" i="10"/>
  <c r="F1240" i="10"/>
  <c r="N1240" i="10" s="1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N1238" i="10" s="1"/>
  <c r="M1237" i="10"/>
  <c r="L1237" i="10"/>
  <c r="K1237" i="10"/>
  <c r="J1237" i="10"/>
  <c r="I1237" i="10"/>
  <c r="H1237" i="10"/>
  <c r="G1237" i="10"/>
  <c r="F1237" i="10"/>
  <c r="E1237" i="10"/>
  <c r="N1237" i="10" s="1"/>
  <c r="D1237" i="10"/>
  <c r="M1236" i="10"/>
  <c r="L1236" i="10"/>
  <c r="K1236" i="10"/>
  <c r="J1236" i="10"/>
  <c r="I1236" i="10"/>
  <c r="H1236" i="10"/>
  <c r="G1236" i="10"/>
  <c r="F1236" i="10"/>
  <c r="N1236" i="10" s="1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N1234" i="10" s="1"/>
  <c r="M1233" i="10"/>
  <c r="L1233" i="10"/>
  <c r="K1233" i="10"/>
  <c r="J1233" i="10"/>
  <c r="I1233" i="10"/>
  <c r="H1233" i="10"/>
  <c r="G1233" i="10"/>
  <c r="F1233" i="10"/>
  <c r="E1233" i="10"/>
  <c r="N1233" i="10" s="1"/>
  <c r="D1233" i="10"/>
  <c r="M1232" i="10"/>
  <c r="L1232" i="10"/>
  <c r="K1232" i="10"/>
  <c r="J1232" i="10"/>
  <c r="I1232" i="10"/>
  <c r="H1232" i="10"/>
  <c r="G1232" i="10"/>
  <c r="F1232" i="10"/>
  <c r="N1232" i="10" s="1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N1231" i="10" s="1"/>
  <c r="F640" i="23" s="1"/>
  <c r="M1230" i="10"/>
  <c r="L1230" i="10"/>
  <c r="K1230" i="10"/>
  <c r="J1230" i="10"/>
  <c r="I1230" i="10"/>
  <c r="H1230" i="10"/>
  <c r="G1230" i="10"/>
  <c r="F1230" i="10"/>
  <c r="E1230" i="10"/>
  <c r="D1230" i="10"/>
  <c r="N1230" i="10" s="1"/>
  <c r="M1229" i="10"/>
  <c r="L1229" i="10"/>
  <c r="K1229" i="10"/>
  <c r="J1229" i="10"/>
  <c r="I1229" i="10"/>
  <c r="H1229" i="10"/>
  <c r="G1229" i="10"/>
  <c r="F1229" i="10"/>
  <c r="E1229" i="10"/>
  <c r="N1229" i="10" s="1"/>
  <c r="D1229" i="10"/>
  <c r="M1228" i="10"/>
  <c r="L1228" i="10"/>
  <c r="K1228" i="10"/>
  <c r="J1228" i="10"/>
  <c r="I1228" i="10"/>
  <c r="H1228" i="10"/>
  <c r="G1228" i="10"/>
  <c r="F1228" i="10"/>
  <c r="N1228" i="10" s="1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N1226" i="10" s="1"/>
  <c r="M1225" i="10"/>
  <c r="L1225" i="10"/>
  <c r="K1225" i="10"/>
  <c r="J1225" i="10"/>
  <c r="I1225" i="10"/>
  <c r="H1225" i="10"/>
  <c r="G1225" i="10"/>
  <c r="F1225" i="10"/>
  <c r="E1225" i="10"/>
  <c r="N1225" i="10" s="1"/>
  <c r="D1225" i="10"/>
  <c r="M1224" i="10"/>
  <c r="L1224" i="10"/>
  <c r="K1224" i="10"/>
  <c r="J1224" i="10"/>
  <c r="I1224" i="10"/>
  <c r="H1224" i="10"/>
  <c r="G1224" i="10"/>
  <c r="F1224" i="10"/>
  <c r="N1224" i="10" s="1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N1222" i="10" s="1"/>
  <c r="M1221" i="10"/>
  <c r="L1221" i="10"/>
  <c r="K1221" i="10"/>
  <c r="J1221" i="10"/>
  <c r="I1221" i="10"/>
  <c r="H1221" i="10"/>
  <c r="G1221" i="10"/>
  <c r="F1221" i="10"/>
  <c r="E1221" i="10"/>
  <c r="N1221" i="10" s="1"/>
  <c r="D1221" i="10"/>
  <c r="M1220" i="10"/>
  <c r="L1220" i="10"/>
  <c r="K1220" i="10"/>
  <c r="J1220" i="10"/>
  <c r="I1220" i="10"/>
  <c r="H1220" i="10"/>
  <c r="G1220" i="10"/>
  <c r="F1220" i="10"/>
  <c r="N1220" i="10" s="1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N1218" i="10" s="1"/>
  <c r="M1217" i="10"/>
  <c r="L1217" i="10"/>
  <c r="K1217" i="10"/>
  <c r="J1217" i="10"/>
  <c r="I1217" i="10"/>
  <c r="H1217" i="10"/>
  <c r="G1217" i="10"/>
  <c r="F1217" i="10"/>
  <c r="E1217" i="10"/>
  <c r="N1217" i="10" s="1"/>
  <c r="D1217" i="10"/>
  <c r="M1216" i="10"/>
  <c r="L1216" i="10"/>
  <c r="K1216" i="10"/>
  <c r="J1216" i="10"/>
  <c r="I1216" i="10"/>
  <c r="H1216" i="10"/>
  <c r="G1216" i="10"/>
  <c r="F1216" i="10"/>
  <c r="N1216" i="10" s="1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N1215" i="10" s="1"/>
  <c r="M1214" i="10"/>
  <c r="L1214" i="10"/>
  <c r="K1214" i="10"/>
  <c r="J1214" i="10"/>
  <c r="I1214" i="10"/>
  <c r="H1214" i="10"/>
  <c r="G1214" i="10"/>
  <c r="F1214" i="10"/>
  <c r="E1214" i="10"/>
  <c r="D1214" i="10"/>
  <c r="N1214" i="10" s="1"/>
  <c r="M1213" i="10"/>
  <c r="L1213" i="10"/>
  <c r="K1213" i="10"/>
  <c r="J1213" i="10"/>
  <c r="I1213" i="10"/>
  <c r="H1213" i="10"/>
  <c r="G1213" i="10"/>
  <c r="F1213" i="10"/>
  <c r="E1213" i="10"/>
  <c r="N1213" i="10" s="1"/>
  <c r="D1213" i="10"/>
  <c r="M1212" i="10"/>
  <c r="L1212" i="10"/>
  <c r="K1212" i="10"/>
  <c r="J1212" i="10"/>
  <c r="I1212" i="10"/>
  <c r="H1212" i="10"/>
  <c r="G1212" i="10"/>
  <c r="F1212" i="10"/>
  <c r="N1212" i="10" s="1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N1210" i="10" s="1"/>
  <c r="M1209" i="10"/>
  <c r="L1209" i="10"/>
  <c r="K1209" i="10"/>
  <c r="J1209" i="10"/>
  <c r="I1209" i="10"/>
  <c r="H1209" i="10"/>
  <c r="G1209" i="10"/>
  <c r="F1209" i="10"/>
  <c r="E1209" i="10"/>
  <c r="N1209" i="10" s="1"/>
  <c r="D1209" i="10"/>
  <c r="M1208" i="10"/>
  <c r="L1208" i="10"/>
  <c r="K1208" i="10"/>
  <c r="J1208" i="10"/>
  <c r="I1208" i="10"/>
  <c r="H1208" i="10"/>
  <c r="G1208" i="10"/>
  <c r="F1208" i="10"/>
  <c r="N1208" i="10" s="1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N1206" i="10" s="1"/>
  <c r="M1205" i="10"/>
  <c r="L1205" i="10"/>
  <c r="K1205" i="10"/>
  <c r="J1205" i="10"/>
  <c r="I1205" i="10"/>
  <c r="H1205" i="10"/>
  <c r="G1205" i="10"/>
  <c r="F1205" i="10"/>
  <c r="E1205" i="10"/>
  <c r="N1205" i="10" s="1"/>
  <c r="D1205" i="10"/>
  <c r="M1204" i="10"/>
  <c r="L1204" i="10"/>
  <c r="K1204" i="10"/>
  <c r="J1204" i="10"/>
  <c r="I1204" i="10"/>
  <c r="H1204" i="10"/>
  <c r="G1204" i="10"/>
  <c r="F1204" i="10"/>
  <c r="N1204" i="10" s="1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N1202" i="10" s="1"/>
  <c r="M1201" i="10"/>
  <c r="L1201" i="10"/>
  <c r="K1201" i="10"/>
  <c r="J1201" i="10"/>
  <c r="I1201" i="10"/>
  <c r="H1201" i="10"/>
  <c r="G1201" i="10"/>
  <c r="F1201" i="10"/>
  <c r="E1201" i="10"/>
  <c r="N1201" i="10" s="1"/>
  <c r="D1201" i="10"/>
  <c r="M1200" i="10"/>
  <c r="L1200" i="10"/>
  <c r="K1200" i="10"/>
  <c r="J1200" i="10"/>
  <c r="I1200" i="10"/>
  <c r="H1200" i="10"/>
  <c r="G1200" i="10"/>
  <c r="F1200" i="10"/>
  <c r="N1200" i="10" s="1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N1199" i="10" s="1"/>
  <c r="M1198" i="10"/>
  <c r="L1198" i="10"/>
  <c r="K1198" i="10"/>
  <c r="J1198" i="10"/>
  <c r="I1198" i="10"/>
  <c r="H1198" i="10"/>
  <c r="G1198" i="10"/>
  <c r="F1198" i="10"/>
  <c r="E1198" i="10"/>
  <c r="D1198" i="10"/>
  <c r="N1198" i="10" s="1"/>
  <c r="M1197" i="10"/>
  <c r="L1197" i="10"/>
  <c r="K1197" i="10"/>
  <c r="J1197" i="10"/>
  <c r="I1197" i="10"/>
  <c r="H1197" i="10"/>
  <c r="G1197" i="10"/>
  <c r="F1197" i="10"/>
  <c r="E1197" i="10"/>
  <c r="N1197" i="10" s="1"/>
  <c r="D1197" i="10"/>
  <c r="M1196" i="10"/>
  <c r="L1196" i="10"/>
  <c r="K1196" i="10"/>
  <c r="J1196" i="10"/>
  <c r="I1196" i="10"/>
  <c r="H1196" i="10"/>
  <c r="G1196" i="10"/>
  <c r="F1196" i="10"/>
  <c r="N1196" i="10" s="1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N1194" i="10" s="1"/>
  <c r="M1193" i="10"/>
  <c r="L1193" i="10"/>
  <c r="K1193" i="10"/>
  <c r="J1193" i="10"/>
  <c r="I1193" i="10"/>
  <c r="H1193" i="10"/>
  <c r="G1193" i="10"/>
  <c r="F1193" i="10"/>
  <c r="E1193" i="10"/>
  <c r="N1193" i="10" s="1"/>
  <c r="D1193" i="10"/>
  <c r="M1192" i="10"/>
  <c r="L1192" i="10"/>
  <c r="K1192" i="10"/>
  <c r="J1192" i="10"/>
  <c r="I1192" i="10"/>
  <c r="H1192" i="10"/>
  <c r="G1192" i="10"/>
  <c r="F1192" i="10"/>
  <c r="N1192" i="10" s="1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N1190" i="10" s="1"/>
  <c r="M1189" i="10"/>
  <c r="L1189" i="10"/>
  <c r="K1189" i="10"/>
  <c r="J1189" i="10"/>
  <c r="I1189" i="10"/>
  <c r="H1189" i="10"/>
  <c r="G1189" i="10"/>
  <c r="F1189" i="10"/>
  <c r="E1189" i="10"/>
  <c r="N1189" i="10" s="1"/>
  <c r="D1189" i="10"/>
  <c r="M1188" i="10"/>
  <c r="L1188" i="10"/>
  <c r="K1188" i="10"/>
  <c r="J1188" i="10"/>
  <c r="I1188" i="10"/>
  <c r="H1188" i="10"/>
  <c r="G1188" i="10"/>
  <c r="F1188" i="10"/>
  <c r="N1188" i="10" s="1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N1186" i="10" s="1"/>
  <c r="M1185" i="10"/>
  <c r="L1185" i="10"/>
  <c r="K1185" i="10"/>
  <c r="J1185" i="10"/>
  <c r="I1185" i="10"/>
  <c r="H1185" i="10"/>
  <c r="G1185" i="10"/>
  <c r="F1185" i="10"/>
  <c r="E1185" i="10"/>
  <c r="N1185" i="10" s="1"/>
  <c r="D1185" i="10"/>
  <c r="M1184" i="10"/>
  <c r="L1184" i="10"/>
  <c r="K1184" i="10"/>
  <c r="J1184" i="10"/>
  <c r="I1184" i="10"/>
  <c r="H1184" i="10"/>
  <c r="G1184" i="10"/>
  <c r="F1184" i="10"/>
  <c r="N1184" i="10" s="1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N1183" i="10" s="1"/>
  <c r="F165" i="23" s="1"/>
  <c r="M1182" i="10"/>
  <c r="L1182" i="10"/>
  <c r="K1182" i="10"/>
  <c r="J1182" i="10"/>
  <c r="I1182" i="10"/>
  <c r="H1182" i="10"/>
  <c r="G1182" i="10"/>
  <c r="F1182" i="10"/>
  <c r="E1182" i="10"/>
  <c r="D1182" i="10"/>
  <c r="N1182" i="10" s="1"/>
  <c r="M1181" i="10"/>
  <c r="L1181" i="10"/>
  <c r="K1181" i="10"/>
  <c r="J1181" i="10"/>
  <c r="I1181" i="10"/>
  <c r="H1181" i="10"/>
  <c r="G1181" i="10"/>
  <c r="F1181" i="10"/>
  <c r="E1181" i="10"/>
  <c r="N1181" i="10" s="1"/>
  <c r="D1181" i="10"/>
  <c r="M1180" i="10"/>
  <c r="L1180" i="10"/>
  <c r="K1180" i="10"/>
  <c r="J1180" i="10"/>
  <c r="I1180" i="10"/>
  <c r="H1180" i="10"/>
  <c r="G1180" i="10"/>
  <c r="F1180" i="10"/>
  <c r="N1180" i="10" s="1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N1178" i="10" s="1"/>
  <c r="M1177" i="10"/>
  <c r="L1177" i="10"/>
  <c r="K1177" i="10"/>
  <c r="J1177" i="10"/>
  <c r="I1177" i="10"/>
  <c r="H1177" i="10"/>
  <c r="G1177" i="10"/>
  <c r="F1177" i="10"/>
  <c r="E1177" i="10"/>
  <c r="N1177" i="10" s="1"/>
  <c r="D1177" i="10"/>
  <c r="M1176" i="10"/>
  <c r="L1176" i="10"/>
  <c r="K1176" i="10"/>
  <c r="J1176" i="10"/>
  <c r="I1176" i="10"/>
  <c r="H1176" i="10"/>
  <c r="G1176" i="10"/>
  <c r="F1176" i="10"/>
  <c r="N1176" i="10" s="1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N1174" i="10" s="1"/>
  <c r="M1173" i="10"/>
  <c r="L1173" i="10"/>
  <c r="K1173" i="10"/>
  <c r="J1173" i="10"/>
  <c r="I1173" i="10"/>
  <c r="H1173" i="10"/>
  <c r="G1173" i="10"/>
  <c r="F1173" i="10"/>
  <c r="E1173" i="10"/>
  <c r="N1173" i="10" s="1"/>
  <c r="D1173" i="10"/>
  <c r="M1172" i="10"/>
  <c r="L1172" i="10"/>
  <c r="K1172" i="10"/>
  <c r="J1172" i="10"/>
  <c r="I1172" i="10"/>
  <c r="H1172" i="10"/>
  <c r="G1172" i="10"/>
  <c r="F1172" i="10"/>
  <c r="N1172" i="10" s="1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N1170" i="10" s="1"/>
  <c r="M1169" i="10"/>
  <c r="L1169" i="10"/>
  <c r="K1169" i="10"/>
  <c r="J1169" i="10"/>
  <c r="I1169" i="10"/>
  <c r="H1169" i="10"/>
  <c r="G1169" i="10"/>
  <c r="F1169" i="10"/>
  <c r="E1169" i="10"/>
  <c r="N1169" i="10" s="1"/>
  <c r="D1169" i="10"/>
  <c r="M1168" i="10"/>
  <c r="L1168" i="10"/>
  <c r="K1168" i="10"/>
  <c r="J1168" i="10"/>
  <c r="I1168" i="10"/>
  <c r="H1168" i="10"/>
  <c r="G1168" i="10"/>
  <c r="F1168" i="10"/>
  <c r="N1168" i="10" s="1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N1167" i="10" s="1"/>
  <c r="M1166" i="10"/>
  <c r="L1166" i="10"/>
  <c r="K1166" i="10"/>
  <c r="J1166" i="10"/>
  <c r="I1166" i="10"/>
  <c r="H1166" i="10"/>
  <c r="G1166" i="10"/>
  <c r="F1166" i="10"/>
  <c r="E1166" i="10"/>
  <c r="D1166" i="10"/>
  <c r="N1166" i="10" s="1"/>
  <c r="M1165" i="10"/>
  <c r="L1165" i="10"/>
  <c r="K1165" i="10"/>
  <c r="J1165" i="10"/>
  <c r="I1165" i="10"/>
  <c r="H1165" i="10"/>
  <c r="G1165" i="10"/>
  <c r="F1165" i="10"/>
  <c r="E1165" i="10"/>
  <c r="N1165" i="10" s="1"/>
  <c r="D1165" i="10"/>
  <c r="M1164" i="10"/>
  <c r="L1164" i="10"/>
  <c r="K1164" i="10"/>
  <c r="J1164" i="10"/>
  <c r="I1164" i="10"/>
  <c r="H1164" i="10"/>
  <c r="G1164" i="10"/>
  <c r="F1164" i="10"/>
  <c r="N1164" i="10" s="1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N1162" i="10" s="1"/>
  <c r="M1161" i="10"/>
  <c r="L1161" i="10"/>
  <c r="K1161" i="10"/>
  <c r="J1161" i="10"/>
  <c r="I1161" i="10"/>
  <c r="H1161" i="10"/>
  <c r="G1161" i="10"/>
  <c r="F1161" i="10"/>
  <c r="E1161" i="10"/>
  <c r="N1161" i="10" s="1"/>
  <c r="D1161" i="10"/>
  <c r="M1160" i="10"/>
  <c r="L1160" i="10"/>
  <c r="K1160" i="10"/>
  <c r="J1160" i="10"/>
  <c r="I1160" i="10"/>
  <c r="H1160" i="10"/>
  <c r="G1160" i="10"/>
  <c r="F1160" i="10"/>
  <c r="N1160" i="10" s="1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N1158" i="10" s="1"/>
  <c r="M1157" i="10"/>
  <c r="L1157" i="10"/>
  <c r="K1157" i="10"/>
  <c r="J1157" i="10"/>
  <c r="I1157" i="10"/>
  <c r="H1157" i="10"/>
  <c r="G1157" i="10"/>
  <c r="F1157" i="10"/>
  <c r="E1157" i="10"/>
  <c r="N1157" i="10" s="1"/>
  <c r="D1157" i="10"/>
  <c r="M1156" i="10"/>
  <c r="L1156" i="10"/>
  <c r="K1156" i="10"/>
  <c r="J1156" i="10"/>
  <c r="I1156" i="10"/>
  <c r="H1156" i="10"/>
  <c r="G1156" i="10"/>
  <c r="F1156" i="10"/>
  <c r="N1156" i="10" s="1"/>
  <c r="E1156" i="10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N1154" i="10" s="1"/>
  <c r="M1153" i="10"/>
  <c r="L1153" i="10"/>
  <c r="K1153" i="10"/>
  <c r="J1153" i="10"/>
  <c r="I1153" i="10"/>
  <c r="H1153" i="10"/>
  <c r="G1153" i="10"/>
  <c r="F1153" i="10"/>
  <c r="E1153" i="10"/>
  <c r="N1153" i="10" s="1"/>
  <c r="D1153" i="10"/>
  <c r="M1152" i="10"/>
  <c r="L1152" i="10"/>
  <c r="K1152" i="10"/>
  <c r="J1152" i="10"/>
  <c r="I1152" i="10"/>
  <c r="H1152" i="10"/>
  <c r="G1152" i="10"/>
  <c r="F1152" i="10"/>
  <c r="N1152" i="10" s="1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N1151" i="10" s="1"/>
  <c r="M1150" i="10"/>
  <c r="L1150" i="10"/>
  <c r="K1150" i="10"/>
  <c r="J1150" i="10"/>
  <c r="I1150" i="10"/>
  <c r="H1150" i="10"/>
  <c r="G1150" i="10"/>
  <c r="F1150" i="10"/>
  <c r="E1150" i="10"/>
  <c r="D1150" i="10"/>
  <c r="N1150" i="10" s="1"/>
  <c r="M1149" i="10"/>
  <c r="L1149" i="10"/>
  <c r="K1149" i="10"/>
  <c r="J1149" i="10"/>
  <c r="I1149" i="10"/>
  <c r="H1149" i="10"/>
  <c r="G1149" i="10"/>
  <c r="F1149" i="10"/>
  <c r="E1149" i="10"/>
  <c r="N1149" i="10" s="1"/>
  <c r="D1149" i="10"/>
  <c r="M1148" i="10"/>
  <c r="L1148" i="10"/>
  <c r="K1148" i="10"/>
  <c r="J1148" i="10"/>
  <c r="I1148" i="10"/>
  <c r="H1148" i="10"/>
  <c r="G1148" i="10"/>
  <c r="F1148" i="10"/>
  <c r="N1148" i="10" s="1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N1146" i="10" s="1"/>
  <c r="M1145" i="10"/>
  <c r="L1145" i="10"/>
  <c r="K1145" i="10"/>
  <c r="J1145" i="10"/>
  <c r="I1145" i="10"/>
  <c r="H1145" i="10"/>
  <c r="G1145" i="10"/>
  <c r="F1145" i="10"/>
  <c r="E1145" i="10"/>
  <c r="N1145" i="10" s="1"/>
  <c r="D1145" i="10"/>
  <c r="M1144" i="10"/>
  <c r="L1144" i="10"/>
  <c r="K1144" i="10"/>
  <c r="J1144" i="10"/>
  <c r="I1144" i="10"/>
  <c r="H1144" i="10"/>
  <c r="G1144" i="10"/>
  <c r="F1144" i="10"/>
  <c r="N1144" i="10" s="1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N1142" i="10" s="1"/>
  <c r="M1141" i="10"/>
  <c r="L1141" i="10"/>
  <c r="K1141" i="10"/>
  <c r="J1141" i="10"/>
  <c r="I1141" i="10"/>
  <c r="H1141" i="10"/>
  <c r="G1141" i="10"/>
  <c r="F1141" i="10"/>
  <c r="E1141" i="10"/>
  <c r="N1141" i="10" s="1"/>
  <c r="D1141" i="10"/>
  <c r="M1140" i="10"/>
  <c r="L1140" i="10"/>
  <c r="K1140" i="10"/>
  <c r="J1140" i="10"/>
  <c r="I1140" i="10"/>
  <c r="H1140" i="10"/>
  <c r="G1140" i="10"/>
  <c r="F1140" i="10"/>
  <c r="N1140" i="10" s="1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O1138" i="10"/>
  <c r="G50" i="23" s="1"/>
  <c r="M1138" i="10"/>
  <c r="L1138" i="10"/>
  <c r="K1138" i="10"/>
  <c r="J1138" i="10"/>
  <c r="I1138" i="10"/>
  <c r="H1138" i="10"/>
  <c r="G1138" i="10"/>
  <c r="F1138" i="10"/>
  <c r="E1138" i="10"/>
  <c r="N1138" i="10" s="1"/>
  <c r="D1138" i="10"/>
  <c r="M1137" i="10"/>
  <c r="L1137" i="10"/>
  <c r="K1137" i="10"/>
  <c r="J1137" i="10"/>
  <c r="I1137" i="10"/>
  <c r="H1137" i="10"/>
  <c r="G1137" i="10"/>
  <c r="F1137" i="10"/>
  <c r="N1137" i="10" s="1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N1135" i="10" s="1"/>
  <c r="M1134" i="10"/>
  <c r="L1134" i="10"/>
  <c r="K1134" i="10"/>
  <c r="J1134" i="10"/>
  <c r="I1134" i="10"/>
  <c r="H1134" i="10"/>
  <c r="G1134" i="10"/>
  <c r="F1134" i="10"/>
  <c r="E1134" i="10"/>
  <c r="N1134" i="10" s="1"/>
  <c r="D1134" i="10"/>
  <c r="M1133" i="10"/>
  <c r="L1133" i="10"/>
  <c r="K1133" i="10"/>
  <c r="J1133" i="10"/>
  <c r="I1133" i="10"/>
  <c r="H1133" i="10"/>
  <c r="G1133" i="10"/>
  <c r="F1133" i="10"/>
  <c r="N1133" i="10" s="1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N1131" i="10" s="1"/>
  <c r="M1130" i="10"/>
  <c r="L1130" i="10"/>
  <c r="K1130" i="10"/>
  <c r="J1130" i="10"/>
  <c r="I1130" i="10"/>
  <c r="H1130" i="10"/>
  <c r="G1130" i="10"/>
  <c r="F1130" i="10"/>
  <c r="E1130" i="10"/>
  <c r="D1130" i="10"/>
  <c r="N1130" i="10" s="1"/>
  <c r="M1129" i="10"/>
  <c r="L1129" i="10"/>
  <c r="K1129" i="10"/>
  <c r="J1129" i="10"/>
  <c r="I1129" i="10"/>
  <c r="H1129" i="10"/>
  <c r="G1129" i="10"/>
  <c r="F1129" i="10"/>
  <c r="N1129" i="10" s="1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E1127" i="10"/>
  <c r="D1127" i="10"/>
  <c r="N1127" i="10" s="1"/>
  <c r="M1126" i="10"/>
  <c r="L1126" i="10"/>
  <c r="K1126" i="10"/>
  <c r="J1126" i="10"/>
  <c r="I1126" i="10"/>
  <c r="H1126" i="10"/>
  <c r="G1126" i="10"/>
  <c r="F1126" i="10"/>
  <c r="E1126" i="10"/>
  <c r="D1126" i="10"/>
  <c r="N1126" i="10" s="1"/>
  <c r="M1125" i="10"/>
  <c r="L1125" i="10"/>
  <c r="K1125" i="10"/>
  <c r="J1125" i="10"/>
  <c r="I1125" i="10"/>
  <c r="H1125" i="10"/>
  <c r="G1125" i="10"/>
  <c r="F1125" i="10"/>
  <c r="N1125" i="10" s="1"/>
  <c r="E1125" i="10"/>
  <c r="D1125" i="10"/>
  <c r="M1124" i="10"/>
  <c r="L1124" i="10"/>
  <c r="K1124" i="10"/>
  <c r="J1124" i="10"/>
  <c r="I1124" i="10"/>
  <c r="H1124" i="10"/>
  <c r="G1124" i="10"/>
  <c r="F1124" i="10"/>
  <c r="N1124" i="10" s="1"/>
  <c r="F906" i="23" s="1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N1123" i="10" s="1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N1121" i="10" s="1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N1119" i="10" s="1"/>
  <c r="M1118" i="10"/>
  <c r="L1118" i="10"/>
  <c r="K1118" i="10"/>
  <c r="J1118" i="10"/>
  <c r="I1118" i="10"/>
  <c r="H1118" i="10"/>
  <c r="G1118" i="10"/>
  <c r="F1118" i="10"/>
  <c r="E1118" i="10"/>
  <c r="D1118" i="10"/>
  <c r="N1118" i="10" s="1"/>
  <c r="M1117" i="10"/>
  <c r="L1117" i="10"/>
  <c r="K1117" i="10"/>
  <c r="J1117" i="10"/>
  <c r="I1117" i="10"/>
  <c r="H1117" i="10"/>
  <c r="G1117" i="10"/>
  <c r="F1117" i="10"/>
  <c r="N1117" i="10" s="1"/>
  <c r="E1117" i="10"/>
  <c r="D1117" i="10"/>
  <c r="M1116" i="10"/>
  <c r="L1116" i="10"/>
  <c r="K1116" i="10"/>
  <c r="J1116" i="10"/>
  <c r="I1116" i="10"/>
  <c r="H1116" i="10"/>
  <c r="G1116" i="10"/>
  <c r="F1116" i="10"/>
  <c r="N1116" i="10" s="1"/>
  <c r="F519" i="23" s="1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N1115" i="10" s="1"/>
  <c r="M1114" i="10"/>
  <c r="L1114" i="10"/>
  <c r="K1114" i="10"/>
  <c r="J1114" i="10"/>
  <c r="I1114" i="10"/>
  <c r="H1114" i="10"/>
  <c r="G1114" i="10"/>
  <c r="F1114" i="10"/>
  <c r="E1114" i="10"/>
  <c r="D1114" i="10"/>
  <c r="N1114" i="10" s="1"/>
  <c r="M1113" i="10"/>
  <c r="L1113" i="10"/>
  <c r="K1113" i="10"/>
  <c r="J1113" i="10"/>
  <c r="I1113" i="10"/>
  <c r="H1113" i="10"/>
  <c r="G1113" i="10"/>
  <c r="F1113" i="10"/>
  <c r="N1113" i="10" s="1"/>
  <c r="E1113" i="10"/>
  <c r="D1113" i="10"/>
  <c r="M1112" i="10"/>
  <c r="L1112" i="10"/>
  <c r="K1112" i="10"/>
  <c r="J1112" i="10"/>
  <c r="I1112" i="10"/>
  <c r="H1112" i="10"/>
  <c r="G1112" i="10"/>
  <c r="F1112" i="10"/>
  <c r="E1112" i="10"/>
  <c r="N1112" i="10" s="1"/>
  <c r="D1112" i="10"/>
  <c r="M1111" i="10"/>
  <c r="L1111" i="10"/>
  <c r="K1111" i="10"/>
  <c r="J1111" i="10"/>
  <c r="I1111" i="10"/>
  <c r="H1111" i="10"/>
  <c r="G1111" i="10"/>
  <c r="F1111" i="10"/>
  <c r="E1111" i="10"/>
  <c r="D1111" i="10"/>
  <c r="N1111" i="10" s="1"/>
  <c r="M1110" i="10"/>
  <c r="L1110" i="10"/>
  <c r="K1110" i="10"/>
  <c r="J1110" i="10"/>
  <c r="I1110" i="10"/>
  <c r="H1110" i="10"/>
  <c r="G1110" i="10"/>
  <c r="F1110" i="10"/>
  <c r="E1110" i="10"/>
  <c r="D1110" i="10"/>
  <c r="N1110" i="10" s="1"/>
  <c r="M1109" i="10"/>
  <c r="L1109" i="10"/>
  <c r="K1109" i="10"/>
  <c r="J1109" i="10"/>
  <c r="I1109" i="10"/>
  <c r="H1109" i="10"/>
  <c r="G1109" i="10"/>
  <c r="F1109" i="10"/>
  <c r="N1109" i="10" s="1"/>
  <c r="E1109" i="10"/>
  <c r="D1109" i="10"/>
  <c r="M1108" i="10"/>
  <c r="L1108" i="10"/>
  <c r="K1108" i="10"/>
  <c r="J1108" i="10"/>
  <c r="I1108" i="10"/>
  <c r="H1108" i="10"/>
  <c r="G1108" i="10"/>
  <c r="F1108" i="10"/>
  <c r="E1108" i="10"/>
  <c r="N1108" i="10" s="1"/>
  <c r="D1108" i="10"/>
  <c r="M1107" i="10"/>
  <c r="L1107" i="10"/>
  <c r="K1107" i="10"/>
  <c r="J1107" i="10"/>
  <c r="I1107" i="10"/>
  <c r="H1107" i="10"/>
  <c r="G1107" i="10"/>
  <c r="F1107" i="10"/>
  <c r="E1107" i="10"/>
  <c r="D1107" i="10"/>
  <c r="N1107" i="10" s="1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N1105" i="10" s="1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N1103" i="10" s="1"/>
  <c r="M1102" i="10"/>
  <c r="L1102" i="10"/>
  <c r="K1102" i="10"/>
  <c r="J1102" i="10"/>
  <c r="I1102" i="10"/>
  <c r="H1102" i="10"/>
  <c r="G1102" i="10"/>
  <c r="F1102" i="10"/>
  <c r="E1102" i="10"/>
  <c r="D1102" i="10"/>
  <c r="N1102" i="10" s="1"/>
  <c r="M1101" i="10"/>
  <c r="L1101" i="10"/>
  <c r="K1101" i="10"/>
  <c r="J1101" i="10"/>
  <c r="I1101" i="10"/>
  <c r="H1101" i="10"/>
  <c r="G1101" i="10"/>
  <c r="F1101" i="10"/>
  <c r="N1101" i="10" s="1"/>
  <c r="E1101" i="10"/>
  <c r="D1101" i="10"/>
  <c r="M1100" i="10"/>
  <c r="L1100" i="10"/>
  <c r="K1100" i="10"/>
  <c r="J1100" i="10"/>
  <c r="I1100" i="10"/>
  <c r="H1100" i="10"/>
  <c r="G1100" i="10"/>
  <c r="F1100" i="10"/>
  <c r="N1100" i="10" s="1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N1099" i="10" s="1"/>
  <c r="M1098" i="10"/>
  <c r="L1098" i="10"/>
  <c r="K1098" i="10"/>
  <c r="J1098" i="10"/>
  <c r="I1098" i="10"/>
  <c r="H1098" i="10"/>
  <c r="G1098" i="10"/>
  <c r="F1098" i="10"/>
  <c r="E1098" i="10"/>
  <c r="D1098" i="10"/>
  <c r="N1098" i="10" s="1"/>
  <c r="M1097" i="10"/>
  <c r="L1097" i="10"/>
  <c r="K1097" i="10"/>
  <c r="J1097" i="10"/>
  <c r="I1097" i="10"/>
  <c r="H1097" i="10"/>
  <c r="G1097" i="10"/>
  <c r="F1097" i="10"/>
  <c r="N1097" i="10" s="1"/>
  <c r="E1097" i="10"/>
  <c r="D1097" i="10"/>
  <c r="M1096" i="10"/>
  <c r="L1096" i="10"/>
  <c r="K1096" i="10"/>
  <c r="J1096" i="10"/>
  <c r="I1096" i="10"/>
  <c r="H1096" i="10"/>
  <c r="G1096" i="10"/>
  <c r="F1096" i="10"/>
  <c r="E1096" i="10"/>
  <c r="N1096" i="10" s="1"/>
  <c r="F447" i="23" s="1"/>
  <c r="D1096" i="10"/>
  <c r="M1095" i="10"/>
  <c r="L1095" i="10"/>
  <c r="K1095" i="10"/>
  <c r="J1095" i="10"/>
  <c r="I1095" i="10"/>
  <c r="H1095" i="10"/>
  <c r="G1095" i="10"/>
  <c r="F1095" i="10"/>
  <c r="E1095" i="10"/>
  <c r="D1095" i="10"/>
  <c r="N1095" i="10" s="1"/>
  <c r="M1094" i="10"/>
  <c r="L1094" i="10"/>
  <c r="K1094" i="10"/>
  <c r="J1094" i="10"/>
  <c r="I1094" i="10"/>
  <c r="H1094" i="10"/>
  <c r="G1094" i="10"/>
  <c r="F1094" i="10"/>
  <c r="E1094" i="10"/>
  <c r="D1094" i="10"/>
  <c r="N1094" i="10" s="1"/>
  <c r="M1093" i="10"/>
  <c r="L1093" i="10"/>
  <c r="K1093" i="10"/>
  <c r="J1093" i="10"/>
  <c r="I1093" i="10"/>
  <c r="H1093" i="10"/>
  <c r="G1093" i="10"/>
  <c r="F1093" i="10"/>
  <c r="N1093" i="10" s="1"/>
  <c r="E1093" i="10"/>
  <c r="D1093" i="10"/>
  <c r="M1092" i="10"/>
  <c r="L1092" i="10"/>
  <c r="K1092" i="10"/>
  <c r="J1092" i="10"/>
  <c r="I1092" i="10"/>
  <c r="H1092" i="10"/>
  <c r="G1092" i="10"/>
  <c r="F1092" i="10"/>
  <c r="N1092" i="10" s="1"/>
  <c r="F840" i="23" s="1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N1091" i="10" s="1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N1089" i="10" s="1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N1087" i="10" s="1"/>
  <c r="M1086" i="10"/>
  <c r="L1086" i="10"/>
  <c r="K1086" i="10"/>
  <c r="J1086" i="10"/>
  <c r="I1086" i="10"/>
  <c r="H1086" i="10"/>
  <c r="G1086" i="10"/>
  <c r="F1086" i="10"/>
  <c r="E1086" i="10"/>
  <c r="D1086" i="10"/>
  <c r="N1086" i="10" s="1"/>
  <c r="M1085" i="10"/>
  <c r="L1085" i="10"/>
  <c r="K1085" i="10"/>
  <c r="J1085" i="10"/>
  <c r="I1085" i="10"/>
  <c r="H1085" i="10"/>
  <c r="G1085" i="10"/>
  <c r="F1085" i="10"/>
  <c r="N1085" i="10" s="1"/>
  <c r="E1085" i="10"/>
  <c r="D1085" i="10"/>
  <c r="M1084" i="10"/>
  <c r="L1084" i="10"/>
  <c r="K1084" i="10"/>
  <c r="J1084" i="10"/>
  <c r="I1084" i="10"/>
  <c r="H1084" i="10"/>
  <c r="G1084" i="10"/>
  <c r="F1084" i="10"/>
  <c r="N1084" i="10" s="1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N1083" i="10" s="1"/>
  <c r="M1082" i="10"/>
  <c r="L1082" i="10"/>
  <c r="K1082" i="10"/>
  <c r="J1082" i="10"/>
  <c r="I1082" i="10"/>
  <c r="H1082" i="10"/>
  <c r="G1082" i="10"/>
  <c r="F1082" i="10"/>
  <c r="E1082" i="10"/>
  <c r="D1082" i="10"/>
  <c r="N1082" i="10" s="1"/>
  <c r="M1081" i="10"/>
  <c r="L1081" i="10"/>
  <c r="K1081" i="10"/>
  <c r="J1081" i="10"/>
  <c r="I1081" i="10"/>
  <c r="H1081" i="10"/>
  <c r="G1081" i="10"/>
  <c r="F1081" i="10"/>
  <c r="N1081" i="10" s="1"/>
  <c r="E1081" i="10"/>
  <c r="D1081" i="10"/>
  <c r="M1080" i="10"/>
  <c r="L1080" i="10"/>
  <c r="K1080" i="10"/>
  <c r="J1080" i="10"/>
  <c r="I1080" i="10"/>
  <c r="H1080" i="10"/>
  <c r="G1080" i="10"/>
  <c r="F1080" i="10"/>
  <c r="N1080" i="10" s="1"/>
  <c r="F816" i="23" s="1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N1079" i="10" s="1"/>
  <c r="M1078" i="10"/>
  <c r="L1078" i="10"/>
  <c r="K1078" i="10"/>
  <c r="J1078" i="10"/>
  <c r="I1078" i="10"/>
  <c r="H1078" i="10"/>
  <c r="G1078" i="10"/>
  <c r="F1078" i="10"/>
  <c r="E1078" i="10"/>
  <c r="D1078" i="10"/>
  <c r="N1078" i="10" s="1"/>
  <c r="M1077" i="10"/>
  <c r="L1077" i="10"/>
  <c r="K1077" i="10"/>
  <c r="J1077" i="10"/>
  <c r="I1077" i="10"/>
  <c r="H1077" i="10"/>
  <c r="G1077" i="10"/>
  <c r="F1077" i="10"/>
  <c r="N1077" i="10" s="1"/>
  <c r="E1077" i="10"/>
  <c r="D1077" i="10"/>
  <c r="M1076" i="10"/>
  <c r="L1076" i="10"/>
  <c r="K1076" i="10"/>
  <c r="J1076" i="10"/>
  <c r="I1076" i="10"/>
  <c r="H1076" i="10"/>
  <c r="G1076" i="10"/>
  <c r="F1076" i="10"/>
  <c r="N1076" i="10" s="1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N1075" i="10" s="1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N1073" i="10" s="1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N1071" i="10" s="1"/>
  <c r="M1070" i="10"/>
  <c r="L1070" i="10"/>
  <c r="K1070" i="10"/>
  <c r="J1070" i="10"/>
  <c r="I1070" i="10"/>
  <c r="H1070" i="10"/>
  <c r="G1070" i="10"/>
  <c r="F1070" i="10"/>
  <c r="E1070" i="10"/>
  <c r="D1070" i="10"/>
  <c r="N1070" i="10" s="1"/>
  <c r="M1069" i="10"/>
  <c r="L1069" i="10"/>
  <c r="K1069" i="10"/>
  <c r="J1069" i="10"/>
  <c r="I1069" i="10"/>
  <c r="H1069" i="10"/>
  <c r="G1069" i="10"/>
  <c r="F1069" i="10"/>
  <c r="N1069" i="10" s="1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N1067" i="10" s="1"/>
  <c r="M1066" i="10"/>
  <c r="L1066" i="10"/>
  <c r="K1066" i="10"/>
  <c r="J1066" i="10"/>
  <c r="I1066" i="10"/>
  <c r="H1066" i="10"/>
  <c r="G1066" i="10"/>
  <c r="F1066" i="10"/>
  <c r="E1066" i="10"/>
  <c r="D1066" i="10"/>
  <c r="N1066" i="10" s="1"/>
  <c r="M1065" i="10"/>
  <c r="L1065" i="10"/>
  <c r="K1065" i="10"/>
  <c r="J1065" i="10"/>
  <c r="I1065" i="10"/>
  <c r="H1065" i="10"/>
  <c r="G1065" i="10"/>
  <c r="F1065" i="10"/>
  <c r="N1065" i="10" s="1"/>
  <c r="E1065" i="10"/>
  <c r="D1065" i="10"/>
  <c r="M1064" i="10"/>
  <c r="L1064" i="10"/>
  <c r="K1064" i="10"/>
  <c r="J1064" i="10"/>
  <c r="I1064" i="10"/>
  <c r="H1064" i="10"/>
  <c r="G1064" i="10"/>
  <c r="F1064" i="10"/>
  <c r="E1064" i="10"/>
  <c r="N1064" i="10" s="1"/>
  <c r="D1064" i="10"/>
  <c r="M1063" i="10"/>
  <c r="L1063" i="10"/>
  <c r="K1063" i="10"/>
  <c r="J1063" i="10"/>
  <c r="I1063" i="10"/>
  <c r="H1063" i="10"/>
  <c r="G1063" i="10"/>
  <c r="F1063" i="10"/>
  <c r="E1063" i="10"/>
  <c r="D1063" i="10"/>
  <c r="N1063" i="10" s="1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N1061" i="10" s="1"/>
  <c r="E1061" i="10"/>
  <c r="D1061" i="10"/>
  <c r="M1060" i="10"/>
  <c r="L1060" i="10"/>
  <c r="K1060" i="10"/>
  <c r="J1060" i="10"/>
  <c r="I1060" i="10"/>
  <c r="H1060" i="10"/>
  <c r="G1060" i="10"/>
  <c r="F1060" i="10"/>
  <c r="E1060" i="10"/>
  <c r="N1060" i="10" s="1"/>
  <c r="D1060" i="10"/>
  <c r="M1059" i="10"/>
  <c r="L1059" i="10"/>
  <c r="K1059" i="10"/>
  <c r="J1059" i="10"/>
  <c r="I1059" i="10"/>
  <c r="H1059" i="10"/>
  <c r="G1059" i="10"/>
  <c r="F1059" i="10"/>
  <c r="E1059" i="10"/>
  <c r="D1059" i="10"/>
  <c r="N1059" i="10" s="1"/>
  <c r="O1058" i="10"/>
  <c r="G26" i="23" s="1"/>
  <c r="M1058" i="10"/>
  <c r="L1058" i="10"/>
  <c r="K1058" i="10"/>
  <c r="J1058" i="10"/>
  <c r="I1058" i="10"/>
  <c r="H1058" i="10"/>
  <c r="G1058" i="10"/>
  <c r="F1058" i="10"/>
  <c r="N1058" i="10" s="1"/>
  <c r="E1058" i="10"/>
  <c r="D1058" i="10"/>
  <c r="M1057" i="10"/>
  <c r="L1057" i="10"/>
  <c r="K1057" i="10"/>
  <c r="J1057" i="10"/>
  <c r="I1057" i="10"/>
  <c r="H1057" i="10"/>
  <c r="G1057" i="10"/>
  <c r="F1057" i="10"/>
  <c r="N1057" i="10" s="1"/>
  <c r="F734" i="23" s="1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N1056" i="10" s="1"/>
  <c r="M1055" i="10"/>
  <c r="L1055" i="10"/>
  <c r="K1055" i="10"/>
  <c r="J1055" i="10"/>
  <c r="I1055" i="10"/>
  <c r="H1055" i="10"/>
  <c r="G1055" i="10"/>
  <c r="F1055" i="10"/>
  <c r="E1055" i="10"/>
  <c r="D1055" i="10"/>
  <c r="N1055" i="10" s="1"/>
  <c r="M1054" i="10"/>
  <c r="L1054" i="10"/>
  <c r="K1054" i="10"/>
  <c r="J1054" i="10"/>
  <c r="I1054" i="10"/>
  <c r="H1054" i="10"/>
  <c r="G1054" i="10"/>
  <c r="F1054" i="10"/>
  <c r="N1054" i="10" s="1"/>
  <c r="E1054" i="10"/>
  <c r="D1054" i="10"/>
  <c r="M1053" i="10"/>
  <c r="L1053" i="10"/>
  <c r="K1053" i="10"/>
  <c r="J1053" i="10"/>
  <c r="I1053" i="10"/>
  <c r="H1053" i="10"/>
  <c r="G1053" i="10"/>
  <c r="F1053" i="10"/>
  <c r="E1053" i="10"/>
  <c r="N1053" i="10" s="1"/>
  <c r="F289" i="23" s="1"/>
  <c r="D1053" i="10"/>
  <c r="M1052" i="10"/>
  <c r="L1052" i="10"/>
  <c r="K1052" i="10"/>
  <c r="J1052" i="10"/>
  <c r="I1052" i="10"/>
  <c r="H1052" i="10"/>
  <c r="G1052" i="10"/>
  <c r="F1052" i="10"/>
  <c r="E1052" i="10"/>
  <c r="D1052" i="10"/>
  <c r="N1052" i="10" s="1"/>
  <c r="M1051" i="10"/>
  <c r="L1051" i="10"/>
  <c r="K1051" i="10"/>
  <c r="J1051" i="10"/>
  <c r="I1051" i="10"/>
  <c r="H1051" i="10"/>
  <c r="G1051" i="10"/>
  <c r="F1051" i="10"/>
  <c r="E1051" i="10"/>
  <c r="D1051" i="10"/>
  <c r="N1051" i="10" s="1"/>
  <c r="M1050" i="10"/>
  <c r="L1050" i="10"/>
  <c r="K1050" i="10"/>
  <c r="J1050" i="10"/>
  <c r="I1050" i="10"/>
  <c r="H1050" i="10"/>
  <c r="G1050" i="10"/>
  <c r="F1050" i="10"/>
  <c r="N1050" i="10" s="1"/>
  <c r="E1050" i="10"/>
  <c r="D1050" i="10"/>
  <c r="M1049" i="10"/>
  <c r="L1049" i="10"/>
  <c r="K1049" i="10"/>
  <c r="J1049" i="10"/>
  <c r="I1049" i="10"/>
  <c r="H1049" i="10"/>
  <c r="G1049" i="10"/>
  <c r="F1049" i="10"/>
  <c r="E1049" i="10"/>
  <c r="N1049" i="10" s="1"/>
  <c r="D1049" i="10"/>
  <c r="M1048" i="10"/>
  <c r="L1048" i="10"/>
  <c r="K1048" i="10"/>
  <c r="J1048" i="10"/>
  <c r="I1048" i="10"/>
  <c r="H1048" i="10"/>
  <c r="G1048" i="10"/>
  <c r="F1048" i="10"/>
  <c r="E1048" i="10"/>
  <c r="D1048" i="10"/>
  <c r="N1048" i="10" s="1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N1046" i="10" s="1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N1044" i="10" s="1"/>
  <c r="M1043" i="10"/>
  <c r="L1043" i="10"/>
  <c r="K1043" i="10"/>
  <c r="J1043" i="10"/>
  <c r="I1043" i="10"/>
  <c r="H1043" i="10"/>
  <c r="G1043" i="10"/>
  <c r="F1043" i="10"/>
  <c r="E1043" i="10"/>
  <c r="D1043" i="10"/>
  <c r="N1043" i="10" s="1"/>
  <c r="M1042" i="10"/>
  <c r="L1042" i="10"/>
  <c r="K1042" i="10"/>
  <c r="J1042" i="10"/>
  <c r="I1042" i="10"/>
  <c r="H1042" i="10"/>
  <c r="G1042" i="10"/>
  <c r="F1042" i="10"/>
  <c r="N1042" i="10" s="1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N1040" i="10" s="1"/>
  <c r="M1039" i="10"/>
  <c r="L1039" i="10"/>
  <c r="K1039" i="10"/>
  <c r="J1039" i="10"/>
  <c r="I1039" i="10"/>
  <c r="H1039" i="10"/>
  <c r="G1039" i="10"/>
  <c r="F1039" i="10"/>
  <c r="E1039" i="10"/>
  <c r="D1039" i="10"/>
  <c r="N1039" i="10" s="1"/>
  <c r="M1038" i="10"/>
  <c r="L1038" i="10"/>
  <c r="K1038" i="10"/>
  <c r="J1038" i="10"/>
  <c r="I1038" i="10"/>
  <c r="H1038" i="10"/>
  <c r="G1038" i="10"/>
  <c r="F1038" i="10"/>
  <c r="N1038" i="10" s="1"/>
  <c r="E1038" i="10"/>
  <c r="D1038" i="10"/>
  <c r="M1037" i="10"/>
  <c r="L1037" i="10"/>
  <c r="K1037" i="10"/>
  <c r="J1037" i="10"/>
  <c r="I1037" i="10"/>
  <c r="H1037" i="10"/>
  <c r="G1037" i="10"/>
  <c r="F1037" i="10"/>
  <c r="E1037" i="10"/>
  <c r="N1037" i="10" s="1"/>
  <c r="D1037" i="10"/>
  <c r="M1036" i="10"/>
  <c r="L1036" i="10"/>
  <c r="K1036" i="10"/>
  <c r="J1036" i="10"/>
  <c r="I1036" i="10"/>
  <c r="H1036" i="10"/>
  <c r="G1036" i="10"/>
  <c r="F1036" i="10"/>
  <c r="E1036" i="10"/>
  <c r="D1036" i="10"/>
  <c r="N1036" i="10" s="1"/>
  <c r="M1035" i="10"/>
  <c r="L1035" i="10"/>
  <c r="K1035" i="10"/>
  <c r="J1035" i="10"/>
  <c r="I1035" i="10"/>
  <c r="H1035" i="10"/>
  <c r="G1035" i="10"/>
  <c r="F1035" i="10"/>
  <c r="E1035" i="10"/>
  <c r="D1035" i="10"/>
  <c r="N1035" i="10" s="1"/>
  <c r="M1034" i="10"/>
  <c r="L1034" i="10"/>
  <c r="K1034" i="10"/>
  <c r="J1034" i="10"/>
  <c r="I1034" i="10"/>
  <c r="H1034" i="10"/>
  <c r="G1034" i="10"/>
  <c r="F1034" i="10"/>
  <c r="N1034" i="10" s="1"/>
  <c r="E1034" i="10"/>
  <c r="D1034" i="10"/>
  <c r="M1033" i="10"/>
  <c r="L1033" i="10"/>
  <c r="K1033" i="10"/>
  <c r="J1033" i="10"/>
  <c r="I1033" i="10"/>
  <c r="H1033" i="10"/>
  <c r="G1033" i="10"/>
  <c r="F1033" i="10"/>
  <c r="E1033" i="10"/>
  <c r="N1033" i="10" s="1"/>
  <c r="D1033" i="10"/>
  <c r="M1032" i="10"/>
  <c r="L1032" i="10"/>
  <c r="K1032" i="10"/>
  <c r="J1032" i="10"/>
  <c r="I1032" i="10"/>
  <c r="H1032" i="10"/>
  <c r="G1032" i="10"/>
  <c r="F1032" i="10"/>
  <c r="E1032" i="10"/>
  <c r="D1032" i="10"/>
  <c r="N1032" i="10" s="1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N1030" i="10" s="1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N1028" i="10" s="1"/>
  <c r="M1027" i="10"/>
  <c r="L1027" i="10"/>
  <c r="K1027" i="10"/>
  <c r="J1027" i="10"/>
  <c r="I1027" i="10"/>
  <c r="H1027" i="10"/>
  <c r="G1027" i="10"/>
  <c r="F1027" i="10"/>
  <c r="E1027" i="10"/>
  <c r="D1027" i="10"/>
  <c r="N1027" i="10" s="1"/>
  <c r="M1026" i="10"/>
  <c r="L1026" i="10"/>
  <c r="K1026" i="10"/>
  <c r="J1026" i="10"/>
  <c r="I1026" i="10"/>
  <c r="H1026" i="10"/>
  <c r="G1026" i="10"/>
  <c r="F1026" i="10"/>
  <c r="N1026" i="10" s="1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N1024" i="10" s="1"/>
  <c r="M1023" i="10"/>
  <c r="L1023" i="10"/>
  <c r="K1023" i="10"/>
  <c r="J1023" i="10"/>
  <c r="I1023" i="10"/>
  <c r="H1023" i="10"/>
  <c r="G1023" i="10"/>
  <c r="F1023" i="10"/>
  <c r="E1023" i="10"/>
  <c r="D1023" i="10"/>
  <c r="N1023" i="10" s="1"/>
  <c r="O1022" i="10"/>
  <c r="G2" i="23" s="1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N1021" i="10" s="1"/>
  <c r="M1020" i="10"/>
  <c r="L1020" i="10"/>
  <c r="K1020" i="10"/>
  <c r="J1020" i="10"/>
  <c r="I1020" i="10"/>
  <c r="H1020" i="10"/>
  <c r="G1020" i="10"/>
  <c r="F1020" i="10"/>
  <c r="E1020" i="10"/>
  <c r="D1020" i="10"/>
  <c r="N1020" i="10" s="1"/>
  <c r="M1019" i="10"/>
  <c r="L1019" i="10"/>
  <c r="K1019" i="10"/>
  <c r="J1019" i="10"/>
  <c r="I1019" i="10"/>
  <c r="H1019" i="10"/>
  <c r="G1019" i="10"/>
  <c r="F1019" i="10"/>
  <c r="N1019" i="10" s="1"/>
  <c r="E1019" i="10"/>
  <c r="D1019" i="10"/>
  <c r="M1018" i="10"/>
  <c r="L1018" i="10"/>
  <c r="K1018" i="10"/>
  <c r="J1018" i="10"/>
  <c r="I1018" i="10"/>
  <c r="H1018" i="10"/>
  <c r="G1018" i="10"/>
  <c r="F1018" i="10"/>
  <c r="E1018" i="10"/>
  <c r="N1018" i="10" s="1"/>
  <c r="D1018" i="10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O1016" i="10"/>
  <c r="M1016" i="10"/>
  <c r="L1016" i="10"/>
  <c r="K1016" i="10"/>
  <c r="J1016" i="10"/>
  <c r="I1016" i="10"/>
  <c r="H1016" i="10"/>
  <c r="G1016" i="10"/>
  <c r="F1016" i="10"/>
  <c r="N1016" i="10" s="1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N1014" i="10" s="1"/>
  <c r="M1013" i="10"/>
  <c r="L1013" i="10"/>
  <c r="K1013" i="10"/>
  <c r="J1013" i="10"/>
  <c r="I1013" i="10"/>
  <c r="H1013" i="10"/>
  <c r="G1013" i="10"/>
  <c r="F1013" i="10"/>
  <c r="E1013" i="10"/>
  <c r="D1013" i="10"/>
  <c r="N1013" i="10" s="1"/>
  <c r="M1012" i="10"/>
  <c r="L1012" i="10"/>
  <c r="K1012" i="10"/>
  <c r="J1012" i="10"/>
  <c r="I1012" i="10"/>
  <c r="H1012" i="10"/>
  <c r="G1012" i="10"/>
  <c r="F1012" i="10"/>
  <c r="N1012" i="10" s="1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M1009" i="10"/>
  <c r="L1009" i="10"/>
  <c r="K1009" i="10"/>
  <c r="J1009" i="10"/>
  <c r="I1009" i="10"/>
  <c r="H1009" i="10"/>
  <c r="G1009" i="10"/>
  <c r="F1009" i="10"/>
  <c r="E1009" i="10"/>
  <c r="D1009" i="10"/>
  <c r="N1009" i="10" s="1"/>
  <c r="M1008" i="10"/>
  <c r="L1008" i="10"/>
  <c r="K1008" i="10"/>
  <c r="J1008" i="10"/>
  <c r="I1008" i="10"/>
  <c r="H1008" i="10"/>
  <c r="G1008" i="10"/>
  <c r="F1008" i="10"/>
  <c r="N1008" i="10" s="1"/>
  <c r="E1008" i="10"/>
  <c r="D1008" i="10"/>
  <c r="M1007" i="10"/>
  <c r="L1007" i="10"/>
  <c r="K1007" i="10"/>
  <c r="J1007" i="10"/>
  <c r="I1007" i="10"/>
  <c r="H1007" i="10"/>
  <c r="G1007" i="10"/>
  <c r="F1007" i="10"/>
  <c r="E1007" i="10"/>
  <c r="N1007" i="10" s="1"/>
  <c r="F836" i="23" s="1"/>
  <c r="D1007" i="10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M1005" i="10"/>
  <c r="L1005" i="10"/>
  <c r="K1005" i="10"/>
  <c r="J1005" i="10"/>
  <c r="I1005" i="10"/>
  <c r="H1005" i="10"/>
  <c r="G1005" i="10"/>
  <c r="F1005" i="10"/>
  <c r="E1005" i="10"/>
  <c r="D1005" i="10"/>
  <c r="N1005" i="10" s="1"/>
  <c r="M1004" i="10"/>
  <c r="L1004" i="10"/>
  <c r="K1004" i="10"/>
  <c r="J1004" i="10"/>
  <c r="I1004" i="10"/>
  <c r="H1004" i="10"/>
  <c r="G1004" i="10"/>
  <c r="F1004" i="10"/>
  <c r="N1004" i="10" s="1"/>
  <c r="E1004" i="10"/>
  <c r="D1004" i="10"/>
  <c r="M1003" i="10"/>
  <c r="L1003" i="10"/>
  <c r="K1003" i="10"/>
  <c r="J1003" i="10"/>
  <c r="I1003" i="10"/>
  <c r="H1003" i="10"/>
  <c r="G1003" i="10"/>
  <c r="F1003" i="10"/>
  <c r="E1003" i="10"/>
  <c r="N1003" i="10" s="1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N1000" i="10" s="1"/>
  <c r="E1000" i="10"/>
  <c r="D1000" i="10"/>
  <c r="O999" i="10"/>
  <c r="G5" i="23" s="1"/>
  <c r="M999" i="10"/>
  <c r="L999" i="10"/>
  <c r="K999" i="10"/>
  <c r="J999" i="10"/>
  <c r="I999" i="10"/>
  <c r="H999" i="10"/>
  <c r="G999" i="10"/>
  <c r="F999" i="10"/>
  <c r="E999" i="10"/>
  <c r="D999" i="10"/>
  <c r="N999" i="10" s="1"/>
  <c r="F5" i="23" s="1"/>
  <c r="M998" i="10"/>
  <c r="L998" i="10"/>
  <c r="K998" i="10"/>
  <c r="J998" i="10"/>
  <c r="I998" i="10"/>
  <c r="H998" i="10"/>
  <c r="G998" i="10"/>
  <c r="F998" i="10"/>
  <c r="E998" i="10"/>
  <c r="D998" i="10"/>
  <c r="N998" i="10" s="1"/>
  <c r="M997" i="10"/>
  <c r="L997" i="10"/>
  <c r="K997" i="10"/>
  <c r="J997" i="10"/>
  <c r="I997" i="10"/>
  <c r="H997" i="10"/>
  <c r="G997" i="10"/>
  <c r="F997" i="10"/>
  <c r="N997" i="10" s="1"/>
  <c r="E997" i="10"/>
  <c r="D997" i="10"/>
  <c r="M996" i="10"/>
  <c r="L996" i="10"/>
  <c r="K996" i="10"/>
  <c r="J996" i="10"/>
  <c r="I996" i="10"/>
  <c r="H996" i="10"/>
  <c r="G996" i="10"/>
  <c r="F996" i="10"/>
  <c r="N996" i="10" s="1"/>
  <c r="E996" i="10"/>
  <c r="D996" i="10"/>
  <c r="O995" i="10"/>
  <c r="G67" i="23" s="1"/>
  <c r="M995" i="10"/>
  <c r="L995" i="10"/>
  <c r="K995" i="10"/>
  <c r="J995" i="10"/>
  <c r="I995" i="10"/>
  <c r="H995" i="10"/>
  <c r="G995" i="10"/>
  <c r="F995" i="10"/>
  <c r="E995" i="10"/>
  <c r="D995" i="10"/>
  <c r="N995" i="10" s="1"/>
  <c r="M994" i="10"/>
  <c r="L994" i="10"/>
  <c r="K994" i="10"/>
  <c r="J994" i="10"/>
  <c r="I994" i="10"/>
  <c r="H994" i="10"/>
  <c r="G994" i="10"/>
  <c r="F994" i="10"/>
  <c r="N994" i="10" s="1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N992" i="10" s="1"/>
  <c r="M991" i="10"/>
  <c r="L991" i="10"/>
  <c r="K991" i="10"/>
  <c r="J991" i="10"/>
  <c r="I991" i="10"/>
  <c r="H991" i="10"/>
  <c r="G991" i="10"/>
  <c r="F991" i="10"/>
  <c r="E991" i="10"/>
  <c r="D991" i="10"/>
  <c r="N991" i="10" s="1"/>
  <c r="M990" i="10"/>
  <c r="L990" i="10"/>
  <c r="K990" i="10"/>
  <c r="J990" i="10"/>
  <c r="I990" i="10"/>
  <c r="H990" i="10"/>
  <c r="G990" i="10"/>
  <c r="F990" i="10"/>
  <c r="N990" i="10" s="1"/>
  <c r="E990" i="10"/>
  <c r="D990" i="10"/>
  <c r="M989" i="10"/>
  <c r="L989" i="10"/>
  <c r="K989" i="10"/>
  <c r="J989" i="10"/>
  <c r="I989" i="10"/>
  <c r="H989" i="10"/>
  <c r="G989" i="10"/>
  <c r="F989" i="10"/>
  <c r="E989" i="10"/>
  <c r="N989" i="10" s="1"/>
  <c r="D989" i="10"/>
  <c r="M988" i="10"/>
  <c r="L988" i="10"/>
  <c r="K988" i="10"/>
  <c r="J988" i="10"/>
  <c r="I988" i="10"/>
  <c r="H988" i="10"/>
  <c r="G988" i="10"/>
  <c r="F988" i="10"/>
  <c r="E988" i="10"/>
  <c r="D988" i="10"/>
  <c r="N988" i="10" s="1"/>
  <c r="O987" i="10"/>
  <c r="G20" i="23" s="1"/>
  <c r="M987" i="10"/>
  <c r="L987" i="10"/>
  <c r="K987" i="10"/>
  <c r="J987" i="10"/>
  <c r="I987" i="10"/>
  <c r="H987" i="10"/>
  <c r="G987" i="10"/>
  <c r="F987" i="10"/>
  <c r="N987" i="10" s="1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N985" i="10" s="1"/>
  <c r="M984" i="10"/>
  <c r="L984" i="10"/>
  <c r="K984" i="10"/>
  <c r="J984" i="10"/>
  <c r="I984" i="10"/>
  <c r="H984" i="10"/>
  <c r="G984" i="10"/>
  <c r="F984" i="10"/>
  <c r="E984" i="10"/>
  <c r="D984" i="10"/>
  <c r="N984" i="10" s="1"/>
  <c r="M983" i="10"/>
  <c r="L983" i="10"/>
  <c r="K983" i="10"/>
  <c r="J983" i="10"/>
  <c r="I983" i="10"/>
  <c r="H983" i="10"/>
  <c r="G983" i="10"/>
  <c r="F983" i="10"/>
  <c r="N983" i="10" s="1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N981" i="10" s="1"/>
  <c r="M980" i="10"/>
  <c r="L980" i="10"/>
  <c r="K980" i="10"/>
  <c r="J980" i="10"/>
  <c r="I980" i="10"/>
  <c r="H980" i="10"/>
  <c r="G980" i="10"/>
  <c r="F980" i="10"/>
  <c r="E980" i="10"/>
  <c r="D980" i="10"/>
  <c r="N980" i="10" s="1"/>
  <c r="M979" i="10"/>
  <c r="L979" i="10"/>
  <c r="K979" i="10"/>
  <c r="J979" i="10"/>
  <c r="I979" i="10"/>
  <c r="H979" i="10"/>
  <c r="G979" i="10"/>
  <c r="F979" i="10"/>
  <c r="N979" i="10" s="1"/>
  <c r="E979" i="10"/>
  <c r="D979" i="10"/>
  <c r="M978" i="10"/>
  <c r="L978" i="10"/>
  <c r="K978" i="10"/>
  <c r="J978" i="10"/>
  <c r="I978" i="10"/>
  <c r="H978" i="10"/>
  <c r="G978" i="10"/>
  <c r="F978" i="10"/>
  <c r="E978" i="10"/>
  <c r="N978" i="10" s="1"/>
  <c r="F70" i="23" s="1"/>
  <c r="D978" i="10"/>
  <c r="M977" i="10"/>
  <c r="L977" i="10"/>
  <c r="K977" i="10"/>
  <c r="J977" i="10"/>
  <c r="I977" i="10"/>
  <c r="H977" i="10"/>
  <c r="G977" i="10"/>
  <c r="F977" i="10"/>
  <c r="E977" i="10"/>
  <c r="D977" i="10"/>
  <c r="N977" i="10" s="1"/>
  <c r="M976" i="10"/>
  <c r="L976" i="10"/>
  <c r="K976" i="10"/>
  <c r="J976" i="10"/>
  <c r="I976" i="10"/>
  <c r="H976" i="10"/>
  <c r="G976" i="10"/>
  <c r="F976" i="10"/>
  <c r="E976" i="10"/>
  <c r="D976" i="10"/>
  <c r="N976" i="10" s="1"/>
  <c r="M975" i="10"/>
  <c r="L975" i="10"/>
  <c r="K975" i="10"/>
  <c r="J975" i="10"/>
  <c r="I975" i="10"/>
  <c r="H975" i="10"/>
  <c r="G975" i="10"/>
  <c r="F975" i="10"/>
  <c r="N975" i="10" s="1"/>
  <c r="E975" i="10"/>
  <c r="D975" i="10"/>
  <c r="M974" i="10"/>
  <c r="L974" i="10"/>
  <c r="K974" i="10"/>
  <c r="J974" i="10"/>
  <c r="I974" i="10"/>
  <c r="H974" i="10"/>
  <c r="G974" i="10"/>
  <c r="F974" i="10"/>
  <c r="E974" i="10"/>
  <c r="N974" i="10" s="1"/>
  <c r="D974" i="10"/>
  <c r="M973" i="10"/>
  <c r="L973" i="10"/>
  <c r="K973" i="10"/>
  <c r="J973" i="10"/>
  <c r="I973" i="10"/>
  <c r="H973" i="10"/>
  <c r="G973" i="10"/>
  <c r="F973" i="10"/>
  <c r="E973" i="10"/>
  <c r="D973" i="10"/>
  <c r="N973" i="10" s="1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N971" i="10" s="1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N969" i="10" s="1"/>
  <c r="M968" i="10"/>
  <c r="L968" i="10"/>
  <c r="K968" i="10"/>
  <c r="J968" i="10"/>
  <c r="I968" i="10"/>
  <c r="H968" i="10"/>
  <c r="G968" i="10"/>
  <c r="F968" i="10"/>
  <c r="E968" i="10"/>
  <c r="D968" i="10"/>
  <c r="N968" i="10" s="1"/>
  <c r="M967" i="10"/>
  <c r="L967" i="10"/>
  <c r="K967" i="10"/>
  <c r="J967" i="10"/>
  <c r="I967" i="10"/>
  <c r="H967" i="10"/>
  <c r="G967" i="10"/>
  <c r="F967" i="10"/>
  <c r="N967" i="10" s="1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N965" i="10" s="1"/>
  <c r="M964" i="10"/>
  <c r="L964" i="10"/>
  <c r="K964" i="10"/>
  <c r="J964" i="10"/>
  <c r="I964" i="10"/>
  <c r="H964" i="10"/>
  <c r="G964" i="10"/>
  <c r="F964" i="10"/>
  <c r="E964" i="10"/>
  <c r="D964" i="10"/>
  <c r="N964" i="10" s="1"/>
  <c r="M963" i="10"/>
  <c r="L963" i="10"/>
  <c r="K963" i="10"/>
  <c r="J963" i="10"/>
  <c r="I963" i="10"/>
  <c r="H963" i="10"/>
  <c r="G963" i="10"/>
  <c r="F963" i="10"/>
  <c r="N963" i="10" s="1"/>
  <c r="E963" i="10"/>
  <c r="D963" i="10"/>
  <c r="M962" i="10"/>
  <c r="L962" i="10"/>
  <c r="K962" i="10"/>
  <c r="J962" i="10"/>
  <c r="I962" i="10"/>
  <c r="H962" i="10"/>
  <c r="G962" i="10"/>
  <c r="F962" i="10"/>
  <c r="E962" i="10"/>
  <c r="N962" i="10" s="1"/>
  <c r="D962" i="10"/>
  <c r="M961" i="10"/>
  <c r="L961" i="10"/>
  <c r="K961" i="10"/>
  <c r="J961" i="10"/>
  <c r="I961" i="10"/>
  <c r="H961" i="10"/>
  <c r="G961" i="10"/>
  <c r="F961" i="10"/>
  <c r="E961" i="10"/>
  <c r="D961" i="10"/>
  <c r="N961" i="10" s="1"/>
  <c r="M960" i="10"/>
  <c r="L960" i="10"/>
  <c r="K960" i="10"/>
  <c r="J960" i="10"/>
  <c r="I960" i="10"/>
  <c r="H960" i="10"/>
  <c r="G960" i="10"/>
  <c r="F960" i="10"/>
  <c r="E960" i="10"/>
  <c r="D960" i="10"/>
  <c r="N960" i="10" s="1"/>
  <c r="M959" i="10"/>
  <c r="L959" i="10"/>
  <c r="K959" i="10"/>
  <c r="J959" i="10"/>
  <c r="I959" i="10"/>
  <c r="H959" i="10"/>
  <c r="G959" i="10"/>
  <c r="F959" i="10"/>
  <c r="N959" i="10" s="1"/>
  <c r="E959" i="10"/>
  <c r="D959" i="10"/>
  <c r="M958" i="10"/>
  <c r="L958" i="10"/>
  <c r="K958" i="10"/>
  <c r="J958" i="10"/>
  <c r="I958" i="10"/>
  <c r="H958" i="10"/>
  <c r="G958" i="10"/>
  <c r="F958" i="10"/>
  <c r="E958" i="10"/>
  <c r="N958" i="10" s="1"/>
  <c r="F859" i="23" s="1"/>
  <c r="D958" i="10"/>
  <c r="M957" i="10"/>
  <c r="L957" i="10"/>
  <c r="K957" i="10"/>
  <c r="J957" i="10"/>
  <c r="I957" i="10"/>
  <c r="H957" i="10"/>
  <c r="G957" i="10"/>
  <c r="F957" i="10"/>
  <c r="E957" i="10"/>
  <c r="D957" i="10"/>
  <c r="N957" i="10" s="1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N955" i="10" s="1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N953" i="10" s="1"/>
  <c r="M952" i="10"/>
  <c r="L952" i="10"/>
  <c r="K952" i="10"/>
  <c r="J952" i="10"/>
  <c r="I952" i="10"/>
  <c r="H952" i="10"/>
  <c r="G952" i="10"/>
  <c r="F952" i="10"/>
  <c r="E952" i="10"/>
  <c r="D952" i="10"/>
  <c r="N952" i="10" s="1"/>
  <c r="M951" i="10"/>
  <c r="L951" i="10"/>
  <c r="K951" i="10"/>
  <c r="J951" i="10"/>
  <c r="I951" i="10"/>
  <c r="H951" i="10"/>
  <c r="G951" i="10"/>
  <c r="F951" i="10"/>
  <c r="N951" i="10" s="1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N949" i="10" s="1"/>
  <c r="M948" i="10"/>
  <c r="L948" i="10"/>
  <c r="K948" i="10"/>
  <c r="J948" i="10"/>
  <c r="I948" i="10"/>
  <c r="H948" i="10"/>
  <c r="G948" i="10"/>
  <c r="F948" i="10"/>
  <c r="E948" i="10"/>
  <c r="D948" i="10"/>
  <c r="N948" i="10" s="1"/>
  <c r="M947" i="10"/>
  <c r="L947" i="10"/>
  <c r="K947" i="10"/>
  <c r="J947" i="10"/>
  <c r="I947" i="10"/>
  <c r="H947" i="10"/>
  <c r="G947" i="10"/>
  <c r="F947" i="10"/>
  <c r="N947" i="10" s="1"/>
  <c r="E947" i="10"/>
  <c r="D947" i="10"/>
  <c r="M946" i="10"/>
  <c r="L946" i="10"/>
  <c r="K946" i="10"/>
  <c r="J946" i="10"/>
  <c r="I946" i="10"/>
  <c r="H946" i="10"/>
  <c r="G946" i="10"/>
  <c r="F946" i="10"/>
  <c r="E946" i="10"/>
  <c r="N946" i="10" s="1"/>
  <c r="F740" i="23" s="1"/>
  <c r="D946" i="10"/>
  <c r="M945" i="10"/>
  <c r="L945" i="10"/>
  <c r="K945" i="10"/>
  <c r="J945" i="10"/>
  <c r="I945" i="10"/>
  <c r="H945" i="10"/>
  <c r="G945" i="10"/>
  <c r="F945" i="10"/>
  <c r="E945" i="10"/>
  <c r="D945" i="10"/>
  <c r="N945" i="10" s="1"/>
  <c r="M944" i="10"/>
  <c r="L944" i="10"/>
  <c r="K944" i="10"/>
  <c r="J944" i="10"/>
  <c r="I944" i="10"/>
  <c r="H944" i="10"/>
  <c r="G944" i="10"/>
  <c r="F944" i="10"/>
  <c r="E944" i="10"/>
  <c r="D944" i="10"/>
  <c r="N944" i="10" s="1"/>
  <c r="M943" i="10"/>
  <c r="L943" i="10"/>
  <c r="K943" i="10"/>
  <c r="J943" i="10"/>
  <c r="I943" i="10"/>
  <c r="H943" i="10"/>
  <c r="G943" i="10"/>
  <c r="F943" i="10"/>
  <c r="N943" i="10" s="1"/>
  <c r="E943" i="10"/>
  <c r="D943" i="10"/>
  <c r="M942" i="10"/>
  <c r="L942" i="10"/>
  <c r="K942" i="10"/>
  <c r="J942" i="10"/>
  <c r="I942" i="10"/>
  <c r="H942" i="10"/>
  <c r="G942" i="10"/>
  <c r="F942" i="10"/>
  <c r="E942" i="10"/>
  <c r="N942" i="10" s="1"/>
  <c r="D942" i="10"/>
  <c r="M941" i="10"/>
  <c r="L941" i="10"/>
  <c r="K941" i="10"/>
  <c r="J941" i="10"/>
  <c r="I941" i="10"/>
  <c r="H941" i="10"/>
  <c r="G941" i="10"/>
  <c r="F941" i="10"/>
  <c r="E941" i="10"/>
  <c r="D941" i="10"/>
  <c r="N941" i="10" s="1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N939" i="10" s="1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N937" i="10" s="1"/>
  <c r="M936" i="10"/>
  <c r="L936" i="10"/>
  <c r="K936" i="10"/>
  <c r="J936" i="10"/>
  <c r="I936" i="10"/>
  <c r="H936" i="10"/>
  <c r="G936" i="10"/>
  <c r="F936" i="10"/>
  <c r="E936" i="10"/>
  <c r="D936" i="10"/>
  <c r="N936" i="10" s="1"/>
  <c r="M935" i="10"/>
  <c r="L935" i="10"/>
  <c r="K935" i="10"/>
  <c r="J935" i="10"/>
  <c r="I935" i="10"/>
  <c r="H935" i="10"/>
  <c r="G935" i="10"/>
  <c r="F935" i="10"/>
  <c r="N935" i="10" s="1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M932" i="10"/>
  <c r="L932" i="10"/>
  <c r="K932" i="10"/>
  <c r="J932" i="10"/>
  <c r="I932" i="10"/>
  <c r="H932" i="10"/>
  <c r="G932" i="10"/>
  <c r="F932" i="10"/>
  <c r="E932" i="10"/>
  <c r="D932" i="10"/>
  <c r="N932" i="10" s="1"/>
  <c r="M931" i="10"/>
  <c r="L931" i="10"/>
  <c r="K931" i="10"/>
  <c r="J931" i="10"/>
  <c r="I931" i="10"/>
  <c r="H931" i="10"/>
  <c r="G931" i="10"/>
  <c r="F931" i="10"/>
  <c r="N931" i="10" s="1"/>
  <c r="E931" i="10"/>
  <c r="D931" i="10"/>
  <c r="M930" i="10"/>
  <c r="L930" i="10"/>
  <c r="K930" i="10"/>
  <c r="J930" i="10"/>
  <c r="I930" i="10"/>
  <c r="H930" i="10"/>
  <c r="G930" i="10"/>
  <c r="F930" i="10"/>
  <c r="E930" i="10"/>
  <c r="N930" i="10" s="1"/>
  <c r="D930" i="10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E928" i="10"/>
  <c r="D928" i="10"/>
  <c r="N928" i="10" s="1"/>
  <c r="M927" i="10"/>
  <c r="L927" i="10"/>
  <c r="K927" i="10"/>
  <c r="J927" i="10"/>
  <c r="I927" i="10"/>
  <c r="H927" i="10"/>
  <c r="G927" i="10"/>
  <c r="F927" i="10"/>
  <c r="N927" i="10" s="1"/>
  <c r="E927" i="10"/>
  <c r="D927" i="10"/>
  <c r="M926" i="10"/>
  <c r="L926" i="10"/>
  <c r="K926" i="10"/>
  <c r="J926" i="10"/>
  <c r="I926" i="10"/>
  <c r="H926" i="10"/>
  <c r="G926" i="10"/>
  <c r="F926" i="10"/>
  <c r="E926" i="10"/>
  <c r="N926" i="10" s="1"/>
  <c r="D926" i="10"/>
  <c r="M925" i="10"/>
  <c r="L925" i="10"/>
  <c r="K925" i="10"/>
  <c r="J925" i="10"/>
  <c r="I925" i="10"/>
  <c r="H925" i="10"/>
  <c r="G925" i="10"/>
  <c r="F925" i="10"/>
  <c r="E925" i="10"/>
  <c r="D925" i="10"/>
  <c r="N925" i="10" s="1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N923" i="10" s="1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N921" i="10" s="1"/>
  <c r="M920" i="10"/>
  <c r="L920" i="10"/>
  <c r="K920" i="10"/>
  <c r="J920" i="10"/>
  <c r="I920" i="10"/>
  <c r="H920" i="10"/>
  <c r="G920" i="10"/>
  <c r="F920" i="10"/>
  <c r="E920" i="10"/>
  <c r="D920" i="10"/>
  <c r="N920" i="10" s="1"/>
  <c r="M919" i="10"/>
  <c r="L919" i="10"/>
  <c r="K919" i="10"/>
  <c r="J919" i="10"/>
  <c r="I919" i="10"/>
  <c r="H919" i="10"/>
  <c r="G919" i="10"/>
  <c r="F919" i="10"/>
  <c r="N919" i="10" s="1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N917" i="10" s="1"/>
  <c r="M916" i="10"/>
  <c r="L916" i="10"/>
  <c r="K916" i="10"/>
  <c r="J916" i="10"/>
  <c r="I916" i="10"/>
  <c r="H916" i="10"/>
  <c r="G916" i="10"/>
  <c r="F916" i="10"/>
  <c r="E916" i="10"/>
  <c r="D916" i="10"/>
  <c r="N916" i="10" s="1"/>
  <c r="M915" i="10"/>
  <c r="L915" i="10"/>
  <c r="K915" i="10"/>
  <c r="J915" i="10"/>
  <c r="I915" i="10"/>
  <c r="H915" i="10"/>
  <c r="G915" i="10"/>
  <c r="F915" i="10"/>
  <c r="N915" i="10" s="1"/>
  <c r="E915" i="10"/>
  <c r="D915" i="10"/>
  <c r="M914" i="10"/>
  <c r="L914" i="10"/>
  <c r="K914" i="10"/>
  <c r="J914" i="10"/>
  <c r="I914" i="10"/>
  <c r="H914" i="10"/>
  <c r="G914" i="10"/>
  <c r="F914" i="10"/>
  <c r="E914" i="10"/>
  <c r="N914" i="10" s="1"/>
  <c r="F901" i="23" s="1"/>
  <c r="D914" i="10"/>
  <c r="M913" i="10"/>
  <c r="L913" i="10"/>
  <c r="K913" i="10"/>
  <c r="J913" i="10"/>
  <c r="I913" i="10"/>
  <c r="H913" i="10"/>
  <c r="G913" i="10"/>
  <c r="F913" i="10"/>
  <c r="E913" i="10"/>
  <c r="D913" i="10"/>
  <c r="N913" i="10" s="1"/>
  <c r="M912" i="10"/>
  <c r="L912" i="10"/>
  <c r="K912" i="10"/>
  <c r="J912" i="10"/>
  <c r="I912" i="10"/>
  <c r="H912" i="10"/>
  <c r="G912" i="10"/>
  <c r="F912" i="10"/>
  <c r="E912" i="10"/>
  <c r="D912" i="10"/>
  <c r="N912" i="10" s="1"/>
  <c r="M911" i="10"/>
  <c r="L911" i="10"/>
  <c r="K911" i="10"/>
  <c r="J911" i="10"/>
  <c r="I911" i="10"/>
  <c r="H911" i="10"/>
  <c r="G911" i="10"/>
  <c r="F911" i="10"/>
  <c r="N911" i="10" s="1"/>
  <c r="E911" i="10"/>
  <c r="D911" i="10"/>
  <c r="M910" i="10"/>
  <c r="L910" i="10"/>
  <c r="K910" i="10"/>
  <c r="J910" i="10"/>
  <c r="I910" i="10"/>
  <c r="H910" i="10"/>
  <c r="G910" i="10"/>
  <c r="F910" i="10"/>
  <c r="E910" i="10"/>
  <c r="N910" i="10" s="1"/>
  <c r="D910" i="10"/>
  <c r="M909" i="10"/>
  <c r="L909" i="10"/>
  <c r="K909" i="10"/>
  <c r="J909" i="10"/>
  <c r="I909" i="10"/>
  <c r="H909" i="10"/>
  <c r="G909" i="10"/>
  <c r="F909" i="10"/>
  <c r="E909" i="10"/>
  <c r="D909" i="10"/>
  <c r="N909" i="10" s="1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N907" i="10" s="1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N905" i="10" s="1"/>
  <c r="M904" i="10"/>
  <c r="L904" i="10"/>
  <c r="K904" i="10"/>
  <c r="J904" i="10"/>
  <c r="I904" i="10"/>
  <c r="H904" i="10"/>
  <c r="G904" i="10"/>
  <c r="F904" i="10"/>
  <c r="E904" i="10"/>
  <c r="D904" i="10"/>
  <c r="N904" i="10" s="1"/>
  <c r="M903" i="10"/>
  <c r="L903" i="10"/>
  <c r="K903" i="10"/>
  <c r="J903" i="10"/>
  <c r="I903" i="10"/>
  <c r="H903" i="10"/>
  <c r="G903" i="10"/>
  <c r="F903" i="10"/>
  <c r="N903" i="10" s="1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N901" i="10" s="1"/>
  <c r="M900" i="10"/>
  <c r="L900" i="10"/>
  <c r="K900" i="10"/>
  <c r="J900" i="10"/>
  <c r="I900" i="10"/>
  <c r="H900" i="10"/>
  <c r="G900" i="10"/>
  <c r="F900" i="10"/>
  <c r="E900" i="10"/>
  <c r="D900" i="10"/>
  <c r="N900" i="10" s="1"/>
  <c r="M899" i="10"/>
  <c r="L899" i="10"/>
  <c r="K899" i="10"/>
  <c r="J899" i="10"/>
  <c r="I899" i="10"/>
  <c r="H899" i="10"/>
  <c r="G899" i="10"/>
  <c r="F899" i="10"/>
  <c r="N899" i="10" s="1"/>
  <c r="E899" i="10"/>
  <c r="D899" i="10"/>
  <c r="M898" i="10"/>
  <c r="L898" i="10"/>
  <c r="K898" i="10"/>
  <c r="J898" i="10"/>
  <c r="I898" i="10"/>
  <c r="H898" i="10"/>
  <c r="G898" i="10"/>
  <c r="F898" i="10"/>
  <c r="E898" i="10"/>
  <c r="N898" i="10" s="1"/>
  <c r="F255" i="23" s="1"/>
  <c r="D898" i="10"/>
  <c r="M897" i="10"/>
  <c r="L897" i="10"/>
  <c r="K897" i="10"/>
  <c r="J897" i="10"/>
  <c r="I897" i="10"/>
  <c r="H897" i="10"/>
  <c r="G897" i="10"/>
  <c r="F897" i="10"/>
  <c r="E897" i="10"/>
  <c r="D897" i="10"/>
  <c r="N897" i="10" s="1"/>
  <c r="M896" i="10"/>
  <c r="L896" i="10"/>
  <c r="K896" i="10"/>
  <c r="J896" i="10"/>
  <c r="I896" i="10"/>
  <c r="H896" i="10"/>
  <c r="G896" i="10"/>
  <c r="F896" i="10"/>
  <c r="E896" i="10"/>
  <c r="D896" i="10"/>
  <c r="N896" i="10" s="1"/>
  <c r="M895" i="10"/>
  <c r="L895" i="10"/>
  <c r="K895" i="10"/>
  <c r="J895" i="10"/>
  <c r="I895" i="10"/>
  <c r="H895" i="10"/>
  <c r="G895" i="10"/>
  <c r="F895" i="10"/>
  <c r="N895" i="10" s="1"/>
  <c r="E895" i="10"/>
  <c r="D895" i="10"/>
  <c r="M894" i="10"/>
  <c r="L894" i="10"/>
  <c r="K894" i="10"/>
  <c r="J894" i="10"/>
  <c r="I894" i="10"/>
  <c r="H894" i="10"/>
  <c r="G894" i="10"/>
  <c r="F894" i="10"/>
  <c r="E894" i="10"/>
  <c r="N894" i="10" s="1"/>
  <c r="D894" i="10"/>
  <c r="M893" i="10"/>
  <c r="L893" i="10"/>
  <c r="K893" i="10"/>
  <c r="J893" i="10"/>
  <c r="I893" i="10"/>
  <c r="H893" i="10"/>
  <c r="G893" i="10"/>
  <c r="F893" i="10"/>
  <c r="E893" i="10"/>
  <c r="D893" i="10"/>
  <c r="N893" i="10" s="1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N891" i="10" s="1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N889" i="10" s="1"/>
  <c r="M888" i="10"/>
  <c r="L888" i="10"/>
  <c r="K888" i="10"/>
  <c r="J888" i="10"/>
  <c r="I888" i="10"/>
  <c r="H888" i="10"/>
  <c r="G888" i="10"/>
  <c r="F888" i="10"/>
  <c r="E888" i="10"/>
  <c r="D888" i="10"/>
  <c r="N888" i="10" s="1"/>
  <c r="M887" i="10"/>
  <c r="L887" i="10"/>
  <c r="K887" i="10"/>
  <c r="J887" i="10"/>
  <c r="I887" i="10"/>
  <c r="H887" i="10"/>
  <c r="G887" i="10"/>
  <c r="F887" i="10"/>
  <c r="N887" i="10" s="1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N885" i="10" s="1"/>
  <c r="M884" i="10"/>
  <c r="L884" i="10"/>
  <c r="K884" i="10"/>
  <c r="J884" i="10"/>
  <c r="I884" i="10"/>
  <c r="H884" i="10"/>
  <c r="G884" i="10"/>
  <c r="F884" i="10"/>
  <c r="E884" i="10"/>
  <c r="D884" i="10"/>
  <c r="N884" i="10" s="1"/>
  <c r="M883" i="10"/>
  <c r="L883" i="10"/>
  <c r="K883" i="10"/>
  <c r="J883" i="10"/>
  <c r="I883" i="10"/>
  <c r="H883" i="10"/>
  <c r="G883" i="10"/>
  <c r="F883" i="10"/>
  <c r="N883" i="10" s="1"/>
  <c r="E883" i="10"/>
  <c r="D883" i="10"/>
  <c r="M882" i="10"/>
  <c r="L882" i="10"/>
  <c r="K882" i="10"/>
  <c r="J882" i="10"/>
  <c r="I882" i="10"/>
  <c r="H882" i="10"/>
  <c r="G882" i="10"/>
  <c r="F882" i="10"/>
  <c r="E882" i="10"/>
  <c r="N882" i="10" s="1"/>
  <c r="F418" i="23" s="1"/>
  <c r="D882" i="10"/>
  <c r="M881" i="10"/>
  <c r="L881" i="10"/>
  <c r="K881" i="10"/>
  <c r="J881" i="10"/>
  <c r="I881" i="10"/>
  <c r="H881" i="10"/>
  <c r="G881" i="10"/>
  <c r="F881" i="10"/>
  <c r="E881" i="10"/>
  <c r="D881" i="10"/>
  <c r="N881" i="10" s="1"/>
  <c r="M880" i="10"/>
  <c r="L880" i="10"/>
  <c r="K880" i="10"/>
  <c r="J880" i="10"/>
  <c r="I880" i="10"/>
  <c r="H880" i="10"/>
  <c r="G880" i="10"/>
  <c r="F880" i="10"/>
  <c r="E880" i="10"/>
  <c r="D880" i="10"/>
  <c r="N880" i="10" s="1"/>
  <c r="M879" i="10"/>
  <c r="L879" i="10"/>
  <c r="K879" i="10"/>
  <c r="J879" i="10"/>
  <c r="I879" i="10"/>
  <c r="H879" i="10"/>
  <c r="G879" i="10"/>
  <c r="F879" i="10"/>
  <c r="N879" i="10" s="1"/>
  <c r="E879" i="10"/>
  <c r="D879" i="10"/>
  <c r="M878" i="10"/>
  <c r="L878" i="10"/>
  <c r="K878" i="10"/>
  <c r="J878" i="10"/>
  <c r="I878" i="10"/>
  <c r="H878" i="10"/>
  <c r="G878" i="10"/>
  <c r="F878" i="10"/>
  <c r="E878" i="10"/>
  <c r="N878" i="10" s="1"/>
  <c r="F594" i="23" s="1"/>
  <c r="D878" i="10"/>
  <c r="M877" i="10"/>
  <c r="L877" i="10"/>
  <c r="K877" i="10"/>
  <c r="J877" i="10"/>
  <c r="I877" i="10"/>
  <c r="H877" i="10"/>
  <c r="G877" i="10"/>
  <c r="F877" i="10"/>
  <c r="E877" i="10"/>
  <c r="D877" i="10"/>
  <c r="N877" i="10" s="1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N875" i="10" s="1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N873" i="10" s="1"/>
  <c r="M872" i="10"/>
  <c r="L872" i="10"/>
  <c r="K872" i="10"/>
  <c r="J872" i="10"/>
  <c r="I872" i="10"/>
  <c r="H872" i="10"/>
  <c r="G872" i="10"/>
  <c r="F872" i="10"/>
  <c r="E872" i="10"/>
  <c r="D872" i="10"/>
  <c r="N872" i="10" s="1"/>
  <c r="M871" i="10"/>
  <c r="L871" i="10"/>
  <c r="K871" i="10"/>
  <c r="J871" i="10"/>
  <c r="I871" i="10"/>
  <c r="H871" i="10"/>
  <c r="G871" i="10"/>
  <c r="F871" i="10"/>
  <c r="N871" i="10" s="1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N869" i="10" s="1"/>
  <c r="M868" i="10"/>
  <c r="L868" i="10"/>
  <c r="K868" i="10"/>
  <c r="J868" i="10"/>
  <c r="I868" i="10"/>
  <c r="H868" i="10"/>
  <c r="G868" i="10"/>
  <c r="F868" i="10"/>
  <c r="E868" i="10"/>
  <c r="D868" i="10"/>
  <c r="N868" i="10" s="1"/>
  <c r="M867" i="10"/>
  <c r="L867" i="10"/>
  <c r="K867" i="10"/>
  <c r="J867" i="10"/>
  <c r="I867" i="10"/>
  <c r="H867" i="10"/>
  <c r="G867" i="10"/>
  <c r="F867" i="10"/>
  <c r="N867" i="10" s="1"/>
  <c r="E867" i="10"/>
  <c r="D867" i="10"/>
  <c r="M866" i="10"/>
  <c r="L866" i="10"/>
  <c r="K866" i="10"/>
  <c r="J866" i="10"/>
  <c r="I866" i="10"/>
  <c r="H866" i="10"/>
  <c r="G866" i="10"/>
  <c r="F866" i="10"/>
  <c r="E866" i="10"/>
  <c r="N866" i="10" s="1"/>
  <c r="D866" i="10"/>
  <c r="M865" i="10"/>
  <c r="L865" i="10"/>
  <c r="K865" i="10"/>
  <c r="J865" i="10"/>
  <c r="I865" i="10"/>
  <c r="H865" i="10"/>
  <c r="G865" i="10"/>
  <c r="F865" i="10"/>
  <c r="E865" i="10"/>
  <c r="D865" i="10"/>
  <c r="N865" i="10" s="1"/>
  <c r="M864" i="10"/>
  <c r="L864" i="10"/>
  <c r="K864" i="10"/>
  <c r="J864" i="10"/>
  <c r="I864" i="10"/>
  <c r="H864" i="10"/>
  <c r="G864" i="10"/>
  <c r="F864" i="10"/>
  <c r="E864" i="10"/>
  <c r="D864" i="10"/>
  <c r="N864" i="10" s="1"/>
  <c r="M863" i="10"/>
  <c r="L863" i="10"/>
  <c r="K863" i="10"/>
  <c r="J863" i="10"/>
  <c r="I863" i="10"/>
  <c r="H863" i="10"/>
  <c r="G863" i="10"/>
  <c r="F863" i="10"/>
  <c r="N863" i="10" s="1"/>
  <c r="E863" i="10"/>
  <c r="D863" i="10"/>
  <c r="M862" i="10"/>
  <c r="L862" i="10"/>
  <c r="K862" i="10"/>
  <c r="J862" i="10"/>
  <c r="I862" i="10"/>
  <c r="H862" i="10"/>
  <c r="G862" i="10"/>
  <c r="F862" i="10"/>
  <c r="E862" i="10"/>
  <c r="N862" i="10" s="1"/>
  <c r="F899" i="23" s="1"/>
  <c r="D862" i="10"/>
  <c r="M861" i="10"/>
  <c r="L861" i="10"/>
  <c r="K861" i="10"/>
  <c r="J861" i="10"/>
  <c r="I861" i="10"/>
  <c r="H861" i="10"/>
  <c r="G861" i="10"/>
  <c r="F861" i="10"/>
  <c r="E861" i="10"/>
  <c r="D861" i="10"/>
  <c r="N861" i="10" s="1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N859" i="10" s="1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N857" i="10" s="1"/>
  <c r="M856" i="10"/>
  <c r="L856" i="10"/>
  <c r="K856" i="10"/>
  <c r="J856" i="10"/>
  <c r="I856" i="10"/>
  <c r="H856" i="10"/>
  <c r="G856" i="10"/>
  <c r="F856" i="10"/>
  <c r="E856" i="10"/>
  <c r="D856" i="10"/>
  <c r="N856" i="10" s="1"/>
  <c r="M855" i="10"/>
  <c r="L855" i="10"/>
  <c r="K855" i="10"/>
  <c r="J855" i="10"/>
  <c r="I855" i="10"/>
  <c r="H855" i="10"/>
  <c r="G855" i="10"/>
  <c r="F855" i="10"/>
  <c r="N855" i="10" s="1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N853" i="10" s="1"/>
  <c r="M852" i="10"/>
  <c r="L852" i="10"/>
  <c r="K852" i="10"/>
  <c r="J852" i="10"/>
  <c r="I852" i="10"/>
  <c r="H852" i="10"/>
  <c r="G852" i="10"/>
  <c r="F852" i="10"/>
  <c r="E852" i="10"/>
  <c r="D852" i="10"/>
  <c r="N852" i="10" s="1"/>
  <c r="M851" i="10"/>
  <c r="L851" i="10"/>
  <c r="K851" i="10"/>
  <c r="J851" i="10"/>
  <c r="I851" i="10"/>
  <c r="H851" i="10"/>
  <c r="G851" i="10"/>
  <c r="F851" i="10"/>
  <c r="N851" i="10" s="1"/>
  <c r="E851" i="10"/>
  <c r="D851" i="10"/>
  <c r="M850" i="10"/>
  <c r="L850" i="10"/>
  <c r="K850" i="10"/>
  <c r="J850" i="10"/>
  <c r="I850" i="10"/>
  <c r="H850" i="10"/>
  <c r="G850" i="10"/>
  <c r="F850" i="10"/>
  <c r="E850" i="10"/>
  <c r="N850" i="10" s="1"/>
  <c r="F114" i="23" s="1"/>
  <c r="D850" i="10"/>
  <c r="M849" i="10"/>
  <c r="L849" i="10"/>
  <c r="K849" i="10"/>
  <c r="J849" i="10"/>
  <c r="I849" i="10"/>
  <c r="H849" i="10"/>
  <c r="G849" i="10"/>
  <c r="F849" i="10"/>
  <c r="E849" i="10"/>
  <c r="D849" i="10"/>
  <c r="N849" i="10" s="1"/>
  <c r="M848" i="10"/>
  <c r="L848" i="10"/>
  <c r="K848" i="10"/>
  <c r="J848" i="10"/>
  <c r="I848" i="10"/>
  <c r="H848" i="10"/>
  <c r="G848" i="10"/>
  <c r="F848" i="10"/>
  <c r="E848" i="10"/>
  <c r="D848" i="10"/>
  <c r="N848" i="10" s="1"/>
  <c r="M847" i="10"/>
  <c r="L847" i="10"/>
  <c r="K847" i="10"/>
  <c r="J847" i="10"/>
  <c r="I847" i="10"/>
  <c r="H847" i="10"/>
  <c r="G847" i="10"/>
  <c r="F847" i="10"/>
  <c r="N847" i="10" s="1"/>
  <c r="E847" i="10"/>
  <c r="D847" i="10"/>
  <c r="M846" i="10"/>
  <c r="L846" i="10"/>
  <c r="K846" i="10"/>
  <c r="J846" i="10"/>
  <c r="I846" i="10"/>
  <c r="H846" i="10"/>
  <c r="G846" i="10"/>
  <c r="F846" i="10"/>
  <c r="E846" i="10"/>
  <c r="N846" i="10" s="1"/>
  <c r="F868" i="23" s="1"/>
  <c r="D846" i="10"/>
  <c r="M845" i="10"/>
  <c r="L845" i="10"/>
  <c r="K845" i="10"/>
  <c r="J845" i="10"/>
  <c r="I845" i="10"/>
  <c r="H845" i="10"/>
  <c r="G845" i="10"/>
  <c r="F845" i="10"/>
  <c r="E845" i="10"/>
  <c r="D845" i="10"/>
  <c r="N845" i="10" s="1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N843" i="10" s="1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N841" i="10" s="1"/>
  <c r="M840" i="10"/>
  <c r="L840" i="10"/>
  <c r="K840" i="10"/>
  <c r="J840" i="10"/>
  <c r="I840" i="10"/>
  <c r="H840" i="10"/>
  <c r="G840" i="10"/>
  <c r="F840" i="10"/>
  <c r="E840" i="10"/>
  <c r="D840" i="10"/>
  <c r="N840" i="10" s="1"/>
  <c r="M839" i="10"/>
  <c r="L839" i="10"/>
  <c r="K839" i="10"/>
  <c r="J839" i="10"/>
  <c r="I839" i="10"/>
  <c r="H839" i="10"/>
  <c r="G839" i="10"/>
  <c r="F839" i="10"/>
  <c r="N839" i="10" s="1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N837" i="10" s="1"/>
  <c r="M836" i="10"/>
  <c r="L836" i="10"/>
  <c r="K836" i="10"/>
  <c r="J836" i="10"/>
  <c r="I836" i="10"/>
  <c r="H836" i="10"/>
  <c r="G836" i="10"/>
  <c r="F836" i="10"/>
  <c r="E836" i="10"/>
  <c r="D836" i="10"/>
  <c r="N836" i="10" s="1"/>
  <c r="M835" i="10"/>
  <c r="L835" i="10"/>
  <c r="K835" i="10"/>
  <c r="J835" i="10"/>
  <c r="I835" i="10"/>
  <c r="H835" i="10"/>
  <c r="G835" i="10"/>
  <c r="F835" i="10"/>
  <c r="N835" i="10" s="1"/>
  <c r="E835" i="10"/>
  <c r="D835" i="10"/>
  <c r="M834" i="10"/>
  <c r="L834" i="10"/>
  <c r="K834" i="10"/>
  <c r="J834" i="10"/>
  <c r="I834" i="10"/>
  <c r="H834" i="10"/>
  <c r="G834" i="10"/>
  <c r="F834" i="10"/>
  <c r="E834" i="10"/>
  <c r="N834" i="10" s="1"/>
  <c r="F743" i="23" s="1"/>
  <c r="D834" i="10"/>
  <c r="M833" i="10"/>
  <c r="L833" i="10"/>
  <c r="K833" i="10"/>
  <c r="J833" i="10"/>
  <c r="I833" i="10"/>
  <c r="H833" i="10"/>
  <c r="G833" i="10"/>
  <c r="F833" i="10"/>
  <c r="E833" i="10"/>
  <c r="D833" i="10"/>
  <c r="N833" i="10" s="1"/>
  <c r="M832" i="10"/>
  <c r="L832" i="10"/>
  <c r="K832" i="10"/>
  <c r="J832" i="10"/>
  <c r="I832" i="10"/>
  <c r="H832" i="10"/>
  <c r="G832" i="10"/>
  <c r="F832" i="10"/>
  <c r="E832" i="10"/>
  <c r="D832" i="10"/>
  <c r="N832" i="10" s="1"/>
  <c r="M831" i="10"/>
  <c r="L831" i="10"/>
  <c r="K831" i="10"/>
  <c r="J831" i="10"/>
  <c r="I831" i="10"/>
  <c r="H831" i="10"/>
  <c r="G831" i="10"/>
  <c r="F831" i="10"/>
  <c r="N831" i="10" s="1"/>
  <c r="E831" i="10"/>
  <c r="D831" i="10"/>
  <c r="M830" i="10"/>
  <c r="L830" i="10"/>
  <c r="K830" i="10"/>
  <c r="J830" i="10"/>
  <c r="I830" i="10"/>
  <c r="H830" i="10"/>
  <c r="G830" i="10"/>
  <c r="F830" i="10"/>
  <c r="E830" i="10"/>
  <c r="N830" i="10" s="1"/>
  <c r="F568" i="23" s="1"/>
  <c r="D830" i="10"/>
  <c r="M829" i="10"/>
  <c r="L829" i="10"/>
  <c r="K829" i="10"/>
  <c r="J829" i="10"/>
  <c r="I829" i="10"/>
  <c r="H829" i="10"/>
  <c r="G829" i="10"/>
  <c r="F829" i="10"/>
  <c r="E829" i="10"/>
  <c r="D829" i="10"/>
  <c r="N829" i="10" s="1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N827" i="10" s="1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N825" i="10" s="1"/>
  <c r="M824" i="10"/>
  <c r="L824" i="10"/>
  <c r="K824" i="10"/>
  <c r="J824" i="10"/>
  <c r="I824" i="10"/>
  <c r="H824" i="10"/>
  <c r="G824" i="10"/>
  <c r="F824" i="10"/>
  <c r="E824" i="10"/>
  <c r="D824" i="10"/>
  <c r="N824" i="10" s="1"/>
  <c r="M823" i="10"/>
  <c r="L823" i="10"/>
  <c r="K823" i="10"/>
  <c r="J823" i="10"/>
  <c r="I823" i="10"/>
  <c r="H823" i="10"/>
  <c r="G823" i="10"/>
  <c r="F823" i="10"/>
  <c r="N823" i="10" s="1"/>
  <c r="E823" i="10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N821" i="10" s="1"/>
  <c r="M820" i="10"/>
  <c r="L820" i="10"/>
  <c r="K820" i="10"/>
  <c r="J820" i="10"/>
  <c r="I820" i="10"/>
  <c r="H820" i="10"/>
  <c r="G820" i="10"/>
  <c r="F820" i="10"/>
  <c r="E820" i="10"/>
  <c r="D820" i="10"/>
  <c r="N820" i="10" s="1"/>
  <c r="M819" i="10"/>
  <c r="L819" i="10"/>
  <c r="K819" i="10"/>
  <c r="J819" i="10"/>
  <c r="I819" i="10"/>
  <c r="H819" i="10"/>
  <c r="G819" i="10"/>
  <c r="F819" i="10"/>
  <c r="N819" i="10" s="1"/>
  <c r="E819" i="10"/>
  <c r="D819" i="10"/>
  <c r="M818" i="10"/>
  <c r="L818" i="10"/>
  <c r="K818" i="10"/>
  <c r="J818" i="10"/>
  <c r="I818" i="10"/>
  <c r="H818" i="10"/>
  <c r="G818" i="10"/>
  <c r="F818" i="10"/>
  <c r="E818" i="10"/>
  <c r="N818" i="10" s="1"/>
  <c r="D818" i="10"/>
  <c r="M817" i="10"/>
  <c r="L817" i="10"/>
  <c r="K817" i="10"/>
  <c r="J817" i="10"/>
  <c r="I817" i="10"/>
  <c r="H817" i="10"/>
  <c r="G817" i="10"/>
  <c r="F817" i="10"/>
  <c r="E817" i="10"/>
  <c r="D817" i="10"/>
  <c r="N817" i="10" s="1"/>
  <c r="M816" i="10"/>
  <c r="L816" i="10"/>
  <c r="K816" i="10"/>
  <c r="J816" i="10"/>
  <c r="I816" i="10"/>
  <c r="H816" i="10"/>
  <c r="G816" i="10"/>
  <c r="F816" i="10"/>
  <c r="E816" i="10"/>
  <c r="D816" i="10"/>
  <c r="N816" i="10" s="1"/>
  <c r="M815" i="10"/>
  <c r="L815" i="10"/>
  <c r="K815" i="10"/>
  <c r="J815" i="10"/>
  <c r="I815" i="10"/>
  <c r="H815" i="10"/>
  <c r="G815" i="10"/>
  <c r="F815" i="10"/>
  <c r="N815" i="10" s="1"/>
  <c r="E815" i="10"/>
  <c r="D815" i="10"/>
  <c r="M814" i="10"/>
  <c r="L814" i="10"/>
  <c r="K814" i="10"/>
  <c r="J814" i="10"/>
  <c r="I814" i="10"/>
  <c r="H814" i="10"/>
  <c r="G814" i="10"/>
  <c r="F814" i="10"/>
  <c r="E814" i="10"/>
  <c r="N814" i="10" s="1"/>
  <c r="D814" i="10"/>
  <c r="M813" i="10"/>
  <c r="L813" i="10"/>
  <c r="K813" i="10"/>
  <c r="J813" i="10"/>
  <c r="I813" i="10"/>
  <c r="H813" i="10"/>
  <c r="G813" i="10"/>
  <c r="F813" i="10"/>
  <c r="E813" i="10"/>
  <c r="D813" i="10"/>
  <c r="N813" i="10" s="1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N811" i="10" s="1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N809" i="10" s="1"/>
  <c r="M808" i="10"/>
  <c r="L808" i="10"/>
  <c r="K808" i="10"/>
  <c r="J808" i="10"/>
  <c r="I808" i="10"/>
  <c r="H808" i="10"/>
  <c r="G808" i="10"/>
  <c r="F808" i="10"/>
  <c r="E808" i="10"/>
  <c r="D808" i="10"/>
  <c r="N808" i="10" s="1"/>
  <c r="M807" i="10"/>
  <c r="L807" i="10"/>
  <c r="K807" i="10"/>
  <c r="J807" i="10"/>
  <c r="I807" i="10"/>
  <c r="H807" i="10"/>
  <c r="G807" i="10"/>
  <c r="F807" i="10"/>
  <c r="N807" i="10" s="1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N805" i="10" s="1"/>
  <c r="M804" i="10"/>
  <c r="L804" i="10"/>
  <c r="K804" i="10"/>
  <c r="J804" i="10"/>
  <c r="I804" i="10"/>
  <c r="H804" i="10"/>
  <c r="G804" i="10"/>
  <c r="F804" i="10"/>
  <c r="E804" i="10"/>
  <c r="D804" i="10"/>
  <c r="N804" i="10" s="1"/>
  <c r="M803" i="10"/>
  <c r="L803" i="10"/>
  <c r="K803" i="10"/>
  <c r="J803" i="10"/>
  <c r="I803" i="10"/>
  <c r="H803" i="10"/>
  <c r="G803" i="10"/>
  <c r="F803" i="10"/>
  <c r="N803" i="10" s="1"/>
  <c r="E803" i="10"/>
  <c r="D803" i="10"/>
  <c r="M802" i="10"/>
  <c r="L802" i="10"/>
  <c r="K802" i="10"/>
  <c r="J802" i="10"/>
  <c r="I802" i="10"/>
  <c r="H802" i="10"/>
  <c r="G802" i="10"/>
  <c r="F802" i="10"/>
  <c r="E802" i="10"/>
  <c r="N802" i="10" s="1"/>
  <c r="F731" i="23" s="1"/>
  <c r="D802" i="10"/>
  <c r="M801" i="10"/>
  <c r="L801" i="10"/>
  <c r="K801" i="10"/>
  <c r="J801" i="10"/>
  <c r="I801" i="10"/>
  <c r="H801" i="10"/>
  <c r="G801" i="10"/>
  <c r="F801" i="10"/>
  <c r="E801" i="10"/>
  <c r="D801" i="10"/>
  <c r="N801" i="10" s="1"/>
  <c r="M800" i="10"/>
  <c r="L800" i="10"/>
  <c r="K800" i="10"/>
  <c r="J800" i="10"/>
  <c r="I800" i="10"/>
  <c r="H800" i="10"/>
  <c r="G800" i="10"/>
  <c r="F800" i="10"/>
  <c r="E800" i="10"/>
  <c r="D800" i="10"/>
  <c r="N800" i="10" s="1"/>
  <c r="M799" i="10"/>
  <c r="L799" i="10"/>
  <c r="K799" i="10"/>
  <c r="J799" i="10"/>
  <c r="I799" i="10"/>
  <c r="H799" i="10"/>
  <c r="G799" i="10"/>
  <c r="F799" i="10"/>
  <c r="N799" i="10" s="1"/>
  <c r="E799" i="10"/>
  <c r="D799" i="10"/>
  <c r="P798" i="10"/>
  <c r="O798" i="10"/>
  <c r="G17" i="23" s="1"/>
  <c r="M798" i="10"/>
  <c r="L798" i="10"/>
  <c r="K798" i="10"/>
  <c r="J798" i="10"/>
  <c r="I798" i="10"/>
  <c r="H798" i="10"/>
  <c r="G798" i="10"/>
  <c r="F798" i="10"/>
  <c r="E798" i="10"/>
  <c r="D798" i="10"/>
  <c r="N798" i="10" s="1"/>
  <c r="F17" i="23" s="1"/>
  <c r="M797" i="10"/>
  <c r="L797" i="10"/>
  <c r="K797" i="10"/>
  <c r="J797" i="10"/>
  <c r="I797" i="10"/>
  <c r="H797" i="10"/>
  <c r="G797" i="10"/>
  <c r="F797" i="10"/>
  <c r="E797" i="10"/>
  <c r="D797" i="10"/>
  <c r="N797" i="10" s="1"/>
  <c r="O796" i="10"/>
  <c r="G10" i="23" s="1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N795" i="10" s="1"/>
  <c r="M794" i="10"/>
  <c r="L794" i="10"/>
  <c r="K794" i="10"/>
  <c r="J794" i="10"/>
  <c r="I794" i="10"/>
  <c r="H794" i="10"/>
  <c r="G794" i="10"/>
  <c r="F794" i="10"/>
  <c r="E794" i="10"/>
  <c r="D794" i="10"/>
  <c r="N794" i="10" s="1"/>
  <c r="M793" i="10"/>
  <c r="L793" i="10"/>
  <c r="K793" i="10"/>
  <c r="J793" i="10"/>
  <c r="I793" i="10"/>
  <c r="H793" i="10"/>
  <c r="G793" i="10"/>
  <c r="F793" i="10"/>
  <c r="N793" i="10" s="1"/>
  <c r="E793" i="10"/>
  <c r="D793" i="10"/>
  <c r="M792" i="10"/>
  <c r="L792" i="10"/>
  <c r="K792" i="10"/>
  <c r="J792" i="10"/>
  <c r="I792" i="10"/>
  <c r="H792" i="10"/>
  <c r="G792" i="10"/>
  <c r="F792" i="10"/>
  <c r="E792" i="10"/>
  <c r="N792" i="10" s="1"/>
  <c r="D792" i="10"/>
  <c r="M791" i="10"/>
  <c r="L791" i="10"/>
  <c r="K791" i="10"/>
  <c r="J791" i="10"/>
  <c r="I791" i="10"/>
  <c r="H791" i="10"/>
  <c r="G791" i="10"/>
  <c r="F791" i="10"/>
  <c r="E791" i="10"/>
  <c r="D791" i="10"/>
  <c r="N791" i="10" s="1"/>
  <c r="M790" i="10"/>
  <c r="L790" i="10"/>
  <c r="K790" i="10"/>
  <c r="J790" i="10"/>
  <c r="I790" i="10"/>
  <c r="H790" i="10"/>
  <c r="G790" i="10"/>
  <c r="F790" i="10"/>
  <c r="E790" i="10"/>
  <c r="D790" i="10"/>
  <c r="N790" i="10" s="1"/>
  <c r="M789" i="10"/>
  <c r="L789" i="10"/>
  <c r="K789" i="10"/>
  <c r="J789" i="10"/>
  <c r="I789" i="10"/>
  <c r="H789" i="10"/>
  <c r="G789" i="10"/>
  <c r="F789" i="10"/>
  <c r="N789" i="10" s="1"/>
  <c r="E789" i="10"/>
  <c r="D789" i="10"/>
  <c r="M788" i="10"/>
  <c r="L788" i="10"/>
  <c r="K788" i="10"/>
  <c r="J788" i="10"/>
  <c r="I788" i="10"/>
  <c r="H788" i="10"/>
  <c r="G788" i="10"/>
  <c r="F788" i="10"/>
  <c r="E788" i="10"/>
  <c r="N788" i="10" s="1"/>
  <c r="D788" i="10"/>
  <c r="M787" i="10"/>
  <c r="L787" i="10"/>
  <c r="K787" i="10"/>
  <c r="J787" i="10"/>
  <c r="I787" i="10"/>
  <c r="H787" i="10"/>
  <c r="G787" i="10"/>
  <c r="F787" i="10"/>
  <c r="E787" i="10"/>
  <c r="D787" i="10"/>
  <c r="N787" i="10" s="1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N785" i="10" s="1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N783" i="10" s="1"/>
  <c r="M782" i="10"/>
  <c r="L782" i="10"/>
  <c r="K782" i="10"/>
  <c r="J782" i="10"/>
  <c r="I782" i="10"/>
  <c r="H782" i="10"/>
  <c r="G782" i="10"/>
  <c r="F782" i="10"/>
  <c r="E782" i="10"/>
  <c r="D782" i="10"/>
  <c r="N782" i="10" s="1"/>
  <c r="M781" i="10"/>
  <c r="L781" i="10"/>
  <c r="K781" i="10"/>
  <c r="J781" i="10"/>
  <c r="I781" i="10"/>
  <c r="H781" i="10"/>
  <c r="G781" i="10"/>
  <c r="F781" i="10"/>
  <c r="N781" i="10" s="1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N779" i="10" s="1"/>
  <c r="M778" i="10"/>
  <c r="L778" i="10"/>
  <c r="K778" i="10"/>
  <c r="J778" i="10"/>
  <c r="I778" i="10"/>
  <c r="H778" i="10"/>
  <c r="G778" i="10"/>
  <c r="F778" i="10"/>
  <c r="E778" i="10"/>
  <c r="D778" i="10"/>
  <c r="N778" i="10" s="1"/>
  <c r="M777" i="10"/>
  <c r="L777" i="10"/>
  <c r="K777" i="10"/>
  <c r="J777" i="10"/>
  <c r="I777" i="10"/>
  <c r="H777" i="10"/>
  <c r="G777" i="10"/>
  <c r="F777" i="10"/>
  <c r="N777" i="10" s="1"/>
  <c r="E777" i="10"/>
  <c r="D777" i="10"/>
  <c r="M776" i="10"/>
  <c r="L776" i="10"/>
  <c r="K776" i="10"/>
  <c r="J776" i="10"/>
  <c r="I776" i="10"/>
  <c r="H776" i="10"/>
  <c r="G776" i="10"/>
  <c r="F776" i="10"/>
  <c r="E776" i="10"/>
  <c r="N776" i="10" s="1"/>
  <c r="D776" i="10"/>
  <c r="M775" i="10"/>
  <c r="L775" i="10"/>
  <c r="K775" i="10"/>
  <c r="J775" i="10"/>
  <c r="I775" i="10"/>
  <c r="H775" i="10"/>
  <c r="G775" i="10"/>
  <c r="F775" i="10"/>
  <c r="E775" i="10"/>
  <c r="D775" i="10"/>
  <c r="N775" i="10" s="1"/>
  <c r="M774" i="10"/>
  <c r="L774" i="10"/>
  <c r="K774" i="10"/>
  <c r="J774" i="10"/>
  <c r="I774" i="10"/>
  <c r="H774" i="10"/>
  <c r="G774" i="10"/>
  <c r="F774" i="10"/>
  <c r="E774" i="10"/>
  <c r="D774" i="10"/>
  <c r="N774" i="10" s="1"/>
  <c r="M773" i="10"/>
  <c r="L773" i="10"/>
  <c r="K773" i="10"/>
  <c r="J773" i="10"/>
  <c r="I773" i="10"/>
  <c r="H773" i="10"/>
  <c r="G773" i="10"/>
  <c r="F773" i="10"/>
  <c r="N773" i="10" s="1"/>
  <c r="E773" i="10"/>
  <c r="D773" i="10"/>
  <c r="M772" i="10"/>
  <c r="L772" i="10"/>
  <c r="K772" i="10"/>
  <c r="J772" i="10"/>
  <c r="I772" i="10"/>
  <c r="H772" i="10"/>
  <c r="G772" i="10"/>
  <c r="F772" i="10"/>
  <c r="E772" i="10"/>
  <c r="N772" i="10" s="1"/>
  <c r="F600" i="23" s="1"/>
  <c r="D772" i="10"/>
  <c r="M771" i="10"/>
  <c r="L771" i="10"/>
  <c r="K771" i="10"/>
  <c r="J771" i="10"/>
  <c r="I771" i="10"/>
  <c r="H771" i="10"/>
  <c r="G771" i="10"/>
  <c r="F771" i="10"/>
  <c r="E771" i="10"/>
  <c r="D771" i="10"/>
  <c r="N771" i="10" s="1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N769" i="10" s="1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N767" i="10" s="1"/>
  <c r="M766" i="10"/>
  <c r="L766" i="10"/>
  <c r="K766" i="10"/>
  <c r="J766" i="10"/>
  <c r="I766" i="10"/>
  <c r="H766" i="10"/>
  <c r="G766" i="10"/>
  <c r="F766" i="10"/>
  <c r="E766" i="10"/>
  <c r="D766" i="10"/>
  <c r="N766" i="10" s="1"/>
  <c r="M765" i="10"/>
  <c r="L765" i="10"/>
  <c r="K765" i="10"/>
  <c r="J765" i="10"/>
  <c r="I765" i="10"/>
  <c r="H765" i="10"/>
  <c r="G765" i="10"/>
  <c r="F765" i="10"/>
  <c r="N765" i="10" s="1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N763" i="10" s="1"/>
  <c r="M762" i="10"/>
  <c r="L762" i="10"/>
  <c r="K762" i="10"/>
  <c r="J762" i="10"/>
  <c r="I762" i="10"/>
  <c r="H762" i="10"/>
  <c r="G762" i="10"/>
  <c r="F762" i="10"/>
  <c r="E762" i="10"/>
  <c r="D762" i="10"/>
  <c r="N762" i="10" s="1"/>
  <c r="M761" i="10"/>
  <c r="L761" i="10"/>
  <c r="K761" i="10"/>
  <c r="J761" i="10"/>
  <c r="I761" i="10"/>
  <c r="H761" i="10"/>
  <c r="G761" i="10"/>
  <c r="F761" i="10"/>
  <c r="N761" i="10" s="1"/>
  <c r="E761" i="10"/>
  <c r="D761" i="10"/>
  <c r="M760" i="10"/>
  <c r="L760" i="10"/>
  <c r="K760" i="10"/>
  <c r="J760" i="10"/>
  <c r="I760" i="10"/>
  <c r="H760" i="10"/>
  <c r="G760" i="10"/>
  <c r="F760" i="10"/>
  <c r="E760" i="10"/>
  <c r="N760" i="10" s="1"/>
  <c r="D760" i="10"/>
  <c r="M759" i="10"/>
  <c r="L759" i="10"/>
  <c r="K759" i="10"/>
  <c r="J759" i="10"/>
  <c r="I759" i="10"/>
  <c r="H759" i="10"/>
  <c r="G759" i="10"/>
  <c r="F759" i="10"/>
  <c r="E759" i="10"/>
  <c r="D759" i="10"/>
  <c r="N759" i="10" s="1"/>
  <c r="M758" i="10"/>
  <c r="L758" i="10"/>
  <c r="K758" i="10"/>
  <c r="J758" i="10"/>
  <c r="I758" i="10"/>
  <c r="H758" i="10"/>
  <c r="G758" i="10"/>
  <c r="F758" i="10"/>
  <c r="E758" i="10"/>
  <c r="D758" i="10"/>
  <c r="N758" i="10" s="1"/>
  <c r="M757" i="10"/>
  <c r="L757" i="10"/>
  <c r="K757" i="10"/>
  <c r="J757" i="10"/>
  <c r="I757" i="10"/>
  <c r="H757" i="10"/>
  <c r="G757" i="10"/>
  <c r="F757" i="10"/>
  <c r="N757" i="10" s="1"/>
  <c r="E757" i="10"/>
  <c r="D757" i="10"/>
  <c r="M756" i="10"/>
  <c r="L756" i="10"/>
  <c r="K756" i="10"/>
  <c r="J756" i="10"/>
  <c r="I756" i="10"/>
  <c r="H756" i="10"/>
  <c r="G756" i="10"/>
  <c r="F756" i="10"/>
  <c r="E756" i="10"/>
  <c r="N756" i="10" s="1"/>
  <c r="D756" i="10"/>
  <c r="M755" i="10"/>
  <c r="L755" i="10"/>
  <c r="K755" i="10"/>
  <c r="J755" i="10"/>
  <c r="I755" i="10"/>
  <c r="H755" i="10"/>
  <c r="G755" i="10"/>
  <c r="F755" i="10"/>
  <c r="E755" i="10"/>
  <c r="D755" i="10"/>
  <c r="N755" i="10" s="1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N753" i="10" s="1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N751" i="10" s="1"/>
  <c r="M750" i="10"/>
  <c r="L750" i="10"/>
  <c r="K750" i="10"/>
  <c r="J750" i="10"/>
  <c r="I750" i="10"/>
  <c r="H750" i="10"/>
  <c r="G750" i="10"/>
  <c r="F750" i="10"/>
  <c r="E750" i="10"/>
  <c r="D750" i="10"/>
  <c r="N750" i="10" s="1"/>
  <c r="M749" i="10"/>
  <c r="L749" i="10"/>
  <c r="K749" i="10"/>
  <c r="J749" i="10"/>
  <c r="I749" i="10"/>
  <c r="H749" i="10"/>
  <c r="G749" i="10"/>
  <c r="F749" i="10"/>
  <c r="N749" i="10" s="1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N747" i="10" s="1"/>
  <c r="M746" i="10"/>
  <c r="L746" i="10"/>
  <c r="K746" i="10"/>
  <c r="J746" i="10"/>
  <c r="I746" i="10"/>
  <c r="H746" i="10"/>
  <c r="G746" i="10"/>
  <c r="F746" i="10"/>
  <c r="E746" i="10"/>
  <c r="D746" i="10"/>
  <c r="N746" i="10" s="1"/>
  <c r="M745" i="10"/>
  <c r="L745" i="10"/>
  <c r="K745" i="10"/>
  <c r="J745" i="10"/>
  <c r="I745" i="10"/>
  <c r="H745" i="10"/>
  <c r="G745" i="10"/>
  <c r="F745" i="10"/>
  <c r="N745" i="10" s="1"/>
  <c r="E745" i="10"/>
  <c r="D745" i="10"/>
  <c r="M744" i="10"/>
  <c r="L744" i="10"/>
  <c r="K744" i="10"/>
  <c r="J744" i="10"/>
  <c r="I744" i="10"/>
  <c r="H744" i="10"/>
  <c r="G744" i="10"/>
  <c r="F744" i="10"/>
  <c r="E744" i="10"/>
  <c r="N744" i="10" s="1"/>
  <c r="D744" i="10"/>
  <c r="M743" i="10"/>
  <c r="L743" i="10"/>
  <c r="K743" i="10"/>
  <c r="J743" i="10"/>
  <c r="I743" i="10"/>
  <c r="H743" i="10"/>
  <c r="G743" i="10"/>
  <c r="F743" i="10"/>
  <c r="E743" i="10"/>
  <c r="D743" i="10"/>
  <c r="N743" i="10" s="1"/>
  <c r="M742" i="10"/>
  <c r="L742" i="10"/>
  <c r="K742" i="10"/>
  <c r="J742" i="10"/>
  <c r="I742" i="10"/>
  <c r="H742" i="10"/>
  <c r="G742" i="10"/>
  <c r="F742" i="10"/>
  <c r="E742" i="10"/>
  <c r="D742" i="10"/>
  <c r="N742" i="10" s="1"/>
  <c r="M741" i="10"/>
  <c r="L741" i="10"/>
  <c r="K741" i="10"/>
  <c r="J741" i="10"/>
  <c r="I741" i="10"/>
  <c r="H741" i="10"/>
  <c r="G741" i="10"/>
  <c r="F741" i="10"/>
  <c r="N741" i="10" s="1"/>
  <c r="E741" i="10"/>
  <c r="D741" i="10"/>
  <c r="M740" i="10"/>
  <c r="L740" i="10"/>
  <c r="K740" i="10"/>
  <c r="J740" i="10"/>
  <c r="I740" i="10"/>
  <c r="H740" i="10"/>
  <c r="G740" i="10"/>
  <c r="F740" i="10"/>
  <c r="E740" i="10"/>
  <c r="N740" i="10" s="1"/>
  <c r="F47" i="23" s="1"/>
  <c r="D740" i="10"/>
  <c r="M739" i="10"/>
  <c r="L739" i="10"/>
  <c r="K739" i="10"/>
  <c r="J739" i="10"/>
  <c r="I739" i="10"/>
  <c r="H739" i="10"/>
  <c r="G739" i="10"/>
  <c r="F739" i="10"/>
  <c r="E739" i="10"/>
  <c r="D739" i="10"/>
  <c r="N739" i="10" s="1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N737" i="10" s="1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N735" i="10" s="1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N733" i="10" s="1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N731" i="10" s="1"/>
  <c r="M730" i="10"/>
  <c r="L730" i="10"/>
  <c r="K730" i="10"/>
  <c r="J730" i="10"/>
  <c r="I730" i="10"/>
  <c r="H730" i="10"/>
  <c r="G730" i="10"/>
  <c r="F730" i="10"/>
  <c r="E730" i="10"/>
  <c r="D730" i="10"/>
  <c r="N730" i="10" s="1"/>
  <c r="M729" i="10"/>
  <c r="L729" i="10"/>
  <c r="K729" i="10"/>
  <c r="J729" i="10"/>
  <c r="I729" i="10"/>
  <c r="H729" i="10"/>
  <c r="G729" i="10"/>
  <c r="F729" i="10"/>
  <c r="N729" i="10" s="1"/>
  <c r="E729" i="10"/>
  <c r="D729" i="10"/>
  <c r="P728" i="10"/>
  <c r="M728" i="10"/>
  <c r="L728" i="10"/>
  <c r="K728" i="10"/>
  <c r="J728" i="10"/>
  <c r="I728" i="10"/>
  <c r="H728" i="10"/>
  <c r="G728" i="10"/>
  <c r="F728" i="10"/>
  <c r="E728" i="10"/>
  <c r="N728" i="10" s="1"/>
  <c r="F642" i="23" s="1"/>
  <c r="D728" i="10"/>
  <c r="M727" i="10"/>
  <c r="L727" i="10"/>
  <c r="K727" i="10"/>
  <c r="J727" i="10"/>
  <c r="I727" i="10"/>
  <c r="H727" i="10"/>
  <c r="G727" i="10"/>
  <c r="F727" i="10"/>
  <c r="E727" i="10"/>
  <c r="D727" i="10"/>
  <c r="N727" i="10" s="1"/>
  <c r="M726" i="10"/>
  <c r="L726" i="10"/>
  <c r="K726" i="10"/>
  <c r="J726" i="10"/>
  <c r="I726" i="10"/>
  <c r="H726" i="10"/>
  <c r="G726" i="10"/>
  <c r="F726" i="10"/>
  <c r="E726" i="10"/>
  <c r="D726" i="10"/>
  <c r="N726" i="10" s="1"/>
  <c r="M725" i="10"/>
  <c r="L725" i="10"/>
  <c r="K725" i="10"/>
  <c r="J725" i="10"/>
  <c r="I725" i="10"/>
  <c r="H725" i="10"/>
  <c r="G725" i="10"/>
  <c r="F725" i="10"/>
  <c r="N725" i="10" s="1"/>
  <c r="E725" i="10"/>
  <c r="D725" i="10"/>
  <c r="M724" i="10"/>
  <c r="L724" i="10"/>
  <c r="K724" i="10"/>
  <c r="J724" i="10"/>
  <c r="I724" i="10"/>
  <c r="H724" i="10"/>
  <c r="G724" i="10"/>
  <c r="F724" i="10"/>
  <c r="E724" i="10"/>
  <c r="N724" i="10" s="1"/>
  <c r="F192" i="23" s="1"/>
  <c r="D724" i="10"/>
  <c r="M723" i="10"/>
  <c r="L723" i="10"/>
  <c r="K723" i="10"/>
  <c r="J723" i="10"/>
  <c r="I723" i="10"/>
  <c r="H723" i="10"/>
  <c r="G723" i="10"/>
  <c r="F723" i="10"/>
  <c r="E723" i="10"/>
  <c r="D723" i="10"/>
  <c r="N723" i="10" s="1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N721" i="10" s="1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N719" i="10" s="1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N717" i="10" s="1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N715" i="10" s="1"/>
  <c r="M714" i="10"/>
  <c r="L714" i="10"/>
  <c r="K714" i="10"/>
  <c r="J714" i="10"/>
  <c r="I714" i="10"/>
  <c r="H714" i="10"/>
  <c r="G714" i="10"/>
  <c r="F714" i="10"/>
  <c r="E714" i="10"/>
  <c r="D714" i="10"/>
  <c r="N714" i="10" s="1"/>
  <c r="M713" i="10"/>
  <c r="L713" i="10"/>
  <c r="K713" i="10"/>
  <c r="J713" i="10"/>
  <c r="I713" i="10"/>
  <c r="H713" i="10"/>
  <c r="G713" i="10"/>
  <c r="F713" i="10"/>
  <c r="N713" i="10" s="1"/>
  <c r="E713" i="10"/>
  <c r="D713" i="10"/>
  <c r="P712" i="10"/>
  <c r="M712" i="10"/>
  <c r="L712" i="10"/>
  <c r="K712" i="10"/>
  <c r="J712" i="10"/>
  <c r="I712" i="10"/>
  <c r="H712" i="10"/>
  <c r="G712" i="10"/>
  <c r="F712" i="10"/>
  <c r="E712" i="10"/>
  <c r="N712" i="10" s="1"/>
  <c r="F516" i="23" s="1"/>
  <c r="D712" i="10"/>
  <c r="M711" i="10"/>
  <c r="L711" i="10"/>
  <c r="K711" i="10"/>
  <c r="J711" i="10"/>
  <c r="I711" i="10"/>
  <c r="H711" i="10"/>
  <c r="G711" i="10"/>
  <c r="F711" i="10"/>
  <c r="E711" i="10"/>
  <c r="D711" i="10"/>
  <c r="N711" i="10" s="1"/>
  <c r="M710" i="10"/>
  <c r="L710" i="10"/>
  <c r="K710" i="10"/>
  <c r="J710" i="10"/>
  <c r="I710" i="10"/>
  <c r="H710" i="10"/>
  <c r="G710" i="10"/>
  <c r="F710" i="10"/>
  <c r="E710" i="10"/>
  <c r="D710" i="10"/>
  <c r="N710" i="10" s="1"/>
  <c r="M709" i="10"/>
  <c r="L709" i="10"/>
  <c r="K709" i="10"/>
  <c r="J709" i="10"/>
  <c r="I709" i="10"/>
  <c r="H709" i="10"/>
  <c r="G709" i="10"/>
  <c r="F709" i="10"/>
  <c r="N709" i="10" s="1"/>
  <c r="E709" i="10"/>
  <c r="D709" i="10"/>
  <c r="M708" i="10"/>
  <c r="L708" i="10"/>
  <c r="K708" i="10"/>
  <c r="J708" i="10"/>
  <c r="I708" i="10"/>
  <c r="H708" i="10"/>
  <c r="G708" i="10"/>
  <c r="F708" i="10"/>
  <c r="E708" i="10"/>
  <c r="N708" i="10" s="1"/>
  <c r="D708" i="10"/>
  <c r="M707" i="10"/>
  <c r="L707" i="10"/>
  <c r="K707" i="10"/>
  <c r="J707" i="10"/>
  <c r="I707" i="10"/>
  <c r="H707" i="10"/>
  <c r="G707" i="10"/>
  <c r="F707" i="10"/>
  <c r="E707" i="10"/>
  <c r="D707" i="10"/>
  <c r="N707" i="10" s="1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N705" i="10" s="1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N703" i="10" s="1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N701" i="10" s="1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N699" i="10" s="1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O697" i="10"/>
  <c r="G14" i="23" s="1"/>
  <c r="M697" i="10"/>
  <c r="L697" i="10"/>
  <c r="K697" i="10"/>
  <c r="J697" i="10"/>
  <c r="I697" i="10"/>
  <c r="H697" i="10"/>
  <c r="G697" i="10"/>
  <c r="F697" i="10"/>
  <c r="E697" i="10"/>
  <c r="N697" i="10" s="1"/>
  <c r="D697" i="10"/>
  <c r="M696" i="10"/>
  <c r="L696" i="10"/>
  <c r="K696" i="10"/>
  <c r="J696" i="10"/>
  <c r="I696" i="10"/>
  <c r="H696" i="10"/>
  <c r="G696" i="10"/>
  <c r="F696" i="10"/>
  <c r="N696" i="10" s="1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N694" i="10" s="1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N692" i="10" s="1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N690" i="10" s="1"/>
  <c r="E690" i="10"/>
  <c r="D690" i="10"/>
  <c r="P689" i="10"/>
  <c r="M689" i="10"/>
  <c r="L689" i="10"/>
  <c r="K689" i="10"/>
  <c r="J689" i="10"/>
  <c r="I689" i="10"/>
  <c r="H689" i="10"/>
  <c r="G689" i="10"/>
  <c r="F689" i="10"/>
  <c r="E689" i="10"/>
  <c r="N689" i="10" s="1"/>
  <c r="F723" i="23" s="1"/>
  <c r="D689" i="10"/>
  <c r="M688" i="10"/>
  <c r="L688" i="10"/>
  <c r="K688" i="10"/>
  <c r="J688" i="10"/>
  <c r="I688" i="10"/>
  <c r="H688" i="10"/>
  <c r="G688" i="10"/>
  <c r="F688" i="10"/>
  <c r="N688" i="10" s="1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N686" i="10" s="1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N684" i="10" s="1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N682" i="10" s="1"/>
  <c r="E682" i="10"/>
  <c r="D682" i="10"/>
  <c r="P681" i="10"/>
  <c r="M681" i="10"/>
  <c r="L681" i="10"/>
  <c r="K681" i="10"/>
  <c r="J681" i="10"/>
  <c r="I681" i="10"/>
  <c r="H681" i="10"/>
  <c r="G681" i="10"/>
  <c r="F681" i="10"/>
  <c r="E681" i="10"/>
  <c r="N681" i="10" s="1"/>
  <c r="D681" i="10"/>
  <c r="M680" i="10"/>
  <c r="L680" i="10"/>
  <c r="K680" i="10"/>
  <c r="J680" i="10"/>
  <c r="I680" i="10"/>
  <c r="H680" i="10"/>
  <c r="G680" i="10"/>
  <c r="F680" i="10"/>
  <c r="N680" i="10" s="1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N678" i="10" s="1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N676" i="10" s="1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N674" i="10" s="1"/>
  <c r="E674" i="10"/>
  <c r="D674" i="10"/>
  <c r="P673" i="10"/>
  <c r="M673" i="10"/>
  <c r="L673" i="10"/>
  <c r="K673" i="10"/>
  <c r="J673" i="10"/>
  <c r="I673" i="10"/>
  <c r="H673" i="10"/>
  <c r="G673" i="10"/>
  <c r="F673" i="10"/>
  <c r="E673" i="10"/>
  <c r="N673" i="10" s="1"/>
  <c r="D673" i="10"/>
  <c r="M672" i="10"/>
  <c r="L672" i="10"/>
  <c r="K672" i="10"/>
  <c r="J672" i="10"/>
  <c r="I672" i="10"/>
  <c r="H672" i="10"/>
  <c r="G672" i="10"/>
  <c r="F672" i="10"/>
  <c r="N672" i="10" s="1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N670" i="10" s="1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N668" i="10" s="1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N666" i="10" s="1"/>
  <c r="E666" i="10"/>
  <c r="D666" i="10"/>
  <c r="P665" i="10"/>
  <c r="M665" i="10"/>
  <c r="L665" i="10"/>
  <c r="K665" i="10"/>
  <c r="J665" i="10"/>
  <c r="I665" i="10"/>
  <c r="H665" i="10"/>
  <c r="G665" i="10"/>
  <c r="F665" i="10"/>
  <c r="E665" i="10"/>
  <c r="N665" i="10" s="1"/>
  <c r="D665" i="10"/>
  <c r="M664" i="10"/>
  <c r="L664" i="10"/>
  <c r="K664" i="10"/>
  <c r="J664" i="10"/>
  <c r="I664" i="10"/>
  <c r="H664" i="10"/>
  <c r="G664" i="10"/>
  <c r="F664" i="10"/>
  <c r="N664" i="10" s="1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N662" i="10" s="1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N660" i="10" s="1"/>
  <c r="M659" i="10"/>
  <c r="L659" i="10"/>
  <c r="K659" i="10"/>
  <c r="J659" i="10"/>
  <c r="I659" i="10"/>
  <c r="H659" i="10"/>
  <c r="G659" i="10"/>
  <c r="F659" i="10"/>
  <c r="E659" i="10"/>
  <c r="D659" i="10"/>
  <c r="N659" i="10" s="1"/>
  <c r="M658" i="10"/>
  <c r="L658" i="10"/>
  <c r="K658" i="10"/>
  <c r="J658" i="10"/>
  <c r="I658" i="10"/>
  <c r="H658" i="10"/>
  <c r="G658" i="10"/>
  <c r="F658" i="10"/>
  <c r="E658" i="10"/>
  <c r="D658" i="10"/>
  <c r="N658" i="10" s="1"/>
  <c r="M657" i="10"/>
  <c r="L657" i="10"/>
  <c r="K657" i="10"/>
  <c r="J657" i="10"/>
  <c r="I657" i="10"/>
  <c r="H657" i="10"/>
  <c r="G657" i="10"/>
  <c r="F657" i="10"/>
  <c r="E657" i="10"/>
  <c r="N657" i="10" s="1"/>
  <c r="D657" i="10"/>
  <c r="M656" i="10"/>
  <c r="L656" i="10"/>
  <c r="K656" i="10"/>
  <c r="J656" i="10"/>
  <c r="I656" i="10"/>
  <c r="H656" i="10"/>
  <c r="G656" i="10"/>
  <c r="F656" i="10"/>
  <c r="E656" i="10"/>
  <c r="D656" i="10"/>
  <c r="N656" i="10" s="1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N654" i="10" s="1"/>
  <c r="M653" i="10"/>
  <c r="L653" i="10"/>
  <c r="K653" i="10"/>
  <c r="J653" i="10"/>
  <c r="I653" i="10"/>
  <c r="H653" i="10"/>
  <c r="G653" i="10"/>
  <c r="F653" i="10"/>
  <c r="E653" i="10"/>
  <c r="N653" i="10" s="1"/>
  <c r="D653" i="10"/>
  <c r="M652" i="10"/>
  <c r="L652" i="10"/>
  <c r="K652" i="10"/>
  <c r="J652" i="10"/>
  <c r="I652" i="10"/>
  <c r="H652" i="10"/>
  <c r="G652" i="10"/>
  <c r="F652" i="10"/>
  <c r="N652" i="10" s="1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N650" i="10" s="1"/>
  <c r="E650" i="10"/>
  <c r="D650" i="10"/>
  <c r="M649" i="10"/>
  <c r="L649" i="10"/>
  <c r="K649" i="10"/>
  <c r="J649" i="10"/>
  <c r="I649" i="10"/>
  <c r="H649" i="10"/>
  <c r="G649" i="10"/>
  <c r="F649" i="10"/>
  <c r="N649" i="10" s="1"/>
  <c r="E649" i="10"/>
  <c r="D649" i="10"/>
  <c r="M648" i="10"/>
  <c r="L648" i="10"/>
  <c r="K648" i="10"/>
  <c r="J648" i="10"/>
  <c r="I648" i="10"/>
  <c r="H648" i="10"/>
  <c r="G648" i="10"/>
  <c r="F648" i="10"/>
  <c r="N648" i="10" s="1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N646" i="10" s="1"/>
  <c r="E646" i="10"/>
  <c r="D646" i="10"/>
  <c r="M645" i="10"/>
  <c r="L645" i="10"/>
  <c r="K645" i="10"/>
  <c r="J645" i="10"/>
  <c r="I645" i="10"/>
  <c r="H645" i="10"/>
  <c r="G645" i="10"/>
  <c r="F645" i="10"/>
  <c r="N645" i="10" s="1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N644" i="10" s="1"/>
  <c r="M643" i="10"/>
  <c r="L643" i="10"/>
  <c r="K643" i="10"/>
  <c r="J643" i="10"/>
  <c r="I643" i="10"/>
  <c r="H643" i="10"/>
  <c r="G643" i="10"/>
  <c r="F643" i="10"/>
  <c r="E643" i="10"/>
  <c r="D643" i="10"/>
  <c r="N643" i="10" s="1"/>
  <c r="M642" i="10"/>
  <c r="L642" i="10"/>
  <c r="K642" i="10"/>
  <c r="J642" i="10"/>
  <c r="I642" i="10"/>
  <c r="H642" i="10"/>
  <c r="G642" i="10"/>
  <c r="F642" i="10"/>
  <c r="E642" i="10"/>
  <c r="D642" i="10"/>
  <c r="N642" i="10" s="1"/>
  <c r="M641" i="10"/>
  <c r="L641" i="10"/>
  <c r="K641" i="10"/>
  <c r="J641" i="10"/>
  <c r="I641" i="10"/>
  <c r="H641" i="10"/>
  <c r="G641" i="10"/>
  <c r="F641" i="10"/>
  <c r="E641" i="10"/>
  <c r="N641" i="10" s="1"/>
  <c r="D641" i="10"/>
  <c r="M640" i="10"/>
  <c r="L640" i="10"/>
  <c r="K640" i="10"/>
  <c r="J640" i="10"/>
  <c r="I640" i="10"/>
  <c r="H640" i="10"/>
  <c r="G640" i="10"/>
  <c r="F640" i="10"/>
  <c r="E640" i="10"/>
  <c r="D640" i="10"/>
  <c r="N640" i="10" s="1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N638" i="10" s="1"/>
  <c r="M637" i="10"/>
  <c r="L637" i="10"/>
  <c r="K637" i="10"/>
  <c r="J637" i="10"/>
  <c r="I637" i="10"/>
  <c r="H637" i="10"/>
  <c r="G637" i="10"/>
  <c r="F637" i="10"/>
  <c r="E637" i="10"/>
  <c r="N637" i="10" s="1"/>
  <c r="D637" i="10"/>
  <c r="M636" i="10"/>
  <c r="L636" i="10"/>
  <c r="K636" i="10"/>
  <c r="J636" i="10"/>
  <c r="I636" i="10"/>
  <c r="H636" i="10"/>
  <c r="G636" i="10"/>
  <c r="F636" i="10"/>
  <c r="N636" i="10" s="1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N634" i="10" s="1"/>
  <c r="E634" i="10"/>
  <c r="D634" i="10"/>
  <c r="M633" i="10"/>
  <c r="L633" i="10"/>
  <c r="K633" i="10"/>
  <c r="J633" i="10"/>
  <c r="I633" i="10"/>
  <c r="H633" i="10"/>
  <c r="G633" i="10"/>
  <c r="F633" i="10"/>
  <c r="N633" i="10" s="1"/>
  <c r="E633" i="10"/>
  <c r="D633" i="10"/>
  <c r="M632" i="10"/>
  <c r="L632" i="10"/>
  <c r="K632" i="10"/>
  <c r="J632" i="10"/>
  <c r="I632" i="10"/>
  <c r="H632" i="10"/>
  <c r="G632" i="10"/>
  <c r="F632" i="10"/>
  <c r="N632" i="10" s="1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N630" i="10" s="1"/>
  <c r="E630" i="10"/>
  <c r="D630" i="10"/>
  <c r="M629" i="10"/>
  <c r="L629" i="10"/>
  <c r="K629" i="10"/>
  <c r="J629" i="10"/>
  <c r="I629" i="10"/>
  <c r="H629" i="10"/>
  <c r="G629" i="10"/>
  <c r="F629" i="10"/>
  <c r="N629" i="10" s="1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N628" i="10" s="1"/>
  <c r="M627" i="10"/>
  <c r="L627" i="10"/>
  <c r="K627" i="10"/>
  <c r="J627" i="10"/>
  <c r="I627" i="10"/>
  <c r="H627" i="10"/>
  <c r="G627" i="10"/>
  <c r="F627" i="10"/>
  <c r="E627" i="10"/>
  <c r="D627" i="10"/>
  <c r="N627" i="10" s="1"/>
  <c r="F189" i="23" s="1"/>
  <c r="O626" i="10"/>
  <c r="G16" i="23" s="1"/>
  <c r="M626" i="10"/>
  <c r="L626" i="10"/>
  <c r="K626" i="10"/>
  <c r="J626" i="10"/>
  <c r="I626" i="10"/>
  <c r="H626" i="10"/>
  <c r="G626" i="10"/>
  <c r="F626" i="10"/>
  <c r="E626" i="10"/>
  <c r="N626" i="10" s="1"/>
  <c r="D626" i="10"/>
  <c r="M625" i="10"/>
  <c r="L625" i="10"/>
  <c r="K625" i="10"/>
  <c r="J625" i="10"/>
  <c r="I625" i="10"/>
  <c r="H625" i="10"/>
  <c r="G625" i="10"/>
  <c r="F625" i="10"/>
  <c r="N625" i="10" s="1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N623" i="10" s="1"/>
  <c r="E623" i="10"/>
  <c r="D623" i="10"/>
  <c r="M622" i="10"/>
  <c r="L622" i="10"/>
  <c r="K622" i="10"/>
  <c r="J622" i="10"/>
  <c r="I622" i="10"/>
  <c r="H622" i="10"/>
  <c r="G622" i="10"/>
  <c r="F622" i="10"/>
  <c r="N622" i="10" s="1"/>
  <c r="E622" i="10"/>
  <c r="D622" i="10"/>
  <c r="M621" i="10"/>
  <c r="L621" i="10"/>
  <c r="K621" i="10"/>
  <c r="J621" i="10"/>
  <c r="I621" i="10"/>
  <c r="H621" i="10"/>
  <c r="G621" i="10"/>
  <c r="F621" i="10"/>
  <c r="N621" i="10" s="1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N619" i="10" s="1"/>
  <c r="E619" i="10"/>
  <c r="D619" i="10"/>
  <c r="M618" i="10"/>
  <c r="L618" i="10"/>
  <c r="K618" i="10"/>
  <c r="J618" i="10"/>
  <c r="I618" i="10"/>
  <c r="H618" i="10"/>
  <c r="G618" i="10"/>
  <c r="F618" i="10"/>
  <c r="N618" i="10" s="1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N617" i="10" s="1"/>
  <c r="M616" i="10"/>
  <c r="L616" i="10"/>
  <c r="K616" i="10"/>
  <c r="J616" i="10"/>
  <c r="I616" i="10"/>
  <c r="H616" i="10"/>
  <c r="G616" i="10"/>
  <c r="F616" i="10"/>
  <c r="E616" i="10"/>
  <c r="D616" i="10"/>
  <c r="N616" i="10" s="1"/>
  <c r="F283" i="23" s="1"/>
  <c r="M615" i="10"/>
  <c r="L615" i="10"/>
  <c r="K615" i="10"/>
  <c r="J615" i="10"/>
  <c r="I615" i="10"/>
  <c r="H615" i="10"/>
  <c r="G615" i="10"/>
  <c r="F615" i="10"/>
  <c r="E615" i="10"/>
  <c r="D615" i="10"/>
  <c r="N615" i="10" s="1"/>
  <c r="M614" i="10"/>
  <c r="L614" i="10"/>
  <c r="K614" i="10"/>
  <c r="J614" i="10"/>
  <c r="I614" i="10"/>
  <c r="H614" i="10"/>
  <c r="G614" i="10"/>
  <c r="F614" i="10"/>
  <c r="E614" i="10"/>
  <c r="N614" i="10" s="1"/>
  <c r="D614" i="10"/>
  <c r="M613" i="10"/>
  <c r="L613" i="10"/>
  <c r="K613" i="10"/>
  <c r="J613" i="10"/>
  <c r="I613" i="10"/>
  <c r="H613" i="10"/>
  <c r="G613" i="10"/>
  <c r="F613" i="10"/>
  <c r="E613" i="10"/>
  <c r="D613" i="10"/>
  <c r="N613" i="10" s="1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N611" i="10" s="1"/>
  <c r="M610" i="10"/>
  <c r="L610" i="10"/>
  <c r="K610" i="10"/>
  <c r="J610" i="10"/>
  <c r="I610" i="10"/>
  <c r="H610" i="10"/>
  <c r="G610" i="10"/>
  <c r="F610" i="10"/>
  <c r="E610" i="10"/>
  <c r="N610" i="10" s="1"/>
  <c r="D610" i="10"/>
  <c r="M609" i="10"/>
  <c r="L609" i="10"/>
  <c r="K609" i="10"/>
  <c r="J609" i="10"/>
  <c r="I609" i="10"/>
  <c r="H609" i="10"/>
  <c r="G609" i="10"/>
  <c r="F609" i="10"/>
  <c r="N609" i="10" s="1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N607" i="10" s="1"/>
  <c r="E607" i="10"/>
  <c r="D607" i="10"/>
  <c r="M606" i="10"/>
  <c r="L606" i="10"/>
  <c r="K606" i="10"/>
  <c r="J606" i="10"/>
  <c r="I606" i="10"/>
  <c r="H606" i="10"/>
  <c r="G606" i="10"/>
  <c r="F606" i="10"/>
  <c r="N606" i="10" s="1"/>
  <c r="E606" i="10"/>
  <c r="D606" i="10"/>
  <c r="M605" i="10"/>
  <c r="L605" i="10"/>
  <c r="K605" i="10"/>
  <c r="J605" i="10"/>
  <c r="I605" i="10"/>
  <c r="H605" i="10"/>
  <c r="G605" i="10"/>
  <c r="F605" i="10"/>
  <c r="N605" i="10" s="1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N603" i="10" s="1"/>
  <c r="E603" i="10"/>
  <c r="D603" i="10"/>
  <c r="M602" i="10"/>
  <c r="L602" i="10"/>
  <c r="K602" i="10"/>
  <c r="J602" i="10"/>
  <c r="I602" i="10"/>
  <c r="H602" i="10"/>
  <c r="G602" i="10"/>
  <c r="F602" i="10"/>
  <c r="N602" i="10" s="1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N601" i="10" s="1"/>
  <c r="M600" i="10"/>
  <c r="L600" i="10"/>
  <c r="K600" i="10"/>
  <c r="J600" i="10"/>
  <c r="I600" i="10"/>
  <c r="H600" i="10"/>
  <c r="G600" i="10"/>
  <c r="F600" i="10"/>
  <c r="E600" i="10"/>
  <c r="D600" i="10"/>
  <c r="N600" i="10" s="1"/>
  <c r="F573" i="23" s="1"/>
  <c r="M599" i="10"/>
  <c r="L599" i="10"/>
  <c r="K599" i="10"/>
  <c r="J599" i="10"/>
  <c r="I599" i="10"/>
  <c r="H599" i="10"/>
  <c r="G599" i="10"/>
  <c r="F599" i="10"/>
  <c r="E599" i="10"/>
  <c r="D599" i="10"/>
  <c r="N599" i="10" s="1"/>
  <c r="M598" i="10"/>
  <c r="L598" i="10"/>
  <c r="K598" i="10"/>
  <c r="J598" i="10"/>
  <c r="I598" i="10"/>
  <c r="H598" i="10"/>
  <c r="G598" i="10"/>
  <c r="F598" i="10"/>
  <c r="E598" i="10"/>
  <c r="N598" i="10" s="1"/>
  <c r="D598" i="10"/>
  <c r="M597" i="10"/>
  <c r="L597" i="10"/>
  <c r="K597" i="10"/>
  <c r="J597" i="10"/>
  <c r="I597" i="10"/>
  <c r="H597" i="10"/>
  <c r="G597" i="10"/>
  <c r="F597" i="10"/>
  <c r="E597" i="10"/>
  <c r="D597" i="10"/>
  <c r="N597" i="10" s="1"/>
  <c r="M596" i="10"/>
  <c r="L596" i="10"/>
  <c r="K596" i="10"/>
  <c r="J596" i="10"/>
  <c r="I596" i="10"/>
  <c r="H596" i="10"/>
  <c r="G596" i="10"/>
  <c r="F596" i="10"/>
  <c r="N596" i="10" s="1"/>
  <c r="E596" i="10"/>
  <c r="D596" i="10"/>
  <c r="M595" i="10"/>
  <c r="L595" i="10"/>
  <c r="K595" i="10"/>
  <c r="J595" i="10"/>
  <c r="I595" i="10"/>
  <c r="H595" i="10"/>
  <c r="G595" i="10"/>
  <c r="F595" i="10"/>
  <c r="N595" i="10" s="1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N594" i="10" s="1"/>
  <c r="M593" i="10"/>
  <c r="L593" i="10"/>
  <c r="K593" i="10"/>
  <c r="J593" i="10"/>
  <c r="I593" i="10"/>
  <c r="H593" i="10"/>
  <c r="G593" i="10"/>
  <c r="F593" i="10"/>
  <c r="E593" i="10"/>
  <c r="D593" i="10"/>
  <c r="N593" i="10" s="1"/>
  <c r="M592" i="10"/>
  <c r="L592" i="10"/>
  <c r="K592" i="10"/>
  <c r="J592" i="10"/>
  <c r="I592" i="10"/>
  <c r="H592" i="10"/>
  <c r="G592" i="10"/>
  <c r="F592" i="10"/>
  <c r="N592" i="10" s="1"/>
  <c r="E592" i="10"/>
  <c r="D592" i="10"/>
  <c r="M591" i="10"/>
  <c r="L591" i="10"/>
  <c r="K591" i="10"/>
  <c r="J591" i="10"/>
  <c r="I591" i="10"/>
  <c r="H591" i="10"/>
  <c r="G591" i="10"/>
  <c r="F591" i="10"/>
  <c r="N591" i="10" s="1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N590" i="10" s="1"/>
  <c r="M589" i="10"/>
  <c r="L589" i="10"/>
  <c r="K589" i="10"/>
  <c r="J589" i="10"/>
  <c r="I589" i="10"/>
  <c r="H589" i="10"/>
  <c r="G589" i="10"/>
  <c r="F589" i="10"/>
  <c r="E589" i="10"/>
  <c r="D589" i="10"/>
  <c r="N589" i="10" s="1"/>
  <c r="M588" i="10"/>
  <c r="L588" i="10"/>
  <c r="K588" i="10"/>
  <c r="J588" i="10"/>
  <c r="I588" i="10"/>
  <c r="H588" i="10"/>
  <c r="G588" i="10"/>
  <c r="F588" i="10"/>
  <c r="N588" i="10" s="1"/>
  <c r="E588" i="10"/>
  <c r="D588" i="10"/>
  <c r="M587" i="10"/>
  <c r="L587" i="10"/>
  <c r="K587" i="10"/>
  <c r="J587" i="10"/>
  <c r="I587" i="10"/>
  <c r="H587" i="10"/>
  <c r="G587" i="10"/>
  <c r="F587" i="10"/>
  <c r="N587" i="10" s="1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N586" i="10" s="1"/>
  <c r="M585" i="10"/>
  <c r="L585" i="10"/>
  <c r="K585" i="10"/>
  <c r="J585" i="10"/>
  <c r="I585" i="10"/>
  <c r="H585" i="10"/>
  <c r="G585" i="10"/>
  <c r="F585" i="10"/>
  <c r="E585" i="10"/>
  <c r="D585" i="10"/>
  <c r="N585" i="10" s="1"/>
  <c r="M584" i="10"/>
  <c r="L584" i="10"/>
  <c r="K584" i="10"/>
  <c r="J584" i="10"/>
  <c r="I584" i="10"/>
  <c r="H584" i="10"/>
  <c r="G584" i="10"/>
  <c r="F584" i="10"/>
  <c r="N584" i="10" s="1"/>
  <c r="E584" i="10"/>
  <c r="D584" i="10"/>
  <c r="M583" i="10"/>
  <c r="L583" i="10"/>
  <c r="K583" i="10"/>
  <c r="J583" i="10"/>
  <c r="I583" i="10"/>
  <c r="H583" i="10"/>
  <c r="G583" i="10"/>
  <c r="F583" i="10"/>
  <c r="N583" i="10" s="1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N582" i="10" s="1"/>
  <c r="M581" i="10"/>
  <c r="L581" i="10"/>
  <c r="K581" i="10"/>
  <c r="J581" i="10"/>
  <c r="I581" i="10"/>
  <c r="H581" i="10"/>
  <c r="G581" i="10"/>
  <c r="F581" i="10"/>
  <c r="E581" i="10"/>
  <c r="D581" i="10"/>
  <c r="N581" i="10" s="1"/>
  <c r="M580" i="10"/>
  <c r="L580" i="10"/>
  <c r="K580" i="10"/>
  <c r="J580" i="10"/>
  <c r="I580" i="10"/>
  <c r="H580" i="10"/>
  <c r="G580" i="10"/>
  <c r="F580" i="10"/>
  <c r="N580" i="10" s="1"/>
  <c r="E580" i="10"/>
  <c r="D580" i="10"/>
  <c r="M579" i="10"/>
  <c r="L579" i="10"/>
  <c r="K579" i="10"/>
  <c r="J579" i="10"/>
  <c r="I579" i="10"/>
  <c r="H579" i="10"/>
  <c r="G579" i="10"/>
  <c r="F579" i="10"/>
  <c r="N579" i="10" s="1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N578" i="10" s="1"/>
  <c r="M577" i="10"/>
  <c r="L577" i="10"/>
  <c r="K577" i="10"/>
  <c r="J577" i="10"/>
  <c r="I577" i="10"/>
  <c r="H577" i="10"/>
  <c r="G577" i="10"/>
  <c r="F577" i="10"/>
  <c r="E577" i="10"/>
  <c r="D577" i="10"/>
  <c r="N577" i="10" s="1"/>
  <c r="M576" i="10"/>
  <c r="L576" i="10"/>
  <c r="K576" i="10"/>
  <c r="J576" i="10"/>
  <c r="I576" i="10"/>
  <c r="H576" i="10"/>
  <c r="G576" i="10"/>
  <c r="F576" i="10"/>
  <c r="N576" i="10" s="1"/>
  <c r="E576" i="10"/>
  <c r="D576" i="10"/>
  <c r="M575" i="10"/>
  <c r="L575" i="10"/>
  <c r="K575" i="10"/>
  <c r="J575" i="10"/>
  <c r="I575" i="10"/>
  <c r="H575" i="10"/>
  <c r="G575" i="10"/>
  <c r="F575" i="10"/>
  <c r="N575" i="10" s="1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N574" i="10" s="1"/>
  <c r="M573" i="10"/>
  <c r="L573" i="10"/>
  <c r="K573" i="10"/>
  <c r="J573" i="10"/>
  <c r="I573" i="10"/>
  <c r="H573" i="10"/>
  <c r="G573" i="10"/>
  <c r="F573" i="10"/>
  <c r="E573" i="10"/>
  <c r="D573" i="10"/>
  <c r="N573" i="10" s="1"/>
  <c r="M572" i="10"/>
  <c r="L572" i="10"/>
  <c r="K572" i="10"/>
  <c r="J572" i="10"/>
  <c r="I572" i="10"/>
  <c r="H572" i="10"/>
  <c r="G572" i="10"/>
  <c r="F572" i="10"/>
  <c r="N572" i="10" s="1"/>
  <c r="E572" i="10"/>
  <c r="D572" i="10"/>
  <c r="M571" i="10"/>
  <c r="L571" i="10"/>
  <c r="K571" i="10"/>
  <c r="J571" i="10"/>
  <c r="I571" i="10"/>
  <c r="H571" i="10"/>
  <c r="G571" i="10"/>
  <c r="F571" i="10"/>
  <c r="N571" i="10" s="1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N570" i="10" s="1"/>
  <c r="M569" i="10"/>
  <c r="L569" i="10"/>
  <c r="K569" i="10"/>
  <c r="J569" i="10"/>
  <c r="I569" i="10"/>
  <c r="H569" i="10"/>
  <c r="G569" i="10"/>
  <c r="F569" i="10"/>
  <c r="E569" i="10"/>
  <c r="D569" i="10"/>
  <c r="N569" i="10" s="1"/>
  <c r="M568" i="10"/>
  <c r="L568" i="10"/>
  <c r="K568" i="10"/>
  <c r="J568" i="10"/>
  <c r="I568" i="10"/>
  <c r="H568" i="10"/>
  <c r="G568" i="10"/>
  <c r="F568" i="10"/>
  <c r="N568" i="10" s="1"/>
  <c r="E568" i="10"/>
  <c r="D568" i="10"/>
  <c r="M567" i="10"/>
  <c r="L567" i="10"/>
  <c r="K567" i="10"/>
  <c r="J567" i="10"/>
  <c r="I567" i="10"/>
  <c r="H567" i="10"/>
  <c r="G567" i="10"/>
  <c r="F567" i="10"/>
  <c r="N567" i="10" s="1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N566" i="10" s="1"/>
  <c r="M565" i="10"/>
  <c r="L565" i="10"/>
  <c r="K565" i="10"/>
  <c r="J565" i="10"/>
  <c r="I565" i="10"/>
  <c r="H565" i="10"/>
  <c r="G565" i="10"/>
  <c r="F565" i="10"/>
  <c r="E565" i="10"/>
  <c r="D565" i="10"/>
  <c r="N565" i="10" s="1"/>
  <c r="M564" i="10"/>
  <c r="L564" i="10"/>
  <c r="K564" i="10"/>
  <c r="J564" i="10"/>
  <c r="I564" i="10"/>
  <c r="H564" i="10"/>
  <c r="G564" i="10"/>
  <c r="F564" i="10"/>
  <c r="N564" i="10" s="1"/>
  <c r="E564" i="10"/>
  <c r="D564" i="10"/>
  <c r="O563" i="10"/>
  <c r="G44" i="23" s="1"/>
  <c r="M563" i="10"/>
  <c r="L563" i="10"/>
  <c r="K563" i="10"/>
  <c r="J563" i="10"/>
  <c r="I563" i="10"/>
  <c r="H563" i="10"/>
  <c r="G563" i="10"/>
  <c r="F563" i="10"/>
  <c r="E563" i="10"/>
  <c r="D563" i="10"/>
  <c r="N563" i="10" s="1"/>
  <c r="M562" i="10"/>
  <c r="L562" i="10"/>
  <c r="K562" i="10"/>
  <c r="J562" i="10"/>
  <c r="I562" i="10"/>
  <c r="H562" i="10"/>
  <c r="G562" i="10"/>
  <c r="F562" i="10"/>
  <c r="E562" i="10"/>
  <c r="D562" i="10"/>
  <c r="N562" i="10" s="1"/>
  <c r="M561" i="10"/>
  <c r="L561" i="10"/>
  <c r="K561" i="10"/>
  <c r="J561" i="10"/>
  <c r="I561" i="10"/>
  <c r="H561" i="10"/>
  <c r="G561" i="10"/>
  <c r="F561" i="10"/>
  <c r="N561" i="10" s="1"/>
  <c r="E561" i="10"/>
  <c r="D561" i="10"/>
  <c r="M560" i="10"/>
  <c r="L560" i="10"/>
  <c r="K560" i="10"/>
  <c r="J560" i="10"/>
  <c r="I560" i="10"/>
  <c r="H560" i="10"/>
  <c r="G560" i="10"/>
  <c r="F560" i="10"/>
  <c r="N560" i="10" s="1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N559" i="10" s="1"/>
  <c r="M558" i="10"/>
  <c r="L558" i="10"/>
  <c r="K558" i="10"/>
  <c r="J558" i="10"/>
  <c r="I558" i="10"/>
  <c r="H558" i="10"/>
  <c r="G558" i="10"/>
  <c r="F558" i="10"/>
  <c r="E558" i="10"/>
  <c r="D558" i="10"/>
  <c r="N558" i="10" s="1"/>
  <c r="M557" i="10"/>
  <c r="L557" i="10"/>
  <c r="K557" i="10"/>
  <c r="J557" i="10"/>
  <c r="I557" i="10"/>
  <c r="H557" i="10"/>
  <c r="G557" i="10"/>
  <c r="F557" i="10"/>
  <c r="N557" i="10" s="1"/>
  <c r="E557" i="10"/>
  <c r="D557" i="10"/>
  <c r="M556" i="10"/>
  <c r="L556" i="10"/>
  <c r="K556" i="10"/>
  <c r="J556" i="10"/>
  <c r="I556" i="10"/>
  <c r="H556" i="10"/>
  <c r="G556" i="10"/>
  <c r="F556" i="10"/>
  <c r="N556" i="10" s="1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N555" i="10" s="1"/>
  <c r="M554" i="10"/>
  <c r="L554" i="10"/>
  <c r="K554" i="10"/>
  <c r="J554" i="10"/>
  <c r="I554" i="10"/>
  <c r="H554" i="10"/>
  <c r="G554" i="10"/>
  <c r="F554" i="10"/>
  <c r="E554" i="10"/>
  <c r="D554" i="10"/>
  <c r="N554" i="10" s="1"/>
  <c r="M553" i="10"/>
  <c r="L553" i="10"/>
  <c r="K553" i="10"/>
  <c r="J553" i="10"/>
  <c r="I553" i="10"/>
  <c r="H553" i="10"/>
  <c r="G553" i="10"/>
  <c r="F553" i="10"/>
  <c r="N553" i="10" s="1"/>
  <c r="E553" i="10"/>
  <c r="D553" i="10"/>
  <c r="M552" i="10"/>
  <c r="L552" i="10"/>
  <c r="K552" i="10"/>
  <c r="J552" i="10"/>
  <c r="I552" i="10"/>
  <c r="H552" i="10"/>
  <c r="G552" i="10"/>
  <c r="F552" i="10"/>
  <c r="N552" i="10" s="1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N551" i="10" s="1"/>
  <c r="M550" i="10"/>
  <c r="L550" i="10"/>
  <c r="K550" i="10"/>
  <c r="J550" i="10"/>
  <c r="I550" i="10"/>
  <c r="H550" i="10"/>
  <c r="G550" i="10"/>
  <c r="F550" i="10"/>
  <c r="E550" i="10"/>
  <c r="D550" i="10"/>
  <c r="N550" i="10" s="1"/>
  <c r="M549" i="10"/>
  <c r="L549" i="10"/>
  <c r="K549" i="10"/>
  <c r="J549" i="10"/>
  <c r="I549" i="10"/>
  <c r="H549" i="10"/>
  <c r="G549" i="10"/>
  <c r="F549" i="10"/>
  <c r="N549" i="10" s="1"/>
  <c r="E549" i="10"/>
  <c r="D549" i="10"/>
  <c r="M548" i="10"/>
  <c r="L548" i="10"/>
  <c r="K548" i="10"/>
  <c r="J548" i="10"/>
  <c r="I548" i="10"/>
  <c r="H548" i="10"/>
  <c r="G548" i="10"/>
  <c r="F548" i="10"/>
  <c r="N548" i="10" s="1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N547" i="10" s="1"/>
  <c r="M546" i="10"/>
  <c r="L546" i="10"/>
  <c r="K546" i="10"/>
  <c r="J546" i="10"/>
  <c r="I546" i="10"/>
  <c r="H546" i="10"/>
  <c r="G546" i="10"/>
  <c r="F546" i="10"/>
  <c r="E546" i="10"/>
  <c r="D546" i="10"/>
  <c r="N546" i="10" s="1"/>
  <c r="M545" i="10"/>
  <c r="L545" i="10"/>
  <c r="K545" i="10"/>
  <c r="J545" i="10"/>
  <c r="I545" i="10"/>
  <c r="H545" i="10"/>
  <c r="G545" i="10"/>
  <c r="F545" i="10"/>
  <c r="N545" i="10" s="1"/>
  <c r="E545" i="10"/>
  <c r="D545" i="10"/>
  <c r="M544" i="10"/>
  <c r="L544" i="10"/>
  <c r="K544" i="10"/>
  <c r="J544" i="10"/>
  <c r="I544" i="10"/>
  <c r="H544" i="10"/>
  <c r="G544" i="10"/>
  <c r="F544" i="10"/>
  <c r="N544" i="10" s="1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N543" i="10" s="1"/>
  <c r="M542" i="10"/>
  <c r="L542" i="10"/>
  <c r="K542" i="10"/>
  <c r="J542" i="10"/>
  <c r="I542" i="10"/>
  <c r="H542" i="10"/>
  <c r="G542" i="10"/>
  <c r="F542" i="10"/>
  <c r="E542" i="10"/>
  <c r="D542" i="10"/>
  <c r="N542" i="10" s="1"/>
  <c r="M541" i="10"/>
  <c r="L541" i="10"/>
  <c r="K541" i="10"/>
  <c r="J541" i="10"/>
  <c r="I541" i="10"/>
  <c r="H541" i="10"/>
  <c r="G541" i="10"/>
  <c r="F541" i="10"/>
  <c r="N541" i="10" s="1"/>
  <c r="E541" i="10"/>
  <c r="D541" i="10"/>
  <c r="M540" i="10"/>
  <c r="L540" i="10"/>
  <c r="K540" i="10"/>
  <c r="J540" i="10"/>
  <c r="I540" i="10"/>
  <c r="H540" i="10"/>
  <c r="G540" i="10"/>
  <c r="F540" i="10"/>
  <c r="N540" i="10" s="1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N539" i="10" s="1"/>
  <c r="M538" i="10"/>
  <c r="L538" i="10"/>
  <c r="K538" i="10"/>
  <c r="J538" i="10"/>
  <c r="I538" i="10"/>
  <c r="H538" i="10"/>
  <c r="G538" i="10"/>
  <c r="F538" i="10"/>
  <c r="E538" i="10"/>
  <c r="D538" i="10"/>
  <c r="N538" i="10" s="1"/>
  <c r="M537" i="10"/>
  <c r="L537" i="10"/>
  <c r="K537" i="10"/>
  <c r="J537" i="10"/>
  <c r="I537" i="10"/>
  <c r="H537" i="10"/>
  <c r="G537" i="10"/>
  <c r="F537" i="10"/>
  <c r="N537" i="10" s="1"/>
  <c r="E537" i="10"/>
  <c r="D537" i="10"/>
  <c r="M536" i="10"/>
  <c r="L536" i="10"/>
  <c r="K536" i="10"/>
  <c r="J536" i="10"/>
  <c r="I536" i="10"/>
  <c r="H536" i="10"/>
  <c r="G536" i="10"/>
  <c r="F536" i="10"/>
  <c r="N536" i="10" s="1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N535" i="10" s="1"/>
  <c r="M534" i="10"/>
  <c r="L534" i="10"/>
  <c r="K534" i="10"/>
  <c r="J534" i="10"/>
  <c r="I534" i="10"/>
  <c r="H534" i="10"/>
  <c r="G534" i="10"/>
  <c r="F534" i="10"/>
  <c r="E534" i="10"/>
  <c r="D534" i="10"/>
  <c r="N534" i="10" s="1"/>
  <c r="M533" i="10"/>
  <c r="L533" i="10"/>
  <c r="K533" i="10"/>
  <c r="J533" i="10"/>
  <c r="I533" i="10"/>
  <c r="H533" i="10"/>
  <c r="G533" i="10"/>
  <c r="F533" i="10"/>
  <c r="N533" i="10" s="1"/>
  <c r="E533" i="10"/>
  <c r="D533" i="10"/>
  <c r="M532" i="10"/>
  <c r="L532" i="10"/>
  <c r="K532" i="10"/>
  <c r="J532" i="10"/>
  <c r="I532" i="10"/>
  <c r="H532" i="10"/>
  <c r="G532" i="10"/>
  <c r="F532" i="10"/>
  <c r="N532" i="10" s="1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N531" i="10" s="1"/>
  <c r="M530" i="10"/>
  <c r="L530" i="10"/>
  <c r="K530" i="10"/>
  <c r="J530" i="10"/>
  <c r="I530" i="10"/>
  <c r="H530" i="10"/>
  <c r="G530" i="10"/>
  <c r="F530" i="10"/>
  <c r="E530" i="10"/>
  <c r="D530" i="10"/>
  <c r="N530" i="10" s="1"/>
  <c r="M529" i="10"/>
  <c r="L529" i="10"/>
  <c r="K529" i="10"/>
  <c r="J529" i="10"/>
  <c r="I529" i="10"/>
  <c r="H529" i="10"/>
  <c r="G529" i="10"/>
  <c r="F529" i="10"/>
  <c r="N529" i="10" s="1"/>
  <c r="E529" i="10"/>
  <c r="D529" i="10"/>
  <c r="M528" i="10"/>
  <c r="L528" i="10"/>
  <c r="K528" i="10"/>
  <c r="J528" i="10"/>
  <c r="I528" i="10"/>
  <c r="H528" i="10"/>
  <c r="G528" i="10"/>
  <c r="F528" i="10"/>
  <c r="N528" i="10" s="1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N527" i="10" s="1"/>
  <c r="M526" i="10"/>
  <c r="L526" i="10"/>
  <c r="K526" i="10"/>
  <c r="J526" i="10"/>
  <c r="I526" i="10"/>
  <c r="H526" i="10"/>
  <c r="G526" i="10"/>
  <c r="F526" i="10"/>
  <c r="E526" i="10"/>
  <c r="D526" i="10"/>
  <c r="N526" i="10" s="1"/>
  <c r="M525" i="10"/>
  <c r="L525" i="10"/>
  <c r="K525" i="10"/>
  <c r="J525" i="10"/>
  <c r="I525" i="10"/>
  <c r="H525" i="10"/>
  <c r="G525" i="10"/>
  <c r="F525" i="10"/>
  <c r="N525" i="10" s="1"/>
  <c r="E525" i="10"/>
  <c r="D525" i="10"/>
  <c r="M524" i="10"/>
  <c r="L524" i="10"/>
  <c r="K524" i="10"/>
  <c r="J524" i="10"/>
  <c r="I524" i="10"/>
  <c r="H524" i="10"/>
  <c r="G524" i="10"/>
  <c r="F524" i="10"/>
  <c r="N524" i="10" s="1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N523" i="10" s="1"/>
  <c r="M522" i="10"/>
  <c r="L522" i="10"/>
  <c r="K522" i="10"/>
  <c r="J522" i="10"/>
  <c r="I522" i="10"/>
  <c r="H522" i="10"/>
  <c r="G522" i="10"/>
  <c r="F522" i="10"/>
  <c r="E522" i="10"/>
  <c r="D522" i="10"/>
  <c r="N522" i="10" s="1"/>
  <c r="M521" i="10"/>
  <c r="L521" i="10"/>
  <c r="K521" i="10"/>
  <c r="J521" i="10"/>
  <c r="I521" i="10"/>
  <c r="H521" i="10"/>
  <c r="G521" i="10"/>
  <c r="F521" i="10"/>
  <c r="N521" i="10" s="1"/>
  <c r="E521" i="10"/>
  <c r="D521" i="10"/>
  <c r="M520" i="10"/>
  <c r="L520" i="10"/>
  <c r="K520" i="10"/>
  <c r="J520" i="10"/>
  <c r="I520" i="10"/>
  <c r="H520" i="10"/>
  <c r="G520" i="10"/>
  <c r="F520" i="10"/>
  <c r="N520" i="10" s="1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N519" i="10" s="1"/>
  <c r="M518" i="10"/>
  <c r="L518" i="10"/>
  <c r="K518" i="10"/>
  <c r="J518" i="10"/>
  <c r="I518" i="10"/>
  <c r="H518" i="10"/>
  <c r="G518" i="10"/>
  <c r="F518" i="10"/>
  <c r="E518" i="10"/>
  <c r="D518" i="10"/>
  <c r="N518" i="10" s="1"/>
  <c r="M517" i="10"/>
  <c r="L517" i="10"/>
  <c r="K517" i="10"/>
  <c r="J517" i="10"/>
  <c r="I517" i="10"/>
  <c r="H517" i="10"/>
  <c r="G517" i="10"/>
  <c r="F517" i="10"/>
  <c r="N517" i="10" s="1"/>
  <c r="E517" i="10"/>
  <c r="D517" i="10"/>
  <c r="M516" i="10"/>
  <c r="L516" i="10"/>
  <c r="K516" i="10"/>
  <c r="J516" i="10"/>
  <c r="I516" i="10"/>
  <c r="H516" i="10"/>
  <c r="G516" i="10"/>
  <c r="F516" i="10"/>
  <c r="N516" i="10" s="1"/>
  <c r="E516" i="10"/>
  <c r="D516" i="10"/>
  <c r="O515" i="10"/>
  <c r="G13" i="23" s="1"/>
  <c r="M515" i="10"/>
  <c r="L515" i="10"/>
  <c r="K515" i="10"/>
  <c r="J515" i="10"/>
  <c r="I515" i="10"/>
  <c r="H515" i="10"/>
  <c r="G515" i="10"/>
  <c r="F515" i="10"/>
  <c r="E515" i="10"/>
  <c r="D515" i="10"/>
  <c r="N515" i="10" s="1"/>
  <c r="M514" i="10"/>
  <c r="L514" i="10"/>
  <c r="K514" i="10"/>
  <c r="J514" i="10"/>
  <c r="I514" i="10"/>
  <c r="H514" i="10"/>
  <c r="G514" i="10"/>
  <c r="F514" i="10"/>
  <c r="N514" i="10" s="1"/>
  <c r="E514" i="10"/>
  <c r="D514" i="10"/>
  <c r="M513" i="10"/>
  <c r="L513" i="10"/>
  <c r="K513" i="10"/>
  <c r="J513" i="10"/>
  <c r="I513" i="10"/>
  <c r="H513" i="10"/>
  <c r="G513" i="10"/>
  <c r="F513" i="10"/>
  <c r="N513" i="10" s="1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N512" i="10" s="1"/>
  <c r="M511" i="10"/>
  <c r="L511" i="10"/>
  <c r="K511" i="10"/>
  <c r="J511" i="10"/>
  <c r="I511" i="10"/>
  <c r="H511" i="10"/>
  <c r="G511" i="10"/>
  <c r="F511" i="10"/>
  <c r="E511" i="10"/>
  <c r="D511" i="10"/>
  <c r="N511" i="10" s="1"/>
  <c r="M510" i="10"/>
  <c r="L510" i="10"/>
  <c r="K510" i="10"/>
  <c r="J510" i="10"/>
  <c r="I510" i="10"/>
  <c r="H510" i="10"/>
  <c r="G510" i="10"/>
  <c r="F510" i="10"/>
  <c r="N510" i="10" s="1"/>
  <c r="E510" i="10"/>
  <c r="D510" i="10"/>
  <c r="M509" i="10"/>
  <c r="L509" i="10"/>
  <c r="K509" i="10"/>
  <c r="J509" i="10"/>
  <c r="I509" i="10"/>
  <c r="H509" i="10"/>
  <c r="G509" i="10"/>
  <c r="F509" i="10"/>
  <c r="N509" i="10" s="1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N508" i="10" s="1"/>
  <c r="M507" i="10"/>
  <c r="L507" i="10"/>
  <c r="K507" i="10"/>
  <c r="J507" i="10"/>
  <c r="I507" i="10"/>
  <c r="H507" i="10"/>
  <c r="G507" i="10"/>
  <c r="F507" i="10"/>
  <c r="E507" i="10"/>
  <c r="D507" i="10"/>
  <c r="N507" i="10" s="1"/>
  <c r="M506" i="10"/>
  <c r="L506" i="10"/>
  <c r="K506" i="10"/>
  <c r="J506" i="10"/>
  <c r="I506" i="10"/>
  <c r="H506" i="10"/>
  <c r="G506" i="10"/>
  <c r="F506" i="10"/>
  <c r="N506" i="10" s="1"/>
  <c r="E506" i="10"/>
  <c r="D506" i="10"/>
  <c r="M505" i="10"/>
  <c r="L505" i="10"/>
  <c r="K505" i="10"/>
  <c r="J505" i="10"/>
  <c r="I505" i="10"/>
  <c r="H505" i="10"/>
  <c r="G505" i="10"/>
  <c r="F505" i="10"/>
  <c r="N505" i="10" s="1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N504" i="10" s="1"/>
  <c r="M503" i="10"/>
  <c r="L503" i="10"/>
  <c r="K503" i="10"/>
  <c r="J503" i="10"/>
  <c r="I503" i="10"/>
  <c r="H503" i="10"/>
  <c r="G503" i="10"/>
  <c r="F503" i="10"/>
  <c r="E503" i="10"/>
  <c r="D503" i="10"/>
  <c r="N503" i="10" s="1"/>
  <c r="M502" i="10"/>
  <c r="L502" i="10"/>
  <c r="K502" i="10"/>
  <c r="J502" i="10"/>
  <c r="I502" i="10"/>
  <c r="H502" i="10"/>
  <c r="G502" i="10"/>
  <c r="F502" i="10"/>
  <c r="N502" i="10" s="1"/>
  <c r="E502" i="10"/>
  <c r="D502" i="10"/>
  <c r="M501" i="10"/>
  <c r="L501" i="10"/>
  <c r="K501" i="10"/>
  <c r="J501" i="10"/>
  <c r="I501" i="10"/>
  <c r="H501" i="10"/>
  <c r="G501" i="10"/>
  <c r="F501" i="10"/>
  <c r="N501" i="10" s="1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N500" i="10" s="1"/>
  <c r="M499" i="10"/>
  <c r="L499" i="10"/>
  <c r="K499" i="10"/>
  <c r="J499" i="10"/>
  <c r="I499" i="10"/>
  <c r="H499" i="10"/>
  <c r="G499" i="10"/>
  <c r="F499" i="10"/>
  <c r="E499" i="10"/>
  <c r="D499" i="10"/>
  <c r="N499" i="10" s="1"/>
  <c r="M498" i="10"/>
  <c r="L498" i="10"/>
  <c r="K498" i="10"/>
  <c r="J498" i="10"/>
  <c r="I498" i="10"/>
  <c r="H498" i="10"/>
  <c r="G498" i="10"/>
  <c r="F498" i="10"/>
  <c r="N498" i="10" s="1"/>
  <c r="E498" i="10"/>
  <c r="D498" i="10"/>
  <c r="M497" i="10"/>
  <c r="L497" i="10"/>
  <c r="K497" i="10"/>
  <c r="J497" i="10"/>
  <c r="I497" i="10"/>
  <c r="H497" i="10"/>
  <c r="G497" i="10"/>
  <c r="F497" i="10"/>
  <c r="N497" i="10" s="1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N496" i="10" s="1"/>
  <c r="M495" i="10"/>
  <c r="L495" i="10"/>
  <c r="K495" i="10"/>
  <c r="J495" i="10"/>
  <c r="I495" i="10"/>
  <c r="H495" i="10"/>
  <c r="G495" i="10"/>
  <c r="F495" i="10"/>
  <c r="E495" i="10"/>
  <c r="D495" i="10"/>
  <c r="N495" i="10" s="1"/>
  <c r="M494" i="10"/>
  <c r="L494" i="10"/>
  <c r="K494" i="10"/>
  <c r="J494" i="10"/>
  <c r="I494" i="10"/>
  <c r="H494" i="10"/>
  <c r="G494" i="10"/>
  <c r="F494" i="10"/>
  <c r="N494" i="10" s="1"/>
  <c r="E494" i="10"/>
  <c r="D494" i="10"/>
  <c r="M493" i="10"/>
  <c r="L493" i="10"/>
  <c r="K493" i="10"/>
  <c r="J493" i="10"/>
  <c r="I493" i="10"/>
  <c r="H493" i="10"/>
  <c r="G493" i="10"/>
  <c r="F493" i="10"/>
  <c r="N493" i="10" s="1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N492" i="10" s="1"/>
  <c r="M491" i="10"/>
  <c r="L491" i="10"/>
  <c r="K491" i="10"/>
  <c r="J491" i="10"/>
  <c r="I491" i="10"/>
  <c r="H491" i="10"/>
  <c r="G491" i="10"/>
  <c r="F491" i="10"/>
  <c r="E491" i="10"/>
  <c r="D491" i="10"/>
  <c r="N491" i="10" s="1"/>
  <c r="M490" i="10"/>
  <c r="L490" i="10"/>
  <c r="K490" i="10"/>
  <c r="J490" i="10"/>
  <c r="I490" i="10"/>
  <c r="H490" i="10"/>
  <c r="G490" i="10"/>
  <c r="F490" i="10"/>
  <c r="N490" i="10" s="1"/>
  <c r="E490" i="10"/>
  <c r="D490" i="10"/>
  <c r="M489" i="10"/>
  <c r="L489" i="10"/>
  <c r="K489" i="10"/>
  <c r="J489" i="10"/>
  <c r="I489" i="10"/>
  <c r="H489" i="10"/>
  <c r="G489" i="10"/>
  <c r="F489" i="10"/>
  <c r="N489" i="10" s="1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N488" i="10" s="1"/>
  <c r="M487" i="10"/>
  <c r="L487" i="10"/>
  <c r="K487" i="10"/>
  <c r="J487" i="10"/>
  <c r="I487" i="10"/>
  <c r="H487" i="10"/>
  <c r="G487" i="10"/>
  <c r="F487" i="10"/>
  <c r="E487" i="10"/>
  <c r="D487" i="10"/>
  <c r="N487" i="10" s="1"/>
  <c r="M486" i="10"/>
  <c r="L486" i="10"/>
  <c r="K486" i="10"/>
  <c r="J486" i="10"/>
  <c r="I486" i="10"/>
  <c r="H486" i="10"/>
  <c r="G486" i="10"/>
  <c r="F486" i="10"/>
  <c r="N486" i="10" s="1"/>
  <c r="E486" i="10"/>
  <c r="D486" i="10"/>
  <c r="M485" i="10"/>
  <c r="L485" i="10"/>
  <c r="K485" i="10"/>
  <c r="J485" i="10"/>
  <c r="I485" i="10"/>
  <c r="H485" i="10"/>
  <c r="G485" i="10"/>
  <c r="F485" i="10"/>
  <c r="N485" i="10" s="1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N484" i="10" s="1"/>
  <c r="M483" i="10"/>
  <c r="L483" i="10"/>
  <c r="K483" i="10"/>
  <c r="J483" i="10"/>
  <c r="I483" i="10"/>
  <c r="H483" i="10"/>
  <c r="G483" i="10"/>
  <c r="F483" i="10"/>
  <c r="E483" i="10"/>
  <c r="D483" i="10"/>
  <c r="N483" i="10" s="1"/>
  <c r="M482" i="10"/>
  <c r="L482" i="10"/>
  <c r="K482" i="10"/>
  <c r="J482" i="10"/>
  <c r="I482" i="10"/>
  <c r="H482" i="10"/>
  <c r="G482" i="10"/>
  <c r="F482" i="10"/>
  <c r="N482" i="10" s="1"/>
  <c r="E482" i="10"/>
  <c r="D482" i="10"/>
  <c r="M481" i="10"/>
  <c r="L481" i="10"/>
  <c r="K481" i="10"/>
  <c r="J481" i="10"/>
  <c r="I481" i="10"/>
  <c r="H481" i="10"/>
  <c r="G481" i="10"/>
  <c r="F481" i="10"/>
  <c r="N481" i="10" s="1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N480" i="10" s="1"/>
  <c r="M479" i="10"/>
  <c r="L479" i="10"/>
  <c r="K479" i="10"/>
  <c r="J479" i="10"/>
  <c r="I479" i="10"/>
  <c r="H479" i="10"/>
  <c r="G479" i="10"/>
  <c r="F479" i="10"/>
  <c r="E479" i="10"/>
  <c r="D479" i="10"/>
  <c r="N479" i="10" s="1"/>
  <c r="M478" i="10"/>
  <c r="L478" i="10"/>
  <c r="K478" i="10"/>
  <c r="J478" i="10"/>
  <c r="I478" i="10"/>
  <c r="H478" i="10"/>
  <c r="G478" i="10"/>
  <c r="F478" i="10"/>
  <c r="N478" i="10" s="1"/>
  <c r="E478" i="10"/>
  <c r="D478" i="10"/>
  <c r="M477" i="10"/>
  <c r="L477" i="10"/>
  <c r="K477" i="10"/>
  <c r="J477" i="10"/>
  <c r="I477" i="10"/>
  <c r="H477" i="10"/>
  <c r="G477" i="10"/>
  <c r="F477" i="10"/>
  <c r="N477" i="10" s="1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N476" i="10" s="1"/>
  <c r="M475" i="10"/>
  <c r="L475" i="10"/>
  <c r="K475" i="10"/>
  <c r="J475" i="10"/>
  <c r="I475" i="10"/>
  <c r="H475" i="10"/>
  <c r="G475" i="10"/>
  <c r="F475" i="10"/>
  <c r="E475" i="10"/>
  <c r="D475" i="10"/>
  <c r="N475" i="10" s="1"/>
  <c r="M474" i="10"/>
  <c r="L474" i="10"/>
  <c r="K474" i="10"/>
  <c r="J474" i="10"/>
  <c r="I474" i="10"/>
  <c r="H474" i="10"/>
  <c r="G474" i="10"/>
  <c r="F474" i="10"/>
  <c r="N474" i="10" s="1"/>
  <c r="E474" i="10"/>
  <c r="D474" i="10"/>
  <c r="M473" i="10"/>
  <c r="L473" i="10"/>
  <c r="K473" i="10"/>
  <c r="J473" i="10"/>
  <c r="I473" i="10"/>
  <c r="H473" i="10"/>
  <c r="G473" i="10"/>
  <c r="F473" i="10"/>
  <c r="N473" i="10" s="1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N472" i="10" s="1"/>
  <c r="M471" i="10"/>
  <c r="L471" i="10"/>
  <c r="K471" i="10"/>
  <c r="J471" i="10"/>
  <c r="I471" i="10"/>
  <c r="H471" i="10"/>
  <c r="G471" i="10"/>
  <c r="F471" i="10"/>
  <c r="E471" i="10"/>
  <c r="D471" i="10"/>
  <c r="N471" i="10" s="1"/>
  <c r="M470" i="10"/>
  <c r="L470" i="10"/>
  <c r="K470" i="10"/>
  <c r="J470" i="10"/>
  <c r="I470" i="10"/>
  <c r="H470" i="10"/>
  <c r="G470" i="10"/>
  <c r="F470" i="10"/>
  <c r="N470" i="10" s="1"/>
  <c r="E470" i="10"/>
  <c r="D470" i="10"/>
  <c r="M469" i="10"/>
  <c r="L469" i="10"/>
  <c r="K469" i="10"/>
  <c r="J469" i="10"/>
  <c r="I469" i="10"/>
  <c r="H469" i="10"/>
  <c r="G469" i="10"/>
  <c r="F469" i="10"/>
  <c r="N469" i="10" s="1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N468" i="10" s="1"/>
  <c r="M467" i="10"/>
  <c r="L467" i="10"/>
  <c r="K467" i="10"/>
  <c r="J467" i="10"/>
  <c r="I467" i="10"/>
  <c r="H467" i="10"/>
  <c r="G467" i="10"/>
  <c r="F467" i="10"/>
  <c r="E467" i="10"/>
  <c r="D467" i="10"/>
  <c r="N467" i="10" s="1"/>
  <c r="M466" i="10"/>
  <c r="L466" i="10"/>
  <c r="K466" i="10"/>
  <c r="J466" i="10"/>
  <c r="I466" i="10"/>
  <c r="H466" i="10"/>
  <c r="G466" i="10"/>
  <c r="F466" i="10"/>
  <c r="N466" i="10" s="1"/>
  <c r="E466" i="10"/>
  <c r="D466" i="10"/>
  <c r="M465" i="10"/>
  <c r="L465" i="10"/>
  <c r="K465" i="10"/>
  <c r="J465" i="10"/>
  <c r="I465" i="10"/>
  <c r="H465" i="10"/>
  <c r="G465" i="10"/>
  <c r="F465" i="10"/>
  <c r="N465" i="10" s="1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N464" i="10" s="1"/>
  <c r="M463" i="10"/>
  <c r="L463" i="10"/>
  <c r="K463" i="10"/>
  <c r="J463" i="10"/>
  <c r="I463" i="10"/>
  <c r="H463" i="10"/>
  <c r="G463" i="10"/>
  <c r="F463" i="10"/>
  <c r="E463" i="10"/>
  <c r="D463" i="10"/>
  <c r="N463" i="10" s="1"/>
  <c r="M462" i="10"/>
  <c r="L462" i="10"/>
  <c r="K462" i="10"/>
  <c r="J462" i="10"/>
  <c r="I462" i="10"/>
  <c r="H462" i="10"/>
  <c r="G462" i="10"/>
  <c r="F462" i="10"/>
  <c r="N462" i="10" s="1"/>
  <c r="E462" i="10"/>
  <c r="D462" i="10"/>
  <c r="M461" i="10"/>
  <c r="L461" i="10"/>
  <c r="K461" i="10"/>
  <c r="J461" i="10"/>
  <c r="I461" i="10"/>
  <c r="H461" i="10"/>
  <c r="G461" i="10"/>
  <c r="F461" i="10"/>
  <c r="N461" i="10" s="1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N460" i="10" s="1"/>
  <c r="M459" i="10"/>
  <c r="L459" i="10"/>
  <c r="K459" i="10"/>
  <c r="J459" i="10"/>
  <c r="I459" i="10"/>
  <c r="H459" i="10"/>
  <c r="G459" i="10"/>
  <c r="F459" i="10"/>
  <c r="E459" i="10"/>
  <c r="D459" i="10"/>
  <c r="N459" i="10" s="1"/>
  <c r="M458" i="10"/>
  <c r="L458" i="10"/>
  <c r="K458" i="10"/>
  <c r="J458" i="10"/>
  <c r="I458" i="10"/>
  <c r="H458" i="10"/>
  <c r="G458" i="10"/>
  <c r="F458" i="10"/>
  <c r="N458" i="10" s="1"/>
  <c r="E458" i="10"/>
  <c r="D458" i="10"/>
  <c r="M457" i="10"/>
  <c r="L457" i="10"/>
  <c r="K457" i="10"/>
  <c r="J457" i="10"/>
  <c r="I457" i="10"/>
  <c r="H457" i="10"/>
  <c r="G457" i="10"/>
  <c r="F457" i="10"/>
  <c r="N457" i="10" s="1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N456" i="10" s="1"/>
  <c r="M455" i="10"/>
  <c r="L455" i="10"/>
  <c r="K455" i="10"/>
  <c r="J455" i="10"/>
  <c r="I455" i="10"/>
  <c r="H455" i="10"/>
  <c r="G455" i="10"/>
  <c r="F455" i="10"/>
  <c r="E455" i="10"/>
  <c r="D455" i="10"/>
  <c r="N455" i="10" s="1"/>
  <c r="M454" i="10"/>
  <c r="L454" i="10"/>
  <c r="K454" i="10"/>
  <c r="J454" i="10"/>
  <c r="I454" i="10"/>
  <c r="H454" i="10"/>
  <c r="G454" i="10"/>
  <c r="F454" i="10"/>
  <c r="N454" i="10" s="1"/>
  <c r="E454" i="10"/>
  <c r="D454" i="10"/>
  <c r="M453" i="10"/>
  <c r="L453" i="10"/>
  <c r="K453" i="10"/>
  <c r="J453" i="10"/>
  <c r="I453" i="10"/>
  <c r="H453" i="10"/>
  <c r="G453" i="10"/>
  <c r="F453" i="10"/>
  <c r="N453" i="10" s="1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N452" i="10" s="1"/>
  <c r="M451" i="10"/>
  <c r="L451" i="10"/>
  <c r="K451" i="10"/>
  <c r="J451" i="10"/>
  <c r="I451" i="10"/>
  <c r="H451" i="10"/>
  <c r="G451" i="10"/>
  <c r="F451" i="10"/>
  <c r="E451" i="10"/>
  <c r="D451" i="10"/>
  <c r="N451" i="10" s="1"/>
  <c r="M450" i="10"/>
  <c r="L450" i="10"/>
  <c r="K450" i="10"/>
  <c r="J450" i="10"/>
  <c r="I450" i="10"/>
  <c r="H450" i="10"/>
  <c r="G450" i="10"/>
  <c r="F450" i="10"/>
  <c r="N450" i="10" s="1"/>
  <c r="E450" i="10"/>
  <c r="D450" i="10"/>
  <c r="O449" i="10"/>
  <c r="G6" i="23" s="1"/>
  <c r="M449" i="10"/>
  <c r="L449" i="10"/>
  <c r="K449" i="10"/>
  <c r="J449" i="10"/>
  <c r="I449" i="10"/>
  <c r="H449" i="10"/>
  <c r="G449" i="10"/>
  <c r="F449" i="10"/>
  <c r="E449" i="10"/>
  <c r="D449" i="10"/>
  <c r="N449" i="10" s="1"/>
  <c r="O448" i="10"/>
  <c r="G3" i="23" s="1"/>
  <c r="M448" i="10"/>
  <c r="L448" i="10"/>
  <c r="K448" i="10"/>
  <c r="J448" i="10"/>
  <c r="I448" i="10"/>
  <c r="H448" i="10"/>
  <c r="G448" i="10"/>
  <c r="F448" i="10"/>
  <c r="N448" i="10" s="1"/>
  <c r="E448" i="10"/>
  <c r="D448" i="10"/>
  <c r="M447" i="10"/>
  <c r="L447" i="10"/>
  <c r="K447" i="10"/>
  <c r="J447" i="10"/>
  <c r="I447" i="10"/>
  <c r="H447" i="10"/>
  <c r="G447" i="10"/>
  <c r="F447" i="10"/>
  <c r="N447" i="10" s="1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N446" i="10" s="1"/>
  <c r="M445" i="10"/>
  <c r="L445" i="10"/>
  <c r="K445" i="10"/>
  <c r="J445" i="10"/>
  <c r="I445" i="10"/>
  <c r="H445" i="10"/>
  <c r="G445" i="10"/>
  <c r="F445" i="10"/>
  <c r="E445" i="10"/>
  <c r="D445" i="10"/>
  <c r="N445" i="10" s="1"/>
  <c r="M444" i="10"/>
  <c r="L444" i="10"/>
  <c r="K444" i="10"/>
  <c r="J444" i="10"/>
  <c r="I444" i="10"/>
  <c r="H444" i="10"/>
  <c r="G444" i="10"/>
  <c r="F444" i="10"/>
  <c r="N444" i="10" s="1"/>
  <c r="E444" i="10"/>
  <c r="D444" i="10"/>
  <c r="M443" i="10"/>
  <c r="L443" i="10"/>
  <c r="K443" i="10"/>
  <c r="J443" i="10"/>
  <c r="I443" i="10"/>
  <c r="H443" i="10"/>
  <c r="G443" i="10"/>
  <c r="F443" i="10"/>
  <c r="N443" i="10" s="1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N442" i="10" s="1"/>
  <c r="M441" i="10"/>
  <c r="L441" i="10"/>
  <c r="K441" i="10"/>
  <c r="J441" i="10"/>
  <c r="I441" i="10"/>
  <c r="H441" i="10"/>
  <c r="G441" i="10"/>
  <c r="F441" i="10"/>
  <c r="E441" i="10"/>
  <c r="D441" i="10"/>
  <c r="N441" i="10" s="1"/>
  <c r="M440" i="10"/>
  <c r="L440" i="10"/>
  <c r="K440" i="10"/>
  <c r="J440" i="10"/>
  <c r="I440" i="10"/>
  <c r="H440" i="10"/>
  <c r="G440" i="10"/>
  <c r="F440" i="10"/>
  <c r="N440" i="10" s="1"/>
  <c r="E440" i="10"/>
  <c r="D440" i="10"/>
  <c r="M439" i="10"/>
  <c r="L439" i="10"/>
  <c r="K439" i="10"/>
  <c r="J439" i="10"/>
  <c r="I439" i="10"/>
  <c r="H439" i="10"/>
  <c r="G439" i="10"/>
  <c r="F439" i="10"/>
  <c r="N439" i="10" s="1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N438" i="10" s="1"/>
  <c r="M437" i="10"/>
  <c r="L437" i="10"/>
  <c r="K437" i="10"/>
  <c r="J437" i="10"/>
  <c r="I437" i="10"/>
  <c r="H437" i="10"/>
  <c r="G437" i="10"/>
  <c r="F437" i="10"/>
  <c r="E437" i="10"/>
  <c r="D437" i="10"/>
  <c r="N437" i="10" s="1"/>
  <c r="M436" i="10"/>
  <c r="L436" i="10"/>
  <c r="K436" i="10"/>
  <c r="J436" i="10"/>
  <c r="I436" i="10"/>
  <c r="H436" i="10"/>
  <c r="G436" i="10"/>
  <c r="F436" i="10"/>
  <c r="N436" i="10" s="1"/>
  <c r="E436" i="10"/>
  <c r="D436" i="10"/>
  <c r="M435" i="10"/>
  <c r="L435" i="10"/>
  <c r="K435" i="10"/>
  <c r="J435" i="10"/>
  <c r="I435" i="10"/>
  <c r="H435" i="10"/>
  <c r="G435" i="10"/>
  <c r="F435" i="10"/>
  <c r="N435" i="10" s="1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N434" i="10" s="1"/>
  <c r="M433" i="10"/>
  <c r="L433" i="10"/>
  <c r="K433" i="10"/>
  <c r="J433" i="10"/>
  <c r="I433" i="10"/>
  <c r="H433" i="10"/>
  <c r="G433" i="10"/>
  <c r="F433" i="10"/>
  <c r="E433" i="10"/>
  <c r="D433" i="10"/>
  <c r="N433" i="10" s="1"/>
  <c r="M432" i="10"/>
  <c r="L432" i="10"/>
  <c r="K432" i="10"/>
  <c r="J432" i="10"/>
  <c r="I432" i="10"/>
  <c r="H432" i="10"/>
  <c r="G432" i="10"/>
  <c r="F432" i="10"/>
  <c r="N432" i="10" s="1"/>
  <c r="E432" i="10"/>
  <c r="D432" i="10"/>
  <c r="M431" i="10"/>
  <c r="L431" i="10"/>
  <c r="K431" i="10"/>
  <c r="J431" i="10"/>
  <c r="I431" i="10"/>
  <c r="H431" i="10"/>
  <c r="G431" i="10"/>
  <c r="F431" i="10"/>
  <c r="N431" i="10" s="1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N430" i="10" s="1"/>
  <c r="M429" i="10"/>
  <c r="L429" i="10"/>
  <c r="K429" i="10"/>
  <c r="J429" i="10"/>
  <c r="I429" i="10"/>
  <c r="H429" i="10"/>
  <c r="G429" i="10"/>
  <c r="F429" i="10"/>
  <c r="E429" i="10"/>
  <c r="D429" i="10"/>
  <c r="N429" i="10" s="1"/>
  <c r="M428" i="10"/>
  <c r="L428" i="10"/>
  <c r="K428" i="10"/>
  <c r="J428" i="10"/>
  <c r="I428" i="10"/>
  <c r="H428" i="10"/>
  <c r="G428" i="10"/>
  <c r="F428" i="10"/>
  <c r="N428" i="10" s="1"/>
  <c r="E428" i="10"/>
  <c r="D428" i="10"/>
  <c r="M427" i="10"/>
  <c r="L427" i="10"/>
  <c r="K427" i="10"/>
  <c r="J427" i="10"/>
  <c r="I427" i="10"/>
  <c r="H427" i="10"/>
  <c r="G427" i="10"/>
  <c r="F427" i="10"/>
  <c r="N427" i="10" s="1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N426" i="10" s="1"/>
  <c r="M425" i="10"/>
  <c r="L425" i="10"/>
  <c r="K425" i="10"/>
  <c r="J425" i="10"/>
  <c r="I425" i="10"/>
  <c r="H425" i="10"/>
  <c r="G425" i="10"/>
  <c r="F425" i="10"/>
  <c r="E425" i="10"/>
  <c r="D425" i="10"/>
  <c r="N425" i="10" s="1"/>
  <c r="M424" i="10"/>
  <c r="L424" i="10"/>
  <c r="K424" i="10"/>
  <c r="J424" i="10"/>
  <c r="I424" i="10"/>
  <c r="H424" i="10"/>
  <c r="G424" i="10"/>
  <c r="F424" i="10"/>
  <c r="N424" i="10" s="1"/>
  <c r="E424" i="10"/>
  <c r="D424" i="10"/>
  <c r="M423" i="10"/>
  <c r="L423" i="10"/>
  <c r="K423" i="10"/>
  <c r="J423" i="10"/>
  <c r="I423" i="10"/>
  <c r="H423" i="10"/>
  <c r="G423" i="10"/>
  <c r="F423" i="10"/>
  <c r="N423" i="10" s="1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N422" i="10" s="1"/>
  <c r="M421" i="10"/>
  <c r="L421" i="10"/>
  <c r="K421" i="10"/>
  <c r="J421" i="10"/>
  <c r="I421" i="10"/>
  <c r="H421" i="10"/>
  <c r="G421" i="10"/>
  <c r="F421" i="10"/>
  <c r="E421" i="10"/>
  <c r="D421" i="10"/>
  <c r="N421" i="10" s="1"/>
  <c r="M420" i="10"/>
  <c r="L420" i="10"/>
  <c r="K420" i="10"/>
  <c r="J420" i="10"/>
  <c r="I420" i="10"/>
  <c r="H420" i="10"/>
  <c r="G420" i="10"/>
  <c r="F420" i="10"/>
  <c r="N420" i="10" s="1"/>
  <c r="E420" i="10"/>
  <c r="D420" i="10"/>
  <c r="M419" i="10"/>
  <c r="L419" i="10"/>
  <c r="K419" i="10"/>
  <c r="J419" i="10"/>
  <c r="I419" i="10"/>
  <c r="H419" i="10"/>
  <c r="G419" i="10"/>
  <c r="F419" i="10"/>
  <c r="N419" i="10" s="1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N418" i="10" s="1"/>
  <c r="M417" i="10"/>
  <c r="L417" i="10"/>
  <c r="K417" i="10"/>
  <c r="J417" i="10"/>
  <c r="I417" i="10"/>
  <c r="H417" i="10"/>
  <c r="G417" i="10"/>
  <c r="F417" i="10"/>
  <c r="E417" i="10"/>
  <c r="D417" i="10"/>
  <c r="N417" i="10" s="1"/>
  <c r="M416" i="10"/>
  <c r="L416" i="10"/>
  <c r="K416" i="10"/>
  <c r="J416" i="10"/>
  <c r="I416" i="10"/>
  <c r="H416" i="10"/>
  <c r="G416" i="10"/>
  <c r="F416" i="10"/>
  <c r="N416" i="10" s="1"/>
  <c r="E416" i="10"/>
  <c r="D416" i="10"/>
  <c r="M415" i="10"/>
  <c r="L415" i="10"/>
  <c r="K415" i="10"/>
  <c r="J415" i="10"/>
  <c r="I415" i="10"/>
  <c r="H415" i="10"/>
  <c r="G415" i="10"/>
  <c r="F415" i="10"/>
  <c r="N415" i="10" s="1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N414" i="10" s="1"/>
  <c r="M413" i="10"/>
  <c r="L413" i="10"/>
  <c r="K413" i="10"/>
  <c r="J413" i="10"/>
  <c r="I413" i="10"/>
  <c r="H413" i="10"/>
  <c r="G413" i="10"/>
  <c r="F413" i="10"/>
  <c r="E413" i="10"/>
  <c r="D413" i="10"/>
  <c r="N413" i="10" s="1"/>
  <c r="M412" i="10"/>
  <c r="L412" i="10"/>
  <c r="K412" i="10"/>
  <c r="J412" i="10"/>
  <c r="I412" i="10"/>
  <c r="H412" i="10"/>
  <c r="G412" i="10"/>
  <c r="F412" i="10"/>
  <c r="N412" i="10" s="1"/>
  <c r="E412" i="10"/>
  <c r="D412" i="10"/>
  <c r="M411" i="10"/>
  <c r="L411" i="10"/>
  <c r="K411" i="10"/>
  <c r="J411" i="10"/>
  <c r="I411" i="10"/>
  <c r="H411" i="10"/>
  <c r="G411" i="10"/>
  <c r="F411" i="10"/>
  <c r="N411" i="10" s="1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N410" i="10" s="1"/>
  <c r="M409" i="10"/>
  <c r="L409" i="10"/>
  <c r="K409" i="10"/>
  <c r="J409" i="10"/>
  <c r="I409" i="10"/>
  <c r="H409" i="10"/>
  <c r="G409" i="10"/>
  <c r="F409" i="10"/>
  <c r="E409" i="10"/>
  <c r="D409" i="10"/>
  <c r="N409" i="10" s="1"/>
  <c r="M408" i="10"/>
  <c r="L408" i="10"/>
  <c r="K408" i="10"/>
  <c r="J408" i="10"/>
  <c r="I408" i="10"/>
  <c r="H408" i="10"/>
  <c r="G408" i="10"/>
  <c r="F408" i="10"/>
  <c r="N408" i="10" s="1"/>
  <c r="E408" i="10"/>
  <c r="D408" i="10"/>
  <c r="M407" i="10"/>
  <c r="L407" i="10"/>
  <c r="K407" i="10"/>
  <c r="J407" i="10"/>
  <c r="I407" i="10"/>
  <c r="H407" i="10"/>
  <c r="G407" i="10"/>
  <c r="F407" i="10"/>
  <c r="N407" i="10" s="1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N406" i="10" s="1"/>
  <c r="M405" i="10"/>
  <c r="L405" i="10"/>
  <c r="K405" i="10"/>
  <c r="J405" i="10"/>
  <c r="I405" i="10"/>
  <c r="H405" i="10"/>
  <c r="G405" i="10"/>
  <c r="F405" i="10"/>
  <c r="E405" i="10"/>
  <c r="D405" i="10"/>
  <c r="N405" i="10" s="1"/>
  <c r="M404" i="10"/>
  <c r="L404" i="10"/>
  <c r="K404" i="10"/>
  <c r="J404" i="10"/>
  <c r="I404" i="10"/>
  <c r="H404" i="10"/>
  <c r="G404" i="10"/>
  <c r="F404" i="10"/>
  <c r="N404" i="10" s="1"/>
  <c r="E404" i="10"/>
  <c r="D404" i="10"/>
  <c r="M403" i="10"/>
  <c r="L403" i="10"/>
  <c r="K403" i="10"/>
  <c r="J403" i="10"/>
  <c r="I403" i="10"/>
  <c r="H403" i="10"/>
  <c r="G403" i="10"/>
  <c r="F403" i="10"/>
  <c r="N403" i="10" s="1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N402" i="10" s="1"/>
  <c r="M401" i="10"/>
  <c r="L401" i="10"/>
  <c r="K401" i="10"/>
  <c r="J401" i="10"/>
  <c r="I401" i="10"/>
  <c r="H401" i="10"/>
  <c r="G401" i="10"/>
  <c r="F401" i="10"/>
  <c r="E401" i="10"/>
  <c r="D401" i="10"/>
  <c r="N401" i="10" s="1"/>
  <c r="M400" i="10"/>
  <c r="L400" i="10"/>
  <c r="K400" i="10"/>
  <c r="J400" i="10"/>
  <c r="I400" i="10"/>
  <c r="H400" i="10"/>
  <c r="G400" i="10"/>
  <c r="F400" i="10"/>
  <c r="N400" i="10" s="1"/>
  <c r="E400" i="10"/>
  <c r="D400" i="10"/>
  <c r="M399" i="10"/>
  <c r="L399" i="10"/>
  <c r="K399" i="10"/>
  <c r="J399" i="10"/>
  <c r="I399" i="10"/>
  <c r="H399" i="10"/>
  <c r="G399" i="10"/>
  <c r="F399" i="10"/>
  <c r="N399" i="10" s="1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N398" i="10" s="1"/>
  <c r="M397" i="10"/>
  <c r="L397" i="10"/>
  <c r="K397" i="10"/>
  <c r="J397" i="10"/>
  <c r="I397" i="10"/>
  <c r="H397" i="10"/>
  <c r="G397" i="10"/>
  <c r="F397" i="10"/>
  <c r="E397" i="10"/>
  <c r="D397" i="10"/>
  <c r="N397" i="10" s="1"/>
  <c r="M396" i="10"/>
  <c r="L396" i="10"/>
  <c r="K396" i="10"/>
  <c r="J396" i="10"/>
  <c r="I396" i="10"/>
  <c r="H396" i="10"/>
  <c r="G396" i="10"/>
  <c r="F396" i="10"/>
  <c r="N396" i="10" s="1"/>
  <c r="E396" i="10"/>
  <c r="D396" i="10"/>
  <c r="M395" i="10"/>
  <c r="L395" i="10"/>
  <c r="K395" i="10"/>
  <c r="J395" i="10"/>
  <c r="I395" i="10"/>
  <c r="H395" i="10"/>
  <c r="G395" i="10"/>
  <c r="F395" i="10"/>
  <c r="N395" i="10" s="1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N394" i="10" s="1"/>
  <c r="M393" i="10"/>
  <c r="L393" i="10"/>
  <c r="K393" i="10"/>
  <c r="J393" i="10"/>
  <c r="I393" i="10"/>
  <c r="H393" i="10"/>
  <c r="G393" i="10"/>
  <c r="F393" i="10"/>
  <c r="E393" i="10"/>
  <c r="D393" i="10"/>
  <c r="N393" i="10" s="1"/>
  <c r="M392" i="10"/>
  <c r="L392" i="10"/>
  <c r="K392" i="10"/>
  <c r="J392" i="10"/>
  <c r="I392" i="10"/>
  <c r="H392" i="10"/>
  <c r="G392" i="10"/>
  <c r="F392" i="10"/>
  <c r="N392" i="10" s="1"/>
  <c r="E392" i="10"/>
  <c r="D392" i="10"/>
  <c r="M391" i="10"/>
  <c r="L391" i="10"/>
  <c r="K391" i="10"/>
  <c r="J391" i="10"/>
  <c r="I391" i="10"/>
  <c r="H391" i="10"/>
  <c r="G391" i="10"/>
  <c r="F391" i="10"/>
  <c r="N391" i="10" s="1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N390" i="10" s="1"/>
  <c r="O389" i="10"/>
  <c r="G7" i="23" s="1"/>
  <c r="M389" i="10"/>
  <c r="L389" i="10"/>
  <c r="K389" i="10"/>
  <c r="J389" i="10"/>
  <c r="I389" i="10"/>
  <c r="H389" i="10"/>
  <c r="G389" i="10"/>
  <c r="F389" i="10"/>
  <c r="N389" i="10" s="1"/>
  <c r="E389" i="10"/>
  <c r="D389" i="10"/>
  <c r="M388" i="10"/>
  <c r="L388" i="10"/>
  <c r="K388" i="10"/>
  <c r="J388" i="10"/>
  <c r="I388" i="10"/>
  <c r="H388" i="10"/>
  <c r="G388" i="10"/>
  <c r="F388" i="10"/>
  <c r="N388" i="10" s="1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N387" i="10" s="1"/>
  <c r="M386" i="10"/>
  <c r="L386" i="10"/>
  <c r="K386" i="10"/>
  <c r="J386" i="10"/>
  <c r="I386" i="10"/>
  <c r="H386" i="10"/>
  <c r="G386" i="10"/>
  <c r="F386" i="10"/>
  <c r="E386" i="10"/>
  <c r="D386" i="10"/>
  <c r="N386" i="10" s="1"/>
  <c r="M385" i="10"/>
  <c r="L385" i="10"/>
  <c r="K385" i="10"/>
  <c r="J385" i="10"/>
  <c r="I385" i="10"/>
  <c r="H385" i="10"/>
  <c r="G385" i="10"/>
  <c r="F385" i="10"/>
  <c r="N385" i="10" s="1"/>
  <c r="E385" i="10"/>
  <c r="D385" i="10"/>
  <c r="M384" i="10"/>
  <c r="L384" i="10"/>
  <c r="K384" i="10"/>
  <c r="J384" i="10"/>
  <c r="I384" i="10"/>
  <c r="H384" i="10"/>
  <c r="G384" i="10"/>
  <c r="F384" i="10"/>
  <c r="N384" i="10" s="1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N383" i="10" s="1"/>
  <c r="M382" i="10"/>
  <c r="L382" i="10"/>
  <c r="K382" i="10"/>
  <c r="J382" i="10"/>
  <c r="I382" i="10"/>
  <c r="H382" i="10"/>
  <c r="G382" i="10"/>
  <c r="F382" i="10"/>
  <c r="E382" i="10"/>
  <c r="D382" i="10"/>
  <c r="N382" i="10" s="1"/>
  <c r="M381" i="10"/>
  <c r="L381" i="10"/>
  <c r="K381" i="10"/>
  <c r="J381" i="10"/>
  <c r="I381" i="10"/>
  <c r="H381" i="10"/>
  <c r="G381" i="10"/>
  <c r="F381" i="10"/>
  <c r="N381" i="10" s="1"/>
  <c r="E381" i="10"/>
  <c r="D381" i="10"/>
  <c r="M380" i="10"/>
  <c r="L380" i="10"/>
  <c r="K380" i="10"/>
  <c r="J380" i="10"/>
  <c r="I380" i="10"/>
  <c r="H380" i="10"/>
  <c r="G380" i="10"/>
  <c r="F380" i="10"/>
  <c r="N380" i="10" s="1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N379" i="10" s="1"/>
  <c r="M378" i="10"/>
  <c r="L378" i="10"/>
  <c r="K378" i="10"/>
  <c r="J378" i="10"/>
  <c r="I378" i="10"/>
  <c r="H378" i="10"/>
  <c r="G378" i="10"/>
  <c r="F378" i="10"/>
  <c r="E378" i="10"/>
  <c r="D378" i="10"/>
  <c r="N378" i="10" s="1"/>
  <c r="M377" i="10"/>
  <c r="L377" i="10"/>
  <c r="K377" i="10"/>
  <c r="J377" i="10"/>
  <c r="I377" i="10"/>
  <c r="H377" i="10"/>
  <c r="G377" i="10"/>
  <c r="F377" i="10"/>
  <c r="N377" i="10" s="1"/>
  <c r="E377" i="10"/>
  <c r="D377" i="10"/>
  <c r="M376" i="10"/>
  <c r="L376" i="10"/>
  <c r="K376" i="10"/>
  <c r="J376" i="10"/>
  <c r="I376" i="10"/>
  <c r="H376" i="10"/>
  <c r="G376" i="10"/>
  <c r="F376" i="10"/>
  <c r="N376" i="10" s="1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N375" i="10" s="1"/>
  <c r="M374" i="10"/>
  <c r="L374" i="10"/>
  <c r="K374" i="10"/>
  <c r="J374" i="10"/>
  <c r="I374" i="10"/>
  <c r="H374" i="10"/>
  <c r="G374" i="10"/>
  <c r="F374" i="10"/>
  <c r="E374" i="10"/>
  <c r="D374" i="10"/>
  <c r="N374" i="10" s="1"/>
  <c r="M373" i="10"/>
  <c r="L373" i="10"/>
  <c r="K373" i="10"/>
  <c r="J373" i="10"/>
  <c r="I373" i="10"/>
  <c r="H373" i="10"/>
  <c r="G373" i="10"/>
  <c r="F373" i="10"/>
  <c r="N373" i="10" s="1"/>
  <c r="E373" i="10"/>
  <c r="D373" i="10"/>
  <c r="M372" i="10"/>
  <c r="L372" i="10"/>
  <c r="K372" i="10"/>
  <c r="J372" i="10"/>
  <c r="I372" i="10"/>
  <c r="H372" i="10"/>
  <c r="G372" i="10"/>
  <c r="F372" i="10"/>
  <c r="N372" i="10" s="1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N371" i="10" s="1"/>
  <c r="M370" i="10"/>
  <c r="L370" i="10"/>
  <c r="K370" i="10"/>
  <c r="J370" i="10"/>
  <c r="I370" i="10"/>
  <c r="H370" i="10"/>
  <c r="G370" i="10"/>
  <c r="F370" i="10"/>
  <c r="E370" i="10"/>
  <c r="D370" i="10"/>
  <c r="N370" i="10" s="1"/>
  <c r="M369" i="10"/>
  <c r="L369" i="10"/>
  <c r="K369" i="10"/>
  <c r="J369" i="10"/>
  <c r="I369" i="10"/>
  <c r="H369" i="10"/>
  <c r="G369" i="10"/>
  <c r="F369" i="10"/>
  <c r="N369" i="10" s="1"/>
  <c r="E369" i="10"/>
  <c r="D369" i="10"/>
  <c r="M368" i="10"/>
  <c r="L368" i="10"/>
  <c r="K368" i="10"/>
  <c r="J368" i="10"/>
  <c r="I368" i="10"/>
  <c r="H368" i="10"/>
  <c r="G368" i="10"/>
  <c r="F368" i="10"/>
  <c r="N368" i="10" s="1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N367" i="10" s="1"/>
  <c r="M366" i="10"/>
  <c r="L366" i="10"/>
  <c r="K366" i="10"/>
  <c r="J366" i="10"/>
  <c r="I366" i="10"/>
  <c r="H366" i="10"/>
  <c r="G366" i="10"/>
  <c r="F366" i="10"/>
  <c r="E366" i="10"/>
  <c r="D366" i="10"/>
  <c r="N366" i="10" s="1"/>
  <c r="M365" i="10"/>
  <c r="L365" i="10"/>
  <c r="K365" i="10"/>
  <c r="J365" i="10"/>
  <c r="I365" i="10"/>
  <c r="H365" i="10"/>
  <c r="G365" i="10"/>
  <c r="F365" i="10"/>
  <c r="N365" i="10" s="1"/>
  <c r="E365" i="10"/>
  <c r="D365" i="10"/>
  <c r="M364" i="10"/>
  <c r="L364" i="10"/>
  <c r="K364" i="10"/>
  <c r="J364" i="10"/>
  <c r="I364" i="10"/>
  <c r="H364" i="10"/>
  <c r="G364" i="10"/>
  <c r="F364" i="10"/>
  <c r="N364" i="10" s="1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N363" i="10" s="1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N361" i="10" s="1"/>
  <c r="E361" i="10"/>
  <c r="D361" i="10"/>
  <c r="M360" i="10"/>
  <c r="L360" i="10"/>
  <c r="K360" i="10"/>
  <c r="J360" i="10"/>
  <c r="I360" i="10"/>
  <c r="H360" i="10"/>
  <c r="G360" i="10"/>
  <c r="F360" i="10"/>
  <c r="N360" i="10" s="1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N359" i="10" s="1"/>
  <c r="M358" i="10"/>
  <c r="L358" i="10"/>
  <c r="K358" i="10"/>
  <c r="J358" i="10"/>
  <c r="I358" i="10"/>
  <c r="H358" i="10"/>
  <c r="G358" i="10"/>
  <c r="F358" i="10"/>
  <c r="E358" i="10"/>
  <c r="D358" i="10"/>
  <c r="N358" i="10" s="1"/>
  <c r="M357" i="10"/>
  <c r="L357" i="10"/>
  <c r="K357" i="10"/>
  <c r="J357" i="10"/>
  <c r="I357" i="10"/>
  <c r="H357" i="10"/>
  <c r="G357" i="10"/>
  <c r="F357" i="10"/>
  <c r="N357" i="10" s="1"/>
  <c r="E357" i="10"/>
  <c r="D357" i="10"/>
  <c r="M356" i="10"/>
  <c r="L356" i="10"/>
  <c r="K356" i="10"/>
  <c r="J356" i="10"/>
  <c r="I356" i="10"/>
  <c r="H356" i="10"/>
  <c r="G356" i="10"/>
  <c r="F356" i="10"/>
  <c r="N356" i="10" s="1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N355" i="10" s="1"/>
  <c r="M354" i="10"/>
  <c r="L354" i="10"/>
  <c r="K354" i="10"/>
  <c r="J354" i="10"/>
  <c r="I354" i="10"/>
  <c r="H354" i="10"/>
  <c r="G354" i="10"/>
  <c r="F354" i="10"/>
  <c r="E354" i="10"/>
  <c r="D354" i="10"/>
  <c r="N354" i="10" s="1"/>
  <c r="M353" i="10"/>
  <c r="L353" i="10"/>
  <c r="K353" i="10"/>
  <c r="J353" i="10"/>
  <c r="I353" i="10"/>
  <c r="H353" i="10"/>
  <c r="G353" i="10"/>
  <c r="F353" i="10"/>
  <c r="N353" i="10" s="1"/>
  <c r="E353" i="10"/>
  <c r="D353" i="10"/>
  <c r="M352" i="10"/>
  <c r="L352" i="10"/>
  <c r="K352" i="10"/>
  <c r="J352" i="10"/>
  <c r="I352" i="10"/>
  <c r="H352" i="10"/>
  <c r="G352" i="10"/>
  <c r="F352" i="10"/>
  <c r="N352" i="10" s="1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N351" i="10" s="1"/>
  <c r="M350" i="10"/>
  <c r="L350" i="10"/>
  <c r="K350" i="10"/>
  <c r="J350" i="10"/>
  <c r="I350" i="10"/>
  <c r="H350" i="10"/>
  <c r="G350" i="10"/>
  <c r="F350" i="10"/>
  <c r="E350" i="10"/>
  <c r="D350" i="10"/>
  <c r="N350" i="10" s="1"/>
  <c r="M349" i="10"/>
  <c r="L349" i="10"/>
  <c r="K349" i="10"/>
  <c r="J349" i="10"/>
  <c r="I349" i="10"/>
  <c r="H349" i="10"/>
  <c r="G349" i="10"/>
  <c r="F349" i="10"/>
  <c r="N349" i="10" s="1"/>
  <c r="E349" i="10"/>
  <c r="D349" i="10"/>
  <c r="M348" i="10"/>
  <c r="L348" i="10"/>
  <c r="K348" i="10"/>
  <c r="J348" i="10"/>
  <c r="I348" i="10"/>
  <c r="H348" i="10"/>
  <c r="G348" i="10"/>
  <c r="F348" i="10"/>
  <c r="N348" i="10" s="1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N347" i="10" s="1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N345" i="10" s="1"/>
  <c r="E345" i="10"/>
  <c r="D345" i="10"/>
  <c r="M344" i="10"/>
  <c r="L344" i="10"/>
  <c r="K344" i="10"/>
  <c r="J344" i="10"/>
  <c r="I344" i="10"/>
  <c r="H344" i="10"/>
  <c r="G344" i="10"/>
  <c r="F344" i="10"/>
  <c r="N344" i="10" s="1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N343" i="10" s="1"/>
  <c r="M342" i="10"/>
  <c r="L342" i="10"/>
  <c r="K342" i="10"/>
  <c r="J342" i="10"/>
  <c r="I342" i="10"/>
  <c r="H342" i="10"/>
  <c r="G342" i="10"/>
  <c r="F342" i="10"/>
  <c r="E342" i="10"/>
  <c r="D342" i="10"/>
  <c r="N342" i="10" s="1"/>
  <c r="M341" i="10"/>
  <c r="L341" i="10"/>
  <c r="K341" i="10"/>
  <c r="J341" i="10"/>
  <c r="I341" i="10"/>
  <c r="H341" i="10"/>
  <c r="G341" i="10"/>
  <c r="F341" i="10"/>
  <c r="N341" i="10" s="1"/>
  <c r="E341" i="10"/>
  <c r="D341" i="10"/>
  <c r="M340" i="10"/>
  <c r="L340" i="10"/>
  <c r="K340" i="10"/>
  <c r="J340" i="10"/>
  <c r="I340" i="10"/>
  <c r="H340" i="10"/>
  <c r="G340" i="10"/>
  <c r="F340" i="10"/>
  <c r="N340" i="10" s="1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E338" i="10"/>
  <c r="D338" i="10"/>
  <c r="N338" i="10" s="1"/>
  <c r="M337" i="10"/>
  <c r="L337" i="10"/>
  <c r="K337" i="10"/>
  <c r="J337" i="10"/>
  <c r="I337" i="10"/>
  <c r="H337" i="10"/>
  <c r="G337" i="10"/>
  <c r="F337" i="10"/>
  <c r="N337" i="10" s="1"/>
  <c r="E337" i="10"/>
  <c r="D337" i="10"/>
  <c r="M336" i="10"/>
  <c r="L336" i="10"/>
  <c r="K336" i="10"/>
  <c r="J336" i="10"/>
  <c r="I336" i="10"/>
  <c r="H336" i="10"/>
  <c r="G336" i="10"/>
  <c r="F336" i="10"/>
  <c r="N336" i="10" s="1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N335" i="10" s="1"/>
  <c r="M334" i="10"/>
  <c r="L334" i="10"/>
  <c r="K334" i="10"/>
  <c r="J334" i="10"/>
  <c r="I334" i="10"/>
  <c r="H334" i="10"/>
  <c r="G334" i="10"/>
  <c r="F334" i="10"/>
  <c r="E334" i="10"/>
  <c r="D334" i="10"/>
  <c r="N334" i="10" s="1"/>
  <c r="M333" i="10"/>
  <c r="L333" i="10"/>
  <c r="K333" i="10"/>
  <c r="J333" i="10"/>
  <c r="I333" i="10"/>
  <c r="H333" i="10"/>
  <c r="G333" i="10"/>
  <c r="F333" i="10"/>
  <c r="N333" i="10" s="1"/>
  <c r="E333" i="10"/>
  <c r="D333" i="10"/>
  <c r="M332" i="10"/>
  <c r="L332" i="10"/>
  <c r="K332" i="10"/>
  <c r="J332" i="10"/>
  <c r="I332" i="10"/>
  <c r="H332" i="10"/>
  <c r="G332" i="10"/>
  <c r="F332" i="10"/>
  <c r="N332" i="10" s="1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N331" i="10" s="1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N329" i="10" s="1"/>
  <c r="E329" i="10"/>
  <c r="D329" i="10"/>
  <c r="M328" i="10"/>
  <c r="L328" i="10"/>
  <c r="K328" i="10"/>
  <c r="J328" i="10"/>
  <c r="I328" i="10"/>
  <c r="H328" i="10"/>
  <c r="G328" i="10"/>
  <c r="F328" i="10"/>
  <c r="N328" i="10" s="1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N327" i="10" s="1"/>
  <c r="M326" i="10"/>
  <c r="L326" i="10"/>
  <c r="K326" i="10"/>
  <c r="J326" i="10"/>
  <c r="I326" i="10"/>
  <c r="H326" i="10"/>
  <c r="G326" i="10"/>
  <c r="F326" i="10"/>
  <c r="E326" i="10"/>
  <c r="D326" i="10"/>
  <c r="N326" i="10" s="1"/>
  <c r="M325" i="10"/>
  <c r="L325" i="10"/>
  <c r="K325" i="10"/>
  <c r="J325" i="10"/>
  <c r="I325" i="10"/>
  <c r="H325" i="10"/>
  <c r="G325" i="10"/>
  <c r="F325" i="10"/>
  <c r="N325" i="10" s="1"/>
  <c r="E325" i="10"/>
  <c r="D325" i="10"/>
  <c r="M324" i="10"/>
  <c r="L324" i="10"/>
  <c r="K324" i="10"/>
  <c r="J324" i="10"/>
  <c r="I324" i="10"/>
  <c r="H324" i="10"/>
  <c r="G324" i="10"/>
  <c r="F324" i="10"/>
  <c r="N324" i="10" s="1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N323" i="10" s="1"/>
  <c r="M322" i="10"/>
  <c r="L322" i="10"/>
  <c r="K322" i="10"/>
  <c r="J322" i="10"/>
  <c r="I322" i="10"/>
  <c r="H322" i="10"/>
  <c r="G322" i="10"/>
  <c r="F322" i="10"/>
  <c r="E322" i="10"/>
  <c r="D322" i="10"/>
  <c r="N322" i="10" s="1"/>
  <c r="M321" i="10"/>
  <c r="L321" i="10"/>
  <c r="K321" i="10"/>
  <c r="J321" i="10"/>
  <c r="I321" i="10"/>
  <c r="H321" i="10"/>
  <c r="G321" i="10"/>
  <c r="F321" i="10"/>
  <c r="N321" i="10" s="1"/>
  <c r="E321" i="10"/>
  <c r="D321" i="10"/>
  <c r="M320" i="10"/>
  <c r="L320" i="10"/>
  <c r="K320" i="10"/>
  <c r="J320" i="10"/>
  <c r="I320" i="10"/>
  <c r="H320" i="10"/>
  <c r="G320" i="10"/>
  <c r="F320" i="10"/>
  <c r="N320" i="10" s="1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N317" i="10" s="1"/>
  <c r="E317" i="10"/>
  <c r="D317" i="10"/>
  <c r="M316" i="10"/>
  <c r="L316" i="10"/>
  <c r="K316" i="10"/>
  <c r="J316" i="10"/>
  <c r="I316" i="10"/>
  <c r="H316" i="10"/>
  <c r="G316" i="10"/>
  <c r="F316" i="10"/>
  <c r="N316" i="10" s="1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N315" i="10" s="1"/>
  <c r="M314" i="10"/>
  <c r="L314" i="10"/>
  <c r="K314" i="10"/>
  <c r="J314" i="10"/>
  <c r="I314" i="10"/>
  <c r="H314" i="10"/>
  <c r="G314" i="10"/>
  <c r="F314" i="10"/>
  <c r="E314" i="10"/>
  <c r="D314" i="10"/>
  <c r="N314" i="10" s="1"/>
  <c r="M313" i="10"/>
  <c r="L313" i="10"/>
  <c r="K313" i="10"/>
  <c r="J313" i="10"/>
  <c r="I313" i="10"/>
  <c r="H313" i="10"/>
  <c r="G313" i="10"/>
  <c r="F313" i="10"/>
  <c r="N313" i="10" s="1"/>
  <c r="E313" i="10"/>
  <c r="D313" i="10"/>
  <c r="M312" i="10"/>
  <c r="L312" i="10"/>
  <c r="K312" i="10"/>
  <c r="J312" i="10"/>
  <c r="I312" i="10"/>
  <c r="H312" i="10"/>
  <c r="G312" i="10"/>
  <c r="F312" i="10"/>
  <c r="N312" i="10" s="1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N311" i="10" s="1"/>
  <c r="M310" i="10"/>
  <c r="L310" i="10"/>
  <c r="K310" i="10"/>
  <c r="J310" i="10"/>
  <c r="I310" i="10"/>
  <c r="H310" i="10"/>
  <c r="G310" i="10"/>
  <c r="F310" i="10"/>
  <c r="E310" i="10"/>
  <c r="D310" i="10"/>
  <c r="N310" i="10" s="1"/>
  <c r="M309" i="10"/>
  <c r="L309" i="10"/>
  <c r="K309" i="10"/>
  <c r="J309" i="10"/>
  <c r="I309" i="10"/>
  <c r="H309" i="10"/>
  <c r="G309" i="10"/>
  <c r="F309" i="10"/>
  <c r="N309" i="10" s="1"/>
  <c r="E309" i="10"/>
  <c r="D309" i="10"/>
  <c r="M308" i="10"/>
  <c r="L308" i="10"/>
  <c r="K308" i="10"/>
  <c r="J308" i="10"/>
  <c r="I308" i="10"/>
  <c r="H308" i="10"/>
  <c r="G308" i="10"/>
  <c r="F308" i="10"/>
  <c r="N308" i="10" s="1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N307" i="10" s="1"/>
  <c r="M306" i="10"/>
  <c r="L306" i="10"/>
  <c r="K306" i="10"/>
  <c r="J306" i="10"/>
  <c r="I306" i="10"/>
  <c r="H306" i="10"/>
  <c r="G306" i="10"/>
  <c r="F306" i="10"/>
  <c r="E306" i="10"/>
  <c r="D306" i="10"/>
  <c r="N306" i="10" s="1"/>
  <c r="M305" i="10"/>
  <c r="L305" i="10"/>
  <c r="K305" i="10"/>
  <c r="J305" i="10"/>
  <c r="I305" i="10"/>
  <c r="H305" i="10"/>
  <c r="G305" i="10"/>
  <c r="F305" i="10"/>
  <c r="N305" i="10" s="1"/>
  <c r="E305" i="10"/>
  <c r="D305" i="10"/>
  <c r="M304" i="10"/>
  <c r="L304" i="10"/>
  <c r="K304" i="10"/>
  <c r="J304" i="10"/>
  <c r="I304" i="10"/>
  <c r="H304" i="10"/>
  <c r="G304" i="10"/>
  <c r="F304" i="10"/>
  <c r="N304" i="10" s="1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N303" i="10" s="1"/>
  <c r="M302" i="10"/>
  <c r="L302" i="10"/>
  <c r="K302" i="10"/>
  <c r="J302" i="10"/>
  <c r="I302" i="10"/>
  <c r="H302" i="10"/>
  <c r="G302" i="10"/>
  <c r="F302" i="10"/>
  <c r="E302" i="10"/>
  <c r="D302" i="10"/>
  <c r="N302" i="10" s="1"/>
  <c r="M301" i="10"/>
  <c r="L301" i="10"/>
  <c r="K301" i="10"/>
  <c r="J301" i="10"/>
  <c r="I301" i="10"/>
  <c r="H301" i="10"/>
  <c r="G301" i="10"/>
  <c r="F301" i="10"/>
  <c r="N301" i="10" s="1"/>
  <c r="E301" i="10"/>
  <c r="D301" i="10"/>
  <c r="M300" i="10"/>
  <c r="L300" i="10"/>
  <c r="K300" i="10"/>
  <c r="J300" i="10"/>
  <c r="I300" i="10"/>
  <c r="H300" i="10"/>
  <c r="G300" i="10"/>
  <c r="F300" i="10"/>
  <c r="N300" i="10" s="1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N299" i="10" s="1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N297" i="10" s="1"/>
  <c r="E297" i="10"/>
  <c r="D297" i="10"/>
  <c r="M296" i="10"/>
  <c r="L296" i="10"/>
  <c r="K296" i="10"/>
  <c r="J296" i="10"/>
  <c r="I296" i="10"/>
  <c r="H296" i="10"/>
  <c r="G296" i="10"/>
  <c r="F296" i="10"/>
  <c r="N296" i="10" s="1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N295" i="10" s="1"/>
  <c r="M294" i="10"/>
  <c r="L294" i="10"/>
  <c r="K294" i="10"/>
  <c r="J294" i="10"/>
  <c r="I294" i="10"/>
  <c r="H294" i="10"/>
  <c r="G294" i="10"/>
  <c r="F294" i="10"/>
  <c r="E294" i="10"/>
  <c r="D294" i="10"/>
  <c r="N294" i="10" s="1"/>
  <c r="M293" i="10"/>
  <c r="L293" i="10"/>
  <c r="K293" i="10"/>
  <c r="J293" i="10"/>
  <c r="I293" i="10"/>
  <c r="H293" i="10"/>
  <c r="G293" i="10"/>
  <c r="F293" i="10"/>
  <c r="N293" i="10" s="1"/>
  <c r="E293" i="10"/>
  <c r="D293" i="10"/>
  <c r="M292" i="10"/>
  <c r="L292" i="10"/>
  <c r="K292" i="10"/>
  <c r="J292" i="10"/>
  <c r="I292" i="10"/>
  <c r="H292" i="10"/>
  <c r="G292" i="10"/>
  <c r="F292" i="10"/>
  <c r="N292" i="10" s="1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N291" i="10" s="1"/>
  <c r="M290" i="10"/>
  <c r="L290" i="10"/>
  <c r="K290" i="10"/>
  <c r="J290" i="10"/>
  <c r="I290" i="10"/>
  <c r="H290" i="10"/>
  <c r="G290" i="10"/>
  <c r="F290" i="10"/>
  <c r="E290" i="10"/>
  <c r="D290" i="10"/>
  <c r="N290" i="10" s="1"/>
  <c r="M289" i="10"/>
  <c r="L289" i="10"/>
  <c r="K289" i="10"/>
  <c r="J289" i="10"/>
  <c r="I289" i="10"/>
  <c r="H289" i="10"/>
  <c r="G289" i="10"/>
  <c r="F289" i="10"/>
  <c r="N289" i="10" s="1"/>
  <c r="E289" i="10"/>
  <c r="D289" i="10"/>
  <c r="M288" i="10"/>
  <c r="L288" i="10"/>
  <c r="K288" i="10"/>
  <c r="J288" i="10"/>
  <c r="I288" i="10"/>
  <c r="H288" i="10"/>
  <c r="G288" i="10"/>
  <c r="F288" i="10"/>
  <c r="N288" i="10" s="1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N287" i="10" s="1"/>
  <c r="M286" i="10"/>
  <c r="L286" i="10"/>
  <c r="K286" i="10"/>
  <c r="J286" i="10"/>
  <c r="I286" i="10"/>
  <c r="H286" i="10"/>
  <c r="G286" i="10"/>
  <c r="F286" i="10"/>
  <c r="E286" i="10"/>
  <c r="D286" i="10"/>
  <c r="N286" i="10" s="1"/>
  <c r="M285" i="10"/>
  <c r="L285" i="10"/>
  <c r="K285" i="10"/>
  <c r="J285" i="10"/>
  <c r="I285" i="10"/>
  <c r="H285" i="10"/>
  <c r="G285" i="10"/>
  <c r="F285" i="10"/>
  <c r="N285" i="10" s="1"/>
  <c r="E285" i="10"/>
  <c r="D285" i="10"/>
  <c r="M284" i="10"/>
  <c r="L284" i="10"/>
  <c r="K284" i="10"/>
  <c r="J284" i="10"/>
  <c r="I284" i="10"/>
  <c r="H284" i="10"/>
  <c r="G284" i="10"/>
  <c r="F284" i="10"/>
  <c r="N284" i="10" s="1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N283" i="10" s="1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N281" i="10" s="1"/>
  <c r="E281" i="10"/>
  <c r="D281" i="10"/>
  <c r="M280" i="10"/>
  <c r="L280" i="10"/>
  <c r="K280" i="10"/>
  <c r="J280" i="10"/>
  <c r="I280" i="10"/>
  <c r="H280" i="10"/>
  <c r="G280" i="10"/>
  <c r="F280" i="10"/>
  <c r="N280" i="10" s="1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N279" i="10" s="1"/>
  <c r="M278" i="10"/>
  <c r="L278" i="10"/>
  <c r="K278" i="10"/>
  <c r="J278" i="10"/>
  <c r="I278" i="10"/>
  <c r="H278" i="10"/>
  <c r="G278" i="10"/>
  <c r="F278" i="10"/>
  <c r="E278" i="10"/>
  <c r="D278" i="10"/>
  <c r="N278" i="10" s="1"/>
  <c r="M277" i="10"/>
  <c r="L277" i="10"/>
  <c r="K277" i="10"/>
  <c r="J277" i="10"/>
  <c r="I277" i="10"/>
  <c r="H277" i="10"/>
  <c r="G277" i="10"/>
  <c r="F277" i="10"/>
  <c r="N277" i="10" s="1"/>
  <c r="E277" i="10"/>
  <c r="D277" i="10"/>
  <c r="M276" i="10"/>
  <c r="L276" i="10"/>
  <c r="K276" i="10"/>
  <c r="J276" i="10"/>
  <c r="I276" i="10"/>
  <c r="H276" i="10"/>
  <c r="G276" i="10"/>
  <c r="F276" i="10"/>
  <c r="N276" i="10" s="1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N275" i="10" s="1"/>
  <c r="M274" i="10"/>
  <c r="L274" i="10"/>
  <c r="K274" i="10"/>
  <c r="J274" i="10"/>
  <c r="I274" i="10"/>
  <c r="H274" i="10"/>
  <c r="G274" i="10"/>
  <c r="F274" i="10"/>
  <c r="E274" i="10"/>
  <c r="D274" i="10"/>
  <c r="N274" i="10" s="1"/>
  <c r="M273" i="10"/>
  <c r="L273" i="10"/>
  <c r="K273" i="10"/>
  <c r="J273" i="10"/>
  <c r="I273" i="10"/>
  <c r="H273" i="10"/>
  <c r="G273" i="10"/>
  <c r="F273" i="10"/>
  <c r="N273" i="10" s="1"/>
  <c r="E273" i="10"/>
  <c r="D273" i="10"/>
  <c r="M272" i="10"/>
  <c r="L272" i="10"/>
  <c r="K272" i="10"/>
  <c r="J272" i="10"/>
  <c r="I272" i="10"/>
  <c r="H272" i="10"/>
  <c r="G272" i="10"/>
  <c r="F272" i="10"/>
  <c r="N272" i="10" s="1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N271" i="10" s="1"/>
  <c r="M270" i="10"/>
  <c r="L270" i="10"/>
  <c r="K270" i="10"/>
  <c r="J270" i="10"/>
  <c r="I270" i="10"/>
  <c r="H270" i="10"/>
  <c r="G270" i="10"/>
  <c r="F270" i="10"/>
  <c r="E270" i="10"/>
  <c r="D270" i="10"/>
  <c r="N270" i="10" s="1"/>
  <c r="M269" i="10"/>
  <c r="L269" i="10"/>
  <c r="K269" i="10"/>
  <c r="J269" i="10"/>
  <c r="I269" i="10"/>
  <c r="H269" i="10"/>
  <c r="G269" i="10"/>
  <c r="F269" i="10"/>
  <c r="N269" i="10" s="1"/>
  <c r="E269" i="10"/>
  <c r="D269" i="10"/>
  <c r="M268" i="10"/>
  <c r="L268" i="10"/>
  <c r="K268" i="10"/>
  <c r="J268" i="10"/>
  <c r="I268" i="10"/>
  <c r="H268" i="10"/>
  <c r="G268" i="10"/>
  <c r="F268" i="10"/>
  <c r="N268" i="10" s="1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N267" i="10" s="1"/>
  <c r="M266" i="10"/>
  <c r="L266" i="10"/>
  <c r="K266" i="10"/>
  <c r="J266" i="10"/>
  <c r="I266" i="10"/>
  <c r="H266" i="10"/>
  <c r="G266" i="10"/>
  <c r="F266" i="10"/>
  <c r="E266" i="10"/>
  <c r="D266" i="10"/>
  <c r="N266" i="10" s="1"/>
  <c r="M265" i="10"/>
  <c r="L265" i="10"/>
  <c r="K265" i="10"/>
  <c r="J265" i="10"/>
  <c r="I265" i="10"/>
  <c r="H265" i="10"/>
  <c r="G265" i="10"/>
  <c r="F265" i="10"/>
  <c r="N265" i="10" s="1"/>
  <c r="E265" i="10"/>
  <c r="D265" i="10"/>
  <c r="M264" i="10"/>
  <c r="L264" i="10"/>
  <c r="K264" i="10"/>
  <c r="J264" i="10"/>
  <c r="I264" i="10"/>
  <c r="H264" i="10"/>
  <c r="G264" i="10"/>
  <c r="F264" i="10"/>
  <c r="N264" i="10" s="1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N263" i="10" s="1"/>
  <c r="M262" i="10"/>
  <c r="L262" i="10"/>
  <c r="K262" i="10"/>
  <c r="J262" i="10"/>
  <c r="I262" i="10"/>
  <c r="H262" i="10"/>
  <c r="G262" i="10"/>
  <c r="F262" i="10"/>
  <c r="E262" i="10"/>
  <c r="D262" i="10"/>
  <c r="N262" i="10" s="1"/>
  <c r="M261" i="10"/>
  <c r="L261" i="10"/>
  <c r="K261" i="10"/>
  <c r="J261" i="10"/>
  <c r="I261" i="10"/>
  <c r="H261" i="10"/>
  <c r="G261" i="10"/>
  <c r="F261" i="10"/>
  <c r="N261" i="10" s="1"/>
  <c r="E261" i="10"/>
  <c r="D261" i="10"/>
  <c r="M260" i="10"/>
  <c r="L260" i="10"/>
  <c r="K260" i="10"/>
  <c r="J260" i="10"/>
  <c r="I260" i="10"/>
  <c r="H260" i="10"/>
  <c r="G260" i="10"/>
  <c r="F260" i="10"/>
  <c r="N260" i="10" s="1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N259" i="10" s="1"/>
  <c r="M258" i="10"/>
  <c r="L258" i="10"/>
  <c r="K258" i="10"/>
  <c r="J258" i="10"/>
  <c r="I258" i="10"/>
  <c r="H258" i="10"/>
  <c r="G258" i="10"/>
  <c r="F258" i="10"/>
  <c r="E258" i="10"/>
  <c r="D258" i="10"/>
  <c r="N258" i="10" s="1"/>
  <c r="M257" i="10"/>
  <c r="L257" i="10"/>
  <c r="K257" i="10"/>
  <c r="J257" i="10"/>
  <c r="I257" i="10"/>
  <c r="H257" i="10"/>
  <c r="G257" i="10"/>
  <c r="F257" i="10"/>
  <c r="N257" i="10" s="1"/>
  <c r="E257" i="10"/>
  <c r="D257" i="10"/>
  <c r="M256" i="10"/>
  <c r="L256" i="10"/>
  <c r="K256" i="10"/>
  <c r="J256" i="10"/>
  <c r="I256" i="10"/>
  <c r="H256" i="10"/>
  <c r="G256" i="10"/>
  <c r="F256" i="10"/>
  <c r="N256" i="10" s="1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N255" i="10" s="1"/>
  <c r="M254" i="10"/>
  <c r="L254" i="10"/>
  <c r="K254" i="10"/>
  <c r="J254" i="10"/>
  <c r="I254" i="10"/>
  <c r="H254" i="10"/>
  <c r="G254" i="10"/>
  <c r="F254" i="10"/>
  <c r="E254" i="10"/>
  <c r="D254" i="10"/>
  <c r="N254" i="10" s="1"/>
  <c r="M253" i="10"/>
  <c r="L253" i="10"/>
  <c r="K253" i="10"/>
  <c r="J253" i="10"/>
  <c r="I253" i="10"/>
  <c r="H253" i="10"/>
  <c r="G253" i="10"/>
  <c r="F253" i="10"/>
  <c r="N253" i="10" s="1"/>
  <c r="E253" i="10"/>
  <c r="D253" i="10"/>
  <c r="M252" i="10"/>
  <c r="L252" i="10"/>
  <c r="K252" i="10"/>
  <c r="J252" i="10"/>
  <c r="I252" i="10"/>
  <c r="H252" i="10"/>
  <c r="G252" i="10"/>
  <c r="F252" i="10"/>
  <c r="N252" i="10" s="1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N251" i="10" s="1"/>
  <c r="M250" i="10"/>
  <c r="L250" i="10"/>
  <c r="K250" i="10"/>
  <c r="J250" i="10"/>
  <c r="I250" i="10"/>
  <c r="H250" i="10"/>
  <c r="G250" i="10"/>
  <c r="F250" i="10"/>
  <c r="E250" i="10"/>
  <c r="D250" i="10"/>
  <c r="N250" i="10" s="1"/>
  <c r="M249" i="10"/>
  <c r="L249" i="10"/>
  <c r="K249" i="10"/>
  <c r="J249" i="10"/>
  <c r="I249" i="10"/>
  <c r="H249" i="10"/>
  <c r="G249" i="10"/>
  <c r="F249" i="10"/>
  <c r="N249" i="10" s="1"/>
  <c r="E249" i="10"/>
  <c r="D249" i="10"/>
  <c r="M248" i="10"/>
  <c r="L248" i="10"/>
  <c r="K248" i="10"/>
  <c r="J248" i="10"/>
  <c r="I248" i="10"/>
  <c r="H248" i="10"/>
  <c r="G248" i="10"/>
  <c r="F248" i="10"/>
  <c r="N248" i="10" s="1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N247" i="10" s="1"/>
  <c r="M246" i="10"/>
  <c r="L246" i="10"/>
  <c r="K246" i="10"/>
  <c r="J246" i="10"/>
  <c r="I246" i="10"/>
  <c r="H246" i="10"/>
  <c r="G246" i="10"/>
  <c r="F246" i="10"/>
  <c r="E246" i="10"/>
  <c r="D246" i="10"/>
  <c r="N246" i="10" s="1"/>
  <c r="M245" i="10"/>
  <c r="L245" i="10"/>
  <c r="K245" i="10"/>
  <c r="J245" i="10"/>
  <c r="I245" i="10"/>
  <c r="H245" i="10"/>
  <c r="G245" i="10"/>
  <c r="F245" i="10"/>
  <c r="N245" i="10" s="1"/>
  <c r="E245" i="10"/>
  <c r="D245" i="10"/>
  <c r="M244" i="10"/>
  <c r="L244" i="10"/>
  <c r="K244" i="10"/>
  <c r="J244" i="10"/>
  <c r="I244" i="10"/>
  <c r="H244" i="10"/>
  <c r="G244" i="10"/>
  <c r="F244" i="10"/>
  <c r="N244" i="10" s="1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N243" i="10" s="1"/>
  <c r="M242" i="10"/>
  <c r="L242" i="10"/>
  <c r="K242" i="10"/>
  <c r="J242" i="10"/>
  <c r="I242" i="10"/>
  <c r="H242" i="10"/>
  <c r="G242" i="10"/>
  <c r="F242" i="10"/>
  <c r="E242" i="10"/>
  <c r="D242" i="10"/>
  <c r="N242" i="10" s="1"/>
  <c r="M241" i="10"/>
  <c r="L241" i="10"/>
  <c r="K241" i="10"/>
  <c r="J241" i="10"/>
  <c r="I241" i="10"/>
  <c r="H241" i="10"/>
  <c r="G241" i="10"/>
  <c r="F241" i="10"/>
  <c r="N241" i="10" s="1"/>
  <c r="E241" i="10"/>
  <c r="D241" i="10"/>
  <c r="M240" i="10"/>
  <c r="L240" i="10"/>
  <c r="K240" i="10"/>
  <c r="J240" i="10"/>
  <c r="I240" i="10"/>
  <c r="H240" i="10"/>
  <c r="G240" i="10"/>
  <c r="F240" i="10"/>
  <c r="N240" i="10" s="1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N239" i="10" s="1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N237" i="10" s="1"/>
  <c r="E237" i="10"/>
  <c r="D237" i="10"/>
  <c r="M236" i="10"/>
  <c r="L236" i="10"/>
  <c r="K236" i="10"/>
  <c r="J236" i="10"/>
  <c r="I236" i="10"/>
  <c r="H236" i="10"/>
  <c r="G236" i="10"/>
  <c r="F236" i="10"/>
  <c r="N236" i="10" s="1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N235" i="10" s="1"/>
  <c r="M234" i="10"/>
  <c r="L234" i="10"/>
  <c r="K234" i="10"/>
  <c r="J234" i="10"/>
  <c r="I234" i="10"/>
  <c r="H234" i="10"/>
  <c r="G234" i="10"/>
  <c r="F234" i="10"/>
  <c r="E234" i="10"/>
  <c r="D234" i="10"/>
  <c r="N234" i="10" s="1"/>
  <c r="M233" i="10"/>
  <c r="L233" i="10"/>
  <c r="K233" i="10"/>
  <c r="J233" i="10"/>
  <c r="I233" i="10"/>
  <c r="H233" i="10"/>
  <c r="G233" i="10"/>
  <c r="F233" i="10"/>
  <c r="N233" i="10" s="1"/>
  <c r="E233" i="10"/>
  <c r="D233" i="10"/>
  <c r="M232" i="10"/>
  <c r="L232" i="10"/>
  <c r="K232" i="10"/>
  <c r="J232" i="10"/>
  <c r="I232" i="10"/>
  <c r="H232" i="10"/>
  <c r="G232" i="10"/>
  <c r="F232" i="10"/>
  <c r="N232" i="10" s="1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N231" i="10" s="1"/>
  <c r="M230" i="10"/>
  <c r="L230" i="10"/>
  <c r="K230" i="10"/>
  <c r="J230" i="10"/>
  <c r="I230" i="10"/>
  <c r="H230" i="10"/>
  <c r="G230" i="10"/>
  <c r="F230" i="10"/>
  <c r="E230" i="10"/>
  <c r="D230" i="10"/>
  <c r="N230" i="10" s="1"/>
  <c r="M229" i="10"/>
  <c r="L229" i="10"/>
  <c r="K229" i="10"/>
  <c r="J229" i="10"/>
  <c r="I229" i="10"/>
  <c r="H229" i="10"/>
  <c r="G229" i="10"/>
  <c r="F229" i="10"/>
  <c r="N229" i="10" s="1"/>
  <c r="E229" i="10"/>
  <c r="D229" i="10"/>
  <c r="M228" i="10"/>
  <c r="L228" i="10"/>
  <c r="K228" i="10"/>
  <c r="J228" i="10"/>
  <c r="I228" i="10"/>
  <c r="H228" i="10"/>
  <c r="G228" i="10"/>
  <c r="F228" i="10"/>
  <c r="N228" i="10" s="1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N227" i="10" s="1"/>
  <c r="M226" i="10"/>
  <c r="L226" i="10"/>
  <c r="K226" i="10"/>
  <c r="J226" i="10"/>
  <c r="I226" i="10"/>
  <c r="H226" i="10"/>
  <c r="G226" i="10"/>
  <c r="F226" i="10"/>
  <c r="E226" i="10"/>
  <c r="D226" i="10"/>
  <c r="N226" i="10" s="1"/>
  <c r="M225" i="10"/>
  <c r="L225" i="10"/>
  <c r="K225" i="10"/>
  <c r="J225" i="10"/>
  <c r="I225" i="10"/>
  <c r="H225" i="10"/>
  <c r="G225" i="10"/>
  <c r="F225" i="10"/>
  <c r="N225" i="10" s="1"/>
  <c r="E225" i="10"/>
  <c r="D225" i="10"/>
  <c r="M224" i="10"/>
  <c r="L224" i="10"/>
  <c r="K224" i="10"/>
  <c r="J224" i="10"/>
  <c r="I224" i="10"/>
  <c r="H224" i="10"/>
  <c r="G224" i="10"/>
  <c r="F224" i="10"/>
  <c r="N224" i="10" s="1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E222" i="10"/>
  <c r="D222" i="10"/>
  <c r="N222" i="10" s="1"/>
  <c r="M221" i="10"/>
  <c r="L221" i="10"/>
  <c r="K221" i="10"/>
  <c r="J221" i="10"/>
  <c r="I221" i="10"/>
  <c r="H221" i="10"/>
  <c r="G221" i="10"/>
  <c r="F221" i="10"/>
  <c r="N221" i="10" s="1"/>
  <c r="E221" i="10"/>
  <c r="D221" i="10"/>
  <c r="M220" i="10"/>
  <c r="L220" i="10"/>
  <c r="K220" i="10"/>
  <c r="J220" i="10"/>
  <c r="I220" i="10"/>
  <c r="H220" i="10"/>
  <c r="G220" i="10"/>
  <c r="F220" i="10"/>
  <c r="N220" i="10" s="1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N219" i="10" s="1"/>
  <c r="M218" i="10"/>
  <c r="L218" i="10"/>
  <c r="K218" i="10"/>
  <c r="J218" i="10"/>
  <c r="I218" i="10"/>
  <c r="H218" i="10"/>
  <c r="G218" i="10"/>
  <c r="F218" i="10"/>
  <c r="E218" i="10"/>
  <c r="D218" i="10"/>
  <c r="N218" i="10" s="1"/>
  <c r="M217" i="10"/>
  <c r="L217" i="10"/>
  <c r="K217" i="10"/>
  <c r="J217" i="10"/>
  <c r="I217" i="10"/>
  <c r="H217" i="10"/>
  <c r="G217" i="10"/>
  <c r="F217" i="10"/>
  <c r="N217" i="10" s="1"/>
  <c r="E217" i="10"/>
  <c r="D217" i="10"/>
  <c r="M216" i="10"/>
  <c r="L216" i="10"/>
  <c r="K216" i="10"/>
  <c r="J216" i="10"/>
  <c r="I216" i="10"/>
  <c r="H216" i="10"/>
  <c r="G216" i="10"/>
  <c r="F216" i="10"/>
  <c r="N216" i="10" s="1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N215" i="10" s="1"/>
  <c r="M214" i="10"/>
  <c r="L214" i="10"/>
  <c r="K214" i="10"/>
  <c r="J214" i="10"/>
  <c r="I214" i="10"/>
  <c r="H214" i="10"/>
  <c r="G214" i="10"/>
  <c r="F214" i="10"/>
  <c r="E214" i="10"/>
  <c r="D214" i="10"/>
  <c r="N214" i="10" s="1"/>
  <c r="M213" i="10"/>
  <c r="L213" i="10"/>
  <c r="K213" i="10"/>
  <c r="J213" i="10"/>
  <c r="I213" i="10"/>
  <c r="H213" i="10"/>
  <c r="G213" i="10"/>
  <c r="F213" i="10"/>
  <c r="N213" i="10" s="1"/>
  <c r="E213" i="10"/>
  <c r="D213" i="10"/>
  <c r="M212" i="10"/>
  <c r="L212" i="10"/>
  <c r="K212" i="10"/>
  <c r="J212" i="10"/>
  <c r="I212" i="10"/>
  <c r="H212" i="10"/>
  <c r="G212" i="10"/>
  <c r="F212" i="10"/>
  <c r="N212" i="10" s="1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N211" i="10" s="1"/>
  <c r="M210" i="10"/>
  <c r="L210" i="10"/>
  <c r="K210" i="10"/>
  <c r="J210" i="10"/>
  <c r="I210" i="10"/>
  <c r="H210" i="10"/>
  <c r="G210" i="10"/>
  <c r="F210" i="10"/>
  <c r="E210" i="10"/>
  <c r="D210" i="10"/>
  <c r="N210" i="10" s="1"/>
  <c r="M209" i="10"/>
  <c r="L209" i="10"/>
  <c r="K209" i="10"/>
  <c r="J209" i="10"/>
  <c r="I209" i="10"/>
  <c r="H209" i="10"/>
  <c r="G209" i="10"/>
  <c r="F209" i="10"/>
  <c r="N209" i="10" s="1"/>
  <c r="E209" i="10"/>
  <c r="D209" i="10"/>
  <c r="M208" i="10"/>
  <c r="L208" i="10"/>
  <c r="K208" i="10"/>
  <c r="J208" i="10"/>
  <c r="I208" i="10"/>
  <c r="H208" i="10"/>
  <c r="G208" i="10"/>
  <c r="F208" i="10"/>
  <c r="N208" i="10" s="1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N207" i="10" s="1"/>
  <c r="M206" i="10"/>
  <c r="L206" i="10"/>
  <c r="K206" i="10"/>
  <c r="J206" i="10"/>
  <c r="I206" i="10"/>
  <c r="H206" i="10"/>
  <c r="G206" i="10"/>
  <c r="F206" i="10"/>
  <c r="E206" i="10"/>
  <c r="D206" i="10"/>
  <c r="N206" i="10" s="1"/>
  <c r="M205" i="10"/>
  <c r="L205" i="10"/>
  <c r="K205" i="10"/>
  <c r="J205" i="10"/>
  <c r="I205" i="10"/>
  <c r="H205" i="10"/>
  <c r="G205" i="10"/>
  <c r="F205" i="10"/>
  <c r="N205" i="10" s="1"/>
  <c r="E205" i="10"/>
  <c r="D205" i="10"/>
  <c r="M204" i="10"/>
  <c r="L204" i="10"/>
  <c r="K204" i="10"/>
  <c r="J204" i="10"/>
  <c r="I204" i="10"/>
  <c r="H204" i="10"/>
  <c r="G204" i="10"/>
  <c r="F204" i="10"/>
  <c r="N204" i="10" s="1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N203" i="10" s="1"/>
  <c r="M202" i="10"/>
  <c r="L202" i="10"/>
  <c r="K202" i="10"/>
  <c r="J202" i="10"/>
  <c r="I202" i="10"/>
  <c r="H202" i="10"/>
  <c r="G202" i="10"/>
  <c r="F202" i="10"/>
  <c r="E202" i="10"/>
  <c r="D202" i="10"/>
  <c r="N202" i="10" s="1"/>
  <c r="M201" i="10"/>
  <c r="L201" i="10"/>
  <c r="K201" i="10"/>
  <c r="J201" i="10"/>
  <c r="I201" i="10"/>
  <c r="H201" i="10"/>
  <c r="G201" i="10"/>
  <c r="F201" i="10"/>
  <c r="N201" i="10" s="1"/>
  <c r="E201" i="10"/>
  <c r="D201" i="10"/>
  <c r="M200" i="10"/>
  <c r="L200" i="10"/>
  <c r="K200" i="10"/>
  <c r="J200" i="10"/>
  <c r="I200" i="10"/>
  <c r="H200" i="10"/>
  <c r="G200" i="10"/>
  <c r="F200" i="10"/>
  <c r="N200" i="10" s="1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N199" i="10" s="1"/>
  <c r="M198" i="10"/>
  <c r="L198" i="10"/>
  <c r="K198" i="10"/>
  <c r="J198" i="10"/>
  <c r="I198" i="10"/>
  <c r="H198" i="10"/>
  <c r="G198" i="10"/>
  <c r="F198" i="10"/>
  <c r="E198" i="10"/>
  <c r="D198" i="10"/>
  <c r="N198" i="10" s="1"/>
  <c r="M197" i="10"/>
  <c r="L197" i="10"/>
  <c r="K197" i="10"/>
  <c r="J197" i="10"/>
  <c r="I197" i="10"/>
  <c r="H197" i="10"/>
  <c r="G197" i="10"/>
  <c r="F197" i="10"/>
  <c r="N197" i="10" s="1"/>
  <c r="E197" i="10"/>
  <c r="D197" i="10"/>
  <c r="M196" i="10"/>
  <c r="L196" i="10"/>
  <c r="K196" i="10"/>
  <c r="J196" i="10"/>
  <c r="I196" i="10"/>
  <c r="H196" i="10"/>
  <c r="G196" i="10"/>
  <c r="F196" i="10"/>
  <c r="N196" i="10" s="1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E194" i="10"/>
  <c r="D194" i="10"/>
  <c r="N194" i="10" s="1"/>
  <c r="M193" i="10"/>
  <c r="L193" i="10"/>
  <c r="K193" i="10"/>
  <c r="J193" i="10"/>
  <c r="I193" i="10"/>
  <c r="H193" i="10"/>
  <c r="G193" i="10"/>
  <c r="F193" i="10"/>
  <c r="N193" i="10" s="1"/>
  <c r="E193" i="10"/>
  <c r="D193" i="10"/>
  <c r="M192" i="10"/>
  <c r="L192" i="10"/>
  <c r="K192" i="10"/>
  <c r="J192" i="10"/>
  <c r="I192" i="10"/>
  <c r="H192" i="10"/>
  <c r="G192" i="10"/>
  <c r="F192" i="10"/>
  <c r="N192" i="10" s="1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N191" i="10" s="1"/>
  <c r="M190" i="10"/>
  <c r="L190" i="10"/>
  <c r="K190" i="10"/>
  <c r="J190" i="10"/>
  <c r="I190" i="10"/>
  <c r="H190" i="10"/>
  <c r="G190" i="10"/>
  <c r="F190" i="10"/>
  <c r="E190" i="10"/>
  <c r="D190" i="10"/>
  <c r="N190" i="10" s="1"/>
  <c r="M189" i="10"/>
  <c r="L189" i="10"/>
  <c r="K189" i="10"/>
  <c r="J189" i="10"/>
  <c r="I189" i="10"/>
  <c r="H189" i="10"/>
  <c r="G189" i="10"/>
  <c r="F189" i="10"/>
  <c r="N189" i="10" s="1"/>
  <c r="E189" i="10"/>
  <c r="D189" i="10"/>
  <c r="M188" i="10"/>
  <c r="L188" i="10"/>
  <c r="K188" i="10"/>
  <c r="J188" i="10"/>
  <c r="I188" i="10"/>
  <c r="H188" i="10"/>
  <c r="G188" i="10"/>
  <c r="F188" i="10"/>
  <c r="N188" i="10" s="1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N187" i="10" s="1"/>
  <c r="O186" i="10"/>
  <c r="G9" i="23" s="1"/>
  <c r="M186" i="10"/>
  <c r="L186" i="10"/>
  <c r="K186" i="10"/>
  <c r="J186" i="10"/>
  <c r="I186" i="10"/>
  <c r="H186" i="10"/>
  <c r="G186" i="10"/>
  <c r="F186" i="10"/>
  <c r="N186" i="10" s="1"/>
  <c r="E186" i="10"/>
  <c r="D186" i="10"/>
  <c r="M185" i="10"/>
  <c r="L185" i="10"/>
  <c r="K185" i="10"/>
  <c r="J185" i="10"/>
  <c r="I185" i="10"/>
  <c r="H185" i="10"/>
  <c r="G185" i="10"/>
  <c r="F185" i="10"/>
  <c r="N185" i="10" s="1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D183" i="10"/>
  <c r="N183" i="10" s="1"/>
  <c r="M182" i="10"/>
  <c r="L182" i="10"/>
  <c r="K182" i="10"/>
  <c r="J182" i="10"/>
  <c r="I182" i="10"/>
  <c r="H182" i="10"/>
  <c r="G182" i="10"/>
  <c r="F182" i="10"/>
  <c r="N182" i="10" s="1"/>
  <c r="E182" i="10"/>
  <c r="D182" i="10"/>
  <c r="M181" i="10"/>
  <c r="L181" i="10"/>
  <c r="K181" i="10"/>
  <c r="J181" i="10"/>
  <c r="I181" i="10"/>
  <c r="H181" i="10"/>
  <c r="G181" i="10"/>
  <c r="F181" i="10"/>
  <c r="N181" i="10" s="1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D179" i="10"/>
  <c r="N179" i="10" s="1"/>
  <c r="M178" i="10"/>
  <c r="L178" i="10"/>
  <c r="K178" i="10"/>
  <c r="J178" i="10"/>
  <c r="I178" i="10"/>
  <c r="H178" i="10"/>
  <c r="G178" i="10"/>
  <c r="F178" i="10"/>
  <c r="N178" i="10" s="1"/>
  <c r="E178" i="10"/>
  <c r="D178" i="10"/>
  <c r="M177" i="10"/>
  <c r="L177" i="10"/>
  <c r="K177" i="10"/>
  <c r="J177" i="10"/>
  <c r="I177" i="10"/>
  <c r="H177" i="10"/>
  <c r="G177" i="10"/>
  <c r="F177" i="10"/>
  <c r="N177" i="10" s="1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N176" i="10" s="1"/>
  <c r="M175" i="10"/>
  <c r="L175" i="10"/>
  <c r="K175" i="10"/>
  <c r="J175" i="10"/>
  <c r="I175" i="10"/>
  <c r="H175" i="10"/>
  <c r="G175" i="10"/>
  <c r="F175" i="10"/>
  <c r="E175" i="10"/>
  <c r="D175" i="10"/>
  <c r="N175" i="10" s="1"/>
  <c r="M174" i="10"/>
  <c r="L174" i="10"/>
  <c r="K174" i="10"/>
  <c r="J174" i="10"/>
  <c r="I174" i="10"/>
  <c r="H174" i="10"/>
  <c r="G174" i="10"/>
  <c r="F174" i="10"/>
  <c r="N174" i="10" s="1"/>
  <c r="E174" i="10"/>
  <c r="D174" i="10"/>
  <c r="M173" i="10"/>
  <c r="L173" i="10"/>
  <c r="K173" i="10"/>
  <c r="J173" i="10"/>
  <c r="I173" i="10"/>
  <c r="H173" i="10"/>
  <c r="G173" i="10"/>
  <c r="F173" i="10"/>
  <c r="N173" i="10" s="1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N172" i="10" s="1"/>
  <c r="M171" i="10"/>
  <c r="L171" i="10"/>
  <c r="K171" i="10"/>
  <c r="J171" i="10"/>
  <c r="I171" i="10"/>
  <c r="H171" i="10"/>
  <c r="G171" i="10"/>
  <c r="F171" i="10"/>
  <c r="E171" i="10"/>
  <c r="D171" i="10"/>
  <c r="N171" i="10" s="1"/>
  <c r="M170" i="10"/>
  <c r="L170" i="10"/>
  <c r="K170" i="10"/>
  <c r="J170" i="10"/>
  <c r="I170" i="10"/>
  <c r="H170" i="10"/>
  <c r="G170" i="10"/>
  <c r="F170" i="10"/>
  <c r="N170" i="10" s="1"/>
  <c r="E170" i="10"/>
  <c r="D170" i="10"/>
  <c r="M169" i="10"/>
  <c r="L169" i="10"/>
  <c r="K169" i="10"/>
  <c r="J169" i="10"/>
  <c r="I169" i="10"/>
  <c r="H169" i="10"/>
  <c r="G169" i="10"/>
  <c r="F169" i="10"/>
  <c r="N169" i="10" s="1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N168" i="10" s="1"/>
  <c r="M167" i="10"/>
  <c r="L167" i="10"/>
  <c r="K167" i="10"/>
  <c r="J167" i="10"/>
  <c r="I167" i="10"/>
  <c r="H167" i="10"/>
  <c r="G167" i="10"/>
  <c r="F167" i="10"/>
  <c r="E167" i="10"/>
  <c r="D167" i="10"/>
  <c r="N167" i="10" s="1"/>
  <c r="M166" i="10"/>
  <c r="L166" i="10"/>
  <c r="K166" i="10"/>
  <c r="J166" i="10"/>
  <c r="I166" i="10"/>
  <c r="H166" i="10"/>
  <c r="G166" i="10"/>
  <c r="F166" i="10"/>
  <c r="N166" i="10" s="1"/>
  <c r="E166" i="10"/>
  <c r="D166" i="10"/>
  <c r="M165" i="10"/>
  <c r="L165" i="10"/>
  <c r="K165" i="10"/>
  <c r="J165" i="10"/>
  <c r="I165" i="10"/>
  <c r="H165" i="10"/>
  <c r="G165" i="10"/>
  <c r="F165" i="10"/>
  <c r="N165" i="10" s="1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N164" i="10" s="1"/>
  <c r="M163" i="10"/>
  <c r="L163" i="10"/>
  <c r="K163" i="10"/>
  <c r="J163" i="10"/>
  <c r="I163" i="10"/>
  <c r="H163" i="10"/>
  <c r="G163" i="10"/>
  <c r="F163" i="10"/>
  <c r="E163" i="10"/>
  <c r="D163" i="10"/>
  <c r="N163" i="10" s="1"/>
  <c r="M162" i="10"/>
  <c r="L162" i="10"/>
  <c r="K162" i="10"/>
  <c r="J162" i="10"/>
  <c r="I162" i="10"/>
  <c r="H162" i="10"/>
  <c r="G162" i="10"/>
  <c r="F162" i="10"/>
  <c r="N162" i="10" s="1"/>
  <c r="E162" i="10"/>
  <c r="D162" i="10"/>
  <c r="M161" i="10"/>
  <c r="L161" i="10"/>
  <c r="K161" i="10"/>
  <c r="J161" i="10"/>
  <c r="I161" i="10"/>
  <c r="H161" i="10"/>
  <c r="G161" i="10"/>
  <c r="F161" i="10"/>
  <c r="N161" i="10" s="1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N160" i="10" s="1"/>
  <c r="M159" i="10"/>
  <c r="L159" i="10"/>
  <c r="K159" i="10"/>
  <c r="J159" i="10"/>
  <c r="I159" i="10"/>
  <c r="H159" i="10"/>
  <c r="G159" i="10"/>
  <c r="F159" i="10"/>
  <c r="E159" i="10"/>
  <c r="D159" i="10"/>
  <c r="N159" i="10" s="1"/>
  <c r="M158" i="10"/>
  <c r="L158" i="10"/>
  <c r="K158" i="10"/>
  <c r="J158" i="10"/>
  <c r="I158" i="10"/>
  <c r="H158" i="10"/>
  <c r="G158" i="10"/>
  <c r="F158" i="10"/>
  <c r="N158" i="10" s="1"/>
  <c r="E158" i="10"/>
  <c r="D158" i="10"/>
  <c r="M157" i="10"/>
  <c r="L157" i="10"/>
  <c r="K157" i="10"/>
  <c r="J157" i="10"/>
  <c r="I157" i="10"/>
  <c r="H157" i="10"/>
  <c r="G157" i="10"/>
  <c r="F157" i="10"/>
  <c r="N157" i="10" s="1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N156" i="10" s="1"/>
  <c r="M155" i="10"/>
  <c r="L155" i="10"/>
  <c r="K155" i="10"/>
  <c r="J155" i="10"/>
  <c r="I155" i="10"/>
  <c r="H155" i="10"/>
  <c r="G155" i="10"/>
  <c r="F155" i="10"/>
  <c r="E155" i="10"/>
  <c r="D155" i="10"/>
  <c r="N155" i="10" s="1"/>
  <c r="M154" i="10"/>
  <c r="L154" i="10"/>
  <c r="K154" i="10"/>
  <c r="J154" i="10"/>
  <c r="I154" i="10"/>
  <c r="H154" i="10"/>
  <c r="G154" i="10"/>
  <c r="F154" i="10"/>
  <c r="N154" i="10" s="1"/>
  <c r="E154" i="10"/>
  <c r="D154" i="10"/>
  <c r="M153" i="10"/>
  <c r="L153" i="10"/>
  <c r="K153" i="10"/>
  <c r="J153" i="10"/>
  <c r="I153" i="10"/>
  <c r="H153" i="10"/>
  <c r="G153" i="10"/>
  <c r="F153" i="10"/>
  <c r="N153" i="10" s="1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N152" i="10" s="1"/>
  <c r="M151" i="10"/>
  <c r="L151" i="10"/>
  <c r="K151" i="10"/>
  <c r="J151" i="10"/>
  <c r="I151" i="10"/>
  <c r="H151" i="10"/>
  <c r="G151" i="10"/>
  <c r="F151" i="10"/>
  <c r="E151" i="10"/>
  <c r="D151" i="10"/>
  <c r="N151" i="10" s="1"/>
  <c r="M150" i="10"/>
  <c r="L150" i="10"/>
  <c r="K150" i="10"/>
  <c r="J150" i="10"/>
  <c r="I150" i="10"/>
  <c r="H150" i="10"/>
  <c r="G150" i="10"/>
  <c r="F150" i="10"/>
  <c r="N150" i="10" s="1"/>
  <c r="E150" i="10"/>
  <c r="D150" i="10"/>
  <c r="M149" i="10"/>
  <c r="L149" i="10"/>
  <c r="K149" i="10"/>
  <c r="J149" i="10"/>
  <c r="I149" i="10"/>
  <c r="H149" i="10"/>
  <c r="G149" i="10"/>
  <c r="F149" i="10"/>
  <c r="N149" i="10" s="1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N148" i="10" s="1"/>
  <c r="M147" i="10"/>
  <c r="L147" i="10"/>
  <c r="K147" i="10"/>
  <c r="J147" i="10"/>
  <c r="I147" i="10"/>
  <c r="H147" i="10"/>
  <c r="G147" i="10"/>
  <c r="F147" i="10"/>
  <c r="E147" i="10"/>
  <c r="D147" i="10"/>
  <c r="N147" i="10" s="1"/>
  <c r="M146" i="10"/>
  <c r="L146" i="10"/>
  <c r="K146" i="10"/>
  <c r="J146" i="10"/>
  <c r="I146" i="10"/>
  <c r="H146" i="10"/>
  <c r="G146" i="10"/>
  <c r="F146" i="10"/>
  <c r="N146" i="10" s="1"/>
  <c r="E146" i="10"/>
  <c r="D146" i="10"/>
  <c r="M145" i="10"/>
  <c r="L145" i="10"/>
  <c r="K145" i="10"/>
  <c r="J145" i="10"/>
  <c r="I145" i="10"/>
  <c r="H145" i="10"/>
  <c r="G145" i="10"/>
  <c r="F145" i="10"/>
  <c r="N145" i="10" s="1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N144" i="10" s="1"/>
  <c r="M143" i="10"/>
  <c r="L143" i="10"/>
  <c r="K143" i="10"/>
  <c r="J143" i="10"/>
  <c r="I143" i="10"/>
  <c r="H143" i="10"/>
  <c r="G143" i="10"/>
  <c r="F143" i="10"/>
  <c r="E143" i="10"/>
  <c r="D143" i="10"/>
  <c r="N143" i="10" s="1"/>
  <c r="M142" i="10"/>
  <c r="L142" i="10"/>
  <c r="K142" i="10"/>
  <c r="J142" i="10"/>
  <c r="I142" i="10"/>
  <c r="H142" i="10"/>
  <c r="G142" i="10"/>
  <c r="F142" i="10"/>
  <c r="N142" i="10" s="1"/>
  <c r="E142" i="10"/>
  <c r="D142" i="10"/>
  <c r="M141" i="10"/>
  <c r="L141" i="10"/>
  <c r="K141" i="10"/>
  <c r="J141" i="10"/>
  <c r="I141" i="10"/>
  <c r="H141" i="10"/>
  <c r="G141" i="10"/>
  <c r="F141" i="10"/>
  <c r="N141" i="10" s="1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N140" i="10" s="1"/>
  <c r="M139" i="10"/>
  <c r="L139" i="10"/>
  <c r="K139" i="10"/>
  <c r="J139" i="10"/>
  <c r="I139" i="10"/>
  <c r="H139" i="10"/>
  <c r="G139" i="10"/>
  <c r="F139" i="10"/>
  <c r="E139" i="10"/>
  <c r="D139" i="10"/>
  <c r="N139" i="10" s="1"/>
  <c r="M138" i="10"/>
  <c r="L138" i="10"/>
  <c r="K138" i="10"/>
  <c r="J138" i="10"/>
  <c r="I138" i="10"/>
  <c r="H138" i="10"/>
  <c r="G138" i="10"/>
  <c r="F138" i="10"/>
  <c r="N138" i="10" s="1"/>
  <c r="E138" i="10"/>
  <c r="D138" i="10"/>
  <c r="M137" i="10"/>
  <c r="L137" i="10"/>
  <c r="K137" i="10"/>
  <c r="J137" i="10"/>
  <c r="I137" i="10"/>
  <c r="H137" i="10"/>
  <c r="G137" i="10"/>
  <c r="F137" i="10"/>
  <c r="N137" i="10" s="1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N136" i="10" s="1"/>
  <c r="M135" i="10"/>
  <c r="L135" i="10"/>
  <c r="K135" i="10"/>
  <c r="J135" i="10"/>
  <c r="I135" i="10"/>
  <c r="H135" i="10"/>
  <c r="G135" i="10"/>
  <c r="F135" i="10"/>
  <c r="E135" i="10"/>
  <c r="D135" i="10"/>
  <c r="N135" i="10" s="1"/>
  <c r="M134" i="10"/>
  <c r="L134" i="10"/>
  <c r="K134" i="10"/>
  <c r="J134" i="10"/>
  <c r="I134" i="10"/>
  <c r="H134" i="10"/>
  <c r="G134" i="10"/>
  <c r="F134" i="10"/>
  <c r="N134" i="10" s="1"/>
  <c r="E134" i="10"/>
  <c r="D134" i="10"/>
  <c r="M133" i="10"/>
  <c r="L133" i="10"/>
  <c r="K133" i="10"/>
  <c r="J133" i="10"/>
  <c r="I133" i="10"/>
  <c r="H133" i="10"/>
  <c r="G133" i="10"/>
  <c r="F133" i="10"/>
  <c r="N133" i="10" s="1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N132" i="10" s="1"/>
  <c r="M131" i="10"/>
  <c r="L131" i="10"/>
  <c r="K131" i="10"/>
  <c r="J131" i="10"/>
  <c r="I131" i="10"/>
  <c r="H131" i="10"/>
  <c r="G131" i="10"/>
  <c r="F131" i="10"/>
  <c r="E131" i="10"/>
  <c r="D131" i="10"/>
  <c r="N131" i="10" s="1"/>
  <c r="M130" i="10"/>
  <c r="L130" i="10"/>
  <c r="K130" i="10"/>
  <c r="J130" i="10"/>
  <c r="I130" i="10"/>
  <c r="H130" i="10"/>
  <c r="G130" i="10"/>
  <c r="F130" i="10"/>
  <c r="N130" i="10" s="1"/>
  <c r="E130" i="10"/>
  <c r="D130" i="10"/>
  <c r="M129" i="10"/>
  <c r="L129" i="10"/>
  <c r="K129" i="10"/>
  <c r="J129" i="10"/>
  <c r="I129" i="10"/>
  <c r="H129" i="10"/>
  <c r="G129" i="10"/>
  <c r="F129" i="10"/>
  <c r="N129" i="10" s="1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N128" i="10" s="1"/>
  <c r="M127" i="10"/>
  <c r="L127" i="10"/>
  <c r="K127" i="10"/>
  <c r="J127" i="10"/>
  <c r="I127" i="10"/>
  <c r="H127" i="10"/>
  <c r="G127" i="10"/>
  <c r="F127" i="10"/>
  <c r="E127" i="10"/>
  <c r="D127" i="10"/>
  <c r="N127" i="10" s="1"/>
  <c r="M126" i="10"/>
  <c r="L126" i="10"/>
  <c r="K126" i="10"/>
  <c r="J126" i="10"/>
  <c r="I126" i="10"/>
  <c r="H126" i="10"/>
  <c r="G126" i="10"/>
  <c r="F126" i="10"/>
  <c r="N126" i="10" s="1"/>
  <c r="E126" i="10"/>
  <c r="D126" i="10"/>
  <c r="M125" i="10"/>
  <c r="L125" i="10"/>
  <c r="K125" i="10"/>
  <c r="J125" i="10"/>
  <c r="I125" i="10"/>
  <c r="H125" i="10"/>
  <c r="G125" i="10"/>
  <c r="F125" i="10"/>
  <c r="N125" i="10" s="1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N124" i="10" s="1"/>
  <c r="M123" i="10"/>
  <c r="L123" i="10"/>
  <c r="K123" i="10"/>
  <c r="J123" i="10"/>
  <c r="I123" i="10"/>
  <c r="H123" i="10"/>
  <c r="G123" i="10"/>
  <c r="F123" i="10"/>
  <c r="E123" i="10"/>
  <c r="D123" i="10"/>
  <c r="N123" i="10" s="1"/>
  <c r="M122" i="10"/>
  <c r="L122" i="10"/>
  <c r="K122" i="10"/>
  <c r="J122" i="10"/>
  <c r="I122" i="10"/>
  <c r="H122" i="10"/>
  <c r="G122" i="10"/>
  <c r="F122" i="10"/>
  <c r="N122" i="10" s="1"/>
  <c r="E122" i="10"/>
  <c r="D122" i="10"/>
  <c r="M121" i="10"/>
  <c r="L121" i="10"/>
  <c r="K121" i="10"/>
  <c r="J121" i="10"/>
  <c r="I121" i="10"/>
  <c r="H121" i="10"/>
  <c r="G121" i="10"/>
  <c r="F121" i="10"/>
  <c r="N121" i="10" s="1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N120" i="10" s="1"/>
  <c r="M119" i="10"/>
  <c r="L119" i="10"/>
  <c r="K119" i="10"/>
  <c r="J119" i="10"/>
  <c r="I119" i="10"/>
  <c r="H119" i="10"/>
  <c r="G119" i="10"/>
  <c r="F119" i="10"/>
  <c r="E119" i="10"/>
  <c r="D119" i="10"/>
  <c r="N119" i="10" s="1"/>
  <c r="M118" i="10"/>
  <c r="L118" i="10"/>
  <c r="K118" i="10"/>
  <c r="J118" i="10"/>
  <c r="I118" i="10"/>
  <c r="H118" i="10"/>
  <c r="G118" i="10"/>
  <c r="F118" i="10"/>
  <c r="N118" i="10" s="1"/>
  <c r="E118" i="10"/>
  <c r="D118" i="10"/>
  <c r="O117" i="10"/>
  <c r="G15" i="23" s="1"/>
  <c r="M117" i="10"/>
  <c r="L117" i="10"/>
  <c r="K117" i="10"/>
  <c r="J117" i="10"/>
  <c r="I117" i="10"/>
  <c r="H117" i="10"/>
  <c r="G117" i="10"/>
  <c r="F117" i="10"/>
  <c r="E117" i="10"/>
  <c r="D117" i="10"/>
  <c r="N117" i="10" s="1"/>
  <c r="M116" i="10"/>
  <c r="L116" i="10"/>
  <c r="K116" i="10"/>
  <c r="J116" i="10"/>
  <c r="I116" i="10"/>
  <c r="H116" i="10"/>
  <c r="G116" i="10"/>
  <c r="F116" i="10"/>
  <c r="E116" i="10"/>
  <c r="D116" i="10"/>
  <c r="N116" i="10" s="1"/>
  <c r="M115" i="10"/>
  <c r="L115" i="10"/>
  <c r="K115" i="10"/>
  <c r="J115" i="10"/>
  <c r="I115" i="10"/>
  <c r="H115" i="10"/>
  <c r="G115" i="10"/>
  <c r="F115" i="10"/>
  <c r="N115" i="10" s="1"/>
  <c r="E115" i="10"/>
  <c r="D115" i="10"/>
  <c r="M114" i="10"/>
  <c r="L114" i="10"/>
  <c r="K114" i="10"/>
  <c r="J114" i="10"/>
  <c r="I114" i="10"/>
  <c r="H114" i="10"/>
  <c r="G114" i="10"/>
  <c r="F114" i="10"/>
  <c r="N114" i="10" s="1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N113" i="10" s="1"/>
  <c r="M112" i="10"/>
  <c r="L112" i="10"/>
  <c r="K112" i="10"/>
  <c r="J112" i="10"/>
  <c r="I112" i="10"/>
  <c r="H112" i="10"/>
  <c r="G112" i="10"/>
  <c r="F112" i="10"/>
  <c r="E112" i="10"/>
  <c r="D112" i="10"/>
  <c r="N112" i="10" s="1"/>
  <c r="M111" i="10"/>
  <c r="L111" i="10"/>
  <c r="K111" i="10"/>
  <c r="J111" i="10"/>
  <c r="I111" i="10"/>
  <c r="H111" i="10"/>
  <c r="G111" i="10"/>
  <c r="F111" i="10"/>
  <c r="N111" i="10" s="1"/>
  <c r="E111" i="10"/>
  <c r="D111" i="10"/>
  <c r="M110" i="10"/>
  <c r="L110" i="10"/>
  <c r="K110" i="10"/>
  <c r="J110" i="10"/>
  <c r="I110" i="10"/>
  <c r="H110" i="10"/>
  <c r="G110" i="10"/>
  <c r="F110" i="10"/>
  <c r="N110" i="10" s="1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D108" i="10"/>
  <c r="N108" i="10" s="1"/>
  <c r="M107" i="10"/>
  <c r="L107" i="10"/>
  <c r="K107" i="10"/>
  <c r="J107" i="10"/>
  <c r="I107" i="10"/>
  <c r="H107" i="10"/>
  <c r="G107" i="10"/>
  <c r="F107" i="10"/>
  <c r="N107" i="10" s="1"/>
  <c r="E107" i="10"/>
  <c r="D107" i="10"/>
  <c r="M106" i="10"/>
  <c r="L106" i="10"/>
  <c r="K106" i="10"/>
  <c r="J106" i="10"/>
  <c r="I106" i="10"/>
  <c r="H106" i="10"/>
  <c r="G106" i="10"/>
  <c r="F106" i="10"/>
  <c r="N106" i="10" s="1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D104" i="10"/>
  <c r="N104" i="10" s="1"/>
  <c r="M103" i="10"/>
  <c r="L103" i="10"/>
  <c r="K103" i="10"/>
  <c r="J103" i="10"/>
  <c r="I103" i="10"/>
  <c r="H103" i="10"/>
  <c r="G103" i="10"/>
  <c r="F103" i="10"/>
  <c r="N103" i="10" s="1"/>
  <c r="E103" i="10"/>
  <c r="D103" i="10"/>
  <c r="M102" i="10"/>
  <c r="L102" i="10"/>
  <c r="K102" i="10"/>
  <c r="J102" i="10"/>
  <c r="I102" i="10"/>
  <c r="H102" i="10"/>
  <c r="G102" i="10"/>
  <c r="F102" i="10"/>
  <c r="N102" i="10" s="1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D100" i="10"/>
  <c r="N100" i="10" s="1"/>
  <c r="M99" i="10"/>
  <c r="L99" i="10"/>
  <c r="K99" i="10"/>
  <c r="J99" i="10"/>
  <c r="I99" i="10"/>
  <c r="H99" i="10"/>
  <c r="G99" i="10"/>
  <c r="F99" i="10"/>
  <c r="N99" i="10" s="1"/>
  <c r="E99" i="10"/>
  <c r="D99" i="10"/>
  <c r="O98" i="10"/>
  <c r="G32" i="23" s="1"/>
  <c r="M98" i="10"/>
  <c r="L98" i="10"/>
  <c r="K98" i="10"/>
  <c r="J98" i="10"/>
  <c r="I98" i="10"/>
  <c r="H98" i="10"/>
  <c r="G98" i="10"/>
  <c r="F98" i="10"/>
  <c r="E98" i="10"/>
  <c r="D98" i="10"/>
  <c r="N98" i="10" s="1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N96" i="10" s="1"/>
  <c r="E96" i="10"/>
  <c r="D96" i="10"/>
  <c r="M95" i="10"/>
  <c r="L95" i="10"/>
  <c r="K95" i="10"/>
  <c r="J95" i="10"/>
  <c r="I95" i="10"/>
  <c r="H95" i="10"/>
  <c r="G95" i="10"/>
  <c r="F95" i="10"/>
  <c r="N95" i="10" s="1"/>
  <c r="E95" i="10"/>
  <c r="D95" i="10"/>
  <c r="M94" i="10"/>
  <c r="L94" i="10"/>
  <c r="K94" i="10"/>
  <c r="J94" i="10"/>
  <c r="I94" i="10"/>
  <c r="H94" i="10"/>
  <c r="G94" i="10"/>
  <c r="F94" i="10"/>
  <c r="E94" i="10"/>
  <c r="D94" i="10"/>
  <c r="N94" i="10" s="1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N92" i="10" s="1"/>
  <c r="E92" i="10"/>
  <c r="D92" i="10"/>
  <c r="M91" i="10"/>
  <c r="L91" i="10"/>
  <c r="K91" i="10"/>
  <c r="J91" i="10"/>
  <c r="I91" i="10"/>
  <c r="H91" i="10"/>
  <c r="G91" i="10"/>
  <c r="F91" i="10"/>
  <c r="N91" i="10" s="1"/>
  <c r="E91" i="10"/>
  <c r="D91" i="10"/>
  <c r="M90" i="10"/>
  <c r="L90" i="10"/>
  <c r="K90" i="10"/>
  <c r="J90" i="10"/>
  <c r="I90" i="10"/>
  <c r="H90" i="10"/>
  <c r="G90" i="10"/>
  <c r="F90" i="10"/>
  <c r="E90" i="10"/>
  <c r="D90" i="10"/>
  <c r="N90" i="10" s="1"/>
  <c r="M89" i="10"/>
  <c r="L89" i="10"/>
  <c r="K89" i="10"/>
  <c r="J89" i="10"/>
  <c r="I89" i="10"/>
  <c r="H89" i="10"/>
  <c r="G89" i="10"/>
  <c r="F89" i="10"/>
  <c r="E89" i="10"/>
  <c r="D89" i="10"/>
  <c r="N89" i="10" s="1"/>
  <c r="M88" i="10"/>
  <c r="L88" i="10"/>
  <c r="K88" i="10"/>
  <c r="J88" i="10"/>
  <c r="I88" i="10"/>
  <c r="H88" i="10"/>
  <c r="G88" i="10"/>
  <c r="F88" i="10"/>
  <c r="N88" i="10" s="1"/>
  <c r="E88" i="10"/>
  <c r="D88" i="10"/>
  <c r="M87" i="10"/>
  <c r="L87" i="10"/>
  <c r="K87" i="10"/>
  <c r="J87" i="10"/>
  <c r="I87" i="10"/>
  <c r="H87" i="10"/>
  <c r="G87" i="10"/>
  <c r="F87" i="10"/>
  <c r="N87" i="10" s="1"/>
  <c r="E87" i="10"/>
  <c r="D87" i="10"/>
  <c r="M86" i="10"/>
  <c r="L86" i="10"/>
  <c r="K86" i="10"/>
  <c r="J86" i="10"/>
  <c r="I86" i="10"/>
  <c r="H86" i="10"/>
  <c r="G86" i="10"/>
  <c r="F86" i="10"/>
  <c r="E86" i="10"/>
  <c r="D86" i="10"/>
  <c r="N86" i="10" s="1"/>
  <c r="M85" i="10"/>
  <c r="L85" i="10"/>
  <c r="K85" i="10"/>
  <c r="J85" i="10"/>
  <c r="I85" i="10"/>
  <c r="H85" i="10"/>
  <c r="G85" i="10"/>
  <c r="F85" i="10"/>
  <c r="E85" i="10"/>
  <c r="D85" i="10"/>
  <c r="N85" i="10" s="1"/>
  <c r="M84" i="10"/>
  <c r="L84" i="10"/>
  <c r="K84" i="10"/>
  <c r="J84" i="10"/>
  <c r="I84" i="10"/>
  <c r="H84" i="10"/>
  <c r="G84" i="10"/>
  <c r="F84" i="10"/>
  <c r="N84" i="10" s="1"/>
  <c r="E84" i="10"/>
  <c r="D84" i="10"/>
  <c r="M83" i="10"/>
  <c r="L83" i="10"/>
  <c r="K83" i="10"/>
  <c r="J83" i="10"/>
  <c r="I83" i="10"/>
  <c r="H83" i="10"/>
  <c r="G83" i="10"/>
  <c r="F83" i="10"/>
  <c r="N83" i="10" s="1"/>
  <c r="E83" i="10"/>
  <c r="D83" i="10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D81" i="10"/>
  <c r="N81" i="10" s="1"/>
  <c r="M80" i="10"/>
  <c r="L80" i="10"/>
  <c r="K80" i="10"/>
  <c r="J80" i="10"/>
  <c r="I80" i="10"/>
  <c r="H80" i="10"/>
  <c r="G80" i="10"/>
  <c r="F80" i="10"/>
  <c r="N80" i="10" s="1"/>
  <c r="E80" i="10"/>
  <c r="D80" i="10"/>
  <c r="M79" i="10"/>
  <c r="L79" i="10"/>
  <c r="K79" i="10"/>
  <c r="J79" i="10"/>
  <c r="I79" i="10"/>
  <c r="H79" i="10"/>
  <c r="G79" i="10"/>
  <c r="F79" i="10"/>
  <c r="N79" i="10" s="1"/>
  <c r="E79" i="10"/>
  <c r="D79" i="10"/>
  <c r="M78" i="10"/>
  <c r="L78" i="10"/>
  <c r="K78" i="10"/>
  <c r="J78" i="10"/>
  <c r="I78" i="10"/>
  <c r="H78" i="10"/>
  <c r="G78" i="10"/>
  <c r="F78" i="10"/>
  <c r="E78" i="10"/>
  <c r="D78" i="10"/>
  <c r="N78" i="10" s="1"/>
  <c r="M77" i="10"/>
  <c r="L77" i="10"/>
  <c r="K77" i="10"/>
  <c r="J77" i="10"/>
  <c r="I77" i="10"/>
  <c r="H77" i="10"/>
  <c r="G77" i="10"/>
  <c r="F77" i="10"/>
  <c r="E77" i="10"/>
  <c r="D77" i="10"/>
  <c r="N77" i="10" s="1"/>
  <c r="M76" i="10"/>
  <c r="L76" i="10"/>
  <c r="K76" i="10"/>
  <c r="J76" i="10"/>
  <c r="I76" i="10"/>
  <c r="H76" i="10"/>
  <c r="G76" i="10"/>
  <c r="F76" i="10"/>
  <c r="N76" i="10" s="1"/>
  <c r="E76" i="10"/>
  <c r="D76" i="10"/>
  <c r="M75" i="10"/>
  <c r="L75" i="10"/>
  <c r="K75" i="10"/>
  <c r="J75" i="10"/>
  <c r="I75" i="10"/>
  <c r="H75" i="10"/>
  <c r="G75" i="10"/>
  <c r="F75" i="10"/>
  <c r="N75" i="10" s="1"/>
  <c r="E75" i="10"/>
  <c r="D75" i="10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D73" i="10"/>
  <c r="N73" i="10" s="1"/>
  <c r="M72" i="10"/>
  <c r="L72" i="10"/>
  <c r="K72" i="10"/>
  <c r="J72" i="10"/>
  <c r="I72" i="10"/>
  <c r="H72" i="10"/>
  <c r="G72" i="10"/>
  <c r="F72" i="10"/>
  <c r="N72" i="10" s="1"/>
  <c r="E72" i="10"/>
  <c r="D72" i="10"/>
  <c r="M71" i="10"/>
  <c r="L71" i="10"/>
  <c r="K71" i="10"/>
  <c r="J71" i="10"/>
  <c r="I71" i="10"/>
  <c r="H71" i="10"/>
  <c r="G71" i="10"/>
  <c r="F71" i="10"/>
  <c r="N71" i="10" s="1"/>
  <c r="E71" i="10"/>
  <c r="D71" i="10"/>
  <c r="M70" i="10"/>
  <c r="L70" i="10"/>
  <c r="K70" i="10"/>
  <c r="J70" i="10"/>
  <c r="I70" i="10"/>
  <c r="H70" i="10"/>
  <c r="G70" i="10"/>
  <c r="F70" i="10"/>
  <c r="E70" i="10"/>
  <c r="D70" i="10"/>
  <c r="N70" i="10" s="1"/>
  <c r="M69" i="10"/>
  <c r="L69" i="10"/>
  <c r="K69" i="10"/>
  <c r="J69" i="10"/>
  <c r="I69" i="10"/>
  <c r="H69" i="10"/>
  <c r="G69" i="10"/>
  <c r="F69" i="10"/>
  <c r="E69" i="10"/>
  <c r="D69" i="10"/>
  <c r="N69" i="10" s="1"/>
  <c r="M68" i="10"/>
  <c r="L68" i="10"/>
  <c r="K68" i="10"/>
  <c r="J68" i="10"/>
  <c r="I68" i="10"/>
  <c r="H68" i="10"/>
  <c r="G68" i="10"/>
  <c r="F68" i="10"/>
  <c r="N68" i="10" s="1"/>
  <c r="E68" i="10"/>
  <c r="D68" i="10"/>
  <c r="M67" i="10"/>
  <c r="L67" i="10"/>
  <c r="K67" i="10"/>
  <c r="J67" i="10"/>
  <c r="I67" i="10"/>
  <c r="H67" i="10"/>
  <c r="G67" i="10"/>
  <c r="F67" i="10"/>
  <c r="N67" i="10" s="1"/>
  <c r="E67" i="10"/>
  <c r="D67" i="10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D65" i="10"/>
  <c r="N65" i="10" s="1"/>
  <c r="O64" i="10"/>
  <c r="G507" i="23" s="1"/>
  <c r="M64" i="10"/>
  <c r="L64" i="10"/>
  <c r="K64" i="10"/>
  <c r="J64" i="10"/>
  <c r="I64" i="10"/>
  <c r="H64" i="10"/>
  <c r="G64" i="10"/>
  <c r="F64" i="10"/>
  <c r="N64" i="10" s="1"/>
  <c r="E64" i="10"/>
  <c r="D64" i="10"/>
  <c r="M63" i="10"/>
  <c r="L63" i="10"/>
  <c r="K63" i="10"/>
  <c r="J63" i="10"/>
  <c r="I63" i="10"/>
  <c r="H63" i="10"/>
  <c r="G63" i="10"/>
  <c r="F63" i="10"/>
  <c r="E63" i="10"/>
  <c r="D63" i="10"/>
  <c r="N63" i="10" s="1"/>
  <c r="M62" i="10"/>
  <c r="L62" i="10"/>
  <c r="K62" i="10"/>
  <c r="J62" i="10"/>
  <c r="I62" i="10"/>
  <c r="H62" i="10"/>
  <c r="G62" i="10"/>
  <c r="F62" i="10"/>
  <c r="E62" i="10"/>
  <c r="D62" i="10"/>
  <c r="N62" i="10" s="1"/>
  <c r="M61" i="10"/>
  <c r="L61" i="10"/>
  <c r="K61" i="10"/>
  <c r="J61" i="10"/>
  <c r="I61" i="10"/>
  <c r="H61" i="10"/>
  <c r="G61" i="10"/>
  <c r="F61" i="10"/>
  <c r="N61" i="10" s="1"/>
  <c r="E61" i="10"/>
  <c r="D61" i="10"/>
  <c r="M60" i="10"/>
  <c r="L60" i="10"/>
  <c r="K60" i="10"/>
  <c r="J60" i="10"/>
  <c r="I60" i="10"/>
  <c r="H60" i="10"/>
  <c r="G60" i="10"/>
  <c r="F60" i="10"/>
  <c r="N60" i="10" s="1"/>
  <c r="E60" i="10"/>
  <c r="D60" i="10"/>
  <c r="O59" i="10"/>
  <c r="G34" i="23" s="1"/>
  <c r="M59" i="10"/>
  <c r="L59" i="10"/>
  <c r="K59" i="10"/>
  <c r="J59" i="10"/>
  <c r="I59" i="10"/>
  <c r="H59" i="10"/>
  <c r="G59" i="10"/>
  <c r="F59" i="10"/>
  <c r="E59" i="10"/>
  <c r="D59" i="10"/>
  <c r="N59" i="10" s="1"/>
  <c r="M58" i="10"/>
  <c r="L58" i="10"/>
  <c r="K58" i="10"/>
  <c r="J58" i="10"/>
  <c r="I58" i="10"/>
  <c r="H58" i="10"/>
  <c r="G58" i="10"/>
  <c r="F58" i="10"/>
  <c r="N58" i="10" s="1"/>
  <c r="E58" i="10"/>
  <c r="D58" i="10"/>
  <c r="M57" i="10"/>
  <c r="L57" i="10"/>
  <c r="K57" i="10"/>
  <c r="J57" i="10"/>
  <c r="I57" i="10"/>
  <c r="H57" i="10"/>
  <c r="G57" i="10"/>
  <c r="F57" i="10"/>
  <c r="N57" i="10" s="1"/>
  <c r="E57" i="10"/>
  <c r="D57" i="10"/>
  <c r="M56" i="10"/>
  <c r="L56" i="10"/>
  <c r="K56" i="10"/>
  <c r="J56" i="10"/>
  <c r="I56" i="10"/>
  <c r="H56" i="10"/>
  <c r="G56" i="10"/>
  <c r="F56" i="10"/>
  <c r="E56" i="10"/>
  <c r="D56" i="10"/>
  <c r="N56" i="10" s="1"/>
  <c r="M55" i="10"/>
  <c r="L55" i="10"/>
  <c r="K55" i="10"/>
  <c r="J55" i="10"/>
  <c r="I55" i="10"/>
  <c r="H55" i="10"/>
  <c r="G55" i="10"/>
  <c r="F55" i="10"/>
  <c r="E55" i="10"/>
  <c r="D55" i="10"/>
  <c r="N55" i="10" s="1"/>
  <c r="M54" i="10"/>
  <c r="L54" i="10"/>
  <c r="K54" i="10"/>
  <c r="J54" i="10"/>
  <c r="I54" i="10"/>
  <c r="H54" i="10"/>
  <c r="G54" i="10"/>
  <c r="F54" i="10"/>
  <c r="N54" i="10" s="1"/>
  <c r="E54" i="10"/>
  <c r="D54" i="10"/>
  <c r="M53" i="10"/>
  <c r="L53" i="10"/>
  <c r="K53" i="10"/>
  <c r="J53" i="10"/>
  <c r="I53" i="10"/>
  <c r="H53" i="10"/>
  <c r="G53" i="10"/>
  <c r="F53" i="10"/>
  <c r="N53" i="10" s="1"/>
  <c r="E53" i="10"/>
  <c r="D53" i="10"/>
  <c r="M52" i="10"/>
  <c r="L52" i="10"/>
  <c r="K52" i="10"/>
  <c r="J52" i="10"/>
  <c r="I52" i="10"/>
  <c r="H52" i="10"/>
  <c r="G52" i="10"/>
  <c r="F52" i="10"/>
  <c r="E52" i="10"/>
  <c r="D52" i="10"/>
  <c r="N52" i="10" s="1"/>
  <c r="M51" i="10"/>
  <c r="L51" i="10"/>
  <c r="K51" i="10"/>
  <c r="J51" i="10"/>
  <c r="I51" i="10"/>
  <c r="H51" i="10"/>
  <c r="G51" i="10"/>
  <c r="F51" i="10"/>
  <c r="E51" i="10"/>
  <c r="D51" i="10"/>
  <c r="N51" i="10" s="1"/>
  <c r="M50" i="10"/>
  <c r="L50" i="10"/>
  <c r="K50" i="10"/>
  <c r="J50" i="10"/>
  <c r="I50" i="10"/>
  <c r="H50" i="10"/>
  <c r="G50" i="10"/>
  <c r="F50" i="10"/>
  <c r="N50" i="10" s="1"/>
  <c r="E50" i="10"/>
  <c r="D50" i="10"/>
  <c r="M49" i="10"/>
  <c r="L49" i="10"/>
  <c r="K49" i="10"/>
  <c r="J49" i="10"/>
  <c r="I49" i="10"/>
  <c r="H49" i="10"/>
  <c r="G49" i="10"/>
  <c r="F49" i="10"/>
  <c r="N49" i="10" s="1"/>
  <c r="E49" i="10"/>
  <c r="D49" i="10"/>
  <c r="M48" i="10"/>
  <c r="L48" i="10"/>
  <c r="K48" i="10"/>
  <c r="J48" i="10"/>
  <c r="I48" i="10"/>
  <c r="H48" i="10"/>
  <c r="G48" i="10"/>
  <c r="F48" i="10"/>
  <c r="E48" i="10"/>
  <c r="D48" i="10"/>
  <c r="N48" i="10" s="1"/>
  <c r="M47" i="10"/>
  <c r="L47" i="10"/>
  <c r="K47" i="10"/>
  <c r="J47" i="10"/>
  <c r="I47" i="10"/>
  <c r="H47" i="10"/>
  <c r="G47" i="10"/>
  <c r="F47" i="10"/>
  <c r="E47" i="10"/>
  <c r="D47" i="10"/>
  <c r="N47" i="10" s="1"/>
  <c r="M46" i="10"/>
  <c r="L46" i="10"/>
  <c r="K46" i="10"/>
  <c r="J46" i="10"/>
  <c r="I46" i="10"/>
  <c r="H46" i="10"/>
  <c r="G46" i="10"/>
  <c r="F46" i="10"/>
  <c r="N46" i="10" s="1"/>
  <c r="E46" i="10"/>
  <c r="D46" i="10"/>
  <c r="M45" i="10"/>
  <c r="L45" i="10"/>
  <c r="K45" i="10"/>
  <c r="J45" i="10"/>
  <c r="I45" i="10"/>
  <c r="H45" i="10"/>
  <c r="G45" i="10"/>
  <c r="F45" i="10"/>
  <c r="N45" i="10" s="1"/>
  <c r="E45" i="10"/>
  <c r="D45" i="10"/>
  <c r="M44" i="10"/>
  <c r="L44" i="10"/>
  <c r="K44" i="10"/>
  <c r="J44" i="10"/>
  <c r="I44" i="10"/>
  <c r="H44" i="10"/>
  <c r="G44" i="10"/>
  <c r="F44" i="10"/>
  <c r="E44" i="10"/>
  <c r="D44" i="10"/>
  <c r="N44" i="10" s="1"/>
  <c r="M43" i="10"/>
  <c r="L43" i="10"/>
  <c r="K43" i="10"/>
  <c r="J43" i="10"/>
  <c r="I43" i="10"/>
  <c r="H43" i="10"/>
  <c r="G43" i="10"/>
  <c r="F43" i="10"/>
  <c r="E43" i="10"/>
  <c r="D43" i="10"/>
  <c r="N43" i="10" s="1"/>
  <c r="M42" i="10"/>
  <c r="L42" i="10"/>
  <c r="K42" i="10"/>
  <c r="J42" i="10"/>
  <c r="I42" i="10"/>
  <c r="H42" i="10"/>
  <c r="G42" i="10"/>
  <c r="F42" i="10"/>
  <c r="N42" i="10" s="1"/>
  <c r="E42" i="10"/>
  <c r="D42" i="10"/>
  <c r="M41" i="10"/>
  <c r="L41" i="10"/>
  <c r="K41" i="10"/>
  <c r="J41" i="10"/>
  <c r="I41" i="10"/>
  <c r="H41" i="10"/>
  <c r="G41" i="10"/>
  <c r="F41" i="10"/>
  <c r="N41" i="10" s="1"/>
  <c r="E41" i="10"/>
  <c r="D41" i="10"/>
  <c r="M40" i="10"/>
  <c r="L40" i="10"/>
  <c r="K40" i="10"/>
  <c r="J40" i="10"/>
  <c r="I40" i="10"/>
  <c r="H40" i="10"/>
  <c r="G40" i="10"/>
  <c r="F40" i="10"/>
  <c r="E40" i="10"/>
  <c r="D40" i="10"/>
  <c r="N40" i="10" s="1"/>
  <c r="M39" i="10"/>
  <c r="L39" i="10"/>
  <c r="K39" i="10"/>
  <c r="J39" i="10"/>
  <c r="I39" i="10"/>
  <c r="H39" i="10"/>
  <c r="G39" i="10"/>
  <c r="F39" i="10"/>
  <c r="E39" i="10"/>
  <c r="D39" i="10"/>
  <c r="N39" i="10" s="1"/>
  <c r="M38" i="10"/>
  <c r="L38" i="10"/>
  <c r="K38" i="10"/>
  <c r="J38" i="10"/>
  <c r="I38" i="10"/>
  <c r="H38" i="10"/>
  <c r="G38" i="10"/>
  <c r="F38" i="10"/>
  <c r="N38" i="10" s="1"/>
  <c r="E38" i="10"/>
  <c r="D38" i="10"/>
  <c r="M37" i="10"/>
  <c r="L37" i="10"/>
  <c r="K37" i="10"/>
  <c r="J37" i="10"/>
  <c r="I37" i="10"/>
  <c r="H37" i="10"/>
  <c r="G37" i="10"/>
  <c r="F37" i="10"/>
  <c r="N37" i="10" s="1"/>
  <c r="E37" i="10"/>
  <c r="D37" i="10"/>
  <c r="M36" i="10"/>
  <c r="L36" i="10"/>
  <c r="K36" i="10"/>
  <c r="J36" i="10"/>
  <c r="I36" i="10"/>
  <c r="H36" i="10"/>
  <c r="G36" i="10"/>
  <c r="F36" i="10"/>
  <c r="E36" i="10"/>
  <c r="D36" i="10"/>
  <c r="N36" i="10" s="1"/>
  <c r="M35" i="10"/>
  <c r="L35" i="10"/>
  <c r="K35" i="10"/>
  <c r="J35" i="10"/>
  <c r="I35" i="10"/>
  <c r="H35" i="10"/>
  <c r="G35" i="10"/>
  <c r="F35" i="10"/>
  <c r="E35" i="10"/>
  <c r="D35" i="10"/>
  <c r="N35" i="10" s="1"/>
  <c r="M34" i="10"/>
  <c r="L34" i="10"/>
  <c r="K34" i="10"/>
  <c r="J34" i="10"/>
  <c r="I34" i="10"/>
  <c r="H34" i="10"/>
  <c r="G34" i="10"/>
  <c r="F34" i="10"/>
  <c r="N34" i="10" s="1"/>
  <c r="E34" i="10"/>
  <c r="D34" i="10"/>
  <c r="M33" i="10"/>
  <c r="L33" i="10"/>
  <c r="K33" i="10"/>
  <c r="J33" i="10"/>
  <c r="I33" i="10"/>
  <c r="H33" i="10"/>
  <c r="G33" i="10"/>
  <c r="F33" i="10"/>
  <c r="N33" i="10" s="1"/>
  <c r="E33" i="10"/>
  <c r="D33" i="10"/>
  <c r="M32" i="10"/>
  <c r="L32" i="10"/>
  <c r="K32" i="10"/>
  <c r="J32" i="10"/>
  <c r="I32" i="10"/>
  <c r="H32" i="10"/>
  <c r="G32" i="10"/>
  <c r="F32" i="10"/>
  <c r="E32" i="10"/>
  <c r="D32" i="10"/>
  <c r="N32" i="10" s="1"/>
  <c r="M31" i="10"/>
  <c r="L31" i="10"/>
  <c r="K31" i="10"/>
  <c r="J31" i="10"/>
  <c r="I31" i="10"/>
  <c r="H31" i="10"/>
  <c r="G31" i="10"/>
  <c r="F31" i="10"/>
  <c r="E31" i="10"/>
  <c r="D31" i="10"/>
  <c r="N31" i="10" s="1"/>
  <c r="M30" i="10"/>
  <c r="L30" i="10"/>
  <c r="K30" i="10"/>
  <c r="J30" i="10"/>
  <c r="I30" i="10"/>
  <c r="H30" i="10"/>
  <c r="G30" i="10"/>
  <c r="F30" i="10"/>
  <c r="N30" i="10" s="1"/>
  <c r="E30" i="10"/>
  <c r="D30" i="10"/>
  <c r="M29" i="10"/>
  <c r="L29" i="10"/>
  <c r="K29" i="10"/>
  <c r="J29" i="10"/>
  <c r="I29" i="10"/>
  <c r="H29" i="10"/>
  <c r="G29" i="10"/>
  <c r="F29" i="10"/>
  <c r="N29" i="10" s="1"/>
  <c r="E29" i="10"/>
  <c r="D29" i="10"/>
  <c r="M28" i="10"/>
  <c r="L28" i="10"/>
  <c r="K28" i="10"/>
  <c r="J28" i="10"/>
  <c r="I28" i="10"/>
  <c r="H28" i="10"/>
  <c r="G28" i="10"/>
  <c r="F28" i="10"/>
  <c r="E28" i="10"/>
  <c r="D28" i="10"/>
  <c r="N28" i="10" s="1"/>
  <c r="M27" i="10"/>
  <c r="L27" i="10"/>
  <c r="K27" i="10"/>
  <c r="J27" i="10"/>
  <c r="I27" i="10"/>
  <c r="H27" i="10"/>
  <c r="G27" i="10"/>
  <c r="F27" i="10"/>
  <c r="E27" i="10"/>
  <c r="D27" i="10"/>
  <c r="N27" i="10" s="1"/>
  <c r="M26" i="10"/>
  <c r="L26" i="10"/>
  <c r="K26" i="10"/>
  <c r="J26" i="10"/>
  <c r="I26" i="10"/>
  <c r="H26" i="10"/>
  <c r="G26" i="10"/>
  <c r="F26" i="10"/>
  <c r="N26" i="10" s="1"/>
  <c r="E26" i="10"/>
  <c r="D26" i="10"/>
  <c r="M25" i="10"/>
  <c r="L25" i="10"/>
  <c r="K25" i="10"/>
  <c r="J25" i="10"/>
  <c r="I25" i="10"/>
  <c r="H25" i="10"/>
  <c r="G25" i="10"/>
  <c r="F25" i="10"/>
  <c r="N25" i="10" s="1"/>
  <c r="E25" i="10"/>
  <c r="D25" i="10"/>
  <c r="M24" i="10"/>
  <c r="L24" i="10"/>
  <c r="K24" i="10"/>
  <c r="J24" i="10"/>
  <c r="I24" i="10"/>
  <c r="H24" i="10"/>
  <c r="G24" i="10"/>
  <c r="F24" i="10"/>
  <c r="E24" i="10"/>
  <c r="D24" i="10"/>
  <c r="N24" i="10" s="1"/>
  <c r="M23" i="10"/>
  <c r="L23" i="10"/>
  <c r="K23" i="10"/>
  <c r="J23" i="10"/>
  <c r="I23" i="10"/>
  <c r="H23" i="10"/>
  <c r="G23" i="10"/>
  <c r="F23" i="10"/>
  <c r="E23" i="10"/>
  <c r="D23" i="10"/>
  <c r="N23" i="10" s="1"/>
  <c r="M22" i="10"/>
  <c r="L22" i="10"/>
  <c r="K22" i="10"/>
  <c r="J22" i="10"/>
  <c r="I22" i="10"/>
  <c r="H22" i="10"/>
  <c r="G22" i="10"/>
  <c r="F22" i="10"/>
  <c r="N22" i="10" s="1"/>
  <c r="E22" i="10"/>
  <c r="D22" i="10"/>
  <c r="M21" i="10"/>
  <c r="L21" i="10"/>
  <c r="K21" i="10"/>
  <c r="J21" i="10"/>
  <c r="I21" i="10"/>
  <c r="H21" i="10"/>
  <c r="G21" i="10"/>
  <c r="F21" i="10"/>
  <c r="N21" i="10" s="1"/>
  <c r="E21" i="10"/>
  <c r="D21" i="10"/>
  <c r="M20" i="10"/>
  <c r="L20" i="10"/>
  <c r="K20" i="10"/>
  <c r="J20" i="10"/>
  <c r="I20" i="10"/>
  <c r="H20" i="10"/>
  <c r="G20" i="10"/>
  <c r="F20" i="10"/>
  <c r="E20" i="10"/>
  <c r="D20" i="10"/>
  <c r="N20" i="10" s="1"/>
  <c r="M19" i="10"/>
  <c r="L19" i="10"/>
  <c r="K19" i="10"/>
  <c r="J19" i="10"/>
  <c r="I19" i="10"/>
  <c r="H19" i="10"/>
  <c r="G19" i="10"/>
  <c r="F19" i="10"/>
  <c r="E19" i="10"/>
  <c r="D19" i="10"/>
  <c r="N19" i="10" s="1"/>
  <c r="M18" i="10"/>
  <c r="L18" i="10"/>
  <c r="K18" i="10"/>
  <c r="J18" i="10"/>
  <c r="I18" i="10"/>
  <c r="H18" i="10"/>
  <c r="G18" i="10"/>
  <c r="F18" i="10"/>
  <c r="N18" i="10" s="1"/>
  <c r="E18" i="10"/>
  <c r="D18" i="10"/>
  <c r="M17" i="10"/>
  <c r="L17" i="10"/>
  <c r="K17" i="10"/>
  <c r="J17" i="10"/>
  <c r="I17" i="10"/>
  <c r="H17" i="10"/>
  <c r="G17" i="10"/>
  <c r="F17" i="10"/>
  <c r="N17" i="10" s="1"/>
  <c r="E17" i="10"/>
  <c r="D17" i="10"/>
  <c r="M16" i="10"/>
  <c r="L16" i="10"/>
  <c r="K16" i="10"/>
  <c r="J16" i="10"/>
  <c r="I16" i="10"/>
  <c r="H16" i="10"/>
  <c r="G16" i="10"/>
  <c r="F16" i="10"/>
  <c r="E16" i="10"/>
  <c r="D16" i="10"/>
  <c r="N16" i="10" s="1"/>
  <c r="M15" i="10"/>
  <c r="L15" i="10"/>
  <c r="K15" i="10"/>
  <c r="J15" i="10"/>
  <c r="I15" i="10"/>
  <c r="H15" i="10"/>
  <c r="G15" i="10"/>
  <c r="F15" i="10"/>
  <c r="E15" i="10"/>
  <c r="D15" i="10"/>
  <c r="N15" i="10" s="1"/>
  <c r="M14" i="10"/>
  <c r="L14" i="10"/>
  <c r="K14" i="10"/>
  <c r="J14" i="10"/>
  <c r="I14" i="10"/>
  <c r="H14" i="10"/>
  <c r="G14" i="10"/>
  <c r="F14" i="10"/>
  <c r="N14" i="10" s="1"/>
  <c r="E14" i="10"/>
  <c r="D14" i="10"/>
  <c r="M13" i="10"/>
  <c r="L13" i="10"/>
  <c r="K13" i="10"/>
  <c r="J13" i="10"/>
  <c r="I13" i="10"/>
  <c r="H13" i="10"/>
  <c r="G13" i="10"/>
  <c r="F13" i="10"/>
  <c r="N13" i="10" s="1"/>
  <c r="E13" i="10"/>
  <c r="D13" i="10"/>
  <c r="M12" i="10"/>
  <c r="L12" i="10"/>
  <c r="K12" i="10"/>
  <c r="J12" i="10"/>
  <c r="I12" i="10"/>
  <c r="H12" i="10"/>
  <c r="G12" i="10"/>
  <c r="F12" i="10"/>
  <c r="E12" i="10"/>
  <c r="D12" i="10"/>
  <c r="N12" i="10" s="1"/>
  <c r="M11" i="10"/>
  <c r="L11" i="10"/>
  <c r="K11" i="10"/>
  <c r="J11" i="10"/>
  <c r="I11" i="10"/>
  <c r="H11" i="10"/>
  <c r="G11" i="10"/>
  <c r="F11" i="10"/>
  <c r="E11" i="10"/>
  <c r="D11" i="10"/>
  <c r="N11" i="10" s="1"/>
  <c r="M10" i="10"/>
  <c r="L10" i="10"/>
  <c r="K10" i="10"/>
  <c r="J10" i="10"/>
  <c r="I10" i="10"/>
  <c r="H10" i="10"/>
  <c r="G10" i="10"/>
  <c r="F10" i="10"/>
  <c r="N10" i="10" s="1"/>
  <c r="E10" i="10"/>
  <c r="D10" i="10"/>
  <c r="M9" i="10"/>
  <c r="L9" i="10"/>
  <c r="K9" i="10"/>
  <c r="J9" i="10"/>
  <c r="I9" i="10"/>
  <c r="H9" i="10"/>
  <c r="G9" i="10"/>
  <c r="F9" i="10"/>
  <c r="N9" i="10" s="1"/>
  <c r="E9" i="10"/>
  <c r="D9" i="10"/>
  <c r="M8" i="10"/>
  <c r="L8" i="10"/>
  <c r="K8" i="10"/>
  <c r="J8" i="10"/>
  <c r="I8" i="10"/>
  <c r="H8" i="10"/>
  <c r="G8" i="10"/>
  <c r="F8" i="10"/>
  <c r="E8" i="10"/>
  <c r="D8" i="10"/>
  <c r="N8" i="10" s="1"/>
  <c r="M7" i="10"/>
  <c r="L7" i="10"/>
  <c r="K7" i="10"/>
  <c r="J7" i="10"/>
  <c r="I7" i="10"/>
  <c r="H7" i="10"/>
  <c r="G7" i="10"/>
  <c r="F7" i="10"/>
  <c r="E7" i="10"/>
  <c r="D7" i="10"/>
  <c r="N7" i="10" s="1"/>
  <c r="M6" i="10"/>
  <c r="L6" i="10"/>
  <c r="K6" i="10"/>
  <c r="J6" i="10"/>
  <c r="I6" i="10"/>
  <c r="H6" i="10"/>
  <c r="G6" i="10"/>
  <c r="F6" i="10"/>
  <c r="N6" i="10" s="1"/>
  <c r="E6" i="10"/>
  <c r="D6" i="10"/>
  <c r="M5" i="10"/>
  <c r="L5" i="10"/>
  <c r="K5" i="10"/>
  <c r="J5" i="10"/>
  <c r="I5" i="10"/>
  <c r="H5" i="10"/>
  <c r="G5" i="10"/>
  <c r="F5" i="10"/>
  <c r="N5" i="10" s="1"/>
  <c r="E5" i="10"/>
  <c r="D5" i="10"/>
  <c r="M4" i="10"/>
  <c r="L4" i="10"/>
  <c r="K4" i="10"/>
  <c r="J4" i="10"/>
  <c r="I4" i="10"/>
  <c r="H4" i="10"/>
  <c r="G4" i="10"/>
  <c r="F4" i="10"/>
  <c r="E4" i="10"/>
  <c r="D4" i="10"/>
  <c r="N4" i="10" s="1"/>
  <c r="M3" i="10"/>
  <c r="L3" i="10"/>
  <c r="K3" i="10"/>
  <c r="J3" i="10"/>
  <c r="I3" i="10"/>
  <c r="H3" i="10"/>
  <c r="G3" i="10"/>
  <c r="F3" i="10"/>
  <c r="E3" i="10"/>
  <c r="D3" i="10"/>
  <c r="N3" i="10" s="1"/>
  <c r="I214" i="9"/>
  <c r="H214" i="9"/>
  <c r="G214" i="9"/>
  <c r="F214" i="9"/>
  <c r="E214" i="9"/>
  <c r="J214" i="9" s="1"/>
  <c r="I213" i="9"/>
  <c r="H213" i="9"/>
  <c r="G213" i="9"/>
  <c r="F213" i="9"/>
  <c r="E213" i="9"/>
  <c r="J213" i="9" s="1"/>
  <c r="I212" i="9"/>
  <c r="H212" i="9"/>
  <c r="G212" i="9"/>
  <c r="F212" i="9"/>
  <c r="J212" i="9" s="1"/>
  <c r="E212" i="9"/>
  <c r="I211" i="9"/>
  <c r="H211" i="9"/>
  <c r="G211" i="9"/>
  <c r="F211" i="9"/>
  <c r="E211" i="9"/>
  <c r="J211" i="9" s="1"/>
  <c r="I210" i="9"/>
  <c r="H210" i="9"/>
  <c r="G210" i="9"/>
  <c r="F210" i="9"/>
  <c r="J210" i="9" s="1"/>
  <c r="G49" i="22" s="1"/>
  <c r="E210" i="9"/>
  <c r="I209" i="9"/>
  <c r="H209" i="9"/>
  <c r="G209" i="9"/>
  <c r="F209" i="9"/>
  <c r="J209" i="9" s="1"/>
  <c r="E209" i="9"/>
  <c r="I208" i="9"/>
  <c r="H208" i="9"/>
  <c r="G208" i="9"/>
  <c r="F208" i="9"/>
  <c r="E208" i="9"/>
  <c r="J208" i="9" s="1"/>
  <c r="G43" i="22" s="1"/>
  <c r="L207" i="9"/>
  <c r="H43" i="22" s="1"/>
  <c r="I207" i="9"/>
  <c r="H207" i="9"/>
  <c r="G207" i="9"/>
  <c r="F207" i="9"/>
  <c r="J207" i="9" s="1"/>
  <c r="E207" i="9"/>
  <c r="I206" i="9"/>
  <c r="H206" i="9"/>
  <c r="G206" i="9"/>
  <c r="F206" i="9"/>
  <c r="E206" i="9"/>
  <c r="J206" i="9" s="1"/>
  <c r="G32" i="22" s="1"/>
  <c r="I205" i="9"/>
  <c r="H205" i="9"/>
  <c r="G205" i="9"/>
  <c r="F205" i="9"/>
  <c r="J205" i="9" s="1"/>
  <c r="E205" i="9"/>
  <c r="I204" i="9"/>
  <c r="H204" i="9"/>
  <c r="G204" i="9"/>
  <c r="F204" i="9"/>
  <c r="E204" i="9"/>
  <c r="J204" i="9" s="1"/>
  <c r="G26" i="22" s="1"/>
  <c r="I203" i="9"/>
  <c r="H203" i="9"/>
  <c r="G203" i="9"/>
  <c r="F203" i="9"/>
  <c r="E203" i="9"/>
  <c r="J203" i="9" s="1"/>
  <c r="I202" i="9"/>
  <c r="H202" i="9"/>
  <c r="G202" i="9"/>
  <c r="F202" i="9"/>
  <c r="J202" i="9" s="1"/>
  <c r="E202" i="9"/>
  <c r="I201" i="9"/>
  <c r="H201" i="9"/>
  <c r="G201" i="9"/>
  <c r="F201" i="9"/>
  <c r="E201" i="9"/>
  <c r="J201" i="9" s="1"/>
  <c r="I200" i="9"/>
  <c r="H200" i="9"/>
  <c r="G200" i="9"/>
  <c r="F200" i="9"/>
  <c r="J200" i="9" s="1"/>
  <c r="G37" i="22" s="1"/>
  <c r="E200" i="9"/>
  <c r="I199" i="9"/>
  <c r="H199" i="9"/>
  <c r="G199" i="9"/>
  <c r="F199" i="9"/>
  <c r="J199" i="9" s="1"/>
  <c r="E199" i="9"/>
  <c r="I198" i="9"/>
  <c r="H198" i="9"/>
  <c r="G198" i="9"/>
  <c r="F198" i="9"/>
  <c r="E198" i="9"/>
  <c r="J198" i="9" s="1"/>
  <c r="I197" i="9"/>
  <c r="H197" i="9"/>
  <c r="G197" i="9"/>
  <c r="F197" i="9"/>
  <c r="J197" i="9" s="1"/>
  <c r="E197" i="9"/>
  <c r="I196" i="9"/>
  <c r="H196" i="9"/>
  <c r="G196" i="9"/>
  <c r="F196" i="9"/>
  <c r="E196" i="9"/>
  <c r="J196" i="9" s="1"/>
  <c r="G8" i="22" s="1"/>
  <c r="L195" i="9"/>
  <c r="H8" i="22" s="1"/>
  <c r="I195" i="9"/>
  <c r="H195" i="9"/>
  <c r="G195" i="9"/>
  <c r="F195" i="9"/>
  <c r="J195" i="9" s="1"/>
  <c r="E195" i="9"/>
  <c r="I194" i="9"/>
  <c r="H194" i="9"/>
  <c r="G194" i="9"/>
  <c r="F194" i="9"/>
  <c r="E194" i="9"/>
  <c r="J194" i="9" s="1"/>
  <c r="G74" i="22" s="1"/>
  <c r="I193" i="9"/>
  <c r="H193" i="9"/>
  <c r="G193" i="9"/>
  <c r="F193" i="9"/>
  <c r="E193" i="9"/>
  <c r="J193" i="9" s="1"/>
  <c r="I192" i="9"/>
  <c r="H192" i="9"/>
  <c r="G192" i="9"/>
  <c r="F192" i="9"/>
  <c r="J192" i="9" s="1"/>
  <c r="G68" i="22" s="1"/>
  <c r="E192" i="9"/>
  <c r="L191" i="9"/>
  <c r="H68" i="22" s="1"/>
  <c r="I191" i="9"/>
  <c r="H191" i="9"/>
  <c r="G191" i="9"/>
  <c r="F191" i="9"/>
  <c r="E191" i="9"/>
  <c r="J191" i="9" s="1"/>
  <c r="I190" i="9"/>
  <c r="H190" i="9"/>
  <c r="G190" i="9"/>
  <c r="F190" i="9"/>
  <c r="J190" i="9" s="1"/>
  <c r="G67" i="22" s="1"/>
  <c r="E190" i="9"/>
  <c r="I189" i="9"/>
  <c r="H189" i="9"/>
  <c r="G189" i="9"/>
  <c r="F189" i="9"/>
  <c r="E189" i="9"/>
  <c r="J189" i="9" s="1"/>
  <c r="I188" i="9"/>
  <c r="H188" i="9"/>
  <c r="G188" i="9"/>
  <c r="F188" i="9"/>
  <c r="J188" i="9" s="1"/>
  <c r="G11" i="22" s="1"/>
  <c r="E188" i="9"/>
  <c r="L187" i="9"/>
  <c r="H11" i="22" s="1"/>
  <c r="I187" i="9"/>
  <c r="H187" i="9"/>
  <c r="G187" i="9"/>
  <c r="F187" i="9"/>
  <c r="E187" i="9"/>
  <c r="J187" i="9" s="1"/>
  <c r="I186" i="9"/>
  <c r="H186" i="9"/>
  <c r="G186" i="9"/>
  <c r="F186" i="9"/>
  <c r="J186" i="9" s="1"/>
  <c r="G15" i="22" s="1"/>
  <c r="E186" i="9"/>
  <c r="L185" i="9"/>
  <c r="H15" i="22" s="1"/>
  <c r="I185" i="9"/>
  <c r="H185" i="9"/>
  <c r="G185" i="9"/>
  <c r="F185" i="9"/>
  <c r="E185" i="9"/>
  <c r="J185" i="9" s="1"/>
  <c r="I184" i="9"/>
  <c r="H184" i="9"/>
  <c r="G184" i="9"/>
  <c r="F184" i="9"/>
  <c r="J184" i="9" s="1"/>
  <c r="G53" i="22" s="1"/>
  <c r="E184" i="9"/>
  <c r="I183" i="9"/>
  <c r="H183" i="9"/>
  <c r="G183" i="9"/>
  <c r="F183" i="9"/>
  <c r="J183" i="9" s="1"/>
  <c r="E183" i="9"/>
  <c r="I182" i="9"/>
  <c r="H182" i="9"/>
  <c r="G182" i="9"/>
  <c r="F182" i="9"/>
  <c r="E182" i="9"/>
  <c r="J182" i="9" s="1"/>
  <c r="G30" i="22" s="1"/>
  <c r="L181" i="9"/>
  <c r="H30" i="22" s="1"/>
  <c r="I181" i="9"/>
  <c r="H181" i="9"/>
  <c r="G181" i="9"/>
  <c r="F181" i="9"/>
  <c r="J181" i="9" s="1"/>
  <c r="E181" i="9"/>
  <c r="I180" i="9"/>
  <c r="H180" i="9"/>
  <c r="G180" i="9"/>
  <c r="F180" i="9"/>
  <c r="E180" i="9"/>
  <c r="J180" i="9" s="1"/>
  <c r="G13" i="22" s="1"/>
  <c r="L179" i="9"/>
  <c r="H13" i="22" s="1"/>
  <c r="I179" i="9"/>
  <c r="H179" i="9"/>
  <c r="G179" i="9"/>
  <c r="F179" i="9"/>
  <c r="J179" i="9" s="1"/>
  <c r="E179" i="9"/>
  <c r="I178" i="9"/>
  <c r="H178" i="9"/>
  <c r="G178" i="9"/>
  <c r="F178" i="9"/>
  <c r="E178" i="9"/>
  <c r="J178" i="9" s="1"/>
  <c r="G85" i="22" s="1"/>
  <c r="I177" i="9"/>
  <c r="H177" i="9"/>
  <c r="G177" i="9"/>
  <c r="F177" i="9"/>
  <c r="J177" i="9" s="1"/>
  <c r="E177" i="9"/>
  <c r="I176" i="9"/>
  <c r="H176" i="9"/>
  <c r="G176" i="9"/>
  <c r="F176" i="9"/>
  <c r="E176" i="9"/>
  <c r="J176" i="9" s="1"/>
  <c r="I175" i="9"/>
  <c r="H175" i="9"/>
  <c r="G175" i="9"/>
  <c r="F175" i="9"/>
  <c r="E175" i="9"/>
  <c r="J175" i="9" s="1"/>
  <c r="I174" i="9"/>
  <c r="H174" i="9"/>
  <c r="G174" i="9"/>
  <c r="F174" i="9"/>
  <c r="J174" i="9" s="1"/>
  <c r="G58" i="22" s="1"/>
  <c r="E174" i="9"/>
  <c r="I173" i="9"/>
  <c r="H173" i="9"/>
  <c r="G173" i="9"/>
  <c r="F173" i="9"/>
  <c r="E173" i="9"/>
  <c r="J173" i="9" s="1"/>
  <c r="I172" i="9"/>
  <c r="H172" i="9"/>
  <c r="G172" i="9"/>
  <c r="F172" i="9"/>
  <c r="J172" i="9" s="1"/>
  <c r="G28" i="22" s="1"/>
  <c r="E172" i="9"/>
  <c r="L171" i="9"/>
  <c r="H28" i="22" s="1"/>
  <c r="I171" i="9"/>
  <c r="H171" i="9"/>
  <c r="G171" i="9"/>
  <c r="F171" i="9"/>
  <c r="E171" i="9"/>
  <c r="J171" i="9" s="1"/>
  <c r="I170" i="9"/>
  <c r="H170" i="9"/>
  <c r="G170" i="9"/>
  <c r="F170" i="9"/>
  <c r="J170" i="9" s="1"/>
  <c r="G73" i="22" s="1"/>
  <c r="E170" i="9"/>
  <c r="L169" i="9"/>
  <c r="H73" i="22" s="1"/>
  <c r="I169" i="9"/>
  <c r="H169" i="9"/>
  <c r="G169" i="9"/>
  <c r="F169" i="9"/>
  <c r="E169" i="9"/>
  <c r="J169" i="9" s="1"/>
  <c r="I168" i="9"/>
  <c r="H168" i="9"/>
  <c r="G168" i="9"/>
  <c r="F168" i="9"/>
  <c r="J168" i="9" s="1"/>
  <c r="G7" i="22" s="1"/>
  <c r="E168" i="9"/>
  <c r="L167" i="9"/>
  <c r="H7" i="22" s="1"/>
  <c r="I167" i="9"/>
  <c r="H167" i="9"/>
  <c r="G167" i="9"/>
  <c r="F167" i="9"/>
  <c r="E167" i="9"/>
  <c r="J167" i="9" s="1"/>
  <c r="I166" i="9"/>
  <c r="H166" i="9"/>
  <c r="G166" i="9"/>
  <c r="F166" i="9"/>
  <c r="J166" i="9" s="1"/>
  <c r="G66" i="22" s="1"/>
  <c r="E166" i="9"/>
  <c r="I165" i="9"/>
  <c r="H165" i="9"/>
  <c r="G165" i="9"/>
  <c r="F165" i="9"/>
  <c r="J165" i="9" s="1"/>
  <c r="E165" i="9"/>
  <c r="I164" i="9"/>
  <c r="H164" i="9"/>
  <c r="G164" i="9"/>
  <c r="F164" i="9"/>
  <c r="E164" i="9"/>
  <c r="J164" i="9" s="1"/>
  <c r="G12" i="22" s="1"/>
  <c r="L163" i="9"/>
  <c r="H12" i="22" s="1"/>
  <c r="I163" i="9"/>
  <c r="H163" i="9"/>
  <c r="G163" i="9"/>
  <c r="F163" i="9"/>
  <c r="J163" i="9" s="1"/>
  <c r="E163" i="9"/>
  <c r="I162" i="9"/>
  <c r="H162" i="9"/>
  <c r="G162" i="9"/>
  <c r="F162" i="9"/>
  <c r="E162" i="9"/>
  <c r="J162" i="9" s="1"/>
  <c r="G91" i="22" s="1"/>
  <c r="I161" i="9"/>
  <c r="H161" i="9"/>
  <c r="G161" i="9"/>
  <c r="F161" i="9"/>
  <c r="J161" i="9" s="1"/>
  <c r="E161" i="9"/>
  <c r="I160" i="9"/>
  <c r="H160" i="9"/>
  <c r="G160" i="9"/>
  <c r="F160" i="9"/>
  <c r="E160" i="9"/>
  <c r="J160" i="9" s="1"/>
  <c r="L159" i="9"/>
  <c r="I159" i="9"/>
  <c r="H159" i="9"/>
  <c r="G159" i="9"/>
  <c r="F159" i="9"/>
  <c r="J159" i="9" s="1"/>
  <c r="E159" i="9"/>
  <c r="I158" i="9"/>
  <c r="H158" i="9"/>
  <c r="G158" i="9"/>
  <c r="F158" i="9"/>
  <c r="E158" i="9"/>
  <c r="J158" i="9" s="1"/>
  <c r="G90" i="22" s="1"/>
  <c r="I157" i="9"/>
  <c r="H157" i="9"/>
  <c r="G157" i="9"/>
  <c r="F157" i="9"/>
  <c r="E157" i="9"/>
  <c r="J157" i="9" s="1"/>
  <c r="I156" i="9"/>
  <c r="H156" i="9"/>
  <c r="G156" i="9"/>
  <c r="F156" i="9"/>
  <c r="J156" i="9" s="1"/>
  <c r="G84" i="22" s="1"/>
  <c r="E156" i="9"/>
  <c r="I155" i="9"/>
  <c r="H155" i="9"/>
  <c r="G155" i="9"/>
  <c r="F155" i="9"/>
  <c r="E155" i="9"/>
  <c r="J155" i="9" s="1"/>
  <c r="I154" i="9"/>
  <c r="H154" i="9"/>
  <c r="G154" i="9"/>
  <c r="F154" i="9"/>
  <c r="J154" i="9" s="1"/>
  <c r="G23" i="22" s="1"/>
  <c r="E154" i="9"/>
  <c r="I153" i="9"/>
  <c r="H153" i="9"/>
  <c r="G153" i="9"/>
  <c r="F153" i="9"/>
  <c r="J153" i="9" s="1"/>
  <c r="E153" i="9"/>
  <c r="I152" i="9"/>
  <c r="H152" i="9"/>
  <c r="G152" i="9"/>
  <c r="F152" i="9"/>
  <c r="E152" i="9"/>
  <c r="J152" i="9" s="1"/>
  <c r="G80" i="22" s="1"/>
  <c r="I151" i="9"/>
  <c r="H151" i="9"/>
  <c r="G151" i="9"/>
  <c r="F151" i="9"/>
  <c r="J151" i="9" s="1"/>
  <c r="E151" i="9"/>
  <c r="I150" i="9"/>
  <c r="H150" i="9"/>
  <c r="G150" i="9"/>
  <c r="F150" i="9"/>
  <c r="E150" i="9"/>
  <c r="J150" i="9" s="1"/>
  <c r="G21" i="22" s="1"/>
  <c r="I149" i="9"/>
  <c r="H149" i="9"/>
  <c r="G149" i="9"/>
  <c r="F149" i="9"/>
  <c r="E149" i="9"/>
  <c r="J149" i="9" s="1"/>
  <c r="I148" i="9"/>
  <c r="H148" i="9"/>
  <c r="G148" i="9"/>
  <c r="F148" i="9"/>
  <c r="J148" i="9" s="1"/>
  <c r="E148" i="9"/>
  <c r="I147" i="9"/>
  <c r="H147" i="9"/>
  <c r="G147" i="9"/>
  <c r="F147" i="9"/>
  <c r="E147" i="9"/>
  <c r="J147" i="9" s="1"/>
  <c r="I146" i="9"/>
  <c r="H146" i="9"/>
  <c r="G146" i="9"/>
  <c r="F146" i="9"/>
  <c r="J146" i="9" s="1"/>
  <c r="G35" i="22" s="1"/>
  <c r="E146" i="9"/>
  <c r="I145" i="9"/>
  <c r="H145" i="9"/>
  <c r="G145" i="9"/>
  <c r="F145" i="9"/>
  <c r="J145" i="9" s="1"/>
  <c r="E145" i="9"/>
  <c r="I144" i="9"/>
  <c r="H144" i="9"/>
  <c r="G144" i="9"/>
  <c r="F144" i="9"/>
  <c r="E144" i="9"/>
  <c r="J144" i="9" s="1"/>
  <c r="G14" i="22" s="1"/>
  <c r="I143" i="9"/>
  <c r="H143" i="9"/>
  <c r="G143" i="9"/>
  <c r="F143" i="9"/>
  <c r="J143" i="9" s="1"/>
  <c r="E143" i="9"/>
  <c r="I142" i="9"/>
  <c r="H142" i="9"/>
  <c r="G142" i="9"/>
  <c r="F142" i="9"/>
  <c r="E142" i="9"/>
  <c r="J142" i="9" s="1"/>
  <c r="G87" i="22" s="1"/>
  <c r="I141" i="9"/>
  <c r="H141" i="9"/>
  <c r="G141" i="9"/>
  <c r="F141" i="9"/>
  <c r="E141" i="9"/>
  <c r="J141" i="9" s="1"/>
  <c r="I140" i="9"/>
  <c r="H140" i="9"/>
  <c r="G140" i="9"/>
  <c r="F140" i="9"/>
  <c r="J140" i="9" s="1"/>
  <c r="G86" i="22" s="1"/>
  <c r="E140" i="9"/>
  <c r="I139" i="9"/>
  <c r="H139" i="9"/>
  <c r="G139" i="9"/>
  <c r="F139" i="9"/>
  <c r="E139" i="9"/>
  <c r="J139" i="9" s="1"/>
  <c r="I138" i="9"/>
  <c r="H138" i="9"/>
  <c r="G138" i="9"/>
  <c r="F138" i="9"/>
  <c r="J138" i="9" s="1"/>
  <c r="G81" i="22" s="1"/>
  <c r="E138" i="9"/>
  <c r="I137" i="9"/>
  <c r="H137" i="9"/>
  <c r="G137" i="9"/>
  <c r="F137" i="9"/>
  <c r="J137" i="9" s="1"/>
  <c r="E137" i="9"/>
  <c r="I136" i="9"/>
  <c r="H136" i="9"/>
  <c r="G136" i="9"/>
  <c r="F136" i="9"/>
  <c r="E136" i="9"/>
  <c r="J136" i="9" s="1"/>
  <c r="G51" i="22" s="1"/>
  <c r="I135" i="9"/>
  <c r="H135" i="9"/>
  <c r="G135" i="9"/>
  <c r="F135" i="9"/>
  <c r="J135" i="9" s="1"/>
  <c r="E135" i="9"/>
  <c r="I134" i="9"/>
  <c r="H134" i="9"/>
  <c r="G134" i="9"/>
  <c r="F134" i="9"/>
  <c r="E134" i="9"/>
  <c r="J134" i="9" s="1"/>
  <c r="G9" i="22" s="1"/>
  <c r="L133" i="9"/>
  <c r="H9" i="22" s="1"/>
  <c r="I133" i="9"/>
  <c r="H133" i="9"/>
  <c r="G133" i="9"/>
  <c r="F133" i="9"/>
  <c r="J133" i="9" s="1"/>
  <c r="E133" i="9"/>
  <c r="I132" i="9"/>
  <c r="H132" i="9"/>
  <c r="G132" i="9"/>
  <c r="F132" i="9"/>
  <c r="E132" i="9"/>
  <c r="J132" i="9" s="1"/>
  <c r="I131" i="9"/>
  <c r="H131" i="9"/>
  <c r="G131" i="9"/>
  <c r="F131" i="9"/>
  <c r="E131" i="9"/>
  <c r="J131" i="9" s="1"/>
  <c r="I130" i="9"/>
  <c r="H130" i="9"/>
  <c r="G130" i="9"/>
  <c r="F130" i="9"/>
  <c r="J130" i="9" s="1"/>
  <c r="G33" i="22" s="1"/>
  <c r="E130" i="9"/>
  <c r="I129" i="9"/>
  <c r="H129" i="9"/>
  <c r="G129" i="9"/>
  <c r="F129" i="9"/>
  <c r="E129" i="9"/>
  <c r="J129" i="9" s="1"/>
  <c r="I128" i="9"/>
  <c r="H128" i="9"/>
  <c r="G128" i="9"/>
  <c r="F128" i="9"/>
  <c r="J128" i="9" s="1"/>
  <c r="G5" i="22" s="1"/>
  <c r="E128" i="9"/>
  <c r="L127" i="9"/>
  <c r="H5" i="22" s="1"/>
  <c r="I127" i="9"/>
  <c r="H127" i="9"/>
  <c r="G127" i="9"/>
  <c r="F127" i="9"/>
  <c r="E127" i="9"/>
  <c r="J127" i="9" s="1"/>
  <c r="I126" i="9"/>
  <c r="H126" i="9"/>
  <c r="G126" i="9"/>
  <c r="F126" i="9"/>
  <c r="J126" i="9" s="1"/>
  <c r="G36" i="22" s="1"/>
  <c r="E126" i="9"/>
  <c r="L125" i="9"/>
  <c r="H36" i="22" s="1"/>
  <c r="I125" i="9"/>
  <c r="H125" i="9"/>
  <c r="G125" i="9"/>
  <c r="F125" i="9"/>
  <c r="E125" i="9"/>
  <c r="J125" i="9" s="1"/>
  <c r="I124" i="9"/>
  <c r="H124" i="9"/>
  <c r="G124" i="9"/>
  <c r="F124" i="9"/>
  <c r="J124" i="9" s="1"/>
  <c r="G78" i="22" s="1"/>
  <c r="E124" i="9"/>
  <c r="I123" i="9"/>
  <c r="H123" i="9"/>
  <c r="G123" i="9"/>
  <c r="F123" i="9"/>
  <c r="J123" i="9" s="1"/>
  <c r="E123" i="9"/>
  <c r="I122" i="9"/>
  <c r="H122" i="9"/>
  <c r="G122" i="9"/>
  <c r="F122" i="9"/>
  <c r="E122" i="9"/>
  <c r="J122" i="9" s="1"/>
  <c r="G61" i="22" s="1"/>
  <c r="I121" i="9"/>
  <c r="H121" i="9"/>
  <c r="G121" i="9"/>
  <c r="F121" i="9"/>
  <c r="J121" i="9" s="1"/>
  <c r="E121" i="9"/>
  <c r="I120" i="9"/>
  <c r="H120" i="9"/>
  <c r="G120" i="9"/>
  <c r="F120" i="9"/>
  <c r="E120" i="9"/>
  <c r="J120" i="9" s="1"/>
  <c r="G59" i="22" s="1"/>
  <c r="I119" i="9"/>
  <c r="H119" i="9"/>
  <c r="G119" i="9"/>
  <c r="F119" i="9"/>
  <c r="E119" i="9"/>
  <c r="J119" i="9" s="1"/>
  <c r="I118" i="9"/>
  <c r="H118" i="9"/>
  <c r="G118" i="9"/>
  <c r="F118" i="9"/>
  <c r="J118" i="9" s="1"/>
  <c r="G88" i="22" s="1"/>
  <c r="E118" i="9"/>
  <c r="I117" i="9"/>
  <c r="H117" i="9"/>
  <c r="G117" i="9"/>
  <c r="F117" i="9"/>
  <c r="E117" i="9"/>
  <c r="J117" i="9" s="1"/>
  <c r="I116" i="9"/>
  <c r="H116" i="9"/>
  <c r="G116" i="9"/>
  <c r="F116" i="9"/>
  <c r="J116" i="9" s="1"/>
  <c r="G3" i="22" s="1"/>
  <c r="E116" i="9"/>
  <c r="L115" i="9"/>
  <c r="H3" i="22" s="1"/>
  <c r="I115" i="9"/>
  <c r="H115" i="9"/>
  <c r="G115" i="9"/>
  <c r="F115" i="9"/>
  <c r="E115" i="9"/>
  <c r="J115" i="9" s="1"/>
  <c r="I114" i="9"/>
  <c r="H114" i="9"/>
  <c r="G114" i="9"/>
  <c r="F114" i="9"/>
  <c r="J114" i="9" s="1"/>
  <c r="G40" i="22" s="1"/>
  <c r="E114" i="9"/>
  <c r="I113" i="9"/>
  <c r="H113" i="9"/>
  <c r="G113" i="9"/>
  <c r="F113" i="9"/>
  <c r="J113" i="9" s="1"/>
  <c r="E113" i="9"/>
  <c r="I112" i="9"/>
  <c r="H112" i="9"/>
  <c r="G112" i="9"/>
  <c r="F112" i="9"/>
  <c r="E112" i="9"/>
  <c r="J112" i="9" s="1"/>
  <c r="G64" i="22" s="1"/>
  <c r="I111" i="9"/>
  <c r="H111" i="9"/>
  <c r="G111" i="9"/>
  <c r="F111" i="9"/>
  <c r="J111" i="9" s="1"/>
  <c r="E111" i="9"/>
  <c r="I110" i="9"/>
  <c r="H110" i="9"/>
  <c r="G110" i="9"/>
  <c r="F110" i="9"/>
  <c r="E110" i="9"/>
  <c r="J110" i="9" s="1"/>
  <c r="G62" i="22" s="1"/>
  <c r="I109" i="9"/>
  <c r="H109" i="9"/>
  <c r="G109" i="9"/>
  <c r="F109" i="9"/>
  <c r="E109" i="9"/>
  <c r="J109" i="9" s="1"/>
  <c r="I108" i="9"/>
  <c r="H108" i="9"/>
  <c r="G108" i="9"/>
  <c r="F108" i="9"/>
  <c r="J108" i="9" s="1"/>
  <c r="E108" i="9"/>
  <c r="I107" i="9"/>
  <c r="H107" i="9"/>
  <c r="G107" i="9"/>
  <c r="F107" i="9"/>
  <c r="E107" i="9"/>
  <c r="J107" i="9" s="1"/>
  <c r="I106" i="9"/>
  <c r="H106" i="9"/>
  <c r="G106" i="9"/>
  <c r="F106" i="9"/>
  <c r="J106" i="9" s="1"/>
  <c r="G50" i="22" s="1"/>
  <c r="E106" i="9"/>
  <c r="I105" i="9"/>
  <c r="H105" i="9"/>
  <c r="G105" i="9"/>
  <c r="F105" i="9"/>
  <c r="J105" i="9" s="1"/>
  <c r="E105" i="9"/>
  <c r="I104" i="9"/>
  <c r="H104" i="9"/>
  <c r="G104" i="9"/>
  <c r="F104" i="9"/>
  <c r="E104" i="9"/>
  <c r="J104" i="9" s="1"/>
  <c r="G24" i="22" s="1"/>
  <c r="I103" i="9"/>
  <c r="H103" i="9"/>
  <c r="G103" i="9"/>
  <c r="F103" i="9"/>
  <c r="J103" i="9" s="1"/>
  <c r="E103" i="9"/>
  <c r="I102" i="9"/>
  <c r="H102" i="9"/>
  <c r="G102" i="9"/>
  <c r="F102" i="9"/>
  <c r="E102" i="9"/>
  <c r="J102" i="9" s="1"/>
  <c r="G48" i="22" s="1"/>
  <c r="I101" i="9"/>
  <c r="H101" i="9"/>
  <c r="G101" i="9"/>
  <c r="F101" i="9"/>
  <c r="E101" i="9"/>
  <c r="J101" i="9" s="1"/>
  <c r="I100" i="9"/>
  <c r="H100" i="9"/>
  <c r="G100" i="9"/>
  <c r="F100" i="9"/>
  <c r="J100" i="9" s="1"/>
  <c r="G79" i="22" s="1"/>
  <c r="E100" i="9"/>
  <c r="I99" i="9"/>
  <c r="H99" i="9"/>
  <c r="G99" i="9"/>
  <c r="F99" i="9"/>
  <c r="E99" i="9"/>
  <c r="J99" i="9" s="1"/>
  <c r="I98" i="9"/>
  <c r="H98" i="9"/>
  <c r="G98" i="9"/>
  <c r="F98" i="9"/>
  <c r="J98" i="9" s="1"/>
  <c r="G60" i="22" s="1"/>
  <c r="E98" i="9"/>
  <c r="I97" i="9"/>
  <c r="H97" i="9"/>
  <c r="G97" i="9"/>
  <c r="F97" i="9"/>
  <c r="J97" i="9" s="1"/>
  <c r="E97" i="9"/>
  <c r="I96" i="9"/>
  <c r="H96" i="9"/>
  <c r="G96" i="9"/>
  <c r="F96" i="9"/>
  <c r="E96" i="9"/>
  <c r="J96" i="9" s="1"/>
  <c r="G10" i="22" s="1"/>
  <c r="L95" i="9"/>
  <c r="H10" i="22" s="1"/>
  <c r="I95" i="9"/>
  <c r="H95" i="9"/>
  <c r="G95" i="9"/>
  <c r="F95" i="9"/>
  <c r="J95" i="9" s="1"/>
  <c r="E95" i="9"/>
  <c r="I94" i="9"/>
  <c r="H94" i="9"/>
  <c r="G94" i="9"/>
  <c r="F94" i="9"/>
  <c r="E94" i="9"/>
  <c r="J94" i="9" s="1"/>
  <c r="G55" i="22" s="1"/>
  <c r="I93" i="9"/>
  <c r="H93" i="9"/>
  <c r="G93" i="9"/>
  <c r="F93" i="9"/>
  <c r="J93" i="9" s="1"/>
  <c r="E93" i="9"/>
  <c r="I92" i="9"/>
  <c r="H92" i="9"/>
  <c r="G92" i="9"/>
  <c r="F92" i="9"/>
  <c r="E92" i="9"/>
  <c r="J92" i="9" s="1"/>
  <c r="G29" i="22" s="1"/>
  <c r="I91" i="9"/>
  <c r="H91" i="9"/>
  <c r="G91" i="9"/>
  <c r="F91" i="9"/>
  <c r="E91" i="9"/>
  <c r="J91" i="9" s="1"/>
  <c r="I90" i="9"/>
  <c r="H90" i="9"/>
  <c r="G90" i="9"/>
  <c r="F90" i="9"/>
  <c r="J90" i="9" s="1"/>
  <c r="G82" i="22" s="1"/>
  <c r="E90" i="9"/>
  <c r="I89" i="9"/>
  <c r="H89" i="9"/>
  <c r="G89" i="9"/>
  <c r="F89" i="9"/>
  <c r="E89" i="9"/>
  <c r="J89" i="9" s="1"/>
  <c r="I88" i="9"/>
  <c r="H88" i="9"/>
  <c r="G88" i="9"/>
  <c r="F88" i="9"/>
  <c r="J88" i="9" s="1"/>
  <c r="G27" i="22" s="1"/>
  <c r="E88" i="9"/>
  <c r="I87" i="9"/>
  <c r="H87" i="9"/>
  <c r="G87" i="9"/>
  <c r="F87" i="9"/>
  <c r="J87" i="9" s="1"/>
  <c r="E87" i="9"/>
  <c r="I86" i="9"/>
  <c r="H86" i="9"/>
  <c r="G86" i="9"/>
  <c r="F86" i="9"/>
  <c r="E86" i="9"/>
  <c r="J86" i="9" s="1"/>
  <c r="G6" i="22" s="1"/>
  <c r="L85" i="9"/>
  <c r="H6" i="22" s="1"/>
  <c r="I85" i="9"/>
  <c r="H85" i="9"/>
  <c r="G85" i="9"/>
  <c r="F85" i="9"/>
  <c r="J85" i="9" s="1"/>
  <c r="E85" i="9"/>
  <c r="I84" i="9"/>
  <c r="H84" i="9"/>
  <c r="G84" i="9"/>
  <c r="F84" i="9"/>
  <c r="E84" i="9"/>
  <c r="J84" i="9" s="1"/>
  <c r="G65" i="22" s="1"/>
  <c r="I83" i="9"/>
  <c r="H83" i="9"/>
  <c r="G83" i="9"/>
  <c r="F83" i="9"/>
  <c r="J83" i="9" s="1"/>
  <c r="E83" i="9"/>
  <c r="I82" i="9"/>
  <c r="H82" i="9"/>
  <c r="G82" i="9"/>
  <c r="F82" i="9"/>
  <c r="E82" i="9"/>
  <c r="J82" i="9" s="1"/>
  <c r="G4" i="22" s="1"/>
  <c r="L81" i="9"/>
  <c r="H4" i="22" s="1"/>
  <c r="I81" i="9"/>
  <c r="H81" i="9"/>
  <c r="G81" i="9"/>
  <c r="F81" i="9"/>
  <c r="J81" i="9" s="1"/>
  <c r="E81" i="9"/>
  <c r="I80" i="9"/>
  <c r="H80" i="9"/>
  <c r="G80" i="9"/>
  <c r="F80" i="9"/>
  <c r="E80" i="9"/>
  <c r="J80" i="9" s="1"/>
  <c r="G18" i="22" s="1"/>
  <c r="I79" i="9"/>
  <c r="H79" i="9"/>
  <c r="G79" i="9"/>
  <c r="F79" i="9"/>
  <c r="E79" i="9"/>
  <c r="J79" i="9" s="1"/>
  <c r="I78" i="9"/>
  <c r="H78" i="9"/>
  <c r="G78" i="9"/>
  <c r="F78" i="9"/>
  <c r="J78" i="9" s="1"/>
  <c r="G46" i="22" s="1"/>
  <c r="E78" i="9"/>
  <c r="I77" i="9"/>
  <c r="H77" i="9"/>
  <c r="G77" i="9"/>
  <c r="F77" i="9"/>
  <c r="E77" i="9"/>
  <c r="J77" i="9" s="1"/>
  <c r="I76" i="9"/>
  <c r="H76" i="9"/>
  <c r="G76" i="9"/>
  <c r="F76" i="9"/>
  <c r="J76" i="9" s="1"/>
  <c r="G42" i="22" s="1"/>
  <c r="E76" i="9"/>
  <c r="I75" i="9"/>
  <c r="H75" i="9"/>
  <c r="G75" i="9"/>
  <c r="F75" i="9"/>
  <c r="J75" i="9" s="1"/>
  <c r="E75" i="9"/>
  <c r="I74" i="9"/>
  <c r="H74" i="9"/>
  <c r="G74" i="9"/>
  <c r="F74" i="9"/>
  <c r="E74" i="9"/>
  <c r="J74" i="9" s="1"/>
  <c r="G16" i="22" s="1"/>
  <c r="I73" i="9"/>
  <c r="H73" i="9"/>
  <c r="G73" i="9"/>
  <c r="F73" i="9"/>
  <c r="J73" i="9" s="1"/>
  <c r="E73" i="9"/>
  <c r="I72" i="9"/>
  <c r="H72" i="9"/>
  <c r="G72" i="9"/>
  <c r="F72" i="9"/>
  <c r="E72" i="9"/>
  <c r="J72" i="9" s="1"/>
  <c r="G72" i="22" s="1"/>
  <c r="I71" i="9"/>
  <c r="H71" i="9"/>
  <c r="G71" i="9"/>
  <c r="F71" i="9"/>
  <c r="E71" i="9"/>
  <c r="J71" i="9" s="1"/>
  <c r="I70" i="9"/>
  <c r="H70" i="9"/>
  <c r="G70" i="9"/>
  <c r="F70" i="9"/>
  <c r="J70" i="9" s="1"/>
  <c r="G57" i="22" s="1"/>
  <c r="E70" i="9"/>
  <c r="I69" i="9"/>
  <c r="H69" i="9"/>
  <c r="G69" i="9"/>
  <c r="F69" i="9"/>
  <c r="E69" i="9"/>
  <c r="J69" i="9" s="1"/>
  <c r="I68" i="9"/>
  <c r="H68" i="9"/>
  <c r="G68" i="9"/>
  <c r="F68" i="9"/>
  <c r="J68" i="9" s="1"/>
  <c r="G17" i="22" s="1"/>
  <c r="E68" i="9"/>
  <c r="L67" i="9"/>
  <c r="H17" i="22" s="1"/>
  <c r="I67" i="9"/>
  <c r="H67" i="9"/>
  <c r="G67" i="9"/>
  <c r="F67" i="9"/>
  <c r="E67" i="9"/>
  <c r="J67" i="9" s="1"/>
  <c r="I66" i="9"/>
  <c r="H66" i="9"/>
  <c r="G66" i="9"/>
  <c r="F66" i="9"/>
  <c r="J66" i="9" s="1"/>
  <c r="G69" i="22" s="1"/>
  <c r="E66" i="9"/>
  <c r="I65" i="9"/>
  <c r="H65" i="9"/>
  <c r="G65" i="9"/>
  <c r="F65" i="9"/>
  <c r="J65" i="9" s="1"/>
  <c r="E65" i="9"/>
  <c r="I64" i="9"/>
  <c r="H64" i="9"/>
  <c r="G64" i="9"/>
  <c r="F64" i="9"/>
  <c r="E64" i="9"/>
  <c r="J64" i="9" s="1"/>
  <c r="G34" i="22" s="1"/>
  <c r="L63" i="9"/>
  <c r="H34" i="22" s="1"/>
  <c r="I63" i="9"/>
  <c r="H63" i="9"/>
  <c r="G63" i="9"/>
  <c r="F63" i="9"/>
  <c r="J63" i="9" s="1"/>
  <c r="E63" i="9"/>
  <c r="I62" i="9"/>
  <c r="H62" i="9"/>
  <c r="G62" i="9"/>
  <c r="F62" i="9"/>
  <c r="E62" i="9"/>
  <c r="J62" i="9" s="1"/>
  <c r="L61" i="9"/>
  <c r="I61" i="9"/>
  <c r="H61" i="9"/>
  <c r="G61" i="9"/>
  <c r="F61" i="9"/>
  <c r="J61" i="9" s="1"/>
  <c r="E61" i="9"/>
  <c r="I60" i="9"/>
  <c r="H60" i="9"/>
  <c r="G60" i="9"/>
  <c r="F60" i="9"/>
  <c r="E60" i="9"/>
  <c r="J60" i="9" s="1"/>
  <c r="G38" i="22" s="1"/>
  <c r="I59" i="9"/>
  <c r="H59" i="9"/>
  <c r="G59" i="9"/>
  <c r="F59" i="9"/>
  <c r="J59" i="9" s="1"/>
  <c r="E59" i="9"/>
  <c r="I58" i="9"/>
  <c r="H58" i="9"/>
  <c r="G58" i="9"/>
  <c r="F58" i="9"/>
  <c r="E58" i="9"/>
  <c r="J58" i="9" s="1"/>
  <c r="G76" i="22" s="1"/>
  <c r="I57" i="9"/>
  <c r="H57" i="9"/>
  <c r="G57" i="9"/>
  <c r="F57" i="9"/>
  <c r="E57" i="9"/>
  <c r="J57" i="9" s="1"/>
  <c r="I56" i="9"/>
  <c r="H56" i="9"/>
  <c r="G56" i="9"/>
  <c r="F56" i="9"/>
  <c r="J56" i="9" s="1"/>
  <c r="G56" i="22" s="1"/>
  <c r="E56" i="9"/>
  <c r="I55" i="9"/>
  <c r="H55" i="9"/>
  <c r="G55" i="9"/>
  <c r="F55" i="9"/>
  <c r="E55" i="9"/>
  <c r="J55" i="9" s="1"/>
  <c r="I54" i="9"/>
  <c r="H54" i="9"/>
  <c r="G54" i="9"/>
  <c r="F54" i="9"/>
  <c r="J54" i="9" s="1"/>
  <c r="G20" i="22" s="1"/>
  <c r="E54" i="9"/>
  <c r="L53" i="9"/>
  <c r="H20" i="22" s="1"/>
  <c r="I53" i="9"/>
  <c r="H53" i="9"/>
  <c r="G53" i="9"/>
  <c r="F53" i="9"/>
  <c r="E53" i="9"/>
  <c r="J53" i="9" s="1"/>
  <c r="I52" i="9"/>
  <c r="H52" i="9"/>
  <c r="G52" i="9"/>
  <c r="F52" i="9"/>
  <c r="J52" i="9" s="1"/>
  <c r="G89" i="22" s="1"/>
  <c r="E52" i="9"/>
  <c r="I51" i="9"/>
  <c r="H51" i="9"/>
  <c r="G51" i="9"/>
  <c r="F51" i="9"/>
  <c r="J51" i="9" s="1"/>
  <c r="E51" i="9"/>
  <c r="I50" i="9"/>
  <c r="H50" i="9"/>
  <c r="G50" i="9"/>
  <c r="F50" i="9"/>
  <c r="E50" i="9"/>
  <c r="J50" i="9" s="1"/>
  <c r="G63" i="22" s="1"/>
  <c r="I49" i="9"/>
  <c r="H49" i="9"/>
  <c r="G49" i="9"/>
  <c r="F49" i="9"/>
  <c r="J49" i="9" s="1"/>
  <c r="E49" i="9"/>
  <c r="I48" i="9"/>
  <c r="H48" i="9"/>
  <c r="G48" i="9"/>
  <c r="F48" i="9"/>
  <c r="E48" i="9"/>
  <c r="J48" i="9" s="1"/>
  <c r="G92" i="22" s="1"/>
  <c r="I47" i="9"/>
  <c r="H47" i="9"/>
  <c r="G47" i="9"/>
  <c r="F47" i="9"/>
  <c r="E47" i="9"/>
  <c r="J47" i="9" s="1"/>
  <c r="I46" i="9"/>
  <c r="H46" i="9"/>
  <c r="G46" i="9"/>
  <c r="F46" i="9"/>
  <c r="J46" i="9" s="1"/>
  <c r="G75" i="22" s="1"/>
  <c r="E46" i="9"/>
  <c r="L45" i="9"/>
  <c r="H75" i="22" s="1"/>
  <c r="I45" i="9"/>
  <c r="H45" i="9"/>
  <c r="G45" i="9"/>
  <c r="F45" i="9"/>
  <c r="E45" i="9"/>
  <c r="J45" i="9" s="1"/>
  <c r="I44" i="9"/>
  <c r="H44" i="9"/>
  <c r="G44" i="9"/>
  <c r="F44" i="9"/>
  <c r="J44" i="9" s="1"/>
  <c r="G83" i="22" s="1"/>
  <c r="E44" i="9"/>
  <c r="I43" i="9"/>
  <c r="H43" i="9"/>
  <c r="G43" i="9"/>
  <c r="F43" i="9"/>
  <c r="E43" i="9"/>
  <c r="J43" i="9" s="1"/>
  <c r="I42" i="9"/>
  <c r="H42" i="9"/>
  <c r="G42" i="9"/>
  <c r="F42" i="9"/>
  <c r="J42" i="9" s="1"/>
  <c r="E42" i="9"/>
  <c r="I41" i="9"/>
  <c r="H41" i="9"/>
  <c r="G41" i="9"/>
  <c r="F41" i="9"/>
  <c r="J41" i="9" s="1"/>
  <c r="E41" i="9"/>
  <c r="I40" i="9"/>
  <c r="H40" i="9"/>
  <c r="G40" i="9"/>
  <c r="F40" i="9"/>
  <c r="E40" i="9"/>
  <c r="J40" i="9" s="1"/>
  <c r="G44" i="22" s="1"/>
  <c r="L39" i="9"/>
  <c r="H44" i="22" s="1"/>
  <c r="I39" i="9"/>
  <c r="H39" i="9"/>
  <c r="G39" i="9"/>
  <c r="F39" i="9"/>
  <c r="J39" i="9" s="1"/>
  <c r="E39" i="9"/>
  <c r="I38" i="9"/>
  <c r="H38" i="9"/>
  <c r="G38" i="9"/>
  <c r="F38" i="9"/>
  <c r="E38" i="9"/>
  <c r="J38" i="9" s="1"/>
  <c r="G52" i="22" s="1"/>
  <c r="I37" i="9"/>
  <c r="H37" i="9"/>
  <c r="G37" i="9"/>
  <c r="F37" i="9"/>
  <c r="J37" i="9" s="1"/>
  <c r="E37" i="9"/>
  <c r="I36" i="9"/>
  <c r="H36" i="9"/>
  <c r="G36" i="9"/>
  <c r="F36" i="9"/>
  <c r="E36" i="9"/>
  <c r="J36" i="9" s="1"/>
  <c r="G25" i="22" s="1"/>
  <c r="I35" i="9"/>
  <c r="H35" i="9"/>
  <c r="G35" i="9"/>
  <c r="F35" i="9"/>
  <c r="E35" i="9"/>
  <c r="J35" i="9" s="1"/>
  <c r="I34" i="9"/>
  <c r="H34" i="9"/>
  <c r="G34" i="9"/>
  <c r="F34" i="9"/>
  <c r="J34" i="9" s="1"/>
  <c r="E34" i="9"/>
  <c r="I33" i="9"/>
  <c r="H33" i="9"/>
  <c r="G33" i="9"/>
  <c r="F33" i="9"/>
  <c r="E33" i="9"/>
  <c r="J33" i="9" s="1"/>
  <c r="I32" i="9"/>
  <c r="H32" i="9"/>
  <c r="G32" i="9"/>
  <c r="F32" i="9"/>
  <c r="J32" i="9" s="1"/>
  <c r="G45" i="22" s="1"/>
  <c r="E32" i="9"/>
  <c r="L31" i="9"/>
  <c r="H45" i="22" s="1"/>
  <c r="I31" i="9"/>
  <c r="H31" i="9"/>
  <c r="G31" i="9"/>
  <c r="F31" i="9"/>
  <c r="E31" i="9"/>
  <c r="J31" i="9" s="1"/>
  <c r="I30" i="9"/>
  <c r="H30" i="9"/>
  <c r="G30" i="9"/>
  <c r="F30" i="9"/>
  <c r="J30" i="9" s="1"/>
  <c r="G22" i="22" s="1"/>
  <c r="E30" i="9"/>
  <c r="I29" i="9"/>
  <c r="H29" i="9"/>
  <c r="G29" i="9"/>
  <c r="F29" i="9"/>
  <c r="J29" i="9" s="1"/>
  <c r="E29" i="9"/>
  <c r="I28" i="9"/>
  <c r="H28" i="9"/>
  <c r="G28" i="9"/>
  <c r="F28" i="9"/>
  <c r="E28" i="9"/>
  <c r="J28" i="9" s="1"/>
  <c r="I27" i="9"/>
  <c r="H27" i="9"/>
  <c r="G27" i="9"/>
  <c r="F27" i="9"/>
  <c r="J27" i="9" s="1"/>
  <c r="E27" i="9"/>
  <c r="I26" i="9"/>
  <c r="H26" i="9"/>
  <c r="G26" i="9"/>
  <c r="F26" i="9"/>
  <c r="E26" i="9"/>
  <c r="J26" i="9" s="1"/>
  <c r="G41" i="22" s="1"/>
  <c r="I25" i="9"/>
  <c r="H25" i="9"/>
  <c r="G25" i="9"/>
  <c r="F25" i="9"/>
  <c r="E25" i="9"/>
  <c r="J25" i="9" s="1"/>
  <c r="I24" i="9"/>
  <c r="H24" i="9"/>
  <c r="G24" i="9"/>
  <c r="F24" i="9"/>
  <c r="J24" i="9" s="1"/>
  <c r="G71" i="22" s="1"/>
  <c r="E24" i="9"/>
  <c r="L23" i="9"/>
  <c r="H71" i="22" s="1"/>
  <c r="I23" i="9"/>
  <c r="H23" i="9"/>
  <c r="G23" i="9"/>
  <c r="F23" i="9"/>
  <c r="E23" i="9"/>
  <c r="J23" i="9" s="1"/>
  <c r="I22" i="9"/>
  <c r="H22" i="9"/>
  <c r="G22" i="9"/>
  <c r="F22" i="9"/>
  <c r="J22" i="9" s="1"/>
  <c r="G39" i="22" s="1"/>
  <c r="E22" i="9"/>
  <c r="I21" i="9"/>
  <c r="H21" i="9"/>
  <c r="G21" i="9"/>
  <c r="F21" i="9"/>
  <c r="E21" i="9"/>
  <c r="J21" i="9" s="1"/>
  <c r="I20" i="9"/>
  <c r="H20" i="9"/>
  <c r="G20" i="9"/>
  <c r="F20" i="9"/>
  <c r="J20" i="9" s="1"/>
  <c r="G2" i="22" s="1"/>
  <c r="E20" i="9"/>
  <c r="L19" i="9"/>
  <c r="H2" i="22" s="1"/>
  <c r="I19" i="9"/>
  <c r="H19" i="9"/>
  <c r="G19" i="9"/>
  <c r="F19" i="9"/>
  <c r="E19" i="9"/>
  <c r="J19" i="9" s="1"/>
  <c r="I18" i="9"/>
  <c r="H18" i="9"/>
  <c r="G18" i="9"/>
  <c r="F18" i="9"/>
  <c r="J18" i="9" s="1"/>
  <c r="G31" i="22" s="1"/>
  <c r="E18" i="9"/>
  <c r="I17" i="9"/>
  <c r="H17" i="9"/>
  <c r="G17" i="9"/>
  <c r="F17" i="9"/>
  <c r="J17" i="9" s="1"/>
  <c r="E17" i="9"/>
  <c r="I16" i="9"/>
  <c r="H16" i="9"/>
  <c r="G16" i="9"/>
  <c r="F16" i="9"/>
  <c r="E16" i="9"/>
  <c r="J16" i="9" s="1"/>
  <c r="G19" i="22" s="1"/>
  <c r="L15" i="9"/>
  <c r="H19" i="22" s="1"/>
  <c r="I15" i="9"/>
  <c r="H15" i="9"/>
  <c r="G15" i="9"/>
  <c r="F15" i="9"/>
  <c r="J15" i="9" s="1"/>
  <c r="E15" i="9"/>
  <c r="I14" i="9"/>
  <c r="H14" i="9"/>
  <c r="G14" i="9"/>
  <c r="F14" i="9"/>
  <c r="E14" i="9"/>
  <c r="J14" i="9" s="1"/>
  <c r="G70" i="22" s="1"/>
  <c r="I13" i="9"/>
  <c r="H13" i="9"/>
  <c r="G13" i="9"/>
  <c r="F13" i="9"/>
  <c r="J13" i="9" s="1"/>
  <c r="E13" i="9"/>
  <c r="I12" i="9"/>
  <c r="H12" i="9"/>
  <c r="G12" i="9"/>
  <c r="F12" i="9"/>
  <c r="E12" i="9"/>
  <c r="J12" i="9" s="1"/>
  <c r="G77" i="22" s="1"/>
  <c r="I11" i="9"/>
  <c r="H11" i="9"/>
  <c r="G11" i="9"/>
  <c r="F11" i="9"/>
  <c r="E11" i="9"/>
  <c r="J11" i="9" s="1"/>
  <c r="I10" i="9"/>
  <c r="H10" i="9"/>
  <c r="G10" i="9"/>
  <c r="F10" i="9"/>
  <c r="J10" i="9" s="1"/>
  <c r="G93" i="22" s="1"/>
  <c r="E10" i="9"/>
  <c r="I9" i="9"/>
  <c r="H9" i="9"/>
  <c r="G9" i="9"/>
  <c r="F9" i="9"/>
  <c r="E9" i="9"/>
  <c r="J9" i="9" s="1"/>
  <c r="I8" i="9"/>
  <c r="H8" i="9"/>
  <c r="G8" i="9"/>
  <c r="F8" i="9"/>
  <c r="J8" i="9" s="1"/>
  <c r="G54" i="22" s="1"/>
  <c r="E8" i="9"/>
  <c r="I7" i="9"/>
  <c r="H7" i="9"/>
  <c r="G7" i="9"/>
  <c r="F7" i="9"/>
  <c r="J7" i="9" s="1"/>
  <c r="E7" i="9"/>
  <c r="I6" i="9"/>
  <c r="H6" i="9"/>
  <c r="G6" i="9"/>
  <c r="F6" i="9"/>
  <c r="E6" i="9"/>
  <c r="J6" i="9" s="1"/>
  <c r="G47" i="22" s="1"/>
  <c r="I5" i="9"/>
  <c r="H5" i="9"/>
  <c r="G5" i="9"/>
  <c r="F5" i="9"/>
  <c r="J5" i="9" s="1"/>
  <c r="E5" i="9"/>
  <c r="I4" i="9"/>
  <c r="H4" i="9"/>
  <c r="G4" i="9"/>
  <c r="F4" i="9"/>
  <c r="E4" i="9"/>
  <c r="J4" i="9" s="1"/>
  <c r="I3" i="9"/>
  <c r="H3" i="9"/>
  <c r="G3" i="9"/>
  <c r="F3" i="9"/>
  <c r="E3" i="9"/>
  <c r="J3" i="9" s="1"/>
  <c r="I394" i="8"/>
  <c r="H394" i="8"/>
  <c r="G394" i="8"/>
  <c r="F394" i="8"/>
  <c r="J394" i="8" s="1"/>
  <c r="G6" i="21" s="1"/>
  <c r="E394" i="8"/>
  <c r="L393" i="8"/>
  <c r="H6" i="21" s="1"/>
  <c r="I393" i="8"/>
  <c r="H393" i="8"/>
  <c r="G393" i="8"/>
  <c r="F393" i="8"/>
  <c r="E393" i="8"/>
  <c r="J393" i="8" s="1"/>
  <c r="I392" i="8"/>
  <c r="H392" i="8"/>
  <c r="G392" i="8"/>
  <c r="F392" i="8"/>
  <c r="J392" i="8" s="1"/>
  <c r="G44" i="21" s="1"/>
  <c r="E392" i="8"/>
  <c r="I391" i="8"/>
  <c r="H391" i="8"/>
  <c r="G391" i="8"/>
  <c r="F391" i="8"/>
  <c r="E391" i="8"/>
  <c r="J391" i="8" s="1"/>
  <c r="I390" i="8"/>
  <c r="H390" i="8"/>
  <c r="G390" i="8"/>
  <c r="F390" i="8"/>
  <c r="J390" i="8" s="1"/>
  <c r="G124" i="21" s="1"/>
  <c r="E390" i="8"/>
  <c r="I389" i="8"/>
  <c r="H389" i="8"/>
  <c r="G389" i="8"/>
  <c r="F389" i="8"/>
  <c r="J389" i="8" s="1"/>
  <c r="E389" i="8"/>
  <c r="I388" i="8"/>
  <c r="H388" i="8"/>
  <c r="G388" i="8"/>
  <c r="F388" i="8"/>
  <c r="E388" i="8"/>
  <c r="J388" i="8" s="1"/>
  <c r="G24" i="21" s="1"/>
  <c r="I387" i="8"/>
  <c r="H387" i="8"/>
  <c r="G387" i="8"/>
  <c r="F387" i="8"/>
  <c r="J387" i="8" s="1"/>
  <c r="E387" i="8"/>
  <c r="I386" i="8"/>
  <c r="H386" i="8"/>
  <c r="G386" i="8"/>
  <c r="F386" i="8"/>
  <c r="E386" i="8"/>
  <c r="J386" i="8" s="1"/>
  <c r="I385" i="8"/>
  <c r="H385" i="8"/>
  <c r="G385" i="8"/>
  <c r="F385" i="8"/>
  <c r="E385" i="8"/>
  <c r="J385" i="8" s="1"/>
  <c r="I384" i="8"/>
  <c r="H384" i="8"/>
  <c r="G384" i="8"/>
  <c r="F384" i="8"/>
  <c r="J384" i="8" s="1"/>
  <c r="G161" i="21" s="1"/>
  <c r="E384" i="8"/>
  <c r="I383" i="8"/>
  <c r="H383" i="8"/>
  <c r="G383" i="8"/>
  <c r="F383" i="8"/>
  <c r="E383" i="8"/>
  <c r="J383" i="8" s="1"/>
  <c r="I382" i="8"/>
  <c r="H382" i="8"/>
  <c r="G382" i="8"/>
  <c r="F382" i="8"/>
  <c r="J382" i="8" s="1"/>
  <c r="G18" i="21" s="1"/>
  <c r="E382" i="8"/>
  <c r="I381" i="8"/>
  <c r="H381" i="8"/>
  <c r="G381" i="8"/>
  <c r="F381" i="8"/>
  <c r="J381" i="8" s="1"/>
  <c r="E381" i="8"/>
  <c r="I380" i="8"/>
  <c r="H380" i="8"/>
  <c r="G380" i="8"/>
  <c r="F380" i="8"/>
  <c r="E380" i="8"/>
  <c r="J380" i="8" s="1"/>
  <c r="G111" i="21" s="1"/>
  <c r="I379" i="8"/>
  <c r="H379" i="8"/>
  <c r="G379" i="8"/>
  <c r="F379" i="8"/>
  <c r="J379" i="8" s="1"/>
  <c r="E379" i="8"/>
  <c r="I378" i="8"/>
  <c r="H378" i="8"/>
  <c r="G378" i="8"/>
  <c r="F378" i="8"/>
  <c r="E378" i="8"/>
  <c r="J378" i="8" s="1"/>
  <c r="G116" i="21" s="1"/>
  <c r="I377" i="8"/>
  <c r="H377" i="8"/>
  <c r="G377" i="8"/>
  <c r="F377" i="8"/>
  <c r="E377" i="8"/>
  <c r="J377" i="8" s="1"/>
  <c r="I376" i="8"/>
  <c r="H376" i="8"/>
  <c r="G376" i="8"/>
  <c r="F376" i="8"/>
  <c r="J376" i="8" s="1"/>
  <c r="E376" i="8"/>
  <c r="I375" i="8"/>
  <c r="H375" i="8"/>
  <c r="G375" i="8"/>
  <c r="F375" i="8"/>
  <c r="E375" i="8"/>
  <c r="J375" i="8" s="1"/>
  <c r="I374" i="8"/>
  <c r="H374" i="8"/>
  <c r="G374" i="8"/>
  <c r="F374" i="8"/>
  <c r="J374" i="8" s="1"/>
  <c r="G13" i="21" s="1"/>
  <c r="E374" i="8"/>
  <c r="L373" i="8"/>
  <c r="H13" i="21" s="1"/>
  <c r="I373" i="8"/>
  <c r="H373" i="8"/>
  <c r="G373" i="8"/>
  <c r="F373" i="8"/>
  <c r="E373" i="8"/>
  <c r="J373" i="8" s="1"/>
  <c r="I372" i="8"/>
  <c r="H372" i="8"/>
  <c r="G372" i="8"/>
  <c r="F372" i="8"/>
  <c r="J372" i="8" s="1"/>
  <c r="G91" i="21" s="1"/>
  <c r="E372" i="8"/>
  <c r="I371" i="8"/>
  <c r="H371" i="8"/>
  <c r="G371" i="8"/>
  <c r="F371" i="8"/>
  <c r="J371" i="8" s="1"/>
  <c r="E371" i="8"/>
  <c r="I370" i="8"/>
  <c r="H370" i="8"/>
  <c r="G370" i="8"/>
  <c r="F370" i="8"/>
  <c r="E370" i="8"/>
  <c r="J370" i="8" s="1"/>
  <c r="G134" i="21" s="1"/>
  <c r="I369" i="8"/>
  <c r="H369" i="8"/>
  <c r="G369" i="8"/>
  <c r="F369" i="8"/>
  <c r="J369" i="8" s="1"/>
  <c r="E369" i="8"/>
  <c r="I368" i="8"/>
  <c r="H368" i="8"/>
  <c r="G368" i="8"/>
  <c r="F368" i="8"/>
  <c r="E368" i="8"/>
  <c r="J368" i="8" s="1"/>
  <c r="G128" i="21" s="1"/>
  <c r="I367" i="8"/>
  <c r="H367" i="8"/>
  <c r="G367" i="8"/>
  <c r="F367" i="8"/>
  <c r="E367" i="8"/>
  <c r="J367" i="8" s="1"/>
  <c r="I366" i="8"/>
  <c r="H366" i="8"/>
  <c r="G366" i="8"/>
  <c r="F366" i="8"/>
  <c r="J366" i="8" s="1"/>
  <c r="G32" i="21" s="1"/>
  <c r="E366" i="8"/>
  <c r="I365" i="8"/>
  <c r="H365" i="8"/>
  <c r="G365" i="8"/>
  <c r="F365" i="8"/>
  <c r="E365" i="8"/>
  <c r="J365" i="8" s="1"/>
  <c r="I364" i="8"/>
  <c r="H364" i="8"/>
  <c r="G364" i="8"/>
  <c r="F364" i="8"/>
  <c r="J364" i="8" s="1"/>
  <c r="G27" i="21" s="1"/>
  <c r="E364" i="8"/>
  <c r="I363" i="8"/>
  <c r="H363" i="8"/>
  <c r="G363" i="8"/>
  <c r="F363" i="8"/>
  <c r="J363" i="8" s="1"/>
  <c r="E363" i="8"/>
  <c r="I362" i="8"/>
  <c r="H362" i="8"/>
  <c r="G362" i="8"/>
  <c r="F362" i="8"/>
  <c r="E362" i="8"/>
  <c r="J362" i="8" s="1"/>
  <c r="I361" i="8"/>
  <c r="H361" i="8"/>
  <c r="G361" i="8"/>
  <c r="F361" i="8"/>
  <c r="J361" i="8" s="1"/>
  <c r="E361" i="8"/>
  <c r="I360" i="8"/>
  <c r="H360" i="8"/>
  <c r="G360" i="8"/>
  <c r="F360" i="8"/>
  <c r="E360" i="8"/>
  <c r="J360" i="8" s="1"/>
  <c r="I359" i="8"/>
  <c r="H359" i="8"/>
  <c r="G359" i="8"/>
  <c r="F359" i="8"/>
  <c r="E359" i="8"/>
  <c r="J359" i="8" s="1"/>
  <c r="I358" i="8"/>
  <c r="H358" i="8"/>
  <c r="G358" i="8"/>
  <c r="F358" i="8"/>
  <c r="J358" i="8" s="1"/>
  <c r="G33" i="21" s="1"/>
  <c r="E358" i="8"/>
  <c r="I357" i="8"/>
  <c r="H357" i="8"/>
  <c r="G357" i="8"/>
  <c r="F357" i="8"/>
  <c r="E357" i="8"/>
  <c r="J357" i="8" s="1"/>
  <c r="I356" i="8"/>
  <c r="H356" i="8"/>
  <c r="G356" i="8"/>
  <c r="F356" i="8"/>
  <c r="J356" i="8" s="1"/>
  <c r="G103" i="21" s="1"/>
  <c r="E356" i="8"/>
  <c r="I355" i="8"/>
  <c r="H355" i="8"/>
  <c r="G355" i="8"/>
  <c r="F355" i="8"/>
  <c r="J355" i="8" s="1"/>
  <c r="E355" i="8"/>
  <c r="I354" i="8"/>
  <c r="H354" i="8"/>
  <c r="G354" i="8"/>
  <c r="F354" i="8"/>
  <c r="E354" i="8"/>
  <c r="J354" i="8" s="1"/>
  <c r="G77" i="21" s="1"/>
  <c r="I353" i="8"/>
  <c r="H353" i="8"/>
  <c r="G353" i="8"/>
  <c r="F353" i="8"/>
  <c r="J353" i="8" s="1"/>
  <c r="E353" i="8"/>
  <c r="I352" i="8"/>
  <c r="H352" i="8"/>
  <c r="G352" i="8"/>
  <c r="F352" i="8"/>
  <c r="E352" i="8"/>
  <c r="J352" i="8" s="1"/>
  <c r="G9" i="21" s="1"/>
  <c r="L351" i="8"/>
  <c r="H9" i="21" s="1"/>
  <c r="I351" i="8"/>
  <c r="H351" i="8"/>
  <c r="G351" i="8"/>
  <c r="F351" i="8"/>
  <c r="J351" i="8" s="1"/>
  <c r="E351" i="8"/>
  <c r="I350" i="8"/>
  <c r="H350" i="8"/>
  <c r="G350" i="8"/>
  <c r="F350" i="8"/>
  <c r="E350" i="8"/>
  <c r="J350" i="8" s="1"/>
  <c r="G72" i="21" s="1"/>
  <c r="I349" i="8"/>
  <c r="H349" i="8"/>
  <c r="G349" i="8"/>
  <c r="F349" i="8"/>
  <c r="E349" i="8"/>
  <c r="J349" i="8" s="1"/>
  <c r="I348" i="8"/>
  <c r="H348" i="8"/>
  <c r="G348" i="8"/>
  <c r="F348" i="8"/>
  <c r="J348" i="8" s="1"/>
  <c r="G138" i="21" s="1"/>
  <c r="E348" i="8"/>
  <c r="I347" i="8"/>
  <c r="H347" i="8"/>
  <c r="G347" i="8"/>
  <c r="F347" i="8"/>
  <c r="E347" i="8"/>
  <c r="J347" i="8" s="1"/>
  <c r="I346" i="8"/>
  <c r="H346" i="8"/>
  <c r="G346" i="8"/>
  <c r="F346" i="8"/>
  <c r="J346" i="8" s="1"/>
  <c r="G42" i="21" s="1"/>
  <c r="E346" i="8"/>
  <c r="I345" i="8"/>
  <c r="H345" i="8"/>
  <c r="G345" i="8"/>
  <c r="F345" i="8"/>
  <c r="J345" i="8" s="1"/>
  <c r="E345" i="8"/>
  <c r="I344" i="8"/>
  <c r="H344" i="8"/>
  <c r="G344" i="8"/>
  <c r="F344" i="8"/>
  <c r="E344" i="8"/>
  <c r="J344" i="8" s="1"/>
  <c r="G3" i="21" s="1"/>
  <c r="L343" i="8"/>
  <c r="H3" i="21" s="1"/>
  <c r="I343" i="8"/>
  <c r="H343" i="8"/>
  <c r="G343" i="8"/>
  <c r="F343" i="8"/>
  <c r="J343" i="8" s="1"/>
  <c r="E343" i="8"/>
  <c r="I342" i="8"/>
  <c r="H342" i="8"/>
  <c r="G342" i="8"/>
  <c r="F342" i="8"/>
  <c r="E342" i="8"/>
  <c r="J342" i="8" s="1"/>
  <c r="G23" i="21" s="1"/>
  <c r="I341" i="8"/>
  <c r="H341" i="8"/>
  <c r="G341" i="8"/>
  <c r="F341" i="8"/>
  <c r="J341" i="8" s="1"/>
  <c r="E341" i="8"/>
  <c r="I340" i="8"/>
  <c r="H340" i="8"/>
  <c r="G340" i="8"/>
  <c r="F340" i="8"/>
  <c r="E340" i="8"/>
  <c r="J340" i="8" s="1"/>
  <c r="G105" i="21" s="1"/>
  <c r="I339" i="8"/>
  <c r="H339" i="8"/>
  <c r="G339" i="8"/>
  <c r="F339" i="8"/>
  <c r="E339" i="8"/>
  <c r="J339" i="8" s="1"/>
  <c r="I338" i="8"/>
  <c r="H338" i="8"/>
  <c r="G338" i="8"/>
  <c r="F338" i="8"/>
  <c r="J338" i="8" s="1"/>
  <c r="G102" i="21" s="1"/>
  <c r="E338" i="8"/>
  <c r="I337" i="8"/>
  <c r="H337" i="8"/>
  <c r="G337" i="8"/>
  <c r="F337" i="8"/>
  <c r="E337" i="8"/>
  <c r="J337" i="8" s="1"/>
  <c r="I336" i="8"/>
  <c r="H336" i="8"/>
  <c r="G336" i="8"/>
  <c r="F336" i="8"/>
  <c r="J336" i="8" s="1"/>
  <c r="G20" i="21" s="1"/>
  <c r="E336" i="8"/>
  <c r="I335" i="8"/>
  <c r="H335" i="8"/>
  <c r="G335" i="8"/>
  <c r="F335" i="8"/>
  <c r="J335" i="8" s="1"/>
  <c r="E335" i="8"/>
  <c r="I334" i="8"/>
  <c r="H334" i="8"/>
  <c r="G334" i="8"/>
  <c r="F334" i="8"/>
  <c r="E334" i="8"/>
  <c r="J334" i="8" s="1"/>
  <c r="G112" i="21" s="1"/>
  <c r="I333" i="8"/>
  <c r="H333" i="8"/>
  <c r="G333" i="8"/>
  <c r="F333" i="8"/>
  <c r="J333" i="8" s="1"/>
  <c r="E333" i="8"/>
  <c r="I332" i="8"/>
  <c r="H332" i="8"/>
  <c r="G332" i="8"/>
  <c r="F332" i="8"/>
  <c r="E332" i="8"/>
  <c r="J332" i="8" s="1"/>
  <c r="G81" i="21" s="1"/>
  <c r="L331" i="8"/>
  <c r="H81" i="21" s="1"/>
  <c r="I331" i="8"/>
  <c r="H331" i="8"/>
  <c r="G331" i="8"/>
  <c r="F331" i="8"/>
  <c r="J331" i="8" s="1"/>
  <c r="E331" i="8"/>
  <c r="I330" i="8"/>
  <c r="H330" i="8"/>
  <c r="G330" i="8"/>
  <c r="F330" i="8"/>
  <c r="E330" i="8"/>
  <c r="J330" i="8" s="1"/>
  <c r="G16" i="21" s="1"/>
  <c r="L329" i="8"/>
  <c r="H16" i="21" s="1"/>
  <c r="I329" i="8"/>
  <c r="H329" i="8"/>
  <c r="G329" i="8"/>
  <c r="F329" i="8"/>
  <c r="J329" i="8" s="1"/>
  <c r="E329" i="8"/>
  <c r="I328" i="8"/>
  <c r="H328" i="8"/>
  <c r="G328" i="8"/>
  <c r="F328" i="8"/>
  <c r="E328" i="8"/>
  <c r="J328" i="8" s="1"/>
  <c r="G5" i="21" s="1"/>
  <c r="L327" i="8"/>
  <c r="H5" i="21" s="1"/>
  <c r="I327" i="8"/>
  <c r="H327" i="8"/>
  <c r="G327" i="8"/>
  <c r="F327" i="8"/>
  <c r="J327" i="8" s="1"/>
  <c r="E327" i="8"/>
  <c r="I326" i="8"/>
  <c r="H326" i="8"/>
  <c r="G326" i="8"/>
  <c r="F326" i="8"/>
  <c r="E326" i="8"/>
  <c r="J326" i="8" s="1"/>
  <c r="G160" i="21" s="1"/>
  <c r="I325" i="8"/>
  <c r="H325" i="8"/>
  <c r="G325" i="8"/>
  <c r="F325" i="8"/>
  <c r="E325" i="8"/>
  <c r="J325" i="8" s="1"/>
  <c r="I324" i="8"/>
  <c r="H324" i="8"/>
  <c r="G324" i="8"/>
  <c r="F324" i="8"/>
  <c r="J324" i="8" s="1"/>
  <c r="G113" i="21" s="1"/>
  <c r="E324" i="8"/>
  <c r="I323" i="8"/>
  <c r="H323" i="8"/>
  <c r="G323" i="8"/>
  <c r="F323" i="8"/>
  <c r="E323" i="8"/>
  <c r="J323" i="8" s="1"/>
  <c r="I322" i="8"/>
  <c r="H322" i="8"/>
  <c r="G322" i="8"/>
  <c r="F322" i="8"/>
  <c r="J322" i="8" s="1"/>
  <c r="G83" i="21" s="1"/>
  <c r="E322" i="8"/>
  <c r="I321" i="8"/>
  <c r="H321" i="8"/>
  <c r="G321" i="8"/>
  <c r="F321" i="8"/>
  <c r="J321" i="8" s="1"/>
  <c r="E321" i="8"/>
  <c r="I320" i="8"/>
  <c r="H320" i="8"/>
  <c r="G320" i="8"/>
  <c r="F320" i="8"/>
  <c r="E320" i="8"/>
  <c r="J320" i="8" s="1"/>
  <c r="G120" i="21" s="1"/>
  <c r="I319" i="8"/>
  <c r="H319" i="8"/>
  <c r="G319" i="8"/>
  <c r="F319" i="8"/>
  <c r="J319" i="8" s="1"/>
  <c r="E319" i="8"/>
  <c r="I318" i="8"/>
  <c r="H318" i="8"/>
  <c r="G318" i="8"/>
  <c r="F318" i="8"/>
  <c r="E318" i="8"/>
  <c r="J318" i="8" s="1"/>
  <c r="G121" i="21" s="1"/>
  <c r="I317" i="8"/>
  <c r="H317" i="8"/>
  <c r="G317" i="8"/>
  <c r="F317" i="8"/>
  <c r="E317" i="8"/>
  <c r="J317" i="8" s="1"/>
  <c r="I316" i="8"/>
  <c r="H316" i="8"/>
  <c r="G316" i="8"/>
  <c r="F316" i="8"/>
  <c r="J316" i="8" s="1"/>
  <c r="G12" i="21" s="1"/>
  <c r="E316" i="8"/>
  <c r="L315" i="8"/>
  <c r="H12" i="21" s="1"/>
  <c r="I315" i="8"/>
  <c r="H315" i="8"/>
  <c r="G315" i="8"/>
  <c r="F315" i="8"/>
  <c r="E315" i="8"/>
  <c r="J315" i="8" s="1"/>
  <c r="I314" i="8"/>
  <c r="H314" i="8"/>
  <c r="G314" i="8"/>
  <c r="F314" i="8"/>
  <c r="J314" i="8" s="1"/>
  <c r="G162" i="21" s="1"/>
  <c r="E314" i="8"/>
  <c r="I313" i="8"/>
  <c r="H313" i="8"/>
  <c r="G313" i="8"/>
  <c r="F313" i="8"/>
  <c r="E313" i="8"/>
  <c r="J313" i="8" s="1"/>
  <c r="I312" i="8"/>
  <c r="H312" i="8"/>
  <c r="G312" i="8"/>
  <c r="F312" i="8"/>
  <c r="J312" i="8" s="1"/>
  <c r="G34" i="21" s="1"/>
  <c r="E312" i="8"/>
  <c r="I311" i="8"/>
  <c r="H311" i="8"/>
  <c r="G311" i="8"/>
  <c r="F311" i="8"/>
  <c r="J311" i="8" s="1"/>
  <c r="E311" i="8"/>
  <c r="I310" i="8"/>
  <c r="H310" i="8"/>
  <c r="G310" i="8"/>
  <c r="F310" i="8"/>
  <c r="E310" i="8"/>
  <c r="J310" i="8" s="1"/>
  <c r="G50" i="21" s="1"/>
  <c r="I309" i="8"/>
  <c r="H309" i="8"/>
  <c r="G309" i="8"/>
  <c r="F309" i="8"/>
  <c r="J309" i="8" s="1"/>
  <c r="E309" i="8"/>
  <c r="I308" i="8"/>
  <c r="H308" i="8"/>
  <c r="G308" i="8"/>
  <c r="F308" i="8"/>
  <c r="E308" i="8"/>
  <c r="J308" i="8" s="1"/>
  <c r="G51" i="21" s="1"/>
  <c r="I307" i="8"/>
  <c r="H307" i="8"/>
  <c r="G307" i="8"/>
  <c r="F307" i="8"/>
  <c r="E307" i="8"/>
  <c r="J307" i="8" s="1"/>
  <c r="I306" i="8"/>
  <c r="H306" i="8"/>
  <c r="G306" i="8"/>
  <c r="F306" i="8"/>
  <c r="J306" i="8" s="1"/>
  <c r="G71" i="21" s="1"/>
  <c r="E306" i="8"/>
  <c r="I305" i="8"/>
  <c r="H305" i="8"/>
  <c r="G305" i="8"/>
  <c r="F305" i="8"/>
  <c r="E305" i="8"/>
  <c r="J305" i="8" s="1"/>
  <c r="I304" i="8"/>
  <c r="H304" i="8"/>
  <c r="G304" i="8"/>
  <c r="F304" i="8"/>
  <c r="J304" i="8" s="1"/>
  <c r="G7" i="21" s="1"/>
  <c r="E304" i="8"/>
  <c r="L303" i="8"/>
  <c r="H7" i="21" s="1"/>
  <c r="I303" i="8"/>
  <c r="H303" i="8"/>
  <c r="G303" i="8"/>
  <c r="F303" i="8"/>
  <c r="E303" i="8"/>
  <c r="J303" i="8" s="1"/>
  <c r="I302" i="8"/>
  <c r="H302" i="8"/>
  <c r="G302" i="8"/>
  <c r="F302" i="8"/>
  <c r="J302" i="8" s="1"/>
  <c r="G19" i="21" s="1"/>
  <c r="E302" i="8"/>
  <c r="I301" i="8"/>
  <c r="H301" i="8"/>
  <c r="G301" i="8"/>
  <c r="F301" i="8"/>
  <c r="J301" i="8" s="1"/>
  <c r="E301" i="8"/>
  <c r="I300" i="8"/>
  <c r="H300" i="8"/>
  <c r="G300" i="8"/>
  <c r="F300" i="8"/>
  <c r="E300" i="8"/>
  <c r="J300" i="8" s="1"/>
  <c r="G55" i="21" s="1"/>
  <c r="I299" i="8"/>
  <c r="H299" i="8"/>
  <c r="G299" i="8"/>
  <c r="F299" i="8"/>
  <c r="J299" i="8" s="1"/>
  <c r="E299" i="8"/>
  <c r="I298" i="8"/>
  <c r="H298" i="8"/>
  <c r="G298" i="8"/>
  <c r="F298" i="8"/>
  <c r="E298" i="8"/>
  <c r="J298" i="8" s="1"/>
  <c r="I297" i="8"/>
  <c r="H297" i="8"/>
  <c r="G297" i="8"/>
  <c r="F297" i="8"/>
  <c r="E297" i="8"/>
  <c r="J297" i="8" s="1"/>
  <c r="I296" i="8"/>
  <c r="H296" i="8"/>
  <c r="G296" i="8"/>
  <c r="F296" i="8"/>
  <c r="J296" i="8" s="1"/>
  <c r="E296" i="8"/>
  <c r="I295" i="8"/>
  <c r="H295" i="8"/>
  <c r="G295" i="8"/>
  <c r="F295" i="8"/>
  <c r="E295" i="8"/>
  <c r="J295" i="8" s="1"/>
  <c r="I294" i="8"/>
  <c r="H294" i="8"/>
  <c r="G294" i="8"/>
  <c r="F294" i="8"/>
  <c r="J294" i="8" s="1"/>
  <c r="G84" i="21" s="1"/>
  <c r="E294" i="8"/>
  <c r="I293" i="8"/>
  <c r="H293" i="8"/>
  <c r="G293" i="8"/>
  <c r="F293" i="8"/>
  <c r="J293" i="8" s="1"/>
  <c r="E293" i="8"/>
  <c r="I292" i="8"/>
  <c r="H292" i="8"/>
  <c r="G292" i="8"/>
  <c r="F292" i="8"/>
  <c r="E292" i="8"/>
  <c r="J292" i="8" s="1"/>
  <c r="I291" i="8"/>
  <c r="H291" i="8"/>
  <c r="G291" i="8"/>
  <c r="F291" i="8"/>
  <c r="J291" i="8" s="1"/>
  <c r="E291" i="8"/>
  <c r="I290" i="8"/>
  <c r="H290" i="8"/>
  <c r="G290" i="8"/>
  <c r="F290" i="8"/>
  <c r="E290" i="8"/>
  <c r="J290" i="8" s="1"/>
  <c r="G95" i="21" s="1"/>
  <c r="I289" i="8"/>
  <c r="H289" i="8"/>
  <c r="G289" i="8"/>
  <c r="F289" i="8"/>
  <c r="E289" i="8"/>
  <c r="J289" i="8" s="1"/>
  <c r="I288" i="8"/>
  <c r="H288" i="8"/>
  <c r="G288" i="8"/>
  <c r="F288" i="8"/>
  <c r="J288" i="8" s="1"/>
  <c r="G61" i="21" s="1"/>
  <c r="E288" i="8"/>
  <c r="I287" i="8"/>
  <c r="H287" i="8"/>
  <c r="G287" i="8"/>
  <c r="F287" i="8"/>
  <c r="E287" i="8"/>
  <c r="J287" i="8" s="1"/>
  <c r="I286" i="8"/>
  <c r="H286" i="8"/>
  <c r="G286" i="8"/>
  <c r="F286" i="8"/>
  <c r="J286" i="8" s="1"/>
  <c r="G11" i="21" s="1"/>
  <c r="E286" i="8"/>
  <c r="L285" i="8"/>
  <c r="H11" i="21" s="1"/>
  <c r="I285" i="8"/>
  <c r="H285" i="8"/>
  <c r="G285" i="8"/>
  <c r="F285" i="8"/>
  <c r="E285" i="8"/>
  <c r="J285" i="8" s="1"/>
  <c r="I284" i="8"/>
  <c r="H284" i="8"/>
  <c r="G284" i="8"/>
  <c r="F284" i="8"/>
  <c r="J284" i="8" s="1"/>
  <c r="G127" i="21" s="1"/>
  <c r="E284" i="8"/>
  <c r="I283" i="8"/>
  <c r="H283" i="8"/>
  <c r="G283" i="8"/>
  <c r="F283" i="8"/>
  <c r="J283" i="8" s="1"/>
  <c r="E283" i="8"/>
  <c r="I282" i="8"/>
  <c r="H282" i="8"/>
  <c r="G282" i="8"/>
  <c r="F282" i="8"/>
  <c r="E282" i="8"/>
  <c r="J282" i="8" s="1"/>
  <c r="G87" i="21" s="1"/>
  <c r="I281" i="8"/>
  <c r="H281" i="8"/>
  <c r="G281" i="8"/>
  <c r="F281" i="8"/>
  <c r="J281" i="8" s="1"/>
  <c r="E281" i="8"/>
  <c r="I280" i="8"/>
  <c r="H280" i="8"/>
  <c r="G280" i="8"/>
  <c r="F280" i="8"/>
  <c r="E280" i="8"/>
  <c r="J280" i="8" s="1"/>
  <c r="G67" i="21" s="1"/>
  <c r="I279" i="8"/>
  <c r="H279" i="8"/>
  <c r="G279" i="8"/>
  <c r="F279" i="8"/>
  <c r="E279" i="8"/>
  <c r="J279" i="8" s="1"/>
  <c r="I278" i="8"/>
  <c r="H278" i="8"/>
  <c r="G278" i="8"/>
  <c r="F278" i="8"/>
  <c r="J278" i="8" s="1"/>
  <c r="G101" i="21" s="1"/>
  <c r="E278" i="8"/>
  <c r="I277" i="8"/>
  <c r="H277" i="8"/>
  <c r="G277" i="8"/>
  <c r="F277" i="8"/>
  <c r="E277" i="8"/>
  <c r="J277" i="8" s="1"/>
  <c r="I276" i="8"/>
  <c r="H276" i="8"/>
  <c r="G276" i="8"/>
  <c r="F276" i="8"/>
  <c r="J276" i="8" s="1"/>
  <c r="G39" i="21" s="1"/>
  <c r="E276" i="8"/>
  <c r="I275" i="8"/>
  <c r="H275" i="8"/>
  <c r="G275" i="8"/>
  <c r="F275" i="8"/>
  <c r="J275" i="8" s="1"/>
  <c r="E275" i="8"/>
  <c r="I274" i="8"/>
  <c r="H274" i="8"/>
  <c r="G274" i="8"/>
  <c r="F274" i="8"/>
  <c r="E274" i="8"/>
  <c r="J274" i="8" s="1"/>
  <c r="G54" i="21" s="1"/>
  <c r="I273" i="8"/>
  <c r="H273" i="8"/>
  <c r="G273" i="8"/>
  <c r="F273" i="8"/>
  <c r="J273" i="8" s="1"/>
  <c r="E273" i="8"/>
  <c r="I272" i="8"/>
  <c r="H272" i="8"/>
  <c r="G272" i="8"/>
  <c r="F272" i="8"/>
  <c r="E272" i="8"/>
  <c r="J272" i="8" s="1"/>
  <c r="G139" i="21" s="1"/>
  <c r="I271" i="8"/>
  <c r="H271" i="8"/>
  <c r="G271" i="8"/>
  <c r="F271" i="8"/>
  <c r="E271" i="8"/>
  <c r="J271" i="8" s="1"/>
  <c r="I270" i="8"/>
  <c r="H270" i="8"/>
  <c r="G270" i="8"/>
  <c r="F270" i="8"/>
  <c r="J270" i="8" s="1"/>
  <c r="G107" i="21" s="1"/>
  <c r="E270" i="8"/>
  <c r="I269" i="8"/>
  <c r="H269" i="8"/>
  <c r="G269" i="8"/>
  <c r="F269" i="8"/>
  <c r="E269" i="8"/>
  <c r="J269" i="8" s="1"/>
  <c r="I268" i="8"/>
  <c r="H268" i="8"/>
  <c r="G268" i="8"/>
  <c r="F268" i="8"/>
  <c r="J268" i="8" s="1"/>
  <c r="G74" i="21" s="1"/>
  <c r="E268" i="8"/>
  <c r="I267" i="8"/>
  <c r="H267" i="8"/>
  <c r="G267" i="8"/>
  <c r="F267" i="8"/>
  <c r="J267" i="8" s="1"/>
  <c r="E267" i="8"/>
  <c r="I266" i="8"/>
  <c r="H266" i="8"/>
  <c r="G266" i="8"/>
  <c r="F266" i="8"/>
  <c r="E266" i="8"/>
  <c r="J266" i="8" s="1"/>
  <c r="G114" i="21" s="1"/>
  <c r="I265" i="8"/>
  <c r="H265" i="8"/>
  <c r="G265" i="8"/>
  <c r="F265" i="8"/>
  <c r="J265" i="8" s="1"/>
  <c r="E265" i="8"/>
  <c r="I264" i="8"/>
  <c r="H264" i="8"/>
  <c r="G264" i="8"/>
  <c r="F264" i="8"/>
  <c r="E264" i="8"/>
  <c r="J264" i="8" s="1"/>
  <c r="G118" i="21" s="1"/>
  <c r="I263" i="8"/>
  <c r="H263" i="8"/>
  <c r="G263" i="8"/>
  <c r="F263" i="8"/>
  <c r="E263" i="8"/>
  <c r="J263" i="8" s="1"/>
  <c r="I262" i="8"/>
  <c r="H262" i="8"/>
  <c r="G262" i="8"/>
  <c r="F262" i="8"/>
  <c r="J262" i="8" s="1"/>
  <c r="G60" i="21" s="1"/>
  <c r="E262" i="8"/>
  <c r="I261" i="8"/>
  <c r="H261" i="8"/>
  <c r="G261" i="8"/>
  <c r="F261" i="8"/>
  <c r="E261" i="8"/>
  <c r="J261" i="8" s="1"/>
  <c r="I260" i="8"/>
  <c r="H260" i="8"/>
  <c r="G260" i="8"/>
  <c r="F260" i="8"/>
  <c r="J260" i="8" s="1"/>
  <c r="G119" i="21" s="1"/>
  <c r="E260" i="8"/>
  <c r="I259" i="8"/>
  <c r="H259" i="8"/>
  <c r="G259" i="8"/>
  <c r="F259" i="8"/>
  <c r="J259" i="8" s="1"/>
  <c r="E259" i="8"/>
  <c r="I258" i="8"/>
  <c r="H258" i="8"/>
  <c r="G258" i="8"/>
  <c r="F258" i="8"/>
  <c r="E258" i="8"/>
  <c r="J258" i="8" s="1"/>
  <c r="G68" i="21" s="1"/>
  <c r="I257" i="8"/>
  <c r="H257" i="8"/>
  <c r="G257" i="8"/>
  <c r="F257" i="8"/>
  <c r="J257" i="8" s="1"/>
  <c r="E257" i="8"/>
  <c r="I256" i="8"/>
  <c r="H256" i="8"/>
  <c r="G256" i="8"/>
  <c r="F256" i="8"/>
  <c r="E256" i="8"/>
  <c r="J256" i="8" s="1"/>
  <c r="I255" i="8"/>
  <c r="H255" i="8"/>
  <c r="G255" i="8"/>
  <c r="F255" i="8"/>
  <c r="E255" i="8"/>
  <c r="J255" i="8" s="1"/>
  <c r="I254" i="8"/>
  <c r="H254" i="8"/>
  <c r="G254" i="8"/>
  <c r="F254" i="8"/>
  <c r="J254" i="8" s="1"/>
  <c r="G145" i="21" s="1"/>
  <c r="E254" i="8"/>
  <c r="I253" i="8"/>
  <c r="H253" i="8"/>
  <c r="G253" i="8"/>
  <c r="F253" i="8"/>
  <c r="E253" i="8"/>
  <c r="J253" i="8" s="1"/>
  <c r="I252" i="8"/>
  <c r="H252" i="8"/>
  <c r="G252" i="8"/>
  <c r="F252" i="8"/>
  <c r="J252" i="8" s="1"/>
  <c r="G137" i="21" s="1"/>
  <c r="E252" i="8"/>
  <c r="I251" i="8"/>
  <c r="H251" i="8"/>
  <c r="G251" i="8"/>
  <c r="F251" i="8"/>
  <c r="J251" i="8" s="1"/>
  <c r="E251" i="8"/>
  <c r="I250" i="8"/>
  <c r="H250" i="8"/>
  <c r="G250" i="8"/>
  <c r="F250" i="8"/>
  <c r="E250" i="8"/>
  <c r="J250" i="8" s="1"/>
  <c r="I249" i="8"/>
  <c r="H249" i="8"/>
  <c r="G249" i="8"/>
  <c r="F249" i="8"/>
  <c r="J249" i="8" s="1"/>
  <c r="E249" i="8"/>
  <c r="I248" i="8"/>
  <c r="H248" i="8"/>
  <c r="G248" i="8"/>
  <c r="F248" i="8"/>
  <c r="E248" i="8"/>
  <c r="J248" i="8" s="1"/>
  <c r="G25" i="21" s="1"/>
  <c r="I247" i="8"/>
  <c r="H247" i="8"/>
  <c r="G247" i="8"/>
  <c r="F247" i="8"/>
  <c r="E247" i="8"/>
  <c r="J247" i="8" s="1"/>
  <c r="I246" i="8"/>
  <c r="H246" i="8"/>
  <c r="G246" i="8"/>
  <c r="F246" i="8"/>
  <c r="J246" i="8" s="1"/>
  <c r="G31" i="21" s="1"/>
  <c r="E246" i="8"/>
  <c r="I245" i="8"/>
  <c r="H245" i="8"/>
  <c r="G245" i="8"/>
  <c r="F245" i="8"/>
  <c r="E245" i="8"/>
  <c r="J245" i="8" s="1"/>
  <c r="I244" i="8"/>
  <c r="H244" i="8"/>
  <c r="G244" i="8"/>
  <c r="F244" i="8"/>
  <c r="J244" i="8" s="1"/>
  <c r="G62" i="21" s="1"/>
  <c r="E244" i="8"/>
  <c r="I243" i="8"/>
  <c r="H243" i="8"/>
  <c r="G243" i="8"/>
  <c r="F243" i="8"/>
  <c r="J243" i="8" s="1"/>
  <c r="E243" i="8"/>
  <c r="I242" i="8"/>
  <c r="H242" i="8"/>
  <c r="G242" i="8"/>
  <c r="F242" i="8"/>
  <c r="E242" i="8"/>
  <c r="J242" i="8" s="1"/>
  <c r="G66" i="21" s="1"/>
  <c r="I241" i="8"/>
  <c r="H241" i="8"/>
  <c r="G241" i="8"/>
  <c r="F241" i="8"/>
  <c r="J241" i="8" s="1"/>
  <c r="E241" i="8"/>
  <c r="I240" i="8"/>
  <c r="H240" i="8"/>
  <c r="G240" i="8"/>
  <c r="F240" i="8"/>
  <c r="E240" i="8"/>
  <c r="J240" i="8" s="1"/>
  <c r="G78" i="21" s="1"/>
  <c r="I239" i="8"/>
  <c r="H239" i="8"/>
  <c r="G239" i="8"/>
  <c r="F239" i="8"/>
  <c r="E239" i="8"/>
  <c r="J239" i="8" s="1"/>
  <c r="I238" i="8"/>
  <c r="H238" i="8"/>
  <c r="G238" i="8"/>
  <c r="F238" i="8"/>
  <c r="J238" i="8" s="1"/>
  <c r="G4" i="21" s="1"/>
  <c r="E238" i="8"/>
  <c r="L237" i="8"/>
  <c r="H4" i="21" s="1"/>
  <c r="I237" i="8"/>
  <c r="H237" i="8"/>
  <c r="G237" i="8"/>
  <c r="F237" i="8"/>
  <c r="E237" i="8"/>
  <c r="J237" i="8" s="1"/>
  <c r="I236" i="8"/>
  <c r="H236" i="8"/>
  <c r="G236" i="8"/>
  <c r="F236" i="8"/>
  <c r="J236" i="8" s="1"/>
  <c r="G47" i="21" s="1"/>
  <c r="E236" i="8"/>
  <c r="I235" i="8"/>
  <c r="H235" i="8"/>
  <c r="G235" i="8"/>
  <c r="F235" i="8"/>
  <c r="E235" i="8"/>
  <c r="J235" i="8" s="1"/>
  <c r="I234" i="8"/>
  <c r="H234" i="8"/>
  <c r="G234" i="8"/>
  <c r="F234" i="8"/>
  <c r="J234" i="8" s="1"/>
  <c r="G96" i="21" s="1"/>
  <c r="E234" i="8"/>
  <c r="I233" i="8"/>
  <c r="H233" i="8"/>
  <c r="G233" i="8"/>
  <c r="F233" i="8"/>
  <c r="J233" i="8" s="1"/>
  <c r="E233" i="8"/>
  <c r="I232" i="8"/>
  <c r="H232" i="8"/>
  <c r="G232" i="8"/>
  <c r="F232" i="8"/>
  <c r="E232" i="8"/>
  <c r="J232" i="8" s="1"/>
  <c r="G149" i="21" s="1"/>
  <c r="I231" i="8"/>
  <c r="H231" i="8"/>
  <c r="G231" i="8"/>
  <c r="F231" i="8"/>
  <c r="J231" i="8" s="1"/>
  <c r="E231" i="8"/>
  <c r="I230" i="8"/>
  <c r="H230" i="8"/>
  <c r="G230" i="8"/>
  <c r="F230" i="8"/>
  <c r="E230" i="8"/>
  <c r="J230" i="8" s="1"/>
  <c r="G90" i="21" s="1"/>
  <c r="L229" i="8"/>
  <c r="H90" i="21" s="1"/>
  <c r="I229" i="8"/>
  <c r="H229" i="8"/>
  <c r="G229" i="8"/>
  <c r="F229" i="8"/>
  <c r="J229" i="8" s="1"/>
  <c r="E229" i="8"/>
  <c r="I228" i="8"/>
  <c r="H228" i="8"/>
  <c r="G228" i="8"/>
  <c r="F228" i="8"/>
  <c r="E228" i="8"/>
  <c r="J228" i="8" s="1"/>
  <c r="G132" i="21" s="1"/>
  <c r="I227" i="8"/>
  <c r="H227" i="8"/>
  <c r="G227" i="8"/>
  <c r="F227" i="8"/>
  <c r="E227" i="8"/>
  <c r="J227" i="8" s="1"/>
  <c r="I226" i="8"/>
  <c r="H226" i="8"/>
  <c r="G226" i="8"/>
  <c r="F226" i="8"/>
  <c r="J226" i="8" s="1"/>
  <c r="G155" i="21" s="1"/>
  <c r="E226" i="8"/>
  <c r="I225" i="8"/>
  <c r="H225" i="8"/>
  <c r="G225" i="8"/>
  <c r="F225" i="8"/>
  <c r="E225" i="8"/>
  <c r="J225" i="8" s="1"/>
  <c r="I224" i="8"/>
  <c r="H224" i="8"/>
  <c r="G224" i="8"/>
  <c r="F224" i="8"/>
  <c r="J224" i="8" s="1"/>
  <c r="E224" i="8"/>
  <c r="I223" i="8"/>
  <c r="H223" i="8"/>
  <c r="G223" i="8"/>
  <c r="F223" i="8"/>
  <c r="J223" i="8" s="1"/>
  <c r="E223" i="8"/>
  <c r="I222" i="8"/>
  <c r="H222" i="8"/>
  <c r="G222" i="8"/>
  <c r="F222" i="8"/>
  <c r="E222" i="8"/>
  <c r="J222" i="8" s="1"/>
  <c r="G153" i="21" s="1"/>
  <c r="I221" i="8"/>
  <c r="H221" i="8"/>
  <c r="G221" i="8"/>
  <c r="F221" i="8"/>
  <c r="J221" i="8" s="1"/>
  <c r="K221" i="8" s="1"/>
  <c r="M221" i="8" s="1"/>
  <c r="E221" i="8"/>
  <c r="I220" i="8"/>
  <c r="H220" i="8"/>
  <c r="G220" i="8"/>
  <c r="F220" i="8"/>
  <c r="E220" i="8"/>
  <c r="J220" i="8" s="1"/>
  <c r="G40" i="21" s="1"/>
  <c r="I219" i="8"/>
  <c r="H219" i="8"/>
  <c r="G219" i="8"/>
  <c r="F219" i="8"/>
  <c r="E219" i="8"/>
  <c r="J219" i="8" s="1"/>
  <c r="I218" i="8"/>
  <c r="H218" i="8"/>
  <c r="G218" i="8"/>
  <c r="F218" i="8"/>
  <c r="J218" i="8" s="1"/>
  <c r="G92" i="21" s="1"/>
  <c r="E218" i="8"/>
  <c r="I217" i="8"/>
  <c r="H217" i="8"/>
  <c r="G217" i="8"/>
  <c r="F217" i="8"/>
  <c r="E217" i="8"/>
  <c r="J217" i="8" s="1"/>
  <c r="I216" i="8"/>
  <c r="H216" i="8"/>
  <c r="G216" i="8"/>
  <c r="F216" i="8"/>
  <c r="J216" i="8" s="1"/>
  <c r="E216" i="8"/>
  <c r="I215" i="8"/>
  <c r="H215" i="8"/>
  <c r="G215" i="8"/>
  <c r="F215" i="8"/>
  <c r="J215" i="8" s="1"/>
  <c r="E215" i="8"/>
  <c r="I214" i="8"/>
  <c r="H214" i="8"/>
  <c r="G214" i="8"/>
  <c r="F214" i="8"/>
  <c r="E214" i="8"/>
  <c r="J214" i="8" s="1"/>
  <c r="G58" i="21" s="1"/>
  <c r="L213" i="8"/>
  <c r="H58" i="21" s="1"/>
  <c r="I213" i="8"/>
  <c r="H213" i="8"/>
  <c r="G213" i="8"/>
  <c r="F213" i="8"/>
  <c r="J213" i="8" s="1"/>
  <c r="E213" i="8"/>
  <c r="I212" i="8"/>
  <c r="H212" i="8"/>
  <c r="G212" i="8"/>
  <c r="F212" i="8"/>
  <c r="E212" i="8"/>
  <c r="J212" i="8" s="1"/>
  <c r="G131" i="21" s="1"/>
  <c r="I211" i="8"/>
  <c r="H211" i="8"/>
  <c r="G211" i="8"/>
  <c r="F211" i="8"/>
  <c r="J211" i="8" s="1"/>
  <c r="E211" i="8"/>
  <c r="I210" i="8"/>
  <c r="H210" i="8"/>
  <c r="G210" i="8"/>
  <c r="F210" i="8"/>
  <c r="E210" i="8"/>
  <c r="J210" i="8" s="1"/>
  <c r="G63" i="21" s="1"/>
  <c r="I209" i="8"/>
  <c r="H209" i="8"/>
  <c r="G209" i="8"/>
  <c r="F209" i="8"/>
  <c r="E209" i="8"/>
  <c r="J209" i="8" s="1"/>
  <c r="I208" i="8"/>
  <c r="H208" i="8"/>
  <c r="G208" i="8"/>
  <c r="F208" i="8"/>
  <c r="J208" i="8" s="1"/>
  <c r="E208" i="8"/>
  <c r="L207" i="8"/>
  <c r="I207" i="8"/>
  <c r="H207" i="8"/>
  <c r="G207" i="8"/>
  <c r="F207" i="8"/>
  <c r="E207" i="8"/>
  <c r="J207" i="8" s="1"/>
  <c r="I206" i="8"/>
  <c r="H206" i="8"/>
  <c r="G206" i="8"/>
  <c r="F206" i="8"/>
  <c r="J206" i="8" s="1"/>
  <c r="G142" i="21" s="1"/>
  <c r="E206" i="8"/>
  <c r="I205" i="8"/>
  <c r="H205" i="8"/>
  <c r="G205" i="8"/>
  <c r="F205" i="8"/>
  <c r="E205" i="8"/>
  <c r="J205" i="8" s="1"/>
  <c r="I204" i="8"/>
  <c r="H204" i="8"/>
  <c r="G204" i="8"/>
  <c r="F204" i="8"/>
  <c r="J204" i="8" s="1"/>
  <c r="E204" i="8"/>
  <c r="I203" i="8"/>
  <c r="H203" i="8"/>
  <c r="G203" i="8"/>
  <c r="F203" i="8"/>
  <c r="J203" i="8" s="1"/>
  <c r="E203" i="8"/>
  <c r="I202" i="8"/>
  <c r="H202" i="8"/>
  <c r="G202" i="8"/>
  <c r="F202" i="8"/>
  <c r="E202" i="8"/>
  <c r="J202" i="8" s="1"/>
  <c r="G151" i="21" s="1"/>
  <c r="I201" i="8"/>
  <c r="H201" i="8"/>
  <c r="G201" i="8"/>
  <c r="F201" i="8"/>
  <c r="J201" i="8" s="1"/>
  <c r="E201" i="8"/>
  <c r="I200" i="8"/>
  <c r="H200" i="8"/>
  <c r="G200" i="8"/>
  <c r="F200" i="8"/>
  <c r="E200" i="8"/>
  <c r="J200" i="8" s="1"/>
  <c r="I199" i="8"/>
  <c r="H199" i="8"/>
  <c r="G199" i="8"/>
  <c r="F199" i="8"/>
  <c r="E199" i="8"/>
  <c r="J199" i="8" s="1"/>
  <c r="I198" i="8"/>
  <c r="H198" i="8"/>
  <c r="G198" i="8"/>
  <c r="F198" i="8"/>
  <c r="J198" i="8" s="1"/>
  <c r="G141" i="21" s="1"/>
  <c r="E198" i="8"/>
  <c r="I197" i="8"/>
  <c r="H197" i="8"/>
  <c r="G197" i="8"/>
  <c r="F197" i="8"/>
  <c r="E197" i="8"/>
  <c r="J197" i="8" s="1"/>
  <c r="I196" i="8"/>
  <c r="H196" i="8"/>
  <c r="G196" i="8"/>
  <c r="F196" i="8"/>
  <c r="J196" i="8" s="1"/>
  <c r="G56" i="21" s="1"/>
  <c r="E196" i="8"/>
  <c r="I195" i="8"/>
  <c r="H195" i="8"/>
  <c r="G195" i="8"/>
  <c r="F195" i="8"/>
  <c r="J195" i="8" s="1"/>
  <c r="E195" i="8"/>
  <c r="I194" i="8"/>
  <c r="H194" i="8"/>
  <c r="G194" i="8"/>
  <c r="F194" i="8"/>
  <c r="E194" i="8"/>
  <c r="J194" i="8" s="1"/>
  <c r="G159" i="21" s="1"/>
  <c r="I193" i="8"/>
  <c r="H193" i="8"/>
  <c r="G193" i="8"/>
  <c r="F193" i="8"/>
  <c r="J193" i="8" s="1"/>
  <c r="E193" i="8"/>
  <c r="I192" i="8"/>
  <c r="H192" i="8"/>
  <c r="G192" i="8"/>
  <c r="F192" i="8"/>
  <c r="E192" i="8"/>
  <c r="J192" i="8" s="1"/>
  <c r="I191" i="8"/>
  <c r="H191" i="8"/>
  <c r="G191" i="8"/>
  <c r="F191" i="8"/>
  <c r="E191" i="8"/>
  <c r="J191" i="8" s="1"/>
  <c r="I190" i="8"/>
  <c r="H190" i="8"/>
  <c r="G190" i="8"/>
  <c r="F190" i="8"/>
  <c r="J190" i="8" s="1"/>
  <c r="E190" i="8"/>
  <c r="I189" i="8"/>
  <c r="H189" i="8"/>
  <c r="G189" i="8"/>
  <c r="F189" i="8"/>
  <c r="E189" i="8"/>
  <c r="J189" i="8" s="1"/>
  <c r="I188" i="8"/>
  <c r="H188" i="8"/>
  <c r="G188" i="8"/>
  <c r="F188" i="8"/>
  <c r="J188" i="8" s="1"/>
  <c r="E188" i="8"/>
  <c r="I187" i="8"/>
  <c r="H187" i="8"/>
  <c r="G187" i="8"/>
  <c r="F187" i="8"/>
  <c r="J187" i="8" s="1"/>
  <c r="E187" i="8"/>
  <c r="I186" i="8"/>
  <c r="H186" i="8"/>
  <c r="G186" i="8"/>
  <c r="F186" i="8"/>
  <c r="E186" i="8"/>
  <c r="J186" i="8" s="1"/>
  <c r="G28" i="21" s="1"/>
  <c r="I185" i="8"/>
  <c r="H185" i="8"/>
  <c r="G185" i="8"/>
  <c r="F185" i="8"/>
  <c r="J185" i="8" s="1"/>
  <c r="E185" i="8"/>
  <c r="I184" i="8"/>
  <c r="H184" i="8"/>
  <c r="G184" i="8"/>
  <c r="F184" i="8"/>
  <c r="E184" i="8"/>
  <c r="J184" i="8" s="1"/>
  <c r="G2" i="21" s="1"/>
  <c r="L183" i="8"/>
  <c r="H2" i="21" s="1"/>
  <c r="I183" i="8"/>
  <c r="H183" i="8"/>
  <c r="G183" i="8"/>
  <c r="F183" i="8"/>
  <c r="J183" i="8" s="1"/>
  <c r="E183" i="8"/>
  <c r="I182" i="8"/>
  <c r="H182" i="8"/>
  <c r="G182" i="8"/>
  <c r="F182" i="8"/>
  <c r="E182" i="8"/>
  <c r="J182" i="8" s="1"/>
  <c r="G129" i="21" s="1"/>
  <c r="I181" i="8"/>
  <c r="H181" i="8"/>
  <c r="G181" i="8"/>
  <c r="F181" i="8"/>
  <c r="E181" i="8"/>
  <c r="J181" i="8" s="1"/>
  <c r="I180" i="8"/>
  <c r="H180" i="8"/>
  <c r="G180" i="8"/>
  <c r="F180" i="8"/>
  <c r="J180" i="8" s="1"/>
  <c r="G100" i="21" s="1"/>
  <c r="E180" i="8"/>
  <c r="I179" i="8"/>
  <c r="H179" i="8"/>
  <c r="G179" i="8"/>
  <c r="F179" i="8"/>
  <c r="E179" i="8"/>
  <c r="J179" i="8" s="1"/>
  <c r="I178" i="8"/>
  <c r="H178" i="8"/>
  <c r="G178" i="8"/>
  <c r="F178" i="8"/>
  <c r="J178" i="8" s="1"/>
  <c r="E178" i="8"/>
  <c r="I177" i="8"/>
  <c r="H177" i="8"/>
  <c r="G177" i="8"/>
  <c r="F177" i="8"/>
  <c r="J177" i="8" s="1"/>
  <c r="E177" i="8"/>
  <c r="I176" i="8"/>
  <c r="H176" i="8"/>
  <c r="G176" i="8"/>
  <c r="F176" i="8"/>
  <c r="E176" i="8"/>
  <c r="J176" i="8" s="1"/>
  <c r="G104" i="21" s="1"/>
  <c r="I175" i="8"/>
  <c r="H175" i="8"/>
  <c r="G175" i="8"/>
  <c r="F175" i="8"/>
  <c r="J175" i="8" s="1"/>
  <c r="E175" i="8"/>
  <c r="I174" i="8"/>
  <c r="H174" i="8"/>
  <c r="G174" i="8"/>
  <c r="F174" i="8"/>
  <c r="E174" i="8"/>
  <c r="J174" i="8" s="1"/>
  <c r="I173" i="8"/>
  <c r="H173" i="8"/>
  <c r="G173" i="8"/>
  <c r="F173" i="8"/>
  <c r="E173" i="8"/>
  <c r="J173" i="8" s="1"/>
  <c r="I172" i="8"/>
  <c r="H172" i="8"/>
  <c r="G172" i="8"/>
  <c r="F172" i="8"/>
  <c r="J172" i="8" s="1"/>
  <c r="G17" i="21" s="1"/>
  <c r="E172" i="8"/>
  <c r="L171" i="8"/>
  <c r="H17" i="21" s="1"/>
  <c r="I171" i="8"/>
  <c r="H171" i="8"/>
  <c r="G171" i="8"/>
  <c r="F171" i="8"/>
  <c r="E171" i="8"/>
  <c r="J171" i="8" s="1"/>
  <c r="I170" i="8"/>
  <c r="H170" i="8"/>
  <c r="G170" i="8"/>
  <c r="F170" i="8"/>
  <c r="J170" i="8" s="1"/>
  <c r="G26" i="21" s="1"/>
  <c r="E170" i="8"/>
  <c r="I169" i="8"/>
  <c r="H169" i="8"/>
  <c r="G169" i="8"/>
  <c r="F169" i="8"/>
  <c r="E169" i="8"/>
  <c r="J169" i="8" s="1"/>
  <c r="I168" i="8"/>
  <c r="H168" i="8"/>
  <c r="G168" i="8"/>
  <c r="F168" i="8"/>
  <c r="J168" i="8" s="1"/>
  <c r="E168" i="8"/>
  <c r="I167" i="8"/>
  <c r="H167" i="8"/>
  <c r="G167" i="8"/>
  <c r="F167" i="8"/>
  <c r="J167" i="8" s="1"/>
  <c r="E167" i="8"/>
  <c r="I166" i="8"/>
  <c r="H166" i="8"/>
  <c r="G166" i="8"/>
  <c r="F166" i="8"/>
  <c r="E166" i="8"/>
  <c r="J166" i="8" s="1"/>
  <c r="G75" i="21" s="1"/>
  <c r="I165" i="8"/>
  <c r="H165" i="8"/>
  <c r="G165" i="8"/>
  <c r="F165" i="8"/>
  <c r="J165" i="8" s="1"/>
  <c r="E165" i="8"/>
  <c r="I164" i="8"/>
  <c r="H164" i="8"/>
  <c r="G164" i="8"/>
  <c r="F164" i="8"/>
  <c r="E164" i="8"/>
  <c r="J164" i="8" s="1"/>
  <c r="G64" i="21" s="1"/>
  <c r="I163" i="8"/>
  <c r="H163" i="8"/>
  <c r="G163" i="8"/>
  <c r="F163" i="8"/>
  <c r="E163" i="8"/>
  <c r="J163" i="8" s="1"/>
  <c r="I162" i="8"/>
  <c r="H162" i="8"/>
  <c r="G162" i="8"/>
  <c r="F162" i="8"/>
  <c r="J162" i="8" s="1"/>
  <c r="G158" i="21" s="1"/>
  <c r="E162" i="8"/>
  <c r="I161" i="8"/>
  <c r="H161" i="8"/>
  <c r="G161" i="8"/>
  <c r="F161" i="8"/>
  <c r="E161" i="8"/>
  <c r="J161" i="8" s="1"/>
  <c r="I160" i="8"/>
  <c r="H160" i="8"/>
  <c r="G160" i="8"/>
  <c r="F160" i="8"/>
  <c r="J160" i="8" s="1"/>
  <c r="G82" i="21" s="1"/>
  <c r="E160" i="8"/>
  <c r="I159" i="8"/>
  <c r="H159" i="8"/>
  <c r="G159" i="8"/>
  <c r="F159" i="8"/>
  <c r="J159" i="8" s="1"/>
  <c r="E159" i="8"/>
  <c r="I158" i="8"/>
  <c r="H158" i="8"/>
  <c r="G158" i="8"/>
  <c r="F158" i="8"/>
  <c r="E158" i="8"/>
  <c r="J158" i="8" s="1"/>
  <c r="G136" i="21" s="1"/>
  <c r="I157" i="8"/>
  <c r="H157" i="8"/>
  <c r="G157" i="8"/>
  <c r="F157" i="8"/>
  <c r="J157" i="8" s="1"/>
  <c r="E157" i="8"/>
  <c r="I156" i="8"/>
  <c r="H156" i="8"/>
  <c r="G156" i="8"/>
  <c r="F156" i="8"/>
  <c r="E156" i="8"/>
  <c r="J156" i="8" s="1"/>
  <c r="G79" i="21" s="1"/>
  <c r="L155" i="8"/>
  <c r="H79" i="21" s="1"/>
  <c r="I155" i="8"/>
  <c r="H155" i="8"/>
  <c r="G155" i="8"/>
  <c r="F155" i="8"/>
  <c r="J155" i="8" s="1"/>
  <c r="E155" i="8"/>
  <c r="I154" i="8"/>
  <c r="H154" i="8"/>
  <c r="G154" i="8"/>
  <c r="F154" i="8"/>
  <c r="E154" i="8"/>
  <c r="J154" i="8" s="1"/>
  <c r="I153" i="8"/>
  <c r="H153" i="8"/>
  <c r="G153" i="8"/>
  <c r="F153" i="8"/>
  <c r="E153" i="8"/>
  <c r="J153" i="8" s="1"/>
  <c r="I152" i="8"/>
  <c r="H152" i="8"/>
  <c r="G152" i="8"/>
  <c r="F152" i="8"/>
  <c r="J152" i="8" s="1"/>
  <c r="G94" i="21" s="1"/>
  <c r="E152" i="8"/>
  <c r="I151" i="8"/>
  <c r="H151" i="8"/>
  <c r="G151" i="8"/>
  <c r="F151" i="8"/>
  <c r="E151" i="8"/>
  <c r="J151" i="8" s="1"/>
  <c r="I150" i="8"/>
  <c r="H150" i="8"/>
  <c r="G150" i="8"/>
  <c r="F150" i="8"/>
  <c r="J150" i="8" s="1"/>
  <c r="E150" i="8"/>
  <c r="I149" i="8"/>
  <c r="H149" i="8"/>
  <c r="G149" i="8"/>
  <c r="F149" i="8"/>
  <c r="J149" i="8" s="1"/>
  <c r="E149" i="8"/>
  <c r="I148" i="8"/>
  <c r="H148" i="8"/>
  <c r="G148" i="8"/>
  <c r="F148" i="8"/>
  <c r="E148" i="8"/>
  <c r="J148" i="8" s="1"/>
  <c r="G21" i="21" s="1"/>
  <c r="L147" i="8"/>
  <c r="H21" i="21" s="1"/>
  <c r="I147" i="8"/>
  <c r="H147" i="8"/>
  <c r="G147" i="8"/>
  <c r="F147" i="8"/>
  <c r="J147" i="8" s="1"/>
  <c r="E147" i="8"/>
  <c r="I146" i="8"/>
  <c r="H146" i="8"/>
  <c r="G146" i="8"/>
  <c r="F146" i="8"/>
  <c r="E146" i="8"/>
  <c r="J146" i="8" s="1"/>
  <c r="G73" i="21" s="1"/>
  <c r="I145" i="8"/>
  <c r="H145" i="8"/>
  <c r="G145" i="8"/>
  <c r="F145" i="8"/>
  <c r="J145" i="8" s="1"/>
  <c r="E145" i="8"/>
  <c r="I144" i="8"/>
  <c r="H144" i="8"/>
  <c r="G144" i="8"/>
  <c r="F144" i="8"/>
  <c r="E144" i="8"/>
  <c r="J144" i="8" s="1"/>
  <c r="G14" i="21" s="1"/>
  <c r="L143" i="8"/>
  <c r="H14" i="21" s="1"/>
  <c r="I143" i="8"/>
  <c r="H143" i="8"/>
  <c r="G143" i="8"/>
  <c r="F143" i="8"/>
  <c r="J143" i="8" s="1"/>
  <c r="E143" i="8"/>
  <c r="I142" i="8"/>
  <c r="H142" i="8"/>
  <c r="G142" i="8"/>
  <c r="F142" i="8"/>
  <c r="E142" i="8"/>
  <c r="J142" i="8" s="1"/>
  <c r="G126" i="21" s="1"/>
  <c r="I141" i="8"/>
  <c r="H141" i="8"/>
  <c r="G141" i="8"/>
  <c r="F141" i="8"/>
  <c r="E141" i="8"/>
  <c r="J141" i="8" s="1"/>
  <c r="I140" i="8"/>
  <c r="H140" i="8"/>
  <c r="G140" i="8"/>
  <c r="F140" i="8"/>
  <c r="J140" i="8" s="1"/>
  <c r="G97" i="21" s="1"/>
  <c r="E140" i="8"/>
  <c r="L139" i="8"/>
  <c r="H97" i="21" s="1"/>
  <c r="I139" i="8"/>
  <c r="H139" i="8"/>
  <c r="G139" i="8"/>
  <c r="F139" i="8"/>
  <c r="E139" i="8"/>
  <c r="J139" i="8" s="1"/>
  <c r="I138" i="8"/>
  <c r="H138" i="8"/>
  <c r="G138" i="8"/>
  <c r="F138" i="8"/>
  <c r="J138" i="8" s="1"/>
  <c r="G157" i="21" s="1"/>
  <c r="E138" i="8"/>
  <c r="I137" i="8"/>
  <c r="H137" i="8"/>
  <c r="G137" i="8"/>
  <c r="F137" i="8"/>
  <c r="E137" i="8"/>
  <c r="J137" i="8" s="1"/>
  <c r="I136" i="8"/>
  <c r="H136" i="8"/>
  <c r="G136" i="8"/>
  <c r="F136" i="8"/>
  <c r="J136" i="8" s="1"/>
  <c r="G49" i="21" s="1"/>
  <c r="E136" i="8"/>
  <c r="I135" i="8"/>
  <c r="H135" i="8"/>
  <c r="G135" i="8"/>
  <c r="F135" i="8"/>
  <c r="J135" i="8" s="1"/>
  <c r="E135" i="8"/>
  <c r="I134" i="8"/>
  <c r="H134" i="8"/>
  <c r="G134" i="8"/>
  <c r="F134" i="8"/>
  <c r="E134" i="8"/>
  <c r="J134" i="8" s="1"/>
  <c r="G93" i="21" s="1"/>
  <c r="I133" i="8"/>
  <c r="H133" i="8"/>
  <c r="G133" i="8"/>
  <c r="F133" i="8"/>
  <c r="J133" i="8" s="1"/>
  <c r="E133" i="8"/>
  <c r="I132" i="8"/>
  <c r="H132" i="8"/>
  <c r="G132" i="8"/>
  <c r="F132" i="8"/>
  <c r="E132" i="8"/>
  <c r="J132" i="8" s="1"/>
  <c r="G115" i="21" s="1"/>
  <c r="I131" i="8"/>
  <c r="H131" i="8"/>
  <c r="G131" i="8"/>
  <c r="F131" i="8"/>
  <c r="E131" i="8"/>
  <c r="J131" i="8" s="1"/>
  <c r="I130" i="8"/>
  <c r="H130" i="8"/>
  <c r="G130" i="8"/>
  <c r="F130" i="8"/>
  <c r="J130" i="8" s="1"/>
  <c r="G156" i="21" s="1"/>
  <c r="E130" i="8"/>
  <c r="I129" i="8"/>
  <c r="H129" i="8"/>
  <c r="G129" i="8"/>
  <c r="F129" i="8"/>
  <c r="E129" i="8"/>
  <c r="J129" i="8" s="1"/>
  <c r="I128" i="8"/>
  <c r="H128" i="8"/>
  <c r="G128" i="8"/>
  <c r="F128" i="8"/>
  <c r="J128" i="8" s="1"/>
  <c r="G48" i="21" s="1"/>
  <c r="E128" i="8"/>
  <c r="I127" i="8"/>
  <c r="H127" i="8"/>
  <c r="G127" i="8"/>
  <c r="F127" i="8"/>
  <c r="J127" i="8" s="1"/>
  <c r="E127" i="8"/>
  <c r="I126" i="8"/>
  <c r="H126" i="8"/>
  <c r="G126" i="8"/>
  <c r="F126" i="8"/>
  <c r="E126" i="8"/>
  <c r="J126" i="8" s="1"/>
  <c r="G10" i="21" s="1"/>
  <c r="L125" i="8"/>
  <c r="H10" i="21" s="1"/>
  <c r="I125" i="8"/>
  <c r="H125" i="8"/>
  <c r="G125" i="8"/>
  <c r="F125" i="8"/>
  <c r="J125" i="8" s="1"/>
  <c r="E125" i="8"/>
  <c r="I124" i="8"/>
  <c r="H124" i="8"/>
  <c r="G124" i="8"/>
  <c r="F124" i="8"/>
  <c r="E124" i="8"/>
  <c r="J124" i="8" s="1"/>
  <c r="I123" i="8"/>
  <c r="H123" i="8"/>
  <c r="G123" i="8"/>
  <c r="F123" i="8"/>
  <c r="J123" i="8" s="1"/>
  <c r="E123" i="8"/>
  <c r="I122" i="8"/>
  <c r="H122" i="8"/>
  <c r="G122" i="8"/>
  <c r="F122" i="8"/>
  <c r="E122" i="8"/>
  <c r="J122" i="8" s="1"/>
  <c r="G35" i="21" s="1"/>
  <c r="I121" i="8"/>
  <c r="H121" i="8"/>
  <c r="G121" i="8"/>
  <c r="F121" i="8"/>
  <c r="E121" i="8"/>
  <c r="J121" i="8" s="1"/>
  <c r="I120" i="8"/>
  <c r="H120" i="8"/>
  <c r="G120" i="8"/>
  <c r="F120" i="8"/>
  <c r="J120" i="8" s="1"/>
  <c r="G29" i="21" s="1"/>
  <c r="E120" i="8"/>
  <c r="I119" i="8"/>
  <c r="H119" i="8"/>
  <c r="G119" i="8"/>
  <c r="F119" i="8"/>
  <c r="E119" i="8"/>
  <c r="J119" i="8" s="1"/>
  <c r="I118" i="8"/>
  <c r="H118" i="8"/>
  <c r="G118" i="8"/>
  <c r="F118" i="8"/>
  <c r="J118" i="8" s="1"/>
  <c r="G69" i="21" s="1"/>
  <c r="E118" i="8"/>
  <c r="I117" i="8"/>
  <c r="H117" i="8"/>
  <c r="G117" i="8"/>
  <c r="F117" i="8"/>
  <c r="J117" i="8" s="1"/>
  <c r="E117" i="8"/>
  <c r="I116" i="8"/>
  <c r="H116" i="8"/>
  <c r="G116" i="8"/>
  <c r="F116" i="8"/>
  <c r="E116" i="8"/>
  <c r="J116" i="8" s="1"/>
  <c r="G135" i="21" s="1"/>
  <c r="I115" i="8"/>
  <c r="H115" i="8"/>
  <c r="G115" i="8"/>
  <c r="F115" i="8"/>
  <c r="J115" i="8" s="1"/>
  <c r="E115" i="8"/>
  <c r="I114" i="8"/>
  <c r="H114" i="8"/>
  <c r="G114" i="8"/>
  <c r="F114" i="8"/>
  <c r="E114" i="8"/>
  <c r="J114" i="8" s="1"/>
  <c r="G99" i="21" s="1"/>
  <c r="I113" i="8"/>
  <c r="H113" i="8"/>
  <c r="G113" i="8"/>
  <c r="F113" i="8"/>
  <c r="E113" i="8"/>
  <c r="J113" i="8" s="1"/>
  <c r="I112" i="8"/>
  <c r="H112" i="8"/>
  <c r="G112" i="8"/>
  <c r="F112" i="8"/>
  <c r="J112" i="8" s="1"/>
  <c r="G98" i="21" s="1"/>
  <c r="E112" i="8"/>
  <c r="I111" i="8"/>
  <c r="H111" i="8"/>
  <c r="G111" i="8"/>
  <c r="F111" i="8"/>
  <c r="E111" i="8"/>
  <c r="J111" i="8" s="1"/>
  <c r="I110" i="8"/>
  <c r="H110" i="8"/>
  <c r="G110" i="8"/>
  <c r="F110" i="8"/>
  <c r="J110" i="8" s="1"/>
  <c r="E110" i="8"/>
  <c r="I109" i="8"/>
  <c r="H109" i="8"/>
  <c r="G109" i="8"/>
  <c r="F109" i="8"/>
  <c r="J109" i="8" s="1"/>
  <c r="E109" i="8"/>
  <c r="I108" i="8"/>
  <c r="H108" i="8"/>
  <c r="G108" i="8"/>
  <c r="F108" i="8"/>
  <c r="E108" i="8"/>
  <c r="J108" i="8" s="1"/>
  <c r="G150" i="21" s="1"/>
  <c r="I107" i="8"/>
  <c r="H107" i="8"/>
  <c r="G107" i="8"/>
  <c r="F107" i="8"/>
  <c r="J107" i="8" s="1"/>
  <c r="E107" i="8"/>
  <c r="I106" i="8"/>
  <c r="H106" i="8"/>
  <c r="G106" i="8"/>
  <c r="F106" i="8"/>
  <c r="E106" i="8"/>
  <c r="J106" i="8" s="1"/>
  <c r="I105" i="8"/>
  <c r="H105" i="8"/>
  <c r="G105" i="8"/>
  <c r="F105" i="8"/>
  <c r="E105" i="8"/>
  <c r="J105" i="8" s="1"/>
  <c r="I104" i="8"/>
  <c r="H104" i="8"/>
  <c r="G104" i="8"/>
  <c r="F104" i="8"/>
  <c r="J104" i="8" s="1"/>
  <c r="G130" i="21" s="1"/>
  <c r="E104" i="8"/>
  <c r="I103" i="8"/>
  <c r="H103" i="8"/>
  <c r="G103" i="8"/>
  <c r="F103" i="8"/>
  <c r="E103" i="8"/>
  <c r="J103" i="8" s="1"/>
  <c r="I102" i="8"/>
  <c r="H102" i="8"/>
  <c r="G102" i="8"/>
  <c r="F102" i="8"/>
  <c r="J102" i="8" s="1"/>
  <c r="G144" i="21" s="1"/>
  <c r="E102" i="8"/>
  <c r="I101" i="8"/>
  <c r="H101" i="8"/>
  <c r="G101" i="8"/>
  <c r="F101" i="8"/>
  <c r="J101" i="8" s="1"/>
  <c r="E101" i="8"/>
  <c r="I100" i="8"/>
  <c r="H100" i="8"/>
  <c r="G100" i="8"/>
  <c r="F100" i="8"/>
  <c r="E100" i="8"/>
  <c r="J100" i="8" s="1"/>
  <c r="G38" i="21" s="1"/>
  <c r="I99" i="8"/>
  <c r="H99" i="8"/>
  <c r="G99" i="8"/>
  <c r="F99" i="8"/>
  <c r="J99" i="8" s="1"/>
  <c r="E99" i="8"/>
  <c r="I98" i="8"/>
  <c r="H98" i="8"/>
  <c r="G98" i="8"/>
  <c r="F98" i="8"/>
  <c r="E98" i="8"/>
  <c r="J98" i="8" s="1"/>
  <c r="I97" i="8"/>
  <c r="H97" i="8"/>
  <c r="G97" i="8"/>
  <c r="F97" i="8"/>
  <c r="E97" i="8"/>
  <c r="J97" i="8" s="1"/>
  <c r="I96" i="8"/>
  <c r="H96" i="8"/>
  <c r="G96" i="8"/>
  <c r="F96" i="8"/>
  <c r="J96" i="8" s="1"/>
  <c r="G117" i="21" s="1"/>
  <c r="E96" i="8"/>
  <c r="I95" i="8"/>
  <c r="H95" i="8"/>
  <c r="G95" i="8"/>
  <c r="F95" i="8"/>
  <c r="E95" i="8"/>
  <c r="J95" i="8" s="1"/>
  <c r="I94" i="8"/>
  <c r="H94" i="8"/>
  <c r="G94" i="8"/>
  <c r="F94" i="8"/>
  <c r="J94" i="8" s="1"/>
  <c r="G46" i="21" s="1"/>
  <c r="E94" i="8"/>
  <c r="I93" i="8"/>
  <c r="H93" i="8"/>
  <c r="G93" i="8"/>
  <c r="F93" i="8"/>
  <c r="J93" i="8" s="1"/>
  <c r="E93" i="8"/>
  <c r="I92" i="8"/>
  <c r="H92" i="8"/>
  <c r="G92" i="8"/>
  <c r="F92" i="8"/>
  <c r="E92" i="8"/>
  <c r="J92" i="8" s="1"/>
  <c r="G8" i="21" s="1"/>
  <c r="L91" i="8"/>
  <c r="H8" i="21" s="1"/>
  <c r="I91" i="8"/>
  <c r="H91" i="8"/>
  <c r="G91" i="8"/>
  <c r="F91" i="8"/>
  <c r="J91" i="8" s="1"/>
  <c r="E91" i="8"/>
  <c r="I90" i="8"/>
  <c r="H90" i="8"/>
  <c r="G90" i="8"/>
  <c r="F90" i="8"/>
  <c r="E90" i="8"/>
  <c r="J90" i="8" s="1"/>
  <c r="G59" i="21" s="1"/>
  <c r="I89" i="8"/>
  <c r="H89" i="8"/>
  <c r="G89" i="8"/>
  <c r="F89" i="8"/>
  <c r="J89" i="8" s="1"/>
  <c r="E89" i="8"/>
  <c r="I88" i="8"/>
  <c r="H88" i="8"/>
  <c r="G88" i="8"/>
  <c r="F88" i="8"/>
  <c r="E88" i="8"/>
  <c r="J88" i="8" s="1"/>
  <c r="G45" i="21" s="1"/>
  <c r="I87" i="8"/>
  <c r="H87" i="8"/>
  <c r="G87" i="8"/>
  <c r="F87" i="8"/>
  <c r="E87" i="8"/>
  <c r="J87" i="8" s="1"/>
  <c r="I86" i="8"/>
  <c r="H86" i="8"/>
  <c r="G86" i="8"/>
  <c r="F86" i="8"/>
  <c r="J86" i="8" s="1"/>
  <c r="G109" i="21" s="1"/>
  <c r="E86" i="8"/>
  <c r="I85" i="8"/>
  <c r="H85" i="8"/>
  <c r="G85" i="8"/>
  <c r="F85" i="8"/>
  <c r="E85" i="8"/>
  <c r="J85" i="8" s="1"/>
  <c r="I84" i="8"/>
  <c r="H84" i="8"/>
  <c r="G84" i="8"/>
  <c r="F84" i="8"/>
  <c r="J84" i="8" s="1"/>
  <c r="G43" i="21" s="1"/>
  <c r="E84" i="8"/>
  <c r="I83" i="8"/>
  <c r="H83" i="8"/>
  <c r="G83" i="8"/>
  <c r="F83" i="8"/>
  <c r="J83" i="8" s="1"/>
  <c r="E83" i="8"/>
  <c r="I82" i="8"/>
  <c r="H82" i="8"/>
  <c r="G82" i="8"/>
  <c r="F82" i="8"/>
  <c r="E82" i="8"/>
  <c r="J82" i="8" s="1"/>
  <c r="G22" i="21" s="1"/>
  <c r="L81" i="8"/>
  <c r="H22" i="21" s="1"/>
  <c r="I81" i="8"/>
  <c r="H81" i="8"/>
  <c r="G81" i="8"/>
  <c r="F81" i="8"/>
  <c r="J81" i="8" s="1"/>
  <c r="E81" i="8"/>
  <c r="I80" i="8"/>
  <c r="H80" i="8"/>
  <c r="G80" i="8"/>
  <c r="F80" i="8"/>
  <c r="E80" i="8"/>
  <c r="J80" i="8" s="1"/>
  <c r="G85" i="21" s="1"/>
  <c r="I79" i="8"/>
  <c r="H79" i="8"/>
  <c r="G79" i="8"/>
  <c r="F79" i="8"/>
  <c r="J79" i="8" s="1"/>
  <c r="E79" i="8"/>
  <c r="I78" i="8"/>
  <c r="H78" i="8"/>
  <c r="G78" i="8"/>
  <c r="F78" i="8"/>
  <c r="E78" i="8"/>
  <c r="J78" i="8" s="1"/>
  <c r="G76" i="21" s="1"/>
  <c r="I77" i="8"/>
  <c r="H77" i="8"/>
  <c r="G77" i="8"/>
  <c r="F77" i="8"/>
  <c r="E77" i="8"/>
  <c r="J77" i="8" s="1"/>
  <c r="I76" i="8"/>
  <c r="H76" i="8"/>
  <c r="G76" i="8"/>
  <c r="F76" i="8"/>
  <c r="J76" i="8" s="1"/>
  <c r="G30" i="21" s="1"/>
  <c r="E76" i="8"/>
  <c r="I75" i="8"/>
  <c r="H75" i="8"/>
  <c r="G75" i="8"/>
  <c r="F75" i="8"/>
  <c r="E75" i="8"/>
  <c r="J75" i="8" s="1"/>
  <c r="I74" i="8"/>
  <c r="H74" i="8"/>
  <c r="G74" i="8"/>
  <c r="F74" i="8"/>
  <c r="J74" i="8" s="1"/>
  <c r="G70" i="21" s="1"/>
  <c r="E74" i="8"/>
  <c r="I73" i="8"/>
  <c r="H73" i="8"/>
  <c r="G73" i="8"/>
  <c r="F73" i="8"/>
  <c r="J73" i="8" s="1"/>
  <c r="E73" i="8"/>
  <c r="I72" i="8"/>
  <c r="H72" i="8"/>
  <c r="G72" i="8"/>
  <c r="F72" i="8"/>
  <c r="E72" i="8"/>
  <c r="J72" i="8" s="1"/>
  <c r="G140" i="21" s="1"/>
  <c r="I71" i="8"/>
  <c r="H71" i="8"/>
  <c r="G71" i="8"/>
  <c r="F71" i="8"/>
  <c r="J71" i="8" s="1"/>
  <c r="E71" i="8"/>
  <c r="I70" i="8"/>
  <c r="H70" i="8"/>
  <c r="G70" i="8"/>
  <c r="F70" i="8"/>
  <c r="E70" i="8"/>
  <c r="J70" i="8" s="1"/>
  <c r="G147" i="21" s="1"/>
  <c r="I69" i="8"/>
  <c r="H69" i="8"/>
  <c r="G69" i="8"/>
  <c r="F69" i="8"/>
  <c r="E69" i="8"/>
  <c r="J69" i="8" s="1"/>
  <c r="I68" i="8"/>
  <c r="H68" i="8"/>
  <c r="G68" i="8"/>
  <c r="F68" i="8"/>
  <c r="J68" i="8" s="1"/>
  <c r="G152" i="21" s="1"/>
  <c r="E68" i="8"/>
  <c r="I67" i="8"/>
  <c r="H67" i="8"/>
  <c r="G67" i="8"/>
  <c r="F67" i="8"/>
  <c r="E67" i="8"/>
  <c r="J67" i="8" s="1"/>
  <c r="I66" i="8"/>
  <c r="H66" i="8"/>
  <c r="G66" i="8"/>
  <c r="F66" i="8"/>
  <c r="J66" i="8" s="1"/>
  <c r="G154" i="21" s="1"/>
  <c r="E66" i="8"/>
  <c r="I65" i="8"/>
  <c r="H65" i="8"/>
  <c r="G65" i="8"/>
  <c r="F65" i="8"/>
  <c r="J65" i="8" s="1"/>
  <c r="E65" i="8"/>
  <c r="I64" i="8"/>
  <c r="H64" i="8"/>
  <c r="G64" i="8"/>
  <c r="F64" i="8"/>
  <c r="E64" i="8"/>
  <c r="J64" i="8" s="1"/>
  <c r="I63" i="8"/>
  <c r="H63" i="8"/>
  <c r="G63" i="8"/>
  <c r="F63" i="8"/>
  <c r="J63" i="8" s="1"/>
  <c r="E63" i="8"/>
  <c r="I62" i="8"/>
  <c r="H62" i="8"/>
  <c r="G62" i="8"/>
  <c r="F62" i="8"/>
  <c r="E62" i="8"/>
  <c r="J62" i="8" s="1"/>
  <c r="I61" i="8"/>
  <c r="H61" i="8"/>
  <c r="G61" i="8"/>
  <c r="F61" i="8"/>
  <c r="E61" i="8"/>
  <c r="J61" i="8" s="1"/>
  <c r="I60" i="8"/>
  <c r="H60" i="8"/>
  <c r="G60" i="8"/>
  <c r="F60" i="8"/>
  <c r="J60" i="8" s="1"/>
  <c r="G37" i="21" s="1"/>
  <c r="E60" i="8"/>
  <c r="I59" i="8"/>
  <c r="H59" i="8"/>
  <c r="G59" i="8"/>
  <c r="F59" i="8"/>
  <c r="E59" i="8"/>
  <c r="J59" i="8" s="1"/>
  <c r="I58" i="8"/>
  <c r="H58" i="8"/>
  <c r="G58" i="8"/>
  <c r="F58" i="8"/>
  <c r="J58" i="8" s="1"/>
  <c r="G146" i="21" s="1"/>
  <c r="E58" i="8"/>
  <c r="I57" i="8"/>
  <c r="H57" i="8"/>
  <c r="G57" i="8"/>
  <c r="F57" i="8"/>
  <c r="J57" i="8" s="1"/>
  <c r="E57" i="8"/>
  <c r="I56" i="8"/>
  <c r="H56" i="8"/>
  <c r="G56" i="8"/>
  <c r="F56" i="8"/>
  <c r="E56" i="8"/>
  <c r="J56" i="8" s="1"/>
  <c r="G36" i="21" s="1"/>
  <c r="I55" i="8"/>
  <c r="H55" i="8"/>
  <c r="G55" i="8"/>
  <c r="F55" i="8"/>
  <c r="J55" i="8" s="1"/>
  <c r="E55" i="8"/>
  <c r="I54" i="8"/>
  <c r="H54" i="8"/>
  <c r="G54" i="8"/>
  <c r="F54" i="8"/>
  <c r="E54" i="8"/>
  <c r="J54" i="8" s="1"/>
  <c r="G123" i="21" s="1"/>
  <c r="I53" i="8"/>
  <c r="H53" i="8"/>
  <c r="G53" i="8"/>
  <c r="F53" i="8"/>
  <c r="E53" i="8"/>
  <c r="J53" i="8" s="1"/>
  <c r="I52" i="8"/>
  <c r="H52" i="8"/>
  <c r="G52" i="8"/>
  <c r="F52" i="8"/>
  <c r="J52" i="8" s="1"/>
  <c r="G148" i="21" s="1"/>
  <c r="E52" i="8"/>
  <c r="I51" i="8"/>
  <c r="H51" i="8"/>
  <c r="G51" i="8"/>
  <c r="F51" i="8"/>
  <c r="E51" i="8"/>
  <c r="J51" i="8" s="1"/>
  <c r="I50" i="8"/>
  <c r="H50" i="8"/>
  <c r="G50" i="8"/>
  <c r="F50" i="8"/>
  <c r="J50" i="8" s="1"/>
  <c r="G143" i="21" s="1"/>
  <c r="E50" i="8"/>
  <c r="I49" i="8"/>
  <c r="H49" i="8"/>
  <c r="G49" i="8"/>
  <c r="F49" i="8"/>
  <c r="J49" i="8" s="1"/>
  <c r="E49" i="8"/>
  <c r="I48" i="8"/>
  <c r="H48" i="8"/>
  <c r="G48" i="8"/>
  <c r="F48" i="8"/>
  <c r="E48" i="8"/>
  <c r="J48" i="8" s="1"/>
  <c r="I47" i="8"/>
  <c r="H47" i="8"/>
  <c r="G47" i="8"/>
  <c r="F47" i="8"/>
  <c r="J47" i="8" s="1"/>
  <c r="E47" i="8"/>
  <c r="I46" i="8"/>
  <c r="H46" i="8"/>
  <c r="G46" i="8"/>
  <c r="F46" i="8"/>
  <c r="E46" i="8"/>
  <c r="J46" i="8" s="1"/>
  <c r="G110" i="21" s="1"/>
  <c r="I45" i="8"/>
  <c r="H45" i="8"/>
  <c r="G45" i="8"/>
  <c r="F45" i="8"/>
  <c r="E45" i="8"/>
  <c r="J45" i="8" s="1"/>
  <c r="I44" i="8"/>
  <c r="H44" i="8"/>
  <c r="G44" i="8"/>
  <c r="F44" i="8"/>
  <c r="J44" i="8" s="1"/>
  <c r="G53" i="21" s="1"/>
  <c r="E44" i="8"/>
  <c r="I43" i="8"/>
  <c r="H43" i="8"/>
  <c r="G43" i="8"/>
  <c r="F43" i="8"/>
  <c r="E43" i="8"/>
  <c r="J43" i="8" s="1"/>
  <c r="I42" i="8"/>
  <c r="H42" i="8"/>
  <c r="G42" i="8"/>
  <c r="F42" i="8"/>
  <c r="J42" i="8" s="1"/>
  <c r="G52" i="21" s="1"/>
  <c r="E42" i="8"/>
  <c r="I41" i="8"/>
  <c r="H41" i="8"/>
  <c r="G41" i="8"/>
  <c r="F41" i="8"/>
  <c r="J41" i="8" s="1"/>
  <c r="E41" i="8"/>
  <c r="I40" i="8"/>
  <c r="H40" i="8"/>
  <c r="G40" i="8"/>
  <c r="F40" i="8"/>
  <c r="E40" i="8"/>
  <c r="J40" i="8" s="1"/>
  <c r="G125" i="21" s="1"/>
  <c r="I39" i="8"/>
  <c r="H39" i="8"/>
  <c r="G39" i="8"/>
  <c r="F39" i="8"/>
  <c r="J39" i="8" s="1"/>
  <c r="E39" i="8"/>
  <c r="I38" i="8"/>
  <c r="H38" i="8"/>
  <c r="G38" i="8"/>
  <c r="F38" i="8"/>
  <c r="E38" i="8"/>
  <c r="J38" i="8" s="1"/>
  <c r="G86" i="21" s="1"/>
  <c r="I37" i="8"/>
  <c r="H37" i="8"/>
  <c r="G37" i="8"/>
  <c r="F37" i="8"/>
  <c r="E37" i="8"/>
  <c r="J37" i="8" s="1"/>
  <c r="I36" i="8"/>
  <c r="H36" i="8"/>
  <c r="G36" i="8"/>
  <c r="F36" i="8"/>
  <c r="J36" i="8" s="1"/>
  <c r="G122" i="21" s="1"/>
  <c r="E36" i="8"/>
  <c r="I35" i="8"/>
  <c r="H35" i="8"/>
  <c r="G35" i="8"/>
  <c r="F35" i="8"/>
  <c r="E35" i="8"/>
  <c r="J35" i="8" s="1"/>
  <c r="I34" i="8"/>
  <c r="H34" i="8"/>
  <c r="G34" i="8"/>
  <c r="F34" i="8"/>
  <c r="J34" i="8" s="1"/>
  <c r="G89" i="21" s="1"/>
  <c r="E34" i="8"/>
  <c r="I33" i="8"/>
  <c r="H33" i="8"/>
  <c r="G33" i="8"/>
  <c r="F33" i="8"/>
  <c r="J33" i="8" s="1"/>
  <c r="E33" i="8"/>
  <c r="I32" i="8"/>
  <c r="H32" i="8"/>
  <c r="G32" i="8"/>
  <c r="F32" i="8"/>
  <c r="E32" i="8"/>
  <c r="J32" i="8" s="1"/>
  <c r="G57" i="21" s="1"/>
  <c r="I31" i="8"/>
  <c r="H31" i="8"/>
  <c r="G31" i="8"/>
  <c r="F31" i="8"/>
  <c r="J31" i="8" s="1"/>
  <c r="E31" i="8"/>
  <c r="I30" i="8"/>
  <c r="H30" i="8"/>
  <c r="G30" i="8"/>
  <c r="F30" i="8"/>
  <c r="E30" i="8"/>
  <c r="J30" i="8" s="1"/>
  <c r="I29" i="8"/>
  <c r="H29" i="8"/>
  <c r="G29" i="8"/>
  <c r="F29" i="8"/>
  <c r="E29" i="8"/>
  <c r="J29" i="8" s="1"/>
  <c r="I28" i="8"/>
  <c r="H28" i="8"/>
  <c r="G28" i="8"/>
  <c r="F28" i="8"/>
  <c r="J28" i="8" s="1"/>
  <c r="G88" i="21" s="1"/>
  <c r="E28" i="8"/>
  <c r="I27" i="8"/>
  <c r="H27" i="8"/>
  <c r="G27" i="8"/>
  <c r="F27" i="8"/>
  <c r="E27" i="8"/>
  <c r="J27" i="8" s="1"/>
  <c r="I26" i="8"/>
  <c r="H26" i="8"/>
  <c r="G26" i="8"/>
  <c r="F26" i="8"/>
  <c r="J26" i="8" s="1"/>
  <c r="E26" i="8"/>
  <c r="I25" i="8"/>
  <c r="H25" i="8"/>
  <c r="G25" i="8"/>
  <c r="F25" i="8"/>
  <c r="J25" i="8" s="1"/>
  <c r="E25" i="8"/>
  <c r="I24" i="8"/>
  <c r="H24" i="8"/>
  <c r="G24" i="8"/>
  <c r="F24" i="8"/>
  <c r="E24" i="8"/>
  <c r="J24" i="8" s="1"/>
  <c r="G41" i="21" s="1"/>
  <c r="I23" i="8"/>
  <c r="H23" i="8"/>
  <c r="G23" i="8"/>
  <c r="F23" i="8"/>
  <c r="J23" i="8" s="1"/>
  <c r="E23" i="8"/>
  <c r="I22" i="8"/>
  <c r="H22" i="8"/>
  <c r="G22" i="8"/>
  <c r="F22" i="8"/>
  <c r="E22" i="8"/>
  <c r="J22" i="8" s="1"/>
  <c r="G15" i="21" s="1"/>
  <c r="L21" i="8"/>
  <c r="H15" i="21" s="1"/>
  <c r="I21" i="8"/>
  <c r="H21" i="8"/>
  <c r="G21" i="8"/>
  <c r="F21" i="8"/>
  <c r="J21" i="8" s="1"/>
  <c r="E21" i="8"/>
  <c r="I20" i="8"/>
  <c r="H20" i="8"/>
  <c r="G20" i="8"/>
  <c r="F20" i="8"/>
  <c r="E20" i="8"/>
  <c r="J20" i="8" s="1"/>
  <c r="I19" i="8"/>
  <c r="H19" i="8"/>
  <c r="G19" i="8"/>
  <c r="F19" i="8"/>
  <c r="E19" i="8"/>
  <c r="J19" i="8" s="1"/>
  <c r="I18" i="8"/>
  <c r="H18" i="8"/>
  <c r="G18" i="8"/>
  <c r="F18" i="8"/>
  <c r="J18" i="8" s="1"/>
  <c r="G133" i="21" s="1"/>
  <c r="E18" i="8"/>
  <c r="I17" i="8"/>
  <c r="H17" i="8"/>
  <c r="G17" i="8"/>
  <c r="F17" i="8"/>
  <c r="E17" i="8"/>
  <c r="J17" i="8" s="1"/>
  <c r="I16" i="8"/>
  <c r="H16" i="8"/>
  <c r="G16" i="8"/>
  <c r="F16" i="8"/>
  <c r="J16" i="8" s="1"/>
  <c r="E16" i="8"/>
  <c r="I15" i="8"/>
  <c r="H15" i="8"/>
  <c r="G15" i="8"/>
  <c r="F15" i="8"/>
  <c r="J15" i="8" s="1"/>
  <c r="E15" i="8"/>
  <c r="I14" i="8"/>
  <c r="H14" i="8"/>
  <c r="G14" i="8"/>
  <c r="F14" i="8"/>
  <c r="E14" i="8"/>
  <c r="J14" i="8" s="1"/>
  <c r="G106" i="21" s="1"/>
  <c r="I13" i="8"/>
  <c r="H13" i="8"/>
  <c r="G13" i="8"/>
  <c r="F13" i="8"/>
  <c r="J13" i="8" s="1"/>
  <c r="E13" i="8"/>
  <c r="I12" i="8"/>
  <c r="H12" i="8"/>
  <c r="G12" i="8"/>
  <c r="F12" i="8"/>
  <c r="E12" i="8"/>
  <c r="J12" i="8" s="1"/>
  <c r="G108" i="21" s="1"/>
  <c r="I11" i="8"/>
  <c r="H11" i="8"/>
  <c r="G11" i="8"/>
  <c r="F11" i="8"/>
  <c r="E11" i="8"/>
  <c r="J11" i="8" s="1"/>
  <c r="I10" i="8"/>
  <c r="H10" i="8"/>
  <c r="G10" i="8"/>
  <c r="F10" i="8"/>
  <c r="J10" i="8" s="1"/>
  <c r="E10" i="8"/>
  <c r="I9" i="8"/>
  <c r="H9" i="8"/>
  <c r="G9" i="8"/>
  <c r="F9" i="8"/>
  <c r="E9" i="8"/>
  <c r="J9" i="8" s="1"/>
  <c r="I8" i="8"/>
  <c r="H8" i="8"/>
  <c r="G8" i="8"/>
  <c r="F8" i="8"/>
  <c r="J8" i="8" s="1"/>
  <c r="G80" i="21" s="1"/>
  <c r="E8" i="8"/>
  <c r="I7" i="8"/>
  <c r="H7" i="8"/>
  <c r="G7" i="8"/>
  <c r="F7" i="8"/>
  <c r="J7" i="8" s="1"/>
  <c r="E7" i="8"/>
  <c r="I6" i="8"/>
  <c r="H6" i="8"/>
  <c r="G6" i="8"/>
  <c r="F6" i="8"/>
  <c r="E6" i="8"/>
  <c r="J6" i="8" s="1"/>
  <c r="G65" i="21" s="1"/>
  <c r="I5" i="8"/>
  <c r="H5" i="8"/>
  <c r="G5" i="8"/>
  <c r="F5" i="8"/>
  <c r="J5" i="8" s="1"/>
  <c r="E5" i="8"/>
  <c r="I4" i="8"/>
  <c r="H4" i="8"/>
  <c r="G4" i="8"/>
  <c r="F4" i="8"/>
  <c r="E4" i="8"/>
  <c r="J4" i="8" s="1"/>
  <c r="I3" i="8"/>
  <c r="H3" i="8"/>
  <c r="G3" i="8"/>
  <c r="F3" i="8"/>
  <c r="E3" i="8"/>
  <c r="J3" i="8" s="1"/>
  <c r="I276" i="7"/>
  <c r="H276" i="7"/>
  <c r="G276" i="7"/>
  <c r="F276" i="7"/>
  <c r="J276" i="7" s="1"/>
  <c r="G114" i="20" s="1"/>
  <c r="E276" i="7"/>
  <c r="I275" i="7"/>
  <c r="H275" i="7"/>
  <c r="G275" i="7"/>
  <c r="F275" i="7"/>
  <c r="E275" i="7"/>
  <c r="J275" i="7" s="1"/>
  <c r="I274" i="7"/>
  <c r="H274" i="7"/>
  <c r="G274" i="7"/>
  <c r="F274" i="7"/>
  <c r="J274" i="7" s="1"/>
  <c r="G102" i="20" s="1"/>
  <c r="E274" i="7"/>
  <c r="I273" i="7"/>
  <c r="H273" i="7"/>
  <c r="G273" i="7"/>
  <c r="F273" i="7"/>
  <c r="J273" i="7" s="1"/>
  <c r="E273" i="7"/>
  <c r="I272" i="7"/>
  <c r="H272" i="7"/>
  <c r="G272" i="7"/>
  <c r="F272" i="7"/>
  <c r="E272" i="7"/>
  <c r="J272" i="7" s="1"/>
  <c r="G25" i="20" s="1"/>
  <c r="M271" i="7"/>
  <c r="I25" i="20" s="1"/>
  <c r="L271" i="7"/>
  <c r="H25" i="20" s="1"/>
  <c r="I271" i="7"/>
  <c r="H271" i="7"/>
  <c r="G271" i="7"/>
  <c r="F271" i="7"/>
  <c r="E271" i="7"/>
  <c r="J271" i="7" s="1"/>
  <c r="I270" i="7"/>
  <c r="H270" i="7"/>
  <c r="G270" i="7"/>
  <c r="F270" i="7"/>
  <c r="J270" i="7" s="1"/>
  <c r="G14" i="20" s="1"/>
  <c r="E270" i="7"/>
  <c r="M269" i="7"/>
  <c r="I14" i="20" s="1"/>
  <c r="L269" i="7"/>
  <c r="H14" i="20" s="1"/>
  <c r="I269" i="7"/>
  <c r="H269" i="7"/>
  <c r="G269" i="7"/>
  <c r="F269" i="7"/>
  <c r="E269" i="7"/>
  <c r="J269" i="7" s="1"/>
  <c r="I268" i="7"/>
  <c r="H268" i="7"/>
  <c r="G268" i="7"/>
  <c r="F268" i="7"/>
  <c r="J268" i="7" s="1"/>
  <c r="E268" i="7"/>
  <c r="I267" i="7"/>
  <c r="H267" i="7"/>
  <c r="G267" i="7"/>
  <c r="F267" i="7"/>
  <c r="E267" i="7"/>
  <c r="J267" i="7" s="1"/>
  <c r="I266" i="7"/>
  <c r="H266" i="7"/>
  <c r="G266" i="7"/>
  <c r="F266" i="7"/>
  <c r="J266" i="7" s="1"/>
  <c r="G68" i="20" s="1"/>
  <c r="E266" i="7"/>
  <c r="L265" i="7"/>
  <c r="H68" i="20" s="1"/>
  <c r="I265" i="7"/>
  <c r="H265" i="7"/>
  <c r="G265" i="7"/>
  <c r="F265" i="7"/>
  <c r="E265" i="7"/>
  <c r="J265" i="7" s="1"/>
  <c r="I264" i="7"/>
  <c r="H264" i="7"/>
  <c r="G264" i="7"/>
  <c r="F264" i="7"/>
  <c r="J264" i="7" s="1"/>
  <c r="G67" i="20" s="1"/>
  <c r="E264" i="7"/>
  <c r="L263" i="7"/>
  <c r="H67" i="20" s="1"/>
  <c r="I263" i="7"/>
  <c r="H263" i="7"/>
  <c r="G263" i="7"/>
  <c r="F263" i="7"/>
  <c r="E263" i="7"/>
  <c r="J263" i="7" s="1"/>
  <c r="I262" i="7"/>
  <c r="H262" i="7"/>
  <c r="G262" i="7"/>
  <c r="F262" i="7"/>
  <c r="J262" i="7" s="1"/>
  <c r="E262" i="7"/>
  <c r="I261" i="7"/>
  <c r="H261" i="7"/>
  <c r="G261" i="7"/>
  <c r="F261" i="7"/>
  <c r="J261" i="7" s="1"/>
  <c r="E261" i="7"/>
  <c r="I260" i="7"/>
  <c r="H260" i="7"/>
  <c r="G260" i="7"/>
  <c r="F260" i="7"/>
  <c r="E260" i="7"/>
  <c r="J260" i="7" s="1"/>
  <c r="G105" i="20" s="1"/>
  <c r="I259" i="7"/>
  <c r="H259" i="7"/>
  <c r="G259" i="7"/>
  <c r="F259" i="7"/>
  <c r="J259" i="7" s="1"/>
  <c r="E259" i="7"/>
  <c r="I258" i="7"/>
  <c r="H258" i="7"/>
  <c r="G258" i="7"/>
  <c r="F258" i="7"/>
  <c r="E258" i="7"/>
  <c r="J258" i="7" s="1"/>
  <c r="G61" i="20" s="1"/>
  <c r="I257" i="7"/>
  <c r="H257" i="7"/>
  <c r="G257" i="7"/>
  <c r="F257" i="7"/>
  <c r="E257" i="7"/>
  <c r="J257" i="7" s="1"/>
  <c r="I256" i="7"/>
  <c r="H256" i="7"/>
  <c r="G256" i="7"/>
  <c r="F256" i="7"/>
  <c r="J256" i="7" s="1"/>
  <c r="G63" i="20" s="1"/>
  <c r="E256" i="7"/>
  <c r="I255" i="7"/>
  <c r="H255" i="7"/>
  <c r="G255" i="7"/>
  <c r="F255" i="7"/>
  <c r="E255" i="7"/>
  <c r="J255" i="7" s="1"/>
  <c r="I254" i="7"/>
  <c r="H254" i="7"/>
  <c r="G254" i="7"/>
  <c r="F254" i="7"/>
  <c r="J254" i="7" s="1"/>
  <c r="G95" i="20" s="1"/>
  <c r="E254" i="7"/>
  <c r="I253" i="7"/>
  <c r="H253" i="7"/>
  <c r="G253" i="7"/>
  <c r="F253" i="7"/>
  <c r="J253" i="7" s="1"/>
  <c r="E253" i="7"/>
  <c r="I252" i="7"/>
  <c r="H252" i="7"/>
  <c r="G252" i="7"/>
  <c r="F252" i="7"/>
  <c r="E252" i="7"/>
  <c r="J252" i="7" s="1"/>
  <c r="G103" i="20" s="1"/>
  <c r="I251" i="7"/>
  <c r="H251" i="7"/>
  <c r="G251" i="7"/>
  <c r="F251" i="7"/>
  <c r="J251" i="7" s="1"/>
  <c r="E251" i="7"/>
  <c r="I250" i="7"/>
  <c r="H250" i="7"/>
  <c r="G250" i="7"/>
  <c r="F250" i="7"/>
  <c r="E250" i="7"/>
  <c r="J250" i="7" s="1"/>
  <c r="I249" i="7"/>
  <c r="H249" i="7"/>
  <c r="G249" i="7"/>
  <c r="F249" i="7"/>
  <c r="E249" i="7"/>
  <c r="J249" i="7" s="1"/>
  <c r="I248" i="7"/>
  <c r="H248" i="7"/>
  <c r="G248" i="7"/>
  <c r="F248" i="7"/>
  <c r="J248" i="7" s="1"/>
  <c r="G77" i="20" s="1"/>
  <c r="E248" i="7"/>
  <c r="I247" i="7"/>
  <c r="H247" i="7"/>
  <c r="G247" i="7"/>
  <c r="F247" i="7"/>
  <c r="E247" i="7"/>
  <c r="J247" i="7" s="1"/>
  <c r="I246" i="7"/>
  <c r="H246" i="7"/>
  <c r="G246" i="7"/>
  <c r="F246" i="7"/>
  <c r="J246" i="7" s="1"/>
  <c r="G90" i="20" s="1"/>
  <c r="E246" i="7"/>
  <c r="L245" i="7"/>
  <c r="H90" i="20" s="1"/>
  <c r="I245" i="7"/>
  <c r="H245" i="7"/>
  <c r="G245" i="7"/>
  <c r="F245" i="7"/>
  <c r="E245" i="7"/>
  <c r="J245" i="7" s="1"/>
  <c r="I244" i="7"/>
  <c r="H244" i="7"/>
  <c r="G244" i="7"/>
  <c r="F244" i="7"/>
  <c r="J244" i="7" s="1"/>
  <c r="G21" i="20" s="1"/>
  <c r="E244" i="7"/>
  <c r="L243" i="7"/>
  <c r="H21" i="20" s="1"/>
  <c r="I243" i="7"/>
  <c r="H243" i="7"/>
  <c r="G243" i="7"/>
  <c r="F243" i="7"/>
  <c r="E243" i="7"/>
  <c r="J243" i="7" s="1"/>
  <c r="I242" i="7"/>
  <c r="H242" i="7"/>
  <c r="G242" i="7"/>
  <c r="F242" i="7"/>
  <c r="J242" i="7" s="1"/>
  <c r="G111" i="20" s="1"/>
  <c r="E242" i="7"/>
  <c r="I241" i="7"/>
  <c r="H241" i="7"/>
  <c r="G241" i="7"/>
  <c r="F241" i="7"/>
  <c r="J241" i="7" s="1"/>
  <c r="E241" i="7"/>
  <c r="I240" i="7"/>
  <c r="H240" i="7"/>
  <c r="G240" i="7"/>
  <c r="F240" i="7"/>
  <c r="E240" i="7"/>
  <c r="J240" i="7" s="1"/>
  <c r="G43" i="20" s="1"/>
  <c r="I239" i="7"/>
  <c r="H239" i="7"/>
  <c r="G239" i="7"/>
  <c r="F239" i="7"/>
  <c r="J239" i="7" s="1"/>
  <c r="E239" i="7"/>
  <c r="I238" i="7"/>
  <c r="H238" i="7"/>
  <c r="G238" i="7"/>
  <c r="F238" i="7"/>
  <c r="E238" i="7"/>
  <c r="J238" i="7" s="1"/>
  <c r="G62" i="20" s="1"/>
  <c r="L237" i="7"/>
  <c r="H62" i="20" s="1"/>
  <c r="I237" i="7"/>
  <c r="H237" i="7"/>
  <c r="G237" i="7"/>
  <c r="F237" i="7"/>
  <c r="J237" i="7" s="1"/>
  <c r="E237" i="7"/>
  <c r="I236" i="7"/>
  <c r="H236" i="7"/>
  <c r="G236" i="7"/>
  <c r="F236" i="7"/>
  <c r="E236" i="7"/>
  <c r="J236" i="7" s="1"/>
  <c r="G11" i="20" s="1"/>
  <c r="M235" i="7"/>
  <c r="I11" i="20" s="1"/>
  <c r="L235" i="7"/>
  <c r="H11" i="20" s="1"/>
  <c r="I235" i="7"/>
  <c r="H235" i="7"/>
  <c r="G235" i="7"/>
  <c r="F235" i="7"/>
  <c r="J235" i="7" s="1"/>
  <c r="E235" i="7"/>
  <c r="I234" i="7"/>
  <c r="H234" i="7"/>
  <c r="G234" i="7"/>
  <c r="F234" i="7"/>
  <c r="E234" i="7"/>
  <c r="J234" i="7" s="1"/>
  <c r="G38" i="20" s="1"/>
  <c r="M233" i="7"/>
  <c r="I38" i="20" s="1"/>
  <c r="L233" i="7"/>
  <c r="H38" i="20" s="1"/>
  <c r="I233" i="7"/>
  <c r="H233" i="7"/>
  <c r="G233" i="7"/>
  <c r="F233" i="7"/>
  <c r="E233" i="7"/>
  <c r="J233" i="7" s="1"/>
  <c r="I232" i="7"/>
  <c r="H232" i="7"/>
  <c r="G232" i="7"/>
  <c r="F232" i="7"/>
  <c r="J232" i="7" s="1"/>
  <c r="G10" i="20" s="1"/>
  <c r="E232" i="7"/>
  <c r="M231" i="7"/>
  <c r="I10" i="20" s="1"/>
  <c r="L231" i="7"/>
  <c r="H10" i="20" s="1"/>
  <c r="I231" i="7"/>
  <c r="H231" i="7"/>
  <c r="G231" i="7"/>
  <c r="F231" i="7"/>
  <c r="E231" i="7"/>
  <c r="J231" i="7" s="1"/>
  <c r="I230" i="7"/>
  <c r="H230" i="7"/>
  <c r="G230" i="7"/>
  <c r="F230" i="7"/>
  <c r="J230" i="7" s="1"/>
  <c r="G52" i="20" s="1"/>
  <c r="E230" i="7"/>
  <c r="I229" i="7"/>
  <c r="H229" i="7"/>
  <c r="G229" i="7"/>
  <c r="F229" i="7"/>
  <c r="E229" i="7"/>
  <c r="J229" i="7" s="1"/>
  <c r="I228" i="7"/>
  <c r="H228" i="7"/>
  <c r="G228" i="7"/>
  <c r="F228" i="7"/>
  <c r="J228" i="7" s="1"/>
  <c r="G107" i="20" s="1"/>
  <c r="E228" i="7"/>
  <c r="I227" i="7"/>
  <c r="H227" i="7"/>
  <c r="G227" i="7"/>
  <c r="F227" i="7"/>
  <c r="J227" i="7" s="1"/>
  <c r="E227" i="7"/>
  <c r="I226" i="7"/>
  <c r="H226" i="7"/>
  <c r="G226" i="7"/>
  <c r="F226" i="7"/>
  <c r="E226" i="7"/>
  <c r="J226" i="7" s="1"/>
  <c r="G73" i="20" s="1"/>
  <c r="L225" i="7"/>
  <c r="H73" i="20" s="1"/>
  <c r="I225" i="7"/>
  <c r="H225" i="7"/>
  <c r="G225" i="7"/>
  <c r="F225" i="7"/>
  <c r="J225" i="7" s="1"/>
  <c r="E225" i="7"/>
  <c r="I224" i="7"/>
  <c r="H224" i="7"/>
  <c r="G224" i="7"/>
  <c r="F224" i="7"/>
  <c r="E224" i="7"/>
  <c r="J224" i="7" s="1"/>
  <c r="I223" i="7"/>
  <c r="H223" i="7"/>
  <c r="G223" i="7"/>
  <c r="F223" i="7"/>
  <c r="J223" i="7" s="1"/>
  <c r="E223" i="7"/>
  <c r="I222" i="7"/>
  <c r="H222" i="7"/>
  <c r="G222" i="7"/>
  <c r="F222" i="7"/>
  <c r="E222" i="7"/>
  <c r="J222" i="7" s="1"/>
  <c r="G7" i="20" s="1"/>
  <c r="M221" i="7"/>
  <c r="I7" i="20" s="1"/>
  <c r="L221" i="7"/>
  <c r="H7" i="20" s="1"/>
  <c r="I221" i="7"/>
  <c r="H221" i="7"/>
  <c r="G221" i="7"/>
  <c r="F221" i="7"/>
  <c r="J221" i="7" s="1"/>
  <c r="E221" i="7"/>
  <c r="I220" i="7"/>
  <c r="H220" i="7"/>
  <c r="G220" i="7"/>
  <c r="F220" i="7"/>
  <c r="E220" i="7"/>
  <c r="J220" i="7" s="1"/>
  <c r="G9" i="20" s="1"/>
  <c r="M219" i="7"/>
  <c r="I9" i="20" s="1"/>
  <c r="L219" i="7"/>
  <c r="H9" i="20" s="1"/>
  <c r="I219" i="7"/>
  <c r="H219" i="7"/>
  <c r="G219" i="7"/>
  <c r="F219" i="7"/>
  <c r="E219" i="7"/>
  <c r="J219" i="7" s="1"/>
  <c r="I218" i="7"/>
  <c r="H218" i="7"/>
  <c r="G218" i="7"/>
  <c r="F218" i="7"/>
  <c r="J218" i="7" s="1"/>
  <c r="G35" i="20" s="1"/>
  <c r="E218" i="7"/>
  <c r="L217" i="7"/>
  <c r="H35" i="20" s="1"/>
  <c r="I217" i="7"/>
  <c r="H217" i="7"/>
  <c r="G217" i="7"/>
  <c r="F217" i="7"/>
  <c r="E217" i="7"/>
  <c r="J217" i="7" s="1"/>
  <c r="I216" i="7"/>
  <c r="H216" i="7"/>
  <c r="G216" i="7"/>
  <c r="F216" i="7"/>
  <c r="J216" i="7" s="1"/>
  <c r="G101" i="20" s="1"/>
  <c r="E216" i="7"/>
  <c r="I215" i="7"/>
  <c r="H215" i="7"/>
  <c r="G215" i="7"/>
  <c r="F215" i="7"/>
  <c r="J215" i="7" s="1"/>
  <c r="E215" i="7"/>
  <c r="I214" i="7"/>
  <c r="H214" i="7"/>
  <c r="G214" i="7"/>
  <c r="F214" i="7"/>
  <c r="E214" i="7"/>
  <c r="J214" i="7" s="1"/>
  <c r="G108" i="20" s="1"/>
  <c r="I213" i="7"/>
  <c r="H213" i="7"/>
  <c r="G213" i="7"/>
  <c r="F213" i="7"/>
  <c r="J213" i="7" s="1"/>
  <c r="E213" i="7"/>
  <c r="I212" i="7"/>
  <c r="H212" i="7"/>
  <c r="G212" i="7"/>
  <c r="F212" i="7"/>
  <c r="E212" i="7"/>
  <c r="J212" i="7" s="1"/>
  <c r="G70" i="20" s="1"/>
  <c r="I211" i="7"/>
  <c r="H211" i="7"/>
  <c r="G211" i="7"/>
  <c r="F211" i="7"/>
  <c r="E211" i="7"/>
  <c r="J211" i="7" s="1"/>
  <c r="I210" i="7"/>
  <c r="H210" i="7"/>
  <c r="G210" i="7"/>
  <c r="F210" i="7"/>
  <c r="J210" i="7" s="1"/>
  <c r="G17" i="20" s="1"/>
  <c r="E210" i="7"/>
  <c r="M209" i="7"/>
  <c r="I17" i="20" s="1"/>
  <c r="L209" i="7"/>
  <c r="H17" i="20" s="1"/>
  <c r="I209" i="7"/>
  <c r="H209" i="7"/>
  <c r="G209" i="7"/>
  <c r="F209" i="7"/>
  <c r="J209" i="7" s="1"/>
  <c r="E209" i="7"/>
  <c r="I208" i="7"/>
  <c r="H208" i="7"/>
  <c r="G208" i="7"/>
  <c r="F208" i="7"/>
  <c r="E208" i="7"/>
  <c r="J208" i="7" s="1"/>
  <c r="G37" i="20" s="1"/>
  <c r="I207" i="7"/>
  <c r="H207" i="7"/>
  <c r="G207" i="7"/>
  <c r="F207" i="7"/>
  <c r="E207" i="7"/>
  <c r="J207" i="7" s="1"/>
  <c r="I206" i="7"/>
  <c r="H206" i="7"/>
  <c r="G206" i="7"/>
  <c r="F206" i="7"/>
  <c r="J206" i="7" s="1"/>
  <c r="G2" i="20" s="1"/>
  <c r="E206" i="7"/>
  <c r="M205" i="7"/>
  <c r="I2" i="20" s="1"/>
  <c r="L205" i="7"/>
  <c r="H2" i="20" s="1"/>
  <c r="I205" i="7"/>
  <c r="H205" i="7"/>
  <c r="G205" i="7"/>
  <c r="F205" i="7"/>
  <c r="J205" i="7" s="1"/>
  <c r="E205" i="7"/>
  <c r="I204" i="7"/>
  <c r="H204" i="7"/>
  <c r="G204" i="7"/>
  <c r="F204" i="7"/>
  <c r="E204" i="7"/>
  <c r="J204" i="7" s="1"/>
  <c r="G32" i="20" s="1"/>
  <c r="M203" i="7"/>
  <c r="I32" i="20" s="1"/>
  <c r="L203" i="7"/>
  <c r="H32" i="20" s="1"/>
  <c r="I203" i="7"/>
  <c r="H203" i="7"/>
  <c r="G203" i="7"/>
  <c r="F203" i="7"/>
  <c r="J203" i="7" s="1"/>
  <c r="E203" i="7"/>
  <c r="I202" i="7"/>
  <c r="H202" i="7"/>
  <c r="G202" i="7"/>
  <c r="F202" i="7"/>
  <c r="E202" i="7"/>
  <c r="J202" i="7" s="1"/>
  <c r="G27" i="20" s="1"/>
  <c r="M201" i="7"/>
  <c r="I27" i="20" s="1"/>
  <c r="L201" i="7"/>
  <c r="H27" i="20" s="1"/>
  <c r="I201" i="7"/>
  <c r="H201" i="7"/>
  <c r="G201" i="7"/>
  <c r="F201" i="7"/>
  <c r="E201" i="7"/>
  <c r="J201" i="7" s="1"/>
  <c r="I200" i="7"/>
  <c r="H200" i="7"/>
  <c r="G200" i="7"/>
  <c r="F200" i="7"/>
  <c r="J200" i="7" s="1"/>
  <c r="G115" i="20" s="1"/>
  <c r="E200" i="7"/>
  <c r="I199" i="7"/>
  <c r="H199" i="7"/>
  <c r="G199" i="7"/>
  <c r="F199" i="7"/>
  <c r="J199" i="7" s="1"/>
  <c r="E199" i="7"/>
  <c r="I198" i="7"/>
  <c r="H198" i="7"/>
  <c r="G198" i="7"/>
  <c r="F198" i="7"/>
  <c r="E198" i="7"/>
  <c r="J198" i="7" s="1"/>
  <c r="G66" i="20" s="1"/>
  <c r="I197" i="7"/>
  <c r="H197" i="7"/>
  <c r="G197" i="7"/>
  <c r="F197" i="7"/>
  <c r="J197" i="7" s="1"/>
  <c r="E197" i="7"/>
  <c r="I196" i="7"/>
  <c r="H196" i="7"/>
  <c r="G196" i="7"/>
  <c r="F196" i="7"/>
  <c r="E196" i="7"/>
  <c r="J196" i="7" s="1"/>
  <c r="G89" i="20" s="1"/>
  <c r="I195" i="7"/>
  <c r="H195" i="7"/>
  <c r="G195" i="7"/>
  <c r="F195" i="7"/>
  <c r="E195" i="7"/>
  <c r="J195" i="7" s="1"/>
  <c r="I194" i="7"/>
  <c r="H194" i="7"/>
  <c r="G194" i="7"/>
  <c r="F194" i="7"/>
  <c r="J194" i="7" s="1"/>
  <c r="G74" i="20" s="1"/>
  <c r="E194" i="7"/>
  <c r="L193" i="7"/>
  <c r="H74" i="20" s="1"/>
  <c r="I193" i="7"/>
  <c r="H193" i="7"/>
  <c r="G193" i="7"/>
  <c r="F193" i="7"/>
  <c r="E193" i="7"/>
  <c r="J193" i="7" s="1"/>
  <c r="I192" i="7"/>
  <c r="H192" i="7"/>
  <c r="G192" i="7"/>
  <c r="F192" i="7"/>
  <c r="J192" i="7" s="1"/>
  <c r="G24" i="20" s="1"/>
  <c r="E192" i="7"/>
  <c r="M191" i="7"/>
  <c r="I24" i="20" s="1"/>
  <c r="L191" i="7"/>
  <c r="H24" i="20" s="1"/>
  <c r="I191" i="7"/>
  <c r="H191" i="7"/>
  <c r="G191" i="7"/>
  <c r="F191" i="7"/>
  <c r="J191" i="7" s="1"/>
  <c r="E191" i="7"/>
  <c r="I190" i="7"/>
  <c r="H190" i="7"/>
  <c r="G190" i="7"/>
  <c r="F190" i="7"/>
  <c r="E190" i="7"/>
  <c r="J190" i="7" s="1"/>
  <c r="G112" i="20" s="1"/>
  <c r="I189" i="7"/>
  <c r="H189" i="7"/>
  <c r="G189" i="7"/>
  <c r="F189" i="7"/>
  <c r="E189" i="7"/>
  <c r="J189" i="7" s="1"/>
  <c r="I188" i="7"/>
  <c r="H188" i="7"/>
  <c r="G188" i="7"/>
  <c r="F188" i="7"/>
  <c r="J188" i="7" s="1"/>
  <c r="G99" i="20" s="1"/>
  <c r="E188" i="7"/>
  <c r="I187" i="7"/>
  <c r="H187" i="7"/>
  <c r="G187" i="7"/>
  <c r="F187" i="7"/>
  <c r="E187" i="7"/>
  <c r="J187" i="7" s="1"/>
  <c r="I186" i="7"/>
  <c r="H186" i="7"/>
  <c r="G186" i="7"/>
  <c r="F186" i="7"/>
  <c r="J186" i="7" s="1"/>
  <c r="G46" i="20" s="1"/>
  <c r="E186" i="7"/>
  <c r="L185" i="7"/>
  <c r="H46" i="20" s="1"/>
  <c r="I185" i="7"/>
  <c r="H185" i="7"/>
  <c r="G185" i="7"/>
  <c r="F185" i="7"/>
  <c r="E185" i="7"/>
  <c r="J185" i="7" s="1"/>
  <c r="I184" i="7"/>
  <c r="H184" i="7"/>
  <c r="G184" i="7"/>
  <c r="F184" i="7"/>
  <c r="J184" i="7" s="1"/>
  <c r="G96" i="20" s="1"/>
  <c r="E184" i="7"/>
  <c r="L183" i="7"/>
  <c r="H96" i="20" s="1"/>
  <c r="I183" i="7"/>
  <c r="H183" i="7"/>
  <c r="G183" i="7"/>
  <c r="F183" i="7"/>
  <c r="E183" i="7"/>
  <c r="J183" i="7" s="1"/>
  <c r="I182" i="7"/>
  <c r="H182" i="7"/>
  <c r="G182" i="7"/>
  <c r="F182" i="7"/>
  <c r="J182" i="7" s="1"/>
  <c r="G69" i="20" s="1"/>
  <c r="E182" i="7"/>
  <c r="I181" i="7"/>
  <c r="H181" i="7"/>
  <c r="G181" i="7"/>
  <c r="F181" i="7"/>
  <c r="J181" i="7" s="1"/>
  <c r="E181" i="7"/>
  <c r="I180" i="7"/>
  <c r="H180" i="7"/>
  <c r="G180" i="7"/>
  <c r="F180" i="7"/>
  <c r="E180" i="7"/>
  <c r="J180" i="7" s="1"/>
  <c r="G64" i="20" s="1"/>
  <c r="I179" i="7"/>
  <c r="H179" i="7"/>
  <c r="G179" i="7"/>
  <c r="F179" i="7"/>
  <c r="J179" i="7" s="1"/>
  <c r="E179" i="7"/>
  <c r="I178" i="7"/>
  <c r="H178" i="7"/>
  <c r="G178" i="7"/>
  <c r="F178" i="7"/>
  <c r="E178" i="7"/>
  <c r="J178" i="7" s="1"/>
  <c r="G19" i="20" s="1"/>
  <c r="M177" i="7"/>
  <c r="I19" i="20" s="1"/>
  <c r="L177" i="7"/>
  <c r="H19" i="20" s="1"/>
  <c r="I177" i="7"/>
  <c r="H177" i="7"/>
  <c r="G177" i="7"/>
  <c r="F177" i="7"/>
  <c r="J177" i="7" s="1"/>
  <c r="E177" i="7"/>
  <c r="I176" i="7"/>
  <c r="H176" i="7"/>
  <c r="G176" i="7"/>
  <c r="F176" i="7"/>
  <c r="E176" i="7"/>
  <c r="J176" i="7" s="1"/>
  <c r="G55" i="20" s="1"/>
  <c r="I175" i="7"/>
  <c r="H175" i="7"/>
  <c r="G175" i="7"/>
  <c r="F175" i="7"/>
  <c r="J175" i="7" s="1"/>
  <c r="E175" i="7"/>
  <c r="I174" i="7"/>
  <c r="H174" i="7"/>
  <c r="G174" i="7"/>
  <c r="F174" i="7"/>
  <c r="E174" i="7"/>
  <c r="J174" i="7" s="1"/>
  <c r="G3" i="20" s="1"/>
  <c r="M173" i="7"/>
  <c r="I3" i="20" s="1"/>
  <c r="L173" i="7"/>
  <c r="H3" i="20" s="1"/>
  <c r="I173" i="7"/>
  <c r="H173" i="7"/>
  <c r="G173" i="7"/>
  <c r="F173" i="7"/>
  <c r="J173" i="7" s="1"/>
  <c r="E173" i="7"/>
  <c r="I172" i="7"/>
  <c r="H172" i="7"/>
  <c r="G172" i="7"/>
  <c r="F172" i="7"/>
  <c r="E172" i="7"/>
  <c r="J172" i="7" s="1"/>
  <c r="I171" i="7"/>
  <c r="H171" i="7"/>
  <c r="G171" i="7"/>
  <c r="F171" i="7"/>
  <c r="J171" i="7" s="1"/>
  <c r="E171" i="7"/>
  <c r="I170" i="7"/>
  <c r="H170" i="7"/>
  <c r="G170" i="7"/>
  <c r="F170" i="7"/>
  <c r="E170" i="7"/>
  <c r="J170" i="7" s="1"/>
  <c r="G60" i="20" s="1"/>
  <c r="L169" i="7"/>
  <c r="H60" i="20" s="1"/>
  <c r="I169" i="7"/>
  <c r="H169" i="7"/>
  <c r="G169" i="7"/>
  <c r="F169" i="7"/>
  <c r="J169" i="7" s="1"/>
  <c r="E169" i="7"/>
  <c r="I168" i="7"/>
  <c r="H168" i="7"/>
  <c r="G168" i="7"/>
  <c r="F168" i="7"/>
  <c r="E168" i="7"/>
  <c r="J168" i="7" s="1"/>
  <c r="G54" i="20" s="1"/>
  <c r="I167" i="7"/>
  <c r="H167" i="7"/>
  <c r="G167" i="7"/>
  <c r="F167" i="7"/>
  <c r="E167" i="7"/>
  <c r="J167" i="7" s="1"/>
  <c r="I166" i="7"/>
  <c r="H166" i="7"/>
  <c r="G166" i="7"/>
  <c r="F166" i="7"/>
  <c r="J166" i="7" s="1"/>
  <c r="G28" i="20" s="1"/>
  <c r="E166" i="7"/>
  <c r="L165" i="7"/>
  <c r="H28" i="20" s="1"/>
  <c r="I165" i="7"/>
  <c r="H165" i="7"/>
  <c r="G165" i="7"/>
  <c r="F165" i="7"/>
  <c r="E165" i="7"/>
  <c r="J165" i="7" s="1"/>
  <c r="I164" i="7"/>
  <c r="H164" i="7"/>
  <c r="G164" i="7"/>
  <c r="F164" i="7"/>
  <c r="J164" i="7" s="1"/>
  <c r="G106" i="20" s="1"/>
  <c r="E164" i="7"/>
  <c r="I163" i="7"/>
  <c r="H163" i="7"/>
  <c r="G163" i="7"/>
  <c r="F163" i="7"/>
  <c r="E163" i="7"/>
  <c r="J163" i="7" s="1"/>
  <c r="I162" i="7"/>
  <c r="H162" i="7"/>
  <c r="G162" i="7"/>
  <c r="F162" i="7"/>
  <c r="J162" i="7" s="1"/>
  <c r="E162" i="7"/>
  <c r="M161" i="7"/>
  <c r="L161" i="7"/>
  <c r="I161" i="7"/>
  <c r="H161" i="7"/>
  <c r="G161" i="7"/>
  <c r="F161" i="7"/>
  <c r="E161" i="7"/>
  <c r="J161" i="7" s="1"/>
  <c r="K161" i="7" s="1"/>
  <c r="N161" i="7" s="1"/>
  <c r="O161" i="7" s="1"/>
  <c r="I160" i="7"/>
  <c r="H160" i="7"/>
  <c r="G160" i="7"/>
  <c r="F160" i="7"/>
  <c r="J160" i="7" s="1"/>
  <c r="G45" i="20" s="1"/>
  <c r="E160" i="7"/>
  <c r="I159" i="7"/>
  <c r="H159" i="7"/>
  <c r="G159" i="7"/>
  <c r="F159" i="7"/>
  <c r="E159" i="7"/>
  <c r="J159" i="7" s="1"/>
  <c r="I158" i="7"/>
  <c r="H158" i="7"/>
  <c r="G158" i="7"/>
  <c r="F158" i="7"/>
  <c r="J158" i="7" s="1"/>
  <c r="G50" i="20" s="1"/>
  <c r="E158" i="7"/>
  <c r="I157" i="7"/>
  <c r="H157" i="7"/>
  <c r="G157" i="7"/>
  <c r="F157" i="7"/>
  <c r="J157" i="7" s="1"/>
  <c r="E157" i="7"/>
  <c r="I156" i="7"/>
  <c r="H156" i="7"/>
  <c r="G156" i="7"/>
  <c r="F156" i="7"/>
  <c r="E156" i="7"/>
  <c r="J156" i="7" s="1"/>
  <c r="G113" i="20" s="1"/>
  <c r="I155" i="7"/>
  <c r="H155" i="7"/>
  <c r="G155" i="7"/>
  <c r="F155" i="7"/>
  <c r="J155" i="7" s="1"/>
  <c r="E155" i="7"/>
  <c r="I154" i="7"/>
  <c r="H154" i="7"/>
  <c r="G154" i="7"/>
  <c r="F154" i="7"/>
  <c r="E154" i="7"/>
  <c r="J154" i="7" s="1"/>
  <c r="G18" i="20" s="1"/>
  <c r="L153" i="7"/>
  <c r="H18" i="20" s="1"/>
  <c r="I153" i="7"/>
  <c r="H153" i="7"/>
  <c r="G153" i="7"/>
  <c r="F153" i="7"/>
  <c r="J153" i="7" s="1"/>
  <c r="E153" i="7"/>
  <c r="I152" i="7"/>
  <c r="H152" i="7"/>
  <c r="G152" i="7"/>
  <c r="F152" i="7"/>
  <c r="E152" i="7"/>
  <c r="J152" i="7" s="1"/>
  <c r="L151" i="7"/>
  <c r="I151" i="7"/>
  <c r="H151" i="7"/>
  <c r="G151" i="7"/>
  <c r="F151" i="7"/>
  <c r="J151" i="7" s="1"/>
  <c r="E151" i="7"/>
  <c r="I150" i="7"/>
  <c r="H150" i="7"/>
  <c r="G150" i="7"/>
  <c r="F150" i="7"/>
  <c r="E150" i="7"/>
  <c r="J150" i="7" s="1"/>
  <c r="M149" i="7"/>
  <c r="I65" i="20" s="1"/>
  <c r="L149" i="7"/>
  <c r="H65" i="20" s="1"/>
  <c r="I149" i="7"/>
  <c r="H149" i="7"/>
  <c r="G149" i="7"/>
  <c r="F149" i="7"/>
  <c r="J149" i="7" s="1"/>
  <c r="E149" i="7"/>
  <c r="I148" i="7"/>
  <c r="H148" i="7"/>
  <c r="G148" i="7"/>
  <c r="F148" i="7"/>
  <c r="E148" i="7"/>
  <c r="J148" i="7" s="1"/>
  <c r="G91" i="20" s="1"/>
  <c r="I147" i="7"/>
  <c r="H147" i="7"/>
  <c r="G147" i="7"/>
  <c r="F147" i="7"/>
  <c r="J147" i="7" s="1"/>
  <c r="E147" i="7"/>
  <c r="I146" i="7"/>
  <c r="H146" i="7"/>
  <c r="G146" i="7"/>
  <c r="F146" i="7"/>
  <c r="E146" i="7"/>
  <c r="J146" i="7" s="1"/>
  <c r="G85" i="20" s="1"/>
  <c r="I145" i="7"/>
  <c r="H145" i="7"/>
  <c r="G145" i="7"/>
  <c r="F145" i="7"/>
  <c r="E145" i="7"/>
  <c r="J145" i="7" s="1"/>
  <c r="I144" i="7"/>
  <c r="H144" i="7"/>
  <c r="G144" i="7"/>
  <c r="F144" i="7"/>
  <c r="J144" i="7" s="1"/>
  <c r="G15" i="20" s="1"/>
  <c r="E144" i="7"/>
  <c r="M143" i="7"/>
  <c r="I15" i="20" s="1"/>
  <c r="L143" i="7"/>
  <c r="H15" i="20" s="1"/>
  <c r="I143" i="7"/>
  <c r="H143" i="7"/>
  <c r="G143" i="7"/>
  <c r="F143" i="7"/>
  <c r="J143" i="7" s="1"/>
  <c r="E143" i="7"/>
  <c r="I142" i="7"/>
  <c r="H142" i="7"/>
  <c r="G142" i="7"/>
  <c r="F142" i="7"/>
  <c r="E142" i="7"/>
  <c r="J142" i="7" s="1"/>
  <c r="G59" i="20" s="1"/>
  <c r="L141" i="7"/>
  <c r="H59" i="20" s="1"/>
  <c r="I141" i="7"/>
  <c r="H141" i="7"/>
  <c r="G141" i="7"/>
  <c r="F141" i="7"/>
  <c r="J141" i="7" s="1"/>
  <c r="E141" i="7"/>
  <c r="I140" i="7"/>
  <c r="H140" i="7"/>
  <c r="G140" i="7"/>
  <c r="F140" i="7"/>
  <c r="E140" i="7"/>
  <c r="J140" i="7" s="1"/>
  <c r="I139" i="7"/>
  <c r="H139" i="7"/>
  <c r="G139" i="7"/>
  <c r="F139" i="7"/>
  <c r="E139" i="7"/>
  <c r="J139" i="7" s="1"/>
  <c r="I138" i="7"/>
  <c r="H138" i="7"/>
  <c r="G138" i="7"/>
  <c r="F138" i="7"/>
  <c r="J138" i="7" s="1"/>
  <c r="G72" i="20" s="1"/>
  <c r="E138" i="7"/>
  <c r="L137" i="7"/>
  <c r="H72" i="20" s="1"/>
  <c r="I137" i="7"/>
  <c r="H137" i="7"/>
  <c r="G137" i="7"/>
  <c r="F137" i="7"/>
  <c r="E137" i="7"/>
  <c r="J137" i="7" s="1"/>
  <c r="I136" i="7"/>
  <c r="H136" i="7"/>
  <c r="G136" i="7"/>
  <c r="F136" i="7"/>
  <c r="J136" i="7" s="1"/>
  <c r="G88" i="20" s="1"/>
  <c r="E136" i="7"/>
  <c r="I135" i="7"/>
  <c r="H135" i="7"/>
  <c r="G135" i="7"/>
  <c r="F135" i="7"/>
  <c r="E135" i="7"/>
  <c r="J135" i="7" s="1"/>
  <c r="I134" i="7"/>
  <c r="H134" i="7"/>
  <c r="G134" i="7"/>
  <c r="F134" i="7"/>
  <c r="J134" i="7" s="1"/>
  <c r="G58" i="20" s="1"/>
  <c r="E134" i="7"/>
  <c r="I133" i="7"/>
  <c r="H133" i="7"/>
  <c r="G133" i="7"/>
  <c r="F133" i="7"/>
  <c r="J133" i="7" s="1"/>
  <c r="E133" i="7"/>
  <c r="I132" i="7"/>
  <c r="H132" i="7"/>
  <c r="G132" i="7"/>
  <c r="F132" i="7"/>
  <c r="E132" i="7"/>
  <c r="J132" i="7" s="1"/>
  <c r="I131" i="7"/>
  <c r="H131" i="7"/>
  <c r="G131" i="7"/>
  <c r="F131" i="7"/>
  <c r="J131" i="7" s="1"/>
  <c r="E131" i="7"/>
  <c r="I130" i="7"/>
  <c r="H130" i="7"/>
  <c r="G130" i="7"/>
  <c r="F130" i="7"/>
  <c r="E130" i="7"/>
  <c r="J130" i="7" s="1"/>
  <c r="G44" i="20" s="1"/>
  <c r="I129" i="7"/>
  <c r="H129" i="7"/>
  <c r="G129" i="7"/>
  <c r="F129" i="7"/>
  <c r="E129" i="7"/>
  <c r="J129" i="7" s="1"/>
  <c r="I128" i="7"/>
  <c r="H128" i="7"/>
  <c r="G128" i="7"/>
  <c r="F128" i="7"/>
  <c r="J128" i="7" s="1"/>
  <c r="G117" i="20" s="1"/>
  <c r="E128" i="7"/>
  <c r="I127" i="7"/>
  <c r="H127" i="7"/>
  <c r="G127" i="7"/>
  <c r="F127" i="7"/>
  <c r="E127" i="7"/>
  <c r="J127" i="7" s="1"/>
  <c r="I126" i="7"/>
  <c r="H126" i="7"/>
  <c r="G126" i="7"/>
  <c r="F126" i="7"/>
  <c r="J126" i="7" s="1"/>
  <c r="G79" i="20" s="1"/>
  <c r="E126" i="7"/>
  <c r="I125" i="7"/>
  <c r="H125" i="7"/>
  <c r="G125" i="7"/>
  <c r="F125" i="7"/>
  <c r="J125" i="7" s="1"/>
  <c r="E125" i="7"/>
  <c r="I124" i="7"/>
  <c r="H124" i="7"/>
  <c r="G124" i="7"/>
  <c r="F124" i="7"/>
  <c r="E124" i="7"/>
  <c r="J124" i="7" s="1"/>
  <c r="G4" i="20" s="1"/>
  <c r="M123" i="7"/>
  <c r="I4" i="20" s="1"/>
  <c r="L123" i="7"/>
  <c r="H4" i="20" s="1"/>
  <c r="I123" i="7"/>
  <c r="H123" i="7"/>
  <c r="G123" i="7"/>
  <c r="F123" i="7"/>
  <c r="E123" i="7"/>
  <c r="J123" i="7" s="1"/>
  <c r="I122" i="7"/>
  <c r="H122" i="7"/>
  <c r="G122" i="7"/>
  <c r="F122" i="7"/>
  <c r="J122" i="7" s="1"/>
  <c r="E122" i="7"/>
  <c r="I121" i="7"/>
  <c r="H121" i="7"/>
  <c r="G121" i="7"/>
  <c r="F121" i="7"/>
  <c r="J121" i="7" s="1"/>
  <c r="E121" i="7"/>
  <c r="I120" i="7"/>
  <c r="H120" i="7"/>
  <c r="G120" i="7"/>
  <c r="F120" i="7"/>
  <c r="E120" i="7"/>
  <c r="J120" i="7" s="1"/>
  <c r="I119" i="7"/>
  <c r="H119" i="7"/>
  <c r="G119" i="7"/>
  <c r="F119" i="7"/>
  <c r="J119" i="7" s="1"/>
  <c r="E119" i="7"/>
  <c r="I118" i="7"/>
  <c r="H118" i="7"/>
  <c r="G118" i="7"/>
  <c r="F118" i="7"/>
  <c r="E118" i="7"/>
  <c r="J118" i="7" s="1"/>
  <c r="G76" i="20" s="1"/>
  <c r="I117" i="7"/>
  <c r="H117" i="7"/>
  <c r="G117" i="7"/>
  <c r="F117" i="7"/>
  <c r="E117" i="7"/>
  <c r="J117" i="7" s="1"/>
  <c r="I116" i="7"/>
  <c r="H116" i="7"/>
  <c r="G116" i="7"/>
  <c r="F116" i="7"/>
  <c r="J116" i="7" s="1"/>
  <c r="G100" i="20" s="1"/>
  <c r="E116" i="7"/>
  <c r="I115" i="7"/>
  <c r="H115" i="7"/>
  <c r="G115" i="7"/>
  <c r="F115" i="7"/>
  <c r="E115" i="7"/>
  <c r="J115" i="7" s="1"/>
  <c r="I114" i="7"/>
  <c r="H114" i="7"/>
  <c r="G114" i="7"/>
  <c r="F114" i="7"/>
  <c r="J114" i="7" s="1"/>
  <c r="G82" i="20" s="1"/>
  <c r="E114" i="7"/>
  <c r="I113" i="7"/>
  <c r="H113" i="7"/>
  <c r="G113" i="7"/>
  <c r="F113" i="7"/>
  <c r="J113" i="7" s="1"/>
  <c r="E113" i="7"/>
  <c r="I112" i="7"/>
  <c r="H112" i="7"/>
  <c r="G112" i="7"/>
  <c r="F112" i="7"/>
  <c r="E112" i="7"/>
  <c r="J112" i="7" s="1"/>
  <c r="G84" i="20" s="1"/>
  <c r="I111" i="7"/>
  <c r="H111" i="7"/>
  <c r="G111" i="7"/>
  <c r="F111" i="7"/>
  <c r="J111" i="7" s="1"/>
  <c r="E111" i="7"/>
  <c r="I110" i="7"/>
  <c r="H110" i="7"/>
  <c r="G110" i="7"/>
  <c r="F110" i="7"/>
  <c r="E110" i="7"/>
  <c r="J110" i="7" s="1"/>
  <c r="G12" i="20" s="1"/>
  <c r="L109" i="7"/>
  <c r="H12" i="20" s="1"/>
  <c r="I109" i="7"/>
  <c r="H109" i="7"/>
  <c r="G109" i="7"/>
  <c r="F109" i="7"/>
  <c r="J109" i="7" s="1"/>
  <c r="E109" i="7"/>
  <c r="I108" i="7"/>
  <c r="H108" i="7"/>
  <c r="G108" i="7"/>
  <c r="F108" i="7"/>
  <c r="E108" i="7"/>
  <c r="J108" i="7" s="1"/>
  <c r="I107" i="7"/>
  <c r="H107" i="7"/>
  <c r="G107" i="7"/>
  <c r="F107" i="7"/>
  <c r="E107" i="7"/>
  <c r="J107" i="7" s="1"/>
  <c r="I106" i="7"/>
  <c r="H106" i="7"/>
  <c r="G106" i="7"/>
  <c r="F106" i="7"/>
  <c r="J106" i="7" s="1"/>
  <c r="G78" i="20" s="1"/>
  <c r="E106" i="7"/>
  <c r="I105" i="7"/>
  <c r="H105" i="7"/>
  <c r="G105" i="7"/>
  <c r="F105" i="7"/>
  <c r="E105" i="7"/>
  <c r="J105" i="7" s="1"/>
  <c r="I104" i="7"/>
  <c r="H104" i="7"/>
  <c r="G104" i="7"/>
  <c r="F104" i="7"/>
  <c r="J104" i="7" s="1"/>
  <c r="G42" i="20" s="1"/>
  <c r="E104" i="7"/>
  <c r="I103" i="7"/>
  <c r="H103" i="7"/>
  <c r="G103" i="7"/>
  <c r="F103" i="7"/>
  <c r="J103" i="7" s="1"/>
  <c r="E103" i="7"/>
  <c r="I102" i="7"/>
  <c r="H102" i="7"/>
  <c r="G102" i="7"/>
  <c r="F102" i="7"/>
  <c r="E102" i="7"/>
  <c r="J102" i="7" s="1"/>
  <c r="G29" i="20" s="1"/>
  <c r="L101" i="7"/>
  <c r="H29" i="20" s="1"/>
  <c r="I101" i="7"/>
  <c r="H101" i="7"/>
  <c r="G101" i="7"/>
  <c r="F101" i="7"/>
  <c r="J101" i="7" s="1"/>
  <c r="E101" i="7"/>
  <c r="I100" i="7"/>
  <c r="H100" i="7"/>
  <c r="G100" i="7"/>
  <c r="F100" i="7"/>
  <c r="E100" i="7"/>
  <c r="J100" i="7" s="1"/>
  <c r="G83" i="20" s="1"/>
  <c r="I99" i="7"/>
  <c r="H99" i="7"/>
  <c r="G99" i="7"/>
  <c r="F99" i="7"/>
  <c r="J99" i="7" s="1"/>
  <c r="E99" i="7"/>
  <c r="I98" i="7"/>
  <c r="H98" i="7"/>
  <c r="G98" i="7"/>
  <c r="F98" i="7"/>
  <c r="E98" i="7"/>
  <c r="J98" i="7" s="1"/>
  <c r="G16" i="20" s="1"/>
  <c r="L97" i="7"/>
  <c r="H16" i="20" s="1"/>
  <c r="I97" i="7"/>
  <c r="H97" i="7"/>
  <c r="G97" i="7"/>
  <c r="F97" i="7"/>
  <c r="J97" i="7" s="1"/>
  <c r="E97" i="7"/>
  <c r="I96" i="7"/>
  <c r="H96" i="7"/>
  <c r="G96" i="7"/>
  <c r="F96" i="7"/>
  <c r="E96" i="7"/>
  <c r="J96" i="7" s="1"/>
  <c r="G36" i="20" s="1"/>
  <c r="I95" i="7"/>
  <c r="H95" i="7"/>
  <c r="G95" i="7"/>
  <c r="F95" i="7"/>
  <c r="E95" i="7"/>
  <c r="J95" i="7" s="1"/>
  <c r="I94" i="7"/>
  <c r="H94" i="7"/>
  <c r="G94" i="7"/>
  <c r="F94" i="7"/>
  <c r="J94" i="7" s="1"/>
  <c r="E94" i="7"/>
  <c r="I93" i="7"/>
  <c r="H93" i="7"/>
  <c r="G93" i="7"/>
  <c r="F93" i="7"/>
  <c r="E93" i="7"/>
  <c r="J93" i="7" s="1"/>
  <c r="I92" i="7"/>
  <c r="H92" i="7"/>
  <c r="G92" i="7"/>
  <c r="F92" i="7"/>
  <c r="J92" i="7" s="1"/>
  <c r="E92" i="7"/>
  <c r="I91" i="7"/>
  <c r="H91" i="7"/>
  <c r="G91" i="7"/>
  <c r="F91" i="7"/>
  <c r="J91" i="7" s="1"/>
  <c r="E91" i="7"/>
  <c r="I90" i="7"/>
  <c r="H90" i="7"/>
  <c r="G90" i="7"/>
  <c r="F90" i="7"/>
  <c r="E90" i="7"/>
  <c r="J90" i="7" s="1"/>
  <c r="I89" i="7"/>
  <c r="H89" i="7"/>
  <c r="G89" i="7"/>
  <c r="F89" i="7"/>
  <c r="J89" i="7" s="1"/>
  <c r="E89" i="7"/>
  <c r="I88" i="7"/>
  <c r="H88" i="7"/>
  <c r="G88" i="7"/>
  <c r="F88" i="7"/>
  <c r="E88" i="7"/>
  <c r="J88" i="7" s="1"/>
  <c r="G39" i="20" s="1"/>
  <c r="I87" i="7"/>
  <c r="H87" i="7"/>
  <c r="G87" i="7"/>
  <c r="F87" i="7"/>
  <c r="E87" i="7"/>
  <c r="J87" i="7" s="1"/>
  <c r="I86" i="7"/>
  <c r="H86" i="7"/>
  <c r="G86" i="7"/>
  <c r="F86" i="7"/>
  <c r="J86" i="7" s="1"/>
  <c r="G97" i="20" s="1"/>
  <c r="E86" i="7"/>
  <c r="I85" i="7"/>
  <c r="H85" i="7"/>
  <c r="G85" i="7"/>
  <c r="F85" i="7"/>
  <c r="E85" i="7"/>
  <c r="J85" i="7" s="1"/>
  <c r="I84" i="7"/>
  <c r="H84" i="7"/>
  <c r="G84" i="7"/>
  <c r="F84" i="7"/>
  <c r="J84" i="7" s="1"/>
  <c r="E84" i="7"/>
  <c r="I83" i="7"/>
  <c r="H83" i="7"/>
  <c r="G83" i="7"/>
  <c r="F83" i="7"/>
  <c r="J83" i="7" s="1"/>
  <c r="E83" i="7"/>
  <c r="I82" i="7"/>
  <c r="H82" i="7"/>
  <c r="G82" i="7"/>
  <c r="F82" i="7"/>
  <c r="E82" i="7"/>
  <c r="J82" i="7" s="1"/>
  <c r="G116" i="20" s="1"/>
  <c r="I81" i="7"/>
  <c r="H81" i="7"/>
  <c r="G81" i="7"/>
  <c r="F81" i="7"/>
  <c r="J81" i="7" s="1"/>
  <c r="E81" i="7"/>
  <c r="I80" i="7"/>
  <c r="H80" i="7"/>
  <c r="G80" i="7"/>
  <c r="F80" i="7"/>
  <c r="E80" i="7"/>
  <c r="J80" i="7" s="1"/>
  <c r="G30" i="20" s="1"/>
  <c r="M79" i="7"/>
  <c r="I30" i="20" s="1"/>
  <c r="L79" i="7"/>
  <c r="H30" i="20" s="1"/>
  <c r="I79" i="7"/>
  <c r="H79" i="7"/>
  <c r="G79" i="7"/>
  <c r="F79" i="7"/>
  <c r="J79" i="7" s="1"/>
  <c r="E79" i="7"/>
  <c r="I78" i="7"/>
  <c r="H78" i="7"/>
  <c r="G78" i="7"/>
  <c r="F78" i="7"/>
  <c r="E78" i="7"/>
  <c r="J78" i="7" s="1"/>
  <c r="G56" i="20" s="1"/>
  <c r="M77" i="7"/>
  <c r="I56" i="20" s="1"/>
  <c r="L77" i="7"/>
  <c r="H56" i="20" s="1"/>
  <c r="I77" i="7"/>
  <c r="H77" i="7"/>
  <c r="G77" i="7"/>
  <c r="F77" i="7"/>
  <c r="E77" i="7"/>
  <c r="J77" i="7" s="1"/>
  <c r="I76" i="7"/>
  <c r="H76" i="7"/>
  <c r="G76" i="7"/>
  <c r="F76" i="7"/>
  <c r="J76" i="7" s="1"/>
  <c r="G81" i="20" s="1"/>
  <c r="E76" i="7"/>
  <c r="L75" i="7"/>
  <c r="H81" i="20" s="1"/>
  <c r="I75" i="7"/>
  <c r="H75" i="7"/>
  <c r="G75" i="7"/>
  <c r="F75" i="7"/>
  <c r="E75" i="7"/>
  <c r="J75" i="7" s="1"/>
  <c r="I74" i="7"/>
  <c r="H74" i="7"/>
  <c r="G74" i="7"/>
  <c r="F74" i="7"/>
  <c r="J74" i="7" s="1"/>
  <c r="G34" i="20" s="1"/>
  <c r="E74" i="7"/>
  <c r="L73" i="7"/>
  <c r="H34" i="20" s="1"/>
  <c r="I73" i="7"/>
  <c r="H73" i="7"/>
  <c r="G73" i="7"/>
  <c r="F73" i="7"/>
  <c r="E73" i="7"/>
  <c r="J73" i="7" s="1"/>
  <c r="I72" i="7"/>
  <c r="H72" i="7"/>
  <c r="G72" i="7"/>
  <c r="F72" i="7"/>
  <c r="J72" i="7" s="1"/>
  <c r="G75" i="20" s="1"/>
  <c r="E72" i="7"/>
  <c r="L71" i="7"/>
  <c r="H75" i="20" s="1"/>
  <c r="I71" i="7"/>
  <c r="H71" i="7"/>
  <c r="G71" i="7"/>
  <c r="F71" i="7"/>
  <c r="E71" i="7"/>
  <c r="J71" i="7" s="1"/>
  <c r="I70" i="7"/>
  <c r="H70" i="7"/>
  <c r="G70" i="7"/>
  <c r="F70" i="7"/>
  <c r="J70" i="7" s="1"/>
  <c r="G26" i="20" s="1"/>
  <c r="E70" i="7"/>
  <c r="L69" i="7"/>
  <c r="H26" i="20" s="1"/>
  <c r="I69" i="7"/>
  <c r="H69" i="7"/>
  <c r="G69" i="7"/>
  <c r="F69" i="7"/>
  <c r="E69" i="7"/>
  <c r="J69" i="7" s="1"/>
  <c r="I68" i="7"/>
  <c r="H68" i="7"/>
  <c r="G68" i="7"/>
  <c r="F68" i="7"/>
  <c r="J68" i="7" s="1"/>
  <c r="G86" i="20" s="1"/>
  <c r="E68" i="7"/>
  <c r="I67" i="7"/>
  <c r="H67" i="7"/>
  <c r="G67" i="7"/>
  <c r="F67" i="7"/>
  <c r="J67" i="7" s="1"/>
  <c r="E67" i="7"/>
  <c r="I66" i="7"/>
  <c r="H66" i="7"/>
  <c r="G66" i="7"/>
  <c r="F66" i="7"/>
  <c r="E66" i="7"/>
  <c r="J66" i="7" s="1"/>
  <c r="G49" i="20" s="1"/>
  <c r="L65" i="7"/>
  <c r="H49" i="20" s="1"/>
  <c r="I65" i="7"/>
  <c r="H65" i="7"/>
  <c r="G65" i="7"/>
  <c r="F65" i="7"/>
  <c r="J65" i="7" s="1"/>
  <c r="E65" i="7"/>
  <c r="I64" i="7"/>
  <c r="H64" i="7"/>
  <c r="G64" i="7"/>
  <c r="F64" i="7"/>
  <c r="E64" i="7"/>
  <c r="J64" i="7" s="1"/>
  <c r="G5" i="20" s="1"/>
  <c r="M63" i="7"/>
  <c r="I5" i="20" s="1"/>
  <c r="L63" i="7"/>
  <c r="H5" i="20" s="1"/>
  <c r="I63" i="7"/>
  <c r="H63" i="7"/>
  <c r="G63" i="7"/>
  <c r="F63" i="7"/>
  <c r="E63" i="7"/>
  <c r="J63" i="7" s="1"/>
  <c r="I62" i="7"/>
  <c r="H62" i="7"/>
  <c r="G62" i="7"/>
  <c r="F62" i="7"/>
  <c r="J62" i="7" s="1"/>
  <c r="G20" i="20" s="1"/>
  <c r="E62" i="7"/>
  <c r="I61" i="7"/>
  <c r="H61" i="7"/>
  <c r="G61" i="7"/>
  <c r="F61" i="7"/>
  <c r="J61" i="7" s="1"/>
  <c r="E61" i="7"/>
  <c r="I60" i="7"/>
  <c r="H60" i="7"/>
  <c r="G60" i="7"/>
  <c r="F60" i="7"/>
  <c r="E60" i="7"/>
  <c r="J60" i="7" s="1"/>
  <c r="I59" i="7"/>
  <c r="H59" i="7"/>
  <c r="G59" i="7"/>
  <c r="F59" i="7"/>
  <c r="J59" i="7" s="1"/>
  <c r="E59" i="7"/>
  <c r="I58" i="7"/>
  <c r="H58" i="7"/>
  <c r="G58" i="7"/>
  <c r="F58" i="7"/>
  <c r="E58" i="7"/>
  <c r="J58" i="7" s="1"/>
  <c r="G51" i="20" s="1"/>
  <c r="I57" i="7"/>
  <c r="H57" i="7"/>
  <c r="G57" i="7"/>
  <c r="F57" i="7"/>
  <c r="E57" i="7"/>
  <c r="J57" i="7" s="1"/>
  <c r="I56" i="7"/>
  <c r="H56" i="7"/>
  <c r="G56" i="7"/>
  <c r="F56" i="7"/>
  <c r="J56" i="7" s="1"/>
  <c r="G87" i="20" s="1"/>
  <c r="E56" i="7"/>
  <c r="I55" i="7"/>
  <c r="H55" i="7"/>
  <c r="G55" i="7"/>
  <c r="F55" i="7"/>
  <c r="E55" i="7"/>
  <c r="J55" i="7" s="1"/>
  <c r="I54" i="7"/>
  <c r="H54" i="7"/>
  <c r="G54" i="7"/>
  <c r="F54" i="7"/>
  <c r="J54" i="7" s="1"/>
  <c r="G8" i="20" s="1"/>
  <c r="E54" i="7"/>
  <c r="M53" i="7"/>
  <c r="I8" i="20" s="1"/>
  <c r="L53" i="7"/>
  <c r="H8" i="20" s="1"/>
  <c r="I53" i="7"/>
  <c r="H53" i="7"/>
  <c r="G53" i="7"/>
  <c r="F53" i="7"/>
  <c r="E53" i="7"/>
  <c r="J53" i="7" s="1"/>
  <c r="I52" i="7"/>
  <c r="H52" i="7"/>
  <c r="G52" i="7"/>
  <c r="F52" i="7"/>
  <c r="J52" i="7" s="1"/>
  <c r="G110" i="20" s="1"/>
  <c r="E52" i="7"/>
  <c r="I51" i="7"/>
  <c r="H51" i="7"/>
  <c r="G51" i="7"/>
  <c r="F51" i="7"/>
  <c r="E51" i="7"/>
  <c r="J51" i="7" s="1"/>
  <c r="I50" i="7"/>
  <c r="H50" i="7"/>
  <c r="G50" i="7"/>
  <c r="F50" i="7"/>
  <c r="J50" i="7" s="1"/>
  <c r="G13" i="20" s="1"/>
  <c r="E50" i="7"/>
  <c r="L49" i="7"/>
  <c r="H13" i="20" s="1"/>
  <c r="I49" i="7"/>
  <c r="H49" i="7"/>
  <c r="G49" i="7"/>
  <c r="F49" i="7"/>
  <c r="E49" i="7"/>
  <c r="J49" i="7" s="1"/>
  <c r="I48" i="7"/>
  <c r="H48" i="7"/>
  <c r="G48" i="7"/>
  <c r="F48" i="7"/>
  <c r="J48" i="7" s="1"/>
  <c r="G31" i="20" s="1"/>
  <c r="E48" i="7"/>
  <c r="I47" i="7"/>
  <c r="H47" i="7"/>
  <c r="G47" i="7"/>
  <c r="F47" i="7"/>
  <c r="J47" i="7" s="1"/>
  <c r="E47" i="7"/>
  <c r="I46" i="7"/>
  <c r="H46" i="7"/>
  <c r="G46" i="7"/>
  <c r="F46" i="7"/>
  <c r="E46" i="7"/>
  <c r="J46" i="7" s="1"/>
  <c r="G47" i="20" s="1"/>
  <c r="L45" i="7"/>
  <c r="H47" i="20" s="1"/>
  <c r="I45" i="7"/>
  <c r="H45" i="7"/>
  <c r="G45" i="7"/>
  <c r="F45" i="7"/>
  <c r="J45" i="7" s="1"/>
  <c r="E45" i="7"/>
  <c r="I44" i="7"/>
  <c r="H44" i="7"/>
  <c r="G44" i="7"/>
  <c r="F44" i="7"/>
  <c r="E44" i="7"/>
  <c r="J44" i="7" s="1"/>
  <c r="I43" i="7"/>
  <c r="H43" i="7"/>
  <c r="G43" i="7"/>
  <c r="F43" i="7"/>
  <c r="J43" i="7" s="1"/>
  <c r="E43" i="7"/>
  <c r="I42" i="7"/>
  <c r="H42" i="7"/>
  <c r="G42" i="7"/>
  <c r="F42" i="7"/>
  <c r="E42" i="7"/>
  <c r="J42" i="7" s="1"/>
  <c r="L41" i="7"/>
  <c r="I41" i="7"/>
  <c r="H41" i="7"/>
  <c r="G41" i="7"/>
  <c r="F41" i="7"/>
  <c r="J41" i="7" s="1"/>
  <c r="E41" i="7"/>
  <c r="I40" i="7"/>
  <c r="H40" i="7"/>
  <c r="G40" i="7"/>
  <c r="F40" i="7"/>
  <c r="E40" i="7"/>
  <c r="J40" i="7" s="1"/>
  <c r="G40" i="20" s="1"/>
  <c r="I39" i="7"/>
  <c r="H39" i="7"/>
  <c r="G39" i="7"/>
  <c r="F39" i="7"/>
  <c r="E39" i="7"/>
  <c r="J39" i="7" s="1"/>
  <c r="I38" i="7"/>
  <c r="H38" i="7"/>
  <c r="G38" i="7"/>
  <c r="F38" i="7"/>
  <c r="J38" i="7" s="1"/>
  <c r="G98" i="20" s="1"/>
  <c r="E38" i="7"/>
  <c r="I37" i="7"/>
  <c r="H37" i="7"/>
  <c r="G37" i="7"/>
  <c r="F37" i="7"/>
  <c r="E37" i="7"/>
  <c r="J37" i="7" s="1"/>
  <c r="I36" i="7"/>
  <c r="H36" i="7"/>
  <c r="G36" i="7"/>
  <c r="F36" i="7"/>
  <c r="J36" i="7" s="1"/>
  <c r="G6" i="20" s="1"/>
  <c r="E36" i="7"/>
  <c r="M35" i="7"/>
  <c r="I6" i="20" s="1"/>
  <c r="L35" i="7"/>
  <c r="H6" i="20" s="1"/>
  <c r="I35" i="7"/>
  <c r="H35" i="7"/>
  <c r="G35" i="7"/>
  <c r="F35" i="7"/>
  <c r="E35" i="7"/>
  <c r="J35" i="7" s="1"/>
  <c r="I34" i="7"/>
  <c r="H34" i="7"/>
  <c r="G34" i="7"/>
  <c r="F34" i="7"/>
  <c r="J34" i="7" s="1"/>
  <c r="G57" i="20" s="1"/>
  <c r="E34" i="7"/>
  <c r="I33" i="7"/>
  <c r="H33" i="7"/>
  <c r="G33" i="7"/>
  <c r="F33" i="7"/>
  <c r="E33" i="7"/>
  <c r="J33" i="7" s="1"/>
  <c r="I32" i="7"/>
  <c r="H32" i="7"/>
  <c r="G32" i="7"/>
  <c r="F32" i="7"/>
  <c r="J32" i="7" s="1"/>
  <c r="G93" i="20" s="1"/>
  <c r="E32" i="7"/>
  <c r="I31" i="7"/>
  <c r="H31" i="7"/>
  <c r="G31" i="7"/>
  <c r="F31" i="7"/>
  <c r="J31" i="7" s="1"/>
  <c r="E31" i="7"/>
  <c r="I30" i="7"/>
  <c r="H30" i="7"/>
  <c r="G30" i="7"/>
  <c r="F30" i="7"/>
  <c r="E30" i="7"/>
  <c r="J30" i="7" s="1"/>
  <c r="G80" i="20" s="1"/>
  <c r="I29" i="7"/>
  <c r="H29" i="7"/>
  <c r="G29" i="7"/>
  <c r="F29" i="7"/>
  <c r="J29" i="7" s="1"/>
  <c r="E29" i="7"/>
  <c r="I28" i="7"/>
  <c r="H28" i="7"/>
  <c r="G28" i="7"/>
  <c r="F28" i="7"/>
  <c r="E28" i="7"/>
  <c r="J28" i="7" s="1"/>
  <c r="G33" i="20" s="1"/>
  <c r="M27" i="7"/>
  <c r="I33" i="20" s="1"/>
  <c r="L27" i="7"/>
  <c r="H33" i="20" s="1"/>
  <c r="I27" i="7"/>
  <c r="H27" i="7"/>
  <c r="G27" i="7"/>
  <c r="F27" i="7"/>
  <c r="J27" i="7" s="1"/>
  <c r="E27" i="7"/>
  <c r="I26" i="7"/>
  <c r="H26" i="7"/>
  <c r="G26" i="7"/>
  <c r="F26" i="7"/>
  <c r="E26" i="7"/>
  <c r="J26" i="7" s="1"/>
  <c r="G23" i="20" s="1"/>
  <c r="M25" i="7"/>
  <c r="I23" i="20" s="1"/>
  <c r="L25" i="7"/>
  <c r="H23" i="20" s="1"/>
  <c r="I25" i="7"/>
  <c r="H25" i="7"/>
  <c r="G25" i="7"/>
  <c r="F25" i="7"/>
  <c r="E25" i="7"/>
  <c r="J25" i="7" s="1"/>
  <c r="I24" i="7"/>
  <c r="H24" i="7"/>
  <c r="G24" i="7"/>
  <c r="F24" i="7"/>
  <c r="J24" i="7" s="1"/>
  <c r="G22" i="20" s="1"/>
  <c r="E24" i="7"/>
  <c r="M23" i="7"/>
  <c r="I22" i="20" s="1"/>
  <c r="L23" i="7"/>
  <c r="H22" i="20" s="1"/>
  <c r="I23" i="7"/>
  <c r="H23" i="7"/>
  <c r="G23" i="7"/>
  <c r="F23" i="7"/>
  <c r="E23" i="7"/>
  <c r="J23" i="7" s="1"/>
  <c r="I22" i="7"/>
  <c r="H22" i="7"/>
  <c r="G22" i="7"/>
  <c r="F22" i="7"/>
  <c r="J22" i="7" s="1"/>
  <c r="G71" i="20" s="1"/>
  <c r="E22" i="7"/>
  <c r="I21" i="7"/>
  <c r="H21" i="7"/>
  <c r="G21" i="7"/>
  <c r="F21" i="7"/>
  <c r="E21" i="7"/>
  <c r="J21" i="7" s="1"/>
  <c r="I20" i="7"/>
  <c r="H20" i="7"/>
  <c r="G20" i="7"/>
  <c r="F20" i="7"/>
  <c r="J20" i="7" s="1"/>
  <c r="E20" i="7"/>
  <c r="L19" i="7"/>
  <c r="I19" i="7"/>
  <c r="H19" i="7"/>
  <c r="G19" i="7"/>
  <c r="F19" i="7"/>
  <c r="E19" i="7"/>
  <c r="J19" i="7" s="1"/>
  <c r="I18" i="7"/>
  <c r="H18" i="7"/>
  <c r="G18" i="7"/>
  <c r="F18" i="7"/>
  <c r="J18" i="7" s="1"/>
  <c r="G109" i="20" s="1"/>
  <c r="E18" i="7"/>
  <c r="I17" i="7"/>
  <c r="H17" i="7"/>
  <c r="G17" i="7"/>
  <c r="F17" i="7"/>
  <c r="J17" i="7" s="1"/>
  <c r="E17" i="7"/>
  <c r="I16" i="7"/>
  <c r="H16" i="7"/>
  <c r="G16" i="7"/>
  <c r="F16" i="7"/>
  <c r="E16" i="7"/>
  <c r="J16" i="7" s="1"/>
  <c r="G92" i="20" s="1"/>
  <c r="I15" i="7"/>
  <c r="H15" i="7"/>
  <c r="G15" i="7"/>
  <c r="F15" i="7"/>
  <c r="J15" i="7" s="1"/>
  <c r="E15" i="7"/>
  <c r="I14" i="7"/>
  <c r="H14" i="7"/>
  <c r="G14" i="7"/>
  <c r="F14" i="7"/>
  <c r="E14" i="7"/>
  <c r="J14" i="7" s="1"/>
  <c r="G94" i="20" s="1"/>
  <c r="I13" i="7"/>
  <c r="H13" i="7"/>
  <c r="G13" i="7"/>
  <c r="F13" i="7"/>
  <c r="E13" i="7"/>
  <c r="J13" i="7" s="1"/>
  <c r="I12" i="7"/>
  <c r="H12" i="7"/>
  <c r="G12" i="7"/>
  <c r="F12" i="7"/>
  <c r="J12" i="7" s="1"/>
  <c r="G41" i="20" s="1"/>
  <c r="E12" i="7"/>
  <c r="L11" i="7"/>
  <c r="H41" i="20" s="1"/>
  <c r="I11" i="7"/>
  <c r="H11" i="7"/>
  <c r="G11" i="7"/>
  <c r="F11" i="7"/>
  <c r="E11" i="7"/>
  <c r="J11" i="7" s="1"/>
  <c r="I10" i="7"/>
  <c r="H10" i="7"/>
  <c r="G10" i="7"/>
  <c r="F10" i="7"/>
  <c r="J10" i="7" s="1"/>
  <c r="E10" i="7"/>
  <c r="I9" i="7"/>
  <c r="H9" i="7"/>
  <c r="G9" i="7"/>
  <c r="F9" i="7"/>
  <c r="E9" i="7"/>
  <c r="J9" i="7" s="1"/>
  <c r="I8" i="7"/>
  <c r="H8" i="7"/>
  <c r="G8" i="7"/>
  <c r="F8" i="7"/>
  <c r="J8" i="7" s="1"/>
  <c r="G48" i="20" s="1"/>
  <c r="E8" i="7"/>
  <c r="I7" i="7"/>
  <c r="H7" i="7"/>
  <c r="G7" i="7"/>
  <c r="F7" i="7"/>
  <c r="J7" i="7" s="1"/>
  <c r="E7" i="7"/>
  <c r="I6" i="7"/>
  <c r="H6" i="7"/>
  <c r="G6" i="7"/>
  <c r="F6" i="7"/>
  <c r="E6" i="7"/>
  <c r="J6" i="7" s="1"/>
  <c r="G104" i="20" s="1"/>
  <c r="I5" i="7"/>
  <c r="H5" i="7"/>
  <c r="G5" i="7"/>
  <c r="F5" i="7"/>
  <c r="J5" i="7" s="1"/>
  <c r="E5" i="7"/>
  <c r="I4" i="7"/>
  <c r="H4" i="7"/>
  <c r="G4" i="7"/>
  <c r="F4" i="7"/>
  <c r="E4" i="7"/>
  <c r="J4" i="7" s="1"/>
  <c r="G53" i="20" s="1"/>
  <c r="I3" i="7"/>
  <c r="H3" i="7"/>
  <c r="G3" i="7"/>
  <c r="F3" i="7"/>
  <c r="E3" i="7"/>
  <c r="J3" i="7" s="1"/>
  <c r="I432" i="6"/>
  <c r="H432" i="6"/>
  <c r="G432" i="6"/>
  <c r="F432" i="6"/>
  <c r="J432" i="6" s="1"/>
  <c r="G167" i="19" s="1"/>
  <c r="E432" i="6"/>
  <c r="I431" i="6"/>
  <c r="H431" i="6"/>
  <c r="G431" i="6"/>
  <c r="F431" i="6"/>
  <c r="E431" i="6"/>
  <c r="J431" i="6" s="1"/>
  <c r="I430" i="6"/>
  <c r="H430" i="6"/>
  <c r="G430" i="6"/>
  <c r="F430" i="6"/>
  <c r="J430" i="6" s="1"/>
  <c r="G177" i="19" s="1"/>
  <c r="E430" i="6"/>
  <c r="I429" i="6"/>
  <c r="H429" i="6"/>
  <c r="G429" i="6"/>
  <c r="F429" i="6"/>
  <c r="J429" i="6" s="1"/>
  <c r="E429" i="6"/>
  <c r="I428" i="6"/>
  <c r="H428" i="6"/>
  <c r="G428" i="6"/>
  <c r="F428" i="6"/>
  <c r="E428" i="6"/>
  <c r="J428" i="6" s="1"/>
  <c r="G89" i="19" s="1"/>
  <c r="I427" i="6"/>
  <c r="H427" i="6"/>
  <c r="G427" i="6"/>
  <c r="F427" i="6"/>
  <c r="J427" i="6" s="1"/>
  <c r="E427" i="6"/>
  <c r="I426" i="6"/>
  <c r="H426" i="6"/>
  <c r="G426" i="6"/>
  <c r="F426" i="6"/>
  <c r="E426" i="6"/>
  <c r="J426" i="6" s="1"/>
  <c r="G150" i="19" s="1"/>
  <c r="I425" i="6"/>
  <c r="H425" i="6"/>
  <c r="G425" i="6"/>
  <c r="F425" i="6"/>
  <c r="E425" i="6"/>
  <c r="J425" i="6" s="1"/>
  <c r="I424" i="6"/>
  <c r="H424" i="6"/>
  <c r="G424" i="6"/>
  <c r="F424" i="6"/>
  <c r="J424" i="6" s="1"/>
  <c r="G86" i="19" s="1"/>
  <c r="E424" i="6"/>
  <c r="I423" i="6"/>
  <c r="H423" i="6"/>
  <c r="G423" i="6"/>
  <c r="F423" i="6"/>
  <c r="E423" i="6"/>
  <c r="J423" i="6" s="1"/>
  <c r="I422" i="6"/>
  <c r="H422" i="6"/>
  <c r="G422" i="6"/>
  <c r="F422" i="6"/>
  <c r="J422" i="6" s="1"/>
  <c r="G170" i="19" s="1"/>
  <c r="E422" i="6"/>
  <c r="I421" i="6"/>
  <c r="H421" i="6"/>
  <c r="G421" i="6"/>
  <c r="F421" i="6"/>
  <c r="J421" i="6" s="1"/>
  <c r="E421" i="6"/>
  <c r="I420" i="6"/>
  <c r="H420" i="6"/>
  <c r="G420" i="6"/>
  <c r="F420" i="6"/>
  <c r="E420" i="6"/>
  <c r="J420" i="6" s="1"/>
  <c r="G57" i="19" s="1"/>
  <c r="I419" i="6"/>
  <c r="H419" i="6"/>
  <c r="G419" i="6"/>
  <c r="F419" i="6"/>
  <c r="J419" i="6" s="1"/>
  <c r="E419" i="6"/>
  <c r="I418" i="6"/>
  <c r="H418" i="6"/>
  <c r="G418" i="6"/>
  <c r="F418" i="6"/>
  <c r="E418" i="6"/>
  <c r="J418" i="6" s="1"/>
  <c r="G157" i="19" s="1"/>
  <c r="I417" i="6"/>
  <c r="H417" i="6"/>
  <c r="G417" i="6"/>
  <c r="F417" i="6"/>
  <c r="E417" i="6"/>
  <c r="J417" i="6" s="1"/>
  <c r="I416" i="6"/>
  <c r="H416" i="6"/>
  <c r="G416" i="6"/>
  <c r="F416" i="6"/>
  <c r="J416" i="6" s="1"/>
  <c r="G189" i="19" s="1"/>
  <c r="E416" i="6"/>
  <c r="I415" i="6"/>
  <c r="H415" i="6"/>
  <c r="G415" i="6"/>
  <c r="F415" i="6"/>
  <c r="E415" i="6"/>
  <c r="J415" i="6" s="1"/>
  <c r="I414" i="6"/>
  <c r="H414" i="6"/>
  <c r="G414" i="6"/>
  <c r="F414" i="6"/>
  <c r="J414" i="6" s="1"/>
  <c r="G18" i="19" s="1"/>
  <c r="E414" i="6"/>
  <c r="M413" i="6"/>
  <c r="I18" i="19" s="1"/>
  <c r="L413" i="6"/>
  <c r="H18" i="19" s="1"/>
  <c r="I413" i="6"/>
  <c r="H413" i="6"/>
  <c r="G413" i="6"/>
  <c r="F413" i="6"/>
  <c r="E413" i="6"/>
  <c r="J413" i="6" s="1"/>
  <c r="I412" i="6"/>
  <c r="H412" i="6"/>
  <c r="G412" i="6"/>
  <c r="F412" i="6"/>
  <c r="J412" i="6" s="1"/>
  <c r="G183" i="19" s="1"/>
  <c r="E412" i="6"/>
  <c r="I411" i="6"/>
  <c r="H411" i="6"/>
  <c r="G411" i="6"/>
  <c r="F411" i="6"/>
  <c r="E411" i="6"/>
  <c r="J411" i="6" s="1"/>
  <c r="I410" i="6"/>
  <c r="H410" i="6"/>
  <c r="G410" i="6"/>
  <c r="F410" i="6"/>
  <c r="J410" i="6" s="1"/>
  <c r="G25" i="19" s="1"/>
  <c r="E410" i="6"/>
  <c r="M409" i="6"/>
  <c r="I25" i="19" s="1"/>
  <c r="L409" i="6"/>
  <c r="H25" i="19" s="1"/>
  <c r="I409" i="6"/>
  <c r="H409" i="6"/>
  <c r="G409" i="6"/>
  <c r="F409" i="6"/>
  <c r="E409" i="6"/>
  <c r="J409" i="6" s="1"/>
  <c r="I408" i="6"/>
  <c r="H408" i="6"/>
  <c r="G408" i="6"/>
  <c r="F408" i="6"/>
  <c r="J408" i="6" s="1"/>
  <c r="E408" i="6"/>
  <c r="I407" i="6"/>
  <c r="H407" i="6"/>
  <c r="G407" i="6"/>
  <c r="F407" i="6"/>
  <c r="E407" i="6"/>
  <c r="J407" i="6" s="1"/>
  <c r="I406" i="6"/>
  <c r="H406" i="6"/>
  <c r="G406" i="6"/>
  <c r="F406" i="6"/>
  <c r="J406" i="6" s="1"/>
  <c r="G11" i="19" s="1"/>
  <c r="E406" i="6"/>
  <c r="M405" i="6"/>
  <c r="I11" i="19" s="1"/>
  <c r="L405" i="6"/>
  <c r="H11" i="19" s="1"/>
  <c r="I405" i="6"/>
  <c r="H405" i="6"/>
  <c r="G405" i="6"/>
  <c r="F405" i="6"/>
  <c r="E405" i="6"/>
  <c r="J405" i="6" s="1"/>
  <c r="I404" i="6"/>
  <c r="H404" i="6"/>
  <c r="G404" i="6"/>
  <c r="F404" i="6"/>
  <c r="J404" i="6" s="1"/>
  <c r="G15" i="19" s="1"/>
  <c r="E404" i="6"/>
  <c r="L403" i="6"/>
  <c r="H15" i="19" s="1"/>
  <c r="I403" i="6"/>
  <c r="H403" i="6"/>
  <c r="G403" i="6"/>
  <c r="F403" i="6"/>
  <c r="E403" i="6"/>
  <c r="J403" i="6" s="1"/>
  <c r="I402" i="6"/>
  <c r="H402" i="6"/>
  <c r="G402" i="6"/>
  <c r="F402" i="6"/>
  <c r="J402" i="6" s="1"/>
  <c r="G102" i="19" s="1"/>
  <c r="E402" i="6"/>
  <c r="L401" i="6"/>
  <c r="H102" i="19" s="1"/>
  <c r="I401" i="6"/>
  <c r="H401" i="6"/>
  <c r="G401" i="6"/>
  <c r="F401" i="6"/>
  <c r="E401" i="6"/>
  <c r="J401" i="6" s="1"/>
  <c r="I400" i="6"/>
  <c r="H400" i="6"/>
  <c r="G400" i="6"/>
  <c r="F400" i="6"/>
  <c r="J400" i="6" s="1"/>
  <c r="G72" i="19" s="1"/>
  <c r="E400" i="6"/>
  <c r="L399" i="6"/>
  <c r="H72" i="19" s="1"/>
  <c r="I399" i="6"/>
  <c r="H399" i="6"/>
  <c r="G399" i="6"/>
  <c r="F399" i="6"/>
  <c r="E399" i="6"/>
  <c r="J399" i="6" s="1"/>
  <c r="I398" i="6"/>
  <c r="H398" i="6"/>
  <c r="G398" i="6"/>
  <c r="F398" i="6"/>
  <c r="J398" i="6" s="1"/>
  <c r="G23" i="19" s="1"/>
  <c r="E398" i="6"/>
  <c r="M397" i="6"/>
  <c r="I23" i="19" s="1"/>
  <c r="L397" i="6"/>
  <c r="H23" i="19" s="1"/>
  <c r="I397" i="6"/>
  <c r="H397" i="6"/>
  <c r="G397" i="6"/>
  <c r="F397" i="6"/>
  <c r="J397" i="6" s="1"/>
  <c r="E397" i="6"/>
  <c r="I396" i="6"/>
  <c r="H396" i="6"/>
  <c r="G396" i="6"/>
  <c r="F396" i="6"/>
  <c r="E396" i="6"/>
  <c r="J396" i="6" s="1"/>
  <c r="G35" i="19" s="1"/>
  <c r="I395" i="6"/>
  <c r="H395" i="6"/>
  <c r="G395" i="6"/>
  <c r="F395" i="6"/>
  <c r="E395" i="6"/>
  <c r="J395" i="6" s="1"/>
  <c r="I394" i="6"/>
  <c r="H394" i="6"/>
  <c r="G394" i="6"/>
  <c r="F394" i="6"/>
  <c r="J394" i="6" s="1"/>
  <c r="G91" i="19" s="1"/>
  <c r="E394" i="6"/>
  <c r="I393" i="6"/>
  <c r="H393" i="6"/>
  <c r="G393" i="6"/>
  <c r="F393" i="6"/>
  <c r="E393" i="6"/>
  <c r="J393" i="6" s="1"/>
  <c r="I392" i="6"/>
  <c r="H392" i="6"/>
  <c r="G392" i="6"/>
  <c r="F392" i="6"/>
  <c r="J392" i="6" s="1"/>
  <c r="G56" i="19" s="1"/>
  <c r="E392" i="6"/>
  <c r="I391" i="6"/>
  <c r="H391" i="6"/>
  <c r="G391" i="6"/>
  <c r="F391" i="6"/>
  <c r="J391" i="6" s="1"/>
  <c r="E391" i="6"/>
  <c r="I390" i="6"/>
  <c r="H390" i="6"/>
  <c r="G390" i="6"/>
  <c r="F390" i="6"/>
  <c r="E390" i="6"/>
  <c r="J390" i="6" s="1"/>
  <c r="G115" i="19" s="1"/>
  <c r="I389" i="6"/>
  <c r="H389" i="6"/>
  <c r="G389" i="6"/>
  <c r="F389" i="6"/>
  <c r="J389" i="6" s="1"/>
  <c r="E389" i="6"/>
  <c r="I388" i="6"/>
  <c r="H388" i="6"/>
  <c r="G388" i="6"/>
  <c r="F388" i="6"/>
  <c r="E388" i="6"/>
  <c r="J388" i="6" s="1"/>
  <c r="G36" i="19" s="1"/>
  <c r="I387" i="6"/>
  <c r="H387" i="6"/>
  <c r="G387" i="6"/>
  <c r="F387" i="6"/>
  <c r="E387" i="6"/>
  <c r="J387" i="6" s="1"/>
  <c r="I386" i="6"/>
  <c r="H386" i="6"/>
  <c r="G386" i="6"/>
  <c r="F386" i="6"/>
  <c r="J386" i="6" s="1"/>
  <c r="E386" i="6"/>
  <c r="I385" i="6"/>
  <c r="H385" i="6"/>
  <c r="G385" i="6"/>
  <c r="F385" i="6"/>
  <c r="E385" i="6"/>
  <c r="J385" i="6" s="1"/>
  <c r="I384" i="6"/>
  <c r="H384" i="6"/>
  <c r="G384" i="6"/>
  <c r="F384" i="6"/>
  <c r="J384" i="6" s="1"/>
  <c r="E384" i="6"/>
  <c r="I383" i="6"/>
  <c r="H383" i="6"/>
  <c r="G383" i="6"/>
  <c r="F383" i="6"/>
  <c r="J383" i="6" s="1"/>
  <c r="E383" i="6"/>
  <c r="I382" i="6"/>
  <c r="H382" i="6"/>
  <c r="G382" i="6"/>
  <c r="F382" i="6"/>
  <c r="E382" i="6"/>
  <c r="J382" i="6" s="1"/>
  <c r="L381" i="6"/>
  <c r="I381" i="6"/>
  <c r="H381" i="6"/>
  <c r="G381" i="6"/>
  <c r="F381" i="6"/>
  <c r="J381" i="6" s="1"/>
  <c r="E381" i="6"/>
  <c r="I380" i="6"/>
  <c r="H380" i="6"/>
  <c r="G380" i="6"/>
  <c r="F380" i="6"/>
  <c r="E380" i="6"/>
  <c r="J380" i="6" s="1"/>
  <c r="G116" i="19" s="1"/>
  <c r="L379" i="6"/>
  <c r="H116" i="19" s="1"/>
  <c r="I379" i="6"/>
  <c r="H379" i="6"/>
  <c r="G379" i="6"/>
  <c r="F379" i="6"/>
  <c r="J379" i="6" s="1"/>
  <c r="E379" i="6"/>
  <c r="I378" i="6"/>
  <c r="H378" i="6"/>
  <c r="G378" i="6"/>
  <c r="F378" i="6"/>
  <c r="E378" i="6"/>
  <c r="J378" i="6" s="1"/>
  <c r="G26" i="19" s="1"/>
  <c r="L377" i="6"/>
  <c r="H26" i="19" s="1"/>
  <c r="I377" i="6"/>
  <c r="H377" i="6"/>
  <c r="G377" i="6"/>
  <c r="F377" i="6"/>
  <c r="J377" i="6" s="1"/>
  <c r="E377" i="6"/>
  <c r="I376" i="6"/>
  <c r="H376" i="6"/>
  <c r="G376" i="6"/>
  <c r="F376" i="6"/>
  <c r="E376" i="6"/>
  <c r="J376" i="6" s="1"/>
  <c r="G62" i="19" s="1"/>
  <c r="L375" i="6"/>
  <c r="H62" i="19" s="1"/>
  <c r="I375" i="6"/>
  <c r="H375" i="6"/>
  <c r="G375" i="6"/>
  <c r="F375" i="6"/>
  <c r="J375" i="6" s="1"/>
  <c r="E375" i="6"/>
  <c r="I374" i="6"/>
  <c r="H374" i="6"/>
  <c r="G374" i="6"/>
  <c r="F374" i="6"/>
  <c r="E374" i="6"/>
  <c r="J374" i="6" s="1"/>
  <c r="G39" i="19" s="1"/>
  <c r="L373" i="6"/>
  <c r="H39" i="19" s="1"/>
  <c r="I373" i="6"/>
  <c r="H373" i="6"/>
  <c r="G373" i="6"/>
  <c r="F373" i="6"/>
  <c r="J373" i="6" s="1"/>
  <c r="E373" i="6"/>
  <c r="I372" i="6"/>
  <c r="H372" i="6"/>
  <c r="G372" i="6"/>
  <c r="F372" i="6"/>
  <c r="E372" i="6"/>
  <c r="J372" i="6" s="1"/>
  <c r="L371" i="6"/>
  <c r="I371" i="6"/>
  <c r="H371" i="6"/>
  <c r="G371" i="6"/>
  <c r="F371" i="6"/>
  <c r="J371" i="6" s="1"/>
  <c r="E371" i="6"/>
  <c r="I370" i="6"/>
  <c r="H370" i="6"/>
  <c r="G370" i="6"/>
  <c r="F370" i="6"/>
  <c r="E370" i="6"/>
  <c r="J370" i="6" s="1"/>
  <c r="I369" i="6"/>
  <c r="H369" i="6"/>
  <c r="G369" i="6"/>
  <c r="F369" i="6"/>
  <c r="J369" i="6" s="1"/>
  <c r="E369" i="6"/>
  <c r="I368" i="6"/>
  <c r="H368" i="6"/>
  <c r="G368" i="6"/>
  <c r="F368" i="6"/>
  <c r="E368" i="6"/>
  <c r="J368" i="6" s="1"/>
  <c r="G55" i="19" s="1"/>
  <c r="I367" i="6"/>
  <c r="H367" i="6"/>
  <c r="G367" i="6"/>
  <c r="F367" i="6"/>
  <c r="E367" i="6"/>
  <c r="J367" i="6" s="1"/>
  <c r="I366" i="6"/>
  <c r="H366" i="6"/>
  <c r="G366" i="6"/>
  <c r="F366" i="6"/>
  <c r="J366" i="6" s="1"/>
  <c r="G190" i="19" s="1"/>
  <c r="E366" i="6"/>
  <c r="I365" i="6"/>
  <c r="H365" i="6"/>
  <c r="G365" i="6"/>
  <c r="F365" i="6"/>
  <c r="E365" i="6"/>
  <c r="J365" i="6" s="1"/>
  <c r="I364" i="6"/>
  <c r="H364" i="6"/>
  <c r="G364" i="6"/>
  <c r="F364" i="6"/>
  <c r="J364" i="6" s="1"/>
  <c r="G173" i="19" s="1"/>
  <c r="E364" i="6"/>
  <c r="I363" i="6"/>
  <c r="H363" i="6"/>
  <c r="G363" i="6"/>
  <c r="F363" i="6"/>
  <c r="J363" i="6" s="1"/>
  <c r="E363" i="6"/>
  <c r="I362" i="6"/>
  <c r="H362" i="6"/>
  <c r="G362" i="6"/>
  <c r="F362" i="6"/>
  <c r="E362" i="6"/>
  <c r="J362" i="6" s="1"/>
  <c r="G82" i="19" s="1"/>
  <c r="I361" i="6"/>
  <c r="H361" i="6"/>
  <c r="G361" i="6"/>
  <c r="F361" i="6"/>
  <c r="J361" i="6" s="1"/>
  <c r="E361" i="6"/>
  <c r="I360" i="6"/>
  <c r="H360" i="6"/>
  <c r="G360" i="6"/>
  <c r="F360" i="6"/>
  <c r="E360" i="6"/>
  <c r="J360" i="6" s="1"/>
  <c r="G9" i="19" s="1"/>
  <c r="M359" i="6"/>
  <c r="I9" i="19" s="1"/>
  <c r="L359" i="6"/>
  <c r="H9" i="19" s="1"/>
  <c r="I359" i="6"/>
  <c r="H359" i="6"/>
  <c r="G359" i="6"/>
  <c r="F359" i="6"/>
  <c r="J359" i="6" s="1"/>
  <c r="E359" i="6"/>
  <c r="I358" i="6"/>
  <c r="H358" i="6"/>
  <c r="G358" i="6"/>
  <c r="F358" i="6"/>
  <c r="E358" i="6"/>
  <c r="J358" i="6" s="1"/>
  <c r="I357" i="6"/>
  <c r="H357" i="6"/>
  <c r="G357" i="6"/>
  <c r="F357" i="6"/>
  <c r="J357" i="6" s="1"/>
  <c r="E357" i="6"/>
  <c r="I356" i="6"/>
  <c r="H356" i="6"/>
  <c r="G356" i="6"/>
  <c r="F356" i="6"/>
  <c r="E356" i="6"/>
  <c r="J356" i="6" s="1"/>
  <c r="G53" i="19" s="1"/>
  <c r="I355" i="6"/>
  <c r="H355" i="6"/>
  <c r="G355" i="6"/>
  <c r="F355" i="6"/>
  <c r="E355" i="6"/>
  <c r="J355" i="6" s="1"/>
  <c r="I354" i="6"/>
  <c r="H354" i="6"/>
  <c r="G354" i="6"/>
  <c r="F354" i="6"/>
  <c r="J354" i="6" s="1"/>
  <c r="G63" i="19" s="1"/>
  <c r="E354" i="6"/>
  <c r="I353" i="6"/>
  <c r="H353" i="6"/>
  <c r="G353" i="6"/>
  <c r="F353" i="6"/>
  <c r="E353" i="6"/>
  <c r="J353" i="6" s="1"/>
  <c r="I352" i="6"/>
  <c r="H352" i="6"/>
  <c r="G352" i="6"/>
  <c r="F352" i="6"/>
  <c r="J352" i="6" s="1"/>
  <c r="G24" i="19" s="1"/>
  <c r="E352" i="6"/>
  <c r="L351" i="6"/>
  <c r="H24" i="19" s="1"/>
  <c r="I351" i="6"/>
  <c r="H351" i="6"/>
  <c r="G351" i="6"/>
  <c r="F351" i="6"/>
  <c r="E351" i="6"/>
  <c r="J351" i="6" s="1"/>
  <c r="I350" i="6"/>
  <c r="H350" i="6"/>
  <c r="G350" i="6"/>
  <c r="F350" i="6"/>
  <c r="J350" i="6" s="1"/>
  <c r="G96" i="19" s="1"/>
  <c r="E350" i="6"/>
  <c r="I349" i="6"/>
  <c r="H349" i="6"/>
  <c r="G349" i="6"/>
  <c r="F349" i="6"/>
  <c r="J349" i="6" s="1"/>
  <c r="E349" i="6"/>
  <c r="I348" i="6"/>
  <c r="H348" i="6"/>
  <c r="G348" i="6"/>
  <c r="F348" i="6"/>
  <c r="E348" i="6"/>
  <c r="J348" i="6" s="1"/>
  <c r="G73" i="19" s="1"/>
  <c r="I347" i="6"/>
  <c r="H347" i="6"/>
  <c r="G347" i="6"/>
  <c r="F347" i="6"/>
  <c r="J347" i="6" s="1"/>
  <c r="E347" i="6"/>
  <c r="I346" i="6"/>
  <c r="H346" i="6"/>
  <c r="G346" i="6"/>
  <c r="F346" i="6"/>
  <c r="E346" i="6"/>
  <c r="J346" i="6" s="1"/>
  <c r="G193" i="19" s="1"/>
  <c r="I345" i="6"/>
  <c r="H345" i="6"/>
  <c r="G345" i="6"/>
  <c r="F345" i="6"/>
  <c r="E345" i="6"/>
  <c r="J345" i="6" s="1"/>
  <c r="I344" i="6"/>
  <c r="H344" i="6"/>
  <c r="G344" i="6"/>
  <c r="F344" i="6"/>
  <c r="J344" i="6" s="1"/>
  <c r="G8" i="19" s="1"/>
  <c r="E344" i="6"/>
  <c r="M343" i="6"/>
  <c r="I8" i="19" s="1"/>
  <c r="L343" i="6"/>
  <c r="H8" i="19" s="1"/>
  <c r="I343" i="6"/>
  <c r="H343" i="6"/>
  <c r="G343" i="6"/>
  <c r="F343" i="6"/>
  <c r="J343" i="6" s="1"/>
  <c r="E343" i="6"/>
  <c r="I342" i="6"/>
  <c r="H342" i="6"/>
  <c r="G342" i="6"/>
  <c r="F342" i="6"/>
  <c r="E342" i="6"/>
  <c r="J342" i="6" s="1"/>
  <c r="G130" i="19" s="1"/>
  <c r="I341" i="6"/>
  <c r="H341" i="6"/>
  <c r="G341" i="6"/>
  <c r="F341" i="6"/>
  <c r="E341" i="6"/>
  <c r="J341" i="6" s="1"/>
  <c r="I340" i="6"/>
  <c r="H340" i="6"/>
  <c r="G340" i="6"/>
  <c r="F340" i="6"/>
  <c r="J340" i="6" s="1"/>
  <c r="G114" i="19" s="1"/>
  <c r="E340" i="6"/>
  <c r="I339" i="6"/>
  <c r="H339" i="6"/>
  <c r="G339" i="6"/>
  <c r="F339" i="6"/>
  <c r="E339" i="6"/>
  <c r="J339" i="6" s="1"/>
  <c r="I338" i="6"/>
  <c r="H338" i="6"/>
  <c r="G338" i="6"/>
  <c r="F338" i="6"/>
  <c r="J338" i="6" s="1"/>
  <c r="G51" i="19" s="1"/>
  <c r="E338" i="6"/>
  <c r="I337" i="6"/>
  <c r="H337" i="6"/>
  <c r="G337" i="6"/>
  <c r="F337" i="6"/>
  <c r="J337" i="6" s="1"/>
  <c r="E337" i="6"/>
  <c r="I336" i="6"/>
  <c r="H336" i="6"/>
  <c r="G336" i="6"/>
  <c r="F336" i="6"/>
  <c r="E336" i="6"/>
  <c r="J336" i="6" s="1"/>
  <c r="G46" i="19" s="1"/>
  <c r="M335" i="6"/>
  <c r="I46" i="19" s="1"/>
  <c r="L335" i="6"/>
  <c r="H46" i="19" s="1"/>
  <c r="I335" i="6"/>
  <c r="H335" i="6"/>
  <c r="G335" i="6"/>
  <c r="F335" i="6"/>
  <c r="E335" i="6"/>
  <c r="J335" i="6" s="1"/>
  <c r="I334" i="6"/>
  <c r="H334" i="6"/>
  <c r="G334" i="6"/>
  <c r="F334" i="6"/>
  <c r="J334" i="6" s="1"/>
  <c r="G67" i="19" s="1"/>
  <c r="E334" i="6"/>
  <c r="L333" i="6"/>
  <c r="H67" i="19" s="1"/>
  <c r="I333" i="6"/>
  <c r="H333" i="6"/>
  <c r="G333" i="6"/>
  <c r="F333" i="6"/>
  <c r="E333" i="6"/>
  <c r="I332" i="6"/>
  <c r="H332" i="6"/>
  <c r="G332" i="6"/>
  <c r="F332" i="6"/>
  <c r="J332" i="6" s="1"/>
  <c r="G152" i="19" s="1"/>
  <c r="E332" i="6"/>
  <c r="I331" i="6"/>
  <c r="H331" i="6"/>
  <c r="G331" i="6"/>
  <c r="F331" i="6"/>
  <c r="E331" i="6"/>
  <c r="I330" i="6"/>
  <c r="H330" i="6"/>
  <c r="G330" i="6"/>
  <c r="F330" i="6"/>
  <c r="E330" i="6"/>
  <c r="J330" i="6" s="1"/>
  <c r="G38" i="19" s="1"/>
  <c r="I329" i="6"/>
  <c r="H329" i="6"/>
  <c r="G329" i="6"/>
  <c r="F329" i="6"/>
  <c r="J329" i="6" s="1"/>
  <c r="E329" i="6"/>
  <c r="I328" i="6"/>
  <c r="H328" i="6"/>
  <c r="G328" i="6"/>
  <c r="F328" i="6"/>
  <c r="E328" i="6"/>
  <c r="I327" i="6"/>
  <c r="H327" i="6"/>
  <c r="G327" i="6"/>
  <c r="F327" i="6"/>
  <c r="E327" i="6"/>
  <c r="J327" i="6" s="1"/>
  <c r="I326" i="6"/>
  <c r="H326" i="6"/>
  <c r="G326" i="6"/>
  <c r="F326" i="6"/>
  <c r="E326" i="6"/>
  <c r="M325" i="6"/>
  <c r="I5" i="19" s="1"/>
  <c r="I325" i="6"/>
  <c r="H325" i="6"/>
  <c r="G325" i="6"/>
  <c r="F325" i="6"/>
  <c r="E325" i="6"/>
  <c r="J325" i="6" s="1"/>
  <c r="I324" i="6"/>
  <c r="H324" i="6"/>
  <c r="G324" i="6"/>
  <c r="F324" i="6"/>
  <c r="E324" i="6"/>
  <c r="M323" i="6"/>
  <c r="I32" i="19" s="1"/>
  <c r="L323" i="6"/>
  <c r="H32" i="19" s="1"/>
  <c r="I323" i="6"/>
  <c r="H323" i="6"/>
  <c r="G323" i="6"/>
  <c r="F323" i="6"/>
  <c r="J323" i="6" s="1"/>
  <c r="E323" i="6"/>
  <c r="I322" i="6"/>
  <c r="H322" i="6"/>
  <c r="G322" i="6"/>
  <c r="F322" i="6"/>
  <c r="E322" i="6"/>
  <c r="J322" i="6" s="1"/>
  <c r="G185" i="19" s="1"/>
  <c r="I321" i="6"/>
  <c r="H321" i="6"/>
  <c r="G321" i="6"/>
  <c r="F321" i="6"/>
  <c r="E321" i="6"/>
  <c r="J321" i="6" s="1"/>
  <c r="I320" i="6"/>
  <c r="H320" i="6"/>
  <c r="G320" i="6"/>
  <c r="F320" i="6"/>
  <c r="E320" i="6"/>
  <c r="I319" i="6"/>
  <c r="H319" i="6"/>
  <c r="G319" i="6"/>
  <c r="F319" i="6"/>
  <c r="E319" i="6"/>
  <c r="J319" i="6" s="1"/>
  <c r="I318" i="6"/>
  <c r="H318" i="6"/>
  <c r="G318" i="6"/>
  <c r="F318" i="6"/>
  <c r="J318" i="6" s="1"/>
  <c r="E318" i="6"/>
  <c r="I317" i="6"/>
  <c r="H317" i="6"/>
  <c r="G317" i="6"/>
  <c r="F317" i="6"/>
  <c r="J317" i="6" s="1"/>
  <c r="E317" i="6"/>
  <c r="I316" i="6"/>
  <c r="H316" i="6"/>
  <c r="G316" i="6"/>
  <c r="F316" i="6"/>
  <c r="E316" i="6"/>
  <c r="J316" i="6" s="1"/>
  <c r="G146" i="19" s="1"/>
  <c r="L315" i="6"/>
  <c r="H146" i="19" s="1"/>
  <c r="I315" i="6"/>
  <c r="H315" i="6"/>
  <c r="G315" i="6"/>
  <c r="F315" i="6"/>
  <c r="J315" i="6" s="1"/>
  <c r="F146" i="19" s="1"/>
  <c r="E315" i="6"/>
  <c r="I314" i="6"/>
  <c r="H314" i="6"/>
  <c r="G314" i="6"/>
  <c r="F314" i="6"/>
  <c r="E314" i="6"/>
  <c r="J314" i="6" s="1"/>
  <c r="G22" i="19" s="1"/>
  <c r="L313" i="6"/>
  <c r="H22" i="19" s="1"/>
  <c r="I313" i="6"/>
  <c r="H313" i="6"/>
  <c r="G313" i="6"/>
  <c r="F313" i="6"/>
  <c r="J313" i="6" s="1"/>
  <c r="F22" i="19" s="1"/>
  <c r="E313" i="6"/>
  <c r="I312" i="6"/>
  <c r="H312" i="6"/>
  <c r="G312" i="6"/>
  <c r="F312" i="6"/>
  <c r="E312" i="6"/>
  <c r="J312" i="6" s="1"/>
  <c r="I311" i="6"/>
  <c r="H311" i="6"/>
  <c r="G311" i="6"/>
  <c r="F311" i="6"/>
  <c r="J311" i="6" s="1"/>
  <c r="E311" i="6"/>
  <c r="I310" i="6"/>
  <c r="H310" i="6"/>
  <c r="G310" i="6"/>
  <c r="F310" i="6"/>
  <c r="E310" i="6"/>
  <c r="J310" i="6" s="1"/>
  <c r="G109" i="19" s="1"/>
  <c r="I309" i="6"/>
  <c r="H309" i="6"/>
  <c r="G309" i="6"/>
  <c r="F309" i="6"/>
  <c r="E309" i="6"/>
  <c r="J309" i="6" s="1"/>
  <c r="I308" i="6"/>
  <c r="H308" i="6"/>
  <c r="G308" i="6"/>
  <c r="F308" i="6"/>
  <c r="J308" i="6" s="1"/>
  <c r="G194" i="19" s="1"/>
  <c r="E308" i="6"/>
  <c r="I307" i="6"/>
  <c r="H307" i="6"/>
  <c r="G307" i="6"/>
  <c r="F307" i="6"/>
  <c r="E307" i="6"/>
  <c r="I306" i="6"/>
  <c r="H306" i="6"/>
  <c r="G306" i="6"/>
  <c r="F306" i="6"/>
  <c r="J306" i="6" s="1"/>
  <c r="G34" i="19" s="1"/>
  <c r="E306" i="6"/>
  <c r="L305" i="6"/>
  <c r="H34" i="19" s="1"/>
  <c r="I305" i="6"/>
  <c r="H305" i="6"/>
  <c r="G305" i="6"/>
  <c r="F305" i="6"/>
  <c r="E305" i="6"/>
  <c r="I304" i="6"/>
  <c r="H304" i="6"/>
  <c r="G304" i="6"/>
  <c r="F304" i="6"/>
  <c r="J304" i="6" s="1"/>
  <c r="G60" i="19" s="1"/>
  <c r="E304" i="6"/>
  <c r="I303" i="6"/>
  <c r="H303" i="6"/>
  <c r="G303" i="6"/>
  <c r="F303" i="6"/>
  <c r="E303" i="6"/>
  <c r="I302" i="6"/>
  <c r="H302" i="6"/>
  <c r="G302" i="6"/>
  <c r="F302" i="6"/>
  <c r="E302" i="6"/>
  <c r="J302" i="6" s="1"/>
  <c r="I301" i="6"/>
  <c r="H301" i="6"/>
  <c r="G301" i="6"/>
  <c r="F301" i="6"/>
  <c r="J301" i="6" s="1"/>
  <c r="E301" i="6"/>
  <c r="I300" i="6"/>
  <c r="H300" i="6"/>
  <c r="G300" i="6"/>
  <c r="F300" i="6"/>
  <c r="E300" i="6"/>
  <c r="I299" i="6"/>
  <c r="H299" i="6"/>
  <c r="G299" i="6"/>
  <c r="F299" i="6"/>
  <c r="E299" i="6"/>
  <c r="J299" i="6" s="1"/>
  <c r="I298" i="6"/>
  <c r="H298" i="6"/>
  <c r="G298" i="6"/>
  <c r="F298" i="6"/>
  <c r="J298" i="6" s="1"/>
  <c r="G113" i="19" s="1"/>
  <c r="E298" i="6"/>
  <c r="I297" i="6"/>
  <c r="H297" i="6"/>
  <c r="G297" i="6"/>
  <c r="F297" i="6"/>
  <c r="E297" i="6"/>
  <c r="I296" i="6"/>
  <c r="H296" i="6"/>
  <c r="G296" i="6"/>
  <c r="F296" i="6"/>
  <c r="J296" i="6" s="1"/>
  <c r="G145" i="19" s="1"/>
  <c r="E296" i="6"/>
  <c r="I295" i="6"/>
  <c r="H295" i="6"/>
  <c r="G295" i="6"/>
  <c r="F295" i="6"/>
  <c r="E295" i="6"/>
  <c r="I294" i="6"/>
  <c r="H294" i="6"/>
  <c r="G294" i="6"/>
  <c r="F294" i="6"/>
  <c r="E294" i="6"/>
  <c r="J294" i="6" s="1"/>
  <c r="G44" i="19" s="1"/>
  <c r="L293" i="6"/>
  <c r="H44" i="19" s="1"/>
  <c r="I293" i="6"/>
  <c r="H293" i="6"/>
  <c r="G293" i="6"/>
  <c r="F293" i="6"/>
  <c r="E293" i="6"/>
  <c r="I292" i="6"/>
  <c r="H292" i="6"/>
  <c r="G292" i="6"/>
  <c r="F292" i="6"/>
  <c r="E292" i="6"/>
  <c r="J292" i="6" s="1"/>
  <c r="G172" i="19" s="1"/>
  <c r="I291" i="6"/>
  <c r="H291" i="6"/>
  <c r="G291" i="6"/>
  <c r="F291" i="6"/>
  <c r="J291" i="6" s="1"/>
  <c r="E291" i="6"/>
  <c r="I290" i="6"/>
  <c r="H290" i="6"/>
  <c r="G290" i="6"/>
  <c r="F290" i="6"/>
  <c r="E290" i="6"/>
  <c r="I289" i="6"/>
  <c r="H289" i="6"/>
  <c r="G289" i="6"/>
  <c r="F289" i="6"/>
  <c r="E289" i="6"/>
  <c r="J289" i="6" s="1"/>
  <c r="I288" i="6"/>
  <c r="H288" i="6"/>
  <c r="G288" i="6"/>
  <c r="F288" i="6"/>
  <c r="E288" i="6"/>
  <c r="M287" i="6"/>
  <c r="I17" i="19" s="1"/>
  <c r="L287" i="6"/>
  <c r="H17" i="19" s="1"/>
  <c r="I287" i="6"/>
  <c r="H287" i="6"/>
  <c r="G287" i="6"/>
  <c r="F287" i="6"/>
  <c r="J287" i="6" s="1"/>
  <c r="E287" i="6"/>
  <c r="I286" i="6"/>
  <c r="H286" i="6"/>
  <c r="G286" i="6"/>
  <c r="F286" i="6"/>
  <c r="E286" i="6"/>
  <c r="J286" i="6" s="1"/>
  <c r="G71" i="19" s="1"/>
  <c r="I285" i="6"/>
  <c r="H285" i="6"/>
  <c r="G285" i="6"/>
  <c r="F285" i="6"/>
  <c r="E285" i="6"/>
  <c r="J285" i="6" s="1"/>
  <c r="I284" i="6"/>
  <c r="H284" i="6"/>
  <c r="G284" i="6"/>
  <c r="F284" i="6"/>
  <c r="E284" i="6"/>
  <c r="L283" i="6"/>
  <c r="H118" i="19" s="1"/>
  <c r="I283" i="6"/>
  <c r="H283" i="6"/>
  <c r="G283" i="6"/>
  <c r="F283" i="6"/>
  <c r="E283" i="6"/>
  <c r="J283" i="6" s="1"/>
  <c r="I282" i="6"/>
  <c r="H282" i="6"/>
  <c r="G282" i="6"/>
  <c r="F282" i="6"/>
  <c r="E282" i="6"/>
  <c r="I281" i="6"/>
  <c r="H281" i="6"/>
  <c r="G281" i="6"/>
  <c r="F281" i="6"/>
  <c r="E281" i="6"/>
  <c r="J281" i="6" s="1"/>
  <c r="I280" i="6"/>
  <c r="H280" i="6"/>
  <c r="G280" i="6"/>
  <c r="F280" i="6"/>
  <c r="J280" i="6" s="1"/>
  <c r="G175" i="19" s="1"/>
  <c r="E280" i="6"/>
  <c r="M279" i="6"/>
  <c r="I175" i="19" s="1"/>
  <c r="I279" i="6"/>
  <c r="H279" i="6"/>
  <c r="G279" i="6"/>
  <c r="F279" i="6"/>
  <c r="E279" i="6"/>
  <c r="J279" i="6" s="1"/>
  <c r="I278" i="6"/>
  <c r="H278" i="6"/>
  <c r="G278" i="6"/>
  <c r="F278" i="6"/>
  <c r="J278" i="6" s="1"/>
  <c r="G163" i="19" s="1"/>
  <c r="E278" i="6"/>
  <c r="I277" i="6"/>
  <c r="H277" i="6"/>
  <c r="G277" i="6"/>
  <c r="F277" i="6"/>
  <c r="J277" i="6" s="1"/>
  <c r="F163" i="19" s="1"/>
  <c r="E277" i="6"/>
  <c r="I276" i="6"/>
  <c r="H276" i="6"/>
  <c r="G276" i="6"/>
  <c r="F276" i="6"/>
  <c r="E276" i="6"/>
  <c r="J276" i="6" s="1"/>
  <c r="G191" i="19" s="1"/>
  <c r="I275" i="6"/>
  <c r="H275" i="6"/>
  <c r="G275" i="6"/>
  <c r="F275" i="6"/>
  <c r="J275" i="6" s="1"/>
  <c r="E275" i="6"/>
  <c r="I274" i="6"/>
  <c r="H274" i="6"/>
  <c r="G274" i="6"/>
  <c r="F274" i="6"/>
  <c r="E274" i="6"/>
  <c r="J274" i="6" s="1"/>
  <c r="G158" i="19" s="1"/>
  <c r="I273" i="6"/>
  <c r="H273" i="6"/>
  <c r="G273" i="6"/>
  <c r="F273" i="6"/>
  <c r="E273" i="6"/>
  <c r="J273" i="6" s="1"/>
  <c r="I272" i="6"/>
  <c r="H272" i="6"/>
  <c r="G272" i="6"/>
  <c r="F272" i="6"/>
  <c r="J272" i="6" s="1"/>
  <c r="G76" i="19" s="1"/>
  <c r="E272" i="6"/>
  <c r="I271" i="6"/>
  <c r="H271" i="6"/>
  <c r="G271" i="6"/>
  <c r="F271" i="6"/>
  <c r="E271" i="6"/>
  <c r="I270" i="6"/>
  <c r="H270" i="6"/>
  <c r="G270" i="6"/>
  <c r="F270" i="6"/>
  <c r="J270" i="6" s="1"/>
  <c r="G28" i="19" s="1"/>
  <c r="E270" i="6"/>
  <c r="I269" i="6"/>
  <c r="H269" i="6"/>
  <c r="G269" i="6"/>
  <c r="F269" i="6"/>
  <c r="E269" i="6"/>
  <c r="I268" i="6"/>
  <c r="H268" i="6"/>
  <c r="G268" i="6"/>
  <c r="F268" i="6"/>
  <c r="E268" i="6"/>
  <c r="J268" i="6" s="1"/>
  <c r="G131" i="19" s="1"/>
  <c r="I267" i="6"/>
  <c r="H267" i="6"/>
  <c r="G267" i="6"/>
  <c r="F267" i="6"/>
  <c r="J267" i="6" s="1"/>
  <c r="E267" i="6"/>
  <c r="I266" i="6"/>
  <c r="H266" i="6"/>
  <c r="G266" i="6"/>
  <c r="F266" i="6"/>
  <c r="E266" i="6"/>
  <c r="L265" i="6"/>
  <c r="H140" i="19" s="1"/>
  <c r="I265" i="6"/>
  <c r="H265" i="6"/>
  <c r="G265" i="6"/>
  <c r="F265" i="6"/>
  <c r="J265" i="6" s="1"/>
  <c r="E265" i="6"/>
  <c r="I264" i="6"/>
  <c r="H264" i="6"/>
  <c r="G264" i="6"/>
  <c r="F264" i="6"/>
  <c r="E264" i="6"/>
  <c r="M263" i="6"/>
  <c r="I2" i="19" s="1"/>
  <c r="L263" i="6"/>
  <c r="H2" i="19" s="1"/>
  <c r="I263" i="6"/>
  <c r="H263" i="6"/>
  <c r="G263" i="6"/>
  <c r="F263" i="6"/>
  <c r="J263" i="6" s="1"/>
  <c r="F2" i="19" s="1"/>
  <c r="E263" i="6"/>
  <c r="I262" i="6"/>
  <c r="H262" i="6"/>
  <c r="G262" i="6"/>
  <c r="F262" i="6"/>
  <c r="E262" i="6"/>
  <c r="J262" i="6" s="1"/>
  <c r="G161" i="19" s="1"/>
  <c r="I261" i="6"/>
  <c r="H261" i="6"/>
  <c r="G261" i="6"/>
  <c r="F261" i="6"/>
  <c r="J261" i="6" s="1"/>
  <c r="E261" i="6"/>
  <c r="I260" i="6"/>
  <c r="H260" i="6"/>
  <c r="G260" i="6"/>
  <c r="F260" i="6"/>
  <c r="E260" i="6"/>
  <c r="J260" i="6" s="1"/>
  <c r="G153" i="19" s="1"/>
  <c r="I259" i="6"/>
  <c r="H259" i="6"/>
  <c r="G259" i="6"/>
  <c r="F259" i="6"/>
  <c r="E259" i="6"/>
  <c r="J259" i="6" s="1"/>
  <c r="I258" i="6"/>
  <c r="H258" i="6"/>
  <c r="G258" i="6"/>
  <c r="F258" i="6"/>
  <c r="E258" i="6"/>
  <c r="I257" i="6"/>
  <c r="H257" i="6"/>
  <c r="G257" i="6"/>
  <c r="F257" i="6"/>
  <c r="E257" i="6"/>
  <c r="J257" i="6" s="1"/>
  <c r="I256" i="6"/>
  <c r="H256" i="6"/>
  <c r="G256" i="6"/>
  <c r="F256" i="6"/>
  <c r="J256" i="6" s="1"/>
  <c r="G69" i="19" s="1"/>
  <c r="E256" i="6"/>
  <c r="I255" i="6"/>
  <c r="H255" i="6"/>
  <c r="G255" i="6"/>
  <c r="F255" i="6"/>
  <c r="J255" i="6" s="1"/>
  <c r="F69" i="19" s="1"/>
  <c r="E255" i="6"/>
  <c r="I254" i="6"/>
  <c r="H254" i="6"/>
  <c r="G254" i="6"/>
  <c r="F254" i="6"/>
  <c r="E254" i="6"/>
  <c r="J254" i="6" s="1"/>
  <c r="G84" i="19" s="1"/>
  <c r="I253" i="6"/>
  <c r="H253" i="6"/>
  <c r="G253" i="6"/>
  <c r="F253" i="6"/>
  <c r="J253" i="6" s="1"/>
  <c r="E253" i="6"/>
  <c r="I252" i="6"/>
  <c r="H252" i="6"/>
  <c r="G252" i="6"/>
  <c r="F252" i="6"/>
  <c r="E252" i="6"/>
  <c r="J252" i="6" s="1"/>
  <c r="G165" i="19" s="1"/>
  <c r="I251" i="6"/>
  <c r="H251" i="6"/>
  <c r="G251" i="6"/>
  <c r="F251" i="6"/>
  <c r="E251" i="6"/>
  <c r="J251" i="6" s="1"/>
  <c r="I250" i="6"/>
  <c r="H250" i="6"/>
  <c r="G250" i="6"/>
  <c r="F250" i="6"/>
  <c r="J250" i="6" s="1"/>
  <c r="G143" i="19" s="1"/>
  <c r="E250" i="6"/>
  <c r="I249" i="6"/>
  <c r="H249" i="6"/>
  <c r="G249" i="6"/>
  <c r="F249" i="6"/>
  <c r="E249" i="6"/>
  <c r="I248" i="6"/>
  <c r="H248" i="6"/>
  <c r="G248" i="6"/>
  <c r="F248" i="6"/>
  <c r="J248" i="6" s="1"/>
  <c r="G120" i="19" s="1"/>
  <c r="E248" i="6"/>
  <c r="I247" i="6"/>
  <c r="H247" i="6"/>
  <c r="G247" i="6"/>
  <c r="F247" i="6"/>
  <c r="E247" i="6"/>
  <c r="I246" i="6"/>
  <c r="H246" i="6"/>
  <c r="G246" i="6"/>
  <c r="F246" i="6"/>
  <c r="E246" i="6"/>
  <c r="J246" i="6" s="1"/>
  <c r="G151" i="19" s="1"/>
  <c r="I245" i="6"/>
  <c r="H245" i="6"/>
  <c r="G245" i="6"/>
  <c r="F245" i="6"/>
  <c r="J245" i="6" s="1"/>
  <c r="E245" i="6"/>
  <c r="I244" i="6"/>
  <c r="H244" i="6"/>
  <c r="G244" i="6"/>
  <c r="F244" i="6"/>
  <c r="E244" i="6"/>
  <c r="I243" i="6"/>
  <c r="H243" i="6"/>
  <c r="G243" i="6"/>
  <c r="F243" i="6"/>
  <c r="E243" i="6"/>
  <c r="J243" i="6" s="1"/>
  <c r="I242" i="6"/>
  <c r="H242" i="6"/>
  <c r="G242" i="6"/>
  <c r="F242" i="6"/>
  <c r="J242" i="6" s="1"/>
  <c r="G138" i="19" s="1"/>
  <c r="E242" i="6"/>
  <c r="I241" i="6"/>
  <c r="H241" i="6"/>
  <c r="G241" i="6"/>
  <c r="F241" i="6"/>
  <c r="E241" i="6"/>
  <c r="I240" i="6"/>
  <c r="H240" i="6"/>
  <c r="G240" i="6"/>
  <c r="F240" i="6"/>
  <c r="J240" i="6" s="1"/>
  <c r="G155" i="19" s="1"/>
  <c r="E240" i="6"/>
  <c r="I239" i="6"/>
  <c r="H239" i="6"/>
  <c r="G239" i="6"/>
  <c r="F239" i="6"/>
  <c r="E239" i="6"/>
  <c r="I238" i="6"/>
  <c r="H238" i="6"/>
  <c r="G238" i="6"/>
  <c r="F238" i="6"/>
  <c r="E238" i="6"/>
  <c r="J238" i="6" s="1"/>
  <c r="G104" i="19" s="1"/>
  <c r="I237" i="6"/>
  <c r="H237" i="6"/>
  <c r="G237" i="6"/>
  <c r="F237" i="6"/>
  <c r="J237" i="6" s="1"/>
  <c r="E237" i="6"/>
  <c r="I236" i="6"/>
  <c r="H236" i="6"/>
  <c r="G236" i="6"/>
  <c r="F236" i="6"/>
  <c r="E236" i="6"/>
  <c r="I235" i="6"/>
  <c r="H235" i="6"/>
  <c r="G235" i="6"/>
  <c r="F235" i="6"/>
  <c r="E235" i="6"/>
  <c r="J235" i="6" s="1"/>
  <c r="I234" i="6"/>
  <c r="H234" i="6"/>
  <c r="G234" i="6"/>
  <c r="F234" i="6"/>
  <c r="E234" i="6"/>
  <c r="I233" i="6"/>
  <c r="H233" i="6"/>
  <c r="G233" i="6"/>
  <c r="F233" i="6"/>
  <c r="E233" i="6"/>
  <c r="J233" i="6" s="1"/>
  <c r="I232" i="6"/>
  <c r="H232" i="6"/>
  <c r="G232" i="6"/>
  <c r="F232" i="6"/>
  <c r="J232" i="6" s="1"/>
  <c r="E232" i="6"/>
  <c r="M231" i="6"/>
  <c r="I110" i="19" s="1"/>
  <c r="L231" i="6"/>
  <c r="H110" i="19" s="1"/>
  <c r="I231" i="6"/>
  <c r="H231" i="6"/>
  <c r="G231" i="6"/>
  <c r="F231" i="6"/>
  <c r="E231" i="6"/>
  <c r="J231" i="6" s="1"/>
  <c r="I230" i="6"/>
  <c r="H230" i="6"/>
  <c r="G230" i="6"/>
  <c r="F230" i="6"/>
  <c r="E230" i="6"/>
  <c r="I229" i="6"/>
  <c r="H229" i="6"/>
  <c r="G229" i="6"/>
  <c r="F229" i="6"/>
  <c r="E229" i="6"/>
  <c r="J229" i="6" s="1"/>
  <c r="I228" i="6"/>
  <c r="H228" i="6"/>
  <c r="G228" i="6"/>
  <c r="F228" i="6"/>
  <c r="J228" i="6" s="1"/>
  <c r="G6" i="19" s="1"/>
  <c r="E228" i="6"/>
  <c r="M227" i="6"/>
  <c r="I6" i="19" s="1"/>
  <c r="L227" i="6"/>
  <c r="H6" i="19" s="1"/>
  <c r="I227" i="6"/>
  <c r="H227" i="6"/>
  <c r="G227" i="6"/>
  <c r="F227" i="6"/>
  <c r="E227" i="6"/>
  <c r="J227" i="6" s="1"/>
  <c r="I226" i="6"/>
  <c r="H226" i="6"/>
  <c r="G226" i="6"/>
  <c r="F226" i="6"/>
  <c r="E226" i="6"/>
  <c r="I225" i="6"/>
  <c r="H225" i="6"/>
  <c r="G225" i="6"/>
  <c r="F225" i="6"/>
  <c r="E225" i="6"/>
  <c r="J225" i="6" s="1"/>
  <c r="I224" i="6"/>
  <c r="H224" i="6"/>
  <c r="G224" i="6"/>
  <c r="F224" i="6"/>
  <c r="J224" i="6" s="1"/>
  <c r="G31" i="19" s="1"/>
  <c r="E224" i="6"/>
  <c r="L223" i="6"/>
  <c r="H31" i="19" s="1"/>
  <c r="I223" i="6"/>
  <c r="H223" i="6"/>
  <c r="G223" i="6"/>
  <c r="F223" i="6"/>
  <c r="E223" i="6"/>
  <c r="I222" i="6"/>
  <c r="H222" i="6"/>
  <c r="G222" i="6"/>
  <c r="F222" i="6"/>
  <c r="E222" i="6"/>
  <c r="J222" i="6" s="1"/>
  <c r="G93" i="19" s="1"/>
  <c r="I221" i="6"/>
  <c r="H221" i="6"/>
  <c r="G221" i="6"/>
  <c r="F221" i="6"/>
  <c r="J221" i="6" s="1"/>
  <c r="E221" i="6"/>
  <c r="I220" i="6"/>
  <c r="H220" i="6"/>
  <c r="G220" i="6"/>
  <c r="F220" i="6"/>
  <c r="E220" i="6"/>
  <c r="L219" i="6"/>
  <c r="H47" i="19" s="1"/>
  <c r="I219" i="6"/>
  <c r="H219" i="6"/>
  <c r="G219" i="6"/>
  <c r="F219" i="6"/>
  <c r="J219" i="6" s="1"/>
  <c r="E219" i="6"/>
  <c r="I218" i="6"/>
  <c r="H218" i="6"/>
  <c r="G218" i="6"/>
  <c r="F218" i="6"/>
  <c r="E218" i="6"/>
  <c r="J218" i="6" s="1"/>
  <c r="G121" i="19" s="1"/>
  <c r="I217" i="6"/>
  <c r="H217" i="6"/>
  <c r="G217" i="6"/>
  <c r="F217" i="6"/>
  <c r="E217" i="6"/>
  <c r="J217" i="6" s="1"/>
  <c r="I216" i="6"/>
  <c r="H216" i="6"/>
  <c r="G216" i="6"/>
  <c r="F216" i="6"/>
  <c r="E216" i="6"/>
  <c r="L215" i="6"/>
  <c r="H79" i="19" s="1"/>
  <c r="I215" i="6"/>
  <c r="H215" i="6"/>
  <c r="G215" i="6"/>
  <c r="F215" i="6"/>
  <c r="J215" i="6" s="1"/>
  <c r="E215" i="6"/>
  <c r="I214" i="6"/>
  <c r="H214" i="6"/>
  <c r="G214" i="6"/>
  <c r="F214" i="6"/>
  <c r="E214" i="6"/>
  <c r="I213" i="6"/>
  <c r="H213" i="6"/>
  <c r="G213" i="6"/>
  <c r="F213" i="6"/>
  <c r="E213" i="6"/>
  <c r="I212" i="6"/>
  <c r="H212" i="6"/>
  <c r="G212" i="6"/>
  <c r="F212" i="6"/>
  <c r="J212" i="6" s="1"/>
  <c r="G108" i="19" s="1"/>
  <c r="E212" i="6"/>
  <c r="I211" i="6"/>
  <c r="H211" i="6"/>
  <c r="G211" i="6"/>
  <c r="F211" i="6"/>
  <c r="E211" i="6"/>
  <c r="I210" i="6"/>
  <c r="H210" i="6"/>
  <c r="G210" i="6"/>
  <c r="F210" i="6"/>
  <c r="J210" i="6" s="1"/>
  <c r="G87" i="19" s="1"/>
  <c r="E210" i="6"/>
  <c r="L209" i="6"/>
  <c r="H87" i="19" s="1"/>
  <c r="I209" i="6"/>
  <c r="H209" i="6"/>
  <c r="G209" i="6"/>
  <c r="F209" i="6"/>
  <c r="E209" i="6"/>
  <c r="J209" i="6" s="1"/>
  <c r="F87" i="19" s="1"/>
  <c r="I208" i="6"/>
  <c r="H208" i="6"/>
  <c r="G208" i="6"/>
  <c r="F208" i="6"/>
  <c r="J208" i="6" s="1"/>
  <c r="G41" i="19" s="1"/>
  <c r="E208" i="6"/>
  <c r="L207" i="6"/>
  <c r="H41" i="19" s="1"/>
  <c r="I207" i="6"/>
  <c r="H207" i="6"/>
  <c r="G207" i="6"/>
  <c r="F207" i="6"/>
  <c r="E207" i="6"/>
  <c r="I206" i="6"/>
  <c r="H206" i="6"/>
  <c r="G206" i="6"/>
  <c r="F206" i="6"/>
  <c r="E206" i="6"/>
  <c r="J206" i="6" s="1"/>
  <c r="G166" i="19" s="1"/>
  <c r="I205" i="6"/>
  <c r="H205" i="6"/>
  <c r="G205" i="6"/>
  <c r="F205" i="6"/>
  <c r="J205" i="6" s="1"/>
  <c r="E205" i="6"/>
  <c r="I204" i="6"/>
  <c r="H204" i="6"/>
  <c r="G204" i="6"/>
  <c r="F204" i="6"/>
  <c r="E204" i="6"/>
  <c r="I203" i="6"/>
  <c r="H203" i="6"/>
  <c r="G203" i="6"/>
  <c r="F203" i="6"/>
  <c r="J203" i="6" s="1"/>
  <c r="E203" i="6"/>
  <c r="I202" i="6"/>
  <c r="H202" i="6"/>
  <c r="G202" i="6"/>
  <c r="F202" i="6"/>
  <c r="E202" i="6"/>
  <c r="I201" i="6"/>
  <c r="H201" i="6"/>
  <c r="G201" i="6"/>
  <c r="F201" i="6"/>
  <c r="E201" i="6"/>
  <c r="I200" i="6"/>
  <c r="H200" i="6"/>
  <c r="G200" i="6"/>
  <c r="F200" i="6"/>
  <c r="J200" i="6" s="1"/>
  <c r="G160" i="19" s="1"/>
  <c r="E200" i="6"/>
  <c r="I199" i="6"/>
  <c r="H199" i="6"/>
  <c r="G199" i="6"/>
  <c r="F199" i="6"/>
  <c r="E199" i="6"/>
  <c r="I198" i="6"/>
  <c r="H198" i="6"/>
  <c r="G198" i="6"/>
  <c r="F198" i="6"/>
  <c r="J198" i="6" s="1"/>
  <c r="E198" i="6"/>
  <c r="I197" i="6"/>
  <c r="H197" i="6"/>
  <c r="G197" i="6"/>
  <c r="F197" i="6"/>
  <c r="J197" i="6" s="1"/>
  <c r="E197" i="6"/>
  <c r="I196" i="6"/>
  <c r="H196" i="6"/>
  <c r="G196" i="6"/>
  <c r="F196" i="6"/>
  <c r="E196" i="6"/>
  <c r="J196" i="6" s="1"/>
  <c r="G83" i="19" s="1"/>
  <c r="I195" i="6"/>
  <c r="H195" i="6"/>
  <c r="G195" i="6"/>
  <c r="F195" i="6"/>
  <c r="E195" i="6"/>
  <c r="J195" i="6" s="1"/>
  <c r="I194" i="6"/>
  <c r="H194" i="6"/>
  <c r="G194" i="6"/>
  <c r="F194" i="6"/>
  <c r="E194" i="6"/>
  <c r="L193" i="6"/>
  <c r="H66" i="19" s="1"/>
  <c r="I193" i="6"/>
  <c r="H193" i="6"/>
  <c r="G193" i="6"/>
  <c r="F193" i="6"/>
  <c r="J193" i="6" s="1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J190" i="6" s="1"/>
  <c r="G169" i="19" s="1"/>
  <c r="E190" i="6"/>
  <c r="I189" i="6"/>
  <c r="H189" i="6"/>
  <c r="G189" i="6"/>
  <c r="F189" i="6"/>
  <c r="E189" i="6"/>
  <c r="I188" i="6"/>
  <c r="H188" i="6"/>
  <c r="G188" i="6"/>
  <c r="F188" i="6"/>
  <c r="J188" i="6" s="1"/>
  <c r="G128" i="19" s="1"/>
  <c r="E188" i="6"/>
  <c r="I187" i="6"/>
  <c r="H187" i="6"/>
  <c r="G187" i="6"/>
  <c r="F187" i="6"/>
  <c r="J187" i="6" s="1"/>
  <c r="E187" i="6"/>
  <c r="I186" i="6"/>
  <c r="H186" i="6"/>
  <c r="G186" i="6"/>
  <c r="F186" i="6"/>
  <c r="E186" i="6"/>
  <c r="J186" i="6" s="1"/>
  <c r="G179" i="19" s="1"/>
  <c r="I185" i="6"/>
  <c r="H185" i="6"/>
  <c r="G185" i="6"/>
  <c r="F185" i="6"/>
  <c r="E185" i="6"/>
  <c r="J185" i="6" s="1"/>
  <c r="I184" i="6"/>
  <c r="H184" i="6"/>
  <c r="G184" i="6"/>
  <c r="F184" i="6"/>
  <c r="E184" i="6"/>
  <c r="I183" i="6"/>
  <c r="H183" i="6"/>
  <c r="G183" i="6"/>
  <c r="F183" i="6"/>
  <c r="E183" i="6"/>
  <c r="J183" i="6" s="1"/>
  <c r="I182" i="6"/>
  <c r="H182" i="6"/>
  <c r="G182" i="6"/>
  <c r="F182" i="6"/>
  <c r="J182" i="6" s="1"/>
  <c r="E182" i="6"/>
  <c r="I181" i="6"/>
  <c r="H181" i="6"/>
  <c r="G181" i="6"/>
  <c r="F181" i="6"/>
  <c r="E181" i="6"/>
  <c r="I180" i="6"/>
  <c r="H180" i="6"/>
  <c r="G180" i="6"/>
  <c r="F180" i="6"/>
  <c r="E180" i="6"/>
  <c r="J180" i="6" s="1"/>
  <c r="G176" i="19" s="1"/>
  <c r="L179" i="6"/>
  <c r="H176" i="19" s="1"/>
  <c r="I179" i="6"/>
  <c r="H179" i="6"/>
  <c r="G179" i="6"/>
  <c r="F179" i="6"/>
  <c r="E179" i="6"/>
  <c r="I178" i="6"/>
  <c r="H178" i="6"/>
  <c r="G178" i="6"/>
  <c r="F178" i="6"/>
  <c r="E178" i="6"/>
  <c r="J178" i="6" s="1"/>
  <c r="G180" i="19" s="1"/>
  <c r="I177" i="6"/>
  <c r="H177" i="6"/>
  <c r="G177" i="6"/>
  <c r="F177" i="6"/>
  <c r="J177" i="6" s="1"/>
  <c r="E177" i="6"/>
  <c r="I176" i="6"/>
  <c r="H176" i="6"/>
  <c r="G176" i="6"/>
  <c r="F176" i="6"/>
  <c r="E176" i="6"/>
  <c r="J176" i="6" s="1"/>
  <c r="G59" i="19" s="1"/>
  <c r="I175" i="6"/>
  <c r="H175" i="6"/>
  <c r="G175" i="6"/>
  <c r="F175" i="6"/>
  <c r="E175" i="6"/>
  <c r="J175" i="6" s="1"/>
  <c r="I174" i="6"/>
  <c r="H174" i="6"/>
  <c r="G174" i="6"/>
  <c r="F174" i="6"/>
  <c r="E174" i="6"/>
  <c r="J174" i="6" s="1"/>
  <c r="G97" i="19" s="1"/>
  <c r="L173" i="6"/>
  <c r="H97" i="19" s="1"/>
  <c r="I173" i="6"/>
  <c r="H173" i="6"/>
  <c r="G173" i="6"/>
  <c r="F173" i="6"/>
  <c r="J173" i="6" s="1"/>
  <c r="E173" i="6"/>
  <c r="I172" i="6"/>
  <c r="H172" i="6"/>
  <c r="G172" i="6"/>
  <c r="F172" i="6"/>
  <c r="E172" i="6"/>
  <c r="L171" i="6"/>
  <c r="H126" i="19" s="1"/>
  <c r="I171" i="6"/>
  <c r="H171" i="6"/>
  <c r="G171" i="6"/>
  <c r="F171" i="6"/>
  <c r="E171" i="6"/>
  <c r="J171" i="6" s="1"/>
  <c r="I170" i="6"/>
  <c r="H170" i="6"/>
  <c r="G170" i="6"/>
  <c r="F170" i="6"/>
  <c r="E170" i="6"/>
  <c r="J170" i="6" s="1"/>
  <c r="G117" i="19" s="1"/>
  <c r="I169" i="6"/>
  <c r="H169" i="6"/>
  <c r="G169" i="6"/>
  <c r="F169" i="6"/>
  <c r="E169" i="6"/>
  <c r="I168" i="6"/>
  <c r="H168" i="6"/>
  <c r="G168" i="6"/>
  <c r="F168" i="6"/>
  <c r="J168" i="6" s="1"/>
  <c r="G16" i="19" s="1"/>
  <c r="E168" i="6"/>
  <c r="M167" i="6"/>
  <c r="I16" i="19" s="1"/>
  <c r="L167" i="6"/>
  <c r="H16" i="19" s="1"/>
  <c r="I167" i="6"/>
  <c r="H167" i="6"/>
  <c r="G167" i="6"/>
  <c r="F167" i="6"/>
  <c r="E167" i="6"/>
  <c r="J167" i="6" s="1"/>
  <c r="I166" i="6"/>
  <c r="H166" i="6"/>
  <c r="G166" i="6"/>
  <c r="F166" i="6"/>
  <c r="E166" i="6"/>
  <c r="I165" i="6"/>
  <c r="H165" i="6"/>
  <c r="G165" i="6"/>
  <c r="F165" i="6"/>
  <c r="E165" i="6"/>
  <c r="I164" i="6"/>
  <c r="H164" i="6"/>
  <c r="G164" i="6"/>
  <c r="F164" i="6"/>
  <c r="J164" i="6" s="1"/>
  <c r="G4" i="19" s="1"/>
  <c r="E164" i="6"/>
  <c r="M163" i="6"/>
  <c r="I4" i="19" s="1"/>
  <c r="L163" i="6"/>
  <c r="H4" i="19" s="1"/>
  <c r="I163" i="6"/>
  <c r="H163" i="6"/>
  <c r="G163" i="6"/>
  <c r="F163" i="6"/>
  <c r="J163" i="6" s="1"/>
  <c r="E163" i="6"/>
  <c r="I162" i="6"/>
  <c r="H162" i="6"/>
  <c r="G162" i="6"/>
  <c r="F162" i="6"/>
  <c r="E162" i="6"/>
  <c r="I161" i="6"/>
  <c r="H161" i="6"/>
  <c r="G161" i="6"/>
  <c r="F161" i="6"/>
  <c r="E161" i="6"/>
  <c r="I160" i="6"/>
  <c r="H160" i="6"/>
  <c r="G160" i="6"/>
  <c r="F160" i="6"/>
  <c r="J160" i="6" s="1"/>
  <c r="G70" i="19" s="1"/>
  <c r="E160" i="6"/>
  <c r="I159" i="6"/>
  <c r="H159" i="6"/>
  <c r="G159" i="6"/>
  <c r="F159" i="6"/>
  <c r="E159" i="6"/>
  <c r="I158" i="6"/>
  <c r="H158" i="6"/>
  <c r="G158" i="6"/>
  <c r="F158" i="6"/>
  <c r="E158" i="6"/>
  <c r="J158" i="6" s="1"/>
  <c r="G192" i="19" s="1"/>
  <c r="I157" i="6"/>
  <c r="H157" i="6"/>
  <c r="G157" i="6"/>
  <c r="F157" i="6"/>
  <c r="J157" i="6" s="1"/>
  <c r="E157" i="6"/>
  <c r="I156" i="6"/>
  <c r="H156" i="6"/>
  <c r="G156" i="6"/>
  <c r="F156" i="6"/>
  <c r="E156" i="6"/>
  <c r="J156" i="6" s="1"/>
  <c r="G7" i="19" s="1"/>
  <c r="M155" i="6"/>
  <c r="I7" i="19" s="1"/>
  <c r="L155" i="6"/>
  <c r="H7" i="19" s="1"/>
  <c r="I155" i="6"/>
  <c r="H155" i="6"/>
  <c r="G155" i="6"/>
  <c r="F155" i="6"/>
  <c r="E155" i="6"/>
  <c r="I154" i="6"/>
  <c r="H154" i="6"/>
  <c r="G154" i="6"/>
  <c r="F154" i="6"/>
  <c r="E154" i="6"/>
  <c r="J154" i="6" s="1"/>
  <c r="G148" i="19" s="1"/>
  <c r="I153" i="6"/>
  <c r="H153" i="6"/>
  <c r="G153" i="6"/>
  <c r="F153" i="6"/>
  <c r="J153" i="6" s="1"/>
  <c r="E153" i="6"/>
  <c r="I152" i="6"/>
  <c r="H152" i="6"/>
  <c r="G152" i="6"/>
  <c r="F152" i="6"/>
  <c r="E152" i="6"/>
  <c r="I151" i="6"/>
  <c r="H151" i="6"/>
  <c r="G151" i="6"/>
  <c r="F151" i="6"/>
  <c r="E151" i="6"/>
  <c r="J151" i="6" s="1"/>
  <c r="I150" i="6"/>
  <c r="H150" i="6"/>
  <c r="G150" i="6"/>
  <c r="F150" i="6"/>
  <c r="E150" i="6"/>
  <c r="I149" i="6"/>
  <c r="H149" i="6"/>
  <c r="G149" i="6"/>
  <c r="F149" i="6"/>
  <c r="E149" i="6"/>
  <c r="I148" i="6"/>
  <c r="H148" i="6"/>
  <c r="G148" i="6"/>
  <c r="F148" i="6"/>
  <c r="J148" i="6" s="1"/>
  <c r="G182" i="19" s="1"/>
  <c r="E148" i="6"/>
  <c r="I147" i="6"/>
  <c r="H147" i="6"/>
  <c r="G147" i="6"/>
  <c r="F147" i="6"/>
  <c r="E147" i="6"/>
  <c r="I146" i="6"/>
  <c r="H146" i="6"/>
  <c r="G146" i="6"/>
  <c r="F146" i="6"/>
  <c r="J146" i="6" s="1"/>
  <c r="G64" i="19" s="1"/>
  <c r="E146" i="6"/>
  <c r="I145" i="6"/>
  <c r="H145" i="6"/>
  <c r="G145" i="6"/>
  <c r="F145" i="6"/>
  <c r="J145" i="6" s="1"/>
  <c r="E145" i="6"/>
  <c r="I144" i="6"/>
  <c r="H144" i="6"/>
  <c r="G144" i="6"/>
  <c r="F144" i="6"/>
  <c r="E144" i="6"/>
  <c r="L143" i="6"/>
  <c r="H43" i="19" s="1"/>
  <c r="I143" i="6"/>
  <c r="H143" i="6"/>
  <c r="G143" i="6"/>
  <c r="F143" i="6"/>
  <c r="J143" i="6" s="1"/>
  <c r="E143" i="6"/>
  <c r="I142" i="6"/>
  <c r="H142" i="6"/>
  <c r="G142" i="6"/>
  <c r="F142" i="6"/>
  <c r="E142" i="6"/>
  <c r="L141" i="6"/>
  <c r="H168" i="19" s="1"/>
  <c r="I141" i="6"/>
  <c r="H141" i="6"/>
  <c r="G141" i="6"/>
  <c r="F141" i="6"/>
  <c r="J141" i="6" s="1"/>
  <c r="E141" i="6"/>
  <c r="I140" i="6"/>
  <c r="H140" i="6"/>
  <c r="G140" i="6"/>
  <c r="F140" i="6"/>
  <c r="E140" i="6"/>
  <c r="L139" i="6"/>
  <c r="H50" i="19" s="1"/>
  <c r="I139" i="6"/>
  <c r="H139" i="6"/>
  <c r="G139" i="6"/>
  <c r="F139" i="6"/>
  <c r="J139" i="6" s="1"/>
  <c r="E139" i="6"/>
  <c r="I138" i="6"/>
  <c r="H138" i="6"/>
  <c r="G138" i="6"/>
  <c r="F138" i="6"/>
  <c r="E138" i="6"/>
  <c r="L137" i="6"/>
  <c r="H19" i="19" s="1"/>
  <c r="I137" i="6"/>
  <c r="H137" i="6"/>
  <c r="G137" i="6"/>
  <c r="F137" i="6"/>
  <c r="J137" i="6" s="1"/>
  <c r="E137" i="6"/>
  <c r="I136" i="6"/>
  <c r="H136" i="6"/>
  <c r="G136" i="6"/>
  <c r="F136" i="6"/>
  <c r="E136" i="6"/>
  <c r="I135" i="6"/>
  <c r="H135" i="6"/>
  <c r="G135" i="6"/>
  <c r="F135" i="6"/>
  <c r="E135" i="6"/>
  <c r="J135" i="6" s="1"/>
  <c r="I134" i="6"/>
  <c r="H134" i="6"/>
  <c r="G134" i="6"/>
  <c r="F134" i="6"/>
  <c r="E134" i="6"/>
  <c r="I133" i="6"/>
  <c r="H133" i="6"/>
  <c r="G133" i="6"/>
  <c r="F133" i="6"/>
  <c r="E133" i="6"/>
  <c r="J133" i="6" s="1"/>
  <c r="I132" i="6"/>
  <c r="H132" i="6"/>
  <c r="G132" i="6"/>
  <c r="F132" i="6"/>
  <c r="J132" i="6" s="1"/>
  <c r="G77" i="19" s="1"/>
  <c r="E132" i="6"/>
  <c r="I131" i="6"/>
  <c r="H131" i="6"/>
  <c r="G131" i="6"/>
  <c r="F131" i="6"/>
  <c r="E131" i="6"/>
  <c r="I130" i="6"/>
  <c r="H130" i="6"/>
  <c r="G130" i="6"/>
  <c r="F130" i="6"/>
  <c r="E130" i="6"/>
  <c r="J130" i="6" s="1"/>
  <c r="G45" i="19" s="1"/>
  <c r="I129" i="6"/>
  <c r="H129" i="6"/>
  <c r="G129" i="6"/>
  <c r="F129" i="6"/>
  <c r="J129" i="6" s="1"/>
  <c r="E129" i="6"/>
  <c r="I128" i="6"/>
  <c r="H128" i="6"/>
  <c r="G128" i="6"/>
  <c r="F128" i="6"/>
  <c r="E128" i="6"/>
  <c r="I127" i="6"/>
  <c r="H127" i="6"/>
  <c r="G127" i="6"/>
  <c r="F127" i="6"/>
  <c r="E127" i="6"/>
  <c r="J127" i="6" s="1"/>
  <c r="I126" i="6"/>
  <c r="H126" i="6"/>
  <c r="G126" i="6"/>
  <c r="F126" i="6"/>
  <c r="E126" i="6"/>
  <c r="L125" i="6"/>
  <c r="H40" i="19" s="1"/>
  <c r="I125" i="6"/>
  <c r="H125" i="6"/>
  <c r="G125" i="6"/>
  <c r="F125" i="6"/>
  <c r="E125" i="6"/>
  <c r="J125" i="6" s="1"/>
  <c r="I124" i="6"/>
  <c r="H124" i="6"/>
  <c r="G124" i="6"/>
  <c r="F124" i="6"/>
  <c r="E124" i="6"/>
  <c r="I123" i="6"/>
  <c r="H123" i="6"/>
  <c r="G123" i="6"/>
  <c r="F123" i="6"/>
  <c r="E123" i="6"/>
  <c r="J123" i="6" s="1"/>
  <c r="I122" i="6"/>
  <c r="H122" i="6"/>
  <c r="G122" i="6"/>
  <c r="F122" i="6"/>
  <c r="J122" i="6" s="1"/>
  <c r="G75" i="19" s="1"/>
  <c r="E122" i="6"/>
  <c r="L121" i="6"/>
  <c r="H75" i="19" s="1"/>
  <c r="I121" i="6"/>
  <c r="H121" i="6"/>
  <c r="G121" i="6"/>
  <c r="F121" i="6"/>
  <c r="E121" i="6"/>
  <c r="J121" i="6" s="1"/>
  <c r="I120" i="6"/>
  <c r="H120" i="6"/>
  <c r="G120" i="6"/>
  <c r="F120" i="6"/>
  <c r="J120" i="6" s="1"/>
  <c r="E120" i="6"/>
  <c r="M119" i="6"/>
  <c r="L119" i="6"/>
  <c r="I119" i="6"/>
  <c r="H119" i="6"/>
  <c r="G119" i="6"/>
  <c r="F119" i="6"/>
  <c r="E119" i="6"/>
  <c r="J119" i="6" s="1"/>
  <c r="I118" i="6"/>
  <c r="H118" i="6"/>
  <c r="G118" i="6"/>
  <c r="F118" i="6"/>
  <c r="E118" i="6"/>
  <c r="M117" i="6"/>
  <c r="I122" i="19" s="1"/>
  <c r="L117" i="6"/>
  <c r="H122" i="19" s="1"/>
  <c r="I117" i="6"/>
  <c r="H117" i="6"/>
  <c r="G117" i="6"/>
  <c r="F117" i="6"/>
  <c r="J117" i="6" s="1"/>
  <c r="E117" i="6"/>
  <c r="I116" i="6"/>
  <c r="H116" i="6"/>
  <c r="G116" i="6"/>
  <c r="F116" i="6"/>
  <c r="E116" i="6"/>
  <c r="J116" i="6" s="1"/>
  <c r="G49" i="19" s="1"/>
  <c r="L115" i="6"/>
  <c r="H49" i="19" s="1"/>
  <c r="I115" i="6"/>
  <c r="H115" i="6"/>
  <c r="G115" i="6"/>
  <c r="F115" i="6"/>
  <c r="J115" i="6" s="1"/>
  <c r="E115" i="6"/>
  <c r="I114" i="6"/>
  <c r="H114" i="6"/>
  <c r="G114" i="6"/>
  <c r="F114" i="6"/>
  <c r="E114" i="6"/>
  <c r="L113" i="6"/>
  <c r="H68" i="19" s="1"/>
  <c r="I113" i="6"/>
  <c r="H113" i="6"/>
  <c r="G113" i="6"/>
  <c r="F113" i="6"/>
  <c r="J113" i="6" s="1"/>
  <c r="E113" i="6"/>
  <c r="I112" i="6"/>
  <c r="H112" i="6"/>
  <c r="G112" i="6"/>
  <c r="F112" i="6"/>
  <c r="E112" i="6"/>
  <c r="J112" i="6" s="1"/>
  <c r="G125" i="19" s="1"/>
  <c r="I111" i="6"/>
  <c r="H111" i="6"/>
  <c r="G111" i="6"/>
  <c r="F111" i="6"/>
  <c r="E111" i="6"/>
  <c r="J111" i="6" s="1"/>
  <c r="I110" i="6"/>
  <c r="H110" i="6"/>
  <c r="G110" i="6"/>
  <c r="F110" i="6"/>
  <c r="E110" i="6"/>
  <c r="I109" i="6"/>
  <c r="H109" i="6"/>
  <c r="G109" i="6"/>
  <c r="F109" i="6"/>
  <c r="E109" i="6"/>
  <c r="J109" i="6" s="1"/>
  <c r="I108" i="6"/>
  <c r="H108" i="6"/>
  <c r="G108" i="6"/>
  <c r="F108" i="6"/>
  <c r="J108" i="6" s="1"/>
  <c r="G106" i="19" s="1"/>
  <c r="E108" i="6"/>
  <c r="L107" i="6"/>
  <c r="H106" i="19" s="1"/>
  <c r="I107" i="6"/>
  <c r="H107" i="6"/>
  <c r="G107" i="6"/>
  <c r="F107" i="6"/>
  <c r="E107" i="6"/>
  <c r="J107" i="6" s="1"/>
  <c r="I106" i="6"/>
  <c r="H106" i="6"/>
  <c r="G106" i="6"/>
  <c r="F106" i="6"/>
  <c r="J106" i="6" s="1"/>
  <c r="G90" i="19" s="1"/>
  <c r="E106" i="6"/>
  <c r="I105" i="6"/>
  <c r="H105" i="6"/>
  <c r="G105" i="6"/>
  <c r="F105" i="6"/>
  <c r="E105" i="6"/>
  <c r="I104" i="6"/>
  <c r="H104" i="6"/>
  <c r="G104" i="6"/>
  <c r="F104" i="6"/>
  <c r="E104" i="6"/>
  <c r="J104" i="6" s="1"/>
  <c r="G99" i="19" s="1"/>
  <c r="I103" i="6"/>
  <c r="H103" i="6"/>
  <c r="G103" i="6"/>
  <c r="F103" i="6"/>
  <c r="J103" i="6" s="1"/>
  <c r="E103" i="6"/>
  <c r="I102" i="6"/>
  <c r="H102" i="6"/>
  <c r="G102" i="6"/>
  <c r="F102" i="6"/>
  <c r="E102" i="6"/>
  <c r="J102" i="6" s="1"/>
  <c r="G21" i="19" s="1"/>
  <c r="I101" i="6"/>
  <c r="H101" i="6"/>
  <c r="G101" i="6"/>
  <c r="F101" i="6"/>
  <c r="E101" i="6"/>
  <c r="J101" i="6" s="1"/>
  <c r="I100" i="6"/>
  <c r="H100" i="6"/>
  <c r="G100" i="6"/>
  <c r="F100" i="6"/>
  <c r="E100" i="6"/>
  <c r="J100" i="6" s="1"/>
  <c r="G3" i="19" s="1"/>
  <c r="M99" i="6"/>
  <c r="I3" i="19" s="1"/>
  <c r="L99" i="6"/>
  <c r="H3" i="19" s="1"/>
  <c r="I99" i="6"/>
  <c r="H99" i="6"/>
  <c r="G99" i="6"/>
  <c r="F99" i="6"/>
  <c r="J99" i="6" s="1"/>
  <c r="E99" i="6"/>
  <c r="I98" i="6"/>
  <c r="H98" i="6"/>
  <c r="G98" i="6"/>
  <c r="F98" i="6"/>
  <c r="E98" i="6"/>
  <c r="J98" i="6" s="1"/>
  <c r="G178" i="19" s="1"/>
  <c r="I97" i="6"/>
  <c r="H97" i="6"/>
  <c r="G97" i="6"/>
  <c r="F97" i="6"/>
  <c r="E97" i="6"/>
  <c r="J97" i="6" s="1"/>
  <c r="I96" i="6"/>
  <c r="H96" i="6"/>
  <c r="G96" i="6"/>
  <c r="F96" i="6"/>
  <c r="E96" i="6"/>
  <c r="J96" i="6" s="1"/>
  <c r="G142" i="19" s="1"/>
  <c r="I95" i="6"/>
  <c r="H95" i="6"/>
  <c r="G95" i="6"/>
  <c r="F95" i="6"/>
  <c r="E95" i="6"/>
  <c r="I94" i="6"/>
  <c r="H94" i="6"/>
  <c r="G94" i="6"/>
  <c r="F94" i="6"/>
  <c r="J94" i="6" s="1"/>
  <c r="G12" i="19" s="1"/>
  <c r="E94" i="6"/>
  <c r="M93" i="6"/>
  <c r="I12" i="19" s="1"/>
  <c r="L93" i="6"/>
  <c r="H12" i="19" s="1"/>
  <c r="I93" i="6"/>
  <c r="H93" i="6"/>
  <c r="G93" i="6"/>
  <c r="F93" i="6"/>
  <c r="J93" i="6" s="1"/>
  <c r="E93" i="6"/>
  <c r="I92" i="6"/>
  <c r="H92" i="6"/>
  <c r="G92" i="6"/>
  <c r="F92" i="6"/>
  <c r="E92" i="6"/>
  <c r="I91" i="6"/>
  <c r="H91" i="6"/>
  <c r="G91" i="6"/>
  <c r="F91" i="6"/>
  <c r="E91" i="6"/>
  <c r="I90" i="6"/>
  <c r="H90" i="6"/>
  <c r="G90" i="6"/>
  <c r="F90" i="6"/>
  <c r="J90" i="6" s="1"/>
  <c r="G119" i="19" s="1"/>
  <c r="E90" i="6"/>
  <c r="I89" i="6"/>
  <c r="H89" i="6"/>
  <c r="G89" i="6"/>
  <c r="F89" i="6"/>
  <c r="E89" i="6"/>
  <c r="I88" i="6"/>
  <c r="H88" i="6"/>
  <c r="G88" i="6"/>
  <c r="F88" i="6"/>
  <c r="J88" i="6" s="1"/>
  <c r="G174" i="19" s="1"/>
  <c r="E88" i="6"/>
  <c r="I87" i="6"/>
  <c r="H87" i="6"/>
  <c r="G87" i="6"/>
  <c r="F87" i="6"/>
  <c r="J87" i="6" s="1"/>
  <c r="E87" i="6"/>
  <c r="I86" i="6"/>
  <c r="H86" i="6"/>
  <c r="G86" i="6"/>
  <c r="F86" i="6"/>
  <c r="E86" i="6"/>
  <c r="J86" i="6" s="1"/>
  <c r="G78" i="19" s="1"/>
  <c r="I85" i="6"/>
  <c r="H85" i="6"/>
  <c r="G85" i="6"/>
  <c r="F85" i="6"/>
  <c r="E85" i="6"/>
  <c r="J85" i="6" s="1"/>
  <c r="I84" i="6"/>
  <c r="H84" i="6"/>
  <c r="G84" i="6"/>
  <c r="F84" i="6"/>
  <c r="E84" i="6"/>
  <c r="L83" i="6"/>
  <c r="H13" i="19" s="1"/>
  <c r="I83" i="6"/>
  <c r="H83" i="6"/>
  <c r="G83" i="6"/>
  <c r="F83" i="6"/>
  <c r="J83" i="6" s="1"/>
  <c r="E83" i="6"/>
  <c r="I82" i="6"/>
  <c r="H82" i="6"/>
  <c r="G82" i="6"/>
  <c r="F82" i="6"/>
  <c r="E82" i="6"/>
  <c r="L81" i="6"/>
  <c r="H123" i="19" s="1"/>
  <c r="I81" i="6"/>
  <c r="H81" i="6"/>
  <c r="G81" i="6"/>
  <c r="F81" i="6"/>
  <c r="E81" i="6"/>
  <c r="J81" i="6" s="1"/>
  <c r="I80" i="6"/>
  <c r="H80" i="6"/>
  <c r="G80" i="6"/>
  <c r="F80" i="6"/>
  <c r="E80" i="6"/>
  <c r="L79" i="6"/>
  <c r="H37" i="19" s="1"/>
  <c r="I79" i="6"/>
  <c r="H79" i="6"/>
  <c r="G79" i="6"/>
  <c r="F79" i="6"/>
  <c r="J79" i="6" s="1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F76" i="6"/>
  <c r="J76" i="6" s="1"/>
  <c r="G135" i="19" s="1"/>
  <c r="E76" i="6"/>
  <c r="I75" i="6"/>
  <c r="H75" i="6"/>
  <c r="G75" i="6"/>
  <c r="F75" i="6"/>
  <c r="E75" i="6"/>
  <c r="I74" i="6"/>
  <c r="H74" i="6"/>
  <c r="G74" i="6"/>
  <c r="F74" i="6"/>
  <c r="J74" i="6" s="1"/>
  <c r="G29" i="19" s="1"/>
  <c r="E74" i="6"/>
  <c r="M73" i="6"/>
  <c r="I29" i="19" s="1"/>
  <c r="L73" i="6"/>
  <c r="H29" i="19" s="1"/>
  <c r="I73" i="6"/>
  <c r="H73" i="6"/>
  <c r="G73" i="6"/>
  <c r="F73" i="6"/>
  <c r="E73" i="6"/>
  <c r="J73" i="6" s="1"/>
  <c r="I72" i="6"/>
  <c r="H72" i="6"/>
  <c r="G72" i="6"/>
  <c r="F72" i="6"/>
  <c r="J72" i="6" s="1"/>
  <c r="E72" i="6"/>
  <c r="I71" i="6"/>
  <c r="H71" i="6"/>
  <c r="G71" i="6"/>
  <c r="F71" i="6"/>
  <c r="E71" i="6"/>
  <c r="I70" i="6"/>
  <c r="H70" i="6"/>
  <c r="G70" i="6"/>
  <c r="F70" i="6"/>
  <c r="E70" i="6"/>
  <c r="J70" i="6" s="1"/>
  <c r="G111" i="19" s="1"/>
  <c r="I69" i="6"/>
  <c r="H69" i="6"/>
  <c r="G69" i="6"/>
  <c r="F69" i="6"/>
  <c r="J69" i="6" s="1"/>
  <c r="E69" i="6"/>
  <c r="I68" i="6"/>
  <c r="H68" i="6"/>
  <c r="G68" i="6"/>
  <c r="F68" i="6"/>
  <c r="E68" i="6"/>
  <c r="L67" i="6"/>
  <c r="H88" i="19" s="1"/>
  <c r="I67" i="6"/>
  <c r="H67" i="6"/>
  <c r="G67" i="6"/>
  <c r="F67" i="6"/>
  <c r="J67" i="6" s="1"/>
  <c r="E67" i="6"/>
  <c r="I66" i="6"/>
  <c r="H66" i="6"/>
  <c r="G66" i="6"/>
  <c r="F66" i="6"/>
  <c r="E66" i="6"/>
  <c r="J66" i="6" s="1"/>
  <c r="G127" i="19" s="1"/>
  <c r="I65" i="6"/>
  <c r="H65" i="6"/>
  <c r="G65" i="6"/>
  <c r="F65" i="6"/>
  <c r="E65" i="6"/>
  <c r="J65" i="6" s="1"/>
  <c r="I64" i="6"/>
  <c r="H64" i="6"/>
  <c r="G64" i="6"/>
  <c r="F64" i="6"/>
  <c r="E64" i="6"/>
  <c r="M63" i="6"/>
  <c r="I14" i="19" s="1"/>
  <c r="L63" i="6"/>
  <c r="H14" i="19" s="1"/>
  <c r="I63" i="6"/>
  <c r="H63" i="6"/>
  <c r="G63" i="6"/>
  <c r="F63" i="6"/>
  <c r="J63" i="6" s="1"/>
  <c r="E63" i="6"/>
  <c r="I62" i="6"/>
  <c r="H62" i="6"/>
  <c r="G62" i="6"/>
  <c r="F62" i="6"/>
  <c r="E62" i="6"/>
  <c r="J62" i="6" s="1"/>
  <c r="G103" i="19" s="1"/>
  <c r="I61" i="6"/>
  <c r="H61" i="6"/>
  <c r="G61" i="6"/>
  <c r="F61" i="6"/>
  <c r="E61" i="6"/>
  <c r="J61" i="6" s="1"/>
  <c r="I60" i="6"/>
  <c r="H60" i="6"/>
  <c r="G60" i="6"/>
  <c r="F60" i="6"/>
  <c r="E60" i="6"/>
  <c r="L59" i="6"/>
  <c r="H20" i="19" s="1"/>
  <c r="I59" i="6"/>
  <c r="H59" i="6"/>
  <c r="G59" i="6"/>
  <c r="F59" i="6"/>
  <c r="J59" i="6" s="1"/>
  <c r="E59" i="6"/>
  <c r="I58" i="6"/>
  <c r="H58" i="6"/>
  <c r="G58" i="6"/>
  <c r="F58" i="6"/>
  <c r="E58" i="6"/>
  <c r="I57" i="6"/>
  <c r="H57" i="6"/>
  <c r="G57" i="6"/>
  <c r="F57" i="6"/>
  <c r="E57" i="6"/>
  <c r="I56" i="6"/>
  <c r="H56" i="6"/>
  <c r="G56" i="6"/>
  <c r="F56" i="6"/>
  <c r="J56" i="6" s="1"/>
  <c r="G94" i="19" s="1"/>
  <c r="E56" i="6"/>
  <c r="L55" i="6"/>
  <c r="H94" i="19" s="1"/>
  <c r="I55" i="6"/>
  <c r="H55" i="6"/>
  <c r="G55" i="6"/>
  <c r="F55" i="6"/>
  <c r="E55" i="6"/>
  <c r="I54" i="6"/>
  <c r="H54" i="6"/>
  <c r="G54" i="6"/>
  <c r="F54" i="6"/>
  <c r="J54" i="6" s="1"/>
  <c r="E54" i="6"/>
  <c r="L53" i="6"/>
  <c r="I53" i="6"/>
  <c r="H53" i="6"/>
  <c r="G53" i="6"/>
  <c r="F53" i="6"/>
  <c r="E53" i="6"/>
  <c r="J53" i="6" s="1"/>
  <c r="I52" i="6"/>
  <c r="H52" i="6"/>
  <c r="G52" i="6"/>
  <c r="F52" i="6"/>
  <c r="J52" i="6" s="1"/>
  <c r="G95" i="19" s="1"/>
  <c r="E52" i="6"/>
  <c r="I51" i="6"/>
  <c r="H51" i="6"/>
  <c r="G51" i="6"/>
  <c r="F51" i="6"/>
  <c r="E51" i="6"/>
  <c r="I50" i="6"/>
  <c r="H50" i="6"/>
  <c r="G50" i="6"/>
  <c r="F50" i="6"/>
  <c r="E50" i="6"/>
  <c r="J50" i="6" s="1"/>
  <c r="G58" i="19" s="1"/>
  <c r="L49" i="6"/>
  <c r="H58" i="19" s="1"/>
  <c r="I49" i="6"/>
  <c r="H49" i="6"/>
  <c r="G49" i="6"/>
  <c r="F49" i="6"/>
  <c r="E49" i="6"/>
  <c r="I48" i="6"/>
  <c r="H48" i="6"/>
  <c r="G48" i="6"/>
  <c r="F48" i="6"/>
  <c r="E48" i="6"/>
  <c r="J48" i="6" s="1"/>
  <c r="G30" i="19" s="1"/>
  <c r="I47" i="6"/>
  <c r="H47" i="6"/>
  <c r="G47" i="6"/>
  <c r="F47" i="6"/>
  <c r="J47" i="6" s="1"/>
  <c r="E47" i="6"/>
  <c r="I46" i="6"/>
  <c r="H46" i="6"/>
  <c r="G46" i="6"/>
  <c r="F46" i="6"/>
  <c r="E46" i="6"/>
  <c r="J46" i="6" s="1"/>
  <c r="G133" i="19" s="1"/>
  <c r="I45" i="6"/>
  <c r="H45" i="6"/>
  <c r="G45" i="6"/>
  <c r="F45" i="6"/>
  <c r="E45" i="6"/>
  <c r="J45" i="6" s="1"/>
  <c r="I44" i="6"/>
  <c r="H44" i="6"/>
  <c r="G44" i="6"/>
  <c r="F44" i="6"/>
  <c r="E44" i="6"/>
  <c r="J44" i="6" s="1"/>
  <c r="G139" i="19" s="1"/>
  <c r="I43" i="6"/>
  <c r="H43" i="6"/>
  <c r="G43" i="6"/>
  <c r="F43" i="6"/>
  <c r="E43" i="6"/>
  <c r="I42" i="6"/>
  <c r="H42" i="6"/>
  <c r="G42" i="6"/>
  <c r="F42" i="6"/>
  <c r="J42" i="6" s="1"/>
  <c r="G137" i="19" s="1"/>
  <c r="E42" i="6"/>
  <c r="I41" i="6"/>
  <c r="H41" i="6"/>
  <c r="G41" i="6"/>
  <c r="F41" i="6"/>
  <c r="E41" i="6"/>
  <c r="J41" i="6" s="1"/>
  <c r="F137" i="19" s="1"/>
  <c r="I40" i="6"/>
  <c r="H40" i="6"/>
  <c r="G40" i="6"/>
  <c r="F40" i="6"/>
  <c r="E40" i="6"/>
  <c r="J40" i="6" s="1"/>
  <c r="I39" i="6"/>
  <c r="H39" i="6"/>
  <c r="G39" i="6"/>
  <c r="F39" i="6"/>
  <c r="J39" i="6" s="1"/>
  <c r="E39" i="6"/>
  <c r="I38" i="6"/>
  <c r="H38" i="6"/>
  <c r="G38" i="6"/>
  <c r="F38" i="6"/>
  <c r="E38" i="6"/>
  <c r="I37" i="6"/>
  <c r="H37" i="6"/>
  <c r="G37" i="6"/>
  <c r="F37" i="6"/>
  <c r="J37" i="6" s="1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J34" i="6" s="1"/>
  <c r="G134" i="19" s="1"/>
  <c r="E34" i="6"/>
  <c r="I33" i="6"/>
  <c r="H33" i="6"/>
  <c r="G33" i="6"/>
  <c r="F33" i="6"/>
  <c r="E33" i="6"/>
  <c r="I32" i="6"/>
  <c r="H32" i="6"/>
  <c r="G32" i="6"/>
  <c r="F32" i="6"/>
  <c r="E32" i="6"/>
  <c r="J32" i="6" s="1"/>
  <c r="G124" i="19" s="1"/>
  <c r="I31" i="6"/>
  <c r="H31" i="6"/>
  <c r="G31" i="6"/>
  <c r="F31" i="6"/>
  <c r="J31" i="6" s="1"/>
  <c r="E31" i="6"/>
  <c r="I30" i="6"/>
  <c r="H30" i="6"/>
  <c r="G30" i="6"/>
  <c r="F30" i="6"/>
  <c r="E30" i="6"/>
  <c r="J30" i="6" s="1"/>
  <c r="G27" i="19" s="1"/>
  <c r="L29" i="6"/>
  <c r="H27" i="19" s="1"/>
  <c r="I29" i="6"/>
  <c r="H29" i="6"/>
  <c r="G29" i="6"/>
  <c r="F29" i="6"/>
  <c r="J29" i="6" s="1"/>
  <c r="E29" i="6"/>
  <c r="I28" i="6"/>
  <c r="H28" i="6"/>
  <c r="G28" i="6"/>
  <c r="F28" i="6"/>
  <c r="E28" i="6"/>
  <c r="I27" i="6"/>
  <c r="H27" i="6"/>
  <c r="G27" i="6"/>
  <c r="F27" i="6"/>
  <c r="J27" i="6" s="1"/>
  <c r="E27" i="6"/>
  <c r="I26" i="6"/>
  <c r="H26" i="6"/>
  <c r="G26" i="6"/>
  <c r="F26" i="6"/>
  <c r="E26" i="6"/>
  <c r="I25" i="6"/>
  <c r="H25" i="6"/>
  <c r="G25" i="6"/>
  <c r="F25" i="6"/>
  <c r="E25" i="6"/>
  <c r="J25" i="6" s="1"/>
  <c r="I24" i="6"/>
  <c r="H24" i="6"/>
  <c r="G24" i="6"/>
  <c r="F24" i="6"/>
  <c r="J24" i="6" s="1"/>
  <c r="G100" i="19" s="1"/>
  <c r="E24" i="6"/>
  <c r="I23" i="6"/>
  <c r="H23" i="6"/>
  <c r="G23" i="6"/>
  <c r="F23" i="6"/>
  <c r="E23" i="6"/>
  <c r="I22" i="6"/>
  <c r="H22" i="6"/>
  <c r="G22" i="6"/>
  <c r="F22" i="6"/>
  <c r="E22" i="6"/>
  <c r="J22" i="6" s="1"/>
  <c r="G181" i="19" s="1"/>
  <c r="I21" i="6"/>
  <c r="H21" i="6"/>
  <c r="G21" i="6"/>
  <c r="F21" i="6"/>
  <c r="J21" i="6" s="1"/>
  <c r="E21" i="6"/>
  <c r="I20" i="6"/>
  <c r="H20" i="6"/>
  <c r="G20" i="6"/>
  <c r="F20" i="6"/>
  <c r="E20" i="6"/>
  <c r="J20" i="6" s="1"/>
  <c r="G10" i="19" s="1"/>
  <c r="M19" i="6"/>
  <c r="I10" i="19" s="1"/>
  <c r="L19" i="6"/>
  <c r="H10" i="19" s="1"/>
  <c r="I19" i="6"/>
  <c r="H19" i="6"/>
  <c r="G19" i="6"/>
  <c r="F19" i="6"/>
  <c r="E19" i="6"/>
  <c r="I18" i="6"/>
  <c r="H18" i="6"/>
  <c r="G18" i="6"/>
  <c r="F18" i="6"/>
  <c r="E18" i="6"/>
  <c r="J18" i="6" s="1"/>
  <c r="G52" i="19" s="1"/>
  <c r="I17" i="6"/>
  <c r="H17" i="6"/>
  <c r="G17" i="6"/>
  <c r="F17" i="6"/>
  <c r="J17" i="6" s="1"/>
  <c r="E17" i="6"/>
  <c r="I16" i="6"/>
  <c r="H16" i="6"/>
  <c r="G16" i="6"/>
  <c r="F16" i="6"/>
  <c r="E16" i="6"/>
  <c r="L15" i="6"/>
  <c r="H144" i="19" s="1"/>
  <c r="I15" i="6"/>
  <c r="H15" i="6"/>
  <c r="G15" i="6"/>
  <c r="F15" i="6"/>
  <c r="J15" i="6" s="1"/>
  <c r="E15" i="6"/>
  <c r="I14" i="6"/>
  <c r="H14" i="6"/>
  <c r="G14" i="6"/>
  <c r="F14" i="6"/>
  <c r="E14" i="6"/>
  <c r="J14" i="6" s="1"/>
  <c r="G92" i="19" s="1"/>
  <c r="I13" i="6"/>
  <c r="H13" i="6"/>
  <c r="G13" i="6"/>
  <c r="F13" i="6"/>
  <c r="E13" i="6"/>
  <c r="J13" i="6" s="1"/>
  <c r="I12" i="6"/>
  <c r="H12" i="6"/>
  <c r="G12" i="6"/>
  <c r="F12" i="6"/>
  <c r="E12" i="6"/>
  <c r="I11" i="6"/>
  <c r="H11" i="6"/>
  <c r="G11" i="6"/>
  <c r="F11" i="6"/>
  <c r="E11" i="6"/>
  <c r="J11" i="6" s="1"/>
  <c r="I10" i="6"/>
  <c r="H10" i="6"/>
  <c r="G10" i="6"/>
  <c r="F10" i="6"/>
  <c r="J10" i="6" s="1"/>
  <c r="E10" i="6"/>
  <c r="I9" i="6"/>
  <c r="H9" i="6"/>
  <c r="G9" i="6"/>
  <c r="F9" i="6"/>
  <c r="E9" i="6"/>
  <c r="I8" i="6"/>
  <c r="H8" i="6"/>
  <c r="G8" i="6"/>
  <c r="F8" i="6"/>
  <c r="E8" i="6"/>
  <c r="J8" i="6" s="1"/>
  <c r="I7" i="6"/>
  <c r="H7" i="6"/>
  <c r="G7" i="6"/>
  <c r="F7" i="6"/>
  <c r="J7" i="6" s="1"/>
  <c r="E7" i="6"/>
  <c r="I6" i="6"/>
  <c r="H6" i="6"/>
  <c r="G6" i="6"/>
  <c r="F6" i="6"/>
  <c r="E6" i="6"/>
  <c r="I5" i="6"/>
  <c r="H5" i="6"/>
  <c r="G5" i="6"/>
  <c r="F5" i="6"/>
  <c r="J5" i="6" s="1"/>
  <c r="E5" i="6"/>
  <c r="I4" i="6"/>
  <c r="H4" i="6"/>
  <c r="G4" i="6"/>
  <c r="F4" i="6"/>
  <c r="E4" i="6"/>
  <c r="I3" i="6"/>
  <c r="H3" i="6"/>
  <c r="G3" i="6"/>
  <c r="F3" i="6"/>
  <c r="E3" i="6"/>
  <c r="I224" i="5"/>
  <c r="H224" i="5"/>
  <c r="G224" i="5"/>
  <c r="F224" i="5"/>
  <c r="J224" i="5" s="1"/>
  <c r="G44" i="18" s="1"/>
  <c r="E224" i="5"/>
  <c r="I223" i="5"/>
  <c r="H223" i="5"/>
  <c r="G223" i="5"/>
  <c r="F223" i="5"/>
  <c r="E223" i="5"/>
  <c r="I222" i="5"/>
  <c r="H222" i="5"/>
  <c r="G222" i="5"/>
  <c r="F222" i="5"/>
  <c r="J222" i="5" s="1"/>
  <c r="G54" i="18" s="1"/>
  <c r="E222" i="5"/>
  <c r="I221" i="5"/>
  <c r="H221" i="5"/>
  <c r="G221" i="5"/>
  <c r="F221" i="5"/>
  <c r="J221" i="5" s="1"/>
  <c r="E221" i="5"/>
  <c r="I220" i="5"/>
  <c r="H220" i="5"/>
  <c r="G220" i="5"/>
  <c r="F220" i="5"/>
  <c r="E220" i="5"/>
  <c r="J220" i="5" s="1"/>
  <c r="G75" i="18" s="1"/>
  <c r="I219" i="5"/>
  <c r="H219" i="5"/>
  <c r="G219" i="5"/>
  <c r="F219" i="5"/>
  <c r="E219" i="5"/>
  <c r="J219" i="5" s="1"/>
  <c r="I218" i="5"/>
  <c r="H218" i="5"/>
  <c r="G218" i="5"/>
  <c r="F218" i="5"/>
  <c r="E218" i="5"/>
  <c r="L217" i="5"/>
  <c r="H11" i="18" s="1"/>
  <c r="I217" i="5"/>
  <c r="H217" i="5"/>
  <c r="G217" i="5"/>
  <c r="F217" i="5"/>
  <c r="J217" i="5" s="1"/>
  <c r="E217" i="5"/>
  <c r="I216" i="5"/>
  <c r="H216" i="5"/>
  <c r="G216" i="5"/>
  <c r="F216" i="5"/>
  <c r="E216" i="5"/>
  <c r="I215" i="5"/>
  <c r="H215" i="5"/>
  <c r="G215" i="5"/>
  <c r="F215" i="5"/>
  <c r="E215" i="5"/>
  <c r="I214" i="5"/>
  <c r="H214" i="5"/>
  <c r="G214" i="5"/>
  <c r="F214" i="5"/>
  <c r="J214" i="5" s="1"/>
  <c r="G26" i="18" s="1"/>
  <c r="E214" i="5"/>
  <c r="L213" i="5"/>
  <c r="H26" i="18" s="1"/>
  <c r="I213" i="5"/>
  <c r="H213" i="5"/>
  <c r="G213" i="5"/>
  <c r="F213" i="5"/>
  <c r="E213" i="5"/>
  <c r="I212" i="5"/>
  <c r="H212" i="5"/>
  <c r="G212" i="5"/>
  <c r="F212" i="5"/>
  <c r="J212" i="5" s="1"/>
  <c r="G74" i="18" s="1"/>
  <c r="E212" i="5"/>
  <c r="I211" i="5"/>
  <c r="H211" i="5"/>
  <c r="G211" i="5"/>
  <c r="F211" i="5"/>
  <c r="E211" i="5"/>
  <c r="J211" i="5" s="1"/>
  <c r="F74" i="18" s="1"/>
  <c r="I210" i="5"/>
  <c r="H210" i="5"/>
  <c r="G210" i="5"/>
  <c r="F210" i="5"/>
  <c r="E210" i="5"/>
  <c r="J210" i="5" s="1"/>
  <c r="G17" i="18" s="1"/>
  <c r="I209" i="5"/>
  <c r="H209" i="5"/>
  <c r="G209" i="5"/>
  <c r="F209" i="5"/>
  <c r="J209" i="5" s="1"/>
  <c r="E209" i="5"/>
  <c r="I208" i="5"/>
  <c r="H208" i="5"/>
  <c r="G208" i="5"/>
  <c r="F208" i="5"/>
  <c r="E208" i="5"/>
  <c r="I207" i="5"/>
  <c r="H207" i="5"/>
  <c r="G207" i="5"/>
  <c r="F207" i="5"/>
  <c r="J207" i="5" s="1"/>
  <c r="E207" i="5"/>
  <c r="I206" i="5"/>
  <c r="H206" i="5"/>
  <c r="G206" i="5"/>
  <c r="F206" i="5"/>
  <c r="E206" i="5"/>
  <c r="I205" i="5"/>
  <c r="H205" i="5"/>
  <c r="G205" i="5"/>
  <c r="F205" i="5"/>
  <c r="E205" i="5"/>
  <c r="I204" i="5"/>
  <c r="H204" i="5"/>
  <c r="G204" i="5"/>
  <c r="F204" i="5"/>
  <c r="J204" i="5" s="1"/>
  <c r="G71" i="18" s="1"/>
  <c r="E204" i="5"/>
  <c r="I203" i="5"/>
  <c r="H203" i="5"/>
  <c r="G203" i="5"/>
  <c r="F203" i="5"/>
  <c r="E203" i="5"/>
  <c r="I202" i="5"/>
  <c r="H202" i="5"/>
  <c r="G202" i="5"/>
  <c r="F202" i="5"/>
  <c r="E202" i="5"/>
  <c r="J202" i="5" s="1"/>
  <c r="G30" i="18" s="1"/>
  <c r="I201" i="5"/>
  <c r="H201" i="5"/>
  <c r="G201" i="5"/>
  <c r="F201" i="5"/>
  <c r="J201" i="5" s="1"/>
  <c r="E201" i="5"/>
  <c r="I200" i="5"/>
  <c r="H200" i="5"/>
  <c r="G200" i="5"/>
  <c r="F200" i="5"/>
  <c r="E200" i="5"/>
  <c r="J200" i="5" s="1"/>
  <c r="G9" i="18" s="1"/>
  <c r="L199" i="5"/>
  <c r="H9" i="18" s="1"/>
  <c r="I199" i="5"/>
  <c r="H199" i="5"/>
  <c r="G199" i="5"/>
  <c r="F199" i="5"/>
  <c r="J199" i="5" s="1"/>
  <c r="E199" i="5"/>
  <c r="I198" i="5"/>
  <c r="H198" i="5"/>
  <c r="G198" i="5"/>
  <c r="F198" i="5"/>
  <c r="E198" i="5"/>
  <c r="I197" i="5"/>
  <c r="H197" i="5"/>
  <c r="G197" i="5"/>
  <c r="F197" i="5"/>
  <c r="J197" i="5" s="1"/>
  <c r="E197" i="5"/>
  <c r="I196" i="5"/>
  <c r="H196" i="5"/>
  <c r="G196" i="5"/>
  <c r="F196" i="5"/>
  <c r="E196" i="5"/>
  <c r="L195" i="5"/>
  <c r="H15" i="18" s="1"/>
  <c r="I195" i="5"/>
  <c r="H195" i="5"/>
  <c r="G195" i="5"/>
  <c r="F195" i="5"/>
  <c r="E195" i="5"/>
  <c r="J195" i="5" s="1"/>
  <c r="I194" i="5"/>
  <c r="H194" i="5"/>
  <c r="G194" i="5"/>
  <c r="F194" i="5"/>
  <c r="E194" i="5"/>
  <c r="J194" i="5" s="1"/>
  <c r="G4" i="18" s="1"/>
  <c r="M193" i="5"/>
  <c r="I4" i="18" s="1"/>
  <c r="L193" i="5"/>
  <c r="H4" i="18" s="1"/>
  <c r="I193" i="5"/>
  <c r="H193" i="5"/>
  <c r="G193" i="5"/>
  <c r="F193" i="5"/>
  <c r="J193" i="5" s="1"/>
  <c r="E193" i="5"/>
  <c r="I192" i="5"/>
  <c r="H192" i="5"/>
  <c r="G192" i="5"/>
  <c r="F192" i="5"/>
  <c r="E192" i="5"/>
  <c r="J192" i="5" s="1"/>
  <c r="G39" i="18" s="1"/>
  <c r="L191" i="5"/>
  <c r="H39" i="18" s="1"/>
  <c r="I191" i="5"/>
  <c r="H191" i="5"/>
  <c r="G191" i="5"/>
  <c r="F191" i="5"/>
  <c r="J191" i="5" s="1"/>
  <c r="E191" i="5"/>
  <c r="I190" i="5"/>
  <c r="H190" i="5"/>
  <c r="G190" i="5"/>
  <c r="F190" i="5"/>
  <c r="E190" i="5"/>
  <c r="M189" i="5"/>
  <c r="I3" i="18" s="1"/>
  <c r="L189" i="5"/>
  <c r="H3" i="18" s="1"/>
  <c r="I189" i="5"/>
  <c r="H189" i="5"/>
  <c r="G189" i="5"/>
  <c r="F189" i="5"/>
  <c r="E189" i="5"/>
  <c r="I188" i="5"/>
  <c r="H188" i="5"/>
  <c r="G188" i="5"/>
  <c r="F188" i="5"/>
  <c r="J188" i="5" s="1"/>
  <c r="E188" i="5"/>
  <c r="I187" i="5"/>
  <c r="H187" i="5"/>
  <c r="G187" i="5"/>
  <c r="F187" i="5"/>
  <c r="J187" i="5" s="1"/>
  <c r="E187" i="5"/>
  <c r="I186" i="5"/>
  <c r="H186" i="5"/>
  <c r="G186" i="5"/>
  <c r="F186" i="5"/>
  <c r="E186" i="5"/>
  <c r="J186" i="5" s="1"/>
  <c r="G93" i="18" s="1"/>
  <c r="I185" i="5"/>
  <c r="H185" i="5"/>
  <c r="G185" i="5"/>
  <c r="F185" i="5"/>
  <c r="E185" i="5"/>
  <c r="J185" i="5" s="1"/>
  <c r="I184" i="5"/>
  <c r="H184" i="5"/>
  <c r="G184" i="5"/>
  <c r="F184" i="5"/>
  <c r="E184" i="5"/>
  <c r="L183" i="5"/>
  <c r="H16" i="18" s="1"/>
  <c r="I183" i="5"/>
  <c r="H183" i="5"/>
  <c r="G183" i="5"/>
  <c r="F183" i="5"/>
  <c r="E183" i="5"/>
  <c r="J183" i="5" s="1"/>
  <c r="I182" i="5"/>
  <c r="H182" i="5"/>
  <c r="G182" i="5"/>
  <c r="F182" i="5"/>
  <c r="E182" i="5"/>
  <c r="I181" i="5"/>
  <c r="H181" i="5"/>
  <c r="G181" i="5"/>
  <c r="F181" i="5"/>
  <c r="E181" i="5"/>
  <c r="I180" i="5"/>
  <c r="H180" i="5"/>
  <c r="G180" i="5"/>
  <c r="F180" i="5"/>
  <c r="J180" i="5" s="1"/>
  <c r="G35" i="18" s="1"/>
  <c r="E180" i="5"/>
  <c r="I179" i="5"/>
  <c r="H179" i="5"/>
  <c r="G179" i="5"/>
  <c r="F179" i="5"/>
  <c r="E179" i="5"/>
  <c r="I178" i="5"/>
  <c r="H178" i="5"/>
  <c r="G178" i="5"/>
  <c r="F178" i="5"/>
  <c r="J178" i="5" s="1"/>
  <c r="G61" i="18" s="1"/>
  <c r="E178" i="5"/>
  <c r="I177" i="5"/>
  <c r="H177" i="5"/>
  <c r="G177" i="5"/>
  <c r="F177" i="5"/>
  <c r="J177" i="5" s="1"/>
  <c r="E177" i="5"/>
  <c r="I176" i="5"/>
  <c r="H176" i="5"/>
  <c r="G176" i="5"/>
  <c r="F176" i="5"/>
  <c r="E176" i="5"/>
  <c r="J176" i="5" s="1"/>
  <c r="G41" i="18" s="1"/>
  <c r="I175" i="5"/>
  <c r="H175" i="5"/>
  <c r="G175" i="5"/>
  <c r="F175" i="5"/>
  <c r="E175" i="5"/>
  <c r="J175" i="5" s="1"/>
  <c r="I174" i="5"/>
  <c r="H174" i="5"/>
  <c r="G174" i="5"/>
  <c r="F174" i="5"/>
  <c r="E174" i="5"/>
  <c r="I173" i="5"/>
  <c r="H173" i="5"/>
  <c r="G173" i="5"/>
  <c r="F173" i="5"/>
  <c r="E173" i="5"/>
  <c r="J173" i="5" s="1"/>
  <c r="I172" i="5"/>
  <c r="H172" i="5"/>
  <c r="G172" i="5"/>
  <c r="F172" i="5"/>
  <c r="J172" i="5" s="1"/>
  <c r="G65" i="18" s="1"/>
  <c r="E172" i="5"/>
  <c r="I171" i="5"/>
  <c r="H171" i="5"/>
  <c r="G171" i="5"/>
  <c r="F171" i="5"/>
  <c r="E171" i="5"/>
  <c r="I170" i="5"/>
  <c r="H170" i="5"/>
  <c r="G170" i="5"/>
  <c r="F170" i="5"/>
  <c r="E170" i="5"/>
  <c r="J170" i="5" s="1"/>
  <c r="G19" i="18" s="1"/>
  <c r="L169" i="5"/>
  <c r="H19" i="18" s="1"/>
  <c r="I169" i="5"/>
  <c r="H169" i="5"/>
  <c r="G169" i="5"/>
  <c r="F169" i="5"/>
  <c r="E169" i="5"/>
  <c r="I168" i="5"/>
  <c r="H168" i="5"/>
  <c r="G168" i="5"/>
  <c r="F168" i="5"/>
  <c r="E168" i="5"/>
  <c r="J168" i="5" s="1"/>
  <c r="G50" i="18" s="1"/>
  <c r="I167" i="5"/>
  <c r="H167" i="5"/>
  <c r="G167" i="5"/>
  <c r="F167" i="5"/>
  <c r="J167" i="5" s="1"/>
  <c r="E167" i="5"/>
  <c r="I166" i="5"/>
  <c r="H166" i="5"/>
  <c r="G166" i="5"/>
  <c r="F166" i="5"/>
  <c r="E166" i="5"/>
  <c r="J166" i="5" s="1"/>
  <c r="G55" i="18" s="1"/>
  <c r="I165" i="5"/>
  <c r="H165" i="5"/>
  <c r="G165" i="5"/>
  <c r="F165" i="5"/>
  <c r="E165" i="5"/>
  <c r="J165" i="5" s="1"/>
  <c r="I164" i="5"/>
  <c r="H164" i="5"/>
  <c r="G164" i="5"/>
  <c r="F164" i="5"/>
  <c r="E164" i="5"/>
  <c r="J164" i="5" s="1"/>
  <c r="G28" i="18" s="1"/>
  <c r="I163" i="5"/>
  <c r="H163" i="5"/>
  <c r="G163" i="5"/>
  <c r="F163" i="5"/>
  <c r="E163" i="5"/>
  <c r="I162" i="5"/>
  <c r="H162" i="5"/>
  <c r="G162" i="5"/>
  <c r="F162" i="5"/>
  <c r="J162" i="5" s="1"/>
  <c r="G6" i="18" s="1"/>
  <c r="E162" i="5"/>
  <c r="L161" i="5"/>
  <c r="H6" i="18" s="1"/>
  <c r="I161" i="5"/>
  <c r="H161" i="5"/>
  <c r="G161" i="5"/>
  <c r="F161" i="5"/>
  <c r="E161" i="5"/>
  <c r="J161" i="5" s="1"/>
  <c r="I160" i="5"/>
  <c r="H160" i="5"/>
  <c r="G160" i="5"/>
  <c r="F160" i="5"/>
  <c r="J160" i="5" s="1"/>
  <c r="G49" i="18" s="1"/>
  <c r="E160" i="5"/>
  <c r="I159" i="5"/>
  <c r="H159" i="5"/>
  <c r="G159" i="5"/>
  <c r="F159" i="5"/>
  <c r="E159" i="5"/>
  <c r="I158" i="5"/>
  <c r="H158" i="5"/>
  <c r="G158" i="5"/>
  <c r="F158" i="5"/>
  <c r="E158" i="5"/>
  <c r="J158" i="5" s="1"/>
  <c r="G78" i="18" s="1"/>
  <c r="I157" i="5"/>
  <c r="H157" i="5"/>
  <c r="G157" i="5"/>
  <c r="F157" i="5"/>
  <c r="J157" i="5" s="1"/>
  <c r="E157" i="5"/>
  <c r="I156" i="5"/>
  <c r="H156" i="5"/>
  <c r="G156" i="5"/>
  <c r="F156" i="5"/>
  <c r="E156" i="5"/>
  <c r="L155" i="5"/>
  <c r="H20" i="18" s="1"/>
  <c r="I155" i="5"/>
  <c r="H155" i="5"/>
  <c r="G155" i="5"/>
  <c r="F155" i="5"/>
  <c r="J155" i="5" s="1"/>
  <c r="E155" i="5"/>
  <c r="I154" i="5"/>
  <c r="H154" i="5"/>
  <c r="G154" i="5"/>
  <c r="F154" i="5"/>
  <c r="E154" i="5"/>
  <c r="J154" i="5" s="1"/>
  <c r="G66" i="18" s="1"/>
  <c r="I153" i="5"/>
  <c r="H153" i="5"/>
  <c r="G153" i="5"/>
  <c r="F153" i="5"/>
  <c r="E153" i="5"/>
  <c r="J153" i="5" s="1"/>
  <c r="I152" i="5"/>
  <c r="H152" i="5"/>
  <c r="G152" i="5"/>
  <c r="F152" i="5"/>
  <c r="E152" i="5"/>
  <c r="I151" i="5"/>
  <c r="H151" i="5"/>
  <c r="G151" i="5"/>
  <c r="F151" i="5"/>
  <c r="E151" i="5"/>
  <c r="J151" i="5" s="1"/>
  <c r="I150" i="5"/>
  <c r="H150" i="5"/>
  <c r="G150" i="5"/>
  <c r="F150" i="5"/>
  <c r="J150" i="5" s="1"/>
  <c r="G37" i="18" s="1"/>
  <c r="E150" i="5"/>
  <c r="I149" i="5"/>
  <c r="H149" i="5"/>
  <c r="G149" i="5"/>
  <c r="F149" i="5"/>
  <c r="E149" i="5"/>
  <c r="I148" i="5"/>
  <c r="H148" i="5"/>
  <c r="G148" i="5"/>
  <c r="F148" i="5"/>
  <c r="E148" i="5"/>
  <c r="J148" i="5" s="1"/>
  <c r="I147" i="5"/>
  <c r="H147" i="5"/>
  <c r="G147" i="5"/>
  <c r="F147" i="5"/>
  <c r="J147" i="5" s="1"/>
  <c r="E147" i="5"/>
  <c r="I146" i="5"/>
  <c r="H146" i="5"/>
  <c r="G146" i="5"/>
  <c r="F146" i="5"/>
  <c r="E146" i="5"/>
  <c r="I145" i="5"/>
  <c r="H145" i="5"/>
  <c r="G145" i="5"/>
  <c r="F145" i="5"/>
  <c r="J145" i="5" s="1"/>
  <c r="E145" i="5"/>
  <c r="I144" i="5"/>
  <c r="H144" i="5"/>
  <c r="G144" i="5"/>
  <c r="F144" i="5"/>
  <c r="E144" i="5"/>
  <c r="L143" i="5"/>
  <c r="H8" i="18" s="1"/>
  <c r="I143" i="5"/>
  <c r="H143" i="5"/>
  <c r="G143" i="5"/>
  <c r="F143" i="5"/>
  <c r="E143" i="5"/>
  <c r="J143" i="5" s="1"/>
  <c r="I142" i="5"/>
  <c r="H142" i="5"/>
  <c r="G142" i="5"/>
  <c r="F142" i="5"/>
  <c r="E142" i="5"/>
  <c r="I141" i="5"/>
  <c r="H141" i="5"/>
  <c r="G141" i="5"/>
  <c r="F141" i="5"/>
  <c r="E141" i="5"/>
  <c r="J141" i="5" s="1"/>
  <c r="I140" i="5"/>
  <c r="H140" i="5"/>
  <c r="G140" i="5"/>
  <c r="F140" i="5"/>
  <c r="J140" i="5" s="1"/>
  <c r="G14" i="18" s="1"/>
  <c r="E140" i="5"/>
  <c r="L139" i="5"/>
  <c r="H14" i="18" s="1"/>
  <c r="I139" i="5"/>
  <c r="H139" i="5"/>
  <c r="G139" i="5"/>
  <c r="F139" i="5"/>
  <c r="E139" i="5"/>
  <c r="J139" i="5" s="1"/>
  <c r="I138" i="5"/>
  <c r="H138" i="5"/>
  <c r="G138" i="5"/>
  <c r="F138" i="5"/>
  <c r="J138" i="5" s="1"/>
  <c r="G81" i="18" s="1"/>
  <c r="E138" i="5"/>
  <c r="I137" i="5"/>
  <c r="H137" i="5"/>
  <c r="G137" i="5"/>
  <c r="F137" i="5"/>
  <c r="E137" i="5"/>
  <c r="I136" i="5"/>
  <c r="H136" i="5"/>
  <c r="G136" i="5"/>
  <c r="F136" i="5"/>
  <c r="E136" i="5"/>
  <c r="J136" i="5" s="1"/>
  <c r="I135" i="5"/>
  <c r="H135" i="5"/>
  <c r="G135" i="5"/>
  <c r="F135" i="5"/>
  <c r="J135" i="5" s="1"/>
  <c r="E135" i="5"/>
  <c r="I134" i="5"/>
  <c r="H134" i="5"/>
  <c r="G134" i="5"/>
  <c r="F134" i="5"/>
  <c r="E134" i="5"/>
  <c r="J134" i="5" s="1"/>
  <c r="L133" i="5"/>
  <c r="I133" i="5"/>
  <c r="H133" i="5"/>
  <c r="G133" i="5"/>
  <c r="F133" i="5"/>
  <c r="J133" i="5" s="1"/>
  <c r="K133" i="5" s="1"/>
  <c r="N133" i="5" s="1"/>
  <c r="O133" i="5" s="1"/>
  <c r="E133" i="5"/>
  <c r="I132" i="5"/>
  <c r="H132" i="5"/>
  <c r="G132" i="5"/>
  <c r="F132" i="5"/>
  <c r="E132" i="5"/>
  <c r="I131" i="5"/>
  <c r="H131" i="5"/>
  <c r="G131" i="5"/>
  <c r="F131" i="5"/>
  <c r="J131" i="5" s="1"/>
  <c r="E131" i="5"/>
  <c r="I130" i="5"/>
  <c r="H130" i="5"/>
  <c r="G130" i="5"/>
  <c r="F130" i="5"/>
  <c r="E130" i="5"/>
  <c r="L129" i="5"/>
  <c r="H27" i="18" s="1"/>
  <c r="I129" i="5"/>
  <c r="H129" i="5"/>
  <c r="G129" i="5"/>
  <c r="F129" i="5"/>
  <c r="E129" i="5"/>
  <c r="J129" i="5" s="1"/>
  <c r="I128" i="5"/>
  <c r="H128" i="5"/>
  <c r="G128" i="5"/>
  <c r="F128" i="5"/>
  <c r="E128" i="5"/>
  <c r="J128" i="5" s="1"/>
  <c r="I127" i="5"/>
  <c r="H127" i="5"/>
  <c r="G127" i="5"/>
  <c r="F127" i="5"/>
  <c r="E127" i="5"/>
  <c r="I126" i="5"/>
  <c r="H126" i="5"/>
  <c r="G126" i="5"/>
  <c r="F126" i="5"/>
  <c r="J126" i="5" s="1"/>
  <c r="G24" i="18" s="1"/>
  <c r="E126" i="5"/>
  <c r="I125" i="5"/>
  <c r="H125" i="5"/>
  <c r="G125" i="5"/>
  <c r="F125" i="5"/>
  <c r="E125" i="5"/>
  <c r="J125" i="5" s="1"/>
  <c r="F24" i="18" s="1"/>
  <c r="I124" i="5"/>
  <c r="H124" i="5"/>
  <c r="G124" i="5"/>
  <c r="F124" i="5"/>
  <c r="E124" i="5"/>
  <c r="J124" i="5" s="1"/>
  <c r="G29" i="18" s="1"/>
  <c r="I123" i="5"/>
  <c r="H123" i="5"/>
  <c r="G123" i="5"/>
  <c r="F123" i="5"/>
  <c r="J123" i="5" s="1"/>
  <c r="E123" i="5"/>
  <c r="I122" i="5"/>
  <c r="H122" i="5"/>
  <c r="G122" i="5"/>
  <c r="F122" i="5"/>
  <c r="E122" i="5"/>
  <c r="I121" i="5"/>
  <c r="H121" i="5"/>
  <c r="G121" i="5"/>
  <c r="F121" i="5"/>
  <c r="J121" i="5" s="1"/>
  <c r="E121" i="5"/>
  <c r="I120" i="5"/>
  <c r="H120" i="5"/>
  <c r="G120" i="5"/>
  <c r="F120" i="5"/>
  <c r="E120" i="5"/>
  <c r="L119" i="5"/>
  <c r="H12" i="18" s="1"/>
  <c r="I119" i="5"/>
  <c r="H119" i="5"/>
  <c r="G119" i="5"/>
  <c r="F119" i="5"/>
  <c r="E119" i="5"/>
  <c r="J119" i="5" s="1"/>
  <c r="I118" i="5"/>
  <c r="H118" i="5"/>
  <c r="G118" i="5"/>
  <c r="F118" i="5"/>
  <c r="E118" i="5"/>
  <c r="J118" i="5" s="1"/>
  <c r="G60" i="18" s="1"/>
  <c r="I117" i="5"/>
  <c r="H117" i="5"/>
  <c r="G117" i="5"/>
  <c r="F117" i="5"/>
  <c r="E117" i="5"/>
  <c r="I116" i="5"/>
  <c r="H116" i="5"/>
  <c r="G116" i="5"/>
  <c r="F116" i="5"/>
  <c r="J116" i="5" s="1"/>
  <c r="G21" i="18" s="1"/>
  <c r="E116" i="5"/>
  <c r="L115" i="5"/>
  <c r="H21" i="18" s="1"/>
  <c r="I115" i="5"/>
  <c r="H115" i="5"/>
  <c r="G115" i="5"/>
  <c r="F115" i="5"/>
  <c r="E115" i="5"/>
  <c r="J115" i="5" s="1"/>
  <c r="I114" i="5"/>
  <c r="H114" i="5"/>
  <c r="G114" i="5"/>
  <c r="F114" i="5"/>
  <c r="J114" i="5" s="1"/>
  <c r="G38" i="18" s="1"/>
  <c r="E114" i="5"/>
  <c r="I113" i="5"/>
  <c r="H113" i="5"/>
  <c r="G113" i="5"/>
  <c r="F113" i="5"/>
  <c r="E113" i="5"/>
  <c r="I112" i="5"/>
  <c r="H112" i="5"/>
  <c r="G112" i="5"/>
  <c r="F112" i="5"/>
  <c r="E112" i="5"/>
  <c r="J112" i="5" s="1"/>
  <c r="G83" i="18" s="1"/>
  <c r="I111" i="5"/>
  <c r="H111" i="5"/>
  <c r="G111" i="5"/>
  <c r="F111" i="5"/>
  <c r="J111" i="5" s="1"/>
  <c r="E111" i="5"/>
  <c r="I110" i="5"/>
  <c r="H110" i="5"/>
  <c r="G110" i="5"/>
  <c r="F110" i="5"/>
  <c r="E110" i="5"/>
  <c r="I109" i="5"/>
  <c r="H109" i="5"/>
  <c r="G109" i="5"/>
  <c r="F109" i="5"/>
  <c r="E109" i="5"/>
  <c r="J109" i="5" s="1"/>
  <c r="I108" i="5"/>
  <c r="H108" i="5"/>
  <c r="G108" i="5"/>
  <c r="F108" i="5"/>
  <c r="E108" i="5"/>
  <c r="I107" i="5"/>
  <c r="H107" i="5"/>
  <c r="G107" i="5"/>
  <c r="F107" i="5"/>
  <c r="E107" i="5"/>
  <c r="I106" i="5"/>
  <c r="H106" i="5"/>
  <c r="G106" i="5"/>
  <c r="F106" i="5"/>
  <c r="J106" i="5" s="1"/>
  <c r="G69" i="18" s="1"/>
  <c r="E106" i="5"/>
  <c r="I105" i="5"/>
  <c r="H105" i="5"/>
  <c r="G105" i="5"/>
  <c r="F105" i="5"/>
  <c r="E105" i="5"/>
  <c r="I104" i="5"/>
  <c r="H104" i="5"/>
  <c r="G104" i="5"/>
  <c r="F104" i="5"/>
  <c r="J104" i="5" s="1"/>
  <c r="G94" i="18" s="1"/>
  <c r="E104" i="5"/>
  <c r="I103" i="5"/>
  <c r="H103" i="5"/>
  <c r="G103" i="5"/>
  <c r="F103" i="5"/>
  <c r="J103" i="5" s="1"/>
  <c r="E103" i="5"/>
  <c r="I102" i="5"/>
  <c r="H102" i="5"/>
  <c r="G102" i="5"/>
  <c r="F102" i="5"/>
  <c r="E102" i="5"/>
  <c r="J102" i="5" s="1"/>
  <c r="G43" i="18" s="1"/>
  <c r="I101" i="5"/>
  <c r="H101" i="5"/>
  <c r="G101" i="5"/>
  <c r="F101" i="5"/>
  <c r="E101" i="5"/>
  <c r="J101" i="5" s="1"/>
  <c r="I100" i="5"/>
  <c r="H100" i="5"/>
  <c r="G100" i="5"/>
  <c r="F100" i="5"/>
  <c r="E100" i="5"/>
  <c r="I99" i="5"/>
  <c r="H99" i="5"/>
  <c r="G99" i="5"/>
  <c r="F99" i="5"/>
  <c r="E99" i="5"/>
  <c r="J99" i="5" s="1"/>
  <c r="I98" i="5"/>
  <c r="H98" i="5"/>
  <c r="G98" i="5"/>
  <c r="F98" i="5"/>
  <c r="J98" i="5" s="1"/>
  <c r="G48" i="18" s="1"/>
  <c r="E98" i="5"/>
  <c r="I97" i="5"/>
  <c r="H97" i="5"/>
  <c r="G97" i="5"/>
  <c r="F97" i="5"/>
  <c r="E97" i="5"/>
  <c r="I96" i="5"/>
  <c r="H96" i="5"/>
  <c r="G96" i="5"/>
  <c r="F96" i="5"/>
  <c r="E96" i="5"/>
  <c r="J96" i="5" s="1"/>
  <c r="I95" i="5"/>
  <c r="H95" i="5"/>
  <c r="G95" i="5"/>
  <c r="F95" i="5"/>
  <c r="J95" i="5" s="1"/>
  <c r="E95" i="5"/>
  <c r="I94" i="5"/>
  <c r="H94" i="5"/>
  <c r="G94" i="5"/>
  <c r="F94" i="5"/>
  <c r="E94" i="5"/>
  <c r="I93" i="5"/>
  <c r="H93" i="5"/>
  <c r="G93" i="5"/>
  <c r="F93" i="5"/>
  <c r="J93" i="5" s="1"/>
  <c r="E93" i="5"/>
  <c r="I92" i="5"/>
  <c r="H92" i="5"/>
  <c r="G92" i="5"/>
  <c r="F92" i="5"/>
  <c r="E92" i="5"/>
  <c r="L91" i="5"/>
  <c r="H2" i="18" s="1"/>
  <c r="I91" i="5"/>
  <c r="H91" i="5"/>
  <c r="G91" i="5"/>
  <c r="F91" i="5"/>
  <c r="E91" i="5"/>
  <c r="J91" i="5" s="1"/>
  <c r="I90" i="5"/>
  <c r="H90" i="5"/>
  <c r="G90" i="5"/>
  <c r="F90" i="5"/>
  <c r="E90" i="5"/>
  <c r="I89" i="5"/>
  <c r="H89" i="5"/>
  <c r="G89" i="5"/>
  <c r="F89" i="5"/>
  <c r="E89" i="5"/>
  <c r="J89" i="5" s="1"/>
  <c r="I88" i="5"/>
  <c r="H88" i="5"/>
  <c r="G88" i="5"/>
  <c r="F88" i="5"/>
  <c r="J88" i="5" s="1"/>
  <c r="G33" i="18" s="1"/>
  <c r="E88" i="5"/>
  <c r="I87" i="5"/>
  <c r="H87" i="5"/>
  <c r="G87" i="5"/>
  <c r="F87" i="5"/>
  <c r="E87" i="5"/>
  <c r="I86" i="5"/>
  <c r="H86" i="5"/>
  <c r="G86" i="5"/>
  <c r="F86" i="5"/>
  <c r="E86" i="5"/>
  <c r="J86" i="5" s="1"/>
  <c r="I85" i="5"/>
  <c r="H85" i="5"/>
  <c r="G85" i="5"/>
  <c r="F85" i="5"/>
  <c r="J85" i="5" s="1"/>
  <c r="E85" i="5"/>
  <c r="I84" i="5"/>
  <c r="H84" i="5"/>
  <c r="G84" i="5"/>
  <c r="F84" i="5"/>
  <c r="E84" i="5"/>
  <c r="I83" i="5"/>
  <c r="H83" i="5"/>
  <c r="G83" i="5"/>
  <c r="F83" i="5"/>
  <c r="J83" i="5" s="1"/>
  <c r="E83" i="5"/>
  <c r="I82" i="5"/>
  <c r="H82" i="5"/>
  <c r="G82" i="5"/>
  <c r="F82" i="5"/>
  <c r="E82" i="5"/>
  <c r="L81" i="5"/>
  <c r="H23" i="18" s="1"/>
  <c r="I81" i="5"/>
  <c r="H81" i="5"/>
  <c r="G81" i="5"/>
  <c r="F81" i="5"/>
  <c r="E81" i="5"/>
  <c r="J81" i="5" s="1"/>
  <c r="I80" i="5"/>
  <c r="H80" i="5"/>
  <c r="G80" i="5"/>
  <c r="F80" i="5"/>
  <c r="E80" i="5"/>
  <c r="I79" i="5"/>
  <c r="H79" i="5"/>
  <c r="G79" i="5"/>
  <c r="F79" i="5"/>
  <c r="E79" i="5"/>
  <c r="J79" i="5" s="1"/>
  <c r="I78" i="5"/>
  <c r="H78" i="5"/>
  <c r="G78" i="5"/>
  <c r="F78" i="5"/>
  <c r="J78" i="5" s="1"/>
  <c r="G22" i="18" s="1"/>
  <c r="E78" i="5"/>
  <c r="L77" i="5"/>
  <c r="H22" i="18" s="1"/>
  <c r="I77" i="5"/>
  <c r="H77" i="5"/>
  <c r="G77" i="5"/>
  <c r="F77" i="5"/>
  <c r="E77" i="5"/>
  <c r="J77" i="5" s="1"/>
  <c r="I76" i="5"/>
  <c r="H76" i="5"/>
  <c r="G76" i="5"/>
  <c r="F76" i="5"/>
  <c r="J76" i="5" s="1"/>
  <c r="G18" i="18" s="1"/>
  <c r="E76" i="5"/>
  <c r="L75" i="5"/>
  <c r="H18" i="18" s="1"/>
  <c r="I75" i="5"/>
  <c r="H75" i="5"/>
  <c r="G75" i="5"/>
  <c r="F75" i="5"/>
  <c r="E75" i="5"/>
  <c r="I74" i="5"/>
  <c r="H74" i="5"/>
  <c r="G74" i="5"/>
  <c r="F74" i="5"/>
  <c r="J74" i="5" s="1"/>
  <c r="G51" i="18" s="1"/>
  <c r="E74" i="5"/>
  <c r="I73" i="5"/>
  <c r="H73" i="5"/>
  <c r="G73" i="5"/>
  <c r="F73" i="5"/>
  <c r="E73" i="5"/>
  <c r="I72" i="5"/>
  <c r="H72" i="5"/>
  <c r="G72" i="5"/>
  <c r="F72" i="5"/>
  <c r="J72" i="5" s="1"/>
  <c r="G13" i="18" s="1"/>
  <c r="E72" i="5"/>
  <c r="M71" i="5"/>
  <c r="I13" i="18" s="1"/>
  <c r="L71" i="5"/>
  <c r="H13" i="18" s="1"/>
  <c r="I71" i="5"/>
  <c r="H71" i="5"/>
  <c r="G71" i="5"/>
  <c r="F71" i="5"/>
  <c r="E71" i="5"/>
  <c r="J71" i="5" s="1"/>
  <c r="I70" i="5"/>
  <c r="H70" i="5"/>
  <c r="G70" i="5"/>
  <c r="F70" i="5"/>
  <c r="J70" i="5" s="1"/>
  <c r="G95" i="18" s="1"/>
  <c r="E70" i="5"/>
  <c r="I69" i="5"/>
  <c r="H69" i="5"/>
  <c r="G69" i="5"/>
  <c r="F69" i="5"/>
  <c r="E69" i="5"/>
  <c r="I68" i="5"/>
  <c r="H68" i="5"/>
  <c r="G68" i="5"/>
  <c r="F68" i="5"/>
  <c r="J68" i="5" s="1"/>
  <c r="G90" i="18" s="1"/>
  <c r="E68" i="5"/>
  <c r="I67" i="5"/>
  <c r="H67" i="5"/>
  <c r="G67" i="5"/>
  <c r="F67" i="5"/>
  <c r="J67" i="5" s="1"/>
  <c r="E67" i="5"/>
  <c r="I66" i="5"/>
  <c r="H66" i="5"/>
  <c r="G66" i="5"/>
  <c r="F66" i="5"/>
  <c r="E66" i="5"/>
  <c r="I65" i="5"/>
  <c r="H65" i="5"/>
  <c r="G65" i="5"/>
  <c r="F65" i="5"/>
  <c r="E65" i="5"/>
  <c r="J65" i="5" s="1"/>
  <c r="I64" i="5"/>
  <c r="H64" i="5"/>
  <c r="G64" i="5"/>
  <c r="F64" i="5"/>
  <c r="E64" i="5"/>
  <c r="M63" i="5"/>
  <c r="I25" i="18" s="1"/>
  <c r="L63" i="5"/>
  <c r="I63" i="5"/>
  <c r="H63" i="5"/>
  <c r="G63" i="5"/>
  <c r="F63" i="5"/>
  <c r="J63" i="5" s="1"/>
  <c r="E63" i="5"/>
  <c r="I62" i="5"/>
  <c r="H62" i="5"/>
  <c r="G62" i="5"/>
  <c r="F62" i="5"/>
  <c r="E62" i="5"/>
  <c r="I61" i="5"/>
  <c r="H61" i="5"/>
  <c r="G61" i="5"/>
  <c r="F61" i="5"/>
  <c r="E61" i="5"/>
  <c r="J61" i="5" s="1"/>
  <c r="I60" i="5"/>
  <c r="H60" i="5"/>
  <c r="G60" i="5"/>
  <c r="F60" i="5"/>
  <c r="E60" i="5"/>
  <c r="I59" i="5"/>
  <c r="H59" i="5"/>
  <c r="G59" i="5"/>
  <c r="F59" i="5"/>
  <c r="E59" i="5"/>
  <c r="J59" i="5" s="1"/>
  <c r="I58" i="5"/>
  <c r="H58" i="5"/>
  <c r="G58" i="5"/>
  <c r="F58" i="5"/>
  <c r="J58" i="5" s="1"/>
  <c r="G77" i="18" s="1"/>
  <c r="E58" i="5"/>
  <c r="I57" i="5"/>
  <c r="H57" i="5"/>
  <c r="G57" i="5"/>
  <c r="F57" i="5"/>
  <c r="E57" i="5"/>
  <c r="I56" i="5"/>
  <c r="H56" i="5"/>
  <c r="G56" i="5"/>
  <c r="F56" i="5"/>
  <c r="J56" i="5" s="1"/>
  <c r="G47" i="18" s="1"/>
  <c r="E56" i="5"/>
  <c r="I55" i="5"/>
  <c r="H55" i="5"/>
  <c r="G55" i="5"/>
  <c r="F55" i="5"/>
  <c r="J55" i="5" s="1"/>
  <c r="E55" i="5"/>
  <c r="I54" i="5"/>
  <c r="H54" i="5"/>
  <c r="G54" i="5"/>
  <c r="F54" i="5"/>
  <c r="E54" i="5"/>
  <c r="I53" i="5"/>
  <c r="H53" i="5"/>
  <c r="G53" i="5"/>
  <c r="F53" i="5"/>
  <c r="E53" i="5"/>
  <c r="J53" i="5" s="1"/>
  <c r="I52" i="5"/>
  <c r="H52" i="5"/>
  <c r="G52" i="5"/>
  <c r="F52" i="5"/>
  <c r="E52" i="5"/>
  <c r="L51" i="5"/>
  <c r="H5" i="18" s="1"/>
  <c r="I51" i="5"/>
  <c r="H51" i="5"/>
  <c r="G51" i="5"/>
  <c r="F51" i="5"/>
  <c r="E51" i="5"/>
  <c r="J51" i="5" s="1"/>
  <c r="I50" i="5"/>
  <c r="H50" i="5"/>
  <c r="G50" i="5"/>
  <c r="F50" i="5"/>
  <c r="E50" i="5"/>
  <c r="I49" i="5"/>
  <c r="H49" i="5"/>
  <c r="G49" i="5"/>
  <c r="F49" i="5"/>
  <c r="E49" i="5"/>
  <c r="J49" i="5" s="1"/>
  <c r="I48" i="5"/>
  <c r="H48" i="5"/>
  <c r="G48" i="5"/>
  <c r="F48" i="5"/>
  <c r="J48" i="5" s="1"/>
  <c r="G10" i="18" s="1"/>
  <c r="E48" i="5"/>
  <c r="M47" i="5"/>
  <c r="I10" i="18" s="1"/>
  <c r="L47" i="5"/>
  <c r="H10" i="18" s="1"/>
  <c r="I47" i="5"/>
  <c r="H47" i="5"/>
  <c r="G47" i="5"/>
  <c r="F47" i="5"/>
  <c r="J47" i="5" s="1"/>
  <c r="E47" i="5"/>
  <c r="I46" i="5"/>
  <c r="H46" i="5"/>
  <c r="G46" i="5"/>
  <c r="F46" i="5"/>
  <c r="E46" i="5"/>
  <c r="J46" i="5" s="1"/>
  <c r="G79" i="18" s="1"/>
  <c r="I45" i="5"/>
  <c r="H45" i="5"/>
  <c r="G45" i="5"/>
  <c r="F45" i="5"/>
  <c r="E45" i="5"/>
  <c r="I44" i="5"/>
  <c r="H44" i="5"/>
  <c r="G44" i="5"/>
  <c r="F44" i="5"/>
  <c r="J44" i="5" s="1"/>
  <c r="E44" i="5"/>
  <c r="I43" i="5"/>
  <c r="H43" i="5"/>
  <c r="G43" i="5"/>
  <c r="F43" i="5"/>
  <c r="E43" i="5"/>
  <c r="J43" i="5" s="1"/>
  <c r="I42" i="5"/>
  <c r="H42" i="5"/>
  <c r="G42" i="5"/>
  <c r="F42" i="5"/>
  <c r="E42" i="5"/>
  <c r="J42" i="5" s="1"/>
  <c r="G53" i="18" s="1"/>
  <c r="L41" i="5"/>
  <c r="H53" i="18" s="1"/>
  <c r="I41" i="5"/>
  <c r="H41" i="5"/>
  <c r="G41" i="5"/>
  <c r="F41" i="5"/>
  <c r="E41" i="5"/>
  <c r="I40" i="5"/>
  <c r="H40" i="5"/>
  <c r="G40" i="5"/>
  <c r="F40" i="5"/>
  <c r="J40" i="5" s="1"/>
  <c r="G32" i="18" s="1"/>
  <c r="E40" i="5"/>
  <c r="I39" i="5"/>
  <c r="H39" i="5"/>
  <c r="G39" i="5"/>
  <c r="F39" i="5"/>
  <c r="J39" i="5" s="1"/>
  <c r="E39" i="5"/>
  <c r="I38" i="5"/>
  <c r="H38" i="5"/>
  <c r="G38" i="5"/>
  <c r="F38" i="5"/>
  <c r="E38" i="5"/>
  <c r="I37" i="5"/>
  <c r="H37" i="5"/>
  <c r="G37" i="5"/>
  <c r="F37" i="5"/>
  <c r="E37" i="5"/>
  <c r="J37" i="5" s="1"/>
  <c r="I36" i="5"/>
  <c r="H36" i="5"/>
  <c r="G36" i="5"/>
  <c r="F36" i="5"/>
  <c r="E36" i="5"/>
  <c r="I35" i="5"/>
  <c r="H35" i="5"/>
  <c r="G35" i="5"/>
  <c r="F35" i="5"/>
  <c r="E35" i="5"/>
  <c r="J35" i="5" s="1"/>
  <c r="I34" i="5"/>
  <c r="H34" i="5"/>
  <c r="G34" i="5"/>
  <c r="F34" i="5"/>
  <c r="J34" i="5" s="1"/>
  <c r="G45" i="18" s="1"/>
  <c r="E34" i="5"/>
  <c r="I33" i="5"/>
  <c r="H33" i="5"/>
  <c r="G33" i="5"/>
  <c r="F33" i="5"/>
  <c r="E33" i="5"/>
  <c r="I32" i="5"/>
  <c r="H32" i="5"/>
  <c r="G32" i="5"/>
  <c r="F32" i="5"/>
  <c r="J32" i="5" s="1"/>
  <c r="G72" i="18" s="1"/>
  <c r="E32" i="5"/>
  <c r="I31" i="5"/>
  <c r="H31" i="5"/>
  <c r="G31" i="5"/>
  <c r="F31" i="5"/>
  <c r="J31" i="5" s="1"/>
  <c r="E31" i="5"/>
  <c r="I30" i="5"/>
  <c r="H30" i="5"/>
  <c r="G30" i="5"/>
  <c r="F30" i="5"/>
  <c r="E30" i="5"/>
  <c r="I29" i="5"/>
  <c r="H29" i="5"/>
  <c r="G29" i="5"/>
  <c r="F29" i="5"/>
  <c r="E29" i="5"/>
  <c r="J29" i="5" s="1"/>
  <c r="I28" i="5"/>
  <c r="H28" i="5"/>
  <c r="G28" i="5"/>
  <c r="F28" i="5"/>
  <c r="E28" i="5"/>
  <c r="I27" i="5"/>
  <c r="H27" i="5"/>
  <c r="G27" i="5"/>
  <c r="F27" i="5"/>
  <c r="E27" i="5"/>
  <c r="J27" i="5" s="1"/>
  <c r="I26" i="5"/>
  <c r="H26" i="5"/>
  <c r="G26" i="5"/>
  <c r="F26" i="5"/>
  <c r="J26" i="5" s="1"/>
  <c r="G89" i="18" s="1"/>
  <c r="E26" i="5"/>
  <c r="I25" i="5"/>
  <c r="H25" i="5"/>
  <c r="G25" i="5"/>
  <c r="F25" i="5"/>
  <c r="E25" i="5"/>
  <c r="I24" i="5"/>
  <c r="H24" i="5"/>
  <c r="G24" i="5"/>
  <c r="F24" i="5"/>
  <c r="J24" i="5" s="1"/>
  <c r="G52" i="18" s="1"/>
  <c r="E24" i="5"/>
  <c r="I23" i="5"/>
  <c r="H23" i="5"/>
  <c r="G23" i="5"/>
  <c r="F23" i="5"/>
  <c r="J23" i="5" s="1"/>
  <c r="E23" i="5"/>
  <c r="I22" i="5"/>
  <c r="H22" i="5"/>
  <c r="G22" i="5"/>
  <c r="F22" i="5"/>
  <c r="E22" i="5"/>
  <c r="I21" i="5"/>
  <c r="H21" i="5"/>
  <c r="G21" i="5"/>
  <c r="F21" i="5"/>
  <c r="E21" i="5"/>
  <c r="J21" i="5" s="1"/>
  <c r="I20" i="5"/>
  <c r="H20" i="5"/>
  <c r="G20" i="5"/>
  <c r="F20" i="5"/>
  <c r="E20" i="5"/>
  <c r="I19" i="5"/>
  <c r="H19" i="5"/>
  <c r="G19" i="5"/>
  <c r="F19" i="5"/>
  <c r="E19" i="5"/>
  <c r="J19" i="5" s="1"/>
  <c r="I18" i="5"/>
  <c r="H18" i="5"/>
  <c r="G18" i="5"/>
  <c r="F18" i="5"/>
  <c r="J18" i="5" s="1"/>
  <c r="G40" i="18" s="1"/>
  <c r="E18" i="5"/>
  <c r="I17" i="5"/>
  <c r="H17" i="5"/>
  <c r="G17" i="5"/>
  <c r="F17" i="5"/>
  <c r="E17" i="5"/>
  <c r="I16" i="5"/>
  <c r="H16" i="5"/>
  <c r="G16" i="5"/>
  <c r="F16" i="5"/>
  <c r="J16" i="5" s="1"/>
  <c r="G91" i="18" s="1"/>
  <c r="E16" i="5"/>
  <c r="I15" i="5"/>
  <c r="H15" i="5"/>
  <c r="G15" i="5"/>
  <c r="F15" i="5"/>
  <c r="J15" i="5" s="1"/>
  <c r="E15" i="5"/>
  <c r="I14" i="5"/>
  <c r="H14" i="5"/>
  <c r="G14" i="5"/>
  <c r="F14" i="5"/>
  <c r="E14" i="5"/>
  <c r="L13" i="5"/>
  <c r="I13" i="5"/>
  <c r="H13" i="5"/>
  <c r="G13" i="5"/>
  <c r="F13" i="5"/>
  <c r="J13" i="5" s="1"/>
  <c r="E13" i="5"/>
  <c r="I12" i="5"/>
  <c r="H12" i="5"/>
  <c r="G12" i="5"/>
  <c r="F12" i="5"/>
  <c r="E12" i="5"/>
  <c r="I11" i="5"/>
  <c r="H11" i="5"/>
  <c r="G11" i="5"/>
  <c r="F11" i="5"/>
  <c r="E11" i="5"/>
  <c r="J11" i="5" s="1"/>
  <c r="I10" i="5"/>
  <c r="H10" i="5"/>
  <c r="G10" i="5"/>
  <c r="F10" i="5"/>
  <c r="E10" i="5"/>
  <c r="I9" i="5"/>
  <c r="H9" i="5"/>
  <c r="G9" i="5"/>
  <c r="F9" i="5"/>
  <c r="E9" i="5"/>
  <c r="J9" i="5" s="1"/>
  <c r="I8" i="5"/>
  <c r="H8" i="5"/>
  <c r="G8" i="5"/>
  <c r="F8" i="5"/>
  <c r="J8" i="5" s="1"/>
  <c r="G7" i="18" s="1"/>
  <c r="E8" i="5"/>
  <c r="L7" i="5"/>
  <c r="H7" i="18" s="1"/>
  <c r="I7" i="5"/>
  <c r="H7" i="5"/>
  <c r="G7" i="5"/>
  <c r="F7" i="5"/>
  <c r="E7" i="5"/>
  <c r="I6" i="5"/>
  <c r="H6" i="5"/>
  <c r="G6" i="5"/>
  <c r="F6" i="5"/>
  <c r="J6" i="5" s="1"/>
  <c r="E6" i="5"/>
  <c r="I5" i="5"/>
  <c r="H5" i="5"/>
  <c r="G5" i="5"/>
  <c r="F5" i="5"/>
  <c r="E5" i="5"/>
  <c r="J5" i="5" s="1"/>
  <c r="I4" i="5"/>
  <c r="H4" i="5"/>
  <c r="G4" i="5"/>
  <c r="F4" i="5"/>
  <c r="E4" i="5"/>
  <c r="J4" i="5" s="1"/>
  <c r="I3" i="5"/>
  <c r="H3" i="5"/>
  <c r="G3" i="5"/>
  <c r="F3" i="5"/>
  <c r="J3" i="5" s="1"/>
  <c r="E3" i="5"/>
  <c r="I336" i="4"/>
  <c r="H336" i="4"/>
  <c r="G336" i="4"/>
  <c r="F336" i="4"/>
  <c r="E336" i="4"/>
  <c r="J336" i="4" s="1"/>
  <c r="G101" i="17" s="1"/>
  <c r="I335" i="4"/>
  <c r="H335" i="4"/>
  <c r="G335" i="4"/>
  <c r="F335" i="4"/>
  <c r="J335" i="4" s="1"/>
  <c r="E335" i="4"/>
  <c r="I334" i="4"/>
  <c r="H334" i="4"/>
  <c r="G334" i="4"/>
  <c r="F334" i="4"/>
  <c r="E334" i="4"/>
  <c r="I333" i="4"/>
  <c r="H333" i="4"/>
  <c r="G333" i="4"/>
  <c r="F333" i="4"/>
  <c r="E333" i="4"/>
  <c r="I332" i="4"/>
  <c r="H332" i="4"/>
  <c r="G332" i="4"/>
  <c r="F332" i="4"/>
  <c r="J332" i="4" s="1"/>
  <c r="G77" i="17" s="1"/>
  <c r="E332" i="4"/>
  <c r="I331" i="4"/>
  <c r="H331" i="4"/>
  <c r="G331" i="4"/>
  <c r="F331" i="4"/>
  <c r="E331" i="4"/>
  <c r="I330" i="4"/>
  <c r="H330" i="4"/>
  <c r="G330" i="4"/>
  <c r="F330" i="4"/>
  <c r="E330" i="4"/>
  <c r="J330" i="4" s="1"/>
  <c r="G50" i="17" s="1"/>
  <c r="I329" i="4"/>
  <c r="H329" i="4"/>
  <c r="G329" i="4"/>
  <c r="F329" i="4"/>
  <c r="J329" i="4" s="1"/>
  <c r="E329" i="4"/>
  <c r="I328" i="4"/>
  <c r="H328" i="4"/>
  <c r="G328" i="4"/>
  <c r="F328" i="4"/>
  <c r="E328" i="4"/>
  <c r="J328" i="4" s="1"/>
  <c r="G86" i="17" s="1"/>
  <c r="I327" i="4"/>
  <c r="H327" i="4"/>
  <c r="G327" i="4"/>
  <c r="F327" i="4"/>
  <c r="J327" i="4" s="1"/>
  <c r="E327" i="4"/>
  <c r="I326" i="4"/>
  <c r="H326" i="4"/>
  <c r="G326" i="4"/>
  <c r="F326" i="4"/>
  <c r="E326" i="4"/>
  <c r="J326" i="4" s="1"/>
  <c r="G129" i="17" s="1"/>
  <c r="I325" i="4"/>
  <c r="H325" i="4"/>
  <c r="G325" i="4"/>
  <c r="F325" i="4"/>
  <c r="E325" i="4"/>
  <c r="I324" i="4"/>
  <c r="H324" i="4"/>
  <c r="G324" i="4"/>
  <c r="F324" i="4"/>
  <c r="J324" i="4" s="1"/>
  <c r="G126" i="17" s="1"/>
  <c r="E324" i="4"/>
  <c r="I323" i="4"/>
  <c r="H323" i="4"/>
  <c r="G323" i="4"/>
  <c r="F323" i="4"/>
  <c r="E323" i="4"/>
  <c r="J323" i="4" s="1"/>
  <c r="F126" i="17" s="1"/>
  <c r="I322" i="4"/>
  <c r="H322" i="4"/>
  <c r="G322" i="4"/>
  <c r="F322" i="4"/>
  <c r="E322" i="4"/>
  <c r="J322" i="4" s="1"/>
  <c r="I321" i="4"/>
  <c r="H321" i="4"/>
  <c r="G321" i="4"/>
  <c r="F321" i="4"/>
  <c r="J321" i="4" s="1"/>
  <c r="E321" i="4"/>
  <c r="I320" i="4"/>
  <c r="H320" i="4"/>
  <c r="G320" i="4"/>
  <c r="F320" i="4"/>
  <c r="E320" i="4"/>
  <c r="J320" i="4" s="1"/>
  <c r="G79" i="17" s="1"/>
  <c r="I319" i="4"/>
  <c r="H319" i="4"/>
  <c r="G319" i="4"/>
  <c r="F319" i="4"/>
  <c r="J319" i="4" s="1"/>
  <c r="E319" i="4"/>
  <c r="I318" i="4"/>
  <c r="H318" i="4"/>
  <c r="G318" i="4"/>
  <c r="F318" i="4"/>
  <c r="E318" i="4"/>
  <c r="I317" i="4"/>
  <c r="H317" i="4"/>
  <c r="G317" i="4"/>
  <c r="F317" i="4"/>
  <c r="E317" i="4"/>
  <c r="I316" i="4"/>
  <c r="H316" i="4"/>
  <c r="G316" i="4"/>
  <c r="F316" i="4"/>
  <c r="J316" i="4" s="1"/>
  <c r="G131" i="17" s="1"/>
  <c r="E316" i="4"/>
  <c r="I315" i="4"/>
  <c r="H315" i="4"/>
  <c r="G315" i="4"/>
  <c r="F315" i="4"/>
  <c r="E315" i="4"/>
  <c r="I314" i="4"/>
  <c r="H314" i="4"/>
  <c r="G314" i="4"/>
  <c r="F314" i="4"/>
  <c r="E314" i="4"/>
  <c r="J314" i="4" s="1"/>
  <c r="G43" i="17" s="1"/>
  <c r="I313" i="4"/>
  <c r="H313" i="4"/>
  <c r="G313" i="4"/>
  <c r="F313" i="4"/>
  <c r="J313" i="4" s="1"/>
  <c r="E313" i="4"/>
  <c r="I312" i="4"/>
  <c r="H312" i="4"/>
  <c r="G312" i="4"/>
  <c r="F312" i="4"/>
  <c r="E312" i="4"/>
  <c r="J312" i="4" s="1"/>
  <c r="G34" i="17" s="1"/>
  <c r="I311" i="4"/>
  <c r="H311" i="4"/>
  <c r="G311" i="4"/>
  <c r="F311" i="4"/>
  <c r="J311" i="4" s="1"/>
  <c r="E311" i="4"/>
  <c r="I310" i="4"/>
  <c r="H310" i="4"/>
  <c r="G310" i="4"/>
  <c r="F310" i="4"/>
  <c r="E310" i="4"/>
  <c r="J310" i="4" s="1"/>
  <c r="G26" i="17" s="1"/>
  <c r="L309" i="4"/>
  <c r="H26" i="17" s="1"/>
  <c r="I309" i="4"/>
  <c r="H309" i="4"/>
  <c r="G309" i="4"/>
  <c r="F309" i="4"/>
  <c r="J309" i="4" s="1"/>
  <c r="E309" i="4"/>
  <c r="I308" i="4"/>
  <c r="H308" i="4"/>
  <c r="G308" i="4"/>
  <c r="F308" i="4"/>
  <c r="E308" i="4"/>
  <c r="L307" i="4"/>
  <c r="H18" i="17" s="1"/>
  <c r="I307" i="4"/>
  <c r="H307" i="4"/>
  <c r="G307" i="4"/>
  <c r="F307" i="4"/>
  <c r="J307" i="4" s="1"/>
  <c r="E307" i="4"/>
  <c r="I306" i="4"/>
  <c r="H306" i="4"/>
  <c r="G306" i="4"/>
  <c r="F306" i="4"/>
  <c r="E306" i="4"/>
  <c r="J306" i="4" s="1"/>
  <c r="G91" i="17" s="1"/>
  <c r="I305" i="4"/>
  <c r="H305" i="4"/>
  <c r="G305" i="4"/>
  <c r="F305" i="4"/>
  <c r="E305" i="4"/>
  <c r="I304" i="4"/>
  <c r="H304" i="4"/>
  <c r="G304" i="4"/>
  <c r="F304" i="4"/>
  <c r="J304" i="4" s="1"/>
  <c r="G55" i="17" s="1"/>
  <c r="E304" i="4"/>
  <c r="L303" i="4"/>
  <c r="H55" i="17" s="1"/>
  <c r="I303" i="4"/>
  <c r="H303" i="4"/>
  <c r="G303" i="4"/>
  <c r="F303" i="4"/>
  <c r="E303" i="4"/>
  <c r="J303" i="4" s="1"/>
  <c r="I302" i="4"/>
  <c r="H302" i="4"/>
  <c r="G302" i="4"/>
  <c r="F302" i="4"/>
  <c r="J302" i="4" s="1"/>
  <c r="G42" i="17" s="1"/>
  <c r="E302" i="4"/>
  <c r="L301" i="4"/>
  <c r="H42" i="17" s="1"/>
  <c r="I301" i="4"/>
  <c r="H301" i="4"/>
  <c r="G301" i="4"/>
  <c r="F301" i="4"/>
  <c r="E301" i="4"/>
  <c r="I300" i="4"/>
  <c r="H300" i="4"/>
  <c r="G300" i="4"/>
  <c r="F300" i="4"/>
  <c r="J300" i="4" s="1"/>
  <c r="G15" i="17" s="1"/>
  <c r="E300" i="4"/>
  <c r="L299" i="4"/>
  <c r="H15" i="17" s="1"/>
  <c r="I299" i="4"/>
  <c r="H299" i="4"/>
  <c r="G299" i="4"/>
  <c r="F299" i="4"/>
  <c r="E299" i="4"/>
  <c r="J299" i="4" s="1"/>
  <c r="I298" i="4"/>
  <c r="H298" i="4"/>
  <c r="G298" i="4"/>
  <c r="F298" i="4"/>
  <c r="J298" i="4" s="1"/>
  <c r="G11" i="17" s="1"/>
  <c r="E298" i="4"/>
  <c r="L297" i="4"/>
  <c r="H11" i="17" s="1"/>
  <c r="I297" i="4"/>
  <c r="H297" i="4"/>
  <c r="G297" i="4"/>
  <c r="F297" i="4"/>
  <c r="E297" i="4"/>
  <c r="I296" i="4"/>
  <c r="H296" i="4"/>
  <c r="G296" i="4"/>
  <c r="F296" i="4"/>
  <c r="J296" i="4" s="1"/>
  <c r="G47" i="17" s="1"/>
  <c r="E296" i="4"/>
  <c r="L295" i="4"/>
  <c r="H47" i="17" s="1"/>
  <c r="I295" i="4"/>
  <c r="H295" i="4"/>
  <c r="G295" i="4"/>
  <c r="F295" i="4"/>
  <c r="E295" i="4"/>
  <c r="J295" i="4" s="1"/>
  <c r="I294" i="4"/>
  <c r="H294" i="4"/>
  <c r="G294" i="4"/>
  <c r="F294" i="4"/>
  <c r="J294" i="4" s="1"/>
  <c r="G88" i="17" s="1"/>
  <c r="E294" i="4"/>
  <c r="I293" i="4"/>
  <c r="H293" i="4"/>
  <c r="G293" i="4"/>
  <c r="F293" i="4"/>
  <c r="E293" i="4"/>
  <c r="I292" i="4"/>
  <c r="H292" i="4"/>
  <c r="G292" i="4"/>
  <c r="F292" i="4"/>
  <c r="J292" i="4" s="1"/>
  <c r="E292" i="4"/>
  <c r="I291" i="4"/>
  <c r="H291" i="4"/>
  <c r="G291" i="4"/>
  <c r="F291" i="4"/>
  <c r="J291" i="4" s="1"/>
  <c r="E291" i="4"/>
  <c r="I290" i="4"/>
  <c r="H290" i="4"/>
  <c r="G290" i="4"/>
  <c r="F290" i="4"/>
  <c r="E290" i="4"/>
  <c r="I289" i="4"/>
  <c r="H289" i="4"/>
  <c r="G289" i="4"/>
  <c r="F289" i="4"/>
  <c r="E289" i="4"/>
  <c r="J289" i="4" s="1"/>
  <c r="I288" i="4"/>
  <c r="H288" i="4"/>
  <c r="G288" i="4"/>
  <c r="F288" i="4"/>
  <c r="E288" i="4"/>
  <c r="I287" i="4"/>
  <c r="H287" i="4"/>
  <c r="G287" i="4"/>
  <c r="F287" i="4"/>
  <c r="E287" i="4"/>
  <c r="J287" i="4" s="1"/>
  <c r="I286" i="4"/>
  <c r="H286" i="4"/>
  <c r="G286" i="4"/>
  <c r="F286" i="4"/>
  <c r="J286" i="4" s="1"/>
  <c r="G66" i="17" s="1"/>
  <c r="E286" i="4"/>
  <c r="I285" i="4"/>
  <c r="H285" i="4"/>
  <c r="G285" i="4"/>
  <c r="F285" i="4"/>
  <c r="E285" i="4"/>
  <c r="I284" i="4"/>
  <c r="H284" i="4"/>
  <c r="G284" i="4"/>
  <c r="F284" i="4"/>
  <c r="J284" i="4" s="1"/>
  <c r="G72" i="17" s="1"/>
  <c r="E284" i="4"/>
  <c r="I283" i="4"/>
  <c r="H283" i="4"/>
  <c r="G283" i="4"/>
  <c r="F283" i="4"/>
  <c r="J283" i="4" s="1"/>
  <c r="E283" i="4"/>
  <c r="I282" i="4"/>
  <c r="H282" i="4"/>
  <c r="G282" i="4"/>
  <c r="F282" i="4"/>
  <c r="E282" i="4"/>
  <c r="I281" i="4"/>
  <c r="H281" i="4"/>
  <c r="G281" i="4"/>
  <c r="F281" i="4"/>
  <c r="E281" i="4"/>
  <c r="J281" i="4" s="1"/>
  <c r="I280" i="4"/>
  <c r="H280" i="4"/>
  <c r="G280" i="4"/>
  <c r="F280" i="4"/>
  <c r="E280" i="4"/>
  <c r="I279" i="4"/>
  <c r="H279" i="4"/>
  <c r="G279" i="4"/>
  <c r="F279" i="4"/>
  <c r="E279" i="4"/>
  <c r="J279" i="4" s="1"/>
  <c r="I278" i="4"/>
  <c r="H278" i="4"/>
  <c r="G278" i="4"/>
  <c r="F278" i="4"/>
  <c r="J278" i="4" s="1"/>
  <c r="E278" i="4"/>
  <c r="I277" i="4"/>
  <c r="H277" i="4"/>
  <c r="G277" i="4"/>
  <c r="F277" i="4"/>
  <c r="E277" i="4"/>
  <c r="I276" i="4"/>
  <c r="H276" i="4"/>
  <c r="G276" i="4"/>
  <c r="F276" i="4"/>
  <c r="J276" i="4" s="1"/>
  <c r="G83" i="17" s="1"/>
  <c r="E276" i="4"/>
  <c r="I275" i="4"/>
  <c r="H275" i="4"/>
  <c r="G275" i="4"/>
  <c r="F275" i="4"/>
  <c r="J275" i="4" s="1"/>
  <c r="E275" i="4"/>
  <c r="I274" i="4"/>
  <c r="H274" i="4"/>
  <c r="G274" i="4"/>
  <c r="F274" i="4"/>
  <c r="E274" i="4"/>
  <c r="L273" i="4"/>
  <c r="H14" i="17" s="1"/>
  <c r="I273" i="4"/>
  <c r="H273" i="4"/>
  <c r="G273" i="4"/>
  <c r="F273" i="4"/>
  <c r="J273" i="4" s="1"/>
  <c r="E273" i="4"/>
  <c r="I272" i="4"/>
  <c r="H272" i="4"/>
  <c r="G272" i="4"/>
  <c r="F272" i="4"/>
  <c r="E272" i="4"/>
  <c r="I271" i="4"/>
  <c r="H271" i="4"/>
  <c r="G271" i="4"/>
  <c r="F271" i="4"/>
  <c r="E271" i="4"/>
  <c r="J271" i="4" s="1"/>
  <c r="I270" i="4"/>
  <c r="H270" i="4"/>
  <c r="G270" i="4"/>
  <c r="F270" i="4"/>
  <c r="E270" i="4"/>
  <c r="I269" i="4"/>
  <c r="H269" i="4"/>
  <c r="G269" i="4"/>
  <c r="F269" i="4"/>
  <c r="E269" i="4"/>
  <c r="J269" i="4" s="1"/>
  <c r="I268" i="4"/>
  <c r="H268" i="4"/>
  <c r="G268" i="4"/>
  <c r="F268" i="4"/>
  <c r="J268" i="4" s="1"/>
  <c r="E268" i="4"/>
  <c r="I267" i="4"/>
  <c r="H267" i="4"/>
  <c r="G267" i="4"/>
  <c r="F267" i="4"/>
  <c r="E267" i="4"/>
  <c r="I266" i="4"/>
  <c r="H266" i="4"/>
  <c r="G266" i="4"/>
  <c r="F266" i="4"/>
  <c r="J266" i="4" s="1"/>
  <c r="G121" i="17" s="1"/>
  <c r="E266" i="4"/>
  <c r="I265" i="4"/>
  <c r="H265" i="4"/>
  <c r="G265" i="4"/>
  <c r="F265" i="4"/>
  <c r="J265" i="4" s="1"/>
  <c r="E265" i="4"/>
  <c r="I264" i="4"/>
  <c r="H264" i="4"/>
  <c r="G264" i="4"/>
  <c r="F264" i="4"/>
  <c r="E264" i="4"/>
  <c r="I263" i="4"/>
  <c r="H263" i="4"/>
  <c r="G263" i="4"/>
  <c r="F263" i="4"/>
  <c r="E263" i="4"/>
  <c r="J263" i="4" s="1"/>
  <c r="I262" i="4"/>
  <c r="H262" i="4"/>
  <c r="G262" i="4"/>
  <c r="F262" i="4"/>
  <c r="E262" i="4"/>
  <c r="I261" i="4"/>
  <c r="H261" i="4"/>
  <c r="G261" i="4"/>
  <c r="F261" i="4"/>
  <c r="E261" i="4"/>
  <c r="J261" i="4" s="1"/>
  <c r="I260" i="4"/>
  <c r="H260" i="4"/>
  <c r="G260" i="4"/>
  <c r="F260" i="4"/>
  <c r="J260" i="4" s="1"/>
  <c r="E260" i="4"/>
  <c r="I259" i="4"/>
  <c r="H259" i="4"/>
  <c r="G259" i="4"/>
  <c r="F259" i="4"/>
  <c r="E259" i="4"/>
  <c r="I258" i="4"/>
  <c r="H258" i="4"/>
  <c r="G258" i="4"/>
  <c r="F258" i="4"/>
  <c r="J258" i="4" s="1"/>
  <c r="G80" i="17" s="1"/>
  <c r="E258" i="4"/>
  <c r="I257" i="4"/>
  <c r="H257" i="4"/>
  <c r="G257" i="4"/>
  <c r="F257" i="4"/>
  <c r="J257" i="4" s="1"/>
  <c r="E257" i="4"/>
  <c r="I256" i="4"/>
  <c r="H256" i="4"/>
  <c r="G256" i="4"/>
  <c r="F256" i="4"/>
  <c r="E256" i="4"/>
  <c r="I255" i="4"/>
  <c r="H255" i="4"/>
  <c r="G255" i="4"/>
  <c r="F255" i="4"/>
  <c r="E255" i="4"/>
  <c r="J255" i="4" s="1"/>
  <c r="I254" i="4"/>
  <c r="H254" i="4"/>
  <c r="G254" i="4"/>
  <c r="F254" i="4"/>
  <c r="E254" i="4"/>
  <c r="I253" i="4"/>
  <c r="H253" i="4"/>
  <c r="G253" i="4"/>
  <c r="F253" i="4"/>
  <c r="E253" i="4"/>
  <c r="J253" i="4" s="1"/>
  <c r="I252" i="4"/>
  <c r="H252" i="4"/>
  <c r="G252" i="4"/>
  <c r="F252" i="4"/>
  <c r="J252" i="4" s="1"/>
  <c r="G37" i="17" s="1"/>
  <c r="E252" i="4"/>
  <c r="L251" i="4"/>
  <c r="H37" i="17" s="1"/>
  <c r="I251" i="4"/>
  <c r="H251" i="4"/>
  <c r="G251" i="4"/>
  <c r="F251" i="4"/>
  <c r="E251" i="4"/>
  <c r="I250" i="4"/>
  <c r="H250" i="4"/>
  <c r="G250" i="4"/>
  <c r="F250" i="4"/>
  <c r="J250" i="4" s="1"/>
  <c r="G2" i="17" s="1"/>
  <c r="E250" i="4"/>
  <c r="L249" i="4"/>
  <c r="H2" i="17" s="1"/>
  <c r="I249" i="4"/>
  <c r="H249" i="4"/>
  <c r="G249" i="4"/>
  <c r="F249" i="4"/>
  <c r="E249" i="4"/>
  <c r="J249" i="4" s="1"/>
  <c r="I248" i="4"/>
  <c r="H248" i="4"/>
  <c r="G248" i="4"/>
  <c r="F248" i="4"/>
  <c r="J248" i="4" s="1"/>
  <c r="E248" i="4"/>
  <c r="I247" i="4"/>
  <c r="H247" i="4"/>
  <c r="G247" i="4"/>
  <c r="F247" i="4"/>
  <c r="E247" i="4"/>
  <c r="I246" i="4"/>
  <c r="H246" i="4"/>
  <c r="G246" i="4"/>
  <c r="F246" i="4"/>
  <c r="J246" i="4" s="1"/>
  <c r="E246" i="4"/>
  <c r="I245" i="4"/>
  <c r="H245" i="4"/>
  <c r="G245" i="4"/>
  <c r="F245" i="4"/>
  <c r="J245" i="4" s="1"/>
  <c r="E245" i="4"/>
  <c r="I244" i="4"/>
  <c r="H244" i="4"/>
  <c r="G244" i="4"/>
  <c r="F244" i="4"/>
  <c r="E244" i="4"/>
  <c r="I243" i="4"/>
  <c r="H243" i="4"/>
  <c r="G243" i="4"/>
  <c r="F243" i="4"/>
  <c r="E243" i="4"/>
  <c r="J243" i="4" s="1"/>
  <c r="I242" i="4"/>
  <c r="H242" i="4"/>
  <c r="G242" i="4"/>
  <c r="F242" i="4"/>
  <c r="E242" i="4"/>
  <c r="I241" i="4"/>
  <c r="H241" i="4"/>
  <c r="G241" i="4"/>
  <c r="F241" i="4"/>
  <c r="E241" i="4"/>
  <c r="J241" i="4" s="1"/>
  <c r="I240" i="4"/>
  <c r="H240" i="4"/>
  <c r="G240" i="4"/>
  <c r="F240" i="4"/>
  <c r="J240" i="4" s="1"/>
  <c r="G73" i="17" s="1"/>
  <c r="E240" i="4"/>
  <c r="I239" i="4"/>
  <c r="H239" i="4"/>
  <c r="G239" i="4"/>
  <c r="F239" i="4"/>
  <c r="E239" i="4"/>
  <c r="I238" i="4"/>
  <c r="H238" i="4"/>
  <c r="G238" i="4"/>
  <c r="F238" i="4"/>
  <c r="J238" i="4" s="1"/>
  <c r="G59" i="17" s="1"/>
  <c r="E238" i="4"/>
  <c r="I237" i="4"/>
  <c r="H237" i="4"/>
  <c r="G237" i="4"/>
  <c r="F237" i="4"/>
  <c r="J237" i="4" s="1"/>
  <c r="E237" i="4"/>
  <c r="I236" i="4"/>
  <c r="H236" i="4"/>
  <c r="G236" i="4"/>
  <c r="F236" i="4"/>
  <c r="E236" i="4"/>
  <c r="I235" i="4"/>
  <c r="H235" i="4"/>
  <c r="G235" i="4"/>
  <c r="F235" i="4"/>
  <c r="E235" i="4"/>
  <c r="J235" i="4" s="1"/>
  <c r="I234" i="4"/>
  <c r="H234" i="4"/>
  <c r="G234" i="4"/>
  <c r="F234" i="4"/>
  <c r="E234" i="4"/>
  <c r="I233" i="4"/>
  <c r="H233" i="4"/>
  <c r="G233" i="4"/>
  <c r="F233" i="4"/>
  <c r="E233" i="4"/>
  <c r="J233" i="4" s="1"/>
  <c r="I232" i="4"/>
  <c r="H232" i="4"/>
  <c r="G232" i="4"/>
  <c r="F232" i="4"/>
  <c r="J232" i="4" s="1"/>
  <c r="E232" i="4"/>
  <c r="I231" i="4"/>
  <c r="H231" i="4"/>
  <c r="G231" i="4"/>
  <c r="F231" i="4"/>
  <c r="E231" i="4"/>
  <c r="I230" i="4"/>
  <c r="H230" i="4"/>
  <c r="G230" i="4"/>
  <c r="F230" i="4"/>
  <c r="J230" i="4" s="1"/>
  <c r="E230" i="4"/>
  <c r="I229" i="4"/>
  <c r="H229" i="4"/>
  <c r="G229" i="4"/>
  <c r="F229" i="4"/>
  <c r="J229" i="4" s="1"/>
  <c r="E229" i="4"/>
  <c r="I228" i="4"/>
  <c r="H228" i="4"/>
  <c r="G228" i="4"/>
  <c r="F228" i="4"/>
  <c r="E228" i="4"/>
  <c r="I227" i="4"/>
  <c r="H227" i="4"/>
  <c r="G227" i="4"/>
  <c r="F227" i="4"/>
  <c r="E227" i="4"/>
  <c r="J227" i="4" s="1"/>
  <c r="I226" i="4"/>
  <c r="H226" i="4"/>
  <c r="G226" i="4"/>
  <c r="F226" i="4"/>
  <c r="E226" i="4"/>
  <c r="I225" i="4"/>
  <c r="H225" i="4"/>
  <c r="G225" i="4"/>
  <c r="F225" i="4"/>
  <c r="E225" i="4"/>
  <c r="J225" i="4" s="1"/>
  <c r="I224" i="4"/>
  <c r="H224" i="4"/>
  <c r="G224" i="4"/>
  <c r="F224" i="4"/>
  <c r="J224" i="4" s="1"/>
  <c r="G13" i="17" s="1"/>
  <c r="E224" i="4"/>
  <c r="L223" i="4"/>
  <c r="H13" i="17" s="1"/>
  <c r="I223" i="4"/>
  <c r="H223" i="4"/>
  <c r="G223" i="4"/>
  <c r="F223" i="4"/>
  <c r="E223" i="4"/>
  <c r="I222" i="4"/>
  <c r="H222" i="4"/>
  <c r="G222" i="4"/>
  <c r="F222" i="4"/>
  <c r="J222" i="4" s="1"/>
  <c r="G57" i="17" s="1"/>
  <c r="E222" i="4"/>
  <c r="I221" i="4"/>
  <c r="H221" i="4"/>
  <c r="G221" i="4"/>
  <c r="F221" i="4"/>
  <c r="E221" i="4"/>
  <c r="I220" i="4"/>
  <c r="H220" i="4"/>
  <c r="G220" i="4"/>
  <c r="F220" i="4"/>
  <c r="E220" i="4"/>
  <c r="J220" i="4" s="1"/>
  <c r="G65" i="17" s="1"/>
  <c r="I219" i="4"/>
  <c r="H219" i="4"/>
  <c r="G219" i="4"/>
  <c r="F219" i="4"/>
  <c r="J219" i="4" s="1"/>
  <c r="E219" i="4"/>
  <c r="I218" i="4"/>
  <c r="H218" i="4"/>
  <c r="G218" i="4"/>
  <c r="F218" i="4"/>
  <c r="E218" i="4"/>
  <c r="J218" i="4" s="1"/>
  <c r="G111" i="17" s="1"/>
  <c r="I217" i="4"/>
  <c r="H217" i="4"/>
  <c r="G217" i="4"/>
  <c r="F217" i="4"/>
  <c r="J217" i="4" s="1"/>
  <c r="E217" i="4"/>
  <c r="I216" i="4"/>
  <c r="H216" i="4"/>
  <c r="G216" i="4"/>
  <c r="F216" i="4"/>
  <c r="E216" i="4"/>
  <c r="J216" i="4" s="1"/>
  <c r="G39" i="17" s="1"/>
  <c r="I215" i="4"/>
  <c r="H215" i="4"/>
  <c r="G215" i="4"/>
  <c r="F215" i="4"/>
  <c r="E215" i="4"/>
  <c r="I214" i="4"/>
  <c r="H214" i="4"/>
  <c r="G214" i="4"/>
  <c r="F214" i="4"/>
  <c r="J214" i="4" s="1"/>
  <c r="G106" i="17" s="1"/>
  <c r="E214" i="4"/>
  <c r="I213" i="4"/>
  <c r="H213" i="4"/>
  <c r="G213" i="4"/>
  <c r="F213" i="4"/>
  <c r="E213" i="4"/>
  <c r="J213" i="4" s="1"/>
  <c r="F106" i="17" s="1"/>
  <c r="I212" i="4"/>
  <c r="H212" i="4"/>
  <c r="G212" i="4"/>
  <c r="F212" i="4"/>
  <c r="E212" i="4"/>
  <c r="J212" i="4" s="1"/>
  <c r="G133" i="17" s="1"/>
  <c r="I211" i="4"/>
  <c r="H211" i="4"/>
  <c r="G211" i="4"/>
  <c r="F211" i="4"/>
  <c r="J211" i="4" s="1"/>
  <c r="E211" i="4"/>
  <c r="I210" i="4"/>
  <c r="H210" i="4"/>
  <c r="G210" i="4"/>
  <c r="F210" i="4"/>
  <c r="E210" i="4"/>
  <c r="J210" i="4" s="1"/>
  <c r="G97" i="17" s="1"/>
  <c r="I209" i="4"/>
  <c r="H209" i="4"/>
  <c r="G209" i="4"/>
  <c r="F209" i="4"/>
  <c r="J209" i="4" s="1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J206" i="4" s="1"/>
  <c r="G87" i="17" s="1"/>
  <c r="E206" i="4"/>
  <c r="I205" i="4"/>
  <c r="H205" i="4"/>
  <c r="G205" i="4"/>
  <c r="F205" i="4"/>
  <c r="E205" i="4"/>
  <c r="I204" i="4"/>
  <c r="H204" i="4"/>
  <c r="G204" i="4"/>
  <c r="F204" i="4"/>
  <c r="E204" i="4"/>
  <c r="J204" i="4" s="1"/>
  <c r="G89" i="17" s="1"/>
  <c r="I203" i="4"/>
  <c r="H203" i="4"/>
  <c r="G203" i="4"/>
  <c r="F203" i="4"/>
  <c r="J203" i="4" s="1"/>
  <c r="E203" i="4"/>
  <c r="I202" i="4"/>
  <c r="H202" i="4"/>
  <c r="G202" i="4"/>
  <c r="F202" i="4"/>
  <c r="E202" i="4"/>
  <c r="J202" i="4" s="1"/>
  <c r="G32" i="17" s="1"/>
  <c r="I201" i="4"/>
  <c r="H201" i="4"/>
  <c r="G201" i="4"/>
  <c r="F201" i="4"/>
  <c r="J201" i="4" s="1"/>
  <c r="E201" i="4"/>
  <c r="I200" i="4"/>
  <c r="H200" i="4"/>
  <c r="G200" i="4"/>
  <c r="F200" i="4"/>
  <c r="E200" i="4"/>
  <c r="J200" i="4" s="1"/>
  <c r="G95" i="17" s="1"/>
  <c r="I199" i="4"/>
  <c r="H199" i="4"/>
  <c r="G199" i="4"/>
  <c r="F199" i="4"/>
  <c r="E199" i="4"/>
  <c r="I198" i="4"/>
  <c r="H198" i="4"/>
  <c r="G198" i="4"/>
  <c r="F198" i="4"/>
  <c r="J198" i="4" s="1"/>
  <c r="E198" i="4"/>
  <c r="I197" i="4"/>
  <c r="H197" i="4"/>
  <c r="G197" i="4"/>
  <c r="F197" i="4"/>
  <c r="E197" i="4"/>
  <c r="J197" i="4" s="1"/>
  <c r="I196" i="4"/>
  <c r="H196" i="4"/>
  <c r="G196" i="4"/>
  <c r="F196" i="4"/>
  <c r="E196" i="4"/>
  <c r="J196" i="4" s="1"/>
  <c r="G53" i="17" s="1"/>
  <c r="I195" i="4"/>
  <c r="H195" i="4"/>
  <c r="G195" i="4"/>
  <c r="F195" i="4"/>
  <c r="J195" i="4" s="1"/>
  <c r="E195" i="4"/>
  <c r="I194" i="4"/>
  <c r="H194" i="4"/>
  <c r="G194" i="4"/>
  <c r="F194" i="4"/>
  <c r="E194" i="4"/>
  <c r="J194" i="4" s="1"/>
  <c r="G46" i="17" s="1"/>
  <c r="I193" i="4"/>
  <c r="H193" i="4"/>
  <c r="G193" i="4"/>
  <c r="F193" i="4"/>
  <c r="J193" i="4" s="1"/>
  <c r="E193" i="4"/>
  <c r="I192" i="4"/>
  <c r="H192" i="4"/>
  <c r="G192" i="4"/>
  <c r="F192" i="4"/>
  <c r="E192" i="4"/>
  <c r="I191" i="4"/>
  <c r="H191" i="4"/>
  <c r="G191" i="4"/>
  <c r="F191" i="4"/>
  <c r="E191" i="4"/>
  <c r="I190" i="4"/>
  <c r="H190" i="4"/>
  <c r="G190" i="4"/>
  <c r="F190" i="4"/>
  <c r="J190" i="4" s="1"/>
  <c r="G112" i="17" s="1"/>
  <c r="E190" i="4"/>
  <c r="I189" i="4"/>
  <c r="H189" i="4"/>
  <c r="G189" i="4"/>
  <c r="F189" i="4"/>
  <c r="E189" i="4"/>
  <c r="I188" i="4"/>
  <c r="H188" i="4"/>
  <c r="G188" i="4"/>
  <c r="F188" i="4"/>
  <c r="E188" i="4"/>
  <c r="J188" i="4" s="1"/>
  <c r="G44" i="17" s="1"/>
  <c r="I187" i="4"/>
  <c r="H187" i="4"/>
  <c r="G187" i="4"/>
  <c r="F187" i="4"/>
  <c r="J187" i="4" s="1"/>
  <c r="E187" i="4"/>
  <c r="I186" i="4"/>
  <c r="H186" i="4"/>
  <c r="G186" i="4"/>
  <c r="F186" i="4"/>
  <c r="E186" i="4"/>
  <c r="J186" i="4" s="1"/>
  <c r="G75" i="17" s="1"/>
  <c r="I185" i="4"/>
  <c r="H185" i="4"/>
  <c r="G185" i="4"/>
  <c r="F185" i="4"/>
  <c r="J185" i="4" s="1"/>
  <c r="E185" i="4"/>
  <c r="I184" i="4"/>
  <c r="H184" i="4"/>
  <c r="G184" i="4"/>
  <c r="F184" i="4"/>
  <c r="E184" i="4"/>
  <c r="J184" i="4" s="1"/>
  <c r="G58" i="17" s="1"/>
  <c r="I183" i="4"/>
  <c r="H183" i="4"/>
  <c r="G183" i="4"/>
  <c r="F183" i="4"/>
  <c r="E183" i="4"/>
  <c r="I182" i="4"/>
  <c r="H182" i="4"/>
  <c r="G182" i="4"/>
  <c r="F182" i="4"/>
  <c r="J182" i="4" s="1"/>
  <c r="G40" i="17" s="1"/>
  <c r="E182" i="4"/>
  <c r="I181" i="4"/>
  <c r="H181" i="4"/>
  <c r="G181" i="4"/>
  <c r="F181" i="4"/>
  <c r="E181" i="4"/>
  <c r="I180" i="4"/>
  <c r="H180" i="4"/>
  <c r="G180" i="4"/>
  <c r="F180" i="4"/>
  <c r="J180" i="4" s="1"/>
  <c r="G36" i="17" s="1"/>
  <c r="E180" i="4"/>
  <c r="I179" i="4"/>
  <c r="H179" i="4"/>
  <c r="G179" i="4"/>
  <c r="F179" i="4"/>
  <c r="J179" i="4" s="1"/>
  <c r="E179" i="4"/>
  <c r="I178" i="4"/>
  <c r="H178" i="4"/>
  <c r="G178" i="4"/>
  <c r="F178" i="4"/>
  <c r="J178" i="4" s="1"/>
  <c r="G124" i="17" s="1"/>
  <c r="E178" i="4"/>
  <c r="I177" i="4"/>
  <c r="H177" i="4"/>
  <c r="G177" i="4"/>
  <c r="F177" i="4"/>
  <c r="J177" i="4" s="1"/>
  <c r="E177" i="4"/>
  <c r="I176" i="4"/>
  <c r="H176" i="4"/>
  <c r="G176" i="4"/>
  <c r="F176" i="4"/>
  <c r="E176" i="4"/>
  <c r="L175" i="4"/>
  <c r="H25" i="17" s="1"/>
  <c r="I175" i="4"/>
  <c r="H175" i="4"/>
  <c r="G175" i="4"/>
  <c r="F175" i="4"/>
  <c r="E175" i="4"/>
  <c r="J175" i="4" s="1"/>
  <c r="I174" i="4"/>
  <c r="H174" i="4"/>
  <c r="G174" i="4"/>
  <c r="F174" i="4"/>
  <c r="E174" i="4"/>
  <c r="I173" i="4"/>
  <c r="H173" i="4"/>
  <c r="G173" i="4"/>
  <c r="F173" i="4"/>
  <c r="J173" i="4" s="1"/>
  <c r="E173" i="4"/>
  <c r="I172" i="4"/>
  <c r="H172" i="4"/>
  <c r="G172" i="4"/>
  <c r="F172" i="4"/>
  <c r="J172" i="4" s="1"/>
  <c r="G5" i="17" s="1"/>
  <c r="E172" i="4"/>
  <c r="L171" i="4"/>
  <c r="H5" i="17" s="1"/>
  <c r="I171" i="4"/>
  <c r="H171" i="4"/>
  <c r="G171" i="4"/>
  <c r="F171" i="4"/>
  <c r="E171" i="4"/>
  <c r="J171" i="4" s="1"/>
  <c r="I170" i="4"/>
  <c r="H170" i="4"/>
  <c r="G170" i="4"/>
  <c r="F170" i="4"/>
  <c r="J170" i="4" s="1"/>
  <c r="G135" i="17" s="1"/>
  <c r="E170" i="4"/>
  <c r="I169" i="4"/>
  <c r="H169" i="4"/>
  <c r="G169" i="4"/>
  <c r="F169" i="4"/>
  <c r="E169" i="4"/>
  <c r="I168" i="4"/>
  <c r="H168" i="4"/>
  <c r="G168" i="4"/>
  <c r="F168" i="4"/>
  <c r="E168" i="4"/>
  <c r="J168" i="4" s="1"/>
  <c r="G76" i="17" s="1"/>
  <c r="I167" i="4"/>
  <c r="H167" i="4"/>
  <c r="G167" i="4"/>
  <c r="F167" i="4"/>
  <c r="J167" i="4" s="1"/>
  <c r="E167" i="4"/>
  <c r="I166" i="4"/>
  <c r="H166" i="4"/>
  <c r="G166" i="4"/>
  <c r="F166" i="4"/>
  <c r="E166" i="4"/>
  <c r="J166" i="4" s="1"/>
  <c r="G33" i="17" s="1"/>
  <c r="I165" i="4"/>
  <c r="H165" i="4"/>
  <c r="G165" i="4"/>
  <c r="F165" i="4"/>
  <c r="E165" i="4"/>
  <c r="J165" i="4" s="1"/>
  <c r="I164" i="4"/>
  <c r="H164" i="4"/>
  <c r="G164" i="4"/>
  <c r="F164" i="4"/>
  <c r="E164" i="4"/>
  <c r="I163" i="4"/>
  <c r="H163" i="4"/>
  <c r="G163" i="4"/>
  <c r="F163" i="4"/>
  <c r="J163" i="4" s="1"/>
  <c r="E163" i="4"/>
  <c r="I162" i="4"/>
  <c r="H162" i="4"/>
  <c r="G162" i="4"/>
  <c r="F162" i="4"/>
  <c r="J162" i="4" s="1"/>
  <c r="G109" i="17" s="1"/>
  <c r="E162" i="4"/>
  <c r="I161" i="4"/>
  <c r="H161" i="4"/>
  <c r="G161" i="4"/>
  <c r="F161" i="4"/>
  <c r="E161" i="4"/>
  <c r="I160" i="4"/>
  <c r="H160" i="4"/>
  <c r="G160" i="4"/>
  <c r="F160" i="4"/>
  <c r="J160" i="4" s="1"/>
  <c r="G132" i="17" s="1"/>
  <c r="E160" i="4"/>
  <c r="I159" i="4"/>
  <c r="H159" i="4"/>
  <c r="G159" i="4"/>
  <c r="F159" i="4"/>
  <c r="J159" i="4" s="1"/>
  <c r="E159" i="4"/>
  <c r="I158" i="4"/>
  <c r="H158" i="4"/>
  <c r="G158" i="4"/>
  <c r="F158" i="4"/>
  <c r="J158" i="4" s="1"/>
  <c r="G23" i="17" s="1"/>
  <c r="E158" i="4"/>
  <c r="I157" i="4"/>
  <c r="H157" i="4"/>
  <c r="G157" i="4"/>
  <c r="F157" i="4"/>
  <c r="J157" i="4" s="1"/>
  <c r="E157" i="4"/>
  <c r="I156" i="4"/>
  <c r="H156" i="4"/>
  <c r="G156" i="4"/>
  <c r="F156" i="4"/>
  <c r="E156" i="4"/>
  <c r="I155" i="4"/>
  <c r="H155" i="4"/>
  <c r="G155" i="4"/>
  <c r="F155" i="4"/>
  <c r="E155" i="4"/>
  <c r="J155" i="4" s="1"/>
  <c r="I154" i="4"/>
  <c r="H154" i="4"/>
  <c r="G154" i="4"/>
  <c r="F154" i="4"/>
  <c r="J154" i="4" s="1"/>
  <c r="G9" i="17" s="1"/>
  <c r="E154" i="4"/>
  <c r="L153" i="4"/>
  <c r="H9" i="17" s="1"/>
  <c r="I153" i="4"/>
  <c r="H153" i="4"/>
  <c r="G153" i="4"/>
  <c r="F153" i="4"/>
  <c r="J153" i="4" s="1"/>
  <c r="E153" i="4"/>
  <c r="I152" i="4"/>
  <c r="H152" i="4"/>
  <c r="G152" i="4"/>
  <c r="F152" i="4"/>
  <c r="J152" i="4" s="1"/>
  <c r="G139" i="17" s="1"/>
  <c r="E152" i="4"/>
  <c r="I151" i="4"/>
  <c r="H151" i="4"/>
  <c r="G151" i="4"/>
  <c r="F151" i="4"/>
  <c r="E151" i="4"/>
  <c r="I150" i="4"/>
  <c r="H150" i="4"/>
  <c r="G150" i="4"/>
  <c r="F150" i="4"/>
  <c r="J150" i="4" s="1"/>
  <c r="G85" i="17" s="1"/>
  <c r="E150" i="4"/>
  <c r="I149" i="4"/>
  <c r="H149" i="4"/>
  <c r="G149" i="4"/>
  <c r="F149" i="4"/>
  <c r="J149" i="4" s="1"/>
  <c r="E149" i="4"/>
  <c r="I148" i="4"/>
  <c r="H148" i="4"/>
  <c r="G148" i="4"/>
  <c r="F148" i="4"/>
  <c r="J148" i="4" s="1"/>
  <c r="G125" i="17" s="1"/>
  <c r="E148" i="4"/>
  <c r="I147" i="4"/>
  <c r="H147" i="4"/>
  <c r="G147" i="4"/>
  <c r="F147" i="4"/>
  <c r="J147" i="4" s="1"/>
  <c r="E147" i="4"/>
  <c r="I146" i="4"/>
  <c r="H146" i="4"/>
  <c r="G146" i="4"/>
  <c r="F146" i="4"/>
  <c r="E146" i="4"/>
  <c r="J146" i="4" s="1"/>
  <c r="G29" i="17" s="1"/>
  <c r="L145" i="4"/>
  <c r="H29" i="17" s="1"/>
  <c r="I145" i="4"/>
  <c r="H145" i="4"/>
  <c r="G145" i="4"/>
  <c r="F145" i="4"/>
  <c r="E145" i="4"/>
  <c r="J145" i="4" s="1"/>
  <c r="I144" i="4"/>
  <c r="H144" i="4"/>
  <c r="G144" i="4"/>
  <c r="F144" i="4"/>
  <c r="E144" i="4"/>
  <c r="I143" i="4"/>
  <c r="H143" i="4"/>
  <c r="G143" i="4"/>
  <c r="F143" i="4"/>
  <c r="J143" i="4" s="1"/>
  <c r="E143" i="4"/>
  <c r="I142" i="4"/>
  <c r="H142" i="4"/>
  <c r="G142" i="4"/>
  <c r="F142" i="4"/>
  <c r="J142" i="4" s="1"/>
  <c r="E142" i="4"/>
  <c r="I141" i="4"/>
  <c r="H141" i="4"/>
  <c r="G141" i="4"/>
  <c r="F141" i="4"/>
  <c r="E141" i="4"/>
  <c r="I140" i="4"/>
  <c r="H140" i="4"/>
  <c r="G140" i="4"/>
  <c r="F140" i="4"/>
  <c r="J140" i="4" s="1"/>
  <c r="G123" i="17" s="1"/>
  <c r="E140" i="4"/>
  <c r="I139" i="4"/>
  <c r="H139" i="4"/>
  <c r="G139" i="4"/>
  <c r="F139" i="4"/>
  <c r="J139" i="4" s="1"/>
  <c r="E139" i="4"/>
  <c r="I138" i="4"/>
  <c r="H138" i="4"/>
  <c r="G138" i="4"/>
  <c r="F138" i="4"/>
  <c r="J138" i="4" s="1"/>
  <c r="G21" i="17" s="1"/>
  <c r="E138" i="4"/>
  <c r="L137" i="4"/>
  <c r="H21" i="17" s="1"/>
  <c r="I137" i="4"/>
  <c r="H137" i="4"/>
  <c r="G137" i="4"/>
  <c r="F137" i="4"/>
  <c r="J137" i="4" s="1"/>
  <c r="E137" i="4"/>
  <c r="I136" i="4"/>
  <c r="H136" i="4"/>
  <c r="G136" i="4"/>
  <c r="F136" i="4"/>
  <c r="E136" i="4"/>
  <c r="J136" i="4" s="1"/>
  <c r="G30" i="17" s="1"/>
  <c r="I135" i="4"/>
  <c r="H135" i="4"/>
  <c r="G135" i="4"/>
  <c r="F135" i="4"/>
  <c r="E135" i="4"/>
  <c r="J135" i="4" s="1"/>
  <c r="I134" i="4"/>
  <c r="H134" i="4"/>
  <c r="G134" i="4"/>
  <c r="F134" i="4"/>
  <c r="E134" i="4"/>
  <c r="L133" i="4"/>
  <c r="H28" i="17" s="1"/>
  <c r="I133" i="4"/>
  <c r="H133" i="4"/>
  <c r="G133" i="4"/>
  <c r="F133" i="4"/>
  <c r="J133" i="4" s="1"/>
  <c r="E133" i="4"/>
  <c r="I132" i="4"/>
  <c r="H132" i="4"/>
  <c r="G132" i="4"/>
  <c r="F132" i="4"/>
  <c r="E132" i="4"/>
  <c r="J132" i="4" s="1"/>
  <c r="G105" i="17" s="1"/>
  <c r="I131" i="4"/>
  <c r="H131" i="4"/>
  <c r="G131" i="4"/>
  <c r="F131" i="4"/>
  <c r="E131" i="4"/>
  <c r="J131" i="4" s="1"/>
  <c r="I130" i="4"/>
  <c r="H130" i="4"/>
  <c r="G130" i="4"/>
  <c r="F130" i="4"/>
  <c r="J130" i="4" s="1"/>
  <c r="G67" i="17" s="1"/>
  <c r="E130" i="4"/>
  <c r="I129" i="4"/>
  <c r="H129" i="4"/>
  <c r="G129" i="4"/>
  <c r="F129" i="4"/>
  <c r="E129" i="4"/>
  <c r="I128" i="4"/>
  <c r="H128" i="4"/>
  <c r="G128" i="4"/>
  <c r="F128" i="4"/>
  <c r="E128" i="4"/>
  <c r="J128" i="4" s="1"/>
  <c r="G98" i="17" s="1"/>
  <c r="I127" i="4"/>
  <c r="H127" i="4"/>
  <c r="G127" i="4"/>
  <c r="F127" i="4"/>
  <c r="J127" i="4" s="1"/>
  <c r="E127" i="4"/>
  <c r="I126" i="4"/>
  <c r="H126" i="4"/>
  <c r="G126" i="4"/>
  <c r="F126" i="4"/>
  <c r="E126" i="4"/>
  <c r="J126" i="4" s="1"/>
  <c r="I125" i="4"/>
  <c r="H125" i="4"/>
  <c r="G125" i="4"/>
  <c r="F125" i="4"/>
  <c r="E125" i="4"/>
  <c r="J125" i="4" s="1"/>
  <c r="I124" i="4"/>
  <c r="H124" i="4"/>
  <c r="G124" i="4"/>
  <c r="F124" i="4"/>
  <c r="E124" i="4"/>
  <c r="I123" i="4"/>
  <c r="H123" i="4"/>
  <c r="G123" i="4"/>
  <c r="F123" i="4"/>
  <c r="J123" i="4" s="1"/>
  <c r="E123" i="4"/>
  <c r="I122" i="4"/>
  <c r="H122" i="4"/>
  <c r="G122" i="4"/>
  <c r="F122" i="4"/>
  <c r="J122" i="4" s="1"/>
  <c r="G104" i="17" s="1"/>
  <c r="E122" i="4"/>
  <c r="I121" i="4"/>
  <c r="H121" i="4"/>
  <c r="G121" i="4"/>
  <c r="F121" i="4"/>
  <c r="E121" i="4"/>
  <c r="I120" i="4"/>
  <c r="H120" i="4"/>
  <c r="G120" i="4"/>
  <c r="F120" i="4"/>
  <c r="J120" i="4" s="1"/>
  <c r="G62" i="17" s="1"/>
  <c r="E120" i="4"/>
  <c r="I119" i="4"/>
  <c r="H119" i="4"/>
  <c r="G119" i="4"/>
  <c r="F119" i="4"/>
  <c r="J119" i="4" s="1"/>
  <c r="E119" i="4"/>
  <c r="I118" i="4"/>
  <c r="H118" i="4"/>
  <c r="G118" i="4"/>
  <c r="F118" i="4"/>
  <c r="J118" i="4" s="1"/>
  <c r="G64" i="17" s="1"/>
  <c r="E118" i="4"/>
  <c r="I117" i="4"/>
  <c r="H117" i="4"/>
  <c r="G117" i="4"/>
  <c r="F117" i="4"/>
  <c r="J117" i="4" s="1"/>
  <c r="E117" i="4"/>
  <c r="I116" i="4"/>
  <c r="H116" i="4"/>
  <c r="G116" i="4"/>
  <c r="F116" i="4"/>
  <c r="E116" i="4"/>
  <c r="I115" i="4"/>
  <c r="H115" i="4"/>
  <c r="G115" i="4"/>
  <c r="F115" i="4"/>
  <c r="E115" i="4"/>
  <c r="J115" i="4" s="1"/>
  <c r="I114" i="4"/>
  <c r="H114" i="4"/>
  <c r="G114" i="4"/>
  <c r="F114" i="4"/>
  <c r="J114" i="4" s="1"/>
  <c r="E114" i="4"/>
  <c r="I113" i="4"/>
  <c r="H113" i="4"/>
  <c r="G113" i="4"/>
  <c r="F113" i="4"/>
  <c r="E113" i="4"/>
  <c r="J113" i="4" s="1"/>
  <c r="I112" i="4"/>
  <c r="H112" i="4"/>
  <c r="G112" i="4"/>
  <c r="F112" i="4"/>
  <c r="E112" i="4"/>
  <c r="J112" i="4" s="1"/>
  <c r="G48" i="17" s="1"/>
  <c r="I111" i="4"/>
  <c r="H111" i="4"/>
  <c r="G111" i="4"/>
  <c r="F111" i="4"/>
  <c r="J111" i="4" s="1"/>
  <c r="E111" i="4"/>
  <c r="I110" i="4"/>
  <c r="H110" i="4"/>
  <c r="G110" i="4"/>
  <c r="F110" i="4"/>
  <c r="E110" i="4"/>
  <c r="J110" i="4" s="1"/>
  <c r="G16" i="17" s="1"/>
  <c r="L109" i="4"/>
  <c r="H16" i="17" s="1"/>
  <c r="I109" i="4"/>
  <c r="H109" i="4"/>
  <c r="G109" i="4"/>
  <c r="F109" i="4"/>
  <c r="J109" i="4" s="1"/>
  <c r="E109" i="4"/>
  <c r="I108" i="4"/>
  <c r="H108" i="4"/>
  <c r="G108" i="4"/>
  <c r="F108" i="4"/>
  <c r="J108" i="4" s="1"/>
  <c r="G49" i="17" s="1"/>
  <c r="E108" i="4"/>
  <c r="I107" i="4"/>
  <c r="H107" i="4"/>
  <c r="G107" i="4"/>
  <c r="F107" i="4"/>
  <c r="J107" i="4" s="1"/>
  <c r="E107" i="4"/>
  <c r="I106" i="4"/>
  <c r="H106" i="4"/>
  <c r="G106" i="4"/>
  <c r="F106" i="4"/>
  <c r="E106" i="4"/>
  <c r="J106" i="4" s="1"/>
  <c r="G10" i="17" s="1"/>
  <c r="L105" i="4"/>
  <c r="H10" i="17" s="1"/>
  <c r="I105" i="4"/>
  <c r="H105" i="4"/>
  <c r="G105" i="4"/>
  <c r="F105" i="4"/>
  <c r="E105" i="4"/>
  <c r="J105" i="4" s="1"/>
  <c r="I104" i="4"/>
  <c r="H104" i="4"/>
  <c r="G104" i="4"/>
  <c r="F104" i="4"/>
  <c r="E104" i="4"/>
  <c r="I103" i="4"/>
  <c r="H103" i="4"/>
  <c r="G103" i="4"/>
  <c r="F103" i="4"/>
  <c r="J103" i="4" s="1"/>
  <c r="E103" i="4"/>
  <c r="I102" i="4"/>
  <c r="H102" i="4"/>
  <c r="G102" i="4"/>
  <c r="F102" i="4"/>
  <c r="J102" i="4" s="1"/>
  <c r="G116" i="17" s="1"/>
  <c r="E102" i="4"/>
  <c r="I101" i="4"/>
  <c r="H101" i="4"/>
  <c r="G101" i="4"/>
  <c r="F101" i="4"/>
  <c r="E101" i="4"/>
  <c r="I100" i="4"/>
  <c r="H100" i="4"/>
  <c r="G100" i="4"/>
  <c r="F100" i="4"/>
  <c r="J100" i="4" s="1"/>
  <c r="G136" i="17" s="1"/>
  <c r="E100" i="4"/>
  <c r="I99" i="4"/>
  <c r="H99" i="4"/>
  <c r="G99" i="4"/>
  <c r="F99" i="4"/>
  <c r="J99" i="4" s="1"/>
  <c r="E99" i="4"/>
  <c r="I98" i="4"/>
  <c r="H98" i="4"/>
  <c r="G98" i="4"/>
  <c r="F98" i="4"/>
  <c r="J98" i="4" s="1"/>
  <c r="G4" i="17" s="1"/>
  <c r="E98" i="4"/>
  <c r="L97" i="4"/>
  <c r="H4" i="17" s="1"/>
  <c r="I97" i="4"/>
  <c r="H97" i="4"/>
  <c r="G97" i="4"/>
  <c r="F97" i="4"/>
  <c r="J97" i="4" s="1"/>
  <c r="E97" i="4"/>
  <c r="I96" i="4"/>
  <c r="H96" i="4"/>
  <c r="G96" i="4"/>
  <c r="F96" i="4"/>
  <c r="E96" i="4"/>
  <c r="J96" i="4" s="1"/>
  <c r="G82" i="17" s="1"/>
  <c r="I95" i="4"/>
  <c r="H95" i="4"/>
  <c r="G95" i="4"/>
  <c r="F95" i="4"/>
  <c r="E95" i="4"/>
  <c r="J95" i="4" s="1"/>
  <c r="I94" i="4"/>
  <c r="H94" i="4"/>
  <c r="G94" i="4"/>
  <c r="F94" i="4"/>
  <c r="E94" i="4"/>
  <c r="I93" i="4"/>
  <c r="H93" i="4"/>
  <c r="G93" i="4"/>
  <c r="F93" i="4"/>
  <c r="J93" i="4" s="1"/>
  <c r="E93" i="4"/>
  <c r="I92" i="4"/>
  <c r="H92" i="4"/>
  <c r="G92" i="4"/>
  <c r="F92" i="4"/>
  <c r="J92" i="4" s="1"/>
  <c r="G128" i="17" s="1"/>
  <c r="E92" i="4"/>
  <c r="I91" i="4"/>
  <c r="H91" i="4"/>
  <c r="G91" i="4"/>
  <c r="F91" i="4"/>
  <c r="E91" i="4"/>
  <c r="I90" i="4"/>
  <c r="H90" i="4"/>
  <c r="G90" i="4"/>
  <c r="F90" i="4"/>
  <c r="J90" i="4" s="1"/>
  <c r="G54" i="17" s="1"/>
  <c r="E90" i="4"/>
  <c r="I89" i="4"/>
  <c r="H89" i="4"/>
  <c r="G89" i="4"/>
  <c r="F89" i="4"/>
  <c r="J89" i="4" s="1"/>
  <c r="E89" i="4"/>
  <c r="I88" i="4"/>
  <c r="H88" i="4"/>
  <c r="G88" i="4"/>
  <c r="F88" i="4"/>
  <c r="J88" i="4" s="1"/>
  <c r="G90" i="17" s="1"/>
  <c r="E88" i="4"/>
  <c r="I87" i="4"/>
  <c r="H87" i="4"/>
  <c r="G87" i="4"/>
  <c r="F87" i="4"/>
  <c r="J87" i="4" s="1"/>
  <c r="E87" i="4"/>
  <c r="I86" i="4"/>
  <c r="H86" i="4"/>
  <c r="G86" i="4"/>
  <c r="F86" i="4"/>
  <c r="E86" i="4"/>
  <c r="J86" i="4" s="1"/>
  <c r="G8" i="17" s="1"/>
  <c r="L85" i="4"/>
  <c r="H8" i="17" s="1"/>
  <c r="I85" i="4"/>
  <c r="H85" i="4"/>
  <c r="G85" i="4"/>
  <c r="F85" i="4"/>
  <c r="E85" i="4"/>
  <c r="J85" i="4" s="1"/>
  <c r="I84" i="4"/>
  <c r="H84" i="4"/>
  <c r="G84" i="4"/>
  <c r="F84" i="4"/>
  <c r="E84" i="4"/>
  <c r="I83" i="4"/>
  <c r="H83" i="4"/>
  <c r="G83" i="4"/>
  <c r="F83" i="4"/>
  <c r="J83" i="4" s="1"/>
  <c r="E83" i="4"/>
  <c r="I82" i="4"/>
  <c r="H82" i="4"/>
  <c r="G82" i="4"/>
  <c r="F82" i="4"/>
  <c r="J82" i="4" s="1"/>
  <c r="G27" i="17" s="1"/>
  <c r="E82" i="4"/>
  <c r="L81" i="4"/>
  <c r="H27" i="17" s="1"/>
  <c r="I81" i="4"/>
  <c r="H81" i="4"/>
  <c r="G81" i="4"/>
  <c r="F81" i="4"/>
  <c r="E81" i="4"/>
  <c r="J81" i="4" s="1"/>
  <c r="I80" i="4"/>
  <c r="H80" i="4"/>
  <c r="G80" i="4"/>
  <c r="F80" i="4"/>
  <c r="J80" i="4" s="1"/>
  <c r="G99" i="17" s="1"/>
  <c r="E80" i="4"/>
  <c r="I79" i="4"/>
  <c r="H79" i="4"/>
  <c r="G79" i="4"/>
  <c r="F79" i="4"/>
  <c r="E79" i="4"/>
  <c r="J79" i="4" s="1"/>
  <c r="F99" i="17" s="1"/>
  <c r="I78" i="4"/>
  <c r="H78" i="4"/>
  <c r="G78" i="4"/>
  <c r="F78" i="4"/>
  <c r="E78" i="4"/>
  <c r="J78" i="4" s="1"/>
  <c r="G38" i="17" s="1"/>
  <c r="L77" i="4"/>
  <c r="H38" i="17" s="1"/>
  <c r="I77" i="4"/>
  <c r="H77" i="4"/>
  <c r="G77" i="4"/>
  <c r="F77" i="4"/>
  <c r="E77" i="4"/>
  <c r="I76" i="4"/>
  <c r="H76" i="4"/>
  <c r="G76" i="4"/>
  <c r="F76" i="4"/>
  <c r="E76" i="4"/>
  <c r="J76" i="4" s="1"/>
  <c r="G12" i="17" s="1"/>
  <c r="L75" i="4"/>
  <c r="H12" i="17" s="1"/>
  <c r="I75" i="4"/>
  <c r="H75" i="4"/>
  <c r="G75" i="4"/>
  <c r="F75" i="4"/>
  <c r="E75" i="4"/>
  <c r="J75" i="4" s="1"/>
  <c r="F12" i="17" s="1"/>
  <c r="I74" i="4"/>
  <c r="H74" i="4"/>
  <c r="G74" i="4"/>
  <c r="F74" i="4"/>
  <c r="E74" i="4"/>
  <c r="J74" i="4" s="1"/>
  <c r="G110" i="17" s="1"/>
  <c r="I73" i="4"/>
  <c r="H73" i="4"/>
  <c r="G73" i="4"/>
  <c r="F73" i="4"/>
  <c r="J73" i="4" s="1"/>
  <c r="E73" i="4"/>
  <c r="I72" i="4"/>
  <c r="H72" i="4"/>
  <c r="G72" i="4"/>
  <c r="F72" i="4"/>
  <c r="E72" i="4"/>
  <c r="J72" i="4" s="1"/>
  <c r="G94" i="17" s="1"/>
  <c r="I71" i="4"/>
  <c r="H71" i="4"/>
  <c r="G71" i="4"/>
  <c r="F71" i="4"/>
  <c r="E71" i="4"/>
  <c r="J71" i="4" s="1"/>
  <c r="I70" i="4"/>
  <c r="H70" i="4"/>
  <c r="G70" i="4"/>
  <c r="F70" i="4"/>
  <c r="E70" i="4"/>
  <c r="L69" i="4"/>
  <c r="H22" i="17" s="1"/>
  <c r="I69" i="4"/>
  <c r="H69" i="4"/>
  <c r="G69" i="4"/>
  <c r="F69" i="4"/>
  <c r="J69" i="4" s="1"/>
  <c r="E69" i="4"/>
  <c r="I68" i="4"/>
  <c r="H68" i="4"/>
  <c r="G68" i="4"/>
  <c r="F68" i="4"/>
  <c r="E68" i="4"/>
  <c r="J68" i="4" s="1"/>
  <c r="G93" i="17" s="1"/>
  <c r="I67" i="4"/>
  <c r="H67" i="4"/>
  <c r="G67" i="4"/>
  <c r="F67" i="4"/>
  <c r="E67" i="4"/>
  <c r="J67" i="4" s="1"/>
  <c r="I66" i="4"/>
  <c r="H66" i="4"/>
  <c r="G66" i="4"/>
  <c r="F66" i="4"/>
  <c r="J66" i="4" s="1"/>
  <c r="E66" i="4"/>
  <c r="I65" i="4"/>
  <c r="H65" i="4"/>
  <c r="G65" i="4"/>
  <c r="F65" i="4"/>
  <c r="E65" i="4"/>
  <c r="I64" i="4"/>
  <c r="H64" i="4"/>
  <c r="G64" i="4"/>
  <c r="F64" i="4"/>
  <c r="E64" i="4"/>
  <c r="J64" i="4" s="1"/>
  <c r="G102" i="17" s="1"/>
  <c r="I63" i="4"/>
  <c r="H63" i="4"/>
  <c r="G63" i="4"/>
  <c r="F63" i="4"/>
  <c r="J63" i="4" s="1"/>
  <c r="E63" i="4"/>
  <c r="I62" i="4"/>
  <c r="H62" i="4"/>
  <c r="G62" i="4"/>
  <c r="F62" i="4"/>
  <c r="E62" i="4"/>
  <c r="J62" i="4" s="1"/>
  <c r="G45" i="17" s="1"/>
  <c r="I61" i="4"/>
  <c r="H61" i="4"/>
  <c r="G61" i="4"/>
  <c r="F61" i="4"/>
  <c r="E61" i="4"/>
  <c r="J61" i="4" s="1"/>
  <c r="I60" i="4"/>
  <c r="H60" i="4"/>
  <c r="G60" i="4"/>
  <c r="F60" i="4"/>
  <c r="E60" i="4"/>
  <c r="I59" i="4"/>
  <c r="H59" i="4"/>
  <c r="G59" i="4"/>
  <c r="F59" i="4"/>
  <c r="J59" i="4" s="1"/>
  <c r="E59" i="4"/>
  <c r="I58" i="4"/>
  <c r="H58" i="4"/>
  <c r="G58" i="4"/>
  <c r="F58" i="4"/>
  <c r="J58" i="4" s="1"/>
  <c r="G107" i="17" s="1"/>
  <c r="E58" i="4"/>
  <c r="I57" i="4"/>
  <c r="H57" i="4"/>
  <c r="G57" i="4"/>
  <c r="F57" i="4"/>
  <c r="E57" i="4"/>
  <c r="I56" i="4"/>
  <c r="H56" i="4"/>
  <c r="G56" i="4"/>
  <c r="F56" i="4"/>
  <c r="J56" i="4" s="1"/>
  <c r="G3" i="17" s="1"/>
  <c r="E56" i="4"/>
  <c r="L55" i="4"/>
  <c r="H3" i="17" s="1"/>
  <c r="I55" i="4"/>
  <c r="H55" i="4"/>
  <c r="G55" i="4"/>
  <c r="F55" i="4"/>
  <c r="E55" i="4"/>
  <c r="I54" i="4"/>
  <c r="H54" i="4"/>
  <c r="G54" i="4"/>
  <c r="F54" i="4"/>
  <c r="J54" i="4" s="1"/>
  <c r="G52" i="17" s="1"/>
  <c r="E54" i="4"/>
  <c r="I53" i="4"/>
  <c r="H53" i="4"/>
  <c r="G53" i="4"/>
  <c r="F53" i="4"/>
  <c r="J53" i="4" s="1"/>
  <c r="E53" i="4"/>
  <c r="I52" i="4"/>
  <c r="H52" i="4"/>
  <c r="G52" i="4"/>
  <c r="F52" i="4"/>
  <c r="J52" i="4" s="1"/>
  <c r="G108" i="17" s="1"/>
  <c r="E52" i="4"/>
  <c r="I51" i="4"/>
  <c r="H51" i="4"/>
  <c r="G51" i="4"/>
  <c r="F51" i="4"/>
  <c r="J51" i="4" s="1"/>
  <c r="E51" i="4"/>
  <c r="I50" i="4"/>
  <c r="H50" i="4"/>
  <c r="G50" i="4"/>
  <c r="F50" i="4"/>
  <c r="E50" i="4"/>
  <c r="J50" i="4" s="1"/>
  <c r="G96" i="17" s="1"/>
  <c r="I49" i="4"/>
  <c r="H49" i="4"/>
  <c r="G49" i="4"/>
  <c r="F49" i="4"/>
  <c r="E49" i="4"/>
  <c r="J49" i="4" s="1"/>
  <c r="I48" i="4"/>
  <c r="H48" i="4"/>
  <c r="G48" i="4"/>
  <c r="F48" i="4"/>
  <c r="J48" i="4" s="1"/>
  <c r="G113" i="17" s="1"/>
  <c r="E48" i="4"/>
  <c r="I47" i="4"/>
  <c r="H47" i="4"/>
  <c r="G47" i="4"/>
  <c r="F47" i="4"/>
  <c r="E47" i="4"/>
  <c r="I46" i="4"/>
  <c r="H46" i="4"/>
  <c r="G46" i="4"/>
  <c r="F46" i="4"/>
  <c r="E46" i="4"/>
  <c r="J46" i="4" s="1"/>
  <c r="G24" i="17" s="1"/>
  <c r="L45" i="4"/>
  <c r="H24" i="17" s="1"/>
  <c r="I45" i="4"/>
  <c r="H45" i="4"/>
  <c r="G45" i="4"/>
  <c r="F45" i="4"/>
  <c r="E45" i="4"/>
  <c r="J45" i="4" s="1"/>
  <c r="F24" i="17" s="1"/>
  <c r="I44" i="4"/>
  <c r="H44" i="4"/>
  <c r="G44" i="4"/>
  <c r="F44" i="4"/>
  <c r="E44" i="4"/>
  <c r="J44" i="4" s="1"/>
  <c r="G61" i="17" s="1"/>
  <c r="I43" i="4"/>
  <c r="H43" i="4"/>
  <c r="G43" i="4"/>
  <c r="F43" i="4"/>
  <c r="J43" i="4" s="1"/>
  <c r="E43" i="4"/>
  <c r="I42" i="4"/>
  <c r="H42" i="4"/>
  <c r="G42" i="4"/>
  <c r="F42" i="4"/>
  <c r="E42" i="4"/>
  <c r="J42" i="4" s="1"/>
  <c r="G68" i="17" s="1"/>
  <c r="I41" i="4"/>
  <c r="H41" i="4"/>
  <c r="G41" i="4"/>
  <c r="F41" i="4"/>
  <c r="E41" i="4"/>
  <c r="J41" i="4" s="1"/>
  <c r="I40" i="4"/>
  <c r="H40" i="4"/>
  <c r="G40" i="4"/>
  <c r="F40" i="4"/>
  <c r="E40" i="4"/>
  <c r="I39" i="4"/>
  <c r="H39" i="4"/>
  <c r="G39" i="4"/>
  <c r="F39" i="4"/>
  <c r="J39" i="4" s="1"/>
  <c r="E39" i="4"/>
  <c r="I38" i="4"/>
  <c r="H38" i="4"/>
  <c r="G38" i="4"/>
  <c r="F38" i="4"/>
  <c r="J38" i="4" s="1"/>
  <c r="G6" i="17" s="1"/>
  <c r="E38" i="4"/>
  <c r="L37" i="4"/>
  <c r="H6" i="17" s="1"/>
  <c r="I37" i="4"/>
  <c r="H37" i="4"/>
  <c r="G37" i="4"/>
  <c r="F37" i="4"/>
  <c r="E37" i="4"/>
  <c r="J37" i="4" s="1"/>
  <c r="I36" i="4"/>
  <c r="H36" i="4"/>
  <c r="G36" i="4"/>
  <c r="F36" i="4"/>
  <c r="J36" i="4" s="1"/>
  <c r="G118" i="17" s="1"/>
  <c r="E36" i="4"/>
  <c r="I35" i="4"/>
  <c r="H35" i="4"/>
  <c r="G35" i="4"/>
  <c r="F35" i="4"/>
  <c r="E35" i="4"/>
  <c r="I34" i="4"/>
  <c r="H34" i="4"/>
  <c r="G34" i="4"/>
  <c r="F34" i="4"/>
  <c r="E34" i="4"/>
  <c r="J34" i="4" s="1"/>
  <c r="G119" i="17" s="1"/>
  <c r="I33" i="4"/>
  <c r="H33" i="4"/>
  <c r="G33" i="4"/>
  <c r="F33" i="4"/>
  <c r="J33" i="4" s="1"/>
  <c r="E33" i="4"/>
  <c r="I32" i="4"/>
  <c r="H32" i="4"/>
  <c r="G32" i="4"/>
  <c r="F32" i="4"/>
  <c r="E32" i="4"/>
  <c r="J32" i="4" s="1"/>
  <c r="G81" i="17" s="1"/>
  <c r="I31" i="4"/>
  <c r="H31" i="4"/>
  <c r="G31" i="4"/>
  <c r="F31" i="4"/>
  <c r="E31" i="4"/>
  <c r="J31" i="4" s="1"/>
  <c r="I30" i="4"/>
  <c r="H30" i="4"/>
  <c r="G30" i="4"/>
  <c r="F30" i="4"/>
  <c r="E30" i="4"/>
  <c r="L29" i="4"/>
  <c r="H17" i="17" s="1"/>
  <c r="I29" i="4"/>
  <c r="H29" i="4"/>
  <c r="G29" i="4"/>
  <c r="F29" i="4"/>
  <c r="J29" i="4" s="1"/>
  <c r="E29" i="4"/>
  <c r="I28" i="4"/>
  <c r="H28" i="4"/>
  <c r="G28" i="4"/>
  <c r="F28" i="4"/>
  <c r="E28" i="4"/>
  <c r="L27" i="4"/>
  <c r="H70" i="17" s="1"/>
  <c r="I27" i="4"/>
  <c r="H27" i="4"/>
  <c r="G27" i="4"/>
  <c r="F27" i="4"/>
  <c r="E27" i="4"/>
  <c r="J27" i="4" s="1"/>
  <c r="I26" i="4"/>
  <c r="H26" i="4"/>
  <c r="G26" i="4"/>
  <c r="F26" i="4"/>
  <c r="E26" i="4"/>
  <c r="I25" i="4"/>
  <c r="H25" i="4"/>
  <c r="G25" i="4"/>
  <c r="F25" i="4"/>
  <c r="J25" i="4" s="1"/>
  <c r="E25" i="4"/>
  <c r="I24" i="4"/>
  <c r="H24" i="4"/>
  <c r="G24" i="4"/>
  <c r="F24" i="4"/>
  <c r="J24" i="4" s="1"/>
  <c r="G20" i="17" s="1"/>
  <c r="E24" i="4"/>
  <c r="L23" i="4"/>
  <c r="H20" i="17" s="1"/>
  <c r="I23" i="4"/>
  <c r="H23" i="4"/>
  <c r="G23" i="4"/>
  <c r="F23" i="4"/>
  <c r="E23" i="4"/>
  <c r="J23" i="4" s="1"/>
  <c r="I22" i="4"/>
  <c r="H22" i="4"/>
  <c r="G22" i="4"/>
  <c r="F22" i="4"/>
  <c r="J22" i="4" s="1"/>
  <c r="G19" i="17" s="1"/>
  <c r="E22" i="4"/>
  <c r="I21" i="4"/>
  <c r="H21" i="4"/>
  <c r="G21" i="4"/>
  <c r="F21" i="4"/>
  <c r="E21" i="4"/>
  <c r="I20" i="4"/>
  <c r="H20" i="4"/>
  <c r="G20" i="4"/>
  <c r="F20" i="4"/>
  <c r="E20" i="4"/>
  <c r="J20" i="4" s="1"/>
  <c r="G7" i="17" s="1"/>
  <c r="L19" i="4"/>
  <c r="H7" i="17" s="1"/>
  <c r="I19" i="4"/>
  <c r="H19" i="4"/>
  <c r="G19" i="4"/>
  <c r="F19" i="4"/>
  <c r="E19" i="4"/>
  <c r="J19" i="4" s="1"/>
  <c r="F7" i="17" s="1"/>
  <c r="I18" i="4"/>
  <c r="H18" i="4"/>
  <c r="G18" i="4"/>
  <c r="F18" i="4"/>
  <c r="E18" i="4"/>
  <c r="J18" i="4" s="1"/>
  <c r="G120" i="17" s="1"/>
  <c r="I17" i="4"/>
  <c r="H17" i="4"/>
  <c r="G17" i="4"/>
  <c r="F17" i="4"/>
  <c r="J17" i="4" s="1"/>
  <c r="E17" i="4"/>
  <c r="I16" i="4"/>
  <c r="H16" i="4"/>
  <c r="G16" i="4"/>
  <c r="F16" i="4"/>
  <c r="E16" i="4"/>
  <c r="J16" i="4" s="1"/>
  <c r="G114" i="17" s="1"/>
  <c r="I15" i="4"/>
  <c r="H15" i="4"/>
  <c r="G15" i="4"/>
  <c r="F15" i="4"/>
  <c r="E15" i="4"/>
  <c r="J15" i="4" s="1"/>
  <c r="I14" i="4"/>
  <c r="H14" i="4"/>
  <c r="G14" i="4"/>
  <c r="F14" i="4"/>
  <c r="E14" i="4"/>
  <c r="I13" i="4"/>
  <c r="H13" i="4"/>
  <c r="G13" i="4"/>
  <c r="F13" i="4"/>
  <c r="J13" i="4" s="1"/>
  <c r="E13" i="4"/>
  <c r="I12" i="4"/>
  <c r="H12" i="4"/>
  <c r="G12" i="4"/>
  <c r="F12" i="4"/>
  <c r="J12" i="4" s="1"/>
  <c r="G35" i="17" s="1"/>
  <c r="E12" i="4"/>
  <c r="L11" i="4"/>
  <c r="H35" i="17" s="1"/>
  <c r="I11" i="4"/>
  <c r="H11" i="4"/>
  <c r="G11" i="4"/>
  <c r="F11" i="4"/>
  <c r="E11" i="4"/>
  <c r="J11" i="4" s="1"/>
  <c r="I10" i="4"/>
  <c r="H10" i="4"/>
  <c r="G10" i="4"/>
  <c r="F10" i="4"/>
  <c r="J10" i="4" s="1"/>
  <c r="G51" i="17" s="1"/>
  <c r="E10" i="4"/>
  <c r="I9" i="4"/>
  <c r="H9" i="4"/>
  <c r="G9" i="4"/>
  <c r="F9" i="4"/>
  <c r="E9" i="4"/>
  <c r="I8" i="4"/>
  <c r="H8" i="4"/>
  <c r="G8" i="4"/>
  <c r="F8" i="4"/>
  <c r="E8" i="4"/>
  <c r="J8" i="4" s="1"/>
  <c r="G74" i="17" s="1"/>
  <c r="I7" i="4"/>
  <c r="H7" i="4"/>
  <c r="G7" i="4"/>
  <c r="F7" i="4"/>
  <c r="J7" i="4" s="1"/>
  <c r="E7" i="4"/>
  <c r="I6" i="4"/>
  <c r="H6" i="4"/>
  <c r="G6" i="4"/>
  <c r="F6" i="4"/>
  <c r="E6" i="4"/>
  <c r="J6" i="4" s="1"/>
  <c r="G41" i="17" s="1"/>
  <c r="I5" i="4"/>
  <c r="H5" i="4"/>
  <c r="G5" i="4"/>
  <c r="F5" i="4"/>
  <c r="E5" i="4"/>
  <c r="J5" i="4" s="1"/>
  <c r="I4" i="4"/>
  <c r="H4" i="4"/>
  <c r="G4" i="4"/>
  <c r="F4" i="4"/>
  <c r="E4" i="4"/>
  <c r="I3" i="4"/>
  <c r="H3" i="4"/>
  <c r="G3" i="4"/>
  <c r="F3" i="4"/>
  <c r="J3" i="4" s="1"/>
  <c r="E3" i="4"/>
  <c r="I140" i="3"/>
  <c r="H140" i="3"/>
  <c r="G140" i="3"/>
  <c r="F140" i="3"/>
  <c r="J140" i="3" s="1"/>
  <c r="G41" i="16" s="1"/>
  <c r="E140" i="3"/>
  <c r="I139" i="3"/>
  <c r="H139" i="3"/>
  <c r="G139" i="3"/>
  <c r="F139" i="3"/>
  <c r="J139" i="3" s="1"/>
  <c r="E139" i="3"/>
  <c r="I138" i="3"/>
  <c r="H138" i="3"/>
  <c r="G138" i="3"/>
  <c r="F138" i="3"/>
  <c r="J138" i="3" s="1"/>
  <c r="G14" i="16" s="1"/>
  <c r="E138" i="3"/>
  <c r="I137" i="3"/>
  <c r="H137" i="3"/>
  <c r="G137" i="3"/>
  <c r="F137" i="3"/>
  <c r="E137" i="3"/>
  <c r="J137" i="3" s="1"/>
  <c r="I136" i="3"/>
  <c r="H136" i="3"/>
  <c r="G136" i="3"/>
  <c r="F136" i="3"/>
  <c r="J136" i="3" s="1"/>
  <c r="G24" i="16" s="1"/>
  <c r="E136" i="3"/>
  <c r="I135" i="3"/>
  <c r="H135" i="3"/>
  <c r="G135" i="3"/>
  <c r="F135" i="3"/>
  <c r="J135" i="3" s="1"/>
  <c r="E135" i="3"/>
  <c r="I134" i="3"/>
  <c r="H134" i="3"/>
  <c r="G134" i="3"/>
  <c r="F134" i="3"/>
  <c r="E134" i="3"/>
  <c r="J134" i="3" s="1"/>
  <c r="G26" i="16" s="1"/>
  <c r="I133" i="3"/>
  <c r="H133" i="3"/>
  <c r="G133" i="3"/>
  <c r="F133" i="3"/>
  <c r="J133" i="3" s="1"/>
  <c r="E133" i="3"/>
  <c r="I132" i="3"/>
  <c r="H132" i="3"/>
  <c r="G132" i="3"/>
  <c r="F132" i="3"/>
  <c r="J132" i="3" s="1"/>
  <c r="G51" i="16" s="1"/>
  <c r="E132" i="3"/>
  <c r="I131" i="3"/>
  <c r="H131" i="3"/>
  <c r="G131" i="3"/>
  <c r="F131" i="3"/>
  <c r="J131" i="3" s="1"/>
  <c r="E131" i="3"/>
  <c r="I130" i="3"/>
  <c r="H130" i="3"/>
  <c r="G130" i="3"/>
  <c r="F130" i="3"/>
  <c r="J130" i="3" s="1"/>
  <c r="G37" i="16" s="1"/>
  <c r="E130" i="3"/>
  <c r="I129" i="3"/>
  <c r="H129" i="3"/>
  <c r="G129" i="3"/>
  <c r="F129" i="3"/>
  <c r="E129" i="3"/>
  <c r="J129" i="3" s="1"/>
  <c r="I128" i="3"/>
  <c r="H128" i="3"/>
  <c r="G128" i="3"/>
  <c r="F128" i="3"/>
  <c r="J128" i="3" s="1"/>
  <c r="G2" i="16" s="1"/>
  <c r="E128" i="3"/>
  <c r="I127" i="3"/>
  <c r="H127" i="3"/>
  <c r="G127" i="3"/>
  <c r="F127" i="3"/>
  <c r="J127" i="3" s="1"/>
  <c r="E127" i="3"/>
  <c r="I126" i="3"/>
  <c r="H126" i="3"/>
  <c r="G126" i="3"/>
  <c r="F126" i="3"/>
  <c r="E126" i="3"/>
  <c r="J126" i="3" s="1"/>
  <c r="G31" i="16" s="1"/>
  <c r="I125" i="3"/>
  <c r="H125" i="3"/>
  <c r="G125" i="3"/>
  <c r="F125" i="3"/>
  <c r="J125" i="3" s="1"/>
  <c r="E125" i="3"/>
  <c r="I124" i="3"/>
  <c r="H124" i="3"/>
  <c r="G124" i="3"/>
  <c r="F124" i="3"/>
  <c r="J124" i="3" s="1"/>
  <c r="G56" i="16" s="1"/>
  <c r="E124" i="3"/>
  <c r="I123" i="3"/>
  <c r="H123" i="3"/>
  <c r="G123" i="3"/>
  <c r="F123" i="3"/>
  <c r="J123" i="3" s="1"/>
  <c r="E123" i="3"/>
  <c r="I122" i="3"/>
  <c r="H122" i="3"/>
  <c r="G122" i="3"/>
  <c r="F122" i="3"/>
  <c r="J122" i="3" s="1"/>
  <c r="G59" i="16" s="1"/>
  <c r="E122" i="3"/>
  <c r="I121" i="3"/>
  <c r="H121" i="3"/>
  <c r="G121" i="3"/>
  <c r="F121" i="3"/>
  <c r="E121" i="3"/>
  <c r="J121" i="3" s="1"/>
  <c r="I120" i="3"/>
  <c r="H120" i="3"/>
  <c r="G120" i="3"/>
  <c r="F120" i="3"/>
  <c r="J120" i="3" s="1"/>
  <c r="G55" i="16" s="1"/>
  <c r="E120" i="3"/>
  <c r="I119" i="3"/>
  <c r="H119" i="3"/>
  <c r="G119" i="3"/>
  <c r="F119" i="3"/>
  <c r="J119" i="3" s="1"/>
  <c r="E119" i="3"/>
  <c r="I118" i="3"/>
  <c r="H118" i="3"/>
  <c r="G118" i="3"/>
  <c r="F118" i="3"/>
  <c r="E118" i="3"/>
  <c r="J118" i="3" s="1"/>
  <c r="G3" i="16" s="1"/>
  <c r="I117" i="3"/>
  <c r="H117" i="3"/>
  <c r="G117" i="3"/>
  <c r="F117" i="3"/>
  <c r="J117" i="3" s="1"/>
  <c r="E117" i="3"/>
  <c r="I116" i="3"/>
  <c r="H116" i="3"/>
  <c r="G116" i="3"/>
  <c r="F116" i="3"/>
  <c r="J116" i="3" s="1"/>
  <c r="G22" i="16" s="1"/>
  <c r="E116" i="3"/>
  <c r="I115" i="3"/>
  <c r="H115" i="3"/>
  <c r="G115" i="3"/>
  <c r="F115" i="3"/>
  <c r="J115" i="3" s="1"/>
  <c r="E115" i="3"/>
  <c r="I114" i="3"/>
  <c r="H114" i="3"/>
  <c r="G114" i="3"/>
  <c r="F114" i="3"/>
  <c r="J114" i="3" s="1"/>
  <c r="G5" i="16" s="1"/>
  <c r="E114" i="3"/>
  <c r="I113" i="3"/>
  <c r="H113" i="3"/>
  <c r="G113" i="3"/>
  <c r="F113" i="3"/>
  <c r="E113" i="3"/>
  <c r="J113" i="3" s="1"/>
  <c r="I112" i="3"/>
  <c r="H112" i="3"/>
  <c r="G112" i="3"/>
  <c r="F112" i="3"/>
  <c r="J112" i="3" s="1"/>
  <c r="G43" i="16" s="1"/>
  <c r="E112" i="3"/>
  <c r="I111" i="3"/>
  <c r="H111" i="3"/>
  <c r="G111" i="3"/>
  <c r="F111" i="3"/>
  <c r="J111" i="3" s="1"/>
  <c r="E111" i="3"/>
  <c r="I110" i="3"/>
  <c r="H110" i="3"/>
  <c r="G110" i="3"/>
  <c r="F110" i="3"/>
  <c r="E110" i="3"/>
  <c r="J110" i="3" s="1"/>
  <c r="G8" i="16" s="1"/>
  <c r="I109" i="3"/>
  <c r="H109" i="3"/>
  <c r="G109" i="3"/>
  <c r="F109" i="3"/>
  <c r="J109" i="3" s="1"/>
  <c r="E109" i="3"/>
  <c r="I108" i="3"/>
  <c r="H108" i="3"/>
  <c r="G108" i="3"/>
  <c r="F108" i="3"/>
  <c r="J108" i="3" s="1"/>
  <c r="G11" i="16" s="1"/>
  <c r="E108" i="3"/>
  <c r="I107" i="3"/>
  <c r="H107" i="3"/>
  <c r="G107" i="3"/>
  <c r="F107" i="3"/>
  <c r="J107" i="3" s="1"/>
  <c r="E107" i="3"/>
  <c r="I106" i="3"/>
  <c r="H106" i="3"/>
  <c r="G106" i="3"/>
  <c r="F106" i="3"/>
  <c r="J106" i="3" s="1"/>
  <c r="G60" i="16" s="1"/>
  <c r="E106" i="3"/>
  <c r="I105" i="3"/>
  <c r="H105" i="3"/>
  <c r="G105" i="3"/>
  <c r="F105" i="3"/>
  <c r="E105" i="3"/>
  <c r="J105" i="3" s="1"/>
  <c r="I104" i="3"/>
  <c r="H104" i="3"/>
  <c r="G104" i="3"/>
  <c r="F104" i="3"/>
  <c r="J104" i="3" s="1"/>
  <c r="G49" i="16" s="1"/>
  <c r="E104" i="3"/>
  <c r="I103" i="3"/>
  <c r="H103" i="3"/>
  <c r="G103" i="3"/>
  <c r="F103" i="3"/>
  <c r="J103" i="3" s="1"/>
  <c r="E103" i="3"/>
  <c r="I102" i="3"/>
  <c r="H102" i="3"/>
  <c r="G102" i="3"/>
  <c r="F102" i="3"/>
  <c r="E102" i="3"/>
  <c r="J102" i="3" s="1"/>
  <c r="G39" i="16" s="1"/>
  <c r="I101" i="3"/>
  <c r="H101" i="3"/>
  <c r="G101" i="3"/>
  <c r="F101" i="3"/>
  <c r="J101" i="3" s="1"/>
  <c r="E101" i="3"/>
  <c r="I100" i="3"/>
  <c r="H100" i="3"/>
  <c r="G100" i="3"/>
  <c r="F100" i="3"/>
  <c r="J100" i="3" s="1"/>
  <c r="G21" i="16" s="1"/>
  <c r="E100" i="3"/>
  <c r="I99" i="3"/>
  <c r="H99" i="3"/>
  <c r="G99" i="3"/>
  <c r="F99" i="3"/>
  <c r="J99" i="3" s="1"/>
  <c r="E99" i="3"/>
  <c r="I98" i="3"/>
  <c r="H98" i="3"/>
  <c r="G98" i="3"/>
  <c r="F98" i="3"/>
  <c r="J98" i="3" s="1"/>
  <c r="G25" i="16" s="1"/>
  <c r="E98" i="3"/>
  <c r="I97" i="3"/>
  <c r="H97" i="3"/>
  <c r="G97" i="3"/>
  <c r="F97" i="3"/>
  <c r="E97" i="3"/>
  <c r="J97" i="3" s="1"/>
  <c r="I96" i="3"/>
  <c r="H96" i="3"/>
  <c r="G96" i="3"/>
  <c r="F96" i="3"/>
  <c r="J96" i="3" s="1"/>
  <c r="G9" i="16" s="1"/>
  <c r="E96" i="3"/>
  <c r="I95" i="3"/>
  <c r="H95" i="3"/>
  <c r="G95" i="3"/>
  <c r="F95" i="3"/>
  <c r="J95" i="3" s="1"/>
  <c r="E95" i="3"/>
  <c r="I94" i="3"/>
  <c r="H94" i="3"/>
  <c r="G94" i="3"/>
  <c r="F94" i="3"/>
  <c r="E94" i="3"/>
  <c r="J94" i="3" s="1"/>
  <c r="G47" i="16" s="1"/>
  <c r="I93" i="3"/>
  <c r="H93" i="3"/>
  <c r="G93" i="3"/>
  <c r="F93" i="3"/>
  <c r="J93" i="3" s="1"/>
  <c r="E93" i="3"/>
  <c r="I92" i="3"/>
  <c r="H92" i="3"/>
  <c r="G92" i="3"/>
  <c r="F92" i="3"/>
  <c r="J92" i="3" s="1"/>
  <c r="G65" i="16" s="1"/>
  <c r="E92" i="3"/>
  <c r="I91" i="3"/>
  <c r="H91" i="3"/>
  <c r="G91" i="3"/>
  <c r="F91" i="3"/>
  <c r="J91" i="3" s="1"/>
  <c r="E91" i="3"/>
  <c r="I90" i="3"/>
  <c r="H90" i="3"/>
  <c r="G90" i="3"/>
  <c r="F90" i="3"/>
  <c r="J90" i="3" s="1"/>
  <c r="G20" i="16" s="1"/>
  <c r="E90" i="3"/>
  <c r="I89" i="3"/>
  <c r="H89" i="3"/>
  <c r="G89" i="3"/>
  <c r="F89" i="3"/>
  <c r="E89" i="3"/>
  <c r="J89" i="3" s="1"/>
  <c r="I88" i="3"/>
  <c r="H88" i="3"/>
  <c r="G88" i="3"/>
  <c r="F88" i="3"/>
  <c r="J88" i="3" s="1"/>
  <c r="G19" i="16" s="1"/>
  <c r="E88" i="3"/>
  <c r="I87" i="3"/>
  <c r="H87" i="3"/>
  <c r="G87" i="3"/>
  <c r="F87" i="3"/>
  <c r="J87" i="3" s="1"/>
  <c r="E87" i="3"/>
  <c r="I86" i="3"/>
  <c r="H86" i="3"/>
  <c r="G86" i="3"/>
  <c r="F86" i="3"/>
  <c r="E86" i="3"/>
  <c r="J86" i="3" s="1"/>
  <c r="G64" i="16" s="1"/>
  <c r="I85" i="3"/>
  <c r="H85" i="3"/>
  <c r="G85" i="3"/>
  <c r="F85" i="3"/>
  <c r="J85" i="3" s="1"/>
  <c r="E85" i="3"/>
  <c r="I84" i="3"/>
  <c r="H84" i="3"/>
  <c r="G84" i="3"/>
  <c r="F84" i="3"/>
  <c r="J84" i="3" s="1"/>
  <c r="G17" i="16" s="1"/>
  <c r="E84" i="3"/>
  <c r="I83" i="3"/>
  <c r="H83" i="3"/>
  <c r="G83" i="3"/>
  <c r="F83" i="3"/>
  <c r="J83" i="3" s="1"/>
  <c r="E83" i="3"/>
  <c r="I82" i="3"/>
  <c r="H82" i="3"/>
  <c r="G82" i="3"/>
  <c r="F82" i="3"/>
  <c r="J82" i="3" s="1"/>
  <c r="E82" i="3"/>
  <c r="I81" i="3"/>
  <c r="H81" i="3"/>
  <c r="G81" i="3"/>
  <c r="F81" i="3"/>
  <c r="E81" i="3"/>
  <c r="J81" i="3" s="1"/>
  <c r="I80" i="3"/>
  <c r="H80" i="3"/>
  <c r="G80" i="3"/>
  <c r="F80" i="3"/>
  <c r="J80" i="3" s="1"/>
  <c r="G10" i="16" s="1"/>
  <c r="E80" i="3"/>
  <c r="I79" i="3"/>
  <c r="H79" i="3"/>
  <c r="G79" i="3"/>
  <c r="F79" i="3"/>
  <c r="E79" i="3"/>
  <c r="J79" i="3" s="1"/>
  <c r="I78" i="3"/>
  <c r="H78" i="3"/>
  <c r="G78" i="3"/>
  <c r="F78" i="3"/>
  <c r="E78" i="3"/>
  <c r="J78" i="3" s="1"/>
  <c r="G67" i="16" s="1"/>
  <c r="I77" i="3"/>
  <c r="H77" i="3"/>
  <c r="G77" i="3"/>
  <c r="F77" i="3"/>
  <c r="E77" i="3"/>
  <c r="J77" i="3" s="1"/>
  <c r="I76" i="3"/>
  <c r="H76" i="3"/>
  <c r="G76" i="3"/>
  <c r="F76" i="3"/>
  <c r="E76" i="3"/>
  <c r="J76" i="3" s="1"/>
  <c r="G53" i="16" s="1"/>
  <c r="I75" i="3"/>
  <c r="H75" i="3"/>
  <c r="G75" i="3"/>
  <c r="F75" i="3"/>
  <c r="E75" i="3"/>
  <c r="J75" i="3" s="1"/>
  <c r="I74" i="3"/>
  <c r="H74" i="3"/>
  <c r="G74" i="3"/>
  <c r="F74" i="3"/>
  <c r="E74" i="3"/>
  <c r="J74" i="3" s="1"/>
  <c r="G35" i="16" s="1"/>
  <c r="I73" i="3"/>
  <c r="H73" i="3"/>
  <c r="G73" i="3"/>
  <c r="F73" i="3"/>
  <c r="E73" i="3"/>
  <c r="J73" i="3" s="1"/>
  <c r="I72" i="3"/>
  <c r="H72" i="3"/>
  <c r="G72" i="3"/>
  <c r="F72" i="3"/>
  <c r="E72" i="3"/>
  <c r="J72" i="3" s="1"/>
  <c r="G4" i="16" s="1"/>
  <c r="I71" i="3"/>
  <c r="H71" i="3"/>
  <c r="G71" i="3"/>
  <c r="F71" i="3"/>
  <c r="E71" i="3"/>
  <c r="J71" i="3" s="1"/>
  <c r="I70" i="3"/>
  <c r="H70" i="3"/>
  <c r="G70" i="3"/>
  <c r="F70" i="3"/>
  <c r="E70" i="3"/>
  <c r="J70" i="3" s="1"/>
  <c r="G54" i="16" s="1"/>
  <c r="I69" i="3"/>
  <c r="H69" i="3"/>
  <c r="G69" i="3"/>
  <c r="F69" i="3"/>
  <c r="E69" i="3"/>
  <c r="J69" i="3" s="1"/>
  <c r="I68" i="3"/>
  <c r="H68" i="3"/>
  <c r="G68" i="3"/>
  <c r="F68" i="3"/>
  <c r="E68" i="3"/>
  <c r="J68" i="3" s="1"/>
  <c r="G32" i="16" s="1"/>
  <c r="I67" i="3"/>
  <c r="H67" i="3"/>
  <c r="G67" i="3"/>
  <c r="F67" i="3"/>
  <c r="E67" i="3"/>
  <c r="J67" i="3" s="1"/>
  <c r="I66" i="3"/>
  <c r="H66" i="3"/>
  <c r="G66" i="3"/>
  <c r="F66" i="3"/>
  <c r="E66" i="3"/>
  <c r="J66" i="3" s="1"/>
  <c r="G52" i="16" s="1"/>
  <c r="I65" i="3"/>
  <c r="H65" i="3"/>
  <c r="G65" i="3"/>
  <c r="F65" i="3"/>
  <c r="E65" i="3"/>
  <c r="J65" i="3" s="1"/>
  <c r="I64" i="3"/>
  <c r="H64" i="3"/>
  <c r="G64" i="3"/>
  <c r="F64" i="3"/>
  <c r="E64" i="3"/>
  <c r="J64" i="3" s="1"/>
  <c r="G13" i="16" s="1"/>
  <c r="I63" i="3"/>
  <c r="H63" i="3"/>
  <c r="G63" i="3"/>
  <c r="F63" i="3"/>
  <c r="E63" i="3"/>
  <c r="J63" i="3" s="1"/>
  <c r="I62" i="3"/>
  <c r="H62" i="3"/>
  <c r="G62" i="3"/>
  <c r="F62" i="3"/>
  <c r="E62" i="3"/>
  <c r="J62" i="3" s="1"/>
  <c r="G44" i="16" s="1"/>
  <c r="I61" i="3"/>
  <c r="H61" i="3"/>
  <c r="G61" i="3"/>
  <c r="F61" i="3"/>
  <c r="E61" i="3"/>
  <c r="J61" i="3" s="1"/>
  <c r="I60" i="3"/>
  <c r="H60" i="3"/>
  <c r="G60" i="3"/>
  <c r="F60" i="3"/>
  <c r="E60" i="3"/>
  <c r="J60" i="3" s="1"/>
  <c r="I59" i="3"/>
  <c r="H59" i="3"/>
  <c r="G59" i="3"/>
  <c r="F59" i="3"/>
  <c r="E59" i="3"/>
  <c r="J59" i="3" s="1"/>
  <c r="I58" i="3"/>
  <c r="H58" i="3"/>
  <c r="G58" i="3"/>
  <c r="F58" i="3"/>
  <c r="E58" i="3"/>
  <c r="J58" i="3" s="1"/>
  <c r="G42" i="16" s="1"/>
  <c r="I57" i="3"/>
  <c r="H57" i="3"/>
  <c r="G57" i="3"/>
  <c r="F57" i="3"/>
  <c r="E57" i="3"/>
  <c r="J57" i="3" s="1"/>
  <c r="I56" i="3"/>
  <c r="H56" i="3"/>
  <c r="G56" i="3"/>
  <c r="F56" i="3"/>
  <c r="E56" i="3"/>
  <c r="J56" i="3" s="1"/>
  <c r="G18" i="16" s="1"/>
  <c r="I55" i="3"/>
  <c r="H55" i="3"/>
  <c r="G55" i="3"/>
  <c r="F55" i="3"/>
  <c r="E55" i="3"/>
  <c r="J55" i="3" s="1"/>
  <c r="I54" i="3"/>
  <c r="H54" i="3"/>
  <c r="G54" i="3"/>
  <c r="F54" i="3"/>
  <c r="E54" i="3"/>
  <c r="J54" i="3" s="1"/>
  <c r="G61" i="16" s="1"/>
  <c r="I53" i="3"/>
  <c r="H53" i="3"/>
  <c r="G53" i="3"/>
  <c r="F53" i="3"/>
  <c r="E53" i="3"/>
  <c r="J53" i="3" s="1"/>
  <c r="I52" i="3"/>
  <c r="H52" i="3"/>
  <c r="G52" i="3"/>
  <c r="F52" i="3"/>
  <c r="E52" i="3"/>
  <c r="J52" i="3" s="1"/>
  <c r="G63" i="16" s="1"/>
  <c r="I51" i="3"/>
  <c r="H51" i="3"/>
  <c r="G51" i="3"/>
  <c r="F51" i="3"/>
  <c r="E51" i="3"/>
  <c r="J51" i="3" s="1"/>
  <c r="I50" i="3"/>
  <c r="H50" i="3"/>
  <c r="G50" i="3"/>
  <c r="F50" i="3"/>
  <c r="E50" i="3"/>
  <c r="J50" i="3" s="1"/>
  <c r="G30" i="16" s="1"/>
  <c r="I49" i="3"/>
  <c r="H49" i="3"/>
  <c r="G49" i="3"/>
  <c r="F49" i="3"/>
  <c r="E49" i="3"/>
  <c r="J49" i="3" s="1"/>
  <c r="I48" i="3"/>
  <c r="H48" i="3"/>
  <c r="G48" i="3"/>
  <c r="F48" i="3"/>
  <c r="E48" i="3"/>
  <c r="J48" i="3" s="1"/>
  <c r="G62" i="16" s="1"/>
  <c r="I47" i="3"/>
  <c r="H47" i="3"/>
  <c r="G47" i="3"/>
  <c r="F47" i="3"/>
  <c r="E47" i="3"/>
  <c r="J47" i="3" s="1"/>
  <c r="I46" i="3"/>
  <c r="H46" i="3"/>
  <c r="G46" i="3"/>
  <c r="F46" i="3"/>
  <c r="E46" i="3"/>
  <c r="J46" i="3" s="1"/>
  <c r="G23" i="16" s="1"/>
  <c r="I45" i="3"/>
  <c r="H45" i="3"/>
  <c r="G45" i="3"/>
  <c r="F45" i="3"/>
  <c r="E45" i="3"/>
  <c r="J45" i="3" s="1"/>
  <c r="I44" i="3"/>
  <c r="H44" i="3"/>
  <c r="G44" i="3"/>
  <c r="F44" i="3"/>
  <c r="E44" i="3"/>
  <c r="J44" i="3" s="1"/>
  <c r="G50" i="16" s="1"/>
  <c r="I43" i="3"/>
  <c r="H43" i="3"/>
  <c r="G43" i="3"/>
  <c r="F43" i="3"/>
  <c r="E43" i="3"/>
  <c r="J43" i="3" s="1"/>
  <c r="I42" i="3"/>
  <c r="H42" i="3"/>
  <c r="G42" i="3"/>
  <c r="F42" i="3"/>
  <c r="E42" i="3"/>
  <c r="J42" i="3" s="1"/>
  <c r="G69" i="16" s="1"/>
  <c r="I41" i="3"/>
  <c r="H41" i="3"/>
  <c r="G41" i="3"/>
  <c r="F41" i="3"/>
  <c r="E41" i="3"/>
  <c r="J41" i="3" s="1"/>
  <c r="I40" i="3"/>
  <c r="H40" i="3"/>
  <c r="G40" i="3"/>
  <c r="F40" i="3"/>
  <c r="E40" i="3"/>
  <c r="J40" i="3" s="1"/>
  <c r="G27" i="16" s="1"/>
  <c r="I39" i="3"/>
  <c r="H39" i="3"/>
  <c r="G39" i="3"/>
  <c r="F39" i="3"/>
  <c r="E39" i="3"/>
  <c r="J39" i="3" s="1"/>
  <c r="I38" i="3"/>
  <c r="H38" i="3"/>
  <c r="G38" i="3"/>
  <c r="F38" i="3"/>
  <c r="E38" i="3"/>
  <c r="J38" i="3" s="1"/>
  <c r="G68" i="16" s="1"/>
  <c r="I37" i="3"/>
  <c r="H37" i="3"/>
  <c r="G37" i="3"/>
  <c r="F37" i="3"/>
  <c r="E37" i="3"/>
  <c r="J37" i="3" s="1"/>
  <c r="I36" i="3"/>
  <c r="H36" i="3"/>
  <c r="G36" i="3"/>
  <c r="F36" i="3"/>
  <c r="E36" i="3"/>
  <c r="J36" i="3" s="1"/>
  <c r="G15" i="16" s="1"/>
  <c r="I35" i="3"/>
  <c r="H35" i="3"/>
  <c r="G35" i="3"/>
  <c r="F35" i="3"/>
  <c r="E35" i="3"/>
  <c r="J35" i="3" s="1"/>
  <c r="I34" i="3"/>
  <c r="H34" i="3"/>
  <c r="G34" i="3"/>
  <c r="F34" i="3"/>
  <c r="E34" i="3"/>
  <c r="J34" i="3" s="1"/>
  <c r="G7" i="16" s="1"/>
  <c r="I33" i="3"/>
  <c r="H33" i="3"/>
  <c r="G33" i="3"/>
  <c r="F33" i="3"/>
  <c r="E33" i="3"/>
  <c r="J33" i="3" s="1"/>
  <c r="I32" i="3"/>
  <c r="H32" i="3"/>
  <c r="G32" i="3"/>
  <c r="F32" i="3"/>
  <c r="E32" i="3"/>
  <c r="J32" i="3" s="1"/>
  <c r="G36" i="16" s="1"/>
  <c r="I31" i="3"/>
  <c r="H31" i="3"/>
  <c r="G31" i="3"/>
  <c r="F31" i="3"/>
  <c r="E31" i="3"/>
  <c r="J31" i="3" s="1"/>
  <c r="I30" i="3"/>
  <c r="H30" i="3"/>
  <c r="G30" i="3"/>
  <c r="F30" i="3"/>
  <c r="E30" i="3"/>
  <c r="J30" i="3" s="1"/>
  <c r="G46" i="16" s="1"/>
  <c r="I29" i="3"/>
  <c r="H29" i="3"/>
  <c r="G29" i="3"/>
  <c r="F29" i="3"/>
  <c r="E29" i="3"/>
  <c r="J29" i="3" s="1"/>
  <c r="I28" i="3"/>
  <c r="H28" i="3"/>
  <c r="G28" i="3"/>
  <c r="F28" i="3"/>
  <c r="E28" i="3"/>
  <c r="J28" i="3" s="1"/>
  <c r="G57" i="16" s="1"/>
  <c r="I27" i="3"/>
  <c r="H27" i="3"/>
  <c r="G27" i="3"/>
  <c r="F27" i="3"/>
  <c r="E27" i="3"/>
  <c r="J27" i="3" s="1"/>
  <c r="I26" i="3"/>
  <c r="H26" i="3"/>
  <c r="G26" i="3"/>
  <c r="F26" i="3"/>
  <c r="E26" i="3"/>
  <c r="J26" i="3" s="1"/>
  <c r="G28" i="16" s="1"/>
  <c r="I25" i="3"/>
  <c r="H25" i="3"/>
  <c r="G25" i="3"/>
  <c r="F25" i="3"/>
  <c r="E25" i="3"/>
  <c r="J25" i="3" s="1"/>
  <c r="I24" i="3"/>
  <c r="H24" i="3"/>
  <c r="G24" i="3"/>
  <c r="F24" i="3"/>
  <c r="E24" i="3"/>
  <c r="J24" i="3" s="1"/>
  <c r="G38" i="16" s="1"/>
  <c r="I23" i="3"/>
  <c r="H23" i="3"/>
  <c r="G23" i="3"/>
  <c r="F23" i="3"/>
  <c r="E23" i="3"/>
  <c r="J23" i="3" s="1"/>
  <c r="I22" i="3"/>
  <c r="H22" i="3"/>
  <c r="G22" i="3"/>
  <c r="F22" i="3"/>
  <c r="E22" i="3"/>
  <c r="J22" i="3" s="1"/>
  <c r="G6" i="16" s="1"/>
  <c r="I21" i="3"/>
  <c r="H21" i="3"/>
  <c r="G21" i="3"/>
  <c r="F21" i="3"/>
  <c r="E21" i="3"/>
  <c r="J21" i="3" s="1"/>
  <c r="I20" i="3"/>
  <c r="H20" i="3"/>
  <c r="G20" i="3"/>
  <c r="F20" i="3"/>
  <c r="E20" i="3"/>
  <c r="J20" i="3" s="1"/>
  <c r="G66" i="16" s="1"/>
  <c r="I19" i="3"/>
  <c r="H19" i="3"/>
  <c r="G19" i="3"/>
  <c r="F19" i="3"/>
  <c r="E19" i="3"/>
  <c r="J19" i="3" s="1"/>
  <c r="I18" i="3"/>
  <c r="H18" i="3"/>
  <c r="G18" i="3"/>
  <c r="F18" i="3"/>
  <c r="E18" i="3"/>
  <c r="J18" i="3" s="1"/>
  <c r="G48" i="16" s="1"/>
  <c r="I17" i="3"/>
  <c r="H17" i="3"/>
  <c r="G17" i="3"/>
  <c r="F17" i="3"/>
  <c r="E17" i="3"/>
  <c r="J17" i="3" s="1"/>
  <c r="I16" i="3"/>
  <c r="H16" i="3"/>
  <c r="G16" i="3"/>
  <c r="F16" i="3"/>
  <c r="E16" i="3"/>
  <c r="J16" i="3" s="1"/>
  <c r="G40" i="16" s="1"/>
  <c r="I15" i="3"/>
  <c r="H15" i="3"/>
  <c r="G15" i="3"/>
  <c r="F15" i="3"/>
  <c r="E15" i="3"/>
  <c r="J15" i="3" s="1"/>
  <c r="I14" i="3"/>
  <c r="H14" i="3"/>
  <c r="G14" i="3"/>
  <c r="F14" i="3"/>
  <c r="E14" i="3"/>
  <c r="J14" i="3" s="1"/>
  <c r="G58" i="16" s="1"/>
  <c r="I13" i="3"/>
  <c r="H13" i="3"/>
  <c r="G13" i="3"/>
  <c r="F13" i="3"/>
  <c r="E13" i="3"/>
  <c r="J13" i="3" s="1"/>
  <c r="I12" i="3"/>
  <c r="H12" i="3"/>
  <c r="G12" i="3"/>
  <c r="F12" i="3"/>
  <c r="E12" i="3"/>
  <c r="J12" i="3" s="1"/>
  <c r="G12" i="16" s="1"/>
  <c r="I11" i="3"/>
  <c r="H11" i="3"/>
  <c r="G11" i="3"/>
  <c r="F11" i="3"/>
  <c r="E11" i="3"/>
  <c r="J11" i="3" s="1"/>
  <c r="I10" i="3"/>
  <c r="H10" i="3"/>
  <c r="G10" i="3"/>
  <c r="F10" i="3"/>
  <c r="E10" i="3"/>
  <c r="J10" i="3" s="1"/>
  <c r="G16" i="16" s="1"/>
  <c r="I9" i="3"/>
  <c r="H9" i="3"/>
  <c r="G9" i="3"/>
  <c r="F9" i="3"/>
  <c r="E9" i="3"/>
  <c r="J9" i="3" s="1"/>
  <c r="I8" i="3"/>
  <c r="H8" i="3"/>
  <c r="G8" i="3"/>
  <c r="F8" i="3"/>
  <c r="E8" i="3"/>
  <c r="J8" i="3" s="1"/>
  <c r="I7" i="3"/>
  <c r="H7" i="3"/>
  <c r="G7" i="3"/>
  <c r="F7" i="3"/>
  <c r="E7" i="3"/>
  <c r="J7" i="3" s="1"/>
  <c r="I6" i="3"/>
  <c r="H6" i="3"/>
  <c r="G6" i="3"/>
  <c r="F6" i="3"/>
  <c r="E6" i="3"/>
  <c r="J6" i="3" s="1"/>
  <c r="G29" i="16" s="1"/>
  <c r="I5" i="3"/>
  <c r="H5" i="3"/>
  <c r="G5" i="3"/>
  <c r="F5" i="3"/>
  <c r="E5" i="3"/>
  <c r="J5" i="3" s="1"/>
  <c r="I4" i="3"/>
  <c r="H4" i="3"/>
  <c r="G4" i="3"/>
  <c r="F4" i="3"/>
  <c r="E4" i="3"/>
  <c r="J4" i="3" s="1"/>
  <c r="G45" i="16" s="1"/>
  <c r="I3" i="3"/>
  <c r="H3" i="3"/>
  <c r="G3" i="3"/>
  <c r="F3" i="3"/>
  <c r="E3" i="3"/>
  <c r="J3" i="3" s="1"/>
  <c r="J230" i="2"/>
  <c r="G23" i="15" s="1"/>
  <c r="I230" i="2"/>
  <c r="H230" i="2"/>
  <c r="G230" i="2"/>
  <c r="F230" i="2"/>
  <c r="E230" i="2"/>
  <c r="I229" i="2"/>
  <c r="H229" i="2"/>
  <c r="G229" i="2"/>
  <c r="F229" i="2"/>
  <c r="E229" i="2"/>
  <c r="J229" i="2" s="1"/>
  <c r="I228" i="2"/>
  <c r="H228" i="2"/>
  <c r="G228" i="2"/>
  <c r="F228" i="2"/>
  <c r="E228" i="2"/>
  <c r="J228" i="2" s="1"/>
  <c r="G47" i="15" s="1"/>
  <c r="I227" i="2"/>
  <c r="H227" i="2"/>
  <c r="G227" i="2"/>
  <c r="F227" i="2"/>
  <c r="E227" i="2"/>
  <c r="J227" i="2" s="1"/>
  <c r="I226" i="2"/>
  <c r="H226" i="2"/>
  <c r="G226" i="2"/>
  <c r="F226" i="2"/>
  <c r="E226" i="2"/>
  <c r="J226" i="2" s="1"/>
  <c r="G45" i="15" s="1"/>
  <c r="I225" i="2"/>
  <c r="H225" i="2"/>
  <c r="G225" i="2"/>
  <c r="F225" i="2"/>
  <c r="E225" i="2"/>
  <c r="J225" i="2" s="1"/>
  <c r="I224" i="2"/>
  <c r="H224" i="2"/>
  <c r="G224" i="2"/>
  <c r="F224" i="2"/>
  <c r="E224" i="2"/>
  <c r="J224" i="2" s="1"/>
  <c r="G72" i="15" s="1"/>
  <c r="I223" i="2"/>
  <c r="H223" i="2"/>
  <c r="G223" i="2"/>
  <c r="F223" i="2"/>
  <c r="E223" i="2"/>
  <c r="J223" i="2" s="1"/>
  <c r="I222" i="2"/>
  <c r="H222" i="2"/>
  <c r="G222" i="2"/>
  <c r="F222" i="2"/>
  <c r="E222" i="2"/>
  <c r="J222" i="2" s="1"/>
  <c r="G94" i="15" s="1"/>
  <c r="I221" i="2"/>
  <c r="H221" i="2"/>
  <c r="G221" i="2"/>
  <c r="F221" i="2"/>
  <c r="E221" i="2"/>
  <c r="J221" i="2" s="1"/>
  <c r="I220" i="2"/>
  <c r="H220" i="2"/>
  <c r="G220" i="2"/>
  <c r="F220" i="2"/>
  <c r="E220" i="2"/>
  <c r="J220" i="2" s="1"/>
  <c r="G16" i="15" s="1"/>
  <c r="I219" i="2"/>
  <c r="H219" i="2"/>
  <c r="G219" i="2"/>
  <c r="F219" i="2"/>
  <c r="E219" i="2"/>
  <c r="J219" i="2" s="1"/>
  <c r="I218" i="2"/>
  <c r="H218" i="2"/>
  <c r="G218" i="2"/>
  <c r="F218" i="2"/>
  <c r="E218" i="2"/>
  <c r="J218" i="2" s="1"/>
  <c r="G57" i="15" s="1"/>
  <c r="I217" i="2"/>
  <c r="H217" i="2"/>
  <c r="G217" i="2"/>
  <c r="F217" i="2"/>
  <c r="E217" i="2"/>
  <c r="J217" i="2" s="1"/>
  <c r="I216" i="2"/>
  <c r="H216" i="2"/>
  <c r="G216" i="2"/>
  <c r="F216" i="2"/>
  <c r="E216" i="2"/>
  <c r="J216" i="2" s="1"/>
  <c r="G84" i="15" s="1"/>
  <c r="I215" i="2"/>
  <c r="H215" i="2"/>
  <c r="G215" i="2"/>
  <c r="F215" i="2"/>
  <c r="E215" i="2"/>
  <c r="J215" i="2" s="1"/>
  <c r="I214" i="2"/>
  <c r="H214" i="2"/>
  <c r="G214" i="2"/>
  <c r="F214" i="2"/>
  <c r="E214" i="2"/>
  <c r="J214" i="2" s="1"/>
  <c r="G79" i="15" s="1"/>
  <c r="I213" i="2"/>
  <c r="H213" i="2"/>
  <c r="G213" i="2"/>
  <c r="F213" i="2"/>
  <c r="E213" i="2"/>
  <c r="J213" i="2" s="1"/>
  <c r="I212" i="2"/>
  <c r="H212" i="2"/>
  <c r="G212" i="2"/>
  <c r="F212" i="2"/>
  <c r="E212" i="2"/>
  <c r="J212" i="2" s="1"/>
  <c r="G97" i="15" s="1"/>
  <c r="I211" i="2"/>
  <c r="H211" i="2"/>
  <c r="G211" i="2"/>
  <c r="F211" i="2"/>
  <c r="E211" i="2"/>
  <c r="J211" i="2" s="1"/>
  <c r="I210" i="2"/>
  <c r="H210" i="2"/>
  <c r="G210" i="2"/>
  <c r="F210" i="2"/>
  <c r="E210" i="2"/>
  <c r="J210" i="2" s="1"/>
  <c r="G103" i="15" s="1"/>
  <c r="I209" i="2"/>
  <c r="H209" i="2"/>
  <c r="G209" i="2"/>
  <c r="F209" i="2"/>
  <c r="E209" i="2"/>
  <c r="J209" i="2" s="1"/>
  <c r="I208" i="2"/>
  <c r="H208" i="2"/>
  <c r="G208" i="2"/>
  <c r="F208" i="2"/>
  <c r="E208" i="2"/>
  <c r="J208" i="2" s="1"/>
  <c r="G98" i="15" s="1"/>
  <c r="I207" i="2"/>
  <c r="H207" i="2"/>
  <c r="G207" i="2"/>
  <c r="F207" i="2"/>
  <c r="E207" i="2"/>
  <c r="J207" i="2" s="1"/>
  <c r="I206" i="2"/>
  <c r="H206" i="2"/>
  <c r="G206" i="2"/>
  <c r="F206" i="2"/>
  <c r="E206" i="2"/>
  <c r="J206" i="2" s="1"/>
  <c r="G60" i="15" s="1"/>
  <c r="I205" i="2"/>
  <c r="H205" i="2"/>
  <c r="G205" i="2"/>
  <c r="F205" i="2"/>
  <c r="E205" i="2"/>
  <c r="J205" i="2" s="1"/>
  <c r="I204" i="2"/>
  <c r="H204" i="2"/>
  <c r="G204" i="2"/>
  <c r="F204" i="2"/>
  <c r="E204" i="2"/>
  <c r="J204" i="2" s="1"/>
  <c r="G38" i="15" s="1"/>
  <c r="I203" i="2"/>
  <c r="H203" i="2"/>
  <c r="G203" i="2"/>
  <c r="F203" i="2"/>
  <c r="E203" i="2"/>
  <c r="J203" i="2" s="1"/>
  <c r="I202" i="2"/>
  <c r="H202" i="2"/>
  <c r="G202" i="2"/>
  <c r="F202" i="2"/>
  <c r="E202" i="2"/>
  <c r="J202" i="2" s="1"/>
  <c r="G50" i="15" s="1"/>
  <c r="I201" i="2"/>
  <c r="H201" i="2"/>
  <c r="G201" i="2"/>
  <c r="F201" i="2"/>
  <c r="E201" i="2"/>
  <c r="J201" i="2" s="1"/>
  <c r="I200" i="2"/>
  <c r="H200" i="2"/>
  <c r="G200" i="2"/>
  <c r="F200" i="2"/>
  <c r="E200" i="2"/>
  <c r="J200" i="2" s="1"/>
  <c r="G104" i="15" s="1"/>
  <c r="I199" i="2"/>
  <c r="H199" i="2"/>
  <c r="G199" i="2"/>
  <c r="F199" i="2"/>
  <c r="E199" i="2"/>
  <c r="J199" i="2" s="1"/>
  <c r="I198" i="2"/>
  <c r="H198" i="2"/>
  <c r="G198" i="2"/>
  <c r="F198" i="2"/>
  <c r="E198" i="2"/>
  <c r="J198" i="2" s="1"/>
  <c r="G75" i="15" s="1"/>
  <c r="I197" i="2"/>
  <c r="H197" i="2"/>
  <c r="G197" i="2"/>
  <c r="F197" i="2"/>
  <c r="E197" i="2"/>
  <c r="J197" i="2" s="1"/>
  <c r="I196" i="2"/>
  <c r="H196" i="2"/>
  <c r="G196" i="2"/>
  <c r="F196" i="2"/>
  <c r="E196" i="2"/>
  <c r="J196" i="2" s="1"/>
  <c r="G63" i="15" s="1"/>
  <c r="I195" i="2"/>
  <c r="H195" i="2"/>
  <c r="G195" i="2"/>
  <c r="F195" i="2"/>
  <c r="E195" i="2"/>
  <c r="J195" i="2" s="1"/>
  <c r="I194" i="2"/>
  <c r="H194" i="2"/>
  <c r="G194" i="2"/>
  <c r="F194" i="2"/>
  <c r="E194" i="2"/>
  <c r="J194" i="2" s="1"/>
  <c r="G55" i="15" s="1"/>
  <c r="I193" i="2"/>
  <c r="H193" i="2"/>
  <c r="G193" i="2"/>
  <c r="F193" i="2"/>
  <c r="E193" i="2"/>
  <c r="J193" i="2" s="1"/>
  <c r="I192" i="2"/>
  <c r="H192" i="2"/>
  <c r="G192" i="2"/>
  <c r="F192" i="2"/>
  <c r="E192" i="2"/>
  <c r="J192" i="2" s="1"/>
  <c r="I191" i="2"/>
  <c r="H191" i="2"/>
  <c r="G191" i="2"/>
  <c r="F191" i="2"/>
  <c r="E191" i="2"/>
  <c r="J191" i="2" s="1"/>
  <c r="I190" i="2"/>
  <c r="H190" i="2"/>
  <c r="G190" i="2"/>
  <c r="F190" i="2"/>
  <c r="E190" i="2"/>
  <c r="J190" i="2" s="1"/>
  <c r="G68" i="15" s="1"/>
  <c r="I189" i="2"/>
  <c r="H189" i="2"/>
  <c r="G189" i="2"/>
  <c r="F189" i="2"/>
  <c r="E189" i="2"/>
  <c r="J189" i="2" s="1"/>
  <c r="I188" i="2"/>
  <c r="H188" i="2"/>
  <c r="G188" i="2"/>
  <c r="F188" i="2"/>
  <c r="E188" i="2"/>
  <c r="J188" i="2" s="1"/>
  <c r="G85" i="15" s="1"/>
  <c r="I187" i="2"/>
  <c r="H187" i="2"/>
  <c r="G187" i="2"/>
  <c r="F187" i="2"/>
  <c r="E187" i="2"/>
  <c r="J187" i="2" s="1"/>
  <c r="I186" i="2"/>
  <c r="H186" i="2"/>
  <c r="G186" i="2"/>
  <c r="F186" i="2"/>
  <c r="E186" i="2"/>
  <c r="J186" i="2" s="1"/>
  <c r="G44" i="15" s="1"/>
  <c r="I185" i="2"/>
  <c r="H185" i="2"/>
  <c r="G185" i="2"/>
  <c r="F185" i="2"/>
  <c r="E185" i="2"/>
  <c r="J185" i="2" s="1"/>
  <c r="I184" i="2"/>
  <c r="H184" i="2"/>
  <c r="G184" i="2"/>
  <c r="F184" i="2"/>
  <c r="E184" i="2"/>
  <c r="J184" i="2" s="1"/>
  <c r="G12" i="15" s="1"/>
  <c r="I183" i="2"/>
  <c r="H183" i="2"/>
  <c r="G183" i="2"/>
  <c r="F183" i="2"/>
  <c r="E183" i="2"/>
  <c r="J183" i="2" s="1"/>
  <c r="I182" i="2"/>
  <c r="H182" i="2"/>
  <c r="G182" i="2"/>
  <c r="F182" i="2"/>
  <c r="E182" i="2"/>
  <c r="J182" i="2" s="1"/>
  <c r="G74" i="15" s="1"/>
  <c r="I181" i="2"/>
  <c r="H181" i="2"/>
  <c r="G181" i="2"/>
  <c r="F181" i="2"/>
  <c r="E181" i="2"/>
  <c r="J181" i="2" s="1"/>
  <c r="I180" i="2"/>
  <c r="H180" i="2"/>
  <c r="G180" i="2"/>
  <c r="F180" i="2"/>
  <c r="E180" i="2"/>
  <c r="J180" i="2" s="1"/>
  <c r="G108" i="15" s="1"/>
  <c r="I179" i="2"/>
  <c r="H179" i="2"/>
  <c r="G179" i="2"/>
  <c r="F179" i="2"/>
  <c r="E179" i="2"/>
  <c r="J179" i="2" s="1"/>
  <c r="I178" i="2"/>
  <c r="H178" i="2"/>
  <c r="G178" i="2"/>
  <c r="F178" i="2"/>
  <c r="E178" i="2"/>
  <c r="J178" i="2" s="1"/>
  <c r="G19" i="15" s="1"/>
  <c r="I177" i="2"/>
  <c r="H177" i="2"/>
  <c r="G177" i="2"/>
  <c r="F177" i="2"/>
  <c r="E177" i="2"/>
  <c r="J177" i="2" s="1"/>
  <c r="I176" i="2"/>
  <c r="H176" i="2"/>
  <c r="G176" i="2"/>
  <c r="F176" i="2"/>
  <c r="E176" i="2"/>
  <c r="J176" i="2" s="1"/>
  <c r="G99" i="15" s="1"/>
  <c r="I175" i="2"/>
  <c r="H175" i="2"/>
  <c r="G175" i="2"/>
  <c r="F175" i="2"/>
  <c r="E175" i="2"/>
  <c r="J175" i="2" s="1"/>
  <c r="I174" i="2"/>
  <c r="H174" i="2"/>
  <c r="G174" i="2"/>
  <c r="F174" i="2"/>
  <c r="E174" i="2"/>
  <c r="J174" i="2" s="1"/>
  <c r="G6" i="15" s="1"/>
  <c r="I173" i="2"/>
  <c r="H173" i="2"/>
  <c r="G173" i="2"/>
  <c r="F173" i="2"/>
  <c r="E173" i="2"/>
  <c r="J173" i="2" s="1"/>
  <c r="I172" i="2"/>
  <c r="H172" i="2"/>
  <c r="G172" i="2"/>
  <c r="F172" i="2"/>
  <c r="E172" i="2"/>
  <c r="J172" i="2" s="1"/>
  <c r="G37" i="15" s="1"/>
  <c r="I171" i="2"/>
  <c r="H171" i="2"/>
  <c r="G171" i="2"/>
  <c r="F171" i="2"/>
  <c r="E171" i="2"/>
  <c r="J171" i="2" s="1"/>
  <c r="I170" i="2"/>
  <c r="H170" i="2"/>
  <c r="G170" i="2"/>
  <c r="F170" i="2"/>
  <c r="E170" i="2"/>
  <c r="J170" i="2" s="1"/>
  <c r="G105" i="15" s="1"/>
  <c r="I169" i="2"/>
  <c r="H169" i="2"/>
  <c r="G169" i="2"/>
  <c r="F169" i="2"/>
  <c r="E169" i="2"/>
  <c r="J169" i="2" s="1"/>
  <c r="I168" i="2"/>
  <c r="H168" i="2"/>
  <c r="G168" i="2"/>
  <c r="F168" i="2"/>
  <c r="E168" i="2"/>
  <c r="J168" i="2" s="1"/>
  <c r="G11" i="15" s="1"/>
  <c r="I167" i="2"/>
  <c r="H167" i="2"/>
  <c r="G167" i="2"/>
  <c r="F167" i="2"/>
  <c r="E167" i="2"/>
  <c r="J167" i="2" s="1"/>
  <c r="I166" i="2"/>
  <c r="H166" i="2"/>
  <c r="G166" i="2"/>
  <c r="F166" i="2"/>
  <c r="E166" i="2"/>
  <c r="J166" i="2" s="1"/>
  <c r="G48" i="15" s="1"/>
  <c r="I165" i="2"/>
  <c r="H165" i="2"/>
  <c r="G165" i="2"/>
  <c r="F165" i="2"/>
  <c r="E165" i="2"/>
  <c r="J165" i="2" s="1"/>
  <c r="I164" i="2"/>
  <c r="H164" i="2"/>
  <c r="G164" i="2"/>
  <c r="F164" i="2"/>
  <c r="E164" i="2"/>
  <c r="J164" i="2" s="1"/>
  <c r="G29" i="15" s="1"/>
  <c r="I163" i="2"/>
  <c r="H163" i="2"/>
  <c r="G163" i="2"/>
  <c r="F163" i="2"/>
  <c r="E163" i="2"/>
  <c r="J163" i="2" s="1"/>
  <c r="I162" i="2"/>
  <c r="H162" i="2"/>
  <c r="G162" i="2"/>
  <c r="F162" i="2"/>
  <c r="E162" i="2"/>
  <c r="J162" i="2" s="1"/>
  <c r="G10" i="15" s="1"/>
  <c r="I161" i="2"/>
  <c r="H161" i="2"/>
  <c r="G161" i="2"/>
  <c r="F161" i="2"/>
  <c r="E161" i="2"/>
  <c r="J161" i="2" s="1"/>
  <c r="I160" i="2"/>
  <c r="H160" i="2"/>
  <c r="G160" i="2"/>
  <c r="F160" i="2"/>
  <c r="E160" i="2"/>
  <c r="J160" i="2" s="1"/>
  <c r="G34" i="15" s="1"/>
  <c r="I159" i="2"/>
  <c r="H159" i="2"/>
  <c r="G159" i="2"/>
  <c r="F159" i="2"/>
  <c r="E159" i="2"/>
  <c r="J159" i="2" s="1"/>
  <c r="I158" i="2"/>
  <c r="H158" i="2"/>
  <c r="G158" i="2"/>
  <c r="F158" i="2"/>
  <c r="E158" i="2"/>
  <c r="J158" i="2" s="1"/>
  <c r="G92" i="15" s="1"/>
  <c r="I157" i="2"/>
  <c r="H157" i="2"/>
  <c r="G157" i="2"/>
  <c r="F157" i="2"/>
  <c r="E157" i="2"/>
  <c r="J157" i="2" s="1"/>
  <c r="I156" i="2"/>
  <c r="H156" i="2"/>
  <c r="G156" i="2"/>
  <c r="F156" i="2"/>
  <c r="E156" i="2"/>
  <c r="J156" i="2" s="1"/>
  <c r="I155" i="2"/>
  <c r="H155" i="2"/>
  <c r="G155" i="2"/>
  <c r="F155" i="2"/>
  <c r="E155" i="2"/>
  <c r="J155" i="2" s="1"/>
  <c r="I154" i="2"/>
  <c r="H154" i="2"/>
  <c r="G154" i="2"/>
  <c r="F154" i="2"/>
  <c r="E154" i="2"/>
  <c r="J154" i="2" s="1"/>
  <c r="G96" i="15" s="1"/>
  <c r="I153" i="2"/>
  <c r="H153" i="2"/>
  <c r="G153" i="2"/>
  <c r="F153" i="2"/>
  <c r="E153" i="2"/>
  <c r="J153" i="2" s="1"/>
  <c r="I152" i="2"/>
  <c r="H152" i="2"/>
  <c r="G152" i="2"/>
  <c r="F152" i="2"/>
  <c r="E152" i="2"/>
  <c r="J152" i="2" s="1"/>
  <c r="G13" i="15" s="1"/>
  <c r="I151" i="2"/>
  <c r="H151" i="2"/>
  <c r="G151" i="2"/>
  <c r="F151" i="2"/>
  <c r="E151" i="2"/>
  <c r="J151" i="2" s="1"/>
  <c r="I150" i="2"/>
  <c r="H150" i="2"/>
  <c r="G150" i="2"/>
  <c r="F150" i="2"/>
  <c r="E150" i="2"/>
  <c r="J150" i="2" s="1"/>
  <c r="I149" i="2"/>
  <c r="H149" i="2"/>
  <c r="G149" i="2"/>
  <c r="F149" i="2"/>
  <c r="E149" i="2"/>
  <c r="J149" i="2" s="1"/>
  <c r="I148" i="2"/>
  <c r="H148" i="2"/>
  <c r="G148" i="2"/>
  <c r="F148" i="2"/>
  <c r="E148" i="2"/>
  <c r="J148" i="2" s="1"/>
  <c r="G56" i="15" s="1"/>
  <c r="I147" i="2"/>
  <c r="H147" i="2"/>
  <c r="G147" i="2"/>
  <c r="F147" i="2"/>
  <c r="E147" i="2"/>
  <c r="J147" i="2" s="1"/>
  <c r="I146" i="2"/>
  <c r="H146" i="2"/>
  <c r="G146" i="2"/>
  <c r="F146" i="2"/>
  <c r="E146" i="2"/>
  <c r="J146" i="2" s="1"/>
  <c r="G46" i="15" s="1"/>
  <c r="I145" i="2"/>
  <c r="H145" i="2"/>
  <c r="G145" i="2"/>
  <c r="F145" i="2"/>
  <c r="E145" i="2"/>
  <c r="J145" i="2" s="1"/>
  <c r="I144" i="2"/>
  <c r="H144" i="2"/>
  <c r="G144" i="2"/>
  <c r="F144" i="2"/>
  <c r="E144" i="2"/>
  <c r="J144" i="2" s="1"/>
  <c r="G22" i="15" s="1"/>
  <c r="I143" i="2"/>
  <c r="H143" i="2"/>
  <c r="G143" i="2"/>
  <c r="F143" i="2"/>
  <c r="E143" i="2"/>
  <c r="J143" i="2" s="1"/>
  <c r="I142" i="2"/>
  <c r="H142" i="2"/>
  <c r="G142" i="2"/>
  <c r="F142" i="2"/>
  <c r="E142" i="2"/>
  <c r="J142" i="2" s="1"/>
  <c r="G100" i="15" s="1"/>
  <c r="I141" i="2"/>
  <c r="H141" i="2"/>
  <c r="G141" i="2"/>
  <c r="F141" i="2"/>
  <c r="E141" i="2"/>
  <c r="J141" i="2" s="1"/>
  <c r="I140" i="2"/>
  <c r="H140" i="2"/>
  <c r="G140" i="2"/>
  <c r="F140" i="2"/>
  <c r="E140" i="2"/>
  <c r="J140" i="2" s="1"/>
  <c r="G41" i="15" s="1"/>
  <c r="I139" i="2"/>
  <c r="H139" i="2"/>
  <c r="G139" i="2"/>
  <c r="F139" i="2"/>
  <c r="E139" i="2"/>
  <c r="J139" i="2" s="1"/>
  <c r="I138" i="2"/>
  <c r="H138" i="2"/>
  <c r="G138" i="2"/>
  <c r="F138" i="2"/>
  <c r="E138" i="2"/>
  <c r="J138" i="2" s="1"/>
  <c r="G49" i="15" s="1"/>
  <c r="I137" i="2"/>
  <c r="H137" i="2"/>
  <c r="G137" i="2"/>
  <c r="F137" i="2"/>
  <c r="E137" i="2"/>
  <c r="J137" i="2" s="1"/>
  <c r="I136" i="2"/>
  <c r="H136" i="2"/>
  <c r="G136" i="2"/>
  <c r="F136" i="2"/>
  <c r="E136" i="2"/>
  <c r="J136" i="2" s="1"/>
  <c r="G73" i="15" s="1"/>
  <c r="I135" i="2"/>
  <c r="H135" i="2"/>
  <c r="G135" i="2"/>
  <c r="F135" i="2"/>
  <c r="E135" i="2"/>
  <c r="J135" i="2" s="1"/>
  <c r="I134" i="2"/>
  <c r="H134" i="2"/>
  <c r="G134" i="2"/>
  <c r="F134" i="2"/>
  <c r="E134" i="2"/>
  <c r="J134" i="2" s="1"/>
  <c r="G61" i="15" s="1"/>
  <c r="I133" i="2"/>
  <c r="H133" i="2"/>
  <c r="G133" i="2"/>
  <c r="F133" i="2"/>
  <c r="E133" i="2"/>
  <c r="J133" i="2" s="1"/>
  <c r="I132" i="2"/>
  <c r="H132" i="2"/>
  <c r="G132" i="2"/>
  <c r="F132" i="2"/>
  <c r="E132" i="2"/>
  <c r="J132" i="2" s="1"/>
  <c r="G71" i="15" s="1"/>
  <c r="I131" i="2"/>
  <c r="H131" i="2"/>
  <c r="G131" i="2"/>
  <c r="F131" i="2"/>
  <c r="E131" i="2"/>
  <c r="J131" i="2" s="1"/>
  <c r="I130" i="2"/>
  <c r="H130" i="2"/>
  <c r="G130" i="2"/>
  <c r="F130" i="2"/>
  <c r="E130" i="2"/>
  <c r="J130" i="2" s="1"/>
  <c r="G3" i="15" s="1"/>
  <c r="I129" i="2"/>
  <c r="H129" i="2"/>
  <c r="G129" i="2"/>
  <c r="F129" i="2"/>
  <c r="E129" i="2"/>
  <c r="J129" i="2" s="1"/>
  <c r="I128" i="2"/>
  <c r="H128" i="2"/>
  <c r="G128" i="2"/>
  <c r="F128" i="2"/>
  <c r="E128" i="2"/>
  <c r="J128" i="2" s="1"/>
  <c r="G95" i="15" s="1"/>
  <c r="I127" i="2"/>
  <c r="H127" i="2"/>
  <c r="G127" i="2"/>
  <c r="F127" i="2"/>
  <c r="E127" i="2"/>
  <c r="J127" i="2" s="1"/>
  <c r="I126" i="2"/>
  <c r="H126" i="2"/>
  <c r="G126" i="2"/>
  <c r="F126" i="2"/>
  <c r="E126" i="2"/>
  <c r="J126" i="2" s="1"/>
  <c r="G28" i="15" s="1"/>
  <c r="I125" i="2"/>
  <c r="H125" i="2"/>
  <c r="G125" i="2"/>
  <c r="F125" i="2"/>
  <c r="E125" i="2"/>
  <c r="J125" i="2" s="1"/>
  <c r="I124" i="2"/>
  <c r="H124" i="2"/>
  <c r="G124" i="2"/>
  <c r="F124" i="2"/>
  <c r="E124" i="2"/>
  <c r="J124" i="2" s="1"/>
  <c r="G39" i="15" s="1"/>
  <c r="I123" i="2"/>
  <c r="H123" i="2"/>
  <c r="G123" i="2"/>
  <c r="F123" i="2"/>
  <c r="E123" i="2"/>
  <c r="J123" i="2" s="1"/>
  <c r="I122" i="2"/>
  <c r="H122" i="2"/>
  <c r="G122" i="2"/>
  <c r="F122" i="2"/>
  <c r="E122" i="2"/>
  <c r="J122" i="2" s="1"/>
  <c r="G69" i="15" s="1"/>
  <c r="I121" i="2"/>
  <c r="H121" i="2"/>
  <c r="G121" i="2"/>
  <c r="F121" i="2"/>
  <c r="E121" i="2"/>
  <c r="J121" i="2" s="1"/>
  <c r="I120" i="2"/>
  <c r="H120" i="2"/>
  <c r="G120" i="2"/>
  <c r="F120" i="2"/>
  <c r="E120" i="2"/>
  <c r="J120" i="2" s="1"/>
  <c r="G31" i="15" s="1"/>
  <c r="I119" i="2"/>
  <c r="H119" i="2"/>
  <c r="G119" i="2"/>
  <c r="F119" i="2"/>
  <c r="E119" i="2"/>
  <c r="J119" i="2" s="1"/>
  <c r="I118" i="2"/>
  <c r="H118" i="2"/>
  <c r="G118" i="2"/>
  <c r="F118" i="2"/>
  <c r="E118" i="2"/>
  <c r="J118" i="2" s="1"/>
  <c r="G27" i="15" s="1"/>
  <c r="I117" i="2"/>
  <c r="H117" i="2"/>
  <c r="G117" i="2"/>
  <c r="F117" i="2"/>
  <c r="E117" i="2"/>
  <c r="J117" i="2" s="1"/>
  <c r="I116" i="2"/>
  <c r="H116" i="2"/>
  <c r="G116" i="2"/>
  <c r="F116" i="2"/>
  <c r="E116" i="2"/>
  <c r="J116" i="2" s="1"/>
  <c r="G52" i="15" s="1"/>
  <c r="I115" i="2"/>
  <c r="H115" i="2"/>
  <c r="G115" i="2"/>
  <c r="F115" i="2"/>
  <c r="E115" i="2"/>
  <c r="J115" i="2" s="1"/>
  <c r="I114" i="2"/>
  <c r="H114" i="2"/>
  <c r="G114" i="2"/>
  <c r="F114" i="2"/>
  <c r="E114" i="2"/>
  <c r="J114" i="2" s="1"/>
  <c r="G70" i="15" s="1"/>
  <c r="I113" i="2"/>
  <c r="H113" i="2"/>
  <c r="G113" i="2"/>
  <c r="F113" i="2"/>
  <c r="E113" i="2"/>
  <c r="J113" i="2" s="1"/>
  <c r="I112" i="2"/>
  <c r="H112" i="2"/>
  <c r="G112" i="2"/>
  <c r="F112" i="2"/>
  <c r="E112" i="2"/>
  <c r="J112" i="2" s="1"/>
  <c r="G78" i="15" s="1"/>
  <c r="I111" i="2"/>
  <c r="H111" i="2"/>
  <c r="G111" i="2"/>
  <c r="F111" i="2"/>
  <c r="E111" i="2"/>
  <c r="J111" i="2" s="1"/>
  <c r="I110" i="2"/>
  <c r="H110" i="2"/>
  <c r="G110" i="2"/>
  <c r="F110" i="2"/>
  <c r="E110" i="2"/>
  <c r="J110" i="2" s="1"/>
  <c r="G43" i="15" s="1"/>
  <c r="I109" i="2"/>
  <c r="H109" i="2"/>
  <c r="G109" i="2"/>
  <c r="F109" i="2"/>
  <c r="E109" i="2"/>
  <c r="J109" i="2" s="1"/>
  <c r="I108" i="2"/>
  <c r="H108" i="2"/>
  <c r="G108" i="2"/>
  <c r="F108" i="2"/>
  <c r="E108" i="2"/>
  <c r="J108" i="2" s="1"/>
  <c r="G58" i="15" s="1"/>
  <c r="I107" i="2"/>
  <c r="H107" i="2"/>
  <c r="G107" i="2"/>
  <c r="F107" i="2"/>
  <c r="E107" i="2"/>
  <c r="J107" i="2" s="1"/>
  <c r="I106" i="2"/>
  <c r="H106" i="2"/>
  <c r="G106" i="2"/>
  <c r="F106" i="2"/>
  <c r="E106" i="2"/>
  <c r="J106" i="2" s="1"/>
  <c r="G7" i="15" s="1"/>
  <c r="I105" i="2"/>
  <c r="H105" i="2"/>
  <c r="G105" i="2"/>
  <c r="F105" i="2"/>
  <c r="E105" i="2"/>
  <c r="J105" i="2" s="1"/>
  <c r="I104" i="2"/>
  <c r="H104" i="2"/>
  <c r="G104" i="2"/>
  <c r="F104" i="2"/>
  <c r="E104" i="2"/>
  <c r="J104" i="2" s="1"/>
  <c r="G81" i="15" s="1"/>
  <c r="I103" i="2"/>
  <c r="H103" i="2"/>
  <c r="G103" i="2"/>
  <c r="F103" i="2"/>
  <c r="E103" i="2"/>
  <c r="J103" i="2" s="1"/>
  <c r="I102" i="2"/>
  <c r="H102" i="2"/>
  <c r="G102" i="2"/>
  <c r="F102" i="2"/>
  <c r="E102" i="2"/>
  <c r="J102" i="2" s="1"/>
  <c r="G20" i="15" s="1"/>
  <c r="I101" i="2"/>
  <c r="H101" i="2"/>
  <c r="G101" i="2"/>
  <c r="F101" i="2"/>
  <c r="E101" i="2"/>
  <c r="J101" i="2" s="1"/>
  <c r="I100" i="2"/>
  <c r="H100" i="2"/>
  <c r="G100" i="2"/>
  <c r="F100" i="2"/>
  <c r="E100" i="2"/>
  <c r="J100" i="2" s="1"/>
  <c r="I99" i="2"/>
  <c r="H99" i="2"/>
  <c r="G99" i="2"/>
  <c r="F99" i="2"/>
  <c r="E99" i="2"/>
  <c r="J99" i="2" s="1"/>
  <c r="I98" i="2"/>
  <c r="H98" i="2"/>
  <c r="G98" i="2"/>
  <c r="F98" i="2"/>
  <c r="E98" i="2"/>
  <c r="J98" i="2" s="1"/>
  <c r="G77" i="15" s="1"/>
  <c r="I97" i="2"/>
  <c r="H97" i="2"/>
  <c r="G97" i="2"/>
  <c r="F97" i="2"/>
  <c r="E97" i="2"/>
  <c r="J97" i="2" s="1"/>
  <c r="I96" i="2"/>
  <c r="H96" i="2"/>
  <c r="G96" i="2"/>
  <c r="F96" i="2"/>
  <c r="E96" i="2"/>
  <c r="J96" i="2" s="1"/>
  <c r="G40" i="15" s="1"/>
  <c r="I95" i="2"/>
  <c r="H95" i="2"/>
  <c r="G95" i="2"/>
  <c r="F95" i="2"/>
  <c r="E95" i="2"/>
  <c r="J95" i="2" s="1"/>
  <c r="I94" i="2"/>
  <c r="H94" i="2"/>
  <c r="G94" i="2"/>
  <c r="F94" i="2"/>
  <c r="E94" i="2"/>
  <c r="J94" i="2" s="1"/>
  <c r="G51" i="15" s="1"/>
  <c r="I93" i="2"/>
  <c r="H93" i="2"/>
  <c r="G93" i="2"/>
  <c r="F93" i="2"/>
  <c r="E93" i="2"/>
  <c r="J93" i="2" s="1"/>
  <c r="I92" i="2"/>
  <c r="H92" i="2"/>
  <c r="G92" i="2"/>
  <c r="F92" i="2"/>
  <c r="E92" i="2"/>
  <c r="J92" i="2" s="1"/>
  <c r="G54" i="15" s="1"/>
  <c r="I91" i="2"/>
  <c r="H91" i="2"/>
  <c r="G91" i="2"/>
  <c r="F91" i="2"/>
  <c r="E91" i="2"/>
  <c r="J91" i="2" s="1"/>
  <c r="I90" i="2"/>
  <c r="H90" i="2"/>
  <c r="G90" i="2"/>
  <c r="F90" i="2"/>
  <c r="E90" i="2"/>
  <c r="J90" i="2" s="1"/>
  <c r="G87" i="15" s="1"/>
  <c r="I89" i="2"/>
  <c r="H89" i="2"/>
  <c r="G89" i="2"/>
  <c r="F89" i="2"/>
  <c r="E89" i="2"/>
  <c r="J89" i="2" s="1"/>
  <c r="I88" i="2"/>
  <c r="H88" i="2"/>
  <c r="G88" i="2"/>
  <c r="F88" i="2"/>
  <c r="E88" i="2"/>
  <c r="J88" i="2" s="1"/>
  <c r="G101" i="15" s="1"/>
  <c r="I87" i="2"/>
  <c r="H87" i="2"/>
  <c r="G87" i="2"/>
  <c r="F87" i="2"/>
  <c r="E87" i="2"/>
  <c r="J87" i="2" s="1"/>
  <c r="I86" i="2"/>
  <c r="H86" i="2"/>
  <c r="G86" i="2"/>
  <c r="F86" i="2"/>
  <c r="E86" i="2"/>
  <c r="J86" i="2" s="1"/>
  <c r="G67" i="15" s="1"/>
  <c r="I85" i="2"/>
  <c r="H85" i="2"/>
  <c r="G85" i="2"/>
  <c r="F85" i="2"/>
  <c r="E85" i="2"/>
  <c r="J85" i="2" s="1"/>
  <c r="I84" i="2"/>
  <c r="H84" i="2"/>
  <c r="G84" i="2"/>
  <c r="F84" i="2"/>
  <c r="E84" i="2"/>
  <c r="J84" i="2" s="1"/>
  <c r="G90" i="15" s="1"/>
  <c r="I83" i="2"/>
  <c r="H83" i="2"/>
  <c r="G83" i="2"/>
  <c r="F83" i="2"/>
  <c r="E83" i="2"/>
  <c r="J83" i="2" s="1"/>
  <c r="I82" i="2"/>
  <c r="H82" i="2"/>
  <c r="G82" i="2"/>
  <c r="F82" i="2"/>
  <c r="E82" i="2"/>
  <c r="J82" i="2" s="1"/>
  <c r="G32" i="15" s="1"/>
  <c r="I81" i="2"/>
  <c r="H81" i="2"/>
  <c r="G81" i="2"/>
  <c r="F81" i="2"/>
  <c r="E81" i="2"/>
  <c r="J81" i="2" s="1"/>
  <c r="I80" i="2"/>
  <c r="H80" i="2"/>
  <c r="G80" i="2"/>
  <c r="F80" i="2"/>
  <c r="E80" i="2"/>
  <c r="J80" i="2" s="1"/>
  <c r="G76" i="15" s="1"/>
  <c r="I79" i="2"/>
  <c r="H79" i="2"/>
  <c r="G79" i="2"/>
  <c r="F79" i="2"/>
  <c r="E79" i="2"/>
  <c r="J79" i="2" s="1"/>
  <c r="I78" i="2"/>
  <c r="H78" i="2"/>
  <c r="G78" i="2"/>
  <c r="F78" i="2"/>
  <c r="E78" i="2"/>
  <c r="J78" i="2" s="1"/>
  <c r="G66" i="15" s="1"/>
  <c r="I77" i="2"/>
  <c r="H77" i="2"/>
  <c r="G77" i="2"/>
  <c r="F77" i="2"/>
  <c r="E77" i="2"/>
  <c r="J77" i="2" s="1"/>
  <c r="I76" i="2"/>
  <c r="H76" i="2"/>
  <c r="G76" i="2"/>
  <c r="F76" i="2"/>
  <c r="E76" i="2"/>
  <c r="J76" i="2" s="1"/>
  <c r="G36" i="15" s="1"/>
  <c r="I75" i="2"/>
  <c r="H75" i="2"/>
  <c r="G75" i="2"/>
  <c r="F75" i="2"/>
  <c r="E75" i="2"/>
  <c r="J75" i="2" s="1"/>
  <c r="I74" i="2"/>
  <c r="H74" i="2"/>
  <c r="G74" i="2"/>
  <c r="F74" i="2"/>
  <c r="E74" i="2"/>
  <c r="J74" i="2" s="1"/>
  <c r="G14" i="15" s="1"/>
  <c r="I73" i="2"/>
  <c r="H73" i="2"/>
  <c r="G73" i="2"/>
  <c r="F73" i="2"/>
  <c r="E73" i="2"/>
  <c r="J73" i="2" s="1"/>
  <c r="I72" i="2"/>
  <c r="H72" i="2"/>
  <c r="G72" i="2"/>
  <c r="F72" i="2"/>
  <c r="E72" i="2"/>
  <c r="J72" i="2" s="1"/>
  <c r="G88" i="15" s="1"/>
  <c r="I71" i="2"/>
  <c r="H71" i="2"/>
  <c r="G71" i="2"/>
  <c r="F71" i="2"/>
  <c r="E71" i="2"/>
  <c r="J71" i="2" s="1"/>
  <c r="I70" i="2"/>
  <c r="H70" i="2"/>
  <c r="G70" i="2"/>
  <c r="F70" i="2"/>
  <c r="E70" i="2"/>
  <c r="J70" i="2" s="1"/>
  <c r="G18" i="15" s="1"/>
  <c r="I69" i="2"/>
  <c r="H69" i="2"/>
  <c r="G69" i="2"/>
  <c r="F69" i="2"/>
  <c r="E69" i="2"/>
  <c r="J69" i="2" s="1"/>
  <c r="I68" i="2"/>
  <c r="H68" i="2"/>
  <c r="G68" i="2"/>
  <c r="F68" i="2"/>
  <c r="E68" i="2"/>
  <c r="J68" i="2" s="1"/>
  <c r="G80" i="15" s="1"/>
  <c r="I67" i="2"/>
  <c r="H67" i="2"/>
  <c r="G67" i="2"/>
  <c r="F67" i="2"/>
  <c r="E67" i="2"/>
  <c r="J67" i="2" s="1"/>
  <c r="I66" i="2"/>
  <c r="H66" i="2"/>
  <c r="G66" i="2"/>
  <c r="F66" i="2"/>
  <c r="E66" i="2"/>
  <c r="J66" i="2" s="1"/>
  <c r="G26" i="15" s="1"/>
  <c r="I65" i="2"/>
  <c r="H65" i="2"/>
  <c r="G65" i="2"/>
  <c r="F65" i="2"/>
  <c r="E65" i="2"/>
  <c r="J65" i="2" s="1"/>
  <c r="I64" i="2"/>
  <c r="H64" i="2"/>
  <c r="G64" i="2"/>
  <c r="F64" i="2"/>
  <c r="E64" i="2"/>
  <c r="J64" i="2" s="1"/>
  <c r="G91" i="15" s="1"/>
  <c r="I63" i="2"/>
  <c r="H63" i="2"/>
  <c r="G63" i="2"/>
  <c r="F63" i="2"/>
  <c r="E63" i="2"/>
  <c r="J63" i="2" s="1"/>
  <c r="I62" i="2"/>
  <c r="H62" i="2"/>
  <c r="G62" i="2"/>
  <c r="F62" i="2"/>
  <c r="E62" i="2"/>
  <c r="J62" i="2" s="1"/>
  <c r="G8" i="15" s="1"/>
  <c r="I61" i="2"/>
  <c r="H61" i="2"/>
  <c r="G61" i="2"/>
  <c r="F61" i="2"/>
  <c r="E61" i="2"/>
  <c r="J61" i="2" s="1"/>
  <c r="I60" i="2"/>
  <c r="H60" i="2"/>
  <c r="G60" i="2"/>
  <c r="F60" i="2"/>
  <c r="E60" i="2"/>
  <c r="J60" i="2" s="1"/>
  <c r="G42" i="15" s="1"/>
  <c r="I59" i="2"/>
  <c r="H59" i="2"/>
  <c r="G59" i="2"/>
  <c r="F59" i="2"/>
  <c r="E59" i="2"/>
  <c r="J59" i="2" s="1"/>
  <c r="I58" i="2"/>
  <c r="H58" i="2"/>
  <c r="G58" i="2"/>
  <c r="F58" i="2"/>
  <c r="E58" i="2"/>
  <c r="J58" i="2" s="1"/>
  <c r="G64" i="15" s="1"/>
  <c r="I57" i="2"/>
  <c r="H57" i="2"/>
  <c r="G57" i="2"/>
  <c r="F57" i="2"/>
  <c r="E57" i="2"/>
  <c r="J57" i="2" s="1"/>
  <c r="I56" i="2"/>
  <c r="H56" i="2"/>
  <c r="G56" i="2"/>
  <c r="F56" i="2"/>
  <c r="E56" i="2"/>
  <c r="J56" i="2" s="1"/>
  <c r="G17" i="15" s="1"/>
  <c r="I55" i="2"/>
  <c r="H55" i="2"/>
  <c r="G55" i="2"/>
  <c r="F55" i="2"/>
  <c r="E55" i="2"/>
  <c r="J55" i="2" s="1"/>
  <c r="I54" i="2"/>
  <c r="H54" i="2"/>
  <c r="G54" i="2"/>
  <c r="F54" i="2"/>
  <c r="E54" i="2"/>
  <c r="J54" i="2" s="1"/>
  <c r="I53" i="2"/>
  <c r="H53" i="2"/>
  <c r="G53" i="2"/>
  <c r="F53" i="2"/>
  <c r="E53" i="2"/>
  <c r="J53" i="2" s="1"/>
  <c r="I52" i="2"/>
  <c r="H52" i="2"/>
  <c r="G52" i="2"/>
  <c r="F52" i="2"/>
  <c r="E52" i="2"/>
  <c r="J52" i="2" s="1"/>
  <c r="I51" i="2"/>
  <c r="H51" i="2"/>
  <c r="G51" i="2"/>
  <c r="F51" i="2"/>
  <c r="E51" i="2"/>
  <c r="J51" i="2" s="1"/>
  <c r="I50" i="2"/>
  <c r="H50" i="2"/>
  <c r="G50" i="2"/>
  <c r="F50" i="2"/>
  <c r="E50" i="2"/>
  <c r="J50" i="2" s="1"/>
  <c r="G25" i="15" s="1"/>
  <c r="I49" i="2"/>
  <c r="H49" i="2"/>
  <c r="G49" i="2"/>
  <c r="F49" i="2"/>
  <c r="E49" i="2"/>
  <c r="J49" i="2" s="1"/>
  <c r="I48" i="2"/>
  <c r="H48" i="2"/>
  <c r="G48" i="2"/>
  <c r="F48" i="2"/>
  <c r="E48" i="2"/>
  <c r="J48" i="2" s="1"/>
  <c r="G53" i="15" s="1"/>
  <c r="I47" i="2"/>
  <c r="H47" i="2"/>
  <c r="G47" i="2"/>
  <c r="F47" i="2"/>
  <c r="E47" i="2"/>
  <c r="J47" i="2" s="1"/>
  <c r="I46" i="2"/>
  <c r="H46" i="2"/>
  <c r="G46" i="2"/>
  <c r="F46" i="2"/>
  <c r="E46" i="2"/>
  <c r="J46" i="2" s="1"/>
  <c r="G83" i="15" s="1"/>
  <c r="I45" i="2"/>
  <c r="H45" i="2"/>
  <c r="G45" i="2"/>
  <c r="F45" i="2"/>
  <c r="E45" i="2"/>
  <c r="J45" i="2" s="1"/>
  <c r="I44" i="2"/>
  <c r="H44" i="2"/>
  <c r="G44" i="2"/>
  <c r="F44" i="2"/>
  <c r="E44" i="2"/>
  <c r="J44" i="2" s="1"/>
  <c r="G102" i="15" s="1"/>
  <c r="I43" i="2"/>
  <c r="H43" i="2"/>
  <c r="G43" i="2"/>
  <c r="F43" i="2"/>
  <c r="E43" i="2"/>
  <c r="J43" i="2" s="1"/>
  <c r="I42" i="2"/>
  <c r="H42" i="2"/>
  <c r="G42" i="2"/>
  <c r="F42" i="2"/>
  <c r="E42" i="2"/>
  <c r="J42" i="2" s="1"/>
  <c r="G109" i="15" s="1"/>
  <c r="I41" i="2"/>
  <c r="H41" i="2"/>
  <c r="G41" i="2"/>
  <c r="F41" i="2"/>
  <c r="E41" i="2"/>
  <c r="J41" i="2" s="1"/>
  <c r="I40" i="2"/>
  <c r="H40" i="2"/>
  <c r="G40" i="2"/>
  <c r="F40" i="2"/>
  <c r="E40" i="2"/>
  <c r="J40" i="2" s="1"/>
  <c r="G65" i="15" s="1"/>
  <c r="I39" i="2"/>
  <c r="H39" i="2"/>
  <c r="G39" i="2"/>
  <c r="F39" i="2"/>
  <c r="E39" i="2"/>
  <c r="J39" i="2" s="1"/>
  <c r="I38" i="2"/>
  <c r="H38" i="2"/>
  <c r="G38" i="2"/>
  <c r="F38" i="2"/>
  <c r="E38" i="2"/>
  <c r="J38" i="2" s="1"/>
  <c r="G21" i="15" s="1"/>
  <c r="I37" i="2"/>
  <c r="H37" i="2"/>
  <c r="G37" i="2"/>
  <c r="F37" i="2"/>
  <c r="E37" i="2"/>
  <c r="J37" i="2" s="1"/>
  <c r="I36" i="2"/>
  <c r="H36" i="2"/>
  <c r="G36" i="2"/>
  <c r="F36" i="2"/>
  <c r="E36" i="2"/>
  <c r="J36" i="2" s="1"/>
  <c r="G9" i="15" s="1"/>
  <c r="I35" i="2"/>
  <c r="H35" i="2"/>
  <c r="G35" i="2"/>
  <c r="F35" i="2"/>
  <c r="E35" i="2"/>
  <c r="J35" i="2" s="1"/>
  <c r="I34" i="2"/>
  <c r="H34" i="2"/>
  <c r="G34" i="2"/>
  <c r="F34" i="2"/>
  <c r="E34" i="2"/>
  <c r="J34" i="2" s="1"/>
  <c r="G33" i="15" s="1"/>
  <c r="I33" i="2"/>
  <c r="H33" i="2"/>
  <c r="G33" i="2"/>
  <c r="F33" i="2"/>
  <c r="E33" i="2"/>
  <c r="J33" i="2" s="1"/>
  <c r="I32" i="2"/>
  <c r="H32" i="2"/>
  <c r="G32" i="2"/>
  <c r="F32" i="2"/>
  <c r="E32" i="2"/>
  <c r="J32" i="2" s="1"/>
  <c r="G59" i="15" s="1"/>
  <c r="I31" i="2"/>
  <c r="H31" i="2"/>
  <c r="G31" i="2"/>
  <c r="F31" i="2"/>
  <c r="E31" i="2"/>
  <c r="J31" i="2" s="1"/>
  <c r="I30" i="2"/>
  <c r="H30" i="2"/>
  <c r="G30" i="2"/>
  <c r="F30" i="2"/>
  <c r="E30" i="2"/>
  <c r="J30" i="2" s="1"/>
  <c r="G89" i="15" s="1"/>
  <c r="I29" i="2"/>
  <c r="H29" i="2"/>
  <c r="G29" i="2"/>
  <c r="F29" i="2"/>
  <c r="E29" i="2"/>
  <c r="J29" i="2" s="1"/>
  <c r="I28" i="2"/>
  <c r="H28" i="2"/>
  <c r="G28" i="2"/>
  <c r="F28" i="2"/>
  <c r="E28" i="2"/>
  <c r="J28" i="2" s="1"/>
  <c r="G82" i="15" s="1"/>
  <c r="I27" i="2"/>
  <c r="H27" i="2"/>
  <c r="G27" i="2"/>
  <c r="F27" i="2"/>
  <c r="E27" i="2"/>
  <c r="J27" i="2" s="1"/>
  <c r="I26" i="2"/>
  <c r="H26" i="2"/>
  <c r="G26" i="2"/>
  <c r="F26" i="2"/>
  <c r="E26" i="2"/>
  <c r="J26" i="2" s="1"/>
  <c r="G24" i="15" s="1"/>
  <c r="I25" i="2"/>
  <c r="H25" i="2"/>
  <c r="G25" i="2"/>
  <c r="F25" i="2"/>
  <c r="E25" i="2"/>
  <c r="J25" i="2" s="1"/>
  <c r="I24" i="2"/>
  <c r="H24" i="2"/>
  <c r="G24" i="2"/>
  <c r="F24" i="2"/>
  <c r="E24" i="2"/>
  <c r="J24" i="2" s="1"/>
  <c r="G86" i="15" s="1"/>
  <c r="I23" i="2"/>
  <c r="H23" i="2"/>
  <c r="G23" i="2"/>
  <c r="F23" i="2"/>
  <c r="E23" i="2"/>
  <c r="J23" i="2" s="1"/>
  <c r="I22" i="2"/>
  <c r="H22" i="2"/>
  <c r="G22" i="2"/>
  <c r="F22" i="2"/>
  <c r="E22" i="2"/>
  <c r="J22" i="2" s="1"/>
  <c r="G106" i="15" s="1"/>
  <c r="I21" i="2"/>
  <c r="H21" i="2"/>
  <c r="G21" i="2"/>
  <c r="F21" i="2"/>
  <c r="E21" i="2"/>
  <c r="J21" i="2" s="1"/>
  <c r="I20" i="2"/>
  <c r="H20" i="2"/>
  <c r="G20" i="2"/>
  <c r="F20" i="2"/>
  <c r="E20" i="2"/>
  <c r="J20" i="2" s="1"/>
  <c r="G93" i="15" s="1"/>
  <c r="I19" i="2"/>
  <c r="H19" i="2"/>
  <c r="G19" i="2"/>
  <c r="F19" i="2"/>
  <c r="E19" i="2"/>
  <c r="J19" i="2" s="1"/>
  <c r="I18" i="2"/>
  <c r="H18" i="2"/>
  <c r="G18" i="2"/>
  <c r="F18" i="2"/>
  <c r="E18" i="2"/>
  <c r="J18" i="2" s="1"/>
  <c r="G107" i="15" s="1"/>
  <c r="I17" i="2"/>
  <c r="H17" i="2"/>
  <c r="G17" i="2"/>
  <c r="F17" i="2"/>
  <c r="E17" i="2"/>
  <c r="J17" i="2" s="1"/>
  <c r="I16" i="2"/>
  <c r="H16" i="2"/>
  <c r="G16" i="2"/>
  <c r="F16" i="2"/>
  <c r="E16" i="2"/>
  <c r="J16" i="2" s="1"/>
  <c r="G5" i="15" s="1"/>
  <c r="I15" i="2"/>
  <c r="H15" i="2"/>
  <c r="G15" i="2"/>
  <c r="F15" i="2"/>
  <c r="E15" i="2"/>
  <c r="J15" i="2" s="1"/>
  <c r="I14" i="2"/>
  <c r="H14" i="2"/>
  <c r="G14" i="2"/>
  <c r="F14" i="2"/>
  <c r="E14" i="2"/>
  <c r="J14" i="2" s="1"/>
  <c r="G35" i="15" s="1"/>
  <c r="I13" i="2"/>
  <c r="H13" i="2"/>
  <c r="G13" i="2"/>
  <c r="F13" i="2"/>
  <c r="E13" i="2"/>
  <c r="J13" i="2" s="1"/>
  <c r="I12" i="2"/>
  <c r="H12" i="2"/>
  <c r="G12" i="2"/>
  <c r="F12" i="2"/>
  <c r="E12" i="2"/>
  <c r="J12" i="2" s="1"/>
  <c r="G62" i="15" s="1"/>
  <c r="I11" i="2"/>
  <c r="H11" i="2"/>
  <c r="G11" i="2"/>
  <c r="F11" i="2"/>
  <c r="E11" i="2"/>
  <c r="J11" i="2" s="1"/>
  <c r="I10" i="2"/>
  <c r="H10" i="2"/>
  <c r="G10" i="2"/>
  <c r="F10" i="2"/>
  <c r="E10" i="2"/>
  <c r="J10" i="2" s="1"/>
  <c r="G15" i="15" s="1"/>
  <c r="I9" i="2"/>
  <c r="H9" i="2"/>
  <c r="G9" i="2"/>
  <c r="F9" i="2"/>
  <c r="E9" i="2"/>
  <c r="J9" i="2" s="1"/>
  <c r="I8" i="2"/>
  <c r="H8" i="2"/>
  <c r="G8" i="2"/>
  <c r="F8" i="2"/>
  <c r="E8" i="2"/>
  <c r="J8" i="2" s="1"/>
  <c r="G30" i="15" s="1"/>
  <c r="I7" i="2"/>
  <c r="H7" i="2"/>
  <c r="G7" i="2"/>
  <c r="F7" i="2"/>
  <c r="E7" i="2"/>
  <c r="J7" i="2" s="1"/>
  <c r="I6" i="2"/>
  <c r="H6" i="2"/>
  <c r="G6" i="2"/>
  <c r="F6" i="2"/>
  <c r="E6" i="2"/>
  <c r="J6" i="2" s="1"/>
  <c r="G4" i="15" s="1"/>
  <c r="I5" i="2"/>
  <c r="H5" i="2"/>
  <c r="G5" i="2"/>
  <c r="F5" i="2"/>
  <c r="E5" i="2"/>
  <c r="J5" i="2" s="1"/>
  <c r="I4" i="2"/>
  <c r="H4" i="2"/>
  <c r="G4" i="2"/>
  <c r="F4" i="2"/>
  <c r="E4" i="2"/>
  <c r="J4" i="2" s="1"/>
  <c r="G2" i="15" s="1"/>
  <c r="I3" i="2"/>
  <c r="H3" i="2"/>
  <c r="G3" i="2"/>
  <c r="F3" i="2"/>
  <c r="E3" i="2"/>
  <c r="J3" i="2" s="1"/>
  <c r="F45" i="16" l="1"/>
  <c r="K3" i="3"/>
  <c r="K7" i="3"/>
  <c r="F12" i="16"/>
  <c r="K11" i="3"/>
  <c r="F40" i="16"/>
  <c r="K15" i="3"/>
  <c r="F66" i="16"/>
  <c r="K19" i="3"/>
  <c r="F38" i="16"/>
  <c r="K23" i="3"/>
  <c r="F57" i="16"/>
  <c r="K27" i="3"/>
  <c r="F36" i="16"/>
  <c r="K31" i="3"/>
  <c r="F15" i="16"/>
  <c r="K35" i="3"/>
  <c r="F27" i="16"/>
  <c r="K39" i="3"/>
  <c r="F50" i="16"/>
  <c r="K43" i="3"/>
  <c r="F62" i="16"/>
  <c r="K47" i="3"/>
  <c r="F63" i="16"/>
  <c r="K51" i="3"/>
  <c r="F18" i="16"/>
  <c r="K55" i="3"/>
  <c r="K59" i="3"/>
  <c r="F13" i="16"/>
  <c r="K63" i="3"/>
  <c r="F32" i="16"/>
  <c r="K67" i="3"/>
  <c r="F4" i="16"/>
  <c r="K71" i="3"/>
  <c r="F53" i="16"/>
  <c r="K75" i="3"/>
  <c r="F10" i="16"/>
  <c r="K79" i="3"/>
  <c r="G34" i="16"/>
  <c r="G33" i="16"/>
  <c r="F41" i="17"/>
  <c r="K5" i="4"/>
  <c r="N5" i="4" s="1"/>
  <c r="F20" i="17"/>
  <c r="K23" i="4"/>
  <c r="N23" i="4" s="1"/>
  <c r="F115" i="17"/>
  <c r="F52" i="17"/>
  <c r="K53" i="4"/>
  <c r="N53" i="4" s="1"/>
  <c r="F45" i="17"/>
  <c r="K61" i="4"/>
  <c r="N61" i="4" s="1"/>
  <c r="F8" i="17"/>
  <c r="K85" i="4"/>
  <c r="N85" i="4" s="1"/>
  <c r="F90" i="17"/>
  <c r="K87" i="4"/>
  <c r="N87" i="4" s="1"/>
  <c r="F16" i="17"/>
  <c r="K109" i="4"/>
  <c r="N109" i="4" s="1"/>
  <c r="K125" i="4"/>
  <c r="N125" i="4" s="1"/>
  <c r="F85" i="17"/>
  <c r="K149" i="4"/>
  <c r="N149" i="4" s="1"/>
  <c r="F9" i="17"/>
  <c r="K153" i="4"/>
  <c r="N153" i="4" s="1"/>
  <c r="F33" i="17"/>
  <c r="K165" i="4"/>
  <c r="N165" i="4" s="1"/>
  <c r="K229" i="4"/>
  <c r="N229" i="4" s="1"/>
  <c r="F59" i="17"/>
  <c r="K237" i="4"/>
  <c r="N237" i="4" s="1"/>
  <c r="K245" i="4"/>
  <c r="N245" i="4" s="1"/>
  <c r="F34" i="17"/>
  <c r="K311" i="4"/>
  <c r="N311" i="4" s="1"/>
  <c r="F79" i="17"/>
  <c r="K319" i="4"/>
  <c r="N319" i="4" s="1"/>
  <c r="F86" i="17"/>
  <c r="K327" i="4"/>
  <c r="N327" i="4" s="1"/>
  <c r="F101" i="17"/>
  <c r="K335" i="4"/>
  <c r="N335" i="4" s="1"/>
  <c r="F91" i="18"/>
  <c r="K15" i="5"/>
  <c r="N15" i="5" s="1"/>
  <c r="F52" i="18"/>
  <c r="K23" i="5"/>
  <c r="N23" i="5" s="1"/>
  <c r="F72" i="18"/>
  <c r="K31" i="5"/>
  <c r="N31" i="5" s="1"/>
  <c r="F32" i="18"/>
  <c r="K39" i="5"/>
  <c r="N39" i="5" s="1"/>
  <c r="F47" i="18"/>
  <c r="K55" i="5"/>
  <c r="N55" i="5" s="1"/>
  <c r="F25" i="18"/>
  <c r="K95" i="5"/>
  <c r="N95" i="5" s="1"/>
  <c r="F94" i="18"/>
  <c r="K103" i="5"/>
  <c r="N103" i="5" s="1"/>
  <c r="F83" i="18"/>
  <c r="K111" i="5"/>
  <c r="N111" i="5" s="1"/>
  <c r="F12" i="18"/>
  <c r="F67" i="18"/>
  <c r="K135" i="5"/>
  <c r="N135" i="5" s="1"/>
  <c r="F8" i="18"/>
  <c r="F76" i="18"/>
  <c r="F50" i="18"/>
  <c r="K167" i="5"/>
  <c r="N167" i="5" s="1"/>
  <c r="F41" i="18"/>
  <c r="K175" i="5"/>
  <c r="N175" i="5" s="1"/>
  <c r="F16" i="18"/>
  <c r="F39" i="18"/>
  <c r="K191" i="5"/>
  <c r="N191" i="5" s="1"/>
  <c r="F9" i="18"/>
  <c r="K199" i="5"/>
  <c r="N199" i="5" s="1"/>
  <c r="F11" i="18"/>
  <c r="F52" i="19"/>
  <c r="K17" i="6"/>
  <c r="N17" i="6" s="1"/>
  <c r="F80" i="19"/>
  <c r="F20" i="19"/>
  <c r="F127" i="19"/>
  <c r="K65" i="6"/>
  <c r="N65" i="6" s="1"/>
  <c r="F123" i="19"/>
  <c r="F13" i="19"/>
  <c r="F178" i="19"/>
  <c r="K97" i="6"/>
  <c r="N97" i="6" s="1"/>
  <c r="F68" i="19"/>
  <c r="F45" i="19"/>
  <c r="K129" i="6"/>
  <c r="N129" i="6" s="1"/>
  <c r="F19" i="19"/>
  <c r="F64" i="19"/>
  <c r="K145" i="6"/>
  <c r="N145" i="6" s="1"/>
  <c r="F148" i="19"/>
  <c r="K153" i="6"/>
  <c r="N153" i="6" s="1"/>
  <c r="F4" i="19"/>
  <c r="K163" i="6"/>
  <c r="N163" i="6" s="1"/>
  <c r="F180" i="19"/>
  <c r="K177" i="6"/>
  <c r="N177" i="6" s="1"/>
  <c r="F179" i="19"/>
  <c r="K185" i="6"/>
  <c r="N185" i="6" s="1"/>
  <c r="F171" i="19"/>
  <c r="F121" i="19"/>
  <c r="K217" i="6"/>
  <c r="N217" i="6" s="1"/>
  <c r="F131" i="19"/>
  <c r="K267" i="6"/>
  <c r="N267" i="6" s="1"/>
  <c r="F191" i="19"/>
  <c r="K275" i="6"/>
  <c r="N275" i="6" s="1"/>
  <c r="F172" i="19"/>
  <c r="K291" i="6"/>
  <c r="N291" i="6" s="1"/>
  <c r="F32" i="19"/>
  <c r="F4" i="15"/>
  <c r="K5" i="2"/>
  <c r="F106" i="15"/>
  <c r="K21" i="2"/>
  <c r="F89" i="15"/>
  <c r="K29" i="2"/>
  <c r="F109" i="15"/>
  <c r="K41" i="2"/>
  <c r="F25" i="15"/>
  <c r="K49" i="2"/>
  <c r="F64" i="15"/>
  <c r="K57" i="2"/>
  <c r="F18" i="15"/>
  <c r="K69" i="2"/>
  <c r="F32" i="15"/>
  <c r="K81" i="2"/>
  <c r="F87" i="15"/>
  <c r="K89" i="2"/>
  <c r="F20" i="15"/>
  <c r="K101" i="2"/>
  <c r="F27" i="15"/>
  <c r="K117" i="2"/>
  <c r="F28" i="15"/>
  <c r="K125" i="2"/>
  <c r="F46" i="15"/>
  <c r="K145" i="2"/>
  <c r="F92" i="15"/>
  <c r="K157" i="2"/>
  <c r="F6" i="15"/>
  <c r="K173" i="2"/>
  <c r="F75" i="15"/>
  <c r="K197" i="2"/>
  <c r="F17" i="16"/>
  <c r="K83" i="3"/>
  <c r="F19" i="16"/>
  <c r="K87" i="3"/>
  <c r="F65" i="16"/>
  <c r="K91" i="3"/>
  <c r="F9" i="16"/>
  <c r="K95" i="3"/>
  <c r="F21" i="16"/>
  <c r="K99" i="3"/>
  <c r="F49" i="16"/>
  <c r="K103" i="3"/>
  <c r="F11" i="16"/>
  <c r="K107" i="3"/>
  <c r="F43" i="16"/>
  <c r="K111" i="3"/>
  <c r="F22" i="16"/>
  <c r="K115" i="3"/>
  <c r="F55" i="16"/>
  <c r="K119" i="3"/>
  <c r="F56" i="16"/>
  <c r="K123" i="3"/>
  <c r="F2" i="16"/>
  <c r="K127" i="3"/>
  <c r="F51" i="16"/>
  <c r="K131" i="3"/>
  <c r="F24" i="16"/>
  <c r="K135" i="3"/>
  <c r="F41" i="16"/>
  <c r="K139" i="3"/>
  <c r="F70" i="17"/>
  <c r="F17" i="17"/>
  <c r="F6" i="17"/>
  <c r="K37" i="4"/>
  <c r="N37" i="4" s="1"/>
  <c r="F100" i="17"/>
  <c r="F61" i="17"/>
  <c r="K43" i="4"/>
  <c r="N43" i="4" s="1"/>
  <c r="F22" i="17"/>
  <c r="F136" i="17"/>
  <c r="K99" i="4"/>
  <c r="N99" i="4" s="1"/>
  <c r="F64" i="17"/>
  <c r="K117" i="4"/>
  <c r="N117" i="4" s="1"/>
  <c r="F28" i="17"/>
  <c r="F123" i="17"/>
  <c r="K139" i="4"/>
  <c r="N139" i="4" s="1"/>
  <c r="F63" i="17"/>
  <c r="F23" i="17"/>
  <c r="K157" i="4"/>
  <c r="N157" i="4" s="1"/>
  <c r="F36" i="17"/>
  <c r="K179" i="4"/>
  <c r="N179" i="4" s="1"/>
  <c r="F44" i="17"/>
  <c r="K187" i="4"/>
  <c r="N187" i="4" s="1"/>
  <c r="F53" i="17"/>
  <c r="K195" i="4"/>
  <c r="N195" i="4" s="1"/>
  <c r="F89" i="17"/>
  <c r="K203" i="4"/>
  <c r="N203" i="4" s="1"/>
  <c r="F133" i="17"/>
  <c r="K211" i="4"/>
  <c r="N211" i="4" s="1"/>
  <c r="F65" i="17"/>
  <c r="K219" i="4"/>
  <c r="N219" i="4" s="1"/>
  <c r="F83" i="17"/>
  <c r="K275" i="4"/>
  <c r="N275" i="4" s="1"/>
  <c r="F72" i="17"/>
  <c r="K283" i="4"/>
  <c r="N283" i="4" s="1"/>
  <c r="K291" i="4"/>
  <c r="N291" i="4" s="1"/>
  <c r="F26" i="17"/>
  <c r="K309" i="4"/>
  <c r="N309" i="4" s="1"/>
  <c r="F64" i="18"/>
  <c r="F10" i="18"/>
  <c r="K47" i="5"/>
  <c r="N47" i="5" s="1"/>
  <c r="F58" i="18"/>
  <c r="F63" i="18"/>
  <c r="K85" i="5"/>
  <c r="N85" i="5" s="1"/>
  <c r="F43" i="18"/>
  <c r="K101" i="5"/>
  <c r="N101" i="5" s="1"/>
  <c r="F59" i="18"/>
  <c r="F78" i="18"/>
  <c r="K157" i="5"/>
  <c r="N157" i="5" s="1"/>
  <c r="F55" i="18"/>
  <c r="K165" i="5"/>
  <c r="N165" i="5" s="1"/>
  <c r="F62" i="18"/>
  <c r="F54" i="18"/>
  <c r="K221" i="5"/>
  <c r="N221" i="5" s="1"/>
  <c r="K7" i="6"/>
  <c r="N7" i="6" s="1"/>
  <c r="F144" i="19"/>
  <c r="F124" i="19"/>
  <c r="K31" i="6"/>
  <c r="N31" i="6" s="1"/>
  <c r="K39" i="6"/>
  <c r="N39" i="6" s="1"/>
  <c r="F30" i="19"/>
  <c r="K47" i="6"/>
  <c r="N47" i="6" s="1"/>
  <c r="F14" i="19"/>
  <c r="F174" i="19"/>
  <c r="K87" i="6"/>
  <c r="N87" i="6" s="1"/>
  <c r="F99" i="19"/>
  <c r="K103" i="6"/>
  <c r="N103" i="6" s="1"/>
  <c r="F125" i="19"/>
  <c r="K111" i="6"/>
  <c r="N111" i="6" s="1"/>
  <c r="K119" i="6"/>
  <c r="N119" i="6" s="1"/>
  <c r="F154" i="19"/>
  <c r="F33" i="19"/>
  <c r="F43" i="19"/>
  <c r="F81" i="19"/>
  <c r="F16" i="19"/>
  <c r="K167" i="6"/>
  <c r="N167" i="6" s="1"/>
  <c r="F59" i="19"/>
  <c r="K175" i="6"/>
  <c r="N175" i="6" s="1"/>
  <c r="F66" i="19"/>
  <c r="F140" i="19"/>
  <c r="F38" i="19"/>
  <c r="K329" i="6"/>
  <c r="N329" i="6" s="1"/>
  <c r="F35" i="15"/>
  <c r="K13" i="2"/>
  <c r="F21" i="15"/>
  <c r="K37" i="2"/>
  <c r="F14" i="15"/>
  <c r="K73" i="2"/>
  <c r="F67" i="15"/>
  <c r="K85" i="2"/>
  <c r="F77" i="15"/>
  <c r="K97" i="2"/>
  <c r="F7" i="15"/>
  <c r="K105" i="2"/>
  <c r="F70" i="15"/>
  <c r="K113" i="2"/>
  <c r="F61" i="15"/>
  <c r="K133" i="2"/>
  <c r="F100" i="15"/>
  <c r="K141" i="2"/>
  <c r="F48" i="15"/>
  <c r="K165" i="2"/>
  <c r="F74" i="15"/>
  <c r="K181" i="2"/>
  <c r="F68" i="15"/>
  <c r="K189" i="2"/>
  <c r="F103" i="15"/>
  <c r="K209" i="2"/>
  <c r="F29" i="16"/>
  <c r="K5" i="3"/>
  <c r="F16" i="16"/>
  <c r="K9" i="3"/>
  <c r="F58" i="16"/>
  <c r="K13" i="3"/>
  <c r="F48" i="16"/>
  <c r="K17" i="3"/>
  <c r="F6" i="16"/>
  <c r="K21" i="3"/>
  <c r="F28" i="16"/>
  <c r="K25" i="3"/>
  <c r="F46" i="16"/>
  <c r="K29" i="3"/>
  <c r="F7" i="16"/>
  <c r="K33" i="3"/>
  <c r="F68" i="16"/>
  <c r="K37" i="3"/>
  <c r="F69" i="16"/>
  <c r="K41" i="3"/>
  <c r="F23" i="16"/>
  <c r="K45" i="3"/>
  <c r="F30" i="16"/>
  <c r="K49" i="3"/>
  <c r="F61" i="16"/>
  <c r="K53" i="3"/>
  <c r="F42" i="16"/>
  <c r="K57" i="3"/>
  <c r="F44" i="16"/>
  <c r="K61" i="3"/>
  <c r="F52" i="16"/>
  <c r="K65" i="3"/>
  <c r="F54" i="16"/>
  <c r="K69" i="3"/>
  <c r="F35" i="16"/>
  <c r="K73" i="3"/>
  <c r="F67" i="16"/>
  <c r="K77" i="3"/>
  <c r="F33" i="16"/>
  <c r="F34" i="16"/>
  <c r="K81" i="3"/>
  <c r="F20" i="16"/>
  <c r="K89" i="3"/>
  <c r="F25" i="16"/>
  <c r="K97" i="3"/>
  <c r="F60" i="16"/>
  <c r="K105" i="3"/>
  <c r="F5" i="16"/>
  <c r="K113" i="3"/>
  <c r="F59" i="16"/>
  <c r="K121" i="3"/>
  <c r="F37" i="16"/>
  <c r="K129" i="3"/>
  <c r="F14" i="16"/>
  <c r="K137" i="3"/>
  <c r="F35" i="17"/>
  <c r="K11" i="4"/>
  <c r="N11" i="4" s="1"/>
  <c r="F127" i="17"/>
  <c r="F120" i="17"/>
  <c r="K17" i="4"/>
  <c r="N17" i="4" s="1"/>
  <c r="F119" i="17"/>
  <c r="K33" i="4"/>
  <c r="N33" i="4" s="1"/>
  <c r="F68" i="17"/>
  <c r="K41" i="4"/>
  <c r="N41" i="4" s="1"/>
  <c r="F108" i="17"/>
  <c r="K51" i="4"/>
  <c r="N51" i="4" s="1"/>
  <c r="F93" i="17"/>
  <c r="K67" i="4"/>
  <c r="N67" i="4" s="1"/>
  <c r="F110" i="17"/>
  <c r="K73" i="4"/>
  <c r="N73" i="4" s="1"/>
  <c r="F54" i="17"/>
  <c r="K89" i="4"/>
  <c r="N89" i="4" s="1"/>
  <c r="F4" i="17"/>
  <c r="K97" i="4"/>
  <c r="N97" i="4" s="1"/>
  <c r="F10" i="17"/>
  <c r="K105" i="4"/>
  <c r="N105" i="4" s="1"/>
  <c r="F49" i="17"/>
  <c r="K107" i="4"/>
  <c r="N107" i="4" s="1"/>
  <c r="F92" i="17"/>
  <c r="F105" i="17"/>
  <c r="K131" i="4"/>
  <c r="N131" i="4" s="1"/>
  <c r="F21" i="17"/>
  <c r="K137" i="4"/>
  <c r="N137" i="4" s="1"/>
  <c r="F29" i="17"/>
  <c r="K145" i="4"/>
  <c r="N145" i="4" s="1"/>
  <c r="F125" i="17"/>
  <c r="K147" i="4"/>
  <c r="N147" i="4" s="1"/>
  <c r="F78" i="17"/>
  <c r="K155" i="4"/>
  <c r="N155" i="4" s="1"/>
  <c r="F5" i="17"/>
  <c r="K171" i="4"/>
  <c r="N171" i="4" s="1"/>
  <c r="F84" i="17"/>
  <c r="K173" i="4"/>
  <c r="N173" i="4" s="1"/>
  <c r="F80" i="17"/>
  <c r="K257" i="4"/>
  <c r="N257" i="4" s="1"/>
  <c r="F121" i="17"/>
  <c r="K265" i="4"/>
  <c r="N265" i="4" s="1"/>
  <c r="F14" i="17"/>
  <c r="F138" i="17"/>
  <c r="F18" i="17"/>
  <c r="K307" i="4"/>
  <c r="N307" i="4" s="1"/>
  <c r="F43" i="17"/>
  <c r="K313" i="4"/>
  <c r="N313" i="4" s="1"/>
  <c r="K321" i="4"/>
  <c r="N321" i="4" s="1"/>
  <c r="F50" i="17"/>
  <c r="K329" i="4"/>
  <c r="N329" i="4" s="1"/>
  <c r="K3" i="5"/>
  <c r="N3" i="5" s="1"/>
  <c r="F80" i="18"/>
  <c r="F5" i="18"/>
  <c r="K51" i="5"/>
  <c r="N51" i="5" s="1"/>
  <c r="F90" i="18"/>
  <c r="K67" i="5"/>
  <c r="N67" i="5" s="1"/>
  <c r="F2" i="18"/>
  <c r="K91" i="5"/>
  <c r="N91" i="5" s="1"/>
  <c r="F70" i="18"/>
  <c r="F29" i="18"/>
  <c r="K123" i="5"/>
  <c r="N123" i="5" s="1"/>
  <c r="K147" i="5"/>
  <c r="N147" i="5" s="1"/>
  <c r="F20" i="18"/>
  <c r="K155" i="5"/>
  <c r="N155" i="5" s="1"/>
  <c r="K187" i="5"/>
  <c r="N187" i="5" s="1"/>
  <c r="F15" i="18"/>
  <c r="K195" i="5"/>
  <c r="N195" i="5" s="1"/>
  <c r="F42" i="18"/>
  <c r="F75" i="18"/>
  <c r="K219" i="5"/>
  <c r="N219" i="5" s="1"/>
  <c r="F92" i="19"/>
  <c r="K13" i="6"/>
  <c r="N13" i="6" s="1"/>
  <c r="F181" i="19"/>
  <c r="K21" i="6"/>
  <c r="N21" i="6" s="1"/>
  <c r="F27" i="19"/>
  <c r="K29" i="6"/>
  <c r="N29" i="6" s="1"/>
  <c r="F133" i="19"/>
  <c r="K45" i="6"/>
  <c r="N45" i="6" s="1"/>
  <c r="F103" i="19"/>
  <c r="K61" i="6"/>
  <c r="N61" i="6" s="1"/>
  <c r="F111" i="19"/>
  <c r="K69" i="6"/>
  <c r="N69" i="6" s="1"/>
  <c r="F37" i="19"/>
  <c r="F78" i="19"/>
  <c r="K85" i="6"/>
  <c r="N85" i="6" s="1"/>
  <c r="F21" i="19"/>
  <c r="K101" i="6"/>
  <c r="N101" i="6" s="1"/>
  <c r="F122" i="19"/>
  <c r="K117" i="6"/>
  <c r="N117" i="6" s="1"/>
  <c r="F40" i="19"/>
  <c r="F168" i="19"/>
  <c r="F192" i="19"/>
  <c r="K157" i="6"/>
  <c r="N157" i="6" s="1"/>
  <c r="K197" i="6"/>
  <c r="N197" i="6" s="1"/>
  <c r="F166" i="19"/>
  <c r="K205" i="6"/>
  <c r="N205" i="6" s="1"/>
  <c r="F79" i="19"/>
  <c r="F93" i="19"/>
  <c r="K221" i="6"/>
  <c r="N221" i="6" s="1"/>
  <c r="F17" i="19"/>
  <c r="K311" i="6"/>
  <c r="N311" i="6" s="1"/>
  <c r="F15" i="15"/>
  <c r="K9" i="2"/>
  <c r="F107" i="15"/>
  <c r="K17" i="2"/>
  <c r="F24" i="15"/>
  <c r="K25" i="2"/>
  <c r="F33" i="15"/>
  <c r="K33" i="2"/>
  <c r="F83" i="15"/>
  <c r="K45" i="2"/>
  <c r="K53" i="2"/>
  <c r="F8" i="15"/>
  <c r="K61" i="2"/>
  <c r="F26" i="15"/>
  <c r="K65" i="2"/>
  <c r="F66" i="15"/>
  <c r="K77" i="2"/>
  <c r="F51" i="15"/>
  <c r="K93" i="2"/>
  <c r="F43" i="15"/>
  <c r="K109" i="2"/>
  <c r="F69" i="15"/>
  <c r="K121" i="2"/>
  <c r="F3" i="15"/>
  <c r="K129" i="2"/>
  <c r="F49" i="15"/>
  <c r="K137" i="2"/>
  <c r="K149" i="2"/>
  <c r="F96" i="15"/>
  <c r="K153" i="2"/>
  <c r="F10" i="15"/>
  <c r="K161" i="2"/>
  <c r="F105" i="15"/>
  <c r="K169" i="2"/>
  <c r="F19" i="15"/>
  <c r="K177" i="2"/>
  <c r="F44" i="15"/>
  <c r="K185" i="2"/>
  <c r="F55" i="15"/>
  <c r="K193" i="2"/>
  <c r="F50" i="15"/>
  <c r="K201" i="2"/>
  <c r="F60" i="15"/>
  <c r="K205" i="2"/>
  <c r="F79" i="15"/>
  <c r="K213" i="2"/>
  <c r="F57" i="15"/>
  <c r="K217" i="2"/>
  <c r="F94" i="15"/>
  <c r="K221" i="2"/>
  <c r="F45" i="15"/>
  <c r="K225" i="2"/>
  <c r="F23" i="15"/>
  <c r="K229" i="2"/>
  <c r="F2" i="15"/>
  <c r="K3" i="2"/>
  <c r="F30" i="15"/>
  <c r="K7" i="2"/>
  <c r="F62" i="15"/>
  <c r="K11" i="2"/>
  <c r="F5" i="15"/>
  <c r="K15" i="2"/>
  <c r="F93" i="15"/>
  <c r="K19" i="2"/>
  <c r="F86" i="15"/>
  <c r="K23" i="2"/>
  <c r="F82" i="15"/>
  <c r="K27" i="2"/>
  <c r="F59" i="15"/>
  <c r="K31" i="2"/>
  <c r="F9" i="15"/>
  <c r="K35" i="2"/>
  <c r="F65" i="15"/>
  <c r="K39" i="2"/>
  <c r="F102" i="15"/>
  <c r="K43" i="2"/>
  <c r="F53" i="15"/>
  <c r="K47" i="2"/>
  <c r="K51" i="2"/>
  <c r="F17" i="15"/>
  <c r="K55" i="2"/>
  <c r="F42" i="15"/>
  <c r="K59" i="2"/>
  <c r="F91" i="15"/>
  <c r="K63" i="2"/>
  <c r="F80" i="15"/>
  <c r="K67" i="2"/>
  <c r="F88" i="15"/>
  <c r="K71" i="2"/>
  <c r="F36" i="15"/>
  <c r="K75" i="2"/>
  <c r="F76" i="15"/>
  <c r="K79" i="2"/>
  <c r="F90" i="15"/>
  <c r="K83" i="2"/>
  <c r="F101" i="15"/>
  <c r="K87" i="2"/>
  <c r="F54" i="15"/>
  <c r="K91" i="2"/>
  <c r="F40" i="15"/>
  <c r="K95" i="2"/>
  <c r="K99" i="2"/>
  <c r="F81" i="15"/>
  <c r="K103" i="2"/>
  <c r="F58" i="15"/>
  <c r="K107" i="2"/>
  <c r="F78" i="15"/>
  <c r="K111" i="2"/>
  <c r="F52" i="15"/>
  <c r="K115" i="2"/>
  <c r="F31" i="15"/>
  <c r="K119" i="2"/>
  <c r="F39" i="15"/>
  <c r="K123" i="2"/>
  <c r="F95" i="15"/>
  <c r="K127" i="2"/>
  <c r="F71" i="15"/>
  <c r="K131" i="2"/>
  <c r="F73" i="15"/>
  <c r="K135" i="2"/>
  <c r="F41" i="15"/>
  <c r="K139" i="2"/>
  <c r="F22" i="15"/>
  <c r="K143" i="2"/>
  <c r="F56" i="15"/>
  <c r="K147" i="2"/>
  <c r="F13" i="15"/>
  <c r="K151" i="2"/>
  <c r="K155" i="2"/>
  <c r="F34" i="15"/>
  <c r="K159" i="2"/>
  <c r="F29" i="15"/>
  <c r="K163" i="2"/>
  <c r="F11" i="15"/>
  <c r="K167" i="2"/>
  <c r="F37" i="15"/>
  <c r="K171" i="2"/>
  <c r="F99" i="15"/>
  <c r="K175" i="2"/>
  <c r="F108" i="15"/>
  <c r="K179" i="2"/>
  <c r="F12" i="15"/>
  <c r="K183" i="2"/>
  <c r="F85" i="15"/>
  <c r="K187" i="2"/>
  <c r="K191" i="2"/>
  <c r="F63" i="15"/>
  <c r="K195" i="2"/>
  <c r="F104" i="15"/>
  <c r="K199" i="2"/>
  <c r="F38" i="15"/>
  <c r="K203" i="2"/>
  <c r="F98" i="15"/>
  <c r="K207" i="2"/>
  <c r="F97" i="15"/>
  <c r="K211" i="2"/>
  <c r="F84" i="15"/>
  <c r="K215" i="2"/>
  <c r="F16" i="15"/>
  <c r="K219" i="2"/>
  <c r="F72" i="15"/>
  <c r="K223" i="2"/>
  <c r="F47" i="15"/>
  <c r="K227" i="2"/>
  <c r="F64" i="16"/>
  <c r="K85" i="3"/>
  <c r="F47" i="16"/>
  <c r="K93" i="3"/>
  <c r="F39" i="16"/>
  <c r="K101" i="3"/>
  <c r="F8" i="16"/>
  <c r="K109" i="3"/>
  <c r="F3" i="16"/>
  <c r="K117" i="3"/>
  <c r="F31" i="16"/>
  <c r="K125" i="3"/>
  <c r="F26" i="16"/>
  <c r="K133" i="3"/>
  <c r="F74" i="17"/>
  <c r="K7" i="4"/>
  <c r="N7" i="4" s="1"/>
  <c r="F114" i="17"/>
  <c r="K15" i="4"/>
  <c r="N15" i="4" s="1"/>
  <c r="F81" i="17"/>
  <c r="K31" i="4"/>
  <c r="N31" i="4" s="1"/>
  <c r="F96" i="17"/>
  <c r="K49" i="4"/>
  <c r="N49" i="4" s="1"/>
  <c r="K59" i="4"/>
  <c r="N59" i="4" s="1"/>
  <c r="F102" i="17"/>
  <c r="K63" i="4"/>
  <c r="N63" i="4" s="1"/>
  <c r="F94" i="17"/>
  <c r="K71" i="4"/>
  <c r="N71" i="4" s="1"/>
  <c r="F27" i="17"/>
  <c r="K81" i="4"/>
  <c r="N81" i="4" s="1"/>
  <c r="F122" i="17"/>
  <c r="K83" i="4"/>
  <c r="N83" i="4" s="1"/>
  <c r="F82" i="17"/>
  <c r="K95" i="4"/>
  <c r="N95" i="4" s="1"/>
  <c r="F48" i="17"/>
  <c r="K111" i="4"/>
  <c r="N111" i="4" s="1"/>
  <c r="F62" i="17"/>
  <c r="K119" i="4"/>
  <c r="N119" i="4" s="1"/>
  <c r="K123" i="4"/>
  <c r="N123" i="4" s="1"/>
  <c r="F98" i="17"/>
  <c r="K127" i="4"/>
  <c r="N127" i="4" s="1"/>
  <c r="F30" i="17"/>
  <c r="K135" i="4"/>
  <c r="N135" i="4" s="1"/>
  <c r="F132" i="17"/>
  <c r="K159" i="4"/>
  <c r="N159" i="4" s="1"/>
  <c r="F103" i="17"/>
  <c r="F76" i="17"/>
  <c r="K167" i="4"/>
  <c r="N167" i="4" s="1"/>
  <c r="F25" i="17"/>
  <c r="K175" i="4"/>
  <c r="N175" i="4" s="1"/>
  <c r="F124" i="17"/>
  <c r="K177" i="4"/>
  <c r="N177" i="4" s="1"/>
  <c r="F75" i="17"/>
  <c r="K185" i="4"/>
  <c r="N185" i="4" s="1"/>
  <c r="F46" i="17"/>
  <c r="K193" i="4"/>
  <c r="N193" i="4" s="1"/>
  <c r="F32" i="17"/>
  <c r="K201" i="4"/>
  <c r="N201" i="4" s="1"/>
  <c r="F97" i="17"/>
  <c r="K209" i="4"/>
  <c r="N209" i="4" s="1"/>
  <c r="F111" i="17"/>
  <c r="K217" i="4"/>
  <c r="N217" i="4" s="1"/>
  <c r="F31" i="18"/>
  <c r="K65" i="5"/>
  <c r="N65" i="5" s="1"/>
  <c r="F23" i="18"/>
  <c r="K83" i="5"/>
  <c r="N83" i="5" s="1"/>
  <c r="F27" i="18"/>
  <c r="F73" i="18"/>
  <c r="F66" i="18"/>
  <c r="K153" i="5"/>
  <c r="N153" i="5" s="1"/>
  <c r="F61" i="18"/>
  <c r="K177" i="5"/>
  <c r="N177" i="5" s="1"/>
  <c r="F93" i="18"/>
  <c r="K185" i="5"/>
  <c r="N185" i="5" s="1"/>
  <c r="F4" i="18"/>
  <c r="K193" i="5"/>
  <c r="N193" i="5" s="1"/>
  <c r="F30" i="18"/>
  <c r="K201" i="5"/>
  <c r="N201" i="5" s="1"/>
  <c r="F17" i="18"/>
  <c r="K209" i="5"/>
  <c r="N209" i="5" s="1"/>
  <c r="F164" i="19"/>
  <c r="F187" i="19"/>
  <c r="K37" i="6"/>
  <c r="N37" i="6" s="1"/>
  <c r="F88" i="19"/>
  <c r="F12" i="19"/>
  <c r="K93" i="6"/>
  <c r="N93" i="6" s="1"/>
  <c r="F3" i="19"/>
  <c r="K99" i="6"/>
  <c r="N99" i="6" s="1"/>
  <c r="F49" i="19"/>
  <c r="K115" i="6"/>
  <c r="N115" i="6" s="1"/>
  <c r="F50" i="19"/>
  <c r="F126" i="19"/>
  <c r="K171" i="6"/>
  <c r="N171" i="6" s="1"/>
  <c r="F97" i="19"/>
  <c r="K173" i="6"/>
  <c r="N173" i="6" s="1"/>
  <c r="F128" i="19"/>
  <c r="K187" i="6"/>
  <c r="N187" i="6" s="1"/>
  <c r="F83" i="19"/>
  <c r="K195" i="6"/>
  <c r="N195" i="6" s="1"/>
  <c r="F47" i="19"/>
  <c r="K219" i="6"/>
  <c r="N219" i="6" s="1"/>
  <c r="F104" i="19"/>
  <c r="K237" i="6"/>
  <c r="N237" i="6" s="1"/>
  <c r="F151" i="19"/>
  <c r="K245" i="6"/>
  <c r="N245" i="6" s="1"/>
  <c r="F84" i="19"/>
  <c r="K253" i="6"/>
  <c r="N253" i="6" s="1"/>
  <c r="F161" i="19"/>
  <c r="K261" i="6"/>
  <c r="N261" i="6" s="1"/>
  <c r="K301" i="6"/>
  <c r="N301" i="6" s="1"/>
  <c r="J14" i="4"/>
  <c r="G127" i="17" s="1"/>
  <c r="J26" i="4"/>
  <c r="G115" i="17" s="1"/>
  <c r="J40" i="4"/>
  <c r="G100" i="17" s="1"/>
  <c r="J57" i="4"/>
  <c r="J70" i="4"/>
  <c r="G22" i="17" s="1"/>
  <c r="J94" i="4"/>
  <c r="J101" i="4"/>
  <c r="J121" i="4"/>
  <c r="J134" i="4"/>
  <c r="G28" i="17" s="1"/>
  <c r="J141" i="4"/>
  <c r="J161" i="4"/>
  <c r="J174" i="4"/>
  <c r="G84" i="17" s="1"/>
  <c r="J181" i="4"/>
  <c r="J191" i="4"/>
  <c r="J207" i="4"/>
  <c r="J223" i="4"/>
  <c r="J226" i="4"/>
  <c r="G56" i="17" s="1"/>
  <c r="J228" i="4"/>
  <c r="J239" i="4"/>
  <c r="J242" i="4"/>
  <c r="J244" i="4"/>
  <c r="J251" i="4"/>
  <c r="J254" i="4"/>
  <c r="G60" i="17" s="1"/>
  <c r="J256" i="4"/>
  <c r="J267" i="4"/>
  <c r="J270" i="4"/>
  <c r="G31" i="17" s="1"/>
  <c r="J272" i="4"/>
  <c r="J277" i="4"/>
  <c r="J280" i="4"/>
  <c r="G69" i="17" s="1"/>
  <c r="J282" i="4"/>
  <c r="G138" i="17" s="1"/>
  <c r="J293" i="4"/>
  <c r="J301" i="4"/>
  <c r="J317" i="4"/>
  <c r="J333" i="4"/>
  <c r="J14" i="5"/>
  <c r="J25" i="5"/>
  <c r="J28" i="5"/>
  <c r="J30" i="5"/>
  <c r="J41" i="5"/>
  <c r="J50" i="5"/>
  <c r="G85" i="18" s="1"/>
  <c r="J57" i="5"/>
  <c r="J60" i="5"/>
  <c r="G56" i="18" s="1"/>
  <c r="J62" i="5"/>
  <c r="G63" i="18" s="1"/>
  <c r="J64" i="5"/>
  <c r="G25" i="18" s="1"/>
  <c r="J66" i="5"/>
  <c r="G31" i="18" s="1"/>
  <c r="J73" i="5"/>
  <c r="J82" i="5"/>
  <c r="G23" i="18" s="1"/>
  <c r="J84" i="5"/>
  <c r="J92" i="5"/>
  <c r="G2" i="18" s="1"/>
  <c r="J94" i="5"/>
  <c r="G70" i="18" s="1"/>
  <c r="J105" i="5"/>
  <c r="J108" i="5"/>
  <c r="J110" i="5"/>
  <c r="G59" i="18" s="1"/>
  <c r="J117" i="5"/>
  <c r="K125" i="5"/>
  <c r="N125" i="5" s="1"/>
  <c r="J127" i="5"/>
  <c r="J144" i="5"/>
  <c r="G8" i="18" s="1"/>
  <c r="J146" i="5"/>
  <c r="G76" i="18" s="1"/>
  <c r="J156" i="5"/>
  <c r="G20" i="18" s="1"/>
  <c r="J163" i="5"/>
  <c r="J179" i="5"/>
  <c r="J182" i="5"/>
  <c r="G46" i="18" s="1"/>
  <c r="J189" i="5"/>
  <c r="K211" i="5"/>
  <c r="N211" i="5" s="1"/>
  <c r="J213" i="5"/>
  <c r="J216" i="5"/>
  <c r="G82" i="18" s="1"/>
  <c r="J223" i="5"/>
  <c r="J4" i="6"/>
  <c r="J6" i="6"/>
  <c r="G164" i="19" s="1"/>
  <c r="J16" i="6"/>
  <c r="G144" i="19" s="1"/>
  <c r="K41" i="6"/>
  <c r="N41" i="6" s="1"/>
  <c r="J43" i="6"/>
  <c r="J55" i="6"/>
  <c r="J58" i="6"/>
  <c r="J68" i="6"/>
  <c r="G88" i="19" s="1"/>
  <c r="J75" i="6"/>
  <c r="J78" i="6"/>
  <c r="G107" i="19" s="1"/>
  <c r="J82" i="6"/>
  <c r="G123" i="19" s="1"/>
  <c r="J89" i="6"/>
  <c r="J92" i="6"/>
  <c r="G42" i="19" s="1"/>
  <c r="J95" i="6"/>
  <c r="J114" i="6"/>
  <c r="G68" i="19" s="1"/>
  <c r="J126" i="6"/>
  <c r="G40" i="19" s="1"/>
  <c r="J128" i="6"/>
  <c r="G154" i="19" s="1"/>
  <c r="J138" i="6"/>
  <c r="G19" i="19" s="1"/>
  <c r="J142" i="6"/>
  <c r="G168" i="19" s="1"/>
  <c r="J147" i="6"/>
  <c r="J150" i="6"/>
  <c r="G147" i="19" s="1"/>
  <c r="J152" i="6"/>
  <c r="G81" i="19" s="1"/>
  <c r="J166" i="6"/>
  <c r="G186" i="19" s="1"/>
  <c r="J169" i="6"/>
  <c r="J189" i="6"/>
  <c r="J192" i="6"/>
  <c r="G141" i="19" s="1"/>
  <c r="J199" i="6"/>
  <c r="J202" i="6"/>
  <c r="G101" i="19" s="1"/>
  <c r="J204" i="6"/>
  <c r="G171" i="19" s="1"/>
  <c r="K209" i="6"/>
  <c r="N209" i="6" s="1"/>
  <c r="J211" i="6"/>
  <c r="J214" i="6"/>
  <c r="G48" i="19" s="1"/>
  <c r="J220" i="6"/>
  <c r="G47" i="19" s="1"/>
  <c r="J236" i="6"/>
  <c r="G188" i="19" s="1"/>
  <c r="J241" i="6"/>
  <c r="F165" i="19"/>
  <c r="K251" i="6"/>
  <c r="N251" i="6" s="1"/>
  <c r="J264" i="6"/>
  <c r="G2" i="19" s="1"/>
  <c r="F158" i="19"/>
  <c r="K273" i="6"/>
  <c r="N273" i="6" s="1"/>
  <c r="J290" i="6"/>
  <c r="G65" i="19" s="1"/>
  <c r="J297" i="6"/>
  <c r="F109" i="19"/>
  <c r="K309" i="6"/>
  <c r="N309" i="6" s="1"/>
  <c r="J328" i="6"/>
  <c r="G74" i="19" s="1"/>
  <c r="J333" i="6"/>
  <c r="F51" i="19"/>
  <c r="K337" i="6"/>
  <c r="N337" i="6" s="1"/>
  <c r="F73" i="19"/>
  <c r="K347" i="6"/>
  <c r="N347" i="6" s="1"/>
  <c r="F53" i="19"/>
  <c r="K355" i="6"/>
  <c r="N355" i="6" s="1"/>
  <c r="F190" i="19"/>
  <c r="K365" i="6"/>
  <c r="N365" i="6" s="1"/>
  <c r="F26" i="19"/>
  <c r="K377" i="6"/>
  <c r="N377" i="6" s="1"/>
  <c r="F36" i="19"/>
  <c r="K387" i="6"/>
  <c r="N387" i="6" s="1"/>
  <c r="F35" i="19"/>
  <c r="K395" i="6"/>
  <c r="N395" i="6" s="1"/>
  <c r="F15" i="19"/>
  <c r="K403" i="6"/>
  <c r="N403" i="6" s="1"/>
  <c r="F57" i="19"/>
  <c r="K419" i="6"/>
  <c r="N419" i="6" s="1"/>
  <c r="F89" i="19"/>
  <c r="K427" i="6"/>
  <c r="N427" i="6" s="1"/>
  <c r="F104" i="20"/>
  <c r="K5" i="7"/>
  <c r="N5" i="7" s="1"/>
  <c r="F94" i="20"/>
  <c r="K13" i="7"/>
  <c r="N13" i="7" s="1"/>
  <c r="F33" i="20"/>
  <c r="K27" i="7"/>
  <c r="N27" i="7" s="1"/>
  <c r="F80" i="20"/>
  <c r="K29" i="7"/>
  <c r="N29" i="7" s="1"/>
  <c r="F8" i="20"/>
  <c r="K53" i="7"/>
  <c r="N53" i="7" s="1"/>
  <c r="F87" i="20"/>
  <c r="K55" i="7"/>
  <c r="N55" i="7" s="1"/>
  <c r="F5" i="20"/>
  <c r="K63" i="7"/>
  <c r="N63" i="7" s="1"/>
  <c r="F86" i="20"/>
  <c r="K67" i="7"/>
  <c r="N67" i="7" s="1"/>
  <c r="F75" i="20"/>
  <c r="K71" i="7"/>
  <c r="N71" i="7" s="1"/>
  <c r="K83" i="7"/>
  <c r="N83" i="7" s="1"/>
  <c r="K91" i="7"/>
  <c r="N91" i="7" s="1"/>
  <c r="F12" i="20"/>
  <c r="K109" i="7"/>
  <c r="N109" i="7" s="1"/>
  <c r="F76" i="20"/>
  <c r="K117" i="7"/>
  <c r="N117" i="7" s="1"/>
  <c r="F117" i="20"/>
  <c r="K127" i="7"/>
  <c r="N127" i="7" s="1"/>
  <c r="F88" i="20"/>
  <c r="K135" i="7"/>
  <c r="N135" i="7" s="1"/>
  <c r="F59" i="20"/>
  <c r="K141" i="7"/>
  <c r="N141" i="7" s="1"/>
  <c r="F45" i="20"/>
  <c r="K159" i="7"/>
  <c r="N159" i="7" s="1"/>
  <c r="F28" i="20"/>
  <c r="K165" i="7"/>
  <c r="N165" i="7" s="1"/>
  <c r="F96" i="20"/>
  <c r="K183" i="7"/>
  <c r="N183" i="7" s="1"/>
  <c r="F112" i="20"/>
  <c r="K189" i="7"/>
  <c r="N189" i="7" s="1"/>
  <c r="F66" i="20"/>
  <c r="K197" i="7"/>
  <c r="N197" i="7" s="1"/>
  <c r="F32" i="20"/>
  <c r="K203" i="7"/>
  <c r="N203" i="7" s="1"/>
  <c r="F2" i="20"/>
  <c r="K205" i="7"/>
  <c r="N205" i="7" s="1"/>
  <c r="F108" i="20"/>
  <c r="K213" i="7"/>
  <c r="N213" i="7" s="1"/>
  <c r="F107" i="20"/>
  <c r="K227" i="7"/>
  <c r="N227" i="7" s="1"/>
  <c r="F11" i="20"/>
  <c r="K235" i="7"/>
  <c r="N235" i="7" s="1"/>
  <c r="F62" i="20"/>
  <c r="K237" i="7"/>
  <c r="N237" i="7" s="1"/>
  <c r="F77" i="20"/>
  <c r="K247" i="7"/>
  <c r="N247" i="7" s="1"/>
  <c r="F63" i="20"/>
  <c r="K255" i="7"/>
  <c r="N255" i="7" s="1"/>
  <c r="F67" i="20"/>
  <c r="K263" i="7"/>
  <c r="N263" i="7" s="1"/>
  <c r="F14" i="20"/>
  <c r="K269" i="7"/>
  <c r="N269" i="7" s="1"/>
  <c r="F25" i="20"/>
  <c r="K271" i="7"/>
  <c r="N271" i="7" s="1"/>
  <c r="K3" i="8"/>
  <c r="M3" i="8" s="1"/>
  <c r="F108" i="21"/>
  <c r="K11" i="8"/>
  <c r="M11" i="8" s="1"/>
  <c r="K19" i="8"/>
  <c r="M19" i="8" s="1"/>
  <c r="K25" i="8"/>
  <c r="M25" i="8" s="1"/>
  <c r="F89" i="21"/>
  <c r="K33" i="8"/>
  <c r="M33" i="8" s="1"/>
  <c r="F52" i="21"/>
  <c r="K41" i="8"/>
  <c r="M41" i="8" s="1"/>
  <c r="F143" i="21"/>
  <c r="K49" i="8"/>
  <c r="M49" i="8" s="1"/>
  <c r="F146" i="21"/>
  <c r="K57" i="8"/>
  <c r="M57" i="8" s="1"/>
  <c r="F154" i="21"/>
  <c r="K65" i="8"/>
  <c r="M65" i="8" s="1"/>
  <c r="F70" i="21"/>
  <c r="K73" i="8"/>
  <c r="M73" i="8" s="1"/>
  <c r="F22" i="21"/>
  <c r="K81" i="8"/>
  <c r="M81" i="8" s="1"/>
  <c r="F109" i="21"/>
  <c r="K85" i="8"/>
  <c r="M85" i="8" s="1"/>
  <c r="F38" i="21"/>
  <c r="K99" i="8"/>
  <c r="M99" i="8" s="1"/>
  <c r="F150" i="21"/>
  <c r="K107" i="8"/>
  <c r="M107" i="8" s="1"/>
  <c r="F135" i="21"/>
  <c r="K115" i="8"/>
  <c r="M115" i="8" s="1"/>
  <c r="K123" i="8"/>
  <c r="M123" i="8" s="1"/>
  <c r="F115" i="21"/>
  <c r="K131" i="8"/>
  <c r="M131" i="8" s="1"/>
  <c r="F97" i="21"/>
  <c r="K139" i="8"/>
  <c r="M139" i="8" s="1"/>
  <c r="F79" i="21"/>
  <c r="K155" i="8"/>
  <c r="M155" i="8" s="1"/>
  <c r="F64" i="21"/>
  <c r="K163" i="8"/>
  <c r="M163" i="8" s="1"/>
  <c r="F17" i="21"/>
  <c r="K171" i="8"/>
  <c r="M171" i="8" s="1"/>
  <c r="K177" i="8"/>
  <c r="M177" i="8" s="1"/>
  <c r="K189" i="8"/>
  <c r="M189" i="8" s="1"/>
  <c r="F141" i="21"/>
  <c r="K197" i="8"/>
  <c r="M197" i="8" s="1"/>
  <c r="F142" i="21"/>
  <c r="K205" i="8"/>
  <c r="M205" i="8" s="1"/>
  <c r="F131" i="21"/>
  <c r="K211" i="8"/>
  <c r="M211" i="8" s="1"/>
  <c r="F40" i="21"/>
  <c r="K219" i="8"/>
  <c r="M219" i="8" s="1"/>
  <c r="F132" i="21"/>
  <c r="K227" i="8"/>
  <c r="M227" i="8" s="1"/>
  <c r="F96" i="21"/>
  <c r="K233" i="8"/>
  <c r="M233" i="8" s="1"/>
  <c r="F31" i="21"/>
  <c r="K245" i="8"/>
  <c r="M245" i="8" s="1"/>
  <c r="F145" i="21"/>
  <c r="K253" i="8"/>
  <c r="M253" i="8" s="1"/>
  <c r="F60" i="21"/>
  <c r="K261" i="8"/>
  <c r="M261" i="8" s="1"/>
  <c r="F107" i="21"/>
  <c r="K269" i="8"/>
  <c r="M269" i="8" s="1"/>
  <c r="F101" i="21"/>
  <c r="K277" i="8"/>
  <c r="M277" i="8" s="1"/>
  <c r="F11" i="21"/>
  <c r="K285" i="8"/>
  <c r="M285" i="8" s="1"/>
  <c r="K291" i="8"/>
  <c r="M291" i="8" s="1"/>
  <c r="F55" i="21"/>
  <c r="K299" i="8"/>
  <c r="M299" i="8" s="1"/>
  <c r="F51" i="21"/>
  <c r="K307" i="8"/>
  <c r="M307" i="8" s="1"/>
  <c r="F12" i="21"/>
  <c r="K315" i="8"/>
  <c r="M315" i="8" s="1"/>
  <c r="F83" i="21"/>
  <c r="K321" i="8"/>
  <c r="M321" i="8" s="1"/>
  <c r="F81" i="21"/>
  <c r="K331" i="8"/>
  <c r="M331" i="8" s="1"/>
  <c r="F105" i="21"/>
  <c r="K339" i="8"/>
  <c r="M339" i="8" s="1"/>
  <c r="F42" i="21"/>
  <c r="K345" i="8"/>
  <c r="M345" i="8" s="1"/>
  <c r="F33" i="21"/>
  <c r="K357" i="8"/>
  <c r="M357" i="8" s="1"/>
  <c r="F32" i="21"/>
  <c r="K365" i="8"/>
  <c r="M365" i="8" s="1"/>
  <c r="F13" i="21"/>
  <c r="K373" i="8"/>
  <c r="M373" i="8" s="1"/>
  <c r="F111" i="21"/>
  <c r="K379" i="8"/>
  <c r="M379" i="8" s="1"/>
  <c r="F24" i="21"/>
  <c r="K387" i="8"/>
  <c r="M387" i="8" s="1"/>
  <c r="K3" i="9"/>
  <c r="M3" i="9" s="1"/>
  <c r="F77" i="22"/>
  <c r="K11" i="9"/>
  <c r="M11" i="9" s="1"/>
  <c r="F31" i="22"/>
  <c r="K17" i="9"/>
  <c r="M17" i="9" s="1"/>
  <c r="F39" i="22"/>
  <c r="K21" i="9"/>
  <c r="M21" i="9" s="1"/>
  <c r="K27" i="9"/>
  <c r="M27" i="9" s="1"/>
  <c r="F25" i="22"/>
  <c r="K35" i="9"/>
  <c r="M35" i="9" s="1"/>
  <c r="K41" i="9"/>
  <c r="M41" i="9" s="1"/>
  <c r="F20" i="22"/>
  <c r="K53" i="9"/>
  <c r="M53" i="9" s="1"/>
  <c r="F38" i="22"/>
  <c r="K59" i="9"/>
  <c r="M59" i="9" s="1"/>
  <c r="F69" i="22"/>
  <c r="K65" i="9"/>
  <c r="M65" i="9" s="1"/>
  <c r="F57" i="22"/>
  <c r="K69" i="9"/>
  <c r="M69" i="9" s="1"/>
  <c r="F46" i="22"/>
  <c r="K77" i="9"/>
  <c r="M77" i="9" s="1"/>
  <c r="F65" i="22"/>
  <c r="K83" i="9"/>
  <c r="M83" i="9" s="1"/>
  <c r="F29" i="22"/>
  <c r="K91" i="9"/>
  <c r="M91" i="9" s="1"/>
  <c r="F60" i="22"/>
  <c r="K97" i="9"/>
  <c r="M97" i="9" s="1"/>
  <c r="F50" i="22"/>
  <c r="K105" i="9"/>
  <c r="M105" i="9" s="1"/>
  <c r="F40" i="22"/>
  <c r="K113" i="9"/>
  <c r="M113" i="9" s="1"/>
  <c r="F88" i="22"/>
  <c r="K117" i="9"/>
  <c r="M117" i="9" s="1"/>
  <c r="F36" i="22"/>
  <c r="K125" i="9"/>
  <c r="M125" i="9" s="1"/>
  <c r="K131" i="9"/>
  <c r="M131" i="9" s="1"/>
  <c r="F81" i="22"/>
  <c r="K137" i="9"/>
  <c r="M137" i="9" s="1"/>
  <c r="F35" i="22"/>
  <c r="K145" i="9"/>
  <c r="M145" i="9" s="1"/>
  <c r="F23" i="22"/>
  <c r="K153" i="9"/>
  <c r="M153" i="9" s="1"/>
  <c r="F58" i="22"/>
  <c r="K173" i="9"/>
  <c r="M173" i="9" s="1"/>
  <c r="F67" i="22"/>
  <c r="K189" i="9"/>
  <c r="M189" i="9" s="1"/>
  <c r="F8" i="22"/>
  <c r="K195" i="9"/>
  <c r="M195" i="9" s="1"/>
  <c r="F26" i="22"/>
  <c r="K203" i="9"/>
  <c r="M203" i="9" s="1"/>
  <c r="F49" i="22"/>
  <c r="K209" i="9"/>
  <c r="M209" i="9" s="1"/>
  <c r="F602" i="23"/>
  <c r="P61" i="10"/>
  <c r="P62" i="10"/>
  <c r="P101" i="10"/>
  <c r="P102" i="10"/>
  <c r="P105" i="10"/>
  <c r="P106" i="10"/>
  <c r="F912" i="23"/>
  <c r="P109" i="10"/>
  <c r="F518" i="23"/>
  <c r="P110" i="10"/>
  <c r="P113" i="10"/>
  <c r="F174" i="23"/>
  <c r="P114" i="10"/>
  <c r="F15" i="23"/>
  <c r="P117" i="10"/>
  <c r="F24" i="23"/>
  <c r="P189" i="10"/>
  <c r="F474" i="23"/>
  <c r="P190" i="10"/>
  <c r="F783" i="23"/>
  <c r="P193" i="10"/>
  <c r="P194" i="10"/>
  <c r="F91" i="23"/>
  <c r="P197" i="10"/>
  <c r="P198" i="10"/>
  <c r="F428" i="23"/>
  <c r="P201" i="10"/>
  <c r="P202" i="10"/>
  <c r="P205" i="10"/>
  <c r="P206" i="10"/>
  <c r="P209" i="10"/>
  <c r="P210" i="10"/>
  <c r="F802" i="23"/>
  <c r="P213" i="10"/>
  <c r="P214" i="10"/>
  <c r="P217" i="10"/>
  <c r="F489" i="23"/>
  <c r="P218" i="10"/>
  <c r="F131" i="23"/>
  <c r="P221" i="10"/>
  <c r="F188" i="23"/>
  <c r="P222" i="10"/>
  <c r="P225" i="10"/>
  <c r="F779" i="23"/>
  <c r="P226" i="10"/>
  <c r="F153" i="23"/>
  <c r="P229" i="10"/>
  <c r="F380" i="23"/>
  <c r="P230" i="10"/>
  <c r="F616" i="23"/>
  <c r="P233" i="10"/>
  <c r="F813" i="23"/>
  <c r="P234" i="10"/>
  <c r="P237" i="10"/>
  <c r="P238" i="10"/>
  <c r="F922" i="23"/>
  <c r="P241" i="10"/>
  <c r="F269" i="23"/>
  <c r="P242" i="10"/>
  <c r="P245" i="10"/>
  <c r="F849" i="23"/>
  <c r="P246" i="10"/>
  <c r="F446" i="23"/>
  <c r="P249" i="10"/>
  <c r="P250" i="10"/>
  <c r="P253" i="10"/>
  <c r="P254" i="10"/>
  <c r="P257" i="10"/>
  <c r="P258" i="10"/>
  <c r="F683" i="23"/>
  <c r="P261" i="10"/>
  <c r="F833" i="23"/>
  <c r="P262" i="10"/>
  <c r="F934" i="23"/>
  <c r="P265" i="10"/>
  <c r="P266" i="10"/>
  <c r="F483" i="23"/>
  <c r="P269" i="10"/>
  <c r="F285" i="23"/>
  <c r="P270" i="10"/>
  <c r="P273" i="10"/>
  <c r="F85" i="23"/>
  <c r="P274" i="10"/>
  <c r="P277" i="10"/>
  <c r="P278" i="10"/>
  <c r="F496" i="23"/>
  <c r="P281" i="10"/>
  <c r="P282" i="10"/>
  <c r="P285" i="10"/>
  <c r="P286" i="10"/>
  <c r="P289" i="10"/>
  <c r="P290" i="10"/>
  <c r="P293" i="10"/>
  <c r="F298" i="23"/>
  <c r="P294" i="10"/>
  <c r="P297" i="10"/>
  <c r="F719" i="23"/>
  <c r="P298" i="10"/>
  <c r="P301" i="10"/>
  <c r="F65" i="23"/>
  <c r="P302" i="10"/>
  <c r="P305" i="10"/>
  <c r="F704" i="23"/>
  <c r="P306" i="10"/>
  <c r="P309" i="10"/>
  <c r="F55" i="23"/>
  <c r="P310" i="10"/>
  <c r="P313" i="10"/>
  <c r="F759" i="23"/>
  <c r="P314" i="10"/>
  <c r="F99" i="23"/>
  <c r="P317" i="10"/>
  <c r="F644" i="23"/>
  <c r="P318" i="10"/>
  <c r="F752" i="23"/>
  <c r="P321" i="10"/>
  <c r="F386" i="23"/>
  <c r="P322" i="10"/>
  <c r="F605" i="23"/>
  <c r="P325" i="10"/>
  <c r="P326" i="10"/>
  <c r="P329" i="10"/>
  <c r="P330" i="10"/>
  <c r="P333" i="10"/>
  <c r="P334" i="10"/>
  <c r="F657" i="23"/>
  <c r="P337" i="10"/>
  <c r="P338" i="10"/>
  <c r="F145" i="23"/>
  <c r="P341" i="10"/>
  <c r="P342" i="10"/>
  <c r="P345" i="10"/>
  <c r="F206" i="23"/>
  <c r="P346" i="10"/>
  <c r="F245" i="23"/>
  <c r="P349" i="10"/>
  <c r="P350" i="10"/>
  <c r="F264" i="23"/>
  <c r="P353" i="10"/>
  <c r="P354" i="10"/>
  <c r="P357" i="10"/>
  <c r="P358" i="10"/>
  <c r="P361" i="10"/>
  <c r="F517" i="23"/>
  <c r="P362" i="10"/>
  <c r="P365" i="10"/>
  <c r="P366" i="10"/>
  <c r="P369" i="10"/>
  <c r="F253" i="23"/>
  <c r="P370" i="10"/>
  <c r="P373" i="10"/>
  <c r="P374" i="10"/>
  <c r="P377" i="10"/>
  <c r="P378" i="10"/>
  <c r="P381" i="10"/>
  <c r="P382" i="10"/>
  <c r="F388" i="23"/>
  <c r="P385" i="10"/>
  <c r="F501" i="23"/>
  <c r="P386" i="10"/>
  <c r="F7" i="23"/>
  <c r="P389" i="10"/>
  <c r="F6" i="23"/>
  <c r="P449" i="10"/>
  <c r="P517" i="10"/>
  <c r="P518" i="10"/>
  <c r="F585" i="23"/>
  <c r="P521" i="10"/>
  <c r="P522" i="10"/>
  <c r="F921" i="23"/>
  <c r="P525" i="10"/>
  <c r="P526" i="10"/>
  <c r="F691" i="23"/>
  <c r="P529" i="10"/>
  <c r="P530" i="10"/>
  <c r="P533" i="10"/>
  <c r="P534" i="10"/>
  <c r="F656" i="23"/>
  <c r="P537" i="10"/>
  <c r="P538" i="10"/>
  <c r="F240" i="23"/>
  <c r="P541" i="10"/>
  <c r="P542" i="10"/>
  <c r="F158" i="23"/>
  <c r="P545" i="10"/>
  <c r="P546" i="10"/>
  <c r="P549" i="10"/>
  <c r="P550" i="10"/>
  <c r="P553" i="10"/>
  <c r="F327" i="23"/>
  <c r="P554" i="10"/>
  <c r="P557" i="10"/>
  <c r="F273" i="23"/>
  <c r="P558" i="10"/>
  <c r="F198" i="23"/>
  <c r="P561" i="10"/>
  <c r="F308" i="23"/>
  <c r="P562" i="10"/>
  <c r="P630" i="10"/>
  <c r="F451" i="23"/>
  <c r="P632" i="10"/>
  <c r="F152" i="23"/>
  <c r="P634" i="10"/>
  <c r="F576" i="23"/>
  <c r="P636" i="10"/>
  <c r="F619" i="23"/>
  <c r="P646" i="10"/>
  <c r="F417" i="23"/>
  <c r="P648" i="10"/>
  <c r="F853" i="23"/>
  <c r="P650" i="10"/>
  <c r="P652" i="10"/>
  <c r="F466" i="23"/>
  <c r="P664" i="10"/>
  <c r="F367" i="23"/>
  <c r="P676" i="10"/>
  <c r="P678" i="10"/>
  <c r="F415" i="23"/>
  <c r="P690" i="10"/>
  <c r="P696" i="10"/>
  <c r="F643" i="23"/>
  <c r="P713" i="10"/>
  <c r="P717" i="10"/>
  <c r="F832" i="23"/>
  <c r="P721" i="10"/>
  <c r="F79" i="23"/>
  <c r="P725" i="10"/>
  <c r="P799" i="10"/>
  <c r="P803" i="10"/>
  <c r="F732" i="23"/>
  <c r="P807" i="10"/>
  <c r="P811" i="10"/>
  <c r="P815" i="10"/>
  <c r="F119" i="23"/>
  <c r="P819" i="10"/>
  <c r="P823" i="10"/>
  <c r="F363" i="23"/>
  <c r="P827" i="10"/>
  <c r="P831" i="10"/>
  <c r="F450" i="23"/>
  <c r="P835" i="10"/>
  <c r="P839" i="10"/>
  <c r="F365" i="23"/>
  <c r="P843" i="10"/>
  <c r="P847" i="10"/>
  <c r="P851" i="10"/>
  <c r="P855" i="10"/>
  <c r="F244" i="23"/>
  <c r="P859" i="10"/>
  <c r="F641" i="23"/>
  <c r="P863" i="10"/>
  <c r="F394" i="23"/>
  <c r="P867" i="10"/>
  <c r="P871" i="10"/>
  <c r="P875" i="10"/>
  <c r="P879" i="10"/>
  <c r="P883" i="10"/>
  <c r="F679" i="23"/>
  <c r="P887" i="10"/>
  <c r="F820" i="23"/>
  <c r="P891" i="10"/>
  <c r="P895" i="10"/>
  <c r="F696" i="23"/>
  <c r="P899" i="10"/>
  <c r="F804" i="23"/>
  <c r="P903" i="10"/>
  <c r="F241" i="23"/>
  <c r="P907" i="10"/>
  <c r="F64" i="23"/>
  <c r="P911" i="10"/>
  <c r="P915" i="10"/>
  <c r="P919" i="10"/>
  <c r="F586" i="23"/>
  <c r="P923" i="10"/>
  <c r="P927" i="10"/>
  <c r="F622" i="23"/>
  <c r="P931" i="10"/>
  <c r="P935" i="10"/>
  <c r="P939" i="10"/>
  <c r="P943" i="10"/>
  <c r="F812" i="23"/>
  <c r="P947" i="10"/>
  <c r="F842" i="23"/>
  <c r="P951" i="10"/>
  <c r="P955" i="10"/>
  <c r="P959" i="10"/>
  <c r="P963" i="10"/>
  <c r="F66" i="23"/>
  <c r="P967" i="10"/>
  <c r="F403" i="23"/>
  <c r="P971" i="10"/>
  <c r="P975" i="10"/>
  <c r="F810" i="23"/>
  <c r="P979" i="10"/>
  <c r="P983" i="10"/>
  <c r="F20" i="23"/>
  <c r="P987" i="10"/>
  <c r="F690" i="23"/>
  <c r="P1019" i="10"/>
  <c r="P1299" i="10"/>
  <c r="P1303" i="10"/>
  <c r="F281" i="23"/>
  <c r="P1307" i="10"/>
  <c r="F951" i="23"/>
  <c r="P1311" i="10"/>
  <c r="F272" i="23"/>
  <c r="P1315" i="10"/>
  <c r="P1319" i="10"/>
  <c r="P1323" i="10"/>
  <c r="P1327" i="10"/>
  <c r="F771" i="23"/>
  <c r="P1331" i="10"/>
  <c r="P1335" i="10"/>
  <c r="F635" i="23"/>
  <c r="P1339" i="10"/>
  <c r="F258" i="23"/>
  <c r="P1343" i="10"/>
  <c r="F351" i="23"/>
  <c r="P1347" i="10"/>
  <c r="F593" i="23"/>
  <c r="P1351" i="10"/>
  <c r="F546" i="23"/>
  <c r="P1355" i="10"/>
  <c r="F299" i="23"/>
  <c r="P1359" i="10"/>
  <c r="F826" i="23"/>
  <c r="P1363" i="10"/>
  <c r="P1367" i="10"/>
  <c r="F56" i="17"/>
  <c r="K225" i="4"/>
  <c r="N225" i="4" s="1"/>
  <c r="K241" i="4"/>
  <c r="N241" i="4" s="1"/>
  <c r="F60" i="17"/>
  <c r="K253" i="4"/>
  <c r="N253" i="4" s="1"/>
  <c r="F31" i="17"/>
  <c r="F69" i="17"/>
  <c r="K279" i="4"/>
  <c r="N279" i="4" s="1"/>
  <c r="F47" i="17"/>
  <c r="K295" i="4"/>
  <c r="N295" i="4" s="1"/>
  <c r="F55" i="17"/>
  <c r="K303" i="4"/>
  <c r="N303" i="4" s="1"/>
  <c r="K27" i="5"/>
  <c r="N27" i="5" s="1"/>
  <c r="F85" i="18"/>
  <c r="K49" i="5"/>
  <c r="N49" i="5" s="1"/>
  <c r="F56" i="18"/>
  <c r="J75" i="5"/>
  <c r="J107" i="5"/>
  <c r="J120" i="5"/>
  <c r="G12" i="18" s="1"/>
  <c r="J122" i="5"/>
  <c r="G67" i="18" s="1"/>
  <c r="J130" i="5"/>
  <c r="G27" i="18" s="1"/>
  <c r="J132" i="5"/>
  <c r="G73" i="18" s="1"/>
  <c r="J137" i="5"/>
  <c r="J169" i="5"/>
  <c r="J181" i="5"/>
  <c r="J190" i="5"/>
  <c r="G3" i="18" s="1"/>
  <c r="J196" i="5"/>
  <c r="G15" i="18" s="1"/>
  <c r="J198" i="5"/>
  <c r="G42" i="18" s="1"/>
  <c r="J203" i="5"/>
  <c r="J206" i="5"/>
  <c r="G92" i="18" s="1"/>
  <c r="J208" i="5"/>
  <c r="G62" i="18" s="1"/>
  <c r="J215" i="5"/>
  <c r="J3" i="6"/>
  <c r="J23" i="6"/>
  <c r="J26" i="6"/>
  <c r="G105" i="19" s="1"/>
  <c r="J28" i="6"/>
  <c r="G80" i="19" s="1"/>
  <c r="J33" i="6"/>
  <c r="J36" i="6"/>
  <c r="G132" i="19" s="1"/>
  <c r="J38" i="6"/>
  <c r="G187" i="19" s="1"/>
  <c r="J49" i="6"/>
  <c r="J57" i="6"/>
  <c r="J77" i="6"/>
  <c r="J91" i="6"/>
  <c r="J105" i="6"/>
  <c r="J149" i="6"/>
  <c r="J159" i="6"/>
  <c r="J162" i="6"/>
  <c r="G162" i="19" s="1"/>
  <c r="J165" i="6"/>
  <c r="J172" i="6"/>
  <c r="G126" i="19" s="1"/>
  <c r="J179" i="6"/>
  <c r="J191" i="6"/>
  <c r="J201" i="6"/>
  <c r="J213" i="6"/>
  <c r="J239" i="6"/>
  <c r="J244" i="6"/>
  <c r="J249" i="6"/>
  <c r="J258" i="6"/>
  <c r="G156" i="19" s="1"/>
  <c r="F153" i="19"/>
  <c r="K259" i="6"/>
  <c r="N259" i="6" s="1"/>
  <c r="J266" i="6"/>
  <c r="G140" i="19" s="1"/>
  <c r="J271" i="6"/>
  <c r="J282" i="6"/>
  <c r="G149" i="19" s="1"/>
  <c r="F118" i="19"/>
  <c r="K283" i="6"/>
  <c r="N283" i="6" s="1"/>
  <c r="J284" i="6"/>
  <c r="G118" i="19" s="1"/>
  <c r="F71" i="19"/>
  <c r="K285" i="6"/>
  <c r="N285" i="6" s="1"/>
  <c r="J293" i="6"/>
  <c r="J295" i="6"/>
  <c r="J300" i="6"/>
  <c r="G112" i="19" s="1"/>
  <c r="J305" i="6"/>
  <c r="J307" i="6"/>
  <c r="J320" i="6"/>
  <c r="G159" i="19" s="1"/>
  <c r="F185" i="19"/>
  <c r="K321" i="6"/>
  <c r="N321" i="6" s="1"/>
  <c r="J331" i="6"/>
  <c r="F114" i="19"/>
  <c r="K339" i="6"/>
  <c r="N339" i="6" s="1"/>
  <c r="F193" i="19"/>
  <c r="K345" i="6"/>
  <c r="N345" i="6" s="1"/>
  <c r="F9" i="19"/>
  <c r="K359" i="6"/>
  <c r="N359" i="6" s="1"/>
  <c r="F82" i="19"/>
  <c r="K361" i="6"/>
  <c r="N361" i="6" s="1"/>
  <c r="K369" i="6"/>
  <c r="N369" i="6" s="1"/>
  <c r="F62" i="19"/>
  <c r="K375" i="6"/>
  <c r="N375" i="6" s="1"/>
  <c r="K383" i="6"/>
  <c r="N383" i="6" s="1"/>
  <c r="F56" i="19"/>
  <c r="K391" i="6"/>
  <c r="N391" i="6" s="1"/>
  <c r="F102" i="19"/>
  <c r="K401" i="6"/>
  <c r="N401" i="6" s="1"/>
  <c r="F25" i="19"/>
  <c r="K409" i="6"/>
  <c r="N409" i="6" s="1"/>
  <c r="F183" i="19"/>
  <c r="K411" i="6"/>
  <c r="N411" i="6" s="1"/>
  <c r="F157" i="19"/>
  <c r="K417" i="6"/>
  <c r="N417" i="6" s="1"/>
  <c r="F150" i="19"/>
  <c r="K425" i="6"/>
  <c r="N425" i="6" s="1"/>
  <c r="F53" i="20"/>
  <c r="K3" i="7"/>
  <c r="N3" i="7" s="1"/>
  <c r="F41" i="20"/>
  <c r="K11" i="7"/>
  <c r="N11" i="7" s="1"/>
  <c r="F109" i="20"/>
  <c r="K17" i="7"/>
  <c r="N17" i="7" s="1"/>
  <c r="F71" i="20"/>
  <c r="K21" i="7"/>
  <c r="N21" i="7" s="1"/>
  <c r="F6" i="20"/>
  <c r="K35" i="7"/>
  <c r="N35" i="7" s="1"/>
  <c r="F98" i="20"/>
  <c r="K37" i="7"/>
  <c r="N37" i="7" s="1"/>
  <c r="K43" i="7"/>
  <c r="N43" i="7" s="1"/>
  <c r="K59" i="7"/>
  <c r="N59" i="7" s="1"/>
  <c r="F26" i="20"/>
  <c r="F49" i="20"/>
  <c r="K65" i="7"/>
  <c r="N65" i="7" s="1"/>
  <c r="K69" i="7"/>
  <c r="N69" i="7" s="1"/>
  <c r="F56" i="20"/>
  <c r="K77" i="7"/>
  <c r="N77" i="7" s="1"/>
  <c r="F97" i="20"/>
  <c r="K85" i="7"/>
  <c r="N85" i="7" s="1"/>
  <c r="K93" i="7"/>
  <c r="N93" i="7" s="1"/>
  <c r="F83" i="20"/>
  <c r="K99" i="7"/>
  <c r="N99" i="7" s="1"/>
  <c r="K107" i="7"/>
  <c r="N107" i="7" s="1"/>
  <c r="F82" i="20"/>
  <c r="K113" i="7"/>
  <c r="N113" i="7" s="1"/>
  <c r="K121" i="7"/>
  <c r="N121" i="7" s="1"/>
  <c r="K131" i="7"/>
  <c r="N131" i="7" s="1"/>
  <c r="K139" i="7"/>
  <c r="N139" i="7" s="1"/>
  <c r="F91" i="20"/>
  <c r="K147" i="7"/>
  <c r="N147" i="7" s="1"/>
  <c r="F113" i="20"/>
  <c r="K155" i="7"/>
  <c r="N155" i="7" s="1"/>
  <c r="K171" i="7"/>
  <c r="N171" i="7" s="1"/>
  <c r="F19" i="20"/>
  <c r="K177" i="7"/>
  <c r="N177" i="7" s="1"/>
  <c r="F64" i="20"/>
  <c r="K179" i="7"/>
  <c r="N179" i="7" s="1"/>
  <c r="F89" i="20"/>
  <c r="K195" i="7"/>
  <c r="N195" i="7" s="1"/>
  <c r="F70" i="20"/>
  <c r="K211" i="7"/>
  <c r="N211" i="7" s="1"/>
  <c r="F73" i="20"/>
  <c r="K225" i="7"/>
  <c r="N225" i="7" s="1"/>
  <c r="F52" i="20"/>
  <c r="K229" i="7"/>
  <c r="N229" i="7" s="1"/>
  <c r="F111" i="20"/>
  <c r="K241" i="7"/>
  <c r="N241" i="7" s="1"/>
  <c r="F90" i="20"/>
  <c r="K245" i="7"/>
  <c r="N245" i="7" s="1"/>
  <c r="F103" i="20"/>
  <c r="K251" i="7"/>
  <c r="N251" i="7" s="1"/>
  <c r="F105" i="20"/>
  <c r="K259" i="7"/>
  <c r="N259" i="7" s="1"/>
  <c r="F102" i="20"/>
  <c r="K273" i="7"/>
  <c r="N273" i="7" s="1"/>
  <c r="F80" i="21"/>
  <c r="K7" i="8"/>
  <c r="M7" i="8" s="1"/>
  <c r="K15" i="8"/>
  <c r="M15" i="8" s="1"/>
  <c r="F88" i="21"/>
  <c r="K27" i="8"/>
  <c r="M27" i="8" s="1"/>
  <c r="F122" i="21"/>
  <c r="K35" i="8"/>
  <c r="M35" i="8" s="1"/>
  <c r="F53" i="21"/>
  <c r="K43" i="8"/>
  <c r="M43" i="8" s="1"/>
  <c r="F148" i="21"/>
  <c r="K51" i="8"/>
  <c r="M51" i="8" s="1"/>
  <c r="F37" i="21"/>
  <c r="K59" i="8"/>
  <c r="M59" i="8" s="1"/>
  <c r="F152" i="21"/>
  <c r="K67" i="8"/>
  <c r="M67" i="8" s="1"/>
  <c r="F30" i="21"/>
  <c r="K75" i="8"/>
  <c r="M75" i="8" s="1"/>
  <c r="F59" i="21"/>
  <c r="K89" i="8"/>
  <c r="M89" i="8" s="1"/>
  <c r="K97" i="8"/>
  <c r="M97" i="8" s="1"/>
  <c r="K105" i="8"/>
  <c r="M105" i="8" s="1"/>
  <c r="F99" i="21"/>
  <c r="K113" i="8"/>
  <c r="M113" i="8" s="1"/>
  <c r="F35" i="21"/>
  <c r="K121" i="8"/>
  <c r="M121" i="8" s="1"/>
  <c r="F48" i="21"/>
  <c r="K127" i="8"/>
  <c r="M127" i="8" s="1"/>
  <c r="F49" i="21"/>
  <c r="K135" i="8"/>
  <c r="M135" i="8" s="1"/>
  <c r="F73" i="21"/>
  <c r="K145" i="8"/>
  <c r="M145" i="8" s="1"/>
  <c r="K153" i="8"/>
  <c r="M153" i="8" s="1"/>
  <c r="F82" i="21"/>
  <c r="K159" i="8"/>
  <c r="M159" i="8" s="1"/>
  <c r="K167" i="8"/>
  <c r="M167" i="8" s="1"/>
  <c r="F100" i="21"/>
  <c r="K179" i="8"/>
  <c r="M179" i="8" s="1"/>
  <c r="F28" i="21"/>
  <c r="K185" i="8"/>
  <c r="M185" i="8" s="1"/>
  <c r="F159" i="21"/>
  <c r="K193" i="8"/>
  <c r="M193" i="8" s="1"/>
  <c r="F151" i="21"/>
  <c r="K201" i="8"/>
  <c r="M201" i="8" s="1"/>
  <c r="F63" i="21"/>
  <c r="K209" i="8"/>
  <c r="M209" i="8" s="1"/>
  <c r="K215" i="8"/>
  <c r="M215" i="8" s="1"/>
  <c r="K223" i="8"/>
  <c r="M223" i="8" s="1"/>
  <c r="F47" i="21"/>
  <c r="K235" i="8"/>
  <c r="M235" i="8" s="1"/>
  <c r="F66" i="21"/>
  <c r="K241" i="8"/>
  <c r="M241" i="8" s="1"/>
  <c r="K249" i="8"/>
  <c r="M249" i="8" s="1"/>
  <c r="F68" i="21"/>
  <c r="K257" i="8"/>
  <c r="M257" i="8" s="1"/>
  <c r="F114" i="21"/>
  <c r="K265" i="8"/>
  <c r="M265" i="8" s="1"/>
  <c r="F54" i="21"/>
  <c r="K273" i="8"/>
  <c r="M273" i="8" s="1"/>
  <c r="F87" i="21"/>
  <c r="K281" i="8"/>
  <c r="M281" i="8" s="1"/>
  <c r="F95" i="21"/>
  <c r="K289" i="8"/>
  <c r="M289" i="8" s="1"/>
  <c r="K297" i="8"/>
  <c r="M297" i="8" s="1"/>
  <c r="F34" i="21"/>
  <c r="K311" i="8"/>
  <c r="M311" i="8" s="1"/>
  <c r="F113" i="21"/>
  <c r="K323" i="8"/>
  <c r="M323" i="8" s="1"/>
  <c r="F16" i="21"/>
  <c r="K329" i="8"/>
  <c r="M329" i="8" s="1"/>
  <c r="F20" i="21"/>
  <c r="K335" i="8"/>
  <c r="M335" i="8" s="1"/>
  <c r="F3" i="21"/>
  <c r="K343" i="8"/>
  <c r="M343" i="8" s="1"/>
  <c r="F138" i="21"/>
  <c r="K347" i="8"/>
  <c r="M347" i="8" s="1"/>
  <c r="F77" i="21"/>
  <c r="K353" i="8"/>
  <c r="M353" i="8" s="1"/>
  <c r="K361" i="8"/>
  <c r="M361" i="8" s="1"/>
  <c r="F134" i="21"/>
  <c r="K369" i="8"/>
  <c r="M369" i="8" s="1"/>
  <c r="F116" i="21"/>
  <c r="K377" i="8"/>
  <c r="M377" i="8" s="1"/>
  <c r="K385" i="8"/>
  <c r="M385" i="8" s="1"/>
  <c r="F6" i="21"/>
  <c r="K393" i="8"/>
  <c r="M393" i="8" s="1"/>
  <c r="F54" i="22"/>
  <c r="K7" i="9"/>
  <c r="M7" i="9" s="1"/>
  <c r="F19" i="22"/>
  <c r="K15" i="9"/>
  <c r="M15" i="9" s="1"/>
  <c r="F2" i="22"/>
  <c r="K19" i="9"/>
  <c r="M19" i="9" s="1"/>
  <c r="F41" i="22"/>
  <c r="K25" i="9"/>
  <c r="M25" i="9" s="1"/>
  <c r="F44" i="22"/>
  <c r="K39" i="9"/>
  <c r="M39" i="9" s="1"/>
  <c r="F83" i="22"/>
  <c r="K43" i="9"/>
  <c r="M43" i="9" s="1"/>
  <c r="F63" i="22"/>
  <c r="K49" i="9"/>
  <c r="M49" i="9" s="1"/>
  <c r="F76" i="22"/>
  <c r="K57" i="9"/>
  <c r="M57" i="9" s="1"/>
  <c r="F34" i="22"/>
  <c r="K63" i="9"/>
  <c r="M63" i="9" s="1"/>
  <c r="F17" i="22"/>
  <c r="K67" i="9"/>
  <c r="M67" i="9" s="1"/>
  <c r="F16" i="22"/>
  <c r="K73" i="9"/>
  <c r="M73" i="9" s="1"/>
  <c r="F4" i="22"/>
  <c r="K81" i="9"/>
  <c r="M81" i="9" s="1"/>
  <c r="F27" i="22"/>
  <c r="K87" i="9"/>
  <c r="M87" i="9" s="1"/>
  <c r="F10" i="22"/>
  <c r="K95" i="9"/>
  <c r="M95" i="9" s="1"/>
  <c r="F79" i="22"/>
  <c r="K99" i="9"/>
  <c r="M99" i="9" s="1"/>
  <c r="K107" i="9"/>
  <c r="M107" i="9" s="1"/>
  <c r="F3" i="22"/>
  <c r="K115" i="9"/>
  <c r="M115" i="9" s="1"/>
  <c r="F61" i="22"/>
  <c r="K121" i="9"/>
  <c r="M121" i="9" s="1"/>
  <c r="F86" i="22"/>
  <c r="K139" i="9"/>
  <c r="M139" i="9" s="1"/>
  <c r="K147" i="9"/>
  <c r="M147" i="9" s="1"/>
  <c r="F84" i="22"/>
  <c r="K155" i="9"/>
  <c r="M155" i="9" s="1"/>
  <c r="F91" i="22"/>
  <c r="K161" i="9"/>
  <c r="M161" i="9" s="1"/>
  <c r="F28" i="22"/>
  <c r="K171" i="9"/>
  <c r="M171" i="9" s="1"/>
  <c r="F85" i="22"/>
  <c r="K177" i="9"/>
  <c r="M177" i="9" s="1"/>
  <c r="F53" i="22"/>
  <c r="K183" i="9"/>
  <c r="M183" i="9" s="1"/>
  <c r="F11" i="22"/>
  <c r="K187" i="9"/>
  <c r="M187" i="9" s="1"/>
  <c r="F74" i="22"/>
  <c r="K193" i="9"/>
  <c r="M193" i="9" s="1"/>
  <c r="F37" i="22"/>
  <c r="K199" i="9"/>
  <c r="M199" i="9" s="1"/>
  <c r="F43" i="22"/>
  <c r="K207" i="9"/>
  <c r="M207" i="9" s="1"/>
  <c r="K211" i="9"/>
  <c r="M211" i="9" s="1"/>
  <c r="F293" i="23"/>
  <c r="P3" i="10"/>
  <c r="F834" i="23"/>
  <c r="P6" i="10"/>
  <c r="F261" i="23"/>
  <c r="P7" i="10"/>
  <c r="P10" i="10"/>
  <c r="P11" i="10"/>
  <c r="F881" i="23"/>
  <c r="P14" i="10"/>
  <c r="P15" i="10"/>
  <c r="F54" i="23"/>
  <c r="P18" i="10"/>
  <c r="P19" i="10"/>
  <c r="F463" i="23"/>
  <c r="P22" i="10"/>
  <c r="P23" i="10"/>
  <c r="F526" i="23"/>
  <c r="P26" i="10"/>
  <c r="P27" i="10"/>
  <c r="P30" i="10"/>
  <c r="F596" i="23"/>
  <c r="P31" i="10"/>
  <c r="P34" i="10"/>
  <c r="F926" i="23"/>
  <c r="P35" i="10"/>
  <c r="P38" i="10"/>
  <c r="P39" i="10"/>
  <c r="P42" i="10"/>
  <c r="P43" i="10"/>
  <c r="F940" i="23"/>
  <c r="P46" i="10"/>
  <c r="P47" i="10"/>
  <c r="F887" i="23"/>
  <c r="P50" i="10"/>
  <c r="P51" i="10"/>
  <c r="P54" i="10"/>
  <c r="P55" i="10"/>
  <c r="F41" i="23"/>
  <c r="P58" i="10"/>
  <c r="F34" i="23"/>
  <c r="P59" i="10"/>
  <c r="P66" i="10"/>
  <c r="F882" i="23"/>
  <c r="P67" i="10"/>
  <c r="F182" i="23"/>
  <c r="P70" i="10"/>
  <c r="P71" i="10"/>
  <c r="P74" i="10"/>
  <c r="P75" i="10"/>
  <c r="F270" i="23"/>
  <c r="P78" i="10"/>
  <c r="P79" i="10"/>
  <c r="P82" i="10"/>
  <c r="P83" i="10"/>
  <c r="F661" i="23"/>
  <c r="P86" i="10"/>
  <c r="P87" i="10"/>
  <c r="F943" i="23"/>
  <c r="P90" i="10"/>
  <c r="F844" i="23"/>
  <c r="P91" i="10"/>
  <c r="F768" i="23"/>
  <c r="P94" i="10"/>
  <c r="P95" i="10"/>
  <c r="F32" i="23"/>
  <c r="P98" i="10"/>
  <c r="P118" i="10"/>
  <c r="P119" i="10"/>
  <c r="F929" i="23"/>
  <c r="P122" i="10"/>
  <c r="F251" i="23"/>
  <c r="P123" i="10"/>
  <c r="P126" i="10"/>
  <c r="F311" i="23"/>
  <c r="P127" i="10"/>
  <c r="F207" i="23"/>
  <c r="P130" i="10"/>
  <c r="P131" i="10"/>
  <c r="F944" i="23"/>
  <c r="P134" i="10"/>
  <c r="P135" i="10"/>
  <c r="P138" i="10"/>
  <c r="P139" i="10"/>
  <c r="P142" i="10"/>
  <c r="F452" i="23"/>
  <c r="P143" i="10"/>
  <c r="F542" i="23"/>
  <c r="P146" i="10"/>
  <c r="F880" i="23"/>
  <c r="P147" i="10"/>
  <c r="F342" i="23"/>
  <c r="P150" i="10"/>
  <c r="P151" i="10"/>
  <c r="F714" i="23"/>
  <c r="P154" i="10"/>
  <c r="F558" i="23"/>
  <c r="P155" i="10"/>
  <c r="F110" i="23"/>
  <c r="P158" i="10"/>
  <c r="F560" i="23"/>
  <c r="P159" i="10"/>
  <c r="F433" i="23"/>
  <c r="P162" i="10"/>
  <c r="P163" i="10"/>
  <c r="P166" i="10"/>
  <c r="F796" i="23"/>
  <c r="P167" i="10"/>
  <c r="F925" i="23"/>
  <c r="P170" i="10"/>
  <c r="F713" i="23"/>
  <c r="P171" i="10"/>
  <c r="P174" i="10"/>
  <c r="F332" i="23"/>
  <c r="P175" i="10"/>
  <c r="P178" i="10"/>
  <c r="F924" i="23"/>
  <c r="P179" i="10"/>
  <c r="P182" i="10"/>
  <c r="P183" i="10"/>
  <c r="F9" i="23"/>
  <c r="P186" i="10"/>
  <c r="P390" i="10"/>
  <c r="F536" i="23"/>
  <c r="P391" i="10"/>
  <c r="P394" i="10"/>
  <c r="F455" i="23"/>
  <c r="P395" i="10"/>
  <c r="F82" i="23"/>
  <c r="P398" i="10"/>
  <c r="P399" i="10"/>
  <c r="F766" i="23"/>
  <c r="P402" i="10"/>
  <c r="F776" i="23"/>
  <c r="P403" i="10"/>
  <c r="P406" i="10"/>
  <c r="F543" i="23"/>
  <c r="P407" i="10"/>
  <c r="P410" i="10"/>
  <c r="P411" i="10"/>
  <c r="F78" i="23"/>
  <c r="P414" i="10"/>
  <c r="P415" i="10"/>
  <c r="F384" i="23"/>
  <c r="P418" i="10"/>
  <c r="F891" i="23"/>
  <c r="P419" i="10"/>
  <c r="F322" i="23"/>
  <c r="P422" i="10"/>
  <c r="F177" i="23"/>
  <c r="P423" i="10"/>
  <c r="P426" i="10"/>
  <c r="F665" i="23"/>
  <c r="P427" i="10"/>
  <c r="F225" i="23"/>
  <c r="P430" i="10"/>
  <c r="P431" i="10"/>
  <c r="P434" i="10"/>
  <c r="P435" i="10"/>
  <c r="P438" i="10"/>
  <c r="P439" i="10"/>
  <c r="F629" i="23"/>
  <c r="P442" i="10"/>
  <c r="F564" i="23"/>
  <c r="P443" i="10"/>
  <c r="F490" i="23"/>
  <c r="P446" i="10"/>
  <c r="P447" i="10"/>
  <c r="P450" i="10"/>
  <c r="F669" i="23"/>
  <c r="P451" i="10"/>
  <c r="F625" i="23"/>
  <c r="P454" i="10"/>
  <c r="P455" i="10"/>
  <c r="P458" i="10"/>
  <c r="P459" i="10"/>
  <c r="P462" i="10"/>
  <c r="F440" i="23"/>
  <c r="P463" i="10"/>
  <c r="F250" i="23"/>
  <c r="P466" i="10"/>
  <c r="P467" i="10"/>
  <c r="F68" i="23"/>
  <c r="P470" i="10"/>
  <c r="P471" i="10"/>
  <c r="F624" i="23"/>
  <c r="P474" i="10"/>
  <c r="P475" i="10"/>
  <c r="P478" i="10"/>
  <c r="F559" i="23"/>
  <c r="P479" i="10"/>
  <c r="F425" i="23"/>
  <c r="P482" i="10"/>
  <c r="P483" i="10"/>
  <c r="F477" i="23"/>
  <c r="P486" i="10"/>
  <c r="F927" i="23"/>
  <c r="P487" i="10"/>
  <c r="F329" i="23"/>
  <c r="P490" i="10"/>
  <c r="P491" i="10"/>
  <c r="F843" i="23"/>
  <c r="P494" i="10"/>
  <c r="P495" i="10"/>
  <c r="F535" i="23"/>
  <c r="P498" i="10"/>
  <c r="P499" i="10"/>
  <c r="P502" i="10"/>
  <c r="P503" i="10"/>
  <c r="F742" i="23"/>
  <c r="P506" i="10"/>
  <c r="P507" i="10"/>
  <c r="P510" i="10"/>
  <c r="P511" i="10"/>
  <c r="F878" i="23"/>
  <c r="P514" i="10"/>
  <c r="F13" i="23"/>
  <c r="P515" i="10"/>
  <c r="P566" i="10"/>
  <c r="F459" i="23"/>
  <c r="P567" i="10"/>
  <c r="F561" i="23"/>
  <c r="P570" i="10"/>
  <c r="P571" i="10"/>
  <c r="F307" i="23"/>
  <c r="P574" i="10"/>
  <c r="F670" i="23"/>
  <c r="P575" i="10"/>
  <c r="P578" i="10"/>
  <c r="F209" i="23"/>
  <c r="P579" i="10"/>
  <c r="F762" i="23"/>
  <c r="P582" i="10"/>
  <c r="F688" i="23"/>
  <c r="P583" i="10"/>
  <c r="F30" i="23"/>
  <c r="P586" i="10"/>
  <c r="F764" i="23"/>
  <c r="P587" i="10"/>
  <c r="P590" i="10"/>
  <c r="P591" i="10"/>
  <c r="P594" i="10"/>
  <c r="P595" i="10"/>
  <c r="P603" i="10"/>
  <c r="F472" i="23"/>
  <c r="P605" i="10"/>
  <c r="P607" i="10"/>
  <c r="P609" i="10"/>
  <c r="P619" i="10"/>
  <c r="P621" i="10"/>
  <c r="P623" i="10"/>
  <c r="P625" i="10"/>
  <c r="F75" i="23"/>
  <c r="P637" i="10"/>
  <c r="P641" i="10"/>
  <c r="P653" i="10"/>
  <c r="P657" i="10"/>
  <c r="F685" i="23"/>
  <c r="P666" i="10"/>
  <c r="F468" i="23"/>
  <c r="P672" i="10"/>
  <c r="P684" i="10"/>
  <c r="P686" i="10"/>
  <c r="P729" i="10"/>
  <c r="P733" i="10"/>
  <c r="P737" i="10"/>
  <c r="P741" i="10"/>
  <c r="F279" i="23"/>
  <c r="P745" i="10"/>
  <c r="P749" i="10"/>
  <c r="P753" i="10"/>
  <c r="F280" i="23"/>
  <c r="P757" i="10"/>
  <c r="P761" i="10"/>
  <c r="F504" i="23"/>
  <c r="P765" i="10"/>
  <c r="F785" i="23"/>
  <c r="P769" i="10"/>
  <c r="P773" i="10"/>
  <c r="F429" i="23"/>
  <c r="P777" i="10"/>
  <c r="P781" i="10"/>
  <c r="F61" i="23"/>
  <c r="P785" i="10"/>
  <c r="F485" i="23"/>
  <c r="P789" i="10"/>
  <c r="P793" i="10"/>
  <c r="P1000" i="10"/>
  <c r="F678" i="23"/>
  <c r="P1004" i="10"/>
  <c r="P1008" i="10"/>
  <c r="P1012" i="10"/>
  <c r="P1016" i="10"/>
  <c r="P1140" i="10"/>
  <c r="F503" i="23"/>
  <c r="P1144" i="10"/>
  <c r="P1148" i="10"/>
  <c r="P1152" i="10"/>
  <c r="F864" i="23"/>
  <c r="P1156" i="10"/>
  <c r="F373" i="23"/>
  <c r="P1160" i="10"/>
  <c r="F666" i="23"/>
  <c r="P1164" i="10"/>
  <c r="F464" i="23"/>
  <c r="P1168" i="10"/>
  <c r="F841" i="23"/>
  <c r="P1172" i="10"/>
  <c r="F530" i="23"/>
  <c r="P1176" i="10"/>
  <c r="P1180" i="10"/>
  <c r="P1184" i="10"/>
  <c r="P1188" i="10"/>
  <c r="F313" i="23"/>
  <c r="P1192" i="10"/>
  <c r="F523" i="23"/>
  <c r="P1196" i="10"/>
  <c r="P1200" i="10"/>
  <c r="F932" i="23"/>
  <c r="P1204" i="10"/>
  <c r="F185" i="23"/>
  <c r="P1208" i="10"/>
  <c r="P1212" i="10"/>
  <c r="P1216" i="10"/>
  <c r="P1220" i="10"/>
  <c r="F790" i="23"/>
  <c r="P1224" i="10"/>
  <c r="P1228" i="10"/>
  <c r="P1232" i="10"/>
  <c r="F465" i="23"/>
  <c r="P1236" i="10"/>
  <c r="F540" i="23"/>
  <c r="P1240" i="10"/>
  <c r="P1244" i="10"/>
  <c r="F584" i="23"/>
  <c r="P1248" i="10"/>
  <c r="P1252" i="10"/>
  <c r="P1256" i="10"/>
  <c r="F461" i="23"/>
  <c r="P1260" i="10"/>
  <c r="F284" i="23"/>
  <c r="P1264" i="10"/>
  <c r="P1268" i="10"/>
  <c r="F495" i="23"/>
  <c r="P1272" i="10"/>
  <c r="P1276" i="10"/>
  <c r="F392" i="23"/>
  <c r="P1280" i="10"/>
  <c r="P1284" i="10"/>
  <c r="F680" i="23"/>
  <c r="P1288" i="10"/>
  <c r="F227" i="23"/>
  <c r="P1292" i="10"/>
  <c r="F4" i="23"/>
  <c r="P1296" i="10"/>
  <c r="J4" i="4"/>
  <c r="K19" i="4"/>
  <c r="N19" i="4" s="1"/>
  <c r="J30" i="4"/>
  <c r="G17" i="17" s="1"/>
  <c r="K45" i="4"/>
  <c r="N45" i="4" s="1"/>
  <c r="J55" i="4"/>
  <c r="J60" i="4"/>
  <c r="K75" i="4"/>
  <c r="N75" i="4" s="1"/>
  <c r="K79" i="4"/>
  <c r="N79" i="4" s="1"/>
  <c r="J84" i="4"/>
  <c r="G122" i="17" s="1"/>
  <c r="J91" i="4"/>
  <c r="J104" i="4"/>
  <c r="K113" i="4"/>
  <c r="N113" i="4" s="1"/>
  <c r="J124" i="4"/>
  <c r="J144" i="4"/>
  <c r="G63" i="17" s="1"/>
  <c r="J151" i="4"/>
  <c r="J164" i="4"/>
  <c r="G103" i="17" s="1"/>
  <c r="J183" i="4"/>
  <c r="K197" i="4"/>
  <c r="N197" i="4" s="1"/>
  <c r="J199" i="4"/>
  <c r="K213" i="4"/>
  <c r="N213" i="4" s="1"/>
  <c r="J215" i="4"/>
  <c r="J231" i="4"/>
  <c r="J234" i="4"/>
  <c r="G140" i="17" s="1"/>
  <c r="J236" i="4"/>
  <c r="J247" i="4"/>
  <c r="J259" i="4"/>
  <c r="J262" i="4"/>
  <c r="G137" i="17" s="1"/>
  <c r="J264" i="4"/>
  <c r="J274" i="4"/>
  <c r="G14" i="17" s="1"/>
  <c r="J285" i="4"/>
  <c r="J288" i="4"/>
  <c r="G117" i="17" s="1"/>
  <c r="J290" i="4"/>
  <c r="J297" i="4"/>
  <c r="J305" i="4"/>
  <c r="K323" i="4"/>
  <c r="N323" i="4" s="1"/>
  <c r="J325" i="4"/>
  <c r="K5" i="5"/>
  <c r="N5" i="5" s="1"/>
  <c r="J7" i="5"/>
  <c r="J10" i="5"/>
  <c r="G34" i="18" s="1"/>
  <c r="J12" i="5"/>
  <c r="G80" i="18" s="1"/>
  <c r="J17" i="5"/>
  <c r="J20" i="5"/>
  <c r="G86" i="18" s="1"/>
  <c r="J22" i="5"/>
  <c r="G64" i="18" s="1"/>
  <c r="J33" i="5"/>
  <c r="J36" i="5"/>
  <c r="G84" i="18" s="1"/>
  <c r="J38" i="5"/>
  <c r="K43" i="5"/>
  <c r="N43" i="5" s="1"/>
  <c r="J45" i="5"/>
  <c r="J52" i="5"/>
  <c r="G5" i="18" s="1"/>
  <c r="J54" i="5"/>
  <c r="G58" i="18" s="1"/>
  <c r="J69" i="5"/>
  <c r="F22" i="18"/>
  <c r="K77" i="5"/>
  <c r="N77" i="5" s="1"/>
  <c r="J80" i="5"/>
  <c r="G57" i="18" s="1"/>
  <c r="J87" i="5"/>
  <c r="J90" i="5"/>
  <c r="G36" i="18" s="1"/>
  <c r="J97" i="5"/>
  <c r="J100" i="5"/>
  <c r="G88" i="18" s="1"/>
  <c r="J113" i="5"/>
  <c r="F14" i="18"/>
  <c r="K139" i="5"/>
  <c r="N139" i="5" s="1"/>
  <c r="J142" i="5"/>
  <c r="G96" i="18" s="1"/>
  <c r="J149" i="5"/>
  <c r="J152" i="5"/>
  <c r="G87" i="18" s="1"/>
  <c r="J159" i="5"/>
  <c r="J171" i="5"/>
  <c r="J174" i="5"/>
  <c r="G68" i="18" s="1"/>
  <c r="J184" i="5"/>
  <c r="G16" i="18" s="1"/>
  <c r="J205" i="5"/>
  <c r="J218" i="5"/>
  <c r="G11" i="18" s="1"/>
  <c r="J9" i="6"/>
  <c r="J12" i="6"/>
  <c r="G54" i="19" s="1"/>
  <c r="J19" i="6"/>
  <c r="F105" i="19"/>
  <c r="K25" i="6"/>
  <c r="N25" i="6" s="1"/>
  <c r="J35" i="6"/>
  <c r="J51" i="6"/>
  <c r="J60" i="6"/>
  <c r="G20" i="19" s="1"/>
  <c r="J64" i="6"/>
  <c r="G14" i="19" s="1"/>
  <c r="J71" i="6"/>
  <c r="J80" i="6"/>
  <c r="G37" i="19" s="1"/>
  <c r="J84" i="6"/>
  <c r="G13" i="19" s="1"/>
  <c r="F106" i="19"/>
  <c r="K107" i="6"/>
  <c r="N107" i="6" s="1"/>
  <c r="J110" i="6"/>
  <c r="G61" i="19" s="1"/>
  <c r="J118" i="6"/>
  <c r="G122" i="19" s="1"/>
  <c r="F75" i="19"/>
  <c r="K121" i="6"/>
  <c r="N121" i="6" s="1"/>
  <c r="J124" i="6"/>
  <c r="J131" i="6"/>
  <c r="J134" i="6"/>
  <c r="G184" i="19" s="1"/>
  <c r="J136" i="6"/>
  <c r="G33" i="19" s="1"/>
  <c r="J140" i="6"/>
  <c r="G50" i="19" s="1"/>
  <c r="J144" i="6"/>
  <c r="G43" i="19" s="1"/>
  <c r="J155" i="6"/>
  <c r="J161" i="6"/>
  <c r="J181" i="6"/>
  <c r="J184" i="6"/>
  <c r="G98" i="19" s="1"/>
  <c r="J194" i="6"/>
  <c r="G66" i="19" s="1"/>
  <c r="J207" i="6"/>
  <c r="J216" i="6"/>
  <c r="G79" i="19" s="1"/>
  <c r="J223" i="6"/>
  <c r="J226" i="6"/>
  <c r="G85" i="19" s="1"/>
  <c r="F6" i="19"/>
  <c r="K227" i="6"/>
  <c r="N227" i="6" s="1"/>
  <c r="J230" i="6"/>
  <c r="G136" i="19" s="1"/>
  <c r="G110" i="19"/>
  <c r="F110" i="19"/>
  <c r="K231" i="6"/>
  <c r="N231" i="6" s="1"/>
  <c r="J234" i="6"/>
  <c r="G129" i="19" s="1"/>
  <c r="F188" i="19"/>
  <c r="K235" i="6"/>
  <c r="N235" i="6" s="1"/>
  <c r="J247" i="6"/>
  <c r="F156" i="19"/>
  <c r="K257" i="6"/>
  <c r="N257" i="6" s="1"/>
  <c r="J269" i="6"/>
  <c r="F175" i="19"/>
  <c r="K279" i="6"/>
  <c r="N279" i="6" s="1"/>
  <c r="F149" i="19"/>
  <c r="K281" i="6"/>
  <c r="N281" i="6" s="1"/>
  <c r="J288" i="6"/>
  <c r="G17" i="19" s="1"/>
  <c r="F65" i="19"/>
  <c r="K289" i="6"/>
  <c r="N289" i="6" s="1"/>
  <c r="J303" i="6"/>
  <c r="F159" i="19"/>
  <c r="K319" i="6"/>
  <c r="N319" i="6" s="1"/>
  <c r="J324" i="6"/>
  <c r="G32" i="19" s="1"/>
  <c r="F5" i="19"/>
  <c r="J326" i="6"/>
  <c r="G5" i="19" s="1"/>
  <c r="F74" i="19"/>
  <c r="K327" i="6"/>
  <c r="N327" i="6" s="1"/>
  <c r="F8" i="19"/>
  <c r="K343" i="6"/>
  <c r="N343" i="6" s="1"/>
  <c r="F96" i="19"/>
  <c r="K349" i="6"/>
  <c r="N349" i="6" s="1"/>
  <c r="F63" i="19"/>
  <c r="K353" i="6"/>
  <c r="N353" i="6" s="1"/>
  <c r="F55" i="19"/>
  <c r="K367" i="6"/>
  <c r="N367" i="6" s="1"/>
  <c r="F39" i="19"/>
  <c r="K373" i="6"/>
  <c r="N373" i="6" s="1"/>
  <c r="K381" i="6"/>
  <c r="N381" i="6" s="1"/>
  <c r="K385" i="6"/>
  <c r="N385" i="6" s="1"/>
  <c r="F91" i="19"/>
  <c r="K393" i="6"/>
  <c r="N393" i="6" s="1"/>
  <c r="F72" i="19"/>
  <c r="K399" i="6"/>
  <c r="N399" i="6" s="1"/>
  <c r="F170" i="19"/>
  <c r="K421" i="6"/>
  <c r="N421" i="6" s="1"/>
  <c r="F177" i="19"/>
  <c r="K429" i="6"/>
  <c r="N429" i="6" s="1"/>
  <c r="F48" i="20"/>
  <c r="K7" i="7"/>
  <c r="N7" i="7" s="1"/>
  <c r="K19" i="7"/>
  <c r="N19" i="7" s="1"/>
  <c r="F93" i="20"/>
  <c r="K31" i="7"/>
  <c r="N31" i="7" s="1"/>
  <c r="K41" i="7"/>
  <c r="N41" i="7" s="1"/>
  <c r="F31" i="20"/>
  <c r="K47" i="7"/>
  <c r="N47" i="7" s="1"/>
  <c r="F110" i="20"/>
  <c r="K51" i="7"/>
  <c r="N51" i="7" s="1"/>
  <c r="F51" i="20"/>
  <c r="K57" i="7"/>
  <c r="N57" i="7" s="1"/>
  <c r="F81" i="20"/>
  <c r="K75" i="7"/>
  <c r="N75" i="7" s="1"/>
  <c r="F30" i="20"/>
  <c r="K79" i="7"/>
  <c r="N79" i="7" s="1"/>
  <c r="F116" i="20"/>
  <c r="K81" i="7"/>
  <c r="N81" i="7" s="1"/>
  <c r="K89" i="7"/>
  <c r="N89" i="7" s="1"/>
  <c r="F16" i="20"/>
  <c r="K97" i="7"/>
  <c r="N97" i="7" s="1"/>
  <c r="F42" i="20"/>
  <c r="K103" i="7"/>
  <c r="N103" i="7" s="1"/>
  <c r="F100" i="20"/>
  <c r="K115" i="7"/>
  <c r="N115" i="7" s="1"/>
  <c r="F4" i="20"/>
  <c r="K123" i="7"/>
  <c r="N123" i="7" s="1"/>
  <c r="F44" i="20"/>
  <c r="K129" i="7"/>
  <c r="N129" i="7" s="1"/>
  <c r="F72" i="20"/>
  <c r="K137" i="7"/>
  <c r="N137" i="7" s="1"/>
  <c r="F85" i="20"/>
  <c r="K145" i="7"/>
  <c r="N145" i="7" s="1"/>
  <c r="F18" i="20"/>
  <c r="K153" i="7"/>
  <c r="N153" i="7" s="1"/>
  <c r="F106" i="20"/>
  <c r="K163" i="7"/>
  <c r="N163" i="7" s="1"/>
  <c r="F60" i="20"/>
  <c r="K169" i="7"/>
  <c r="N169" i="7" s="1"/>
  <c r="F99" i="20"/>
  <c r="K187" i="7"/>
  <c r="N187" i="7" s="1"/>
  <c r="F74" i="20"/>
  <c r="K193" i="7"/>
  <c r="N193" i="7" s="1"/>
  <c r="F115" i="20"/>
  <c r="K199" i="7"/>
  <c r="N199" i="7" s="1"/>
  <c r="F17" i="20"/>
  <c r="K209" i="7"/>
  <c r="N209" i="7" s="1"/>
  <c r="F101" i="20"/>
  <c r="K215" i="7"/>
  <c r="N215" i="7" s="1"/>
  <c r="F9" i="20"/>
  <c r="K219" i="7"/>
  <c r="N219" i="7" s="1"/>
  <c r="F21" i="20"/>
  <c r="K243" i="7"/>
  <c r="N243" i="7" s="1"/>
  <c r="K249" i="7"/>
  <c r="N249" i="7" s="1"/>
  <c r="F61" i="20"/>
  <c r="K257" i="7"/>
  <c r="N257" i="7" s="1"/>
  <c r="K267" i="7"/>
  <c r="N267" i="7" s="1"/>
  <c r="F114" i="20"/>
  <c r="K275" i="7"/>
  <c r="N275" i="7" s="1"/>
  <c r="K9" i="8"/>
  <c r="M9" i="8" s="1"/>
  <c r="F133" i="21"/>
  <c r="K17" i="8"/>
  <c r="M17" i="8" s="1"/>
  <c r="F41" i="21"/>
  <c r="K23" i="8"/>
  <c r="M23" i="8" s="1"/>
  <c r="F57" i="21"/>
  <c r="K31" i="8"/>
  <c r="M31" i="8" s="1"/>
  <c r="F125" i="21"/>
  <c r="K39" i="8"/>
  <c r="M39" i="8" s="1"/>
  <c r="K47" i="8"/>
  <c r="M47" i="8" s="1"/>
  <c r="F36" i="21"/>
  <c r="K55" i="8"/>
  <c r="M55" i="8" s="1"/>
  <c r="K63" i="8"/>
  <c r="M63" i="8" s="1"/>
  <c r="F140" i="21"/>
  <c r="K71" i="8"/>
  <c r="M71" i="8" s="1"/>
  <c r="F85" i="21"/>
  <c r="K79" i="8"/>
  <c r="M79" i="8" s="1"/>
  <c r="F45" i="21"/>
  <c r="K87" i="8"/>
  <c r="M87" i="8" s="1"/>
  <c r="F46" i="21"/>
  <c r="K93" i="8"/>
  <c r="M93" i="8" s="1"/>
  <c r="F144" i="21"/>
  <c r="K101" i="8"/>
  <c r="M101" i="8" s="1"/>
  <c r="K109" i="8"/>
  <c r="M109" i="8" s="1"/>
  <c r="F69" i="21"/>
  <c r="K117" i="8"/>
  <c r="M117" i="8" s="1"/>
  <c r="F10" i="21"/>
  <c r="K125" i="8"/>
  <c r="M125" i="8" s="1"/>
  <c r="F156" i="21"/>
  <c r="K129" i="8"/>
  <c r="M129" i="8" s="1"/>
  <c r="F157" i="21"/>
  <c r="K137" i="8"/>
  <c r="M137" i="8" s="1"/>
  <c r="F14" i="21"/>
  <c r="K143" i="8"/>
  <c r="M143" i="8" s="1"/>
  <c r="K149" i="8"/>
  <c r="M149" i="8" s="1"/>
  <c r="F158" i="21"/>
  <c r="K161" i="8"/>
  <c r="M161" i="8" s="1"/>
  <c r="F26" i="21"/>
  <c r="K169" i="8"/>
  <c r="M169" i="8" s="1"/>
  <c r="F104" i="21"/>
  <c r="K175" i="8"/>
  <c r="M175" i="8" s="1"/>
  <c r="F2" i="21"/>
  <c r="K183" i="8"/>
  <c r="M183" i="8" s="1"/>
  <c r="K191" i="8"/>
  <c r="M191" i="8" s="1"/>
  <c r="K199" i="8"/>
  <c r="M199" i="8" s="1"/>
  <c r="K207" i="8"/>
  <c r="M207" i="8" s="1"/>
  <c r="F58" i="21"/>
  <c r="K213" i="8"/>
  <c r="M213" i="8" s="1"/>
  <c r="F153" i="21"/>
  <c r="F92" i="21"/>
  <c r="K217" i="8"/>
  <c r="M217" i="8" s="1"/>
  <c r="F155" i="21"/>
  <c r="K225" i="8"/>
  <c r="M225" i="8" s="1"/>
  <c r="F149" i="21"/>
  <c r="K231" i="8"/>
  <c r="M231" i="8" s="1"/>
  <c r="F78" i="21"/>
  <c r="K239" i="8"/>
  <c r="M239" i="8" s="1"/>
  <c r="F25" i="21"/>
  <c r="K247" i="8"/>
  <c r="M247" i="8" s="1"/>
  <c r="K255" i="8"/>
  <c r="M255" i="8" s="1"/>
  <c r="F118" i="21"/>
  <c r="K263" i="8"/>
  <c r="M263" i="8" s="1"/>
  <c r="F139" i="21"/>
  <c r="K271" i="8"/>
  <c r="M271" i="8" s="1"/>
  <c r="F67" i="21"/>
  <c r="K279" i="8"/>
  <c r="M279" i="8" s="1"/>
  <c r="F84" i="21"/>
  <c r="K293" i="8"/>
  <c r="M293" i="8" s="1"/>
  <c r="F19" i="21"/>
  <c r="K301" i="8"/>
  <c r="M301" i="8" s="1"/>
  <c r="F71" i="21"/>
  <c r="K305" i="8"/>
  <c r="M305" i="8" s="1"/>
  <c r="F162" i="21"/>
  <c r="K313" i="8"/>
  <c r="M313" i="8" s="1"/>
  <c r="F120" i="21"/>
  <c r="K319" i="8"/>
  <c r="M319" i="8" s="1"/>
  <c r="F5" i="21"/>
  <c r="K327" i="8"/>
  <c r="M327" i="8" s="1"/>
  <c r="F102" i="21"/>
  <c r="K337" i="8"/>
  <c r="M337" i="8" s="1"/>
  <c r="F9" i="21"/>
  <c r="K351" i="8"/>
  <c r="M351" i="8" s="1"/>
  <c r="K359" i="8"/>
  <c r="M359" i="8" s="1"/>
  <c r="F128" i="21"/>
  <c r="K367" i="8"/>
  <c r="M367" i="8" s="1"/>
  <c r="F18" i="21"/>
  <c r="K381" i="8"/>
  <c r="M381" i="8" s="1"/>
  <c r="F124" i="21"/>
  <c r="K389" i="8"/>
  <c r="M389" i="8" s="1"/>
  <c r="F93" i="22"/>
  <c r="K9" i="9"/>
  <c r="M9" i="9" s="1"/>
  <c r="F71" i="22"/>
  <c r="K23" i="9"/>
  <c r="M23" i="9" s="1"/>
  <c r="F22" i="22"/>
  <c r="K29" i="9"/>
  <c r="M29" i="9" s="1"/>
  <c r="K33" i="9"/>
  <c r="M33" i="9" s="1"/>
  <c r="F92" i="22"/>
  <c r="K47" i="9"/>
  <c r="M47" i="9" s="1"/>
  <c r="K61" i="9"/>
  <c r="M61" i="9" s="1"/>
  <c r="F72" i="22"/>
  <c r="K71" i="9"/>
  <c r="M71" i="9" s="1"/>
  <c r="F18" i="22"/>
  <c r="K79" i="9"/>
  <c r="M79" i="9" s="1"/>
  <c r="F6" i="22"/>
  <c r="K85" i="9"/>
  <c r="M85" i="9" s="1"/>
  <c r="F82" i="22"/>
  <c r="K89" i="9"/>
  <c r="M89" i="9" s="1"/>
  <c r="F24" i="22"/>
  <c r="K103" i="9"/>
  <c r="M103" i="9" s="1"/>
  <c r="F64" i="22"/>
  <c r="K111" i="9"/>
  <c r="M111" i="9" s="1"/>
  <c r="F59" i="22"/>
  <c r="K119" i="9"/>
  <c r="M119" i="9" s="1"/>
  <c r="F33" i="22"/>
  <c r="K129" i="9"/>
  <c r="M129" i="9" s="1"/>
  <c r="F51" i="22"/>
  <c r="K135" i="9"/>
  <c r="M135" i="9" s="1"/>
  <c r="F14" i="22"/>
  <c r="K143" i="9"/>
  <c r="M143" i="9" s="1"/>
  <c r="F80" i="22"/>
  <c r="K151" i="9"/>
  <c r="M151" i="9" s="1"/>
  <c r="K159" i="9"/>
  <c r="M159" i="9" s="1"/>
  <c r="F66" i="22"/>
  <c r="K165" i="9"/>
  <c r="M165" i="9" s="1"/>
  <c r="F73" i="22"/>
  <c r="K169" i="9"/>
  <c r="M169" i="9" s="1"/>
  <c r="K175" i="9"/>
  <c r="M175" i="9" s="1"/>
  <c r="F30" i="22"/>
  <c r="K181" i="9"/>
  <c r="M181" i="9" s="1"/>
  <c r="F15" i="22"/>
  <c r="K185" i="9"/>
  <c r="M185" i="9" s="1"/>
  <c r="F68" i="22"/>
  <c r="K191" i="9"/>
  <c r="M191" i="9" s="1"/>
  <c r="K201" i="9"/>
  <c r="M201" i="9" s="1"/>
  <c r="F851" i="23"/>
  <c r="P60" i="10"/>
  <c r="F945" i="23"/>
  <c r="P63" i="10"/>
  <c r="F507" i="23"/>
  <c r="P64" i="10"/>
  <c r="F729" i="23"/>
  <c r="P99" i="10"/>
  <c r="P100" i="10"/>
  <c r="F900" i="23"/>
  <c r="P103" i="10"/>
  <c r="F300" i="23"/>
  <c r="P104" i="10"/>
  <c r="F210" i="23"/>
  <c r="P107" i="10"/>
  <c r="F383" i="23"/>
  <c r="P108" i="10"/>
  <c r="P111" i="10"/>
  <c r="F663" i="23"/>
  <c r="P112" i="10"/>
  <c r="P115" i="10"/>
  <c r="P116" i="10"/>
  <c r="P187" i="10"/>
  <c r="P188" i="10"/>
  <c r="F751" i="23"/>
  <c r="P191" i="10"/>
  <c r="F257" i="23"/>
  <c r="P192" i="10"/>
  <c r="P195" i="10"/>
  <c r="P196" i="10"/>
  <c r="P199" i="10"/>
  <c r="F941" i="23"/>
  <c r="P200" i="10"/>
  <c r="P203" i="10"/>
  <c r="F120" i="23"/>
  <c r="P204" i="10"/>
  <c r="P207" i="10"/>
  <c r="F412" i="23"/>
  <c r="P208" i="10"/>
  <c r="F35" i="23"/>
  <c r="P211" i="10"/>
  <c r="F86" i="23"/>
  <c r="P212" i="10"/>
  <c r="P215" i="10"/>
  <c r="P216" i="10"/>
  <c r="F933" i="23"/>
  <c r="P219" i="10"/>
  <c r="P220" i="10"/>
  <c r="P223" i="10"/>
  <c r="P224" i="10"/>
  <c r="P227" i="10"/>
  <c r="P228" i="10"/>
  <c r="P231" i="10"/>
  <c r="P232" i="10"/>
  <c r="F913" i="23"/>
  <c r="P235" i="10"/>
  <c r="P236" i="10"/>
  <c r="F199" i="23"/>
  <c r="P239" i="10"/>
  <c r="P240" i="10"/>
  <c r="F422" i="23"/>
  <c r="P243" i="10"/>
  <c r="P244" i="10"/>
  <c r="F74" i="23"/>
  <c r="P247" i="10"/>
  <c r="F554" i="23"/>
  <c r="P248" i="10"/>
  <c r="F133" i="23"/>
  <c r="P251" i="10"/>
  <c r="P252" i="10"/>
  <c r="F348" i="23"/>
  <c r="P255" i="10"/>
  <c r="F557" i="23"/>
  <c r="P256" i="10"/>
  <c r="F673" i="23"/>
  <c r="P259" i="10"/>
  <c r="P260" i="10"/>
  <c r="P263" i="10"/>
  <c r="P264" i="10"/>
  <c r="F786" i="23"/>
  <c r="P267" i="10"/>
  <c r="P268" i="10"/>
  <c r="P271" i="10"/>
  <c r="F122" i="23"/>
  <c r="P272" i="10"/>
  <c r="F390" i="23"/>
  <c r="P275" i="10"/>
  <c r="F432" i="23"/>
  <c r="P276" i="10"/>
  <c r="P279" i="10"/>
  <c r="F410" i="23"/>
  <c r="P280" i="10"/>
  <c r="F598" i="23"/>
  <c r="P283" i="10"/>
  <c r="P284" i="10"/>
  <c r="F106" i="23"/>
  <c r="P287" i="10"/>
  <c r="P288" i="10"/>
  <c r="P291" i="10"/>
  <c r="F588" i="23"/>
  <c r="P292" i="10"/>
  <c r="P295" i="10"/>
  <c r="F330" i="23"/>
  <c r="P296" i="10"/>
  <c r="F457" i="23"/>
  <c r="P299" i="10"/>
  <c r="P300" i="10"/>
  <c r="P303" i="10"/>
  <c r="P304" i="10"/>
  <c r="P307" i="10"/>
  <c r="F48" i="23"/>
  <c r="P308" i="10"/>
  <c r="F937" i="23"/>
  <c r="P311" i="10"/>
  <c r="F645" i="23"/>
  <c r="P312" i="10"/>
  <c r="F566" i="23"/>
  <c r="P315" i="10"/>
  <c r="F952" i="23"/>
  <c r="P316" i="10"/>
  <c r="F957" i="23"/>
  <c r="P319" i="10"/>
  <c r="F708" i="23"/>
  <c r="P320" i="10"/>
  <c r="P323" i="10"/>
  <c r="F168" i="23"/>
  <c r="P324" i="10"/>
  <c r="F470" i="23"/>
  <c r="P327" i="10"/>
  <c r="F316" i="23"/>
  <c r="P328" i="10"/>
  <c r="P331" i="10"/>
  <c r="F939" i="23"/>
  <c r="P332" i="10"/>
  <c r="F271" i="23"/>
  <c r="P335" i="10"/>
  <c r="P336" i="10"/>
  <c r="P339" i="10"/>
  <c r="P340" i="10"/>
  <c r="P343" i="10"/>
  <c r="P344" i="10"/>
  <c r="P347" i="10"/>
  <c r="P348" i="10"/>
  <c r="F290" i="23"/>
  <c r="P351" i="10"/>
  <c r="P352" i="10"/>
  <c r="P355" i="10"/>
  <c r="F883" i="23"/>
  <c r="P356" i="10"/>
  <c r="F674" i="23"/>
  <c r="P359" i="10"/>
  <c r="F134" i="23"/>
  <c r="P360" i="10"/>
  <c r="P363" i="10"/>
  <c r="P364" i="10"/>
  <c r="F805" i="23"/>
  <c r="P367" i="10"/>
  <c r="F204" i="23"/>
  <c r="P368" i="10"/>
  <c r="P371" i="10"/>
  <c r="P372" i="10"/>
  <c r="F366" i="23"/>
  <c r="P375" i="10"/>
  <c r="F520" i="23"/>
  <c r="P376" i="10"/>
  <c r="P379" i="10"/>
  <c r="P380" i="10"/>
  <c r="P383" i="10"/>
  <c r="F212" i="23"/>
  <c r="P384" i="10"/>
  <c r="P387" i="10"/>
  <c r="P388" i="10"/>
  <c r="F256" i="23"/>
  <c r="P516" i="10"/>
  <c r="F739" i="23"/>
  <c r="P519" i="10"/>
  <c r="F589" i="23"/>
  <c r="P520" i="10"/>
  <c r="P523" i="10"/>
  <c r="P524" i="10"/>
  <c r="P527" i="10"/>
  <c r="F162" i="23"/>
  <c r="P528" i="10"/>
  <c r="P531" i="10"/>
  <c r="P532" i="10"/>
  <c r="P535" i="10"/>
  <c r="P536" i="10"/>
  <c r="F757" i="23"/>
  <c r="P539" i="10"/>
  <c r="P540" i="10"/>
  <c r="P543" i="10"/>
  <c r="F460" i="23"/>
  <c r="P544" i="10"/>
  <c r="F111" i="23"/>
  <c r="P547" i="10"/>
  <c r="P548" i="10"/>
  <c r="F314" i="23"/>
  <c r="P551" i="10"/>
  <c r="P552" i="10"/>
  <c r="P555" i="10"/>
  <c r="F845" i="23"/>
  <c r="P556" i="10"/>
  <c r="F893" i="23"/>
  <c r="P559" i="10"/>
  <c r="F615" i="23"/>
  <c r="P560" i="10"/>
  <c r="F44" i="23"/>
  <c r="P563" i="10"/>
  <c r="P598" i="10"/>
  <c r="P610" i="10"/>
  <c r="F819" i="23"/>
  <c r="P614" i="10"/>
  <c r="F16" i="23"/>
  <c r="P626" i="10"/>
  <c r="F73" i="23"/>
  <c r="P628" i="10"/>
  <c r="F800" i="23"/>
  <c r="P629" i="10"/>
  <c r="P633" i="10"/>
  <c r="P638" i="10"/>
  <c r="F318" i="23"/>
  <c r="P640" i="10"/>
  <c r="F815" i="23"/>
  <c r="P642" i="10"/>
  <c r="P644" i="10"/>
  <c r="F442" i="23"/>
  <c r="P645" i="10"/>
  <c r="F183" i="23"/>
  <c r="P649" i="10"/>
  <c r="F203" i="23"/>
  <c r="P654" i="10"/>
  <c r="F98" i="23"/>
  <c r="P656" i="10"/>
  <c r="F405" i="23"/>
  <c r="P658" i="10"/>
  <c r="P660" i="10"/>
  <c r="F664" i="23"/>
  <c r="P662" i="10"/>
  <c r="F928" i="23"/>
  <c r="P674" i="10"/>
  <c r="F334" i="23"/>
  <c r="P680" i="10"/>
  <c r="F246" i="23"/>
  <c r="P692" i="10"/>
  <c r="F750" i="23"/>
  <c r="P694" i="10"/>
  <c r="P997" i="10"/>
  <c r="P1061" i="10"/>
  <c r="F389" i="23"/>
  <c r="P1065" i="10"/>
  <c r="P1069" i="10"/>
  <c r="F911" i="23"/>
  <c r="P1073" i="10"/>
  <c r="F286" i="23"/>
  <c r="P1077" i="10"/>
  <c r="F544" i="23"/>
  <c r="P1081" i="10"/>
  <c r="P1085" i="10"/>
  <c r="F512" i="23"/>
  <c r="P1089" i="10"/>
  <c r="F778" i="23"/>
  <c r="P1093" i="10"/>
  <c r="F45" i="23"/>
  <c r="P1097" i="10"/>
  <c r="P1101" i="10"/>
  <c r="F608" i="23"/>
  <c r="P1105" i="10"/>
  <c r="P1109" i="10"/>
  <c r="F607" i="23"/>
  <c r="P1113" i="10"/>
  <c r="F40" i="23"/>
  <c r="P1117" i="10"/>
  <c r="P1121" i="10"/>
  <c r="F675" i="23"/>
  <c r="P1125" i="10"/>
  <c r="P1129" i="10"/>
  <c r="F103" i="23"/>
  <c r="P1133" i="10"/>
  <c r="F163" i="23"/>
  <c r="P1137" i="10"/>
  <c r="J9" i="4"/>
  <c r="J21" i="4"/>
  <c r="J28" i="4"/>
  <c r="G70" i="17" s="1"/>
  <c r="J35" i="4"/>
  <c r="J47" i="4"/>
  <c r="J65" i="4"/>
  <c r="J77" i="4"/>
  <c r="J116" i="4"/>
  <c r="G92" i="17" s="1"/>
  <c r="J129" i="4"/>
  <c r="J156" i="4"/>
  <c r="G78" i="17" s="1"/>
  <c r="J169" i="4"/>
  <c r="J176" i="4"/>
  <c r="G25" i="17" s="1"/>
  <c r="J189" i="4"/>
  <c r="J192" i="4"/>
  <c r="G71" i="17" s="1"/>
  <c r="J205" i="4"/>
  <c r="J208" i="4"/>
  <c r="J221" i="4"/>
  <c r="F140" i="17"/>
  <c r="K233" i="4"/>
  <c r="N233" i="4" s="1"/>
  <c r="F2" i="17"/>
  <c r="K249" i="4"/>
  <c r="N249" i="4" s="1"/>
  <c r="F137" i="17"/>
  <c r="K261" i="4"/>
  <c r="N261" i="4" s="1"/>
  <c r="F117" i="17"/>
  <c r="K287" i="4"/>
  <c r="N287" i="4" s="1"/>
  <c r="F15" i="17"/>
  <c r="K299" i="4"/>
  <c r="N299" i="4" s="1"/>
  <c r="J308" i="4"/>
  <c r="G18" i="17" s="1"/>
  <c r="J315" i="4"/>
  <c r="J318" i="4"/>
  <c r="G130" i="17" s="1"/>
  <c r="J331" i="4"/>
  <c r="J334" i="4"/>
  <c r="G134" i="17" s="1"/>
  <c r="F34" i="18"/>
  <c r="K9" i="5"/>
  <c r="N9" i="5" s="1"/>
  <c r="F86" i="18"/>
  <c r="K19" i="5"/>
  <c r="N19" i="5" s="1"/>
  <c r="F84" i="18"/>
  <c r="K35" i="5"/>
  <c r="N35" i="5" s="1"/>
  <c r="F13" i="18"/>
  <c r="K71" i="5"/>
  <c r="N71" i="5" s="1"/>
  <c r="F57" i="18"/>
  <c r="K79" i="5"/>
  <c r="N79" i="5" s="1"/>
  <c r="F36" i="18"/>
  <c r="F88" i="18"/>
  <c r="K99" i="5"/>
  <c r="N99" i="5" s="1"/>
  <c r="F21" i="18"/>
  <c r="K115" i="5"/>
  <c r="N115" i="5" s="1"/>
  <c r="F96" i="18"/>
  <c r="K141" i="5"/>
  <c r="N141" i="5" s="1"/>
  <c r="F87" i="18"/>
  <c r="F6" i="18"/>
  <c r="K161" i="5"/>
  <c r="N161" i="5" s="1"/>
  <c r="F68" i="18"/>
  <c r="K173" i="5"/>
  <c r="N173" i="5" s="1"/>
  <c r="F54" i="19"/>
  <c r="K53" i="6"/>
  <c r="N53" i="6" s="1"/>
  <c r="F29" i="19"/>
  <c r="K73" i="6"/>
  <c r="N73" i="6" s="1"/>
  <c r="F61" i="19"/>
  <c r="K109" i="6"/>
  <c r="N109" i="6" s="1"/>
  <c r="K123" i="6"/>
  <c r="N123" i="6" s="1"/>
  <c r="F184" i="19"/>
  <c r="K133" i="6"/>
  <c r="N133" i="6" s="1"/>
  <c r="F98" i="19"/>
  <c r="K183" i="6"/>
  <c r="N183" i="6" s="1"/>
  <c r="F85" i="19"/>
  <c r="K225" i="6"/>
  <c r="N225" i="6" s="1"/>
  <c r="F136" i="19"/>
  <c r="K229" i="6"/>
  <c r="N229" i="6" s="1"/>
  <c r="F129" i="19"/>
  <c r="K233" i="6"/>
  <c r="N233" i="6" s="1"/>
  <c r="K243" i="6"/>
  <c r="N243" i="6" s="1"/>
  <c r="K255" i="6"/>
  <c r="N255" i="6" s="1"/>
  <c r="K277" i="6"/>
  <c r="N277" i="6" s="1"/>
  <c r="F112" i="19"/>
  <c r="K313" i="6"/>
  <c r="N313" i="6" s="1"/>
  <c r="K315" i="6"/>
  <c r="N315" i="6" s="1"/>
  <c r="K317" i="6"/>
  <c r="N317" i="6" s="1"/>
  <c r="F46" i="19"/>
  <c r="K335" i="6"/>
  <c r="N335" i="6" s="1"/>
  <c r="F130" i="19"/>
  <c r="K341" i="6"/>
  <c r="N341" i="6" s="1"/>
  <c r="F24" i="19"/>
  <c r="K351" i="6"/>
  <c r="N351" i="6" s="1"/>
  <c r="K357" i="6"/>
  <c r="N357" i="6" s="1"/>
  <c r="F173" i="19"/>
  <c r="K363" i="6"/>
  <c r="N363" i="6" s="1"/>
  <c r="K371" i="6"/>
  <c r="N371" i="6" s="1"/>
  <c r="F116" i="19"/>
  <c r="K379" i="6"/>
  <c r="N379" i="6" s="1"/>
  <c r="F115" i="19"/>
  <c r="K389" i="6"/>
  <c r="N389" i="6" s="1"/>
  <c r="F23" i="19"/>
  <c r="K397" i="6"/>
  <c r="N397" i="6" s="1"/>
  <c r="F11" i="19"/>
  <c r="K405" i="6"/>
  <c r="N405" i="6" s="1"/>
  <c r="K407" i="6"/>
  <c r="N407" i="6" s="1"/>
  <c r="F18" i="19"/>
  <c r="K413" i="6"/>
  <c r="N413" i="6" s="1"/>
  <c r="F189" i="19"/>
  <c r="K415" i="6"/>
  <c r="N415" i="6" s="1"/>
  <c r="F86" i="19"/>
  <c r="K423" i="6"/>
  <c r="N423" i="6" s="1"/>
  <c r="F167" i="19"/>
  <c r="K431" i="6"/>
  <c r="N431" i="6" s="1"/>
  <c r="K9" i="7"/>
  <c r="N9" i="7" s="1"/>
  <c r="F92" i="20"/>
  <c r="K15" i="7"/>
  <c r="N15" i="7" s="1"/>
  <c r="F22" i="20"/>
  <c r="K23" i="7"/>
  <c r="N23" i="7" s="1"/>
  <c r="F23" i="20"/>
  <c r="K25" i="7"/>
  <c r="N25" i="7" s="1"/>
  <c r="F57" i="20"/>
  <c r="K33" i="7"/>
  <c r="N33" i="7" s="1"/>
  <c r="F40" i="20"/>
  <c r="K39" i="7"/>
  <c r="N39" i="7" s="1"/>
  <c r="F47" i="20"/>
  <c r="K45" i="7"/>
  <c r="N45" i="7" s="1"/>
  <c r="F13" i="20"/>
  <c r="K49" i="7"/>
  <c r="N49" i="7" s="1"/>
  <c r="F20" i="20"/>
  <c r="K61" i="7"/>
  <c r="N61" i="7" s="1"/>
  <c r="F34" i="20"/>
  <c r="K73" i="7"/>
  <c r="N73" i="7" s="1"/>
  <c r="F39" i="20"/>
  <c r="K87" i="7"/>
  <c r="N87" i="7" s="1"/>
  <c r="F36" i="20"/>
  <c r="K95" i="7"/>
  <c r="N95" i="7" s="1"/>
  <c r="F29" i="20"/>
  <c r="K101" i="7"/>
  <c r="N101" i="7" s="1"/>
  <c r="F78" i="20"/>
  <c r="K105" i="7"/>
  <c r="N105" i="7" s="1"/>
  <c r="F84" i="20"/>
  <c r="K111" i="7"/>
  <c r="N111" i="7" s="1"/>
  <c r="K119" i="7"/>
  <c r="N119" i="7" s="1"/>
  <c r="F79" i="20"/>
  <c r="K125" i="7"/>
  <c r="N125" i="7" s="1"/>
  <c r="F58" i="20"/>
  <c r="K133" i="7"/>
  <c r="N133" i="7" s="1"/>
  <c r="F15" i="20"/>
  <c r="K143" i="7"/>
  <c r="N143" i="7" s="1"/>
  <c r="G65" i="20"/>
  <c r="F65" i="20"/>
  <c r="K149" i="7"/>
  <c r="N149" i="7" s="1"/>
  <c r="K151" i="7"/>
  <c r="N151" i="7" s="1"/>
  <c r="F50" i="20"/>
  <c r="K157" i="7"/>
  <c r="N157" i="7" s="1"/>
  <c r="F54" i="20"/>
  <c r="K167" i="7"/>
  <c r="N167" i="7" s="1"/>
  <c r="F3" i="20"/>
  <c r="K173" i="7"/>
  <c r="N173" i="7" s="1"/>
  <c r="F55" i="20"/>
  <c r="K175" i="7"/>
  <c r="N175" i="7" s="1"/>
  <c r="F69" i="20"/>
  <c r="K181" i="7"/>
  <c r="N181" i="7" s="1"/>
  <c r="F46" i="20"/>
  <c r="K185" i="7"/>
  <c r="N185" i="7" s="1"/>
  <c r="F24" i="20"/>
  <c r="K191" i="7"/>
  <c r="N191" i="7" s="1"/>
  <c r="F27" i="20"/>
  <c r="K201" i="7"/>
  <c r="N201" i="7" s="1"/>
  <c r="F37" i="20"/>
  <c r="K207" i="7"/>
  <c r="N207" i="7" s="1"/>
  <c r="F35" i="20"/>
  <c r="K217" i="7"/>
  <c r="N217" i="7" s="1"/>
  <c r="F7" i="20"/>
  <c r="K221" i="7"/>
  <c r="N221" i="7" s="1"/>
  <c r="K223" i="7"/>
  <c r="N223" i="7" s="1"/>
  <c r="F10" i="20"/>
  <c r="K231" i="7"/>
  <c r="N231" i="7" s="1"/>
  <c r="F38" i="20"/>
  <c r="K233" i="7"/>
  <c r="N233" i="7" s="1"/>
  <c r="F43" i="20"/>
  <c r="K239" i="7"/>
  <c r="N239" i="7" s="1"/>
  <c r="F95" i="20"/>
  <c r="K253" i="7"/>
  <c r="N253" i="7" s="1"/>
  <c r="K261" i="7"/>
  <c r="N261" i="7" s="1"/>
  <c r="F68" i="20"/>
  <c r="K265" i="7"/>
  <c r="N265" i="7" s="1"/>
  <c r="F65" i="21"/>
  <c r="K5" i="8"/>
  <c r="M5" i="8" s="1"/>
  <c r="F106" i="21"/>
  <c r="K13" i="8"/>
  <c r="M13" i="8" s="1"/>
  <c r="F15" i="21"/>
  <c r="K21" i="8"/>
  <c r="M21" i="8" s="1"/>
  <c r="K29" i="8"/>
  <c r="M29" i="8" s="1"/>
  <c r="F86" i="21"/>
  <c r="K37" i="8"/>
  <c r="M37" i="8" s="1"/>
  <c r="F110" i="21"/>
  <c r="K45" i="8"/>
  <c r="M45" i="8" s="1"/>
  <c r="F123" i="21"/>
  <c r="K53" i="8"/>
  <c r="M53" i="8" s="1"/>
  <c r="K61" i="8"/>
  <c r="M61" i="8" s="1"/>
  <c r="F147" i="21"/>
  <c r="K69" i="8"/>
  <c r="M69" i="8" s="1"/>
  <c r="F76" i="21"/>
  <c r="K77" i="8"/>
  <c r="M77" i="8" s="1"/>
  <c r="F43" i="21"/>
  <c r="K83" i="8"/>
  <c r="M83" i="8" s="1"/>
  <c r="F8" i="21"/>
  <c r="K91" i="8"/>
  <c r="M91" i="8" s="1"/>
  <c r="F117" i="21"/>
  <c r="K95" i="8"/>
  <c r="M95" i="8" s="1"/>
  <c r="F130" i="21"/>
  <c r="K103" i="8"/>
  <c r="M103" i="8" s="1"/>
  <c r="F98" i="21"/>
  <c r="K111" i="8"/>
  <c r="M111" i="8" s="1"/>
  <c r="F29" i="21"/>
  <c r="K119" i="8"/>
  <c r="M119" i="8" s="1"/>
  <c r="F93" i="21"/>
  <c r="K133" i="8"/>
  <c r="M133" i="8" s="1"/>
  <c r="F126" i="21"/>
  <c r="K141" i="8"/>
  <c r="M141" i="8" s="1"/>
  <c r="F21" i="21"/>
  <c r="K147" i="8"/>
  <c r="M147" i="8" s="1"/>
  <c r="F94" i="21"/>
  <c r="K151" i="8"/>
  <c r="M151" i="8" s="1"/>
  <c r="F136" i="21"/>
  <c r="K157" i="8"/>
  <c r="M157" i="8" s="1"/>
  <c r="F75" i="21"/>
  <c r="K165" i="8"/>
  <c r="M165" i="8" s="1"/>
  <c r="K173" i="8"/>
  <c r="M173" i="8" s="1"/>
  <c r="F129" i="21"/>
  <c r="K181" i="8"/>
  <c r="M181" i="8" s="1"/>
  <c r="K187" i="8"/>
  <c r="M187" i="8" s="1"/>
  <c r="F56" i="21"/>
  <c r="K195" i="8"/>
  <c r="M195" i="8" s="1"/>
  <c r="K203" i="8"/>
  <c r="M203" i="8" s="1"/>
  <c r="B153" i="21"/>
  <c r="F90" i="21"/>
  <c r="K229" i="8"/>
  <c r="M229" i="8" s="1"/>
  <c r="F4" i="21"/>
  <c r="K237" i="8"/>
  <c r="M237" i="8" s="1"/>
  <c r="F62" i="21"/>
  <c r="K243" i="8"/>
  <c r="M243" i="8" s="1"/>
  <c r="F137" i="21"/>
  <c r="K251" i="8"/>
  <c r="M251" i="8" s="1"/>
  <c r="F119" i="21"/>
  <c r="K259" i="8"/>
  <c r="M259" i="8" s="1"/>
  <c r="F74" i="21"/>
  <c r="K267" i="8"/>
  <c r="M267" i="8" s="1"/>
  <c r="F39" i="21"/>
  <c r="K275" i="8"/>
  <c r="M275" i="8" s="1"/>
  <c r="F127" i="21"/>
  <c r="K283" i="8"/>
  <c r="M283" i="8" s="1"/>
  <c r="F61" i="21"/>
  <c r="K287" i="8"/>
  <c r="M287" i="8" s="1"/>
  <c r="K295" i="8"/>
  <c r="M295" i="8" s="1"/>
  <c r="F7" i="21"/>
  <c r="K303" i="8"/>
  <c r="M303" i="8" s="1"/>
  <c r="F50" i="21"/>
  <c r="K309" i="8"/>
  <c r="M309" i="8" s="1"/>
  <c r="F121" i="21"/>
  <c r="K317" i="8"/>
  <c r="M317" i="8" s="1"/>
  <c r="F160" i="21"/>
  <c r="K325" i="8"/>
  <c r="M325" i="8" s="1"/>
  <c r="F112" i="21"/>
  <c r="K333" i="8"/>
  <c r="M333" i="8" s="1"/>
  <c r="F23" i="21"/>
  <c r="K341" i="8"/>
  <c r="M341" i="8" s="1"/>
  <c r="F72" i="21"/>
  <c r="K349" i="8"/>
  <c r="M349" i="8" s="1"/>
  <c r="F103" i="21"/>
  <c r="K355" i="8"/>
  <c r="M355" i="8" s="1"/>
  <c r="F27" i="21"/>
  <c r="K363" i="8"/>
  <c r="M363" i="8" s="1"/>
  <c r="F91" i="21"/>
  <c r="K371" i="8"/>
  <c r="M371" i="8" s="1"/>
  <c r="K375" i="8"/>
  <c r="M375" i="8" s="1"/>
  <c r="F161" i="21"/>
  <c r="K383" i="8"/>
  <c r="M383" i="8" s="1"/>
  <c r="F44" i="21"/>
  <c r="K391" i="8"/>
  <c r="M391" i="8" s="1"/>
  <c r="F47" i="22"/>
  <c r="K5" i="9"/>
  <c r="M5" i="9" s="1"/>
  <c r="F70" i="22"/>
  <c r="K13" i="9"/>
  <c r="M13" i="9" s="1"/>
  <c r="F45" i="22"/>
  <c r="K31" i="9"/>
  <c r="M31" i="9" s="1"/>
  <c r="F52" i="22"/>
  <c r="K37" i="9"/>
  <c r="M37" i="9" s="1"/>
  <c r="F75" i="22"/>
  <c r="K45" i="9"/>
  <c r="M45" i="9" s="1"/>
  <c r="F89" i="22"/>
  <c r="K51" i="9"/>
  <c r="M51" i="9" s="1"/>
  <c r="F56" i="22"/>
  <c r="K55" i="9"/>
  <c r="M55" i="9" s="1"/>
  <c r="F42" i="22"/>
  <c r="K75" i="9"/>
  <c r="M75" i="9" s="1"/>
  <c r="F55" i="22"/>
  <c r="K93" i="9"/>
  <c r="M93" i="9" s="1"/>
  <c r="F48" i="22"/>
  <c r="K101" i="9"/>
  <c r="M101" i="9" s="1"/>
  <c r="F62" i="22"/>
  <c r="K109" i="9"/>
  <c r="M109" i="9" s="1"/>
  <c r="F78" i="22"/>
  <c r="K123" i="9"/>
  <c r="M123" i="9" s="1"/>
  <c r="F5" i="22"/>
  <c r="K127" i="9"/>
  <c r="M127" i="9" s="1"/>
  <c r="F9" i="22"/>
  <c r="K133" i="9"/>
  <c r="M133" i="9" s="1"/>
  <c r="F87" i="22"/>
  <c r="K141" i="9"/>
  <c r="M141" i="9" s="1"/>
  <c r="F21" i="22"/>
  <c r="K149" i="9"/>
  <c r="M149" i="9" s="1"/>
  <c r="F90" i="22"/>
  <c r="K157" i="9"/>
  <c r="M157" i="9" s="1"/>
  <c r="F12" i="22"/>
  <c r="K163" i="9"/>
  <c r="M163" i="9" s="1"/>
  <c r="F7" i="22"/>
  <c r="K167" i="9"/>
  <c r="M167" i="9" s="1"/>
  <c r="F13" i="22"/>
  <c r="K179" i="9"/>
  <c r="M179" i="9" s="1"/>
  <c r="K197" i="9"/>
  <c r="M197" i="9" s="1"/>
  <c r="F32" i="22"/>
  <c r="K205" i="9"/>
  <c r="M205" i="9" s="1"/>
  <c r="K213" i="9"/>
  <c r="M213" i="9" s="1"/>
  <c r="P4" i="10"/>
  <c r="F499" i="23"/>
  <c r="P5" i="10"/>
  <c r="P8" i="10"/>
  <c r="F698" i="23"/>
  <c r="P9" i="10"/>
  <c r="F438" i="23"/>
  <c r="P12" i="10"/>
  <c r="F658" i="23"/>
  <c r="P13" i="10"/>
  <c r="F377" i="23"/>
  <c r="P16" i="10"/>
  <c r="P17" i="10"/>
  <c r="F171" i="23"/>
  <c r="P20" i="10"/>
  <c r="P21" i="10"/>
  <c r="P24" i="10"/>
  <c r="P25" i="10"/>
  <c r="P28" i="10"/>
  <c r="F953" i="23"/>
  <c r="P29" i="10"/>
  <c r="P32" i="10"/>
  <c r="P33" i="10"/>
  <c r="F362" i="23"/>
  <c r="P36" i="10"/>
  <c r="F549" i="23"/>
  <c r="P37" i="10"/>
  <c r="F527" i="23"/>
  <c r="P40" i="10"/>
  <c r="F777" i="23"/>
  <c r="P41" i="10"/>
  <c r="P44" i="10"/>
  <c r="F621" i="23"/>
  <c r="P45" i="10"/>
  <c r="F938" i="23"/>
  <c r="P48" i="10"/>
  <c r="P49" i="10"/>
  <c r="P52" i="10"/>
  <c r="F408" i="23"/>
  <c r="P53" i="10"/>
  <c r="P56" i="10"/>
  <c r="P57" i="10"/>
  <c r="F908" i="23"/>
  <c r="P65" i="10"/>
  <c r="P68" i="10"/>
  <c r="P69" i="10"/>
  <c r="P72" i="10"/>
  <c r="F850" i="23"/>
  <c r="P73" i="10"/>
  <c r="F686" i="23"/>
  <c r="P76" i="10"/>
  <c r="F910" i="23"/>
  <c r="P77" i="10"/>
  <c r="P80" i="10"/>
  <c r="F304" i="23"/>
  <c r="P81" i="10"/>
  <c r="F736" i="23"/>
  <c r="P84" i="10"/>
  <c r="F936" i="23"/>
  <c r="P85" i="10"/>
  <c r="F782" i="23"/>
  <c r="P88" i="10"/>
  <c r="F317" i="23"/>
  <c r="P89" i="10"/>
  <c r="P92" i="10"/>
  <c r="P93" i="10"/>
  <c r="P96" i="10"/>
  <c r="F231" i="23"/>
  <c r="P97" i="10"/>
  <c r="F525" i="23"/>
  <c r="P120" i="10"/>
  <c r="P121" i="10"/>
  <c r="F104" i="23"/>
  <c r="P124" i="10"/>
  <c r="P125" i="10"/>
  <c r="F838" i="23"/>
  <c r="P128" i="10"/>
  <c r="P129" i="10"/>
  <c r="F761" i="23"/>
  <c r="P132" i="10"/>
  <c r="F513" i="23"/>
  <c r="P133" i="10"/>
  <c r="P136" i="10"/>
  <c r="F340" i="23"/>
  <c r="P137" i="10"/>
  <c r="P140" i="10"/>
  <c r="P141" i="10"/>
  <c r="P144" i="10"/>
  <c r="P145" i="10"/>
  <c r="P148" i="10"/>
  <c r="P149" i="10"/>
  <c r="P152" i="10"/>
  <c r="P153" i="10"/>
  <c r="F923" i="23"/>
  <c r="P156" i="10"/>
  <c r="F741" i="23"/>
  <c r="P157" i="10"/>
  <c r="P160" i="10"/>
  <c r="P161" i="10"/>
  <c r="F202" i="23"/>
  <c r="P164" i="10"/>
  <c r="F724" i="23"/>
  <c r="P165" i="10"/>
  <c r="P168" i="10"/>
  <c r="F376" i="23"/>
  <c r="P169" i="10"/>
  <c r="P172" i="10"/>
  <c r="P173" i="10"/>
  <c r="P176" i="10"/>
  <c r="F634" i="23"/>
  <c r="P177" i="10"/>
  <c r="P180" i="10"/>
  <c r="F178" i="23"/>
  <c r="P181" i="10"/>
  <c r="P184" i="10"/>
  <c r="P185" i="10"/>
  <c r="P392" i="10"/>
  <c r="F630" i="23"/>
  <c r="P393" i="10"/>
  <c r="F254" i="23"/>
  <c r="P396" i="10"/>
  <c r="F541" i="23"/>
  <c r="P397" i="10"/>
  <c r="F200" i="23"/>
  <c r="P400" i="10"/>
  <c r="F346" i="23"/>
  <c r="P401" i="10"/>
  <c r="P404" i="10"/>
  <c r="F647" i="23"/>
  <c r="P405" i="10"/>
  <c r="F949" i="23"/>
  <c r="P408" i="10"/>
  <c r="P409" i="10"/>
  <c r="P412" i="10"/>
  <c r="P413" i="10"/>
  <c r="F77" i="23"/>
  <c r="P416" i="10"/>
  <c r="F660" i="23"/>
  <c r="P417" i="10"/>
  <c r="F88" i="23"/>
  <c r="P420" i="10"/>
  <c r="F818" i="23"/>
  <c r="P421" i="10"/>
  <c r="F387" i="23"/>
  <c r="P424" i="10"/>
  <c r="F817" i="23"/>
  <c r="P425" i="10"/>
  <c r="P428" i="10"/>
  <c r="F478" i="23"/>
  <c r="P429" i="10"/>
  <c r="F395" i="23"/>
  <c r="P432" i="10"/>
  <c r="F863" i="23"/>
  <c r="P433" i="10"/>
  <c r="F409" i="23"/>
  <c r="P436" i="10"/>
  <c r="F748" i="23"/>
  <c r="P437" i="10"/>
  <c r="P440" i="10"/>
  <c r="P441" i="10"/>
  <c r="F892" i="23"/>
  <c r="P444" i="10"/>
  <c r="F121" i="23"/>
  <c r="P445" i="10"/>
  <c r="F3" i="23"/>
  <c r="P448" i="10"/>
  <c r="F676" i="23"/>
  <c r="P452" i="10"/>
  <c r="P453" i="10"/>
  <c r="P456" i="10"/>
  <c r="P457" i="10"/>
  <c r="F620" i="23"/>
  <c r="P460" i="10"/>
  <c r="P461" i="10"/>
  <c r="P464" i="10"/>
  <c r="F865" i="23"/>
  <c r="P465" i="10"/>
  <c r="F692" i="23"/>
  <c r="P468" i="10"/>
  <c r="P469" i="10"/>
  <c r="P472" i="10"/>
  <c r="F195" i="23"/>
  <c r="P473" i="10"/>
  <c r="P476" i="10"/>
  <c r="F398" i="23"/>
  <c r="P477" i="10"/>
  <c r="F873" i="23"/>
  <c r="P480" i="10"/>
  <c r="P481" i="10"/>
  <c r="F427" i="23"/>
  <c r="P484" i="10"/>
  <c r="P485" i="10"/>
  <c r="F677" i="23"/>
  <c r="P488" i="10"/>
  <c r="F539" i="23"/>
  <c r="P489" i="10"/>
  <c r="F43" i="23"/>
  <c r="P492" i="10"/>
  <c r="F806" i="23"/>
  <c r="P493" i="10"/>
  <c r="P496" i="10"/>
  <c r="P497" i="10"/>
  <c r="P500" i="10"/>
  <c r="F223" i="23"/>
  <c r="P501" i="10"/>
  <c r="P504" i="10"/>
  <c r="F143" i="23"/>
  <c r="P505" i="10"/>
  <c r="F296" i="23"/>
  <c r="P508" i="10"/>
  <c r="P509" i="10"/>
  <c r="P512" i="10"/>
  <c r="F186" i="23"/>
  <c r="P513" i="10"/>
  <c r="F116" i="23"/>
  <c r="P564" i="10"/>
  <c r="P565" i="10"/>
  <c r="F533" i="23"/>
  <c r="P568" i="10"/>
  <c r="F803" i="23"/>
  <c r="P569" i="10"/>
  <c r="F62" i="23"/>
  <c r="P572" i="10"/>
  <c r="F191" i="23"/>
  <c r="P573" i="10"/>
  <c r="P576" i="10"/>
  <c r="F831" i="23"/>
  <c r="P577" i="10"/>
  <c r="F221" i="23"/>
  <c r="P580" i="10"/>
  <c r="F875" i="23"/>
  <c r="P581" i="10"/>
  <c r="P584" i="10"/>
  <c r="F697" i="23"/>
  <c r="P585" i="10"/>
  <c r="F125" i="23"/>
  <c r="P588" i="10"/>
  <c r="F553" i="23"/>
  <c r="P589" i="10"/>
  <c r="F52" i="23"/>
  <c r="P592" i="10"/>
  <c r="F161" i="23"/>
  <c r="P593" i="10"/>
  <c r="F379" i="23"/>
  <c r="P596" i="10"/>
  <c r="F920" i="23"/>
  <c r="P597" i="10"/>
  <c r="P599" i="10"/>
  <c r="F124" i="23"/>
  <c r="P601" i="10"/>
  <c r="F569" i="23"/>
  <c r="P602" i="10"/>
  <c r="F797" i="23"/>
  <c r="P606" i="10"/>
  <c r="P611" i="10"/>
  <c r="F487" i="23"/>
  <c r="P613" i="10"/>
  <c r="P615" i="10"/>
  <c r="F733" i="23"/>
  <c r="P617" i="10"/>
  <c r="P618" i="10"/>
  <c r="P622" i="10"/>
  <c r="F473" i="23"/>
  <c r="P668" i="10"/>
  <c r="P670" i="10"/>
  <c r="F898" i="23"/>
  <c r="P682" i="10"/>
  <c r="P688" i="10"/>
  <c r="F213" i="23"/>
  <c r="P699" i="10"/>
  <c r="P701" i="10"/>
  <c r="P705" i="10"/>
  <c r="P709" i="10"/>
  <c r="F259" i="23"/>
  <c r="P990" i="10"/>
  <c r="F220" i="23"/>
  <c r="P994" i="10"/>
  <c r="P1026" i="10"/>
  <c r="P1030" i="10"/>
  <c r="P1034" i="10"/>
  <c r="P1038" i="10"/>
  <c r="F935" i="23"/>
  <c r="P1042" i="10"/>
  <c r="P1046" i="10"/>
  <c r="P1050" i="10"/>
  <c r="F176" i="23"/>
  <c r="P1054" i="10"/>
  <c r="F26" i="23"/>
  <c r="P1058" i="10"/>
  <c r="P1374" i="10"/>
  <c r="F848" i="23"/>
  <c r="P1378" i="10"/>
  <c r="F570" i="23"/>
  <c r="P1382" i="10"/>
  <c r="P1386" i="10"/>
  <c r="F801" i="23"/>
  <c r="P1390" i="10"/>
  <c r="P1394" i="10"/>
  <c r="P1398" i="10"/>
  <c r="F756" i="23"/>
  <c r="P1402" i="10"/>
  <c r="F402" i="23"/>
  <c r="P1406" i="10"/>
  <c r="F506" i="23"/>
  <c r="P1410" i="10"/>
  <c r="F959" i="23"/>
  <c r="P1414" i="10"/>
  <c r="F885" i="23"/>
  <c r="P1418" i="10"/>
  <c r="P1422" i="10"/>
  <c r="P1426" i="10"/>
  <c r="F115" i="23"/>
  <c r="P1430" i="10"/>
  <c r="P1434" i="10"/>
  <c r="N612" i="10"/>
  <c r="N639" i="10"/>
  <c r="N655" i="10"/>
  <c r="N663" i="10"/>
  <c r="N671" i="10"/>
  <c r="N679" i="10"/>
  <c r="N687" i="10"/>
  <c r="N695" i="10"/>
  <c r="F14" i="23"/>
  <c r="P697" i="10"/>
  <c r="N702" i="10"/>
  <c r="F72" i="23"/>
  <c r="P711" i="10"/>
  <c r="N718" i="10"/>
  <c r="F237" i="23"/>
  <c r="P727" i="10"/>
  <c r="N734" i="10"/>
  <c r="P743" i="10"/>
  <c r="F215" i="23"/>
  <c r="P750" i="10"/>
  <c r="P759" i="10"/>
  <c r="F194" i="23"/>
  <c r="P766" i="10"/>
  <c r="P775" i="10"/>
  <c r="P782" i="10"/>
  <c r="F396" i="23"/>
  <c r="P791" i="10"/>
  <c r="F551" i="23"/>
  <c r="P801" i="10"/>
  <c r="F179" i="23"/>
  <c r="P808" i="10"/>
  <c r="F336" i="23"/>
  <c r="P817" i="10"/>
  <c r="P824" i="10"/>
  <c r="F703" i="23"/>
  <c r="P833" i="10"/>
  <c r="P840" i="10"/>
  <c r="P849" i="10"/>
  <c r="P856" i="10"/>
  <c r="F595" i="23"/>
  <c r="P865" i="10"/>
  <c r="F233" i="23"/>
  <c r="P872" i="10"/>
  <c r="F137" i="23"/>
  <c r="P881" i="10"/>
  <c r="F414" i="23"/>
  <c r="P888" i="10"/>
  <c r="P897" i="10"/>
  <c r="F12" i="23"/>
  <c r="P904" i="10"/>
  <c r="P913" i="10"/>
  <c r="P920" i="10"/>
  <c r="F411" i="23"/>
  <c r="P929" i="10"/>
  <c r="P936" i="10"/>
  <c r="F617" i="23"/>
  <c r="P945" i="10"/>
  <c r="F889" i="23"/>
  <c r="P952" i="10"/>
  <c r="P961" i="10"/>
  <c r="P968" i="10"/>
  <c r="F792" i="23"/>
  <c r="P977" i="10"/>
  <c r="P984" i="10"/>
  <c r="F590" i="23"/>
  <c r="P988" i="10"/>
  <c r="F67" i="23"/>
  <c r="P995" i="10"/>
  <c r="P1006" i="10"/>
  <c r="F890" i="23"/>
  <c r="P1013" i="10"/>
  <c r="F159" i="23"/>
  <c r="P1017" i="10"/>
  <c r="P1027" i="10"/>
  <c r="F56" i="23"/>
  <c r="P1036" i="10"/>
  <c r="F612" i="23"/>
  <c r="P1043" i="10"/>
  <c r="F720" i="23"/>
  <c r="P1052" i="10"/>
  <c r="P1057" i="10"/>
  <c r="F715" i="23"/>
  <c r="P1063" i="10"/>
  <c r="F636" i="23"/>
  <c r="P1070" i="10"/>
  <c r="P1079" i="10"/>
  <c r="P1084" i="10"/>
  <c r="F49" i="23"/>
  <c r="P1086" i="10"/>
  <c r="P1095" i="10"/>
  <c r="P1100" i="10"/>
  <c r="F416" i="23"/>
  <c r="P1102" i="10"/>
  <c r="F547" i="23"/>
  <c r="P1111" i="10"/>
  <c r="P1116" i="10"/>
  <c r="P1118" i="10"/>
  <c r="P1127" i="10"/>
  <c r="F50" i="23"/>
  <c r="P1138" i="10"/>
  <c r="F123" i="23"/>
  <c r="P1149" i="10"/>
  <c r="P1154" i="10"/>
  <c r="F808" i="23"/>
  <c r="P1165" i="10"/>
  <c r="P1170" i="10"/>
  <c r="P1181" i="10"/>
  <c r="F229" i="23"/>
  <c r="P1186" i="10"/>
  <c r="F577" i="23"/>
  <c r="P1197" i="10"/>
  <c r="P1202" i="10"/>
  <c r="F242" i="23"/>
  <c r="P1213" i="10"/>
  <c r="P1218" i="10"/>
  <c r="P1229" i="10"/>
  <c r="F930" i="23"/>
  <c r="P1234" i="10"/>
  <c r="F345" i="23"/>
  <c r="P1245" i="10"/>
  <c r="P1250" i="10"/>
  <c r="F903" i="23"/>
  <c r="P1261" i="10"/>
  <c r="F855" i="23"/>
  <c r="P1266" i="10"/>
  <c r="F567" i="23"/>
  <c r="P1277" i="10"/>
  <c r="F575" i="23"/>
  <c r="P1282" i="10"/>
  <c r="P1293" i="10"/>
  <c r="F895" i="23"/>
  <c r="P1304" i="10"/>
  <c r="P1309" i="10"/>
  <c r="F772" i="23"/>
  <c r="P1320" i="10"/>
  <c r="F467" i="23"/>
  <c r="P1325" i="10"/>
  <c r="F529" i="23"/>
  <c r="P1336" i="10"/>
  <c r="P1341" i="10"/>
  <c r="P1352" i="10"/>
  <c r="F93" i="23"/>
  <c r="P1357" i="10"/>
  <c r="F538" i="23"/>
  <c r="P1368" i="10"/>
  <c r="F22" i="23"/>
  <c r="P1370" i="10"/>
  <c r="P1371" i="10"/>
  <c r="F305" i="23"/>
  <c r="P1376" i="10"/>
  <c r="P1387" i="10"/>
  <c r="P1392" i="10"/>
  <c r="P1403" i="10"/>
  <c r="P1408" i="10"/>
  <c r="F725" i="23"/>
  <c r="P1419" i="10"/>
  <c r="P1424" i="10"/>
  <c r="F337" i="23"/>
  <c r="P1435" i="10"/>
  <c r="F597" i="23"/>
  <c r="P1595" i="10"/>
  <c r="F550" i="23"/>
  <c r="P1598" i="10"/>
  <c r="P1599" i="10"/>
  <c r="F187" i="23"/>
  <c r="P1602" i="10"/>
  <c r="F606" i="23"/>
  <c r="P1603" i="10"/>
  <c r="P1606" i="10"/>
  <c r="F260" i="23"/>
  <c r="P1607" i="10"/>
  <c r="P1609" i="10"/>
  <c r="F681" i="23"/>
  <c r="P1610" i="10"/>
  <c r="F500" i="23"/>
  <c r="P1611" i="10"/>
  <c r="F211" i="23"/>
  <c r="P1613" i="10"/>
  <c r="F262" i="23"/>
  <c r="P1614" i="10"/>
  <c r="F368" i="23"/>
  <c r="P1615" i="10"/>
  <c r="P1617" i="10"/>
  <c r="P1618" i="10"/>
  <c r="F25" i="23"/>
  <c r="P1619" i="10"/>
  <c r="F710" i="23"/>
  <c r="P1621" i="10"/>
  <c r="F484" i="23"/>
  <c r="P1622" i="10"/>
  <c r="F343" i="23"/>
  <c r="P1623" i="10"/>
  <c r="P1625" i="10"/>
  <c r="F370" i="23"/>
  <c r="P1626" i="10"/>
  <c r="P1627" i="10"/>
  <c r="P1629" i="10"/>
  <c r="P1630" i="10"/>
  <c r="F208" i="23"/>
  <c r="P1631" i="10"/>
  <c r="P1633" i="10"/>
  <c r="F791" i="23"/>
  <c r="P1634" i="10"/>
  <c r="P1635" i="10"/>
  <c r="P1637" i="10"/>
  <c r="P1638" i="10"/>
  <c r="F247" i="23"/>
  <c r="P1639" i="10"/>
  <c r="F135" i="23"/>
  <c r="P1641" i="10"/>
  <c r="P1642" i="10"/>
  <c r="P1645" i="10"/>
  <c r="P1646" i="10"/>
  <c r="F631" i="23"/>
  <c r="P1647" i="10"/>
  <c r="P1649" i="10"/>
  <c r="P1650" i="10"/>
  <c r="F896" i="23"/>
  <c r="P1653" i="10"/>
  <c r="P1654" i="10"/>
  <c r="F360" i="23"/>
  <c r="P1657" i="10"/>
  <c r="P1658" i="10"/>
  <c r="F385" i="23"/>
  <c r="P1661" i="10"/>
  <c r="P1662" i="10"/>
  <c r="P1665" i="10"/>
  <c r="F33" i="23"/>
  <c r="P1666" i="10"/>
  <c r="P1669" i="10"/>
  <c r="P1670" i="10"/>
  <c r="P1673" i="10"/>
  <c r="F730" i="23"/>
  <c r="P1674" i="10"/>
  <c r="P1677" i="10"/>
  <c r="F479" i="23"/>
  <c r="P1678" i="10"/>
  <c r="P1681" i="10"/>
  <c r="F687" i="23"/>
  <c r="P1682" i="10"/>
  <c r="F763" i="23"/>
  <c r="P1685" i="10"/>
  <c r="F222" i="23"/>
  <c r="P1686" i="10"/>
  <c r="F436" i="23"/>
  <c r="P1689" i="10"/>
  <c r="F721" i="23"/>
  <c r="P1690" i="10"/>
  <c r="P1693" i="10"/>
  <c r="F234" i="23"/>
  <c r="P1694" i="10"/>
  <c r="F144" i="23"/>
  <c r="P1697" i="10"/>
  <c r="P1698" i="10"/>
  <c r="P1701" i="10"/>
  <c r="P1702" i="10"/>
  <c r="P1705" i="10"/>
  <c r="F319" i="23"/>
  <c r="P1706" i="10"/>
  <c r="P1709" i="10"/>
  <c r="P1710" i="10"/>
  <c r="P1713" i="10"/>
  <c r="P1714" i="10"/>
  <c r="F799" i="23"/>
  <c r="P1717" i="10"/>
  <c r="F476" i="23"/>
  <c r="P1718" i="10"/>
  <c r="F150" i="23"/>
  <c r="P1721" i="10"/>
  <c r="F769" i="23"/>
  <c r="P1722" i="10"/>
  <c r="P1725" i="10"/>
  <c r="F555" i="23"/>
  <c r="P1726" i="10"/>
  <c r="P1729" i="10"/>
  <c r="P1730" i="10"/>
  <c r="P1733" i="10"/>
  <c r="P1734" i="10"/>
  <c r="F393" i="23"/>
  <c r="P1737" i="10"/>
  <c r="F358" i="23"/>
  <c r="P1738" i="10"/>
  <c r="P1741" i="10"/>
  <c r="P1742" i="10"/>
  <c r="P1745" i="10"/>
  <c r="P1746" i="10"/>
  <c r="P1749" i="10"/>
  <c r="F374" i="23"/>
  <c r="P1750" i="10"/>
  <c r="P1753" i="10"/>
  <c r="F105" i="23"/>
  <c r="P1754" i="10"/>
  <c r="P1758" i="10"/>
  <c r="P1762" i="10"/>
  <c r="F170" i="23"/>
  <c r="P1766" i="10"/>
  <c r="F784" i="23"/>
  <c r="P1770" i="10"/>
  <c r="F205" i="23"/>
  <c r="P1774" i="10"/>
  <c r="P1778" i="10"/>
  <c r="P1782" i="10"/>
  <c r="F71" i="23"/>
  <c r="P1786" i="10"/>
  <c r="P1790" i="10"/>
  <c r="F173" i="23"/>
  <c r="P1794" i="10"/>
  <c r="F197" i="23"/>
  <c r="P1798" i="10"/>
  <c r="P1802" i="10"/>
  <c r="F156" i="23"/>
  <c r="P1806" i="10"/>
  <c r="F11" i="23"/>
  <c r="P1810" i="10"/>
  <c r="F160" i="23"/>
  <c r="P1814" i="10"/>
  <c r="P1818" i="10"/>
  <c r="F654" i="23"/>
  <c r="P1822" i="10"/>
  <c r="P1826" i="10"/>
  <c r="F858" i="23"/>
  <c r="P1828" i="10"/>
  <c r="F95" i="23"/>
  <c r="P1829" i="10"/>
  <c r="P1838" i="10"/>
  <c r="F90" i="23"/>
  <c r="P1840" i="10"/>
  <c r="F521" i="23"/>
  <c r="P1842" i="10"/>
  <c r="F505" i="23"/>
  <c r="P1844" i="10"/>
  <c r="F609" i="23"/>
  <c r="P1845" i="10"/>
  <c r="F266" i="23"/>
  <c r="P1854" i="10"/>
  <c r="P1856" i="10"/>
  <c r="F378" i="23"/>
  <c r="P1858" i="10"/>
  <c r="P1860" i="10"/>
  <c r="P1861" i="10"/>
  <c r="P1865" i="10"/>
  <c r="P4" i="11"/>
  <c r="P20" i="11"/>
  <c r="P36" i="11"/>
  <c r="F56" i="24"/>
  <c r="P52" i="11"/>
  <c r="F144" i="24"/>
  <c r="P63" i="11"/>
  <c r="P65" i="11"/>
  <c r="F150" i="24"/>
  <c r="P69" i="11"/>
  <c r="P79" i="11"/>
  <c r="F428" i="24"/>
  <c r="P81" i="11"/>
  <c r="P85" i="11"/>
  <c r="P95" i="11"/>
  <c r="P97" i="11"/>
  <c r="F299" i="24"/>
  <c r="P101" i="11"/>
  <c r="F26" i="24"/>
  <c r="P109" i="11"/>
  <c r="F703" i="24"/>
  <c r="P111" i="11"/>
  <c r="P112" i="11"/>
  <c r="F947" i="24"/>
  <c r="P121" i="11"/>
  <c r="F524" i="24"/>
  <c r="P123" i="11"/>
  <c r="F585" i="24"/>
  <c r="P125" i="11"/>
  <c r="F605" i="24"/>
  <c r="P127" i="11"/>
  <c r="F942" i="24"/>
  <c r="P128" i="11"/>
  <c r="P137" i="11"/>
  <c r="F606" i="24"/>
  <c r="P139" i="11"/>
  <c r="P141" i="11"/>
  <c r="P143" i="11"/>
  <c r="P144" i="11"/>
  <c r="F327" i="24"/>
  <c r="P152" i="11"/>
  <c r="P160" i="11"/>
  <c r="P168" i="11"/>
  <c r="F301" i="24"/>
  <c r="P176" i="11"/>
  <c r="P196" i="11"/>
  <c r="P200" i="11"/>
  <c r="F920" i="24"/>
  <c r="P204" i="11"/>
  <c r="P208" i="11"/>
  <c r="P212" i="11"/>
  <c r="F157" i="24"/>
  <c r="P216" i="11"/>
  <c r="P220" i="11"/>
  <c r="F93" i="24"/>
  <c r="P224" i="11"/>
  <c r="F330" i="24"/>
  <c r="P228" i="11"/>
  <c r="P232" i="11"/>
  <c r="P236" i="11"/>
  <c r="F893" i="24"/>
  <c r="P240" i="11"/>
  <c r="F863" i="24"/>
  <c r="P244" i="11"/>
  <c r="P248" i="11"/>
  <c r="P252" i="11"/>
  <c r="P256" i="11"/>
  <c r="P260" i="11"/>
  <c r="P264" i="11"/>
  <c r="F520" i="24"/>
  <c r="P268" i="11"/>
  <c r="F399" i="24"/>
  <c r="P272" i="11"/>
  <c r="P276" i="11"/>
  <c r="F711" i="24"/>
  <c r="P280" i="11"/>
  <c r="P284" i="11"/>
  <c r="P288" i="11"/>
  <c r="F369" i="24"/>
  <c r="P292" i="11"/>
  <c r="P296" i="11"/>
  <c r="F929" i="24"/>
  <c r="P300" i="11"/>
  <c r="P304" i="11"/>
  <c r="F191" i="24"/>
  <c r="P308" i="11"/>
  <c r="F518" i="24"/>
  <c r="P312" i="11"/>
  <c r="F881" i="24"/>
  <c r="P316" i="11"/>
  <c r="F217" i="24"/>
  <c r="P320" i="11"/>
  <c r="P324" i="11"/>
  <c r="P328" i="11"/>
  <c r="P332" i="11"/>
  <c r="P336" i="11"/>
  <c r="P340" i="11"/>
  <c r="P344" i="11"/>
  <c r="P348" i="11"/>
  <c r="F924" i="24"/>
  <c r="P352" i="11"/>
  <c r="F233" i="24"/>
  <c r="P356" i="11"/>
  <c r="P360" i="11"/>
  <c r="F197" i="24"/>
  <c r="P364" i="11"/>
  <c r="P368" i="11"/>
  <c r="F718" i="24"/>
  <c r="P372" i="11"/>
  <c r="P376" i="11"/>
  <c r="P380" i="11"/>
  <c r="P384" i="11"/>
  <c r="F11" i="24"/>
  <c r="P388" i="11"/>
  <c r="P391" i="11"/>
  <c r="F592" i="24"/>
  <c r="P395" i="11"/>
  <c r="F106" i="24"/>
  <c r="P399" i="11"/>
  <c r="F680" i="24"/>
  <c r="P403" i="11"/>
  <c r="F512" i="24"/>
  <c r="P452" i="11"/>
  <c r="P456" i="11"/>
  <c r="P460" i="11"/>
  <c r="F241" i="24"/>
  <c r="P464" i="11"/>
  <c r="P535" i="11"/>
  <c r="F636" i="24"/>
  <c r="P539" i="11"/>
  <c r="P543" i="11"/>
  <c r="P547" i="11"/>
  <c r="F677" i="24"/>
  <c r="P562" i="11"/>
  <c r="F243" i="24"/>
  <c r="P566" i="11"/>
  <c r="F807" i="24"/>
  <c r="P617" i="11"/>
  <c r="P621" i="11"/>
  <c r="F513" i="24"/>
  <c r="P625" i="11"/>
  <c r="P629" i="11"/>
  <c r="F358" i="24"/>
  <c r="P633" i="11"/>
  <c r="F440" i="24"/>
  <c r="P637" i="11"/>
  <c r="F320" i="24"/>
  <c r="P641" i="11"/>
  <c r="P645" i="11"/>
  <c r="P649" i="11"/>
  <c r="F483" i="24"/>
  <c r="P653" i="11"/>
  <c r="F575" i="24"/>
  <c r="P657" i="11"/>
  <c r="F557" i="24"/>
  <c r="P661" i="11"/>
  <c r="F494" i="24"/>
  <c r="P665" i="11"/>
  <c r="P669" i="11"/>
  <c r="F720" i="24"/>
  <c r="P673" i="11"/>
  <c r="F473" i="24"/>
  <c r="P677" i="11"/>
  <c r="P681" i="11"/>
  <c r="P684" i="11"/>
  <c r="P688" i="11"/>
  <c r="P692" i="11"/>
  <c r="P696" i="11"/>
  <c r="F386" i="24"/>
  <c r="P772" i="11"/>
  <c r="F789" i="24"/>
  <c r="P776" i="11"/>
  <c r="P780" i="11"/>
  <c r="P784" i="11"/>
  <c r="F314" i="24"/>
  <c r="P788" i="11"/>
  <c r="P792" i="11"/>
  <c r="F738" i="24"/>
  <c r="P796" i="11"/>
  <c r="F615" i="24"/>
  <c r="P800" i="11"/>
  <c r="F625" i="24"/>
  <c r="P804" i="11"/>
  <c r="P808" i="11"/>
  <c r="F576" i="24"/>
  <c r="P812" i="11"/>
  <c r="F713" i="24"/>
  <c r="P816" i="11"/>
  <c r="P820" i="11"/>
  <c r="P824" i="11"/>
  <c r="F281" i="24"/>
  <c r="P828" i="11"/>
  <c r="F616" i="24"/>
  <c r="P832" i="11"/>
  <c r="F223" i="24"/>
  <c r="P836" i="11"/>
  <c r="F305" i="24"/>
  <c r="P840" i="11"/>
  <c r="F297" i="24"/>
  <c r="P844" i="11"/>
  <c r="P848" i="11"/>
  <c r="F599" i="24"/>
  <c r="P852" i="11"/>
  <c r="F148" i="24"/>
  <c r="P856" i="11"/>
  <c r="F392" i="24"/>
  <c r="P860" i="11"/>
  <c r="P968" i="11"/>
  <c r="F454" i="24"/>
  <c r="P972" i="11"/>
  <c r="F88" i="24"/>
  <c r="P976" i="11"/>
  <c r="F753" i="24"/>
  <c r="P980" i="11"/>
  <c r="F76" i="24"/>
  <c r="P984" i="11"/>
  <c r="F687" i="24"/>
  <c r="P988" i="11"/>
  <c r="F635" i="24"/>
  <c r="P1128" i="11"/>
  <c r="F509" i="24"/>
  <c r="P1130" i="11"/>
  <c r="F309" i="24"/>
  <c r="P1144" i="11"/>
  <c r="P1146" i="11"/>
  <c r="F382" i="24"/>
  <c r="P1160" i="11"/>
  <c r="F221" i="24"/>
  <c r="P1168" i="11"/>
  <c r="P1180" i="11"/>
  <c r="F726" i="24"/>
  <c r="P1351" i="11"/>
  <c r="F424" i="24"/>
  <c r="P1367" i="11"/>
  <c r="P1383" i="11"/>
  <c r="F676" i="24"/>
  <c r="P1399" i="11"/>
  <c r="F951" i="24"/>
  <c r="P1415" i="11"/>
  <c r="F912" i="24"/>
  <c r="P1431" i="11"/>
  <c r="P1447" i="11"/>
  <c r="F91" i="24"/>
  <c r="P1463" i="11"/>
  <c r="P1479" i="11"/>
  <c r="P1495" i="11"/>
  <c r="F214" i="24"/>
  <c r="P1511" i="11"/>
  <c r="F374" i="24"/>
  <c r="P1527" i="11"/>
  <c r="P1543" i="11"/>
  <c r="Q665" i="10"/>
  <c r="Q673" i="10"/>
  <c r="Q681" i="10"/>
  <c r="B723" i="23"/>
  <c r="F217" i="23"/>
  <c r="P707" i="10"/>
  <c r="B516" i="23"/>
  <c r="P714" i="10"/>
  <c r="F888" i="23"/>
  <c r="P723" i="10"/>
  <c r="B642" i="23"/>
  <c r="F508" i="23"/>
  <c r="P730" i="10"/>
  <c r="P739" i="10"/>
  <c r="P744" i="10"/>
  <c r="P746" i="10"/>
  <c r="F252" i="23"/>
  <c r="P755" i="10"/>
  <c r="P760" i="10"/>
  <c r="P762" i="10"/>
  <c r="F747" i="23"/>
  <c r="P771" i="10"/>
  <c r="P776" i="10"/>
  <c r="P778" i="10"/>
  <c r="F914" i="23"/>
  <c r="P787" i="10"/>
  <c r="P792" i="10"/>
  <c r="P794" i="10"/>
  <c r="F437" i="23"/>
  <c r="P797" i="10"/>
  <c r="P802" i="10"/>
  <c r="F755" i="23"/>
  <c r="P804" i="10"/>
  <c r="P813" i="10"/>
  <c r="P818" i="10"/>
  <c r="F167" i="23"/>
  <c r="P820" i="10"/>
  <c r="F672" i="23"/>
  <c r="P829" i="10"/>
  <c r="P834" i="10"/>
  <c r="P836" i="10"/>
  <c r="F909" i="23"/>
  <c r="P845" i="10"/>
  <c r="P850" i="10"/>
  <c r="P852" i="10"/>
  <c r="P861" i="10"/>
  <c r="P866" i="10"/>
  <c r="F397" i="23"/>
  <c r="P868" i="10"/>
  <c r="P877" i="10"/>
  <c r="P882" i="10"/>
  <c r="P884" i="10"/>
  <c r="P893" i="10"/>
  <c r="P898" i="10"/>
  <c r="F236" i="23"/>
  <c r="P900" i="10"/>
  <c r="P909" i="10"/>
  <c r="P914" i="10"/>
  <c r="P916" i="10"/>
  <c r="F633" i="23"/>
  <c r="P925" i="10"/>
  <c r="P930" i="10"/>
  <c r="P932" i="10"/>
  <c r="P941" i="10"/>
  <c r="P946" i="10"/>
  <c r="F265" i="23"/>
  <c r="P948" i="10"/>
  <c r="F837" i="23"/>
  <c r="P957" i="10"/>
  <c r="P962" i="10"/>
  <c r="F655" i="23"/>
  <c r="P964" i="10"/>
  <c r="F21" i="23"/>
  <c r="P973" i="10"/>
  <c r="P978" i="10"/>
  <c r="F754" i="23"/>
  <c r="P980" i="10"/>
  <c r="P989" i="10"/>
  <c r="F60" i="23"/>
  <c r="P991" i="10"/>
  <c r="P1002" i="10"/>
  <c r="P1007" i="10"/>
  <c r="F341" i="23"/>
  <c r="P1009" i="10"/>
  <c r="P1018" i="10"/>
  <c r="P1020" i="10"/>
  <c r="P1023" i="10"/>
  <c r="P1032" i="10"/>
  <c r="P1037" i="10"/>
  <c r="P1039" i="10"/>
  <c r="P1048" i="10"/>
  <c r="P1053" i="10"/>
  <c r="P1055" i="10"/>
  <c r="P1059" i="10"/>
  <c r="P1064" i="10"/>
  <c r="F444" i="23"/>
  <c r="P1066" i="10"/>
  <c r="P1075" i="10"/>
  <c r="P1080" i="10"/>
  <c r="P1082" i="10"/>
  <c r="F219" i="23"/>
  <c r="P1091" i="10"/>
  <c r="P1096" i="10"/>
  <c r="F822" i="23"/>
  <c r="P1098" i="10"/>
  <c r="P1107" i="10"/>
  <c r="P1112" i="10"/>
  <c r="F458" i="23"/>
  <c r="P1114" i="10"/>
  <c r="P1123" i="10"/>
  <c r="P1130" i="10"/>
  <c r="P1134" i="10"/>
  <c r="N1136" i="10"/>
  <c r="P1145" i="10"/>
  <c r="N1147" i="10"/>
  <c r="F238" i="23"/>
  <c r="P1150" i="10"/>
  <c r="P1161" i="10"/>
  <c r="N1163" i="10"/>
  <c r="F695" i="23"/>
  <c r="P1166" i="10"/>
  <c r="P1177" i="10"/>
  <c r="N1179" i="10"/>
  <c r="P1182" i="10"/>
  <c r="P1193" i="10"/>
  <c r="N1195" i="10"/>
  <c r="F400" i="23"/>
  <c r="P1198" i="10"/>
  <c r="P1209" i="10"/>
  <c r="N1211" i="10"/>
  <c r="P1214" i="10"/>
  <c r="P1225" i="10"/>
  <c r="N1227" i="10"/>
  <c r="P1230" i="10"/>
  <c r="P1241" i="10"/>
  <c r="N1243" i="10"/>
  <c r="P1246" i="10"/>
  <c r="P1257" i="10"/>
  <c r="N1259" i="10"/>
  <c r="F877" i="23"/>
  <c r="P1262" i="10"/>
  <c r="F728" i="23"/>
  <c r="P1273" i="10"/>
  <c r="N1275" i="10"/>
  <c r="F828" i="23"/>
  <c r="P1278" i="10"/>
  <c r="F128" i="23"/>
  <c r="P1289" i="10"/>
  <c r="N1291" i="10"/>
  <c r="F303" i="23"/>
  <c r="P1294" i="10"/>
  <c r="F789" i="23"/>
  <c r="P1300" i="10"/>
  <c r="N1302" i="10"/>
  <c r="P1305" i="10"/>
  <c r="P1316" i="10"/>
  <c r="N1318" i="10"/>
  <c r="F773" i="23"/>
  <c r="P1321" i="10"/>
  <c r="P1332" i="10"/>
  <c r="N1334" i="10"/>
  <c r="P1337" i="10"/>
  <c r="P1348" i="10"/>
  <c r="N1350" i="10"/>
  <c r="F83" i="23"/>
  <c r="P1353" i="10"/>
  <c r="P1364" i="10"/>
  <c r="N1366" i="10"/>
  <c r="F727" i="23"/>
  <c r="P1369" i="10"/>
  <c r="P1372" i="10"/>
  <c r="F146" i="23"/>
  <c r="P1383" i="10"/>
  <c r="N1385" i="10"/>
  <c r="P1388" i="10"/>
  <c r="F57" i="23"/>
  <c r="P1399" i="10"/>
  <c r="N1401" i="10"/>
  <c r="P1404" i="10"/>
  <c r="F89" i="23"/>
  <c r="P1415" i="10"/>
  <c r="N1417" i="10"/>
  <c r="F268" i="23"/>
  <c r="P1420" i="10"/>
  <c r="F770" i="23"/>
  <c r="P1431" i="10"/>
  <c r="N1433" i="10"/>
  <c r="F201" i="23"/>
  <c r="P1436" i="10"/>
  <c r="F639" i="23"/>
  <c r="P1439" i="10"/>
  <c r="F548" i="23"/>
  <c r="P1440" i="10"/>
  <c r="P1443" i="10"/>
  <c r="P1444" i="10"/>
  <c r="P1447" i="10"/>
  <c r="F824" i="23"/>
  <c r="P1448" i="10"/>
  <c r="P1451" i="10"/>
  <c r="F767" i="23"/>
  <c r="P1452" i="10"/>
  <c r="P1455" i="10"/>
  <c r="F825" i="23"/>
  <c r="P1456" i="10"/>
  <c r="F592" i="23"/>
  <c r="P1459" i="10"/>
  <c r="P1460" i="10"/>
  <c r="P1463" i="10"/>
  <c r="F572" i="23"/>
  <c r="P1464" i="10"/>
  <c r="P1467" i="10"/>
  <c r="P1468" i="10"/>
  <c r="F276" i="23"/>
  <c r="P1471" i="10"/>
  <c r="P1472" i="10"/>
  <c r="P1475" i="10"/>
  <c r="F138" i="23"/>
  <c r="P1476" i="10"/>
  <c r="F646" i="23"/>
  <c r="P1479" i="10"/>
  <c r="P1480" i="10"/>
  <c r="P1483" i="10"/>
  <c r="F413" i="23"/>
  <c r="P1484" i="10"/>
  <c r="F628" i="23"/>
  <c r="P1487" i="10"/>
  <c r="F948" i="23"/>
  <c r="P1488" i="10"/>
  <c r="P1491" i="10"/>
  <c r="F916" i="23"/>
  <c r="P1492" i="10"/>
  <c r="P1495" i="10"/>
  <c r="F514" i="23"/>
  <c r="P1496" i="10"/>
  <c r="F443" i="23"/>
  <c r="P1499" i="10"/>
  <c r="F565" i="23"/>
  <c r="P1500" i="10"/>
  <c r="F391" i="23"/>
  <c r="P1503" i="10"/>
  <c r="P1504" i="10"/>
  <c r="F574" i="23"/>
  <c r="P1507" i="10"/>
  <c r="F735" i="23"/>
  <c r="P1508" i="10"/>
  <c r="F869" i="23"/>
  <c r="P1511" i="10"/>
  <c r="P1512" i="10"/>
  <c r="F511" i="23"/>
  <c r="P1515" i="10"/>
  <c r="P1516" i="10"/>
  <c r="F610" i="23"/>
  <c r="P1519" i="10"/>
  <c r="F638" i="23"/>
  <c r="P1520" i="10"/>
  <c r="F614" i="23"/>
  <c r="P1523" i="10"/>
  <c r="P1524" i="10"/>
  <c r="F287" i="23"/>
  <c r="P1527" i="10"/>
  <c r="F39" i="23"/>
  <c r="P1528" i="10"/>
  <c r="F578" i="23"/>
  <c r="P1531" i="10"/>
  <c r="F107" i="23"/>
  <c r="P1532" i="10"/>
  <c r="F528" i="23"/>
  <c r="P1535" i="10"/>
  <c r="F37" i="23"/>
  <c r="P1536" i="10"/>
  <c r="P1539" i="10"/>
  <c r="P1540" i="10"/>
  <c r="P1543" i="10"/>
  <c r="F325" i="23"/>
  <c r="P1544" i="10"/>
  <c r="P1547" i="10"/>
  <c r="P1548" i="10"/>
  <c r="F854" i="23"/>
  <c r="P1551" i="10"/>
  <c r="F434" i="23"/>
  <c r="P1552" i="10"/>
  <c r="F97" i="23"/>
  <c r="P1555" i="10"/>
  <c r="F537" i="23"/>
  <c r="P1556" i="10"/>
  <c r="F931" i="23"/>
  <c r="P1559" i="10"/>
  <c r="P1560" i="10"/>
  <c r="P1563" i="10"/>
  <c r="F583" i="23"/>
  <c r="P1564" i="10"/>
  <c r="F130" i="23"/>
  <c r="P1567" i="10"/>
  <c r="F902" i="23"/>
  <c r="P1568" i="10"/>
  <c r="P1571" i="10"/>
  <c r="P1572" i="10"/>
  <c r="F102" i="23"/>
  <c r="P1575" i="10"/>
  <c r="P1576" i="10"/>
  <c r="P1579" i="10"/>
  <c r="F648" i="23"/>
  <c r="P1580" i="10"/>
  <c r="P1583" i="10"/>
  <c r="P1584" i="10"/>
  <c r="P1587" i="10"/>
  <c r="P1588" i="10"/>
  <c r="P1591" i="10"/>
  <c r="P1592" i="10"/>
  <c r="F522" i="23"/>
  <c r="P1597" i="10"/>
  <c r="F117" i="23"/>
  <c r="P1601" i="10"/>
  <c r="F866" i="23"/>
  <c r="P1605" i="10"/>
  <c r="P1643" i="10"/>
  <c r="F482" i="23"/>
  <c r="P1651" i="10"/>
  <c r="P1655" i="10"/>
  <c r="P1659" i="10"/>
  <c r="F352" i="23"/>
  <c r="P1663" i="10"/>
  <c r="P1667" i="10"/>
  <c r="F852" i="23"/>
  <c r="P1671" i="10"/>
  <c r="P1675" i="10"/>
  <c r="P1679" i="10"/>
  <c r="P1683" i="10"/>
  <c r="F369" i="23"/>
  <c r="P1687" i="10"/>
  <c r="F228" i="23"/>
  <c r="P1691" i="10"/>
  <c r="F419" i="23"/>
  <c r="P1695" i="10"/>
  <c r="F151" i="23"/>
  <c r="P1699" i="10"/>
  <c r="F382" i="23"/>
  <c r="P1703" i="10"/>
  <c r="P1707" i="10"/>
  <c r="P1711" i="10"/>
  <c r="P1715" i="10"/>
  <c r="P1719" i="10"/>
  <c r="F579" i="23"/>
  <c r="P1723" i="10"/>
  <c r="P1727" i="10"/>
  <c r="P1731" i="10"/>
  <c r="P1735" i="10"/>
  <c r="P1739" i="10"/>
  <c r="P1743" i="10"/>
  <c r="F139" i="23"/>
  <c r="P1747" i="10"/>
  <c r="F63" i="23"/>
  <c r="P1751" i="10"/>
  <c r="F8" i="23"/>
  <c r="P1755" i="10"/>
  <c r="P1759" i="10"/>
  <c r="P1763" i="10"/>
  <c r="F897" i="23"/>
  <c r="P1767" i="10"/>
  <c r="P1771" i="10"/>
  <c r="P1775" i="10"/>
  <c r="F349" i="23"/>
  <c r="P1779" i="10"/>
  <c r="F709" i="23"/>
  <c r="P1783" i="10"/>
  <c r="P1787" i="10"/>
  <c r="F667" i="23"/>
  <c r="P1791" i="10"/>
  <c r="F435" i="23"/>
  <c r="P1795" i="10"/>
  <c r="P1799" i="10"/>
  <c r="P1803" i="10"/>
  <c r="P1807" i="10"/>
  <c r="F69" i="23"/>
  <c r="P1834" i="10"/>
  <c r="P1850" i="10"/>
  <c r="F884" i="23"/>
  <c r="P1867" i="10"/>
  <c r="P1877" i="10"/>
  <c r="P1879" i="10"/>
  <c r="P6" i="11"/>
  <c r="P16" i="11"/>
  <c r="P18" i="11"/>
  <c r="P22" i="11"/>
  <c r="P32" i="11"/>
  <c r="F499" i="24"/>
  <c r="P34" i="11"/>
  <c r="P38" i="11"/>
  <c r="P48" i="11"/>
  <c r="P50" i="11"/>
  <c r="F539" i="24"/>
  <c r="P54" i="11"/>
  <c r="F748" i="24"/>
  <c r="P58" i="11"/>
  <c r="F756" i="24"/>
  <c r="P66" i="11"/>
  <c r="P70" i="11"/>
  <c r="F841" i="24"/>
  <c r="P74" i="11"/>
  <c r="P82" i="11"/>
  <c r="F794" i="24"/>
  <c r="P86" i="11"/>
  <c r="F194" i="24"/>
  <c r="P90" i="11"/>
  <c r="F465" i="24"/>
  <c r="P98" i="11"/>
  <c r="F686" i="24"/>
  <c r="P102" i="11"/>
  <c r="P106" i="11"/>
  <c r="P117" i="11"/>
  <c r="P133" i="11"/>
  <c r="F624" i="24"/>
  <c r="P185" i="11"/>
  <c r="P189" i="11"/>
  <c r="F78" i="24"/>
  <c r="P193" i="11"/>
  <c r="P197" i="11"/>
  <c r="P201" i="11"/>
  <c r="F675" i="24"/>
  <c r="P205" i="11"/>
  <c r="P209" i="11"/>
  <c r="P213" i="11"/>
  <c r="F211" i="24"/>
  <c r="P217" i="11"/>
  <c r="P221" i="11"/>
  <c r="F582" i="24"/>
  <c r="P225" i="11"/>
  <c r="F871" i="24"/>
  <c r="P229" i="11"/>
  <c r="P233" i="11"/>
  <c r="F479" i="24"/>
  <c r="P237" i="11"/>
  <c r="P241" i="11"/>
  <c r="F685" i="24"/>
  <c r="P245" i="11"/>
  <c r="P249" i="11"/>
  <c r="P253" i="11"/>
  <c r="F803" i="24"/>
  <c r="P261" i="11"/>
  <c r="P269" i="11"/>
  <c r="P277" i="11"/>
  <c r="P285" i="11"/>
  <c r="P293" i="11"/>
  <c r="P301" i="11"/>
  <c r="P309" i="11"/>
  <c r="F385" i="24"/>
  <c r="P317" i="11"/>
  <c r="P325" i="11"/>
  <c r="F178" i="24"/>
  <c r="P333" i="11"/>
  <c r="P341" i="11"/>
  <c r="F316" i="24"/>
  <c r="P349" i="11"/>
  <c r="F463" i="24"/>
  <c r="P357" i="11"/>
  <c r="P365" i="11"/>
  <c r="F308" i="24"/>
  <c r="P373" i="11"/>
  <c r="P381" i="11"/>
  <c r="P407" i="11"/>
  <c r="F202" i="24"/>
  <c r="P411" i="11"/>
  <c r="F354" i="24"/>
  <c r="P415" i="11"/>
  <c r="F535" i="24"/>
  <c r="P419" i="11"/>
  <c r="P438" i="11"/>
  <c r="F900" i="24"/>
  <c r="P442" i="11"/>
  <c r="P446" i="11"/>
  <c r="F667" i="24"/>
  <c r="P468" i="11"/>
  <c r="F914" i="24"/>
  <c r="P472" i="11"/>
  <c r="F368" i="24"/>
  <c r="P476" i="11"/>
  <c r="F236" i="24"/>
  <c r="P480" i="11"/>
  <c r="F811" i="24"/>
  <c r="P551" i="11"/>
  <c r="F832" i="24"/>
  <c r="P555" i="11"/>
  <c r="F410" i="24"/>
  <c r="P570" i="11"/>
  <c r="F302" i="24"/>
  <c r="P574" i="11"/>
  <c r="P578" i="11"/>
  <c r="F147" i="24"/>
  <c r="P582" i="11"/>
  <c r="P586" i="11"/>
  <c r="F943" i="24"/>
  <c r="P590" i="11"/>
  <c r="F43" i="24"/>
  <c r="P594" i="11"/>
  <c r="F861" i="24"/>
  <c r="P598" i="11"/>
  <c r="F521" i="24"/>
  <c r="P602" i="11"/>
  <c r="F174" i="24"/>
  <c r="P606" i="11"/>
  <c r="F923" i="24"/>
  <c r="P610" i="11"/>
  <c r="F13" i="24"/>
  <c r="P614" i="11"/>
  <c r="F693" i="24"/>
  <c r="P700" i="11"/>
  <c r="F220" i="24"/>
  <c r="P704" i="11"/>
  <c r="F926" i="24"/>
  <c r="P708" i="11"/>
  <c r="F227" i="24"/>
  <c r="P712" i="11"/>
  <c r="P965" i="11"/>
  <c r="P1105" i="11"/>
  <c r="P1111" i="11"/>
  <c r="F825" i="24"/>
  <c r="P1269" i="11"/>
  <c r="F663" i="24"/>
  <c r="P1285" i="11"/>
  <c r="F628" i="24"/>
  <c r="P1301" i="11"/>
  <c r="F415" i="24"/>
  <c r="P1317" i="11"/>
  <c r="F312" i="24"/>
  <c r="P1340" i="11"/>
  <c r="F113" i="25"/>
  <c r="P3" i="12"/>
  <c r="N604" i="10"/>
  <c r="N620" i="10"/>
  <c r="N631" i="10"/>
  <c r="N647" i="10"/>
  <c r="N661" i="10"/>
  <c r="N667" i="10"/>
  <c r="N669" i="10"/>
  <c r="N675" i="10"/>
  <c r="N677" i="10"/>
  <c r="N683" i="10"/>
  <c r="N685" i="10"/>
  <c r="N691" i="10"/>
  <c r="N693" i="10"/>
  <c r="F793" i="23"/>
  <c r="P703" i="10"/>
  <c r="N704" i="10"/>
  <c r="P708" i="10"/>
  <c r="F310" i="23"/>
  <c r="P710" i="10"/>
  <c r="F295" i="23"/>
  <c r="P719" i="10"/>
  <c r="N720" i="10"/>
  <c r="P724" i="10"/>
  <c r="P726" i="10"/>
  <c r="P735" i="10"/>
  <c r="N736" i="10"/>
  <c r="P740" i="10"/>
  <c r="P742" i="10"/>
  <c r="F534" i="23"/>
  <c r="P751" i="10"/>
  <c r="N752" i="10"/>
  <c r="P756" i="10"/>
  <c r="P758" i="10"/>
  <c r="F469" i="23"/>
  <c r="P767" i="10"/>
  <c r="N768" i="10"/>
  <c r="P772" i="10"/>
  <c r="P774" i="10"/>
  <c r="F424" i="23"/>
  <c r="P783" i="10"/>
  <c r="N784" i="10"/>
  <c r="P788" i="10"/>
  <c r="F860" i="23"/>
  <c r="P790" i="10"/>
  <c r="B17" i="23"/>
  <c r="P800" i="10"/>
  <c r="P809" i="10"/>
  <c r="N810" i="10"/>
  <c r="P814" i="10"/>
  <c r="P816" i="10"/>
  <c r="F157" i="23"/>
  <c r="P825" i="10"/>
  <c r="N826" i="10"/>
  <c r="P830" i="10"/>
  <c r="F749" i="23"/>
  <c r="P832" i="10"/>
  <c r="F712" i="23"/>
  <c r="P841" i="10"/>
  <c r="N842" i="10"/>
  <c r="P846" i="10"/>
  <c r="P848" i="10"/>
  <c r="P857" i="10"/>
  <c r="N858" i="10"/>
  <c r="P862" i="10"/>
  <c r="P864" i="10"/>
  <c r="P873" i="10"/>
  <c r="N874" i="10"/>
  <c r="P878" i="10"/>
  <c r="P880" i="10"/>
  <c r="F166" i="23"/>
  <c r="P889" i="10"/>
  <c r="N890" i="10"/>
  <c r="P894" i="10"/>
  <c r="F81" i="23"/>
  <c r="P896" i="10"/>
  <c r="F502" i="23"/>
  <c r="P905" i="10"/>
  <c r="N906" i="10"/>
  <c r="P910" i="10"/>
  <c r="F839" i="23"/>
  <c r="P912" i="10"/>
  <c r="F689" i="23"/>
  <c r="P921" i="10"/>
  <c r="N922" i="10"/>
  <c r="P926" i="10"/>
  <c r="P928" i="10"/>
  <c r="P937" i="10"/>
  <c r="N938" i="10"/>
  <c r="P942" i="10"/>
  <c r="P944" i="10"/>
  <c r="F136" i="23"/>
  <c r="P953" i="10"/>
  <c r="N954" i="10"/>
  <c r="P958" i="10"/>
  <c r="F807" i="23"/>
  <c r="P960" i="10"/>
  <c r="F711" i="23"/>
  <c r="P969" i="10"/>
  <c r="N970" i="10"/>
  <c r="P974" i="10"/>
  <c r="F375" i="23"/>
  <c r="P976" i="10"/>
  <c r="F798" i="23"/>
  <c r="P985" i="10"/>
  <c r="N986" i="10"/>
  <c r="P996" i="10"/>
  <c r="P998" i="10"/>
  <c r="P1003" i="10"/>
  <c r="P1005" i="10"/>
  <c r="P1014" i="10"/>
  <c r="N1015" i="10"/>
  <c r="F701" i="23"/>
  <c r="P1028" i="10"/>
  <c r="N1029" i="10"/>
  <c r="P1033" i="10"/>
  <c r="P1035" i="10"/>
  <c r="P1044" i="10"/>
  <c r="N1045" i="10"/>
  <c r="P1049" i="10"/>
  <c r="P1051" i="10"/>
  <c r="P1060" i="10"/>
  <c r="P1062" i="10"/>
  <c r="P1071" i="10"/>
  <c r="P1076" i="10"/>
  <c r="F738" i="23"/>
  <c r="P1078" i="10"/>
  <c r="P1087" i="10"/>
  <c r="P1092" i="10"/>
  <c r="P1094" i="10"/>
  <c r="F154" i="23"/>
  <c r="P1103" i="10"/>
  <c r="N1104" i="10"/>
  <c r="P1108" i="10"/>
  <c r="F905" i="23"/>
  <c r="P1110" i="10"/>
  <c r="F637" i="23"/>
  <c r="P1119" i="10"/>
  <c r="P1124" i="10"/>
  <c r="P1126" i="10"/>
  <c r="N1132" i="10"/>
  <c r="P1135" i="10"/>
  <c r="P1141" i="10"/>
  <c r="N1143" i="10"/>
  <c r="P1146" i="10"/>
  <c r="P1151" i="10"/>
  <c r="F915" i="23"/>
  <c r="P1157" i="10"/>
  <c r="N1159" i="10"/>
  <c r="F46" i="23"/>
  <c r="P1162" i="10"/>
  <c r="P1167" i="10"/>
  <c r="P1173" i="10"/>
  <c r="N1175" i="10"/>
  <c r="P1178" i="10"/>
  <c r="P1183" i="10"/>
  <c r="F814" i="23"/>
  <c r="P1189" i="10"/>
  <c r="N1191" i="10"/>
  <c r="F524" i="23"/>
  <c r="P1194" i="10"/>
  <c r="P1199" i="10"/>
  <c r="P1205" i="10"/>
  <c r="N1207" i="10"/>
  <c r="P1210" i="10"/>
  <c r="P1215" i="10"/>
  <c r="P1221" i="10"/>
  <c r="N1223" i="10"/>
  <c r="P1226" i="10"/>
  <c r="P1231" i="10"/>
  <c r="P1237" i="10"/>
  <c r="N1239" i="10"/>
  <c r="P1242" i="10"/>
  <c r="P1247" i="10"/>
  <c r="P1253" i="10"/>
  <c r="N1255" i="10"/>
  <c r="P1258" i="10"/>
  <c r="P1263" i="10"/>
  <c r="F27" i="23"/>
  <c r="P1269" i="10"/>
  <c r="N1271" i="10"/>
  <c r="P1274" i="10"/>
  <c r="P1279" i="10"/>
  <c r="F109" i="23"/>
  <c r="P1285" i="10"/>
  <c r="N1287" i="10"/>
  <c r="F847" i="23"/>
  <c r="P1290" i="10"/>
  <c r="P1295" i="10"/>
  <c r="N1298" i="10"/>
  <c r="P1301" i="10"/>
  <c r="P1306" i="10"/>
  <c r="P1312" i="10"/>
  <c r="N1314" i="10"/>
  <c r="F494" i="23"/>
  <c r="P1317" i="10"/>
  <c r="P1322" i="10"/>
  <c r="F471" i="23"/>
  <c r="P1328" i="10"/>
  <c r="N1330" i="10"/>
  <c r="P1333" i="10"/>
  <c r="P1338" i="10"/>
  <c r="P1344" i="10"/>
  <c r="N1346" i="10"/>
  <c r="F811" i="23"/>
  <c r="P1349" i="10"/>
  <c r="P1354" i="10"/>
  <c r="P1360" i="10"/>
  <c r="N1362" i="10"/>
  <c r="P1365" i="10"/>
  <c r="P1373" i="10"/>
  <c r="P1379" i="10"/>
  <c r="N1381" i="10"/>
  <c r="F364" i="23"/>
  <c r="P1384" i="10"/>
  <c r="P1389" i="10"/>
  <c r="F129" i="23"/>
  <c r="P1395" i="10"/>
  <c r="N1397" i="10"/>
  <c r="F421" i="23"/>
  <c r="P1400" i="10"/>
  <c r="P1405" i="10"/>
  <c r="F58" i="23"/>
  <c r="P1411" i="10"/>
  <c r="N1413" i="10"/>
  <c r="F323" i="23"/>
  <c r="P1416" i="10"/>
  <c r="P1421" i="10"/>
  <c r="F96" i="23"/>
  <c r="P1427" i="10"/>
  <c r="N1429" i="10"/>
  <c r="F132" i="23"/>
  <c r="P1432" i="10"/>
  <c r="F214" i="23"/>
  <c r="P1590" i="10"/>
  <c r="F31" i="23"/>
  <c r="P1594" i="10"/>
  <c r="P1596" i="10"/>
  <c r="F652" i="23"/>
  <c r="P1600" i="10"/>
  <c r="F118" i="23"/>
  <c r="P1604" i="10"/>
  <c r="P1608" i="10"/>
  <c r="P1612" i="10"/>
  <c r="P1616" i="10"/>
  <c r="P1620" i="10"/>
  <c r="P1624" i="10"/>
  <c r="P1628" i="10"/>
  <c r="F870" i="23"/>
  <c r="P1632" i="10"/>
  <c r="F904" i="23"/>
  <c r="P1636" i="10"/>
  <c r="F148" i="23"/>
  <c r="P1640" i="10"/>
  <c r="F581" i="23"/>
  <c r="P1644" i="10"/>
  <c r="F862" i="23"/>
  <c r="P1648" i="10"/>
  <c r="F267" i="23"/>
  <c r="P1652" i="10"/>
  <c r="P1656" i="10"/>
  <c r="F835" i="23"/>
  <c r="P1660" i="10"/>
  <c r="F846" i="23"/>
  <c r="P1664" i="10"/>
  <c r="P1668" i="10"/>
  <c r="P1672" i="10"/>
  <c r="F38" i="23"/>
  <c r="P1676" i="10"/>
  <c r="F582" i="23"/>
  <c r="P1680" i="10"/>
  <c r="P1684" i="10"/>
  <c r="P1688" i="10"/>
  <c r="P1692" i="10"/>
  <c r="P1696" i="10"/>
  <c r="F328" i="23"/>
  <c r="P1700" i="10"/>
  <c r="F338" i="23"/>
  <c r="P1704" i="10"/>
  <c r="P1708" i="10"/>
  <c r="F294" i="23"/>
  <c r="P1712" i="10"/>
  <c r="F309" i="23"/>
  <c r="P1716" i="10"/>
  <c r="P1720" i="10"/>
  <c r="P1724" i="10"/>
  <c r="P1728" i="10"/>
  <c r="F404" i="23"/>
  <c r="P1732" i="10"/>
  <c r="P1736" i="10"/>
  <c r="P1740" i="10"/>
  <c r="F449" i="23"/>
  <c r="P1744" i="10"/>
  <c r="F758" i="23"/>
  <c r="P1748" i="10"/>
  <c r="F361" i="23"/>
  <c r="P1752" i="10"/>
  <c r="F80" i="23"/>
  <c r="P1811" i="10"/>
  <c r="P1812" i="10"/>
  <c r="F315" i="23"/>
  <c r="P1815" i="10"/>
  <c r="P1816" i="10"/>
  <c r="P1819" i="10"/>
  <c r="P1820" i="10"/>
  <c r="F531" i="23"/>
  <c r="P1823" i="10"/>
  <c r="F101" i="23"/>
  <c r="P1824" i="10"/>
  <c r="F462" i="23"/>
  <c r="P1830" i="10"/>
  <c r="P1832" i="10"/>
  <c r="F297" i="23"/>
  <c r="P1836" i="10"/>
  <c r="P1846" i="10"/>
  <c r="P1848" i="10"/>
  <c r="P1852" i="10"/>
  <c r="F100" i="23"/>
  <c r="P1862" i="10"/>
  <c r="F282" i="23"/>
  <c r="P1864" i="10"/>
  <c r="F426" i="23"/>
  <c r="P1868" i="10"/>
  <c r="P1872" i="10"/>
  <c r="F658" i="24"/>
  <c r="P3" i="11"/>
  <c r="F395" i="24"/>
  <c r="P7" i="11"/>
  <c r="F830" i="24"/>
  <c r="P11" i="11"/>
  <c r="F187" i="24"/>
  <c r="P19" i="11"/>
  <c r="P23" i="11"/>
  <c r="P27" i="11"/>
  <c r="F725" i="24"/>
  <c r="P35" i="11"/>
  <c r="F683" i="24"/>
  <c r="P39" i="11"/>
  <c r="P43" i="11"/>
  <c r="F885" i="24"/>
  <c r="P51" i="11"/>
  <c r="P55" i="11"/>
  <c r="F117" i="24"/>
  <c r="P57" i="11"/>
  <c r="P59" i="11"/>
  <c r="P61" i="11"/>
  <c r="P62" i="11"/>
  <c r="F866" i="24"/>
  <c r="P71" i="11"/>
  <c r="P73" i="11"/>
  <c r="F200" i="24"/>
  <c r="P75" i="11"/>
  <c r="F810" i="24"/>
  <c r="P77" i="11"/>
  <c r="F632" i="24"/>
  <c r="P78" i="11"/>
  <c r="P87" i="11"/>
  <c r="F57" i="24"/>
  <c r="P89" i="11"/>
  <c r="F257" i="24"/>
  <c r="P91" i="11"/>
  <c r="P93" i="11"/>
  <c r="F936" i="24"/>
  <c r="P94" i="11"/>
  <c r="F185" i="24"/>
  <c r="P103" i="11"/>
  <c r="F362" i="24"/>
  <c r="P105" i="11"/>
  <c r="F48" i="24"/>
  <c r="P107" i="11"/>
  <c r="F956" i="24"/>
  <c r="P113" i="11"/>
  <c r="F206" i="24"/>
  <c r="P115" i="11"/>
  <c r="P119" i="11"/>
  <c r="F311" i="24"/>
  <c r="P129" i="11"/>
  <c r="P131" i="11"/>
  <c r="F293" i="24"/>
  <c r="P135" i="11"/>
  <c r="F468" i="24"/>
  <c r="P147" i="11"/>
  <c r="F123" i="24"/>
  <c r="P151" i="11"/>
  <c r="P155" i="11"/>
  <c r="F793" i="24"/>
  <c r="P159" i="11"/>
  <c r="F821" i="24"/>
  <c r="P163" i="11"/>
  <c r="P167" i="11"/>
  <c r="P171" i="11"/>
  <c r="P175" i="11"/>
  <c r="P179" i="11"/>
  <c r="P190" i="11"/>
  <c r="F754" i="24"/>
  <c r="P257" i="11"/>
  <c r="F475" i="24"/>
  <c r="P265" i="11"/>
  <c r="F954" i="24"/>
  <c r="P273" i="11"/>
  <c r="P281" i="11"/>
  <c r="P289" i="11"/>
  <c r="F551" i="24"/>
  <c r="P297" i="11"/>
  <c r="P305" i="11"/>
  <c r="F609" i="24"/>
  <c r="P313" i="11"/>
  <c r="P321" i="11"/>
  <c r="P329" i="11"/>
  <c r="P337" i="11"/>
  <c r="F133" i="24"/>
  <c r="P345" i="11"/>
  <c r="P353" i="11"/>
  <c r="P361" i="11"/>
  <c r="P369" i="11"/>
  <c r="P377" i="11"/>
  <c r="F589" i="24"/>
  <c r="P385" i="11"/>
  <c r="F878" i="24"/>
  <c r="P423" i="11"/>
  <c r="F140" i="24"/>
  <c r="P427" i="11"/>
  <c r="P431" i="11"/>
  <c r="F515" i="24"/>
  <c r="P435" i="11"/>
  <c r="P484" i="11"/>
  <c r="F173" i="24"/>
  <c r="P488" i="11"/>
  <c r="P492" i="11"/>
  <c r="P496" i="11"/>
  <c r="P515" i="11"/>
  <c r="P716" i="11"/>
  <c r="F222" i="24"/>
  <c r="P720" i="11"/>
  <c r="P724" i="11"/>
  <c r="P728" i="11"/>
  <c r="F335" i="24"/>
  <c r="P762" i="11"/>
  <c r="F434" i="24"/>
  <c r="P766" i="11"/>
  <c r="P958" i="11"/>
  <c r="F218" i="24"/>
  <c r="P962" i="11"/>
  <c r="P1030" i="11"/>
  <c r="F326" i="24"/>
  <c r="P1034" i="11"/>
  <c r="F433" i="24"/>
  <c r="P1038" i="11"/>
  <c r="P1042" i="11"/>
  <c r="F294" i="24"/>
  <c r="P1046" i="11"/>
  <c r="P1050" i="11"/>
  <c r="F80" i="24"/>
  <c r="P1054" i="11"/>
  <c r="F142" i="24"/>
  <c r="P1058" i="11"/>
  <c r="F837" i="24"/>
  <c r="P1062" i="11"/>
  <c r="P1066" i="11"/>
  <c r="F708" i="24"/>
  <c r="P1070" i="11"/>
  <c r="P1074" i="11"/>
  <c r="F500" i="24"/>
  <c r="P1078" i="11"/>
  <c r="F531" i="24"/>
  <c r="P1082" i="11"/>
  <c r="P1086" i="11"/>
  <c r="F251" i="24"/>
  <c r="P1090" i="11"/>
  <c r="P1094" i="11"/>
  <c r="P1098" i="11"/>
  <c r="F81" i="24"/>
  <c r="P1102" i="11"/>
  <c r="P1127" i="11"/>
  <c r="P1143" i="11"/>
  <c r="F898" i="24"/>
  <c r="P1159" i="11"/>
  <c r="P1210" i="11"/>
  <c r="P1226" i="11"/>
  <c r="P1242" i="11"/>
  <c r="P1581" i="11"/>
  <c r="P1597" i="11"/>
  <c r="F210" i="24"/>
  <c r="P1613" i="11"/>
  <c r="F443" i="24"/>
  <c r="P1629" i="11"/>
  <c r="P1645" i="11"/>
  <c r="P1661" i="11"/>
  <c r="P1677" i="11"/>
  <c r="F270" i="24"/>
  <c r="P1693" i="11"/>
  <c r="F292" i="24"/>
  <c r="P1760" i="11"/>
  <c r="F478" i="24"/>
  <c r="P1776" i="11"/>
  <c r="F205" i="24"/>
  <c r="P1799" i="11"/>
  <c r="P600" i="10"/>
  <c r="N608" i="10"/>
  <c r="P616" i="10"/>
  <c r="N624" i="10"/>
  <c r="P627" i="10"/>
  <c r="N635" i="10"/>
  <c r="P643" i="10"/>
  <c r="N651" i="10"/>
  <c r="P659" i="10"/>
  <c r="N698" i="10"/>
  <c r="N700" i="10"/>
  <c r="N706" i="10"/>
  <c r="F867" i="23"/>
  <c r="P715" i="10"/>
  <c r="N716" i="10"/>
  <c r="N722" i="10"/>
  <c r="P731" i="10"/>
  <c r="N732" i="10"/>
  <c r="N738" i="10"/>
  <c r="P747" i="10"/>
  <c r="N748" i="10"/>
  <c r="N754" i="10"/>
  <c r="P763" i="10"/>
  <c r="N764" i="10"/>
  <c r="N770" i="10"/>
  <c r="P779" i="10"/>
  <c r="N780" i="10"/>
  <c r="N786" i="10"/>
  <c r="F856" i="23"/>
  <c r="P795" i="10"/>
  <c r="N796" i="10"/>
  <c r="F765" i="23"/>
  <c r="P805" i="10"/>
  <c r="N806" i="10"/>
  <c r="N812" i="10"/>
  <c r="F788" i="23"/>
  <c r="P821" i="10"/>
  <c r="N822" i="10"/>
  <c r="N828" i="10"/>
  <c r="F224" i="23"/>
  <c r="P837" i="10"/>
  <c r="N838" i="10"/>
  <c r="N844" i="10"/>
  <c r="P853" i="10"/>
  <c r="N854" i="10"/>
  <c r="N860" i="10"/>
  <c r="P869" i="10"/>
  <c r="N870" i="10"/>
  <c r="N876" i="10"/>
  <c r="F651" i="23"/>
  <c r="P885" i="10"/>
  <c r="N886" i="10"/>
  <c r="N892" i="10"/>
  <c r="P901" i="10"/>
  <c r="N902" i="10"/>
  <c r="N908" i="10"/>
  <c r="F18" i="23"/>
  <c r="P917" i="10"/>
  <c r="N918" i="10"/>
  <c r="N924" i="10"/>
  <c r="F301" i="23"/>
  <c r="P933" i="10"/>
  <c r="N934" i="10"/>
  <c r="N940" i="10"/>
  <c r="F216" i="23"/>
  <c r="P949" i="10"/>
  <c r="N950" i="10"/>
  <c r="N956" i="10"/>
  <c r="P965" i="10"/>
  <c r="N966" i="10"/>
  <c r="N972" i="10"/>
  <c r="F718" i="23"/>
  <c r="P981" i="10"/>
  <c r="N982" i="10"/>
  <c r="P992" i="10"/>
  <c r="N993" i="10"/>
  <c r="P999" i="10"/>
  <c r="N1001" i="10"/>
  <c r="F445" i="23"/>
  <c r="P1010" i="10"/>
  <c r="N1011" i="10"/>
  <c r="F353" i="23"/>
  <c r="P1021" i="10"/>
  <c r="N1022" i="10"/>
  <c r="P1024" i="10"/>
  <c r="N1025" i="10"/>
  <c r="N1031" i="10"/>
  <c r="F326" i="23"/>
  <c r="P1040" i="10"/>
  <c r="N1041" i="10"/>
  <c r="N1047" i="10"/>
  <c r="P1056" i="10"/>
  <c r="F827" i="23"/>
  <c r="P1067" i="10"/>
  <c r="N1068" i="10"/>
  <c r="N1072" i="10"/>
  <c r="N1074" i="10"/>
  <c r="F350" i="23"/>
  <c r="P1083" i="10"/>
  <c r="N1088" i="10"/>
  <c r="N1090" i="10"/>
  <c r="P1099" i="10"/>
  <c r="N1106" i="10"/>
  <c r="F53" i="23"/>
  <c r="P1115" i="10"/>
  <c r="N1120" i="10"/>
  <c r="N1122" i="10"/>
  <c r="N1128" i="10"/>
  <c r="F453" i="23"/>
  <c r="P1131" i="10"/>
  <c r="N1139" i="10"/>
  <c r="P1142" i="10"/>
  <c r="P1153" i="10"/>
  <c r="N1155" i="10"/>
  <c r="F760" i="23"/>
  <c r="P1158" i="10"/>
  <c r="P1169" i="10"/>
  <c r="N1171" i="10"/>
  <c r="F243" i="23"/>
  <c r="P1174" i="10"/>
  <c r="P1185" i="10"/>
  <c r="N1187" i="10"/>
  <c r="P1190" i="10"/>
  <c r="P1201" i="10"/>
  <c r="N1203" i="10"/>
  <c r="F774" i="23"/>
  <c r="P1206" i="10"/>
  <c r="F894" i="23"/>
  <c r="P1217" i="10"/>
  <c r="N1219" i="10"/>
  <c r="F235" i="23"/>
  <c r="P1222" i="10"/>
  <c r="F339" i="23"/>
  <c r="P1233" i="10"/>
  <c r="N1235" i="10"/>
  <c r="F857" i="23"/>
  <c r="P1238" i="10"/>
  <c r="P1249" i="10"/>
  <c r="N1251" i="10"/>
  <c r="F918" i="23"/>
  <c r="P1254" i="10"/>
  <c r="F36" i="23"/>
  <c r="P1265" i="10"/>
  <c r="N1267" i="10"/>
  <c r="P1270" i="10"/>
  <c r="F218" i="23"/>
  <c r="P1281" i="10"/>
  <c r="N1283" i="10"/>
  <c r="P1286" i="10"/>
  <c r="F876" i="23"/>
  <c r="P1297" i="10"/>
  <c r="P1308" i="10"/>
  <c r="N1310" i="10"/>
  <c r="F821" i="23"/>
  <c r="P1313" i="10"/>
  <c r="P1324" i="10"/>
  <c r="N1326" i="10"/>
  <c r="P1329" i="10"/>
  <c r="P1340" i="10"/>
  <c r="N1342" i="10"/>
  <c r="F87" i="23"/>
  <c r="P1345" i="10"/>
  <c r="F706" i="23"/>
  <c r="P1356" i="10"/>
  <c r="N1358" i="10"/>
  <c r="F746" i="23"/>
  <c r="P1361" i="10"/>
  <c r="P1375" i="10"/>
  <c r="N1377" i="10"/>
  <c r="F175" i="23"/>
  <c r="P1380" i="10"/>
  <c r="P1391" i="10"/>
  <c r="N1393" i="10"/>
  <c r="F604" i="23"/>
  <c r="P1396" i="10"/>
  <c r="P1407" i="10"/>
  <c r="N1409" i="10"/>
  <c r="F702" i="23"/>
  <c r="P1412" i="10"/>
  <c r="F823" i="23"/>
  <c r="P1423" i="10"/>
  <c r="N1425" i="10"/>
  <c r="F917" i="23"/>
  <c r="P1428" i="10"/>
  <c r="P1437" i="10"/>
  <c r="F193" i="23"/>
  <c r="P1438" i="10"/>
  <c r="F694" i="23"/>
  <c r="P1441" i="10"/>
  <c r="F632" i="23"/>
  <c r="P1442" i="10"/>
  <c r="P1445" i="10"/>
  <c r="F886" i="23"/>
  <c r="P1446" i="10"/>
  <c r="F29" i="23"/>
  <c r="P1449" i="10"/>
  <c r="P1450" i="10"/>
  <c r="F230" i="23"/>
  <c r="P1453" i="10"/>
  <c r="P1454" i="10"/>
  <c r="P1457" i="10"/>
  <c r="F829" i="23"/>
  <c r="P1458" i="10"/>
  <c r="P1461" i="10"/>
  <c r="P1462" i="10"/>
  <c r="P1465" i="10"/>
  <c r="P1466" i="10"/>
  <c r="F381" i="23"/>
  <c r="P1469" i="10"/>
  <c r="F333" i="23"/>
  <c r="P1470" i="10"/>
  <c r="F861" i="23"/>
  <c r="P1473" i="10"/>
  <c r="P1474" i="10"/>
  <c r="F180" i="23"/>
  <c r="P1477" i="10"/>
  <c r="F401" i="23"/>
  <c r="P1478" i="10"/>
  <c r="P1481" i="10"/>
  <c r="F726" i="23"/>
  <c r="P1482" i="10"/>
  <c r="P1485" i="10"/>
  <c r="P1486" i="10"/>
  <c r="P1489" i="10"/>
  <c r="F954" i="23"/>
  <c r="P1490" i="10"/>
  <c r="P1493" i="10"/>
  <c r="F288" i="23"/>
  <c r="P1494" i="10"/>
  <c r="P1497" i="10"/>
  <c r="P1498" i="10"/>
  <c r="P1501" i="10"/>
  <c r="F431" i="23"/>
  <c r="P1502" i="10"/>
  <c r="P1505" i="10"/>
  <c r="F787" i="23"/>
  <c r="P1506" i="10"/>
  <c r="F571" i="23"/>
  <c r="P1509" i="10"/>
  <c r="F371" i="23"/>
  <c r="P1510" i="10"/>
  <c r="F486" i="23"/>
  <c r="P1513" i="10"/>
  <c r="P1514" i="10"/>
  <c r="P1517" i="10"/>
  <c r="P1518" i="10"/>
  <c r="P1521" i="10"/>
  <c r="P1522" i="10"/>
  <c r="F626" i="23"/>
  <c r="P1525" i="10"/>
  <c r="F480" i="23"/>
  <c r="P1526" i="10"/>
  <c r="P1529" i="10"/>
  <c r="F141" i="23"/>
  <c r="P1530" i="10"/>
  <c r="P1533" i="10"/>
  <c r="F942" i="23"/>
  <c r="P1534" i="10"/>
  <c r="F23" i="23"/>
  <c r="P1537" i="10"/>
  <c r="P1538" i="10"/>
  <c r="P1541" i="10"/>
  <c r="F126" i="23"/>
  <c r="P1542" i="10"/>
  <c r="F693" i="23"/>
  <c r="P1545" i="10"/>
  <c r="F321" i="23"/>
  <c r="P1546" i="10"/>
  <c r="F493" i="23"/>
  <c r="P1549" i="10"/>
  <c r="P1550" i="10"/>
  <c r="P1553" i="10"/>
  <c r="P1554" i="10"/>
  <c r="F94" i="23"/>
  <c r="P1557" i="10"/>
  <c r="P1558" i="10"/>
  <c r="P1561" i="10"/>
  <c r="F423" i="23"/>
  <c r="P1562" i="10"/>
  <c r="F430" i="23"/>
  <c r="P1565" i="10"/>
  <c r="F372" i="23"/>
  <c r="P1566" i="10"/>
  <c r="P1569" i="10"/>
  <c r="P1570" i="10"/>
  <c r="P1573" i="10"/>
  <c r="P1574" i="10"/>
  <c r="F196" i="23"/>
  <c r="P1577" i="10"/>
  <c r="P1578" i="10"/>
  <c r="F140" i="23"/>
  <c r="P1581" i="10"/>
  <c r="F950" i="23"/>
  <c r="P1582" i="10"/>
  <c r="P1585" i="10"/>
  <c r="P1586" i="10"/>
  <c r="P1589" i="10"/>
  <c r="F475" i="23"/>
  <c r="P1593" i="10"/>
  <c r="P1756" i="10"/>
  <c r="P1757" i="10"/>
  <c r="F717" i="23"/>
  <c r="P1760" i="10"/>
  <c r="F830" i="23"/>
  <c r="P1761" i="10"/>
  <c r="F753" i="23"/>
  <c r="P1764" i="10"/>
  <c r="F705" i="23"/>
  <c r="P1765" i="10"/>
  <c r="F306" i="23"/>
  <c r="P1768" i="10"/>
  <c r="F355" i="23"/>
  <c r="P1769" i="10"/>
  <c r="P1772" i="10"/>
  <c r="P1773" i="10"/>
  <c r="P1776" i="10"/>
  <c r="P1777" i="10"/>
  <c r="P1780" i="10"/>
  <c r="F302" i="23"/>
  <c r="P1781" i="10"/>
  <c r="F263" i="23"/>
  <c r="P1784" i="10"/>
  <c r="P1785" i="10"/>
  <c r="P1788" i="10"/>
  <c r="P1789" i="10"/>
  <c r="F112" i="23"/>
  <c r="P1792" i="10"/>
  <c r="F127" i="23"/>
  <c r="P1793" i="10"/>
  <c r="F627" i="23"/>
  <c r="P1796" i="10"/>
  <c r="F312" i="23"/>
  <c r="P1797" i="10"/>
  <c r="F684" i="23"/>
  <c r="P1800" i="10"/>
  <c r="P1801" i="10"/>
  <c r="P1804" i="10"/>
  <c r="F649" i="23"/>
  <c r="P1805" i="10"/>
  <c r="F671" i="23"/>
  <c r="P1808" i="10"/>
  <c r="P1809" i="10"/>
  <c r="P1813" i="10"/>
  <c r="P1817" i="10"/>
  <c r="P1821" i="10"/>
  <c r="P1825" i="10"/>
  <c r="F248" i="23"/>
  <c r="P1833" i="10"/>
  <c r="P1837" i="10"/>
  <c r="P1841" i="10"/>
  <c r="P1849" i="10"/>
  <c r="P1853" i="10"/>
  <c r="P1857" i="10"/>
  <c r="P1869" i="10"/>
  <c r="F599" i="23"/>
  <c r="P1871" i="10"/>
  <c r="P1873" i="10"/>
  <c r="P1875" i="10"/>
  <c r="P1876" i="10"/>
  <c r="F169" i="24"/>
  <c r="P8" i="11"/>
  <c r="F946" i="24"/>
  <c r="P10" i="11"/>
  <c r="P12" i="11"/>
  <c r="F854" i="24"/>
  <c r="P14" i="11"/>
  <c r="F325" i="24"/>
  <c r="P15" i="11"/>
  <c r="F400" i="24"/>
  <c r="P24" i="11"/>
  <c r="P26" i="11"/>
  <c r="P28" i="11"/>
  <c r="F188" i="24"/>
  <c r="P30" i="11"/>
  <c r="P31" i="11"/>
  <c r="F965" i="24"/>
  <c r="P40" i="11"/>
  <c r="P42" i="11"/>
  <c r="F921" i="24"/>
  <c r="P44" i="11"/>
  <c r="F542" i="24"/>
  <c r="P46" i="11"/>
  <c r="P47" i="11"/>
  <c r="P67" i="11"/>
  <c r="P83" i="11"/>
  <c r="P99" i="11"/>
  <c r="F119" i="24"/>
  <c r="P108" i="11"/>
  <c r="P116" i="11"/>
  <c r="P120" i="11"/>
  <c r="P124" i="11"/>
  <c r="F911" i="24"/>
  <c r="P132" i="11"/>
  <c r="P136" i="11"/>
  <c r="P140" i="11"/>
  <c r="F757" i="24"/>
  <c r="P148" i="11"/>
  <c r="F640" i="24"/>
  <c r="P156" i="11"/>
  <c r="P164" i="11"/>
  <c r="P172" i="11"/>
  <c r="P180" i="11"/>
  <c r="P183" i="11"/>
  <c r="P186" i="11"/>
  <c r="P448" i="11"/>
  <c r="P500" i="11"/>
  <c r="F455" i="24"/>
  <c r="P504" i="11"/>
  <c r="P508" i="11"/>
  <c r="P519" i="11"/>
  <c r="P523" i="11"/>
  <c r="P527" i="11"/>
  <c r="P531" i="11"/>
  <c r="F595" i="24"/>
  <c r="P732" i="11"/>
  <c r="F376" i="24"/>
  <c r="P736" i="11"/>
  <c r="P740" i="11"/>
  <c r="P743" i="11"/>
  <c r="F193" i="24"/>
  <c r="P747" i="11"/>
  <c r="P751" i="11"/>
  <c r="P755" i="11"/>
  <c r="F108" i="24"/>
  <c r="P759" i="11"/>
  <c r="F350" i="24"/>
  <c r="P863" i="11"/>
  <c r="F265" i="24"/>
  <c r="P867" i="11"/>
  <c r="F502" i="24"/>
  <c r="P871" i="11"/>
  <c r="P875" i="11"/>
  <c r="F447" i="24"/>
  <c r="P879" i="11"/>
  <c r="P883" i="11"/>
  <c r="F342" i="24"/>
  <c r="P887" i="11"/>
  <c r="P891" i="11"/>
  <c r="F660" i="24"/>
  <c r="P895" i="11"/>
  <c r="P899" i="11"/>
  <c r="F165" i="24"/>
  <c r="P903" i="11"/>
  <c r="P907" i="11"/>
  <c r="F701" i="24"/>
  <c r="P911" i="11"/>
  <c r="F237" i="24"/>
  <c r="P915" i="11"/>
  <c r="F208" i="24"/>
  <c r="P919" i="11"/>
  <c r="F845" i="24"/>
  <c r="P923" i="11"/>
  <c r="P927" i="11"/>
  <c r="F826" i="24"/>
  <c r="P931" i="11"/>
  <c r="F244" i="24"/>
  <c r="P935" i="11"/>
  <c r="F627" i="24"/>
  <c r="P939" i="11"/>
  <c r="F238" i="24"/>
  <c r="P943" i="11"/>
  <c r="P947" i="11"/>
  <c r="P951" i="11"/>
  <c r="F435" i="24"/>
  <c r="P955" i="11"/>
  <c r="P991" i="11"/>
  <c r="P995" i="11"/>
  <c r="P999" i="11"/>
  <c r="F101" i="24"/>
  <c r="P1003" i="11"/>
  <c r="F736" i="24"/>
  <c r="P1007" i="11"/>
  <c r="F529" i="24"/>
  <c r="P1011" i="11"/>
  <c r="F764" i="24"/>
  <c r="P1015" i="11"/>
  <c r="P1019" i="11"/>
  <c r="P1023" i="11"/>
  <c r="P1112" i="11"/>
  <c r="F476" i="24"/>
  <c r="P1114" i="11"/>
  <c r="F249" i="24"/>
  <c r="P1191" i="11"/>
  <c r="F461" i="24"/>
  <c r="P1554" i="11"/>
  <c r="P1570" i="11"/>
  <c r="F421" i="24"/>
  <c r="P1717" i="11"/>
  <c r="P1733" i="11"/>
  <c r="P1749" i="11"/>
  <c r="F393" i="24"/>
  <c r="P198" i="11"/>
  <c r="F47" i="24"/>
  <c r="P206" i="11"/>
  <c r="F538" i="24"/>
  <c r="P214" i="11"/>
  <c r="P222" i="11"/>
  <c r="F649" i="24"/>
  <c r="P230" i="11"/>
  <c r="F880" i="24"/>
  <c r="P238" i="11"/>
  <c r="P246" i="11"/>
  <c r="N254" i="11"/>
  <c r="N262" i="11"/>
  <c r="N270" i="11"/>
  <c r="N278" i="11"/>
  <c r="N286" i="11"/>
  <c r="N294" i="11"/>
  <c r="N302" i="11"/>
  <c r="N310" i="11"/>
  <c r="N318" i="11"/>
  <c r="N326" i="11"/>
  <c r="N334" i="11"/>
  <c r="N342" i="11"/>
  <c r="N350" i="11"/>
  <c r="N358" i="11"/>
  <c r="N366" i="11"/>
  <c r="N374" i="11"/>
  <c r="N382" i="11"/>
  <c r="F922" i="24"/>
  <c r="P393" i="11"/>
  <c r="P398" i="11"/>
  <c r="P404" i="11"/>
  <c r="P409" i="11"/>
  <c r="P414" i="11"/>
  <c r="F212" i="24"/>
  <c r="P420" i="11"/>
  <c r="F544" i="24"/>
  <c r="P425" i="11"/>
  <c r="P430" i="11"/>
  <c r="P436" i="11"/>
  <c r="F892" i="24"/>
  <c r="P449" i="11"/>
  <c r="P454" i="11"/>
  <c r="P465" i="11"/>
  <c r="F37" i="24"/>
  <c r="P470" i="11"/>
  <c r="F470" i="24"/>
  <c r="P481" i="11"/>
  <c r="F775" i="24"/>
  <c r="P486" i="11"/>
  <c r="F156" i="24"/>
  <c r="P497" i="11"/>
  <c r="F855" i="24"/>
  <c r="P502" i="11"/>
  <c r="F341" i="24"/>
  <c r="P516" i="11"/>
  <c r="F724" i="24"/>
  <c r="P521" i="11"/>
  <c r="P526" i="11"/>
  <c r="F621" i="24"/>
  <c r="P532" i="11"/>
  <c r="F543" i="24"/>
  <c r="P537" i="11"/>
  <c r="P542" i="11"/>
  <c r="P548" i="11"/>
  <c r="F266" i="24"/>
  <c r="P553" i="11"/>
  <c r="P561" i="11"/>
  <c r="F32" i="24"/>
  <c r="P567" i="11"/>
  <c r="P572" i="11"/>
  <c r="P577" i="11"/>
  <c r="F250" i="24"/>
  <c r="P583" i="11"/>
  <c r="N585" i="11"/>
  <c r="P588" i="11"/>
  <c r="P593" i="11"/>
  <c r="P599" i="11"/>
  <c r="N601" i="11"/>
  <c r="F879" i="24"/>
  <c r="P604" i="11"/>
  <c r="P609" i="11"/>
  <c r="F74" i="24"/>
  <c r="P615" i="11"/>
  <c r="F183" i="24"/>
  <c r="P626" i="11"/>
  <c r="N628" i="11"/>
  <c r="P631" i="11"/>
  <c r="P636" i="11"/>
  <c r="F151" i="24"/>
  <c r="P642" i="11"/>
  <c r="N644" i="11"/>
  <c r="F228" i="24"/>
  <c r="P647" i="11"/>
  <c r="P652" i="11"/>
  <c r="P658" i="11"/>
  <c r="N660" i="11"/>
  <c r="F913" i="24"/>
  <c r="P663" i="11"/>
  <c r="P668" i="11"/>
  <c r="F588" i="24"/>
  <c r="P674" i="11"/>
  <c r="N676" i="11"/>
  <c r="F778" i="24"/>
  <c r="P679" i="11"/>
  <c r="P685" i="11"/>
  <c r="N687" i="11"/>
  <c r="F70" i="24"/>
  <c r="P690" i="11"/>
  <c r="P695" i="11"/>
  <c r="F735" i="24"/>
  <c r="P701" i="11"/>
  <c r="N703" i="11"/>
  <c r="F571" i="24"/>
  <c r="P706" i="11"/>
  <c r="P711" i="11"/>
  <c r="F964" i="24"/>
  <c r="P717" i="11"/>
  <c r="N719" i="11"/>
  <c r="P722" i="11"/>
  <c r="P727" i="11"/>
  <c r="F620" i="24"/>
  <c r="P733" i="11"/>
  <c r="N735" i="11"/>
  <c r="F304" i="24"/>
  <c r="P738" i="11"/>
  <c r="P744" i="11"/>
  <c r="N746" i="11"/>
  <c r="F644" i="24"/>
  <c r="P749" i="11"/>
  <c r="P754" i="11"/>
  <c r="F15" i="24"/>
  <c r="P760" i="11"/>
  <c r="P765" i="11"/>
  <c r="N768" i="11"/>
  <c r="F65" i="24"/>
  <c r="P769" i="11"/>
  <c r="N771" i="11"/>
  <c r="F784" i="24"/>
  <c r="P774" i="11"/>
  <c r="P785" i="11"/>
  <c r="N787" i="11"/>
  <c r="F321" i="24"/>
  <c r="P790" i="11"/>
  <c r="F749" i="24"/>
  <c r="P801" i="11"/>
  <c r="N803" i="11"/>
  <c r="F146" i="24"/>
  <c r="P806" i="11"/>
  <c r="F646" i="24"/>
  <c r="P817" i="11"/>
  <c r="N819" i="11"/>
  <c r="P822" i="11"/>
  <c r="P827" i="11"/>
  <c r="F919" i="24"/>
  <c r="P833" i="11"/>
  <c r="N835" i="11"/>
  <c r="P838" i="11"/>
  <c r="P843" i="11"/>
  <c r="F673" i="24"/>
  <c r="P849" i="11"/>
  <c r="N851" i="11"/>
  <c r="P854" i="11"/>
  <c r="N862" i="11"/>
  <c r="F384" i="24"/>
  <c r="P865" i="11"/>
  <c r="F743" i="24"/>
  <c r="P876" i="11"/>
  <c r="N878" i="11"/>
  <c r="F25" i="24"/>
  <c r="P881" i="11"/>
  <c r="P892" i="11"/>
  <c r="N894" i="11"/>
  <c r="P897" i="11"/>
  <c r="P908" i="11"/>
  <c r="N910" i="11"/>
  <c r="P913" i="11"/>
  <c r="P924" i="11"/>
  <c r="N926" i="11"/>
  <c r="P929" i="11"/>
  <c r="F68" i="24"/>
  <c r="P940" i="11"/>
  <c r="N942" i="11"/>
  <c r="F322" i="24"/>
  <c r="P945" i="11"/>
  <c r="F124" i="24"/>
  <c r="P956" i="11"/>
  <c r="N964" i="11"/>
  <c r="P973" i="11"/>
  <c r="N975" i="11"/>
  <c r="P978" i="11"/>
  <c r="F2" i="24"/>
  <c r="P989" i="11"/>
  <c r="P1000" i="11"/>
  <c r="N1002" i="11"/>
  <c r="P1005" i="11"/>
  <c r="P1016" i="11"/>
  <c r="N1018" i="11"/>
  <c r="F517" i="24"/>
  <c r="P1021" i="11"/>
  <c r="F36" i="24"/>
  <c r="P1035" i="11"/>
  <c r="N1037" i="11"/>
  <c r="F769" i="24"/>
  <c r="P1040" i="11"/>
  <c r="F115" i="24"/>
  <c r="P1051" i="11"/>
  <c r="N1053" i="11"/>
  <c r="F407" i="24"/>
  <c r="P1056" i="11"/>
  <c r="F94" i="24"/>
  <c r="P1067" i="11"/>
  <c r="N1069" i="11"/>
  <c r="P1072" i="11"/>
  <c r="F53" i="24"/>
  <c r="P1083" i="11"/>
  <c r="N1085" i="11"/>
  <c r="P1088" i="11"/>
  <c r="F495" i="24"/>
  <c r="P1099" i="11"/>
  <c r="N1101" i="11"/>
  <c r="F822" i="24"/>
  <c r="P1120" i="11"/>
  <c r="F503" i="24"/>
  <c r="P1122" i="11"/>
  <c r="N1123" i="11"/>
  <c r="P1131" i="11"/>
  <c r="P1135" i="11"/>
  <c r="P1150" i="11"/>
  <c r="F710" i="24"/>
  <c r="P1153" i="11"/>
  <c r="P1156" i="11"/>
  <c r="P1172" i="11"/>
  <c r="P1176" i="11"/>
  <c r="P1194" i="11"/>
  <c r="F365" i="24"/>
  <c r="P1199" i="11"/>
  <c r="F568" i="24"/>
  <c r="P1224" i="11"/>
  <c r="F315" i="24"/>
  <c r="P1230" i="11"/>
  <c r="F498" i="24"/>
  <c r="P1231" i="11"/>
  <c r="P1245" i="11"/>
  <c r="F462" i="24"/>
  <c r="P1250" i="11"/>
  <c r="P1254" i="11"/>
  <c r="F812" i="24"/>
  <c r="P1257" i="11"/>
  <c r="P1258" i="11"/>
  <c r="P1272" i="11"/>
  <c r="P1277" i="11"/>
  <c r="P1281" i="11"/>
  <c r="F128" i="24"/>
  <c r="P1315" i="11"/>
  <c r="P1321" i="11"/>
  <c r="F168" i="24"/>
  <c r="P1322" i="11"/>
  <c r="F622" i="24"/>
  <c r="P1338" i="11"/>
  <c r="P1344" i="11"/>
  <c r="P1345" i="11"/>
  <c r="F875" i="24"/>
  <c r="P1381" i="11"/>
  <c r="F274" i="24"/>
  <c r="P1387" i="11"/>
  <c r="F130" i="24"/>
  <c r="P1388" i="11"/>
  <c r="P1402" i="11"/>
  <c r="F824" i="24"/>
  <c r="P1407" i="11"/>
  <c r="P1411" i="11"/>
  <c r="P1445" i="11"/>
  <c r="F597" i="24"/>
  <c r="P1451" i="11"/>
  <c r="F722" i="24"/>
  <c r="P1452" i="11"/>
  <c r="P1466" i="11"/>
  <c r="P1471" i="11"/>
  <c r="F901" i="24"/>
  <c r="P1475" i="11"/>
  <c r="F97" i="24"/>
  <c r="P1509" i="11"/>
  <c r="F565" i="24"/>
  <c r="P1515" i="11"/>
  <c r="F580" i="24"/>
  <c r="P1516" i="11"/>
  <c r="P1530" i="11"/>
  <c r="F112" i="24"/>
  <c r="P1535" i="11"/>
  <c r="P1539" i="11"/>
  <c r="P1557" i="11"/>
  <c r="P1562" i="11"/>
  <c r="F286" i="24"/>
  <c r="P1566" i="11"/>
  <c r="P1584" i="11"/>
  <c r="F937" i="24"/>
  <c r="P1589" i="11"/>
  <c r="F182" i="24"/>
  <c r="P1593" i="11"/>
  <c r="F629" i="24"/>
  <c r="P1627" i="11"/>
  <c r="P1633" i="11"/>
  <c r="P1634" i="11"/>
  <c r="P1648" i="11"/>
  <c r="F790" i="24"/>
  <c r="P1653" i="11"/>
  <c r="P1657" i="11"/>
  <c r="P1691" i="11"/>
  <c r="F272" i="24"/>
  <c r="P1699" i="11"/>
  <c r="P1700" i="11"/>
  <c r="P1703" i="11"/>
  <c r="F247" i="24"/>
  <c r="P1731" i="11"/>
  <c r="F263" i="24"/>
  <c r="P1737" i="11"/>
  <c r="F90" i="24"/>
  <c r="P1738" i="11"/>
  <c r="P1752" i="11"/>
  <c r="F7" i="24"/>
  <c r="P1757" i="11"/>
  <c r="F55" i="24"/>
  <c r="P1774" i="11"/>
  <c r="F367" i="24"/>
  <c r="P1780" i="11"/>
  <c r="F364" i="24"/>
  <c r="P1781" i="11"/>
  <c r="F121" i="24"/>
  <c r="P1797" i="11"/>
  <c r="F28" i="24"/>
  <c r="P1803" i="11"/>
  <c r="B27" i="24"/>
  <c r="F486" i="24"/>
  <c r="P1809" i="11"/>
  <c r="P1813" i="11"/>
  <c r="P18" i="12"/>
  <c r="P22" i="12"/>
  <c r="P26" i="12"/>
  <c r="P30" i="12"/>
  <c r="F8" i="25"/>
  <c r="P34" i="12"/>
  <c r="P301" i="12"/>
  <c r="P305" i="12"/>
  <c r="F202" i="25"/>
  <c r="P308" i="12"/>
  <c r="F203" i="25"/>
  <c r="P312" i="12"/>
  <c r="P316" i="12"/>
  <c r="P320" i="12"/>
  <c r="P324" i="12"/>
  <c r="F54" i="25"/>
  <c r="P328" i="12"/>
  <c r="P332" i="12"/>
  <c r="P336" i="12"/>
  <c r="P340" i="12"/>
  <c r="P344" i="12"/>
  <c r="F147" i="25"/>
  <c r="P348" i="12"/>
  <c r="P352" i="12"/>
  <c r="F75" i="25"/>
  <c r="P356" i="12"/>
  <c r="P360" i="12"/>
  <c r="F198" i="25"/>
  <c r="P364" i="12"/>
  <c r="F105" i="25"/>
  <c r="P368" i="12"/>
  <c r="P372" i="12"/>
  <c r="P376" i="12"/>
  <c r="P380" i="12"/>
  <c r="P384" i="12"/>
  <c r="F123" i="25"/>
  <c r="P388" i="12"/>
  <c r="P392" i="12"/>
  <c r="P396" i="12"/>
  <c r="F101" i="25"/>
  <c r="P400" i="12"/>
  <c r="F82" i="25"/>
  <c r="P404" i="12"/>
  <c r="P483" i="12"/>
  <c r="F58" i="25"/>
  <c r="P487" i="12"/>
  <c r="P491" i="12"/>
  <c r="F42" i="25"/>
  <c r="P495" i="12"/>
  <c r="P499" i="12"/>
  <c r="F188" i="25"/>
  <c r="P503" i="12"/>
  <c r="F38" i="25"/>
  <c r="P507" i="12"/>
  <c r="F144" i="26"/>
  <c r="K19" i="13"/>
  <c r="K23" i="13"/>
  <c r="F178" i="26"/>
  <c r="K27" i="13"/>
  <c r="K31" i="13"/>
  <c r="K35" i="13"/>
  <c r="K146" i="13"/>
  <c r="F30" i="26"/>
  <c r="K150" i="13"/>
  <c r="F130" i="26"/>
  <c r="K154" i="13"/>
  <c r="K158" i="13"/>
  <c r="K162" i="13"/>
  <c r="F210" i="26"/>
  <c r="K166" i="13"/>
  <c r="K170" i="13"/>
  <c r="F108" i="26"/>
  <c r="K174" i="13"/>
  <c r="K178" i="13"/>
  <c r="K182" i="13"/>
  <c r="K186" i="13"/>
  <c r="K294" i="13"/>
  <c r="F5" i="26"/>
  <c r="K298" i="13"/>
  <c r="N1827" i="10"/>
  <c r="N1843" i="10"/>
  <c r="N1859" i="10"/>
  <c r="N1874" i="10"/>
  <c r="N13" i="11"/>
  <c r="N29" i="11"/>
  <c r="N45" i="11"/>
  <c r="N60" i="11"/>
  <c r="N76" i="11"/>
  <c r="N92" i="11"/>
  <c r="N110" i="11"/>
  <c r="N126" i="11"/>
  <c r="N142" i="11"/>
  <c r="P145" i="11"/>
  <c r="P153" i="11"/>
  <c r="P161" i="11"/>
  <c r="F546" i="24"/>
  <c r="P169" i="11"/>
  <c r="P177" i="11"/>
  <c r="F816" i="24"/>
  <c r="P187" i="11"/>
  <c r="N195" i="11"/>
  <c r="N203" i="11"/>
  <c r="N211" i="11"/>
  <c r="N219" i="11"/>
  <c r="N227" i="11"/>
  <c r="N235" i="11"/>
  <c r="N243" i="11"/>
  <c r="P389" i="11"/>
  <c r="F310" i="24"/>
  <c r="P400" i="11"/>
  <c r="F877" i="24"/>
  <c r="P405" i="11"/>
  <c r="F650" i="24"/>
  <c r="P416" i="11"/>
  <c r="F109" i="24"/>
  <c r="P421" i="11"/>
  <c r="P432" i="11"/>
  <c r="F248" i="24"/>
  <c r="P443" i="11"/>
  <c r="F847" i="24"/>
  <c r="P450" i="11"/>
  <c r="F537" i="24"/>
  <c r="P461" i="11"/>
  <c r="P466" i="11"/>
  <c r="F630" i="24"/>
  <c r="P477" i="11"/>
  <c r="P482" i="11"/>
  <c r="P493" i="11"/>
  <c r="P498" i="11"/>
  <c r="F110" i="24"/>
  <c r="P509" i="11"/>
  <c r="F22" i="24"/>
  <c r="P511" i="11"/>
  <c r="F285" i="24"/>
  <c r="P512" i="11"/>
  <c r="P517" i="11"/>
  <c r="P528" i="11"/>
  <c r="P533" i="11"/>
  <c r="P544" i="11"/>
  <c r="F213" i="24"/>
  <c r="P549" i="11"/>
  <c r="F554" i="24"/>
  <c r="P563" i="11"/>
  <c r="F647" i="24"/>
  <c r="P568" i="11"/>
  <c r="F598" i="24"/>
  <c r="P579" i="11"/>
  <c r="P584" i="11"/>
  <c r="P595" i="11"/>
  <c r="P600" i="11"/>
  <c r="P611" i="11"/>
  <c r="F186" i="24"/>
  <c r="P622" i="11"/>
  <c r="F469" i="24"/>
  <c r="P627" i="11"/>
  <c r="P638" i="11"/>
  <c r="P643" i="11"/>
  <c r="F453" i="24"/>
  <c r="P654" i="11"/>
  <c r="F674" i="24"/>
  <c r="P659" i="11"/>
  <c r="P670" i="11"/>
  <c r="F770" i="24"/>
  <c r="P675" i="11"/>
  <c r="P686" i="11"/>
  <c r="F184" i="24"/>
  <c r="P697" i="11"/>
  <c r="F906" i="24"/>
  <c r="P702" i="11"/>
  <c r="F933" i="24"/>
  <c r="P713" i="11"/>
  <c r="P718" i="11"/>
  <c r="P729" i="11"/>
  <c r="F791" i="24"/>
  <c r="P734" i="11"/>
  <c r="F666" i="24"/>
  <c r="P745" i="11"/>
  <c r="P756" i="11"/>
  <c r="F10" i="24"/>
  <c r="P767" i="11"/>
  <c r="P770" i="11"/>
  <c r="P781" i="11"/>
  <c r="F73" i="24"/>
  <c r="P786" i="11"/>
  <c r="P797" i="11"/>
  <c r="F766" i="24"/>
  <c r="P802" i="11"/>
  <c r="P813" i="11"/>
  <c r="P818" i="11"/>
  <c r="F189" i="24"/>
  <c r="P829" i="11"/>
  <c r="P834" i="11"/>
  <c r="P845" i="11"/>
  <c r="P850" i="11"/>
  <c r="F21" i="24"/>
  <c r="P861" i="11"/>
  <c r="F268" i="24"/>
  <c r="P872" i="11"/>
  <c r="P877" i="11"/>
  <c r="F594" i="24"/>
  <c r="P888" i="11"/>
  <c r="F104" i="24"/>
  <c r="P893" i="11"/>
  <c r="P904" i="11"/>
  <c r="P909" i="11"/>
  <c r="F224" i="24"/>
  <c r="P920" i="11"/>
  <c r="P925" i="11"/>
  <c r="P936" i="11"/>
  <c r="P941" i="11"/>
  <c r="F883" i="24"/>
  <c r="P952" i="11"/>
  <c r="F19" i="24"/>
  <c r="P963" i="11"/>
  <c r="P969" i="11"/>
  <c r="F563" i="24"/>
  <c r="P974" i="11"/>
  <c r="P985" i="11"/>
  <c r="F558" i="24"/>
  <c r="P996" i="11"/>
  <c r="P1001" i="11"/>
  <c r="P1012" i="11"/>
  <c r="P1017" i="11"/>
  <c r="P1031" i="11"/>
  <c r="F827" i="24"/>
  <c r="P1036" i="11"/>
  <c r="P1047" i="11"/>
  <c r="P1052" i="11"/>
  <c r="F89" i="24"/>
  <c r="P1063" i="11"/>
  <c r="F527" i="24"/>
  <c r="P1068" i="11"/>
  <c r="F345" i="24"/>
  <c r="P1079" i="11"/>
  <c r="F856" i="24"/>
  <c r="P1084" i="11"/>
  <c r="P1095" i="11"/>
  <c r="P1100" i="11"/>
  <c r="P1106" i="11"/>
  <c r="P1108" i="11"/>
  <c r="P1116" i="11"/>
  <c r="F480" i="24"/>
  <c r="P1136" i="11"/>
  <c r="P1138" i="11"/>
  <c r="F528" i="24"/>
  <c r="P1147" i="11"/>
  <c r="F860" i="24"/>
  <c r="P1151" i="11"/>
  <c r="P1165" i="11"/>
  <c r="P1166" i="11"/>
  <c r="P1170" i="11"/>
  <c r="P1179" i="11"/>
  <c r="P1183" i="11"/>
  <c r="P1187" i="11"/>
  <c r="P1208" i="11"/>
  <c r="F652" i="24"/>
  <c r="P1214" i="11"/>
  <c r="F806" i="24"/>
  <c r="P1215" i="11"/>
  <c r="P1229" i="11"/>
  <c r="P1234" i="11"/>
  <c r="F747" i="24"/>
  <c r="P1238" i="11"/>
  <c r="P1256" i="11"/>
  <c r="P1261" i="11"/>
  <c r="F931" i="24"/>
  <c r="P1265" i="11"/>
  <c r="P1299" i="11"/>
  <c r="F487" i="24"/>
  <c r="P1305" i="11"/>
  <c r="F869" i="24"/>
  <c r="P1306" i="11"/>
  <c r="P1320" i="11"/>
  <c r="F874" i="24"/>
  <c r="P1325" i="11"/>
  <c r="F303" i="24"/>
  <c r="P1328" i="11"/>
  <c r="P1329" i="11"/>
  <c r="P1343" i="11"/>
  <c r="F394" i="24"/>
  <c r="P1348" i="11"/>
  <c r="P1365" i="11"/>
  <c r="F876" i="24"/>
  <c r="P1371" i="11"/>
  <c r="F642" i="24"/>
  <c r="P1372" i="11"/>
  <c r="P1386" i="11"/>
  <c r="F412" i="24"/>
  <c r="P1391" i="11"/>
  <c r="F111" i="24"/>
  <c r="P1395" i="11"/>
  <c r="F333" i="24"/>
  <c r="P1429" i="11"/>
  <c r="F134" i="24"/>
  <c r="P1435" i="11"/>
  <c r="P1436" i="11"/>
  <c r="P1450" i="11"/>
  <c r="F739" i="24"/>
  <c r="P1455" i="11"/>
  <c r="P1459" i="11"/>
  <c r="F103" i="24"/>
  <c r="P1493" i="11"/>
  <c r="F298" i="24"/>
  <c r="P1499" i="11"/>
  <c r="F944" i="24"/>
  <c r="P1500" i="11"/>
  <c r="P1514" i="11"/>
  <c r="P1519" i="11"/>
  <c r="F948" i="24"/>
  <c r="P1523" i="11"/>
  <c r="P1550" i="11"/>
  <c r="P1573" i="11"/>
  <c r="P1577" i="11"/>
  <c r="F87" i="24"/>
  <c r="P1611" i="11"/>
  <c r="F86" i="24"/>
  <c r="P1617" i="11"/>
  <c r="P1618" i="11"/>
  <c r="P1632" i="11"/>
  <c r="F167" i="24"/>
  <c r="P1637" i="11"/>
  <c r="F452" i="24"/>
  <c r="P1641" i="11"/>
  <c r="P1675" i="11"/>
  <c r="P1681" i="11"/>
  <c r="F657" i="24"/>
  <c r="P1682" i="11"/>
  <c r="P1698" i="11"/>
  <c r="P1706" i="11"/>
  <c r="P1710" i="11"/>
  <c r="F697" i="24"/>
  <c r="P1715" i="11"/>
  <c r="F256" i="24"/>
  <c r="P1721" i="11"/>
  <c r="P1722" i="11"/>
  <c r="P1736" i="11"/>
  <c r="F758" i="24"/>
  <c r="P1741" i="11"/>
  <c r="F437" i="24"/>
  <c r="P1745" i="11"/>
  <c r="F41" i="24"/>
  <c r="P1758" i="11"/>
  <c r="P1764" i="11"/>
  <c r="P1765" i="11"/>
  <c r="P1779" i="11"/>
  <c r="F422" i="24"/>
  <c r="P1784" i="11"/>
  <c r="F645" i="24"/>
  <c r="P1787" i="11"/>
  <c r="P1788" i="11"/>
  <c r="P1802" i="11"/>
  <c r="P7" i="12"/>
  <c r="F104" i="25"/>
  <c r="P11" i="12"/>
  <c r="P15" i="12"/>
  <c r="P202" i="12"/>
  <c r="F196" i="25"/>
  <c r="P206" i="12"/>
  <c r="F103" i="25"/>
  <c r="P210" i="12"/>
  <c r="P214" i="12"/>
  <c r="F68" i="25"/>
  <c r="P218" i="12"/>
  <c r="P222" i="12"/>
  <c r="P226" i="12"/>
  <c r="P230" i="12"/>
  <c r="F192" i="25"/>
  <c r="P234" i="12"/>
  <c r="P238" i="12"/>
  <c r="F120" i="25"/>
  <c r="P242" i="12"/>
  <c r="F185" i="25"/>
  <c r="P246" i="12"/>
  <c r="F154" i="25"/>
  <c r="P250" i="12"/>
  <c r="P254" i="12"/>
  <c r="F45" i="25"/>
  <c r="P258" i="12"/>
  <c r="P262" i="12"/>
  <c r="F67" i="25"/>
  <c r="P266" i="12"/>
  <c r="P270" i="12"/>
  <c r="P274" i="12"/>
  <c r="P278" i="12"/>
  <c r="P282" i="12"/>
  <c r="F193" i="25"/>
  <c r="P286" i="12"/>
  <c r="P290" i="12"/>
  <c r="P294" i="12"/>
  <c r="K20" i="13"/>
  <c r="F47" i="26"/>
  <c r="K24" i="13"/>
  <c r="F72" i="26"/>
  <c r="K28" i="13"/>
  <c r="K32" i="13"/>
  <c r="F182" i="26"/>
  <c r="K147" i="13"/>
  <c r="K151" i="13"/>
  <c r="K155" i="13"/>
  <c r="K159" i="13"/>
  <c r="F119" i="26"/>
  <c r="K163" i="13"/>
  <c r="K167" i="13"/>
  <c r="K171" i="13"/>
  <c r="F138" i="26"/>
  <c r="K175" i="13"/>
  <c r="F173" i="26"/>
  <c r="K179" i="13"/>
  <c r="K183" i="13"/>
  <c r="K187" i="13"/>
  <c r="K295" i="13"/>
  <c r="N1831" i="10"/>
  <c r="P1839" i="10"/>
  <c r="N1847" i="10"/>
  <c r="P1855" i="10"/>
  <c r="N1863" i="10"/>
  <c r="P1870" i="10"/>
  <c r="N1878" i="10"/>
  <c r="P9" i="11"/>
  <c r="N17" i="11"/>
  <c r="P25" i="11"/>
  <c r="N33" i="11"/>
  <c r="P41" i="11"/>
  <c r="N49" i="11"/>
  <c r="P56" i="11"/>
  <c r="N64" i="11"/>
  <c r="P72" i="11"/>
  <c r="N80" i="11"/>
  <c r="P88" i="11"/>
  <c r="N96" i="11"/>
  <c r="P104" i="11"/>
  <c r="N114" i="11"/>
  <c r="P122" i="11"/>
  <c r="N130" i="11"/>
  <c r="P138" i="11"/>
  <c r="P146" i="11"/>
  <c r="N150" i="11"/>
  <c r="P154" i="11"/>
  <c r="N158" i="11"/>
  <c r="P162" i="11"/>
  <c r="N166" i="11"/>
  <c r="P170" i="11"/>
  <c r="N174" i="11"/>
  <c r="P178" i="11"/>
  <c r="N182" i="11"/>
  <c r="P188" i="11"/>
  <c r="N192" i="11"/>
  <c r="N194" i="11"/>
  <c r="F547" i="24"/>
  <c r="P202" i="11"/>
  <c r="F851" i="24"/>
  <c r="P210" i="11"/>
  <c r="P218" i="11"/>
  <c r="P226" i="11"/>
  <c r="F273" i="24"/>
  <c r="P234" i="11"/>
  <c r="P242" i="11"/>
  <c r="F564" i="24"/>
  <c r="P250" i="11"/>
  <c r="F485" i="24"/>
  <c r="P258" i="11"/>
  <c r="F136" i="24"/>
  <c r="P266" i="11"/>
  <c r="P274" i="11"/>
  <c r="F555" i="24"/>
  <c r="P282" i="11"/>
  <c r="P290" i="11"/>
  <c r="F334" i="24"/>
  <c r="P298" i="11"/>
  <c r="F180" i="24"/>
  <c r="P306" i="11"/>
  <c r="F198" i="24"/>
  <c r="P314" i="11"/>
  <c r="F125" i="24"/>
  <c r="P322" i="11"/>
  <c r="P330" i="11"/>
  <c r="P338" i="11"/>
  <c r="P346" i="11"/>
  <c r="P354" i="11"/>
  <c r="P362" i="11"/>
  <c r="P370" i="11"/>
  <c r="P378" i="11"/>
  <c r="P386" i="11"/>
  <c r="B425" i="24"/>
  <c r="F799" i="24"/>
  <c r="P396" i="11"/>
  <c r="F788" i="24"/>
  <c r="P401" i="11"/>
  <c r="Q406" i="11"/>
  <c r="P412" i="11"/>
  <c r="F777" i="24"/>
  <c r="P417" i="11"/>
  <c r="B548" i="24"/>
  <c r="F219" i="24"/>
  <c r="P428" i="11"/>
  <c r="P433" i="11"/>
  <c r="P439" i="11"/>
  <c r="N441" i="11"/>
  <c r="P444" i="11"/>
  <c r="Q451" i="11"/>
  <c r="P457" i="11"/>
  <c r="N459" i="11"/>
  <c r="P462" i="11"/>
  <c r="Q467" i="11"/>
  <c r="F153" i="24"/>
  <c r="P473" i="11"/>
  <c r="N475" i="11"/>
  <c r="F610" i="24"/>
  <c r="P478" i="11"/>
  <c r="B631" i="24"/>
  <c r="F161" i="24"/>
  <c r="P489" i="11"/>
  <c r="N491" i="11"/>
  <c r="P494" i="11"/>
  <c r="Q499" i="11"/>
  <c r="P505" i="11"/>
  <c r="N507" i="11"/>
  <c r="P510" i="11"/>
  <c r="P513" i="11"/>
  <c r="Q518" i="11"/>
  <c r="F141" i="24"/>
  <c r="P524" i="11"/>
  <c r="P529" i="11"/>
  <c r="B659" i="24"/>
  <c r="F190" i="24"/>
  <c r="P540" i="11"/>
  <c r="P545" i="11"/>
  <c r="B665" i="24"/>
  <c r="F344" i="24"/>
  <c r="P556" i="11"/>
  <c r="F52" i="24"/>
  <c r="P558" i="11"/>
  <c r="P559" i="11"/>
  <c r="F553" i="24"/>
  <c r="P564" i="11"/>
  <c r="B464" i="24"/>
  <c r="F522" i="24"/>
  <c r="P575" i="11"/>
  <c r="P580" i="11"/>
  <c r="F798" i="24"/>
  <c r="P591" i="11"/>
  <c r="P596" i="11"/>
  <c r="F839" i="24"/>
  <c r="P607" i="11"/>
  <c r="F940" i="24"/>
  <c r="P612" i="11"/>
  <c r="F590" i="24"/>
  <c r="P618" i="11"/>
  <c r="N620" i="11"/>
  <c r="F727" i="24"/>
  <c r="P623" i="11"/>
  <c r="F446" i="24"/>
  <c r="P634" i="11"/>
  <c r="P639" i="11"/>
  <c r="F909" i="24"/>
  <c r="P650" i="11"/>
  <c r="F578" i="24"/>
  <c r="P655" i="11"/>
  <c r="P666" i="11"/>
  <c r="P671" i="11"/>
  <c r="F9" i="24"/>
  <c r="P682" i="11"/>
  <c r="P693" i="11"/>
  <c r="F438" i="24"/>
  <c r="P698" i="11"/>
  <c r="F204" i="24"/>
  <c r="P709" i="11"/>
  <c r="P714" i="11"/>
  <c r="P725" i="11"/>
  <c r="P730" i="11"/>
  <c r="F17" i="24"/>
  <c r="P741" i="11"/>
  <c r="P752" i="11"/>
  <c r="F889" i="24"/>
  <c r="P757" i="11"/>
  <c r="F698" i="24"/>
  <c r="P763" i="11"/>
  <c r="F809" i="24"/>
  <c r="P777" i="11"/>
  <c r="N779" i="11"/>
  <c r="P782" i="11"/>
  <c r="P793" i="11"/>
  <c r="N795" i="11"/>
  <c r="F802" i="24"/>
  <c r="P798" i="11"/>
  <c r="F867" i="24"/>
  <c r="P809" i="11"/>
  <c r="N811" i="11"/>
  <c r="P814" i="11"/>
  <c r="P825" i="11"/>
  <c r="P830" i="11"/>
  <c r="P841" i="11"/>
  <c r="F245" i="24"/>
  <c r="P846" i="11"/>
  <c r="P857" i="11"/>
  <c r="N859" i="11"/>
  <c r="F152" i="24"/>
  <c r="P868" i="11"/>
  <c r="N870" i="11"/>
  <c r="F329" i="24"/>
  <c r="P873" i="11"/>
  <c r="P884" i="11"/>
  <c r="N886" i="11"/>
  <c r="F694" i="24"/>
  <c r="P889" i="11"/>
  <c r="P900" i="11"/>
  <c r="N902" i="11"/>
  <c r="P905" i="11"/>
  <c r="P916" i="11"/>
  <c r="N918" i="11"/>
  <c r="P921" i="11"/>
  <c r="P932" i="11"/>
  <c r="N934" i="11"/>
  <c r="F962" i="24"/>
  <c r="P937" i="11"/>
  <c r="F105" i="24"/>
  <c r="P948" i="11"/>
  <c r="N950" i="11"/>
  <c r="P953" i="11"/>
  <c r="F170" i="24"/>
  <c r="P959" i="11"/>
  <c r="N961" i="11"/>
  <c r="N967" i="11"/>
  <c r="P970" i="11"/>
  <c r="P981" i="11"/>
  <c r="N983" i="11"/>
  <c r="F853" i="24"/>
  <c r="P986" i="11"/>
  <c r="P992" i="11"/>
  <c r="N994" i="11"/>
  <c r="F887" i="24"/>
  <c r="P997" i="11"/>
  <c r="F69" i="24"/>
  <c r="P1008" i="11"/>
  <c r="N1010" i="11"/>
  <c r="P1013" i="11"/>
  <c r="P1024" i="11"/>
  <c r="N1026" i="11"/>
  <c r="P1027" i="11"/>
  <c r="N1029" i="11"/>
  <c r="F910" i="24"/>
  <c r="P1032" i="11"/>
  <c r="P1043" i="11"/>
  <c r="N1045" i="11"/>
  <c r="F857" i="24"/>
  <c r="P1048" i="11"/>
  <c r="F655" i="24"/>
  <c r="P1059" i="11"/>
  <c r="N1061" i="11"/>
  <c r="P1064" i="11"/>
  <c r="P1075" i="11"/>
  <c r="N1077" i="11"/>
  <c r="F276" i="24"/>
  <c r="P1080" i="11"/>
  <c r="P1091" i="11"/>
  <c r="N1093" i="11"/>
  <c r="F460" i="24"/>
  <c r="P1096" i="11"/>
  <c r="N1104" i="11"/>
  <c r="P1107" i="11"/>
  <c r="P1118" i="11"/>
  <c r="F918" i="24"/>
  <c r="P1121" i="11"/>
  <c r="P1124" i="11"/>
  <c r="Q1126" i="11"/>
  <c r="F532" i="24"/>
  <c r="P1132" i="11"/>
  <c r="P1139" i="11"/>
  <c r="F510" i="24"/>
  <c r="P1152" i="11"/>
  <c r="F714" i="24"/>
  <c r="P1154" i="11"/>
  <c r="N1158" i="11"/>
  <c r="P1162" i="11"/>
  <c r="P1167" i="11"/>
  <c r="F765" i="24"/>
  <c r="P1178" i="11"/>
  <c r="P1213" i="11"/>
  <c r="F449" i="24"/>
  <c r="P1218" i="11"/>
  <c r="P1222" i="11"/>
  <c r="F723" i="24"/>
  <c r="P1283" i="11"/>
  <c r="P1289" i="11"/>
  <c r="P1290" i="11"/>
  <c r="P1304" i="11"/>
  <c r="F801" i="24"/>
  <c r="P1309" i="11"/>
  <c r="P1313" i="11"/>
  <c r="B6" i="24"/>
  <c r="P1332" i="11"/>
  <c r="F225" i="24"/>
  <c r="P1336" i="11"/>
  <c r="F40" i="24"/>
  <c r="P1355" i="11"/>
  <c r="F459" i="24"/>
  <c r="P1356" i="11"/>
  <c r="P1370" i="11"/>
  <c r="F949" i="24"/>
  <c r="P1375" i="11"/>
  <c r="F353" i="24"/>
  <c r="P1379" i="11"/>
  <c r="P1413" i="11"/>
  <c r="P1419" i="11"/>
  <c r="P1420" i="11"/>
  <c r="P1434" i="11"/>
  <c r="F307" i="24"/>
  <c r="P1439" i="11"/>
  <c r="F817" i="24"/>
  <c r="P1443" i="11"/>
  <c r="P1477" i="11"/>
  <c r="P1483" i="11"/>
  <c r="F72" i="24"/>
  <c r="P1484" i="11"/>
  <c r="P1498" i="11"/>
  <c r="P1503" i="11"/>
  <c r="F591" i="24"/>
  <c r="P1507" i="11"/>
  <c r="F406" i="24"/>
  <c r="P1541" i="11"/>
  <c r="F742" i="24"/>
  <c r="P1547" i="11"/>
  <c r="F35" i="24"/>
  <c r="P1548" i="11"/>
  <c r="P1568" i="11"/>
  <c r="F917" i="24"/>
  <c r="P1595" i="11"/>
  <c r="F416" i="24"/>
  <c r="P1601" i="11"/>
  <c r="F278" i="24"/>
  <c r="P1602" i="11"/>
  <c r="P1616" i="11"/>
  <c r="P1621" i="11"/>
  <c r="F561" i="24"/>
  <c r="P1625" i="11"/>
  <c r="P1659" i="11"/>
  <c r="F506" i="24"/>
  <c r="P1665" i="11"/>
  <c r="F729" i="24"/>
  <c r="P1666" i="11"/>
  <c r="P1680" i="11"/>
  <c r="P1685" i="11"/>
  <c r="P1689" i="11"/>
  <c r="P1720" i="11"/>
  <c r="F481" i="24"/>
  <c r="P1725" i="11"/>
  <c r="P1729" i="11"/>
  <c r="P1763" i="11"/>
  <c r="F171" i="24"/>
  <c r="P1768" i="11"/>
  <c r="P1772" i="11"/>
  <c r="B18" i="24"/>
  <c r="P1791" i="11"/>
  <c r="P1795" i="11"/>
  <c r="P1815" i="11"/>
  <c r="F26" i="25"/>
  <c r="P64" i="12"/>
  <c r="P68" i="12"/>
  <c r="P72" i="12"/>
  <c r="F136" i="25"/>
  <c r="P76" i="12"/>
  <c r="P80" i="12"/>
  <c r="P84" i="12"/>
  <c r="F128" i="25"/>
  <c r="P88" i="12"/>
  <c r="F65" i="25"/>
  <c r="P92" i="12"/>
  <c r="P96" i="12"/>
  <c r="P100" i="12"/>
  <c r="F214" i="25"/>
  <c r="P104" i="12"/>
  <c r="P108" i="12"/>
  <c r="P112" i="12"/>
  <c r="P116" i="12"/>
  <c r="F170" i="25"/>
  <c r="P120" i="12"/>
  <c r="P124" i="12"/>
  <c r="F126" i="25"/>
  <c r="P128" i="12"/>
  <c r="F9" i="25"/>
  <c r="P132" i="12"/>
  <c r="F175" i="25"/>
  <c r="P136" i="12"/>
  <c r="F63" i="25"/>
  <c r="P140" i="12"/>
  <c r="P144" i="12"/>
  <c r="P148" i="12"/>
  <c r="F12" i="25"/>
  <c r="P151" i="12"/>
  <c r="F167" i="25"/>
  <c r="P155" i="12"/>
  <c r="P159" i="12"/>
  <c r="P163" i="12"/>
  <c r="P167" i="12"/>
  <c r="P171" i="12"/>
  <c r="P175" i="12"/>
  <c r="P179" i="12"/>
  <c r="P183" i="12"/>
  <c r="P187" i="12"/>
  <c r="P191" i="12"/>
  <c r="F157" i="25"/>
  <c r="P195" i="12"/>
  <c r="P414" i="12"/>
  <c r="F37" i="25"/>
  <c r="P418" i="12"/>
  <c r="F184" i="25"/>
  <c r="P422" i="12"/>
  <c r="P426" i="12"/>
  <c r="F129" i="25"/>
  <c r="P430" i="12"/>
  <c r="P434" i="12"/>
  <c r="P438" i="12"/>
  <c r="F146" i="25"/>
  <c r="P442" i="12"/>
  <c r="P446" i="12"/>
  <c r="F46" i="25"/>
  <c r="P450" i="12"/>
  <c r="P454" i="12"/>
  <c r="P458" i="12"/>
  <c r="P462" i="12"/>
  <c r="P466" i="12"/>
  <c r="F156" i="25"/>
  <c r="P470" i="12"/>
  <c r="F117" i="25"/>
  <c r="P473" i="12"/>
  <c r="F208" i="25"/>
  <c r="P477" i="12"/>
  <c r="F115" i="26"/>
  <c r="K21" i="13"/>
  <c r="F85" i="26"/>
  <c r="K25" i="13"/>
  <c r="K29" i="13"/>
  <c r="F29" i="26"/>
  <c r="K33" i="13"/>
  <c r="F98" i="26"/>
  <c r="K144" i="13"/>
  <c r="K148" i="13"/>
  <c r="F156" i="26"/>
  <c r="K152" i="13"/>
  <c r="K156" i="13"/>
  <c r="F157" i="26"/>
  <c r="K160" i="13"/>
  <c r="K164" i="13"/>
  <c r="K168" i="13"/>
  <c r="K172" i="13"/>
  <c r="F105" i="26"/>
  <c r="K176" i="13"/>
  <c r="F33" i="26"/>
  <c r="K180" i="13"/>
  <c r="K184" i="13"/>
  <c r="K296" i="13"/>
  <c r="N1835" i="10"/>
  <c r="N1851" i="10"/>
  <c r="N1866" i="10"/>
  <c r="N5" i="11"/>
  <c r="N21" i="11"/>
  <c r="N37" i="11"/>
  <c r="N53" i="11"/>
  <c r="N68" i="11"/>
  <c r="N84" i="11"/>
  <c r="N100" i="11"/>
  <c r="N118" i="11"/>
  <c r="N134" i="11"/>
  <c r="N149" i="11"/>
  <c r="N157" i="11"/>
  <c r="N165" i="11"/>
  <c r="N173" i="11"/>
  <c r="N181" i="11"/>
  <c r="N191" i="11"/>
  <c r="N199" i="11"/>
  <c r="N207" i="11"/>
  <c r="N215" i="11"/>
  <c r="N223" i="11"/>
  <c r="N231" i="11"/>
  <c r="N239" i="11"/>
  <c r="N247" i="11"/>
  <c r="P251" i="11"/>
  <c r="N255" i="11"/>
  <c r="P259" i="11"/>
  <c r="N263" i="11"/>
  <c r="P267" i="11"/>
  <c r="N271" i="11"/>
  <c r="P275" i="11"/>
  <c r="N279" i="11"/>
  <c r="P283" i="11"/>
  <c r="N287" i="11"/>
  <c r="P291" i="11"/>
  <c r="N295" i="11"/>
  <c r="P299" i="11"/>
  <c r="N303" i="11"/>
  <c r="P307" i="11"/>
  <c r="N311" i="11"/>
  <c r="P315" i="11"/>
  <c r="N319" i="11"/>
  <c r="P323" i="11"/>
  <c r="N327" i="11"/>
  <c r="P331" i="11"/>
  <c r="N335" i="11"/>
  <c r="P339" i="11"/>
  <c r="N343" i="11"/>
  <c r="P347" i="11"/>
  <c r="N351" i="11"/>
  <c r="P355" i="11"/>
  <c r="N359" i="11"/>
  <c r="P363" i="11"/>
  <c r="N367" i="11"/>
  <c r="P371" i="11"/>
  <c r="N375" i="11"/>
  <c r="P379" i="11"/>
  <c r="N383" i="11"/>
  <c r="P387" i="11"/>
  <c r="F763" i="24"/>
  <c r="P392" i="11"/>
  <c r="N394" i="11"/>
  <c r="F122" i="24"/>
  <c r="P397" i="11"/>
  <c r="P402" i="11"/>
  <c r="P408" i="11"/>
  <c r="N410" i="11"/>
  <c r="P413" i="11"/>
  <c r="P418" i="11"/>
  <c r="P424" i="11"/>
  <c r="N426" i="11"/>
  <c r="P429" i="11"/>
  <c r="P434" i="11"/>
  <c r="N437" i="11"/>
  <c r="P440" i="11"/>
  <c r="P445" i="11"/>
  <c r="P447" i="11"/>
  <c r="P453" i="11"/>
  <c r="N455" i="11"/>
  <c r="F925" i="24"/>
  <c r="P458" i="11"/>
  <c r="P463" i="11"/>
  <c r="P469" i="11"/>
  <c r="N471" i="11"/>
  <c r="F552" i="24"/>
  <c r="P474" i="11"/>
  <c r="P479" i="11"/>
  <c r="F719" i="24"/>
  <c r="P485" i="11"/>
  <c r="N487" i="11"/>
  <c r="F390" i="24"/>
  <c r="P490" i="11"/>
  <c r="P495" i="11"/>
  <c r="F154" i="24"/>
  <c r="P501" i="11"/>
  <c r="N503" i="11"/>
  <c r="P506" i="11"/>
  <c r="P514" i="11"/>
  <c r="P520" i="11"/>
  <c r="N522" i="11"/>
  <c r="F716" i="24"/>
  <c r="P525" i="11"/>
  <c r="P530" i="11"/>
  <c r="F343" i="24"/>
  <c r="P536" i="11"/>
  <c r="N538" i="11"/>
  <c r="P541" i="11"/>
  <c r="P546" i="11"/>
  <c r="P552" i="11"/>
  <c r="N554" i="11"/>
  <c r="F255" i="24"/>
  <c r="P557" i="11"/>
  <c r="P560" i="11"/>
  <c r="P565" i="11"/>
  <c r="P571" i="11"/>
  <c r="N573" i="11"/>
  <c r="F664" i="24"/>
  <c r="P576" i="11"/>
  <c r="P581" i="11"/>
  <c r="F559" i="24"/>
  <c r="P587" i="11"/>
  <c r="N589" i="11"/>
  <c r="P592" i="11"/>
  <c r="P597" i="11"/>
  <c r="F231" i="24"/>
  <c r="P603" i="11"/>
  <c r="N605" i="11"/>
  <c r="F804" i="24"/>
  <c r="P608" i="11"/>
  <c r="P613" i="11"/>
  <c r="N616" i="11"/>
  <c r="P619" i="11"/>
  <c r="P624" i="11"/>
  <c r="P630" i="11"/>
  <c r="N632" i="11"/>
  <c r="F328" i="24"/>
  <c r="P635" i="11"/>
  <c r="P640" i="11"/>
  <c r="P646" i="11"/>
  <c r="N648" i="11"/>
  <c r="P651" i="11"/>
  <c r="P656" i="11"/>
  <c r="F391" i="24"/>
  <c r="P662" i="11"/>
  <c r="N664" i="11"/>
  <c r="F852" i="24"/>
  <c r="P667" i="11"/>
  <c r="P672" i="11"/>
  <c r="F776" i="24"/>
  <c r="P678" i="11"/>
  <c r="N680" i="11"/>
  <c r="B523" i="24"/>
  <c r="F159" i="24"/>
  <c r="P689" i="11"/>
  <c r="N691" i="11"/>
  <c r="F63" i="24"/>
  <c r="P694" i="11"/>
  <c r="B805" i="24"/>
  <c r="F430" i="24"/>
  <c r="P705" i="11"/>
  <c r="N707" i="11"/>
  <c r="F226" i="24"/>
  <c r="P710" i="11"/>
  <c r="B275" i="24"/>
  <c r="F50" i="24"/>
  <c r="P721" i="11"/>
  <c r="N723" i="11"/>
  <c r="F258" i="24"/>
  <c r="P726" i="11"/>
  <c r="B289" i="24"/>
  <c r="P737" i="11"/>
  <c r="N739" i="11"/>
  <c r="Q742" i="11"/>
  <c r="F246" i="24"/>
  <c r="P748" i="11"/>
  <c r="N750" i="11"/>
  <c r="F530" i="24"/>
  <c r="P753" i="11"/>
  <c r="P758" i="11"/>
  <c r="N761" i="11"/>
  <c r="P764" i="11"/>
  <c r="P773" i="11"/>
  <c r="N775" i="11"/>
  <c r="F149" i="24"/>
  <c r="P778" i="11"/>
  <c r="P783" i="11"/>
  <c r="F127" i="24"/>
  <c r="P789" i="11"/>
  <c r="N791" i="11"/>
  <c r="F164" i="24"/>
  <c r="P794" i="11"/>
  <c r="P799" i="11"/>
  <c r="P805" i="11"/>
  <c r="N807" i="11"/>
  <c r="F230" i="24"/>
  <c r="P810" i="11"/>
  <c r="P815" i="11"/>
  <c r="P821" i="11"/>
  <c r="N823" i="11"/>
  <c r="P826" i="11"/>
  <c r="P831" i="11"/>
  <c r="P837" i="11"/>
  <c r="N839" i="11"/>
  <c r="F277" i="24"/>
  <c r="P842" i="11"/>
  <c r="P847" i="11"/>
  <c r="P853" i="11"/>
  <c r="N855" i="11"/>
  <c r="P858" i="11"/>
  <c r="F450" i="24"/>
  <c r="P864" i="11"/>
  <c r="N866" i="11"/>
  <c r="F30" i="24"/>
  <c r="P869" i="11"/>
  <c r="P874" i="11"/>
  <c r="P880" i="11"/>
  <c r="N882" i="11"/>
  <c r="P885" i="11"/>
  <c r="P890" i="11"/>
  <c r="P896" i="11"/>
  <c r="N898" i="11"/>
  <c r="P901" i="11"/>
  <c r="P906" i="11"/>
  <c r="F888" i="24"/>
  <c r="P912" i="11"/>
  <c r="N914" i="11"/>
  <c r="F584" i="24"/>
  <c r="P917" i="11"/>
  <c r="P922" i="11"/>
  <c r="P928" i="11"/>
  <c r="N930" i="11"/>
  <c r="F890" i="24"/>
  <c r="P933" i="11"/>
  <c r="P938" i="11"/>
  <c r="F175" i="24"/>
  <c r="P944" i="11"/>
  <c r="N946" i="11"/>
  <c r="F397" i="24"/>
  <c r="P949" i="11"/>
  <c r="P954" i="11"/>
  <c r="N957" i="11"/>
  <c r="F135" i="24"/>
  <c r="P960" i="11"/>
  <c r="F3" i="24"/>
  <c r="P966" i="11"/>
  <c r="P971" i="11"/>
  <c r="P977" i="11"/>
  <c r="N979" i="11"/>
  <c r="F318" i="24"/>
  <c r="P982" i="11"/>
  <c r="P987" i="11"/>
  <c r="N990" i="11"/>
  <c r="P993" i="11"/>
  <c r="P998" i="11"/>
  <c r="P1004" i="11"/>
  <c r="N1006" i="11"/>
  <c r="F762" i="24"/>
  <c r="P1009" i="11"/>
  <c r="P1014" i="11"/>
  <c r="F782" i="24"/>
  <c r="P1020" i="11"/>
  <c r="N1022" i="11"/>
  <c r="P1025" i="11"/>
  <c r="P1028" i="11"/>
  <c r="P1033" i="11"/>
  <c r="P1039" i="11"/>
  <c r="N1041" i="11"/>
  <c r="F64" i="24"/>
  <c r="P1044" i="11"/>
  <c r="P1049" i="11"/>
  <c r="P1055" i="11"/>
  <c r="N1057" i="11"/>
  <c r="P1060" i="11"/>
  <c r="P1065" i="11"/>
  <c r="P1071" i="11"/>
  <c r="N1073" i="11"/>
  <c r="F699" i="24"/>
  <c r="P1076" i="11"/>
  <c r="P1081" i="11"/>
  <c r="P1087" i="11"/>
  <c r="N1089" i="11"/>
  <c r="P1092" i="11"/>
  <c r="P1097" i="11"/>
  <c r="F14" i="24"/>
  <c r="P1103" i="11"/>
  <c r="N1110" i="11"/>
  <c r="P1115" i="11"/>
  <c r="P1119" i="11"/>
  <c r="F907" i="24"/>
  <c r="P1134" i="11"/>
  <c r="F662" i="24"/>
  <c r="P1137" i="11"/>
  <c r="F834" i="24"/>
  <c r="P1140" i="11"/>
  <c r="P1142" i="11"/>
  <c r="P1148" i="11"/>
  <c r="P1155" i="11"/>
  <c r="F813" i="24"/>
  <c r="P1164" i="11"/>
  <c r="F958" i="24"/>
  <c r="P1189" i="11"/>
  <c r="F533" i="24"/>
  <c r="P1195" i="11"/>
  <c r="F556" i="24"/>
  <c r="P1196" i="11"/>
  <c r="F611" i="24"/>
  <c r="P1206" i="11"/>
  <c r="F689" i="24"/>
  <c r="P1240" i="11"/>
  <c r="F467" i="24"/>
  <c r="P1246" i="11"/>
  <c r="F99" i="24"/>
  <c r="P1247" i="11"/>
  <c r="F654" i="24"/>
  <c r="P1267" i="11"/>
  <c r="F493" i="24"/>
  <c r="P1273" i="11"/>
  <c r="P1274" i="11"/>
  <c r="P1288" i="11"/>
  <c r="F750" i="24"/>
  <c r="P1293" i="11"/>
  <c r="P1297" i="11"/>
  <c r="P1354" i="11"/>
  <c r="F796" i="24"/>
  <c r="P1359" i="11"/>
  <c r="F118" i="24"/>
  <c r="P1363" i="11"/>
  <c r="F570" i="24"/>
  <c r="P1397" i="11"/>
  <c r="P1403" i="11"/>
  <c r="P1404" i="11"/>
  <c r="P1418" i="11"/>
  <c r="P1423" i="11"/>
  <c r="F370" i="24"/>
  <c r="P1427" i="11"/>
  <c r="F349" i="24"/>
  <c r="P1461" i="11"/>
  <c r="F706" i="24"/>
  <c r="P1467" i="11"/>
  <c r="P1468" i="11"/>
  <c r="P1482" i="11"/>
  <c r="F569" i="24"/>
  <c r="P1487" i="11"/>
  <c r="F505" i="24"/>
  <c r="P1491" i="11"/>
  <c r="P1525" i="11"/>
  <c r="F491" i="24"/>
  <c r="P1531" i="11"/>
  <c r="P1532" i="11"/>
  <c r="P1546" i="11"/>
  <c r="P1552" i="11"/>
  <c r="F319" i="24"/>
  <c r="P1558" i="11"/>
  <c r="P1559" i="11"/>
  <c r="F696" i="24"/>
  <c r="P1579" i="11"/>
  <c r="F740" i="24"/>
  <c r="P1585" i="11"/>
  <c r="P1586" i="11"/>
  <c r="P1600" i="11"/>
  <c r="F339" i="24"/>
  <c r="P1605" i="11"/>
  <c r="P1609" i="11"/>
  <c r="P1643" i="11"/>
  <c r="F232" i="24"/>
  <c r="P1649" i="11"/>
  <c r="P1650" i="11"/>
  <c r="P1664" i="11"/>
  <c r="F96" i="24"/>
  <c r="P1669" i="11"/>
  <c r="F730" i="24"/>
  <c r="P1673" i="11"/>
  <c r="F160" i="24"/>
  <c r="P1713" i="11"/>
  <c r="P1747" i="11"/>
  <c r="P1753" i="11"/>
  <c r="F442" i="24"/>
  <c r="P1754" i="11"/>
  <c r="P1805" i="11"/>
  <c r="P1806" i="11"/>
  <c r="F140" i="25"/>
  <c r="P37" i="12"/>
  <c r="P41" i="12"/>
  <c r="P45" i="12"/>
  <c r="F212" i="25"/>
  <c r="P49" i="12"/>
  <c r="F25" i="25"/>
  <c r="P53" i="12"/>
  <c r="P57" i="12"/>
  <c r="F66" i="25"/>
  <c r="P407" i="12"/>
  <c r="K18" i="13"/>
  <c r="F134" i="26"/>
  <c r="K22" i="13"/>
  <c r="F109" i="26"/>
  <c r="K26" i="13"/>
  <c r="K30" i="13"/>
  <c r="F209" i="26"/>
  <c r="K34" i="13"/>
  <c r="F198" i="26"/>
  <c r="K145" i="13"/>
  <c r="K149" i="13"/>
  <c r="K153" i="13"/>
  <c r="K157" i="13"/>
  <c r="F53" i="26"/>
  <c r="K161" i="13"/>
  <c r="K165" i="13"/>
  <c r="K169" i="13"/>
  <c r="K173" i="13"/>
  <c r="F166" i="26"/>
  <c r="K177" i="13"/>
  <c r="K181" i="13"/>
  <c r="F142" i="26"/>
  <c r="K185" i="13"/>
  <c r="K297" i="13"/>
  <c r="P6" i="12"/>
  <c r="F116" i="25"/>
  <c r="P8" i="12"/>
  <c r="P17" i="12"/>
  <c r="P19" i="12"/>
  <c r="P28" i="12"/>
  <c r="P33" i="12"/>
  <c r="F102" i="25"/>
  <c r="P39" i="12"/>
  <c r="P44" i="12"/>
  <c r="P46" i="12"/>
  <c r="F23" i="25"/>
  <c r="P55" i="12"/>
  <c r="F3" i="25"/>
  <c r="P60" i="12"/>
  <c r="P63" i="12"/>
  <c r="F200" i="25"/>
  <c r="P65" i="12"/>
  <c r="P74" i="12"/>
  <c r="P79" i="12"/>
  <c r="F166" i="25"/>
  <c r="P81" i="12"/>
  <c r="F80" i="25"/>
  <c r="P90" i="12"/>
  <c r="P95" i="12"/>
  <c r="F107" i="25"/>
  <c r="P97" i="12"/>
  <c r="F86" i="25"/>
  <c r="P106" i="12"/>
  <c r="P111" i="12"/>
  <c r="F22" i="25"/>
  <c r="P113" i="12"/>
  <c r="F180" i="25"/>
  <c r="P122" i="12"/>
  <c r="P127" i="12"/>
  <c r="F182" i="25"/>
  <c r="P129" i="12"/>
  <c r="P138" i="12"/>
  <c r="P143" i="12"/>
  <c r="P145" i="12"/>
  <c r="B4" i="25"/>
  <c r="F219" i="25"/>
  <c r="P152" i="12"/>
  <c r="P161" i="12"/>
  <c r="P166" i="12"/>
  <c r="P168" i="12"/>
  <c r="P177" i="12"/>
  <c r="P182" i="12"/>
  <c r="F110" i="25"/>
  <c r="P184" i="12"/>
  <c r="F206" i="25"/>
  <c r="P193" i="12"/>
  <c r="P198" i="12"/>
  <c r="P201" i="12"/>
  <c r="P203" i="12"/>
  <c r="F11" i="25"/>
  <c r="P212" i="12"/>
  <c r="P217" i="12"/>
  <c r="F109" i="25"/>
  <c r="P219" i="12"/>
  <c r="F49" i="25"/>
  <c r="P228" i="12"/>
  <c r="P233" i="12"/>
  <c r="F87" i="25"/>
  <c r="P235" i="12"/>
  <c r="P244" i="12"/>
  <c r="P249" i="12"/>
  <c r="F64" i="25"/>
  <c r="P251" i="12"/>
  <c r="F40" i="25"/>
  <c r="P260" i="12"/>
  <c r="P265" i="12"/>
  <c r="P267" i="12"/>
  <c r="P276" i="12"/>
  <c r="P281" i="12"/>
  <c r="P283" i="12"/>
  <c r="P292" i="12"/>
  <c r="F20" i="25"/>
  <c r="P297" i="12"/>
  <c r="P300" i="12"/>
  <c r="F48" i="25"/>
  <c r="P302" i="12"/>
  <c r="B6" i="25"/>
  <c r="F187" i="25"/>
  <c r="P309" i="12"/>
  <c r="P318" i="12"/>
  <c r="P323" i="12"/>
  <c r="P325" i="12"/>
  <c r="F145" i="25"/>
  <c r="P334" i="12"/>
  <c r="P339" i="12"/>
  <c r="P341" i="12"/>
  <c r="F76" i="25"/>
  <c r="P350" i="12"/>
  <c r="P355" i="12"/>
  <c r="P357" i="12"/>
  <c r="P366" i="12"/>
  <c r="P371" i="12"/>
  <c r="F191" i="25"/>
  <c r="P373" i="12"/>
  <c r="F139" i="25"/>
  <c r="P382" i="12"/>
  <c r="P387" i="12"/>
  <c r="P389" i="12"/>
  <c r="F130" i="25"/>
  <c r="P398" i="12"/>
  <c r="P403" i="12"/>
  <c r="P405" i="12"/>
  <c r="F85" i="25"/>
  <c r="P409" i="12"/>
  <c r="F93" i="25"/>
  <c r="P412" i="12"/>
  <c r="P417" i="12"/>
  <c r="P419" i="12"/>
  <c r="P428" i="12"/>
  <c r="P433" i="12"/>
  <c r="F19" i="25"/>
  <c r="P435" i="12"/>
  <c r="P444" i="12"/>
  <c r="P449" i="12"/>
  <c r="F74" i="25"/>
  <c r="P451" i="12"/>
  <c r="F209" i="25"/>
  <c r="P460" i="12"/>
  <c r="P465" i="12"/>
  <c r="P467" i="12"/>
  <c r="B5" i="25"/>
  <c r="P474" i="12"/>
  <c r="P486" i="12"/>
  <c r="P488" i="12"/>
  <c r="P497" i="12"/>
  <c r="P502" i="12"/>
  <c r="F221" i="25"/>
  <c r="P504" i="12"/>
  <c r="K3" i="13"/>
  <c r="K5" i="13"/>
  <c r="K7" i="13"/>
  <c r="K9" i="13"/>
  <c r="K11" i="13"/>
  <c r="K13" i="13"/>
  <c r="K15" i="13"/>
  <c r="F2" i="26"/>
  <c r="K17" i="13"/>
  <c r="F121" i="26"/>
  <c r="K38" i="13"/>
  <c r="K42" i="13"/>
  <c r="K46" i="13"/>
  <c r="F146" i="26"/>
  <c r="K50" i="13"/>
  <c r="K58" i="13"/>
  <c r="K60" i="13"/>
  <c r="K62" i="13"/>
  <c r="K64" i="13"/>
  <c r="K66" i="13"/>
  <c r="K68" i="13"/>
  <c r="K70" i="13"/>
  <c r="K72" i="13"/>
  <c r="K74" i="13"/>
  <c r="K76" i="13"/>
  <c r="K78" i="13"/>
  <c r="K80" i="13"/>
  <c r="K82" i="13"/>
  <c r="K84" i="13"/>
  <c r="K86" i="13"/>
  <c r="K88" i="13"/>
  <c r="K90" i="13"/>
  <c r="K92" i="13"/>
  <c r="K94" i="13"/>
  <c r="K96" i="13"/>
  <c r="K98" i="13"/>
  <c r="K100" i="13"/>
  <c r="K102" i="13"/>
  <c r="K104" i="13"/>
  <c r="K106" i="13"/>
  <c r="K108" i="13"/>
  <c r="K110" i="13"/>
  <c r="K112" i="13"/>
  <c r="K114" i="13"/>
  <c r="K116" i="13"/>
  <c r="K118" i="13"/>
  <c r="K120" i="13"/>
  <c r="K122" i="13"/>
  <c r="K124" i="13"/>
  <c r="K126" i="13"/>
  <c r="K128" i="13"/>
  <c r="K130" i="13"/>
  <c r="K132" i="13"/>
  <c r="K134" i="13"/>
  <c r="K136" i="13"/>
  <c r="K138" i="13"/>
  <c r="K140" i="13"/>
  <c r="K142" i="13"/>
  <c r="K188" i="13"/>
  <c r="K192" i="13"/>
  <c r="K196" i="13"/>
  <c r="K200" i="13"/>
  <c r="F57" i="26"/>
  <c r="K208" i="13"/>
  <c r="K210" i="13"/>
  <c r="K212" i="13"/>
  <c r="F101" i="26"/>
  <c r="K214" i="13"/>
  <c r="K216" i="13"/>
  <c r="F192" i="26"/>
  <c r="K218" i="13"/>
  <c r="F214" i="26"/>
  <c r="K220" i="13"/>
  <c r="F205" i="26"/>
  <c r="K222" i="13"/>
  <c r="F26" i="26"/>
  <c r="K224" i="13"/>
  <c r="F73" i="26"/>
  <c r="K226" i="13"/>
  <c r="K228" i="13"/>
  <c r="K230" i="13"/>
  <c r="K232" i="13"/>
  <c r="K234" i="13"/>
  <c r="F204" i="26"/>
  <c r="K236" i="13"/>
  <c r="K238" i="13"/>
  <c r="F163" i="26"/>
  <c r="K240" i="13"/>
  <c r="K242" i="13"/>
  <c r="K244" i="13"/>
  <c r="K246" i="13"/>
  <c r="F217" i="26"/>
  <c r="K248" i="13"/>
  <c r="K250" i="13"/>
  <c r="K252" i="13"/>
  <c r="K254" i="13"/>
  <c r="K256" i="13"/>
  <c r="K258" i="13"/>
  <c r="K260" i="13"/>
  <c r="K262" i="13"/>
  <c r="K264" i="13"/>
  <c r="K266" i="13"/>
  <c r="K268" i="13"/>
  <c r="K270" i="13"/>
  <c r="K272" i="13"/>
  <c r="K274" i="13"/>
  <c r="K276" i="13"/>
  <c r="K279" i="13"/>
  <c r="K281" i="13"/>
  <c r="K283" i="13"/>
  <c r="K285" i="13"/>
  <c r="K287" i="13"/>
  <c r="K289" i="13"/>
  <c r="K291" i="13"/>
  <c r="F12" i="26"/>
  <c r="K293" i="13"/>
  <c r="F202" i="26"/>
  <c r="K299" i="13"/>
  <c r="F140" i="26"/>
  <c r="K303" i="13"/>
  <c r="K307" i="13"/>
  <c r="K311" i="13"/>
  <c r="K315" i="13"/>
  <c r="F64" i="26"/>
  <c r="K319" i="13"/>
  <c r="K323" i="13"/>
  <c r="K327" i="13"/>
  <c r="K331" i="13"/>
  <c r="K335" i="13"/>
  <c r="K339" i="13"/>
  <c r="F125" i="26"/>
  <c r="K343" i="13"/>
  <c r="K347" i="13"/>
  <c r="K351" i="13"/>
  <c r="F83" i="26"/>
  <c r="K355" i="13"/>
  <c r="F188" i="26"/>
  <c r="K359" i="13"/>
  <c r="K363" i="13"/>
  <c r="K367" i="13"/>
  <c r="F99" i="26"/>
  <c r="K371" i="13"/>
  <c r="K375" i="13"/>
  <c r="F28" i="26"/>
  <c r="K379" i="13"/>
  <c r="K383" i="13"/>
  <c r="F35" i="26"/>
  <c r="K387" i="13"/>
  <c r="F59" i="26"/>
  <c r="K389" i="13"/>
  <c r="F66" i="26"/>
  <c r="K395" i="13"/>
  <c r="K399" i="13"/>
  <c r="K403" i="13"/>
  <c r="F160" i="26"/>
  <c r="K407" i="13"/>
  <c r="F71" i="26"/>
  <c r="K411" i="13"/>
  <c r="K416" i="13"/>
  <c r="F128" i="26"/>
  <c r="K420" i="13"/>
  <c r="K424" i="13"/>
  <c r="F116" i="26"/>
  <c r="K428" i="13"/>
  <c r="K432" i="13"/>
  <c r="K436" i="13"/>
  <c r="K440" i="13"/>
  <c r="K444" i="13"/>
  <c r="K450" i="13"/>
  <c r="K454" i="13"/>
  <c r="F25" i="26"/>
  <c r="K461" i="13"/>
  <c r="K465" i="13"/>
  <c r="K469" i="13"/>
  <c r="K473" i="13"/>
  <c r="F135" i="26"/>
  <c r="K477" i="13"/>
  <c r="F94" i="26"/>
  <c r="K481" i="13"/>
  <c r="N1109" i="11"/>
  <c r="N1125" i="11"/>
  <c r="N1141" i="11"/>
  <c r="N1157" i="11"/>
  <c r="P1174" i="11"/>
  <c r="P1185" i="11"/>
  <c r="P1190" i="11"/>
  <c r="P1192" i="11"/>
  <c r="F838" i="24"/>
  <c r="P1201" i="11"/>
  <c r="F404" i="24"/>
  <c r="P1204" i="11"/>
  <c r="P1209" i="11"/>
  <c r="P1211" i="11"/>
  <c r="F363" i="24"/>
  <c r="P1220" i="11"/>
  <c r="P1225" i="11"/>
  <c r="F54" i="24"/>
  <c r="P1227" i="11"/>
  <c r="F886" i="24"/>
  <c r="P1236" i="11"/>
  <c r="P1241" i="11"/>
  <c r="F935" i="24"/>
  <c r="P1243" i="11"/>
  <c r="F288" i="24"/>
  <c r="P1252" i="11"/>
  <c r="F429" i="24"/>
  <c r="P1263" i="11"/>
  <c r="P1268" i="11"/>
  <c r="F690" i="24"/>
  <c r="P1270" i="11"/>
  <c r="F670" i="24"/>
  <c r="P1279" i="11"/>
  <c r="N1284" i="11"/>
  <c r="N1286" i="11"/>
  <c r="P1295" i="11"/>
  <c r="N1300" i="11"/>
  <c r="N1302" i="11"/>
  <c r="F49" i="24"/>
  <c r="P1311" i="11"/>
  <c r="N1316" i="11"/>
  <c r="N1318" i="11"/>
  <c r="F562" i="24"/>
  <c r="P1334" i="11"/>
  <c r="N1339" i="11"/>
  <c r="N1341" i="11"/>
  <c r="N1350" i="11"/>
  <c r="N1352" i="11"/>
  <c r="P1361" i="11"/>
  <c r="N1366" i="11"/>
  <c r="N1368" i="11"/>
  <c r="F688" i="24"/>
  <c r="P1377" i="11"/>
  <c r="N1382" i="11"/>
  <c r="N1384" i="11"/>
  <c r="F82" i="24"/>
  <c r="P1393" i="11"/>
  <c r="N1398" i="11"/>
  <c r="N1400" i="11"/>
  <c r="P1409" i="11"/>
  <c r="N1414" i="11"/>
  <c r="N1416" i="11"/>
  <c r="P1425" i="11"/>
  <c r="N1430" i="11"/>
  <c r="N1432" i="11"/>
  <c r="P1441" i="11"/>
  <c r="N1446" i="11"/>
  <c r="N1448" i="11"/>
  <c r="P1457" i="11"/>
  <c r="N1462" i="11"/>
  <c r="N1464" i="11"/>
  <c r="F902" i="24"/>
  <c r="P1473" i="11"/>
  <c r="N1478" i="11"/>
  <c r="N1480" i="11"/>
  <c r="P1489" i="11"/>
  <c r="N1494" i="11"/>
  <c r="N1496" i="11"/>
  <c r="F891" i="24"/>
  <c r="P1505" i="11"/>
  <c r="N1510" i="11"/>
  <c r="N1512" i="11"/>
  <c r="F408" i="24"/>
  <c r="P1521" i="11"/>
  <c r="N1526" i="11"/>
  <c r="N1528" i="11"/>
  <c r="P1537" i="11"/>
  <c r="N1542" i="11"/>
  <c r="N1544" i="11"/>
  <c r="N1553" i="11"/>
  <c r="N1555" i="11"/>
  <c r="P1564" i="11"/>
  <c r="N1569" i="11"/>
  <c r="N1571" i="11"/>
  <c r="F295" i="24"/>
  <c r="P1575" i="11"/>
  <c r="N1580" i="11"/>
  <c r="N1582" i="11"/>
  <c r="F98" i="24"/>
  <c r="P1591" i="11"/>
  <c r="N1596" i="11"/>
  <c r="N1598" i="11"/>
  <c r="F831" i="24"/>
  <c r="P1607" i="11"/>
  <c r="N1612" i="11"/>
  <c r="N1614" i="11"/>
  <c r="P1623" i="11"/>
  <c r="N1628" i="11"/>
  <c r="N1630" i="11"/>
  <c r="F240" i="24"/>
  <c r="P1639" i="11"/>
  <c r="N1644" i="11"/>
  <c r="N1646" i="11"/>
  <c r="F143" i="24"/>
  <c r="P1655" i="11"/>
  <c r="N1660" i="11"/>
  <c r="N1662" i="11"/>
  <c r="F638" i="24"/>
  <c r="P1671" i="11"/>
  <c r="N1676" i="11"/>
  <c r="N1678" i="11"/>
  <c r="P1687" i="11"/>
  <c r="N1692" i="11"/>
  <c r="N1696" i="11"/>
  <c r="F338" i="24"/>
  <c r="P1708" i="11"/>
  <c r="N1716" i="11"/>
  <c r="N1718" i="11"/>
  <c r="F381" i="24"/>
  <c r="P1727" i="11"/>
  <c r="N1732" i="11"/>
  <c r="N1734" i="11"/>
  <c r="F372" i="24"/>
  <c r="P1743" i="11"/>
  <c r="N1748" i="11"/>
  <c r="N1750" i="11"/>
  <c r="N1759" i="11"/>
  <c r="N1761" i="11"/>
  <c r="P1770" i="11"/>
  <c r="N1775" i="11"/>
  <c r="N1777" i="11"/>
  <c r="P1793" i="11"/>
  <c r="N1798" i="11"/>
  <c r="N1800" i="11"/>
  <c r="F668" i="24"/>
  <c r="P1811" i="11"/>
  <c r="N1816" i="11"/>
  <c r="N4" i="12"/>
  <c r="P13" i="12"/>
  <c r="F31" i="25"/>
  <c r="P24" i="12"/>
  <c r="N29" i="12"/>
  <c r="N31" i="12"/>
  <c r="P35" i="12"/>
  <c r="N40" i="12"/>
  <c r="N42" i="12"/>
  <c r="P51" i="12"/>
  <c r="N56" i="12"/>
  <c r="N58" i="12"/>
  <c r="N61" i="12"/>
  <c r="P70" i="12"/>
  <c r="N75" i="12"/>
  <c r="N77" i="12"/>
  <c r="F150" i="25"/>
  <c r="P86" i="12"/>
  <c r="N91" i="12"/>
  <c r="N93" i="12"/>
  <c r="P102" i="12"/>
  <c r="N107" i="12"/>
  <c r="N109" i="12"/>
  <c r="P118" i="12"/>
  <c r="N123" i="12"/>
  <c r="N125" i="12"/>
  <c r="P134" i="12"/>
  <c r="N139" i="12"/>
  <c r="N141" i="12"/>
  <c r="P157" i="12"/>
  <c r="N162" i="12"/>
  <c r="N164" i="12"/>
  <c r="F135" i="25"/>
  <c r="P173" i="12"/>
  <c r="N178" i="12"/>
  <c r="N180" i="12"/>
  <c r="F205" i="25"/>
  <c r="P189" i="12"/>
  <c r="N194" i="12"/>
  <c r="N196" i="12"/>
  <c r="N199" i="12"/>
  <c r="P208" i="12"/>
  <c r="N213" i="12"/>
  <c r="N215" i="12"/>
  <c r="F149" i="25"/>
  <c r="P224" i="12"/>
  <c r="N229" i="12"/>
  <c r="N231" i="12"/>
  <c r="F190" i="25"/>
  <c r="P240" i="12"/>
  <c r="N245" i="12"/>
  <c r="N247" i="12"/>
  <c r="P256" i="12"/>
  <c r="N261" i="12"/>
  <c r="N263" i="12"/>
  <c r="P272" i="12"/>
  <c r="N277" i="12"/>
  <c r="N279" i="12"/>
  <c r="F33" i="25"/>
  <c r="P288" i="12"/>
  <c r="N293" i="12"/>
  <c r="N295" i="12"/>
  <c r="N298" i="12"/>
  <c r="P314" i="12"/>
  <c r="N319" i="12"/>
  <c r="N321" i="12"/>
  <c r="P330" i="12"/>
  <c r="N335" i="12"/>
  <c r="N337" i="12"/>
  <c r="F15" i="25"/>
  <c r="P346" i="12"/>
  <c r="N351" i="12"/>
  <c r="N353" i="12"/>
  <c r="P362" i="12"/>
  <c r="N367" i="12"/>
  <c r="N369" i="12"/>
  <c r="P378" i="12"/>
  <c r="N383" i="12"/>
  <c r="N385" i="12"/>
  <c r="P394" i="12"/>
  <c r="N399" i="12"/>
  <c r="N401" i="12"/>
  <c r="N410" i="12"/>
  <c r="N413" i="12"/>
  <c r="N415" i="12"/>
  <c r="P424" i="12"/>
  <c r="N429" i="12"/>
  <c r="N431" i="12"/>
  <c r="F142" i="25"/>
  <c r="P440" i="12"/>
  <c r="N445" i="12"/>
  <c r="N447" i="12"/>
  <c r="F177" i="25"/>
  <c r="P456" i="12"/>
  <c r="N461" i="12"/>
  <c r="N463" i="12"/>
  <c r="F153" i="25"/>
  <c r="P479" i="12"/>
  <c r="N482" i="12"/>
  <c r="N484" i="12"/>
  <c r="F28" i="25"/>
  <c r="P493" i="12"/>
  <c r="N498" i="12"/>
  <c r="N500" i="12"/>
  <c r="P509" i="12"/>
  <c r="F75" i="26"/>
  <c r="K39" i="13"/>
  <c r="K43" i="13"/>
  <c r="K47" i="13"/>
  <c r="K51" i="13"/>
  <c r="K55" i="13"/>
  <c r="K189" i="13"/>
  <c r="F103" i="26"/>
  <c r="K193" i="13"/>
  <c r="K197" i="13"/>
  <c r="F10" i="26"/>
  <c r="K201" i="13"/>
  <c r="F143" i="26"/>
  <c r="K202" i="13"/>
  <c r="K204" i="13"/>
  <c r="K206" i="13"/>
  <c r="F185" i="26"/>
  <c r="K300" i="13"/>
  <c r="K304" i="13"/>
  <c r="K308" i="13"/>
  <c r="F151" i="26"/>
  <c r="K312" i="13"/>
  <c r="K316" i="13"/>
  <c r="K320" i="13"/>
  <c r="F165" i="26"/>
  <c r="K324" i="13"/>
  <c r="K328" i="13"/>
  <c r="F126" i="26"/>
  <c r="K332" i="13"/>
  <c r="F90" i="26"/>
  <c r="K336" i="13"/>
  <c r="F70" i="26"/>
  <c r="K340" i="13"/>
  <c r="K344" i="13"/>
  <c r="F170" i="26"/>
  <c r="K348" i="13"/>
  <c r="K352" i="13"/>
  <c r="K356" i="13"/>
  <c r="F82" i="26"/>
  <c r="K360" i="13"/>
  <c r="F181" i="26"/>
  <c r="K364" i="13"/>
  <c r="K368" i="13"/>
  <c r="F49" i="26"/>
  <c r="K372" i="13"/>
  <c r="K376" i="13"/>
  <c r="F152" i="26"/>
  <c r="K380" i="13"/>
  <c r="F21" i="26"/>
  <c r="K384" i="13"/>
  <c r="I391" i="13"/>
  <c r="I393" i="13"/>
  <c r="F41" i="26"/>
  <c r="K396" i="13"/>
  <c r="F180" i="26"/>
  <c r="K400" i="13"/>
  <c r="K404" i="13"/>
  <c r="K408" i="13"/>
  <c r="K412" i="13"/>
  <c r="F96" i="26"/>
  <c r="K417" i="13"/>
  <c r="K421" i="13"/>
  <c r="F153" i="26"/>
  <c r="K425" i="13"/>
  <c r="K429" i="13"/>
  <c r="F194" i="26"/>
  <c r="K433" i="13"/>
  <c r="F208" i="26"/>
  <c r="K437" i="13"/>
  <c r="K441" i="13"/>
  <c r="F89" i="26"/>
  <c r="K445" i="13"/>
  <c r="K451" i="13"/>
  <c r="F80" i="26"/>
  <c r="K455" i="13"/>
  <c r="K458" i="13"/>
  <c r="K462" i="13"/>
  <c r="F42" i="26"/>
  <c r="K466" i="13"/>
  <c r="K470" i="13"/>
  <c r="K474" i="13"/>
  <c r="F54" i="26"/>
  <c r="K478" i="13"/>
  <c r="N1113" i="11"/>
  <c r="N1129" i="11"/>
  <c r="N1145" i="11"/>
  <c r="N1161" i="11"/>
  <c r="N1163" i="11"/>
  <c r="N1169" i="11"/>
  <c r="N1171" i="11"/>
  <c r="P1175" i="11"/>
  <c r="F930" i="24"/>
  <c r="P1177" i="11"/>
  <c r="F436" i="24"/>
  <c r="P1181" i="11"/>
  <c r="N1182" i="11"/>
  <c r="P1186" i="11"/>
  <c r="P1188" i="11"/>
  <c r="P1197" i="11"/>
  <c r="F34" i="24"/>
  <c r="P1202" i="11"/>
  <c r="P1205" i="11"/>
  <c r="F445" i="24"/>
  <c r="P1207" i="11"/>
  <c r="F873" i="24"/>
  <c r="P1216" i="11"/>
  <c r="P1221" i="11"/>
  <c r="F383" i="24"/>
  <c r="P1223" i="11"/>
  <c r="P1232" i="11"/>
  <c r="P1237" i="11"/>
  <c r="F581" i="24"/>
  <c r="P1239" i="11"/>
  <c r="F746" i="24"/>
  <c r="P1248" i="11"/>
  <c r="P1253" i="11"/>
  <c r="F715" i="24"/>
  <c r="P1259" i="11"/>
  <c r="P1264" i="11"/>
  <c r="F587" i="24"/>
  <c r="P1266" i="11"/>
  <c r="P1275" i="11"/>
  <c r="P1280" i="11"/>
  <c r="F771" i="24"/>
  <c r="P1282" i="11"/>
  <c r="F490" i="24"/>
  <c r="P1291" i="11"/>
  <c r="P1296" i="11"/>
  <c r="P1298" i="11"/>
  <c r="P1307" i="11"/>
  <c r="P1312" i="11"/>
  <c r="F792" i="24"/>
  <c r="P1314" i="11"/>
  <c r="F38" i="24"/>
  <c r="P1323" i="11"/>
  <c r="P1330" i="11"/>
  <c r="P1335" i="11"/>
  <c r="P1337" i="11"/>
  <c r="P1346" i="11"/>
  <c r="F959" i="24"/>
  <c r="P1357" i="11"/>
  <c r="P1362" i="11"/>
  <c r="F820" i="24"/>
  <c r="P1364" i="11"/>
  <c r="F254" i="24"/>
  <c r="P1373" i="11"/>
  <c r="P1378" i="11"/>
  <c r="P1380" i="11"/>
  <c r="F427" i="24"/>
  <c r="P1389" i="11"/>
  <c r="P1394" i="11"/>
  <c r="F577" i="24"/>
  <c r="P1396" i="11"/>
  <c r="F612" i="24"/>
  <c r="P1405" i="11"/>
  <c r="P1410" i="11"/>
  <c r="F195" i="24"/>
  <c r="P1412" i="11"/>
  <c r="F92" i="24"/>
  <c r="P1421" i="11"/>
  <c r="P1426" i="11"/>
  <c r="F371" i="24"/>
  <c r="P1428" i="11"/>
  <c r="F728" i="24"/>
  <c r="P1437" i="11"/>
  <c r="P1442" i="11"/>
  <c r="P1444" i="11"/>
  <c r="F896" i="24"/>
  <c r="P1453" i="11"/>
  <c r="P1458" i="11"/>
  <c r="F700" i="24"/>
  <c r="P1460" i="11"/>
  <c r="F497" i="24"/>
  <c r="P1469" i="11"/>
  <c r="P1474" i="11"/>
  <c r="P1476" i="11"/>
  <c r="P1485" i="11"/>
  <c r="P1490" i="11"/>
  <c r="F116" i="24"/>
  <c r="P1492" i="11"/>
  <c r="F282" i="24"/>
  <c r="P1501" i="11"/>
  <c r="P1506" i="11"/>
  <c r="P1508" i="11"/>
  <c r="P1517" i="11"/>
  <c r="P1522" i="11"/>
  <c r="F492" i="24"/>
  <c r="P1524" i="11"/>
  <c r="F418" i="24"/>
  <c r="P1533" i="11"/>
  <c r="P1538" i="11"/>
  <c r="P1540" i="11"/>
  <c r="P1549" i="11"/>
  <c r="F737" i="24"/>
  <c r="P1551" i="11"/>
  <c r="F755" i="24"/>
  <c r="P1560" i="11"/>
  <c r="P1565" i="11"/>
  <c r="F337" i="24"/>
  <c r="P1567" i="11"/>
  <c r="P1576" i="11"/>
  <c r="F550" i="24"/>
  <c r="P1578" i="11"/>
  <c r="F586" i="24"/>
  <c r="P1587" i="11"/>
  <c r="P1592" i="11"/>
  <c r="P1594" i="11"/>
  <c r="F848" i="24"/>
  <c r="P1603" i="11"/>
  <c r="P1608" i="11"/>
  <c r="F525" i="24"/>
  <c r="P1610" i="11"/>
  <c r="P1619" i="11"/>
  <c r="P1624" i="11"/>
  <c r="P1626" i="11"/>
  <c r="F661" i="24"/>
  <c r="P1635" i="11"/>
  <c r="P1640" i="11"/>
  <c r="P1642" i="11"/>
  <c r="P1651" i="11"/>
  <c r="P1656" i="11"/>
  <c r="P1658" i="11"/>
  <c r="P1667" i="11"/>
  <c r="P1672" i="11"/>
  <c r="P1674" i="11"/>
  <c r="F366" i="24"/>
  <c r="P1683" i="11"/>
  <c r="P1688" i="11"/>
  <c r="F504" i="24"/>
  <c r="P1690" i="11"/>
  <c r="F593" i="24"/>
  <c r="P1701" i="11"/>
  <c r="P1704" i="11"/>
  <c r="P1709" i="11"/>
  <c r="P1712" i="11"/>
  <c r="P1714" i="11"/>
  <c r="P1723" i="11"/>
  <c r="P1728" i="11"/>
  <c r="F534" i="24"/>
  <c r="P1730" i="11"/>
  <c r="F271" i="24"/>
  <c r="P1739" i="11"/>
  <c r="P1744" i="11"/>
  <c r="F681" i="24"/>
  <c r="P1746" i="11"/>
  <c r="F507" i="24"/>
  <c r="P1755" i="11"/>
  <c r="P1766" i="11"/>
  <c r="P1771" i="11"/>
  <c r="P1773" i="11"/>
  <c r="P1782" i="11"/>
  <c r="F865" i="24"/>
  <c r="P1789" i="11"/>
  <c r="P1794" i="11"/>
  <c r="P1796" i="11"/>
  <c r="F903" i="24"/>
  <c r="P1807" i="11"/>
  <c r="P1812" i="11"/>
  <c r="F196" i="24"/>
  <c r="P1814" i="11"/>
  <c r="P9" i="12"/>
  <c r="P14" i="12"/>
  <c r="P16" i="12"/>
  <c r="F119" i="25"/>
  <c r="P20" i="12"/>
  <c r="P25" i="12"/>
  <c r="F161" i="25"/>
  <c r="P27" i="12"/>
  <c r="P36" i="12"/>
  <c r="F92" i="25"/>
  <c r="P38" i="12"/>
  <c r="P47" i="12"/>
  <c r="P52" i="12"/>
  <c r="P54" i="12"/>
  <c r="F137" i="25"/>
  <c r="P66" i="12"/>
  <c r="P71" i="12"/>
  <c r="P73" i="12"/>
  <c r="P82" i="12"/>
  <c r="P87" i="12"/>
  <c r="F215" i="25"/>
  <c r="P89" i="12"/>
  <c r="P98" i="12"/>
  <c r="P103" i="12"/>
  <c r="F207" i="25"/>
  <c r="P105" i="12"/>
  <c r="F60" i="25"/>
  <c r="P114" i="12"/>
  <c r="P119" i="12"/>
  <c r="F189" i="25"/>
  <c r="P121" i="12"/>
  <c r="F138" i="25"/>
  <c r="P130" i="12"/>
  <c r="P135" i="12"/>
  <c r="P137" i="12"/>
  <c r="P146" i="12"/>
  <c r="P153" i="12"/>
  <c r="P158" i="12"/>
  <c r="F99" i="25"/>
  <c r="P160" i="12"/>
  <c r="F90" i="25"/>
  <c r="P169" i="12"/>
  <c r="P174" i="12"/>
  <c r="P176" i="12"/>
  <c r="F181" i="25"/>
  <c r="P185" i="12"/>
  <c r="P190" i="12"/>
  <c r="P192" i="12"/>
  <c r="F131" i="25"/>
  <c r="P204" i="12"/>
  <c r="P209" i="12"/>
  <c r="F211" i="25"/>
  <c r="P211" i="12"/>
  <c r="P220" i="12"/>
  <c r="P225" i="12"/>
  <c r="F50" i="25"/>
  <c r="P227" i="12"/>
  <c r="P236" i="12"/>
  <c r="P241" i="12"/>
  <c r="P243" i="12"/>
  <c r="F41" i="25"/>
  <c r="P252" i="12"/>
  <c r="P257" i="12"/>
  <c r="F51" i="25"/>
  <c r="P259" i="12"/>
  <c r="F197" i="25"/>
  <c r="P268" i="12"/>
  <c r="P273" i="12"/>
  <c r="F220" i="25"/>
  <c r="P275" i="12"/>
  <c r="P284" i="12"/>
  <c r="P289" i="12"/>
  <c r="P291" i="12"/>
  <c r="P303" i="12"/>
  <c r="P310" i="12"/>
  <c r="P315" i="12"/>
  <c r="P317" i="12"/>
  <c r="P326" i="12"/>
  <c r="P331" i="12"/>
  <c r="P333" i="12"/>
  <c r="F122" i="25"/>
  <c r="P342" i="12"/>
  <c r="P347" i="12"/>
  <c r="P349" i="12"/>
  <c r="F216" i="25"/>
  <c r="P358" i="12"/>
  <c r="P363" i="12"/>
  <c r="P365" i="12"/>
  <c r="P374" i="12"/>
  <c r="P379" i="12"/>
  <c r="F152" i="25"/>
  <c r="P381" i="12"/>
  <c r="F53" i="25"/>
  <c r="P390" i="12"/>
  <c r="P395" i="12"/>
  <c r="P397" i="12"/>
  <c r="P406" i="12"/>
  <c r="F35" i="25"/>
  <c r="P408" i="12"/>
  <c r="P411" i="12"/>
  <c r="F94" i="25"/>
  <c r="P420" i="12"/>
  <c r="P425" i="12"/>
  <c r="F78" i="25"/>
  <c r="P427" i="12"/>
  <c r="F73" i="25"/>
  <c r="P436" i="12"/>
  <c r="P441" i="12"/>
  <c r="F168" i="25"/>
  <c r="P443" i="12"/>
  <c r="P452" i="12"/>
  <c r="P457" i="12"/>
  <c r="P459" i="12"/>
  <c r="P468" i="12"/>
  <c r="F204" i="25"/>
  <c r="P475" i="12"/>
  <c r="F7" i="25"/>
  <c r="P480" i="12"/>
  <c r="P489" i="12"/>
  <c r="P494" i="12"/>
  <c r="P496" i="12"/>
  <c r="F127" i="25"/>
  <c r="P505" i="12"/>
  <c r="P510" i="12"/>
  <c r="K4" i="13"/>
  <c r="K6" i="13"/>
  <c r="K8" i="13"/>
  <c r="K10" i="13"/>
  <c r="K12" i="13"/>
  <c r="K14" i="13"/>
  <c r="K16" i="13"/>
  <c r="K36" i="13"/>
  <c r="F155" i="26"/>
  <c r="K40" i="13"/>
  <c r="K44" i="13"/>
  <c r="F191" i="26"/>
  <c r="K48" i="13"/>
  <c r="F27" i="26"/>
  <c r="K52" i="13"/>
  <c r="B4" i="26"/>
  <c r="K59" i="13"/>
  <c r="K61" i="13"/>
  <c r="K63" i="13"/>
  <c r="K65" i="13"/>
  <c r="K67" i="13"/>
  <c r="K69" i="13"/>
  <c r="K71" i="13"/>
  <c r="K73" i="13"/>
  <c r="K75" i="13"/>
  <c r="K77" i="13"/>
  <c r="K79" i="13"/>
  <c r="K81" i="13"/>
  <c r="K83" i="13"/>
  <c r="K85" i="13"/>
  <c r="K87" i="13"/>
  <c r="K89" i="13"/>
  <c r="K91" i="13"/>
  <c r="K93" i="13"/>
  <c r="K95" i="13"/>
  <c r="K97" i="13"/>
  <c r="K99" i="13"/>
  <c r="K101" i="13"/>
  <c r="K103" i="13"/>
  <c r="K105" i="13"/>
  <c r="K107" i="13"/>
  <c r="K109" i="13"/>
  <c r="K111" i="13"/>
  <c r="K113" i="13"/>
  <c r="K115" i="13"/>
  <c r="K117" i="13"/>
  <c r="K119" i="13"/>
  <c r="K121" i="13"/>
  <c r="K123" i="13"/>
  <c r="K125" i="13"/>
  <c r="K127" i="13"/>
  <c r="K129" i="13"/>
  <c r="K131" i="13"/>
  <c r="K133" i="13"/>
  <c r="K135" i="13"/>
  <c r="K137" i="13"/>
  <c r="K139" i="13"/>
  <c r="K141" i="13"/>
  <c r="F17" i="26"/>
  <c r="K143" i="13"/>
  <c r="F60" i="26"/>
  <c r="K190" i="13"/>
  <c r="F51" i="26"/>
  <c r="K194" i="13"/>
  <c r="K198" i="13"/>
  <c r="I209" i="13"/>
  <c r="I211" i="13"/>
  <c r="I213" i="13"/>
  <c r="I215" i="13"/>
  <c r="I217" i="13"/>
  <c r="I219" i="13"/>
  <c r="I221" i="13"/>
  <c r="I223" i="13"/>
  <c r="I225" i="13"/>
  <c r="I227" i="13"/>
  <c r="I229" i="13"/>
  <c r="I231" i="13"/>
  <c r="I233" i="13"/>
  <c r="I235" i="13"/>
  <c r="I237" i="13"/>
  <c r="I239" i="13"/>
  <c r="I241" i="13"/>
  <c r="I243" i="13"/>
  <c r="I245" i="13"/>
  <c r="I247" i="13"/>
  <c r="I249" i="13"/>
  <c r="I251" i="13"/>
  <c r="I253" i="13"/>
  <c r="I255" i="13"/>
  <c r="I257" i="13"/>
  <c r="K259" i="13"/>
  <c r="F67" i="26"/>
  <c r="K261" i="13"/>
  <c r="F215" i="26"/>
  <c r="K263" i="13"/>
  <c r="F148" i="26"/>
  <c r="K265" i="13"/>
  <c r="K267" i="13"/>
  <c r="K269" i="13"/>
  <c r="K271" i="13"/>
  <c r="K273" i="13"/>
  <c r="K275" i="13"/>
  <c r="K277" i="13"/>
  <c r="K278" i="13"/>
  <c r="K280" i="13"/>
  <c r="K282" i="13"/>
  <c r="K284" i="13"/>
  <c r="K286" i="13"/>
  <c r="K288" i="13"/>
  <c r="K290" i="13"/>
  <c r="K292" i="13"/>
  <c r="K301" i="13"/>
  <c r="K305" i="13"/>
  <c r="K309" i="13"/>
  <c r="F38" i="26"/>
  <c r="K313" i="13"/>
  <c r="K317" i="13"/>
  <c r="K321" i="13"/>
  <c r="K325" i="13"/>
  <c r="K329" i="13"/>
  <c r="K333" i="13"/>
  <c r="K337" i="13"/>
  <c r="K341" i="13"/>
  <c r="F159" i="26"/>
  <c r="K345" i="13"/>
  <c r="K349" i="13"/>
  <c r="K353" i="13"/>
  <c r="F167" i="26"/>
  <c r="K357" i="13"/>
  <c r="K361" i="13"/>
  <c r="F76" i="26"/>
  <c r="K365" i="13"/>
  <c r="K369" i="13"/>
  <c r="K373" i="13"/>
  <c r="K377" i="13"/>
  <c r="F37" i="26"/>
  <c r="K381" i="13"/>
  <c r="F3" i="26"/>
  <c r="K385" i="13"/>
  <c r="I386" i="13"/>
  <c r="I388" i="13"/>
  <c r="I390" i="13"/>
  <c r="K397" i="13"/>
  <c r="K401" i="13"/>
  <c r="F74" i="26"/>
  <c r="K405" i="13"/>
  <c r="F117" i="26"/>
  <c r="K409" i="13"/>
  <c r="F34" i="26"/>
  <c r="K413" i="13"/>
  <c r="K418" i="13"/>
  <c r="F183" i="26"/>
  <c r="K422" i="13"/>
  <c r="F136" i="26"/>
  <c r="K426" i="13"/>
  <c r="F174" i="26"/>
  <c r="K430" i="13"/>
  <c r="K434" i="13"/>
  <c r="F15" i="26"/>
  <c r="K438" i="13"/>
  <c r="F61" i="26"/>
  <c r="K442" i="13"/>
  <c r="K446" i="13"/>
  <c r="F104" i="26"/>
  <c r="K448" i="13"/>
  <c r="F154" i="26"/>
  <c r="K452" i="13"/>
  <c r="F20" i="26"/>
  <c r="K456" i="13"/>
  <c r="F36" i="26"/>
  <c r="K459" i="13"/>
  <c r="K463" i="13"/>
  <c r="K467" i="13"/>
  <c r="F79" i="26"/>
  <c r="K471" i="13"/>
  <c r="F161" i="26"/>
  <c r="K475" i="13"/>
  <c r="K479" i="13"/>
  <c r="N1117" i="11"/>
  <c r="N1133" i="11"/>
  <c r="N1149" i="11"/>
  <c r="N1173" i="11"/>
  <c r="N1184" i="11"/>
  <c r="F290" i="24"/>
  <c r="P1193" i="11"/>
  <c r="N1198" i="11"/>
  <c r="N1200" i="11"/>
  <c r="N1203" i="11"/>
  <c r="P1212" i="11"/>
  <c r="N1217" i="11"/>
  <c r="N1219" i="11"/>
  <c r="P1228" i="11"/>
  <c r="N1233" i="11"/>
  <c r="N1235" i="11"/>
  <c r="P1244" i="11"/>
  <c r="N1249" i="11"/>
  <c r="N1251" i="11"/>
  <c r="P1255" i="11"/>
  <c r="N1260" i="11"/>
  <c r="N1262" i="11"/>
  <c r="F252" i="24"/>
  <c r="P1271" i="11"/>
  <c r="N1276" i="11"/>
  <c r="N1278" i="11"/>
  <c r="P1287" i="11"/>
  <c r="N1292" i="11"/>
  <c r="N1294" i="11"/>
  <c r="P1303" i="11"/>
  <c r="N1308" i="11"/>
  <c r="N1310" i="11"/>
  <c r="F600" i="24"/>
  <c r="P1319" i="11"/>
  <c r="N1324" i="11"/>
  <c r="N1326" i="11"/>
  <c r="N1331" i="11"/>
  <c r="N1333" i="11"/>
  <c r="P1342" i="11"/>
  <c r="N1347" i="11"/>
  <c r="N1349" i="11"/>
  <c r="P1353" i="11"/>
  <c r="N1358" i="11"/>
  <c r="N1360" i="11"/>
  <c r="F741" i="24"/>
  <c r="P1369" i="11"/>
  <c r="N1374" i="11"/>
  <c r="N1376" i="11"/>
  <c r="F61" i="24"/>
  <c r="P1385" i="11"/>
  <c r="N1390" i="11"/>
  <c r="N1392" i="11"/>
  <c r="P1401" i="11"/>
  <c r="N1406" i="11"/>
  <c r="N1408" i="11"/>
  <c r="F672" i="24"/>
  <c r="P1417" i="11"/>
  <c r="N1422" i="11"/>
  <c r="N1424" i="11"/>
  <c r="F177" i="24"/>
  <c r="P1433" i="11"/>
  <c r="N1438" i="11"/>
  <c r="N1440" i="11"/>
  <c r="P1449" i="11"/>
  <c r="N1454" i="11"/>
  <c r="N1456" i="11"/>
  <c r="F768" i="24"/>
  <c r="P1465" i="11"/>
  <c r="N1470" i="11"/>
  <c r="N1472" i="11"/>
  <c r="F375" i="24"/>
  <c r="P1481" i="11"/>
  <c r="N1486" i="11"/>
  <c r="N1488" i="11"/>
  <c r="F51" i="24"/>
  <c r="P1497" i="11"/>
  <c r="N1502" i="11"/>
  <c r="N1504" i="11"/>
  <c r="F641" i="24"/>
  <c r="P1513" i="11"/>
  <c r="N1518" i="11"/>
  <c r="N1520" i="11"/>
  <c r="F67" i="24"/>
  <c r="P1529" i="11"/>
  <c r="N1534" i="11"/>
  <c r="N1536" i="11"/>
  <c r="F870" i="24"/>
  <c r="P1545" i="11"/>
  <c r="F373" i="24"/>
  <c r="P1556" i="11"/>
  <c r="N1561" i="11"/>
  <c r="N1563" i="11"/>
  <c r="N1572" i="11"/>
  <c r="N1574" i="11"/>
  <c r="P1583" i="11"/>
  <c r="N1588" i="11"/>
  <c r="N1590" i="11"/>
  <c r="P1599" i="11"/>
  <c r="N1604" i="11"/>
  <c r="N1606" i="11"/>
  <c r="P1615" i="11"/>
  <c r="N1620" i="11"/>
  <c r="N1622" i="11"/>
  <c r="F849" i="24"/>
  <c r="P1631" i="11"/>
  <c r="N1636" i="11"/>
  <c r="N1638" i="11"/>
  <c r="P1647" i="11"/>
  <c r="N1652" i="11"/>
  <c r="N1654" i="11"/>
  <c r="P1663" i="11"/>
  <c r="N1668" i="11"/>
  <c r="N1670" i="11"/>
  <c r="P1679" i="11"/>
  <c r="N1684" i="11"/>
  <c r="N1686" i="11"/>
  <c r="P1697" i="11"/>
  <c r="N1702" i="11"/>
  <c r="N1705" i="11"/>
  <c r="N1707" i="11"/>
  <c r="F401" i="24"/>
  <c r="P1719" i="11"/>
  <c r="N1724" i="11"/>
  <c r="N1726" i="11"/>
  <c r="P1735" i="11"/>
  <c r="N1740" i="11"/>
  <c r="N1742" i="11"/>
  <c r="P1751" i="11"/>
  <c r="N1756" i="11"/>
  <c r="P1762" i="11"/>
  <c r="N1767" i="11"/>
  <c r="N1769" i="11"/>
  <c r="F352" i="24"/>
  <c r="P1778" i="11"/>
  <c r="N1783" i="11"/>
  <c r="N1785" i="11"/>
  <c r="N1790" i="11"/>
  <c r="N1792" i="11"/>
  <c r="P1801" i="11"/>
  <c r="N1808" i="11"/>
  <c r="N1810" i="11"/>
  <c r="P5" i="12"/>
  <c r="N10" i="12"/>
  <c r="N12" i="12"/>
  <c r="N21" i="12"/>
  <c r="N23" i="12"/>
  <c r="F30" i="25"/>
  <c r="P32" i="12"/>
  <c r="P43" i="12"/>
  <c r="N48" i="12"/>
  <c r="N50" i="12"/>
  <c r="P59" i="12"/>
  <c r="F57" i="25"/>
  <c r="P62" i="12"/>
  <c r="N67" i="12"/>
  <c r="N69" i="12"/>
  <c r="P78" i="12"/>
  <c r="N83" i="12"/>
  <c r="N85" i="12"/>
  <c r="P94" i="12"/>
  <c r="N99" i="12"/>
  <c r="N101" i="12"/>
  <c r="P110" i="12"/>
  <c r="N115" i="12"/>
  <c r="N117" i="12"/>
  <c r="P126" i="12"/>
  <c r="N131" i="12"/>
  <c r="N133" i="12"/>
  <c r="F43" i="25"/>
  <c r="P142" i="12"/>
  <c r="N147" i="12"/>
  <c r="N149" i="12"/>
  <c r="N154" i="12"/>
  <c r="N156" i="12"/>
  <c r="P165" i="12"/>
  <c r="N170" i="12"/>
  <c r="N172" i="12"/>
  <c r="P181" i="12"/>
  <c r="N186" i="12"/>
  <c r="N188" i="12"/>
  <c r="P197" i="12"/>
  <c r="P200" i="12"/>
  <c r="N205" i="12"/>
  <c r="N207" i="12"/>
  <c r="F16" i="25"/>
  <c r="P216" i="12"/>
  <c r="N221" i="12"/>
  <c r="N223" i="12"/>
  <c r="P232" i="12"/>
  <c r="N237" i="12"/>
  <c r="N239" i="12"/>
  <c r="P248" i="12"/>
  <c r="N253" i="12"/>
  <c r="N255" i="12"/>
  <c r="P264" i="12"/>
  <c r="N269" i="12"/>
  <c r="N271" i="12"/>
  <c r="P280" i="12"/>
  <c r="N285" i="12"/>
  <c r="N287" i="12"/>
  <c r="F162" i="25"/>
  <c r="P296" i="12"/>
  <c r="P299" i="12"/>
  <c r="N304" i="12"/>
  <c r="N306" i="12"/>
  <c r="N311" i="12"/>
  <c r="N313" i="12"/>
  <c r="F77" i="25"/>
  <c r="P322" i="12"/>
  <c r="N327" i="12"/>
  <c r="N329" i="12"/>
  <c r="P338" i="12"/>
  <c r="N343" i="12"/>
  <c r="N345" i="12"/>
  <c r="F144" i="25"/>
  <c r="P354" i="12"/>
  <c r="N359" i="12"/>
  <c r="N361" i="12"/>
  <c r="F179" i="25"/>
  <c r="P370" i="12"/>
  <c r="N375" i="12"/>
  <c r="N377" i="12"/>
  <c r="P386" i="12"/>
  <c r="N391" i="12"/>
  <c r="N393" i="12"/>
  <c r="P402" i="12"/>
  <c r="P416" i="12"/>
  <c r="N421" i="12"/>
  <c r="N423" i="12"/>
  <c r="F84" i="25"/>
  <c r="P432" i="12"/>
  <c r="N437" i="12"/>
  <c r="N439" i="12"/>
  <c r="F169" i="25"/>
  <c r="P448" i="12"/>
  <c r="N453" i="12"/>
  <c r="N455" i="12"/>
  <c r="P464" i="12"/>
  <c r="N469" i="12"/>
  <c r="N471" i="12"/>
  <c r="N476" i="12"/>
  <c r="N478" i="12"/>
  <c r="N481" i="12"/>
  <c r="F183" i="25"/>
  <c r="P485" i="12"/>
  <c r="N490" i="12"/>
  <c r="N492" i="12"/>
  <c r="P501" i="12"/>
  <c r="N506" i="12"/>
  <c r="N508" i="12"/>
  <c r="K37" i="13"/>
  <c r="K41" i="13"/>
  <c r="K45" i="13"/>
  <c r="F184" i="26"/>
  <c r="K49" i="13"/>
  <c r="F8" i="26"/>
  <c r="K53" i="13"/>
  <c r="I54" i="13"/>
  <c r="I56" i="13"/>
  <c r="K191" i="13"/>
  <c r="F133" i="26"/>
  <c r="K195" i="13"/>
  <c r="F93" i="26"/>
  <c r="K199" i="13"/>
  <c r="I203" i="13"/>
  <c r="I205" i="13"/>
  <c r="I207" i="13"/>
  <c r="K302" i="13"/>
  <c r="F11" i="26"/>
  <c r="K306" i="13"/>
  <c r="K310" i="13"/>
  <c r="F113" i="26"/>
  <c r="K314" i="13"/>
  <c r="F87" i="26"/>
  <c r="K318" i="13"/>
  <c r="K322" i="13"/>
  <c r="K326" i="13"/>
  <c r="K330" i="13"/>
  <c r="K334" i="13"/>
  <c r="F186" i="26"/>
  <c r="K338" i="13"/>
  <c r="F207" i="26"/>
  <c r="K342" i="13"/>
  <c r="K346" i="13"/>
  <c r="F171" i="26"/>
  <c r="K350" i="13"/>
  <c r="F111" i="26"/>
  <c r="K354" i="13"/>
  <c r="F193" i="26"/>
  <c r="K358" i="13"/>
  <c r="F92" i="26"/>
  <c r="K362" i="13"/>
  <c r="F48" i="26"/>
  <c r="K366" i="13"/>
  <c r="K370" i="13"/>
  <c r="K374" i="13"/>
  <c r="K378" i="13"/>
  <c r="F118" i="26"/>
  <c r="K382" i="13"/>
  <c r="I392" i="13"/>
  <c r="F39" i="26"/>
  <c r="K394" i="13"/>
  <c r="F65" i="26"/>
  <c r="K398" i="13"/>
  <c r="K402" i="13"/>
  <c r="K406" i="13"/>
  <c r="F149" i="26"/>
  <c r="K410" i="13"/>
  <c r="F56" i="26"/>
  <c r="K414" i="13"/>
  <c r="F44" i="26"/>
  <c r="K415" i="13"/>
  <c r="K419" i="13"/>
  <c r="K423" i="13"/>
  <c r="F63" i="26"/>
  <c r="K427" i="13"/>
  <c r="K431" i="13"/>
  <c r="K435" i="13"/>
  <c r="K439" i="13"/>
  <c r="K443" i="13"/>
  <c r="F6" i="26"/>
  <c r="K447" i="13"/>
  <c r="K449" i="13"/>
  <c r="F176" i="26"/>
  <c r="K453" i="13"/>
  <c r="F7" i="26"/>
  <c r="K457" i="13"/>
  <c r="F211" i="26"/>
  <c r="K460" i="13"/>
  <c r="K464" i="13"/>
  <c r="F50" i="26"/>
  <c r="K468" i="13"/>
  <c r="K472" i="13"/>
  <c r="F88" i="26"/>
  <c r="K476" i="13"/>
  <c r="K480" i="13"/>
  <c r="P482" i="12" l="1"/>
  <c r="F14" i="25"/>
  <c r="P461" i="12"/>
  <c r="F160" i="25"/>
  <c r="P445" i="12"/>
  <c r="P429" i="12"/>
  <c r="F88" i="25"/>
  <c r="P413" i="12"/>
  <c r="Q394" i="12"/>
  <c r="Q378" i="12"/>
  <c r="Q362" i="12"/>
  <c r="B15" i="25"/>
  <c r="Q330" i="12"/>
  <c r="Q314" i="12"/>
  <c r="F172" i="25"/>
  <c r="P293" i="12"/>
  <c r="F112" i="25"/>
  <c r="P277" i="12"/>
  <c r="P261" i="12"/>
  <c r="P245" i="12"/>
  <c r="F173" i="25"/>
  <c r="P229" i="12"/>
  <c r="F98" i="25"/>
  <c r="P213" i="12"/>
  <c r="F178" i="25"/>
  <c r="P196" i="12"/>
  <c r="P180" i="12"/>
  <c r="P164" i="12"/>
  <c r="P141" i="12"/>
  <c r="F218" i="25"/>
  <c r="P125" i="12"/>
  <c r="P109" i="12"/>
  <c r="P93" i="12"/>
  <c r="P77" i="12"/>
  <c r="P61" i="12"/>
  <c r="F332" i="24"/>
  <c r="P1816" i="11"/>
  <c r="F808" i="24"/>
  <c r="P1798" i="11"/>
  <c r="P1775" i="11"/>
  <c r="P1759" i="11"/>
  <c r="P1542" i="11"/>
  <c r="P1526" i="11"/>
  <c r="F759" i="24"/>
  <c r="P1510" i="11"/>
  <c r="P1494" i="11"/>
  <c r="F643" i="24"/>
  <c r="P1478" i="11"/>
  <c r="F767" i="24"/>
  <c r="P1462" i="11"/>
  <c r="F239" i="24"/>
  <c r="P1446" i="11"/>
  <c r="P1430" i="11"/>
  <c r="P1414" i="11"/>
  <c r="F797" i="24"/>
  <c r="P1398" i="11"/>
  <c r="F608" i="24"/>
  <c r="P1382" i="11"/>
  <c r="P1366" i="11"/>
  <c r="F671" i="24"/>
  <c r="P1350" i="11"/>
  <c r="B429" i="24"/>
  <c r="B935" i="24"/>
  <c r="B363" i="24"/>
  <c r="Q1209" i="11"/>
  <c r="Q1185" i="11"/>
  <c r="F858" i="24"/>
  <c r="P1157" i="11"/>
  <c r="B94" i="26"/>
  <c r="L473" i="13"/>
  <c r="L465" i="13"/>
  <c r="L454" i="13"/>
  <c r="L444" i="13"/>
  <c r="L436" i="13"/>
  <c r="B116" i="26"/>
  <c r="B128" i="26"/>
  <c r="B71" i="26"/>
  <c r="L403" i="13"/>
  <c r="B66" i="26"/>
  <c r="B35" i="26"/>
  <c r="B28" i="26"/>
  <c r="B99" i="26"/>
  <c r="L363" i="13"/>
  <c r="B83" i="26"/>
  <c r="L347" i="13"/>
  <c r="L339" i="13"/>
  <c r="L331" i="13"/>
  <c r="L323" i="13"/>
  <c r="L315" i="13"/>
  <c r="L307" i="13"/>
  <c r="B202" i="26"/>
  <c r="L291" i="13"/>
  <c r="B212" i="26"/>
  <c r="L136" i="13"/>
  <c r="B106" i="26"/>
  <c r="B131" i="26"/>
  <c r="L112" i="13"/>
  <c r="L104" i="13"/>
  <c r="L96" i="13"/>
  <c r="L88" i="13"/>
  <c r="L80" i="13"/>
  <c r="B145" i="26"/>
  <c r="B206" i="26"/>
  <c r="B146" i="26"/>
  <c r="L42" i="13"/>
  <c r="B2" i="26"/>
  <c r="B137" i="26"/>
  <c r="B177" i="26"/>
  <c r="Q497" i="12"/>
  <c r="Q486" i="12"/>
  <c r="B209" i="25"/>
  <c r="B134" i="25"/>
  <c r="Q419" i="12"/>
  <c r="Q389" i="12"/>
  <c r="Q366" i="12"/>
  <c r="Q355" i="12"/>
  <c r="Q325" i="12"/>
  <c r="B20" i="25"/>
  <c r="Q283" i="12"/>
  <c r="B40" i="25"/>
  <c r="Q249" i="12"/>
  <c r="B109" i="25"/>
  <c r="Q198" i="12"/>
  <c r="B110" i="25"/>
  <c r="Q161" i="12"/>
  <c r="Q143" i="12"/>
  <c r="B22" i="25"/>
  <c r="B80" i="25"/>
  <c r="Q79" i="12"/>
  <c r="B23" i="25"/>
  <c r="Q44" i="12"/>
  <c r="Q28" i="12"/>
  <c r="Q17" i="12"/>
  <c r="L297" i="13"/>
  <c r="L181" i="13"/>
  <c r="L173" i="13"/>
  <c r="L165" i="13"/>
  <c r="L157" i="13"/>
  <c r="L149" i="13"/>
  <c r="B209" i="26"/>
  <c r="B109" i="26"/>
  <c r="L18" i="13"/>
  <c r="Q57" i="12"/>
  <c r="B212" i="25"/>
  <c r="Q41" i="12"/>
  <c r="Q1806" i="11"/>
  <c r="B442" i="24"/>
  <c r="Q1747" i="11"/>
  <c r="B730" i="24"/>
  <c r="B348" i="24"/>
  <c r="Q1586" i="11"/>
  <c r="B696" i="24"/>
  <c r="B319" i="24"/>
  <c r="Q1546" i="11"/>
  <c r="Q1468" i="11"/>
  <c r="B349" i="24"/>
  <c r="Q1423" i="11"/>
  <c r="B750" i="24"/>
  <c r="B786" i="24"/>
  <c r="B14" i="24"/>
  <c r="Q1081" i="11"/>
  <c r="Q1071" i="11"/>
  <c r="B560" i="24"/>
  <c r="Q1039" i="11"/>
  <c r="B782" i="24"/>
  <c r="Q998" i="11"/>
  <c r="Q987" i="11"/>
  <c r="Q977" i="11"/>
  <c r="Q954" i="11"/>
  <c r="B175" i="24"/>
  <c r="Q922" i="11"/>
  <c r="B888" i="24"/>
  <c r="Q890" i="11"/>
  <c r="Q880" i="11"/>
  <c r="Q858" i="11"/>
  <c r="P839" i="11"/>
  <c r="Q826" i="11"/>
  <c r="F215" i="24"/>
  <c r="P807" i="11"/>
  <c r="B164" i="24"/>
  <c r="F389" i="24"/>
  <c r="P775" i="11"/>
  <c r="P707" i="11"/>
  <c r="B159" i="24"/>
  <c r="F536" i="24"/>
  <c r="P680" i="11"/>
  <c r="B852" i="24"/>
  <c r="F432" i="24"/>
  <c r="P648" i="11"/>
  <c r="B328" i="24"/>
  <c r="F24" i="24"/>
  <c r="P616" i="11"/>
  <c r="P605" i="11"/>
  <c r="Q592" i="11"/>
  <c r="F75" i="24"/>
  <c r="P573" i="11"/>
  <c r="Q560" i="11"/>
  <c r="F733" i="24"/>
  <c r="P554" i="11"/>
  <c r="Q541" i="11"/>
  <c r="P522" i="11"/>
  <c r="Q506" i="11"/>
  <c r="F669" i="24"/>
  <c r="P487" i="11"/>
  <c r="B552" i="24"/>
  <c r="P455" i="11"/>
  <c r="Q445" i="11"/>
  <c r="B484" i="24"/>
  <c r="Q424" i="11"/>
  <c r="B953" i="24"/>
  <c r="B763" i="24"/>
  <c r="B405" i="24"/>
  <c r="B842" i="24"/>
  <c r="B234" i="24"/>
  <c r="Q331" i="11"/>
  <c r="B457" i="24"/>
  <c r="Q299" i="11"/>
  <c r="B955" i="24"/>
  <c r="Q267" i="11"/>
  <c r="B296" i="24"/>
  <c r="P223" i="11"/>
  <c r="P191" i="11"/>
  <c r="P157" i="11"/>
  <c r="F291" i="24"/>
  <c r="P100" i="11"/>
  <c r="P37" i="11"/>
  <c r="P1851" i="10"/>
  <c r="L184" i="13"/>
  <c r="B105" i="26"/>
  <c r="L168" i="13"/>
  <c r="B157" i="26"/>
  <c r="B156" i="26"/>
  <c r="B98" i="26"/>
  <c r="L29" i="13"/>
  <c r="B115" i="26"/>
  <c r="B117" i="25"/>
  <c r="Q466" i="12"/>
  <c r="Q458" i="12"/>
  <c r="B46" i="25"/>
  <c r="B146" i="25"/>
  <c r="Q434" i="12"/>
  <c r="Q426" i="12"/>
  <c r="B37" i="25"/>
  <c r="B157" i="25"/>
  <c r="Q187" i="12"/>
  <c r="Q179" i="12"/>
  <c r="Q171" i="12"/>
  <c r="Q163" i="12"/>
  <c r="B167" i="25"/>
  <c r="Q148" i="12"/>
  <c r="B63" i="25"/>
  <c r="B9" i="25"/>
  <c r="Q124" i="12"/>
  <c r="Q116" i="12"/>
  <c r="Q108" i="12"/>
  <c r="Q100" i="12"/>
  <c r="B65" i="25"/>
  <c r="Q84" i="12"/>
  <c r="B136" i="25"/>
  <c r="Q68" i="12"/>
  <c r="Q1815" i="11"/>
  <c r="Q1791" i="11"/>
  <c r="Q1772" i="11"/>
  <c r="Q1763" i="11"/>
  <c r="Q1685" i="11"/>
  <c r="B416" i="24"/>
  <c r="Q1568" i="11"/>
  <c r="B742" i="24"/>
  <c r="B591" i="24"/>
  <c r="Q1498" i="11"/>
  <c r="Q1420" i="11"/>
  <c r="Q1413" i="11"/>
  <c r="B949" i="24"/>
  <c r="Q1289" i="11"/>
  <c r="Q1222" i="11"/>
  <c r="B388" i="24"/>
  <c r="B714" i="24"/>
  <c r="B908" i="24"/>
  <c r="P1093" i="11"/>
  <c r="Q1064" i="11"/>
  <c r="Q1043" i="11"/>
  <c r="P1029" i="11"/>
  <c r="Q1024" i="11"/>
  <c r="P1010" i="11"/>
  <c r="B853" i="24"/>
  <c r="P961" i="11"/>
  <c r="B962" i="24"/>
  <c r="Q916" i="11"/>
  <c r="P902" i="11"/>
  <c r="B329" i="24"/>
  <c r="B245" i="24"/>
  <c r="Q830" i="11"/>
  <c r="Q814" i="11"/>
  <c r="Q793" i="11"/>
  <c r="P779" i="11"/>
  <c r="B590" i="24"/>
  <c r="B839" i="24"/>
  <c r="B798" i="24"/>
  <c r="B522" i="24"/>
  <c r="B553" i="24"/>
  <c r="B52" i="24"/>
  <c r="B190" i="24"/>
  <c r="Q529" i="11"/>
  <c r="Q510" i="11"/>
  <c r="P475" i="11"/>
  <c r="Q457" i="11"/>
  <c r="Q444" i="11"/>
  <c r="P192" i="11"/>
  <c r="F795" i="24"/>
  <c r="P174" i="11"/>
  <c r="F261" i="24"/>
  <c r="P158" i="11"/>
  <c r="B417" i="24"/>
  <c r="Q104" i="11"/>
  <c r="B280" i="24"/>
  <c r="Q41" i="11"/>
  <c r="B684" i="24"/>
  <c r="Q1855" i="10"/>
  <c r="L295" i="13"/>
  <c r="L183" i="13"/>
  <c r="B138" i="26"/>
  <c r="L167" i="13"/>
  <c r="L159" i="13"/>
  <c r="L151" i="13"/>
  <c r="L32" i="13"/>
  <c r="B47" i="26"/>
  <c r="Q294" i="12"/>
  <c r="B193" i="25"/>
  <c r="Q278" i="12"/>
  <c r="Q270" i="12"/>
  <c r="Q262" i="12"/>
  <c r="Q254" i="12"/>
  <c r="B185" i="25"/>
  <c r="Q238" i="12"/>
  <c r="Q230" i="12"/>
  <c r="Q222" i="12"/>
  <c r="Q214" i="12"/>
  <c r="B196" i="25"/>
  <c r="Q15" i="12"/>
  <c r="Q7" i="12"/>
  <c r="Q1764" i="11"/>
  <c r="B437" i="24"/>
  <c r="Q1736" i="11"/>
  <c r="B657" i="24"/>
  <c r="Q1675" i="11"/>
  <c r="B167" i="24"/>
  <c r="B944" i="24"/>
  <c r="B103" i="24"/>
  <c r="B739" i="24"/>
  <c r="B876" i="24"/>
  <c r="B394" i="24"/>
  <c r="B487" i="24"/>
  <c r="B931" i="24"/>
  <c r="Q1256" i="11"/>
  <c r="B652" i="24"/>
  <c r="Q1187" i="11"/>
  <c r="Q1179" i="11"/>
  <c r="Q1166" i="11"/>
  <c r="B860" i="24"/>
  <c r="Q1138" i="11"/>
  <c r="Q1116" i="11"/>
  <c r="Q1106" i="11"/>
  <c r="Q1095" i="11"/>
  <c r="B345" i="24"/>
  <c r="B89" i="24"/>
  <c r="Q1047" i="11"/>
  <c r="Q1031" i="11"/>
  <c r="Q1012" i="11"/>
  <c r="B558" i="24"/>
  <c r="B563" i="24"/>
  <c r="B19" i="24"/>
  <c r="Q941" i="11"/>
  <c r="Q925" i="11"/>
  <c r="Q909" i="11"/>
  <c r="B104" i="24"/>
  <c r="Q877" i="11"/>
  <c r="B21" i="24"/>
  <c r="Q845" i="11"/>
  <c r="B189" i="24"/>
  <c r="Q813" i="11"/>
  <c r="Q797" i="11"/>
  <c r="Q781" i="11"/>
  <c r="B10" i="24"/>
  <c r="B666" i="24"/>
  <c r="Q729" i="11"/>
  <c r="B933" i="24"/>
  <c r="B184" i="24"/>
  <c r="B770" i="24"/>
  <c r="B674" i="24"/>
  <c r="Q643" i="11"/>
  <c r="B469" i="24"/>
  <c r="Q611" i="11"/>
  <c r="Q595" i="11"/>
  <c r="B598" i="24"/>
  <c r="B554" i="24"/>
  <c r="Q544" i="11"/>
  <c r="Q528" i="11"/>
  <c r="B285" i="24"/>
  <c r="B110" i="24"/>
  <c r="Q493" i="11"/>
  <c r="B630" i="24"/>
  <c r="B537" i="24"/>
  <c r="B248" i="24"/>
  <c r="B109" i="24"/>
  <c r="B877" i="24"/>
  <c r="Q389" i="11"/>
  <c r="P227" i="11"/>
  <c r="F420" i="24"/>
  <c r="P195" i="11"/>
  <c r="Q177" i="11"/>
  <c r="Q161" i="11"/>
  <c r="Q145" i="11"/>
  <c r="P110" i="11"/>
  <c r="P45" i="11"/>
  <c r="F76" i="23"/>
  <c r="P1859" i="10"/>
  <c r="B90" i="24"/>
  <c r="B247" i="24"/>
  <c r="Q1700" i="11"/>
  <c r="Q1691" i="11"/>
  <c r="B790" i="24"/>
  <c r="Q1562" i="11"/>
  <c r="B580" i="24"/>
  <c r="B97" i="24"/>
  <c r="Q1471" i="11"/>
  <c r="B274" i="24"/>
  <c r="Q1345" i="11"/>
  <c r="B622" i="24"/>
  <c r="Q1321" i="11"/>
  <c r="Q1281" i="11"/>
  <c r="Q1272" i="11"/>
  <c r="B315" i="24"/>
  <c r="B365" i="24"/>
  <c r="B822" i="24"/>
  <c r="B53" i="24"/>
  <c r="F439" i="24"/>
  <c r="P1069" i="11"/>
  <c r="B769" i="24"/>
  <c r="Q1016" i="11"/>
  <c r="F317" i="24"/>
  <c r="P1002" i="11"/>
  <c r="Q973" i="11"/>
  <c r="B68" i="24"/>
  <c r="F679" i="24"/>
  <c r="P926" i="11"/>
  <c r="Q897" i="11"/>
  <c r="B743" i="24"/>
  <c r="P862" i="11"/>
  <c r="B673" i="24"/>
  <c r="B963" i="24"/>
  <c r="B646" i="24"/>
  <c r="F603" i="24"/>
  <c r="P803" i="11"/>
  <c r="B784" i="24"/>
  <c r="F176" i="24"/>
  <c r="P746" i="11"/>
  <c r="Q727" i="11"/>
  <c r="B964" i="24"/>
  <c r="Q695" i="11"/>
  <c r="Q685" i="11"/>
  <c r="F207" i="24"/>
  <c r="P676" i="11"/>
  <c r="B913" i="24"/>
  <c r="F833" i="24"/>
  <c r="P644" i="11"/>
  <c r="Q631" i="11"/>
  <c r="B879" i="24"/>
  <c r="F519" i="24"/>
  <c r="P585" i="11"/>
  <c r="Q572" i="11"/>
  <c r="Q561" i="11"/>
  <c r="B621" i="24"/>
  <c r="B212" i="24"/>
  <c r="B922" i="24"/>
  <c r="F181" i="24"/>
  <c r="P366" i="11"/>
  <c r="P334" i="11"/>
  <c r="F242" i="24"/>
  <c r="P302" i="11"/>
  <c r="P270" i="11"/>
  <c r="B823" i="23"/>
  <c r="P1409" i="10"/>
  <c r="B175" i="23"/>
  <c r="B706" i="23"/>
  <c r="F745" i="23"/>
  <c r="P1342" i="10"/>
  <c r="B821" i="23"/>
  <c r="Q1270" i="10"/>
  <c r="Q1249" i="10"/>
  <c r="P1235" i="10"/>
  <c r="B774" i="23"/>
  <c r="Q1185" i="10"/>
  <c r="F682" i="23"/>
  <c r="P1171" i="10"/>
  <c r="Q1142" i="10"/>
  <c r="B53" i="23"/>
  <c r="B827" i="23"/>
  <c r="P1047" i="10"/>
  <c r="P1031" i="10"/>
  <c r="F2" i="23"/>
  <c r="P1022" i="10"/>
  <c r="B445" i="23"/>
  <c r="P993" i="10"/>
  <c r="B718" i="23"/>
  <c r="Q965" i="10"/>
  <c r="B216" i="23"/>
  <c r="B301" i="23"/>
  <c r="B18" i="23"/>
  <c r="Q901" i="10"/>
  <c r="B651" i="23"/>
  <c r="Q869" i="10"/>
  <c r="Q853" i="10"/>
  <c r="B224" i="23"/>
  <c r="B788" i="23"/>
  <c r="B765" i="23"/>
  <c r="Q659" i="10"/>
  <c r="B189" i="23"/>
  <c r="B573" i="23"/>
  <c r="B96" i="23"/>
  <c r="Q1405" i="10"/>
  <c r="B129" i="23"/>
  <c r="Q1373" i="10"/>
  <c r="Q1360" i="10"/>
  <c r="Q1338" i="10"/>
  <c r="B471" i="23"/>
  <c r="B545" i="23"/>
  <c r="B716" i="23"/>
  <c r="B109" i="23"/>
  <c r="B407" i="23"/>
  <c r="Q1253" i="10"/>
  <c r="B640" i="23"/>
  <c r="Q1221" i="10"/>
  <c r="Q1199" i="10"/>
  <c r="B814" i="23"/>
  <c r="Q1167" i="10"/>
  <c r="B915" i="23"/>
  <c r="Q1135" i="10"/>
  <c r="B905" i="23"/>
  <c r="B154" i="23"/>
  <c r="B840" i="23"/>
  <c r="Q1062" i="10"/>
  <c r="P1029" i="10"/>
  <c r="Q1014" i="10"/>
  <c r="Q1003" i="10"/>
  <c r="F809" i="23"/>
  <c r="P986" i="10"/>
  <c r="F164" i="23"/>
  <c r="P954" i="10"/>
  <c r="P922" i="10"/>
  <c r="P890" i="10"/>
  <c r="F781" i="23"/>
  <c r="P858" i="10"/>
  <c r="P826" i="10"/>
  <c r="F172" i="23"/>
  <c r="P784" i="10"/>
  <c r="F722" i="23"/>
  <c r="P752" i="10"/>
  <c r="F354" i="23"/>
  <c r="P720" i="10"/>
  <c r="P683" i="10"/>
  <c r="F226" i="23"/>
  <c r="P667" i="10"/>
  <c r="F919" i="23"/>
  <c r="P620" i="10"/>
  <c r="B312" i="24"/>
  <c r="B628" i="24"/>
  <c r="B825" i="24"/>
  <c r="Q1105" i="11"/>
  <c r="B227" i="24"/>
  <c r="B220" i="24"/>
  <c r="B13" i="24"/>
  <c r="B174" i="24"/>
  <c r="B861" i="24"/>
  <c r="B943" i="24"/>
  <c r="B147" i="24"/>
  <c r="B302" i="24"/>
  <c r="B832" i="24"/>
  <c r="B236" i="24"/>
  <c r="B914" i="24"/>
  <c r="Q446" i="11"/>
  <c r="Q438" i="11"/>
  <c r="B354" i="24"/>
  <c r="Q407" i="11"/>
  <c r="B308" i="24"/>
  <c r="B463" i="24"/>
  <c r="Q341" i="11"/>
  <c r="Q325" i="11"/>
  <c r="Q309" i="11"/>
  <c r="Q293" i="11"/>
  <c r="Q277" i="11"/>
  <c r="B803" i="24"/>
  <c r="Q249" i="11"/>
  <c r="Q241" i="11"/>
  <c r="Q233" i="11"/>
  <c r="B582" i="24"/>
  <c r="B211" i="24"/>
  <c r="Q209" i="11"/>
  <c r="Q201" i="11"/>
  <c r="B78" i="24"/>
  <c r="B624" i="24"/>
  <c r="Q117" i="11"/>
  <c r="B686" i="24"/>
  <c r="B194" i="24"/>
  <c r="Q82" i="11"/>
  <c r="Q70" i="11"/>
  <c r="B748" i="24"/>
  <c r="Q50" i="11"/>
  <c r="Q38" i="11"/>
  <c r="Q32" i="11"/>
  <c r="Q18" i="11"/>
  <c r="Q6" i="11"/>
  <c r="Q1877" i="10"/>
  <c r="Q1850" i="10"/>
  <c r="Q1807" i="10"/>
  <c r="Q1799" i="10"/>
  <c r="B667" i="23"/>
  <c r="B709" i="23"/>
  <c r="Q1775" i="10"/>
  <c r="B897" i="23"/>
  <c r="Q1759" i="10"/>
  <c r="B63" i="23"/>
  <c r="Q1743" i="10"/>
  <c r="Q1735" i="10"/>
  <c r="Q1727" i="10"/>
  <c r="Q1719" i="10"/>
  <c r="Q1711" i="10"/>
  <c r="B382" i="23"/>
  <c r="B419" i="23"/>
  <c r="B369" i="23"/>
  <c r="Q1679" i="10"/>
  <c r="B852" i="23"/>
  <c r="B352" i="23"/>
  <c r="Q1655" i="10"/>
  <c r="Q1643" i="10"/>
  <c r="B117" i="23"/>
  <c r="Q1592" i="10"/>
  <c r="Q1588" i="10"/>
  <c r="Q1584" i="10"/>
  <c r="B648" i="23"/>
  <c r="Q1576" i="10"/>
  <c r="Q1572" i="10"/>
  <c r="B902" i="23"/>
  <c r="B583" i="23"/>
  <c r="Q1560" i="10"/>
  <c r="B537" i="23"/>
  <c r="B434" i="23"/>
  <c r="Q1548" i="10"/>
  <c r="B325" i="23"/>
  <c r="Q1540" i="10"/>
  <c r="B37" i="23"/>
  <c r="B107" i="23"/>
  <c r="B39" i="23"/>
  <c r="Q1524" i="10"/>
  <c r="B638" i="23"/>
  <c r="Q1516" i="10"/>
  <c r="Q1512" i="10"/>
  <c r="B735" i="23"/>
  <c r="Q1504" i="10"/>
  <c r="B565" i="23"/>
  <c r="B514" i="23"/>
  <c r="B916" i="23"/>
  <c r="B948" i="23"/>
  <c r="B413" i="23"/>
  <c r="Q1480" i="10"/>
  <c r="B138" i="23"/>
  <c r="Q1472" i="10"/>
  <c r="Q1468" i="10"/>
  <c r="B572" i="23"/>
  <c r="Q1460" i="10"/>
  <c r="B825" i="23"/>
  <c r="B767" i="23"/>
  <c r="B824" i="23"/>
  <c r="Q1444" i="10"/>
  <c r="B548" i="23"/>
  <c r="B201" i="23"/>
  <c r="B89" i="23"/>
  <c r="P1401" i="10"/>
  <c r="Q1372" i="10"/>
  <c r="F84" i="23"/>
  <c r="P1366" i="10"/>
  <c r="Q1337" i="10"/>
  <c r="Q1316" i="10"/>
  <c r="F707" i="23"/>
  <c r="P1302" i="10"/>
  <c r="B828" i="23"/>
  <c r="Q1257" i="10"/>
  <c r="F239" i="23"/>
  <c r="P1243" i="10"/>
  <c r="Q1214" i="10"/>
  <c r="Q1193" i="10"/>
  <c r="F744" i="23"/>
  <c r="P1179" i="10"/>
  <c r="B238" i="23"/>
  <c r="Q1130" i="10"/>
  <c r="B458" i="23"/>
  <c r="B219" i="23"/>
  <c r="B816" i="23"/>
  <c r="Q1055" i="10"/>
  <c r="Q1032" i="10"/>
  <c r="Q1020" i="10"/>
  <c r="B60" i="23"/>
  <c r="B655" i="23"/>
  <c r="Q941" i="10"/>
  <c r="Q930" i="10"/>
  <c r="B236" i="23"/>
  <c r="Q877" i="10"/>
  <c r="Q866" i="10"/>
  <c r="Q836" i="10"/>
  <c r="Q813" i="10"/>
  <c r="B731" i="23"/>
  <c r="Q778" i="10"/>
  <c r="B252" i="23"/>
  <c r="Q744" i="10"/>
  <c r="B416" i="23"/>
  <c r="Q1079" i="10"/>
  <c r="B715" i="23"/>
  <c r="B237" i="23"/>
  <c r="F775" i="23"/>
  <c r="P695" i="10"/>
  <c r="F454" i="23"/>
  <c r="P663" i="10"/>
  <c r="Q1434" i="10"/>
  <c r="Q1426" i="10"/>
  <c r="B885" i="23"/>
  <c r="B506" i="23"/>
  <c r="B756" i="23"/>
  <c r="Q1394" i="10"/>
  <c r="Q1386" i="10"/>
  <c r="B848" i="23"/>
  <c r="B26" i="23"/>
  <c r="Q1050" i="10"/>
  <c r="B935" i="23"/>
  <c r="Q1034" i="10"/>
  <c r="Q1026" i="10"/>
  <c r="B259" i="23"/>
  <c r="Q705" i="10"/>
  <c r="B213" i="23"/>
  <c r="B898" i="23"/>
  <c r="B473" i="23"/>
  <c r="Q618" i="10"/>
  <c r="Q615" i="10"/>
  <c r="Q611" i="10"/>
  <c r="B569" i="23"/>
  <c r="Q599" i="10"/>
  <c r="B379" i="23"/>
  <c r="B52" i="23"/>
  <c r="B125" i="23"/>
  <c r="Q584" i="10"/>
  <c r="B221" i="23"/>
  <c r="Q576" i="10"/>
  <c r="B62" i="23"/>
  <c r="B533" i="23"/>
  <c r="B116" i="23"/>
  <c r="Q512" i="10"/>
  <c r="B296" i="23"/>
  <c r="Q504" i="10"/>
  <c r="Q500" i="10"/>
  <c r="Q496" i="10"/>
  <c r="B43" i="23"/>
  <c r="B677" i="23"/>
  <c r="B427" i="23"/>
  <c r="B873" i="23"/>
  <c r="Q476" i="10"/>
  <c r="Q472" i="10"/>
  <c r="B692" i="23"/>
  <c r="Q464" i="10"/>
  <c r="B620" i="23"/>
  <c r="Q456" i="10"/>
  <c r="B676" i="23"/>
  <c r="B121" i="23"/>
  <c r="Q441" i="10"/>
  <c r="B748" i="23"/>
  <c r="B863" i="23"/>
  <c r="B478" i="23"/>
  <c r="B817" i="23"/>
  <c r="B818" i="23"/>
  <c r="B660" i="23"/>
  <c r="Q413" i="10"/>
  <c r="Q409" i="10"/>
  <c r="B647" i="23"/>
  <c r="B346" i="23"/>
  <c r="B541" i="23"/>
  <c r="B630" i="23"/>
  <c r="Q185" i="10"/>
  <c r="B178" i="23"/>
  <c r="B634" i="23"/>
  <c r="Q173" i="10"/>
  <c r="B376" i="23"/>
  <c r="B724" i="23"/>
  <c r="Q161" i="10"/>
  <c r="B741" i="23"/>
  <c r="Q153" i="10"/>
  <c r="Q149" i="10"/>
  <c r="Q145" i="10"/>
  <c r="Q141" i="10"/>
  <c r="B340" i="23"/>
  <c r="B513" i="23"/>
  <c r="Q129" i="10"/>
  <c r="Q125" i="10"/>
  <c r="Q121" i="10"/>
  <c r="B231" i="23"/>
  <c r="Q93" i="10"/>
  <c r="B317" i="23"/>
  <c r="B936" i="23"/>
  <c r="B304" i="23"/>
  <c r="B910" i="23"/>
  <c r="B850" i="23"/>
  <c r="Q69" i="10"/>
  <c r="B908" i="23"/>
  <c r="Q56" i="10"/>
  <c r="Q52" i="10"/>
  <c r="B938" i="23"/>
  <c r="Q44" i="10"/>
  <c r="B527" i="23"/>
  <c r="B362" i="23"/>
  <c r="Q32" i="10"/>
  <c r="Q28" i="10"/>
  <c r="Q24" i="10"/>
  <c r="B171" i="23"/>
  <c r="B377" i="23"/>
  <c r="B438" i="23"/>
  <c r="Q8" i="10"/>
  <c r="Q4" i="10"/>
  <c r="B32" i="22"/>
  <c r="N205" i="9"/>
  <c r="A32" i="22" s="1"/>
  <c r="B13" i="22"/>
  <c r="N179" i="9"/>
  <c r="A13" i="22" s="1"/>
  <c r="B12" i="22"/>
  <c r="N163" i="9"/>
  <c r="A12" i="22" s="1"/>
  <c r="B21" i="22"/>
  <c r="N149" i="9"/>
  <c r="A21" i="22" s="1"/>
  <c r="B9" i="22"/>
  <c r="N133" i="9"/>
  <c r="A9" i="22" s="1"/>
  <c r="B78" i="22"/>
  <c r="N123" i="9"/>
  <c r="A78" i="22" s="1"/>
  <c r="B48" i="22"/>
  <c r="N101" i="9"/>
  <c r="A48" i="22" s="1"/>
  <c r="B42" i="22"/>
  <c r="N75" i="9"/>
  <c r="A42" i="22" s="1"/>
  <c r="B89" i="22"/>
  <c r="N51" i="9"/>
  <c r="A89" i="22" s="1"/>
  <c r="B52" i="22"/>
  <c r="N37" i="9"/>
  <c r="A52" i="22" s="1"/>
  <c r="B70" i="22"/>
  <c r="N13" i="9"/>
  <c r="A70" i="22" s="1"/>
  <c r="B44" i="21"/>
  <c r="N391" i="8"/>
  <c r="A44" i="21" s="1"/>
  <c r="N375" i="8"/>
  <c r="B27" i="21"/>
  <c r="N363" i="8"/>
  <c r="A27" i="21" s="1"/>
  <c r="B72" i="21"/>
  <c r="N349" i="8"/>
  <c r="A72" i="21" s="1"/>
  <c r="B112" i="21"/>
  <c r="N333" i="8"/>
  <c r="A112" i="21" s="1"/>
  <c r="B121" i="21"/>
  <c r="N317" i="8"/>
  <c r="A121" i="21" s="1"/>
  <c r="B7" i="21"/>
  <c r="N303" i="8"/>
  <c r="A7" i="21" s="1"/>
  <c r="B61" i="21"/>
  <c r="N287" i="8"/>
  <c r="A61" i="21" s="1"/>
  <c r="B39" i="21"/>
  <c r="N275" i="8"/>
  <c r="A39" i="21" s="1"/>
  <c r="B119" i="21"/>
  <c r="N259" i="8"/>
  <c r="A119" i="21" s="1"/>
  <c r="B62" i="21"/>
  <c r="N243" i="8"/>
  <c r="A62" i="21" s="1"/>
  <c r="B90" i="21"/>
  <c r="N229" i="8"/>
  <c r="A90" i="21" s="1"/>
  <c r="N203" i="8"/>
  <c r="N187" i="8"/>
  <c r="N173" i="8"/>
  <c r="B136" i="21"/>
  <c r="N157" i="8"/>
  <c r="A136" i="21" s="1"/>
  <c r="B21" i="21"/>
  <c r="N147" i="8"/>
  <c r="A21" i="21" s="1"/>
  <c r="B93" i="21"/>
  <c r="N133" i="8"/>
  <c r="A93" i="21" s="1"/>
  <c r="B98" i="21"/>
  <c r="N111" i="8"/>
  <c r="A98" i="21" s="1"/>
  <c r="B117" i="21"/>
  <c r="N95" i="8"/>
  <c r="A117" i="21" s="1"/>
  <c r="B43" i="21"/>
  <c r="N83" i="8"/>
  <c r="A43" i="21" s="1"/>
  <c r="B147" i="21"/>
  <c r="N69" i="8"/>
  <c r="A147" i="21" s="1"/>
  <c r="B123" i="21"/>
  <c r="N53" i="8"/>
  <c r="A123" i="21" s="1"/>
  <c r="B86" i="21"/>
  <c r="N37" i="8"/>
  <c r="A86" i="21" s="1"/>
  <c r="B15" i="21"/>
  <c r="N21" i="8"/>
  <c r="A15" i="21" s="1"/>
  <c r="B65" i="21"/>
  <c r="N5" i="8"/>
  <c r="A65" i="21" s="1"/>
  <c r="O261" i="7"/>
  <c r="B43" i="20"/>
  <c r="O239" i="7"/>
  <c r="A43" i="20" s="1"/>
  <c r="B10" i="20"/>
  <c r="O231" i="7"/>
  <c r="A10" i="20" s="1"/>
  <c r="B7" i="20"/>
  <c r="O221" i="7"/>
  <c r="A7" i="20" s="1"/>
  <c r="B37" i="20"/>
  <c r="O207" i="7"/>
  <c r="A37" i="20" s="1"/>
  <c r="B24" i="20"/>
  <c r="O191" i="7"/>
  <c r="A24" i="20" s="1"/>
  <c r="B69" i="20"/>
  <c r="O181" i="7"/>
  <c r="A69" i="20" s="1"/>
  <c r="B3" i="20"/>
  <c r="O173" i="7"/>
  <c r="A3" i="20" s="1"/>
  <c r="B50" i="20"/>
  <c r="O157" i="7"/>
  <c r="A50" i="20" s="1"/>
  <c r="B65" i="20"/>
  <c r="O149" i="7"/>
  <c r="A65" i="20" s="1"/>
  <c r="B146" i="19"/>
  <c r="B163" i="19"/>
  <c r="B129" i="19"/>
  <c r="B85" i="19"/>
  <c r="B184" i="19"/>
  <c r="B61" i="19"/>
  <c r="O53" i="6"/>
  <c r="B68" i="18"/>
  <c r="K151" i="5"/>
  <c r="N151" i="5" s="1"/>
  <c r="B21" i="18"/>
  <c r="K89" i="5"/>
  <c r="N89" i="5" s="1"/>
  <c r="B13" i="18"/>
  <c r="B86" i="18"/>
  <c r="F118" i="17"/>
  <c r="K35" i="4"/>
  <c r="N35" i="4" s="1"/>
  <c r="B163" i="23"/>
  <c r="Q1129" i="10"/>
  <c r="Q1121" i="10"/>
  <c r="B607" i="23"/>
  <c r="B608" i="23"/>
  <c r="B45" i="23"/>
  <c r="B512" i="23"/>
  <c r="B544" i="23"/>
  <c r="B911" i="23"/>
  <c r="B389" i="23"/>
  <c r="Q997" i="10"/>
  <c r="B246" i="23"/>
  <c r="B928" i="23"/>
  <c r="Q660" i="10"/>
  <c r="B98" i="23"/>
  <c r="B183" i="23"/>
  <c r="Q644" i="10"/>
  <c r="B318" i="23"/>
  <c r="Q633" i="10"/>
  <c r="B73" i="23"/>
  <c r="B819" i="23"/>
  <c r="Q598" i="10"/>
  <c r="B615" i="23"/>
  <c r="B845" i="23"/>
  <c r="Q552" i="10"/>
  <c r="Q548" i="10"/>
  <c r="B460" i="23"/>
  <c r="Q540" i="10"/>
  <c r="Q536" i="10"/>
  <c r="Q532" i="10"/>
  <c r="B162" i="23"/>
  <c r="Q524" i="10"/>
  <c r="B589" i="23"/>
  <c r="B256" i="23"/>
  <c r="Q387" i="10"/>
  <c r="Q383" i="10"/>
  <c r="Q379" i="10"/>
  <c r="B366" i="23"/>
  <c r="Q371" i="10"/>
  <c r="B805" i="23"/>
  <c r="Q363" i="10"/>
  <c r="B674" i="23"/>
  <c r="Q355" i="10"/>
  <c r="B290" i="23"/>
  <c r="Q347" i="10"/>
  <c r="Q343" i="10"/>
  <c r="Q339" i="10"/>
  <c r="B271" i="23"/>
  <c r="Q331" i="10"/>
  <c r="B470" i="23"/>
  <c r="Q323" i="10"/>
  <c r="B957" i="23"/>
  <c r="B566" i="23"/>
  <c r="B937" i="23"/>
  <c r="Q307" i="10"/>
  <c r="Q303" i="10"/>
  <c r="B457" i="23"/>
  <c r="Q295" i="10"/>
  <c r="Q291" i="10"/>
  <c r="B106" i="23"/>
  <c r="B598" i="23"/>
  <c r="Q279" i="10"/>
  <c r="B390" i="23"/>
  <c r="Q271" i="10"/>
  <c r="B786" i="23"/>
  <c r="Q263" i="10"/>
  <c r="B673" i="23"/>
  <c r="B348" i="23"/>
  <c r="B133" i="23"/>
  <c r="B74" i="23"/>
  <c r="B422" i="23"/>
  <c r="B199" i="23"/>
  <c r="B913" i="23"/>
  <c r="Q231" i="10"/>
  <c r="Q227" i="10"/>
  <c r="Q223" i="10"/>
  <c r="B933" i="23"/>
  <c r="Q215" i="10"/>
  <c r="B35" i="23"/>
  <c r="Q207" i="10"/>
  <c r="Q203" i="10"/>
  <c r="Q199" i="10"/>
  <c r="Q195" i="10"/>
  <c r="B751" i="23"/>
  <c r="Q187" i="10"/>
  <c r="Q115" i="10"/>
  <c r="Q111" i="10"/>
  <c r="B210" i="23"/>
  <c r="B900" i="23"/>
  <c r="B729" i="23"/>
  <c r="B945" i="23"/>
  <c r="N201" i="9"/>
  <c r="B15" i="22"/>
  <c r="N185" i="9"/>
  <c r="A15" i="22" s="1"/>
  <c r="N175" i="9"/>
  <c r="B66" i="22"/>
  <c r="N165" i="9"/>
  <c r="A66" i="22" s="1"/>
  <c r="B80" i="22"/>
  <c r="N151" i="9"/>
  <c r="A80" i="22" s="1"/>
  <c r="B51" i="22"/>
  <c r="N135" i="9"/>
  <c r="A51" i="22" s="1"/>
  <c r="B59" i="22"/>
  <c r="N119" i="9"/>
  <c r="A59" i="22" s="1"/>
  <c r="B24" i="22"/>
  <c r="N103" i="9"/>
  <c r="A24" i="22" s="1"/>
  <c r="B6" i="22"/>
  <c r="N85" i="9"/>
  <c r="A6" i="22" s="1"/>
  <c r="B72" i="22"/>
  <c r="N71" i="9"/>
  <c r="A72" i="22" s="1"/>
  <c r="B92" i="22"/>
  <c r="N47" i="9"/>
  <c r="A92" i="22" s="1"/>
  <c r="B22" i="22"/>
  <c r="N29" i="9"/>
  <c r="A22" i="22" s="1"/>
  <c r="B93" i="22"/>
  <c r="N9" i="9"/>
  <c r="A93" i="22" s="1"/>
  <c r="B18" i="21"/>
  <c r="N381" i="8"/>
  <c r="A18" i="21" s="1"/>
  <c r="N359" i="8"/>
  <c r="B102" i="21"/>
  <c r="N337" i="8"/>
  <c r="A102" i="21" s="1"/>
  <c r="B120" i="21"/>
  <c r="N319" i="8"/>
  <c r="A120" i="21" s="1"/>
  <c r="B71" i="21"/>
  <c r="N305" i="8"/>
  <c r="A71" i="21" s="1"/>
  <c r="B84" i="21"/>
  <c r="N293" i="8"/>
  <c r="A84" i="21" s="1"/>
  <c r="B139" i="21"/>
  <c r="N271" i="8"/>
  <c r="A139" i="21" s="1"/>
  <c r="N255" i="8"/>
  <c r="B78" i="21"/>
  <c r="N239" i="8"/>
  <c r="A78" i="21" s="1"/>
  <c r="B155" i="21"/>
  <c r="N225" i="8"/>
  <c r="A155" i="21" s="1"/>
  <c r="B65" i="19"/>
  <c r="B156" i="19"/>
  <c r="F7" i="19"/>
  <c r="K155" i="6"/>
  <c r="N155" i="6" s="1"/>
  <c r="B105" i="19"/>
  <c r="K9" i="6"/>
  <c r="N9" i="6" s="1"/>
  <c r="F37" i="18"/>
  <c r="K149" i="5"/>
  <c r="N149" i="5" s="1"/>
  <c r="F38" i="18"/>
  <c r="K113" i="5"/>
  <c r="N113" i="5" s="1"/>
  <c r="F33" i="18"/>
  <c r="K87" i="5"/>
  <c r="N87" i="5" s="1"/>
  <c r="F95" i="18"/>
  <c r="K69" i="5"/>
  <c r="N69" i="5" s="1"/>
  <c r="O43" i="5"/>
  <c r="B126" i="17"/>
  <c r="F95" i="17"/>
  <c r="K199" i="4"/>
  <c r="N199" i="4" s="1"/>
  <c r="F139" i="17"/>
  <c r="K151" i="4"/>
  <c r="N151" i="4" s="1"/>
  <c r="B12" i="17"/>
  <c r="B49" i="20"/>
  <c r="O65" i="7"/>
  <c r="A49" i="20" s="1"/>
  <c r="F145" i="19"/>
  <c r="K295" i="6"/>
  <c r="N295" i="6" s="1"/>
  <c r="F76" i="19"/>
  <c r="K271" i="6"/>
  <c r="N271" i="6" s="1"/>
  <c r="F48" i="19"/>
  <c r="K213" i="6"/>
  <c r="N213" i="6" s="1"/>
  <c r="F147" i="19"/>
  <c r="K149" i="6"/>
  <c r="N149" i="6" s="1"/>
  <c r="K57" i="6"/>
  <c r="N57" i="6" s="1"/>
  <c r="F134" i="19"/>
  <c r="K33" i="6"/>
  <c r="N33" i="6" s="1"/>
  <c r="K3" i="6"/>
  <c r="N3" i="6" s="1"/>
  <c r="F71" i="18"/>
  <c r="K203" i="5"/>
  <c r="N203" i="5" s="1"/>
  <c r="F46" i="18"/>
  <c r="K181" i="5"/>
  <c r="N181" i="5" s="1"/>
  <c r="F18" i="18"/>
  <c r="K75" i="5"/>
  <c r="N75" i="5" s="1"/>
  <c r="K263" i="6"/>
  <c r="N263" i="6" s="1"/>
  <c r="B87" i="19"/>
  <c r="F142" i="19"/>
  <c r="K95" i="6"/>
  <c r="N95" i="6" s="1"/>
  <c r="F94" i="19"/>
  <c r="K55" i="6"/>
  <c r="N55" i="6" s="1"/>
  <c r="F26" i="18"/>
  <c r="K213" i="5"/>
  <c r="N213" i="5" s="1"/>
  <c r="F35" i="18"/>
  <c r="K179" i="5"/>
  <c r="N179" i="5" s="1"/>
  <c r="F77" i="18"/>
  <c r="K57" i="5"/>
  <c r="N57" i="5" s="1"/>
  <c r="F130" i="17"/>
  <c r="K317" i="4"/>
  <c r="N317" i="4" s="1"/>
  <c r="K267" i="4"/>
  <c r="N267" i="4" s="1"/>
  <c r="F40" i="17"/>
  <c r="K181" i="4"/>
  <c r="N181" i="4" s="1"/>
  <c r="B35" i="16"/>
  <c r="L73" i="3"/>
  <c r="A35" i="16" s="1"/>
  <c r="B52" i="16"/>
  <c r="L65" i="3"/>
  <c r="A52" i="16" s="1"/>
  <c r="B42" i="16"/>
  <c r="L57" i="3"/>
  <c r="A42" i="16" s="1"/>
  <c r="B30" i="16"/>
  <c r="L49" i="3"/>
  <c r="A30" i="16" s="1"/>
  <c r="B69" i="16"/>
  <c r="L41" i="3"/>
  <c r="A69" i="16" s="1"/>
  <c r="B7" i="16"/>
  <c r="L33" i="3"/>
  <c r="A7" i="16" s="1"/>
  <c r="B28" i="16"/>
  <c r="L25" i="3"/>
  <c r="A28" i="16" s="1"/>
  <c r="B48" i="16"/>
  <c r="L17" i="3"/>
  <c r="A48" i="16" s="1"/>
  <c r="B16" i="16"/>
  <c r="L9" i="3"/>
  <c r="A16" i="16" s="1"/>
  <c r="B103" i="15"/>
  <c r="L209" i="2"/>
  <c r="A103" i="15" s="1"/>
  <c r="B74" i="15"/>
  <c r="L181" i="2"/>
  <c r="A74" i="15" s="1"/>
  <c r="B100" i="15"/>
  <c r="L141" i="2"/>
  <c r="A100" i="15" s="1"/>
  <c r="B70" i="15"/>
  <c r="L113" i="2"/>
  <c r="A70" i="15" s="1"/>
  <c r="B77" i="15"/>
  <c r="L97" i="2"/>
  <c r="A77" i="15" s="1"/>
  <c r="B14" i="15"/>
  <c r="L73" i="2"/>
  <c r="A14" i="15" s="1"/>
  <c r="B35" i="15"/>
  <c r="L13" i="2"/>
  <c r="A35" i="15" s="1"/>
  <c r="K265" i="6"/>
  <c r="N265" i="6" s="1"/>
  <c r="B59" i="19"/>
  <c r="K151" i="6"/>
  <c r="N151" i="6" s="1"/>
  <c r="K135" i="6"/>
  <c r="N135" i="6" s="1"/>
  <c r="O119" i="6"/>
  <c r="B99" i="19"/>
  <c r="K63" i="6"/>
  <c r="N63" i="6" s="1"/>
  <c r="O39" i="6"/>
  <c r="K15" i="6"/>
  <c r="N15" i="6" s="1"/>
  <c r="B54" i="18"/>
  <c r="B55" i="18"/>
  <c r="K109" i="5"/>
  <c r="N109" i="5" s="1"/>
  <c r="O85" i="5"/>
  <c r="K53" i="5"/>
  <c r="N53" i="5" s="1"/>
  <c r="K37" i="5"/>
  <c r="N37" i="5" s="1"/>
  <c r="K21" i="5"/>
  <c r="N21" i="5" s="1"/>
  <c r="B26" i="17"/>
  <c r="B72" i="17"/>
  <c r="K243" i="4"/>
  <c r="N243" i="4" s="1"/>
  <c r="K227" i="4"/>
  <c r="N227" i="4" s="1"/>
  <c r="B133" i="17"/>
  <c r="B53" i="17"/>
  <c r="B36" i="17"/>
  <c r="K143" i="4"/>
  <c r="N143" i="4" s="1"/>
  <c r="K133" i="4"/>
  <c r="N133" i="4" s="1"/>
  <c r="K103" i="4"/>
  <c r="N103" i="4" s="1"/>
  <c r="K69" i="4"/>
  <c r="N69" i="4" s="1"/>
  <c r="K39" i="4"/>
  <c r="N39" i="4" s="1"/>
  <c r="K29" i="4"/>
  <c r="N29" i="4" s="1"/>
  <c r="B41" i="16"/>
  <c r="L139" i="3"/>
  <c r="A41" i="16" s="1"/>
  <c r="B51" i="16"/>
  <c r="L131" i="3"/>
  <c r="A51" i="16" s="1"/>
  <c r="B56" i="16"/>
  <c r="L123" i="3"/>
  <c r="A56" i="16" s="1"/>
  <c r="B22" i="16"/>
  <c r="L115" i="3"/>
  <c r="A22" i="16" s="1"/>
  <c r="B11" i="16"/>
  <c r="L107" i="3"/>
  <c r="A11" i="16" s="1"/>
  <c r="B21" i="16"/>
  <c r="L99" i="3"/>
  <c r="A21" i="16" s="1"/>
  <c r="B65" i="16"/>
  <c r="L91" i="3"/>
  <c r="A65" i="16" s="1"/>
  <c r="B17" i="16"/>
  <c r="L83" i="3"/>
  <c r="A17" i="16" s="1"/>
  <c r="B6" i="15"/>
  <c r="L173" i="2"/>
  <c r="A6" i="15" s="1"/>
  <c r="B46" i="15"/>
  <c r="L145" i="2"/>
  <c r="A46" i="15" s="1"/>
  <c r="B27" i="15"/>
  <c r="L117" i="2"/>
  <c r="A27" i="15" s="1"/>
  <c r="B87" i="15"/>
  <c r="L89" i="2"/>
  <c r="A87" i="15" s="1"/>
  <c r="B18" i="15"/>
  <c r="L69" i="2"/>
  <c r="A18" i="15" s="1"/>
  <c r="B25" i="15"/>
  <c r="L49" i="2"/>
  <c r="A25" i="15" s="1"/>
  <c r="B89" i="15"/>
  <c r="L29" i="2"/>
  <c r="A89" i="15" s="1"/>
  <c r="B4" i="15"/>
  <c r="L5" i="2"/>
  <c r="A4" i="15" s="1"/>
  <c r="B172" i="19"/>
  <c r="B131" i="19"/>
  <c r="K203" i="6"/>
  <c r="N203" i="6" s="1"/>
  <c r="B180" i="19"/>
  <c r="B148" i="19"/>
  <c r="K137" i="6"/>
  <c r="N137" i="6" s="1"/>
  <c r="K113" i="6"/>
  <c r="N113" i="6" s="1"/>
  <c r="K83" i="6"/>
  <c r="N83" i="6" s="1"/>
  <c r="B127" i="19"/>
  <c r="K27" i="6"/>
  <c r="N27" i="6" s="1"/>
  <c r="K217" i="5"/>
  <c r="N217" i="5" s="1"/>
  <c r="B39" i="18"/>
  <c r="B41" i="18"/>
  <c r="K145" i="5"/>
  <c r="N145" i="5" s="1"/>
  <c r="O135" i="5"/>
  <c r="K119" i="5"/>
  <c r="N119" i="5" s="1"/>
  <c r="B94" i="18"/>
  <c r="K63" i="5"/>
  <c r="N63" i="5" s="1"/>
  <c r="B32" i="18"/>
  <c r="B52" i="18"/>
  <c r="B101" i="17"/>
  <c r="B79" i="17"/>
  <c r="O245" i="4"/>
  <c r="O229" i="4"/>
  <c r="B9" i="17"/>
  <c r="O125" i="4"/>
  <c r="B90" i="17"/>
  <c r="B45" i="17"/>
  <c r="K25" i="4"/>
  <c r="N25" i="4" s="1"/>
  <c r="B41" i="17"/>
  <c r="B10" i="16"/>
  <c r="L79" i="3"/>
  <c r="A10" i="16" s="1"/>
  <c r="B4" i="16"/>
  <c r="L71" i="3"/>
  <c r="A4" i="16" s="1"/>
  <c r="B13" i="16"/>
  <c r="L63" i="3"/>
  <c r="A13" i="16" s="1"/>
  <c r="B18" i="16"/>
  <c r="L55" i="3"/>
  <c r="A18" i="16" s="1"/>
  <c r="B62" i="16"/>
  <c r="L47" i="3"/>
  <c r="A62" i="16" s="1"/>
  <c r="B27" i="16"/>
  <c r="L39" i="3"/>
  <c r="A27" i="16" s="1"/>
  <c r="B36" i="16"/>
  <c r="L31" i="3"/>
  <c r="A36" i="16" s="1"/>
  <c r="B38" i="16"/>
  <c r="L23" i="3"/>
  <c r="A38" i="16" s="1"/>
  <c r="B40" i="16"/>
  <c r="L15" i="3"/>
  <c r="A40" i="16" s="1"/>
  <c r="L7" i="3"/>
  <c r="L480" i="13"/>
  <c r="L464" i="13"/>
  <c r="L449" i="13"/>
  <c r="L435" i="13"/>
  <c r="L419" i="13"/>
  <c r="L406" i="13"/>
  <c r="F97" i="26"/>
  <c r="K392" i="13"/>
  <c r="B133" i="26"/>
  <c r="K56" i="13"/>
  <c r="L41" i="13"/>
  <c r="P492" i="12"/>
  <c r="P469" i="12"/>
  <c r="F132" i="25"/>
  <c r="P453" i="12"/>
  <c r="F100" i="25"/>
  <c r="P437" i="12"/>
  <c r="P304" i="12"/>
  <c r="F27" i="25"/>
  <c r="P186" i="12"/>
  <c r="F201" i="25"/>
  <c r="P154" i="12"/>
  <c r="F171" i="25"/>
  <c r="P48" i="12"/>
  <c r="P10" i="12"/>
  <c r="P1790" i="11"/>
  <c r="F704" i="24"/>
  <c r="P1707" i="11"/>
  <c r="P1324" i="11"/>
  <c r="P1292" i="11"/>
  <c r="F915" i="24"/>
  <c r="P1260" i="11"/>
  <c r="P1233" i="11"/>
  <c r="P1200" i="11"/>
  <c r="P1117" i="11"/>
  <c r="B3" i="26"/>
  <c r="L369" i="13"/>
  <c r="L353" i="13"/>
  <c r="L337" i="13"/>
  <c r="L321" i="13"/>
  <c r="L305" i="13"/>
  <c r="B158" i="26"/>
  <c r="L273" i="13"/>
  <c r="B148" i="26"/>
  <c r="F169" i="26"/>
  <c r="K257" i="13"/>
  <c r="K233" i="13"/>
  <c r="K217" i="13"/>
  <c r="B201" i="26"/>
  <c r="B127" i="26"/>
  <c r="B213" i="26"/>
  <c r="B77" i="26"/>
  <c r="B164" i="26"/>
  <c r="L14" i="13"/>
  <c r="B204" i="25"/>
  <c r="Q425" i="12"/>
  <c r="Q397" i="12"/>
  <c r="Q374" i="12"/>
  <c r="Q291" i="12"/>
  <c r="B197" i="25"/>
  <c r="B62" i="25"/>
  <c r="B99" i="25"/>
  <c r="Q87" i="12"/>
  <c r="Q54" i="12"/>
  <c r="B161" i="25"/>
  <c r="Q9" i="12"/>
  <c r="Q1771" i="11"/>
  <c r="B271" i="24"/>
  <c r="Q1674" i="11"/>
  <c r="Q1651" i="11"/>
  <c r="B525" i="24"/>
  <c r="B586" i="24"/>
  <c r="B755" i="24"/>
  <c r="B418" i="24"/>
  <c r="Q1458" i="11"/>
  <c r="B371" i="24"/>
  <c r="B612" i="24"/>
  <c r="B820" i="24"/>
  <c r="Q1312" i="11"/>
  <c r="B458" i="24"/>
  <c r="Q1197" i="11"/>
  <c r="B930" i="24"/>
  <c r="F613" i="24"/>
  <c r="P1129" i="11"/>
  <c r="B42" i="26"/>
  <c r="L451" i="13"/>
  <c r="B194" i="26"/>
  <c r="B96" i="26"/>
  <c r="B180" i="26"/>
  <c r="B152" i="26"/>
  <c r="B181" i="26"/>
  <c r="B170" i="26"/>
  <c r="B126" i="26"/>
  <c r="L316" i="13"/>
  <c r="B185" i="26"/>
  <c r="B10" i="26"/>
  <c r="L55" i="13"/>
  <c r="B75" i="26"/>
  <c r="F32" i="25"/>
  <c r="P484" i="12"/>
  <c r="P447" i="12"/>
  <c r="F36" i="25"/>
  <c r="P415" i="12"/>
  <c r="F10" i="25"/>
  <c r="P383" i="12"/>
  <c r="P351" i="12"/>
  <c r="P319" i="12"/>
  <c r="F151" i="25"/>
  <c r="P263" i="12"/>
  <c r="P199" i="12"/>
  <c r="F165" i="25"/>
  <c r="P4" i="12"/>
  <c r="Q473" i="12" s="1"/>
  <c r="A117" i="25" s="1"/>
  <c r="P1777" i="11"/>
  <c r="B372" i="24"/>
  <c r="B338" i="24"/>
  <c r="B638" i="24"/>
  <c r="B240" i="24"/>
  <c r="B831" i="24"/>
  <c r="B295" i="24"/>
  <c r="F262" i="24"/>
  <c r="P1544" i="11"/>
  <c r="P1512" i="11"/>
  <c r="F941" i="24"/>
  <c r="P1480" i="11"/>
  <c r="F601" i="24"/>
  <c r="P1448" i="11"/>
  <c r="P1416" i="11"/>
  <c r="P1384" i="11"/>
  <c r="P1352" i="11"/>
  <c r="B49" i="24"/>
  <c r="B670" i="24"/>
  <c r="Q1190" i="11"/>
  <c r="F29" i="24"/>
  <c r="P1109" i="11"/>
  <c r="L285" i="13"/>
  <c r="L272" i="13"/>
  <c r="L264" i="13"/>
  <c r="L256" i="13"/>
  <c r="B217" i="26"/>
  <c r="B163" i="26"/>
  <c r="L228" i="13"/>
  <c r="B214" i="26"/>
  <c r="L212" i="13"/>
  <c r="L196" i="13"/>
  <c r="L138" i="13"/>
  <c r="B179" i="26"/>
  <c r="L106" i="13"/>
  <c r="L90" i="13"/>
  <c r="L74" i="13"/>
  <c r="L58" i="13"/>
  <c r="L5" i="13"/>
  <c r="Q405" i="12"/>
  <c r="B139" i="25"/>
  <c r="Q318" i="12"/>
  <c r="Q300" i="12"/>
  <c r="Q276" i="12"/>
  <c r="B72" i="25"/>
  <c r="Q177" i="12"/>
  <c r="B182" i="25"/>
  <c r="B86" i="25"/>
  <c r="B232" i="24"/>
  <c r="B850" i="24"/>
  <c r="B505" i="24"/>
  <c r="Q1404" i="11"/>
  <c r="B796" i="24"/>
  <c r="Q1274" i="11"/>
  <c r="B467" i="24"/>
  <c r="B533" i="24"/>
  <c r="F545" i="24"/>
  <c r="P1110" i="11"/>
  <c r="Q1060" i="11"/>
  <c r="F526" i="24"/>
  <c r="P1041" i="11"/>
  <c r="F313" i="24"/>
  <c r="P1022" i="11"/>
  <c r="P979" i="11"/>
  <c r="P957" i="11"/>
  <c r="B890" i="24"/>
  <c r="F419" i="24"/>
  <c r="P914" i="11"/>
  <c r="B30" i="24"/>
  <c r="Q821" i="11"/>
  <c r="B471" i="24"/>
  <c r="B530" i="24"/>
  <c r="Q737" i="11"/>
  <c r="B391" i="24"/>
  <c r="B355" i="24"/>
  <c r="B787" i="24"/>
  <c r="B343" i="24"/>
  <c r="B731" i="24"/>
  <c r="Q469" i="11"/>
  <c r="B4" i="24"/>
  <c r="P426" i="11"/>
  <c r="Q413" i="11"/>
  <c r="F773" i="24"/>
  <c r="P394" i="11"/>
  <c r="P367" i="11"/>
  <c r="F829" i="24"/>
  <c r="P335" i="11"/>
  <c r="P303" i="11"/>
  <c r="P271" i="11"/>
  <c r="P231" i="11"/>
  <c r="F336" i="24"/>
  <c r="P118" i="11"/>
  <c r="F498" i="23"/>
  <c r="P1866" i="10"/>
  <c r="Q1659" i="11"/>
  <c r="B817" i="24"/>
  <c r="B459" i="24"/>
  <c r="B225" i="24"/>
  <c r="B801" i="24"/>
  <c r="Q1167" i="11"/>
  <c r="Q1107" i="11"/>
  <c r="F287" i="24"/>
  <c r="P1045" i="11"/>
  <c r="F12" i="24"/>
  <c r="P1026" i="11"/>
  <c r="B887" i="24"/>
  <c r="Q981" i="11"/>
  <c r="Q953" i="11"/>
  <c r="Q932" i="11"/>
  <c r="P795" i="11"/>
  <c r="B698" i="24"/>
  <c r="Q730" i="11"/>
  <c r="B9" i="24"/>
  <c r="Q505" i="11"/>
  <c r="P459" i="11"/>
  <c r="Q439" i="11"/>
  <c r="B219" i="24"/>
  <c r="B777" i="24"/>
  <c r="B799" i="24"/>
  <c r="Q370" i="11"/>
  <c r="Q338" i="11"/>
  <c r="B180" i="24"/>
  <c r="Q274" i="11"/>
  <c r="Q242" i="11"/>
  <c r="P194" i="11"/>
  <c r="B818" i="24"/>
  <c r="F216" i="24"/>
  <c r="P114" i="11"/>
  <c r="P49" i="11"/>
  <c r="F19" i="23"/>
  <c r="P1863" i="10"/>
  <c r="B422" i="24"/>
  <c r="Q1710" i="11"/>
  <c r="Q1618" i="11"/>
  <c r="Q1573" i="11"/>
  <c r="Q1514" i="11"/>
  <c r="B333" i="24"/>
  <c r="Q1329" i="11"/>
  <c r="Q1234" i="11"/>
  <c r="F814" i="24"/>
  <c r="P235" i="11"/>
  <c r="F815" i="24"/>
  <c r="P203" i="11"/>
  <c r="F387" i="24"/>
  <c r="P126" i="11"/>
  <c r="F169" i="23"/>
  <c r="P1874" i="10"/>
  <c r="L186" i="13"/>
  <c r="L170" i="13"/>
  <c r="B130" i="26"/>
  <c r="L31" i="13"/>
  <c r="B38" i="25"/>
  <c r="Q491" i="12"/>
  <c r="B101" i="25"/>
  <c r="Q384" i="12"/>
  <c r="B105" i="25"/>
  <c r="Q352" i="12"/>
  <c r="Q336" i="12"/>
  <c r="Q320" i="12"/>
  <c r="Q305" i="12"/>
  <c r="Q26" i="12"/>
  <c r="B486" i="24"/>
  <c r="B364" i="24"/>
  <c r="B566" i="24"/>
  <c r="B629" i="24"/>
  <c r="Q1530" i="11"/>
  <c r="Q1445" i="11"/>
  <c r="B812" i="24"/>
  <c r="Q1156" i="11"/>
  <c r="Q1131" i="11"/>
  <c r="B495" i="24"/>
  <c r="P1018" i="11"/>
  <c r="B2" i="24"/>
  <c r="B124" i="24"/>
  <c r="Q838" i="11"/>
  <c r="F199" i="24"/>
  <c r="P819" i="11"/>
  <c r="B321" i="24"/>
  <c r="B65" i="24"/>
  <c r="B571" i="24"/>
  <c r="P687" i="11"/>
  <c r="B651" i="24"/>
  <c r="Q454" i="11"/>
  <c r="Q436" i="11"/>
  <c r="Q409" i="11"/>
  <c r="P374" i="11"/>
  <c r="F126" i="24"/>
  <c r="P310" i="11"/>
  <c r="Q246" i="11"/>
  <c r="B538" i="24"/>
  <c r="Q1733" i="11"/>
  <c r="B249" i="24"/>
  <c r="Q1019" i="11"/>
  <c r="B101" i="24"/>
  <c r="B435" i="24"/>
  <c r="B627" i="24"/>
  <c r="B845" i="24"/>
  <c r="Q907" i="11"/>
  <c r="Q891" i="11"/>
  <c r="Q875" i="11"/>
  <c r="B108" i="24"/>
  <c r="Q751" i="11"/>
  <c r="Q743" i="11"/>
  <c r="B376" i="24"/>
  <c r="Q531" i="11"/>
  <c r="Q508" i="11"/>
  <c r="Q186" i="11"/>
  <c r="Q164" i="11"/>
  <c r="Q136" i="11"/>
  <c r="Q116" i="11"/>
  <c r="Q67" i="11"/>
  <c r="Q42" i="11"/>
  <c r="Q28" i="11"/>
  <c r="B854" i="24"/>
  <c r="Q1876" i="10"/>
  <c r="Q1869" i="10"/>
  <c r="Q1841" i="10"/>
  <c r="Q1821" i="10"/>
  <c r="B671" i="23"/>
  <c r="B684" i="23"/>
  <c r="B112" i="23"/>
  <c r="B263" i="23"/>
  <c r="Q1776" i="10"/>
  <c r="B306" i="23"/>
  <c r="B717" i="23"/>
  <c r="Q1589" i="10"/>
  <c r="B140" i="23"/>
  <c r="Q1573" i="10"/>
  <c r="B430" i="23"/>
  <c r="B94" i="23"/>
  <c r="B493" i="23"/>
  <c r="Q1541" i="10"/>
  <c r="Q1533" i="10"/>
  <c r="B626" i="23"/>
  <c r="Q1517" i="10"/>
  <c r="B571" i="23"/>
  <c r="Q1501" i="10"/>
  <c r="Q1493" i="10"/>
  <c r="Q1485" i="10"/>
  <c r="B180" i="23"/>
  <c r="B381" i="23"/>
  <c r="Q1461" i="10"/>
  <c r="B230" i="23"/>
  <c r="Q1445" i="10"/>
  <c r="Q1437" i="10"/>
  <c r="F946" i="23"/>
  <c r="P1358" i="10"/>
  <c r="Q1329" i="10"/>
  <c r="Q1308" i="10"/>
  <c r="P1251" i="10"/>
  <c r="B235" i="23"/>
  <c r="Q1201" i="10"/>
  <c r="B760" i="23"/>
  <c r="B453" i="23"/>
  <c r="Q1099" i="10"/>
  <c r="F51" i="23"/>
  <c r="P1068" i="10"/>
  <c r="P1011" i="10"/>
  <c r="P982" i="10"/>
  <c r="P950" i="10"/>
  <c r="P918" i="10"/>
  <c r="P886" i="10"/>
  <c r="F650" i="23"/>
  <c r="P854" i="10"/>
  <c r="F794" i="23"/>
  <c r="P822" i="10"/>
  <c r="B856" i="23"/>
  <c r="Q763" i="10"/>
  <c r="Q731" i="10"/>
  <c r="P698" i="10"/>
  <c r="F603" i="23"/>
  <c r="P635" i="10"/>
  <c r="B478" i="24"/>
  <c r="B443" i="24"/>
  <c r="Q1242" i="11"/>
  <c r="Q1143" i="11"/>
  <c r="Q1094" i="11"/>
  <c r="B500" i="24"/>
  <c r="B837" i="24"/>
  <c r="B294" i="24"/>
  <c r="Q1030" i="11"/>
  <c r="B335" i="24"/>
  <c r="Q716" i="11"/>
  <c r="B173" i="24"/>
  <c r="B140" i="24"/>
  <c r="Q369" i="11"/>
  <c r="Q337" i="11"/>
  <c r="Q305" i="11"/>
  <c r="B954" i="24"/>
  <c r="Q179" i="11"/>
  <c r="B821" i="24"/>
  <c r="B468" i="24"/>
  <c r="Q119" i="11"/>
  <c r="B362" i="24"/>
  <c r="B257" i="24"/>
  <c r="B810" i="24"/>
  <c r="Q62" i="11"/>
  <c r="Q55" i="11"/>
  <c r="B725" i="24"/>
  <c r="Q23" i="11"/>
  <c r="B658" i="24"/>
  <c r="B100" i="23"/>
  <c r="B297" i="23"/>
  <c r="B531" i="23"/>
  <c r="B315" i="23"/>
  <c r="B758" i="23"/>
  <c r="Q1724" i="10"/>
  <c r="B835" i="23"/>
  <c r="B469" i="23"/>
  <c r="Q742" i="10"/>
  <c r="B192" i="23"/>
  <c r="B793" i="23"/>
  <c r="P669" i="10"/>
  <c r="F149" i="23"/>
  <c r="P631" i="10"/>
  <c r="B770" i="23"/>
  <c r="B83" i="23"/>
  <c r="Q1332" i="10"/>
  <c r="F510" i="23"/>
  <c r="P1259" i="10"/>
  <c r="Q1230" i="10"/>
  <c r="Q1209" i="10"/>
  <c r="Q1107" i="10"/>
  <c r="Q1037" i="10"/>
  <c r="B341" i="23"/>
  <c r="B754" i="23"/>
  <c r="B837" i="23"/>
  <c r="B418" i="23"/>
  <c r="Q852" i="10"/>
  <c r="B672" i="23"/>
  <c r="B888" i="23"/>
  <c r="B214" i="24"/>
  <c r="Q1447" i="11"/>
  <c r="Q1383" i="11"/>
  <c r="B221" i="24"/>
  <c r="B509" i="24"/>
  <c r="B753" i="24"/>
  <c r="B392" i="24"/>
  <c r="B297" i="24"/>
  <c r="B281" i="24"/>
  <c r="B576" i="24"/>
  <c r="B738" i="24"/>
  <c r="Q780" i="11"/>
  <c r="Q692" i="11"/>
  <c r="B473" i="24"/>
  <c r="B557" i="24"/>
  <c r="Q645" i="11"/>
  <c r="Q629" i="11"/>
  <c r="Q621" i="11"/>
  <c r="Q547" i="11"/>
  <c r="B241" i="24"/>
  <c r="B680" i="24"/>
  <c r="B11" i="24"/>
  <c r="B718" i="24"/>
  <c r="B233" i="24"/>
  <c r="Q340" i="11"/>
  <c r="Q324" i="11"/>
  <c r="B191" i="24"/>
  <c r="B369" i="24"/>
  <c r="Q276" i="11"/>
  <c r="Q260" i="11"/>
  <c r="B863" i="24"/>
  <c r="B330" i="24"/>
  <c r="Q212" i="11"/>
  <c r="Q196" i="11"/>
  <c r="B327" i="24"/>
  <c r="B606" i="24"/>
  <c r="B585" i="24"/>
  <c r="B703" i="24"/>
  <c r="Q95" i="11"/>
  <c r="B150" i="24"/>
  <c r="Q36" i="11"/>
  <c r="Q1861" i="10"/>
  <c r="B266" i="23"/>
  <c r="B90" i="23"/>
  <c r="Q1826" i="10"/>
  <c r="B11" i="23"/>
  <c r="B173" i="23"/>
  <c r="Q1778" i="10"/>
  <c r="Q1762" i="10"/>
  <c r="B374" i="23"/>
  <c r="Q1742" i="10"/>
  <c r="Q1734" i="10"/>
  <c r="B555" i="23"/>
  <c r="B476" i="23"/>
  <c r="Q1710" i="10"/>
  <c r="Q1702" i="10"/>
  <c r="B234" i="23"/>
  <c r="B721" i="23"/>
  <c r="B479" i="23"/>
  <c r="Q1670" i="10"/>
  <c r="Q1662" i="10"/>
  <c r="Q1654" i="10"/>
  <c r="B631" i="23"/>
  <c r="B135" i="23"/>
  <c r="Q1635" i="10"/>
  <c r="Q1630" i="10"/>
  <c r="Q1625" i="10"/>
  <c r="B25" i="23"/>
  <c r="B262" i="23"/>
  <c r="Q1609" i="10"/>
  <c r="B187" i="23"/>
  <c r="B337" i="23"/>
  <c r="Q1403" i="10"/>
  <c r="Q1371" i="10"/>
  <c r="Q1352" i="10"/>
  <c r="B772" i="23"/>
  <c r="B575" i="23"/>
  <c r="Q1250" i="10"/>
  <c r="Q1218" i="10"/>
  <c r="B229" i="23"/>
  <c r="Q1154" i="10"/>
  <c r="Q1118" i="10"/>
  <c r="Q1095" i="10"/>
  <c r="B56" i="23"/>
  <c r="Q1006" i="10"/>
  <c r="B792" i="23"/>
  <c r="B617" i="23"/>
  <c r="Q913" i="10"/>
  <c r="B137" i="23"/>
  <c r="Q849" i="10"/>
  <c r="B336" i="23"/>
  <c r="Q782" i="10"/>
  <c r="B215" i="23"/>
  <c r="B72" i="23"/>
  <c r="P671" i="10"/>
  <c r="B79" i="20"/>
  <c r="O125" i="7"/>
  <c r="A79" i="20" s="1"/>
  <c r="B29" i="20"/>
  <c r="O101" i="7"/>
  <c r="A29" i="20" s="1"/>
  <c r="B20" i="20"/>
  <c r="O61" i="7"/>
  <c r="A20" i="20" s="1"/>
  <c r="B22" i="20"/>
  <c r="O23" i="7"/>
  <c r="A22" i="20" s="1"/>
  <c r="F131" i="17"/>
  <c r="K315" i="4"/>
  <c r="N315" i="4" s="1"/>
  <c r="B2" i="17"/>
  <c r="F112" i="17"/>
  <c r="K189" i="4"/>
  <c r="N189" i="4" s="1"/>
  <c r="F51" i="17"/>
  <c r="K9" i="4"/>
  <c r="N9" i="4" s="1"/>
  <c r="N207" i="8"/>
  <c r="B104" i="21"/>
  <c r="N175" i="8"/>
  <c r="A104" i="21" s="1"/>
  <c r="B14" i="21"/>
  <c r="N143" i="8"/>
  <c r="A14" i="21" s="1"/>
  <c r="B69" i="21"/>
  <c r="N117" i="8"/>
  <c r="A69" i="21" s="1"/>
  <c r="B45" i="21"/>
  <c r="N87" i="8"/>
  <c r="A45" i="21" s="1"/>
  <c r="B36" i="21"/>
  <c r="N55" i="8"/>
  <c r="A36" i="21" s="1"/>
  <c r="B41" i="21"/>
  <c r="N23" i="8"/>
  <c r="A41" i="21" s="1"/>
  <c r="O267" i="7"/>
  <c r="B9" i="20"/>
  <c r="O219" i="7"/>
  <c r="A9" i="20" s="1"/>
  <c r="B74" i="20"/>
  <c r="O193" i="7"/>
  <c r="A74" i="20" s="1"/>
  <c r="B18" i="20"/>
  <c r="O153" i="7"/>
  <c r="A18" i="20" s="1"/>
  <c r="B4" i="20"/>
  <c r="O123" i="7"/>
  <c r="A4" i="20" s="1"/>
  <c r="O89" i="7"/>
  <c r="B51" i="20"/>
  <c r="O57" i="7"/>
  <c r="A51" i="20" s="1"/>
  <c r="B93" i="20"/>
  <c r="O31" i="7"/>
  <c r="A93" i="20" s="1"/>
  <c r="B170" i="19"/>
  <c r="O381" i="6"/>
  <c r="B96" i="19"/>
  <c r="B149" i="19"/>
  <c r="F28" i="19"/>
  <c r="K269" i="6"/>
  <c r="N269" i="6" s="1"/>
  <c r="F41" i="19"/>
  <c r="K207" i="6"/>
  <c r="N207" i="6" s="1"/>
  <c r="F162" i="19"/>
  <c r="K161" i="6"/>
  <c r="N161" i="6" s="1"/>
  <c r="B75" i="19"/>
  <c r="K71" i="6"/>
  <c r="N71" i="6" s="1"/>
  <c r="F132" i="19"/>
  <c r="K35" i="6"/>
  <c r="N35" i="6" s="1"/>
  <c r="F79" i="18"/>
  <c r="K45" i="5"/>
  <c r="N45" i="5" s="1"/>
  <c r="F45" i="18"/>
  <c r="K33" i="5"/>
  <c r="N33" i="5" s="1"/>
  <c r="F129" i="17"/>
  <c r="K325" i="4"/>
  <c r="N325" i="4" s="1"/>
  <c r="B99" i="17"/>
  <c r="B4" i="23"/>
  <c r="B392" i="23"/>
  <c r="B284" i="23"/>
  <c r="B584" i="23"/>
  <c r="Q1232" i="10"/>
  <c r="Q1216" i="10"/>
  <c r="Q1200" i="10"/>
  <c r="Q1184" i="10"/>
  <c r="B464" i="23"/>
  <c r="Q1152" i="10"/>
  <c r="Q1016" i="10"/>
  <c r="Q1000" i="10"/>
  <c r="Q781" i="10"/>
  <c r="B280" i="23"/>
  <c r="Q741" i="10"/>
  <c r="Q686" i="10"/>
  <c r="Q657" i="10"/>
  <c r="Q625" i="10"/>
  <c r="Q609" i="10"/>
  <c r="Q595" i="10"/>
  <c r="B764" i="23"/>
  <c r="B209" i="23"/>
  <c r="Q571" i="10"/>
  <c r="B13" i="23"/>
  <c r="Q507" i="10"/>
  <c r="Q499" i="10"/>
  <c r="Q491" i="10"/>
  <c r="Q483" i="10"/>
  <c r="Q475" i="10"/>
  <c r="Q467" i="10"/>
  <c r="Q459" i="10"/>
  <c r="Q455" i="10"/>
  <c r="Q447" i="10"/>
  <c r="Q439" i="10"/>
  <c r="Q431" i="10"/>
  <c r="B177" i="23"/>
  <c r="Q411" i="10"/>
  <c r="B776" i="23"/>
  <c r="B455" i="23"/>
  <c r="B9" i="23"/>
  <c r="Q178" i="10"/>
  <c r="B925" i="23"/>
  <c r="B433" i="23"/>
  <c r="B714" i="23"/>
  <c r="B542" i="23"/>
  <c r="Q138" i="10"/>
  <c r="B207" i="23"/>
  <c r="B929" i="23"/>
  <c r="Q95" i="10"/>
  <c r="Q87" i="10"/>
  <c r="Q79" i="10"/>
  <c r="Q71" i="10"/>
  <c r="B34" i="23"/>
  <c r="Q51" i="10"/>
  <c r="Q43" i="10"/>
  <c r="Q39" i="10"/>
  <c r="B596" i="23"/>
  <c r="Q23" i="10"/>
  <c r="Q15" i="10"/>
  <c r="B53" i="22"/>
  <c r="N183" i="9"/>
  <c r="A53" i="22" s="1"/>
  <c r="B114" i="19"/>
  <c r="F155" i="19"/>
  <c r="K239" i="6"/>
  <c r="N239" i="6" s="1"/>
  <c r="F176" i="19"/>
  <c r="K179" i="6"/>
  <c r="N179" i="6" s="1"/>
  <c r="F107" i="19"/>
  <c r="K77" i="6"/>
  <c r="N77" i="6" s="1"/>
  <c r="B85" i="18"/>
  <c r="B69" i="17"/>
  <c r="B56" i="17"/>
  <c r="B351" i="23"/>
  <c r="B635" i="23"/>
  <c r="Q1323" i="10"/>
  <c r="Q1299" i="10"/>
  <c r="B810" i="23"/>
  <c r="Q963" i="10"/>
  <c r="B812" i="23"/>
  <c r="B622" i="23"/>
  <c r="B586" i="23"/>
  <c r="B241" i="23"/>
  <c r="Q883" i="10"/>
  <c r="B394" i="23"/>
  <c r="Q851" i="10"/>
  <c r="B450" i="23"/>
  <c r="B119" i="23"/>
  <c r="Q803" i="10"/>
  <c r="Q717" i="10"/>
  <c r="Q678" i="10"/>
  <c r="B619" i="23"/>
  <c r="Q630" i="10"/>
  <c r="Q557" i="10"/>
  <c r="Q549" i="10"/>
  <c r="B240" i="23"/>
  <c r="Q533" i="10"/>
  <c r="B921" i="23"/>
  <c r="Q517" i="10"/>
  <c r="B388" i="23"/>
  <c r="Q377" i="10"/>
  <c r="Q369" i="10"/>
  <c r="Q361" i="10"/>
  <c r="B264" i="23"/>
  <c r="Q345" i="10"/>
  <c r="B145" i="23"/>
  <c r="Q333" i="10"/>
  <c r="B605" i="23"/>
  <c r="B99" i="23"/>
  <c r="Q309" i="10"/>
  <c r="Q301" i="10"/>
  <c r="Q293" i="10"/>
  <c r="Q285" i="10"/>
  <c r="Q277" i="10"/>
  <c r="B483" i="23"/>
  <c r="B683" i="23"/>
  <c r="Q253" i="10"/>
  <c r="Q245" i="10"/>
  <c r="Q237" i="10"/>
  <c r="B153" i="23"/>
  <c r="B131" i="23"/>
  <c r="Q209" i="10"/>
  <c r="B428" i="23"/>
  <c r="B783" i="23"/>
  <c r="B174" i="23"/>
  <c r="Q106" i="10"/>
  <c r="Q102" i="10"/>
  <c r="B49" i="22"/>
  <c r="N209" i="9"/>
  <c r="A49" i="22" s="1"/>
  <c r="B58" i="22"/>
  <c r="N173" i="9"/>
  <c r="A58" i="22" s="1"/>
  <c r="N131" i="9"/>
  <c r="B50" i="22"/>
  <c r="N105" i="9"/>
  <c r="A50" i="22" s="1"/>
  <c r="B46" i="22"/>
  <c r="N77" i="9"/>
  <c r="A46" i="22" s="1"/>
  <c r="B20" i="22"/>
  <c r="N53" i="9"/>
  <c r="A20" i="22" s="1"/>
  <c r="B39" i="22"/>
  <c r="N21" i="9"/>
  <c r="A39" i="22" s="1"/>
  <c r="B24" i="21"/>
  <c r="N387" i="8"/>
  <c r="A24" i="21" s="1"/>
  <c r="B33" i="21"/>
  <c r="N357" i="8"/>
  <c r="A33" i="21" s="1"/>
  <c r="B83" i="21"/>
  <c r="N321" i="8"/>
  <c r="A83" i="21" s="1"/>
  <c r="N291" i="8"/>
  <c r="B60" i="21"/>
  <c r="N261" i="8"/>
  <c r="A60" i="21" s="1"/>
  <c r="B132" i="21"/>
  <c r="N227" i="8"/>
  <c r="A132" i="21" s="1"/>
  <c r="B141" i="21"/>
  <c r="N197" i="8"/>
  <c r="A141" i="21" s="1"/>
  <c r="B64" i="21"/>
  <c r="N163" i="8"/>
  <c r="A64" i="21" s="1"/>
  <c r="N123" i="8"/>
  <c r="B109" i="21"/>
  <c r="N85" i="8"/>
  <c r="A109" i="21" s="1"/>
  <c r="B52" i="21"/>
  <c r="N41" i="8"/>
  <c r="A52" i="21" s="1"/>
  <c r="B108" i="21"/>
  <c r="N11" i="8"/>
  <c r="A108" i="21" s="1"/>
  <c r="B67" i="20"/>
  <c r="O263" i="7"/>
  <c r="A67" i="20" s="1"/>
  <c r="B77" i="20"/>
  <c r="O247" i="7"/>
  <c r="A77" i="20" s="1"/>
  <c r="B32" i="20"/>
  <c r="O203" i="7"/>
  <c r="A32" i="20" s="1"/>
  <c r="B112" i="20"/>
  <c r="O189" i="7"/>
  <c r="A112" i="20" s="1"/>
  <c r="B59" i="20"/>
  <c r="O141" i="7"/>
  <c r="A59" i="20" s="1"/>
  <c r="B12" i="20"/>
  <c r="O109" i="7"/>
  <c r="A12" i="20" s="1"/>
  <c r="B86" i="20"/>
  <c r="O67" i="7"/>
  <c r="A86" i="20" s="1"/>
  <c r="B80" i="20"/>
  <c r="O29" i="7"/>
  <c r="A80" i="20" s="1"/>
  <c r="B89" i="19"/>
  <c r="B15" i="19"/>
  <c r="B73" i="19"/>
  <c r="F108" i="19"/>
  <c r="K211" i="6"/>
  <c r="N211" i="6" s="1"/>
  <c r="B118" i="26"/>
  <c r="B193" i="26"/>
  <c r="B207" i="26"/>
  <c r="L326" i="13"/>
  <c r="B87" i="26"/>
  <c r="L302" i="13"/>
  <c r="P490" i="12"/>
  <c r="B169" i="25"/>
  <c r="Q416" i="12"/>
  <c r="P377" i="12"/>
  <c r="P345" i="12"/>
  <c r="P329" i="12"/>
  <c r="Q299" i="12"/>
  <c r="P271" i="12"/>
  <c r="P239" i="12"/>
  <c r="P207" i="12"/>
  <c r="Q181" i="12"/>
  <c r="P149" i="12"/>
  <c r="P117" i="12"/>
  <c r="F13" i="25"/>
  <c r="P85" i="12"/>
  <c r="Q43" i="12"/>
  <c r="Q5" i="12"/>
  <c r="F44" i="24"/>
  <c r="P1785" i="11"/>
  <c r="P1756" i="11"/>
  <c r="F938" i="24"/>
  <c r="P1724" i="11"/>
  <c r="P1686" i="11"/>
  <c r="P1654" i="11"/>
  <c r="F961" i="24"/>
  <c r="P1622" i="11"/>
  <c r="F614" i="24"/>
  <c r="P1574" i="11"/>
  <c r="F960" i="24"/>
  <c r="P1536" i="11"/>
  <c r="F107" i="24"/>
  <c r="P1520" i="11"/>
  <c r="F785" i="24"/>
  <c r="P1472" i="11"/>
  <c r="P1440" i="11"/>
  <c r="P1424" i="11"/>
  <c r="F488" i="24"/>
  <c r="P1392" i="11"/>
  <c r="P1360" i="11"/>
  <c r="P1333" i="11"/>
  <c r="Q1303" i="11"/>
  <c r="B252" i="24"/>
  <c r="Q1255" i="11"/>
  <c r="Q1228" i="11"/>
  <c r="F639" i="24"/>
  <c r="P1198" i="11"/>
  <c r="B79" i="26"/>
  <c r="B61" i="26"/>
  <c r="L434" i="13"/>
  <c r="L418" i="13"/>
  <c r="K390" i="13"/>
  <c r="L290" i="13"/>
  <c r="F102" i="26"/>
  <c r="K255" i="13"/>
  <c r="K239" i="13"/>
  <c r="K223" i="13"/>
  <c r="L198" i="13"/>
  <c r="B60" i="26"/>
  <c r="L133" i="13"/>
  <c r="B132" i="26"/>
  <c r="B81" i="26"/>
  <c r="L77" i="13"/>
  <c r="L69" i="13"/>
  <c r="B27" i="26"/>
  <c r="L36" i="13"/>
  <c r="B122" i="26"/>
  <c r="B35" i="25"/>
  <c r="B152" i="25"/>
  <c r="Q347" i="12"/>
  <c r="Q317" i="12"/>
  <c r="B220" i="25"/>
  <c r="Q241" i="12"/>
  <c r="Q174" i="12"/>
  <c r="Q146" i="12"/>
  <c r="B34" i="25"/>
  <c r="Q16" i="12"/>
  <c r="Q1794" i="11"/>
  <c r="B835" i="24"/>
  <c r="Q1688" i="11"/>
  <c r="Q1594" i="11"/>
  <c r="B337" i="24"/>
  <c r="Q1540" i="11"/>
  <c r="Q1517" i="11"/>
  <c r="B195" i="24"/>
  <c r="B427" i="24"/>
  <c r="B705" i="24"/>
  <c r="B581" i="24"/>
  <c r="B873" i="24"/>
  <c r="Q1205" i="11"/>
  <c r="F396" i="24"/>
  <c r="P1182" i="11"/>
  <c r="P1113" i="11"/>
  <c r="F78" i="26"/>
  <c r="K391" i="13"/>
  <c r="B88" i="26"/>
  <c r="B211" i="26"/>
  <c r="B6" i="26"/>
  <c r="L431" i="13"/>
  <c r="B44" i="26"/>
  <c r="L402" i="13"/>
  <c r="B93" i="26"/>
  <c r="B8" i="26"/>
  <c r="L45" i="13"/>
  <c r="Q501" i="12"/>
  <c r="P476" i="12"/>
  <c r="F18" i="25"/>
  <c r="P375" i="12"/>
  <c r="F118" i="25"/>
  <c r="P327" i="12"/>
  <c r="P269" i="12"/>
  <c r="P221" i="12"/>
  <c r="P131" i="12"/>
  <c r="F71" i="25"/>
  <c r="P99" i="12"/>
  <c r="F174" i="25"/>
  <c r="P67" i="12"/>
  <c r="P1783" i="11"/>
  <c r="Q1751" i="11"/>
  <c r="F20" i="24"/>
  <c r="P1702" i="11"/>
  <c r="F618" i="24"/>
  <c r="P1684" i="11"/>
  <c r="F324" i="24"/>
  <c r="P1652" i="11"/>
  <c r="P1620" i="11"/>
  <c r="P1604" i="11"/>
  <c r="P1572" i="11"/>
  <c r="F734" i="24"/>
  <c r="P1534" i="11"/>
  <c r="P1502" i="11"/>
  <c r="P1454" i="11"/>
  <c r="F751" i="24"/>
  <c r="P1422" i="11"/>
  <c r="F102" i="24"/>
  <c r="P1390" i="11"/>
  <c r="P1358" i="11"/>
  <c r="P1331" i="11"/>
  <c r="F60" i="24"/>
  <c r="P1149" i="11"/>
  <c r="F24" i="26"/>
  <c r="K388" i="13"/>
  <c r="L373" i="13"/>
  <c r="B167" i="26"/>
  <c r="L349" i="13"/>
  <c r="L333" i="13"/>
  <c r="L317" i="13"/>
  <c r="B14" i="26"/>
  <c r="L275" i="13"/>
  <c r="L267" i="13"/>
  <c r="L259" i="13"/>
  <c r="K245" i="13"/>
  <c r="F199" i="26"/>
  <c r="K221" i="13"/>
  <c r="B68" i="26"/>
  <c r="L123" i="13"/>
  <c r="L107" i="13"/>
  <c r="B216" i="26"/>
  <c r="L75" i="13"/>
  <c r="B32" i="26"/>
  <c r="L10" i="13"/>
  <c r="B106" i="25"/>
  <c r="B7" i="25"/>
  <c r="Q457" i="12"/>
  <c r="B78" i="25"/>
  <c r="Q331" i="12"/>
  <c r="Q303" i="12"/>
  <c r="B51" i="25"/>
  <c r="Q236" i="12"/>
  <c r="B39" i="25"/>
  <c r="B138" i="25"/>
  <c r="Q52" i="12"/>
  <c r="Q1773" i="11"/>
  <c r="Q1672" i="11"/>
  <c r="Q1642" i="11"/>
  <c r="Q1619" i="11"/>
  <c r="B66" i="24"/>
  <c r="B700" i="24"/>
  <c r="B728" i="24"/>
  <c r="Q1362" i="11"/>
  <c r="Q1330" i="11"/>
  <c r="B792" i="24"/>
  <c r="B490" i="24"/>
  <c r="B383" i="24"/>
  <c r="B34" i="24"/>
  <c r="B436" i="24"/>
  <c r="F377" i="24"/>
  <c r="P1161" i="11"/>
  <c r="L470" i="13"/>
  <c r="B80" i="26"/>
  <c r="B208" i="26"/>
  <c r="L421" i="13"/>
  <c r="L404" i="13"/>
  <c r="B21" i="26"/>
  <c r="L368" i="13"/>
  <c r="L352" i="13"/>
  <c r="L344" i="13"/>
  <c r="L328" i="13"/>
  <c r="B151" i="26"/>
  <c r="L206" i="13"/>
  <c r="L197" i="13"/>
  <c r="L51" i="13"/>
  <c r="Q509" i="12"/>
  <c r="B153" i="25"/>
  <c r="B142" i="25"/>
  <c r="P410" i="12"/>
  <c r="Q272" i="12"/>
  <c r="B190" i="25"/>
  <c r="Q208" i="12"/>
  <c r="P178" i="12"/>
  <c r="F61" i="25"/>
  <c r="P139" i="12"/>
  <c r="P107" i="12"/>
  <c r="F124" i="25"/>
  <c r="P75" i="12"/>
  <c r="P42" i="12"/>
  <c r="Q13" i="12"/>
  <c r="Q1793" i="11"/>
  <c r="F864" i="24"/>
  <c r="P1750" i="11"/>
  <c r="P1718" i="11"/>
  <c r="F45" i="24"/>
  <c r="P1678" i="11"/>
  <c r="P1646" i="11"/>
  <c r="F567" i="24"/>
  <c r="P1614" i="11"/>
  <c r="P1582" i="11"/>
  <c r="F132" i="24"/>
  <c r="P1555" i="11"/>
  <c r="B408" i="24"/>
  <c r="Q1489" i="11"/>
  <c r="Q1457" i="11"/>
  <c r="Q1409" i="11"/>
  <c r="B688" i="24"/>
  <c r="F172" i="24"/>
  <c r="P1341" i="11"/>
  <c r="P1286" i="11"/>
  <c r="B54" i="24"/>
  <c r="B404" i="24"/>
  <c r="L281" i="13"/>
  <c r="L266" i="13"/>
  <c r="L258" i="13"/>
  <c r="L250" i="13"/>
  <c r="L242" i="13"/>
  <c r="L234" i="13"/>
  <c r="B73" i="26"/>
  <c r="B192" i="26"/>
  <c r="L210" i="13"/>
  <c r="L192" i="13"/>
  <c r="B95" i="26"/>
  <c r="L118" i="13"/>
  <c r="L102" i="13"/>
  <c r="L86" i="13"/>
  <c r="B91" i="26"/>
  <c r="B221" i="25"/>
  <c r="Q474" i="12"/>
  <c r="B121" i="25"/>
  <c r="B85" i="25"/>
  <c r="B76" i="25"/>
  <c r="Q339" i="12"/>
  <c r="B187" i="25"/>
  <c r="Q267" i="12"/>
  <c r="Q244" i="12"/>
  <c r="Q138" i="12"/>
  <c r="B107" i="25"/>
  <c r="Q74" i="12"/>
  <c r="B102" i="25"/>
  <c r="B116" i="25"/>
  <c r="Q1643" i="11"/>
  <c r="Q1532" i="11"/>
  <c r="B569" i="24"/>
  <c r="Q1403" i="11"/>
  <c r="B957" i="24"/>
  <c r="B493" i="24"/>
  <c r="B689" i="24"/>
  <c r="B958" i="24"/>
  <c r="B834" i="24"/>
  <c r="F678" i="24"/>
  <c r="P1089" i="11"/>
  <c r="B699" i="24"/>
  <c r="F431" i="24"/>
  <c r="P1057" i="11"/>
  <c r="Q1025" i="11"/>
  <c r="P1006" i="11"/>
  <c r="Q993" i="11"/>
  <c r="B318" i="24"/>
  <c r="B135" i="24"/>
  <c r="B397" i="24"/>
  <c r="P930" i="11"/>
  <c r="B584" i="24"/>
  <c r="F284" i="24"/>
  <c r="P898" i="11"/>
  <c r="Q885" i="11"/>
  <c r="F604" i="24"/>
  <c r="P866" i="11"/>
  <c r="Q847" i="11"/>
  <c r="Q837" i="11"/>
  <c r="B409" i="24"/>
  <c r="Q805" i="11"/>
  <c r="Q783" i="11"/>
  <c r="Q773" i="11"/>
  <c r="F95" i="24"/>
  <c r="P761" i="11"/>
  <c r="F772" i="24"/>
  <c r="P750" i="11"/>
  <c r="P723" i="11"/>
  <c r="B430" i="24"/>
  <c r="B63" i="24"/>
  <c r="B776" i="24"/>
  <c r="Q656" i="11"/>
  <c r="Q646" i="11"/>
  <c r="B626" i="24"/>
  <c r="Q613" i="11"/>
  <c r="B231" i="24"/>
  <c r="B472" i="24"/>
  <c r="Q571" i="11"/>
  <c r="Q552" i="11"/>
  <c r="B932" i="24"/>
  <c r="Q520" i="11"/>
  <c r="Q495" i="11"/>
  <c r="B719" i="24"/>
  <c r="Q463" i="11"/>
  <c r="Q453" i="11"/>
  <c r="Q440" i="11"/>
  <c r="Q429" i="11"/>
  <c r="P410" i="11"/>
  <c r="B122" i="24"/>
  <c r="F511" i="24"/>
  <c r="P375" i="11"/>
  <c r="P359" i="11"/>
  <c r="F267" i="24"/>
  <c r="P343" i="11"/>
  <c r="F162" i="24"/>
  <c r="P327" i="11"/>
  <c r="F899" i="24"/>
  <c r="P311" i="11"/>
  <c r="P295" i="11"/>
  <c r="F496" i="24"/>
  <c r="P279" i="11"/>
  <c r="P263" i="11"/>
  <c r="F448" i="24"/>
  <c r="P247" i="11"/>
  <c r="P215" i="11"/>
  <c r="P181" i="11"/>
  <c r="F423" i="24"/>
  <c r="P149" i="11"/>
  <c r="P84" i="11"/>
  <c r="F323" i="24"/>
  <c r="P21" i="11"/>
  <c r="P1835" i="10"/>
  <c r="Q1729" i="11"/>
  <c r="Q1720" i="11"/>
  <c r="B506" i="24"/>
  <c r="B561" i="24"/>
  <c r="B79" i="24"/>
  <c r="B72" i="24"/>
  <c r="Q1477" i="11"/>
  <c r="B307" i="24"/>
  <c r="B40" i="24"/>
  <c r="Q1332" i="11"/>
  <c r="Q1313" i="11"/>
  <c r="B501" i="24"/>
  <c r="B765" i="24"/>
  <c r="Q1162" i="11"/>
  <c r="B532" i="24"/>
  <c r="Q1124" i="11"/>
  <c r="Q1118" i="11"/>
  <c r="P1104" i="11"/>
  <c r="Q1091" i="11"/>
  <c r="F209" i="24"/>
  <c r="P1077" i="11"/>
  <c r="B857" i="24"/>
  <c r="Q1027" i="11"/>
  <c r="B69" i="24"/>
  <c r="P994" i="11"/>
  <c r="Q970" i="11"/>
  <c r="B170" i="24"/>
  <c r="P950" i="11"/>
  <c r="Q921" i="11"/>
  <c r="Q900" i="11"/>
  <c r="P886" i="11"/>
  <c r="P859" i="11"/>
  <c r="B802" i="24"/>
  <c r="B809" i="24"/>
  <c r="B889" i="24"/>
  <c r="B17" i="24"/>
  <c r="Q725" i="11"/>
  <c r="B204" i="24"/>
  <c r="Q693" i="11"/>
  <c r="Q671" i="11"/>
  <c r="B578" i="24"/>
  <c r="Q639" i="11"/>
  <c r="B727" i="24"/>
  <c r="F549" i="24"/>
  <c r="P491" i="11"/>
  <c r="B153" i="24"/>
  <c r="Q462" i="11"/>
  <c r="Q433" i="11"/>
  <c r="Q412" i="11"/>
  <c r="B788" i="24"/>
  <c r="Q378" i="11"/>
  <c r="Q362" i="11"/>
  <c r="Q346" i="11"/>
  <c r="Q330" i="11"/>
  <c r="B198" i="24"/>
  <c r="B334" i="24"/>
  <c r="B555" i="24"/>
  <c r="B136" i="24"/>
  <c r="B564" i="24"/>
  <c r="B273" i="24"/>
  <c r="Q218" i="11"/>
  <c r="B547" i="24"/>
  <c r="B129" i="24"/>
  <c r="Q170" i="11"/>
  <c r="Q154" i="11"/>
  <c r="P130" i="11"/>
  <c r="F707" i="24"/>
  <c r="P96" i="11"/>
  <c r="P64" i="11"/>
  <c r="P33" i="11"/>
  <c r="F344" i="23"/>
  <c r="P1878" i="10"/>
  <c r="P1847" i="10"/>
  <c r="B645" i="24"/>
  <c r="B39" i="24"/>
  <c r="Q1722" i="11"/>
  <c r="B697" i="24"/>
  <c r="Q1706" i="11"/>
  <c r="B86" i="24"/>
  <c r="Q1577" i="11"/>
  <c r="Q1550" i="11"/>
  <c r="Q1519" i="11"/>
  <c r="B134" i="24"/>
  <c r="B111" i="24"/>
  <c r="B950" i="24"/>
  <c r="B303" i="24"/>
  <c r="B828" i="24"/>
  <c r="B747" i="24"/>
  <c r="B637" i="24"/>
  <c r="P219" i="11"/>
  <c r="B816" i="24"/>
  <c r="F945" i="24"/>
  <c r="P92" i="11"/>
  <c r="F760" i="24"/>
  <c r="P29" i="11"/>
  <c r="F147" i="23"/>
  <c r="P1843" i="10"/>
  <c r="L294" i="13"/>
  <c r="L182" i="13"/>
  <c r="B108" i="26"/>
  <c r="B210" i="26"/>
  <c r="L158" i="13"/>
  <c r="B30" i="26"/>
  <c r="L35" i="13"/>
  <c r="B178" i="26"/>
  <c r="B144" i="26"/>
  <c r="B188" i="25"/>
  <c r="B42" i="25"/>
  <c r="B58" i="25"/>
  <c r="B82" i="25"/>
  <c r="Q396" i="12"/>
  <c r="B123" i="25"/>
  <c r="Q380" i="12"/>
  <c r="Q372" i="12"/>
  <c r="B198" i="25"/>
  <c r="B75" i="25"/>
  <c r="B147" i="25"/>
  <c r="Q340" i="12"/>
  <c r="Q332" i="12"/>
  <c r="Q324" i="12"/>
  <c r="Q316" i="12"/>
  <c r="B202" i="25"/>
  <c r="Q301" i="12"/>
  <c r="Q30" i="12"/>
  <c r="Q22" i="12"/>
  <c r="Q1813" i="11"/>
  <c r="B121" i="24"/>
  <c r="B367" i="24"/>
  <c r="B7" i="24"/>
  <c r="Q1633" i="11"/>
  <c r="B182" i="24"/>
  <c r="Q1584" i="11"/>
  <c r="B112" i="24"/>
  <c r="B597" i="24"/>
  <c r="Q1411" i="11"/>
  <c r="Q1402" i="11"/>
  <c r="Q1258" i="11"/>
  <c r="Q1254" i="11"/>
  <c r="B441" i="24"/>
  <c r="Q1172" i="11"/>
  <c r="B710" i="24"/>
  <c r="Q1135" i="11"/>
  <c r="F379" i="24"/>
  <c r="P1123" i="11"/>
  <c r="Q1088" i="11"/>
  <c r="B94" i="24"/>
  <c r="P1053" i="11"/>
  <c r="B517" i="24"/>
  <c r="Q1000" i="11"/>
  <c r="Q978" i="11"/>
  <c r="B322" i="24"/>
  <c r="Q924" i="11"/>
  <c r="F709" i="24"/>
  <c r="P910" i="11"/>
  <c r="B25" i="24"/>
  <c r="Q854" i="11"/>
  <c r="F402" i="24"/>
  <c r="P835" i="11"/>
  <c r="Q822" i="11"/>
  <c r="B749" i="24"/>
  <c r="P787" i="11"/>
  <c r="F359" i="24"/>
  <c r="P768" i="11"/>
  <c r="B426" i="24"/>
  <c r="Q744" i="11"/>
  <c r="F717" i="24"/>
  <c r="P735" i="11"/>
  <c r="Q722" i="11"/>
  <c r="P703" i="11"/>
  <c r="B70" i="24"/>
  <c r="B588" i="24"/>
  <c r="B347" i="24"/>
  <c r="B151" i="24"/>
  <c r="B74" i="24"/>
  <c r="Q593" i="11"/>
  <c r="B250" i="24"/>
  <c r="B266" i="24"/>
  <c r="B596" i="24"/>
  <c r="B341" i="24"/>
  <c r="B156" i="24"/>
  <c r="B470" i="24"/>
  <c r="Q465" i="11"/>
  <c r="B892" i="24"/>
  <c r="B451" i="24"/>
  <c r="Q404" i="11"/>
  <c r="F466" i="24"/>
  <c r="P358" i="11"/>
  <c r="F634" i="24"/>
  <c r="P326" i="11"/>
  <c r="F260" i="24"/>
  <c r="P294" i="11"/>
  <c r="P262" i="11"/>
  <c r="B880" i="24"/>
  <c r="Q222" i="11"/>
  <c r="B47" i="24"/>
  <c r="Q1749" i="11"/>
  <c r="B421" i="24"/>
  <c r="B461" i="24"/>
  <c r="B476" i="24"/>
  <c r="Q1023" i="11"/>
  <c r="B764" i="24"/>
  <c r="B736" i="24"/>
  <c r="Q999" i="11"/>
  <c r="Q991" i="11"/>
  <c r="Q951" i="11"/>
  <c r="B238" i="24"/>
  <c r="B244" i="24"/>
  <c r="Q927" i="11"/>
  <c r="B208" i="24"/>
  <c r="B701" i="24"/>
  <c r="B165" i="24"/>
  <c r="B660" i="24"/>
  <c r="B342" i="24"/>
  <c r="B447" i="24"/>
  <c r="B502" i="24"/>
  <c r="B350" i="24"/>
  <c r="Q755" i="11"/>
  <c r="B193" i="24"/>
  <c r="Q740" i="11"/>
  <c r="B595" i="24"/>
  <c r="Q527" i="11"/>
  <c r="Q519" i="11"/>
  <c r="B455" i="24"/>
  <c r="Q448" i="11"/>
  <c r="Q183" i="11"/>
  <c r="Q172" i="11"/>
  <c r="B640" i="24"/>
  <c r="Q140" i="11"/>
  <c r="B911" i="24"/>
  <c r="Q120" i="11"/>
  <c r="B119" i="24"/>
  <c r="Q83" i="11"/>
  <c r="Q47" i="11"/>
  <c r="B921" i="24"/>
  <c r="B965" i="24"/>
  <c r="B188" i="24"/>
  <c r="Q26" i="11"/>
  <c r="B325" i="24"/>
  <c r="Q12" i="11"/>
  <c r="B169" i="24"/>
  <c r="Q1875" i="10"/>
  <c r="B599" i="23"/>
  <c r="Q1857" i="10"/>
  <c r="Q1849" i="10"/>
  <c r="Q1837" i="10"/>
  <c r="Q1825" i="10"/>
  <c r="Q1817" i="10"/>
  <c r="Q1809" i="10"/>
  <c r="B649" i="23"/>
  <c r="Q1801" i="10"/>
  <c r="B312" i="23"/>
  <c r="B127" i="23"/>
  <c r="Q1789" i="10"/>
  <c r="Q1785" i="10"/>
  <c r="B302" i="23"/>
  <c r="Q1777" i="10"/>
  <c r="Q1773" i="10"/>
  <c r="B355" i="23"/>
  <c r="B705" i="23"/>
  <c r="B830" i="23"/>
  <c r="Q1757" i="10"/>
  <c r="B475" i="23"/>
  <c r="Q1586" i="10"/>
  <c r="B950" i="23"/>
  <c r="Q1578" i="10"/>
  <c r="Q1574" i="10"/>
  <c r="Q1570" i="10"/>
  <c r="B372" i="23"/>
  <c r="B423" i="23"/>
  <c r="Q1558" i="10"/>
  <c r="Q1554" i="10"/>
  <c r="Q1550" i="10"/>
  <c r="B321" i="23"/>
  <c r="B126" i="23"/>
  <c r="Q1538" i="10"/>
  <c r="B942" i="23"/>
  <c r="B141" i="23"/>
  <c r="B480" i="23"/>
  <c r="Q1522" i="10"/>
  <c r="Q1518" i="10"/>
  <c r="Q1514" i="10"/>
  <c r="B371" i="23"/>
  <c r="B787" i="23"/>
  <c r="B431" i="23"/>
  <c r="Q1498" i="10"/>
  <c r="B288" i="23"/>
  <c r="B954" i="23"/>
  <c r="Q1486" i="10"/>
  <c r="B726" i="23"/>
  <c r="B401" i="23"/>
  <c r="Q1474" i="10"/>
  <c r="B333" i="23"/>
  <c r="Q1466" i="10"/>
  <c r="Q1462" i="10"/>
  <c r="B829" i="23"/>
  <c r="Q1454" i="10"/>
  <c r="Q1450" i="10"/>
  <c r="B886" i="23"/>
  <c r="B632" i="23"/>
  <c r="B193" i="23"/>
  <c r="B917" i="23"/>
  <c r="Q1407" i="10"/>
  <c r="F42" i="23"/>
  <c r="P1393" i="10"/>
  <c r="B746" i="23"/>
  <c r="Q1340" i="10"/>
  <c r="F488" i="23"/>
  <c r="P1326" i="10"/>
  <c r="B876" i="23"/>
  <c r="F699" i="23"/>
  <c r="P1283" i="10"/>
  <c r="B918" i="23"/>
  <c r="B339" i="23"/>
  <c r="F491" i="23"/>
  <c r="P1219" i="10"/>
  <c r="Q1190" i="10"/>
  <c r="Q1169" i="10"/>
  <c r="F958" i="23"/>
  <c r="P1155" i="10"/>
  <c r="P1128" i="10"/>
  <c r="P1090" i="10"/>
  <c r="P1074" i="10"/>
  <c r="F108" i="23"/>
  <c r="P1041" i="10"/>
  <c r="P1025" i="10"/>
  <c r="B353" i="23"/>
  <c r="Q992" i="10"/>
  <c r="F113" i="23"/>
  <c r="P786" i="10"/>
  <c r="F659" i="23"/>
  <c r="P770" i="10"/>
  <c r="F532" i="23"/>
  <c r="P754" i="10"/>
  <c r="F601" i="23"/>
  <c r="P738" i="10"/>
  <c r="F947" i="23"/>
  <c r="P722" i="10"/>
  <c r="F874" i="23"/>
  <c r="P706" i="10"/>
  <c r="F320" i="23"/>
  <c r="P651" i="10"/>
  <c r="P624" i="10"/>
  <c r="B205" i="24"/>
  <c r="B292" i="24"/>
  <c r="Q1677" i="11"/>
  <c r="Q1645" i="11"/>
  <c r="B210" i="24"/>
  <c r="Q1581" i="11"/>
  <c r="Q1226" i="11"/>
  <c r="B898" i="24"/>
  <c r="Q1127" i="11"/>
  <c r="Q1098" i="11"/>
  <c r="B251" i="24"/>
  <c r="B531" i="24"/>
  <c r="Q1074" i="11"/>
  <c r="Q1066" i="11"/>
  <c r="B142" i="24"/>
  <c r="Q1050" i="11"/>
  <c r="Q1042" i="11"/>
  <c r="B326" i="24"/>
  <c r="B218" i="24"/>
  <c r="B434" i="24"/>
  <c r="Q728" i="11"/>
  <c r="B222" i="24"/>
  <c r="Q515" i="11"/>
  <c r="Q492" i="11"/>
  <c r="Q484" i="11"/>
  <c r="Q431" i="11"/>
  <c r="B878" i="24"/>
  <c r="Q377" i="11"/>
  <c r="Q361" i="11"/>
  <c r="B133" i="24"/>
  <c r="Q329" i="11"/>
  <c r="B609" i="24"/>
  <c r="B551" i="24"/>
  <c r="Q281" i="11"/>
  <c r="B475" i="24"/>
  <c r="Q190" i="11"/>
  <c r="Q175" i="11"/>
  <c r="Q167" i="11"/>
  <c r="B793" i="24"/>
  <c r="B123" i="24"/>
  <c r="B293" i="24"/>
  <c r="B311" i="24"/>
  <c r="B206" i="24"/>
  <c r="B48" i="24"/>
  <c r="B185" i="24"/>
  <c r="Q93" i="11"/>
  <c r="B57" i="24"/>
  <c r="B632" i="24"/>
  <c r="B200" i="24"/>
  <c r="B866" i="24"/>
  <c r="Q61" i="11"/>
  <c r="B117" i="24"/>
  <c r="B885" i="24"/>
  <c r="B683" i="24"/>
  <c r="Q27" i="11"/>
  <c r="B187" i="24"/>
  <c r="B395" i="24"/>
  <c r="Q1872" i="10"/>
  <c r="B282" i="23"/>
  <c r="Q1852" i="10"/>
  <c r="Q1846" i="10"/>
  <c r="Q1832" i="10"/>
  <c r="B101" i="23"/>
  <c r="Q1820" i="10"/>
  <c r="Q1816" i="10"/>
  <c r="Q1812" i="10"/>
  <c r="B361" i="23"/>
  <c r="B449" i="23"/>
  <c r="Q1736" i="10"/>
  <c r="Q1728" i="10"/>
  <c r="Q1720" i="10"/>
  <c r="B294" i="23"/>
  <c r="B338" i="23"/>
  <c r="Q1696" i="10"/>
  <c r="Q1688" i="10"/>
  <c r="B582" i="23"/>
  <c r="Q1672" i="10"/>
  <c r="B846" i="23"/>
  <c r="Q1656" i="10"/>
  <c r="B862" i="23"/>
  <c r="B148" i="23"/>
  <c r="B870" i="23"/>
  <c r="Q1624" i="10"/>
  <c r="Q1616" i="10"/>
  <c r="Q1608" i="10"/>
  <c r="B652" i="23"/>
  <c r="B31" i="23"/>
  <c r="B132" i="23"/>
  <c r="F335" i="23"/>
  <c r="P1413" i="10"/>
  <c r="B421" i="23"/>
  <c r="P1381" i="10"/>
  <c r="Q1365" i="10"/>
  <c r="F611" i="23"/>
  <c r="P1346" i="10"/>
  <c r="Q1333" i="10"/>
  <c r="F562" i="23"/>
  <c r="P1314" i="10"/>
  <c r="Q1301" i="10"/>
  <c r="B847" i="23"/>
  <c r="F872" i="23"/>
  <c r="P1271" i="10"/>
  <c r="Q1258" i="10"/>
  <c r="F497" i="23"/>
  <c r="P1239" i="10"/>
  <c r="Q1226" i="10"/>
  <c r="P1207" i="10"/>
  <c r="B524" i="23"/>
  <c r="F291" i="23"/>
  <c r="P1175" i="10"/>
  <c r="B46" i="23"/>
  <c r="F448" i="23"/>
  <c r="P1143" i="10"/>
  <c r="B906" i="23"/>
  <c r="Q1087" i="10"/>
  <c r="Q1076" i="10"/>
  <c r="Q1049" i="10"/>
  <c r="Q1035" i="10"/>
  <c r="B701" i="23"/>
  <c r="Q998" i="10"/>
  <c r="B798" i="23"/>
  <c r="Q974" i="10"/>
  <c r="B807" i="23"/>
  <c r="B136" i="23"/>
  <c r="Q942" i="10"/>
  <c r="Q928" i="10"/>
  <c r="B689" i="23"/>
  <c r="Q910" i="10"/>
  <c r="B81" i="23"/>
  <c r="B166" i="23"/>
  <c r="B594" i="23"/>
  <c r="Q864" i="10"/>
  <c r="Q857" i="10"/>
  <c r="B868" i="23"/>
  <c r="B749" i="23"/>
  <c r="B157" i="23"/>
  <c r="Q814" i="10"/>
  <c r="Q800" i="10"/>
  <c r="B860" i="23"/>
  <c r="B424" i="23"/>
  <c r="B600" i="23"/>
  <c r="Q758" i="10"/>
  <c r="B534" i="23"/>
  <c r="B47" i="23"/>
  <c r="Q726" i="10"/>
  <c r="B295" i="23"/>
  <c r="Q708" i="10"/>
  <c r="F556" i="23"/>
  <c r="P693" i="10"/>
  <c r="F292" i="23"/>
  <c r="P677" i="10"/>
  <c r="P661" i="10"/>
  <c r="P604" i="10"/>
  <c r="B268" i="23"/>
  <c r="B57" i="23"/>
  <c r="F420" i="23"/>
  <c r="P1385" i="10"/>
  <c r="Q1364" i="10"/>
  <c r="F181" i="23"/>
  <c r="P1350" i="10"/>
  <c r="B773" i="23"/>
  <c r="B789" i="23"/>
  <c r="F481" i="23"/>
  <c r="P1291" i="10"/>
  <c r="B877" i="23"/>
  <c r="Q1241" i="10"/>
  <c r="P1227" i="10"/>
  <c r="B400" i="23"/>
  <c r="Q1177" i="10"/>
  <c r="P1163" i="10"/>
  <c r="P1136" i="10"/>
  <c r="B822" i="23"/>
  <c r="Q1075" i="10"/>
  <c r="Q1064" i="10"/>
  <c r="Q1039" i="10"/>
  <c r="B836" i="23"/>
  <c r="B70" i="23"/>
  <c r="B265" i="23"/>
  <c r="B633" i="23"/>
  <c r="B901" i="23"/>
  <c r="Q884" i="10"/>
  <c r="Q861" i="10"/>
  <c r="B114" i="23"/>
  <c r="B167" i="23"/>
  <c r="B437" i="23"/>
  <c r="Q792" i="10"/>
  <c r="Q762" i="10"/>
  <c r="Q739" i="10"/>
  <c r="Q714" i="10"/>
  <c r="B217" i="23"/>
  <c r="B374" i="24"/>
  <c r="Q1495" i="11"/>
  <c r="B91" i="24"/>
  <c r="B912" i="24"/>
  <c r="B676" i="24"/>
  <c r="B424" i="24"/>
  <c r="Q1180" i="11"/>
  <c r="B382" i="24"/>
  <c r="B309" i="24"/>
  <c r="B635" i="24"/>
  <c r="B76" i="24"/>
  <c r="B88" i="24"/>
  <c r="Q968" i="11"/>
  <c r="B148" i="24"/>
  <c r="Q848" i="11"/>
  <c r="B305" i="24"/>
  <c r="B616" i="24"/>
  <c r="Q824" i="11"/>
  <c r="B713" i="24"/>
  <c r="Q808" i="11"/>
  <c r="B615" i="24"/>
  <c r="Q792" i="11"/>
  <c r="Q784" i="11"/>
  <c r="B789" i="24"/>
  <c r="Q696" i="11"/>
  <c r="Q688" i="11"/>
  <c r="Q681" i="11"/>
  <c r="B720" i="24"/>
  <c r="B494" i="24"/>
  <c r="B575" i="24"/>
  <c r="Q649" i="11"/>
  <c r="B320" i="24"/>
  <c r="B358" i="24"/>
  <c r="B513" i="24"/>
  <c r="B807" i="24"/>
  <c r="B677" i="24"/>
  <c r="Q543" i="11"/>
  <c r="Q535" i="11"/>
  <c r="Q460" i="11"/>
  <c r="B512" i="24"/>
  <c r="B106" i="24"/>
  <c r="Q391" i="11"/>
  <c r="Q384" i="11"/>
  <c r="Q376" i="11"/>
  <c r="Q368" i="11"/>
  <c r="Q360" i="11"/>
  <c r="B924" i="24"/>
  <c r="Q344" i="11"/>
  <c r="Q336" i="11"/>
  <c r="Q328" i="11"/>
  <c r="B217" i="24"/>
  <c r="B518" i="24"/>
  <c r="Q304" i="11"/>
  <c r="Q296" i="11"/>
  <c r="Q288" i="11"/>
  <c r="B711" i="24"/>
  <c r="B399" i="24"/>
  <c r="Q264" i="11"/>
  <c r="Q256" i="11"/>
  <c r="Q248" i="11"/>
  <c r="B893" i="24"/>
  <c r="Q232" i="11"/>
  <c r="B93" i="24"/>
  <c r="B157" i="24"/>
  <c r="Q208" i="11"/>
  <c r="Q200" i="11"/>
  <c r="B301" i="24"/>
  <c r="Q160" i="11"/>
  <c r="Q144" i="11"/>
  <c r="Q141" i="11"/>
  <c r="Q137" i="11"/>
  <c r="B605" i="24"/>
  <c r="B524" i="24"/>
  <c r="Q112" i="11"/>
  <c r="B26" i="24"/>
  <c r="Q97" i="11"/>
  <c r="Q85" i="11"/>
  <c r="Q79" i="11"/>
  <c r="Q65" i="11"/>
  <c r="B56" i="24"/>
  <c r="Q20" i="11"/>
  <c r="Q1865" i="10"/>
  <c r="Q1860" i="10"/>
  <c r="Q1856" i="10"/>
  <c r="B609" i="23"/>
  <c r="B521" i="23"/>
  <c r="Q1838" i="10"/>
  <c r="B858" i="23"/>
  <c r="B654" i="23"/>
  <c r="B160" i="23"/>
  <c r="B156" i="23"/>
  <c r="B197" i="23"/>
  <c r="Q1790" i="10"/>
  <c r="Q1782" i="10"/>
  <c r="B205" i="23"/>
  <c r="B170" i="23"/>
  <c r="Q1758" i="10"/>
  <c r="Q1753" i="10"/>
  <c r="Q1749" i="10"/>
  <c r="Q1745" i="10"/>
  <c r="Q1741" i="10"/>
  <c r="B393" i="23"/>
  <c r="Q1733" i="10"/>
  <c r="Q1729" i="10"/>
  <c r="Q1725" i="10"/>
  <c r="B150" i="23"/>
  <c r="B799" i="23"/>
  <c r="Q1713" i="10"/>
  <c r="Q1709" i="10"/>
  <c r="Q1705" i="10"/>
  <c r="Q1701" i="10"/>
  <c r="B144" i="23"/>
  <c r="Q1693" i="10"/>
  <c r="B436" i="23"/>
  <c r="B763" i="23"/>
  <c r="Q1681" i="10"/>
  <c r="Q1677" i="10"/>
  <c r="Q1673" i="10"/>
  <c r="Q1669" i="10"/>
  <c r="Q1665" i="10"/>
  <c r="B385" i="23"/>
  <c r="B360" i="23"/>
  <c r="B896" i="23"/>
  <c r="Q1649" i="10"/>
  <c r="Q1646" i="10"/>
  <c r="Q1642" i="10"/>
  <c r="B247" i="23"/>
  <c r="Q1637" i="10"/>
  <c r="B791" i="23"/>
  <c r="B208" i="23"/>
  <c r="Q1629" i="10"/>
  <c r="B370" i="23"/>
  <c r="B343" i="23"/>
  <c r="B710" i="23"/>
  <c r="Q1618" i="10"/>
  <c r="B368" i="23"/>
  <c r="B211" i="23"/>
  <c r="B681" i="23"/>
  <c r="B260" i="23"/>
  <c r="B606" i="23"/>
  <c r="Q1599" i="10"/>
  <c r="B597" i="23"/>
  <c r="Q1424" i="10"/>
  <c r="Q1408" i="10"/>
  <c r="Q1392" i="10"/>
  <c r="B305" i="23"/>
  <c r="B22" i="23"/>
  <c r="B93" i="23"/>
  <c r="Q1341" i="10"/>
  <c r="B467" i="23"/>
  <c r="Q1309" i="10"/>
  <c r="Q1293" i="10"/>
  <c r="B567" i="23"/>
  <c r="B903" i="23"/>
  <c r="B345" i="23"/>
  <c r="Q1229" i="10"/>
  <c r="B242" i="23"/>
  <c r="B577" i="23"/>
  <c r="Q1181" i="10"/>
  <c r="B808" i="23"/>
  <c r="B123" i="23"/>
  <c r="Q1127" i="10"/>
  <c r="B519" i="23"/>
  <c r="B49" i="23"/>
  <c r="B612" i="23"/>
  <c r="Q1027" i="10"/>
  <c r="B890" i="23"/>
  <c r="B67" i="23"/>
  <c r="Q984" i="10"/>
  <c r="Q968" i="10"/>
  <c r="B889" i="23"/>
  <c r="Q936" i="10"/>
  <c r="Q920" i="10"/>
  <c r="B12" i="23"/>
  <c r="B414" i="23"/>
  <c r="B233" i="23"/>
  <c r="Q856" i="10"/>
  <c r="Q840" i="10"/>
  <c r="Q824" i="10"/>
  <c r="B179" i="23"/>
  <c r="B396" i="23"/>
  <c r="Q775" i="10"/>
  <c r="Q759" i="10"/>
  <c r="Q743" i="10"/>
  <c r="P702" i="10"/>
  <c r="P687" i="10"/>
  <c r="F587" i="23"/>
  <c r="P655" i="10"/>
  <c r="B58" i="20"/>
  <c r="O133" i="7"/>
  <c r="A58" i="20" s="1"/>
  <c r="O119" i="7"/>
  <c r="B78" i="20"/>
  <c r="O105" i="7"/>
  <c r="A78" i="20" s="1"/>
  <c r="B36" i="20"/>
  <c r="O95" i="7"/>
  <c r="A36" i="20" s="1"/>
  <c r="B34" i="20"/>
  <c r="O73" i="7"/>
  <c r="A34" i="20" s="1"/>
  <c r="B13" i="20"/>
  <c r="O49" i="7"/>
  <c r="A13" i="20" s="1"/>
  <c r="B40" i="20"/>
  <c r="O39" i="7"/>
  <c r="A40" i="20" s="1"/>
  <c r="B23" i="20"/>
  <c r="O25" i="7"/>
  <c r="A23" i="20" s="1"/>
  <c r="B92" i="20"/>
  <c r="O15" i="7"/>
  <c r="A92" i="20" s="1"/>
  <c r="B167" i="19"/>
  <c r="B189" i="19"/>
  <c r="O407" i="6"/>
  <c r="B23" i="19"/>
  <c r="B116" i="19"/>
  <c r="B173" i="19"/>
  <c r="B24" i="19"/>
  <c r="B46" i="19"/>
  <c r="B22" i="19"/>
  <c r="B69" i="19"/>
  <c r="F77" i="17"/>
  <c r="K331" i="4"/>
  <c r="N331" i="4" s="1"/>
  <c r="B15" i="17"/>
  <c r="B137" i="17"/>
  <c r="B140" i="17"/>
  <c r="F87" i="17"/>
  <c r="K205" i="4"/>
  <c r="N205" i="4" s="1"/>
  <c r="F135" i="17"/>
  <c r="K169" i="4"/>
  <c r="N169" i="4" s="1"/>
  <c r="F38" i="17"/>
  <c r="K77" i="4"/>
  <c r="N77" i="4" s="1"/>
  <c r="B58" i="21"/>
  <c r="N213" i="8"/>
  <c r="A58" i="21" s="1"/>
  <c r="N199" i="8"/>
  <c r="B2" i="21"/>
  <c r="N183" i="8"/>
  <c r="A2" i="21" s="1"/>
  <c r="B26" i="21"/>
  <c r="N169" i="8"/>
  <c r="A26" i="21" s="1"/>
  <c r="N149" i="8"/>
  <c r="B157" i="21"/>
  <c r="N137" i="8"/>
  <c r="A157" i="21" s="1"/>
  <c r="B10" i="21"/>
  <c r="N125" i="8"/>
  <c r="A10" i="21" s="1"/>
  <c r="N109" i="8"/>
  <c r="B46" i="21"/>
  <c r="N93" i="8"/>
  <c r="A46" i="21" s="1"/>
  <c r="B85" i="21"/>
  <c r="N79" i="8"/>
  <c r="A85" i="21" s="1"/>
  <c r="N63" i="8"/>
  <c r="N47" i="8"/>
  <c r="B57" i="21"/>
  <c r="N31" i="8"/>
  <c r="A57" i="21" s="1"/>
  <c r="B133" i="21"/>
  <c r="N17" i="8"/>
  <c r="A133" i="21" s="1"/>
  <c r="B114" i="20"/>
  <c r="O275" i="7"/>
  <c r="A114" i="20" s="1"/>
  <c r="B61" i="20"/>
  <c r="O257" i="7"/>
  <c r="A61" i="20" s="1"/>
  <c r="B21" i="20"/>
  <c r="O243" i="7"/>
  <c r="A21" i="20" s="1"/>
  <c r="B101" i="20"/>
  <c r="O215" i="7"/>
  <c r="A101" i="20" s="1"/>
  <c r="B115" i="20"/>
  <c r="O199" i="7"/>
  <c r="A115" i="20" s="1"/>
  <c r="B99" i="20"/>
  <c r="O187" i="7"/>
  <c r="A99" i="20" s="1"/>
  <c r="B106" i="20"/>
  <c r="O163" i="7"/>
  <c r="A106" i="20" s="1"/>
  <c r="B85" i="20"/>
  <c r="O145" i="7"/>
  <c r="A85" i="20" s="1"/>
  <c r="B44" i="20"/>
  <c r="O129" i="7"/>
  <c r="A44" i="20" s="1"/>
  <c r="B100" i="20"/>
  <c r="O115" i="7"/>
  <c r="A100" i="20" s="1"/>
  <c r="B16" i="20"/>
  <c r="O97" i="7"/>
  <c r="A16" i="20" s="1"/>
  <c r="B116" i="20"/>
  <c r="O81" i="7"/>
  <c r="A116" i="20" s="1"/>
  <c r="B81" i="20"/>
  <c r="O75" i="7"/>
  <c r="A81" i="20" s="1"/>
  <c r="B110" i="20"/>
  <c r="O51" i="7"/>
  <c r="A110" i="20" s="1"/>
  <c r="O41" i="7"/>
  <c r="O19" i="7"/>
  <c r="B177" i="19"/>
  <c r="B72" i="19"/>
  <c r="O385" i="6"/>
  <c r="B39" i="19"/>
  <c r="B63" i="19"/>
  <c r="B8" i="19"/>
  <c r="B159" i="19"/>
  <c r="B175" i="19"/>
  <c r="F31" i="19"/>
  <c r="K223" i="6"/>
  <c r="N223" i="6" s="1"/>
  <c r="F77" i="19"/>
  <c r="K131" i="6"/>
  <c r="N131" i="6" s="1"/>
  <c r="F65" i="18"/>
  <c r="K171" i="5"/>
  <c r="N171" i="5" s="1"/>
  <c r="F7" i="18"/>
  <c r="K7" i="5"/>
  <c r="N7" i="5" s="1"/>
  <c r="O173" i="5" s="1"/>
  <c r="A68" i="18" s="1"/>
  <c r="F91" i="17"/>
  <c r="K305" i="4"/>
  <c r="N305" i="4" s="1"/>
  <c r="F66" i="17"/>
  <c r="K285" i="4"/>
  <c r="N285" i="4" s="1"/>
  <c r="K259" i="4"/>
  <c r="N259" i="4" s="1"/>
  <c r="K231" i="4"/>
  <c r="N231" i="4" s="1"/>
  <c r="O197" i="4"/>
  <c r="F128" i="17"/>
  <c r="K91" i="4"/>
  <c r="N91" i="4" s="1"/>
  <c r="B7" i="17"/>
  <c r="B227" i="23"/>
  <c r="Q1284" i="10"/>
  <c r="Q1276" i="10"/>
  <c r="Q1268" i="10"/>
  <c r="B461" i="23"/>
  <c r="Q1252" i="10"/>
  <c r="Q1244" i="10"/>
  <c r="B465" i="23"/>
  <c r="Q1228" i="10"/>
  <c r="Q1220" i="10"/>
  <c r="Q1212" i="10"/>
  <c r="B932" i="23"/>
  <c r="B523" i="23"/>
  <c r="Q1188" i="10"/>
  <c r="Q1180" i="10"/>
  <c r="B841" i="23"/>
  <c r="B666" i="23"/>
  <c r="B864" i="23"/>
  <c r="Q1148" i="10"/>
  <c r="Q1140" i="10"/>
  <c r="Q1012" i="10"/>
  <c r="B678" i="23"/>
  <c r="Q793" i="10"/>
  <c r="B61" i="23"/>
  <c r="B429" i="23"/>
  <c r="B785" i="23"/>
  <c r="Q761" i="10"/>
  <c r="Q753" i="10"/>
  <c r="B279" i="23"/>
  <c r="Q737" i="10"/>
  <c r="Q729" i="10"/>
  <c r="Q684" i="10"/>
  <c r="B685" i="23"/>
  <c r="Q653" i="10"/>
  <c r="B75" i="23"/>
  <c r="Q623" i="10"/>
  <c r="Q619" i="10"/>
  <c r="Q607" i="10"/>
  <c r="Q603" i="10"/>
  <c r="Q594" i="10"/>
  <c r="Q590" i="10"/>
  <c r="B30" i="23"/>
  <c r="B762" i="23"/>
  <c r="Q578" i="10"/>
  <c r="B307" i="23"/>
  <c r="B561" i="23"/>
  <c r="Q566" i="10"/>
  <c r="B878" i="23"/>
  <c r="Q510" i="10"/>
  <c r="B742" i="23"/>
  <c r="Q502" i="10"/>
  <c r="B535" i="23"/>
  <c r="B843" i="23"/>
  <c r="B329" i="23"/>
  <c r="B477" i="23"/>
  <c r="B425" i="23"/>
  <c r="Q478" i="10"/>
  <c r="B624" i="23"/>
  <c r="B68" i="23"/>
  <c r="B250" i="23"/>
  <c r="Q462" i="10"/>
  <c r="Q458" i="10"/>
  <c r="B625" i="23"/>
  <c r="Q450" i="10"/>
  <c r="B490" i="23"/>
  <c r="B629" i="23"/>
  <c r="Q438" i="10"/>
  <c r="Q434" i="10"/>
  <c r="B225" i="23"/>
  <c r="Q426" i="10"/>
  <c r="B322" i="23"/>
  <c r="B384" i="23"/>
  <c r="B78" i="23"/>
  <c r="Q410" i="10"/>
  <c r="Q406" i="10"/>
  <c r="B766" i="23"/>
  <c r="B82" i="23"/>
  <c r="Q394" i="10"/>
  <c r="Q390" i="10"/>
  <c r="Q183" i="10"/>
  <c r="B924" i="23"/>
  <c r="B332" i="23"/>
  <c r="B713" i="23"/>
  <c r="B796" i="23"/>
  <c r="Q163" i="10"/>
  <c r="B560" i="23"/>
  <c r="B558" i="23"/>
  <c r="Q151" i="10"/>
  <c r="B880" i="23"/>
  <c r="B452" i="23"/>
  <c r="Q139" i="10"/>
  <c r="Q135" i="10"/>
  <c r="Q131" i="10"/>
  <c r="B311" i="23"/>
  <c r="B251" i="23"/>
  <c r="Q119" i="10"/>
  <c r="B32" i="23"/>
  <c r="B768" i="23"/>
  <c r="B943" i="23"/>
  <c r="B661" i="23"/>
  <c r="Q82" i="10"/>
  <c r="B270" i="23"/>
  <c r="Q74" i="10"/>
  <c r="B182" i="23"/>
  <c r="Q66" i="10"/>
  <c r="B41" i="23"/>
  <c r="Q54" i="10"/>
  <c r="B887" i="23"/>
  <c r="B940" i="23"/>
  <c r="Q42" i="10"/>
  <c r="Q38" i="10"/>
  <c r="Q34" i="10"/>
  <c r="Q30" i="10"/>
  <c r="B526" i="23"/>
  <c r="B463" i="23"/>
  <c r="B54" i="23"/>
  <c r="B881" i="23"/>
  <c r="Q10" i="10"/>
  <c r="B834" i="23"/>
  <c r="N211" i="9"/>
  <c r="B37" i="22"/>
  <c r="N199" i="9"/>
  <c r="A37" i="22" s="1"/>
  <c r="B11" i="22"/>
  <c r="N187" i="9"/>
  <c r="A11" i="22" s="1"/>
  <c r="B85" i="22"/>
  <c r="N177" i="9"/>
  <c r="A85" i="22" s="1"/>
  <c r="B91" i="22"/>
  <c r="N161" i="9"/>
  <c r="A91" i="22" s="1"/>
  <c r="N147" i="9"/>
  <c r="B61" i="22"/>
  <c r="N121" i="9"/>
  <c r="A61" i="22" s="1"/>
  <c r="N107" i="9"/>
  <c r="B10" i="22"/>
  <c r="N95" i="9"/>
  <c r="A10" i="22" s="1"/>
  <c r="B4" i="22"/>
  <c r="N81" i="9"/>
  <c r="A4" i="22" s="1"/>
  <c r="B17" i="22"/>
  <c r="N67" i="9"/>
  <c r="A17" i="22" s="1"/>
  <c r="B76" i="22"/>
  <c r="N57" i="9"/>
  <c r="A76" i="22" s="1"/>
  <c r="B83" i="22"/>
  <c r="N43" i="9"/>
  <c r="A83" i="22" s="1"/>
  <c r="B41" i="22"/>
  <c r="N25" i="9"/>
  <c r="A41" i="22" s="1"/>
  <c r="B19" i="22"/>
  <c r="N15" i="9"/>
  <c r="A19" i="22" s="1"/>
  <c r="B6" i="21"/>
  <c r="N393" i="8"/>
  <c r="A6" i="21" s="1"/>
  <c r="B116" i="21"/>
  <c r="N377" i="8"/>
  <c r="A116" i="21" s="1"/>
  <c r="N361" i="8"/>
  <c r="B138" i="21"/>
  <c r="N347" i="8"/>
  <c r="A138" i="21" s="1"/>
  <c r="B20" i="21"/>
  <c r="N335" i="8"/>
  <c r="A20" i="21" s="1"/>
  <c r="B113" i="21"/>
  <c r="N323" i="8"/>
  <c r="A113" i="21" s="1"/>
  <c r="N297" i="8"/>
  <c r="B87" i="21"/>
  <c r="N281" i="8"/>
  <c r="A87" i="21" s="1"/>
  <c r="B114" i="21"/>
  <c r="N265" i="8"/>
  <c r="A114" i="21" s="1"/>
  <c r="N249" i="8"/>
  <c r="B47" i="21"/>
  <c r="N235" i="8"/>
  <c r="A47" i="21" s="1"/>
  <c r="N215" i="8"/>
  <c r="B151" i="21"/>
  <c r="N201" i="8"/>
  <c r="A151" i="21" s="1"/>
  <c r="B28" i="21"/>
  <c r="N185" i="8"/>
  <c r="A28" i="21" s="1"/>
  <c r="N167" i="8"/>
  <c r="N153" i="8"/>
  <c r="B49" i="21"/>
  <c r="N135" i="8"/>
  <c r="A49" i="21" s="1"/>
  <c r="B35" i="21"/>
  <c r="N121" i="8"/>
  <c r="A35" i="21" s="1"/>
  <c r="N105" i="8"/>
  <c r="B59" i="21"/>
  <c r="N89" i="8"/>
  <c r="A59" i="21" s="1"/>
  <c r="B152" i="21"/>
  <c r="N67" i="8"/>
  <c r="A152" i="21" s="1"/>
  <c r="B148" i="21"/>
  <c r="N51" i="8"/>
  <c r="A148" i="21" s="1"/>
  <c r="B122" i="21"/>
  <c r="N35" i="8"/>
  <c r="A122" i="21" s="1"/>
  <c r="N15" i="8"/>
  <c r="B102" i="20"/>
  <c r="O273" i="7"/>
  <c r="A102" i="20" s="1"/>
  <c r="B103" i="20"/>
  <c r="O251" i="7"/>
  <c r="A103" i="20" s="1"/>
  <c r="B111" i="20"/>
  <c r="O241" i="7"/>
  <c r="A111" i="20" s="1"/>
  <c r="B73" i="20"/>
  <c r="O225" i="7"/>
  <c r="A73" i="20" s="1"/>
  <c r="B89" i="20"/>
  <c r="O195" i="7"/>
  <c r="A89" i="20" s="1"/>
  <c r="B19" i="20"/>
  <c r="O177" i="7"/>
  <c r="A19" i="20" s="1"/>
  <c r="B113" i="20"/>
  <c r="O155" i="7"/>
  <c r="A113" i="20" s="1"/>
  <c r="O139" i="7"/>
  <c r="O121" i="7"/>
  <c r="O107" i="7"/>
  <c r="O93" i="7"/>
  <c r="B56" i="20"/>
  <c r="O77" i="7"/>
  <c r="A56" i="20" s="1"/>
  <c r="O43" i="7"/>
  <c r="B6" i="20"/>
  <c r="O35" i="7"/>
  <c r="A6" i="20" s="1"/>
  <c r="B109" i="20"/>
  <c r="O17" i="7"/>
  <c r="A109" i="20" s="1"/>
  <c r="B53" i="20"/>
  <c r="O3" i="7"/>
  <c r="A53" i="20" s="1"/>
  <c r="B157" i="19"/>
  <c r="B25" i="19"/>
  <c r="B56" i="19"/>
  <c r="B62" i="19"/>
  <c r="B82" i="19"/>
  <c r="B193" i="19"/>
  <c r="F152" i="19"/>
  <c r="K331" i="6"/>
  <c r="N331" i="6" s="1"/>
  <c r="F194" i="19"/>
  <c r="K307" i="6"/>
  <c r="N307" i="6" s="1"/>
  <c r="F44" i="19"/>
  <c r="K293" i="6"/>
  <c r="N293" i="6" s="1"/>
  <c r="B118" i="19"/>
  <c r="F143" i="19"/>
  <c r="K249" i="6"/>
  <c r="N249" i="6" s="1"/>
  <c r="F101" i="19"/>
  <c r="K201" i="6"/>
  <c r="N201" i="6" s="1"/>
  <c r="F186" i="19"/>
  <c r="K165" i="6"/>
  <c r="N165" i="6" s="1"/>
  <c r="F90" i="19"/>
  <c r="K105" i="6"/>
  <c r="N105" i="6" s="1"/>
  <c r="F58" i="19"/>
  <c r="K49" i="6"/>
  <c r="N49" i="6" s="1"/>
  <c r="F82" i="18"/>
  <c r="K215" i="5"/>
  <c r="N215" i="5" s="1"/>
  <c r="F19" i="18"/>
  <c r="K169" i="5"/>
  <c r="N169" i="5" s="1"/>
  <c r="K59" i="5"/>
  <c r="N59" i="5" s="1"/>
  <c r="O27" i="5"/>
  <c r="B47" i="17"/>
  <c r="K269" i="4"/>
  <c r="N269" i="4" s="1"/>
  <c r="O241" i="4"/>
  <c r="Q1367" i="10"/>
  <c r="B299" i="23"/>
  <c r="B593" i="23"/>
  <c r="B258" i="23"/>
  <c r="Q1335" i="10"/>
  <c r="Q1327" i="10"/>
  <c r="Q1319" i="10"/>
  <c r="B951" i="23"/>
  <c r="Q1303" i="10"/>
  <c r="B690" i="23"/>
  <c r="Q983" i="10"/>
  <c r="Q975" i="10"/>
  <c r="B66" i="23"/>
  <c r="Q959" i="10"/>
  <c r="B842" i="23"/>
  <c r="Q943" i="10"/>
  <c r="Q935" i="10"/>
  <c r="Q927" i="10"/>
  <c r="Q919" i="10"/>
  <c r="B64" i="23"/>
  <c r="B804" i="23"/>
  <c r="Q895" i="10"/>
  <c r="B679" i="23"/>
  <c r="Q879" i="10"/>
  <c r="Q871" i="10"/>
  <c r="B641" i="23"/>
  <c r="Q855" i="10"/>
  <c r="Q847" i="10"/>
  <c r="Q839" i="10"/>
  <c r="Q831" i="10"/>
  <c r="Q823" i="10"/>
  <c r="Q815" i="10"/>
  <c r="B732" i="23"/>
  <c r="Q799" i="10"/>
  <c r="B832" i="23"/>
  <c r="B643" i="23"/>
  <c r="B415" i="23"/>
  <c r="B367" i="23"/>
  <c r="Q652" i="10"/>
  <c r="B417" i="23"/>
  <c r="B576" i="23"/>
  <c r="B451" i="23"/>
  <c r="B308" i="23"/>
  <c r="B273" i="23"/>
  <c r="B327" i="23"/>
  <c r="Q550" i="10"/>
  <c r="Q546" i="10"/>
  <c r="Q542" i="10"/>
  <c r="Q538" i="10"/>
  <c r="Q534" i="10"/>
  <c r="Q530" i="10"/>
  <c r="Q526" i="10"/>
  <c r="Q522" i="10"/>
  <c r="Q518" i="10"/>
  <c r="B6" i="23"/>
  <c r="B501" i="23"/>
  <c r="Q382" i="10"/>
  <c r="Q378" i="10"/>
  <c r="Q374" i="10"/>
  <c r="B253" i="23"/>
  <c r="Q366" i="10"/>
  <c r="B517" i="23"/>
  <c r="Q358" i="10"/>
  <c r="Q354" i="10"/>
  <c r="Q350" i="10"/>
  <c r="B206" i="23"/>
  <c r="Q342" i="10"/>
  <c r="Q338" i="10"/>
  <c r="Q334" i="10"/>
  <c r="Q330" i="10"/>
  <c r="Q326" i="10"/>
  <c r="B386" i="23"/>
  <c r="B644" i="23"/>
  <c r="B759" i="23"/>
  <c r="B55" i="23"/>
  <c r="B704" i="23"/>
  <c r="B65" i="23"/>
  <c r="B719" i="23"/>
  <c r="B298" i="23"/>
  <c r="Q290" i="10"/>
  <c r="Q286" i="10"/>
  <c r="Q282" i="10"/>
  <c r="Q278" i="10"/>
  <c r="B85" i="23"/>
  <c r="B285" i="23"/>
  <c r="Q266" i="10"/>
  <c r="B833" i="23"/>
  <c r="Q258" i="10"/>
  <c r="Q254" i="10"/>
  <c r="Q250" i="10"/>
  <c r="B849" i="23"/>
  <c r="B269" i="23"/>
  <c r="Q238" i="10"/>
  <c r="B813" i="23"/>
  <c r="B380" i="23"/>
  <c r="B779" i="23"/>
  <c r="B188" i="23"/>
  <c r="B489" i="23"/>
  <c r="Q214" i="10"/>
  <c r="Q210" i="10"/>
  <c r="Q206" i="10"/>
  <c r="Q202" i="10"/>
  <c r="Q198" i="10"/>
  <c r="Q194" i="10"/>
  <c r="B474" i="23"/>
  <c r="B15" i="23"/>
  <c r="Q113" i="10"/>
  <c r="B912" i="23"/>
  <c r="Q105" i="10"/>
  <c r="Q101" i="10"/>
  <c r="B602" i="23"/>
  <c r="B26" i="22"/>
  <c r="N203" i="9"/>
  <c r="A26" i="22" s="1"/>
  <c r="B67" i="22"/>
  <c r="N189" i="9"/>
  <c r="A67" i="22" s="1"/>
  <c r="B23" i="22"/>
  <c r="N153" i="9"/>
  <c r="A23" i="22" s="1"/>
  <c r="B81" i="22"/>
  <c r="N137" i="9"/>
  <c r="A81" i="22" s="1"/>
  <c r="B36" i="22"/>
  <c r="N125" i="9"/>
  <c r="A36" i="22" s="1"/>
  <c r="B40" i="22"/>
  <c r="N113" i="9"/>
  <c r="A40" i="22" s="1"/>
  <c r="B60" i="22"/>
  <c r="N97" i="9"/>
  <c r="A60" i="22" s="1"/>
  <c r="B65" i="22"/>
  <c r="N83" i="9"/>
  <c r="A65" i="22" s="1"/>
  <c r="B57" i="22"/>
  <c r="N69" i="9"/>
  <c r="A57" i="22" s="1"/>
  <c r="B38" i="22"/>
  <c r="N59" i="9"/>
  <c r="A38" i="22" s="1"/>
  <c r="N41" i="9"/>
  <c r="N27" i="9"/>
  <c r="B31" i="22"/>
  <c r="N17" i="9"/>
  <c r="A31" i="22" s="1"/>
  <c r="N3" i="9"/>
  <c r="B111" i="21"/>
  <c r="N379" i="8"/>
  <c r="A111" i="21" s="1"/>
  <c r="B32" i="21"/>
  <c r="N365" i="8"/>
  <c r="A32" i="21" s="1"/>
  <c r="B42" i="21"/>
  <c r="N345" i="8"/>
  <c r="A42" i="21" s="1"/>
  <c r="B81" i="21"/>
  <c r="N331" i="8"/>
  <c r="A81" i="21" s="1"/>
  <c r="B12" i="21"/>
  <c r="N315" i="8"/>
  <c r="A12" i="21" s="1"/>
  <c r="B55" i="21"/>
  <c r="N299" i="8"/>
  <c r="A55" i="21" s="1"/>
  <c r="B11" i="21"/>
  <c r="N285" i="8"/>
  <c r="A11" i="21" s="1"/>
  <c r="B107" i="21"/>
  <c r="N269" i="8"/>
  <c r="A107" i="21" s="1"/>
  <c r="B145" i="21"/>
  <c r="N253" i="8"/>
  <c r="A145" i="21" s="1"/>
  <c r="B96" i="21"/>
  <c r="N233" i="8"/>
  <c r="A96" i="21" s="1"/>
  <c r="B40" i="21"/>
  <c r="N219" i="8"/>
  <c r="A40" i="21" s="1"/>
  <c r="B142" i="21"/>
  <c r="N205" i="8"/>
  <c r="A142" i="21" s="1"/>
  <c r="N189" i="8"/>
  <c r="B17" i="21"/>
  <c r="N171" i="8"/>
  <c r="A17" i="21" s="1"/>
  <c r="B79" i="21"/>
  <c r="N155" i="8"/>
  <c r="A79" i="21" s="1"/>
  <c r="B115" i="21"/>
  <c r="N131" i="8"/>
  <c r="A115" i="21" s="1"/>
  <c r="B135" i="21"/>
  <c r="N115" i="8"/>
  <c r="A135" i="21" s="1"/>
  <c r="B38" i="21"/>
  <c r="N99" i="8"/>
  <c r="A38" i="21" s="1"/>
  <c r="B22" i="21"/>
  <c r="N81" i="8"/>
  <c r="A22" i="21" s="1"/>
  <c r="B154" i="21"/>
  <c r="N65" i="8"/>
  <c r="A154" i="21" s="1"/>
  <c r="B143" i="21"/>
  <c r="N49" i="8"/>
  <c r="A143" i="21" s="1"/>
  <c r="B89" i="21"/>
  <c r="N33" i="8"/>
  <c r="A89" i="21" s="1"/>
  <c r="N19" i="8"/>
  <c r="N3" i="8"/>
  <c r="B14" i="20"/>
  <c r="O269" i="7"/>
  <c r="A14" i="20" s="1"/>
  <c r="B63" i="20"/>
  <c r="O255" i="7"/>
  <c r="A63" i="20" s="1"/>
  <c r="B62" i="20"/>
  <c r="O237" i="7"/>
  <c r="A62" i="20" s="1"/>
  <c r="B107" i="20"/>
  <c r="O227" i="7"/>
  <c r="A107" i="20" s="1"/>
  <c r="B2" i="20"/>
  <c r="O205" i="7"/>
  <c r="A2" i="20" s="1"/>
  <c r="B66" i="20"/>
  <c r="O197" i="7"/>
  <c r="A66" i="20" s="1"/>
  <c r="B96" i="20"/>
  <c r="O183" i="7"/>
  <c r="A96" i="20" s="1"/>
  <c r="B45" i="20"/>
  <c r="O159" i="7"/>
  <c r="A45" i="20" s="1"/>
  <c r="B88" i="20"/>
  <c r="O135" i="7"/>
  <c r="A88" i="20" s="1"/>
  <c r="B76" i="20"/>
  <c r="O117" i="7"/>
  <c r="A76" i="20" s="1"/>
  <c r="O91" i="7"/>
  <c r="B75" i="20"/>
  <c r="O71" i="7"/>
  <c r="A75" i="20" s="1"/>
  <c r="B5" i="20"/>
  <c r="O63" i="7"/>
  <c r="A5" i="20" s="1"/>
  <c r="B8" i="20"/>
  <c r="O53" i="7"/>
  <c r="A8" i="20" s="1"/>
  <c r="B33" i="20"/>
  <c r="O27" i="7"/>
  <c r="A33" i="20" s="1"/>
  <c r="B104" i="20"/>
  <c r="O5" i="7"/>
  <c r="A104" i="20" s="1"/>
  <c r="B57" i="19"/>
  <c r="B35" i="19"/>
  <c r="B26" i="19"/>
  <c r="B53" i="19"/>
  <c r="B51" i="19"/>
  <c r="B109" i="19"/>
  <c r="B158" i="19"/>
  <c r="B165" i="19"/>
  <c r="F169" i="19"/>
  <c r="K189" i="6"/>
  <c r="N189" i="6" s="1"/>
  <c r="F135" i="19"/>
  <c r="K75" i="6"/>
  <c r="N75" i="6" s="1"/>
  <c r="F139" i="19"/>
  <c r="K43" i="6"/>
  <c r="N43" i="6" s="1"/>
  <c r="B74" i="18"/>
  <c r="F28" i="18"/>
  <c r="K163" i="5"/>
  <c r="N163" i="5" s="1"/>
  <c r="K127" i="5"/>
  <c r="N127" i="5" s="1"/>
  <c r="F89" i="18"/>
  <c r="K25" i="5"/>
  <c r="N25" i="5" s="1"/>
  <c r="F42" i="17"/>
  <c r="K301" i="4"/>
  <c r="N301" i="4" s="1"/>
  <c r="K277" i="4"/>
  <c r="N277" i="4" s="1"/>
  <c r="F13" i="17"/>
  <c r="K223" i="4"/>
  <c r="N223" i="4" s="1"/>
  <c r="F104" i="17"/>
  <c r="K121" i="4"/>
  <c r="N121" i="4" s="1"/>
  <c r="F107" i="17"/>
  <c r="K57" i="4"/>
  <c r="N57" i="4" s="1"/>
  <c r="O301" i="6"/>
  <c r="B84" i="19"/>
  <c r="B104" i="19"/>
  <c r="B83" i="19"/>
  <c r="B97" i="19"/>
  <c r="K139" i="6"/>
  <c r="N139" i="6" s="1"/>
  <c r="B3" i="19"/>
  <c r="K67" i="6"/>
  <c r="N67" i="6" s="1"/>
  <c r="K5" i="6"/>
  <c r="N5" i="6" s="1"/>
  <c r="B30" i="18"/>
  <c r="B93" i="18"/>
  <c r="B66" i="18"/>
  <c r="K129" i="5"/>
  <c r="N129" i="5" s="1"/>
  <c r="K81" i="5"/>
  <c r="N81" i="5" s="1"/>
  <c r="K271" i="4"/>
  <c r="N271" i="4" s="1"/>
  <c r="K255" i="4"/>
  <c r="N255" i="4" s="1"/>
  <c r="B97" i="17"/>
  <c r="B46" i="17"/>
  <c r="B124" i="17"/>
  <c r="B76" i="17"/>
  <c r="B132" i="17"/>
  <c r="B98" i="17"/>
  <c r="B62" i="17"/>
  <c r="B82" i="17"/>
  <c r="B27" i="17"/>
  <c r="B102" i="17"/>
  <c r="B96" i="17"/>
  <c r="B114" i="17"/>
  <c r="K3" i="4"/>
  <c r="N3" i="4" s="1"/>
  <c r="O323" i="4" s="1"/>
  <c r="A126" i="17" s="1"/>
  <c r="B31" i="16"/>
  <c r="L125" i="3"/>
  <c r="A31" i="16" s="1"/>
  <c r="B8" i="16"/>
  <c r="L109" i="3"/>
  <c r="A8" i="16" s="1"/>
  <c r="B47" i="16"/>
  <c r="L93" i="3"/>
  <c r="A47" i="16" s="1"/>
  <c r="B47" i="15"/>
  <c r="L227" i="2"/>
  <c r="A47" i="15" s="1"/>
  <c r="B16" i="15"/>
  <c r="L219" i="2"/>
  <c r="A16" i="15" s="1"/>
  <c r="B97" i="15"/>
  <c r="L211" i="2"/>
  <c r="A97" i="15" s="1"/>
  <c r="B38" i="15"/>
  <c r="L203" i="2"/>
  <c r="A38" i="15" s="1"/>
  <c r="B63" i="15"/>
  <c r="L195" i="2"/>
  <c r="A63" i="15" s="1"/>
  <c r="B85" i="15"/>
  <c r="L187" i="2"/>
  <c r="A85" i="15" s="1"/>
  <c r="B108" i="15"/>
  <c r="L179" i="2"/>
  <c r="A108" i="15" s="1"/>
  <c r="B37" i="15"/>
  <c r="L171" i="2"/>
  <c r="A37" i="15" s="1"/>
  <c r="B29" i="15"/>
  <c r="L163" i="2"/>
  <c r="A29" i="15" s="1"/>
  <c r="L155" i="2"/>
  <c r="B56" i="15"/>
  <c r="L147" i="2"/>
  <c r="A56" i="15" s="1"/>
  <c r="B41" i="15"/>
  <c r="L139" i="2"/>
  <c r="A41" i="15" s="1"/>
  <c r="B71" i="15"/>
  <c r="L131" i="2"/>
  <c r="A71" i="15" s="1"/>
  <c r="B39" i="15"/>
  <c r="L123" i="2"/>
  <c r="A39" i="15" s="1"/>
  <c r="B52" i="15"/>
  <c r="L115" i="2"/>
  <c r="A52" i="15" s="1"/>
  <c r="B58" i="15"/>
  <c r="L107" i="2"/>
  <c r="A58" i="15" s="1"/>
  <c r="L99" i="2"/>
  <c r="B54" i="15"/>
  <c r="L91" i="2"/>
  <c r="A54" i="15" s="1"/>
  <c r="B90" i="15"/>
  <c r="L83" i="2"/>
  <c r="A90" i="15" s="1"/>
  <c r="B36" i="15"/>
  <c r="L75" i="2"/>
  <c r="A36" i="15" s="1"/>
  <c r="B80" i="15"/>
  <c r="L67" i="2"/>
  <c r="A80" i="15" s="1"/>
  <c r="B42" i="15"/>
  <c r="L59" i="2"/>
  <c r="A42" i="15" s="1"/>
  <c r="L51" i="2"/>
  <c r="B102" i="15"/>
  <c r="L43" i="2"/>
  <c r="A102" i="15" s="1"/>
  <c r="B9" i="15"/>
  <c r="L35" i="2"/>
  <c r="A9" i="15" s="1"/>
  <c r="B82" i="15"/>
  <c r="L27" i="2"/>
  <c r="A82" i="15" s="1"/>
  <c r="B93" i="15"/>
  <c r="L19" i="2"/>
  <c r="A93" i="15" s="1"/>
  <c r="B62" i="15"/>
  <c r="L11" i="2"/>
  <c r="A62" i="15" s="1"/>
  <c r="B2" i="15"/>
  <c r="L3" i="2"/>
  <c r="A2" i="15" s="1"/>
  <c r="B45" i="15"/>
  <c r="L225" i="2"/>
  <c r="A45" i="15" s="1"/>
  <c r="B57" i="15"/>
  <c r="L217" i="2"/>
  <c r="A57" i="15" s="1"/>
  <c r="B60" i="15"/>
  <c r="L205" i="2"/>
  <c r="A60" i="15" s="1"/>
  <c r="B55" i="15"/>
  <c r="L193" i="2"/>
  <c r="A55" i="15" s="1"/>
  <c r="B19" i="15"/>
  <c r="L177" i="2"/>
  <c r="A19" i="15" s="1"/>
  <c r="B10" i="15"/>
  <c r="L161" i="2"/>
  <c r="A10" i="15" s="1"/>
  <c r="L149" i="2"/>
  <c r="B3" i="15"/>
  <c r="L129" i="2"/>
  <c r="A3" i="15" s="1"/>
  <c r="B43" i="15"/>
  <c r="L109" i="2"/>
  <c r="A43" i="15" s="1"/>
  <c r="B66" i="15"/>
  <c r="L77" i="2"/>
  <c r="A66" i="15" s="1"/>
  <c r="B8" i="15"/>
  <c r="L61" i="2"/>
  <c r="A8" i="15" s="1"/>
  <c r="B83" i="15"/>
  <c r="L45" i="2"/>
  <c r="A83" i="15" s="1"/>
  <c r="B24" i="15"/>
  <c r="L25" i="2"/>
  <c r="A24" i="15" s="1"/>
  <c r="B15" i="15"/>
  <c r="L9" i="2"/>
  <c r="A15" i="15" s="1"/>
  <c r="K287" i="6"/>
  <c r="N287" i="6" s="1"/>
  <c r="K215" i="6"/>
  <c r="N215" i="6" s="1"/>
  <c r="O197" i="6"/>
  <c r="B192" i="19"/>
  <c r="K125" i="6"/>
  <c r="N125" i="6" s="1"/>
  <c r="B21" i="19"/>
  <c r="K79" i="6"/>
  <c r="N79" i="6" s="1"/>
  <c r="B103" i="19"/>
  <c r="B27" i="19"/>
  <c r="B92" i="19"/>
  <c r="K197" i="5"/>
  <c r="N197" i="5" s="1"/>
  <c r="O187" i="5"/>
  <c r="O147" i="5"/>
  <c r="K93" i="5"/>
  <c r="N93" i="5" s="1"/>
  <c r="B90" i="18"/>
  <c r="K11" i="5"/>
  <c r="N11" i="5" s="1"/>
  <c r="B50" i="17"/>
  <c r="B43" i="17"/>
  <c r="K289" i="4"/>
  <c r="N289" i="4" s="1"/>
  <c r="K273" i="4"/>
  <c r="N273" i="4" s="1"/>
  <c r="B80" i="17"/>
  <c r="B5" i="17"/>
  <c r="B125" i="17"/>
  <c r="B21" i="17"/>
  <c r="K115" i="4"/>
  <c r="N115" i="4" s="1"/>
  <c r="B10" i="17"/>
  <c r="K93" i="4"/>
  <c r="N93" i="4" s="1"/>
  <c r="B110" i="17"/>
  <c r="B108" i="17"/>
  <c r="B119" i="17"/>
  <c r="K13" i="4"/>
  <c r="N13" i="4" s="1"/>
  <c r="O105" i="4" s="1"/>
  <c r="A10" i="17" s="1"/>
  <c r="B14" i="16"/>
  <c r="L137" i="3"/>
  <c r="A14" i="16" s="1"/>
  <c r="B59" i="16"/>
  <c r="L121" i="3"/>
  <c r="A59" i="16" s="1"/>
  <c r="B60" i="16"/>
  <c r="L105" i="3"/>
  <c r="A60" i="16" s="1"/>
  <c r="B20" i="16"/>
  <c r="L89" i="3"/>
  <c r="A20" i="16" s="1"/>
  <c r="L472" i="13"/>
  <c r="B7" i="26"/>
  <c r="L443" i="13"/>
  <c r="B63" i="26"/>
  <c r="B56" i="26"/>
  <c r="B65" i="26"/>
  <c r="F13" i="26"/>
  <c r="K205" i="13"/>
  <c r="B184" i="26"/>
  <c r="P508" i="12"/>
  <c r="F2" i="25"/>
  <c r="P481" i="12"/>
  <c r="P421" i="12"/>
  <c r="F69" i="25"/>
  <c r="P170" i="12"/>
  <c r="F279" i="24"/>
  <c r="P1808" i="11"/>
  <c r="F83" i="24"/>
  <c r="P1742" i="11"/>
  <c r="P1726" i="11"/>
  <c r="F617" i="24"/>
  <c r="P1561" i="11"/>
  <c r="F306" i="24"/>
  <c r="P1308" i="11"/>
  <c r="F721" i="24"/>
  <c r="P1276" i="11"/>
  <c r="F633" i="24"/>
  <c r="P1249" i="11"/>
  <c r="F894" i="24"/>
  <c r="P1217" i="11"/>
  <c r="P1184" i="11"/>
  <c r="L377" i="13"/>
  <c r="L361" i="13"/>
  <c r="B159" i="26"/>
  <c r="L329" i="13"/>
  <c r="B38" i="26"/>
  <c r="L292" i="13"/>
  <c r="L277" i="13"/>
  <c r="L269" i="13"/>
  <c r="B67" i="26"/>
  <c r="F69" i="26"/>
  <c r="K249" i="13"/>
  <c r="F23" i="26"/>
  <c r="K241" i="13"/>
  <c r="F168" i="26"/>
  <c r="K225" i="13"/>
  <c r="F129" i="26"/>
  <c r="K209" i="13"/>
  <c r="L127" i="13"/>
  <c r="L111" i="13"/>
  <c r="L95" i="13"/>
  <c r="B58" i="26"/>
  <c r="L71" i="13"/>
  <c r="B86" i="26"/>
  <c r="Q489" i="12"/>
  <c r="Q459" i="12"/>
  <c r="B73" i="25"/>
  <c r="B195" i="25"/>
  <c r="Q333" i="12"/>
  <c r="Q310" i="12"/>
  <c r="B21" i="25"/>
  <c r="B50" i="25"/>
  <c r="B131" i="25"/>
  <c r="B189" i="25"/>
  <c r="Q98" i="12"/>
  <c r="Q1812" i="11"/>
  <c r="Q1782" i="11"/>
  <c r="Q1728" i="11"/>
  <c r="B489" i="24"/>
  <c r="B114" i="24"/>
  <c r="B823" i="24"/>
  <c r="Q1522" i="11"/>
  <c r="B116" i="24"/>
  <c r="B497" i="24"/>
  <c r="Q1394" i="11"/>
  <c r="B38" i="24"/>
  <c r="B771" i="24"/>
  <c r="B715" i="24"/>
  <c r="Q1232" i="11"/>
  <c r="Q1186" i="11"/>
  <c r="F843" i="24"/>
  <c r="P1169" i="11"/>
  <c r="L474" i="13"/>
  <c r="L458" i="13"/>
  <c r="L441" i="13"/>
  <c r="B153" i="26"/>
  <c r="L408" i="13"/>
  <c r="K393" i="13"/>
  <c r="B49" i="26"/>
  <c r="L356" i="13"/>
  <c r="B70" i="26"/>
  <c r="B165" i="26"/>
  <c r="L308" i="13"/>
  <c r="L204" i="13"/>
  <c r="B103" i="26"/>
  <c r="L47" i="13"/>
  <c r="P500" i="12"/>
  <c r="F217" i="25"/>
  <c r="P463" i="12"/>
  <c r="P431" i="12"/>
  <c r="F24" i="25"/>
  <c r="P399" i="12"/>
  <c r="F55" i="25"/>
  <c r="P367" i="12"/>
  <c r="P335" i="12"/>
  <c r="P295" i="12"/>
  <c r="P279" i="12"/>
  <c r="F176" i="25"/>
  <c r="P247" i="12"/>
  <c r="F199" i="25"/>
  <c r="P231" i="12"/>
  <c r="F186" i="25"/>
  <c r="P215" i="12"/>
  <c r="Q51" i="12"/>
  <c r="Q35" i="12"/>
  <c r="B31" i="25"/>
  <c r="F155" i="24"/>
  <c r="P1800" i="11"/>
  <c r="F253" i="24"/>
  <c r="P1761" i="11"/>
  <c r="B381" i="24"/>
  <c r="Q1687" i="11"/>
  <c r="B143" i="24"/>
  <c r="Q1623" i="11"/>
  <c r="B98" i="24"/>
  <c r="Q1564" i="11"/>
  <c r="P1528" i="11"/>
  <c r="P1496" i="11"/>
  <c r="F444" i="24"/>
  <c r="P1464" i="11"/>
  <c r="F131" i="24"/>
  <c r="P1432" i="11"/>
  <c r="P1400" i="11"/>
  <c r="F456" i="24"/>
  <c r="P1368" i="11"/>
  <c r="B562" i="24"/>
  <c r="Q1295" i="11"/>
  <c r="Q1268" i="11"/>
  <c r="B886" i="24"/>
  <c r="B85" i="24"/>
  <c r="B838" i="24"/>
  <c r="L276" i="13"/>
  <c r="L268" i="13"/>
  <c r="L260" i="13"/>
  <c r="L252" i="13"/>
  <c r="L244" i="13"/>
  <c r="B204" i="26"/>
  <c r="L232" i="13"/>
  <c r="B26" i="26"/>
  <c r="L216" i="13"/>
  <c r="B57" i="26"/>
  <c r="L188" i="13"/>
  <c r="L130" i="13"/>
  <c r="B189" i="26"/>
  <c r="L98" i="13"/>
  <c r="L82" i="13"/>
  <c r="B200" i="26"/>
  <c r="L13" i="13"/>
  <c r="Q502" i="12"/>
  <c r="B47" i="25"/>
  <c r="B19" i="25"/>
  <c r="B93" i="25"/>
  <c r="B158" i="25"/>
  <c r="Q341" i="12"/>
  <c r="Q265" i="12"/>
  <c r="B87" i="25"/>
  <c r="B11" i="25"/>
  <c r="Q166" i="12"/>
  <c r="Q95" i="12"/>
  <c r="B200" i="25"/>
  <c r="B210" i="25"/>
  <c r="B59" i="25"/>
  <c r="Q1609" i="11"/>
  <c r="B491" i="24"/>
  <c r="B583" i="24"/>
  <c r="B570" i="24"/>
  <c r="B654" i="24"/>
  <c r="B611" i="24"/>
  <c r="B813" i="24"/>
  <c r="B662" i="24"/>
  <c r="Q1119" i="11"/>
  <c r="Q1092" i="11"/>
  <c r="P1073" i="11"/>
  <c r="Q1028" i="11"/>
  <c r="B762" i="24"/>
  <c r="P990" i="11"/>
  <c r="B3" i="24"/>
  <c r="F840" i="24"/>
  <c r="P946" i="11"/>
  <c r="Q901" i="11"/>
  <c r="P882" i="11"/>
  <c r="Q853" i="11"/>
  <c r="B774" i="24"/>
  <c r="B127" i="24"/>
  <c r="Q764" i="11"/>
  <c r="B258" i="24"/>
  <c r="P691" i="11"/>
  <c r="Q672" i="11"/>
  <c r="Q630" i="11"/>
  <c r="B559" i="24"/>
  <c r="B414" i="24"/>
  <c r="B331" i="24"/>
  <c r="B154" i="24"/>
  <c r="Q479" i="11"/>
  <c r="F378" i="24"/>
  <c r="P437" i="11"/>
  <c r="F411" i="24"/>
  <c r="P383" i="11"/>
  <c r="F579" i="24"/>
  <c r="P351" i="11"/>
  <c r="P319" i="11"/>
  <c r="F163" i="24"/>
  <c r="P287" i="11"/>
  <c r="P255" i="11"/>
  <c r="P199" i="11"/>
  <c r="F780" i="24"/>
  <c r="P165" i="11"/>
  <c r="F8" i="24"/>
  <c r="P53" i="11"/>
  <c r="B481" i="24"/>
  <c r="B729" i="24"/>
  <c r="Q1621" i="11"/>
  <c r="Q1483" i="11"/>
  <c r="B403" i="24"/>
  <c r="F264" i="24"/>
  <c r="P1158" i="11"/>
  <c r="B918" i="24"/>
  <c r="B276" i="24"/>
  <c r="B655" i="24"/>
  <c r="P967" i="11"/>
  <c r="F836" i="24"/>
  <c r="P918" i="11"/>
  <c r="B694" i="24"/>
  <c r="B152" i="24"/>
  <c r="B867" i="24"/>
  <c r="Q752" i="11"/>
  <c r="Q714" i="11"/>
  <c r="B438" i="24"/>
  <c r="Q666" i="11"/>
  <c r="B909" i="24"/>
  <c r="B446" i="24"/>
  <c r="F158" i="24"/>
  <c r="P620" i="11"/>
  <c r="Q494" i="11"/>
  <c r="Q386" i="11"/>
  <c r="Q354" i="11"/>
  <c r="B125" i="24"/>
  <c r="Q290" i="11"/>
  <c r="B485" i="24"/>
  <c r="Q226" i="11"/>
  <c r="B851" i="24"/>
  <c r="B648" i="24"/>
  <c r="B398" i="24"/>
  <c r="P80" i="11"/>
  <c r="F33" i="24"/>
  <c r="P17" i="11"/>
  <c r="P1831" i="10"/>
  <c r="Q1788" i="11"/>
  <c r="B256" i="24"/>
  <c r="B120" i="24"/>
  <c r="B87" i="24"/>
  <c r="B948" i="24"/>
  <c r="Q1436" i="11"/>
  <c r="B412" i="24"/>
  <c r="B874" i="24"/>
  <c r="P60" i="11"/>
  <c r="B5" i="26"/>
  <c r="L178" i="13"/>
  <c r="L162" i="13"/>
  <c r="L146" i="13"/>
  <c r="L23" i="13"/>
  <c r="Q499" i="12"/>
  <c r="Q483" i="12"/>
  <c r="Q392" i="12"/>
  <c r="Q376" i="12"/>
  <c r="Q360" i="12"/>
  <c r="Q344" i="12"/>
  <c r="B54" i="25"/>
  <c r="B203" i="25"/>
  <c r="B8" i="25"/>
  <c r="Q18" i="12"/>
  <c r="B28" i="24"/>
  <c r="B55" i="24"/>
  <c r="Q1634" i="11"/>
  <c r="B937" i="24"/>
  <c r="Q1539" i="11"/>
  <c r="B722" i="24"/>
  <c r="B824" i="24"/>
  <c r="B462" i="24"/>
  <c r="Q1176" i="11"/>
  <c r="Q1150" i="11"/>
  <c r="F269" i="24"/>
  <c r="P1085" i="11"/>
  <c r="B407" i="24"/>
  <c r="B36" i="24"/>
  <c r="P975" i="11"/>
  <c r="P942" i="11"/>
  <c r="Q913" i="11"/>
  <c r="Q892" i="11"/>
  <c r="P878" i="11"/>
  <c r="P851" i="11"/>
  <c r="B15" i="24"/>
  <c r="B304" i="24"/>
  <c r="P719" i="11"/>
  <c r="Q668" i="11"/>
  <c r="Q658" i="11"/>
  <c r="B203" i="24"/>
  <c r="B183" i="24"/>
  <c r="Q609" i="11"/>
  <c r="Q599" i="11"/>
  <c r="Q548" i="11"/>
  <c r="B724" i="24"/>
  <c r="B855" i="24"/>
  <c r="B775" i="24"/>
  <c r="B37" i="24"/>
  <c r="Q398" i="11"/>
  <c r="P342" i="11"/>
  <c r="P278" i="11"/>
  <c r="B649" i="24"/>
  <c r="B393" i="24"/>
  <c r="Q1570" i="11"/>
  <c r="Q1112" i="11"/>
  <c r="B529" i="24"/>
  <c r="Q995" i="11"/>
  <c r="Q947" i="11"/>
  <c r="B826" i="24"/>
  <c r="B237" i="24"/>
  <c r="Q899" i="11"/>
  <c r="Q883" i="11"/>
  <c r="B265" i="24"/>
  <c r="Q523" i="11"/>
  <c r="Q500" i="11"/>
  <c r="Q180" i="11"/>
  <c r="B757" i="24"/>
  <c r="Q124" i="11"/>
  <c r="Q99" i="11"/>
  <c r="B542" i="24"/>
  <c r="Q31" i="11"/>
  <c r="B400" i="24"/>
  <c r="B946" i="24"/>
  <c r="Q1873" i="10"/>
  <c r="Q1853" i="10"/>
  <c r="B248" i="23"/>
  <c r="Q1813" i="10"/>
  <c r="Q1804" i="10"/>
  <c r="B627" i="23"/>
  <c r="Q1788" i="10"/>
  <c r="Q1780" i="10"/>
  <c r="Q1772" i="10"/>
  <c r="B753" i="23"/>
  <c r="Q1756" i="10"/>
  <c r="Q1585" i="10"/>
  <c r="B196" i="23"/>
  <c r="Q1569" i="10"/>
  <c r="Q1561" i="10"/>
  <c r="Q1553" i="10"/>
  <c r="B693" i="23"/>
  <c r="B23" i="23"/>
  <c r="Q1529" i="10"/>
  <c r="Q1521" i="10"/>
  <c r="B486" i="23"/>
  <c r="Q1505" i="10"/>
  <c r="Q1497" i="10"/>
  <c r="Q1489" i="10"/>
  <c r="Q1481" i="10"/>
  <c r="B861" i="23"/>
  <c r="Q1465" i="10"/>
  <c r="Q1457" i="10"/>
  <c r="B29" i="23"/>
  <c r="B694" i="23"/>
  <c r="P1425" i="10"/>
  <c r="B604" i="23"/>
  <c r="Q1375" i="10"/>
  <c r="Q1286" i="10"/>
  <c r="B36" i="23"/>
  <c r="F357" i="23"/>
  <c r="P1187" i="10"/>
  <c r="F456" i="23"/>
  <c r="P1120" i="10"/>
  <c r="B350" i="23"/>
  <c r="B5" i="23"/>
  <c r="F871" i="23"/>
  <c r="P966" i="10"/>
  <c r="P934" i="10"/>
  <c r="F613" i="23"/>
  <c r="P902" i="10"/>
  <c r="P870" i="10"/>
  <c r="F155" i="23"/>
  <c r="P838" i="10"/>
  <c r="F907" i="23"/>
  <c r="P806" i="10"/>
  <c r="Q779" i="10"/>
  <c r="Q747" i="10"/>
  <c r="B867" i="23"/>
  <c r="P608" i="10"/>
  <c r="Q1399" i="10" s="1"/>
  <c r="A57" i="23" s="1"/>
  <c r="B270" i="24"/>
  <c r="Q1661" i="11"/>
  <c r="Q1597" i="11"/>
  <c r="Q1210" i="11"/>
  <c r="B81" i="24"/>
  <c r="Q1086" i="11"/>
  <c r="B708" i="24"/>
  <c r="B80" i="24"/>
  <c r="B433" i="24"/>
  <c r="Q958" i="11"/>
  <c r="Q724" i="11"/>
  <c r="Q496" i="11"/>
  <c r="B515" i="24"/>
  <c r="B589" i="24"/>
  <c r="Q353" i="11"/>
  <c r="Q321" i="11"/>
  <c r="Q289" i="11"/>
  <c r="B754" i="24"/>
  <c r="Q171" i="11"/>
  <c r="Q155" i="11"/>
  <c r="Q131" i="11"/>
  <c r="B956" i="24"/>
  <c r="B936" i="24"/>
  <c r="Q87" i="11"/>
  <c r="Q73" i="11"/>
  <c r="Q59" i="11"/>
  <c r="Q43" i="11"/>
  <c r="B830" i="24"/>
  <c r="B426" i="23"/>
  <c r="Q1848" i="10"/>
  <c r="B462" i="23"/>
  <c r="Q1819" i="10"/>
  <c r="B80" i="23"/>
  <c r="Q1740" i="10"/>
  <c r="B404" i="23"/>
  <c r="B309" i="23"/>
  <c r="Q1708" i="10"/>
  <c r="B328" i="23"/>
  <c r="Q1692" i="10"/>
  <c r="Q1684" i="10"/>
  <c r="B38" i="23"/>
  <c r="Q1668" i="10"/>
  <c r="B267" i="23"/>
  <c r="B581" i="23"/>
  <c r="B904" i="23"/>
  <c r="Q1628" i="10"/>
  <c r="Q1620" i="10"/>
  <c r="Q1612" i="10"/>
  <c r="B118" i="23"/>
  <c r="Q1596" i="10"/>
  <c r="B214" i="23"/>
  <c r="F278" i="23"/>
  <c r="P1429" i="10"/>
  <c r="B323" i="23"/>
  <c r="F441" i="23"/>
  <c r="P1397" i="10"/>
  <c r="B364" i="23"/>
  <c r="F653" i="23"/>
  <c r="P1362" i="10"/>
  <c r="B811" i="23"/>
  <c r="P1330" i="10"/>
  <c r="B494" i="23"/>
  <c r="P1298" i="10"/>
  <c r="F492" i="23"/>
  <c r="P1287" i="10"/>
  <c r="Q1274" i="10"/>
  <c r="P1255" i="10"/>
  <c r="Q1242" i="10"/>
  <c r="F331" i="23"/>
  <c r="P1223" i="10"/>
  <c r="Q1210" i="10"/>
  <c r="F623" i="23"/>
  <c r="P1191" i="10"/>
  <c r="Q1178" i="10"/>
  <c r="F275" i="23"/>
  <c r="P1159" i="10"/>
  <c r="Q1146" i="10"/>
  <c r="Q1126" i="10"/>
  <c r="F347" i="23"/>
  <c r="P1104" i="10"/>
  <c r="B738" i="23"/>
  <c r="Q1051" i="10"/>
  <c r="Q1044" i="10"/>
  <c r="Q1033" i="10"/>
  <c r="F515" i="23"/>
  <c r="P1015" i="10"/>
  <c r="Q996" i="10"/>
  <c r="B375" i="23"/>
  <c r="B711" i="23"/>
  <c r="B859" i="23"/>
  <c r="Q944" i="10"/>
  <c r="Q937" i="10"/>
  <c r="Q926" i="10"/>
  <c r="B839" i="23"/>
  <c r="B502" i="23"/>
  <c r="Q894" i="10"/>
  <c r="Q880" i="10"/>
  <c r="Q873" i="10"/>
  <c r="B899" i="23"/>
  <c r="Q848" i="10"/>
  <c r="B712" i="23"/>
  <c r="B568" i="23"/>
  <c r="Q816" i="10"/>
  <c r="Q809" i="10"/>
  <c r="Q788" i="10"/>
  <c r="Q774" i="10"/>
  <c r="Q756" i="10"/>
  <c r="Q735" i="10"/>
  <c r="B310" i="23"/>
  <c r="P685" i="10"/>
  <c r="P1417" i="10"/>
  <c r="Q1388" i="10"/>
  <c r="P1318" i="10"/>
  <c r="B303" i="23"/>
  <c r="B728" i="23"/>
  <c r="F580" i="23"/>
  <c r="P1195" i="10"/>
  <c r="B695" i="23"/>
  <c r="Q1145" i="10"/>
  <c r="B447" i="23"/>
  <c r="B444" i="23"/>
  <c r="Q1048" i="10"/>
  <c r="B740" i="23"/>
  <c r="Q916" i="10"/>
  <c r="Q893" i="10"/>
  <c r="Q818" i="10"/>
  <c r="Q794" i="10"/>
  <c r="B747" i="23"/>
  <c r="Q760" i="10"/>
  <c r="B508" i="23"/>
  <c r="Q1543" i="11"/>
  <c r="Q1479" i="11"/>
  <c r="B951" i="24"/>
  <c r="B726" i="24"/>
  <c r="Q1146" i="11"/>
  <c r="B687" i="24"/>
  <c r="B454" i="24"/>
  <c r="B599" i="24"/>
  <c r="B223" i="24"/>
  <c r="Q820" i="11"/>
  <c r="B625" i="24"/>
  <c r="B314" i="24"/>
  <c r="B386" i="24"/>
  <c r="Q684" i="11"/>
  <c r="Q669" i="11"/>
  <c r="B483" i="24"/>
  <c r="B440" i="24"/>
  <c r="B243" i="24"/>
  <c r="B636" i="24"/>
  <c r="Q456" i="11"/>
  <c r="B592" i="24"/>
  <c r="Q380" i="11"/>
  <c r="B197" i="24"/>
  <c r="Q348" i="11"/>
  <c r="Q332" i="11"/>
  <c r="B881" i="24"/>
  <c r="B929" i="24"/>
  <c r="Q284" i="11"/>
  <c r="B520" i="24"/>
  <c r="Q252" i="11"/>
  <c r="Q236" i="11"/>
  <c r="Q220" i="11"/>
  <c r="B920" i="24"/>
  <c r="Q168" i="11"/>
  <c r="Q143" i="11"/>
  <c r="B942" i="24"/>
  <c r="B947" i="24"/>
  <c r="B299" i="24"/>
  <c r="B428" i="24"/>
  <c r="B144" i="24"/>
  <c r="Q4" i="11"/>
  <c r="B378" i="23"/>
  <c r="B505" i="23"/>
  <c r="B95" i="23"/>
  <c r="Q1818" i="10"/>
  <c r="Q1802" i="10"/>
  <c r="B71" i="23"/>
  <c r="B784" i="23"/>
  <c r="B105" i="23"/>
  <c r="Q1746" i="10"/>
  <c r="B358" i="23"/>
  <c r="Q1730" i="10"/>
  <c r="B769" i="23"/>
  <c r="Q1714" i="10"/>
  <c r="B319" i="23"/>
  <c r="Q1698" i="10"/>
  <c r="B222" i="23"/>
  <c r="B687" i="23"/>
  <c r="B730" i="23"/>
  <c r="B33" i="23"/>
  <c r="Q1658" i="10"/>
  <c r="Q1650" i="10"/>
  <c r="Q1645" i="10"/>
  <c r="Q1638" i="10"/>
  <c r="Q1633" i="10"/>
  <c r="Q1627" i="10"/>
  <c r="B484" i="23"/>
  <c r="Q1617" i="10"/>
  <c r="B500" i="23"/>
  <c r="Q1606" i="10"/>
  <c r="B550" i="23"/>
  <c r="B725" i="23"/>
  <c r="Q1387" i="10"/>
  <c r="B538" i="23"/>
  <c r="B529" i="23"/>
  <c r="B895" i="23"/>
  <c r="B855" i="23"/>
  <c r="B930" i="23"/>
  <c r="Q1202" i="10"/>
  <c r="Q1170" i="10"/>
  <c r="B50" i="23"/>
  <c r="Q1084" i="10"/>
  <c r="B720" i="23"/>
  <c r="B159" i="23"/>
  <c r="B590" i="23"/>
  <c r="Q961" i="10"/>
  <c r="B411" i="23"/>
  <c r="Q897" i="10"/>
  <c r="B595" i="23"/>
  <c r="B703" i="23"/>
  <c r="B551" i="23"/>
  <c r="Q801" i="10"/>
  <c r="A551" i="23" s="1"/>
  <c r="B194" i="23"/>
  <c r="F780" i="23"/>
  <c r="P734" i="10"/>
  <c r="Q1722" i="10" s="1"/>
  <c r="A769" i="23" s="1"/>
  <c r="F563" i="23"/>
  <c r="P612" i="10"/>
  <c r="Q1716" i="10" s="1"/>
  <c r="A309" i="23" s="1"/>
  <c r="B15" i="20"/>
  <c r="O143" i="7"/>
  <c r="A15" i="20" s="1"/>
  <c r="B84" i="20"/>
  <c r="O111" i="7"/>
  <c r="A84" i="20" s="1"/>
  <c r="B39" i="20"/>
  <c r="O87" i="7"/>
  <c r="A39" i="20" s="1"/>
  <c r="B47" i="20"/>
  <c r="O45" i="7"/>
  <c r="A47" i="20" s="1"/>
  <c r="B57" i="20"/>
  <c r="O33" i="7"/>
  <c r="A57" i="20" s="1"/>
  <c r="O9" i="7"/>
  <c r="B86" i="19"/>
  <c r="B18" i="19"/>
  <c r="B11" i="19"/>
  <c r="B115" i="19"/>
  <c r="O371" i="6"/>
  <c r="O357" i="6"/>
  <c r="B130" i="19"/>
  <c r="O317" i="6"/>
  <c r="B117" i="17"/>
  <c r="F57" i="17"/>
  <c r="K221" i="4"/>
  <c r="N221" i="4" s="1"/>
  <c r="F67" i="17"/>
  <c r="K129" i="4"/>
  <c r="N129" i="4" s="1"/>
  <c r="F113" i="17"/>
  <c r="K47" i="4"/>
  <c r="N47" i="4" s="1"/>
  <c r="N191" i="8"/>
  <c r="B158" i="21"/>
  <c r="N161" i="8"/>
  <c r="A158" i="21" s="1"/>
  <c r="B156" i="21"/>
  <c r="N129" i="8"/>
  <c r="A156" i="21" s="1"/>
  <c r="B144" i="21"/>
  <c r="N101" i="8"/>
  <c r="A144" i="21" s="1"/>
  <c r="B140" i="21"/>
  <c r="N71" i="8"/>
  <c r="A140" i="21" s="1"/>
  <c r="B125" i="21"/>
  <c r="N39" i="8"/>
  <c r="A125" i="21" s="1"/>
  <c r="N9" i="8"/>
  <c r="O249" i="7"/>
  <c r="B17" i="20"/>
  <c r="O209" i="7"/>
  <c r="A17" i="20" s="1"/>
  <c r="B60" i="20"/>
  <c r="O169" i="7"/>
  <c r="A60" i="20" s="1"/>
  <c r="B72" i="20"/>
  <c r="O137" i="7"/>
  <c r="A72" i="20" s="1"/>
  <c r="B42" i="20"/>
  <c r="O103" i="7"/>
  <c r="A42" i="20" s="1"/>
  <c r="B30" i="20"/>
  <c r="O79" i="7"/>
  <c r="A30" i="20" s="1"/>
  <c r="B31" i="20"/>
  <c r="O47" i="7"/>
  <c r="A31" i="20" s="1"/>
  <c r="B48" i="20"/>
  <c r="O7" i="7"/>
  <c r="A48" i="20" s="1"/>
  <c r="B91" i="19"/>
  <c r="B55" i="19"/>
  <c r="B74" i="19"/>
  <c r="F60" i="19"/>
  <c r="K303" i="6"/>
  <c r="N303" i="6" s="1"/>
  <c r="B188" i="19"/>
  <c r="B106" i="19"/>
  <c r="B106" i="17"/>
  <c r="O113" i="4"/>
  <c r="B24" i="17"/>
  <c r="B680" i="23"/>
  <c r="Q1288" i="10"/>
  <c r="A680" i="23" s="1"/>
  <c r="B495" i="23"/>
  <c r="Q1256" i="10"/>
  <c r="B540" i="23"/>
  <c r="B790" i="23"/>
  <c r="Q1224" i="10"/>
  <c r="A790" i="23" s="1"/>
  <c r="B185" i="23"/>
  <c r="B313" i="23"/>
  <c r="Q1192" i="10"/>
  <c r="A313" i="23" s="1"/>
  <c r="B530" i="23"/>
  <c r="B373" i="23"/>
  <c r="Q1160" i="10"/>
  <c r="A373" i="23" s="1"/>
  <c r="B503" i="23"/>
  <c r="Q1008" i="10"/>
  <c r="B485" i="23"/>
  <c r="Q773" i="10"/>
  <c r="B504" i="23"/>
  <c r="Q749" i="10"/>
  <c r="Q733" i="10"/>
  <c r="B468" i="23"/>
  <c r="Q672" i="10"/>
  <c r="A468" i="23" s="1"/>
  <c r="Q641" i="10"/>
  <c r="Q621" i="10"/>
  <c r="B472" i="23"/>
  <c r="Q591" i="10"/>
  <c r="B688" i="23"/>
  <c r="Q583" i="10"/>
  <c r="A688" i="23" s="1"/>
  <c r="B670" i="23"/>
  <c r="Q575" i="10"/>
  <c r="A670" i="23" s="1"/>
  <c r="B459" i="23"/>
  <c r="Q567" i="10"/>
  <c r="A459" i="23" s="1"/>
  <c r="Q511" i="10"/>
  <c r="Q503" i="10"/>
  <c r="Q495" i="10"/>
  <c r="B927" i="23"/>
  <c r="Q487" i="10"/>
  <c r="A927" i="23" s="1"/>
  <c r="B559" i="23"/>
  <c r="Q479" i="10"/>
  <c r="A559" i="23" s="1"/>
  <c r="Q471" i="10"/>
  <c r="B440" i="23"/>
  <c r="Q463" i="10"/>
  <c r="A440" i="23" s="1"/>
  <c r="B669" i="23"/>
  <c r="Q451" i="10"/>
  <c r="A669" i="23" s="1"/>
  <c r="B564" i="23"/>
  <c r="Q443" i="10"/>
  <c r="A564" i="23" s="1"/>
  <c r="Q435" i="10"/>
  <c r="B665" i="23"/>
  <c r="Q427" i="10"/>
  <c r="A665" i="23" s="1"/>
  <c r="B891" i="23"/>
  <c r="Q419" i="10"/>
  <c r="A891" i="23" s="1"/>
  <c r="Q415" i="10"/>
  <c r="B543" i="23"/>
  <c r="Q407" i="10"/>
  <c r="A543" i="23" s="1"/>
  <c r="Q399" i="10"/>
  <c r="B536" i="23"/>
  <c r="Q391" i="10"/>
  <c r="A536" i="23" s="1"/>
  <c r="Q182" i="10"/>
  <c r="Q174" i="10"/>
  <c r="Q166" i="10"/>
  <c r="B110" i="23"/>
  <c r="Q158" i="10"/>
  <c r="A110" i="23" s="1"/>
  <c r="B342" i="23"/>
  <c r="Q150" i="10"/>
  <c r="A342" i="23" s="1"/>
  <c r="Q142" i="10"/>
  <c r="B944" i="23"/>
  <c r="Q134" i="10"/>
  <c r="A944" i="23" s="1"/>
  <c r="Q126" i="10"/>
  <c r="Q118" i="10"/>
  <c r="B844" i="23"/>
  <c r="Q91" i="10"/>
  <c r="A844" i="23" s="1"/>
  <c r="Q83" i="10"/>
  <c r="Q75" i="10"/>
  <c r="B882" i="23"/>
  <c r="Q67" i="10"/>
  <c r="A882" i="23" s="1"/>
  <c r="Q55" i="10"/>
  <c r="Q47" i="10"/>
  <c r="B926" i="23"/>
  <c r="Q35" i="10"/>
  <c r="A926" i="23" s="1"/>
  <c r="Q27" i="10"/>
  <c r="Q19" i="10"/>
  <c r="Q11" i="10"/>
  <c r="B261" i="23"/>
  <c r="Q7" i="10"/>
  <c r="A261" i="23" s="1"/>
  <c r="B293" i="23"/>
  <c r="Q3" i="10"/>
  <c r="A293" i="23" s="1"/>
  <c r="B43" i="22"/>
  <c r="N207" i="9"/>
  <c r="A43" i="22" s="1"/>
  <c r="B74" i="22"/>
  <c r="N193" i="9"/>
  <c r="A74" i="22" s="1"/>
  <c r="B28" i="22"/>
  <c r="N171" i="9"/>
  <c r="A28" i="22" s="1"/>
  <c r="B84" i="22"/>
  <c r="N155" i="9"/>
  <c r="A84" i="22" s="1"/>
  <c r="B86" i="22"/>
  <c r="N139" i="9"/>
  <c r="A86" i="22" s="1"/>
  <c r="B3" i="22"/>
  <c r="N115" i="9"/>
  <c r="A3" i="22" s="1"/>
  <c r="B79" i="22"/>
  <c r="N99" i="9"/>
  <c r="A79" i="22" s="1"/>
  <c r="B27" i="22"/>
  <c r="N87" i="9"/>
  <c r="A27" i="22" s="1"/>
  <c r="B16" i="22"/>
  <c r="N73" i="9"/>
  <c r="A16" i="22" s="1"/>
  <c r="B34" i="22"/>
  <c r="N63" i="9"/>
  <c r="A34" i="22" s="1"/>
  <c r="B63" i="22"/>
  <c r="N49" i="9"/>
  <c r="A63" i="22" s="1"/>
  <c r="B44" i="22"/>
  <c r="N39" i="9"/>
  <c r="A44" i="22" s="1"/>
  <c r="B2" i="22"/>
  <c r="N19" i="9"/>
  <c r="A2" i="22" s="1"/>
  <c r="B54" i="22"/>
  <c r="N7" i="9"/>
  <c r="A54" i="22" s="1"/>
  <c r="N385" i="8"/>
  <c r="B134" i="21"/>
  <c r="N369" i="8"/>
  <c r="A134" i="21" s="1"/>
  <c r="B77" i="21"/>
  <c r="N353" i="8"/>
  <c r="A77" i="21" s="1"/>
  <c r="B3" i="21"/>
  <c r="N343" i="8"/>
  <c r="A3" i="21" s="1"/>
  <c r="B16" i="21"/>
  <c r="N329" i="8"/>
  <c r="A16" i="21" s="1"/>
  <c r="B34" i="21"/>
  <c r="N311" i="8"/>
  <c r="A34" i="21" s="1"/>
  <c r="B95" i="21"/>
  <c r="N289" i="8"/>
  <c r="A95" i="21" s="1"/>
  <c r="B54" i="21"/>
  <c r="N273" i="8"/>
  <c r="A54" i="21" s="1"/>
  <c r="B68" i="21"/>
  <c r="N257" i="8"/>
  <c r="A68" i="21" s="1"/>
  <c r="B66" i="21"/>
  <c r="N241" i="8"/>
  <c r="A66" i="21" s="1"/>
  <c r="N223" i="8"/>
  <c r="B63" i="21"/>
  <c r="N209" i="8"/>
  <c r="A63" i="21" s="1"/>
  <c r="B159" i="21"/>
  <c r="N193" i="8"/>
  <c r="A159" i="21" s="1"/>
  <c r="B100" i="21"/>
  <c r="N179" i="8"/>
  <c r="A100" i="21" s="1"/>
  <c r="B82" i="21"/>
  <c r="N159" i="8"/>
  <c r="A82" i="21" s="1"/>
  <c r="B73" i="21"/>
  <c r="N145" i="8"/>
  <c r="A73" i="21" s="1"/>
  <c r="B48" i="21"/>
  <c r="N127" i="8"/>
  <c r="A48" i="21" s="1"/>
  <c r="B99" i="21"/>
  <c r="N113" i="8"/>
  <c r="A99" i="21" s="1"/>
  <c r="N97" i="8"/>
  <c r="B30" i="21"/>
  <c r="N75" i="8"/>
  <c r="A30" i="21" s="1"/>
  <c r="B37" i="21"/>
  <c r="N59" i="8"/>
  <c r="A37" i="21" s="1"/>
  <c r="B53" i="21"/>
  <c r="N43" i="8"/>
  <c r="A53" i="21" s="1"/>
  <c r="B88" i="21"/>
  <c r="N27" i="8"/>
  <c r="A88" i="21" s="1"/>
  <c r="B80" i="21"/>
  <c r="N7" i="8"/>
  <c r="A80" i="21" s="1"/>
  <c r="B105" i="20"/>
  <c r="O259" i="7"/>
  <c r="A105" i="20" s="1"/>
  <c r="B90" i="20"/>
  <c r="O245" i="7"/>
  <c r="A90" i="20" s="1"/>
  <c r="B52" i="20"/>
  <c r="O229" i="7"/>
  <c r="A52" i="20" s="1"/>
  <c r="B70" i="20"/>
  <c r="O211" i="7"/>
  <c r="A70" i="20" s="1"/>
  <c r="B64" i="20"/>
  <c r="O179" i="7"/>
  <c r="A64" i="20" s="1"/>
  <c r="O171" i="7"/>
  <c r="B91" i="20"/>
  <c r="O147" i="7"/>
  <c r="A91" i="20" s="1"/>
  <c r="O131" i="7"/>
  <c r="B82" i="20"/>
  <c r="O113" i="7"/>
  <c r="A82" i="20" s="1"/>
  <c r="B83" i="20"/>
  <c r="O99" i="7"/>
  <c r="A83" i="20" s="1"/>
  <c r="B97" i="20"/>
  <c r="O85" i="7"/>
  <c r="A97" i="20" s="1"/>
  <c r="B26" i="20"/>
  <c r="O69" i="7"/>
  <c r="A26" i="20" s="1"/>
  <c r="O59" i="7"/>
  <c r="B98" i="20"/>
  <c r="O37" i="7"/>
  <c r="A98" i="20" s="1"/>
  <c r="B71" i="20"/>
  <c r="O21" i="7"/>
  <c r="A71" i="20" s="1"/>
  <c r="B41" i="20"/>
  <c r="O11" i="7"/>
  <c r="A41" i="20" s="1"/>
  <c r="B150" i="19"/>
  <c r="B183" i="19"/>
  <c r="B102" i="19"/>
  <c r="O383" i="6"/>
  <c r="O369" i="6"/>
  <c r="B9" i="19"/>
  <c r="F70" i="19"/>
  <c r="K159" i="6"/>
  <c r="N159" i="6" s="1"/>
  <c r="F100" i="19"/>
  <c r="K23" i="6"/>
  <c r="N23" i="6" s="1"/>
  <c r="K107" i="5"/>
  <c r="N107" i="5" s="1"/>
  <c r="B55" i="17"/>
  <c r="B60" i="17"/>
  <c r="B826" i="23"/>
  <c r="Q1363" i="10"/>
  <c r="A826" i="23" s="1"/>
  <c r="B546" i="23"/>
  <c r="Q1355" i="10"/>
  <c r="A546" i="23" s="1"/>
  <c r="B771" i="23"/>
  <c r="Q1331" i="10"/>
  <c r="A771" i="23" s="1"/>
  <c r="B272" i="23"/>
  <c r="Q1315" i="10"/>
  <c r="A272" i="23" s="1"/>
  <c r="B281" i="23"/>
  <c r="Q1307" i="10"/>
  <c r="A281" i="23" s="1"/>
  <c r="B20" i="23"/>
  <c r="Q987" i="10"/>
  <c r="A20" i="23" s="1"/>
  <c r="B403" i="23"/>
  <c r="Q971" i="10"/>
  <c r="A403" i="23" s="1"/>
  <c r="Q955" i="10"/>
  <c r="Q939" i="10"/>
  <c r="Q915" i="10"/>
  <c r="B696" i="23"/>
  <c r="Q899" i="10"/>
  <c r="A696" i="23" s="1"/>
  <c r="B820" i="23"/>
  <c r="Q891" i="10"/>
  <c r="A820" i="23" s="1"/>
  <c r="Q875" i="10"/>
  <c r="B244" i="23"/>
  <c r="Q859" i="10"/>
  <c r="A244" i="23" s="1"/>
  <c r="B365" i="23"/>
  <c r="Q843" i="10"/>
  <c r="A365" i="23" s="1"/>
  <c r="B363" i="23"/>
  <c r="Q827" i="10"/>
  <c r="A363" i="23" s="1"/>
  <c r="Q811" i="10"/>
  <c r="B79" i="23"/>
  <c r="Q725" i="10"/>
  <c r="A79" i="23" s="1"/>
  <c r="Q696" i="10"/>
  <c r="B466" i="23"/>
  <c r="Q664" i="10"/>
  <c r="A466" i="23" s="1"/>
  <c r="B853" i="23"/>
  <c r="Q650" i="10"/>
  <c r="A853" i="23" s="1"/>
  <c r="B152" i="23"/>
  <c r="Q634" i="10"/>
  <c r="A152" i="23" s="1"/>
  <c r="B198" i="23"/>
  <c r="Q561" i="10"/>
  <c r="A198" i="23" s="1"/>
  <c r="Q553" i="10"/>
  <c r="B158" i="23"/>
  <c r="Q545" i="10"/>
  <c r="A158" i="23" s="1"/>
  <c r="B656" i="23"/>
  <c r="Q537" i="10"/>
  <c r="A656" i="23" s="1"/>
  <c r="B691" i="23"/>
  <c r="Q529" i="10"/>
  <c r="A691" i="23" s="1"/>
  <c r="B585" i="23"/>
  <c r="Q521" i="10"/>
  <c r="A585" i="23" s="1"/>
  <c r="B7" i="23"/>
  <c r="Q389" i="10"/>
  <c r="A7" i="23" s="1"/>
  <c r="Q381" i="10"/>
  <c r="Q373" i="10"/>
  <c r="Q365" i="10"/>
  <c r="Q357" i="10"/>
  <c r="B245" i="23"/>
  <c r="Q349" i="10"/>
  <c r="A245" i="23" s="1"/>
  <c r="B657" i="23"/>
  <c r="Q337" i="10"/>
  <c r="A657" i="23" s="1"/>
  <c r="Q329" i="10"/>
  <c r="B752" i="23"/>
  <c r="Q321" i="10"/>
  <c r="A752" i="23" s="1"/>
  <c r="Q313" i="10"/>
  <c r="Q305" i="10"/>
  <c r="Q297" i="10"/>
  <c r="Q289" i="10"/>
  <c r="B496" i="23"/>
  <c r="Q281" i="10"/>
  <c r="A496" i="23" s="1"/>
  <c r="Q273" i="10"/>
  <c r="B934" i="23"/>
  <c r="Q265" i="10"/>
  <c r="A934" i="23" s="1"/>
  <c r="Q257" i="10"/>
  <c r="B446" i="23"/>
  <c r="Q249" i="10"/>
  <c r="A446" i="23" s="1"/>
  <c r="B922" i="23"/>
  <c r="Q241" i="10"/>
  <c r="A922" i="23" s="1"/>
  <c r="B616" i="23"/>
  <c r="Q233" i="10"/>
  <c r="A616" i="23" s="1"/>
  <c r="Q225" i="10"/>
  <c r="Q217" i="10"/>
  <c r="B802" i="23"/>
  <c r="Q213" i="10"/>
  <c r="A802" i="23" s="1"/>
  <c r="Q205" i="10"/>
  <c r="B91" i="23"/>
  <c r="Q197" i="10"/>
  <c r="A91" i="23" s="1"/>
  <c r="B24" i="23"/>
  <c r="Q189" i="10"/>
  <c r="A24" i="23" s="1"/>
  <c r="B518" i="23"/>
  <c r="Q110" i="10"/>
  <c r="A518" i="23" s="1"/>
  <c r="Q62" i="10"/>
  <c r="B8" i="22"/>
  <c r="N195" i="9"/>
  <c r="A8" i="22" s="1"/>
  <c r="B35" i="22"/>
  <c r="N145" i="9"/>
  <c r="A35" i="22" s="1"/>
  <c r="B88" i="22"/>
  <c r="N117" i="9"/>
  <c r="A88" i="22" s="1"/>
  <c r="B29" i="22"/>
  <c r="N91" i="9"/>
  <c r="A29" i="22" s="1"/>
  <c r="B69" i="22"/>
  <c r="N65" i="9"/>
  <c r="A69" i="22" s="1"/>
  <c r="B25" i="22"/>
  <c r="N35" i="9"/>
  <c r="A25" i="22" s="1"/>
  <c r="B77" i="22"/>
  <c r="N11" i="9"/>
  <c r="A77" i="22" s="1"/>
  <c r="B13" i="21"/>
  <c r="N373" i="8"/>
  <c r="A13" i="21" s="1"/>
  <c r="B105" i="21"/>
  <c r="N339" i="8"/>
  <c r="A105" i="21" s="1"/>
  <c r="B51" i="21"/>
  <c r="N307" i="8"/>
  <c r="A51" i="21" s="1"/>
  <c r="B101" i="21"/>
  <c r="N277" i="8"/>
  <c r="A101" i="21" s="1"/>
  <c r="B31" i="21"/>
  <c r="N245" i="8"/>
  <c r="A31" i="21" s="1"/>
  <c r="B131" i="21"/>
  <c r="N211" i="8"/>
  <c r="A131" i="21" s="1"/>
  <c r="N177" i="8"/>
  <c r="B97" i="21"/>
  <c r="N139" i="8"/>
  <c r="A97" i="21" s="1"/>
  <c r="B150" i="21"/>
  <c r="N107" i="8"/>
  <c r="A150" i="21" s="1"/>
  <c r="B70" i="21"/>
  <c r="N73" i="8"/>
  <c r="A70" i="21" s="1"/>
  <c r="B146" i="21"/>
  <c r="N57" i="8"/>
  <c r="A146" i="21" s="1"/>
  <c r="N25" i="8"/>
  <c r="B25" i="20"/>
  <c r="O271" i="7"/>
  <c r="A25" i="20" s="1"/>
  <c r="B11" i="20"/>
  <c r="O235" i="7"/>
  <c r="A11" i="20" s="1"/>
  <c r="B108" i="20"/>
  <c r="O213" i="7"/>
  <c r="A108" i="20" s="1"/>
  <c r="B28" i="20"/>
  <c r="O165" i="7"/>
  <c r="A28" i="20" s="1"/>
  <c r="B117" i="20"/>
  <c r="O127" i="7"/>
  <c r="A117" i="20" s="1"/>
  <c r="O83" i="7"/>
  <c r="B87" i="20"/>
  <c r="O55" i="7"/>
  <c r="A87" i="20" s="1"/>
  <c r="B94" i="20"/>
  <c r="O13" i="7"/>
  <c r="A94" i="20" s="1"/>
  <c r="B36" i="19"/>
  <c r="B190" i="19"/>
  <c r="F67" i="19"/>
  <c r="K333" i="6"/>
  <c r="N333" i="6" s="1"/>
  <c r="F113" i="19"/>
  <c r="K297" i="6"/>
  <c r="N297" i="6" s="1"/>
  <c r="F138" i="19"/>
  <c r="K241" i="6"/>
  <c r="N241" i="6" s="1"/>
  <c r="F160" i="19"/>
  <c r="K199" i="6"/>
  <c r="N199" i="6" s="1"/>
  <c r="L374" i="13"/>
  <c r="B48" i="26"/>
  <c r="B171" i="26"/>
  <c r="L334" i="13"/>
  <c r="L310" i="13"/>
  <c r="K203" i="13"/>
  <c r="F100" i="26"/>
  <c r="K54" i="13"/>
  <c r="L481" i="13" s="1"/>
  <c r="A94" i="26" s="1"/>
  <c r="F114" i="25"/>
  <c r="P506" i="12"/>
  <c r="P478" i="12"/>
  <c r="Q464" i="12"/>
  <c r="B84" i="25"/>
  <c r="P393" i="12"/>
  <c r="F194" i="25"/>
  <c r="P361" i="12"/>
  <c r="F81" i="25"/>
  <c r="P313" i="12"/>
  <c r="P287" i="12"/>
  <c r="P255" i="12"/>
  <c r="P223" i="12"/>
  <c r="Q197" i="12"/>
  <c r="Q165" i="12"/>
  <c r="P133" i="12"/>
  <c r="P101" i="12"/>
  <c r="F213" i="25"/>
  <c r="P69" i="12"/>
  <c r="Q59" i="12"/>
  <c r="F70" i="25"/>
  <c r="P23" i="12"/>
  <c r="Q1801" i="11"/>
  <c r="F31" i="24"/>
  <c r="P1769" i="11"/>
  <c r="F656" i="24"/>
  <c r="P1740" i="11"/>
  <c r="P1705" i="11"/>
  <c r="F916" i="24"/>
  <c r="P1670" i="11"/>
  <c r="F691" i="24"/>
  <c r="P1638" i="11"/>
  <c r="F573" i="24"/>
  <c r="P1606" i="11"/>
  <c r="P1590" i="11"/>
  <c r="B373" i="24"/>
  <c r="F572" i="24"/>
  <c r="P1504" i="11"/>
  <c r="F145" i="24"/>
  <c r="P1488" i="11"/>
  <c r="F300" i="24"/>
  <c r="P1456" i="11"/>
  <c r="F42" i="24"/>
  <c r="P1408" i="11"/>
  <c r="P1376" i="11"/>
  <c r="F23" i="24"/>
  <c r="P1349" i="11"/>
  <c r="B600" i="24"/>
  <c r="Q1287" i="11"/>
  <c r="Q1244" i="11"/>
  <c r="Q1212" i="11"/>
  <c r="F137" i="24"/>
  <c r="P1173" i="11"/>
  <c r="L479" i="13"/>
  <c r="L463" i="13"/>
  <c r="B20" i="26"/>
  <c r="B104" i="26"/>
  <c r="B136" i="26"/>
  <c r="B117" i="26"/>
  <c r="L401" i="13"/>
  <c r="L282" i="13"/>
  <c r="F19" i="26"/>
  <c r="K247" i="13"/>
  <c r="F197" i="26"/>
  <c r="K231" i="13"/>
  <c r="F55" i="26"/>
  <c r="K215" i="13"/>
  <c r="L141" i="13"/>
  <c r="B147" i="26"/>
  <c r="B124" i="26"/>
  <c r="B46" i="26"/>
  <c r="B139" i="26"/>
  <c r="B43" i="26"/>
  <c r="L44" i="13"/>
  <c r="L12" i="13"/>
  <c r="Q496" i="12"/>
  <c r="B168" i="25"/>
  <c r="B94" i="25"/>
  <c r="B216" i="25"/>
  <c r="B41" i="25"/>
  <c r="B211" i="25"/>
  <c r="B181" i="25"/>
  <c r="Q135" i="12"/>
  <c r="B207" i="25"/>
  <c r="Q82" i="12"/>
  <c r="B92" i="25"/>
  <c r="B903" i="24"/>
  <c r="Q1766" i="11"/>
  <c r="B681" i="24"/>
  <c r="Q1723" i="11"/>
  <c r="B593" i="24"/>
  <c r="Q1658" i="11"/>
  <c r="B661" i="24"/>
  <c r="B166" i="24"/>
  <c r="B934" i="24"/>
  <c r="Q1476" i="11"/>
  <c r="B896" i="24"/>
  <c r="B346" i="24"/>
  <c r="Q1378" i="11"/>
  <c r="Q1346" i="11"/>
  <c r="B607" i="24"/>
  <c r="Q1307" i="11"/>
  <c r="B587" i="24"/>
  <c r="P1163" i="11"/>
  <c r="F91" i="25"/>
  <c r="P498" i="12"/>
  <c r="B50" i="26"/>
  <c r="B176" i="26"/>
  <c r="L439" i="13"/>
  <c r="L423" i="13"/>
  <c r="B149" i="26"/>
  <c r="B39" i="26"/>
  <c r="L191" i="13"/>
  <c r="L37" i="13"/>
  <c r="B183" i="25"/>
  <c r="P391" i="12"/>
  <c r="P359" i="12"/>
  <c r="P343" i="12"/>
  <c r="P311" i="12"/>
  <c r="P285" i="12"/>
  <c r="P253" i="12"/>
  <c r="P237" i="12"/>
  <c r="F29" i="25"/>
  <c r="P205" i="12"/>
  <c r="F96" i="25"/>
  <c r="P147" i="12"/>
  <c r="P115" i="12"/>
  <c r="F95" i="25"/>
  <c r="P83" i="12"/>
  <c r="F133" i="25"/>
  <c r="P21" i="12"/>
  <c r="F868" i="24"/>
  <c r="P1767" i="11"/>
  <c r="Q1735" i="11"/>
  <c r="B401" i="24"/>
  <c r="P1668" i="11"/>
  <c r="F62" i="24"/>
  <c r="P1636" i="11"/>
  <c r="P1588" i="11"/>
  <c r="F380" i="24"/>
  <c r="P1518" i="11"/>
  <c r="F819" i="24"/>
  <c r="P1486" i="11"/>
  <c r="P1470" i="11"/>
  <c r="P1438" i="11"/>
  <c r="P1406" i="11"/>
  <c r="P1374" i="11"/>
  <c r="P1347" i="11"/>
  <c r="B290" i="24"/>
  <c r="B37" i="26"/>
  <c r="B76" i="26"/>
  <c r="L341" i="13"/>
  <c r="L325" i="13"/>
  <c r="L309" i="13"/>
  <c r="L301" i="13"/>
  <c r="L280" i="13"/>
  <c r="L271" i="13"/>
  <c r="B215" i="26"/>
  <c r="F110" i="26"/>
  <c r="K253" i="13"/>
  <c r="F175" i="26"/>
  <c r="K237" i="13"/>
  <c r="K229" i="13"/>
  <c r="F107" i="26"/>
  <c r="K213" i="13"/>
  <c r="B31" i="26"/>
  <c r="B203" i="26"/>
  <c r="B162" i="26"/>
  <c r="B123" i="26"/>
  <c r="L67" i="13"/>
  <c r="Q468" i="12"/>
  <c r="B125" i="25"/>
  <c r="Q365" i="12"/>
  <c r="B122" i="25"/>
  <c r="Q289" i="12"/>
  <c r="B97" i="25"/>
  <c r="Q192" i="12"/>
  <c r="B90" i="25"/>
  <c r="Q119" i="12"/>
  <c r="B215" i="25"/>
  <c r="B137" i="25"/>
  <c r="Q25" i="12"/>
  <c r="B196" i="24"/>
  <c r="B865" i="24"/>
  <c r="B534" i="24"/>
  <c r="Q1709" i="11"/>
  <c r="B366" i="24"/>
  <c r="Q1608" i="11"/>
  <c r="B550" i="24"/>
  <c r="B737" i="24"/>
  <c r="B492" i="24"/>
  <c r="B282" i="24"/>
  <c r="Q1426" i="11"/>
  <c r="B577" i="24"/>
  <c r="B254" i="24"/>
  <c r="Q1280" i="11"/>
  <c r="Q1253" i="11"/>
  <c r="Q1188" i="11"/>
  <c r="Q1175" i="11"/>
  <c r="B54" i="26"/>
  <c r="L462" i="13"/>
  <c r="B89" i="26"/>
  <c r="L429" i="13"/>
  <c r="L412" i="13"/>
  <c r="B41" i="26"/>
  <c r="L376" i="13"/>
  <c r="B82" i="26"/>
  <c r="B90" i="26"/>
  <c r="L320" i="13"/>
  <c r="L304" i="13"/>
  <c r="B143" i="26"/>
  <c r="L189" i="13"/>
  <c r="L43" i="13"/>
  <c r="B28" i="25"/>
  <c r="B177" i="25"/>
  <c r="Q424" i="12"/>
  <c r="B33" i="25"/>
  <c r="Q256" i="12"/>
  <c r="B149" i="25"/>
  <c r="P194" i="12"/>
  <c r="P162" i="12"/>
  <c r="F148" i="25"/>
  <c r="P123" i="12"/>
  <c r="P91" i="12"/>
  <c r="P58" i="12"/>
  <c r="P31" i="12"/>
  <c r="B668" i="24"/>
  <c r="Q1770" i="11"/>
  <c r="F602" i="24"/>
  <c r="P1734" i="11"/>
  <c r="F904" i="24"/>
  <c r="P1696" i="11"/>
  <c r="P1662" i="11"/>
  <c r="P1630" i="11"/>
  <c r="P1598" i="11"/>
  <c r="F46" i="24"/>
  <c r="P1571" i="11"/>
  <c r="Q1537" i="11"/>
  <c r="B891" i="24"/>
  <c r="B902" i="24"/>
  <c r="Q1441" i="11"/>
  <c r="Q1425" i="11"/>
  <c r="B82" i="24"/>
  <c r="Q1361" i="11"/>
  <c r="P1318" i="11"/>
  <c r="F952" i="24"/>
  <c r="P1302" i="11"/>
  <c r="B690" i="24"/>
  <c r="Q1192" i="11"/>
  <c r="F695" i="24"/>
  <c r="P1141" i="11"/>
  <c r="B114" i="26"/>
  <c r="L274" i="13"/>
  <c r="L270" i="13"/>
  <c r="L262" i="13"/>
  <c r="L254" i="13"/>
  <c r="L246" i="13"/>
  <c r="L238" i="13"/>
  <c r="L230" i="13"/>
  <c r="B205" i="26"/>
  <c r="B101" i="26"/>
  <c r="L200" i="13"/>
  <c r="L142" i="13"/>
  <c r="B172" i="26"/>
  <c r="L110" i="13"/>
  <c r="B62" i="26"/>
  <c r="L78" i="13"/>
  <c r="L62" i="13"/>
  <c r="L9" i="13"/>
  <c r="Q467" i="12"/>
  <c r="Q444" i="12"/>
  <c r="Q403" i="12"/>
  <c r="B191" i="25"/>
  <c r="B48" i="25"/>
  <c r="B52" i="25"/>
  <c r="Q203" i="12"/>
  <c r="Q168" i="12"/>
  <c r="B155" i="25"/>
  <c r="B115" i="25"/>
  <c r="Q1650" i="11"/>
  <c r="B339" i="24"/>
  <c r="Q1525" i="11"/>
  <c r="B118" i="24"/>
  <c r="B99" i="24"/>
  <c r="B556" i="24"/>
  <c r="B872" i="24"/>
  <c r="B907" i="24"/>
  <c r="Q1115" i="11"/>
  <c r="B64" i="24"/>
  <c r="L378" i="13"/>
  <c r="L370" i="13"/>
  <c r="B92" i="26"/>
  <c r="B111" i="26"/>
  <c r="L346" i="13"/>
  <c r="B186" i="26"/>
  <c r="L330" i="13"/>
  <c r="L322" i="13"/>
  <c r="B113" i="26"/>
  <c r="B11" i="26"/>
  <c r="K207" i="13"/>
  <c r="P471" i="12"/>
  <c r="P455" i="12"/>
  <c r="P439" i="12"/>
  <c r="P423" i="12"/>
  <c r="Q402" i="12"/>
  <c r="Q386" i="12"/>
  <c r="B179" i="25"/>
  <c r="B144" i="25"/>
  <c r="Q338" i="12"/>
  <c r="B77" i="25"/>
  <c r="P306" i="12"/>
  <c r="B162" i="25"/>
  <c r="Q280" i="12"/>
  <c r="Q264" i="12"/>
  <c r="Q248" i="12"/>
  <c r="Q232" i="12"/>
  <c r="B16" i="25"/>
  <c r="Q200" i="12"/>
  <c r="P188" i="12"/>
  <c r="P172" i="12"/>
  <c r="P156" i="12"/>
  <c r="B43" i="25"/>
  <c r="Q126" i="12"/>
  <c r="Q110" i="12"/>
  <c r="Q94" i="12"/>
  <c r="Q78" i="12"/>
  <c r="B57" i="25"/>
  <c r="F159" i="25"/>
  <c r="P50" i="12"/>
  <c r="B30" i="25"/>
  <c r="P12" i="12"/>
  <c r="F516" i="24"/>
  <c r="P1810" i="11"/>
  <c r="P1792" i="11"/>
  <c r="B352" i="24"/>
  <c r="Q1762" i="11"/>
  <c r="Q1697" i="11"/>
  <c r="Q1679" i="11"/>
  <c r="Q1663" i="11"/>
  <c r="Q1647" i="11"/>
  <c r="B849" i="24"/>
  <c r="Q1615" i="11"/>
  <c r="Q1599" i="11"/>
  <c r="Q1583" i="11"/>
  <c r="F474" i="24"/>
  <c r="P1563" i="11"/>
  <c r="B870" i="24"/>
  <c r="B67" i="24"/>
  <c r="B641" i="24"/>
  <c r="B51" i="24"/>
  <c r="B375" i="24"/>
  <c r="B768" i="24"/>
  <c r="Q1449" i="11"/>
  <c r="B177" i="24"/>
  <c r="B672" i="24"/>
  <c r="Q1401" i="11"/>
  <c r="B61" i="24"/>
  <c r="B741" i="24"/>
  <c r="Q1353" i="11"/>
  <c r="Q1342" i="11"/>
  <c r="F882" i="24"/>
  <c r="P1326" i="11"/>
  <c r="P1310" i="11"/>
  <c r="P1294" i="11"/>
  <c r="F619" i="24"/>
  <c r="P1278" i="11"/>
  <c r="F259" i="24"/>
  <c r="P1262" i="11"/>
  <c r="P1251" i="11"/>
  <c r="F800" i="24"/>
  <c r="P1235" i="11"/>
  <c r="F939" i="24"/>
  <c r="P1219" i="11"/>
  <c r="P1203" i="11"/>
  <c r="P1133" i="11"/>
  <c r="B161" i="26"/>
  <c r="L467" i="13"/>
  <c r="B36" i="26"/>
  <c r="B154" i="26"/>
  <c r="L446" i="13"/>
  <c r="B15" i="26"/>
  <c r="B174" i="26"/>
  <c r="B183" i="26"/>
  <c r="B34" i="26"/>
  <c r="B74" i="26"/>
  <c r="L397" i="13"/>
  <c r="K386" i="13"/>
  <c r="L286" i="13"/>
  <c r="B9" i="26"/>
  <c r="K251" i="13"/>
  <c r="K243" i="13"/>
  <c r="K235" i="13"/>
  <c r="F150" i="26"/>
  <c r="K227" i="13"/>
  <c r="F52" i="26"/>
  <c r="K219" i="13"/>
  <c r="L430" i="13" s="1"/>
  <c r="A174" i="26" s="1"/>
  <c r="K211" i="13"/>
  <c r="L314" i="13" s="1"/>
  <c r="A113" i="26" s="1"/>
  <c r="B51" i="26"/>
  <c r="L194" i="13"/>
  <c r="A51" i="26" s="1"/>
  <c r="B17" i="26"/>
  <c r="L137" i="13"/>
  <c r="L129" i="13"/>
  <c r="B196" i="26"/>
  <c r="L121" i="13"/>
  <c r="A196" i="26" s="1"/>
  <c r="L113" i="13"/>
  <c r="L105" i="13"/>
  <c r="L97" i="13"/>
  <c r="L89" i="13"/>
  <c r="B40" i="26"/>
  <c r="L81" i="13"/>
  <c r="A40" i="26" s="1"/>
  <c r="B141" i="26"/>
  <c r="L73" i="13"/>
  <c r="A141" i="26" s="1"/>
  <c r="L65" i="13"/>
  <c r="B191" i="26"/>
  <c r="B155" i="26"/>
  <c r="L16" i="13"/>
  <c r="B112" i="26"/>
  <c r="B127" i="25"/>
  <c r="Q494" i="12"/>
  <c r="Q452" i="12"/>
  <c r="Q441" i="12"/>
  <c r="Q411" i="12"/>
  <c r="Q406" i="12"/>
  <c r="B53" i="25"/>
  <c r="B141" i="25"/>
  <c r="Q349" i="12"/>
  <c r="Q326" i="12"/>
  <c r="B17" i="25"/>
  <c r="Q284" i="12"/>
  <c r="B44" i="25"/>
  <c r="Q243" i="12"/>
  <c r="Q220" i="12"/>
  <c r="Q209" i="12"/>
  <c r="Q176" i="12"/>
  <c r="Q153" i="12"/>
  <c r="Q137" i="12"/>
  <c r="B60" i="25"/>
  <c r="Q103" i="12"/>
  <c r="Q73" i="12"/>
  <c r="Q47" i="12"/>
  <c r="B83" i="25"/>
  <c r="B119" i="25"/>
  <c r="B108" i="25"/>
  <c r="Q1796" i="11"/>
  <c r="B507" i="24"/>
  <c r="Q1744" i="11"/>
  <c r="Q1714" i="11"/>
  <c r="Q1704" i="11"/>
  <c r="B504" i="24"/>
  <c r="Q1667" i="11"/>
  <c r="Q1656" i="11"/>
  <c r="Q1626" i="11"/>
  <c r="B848" i="24"/>
  <c r="B138" i="24"/>
  <c r="B283" i="24"/>
  <c r="Q1538" i="11"/>
  <c r="Q1508" i="11"/>
  <c r="Q1485" i="11"/>
  <c r="B514" i="24"/>
  <c r="Q1444" i="11"/>
  <c r="B92" i="24"/>
  <c r="Q1410" i="11"/>
  <c r="Q1380" i="11"/>
  <c r="B959" i="24"/>
  <c r="Q1337" i="11"/>
  <c r="Q1298" i="11"/>
  <c r="Q1275" i="11"/>
  <c r="Q1264" i="11"/>
  <c r="B746" i="24"/>
  <c r="B71" i="24"/>
  <c r="B445" i="24"/>
  <c r="F356" i="24"/>
  <c r="P1171" i="11"/>
  <c r="F779" i="24"/>
  <c r="P1145" i="11"/>
  <c r="F111" i="25"/>
  <c r="P401" i="12"/>
  <c r="P385" i="12"/>
  <c r="P369" i="12"/>
  <c r="F163" i="25"/>
  <c r="P353" i="12"/>
  <c r="P337" i="12"/>
  <c r="F164" i="25"/>
  <c r="P321" i="12"/>
  <c r="P298" i="12"/>
  <c r="B205" i="25"/>
  <c r="B135" i="25"/>
  <c r="Q157" i="12"/>
  <c r="Q134" i="12"/>
  <c r="Q118" i="12"/>
  <c r="Q102" i="12"/>
  <c r="B150" i="25"/>
  <c r="Q70" i="12"/>
  <c r="F56" i="25"/>
  <c r="P56" i="12"/>
  <c r="P40" i="12"/>
  <c r="P29" i="12"/>
  <c r="P1748" i="11"/>
  <c r="P1732" i="11"/>
  <c r="F540" i="24"/>
  <c r="P1716" i="11"/>
  <c r="P1692" i="11"/>
  <c r="P1676" i="11"/>
  <c r="F201" i="24"/>
  <c r="P1660" i="11"/>
  <c r="F360" i="24"/>
  <c r="P1644" i="11"/>
  <c r="F844" i="24"/>
  <c r="P1628" i="11"/>
  <c r="P1612" i="11"/>
  <c r="F574" i="24"/>
  <c r="P1596" i="11"/>
  <c r="P1580" i="11"/>
  <c r="F413" i="24"/>
  <c r="P1569" i="11"/>
  <c r="F712" i="24"/>
  <c r="P1553" i="11"/>
  <c r="F229" i="24"/>
  <c r="P1339" i="11"/>
  <c r="F113" i="24"/>
  <c r="P1316" i="11"/>
  <c r="F895" i="24"/>
  <c r="P1300" i="11"/>
  <c r="P1284" i="11"/>
  <c r="B288" i="24"/>
  <c r="B761" i="24"/>
  <c r="Q1211" i="11"/>
  <c r="Q1174" i="11"/>
  <c r="F192" i="24"/>
  <c r="P1125" i="11"/>
  <c r="B135" i="26"/>
  <c r="L469" i="13"/>
  <c r="B25" i="26"/>
  <c r="L450" i="13"/>
  <c r="L440" i="13"/>
  <c r="L432" i="13"/>
  <c r="L424" i="13"/>
  <c r="L416" i="13"/>
  <c r="B160" i="26"/>
  <c r="L399" i="13"/>
  <c r="B59" i="26"/>
  <c r="L383" i="13"/>
  <c r="L375" i="13"/>
  <c r="L367" i="13"/>
  <c r="B188" i="26"/>
  <c r="L351" i="13"/>
  <c r="B125" i="26"/>
  <c r="L335" i="13"/>
  <c r="L327" i="13"/>
  <c r="B64" i="26"/>
  <c r="L311" i="13"/>
  <c r="B140" i="26"/>
  <c r="B12" i="26"/>
  <c r="B120" i="26"/>
  <c r="L279" i="13"/>
  <c r="L140" i="13"/>
  <c r="B22" i="26"/>
  <c r="B16" i="26"/>
  <c r="L116" i="13"/>
  <c r="B18" i="26"/>
  <c r="B195" i="26"/>
  <c r="L92" i="13"/>
  <c r="B187" i="26"/>
  <c r="L76" i="13"/>
  <c r="B45" i="26"/>
  <c r="B84" i="26"/>
  <c r="L46" i="13"/>
  <c r="B121" i="26"/>
  <c r="B190" i="26"/>
  <c r="L7" i="13"/>
  <c r="Q488" i="12"/>
  <c r="B74" i="25"/>
  <c r="Q428" i="12"/>
  <c r="B89" i="25"/>
  <c r="B130" i="25"/>
  <c r="Q387" i="12"/>
  <c r="Q357" i="12"/>
  <c r="B145" i="25"/>
  <c r="B79" i="25"/>
  <c r="Q292" i="12"/>
  <c r="Q281" i="12"/>
  <c r="B64" i="25"/>
  <c r="B49" i="25"/>
  <c r="Q217" i="12"/>
  <c r="B206" i="25"/>
  <c r="B143" i="25"/>
  <c r="B219" i="25"/>
  <c r="Q145" i="12"/>
  <c r="B180" i="25"/>
  <c r="Q111" i="12"/>
  <c r="B166" i="25"/>
  <c r="B3" i="25"/>
  <c r="Q46" i="12"/>
  <c r="Q19" i="12"/>
  <c r="B142" i="26"/>
  <c r="B166" i="26"/>
  <c r="L169" i="13"/>
  <c r="B53" i="26"/>
  <c r="L153" i="13"/>
  <c r="B198" i="26"/>
  <c r="L30" i="13"/>
  <c r="B134" i="26"/>
  <c r="B66" i="25"/>
  <c r="B25" i="25"/>
  <c r="Q45" i="12"/>
  <c r="B140" i="25"/>
  <c r="Q1805" i="11"/>
  <c r="Q1753" i="11"/>
  <c r="B160" i="24"/>
  <c r="B96" i="24"/>
  <c r="B740" i="24"/>
  <c r="Q1559" i="11"/>
  <c r="Q1552" i="11"/>
  <c r="B706" i="24"/>
  <c r="B370" i="24"/>
  <c r="Q1418" i="11"/>
  <c r="Q1297" i="11"/>
  <c r="Q1288" i="11"/>
  <c r="Q1148" i="11"/>
  <c r="B58" i="24"/>
  <c r="Q1087" i="11"/>
  <c r="Q1065" i="11"/>
  <c r="Q1055" i="11"/>
  <c r="B179" i="24"/>
  <c r="Q1014" i="11"/>
  <c r="Q1004" i="11"/>
  <c r="B781" i="24"/>
  <c r="B357" i="24"/>
  <c r="Q928" i="11"/>
  <c r="Q906" i="11"/>
  <c r="Q896" i="11"/>
  <c r="Q874" i="11"/>
  <c r="B450" i="24"/>
  <c r="F653" i="24"/>
  <c r="P855" i="11"/>
  <c r="B277" i="24"/>
  <c r="F859" i="24"/>
  <c r="P823" i="11"/>
  <c r="B230" i="24"/>
  <c r="F623" i="24"/>
  <c r="P791" i="11"/>
  <c r="B149" i="24"/>
  <c r="B744" i="24"/>
  <c r="B246" i="24"/>
  <c r="P739" i="11"/>
  <c r="B50" i="24"/>
  <c r="B226" i="24"/>
  <c r="P664" i="11"/>
  <c r="Q651" i="11"/>
  <c r="F77" i="24"/>
  <c r="P632" i="11"/>
  <c r="Q619" i="11"/>
  <c r="B804" i="24"/>
  <c r="P589" i="11"/>
  <c r="B664" i="24"/>
  <c r="B255" i="24"/>
  <c r="P538" i="11"/>
  <c r="B716" i="24"/>
  <c r="P503" i="11"/>
  <c r="B390" i="24"/>
  <c r="P471" i="11"/>
  <c r="B925" i="24"/>
  <c r="B59" i="24"/>
  <c r="Q408" i="11"/>
  <c r="Q387" i="11"/>
  <c r="Q371" i="11"/>
  <c r="B846" i="24"/>
  <c r="Q339" i="11"/>
  <c r="B884" i="24"/>
  <c r="Q307" i="11"/>
  <c r="Q291" i="11"/>
  <c r="B692" i="24"/>
  <c r="Q259" i="11"/>
  <c r="F928" i="24"/>
  <c r="P239" i="11"/>
  <c r="F897" i="24"/>
  <c r="P207" i="11"/>
  <c r="P173" i="11"/>
  <c r="F927" i="24"/>
  <c r="P134" i="11"/>
  <c r="P68" i="11"/>
  <c r="F682" i="24"/>
  <c r="P5" i="11"/>
  <c r="Q474" i="11" s="1"/>
  <c r="A552" i="24" s="1"/>
  <c r="L296" i="13"/>
  <c r="B33" i="26"/>
  <c r="L180" i="13"/>
  <c r="A33" i="26" s="1"/>
  <c r="L172" i="13"/>
  <c r="L164" i="13"/>
  <c r="L156" i="13"/>
  <c r="L148" i="13"/>
  <c r="B29" i="26"/>
  <c r="L33" i="13"/>
  <c r="A29" i="26" s="1"/>
  <c r="B85" i="26"/>
  <c r="L25" i="13"/>
  <c r="A85" i="26" s="1"/>
  <c r="B208" i="25"/>
  <c r="Q477" i="12"/>
  <c r="A208" i="25" s="1"/>
  <c r="B156" i="25"/>
  <c r="Q470" i="12"/>
  <c r="A156" i="25" s="1"/>
  <c r="Q462" i="12"/>
  <c r="Q454" i="12"/>
  <c r="Q446" i="12"/>
  <c r="Q438" i="12"/>
  <c r="B129" i="25"/>
  <c r="Q430" i="12"/>
  <c r="A129" i="25" s="1"/>
  <c r="B184" i="25"/>
  <c r="Q422" i="12"/>
  <c r="A184" i="25" s="1"/>
  <c r="Q414" i="12"/>
  <c r="Q191" i="12"/>
  <c r="Q183" i="12"/>
  <c r="Q175" i="12"/>
  <c r="Q167" i="12"/>
  <c r="Q159" i="12"/>
  <c r="B12" i="25"/>
  <c r="Q151" i="12"/>
  <c r="A12" i="25" s="1"/>
  <c r="Q144" i="12"/>
  <c r="B175" i="25"/>
  <c r="Q136" i="12"/>
  <c r="A175" i="25" s="1"/>
  <c r="B126" i="25"/>
  <c r="Q128" i="12"/>
  <c r="A126" i="25" s="1"/>
  <c r="B170" i="25"/>
  <c r="Q120" i="12"/>
  <c r="A170" i="25" s="1"/>
  <c r="Q112" i="12"/>
  <c r="B214" i="25"/>
  <c r="Q104" i="12"/>
  <c r="A214" i="25" s="1"/>
  <c r="Q96" i="12"/>
  <c r="B128" i="25"/>
  <c r="Q88" i="12"/>
  <c r="A128" i="25" s="1"/>
  <c r="Q80" i="12"/>
  <c r="Q72" i="12"/>
  <c r="B26" i="25"/>
  <c r="Q64" i="12"/>
  <c r="A26" i="25" s="1"/>
  <c r="Q1795" i="11"/>
  <c r="B171" i="24"/>
  <c r="Q1689" i="11"/>
  <c r="B482" i="24"/>
  <c r="B278" i="24"/>
  <c r="B917" i="24"/>
  <c r="B35" i="24"/>
  <c r="B406" i="24"/>
  <c r="Q1503" i="11"/>
  <c r="Q1419" i="11"/>
  <c r="B353" i="24"/>
  <c r="B702" i="24"/>
  <c r="Q1290" i="11"/>
  <c r="B723" i="24"/>
  <c r="B449" i="24"/>
  <c r="B510" i="24"/>
  <c r="B460" i="24"/>
  <c r="Q1075" i="11"/>
  <c r="P1061" i="11"/>
  <c r="B910" i="24"/>
  <c r="Q1013" i="11"/>
  <c r="Q992" i="11"/>
  <c r="P983" i="11"/>
  <c r="B105" i="24"/>
  <c r="F745" i="24"/>
  <c r="P934" i="11"/>
  <c r="Q905" i="11"/>
  <c r="Q884" i="11"/>
  <c r="F541" i="24"/>
  <c r="P870" i="11"/>
  <c r="Q857" i="11"/>
  <c r="Q841" i="11"/>
  <c r="Q825" i="11"/>
  <c r="F732" i="24"/>
  <c r="P811" i="11"/>
  <c r="Q782" i="11"/>
  <c r="B940" i="24"/>
  <c r="Q596" i="11"/>
  <c r="Q580" i="11"/>
  <c r="Q569" i="11"/>
  <c r="A464" i="24" s="1"/>
  <c r="Q559" i="11"/>
  <c r="B344" i="24"/>
  <c r="Q556" i="11"/>
  <c r="A344" i="24" s="1"/>
  <c r="Q545" i="11"/>
  <c r="B141" i="24"/>
  <c r="Q513" i="11"/>
  <c r="P507" i="11"/>
  <c r="B161" i="24"/>
  <c r="B610" i="24"/>
  <c r="F508" i="24"/>
  <c r="P441" i="11"/>
  <c r="F5" i="24"/>
  <c r="P182" i="11"/>
  <c r="P166" i="11"/>
  <c r="P150" i="11"/>
  <c r="Q122" i="11"/>
  <c r="Q88" i="11"/>
  <c r="B862" i="24"/>
  <c r="B340" i="24"/>
  <c r="Q1870" i="10"/>
  <c r="B399" i="23"/>
  <c r="L187" i="13"/>
  <c r="B173" i="26"/>
  <c r="L171" i="13"/>
  <c r="B119" i="26"/>
  <c r="L155" i="13"/>
  <c r="B182" i="26"/>
  <c r="B72" i="26"/>
  <c r="L20" i="13"/>
  <c r="Q290" i="12"/>
  <c r="Q282" i="12"/>
  <c r="Q274" i="12"/>
  <c r="B67" i="25"/>
  <c r="B45" i="25"/>
  <c r="B154" i="25"/>
  <c r="B120" i="25"/>
  <c r="B192" i="25"/>
  <c r="Q226" i="12"/>
  <c r="B68" i="25"/>
  <c r="B103" i="25"/>
  <c r="Q202" i="12"/>
  <c r="B104" i="25"/>
  <c r="Q1802" i="11"/>
  <c r="Q1765" i="11"/>
  <c r="B41" i="24"/>
  <c r="B758" i="24"/>
  <c r="Q1681" i="11"/>
  <c r="B452" i="24"/>
  <c r="B905" i="24"/>
  <c r="B298" i="24"/>
  <c r="Q1459" i="11"/>
  <c r="Q1450" i="11"/>
  <c r="B642" i="24"/>
  <c r="Q1365" i="11"/>
  <c r="Q1343" i="11"/>
  <c r="B869" i="24"/>
  <c r="Q1299" i="11"/>
  <c r="Q1261" i="11"/>
  <c r="B806" i="24"/>
  <c r="Q1208" i="11"/>
  <c r="Q1183" i="11"/>
  <c r="Q1170" i="11"/>
  <c r="Q1165" i="11"/>
  <c r="B528" i="24"/>
  <c r="B480" i="24"/>
  <c r="Q1108" i="11"/>
  <c r="Q1100" i="11"/>
  <c r="B856" i="24"/>
  <c r="B527" i="24"/>
  <c r="Q1052" i="11"/>
  <c r="B827" i="24"/>
  <c r="Q1017" i="11"/>
  <c r="Q1001" i="11"/>
  <c r="Q985" i="11"/>
  <c r="Q969" i="11"/>
  <c r="B883" i="24"/>
  <c r="Q936" i="11"/>
  <c r="B224" i="24"/>
  <c r="Q904" i="11"/>
  <c r="B594" i="24"/>
  <c r="B268" i="24"/>
  <c r="Q850" i="11"/>
  <c r="Q834" i="11"/>
  <c r="Q818" i="11"/>
  <c r="B766" i="24"/>
  <c r="B73" i="24"/>
  <c r="Q770" i="11"/>
  <c r="Q756" i="11"/>
  <c r="B791" i="24"/>
  <c r="Q718" i="11"/>
  <c r="B906" i="24"/>
  <c r="Q686" i="11"/>
  <c r="Q670" i="11"/>
  <c r="B453" i="24"/>
  <c r="Q638" i="11"/>
  <c r="B186" i="24"/>
  <c r="Q600" i="11"/>
  <c r="Q584" i="11"/>
  <c r="B647" i="24"/>
  <c r="B213" i="24"/>
  <c r="Q533" i="11"/>
  <c r="Q517" i="11"/>
  <c r="B22" i="24"/>
  <c r="Q498" i="11"/>
  <c r="Q482" i="11"/>
  <c r="Q466" i="11"/>
  <c r="B847" i="24"/>
  <c r="Q432" i="11"/>
  <c r="B650" i="24"/>
  <c r="B310" i="24"/>
  <c r="F139" i="24"/>
  <c r="P243" i="11"/>
  <c r="P211" i="11"/>
  <c r="B546" i="24"/>
  <c r="Q153" i="11"/>
  <c r="F351" i="24"/>
  <c r="P142" i="11"/>
  <c r="P76" i="11"/>
  <c r="F361" i="24"/>
  <c r="P13" i="11"/>
  <c r="P1827" i="10"/>
  <c r="B263" i="24"/>
  <c r="Q1703" i="11"/>
  <c r="B272" i="24"/>
  <c r="Q1657" i="11"/>
  <c r="B100" i="24"/>
  <c r="B286" i="24"/>
  <c r="Q1557" i="11"/>
  <c r="B565" i="24"/>
  <c r="B901" i="24"/>
  <c r="Q1466" i="11"/>
  <c r="B130" i="24"/>
  <c r="B875" i="24"/>
  <c r="Q1344" i="11"/>
  <c r="B168" i="24"/>
  <c r="B128" i="24"/>
  <c r="Q1277" i="11"/>
  <c r="B498" i="24"/>
  <c r="B568" i="24"/>
  <c r="Q1194" i="11"/>
  <c r="B503" i="24"/>
  <c r="P1101" i="11"/>
  <c r="Q1072" i="11"/>
  <c r="B115" i="24"/>
  <c r="P1037" i="11"/>
  <c r="Q1005" i="11"/>
  <c r="P964" i="11"/>
  <c r="Q929" i="11"/>
  <c r="Q908" i="11"/>
  <c r="P894" i="11"/>
  <c r="B384" i="24"/>
  <c r="Q843" i="11"/>
  <c r="B919" i="24"/>
  <c r="B146" i="24"/>
  <c r="Q785" i="11"/>
  <c r="F477" i="24"/>
  <c r="P771" i="11"/>
  <c r="Q765" i="11"/>
  <c r="B644" i="24"/>
  <c r="B620" i="24"/>
  <c r="Q711" i="11"/>
  <c r="B735" i="24"/>
  <c r="B778" i="24"/>
  <c r="P660" i="11"/>
  <c r="B228" i="24"/>
  <c r="P628" i="11"/>
  <c r="P601" i="11"/>
  <c r="Q588" i="11"/>
  <c r="B32" i="24"/>
  <c r="B543" i="24"/>
  <c r="Q526" i="11"/>
  <c r="B544" i="24"/>
  <c r="B84" i="24"/>
  <c r="F235" i="24"/>
  <c r="P382" i="11"/>
  <c r="P350" i="11"/>
  <c r="F752" i="24"/>
  <c r="P318" i="11"/>
  <c r="P286" i="11"/>
  <c r="F783" i="24"/>
  <c r="P254" i="11"/>
  <c r="B702" i="23"/>
  <c r="Q1391" i="10"/>
  <c r="F618" i="23"/>
  <c r="P1377" i="10"/>
  <c r="B87" i="23"/>
  <c r="Q1324" i="10"/>
  <c r="F668" i="23"/>
  <c r="P1310" i="10"/>
  <c r="B218" i="23"/>
  <c r="F184" i="23"/>
  <c r="P1267" i="10"/>
  <c r="B857" i="23"/>
  <c r="B894" i="23"/>
  <c r="P1203" i="10"/>
  <c r="B243" i="23"/>
  <c r="Q1153" i="10"/>
  <c r="P1139" i="10"/>
  <c r="F955" i="23"/>
  <c r="P1122" i="10"/>
  <c r="P1106" i="10"/>
  <c r="F591" i="23"/>
  <c r="P1088" i="10"/>
  <c r="F552" i="23"/>
  <c r="P1072" i="10"/>
  <c r="Q1056" i="10"/>
  <c r="B326" i="23"/>
  <c r="Q1024" i="10"/>
  <c r="P1001" i="10"/>
  <c r="P972" i="10"/>
  <c r="P956" i="10"/>
  <c r="P940" i="10"/>
  <c r="P924" i="10"/>
  <c r="F232" i="23"/>
  <c r="P908" i="10"/>
  <c r="P892" i="10"/>
  <c r="F249" i="23"/>
  <c r="P876" i="10"/>
  <c r="F406" i="23"/>
  <c r="P860" i="10"/>
  <c r="P844" i="10"/>
  <c r="P828" i="10"/>
  <c r="P812" i="10"/>
  <c r="F10" i="23"/>
  <c r="P796" i="10"/>
  <c r="F439" i="23"/>
  <c r="P780" i="10"/>
  <c r="P764" i="10"/>
  <c r="P748" i="10"/>
  <c r="P732" i="10"/>
  <c r="P716" i="10"/>
  <c r="P700" i="10"/>
  <c r="Q643" i="10"/>
  <c r="B283" i="23"/>
  <c r="B956" i="23"/>
  <c r="B58" i="23"/>
  <c r="Q1389" i="10"/>
  <c r="Q1379" i="10"/>
  <c r="Q1354" i="10"/>
  <c r="Q1344" i="10"/>
  <c r="B700" i="23"/>
  <c r="Q1312" i="10"/>
  <c r="B509" i="23"/>
  <c r="B27" i="23"/>
  <c r="Q1247" i="10"/>
  <c r="Q1237" i="10"/>
  <c r="Q1215" i="10"/>
  <c r="Q1205" i="10"/>
  <c r="B165" i="23"/>
  <c r="Q1173" i="10"/>
  <c r="Q1151" i="10"/>
  <c r="Q1141" i="10"/>
  <c r="P1132" i="10"/>
  <c r="B637" i="23"/>
  <c r="Q1108" i="10"/>
  <c r="Q1094" i="10"/>
  <c r="Q1071" i="10"/>
  <c r="Q1060" i="10"/>
  <c r="P1045" i="10"/>
  <c r="Q1005" i="10"/>
  <c r="F324" i="23"/>
  <c r="P970" i="10"/>
  <c r="F92" i="23"/>
  <c r="P938" i="10"/>
  <c r="P906" i="10"/>
  <c r="F142" i="23"/>
  <c r="P874" i="10"/>
  <c r="F662" i="23"/>
  <c r="P842" i="10"/>
  <c r="P810" i="10"/>
  <c r="F356" i="23"/>
  <c r="P768" i="10"/>
  <c r="P736" i="10"/>
  <c r="F28" i="23"/>
  <c r="P704" i="10"/>
  <c r="F737" i="23"/>
  <c r="P691" i="10"/>
  <c r="P675" i="10"/>
  <c r="F795" i="23"/>
  <c r="P647" i="10"/>
  <c r="B113" i="25"/>
  <c r="B415" i="24"/>
  <c r="B663" i="24"/>
  <c r="Q1111" i="11"/>
  <c r="Q965" i="11"/>
  <c r="B926" i="24"/>
  <c r="B693" i="24"/>
  <c r="B923" i="24"/>
  <c r="B521" i="24"/>
  <c r="B43" i="24"/>
  <c r="Q586" i="11"/>
  <c r="Q578" i="11"/>
  <c r="B410" i="24"/>
  <c r="B811" i="24"/>
  <c r="B368" i="24"/>
  <c r="B667" i="24"/>
  <c r="B900" i="24"/>
  <c r="B535" i="24"/>
  <c r="B202" i="24"/>
  <c r="Q381" i="11"/>
  <c r="Q365" i="11"/>
  <c r="B316" i="24"/>
  <c r="B178" i="24"/>
  <c r="B385" i="24"/>
  <c r="Q301" i="11"/>
  <c r="Q285" i="11"/>
  <c r="Q269" i="11"/>
  <c r="Q253" i="11"/>
  <c r="B685" i="24"/>
  <c r="B479" i="24"/>
  <c r="B871" i="24"/>
  <c r="Q221" i="11"/>
  <c r="Q213" i="11"/>
  <c r="B675" i="24"/>
  <c r="Q197" i="11"/>
  <c r="Q189" i="11"/>
  <c r="Q133" i="11"/>
  <c r="Q106" i="11"/>
  <c r="B465" i="24"/>
  <c r="B794" i="24"/>
  <c r="B841" i="24"/>
  <c r="B756" i="24"/>
  <c r="B539" i="24"/>
  <c r="Q48" i="11"/>
  <c r="B499" i="24"/>
  <c r="Q22" i="11"/>
  <c r="Q16" i="11"/>
  <c r="Q1879" i="10"/>
  <c r="B884" i="23"/>
  <c r="B69" i="23"/>
  <c r="Q1803" i="10"/>
  <c r="B435" i="23"/>
  <c r="Q1787" i="10"/>
  <c r="B349" i="23"/>
  <c r="Q1771" i="10"/>
  <c r="Q1763" i="10"/>
  <c r="B8" i="23"/>
  <c r="B139" i="23"/>
  <c r="Q1739" i="10"/>
  <c r="Q1731" i="10"/>
  <c r="B579" i="23"/>
  <c r="Q1715" i="10"/>
  <c r="Q1707" i="10"/>
  <c r="B151" i="23"/>
  <c r="B228" i="23"/>
  <c r="Q1683" i="10"/>
  <c r="Q1675" i="10"/>
  <c r="Q1667" i="10"/>
  <c r="Q1659" i="10"/>
  <c r="B482" i="23"/>
  <c r="B866" i="23"/>
  <c r="B522" i="23"/>
  <c r="Q1591" i="10"/>
  <c r="Q1587" i="10"/>
  <c r="Q1583" i="10"/>
  <c r="Q1579" i="10"/>
  <c r="B102" i="23"/>
  <c r="Q1571" i="10"/>
  <c r="B130" i="23"/>
  <c r="Q1563" i="10"/>
  <c r="B931" i="23"/>
  <c r="B97" i="23"/>
  <c r="B854" i="23"/>
  <c r="Q1547" i="10"/>
  <c r="Q1543" i="10"/>
  <c r="Q1539" i="10"/>
  <c r="B528" i="23"/>
  <c r="B578" i="23"/>
  <c r="B287" i="23"/>
  <c r="B614" i="23"/>
  <c r="B610" i="23"/>
  <c r="B511" i="23"/>
  <c r="B869" i="23"/>
  <c r="B574" i="23"/>
  <c r="B391" i="23"/>
  <c r="B443" i="23"/>
  <c r="Q1495" i="10"/>
  <c r="Q1491" i="10"/>
  <c r="B628" i="23"/>
  <c r="Q1483" i="10"/>
  <c r="B646" i="23"/>
  <c r="Q1475" i="10"/>
  <c r="B276" i="23"/>
  <c r="Q1467" i="10"/>
  <c r="Q1463" i="10"/>
  <c r="B592" i="23"/>
  <c r="Q1455" i="10"/>
  <c r="Q1451" i="10"/>
  <c r="Q1447" i="10"/>
  <c r="Q1443" i="10"/>
  <c r="B639" i="23"/>
  <c r="F277" i="23"/>
  <c r="P1433" i="10"/>
  <c r="Q1404" i="10"/>
  <c r="B146" i="23"/>
  <c r="B727" i="23"/>
  <c r="Q1348" i="10"/>
  <c r="F359" i="23"/>
  <c r="P1334" i="10"/>
  <c r="Q1305" i="10"/>
  <c r="B128" i="23"/>
  <c r="F59" i="23"/>
  <c r="P1275" i="10"/>
  <c r="Q1246" i="10"/>
  <c r="Q1225" i="10"/>
  <c r="F879" i="23"/>
  <c r="P1211" i="10"/>
  <c r="Q1182" i="10"/>
  <c r="Q1161" i="10"/>
  <c r="P1147" i="10"/>
  <c r="Q1134" i="10"/>
  <c r="Q1123" i="10"/>
  <c r="Q1112" i="10"/>
  <c r="Q1082" i="10"/>
  <c r="Q1059" i="10"/>
  <c r="B289" i="23"/>
  <c r="Q1023" i="10"/>
  <c r="Q1018" i="10"/>
  <c r="Q1002" i="10"/>
  <c r="Q989" i="10"/>
  <c r="B21" i="23"/>
  <c r="Q962" i="10"/>
  <c r="Q932" i="10"/>
  <c r="Q909" i="10"/>
  <c r="B255" i="23"/>
  <c r="B397" i="23"/>
  <c r="B909" i="23"/>
  <c r="B743" i="23"/>
  <c r="B755" i="23"/>
  <c r="B914" i="23"/>
  <c r="Q776" i="10"/>
  <c r="Q746" i="10"/>
  <c r="B547" i="23"/>
  <c r="Q1100" i="10"/>
  <c r="B636" i="23"/>
  <c r="B734" i="23"/>
  <c r="F274" i="23"/>
  <c r="P718" i="10"/>
  <c r="B14" i="23"/>
  <c r="P679" i="10"/>
  <c r="F190" i="23"/>
  <c r="P639" i="10"/>
  <c r="B115" i="23"/>
  <c r="Q1422" i="10"/>
  <c r="B959" i="23"/>
  <c r="B402" i="23"/>
  <c r="Q1398" i="10"/>
  <c r="B801" i="23"/>
  <c r="B570" i="23"/>
  <c r="Q1374" i="10"/>
  <c r="B176" i="23"/>
  <c r="Q1046" i="10"/>
  <c r="Q1038" i="10"/>
  <c r="Q1030" i="10"/>
  <c r="B220" i="23"/>
  <c r="Q709" i="10"/>
  <c r="Q701" i="10"/>
  <c r="Q688" i="10"/>
  <c r="Q670" i="10"/>
  <c r="Q622" i="10"/>
  <c r="B733" i="23"/>
  <c r="B487" i="23"/>
  <c r="B797" i="23"/>
  <c r="B124" i="23"/>
  <c r="B920" i="23"/>
  <c r="B161" i="23"/>
  <c r="B553" i="23"/>
  <c r="B697" i="23"/>
  <c r="B875" i="23"/>
  <c r="B831" i="23"/>
  <c r="B191" i="23"/>
  <c r="B803" i="23"/>
  <c r="Q565" i="10"/>
  <c r="B186" i="23"/>
  <c r="Q509" i="10"/>
  <c r="B143" i="23"/>
  <c r="B223" i="23"/>
  <c r="Q497" i="10"/>
  <c r="B806" i="23"/>
  <c r="B539" i="23"/>
  <c r="Q485" i="10"/>
  <c r="Q481" i="10"/>
  <c r="B398" i="23"/>
  <c r="B195" i="23"/>
  <c r="Q469" i="10"/>
  <c r="B865" i="23"/>
  <c r="Q461" i="10"/>
  <c r="Q457" i="10"/>
  <c r="Q453" i="10"/>
  <c r="B3" i="23"/>
  <c r="B892" i="23"/>
  <c r="Q440" i="10"/>
  <c r="B409" i="23"/>
  <c r="B395" i="23"/>
  <c r="Q428" i="10"/>
  <c r="B387" i="23"/>
  <c r="B88" i="23"/>
  <c r="B77" i="23"/>
  <c r="Q412" i="10"/>
  <c r="B949" i="23"/>
  <c r="Q404" i="10"/>
  <c r="B200" i="23"/>
  <c r="B254" i="23"/>
  <c r="Q392" i="10"/>
  <c r="Q184" i="10"/>
  <c r="Q180" i="10"/>
  <c r="Q176" i="10"/>
  <c r="Q172" i="10"/>
  <c r="Q168" i="10"/>
  <c r="B202" i="23"/>
  <c r="Q160" i="10"/>
  <c r="B923" i="23"/>
  <c r="Q152" i="10"/>
  <c r="Q148" i="10"/>
  <c r="Q144" i="10"/>
  <c r="Q140" i="10"/>
  <c r="Q136" i="10"/>
  <c r="B761" i="23"/>
  <c r="B838" i="23"/>
  <c r="B104" i="23"/>
  <c r="B525" i="23"/>
  <c r="Q96" i="10"/>
  <c r="Q92" i="10"/>
  <c r="B782" i="23"/>
  <c r="B736" i="23"/>
  <c r="Q80" i="10"/>
  <c r="B686" i="23"/>
  <c r="Q72" i="10"/>
  <c r="Q68" i="10"/>
  <c r="Q57" i="10"/>
  <c r="B408" i="23"/>
  <c r="Q49" i="10"/>
  <c r="B621" i="23"/>
  <c r="B777" i="23"/>
  <c r="B549" i="23"/>
  <c r="Q33" i="10"/>
  <c r="B953" i="23"/>
  <c r="Q25" i="10"/>
  <c r="Q21" i="10"/>
  <c r="Q17" i="10"/>
  <c r="B658" i="23"/>
  <c r="B698" i="23"/>
  <c r="B499" i="23"/>
  <c r="N213" i="9"/>
  <c r="N197" i="9"/>
  <c r="B7" i="22"/>
  <c r="N167" i="9"/>
  <c r="A7" i="22" s="1"/>
  <c r="B90" i="22"/>
  <c r="N157" i="9"/>
  <c r="A90" i="22" s="1"/>
  <c r="B87" i="22"/>
  <c r="N141" i="9"/>
  <c r="A87" i="22" s="1"/>
  <c r="B5" i="22"/>
  <c r="N127" i="9"/>
  <c r="A5" i="22" s="1"/>
  <c r="B62" i="22"/>
  <c r="N109" i="9"/>
  <c r="A62" i="22" s="1"/>
  <c r="B55" i="22"/>
  <c r="N93" i="9"/>
  <c r="A55" i="22" s="1"/>
  <c r="B56" i="22"/>
  <c r="N55" i="9"/>
  <c r="A56" i="22" s="1"/>
  <c r="B75" i="22"/>
  <c r="N45" i="9"/>
  <c r="A75" i="22" s="1"/>
  <c r="B45" i="22"/>
  <c r="N31" i="9"/>
  <c r="A45" i="22" s="1"/>
  <c r="B47" i="22"/>
  <c r="N5" i="9"/>
  <c r="A47" i="22" s="1"/>
  <c r="B161" i="21"/>
  <c r="N383" i="8"/>
  <c r="A161" i="21" s="1"/>
  <c r="B91" i="21"/>
  <c r="N371" i="8"/>
  <c r="A91" i="21" s="1"/>
  <c r="B103" i="21"/>
  <c r="N355" i="8"/>
  <c r="A103" i="21" s="1"/>
  <c r="B23" i="21"/>
  <c r="N341" i="8"/>
  <c r="A23" i="21" s="1"/>
  <c r="B160" i="21"/>
  <c r="N325" i="8"/>
  <c r="A160" i="21" s="1"/>
  <c r="B50" i="21"/>
  <c r="N309" i="8"/>
  <c r="A50" i="21" s="1"/>
  <c r="N295" i="8"/>
  <c r="B127" i="21"/>
  <c r="N283" i="8"/>
  <c r="A127" i="21" s="1"/>
  <c r="B74" i="21"/>
  <c r="N267" i="8"/>
  <c r="A74" i="21" s="1"/>
  <c r="B137" i="21"/>
  <c r="N251" i="8"/>
  <c r="A137" i="21" s="1"/>
  <c r="B4" i="21"/>
  <c r="N237" i="8"/>
  <c r="A4" i="21" s="1"/>
  <c r="N221" i="8"/>
  <c r="A153" i="21" s="1"/>
  <c r="B56" i="21"/>
  <c r="N195" i="8"/>
  <c r="A56" i="21" s="1"/>
  <c r="B129" i="21"/>
  <c r="N181" i="8"/>
  <c r="A129" i="21" s="1"/>
  <c r="B75" i="21"/>
  <c r="N165" i="8"/>
  <c r="A75" i="21" s="1"/>
  <c r="B94" i="21"/>
  <c r="N151" i="8"/>
  <c r="A94" i="21" s="1"/>
  <c r="B126" i="21"/>
  <c r="N141" i="8"/>
  <c r="A126" i="21" s="1"/>
  <c r="B29" i="21"/>
  <c r="N119" i="8"/>
  <c r="A29" i="21" s="1"/>
  <c r="B130" i="21"/>
  <c r="N103" i="8"/>
  <c r="A130" i="21" s="1"/>
  <c r="B8" i="21"/>
  <c r="N91" i="8"/>
  <c r="A8" i="21" s="1"/>
  <c r="B76" i="21"/>
  <c r="N77" i="8"/>
  <c r="A76" i="21" s="1"/>
  <c r="N61" i="8"/>
  <c r="B110" i="21"/>
  <c r="N45" i="8"/>
  <c r="A110" i="21" s="1"/>
  <c r="N29" i="8"/>
  <c r="B106" i="21"/>
  <c r="N13" i="8"/>
  <c r="A106" i="21" s="1"/>
  <c r="B68" i="20"/>
  <c r="O265" i="7"/>
  <c r="A68" i="20" s="1"/>
  <c r="B95" i="20"/>
  <c r="O253" i="7"/>
  <c r="A95" i="20" s="1"/>
  <c r="B38" i="20"/>
  <c r="O233" i="7"/>
  <c r="A38" i="20" s="1"/>
  <c r="O223" i="7"/>
  <c r="B35" i="20"/>
  <c r="O217" i="7"/>
  <c r="A35" i="20" s="1"/>
  <c r="B27" i="20"/>
  <c r="O201" i="7"/>
  <c r="A27" i="20" s="1"/>
  <c r="B46" i="20"/>
  <c r="O185" i="7"/>
  <c r="A46" i="20" s="1"/>
  <c r="B55" i="20"/>
  <c r="O175" i="7"/>
  <c r="A55" i="20" s="1"/>
  <c r="B54" i="20"/>
  <c r="O167" i="7"/>
  <c r="A54" i="20" s="1"/>
  <c r="O151" i="7"/>
  <c r="K299" i="6"/>
  <c r="N299" i="6" s="1"/>
  <c r="O243" i="6"/>
  <c r="B136" i="19"/>
  <c r="B98" i="19"/>
  <c r="O123" i="6"/>
  <c r="B29" i="19"/>
  <c r="K11" i="6"/>
  <c r="N11" i="6" s="1"/>
  <c r="O229" i="6" s="1"/>
  <c r="A136" i="19" s="1"/>
  <c r="B6" i="18"/>
  <c r="B96" i="18"/>
  <c r="B88" i="18"/>
  <c r="B57" i="18"/>
  <c r="B84" i="18"/>
  <c r="B34" i="18"/>
  <c r="K65" i="4"/>
  <c r="N65" i="4" s="1"/>
  <c r="F19" i="17"/>
  <c r="K21" i="4"/>
  <c r="N21" i="4" s="1"/>
  <c r="O287" i="4" s="1"/>
  <c r="A117" i="17" s="1"/>
  <c r="B103" i="23"/>
  <c r="Q1133" i="10"/>
  <c r="A103" i="23" s="1"/>
  <c r="B675" i="23"/>
  <c r="Q1125" i="10"/>
  <c r="A675" i="23" s="1"/>
  <c r="B40" i="23"/>
  <c r="Q1117" i="10"/>
  <c r="A40" i="23" s="1"/>
  <c r="Q1109" i="10"/>
  <c r="Q1101" i="10"/>
  <c r="B778" i="23"/>
  <c r="Q1093" i="10"/>
  <c r="A778" i="23" s="1"/>
  <c r="Q1085" i="10"/>
  <c r="B286" i="23"/>
  <c r="Q1077" i="10"/>
  <c r="A286" i="23" s="1"/>
  <c r="Q1069" i="10"/>
  <c r="Q1061" i="10"/>
  <c r="B750" i="23"/>
  <c r="Q694" i="10"/>
  <c r="A750" i="23" s="1"/>
  <c r="B334" i="23"/>
  <c r="Q680" i="10"/>
  <c r="A334" i="23" s="1"/>
  <c r="B664" i="23"/>
  <c r="Q662" i="10"/>
  <c r="A664" i="23" s="1"/>
  <c r="B405" i="23"/>
  <c r="Q658" i="10"/>
  <c r="A405" i="23" s="1"/>
  <c r="B203" i="23"/>
  <c r="Q654" i="10"/>
  <c r="A203" i="23" s="1"/>
  <c r="B442" i="23"/>
  <c r="Q645" i="10"/>
  <c r="A442" i="23" s="1"/>
  <c r="B815" i="23"/>
  <c r="Q642" i="10"/>
  <c r="A815" i="23" s="1"/>
  <c r="Q638" i="10"/>
  <c r="B800" i="23"/>
  <c r="Q629" i="10"/>
  <c r="A800" i="23" s="1"/>
  <c r="B16" i="23"/>
  <c r="Q626" i="10"/>
  <c r="A16" i="23" s="1"/>
  <c r="Q610" i="10"/>
  <c r="B44" i="23"/>
  <c r="Q563" i="10"/>
  <c r="A44" i="23" s="1"/>
  <c r="B893" i="23"/>
  <c r="Q559" i="10"/>
  <c r="A893" i="23" s="1"/>
  <c r="Q555" i="10"/>
  <c r="B314" i="23"/>
  <c r="Q551" i="10"/>
  <c r="A314" i="23" s="1"/>
  <c r="B111" i="23"/>
  <c r="Q547" i="10"/>
  <c r="A111" i="23" s="1"/>
  <c r="Q543" i="10"/>
  <c r="B757" i="23"/>
  <c r="Q539" i="10"/>
  <c r="A757" i="23" s="1"/>
  <c r="Q535" i="10"/>
  <c r="Q531" i="10"/>
  <c r="Q527" i="10"/>
  <c r="Q523" i="10"/>
  <c r="B739" i="23"/>
  <c r="Q519" i="10"/>
  <c r="A739" i="23" s="1"/>
  <c r="Q388" i="10"/>
  <c r="B212" i="23"/>
  <c r="Q384" i="10"/>
  <c r="A212" i="23" s="1"/>
  <c r="Q380" i="10"/>
  <c r="B520" i="23"/>
  <c r="Q376" i="10"/>
  <c r="A520" i="23" s="1"/>
  <c r="Q372" i="10"/>
  <c r="B204" i="23"/>
  <c r="Q368" i="10"/>
  <c r="A204" i="23" s="1"/>
  <c r="Q364" i="10"/>
  <c r="B134" i="23"/>
  <c r="Q360" i="10"/>
  <c r="A134" i="23" s="1"/>
  <c r="B883" i="23"/>
  <c r="Q356" i="10"/>
  <c r="A883" i="23" s="1"/>
  <c r="Q352" i="10"/>
  <c r="Q348" i="10"/>
  <c r="Q344" i="10"/>
  <c r="Q340" i="10"/>
  <c r="Q336" i="10"/>
  <c r="B939" i="23"/>
  <c r="Q332" i="10"/>
  <c r="A939" i="23" s="1"/>
  <c r="B316" i="23"/>
  <c r="Q328" i="10"/>
  <c r="A316" i="23" s="1"/>
  <c r="B168" i="23"/>
  <c r="Q324" i="10"/>
  <c r="A168" i="23" s="1"/>
  <c r="B708" i="23"/>
  <c r="Q320" i="10"/>
  <c r="A708" i="23" s="1"/>
  <c r="B952" i="23"/>
  <c r="Q316" i="10"/>
  <c r="A952" i="23" s="1"/>
  <c r="B645" i="23"/>
  <c r="Q312" i="10"/>
  <c r="A645" i="23" s="1"/>
  <c r="B48" i="23"/>
  <c r="Q308" i="10"/>
  <c r="A48" i="23" s="1"/>
  <c r="Q304" i="10"/>
  <c r="Q300" i="10"/>
  <c r="B330" i="23"/>
  <c r="Q296" i="10"/>
  <c r="A330" i="23" s="1"/>
  <c r="B588" i="23"/>
  <c r="Q292" i="10"/>
  <c r="A588" i="23" s="1"/>
  <c r="Q288" i="10"/>
  <c r="Q284" i="10"/>
  <c r="B410" i="23"/>
  <c r="Q280" i="10"/>
  <c r="A410" i="23" s="1"/>
  <c r="B432" i="23"/>
  <c r="Q276" i="10"/>
  <c r="A432" i="23" s="1"/>
  <c r="B122" i="23"/>
  <c r="Q272" i="10"/>
  <c r="A122" i="23" s="1"/>
  <c r="Q268" i="10"/>
  <c r="Q264" i="10"/>
  <c r="Q260" i="10"/>
  <c r="B557" i="23"/>
  <c r="Q256" i="10"/>
  <c r="A557" i="23" s="1"/>
  <c r="Q252" i="10"/>
  <c r="B554" i="23"/>
  <c r="Q248" i="10"/>
  <c r="A554" i="23" s="1"/>
  <c r="Q244" i="10"/>
  <c r="Q240" i="10"/>
  <c r="Q236" i="10"/>
  <c r="Q232" i="10"/>
  <c r="Q228" i="10"/>
  <c r="Q224" i="10"/>
  <c r="Q220" i="10"/>
  <c r="Q216" i="10"/>
  <c r="B86" i="23"/>
  <c r="Q212" i="10"/>
  <c r="A86" i="23" s="1"/>
  <c r="B412" i="23"/>
  <c r="Q208" i="10"/>
  <c r="A412" i="23" s="1"/>
  <c r="B120" i="23"/>
  <c r="Q204" i="10"/>
  <c r="A120" i="23" s="1"/>
  <c r="B941" i="23"/>
  <c r="Q200" i="10"/>
  <c r="A941" i="23" s="1"/>
  <c r="Q196" i="10"/>
  <c r="B257" i="23"/>
  <c r="Q192" i="10"/>
  <c r="A257" i="23" s="1"/>
  <c r="Q188" i="10"/>
  <c r="Q116" i="10"/>
  <c r="B663" i="23"/>
  <c r="Q112" i="10"/>
  <c r="A663" i="23" s="1"/>
  <c r="B383" i="23"/>
  <c r="Q108" i="10"/>
  <c r="A383" i="23" s="1"/>
  <c r="B300" i="23"/>
  <c r="Q104" i="10"/>
  <c r="A300" i="23" s="1"/>
  <c r="Q100" i="10"/>
  <c r="B507" i="23"/>
  <c r="Q64" i="10"/>
  <c r="A507" i="23" s="1"/>
  <c r="B851" i="23"/>
  <c r="Q60" i="10"/>
  <c r="A851" i="23" s="1"/>
  <c r="B68" i="22"/>
  <c r="N191" i="9"/>
  <c r="A68" i="22" s="1"/>
  <c r="B30" i="22"/>
  <c r="N181" i="9"/>
  <c r="A30" i="22" s="1"/>
  <c r="B73" i="22"/>
  <c r="N169" i="9"/>
  <c r="A73" i="22" s="1"/>
  <c r="N159" i="9"/>
  <c r="B14" i="22"/>
  <c r="N143" i="9"/>
  <c r="A14" i="22" s="1"/>
  <c r="B33" i="22"/>
  <c r="N129" i="9"/>
  <c r="A33" i="22" s="1"/>
  <c r="B64" i="22"/>
  <c r="N111" i="9"/>
  <c r="A64" i="22" s="1"/>
  <c r="B82" i="22"/>
  <c r="N89" i="9"/>
  <c r="A82" i="22" s="1"/>
  <c r="B18" i="22"/>
  <c r="N79" i="9"/>
  <c r="A18" i="22" s="1"/>
  <c r="N61" i="9"/>
  <c r="N33" i="9"/>
  <c r="B71" i="22"/>
  <c r="N23" i="9"/>
  <c r="A71" i="22" s="1"/>
  <c r="B124" i="21"/>
  <c r="N389" i="8"/>
  <c r="A124" i="21" s="1"/>
  <c r="B128" i="21"/>
  <c r="N367" i="8"/>
  <c r="A128" i="21" s="1"/>
  <c r="B9" i="21"/>
  <c r="N351" i="8"/>
  <c r="A9" i="21" s="1"/>
  <c r="B5" i="21"/>
  <c r="N327" i="8"/>
  <c r="A5" i="21" s="1"/>
  <c r="B162" i="21"/>
  <c r="N313" i="8"/>
  <c r="A162" i="21" s="1"/>
  <c r="B19" i="21"/>
  <c r="N301" i="8"/>
  <c r="A19" i="21" s="1"/>
  <c r="B67" i="21"/>
  <c r="N279" i="8"/>
  <c r="A67" i="21" s="1"/>
  <c r="B118" i="21"/>
  <c r="N263" i="8"/>
  <c r="A118" i="21" s="1"/>
  <c r="B25" i="21"/>
  <c r="N247" i="8"/>
  <c r="A25" i="21" s="1"/>
  <c r="B149" i="21"/>
  <c r="N231" i="8"/>
  <c r="A149" i="21" s="1"/>
  <c r="B92" i="21"/>
  <c r="N217" i="8"/>
  <c r="A92" i="21" s="1"/>
  <c r="K325" i="6"/>
  <c r="N325" i="6" s="1"/>
  <c r="F120" i="19"/>
  <c r="K247" i="6"/>
  <c r="N247" i="6" s="1"/>
  <c r="B110" i="19"/>
  <c r="B6" i="19"/>
  <c r="K181" i="6"/>
  <c r="N181" i="6" s="1"/>
  <c r="F95" i="19"/>
  <c r="K51" i="6"/>
  <c r="N51" i="6" s="1"/>
  <c r="F10" i="19"/>
  <c r="K19" i="6"/>
  <c r="N19" i="6" s="1"/>
  <c r="F92" i="18"/>
  <c r="K205" i="5"/>
  <c r="N205" i="5" s="1"/>
  <c r="F49" i="18"/>
  <c r="K159" i="5"/>
  <c r="N159" i="5" s="1"/>
  <c r="B14" i="18"/>
  <c r="F48" i="18"/>
  <c r="K97" i="5"/>
  <c r="N97" i="5" s="1"/>
  <c r="B22" i="18"/>
  <c r="F40" i="18"/>
  <c r="K17" i="5"/>
  <c r="N17" i="5" s="1"/>
  <c r="O5" i="5"/>
  <c r="F11" i="17"/>
  <c r="K297" i="4"/>
  <c r="N297" i="4" s="1"/>
  <c r="K247" i="4"/>
  <c r="N247" i="4" s="1"/>
  <c r="F39" i="17"/>
  <c r="K215" i="4"/>
  <c r="N215" i="4" s="1"/>
  <c r="F58" i="17"/>
  <c r="K183" i="4"/>
  <c r="N183" i="4" s="1"/>
  <c r="F3" i="17"/>
  <c r="K55" i="4"/>
  <c r="N55" i="4" s="1"/>
  <c r="B185" i="19"/>
  <c r="F34" i="19"/>
  <c r="K305" i="6"/>
  <c r="N305" i="6" s="1"/>
  <c r="B71" i="19"/>
  <c r="B153" i="19"/>
  <c r="F141" i="19"/>
  <c r="K191" i="6"/>
  <c r="N191" i="6" s="1"/>
  <c r="F42" i="19"/>
  <c r="K91" i="6"/>
  <c r="N91" i="6" s="1"/>
  <c r="F81" i="18"/>
  <c r="K137" i="5"/>
  <c r="N137" i="5" s="1"/>
  <c r="F117" i="19"/>
  <c r="K169" i="6"/>
  <c r="N169" i="6" s="1"/>
  <c r="F182" i="19"/>
  <c r="K147" i="6"/>
  <c r="N147" i="6" s="1"/>
  <c r="F119" i="19"/>
  <c r="K89" i="6"/>
  <c r="N89" i="6" s="1"/>
  <c r="B137" i="19"/>
  <c r="F44" i="18"/>
  <c r="K223" i="5"/>
  <c r="N223" i="5" s="1"/>
  <c r="F3" i="18"/>
  <c r="K189" i="5"/>
  <c r="N189" i="5" s="1"/>
  <c r="B24" i="18"/>
  <c r="F69" i="18"/>
  <c r="K105" i="5"/>
  <c r="N105" i="5" s="1"/>
  <c r="F53" i="18"/>
  <c r="K41" i="5"/>
  <c r="N41" i="5" s="1"/>
  <c r="F88" i="17"/>
  <c r="K293" i="4"/>
  <c r="N293" i="4" s="1"/>
  <c r="F73" i="17"/>
  <c r="K239" i="4"/>
  <c r="N239" i="4" s="1"/>
  <c r="K207" i="4"/>
  <c r="N207" i="4" s="1"/>
  <c r="F109" i="17"/>
  <c r="K161" i="4"/>
  <c r="N161" i="4" s="1"/>
  <c r="F116" i="17"/>
  <c r="K101" i="4"/>
  <c r="N101" i="4" s="1"/>
  <c r="B67" i="16"/>
  <c r="L77" i="3"/>
  <c r="A67" i="16" s="1"/>
  <c r="B54" i="16"/>
  <c r="L69" i="3"/>
  <c r="A54" i="16" s="1"/>
  <c r="B44" i="16"/>
  <c r="L61" i="3"/>
  <c r="A44" i="16" s="1"/>
  <c r="B61" i="16"/>
  <c r="L53" i="3"/>
  <c r="A61" i="16" s="1"/>
  <c r="B23" i="16"/>
  <c r="L45" i="3"/>
  <c r="A23" i="16" s="1"/>
  <c r="B68" i="16"/>
  <c r="L37" i="3"/>
  <c r="A68" i="16" s="1"/>
  <c r="B46" i="16"/>
  <c r="L29" i="3"/>
  <c r="A46" i="16" s="1"/>
  <c r="B6" i="16"/>
  <c r="L21" i="3"/>
  <c r="A6" i="16" s="1"/>
  <c r="B58" i="16"/>
  <c r="L13" i="3"/>
  <c r="A58" i="16" s="1"/>
  <c r="B29" i="16"/>
  <c r="L5" i="3"/>
  <c r="A29" i="16" s="1"/>
  <c r="B68" i="15"/>
  <c r="L189" i="2"/>
  <c r="A68" i="15" s="1"/>
  <c r="B48" i="15"/>
  <c r="L165" i="2"/>
  <c r="A48" i="15" s="1"/>
  <c r="B61" i="15"/>
  <c r="L133" i="2"/>
  <c r="A61" i="15" s="1"/>
  <c r="B7" i="15"/>
  <c r="L105" i="2"/>
  <c r="A7" i="15" s="1"/>
  <c r="B67" i="15"/>
  <c r="L85" i="2"/>
  <c r="A67" i="15" s="1"/>
  <c r="B21" i="15"/>
  <c r="L37" i="2"/>
  <c r="A21" i="15" s="1"/>
  <c r="B38" i="19"/>
  <c r="K193" i="6"/>
  <c r="N193" i="6" s="1"/>
  <c r="B16" i="19"/>
  <c r="K143" i="6"/>
  <c r="N143" i="6" s="1"/>
  <c r="K127" i="6"/>
  <c r="N127" i="6" s="1"/>
  <c r="B125" i="19"/>
  <c r="B174" i="19"/>
  <c r="B30" i="19"/>
  <c r="B124" i="19"/>
  <c r="O7" i="6"/>
  <c r="K207" i="5"/>
  <c r="N207" i="5" s="1"/>
  <c r="B78" i="18"/>
  <c r="B43" i="18"/>
  <c r="K61" i="5"/>
  <c r="N61" i="5" s="1"/>
  <c r="B10" i="18"/>
  <c r="K29" i="5"/>
  <c r="N29" i="5" s="1"/>
  <c r="O125" i="5" s="1"/>
  <c r="A24" i="18" s="1"/>
  <c r="K13" i="5"/>
  <c r="N13" i="5" s="1"/>
  <c r="O291" i="4"/>
  <c r="B83" i="17"/>
  <c r="K235" i="4"/>
  <c r="N235" i="4" s="1"/>
  <c r="B65" i="17"/>
  <c r="B89" i="17"/>
  <c r="B44" i="17"/>
  <c r="B23" i="17"/>
  <c r="B123" i="17"/>
  <c r="B64" i="17"/>
  <c r="B136" i="17"/>
  <c r="B61" i="17"/>
  <c r="B6" i="17"/>
  <c r="K27" i="4"/>
  <c r="N27" i="4" s="1"/>
  <c r="B24" i="16"/>
  <c r="L135" i="3"/>
  <c r="A24" i="16" s="1"/>
  <c r="B2" i="16"/>
  <c r="L127" i="3"/>
  <c r="A2" i="16" s="1"/>
  <c r="B55" i="16"/>
  <c r="L119" i="3"/>
  <c r="A55" i="16" s="1"/>
  <c r="B43" i="16"/>
  <c r="L111" i="3"/>
  <c r="A43" i="16" s="1"/>
  <c r="B49" i="16"/>
  <c r="L103" i="3"/>
  <c r="A49" i="16" s="1"/>
  <c r="B9" i="16"/>
  <c r="L95" i="3"/>
  <c r="A9" i="16" s="1"/>
  <c r="B19" i="16"/>
  <c r="L87" i="3"/>
  <c r="A19" i="16" s="1"/>
  <c r="B75" i="15"/>
  <c r="L197" i="2"/>
  <c r="A75" i="15" s="1"/>
  <c r="B92" i="15"/>
  <c r="L157" i="2"/>
  <c r="A92" i="15" s="1"/>
  <c r="B28" i="15"/>
  <c r="L125" i="2"/>
  <c r="A28" i="15" s="1"/>
  <c r="B20" i="15"/>
  <c r="L101" i="2"/>
  <c r="A20" i="15" s="1"/>
  <c r="B32" i="15"/>
  <c r="L81" i="2"/>
  <c r="A32" i="15" s="1"/>
  <c r="B64" i="15"/>
  <c r="L57" i="2"/>
  <c r="A64" i="15" s="1"/>
  <c r="B109" i="15"/>
  <c r="L41" i="2"/>
  <c r="A109" i="15" s="1"/>
  <c r="B106" i="15"/>
  <c r="L21" i="2"/>
  <c r="A106" i="15" s="1"/>
  <c r="K323" i="6"/>
  <c r="N323" i="6" s="1"/>
  <c r="B191" i="19"/>
  <c r="B121" i="19"/>
  <c r="B179" i="19"/>
  <c r="B4" i="19"/>
  <c r="B64" i="19"/>
  <c r="B45" i="19"/>
  <c r="B178" i="19"/>
  <c r="K81" i="6"/>
  <c r="N81" i="6" s="1"/>
  <c r="K59" i="6"/>
  <c r="N59" i="6" s="1"/>
  <c r="O329" i="6" s="1"/>
  <c r="A38" i="19" s="1"/>
  <c r="B52" i="19"/>
  <c r="B9" i="18"/>
  <c r="K183" i="5"/>
  <c r="N183" i="5" s="1"/>
  <c r="B50" i="18"/>
  <c r="K143" i="5"/>
  <c r="N143" i="5" s="1"/>
  <c r="K121" i="5"/>
  <c r="N121" i="5" s="1"/>
  <c r="B83" i="18"/>
  <c r="O95" i="5"/>
  <c r="B47" i="18"/>
  <c r="B72" i="18"/>
  <c r="B91" i="18"/>
  <c r="B86" i="17"/>
  <c r="B34" i="17"/>
  <c r="B59" i="17"/>
  <c r="B33" i="17"/>
  <c r="B85" i="17"/>
  <c r="B16" i="17"/>
  <c r="B8" i="17"/>
  <c r="B52" i="17"/>
  <c r="B20" i="17"/>
  <c r="B53" i="16"/>
  <c r="L75" i="3"/>
  <c r="A53" i="16" s="1"/>
  <c r="B32" i="16"/>
  <c r="L67" i="3"/>
  <c r="A32" i="16" s="1"/>
  <c r="L59" i="3"/>
  <c r="B63" i="16"/>
  <c r="L51" i="3"/>
  <c r="A63" i="16" s="1"/>
  <c r="B50" i="16"/>
  <c r="L43" i="3"/>
  <c r="A50" i="16" s="1"/>
  <c r="B15" i="16"/>
  <c r="L35" i="3"/>
  <c r="A15" i="16" s="1"/>
  <c r="B57" i="16"/>
  <c r="L27" i="3"/>
  <c r="A57" i="16" s="1"/>
  <c r="B66" i="16"/>
  <c r="L19" i="3"/>
  <c r="A66" i="16" s="1"/>
  <c r="B12" i="16"/>
  <c r="L11" i="3"/>
  <c r="A12" i="16" s="1"/>
  <c r="B45" i="16"/>
  <c r="L3" i="3"/>
  <c r="A45" i="16" s="1"/>
  <c r="F60" i="18"/>
  <c r="K117" i="5"/>
  <c r="N117" i="5" s="1"/>
  <c r="F51" i="18"/>
  <c r="K73" i="5"/>
  <c r="N73" i="5" s="1"/>
  <c r="F134" i="17"/>
  <c r="K333" i="4"/>
  <c r="N333" i="4" s="1"/>
  <c r="F37" i="17"/>
  <c r="K251" i="4"/>
  <c r="N251" i="4" s="1"/>
  <c r="F71" i="17"/>
  <c r="K191" i="4"/>
  <c r="N191" i="4" s="1"/>
  <c r="K141" i="4"/>
  <c r="N141" i="4" s="1"/>
  <c r="B161" i="19"/>
  <c r="B151" i="19"/>
  <c r="B47" i="19"/>
  <c r="B128" i="19"/>
  <c r="B126" i="19"/>
  <c r="B49" i="19"/>
  <c r="B12" i="19"/>
  <c r="B187" i="19"/>
  <c r="B17" i="18"/>
  <c r="B4" i="18"/>
  <c r="B61" i="18"/>
  <c r="K131" i="5"/>
  <c r="N131" i="5" s="1"/>
  <c r="O83" i="5"/>
  <c r="B31" i="18"/>
  <c r="O65" i="5"/>
  <c r="A31" i="18" s="1"/>
  <c r="K263" i="4"/>
  <c r="N263" i="4" s="1"/>
  <c r="B111" i="17"/>
  <c r="B32" i="17"/>
  <c r="B75" i="17"/>
  <c r="B25" i="17"/>
  <c r="K163" i="4"/>
  <c r="N163" i="4" s="1"/>
  <c r="B30" i="17"/>
  <c r="O135" i="4"/>
  <c r="A30" i="17" s="1"/>
  <c r="O123" i="4"/>
  <c r="B48" i="17"/>
  <c r="O111" i="4"/>
  <c r="A48" i="17" s="1"/>
  <c r="B122" i="17"/>
  <c r="B94" i="17"/>
  <c r="O71" i="4"/>
  <c r="A94" i="17" s="1"/>
  <c r="O59" i="4"/>
  <c r="B81" i="17"/>
  <c r="O31" i="4"/>
  <c r="A81" i="17" s="1"/>
  <c r="B74" i="17"/>
  <c r="B26" i="16"/>
  <c r="L133" i="3"/>
  <c r="A26" i="16" s="1"/>
  <c r="B3" i="16"/>
  <c r="L117" i="3"/>
  <c r="A3" i="16" s="1"/>
  <c r="B39" i="16"/>
  <c r="L101" i="3"/>
  <c r="A39" i="16" s="1"/>
  <c r="B64" i="16"/>
  <c r="L85" i="3"/>
  <c r="A64" i="16" s="1"/>
  <c r="B72" i="15"/>
  <c r="L223" i="2"/>
  <c r="A72" i="15" s="1"/>
  <c r="B84" i="15"/>
  <c r="L215" i="2"/>
  <c r="A84" i="15" s="1"/>
  <c r="B98" i="15"/>
  <c r="L207" i="2"/>
  <c r="A98" i="15" s="1"/>
  <c r="B104" i="15"/>
  <c r="L199" i="2"/>
  <c r="A104" i="15" s="1"/>
  <c r="L191" i="2"/>
  <c r="B12" i="15"/>
  <c r="L183" i="2"/>
  <c r="A12" i="15" s="1"/>
  <c r="B99" i="15"/>
  <c r="L175" i="2"/>
  <c r="A99" i="15" s="1"/>
  <c r="B11" i="15"/>
  <c r="L167" i="2"/>
  <c r="A11" i="15" s="1"/>
  <c r="B34" i="15"/>
  <c r="L159" i="2"/>
  <c r="A34" i="15" s="1"/>
  <c r="B13" i="15"/>
  <c r="L151" i="2"/>
  <c r="A13" i="15" s="1"/>
  <c r="B22" i="15"/>
  <c r="L143" i="2"/>
  <c r="A22" i="15" s="1"/>
  <c r="B73" i="15"/>
  <c r="L135" i="2"/>
  <c r="A73" i="15" s="1"/>
  <c r="B95" i="15"/>
  <c r="L127" i="2"/>
  <c r="A95" i="15" s="1"/>
  <c r="B31" i="15"/>
  <c r="L119" i="2"/>
  <c r="A31" i="15" s="1"/>
  <c r="B78" i="15"/>
  <c r="L111" i="2"/>
  <c r="A78" i="15" s="1"/>
  <c r="B81" i="15"/>
  <c r="L103" i="2"/>
  <c r="A81" i="15" s="1"/>
  <c r="B40" i="15"/>
  <c r="L95" i="2"/>
  <c r="A40" i="15" s="1"/>
  <c r="B101" i="15"/>
  <c r="L87" i="2"/>
  <c r="A101" i="15" s="1"/>
  <c r="B76" i="15"/>
  <c r="L79" i="2"/>
  <c r="A76" i="15" s="1"/>
  <c r="B88" i="15"/>
  <c r="L71" i="2"/>
  <c r="A88" i="15" s="1"/>
  <c r="B91" i="15"/>
  <c r="L63" i="2"/>
  <c r="A91" i="15" s="1"/>
  <c r="B17" i="15"/>
  <c r="L55" i="2"/>
  <c r="A17" i="15" s="1"/>
  <c r="B53" i="15"/>
  <c r="L47" i="2"/>
  <c r="A53" i="15" s="1"/>
  <c r="B65" i="15"/>
  <c r="L39" i="2"/>
  <c r="A65" i="15" s="1"/>
  <c r="B59" i="15"/>
  <c r="L31" i="2"/>
  <c r="A59" i="15" s="1"/>
  <c r="B86" i="15"/>
  <c r="L23" i="2"/>
  <c r="A86" i="15" s="1"/>
  <c r="B5" i="15"/>
  <c r="L15" i="2"/>
  <c r="A5" i="15" s="1"/>
  <c r="B30" i="15"/>
  <c r="L7" i="2"/>
  <c r="A30" i="15" s="1"/>
  <c r="B23" i="15"/>
  <c r="L229" i="2"/>
  <c r="A23" i="15" s="1"/>
  <c r="B94" i="15"/>
  <c r="L221" i="2"/>
  <c r="A94" i="15" s="1"/>
  <c r="B79" i="15"/>
  <c r="L213" i="2"/>
  <c r="A79" i="15" s="1"/>
  <c r="B50" i="15"/>
  <c r="L201" i="2"/>
  <c r="A50" i="15" s="1"/>
  <c r="B44" i="15"/>
  <c r="L185" i="2"/>
  <c r="A44" i="15" s="1"/>
  <c r="B105" i="15"/>
  <c r="L169" i="2"/>
  <c r="A105" i="15" s="1"/>
  <c r="B96" i="15"/>
  <c r="L153" i="2"/>
  <c r="A96" i="15" s="1"/>
  <c r="B49" i="15"/>
  <c r="L137" i="2"/>
  <c r="A49" i="15" s="1"/>
  <c r="B69" i="15"/>
  <c r="L121" i="2"/>
  <c r="A69" i="15" s="1"/>
  <c r="B51" i="15"/>
  <c r="L93" i="2"/>
  <c r="A51" i="15" s="1"/>
  <c r="B26" i="15"/>
  <c r="L65" i="2"/>
  <c r="A26" i="15" s="1"/>
  <c r="L53" i="2"/>
  <c r="B33" i="15"/>
  <c r="L33" i="2"/>
  <c r="A33" i="15" s="1"/>
  <c r="B107" i="15"/>
  <c r="L17" i="2"/>
  <c r="A107" i="15" s="1"/>
  <c r="O311" i="6"/>
  <c r="B93" i="19"/>
  <c r="B166" i="19"/>
  <c r="O205" i="6"/>
  <c r="A166" i="19" s="1"/>
  <c r="K141" i="6"/>
  <c r="N141" i="6" s="1"/>
  <c r="B122" i="19"/>
  <c r="B78" i="19"/>
  <c r="B111" i="19"/>
  <c r="B133" i="19"/>
  <c r="B181" i="19"/>
  <c r="B75" i="18"/>
  <c r="B15" i="18"/>
  <c r="B20" i="18"/>
  <c r="B29" i="18"/>
  <c r="B2" i="18"/>
  <c r="B5" i="18"/>
  <c r="O3" i="5"/>
  <c r="O321" i="4"/>
  <c r="B18" i="17"/>
  <c r="K281" i="4"/>
  <c r="N281" i="4" s="1"/>
  <c r="O219" i="4" s="1"/>
  <c r="A65" i="17" s="1"/>
  <c r="B121" i="17"/>
  <c r="O265" i="4"/>
  <c r="A121" i="17" s="1"/>
  <c r="B84" i="17"/>
  <c r="O173" i="4"/>
  <c r="A84" i="17" s="1"/>
  <c r="B78" i="17"/>
  <c r="O155" i="4"/>
  <c r="A78" i="17" s="1"/>
  <c r="B29" i="17"/>
  <c r="O145" i="4"/>
  <c r="A29" i="17" s="1"/>
  <c r="B105" i="17"/>
  <c r="O131" i="4"/>
  <c r="A105" i="17" s="1"/>
  <c r="B49" i="17"/>
  <c r="O107" i="4"/>
  <c r="A49" i="17" s="1"/>
  <c r="B4" i="17"/>
  <c r="O97" i="4"/>
  <c r="A4" i="17" s="1"/>
  <c r="B54" i="17"/>
  <c r="O89" i="4"/>
  <c r="A54" i="17" s="1"/>
  <c r="B93" i="17"/>
  <c r="O67" i="4"/>
  <c r="A93" i="17" s="1"/>
  <c r="B68" i="17"/>
  <c r="O41" i="4"/>
  <c r="A68" i="17" s="1"/>
  <c r="B120" i="17"/>
  <c r="O17" i="4"/>
  <c r="A120" i="17" s="1"/>
  <c r="B35" i="17"/>
  <c r="O11" i="4"/>
  <c r="A35" i="17" s="1"/>
  <c r="B37" i="16"/>
  <c r="L129" i="3"/>
  <c r="A37" i="16" s="1"/>
  <c r="B5" i="16"/>
  <c r="L113" i="3"/>
  <c r="A5" i="16" s="1"/>
  <c r="B25" i="16"/>
  <c r="L97" i="3"/>
  <c r="A25" i="16" s="1"/>
  <c r="B33" i="16"/>
  <c r="B34" i="16"/>
  <c r="L81" i="3"/>
  <c r="B73" i="18" l="1"/>
  <c r="O131" i="5"/>
  <c r="A73" i="18" s="1"/>
  <c r="O199" i="5"/>
  <c r="A9" i="18" s="1"/>
  <c r="O163" i="6"/>
  <c r="A4" i="19" s="1"/>
  <c r="O37" i="4"/>
  <c r="A6" i="17" s="1"/>
  <c r="O139" i="4"/>
  <c r="A123" i="17" s="1"/>
  <c r="O187" i="4"/>
  <c r="A44" i="17" s="1"/>
  <c r="O101" i="5"/>
  <c r="A43" i="18" s="1"/>
  <c r="B73" i="17"/>
  <c r="O239" i="4"/>
  <c r="A73" i="17" s="1"/>
  <c r="B44" i="18"/>
  <c r="O223" i="5"/>
  <c r="A44" i="18" s="1"/>
  <c r="B119" i="19"/>
  <c r="O89" i="6"/>
  <c r="A119" i="19" s="1"/>
  <c r="B117" i="19"/>
  <c r="O169" i="6"/>
  <c r="A117" i="19" s="1"/>
  <c r="B42" i="19"/>
  <c r="O91" i="6"/>
  <c r="A42" i="19" s="1"/>
  <c r="B34" i="19"/>
  <c r="O305" i="6"/>
  <c r="A34" i="19" s="1"/>
  <c r="B3" i="17"/>
  <c r="O55" i="4"/>
  <c r="A3" i="17" s="1"/>
  <c r="B11" i="17"/>
  <c r="O297" i="4"/>
  <c r="A11" i="17" s="1"/>
  <c r="B40" i="18"/>
  <c r="O17" i="5"/>
  <c r="A40" i="18" s="1"/>
  <c r="B48" i="18"/>
  <c r="O97" i="5"/>
  <c r="A48" i="18" s="1"/>
  <c r="O65" i="4"/>
  <c r="O99" i="5"/>
  <c r="A88" i="18" s="1"/>
  <c r="O161" i="5"/>
  <c r="A6" i="18" s="1"/>
  <c r="Q173" i="11"/>
  <c r="Q458" i="11"/>
  <c r="A925" i="24" s="1"/>
  <c r="Q525" i="11"/>
  <c r="A716" i="24" s="1"/>
  <c r="Q589" i="11"/>
  <c r="L459" i="13"/>
  <c r="A36" i="26" s="1"/>
  <c r="Q1203" i="11"/>
  <c r="B259" i="24"/>
  <c r="Q1262" i="11"/>
  <c r="A259" i="24" s="1"/>
  <c r="Q12" i="12"/>
  <c r="B159" i="25"/>
  <c r="Q50" i="12"/>
  <c r="A159" i="25" s="1"/>
  <c r="Q172" i="12"/>
  <c r="Q296" i="12"/>
  <c r="A162" i="25" s="1"/>
  <c r="Q354" i="12"/>
  <c r="A144" i="25" s="1"/>
  <c r="Q423" i="12"/>
  <c r="Q455" i="12"/>
  <c r="L207" i="13"/>
  <c r="L94" i="13"/>
  <c r="A62" i="26" s="1"/>
  <c r="Q1473" i="11"/>
  <c r="A902" i="24" s="1"/>
  <c r="Q1598" i="11"/>
  <c r="B602" i="24"/>
  <c r="Q1734" i="11"/>
  <c r="A602" i="24" s="1"/>
  <c r="Q58" i="12"/>
  <c r="Q194" i="12"/>
  <c r="L336" i="13"/>
  <c r="A90" i="26" s="1"/>
  <c r="L478" i="13"/>
  <c r="A54" i="26" s="1"/>
  <c r="Q1501" i="11"/>
  <c r="A282" i="24" s="1"/>
  <c r="Q169" i="12"/>
  <c r="A90" i="25" s="1"/>
  <c r="Q342" i="12"/>
  <c r="A122" i="25" s="1"/>
  <c r="L99" i="13"/>
  <c r="A162" i="26" s="1"/>
  <c r="L365" i="13"/>
  <c r="A76" i="26" s="1"/>
  <c r="Q1374" i="11"/>
  <c r="B819" i="24"/>
  <c r="Q1486" i="11"/>
  <c r="A819" i="24" s="1"/>
  <c r="Q1588" i="11"/>
  <c r="Q1668" i="11"/>
  <c r="B133" i="25"/>
  <c r="Q21" i="12"/>
  <c r="A133" i="25" s="1"/>
  <c r="Q311" i="12"/>
  <c r="L410" i="13"/>
  <c r="A149" i="26" s="1"/>
  <c r="Q1163" i="11"/>
  <c r="Q1442" i="11"/>
  <c r="A346" i="24" s="1"/>
  <c r="Q1624" i="11"/>
  <c r="A166" i="24" s="1"/>
  <c r="Q38" i="12"/>
  <c r="A92" i="25" s="1"/>
  <c r="Q185" i="12"/>
  <c r="A181" i="25" s="1"/>
  <c r="Q420" i="12"/>
  <c r="A94" i="25" s="1"/>
  <c r="L109" i="13"/>
  <c r="A124" i="26" s="1"/>
  <c r="B197" i="26"/>
  <c r="L231" i="13"/>
  <c r="A197" i="26" s="1"/>
  <c r="L448" i="13"/>
  <c r="A104" i="26" s="1"/>
  <c r="B137" i="24"/>
  <c r="Q1173" i="11"/>
  <c r="A137" i="24" s="1"/>
  <c r="Q1319" i="11"/>
  <c r="A600" i="24" s="1"/>
  <c r="B300" i="24"/>
  <c r="Q1456" i="11"/>
  <c r="A300" i="24" s="1"/>
  <c r="Q1590" i="11"/>
  <c r="Q1705" i="11"/>
  <c r="B70" i="25"/>
  <c r="Q23" i="12"/>
  <c r="A70" i="25" s="1"/>
  <c r="B81" i="25"/>
  <c r="Q313" i="12"/>
  <c r="A81" i="25" s="1"/>
  <c r="Q393" i="12"/>
  <c r="B114" i="25"/>
  <c r="Q506" i="12"/>
  <c r="A114" i="25" s="1"/>
  <c r="B160" i="19"/>
  <c r="O199" i="6"/>
  <c r="A160" i="19" s="1"/>
  <c r="Q929" i="10"/>
  <c r="A411" i="23" s="1"/>
  <c r="Q1052" i="10"/>
  <c r="A720" i="23" s="1"/>
  <c r="Q1266" i="10"/>
  <c r="A855" i="23" s="1"/>
  <c r="Q1598" i="10"/>
  <c r="A550" i="23" s="1"/>
  <c r="Q1622" i="10"/>
  <c r="A484" i="23" s="1"/>
  <c r="Q1686" i="10"/>
  <c r="A222" i="23" s="1"/>
  <c r="Q1754" i="10"/>
  <c r="A105" i="23" s="1"/>
  <c r="Q1844" i="10"/>
  <c r="A505" i="23" s="1"/>
  <c r="Q81" i="11"/>
  <c r="A428" i="24" s="1"/>
  <c r="Q121" i="11"/>
  <c r="A947" i="24" s="1"/>
  <c r="Q204" i="11"/>
  <c r="A920" i="24" s="1"/>
  <c r="Q268" i="11"/>
  <c r="A520" i="24" s="1"/>
  <c r="Q395" i="11"/>
  <c r="A592" i="24" s="1"/>
  <c r="Q637" i="11"/>
  <c r="A440" i="24" s="1"/>
  <c r="Q804" i="11"/>
  <c r="A625" i="24" s="1"/>
  <c r="Q946" i="10"/>
  <c r="A740" i="23" s="1"/>
  <c r="Q1294" i="10"/>
  <c r="A303" i="23" s="1"/>
  <c r="Q685" i="10"/>
  <c r="Q912" i="10"/>
  <c r="A839" i="23" s="1"/>
  <c r="Q958" i="10"/>
  <c r="A859" i="23" s="1"/>
  <c r="Q1078" i="10"/>
  <c r="A738" i="23" s="1"/>
  <c r="B275" i="23"/>
  <c r="Q1159" i="10"/>
  <c r="A275" i="23" s="1"/>
  <c r="B623" i="23"/>
  <c r="Q1191" i="10"/>
  <c r="A623" i="23" s="1"/>
  <c r="B331" i="23"/>
  <c r="Q1223" i="10"/>
  <c r="A331" i="23" s="1"/>
  <c r="Q1255" i="10"/>
  <c r="B492" i="23"/>
  <c r="Q1287" i="10"/>
  <c r="A492" i="23" s="1"/>
  <c r="Q1349" i="10"/>
  <c r="A811" i="23" s="1"/>
  <c r="Q1416" i="10"/>
  <c r="A323" i="23" s="1"/>
  <c r="Q1636" i="10"/>
  <c r="A904" i="23" s="1"/>
  <c r="Q1676" i="10"/>
  <c r="A38" i="23" s="1"/>
  <c r="Q1811" i="10"/>
  <c r="A80" i="23" s="1"/>
  <c r="Q1830" i="10"/>
  <c r="A462" i="23" s="1"/>
  <c r="Q94" i="11"/>
  <c r="A936" i="24" s="1"/>
  <c r="Q435" i="11"/>
  <c r="A515" i="24" s="1"/>
  <c r="Q715" i="10"/>
  <c r="A867" i="23" s="1"/>
  <c r="B155" i="23"/>
  <c r="Q838" i="10"/>
  <c r="A155" i="23" s="1"/>
  <c r="B613" i="23"/>
  <c r="Q902" i="10"/>
  <c r="A613" i="23" s="1"/>
  <c r="B871" i="23"/>
  <c r="Q966" i="10"/>
  <c r="A871" i="23" s="1"/>
  <c r="Q1396" i="10"/>
  <c r="A604" i="23" s="1"/>
  <c r="Q1473" i="10"/>
  <c r="A861" i="23" s="1"/>
  <c r="Q1537" i="10"/>
  <c r="A23" i="23" s="1"/>
  <c r="Q1764" i="10"/>
  <c r="A753" i="23" s="1"/>
  <c r="Q867" i="11"/>
  <c r="A265" i="24" s="1"/>
  <c r="Q931" i="11"/>
  <c r="A826" i="24" s="1"/>
  <c r="Q521" i="11"/>
  <c r="A724" i="24" s="1"/>
  <c r="Q1452" i="11"/>
  <c r="A722" i="24" s="1"/>
  <c r="L298" i="13"/>
  <c r="A5" i="26" s="1"/>
  <c r="Q1721" i="11"/>
  <c r="A256" i="24" s="1"/>
  <c r="Q178" i="11"/>
  <c r="A648" i="24" s="1"/>
  <c r="Q809" i="11"/>
  <c r="A867" i="24" s="1"/>
  <c r="Q889" i="11"/>
  <c r="A694" i="24" s="1"/>
  <c r="Q1080" i="11"/>
  <c r="A276" i="24" s="1"/>
  <c r="B264" i="24"/>
  <c r="Q1158" i="11"/>
  <c r="A264" i="24" s="1"/>
  <c r="Q1666" i="11"/>
  <c r="A729" i="24" s="1"/>
  <c r="Q199" i="11"/>
  <c r="B579" i="24"/>
  <c r="Q351" i="11"/>
  <c r="A579" i="24" s="1"/>
  <c r="Q501" i="11"/>
  <c r="A154" i="24" s="1"/>
  <c r="Q565" i="11"/>
  <c r="A414" i="24" s="1"/>
  <c r="Q882" i="11"/>
  <c r="Q990" i="11"/>
  <c r="Q1397" i="11"/>
  <c r="A570" i="24" s="1"/>
  <c r="Q235" i="12"/>
  <c r="A87" i="25" s="1"/>
  <c r="Q412" i="12"/>
  <c r="A93" i="25" s="1"/>
  <c r="Q1225" i="11"/>
  <c r="A85" i="24" s="1"/>
  <c r="Q1334" i="11"/>
  <c r="A562" i="24" s="1"/>
  <c r="B444" i="24"/>
  <c r="Q1464" i="11"/>
  <c r="A444" i="24" s="1"/>
  <c r="Q1591" i="11"/>
  <c r="A98" i="24" s="1"/>
  <c r="Q1655" i="11"/>
  <c r="A143" i="24" s="1"/>
  <c r="Q1727" i="11"/>
  <c r="A381" i="24" s="1"/>
  <c r="B176" i="25"/>
  <c r="Q247" i="12"/>
  <c r="A176" i="25" s="1"/>
  <c r="Q295" i="12"/>
  <c r="Q431" i="12"/>
  <c r="Q500" i="12"/>
  <c r="L372" i="13"/>
  <c r="A49" i="26" s="1"/>
  <c r="Q1323" i="11"/>
  <c r="A38" i="24" s="1"/>
  <c r="Q1469" i="11"/>
  <c r="A497" i="24" s="1"/>
  <c r="Q1576" i="11"/>
  <c r="A114" i="24" s="1"/>
  <c r="Q227" i="12"/>
  <c r="A50" i="25" s="1"/>
  <c r="L87" i="13"/>
  <c r="A58" i="26" s="1"/>
  <c r="L261" i="13"/>
  <c r="A67" i="26" s="1"/>
  <c r="L345" i="13"/>
  <c r="A159" i="26" s="1"/>
  <c r="B894" i="24"/>
  <c r="Q1217" i="11"/>
  <c r="A894" i="24" s="1"/>
  <c r="B617" i="24"/>
  <c r="Q1561" i="11"/>
  <c r="A617" i="24" s="1"/>
  <c r="B69" i="25"/>
  <c r="Q170" i="12"/>
  <c r="A69" i="25" s="1"/>
  <c r="L49" i="13"/>
  <c r="A184" i="26" s="1"/>
  <c r="L398" i="13"/>
  <c r="A65" i="26" s="1"/>
  <c r="L457" i="13"/>
  <c r="A7" i="26" s="1"/>
  <c r="O29" i="6"/>
  <c r="A27" i="19" s="1"/>
  <c r="O253" i="6"/>
  <c r="A84" i="19" s="1"/>
  <c r="B42" i="17"/>
  <c r="O301" i="4"/>
  <c r="A42" i="17" s="1"/>
  <c r="O211" i="5"/>
  <c r="A74" i="18" s="1"/>
  <c r="O251" i="6"/>
  <c r="A165" i="19" s="1"/>
  <c r="O355" i="6"/>
  <c r="A53" i="19" s="1"/>
  <c r="O395" i="6"/>
  <c r="A35" i="19" s="1"/>
  <c r="Q190" i="10"/>
  <c r="A474" i="23" s="1"/>
  <c r="Q230" i="10"/>
  <c r="A380" i="23" s="1"/>
  <c r="Q270" i="10"/>
  <c r="A285" i="23" s="1"/>
  <c r="Q294" i="10"/>
  <c r="A298" i="23" s="1"/>
  <c r="Q318" i="10"/>
  <c r="A644" i="23" s="1"/>
  <c r="Q449" i="10"/>
  <c r="A6" i="23" s="1"/>
  <c r="Q562" i="10"/>
  <c r="A308" i="23" s="1"/>
  <c r="Q690" i="10"/>
  <c r="A415" i="23" s="1"/>
  <c r="Q807" i="10"/>
  <c r="A732" i="23" s="1"/>
  <c r="Q887" i="10"/>
  <c r="A679" i="23" s="1"/>
  <c r="Q951" i="10"/>
  <c r="A842" i="23" s="1"/>
  <c r="Q1351" i="10"/>
  <c r="A593" i="23" s="1"/>
  <c r="B31" i="17"/>
  <c r="O269" i="4"/>
  <c r="A31" i="17" s="1"/>
  <c r="B90" i="19"/>
  <c r="O105" i="6"/>
  <c r="A90" i="19" s="1"/>
  <c r="B194" i="19"/>
  <c r="O307" i="6"/>
  <c r="A194" i="19" s="1"/>
  <c r="Q18" i="10"/>
  <c r="A54" i="23" s="1"/>
  <c r="Q50" i="10"/>
  <c r="A887" i="23" s="1"/>
  <c r="Q70" i="10"/>
  <c r="A182" i="23" s="1"/>
  <c r="Q86" i="10"/>
  <c r="A661" i="23" s="1"/>
  <c r="Q127" i="10"/>
  <c r="A311" i="23" s="1"/>
  <c r="Q159" i="10"/>
  <c r="A560" i="23" s="1"/>
  <c r="Q175" i="10"/>
  <c r="A332" i="23" s="1"/>
  <c r="Q418" i="10"/>
  <c r="A384" i="23" s="1"/>
  <c r="Q466" i="10"/>
  <c r="A250" i="23" s="1"/>
  <c r="Q482" i="10"/>
  <c r="A425" i="23" s="1"/>
  <c r="Q498" i="10"/>
  <c r="A535" i="23" s="1"/>
  <c r="Q514" i="10"/>
  <c r="A878" i="23" s="1"/>
  <c r="Q586" i="10"/>
  <c r="A30" i="23" s="1"/>
  <c r="Q785" i="10"/>
  <c r="A61" i="23" s="1"/>
  <c r="Q1172" i="10"/>
  <c r="A841" i="23" s="1"/>
  <c r="Q1236" i="10"/>
  <c r="A465" i="23" s="1"/>
  <c r="B91" i="17"/>
  <c r="O305" i="4"/>
  <c r="A91" i="17" s="1"/>
  <c r="B31" i="19"/>
  <c r="O223" i="6"/>
  <c r="A31" i="19" s="1"/>
  <c r="B135" i="17"/>
  <c r="O169" i="4"/>
  <c r="A135" i="17" s="1"/>
  <c r="O299" i="4"/>
  <c r="A15" i="17" s="1"/>
  <c r="O335" i="6"/>
  <c r="A46" i="19" s="1"/>
  <c r="O363" i="6"/>
  <c r="A173" i="19" s="1"/>
  <c r="O397" i="6"/>
  <c r="A23" i="19" s="1"/>
  <c r="O415" i="6"/>
  <c r="A189" i="19" s="1"/>
  <c r="Q808" i="10"/>
  <c r="A179" i="23" s="1"/>
  <c r="Q904" i="10"/>
  <c r="A12" i="23" s="1"/>
  <c r="Q1165" i="10"/>
  <c r="A808" i="23" s="1"/>
  <c r="Q1261" i="10"/>
  <c r="A903" i="23" s="1"/>
  <c r="Q1357" i="10"/>
  <c r="A93" i="23" s="1"/>
  <c r="Q1376" i="10"/>
  <c r="A305" i="23" s="1"/>
  <c r="Q1603" i="10"/>
  <c r="A606" i="23" s="1"/>
  <c r="Q1615" i="10"/>
  <c r="A368" i="23" s="1"/>
  <c r="Q1626" i="10"/>
  <c r="A370" i="23" s="1"/>
  <c r="Q1657" i="10"/>
  <c r="A360" i="23" s="1"/>
  <c r="Q1697" i="10"/>
  <c r="A144" i="23" s="1"/>
  <c r="Q1737" i="10"/>
  <c r="A393" i="23" s="1"/>
  <c r="Q1798" i="10"/>
  <c r="A197" i="23" s="1"/>
  <c r="Q1842" i="10"/>
  <c r="A521" i="23" s="1"/>
  <c r="Q127" i="11"/>
  <c r="A605" i="24" s="1"/>
  <c r="Q280" i="11"/>
  <c r="A711" i="24" s="1"/>
  <c r="Q625" i="11"/>
  <c r="A513" i="24" s="1"/>
  <c r="Q657" i="11"/>
  <c r="A575" i="24" s="1"/>
  <c r="Q776" i="11"/>
  <c r="A789" i="24" s="1"/>
  <c r="Q707" i="10"/>
  <c r="A217" i="23" s="1"/>
  <c r="Q914" i="10"/>
  <c r="A901" i="23" s="1"/>
  <c r="Q948" i="10"/>
  <c r="A265" i="23" s="1"/>
  <c r="Q1098" i="10"/>
  <c r="A822" i="23" s="1"/>
  <c r="Q1163" i="10"/>
  <c r="Q1321" i="10"/>
  <c r="A773" i="23" s="1"/>
  <c r="Q604" i="10"/>
  <c r="Q689" i="10"/>
  <c r="A723" i="23" s="1"/>
  <c r="Q798" i="10"/>
  <c r="A17" i="23" s="1"/>
  <c r="Q712" i="10"/>
  <c r="A516" i="23" s="1"/>
  <c r="B292" i="23"/>
  <c r="Q677" i="10"/>
  <c r="A292" i="23" s="1"/>
  <c r="Q751" i="10"/>
  <c r="A534" i="23" s="1"/>
  <c r="Q790" i="10"/>
  <c r="A860" i="23" s="1"/>
  <c r="Q878" i="10"/>
  <c r="A594" i="23" s="1"/>
  <c r="Q921" i="10"/>
  <c r="A689" i="23" s="1"/>
  <c r="Q985" i="10"/>
  <c r="A798" i="23" s="1"/>
  <c r="Q1400" i="10"/>
  <c r="A421" i="23" s="1"/>
  <c r="Q1600" i="10"/>
  <c r="A652" i="23" s="1"/>
  <c r="Q1632" i="10"/>
  <c r="A870" i="23" s="1"/>
  <c r="Q1664" i="10"/>
  <c r="A846" i="23" s="1"/>
  <c r="Q1712" i="10"/>
  <c r="A294" i="23" s="1"/>
  <c r="Q39" i="11"/>
  <c r="A683" i="24" s="1"/>
  <c r="Q57" i="11"/>
  <c r="A117" i="24" s="1"/>
  <c r="Q78" i="11"/>
  <c r="A632" i="24" s="1"/>
  <c r="Q129" i="11"/>
  <c r="A311" i="24" s="1"/>
  <c r="Q345" i="11"/>
  <c r="A133" i="24" s="1"/>
  <c r="Q766" i="11"/>
  <c r="A434" i="24" s="1"/>
  <c r="Q1082" i="11"/>
  <c r="A531" i="24" s="1"/>
  <c r="Q1159" i="11"/>
  <c r="A898" i="24" s="1"/>
  <c r="B874" i="23"/>
  <c r="Q706" i="10"/>
  <c r="A874" i="23" s="1"/>
  <c r="Q1254" i="10"/>
  <c r="A918" i="23" s="1"/>
  <c r="Q1428" i="10"/>
  <c r="A917" i="23" s="1"/>
  <c r="Q1458" i="10"/>
  <c r="A829" i="23" s="1"/>
  <c r="Q1490" i="10"/>
  <c r="A954" i="23" s="1"/>
  <c r="Q1530" i="10"/>
  <c r="A141" i="23" s="1"/>
  <c r="Q1562" i="10"/>
  <c r="A423" i="23" s="1"/>
  <c r="Q1765" i="10"/>
  <c r="A705" i="23" s="1"/>
  <c r="Q1797" i="10"/>
  <c r="A312" i="23" s="1"/>
  <c r="Q40" i="11"/>
  <c r="A965" i="24" s="1"/>
  <c r="Q132" i="11"/>
  <c r="A911" i="24" s="1"/>
  <c r="Q504" i="11"/>
  <c r="A455" i="24" s="1"/>
  <c r="Q871" i="11"/>
  <c r="A502" i="24" s="1"/>
  <c r="Q919" i="11"/>
  <c r="A208" i="24" s="1"/>
  <c r="Q1015" i="11"/>
  <c r="A764" i="24" s="1"/>
  <c r="Q1717" i="11"/>
  <c r="A421" i="24" s="1"/>
  <c r="Q206" i="11"/>
  <c r="A47" i="24" s="1"/>
  <c r="B260" i="24"/>
  <c r="Q294" i="11"/>
  <c r="A260" i="24" s="1"/>
  <c r="Q430" i="11"/>
  <c r="A451" i="24" s="1"/>
  <c r="Q497" i="11"/>
  <c r="A156" i="24" s="1"/>
  <c r="Q583" i="11"/>
  <c r="A250" i="24" s="1"/>
  <c r="Q615" i="11"/>
  <c r="A74" i="24" s="1"/>
  <c r="Q690" i="11"/>
  <c r="A70" i="24" s="1"/>
  <c r="Q801" i="11"/>
  <c r="A749" i="24" s="1"/>
  <c r="Q881" i="11"/>
  <c r="A25" i="24" s="1"/>
  <c r="Q1067" i="11"/>
  <c r="A94" i="24" s="1"/>
  <c r="B379" i="24"/>
  <c r="Q1123" i="11"/>
  <c r="A379" i="24" s="1"/>
  <c r="Q1245" i="11"/>
  <c r="A441" i="24" s="1"/>
  <c r="Q1757" i="11"/>
  <c r="A7" i="24" s="1"/>
  <c r="Q917" i="11"/>
  <c r="A584" i="24" s="1"/>
  <c r="Q982" i="11"/>
  <c r="A318" i="24" s="1"/>
  <c r="B431" i="24"/>
  <c r="Q1057" i="11"/>
  <c r="A431" i="24" s="1"/>
  <c r="Q1189" i="11"/>
  <c r="A958" i="24" s="1"/>
  <c r="Q1273" i="11"/>
  <c r="A493" i="24" s="1"/>
  <c r="Q409" i="12"/>
  <c r="A85" i="25" s="1"/>
  <c r="L70" i="13"/>
  <c r="A91" i="26" s="1"/>
  <c r="L134" i="13"/>
  <c r="A95" i="26" s="1"/>
  <c r="L226" i="13"/>
  <c r="A73" i="26" s="1"/>
  <c r="Q1227" i="11"/>
  <c r="A54" i="24" s="1"/>
  <c r="B172" i="24"/>
  <c r="Q1341" i="11"/>
  <c r="A172" i="24" s="1"/>
  <c r="B132" i="24"/>
  <c r="Q1555" i="11"/>
  <c r="A132" i="24" s="1"/>
  <c r="B567" i="24"/>
  <c r="Q1614" i="11"/>
  <c r="A567" i="24" s="1"/>
  <c r="B45" i="24"/>
  <c r="Q1678" i="11"/>
  <c r="A45" i="24" s="1"/>
  <c r="B864" i="24"/>
  <c r="Q1750" i="11"/>
  <c r="A864" i="24" s="1"/>
  <c r="B124" i="25"/>
  <c r="Q75" i="12"/>
  <c r="A124" i="25" s="1"/>
  <c r="B61" i="25"/>
  <c r="Q139" i="12"/>
  <c r="A61" i="25" s="1"/>
  <c r="Q440" i="12"/>
  <c r="A142" i="25" s="1"/>
  <c r="L312" i="13"/>
  <c r="A151" i="26" s="1"/>
  <c r="L437" i="13"/>
  <c r="A208" i="26" s="1"/>
  <c r="Q1181" i="11"/>
  <c r="A436" i="24" s="1"/>
  <c r="Q1223" i="11"/>
  <c r="A383" i="24" s="1"/>
  <c r="Q1314" i="11"/>
  <c r="A792" i="24" s="1"/>
  <c r="Q1460" i="11"/>
  <c r="A700" i="24" s="1"/>
  <c r="Q158" i="12"/>
  <c r="A39" i="25" s="1"/>
  <c r="Q259" i="12"/>
  <c r="A51" i="25" s="1"/>
  <c r="Q510" i="12"/>
  <c r="A106" i="25" s="1"/>
  <c r="L59" i="13"/>
  <c r="A32" i="26" s="1"/>
  <c r="L91" i="13"/>
  <c r="A216" i="26" s="1"/>
  <c r="B199" i="26"/>
  <c r="L221" i="13"/>
  <c r="A199" i="26" s="1"/>
  <c r="B60" i="24"/>
  <c r="Q1149" i="11"/>
  <c r="A60" i="24" s="1"/>
  <c r="Q1358" i="11"/>
  <c r="B751" i="24"/>
  <c r="Q1422" i="11"/>
  <c r="A751" i="24" s="1"/>
  <c r="Q1502" i="11"/>
  <c r="Q1572" i="11"/>
  <c r="Q1620" i="11"/>
  <c r="B618" i="24"/>
  <c r="Q1684" i="11"/>
  <c r="A618" i="24" s="1"/>
  <c r="B174" i="25"/>
  <c r="Q67" i="12"/>
  <c r="A174" i="25" s="1"/>
  <c r="Q131" i="12"/>
  <c r="Q269" i="12"/>
  <c r="B18" i="25"/>
  <c r="Q375" i="12"/>
  <c r="A18" i="25" s="1"/>
  <c r="L53" i="13"/>
  <c r="A8" i="26" s="1"/>
  <c r="L460" i="13"/>
  <c r="A211" i="26" s="1"/>
  <c r="B78" i="26"/>
  <c r="L391" i="13"/>
  <c r="A78" i="26" s="1"/>
  <c r="B396" i="24"/>
  <c r="Q1182" i="11"/>
  <c r="A396" i="24" s="1"/>
  <c r="Q1216" i="11"/>
  <c r="A873" i="24" s="1"/>
  <c r="Q1296" i="11"/>
  <c r="A705" i="24" s="1"/>
  <c r="Q1412" i="11"/>
  <c r="A195" i="24" s="1"/>
  <c r="Q1712" i="11"/>
  <c r="A835" i="24" s="1"/>
  <c r="Q381" i="12"/>
  <c r="A152" i="25" s="1"/>
  <c r="L4" i="13"/>
  <c r="A122" i="26" s="1"/>
  <c r="L52" i="13"/>
  <c r="A27" i="26" s="1"/>
  <c r="L117" i="13"/>
  <c r="A132" i="26" s="1"/>
  <c r="L190" i="13"/>
  <c r="A60" i="26" s="1"/>
  <c r="L223" i="13"/>
  <c r="B102" i="26"/>
  <c r="L255" i="13"/>
  <c r="A102" i="26" s="1"/>
  <c r="L390" i="13"/>
  <c r="L471" i="13"/>
  <c r="A79" i="26" s="1"/>
  <c r="Q1271" i="11"/>
  <c r="A252" i="24" s="1"/>
  <c r="Q1333" i="11"/>
  <c r="B488" i="24"/>
  <c r="Q1392" i="11"/>
  <c r="A488" i="24" s="1"/>
  <c r="Q1440" i="11"/>
  <c r="B107" i="24"/>
  <c r="Q1520" i="11"/>
  <c r="A107" i="24" s="1"/>
  <c r="B614" i="24"/>
  <c r="Q1574" i="11"/>
  <c r="A614" i="24" s="1"/>
  <c r="Q1654" i="11"/>
  <c r="B938" i="24"/>
  <c r="Q1724" i="11"/>
  <c r="A938" i="24" s="1"/>
  <c r="B44" i="24"/>
  <c r="Q1785" i="11"/>
  <c r="A44" i="24" s="1"/>
  <c r="Q117" i="12"/>
  <c r="Q239" i="12"/>
  <c r="Q345" i="12"/>
  <c r="Q490" i="12"/>
  <c r="L318" i="13"/>
  <c r="A87" i="26" s="1"/>
  <c r="L342" i="13"/>
  <c r="A207" i="26" s="1"/>
  <c r="L382" i="13"/>
  <c r="A118" i="26" s="1"/>
  <c r="O347" i="6"/>
  <c r="A73" i="19" s="1"/>
  <c r="O427" i="6"/>
  <c r="A89" i="19" s="1"/>
  <c r="Q114" i="10"/>
  <c r="A174" i="23" s="1"/>
  <c r="Q201" i="10"/>
  <c r="A428" i="23" s="1"/>
  <c r="Q221" i="10"/>
  <c r="A131" i="23" s="1"/>
  <c r="Q269" i="10"/>
  <c r="A483" i="23" s="1"/>
  <c r="Q317" i="10"/>
  <c r="A99" i="23" s="1"/>
  <c r="Q835" i="10"/>
  <c r="A450" i="23" s="1"/>
  <c r="Q867" i="10"/>
  <c r="A394" i="23" s="1"/>
  <c r="Q907" i="10"/>
  <c r="A241" i="23" s="1"/>
  <c r="Q931" i="10"/>
  <c r="A622" i="23" s="1"/>
  <c r="Q1339" i="10"/>
  <c r="A635" i="23" s="1"/>
  <c r="O225" i="4"/>
  <c r="A56" i="17" s="1"/>
  <c r="O49" i="5"/>
  <c r="A85" i="18" s="1"/>
  <c r="B176" i="19"/>
  <c r="O179" i="6"/>
  <c r="A176" i="19" s="1"/>
  <c r="O339" i="6"/>
  <c r="A114" i="19" s="1"/>
  <c r="Q31" i="10"/>
  <c r="A596" i="23" s="1"/>
  <c r="Q59" i="10"/>
  <c r="A34" i="23" s="1"/>
  <c r="Q130" i="10"/>
  <c r="A207" i="23" s="1"/>
  <c r="Q146" i="10"/>
  <c r="A542" i="23" s="1"/>
  <c r="Q162" i="10"/>
  <c r="A433" i="23" s="1"/>
  <c r="Q395" i="10"/>
  <c r="A455" i="23" s="1"/>
  <c r="Q587" i="10"/>
  <c r="A764" i="23" s="1"/>
  <c r="Q1168" i="10"/>
  <c r="A464" i="23" s="1"/>
  <c r="Q1296" i="10"/>
  <c r="A4" i="23" s="1"/>
  <c r="B129" i="17"/>
  <c r="O325" i="4"/>
  <c r="A129" i="17" s="1"/>
  <c r="B79" i="18"/>
  <c r="O45" i="5"/>
  <c r="A79" i="18" s="1"/>
  <c r="O71" i="6"/>
  <c r="B162" i="19"/>
  <c r="O161" i="6"/>
  <c r="A162" i="19" s="1"/>
  <c r="B28" i="19"/>
  <c r="O269" i="6"/>
  <c r="A28" i="19" s="1"/>
  <c r="O349" i="6"/>
  <c r="A96" i="19" s="1"/>
  <c r="O421" i="6"/>
  <c r="A170" i="19" s="1"/>
  <c r="B51" i="17"/>
  <c r="O9" i="4"/>
  <c r="A51" i="17" s="1"/>
  <c r="O249" i="4"/>
  <c r="A2" i="17" s="1"/>
  <c r="Q671" i="10"/>
  <c r="Q750" i="10"/>
  <c r="A215" i="23" s="1"/>
  <c r="Q817" i="10"/>
  <c r="A336" i="23" s="1"/>
  <c r="Q881" i="10"/>
  <c r="A137" i="23" s="1"/>
  <c r="Q945" i="10"/>
  <c r="A617" i="23" s="1"/>
  <c r="Q1282" i="10"/>
  <c r="A575" i="23" s="1"/>
  <c r="Q1602" i="10"/>
  <c r="A187" i="23" s="1"/>
  <c r="Q1614" i="10"/>
  <c r="A262" i="23" s="1"/>
  <c r="Q1647" i="10"/>
  <c r="A631" i="23" s="1"/>
  <c r="Q1678" i="10"/>
  <c r="A479" i="23" s="1"/>
  <c r="Q1694" i="10"/>
  <c r="A234" i="23" s="1"/>
  <c r="Q1726" i="10"/>
  <c r="A555" i="23" s="1"/>
  <c r="Q1794" i="10"/>
  <c r="A173" i="23" s="1"/>
  <c r="Q1854" i="10"/>
  <c r="A266" i="23" s="1"/>
  <c r="Q125" i="11"/>
  <c r="A585" i="24" s="1"/>
  <c r="Q152" i="11"/>
  <c r="A327" i="24" s="1"/>
  <c r="Q244" i="11"/>
  <c r="A863" i="24" s="1"/>
  <c r="Q308" i="11"/>
  <c r="A191" i="24" s="1"/>
  <c r="Q372" i="11"/>
  <c r="A718" i="24" s="1"/>
  <c r="Q403" i="11"/>
  <c r="A680" i="24" s="1"/>
  <c r="Q661" i="11"/>
  <c r="A557" i="24" s="1"/>
  <c r="Q796" i="11"/>
  <c r="A738" i="24" s="1"/>
  <c r="Q828" i="11"/>
  <c r="A281" i="24" s="1"/>
  <c r="Q860" i="11"/>
  <c r="A392" i="24" s="1"/>
  <c r="Q1130" i="11"/>
  <c r="A509" i="24" s="1"/>
  <c r="Q1511" i="11"/>
  <c r="A214" i="24" s="1"/>
  <c r="Q829" i="10"/>
  <c r="A672" i="23" s="1"/>
  <c r="Q882" i="10"/>
  <c r="A418" i="23" s="1"/>
  <c r="Q980" i="10"/>
  <c r="A754" i="23" s="1"/>
  <c r="B510" i="23"/>
  <c r="Q1259" i="10"/>
  <c r="A510" i="23" s="1"/>
  <c r="Q1353" i="10"/>
  <c r="A83" i="23" s="1"/>
  <c r="B149" i="23"/>
  <c r="Q631" i="10"/>
  <c r="A149" i="23" s="1"/>
  <c r="Q703" i="10"/>
  <c r="A793" i="23" s="1"/>
  <c r="Q1660" i="10"/>
  <c r="A835" i="23" s="1"/>
  <c r="Q1748" i="10"/>
  <c r="A758" i="23" s="1"/>
  <c r="Q1823" i="10"/>
  <c r="A531" i="23" s="1"/>
  <c r="Q1862" i="10"/>
  <c r="A100" i="23" s="1"/>
  <c r="Q77" i="11"/>
  <c r="A810" i="24" s="1"/>
  <c r="Q105" i="11"/>
  <c r="A362" i="24" s="1"/>
  <c r="Q147" i="11"/>
  <c r="A468" i="24" s="1"/>
  <c r="Q488" i="11"/>
  <c r="A173" i="24" s="1"/>
  <c r="Q762" i="11"/>
  <c r="A335" i="24" s="1"/>
  <c r="Q1046" i="11"/>
  <c r="A294" i="24" s="1"/>
  <c r="Q1078" i="11"/>
  <c r="A500" i="24" s="1"/>
  <c r="Q1629" i="11"/>
  <c r="A443" i="24" s="1"/>
  <c r="B603" i="23"/>
  <c r="Q635" i="10"/>
  <c r="A603" i="23" s="1"/>
  <c r="Q795" i="10"/>
  <c r="A856" i="23" s="1"/>
  <c r="B650" i="23"/>
  <c r="Q854" i="10"/>
  <c r="A650" i="23" s="1"/>
  <c r="Q918" i="10"/>
  <c r="Q982" i="10"/>
  <c r="B51" i="23"/>
  <c r="Q1068" i="10"/>
  <c r="A51" i="23" s="1"/>
  <c r="Q1131" i="10"/>
  <c r="A453" i="23" s="1"/>
  <c r="Q1251" i="10"/>
  <c r="Q1453" i="10"/>
  <c r="A230" i="23" s="1"/>
  <c r="Q1469" i="10"/>
  <c r="A381" i="23" s="1"/>
  <c r="Q1549" i="10"/>
  <c r="A493" i="23" s="1"/>
  <c r="Q1565" i="10"/>
  <c r="A430" i="23" s="1"/>
  <c r="Q1581" i="10"/>
  <c r="A140" i="23" s="1"/>
  <c r="Q1760" i="10"/>
  <c r="A717" i="23" s="1"/>
  <c r="Q1792" i="10"/>
  <c r="A112" i="23" s="1"/>
  <c r="Q1808" i="10"/>
  <c r="A671" i="23" s="1"/>
  <c r="Q759" i="11"/>
  <c r="A108" i="24" s="1"/>
  <c r="Q923" i="11"/>
  <c r="A845" i="24" s="1"/>
  <c r="Q955" i="11"/>
  <c r="A435" i="24" s="1"/>
  <c r="Q374" i="11"/>
  <c r="Q577" i="11"/>
  <c r="A651" i="24" s="1"/>
  <c r="Q706" i="11"/>
  <c r="A571" i="24" s="1"/>
  <c r="Q790" i="11"/>
  <c r="A321" i="24" s="1"/>
  <c r="Q989" i="11"/>
  <c r="A2" i="24" s="1"/>
  <c r="Q1099" i="11"/>
  <c r="A495" i="24" s="1"/>
  <c r="Q1627" i="11"/>
  <c r="A629" i="24" s="1"/>
  <c r="Q1781" i="11"/>
  <c r="A364" i="24" s="1"/>
  <c r="B169" i="23"/>
  <c r="Q1874" i="10"/>
  <c r="A169" i="23" s="1"/>
  <c r="B815" i="24"/>
  <c r="Q203" i="11"/>
  <c r="A815" i="24" s="1"/>
  <c r="Q1429" i="11"/>
  <c r="A333" i="24" s="1"/>
  <c r="B19" i="23"/>
  <c r="Q1863" i="10"/>
  <c r="A19" i="23" s="1"/>
  <c r="B216" i="24"/>
  <c r="Q114" i="11"/>
  <c r="A216" i="24" s="1"/>
  <c r="Q194" i="11"/>
  <c r="Q396" i="11"/>
  <c r="A799" i="24" s="1"/>
  <c r="Q428" i="11"/>
  <c r="A219" i="24" s="1"/>
  <c r="Q459" i="11"/>
  <c r="Q682" i="11"/>
  <c r="A9" i="24" s="1"/>
  <c r="Q763" i="11"/>
  <c r="A698" i="24" s="1"/>
  <c r="B12" i="24"/>
  <c r="Q1026" i="11"/>
  <c r="A12" i="24" s="1"/>
  <c r="Q1309" i="11"/>
  <c r="A801" i="24" s="1"/>
  <c r="Q1356" i="11"/>
  <c r="A459" i="24" s="1"/>
  <c r="B336" i="24"/>
  <c r="Q118" i="11"/>
  <c r="A336" i="24" s="1"/>
  <c r="Q271" i="11"/>
  <c r="B829" i="24"/>
  <c r="Q335" i="11"/>
  <c r="A829" i="24" s="1"/>
  <c r="B773" i="24"/>
  <c r="Q394" i="11"/>
  <c r="A773" i="24" s="1"/>
  <c r="Q426" i="11"/>
  <c r="Q536" i="11"/>
  <c r="A343" i="24" s="1"/>
  <c r="Q640" i="11"/>
  <c r="A355" i="24" s="1"/>
  <c r="Q799" i="11"/>
  <c r="A471" i="24" s="1"/>
  <c r="Q869" i="11"/>
  <c r="A30" i="24" s="1"/>
  <c r="Q933" i="11"/>
  <c r="A890" i="24" s="1"/>
  <c r="Q979" i="11"/>
  <c r="B526" i="24"/>
  <c r="Q1041" i="11"/>
  <c r="A526" i="24" s="1"/>
  <c r="B545" i="24"/>
  <c r="Q1110" i="11"/>
  <c r="A545" i="24" s="1"/>
  <c r="Q1246" i="11"/>
  <c r="A467" i="24" s="1"/>
  <c r="Q1359" i="11"/>
  <c r="A796" i="24" s="1"/>
  <c r="Q1491" i="11"/>
  <c r="A505" i="24" s="1"/>
  <c r="Q1649" i="11"/>
  <c r="A232" i="24" s="1"/>
  <c r="Q129" i="12"/>
  <c r="A182" i="25" s="1"/>
  <c r="Q201" i="12"/>
  <c r="A72" i="25" s="1"/>
  <c r="Q382" i="12"/>
  <c r="A139" i="25" s="1"/>
  <c r="L248" i="13"/>
  <c r="A217" i="26" s="1"/>
  <c r="Q1311" i="11"/>
  <c r="A49" i="24" s="1"/>
  <c r="Q1384" i="11"/>
  <c r="B601" i="24"/>
  <c r="Q1448" i="11"/>
  <c r="A601" i="24" s="1"/>
  <c r="Q1512" i="11"/>
  <c r="Q1575" i="11"/>
  <c r="A295" i="24" s="1"/>
  <c r="Q1639" i="11"/>
  <c r="A240" i="24" s="1"/>
  <c r="Q1708" i="11"/>
  <c r="A338" i="24" s="1"/>
  <c r="Q1777" i="11"/>
  <c r="Q199" i="12"/>
  <c r="Q319" i="12"/>
  <c r="B10" i="25"/>
  <c r="Q383" i="12"/>
  <c r="A10" i="25" s="1"/>
  <c r="Q447" i="12"/>
  <c r="L39" i="13"/>
  <c r="A75" i="26" s="1"/>
  <c r="L201" i="13"/>
  <c r="A10" i="26" s="1"/>
  <c r="L348" i="13"/>
  <c r="A170" i="26" s="1"/>
  <c r="L380" i="13"/>
  <c r="A152" i="26" s="1"/>
  <c r="L417" i="13"/>
  <c r="A96" i="26" s="1"/>
  <c r="B613" i="24"/>
  <c r="Q1129" i="11"/>
  <c r="A613" i="24" s="1"/>
  <c r="Q1405" i="11"/>
  <c r="A612" i="24" s="1"/>
  <c r="Q1560" i="11"/>
  <c r="A755" i="24" s="1"/>
  <c r="Q1610" i="11"/>
  <c r="A525" i="24" s="1"/>
  <c r="Q27" i="12"/>
  <c r="A161" i="25" s="1"/>
  <c r="Q190" i="12"/>
  <c r="A62" i="25" s="1"/>
  <c r="Q475" i="12"/>
  <c r="A204" i="25" s="1"/>
  <c r="L63" i="13"/>
  <c r="A164" i="26" s="1"/>
  <c r="L103" i="13"/>
  <c r="A213" i="26" s="1"/>
  <c r="L135" i="13"/>
  <c r="A201" i="26" s="1"/>
  <c r="L233" i="13"/>
  <c r="L265" i="13"/>
  <c r="A148" i="26" s="1"/>
  <c r="L284" i="13"/>
  <c r="A158" i="26" s="1"/>
  <c r="L385" i="13"/>
  <c r="A3" i="26" s="1"/>
  <c r="Q1200" i="11"/>
  <c r="B915" i="24"/>
  <c r="Q1260" i="11"/>
  <c r="A915" i="24" s="1"/>
  <c r="Q1324" i="11"/>
  <c r="Q1790" i="11"/>
  <c r="B171" i="25"/>
  <c r="Q48" i="12"/>
  <c r="A171" i="25" s="1"/>
  <c r="B27" i="25"/>
  <c r="Q186" i="12"/>
  <c r="A27" i="25" s="1"/>
  <c r="B100" i="25"/>
  <c r="Q437" i="12"/>
  <c r="A100" i="25" s="1"/>
  <c r="Q469" i="12"/>
  <c r="L195" i="13"/>
  <c r="A133" i="26" s="1"/>
  <c r="O5" i="4"/>
  <c r="A41" i="17" s="1"/>
  <c r="O103" i="5"/>
  <c r="A94" i="18" s="1"/>
  <c r="O191" i="5"/>
  <c r="A39" i="18" s="1"/>
  <c r="O65" i="6"/>
  <c r="A127" i="19" s="1"/>
  <c r="B19" i="19"/>
  <c r="O137" i="6"/>
  <c r="A19" i="19" s="1"/>
  <c r="O291" i="6"/>
  <c r="A172" i="19" s="1"/>
  <c r="B22" i="17"/>
  <c r="O69" i="4"/>
  <c r="A22" i="17" s="1"/>
  <c r="O179" i="4"/>
  <c r="A36" i="17" s="1"/>
  <c r="O211" i="4"/>
  <c r="A133" i="17" s="1"/>
  <c r="O283" i="4"/>
  <c r="A72" i="17" s="1"/>
  <c r="B64" i="18"/>
  <c r="O21" i="5"/>
  <c r="A64" i="18" s="1"/>
  <c r="O221" i="5"/>
  <c r="A54" i="18" s="1"/>
  <c r="O175" i="6"/>
  <c r="A59" i="19" s="1"/>
  <c r="B46" i="18"/>
  <c r="O181" i="5"/>
  <c r="A46" i="18" s="1"/>
  <c r="O3" i="6"/>
  <c r="O57" i="6"/>
  <c r="B48" i="19"/>
  <c r="O213" i="6"/>
  <c r="A48" i="19" s="1"/>
  <c r="B145" i="19"/>
  <c r="O295" i="6"/>
  <c r="A145" i="19" s="1"/>
  <c r="O75" i="4"/>
  <c r="A12" i="17" s="1"/>
  <c r="B95" i="17"/>
  <c r="O199" i="4"/>
  <c r="A95" i="17" s="1"/>
  <c r="B33" i="18"/>
  <c r="O87" i="5"/>
  <c r="A33" i="18" s="1"/>
  <c r="B37" i="18"/>
  <c r="O149" i="5"/>
  <c r="A37" i="18" s="1"/>
  <c r="O25" i="6"/>
  <c r="A105" i="19" s="1"/>
  <c r="O257" i="6"/>
  <c r="Q99" i="10"/>
  <c r="A729" i="23" s="1"/>
  <c r="Q107" i="10"/>
  <c r="A210" i="23" s="1"/>
  <c r="Q191" i="10"/>
  <c r="A751" i="23" s="1"/>
  <c r="Q239" i="10"/>
  <c r="A199" i="23" s="1"/>
  <c r="Q247" i="10"/>
  <c r="A74" i="23" s="1"/>
  <c r="Q255" i="10"/>
  <c r="A348" i="23" s="1"/>
  <c r="Q287" i="10"/>
  <c r="A106" i="23" s="1"/>
  <c r="Q311" i="10"/>
  <c r="A937" i="23" s="1"/>
  <c r="Q319" i="10"/>
  <c r="A957" i="23" s="1"/>
  <c r="Q327" i="10"/>
  <c r="A470" i="23" s="1"/>
  <c r="Q335" i="10"/>
  <c r="A271" i="23" s="1"/>
  <c r="Q351" i="10"/>
  <c r="A290" i="23" s="1"/>
  <c r="Q359" i="10"/>
  <c r="A674" i="23" s="1"/>
  <c r="Q367" i="10"/>
  <c r="A805" i="23" s="1"/>
  <c r="Q375" i="10"/>
  <c r="A366" i="23" s="1"/>
  <c r="Q516" i="10"/>
  <c r="A256" i="23" s="1"/>
  <c r="Q556" i="10"/>
  <c r="A845" i="23" s="1"/>
  <c r="Q628" i="10"/>
  <c r="A73" i="23" s="1"/>
  <c r="Q640" i="10"/>
  <c r="A318" i="23" s="1"/>
  <c r="Q649" i="10"/>
  <c r="A183" i="23" s="1"/>
  <c r="Q692" i="10"/>
  <c r="A246" i="23" s="1"/>
  <c r="Q1065" i="10"/>
  <c r="A389" i="23" s="1"/>
  <c r="Q1081" i="10"/>
  <c r="A544" i="23" s="1"/>
  <c r="Q1097" i="10"/>
  <c r="A45" i="23" s="1"/>
  <c r="Q1113" i="10"/>
  <c r="A607" i="23" s="1"/>
  <c r="B118" i="17"/>
  <c r="O35" i="4"/>
  <c r="A118" i="17" s="1"/>
  <c r="O71" i="5"/>
  <c r="A13" i="18" s="1"/>
  <c r="O133" i="6"/>
  <c r="A184" i="19" s="1"/>
  <c r="O233" i="6"/>
  <c r="A129" i="19" s="1"/>
  <c r="O315" i="6"/>
  <c r="A146" i="19" s="1"/>
  <c r="Q12" i="10"/>
  <c r="A438" i="23" s="1"/>
  <c r="Q20" i="10"/>
  <c r="A171" i="23" s="1"/>
  <c r="Q36" i="10"/>
  <c r="A362" i="23" s="1"/>
  <c r="Q65" i="10"/>
  <c r="A908" i="23" s="1"/>
  <c r="Q73" i="10"/>
  <c r="A850" i="23" s="1"/>
  <c r="Q81" i="10"/>
  <c r="A304" i="23" s="1"/>
  <c r="Q89" i="10"/>
  <c r="A317" i="23" s="1"/>
  <c r="Q97" i="10"/>
  <c r="A231" i="23" s="1"/>
  <c r="Q133" i="10"/>
  <c r="A513" i="23" s="1"/>
  <c r="Q157" i="10"/>
  <c r="A741" i="23" s="1"/>
  <c r="Q165" i="10"/>
  <c r="A724" i="23" s="1"/>
  <c r="Q181" i="10"/>
  <c r="A178" i="23" s="1"/>
  <c r="Q393" i="10"/>
  <c r="A630" i="23" s="1"/>
  <c r="Q401" i="10"/>
  <c r="A346" i="23" s="1"/>
  <c r="Q417" i="10"/>
  <c r="A660" i="23" s="1"/>
  <c r="Q425" i="10"/>
  <c r="A817" i="23" s="1"/>
  <c r="Q433" i="10"/>
  <c r="A863" i="23" s="1"/>
  <c r="Q452" i="10"/>
  <c r="A676" i="23" s="1"/>
  <c r="Q460" i="10"/>
  <c r="A620" i="23" s="1"/>
  <c r="Q468" i="10"/>
  <c r="A692" i="23" s="1"/>
  <c r="Q484" i="10"/>
  <c r="A427" i="23" s="1"/>
  <c r="Q492" i="10"/>
  <c r="A43" i="23" s="1"/>
  <c r="Q508" i="10"/>
  <c r="A296" i="23" s="1"/>
  <c r="Q564" i="10"/>
  <c r="A116" i="23" s="1"/>
  <c r="Q572" i="10"/>
  <c r="A62" i="23" s="1"/>
  <c r="Q580" i="10"/>
  <c r="A221" i="23" s="1"/>
  <c r="Q588" i="10"/>
  <c r="A125" i="23" s="1"/>
  <c r="Q596" i="10"/>
  <c r="A379" i="23" s="1"/>
  <c r="Q602" i="10"/>
  <c r="A569" i="23" s="1"/>
  <c r="Q668" i="10"/>
  <c r="A473" i="23" s="1"/>
  <c r="Q699" i="10"/>
  <c r="A213" i="23" s="1"/>
  <c r="Q990" i="10"/>
  <c r="A259" i="23" s="1"/>
  <c r="Q1378" i="10"/>
  <c r="A848" i="23" s="1"/>
  <c r="Q1410" i="10"/>
  <c r="A506" i="23" s="1"/>
  <c r="B454" i="23"/>
  <c r="Q663" i="10"/>
  <c r="A454" i="23" s="1"/>
  <c r="Q727" i="10"/>
  <c r="A237" i="23" s="1"/>
  <c r="Q900" i="10"/>
  <c r="A236" i="23" s="1"/>
  <c r="Q991" i="10"/>
  <c r="A60" i="23" s="1"/>
  <c r="Q1080" i="10"/>
  <c r="A816" i="23" s="1"/>
  <c r="Q1114" i="10"/>
  <c r="A458" i="23" s="1"/>
  <c r="Q1150" i="10"/>
  <c r="A238" i="23" s="1"/>
  <c r="B239" i="23"/>
  <c r="Q1243" i="10"/>
  <c r="A239" i="23" s="1"/>
  <c r="Q1278" i="10"/>
  <c r="A828" i="23" s="1"/>
  <c r="B84" i="23"/>
  <c r="Q1366" i="10"/>
  <c r="A84" i="23" s="1"/>
  <c r="Q1401" i="10"/>
  <c r="Q1436" i="10"/>
  <c r="A201" i="23" s="1"/>
  <c r="Q1452" i="10"/>
  <c r="A767" i="23" s="1"/>
  <c r="Q1476" i="10"/>
  <c r="A138" i="23" s="1"/>
  <c r="Q1484" i="10"/>
  <c r="A413" i="23" s="1"/>
  <c r="Q1492" i="10"/>
  <c r="A916" i="23" s="1"/>
  <c r="Q1500" i="10"/>
  <c r="A565" i="23" s="1"/>
  <c r="Q1508" i="10"/>
  <c r="A735" i="23" s="1"/>
  <c r="Q1532" i="10"/>
  <c r="A107" i="23" s="1"/>
  <c r="Q1556" i="10"/>
  <c r="A537" i="23" s="1"/>
  <c r="Q1564" i="10"/>
  <c r="A583" i="23" s="1"/>
  <c r="Q1580" i="10"/>
  <c r="A648" i="23" s="1"/>
  <c r="Q1601" i="10"/>
  <c r="A117" i="23" s="1"/>
  <c r="Q1671" i="10"/>
  <c r="A852" i="23" s="1"/>
  <c r="Q1687" i="10"/>
  <c r="A369" i="23" s="1"/>
  <c r="Q1703" i="10"/>
  <c r="A382" i="23" s="1"/>
  <c r="Q1751" i="10"/>
  <c r="A63" i="23" s="1"/>
  <c r="Q1767" i="10"/>
  <c r="A897" i="23" s="1"/>
  <c r="Q1783" i="10"/>
  <c r="A709" i="23" s="1"/>
  <c r="Q90" i="11"/>
  <c r="A194" i="24" s="1"/>
  <c r="Q193" i="11"/>
  <c r="A78" i="24" s="1"/>
  <c r="Q225" i="11"/>
  <c r="A582" i="24" s="1"/>
  <c r="Q261" i="11"/>
  <c r="A803" i="24" s="1"/>
  <c r="Q357" i="11"/>
  <c r="A463" i="24" s="1"/>
  <c r="Q472" i="11"/>
  <c r="A914" i="24" s="1"/>
  <c r="Q555" i="11"/>
  <c r="A832" i="24" s="1"/>
  <c r="Q582" i="11"/>
  <c r="A147" i="24" s="1"/>
  <c r="Q598" i="11"/>
  <c r="A861" i="24" s="1"/>
  <c r="Q614" i="11"/>
  <c r="A13" i="24" s="1"/>
  <c r="Q712" i="11"/>
  <c r="A227" i="24" s="1"/>
  <c r="Q1269" i="11"/>
  <c r="A825" i="24" s="1"/>
  <c r="Q1340" i="11"/>
  <c r="A312" i="24" s="1"/>
  <c r="B226" i="23"/>
  <c r="Q667" i="10"/>
  <c r="A226" i="23" s="1"/>
  <c r="B354" i="23"/>
  <c r="Q720" i="10"/>
  <c r="A354" i="23" s="1"/>
  <c r="B172" i="23"/>
  <c r="Q784" i="10"/>
  <c r="A172" i="23" s="1"/>
  <c r="B781" i="23"/>
  <c r="Q858" i="10"/>
  <c r="A781" i="23" s="1"/>
  <c r="Q922" i="10"/>
  <c r="B809" i="23"/>
  <c r="Q986" i="10"/>
  <c r="A809" i="23" s="1"/>
  <c r="Q1103" i="10"/>
  <c r="A154" i="23" s="1"/>
  <c r="Q1231" i="10"/>
  <c r="A640" i="23" s="1"/>
  <c r="Q1263" i="10"/>
  <c r="A407" i="23" s="1"/>
  <c r="Q1295" i="10"/>
  <c r="A716" i="23" s="1"/>
  <c r="Q1328" i="10"/>
  <c r="A471" i="23" s="1"/>
  <c r="Q1395" i="10"/>
  <c r="A129" i="23" s="1"/>
  <c r="Q1427" i="10"/>
  <c r="A96" i="23" s="1"/>
  <c r="Q627" i="10"/>
  <c r="A189" i="23" s="1"/>
  <c r="Q805" i="10"/>
  <c r="A765" i="23" s="1"/>
  <c r="Q837" i="10"/>
  <c r="A224" i="23" s="1"/>
  <c r="Q933" i="10"/>
  <c r="A301" i="23" s="1"/>
  <c r="Q993" i="10"/>
  <c r="B2" i="23"/>
  <c r="Q1022" i="10"/>
  <c r="A2" i="23" s="1"/>
  <c r="Q1047" i="10"/>
  <c r="Q1115" i="10"/>
  <c r="A53" i="23" s="1"/>
  <c r="B682" i="23"/>
  <c r="Q1171" i="10"/>
  <c r="A682" i="23" s="1"/>
  <c r="Q1206" i="10"/>
  <c r="A774" i="23" s="1"/>
  <c r="Q1313" i="10"/>
  <c r="A821" i="23" s="1"/>
  <c r="Q1356" i="10"/>
  <c r="A706" i="23" s="1"/>
  <c r="Q1409" i="10"/>
  <c r="Q270" i="11"/>
  <c r="Q334" i="11"/>
  <c r="Q393" i="11"/>
  <c r="A922" i="24" s="1"/>
  <c r="Q532" i="11"/>
  <c r="A621" i="24" s="1"/>
  <c r="Q604" i="11"/>
  <c r="A879" i="24" s="1"/>
  <c r="B833" i="24"/>
  <c r="Q644" i="11"/>
  <c r="A833" i="24" s="1"/>
  <c r="B207" i="24"/>
  <c r="Q676" i="11"/>
  <c r="A207" i="24" s="1"/>
  <c r="Q774" i="11"/>
  <c r="A784" i="24" s="1"/>
  <c r="Q817" i="11"/>
  <c r="A646" i="24" s="1"/>
  <c r="Q849" i="11"/>
  <c r="A673" i="24" s="1"/>
  <c r="Q876" i="11"/>
  <c r="A743" i="24" s="1"/>
  <c r="B679" i="24"/>
  <c r="Q926" i="11"/>
  <c r="A679" i="24" s="1"/>
  <c r="B439" i="24"/>
  <c r="Q1069" i="11"/>
  <c r="A439" i="24" s="1"/>
  <c r="Q1120" i="11"/>
  <c r="A822" i="24" s="1"/>
  <c r="Q1230" i="11"/>
  <c r="A315" i="24" s="1"/>
  <c r="Q1338" i="11"/>
  <c r="A622" i="24" s="1"/>
  <c r="Q1387" i="11"/>
  <c r="A274" i="24" s="1"/>
  <c r="Q1509" i="11"/>
  <c r="A97" i="24" s="1"/>
  <c r="Q1731" i="11"/>
  <c r="A247" i="24" s="1"/>
  <c r="B76" i="23"/>
  <c r="Q1859" i="10"/>
  <c r="A76" i="23" s="1"/>
  <c r="Q110" i="11"/>
  <c r="B420" i="24"/>
  <c r="Q195" i="11"/>
  <c r="A420" i="24" s="1"/>
  <c r="Q421" i="11"/>
  <c r="A109" i="24" s="1"/>
  <c r="Q461" i="11"/>
  <c r="A537" i="24" s="1"/>
  <c r="Q512" i="11"/>
  <c r="A285" i="24" s="1"/>
  <c r="Q579" i="11"/>
  <c r="A598" i="24" s="1"/>
  <c r="Q675" i="11"/>
  <c r="A770" i="24" s="1"/>
  <c r="Q713" i="11"/>
  <c r="A933" i="24" s="1"/>
  <c r="Q745" i="11"/>
  <c r="A666" i="24" s="1"/>
  <c r="Q974" i="11"/>
  <c r="A563" i="24" s="1"/>
  <c r="Q1079" i="11"/>
  <c r="A345" i="24" s="1"/>
  <c r="Q1305" i="11"/>
  <c r="A487" i="24" s="1"/>
  <c r="Q1371" i="11"/>
  <c r="A876" i="24" s="1"/>
  <c r="Q1493" i="11"/>
  <c r="A103" i="24" s="1"/>
  <c r="Q1637" i="11"/>
  <c r="A167" i="24" s="1"/>
  <c r="Q1682" i="11"/>
  <c r="A657" i="24" s="1"/>
  <c r="Q1745" i="11"/>
  <c r="A437" i="24" s="1"/>
  <c r="Q206" i="12"/>
  <c r="A196" i="25" s="1"/>
  <c r="Q286" i="12"/>
  <c r="A193" i="25" s="1"/>
  <c r="L24" i="13"/>
  <c r="A47" i="26" s="1"/>
  <c r="B261" i="24"/>
  <c r="Q158" i="11"/>
  <c r="A261" i="24" s="1"/>
  <c r="Q192" i="11"/>
  <c r="Q540" i="11"/>
  <c r="A190" i="24" s="1"/>
  <c r="B389" i="24"/>
  <c r="Q775" i="11"/>
  <c r="A389" i="24" s="1"/>
  <c r="B215" i="24"/>
  <c r="Q807" i="11"/>
  <c r="A215" i="24" s="1"/>
  <c r="Q839" i="11"/>
  <c r="Q912" i="11"/>
  <c r="A888" i="24" s="1"/>
  <c r="Q944" i="11"/>
  <c r="A175" i="24" s="1"/>
  <c r="Q1103" i="11"/>
  <c r="A14" i="24" s="1"/>
  <c r="Q1293" i="11"/>
  <c r="A750" i="24" s="1"/>
  <c r="Q1461" i="11"/>
  <c r="A349" i="24" s="1"/>
  <c r="Q1579" i="11"/>
  <c r="A696" i="24" s="1"/>
  <c r="Q1664" i="11"/>
  <c r="A348" i="24" s="1"/>
  <c r="Q49" i="12"/>
  <c r="A212" i="25" s="1"/>
  <c r="L34" i="13"/>
  <c r="A209" i="26" s="1"/>
  <c r="Q55" i="12"/>
  <c r="A23" i="25" s="1"/>
  <c r="Q90" i="12"/>
  <c r="A80" i="25" s="1"/>
  <c r="Q184" i="12"/>
  <c r="A110" i="25" s="1"/>
  <c r="Q219" i="12"/>
  <c r="A109" i="25" s="1"/>
  <c r="Q260" i="12"/>
  <c r="A40" i="25" s="1"/>
  <c r="Q297" i="12"/>
  <c r="A20" i="25" s="1"/>
  <c r="Q449" i="12"/>
  <c r="A134" i="25" s="1"/>
  <c r="L3" i="13"/>
  <c r="A177" i="26" s="1"/>
  <c r="L17" i="13"/>
  <c r="A2" i="26" s="1"/>
  <c r="L50" i="13"/>
  <c r="A146" i="26" s="1"/>
  <c r="L72" i="13"/>
  <c r="A145" i="26" s="1"/>
  <c r="L120" i="13"/>
  <c r="A131" i="26" s="1"/>
  <c r="L355" i="13"/>
  <c r="A83" i="26" s="1"/>
  <c r="L371" i="13"/>
  <c r="A99" i="26" s="1"/>
  <c r="L387" i="13"/>
  <c r="A35" i="26" s="1"/>
  <c r="L420" i="13"/>
  <c r="A128" i="26" s="1"/>
  <c r="B858" i="24"/>
  <c r="Q1157" i="11"/>
  <c r="A858" i="24" s="1"/>
  <c r="Q1243" i="11"/>
  <c r="A935" i="24" s="1"/>
  <c r="B671" i="24"/>
  <c r="Q1350" i="11"/>
  <c r="A671" i="24" s="1"/>
  <c r="B608" i="24"/>
  <c r="Q1382" i="11"/>
  <c r="A608" i="24" s="1"/>
  <c r="Q1414" i="11"/>
  <c r="B239" i="24"/>
  <c r="Q1446" i="11"/>
  <c r="A239" i="24" s="1"/>
  <c r="B643" i="24"/>
  <c r="Q1478" i="11"/>
  <c r="A643" i="24" s="1"/>
  <c r="B759" i="24"/>
  <c r="Q1510" i="11"/>
  <c r="A759" i="24" s="1"/>
  <c r="Q1542" i="11"/>
  <c r="Q1775" i="11"/>
  <c r="B332" i="24"/>
  <c r="Q1816" i="11"/>
  <c r="A332" i="24" s="1"/>
  <c r="Q77" i="12"/>
  <c r="Q109" i="12"/>
  <c r="Q141" i="12"/>
  <c r="Q180" i="12"/>
  <c r="B98" i="25"/>
  <c r="Q213" i="12"/>
  <c r="A98" i="25" s="1"/>
  <c r="Q245" i="12"/>
  <c r="B112" i="25"/>
  <c r="Q277" i="12"/>
  <c r="A112" i="25" s="1"/>
  <c r="Q346" i="12"/>
  <c r="A15" i="25" s="1"/>
  <c r="B88" i="25"/>
  <c r="Q413" i="12"/>
  <c r="A88" i="25" s="1"/>
  <c r="B160" i="25"/>
  <c r="Q445" i="12"/>
  <c r="A160" i="25" s="1"/>
  <c r="Q482" i="12"/>
  <c r="B8" i="18"/>
  <c r="O143" i="5"/>
  <c r="A8" i="18" s="1"/>
  <c r="B20" i="19"/>
  <c r="O59" i="6"/>
  <c r="A20" i="19" s="1"/>
  <c r="O129" i="6"/>
  <c r="A45" i="19" s="1"/>
  <c r="O217" i="6"/>
  <c r="A121" i="19" s="1"/>
  <c r="B32" i="19"/>
  <c r="O323" i="6"/>
  <c r="A32" i="19" s="1"/>
  <c r="O99" i="4"/>
  <c r="A136" i="17" s="1"/>
  <c r="O29" i="5"/>
  <c r="B62" i="18"/>
  <c r="O207" i="5"/>
  <c r="A62" i="18" s="1"/>
  <c r="B43" i="19"/>
  <c r="O143" i="6"/>
  <c r="A43" i="19" s="1"/>
  <c r="B109" i="17"/>
  <c r="O161" i="4"/>
  <c r="A109" i="17" s="1"/>
  <c r="B53" i="18"/>
  <c r="O41" i="5"/>
  <c r="A53" i="18" s="1"/>
  <c r="O259" i="6"/>
  <c r="A153" i="19" s="1"/>
  <c r="B39" i="17"/>
  <c r="O215" i="4"/>
  <c r="A39" i="17" s="1"/>
  <c r="B49" i="18"/>
  <c r="O159" i="5"/>
  <c r="A49" i="18" s="1"/>
  <c r="B10" i="19"/>
  <c r="O19" i="6"/>
  <c r="A10" i="19" s="1"/>
  <c r="O181" i="6"/>
  <c r="O35" i="5"/>
  <c r="A84" i="18" s="1"/>
  <c r="Q68" i="11"/>
  <c r="B928" i="24"/>
  <c r="Q239" i="11"/>
  <c r="A928" i="24" s="1"/>
  <c r="Q275" i="11"/>
  <c r="A692" i="24" s="1"/>
  <c r="Q490" i="11"/>
  <c r="A390" i="24" s="1"/>
  <c r="Q557" i="11"/>
  <c r="A255" i="24" s="1"/>
  <c r="Q683" i="11"/>
  <c r="A523" i="24" s="1"/>
  <c r="B52" i="26"/>
  <c r="L219" i="13"/>
  <c r="A52" i="26" s="1"/>
  <c r="L235" i="13"/>
  <c r="L251" i="13"/>
  <c r="L413" i="13"/>
  <c r="A34" i="26" s="1"/>
  <c r="L475" i="13"/>
  <c r="A161" i="26" s="1"/>
  <c r="B800" i="24"/>
  <c r="Q1235" i="11"/>
  <c r="A800" i="24" s="1"/>
  <c r="Q1294" i="11"/>
  <c r="B882" i="24"/>
  <c r="Q1326" i="11"/>
  <c r="A882" i="24" s="1"/>
  <c r="Q1385" i="11"/>
  <c r="A61" i="24" s="1"/>
  <c r="Q1417" i="11"/>
  <c r="A672" i="24" s="1"/>
  <c r="Q1481" i="11"/>
  <c r="A375" i="24" s="1"/>
  <c r="Q1513" i="11"/>
  <c r="A641" i="24" s="1"/>
  <c r="Q1545" i="11"/>
  <c r="A870" i="24" s="1"/>
  <c r="Q1792" i="11"/>
  <c r="Q142" i="12"/>
  <c r="A43" i="25" s="1"/>
  <c r="Q322" i="12"/>
  <c r="A77" i="25" s="1"/>
  <c r="L362" i="13"/>
  <c r="A92" i="26" s="1"/>
  <c r="Q1155" i="11"/>
  <c r="A872" i="24" s="1"/>
  <c r="Q1247" i="11"/>
  <c r="A99" i="24" s="1"/>
  <c r="Q127" i="12"/>
  <c r="A155" i="25" s="1"/>
  <c r="Q302" i="12"/>
  <c r="A48" i="25" s="1"/>
  <c r="L126" i="13"/>
  <c r="A172" i="26" s="1"/>
  <c r="L222" i="13"/>
  <c r="A205" i="26" s="1"/>
  <c r="L289" i="13"/>
  <c r="A114" i="26" s="1"/>
  <c r="B952" i="24"/>
  <c r="Q1302" i="11"/>
  <c r="A952" i="24" s="1"/>
  <c r="Q1662" i="11"/>
  <c r="Q1811" i="11"/>
  <c r="A668" i="24" s="1"/>
  <c r="B148" i="25"/>
  <c r="Q123" i="12"/>
  <c r="A148" i="25" s="1"/>
  <c r="Q493" i="12"/>
  <c r="A28" i="25" s="1"/>
  <c r="L445" i="13"/>
  <c r="A89" i="26" s="1"/>
  <c r="Q1396" i="11"/>
  <c r="A577" i="24" s="1"/>
  <c r="Q1551" i="11"/>
  <c r="A737" i="24" s="1"/>
  <c r="Q1789" i="11"/>
  <c r="A865" i="24" s="1"/>
  <c r="Q89" i="12"/>
  <c r="A215" i="25" s="1"/>
  <c r="Q225" i="12"/>
  <c r="A97" i="25" s="1"/>
  <c r="Q395" i="12"/>
  <c r="A125" i="25" s="1"/>
  <c r="L131" i="13"/>
  <c r="A31" i="26" s="1"/>
  <c r="L229" i="13"/>
  <c r="B110" i="26"/>
  <c r="L253" i="13"/>
  <c r="A110" i="26" s="1"/>
  <c r="Q1193" i="11"/>
  <c r="A290" i="24" s="1"/>
  <c r="Q1438" i="11"/>
  <c r="Q115" i="12"/>
  <c r="B29" i="25"/>
  <c r="Q205" i="12"/>
  <c r="A29" i="25" s="1"/>
  <c r="Q253" i="12"/>
  <c r="Q359" i="12"/>
  <c r="Q485" i="12"/>
  <c r="A183" i="25" s="1"/>
  <c r="L468" i="13"/>
  <c r="A50" i="26" s="1"/>
  <c r="Q105" i="12"/>
  <c r="A207" i="25" s="1"/>
  <c r="Q252" i="12"/>
  <c r="A41" i="25" s="1"/>
  <c r="L85" i="13"/>
  <c r="A139" i="26" s="1"/>
  <c r="L409" i="13"/>
  <c r="A117" i="26" s="1"/>
  <c r="Q1376" i="11"/>
  <c r="B572" i="24"/>
  <c r="Q1504" i="11"/>
  <c r="A572" i="24" s="1"/>
  <c r="B691" i="24"/>
  <c r="Q1638" i="11"/>
  <c r="A691" i="24" s="1"/>
  <c r="B31" i="24"/>
  <c r="Q1769" i="11"/>
  <c r="A31" i="24" s="1"/>
  <c r="B213" i="25"/>
  <c r="Q69" i="12"/>
  <c r="A213" i="25" s="1"/>
  <c r="Q133" i="12"/>
  <c r="Q255" i="12"/>
  <c r="L203" i="13"/>
  <c r="L366" i="13"/>
  <c r="A48" i="26" s="1"/>
  <c r="B113" i="19"/>
  <c r="O297" i="6"/>
  <c r="A113" i="19" s="1"/>
  <c r="O365" i="6"/>
  <c r="A190" i="19" s="1"/>
  <c r="O303" i="4"/>
  <c r="A55" i="17" s="1"/>
  <c r="B100" i="19"/>
  <c r="O23" i="6"/>
  <c r="A100" i="19" s="1"/>
  <c r="O359" i="6"/>
  <c r="A9" i="19" s="1"/>
  <c r="O411" i="6"/>
  <c r="A183" i="19" s="1"/>
  <c r="O107" i="6"/>
  <c r="A106" i="19" s="1"/>
  <c r="B60" i="19"/>
  <c r="O303" i="6"/>
  <c r="A60" i="19" s="1"/>
  <c r="O367" i="6"/>
  <c r="A55" i="19" s="1"/>
  <c r="B67" i="17"/>
  <c r="O129" i="4"/>
  <c r="A67" i="17" s="1"/>
  <c r="O341" i="6"/>
  <c r="A130" i="19" s="1"/>
  <c r="O405" i="6"/>
  <c r="A11" i="19" s="1"/>
  <c r="O423" i="6"/>
  <c r="A86" i="19" s="1"/>
  <c r="B780" i="23"/>
  <c r="Q734" i="10"/>
  <c r="A780" i="23" s="1"/>
  <c r="Q865" i="10"/>
  <c r="A595" i="23" s="1"/>
  <c r="Q988" i="10"/>
  <c r="A590" i="23" s="1"/>
  <c r="Q1138" i="10"/>
  <c r="A50" i="23" s="1"/>
  <c r="Q1336" i="10"/>
  <c r="A529" i="23" s="1"/>
  <c r="Q1611" i="10"/>
  <c r="A500" i="23" s="1"/>
  <c r="Q1674" i="10"/>
  <c r="A730" i="23" s="1"/>
  <c r="Q1706" i="10"/>
  <c r="A319" i="23" s="1"/>
  <c r="Q1738" i="10"/>
  <c r="A358" i="23" s="1"/>
  <c r="Q1786" i="10"/>
  <c r="A71" i="23" s="1"/>
  <c r="Q300" i="11"/>
  <c r="A929" i="24" s="1"/>
  <c r="Q364" i="11"/>
  <c r="A197" i="24" s="1"/>
  <c r="Q539" i="11"/>
  <c r="A636" i="24" s="1"/>
  <c r="Q772" i="11"/>
  <c r="A386" i="24" s="1"/>
  <c r="Q836" i="11"/>
  <c r="A223" i="24" s="1"/>
  <c r="Q972" i="11"/>
  <c r="A454" i="24" s="1"/>
  <c r="Q1415" i="11"/>
  <c r="A951" i="24" s="1"/>
  <c r="Q1066" i="10"/>
  <c r="A444" i="23" s="1"/>
  <c r="B580" i="23"/>
  <c r="Q1195" i="10"/>
  <c r="A580" i="23" s="1"/>
  <c r="Q830" i="10"/>
  <c r="A568" i="23" s="1"/>
  <c r="Q976" i="10"/>
  <c r="A375" i="23" s="1"/>
  <c r="B515" i="23"/>
  <c r="Q1015" i="10"/>
  <c r="A515" i="23" s="1"/>
  <c r="Q1317" i="10"/>
  <c r="A494" i="23" s="1"/>
  <c r="Q1384" i="10"/>
  <c r="A364" i="23" s="1"/>
  <c r="Q1590" i="10"/>
  <c r="A214" i="23" s="1"/>
  <c r="Q1604" i="10"/>
  <c r="A118" i="23" s="1"/>
  <c r="Q1652" i="10"/>
  <c r="A267" i="23" s="1"/>
  <c r="Q1732" i="10"/>
  <c r="A404" i="23" s="1"/>
  <c r="Q1868" i="10"/>
  <c r="A426" i="23" s="1"/>
  <c r="Q1038" i="11"/>
  <c r="A433" i="24" s="1"/>
  <c r="Q1070" i="11"/>
  <c r="A708" i="24" s="1"/>
  <c r="Q1102" i="11"/>
  <c r="A81" i="24" s="1"/>
  <c r="Q1693" i="11"/>
  <c r="A270" i="24" s="1"/>
  <c r="Q1083" i="10"/>
  <c r="A350" i="23" s="1"/>
  <c r="B357" i="23"/>
  <c r="Q1187" i="10"/>
  <c r="A357" i="23" s="1"/>
  <c r="Q1441" i="10"/>
  <c r="A694" i="23" s="1"/>
  <c r="Q1796" i="10"/>
  <c r="A627" i="23" s="1"/>
  <c r="Q10" i="11"/>
  <c r="A946" i="24" s="1"/>
  <c r="Q148" i="11"/>
  <c r="A757" i="24" s="1"/>
  <c r="Q198" i="11"/>
  <c r="A393" i="24" s="1"/>
  <c r="Q278" i="11"/>
  <c r="Q486" i="11"/>
  <c r="A775" i="24" s="1"/>
  <c r="Q626" i="11"/>
  <c r="A183" i="24" s="1"/>
  <c r="Q719" i="11"/>
  <c r="Q760" i="11"/>
  <c r="A15" i="24" s="1"/>
  <c r="Q878" i="11"/>
  <c r="Q975" i="11"/>
  <c r="Q1056" i="11"/>
  <c r="A407" i="24" s="1"/>
  <c r="Q1250" i="11"/>
  <c r="A462" i="24" s="1"/>
  <c r="Q1589" i="11"/>
  <c r="A937" i="24" s="1"/>
  <c r="Q1774" i="11"/>
  <c r="A55" i="24" s="1"/>
  <c r="Q312" i="12"/>
  <c r="A203" i="25" s="1"/>
  <c r="Q1325" i="11"/>
  <c r="A874" i="24" s="1"/>
  <c r="Q1611" i="11"/>
  <c r="A87" i="24" s="1"/>
  <c r="Q1831" i="10"/>
  <c r="Q80" i="11"/>
  <c r="Q634" i="11"/>
  <c r="A446" i="24" s="1"/>
  <c r="Q967" i="11"/>
  <c r="B8" i="24"/>
  <c r="Q53" i="11"/>
  <c r="A8" i="24" s="1"/>
  <c r="B163" i="24"/>
  <c r="Q287" i="11"/>
  <c r="A163" i="24" s="1"/>
  <c r="B378" i="24"/>
  <c r="Q437" i="11"/>
  <c r="A378" i="24" s="1"/>
  <c r="Q691" i="11"/>
  <c r="Q831" i="11"/>
  <c r="A774" i="24" s="1"/>
  <c r="B840" i="24"/>
  <c r="Q946" i="11"/>
  <c r="A840" i="24" s="1"/>
  <c r="Q1137" i="11"/>
  <c r="A662" i="24" s="1"/>
  <c r="Q1206" i="11"/>
  <c r="A611" i="24" s="1"/>
  <c r="Q1531" i="11"/>
  <c r="A491" i="24" s="1"/>
  <c r="Q6" i="12"/>
  <c r="A59" i="25" s="1"/>
  <c r="Q65" i="12"/>
  <c r="A200" i="25" s="1"/>
  <c r="Q465" i="12"/>
  <c r="A47" i="25" s="1"/>
  <c r="L114" i="13"/>
  <c r="A189" i="26" s="1"/>
  <c r="Q1400" i="11"/>
  <c r="Q1528" i="11"/>
  <c r="B155" i="24"/>
  <c r="Q1800" i="11"/>
  <c r="A155" i="24" s="1"/>
  <c r="B186" i="25"/>
  <c r="Q215" i="12"/>
  <c r="A186" i="25" s="1"/>
  <c r="B55" i="25"/>
  <c r="Q367" i="12"/>
  <c r="A55" i="25" s="1"/>
  <c r="L193" i="13"/>
  <c r="A103" i="26" s="1"/>
  <c r="L340" i="13"/>
  <c r="A70" i="26" s="1"/>
  <c r="Q1259" i="11"/>
  <c r="A715" i="24" s="1"/>
  <c r="Q121" i="12"/>
  <c r="A189" i="25" s="1"/>
  <c r="Q363" i="12"/>
  <c r="A195" i="25" s="1"/>
  <c r="L6" i="13"/>
  <c r="A86" i="26" s="1"/>
  <c r="B129" i="26"/>
  <c r="L209" i="13"/>
  <c r="A129" i="26" s="1"/>
  <c r="B23" i="26"/>
  <c r="L241" i="13"/>
  <c r="A23" i="26" s="1"/>
  <c r="L313" i="13"/>
  <c r="A38" i="26" s="1"/>
  <c r="B721" i="24"/>
  <c r="Q1276" i="11"/>
  <c r="A721" i="24" s="1"/>
  <c r="B83" i="24"/>
  <c r="Q1742" i="11"/>
  <c r="A83" i="24" s="1"/>
  <c r="B2" i="25"/>
  <c r="Q481" i="12"/>
  <c r="A2" i="25" s="1"/>
  <c r="L427" i="13"/>
  <c r="A63" i="26" s="1"/>
  <c r="B127" i="17"/>
  <c r="O13" i="4"/>
  <c r="A127" i="17" s="1"/>
  <c r="O289" i="4"/>
  <c r="B70" i="18"/>
  <c r="O93" i="5"/>
  <c r="A70" i="18" s="1"/>
  <c r="B37" i="19"/>
  <c r="O79" i="6"/>
  <c r="A37" i="19" s="1"/>
  <c r="O157" i="6"/>
  <c r="A192" i="19" s="1"/>
  <c r="B79" i="19"/>
  <c r="O215" i="6"/>
  <c r="A79" i="19" s="1"/>
  <c r="O271" i="4"/>
  <c r="O195" i="6"/>
  <c r="A83" i="19" s="1"/>
  <c r="B107" i="17"/>
  <c r="O57" i="4"/>
  <c r="A107" i="17" s="1"/>
  <c r="B13" i="17"/>
  <c r="O223" i="4"/>
  <c r="A13" i="17" s="1"/>
  <c r="O127" i="5"/>
  <c r="B135" i="19"/>
  <c r="O75" i="6"/>
  <c r="A135" i="19" s="1"/>
  <c r="O309" i="6"/>
  <c r="A109" i="19" s="1"/>
  <c r="Q61" i="10"/>
  <c r="A602" i="23" s="1"/>
  <c r="Q222" i="10"/>
  <c r="A188" i="23" s="1"/>
  <c r="Q246" i="10"/>
  <c r="A849" i="23" s="1"/>
  <c r="Q262" i="10"/>
  <c r="A833" i="23" s="1"/>
  <c r="Q302" i="10"/>
  <c r="A65" i="23" s="1"/>
  <c r="Q310" i="10"/>
  <c r="A55" i="23" s="1"/>
  <c r="Q554" i="10"/>
  <c r="A327" i="23" s="1"/>
  <c r="Q636" i="10"/>
  <c r="A576" i="23" s="1"/>
  <c r="Q721" i="10"/>
  <c r="A832" i="23" s="1"/>
  <c r="Q903" i="10"/>
  <c r="A804" i="23" s="1"/>
  <c r="Q967" i="10"/>
  <c r="A66" i="23" s="1"/>
  <c r="B82" i="18"/>
  <c r="O215" i="5"/>
  <c r="A82" i="18" s="1"/>
  <c r="B101" i="19"/>
  <c r="O201" i="6"/>
  <c r="A101" i="19" s="1"/>
  <c r="O283" i="6"/>
  <c r="A118" i="19" s="1"/>
  <c r="O345" i="6"/>
  <c r="A193" i="19" s="1"/>
  <c r="O375" i="6"/>
  <c r="A62" i="19" s="1"/>
  <c r="O409" i="6"/>
  <c r="A25" i="19" s="1"/>
  <c r="Q26" i="10"/>
  <c r="A526" i="23" s="1"/>
  <c r="Q58" i="10"/>
  <c r="A41" i="23" s="1"/>
  <c r="Q78" i="10"/>
  <c r="A270" i="23" s="1"/>
  <c r="Q94" i="10"/>
  <c r="A768" i="23" s="1"/>
  <c r="Q143" i="10"/>
  <c r="A452" i="23" s="1"/>
  <c r="Q167" i="10"/>
  <c r="A796" i="23" s="1"/>
  <c r="Q402" i="10"/>
  <c r="A766" i="23" s="1"/>
  <c r="Q442" i="10"/>
  <c r="A629" i="23" s="1"/>
  <c r="Q474" i="10"/>
  <c r="A624" i="23" s="1"/>
  <c r="Q490" i="10"/>
  <c r="A329" i="23" s="1"/>
  <c r="Q506" i="10"/>
  <c r="A742" i="23" s="1"/>
  <c r="Q570" i="10"/>
  <c r="A561" i="23" s="1"/>
  <c r="Q769" i="10"/>
  <c r="A785" i="23" s="1"/>
  <c r="Q1004" i="10"/>
  <c r="A678" i="23" s="1"/>
  <c r="Q1156" i="10"/>
  <c r="A864" i="23" s="1"/>
  <c r="Q1204" i="10"/>
  <c r="A932" i="23" s="1"/>
  <c r="O19" i="4"/>
  <c r="A7" i="17" s="1"/>
  <c r="O259" i="4"/>
  <c r="B65" i="18"/>
  <c r="O171" i="5"/>
  <c r="A65" i="18" s="1"/>
  <c r="O319" i="6"/>
  <c r="A159" i="19" s="1"/>
  <c r="O353" i="6"/>
  <c r="A63" i="19" s="1"/>
  <c r="O429" i="6"/>
  <c r="A177" i="19" s="1"/>
  <c r="O233" i="4"/>
  <c r="A140" i="17" s="1"/>
  <c r="O255" i="6"/>
  <c r="A69" i="19" s="1"/>
  <c r="Q687" i="10"/>
  <c r="Q872" i="10"/>
  <c r="A233" i="23" s="1"/>
  <c r="Q995" i="10"/>
  <c r="A67" i="23" s="1"/>
  <c r="Q1086" i="10"/>
  <c r="A49" i="23" s="1"/>
  <c r="Q1197" i="10"/>
  <c r="A577" i="23" s="1"/>
  <c r="Q1325" i="10"/>
  <c r="A467" i="23" s="1"/>
  <c r="Q1595" i="10"/>
  <c r="A597" i="23" s="1"/>
  <c r="Q1610" i="10"/>
  <c r="A681" i="23" s="1"/>
  <c r="Q1621" i="10"/>
  <c r="A710" i="23" s="1"/>
  <c r="Q1631" i="10"/>
  <c r="A208" i="23" s="1"/>
  <c r="Q1689" i="10"/>
  <c r="A436" i="23" s="1"/>
  <c r="Q1721" i="10"/>
  <c r="A150" i="23" s="1"/>
  <c r="Q1766" i="10"/>
  <c r="A170" i="23" s="1"/>
  <c r="Q1814" i="10"/>
  <c r="A160" i="23" s="1"/>
  <c r="Q1828" i="10"/>
  <c r="A858" i="23" s="1"/>
  <c r="Q52" i="11"/>
  <c r="A56" i="24" s="1"/>
  <c r="Q216" i="11"/>
  <c r="A157" i="24" s="1"/>
  <c r="Q312" i="11"/>
  <c r="A518" i="24" s="1"/>
  <c r="Q452" i="11"/>
  <c r="A512" i="24" s="1"/>
  <c r="Q562" i="11"/>
  <c r="A677" i="24" s="1"/>
  <c r="Q641" i="11"/>
  <c r="A320" i="24" s="1"/>
  <c r="Q673" i="11"/>
  <c r="A720" i="24" s="1"/>
  <c r="Q840" i="11"/>
  <c r="A305" i="24" s="1"/>
  <c r="Q856" i="11"/>
  <c r="A148" i="24" s="1"/>
  <c r="Q976" i="11"/>
  <c r="A88" i="24" s="1"/>
  <c r="Q1128" i="11"/>
  <c r="A635" i="24" s="1"/>
  <c r="Q1160" i="11"/>
  <c r="A382" i="24" s="1"/>
  <c r="Q1367" i="11"/>
  <c r="A424" i="24" s="1"/>
  <c r="Q1431" i="11"/>
  <c r="A912" i="24" s="1"/>
  <c r="Q820" i="10"/>
  <c r="A167" i="23" s="1"/>
  <c r="Q1007" i="10"/>
  <c r="A836" i="23" s="1"/>
  <c r="Q1198" i="10"/>
  <c r="A400" i="23" s="1"/>
  <c r="B481" i="23"/>
  <c r="Q1291" i="10"/>
  <c r="A481" i="23" s="1"/>
  <c r="Q772" i="10"/>
  <c r="A600" i="23" s="1"/>
  <c r="Q832" i="10"/>
  <c r="A749" i="23" s="1"/>
  <c r="Q896" i="10"/>
  <c r="A81" i="23" s="1"/>
  <c r="Q960" i="10"/>
  <c r="A807" i="23" s="1"/>
  <c r="Q1028" i="10"/>
  <c r="A701" i="23" s="1"/>
  <c r="B448" i="23"/>
  <c r="Q1143" i="10"/>
  <c r="A448" i="23" s="1"/>
  <c r="B291" i="23"/>
  <c r="Q1175" i="10"/>
  <c r="A291" i="23" s="1"/>
  <c r="Q1207" i="10"/>
  <c r="B497" i="23"/>
  <c r="Q1239" i="10"/>
  <c r="A497" i="23" s="1"/>
  <c r="B872" i="23"/>
  <c r="Q1271" i="10"/>
  <c r="A872" i="23" s="1"/>
  <c r="Q1432" i="10"/>
  <c r="A132" i="23" s="1"/>
  <c r="Q1648" i="10"/>
  <c r="A862" i="23" s="1"/>
  <c r="Q1680" i="10"/>
  <c r="A582" i="23" s="1"/>
  <c r="Q1744" i="10"/>
  <c r="A449" i="23" s="1"/>
  <c r="Q19" i="11"/>
  <c r="A187" i="24" s="1"/>
  <c r="Q71" i="11"/>
  <c r="A866" i="24" s="1"/>
  <c r="Q107" i="11"/>
  <c r="A48" i="24" s="1"/>
  <c r="Q151" i="11"/>
  <c r="A123" i="24" s="1"/>
  <c r="Q313" i="11"/>
  <c r="A609" i="24" s="1"/>
  <c r="Q720" i="11"/>
  <c r="A222" i="24" s="1"/>
  <c r="Q1034" i="11"/>
  <c r="A326" i="24" s="1"/>
  <c r="Q1760" i="11"/>
  <c r="A292" i="24" s="1"/>
  <c r="Q624" i="10"/>
  <c r="B601" i="23"/>
  <c r="Q738" i="10"/>
  <c r="A601" i="23" s="1"/>
  <c r="B659" i="23"/>
  <c r="Q770" i="10"/>
  <c r="A659" i="23" s="1"/>
  <c r="Q1025" i="10"/>
  <c r="Q1074" i="10"/>
  <c r="Q1128" i="10"/>
  <c r="B491" i="23"/>
  <c r="Q1219" i="10"/>
  <c r="A491" i="23" s="1"/>
  <c r="Q1297" i="10"/>
  <c r="A876" i="23" s="1"/>
  <c r="B42" i="23"/>
  <c r="Q1393" i="10"/>
  <c r="A42" i="23" s="1"/>
  <c r="Q1442" i="10"/>
  <c r="A632" i="23" s="1"/>
  <c r="Q1482" i="10"/>
  <c r="A726" i="23" s="1"/>
  <c r="Q1506" i="10"/>
  <c r="A787" i="23" s="1"/>
  <c r="Q1546" i="10"/>
  <c r="A321" i="23" s="1"/>
  <c r="Q1781" i="10"/>
  <c r="A302" i="23" s="1"/>
  <c r="Q1805" i="10"/>
  <c r="A649" i="23" s="1"/>
  <c r="Q108" i="11"/>
  <c r="A119" i="24" s="1"/>
  <c r="Q156" i="11"/>
  <c r="A640" i="24" s="1"/>
  <c r="Q887" i="11"/>
  <c r="A342" i="24" s="1"/>
  <c r="Q903" i="11"/>
  <c r="A165" i="24" s="1"/>
  <c r="Q935" i="11"/>
  <c r="A244" i="24" s="1"/>
  <c r="Q1114" i="11"/>
  <c r="A476" i="24" s="1"/>
  <c r="Q238" i="11"/>
  <c r="A880" i="24" s="1"/>
  <c r="B466" i="24"/>
  <c r="Q358" i="11"/>
  <c r="A466" i="24" s="1"/>
  <c r="Q542" i="11"/>
  <c r="A596" i="24" s="1"/>
  <c r="Q652" i="11"/>
  <c r="A347" i="24" s="1"/>
  <c r="B359" i="24"/>
  <c r="Q768" i="11"/>
  <c r="A359" i="24" s="1"/>
  <c r="B402" i="24"/>
  <c r="Q835" i="11"/>
  <c r="A402" i="24" s="1"/>
  <c r="Q1021" i="11"/>
  <c r="A517" i="24" s="1"/>
  <c r="Q1153" i="11"/>
  <c r="A710" i="24" s="1"/>
  <c r="Q1535" i="11"/>
  <c r="A112" i="24" s="1"/>
  <c r="Q1593" i="11"/>
  <c r="A182" i="24" s="1"/>
  <c r="Q1797" i="11"/>
  <c r="A121" i="24" s="1"/>
  <c r="B95" i="24"/>
  <c r="Q761" i="11"/>
  <c r="A95" i="24" s="1"/>
  <c r="Q815" i="11"/>
  <c r="A409" i="24" s="1"/>
  <c r="Q949" i="11"/>
  <c r="A397" i="24" s="1"/>
  <c r="Q1006" i="11"/>
  <c r="B678" i="24"/>
  <c r="Q1089" i="11"/>
  <c r="A678" i="24" s="1"/>
  <c r="Q8" i="12"/>
  <c r="A116" i="25" s="1"/>
  <c r="Q1264" i="10"/>
  <c r="A284" i="23" s="1"/>
  <c r="A33" i="16"/>
  <c r="A34" i="16"/>
  <c r="O51" i="5"/>
  <c r="A5" i="18" s="1"/>
  <c r="O123" i="5"/>
  <c r="A29" i="18" s="1"/>
  <c r="O195" i="5"/>
  <c r="A15" i="18" s="1"/>
  <c r="O21" i="6"/>
  <c r="A181" i="19" s="1"/>
  <c r="O69" i="6"/>
  <c r="A111" i="19" s="1"/>
  <c r="O117" i="6"/>
  <c r="A122" i="19" s="1"/>
  <c r="O185" i="4"/>
  <c r="A75" i="17" s="1"/>
  <c r="O217" i="4"/>
  <c r="A111" i="17" s="1"/>
  <c r="O177" i="5"/>
  <c r="A61" i="18" s="1"/>
  <c r="O209" i="5"/>
  <c r="A17" i="18" s="1"/>
  <c r="O93" i="6"/>
  <c r="A12" i="19" s="1"/>
  <c r="O171" i="6"/>
  <c r="A126" i="19" s="1"/>
  <c r="O219" i="6"/>
  <c r="A47" i="19" s="1"/>
  <c r="O261" i="6"/>
  <c r="A161" i="19" s="1"/>
  <c r="B71" i="17"/>
  <c r="O191" i="4"/>
  <c r="A71" i="17" s="1"/>
  <c r="B134" i="17"/>
  <c r="O333" i="4"/>
  <c r="A134" i="17" s="1"/>
  <c r="B60" i="18"/>
  <c r="O117" i="5"/>
  <c r="A60" i="18" s="1"/>
  <c r="O53" i="4"/>
  <c r="A52" i="17" s="1"/>
  <c r="O109" i="4"/>
  <c r="A16" i="17" s="1"/>
  <c r="O165" i="4"/>
  <c r="A33" i="17" s="1"/>
  <c r="O311" i="4"/>
  <c r="A34" i="17" s="1"/>
  <c r="O15" i="5"/>
  <c r="A91" i="18" s="1"/>
  <c r="O55" i="5"/>
  <c r="A47" i="18" s="1"/>
  <c r="O111" i="5"/>
  <c r="A83" i="18" s="1"/>
  <c r="O167" i="5"/>
  <c r="A50" i="18" s="1"/>
  <c r="B123" i="19"/>
  <c r="O81" i="6"/>
  <c r="A123" i="19" s="1"/>
  <c r="O47" i="5"/>
  <c r="A10" i="18" s="1"/>
  <c r="O47" i="6"/>
  <c r="A30" i="19" s="1"/>
  <c r="O111" i="6"/>
  <c r="A125" i="19" s="1"/>
  <c r="O167" i="6"/>
  <c r="A16" i="19" s="1"/>
  <c r="O231" i="6"/>
  <c r="A110" i="19" s="1"/>
  <c r="B5" i="19"/>
  <c r="O325" i="6"/>
  <c r="A5" i="19" s="1"/>
  <c r="B112" i="19"/>
  <c r="O299" i="6"/>
  <c r="A112" i="19" s="1"/>
  <c r="Q9" i="10"/>
  <c r="A698" i="23" s="1"/>
  <c r="Q41" i="10"/>
  <c r="A777" i="23" s="1"/>
  <c r="Q88" i="10"/>
  <c r="A782" i="23" s="1"/>
  <c r="Q124" i="10"/>
  <c r="A104" i="23" s="1"/>
  <c r="Q132" i="10"/>
  <c r="A761" i="23" s="1"/>
  <c r="Q156" i="10"/>
  <c r="A923" i="23" s="1"/>
  <c r="Q164" i="10"/>
  <c r="A202" i="23" s="1"/>
  <c r="Q400" i="10"/>
  <c r="A200" i="23" s="1"/>
  <c r="Q408" i="10"/>
  <c r="A949" i="23" s="1"/>
  <c r="Q416" i="10"/>
  <c r="A77" i="23" s="1"/>
  <c r="Q424" i="10"/>
  <c r="A387" i="23" s="1"/>
  <c r="Q432" i="10"/>
  <c r="A395" i="23" s="1"/>
  <c r="Q448" i="10"/>
  <c r="A3" i="23" s="1"/>
  <c r="Q465" i="10"/>
  <c r="A865" i="23" s="1"/>
  <c r="Q473" i="10"/>
  <c r="A195" i="23" s="1"/>
  <c r="Q489" i="10"/>
  <c r="A539" i="23" s="1"/>
  <c r="Q505" i="10"/>
  <c r="A143" i="23" s="1"/>
  <c r="Q513" i="10"/>
  <c r="A186" i="23" s="1"/>
  <c r="Q569" i="10"/>
  <c r="A803" i="23" s="1"/>
  <c r="Q577" i="10"/>
  <c r="A831" i="23" s="1"/>
  <c r="Q585" i="10"/>
  <c r="A697" i="23" s="1"/>
  <c r="Q593" i="10"/>
  <c r="A161" i="23" s="1"/>
  <c r="Q601" i="10"/>
  <c r="A124" i="23" s="1"/>
  <c r="Q613" i="10"/>
  <c r="A487" i="23" s="1"/>
  <c r="Q1390" i="10"/>
  <c r="A801" i="23" s="1"/>
  <c r="Q1406" i="10"/>
  <c r="A402" i="23" s="1"/>
  <c r="B190" i="23"/>
  <c r="Q639" i="10"/>
  <c r="A190" i="23" s="1"/>
  <c r="Q697" i="10"/>
  <c r="A14" i="23" s="1"/>
  <c r="Q1057" i="10"/>
  <c r="A734" i="23" s="1"/>
  <c r="Q787" i="10"/>
  <c r="A914" i="23" s="1"/>
  <c r="Q834" i="10"/>
  <c r="A743" i="23" s="1"/>
  <c r="Q868" i="10"/>
  <c r="A397" i="23" s="1"/>
  <c r="Q1053" i="10"/>
  <c r="A289" i="23" s="1"/>
  <c r="Q1147" i="10"/>
  <c r="B59" i="23"/>
  <c r="Q1275" i="10"/>
  <c r="A59" i="23" s="1"/>
  <c r="Q1383" i="10"/>
  <c r="A146" i="23" s="1"/>
  <c r="B277" i="23"/>
  <c r="Q1433" i="10"/>
  <c r="A277" i="23" s="1"/>
  <c r="Q1459" i="10"/>
  <c r="A592" i="23" s="1"/>
  <c r="Q1499" i="10"/>
  <c r="A443" i="23" s="1"/>
  <c r="Q1507" i="10"/>
  <c r="A574" i="23" s="1"/>
  <c r="Q1515" i="10"/>
  <c r="A511" i="23" s="1"/>
  <c r="Q1523" i="10"/>
  <c r="A614" i="23" s="1"/>
  <c r="Q1531" i="10"/>
  <c r="A578" i="23" s="1"/>
  <c r="Q1555" i="10"/>
  <c r="A97" i="23" s="1"/>
  <c r="Q1597" i="10"/>
  <c r="A522" i="23" s="1"/>
  <c r="Q1651" i="10"/>
  <c r="A482" i="23" s="1"/>
  <c r="Q1699" i="10"/>
  <c r="A151" i="23" s="1"/>
  <c r="Q1747" i="10"/>
  <c r="A139" i="23" s="1"/>
  <c r="Q1779" i="10"/>
  <c r="A349" i="23" s="1"/>
  <c r="Q1795" i="10"/>
  <c r="A435" i="23" s="1"/>
  <c r="Q1834" i="10"/>
  <c r="A69" i="23" s="1"/>
  <c r="Q66" i="11"/>
  <c r="A756" i="24" s="1"/>
  <c r="Q86" i="11"/>
  <c r="A794" i="24" s="1"/>
  <c r="Q205" i="11"/>
  <c r="A675" i="24" s="1"/>
  <c r="Q237" i="11"/>
  <c r="A479" i="24" s="1"/>
  <c r="Q317" i="11"/>
  <c r="A385" i="24" s="1"/>
  <c r="Q349" i="11"/>
  <c r="A316" i="24" s="1"/>
  <c r="Q419" i="11"/>
  <c r="A535" i="24" s="1"/>
  <c r="Q468" i="11"/>
  <c r="A667" i="24" s="1"/>
  <c r="Q551" i="11"/>
  <c r="A811" i="24" s="1"/>
  <c r="Q594" i="11"/>
  <c r="A43" i="24" s="1"/>
  <c r="Q610" i="11"/>
  <c r="A923" i="24" s="1"/>
  <c r="Q708" i="11"/>
  <c r="A926" i="24" s="1"/>
  <c r="Q1317" i="11"/>
  <c r="A415" i="24" s="1"/>
  <c r="B795" i="23"/>
  <c r="Q647" i="10"/>
  <c r="A795" i="23" s="1"/>
  <c r="B737" i="23"/>
  <c r="Q691" i="10"/>
  <c r="A737" i="23" s="1"/>
  <c r="Q736" i="10"/>
  <c r="Q810" i="10"/>
  <c r="B142" i="23"/>
  <c r="Q874" i="10"/>
  <c r="A142" i="23" s="1"/>
  <c r="B92" i="23"/>
  <c r="Q938" i="10"/>
  <c r="A92" i="23" s="1"/>
  <c r="Q1119" i="10"/>
  <c r="A637" i="23" s="1"/>
  <c r="Q1269" i="10"/>
  <c r="A27" i="23" s="1"/>
  <c r="Q1411" i="10"/>
  <c r="A58" i="23" s="1"/>
  <c r="Q616" i="10"/>
  <c r="A283" i="23" s="1"/>
  <c r="Q700" i="10"/>
  <c r="Q732" i="10"/>
  <c r="Q764" i="10"/>
  <c r="B10" i="23"/>
  <c r="Q796" i="10"/>
  <c r="A10" i="23" s="1"/>
  <c r="Q828" i="10"/>
  <c r="B406" i="23"/>
  <c r="Q860" i="10"/>
  <c r="A406" i="23" s="1"/>
  <c r="Q892" i="10"/>
  <c r="Q924" i="10"/>
  <c r="Q956" i="10"/>
  <c r="Q1001" i="10"/>
  <c r="Q1040" i="10"/>
  <c r="A326" i="23" s="1"/>
  <c r="B552" i="23"/>
  <c r="Q1072" i="10"/>
  <c r="A552" i="23" s="1"/>
  <c r="Q1106" i="10"/>
  <c r="Q1139" i="10"/>
  <c r="Q1174" i="10"/>
  <c r="A243" i="23" s="1"/>
  <c r="Q1217" i="10"/>
  <c r="A894" i="23" s="1"/>
  <c r="B184" i="23"/>
  <c r="Q1267" i="10"/>
  <c r="A184" i="23" s="1"/>
  <c r="B668" i="23"/>
  <c r="Q1310" i="10"/>
  <c r="A668" i="23" s="1"/>
  <c r="Q1345" i="10"/>
  <c r="A87" i="23" s="1"/>
  <c r="B783" i="24"/>
  <c r="Q254" i="11"/>
  <c r="A783" i="24" s="1"/>
  <c r="B752" i="24"/>
  <c r="Q318" i="11"/>
  <c r="A752" i="24" s="1"/>
  <c r="B235" i="24"/>
  <c r="Q382" i="11"/>
  <c r="A235" i="24" s="1"/>
  <c r="Q425" i="11"/>
  <c r="A544" i="24" s="1"/>
  <c r="Q537" i="11"/>
  <c r="A543" i="24" s="1"/>
  <c r="Q628" i="11"/>
  <c r="Q660" i="11"/>
  <c r="Q701" i="11"/>
  <c r="A735" i="24" s="1"/>
  <c r="Q733" i="11"/>
  <c r="A620" i="24" s="1"/>
  <c r="Q833" i="11"/>
  <c r="A919" i="24" s="1"/>
  <c r="Q865" i="11"/>
  <c r="A384" i="24" s="1"/>
  <c r="Q964" i="11"/>
  <c r="Q1037" i="11"/>
  <c r="Q1122" i="11"/>
  <c r="A503" i="24" s="1"/>
  <c r="Q1224" i="11"/>
  <c r="A568" i="24" s="1"/>
  <c r="Q1322" i="11"/>
  <c r="A168" i="24" s="1"/>
  <c r="Q1381" i="11"/>
  <c r="A875" i="24" s="1"/>
  <c r="Q1515" i="11"/>
  <c r="A565" i="24" s="1"/>
  <c r="Q1566" i="11"/>
  <c r="A286" i="24" s="1"/>
  <c r="Q1827" i="10"/>
  <c r="Q76" i="11"/>
  <c r="Q211" i="11"/>
  <c r="Q400" i="11"/>
  <c r="A310" i="24" s="1"/>
  <c r="Q549" i="11"/>
  <c r="A213" i="24" s="1"/>
  <c r="Q622" i="11"/>
  <c r="A186" i="24" s="1"/>
  <c r="Q654" i="11"/>
  <c r="A453" i="24" s="1"/>
  <c r="Q786" i="11"/>
  <c r="A73" i="24" s="1"/>
  <c r="Q888" i="11"/>
  <c r="A594" i="24" s="1"/>
  <c r="Q920" i="11"/>
  <c r="A224" i="24" s="1"/>
  <c r="Q952" i="11"/>
  <c r="A883" i="24" s="1"/>
  <c r="Q1084" i="11"/>
  <c r="A856" i="24" s="1"/>
  <c r="Q1147" i="11"/>
  <c r="A528" i="24" s="1"/>
  <c r="Q1306" i="11"/>
  <c r="A869" i="24" s="1"/>
  <c r="Q1499" i="11"/>
  <c r="A298" i="24" s="1"/>
  <c r="Q1641" i="11"/>
  <c r="A452" i="24" s="1"/>
  <c r="Q1741" i="11"/>
  <c r="A758" i="24" s="1"/>
  <c r="Q11" i="12"/>
  <c r="A104" i="25" s="1"/>
  <c r="Q210" i="12"/>
  <c r="A103" i="25" s="1"/>
  <c r="Q242" i="12"/>
  <c r="A120" i="25" s="1"/>
  <c r="Q258" i="12"/>
  <c r="A45" i="25" s="1"/>
  <c r="L28" i="13"/>
  <c r="A72" i="26" s="1"/>
  <c r="Q56" i="11"/>
  <c r="A862" i="24" s="1"/>
  <c r="Q166" i="11"/>
  <c r="B508" i="24"/>
  <c r="Q441" i="11"/>
  <c r="A508" i="24" s="1"/>
  <c r="Q489" i="11"/>
  <c r="A161" i="24" s="1"/>
  <c r="Q534" i="11"/>
  <c r="A659" i="24" s="1"/>
  <c r="Q612" i="11"/>
  <c r="A940" i="24" s="1"/>
  <c r="B732" i="24"/>
  <c r="Q811" i="11"/>
  <c r="A732" i="24" s="1"/>
  <c r="B541" i="24"/>
  <c r="Q870" i="11"/>
  <c r="A541" i="24" s="1"/>
  <c r="Q948" i="11"/>
  <c r="A105" i="24" s="1"/>
  <c r="Q1032" i="11"/>
  <c r="A910" i="24" s="1"/>
  <c r="Q1152" i="11"/>
  <c r="A510" i="24" s="1"/>
  <c r="Q1283" i="11"/>
  <c r="A723" i="24" s="1"/>
  <c r="Q1370" i="11"/>
  <c r="A702" i="24" s="1"/>
  <c r="Q1541" i="11"/>
  <c r="A406" i="24" s="1"/>
  <c r="Q1595" i="11"/>
  <c r="A917" i="24" s="1"/>
  <c r="Q1680" i="11"/>
  <c r="A482" i="24" s="1"/>
  <c r="Q1768" i="11"/>
  <c r="A171" i="24" s="1"/>
  <c r="Q710" i="11"/>
  <c r="A226" i="24" s="1"/>
  <c r="Q739" i="11"/>
  <c r="Q758" i="11"/>
  <c r="A744" i="24" s="1"/>
  <c r="B623" i="24"/>
  <c r="Q791" i="11"/>
  <c r="A623" i="24" s="1"/>
  <c r="B859" i="24"/>
  <c r="Q823" i="11"/>
  <c r="A859" i="24" s="1"/>
  <c r="B653" i="24"/>
  <c r="Q855" i="11"/>
  <c r="A653" i="24" s="1"/>
  <c r="Q938" i="11"/>
  <c r="A357" i="24" s="1"/>
  <c r="Q1033" i="11"/>
  <c r="A179" i="24" s="1"/>
  <c r="Q1097" i="11"/>
  <c r="A58" i="24" s="1"/>
  <c r="Q1467" i="11"/>
  <c r="A706" i="24" s="1"/>
  <c r="Q1669" i="11"/>
  <c r="A96" i="24" s="1"/>
  <c r="Q37" i="12"/>
  <c r="A140" i="25" s="1"/>
  <c r="Q53" i="12"/>
  <c r="A25" i="25" s="1"/>
  <c r="L22" i="13"/>
  <c r="A134" i="26" s="1"/>
  <c r="L145" i="13"/>
  <c r="A198" i="26" s="1"/>
  <c r="L161" i="13"/>
  <c r="A53" i="26" s="1"/>
  <c r="L177" i="13"/>
  <c r="A166" i="26" s="1"/>
  <c r="Q60" i="12"/>
  <c r="A3" i="25" s="1"/>
  <c r="Q182" i="12"/>
  <c r="A143" i="25" s="1"/>
  <c r="Q251" i="12"/>
  <c r="A64" i="25" s="1"/>
  <c r="Q334" i="12"/>
  <c r="A145" i="25" s="1"/>
  <c r="Q417" i="12"/>
  <c r="A89" i="25" s="1"/>
  <c r="Q451" i="12"/>
  <c r="A74" i="25" s="1"/>
  <c r="L38" i="13"/>
  <c r="A121" i="26" s="1"/>
  <c r="L60" i="13"/>
  <c r="A84" i="26" s="1"/>
  <c r="L108" i="13"/>
  <c r="A18" i="26" s="1"/>
  <c r="L124" i="13"/>
  <c r="A16" i="26" s="1"/>
  <c r="L287" i="13"/>
  <c r="A120" i="26" s="1"/>
  <c r="L303" i="13"/>
  <c r="A140" i="26" s="1"/>
  <c r="L319" i="13"/>
  <c r="A64" i="26" s="1"/>
  <c r="B192" i="24"/>
  <c r="Q1125" i="11"/>
  <c r="A192" i="24" s="1"/>
  <c r="Q1252" i="11"/>
  <c r="A288" i="24" s="1"/>
  <c r="B895" i="24"/>
  <c r="Q1300" i="11"/>
  <c r="A895" i="24" s="1"/>
  <c r="B229" i="24"/>
  <c r="Q1339" i="11"/>
  <c r="A229" i="24" s="1"/>
  <c r="B413" i="24"/>
  <c r="Q1569" i="11"/>
  <c r="A413" i="24" s="1"/>
  <c r="B574" i="24"/>
  <c r="Q1596" i="11"/>
  <c r="A574" i="24" s="1"/>
  <c r="B844" i="24"/>
  <c r="Q1628" i="11"/>
  <c r="A844" i="24" s="1"/>
  <c r="B201" i="24"/>
  <c r="Q1660" i="11"/>
  <c r="A201" i="24" s="1"/>
  <c r="Q1692" i="11"/>
  <c r="Q1732" i="11"/>
  <c r="Q29" i="12"/>
  <c r="B56" i="25"/>
  <c r="Q56" i="12"/>
  <c r="A56" i="25" s="1"/>
  <c r="Q86" i="12"/>
  <c r="A150" i="25" s="1"/>
  <c r="Q189" i="12"/>
  <c r="A205" i="25" s="1"/>
  <c r="B164" i="25"/>
  <c r="Q321" i="12"/>
  <c r="A164" i="25" s="1"/>
  <c r="B163" i="25"/>
  <c r="Q353" i="12"/>
  <c r="A163" i="25" s="1"/>
  <c r="Q385" i="12"/>
  <c r="B779" i="24"/>
  <c r="Q1145" i="11"/>
  <c r="A779" i="24" s="1"/>
  <c r="Q1207" i="11"/>
  <c r="A445" i="24" s="1"/>
  <c r="Q1248" i="11"/>
  <c r="A746" i="24" s="1"/>
  <c r="Q1421" i="11"/>
  <c r="A92" i="24" s="1"/>
  <c r="Q1474" i="11"/>
  <c r="A514" i="24" s="1"/>
  <c r="Q1565" i="11"/>
  <c r="A283" i="24" s="1"/>
  <c r="Q1603" i="11"/>
  <c r="A848" i="24" s="1"/>
  <c r="Q1690" i="11"/>
  <c r="A504" i="24" s="1"/>
  <c r="Q1755" i="11"/>
  <c r="A507" i="24" s="1"/>
  <c r="Q14" i="12"/>
  <c r="A108" i="25" s="1"/>
  <c r="Q36" i="12"/>
  <c r="A83" i="25" s="1"/>
  <c r="Q114" i="12"/>
  <c r="A60" i="25" s="1"/>
  <c r="Q379" i="12"/>
  <c r="A141" i="25" s="1"/>
  <c r="L8" i="13"/>
  <c r="A112" i="26" s="1"/>
  <c r="L40" i="13"/>
  <c r="A155" i="26" s="1"/>
  <c r="L57" i="13"/>
  <c r="A4" i="26" s="1"/>
  <c r="O33" i="4"/>
  <c r="A119" i="17" s="1"/>
  <c r="O73" i="4"/>
  <c r="A110" i="17" s="1"/>
  <c r="O147" i="4"/>
  <c r="A125" i="17" s="1"/>
  <c r="O257" i="4"/>
  <c r="A80" i="17" s="1"/>
  <c r="O313" i="4"/>
  <c r="A43" i="17" s="1"/>
  <c r="B80" i="18"/>
  <c r="O11" i="5"/>
  <c r="A80" i="18" s="1"/>
  <c r="B42" i="18"/>
  <c r="O197" i="5"/>
  <c r="A42" i="18" s="1"/>
  <c r="O101" i="6"/>
  <c r="A21" i="19" s="1"/>
  <c r="B17" i="19"/>
  <c r="O287" i="6"/>
  <c r="A17" i="19" s="1"/>
  <c r="O49" i="4"/>
  <c r="A96" i="17" s="1"/>
  <c r="O81" i="4"/>
  <c r="A27" i="17" s="1"/>
  <c r="O119" i="4"/>
  <c r="A62" i="17" s="1"/>
  <c r="O159" i="4"/>
  <c r="A132" i="17" s="1"/>
  <c r="O177" i="4"/>
  <c r="A124" i="17" s="1"/>
  <c r="O209" i="4"/>
  <c r="A97" i="17" s="1"/>
  <c r="B23" i="18"/>
  <c r="O81" i="5"/>
  <c r="A23" i="18" s="1"/>
  <c r="O185" i="5"/>
  <c r="A93" i="18" s="1"/>
  <c r="B164" i="19"/>
  <c r="O5" i="6"/>
  <c r="A164" i="19" s="1"/>
  <c r="B50" i="19"/>
  <c r="O139" i="6"/>
  <c r="A50" i="19" s="1"/>
  <c r="O295" i="4"/>
  <c r="A47" i="17" s="1"/>
  <c r="B56" i="18"/>
  <c r="O59" i="5"/>
  <c r="A56" i="18" s="1"/>
  <c r="Q348" i="12"/>
  <c r="A147" i="25" s="1"/>
  <c r="Q364" i="12"/>
  <c r="A198" i="25" s="1"/>
  <c r="Q487" i="12"/>
  <c r="A58" i="25" s="1"/>
  <c r="Q503" i="12"/>
  <c r="A188" i="25" s="1"/>
  <c r="L27" i="13"/>
  <c r="A178" i="26" s="1"/>
  <c r="L150" i="13"/>
  <c r="A30" i="26" s="1"/>
  <c r="L166" i="13"/>
  <c r="A210" i="26" s="1"/>
  <c r="B147" i="23"/>
  <c r="Q1843" i="10"/>
  <c r="A147" i="23" s="1"/>
  <c r="B945" i="24"/>
  <c r="Q92" i="11"/>
  <c r="A945" i="24" s="1"/>
  <c r="Q219" i="11"/>
  <c r="Q1238" i="11"/>
  <c r="A747" i="24" s="1"/>
  <c r="Q1328" i="11"/>
  <c r="A303" i="24" s="1"/>
  <c r="Q1395" i="11"/>
  <c r="A111" i="24" s="1"/>
  <c r="Q1787" i="11"/>
  <c r="A645" i="24" s="1"/>
  <c r="B344" i="23"/>
  <c r="Q1878" i="10"/>
  <c r="A344" i="23" s="1"/>
  <c r="Q64" i="11"/>
  <c r="Q130" i="11"/>
  <c r="Q202" i="11"/>
  <c r="A547" i="24" s="1"/>
  <c r="Q234" i="11"/>
  <c r="A273" i="24" s="1"/>
  <c r="Q266" i="11"/>
  <c r="A136" i="24" s="1"/>
  <c r="Q298" i="11"/>
  <c r="A334" i="24" s="1"/>
  <c r="Q390" i="11"/>
  <c r="A425" i="24" s="1"/>
  <c r="B549" i="24"/>
  <c r="Q491" i="11"/>
  <c r="A549" i="24" s="1"/>
  <c r="Q709" i="11"/>
  <c r="A204" i="24" s="1"/>
  <c r="Q741" i="11"/>
  <c r="A17" i="24" s="1"/>
  <c r="Q777" i="11"/>
  <c r="A809" i="24" s="1"/>
  <c r="Q859" i="11"/>
  <c r="Q950" i="11"/>
  <c r="Q1008" i="11"/>
  <c r="A69" i="24" s="1"/>
  <c r="Q1048" i="11"/>
  <c r="A857" i="24" s="1"/>
  <c r="Q1132" i="11"/>
  <c r="A532" i="24" s="1"/>
  <c r="Q1178" i="11"/>
  <c r="A765" i="24" s="1"/>
  <c r="Q1355" i="11"/>
  <c r="A40" i="24" s="1"/>
  <c r="Q1616" i="11"/>
  <c r="A79" i="24" s="1"/>
  <c r="Q1665" i="11"/>
  <c r="A506" i="24" s="1"/>
  <c r="B323" i="24"/>
  <c r="Q21" i="11"/>
  <c r="A323" i="24" s="1"/>
  <c r="B423" i="24"/>
  <c r="Q149" i="11"/>
  <c r="A423" i="24" s="1"/>
  <c r="Q215" i="11"/>
  <c r="Q263" i="11"/>
  <c r="Q295" i="11"/>
  <c r="B162" i="24"/>
  <c r="Q327" i="11"/>
  <c r="A162" i="24" s="1"/>
  <c r="Q359" i="11"/>
  <c r="Q397" i="11"/>
  <c r="A122" i="24" s="1"/>
  <c r="Q485" i="11"/>
  <c r="A719" i="24" s="1"/>
  <c r="Q581" i="11"/>
  <c r="A472" i="24" s="1"/>
  <c r="Q678" i="11"/>
  <c r="A776" i="24" s="1"/>
  <c r="Q705" i="11"/>
  <c r="A430" i="24" s="1"/>
  <c r="Q731" i="11"/>
  <c r="A289" i="24" s="1"/>
  <c r="O87" i="4"/>
  <c r="A90" i="17" s="1"/>
  <c r="O153" i="4"/>
  <c r="A9" i="17" s="1"/>
  <c r="O335" i="4"/>
  <c r="A101" i="17" s="1"/>
  <c r="O39" i="5"/>
  <c r="A32" i="18" s="1"/>
  <c r="B76" i="18"/>
  <c r="O145" i="5"/>
  <c r="A76" i="18" s="1"/>
  <c r="O153" i="6"/>
  <c r="A148" i="19" s="1"/>
  <c r="B171" i="19"/>
  <c r="O203" i="6"/>
  <c r="A171" i="19" s="1"/>
  <c r="O103" i="4"/>
  <c r="O37" i="5"/>
  <c r="B59" i="18"/>
  <c r="O109" i="5"/>
  <c r="A59" i="18" s="1"/>
  <c r="B14" i="19"/>
  <c r="O63" i="6"/>
  <c r="A14" i="19" s="1"/>
  <c r="O267" i="4"/>
  <c r="B77" i="18"/>
  <c r="O57" i="5"/>
  <c r="A77" i="18" s="1"/>
  <c r="B26" i="18"/>
  <c r="O213" i="5"/>
  <c r="A26" i="18" s="1"/>
  <c r="B142" i="19"/>
  <c r="O95" i="6"/>
  <c r="A142" i="19" s="1"/>
  <c r="B2" i="19"/>
  <c r="O263" i="6"/>
  <c r="A2" i="19" s="1"/>
  <c r="B87" i="18"/>
  <c r="O151" i="5"/>
  <c r="A87" i="18" s="1"/>
  <c r="Q564" i="11"/>
  <c r="A553" i="24" s="1"/>
  <c r="Q591" i="11"/>
  <c r="A798" i="24" s="1"/>
  <c r="Q618" i="11"/>
  <c r="A590" i="24" s="1"/>
  <c r="Q873" i="11"/>
  <c r="A329" i="24" s="1"/>
  <c r="Q961" i="11"/>
  <c r="Q1010" i="11"/>
  <c r="Q1029" i="11"/>
  <c r="Q1139" i="11"/>
  <c r="A908" i="24" s="1"/>
  <c r="Q1213" i="11"/>
  <c r="A388" i="24" s="1"/>
  <c r="Q1547" i="11"/>
  <c r="A742" i="24" s="1"/>
  <c r="Q1601" i="11"/>
  <c r="A416" i="24" s="1"/>
  <c r="Q132" i="12"/>
  <c r="A9" i="25" s="1"/>
  <c r="Q195" i="12"/>
  <c r="A157" i="25" s="1"/>
  <c r="Q442" i="12"/>
  <c r="A146" i="25" s="1"/>
  <c r="L152" i="13"/>
  <c r="A156" i="26" s="1"/>
  <c r="Q37" i="11"/>
  <c r="Q157" i="11"/>
  <c r="Q223" i="11"/>
  <c r="Q363" i="11"/>
  <c r="A842" i="24" s="1"/>
  <c r="Q392" i="11"/>
  <c r="A763" i="24" s="1"/>
  <c r="B24" i="24"/>
  <c r="Q616" i="11"/>
  <c r="A24" i="24" s="1"/>
  <c r="B432" i="24"/>
  <c r="Q648" i="11"/>
  <c r="A432" i="24" s="1"/>
  <c r="B536" i="24"/>
  <c r="Q680" i="11"/>
  <c r="A536" i="24" s="1"/>
  <c r="Q707" i="11"/>
  <c r="B138" i="17"/>
  <c r="O281" i="4"/>
  <c r="A138" i="17" s="1"/>
  <c r="O221" i="6"/>
  <c r="A93" i="19" s="1"/>
  <c r="O7" i="4"/>
  <c r="A74" i="17" s="1"/>
  <c r="O83" i="4"/>
  <c r="A122" i="17" s="1"/>
  <c r="B103" i="17"/>
  <c r="O163" i="4"/>
  <c r="A103" i="17" s="1"/>
  <c r="O97" i="6"/>
  <c r="A178" i="19" s="1"/>
  <c r="O185" i="6"/>
  <c r="A179" i="19" s="1"/>
  <c r="O43" i="4"/>
  <c r="A61" i="17" s="1"/>
  <c r="O157" i="4"/>
  <c r="A23" i="17" s="1"/>
  <c r="O235" i="4"/>
  <c r="B116" i="17"/>
  <c r="O101" i="4"/>
  <c r="A116" i="17" s="1"/>
  <c r="B88" i="17"/>
  <c r="O293" i="4"/>
  <c r="A88" i="17" s="1"/>
  <c r="B3" i="18"/>
  <c r="O189" i="5"/>
  <c r="A3" i="18" s="1"/>
  <c r="B182" i="19"/>
  <c r="O147" i="6"/>
  <c r="A182" i="19" s="1"/>
  <c r="B141" i="19"/>
  <c r="O191" i="6"/>
  <c r="A141" i="19" s="1"/>
  <c r="O321" i="6"/>
  <c r="A185" i="19" s="1"/>
  <c r="O247" i="4"/>
  <c r="O77" i="5"/>
  <c r="A22" i="18" s="1"/>
  <c r="B92" i="18"/>
  <c r="O205" i="5"/>
  <c r="A92" i="18" s="1"/>
  <c r="B19" i="17"/>
  <c r="O21" i="4"/>
  <c r="A19" i="17" s="1"/>
  <c r="O79" i="5"/>
  <c r="A57" i="18" s="1"/>
  <c r="B54" i="19"/>
  <c r="O11" i="6"/>
  <c r="A54" i="19" s="1"/>
  <c r="B682" i="24"/>
  <c r="Q5" i="11"/>
  <c r="A682" i="24" s="1"/>
  <c r="Q184" i="11"/>
  <c r="A16" i="24" s="1"/>
  <c r="Q1327" i="11"/>
  <c r="A6" i="24" s="1"/>
  <c r="Q699" i="11"/>
  <c r="A805" i="24" s="1"/>
  <c r="B897" i="24"/>
  <c r="Q207" i="11"/>
  <c r="A897" i="24" s="1"/>
  <c r="Q471" i="11"/>
  <c r="Q538" i="11"/>
  <c r="Q608" i="11"/>
  <c r="A804" i="24" s="1"/>
  <c r="B77" i="24"/>
  <c r="Q632" i="11"/>
  <c r="A77" i="24" s="1"/>
  <c r="L143" i="13"/>
  <c r="A17" i="26" s="1"/>
  <c r="L211" i="13"/>
  <c r="B150" i="26"/>
  <c r="L227" i="13"/>
  <c r="A150" i="26" s="1"/>
  <c r="L243" i="13"/>
  <c r="L405" i="13"/>
  <c r="A74" i="26" s="1"/>
  <c r="L438" i="13"/>
  <c r="A15" i="26" s="1"/>
  <c r="B939" i="24"/>
  <c r="Q1219" i="11"/>
  <c r="A939" i="24" s="1"/>
  <c r="B619" i="24"/>
  <c r="Q1278" i="11"/>
  <c r="A619" i="24" s="1"/>
  <c r="Q1310" i="11"/>
  <c r="Q1369" i="11"/>
  <c r="A741" i="24" s="1"/>
  <c r="Q1433" i="11"/>
  <c r="A177" i="24" s="1"/>
  <c r="Q1497" i="11"/>
  <c r="A51" i="24" s="1"/>
  <c r="B474" i="24"/>
  <c r="Q1563" i="11"/>
  <c r="A474" i="24" s="1"/>
  <c r="Q1631" i="11"/>
  <c r="A849" i="24" s="1"/>
  <c r="B516" i="24"/>
  <c r="Q1810" i="11"/>
  <c r="A516" i="24" s="1"/>
  <c r="Q62" i="12"/>
  <c r="A57" i="25" s="1"/>
  <c r="Q188" i="12"/>
  <c r="Q306" i="12"/>
  <c r="Q370" i="12"/>
  <c r="A179" i="25" s="1"/>
  <c r="L306" i="13"/>
  <c r="A11" i="26" s="1"/>
  <c r="L354" i="13"/>
  <c r="A111" i="26" s="1"/>
  <c r="Q1044" i="11"/>
  <c r="A64" i="24" s="1"/>
  <c r="Q1196" i="11"/>
  <c r="A556" i="24" s="1"/>
  <c r="Q1605" i="11"/>
  <c r="A339" i="24" s="1"/>
  <c r="Q373" i="12"/>
  <c r="A191" i="25" s="1"/>
  <c r="Q1270" i="11"/>
  <c r="A690" i="24" s="1"/>
  <c r="Q1505" i="11"/>
  <c r="A891" i="24" s="1"/>
  <c r="Q1630" i="11"/>
  <c r="B904" i="24"/>
  <c r="Q1696" i="11"/>
  <c r="A904" i="24" s="1"/>
  <c r="Q162" i="12"/>
  <c r="L202" i="13"/>
  <c r="A143" i="26" s="1"/>
  <c r="L396" i="13"/>
  <c r="A41" i="26" s="1"/>
  <c r="Q1373" i="11"/>
  <c r="A254" i="24" s="1"/>
  <c r="Q1524" i="11"/>
  <c r="A492" i="24" s="1"/>
  <c r="Q1578" i="11"/>
  <c r="A550" i="24" s="1"/>
  <c r="Q1730" i="11"/>
  <c r="A534" i="24" s="1"/>
  <c r="Q1814" i="11"/>
  <c r="A196" i="24" s="1"/>
  <c r="L115" i="13"/>
  <c r="A203" i="26" s="1"/>
  <c r="B107" i="26"/>
  <c r="L213" i="13"/>
  <c r="A107" i="26" s="1"/>
  <c r="B175" i="26"/>
  <c r="L237" i="13"/>
  <c r="A175" i="26" s="1"/>
  <c r="L263" i="13"/>
  <c r="A215" i="26" s="1"/>
  <c r="Q1347" i="11"/>
  <c r="Q1470" i="11"/>
  <c r="Q1719" i="11"/>
  <c r="A401" i="24" s="1"/>
  <c r="B95" i="25"/>
  <c r="Q83" i="12"/>
  <c r="A95" i="25" s="1"/>
  <c r="Q343" i="12"/>
  <c r="L394" i="13"/>
  <c r="A39" i="26" s="1"/>
  <c r="B91" i="25"/>
  <c r="Q498" i="12"/>
  <c r="A91" i="25" s="1"/>
  <c r="Q1335" i="11"/>
  <c r="A607" i="24" s="1"/>
  <c r="Q1453" i="11"/>
  <c r="A896" i="24" s="1"/>
  <c r="Q1635" i="11"/>
  <c r="A661" i="24" s="1"/>
  <c r="Q211" i="12"/>
  <c r="A211" i="25" s="1"/>
  <c r="L61" i="13"/>
  <c r="A43" i="26" s="1"/>
  <c r="L101" i="13"/>
  <c r="A46" i="26" s="1"/>
  <c r="L426" i="13"/>
  <c r="A136" i="26" s="1"/>
  <c r="Q1556" i="11"/>
  <c r="A373" i="24" s="1"/>
  <c r="Q432" i="12"/>
  <c r="A84" i="25" s="1"/>
  <c r="O387" i="6"/>
  <c r="A36" i="19" s="1"/>
  <c r="O107" i="5"/>
  <c r="O401" i="6"/>
  <c r="A102" i="19" s="1"/>
  <c r="O425" i="6"/>
  <c r="A150" i="19" s="1"/>
  <c r="Q605" i="10"/>
  <c r="A472" i="23" s="1"/>
  <c r="Q789" i="10"/>
  <c r="A485" i="23" s="1"/>
  <c r="Q1176" i="10"/>
  <c r="A530" i="23" s="1"/>
  <c r="Q1240" i="10"/>
  <c r="A540" i="23" s="1"/>
  <c r="O213" i="4"/>
  <c r="A106" i="17" s="1"/>
  <c r="O327" i="6"/>
  <c r="A74" i="19" s="1"/>
  <c r="O393" i="6"/>
  <c r="A91" i="19" s="1"/>
  <c r="B113" i="17"/>
  <c r="O47" i="4"/>
  <c r="A113" i="17" s="1"/>
  <c r="O389" i="6"/>
  <c r="A115" i="19" s="1"/>
  <c r="Q766" i="10"/>
  <c r="A194" i="23" s="1"/>
  <c r="Q1017" i="10"/>
  <c r="A159" i="23" s="1"/>
  <c r="Q1234" i="10"/>
  <c r="A930" i="23" s="1"/>
  <c r="Q1419" i="10"/>
  <c r="A725" i="23" s="1"/>
  <c r="Q1666" i="10"/>
  <c r="A33" i="23" s="1"/>
  <c r="Q1770" i="10"/>
  <c r="A784" i="23" s="1"/>
  <c r="Q1829" i="10"/>
  <c r="A95" i="23" s="1"/>
  <c r="Q63" i="11"/>
  <c r="A144" i="24" s="1"/>
  <c r="Q128" i="11"/>
  <c r="A942" i="24" s="1"/>
  <c r="Q988" i="11"/>
  <c r="A687" i="24" s="1"/>
  <c r="Q1351" i="11"/>
  <c r="A726" i="24" s="1"/>
  <c r="Q730" i="10"/>
  <c r="A508" i="23" s="1"/>
  <c r="Q1166" i="10"/>
  <c r="A695" i="23" s="1"/>
  <c r="Q710" i="10"/>
  <c r="A310" i="23" s="1"/>
  <c r="Q862" i="10"/>
  <c r="A899" i="23" s="1"/>
  <c r="Q969" i="10"/>
  <c r="A711" i="23" s="1"/>
  <c r="B347" i="23"/>
  <c r="Q1104" i="10"/>
  <c r="A347" i="23" s="1"/>
  <c r="Q1298" i="10"/>
  <c r="Q1330" i="10"/>
  <c r="B653" i="23"/>
  <c r="Q1362" i="10"/>
  <c r="A653" i="23" s="1"/>
  <c r="B441" i="23"/>
  <c r="Q1397" i="10"/>
  <c r="A441" i="23" s="1"/>
  <c r="B278" i="23"/>
  <c r="Q1429" i="10"/>
  <c r="A278" i="23" s="1"/>
  <c r="Q11" i="11"/>
  <c r="A830" i="24" s="1"/>
  <c r="Q257" i="11"/>
  <c r="A754" i="24" s="1"/>
  <c r="Q385" i="11"/>
  <c r="A589" i="24" s="1"/>
  <c r="Q608" i="10"/>
  <c r="B907" i="23"/>
  <c r="Q806" i="10"/>
  <c r="A907" i="23" s="1"/>
  <c r="Q870" i="10"/>
  <c r="Q934" i="10"/>
  <c r="Q999" i="10"/>
  <c r="A5" i="23" s="1"/>
  <c r="B456" i="23"/>
  <c r="Q1120" i="10"/>
  <c r="A456" i="23" s="1"/>
  <c r="Q1449" i="10"/>
  <c r="A29" i="23" s="1"/>
  <c r="Q1513" i="10"/>
  <c r="A486" i="23" s="1"/>
  <c r="Q1577" i="10"/>
  <c r="A196" i="23" s="1"/>
  <c r="Q470" i="11"/>
  <c r="A37" i="24" s="1"/>
  <c r="Q636" i="11"/>
  <c r="A203" i="24" s="1"/>
  <c r="Q942" i="11"/>
  <c r="B269" i="24"/>
  <c r="Q1085" i="11"/>
  <c r="A269" i="24" s="1"/>
  <c r="Q1803" i="11"/>
  <c r="A28" i="24" s="1"/>
  <c r="Q328" i="12"/>
  <c r="A54" i="25" s="1"/>
  <c r="Q60" i="11"/>
  <c r="Q1523" i="11"/>
  <c r="A948" i="24" s="1"/>
  <c r="Q1698" i="11"/>
  <c r="A120" i="24" s="1"/>
  <c r="B33" i="24"/>
  <c r="Q17" i="11"/>
  <c r="A33" i="24" s="1"/>
  <c r="Q146" i="11"/>
  <c r="A398" i="24" s="1"/>
  <c r="Q258" i="11"/>
  <c r="A485" i="24" s="1"/>
  <c r="Q322" i="11"/>
  <c r="A125" i="24" s="1"/>
  <c r="B158" i="24"/>
  <c r="Q620" i="11"/>
  <c r="A158" i="24" s="1"/>
  <c r="Q1059" i="11"/>
  <c r="A655" i="24" s="1"/>
  <c r="Q587" i="11"/>
  <c r="A559" i="24" s="1"/>
  <c r="Q726" i="11"/>
  <c r="A258" i="24" s="1"/>
  <c r="Q1009" i="11"/>
  <c r="A762" i="24" s="1"/>
  <c r="Q1073" i="11"/>
  <c r="Q1164" i="11"/>
  <c r="A813" i="24" s="1"/>
  <c r="Q1482" i="11"/>
  <c r="A583" i="24" s="1"/>
  <c r="Q435" i="12"/>
  <c r="A19" i="25" s="1"/>
  <c r="L66" i="13"/>
  <c r="A200" i="26" s="1"/>
  <c r="L224" i="13"/>
  <c r="A26" i="26" s="1"/>
  <c r="Q1236" i="11"/>
  <c r="A886" i="24" s="1"/>
  <c r="Q24" i="12"/>
  <c r="A31" i="25" s="1"/>
  <c r="B199" i="25"/>
  <c r="Q231" i="12"/>
  <c r="A199" i="25" s="1"/>
  <c r="Q335" i="12"/>
  <c r="B217" i="25"/>
  <c r="Q463" i="12"/>
  <c r="A217" i="25" s="1"/>
  <c r="L425" i="13"/>
  <c r="A153" i="26" s="1"/>
  <c r="Q1549" i="11"/>
  <c r="A823" i="24" s="1"/>
  <c r="Q1640" i="11"/>
  <c r="A489" i="24" s="1"/>
  <c r="B69" i="26"/>
  <c r="L249" i="13"/>
  <c r="A69" i="26" s="1"/>
  <c r="B633" i="24"/>
  <c r="Q1249" i="11"/>
  <c r="A633" i="24" s="1"/>
  <c r="B279" i="24"/>
  <c r="Q1808" i="11"/>
  <c r="A279" i="24" s="1"/>
  <c r="L414" i="13"/>
  <c r="A56" i="26" s="1"/>
  <c r="B92" i="17"/>
  <c r="O115" i="4"/>
  <c r="A92" i="17" s="1"/>
  <c r="O67" i="5"/>
  <c r="A90" i="18" s="1"/>
  <c r="O61" i="6"/>
  <c r="A103" i="19" s="1"/>
  <c r="B27" i="18"/>
  <c r="O129" i="5"/>
  <c r="A27" i="18" s="1"/>
  <c r="B88" i="19"/>
  <c r="O67" i="6"/>
  <c r="A88" i="19" s="1"/>
  <c r="O277" i="4"/>
  <c r="B28" i="18"/>
  <c r="O163" i="5"/>
  <c r="A28" i="18" s="1"/>
  <c r="B169" i="19"/>
  <c r="O189" i="6"/>
  <c r="A169" i="19" s="1"/>
  <c r="O337" i="6"/>
  <c r="A51" i="19" s="1"/>
  <c r="Q117" i="10"/>
  <c r="A15" i="23" s="1"/>
  <c r="Q226" i="10"/>
  <c r="A779" i="23" s="1"/>
  <c r="Q242" i="10"/>
  <c r="A269" i="23" s="1"/>
  <c r="Q306" i="10"/>
  <c r="A704" i="23" s="1"/>
  <c r="Q322" i="10"/>
  <c r="A386" i="23" s="1"/>
  <c r="Q362" i="10"/>
  <c r="A517" i="23" s="1"/>
  <c r="Q386" i="10"/>
  <c r="A501" i="23" s="1"/>
  <c r="Q632" i="10"/>
  <c r="A451" i="23" s="1"/>
  <c r="Q713" i="10"/>
  <c r="A643" i="23" s="1"/>
  <c r="Q863" i="10"/>
  <c r="A641" i="23" s="1"/>
  <c r="Q1311" i="10"/>
  <c r="A951" i="23" s="1"/>
  <c r="Q1359" i="10"/>
  <c r="A299" i="23" s="1"/>
  <c r="B58" i="19"/>
  <c r="O49" i="6"/>
  <c r="A58" i="19" s="1"/>
  <c r="B143" i="19"/>
  <c r="O249" i="6"/>
  <c r="A143" i="19" s="1"/>
  <c r="B44" i="19"/>
  <c r="O293" i="6"/>
  <c r="A44" i="19" s="1"/>
  <c r="O361" i="6"/>
  <c r="A82" i="19" s="1"/>
  <c r="O391" i="6"/>
  <c r="A56" i="19" s="1"/>
  <c r="O417" i="6"/>
  <c r="A157" i="19" s="1"/>
  <c r="Q14" i="10"/>
  <c r="A881" i="23" s="1"/>
  <c r="Q46" i="10"/>
  <c r="A940" i="23" s="1"/>
  <c r="Q98" i="10"/>
  <c r="A32" i="23" s="1"/>
  <c r="Q147" i="10"/>
  <c r="A880" i="23" s="1"/>
  <c r="Q171" i="10"/>
  <c r="A713" i="23" s="1"/>
  <c r="Q398" i="10"/>
  <c r="A82" i="23" s="1"/>
  <c r="Q422" i="10"/>
  <c r="A322" i="23" s="1"/>
  <c r="Q446" i="10"/>
  <c r="A490" i="23" s="1"/>
  <c r="Q470" i="10"/>
  <c r="A68" i="23" s="1"/>
  <c r="Q494" i="10"/>
  <c r="A843" i="23" s="1"/>
  <c r="Q582" i="10"/>
  <c r="A762" i="23" s="1"/>
  <c r="Q666" i="10"/>
  <c r="A685" i="23" s="1"/>
  <c r="Q777" i="10"/>
  <c r="A429" i="23" s="1"/>
  <c r="Q1164" i="10"/>
  <c r="A666" i="23" s="1"/>
  <c r="Q1260" i="10"/>
  <c r="A461" i="23" s="1"/>
  <c r="B128" i="17"/>
  <c r="O91" i="4"/>
  <c r="A128" i="17" s="1"/>
  <c r="B66" i="17"/>
  <c r="O285" i="4"/>
  <c r="A66" i="17" s="1"/>
  <c r="B77" i="19"/>
  <c r="O131" i="6"/>
  <c r="A77" i="19" s="1"/>
  <c r="O343" i="6"/>
  <c r="A8" i="19" s="1"/>
  <c r="O261" i="4"/>
  <c r="A137" i="17" s="1"/>
  <c r="O313" i="6"/>
  <c r="A22" i="19" s="1"/>
  <c r="B587" i="23"/>
  <c r="Q655" i="10"/>
  <c r="A587" i="23" s="1"/>
  <c r="Q702" i="10"/>
  <c r="Q791" i="10"/>
  <c r="A396" i="23" s="1"/>
  <c r="Q952" i="10"/>
  <c r="A889" i="23" s="1"/>
  <c r="Q1043" i="10"/>
  <c r="A612" i="23" s="1"/>
  <c r="Q1149" i="10"/>
  <c r="A123" i="23" s="1"/>
  <c r="Q1245" i="10"/>
  <c r="A345" i="23" s="1"/>
  <c r="Q1370" i="10"/>
  <c r="A22" i="23" s="1"/>
  <c r="Q1613" i="10"/>
  <c r="A211" i="23" s="1"/>
  <c r="Q1639" i="10"/>
  <c r="A247" i="23" s="1"/>
  <c r="Q1661" i="10"/>
  <c r="A385" i="23" s="1"/>
  <c r="Q1717" i="10"/>
  <c r="A799" i="23" s="1"/>
  <c r="Q1774" i="10"/>
  <c r="A205" i="23" s="1"/>
  <c r="Q1822" i="10"/>
  <c r="A654" i="23" s="1"/>
  <c r="Q224" i="11"/>
  <c r="A93" i="24" s="1"/>
  <c r="Q272" i="11"/>
  <c r="A399" i="24" s="1"/>
  <c r="Q320" i="11"/>
  <c r="A217" i="24" s="1"/>
  <c r="Q352" i="11"/>
  <c r="A924" i="24" s="1"/>
  <c r="Q617" i="11"/>
  <c r="A807" i="24" s="1"/>
  <c r="Q633" i="11"/>
  <c r="A358" i="24" s="1"/>
  <c r="Q816" i="11"/>
  <c r="A713" i="24" s="1"/>
  <c r="Q984" i="11"/>
  <c r="A76" i="24" s="1"/>
  <c r="Q1463" i="11"/>
  <c r="A91" i="24" s="1"/>
  <c r="Q797" i="10"/>
  <c r="A437" i="23" s="1"/>
  <c r="Q978" i="10"/>
  <c r="A70" i="23" s="1"/>
  <c r="Q1262" i="10"/>
  <c r="A877" i="23" s="1"/>
  <c r="Q1420" i="10"/>
  <c r="A268" i="23" s="1"/>
  <c r="Q661" i="10"/>
  <c r="B556" i="23"/>
  <c r="Q693" i="10"/>
  <c r="A556" i="23" s="1"/>
  <c r="Q740" i="10"/>
  <c r="A47" i="23" s="1"/>
  <c r="Q825" i="10"/>
  <c r="A157" i="23" s="1"/>
  <c r="Q889" i="10"/>
  <c r="A166" i="23" s="1"/>
  <c r="Q1124" i="10"/>
  <c r="A906" i="23" s="1"/>
  <c r="Q1194" i="10"/>
  <c r="A524" i="23" s="1"/>
  <c r="Q1594" i="10"/>
  <c r="A31" i="23" s="1"/>
  <c r="Q1704" i="10"/>
  <c r="A338" i="23" s="1"/>
  <c r="Q1824" i="10"/>
  <c r="A101" i="23" s="1"/>
  <c r="Q89" i="11"/>
  <c r="A57" i="24" s="1"/>
  <c r="Q115" i="11"/>
  <c r="A206" i="24" s="1"/>
  <c r="Q297" i="11"/>
  <c r="A551" i="24" s="1"/>
  <c r="Q423" i="11"/>
  <c r="A878" i="24" s="1"/>
  <c r="Q962" i="11"/>
  <c r="A218" i="24" s="1"/>
  <c r="Q1090" i="11"/>
  <c r="A251" i="24" s="1"/>
  <c r="Q1613" i="11"/>
  <c r="A210" i="24" s="1"/>
  <c r="Q1799" i="11"/>
  <c r="A205" i="24" s="1"/>
  <c r="B320" i="23"/>
  <c r="Q651" i="10"/>
  <c r="A320" i="23" s="1"/>
  <c r="B947" i="23"/>
  <c r="Q722" i="10"/>
  <c r="A947" i="23" s="1"/>
  <c r="B532" i="23"/>
  <c r="Q754" i="10"/>
  <c r="A532" i="23" s="1"/>
  <c r="B113" i="23"/>
  <c r="Q786" i="10"/>
  <c r="A113" i="23" s="1"/>
  <c r="B108" i="23"/>
  <c r="Q1041" i="10"/>
  <c r="A108" i="23" s="1"/>
  <c r="Q1090" i="10"/>
  <c r="B958" i="23"/>
  <c r="Q1155" i="10"/>
  <c r="A958" i="23" s="1"/>
  <c r="Q1233" i="10"/>
  <c r="A339" i="23" s="1"/>
  <c r="B699" i="23"/>
  <c r="Q1283" i="10"/>
  <c r="A699" i="23" s="1"/>
  <c r="B488" i="23"/>
  <c r="Q1326" i="10"/>
  <c r="A488" i="23" s="1"/>
  <c r="Q1438" i="10"/>
  <c r="A193" i="23" s="1"/>
  <c r="Q1478" i="10"/>
  <c r="A401" i="23" s="1"/>
  <c r="Q1502" i="10"/>
  <c r="A431" i="23" s="1"/>
  <c r="Q1526" i="10"/>
  <c r="A480" i="23" s="1"/>
  <c r="Q1542" i="10"/>
  <c r="A126" i="23" s="1"/>
  <c r="Q1566" i="10"/>
  <c r="A372" i="23" s="1"/>
  <c r="Q1593" i="10"/>
  <c r="A475" i="23" s="1"/>
  <c r="Q1769" i="10"/>
  <c r="A355" i="23" s="1"/>
  <c r="Q1871" i="10"/>
  <c r="A599" i="23" s="1"/>
  <c r="Q8" i="11"/>
  <c r="A169" i="24" s="1"/>
  <c r="Q15" i="11"/>
  <c r="A325" i="24" s="1"/>
  <c r="Q44" i="11"/>
  <c r="A921" i="24" s="1"/>
  <c r="Q732" i="11"/>
  <c r="A595" i="24" s="1"/>
  <c r="Q747" i="11"/>
  <c r="A193" i="24" s="1"/>
  <c r="Q863" i="11"/>
  <c r="A350" i="24" s="1"/>
  <c r="Q879" i="11"/>
  <c r="A447" i="24" s="1"/>
  <c r="Q895" i="11"/>
  <c r="A660" i="24" s="1"/>
  <c r="Q911" i="11"/>
  <c r="A701" i="24" s="1"/>
  <c r="Q943" i="11"/>
  <c r="A238" i="24" s="1"/>
  <c r="Q1007" i="11"/>
  <c r="A736" i="24" s="1"/>
  <c r="Q1554" i="11"/>
  <c r="A461" i="24" s="1"/>
  <c r="Q262" i="11"/>
  <c r="B634" i="24"/>
  <c r="Q326" i="11"/>
  <c r="A634" i="24" s="1"/>
  <c r="Q449" i="11"/>
  <c r="A892" i="24" s="1"/>
  <c r="Q481" i="11"/>
  <c r="A470" i="24" s="1"/>
  <c r="Q516" i="11"/>
  <c r="A341" i="24" s="1"/>
  <c r="Q553" i="11"/>
  <c r="A266" i="24" s="1"/>
  <c r="Q642" i="11"/>
  <c r="A151" i="24" s="1"/>
  <c r="Q674" i="11"/>
  <c r="A588" i="24" s="1"/>
  <c r="Q703" i="11"/>
  <c r="B717" i="24"/>
  <c r="Q735" i="11"/>
  <c r="A717" i="24" s="1"/>
  <c r="Q754" i="11"/>
  <c r="A426" i="24" s="1"/>
  <c r="Q787" i="11"/>
  <c r="B709" i="24"/>
  <c r="Q910" i="11"/>
  <c r="A709" i="24" s="1"/>
  <c r="Q945" i="11"/>
  <c r="A322" i="24" s="1"/>
  <c r="Q1053" i="11"/>
  <c r="Q1451" i="11"/>
  <c r="A597" i="24" s="1"/>
  <c r="Q1780" i="11"/>
  <c r="A367" i="24" s="1"/>
  <c r="Q1804" i="11"/>
  <c r="A27" i="24" s="1"/>
  <c r="Q401" i="11"/>
  <c r="A788" i="24" s="1"/>
  <c r="Q422" i="11"/>
  <c r="A548" i="24" s="1"/>
  <c r="B772" i="24"/>
  <c r="Q750" i="11"/>
  <c r="A772" i="24" s="1"/>
  <c r="B604" i="24"/>
  <c r="Q866" i="11"/>
  <c r="A604" i="24" s="1"/>
  <c r="B284" i="24"/>
  <c r="Q898" i="11"/>
  <c r="A284" i="24" s="1"/>
  <c r="Q930" i="11"/>
  <c r="Q960" i="11"/>
  <c r="A135" i="24" s="1"/>
  <c r="Q1076" i="11"/>
  <c r="A699" i="24" s="1"/>
  <c r="Q1140" i="11"/>
  <c r="A834" i="24" s="1"/>
  <c r="Q1240" i="11"/>
  <c r="A689" i="24" s="1"/>
  <c r="Q1354" i="11"/>
  <c r="A957" i="24" s="1"/>
  <c r="Q1487" i="11"/>
  <c r="A569" i="24" s="1"/>
  <c r="Q39" i="12"/>
  <c r="A102" i="25" s="1"/>
  <c r="Q97" i="12"/>
  <c r="A107" i="25" s="1"/>
  <c r="Q309" i="12"/>
  <c r="A187" i="25" s="1"/>
  <c r="Q350" i="12"/>
  <c r="A76" i="25" s="1"/>
  <c r="Q433" i="12"/>
  <c r="A121" i="25" s="1"/>
  <c r="Q504" i="12"/>
  <c r="A221" i="25" s="1"/>
  <c r="L218" i="13"/>
  <c r="A192" i="26" s="1"/>
  <c r="Q1204" i="11"/>
  <c r="A404" i="24" s="1"/>
  <c r="Q1286" i="11"/>
  <c r="Q1377" i="11"/>
  <c r="A688" i="24" s="1"/>
  <c r="Q1521" i="11"/>
  <c r="A408" i="24" s="1"/>
  <c r="Q1582" i="11"/>
  <c r="Q1646" i="11"/>
  <c r="Q1718" i="11"/>
  <c r="Q42" i="12"/>
  <c r="Q107" i="12"/>
  <c r="Q178" i="12"/>
  <c r="Q240" i="12"/>
  <c r="A190" i="25" s="1"/>
  <c r="Q410" i="12"/>
  <c r="Q479" i="12"/>
  <c r="A153" i="25" s="1"/>
  <c r="L384" i="13"/>
  <c r="A21" i="26" s="1"/>
  <c r="L455" i="13"/>
  <c r="A80" i="26" s="1"/>
  <c r="B377" i="24"/>
  <c r="Q1161" i="11"/>
  <c r="A377" i="24" s="1"/>
  <c r="Q1202" i="11"/>
  <c r="A34" i="24" s="1"/>
  <c r="Q1291" i="11"/>
  <c r="A490" i="24" s="1"/>
  <c r="Q1437" i="11"/>
  <c r="A728" i="24" s="1"/>
  <c r="Q1490" i="11"/>
  <c r="A66" i="24" s="1"/>
  <c r="Q130" i="12"/>
  <c r="A138" i="25" s="1"/>
  <c r="Q427" i="12"/>
  <c r="A78" i="25" s="1"/>
  <c r="Q480" i="12"/>
  <c r="A7" i="25" s="1"/>
  <c r="L139" i="13"/>
  <c r="A68" i="26" s="1"/>
  <c r="L245" i="13"/>
  <c r="L288" i="13"/>
  <c r="A14" i="26" s="1"/>
  <c r="L357" i="13"/>
  <c r="A167" i="26" s="1"/>
  <c r="B24" i="26"/>
  <c r="L388" i="13"/>
  <c r="A24" i="26" s="1"/>
  <c r="Q1331" i="11"/>
  <c r="B102" i="24"/>
  <c r="Q1390" i="11"/>
  <c r="A102" i="24" s="1"/>
  <c r="Q1454" i="11"/>
  <c r="B734" i="24"/>
  <c r="Q1534" i="11"/>
  <c r="A734" i="24" s="1"/>
  <c r="Q1604" i="11"/>
  <c r="B324" i="24"/>
  <c r="Q1652" i="11"/>
  <c r="A324" i="24" s="1"/>
  <c r="B20" i="24"/>
  <c r="Q1702" i="11"/>
  <c r="A20" i="24" s="1"/>
  <c r="Q1783" i="11"/>
  <c r="B71" i="25"/>
  <c r="Q99" i="12"/>
  <c r="A71" i="25" s="1"/>
  <c r="Q221" i="12"/>
  <c r="B118" i="25"/>
  <c r="Q327" i="12"/>
  <c r="A118" i="25" s="1"/>
  <c r="Q476" i="12"/>
  <c r="L199" i="13"/>
  <c r="A93" i="26" s="1"/>
  <c r="L415" i="13"/>
  <c r="A44" i="26" s="1"/>
  <c r="L447" i="13"/>
  <c r="A6" i="26" s="1"/>
  <c r="L476" i="13"/>
  <c r="A88" i="26" s="1"/>
  <c r="Q1113" i="11"/>
  <c r="Q1239" i="11"/>
  <c r="A581" i="24" s="1"/>
  <c r="Q1389" i="11"/>
  <c r="A427" i="24" s="1"/>
  <c r="Q1567" i="11"/>
  <c r="A337" i="24" s="1"/>
  <c r="Q71" i="12"/>
  <c r="A34" i="25" s="1"/>
  <c r="Q275" i="12"/>
  <c r="A220" i="25" s="1"/>
  <c r="Q408" i="12"/>
  <c r="A35" i="25" s="1"/>
  <c r="L93" i="13"/>
  <c r="A81" i="26" s="1"/>
  <c r="L239" i="13"/>
  <c r="L442" i="13"/>
  <c r="A61" i="26" s="1"/>
  <c r="B639" i="24"/>
  <c r="Q1198" i="11"/>
  <c r="A639" i="24" s="1"/>
  <c r="Q1360" i="11"/>
  <c r="Q1424" i="11"/>
  <c r="B785" i="24"/>
  <c r="Q1472" i="11"/>
  <c r="A785" i="24" s="1"/>
  <c r="B960" i="24"/>
  <c r="Q1536" i="11"/>
  <c r="A960" i="24" s="1"/>
  <c r="B961" i="24"/>
  <c r="Q1622" i="11"/>
  <c r="A961" i="24" s="1"/>
  <c r="Q1686" i="11"/>
  <c r="Q1756" i="11"/>
  <c r="B13" i="25"/>
  <c r="Q85" i="12"/>
  <c r="A13" i="25" s="1"/>
  <c r="Q149" i="12"/>
  <c r="Q207" i="12"/>
  <c r="Q271" i="12"/>
  <c r="Q329" i="12"/>
  <c r="Q377" i="12"/>
  <c r="Q448" i="12"/>
  <c r="A169" i="25" s="1"/>
  <c r="L358" i="13"/>
  <c r="A193" i="26" s="1"/>
  <c r="B108" i="19"/>
  <c r="O211" i="6"/>
  <c r="A108" i="19" s="1"/>
  <c r="O403" i="6"/>
  <c r="A15" i="19" s="1"/>
  <c r="Q193" i="10"/>
  <c r="A783" i="23" s="1"/>
  <c r="Q229" i="10"/>
  <c r="A153" i="23" s="1"/>
  <c r="Q261" i="10"/>
  <c r="A683" i="23" s="1"/>
  <c r="Q325" i="10"/>
  <c r="A605" i="23" s="1"/>
  <c r="Q341" i="10"/>
  <c r="A145" i="23" s="1"/>
  <c r="Q353" i="10"/>
  <c r="A264" i="23" s="1"/>
  <c r="Q385" i="10"/>
  <c r="A388" i="23" s="1"/>
  <c r="Q525" i="10"/>
  <c r="A921" i="23" s="1"/>
  <c r="Q541" i="10"/>
  <c r="A240" i="23" s="1"/>
  <c r="Q646" i="10"/>
  <c r="A619" i="23" s="1"/>
  <c r="Q819" i="10"/>
  <c r="A119" i="23" s="1"/>
  <c r="Q923" i="10"/>
  <c r="A586" i="23" s="1"/>
  <c r="Q947" i="10"/>
  <c r="A812" i="23" s="1"/>
  <c r="Q979" i="10"/>
  <c r="A810" i="23" s="1"/>
  <c r="Q1347" i="10"/>
  <c r="A351" i="23" s="1"/>
  <c r="O279" i="4"/>
  <c r="A69" i="17" s="1"/>
  <c r="B107" i="19"/>
  <c r="O77" i="6"/>
  <c r="A107" i="19" s="1"/>
  <c r="B155" i="19"/>
  <c r="O239" i="6"/>
  <c r="Q122" i="10"/>
  <c r="A929" i="23" s="1"/>
  <c r="Q154" i="10"/>
  <c r="A714" i="23" s="1"/>
  <c r="Q170" i="10"/>
  <c r="A925" i="23" s="1"/>
  <c r="Q186" i="10"/>
  <c r="A9" i="23" s="1"/>
  <c r="Q403" i="10"/>
  <c r="A776" i="23" s="1"/>
  <c r="Q423" i="10"/>
  <c r="A177" i="23" s="1"/>
  <c r="Q515" i="10"/>
  <c r="A13" i="23" s="1"/>
  <c r="Q579" i="10"/>
  <c r="A209" i="23" s="1"/>
  <c r="Q757" i="10"/>
  <c r="A280" i="23" s="1"/>
  <c r="Q1248" i="10"/>
  <c r="A584" i="23" s="1"/>
  <c r="Q1280" i="10"/>
  <c r="A392" i="23" s="1"/>
  <c r="O79" i="4"/>
  <c r="A99" i="17" s="1"/>
  <c r="B45" i="18"/>
  <c r="O33" i="5"/>
  <c r="A45" i="18" s="1"/>
  <c r="B132" i="19"/>
  <c r="O35" i="6"/>
  <c r="A132" i="19" s="1"/>
  <c r="O121" i="6"/>
  <c r="A75" i="19" s="1"/>
  <c r="B41" i="19"/>
  <c r="O207" i="6"/>
  <c r="A41" i="19" s="1"/>
  <c r="O281" i="6"/>
  <c r="A149" i="19" s="1"/>
  <c r="B112" i="17"/>
  <c r="O189" i="4"/>
  <c r="A112" i="17" s="1"/>
  <c r="B131" i="17"/>
  <c r="O315" i="4"/>
  <c r="A131" i="17" s="1"/>
  <c r="Q711" i="10"/>
  <c r="A72" i="23" s="1"/>
  <c r="Q977" i="10"/>
  <c r="A792" i="23" s="1"/>
  <c r="Q1036" i="10"/>
  <c r="A56" i="23" s="1"/>
  <c r="Q1186" i="10"/>
  <c r="A229" i="23" s="1"/>
  <c r="Q1320" i="10"/>
  <c r="A772" i="23" s="1"/>
  <c r="Q1435" i="10"/>
  <c r="A337" i="23" s="1"/>
  <c r="Q1619" i="10"/>
  <c r="A25" i="23" s="1"/>
  <c r="Q1641" i="10"/>
  <c r="A135" i="23" s="1"/>
  <c r="Q1690" i="10"/>
  <c r="A721" i="23" s="1"/>
  <c r="Q1718" i="10"/>
  <c r="A476" i="23" s="1"/>
  <c r="Q1750" i="10"/>
  <c r="A374" i="23" s="1"/>
  <c r="Q1810" i="10"/>
  <c r="A11" i="23" s="1"/>
  <c r="Q1840" i="10"/>
  <c r="A90" i="23" s="1"/>
  <c r="Q69" i="11"/>
  <c r="A150" i="24" s="1"/>
  <c r="Q111" i="11"/>
  <c r="A703" i="24" s="1"/>
  <c r="Q139" i="11"/>
  <c r="A606" i="24" s="1"/>
  <c r="Q228" i="11"/>
  <c r="A330" i="24" s="1"/>
  <c r="Q292" i="11"/>
  <c r="A369" i="24" s="1"/>
  <c r="Q356" i="11"/>
  <c r="A233" i="24" s="1"/>
  <c r="Q388" i="11"/>
  <c r="A11" i="24" s="1"/>
  <c r="Q464" i="11"/>
  <c r="A241" i="24" s="1"/>
  <c r="Q677" i="11"/>
  <c r="A473" i="24" s="1"/>
  <c r="Q812" i="11"/>
  <c r="A576" i="24" s="1"/>
  <c r="Q844" i="11"/>
  <c r="A297" i="24" s="1"/>
  <c r="Q980" i="11"/>
  <c r="A753" i="24" s="1"/>
  <c r="Q1168" i="11"/>
  <c r="A221" i="24" s="1"/>
  <c r="Q723" i="10"/>
  <c r="A888" i="23" s="1"/>
  <c r="Q957" i="10"/>
  <c r="A837" i="23" s="1"/>
  <c r="Q1009" i="10"/>
  <c r="A341" i="23" s="1"/>
  <c r="Q1431" i="10"/>
  <c r="A770" i="23" s="1"/>
  <c r="Q669" i="10"/>
  <c r="Q724" i="10"/>
  <c r="A192" i="23" s="1"/>
  <c r="Q767" i="10"/>
  <c r="A469" i="23" s="1"/>
  <c r="Q1815" i="10"/>
  <c r="A315" i="23" s="1"/>
  <c r="Q1836" i="10"/>
  <c r="A297" i="23" s="1"/>
  <c r="Q3" i="11"/>
  <c r="A658" i="24" s="1"/>
  <c r="Q35" i="11"/>
  <c r="A725" i="24" s="1"/>
  <c r="Q91" i="11"/>
  <c r="A257" i="24" s="1"/>
  <c r="Q163" i="11"/>
  <c r="A821" i="24" s="1"/>
  <c r="Q273" i="11"/>
  <c r="A954" i="24" s="1"/>
  <c r="Q427" i="11"/>
  <c r="A140" i="24" s="1"/>
  <c r="Q1062" i="11"/>
  <c r="A837" i="24" s="1"/>
  <c r="Q1776" i="11"/>
  <c r="A478" i="24" s="1"/>
  <c r="Q698" i="10"/>
  <c r="B794" i="23"/>
  <c r="Q822" i="10"/>
  <c r="A794" i="23" s="1"/>
  <c r="Q886" i="10"/>
  <c r="Q950" i="10"/>
  <c r="Q1011" i="10"/>
  <c r="Q1158" i="10"/>
  <c r="A760" i="23" s="1"/>
  <c r="Q1222" i="10"/>
  <c r="A235" i="23" s="1"/>
  <c r="B946" i="23"/>
  <c r="Q1358" i="10"/>
  <c r="A946" i="23" s="1"/>
  <c r="Q1477" i="10"/>
  <c r="A180" i="23" s="1"/>
  <c r="Q1509" i="10"/>
  <c r="A571" i="23" s="1"/>
  <c r="Q1525" i="10"/>
  <c r="A626" i="23" s="1"/>
  <c r="Q1557" i="10"/>
  <c r="A94" i="23" s="1"/>
  <c r="Q1768" i="10"/>
  <c r="A306" i="23" s="1"/>
  <c r="Q1784" i="10"/>
  <c r="A263" i="23" s="1"/>
  <c r="Q1800" i="10"/>
  <c r="A684" i="23" s="1"/>
  <c r="Q14" i="11"/>
  <c r="A854" i="24" s="1"/>
  <c r="Q736" i="11"/>
  <c r="A376" i="24" s="1"/>
  <c r="Q939" i="11"/>
  <c r="A627" i="24" s="1"/>
  <c r="Q1003" i="11"/>
  <c r="A101" i="24" s="1"/>
  <c r="Q1191" i="11"/>
  <c r="A249" i="24" s="1"/>
  <c r="Q214" i="11"/>
  <c r="A538" i="24" s="1"/>
  <c r="B126" i="24"/>
  <c r="Q310" i="11"/>
  <c r="A126" i="24" s="1"/>
  <c r="Q687" i="11"/>
  <c r="Q769" i="11"/>
  <c r="A65" i="24" s="1"/>
  <c r="B199" i="24"/>
  <c r="Q819" i="11"/>
  <c r="A199" i="24" s="1"/>
  <c r="Q956" i="11"/>
  <c r="A124" i="24" s="1"/>
  <c r="Q1018" i="11"/>
  <c r="Q1257" i="11"/>
  <c r="A812" i="24" s="1"/>
  <c r="Q1752" i="11"/>
  <c r="A566" i="24" s="1"/>
  <c r="Q1809" i="11"/>
  <c r="A486" i="24" s="1"/>
  <c r="Q368" i="12"/>
  <c r="A105" i="25" s="1"/>
  <c r="Q400" i="12"/>
  <c r="A101" i="25" s="1"/>
  <c r="Q507" i="12"/>
  <c r="A38" i="25" s="1"/>
  <c r="L154" i="13"/>
  <c r="A130" i="26" s="1"/>
  <c r="B387" i="24"/>
  <c r="Q126" i="11"/>
  <c r="A387" i="24" s="1"/>
  <c r="B814" i="24"/>
  <c r="Q235" i="11"/>
  <c r="A814" i="24" s="1"/>
  <c r="Q1784" i="11"/>
  <c r="A422" i="24" s="1"/>
  <c r="Q49" i="11"/>
  <c r="Q162" i="11"/>
  <c r="A818" i="24" s="1"/>
  <c r="Q306" i="11"/>
  <c r="A180" i="24" s="1"/>
  <c r="Q417" i="11"/>
  <c r="A777" i="24" s="1"/>
  <c r="Q795" i="11"/>
  <c r="Q997" i="11"/>
  <c r="A887" i="24" s="1"/>
  <c r="B287" i="24"/>
  <c r="Q1045" i="11"/>
  <c r="A287" i="24" s="1"/>
  <c r="Q1336" i="11"/>
  <c r="A225" i="24" s="1"/>
  <c r="Q1443" i="11"/>
  <c r="A817" i="24" s="1"/>
  <c r="B498" i="23"/>
  <c r="Q1866" i="10"/>
  <c r="A498" i="23" s="1"/>
  <c r="Q231" i="11"/>
  <c r="Q303" i="11"/>
  <c r="Q367" i="11"/>
  <c r="Q447" i="11"/>
  <c r="A4" i="24" s="1"/>
  <c r="Q514" i="11"/>
  <c r="A731" i="24" s="1"/>
  <c r="Q597" i="11"/>
  <c r="A787" i="24" s="1"/>
  <c r="Q662" i="11"/>
  <c r="A391" i="24" s="1"/>
  <c r="Q753" i="11"/>
  <c r="A530" i="24" s="1"/>
  <c r="B419" i="24"/>
  <c r="Q914" i="11"/>
  <c r="A419" i="24" s="1"/>
  <c r="Q957" i="11"/>
  <c r="B313" i="24"/>
  <c r="Q1022" i="11"/>
  <c r="A313" i="24" s="1"/>
  <c r="Q1195" i="11"/>
  <c r="A533" i="24" s="1"/>
  <c r="Q1600" i="11"/>
  <c r="A850" i="24" s="1"/>
  <c r="Q106" i="12"/>
  <c r="A86" i="25" s="1"/>
  <c r="L122" i="13"/>
  <c r="A179" i="26" s="1"/>
  <c r="L220" i="13"/>
  <c r="A214" i="26" s="1"/>
  <c r="L240" i="13"/>
  <c r="A163" i="26" s="1"/>
  <c r="B29" i="24"/>
  <c r="Q1109" i="11"/>
  <c r="A29" i="24" s="1"/>
  <c r="Q1279" i="11"/>
  <c r="A670" i="24" s="1"/>
  <c r="Q1352" i="11"/>
  <c r="Q1416" i="11"/>
  <c r="B941" i="24"/>
  <c r="Q1480" i="11"/>
  <c r="A941" i="24" s="1"/>
  <c r="B262" i="24"/>
  <c r="Q1544" i="11"/>
  <c r="A262" i="24" s="1"/>
  <c r="Q1607" i="11"/>
  <c r="A831" i="24" s="1"/>
  <c r="Q1671" i="11"/>
  <c r="A638" i="24" s="1"/>
  <c r="Q1743" i="11"/>
  <c r="A372" i="24" s="1"/>
  <c r="B165" i="25"/>
  <c r="Q4" i="12"/>
  <c r="A165" i="25" s="1"/>
  <c r="Q307" i="12"/>
  <c r="A6" i="25" s="1"/>
  <c r="Q472" i="12"/>
  <c r="A5" i="25" s="1"/>
  <c r="Q150" i="12"/>
  <c r="A4" i="25" s="1"/>
  <c r="B151" i="25"/>
  <c r="Q263" i="12"/>
  <c r="A151" i="25" s="1"/>
  <c r="Q351" i="12"/>
  <c r="B36" i="25"/>
  <c r="Q415" i="12"/>
  <c r="A36" i="25" s="1"/>
  <c r="B32" i="25"/>
  <c r="Q484" i="12"/>
  <c r="A32" i="25" s="1"/>
  <c r="L300" i="13"/>
  <c r="A185" i="26" s="1"/>
  <c r="L332" i="13"/>
  <c r="A126" i="26" s="1"/>
  <c r="L364" i="13"/>
  <c r="A181" i="26" s="1"/>
  <c r="L400" i="13"/>
  <c r="A180" i="26" s="1"/>
  <c r="L433" i="13"/>
  <c r="A194" i="26" s="1"/>
  <c r="L466" i="13"/>
  <c r="A42" i="26" s="1"/>
  <c r="Q1177" i="11"/>
  <c r="A930" i="24" s="1"/>
  <c r="Q1221" i="11"/>
  <c r="A458" i="24" s="1"/>
  <c r="Q1364" i="11"/>
  <c r="A820" i="24" s="1"/>
  <c r="Q1428" i="11"/>
  <c r="A371" i="24" s="1"/>
  <c r="Q1533" i="11"/>
  <c r="A418" i="24" s="1"/>
  <c r="Q1587" i="11"/>
  <c r="A586" i="24" s="1"/>
  <c r="Q1739" i="11"/>
  <c r="A271" i="24" s="1"/>
  <c r="Q160" i="12"/>
  <c r="A99" i="25" s="1"/>
  <c r="Q268" i="12"/>
  <c r="A197" i="25" s="1"/>
  <c r="L79" i="13"/>
  <c r="A77" i="26" s="1"/>
  <c r="L119" i="13"/>
  <c r="A127" i="26" s="1"/>
  <c r="L217" i="13"/>
  <c r="B169" i="26"/>
  <c r="L257" i="13"/>
  <c r="A169" i="26" s="1"/>
  <c r="Q1117" i="11"/>
  <c r="Q1233" i="11"/>
  <c r="Q1292" i="11"/>
  <c r="B704" i="24"/>
  <c r="Q1707" i="11"/>
  <c r="A704" i="24" s="1"/>
  <c r="Q10" i="12"/>
  <c r="B201" i="25"/>
  <c r="Q154" i="12"/>
  <c r="A201" i="25" s="1"/>
  <c r="Q304" i="12"/>
  <c r="B132" i="25"/>
  <c r="Q453" i="12"/>
  <c r="A132" i="25" s="1"/>
  <c r="Q492" i="12"/>
  <c r="L56" i="13"/>
  <c r="B97" i="26"/>
  <c r="L392" i="13"/>
  <c r="A97" i="26" s="1"/>
  <c r="B115" i="17"/>
  <c r="O25" i="4"/>
  <c r="A115" i="17" s="1"/>
  <c r="B12" i="18"/>
  <c r="O119" i="5"/>
  <c r="A12" i="18" s="1"/>
  <c r="O175" i="5"/>
  <c r="A41" i="18" s="1"/>
  <c r="B11" i="18"/>
  <c r="O217" i="5"/>
  <c r="A11" i="18" s="1"/>
  <c r="B13" i="19"/>
  <c r="O83" i="6"/>
  <c r="A13" i="19" s="1"/>
  <c r="O267" i="6"/>
  <c r="A131" i="19" s="1"/>
  <c r="B17" i="17"/>
  <c r="O29" i="4"/>
  <c r="A17" i="17" s="1"/>
  <c r="B28" i="17"/>
  <c r="O133" i="4"/>
  <c r="A28" i="17" s="1"/>
  <c r="O195" i="4"/>
  <c r="A53" i="17" s="1"/>
  <c r="O227" i="4"/>
  <c r="O309" i="4"/>
  <c r="A26" i="17" s="1"/>
  <c r="B58" i="18"/>
  <c r="O53" i="5"/>
  <c r="A58" i="18" s="1"/>
  <c r="O165" i="5"/>
  <c r="A55" i="18" s="1"/>
  <c r="B144" i="19"/>
  <c r="O15" i="6"/>
  <c r="A144" i="19" s="1"/>
  <c r="O103" i="6"/>
  <c r="A99" i="19" s="1"/>
  <c r="B33" i="19"/>
  <c r="O135" i="6"/>
  <c r="A33" i="19" s="1"/>
  <c r="B140" i="19"/>
  <c r="O265" i="6"/>
  <c r="A140" i="19" s="1"/>
  <c r="B18" i="18"/>
  <c r="O75" i="5"/>
  <c r="A18" i="18" s="1"/>
  <c r="B71" i="18"/>
  <c r="O203" i="5"/>
  <c r="A71" i="18" s="1"/>
  <c r="B134" i="19"/>
  <c r="O33" i="6"/>
  <c r="A134" i="19" s="1"/>
  <c r="B147" i="19"/>
  <c r="O149" i="6"/>
  <c r="A147" i="19" s="1"/>
  <c r="B76" i="19"/>
  <c r="O271" i="6"/>
  <c r="A76" i="19" s="1"/>
  <c r="B139" i="17"/>
  <c r="O151" i="4"/>
  <c r="A139" i="17" s="1"/>
  <c r="B95" i="18"/>
  <c r="O69" i="5"/>
  <c r="A95" i="18" s="1"/>
  <c r="B38" i="18"/>
  <c r="O113" i="5"/>
  <c r="A38" i="18" s="1"/>
  <c r="O9" i="6"/>
  <c r="B7" i="19"/>
  <c r="O155" i="6"/>
  <c r="A7" i="19" s="1"/>
  <c r="O289" i="6"/>
  <c r="A65" i="19" s="1"/>
  <c r="Q63" i="10"/>
  <c r="A945" i="23" s="1"/>
  <c r="Q103" i="10"/>
  <c r="A900" i="23" s="1"/>
  <c r="Q211" i="10"/>
  <c r="A35" i="23" s="1"/>
  <c r="Q219" i="10"/>
  <c r="A933" i="23" s="1"/>
  <c r="Q235" i="10"/>
  <c r="A913" i="23" s="1"/>
  <c r="Q243" i="10"/>
  <c r="A422" i="23" s="1"/>
  <c r="Q251" i="10"/>
  <c r="A133" i="23" s="1"/>
  <c r="Q259" i="10"/>
  <c r="A673" i="23" s="1"/>
  <c r="Q267" i="10"/>
  <c r="A786" i="23" s="1"/>
  <c r="Q275" i="10"/>
  <c r="A390" i="23" s="1"/>
  <c r="Q283" i="10"/>
  <c r="A598" i="23" s="1"/>
  <c r="Q299" i="10"/>
  <c r="A457" i="23" s="1"/>
  <c r="Q315" i="10"/>
  <c r="A566" i="23" s="1"/>
  <c r="Q520" i="10"/>
  <c r="A589" i="23" s="1"/>
  <c r="Q528" i="10"/>
  <c r="A162" i="23" s="1"/>
  <c r="Q544" i="10"/>
  <c r="A460" i="23" s="1"/>
  <c r="Q560" i="10"/>
  <c r="A615" i="23" s="1"/>
  <c r="Q614" i="10"/>
  <c r="A819" i="23" s="1"/>
  <c r="Q656" i="10"/>
  <c r="A98" i="23" s="1"/>
  <c r="Q674" i="10"/>
  <c r="A928" i="23" s="1"/>
  <c r="Q1073" i="10"/>
  <c r="A911" i="23" s="1"/>
  <c r="Q1089" i="10"/>
  <c r="A512" i="23" s="1"/>
  <c r="Q1105" i="10"/>
  <c r="A608" i="23" s="1"/>
  <c r="Q1137" i="10"/>
  <c r="A163" i="23" s="1"/>
  <c r="O19" i="5"/>
  <c r="A86" i="18" s="1"/>
  <c r="B36" i="18"/>
  <c r="O89" i="5"/>
  <c r="A36" i="18" s="1"/>
  <c r="O109" i="6"/>
  <c r="A61" i="19" s="1"/>
  <c r="O225" i="6"/>
  <c r="A85" i="19" s="1"/>
  <c r="O277" i="6"/>
  <c r="A163" i="19" s="1"/>
  <c r="Q16" i="10"/>
  <c r="A377" i="23" s="1"/>
  <c r="Q40" i="10"/>
  <c r="A527" i="23" s="1"/>
  <c r="Q48" i="10"/>
  <c r="A938" i="23" s="1"/>
  <c r="Q77" i="10"/>
  <c r="A910" i="23" s="1"/>
  <c r="Q85" i="10"/>
  <c r="A936" i="23" s="1"/>
  <c r="Q137" i="10"/>
  <c r="A340" i="23" s="1"/>
  <c r="Q169" i="10"/>
  <c r="A376" i="23" s="1"/>
  <c r="Q177" i="10"/>
  <c r="A634" i="23" s="1"/>
  <c r="Q397" i="10"/>
  <c r="A541" i="23" s="1"/>
  <c r="Q405" i="10"/>
  <c r="A647" i="23" s="1"/>
  <c r="Q421" i="10"/>
  <c r="A818" i="23" s="1"/>
  <c r="Q429" i="10"/>
  <c r="A478" i="23" s="1"/>
  <c r="Q437" i="10"/>
  <c r="A748" i="23" s="1"/>
  <c r="Q445" i="10"/>
  <c r="A121" i="23" s="1"/>
  <c r="Q480" i="10"/>
  <c r="A873" i="23" s="1"/>
  <c r="Q488" i="10"/>
  <c r="A677" i="23" s="1"/>
  <c r="Q568" i="10"/>
  <c r="A533" i="23" s="1"/>
  <c r="Q592" i="10"/>
  <c r="A52" i="23" s="1"/>
  <c r="Q682" i="10"/>
  <c r="A898" i="23" s="1"/>
  <c r="Q1042" i="10"/>
  <c r="A935" i="23" s="1"/>
  <c r="Q1058" i="10"/>
  <c r="A26" i="23" s="1"/>
  <c r="Q1402" i="10"/>
  <c r="A756" i="23" s="1"/>
  <c r="Q1418" i="10"/>
  <c r="A885" i="23" s="1"/>
  <c r="B775" i="23"/>
  <c r="Q695" i="10"/>
  <c r="A775" i="23" s="1"/>
  <c r="Q1063" i="10"/>
  <c r="A715" i="23" s="1"/>
  <c r="Q1102" i="10"/>
  <c r="A416" i="23" s="1"/>
  <c r="Q755" i="10"/>
  <c r="A252" i="23" s="1"/>
  <c r="Q802" i="10"/>
  <c r="A731" i="23" s="1"/>
  <c r="Q964" i="10"/>
  <c r="A655" i="23" s="1"/>
  <c r="Q1091" i="10"/>
  <c r="A219" i="23" s="1"/>
  <c r="B744" i="23"/>
  <c r="Q1179" i="10"/>
  <c r="A744" i="23" s="1"/>
  <c r="B707" i="23"/>
  <c r="Q1302" i="10"/>
  <c r="A707" i="23" s="1"/>
  <c r="Q1415" i="10"/>
  <c r="A89" i="23" s="1"/>
  <c r="Q1440" i="10"/>
  <c r="A548" i="23" s="1"/>
  <c r="Q1448" i="10"/>
  <c r="A824" i="23" s="1"/>
  <c r="Q1456" i="10"/>
  <c r="A825" i="23" s="1"/>
  <c r="Q1464" i="10"/>
  <c r="A572" i="23" s="1"/>
  <c r="Q1488" i="10"/>
  <c r="A948" i="23" s="1"/>
  <c r="Q1496" i="10"/>
  <c r="A514" i="23" s="1"/>
  <c r="Q1520" i="10"/>
  <c r="A638" i="23" s="1"/>
  <c r="Q1528" i="10"/>
  <c r="A39" i="23" s="1"/>
  <c r="Q1536" i="10"/>
  <c r="A37" i="23" s="1"/>
  <c r="Q1544" i="10"/>
  <c r="A325" i="23" s="1"/>
  <c r="Q1552" i="10"/>
  <c r="A434" i="23" s="1"/>
  <c r="Q1568" i="10"/>
  <c r="A902" i="23" s="1"/>
  <c r="Q1663" i="10"/>
  <c r="A352" i="23" s="1"/>
  <c r="Q1695" i="10"/>
  <c r="A419" i="23" s="1"/>
  <c r="Q1791" i="10"/>
  <c r="A667" i="23" s="1"/>
  <c r="Q58" i="11"/>
  <c r="A748" i="24" s="1"/>
  <c r="Q102" i="11"/>
  <c r="A686" i="24" s="1"/>
  <c r="Q185" i="11"/>
  <c r="A624" i="24" s="1"/>
  <c r="Q217" i="11"/>
  <c r="A211" i="24" s="1"/>
  <c r="Q373" i="11"/>
  <c r="A308" i="24" s="1"/>
  <c r="Q415" i="11"/>
  <c r="A354" i="24" s="1"/>
  <c r="Q480" i="11"/>
  <c r="A236" i="24" s="1"/>
  <c r="Q574" i="11"/>
  <c r="A302" i="24" s="1"/>
  <c r="Q590" i="11"/>
  <c r="A943" i="24" s="1"/>
  <c r="Q606" i="11"/>
  <c r="A174" i="24" s="1"/>
  <c r="Q704" i="11"/>
  <c r="A220" i="24" s="1"/>
  <c r="Q1301" i="11"/>
  <c r="A628" i="24" s="1"/>
  <c r="B919" i="23"/>
  <c r="Q620" i="10"/>
  <c r="A919" i="23" s="1"/>
  <c r="Q683" i="10"/>
  <c r="B722" i="23"/>
  <c r="Q752" i="10"/>
  <c r="A722" i="23" s="1"/>
  <c r="Q826" i="10"/>
  <c r="Q890" i="10"/>
  <c r="B164" i="23"/>
  <c r="Q954" i="10"/>
  <c r="A164" i="23" s="1"/>
  <c r="Q1029" i="10"/>
  <c r="Q1092" i="10"/>
  <c r="A840" i="23" s="1"/>
  <c r="Q1110" i="10"/>
  <c r="A905" i="23" s="1"/>
  <c r="Q1157" i="10"/>
  <c r="A915" i="23" s="1"/>
  <c r="Q1189" i="10"/>
  <c r="A814" i="23" s="1"/>
  <c r="Q1285" i="10"/>
  <c r="A109" i="23" s="1"/>
  <c r="Q1306" i="10"/>
  <c r="A545" i="23" s="1"/>
  <c r="Q600" i="10"/>
  <c r="A573" i="23" s="1"/>
  <c r="Q821" i="10"/>
  <c r="A788" i="23" s="1"/>
  <c r="Q885" i="10"/>
  <c r="A651" i="23" s="1"/>
  <c r="Q917" i="10"/>
  <c r="A18" i="23" s="1"/>
  <c r="Q949" i="10"/>
  <c r="A216" i="23" s="1"/>
  <c r="Q981" i="10"/>
  <c r="A718" i="23" s="1"/>
  <c r="Q1010" i="10"/>
  <c r="A445" i="23" s="1"/>
  <c r="Q1031" i="10"/>
  <c r="Q1067" i="10"/>
  <c r="A827" i="23" s="1"/>
  <c r="Q1235" i="10"/>
  <c r="B745" i="23"/>
  <c r="Q1342" i="10"/>
  <c r="A745" i="23" s="1"/>
  <c r="Q1380" i="10"/>
  <c r="A175" i="23" s="1"/>
  <c r="Q1423" i="10"/>
  <c r="A823" i="23" s="1"/>
  <c r="B242" i="24"/>
  <c r="Q302" i="11"/>
  <c r="A242" i="24" s="1"/>
  <c r="B181" i="24"/>
  <c r="Q366" i="11"/>
  <c r="A181" i="24" s="1"/>
  <c r="Q420" i="11"/>
  <c r="A212" i="24" s="1"/>
  <c r="B519" i="24"/>
  <c r="Q585" i="11"/>
  <c r="A519" i="24" s="1"/>
  <c r="Q663" i="11"/>
  <c r="A913" i="24" s="1"/>
  <c r="Q717" i="11"/>
  <c r="A964" i="24" s="1"/>
  <c r="B176" i="24"/>
  <c r="Q746" i="11"/>
  <c r="A176" i="24" s="1"/>
  <c r="B603" i="24"/>
  <c r="Q803" i="11"/>
  <c r="A603" i="24" s="1"/>
  <c r="Q827" i="11"/>
  <c r="A963" i="24" s="1"/>
  <c r="Q862" i="11"/>
  <c r="Q940" i="11"/>
  <c r="A68" i="24" s="1"/>
  <c r="B317" i="24"/>
  <c r="Q1002" i="11"/>
  <c r="A317" i="24" s="1"/>
  <c r="Q1040" i="11"/>
  <c r="A769" i="24" s="1"/>
  <c r="Q1083" i="11"/>
  <c r="A53" i="24" s="1"/>
  <c r="Q1199" i="11"/>
  <c r="A365" i="24" s="1"/>
  <c r="Q1516" i="11"/>
  <c r="A580" i="24" s="1"/>
  <c r="Q1653" i="11"/>
  <c r="A790" i="24" s="1"/>
  <c r="Q1738" i="11"/>
  <c r="A90" i="24" s="1"/>
  <c r="Q45" i="11"/>
  <c r="Q227" i="11"/>
  <c r="Q405" i="11"/>
  <c r="A877" i="24" s="1"/>
  <c r="Q443" i="11"/>
  <c r="A248" i="24" s="1"/>
  <c r="Q477" i="11"/>
  <c r="A630" i="24" s="1"/>
  <c r="Q509" i="11"/>
  <c r="A110" i="24" s="1"/>
  <c r="Q563" i="11"/>
  <c r="A554" i="24" s="1"/>
  <c r="Q627" i="11"/>
  <c r="A469" i="24" s="1"/>
  <c r="Q659" i="11"/>
  <c r="A674" i="24" s="1"/>
  <c r="Q697" i="11"/>
  <c r="A184" i="24" s="1"/>
  <c r="Q767" i="11"/>
  <c r="A10" i="24" s="1"/>
  <c r="Q829" i="11"/>
  <c r="A189" i="24" s="1"/>
  <c r="Q861" i="11"/>
  <c r="A21" i="24" s="1"/>
  <c r="Q893" i="11"/>
  <c r="A104" i="24" s="1"/>
  <c r="Q963" i="11"/>
  <c r="A19" i="24" s="1"/>
  <c r="Q996" i="11"/>
  <c r="A558" i="24" s="1"/>
  <c r="Q1063" i="11"/>
  <c r="A89" i="24" s="1"/>
  <c r="Q1151" i="11"/>
  <c r="A860" i="24" s="1"/>
  <c r="Q1214" i="11"/>
  <c r="A652" i="24" s="1"/>
  <c r="Q1265" i="11"/>
  <c r="A931" i="24" s="1"/>
  <c r="Q1348" i="11"/>
  <c r="A394" i="24" s="1"/>
  <c r="Q1455" i="11"/>
  <c r="A739" i="24" s="1"/>
  <c r="Q1500" i="11"/>
  <c r="A944" i="24" s="1"/>
  <c r="Q246" i="12"/>
  <c r="A185" i="25" s="1"/>
  <c r="L175" i="13"/>
  <c r="A138" i="26" s="1"/>
  <c r="Q9" i="11"/>
  <c r="A684" i="24" s="1"/>
  <c r="Q72" i="11"/>
  <c r="A280" i="24" s="1"/>
  <c r="Q138" i="11"/>
  <c r="A417" i="24" s="1"/>
  <c r="B795" i="24"/>
  <c r="Q174" i="11"/>
  <c r="A795" i="24" s="1"/>
  <c r="Q475" i="11"/>
  <c r="Q550" i="11"/>
  <c r="A665" i="24" s="1"/>
  <c r="Q794" i="11"/>
  <c r="A164" i="24" s="1"/>
  <c r="Q1020" i="11"/>
  <c r="A782" i="24" s="1"/>
  <c r="Q1049" i="11"/>
  <c r="A560" i="24" s="1"/>
  <c r="Q1142" i="11"/>
  <c r="A786" i="24" s="1"/>
  <c r="Q1558" i="11"/>
  <c r="A319" i="24" s="1"/>
  <c r="Q1673" i="11"/>
  <c r="A730" i="24" s="1"/>
  <c r="Q1754" i="11"/>
  <c r="A442" i="24" s="1"/>
  <c r="L26" i="13"/>
  <c r="A109" i="26" s="1"/>
  <c r="Q113" i="12"/>
  <c r="A22" i="25" s="1"/>
  <c r="Q460" i="12"/>
  <c r="A209" i="25" s="1"/>
  <c r="L11" i="13"/>
  <c r="A137" i="26" s="1"/>
  <c r="L64" i="13"/>
  <c r="A206" i="26" s="1"/>
  <c r="L128" i="13"/>
  <c r="A106" i="26" s="1"/>
  <c r="L283" i="13"/>
  <c r="A212" i="26" s="1"/>
  <c r="L299" i="13"/>
  <c r="A202" i="26" s="1"/>
  <c r="L379" i="13"/>
  <c r="A28" i="26" s="1"/>
  <c r="L395" i="13"/>
  <c r="A66" i="26" s="1"/>
  <c r="L411" i="13"/>
  <c r="A71" i="26" s="1"/>
  <c r="L428" i="13"/>
  <c r="A116" i="26" s="1"/>
  <c r="Q1220" i="11"/>
  <c r="A363" i="24" s="1"/>
  <c r="Q1263" i="11"/>
  <c r="A429" i="24" s="1"/>
  <c r="Q1366" i="11"/>
  <c r="B797" i="24"/>
  <c r="Q1398" i="11"/>
  <c r="A797" i="24" s="1"/>
  <c r="Q1430" i="11"/>
  <c r="B767" i="24"/>
  <c r="Q1462" i="11"/>
  <c r="A767" i="24" s="1"/>
  <c r="Q1494" i="11"/>
  <c r="Q1526" i="11"/>
  <c r="Q1759" i="11"/>
  <c r="B808" i="24"/>
  <c r="Q1798" i="11"/>
  <c r="A808" i="24" s="1"/>
  <c r="Q61" i="12"/>
  <c r="Q93" i="12"/>
  <c r="B218" i="25"/>
  <c r="Q125" i="12"/>
  <c r="A218" i="25" s="1"/>
  <c r="Q164" i="12"/>
  <c r="B178" i="25"/>
  <c r="Q196" i="12"/>
  <c r="A178" i="25" s="1"/>
  <c r="B173" i="25"/>
  <c r="Q229" i="12"/>
  <c r="A173" i="25" s="1"/>
  <c r="Q261" i="12"/>
  <c r="B172" i="25"/>
  <c r="Q293" i="12"/>
  <c r="A172" i="25" s="1"/>
  <c r="Q429" i="12"/>
  <c r="B14" i="25"/>
  <c r="Q461" i="12"/>
  <c r="A14" i="25" s="1"/>
  <c r="Q483" i="11"/>
  <c r="A631" i="24" s="1"/>
  <c r="O17" i="6"/>
  <c r="A52" i="19" s="1"/>
  <c r="O145" i="6"/>
  <c r="A64" i="19" s="1"/>
  <c r="O275" i="6"/>
  <c r="A191" i="19" s="1"/>
  <c r="O117" i="4"/>
  <c r="A64" i="17" s="1"/>
  <c r="O203" i="4"/>
  <c r="A89" i="17" s="1"/>
  <c r="O157" i="5"/>
  <c r="A78" i="18" s="1"/>
  <c r="O207" i="4"/>
  <c r="B69" i="18"/>
  <c r="O105" i="5"/>
  <c r="A69" i="18" s="1"/>
  <c r="O41" i="6"/>
  <c r="A137" i="19" s="1"/>
  <c r="B81" i="18"/>
  <c r="O137" i="5"/>
  <c r="A81" i="18" s="1"/>
  <c r="O285" i="6"/>
  <c r="A71" i="19" s="1"/>
  <c r="B58" i="17"/>
  <c r="O183" i="4"/>
  <c r="A58" i="17" s="1"/>
  <c r="O139" i="5"/>
  <c r="A14" i="18" s="1"/>
  <c r="B95" i="19"/>
  <c r="O51" i="6"/>
  <c r="A95" i="19" s="1"/>
  <c r="O9" i="5"/>
  <c r="A34" i="18" s="1"/>
  <c r="O141" i="5"/>
  <c r="A96" i="18" s="1"/>
  <c r="B927" i="24"/>
  <c r="Q134" i="11"/>
  <c r="A927" i="24" s="1"/>
  <c r="Q323" i="11"/>
  <c r="A884" i="24" s="1"/>
  <c r="Q355" i="11"/>
  <c r="A846" i="24" s="1"/>
  <c r="Q418" i="11"/>
  <c r="A59" i="24" s="1"/>
  <c r="Q503" i="11"/>
  <c r="Q576" i="11"/>
  <c r="A664" i="24" s="1"/>
  <c r="Q664" i="11"/>
  <c r="L278" i="13"/>
  <c r="A9" i="26" s="1"/>
  <c r="L386" i="13"/>
  <c r="L422" i="13"/>
  <c r="A183" i="26" s="1"/>
  <c r="L452" i="13"/>
  <c r="A154" i="26" s="1"/>
  <c r="Q1133" i="11"/>
  <c r="Q1251" i="11"/>
  <c r="Q1465" i="11"/>
  <c r="A768" i="24" s="1"/>
  <c r="Q1529" i="11"/>
  <c r="A67" i="24" s="1"/>
  <c r="Q1778" i="11"/>
  <c r="A352" i="24" s="1"/>
  <c r="Q32" i="12"/>
  <c r="A30" i="25" s="1"/>
  <c r="Q156" i="12"/>
  <c r="Q216" i="12"/>
  <c r="A16" i="25" s="1"/>
  <c r="Q439" i="12"/>
  <c r="Q471" i="12"/>
  <c r="L338" i="13"/>
  <c r="A186" i="26" s="1"/>
  <c r="Q1134" i="11"/>
  <c r="A907" i="24" s="1"/>
  <c r="Q1363" i="11"/>
  <c r="A118" i="24" s="1"/>
  <c r="Q63" i="12"/>
  <c r="A115" i="25" s="1"/>
  <c r="Q233" i="12"/>
  <c r="A52" i="25" s="1"/>
  <c r="L214" i="13"/>
  <c r="A101" i="26" s="1"/>
  <c r="B695" i="24"/>
  <c r="Q1141" i="11"/>
  <c r="A695" i="24" s="1"/>
  <c r="Q1318" i="11"/>
  <c r="Q1393" i="11"/>
  <c r="A82" i="24" s="1"/>
  <c r="B46" i="24"/>
  <c r="Q1571" i="11"/>
  <c r="A46" i="24" s="1"/>
  <c r="Q31" i="12"/>
  <c r="Q91" i="12"/>
  <c r="Q224" i="12"/>
  <c r="A149" i="25" s="1"/>
  <c r="Q288" i="12"/>
  <c r="A33" i="25" s="1"/>
  <c r="Q456" i="12"/>
  <c r="A177" i="25" s="1"/>
  <c r="L360" i="13"/>
  <c r="A82" i="26" s="1"/>
  <c r="Q1683" i="11"/>
  <c r="A366" i="24" s="1"/>
  <c r="Q66" i="12"/>
  <c r="A137" i="25" s="1"/>
  <c r="L83" i="13"/>
  <c r="A123" i="26" s="1"/>
  <c r="L381" i="13"/>
  <c r="A37" i="26" s="1"/>
  <c r="Q1406" i="11"/>
  <c r="B380" i="24"/>
  <c r="Q1518" i="11"/>
  <c r="A380" i="24" s="1"/>
  <c r="B62" i="24"/>
  <c r="Q1636" i="11"/>
  <c r="A62" i="24" s="1"/>
  <c r="B868" i="24"/>
  <c r="Q1767" i="11"/>
  <c r="A868" i="24" s="1"/>
  <c r="B96" i="25"/>
  <c r="Q147" i="12"/>
  <c r="A96" i="25" s="1"/>
  <c r="Q237" i="12"/>
  <c r="Q285" i="12"/>
  <c r="Q391" i="12"/>
  <c r="L453" i="13"/>
  <c r="A176" i="26" s="1"/>
  <c r="Q1266" i="11"/>
  <c r="A587" i="24" s="1"/>
  <c r="Q1506" i="11"/>
  <c r="A934" i="24" s="1"/>
  <c r="Q1701" i="11"/>
  <c r="A593" i="24" s="1"/>
  <c r="Q1746" i="11"/>
  <c r="A681" i="24" s="1"/>
  <c r="Q1807" i="11"/>
  <c r="A903" i="24" s="1"/>
  <c r="Q358" i="12"/>
  <c r="A216" i="25" s="1"/>
  <c r="Q443" i="12"/>
  <c r="A168" i="25" s="1"/>
  <c r="L125" i="13"/>
  <c r="A147" i="26" s="1"/>
  <c r="B55" i="26"/>
  <c r="L215" i="13"/>
  <c r="A55" i="26" s="1"/>
  <c r="B19" i="26"/>
  <c r="L247" i="13"/>
  <c r="A19" i="26" s="1"/>
  <c r="L456" i="13"/>
  <c r="A20" i="26" s="1"/>
  <c r="B23" i="24"/>
  <c r="Q1349" i="11"/>
  <c r="A23" i="24" s="1"/>
  <c r="B42" i="24"/>
  <c r="Q1408" i="11"/>
  <c r="A42" i="24" s="1"/>
  <c r="B145" i="24"/>
  <c r="Q1488" i="11"/>
  <c r="A145" i="24" s="1"/>
  <c r="B573" i="24"/>
  <c r="Q1606" i="11"/>
  <c r="A573" i="24" s="1"/>
  <c r="B916" i="24"/>
  <c r="Q1670" i="11"/>
  <c r="A916" i="24" s="1"/>
  <c r="B656" i="24"/>
  <c r="Q1740" i="11"/>
  <c r="A656" i="24" s="1"/>
  <c r="Q101" i="12"/>
  <c r="Q223" i="12"/>
  <c r="Q287" i="12"/>
  <c r="B194" i="25"/>
  <c r="Q361" i="12"/>
  <c r="A194" i="25" s="1"/>
  <c r="Q478" i="12"/>
  <c r="B100" i="26"/>
  <c r="L54" i="13"/>
  <c r="A100" i="26" s="1"/>
  <c r="L350" i="13"/>
  <c r="A171" i="26" s="1"/>
  <c r="B138" i="19"/>
  <c r="O241" i="6"/>
  <c r="A138" i="19" s="1"/>
  <c r="B67" i="19"/>
  <c r="O333" i="6"/>
  <c r="A67" i="19" s="1"/>
  <c r="O253" i="4"/>
  <c r="A60" i="17" s="1"/>
  <c r="B70" i="19"/>
  <c r="O159" i="6"/>
  <c r="A70" i="19" s="1"/>
  <c r="Q765" i="10"/>
  <c r="A504" i="23" s="1"/>
  <c r="Q1144" i="10"/>
  <c r="A503" i="23" s="1"/>
  <c r="Q1208" i="10"/>
  <c r="A185" i="23" s="1"/>
  <c r="Q1272" i="10"/>
  <c r="A495" i="23" s="1"/>
  <c r="O45" i="4"/>
  <c r="A24" i="17" s="1"/>
  <c r="O235" i="6"/>
  <c r="A188" i="19" s="1"/>
  <c r="B57" i="17"/>
  <c r="O221" i="4"/>
  <c r="A57" i="17" s="1"/>
  <c r="O413" i="6"/>
  <c r="A18" i="19" s="1"/>
  <c r="B563" i="23"/>
  <c r="Q612" i="10"/>
  <c r="A563" i="23" s="1"/>
  <c r="Q833" i="10"/>
  <c r="A703" i="23" s="1"/>
  <c r="Q1304" i="10"/>
  <c r="A895" i="23" s="1"/>
  <c r="Q1368" i="10"/>
  <c r="A538" i="23" s="1"/>
  <c r="Q1682" i="10"/>
  <c r="A687" i="23" s="1"/>
  <c r="Q1858" i="10"/>
  <c r="A378" i="23" s="1"/>
  <c r="Q101" i="11"/>
  <c r="A299" i="24" s="1"/>
  <c r="Q316" i="11"/>
  <c r="A881" i="24" s="1"/>
  <c r="Q566" i="11"/>
  <c r="A243" i="24" s="1"/>
  <c r="Q653" i="11"/>
  <c r="A483" i="24" s="1"/>
  <c r="Q788" i="11"/>
  <c r="A314" i="24" s="1"/>
  <c r="Q852" i="11"/>
  <c r="A599" i="24" s="1"/>
  <c r="Q771" i="10"/>
  <c r="A747" i="23" s="1"/>
  <c r="Q1096" i="10"/>
  <c r="A447" i="23" s="1"/>
  <c r="Q1273" i="10"/>
  <c r="A728" i="23" s="1"/>
  <c r="Q1318" i="10"/>
  <c r="Q1417" i="10"/>
  <c r="Q841" i="10"/>
  <c r="A712" i="23" s="1"/>
  <c r="Q905" i="10"/>
  <c r="A502" i="23" s="1"/>
  <c r="Q1644" i="10"/>
  <c r="A581" i="23" s="1"/>
  <c r="Q1700" i="10"/>
  <c r="A328" i="23" s="1"/>
  <c r="Q113" i="11"/>
  <c r="A956" i="24" s="1"/>
  <c r="Q1054" i="11"/>
  <c r="A80" i="24" s="1"/>
  <c r="Q1265" i="10"/>
  <c r="A36" i="23" s="1"/>
  <c r="Q1425" i="10"/>
  <c r="Q1545" i="10"/>
  <c r="A693" i="23" s="1"/>
  <c r="Q1833" i="10"/>
  <c r="A248" i="23" s="1"/>
  <c r="Q24" i="11"/>
  <c r="A400" i="24" s="1"/>
  <c r="Q46" i="11"/>
  <c r="A542" i="24" s="1"/>
  <c r="Q915" i="11"/>
  <c r="A237" i="24" s="1"/>
  <c r="Q1011" i="11"/>
  <c r="A529" i="24" s="1"/>
  <c r="Q230" i="11"/>
  <c r="A649" i="24" s="1"/>
  <c r="Q342" i="11"/>
  <c r="Q502" i="11"/>
  <c r="A855" i="24" s="1"/>
  <c r="Q738" i="11"/>
  <c r="A304" i="24" s="1"/>
  <c r="Q851" i="11"/>
  <c r="Q1035" i="11"/>
  <c r="A36" i="24" s="1"/>
  <c r="Q1407" i="11"/>
  <c r="A824" i="24" s="1"/>
  <c r="Q34" i="12"/>
  <c r="A8" i="25" s="1"/>
  <c r="Q1391" i="11"/>
  <c r="A412" i="24" s="1"/>
  <c r="Q210" i="11"/>
  <c r="A851" i="24" s="1"/>
  <c r="Q650" i="11"/>
  <c r="A909" i="24" s="1"/>
  <c r="Q698" i="11"/>
  <c r="A438" i="24" s="1"/>
  <c r="Q868" i="11"/>
  <c r="A152" i="24" s="1"/>
  <c r="B836" i="24"/>
  <c r="Q918" i="11"/>
  <c r="A836" i="24" s="1"/>
  <c r="Q1121" i="11"/>
  <c r="A918" i="24" s="1"/>
  <c r="Q1434" i="11"/>
  <c r="A403" i="24" s="1"/>
  <c r="Q1725" i="11"/>
  <c r="A481" i="24" s="1"/>
  <c r="B780" i="24"/>
  <c r="Q165" i="11"/>
  <c r="A780" i="24" s="1"/>
  <c r="Q255" i="11"/>
  <c r="Q319" i="11"/>
  <c r="B411" i="24"/>
  <c r="Q383" i="11"/>
  <c r="A411" i="24" s="1"/>
  <c r="Q546" i="11"/>
  <c r="A331" i="24" s="1"/>
  <c r="Q789" i="11"/>
  <c r="A127" i="24" s="1"/>
  <c r="Q966" i="11"/>
  <c r="A3" i="24" s="1"/>
  <c r="Q1267" i="11"/>
  <c r="A654" i="24" s="1"/>
  <c r="Q33" i="12"/>
  <c r="A210" i="25" s="1"/>
  <c r="Q212" i="12"/>
  <c r="A11" i="25" s="1"/>
  <c r="Q371" i="12"/>
  <c r="A158" i="25" s="1"/>
  <c r="L208" i="13"/>
  <c r="A57" i="26" s="1"/>
  <c r="L236" i="13"/>
  <c r="A204" i="26" s="1"/>
  <c r="Q1201" i="11"/>
  <c r="A838" i="24" s="1"/>
  <c r="B456" i="24"/>
  <c r="Q1368" i="11"/>
  <c r="A456" i="24" s="1"/>
  <c r="B131" i="24"/>
  <c r="Q1432" i="11"/>
  <c r="A131" i="24" s="1"/>
  <c r="Q1496" i="11"/>
  <c r="B253" i="24"/>
  <c r="Q1761" i="11"/>
  <c r="A253" i="24" s="1"/>
  <c r="Q279" i="12"/>
  <c r="B24" i="25"/>
  <c r="Q399" i="12"/>
  <c r="A24" i="25" s="1"/>
  <c r="L324" i="13"/>
  <c r="A165" i="26" s="1"/>
  <c r="L393" i="13"/>
  <c r="B843" i="24"/>
  <c r="Q1169" i="11"/>
  <c r="A843" i="24" s="1"/>
  <c r="Q1282" i="11"/>
  <c r="A771" i="24" s="1"/>
  <c r="Q1492" i="11"/>
  <c r="A116" i="24" s="1"/>
  <c r="Q204" i="12"/>
  <c r="A131" i="25" s="1"/>
  <c r="Q257" i="12"/>
  <c r="A21" i="25" s="1"/>
  <c r="Q436" i="12"/>
  <c r="A73" i="25" s="1"/>
  <c r="B168" i="26"/>
  <c r="L225" i="13"/>
  <c r="A168" i="26" s="1"/>
  <c r="Q1184" i="11"/>
  <c r="B306" i="24"/>
  <c r="Q1308" i="11"/>
  <c r="A306" i="24" s="1"/>
  <c r="Q1726" i="11"/>
  <c r="Q421" i="12"/>
  <c r="Q508" i="12"/>
  <c r="B13" i="26"/>
  <c r="L205" i="13"/>
  <c r="A13" i="26" s="1"/>
  <c r="O13" i="6"/>
  <c r="A92" i="19" s="1"/>
  <c r="O3" i="4"/>
  <c r="O173" i="6"/>
  <c r="A97" i="19" s="1"/>
  <c r="O237" i="6"/>
  <c r="A104" i="19" s="1"/>
  <c r="B104" i="17"/>
  <c r="O121" i="4"/>
  <c r="A104" i="17" s="1"/>
  <c r="B89" i="18"/>
  <c r="O25" i="5"/>
  <c r="A89" i="18" s="1"/>
  <c r="B139" i="19"/>
  <c r="O43" i="6"/>
  <c r="A139" i="19" s="1"/>
  <c r="O273" i="6"/>
  <c r="A158" i="19" s="1"/>
  <c r="O377" i="6"/>
  <c r="A26" i="19" s="1"/>
  <c r="O419" i="6"/>
  <c r="A57" i="19" s="1"/>
  <c r="Q109" i="10"/>
  <c r="A912" i="23" s="1"/>
  <c r="Q218" i="10"/>
  <c r="A489" i="23" s="1"/>
  <c r="Q234" i="10"/>
  <c r="A813" i="23" s="1"/>
  <c r="Q274" i="10"/>
  <c r="A85" i="23" s="1"/>
  <c r="Q298" i="10"/>
  <c r="A719" i="23" s="1"/>
  <c r="Q314" i="10"/>
  <c r="A759" i="23" s="1"/>
  <c r="Q346" i="10"/>
  <c r="A206" i="23" s="1"/>
  <c r="Q370" i="10"/>
  <c r="A253" i="23" s="1"/>
  <c r="Q558" i="10"/>
  <c r="A273" i="23" s="1"/>
  <c r="Q648" i="10"/>
  <c r="A417" i="23" s="1"/>
  <c r="Q676" i="10"/>
  <c r="A367" i="23" s="1"/>
  <c r="Q911" i="10"/>
  <c r="A64" i="23" s="1"/>
  <c r="Q1019" i="10"/>
  <c r="A690" i="23" s="1"/>
  <c r="Q1343" i="10"/>
  <c r="A258" i="23" s="1"/>
  <c r="B19" i="18"/>
  <c r="O169" i="5"/>
  <c r="A19" i="18" s="1"/>
  <c r="B186" i="19"/>
  <c r="O165" i="6"/>
  <c r="A186" i="19" s="1"/>
  <c r="B152" i="19"/>
  <c r="O331" i="6"/>
  <c r="A152" i="19" s="1"/>
  <c r="Q6" i="10"/>
  <c r="A834" i="23" s="1"/>
  <c r="Q22" i="10"/>
  <c r="A463" i="23" s="1"/>
  <c r="Q90" i="10"/>
  <c r="A943" i="23" s="1"/>
  <c r="Q123" i="10"/>
  <c r="A251" i="23" s="1"/>
  <c r="Q155" i="10"/>
  <c r="A558" i="23" s="1"/>
  <c r="Q179" i="10"/>
  <c r="A924" i="23" s="1"/>
  <c r="Q414" i="10"/>
  <c r="A78" i="23" s="1"/>
  <c r="Q430" i="10"/>
  <c r="A225" i="23" s="1"/>
  <c r="Q454" i="10"/>
  <c r="A625" i="23" s="1"/>
  <c r="Q486" i="10"/>
  <c r="A477" i="23" s="1"/>
  <c r="Q574" i="10"/>
  <c r="A307" i="23" s="1"/>
  <c r="Q637" i="10"/>
  <c r="A75" i="23" s="1"/>
  <c r="Q745" i="10"/>
  <c r="A279" i="23" s="1"/>
  <c r="Q1196" i="10"/>
  <c r="A523" i="23" s="1"/>
  <c r="Q1292" i="10"/>
  <c r="A227" i="23" s="1"/>
  <c r="O231" i="4"/>
  <c r="B7" i="18"/>
  <c r="O7" i="5"/>
  <c r="A7" i="18" s="1"/>
  <c r="O279" i="6"/>
  <c r="A175" i="19" s="1"/>
  <c r="O373" i="6"/>
  <c r="A39" i="19" s="1"/>
  <c r="O399" i="6"/>
  <c r="A72" i="19" s="1"/>
  <c r="B38" i="17"/>
  <c r="O77" i="4"/>
  <c r="A38" i="17" s="1"/>
  <c r="B87" i="17"/>
  <c r="O205" i="4"/>
  <c r="A87" i="17" s="1"/>
  <c r="B77" i="17"/>
  <c r="O331" i="4"/>
  <c r="A77" i="17" s="1"/>
  <c r="O351" i="6"/>
  <c r="A24" i="19" s="1"/>
  <c r="O379" i="6"/>
  <c r="A116" i="19" s="1"/>
  <c r="O431" i="6"/>
  <c r="A167" i="19" s="1"/>
  <c r="Q888" i="10"/>
  <c r="A414" i="23" s="1"/>
  <c r="Q1013" i="10"/>
  <c r="A890" i="23" s="1"/>
  <c r="Q1116" i="10"/>
  <c r="A519" i="23" s="1"/>
  <c r="Q1213" i="10"/>
  <c r="A242" i="23" s="1"/>
  <c r="Q1277" i="10"/>
  <c r="A567" i="23" s="1"/>
  <c r="Q1607" i="10"/>
  <c r="A260" i="23" s="1"/>
  <c r="Q1623" i="10"/>
  <c r="A343" i="23" s="1"/>
  <c r="Q1634" i="10"/>
  <c r="A791" i="23" s="1"/>
  <c r="Q1653" i="10"/>
  <c r="A896" i="23" s="1"/>
  <c r="Q1685" i="10"/>
  <c r="A763" i="23" s="1"/>
  <c r="Q1806" i="10"/>
  <c r="A156" i="23" s="1"/>
  <c r="Q1845" i="10"/>
  <c r="A609" i="23" s="1"/>
  <c r="Q109" i="11"/>
  <c r="A26" i="24" s="1"/>
  <c r="Q123" i="11"/>
  <c r="A524" i="24" s="1"/>
  <c r="Q176" i="11"/>
  <c r="A301" i="24" s="1"/>
  <c r="Q240" i="11"/>
  <c r="A893" i="24" s="1"/>
  <c r="Q399" i="11"/>
  <c r="A106" i="24" s="1"/>
  <c r="Q665" i="11"/>
  <c r="A494" i="24" s="1"/>
  <c r="Q800" i="11"/>
  <c r="A615" i="24" s="1"/>
  <c r="Q832" i="11"/>
  <c r="A616" i="24" s="1"/>
  <c r="Q1144" i="11"/>
  <c r="A309" i="24" s="1"/>
  <c r="Q1399" i="11"/>
  <c r="A676" i="24" s="1"/>
  <c r="Q1527" i="11"/>
  <c r="A374" i="24" s="1"/>
  <c r="Q850" i="10"/>
  <c r="A114" i="23" s="1"/>
  <c r="Q925" i="10"/>
  <c r="A633" i="23" s="1"/>
  <c r="Q1136" i="10"/>
  <c r="Q1227" i="10"/>
  <c r="Q1300" i="10"/>
  <c r="A789" i="23" s="1"/>
  <c r="B181" i="23"/>
  <c r="Q1350" i="10"/>
  <c r="A181" i="23" s="1"/>
  <c r="B420" i="23"/>
  <c r="Q1385" i="10"/>
  <c r="A420" i="23" s="1"/>
  <c r="Q719" i="10"/>
  <c r="A295" i="23" s="1"/>
  <c r="Q783" i="10"/>
  <c r="A424" i="23" s="1"/>
  <c r="Q846" i="10"/>
  <c r="A868" i="23" s="1"/>
  <c r="Q953" i="10"/>
  <c r="A136" i="23" s="1"/>
  <c r="Q1162" i="10"/>
  <c r="A46" i="23" s="1"/>
  <c r="Q1290" i="10"/>
  <c r="A847" i="23" s="1"/>
  <c r="B562" i="23"/>
  <c r="Q1314" i="10"/>
  <c r="A562" i="23" s="1"/>
  <c r="B611" i="23"/>
  <c r="Q1346" i="10"/>
  <c r="A611" i="23" s="1"/>
  <c r="Q1381" i="10"/>
  <c r="B335" i="23"/>
  <c r="Q1413" i="10"/>
  <c r="A335" i="23" s="1"/>
  <c r="Q1640" i="10"/>
  <c r="A148" i="23" s="1"/>
  <c r="Q1752" i="10"/>
  <c r="A361" i="23" s="1"/>
  <c r="Q1864" i="10"/>
  <c r="A282" i="23" s="1"/>
  <c r="Q7" i="11"/>
  <c r="A395" i="24" s="1"/>
  <c r="Q51" i="11"/>
  <c r="A885" i="24" s="1"/>
  <c r="Q75" i="11"/>
  <c r="A200" i="24" s="1"/>
  <c r="Q103" i="11"/>
  <c r="A185" i="24" s="1"/>
  <c r="Q135" i="11"/>
  <c r="A293" i="24" s="1"/>
  <c r="Q159" i="11"/>
  <c r="A793" i="24" s="1"/>
  <c r="Q265" i="11"/>
  <c r="A475" i="24" s="1"/>
  <c r="Q1058" i="11"/>
  <c r="A142" i="24" s="1"/>
  <c r="Q1021" i="10"/>
  <c r="A353" i="23" s="1"/>
  <c r="Q1361" i="10"/>
  <c r="A746" i="23" s="1"/>
  <c r="Q1446" i="10"/>
  <c r="A886" i="23" s="1"/>
  <c r="Q1470" i="10"/>
  <c r="A333" i="23" s="1"/>
  <c r="Q1494" i="10"/>
  <c r="A288" i="23" s="1"/>
  <c r="Q1510" i="10"/>
  <c r="A371" i="23" s="1"/>
  <c r="Q1534" i="10"/>
  <c r="A942" i="23" s="1"/>
  <c r="Q1582" i="10"/>
  <c r="A950" i="23" s="1"/>
  <c r="Q1761" i="10"/>
  <c r="A830" i="23" s="1"/>
  <c r="Q1793" i="10"/>
  <c r="A127" i="23" s="1"/>
  <c r="Q30" i="11"/>
  <c r="A188" i="24" s="1"/>
  <c r="O307" i="4"/>
  <c r="A18" i="17" s="1"/>
  <c r="O91" i="5"/>
  <c r="A2" i="18" s="1"/>
  <c r="O155" i="5"/>
  <c r="A20" i="18" s="1"/>
  <c r="O219" i="5"/>
  <c r="A75" i="18" s="1"/>
  <c r="O45" i="6"/>
  <c r="A133" i="19" s="1"/>
  <c r="O85" i="6"/>
  <c r="A78" i="19" s="1"/>
  <c r="B168" i="19"/>
  <c r="O141" i="6"/>
  <c r="A168" i="19" s="1"/>
  <c r="O175" i="4"/>
  <c r="A25" i="17" s="1"/>
  <c r="O201" i="4"/>
  <c r="A32" i="17" s="1"/>
  <c r="O263" i="4"/>
  <c r="O193" i="5"/>
  <c r="A4" i="18" s="1"/>
  <c r="O37" i="6"/>
  <c r="A187" i="19" s="1"/>
  <c r="O115" i="6"/>
  <c r="A49" i="19" s="1"/>
  <c r="O187" i="6"/>
  <c r="A128" i="19" s="1"/>
  <c r="O245" i="6"/>
  <c r="A151" i="19" s="1"/>
  <c r="O141" i="4"/>
  <c r="B37" i="17"/>
  <c r="O251" i="4"/>
  <c r="A37" i="17" s="1"/>
  <c r="B51" i="18"/>
  <c r="O73" i="5"/>
  <c r="A51" i="18" s="1"/>
  <c r="O23" i="4"/>
  <c r="A20" i="17" s="1"/>
  <c r="O85" i="4"/>
  <c r="A8" i="17" s="1"/>
  <c r="O149" i="4"/>
  <c r="A85" i="17" s="1"/>
  <c r="O237" i="4"/>
  <c r="A59" i="17" s="1"/>
  <c r="O327" i="4"/>
  <c r="A86" i="17" s="1"/>
  <c r="O31" i="5"/>
  <c r="A72" i="18" s="1"/>
  <c r="B67" i="18"/>
  <c r="O121" i="5"/>
  <c r="A67" i="18" s="1"/>
  <c r="B16" i="18"/>
  <c r="O183" i="5"/>
  <c r="A16" i="18" s="1"/>
  <c r="B70" i="17"/>
  <c r="O27" i="4"/>
  <c r="A70" i="17" s="1"/>
  <c r="O275" i="4"/>
  <c r="A83" i="17" s="1"/>
  <c r="O13" i="5"/>
  <c r="B63" i="18"/>
  <c r="O61" i="5"/>
  <c r="A63" i="18" s="1"/>
  <c r="O31" i="6"/>
  <c r="A124" i="19" s="1"/>
  <c r="O87" i="6"/>
  <c r="A174" i="19" s="1"/>
  <c r="B154" i="19"/>
  <c r="O127" i="6"/>
  <c r="A154" i="19" s="1"/>
  <c r="B66" i="19"/>
  <c r="O193" i="6"/>
  <c r="A66" i="19" s="1"/>
  <c r="O227" i="6"/>
  <c r="A6" i="19" s="1"/>
  <c r="B120" i="19"/>
  <c r="O247" i="6"/>
  <c r="A120" i="19" s="1"/>
  <c r="O73" i="6"/>
  <c r="A29" i="19" s="1"/>
  <c r="O183" i="6"/>
  <c r="A98" i="19" s="1"/>
  <c r="Q5" i="10"/>
  <c r="A499" i="23" s="1"/>
  <c r="Q13" i="10"/>
  <c r="A658" i="23" s="1"/>
  <c r="Q29" i="10"/>
  <c r="A953" i="23" s="1"/>
  <c r="Q37" i="10"/>
  <c r="A549" i="23" s="1"/>
  <c r="Q45" i="10"/>
  <c r="A621" i="23" s="1"/>
  <c r="Q53" i="10"/>
  <c r="A408" i="23" s="1"/>
  <c r="Q76" i="10"/>
  <c r="A686" i="23" s="1"/>
  <c r="Q84" i="10"/>
  <c r="A736" i="23" s="1"/>
  <c r="Q120" i="10"/>
  <c r="A525" i="23" s="1"/>
  <c r="Q128" i="10"/>
  <c r="A838" i="23" s="1"/>
  <c r="Q396" i="10"/>
  <c r="A254" i="23" s="1"/>
  <c r="Q420" i="10"/>
  <c r="A88" i="23" s="1"/>
  <c r="Q436" i="10"/>
  <c r="A409" i="23" s="1"/>
  <c r="Q444" i="10"/>
  <c r="A892" i="23" s="1"/>
  <c r="Q477" i="10"/>
  <c r="A398" i="23" s="1"/>
  <c r="Q493" i="10"/>
  <c r="A806" i="23" s="1"/>
  <c r="Q501" i="10"/>
  <c r="A223" i="23" s="1"/>
  <c r="Q573" i="10"/>
  <c r="A191" i="23" s="1"/>
  <c r="Q581" i="10"/>
  <c r="A875" i="23" s="1"/>
  <c r="Q589" i="10"/>
  <c r="A553" i="23" s="1"/>
  <c r="Q597" i="10"/>
  <c r="A920" i="23" s="1"/>
  <c r="Q606" i="10"/>
  <c r="A797" i="23" s="1"/>
  <c r="Q617" i="10"/>
  <c r="A733" i="23" s="1"/>
  <c r="Q994" i="10"/>
  <c r="A220" i="23" s="1"/>
  <c r="Q1054" i="10"/>
  <c r="A176" i="23" s="1"/>
  <c r="Q1382" i="10"/>
  <c r="A570" i="23" s="1"/>
  <c r="Q1414" i="10"/>
  <c r="A959" i="23" s="1"/>
  <c r="Q1430" i="10"/>
  <c r="A115" i="23" s="1"/>
  <c r="Q679" i="10"/>
  <c r="B274" i="23"/>
  <c r="Q718" i="10"/>
  <c r="A274" i="23" s="1"/>
  <c r="Q1070" i="10"/>
  <c r="A636" i="23" s="1"/>
  <c r="Q1111" i="10"/>
  <c r="A547" i="23" s="1"/>
  <c r="Q804" i="10"/>
  <c r="A755" i="23" s="1"/>
  <c r="Q845" i="10"/>
  <c r="A909" i="23" s="1"/>
  <c r="Q898" i="10"/>
  <c r="A255" i="23" s="1"/>
  <c r="Q973" i="10"/>
  <c r="A21" i="23" s="1"/>
  <c r="B879" i="23"/>
  <c r="Q1211" i="10"/>
  <c r="A879" i="23" s="1"/>
  <c r="Q1289" i="10"/>
  <c r="A128" i="23" s="1"/>
  <c r="B359" i="23"/>
  <c r="Q1334" i="10"/>
  <c r="A359" i="23" s="1"/>
  <c r="Q1369" i="10"/>
  <c r="A727" i="23" s="1"/>
  <c r="Q1439" i="10"/>
  <c r="A639" i="23" s="1"/>
  <c r="Q1471" i="10"/>
  <c r="A276" i="23" s="1"/>
  <c r="Q1479" i="10"/>
  <c r="A646" i="23" s="1"/>
  <c r="Q1487" i="10"/>
  <c r="A628" i="23" s="1"/>
  <c r="Q1503" i="10"/>
  <c r="A391" i="23" s="1"/>
  <c r="Q1511" i="10"/>
  <c r="A869" i="23" s="1"/>
  <c r="Q1519" i="10"/>
  <c r="A610" i="23" s="1"/>
  <c r="Q1527" i="10"/>
  <c r="A287" i="23" s="1"/>
  <c r="Q1535" i="10"/>
  <c r="A528" i="23" s="1"/>
  <c r="Q1551" i="10"/>
  <c r="A854" i="23" s="1"/>
  <c r="Q1559" i="10"/>
  <c r="A931" i="23" s="1"/>
  <c r="Q1567" i="10"/>
  <c r="A130" i="23" s="1"/>
  <c r="Q1575" i="10"/>
  <c r="A102" i="23" s="1"/>
  <c r="Q1605" i="10"/>
  <c r="A866" i="23" s="1"/>
  <c r="Q1691" i="10"/>
  <c r="A228" i="23" s="1"/>
  <c r="Q1723" i="10"/>
  <c r="A579" i="23" s="1"/>
  <c r="Q1755" i="10"/>
  <c r="A8" i="23" s="1"/>
  <c r="Q1867" i="10"/>
  <c r="A884" i="23" s="1"/>
  <c r="Q34" i="11"/>
  <c r="A499" i="24" s="1"/>
  <c r="Q54" i="11"/>
  <c r="A539" i="24" s="1"/>
  <c r="Q74" i="11"/>
  <c r="A841" i="24" s="1"/>
  <c r="Q98" i="11"/>
  <c r="A465" i="24" s="1"/>
  <c r="Q229" i="11"/>
  <c r="A871" i="24" s="1"/>
  <c r="Q245" i="11"/>
  <c r="A685" i="24" s="1"/>
  <c r="Q333" i="11"/>
  <c r="A178" i="24" s="1"/>
  <c r="Q411" i="11"/>
  <c r="A202" i="24" s="1"/>
  <c r="Q442" i="11"/>
  <c r="A900" i="24" s="1"/>
  <c r="Q476" i="11"/>
  <c r="A368" i="24" s="1"/>
  <c r="Q570" i="11"/>
  <c r="A410" i="24" s="1"/>
  <c r="Q602" i="11"/>
  <c r="A521" i="24" s="1"/>
  <c r="Q700" i="11"/>
  <c r="A693" i="24" s="1"/>
  <c r="Q1285" i="11"/>
  <c r="A663" i="24" s="1"/>
  <c r="Q3" i="12"/>
  <c r="A113" i="25" s="1"/>
  <c r="Q675" i="10"/>
  <c r="B28" i="23"/>
  <c r="Q704" i="10"/>
  <c r="A28" i="23" s="1"/>
  <c r="B356" i="23"/>
  <c r="Q768" i="10"/>
  <c r="A356" i="23" s="1"/>
  <c r="B662" i="23"/>
  <c r="Q842" i="10"/>
  <c r="A662" i="23" s="1"/>
  <c r="Q906" i="10"/>
  <c r="B324" i="23"/>
  <c r="Q970" i="10"/>
  <c r="A324" i="23" s="1"/>
  <c r="Q1045" i="10"/>
  <c r="Q1132" i="10"/>
  <c r="Q1183" i="10"/>
  <c r="A165" i="23" s="1"/>
  <c r="Q1279" i="10"/>
  <c r="A509" i="23" s="1"/>
  <c r="Q1322" i="10"/>
  <c r="A700" i="23" s="1"/>
  <c r="Q1421" i="10"/>
  <c r="A956" i="23" s="1"/>
  <c r="Q716" i="10"/>
  <c r="Q748" i="10"/>
  <c r="B439" i="23"/>
  <c r="Q780" i="10"/>
  <c r="A439" i="23" s="1"/>
  <c r="Q812" i="10"/>
  <c r="Q844" i="10"/>
  <c r="B249" i="23"/>
  <c r="Q876" i="10"/>
  <c r="A249" i="23" s="1"/>
  <c r="B232" i="23"/>
  <c r="Q908" i="10"/>
  <c r="A232" i="23" s="1"/>
  <c r="Q940" i="10"/>
  <c r="Q972" i="10"/>
  <c r="B591" i="23"/>
  <c r="Q1088" i="10"/>
  <c r="A591" i="23" s="1"/>
  <c r="B955" i="23"/>
  <c r="Q1122" i="10"/>
  <c r="A955" i="23" s="1"/>
  <c r="Q1203" i="10"/>
  <c r="Q1238" i="10"/>
  <c r="A857" i="23" s="1"/>
  <c r="Q1281" i="10"/>
  <c r="A218" i="23" s="1"/>
  <c r="B618" i="23"/>
  <c r="Q1377" i="10"/>
  <c r="A618" i="23" s="1"/>
  <c r="Q1412" i="10"/>
  <c r="A702" i="23" s="1"/>
  <c r="Q286" i="11"/>
  <c r="Q350" i="11"/>
  <c r="Q414" i="11"/>
  <c r="A84" i="24" s="1"/>
  <c r="Q567" i="11"/>
  <c r="A32" i="24" s="1"/>
  <c r="Q601" i="11"/>
  <c r="Q647" i="11"/>
  <c r="A228" i="24" s="1"/>
  <c r="Q679" i="11"/>
  <c r="A778" i="24" s="1"/>
  <c r="Q749" i="11"/>
  <c r="A644" i="24" s="1"/>
  <c r="B477" i="24"/>
  <c r="Q771" i="11"/>
  <c r="A477" i="24" s="1"/>
  <c r="Q806" i="11"/>
  <c r="A146" i="24" s="1"/>
  <c r="Q894" i="11"/>
  <c r="Q1051" i="11"/>
  <c r="A115" i="24" s="1"/>
  <c r="Q1101" i="11"/>
  <c r="Q1231" i="11"/>
  <c r="A498" i="24" s="1"/>
  <c r="Q1315" i="11"/>
  <c r="A128" i="24" s="1"/>
  <c r="Q1388" i="11"/>
  <c r="A130" i="24" s="1"/>
  <c r="Q1475" i="11"/>
  <c r="A901" i="24" s="1"/>
  <c r="Q1648" i="11"/>
  <c r="A100" i="24" s="1"/>
  <c r="Q1699" i="11"/>
  <c r="A272" i="24" s="1"/>
  <c r="Q1737" i="11"/>
  <c r="A263" i="24" s="1"/>
  <c r="B361" i="24"/>
  <c r="Q13" i="11"/>
  <c r="A361" i="24" s="1"/>
  <c r="B351" i="24"/>
  <c r="Q142" i="11"/>
  <c r="A351" i="24" s="1"/>
  <c r="Q169" i="11"/>
  <c r="A546" i="24" s="1"/>
  <c r="B139" i="24"/>
  <c r="Q243" i="11"/>
  <c r="A139" i="24" s="1"/>
  <c r="Q416" i="11"/>
  <c r="A650" i="24" s="1"/>
  <c r="Q450" i="11"/>
  <c r="A847" i="24" s="1"/>
  <c r="Q511" i="11"/>
  <c r="A22" i="24" s="1"/>
  <c r="Q568" i="11"/>
  <c r="A647" i="24" s="1"/>
  <c r="Q702" i="11"/>
  <c r="A906" i="24" s="1"/>
  <c r="Q734" i="11"/>
  <c r="A791" i="24" s="1"/>
  <c r="Q802" i="11"/>
  <c r="A766" i="24" s="1"/>
  <c r="Q872" i="11"/>
  <c r="A268" i="24" s="1"/>
  <c r="Q1036" i="11"/>
  <c r="A827" i="24" s="1"/>
  <c r="Q1068" i="11"/>
  <c r="A527" i="24" s="1"/>
  <c r="Q1136" i="11"/>
  <c r="A480" i="24" s="1"/>
  <c r="Q1215" i="11"/>
  <c r="A806" i="24" s="1"/>
  <c r="Q1372" i="11"/>
  <c r="A642" i="24" s="1"/>
  <c r="Q1632" i="11"/>
  <c r="A905" i="24" s="1"/>
  <c r="Q1758" i="11"/>
  <c r="A41" i="24" s="1"/>
  <c r="Q218" i="12"/>
  <c r="A68" i="25" s="1"/>
  <c r="Q234" i="12"/>
  <c r="A192" i="25" s="1"/>
  <c r="Q250" i="12"/>
  <c r="A154" i="25" s="1"/>
  <c r="Q266" i="12"/>
  <c r="A67" i="25" s="1"/>
  <c r="L147" i="13"/>
  <c r="A182" i="26" s="1"/>
  <c r="L163" i="13"/>
  <c r="A119" i="26" s="1"/>
  <c r="L179" i="13"/>
  <c r="A173" i="26" s="1"/>
  <c r="Q1839" i="10"/>
  <c r="A399" i="23" s="1"/>
  <c r="Q25" i="11"/>
  <c r="A340" i="24" s="1"/>
  <c r="Q150" i="11"/>
  <c r="B5" i="24"/>
  <c r="Q182" i="11"/>
  <c r="A5" i="24" s="1"/>
  <c r="Q478" i="11"/>
  <c r="A610" i="24" s="1"/>
  <c r="Q507" i="11"/>
  <c r="Q524" i="11"/>
  <c r="A141" i="24" s="1"/>
  <c r="B745" i="24"/>
  <c r="Q934" i="11"/>
  <c r="A745" i="24" s="1"/>
  <c r="Q983" i="11"/>
  <c r="Q1061" i="11"/>
  <c r="Q1096" i="11"/>
  <c r="A460" i="24" s="1"/>
  <c r="Q1218" i="11"/>
  <c r="A449" i="24" s="1"/>
  <c r="Q1379" i="11"/>
  <c r="A353" i="24" s="1"/>
  <c r="Q1548" i="11"/>
  <c r="A35" i="24" s="1"/>
  <c r="Q1602" i="11"/>
  <c r="A278" i="24" s="1"/>
  <c r="Q1786" i="11"/>
  <c r="A18" i="24" s="1"/>
  <c r="Q721" i="11"/>
  <c r="A50" i="24" s="1"/>
  <c r="Q748" i="11"/>
  <c r="A246" i="24" s="1"/>
  <c r="Q778" i="11"/>
  <c r="A149" i="24" s="1"/>
  <c r="Q810" i="11"/>
  <c r="A230" i="24" s="1"/>
  <c r="Q842" i="11"/>
  <c r="A277" i="24" s="1"/>
  <c r="Q864" i="11"/>
  <c r="A450" i="24" s="1"/>
  <c r="Q971" i="11"/>
  <c r="A781" i="24" s="1"/>
  <c r="Q1427" i="11"/>
  <c r="A370" i="24" s="1"/>
  <c r="Q1585" i="11"/>
  <c r="A740" i="24" s="1"/>
  <c r="Q1713" i="11"/>
  <c r="A160" i="24" s="1"/>
  <c r="Q407" i="12"/>
  <c r="A66" i="25" s="1"/>
  <c r="L185" i="13"/>
  <c r="A142" i="26" s="1"/>
  <c r="Q81" i="12"/>
  <c r="A166" i="25" s="1"/>
  <c r="Q122" i="12"/>
  <c r="A180" i="25" s="1"/>
  <c r="Q152" i="12"/>
  <c r="A219" i="25" s="1"/>
  <c r="Q193" i="12"/>
  <c r="A206" i="25" s="1"/>
  <c r="Q228" i="12"/>
  <c r="A49" i="25" s="1"/>
  <c r="Q323" i="12"/>
  <c r="A79" i="25" s="1"/>
  <c r="Q398" i="12"/>
  <c r="A130" i="25" s="1"/>
  <c r="L15" i="13"/>
  <c r="A190" i="26" s="1"/>
  <c r="L68" i="13"/>
  <c r="A45" i="26" s="1"/>
  <c r="L84" i="13"/>
  <c r="A187" i="26" s="1"/>
  <c r="L100" i="13"/>
  <c r="A195" i="26" s="1"/>
  <c r="L132" i="13"/>
  <c r="A22" i="26" s="1"/>
  <c r="L293" i="13"/>
  <c r="A12" i="26" s="1"/>
  <c r="L343" i="13"/>
  <c r="A125" i="26" s="1"/>
  <c r="L359" i="13"/>
  <c r="A188" i="26" s="1"/>
  <c r="L389" i="13"/>
  <c r="A59" i="26" s="1"/>
  <c r="L407" i="13"/>
  <c r="A160" i="26" s="1"/>
  <c r="L461" i="13"/>
  <c r="A25" i="26" s="1"/>
  <c r="L477" i="13"/>
  <c r="A135" i="26" s="1"/>
  <c r="Q1241" i="11"/>
  <c r="A761" i="24" s="1"/>
  <c r="Q1284" i="11"/>
  <c r="B113" i="24"/>
  <c r="Q1316" i="11"/>
  <c r="A113" i="24" s="1"/>
  <c r="B712" i="24"/>
  <c r="Q1553" i="11"/>
  <c r="A712" i="24" s="1"/>
  <c r="Q1580" i="11"/>
  <c r="Q1612" i="11"/>
  <c r="B360" i="24"/>
  <c r="Q1644" i="11"/>
  <c r="A360" i="24" s="1"/>
  <c r="Q1676" i="11"/>
  <c r="B540" i="24"/>
  <c r="Q1716" i="11"/>
  <c r="A540" i="24" s="1"/>
  <c r="Q1748" i="11"/>
  <c r="Q40" i="12"/>
  <c r="Q173" i="12"/>
  <c r="A135" i="25" s="1"/>
  <c r="Q298" i="12"/>
  <c r="Q337" i="12"/>
  <c r="Q369" i="12"/>
  <c r="B111" i="25"/>
  <c r="Q401" i="12"/>
  <c r="A111" i="25" s="1"/>
  <c r="B356" i="24"/>
  <c r="Q1171" i="11"/>
  <c r="A356" i="24" s="1"/>
  <c r="Q1237" i="11"/>
  <c r="A71" i="24" s="1"/>
  <c r="Q1357" i="11"/>
  <c r="A959" i="24" s="1"/>
  <c r="Q1592" i="11"/>
  <c r="A138" i="24" s="1"/>
  <c r="Q20" i="12"/>
  <c r="A119" i="25" s="1"/>
  <c r="Q273" i="12"/>
  <c r="A44" i="25" s="1"/>
  <c r="Q315" i="12"/>
  <c r="A17" i="25" s="1"/>
  <c r="Q390" i="12"/>
  <c r="A53" i="25" s="1"/>
  <c r="Q505" i="12"/>
  <c r="A127" i="25" s="1"/>
  <c r="L48" i="13"/>
  <c r="A191" i="26" s="1"/>
  <c r="O51" i="4"/>
  <c r="A108" i="17" s="1"/>
  <c r="O93" i="4"/>
  <c r="O137" i="4"/>
  <c r="A21" i="17" s="1"/>
  <c r="O171" i="4"/>
  <c r="A5" i="17" s="1"/>
  <c r="B14" i="17"/>
  <c r="O273" i="4"/>
  <c r="A14" i="17" s="1"/>
  <c r="O329" i="4"/>
  <c r="A50" i="17" s="1"/>
  <c r="B40" i="19"/>
  <c r="O125" i="6"/>
  <c r="A40" i="19" s="1"/>
  <c r="O15" i="4"/>
  <c r="A114" i="17" s="1"/>
  <c r="O63" i="4"/>
  <c r="A102" i="17" s="1"/>
  <c r="O95" i="4"/>
  <c r="A82" i="17" s="1"/>
  <c r="O127" i="4"/>
  <c r="A98" i="17" s="1"/>
  <c r="O167" i="4"/>
  <c r="A76" i="17" s="1"/>
  <c r="O193" i="4"/>
  <c r="A46" i="17" s="1"/>
  <c r="O255" i="4"/>
  <c r="O153" i="5"/>
  <c r="A66" i="18" s="1"/>
  <c r="O201" i="5"/>
  <c r="A30" i="18" s="1"/>
  <c r="O99" i="6"/>
  <c r="A3" i="19" s="1"/>
  <c r="Q308" i="12"/>
  <c r="A202" i="25" s="1"/>
  <c r="Q356" i="12"/>
  <c r="A75" i="25" s="1"/>
  <c r="Q388" i="12"/>
  <c r="A123" i="25" s="1"/>
  <c r="Q404" i="12"/>
  <c r="A82" i="25" s="1"/>
  <c r="Q495" i="12"/>
  <c r="A42" i="25" s="1"/>
  <c r="L19" i="13"/>
  <c r="A144" i="26" s="1"/>
  <c r="L174" i="13"/>
  <c r="A108" i="26" s="1"/>
  <c r="B760" i="24"/>
  <c r="Q29" i="11"/>
  <c r="A760" i="24" s="1"/>
  <c r="Q187" i="11"/>
  <c r="A816" i="24" s="1"/>
  <c r="Q1229" i="11"/>
  <c r="A637" i="24" s="1"/>
  <c r="Q1320" i="11"/>
  <c r="A828" i="24" s="1"/>
  <c r="Q1386" i="11"/>
  <c r="A950" i="24" s="1"/>
  <c r="Q1435" i="11"/>
  <c r="A134" i="24" s="1"/>
  <c r="Q1617" i="11"/>
  <c r="A86" i="24" s="1"/>
  <c r="Q1715" i="11"/>
  <c r="A697" i="24" s="1"/>
  <c r="Q1779" i="11"/>
  <c r="A39" i="24" s="1"/>
  <c r="Q1847" i="10"/>
  <c r="Q33" i="11"/>
  <c r="B707" i="24"/>
  <c r="Q96" i="11"/>
  <c r="A707" i="24" s="1"/>
  <c r="Q188" i="11"/>
  <c r="A129" i="24" s="1"/>
  <c r="Q250" i="11"/>
  <c r="A564" i="24" s="1"/>
  <c r="Q282" i="11"/>
  <c r="A555" i="24" s="1"/>
  <c r="Q314" i="11"/>
  <c r="A198" i="24" s="1"/>
  <c r="Q473" i="11"/>
  <c r="A153" i="24" s="1"/>
  <c r="Q623" i="11"/>
  <c r="A727" i="24" s="1"/>
  <c r="Q655" i="11"/>
  <c r="A578" i="24" s="1"/>
  <c r="Q757" i="11"/>
  <c r="A889" i="24" s="1"/>
  <c r="Q798" i="11"/>
  <c r="A802" i="24" s="1"/>
  <c r="Q886" i="11"/>
  <c r="Q959" i="11"/>
  <c r="A170" i="24" s="1"/>
  <c r="Q994" i="11"/>
  <c r="B209" i="24"/>
  <c r="Q1077" i="11"/>
  <c r="A209" i="24" s="1"/>
  <c r="Q1104" i="11"/>
  <c r="Q1304" i="11"/>
  <c r="A501" i="24" s="1"/>
  <c r="Q1439" i="11"/>
  <c r="A307" i="24" s="1"/>
  <c r="Q1484" i="11"/>
  <c r="A72" i="24" s="1"/>
  <c r="Q1625" i="11"/>
  <c r="A561" i="24" s="1"/>
  <c r="Q1835" i="10"/>
  <c r="Q84" i="11"/>
  <c r="Q181" i="11"/>
  <c r="B448" i="24"/>
  <c r="Q247" i="11"/>
  <c r="A448" i="24" s="1"/>
  <c r="B496" i="24"/>
  <c r="Q279" i="11"/>
  <c r="A496" i="24" s="1"/>
  <c r="B899" i="24"/>
  <c r="Q311" i="11"/>
  <c r="A899" i="24" s="1"/>
  <c r="B267" i="24"/>
  <c r="Q343" i="11"/>
  <c r="A267" i="24" s="1"/>
  <c r="B511" i="24"/>
  <c r="Q375" i="11"/>
  <c r="A511" i="24" s="1"/>
  <c r="Q410" i="11"/>
  <c r="Q530" i="11"/>
  <c r="A932" i="24" s="1"/>
  <c r="Q603" i="11"/>
  <c r="A231" i="24" s="1"/>
  <c r="Q624" i="11"/>
  <c r="A626" i="24" s="1"/>
  <c r="Q694" i="11"/>
  <c r="A63" i="24" s="1"/>
  <c r="Q723" i="11"/>
  <c r="O61" i="4"/>
  <c r="A45" i="17" s="1"/>
  <c r="O319" i="4"/>
  <c r="A79" i="17" s="1"/>
  <c r="O23" i="5"/>
  <c r="A52" i="18" s="1"/>
  <c r="B25" i="18"/>
  <c r="O63" i="5"/>
  <c r="A25" i="18" s="1"/>
  <c r="B80" i="19"/>
  <c r="O27" i="6"/>
  <c r="A80" i="19" s="1"/>
  <c r="B68" i="19"/>
  <c r="O113" i="6"/>
  <c r="A68" i="19" s="1"/>
  <c r="O177" i="6"/>
  <c r="A180" i="19" s="1"/>
  <c r="B100" i="17"/>
  <c r="O39" i="4"/>
  <c r="A100" i="17" s="1"/>
  <c r="B63" i="17"/>
  <c r="O143" i="4"/>
  <c r="A63" i="17" s="1"/>
  <c r="O243" i="4"/>
  <c r="B81" i="19"/>
  <c r="O151" i="6"/>
  <c r="A81" i="19" s="1"/>
  <c r="B40" i="17"/>
  <c r="O181" i="4"/>
  <c r="A40" i="17" s="1"/>
  <c r="B130" i="17"/>
  <c r="O317" i="4"/>
  <c r="A130" i="17" s="1"/>
  <c r="B35" i="18"/>
  <c r="O179" i="5"/>
  <c r="A35" i="18" s="1"/>
  <c r="B94" i="19"/>
  <c r="O55" i="6"/>
  <c r="A94" i="19" s="1"/>
  <c r="O209" i="6"/>
  <c r="A87" i="19" s="1"/>
  <c r="O115" i="5"/>
  <c r="A21" i="18" s="1"/>
  <c r="Q558" i="11"/>
  <c r="A52" i="24" s="1"/>
  <c r="Q575" i="11"/>
  <c r="A522" i="24" s="1"/>
  <c r="Q607" i="11"/>
  <c r="A839" i="24" s="1"/>
  <c r="Q779" i="11"/>
  <c r="Q846" i="11"/>
  <c r="A245" i="24" s="1"/>
  <c r="Q902" i="11"/>
  <c r="Q937" i="11"/>
  <c r="A962" i="24" s="1"/>
  <c r="Q986" i="11"/>
  <c r="A853" i="24" s="1"/>
  <c r="Q1093" i="11"/>
  <c r="Q1154" i="11"/>
  <c r="A714" i="24" s="1"/>
  <c r="Q1375" i="11"/>
  <c r="A949" i="24" s="1"/>
  <c r="Q1507" i="11"/>
  <c r="A591" i="24" s="1"/>
  <c r="Q76" i="12"/>
  <c r="A136" i="25" s="1"/>
  <c r="Q92" i="12"/>
  <c r="A65" i="25" s="1"/>
  <c r="Q140" i="12"/>
  <c r="A63" i="25" s="1"/>
  <c r="Q155" i="12"/>
  <c r="A167" i="25" s="1"/>
  <c r="Q418" i="12"/>
  <c r="A37" i="25" s="1"/>
  <c r="Q450" i="12"/>
  <c r="A46" i="25" s="1"/>
  <c r="L21" i="13"/>
  <c r="A115" i="26" s="1"/>
  <c r="L144" i="13"/>
  <c r="A98" i="26" s="1"/>
  <c r="L160" i="13"/>
  <c r="A157" i="26" s="1"/>
  <c r="L176" i="13"/>
  <c r="A105" i="26" s="1"/>
  <c r="Q1851" i="10"/>
  <c r="B291" i="24"/>
  <c r="Q100" i="11"/>
  <c r="A291" i="24" s="1"/>
  <c r="Q191" i="11"/>
  <c r="Q251" i="11"/>
  <c r="A296" i="24" s="1"/>
  <c r="Q283" i="11"/>
  <c r="A955" i="24" s="1"/>
  <c r="Q315" i="11"/>
  <c r="A457" i="24" s="1"/>
  <c r="Q347" i="11"/>
  <c r="A234" i="24" s="1"/>
  <c r="Q379" i="11"/>
  <c r="A405" i="24" s="1"/>
  <c r="Q402" i="11"/>
  <c r="A953" i="24" s="1"/>
  <c r="Q434" i="11"/>
  <c r="A484" i="24" s="1"/>
  <c r="Q455" i="11"/>
  <c r="B669" i="24"/>
  <c r="Q487" i="11"/>
  <c r="A669" i="24" s="1"/>
  <c r="Q522" i="11"/>
  <c r="B733" i="24"/>
  <c r="Q554" i="11"/>
  <c r="A733" i="24" s="1"/>
  <c r="B75" i="24"/>
  <c r="Q573" i="11"/>
  <c r="A75" i="24" s="1"/>
  <c r="Q605" i="11"/>
  <c r="Q635" i="11"/>
  <c r="A328" i="24" s="1"/>
  <c r="Q667" i="11"/>
  <c r="A852" i="24" s="1"/>
  <c r="Q689" i="11"/>
  <c r="A159" i="24" s="1"/>
  <c r="Q715" i="11"/>
  <c r="A275" i="24" s="1"/>
  <c r="Q728" i="10"/>
  <c r="A642" i="23" s="1"/>
  <c r="A156" i="19" l="1"/>
  <c r="A155" i="19"/>
</calcChain>
</file>

<file path=xl/sharedStrings.xml><?xml version="1.0" encoding="utf-8"?>
<sst xmlns="http://schemas.openxmlformats.org/spreadsheetml/2006/main" count="20402" uniqueCount="6797">
  <si>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</si>
  <si>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</si>
  <si>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</si>
  <si>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</si>
  <si>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</si>
  <si>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</si>
  <si>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</si>
  <si>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</si>
  <si>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</si>
  <si>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</si>
  <si>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</si>
  <si>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</si>
  <si>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</si>
  <si>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</si>
  <si>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</si>
  <si>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</si>
  <si>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L12</t>
  </si>
  <si>
    <t>Minden megszerzett ATP és WTA pont mind egyéniben, mind párosban 100 ranglistapontot jelent. Az ATP Pont ill. WTA Pont oszlopban a szerzett pontszámok szerepelnek</t>
  </si>
  <si>
    <t>Legjobb pontok</t>
  </si>
  <si>
    <t>Össz.</t>
  </si>
  <si>
    <t>Pont</t>
  </si>
  <si>
    <t>Rangsor</t>
  </si>
  <si>
    <t>08.</t>
  </si>
  <si>
    <t>F12</t>
  </si>
  <si>
    <t>09.</t>
  </si>
  <si>
    <t>10.</t>
  </si>
  <si>
    <t>11.</t>
  </si>
  <si>
    <t>12.</t>
  </si>
  <si>
    <t>2026. 01.</t>
  </si>
  <si>
    <t>02.</t>
  </si>
  <si>
    <t>03.</t>
  </si>
  <si>
    <t>04.</t>
  </si>
  <si>
    <t>05.</t>
  </si>
  <si>
    <t>06.</t>
  </si>
  <si>
    <t>07.</t>
  </si>
  <si>
    <t>6. Kinder</t>
  </si>
  <si>
    <t>CSB  OB</t>
  </si>
  <si>
    <t>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</si>
  <si>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</si>
  <si>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</si>
  <si>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</si>
  <si>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</si>
  <si>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</si>
  <si>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</si>
  <si>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</si>
  <si>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</si>
  <si>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 2</t>
  </si>
  <si>
    <t>Mesterverseny</t>
  </si>
  <si>
    <t>Muschkétás</t>
  </si>
  <si>
    <t>Kiskút</t>
  </si>
  <si>
    <t>BB</t>
  </si>
  <si>
    <t>1. Kinder</t>
  </si>
  <si>
    <t>Szalai Barna</t>
  </si>
  <si>
    <t>SVSE</t>
  </si>
  <si>
    <t>Asbóth</t>
  </si>
  <si>
    <t>2. Kinder</t>
  </si>
  <si>
    <t>PG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</si>
  <si>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</si>
  <si>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</si>
  <si>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</si>
  <si>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</si>
  <si>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</si>
  <si>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</si>
  <si>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</si>
  <si>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</si>
  <si>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Pepsi</t>
  </si>
  <si>
    <t>Mini Garros</t>
  </si>
  <si>
    <t>5. Kinder</t>
  </si>
  <si>
    <t>Future</t>
  </si>
  <si>
    <t>140110</t>
  </si>
  <si>
    <t>Békési Emili Kendra</t>
  </si>
  <si>
    <t>MEAFC</t>
  </si>
  <si>
    <t>egyéni</t>
  </si>
  <si>
    <t>Palulinyi</t>
  </si>
  <si>
    <t>F14</t>
  </si>
  <si>
    <t>CSB OB</t>
  </si>
  <si>
    <t>140220</t>
  </si>
  <si>
    <t>Hazai Pont</t>
  </si>
  <si>
    <t>Almai Sámuel</t>
  </si>
  <si>
    <t>L14</t>
  </si>
  <si>
    <t>TE PONT</t>
  </si>
  <si>
    <t>Centerpálya</t>
  </si>
  <si>
    <t>ITF PONT</t>
  </si>
  <si>
    <t>TE Pont</t>
  </si>
  <si>
    <t>ITF Pont</t>
  </si>
  <si>
    <t>Váltás</t>
  </si>
  <si>
    <r>
      <rPr>
        <sz val="7"/>
        <color theme="1"/>
        <rFont val="Calibri"/>
      </rPr>
      <t>2026.</t>
    </r>
    <r>
      <rPr>
        <sz val="10"/>
        <color theme="1"/>
        <rFont val="Calibri"/>
      </rPr>
      <t>01.</t>
    </r>
  </si>
  <si>
    <r>
      <rPr>
        <sz val="8"/>
        <color theme="1"/>
        <rFont val="Calibri"/>
      </rPr>
      <t>2026.</t>
    </r>
    <r>
      <rPr>
        <sz val="11"/>
        <color theme="1"/>
        <rFont val="Calibri"/>
      </rPr>
      <t>01.</t>
    </r>
  </si>
  <si>
    <t>07</t>
  </si>
  <si>
    <t>Jako</t>
  </si>
  <si>
    <t>Komjátszeghy</t>
  </si>
  <si>
    <t>SZTE</t>
  </si>
  <si>
    <t xml:space="preserve">Alfa </t>
  </si>
  <si>
    <t>Batta</t>
  </si>
  <si>
    <t>Mogyoród</t>
  </si>
  <si>
    <t>Bregyó</t>
  </si>
  <si>
    <t>Alfa</t>
  </si>
  <si>
    <t>Batta döntő</t>
  </si>
  <si>
    <t>Metró</t>
  </si>
  <si>
    <t>Dobó</t>
  </si>
  <si>
    <t>Rába ETO</t>
  </si>
  <si>
    <t>ESPA</t>
  </si>
  <si>
    <t>Batta 1</t>
  </si>
  <si>
    <t>páros</t>
  </si>
  <si>
    <t>Aquaworld</t>
  </si>
  <si>
    <t>Batta 2</t>
  </si>
  <si>
    <t>Gyula</t>
  </si>
  <si>
    <t>Piero's</t>
  </si>
  <si>
    <t>Almádi</t>
  </si>
  <si>
    <t>120826</t>
  </si>
  <si>
    <t>120926</t>
  </si>
  <si>
    <t>Baiocchi Elena</t>
  </si>
  <si>
    <t>Agócs Vince Dániel</t>
  </si>
  <si>
    <t>PG Tenisz</t>
  </si>
  <si>
    <t>140307</t>
  </si>
  <si>
    <t>Benovics Hanna</t>
  </si>
  <si>
    <t>Pécs VTC</t>
  </si>
  <si>
    <t>140920</t>
  </si>
  <si>
    <t>Bagdi Barnabás</t>
  </si>
  <si>
    <t>TSZSK Gyula</t>
  </si>
  <si>
    <t>141030</t>
  </si>
  <si>
    <t>Bényi Hanna</t>
  </si>
  <si>
    <t>120627</t>
  </si>
  <si>
    <t>Balogh Rebeka Bella</t>
  </si>
  <si>
    <t>BBTC SE</t>
  </si>
  <si>
    <t>1503180</t>
  </si>
  <si>
    <t>Baranyi Tamás Máté</t>
  </si>
  <si>
    <t>ATLAS-SECURITY</t>
  </si>
  <si>
    <t>150904</t>
  </si>
  <si>
    <t>Bevíz Natasa</t>
  </si>
  <si>
    <t>120612</t>
  </si>
  <si>
    <t>Ten.Műhely</t>
  </si>
  <si>
    <t>Baják Léna</t>
  </si>
  <si>
    <t>HTF CSO-KO</t>
  </si>
  <si>
    <t>140624</t>
  </si>
  <si>
    <t>130313</t>
  </si>
  <si>
    <t>Bárczy Hunor</t>
  </si>
  <si>
    <t>Azzara Davide</t>
  </si>
  <si>
    <t>Pasarét TK</t>
  </si>
  <si>
    <t>Vasas SC</t>
  </si>
  <si>
    <t>150302</t>
  </si>
  <si>
    <t>Bitera Lilien</t>
  </si>
  <si>
    <t>130129</t>
  </si>
  <si>
    <t>Bánfai Emma</t>
  </si>
  <si>
    <t>MESE</t>
  </si>
  <si>
    <t>140501</t>
  </si>
  <si>
    <t>Berg Olivér</t>
  </si>
  <si>
    <t>Viharsarok TA</t>
  </si>
  <si>
    <t>1303180</t>
  </si>
  <si>
    <t>150520</t>
  </si>
  <si>
    <t>Barna Lili</t>
  </si>
  <si>
    <t>Bocskov Zita</t>
  </si>
  <si>
    <t>120410</t>
  </si>
  <si>
    <t>Bagdi Bence Levente</t>
  </si>
  <si>
    <t>150930</t>
  </si>
  <si>
    <t>Bőczén Máté</t>
  </si>
  <si>
    <t>D.keszi TK</t>
  </si>
  <si>
    <t>Becze Athina</t>
  </si>
  <si>
    <t>1407081</t>
  </si>
  <si>
    <t>Bódi Anna Léna</t>
  </si>
  <si>
    <t>Next TA</t>
  </si>
  <si>
    <t>1312301</t>
  </si>
  <si>
    <t>Bakonyi Ábel</t>
  </si>
  <si>
    <t>MTK</t>
  </si>
  <si>
    <t>140526</t>
  </si>
  <si>
    <t>Bokor György</t>
  </si>
  <si>
    <t>Volvex SE</t>
  </si>
  <si>
    <t>120313</t>
  </si>
  <si>
    <t>Bender Holly Zara</t>
  </si>
  <si>
    <t>Bregyó SE</t>
  </si>
  <si>
    <t>150211</t>
  </si>
  <si>
    <t>121102</t>
  </si>
  <si>
    <t>Bödör Szofi</t>
  </si>
  <si>
    <t>Baranyai Zalán</t>
  </si>
  <si>
    <t>Muschkétás TC</t>
  </si>
  <si>
    <t>170816</t>
  </si>
  <si>
    <t>Boros Christián</t>
  </si>
  <si>
    <t>120221</t>
  </si>
  <si>
    <t>Benovics Málna</t>
  </si>
  <si>
    <t>150726</t>
  </si>
  <si>
    <t>Borbély Lotti</t>
  </si>
  <si>
    <t>151230</t>
  </si>
  <si>
    <t>Boros Dániel</t>
  </si>
  <si>
    <t>Metró RSC</t>
  </si>
  <si>
    <t>131021</t>
  </si>
  <si>
    <t>Barranco-Mészáros Adrián</t>
  </si>
  <si>
    <t>Bebto Team</t>
  </si>
  <si>
    <t>160208</t>
  </si>
  <si>
    <t>Chen Zixin</t>
  </si>
  <si>
    <t>151203</t>
  </si>
  <si>
    <t>Boros Patrik</t>
  </si>
  <si>
    <t>1209070</t>
  </si>
  <si>
    <t>Bleuer Márton</t>
  </si>
  <si>
    <t>150825</t>
  </si>
  <si>
    <t>Csávás Lotte Olívia</t>
  </si>
  <si>
    <t>160726</t>
  </si>
  <si>
    <t>Cocera Orosz Lucas</t>
  </si>
  <si>
    <t>1210201</t>
  </si>
  <si>
    <t>Bocskov Petra</t>
  </si>
  <si>
    <t>1203272</t>
  </si>
  <si>
    <t>Boér Ivor</t>
  </si>
  <si>
    <t>1506200</t>
  </si>
  <si>
    <t>Cseresznyés Emma</t>
  </si>
  <si>
    <t>141101</t>
  </si>
  <si>
    <t>Csik Zalán</t>
  </si>
  <si>
    <t>Volvex</t>
  </si>
  <si>
    <t>1511130</t>
  </si>
  <si>
    <t>Dalia Blanka Csilla</t>
  </si>
  <si>
    <t>151205</t>
  </si>
  <si>
    <t>Csirmaz Áron</t>
  </si>
  <si>
    <t>DUSE</t>
  </si>
  <si>
    <t>121201</t>
  </si>
  <si>
    <t>Borbély Liza</t>
  </si>
  <si>
    <t>120910</t>
  </si>
  <si>
    <t>Boros Balázs</t>
  </si>
  <si>
    <t>Török SE</t>
  </si>
  <si>
    <t>151120</t>
  </si>
  <si>
    <t>Darmos Dominika</t>
  </si>
  <si>
    <t>140813</t>
  </si>
  <si>
    <t>Csökmei Marcel</t>
  </si>
  <si>
    <t>Tréning Center SE</t>
  </si>
  <si>
    <t>1210030</t>
  </si>
  <si>
    <t>Bors Panna</t>
  </si>
  <si>
    <t>1308110</t>
  </si>
  <si>
    <t>Bozsik Milán Benjamin</t>
  </si>
  <si>
    <t>150501</t>
  </si>
  <si>
    <t>Dóra Kincső</t>
  </si>
  <si>
    <t>1504271</t>
  </si>
  <si>
    <t>Csősz Róbert</t>
  </si>
  <si>
    <t>Diósdi TK SE</t>
  </si>
  <si>
    <t>1208070</t>
  </si>
  <si>
    <t>Bucsu Tamás</t>
  </si>
  <si>
    <t>Budakalász Kézilabda</t>
  </si>
  <si>
    <t>150114</t>
  </si>
  <si>
    <t>Erdei Helga</t>
  </si>
  <si>
    <t>1210161</t>
  </si>
  <si>
    <t>Csapó Dóra</t>
  </si>
  <si>
    <t>120522</t>
  </si>
  <si>
    <t>Budai Albert</t>
  </si>
  <si>
    <t>Szentesi TK</t>
  </si>
  <si>
    <t>140221</t>
  </si>
  <si>
    <t>Csuti Dániel</t>
  </si>
  <si>
    <t>Future TT</t>
  </si>
  <si>
    <t>150326</t>
  </si>
  <si>
    <t>Farkas Eszter Alíz</t>
  </si>
  <si>
    <t>TI Veszprém</t>
  </si>
  <si>
    <t>130812</t>
  </si>
  <si>
    <t>Celiscak Jan</t>
  </si>
  <si>
    <t>1408050</t>
  </si>
  <si>
    <t>Domokos Arnold</t>
  </si>
  <si>
    <t>141214</t>
  </si>
  <si>
    <t>Fodor Janka</t>
  </si>
  <si>
    <t>120411</t>
  </si>
  <si>
    <t>Chernobrovkin Nikolay</t>
  </si>
  <si>
    <t>150420</t>
  </si>
  <si>
    <t>Eczeti Vince</t>
  </si>
  <si>
    <t>Szalai Barna TC</t>
  </si>
  <si>
    <t>150315</t>
  </si>
  <si>
    <t>Gömbicz Alíz</t>
  </si>
  <si>
    <t>130715</t>
  </si>
  <si>
    <t>Chiriches Cezar</t>
  </si>
  <si>
    <t>Külf.</t>
  </si>
  <si>
    <t>131203</t>
  </si>
  <si>
    <t>Csetényi Mia</t>
  </si>
  <si>
    <t>141115</t>
  </si>
  <si>
    <t>Escobar Janovics Albert</t>
  </si>
  <si>
    <t>Kiskút TK</t>
  </si>
  <si>
    <t>140206</t>
  </si>
  <si>
    <t>Gyabronka Sára</t>
  </si>
  <si>
    <t>Kőszegi SE</t>
  </si>
  <si>
    <t>130606</t>
  </si>
  <si>
    <t>Császár Benedek</t>
  </si>
  <si>
    <t>130325</t>
  </si>
  <si>
    <t>Dekovics Luca</t>
  </si>
  <si>
    <t>1407110</t>
  </si>
  <si>
    <t>Fábián Konrád</t>
  </si>
  <si>
    <t>120209</t>
  </si>
  <si>
    <t>Cseh Martin Kristóf</t>
  </si>
  <si>
    <t>151113</t>
  </si>
  <si>
    <t>Hajnal Nadin</t>
  </si>
  <si>
    <t>Sportmánia</t>
  </si>
  <si>
    <t>120610</t>
  </si>
  <si>
    <t>Efuni Viktoriia</t>
  </si>
  <si>
    <t>140830</t>
  </si>
  <si>
    <t>Farkas Dorián</t>
  </si>
  <si>
    <t>1211190</t>
  </si>
  <si>
    <t>Csendes Boldizsár</t>
  </si>
  <si>
    <t>SZVUK</t>
  </si>
  <si>
    <t>150907</t>
  </si>
  <si>
    <t>Hantó Nóra</t>
  </si>
  <si>
    <t>Top Spin SE</t>
  </si>
  <si>
    <t>Csík Zalán</t>
  </si>
  <si>
    <t>1610170</t>
  </si>
  <si>
    <t>Fehér Dominik</t>
  </si>
  <si>
    <t>141225</t>
  </si>
  <si>
    <t>Horváth Hanna</t>
  </si>
  <si>
    <t>1312190</t>
  </si>
  <si>
    <t>Egedi Dalma</t>
  </si>
  <si>
    <t>120526</t>
  </si>
  <si>
    <t>Csorba Gábriel</t>
  </si>
  <si>
    <t>160102</t>
  </si>
  <si>
    <t>GM TC</t>
  </si>
  <si>
    <t>Fésűs-Tóth Milán</t>
  </si>
  <si>
    <t>140603</t>
  </si>
  <si>
    <t>Horváth-Beck Orsolya</t>
  </si>
  <si>
    <t>121107</t>
  </si>
  <si>
    <t>Egyed Anna Zsófia</t>
  </si>
  <si>
    <t>141222</t>
  </si>
  <si>
    <t>Flesch Ábel</t>
  </si>
  <si>
    <t>130906</t>
  </si>
  <si>
    <t>Csőri-Czinkos Vince</t>
  </si>
  <si>
    <t>Budakalászi Kézilabda</t>
  </si>
  <si>
    <t>140319</t>
  </si>
  <si>
    <t>Huang Sio Hei</t>
  </si>
  <si>
    <t>141229</t>
  </si>
  <si>
    <t>Glöckler Péter</t>
  </si>
  <si>
    <t>1207300</t>
  </si>
  <si>
    <t>Czermák Alexander</t>
  </si>
  <si>
    <t>1503020</t>
  </si>
  <si>
    <t>Izsó Zoé</t>
  </si>
  <si>
    <t>Vitéz SE</t>
  </si>
  <si>
    <t>120127</t>
  </si>
  <si>
    <t>Értékes Boglárka</t>
  </si>
  <si>
    <t xml:space="preserve">Wolf Tenisz </t>
  </si>
  <si>
    <t>1311220</t>
  </si>
  <si>
    <t>Gödöny Maxim</t>
  </si>
  <si>
    <t>Top Sport</t>
  </si>
  <si>
    <t>1205040</t>
  </si>
  <si>
    <t>Czóbel Levente</t>
  </si>
  <si>
    <t>160509</t>
  </si>
  <si>
    <t>Jakab Johanna Fanni</t>
  </si>
  <si>
    <t>1209072</t>
  </si>
  <si>
    <t>Erdélyi Flóra Maximilla</t>
  </si>
  <si>
    <t>141221</t>
  </si>
  <si>
    <t>Gonzales Miron</t>
  </si>
  <si>
    <t>1506290</t>
  </si>
  <si>
    <t>Jancsó Olívia</t>
  </si>
  <si>
    <t>TSZSK</t>
  </si>
  <si>
    <t>Bp. Honvéd</t>
  </si>
  <si>
    <t>150119</t>
  </si>
  <si>
    <t>130912</t>
  </si>
  <si>
    <t>Gould Anthony Vilmos</t>
  </si>
  <si>
    <t>Farkas Dorka Lívia</t>
  </si>
  <si>
    <t>Dabasi TA</t>
  </si>
  <si>
    <t>120117</t>
  </si>
  <si>
    <t>Dudás André</t>
  </si>
  <si>
    <t>160429</t>
  </si>
  <si>
    <t>Juhász Betta</t>
  </si>
  <si>
    <t>140306</t>
  </si>
  <si>
    <t>Györgydeák Ákos</t>
  </si>
  <si>
    <t>1208230</t>
  </si>
  <si>
    <t>Erdei Benedek</t>
  </si>
  <si>
    <t>170325</t>
  </si>
  <si>
    <t>Kardhordó Eliza</t>
  </si>
  <si>
    <t>140428</t>
  </si>
  <si>
    <t>Gyuricza Ákos</t>
  </si>
  <si>
    <t>1210071</t>
  </si>
  <si>
    <t>Farkas Nelli</t>
  </si>
  <si>
    <t>DEAC</t>
  </si>
  <si>
    <t>1202091</t>
  </si>
  <si>
    <t>Erőss Lajos</t>
  </si>
  <si>
    <t>Etalon TE</t>
  </si>
  <si>
    <t>140528</t>
  </si>
  <si>
    <t>Kassai Dalma</t>
  </si>
  <si>
    <t>1403260</t>
  </si>
  <si>
    <t>Halmy Marcell Zsolt</t>
  </si>
  <si>
    <t>EVOPRO</t>
  </si>
  <si>
    <t>130612</t>
  </si>
  <si>
    <t>Fáskerti Lujza</t>
  </si>
  <si>
    <t>120520</t>
  </si>
  <si>
    <t>Fehér Ádám Eliot</t>
  </si>
  <si>
    <t>Marso TC</t>
  </si>
  <si>
    <t>150916</t>
  </si>
  <si>
    <t>Kis Viktória</t>
  </si>
  <si>
    <t>KSI</t>
  </si>
  <si>
    <t>150704</t>
  </si>
  <si>
    <t>Hamsik Dániel</t>
  </si>
  <si>
    <t>1308280</t>
  </si>
  <si>
    <t>Fekete-Vaskövi Ádám</t>
  </si>
  <si>
    <t>Budaörsi SC</t>
  </si>
  <si>
    <t>1208020</t>
  </si>
  <si>
    <t>Fónai Léna</t>
  </si>
  <si>
    <t>1404300</t>
  </si>
  <si>
    <t>Kiss Bianka Zoé</t>
  </si>
  <si>
    <t>Paksi SE</t>
  </si>
  <si>
    <t>1505220</t>
  </si>
  <si>
    <t>130701</t>
  </si>
  <si>
    <t>Harkai Olivér</t>
  </si>
  <si>
    <t>Filipenko Valér</t>
  </si>
  <si>
    <t>Pillangó SE</t>
  </si>
  <si>
    <t>1308140</t>
  </si>
  <si>
    <t>Füleky Zselyke</t>
  </si>
  <si>
    <t>161017</t>
  </si>
  <si>
    <t>Kiss Sára</t>
  </si>
  <si>
    <t>GYAC</t>
  </si>
  <si>
    <t>130809</t>
  </si>
  <si>
    <t>Forrás Milán</t>
  </si>
  <si>
    <t>Győri El.</t>
  </si>
  <si>
    <t>150402</t>
  </si>
  <si>
    <t>Harmati Alfréd Miklós</t>
  </si>
  <si>
    <t>131002</t>
  </si>
  <si>
    <t>Füri Dorina</t>
  </si>
  <si>
    <t>W-Sport</t>
  </si>
  <si>
    <t>140711</t>
  </si>
  <si>
    <t>Kocsis-Mireisz Hanga</t>
  </si>
  <si>
    <t>Liget TE</t>
  </si>
  <si>
    <t>130727</t>
  </si>
  <si>
    <t>Gastambide Benjamin</t>
  </si>
  <si>
    <t>1311221</t>
  </si>
  <si>
    <t>Gáspár-Kasza Mara</t>
  </si>
  <si>
    <t>160311</t>
  </si>
  <si>
    <t>Heinrich Milán</t>
  </si>
  <si>
    <t>160720</t>
  </si>
  <si>
    <t>Kocsis-Mireisz Kéra</t>
  </si>
  <si>
    <t>130413</t>
  </si>
  <si>
    <t>Gémes Domonkos Máté</t>
  </si>
  <si>
    <t>Alfa TI</t>
  </si>
  <si>
    <t>121204</t>
  </si>
  <si>
    <t>Gazdag Victoria Sophia</t>
  </si>
  <si>
    <t>Bp.Honvéd</t>
  </si>
  <si>
    <t>141004</t>
  </si>
  <si>
    <t>Hollósy Nimród</t>
  </si>
  <si>
    <t>161218</t>
  </si>
  <si>
    <t>Kohán Tekla</t>
  </si>
  <si>
    <t>1301061</t>
  </si>
  <si>
    <t>Georgi Ábel Patrik</t>
  </si>
  <si>
    <t>1203070</t>
  </si>
  <si>
    <t>Gazdag Tamara</t>
  </si>
  <si>
    <t>1509210</t>
  </si>
  <si>
    <t>Monor SE</t>
  </si>
  <si>
    <t>Hornok Maverick Maximus</t>
  </si>
  <si>
    <t>131030</t>
  </si>
  <si>
    <t>Gazdig Anna Izabell</t>
  </si>
  <si>
    <t>160313</t>
  </si>
  <si>
    <t>1606031</t>
  </si>
  <si>
    <t>Horvai Soma</t>
  </si>
  <si>
    <t>Kulchytska Kristina</t>
  </si>
  <si>
    <t>külf.</t>
  </si>
  <si>
    <t>130113</t>
  </si>
  <si>
    <t>Göncz Magnusz Örs</t>
  </si>
  <si>
    <t>1203270</t>
  </si>
  <si>
    <t>Gerencsér Luca</t>
  </si>
  <si>
    <t>140904</t>
  </si>
  <si>
    <t>Horváth Ádám</t>
  </si>
  <si>
    <t>141019</t>
  </si>
  <si>
    <t>Ledényi Zsófia</t>
  </si>
  <si>
    <t>1311081</t>
  </si>
  <si>
    <t>Gomba Eliza Szilvia</t>
  </si>
  <si>
    <t>141216</t>
  </si>
  <si>
    <t>Kárpáti Dániel Márton</t>
  </si>
  <si>
    <t>120215</t>
  </si>
  <si>
    <t>Gonzales Nimród</t>
  </si>
  <si>
    <t>1411110</t>
  </si>
  <si>
    <t>Malik Júlia</t>
  </si>
  <si>
    <t>140918</t>
  </si>
  <si>
    <t>Késmárszky Vince Sámuel</t>
  </si>
  <si>
    <t>121225</t>
  </si>
  <si>
    <t>Győry Anna</t>
  </si>
  <si>
    <t>1210031</t>
  </si>
  <si>
    <t>Görög Bálint</t>
  </si>
  <si>
    <t>1602161</t>
  </si>
  <si>
    <t>Kiss Vitéz Zente</t>
  </si>
  <si>
    <t>1207061</t>
  </si>
  <si>
    <t>Horváth Karina</t>
  </si>
  <si>
    <t>160830</t>
  </si>
  <si>
    <t>Márton Natali</t>
  </si>
  <si>
    <t>1211070</t>
  </si>
  <si>
    <t>Görög Brúnó Barnabás</t>
  </si>
  <si>
    <t>1507031</t>
  </si>
  <si>
    <t>Kornya Nándor</t>
  </si>
  <si>
    <t>120517</t>
  </si>
  <si>
    <t>Illés Hanna</t>
  </si>
  <si>
    <t>160224</t>
  </si>
  <si>
    <t>Mátyás Zsófia</t>
  </si>
  <si>
    <t>121026</t>
  </si>
  <si>
    <t>Gróf Zétény</t>
  </si>
  <si>
    <t>1504272</t>
  </si>
  <si>
    <t>Kovács Imre Lőrinc</t>
  </si>
  <si>
    <t>1305020</t>
  </si>
  <si>
    <t>Józsa Laura</t>
  </si>
  <si>
    <t>120601</t>
  </si>
  <si>
    <t>Gyarmati Márton</t>
  </si>
  <si>
    <t>150131</t>
  </si>
  <si>
    <t>Mezőcsáti Bianka</t>
  </si>
  <si>
    <t>160504</t>
  </si>
  <si>
    <t>Lakatos Dániel</t>
  </si>
  <si>
    <t>1301063</t>
  </si>
  <si>
    <t>Kaliszky Hédi Zsófia</t>
  </si>
  <si>
    <t>160413</t>
  </si>
  <si>
    <t>Lente András Csaba</t>
  </si>
  <si>
    <t>Bíbic TC</t>
  </si>
  <si>
    <t>140621</t>
  </si>
  <si>
    <t>Miasnikova Varvara</t>
  </si>
  <si>
    <t>1210060</t>
  </si>
  <si>
    <t>Kaminszka Gabriella</t>
  </si>
  <si>
    <t>120201</t>
  </si>
  <si>
    <t>Hajnal Borisz</t>
  </si>
  <si>
    <t>150522</t>
  </si>
  <si>
    <t>Lukácsi Simon</t>
  </si>
  <si>
    <t>130811</t>
  </si>
  <si>
    <t>Hajós Benedek</t>
  </si>
  <si>
    <t>140722</t>
  </si>
  <si>
    <t>Mikulás Noémi</t>
  </si>
  <si>
    <t>150813</t>
  </si>
  <si>
    <t>Majzik Márk</t>
  </si>
  <si>
    <t>120912</t>
  </si>
  <si>
    <t>Halmy Bence</t>
  </si>
  <si>
    <t>1202220</t>
  </si>
  <si>
    <t>Kerényi Blanka</t>
  </si>
  <si>
    <t>Maglódi TK</t>
  </si>
  <si>
    <t>140502</t>
  </si>
  <si>
    <t>Marton Zsombor</t>
  </si>
  <si>
    <t>151119</t>
  </si>
  <si>
    <t>Molnár Viktória</t>
  </si>
  <si>
    <t>1201170</t>
  </si>
  <si>
    <t>Hangácsi Márk</t>
  </si>
  <si>
    <t>1310030</t>
  </si>
  <si>
    <t>Kiricsi Róza</t>
  </si>
  <si>
    <t>Savaria TC</t>
  </si>
  <si>
    <t>141026</t>
  </si>
  <si>
    <t>Milos Áron</t>
  </si>
  <si>
    <t>141111</t>
  </si>
  <si>
    <t>Nagy Amanda</t>
  </si>
  <si>
    <t>121110</t>
  </si>
  <si>
    <t>Hidvégi Barnabás</t>
  </si>
  <si>
    <t>150727</t>
  </si>
  <si>
    <t>Móczár Levente</t>
  </si>
  <si>
    <t>151031</t>
  </si>
  <si>
    <t>Nagy Nóra Lili</t>
  </si>
  <si>
    <t>Orosházi VTK</t>
  </si>
  <si>
    <t>1301141</t>
  </si>
  <si>
    <t>Himmelreich Ágoston</t>
  </si>
  <si>
    <t>140304</t>
  </si>
  <si>
    <t>Molnár Vince</t>
  </si>
  <si>
    <t>141220</t>
  </si>
  <si>
    <t>Náray Júlia</t>
  </si>
  <si>
    <t>1204111</t>
  </si>
  <si>
    <t>Honfi Ákos Attila</t>
  </si>
  <si>
    <t>131004</t>
  </si>
  <si>
    <t>Konczér Laura</t>
  </si>
  <si>
    <t>150922</t>
  </si>
  <si>
    <t>Mónus Balázs</t>
  </si>
  <si>
    <t>140714</t>
  </si>
  <si>
    <t>Orbán Abigél Katalin</t>
  </si>
  <si>
    <t>130517</t>
  </si>
  <si>
    <t>Horváth Patrik</t>
  </si>
  <si>
    <t>140119</t>
  </si>
  <si>
    <t>Mónus Gergő</t>
  </si>
  <si>
    <t>130805</t>
  </si>
  <si>
    <t>Koroknai Lilla</t>
  </si>
  <si>
    <t>140919</t>
  </si>
  <si>
    <t>Őri Anna</t>
  </si>
  <si>
    <t>Írottkő</t>
  </si>
  <si>
    <t>120824</t>
  </si>
  <si>
    <t>Horváth-Csepregi Márk</t>
  </si>
  <si>
    <t>1405220</t>
  </si>
  <si>
    <t>Nagy Ádám</t>
  </si>
  <si>
    <t>Sarkadi Lend.</t>
  </si>
  <si>
    <t>1204171</t>
  </si>
  <si>
    <t>Kovács Hanna</t>
  </si>
  <si>
    <t>131219</t>
  </si>
  <si>
    <t>Hrabovszki Bence</t>
  </si>
  <si>
    <t>Tréning Center</t>
  </si>
  <si>
    <t>1507030</t>
  </si>
  <si>
    <t>Patkó Janka</t>
  </si>
  <si>
    <t>150227</t>
  </si>
  <si>
    <t>Nagy Bálint</t>
  </si>
  <si>
    <t>1202250</t>
  </si>
  <si>
    <t>Kovács Szofi</t>
  </si>
  <si>
    <t>Fortuna SE</t>
  </si>
  <si>
    <t>1310300</t>
  </si>
  <si>
    <t>Huszti Bertalan</t>
  </si>
  <si>
    <t>140723</t>
  </si>
  <si>
    <t>Nagy Bence Bertalan</t>
  </si>
  <si>
    <t>141212</t>
  </si>
  <si>
    <t>Pető Lívia</t>
  </si>
  <si>
    <t>130814</t>
  </si>
  <si>
    <t>Kovács Petra</t>
  </si>
  <si>
    <t>151022</t>
  </si>
  <si>
    <t>Nagy Botond</t>
  </si>
  <si>
    <t>120307</t>
  </si>
  <si>
    <t>Jelfy Maximilián Ákos</t>
  </si>
  <si>
    <t>140507</t>
  </si>
  <si>
    <t>Pirovits Petra Dorka</t>
  </si>
  <si>
    <t>121024</t>
  </si>
  <si>
    <t>Kurucz Polli</t>
  </si>
  <si>
    <t>150130</t>
  </si>
  <si>
    <t>Nagy Kolos</t>
  </si>
  <si>
    <t>1205120</t>
  </si>
  <si>
    <t>Jenei Levente</t>
  </si>
  <si>
    <t>SZVUK SE</t>
  </si>
  <si>
    <t>1610171</t>
  </si>
  <si>
    <t>Probáld Panni</t>
  </si>
  <si>
    <t>131128</t>
  </si>
  <si>
    <t>Kuti Franciska</t>
  </si>
  <si>
    <t>150322</t>
  </si>
  <si>
    <t>Nagy Lénárd</t>
  </si>
  <si>
    <t>Viharsarok</t>
  </si>
  <si>
    <t>121228</t>
  </si>
  <si>
    <t>Józsa Barnabás</t>
  </si>
  <si>
    <t>140708</t>
  </si>
  <si>
    <t>Sabján Nóra</t>
  </si>
  <si>
    <t>Helikon TC</t>
  </si>
  <si>
    <t>171201</t>
  </si>
  <si>
    <t>Nagy Nándor</t>
  </si>
  <si>
    <t>AMC</t>
  </si>
  <si>
    <t>120306</t>
  </si>
  <si>
    <t>Józsa Mikes</t>
  </si>
  <si>
    <t>151204</t>
  </si>
  <si>
    <t>Nagy Sándor</t>
  </si>
  <si>
    <t>130908</t>
  </si>
  <si>
    <t>Lehoczky Liliána</t>
  </si>
  <si>
    <t>150320</t>
  </si>
  <si>
    <t>Shabrova Louisa</t>
  </si>
  <si>
    <t>1408221</t>
  </si>
  <si>
    <t>Nánási Botond</t>
  </si>
  <si>
    <t>DSC</t>
  </si>
  <si>
    <t>1301140</t>
  </si>
  <si>
    <t>Juni-Peller Kornél</t>
  </si>
  <si>
    <t>1202104</t>
  </si>
  <si>
    <t>Lékó Szonja</t>
  </si>
  <si>
    <t>140313</t>
  </si>
  <si>
    <t>Siklósi Odett</t>
  </si>
  <si>
    <t>140425</t>
  </si>
  <si>
    <t>Nemes Mirkó</t>
  </si>
  <si>
    <t>1301062</t>
  </si>
  <si>
    <t>Kaliszky Konrád András</t>
  </si>
  <si>
    <t>Németh Hunor</t>
  </si>
  <si>
    <t>130708</t>
  </si>
  <si>
    <t>Lévai Luca</t>
  </si>
  <si>
    <t>150620</t>
  </si>
  <si>
    <t>Somogyi Liza</t>
  </si>
  <si>
    <t>140517</t>
  </si>
  <si>
    <t>Nikl Álmos</t>
  </si>
  <si>
    <t>121220</t>
  </si>
  <si>
    <t>Kállai Péter</t>
  </si>
  <si>
    <t>130416</t>
  </si>
  <si>
    <t>Lippai Léna</t>
  </si>
  <si>
    <t>140328</t>
  </si>
  <si>
    <t>Sztahovszkij Taisia</t>
  </si>
  <si>
    <t>141116</t>
  </si>
  <si>
    <t>Novák Péter Barnabás</t>
  </si>
  <si>
    <t>120325</t>
  </si>
  <si>
    <t>130602</t>
  </si>
  <si>
    <t>Maitz Johanna</t>
  </si>
  <si>
    <t>Kardhordó Félix</t>
  </si>
  <si>
    <t>150909</t>
  </si>
  <si>
    <t>Ohly Bence</t>
  </si>
  <si>
    <t>140617</t>
  </si>
  <si>
    <t>Tarkó Blanka Boglárka</t>
  </si>
  <si>
    <t>Game Tennis</t>
  </si>
  <si>
    <t>130205</t>
  </si>
  <si>
    <t>Mátyás Villő</t>
  </si>
  <si>
    <t>150806</t>
  </si>
  <si>
    <t>Olbrich Ádám</t>
  </si>
  <si>
    <t>120512</t>
  </si>
  <si>
    <t>Karg Sámuel</t>
  </si>
  <si>
    <t>141012</t>
  </si>
  <si>
    <t>Török Jázmin</t>
  </si>
  <si>
    <t>150215</t>
  </si>
  <si>
    <t>Orban Bence</t>
  </si>
  <si>
    <t>Sarkadi Lendület</t>
  </si>
  <si>
    <t>130620</t>
  </si>
  <si>
    <t>Karóczkai Kán Sólyom</t>
  </si>
  <si>
    <t>Hatvani TK</t>
  </si>
  <si>
    <t>160211</t>
  </si>
  <si>
    <t>Orbán-Happ Gellért</t>
  </si>
  <si>
    <t>Mrva-Kovács Alíz</t>
  </si>
  <si>
    <t>141124</t>
  </si>
  <si>
    <t>Tóth Lola</t>
  </si>
  <si>
    <t>1202170</t>
  </si>
  <si>
    <t>Müller Mira</t>
  </si>
  <si>
    <t>Pillango SE</t>
  </si>
  <si>
    <t>1408051</t>
  </si>
  <si>
    <t>Pataki André Norbert</t>
  </si>
  <si>
    <t>1412180</t>
  </si>
  <si>
    <t>Tótok Lilla Ilona</t>
  </si>
  <si>
    <t>161025</t>
  </si>
  <si>
    <t>Péter Szilárd</t>
  </si>
  <si>
    <t>140605</t>
  </si>
  <si>
    <t>Murányi Kitti</t>
  </si>
  <si>
    <t>Hoker-Fagyas</t>
  </si>
  <si>
    <t>1204241</t>
  </si>
  <si>
    <t>Kárpáti Vitéz Dániel</t>
  </si>
  <si>
    <t>Gubacsi TK</t>
  </si>
  <si>
    <t>140128</t>
  </si>
  <si>
    <t>Pető-Nagy Gábor</t>
  </si>
  <si>
    <t>1508060</t>
  </si>
  <si>
    <t>Varga Hanna</t>
  </si>
  <si>
    <t>120713</t>
  </si>
  <si>
    <t>Nagy Izabella</t>
  </si>
  <si>
    <t>Árpádföldi TC</t>
  </si>
  <si>
    <t>1401210</t>
  </si>
  <si>
    <t>Pörzse Lénárd Tamás</t>
  </si>
  <si>
    <t>121014</t>
  </si>
  <si>
    <t>Kecskeméti Balázs</t>
  </si>
  <si>
    <t>KVTK</t>
  </si>
  <si>
    <t>1304210</t>
  </si>
  <si>
    <t>1503110</t>
  </si>
  <si>
    <t>Nagy Maja Zoé</t>
  </si>
  <si>
    <t>Varga Karolina</t>
  </si>
  <si>
    <t>1602080</t>
  </si>
  <si>
    <t>Rácz Levente</t>
  </si>
  <si>
    <t>130216</t>
  </si>
  <si>
    <t>Kerekes Milán</t>
  </si>
  <si>
    <t>120213</t>
  </si>
  <si>
    <t>1404150</t>
  </si>
  <si>
    <t>Nagy Nóra</t>
  </si>
  <si>
    <t>Rakovszky Olivér István</t>
  </si>
  <si>
    <t>150803</t>
  </si>
  <si>
    <t>Vér Anna Liza</t>
  </si>
  <si>
    <t>150428</t>
  </si>
  <si>
    <t>Ritócz Márton</t>
  </si>
  <si>
    <t>121223</t>
  </si>
  <si>
    <t>Kocsár Dávid</t>
  </si>
  <si>
    <t>120205</t>
  </si>
  <si>
    <t>Nagy Zsófi</t>
  </si>
  <si>
    <t>141217</t>
  </si>
  <si>
    <t>Weber-Horuczi Olivia</t>
  </si>
  <si>
    <t>1504300</t>
  </si>
  <si>
    <t>Róka Barnabás</t>
  </si>
  <si>
    <t>121214</t>
  </si>
  <si>
    <t>Kókai-Nagy Viggo</t>
  </si>
  <si>
    <t>141031</t>
  </si>
  <si>
    <t>Rostás-Kocsis Áron</t>
  </si>
  <si>
    <t>1404100</t>
  </si>
  <si>
    <t>Zenobio Mia</t>
  </si>
  <si>
    <t>1309240</t>
  </si>
  <si>
    <t>Kostka Levente</t>
  </si>
  <si>
    <t>Bravos TC</t>
  </si>
  <si>
    <t>151124</t>
  </si>
  <si>
    <t>Ruthner Brúnó</t>
  </si>
  <si>
    <t>120122</t>
  </si>
  <si>
    <t>Oláh Anna Katalin</t>
  </si>
  <si>
    <t>120523</t>
  </si>
  <si>
    <t>Kosztoványi Brúnó</t>
  </si>
  <si>
    <t>150427</t>
  </si>
  <si>
    <t>131104</t>
  </si>
  <si>
    <t>S.Nagy Attila</t>
  </si>
  <si>
    <t xml:space="preserve">TSZSK </t>
  </si>
  <si>
    <t>Orsó Zoé</t>
  </si>
  <si>
    <t>131108</t>
  </si>
  <si>
    <t>Kótai Félix</t>
  </si>
  <si>
    <t>1203222</t>
  </si>
  <si>
    <t>Palkó Nóra Violetta</t>
  </si>
  <si>
    <t>140520</t>
  </si>
  <si>
    <t>1201030</t>
  </si>
  <si>
    <t>Kovács Benedek</t>
  </si>
  <si>
    <t>Sárdy Damján Márk</t>
  </si>
  <si>
    <t>F16</t>
  </si>
  <si>
    <t>131016</t>
  </si>
  <si>
    <t>Péter Zsófia</t>
  </si>
  <si>
    <t>1206202</t>
  </si>
  <si>
    <t>Kovács Kornél</t>
  </si>
  <si>
    <t>Szekszárdi SK</t>
  </si>
  <si>
    <t>140903</t>
  </si>
  <si>
    <t>Scheck Maximilien</t>
  </si>
  <si>
    <t>Onyx</t>
  </si>
  <si>
    <t>Spartacus</t>
  </si>
  <si>
    <t>Golden Ace</t>
  </si>
  <si>
    <t>NEK</t>
  </si>
  <si>
    <t>BRAVOS</t>
  </si>
  <si>
    <t>100630</t>
  </si>
  <si>
    <t>Ábrahám Noah</t>
  </si>
  <si>
    <t>1202110</t>
  </si>
  <si>
    <t>Kovács Soma Levente</t>
  </si>
  <si>
    <t>140925</t>
  </si>
  <si>
    <t>Schmidt Olivér</t>
  </si>
  <si>
    <t>131022</t>
  </si>
  <si>
    <t>Kovács Szilárd</t>
  </si>
  <si>
    <t>Jászberény</t>
  </si>
  <si>
    <t>Fortuna</t>
  </si>
  <si>
    <t>100103</t>
  </si>
  <si>
    <t>Ágasvári Martin Márk</t>
  </si>
  <si>
    <t>140516</t>
  </si>
  <si>
    <t>Simon Kende Zalán</t>
  </si>
  <si>
    <t>120103</t>
  </si>
  <si>
    <t>Kovács Zalán</t>
  </si>
  <si>
    <t>130728</t>
  </si>
  <si>
    <t>Polgárdi Zita</t>
  </si>
  <si>
    <t>100731</t>
  </si>
  <si>
    <t>Albert Krisztián Roland</t>
  </si>
  <si>
    <t>1503220</t>
  </si>
  <si>
    <t>Som Noel</t>
  </si>
  <si>
    <t>1210032</t>
  </si>
  <si>
    <t>Kovácsik Norbert</t>
  </si>
  <si>
    <t>101202</t>
  </si>
  <si>
    <t>Almai Dávid</t>
  </si>
  <si>
    <t>1301050</t>
  </si>
  <si>
    <t>Pósfai Kinga</t>
  </si>
  <si>
    <t>140807</t>
  </si>
  <si>
    <t>Somfalvi Benedek</t>
  </si>
  <si>
    <t>1306050</t>
  </si>
  <si>
    <t>Král Barnabás</t>
  </si>
  <si>
    <t>1104281</t>
  </si>
  <si>
    <t>Anda Gergő</t>
  </si>
  <si>
    <t>140324</t>
  </si>
  <si>
    <t>Somogyi Ármin</t>
  </si>
  <si>
    <t>1311041</t>
  </si>
  <si>
    <t>Ragályi-Kovás Katinka</t>
  </si>
  <si>
    <t>131111</t>
  </si>
  <si>
    <t>Kristyán Ádám</t>
  </si>
  <si>
    <t>100212</t>
  </si>
  <si>
    <t>Angyal Miklós</t>
  </si>
  <si>
    <t>150511</t>
  </si>
  <si>
    <t>Szabó Tamás</t>
  </si>
  <si>
    <t>131118</t>
  </si>
  <si>
    <t>Kulcsár Dániel</t>
  </si>
  <si>
    <t>120823</t>
  </si>
  <si>
    <t>Rátonyi Léna</t>
  </si>
  <si>
    <t>140808</t>
  </si>
  <si>
    <t>Szalay Márk</t>
  </si>
  <si>
    <t>121112</t>
  </si>
  <si>
    <t>Lados Dominik</t>
  </si>
  <si>
    <t>130927</t>
  </si>
  <si>
    <t>Ruthner Szonja</t>
  </si>
  <si>
    <t>140423</t>
  </si>
  <si>
    <t>Szekeres István</t>
  </si>
  <si>
    <t>1108050</t>
  </si>
  <si>
    <t>120322</t>
  </si>
  <si>
    <t>Bakos Benedek</t>
  </si>
  <si>
    <t>Lakatos Bence</t>
  </si>
  <si>
    <t>160108</t>
  </si>
  <si>
    <t>Szentkirályi-Tóth Hunor</t>
  </si>
  <si>
    <t>1202101</t>
  </si>
  <si>
    <t>Lékó Zsombor</t>
  </si>
  <si>
    <t>110815</t>
  </si>
  <si>
    <t>Balázs Dávid</t>
  </si>
  <si>
    <t>1201260</t>
  </si>
  <si>
    <t>Schmidinger Petra</t>
  </si>
  <si>
    <t>1409160</t>
  </si>
  <si>
    <t>Szilágyi Dénes</t>
  </si>
  <si>
    <t>120726</t>
  </si>
  <si>
    <t>Lovász Nimród</t>
  </si>
  <si>
    <t>Budaörs SC</t>
  </si>
  <si>
    <t>101130</t>
  </si>
  <si>
    <t>Balogh Áron István</t>
  </si>
  <si>
    <t>1410090</t>
  </si>
  <si>
    <t>131105</t>
  </si>
  <si>
    <t>Szirják Zalán</t>
  </si>
  <si>
    <t>Lukácsi Márk</t>
  </si>
  <si>
    <t>Vértesi SE</t>
  </si>
  <si>
    <t>1107140</t>
  </si>
  <si>
    <t>Balogh Balázs</t>
  </si>
  <si>
    <t>Bravos SC</t>
  </si>
  <si>
    <t>130108</t>
  </si>
  <si>
    <t>Simor Hannah Taylor</t>
  </si>
  <si>
    <t>1308111</t>
  </si>
  <si>
    <t>Magyar Olivér</t>
  </si>
  <si>
    <t>160722</t>
  </si>
  <si>
    <t>Szöllősi András</t>
  </si>
  <si>
    <t>1101280</t>
  </si>
  <si>
    <t>Bánfi Benedek</t>
  </si>
  <si>
    <t>Kiserdei TK</t>
  </si>
  <si>
    <t>130705</t>
  </si>
  <si>
    <t xml:space="preserve">Makrai Balázs </t>
  </si>
  <si>
    <t>151016</t>
  </si>
  <si>
    <t>Sztahovszkij Nikifor</t>
  </si>
  <si>
    <t>130215</t>
  </si>
  <si>
    <t>Somhegyi Zsófia</t>
  </si>
  <si>
    <t>100617</t>
  </si>
  <si>
    <t>Barna Péter</t>
  </si>
  <si>
    <t>130819</t>
  </si>
  <si>
    <t>Marosi Péter</t>
  </si>
  <si>
    <t>141228</t>
  </si>
  <si>
    <t>Szűcs Ákos</t>
  </si>
  <si>
    <t>130329</t>
  </si>
  <si>
    <t>Somogyi Fanni</t>
  </si>
  <si>
    <t>1206260</t>
  </si>
  <si>
    <t>140619</t>
  </si>
  <si>
    <t>Maróti Sámuel</t>
  </si>
  <si>
    <t>Takács Rafael Richárd</t>
  </si>
  <si>
    <t>1204101</t>
  </si>
  <si>
    <t>Stein Emili</t>
  </si>
  <si>
    <t>100709</t>
  </si>
  <si>
    <t>Barta Joel</t>
  </si>
  <si>
    <t>1410200</t>
  </si>
  <si>
    <t>Tenke Trisztán</t>
  </si>
  <si>
    <t>120716</t>
  </si>
  <si>
    <t>Melczer Márton</t>
  </si>
  <si>
    <t>131122</t>
  </si>
  <si>
    <t>Szabó Emma</t>
  </si>
  <si>
    <t>110912</t>
  </si>
  <si>
    <t>Barta Noel</t>
  </si>
  <si>
    <t>151010</t>
  </si>
  <si>
    <t>Timár Mihály</t>
  </si>
  <si>
    <t>120428</t>
  </si>
  <si>
    <t>Mika Áron</t>
  </si>
  <si>
    <t>120925</t>
  </si>
  <si>
    <t>Szabó Flóra Eszter</t>
  </si>
  <si>
    <t>100401</t>
  </si>
  <si>
    <t>Beleznai Gusztáv</t>
  </si>
  <si>
    <t>140812</t>
  </si>
  <si>
    <t>Vajda Ádám</t>
  </si>
  <si>
    <t>111029</t>
  </si>
  <si>
    <t>Bencsik József Benedek</t>
  </si>
  <si>
    <t>KTC</t>
  </si>
  <si>
    <t>150824</t>
  </si>
  <si>
    <t>Varga Áron</t>
  </si>
  <si>
    <t>1204100</t>
  </si>
  <si>
    <t>Szabó Vivien</t>
  </si>
  <si>
    <t>120818</t>
  </si>
  <si>
    <t>Mocsai Áron Eduárd</t>
  </si>
  <si>
    <t>1008070</t>
  </si>
  <si>
    <t>Berg Ervin Valter</t>
  </si>
  <si>
    <t>1406270</t>
  </si>
  <si>
    <t>Varga Dániel Dominik</t>
  </si>
  <si>
    <t>MLTC</t>
  </si>
  <si>
    <t>130703</t>
  </si>
  <si>
    <t>Molnár Domán</t>
  </si>
  <si>
    <t>1211160</t>
  </si>
  <si>
    <t>Szederkényi Hanna</t>
  </si>
  <si>
    <t xml:space="preserve">PG Tenisz </t>
  </si>
  <si>
    <t>1110071</t>
  </si>
  <si>
    <t>Besenyei Barnabás József</t>
  </si>
  <si>
    <t>1411121</t>
  </si>
  <si>
    <t>Varga Flórián</t>
  </si>
  <si>
    <t>110506</t>
  </si>
  <si>
    <t>Bihary László</t>
  </si>
  <si>
    <t>1205300</t>
  </si>
  <si>
    <t>Szimandel Laura</t>
  </si>
  <si>
    <t>1409290</t>
  </si>
  <si>
    <t>Várhegyi Sámuel</t>
  </si>
  <si>
    <t>Budakalászi Kézilabda Zrt.</t>
  </si>
  <si>
    <t>1201010</t>
  </si>
  <si>
    <t>Morales-Bajkai Sebastian</t>
  </si>
  <si>
    <t>150226</t>
  </si>
  <si>
    <t>Városi Barnabás</t>
  </si>
  <si>
    <t>131009</t>
  </si>
  <si>
    <t>Szmolenszky Tamara</t>
  </si>
  <si>
    <t>100619</t>
  </si>
  <si>
    <t>Bilik Benjámin</t>
  </si>
  <si>
    <t>130807</t>
  </si>
  <si>
    <t>Moravszki Marcell</t>
  </si>
  <si>
    <t>140409</t>
  </si>
  <si>
    <t>Vida Benett Áron</t>
  </si>
  <si>
    <t>120417</t>
  </si>
  <si>
    <t>Szombati Johanna</t>
  </si>
  <si>
    <t>131222</t>
  </si>
  <si>
    <t>140303</t>
  </si>
  <si>
    <t>Víg Arnold</t>
  </si>
  <si>
    <t>1203220</t>
  </si>
  <si>
    <t>1208210</t>
  </si>
  <si>
    <t>Nagy Vince</t>
  </si>
  <si>
    <t>Szondy Hanna</t>
  </si>
  <si>
    <t>1004192</t>
  </si>
  <si>
    <t>Bóka Bence</t>
  </si>
  <si>
    <t>160716</t>
  </si>
  <si>
    <t>Vinucci Matteo</t>
  </si>
  <si>
    <t>141123</t>
  </si>
  <si>
    <t>Vinucci Nicolo</t>
  </si>
  <si>
    <t>1310010</t>
  </si>
  <si>
    <t>Nemes Roland</t>
  </si>
  <si>
    <t>121129</t>
  </si>
  <si>
    <t>Tóth Sarolta</t>
  </si>
  <si>
    <t>Szekszárdi Sp.</t>
  </si>
  <si>
    <t>Bozsik Milán</t>
  </si>
  <si>
    <t>120501</t>
  </si>
  <si>
    <t>Németh Martin</t>
  </si>
  <si>
    <t>150316</t>
  </si>
  <si>
    <t>Zahorán Patrik</t>
  </si>
  <si>
    <t>120404</t>
  </si>
  <si>
    <t>Tüdő Róza</t>
  </si>
  <si>
    <t>101117</t>
  </si>
  <si>
    <t>Büki Zénó</t>
  </si>
  <si>
    <t>130420</t>
  </si>
  <si>
    <t>Ombódi Róbert</t>
  </si>
  <si>
    <t>150406</t>
  </si>
  <si>
    <t>Zentai-Kovács Borisz</t>
  </si>
  <si>
    <t>130117</t>
  </si>
  <si>
    <t>Tüske Linda</t>
  </si>
  <si>
    <t>120608</t>
  </si>
  <si>
    <t>Orbán Arisztid Gábor</t>
  </si>
  <si>
    <t>140902</t>
  </si>
  <si>
    <t>120525</t>
  </si>
  <si>
    <t>Zsirai Noé</t>
  </si>
  <si>
    <t>Ungvári Nóra</t>
  </si>
  <si>
    <t>1012090</t>
  </si>
  <si>
    <t>Chongzhan Yang</t>
  </si>
  <si>
    <t>BFSE</t>
  </si>
  <si>
    <t>120113</t>
  </si>
  <si>
    <t>Osváth Balázs</t>
  </si>
  <si>
    <t>130209</t>
  </si>
  <si>
    <t>Valdes Serena</t>
  </si>
  <si>
    <t>100514</t>
  </si>
  <si>
    <t>Csavajda Lőrinc</t>
  </si>
  <si>
    <t>1212080</t>
  </si>
  <si>
    <t>Pap Máté Hunor</t>
  </si>
  <si>
    <t>130520</t>
  </si>
  <si>
    <t>Varga Hanna Lilien</t>
  </si>
  <si>
    <t>1210110</t>
  </si>
  <si>
    <t>Pap Zsombor</t>
  </si>
  <si>
    <t>Budaörs</t>
  </si>
  <si>
    <t>L16</t>
  </si>
  <si>
    <t>130410</t>
  </si>
  <si>
    <t>Varga Krisztina</t>
  </si>
  <si>
    <t>1009240</t>
  </si>
  <si>
    <t>Ábrahám Fanni</t>
  </si>
  <si>
    <t>Bajai TK</t>
  </si>
  <si>
    <t>120320</t>
  </si>
  <si>
    <t>Varga-Karas Emese</t>
  </si>
  <si>
    <t>1008040</t>
  </si>
  <si>
    <t>131001</t>
  </si>
  <si>
    <t>Cser Nimród</t>
  </si>
  <si>
    <t>Pécsi Nimród</t>
  </si>
  <si>
    <t>Bravos SE</t>
  </si>
  <si>
    <t>131211</t>
  </si>
  <si>
    <t>Veres Laura</t>
  </si>
  <si>
    <t>1112190</t>
  </si>
  <si>
    <t>Ábrahám Zara</t>
  </si>
  <si>
    <t>1202290</t>
  </si>
  <si>
    <t>Péterfy Róbert</t>
  </si>
  <si>
    <t>Metro RSC</t>
  </si>
  <si>
    <t>1012020</t>
  </si>
  <si>
    <t>Csete Dániel</t>
  </si>
  <si>
    <t>1003160</t>
  </si>
  <si>
    <t>Árgyelán Szonja</t>
  </si>
  <si>
    <t>130327</t>
  </si>
  <si>
    <t>Zendehdel-Moghaddam Leila</t>
  </si>
  <si>
    <t>131015</t>
  </si>
  <si>
    <t>Pethő-Berde Andor</t>
  </si>
  <si>
    <t>1009191</t>
  </si>
  <si>
    <t>Csillag Ádám</t>
  </si>
  <si>
    <t>1204170</t>
  </si>
  <si>
    <t>Zimonyi Liza</t>
  </si>
  <si>
    <t>130322</t>
  </si>
  <si>
    <t>Pető Vince</t>
  </si>
  <si>
    <t>1108020</t>
  </si>
  <si>
    <t>Csorba Lőrinc</t>
  </si>
  <si>
    <t>120831</t>
  </si>
  <si>
    <t>Pintér Tamás</t>
  </si>
  <si>
    <t>Nemzedék SE</t>
  </si>
  <si>
    <t>100420</t>
  </si>
  <si>
    <t>Bánfalvi Dorka</t>
  </si>
  <si>
    <t>110809</t>
  </si>
  <si>
    <t>Csordás Zoltán Péter</t>
  </si>
  <si>
    <t>1208161</t>
  </si>
  <si>
    <t>Polónyi Ferenc Farkas</t>
  </si>
  <si>
    <t>F18</t>
  </si>
  <si>
    <t>1105100</t>
  </si>
  <si>
    <t>Barabás Nóra</t>
  </si>
  <si>
    <t>Váltó</t>
  </si>
  <si>
    <t>2026. 02.</t>
  </si>
  <si>
    <t>Sprtacus</t>
  </si>
  <si>
    <t>Tihany</t>
  </si>
  <si>
    <t>Ricely</t>
  </si>
  <si>
    <t>131107</t>
  </si>
  <si>
    <t>130122</t>
  </si>
  <si>
    <t>Rekedt-Nagy Zoltán</t>
  </si>
  <si>
    <t>0904200</t>
  </si>
  <si>
    <t>Ajtai Márk</t>
  </si>
  <si>
    <t>Open TV</t>
  </si>
  <si>
    <t>110201</t>
  </si>
  <si>
    <t>Danis Július</t>
  </si>
  <si>
    <t>120615</t>
  </si>
  <si>
    <t>Richter Attila</t>
  </si>
  <si>
    <t>1006271</t>
  </si>
  <si>
    <t>Alexandr Tiutchenko</t>
  </si>
  <si>
    <t>110103</t>
  </si>
  <si>
    <t>Bertók Nelli</t>
  </si>
  <si>
    <t>110150</t>
  </si>
  <si>
    <t>Dara-Kovács Ármin</t>
  </si>
  <si>
    <t>Kaposvár TC</t>
  </si>
  <si>
    <t>080903</t>
  </si>
  <si>
    <t>Alt Ádám</t>
  </si>
  <si>
    <t>110106</t>
  </si>
  <si>
    <t>Blum Hanna</t>
  </si>
  <si>
    <t>100425</t>
  </si>
  <si>
    <t>Debreceni Dominik</t>
  </si>
  <si>
    <t>100725</t>
  </si>
  <si>
    <t>Bocsák Henriett Anna</t>
  </si>
  <si>
    <t>1308200</t>
  </si>
  <si>
    <t>Sándor Nolen</t>
  </si>
  <si>
    <t>101128</t>
  </si>
  <si>
    <t>Demartis Dávid</t>
  </si>
  <si>
    <t>080303</t>
  </si>
  <si>
    <t>Annus Bence</t>
  </si>
  <si>
    <t>1202090</t>
  </si>
  <si>
    <t>Sándor Tyler</t>
  </si>
  <si>
    <t>111016</t>
  </si>
  <si>
    <t>Denys Mark</t>
  </si>
  <si>
    <t>080414</t>
  </si>
  <si>
    <t>Árvay Kristóf</t>
  </si>
  <si>
    <t>Óvár Építők</t>
  </si>
  <si>
    <t>1008042</t>
  </si>
  <si>
    <t>Bors Liza</t>
  </si>
  <si>
    <t>080813</t>
  </si>
  <si>
    <t>Babály Zétény</t>
  </si>
  <si>
    <t>110202</t>
  </si>
  <si>
    <t>Előd Olivér Márk</t>
  </si>
  <si>
    <t>120527</t>
  </si>
  <si>
    <t>Schmidt Ábel</t>
  </si>
  <si>
    <t>081013</t>
  </si>
  <si>
    <t>Bakonyi Dániel</t>
  </si>
  <si>
    <t>110316</t>
  </si>
  <si>
    <t>Farkas Barnabás</t>
  </si>
  <si>
    <t>1109070</t>
  </si>
  <si>
    <t>Csernus Tímea Csenge</t>
  </si>
  <si>
    <t>Tszk Gyula</t>
  </si>
  <si>
    <t>110911</t>
  </si>
  <si>
    <t>120907</t>
  </si>
  <si>
    <t>Fazekas Vencel</t>
  </si>
  <si>
    <t>Semsey Adrián</t>
  </si>
  <si>
    <t>130422</t>
  </si>
  <si>
    <t>Siklós Márk</t>
  </si>
  <si>
    <t>111017</t>
  </si>
  <si>
    <t>Csik Boglárka Dóra</t>
  </si>
  <si>
    <t>1105280</t>
  </si>
  <si>
    <t>Fehérvári Balázs</t>
  </si>
  <si>
    <t>120825</t>
  </si>
  <si>
    <t>Simon András</t>
  </si>
  <si>
    <t>Marczibányi SE</t>
  </si>
  <si>
    <t>110521</t>
  </si>
  <si>
    <t>Fekete-Vaskövi Áron</t>
  </si>
  <si>
    <t>080615</t>
  </si>
  <si>
    <t>Bányai Belizár</t>
  </si>
  <si>
    <t>1206211</t>
  </si>
  <si>
    <t>Simon Boldizsár Péter</t>
  </si>
  <si>
    <t>090723</t>
  </si>
  <si>
    <t>Bányai Zalán</t>
  </si>
  <si>
    <t>1008043</t>
  </si>
  <si>
    <t>Dobák Lili</t>
  </si>
  <si>
    <t>Barcika TC</t>
  </si>
  <si>
    <t>111228</t>
  </si>
  <si>
    <t>Ferenczi Keve</t>
  </si>
  <si>
    <t>121119</t>
  </si>
  <si>
    <t>Siska Miklós</t>
  </si>
  <si>
    <t>Barta Joël</t>
  </si>
  <si>
    <t>1109050</t>
  </si>
  <si>
    <t>Galac Simon</t>
  </si>
  <si>
    <t>1207184</t>
  </si>
  <si>
    <t>Sivoi Mihai Alexandru</t>
  </si>
  <si>
    <t>090803</t>
  </si>
  <si>
    <t>Benedek Zalán</t>
  </si>
  <si>
    <t>Gáll Marcell</t>
  </si>
  <si>
    <t>Wolf Tenisz</t>
  </si>
  <si>
    <t>080717</t>
  </si>
  <si>
    <t>Benkő András Gergő</t>
  </si>
  <si>
    <t>1312260</t>
  </si>
  <si>
    <t>Surányi-Tóth Márton</t>
  </si>
  <si>
    <t>Alba Bianca</t>
  </si>
  <si>
    <t>110712</t>
  </si>
  <si>
    <t>Gárdos Martin</t>
  </si>
  <si>
    <t>091020</t>
  </si>
  <si>
    <t>Béres Olivér</t>
  </si>
  <si>
    <t>131125</t>
  </si>
  <si>
    <t>Száday László Tibor</t>
  </si>
  <si>
    <t>111022</t>
  </si>
  <si>
    <t>Farkas Kincső</t>
  </si>
  <si>
    <t>0903173</t>
  </si>
  <si>
    <t>Bihari Levente</t>
  </si>
  <si>
    <t>130730</t>
  </si>
  <si>
    <t>Szakács Simon Gábor</t>
  </si>
  <si>
    <t>080514</t>
  </si>
  <si>
    <t>Bíró Zalán</t>
  </si>
  <si>
    <t>1202291</t>
  </si>
  <si>
    <t>Szalai Mátyás</t>
  </si>
  <si>
    <t>101024</t>
  </si>
  <si>
    <t>Fáskerti Izabella</t>
  </si>
  <si>
    <t>1012310</t>
  </si>
  <si>
    <t>Giovantsis Noel</t>
  </si>
  <si>
    <t>121219</t>
  </si>
  <si>
    <t>Szenczi Bence</t>
  </si>
  <si>
    <t>0912071</t>
  </si>
  <si>
    <t>Botár Zalán Barnabás</t>
  </si>
  <si>
    <t>TI  Veszprém</t>
  </si>
  <si>
    <t>1010310</t>
  </si>
  <si>
    <t>Fehér Korinna</t>
  </si>
  <si>
    <t>120904</t>
  </si>
  <si>
    <t>Szép Márk</t>
  </si>
  <si>
    <t>100829</t>
  </si>
  <si>
    <t>Ferenczi Dió</t>
  </si>
  <si>
    <t>1212250</t>
  </si>
  <si>
    <t>Szűcs Áron László</t>
  </si>
  <si>
    <t>100119</t>
  </si>
  <si>
    <t>Fizel Laura Liza</t>
  </si>
  <si>
    <t>100919</t>
  </si>
  <si>
    <t xml:space="preserve">Gömöry Ádám </t>
  </si>
  <si>
    <t>PVTC</t>
  </si>
  <si>
    <t>130124</t>
  </si>
  <si>
    <t>Szücs Milán</t>
  </si>
  <si>
    <t>Budakalász Kézilabda Zrt.</t>
  </si>
  <si>
    <t>130516</t>
  </si>
  <si>
    <t>Szűcs Vilmos</t>
  </si>
  <si>
    <t>080624</t>
  </si>
  <si>
    <t>Csekő Bálint</t>
  </si>
  <si>
    <t>Gonzales Nimród Kronos</t>
  </si>
  <si>
    <t>130219</t>
  </si>
  <si>
    <t>Tajta Áron</t>
  </si>
  <si>
    <t>080617</t>
  </si>
  <si>
    <t>Csernák Tamás</t>
  </si>
  <si>
    <t>Szentes TK</t>
  </si>
  <si>
    <t>1302190</t>
  </si>
  <si>
    <t>Tajta Soma</t>
  </si>
  <si>
    <t>091218</t>
  </si>
  <si>
    <t>Csiszár Nimród</t>
  </si>
  <si>
    <t>1009190</t>
  </si>
  <si>
    <t>Guitprecht Dávid</t>
  </si>
  <si>
    <t>131215</t>
  </si>
  <si>
    <t>Temple Rajmund</t>
  </si>
  <si>
    <t>0807081</t>
  </si>
  <si>
    <t>Csizmar Mark</t>
  </si>
  <si>
    <t>1205310</t>
  </si>
  <si>
    <t>Tóth Csanád</t>
  </si>
  <si>
    <t>110913</t>
  </si>
  <si>
    <t>Gulyás Donát</t>
  </si>
  <si>
    <t>120511</t>
  </si>
  <si>
    <t>Tóth Kristóf Mátyás</t>
  </si>
  <si>
    <t>1002160</t>
  </si>
  <si>
    <t>Gubacsi Noémi</t>
  </si>
  <si>
    <t>1104160</t>
  </si>
  <si>
    <t>Gyenis Milán</t>
  </si>
  <si>
    <t>Medikus SE</t>
  </si>
  <si>
    <t>1310040</t>
  </si>
  <si>
    <t>Unger Iván</t>
  </si>
  <si>
    <t>091006</t>
  </si>
  <si>
    <t>Deli Vejke Álmos</t>
  </si>
  <si>
    <t>1307030</t>
  </si>
  <si>
    <t>Vadász Nimród</t>
  </si>
  <si>
    <t>1002262</t>
  </si>
  <si>
    <t>György Krisztián</t>
  </si>
  <si>
    <t>100105</t>
  </si>
  <si>
    <t>Halbritter Dóra Borbála</t>
  </si>
  <si>
    <t>1305140</t>
  </si>
  <si>
    <t>Vágó Dávid</t>
  </si>
  <si>
    <t>1309170</t>
  </si>
  <si>
    <t>Varga Bálint</t>
  </si>
  <si>
    <t>1107290</t>
  </si>
  <si>
    <t>Havas Dalma</t>
  </si>
  <si>
    <t>081228</t>
  </si>
  <si>
    <t>Desch Cole Paulo</t>
  </si>
  <si>
    <t>1309120</t>
  </si>
  <si>
    <t>Varga Nimród</t>
  </si>
  <si>
    <t>090916</t>
  </si>
  <si>
    <t>Domján Gergely Zsolt</t>
  </si>
  <si>
    <t>KTA</t>
  </si>
  <si>
    <t>100814</t>
  </si>
  <si>
    <t>Hess Anna Melek</t>
  </si>
  <si>
    <t>Okos Tenisz SE</t>
  </si>
  <si>
    <t>1201201</t>
  </si>
  <si>
    <t>Varga Vencel</t>
  </si>
  <si>
    <t>080714</t>
  </si>
  <si>
    <t>Dropka Dominik</t>
  </si>
  <si>
    <t>110116</t>
  </si>
  <si>
    <t>Hetessy Diána</t>
  </si>
  <si>
    <t>121125</t>
  </si>
  <si>
    <t>Varga-Karádi Benjámin</t>
  </si>
  <si>
    <t>0903070</t>
  </si>
  <si>
    <t>Elekes Lőrinc Mihály</t>
  </si>
  <si>
    <t>1006040</t>
  </si>
  <si>
    <t>Honfi Réka</t>
  </si>
  <si>
    <t>090412</t>
  </si>
  <si>
    <t>Fazekas Gábor</t>
  </si>
  <si>
    <t>1009091</t>
  </si>
  <si>
    <t>Horváth-Csepregi Mira</t>
  </si>
  <si>
    <t>1204221</t>
  </si>
  <si>
    <t>Várszegi Ében</t>
  </si>
  <si>
    <t>081108</t>
  </si>
  <si>
    <t>Fehér Milán</t>
  </si>
  <si>
    <t>1108310</t>
  </si>
  <si>
    <t>Horváth Lénárd András</t>
  </si>
  <si>
    <t>Agárdi TC</t>
  </si>
  <si>
    <t>1002180</t>
  </si>
  <si>
    <t>131129</t>
  </si>
  <si>
    <t>Huszár Lilian</t>
  </si>
  <si>
    <t>Vér Miklós Gábor</t>
  </si>
  <si>
    <t>1002222</t>
  </si>
  <si>
    <t>Horváth Levente</t>
  </si>
  <si>
    <t>Baji KSE</t>
  </si>
  <si>
    <t>100218</t>
  </si>
  <si>
    <t>Huszár Molly</t>
  </si>
  <si>
    <t>Vig Arnold</t>
  </si>
  <si>
    <t>130911</t>
  </si>
  <si>
    <t>080816</t>
  </si>
  <si>
    <t>Zsinkó Márk</t>
  </si>
  <si>
    <t>Fischer Zalán Ferenc</t>
  </si>
  <si>
    <t>1102100</t>
  </si>
  <si>
    <t>Jánosik Liliána</t>
  </si>
  <si>
    <t>110120</t>
  </si>
  <si>
    <t>Horváth-Beck Márton</t>
  </si>
  <si>
    <t>090820</t>
  </si>
  <si>
    <t>Fóti Barnabás</t>
  </si>
  <si>
    <t>110511</t>
  </si>
  <si>
    <t>Jászfai Fanni</t>
  </si>
  <si>
    <t>090619</t>
  </si>
  <si>
    <t>Gáyer Zsombor</t>
  </si>
  <si>
    <t>1007220</t>
  </si>
  <si>
    <t>Ibrahim Ahmed</t>
  </si>
  <si>
    <t>110405</t>
  </si>
  <si>
    <t>Jocity Tamara</t>
  </si>
  <si>
    <t>0801100</t>
  </si>
  <si>
    <t>Gémes Balázs</t>
  </si>
  <si>
    <t>1004092</t>
  </si>
  <si>
    <t>Ieliszejev Mihály</t>
  </si>
  <si>
    <t>1009172</t>
  </si>
  <si>
    <t>Juhász Lili</t>
  </si>
  <si>
    <t>L18</t>
  </si>
  <si>
    <t>080922</t>
  </si>
  <si>
    <t>Gerencsér Soma Tibor</t>
  </si>
  <si>
    <t>110412</t>
  </si>
  <si>
    <t>Janiga Huba</t>
  </si>
  <si>
    <t>1004080</t>
  </si>
  <si>
    <t>Juhász Tamara</t>
  </si>
  <si>
    <t>110414</t>
  </si>
  <si>
    <t>Jávor Mihály András</t>
  </si>
  <si>
    <t>0907012</t>
  </si>
  <si>
    <t>Gottlieb Zente</t>
  </si>
  <si>
    <t>090606</t>
  </si>
  <si>
    <t>Badics Lara</t>
  </si>
  <si>
    <t>1005171</t>
  </si>
  <si>
    <t>Kapor Isabelle</t>
  </si>
  <si>
    <t>090305</t>
  </si>
  <si>
    <t>Balázsfalvi Noémi</t>
  </si>
  <si>
    <t>111012</t>
  </si>
  <si>
    <t>Jóny Márk</t>
  </si>
  <si>
    <t>0901050</t>
  </si>
  <si>
    <t>Gulyás László</t>
  </si>
  <si>
    <t>090618</t>
  </si>
  <si>
    <t>Baron Anna Christina</t>
  </si>
  <si>
    <t>1106180</t>
  </si>
  <si>
    <t>Juhász Kolos</t>
  </si>
  <si>
    <t>0806170</t>
  </si>
  <si>
    <t>Benke-Giosanu Izabella</t>
  </si>
  <si>
    <t>110920</t>
  </si>
  <si>
    <t>Kercsmár Míra</t>
  </si>
  <si>
    <t>1009171</t>
  </si>
  <si>
    <t>Juhász Márton</t>
  </si>
  <si>
    <t>F.gyarmat</t>
  </si>
  <si>
    <t>091016</t>
  </si>
  <si>
    <t>Bevíz Lujza</t>
  </si>
  <si>
    <t>091212</t>
  </si>
  <si>
    <t>Haagen Huba</t>
  </si>
  <si>
    <t>0902172</t>
  </si>
  <si>
    <t>Bobok Petra</t>
  </si>
  <si>
    <t>1011120</t>
  </si>
  <si>
    <t>Kis-Fleischmann Flóra</t>
  </si>
  <si>
    <t>090317</t>
  </si>
  <si>
    <t>Hajas Bálint</t>
  </si>
  <si>
    <t>1005172</t>
  </si>
  <si>
    <t>Kispál Villő</t>
  </si>
  <si>
    <t>0806210</t>
  </si>
  <si>
    <t>Bokan Nina</t>
  </si>
  <si>
    <t>0903080</t>
  </si>
  <si>
    <t>Harari Ben Conor</t>
  </si>
  <si>
    <t>100205</t>
  </si>
  <si>
    <t>Kiss Liliána Hanna</t>
  </si>
  <si>
    <t>BUSC</t>
  </si>
  <si>
    <t>080918</t>
  </si>
  <si>
    <t>Bottlik Blanka Kinga</t>
  </si>
  <si>
    <t>080519</t>
  </si>
  <si>
    <t>Havas István</t>
  </si>
  <si>
    <t>100618</t>
  </si>
  <si>
    <t>Koós Katinka</t>
  </si>
  <si>
    <t>081201</t>
  </si>
  <si>
    <t>Buchholcz Bora Gizella</t>
  </si>
  <si>
    <t>091117</t>
  </si>
  <si>
    <t>Heiszer Flórián</t>
  </si>
  <si>
    <t>101001</t>
  </si>
  <si>
    <t>Kovács Emese</t>
  </si>
  <si>
    <t>090714</t>
  </si>
  <si>
    <t>Herczeg Zoltán Zsolt</t>
  </si>
  <si>
    <t>080929</t>
  </si>
  <si>
    <t>Csukás Réka</t>
  </si>
  <si>
    <t>110909</t>
  </si>
  <si>
    <t>Kovács Kinga</t>
  </si>
  <si>
    <t>0904272</t>
  </si>
  <si>
    <t>Hévizi Dániel</t>
  </si>
  <si>
    <t>080721</t>
  </si>
  <si>
    <t>Okos Tenisz</t>
  </si>
  <si>
    <t>Egenhoffer-Végh Emma Anikó</t>
  </si>
  <si>
    <t>110203</t>
  </si>
  <si>
    <t>Kovács Sarolta</t>
  </si>
  <si>
    <t>100118</t>
  </si>
  <si>
    <t>Kiss Domonkos</t>
  </si>
  <si>
    <t>Wolf TC</t>
  </si>
  <si>
    <t>090213</t>
  </si>
  <si>
    <t>Horváth Döme</t>
  </si>
  <si>
    <t>080611</t>
  </si>
  <si>
    <t>100702</t>
  </si>
  <si>
    <t>Kiss Kevin</t>
  </si>
  <si>
    <t>101010</t>
  </si>
  <si>
    <t>Kővári Olivia Sophie</t>
  </si>
  <si>
    <t>0805240</t>
  </si>
  <si>
    <t>Horváth Noel</t>
  </si>
  <si>
    <t>1002070</t>
  </si>
  <si>
    <t>Kocsis-Cséfán Olivér</t>
  </si>
  <si>
    <t>1001290</t>
  </si>
  <si>
    <t>Kozma Lina</t>
  </si>
  <si>
    <t>0903181</t>
  </si>
  <si>
    <t>Horváth-Varga Máté</t>
  </si>
  <si>
    <t>1111110</t>
  </si>
  <si>
    <t>Koczka Barnabás</t>
  </si>
  <si>
    <t>090207</t>
  </si>
  <si>
    <t>Fehér Lola</t>
  </si>
  <si>
    <t>GS Római TC</t>
  </si>
  <si>
    <t>110216</t>
  </si>
  <si>
    <t>Krilek Gréta Kinga</t>
  </si>
  <si>
    <t>0808312</t>
  </si>
  <si>
    <t>Fekete Boglárka Mira</t>
  </si>
  <si>
    <t>Energia</t>
  </si>
  <si>
    <t>100523</t>
  </si>
  <si>
    <t>Koller Barnabás</t>
  </si>
  <si>
    <t>090508</t>
  </si>
  <si>
    <t>Jászberényi Ádám</t>
  </si>
  <si>
    <t>111005</t>
  </si>
  <si>
    <t>Kónya Roland</t>
  </si>
  <si>
    <t>080505</t>
  </si>
  <si>
    <t>Ferenczi-Balogh Anna</t>
  </si>
  <si>
    <t>1006182</t>
  </si>
  <si>
    <t>Lajtmann Luca</t>
  </si>
  <si>
    <t>0804020</t>
  </si>
  <si>
    <t>Kacskovics Balázs</t>
  </si>
  <si>
    <t>0801130</t>
  </si>
  <si>
    <t>Füredi Lili</t>
  </si>
  <si>
    <t>0809171</t>
  </si>
  <si>
    <t>Gazdag Sophia</t>
  </si>
  <si>
    <t>Kádár Zsolt</t>
  </si>
  <si>
    <t>081112</t>
  </si>
  <si>
    <t>Kalmár Balázs István</t>
  </si>
  <si>
    <t>0910240</t>
  </si>
  <si>
    <t>Gyepes Kira</t>
  </si>
  <si>
    <t>101211</t>
  </si>
  <si>
    <t>Kovács Olivér</t>
  </si>
  <si>
    <t>Jászberény SE</t>
  </si>
  <si>
    <t>100811</t>
  </si>
  <si>
    <t>Lehoczky Noémi</t>
  </si>
  <si>
    <t>090108</t>
  </si>
  <si>
    <t>György Sára</t>
  </si>
  <si>
    <t>0802191</t>
  </si>
  <si>
    <t>Karcsú József</t>
  </si>
  <si>
    <t>Gellért SE</t>
  </si>
  <si>
    <t>081219</t>
  </si>
  <si>
    <t>Károly Nándor</t>
  </si>
  <si>
    <t>090202</t>
  </si>
  <si>
    <t>Kerecsényi Gábor</t>
  </si>
  <si>
    <t>Haladás SE</t>
  </si>
  <si>
    <t>080702</t>
  </si>
  <si>
    <t>Horváth Nóra</t>
  </si>
  <si>
    <t>0901200</t>
  </si>
  <si>
    <t>Kerekes Ábel Kristóf</t>
  </si>
  <si>
    <t>Molnár TA</t>
  </si>
  <si>
    <t>0810102</t>
  </si>
  <si>
    <t>Horváth B. Nikolett</t>
  </si>
  <si>
    <t>0907013</t>
  </si>
  <si>
    <t>110308</t>
  </si>
  <si>
    <t>Király Dávid</t>
  </si>
  <si>
    <t>Markovits Mirabell</t>
  </si>
  <si>
    <t>Ten. Műhely</t>
  </si>
  <si>
    <t>111201</t>
  </si>
  <si>
    <t>Könes-Jakab Máté</t>
  </si>
  <si>
    <t>0904241</t>
  </si>
  <si>
    <t>Kis Dávid</t>
  </si>
  <si>
    <t>0810060</t>
  </si>
  <si>
    <t>Kiss Benedek</t>
  </si>
  <si>
    <t>Atlas-Security</t>
  </si>
  <si>
    <t>1107191</t>
  </si>
  <si>
    <t>Mészáros Dóra</t>
  </si>
  <si>
    <t>1109182</t>
  </si>
  <si>
    <t>Mihalovicová Sofia</t>
  </si>
  <si>
    <t>110429</t>
  </si>
  <si>
    <t>0910310</t>
  </si>
  <si>
    <t>Lajkó-Takácsy Hunor</t>
  </si>
  <si>
    <t>Kistamás Kornél</t>
  </si>
  <si>
    <t>090901</t>
  </si>
  <si>
    <t>Kállay Dorina Nina</t>
  </si>
  <si>
    <t>090826</t>
  </si>
  <si>
    <t>Kőszegi Zente Péter</t>
  </si>
  <si>
    <t>090129</t>
  </si>
  <si>
    <t>Kálmán Luca</t>
  </si>
  <si>
    <t>1106040</t>
  </si>
  <si>
    <t>Miskolczi Anna</t>
  </si>
  <si>
    <t>1106170</t>
  </si>
  <si>
    <t>Lányi Martin</t>
  </si>
  <si>
    <t>080909</t>
  </si>
  <si>
    <t>Kovács Barnabás</t>
  </si>
  <si>
    <t>110130</t>
  </si>
  <si>
    <t>Molnár Borbála</t>
  </si>
  <si>
    <t>Sólyomszem</t>
  </si>
  <si>
    <t>100816</t>
  </si>
  <si>
    <t>Lászlófy István</t>
  </si>
  <si>
    <t>090601</t>
  </si>
  <si>
    <t>Kardos Lora</t>
  </si>
  <si>
    <t>0904280</t>
  </si>
  <si>
    <t>Kovács Bence Morgan</t>
  </si>
  <si>
    <t>090915</t>
  </si>
  <si>
    <t>Kátai Luca Sára</t>
  </si>
  <si>
    <t>1005161</t>
  </si>
  <si>
    <t>Lebi-Kovács Isai</t>
  </si>
  <si>
    <t>1106101</t>
  </si>
  <si>
    <t>Nagy Anna Zsófia</t>
  </si>
  <si>
    <t>Bepto Team</t>
  </si>
  <si>
    <t>0905071</t>
  </si>
  <si>
    <t>Kovács Dávid</t>
  </si>
  <si>
    <t>111019</t>
  </si>
  <si>
    <t>Ledényi Zsombor</t>
  </si>
  <si>
    <t>090308</t>
  </si>
  <si>
    <t>Kolozár Lili</t>
  </si>
  <si>
    <t>090221</t>
  </si>
  <si>
    <t>Kovács Huba</t>
  </si>
  <si>
    <t>0907081</t>
  </si>
  <si>
    <t>Kovács Blanka</t>
  </si>
  <si>
    <t>100806</t>
  </si>
  <si>
    <t>Nagy Kendra</t>
  </si>
  <si>
    <t>080428</t>
  </si>
  <si>
    <t>Kovács Marcell</t>
  </si>
  <si>
    <t>110831</t>
  </si>
  <si>
    <t>Lencz Barnabás Sándor</t>
  </si>
  <si>
    <t>080410</t>
  </si>
  <si>
    <t>Kövesligeti Lénárd</t>
  </si>
  <si>
    <t>0811080</t>
  </si>
  <si>
    <t>Kovács Hédi</t>
  </si>
  <si>
    <t>111102</t>
  </si>
  <si>
    <t>Lendvai Csanád Márton</t>
  </si>
  <si>
    <t>080105</t>
  </si>
  <si>
    <t>Kulcsár Kristóf</t>
  </si>
  <si>
    <t>110424</t>
  </si>
  <si>
    <t>0810270</t>
  </si>
  <si>
    <t>Nagy Ramóna</t>
  </si>
  <si>
    <t>Kovács Zsófi</t>
  </si>
  <si>
    <t>0806110</t>
  </si>
  <si>
    <t>Kunecz Kornél Ádám</t>
  </si>
  <si>
    <t>100219</t>
  </si>
  <si>
    <t>Lipp Máté Lőrinc</t>
  </si>
  <si>
    <t>110210</t>
  </si>
  <si>
    <t>Nógrádi Noémi</t>
  </si>
  <si>
    <t>0811260</t>
  </si>
  <si>
    <t>0804094</t>
  </si>
  <si>
    <t>Krilek Regina Noémi</t>
  </si>
  <si>
    <t>Kurach Maxim</t>
  </si>
  <si>
    <t xml:space="preserve">Budaörs </t>
  </si>
  <si>
    <t>090712</t>
  </si>
  <si>
    <t>Kristyán Fanni</t>
  </si>
  <si>
    <t>0903112</t>
  </si>
  <si>
    <t>Küri Zsombor</t>
  </si>
  <si>
    <t>Liptai Fivérek</t>
  </si>
  <si>
    <t>080708</t>
  </si>
  <si>
    <t>Laczkovich Zoltán Bendegúz</t>
  </si>
  <si>
    <t>111208</t>
  </si>
  <si>
    <t>Oláh Sophia Grace</t>
  </si>
  <si>
    <t>Gyöngy TSC</t>
  </si>
  <si>
    <t>110118</t>
  </si>
  <si>
    <t>Markovits Bence</t>
  </si>
  <si>
    <t>0810170</t>
  </si>
  <si>
    <t>Ladányi Dávid</t>
  </si>
  <si>
    <t>080507</t>
  </si>
  <si>
    <t>Márton Eszter</t>
  </si>
  <si>
    <t>1106222</t>
  </si>
  <si>
    <t>Marosi Levente</t>
  </si>
  <si>
    <t>0801141</t>
  </si>
  <si>
    <t>Ladár Levente Lajos</t>
  </si>
  <si>
    <t>090506</t>
  </si>
  <si>
    <t>Mateas Isabelle</t>
  </si>
  <si>
    <t>1001200</t>
  </si>
  <si>
    <t>Papp Zsófia</t>
  </si>
  <si>
    <t>Kókai KSK</t>
  </si>
  <si>
    <t>090105</t>
  </si>
  <si>
    <t>Lakos Botond</t>
  </si>
  <si>
    <t>1110060</t>
  </si>
  <si>
    <t>Masa Marcell</t>
  </si>
  <si>
    <t>090306</t>
  </si>
  <si>
    <t>Mihálka Anna</t>
  </si>
  <si>
    <t>101127</t>
  </si>
  <si>
    <t>Máthé-Nagy Benedek</t>
  </si>
  <si>
    <t>081107</t>
  </si>
  <si>
    <t>Lázár Tamás Krisztián</t>
  </si>
  <si>
    <t>Csopak TK</t>
  </si>
  <si>
    <t>1102030</t>
  </si>
  <si>
    <t>100312</t>
  </si>
  <si>
    <t>Prokec Katarina</t>
  </si>
  <si>
    <t>Mátyás Bence</t>
  </si>
  <si>
    <t>0905124</t>
  </si>
  <si>
    <t>Murányi Petra</t>
  </si>
  <si>
    <t>Hoker-Fagyas SE</t>
  </si>
  <si>
    <t>100908</t>
  </si>
  <si>
    <t>Mayer Iván</t>
  </si>
  <si>
    <t>Bólyi SE</t>
  </si>
  <si>
    <t>0901131</t>
  </si>
  <si>
    <t>Nagy Olívia Stefánia</t>
  </si>
  <si>
    <t>Labdás Sportok</t>
  </si>
  <si>
    <t>100329</t>
  </si>
  <si>
    <t xml:space="preserve">Rekedt-Nagy Panni </t>
  </si>
  <si>
    <t>0906230</t>
  </si>
  <si>
    <t>Nemcsek Gréta</t>
  </si>
  <si>
    <t>080219</t>
  </si>
  <si>
    <t>1110210</t>
  </si>
  <si>
    <t>Lizsicsár Csanád</t>
  </si>
  <si>
    <t>Mendebaba Maxim</t>
  </si>
  <si>
    <t>Gellért TK</t>
  </si>
  <si>
    <t>0909251</t>
  </si>
  <si>
    <t>Lupták Richárd</t>
  </si>
  <si>
    <t>0912030</t>
  </si>
  <si>
    <t>Németh Nóra</t>
  </si>
  <si>
    <t>Helikon</t>
  </si>
  <si>
    <t>1110050</t>
  </si>
  <si>
    <t>Menyhért-Vitay Alex</t>
  </si>
  <si>
    <t>0810020</t>
  </si>
  <si>
    <t>Madar Vince</t>
  </si>
  <si>
    <t>090509</t>
  </si>
  <si>
    <t>Neuvirth Hanna</t>
  </si>
  <si>
    <t>110108</t>
  </si>
  <si>
    <t>Sándor Lotti</t>
  </si>
  <si>
    <t>0909010</t>
  </si>
  <si>
    <t>Margittai Zalán</t>
  </si>
  <si>
    <t>111010</t>
  </si>
  <si>
    <t>Saska Sophia</t>
  </si>
  <si>
    <t>külföldi</t>
  </si>
  <si>
    <t>0810210</t>
  </si>
  <si>
    <t>Márki Botond</t>
  </si>
  <si>
    <t>1111040</t>
  </si>
  <si>
    <t>Mester Barnabás</t>
  </si>
  <si>
    <t>1005100</t>
  </si>
  <si>
    <t>Sávolt Karolina</t>
  </si>
  <si>
    <t>091128</t>
  </si>
  <si>
    <t>Maroskövi Patrik</t>
  </si>
  <si>
    <t>BSC</t>
  </si>
  <si>
    <t>110818</t>
  </si>
  <si>
    <t>Mészáros Barna</t>
  </si>
  <si>
    <t>090708</t>
  </si>
  <si>
    <t>Ozsváth Dóra</t>
  </si>
  <si>
    <t>0909240</t>
  </si>
  <si>
    <t>Marosvölgyi Barnabás</t>
  </si>
  <si>
    <t>100428</t>
  </si>
  <si>
    <t>Serkédi Csenge</t>
  </si>
  <si>
    <t>1109260</t>
  </si>
  <si>
    <t>Mészáros Gergő</t>
  </si>
  <si>
    <t>080328</t>
  </si>
  <si>
    <t>Marosvölgyi Dániel</t>
  </si>
  <si>
    <t>1004280</t>
  </si>
  <si>
    <t>Serkédi Emese</t>
  </si>
  <si>
    <t>0805062</t>
  </si>
  <si>
    <t>Petrits Blanka</t>
  </si>
  <si>
    <t>110407</t>
  </si>
  <si>
    <t>Simándi-Szabó Lili</t>
  </si>
  <si>
    <t>0903171</t>
  </si>
  <si>
    <t>Pilmayer Ráhel Hanna</t>
  </si>
  <si>
    <t>110621</t>
  </si>
  <si>
    <t>Simon Amanda Vanda</t>
  </si>
  <si>
    <t>0811180</t>
  </si>
  <si>
    <t>Piszter Anna</t>
  </si>
  <si>
    <t>080920</t>
  </si>
  <si>
    <t>Mlinárik Bálint Csongor</t>
  </si>
  <si>
    <t>1111010</t>
  </si>
  <si>
    <t>Mike Márk Benett</t>
  </si>
  <si>
    <t>090418</t>
  </si>
  <si>
    <t>Preda Anastasia</t>
  </si>
  <si>
    <t>1006250</t>
  </si>
  <si>
    <t>Siska Luca</t>
  </si>
  <si>
    <t>100728</t>
  </si>
  <si>
    <t>Mokán István Damján</t>
  </si>
  <si>
    <t>Rekedt-Nagy Panni</t>
  </si>
  <si>
    <t>0904170</t>
  </si>
  <si>
    <t>Rónai Zselyke Dorka</t>
  </si>
  <si>
    <t>1107170</t>
  </si>
  <si>
    <t>Molnár Botond</t>
  </si>
  <si>
    <t>Bregyó TSE</t>
  </si>
  <si>
    <t>0806251</t>
  </si>
  <si>
    <t>Sándor Lara</t>
  </si>
  <si>
    <t>080919</t>
  </si>
  <si>
    <t>Molnár Máté Levente</t>
  </si>
  <si>
    <t>111031</t>
  </si>
  <si>
    <t>Molnár Márk</t>
  </si>
  <si>
    <t>110124</t>
  </si>
  <si>
    <t>Molnár Máté</t>
  </si>
  <si>
    <t>0904100</t>
  </si>
  <si>
    <t>Sándor Zsófi</t>
  </si>
  <si>
    <t>Monori SE</t>
  </si>
  <si>
    <t>100518</t>
  </si>
  <si>
    <t>Szabó Kitti</t>
  </si>
  <si>
    <t>0910080</t>
  </si>
  <si>
    <t>Sápi Panna</t>
  </si>
  <si>
    <t>0903160</t>
  </si>
  <si>
    <t>Saska Elizabeth</t>
  </si>
  <si>
    <t>klülföldi</t>
  </si>
  <si>
    <t>1103010</t>
  </si>
  <si>
    <t>0904211</t>
  </si>
  <si>
    <t>Mone-Mihai Dragos</t>
  </si>
  <si>
    <t>1001280</t>
  </si>
  <si>
    <t>Szalay Rozi</t>
  </si>
  <si>
    <t>0906110</t>
  </si>
  <si>
    <t>Monoyios Andreas</t>
  </si>
  <si>
    <t>0807180</t>
  </si>
  <si>
    <t>Schmidt Eliza</t>
  </si>
  <si>
    <t>1108100</t>
  </si>
  <si>
    <t>Nagy Zsombor</t>
  </si>
  <si>
    <t>Egri VTK</t>
  </si>
  <si>
    <t>0804143</t>
  </si>
  <si>
    <t>Montague Attila</t>
  </si>
  <si>
    <t>090216</t>
  </si>
  <si>
    <t>Nagy Károly</t>
  </si>
  <si>
    <t>1101131</t>
  </si>
  <si>
    <t>Székely Réka</t>
  </si>
  <si>
    <t>Akkadakka</t>
  </si>
  <si>
    <t>091226</t>
  </si>
  <si>
    <t>0905080</t>
  </si>
  <si>
    <t>Shitikova Kristina</t>
  </si>
  <si>
    <t>100730</t>
  </si>
  <si>
    <t>Szentgáli Luca Sára</t>
  </si>
  <si>
    <t>110208</t>
  </si>
  <si>
    <t>Neuvirth Dávid</t>
  </si>
  <si>
    <t>0909290</t>
  </si>
  <si>
    <t>Nevalovits Szebasztian</t>
  </si>
  <si>
    <t>111006</t>
  </si>
  <si>
    <t>Sziklai Zita</t>
  </si>
  <si>
    <t>1009280</t>
  </si>
  <si>
    <t>Nyikos Márton</t>
  </si>
  <si>
    <t>090225</t>
  </si>
  <si>
    <t>Skorka Emma</t>
  </si>
  <si>
    <t>111127</t>
  </si>
  <si>
    <t>Nguyen Gia Bao</t>
  </si>
  <si>
    <t>100722</t>
  </si>
  <si>
    <t>Bravos</t>
  </si>
  <si>
    <t>Szilágyi Alexandra</t>
  </si>
  <si>
    <t>0902090</t>
  </si>
  <si>
    <t>Nyilasy Álmos Attila</t>
  </si>
  <si>
    <t>1105150</t>
  </si>
  <si>
    <t>Novák Dávid</t>
  </si>
  <si>
    <t>100402</t>
  </si>
  <si>
    <t>Oláh-Le Milán Viet</t>
  </si>
  <si>
    <t>0805150</t>
  </si>
  <si>
    <t>Pajor Bertalan Márk</t>
  </si>
  <si>
    <t>1009130</t>
  </si>
  <si>
    <t>Szoboszlay Lili</t>
  </si>
  <si>
    <t>110509</t>
  </si>
  <si>
    <t>Pákay Ádám Marcell</t>
  </si>
  <si>
    <t>0804092</t>
  </si>
  <si>
    <t>Sziklai Eszter</t>
  </si>
  <si>
    <t>0907011</t>
  </si>
  <si>
    <t>Pallós Bemedel</t>
  </si>
  <si>
    <t>111007</t>
  </si>
  <si>
    <t>Olasz Botond</t>
  </si>
  <si>
    <t>110101</t>
  </si>
  <si>
    <t>Papp Márton</t>
  </si>
  <si>
    <t>1010211</t>
  </si>
  <si>
    <t>Sztrikinácz Hanna Lili</t>
  </si>
  <si>
    <t>111109</t>
  </si>
  <si>
    <t>Paragi Csongor</t>
  </si>
  <si>
    <t>0805060</t>
  </si>
  <si>
    <t>Piros Máté</t>
  </si>
  <si>
    <t>090911</t>
  </si>
  <si>
    <t>Teker Lotti</t>
  </si>
  <si>
    <t>0803272</t>
  </si>
  <si>
    <t>Tolnay Zorka</t>
  </si>
  <si>
    <t>090518</t>
  </si>
  <si>
    <t>Polgárdy Tamás</t>
  </si>
  <si>
    <t>0801171</t>
  </si>
  <si>
    <t>Üveges Laura Luca</t>
  </si>
  <si>
    <t>1007210</t>
  </si>
  <si>
    <t>Polinszky Mór Tamás</t>
  </si>
  <si>
    <t>1011250</t>
  </si>
  <si>
    <t>Tüdő Zita Izabell</t>
  </si>
  <si>
    <t>0804281</t>
  </si>
  <si>
    <t>Valdes Akeela Tanabe</t>
  </si>
  <si>
    <t>0901081</t>
  </si>
  <si>
    <t>Pónya Márton András</t>
  </si>
  <si>
    <t>1103160</t>
  </si>
  <si>
    <t>Valdes Noemi Andrea</t>
  </si>
  <si>
    <t>080407</t>
  </si>
  <si>
    <t>Rékai Áron</t>
  </si>
  <si>
    <t>Ludovika</t>
  </si>
  <si>
    <t>0805130</t>
  </si>
  <si>
    <t>Valicsek Laura</t>
  </si>
  <si>
    <t>0902180</t>
  </si>
  <si>
    <t>Roskó Dénes Zalán</t>
  </si>
  <si>
    <t>110421</t>
  </si>
  <si>
    <t>Vecseri Bianka</t>
  </si>
  <si>
    <t>100519</t>
  </si>
  <si>
    <t>080113</t>
  </si>
  <si>
    <t>Óvári Máté</t>
  </si>
  <si>
    <t>Sághy Bálint</t>
  </si>
  <si>
    <t>1110072</t>
  </si>
  <si>
    <t>Vörös Gréta</t>
  </si>
  <si>
    <t>090622</t>
  </si>
  <si>
    <t>Sálek Patrik Csaba</t>
  </si>
  <si>
    <t>1005140</t>
  </si>
  <si>
    <t>Varga Anna</t>
  </si>
  <si>
    <t>0904080</t>
  </si>
  <si>
    <t>Vukics Vanda</t>
  </si>
  <si>
    <t>Röpte</t>
  </si>
  <si>
    <t>0909170</t>
  </si>
  <si>
    <t>Sápi Kolos Dávid</t>
  </si>
  <si>
    <t>0803102</t>
  </si>
  <si>
    <t>Sárecz Milán</t>
  </si>
  <si>
    <t>Férfi Egyéni</t>
  </si>
  <si>
    <t>ATP Pont</t>
  </si>
  <si>
    <t>09</t>
  </si>
  <si>
    <t>100316</t>
  </si>
  <si>
    <t>Paksi Vince</t>
  </si>
  <si>
    <t>0812270</t>
  </si>
  <si>
    <t>Sárkány Ákos</t>
  </si>
  <si>
    <t>Gyula  F2</t>
  </si>
  <si>
    <t>Onyx  F2</t>
  </si>
  <si>
    <t>Onyx  F3</t>
  </si>
  <si>
    <t>Komját.  F2</t>
  </si>
  <si>
    <t>Komját.  F3</t>
  </si>
  <si>
    <t>Hennel  F1</t>
  </si>
  <si>
    <t>FARMMIX  F1</t>
  </si>
  <si>
    <t>FARMMIX  F2</t>
  </si>
  <si>
    <t>Metró  F2</t>
  </si>
  <si>
    <t>Metró  F3</t>
  </si>
  <si>
    <t>CSB II. oszt.</t>
  </si>
  <si>
    <t>CSB III. oszt.</t>
  </si>
  <si>
    <t>Viszló  F1</t>
  </si>
  <si>
    <t>Viszló  F2</t>
  </si>
  <si>
    <t>Kiskút  F1</t>
  </si>
  <si>
    <t>Kiskút  F2</t>
  </si>
  <si>
    <t>Mini Garros  F1</t>
  </si>
  <si>
    <t>Mini Garros  F2</t>
  </si>
  <si>
    <t>Batta  F3</t>
  </si>
  <si>
    <t>Dobó  F1</t>
  </si>
  <si>
    <t>Dobó  F2</t>
  </si>
  <si>
    <t>PG  F1</t>
  </si>
  <si>
    <t>Paulinyi  F2</t>
  </si>
  <si>
    <t>Tihany  F2</t>
  </si>
  <si>
    <t>FARMMIX   F2</t>
  </si>
  <si>
    <t>CSB  II.o.</t>
  </si>
  <si>
    <t>CSB  III.o.</t>
  </si>
  <si>
    <t>Kispest  F2</t>
  </si>
  <si>
    <t>Kispest  F3</t>
  </si>
  <si>
    <t>Szl. alap.</t>
  </si>
  <si>
    <t>Szl. play off</t>
  </si>
  <si>
    <t>Szl. osztályozó</t>
  </si>
  <si>
    <t>100804</t>
  </si>
  <si>
    <t>Pepsi  F1</t>
  </si>
  <si>
    <t>Vass Maja</t>
  </si>
  <si>
    <t>Almádi  F2</t>
  </si>
  <si>
    <t>Almádi  F3</t>
  </si>
  <si>
    <t>Piero's  F1</t>
  </si>
  <si>
    <t>CSB  1.o. alap</t>
  </si>
  <si>
    <t>CSB 1.o. play off</t>
  </si>
  <si>
    <t>Ricely  F2</t>
  </si>
  <si>
    <t>731014</t>
  </si>
  <si>
    <t>Abrudán Attila</t>
  </si>
  <si>
    <t>080726</t>
  </si>
  <si>
    <t>Savgira Aleksei</t>
  </si>
  <si>
    <t>090918</t>
  </si>
  <si>
    <t>0211121</t>
  </si>
  <si>
    <t>Savgira Ivan</t>
  </si>
  <si>
    <t>Ackerl Ármin Lajos</t>
  </si>
  <si>
    <t>Mozgo SE</t>
  </si>
  <si>
    <t>030809</t>
  </si>
  <si>
    <t>Ács Levente</t>
  </si>
  <si>
    <t>Ball City SE</t>
  </si>
  <si>
    <t>100510</t>
  </si>
  <si>
    <t>Sávolt Dorián</t>
  </si>
  <si>
    <t>0703070</t>
  </si>
  <si>
    <t>Ádány Lóránt</t>
  </si>
  <si>
    <t>Városmajor</t>
  </si>
  <si>
    <t>111218</t>
  </si>
  <si>
    <t>Pátrovics Levente</t>
  </si>
  <si>
    <t>751124</t>
  </si>
  <si>
    <t>Adány Tamás</t>
  </si>
  <si>
    <t>7902160</t>
  </si>
  <si>
    <t>Ádor Zsolt</t>
  </si>
  <si>
    <t>0802110</t>
  </si>
  <si>
    <t>Schmidinger Dániel</t>
  </si>
  <si>
    <t>0404131</t>
  </si>
  <si>
    <t>Afsari Mohammadparsa</t>
  </si>
  <si>
    <t>Semmelweis</t>
  </si>
  <si>
    <t>1009241</t>
  </si>
  <si>
    <t>Selmeczi Vincent</t>
  </si>
  <si>
    <t>9404040</t>
  </si>
  <si>
    <t>Ágoston Zsolt</t>
  </si>
  <si>
    <t>Férfi Páros</t>
  </si>
  <si>
    <t>Ajkay Norbert</t>
  </si>
  <si>
    <t>110904</t>
  </si>
  <si>
    <t>Semsey Botond</t>
  </si>
  <si>
    <t>1007021</t>
  </si>
  <si>
    <t>Prehoda Ádám</t>
  </si>
  <si>
    <t>1111080</t>
  </si>
  <si>
    <t>Siffel Sámuel Gusztáv</t>
  </si>
  <si>
    <t>CSB II.o.</t>
  </si>
  <si>
    <t>CSB III. o.</t>
  </si>
  <si>
    <t>FARMMIX F1</t>
  </si>
  <si>
    <t>Palulinyi F2</t>
  </si>
  <si>
    <t>060520</t>
  </si>
  <si>
    <t>Albert Máté</t>
  </si>
  <si>
    <t>Szl. alap</t>
  </si>
  <si>
    <t>CSB I.o. alap</t>
  </si>
  <si>
    <t>CSB I.o. play off</t>
  </si>
  <si>
    <t>Ricely   F2</t>
  </si>
  <si>
    <t>080806</t>
  </si>
  <si>
    <t>Simon István</t>
  </si>
  <si>
    <t>Albert Zoltán</t>
  </si>
  <si>
    <t>Gy.Elektr.</t>
  </si>
  <si>
    <t>Ackerl Lajos Ármin</t>
  </si>
  <si>
    <t>MozGo SE</t>
  </si>
  <si>
    <t>1004190</t>
  </si>
  <si>
    <t>Simon Péter</t>
  </si>
  <si>
    <t>850402</t>
  </si>
  <si>
    <t>Ales Adamic</t>
  </si>
  <si>
    <t>0909270</t>
  </si>
  <si>
    <t>Richter Attila Benjamin</t>
  </si>
  <si>
    <t>Sipiczki Dávid</t>
  </si>
  <si>
    <t>Halasi TC</t>
  </si>
  <si>
    <t>6111020</t>
  </si>
  <si>
    <t>Alker József</t>
  </si>
  <si>
    <t>6608080</t>
  </si>
  <si>
    <t>Ádám Zsolt Attila</t>
  </si>
  <si>
    <t>0706250</t>
  </si>
  <si>
    <t>Almádi Attila</t>
  </si>
  <si>
    <t>090920</t>
  </si>
  <si>
    <t>Somogyi Ábel</t>
  </si>
  <si>
    <t>940129</t>
  </si>
  <si>
    <t>Almási Ádám</t>
  </si>
  <si>
    <t>101007</t>
  </si>
  <si>
    <t>Richter Zalán</t>
  </si>
  <si>
    <t>100706</t>
  </si>
  <si>
    <t>Sonkodi Boldizsár</t>
  </si>
  <si>
    <t>Afari Mohammadparsa</t>
  </si>
  <si>
    <t>800106</t>
  </si>
  <si>
    <t>Almási Zoltán</t>
  </si>
  <si>
    <t>DMTK</t>
  </si>
  <si>
    <t>100301</t>
  </si>
  <si>
    <t>Stark Benjámin</t>
  </si>
  <si>
    <t>100611</t>
  </si>
  <si>
    <t>Sallai András</t>
  </si>
  <si>
    <t>941111</t>
  </si>
  <si>
    <t>590305</t>
  </si>
  <si>
    <t>Amberger Árpád</t>
  </si>
  <si>
    <t>Árpádföld</t>
  </si>
  <si>
    <t>080327</t>
  </si>
  <si>
    <t>Szabó Csanád</t>
  </si>
  <si>
    <t>960220</t>
  </si>
  <si>
    <t>Amrein Máté</t>
  </si>
  <si>
    <t>Pécs 2000 TC</t>
  </si>
  <si>
    <t>1109240</t>
  </si>
  <si>
    <t>Savary Lorenzo</t>
  </si>
  <si>
    <t>780110</t>
  </si>
  <si>
    <t>Anderkő György</t>
  </si>
  <si>
    <t>100715</t>
  </si>
  <si>
    <t>Szabó Mátyás</t>
  </si>
  <si>
    <t>731116</t>
  </si>
  <si>
    <t>Andó Róbert</t>
  </si>
  <si>
    <t>B.almádi TC</t>
  </si>
  <si>
    <t>681201</t>
  </si>
  <si>
    <t>Andor György Dr.</t>
  </si>
  <si>
    <t>0904081</t>
  </si>
  <si>
    <t>Építők TK</t>
  </si>
  <si>
    <t>Szabó Norbert</t>
  </si>
  <si>
    <t>0209180</t>
  </si>
  <si>
    <t>András Attila</t>
  </si>
  <si>
    <t>Budaörs SE</t>
  </si>
  <si>
    <t>091115</t>
  </si>
  <si>
    <t>Szász Levente</t>
  </si>
  <si>
    <t>600718</t>
  </si>
  <si>
    <t>Ambruzs András</t>
  </si>
  <si>
    <t>Hatvan TC</t>
  </si>
  <si>
    <t>0002201</t>
  </si>
  <si>
    <t>Andrékó Tamás Dániel</t>
  </si>
  <si>
    <t>Anderkó György</t>
  </si>
  <si>
    <t>080222</t>
  </si>
  <si>
    <t>Szász Mihály</t>
  </si>
  <si>
    <t>Andor György dr.</t>
  </si>
  <si>
    <t>Antal Bálint</t>
  </si>
  <si>
    <t>100302</t>
  </si>
  <si>
    <t>790831</t>
  </si>
  <si>
    <t>Szebeni Miklós</t>
  </si>
  <si>
    <t>760102</t>
  </si>
  <si>
    <t>Antal László</t>
  </si>
  <si>
    <t>Ganz EKM</t>
  </si>
  <si>
    <t>Antal László Csaba</t>
  </si>
  <si>
    <t>520425</t>
  </si>
  <si>
    <t>Antal Péter</t>
  </si>
  <si>
    <t>100413</t>
  </si>
  <si>
    <t>Szeles Bertalan</t>
  </si>
  <si>
    <t>840326</t>
  </si>
  <si>
    <t>Árok Dávid</t>
  </si>
  <si>
    <t>Ácsi Kinizsi</t>
  </si>
  <si>
    <t>000924</t>
  </si>
  <si>
    <t>Antalfi Bence</t>
  </si>
  <si>
    <t>9805090</t>
  </si>
  <si>
    <t>080614</t>
  </si>
  <si>
    <t>Árvay Dániel</t>
  </si>
  <si>
    <t>Szenes István Benedek</t>
  </si>
  <si>
    <t>7509010</t>
  </si>
  <si>
    <t>Aranyosi László</t>
  </si>
  <si>
    <t>1007072</t>
  </si>
  <si>
    <t>Szilasi Dávid</t>
  </si>
  <si>
    <t>Orosháza</t>
  </si>
  <si>
    <t>950902</t>
  </si>
  <si>
    <t>Asztalos Bence</t>
  </si>
  <si>
    <t>830817</t>
  </si>
  <si>
    <t>Asztalos Máté</t>
  </si>
  <si>
    <t>0811183</t>
  </si>
  <si>
    <t>Szlávik Dávid</t>
  </si>
  <si>
    <t>830116</t>
  </si>
  <si>
    <t>B. Nagy Ervin</t>
  </si>
  <si>
    <t>Evopro SE</t>
  </si>
  <si>
    <t>0706181</t>
  </si>
  <si>
    <t>B. Varga Ádám</t>
  </si>
  <si>
    <t>TSZK Gyula</t>
  </si>
  <si>
    <t>Gyöngy TE</t>
  </si>
  <si>
    <t>090730</t>
  </si>
  <si>
    <t>Szücs Ádám</t>
  </si>
  <si>
    <t>021210</t>
  </si>
  <si>
    <t>Babos Dániel</t>
  </si>
  <si>
    <t>BVSC</t>
  </si>
  <si>
    <t>990624</t>
  </si>
  <si>
    <t>Baffy Benjamin</t>
  </si>
  <si>
    <t>080608</t>
  </si>
  <si>
    <t>Takács Bercel Sándor</t>
  </si>
  <si>
    <t>8607132</t>
  </si>
  <si>
    <t>Bagacka Matej</t>
  </si>
  <si>
    <t>1003310</t>
  </si>
  <si>
    <t>Slezák Zsombor</t>
  </si>
  <si>
    <t>780922</t>
  </si>
  <si>
    <t>Bagdán Tamás</t>
  </si>
  <si>
    <t>Szarvasi TC</t>
  </si>
  <si>
    <t>090924</t>
  </si>
  <si>
    <t>Török Ábel</t>
  </si>
  <si>
    <t>801004</t>
  </si>
  <si>
    <t>Bagdi Árpád Gyula Dr.</t>
  </si>
  <si>
    <t>771021</t>
  </si>
  <si>
    <t>Babindai Patrik</t>
  </si>
  <si>
    <t>Előnyitt SE</t>
  </si>
  <si>
    <t>TSzk Gyula</t>
  </si>
  <si>
    <t>100104</t>
  </si>
  <si>
    <t>100109</t>
  </si>
  <si>
    <t>Török Benedek</t>
  </si>
  <si>
    <t>Sólyom Márk</t>
  </si>
  <si>
    <t>9509060</t>
  </si>
  <si>
    <t>Bagi Bernát</t>
  </si>
  <si>
    <t>Siófoki Sp</t>
  </si>
  <si>
    <t>641103</t>
  </si>
  <si>
    <t>Bagoly János</t>
  </si>
  <si>
    <t>Rudabánya</t>
  </si>
  <si>
    <t>950112</t>
  </si>
  <si>
    <t>Bagoly Péter</t>
  </si>
  <si>
    <t>110701</t>
  </si>
  <si>
    <t>Török Dániel</t>
  </si>
  <si>
    <t>110223</t>
  </si>
  <si>
    <t>Somogyi Vince</t>
  </si>
  <si>
    <t>880319</t>
  </si>
  <si>
    <t>Bagosi Zsolt</t>
  </si>
  <si>
    <t>8608220</t>
  </si>
  <si>
    <t>Bagyó Dávid Tamás</t>
  </si>
  <si>
    <t>Vízügyi SC</t>
  </si>
  <si>
    <t>0801020</t>
  </si>
  <si>
    <t>Tóth Ákos János</t>
  </si>
  <si>
    <t>0405270</t>
  </si>
  <si>
    <t>Bakó Bálint Gergő</t>
  </si>
  <si>
    <t>690928</t>
  </si>
  <si>
    <t>Bakó Károly</t>
  </si>
  <si>
    <t>Főv.Vízmű</t>
  </si>
  <si>
    <t>0907160</t>
  </si>
  <si>
    <t>000220</t>
  </si>
  <si>
    <t>Tóth Ármin</t>
  </si>
  <si>
    <t>Bakó László</t>
  </si>
  <si>
    <t>011229</t>
  </si>
  <si>
    <t>Bakó Péter</t>
  </si>
  <si>
    <t>110627</t>
  </si>
  <si>
    <t>Tóth Barnabás László</t>
  </si>
  <si>
    <t>111101</t>
  </si>
  <si>
    <t>Sós István Vito</t>
  </si>
  <si>
    <t>Siófoki  Sp.</t>
  </si>
  <si>
    <t>0607310</t>
  </si>
  <si>
    <t>Bakonyi Dávid</t>
  </si>
  <si>
    <t>090717</t>
  </si>
  <si>
    <t>Tóth Gergely Ágoston</t>
  </si>
  <si>
    <t>840710</t>
  </si>
  <si>
    <t>Baksa Zsolt</t>
  </si>
  <si>
    <t>Kaposvár</t>
  </si>
  <si>
    <t>990630</t>
  </si>
  <si>
    <t>Balassa Balázs</t>
  </si>
  <si>
    <t>990319</t>
  </si>
  <si>
    <t>Baláti Balázs</t>
  </si>
  <si>
    <t>Dél-alföld</t>
  </si>
  <si>
    <t>080925</t>
  </si>
  <si>
    <t>Ujhegyi Milán</t>
  </si>
  <si>
    <t>8809270</t>
  </si>
  <si>
    <t>Balázs Attila</t>
  </si>
  <si>
    <t>990204</t>
  </si>
  <si>
    <t>Balázs Bence Ferenc</t>
  </si>
  <si>
    <t>960913</t>
  </si>
  <si>
    <t>Balázs Dániel</t>
  </si>
  <si>
    <t>110604</t>
  </si>
  <si>
    <t>Stefan Dimitrioski</t>
  </si>
  <si>
    <t>0801300</t>
  </si>
  <si>
    <t>Vadász Oszkár Koppány</t>
  </si>
  <si>
    <t>770918</t>
  </si>
  <si>
    <t>Balázs Gábor</t>
  </si>
  <si>
    <t>690529</t>
  </si>
  <si>
    <t>Balázs György</t>
  </si>
  <si>
    <t>0812140</t>
  </si>
  <si>
    <t>Vajda Kristóf</t>
  </si>
  <si>
    <t>850724</t>
  </si>
  <si>
    <t>070129</t>
  </si>
  <si>
    <t>Baleja Konor</t>
  </si>
  <si>
    <t>110531</t>
  </si>
  <si>
    <t>Szabados Gellért</t>
  </si>
  <si>
    <t>890606</t>
  </si>
  <si>
    <t>Bálint Dávid</t>
  </si>
  <si>
    <t>090416</t>
  </si>
  <si>
    <t>Valkusz Márk</t>
  </si>
  <si>
    <t>971104</t>
  </si>
  <si>
    <t>Bálint Gellért Attila</t>
  </si>
  <si>
    <t>031219</t>
  </si>
  <si>
    <t>Balla Attila Márton</t>
  </si>
  <si>
    <t>1102142</t>
  </si>
  <si>
    <t>Szabó Barnabás</t>
  </si>
  <si>
    <t>930528</t>
  </si>
  <si>
    <t>Balla Péter</t>
  </si>
  <si>
    <t>100615</t>
  </si>
  <si>
    <t>Varga Barna</t>
  </si>
  <si>
    <t>860517</t>
  </si>
  <si>
    <t>Balogh Attila</t>
  </si>
  <si>
    <t>020610</t>
  </si>
  <si>
    <t>Balogh Bálint</t>
  </si>
  <si>
    <t>720715</t>
  </si>
  <si>
    <t>Balogh Benedek</t>
  </si>
  <si>
    <t>730121</t>
  </si>
  <si>
    <t>Balogh Csaba</t>
  </si>
  <si>
    <t>0910200</t>
  </si>
  <si>
    <t>KATE</t>
  </si>
  <si>
    <t>Varga Bertalan József</t>
  </si>
  <si>
    <t>001126</t>
  </si>
  <si>
    <t>Balogh Gergő</t>
  </si>
  <si>
    <t>820812</t>
  </si>
  <si>
    <t>Balogh Máté</t>
  </si>
  <si>
    <t>1005180</t>
  </si>
  <si>
    <t>Szatmári Bernát</t>
  </si>
  <si>
    <t>700109</t>
  </si>
  <si>
    <t>Balogh Mihály</t>
  </si>
  <si>
    <t>0904301</t>
  </si>
  <si>
    <t>Varga Borisz</t>
  </si>
  <si>
    <t>Dél-alföldi TE</t>
  </si>
  <si>
    <t>921017</t>
  </si>
  <si>
    <t>Balogh Patrik</t>
  </si>
  <si>
    <t>660709</t>
  </si>
  <si>
    <t>Balogh Zsolt</t>
  </si>
  <si>
    <t>MAFC</t>
  </si>
  <si>
    <t>850828</t>
  </si>
  <si>
    <t>Bana Ádám dr.</t>
  </si>
  <si>
    <t>Töröksz.</t>
  </si>
  <si>
    <t>0904020</t>
  </si>
  <si>
    <t>Varga Oszkár</t>
  </si>
  <si>
    <t>840216</t>
  </si>
  <si>
    <t>Bannerth Csaba</t>
  </si>
  <si>
    <t>670306</t>
  </si>
  <si>
    <t>Banstik Leonyid</t>
  </si>
  <si>
    <t>060131</t>
  </si>
  <si>
    <t>Bányai Benedek</t>
  </si>
  <si>
    <t>0812192</t>
  </si>
  <si>
    <t>Várkony Simon</t>
  </si>
  <si>
    <t>980515</t>
  </si>
  <si>
    <t>Barabás Bence</t>
  </si>
  <si>
    <t>740511</t>
  </si>
  <si>
    <t>Baráth Ákos</t>
  </si>
  <si>
    <t>M.Telekom</t>
  </si>
  <si>
    <t>0807100</t>
  </si>
  <si>
    <t>Vasadi Brúnó</t>
  </si>
  <si>
    <t>030529</t>
  </si>
  <si>
    <t>Barátosi Balázs</t>
  </si>
  <si>
    <t>930814</t>
  </si>
  <si>
    <t>Barna Ádám István</t>
  </si>
  <si>
    <t xml:space="preserve">Balázs György </t>
  </si>
  <si>
    <t>101025</t>
  </si>
  <si>
    <t>Vavrik Maxim</t>
  </si>
  <si>
    <t>690523</t>
  </si>
  <si>
    <t>Bársony Zsolt</t>
  </si>
  <si>
    <t>090718</t>
  </si>
  <si>
    <t>Velican Bendegúz</t>
  </si>
  <si>
    <t>651003</t>
  </si>
  <si>
    <t>Barta Attila</t>
  </si>
  <si>
    <t>1102180</t>
  </si>
  <si>
    <t>Szikora-Pribojszki Barna</t>
  </si>
  <si>
    <t>931209</t>
  </si>
  <si>
    <t>Barta Balázs Ödön</t>
  </si>
  <si>
    <t>0912200</t>
  </si>
  <si>
    <t>Vincze Balázs</t>
  </si>
  <si>
    <t>971019</t>
  </si>
  <si>
    <t>Bartakovics Marcell</t>
  </si>
  <si>
    <t>900426</t>
  </si>
  <si>
    <t>Bártfai Bence dr.</t>
  </si>
  <si>
    <t>9503050</t>
  </si>
  <si>
    <t>Bartha Péter</t>
  </si>
  <si>
    <t>Geometria</t>
  </si>
  <si>
    <t>Hatvani TC</t>
  </si>
  <si>
    <t>0811020</t>
  </si>
  <si>
    <t>Vitéz Csongor</t>
  </si>
  <si>
    <t>780202</t>
  </si>
  <si>
    <t>Bartók Béla</t>
  </si>
  <si>
    <t>Jászapáti</t>
  </si>
  <si>
    <t>630207</t>
  </si>
  <si>
    <t>Bata Bálint András</t>
  </si>
  <si>
    <t>BUTEC</t>
  </si>
  <si>
    <t>Siófoki Sp.</t>
  </si>
  <si>
    <t>091122</t>
  </si>
  <si>
    <t>Vörös Kristóf</t>
  </si>
  <si>
    <t>100609</t>
  </si>
  <si>
    <t>Szőke Marcell</t>
  </si>
  <si>
    <t>950103</t>
  </si>
  <si>
    <t>Bata Richárd</t>
  </si>
  <si>
    <t>7811283</t>
  </si>
  <si>
    <t>Baudermann Attila</t>
  </si>
  <si>
    <t>750119</t>
  </si>
  <si>
    <t>Bauer Ferenc</t>
  </si>
  <si>
    <t>110820</t>
  </si>
  <si>
    <t>Wolf Bálint</t>
  </si>
  <si>
    <t>7706260</t>
  </si>
  <si>
    <t>Bauge Sylvain</t>
  </si>
  <si>
    <t>FC Hatvan</t>
  </si>
  <si>
    <t>890125</t>
  </si>
  <si>
    <t>Bazula Géza</t>
  </si>
  <si>
    <t>Debr.Sportc</t>
  </si>
  <si>
    <t>010514</t>
  </si>
  <si>
    <t>Becser Dominik Dr.</t>
  </si>
  <si>
    <t>080613</t>
  </si>
  <si>
    <t>Zádori Kristóf János</t>
  </si>
  <si>
    <t>070316</t>
  </si>
  <si>
    <t>Becser Péter</t>
  </si>
  <si>
    <t>0011240</t>
  </si>
  <si>
    <t>Becze Dániel</t>
  </si>
  <si>
    <t>Gáspár PTI</t>
  </si>
  <si>
    <t>080103</t>
  </si>
  <si>
    <t>Závaczki Milán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</si>
  <si>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</si>
  <si>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</si>
  <si>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</si>
  <si>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</si>
  <si>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</si>
  <si>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</si>
  <si>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</si>
  <si>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</si>
  <si>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</si>
  <si>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9301071</t>
  </si>
  <si>
    <t>Balogh Viktor</t>
  </si>
  <si>
    <t>0307021</t>
  </si>
  <si>
    <t>Bélafalvi-Bálint Tamás</t>
  </si>
  <si>
    <t>Női egyéni</t>
  </si>
  <si>
    <t>WTA Pont</t>
  </si>
  <si>
    <t>10</t>
  </si>
  <si>
    <t>910103</t>
  </si>
  <si>
    <t>Belanka Ádám</t>
  </si>
  <si>
    <t>TSZk Gyula</t>
  </si>
  <si>
    <t>110322</t>
  </si>
  <si>
    <t>CSB I.o.</t>
  </si>
  <si>
    <t>Ta Hoang Dung</t>
  </si>
  <si>
    <t>Viszló  N1</t>
  </si>
  <si>
    <t>770201</t>
  </si>
  <si>
    <t>Ábrahám Diána</t>
  </si>
  <si>
    <t>Senior SE</t>
  </si>
  <si>
    <t>0311270</t>
  </si>
  <si>
    <t>Belkovics Achilles</t>
  </si>
  <si>
    <t>Kiserdei TC</t>
  </si>
  <si>
    <t>860820</t>
  </si>
  <si>
    <t>Bellér Gábor dr.</t>
  </si>
  <si>
    <t>Aczél Borbála</t>
  </si>
  <si>
    <t>9310150</t>
  </si>
  <si>
    <t>Aczél Dóra Tímea dr.</t>
  </si>
  <si>
    <t>Tata VTK</t>
  </si>
  <si>
    <t>8004120</t>
  </si>
  <si>
    <t>Bencső László</t>
  </si>
  <si>
    <t>040906</t>
  </si>
  <si>
    <t>Almádi Alexandra</t>
  </si>
  <si>
    <t>0612160</t>
  </si>
  <si>
    <t>Bencze Márk János</t>
  </si>
  <si>
    <t>821129</t>
  </si>
  <si>
    <t>Almádi-Székely Éva</t>
  </si>
  <si>
    <t>Muschétás</t>
  </si>
  <si>
    <t>741028</t>
  </si>
  <si>
    <t>Bencze Sándor</t>
  </si>
  <si>
    <t>010314</t>
  </si>
  <si>
    <t>Almási Kitti</t>
  </si>
  <si>
    <t>021029</t>
  </si>
  <si>
    <t>Amberger Hanna</t>
  </si>
  <si>
    <t>780121</t>
  </si>
  <si>
    <t>Bencze Tamás dr.</t>
  </si>
  <si>
    <t>Szarvas TC</t>
  </si>
  <si>
    <t>730307</t>
  </si>
  <si>
    <t>Andrejszki Dóra</t>
  </si>
  <si>
    <t>BEAC-Orbita</t>
  </si>
  <si>
    <t>040107</t>
  </si>
  <si>
    <t>Anka Sára Vivien</t>
  </si>
  <si>
    <t>041029</t>
  </si>
  <si>
    <t>Bencző Balázs</t>
  </si>
  <si>
    <t>780524</t>
  </si>
  <si>
    <t>Antal Zita</t>
  </si>
  <si>
    <t>000614</t>
  </si>
  <si>
    <t>881226</t>
  </si>
  <si>
    <t>Aranyi Ágnes</t>
  </si>
  <si>
    <t>1009281</t>
  </si>
  <si>
    <t>Bende Zsolt</t>
  </si>
  <si>
    <t>Tauchner Ádám Matthias</t>
  </si>
  <si>
    <t>750117</t>
  </si>
  <si>
    <t>Benedek Viktor</t>
  </si>
  <si>
    <t>790413</t>
  </si>
  <si>
    <t>Arn Gréta</t>
  </si>
  <si>
    <t>930510</t>
  </si>
  <si>
    <t>Babos Tímea</t>
  </si>
  <si>
    <t>100408</t>
  </si>
  <si>
    <t>Thúróczy Hunor</t>
  </si>
  <si>
    <t>0404150</t>
  </si>
  <si>
    <t>Badics Mila</t>
  </si>
  <si>
    <t>010610</t>
  </si>
  <si>
    <t>710913</t>
  </si>
  <si>
    <t>Bágyi Kinga dr.</t>
  </si>
  <si>
    <t>Benes Máté</t>
  </si>
  <si>
    <t>Pannon SC</t>
  </si>
  <si>
    <t>050218</t>
  </si>
  <si>
    <t>Baják Boglár</t>
  </si>
  <si>
    <t>871202</t>
  </si>
  <si>
    <t>Bengery Zsolt</t>
  </si>
  <si>
    <t>111126</t>
  </si>
  <si>
    <t>Tihanyi-Tóth Domokos</t>
  </si>
  <si>
    <t>0110170</t>
  </si>
  <si>
    <t>Bakai Cintia</t>
  </si>
  <si>
    <t>760719</t>
  </si>
  <si>
    <t>Bengyel Zsolt</t>
  </si>
  <si>
    <t>0707150</t>
  </si>
  <si>
    <t>Benke Viktor Alen</t>
  </si>
  <si>
    <t>850521</t>
  </si>
  <si>
    <t>Bakó Emese</t>
  </si>
  <si>
    <t>Tiutchenko Alexandr</t>
  </si>
  <si>
    <t>0712140</t>
  </si>
  <si>
    <t>Bak-Szabó Norina</t>
  </si>
  <si>
    <t>750118</t>
  </si>
  <si>
    <t>Benkó Róbert</t>
  </si>
  <si>
    <t>B.gyarmat</t>
  </si>
  <si>
    <t>9607221</t>
  </si>
  <si>
    <t>Bálint Sára Réka</t>
  </si>
  <si>
    <t>Mini Garrose TK</t>
  </si>
  <si>
    <t>7501180</t>
  </si>
  <si>
    <t>Benkó Tamás</t>
  </si>
  <si>
    <t>6502050</t>
  </si>
  <si>
    <t>Balta Rózsa</t>
  </si>
  <si>
    <t>730607</t>
  </si>
  <si>
    <t>Benkő Tamás</t>
  </si>
  <si>
    <t>860611</t>
  </si>
  <si>
    <t>Bánrévi Bernadett</t>
  </si>
  <si>
    <t>1105020</t>
  </si>
  <si>
    <t>Tometich Vincent Richard</t>
  </si>
  <si>
    <t>6910170</t>
  </si>
  <si>
    <t>Benő Tihamér</t>
  </si>
  <si>
    <t>Fenyves TP</t>
  </si>
  <si>
    <t>071219</t>
  </si>
  <si>
    <t>Bányai Boglárka</t>
  </si>
  <si>
    <t>940217</t>
  </si>
  <si>
    <t>Bérczi Ákos</t>
  </si>
  <si>
    <t>0607290</t>
  </si>
  <si>
    <t>Baranya Jácinta</t>
  </si>
  <si>
    <t>Haladás VSE</t>
  </si>
  <si>
    <t>850513</t>
  </si>
  <si>
    <t>Berecz Ádám</t>
  </si>
  <si>
    <t>030126</t>
  </si>
  <si>
    <t>Baranyai Dóra Eszter</t>
  </si>
  <si>
    <t>7504110</t>
  </si>
  <si>
    <t>Berecz András</t>
  </si>
  <si>
    <t>Bata Bálint</t>
  </si>
  <si>
    <t>971225</t>
  </si>
  <si>
    <t>Berecz Benedek</t>
  </si>
  <si>
    <t>021019</t>
  </si>
  <si>
    <t>Barta Boglárka</t>
  </si>
  <si>
    <t>8511230</t>
  </si>
  <si>
    <t>Bereczki Krisztián</t>
  </si>
  <si>
    <t>TK Lövő</t>
  </si>
  <si>
    <t>901220</t>
  </si>
  <si>
    <t>Barta-Rohonyi Réka Ivett</t>
  </si>
  <si>
    <t>680728</t>
  </si>
  <si>
    <t>Berényi Péter</t>
  </si>
  <si>
    <t>770125</t>
  </si>
  <si>
    <t>Bartek Zsanett</t>
  </si>
  <si>
    <t>991012</t>
  </si>
  <si>
    <t>Béres Attila</t>
  </si>
  <si>
    <t>040514</t>
  </si>
  <si>
    <t>Bartha Panna</t>
  </si>
  <si>
    <t>741212</t>
  </si>
  <si>
    <t>Bartos Orsolya</t>
  </si>
  <si>
    <t>830202</t>
  </si>
  <si>
    <t>Berezvai Árpád</t>
  </si>
  <si>
    <t>DATE</t>
  </si>
  <si>
    <t>960902</t>
  </si>
  <si>
    <t>Barzó Lilla</t>
  </si>
  <si>
    <t>730118</t>
  </si>
  <si>
    <t>Batke Krisztina</t>
  </si>
  <si>
    <t>940105</t>
  </si>
  <si>
    <t>Berezvai Kolos</t>
  </si>
  <si>
    <t>711109</t>
  </si>
  <si>
    <t>Beck Katalin dr.</t>
  </si>
  <si>
    <t>770615</t>
  </si>
  <si>
    <t>Bea Balázs</t>
  </si>
  <si>
    <t>Optofit SE</t>
  </si>
  <si>
    <t>0610160</t>
  </si>
  <si>
    <t>Bede Luca</t>
  </si>
  <si>
    <t>680726</t>
  </si>
  <si>
    <t>Bernáth Zsolt</t>
  </si>
  <si>
    <t>711202</t>
  </si>
  <si>
    <t>Beer Anette</t>
  </si>
  <si>
    <t>Sarkadi Len</t>
  </si>
  <si>
    <t>740825</t>
  </si>
  <si>
    <t>Berta Norbert</t>
  </si>
  <si>
    <t>Pápai TC</t>
  </si>
  <si>
    <t>040130</t>
  </si>
  <si>
    <t>Beer Jázmin Rebeka</t>
  </si>
  <si>
    <t>810116</t>
  </si>
  <si>
    <t>Berta Péter</t>
  </si>
  <si>
    <t>0304082</t>
  </si>
  <si>
    <t>Behulova Bianca</t>
  </si>
  <si>
    <t>770410</t>
  </si>
  <si>
    <t>9703180</t>
  </si>
  <si>
    <t>Békefi Bianka</t>
  </si>
  <si>
    <t>Besszer Franz Johannes</t>
  </si>
  <si>
    <t>700910</t>
  </si>
  <si>
    <t>Bezzegh Zoltán</t>
  </si>
  <si>
    <t>070103</t>
  </si>
  <si>
    <t>Bell-Burányi Cora Sophie</t>
  </si>
  <si>
    <t>710101</t>
  </si>
  <si>
    <t>Bibók Tamás</t>
  </si>
  <si>
    <t>550830</t>
  </si>
  <si>
    <t>Bihall Tamás</t>
  </si>
  <si>
    <t>850911</t>
  </si>
  <si>
    <t>Benyovszki Piroska</t>
  </si>
  <si>
    <t>741209</t>
  </si>
  <si>
    <t>Bihari József</t>
  </si>
  <si>
    <t>110123</t>
  </si>
  <si>
    <t>050101</t>
  </si>
  <si>
    <t>Berényi Eszter</t>
  </si>
  <si>
    <t>Tóth Vid</t>
  </si>
  <si>
    <t>720523</t>
  </si>
  <si>
    <t>Berkes Henriett</t>
  </si>
  <si>
    <t>0410131</t>
  </si>
  <si>
    <t>Birgés Bende</t>
  </si>
  <si>
    <t>Halaci TC</t>
  </si>
  <si>
    <t>0603130</t>
  </si>
  <si>
    <t>Bernscherer Anna</t>
  </si>
  <si>
    <t>850326</t>
  </si>
  <si>
    <t>Bíró Ádám</t>
  </si>
  <si>
    <t>790330</t>
  </si>
  <si>
    <t>Ász Veszprém</t>
  </si>
  <si>
    <t>Berta Dóra</t>
  </si>
  <si>
    <t>110212</t>
  </si>
  <si>
    <t>Tóth Vilmos Péter</t>
  </si>
  <si>
    <t>0706203</t>
  </si>
  <si>
    <t>Bíró Ádám Olivér</t>
  </si>
  <si>
    <t>880517</t>
  </si>
  <si>
    <t>Berta Nóra</t>
  </si>
  <si>
    <t>960229</t>
  </si>
  <si>
    <t>Bíró André</t>
  </si>
  <si>
    <t>0608200</t>
  </si>
  <si>
    <t>Bijland Talitha</t>
  </si>
  <si>
    <t>Almásfüztő</t>
  </si>
  <si>
    <t>951223</t>
  </si>
  <si>
    <t>Bíró Andrej Dr.</t>
  </si>
  <si>
    <t>070107</t>
  </si>
  <si>
    <t>Bíró Melinda</t>
  </si>
  <si>
    <t>Túróczy Hunor</t>
  </si>
  <si>
    <t>930921</t>
  </si>
  <si>
    <t>Bíró Dávid</t>
  </si>
  <si>
    <t>751125</t>
  </si>
  <si>
    <t>Bíró György</t>
  </si>
  <si>
    <t>870120</t>
  </si>
  <si>
    <t>Böcz Gabriella</t>
  </si>
  <si>
    <t>650124</t>
  </si>
  <si>
    <t>Bíró Győző</t>
  </si>
  <si>
    <t>040520</t>
  </si>
  <si>
    <t>Bodó Blanka Fruzsina</t>
  </si>
  <si>
    <t>110105</t>
  </si>
  <si>
    <t>Ujházi Bence</t>
  </si>
  <si>
    <t>050608</t>
  </si>
  <si>
    <t>Bíró Marcell</t>
  </si>
  <si>
    <t>970527</t>
  </si>
  <si>
    <t>Bondár Anna</t>
  </si>
  <si>
    <t>680202</t>
  </si>
  <si>
    <t>Bíró Péter</t>
  </si>
  <si>
    <t>Rákosmenti TK</t>
  </si>
  <si>
    <t>940804</t>
  </si>
  <si>
    <t>Borbély Vivien</t>
  </si>
  <si>
    <t>1007162</t>
  </si>
  <si>
    <t>020925</t>
  </si>
  <si>
    <t>Bordás Patrícia</t>
  </si>
  <si>
    <t>Vámos Barnabás</t>
  </si>
  <si>
    <t>010507</t>
  </si>
  <si>
    <t>Beloborodko Illya</t>
  </si>
  <si>
    <t>840510</t>
  </si>
  <si>
    <t>Bornemisza Ágnes</t>
  </si>
  <si>
    <t>860305</t>
  </si>
  <si>
    <t>Bod Gergely</t>
  </si>
  <si>
    <t>071011</t>
  </si>
  <si>
    <t>Böröczky Emília Anikó</t>
  </si>
  <si>
    <t>740821</t>
  </si>
  <si>
    <t>Bódiss Ákos</t>
  </si>
  <si>
    <t>B.almádi</t>
  </si>
  <si>
    <t>9712100</t>
  </si>
  <si>
    <t>Bodnár Ádám</t>
  </si>
  <si>
    <t>7705212</t>
  </si>
  <si>
    <t>Boros Györgyi</t>
  </si>
  <si>
    <t>Szenior SE</t>
  </si>
  <si>
    <t>760330</t>
  </si>
  <si>
    <t>Bodnár Balázs</t>
  </si>
  <si>
    <t>730724</t>
  </si>
  <si>
    <t>Bodnár Gábor</t>
  </si>
  <si>
    <t>9403170</t>
  </si>
  <si>
    <t>Bogáromi Erik</t>
  </si>
  <si>
    <t>Győri Len.</t>
  </si>
  <si>
    <t>030310</t>
  </si>
  <si>
    <t>Borsos Réka</t>
  </si>
  <si>
    <t>700924</t>
  </si>
  <si>
    <t>990216</t>
  </si>
  <si>
    <t>Bruckner Judit</t>
  </si>
  <si>
    <t>Bogdan Dennis</t>
  </si>
  <si>
    <t>Bruncsicsné Szekér Andrea</t>
  </si>
  <si>
    <t>891202</t>
  </si>
  <si>
    <t>Bognár András</t>
  </si>
  <si>
    <t>8807090</t>
  </si>
  <si>
    <t>Bognár Dániel</t>
  </si>
  <si>
    <t>971129</t>
  </si>
  <si>
    <t>Buczkó Emma</t>
  </si>
  <si>
    <t>9907140</t>
  </si>
  <si>
    <t>Bognár Gábor Béla</t>
  </si>
  <si>
    <t>650301</t>
  </si>
  <si>
    <t>Buda Dóra Andrea</t>
  </si>
  <si>
    <t>830331</t>
  </si>
  <si>
    <t>Bőhm Péter</t>
  </si>
  <si>
    <t>820926</t>
  </si>
  <si>
    <t>Bokor Levente</t>
  </si>
  <si>
    <t>990318</t>
  </si>
  <si>
    <t>Budai Enikő Anna</t>
  </si>
  <si>
    <t>610214</t>
  </si>
  <si>
    <t>Bolgár János</t>
  </si>
  <si>
    <t>851101</t>
  </si>
  <si>
    <t>Budai Zsófia</t>
  </si>
  <si>
    <t>050913</t>
  </si>
  <si>
    <t>Bolla Márton</t>
  </si>
  <si>
    <t>000209</t>
  </si>
  <si>
    <t>Büki Virág</t>
  </si>
  <si>
    <t>Kaposvári TC</t>
  </si>
  <si>
    <t>680929</t>
  </si>
  <si>
    <t>Bónyai Gábor</t>
  </si>
  <si>
    <t>931029</t>
  </si>
  <si>
    <t>Bukta Ágnes</t>
  </si>
  <si>
    <t>750129</t>
  </si>
  <si>
    <t>Bor Zsolt</t>
  </si>
  <si>
    <t>0512012</t>
  </si>
  <si>
    <t>Burián Lina</t>
  </si>
  <si>
    <t>Panakor TK</t>
  </si>
  <si>
    <t>070226</t>
  </si>
  <si>
    <t>Borbíró Balázs Leopold</t>
  </si>
  <si>
    <t>0708150</t>
  </si>
  <si>
    <t>Burkus Bella Mária</t>
  </si>
  <si>
    <t>700731</t>
  </si>
  <si>
    <t>Borissza Tamás</t>
  </si>
  <si>
    <t>Match P.</t>
  </si>
  <si>
    <t>671025</t>
  </si>
  <si>
    <t>Csalló Andrea</t>
  </si>
  <si>
    <t>680311</t>
  </si>
  <si>
    <t>Bornemissza György</t>
  </si>
  <si>
    <t>Manufakt.</t>
  </si>
  <si>
    <t>611102</t>
  </si>
  <si>
    <t>Böröcz István</t>
  </si>
  <si>
    <t>090403</t>
  </si>
  <si>
    <t>Cseh Natália Liza</t>
  </si>
  <si>
    <t>Dorogi AC</t>
  </si>
  <si>
    <t>790516</t>
  </si>
  <si>
    <t>Böröczky Zoltán</t>
  </si>
  <si>
    <t>Fagyas T.</t>
  </si>
  <si>
    <t>710814</t>
  </si>
  <si>
    <t>Csentei Orsolya</t>
  </si>
  <si>
    <t>Vasas György</t>
  </si>
  <si>
    <t>780627</t>
  </si>
  <si>
    <t>Boros Attila</t>
  </si>
  <si>
    <t>0509170</t>
  </si>
  <si>
    <t>Csermely Jázmin</t>
  </si>
  <si>
    <t>031222</t>
  </si>
  <si>
    <t>740619</t>
  </si>
  <si>
    <t>Csibi Eszter</t>
  </si>
  <si>
    <t>820407</t>
  </si>
  <si>
    <t>050923</t>
  </si>
  <si>
    <t>Csibrák Antónia</t>
  </si>
  <si>
    <t>070428</t>
  </si>
  <si>
    <t>Boros Bence</t>
  </si>
  <si>
    <t>110728</t>
  </si>
  <si>
    <t>Vigh Dániel</t>
  </si>
  <si>
    <t>050130</t>
  </si>
  <si>
    <t>Boros Botond</t>
  </si>
  <si>
    <t>111009</t>
  </si>
  <si>
    <t>Csinger Kinga</t>
  </si>
  <si>
    <t>ENERGIA</t>
  </si>
  <si>
    <t>770127</t>
  </si>
  <si>
    <t>Boros Dávid</t>
  </si>
  <si>
    <t>761006</t>
  </si>
  <si>
    <t>Csiszár Andrea</t>
  </si>
  <si>
    <t>7704040</t>
  </si>
  <si>
    <t>Boros Iosif Antonio</t>
  </si>
  <si>
    <t>060522</t>
  </si>
  <si>
    <t>750124</t>
  </si>
  <si>
    <t>Csiszár Antónia</t>
  </si>
  <si>
    <t>Boros Márk</t>
  </si>
  <si>
    <t>1104230</t>
  </si>
  <si>
    <t>Wicha Timon</t>
  </si>
  <si>
    <t>Baji KSI</t>
  </si>
  <si>
    <t>870419</t>
  </si>
  <si>
    <t>Csizi Evelin dr.</t>
  </si>
  <si>
    <t>Berecki Krisztián</t>
  </si>
  <si>
    <t>TK. Lövő</t>
  </si>
  <si>
    <t>901213</t>
  </si>
  <si>
    <t>Boros Miklós dr.</t>
  </si>
  <si>
    <t>990831</t>
  </si>
  <si>
    <t>Csizmadia Petra</t>
  </si>
  <si>
    <t>620614</t>
  </si>
  <si>
    <t>Csontos Mária</t>
  </si>
  <si>
    <t>771210</t>
  </si>
  <si>
    <t>Boros Roland dr.</t>
  </si>
  <si>
    <t>Tabáni Sp</t>
  </si>
  <si>
    <t>960416</t>
  </si>
  <si>
    <t>Csorbai Nikolett</t>
  </si>
  <si>
    <t>720330</t>
  </si>
  <si>
    <t>Borovics Péter</t>
  </si>
  <si>
    <t>020720</t>
  </si>
  <si>
    <t>Csordás Boglárka</t>
  </si>
  <si>
    <t>660616</t>
  </si>
  <si>
    <t>Borsos Attila</t>
  </si>
  <si>
    <t>910630</t>
  </si>
  <si>
    <t>Borsos Gábor</t>
  </si>
  <si>
    <t>Czeglédi Hajnalka</t>
  </si>
  <si>
    <t>110907</t>
  </si>
  <si>
    <t>Zilahy Marcell</t>
  </si>
  <si>
    <t>930815</t>
  </si>
  <si>
    <t>Borsos Robin</t>
  </si>
  <si>
    <t>800409</t>
  </si>
  <si>
    <t>Czibulya Anita</t>
  </si>
  <si>
    <t>851004</t>
  </si>
  <si>
    <t>Both József</t>
  </si>
  <si>
    <t>Kapos TC</t>
  </si>
  <si>
    <t>7912100</t>
  </si>
  <si>
    <t>Czigány Judit</t>
  </si>
  <si>
    <t>761225</t>
  </si>
  <si>
    <t>Both Kristóf</t>
  </si>
  <si>
    <t>9501190</t>
  </si>
  <si>
    <t>1007110</t>
  </si>
  <si>
    <t>Dabasi Viktória</t>
  </si>
  <si>
    <t>Zsolt Levente</t>
  </si>
  <si>
    <t>680322</t>
  </si>
  <si>
    <t>Bötkös Zoltán</t>
  </si>
  <si>
    <t>0504130</t>
  </si>
  <si>
    <t>Danko Vanesa Dalma</t>
  </si>
  <si>
    <t>020120</t>
  </si>
  <si>
    <t>Dávid Cintia</t>
  </si>
  <si>
    <t>070927</t>
  </si>
  <si>
    <t>Béres Máté Sámuel</t>
  </si>
  <si>
    <t>881024</t>
  </si>
  <si>
    <t>Bots Márton</t>
  </si>
  <si>
    <t>0810291</t>
  </si>
  <si>
    <t>Décsi Hanna</t>
  </si>
  <si>
    <t>9406070</t>
  </si>
  <si>
    <t>Bozóki Marcell</t>
  </si>
  <si>
    <t>100501</t>
  </si>
  <si>
    <t>Décsi Luca</t>
  </si>
  <si>
    <t>840803</t>
  </si>
  <si>
    <t>Bozsik Attila</t>
  </si>
  <si>
    <t>Game Ten</t>
  </si>
  <si>
    <t>9703182</t>
  </si>
  <si>
    <t>De Paola Viviana</t>
  </si>
  <si>
    <t>870513</t>
  </si>
  <si>
    <t>Bozsoki Szilveszter</t>
  </si>
  <si>
    <t>Női Páros</t>
  </si>
  <si>
    <t>Berezvai Árpád Dr.</t>
  </si>
  <si>
    <t>060518</t>
  </si>
  <si>
    <t>Dinnyés Lili</t>
  </si>
  <si>
    <t>960711</t>
  </si>
  <si>
    <t>Bróda Richárd</t>
  </si>
  <si>
    <t>Ziccer TK</t>
  </si>
  <si>
    <t>881007</t>
  </si>
  <si>
    <t>Dobrádi Ernszt Linda</t>
  </si>
  <si>
    <t>971010</t>
  </si>
  <si>
    <t>Budai Erik Kristóf Dr.</t>
  </si>
  <si>
    <t>Szl. Play Off</t>
  </si>
  <si>
    <t>890228</t>
  </si>
  <si>
    <t>Döme Andrea</t>
  </si>
  <si>
    <t>661012</t>
  </si>
  <si>
    <t>Budai László</t>
  </si>
  <si>
    <t>051206</t>
  </si>
  <si>
    <t>Dosso Emma</t>
  </si>
  <si>
    <t>051012</t>
  </si>
  <si>
    <t>Budai Zoltán András</t>
  </si>
  <si>
    <t>020131</t>
  </si>
  <si>
    <t>Drahota-Szabó Dorka</t>
  </si>
  <si>
    <t>840222</t>
  </si>
  <si>
    <t>980817</t>
  </si>
  <si>
    <t>Budinszky Móric</t>
  </si>
  <si>
    <t>780513</t>
  </si>
  <si>
    <t>Dréher Viktória</t>
  </si>
  <si>
    <t>Gyöngy TC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</si>
  <si>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</si>
  <si>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</si>
  <si>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</si>
  <si>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</si>
  <si>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</si>
  <si>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</si>
  <si>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</si>
  <si>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0505310</t>
  </si>
  <si>
    <t>Emma Odorova</t>
  </si>
  <si>
    <t>Muskétás TK</t>
  </si>
  <si>
    <t>9507230</t>
  </si>
  <si>
    <t>Bujdosó Péter</t>
  </si>
  <si>
    <t xml:space="preserve">0503080
</t>
  </si>
  <si>
    <t>Eperjesi Kata Martina</t>
  </si>
  <si>
    <t>920923</t>
  </si>
  <si>
    <t>0303141</t>
  </si>
  <si>
    <t>Bujtor Bence</t>
  </si>
  <si>
    <t>Fabbri Perla</t>
  </si>
  <si>
    <t>8012260</t>
  </si>
  <si>
    <t>Fábián Tímea</t>
  </si>
  <si>
    <t>Sarkadi L.</t>
  </si>
  <si>
    <t>930526</t>
  </si>
  <si>
    <t>Büki Péter</t>
  </si>
  <si>
    <t>Pécsi El.</t>
  </si>
  <si>
    <t>040912</t>
  </si>
  <si>
    <t>Faludi Vivien Noémi</t>
  </si>
  <si>
    <t>750527</t>
  </si>
  <si>
    <t>Bükki Valentin</t>
  </si>
  <si>
    <t>000204</t>
  </si>
  <si>
    <t>Fárbás Réka</t>
  </si>
  <si>
    <t>880808</t>
  </si>
  <si>
    <t>Bukóczki Bence</t>
  </si>
  <si>
    <t>911126</t>
  </si>
  <si>
    <t>Antal Ágnes</t>
  </si>
  <si>
    <t>850905</t>
  </si>
  <si>
    <t>Bukóczki Milán</t>
  </si>
  <si>
    <t>060626</t>
  </si>
  <si>
    <t>Farkas R Bonita</t>
  </si>
  <si>
    <t>861011</t>
  </si>
  <si>
    <t>0609181</t>
  </si>
  <si>
    <t>Burcsi Bence</t>
  </si>
  <si>
    <t>Antunovics Dunja</t>
  </si>
  <si>
    <t>751103</t>
  </si>
  <si>
    <t>Farkas-Szénászky Edina</t>
  </si>
  <si>
    <t>770523</t>
  </si>
  <si>
    <t>Burcsi Péter</t>
  </si>
  <si>
    <t>070227</t>
  </si>
  <si>
    <t>Farkaslaki-Hints Flóra</t>
  </si>
  <si>
    <t>090212</t>
  </si>
  <si>
    <t>Burcsi Tamás</t>
  </si>
  <si>
    <t>710906</t>
  </si>
  <si>
    <t>Busnyák Ferenc</t>
  </si>
  <si>
    <t>720412</t>
  </si>
  <si>
    <t>Fazekas Beatrix dr.</t>
  </si>
  <si>
    <t>Diego SC</t>
  </si>
  <si>
    <t>020221</t>
  </si>
  <si>
    <t>Buzonics Dominik</t>
  </si>
  <si>
    <t>061204</t>
  </si>
  <si>
    <t>Fehér Laura</t>
  </si>
  <si>
    <t>890930</t>
  </si>
  <si>
    <t>C.Szabó Bence</t>
  </si>
  <si>
    <t>770529</t>
  </si>
  <si>
    <t>Fehérné Pólus Ágnes</t>
  </si>
  <si>
    <t>981110</t>
  </si>
  <si>
    <t>Cettner Marko</t>
  </si>
  <si>
    <t>930808</t>
  </si>
  <si>
    <t>Ciric Aleksandar</t>
  </si>
  <si>
    <t>810702</t>
  </si>
  <si>
    <t>Fekete Réka</t>
  </si>
  <si>
    <t>0309220</t>
  </si>
  <si>
    <t>Cuceu Andrei</t>
  </si>
  <si>
    <t>030927</t>
  </si>
  <si>
    <t>Fenyves Angelika</t>
  </si>
  <si>
    <t>011017</t>
  </si>
  <si>
    <t>050405</t>
  </si>
  <si>
    <t>Fenyves Gréta</t>
  </si>
  <si>
    <t>731217</t>
  </si>
  <si>
    <t>Cuceu Ciprian</t>
  </si>
  <si>
    <t>750329</t>
  </si>
  <si>
    <t>Fenyvesi Beáta</t>
  </si>
  <si>
    <t>BEAC-Or</t>
  </si>
  <si>
    <t>030327</t>
  </si>
  <si>
    <t>Csahók Olivér</t>
  </si>
  <si>
    <t>8309010</t>
  </si>
  <si>
    <t>Ferencz Viktória</t>
  </si>
  <si>
    <t>001217</t>
  </si>
  <si>
    <t>Csaholczi Arnold</t>
  </si>
  <si>
    <t>Fgyarmat</t>
  </si>
  <si>
    <t>Mini Garros TK</t>
  </si>
  <si>
    <t>830701</t>
  </si>
  <si>
    <t>Ferenczi Adrienn</t>
  </si>
  <si>
    <t>690403</t>
  </si>
  <si>
    <t>Csák Levente dr.</t>
  </si>
  <si>
    <t>040804</t>
  </si>
  <si>
    <t>Csalló András</t>
  </si>
  <si>
    <t>010807</t>
  </si>
  <si>
    <t>Ferenczy Szilvia</t>
  </si>
  <si>
    <t>951005</t>
  </si>
  <si>
    <t>Csalló János</t>
  </si>
  <si>
    <t>Hegyvidék</t>
  </si>
  <si>
    <t>9604171</t>
  </si>
  <si>
    <t>Fetecau Irina</t>
  </si>
  <si>
    <t>Rákosmente</t>
  </si>
  <si>
    <t>051202</t>
  </si>
  <si>
    <t>Csányi Benedek</t>
  </si>
  <si>
    <t>031106</t>
  </si>
  <si>
    <t>Finak Eszter Dorka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</si>
  <si>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</si>
  <si>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</si>
  <si>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</si>
  <si>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</si>
  <si>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</si>
  <si>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</si>
  <si>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</si>
  <si>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0603040</t>
  </si>
  <si>
    <t>Fodor Noémi</t>
  </si>
  <si>
    <t>020627</t>
  </si>
  <si>
    <t>Császár Csaba Dávid</t>
  </si>
  <si>
    <t>VESC</t>
  </si>
  <si>
    <t>000515</t>
  </si>
  <si>
    <t>Földeák Kata</t>
  </si>
  <si>
    <t>980808</t>
  </si>
  <si>
    <t>Csatári Tamás</t>
  </si>
  <si>
    <t>031223</t>
  </si>
  <si>
    <t>Csatlós Vencel</t>
  </si>
  <si>
    <t>790616</t>
  </si>
  <si>
    <t>Füri Gabriella</t>
  </si>
  <si>
    <t>Barcikai TC</t>
  </si>
  <si>
    <t>761209</t>
  </si>
  <si>
    <t>Füri Krisztina</t>
  </si>
  <si>
    <t>720421</t>
  </si>
  <si>
    <t>Futács Anita</t>
  </si>
  <si>
    <t>0710172</t>
  </si>
  <si>
    <t>Csedő Levente</t>
  </si>
  <si>
    <t>731015</t>
  </si>
  <si>
    <t>Gaál Nóra Éva</t>
  </si>
  <si>
    <t>980106</t>
  </si>
  <si>
    <t>Cseh Márk</t>
  </si>
  <si>
    <t>Beer Anett</t>
  </si>
  <si>
    <t>870814</t>
  </si>
  <si>
    <t>8801061</t>
  </si>
  <si>
    <t>Gál Gabriella dr.</t>
  </si>
  <si>
    <t>Tatai VTK</t>
  </si>
  <si>
    <t>Cseh Péter</t>
  </si>
  <si>
    <t>000427</t>
  </si>
  <si>
    <t>Gál Renáta</t>
  </si>
  <si>
    <t>010706</t>
  </si>
  <si>
    <t>Cseh Tamás Krisztofer</t>
  </si>
  <si>
    <t>090922</t>
  </si>
  <si>
    <t>Bodó Bálint</t>
  </si>
  <si>
    <t>9808130</t>
  </si>
  <si>
    <t>Monori TC</t>
  </si>
  <si>
    <t>Gálfi Dalma</t>
  </si>
  <si>
    <t>070627</t>
  </si>
  <si>
    <t>Ganbat Jázmin</t>
  </si>
  <si>
    <t>810604</t>
  </si>
  <si>
    <t>Gara Zsófia</t>
  </si>
  <si>
    <t>760812</t>
  </si>
  <si>
    <t>Csendes Miklós</t>
  </si>
  <si>
    <t>800223</t>
  </si>
  <si>
    <t>Garamvölgyi Erika</t>
  </si>
  <si>
    <t>BEAC-ORBITA SE</t>
  </si>
  <si>
    <t>700626</t>
  </si>
  <si>
    <t>Csendes Zsolt</t>
  </si>
  <si>
    <t>070626</t>
  </si>
  <si>
    <t>Csepa Zétény</t>
  </si>
  <si>
    <t>640807</t>
  </si>
  <si>
    <t>Gartner Andrea</t>
  </si>
  <si>
    <t>050531</t>
  </si>
  <si>
    <t>Csepeli Botond</t>
  </si>
  <si>
    <t>880905</t>
  </si>
  <si>
    <t>Gergely Dóra dr.</t>
  </si>
  <si>
    <t>980426</t>
  </si>
  <si>
    <t>Cserép Andor Valér</t>
  </si>
  <si>
    <t>Bartek (Geröly) Zsanett</t>
  </si>
  <si>
    <t>010307</t>
  </si>
  <si>
    <t>Cseresznyés Máté</t>
  </si>
  <si>
    <t>8308140</t>
  </si>
  <si>
    <t>Göböl Edina dr.</t>
  </si>
  <si>
    <t>900220</t>
  </si>
  <si>
    <t>Cserkuti Bálint</t>
  </si>
  <si>
    <t>Hatvani TCSE</t>
  </si>
  <si>
    <t>0210021</t>
  </si>
  <si>
    <t>Goffmann Renatta</t>
  </si>
  <si>
    <t>860925</t>
  </si>
  <si>
    <t>Cserkuti Levente</t>
  </si>
  <si>
    <t>9005180</t>
  </si>
  <si>
    <t>Grabecz-Horváh Dóra</t>
  </si>
  <si>
    <t>8208160</t>
  </si>
  <si>
    <t>Csernus István</t>
  </si>
  <si>
    <t>9210140</t>
  </si>
  <si>
    <t>Gratzl Orsolya</t>
  </si>
  <si>
    <t>7412030</t>
  </si>
  <si>
    <t>Csernus Zsolt</t>
  </si>
  <si>
    <t>590925</t>
  </si>
  <si>
    <t>Gremsperger Júlia</t>
  </si>
  <si>
    <t>771228</t>
  </si>
  <si>
    <t>Csillag Károly</t>
  </si>
  <si>
    <t>970513</t>
  </si>
  <si>
    <t>Guruz Fanni</t>
  </si>
  <si>
    <t>Muskétás TC</t>
  </si>
  <si>
    <t>720509</t>
  </si>
  <si>
    <t>Csipő Kristóf</t>
  </si>
  <si>
    <t>071107</t>
  </si>
  <si>
    <t>Gyene Csenge</t>
  </si>
  <si>
    <t>Bónya Gábor</t>
  </si>
  <si>
    <t>690916</t>
  </si>
  <si>
    <t>Csiszár András</t>
  </si>
  <si>
    <t>780506</t>
  </si>
  <si>
    <t>Gyimesi Katalin</t>
  </si>
  <si>
    <t>Csiszár Nimród András</t>
  </si>
  <si>
    <t>0608010</t>
  </si>
  <si>
    <t>György Emília</t>
  </si>
  <si>
    <t>7403271</t>
  </si>
  <si>
    <t>Csiszár Péter</t>
  </si>
  <si>
    <t>700816</t>
  </si>
  <si>
    <t>690605</t>
  </si>
  <si>
    <t>Csiszér Zsombor dr.</t>
  </si>
  <si>
    <t>Szinvai TM</t>
  </si>
  <si>
    <t>Buchholz Bora Gizella</t>
  </si>
  <si>
    <t>0907030</t>
  </si>
  <si>
    <t>Csizmadia Bence</t>
  </si>
  <si>
    <t>8311140</t>
  </si>
  <si>
    <t>Gyulai-Kertesi Edina</t>
  </si>
  <si>
    <t>681230</t>
  </si>
  <si>
    <t>Csizmadia Péter</t>
  </si>
  <si>
    <t>0705040</t>
  </si>
  <si>
    <t>Borkovits Benedek</t>
  </si>
  <si>
    <t>9207310</t>
  </si>
  <si>
    <t>Csobay Ferenc</t>
  </si>
  <si>
    <t>890929</t>
  </si>
  <si>
    <t>Gyurkó Anita</t>
  </si>
  <si>
    <t>860625</t>
  </si>
  <si>
    <t>Habler Henrietta</t>
  </si>
  <si>
    <t>660314</t>
  </si>
  <si>
    <t>Csoboth Csaba</t>
  </si>
  <si>
    <t>0701251</t>
  </si>
  <si>
    <t>Hajdú Anna Jázmin</t>
  </si>
  <si>
    <t>990822</t>
  </si>
  <si>
    <t>Csőgör Alen</t>
  </si>
  <si>
    <t>950114</t>
  </si>
  <si>
    <t>Hajdu Eufrozina</t>
  </si>
  <si>
    <t>Burkus Bella</t>
  </si>
  <si>
    <t>950413</t>
  </si>
  <si>
    <t>Csőgör Ramón</t>
  </si>
  <si>
    <t>041031</t>
  </si>
  <si>
    <t>Hajdu Szonja</t>
  </si>
  <si>
    <t>Szombathelyi SI</t>
  </si>
  <si>
    <t>780206</t>
  </si>
  <si>
    <t>Csóka Balázs</t>
  </si>
  <si>
    <t>Ábris Pro</t>
  </si>
  <si>
    <t>Cseh Natália</t>
  </si>
  <si>
    <t>7902030</t>
  </si>
  <si>
    <t>Hajdúné Kotsis Nóra</t>
  </si>
  <si>
    <t>0606160</t>
  </si>
  <si>
    <t>Csóll Péter</t>
  </si>
  <si>
    <t>850319</t>
  </si>
  <si>
    <t>Halász Klaudia</t>
  </si>
  <si>
    <t>050917</t>
  </si>
  <si>
    <t>721019</t>
  </si>
  <si>
    <t>Csoma Gábor</t>
  </si>
  <si>
    <t>760203</t>
  </si>
  <si>
    <t>Hankó-Hegyi Tilda</t>
  </si>
  <si>
    <t>9903060</t>
  </si>
  <si>
    <t>Csonka Dávid</t>
  </si>
  <si>
    <t>0701131</t>
  </si>
  <si>
    <t>Harari Amy Daniella</t>
  </si>
  <si>
    <t>930818</t>
  </si>
  <si>
    <t>Csonka Gábor</t>
  </si>
  <si>
    <t>960515</t>
  </si>
  <si>
    <t>Harcsár Imola</t>
  </si>
  <si>
    <t>971004</t>
  </si>
  <si>
    <t>Héczey Alexandra</t>
  </si>
  <si>
    <t>9204170</t>
  </si>
  <si>
    <t>Csonka Zsolt</t>
  </si>
  <si>
    <t>Hegyi Anna</t>
  </si>
  <si>
    <t>8707020</t>
  </si>
  <si>
    <t>Hellenbarth Anett</t>
  </si>
  <si>
    <t>0407291</t>
  </si>
  <si>
    <t>Héra Angéla Gréta</t>
  </si>
  <si>
    <t>7803070</t>
  </si>
  <si>
    <t>Csukovics Gábor</t>
  </si>
  <si>
    <t>840725</t>
  </si>
  <si>
    <t>Csutár Kornél</t>
  </si>
  <si>
    <t>001224</t>
  </si>
  <si>
    <t>Horváth Adrienn</t>
  </si>
  <si>
    <t>680710</t>
  </si>
  <si>
    <t>810102</t>
  </si>
  <si>
    <t>040930</t>
  </si>
  <si>
    <t>Csuthi Béla</t>
  </si>
  <si>
    <t>051105</t>
  </si>
  <si>
    <t>Horváth Evelin</t>
  </si>
  <si>
    <t>830226</t>
  </si>
  <si>
    <t>Czabaj Gábor</t>
  </si>
  <si>
    <t>770910</t>
  </si>
  <si>
    <t>Czipa Emese dr.</t>
  </si>
  <si>
    <t>Mozgó Civisért</t>
  </si>
  <si>
    <t>030627</t>
  </si>
  <si>
    <t>Horváth Laura</t>
  </si>
  <si>
    <t>850810</t>
  </si>
  <si>
    <t>Czakó Péter Gergely</t>
  </si>
  <si>
    <t>590523</t>
  </si>
  <si>
    <t>Czecz Zoltán dr.</t>
  </si>
  <si>
    <t>060828</t>
  </si>
  <si>
    <t>Horváth Petra</t>
  </si>
  <si>
    <t>7909120</t>
  </si>
  <si>
    <t>Czeglédi László</t>
  </si>
  <si>
    <t>0409142</t>
  </si>
  <si>
    <t>Horváth Réka</t>
  </si>
  <si>
    <t>Liget TK</t>
  </si>
  <si>
    <t>0803091</t>
  </si>
  <si>
    <t>Horváth Réka Johanna</t>
  </si>
  <si>
    <t>7607150</t>
  </si>
  <si>
    <t>Czérna Tibor</t>
  </si>
  <si>
    <t>041130</t>
  </si>
  <si>
    <t>Horváth Viktória</t>
  </si>
  <si>
    <t>040409</t>
  </si>
  <si>
    <t>Czibula András</t>
  </si>
  <si>
    <t>010304</t>
  </si>
  <si>
    <t>Czigler Bálint</t>
  </si>
  <si>
    <t>760601</t>
  </si>
  <si>
    <t>Dóka Orsolya</t>
  </si>
  <si>
    <t>710514</t>
  </si>
  <si>
    <t>Hrabina Éva</t>
  </si>
  <si>
    <t>830809</t>
  </si>
  <si>
    <t>Czimer Gábor</t>
  </si>
  <si>
    <t>0308250</t>
  </si>
  <si>
    <t>Czingráber Márk</t>
  </si>
  <si>
    <t>720822</t>
  </si>
  <si>
    <t>Huszár Mónika</t>
  </si>
  <si>
    <t>720701</t>
  </si>
  <si>
    <t>Czingráber Zoltán</t>
  </si>
  <si>
    <t>8003160</t>
  </si>
  <si>
    <t>Jandás Noémi</t>
  </si>
  <si>
    <t>790329</t>
  </si>
  <si>
    <t>Bosnyák Denisz</t>
  </si>
  <si>
    <t>850322</t>
  </si>
  <si>
    <t>Czink Péter</t>
  </si>
  <si>
    <t>UNIK SE</t>
  </si>
  <si>
    <t>910731</t>
  </si>
  <si>
    <t>Jani Réka Luca</t>
  </si>
  <si>
    <t>801201</t>
  </si>
  <si>
    <t>Czövek Balázs</t>
  </si>
  <si>
    <t>020620</t>
  </si>
  <si>
    <t>Jánosi Luca</t>
  </si>
  <si>
    <t>0503080</t>
  </si>
  <si>
    <t>670804</t>
  </si>
  <si>
    <t>Czuczor Huba dr.</t>
  </si>
  <si>
    <t>0101220</t>
  </si>
  <si>
    <t>Jantyik Zsanett</t>
  </si>
  <si>
    <t>0707201</t>
  </si>
  <si>
    <t>Jeck Viola Hajna</t>
  </si>
  <si>
    <t>801226</t>
  </si>
  <si>
    <t>730409</t>
  </si>
  <si>
    <t>Dajka László</t>
  </si>
  <si>
    <t>0301280</t>
  </si>
  <si>
    <t>Juhász Dorisz</t>
  </si>
  <si>
    <t>081020</t>
  </si>
  <si>
    <t>Daku István</t>
  </si>
  <si>
    <t>050922</t>
  </si>
  <si>
    <t>Juhász Janka</t>
  </si>
  <si>
    <t>800711</t>
  </si>
  <si>
    <t>Dán Gyula</t>
  </si>
  <si>
    <t>Farkaslaki Hints Flóra</t>
  </si>
  <si>
    <t>960721</t>
  </si>
  <si>
    <t>Dán Zsolt Attila</t>
  </si>
  <si>
    <t>940208</t>
  </si>
  <si>
    <t>Juhász Pálma</t>
  </si>
  <si>
    <t>Farkas-Szénánszky Edina</t>
  </si>
  <si>
    <t>040916</t>
  </si>
  <si>
    <t>Dancsák Márton</t>
  </si>
  <si>
    <t>8308230</t>
  </si>
  <si>
    <t>Juhászné Farkas Orsolya</t>
  </si>
  <si>
    <t>6802280</t>
  </si>
  <si>
    <t>Dani Norbert</t>
  </si>
  <si>
    <t>0111130</t>
  </si>
  <si>
    <t>Kabina Kinga</t>
  </si>
  <si>
    <t>Danis Julius</t>
  </si>
  <si>
    <t>020710</t>
  </si>
  <si>
    <t>Kállai Szófia</t>
  </si>
  <si>
    <t>771107</t>
  </si>
  <si>
    <t>0910161</t>
  </si>
  <si>
    <t>Dárdai Iván</t>
  </si>
  <si>
    <t>790209</t>
  </si>
  <si>
    <t>Kallós Kornélia</t>
  </si>
  <si>
    <t>890220</t>
  </si>
  <si>
    <t>Daróczi Gábor</t>
  </si>
  <si>
    <t>Föv.Vízmű</t>
  </si>
  <si>
    <t>840923</t>
  </si>
  <si>
    <t>Kalocsai Brigitta</t>
  </si>
  <si>
    <t>9410042</t>
  </si>
  <si>
    <t>Darvasi Áron László</t>
  </si>
  <si>
    <t>041215</t>
  </si>
  <si>
    <t>Kántor Anna</t>
  </si>
  <si>
    <t>Budai Fitnesz SE</t>
  </si>
  <si>
    <t>740520</t>
  </si>
  <si>
    <t>Dávid Attila</t>
  </si>
  <si>
    <t>8607131</t>
  </si>
  <si>
    <t>Kardos Enikő</t>
  </si>
  <si>
    <t>000531</t>
  </si>
  <si>
    <t>Dávid Roland</t>
  </si>
  <si>
    <t>760116</t>
  </si>
  <si>
    <t>Deák Sándor</t>
  </si>
  <si>
    <t>6604160</t>
  </si>
  <si>
    <t>Karlosák Edina dr.</t>
  </si>
  <si>
    <t>7803160</t>
  </si>
  <si>
    <t>Décsi Tibor</t>
  </si>
  <si>
    <t>720903</t>
  </si>
  <si>
    <t>Dekovics Attila</t>
  </si>
  <si>
    <t>040116</t>
  </si>
  <si>
    <t>Deli Merse Milán</t>
  </si>
  <si>
    <t>680228</t>
  </si>
  <si>
    <t>Kátay Mónika</t>
  </si>
  <si>
    <t>010430</t>
  </si>
  <si>
    <t>Deli Mihály Ádám</t>
  </si>
  <si>
    <t>0504250</t>
  </si>
  <si>
    <t>Kelemen Zsófi</t>
  </si>
  <si>
    <t>971031</t>
  </si>
  <si>
    <t>Kenéz Katalin</t>
  </si>
  <si>
    <t>7004260</t>
  </si>
  <si>
    <t>Demeter Árpád</t>
  </si>
  <si>
    <t>960914</t>
  </si>
  <si>
    <t>Kenéz Nóra</t>
  </si>
  <si>
    <t>Gaál Nóra</t>
  </si>
  <si>
    <t>950429</t>
  </si>
  <si>
    <t>Dénes András</t>
  </si>
  <si>
    <t>020422</t>
  </si>
  <si>
    <t>Keresztes Paloma</t>
  </si>
  <si>
    <t>890918</t>
  </si>
  <si>
    <t>Gáborné Illé Fanni</t>
  </si>
  <si>
    <t>650610</t>
  </si>
  <si>
    <t>Dénes Tibor</t>
  </si>
  <si>
    <t>851123</t>
  </si>
  <si>
    <t>Király Nóra</t>
  </si>
  <si>
    <t>761003</t>
  </si>
  <si>
    <t>Denys Christophe</t>
  </si>
  <si>
    <t>011113</t>
  </si>
  <si>
    <t>Kisantal Fannia</t>
  </si>
  <si>
    <t>060830</t>
  </si>
  <si>
    <t>Kis-Czakó Eszter</t>
  </si>
  <si>
    <t>Kiss Dorottya</t>
  </si>
  <si>
    <t>650107</t>
  </si>
  <si>
    <t>Dessewffy Gábor</t>
  </si>
  <si>
    <t>910215</t>
  </si>
  <si>
    <t>Kiss Petra</t>
  </si>
  <si>
    <t>860118</t>
  </si>
  <si>
    <t>Devecseri Olivér</t>
  </si>
  <si>
    <t>100704</t>
  </si>
  <si>
    <t>Klembucz Kamilla</t>
  </si>
  <si>
    <t>9410310</t>
  </si>
  <si>
    <t>Gerő Noémi</t>
  </si>
  <si>
    <t>0610061</t>
  </si>
  <si>
    <t>Dézsi Karsa</t>
  </si>
  <si>
    <t>980930</t>
  </si>
  <si>
    <t>Kobulniczky Luca</t>
  </si>
  <si>
    <t>680819</t>
  </si>
  <si>
    <t>Dienes Ákos</t>
  </si>
  <si>
    <t>Göböl Edina Henriett dr.</t>
  </si>
  <si>
    <t>670928</t>
  </si>
  <si>
    <t>Kocsis Ildikó</t>
  </si>
  <si>
    <t>990803</t>
  </si>
  <si>
    <t>Dienes Krisztián</t>
  </si>
  <si>
    <t>0703064</t>
  </si>
  <si>
    <t>Koczka  Petra</t>
  </si>
  <si>
    <t>Grabecz-Horváth Dóra</t>
  </si>
  <si>
    <t>910508</t>
  </si>
  <si>
    <t>Dienes Márk</t>
  </si>
  <si>
    <t>890802</t>
  </si>
  <si>
    <t>Kollár Katalin</t>
  </si>
  <si>
    <t>W-Sport SE</t>
  </si>
  <si>
    <t>Dimitrioszki Stefan</t>
  </si>
  <si>
    <t>030516</t>
  </si>
  <si>
    <t>Komiszár Lilla</t>
  </si>
  <si>
    <t>040907</t>
  </si>
  <si>
    <t>Dinya Ákos</t>
  </si>
  <si>
    <t>060708</t>
  </si>
  <si>
    <t>Komlódi Kiara</t>
  </si>
  <si>
    <t>090815</t>
  </si>
  <si>
    <t>Djurovic Marko</t>
  </si>
  <si>
    <t>001001</t>
  </si>
  <si>
    <t>Koncz Liliána</t>
  </si>
  <si>
    <t>030415</t>
  </si>
  <si>
    <t>Dmitrii Andreev</t>
  </si>
  <si>
    <t>930112</t>
  </si>
  <si>
    <t>Dmitry Zarutskiy</t>
  </si>
  <si>
    <t>090106</t>
  </si>
  <si>
    <t>020402</t>
  </si>
  <si>
    <t>Dobák Bálint</t>
  </si>
  <si>
    <t>760714</t>
  </si>
  <si>
    <t>Ceglédi Gábor</t>
  </si>
  <si>
    <t>810721</t>
  </si>
  <si>
    <t>Körmendi-Bohorquez Sandra Orsolya</t>
  </si>
  <si>
    <t>600819</t>
  </si>
  <si>
    <t>Dobák Tamás</t>
  </si>
  <si>
    <t>800528</t>
  </si>
  <si>
    <t>Körmendiné Csatay Anita</t>
  </si>
  <si>
    <t>010428</t>
  </si>
  <si>
    <t>Dobos Gergely Csanád</t>
  </si>
  <si>
    <t>040712</t>
  </si>
  <si>
    <t>Körmendy Lilla</t>
  </si>
  <si>
    <t>651031</t>
  </si>
  <si>
    <t>Dobosi Csaba</t>
  </si>
  <si>
    <t>0808020</t>
  </si>
  <si>
    <t>Kóródi Liliána</t>
  </si>
  <si>
    <t>850221</t>
  </si>
  <si>
    <t>Dobribán András</t>
  </si>
  <si>
    <t>7710280</t>
  </si>
  <si>
    <t>Kóródi-Fodor Dóra</t>
  </si>
  <si>
    <t>891211</t>
  </si>
  <si>
    <t>Collette Kyle</t>
  </si>
  <si>
    <t>Sz.helyi SI</t>
  </si>
  <si>
    <t>060630</t>
  </si>
  <si>
    <t>Kószó Petra</t>
  </si>
  <si>
    <t>880406</t>
  </si>
  <si>
    <t>Dobrotka Tamás</t>
  </si>
  <si>
    <t>0108250</t>
  </si>
  <si>
    <t>Kótai Felícia</t>
  </si>
  <si>
    <t>720623</t>
  </si>
  <si>
    <t>Dóczi Tamás</t>
  </si>
  <si>
    <t>010825</t>
  </si>
  <si>
    <t>Kótai Kamilla</t>
  </si>
  <si>
    <t>990919</t>
  </si>
  <si>
    <t>Dojcsák Marcell</t>
  </si>
  <si>
    <t>0003061</t>
  </si>
  <si>
    <t>Kótány Katica</t>
  </si>
  <si>
    <t>0410040</t>
  </si>
  <si>
    <t>Dóka Dávid</t>
  </si>
  <si>
    <t>MIVAS SE</t>
  </si>
  <si>
    <t>930521</t>
  </si>
  <si>
    <t>Kovács Annamária</t>
  </si>
  <si>
    <t>910517</t>
  </si>
  <si>
    <t>760404</t>
  </si>
  <si>
    <t>Doma András</t>
  </si>
  <si>
    <t>Hegyi-Hankó Tilda</t>
  </si>
  <si>
    <t>030802</t>
  </si>
  <si>
    <t>Doma Patrik</t>
  </si>
  <si>
    <t>8803130</t>
  </si>
  <si>
    <t>Domokos Dávid</t>
  </si>
  <si>
    <t>770618</t>
  </si>
  <si>
    <t>Domonyai István</t>
  </si>
  <si>
    <t>Hahn TSE</t>
  </si>
  <si>
    <t>0210150</t>
  </si>
  <si>
    <t>Kovács Jessica</t>
  </si>
  <si>
    <t>0707053</t>
  </si>
  <si>
    <t>Kovács Luca Panka</t>
  </si>
  <si>
    <t>021215</t>
  </si>
  <si>
    <t>Donázy Bence</t>
  </si>
  <si>
    <t>050601</t>
  </si>
  <si>
    <t>Kovács Martina</t>
  </si>
  <si>
    <t>751002</t>
  </si>
  <si>
    <t>Dorka András</t>
  </si>
  <si>
    <t>011221</t>
  </si>
  <si>
    <t>Kovács Zita</t>
  </si>
  <si>
    <t>871021</t>
  </si>
  <si>
    <t>Dorogi Csaba</t>
  </si>
  <si>
    <t>0705271</t>
  </si>
  <si>
    <t>Kovács-Sebestyén Lili Salome</t>
  </si>
  <si>
    <t>630723</t>
  </si>
  <si>
    <t>Dorojcsák László</t>
  </si>
  <si>
    <t>070831</t>
  </si>
  <si>
    <t>Krajczár Lili Kata</t>
  </si>
  <si>
    <t>980722</t>
  </si>
  <si>
    <t>Dr. Lovász Zoltán</t>
  </si>
  <si>
    <t xml:space="preserve">Horváth Réka  </t>
  </si>
  <si>
    <t>Liget TK Pápa</t>
  </si>
  <si>
    <t>030416</t>
  </si>
  <si>
    <t>Drágár Péter</t>
  </si>
  <si>
    <t>Sóstói TC</t>
  </si>
  <si>
    <t>910814</t>
  </si>
  <si>
    <t>Dragon Dániel</t>
  </si>
  <si>
    <t>900523</t>
  </si>
  <si>
    <t>Kucova Kristina</t>
  </si>
  <si>
    <t>8912290</t>
  </si>
  <si>
    <t>Dragon Károly</t>
  </si>
  <si>
    <t>021213</t>
  </si>
  <si>
    <t>Kurdi Dóra Virág</t>
  </si>
  <si>
    <t>0706260</t>
  </si>
  <si>
    <t>Draskovits Dénes</t>
  </si>
  <si>
    <t>050901</t>
  </si>
  <si>
    <t>Kuti Alíz Molli</t>
  </si>
  <si>
    <t>861212</t>
  </si>
  <si>
    <t>Drozgyik András dr.</t>
  </si>
  <si>
    <t>Győri Elektr.</t>
  </si>
  <si>
    <t>770507</t>
  </si>
  <si>
    <t>Láng Barbara Mária</t>
  </si>
  <si>
    <t>630919</t>
  </si>
  <si>
    <t>Dubai Miklós</t>
  </si>
  <si>
    <t>930718</t>
  </si>
  <si>
    <t>Lanstiák Dorottya</t>
  </si>
  <si>
    <t>060925</t>
  </si>
  <si>
    <t>Lawani Jillian</t>
  </si>
  <si>
    <t>950203</t>
  </si>
  <si>
    <t>Dudás Márton</t>
  </si>
  <si>
    <t>Veszprémi Egyetem</t>
  </si>
  <si>
    <t>050927</t>
  </si>
  <si>
    <t>Lay Kinga</t>
  </si>
  <si>
    <t>630607</t>
  </si>
  <si>
    <t>Dudás Pál</t>
  </si>
  <si>
    <t>760201</t>
  </si>
  <si>
    <t>Ledényi-Kovács Viktória</t>
  </si>
  <si>
    <t>850824</t>
  </si>
  <si>
    <t>Dudik András</t>
  </si>
  <si>
    <t>010531</t>
  </si>
  <si>
    <t>Lehoczky Anna</t>
  </si>
  <si>
    <t>960906</t>
  </si>
  <si>
    <t>Dukai Dániel</t>
  </si>
  <si>
    <t>020406</t>
  </si>
  <si>
    <t>Dulganov Richárd</t>
  </si>
  <si>
    <t>680208</t>
  </si>
  <si>
    <t>Losonczi Luca</t>
  </si>
  <si>
    <t>950616</t>
  </si>
  <si>
    <t>Dumity Ádám</t>
  </si>
  <si>
    <t>731028</t>
  </si>
  <si>
    <t>Lukács Andrea</t>
  </si>
  <si>
    <t>0408201</t>
  </si>
  <si>
    <t>Dundler Ferenc</t>
  </si>
  <si>
    <t>000324</t>
  </si>
  <si>
    <t>Lukács Lívia</t>
  </si>
  <si>
    <t>670727</t>
  </si>
  <si>
    <t>Dundler József</t>
  </si>
  <si>
    <t>921208</t>
  </si>
  <si>
    <t>Lukács Vanda</t>
  </si>
  <si>
    <t>600502</t>
  </si>
  <si>
    <t>Durucskó Péter</t>
  </si>
  <si>
    <t>860923</t>
  </si>
  <si>
    <t>Kállay Katalin</t>
  </si>
  <si>
    <t>020409</t>
  </si>
  <si>
    <t>Lupák Annamária</t>
  </si>
  <si>
    <t>8102040</t>
  </si>
  <si>
    <t>Eckert Roland</t>
  </si>
  <si>
    <t>0108243</t>
  </si>
  <si>
    <t>Mach Luca</t>
  </si>
  <si>
    <t>760406</t>
  </si>
  <si>
    <t>Eichardt Balázs</t>
  </si>
  <si>
    <t>771203</t>
  </si>
  <si>
    <t>Mácsai Pálma</t>
  </si>
  <si>
    <t>831213</t>
  </si>
  <si>
    <t>Eiler Attila</t>
  </si>
  <si>
    <t>620314</t>
  </si>
  <si>
    <t>Magyar Ildikó Irén</t>
  </si>
  <si>
    <t>9409080</t>
  </si>
  <si>
    <t>Csékei Dániel</t>
  </si>
  <si>
    <t>051215</t>
  </si>
  <si>
    <t>Eisenkolb Máté Tamás</t>
  </si>
  <si>
    <t>0604060</t>
  </si>
  <si>
    <t>Major Stella</t>
  </si>
  <si>
    <t>800902</t>
  </si>
  <si>
    <t>Majoros Ágnes</t>
  </si>
  <si>
    <t>650520</t>
  </si>
  <si>
    <t>Eke László</t>
  </si>
  <si>
    <t>850519</t>
  </si>
  <si>
    <t>750729</t>
  </si>
  <si>
    <t>Major-Szebényi Annamária</t>
  </si>
  <si>
    <t>Károlyi-Kovács Viktória</t>
  </si>
  <si>
    <t>030723</t>
  </si>
  <si>
    <t>Matkó Réka</t>
  </si>
  <si>
    <t>6608210</t>
  </si>
  <si>
    <t>Elekes Zsolt dr.</t>
  </si>
  <si>
    <t>061004</t>
  </si>
  <si>
    <t>Méhes Maja</t>
  </si>
  <si>
    <t>980903</t>
  </si>
  <si>
    <t>Elekes Zsombor</t>
  </si>
  <si>
    <t>060714</t>
  </si>
  <si>
    <t>Mendre Mirtill</t>
  </si>
  <si>
    <t>8003190</t>
  </si>
  <si>
    <t>Enyedi Ádám</t>
  </si>
  <si>
    <t>730917</t>
  </si>
  <si>
    <t>Mesterné Steblák Brigi</t>
  </si>
  <si>
    <t>811004</t>
  </si>
  <si>
    <t>Enyedi János</t>
  </si>
  <si>
    <t>950813</t>
  </si>
  <si>
    <t>Mészáros Anett</t>
  </si>
  <si>
    <t>8202050</t>
  </si>
  <si>
    <t>Eöri Márk</t>
  </si>
  <si>
    <t>950620</t>
  </si>
  <si>
    <t>Erb Zsombor</t>
  </si>
  <si>
    <t>Kisantal Fanni</t>
  </si>
  <si>
    <t>830114</t>
  </si>
  <si>
    <t>7106020</t>
  </si>
  <si>
    <t>Erdei András</t>
  </si>
  <si>
    <t>Mészárosné Horváth Andrea</t>
  </si>
  <si>
    <t>Kiss  Petra</t>
  </si>
  <si>
    <t>7803040</t>
  </si>
  <si>
    <t>Erdei Bálint</t>
  </si>
  <si>
    <t>710717</t>
  </si>
  <si>
    <t>Csepi Zoltán</t>
  </si>
  <si>
    <t>990330</t>
  </si>
  <si>
    <t>040410</t>
  </si>
  <si>
    <t>Mihálka Zsófia</t>
  </si>
  <si>
    <t>860213</t>
  </si>
  <si>
    <t>Kiss Katalin</t>
  </si>
  <si>
    <t>9410080</t>
  </si>
  <si>
    <t>Miklós Dorottya</t>
  </si>
  <si>
    <t>670105</t>
  </si>
  <si>
    <t>Erdei Csaba</t>
  </si>
  <si>
    <t>960322</t>
  </si>
  <si>
    <t>Mikó Anita</t>
  </si>
  <si>
    <t>540318</t>
  </si>
  <si>
    <t>Erdei Ferenc</t>
  </si>
  <si>
    <t>9705150</t>
  </si>
  <si>
    <t>Mirák Brigitta</t>
  </si>
  <si>
    <t>9205270</t>
  </si>
  <si>
    <t>Misalek Kata</t>
  </si>
  <si>
    <t>780401</t>
  </si>
  <si>
    <t>Erdei Krisztián Zoltán</t>
  </si>
  <si>
    <t>Koczka Petra</t>
  </si>
  <si>
    <t>690719</t>
  </si>
  <si>
    <t>Mócher Anna</t>
  </si>
  <si>
    <t>820728</t>
  </si>
  <si>
    <t>Erdei Márton</t>
  </si>
  <si>
    <t>010305</t>
  </si>
  <si>
    <t>Mohl Diana</t>
  </si>
  <si>
    <t>9408140</t>
  </si>
  <si>
    <t>Erdélyi István</t>
  </si>
  <si>
    <t>980423</t>
  </si>
  <si>
    <t>Molnár Csenge</t>
  </si>
  <si>
    <t>9905170</t>
  </si>
  <si>
    <t>Erdmann Jonas</t>
  </si>
  <si>
    <t>060706</t>
  </si>
  <si>
    <t>Molnár Kitti</t>
  </si>
  <si>
    <t>861106</t>
  </si>
  <si>
    <t>Fábián Ákos</t>
  </si>
  <si>
    <t>941103</t>
  </si>
  <si>
    <t>Molnár Lili</t>
  </si>
  <si>
    <t>910911</t>
  </si>
  <si>
    <t>Fábián Viktor</t>
  </si>
  <si>
    <t>Békéscsabai Előre</t>
  </si>
  <si>
    <t>790219</t>
  </si>
  <si>
    <t>Molnár Mária</t>
  </si>
  <si>
    <t>660606</t>
  </si>
  <si>
    <t>Fábiánkovits Ferenc</t>
  </si>
  <si>
    <t>940326</t>
  </si>
  <si>
    <t>Moré-Lipták Júlia</t>
  </si>
  <si>
    <t>8101210</t>
  </si>
  <si>
    <t>Fábik Zsolt</t>
  </si>
  <si>
    <t>771105</t>
  </si>
  <si>
    <t>Morhardt Veronika</t>
  </si>
  <si>
    <t>800213</t>
  </si>
  <si>
    <t>Fábry Gergely dr.</t>
  </si>
  <si>
    <t>000725</t>
  </si>
  <si>
    <t>Müller Nikoletta</t>
  </si>
  <si>
    <t>770824</t>
  </si>
  <si>
    <t>Fábry Levente</t>
  </si>
  <si>
    <t>Szatelit TK</t>
  </si>
  <si>
    <t>020523</t>
  </si>
  <si>
    <t>Fajta Péter</t>
  </si>
  <si>
    <t>H.szoboszlói SE</t>
  </si>
  <si>
    <t>050407</t>
  </si>
  <si>
    <t>Murzsa Gréta</t>
  </si>
  <si>
    <t>0607010</t>
  </si>
  <si>
    <t>Nádasy Réka Sarolta</t>
  </si>
  <si>
    <t>7002030</t>
  </si>
  <si>
    <t>Faludi Sándor</t>
  </si>
  <si>
    <t>5611200</t>
  </si>
  <si>
    <t>Nádori Katalin Mária</t>
  </si>
  <si>
    <t>910227</t>
  </si>
  <si>
    <t>Farcas Ioan</t>
  </si>
  <si>
    <t>010324</t>
  </si>
  <si>
    <t>Nagy Adrienn</t>
  </si>
  <si>
    <t>880618</t>
  </si>
  <si>
    <t>Farkas Ádám</t>
  </si>
  <si>
    <t>707053</t>
  </si>
  <si>
    <t>1002161</t>
  </si>
  <si>
    <t>Nagy Dorka</t>
  </si>
  <si>
    <t>770319</t>
  </si>
  <si>
    <t>Farkas Ákos</t>
  </si>
  <si>
    <t>Szeged VTK</t>
  </si>
  <si>
    <t>0605291</t>
  </si>
  <si>
    <t>Nagy Gréta</t>
  </si>
  <si>
    <t>850719</t>
  </si>
  <si>
    <t>Farkas Balázs</t>
  </si>
  <si>
    <t>790112</t>
  </si>
  <si>
    <t>Kovács-Sebestyén Lili</t>
  </si>
  <si>
    <t>Farkas Kornél</t>
  </si>
  <si>
    <t>Győri Elekt.</t>
  </si>
  <si>
    <t>9905010</t>
  </si>
  <si>
    <t>Nagy Hanna</t>
  </si>
  <si>
    <t>8107120</t>
  </si>
  <si>
    <t>Nagy Janette</t>
  </si>
  <si>
    <t>061207</t>
  </si>
  <si>
    <t>Farkas Martin</t>
  </si>
  <si>
    <t>0405240</t>
  </si>
  <si>
    <t>Nagy-Békési Bíborka</t>
  </si>
  <si>
    <t/>
  </si>
  <si>
    <t>Farkas Máté</t>
  </si>
  <si>
    <t>970612</t>
  </si>
  <si>
    <t>Farkas Richárd</t>
  </si>
  <si>
    <t>Ludovika SE</t>
  </si>
  <si>
    <t>9507120</t>
  </si>
  <si>
    <t>Németh Anna</t>
  </si>
  <si>
    <t>730214</t>
  </si>
  <si>
    <t>Farkas Róbert</t>
  </si>
  <si>
    <t>050322</t>
  </si>
  <si>
    <t>Németh Kitti</t>
  </si>
  <si>
    <t>050526</t>
  </si>
  <si>
    <t>Németh Laura Larissza</t>
  </si>
  <si>
    <t>941216</t>
  </si>
  <si>
    <t>Farkas Roland</t>
  </si>
  <si>
    <t>040524</t>
  </si>
  <si>
    <t>Farkas Tamás</t>
  </si>
  <si>
    <t>660923</t>
  </si>
  <si>
    <t>Farkas Tamás Béla dr.</t>
  </si>
  <si>
    <t>730120</t>
  </si>
  <si>
    <t>Niedermayer Nóra Ditta</t>
  </si>
  <si>
    <t>640804</t>
  </si>
  <si>
    <t>Farsang Attila</t>
  </si>
  <si>
    <t>710711</t>
  </si>
  <si>
    <t>Fasang Márton</t>
  </si>
  <si>
    <t>070520</t>
  </si>
  <si>
    <t>Nyúl Csenge</t>
  </si>
  <si>
    <t>910311</t>
  </si>
  <si>
    <t>Fazekas Dániel dr.</t>
  </si>
  <si>
    <t>090929</t>
  </si>
  <si>
    <t>Nyuli Flóra</t>
  </si>
  <si>
    <t>950425</t>
  </si>
  <si>
    <t>Oláh Dorina</t>
  </si>
  <si>
    <t>7503270</t>
  </si>
  <si>
    <t>Fazekas Péter dr.</t>
  </si>
  <si>
    <t>050301</t>
  </si>
  <si>
    <t>Olasz Adél</t>
  </si>
  <si>
    <t>710401</t>
  </si>
  <si>
    <t>Orbázi Réka Mária</t>
  </si>
  <si>
    <t>060103</t>
  </si>
  <si>
    <t>Fehér Alexander</t>
  </si>
  <si>
    <t>8910121</t>
  </si>
  <si>
    <t>Ott Lívia Viola</t>
  </si>
  <si>
    <t>850817</t>
  </si>
  <si>
    <t>Fehér Balázs</t>
  </si>
  <si>
    <t>720217</t>
  </si>
  <si>
    <t>Ötvös Andrea</t>
  </si>
  <si>
    <t>8906270</t>
  </si>
  <si>
    <t>Fehér Csaba</t>
  </si>
  <si>
    <t>760108</t>
  </si>
  <si>
    <t>Óvádi Réka Judit</t>
  </si>
  <si>
    <t>680821</t>
  </si>
  <si>
    <t>Páll Zsuzsanna</t>
  </si>
  <si>
    <t>790714</t>
  </si>
  <si>
    <t>Papp Brigitta</t>
  </si>
  <si>
    <t>740323</t>
  </si>
  <si>
    <t>Makó Emese dr.</t>
  </si>
  <si>
    <t>7503120</t>
  </si>
  <si>
    <t>Fehér Péter</t>
  </si>
  <si>
    <t>Tiszaújv.</t>
  </si>
  <si>
    <t>620321</t>
  </si>
  <si>
    <t>Fehér Péter dr.</t>
  </si>
  <si>
    <t>020314</t>
  </si>
  <si>
    <t>Papp Nóra</t>
  </si>
  <si>
    <t>0902173</t>
  </si>
  <si>
    <t>060715</t>
  </si>
  <si>
    <t>Máté Csenge</t>
  </si>
  <si>
    <t>Fejes Ádám</t>
  </si>
  <si>
    <t>770904</t>
  </si>
  <si>
    <t>Patard Ágota</t>
  </si>
  <si>
    <t>830313</t>
  </si>
  <si>
    <t>Fejes Ambrus</t>
  </si>
  <si>
    <t>7404120</t>
  </si>
  <si>
    <t>Patrus Orsolya</t>
  </si>
  <si>
    <t>600919</t>
  </si>
  <si>
    <t>Feke Mihály</t>
  </si>
  <si>
    <t>Liget SE</t>
  </si>
  <si>
    <t>7901080</t>
  </si>
  <si>
    <t>Paulovicz Natasa</t>
  </si>
  <si>
    <t>770515</t>
  </si>
  <si>
    <t>Fekete Csaba</t>
  </si>
  <si>
    <t>9808080</t>
  </si>
  <si>
    <t>Pecaut Amanda Mercedes</t>
  </si>
  <si>
    <t>0102061</t>
  </si>
  <si>
    <t>Fekete János</t>
  </si>
  <si>
    <t>071108</t>
  </si>
  <si>
    <t>Pécsi Boglárka</t>
  </si>
  <si>
    <t>Mesterné Szteblák Brigi dr.</t>
  </si>
  <si>
    <t>000714</t>
  </si>
  <si>
    <t>Pécsi Réka</t>
  </si>
  <si>
    <t>Római TA</t>
  </si>
  <si>
    <t>091024</t>
  </si>
  <si>
    <t>Felhőfalvi László</t>
  </si>
  <si>
    <t>740706</t>
  </si>
  <si>
    <t>Pestuka Szilvia</t>
  </si>
  <si>
    <t>9704030</t>
  </si>
  <si>
    <t>Fenyősi Zoltán Róbert</t>
  </si>
  <si>
    <t>Czakó Péter</t>
  </si>
  <si>
    <t>830215</t>
  </si>
  <si>
    <t>0702080</t>
  </si>
  <si>
    <t>Fenyvesi Tibor</t>
  </si>
  <si>
    <t>Péter Lili</t>
  </si>
  <si>
    <t>Pintér Zsófia</t>
  </si>
  <si>
    <t>040618</t>
  </si>
  <si>
    <t>Petrás Andrea Janka</t>
  </si>
  <si>
    <t>910925</t>
  </si>
  <si>
    <t>Filipenkó Viktor</t>
  </si>
  <si>
    <t>020605</t>
  </si>
  <si>
    <t>Petrova Anastasia</t>
  </si>
  <si>
    <t>800927</t>
  </si>
  <si>
    <t>Fischer Ferenc</t>
  </si>
  <si>
    <t>010715</t>
  </si>
  <si>
    <t>Petrovszki Lili</t>
  </si>
  <si>
    <t>881211</t>
  </si>
  <si>
    <t>Flórián Márk</t>
  </si>
  <si>
    <t>670911</t>
  </si>
  <si>
    <t>Pilvein Andrea</t>
  </si>
  <si>
    <t>0508203</t>
  </si>
  <si>
    <t>Fodor Kornél</t>
  </si>
  <si>
    <t>040722</t>
  </si>
  <si>
    <t>Pintér Eszter</t>
  </si>
  <si>
    <t>931117</t>
  </si>
  <si>
    <t>Fodor Krisztián</t>
  </si>
  <si>
    <t>0105022</t>
  </si>
  <si>
    <t>Pintér Mercédesz</t>
  </si>
  <si>
    <t>0206190</t>
  </si>
  <si>
    <t>Fodor Márton</t>
  </si>
  <si>
    <t>780102</t>
  </si>
  <si>
    <t>Pintér Nóra</t>
  </si>
  <si>
    <t>BEAC Or</t>
  </si>
  <si>
    <t>910626</t>
  </si>
  <si>
    <t>Fodor Tamás</t>
  </si>
  <si>
    <t>6802281</t>
  </si>
  <si>
    <t>Pintérné Nagy Zsuzsanna</t>
  </si>
  <si>
    <t>760901</t>
  </si>
  <si>
    <t>Fodor Zoltán</t>
  </si>
  <si>
    <t>961001</t>
  </si>
  <si>
    <t>Pirók Alexa</t>
  </si>
  <si>
    <t>830429</t>
  </si>
  <si>
    <t>Fogas Attila</t>
  </si>
  <si>
    <t>770120</t>
  </si>
  <si>
    <t>Piros Ildikó</t>
  </si>
  <si>
    <t>Czímer Gábor</t>
  </si>
  <si>
    <t>9708121</t>
  </si>
  <si>
    <t>Földesi Máté</t>
  </si>
  <si>
    <t>020813</t>
  </si>
  <si>
    <t>Plasek Lilla</t>
  </si>
  <si>
    <t>701025</t>
  </si>
  <si>
    <t>Földesi Tamás</t>
  </si>
  <si>
    <t>030708</t>
  </si>
  <si>
    <t>Földi Tamás</t>
  </si>
  <si>
    <t>Pólus Ágnes Fehérné</t>
  </si>
  <si>
    <t>760414</t>
  </si>
  <si>
    <t>Földvári Tamás</t>
  </si>
  <si>
    <t>0804144</t>
  </si>
  <si>
    <t>Ponicsán Réka Borsika</t>
  </si>
  <si>
    <t>950807</t>
  </si>
  <si>
    <t>Font Bence</t>
  </si>
  <si>
    <t>740712</t>
  </si>
  <si>
    <t>Poór Éva</t>
  </si>
  <si>
    <t>690615</t>
  </si>
  <si>
    <t>Fonyódi János</t>
  </si>
  <si>
    <t>0911090</t>
  </si>
  <si>
    <t>Popa Giulia Safina</t>
  </si>
  <si>
    <t>790712</t>
  </si>
  <si>
    <t>Forgács Krisztián</t>
  </si>
  <si>
    <t>0402050</t>
  </si>
  <si>
    <t>Pór Eszter</t>
  </si>
  <si>
    <t>6806010</t>
  </si>
  <si>
    <t>Forgó Róbert</t>
  </si>
  <si>
    <t>990107</t>
  </si>
  <si>
    <t>Pór Petra</t>
  </si>
  <si>
    <t>000613</t>
  </si>
  <si>
    <t>Förhétz Dávid</t>
  </si>
  <si>
    <t>061027</t>
  </si>
  <si>
    <t>Pór Zsófia</t>
  </si>
  <si>
    <t>0611081</t>
  </si>
  <si>
    <t>Prédl Jázmin</t>
  </si>
  <si>
    <t>741112</t>
  </si>
  <si>
    <t>Francia Balázs dr.</t>
  </si>
  <si>
    <t>061213</t>
  </si>
  <si>
    <t>Pukkai Réka</t>
  </si>
  <si>
    <t>940725</t>
  </si>
  <si>
    <t>Fricska Martin</t>
  </si>
  <si>
    <t>911122</t>
  </si>
  <si>
    <t>Pump Luca</t>
  </si>
  <si>
    <t>920208</t>
  </si>
  <si>
    <t>Fucsovics Márton</t>
  </si>
  <si>
    <t>020423</t>
  </si>
  <si>
    <t>Punyi Anna Krisztina</t>
  </si>
  <si>
    <t>981222</t>
  </si>
  <si>
    <t>Füle Mátyás Lajos</t>
  </si>
  <si>
    <t>020504</t>
  </si>
  <si>
    <t>Puskar Kateryna</t>
  </si>
  <si>
    <t>7501290</t>
  </si>
  <si>
    <t>Fülöp György dr.</t>
  </si>
  <si>
    <t>0401160</t>
  </si>
  <si>
    <t>Rácz Noémi</t>
  </si>
  <si>
    <t>0508051</t>
  </si>
  <si>
    <t>Fülöp Kende</t>
  </si>
  <si>
    <t>720313</t>
  </si>
  <si>
    <t>Radnai Laura</t>
  </si>
  <si>
    <t>0806291</t>
  </si>
  <si>
    <t>030828</t>
  </si>
  <si>
    <t>Fülöp Kolos</t>
  </si>
  <si>
    <t>Radnai Zsófia</t>
  </si>
  <si>
    <t>780904</t>
  </si>
  <si>
    <t>Nagy-Mázsa Renáta</t>
  </si>
  <si>
    <t>650723</t>
  </si>
  <si>
    <t>Radványiné Budai Ágnes</t>
  </si>
  <si>
    <t>8306200</t>
  </si>
  <si>
    <t>Fülöp László</t>
  </si>
  <si>
    <t>970722</t>
  </si>
  <si>
    <t>Nemes Nikolett</t>
  </si>
  <si>
    <t>061130</t>
  </si>
  <si>
    <t>Dani Bence</t>
  </si>
  <si>
    <t>9409160</t>
  </si>
  <si>
    <t>Furus Noel</t>
  </si>
  <si>
    <t>950712</t>
  </si>
  <si>
    <t>000930</t>
  </si>
  <si>
    <t>Regényi Dorottya</t>
  </si>
  <si>
    <t>720706</t>
  </si>
  <si>
    <t>Gábor Attila</t>
  </si>
  <si>
    <t>820313</t>
  </si>
  <si>
    <t>Rinyu Nikoletta</t>
  </si>
  <si>
    <t>9910011</t>
  </si>
  <si>
    <t>Gábor Lénárd</t>
  </si>
  <si>
    <t>060527</t>
  </si>
  <si>
    <t>Ritecz Panna</t>
  </si>
  <si>
    <t>791015</t>
  </si>
  <si>
    <t>Gagán Dániel</t>
  </si>
  <si>
    <t>0705162</t>
  </si>
  <si>
    <t>Rohovszky Anna</t>
  </si>
  <si>
    <t>820625</t>
  </si>
  <si>
    <t>Gajárszki Henrik</t>
  </si>
  <si>
    <t>9110150</t>
  </si>
  <si>
    <t>Rojas  Lukini Valeria</t>
  </si>
  <si>
    <t>900604</t>
  </si>
  <si>
    <t>Gál Balázs</t>
  </si>
  <si>
    <t>000609</t>
  </si>
  <si>
    <t>Rosa Rubina</t>
  </si>
  <si>
    <t>801117</t>
  </si>
  <si>
    <t>710705</t>
  </si>
  <si>
    <t>Roszinszky Viktória</t>
  </si>
  <si>
    <t>Gál István</t>
  </si>
  <si>
    <t>9306011</t>
  </si>
  <si>
    <t>Rusai Hedvig</t>
  </si>
  <si>
    <t>820818</t>
  </si>
  <si>
    <t>Gál Tamás</t>
  </si>
  <si>
    <t>0704141</t>
  </si>
  <si>
    <t>Ruzsinszky Hanna</t>
  </si>
  <si>
    <t>720325</t>
  </si>
  <si>
    <t>Gál Zoltán</t>
  </si>
  <si>
    <t>611212</t>
  </si>
  <si>
    <t>Saáry Katalin</t>
  </si>
  <si>
    <t>Papp Brigita</t>
  </si>
  <si>
    <t>020612</t>
  </si>
  <si>
    <t>Salamon Eszter</t>
  </si>
  <si>
    <t>750520</t>
  </si>
  <si>
    <t>Sallai Anikó</t>
  </si>
  <si>
    <t>880117</t>
  </si>
  <si>
    <t>Galamb László</t>
  </si>
  <si>
    <t>640510</t>
  </si>
  <si>
    <t>Sallay Orsolya</t>
  </si>
  <si>
    <t>700611</t>
  </si>
  <si>
    <t>Galambos Gábor</t>
  </si>
  <si>
    <t>710322</t>
  </si>
  <si>
    <t>Sándor Rita dr.</t>
  </si>
  <si>
    <t>760222</t>
  </si>
  <si>
    <t>Galambos László István</t>
  </si>
  <si>
    <t>800926</t>
  </si>
  <si>
    <t>070425</t>
  </si>
  <si>
    <t>Sápi Zsófi</t>
  </si>
  <si>
    <t>Galbács Mihály</t>
  </si>
  <si>
    <t>670716</t>
  </si>
  <si>
    <t>Gálfi Tamás</t>
  </si>
  <si>
    <t>991123</t>
  </si>
  <si>
    <t>Sáránszki Lili</t>
  </si>
  <si>
    <t>970816</t>
  </si>
  <si>
    <t>Galgóczy Ákos</t>
  </si>
  <si>
    <t>710422</t>
  </si>
  <si>
    <t>Sarkadi Ágnes dr.</t>
  </si>
  <si>
    <t>660319</t>
  </si>
  <si>
    <t>Galgóczy Lajos</t>
  </si>
  <si>
    <t>9901200</t>
  </si>
  <si>
    <t>Sásdi Anna Luca</t>
  </si>
  <si>
    <t>0603240</t>
  </si>
  <si>
    <t>Galló Ákos</t>
  </si>
  <si>
    <t>0504260</t>
  </si>
  <si>
    <t>Sautriot Lara</t>
  </si>
  <si>
    <t>730430</t>
  </si>
  <si>
    <t>031019</t>
  </si>
  <si>
    <t>Schulek Réka dr.</t>
  </si>
  <si>
    <t>Gáncs Botond</t>
  </si>
  <si>
    <t>0807220</t>
  </si>
  <si>
    <t>Sebestyén Mira</t>
  </si>
  <si>
    <t>060707</t>
  </si>
  <si>
    <t>Garami József</t>
  </si>
  <si>
    <t>051121</t>
  </si>
  <si>
    <t>Semperger Ivett Rebeka</t>
  </si>
  <si>
    <t>7305170</t>
  </si>
  <si>
    <t>Gárdos Vilmos</t>
  </si>
  <si>
    <t>8309220</t>
  </si>
  <si>
    <t>Gárdosi Péter</t>
  </si>
  <si>
    <t>031022</t>
  </si>
  <si>
    <t>Gáspár Benedek</t>
  </si>
  <si>
    <t>990227</t>
  </si>
  <si>
    <t>Serman Dóra</t>
  </si>
  <si>
    <t>930826</t>
  </si>
  <si>
    <t>Gazsó Krisztián</t>
  </si>
  <si>
    <t>810602</t>
  </si>
  <si>
    <t>Géczy Gábor</t>
  </si>
  <si>
    <t>BBTC</t>
  </si>
  <si>
    <t>7309160</t>
  </si>
  <si>
    <t>Gellén László</t>
  </si>
  <si>
    <t>8001300</t>
  </si>
  <si>
    <t>Sklyarova Galina</t>
  </si>
  <si>
    <t>0703300</t>
  </si>
  <si>
    <t>Gémes Áron</t>
  </si>
  <si>
    <t>Dénes Bence</t>
  </si>
  <si>
    <t>931017</t>
  </si>
  <si>
    <t>Softic Irma</t>
  </si>
  <si>
    <t>9810170</t>
  </si>
  <si>
    <t>Geönczeöl Merse Máté</t>
  </si>
  <si>
    <t>981112</t>
  </si>
  <si>
    <t>Stollár Fanny</t>
  </si>
  <si>
    <t>970226</t>
  </si>
  <si>
    <t>Stolmár Rebeka</t>
  </si>
  <si>
    <t>940826</t>
  </si>
  <si>
    <t>Gerendy Mátyás</t>
  </si>
  <si>
    <t>010410</t>
  </si>
  <si>
    <t>Stumpf Aliz</t>
  </si>
  <si>
    <t>Manufaktúra TT</t>
  </si>
  <si>
    <t>870310</t>
  </si>
  <si>
    <t>Gergely István Dániel</t>
  </si>
  <si>
    <t>9001010</t>
  </si>
  <si>
    <t>Sulyok Katalin Zsuzsanna</t>
  </si>
  <si>
    <t>700314</t>
  </si>
  <si>
    <t>Gergely Tamás</t>
  </si>
  <si>
    <t>920216</t>
  </si>
  <si>
    <t>Susányi Zsófia</t>
  </si>
  <si>
    <t>781218</t>
  </si>
  <si>
    <t>Gerner Marian</t>
  </si>
  <si>
    <t>031011</t>
  </si>
  <si>
    <t>Szabanin Natália</t>
  </si>
  <si>
    <t>040428</t>
  </si>
  <si>
    <t>Ghidán Boldizsár</t>
  </si>
  <si>
    <t>0111292</t>
  </si>
  <si>
    <t>Szabó Borbála</t>
  </si>
  <si>
    <t>990423</t>
  </si>
  <si>
    <t>Szabó Fruzsina Lenke</t>
  </si>
  <si>
    <t>981205</t>
  </si>
  <si>
    <t>Gila Bálint</t>
  </si>
  <si>
    <t>Punyi Anna</t>
  </si>
  <si>
    <t>980130</t>
  </si>
  <si>
    <t>Gilly Zsombor</t>
  </si>
  <si>
    <t>960725</t>
  </si>
  <si>
    <t>Szabó Laura</t>
  </si>
  <si>
    <t>060413</t>
  </si>
  <si>
    <t>Góczi Erik</t>
  </si>
  <si>
    <t>0712112</t>
  </si>
  <si>
    <t>Szabó Lora</t>
  </si>
  <si>
    <t>0703281</t>
  </si>
  <si>
    <t>Szabó Luca</t>
  </si>
  <si>
    <t>810108</t>
  </si>
  <si>
    <t>Goda Szilárd</t>
  </si>
  <si>
    <t>040124</t>
  </si>
  <si>
    <t>Gödri István</t>
  </si>
  <si>
    <t>811121</t>
  </si>
  <si>
    <t>Szabó Zsófia</t>
  </si>
  <si>
    <t>BEAC-ORBITA</t>
  </si>
  <si>
    <t>040620</t>
  </si>
  <si>
    <t>030430</t>
  </si>
  <si>
    <t>Dévai Péter</t>
  </si>
  <si>
    <t>Gombás Péter</t>
  </si>
  <si>
    <t>920402</t>
  </si>
  <si>
    <t>Szabolcsi Ágnes</t>
  </si>
  <si>
    <t>9207240</t>
  </si>
  <si>
    <t>Szabó-Lórántfy Ágnes</t>
  </si>
  <si>
    <t>820427</t>
  </si>
  <si>
    <t>Gömöri Gábor dr.</t>
  </si>
  <si>
    <t>Rojas Lukini Valéria</t>
  </si>
  <si>
    <t>6904290</t>
  </si>
  <si>
    <t>Szabóné Szentpétery Judit</t>
  </si>
  <si>
    <t>Gömöry Ádám</t>
  </si>
  <si>
    <t>760127</t>
  </si>
  <si>
    <t>Szagmeiszter Henrietta</t>
  </si>
  <si>
    <t>730408</t>
  </si>
  <si>
    <t>Gönczi Tamás</t>
  </si>
  <si>
    <t>0202210</t>
  </si>
  <si>
    <t>Szakály Rebeka Kata</t>
  </si>
  <si>
    <t>670708</t>
  </si>
  <si>
    <t>Gönczöl László</t>
  </si>
  <si>
    <t>B.füredi P.</t>
  </si>
  <si>
    <t>000111</t>
  </si>
  <si>
    <t>Szalai Réka</t>
  </si>
  <si>
    <t>930929</t>
  </si>
  <si>
    <t>7602190</t>
  </si>
  <si>
    <t>Gönczöl Máté</t>
  </si>
  <si>
    <t>Szarka Krisztina</t>
  </si>
  <si>
    <t>770402</t>
  </si>
  <si>
    <t>Gonzalo Martin Rio</t>
  </si>
  <si>
    <t>931024</t>
  </si>
  <si>
    <t>Szávay Blanka</t>
  </si>
  <si>
    <t>Tálentum</t>
  </si>
  <si>
    <t>740727</t>
  </si>
  <si>
    <t>Szável Szilvia</t>
  </si>
  <si>
    <t>920501</t>
  </si>
  <si>
    <t>Gosztonyi-Kossuth Attila</t>
  </si>
  <si>
    <t>Sápi Zsófia</t>
  </si>
  <si>
    <t>8908020</t>
  </si>
  <si>
    <t>Gosztonyi-Kossuth Zoltán</t>
  </si>
  <si>
    <t>060126</t>
  </si>
  <si>
    <t>Szebeni Kata</t>
  </si>
  <si>
    <t>050228</t>
  </si>
  <si>
    <t>Gráf Bence Mátyás</t>
  </si>
  <si>
    <t>950719</t>
  </si>
  <si>
    <t>Szénási Erika</t>
  </si>
  <si>
    <t>7211281</t>
  </si>
  <si>
    <t>001011</t>
  </si>
  <si>
    <t>Grécs Attila</t>
  </si>
  <si>
    <t>Szendrői Szabina Kata</t>
  </si>
  <si>
    <t>061218</t>
  </si>
  <si>
    <t>Szentgáli Réka</t>
  </si>
  <si>
    <t>801024</t>
  </si>
  <si>
    <t>Gregus Péter</t>
  </si>
  <si>
    <t>940621</t>
  </si>
  <si>
    <t>Szerencsés Eszter</t>
  </si>
  <si>
    <t>9412240</t>
  </si>
  <si>
    <t>Grigaut Alexander</t>
  </si>
  <si>
    <t>610311</t>
  </si>
  <si>
    <t>Szerencsésné Miltényi Éva</t>
  </si>
  <si>
    <t>011126</t>
  </si>
  <si>
    <t>Grossmann Benjamin</t>
  </si>
  <si>
    <t>671008</t>
  </si>
  <si>
    <t>Szigeti Kovács Krisztina</t>
  </si>
  <si>
    <t>061212</t>
  </si>
  <si>
    <t>Grossmann Maxim Noel</t>
  </si>
  <si>
    <t>9603080</t>
  </si>
  <si>
    <t>Simion Oana Georgeta</t>
  </si>
  <si>
    <t>770627</t>
  </si>
  <si>
    <t>Grósz Ferenc</t>
  </si>
  <si>
    <t>9102030</t>
  </si>
  <si>
    <t>Groszmann Ádám</t>
  </si>
  <si>
    <t>710202</t>
  </si>
  <si>
    <t>Szilágyi Adél</t>
  </si>
  <si>
    <t>000915</t>
  </si>
  <si>
    <t>Gruner Benedek</t>
  </si>
  <si>
    <t>0506160</t>
  </si>
  <si>
    <t>Szilágyi Ágota</t>
  </si>
  <si>
    <t>600624</t>
  </si>
  <si>
    <t>Gruner Zoltán</t>
  </si>
  <si>
    <t>031129</t>
  </si>
  <si>
    <t>Szilágyi Anna Lili</t>
  </si>
  <si>
    <t>050605</t>
  </si>
  <si>
    <t>Gubi Trisztán</t>
  </si>
  <si>
    <t>781212</t>
  </si>
  <si>
    <t>Szilágyiné Gáldi Bernadett</t>
  </si>
  <si>
    <t>900102</t>
  </si>
  <si>
    <t>Szilassy Réka</t>
  </si>
  <si>
    <t>700722</t>
  </si>
  <si>
    <t>Gulyás Balázs</t>
  </si>
  <si>
    <t>751008</t>
  </si>
  <si>
    <t>Gulyás Gábor</t>
  </si>
  <si>
    <t>851106</t>
  </si>
  <si>
    <t>Szirják-Rebi Zsuzsanna</t>
  </si>
  <si>
    <t>Szkljarova Galina</t>
  </si>
  <si>
    <t>900510</t>
  </si>
  <si>
    <t>Gulyás Márton Gábor</t>
  </si>
  <si>
    <t>950905</t>
  </si>
  <si>
    <t>Szlavikovics Szabina</t>
  </si>
  <si>
    <t>Siófok KTC</t>
  </si>
  <si>
    <t>850624</t>
  </si>
  <si>
    <t>Gulyás Roland</t>
  </si>
  <si>
    <t>011012</t>
  </si>
  <si>
    <t>Szlicki Fanni</t>
  </si>
  <si>
    <t>620103</t>
  </si>
  <si>
    <t>Gulyás Zoltán</t>
  </si>
  <si>
    <t>640827</t>
  </si>
  <si>
    <t>Gundel-Takács Gábor</t>
  </si>
  <si>
    <t>7408010</t>
  </si>
  <si>
    <t>Szőke Krisztina</t>
  </si>
  <si>
    <t>0811240</t>
  </si>
  <si>
    <t>Szokodi Eszter Dorka</t>
  </si>
  <si>
    <t>850609</t>
  </si>
  <si>
    <t>Guoth Ambrus</t>
  </si>
  <si>
    <t>830610</t>
  </si>
  <si>
    <t>Gurzó György</t>
  </si>
  <si>
    <t>7811260</t>
  </si>
  <si>
    <t>Szongoth-Sigyánszki Mónika</t>
  </si>
  <si>
    <t>760103</t>
  </si>
  <si>
    <t>010122</t>
  </si>
  <si>
    <t>Szűcs Enikő</t>
  </si>
  <si>
    <t>Gutai Frank Mór</t>
  </si>
  <si>
    <t>7905122</t>
  </si>
  <si>
    <t>Szűcs-Erdélyi Ilona</t>
  </si>
  <si>
    <t>940420</t>
  </si>
  <si>
    <t>Gyabronka Bence</t>
  </si>
  <si>
    <t>790601</t>
  </si>
  <si>
    <t>Szűcs-Villányi Ágnes</t>
  </si>
  <si>
    <t>780916</t>
  </si>
  <si>
    <t>Gyarmati Mátyás</t>
  </si>
  <si>
    <t>7802130</t>
  </si>
  <si>
    <t>Takácsné Molnár Marianna</t>
  </si>
  <si>
    <t>800504</t>
  </si>
  <si>
    <t>Gyenis Máté</t>
  </si>
  <si>
    <t>0702070</t>
  </si>
  <si>
    <t>Takáts Nikolett</t>
  </si>
  <si>
    <t>760503</t>
  </si>
  <si>
    <t>030808</t>
  </si>
  <si>
    <t>Tállay Luca</t>
  </si>
  <si>
    <t>Gyenis Szilárd</t>
  </si>
  <si>
    <t>770329</t>
  </si>
  <si>
    <t>Dobos Tamás</t>
  </si>
  <si>
    <t>890328</t>
  </si>
  <si>
    <t>Gyetvai Ádám</t>
  </si>
  <si>
    <t>670914</t>
  </si>
  <si>
    <t>Gyömörei Tamás</t>
  </si>
  <si>
    <t>7903080</t>
  </si>
  <si>
    <t>Tasnádi Andrea</t>
  </si>
  <si>
    <t>090819</t>
  </si>
  <si>
    <t>Győr Milán</t>
  </si>
  <si>
    <t>0704130</t>
  </si>
  <si>
    <t>Teker Fanni</t>
  </si>
  <si>
    <t>750430</t>
  </si>
  <si>
    <t>Györbiró-Szabó Dániel</t>
  </si>
  <si>
    <t>0212111</t>
  </si>
  <si>
    <t>Győrfi Dániel</t>
  </si>
  <si>
    <t>850726</t>
  </si>
  <si>
    <t>Tellér Petra</t>
  </si>
  <si>
    <t>Fagyas T</t>
  </si>
  <si>
    <t>670824</t>
  </si>
  <si>
    <t>György Károly</t>
  </si>
  <si>
    <t>0306281</t>
  </si>
  <si>
    <t>Terényi Vivien</t>
  </si>
  <si>
    <t>040626</t>
  </si>
  <si>
    <t>Thodory Lili</t>
  </si>
  <si>
    <t>710907</t>
  </si>
  <si>
    <t>György Tamás</t>
  </si>
  <si>
    <t>0507142</t>
  </si>
  <si>
    <t>Tihanyi Luca</t>
  </si>
  <si>
    <t>Győri László</t>
  </si>
  <si>
    <t>Kiskőrösi TKE</t>
  </si>
  <si>
    <t>060524</t>
  </si>
  <si>
    <t>Győri Lóránt</t>
  </si>
  <si>
    <t>0105250</t>
  </si>
  <si>
    <t>Tönköly Dorina</t>
  </si>
  <si>
    <t>880807</t>
  </si>
  <si>
    <t>Győri Viktor</t>
  </si>
  <si>
    <t>640724</t>
  </si>
  <si>
    <t>Török Anikó</t>
  </si>
  <si>
    <t>940207</t>
  </si>
  <si>
    <t>Toronyi Dominika</t>
  </si>
  <si>
    <t>790305</t>
  </si>
  <si>
    <t>Gyugyucz István Péter</t>
  </si>
  <si>
    <t>021030</t>
  </si>
  <si>
    <t xml:space="preserve">Tóth Alexandra </t>
  </si>
  <si>
    <t>061015</t>
  </si>
  <si>
    <t>Gyüre Dávid</t>
  </si>
  <si>
    <t>MIVAS</t>
  </si>
  <si>
    <t>960616</t>
  </si>
  <si>
    <t>Tóth Alexandra dr.</t>
  </si>
  <si>
    <t>790912</t>
  </si>
  <si>
    <t>Gyuris Norbert</t>
  </si>
  <si>
    <t>030210</t>
  </si>
  <si>
    <t>Tóth Amarissa Kiara</t>
  </si>
  <si>
    <t>780418</t>
  </si>
  <si>
    <t>Toth Emese Ana</t>
  </si>
  <si>
    <t>680712</t>
  </si>
  <si>
    <t>Hahn János</t>
  </si>
  <si>
    <t>740122</t>
  </si>
  <si>
    <t>Tóth Éva</t>
  </si>
  <si>
    <t>0811185</t>
  </si>
  <si>
    <t>Tóth Jázmin</t>
  </si>
  <si>
    <t>560814</t>
  </si>
  <si>
    <t>Hajba Csaba dr.</t>
  </si>
  <si>
    <t>050705</t>
  </si>
  <si>
    <t>Tóth Kata Martina</t>
  </si>
  <si>
    <t>060110</t>
  </si>
  <si>
    <t>Hajdók Huba</t>
  </si>
  <si>
    <t>0002030</t>
  </si>
  <si>
    <t>Traubert Jennifer</t>
  </si>
  <si>
    <t>880313</t>
  </si>
  <si>
    <t>610201</t>
  </si>
  <si>
    <t>940526</t>
  </si>
  <si>
    <t>Hajdú József</t>
  </si>
  <si>
    <t>Trója Gréta</t>
  </si>
  <si>
    <t>SZVTK</t>
  </si>
  <si>
    <t>790308</t>
  </si>
  <si>
    <t>8104260</t>
  </si>
  <si>
    <t>Turmezey Luca</t>
  </si>
  <si>
    <t>7906050</t>
  </si>
  <si>
    <t>Tatai Andrea</t>
  </si>
  <si>
    <t>Hajdú Krisztián</t>
  </si>
  <si>
    <t>051104</t>
  </si>
  <si>
    <t>Udvardy Luca</t>
  </si>
  <si>
    <t>631013</t>
  </si>
  <si>
    <t>Hajdú László dr.</t>
  </si>
  <si>
    <t>980928</t>
  </si>
  <si>
    <t>Udvardy Panna</t>
  </si>
  <si>
    <t>0212061</t>
  </si>
  <si>
    <t>Ujvári Panna</t>
  </si>
  <si>
    <t>730619</t>
  </si>
  <si>
    <t>Hajnal Ákos</t>
  </si>
  <si>
    <t>021207</t>
  </si>
  <si>
    <t>Ungár Éva Judit</t>
  </si>
  <si>
    <t>760822</t>
  </si>
  <si>
    <t>Hajnal István</t>
  </si>
  <si>
    <t>980301</t>
  </si>
  <si>
    <t>Vajda Nikoletta</t>
  </si>
  <si>
    <t>670219</t>
  </si>
  <si>
    <t>Hajós Attila</t>
  </si>
  <si>
    <t xml:space="preserve">Tóth Alexandra  </t>
  </si>
  <si>
    <t>011005</t>
  </si>
  <si>
    <t>Halápi Ákos</t>
  </si>
  <si>
    <t>870113</t>
  </si>
  <si>
    <t>Halász Dávid József</t>
  </si>
  <si>
    <t>901107</t>
  </si>
  <si>
    <t>981103</t>
  </si>
  <si>
    <t>Váradi Barbara</t>
  </si>
  <si>
    <t>Dósa Dominik</t>
  </si>
  <si>
    <t>0703051</t>
  </si>
  <si>
    <t>Halász István</t>
  </si>
  <si>
    <t>091130</t>
  </si>
  <si>
    <t>Varga Adél</t>
  </si>
  <si>
    <t>900803</t>
  </si>
  <si>
    <t>Halász László</t>
  </si>
  <si>
    <t>810917</t>
  </si>
  <si>
    <t>Varga Adrienn</t>
  </si>
  <si>
    <t>860719</t>
  </si>
  <si>
    <t>Halászi Gábor</t>
  </si>
  <si>
    <t>841117</t>
  </si>
  <si>
    <t>Varga Beáta dr.</t>
  </si>
  <si>
    <t>002030</t>
  </si>
  <si>
    <t>0111150</t>
  </si>
  <si>
    <t>Varga Nóra</t>
  </si>
  <si>
    <t>760204</t>
  </si>
  <si>
    <t>Halászy Tamás</t>
  </si>
  <si>
    <t>060501</t>
  </si>
  <si>
    <t>Varga Viktória</t>
  </si>
  <si>
    <t>060308</t>
  </si>
  <si>
    <t>Halmos Kornél Andor</t>
  </si>
  <si>
    <t>Varga-Domboróczky Tímea</t>
  </si>
  <si>
    <t>840814</t>
  </si>
  <si>
    <t>Halmy Zsolt</t>
  </si>
  <si>
    <t>830831</t>
  </si>
  <si>
    <t>Hám Balázs</t>
  </si>
  <si>
    <t>0408210</t>
  </si>
  <si>
    <t>Velcz Luca</t>
  </si>
  <si>
    <t>Match Point</t>
  </si>
  <si>
    <t>7111090</t>
  </si>
  <si>
    <t>Venturini Henrietta</t>
  </si>
  <si>
    <t>7507250</t>
  </si>
  <si>
    <t>Hámori Viktor</t>
  </si>
  <si>
    <t>701127</t>
  </si>
  <si>
    <t>Hamsik Gábor</t>
  </si>
  <si>
    <t>040803</t>
  </si>
  <si>
    <t>Weil Erika</t>
  </si>
  <si>
    <t>020328</t>
  </si>
  <si>
    <t>Wiandt Viktória Veronika</t>
  </si>
  <si>
    <t>830823</t>
  </si>
  <si>
    <t>Hanek Gergely</t>
  </si>
  <si>
    <t>0706262</t>
  </si>
  <si>
    <t>Zab Mira Dorottya</t>
  </si>
  <si>
    <t xml:space="preserve">Liget TK </t>
  </si>
  <si>
    <t>740827</t>
  </si>
  <si>
    <t>Hankó Bálint</t>
  </si>
  <si>
    <t>010509</t>
  </si>
  <si>
    <t>Zádori Réka</t>
  </si>
  <si>
    <t>0502150</t>
  </si>
  <si>
    <t>Hankó Bence</t>
  </si>
  <si>
    <t>761130</t>
  </si>
  <si>
    <t>Zeleiné Kuti-Kis Melinda</t>
  </si>
  <si>
    <t>Balassagyarmat</t>
  </si>
  <si>
    <t>060920</t>
  </si>
  <si>
    <t>Hargitai Csaba</t>
  </si>
  <si>
    <t>720721</t>
  </si>
  <si>
    <t>Zimonyi Eszter</t>
  </si>
  <si>
    <t>740920</t>
  </si>
  <si>
    <t>Vargáné Móczár Krisztina</t>
  </si>
  <si>
    <t>910717</t>
  </si>
  <si>
    <t>Hargitai-Kiss Krisztián</t>
  </si>
  <si>
    <t>030628</t>
  </si>
  <si>
    <t>Zöldi Alíz</t>
  </si>
  <si>
    <t>660605</t>
  </si>
  <si>
    <t>Hári Péter</t>
  </si>
  <si>
    <t>741116</t>
  </si>
  <si>
    <t>Zoltán Ágnes Eszter</t>
  </si>
  <si>
    <t>7704020</t>
  </si>
  <si>
    <t>Hárs Gábor</t>
  </si>
  <si>
    <t>990226</t>
  </si>
  <si>
    <t>Zsitvay Adrienn</t>
  </si>
  <si>
    <t>931111</t>
  </si>
  <si>
    <t>Hatala Balázs</t>
  </si>
  <si>
    <t>730610</t>
  </si>
  <si>
    <t>Zykinné Mészáros Ibolya</t>
  </si>
  <si>
    <t>750214</t>
  </si>
  <si>
    <t>Hatala Péter</t>
  </si>
  <si>
    <t>010710</t>
  </si>
  <si>
    <t>Haunold Máté</t>
  </si>
  <si>
    <t>NÉV</t>
  </si>
  <si>
    <t>TE 14 Pont</t>
  </si>
  <si>
    <t>TE 16 Pont</t>
  </si>
  <si>
    <t>ITF Junior Pont</t>
  </si>
  <si>
    <t>ATP / WTA Egyéni Pont</t>
  </si>
  <si>
    <t>ATP / WTA Páros Pont</t>
  </si>
  <si>
    <t>Bagdi Bence</t>
  </si>
  <si>
    <t>7904031</t>
  </si>
  <si>
    <t>Barranco Mészáros Adrián</t>
  </si>
  <si>
    <t>Zoltán Ágnes</t>
  </si>
  <si>
    <t>970625</t>
  </si>
  <si>
    <t>Havasi Róbert</t>
  </si>
  <si>
    <t>Benkő András</t>
  </si>
  <si>
    <t>Biro Andre</t>
  </si>
  <si>
    <t>8610250</t>
  </si>
  <si>
    <t>Hebling Gábor</t>
  </si>
  <si>
    <t>Chernobrovkin Niko</t>
  </si>
  <si>
    <t>Csoll Péter</t>
  </si>
  <si>
    <t>930327</t>
  </si>
  <si>
    <t>Hegedűs Ádám</t>
  </si>
  <si>
    <t>Csordás Péter Zoltán</t>
  </si>
  <si>
    <t>Deli Merse</t>
  </si>
  <si>
    <t>Denys Márk</t>
  </si>
  <si>
    <t>Desch Cole</t>
  </si>
  <si>
    <t>Egressy Mátyás</t>
  </si>
  <si>
    <t>Eisenkolb Máté</t>
  </si>
  <si>
    <t>850827</t>
  </si>
  <si>
    <t>Hegedűs Béni</t>
  </si>
  <si>
    <t>Átlag</t>
  </si>
  <si>
    <t>Kód</t>
  </si>
  <si>
    <t>Fenyves Koppány Sólyom</t>
  </si>
  <si>
    <t>Név</t>
  </si>
  <si>
    <t>Klub</t>
  </si>
  <si>
    <t>Egyéni</t>
  </si>
  <si>
    <t>Páros</t>
  </si>
  <si>
    <t>0608221</t>
  </si>
  <si>
    <t>Hegedűs-Kyster Benjámin</t>
  </si>
  <si>
    <t>Gémes Domonkos</t>
  </si>
  <si>
    <t>Georgi Ábel</t>
  </si>
  <si>
    <t>Ecker Roland</t>
  </si>
  <si>
    <t>Grossmann Maxim</t>
  </si>
  <si>
    <t>771217</t>
  </si>
  <si>
    <t>Hegyi Attila</t>
  </si>
  <si>
    <t>Teniszport</t>
  </si>
  <si>
    <t>Günther Balázs</t>
  </si>
  <si>
    <t>Halmos Kornél</t>
  </si>
  <si>
    <t>960723</t>
  </si>
  <si>
    <t>Hegyi Balázs</t>
  </si>
  <si>
    <t>Gödöllő</t>
  </si>
  <si>
    <t>Hornung Gábor</t>
  </si>
  <si>
    <t>Hornung Igor</t>
  </si>
  <si>
    <t>Horváth Bence</t>
  </si>
  <si>
    <t>Jilly Ádám</t>
  </si>
  <si>
    <t>810418</t>
  </si>
  <si>
    <t>Hegyi József</t>
  </si>
  <si>
    <t>P. Solymok</t>
  </si>
  <si>
    <t>Jony Márk</t>
  </si>
  <si>
    <t>Juhász Bence</t>
  </si>
  <si>
    <t>Kárpáti Viktor</t>
  </si>
  <si>
    <t>Kéki Márk</t>
  </si>
  <si>
    <t>950301</t>
  </si>
  <si>
    <t>Hegyi Norbert</t>
  </si>
  <si>
    <t>Khin Dániel</t>
  </si>
  <si>
    <t>Kincses Kolos</t>
  </si>
  <si>
    <t>Kincses Kristóf</t>
  </si>
  <si>
    <t>Kis-Balázs Rafael</t>
  </si>
  <si>
    <t>Kisantal Botond</t>
  </si>
  <si>
    <t>Kisantal Dominik</t>
  </si>
  <si>
    <t>861205</t>
  </si>
  <si>
    <t>Hegyi Zoltán</t>
  </si>
  <si>
    <t>Kristyán István</t>
  </si>
  <si>
    <t>Kurucsai Dominik</t>
  </si>
  <si>
    <t>Kutasi Bence</t>
  </si>
  <si>
    <t>Lázár Tamás</t>
  </si>
  <si>
    <t>Liszka Márton</t>
  </si>
  <si>
    <t>Madarász Gergely</t>
  </si>
  <si>
    <t>010925</t>
  </si>
  <si>
    <t>Héjjas Csongor</t>
  </si>
  <si>
    <t>Major Áron</t>
  </si>
  <si>
    <t>Majsitz Leon Lajos</t>
  </si>
  <si>
    <t>Makk Péter</t>
  </si>
  <si>
    <t>Márki Marcell</t>
  </si>
  <si>
    <t>Markovits Milán</t>
  </si>
  <si>
    <t>Marozsán Fábián</t>
  </si>
  <si>
    <t>Mátyás Hunor</t>
  </si>
  <si>
    <t>610729</t>
  </si>
  <si>
    <t>Héjjas Mihály</t>
  </si>
  <si>
    <t>Mészáros Patrik</t>
  </si>
  <si>
    <t>Mlinárik Bálint</t>
  </si>
  <si>
    <t>Oláh-Li Milán Viet</t>
  </si>
  <si>
    <t>Orbán Arisztid</t>
  </si>
  <si>
    <t>Pálfi Zoltán</t>
  </si>
  <si>
    <t>Páll Noel</t>
  </si>
  <si>
    <t>Pajor Bertalan</t>
  </si>
  <si>
    <t>900910</t>
  </si>
  <si>
    <t>Helmes Péter Zoltán</t>
  </si>
  <si>
    <t>Paragi Zétény</t>
  </si>
  <si>
    <t>Perjési Novakovic Marko</t>
  </si>
  <si>
    <t>Piros Zsombor</t>
  </si>
  <si>
    <t>Saghy Bálint</t>
  </si>
  <si>
    <t>7507251</t>
  </si>
  <si>
    <t>Herbai Máté</t>
  </si>
  <si>
    <t>Sallay Péter</t>
  </si>
  <si>
    <t>Sávay Zalán Sándor</t>
  </si>
  <si>
    <t>Sávolt Dorian</t>
  </si>
  <si>
    <t>Sift Barnabás</t>
  </si>
  <si>
    <t>Simon Péter Boldizsár</t>
  </si>
  <si>
    <t>7801190</t>
  </si>
  <si>
    <t>Herbály Péter Gergely Dr.</t>
  </si>
  <si>
    <t>Szőke Ádám Gábor</t>
  </si>
  <si>
    <t>Szűcs Ádám</t>
  </si>
  <si>
    <t>830428</t>
  </si>
  <si>
    <t>Hercegh Balázs</t>
  </si>
  <si>
    <t>Gy.Lendül</t>
  </si>
  <si>
    <t>Szűcs Áron</t>
  </si>
  <si>
    <t>Szűcs Milán</t>
  </si>
  <si>
    <t>820207</t>
  </si>
  <si>
    <t>Herczeg Attila dr.</t>
  </si>
  <si>
    <t>Taskovics Viktor</t>
  </si>
  <si>
    <t>Tóth Ágoston</t>
  </si>
  <si>
    <t>Tóth Barnabás</t>
  </si>
  <si>
    <t>000514</t>
  </si>
  <si>
    <t>Herczeg Domonkos</t>
  </si>
  <si>
    <t>Urbán Tamás</t>
  </si>
  <si>
    <t>Valkusz Máté</t>
  </si>
  <si>
    <t>Varga János</t>
  </si>
  <si>
    <t>Herczegh Balázs</t>
  </si>
  <si>
    <t>Gy. Lendület</t>
  </si>
  <si>
    <t>Varga Zsombor Attila</t>
  </si>
  <si>
    <t>Varga-Tóth Olivér</t>
  </si>
  <si>
    <t>Velcz Zsombor</t>
  </si>
  <si>
    <t>Virághalmi Viktor</t>
  </si>
  <si>
    <t>Von Bartheld Alex</t>
  </si>
  <si>
    <t>010116</t>
  </si>
  <si>
    <t>Hermán Benedek</t>
  </si>
  <si>
    <t>Vörös Máté</t>
  </si>
  <si>
    <t>Závaczki Martin</t>
  </si>
  <si>
    <t>Zeljenka Martin</t>
  </si>
  <si>
    <t>Zsembery András Nándor</t>
  </si>
  <si>
    <t>930208</t>
  </si>
  <si>
    <t>Hermán Péter</t>
  </si>
  <si>
    <t>Bak Szabó Norina</t>
  </si>
  <si>
    <t>Baron Christina Anna</t>
  </si>
  <si>
    <t>810712</t>
  </si>
  <si>
    <t>Hernádi Balázs</t>
  </si>
  <si>
    <t>Benke Giosanu Izabella</t>
  </si>
  <si>
    <t>721009</t>
  </si>
  <si>
    <t>Herold Krisztián</t>
  </si>
  <si>
    <t>Böröczky Emília</t>
  </si>
  <si>
    <t>Csernus Tímea</t>
  </si>
  <si>
    <t>Egyed Zsófia</t>
  </si>
  <si>
    <t>911125</t>
  </si>
  <si>
    <t>Herter Bálint</t>
  </si>
  <si>
    <t>700715</t>
  </si>
  <si>
    <t>Hidas Péter</t>
  </si>
  <si>
    <t>Fonai Léna</t>
  </si>
  <si>
    <t>8904200</t>
  </si>
  <si>
    <t>Hideghy-Molnár Dániel Attila dr.</t>
  </si>
  <si>
    <t>Jászfai Fanni Léna</t>
  </si>
  <si>
    <t>Kovács Hanna Orsolya</t>
  </si>
  <si>
    <t>Kuti Aliz Molli</t>
  </si>
  <si>
    <t>Lajos Anna</t>
  </si>
  <si>
    <t>0507280</t>
  </si>
  <si>
    <t>Hirczi Zoltán Pál</t>
  </si>
  <si>
    <t>Nagy Olivia Stefánia</t>
  </si>
  <si>
    <t>770207</t>
  </si>
  <si>
    <t>Hitter Csaba</t>
  </si>
  <si>
    <t>Sakic Sára</t>
  </si>
  <si>
    <t>960919</t>
  </si>
  <si>
    <t>Hochleitner Dominik</t>
  </si>
  <si>
    <t>Szalay Milla</t>
  </si>
  <si>
    <t>Tuzson Viktória</t>
  </si>
  <si>
    <t>0206110</t>
  </si>
  <si>
    <t>Hodoniczki Ákos</t>
  </si>
  <si>
    <t>690601</t>
  </si>
  <si>
    <t>Hoffmann Károly</t>
  </si>
  <si>
    <t>7604080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</si>
  <si>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</si>
  <si>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</si>
  <si>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</si>
  <si>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</si>
  <si>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</si>
  <si>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</si>
  <si>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</si>
  <si>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</si>
  <si>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050509</t>
  </si>
  <si>
    <t>020807</t>
  </si>
  <si>
    <t>Hornung Iván Noel</t>
  </si>
  <si>
    <t>Hornung Péter</t>
  </si>
  <si>
    <t>780129</t>
  </si>
  <si>
    <t>Hortyi Balázs</t>
  </si>
  <si>
    <t>0601222</t>
  </si>
  <si>
    <t>Horvát Ádám Márk</t>
  </si>
  <si>
    <t>980217</t>
  </si>
  <si>
    <t>Horváth Ábel Benjamin</t>
  </si>
  <si>
    <t>7905070</t>
  </si>
  <si>
    <t>8311110</t>
  </si>
  <si>
    <t>Horváth Ádám Péter</t>
  </si>
  <si>
    <t>Horváth Ákos</t>
  </si>
  <si>
    <t>'981227</t>
  </si>
  <si>
    <t>720609</t>
  </si>
  <si>
    <t>Horváth András</t>
  </si>
  <si>
    <t>071130</t>
  </si>
  <si>
    <t>TE Javító</t>
  </si>
  <si>
    <t>ITF Javító</t>
  </si>
  <si>
    <t>070604</t>
  </si>
  <si>
    <t>Horváth Flórián</t>
  </si>
  <si>
    <t>930301</t>
  </si>
  <si>
    <t>Horváth Gábor</t>
  </si>
  <si>
    <t>770521</t>
  </si>
  <si>
    <t>850528</t>
  </si>
  <si>
    <t>Horváth Gábor dr.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</si>
  <si>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</si>
  <si>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</si>
  <si>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</si>
  <si>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</si>
  <si>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</si>
  <si>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</si>
  <si>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</si>
  <si>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</si>
  <si>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</si>
  <si>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7812080</t>
  </si>
  <si>
    <t>Fáry Zsigmond</t>
  </si>
  <si>
    <t>B.füredi Petőfi</t>
  </si>
  <si>
    <t>880614</t>
  </si>
  <si>
    <t>821213</t>
  </si>
  <si>
    <t>Horváth Márk</t>
  </si>
  <si>
    <t>0406162</t>
  </si>
  <si>
    <t>Horváth Máté</t>
  </si>
  <si>
    <t>901029</t>
  </si>
  <si>
    <t>Horváth Péter</t>
  </si>
  <si>
    <t>9604150</t>
  </si>
  <si>
    <t>630807</t>
  </si>
  <si>
    <t>Horváth Sándor</t>
  </si>
  <si>
    <t>0110040</t>
  </si>
  <si>
    <t>Fazekas Miklós</t>
  </si>
  <si>
    <t>741117</t>
  </si>
  <si>
    <t>Horváth Tamás</t>
  </si>
  <si>
    <t>860806</t>
  </si>
  <si>
    <t>Horváth Tibor</t>
  </si>
  <si>
    <t>Fazekas Péter Dr.</t>
  </si>
  <si>
    <t>760219</t>
  </si>
  <si>
    <t>Horváth Viktor</t>
  </si>
  <si>
    <t>700423</t>
  </si>
  <si>
    <t>Horváth Zsolt dr.</t>
  </si>
  <si>
    <t>901106</t>
  </si>
  <si>
    <t>Horváthy Dániel</t>
  </si>
  <si>
    <t>810114</t>
  </si>
  <si>
    <t>Hotorán Gergely</t>
  </si>
  <si>
    <t>811009</t>
  </si>
  <si>
    <t>Hrubecs Péter</t>
  </si>
  <si>
    <t>881002</t>
  </si>
  <si>
    <t>Huszák Tamás</t>
  </si>
  <si>
    <t>770111</t>
  </si>
  <si>
    <t>Huszár Pál György</t>
  </si>
  <si>
    <t>9208070</t>
  </si>
  <si>
    <t>Iastrebov Nik</t>
  </si>
  <si>
    <t>9911120</t>
  </si>
  <si>
    <t>Ifkovics Benedek</t>
  </si>
  <si>
    <t>CO-OP Star</t>
  </si>
  <si>
    <t>660320</t>
  </si>
  <si>
    <t>Igert András</t>
  </si>
  <si>
    <t>850618</t>
  </si>
  <si>
    <t>Illyés Péter</t>
  </si>
  <si>
    <t>910424</t>
  </si>
  <si>
    <t>Imre László</t>
  </si>
  <si>
    <t>690430</t>
  </si>
  <si>
    <t>Imri István</t>
  </si>
  <si>
    <t>0712190</t>
  </si>
  <si>
    <t>Ipacs Attila</t>
  </si>
  <si>
    <t>970202</t>
  </si>
  <si>
    <t>Iring Áron</t>
  </si>
  <si>
    <t>0704030</t>
  </si>
  <si>
    <t>Iustin Cuc</t>
  </si>
  <si>
    <t>8310210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</si>
  <si>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</si>
  <si>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</si>
  <si>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</si>
  <si>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</si>
  <si>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</si>
  <si>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</si>
  <si>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</si>
  <si>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</si>
  <si>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</si>
  <si>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</si>
  <si>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</si>
  <si>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</si>
  <si>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911113</t>
  </si>
  <si>
    <t>Jakucska István</t>
  </si>
  <si>
    <t>950330</t>
  </si>
  <si>
    <t>Jakucska Péter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</si>
  <si>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</si>
  <si>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</si>
  <si>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</si>
  <si>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</si>
  <si>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</si>
  <si>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</si>
  <si>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</si>
  <si>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</si>
  <si>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</si>
  <si>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</si>
  <si>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</si>
  <si>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</si>
  <si>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970409</t>
  </si>
  <si>
    <t>Jermolov Richárd</t>
  </si>
  <si>
    <t>Siofoki Sp.</t>
  </si>
  <si>
    <t>Jianu Filip Cristian</t>
  </si>
  <si>
    <t>0612120</t>
  </si>
  <si>
    <t>7609010</t>
  </si>
  <si>
    <t>Mozgó SE</t>
  </si>
  <si>
    <t>750325</t>
  </si>
  <si>
    <t>Jóföldi Balázs</t>
  </si>
  <si>
    <t>700213</t>
  </si>
  <si>
    <t>Joó Zoltán</t>
  </si>
  <si>
    <t>870830</t>
  </si>
  <si>
    <t>Joós Attila</t>
  </si>
  <si>
    <t>840105</t>
  </si>
  <si>
    <t>Joós Péter</t>
  </si>
  <si>
    <t>741118</t>
  </si>
  <si>
    <t>Joósz Róbert</t>
  </si>
  <si>
    <t>970502</t>
  </si>
  <si>
    <t>Jordán Belián</t>
  </si>
  <si>
    <t>990905</t>
  </si>
  <si>
    <t>Juhász Alex Richárd</t>
  </si>
  <si>
    <t>061121</t>
  </si>
  <si>
    <t>760927</t>
  </si>
  <si>
    <t>Juhász József Roland</t>
  </si>
  <si>
    <t>Tenisz P.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</si>
  <si>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</si>
  <si>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</si>
  <si>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</si>
  <si>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</si>
  <si>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</si>
  <si>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</si>
  <si>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</si>
  <si>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</si>
  <si>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</si>
  <si>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 Balázs dr.</t>
  </si>
  <si>
    <t>760402</t>
  </si>
  <si>
    <t>Kádár Barnabás</t>
  </si>
  <si>
    <t>Gy.Elekt.</t>
  </si>
  <si>
    <t>020211</t>
  </si>
  <si>
    <t>Kaibás Benedek Kornél</t>
  </si>
  <si>
    <t>990520</t>
  </si>
  <si>
    <t>Kaiser Benedek</t>
  </si>
  <si>
    <t>090205</t>
  </si>
  <si>
    <t>Kajári Kende</t>
  </si>
  <si>
    <t>860109</t>
  </si>
  <si>
    <t>Kalapos Csaba</t>
  </si>
  <si>
    <t>PTTE</t>
  </si>
  <si>
    <t>911227</t>
  </si>
  <si>
    <t>Kalázdi Csaba</t>
  </si>
  <si>
    <t>680117</t>
  </si>
  <si>
    <t>Kaliszky András</t>
  </si>
  <si>
    <t>910419</t>
  </si>
  <si>
    <t>Kálmán Imre</t>
  </si>
  <si>
    <t>711029</t>
  </si>
  <si>
    <t>Kálmán Zoltán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</si>
  <si>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</si>
  <si>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</si>
  <si>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</si>
  <si>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</si>
  <si>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</si>
  <si>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</si>
  <si>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</si>
  <si>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</si>
  <si>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920101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</si>
  <si>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</si>
  <si>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</si>
  <si>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</si>
  <si>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</si>
  <si>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</si>
  <si>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</si>
  <si>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</si>
  <si>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</si>
  <si>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</si>
  <si>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</si>
  <si>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840925</t>
  </si>
  <si>
    <t>Kardhordó Szilárd</t>
  </si>
  <si>
    <t>780709</t>
  </si>
  <si>
    <t>Kardos Péter</t>
  </si>
  <si>
    <t>040611</t>
  </si>
  <si>
    <t>851116</t>
  </si>
  <si>
    <t>Kárteszi Máté</t>
  </si>
  <si>
    <t>6701030</t>
  </si>
  <si>
    <t>Kaslik Béla</t>
  </si>
  <si>
    <t>001219</t>
  </si>
  <si>
    <t>Kassai Marcell Péter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</si>
  <si>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</si>
  <si>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</si>
  <si>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</si>
  <si>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</si>
  <si>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</si>
  <si>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</si>
  <si>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</si>
  <si>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</si>
  <si>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</si>
  <si>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</si>
  <si>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</si>
  <si>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</si>
  <si>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</si>
  <si>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</si>
  <si>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</si>
  <si>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</si>
  <si>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8908021</t>
  </si>
  <si>
    <t>Kazacsay László</t>
  </si>
  <si>
    <t>9110140</t>
  </si>
  <si>
    <t>Kecskeméti Sándor</t>
  </si>
  <si>
    <t>970701</t>
  </si>
  <si>
    <t>Kecskés Andreász</t>
  </si>
  <si>
    <t>0602190</t>
  </si>
  <si>
    <t>Kecskés Oliver</t>
  </si>
  <si>
    <t>790907</t>
  </si>
  <si>
    <t>Kecskés Péter</t>
  </si>
  <si>
    <t>9405170</t>
  </si>
  <si>
    <t>Kegye Péter</t>
  </si>
  <si>
    <t>820829</t>
  </si>
  <si>
    <t>Keil Bálint</t>
  </si>
  <si>
    <t>951219</t>
  </si>
  <si>
    <t>Kékesi Márton</t>
  </si>
  <si>
    <t>000421</t>
  </si>
  <si>
    <t>961221</t>
  </si>
  <si>
    <t>Kelemen Gergő</t>
  </si>
  <si>
    <t>920310</t>
  </si>
  <si>
    <t>Keller Gábor</t>
  </si>
  <si>
    <t>860801</t>
  </si>
  <si>
    <t>Kellner Ádám</t>
  </si>
  <si>
    <t>931126</t>
  </si>
  <si>
    <t>Kenéz Attila</t>
  </si>
  <si>
    <t>0808290</t>
  </si>
  <si>
    <t>Gebefügi Bence</t>
  </si>
  <si>
    <t>971216</t>
  </si>
  <si>
    <t>Kenyeres Ádám</t>
  </si>
  <si>
    <t>780728</t>
  </si>
  <si>
    <t>Gemer Marian</t>
  </si>
  <si>
    <t>8001060</t>
  </si>
  <si>
    <t>Kerekes András</t>
  </si>
  <si>
    <t>780811</t>
  </si>
  <si>
    <t>Kerekes Áron</t>
  </si>
  <si>
    <t>850305</t>
  </si>
  <si>
    <t>Kereszty Dániel</t>
  </si>
  <si>
    <t>671017</t>
  </si>
  <si>
    <t>Kern Lajos</t>
  </si>
  <si>
    <t>750909</t>
  </si>
  <si>
    <t>Kertész Attila</t>
  </si>
  <si>
    <t>871122</t>
  </si>
  <si>
    <t>Gere Tamás</t>
  </si>
  <si>
    <t>8405010</t>
  </si>
  <si>
    <t>Keszthelyi Soma</t>
  </si>
  <si>
    <t>0004070</t>
  </si>
  <si>
    <t>920331</t>
  </si>
  <si>
    <t>Kinál Kristóf</t>
  </si>
  <si>
    <t>7603070</t>
  </si>
  <si>
    <t>Kincse Norbert</t>
  </si>
  <si>
    <t>740826</t>
  </si>
  <si>
    <t>Kincses Attila dr.</t>
  </si>
  <si>
    <t>1012290</t>
  </si>
  <si>
    <t>Gerzsei Dániel</t>
  </si>
  <si>
    <t>000108</t>
  </si>
  <si>
    <t>Kincses Bence</t>
  </si>
  <si>
    <t>070214</t>
  </si>
  <si>
    <t>030707</t>
  </si>
  <si>
    <t>7207080</t>
  </si>
  <si>
    <t>Király Zsolt</t>
  </si>
  <si>
    <t>Magyar Telekom</t>
  </si>
  <si>
    <t>020929</t>
  </si>
  <si>
    <t>Kis Barna</t>
  </si>
  <si>
    <t>790906</t>
  </si>
  <si>
    <t>Kis Krisztián</t>
  </si>
  <si>
    <t>701220</t>
  </si>
  <si>
    <t>Kis Péter</t>
  </si>
  <si>
    <t>760311</t>
  </si>
  <si>
    <t>Kis Szilárd</t>
  </si>
  <si>
    <t>050831</t>
  </si>
  <si>
    <t>000301</t>
  </si>
  <si>
    <t>010913</t>
  </si>
  <si>
    <t>760308</t>
  </si>
  <si>
    <t>Kisgyörgy Gergely</t>
  </si>
  <si>
    <t>811031</t>
  </si>
  <si>
    <t>Kiss Ádám Szabolcs</t>
  </si>
  <si>
    <t>920202</t>
  </si>
  <si>
    <t>Kiss Ákos</t>
  </si>
  <si>
    <t>050219</t>
  </si>
  <si>
    <t>810822</t>
  </si>
  <si>
    <t>Kiss Dániel Bálint dr.</t>
  </si>
  <si>
    <t>7705260</t>
  </si>
  <si>
    <t>Kiss Gergely</t>
  </si>
  <si>
    <t>8708140</t>
  </si>
  <si>
    <t>790602</t>
  </si>
  <si>
    <t>Kiss György</t>
  </si>
  <si>
    <t>Kiss Konrád</t>
  </si>
  <si>
    <t>0301310</t>
  </si>
  <si>
    <t>Kiss Levente</t>
  </si>
  <si>
    <t>771125</t>
  </si>
  <si>
    <t>Kiss Márk</t>
  </si>
  <si>
    <t>8309291</t>
  </si>
  <si>
    <t>Kiss Parciu Péter</t>
  </si>
  <si>
    <t>Kiss Péter</t>
  </si>
  <si>
    <t>830920</t>
  </si>
  <si>
    <t>Kiss Sebő</t>
  </si>
  <si>
    <t>840918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</si>
  <si>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</si>
  <si>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</si>
  <si>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</si>
  <si>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</si>
  <si>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</si>
  <si>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</si>
  <si>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</si>
  <si>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</si>
  <si>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</si>
  <si>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</si>
  <si>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</si>
  <si>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</si>
  <si>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</si>
  <si>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</si>
  <si>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</si>
  <si>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</si>
  <si>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</si>
  <si>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</si>
  <si>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</si>
  <si>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</si>
  <si>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741114</t>
  </si>
  <si>
    <t>Koch András</t>
  </si>
  <si>
    <t>8507060</t>
  </si>
  <si>
    <t>Koch Róbert</t>
  </si>
  <si>
    <t>910515</t>
  </si>
  <si>
    <t>Kocsis Bence János Dr.</t>
  </si>
  <si>
    <t>931125</t>
  </si>
  <si>
    <t>Kocsis Bence</t>
  </si>
  <si>
    <t>840331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</si>
  <si>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</si>
  <si>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</si>
  <si>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</si>
  <si>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</si>
  <si>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</si>
  <si>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</si>
  <si>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</si>
  <si>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</si>
  <si>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</si>
  <si>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Kóczán Viktor</t>
  </si>
  <si>
    <t>820306</t>
  </si>
  <si>
    <t>Koczka Gergely</t>
  </si>
  <si>
    <t>0004071</t>
  </si>
  <si>
    <t>Koczka Patrik</t>
  </si>
  <si>
    <t>691129</t>
  </si>
  <si>
    <t>Kőhalmi Péter</t>
  </si>
  <si>
    <t>681202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</si>
  <si>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</si>
  <si>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</si>
  <si>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</si>
  <si>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</si>
  <si>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</si>
  <si>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</si>
  <si>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</si>
  <si>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</si>
  <si>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</si>
  <si>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</si>
  <si>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</si>
  <si>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</si>
  <si>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</si>
  <si>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</si>
  <si>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</si>
  <si>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</si>
  <si>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</si>
  <si>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</si>
  <si>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</si>
  <si>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</si>
  <si>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</si>
  <si>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Marosi Kata SE</t>
  </si>
  <si>
    <t>690602</t>
  </si>
  <si>
    <t>Komanovics Ferenc</t>
  </si>
  <si>
    <t>720807</t>
  </si>
  <si>
    <t>Komáromi Gábor</t>
  </si>
  <si>
    <t>670706</t>
  </si>
  <si>
    <t>Komáromi László</t>
  </si>
  <si>
    <t>730809</t>
  </si>
  <si>
    <t>Komlósi Csaba</t>
  </si>
  <si>
    <t>0312130</t>
  </si>
  <si>
    <t>Koncz Levente Zsombor</t>
  </si>
  <si>
    <t>740705</t>
  </si>
  <si>
    <t>Kondek Tibor</t>
  </si>
  <si>
    <t>021120</t>
  </si>
  <si>
    <t>Konrády Leon</t>
  </si>
  <si>
    <t>Javító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</si>
  <si>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</si>
  <si>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</si>
  <si>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</si>
  <si>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</si>
  <si>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</si>
  <si>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</si>
  <si>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</si>
  <si>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</si>
  <si>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</si>
  <si>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</si>
  <si>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6806220</t>
  </si>
  <si>
    <t>Körmöczi Csaba</t>
  </si>
  <si>
    <t>890601</t>
  </si>
  <si>
    <t>Korodi Dániel</t>
  </si>
  <si>
    <t>0611240</t>
  </si>
  <si>
    <t>Körösladányi Bence</t>
  </si>
  <si>
    <t>7809160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</si>
  <si>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</si>
  <si>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</si>
  <si>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</si>
  <si>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</si>
  <si>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</si>
  <si>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</si>
  <si>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</si>
  <si>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</si>
  <si>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</si>
  <si>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</si>
  <si>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</si>
  <si>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820707</t>
  </si>
  <si>
    <t>Kotormán Ákos</t>
  </si>
  <si>
    <t>Gyimesi Márton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</si>
  <si>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</si>
  <si>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</si>
  <si>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</si>
  <si>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</si>
  <si>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</si>
  <si>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</si>
  <si>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</si>
  <si>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</si>
  <si>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</si>
  <si>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</si>
  <si>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650507</t>
  </si>
  <si>
    <t>Kovács Csaba</t>
  </si>
  <si>
    <t>070730</t>
  </si>
  <si>
    <t>Kovács Dániel</t>
  </si>
  <si>
    <t>0303261</t>
  </si>
  <si>
    <t>Kovacs Erik Eliot</t>
  </si>
  <si>
    <t>Tenisz Park</t>
  </si>
  <si>
    <t>730225</t>
  </si>
  <si>
    <t>Kovács Gergely</t>
  </si>
  <si>
    <t>840608</t>
  </si>
  <si>
    <t>Kovács Gergely Zoltán</t>
  </si>
  <si>
    <t>960730</t>
  </si>
  <si>
    <t>Kovács Imre</t>
  </si>
  <si>
    <t>Győri Lóránt Krisztián</t>
  </si>
  <si>
    <t>Gubacsik TK</t>
  </si>
  <si>
    <t>0303260</t>
  </si>
  <si>
    <t>Kovacs Kevin Bence</t>
  </si>
  <si>
    <t>651019</t>
  </si>
  <si>
    <t>Kovács László</t>
  </si>
  <si>
    <t>Junior SE</t>
  </si>
  <si>
    <t>020625</t>
  </si>
  <si>
    <t>Kovács Marcell Benjámin</t>
  </si>
  <si>
    <t>900806</t>
  </si>
  <si>
    <t>Kovács Márk</t>
  </si>
  <si>
    <t>940504</t>
  </si>
  <si>
    <t>Kovács Márk Péter</t>
  </si>
  <si>
    <t>990311</t>
  </si>
  <si>
    <t>Kovács Patrik</t>
  </si>
  <si>
    <t>Pillangó</t>
  </si>
  <si>
    <t>851228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</si>
  <si>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</si>
  <si>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</si>
  <si>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</si>
  <si>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</si>
  <si>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</si>
  <si>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</si>
  <si>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</si>
  <si>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</si>
  <si>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</si>
  <si>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</si>
  <si>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</si>
  <si>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</si>
  <si>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871014</t>
  </si>
  <si>
    <t>661122</t>
  </si>
  <si>
    <t>Kováts Zsolt</t>
  </si>
  <si>
    <t>Szegedi VTK</t>
  </si>
  <si>
    <t>921006</t>
  </si>
  <si>
    <t>Kracz Csongor dr.</t>
  </si>
  <si>
    <t>630214</t>
  </si>
  <si>
    <t>Králik Tibor</t>
  </si>
  <si>
    <t>071223</t>
  </si>
  <si>
    <t>Krém Dominik</t>
  </si>
  <si>
    <t>Hajdu László dr.</t>
  </si>
  <si>
    <t>770121</t>
  </si>
  <si>
    <t>Krémer Csaba</t>
  </si>
  <si>
    <t>760413</t>
  </si>
  <si>
    <t>Krisch Imre Dr.</t>
  </si>
  <si>
    <t>Gy.Elekt</t>
  </si>
  <si>
    <t>0712230</t>
  </si>
  <si>
    <t>721120</t>
  </si>
  <si>
    <t>Krizsán Zoltán</t>
  </si>
  <si>
    <t>920313</t>
  </si>
  <si>
    <t>Krocskó József</t>
  </si>
  <si>
    <t>M.Telekom DSC</t>
  </si>
  <si>
    <t>891027</t>
  </si>
  <si>
    <t>Krocskó Krisztián</t>
  </si>
  <si>
    <t>820506</t>
  </si>
  <si>
    <t>Kroer Barna</t>
  </si>
  <si>
    <t>EVopro SE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</si>
  <si>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</si>
  <si>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</si>
  <si>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</si>
  <si>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</si>
  <si>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</si>
  <si>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</si>
  <si>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</si>
  <si>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</si>
  <si>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880106</t>
  </si>
  <si>
    <t>Kulhanek Attila</t>
  </si>
  <si>
    <t>040212</t>
  </si>
  <si>
    <t>Kun Bendegúz</t>
  </si>
  <si>
    <t>550715</t>
  </si>
  <si>
    <t>Kupcsik György</t>
  </si>
  <si>
    <t>770509</t>
  </si>
  <si>
    <t>Kürthy Attila</t>
  </si>
  <si>
    <t>700218</t>
  </si>
  <si>
    <t>Kurucsai Csaba</t>
  </si>
  <si>
    <t>0601260</t>
  </si>
  <si>
    <t>951226</t>
  </si>
  <si>
    <t>Kurucsai Ronaldo</t>
  </si>
  <si>
    <t>770205</t>
  </si>
  <si>
    <t>Kurunczi Lajos</t>
  </si>
  <si>
    <t>890426</t>
  </si>
  <si>
    <t>Kusovszky Péter</t>
  </si>
  <si>
    <t>0511240</t>
  </si>
  <si>
    <t>0504030</t>
  </si>
  <si>
    <t>Laczkó Béla</t>
  </si>
  <si>
    <t>771216</t>
  </si>
  <si>
    <t>Lajkó Gábor</t>
  </si>
  <si>
    <t>010118</t>
  </si>
  <si>
    <t>Lajosfalvi Ákos</t>
  </si>
  <si>
    <t>9903191</t>
  </si>
  <si>
    <t>Hanzély Mark</t>
  </si>
  <si>
    <t>010513</t>
  </si>
  <si>
    <t>Lakatos Győző</t>
  </si>
  <si>
    <t xml:space="preserve">Hoker-Fagyas </t>
  </si>
  <si>
    <t>9906220</t>
  </si>
  <si>
    <t>Lakatos Mihály</t>
  </si>
  <si>
    <t>600315</t>
  </si>
  <si>
    <t>Laky Attila Csaba</t>
  </si>
  <si>
    <t>050315</t>
  </si>
  <si>
    <t>Láng Levente</t>
  </si>
  <si>
    <t>KOD</t>
  </si>
  <si>
    <t>NEV</t>
  </si>
  <si>
    <t>700517</t>
  </si>
  <si>
    <t>Láng Péter</t>
  </si>
  <si>
    <t>691126</t>
  </si>
  <si>
    <t>Lányi András</t>
  </si>
  <si>
    <t>Lapos Máté</t>
  </si>
  <si>
    <t>9407070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</si>
  <si>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</si>
  <si>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</si>
  <si>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</si>
  <si>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</si>
  <si>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</si>
  <si>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</si>
  <si>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</si>
  <si>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</si>
  <si>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</si>
  <si>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710502</t>
  </si>
  <si>
    <t>Lászlófi Pál dr.</t>
  </si>
  <si>
    <t>870930</t>
  </si>
  <si>
    <t>Lászlófi Róbert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</si>
  <si>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</si>
  <si>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</si>
  <si>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</si>
  <si>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</si>
  <si>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</si>
  <si>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</si>
  <si>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</si>
  <si>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</si>
  <si>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</si>
  <si>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</si>
  <si>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Hegedüs Béni</t>
  </si>
  <si>
    <t>060529</t>
  </si>
  <si>
    <t>Leitert Dániel</t>
  </si>
  <si>
    <t>851130</t>
  </si>
  <si>
    <t>Léka Péter dr.</t>
  </si>
  <si>
    <t>7312070</t>
  </si>
  <si>
    <t>Lencse Attila</t>
  </si>
  <si>
    <t>740913</t>
  </si>
  <si>
    <t>Lencz Balázs</t>
  </si>
  <si>
    <t>871110</t>
  </si>
  <si>
    <t>Lengyel Ákos Dr.</t>
  </si>
  <si>
    <t>Lengyel Zsolt</t>
  </si>
  <si>
    <t>860329</t>
  </si>
  <si>
    <t>Lenhoffer Péter</t>
  </si>
  <si>
    <t>881122</t>
  </si>
  <si>
    <t>Lippai Zoltán Gábor</t>
  </si>
  <si>
    <t>860413</t>
  </si>
  <si>
    <t>Liptai Zétény</t>
  </si>
  <si>
    <t>740608</t>
  </si>
  <si>
    <t>Lipták János</t>
  </si>
  <si>
    <t>7603220</t>
  </si>
  <si>
    <t>Lipták Szabolcs</t>
  </si>
  <si>
    <t>0510190</t>
  </si>
  <si>
    <t>801029</t>
  </si>
  <si>
    <t>Lisztmajer Tamás</t>
  </si>
  <si>
    <t>771218</t>
  </si>
  <si>
    <t>Lőrinczi János</t>
  </si>
  <si>
    <t>Manufaktúra</t>
  </si>
  <si>
    <t>060319</t>
  </si>
  <si>
    <t>Lovas Balázs</t>
  </si>
  <si>
    <t>820515</t>
  </si>
  <si>
    <t>Lovas Szilárd</t>
  </si>
  <si>
    <t>Herbály Péter Gergely dr.</t>
  </si>
  <si>
    <t>790718</t>
  </si>
  <si>
    <t>Lovász Attila</t>
  </si>
  <si>
    <t>0307252</t>
  </si>
  <si>
    <t>Herbst Kornél Andor</t>
  </si>
  <si>
    <t>090716</t>
  </si>
  <si>
    <t>Lovász Kende</t>
  </si>
  <si>
    <t>Tiszaújváros</t>
  </si>
  <si>
    <t>Lovász Zoltán Dr.</t>
  </si>
  <si>
    <t>751023</t>
  </si>
  <si>
    <t>Ludányi Zoltán</t>
  </si>
  <si>
    <t>801126</t>
  </si>
  <si>
    <t>Lugosi András</t>
  </si>
  <si>
    <t>7610220</t>
  </si>
  <si>
    <t>Lukács Iván</t>
  </si>
  <si>
    <t>740407</t>
  </si>
  <si>
    <t>Lukovszki István</t>
  </si>
  <si>
    <t>0106200</t>
  </si>
  <si>
    <t>Lux Bence</t>
  </si>
  <si>
    <t>Funside</t>
  </si>
  <si>
    <t>790927</t>
  </si>
  <si>
    <t>Machon Attila dr.</t>
  </si>
  <si>
    <t>9808160</t>
  </si>
  <si>
    <t>Maczky-Kő Benedek</t>
  </si>
  <si>
    <t>941001</t>
  </si>
  <si>
    <t>930416</t>
  </si>
  <si>
    <t>Magó Krisztián</t>
  </si>
  <si>
    <t>680621</t>
  </si>
  <si>
    <t>Magyar Atilla</t>
  </si>
  <si>
    <t>911107</t>
  </si>
  <si>
    <t>Magyar Dávid</t>
  </si>
  <si>
    <t>061011</t>
  </si>
  <si>
    <t>Magyar Krisztián</t>
  </si>
  <si>
    <t>B.füred</t>
  </si>
  <si>
    <t>0012210</t>
  </si>
  <si>
    <t>Majerusz Ádám</t>
  </si>
  <si>
    <t>910119</t>
  </si>
  <si>
    <t>Major Ádám</t>
  </si>
  <si>
    <t>Kapovári TC</t>
  </si>
  <si>
    <t>Herr Péter</t>
  </si>
  <si>
    <t>070123</t>
  </si>
  <si>
    <t>Major Áron János</t>
  </si>
  <si>
    <t>050324</t>
  </si>
  <si>
    <t>Major Bálint</t>
  </si>
  <si>
    <t>770620</t>
  </si>
  <si>
    <t>Makai Attila</t>
  </si>
  <si>
    <t>011020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</si>
  <si>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</si>
  <si>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</si>
  <si>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</si>
  <si>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</si>
  <si>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</si>
  <si>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</si>
  <si>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</si>
  <si>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</si>
  <si>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</si>
  <si>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</si>
  <si>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</si>
  <si>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</si>
  <si>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</si>
  <si>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</si>
  <si>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</si>
  <si>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</si>
  <si>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</si>
  <si>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</si>
  <si>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</si>
  <si>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</si>
  <si>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081021</t>
  </si>
  <si>
    <t>640627</t>
  </si>
  <si>
    <t>Márki Ernő</t>
  </si>
  <si>
    <t>050225</t>
  </si>
  <si>
    <t>Gy.Elektromos</t>
  </si>
  <si>
    <t>780131</t>
  </si>
  <si>
    <t>Markó Balázs</t>
  </si>
  <si>
    <t>020204</t>
  </si>
  <si>
    <t>Markó Csaba</t>
  </si>
  <si>
    <t>980617</t>
  </si>
  <si>
    <t>Hodoniczki Ádám</t>
  </si>
  <si>
    <t>731216</t>
  </si>
  <si>
    <t>Markó Flórián Gábor</t>
  </si>
  <si>
    <t>050514</t>
  </si>
  <si>
    <t>061214</t>
  </si>
  <si>
    <t>Markovits Móric</t>
  </si>
  <si>
    <t>770202</t>
  </si>
  <si>
    <t>Márkus Róbert</t>
  </si>
  <si>
    <t>7106210</t>
  </si>
  <si>
    <t>Marosi Zsolt László</t>
  </si>
  <si>
    <t>9403210</t>
  </si>
  <si>
    <t>Hoffmann Károly Bertold</t>
  </si>
  <si>
    <t>991008</t>
  </si>
  <si>
    <t>841029</t>
  </si>
  <si>
    <t>Marsalkó Dávid</t>
  </si>
  <si>
    <t>661119</t>
  </si>
  <si>
    <t>Martin Ákos</t>
  </si>
  <si>
    <t>900513</t>
  </si>
  <si>
    <t>Márton Dániel</t>
  </si>
  <si>
    <t>570321</t>
  </si>
  <si>
    <t>Márton Kálmán</t>
  </si>
  <si>
    <t>660217</t>
  </si>
  <si>
    <t>Martonosi András</t>
  </si>
  <si>
    <t>820309</t>
  </si>
  <si>
    <t>Martos Ádám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</si>
  <si>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</si>
  <si>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</si>
  <si>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</si>
  <si>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</si>
  <si>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</si>
  <si>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</si>
  <si>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</si>
  <si>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</si>
  <si>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</si>
  <si>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</si>
  <si>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</si>
  <si>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</si>
  <si>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8507020</t>
  </si>
  <si>
    <t>Máthé Gábor</t>
  </si>
  <si>
    <t>890222</t>
  </si>
  <si>
    <t>Matics Zsolt</t>
  </si>
  <si>
    <t>940409</t>
  </si>
  <si>
    <t>Matkó Zoltán</t>
  </si>
  <si>
    <t>1005020</t>
  </si>
  <si>
    <t>051201</t>
  </si>
  <si>
    <t>Mayer László</t>
  </si>
  <si>
    <t>6904130</t>
  </si>
  <si>
    <t>701203</t>
  </si>
  <si>
    <t>Megyeri Ákos</t>
  </si>
  <si>
    <t>760702</t>
  </si>
  <si>
    <t>Megyeri Attila</t>
  </si>
  <si>
    <t>070228</t>
  </si>
  <si>
    <t>Méhes Zalán György</t>
  </si>
  <si>
    <t xml:space="preserve">Bregyó </t>
  </si>
  <si>
    <t>730309</t>
  </si>
  <si>
    <t>Menyhárt Tamás</t>
  </si>
  <si>
    <t>680918</t>
  </si>
  <si>
    <t>Menyhárt Tibor</t>
  </si>
  <si>
    <t>7702210</t>
  </si>
  <si>
    <t>Méry Dániel</t>
  </si>
  <si>
    <t>9209280</t>
  </si>
  <si>
    <t>Mészáros Dániel</t>
  </si>
  <si>
    <t>680731</t>
  </si>
  <si>
    <t>Mészáros Gyula</t>
  </si>
  <si>
    <t>990917</t>
  </si>
  <si>
    <t>Mészáros Marcell</t>
  </si>
  <si>
    <t>0410290</t>
  </si>
  <si>
    <t>Horváth Botond</t>
  </si>
  <si>
    <t>900223</t>
  </si>
  <si>
    <t>Mészáros Márk</t>
  </si>
  <si>
    <t>030314</t>
  </si>
  <si>
    <t>Mészáros Márton</t>
  </si>
  <si>
    <t>810901</t>
  </si>
  <si>
    <t>Mészáros Medárd dr.</t>
  </si>
  <si>
    <t>Savaria</t>
  </si>
  <si>
    <t>750609</t>
  </si>
  <si>
    <t>Mészáros Olivér</t>
  </si>
  <si>
    <t>050920</t>
  </si>
  <si>
    <t>7912040</t>
  </si>
  <si>
    <t>Mészáros Péter</t>
  </si>
  <si>
    <t>990823</t>
  </si>
  <si>
    <t>Metykó Mátyás</t>
  </si>
  <si>
    <t>821020</t>
  </si>
  <si>
    <t>Mezei Viktor</t>
  </si>
  <si>
    <t>GM Tennis Club</t>
  </si>
  <si>
    <t>070517</t>
  </si>
  <si>
    <t>Mező Marcell Gyula</t>
  </si>
  <si>
    <t>0706182</t>
  </si>
  <si>
    <t>Mezőcsáti Dávid</t>
  </si>
  <si>
    <t>060825</t>
  </si>
  <si>
    <t>Mihály Dániel</t>
  </si>
  <si>
    <t>750917</t>
  </si>
  <si>
    <t>Mihály István</t>
  </si>
  <si>
    <t>040820</t>
  </si>
  <si>
    <t>Mihály Levente István</t>
  </si>
  <si>
    <t>060222</t>
  </si>
  <si>
    <t>Mihály Márk Sámuel</t>
  </si>
  <si>
    <t>021217</t>
  </si>
  <si>
    <t>Mihály Márk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</si>
  <si>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</si>
  <si>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</si>
  <si>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</si>
  <si>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</si>
  <si>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</si>
  <si>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</si>
  <si>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</si>
  <si>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</si>
  <si>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821004</t>
  </si>
  <si>
    <t>Milanovich Márk</t>
  </si>
  <si>
    <t>820328</t>
  </si>
  <si>
    <t>Milbik Kálmán</t>
  </si>
  <si>
    <t>020909</t>
  </si>
  <si>
    <t>Milcsarek Áron</t>
  </si>
  <si>
    <t>960702</t>
  </si>
  <si>
    <t>Horváth Nándor</t>
  </si>
  <si>
    <t>0305050</t>
  </si>
  <si>
    <t>Miljanic Markó</t>
  </si>
  <si>
    <t>9810061</t>
  </si>
  <si>
    <t>Milus Martin</t>
  </si>
  <si>
    <t>810808</t>
  </si>
  <si>
    <t>Ming Dániel</t>
  </si>
  <si>
    <t>7111290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</si>
  <si>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</si>
  <si>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</si>
  <si>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</si>
  <si>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</si>
  <si>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</si>
  <si>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</si>
  <si>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</si>
  <si>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830619</t>
  </si>
  <si>
    <t>Mocsai Zoltán dr.</t>
  </si>
  <si>
    <t>730313</t>
  </si>
  <si>
    <t>Módos Tamás</t>
  </si>
  <si>
    <t>7602191</t>
  </si>
  <si>
    <t>930317</t>
  </si>
  <si>
    <t>Molnár Ákos</t>
  </si>
  <si>
    <t>780118</t>
  </si>
  <si>
    <t>Molnár András</t>
  </si>
  <si>
    <t>840709</t>
  </si>
  <si>
    <t>Molnár Attila</t>
  </si>
  <si>
    <t>Horváthy Daniel</t>
  </si>
  <si>
    <t>830322</t>
  </si>
  <si>
    <t>Molnár Balázs</t>
  </si>
  <si>
    <t>0304083</t>
  </si>
  <si>
    <t>Molnár Benjamin</t>
  </si>
  <si>
    <t>741203</t>
  </si>
  <si>
    <t>Molnár Csaba</t>
  </si>
  <si>
    <t>050728</t>
  </si>
  <si>
    <t>640201</t>
  </si>
  <si>
    <t>Huszár Imre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</si>
  <si>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</si>
  <si>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</si>
  <si>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</si>
  <si>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</si>
  <si>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</si>
  <si>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</si>
  <si>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</si>
  <si>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</si>
  <si>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</si>
  <si>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</si>
  <si>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</si>
  <si>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ifj. Bíró Ádám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</si>
  <si>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</si>
  <si>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</si>
  <si>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</si>
  <si>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</si>
  <si>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</si>
  <si>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</si>
  <si>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</si>
  <si>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 xml:space="preserve">Illyés Péter </t>
  </si>
  <si>
    <t>870401</t>
  </si>
  <si>
    <t>Molnár Róbert Dr.</t>
  </si>
  <si>
    <t>0111133</t>
  </si>
  <si>
    <t>Molnár Róbert</t>
  </si>
  <si>
    <t>820401</t>
  </si>
  <si>
    <t>Molnár Roland</t>
  </si>
  <si>
    <t>660820</t>
  </si>
  <si>
    <t>Molnár Sándor</t>
  </si>
  <si>
    <t>8005041</t>
  </si>
  <si>
    <t>Molnár Tamás</t>
  </si>
  <si>
    <t>750327</t>
  </si>
  <si>
    <t>Molnár Zoltán</t>
  </si>
  <si>
    <t>7602010</t>
  </si>
  <si>
    <t>Molnár Zsolt</t>
  </si>
  <si>
    <t>711215</t>
  </si>
  <si>
    <t>Monics Péter</t>
  </si>
  <si>
    <t>7801180</t>
  </si>
  <si>
    <t>Monostori Tamás</t>
  </si>
  <si>
    <t>910130</t>
  </si>
  <si>
    <t>Montvai Gábor</t>
  </si>
  <si>
    <t>Bukakalász Kézilabda Zrt</t>
  </si>
  <si>
    <t>8204231</t>
  </si>
  <si>
    <t>Mónus Zoltán</t>
  </si>
  <si>
    <t>990327</t>
  </si>
  <si>
    <t>Morris Eric Andre</t>
  </si>
  <si>
    <t>Mozsár Róbert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</si>
  <si>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</si>
  <si>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</si>
  <si>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</si>
  <si>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</si>
  <si>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</si>
  <si>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</si>
  <si>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</si>
  <si>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</si>
  <si>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</si>
  <si>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</si>
  <si>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</si>
  <si>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</si>
  <si>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040111</t>
  </si>
  <si>
    <t>Janci Kristian</t>
  </si>
  <si>
    <t>060908</t>
  </si>
  <si>
    <t>Munster Moritz Sebastian</t>
  </si>
  <si>
    <t>8303140</t>
  </si>
  <si>
    <t>Murgás Marcell</t>
  </si>
  <si>
    <t>970417</t>
  </si>
  <si>
    <t>Nádasy Bence</t>
  </si>
  <si>
    <t>031120</t>
  </si>
  <si>
    <t>Nádasy Gergely</t>
  </si>
  <si>
    <t>700107</t>
  </si>
  <si>
    <t>6900225</t>
  </si>
  <si>
    <t>Nándori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</si>
  <si>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</si>
  <si>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</si>
  <si>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</si>
  <si>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</si>
  <si>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</si>
  <si>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</si>
  <si>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</si>
  <si>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</si>
  <si>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760925</t>
  </si>
  <si>
    <t>Nagy Ervin</t>
  </si>
  <si>
    <t>060216</t>
  </si>
  <si>
    <t>Nagy Gergő</t>
  </si>
  <si>
    <t>661003</t>
  </si>
  <si>
    <t>Nagy István</t>
  </si>
  <si>
    <t>540810</t>
  </si>
  <si>
    <t>Nagy József</t>
  </si>
  <si>
    <t>0109180</t>
  </si>
  <si>
    <t>0612110</t>
  </si>
  <si>
    <t>Nagy Kende</t>
  </si>
  <si>
    <t>760119</t>
  </si>
  <si>
    <t>Nagy László</t>
  </si>
  <si>
    <t>990118</t>
  </si>
  <si>
    <t>Nagy Márton</t>
  </si>
  <si>
    <t>Joel Nino</t>
  </si>
  <si>
    <t>960704</t>
  </si>
  <si>
    <t>Nagy Máté</t>
  </si>
  <si>
    <t>920317</t>
  </si>
  <si>
    <t>Nagy Péter</t>
  </si>
  <si>
    <t>940720</t>
  </si>
  <si>
    <t>791005</t>
  </si>
  <si>
    <t>Nagy Róbert</t>
  </si>
  <si>
    <t>8101240</t>
  </si>
  <si>
    <t>Nagy Roland</t>
  </si>
  <si>
    <t>860905</t>
  </si>
  <si>
    <t>Nagy Tamás</t>
  </si>
  <si>
    <t>711004</t>
  </si>
  <si>
    <t>Nagy Viktor dr.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</si>
  <si>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</si>
  <si>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</si>
  <si>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</si>
  <si>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</si>
  <si>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</si>
  <si>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</si>
  <si>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</si>
  <si>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880604</t>
  </si>
  <si>
    <t>Nardai László</t>
  </si>
  <si>
    <t>990413</t>
  </si>
  <si>
    <t>Necz András</t>
  </si>
  <si>
    <t>900612</t>
  </si>
  <si>
    <t>Nédár György</t>
  </si>
  <si>
    <t>8502210</t>
  </si>
  <si>
    <t>Nemecz Krisztián</t>
  </si>
  <si>
    <t>690905</t>
  </si>
  <si>
    <t>Nemes Nándor</t>
  </si>
  <si>
    <t>761218</t>
  </si>
  <si>
    <t>Nemes Zoltán</t>
  </si>
  <si>
    <t>720409</t>
  </si>
  <si>
    <t>Nemes Zsolt</t>
  </si>
  <si>
    <t>930626</t>
  </si>
  <si>
    <t>Németh Benjamin</t>
  </si>
  <si>
    <t>730410</t>
  </si>
  <si>
    <t>Németh Csaba</t>
  </si>
  <si>
    <t>060621</t>
  </si>
  <si>
    <t>Németh Csongor Gábor</t>
  </si>
  <si>
    <t>0409141</t>
  </si>
  <si>
    <t>Kákóczki Áron</t>
  </si>
  <si>
    <t>0602171</t>
  </si>
  <si>
    <t>Németh Dominik</t>
  </si>
  <si>
    <t>800705</t>
  </si>
  <si>
    <t>Németh Gergely</t>
  </si>
  <si>
    <t>P.Solymok</t>
  </si>
  <si>
    <t>7208150</t>
  </si>
  <si>
    <t>Németh István</t>
  </si>
  <si>
    <t>651209</t>
  </si>
  <si>
    <t>980222</t>
  </si>
  <si>
    <t>Németh István ifj.</t>
  </si>
  <si>
    <t>0803300</t>
  </si>
  <si>
    <t>Németh Kristóf</t>
  </si>
  <si>
    <t>021009</t>
  </si>
  <si>
    <t>Németh Máté Ervin</t>
  </si>
  <si>
    <t>Kalmár Balázs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</si>
  <si>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</si>
  <si>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</si>
  <si>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</si>
  <si>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</si>
  <si>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</si>
  <si>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</si>
  <si>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</si>
  <si>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</si>
  <si>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</si>
  <si>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</si>
  <si>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</si>
  <si>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Joes Alexander</t>
  </si>
  <si>
    <t>740617</t>
  </si>
  <si>
    <t>Nógrádi András</t>
  </si>
  <si>
    <t>7203160</t>
  </si>
  <si>
    <t>Noszály Sándor</t>
  </si>
  <si>
    <t>020702</t>
  </si>
  <si>
    <t>Nyárádi Csanád</t>
  </si>
  <si>
    <t>760610</t>
  </si>
  <si>
    <t>Nyéki Péter</t>
  </si>
  <si>
    <t>811115</t>
  </si>
  <si>
    <t>Nyéki Tamás dr.</t>
  </si>
  <si>
    <t>710621</t>
  </si>
  <si>
    <t>Kára Pál dr.</t>
  </si>
  <si>
    <t>060419</t>
  </si>
  <si>
    <t>Kárász Péter</t>
  </si>
  <si>
    <t>900918</t>
  </si>
  <si>
    <t>Nyiri Tamás</t>
  </si>
  <si>
    <t>7910040</t>
  </si>
  <si>
    <t>Nyírő Balázs</t>
  </si>
  <si>
    <t>980908</t>
  </si>
  <si>
    <t>Nyirő László</t>
  </si>
  <si>
    <t>800529</t>
  </si>
  <si>
    <t>Nyitrai Balázs</t>
  </si>
  <si>
    <t>Gran Ten</t>
  </si>
  <si>
    <t>790418</t>
  </si>
  <si>
    <t>Nyúl Szabolcs</t>
  </si>
  <si>
    <t>050202</t>
  </si>
  <si>
    <t>Kardos Hunor</t>
  </si>
  <si>
    <t>890517</t>
  </si>
  <si>
    <t>Oláh Imre Szabolcs</t>
  </si>
  <si>
    <t>800930</t>
  </si>
  <si>
    <t>Oliver Sovari</t>
  </si>
  <si>
    <t>9009180</t>
  </si>
  <si>
    <t>Őrfi Erik dr.</t>
  </si>
  <si>
    <t>611009</t>
  </si>
  <si>
    <t>Őri Ádám Szabolcs</t>
  </si>
  <si>
    <t>0905061</t>
  </si>
  <si>
    <t>Orosz Bálint</t>
  </si>
  <si>
    <t>041217</t>
  </si>
  <si>
    <t>Orosz Botond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</si>
  <si>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</si>
  <si>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</si>
  <si>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</si>
  <si>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</si>
  <si>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</si>
  <si>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</si>
  <si>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</si>
  <si>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050512</t>
  </si>
  <si>
    <t>Kassai Balázs</t>
  </si>
  <si>
    <t>780706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</si>
  <si>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</si>
  <si>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</si>
  <si>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</si>
  <si>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</si>
  <si>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</si>
  <si>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</si>
  <si>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</si>
  <si>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</si>
  <si>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</si>
  <si>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</si>
  <si>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</t>
  </si>
  <si>
    <t>040415</t>
  </si>
  <si>
    <t>Pacsika Mátyás György</t>
  </si>
  <si>
    <t>830416</t>
  </si>
  <si>
    <t>Pákai Norbert</t>
  </si>
  <si>
    <t>050120</t>
  </si>
  <si>
    <t>640102</t>
  </si>
  <si>
    <t>Pálinkás Attila Dr.</t>
  </si>
  <si>
    <t>000217</t>
  </si>
  <si>
    <t>Palkovits Ákos</t>
  </si>
  <si>
    <t>011002</t>
  </si>
  <si>
    <t>Páll Marcell</t>
  </si>
  <si>
    <t>040211</t>
  </si>
  <si>
    <t>Pallós Benedek</t>
  </si>
  <si>
    <t>720223</t>
  </si>
  <si>
    <t>Pálmai Péter</t>
  </si>
  <si>
    <t>8912191</t>
  </si>
  <si>
    <t>Palotás Ferenc</t>
  </si>
  <si>
    <t>770928</t>
  </si>
  <si>
    <t>Kecskeméti Zoltán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</si>
  <si>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</si>
  <si>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</si>
  <si>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</si>
  <si>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</si>
  <si>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</si>
  <si>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</si>
  <si>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</si>
  <si>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</si>
  <si>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</si>
  <si>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</si>
  <si>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900116</t>
  </si>
  <si>
    <t>Panker Gergő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</si>
  <si>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</si>
  <si>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</si>
  <si>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</si>
  <si>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</si>
  <si>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</si>
  <si>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</si>
  <si>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</si>
  <si>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</si>
  <si>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</si>
  <si>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</si>
  <si>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</si>
  <si>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</si>
  <si>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790619</t>
  </si>
  <si>
    <t>Papp László Benjamin</t>
  </si>
  <si>
    <t>9504010</t>
  </si>
  <si>
    <t>Papp Márk</t>
  </si>
  <si>
    <t>7407160</t>
  </si>
  <si>
    <t>Papp Norbert</t>
  </si>
  <si>
    <t>Papp Szilárd</t>
  </si>
  <si>
    <t>661226</t>
  </si>
  <si>
    <t>Papp Zsombor Attila</t>
  </si>
  <si>
    <t>0605301</t>
  </si>
  <si>
    <t>020717</t>
  </si>
  <si>
    <t>Paran Tal</t>
  </si>
  <si>
    <t>0302190</t>
  </si>
  <si>
    <t>Kelo Pavel</t>
  </si>
  <si>
    <t>910927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</si>
  <si>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</si>
  <si>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</si>
  <si>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</si>
  <si>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</si>
  <si>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</si>
  <si>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</si>
  <si>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</si>
  <si>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</si>
  <si>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</si>
  <si>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</si>
  <si>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</si>
  <si>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</si>
  <si>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771113</t>
  </si>
  <si>
    <t>Pataki Péter</t>
  </si>
  <si>
    <t>971116</t>
  </si>
  <si>
    <t>Pató Balázs</t>
  </si>
  <si>
    <t>700409</t>
  </si>
  <si>
    <t>Patocskai István</t>
  </si>
  <si>
    <t>680425</t>
  </si>
  <si>
    <t>Pattantyus József</t>
  </si>
  <si>
    <t>110261</t>
  </si>
  <si>
    <t>Paul Brehon</t>
  </si>
  <si>
    <t>700103</t>
  </si>
  <si>
    <t>Paulik György dr.</t>
  </si>
  <si>
    <t>810210</t>
  </si>
  <si>
    <t>Pázmándi Viktor</t>
  </si>
  <si>
    <t>940110</t>
  </si>
  <si>
    <t>Pázmány Gergely</t>
  </si>
  <si>
    <t>9704210</t>
  </si>
  <si>
    <t>Pázmány Miklós</t>
  </si>
  <si>
    <t>8702251</t>
  </si>
  <si>
    <t>Kerekes Péter</t>
  </si>
  <si>
    <t>630930</t>
  </si>
  <si>
    <t>Peiker Tamás</t>
  </si>
  <si>
    <t>8504081</t>
  </si>
  <si>
    <t>Pekli Damján dr.</t>
  </si>
  <si>
    <t>0408211</t>
  </si>
  <si>
    <t>Kerékgyártó Ábel</t>
  </si>
  <si>
    <t>8504080</t>
  </si>
  <si>
    <t>Pekli Marcell</t>
  </si>
  <si>
    <t>0301190</t>
  </si>
  <si>
    <t>Pellet Barnabás</t>
  </si>
  <si>
    <t>000201</t>
  </si>
  <si>
    <t>Péntek Ábel</t>
  </si>
  <si>
    <t>071204</t>
  </si>
  <si>
    <t>Perjési András</t>
  </si>
  <si>
    <t>031208</t>
  </si>
  <si>
    <t>000701</t>
  </si>
  <si>
    <t>Kerkai Alex</t>
  </si>
  <si>
    <t>630819</t>
  </si>
  <si>
    <t>Pesta Zoltán</t>
  </si>
  <si>
    <t>041120</t>
  </si>
  <si>
    <t>Pesti Balázs</t>
  </si>
  <si>
    <t>7306100</t>
  </si>
  <si>
    <t>Pesti Zsolt</t>
  </si>
  <si>
    <t>750412</t>
  </si>
  <si>
    <t>Pesztenlehrer Zsolt</t>
  </si>
  <si>
    <t>860323</t>
  </si>
  <si>
    <t>Péter Ádám</t>
  </si>
  <si>
    <t>780915</t>
  </si>
  <si>
    <t>Péter Ákos</t>
  </si>
  <si>
    <t>Keszei Ágoston</t>
  </si>
  <si>
    <t>0901261</t>
  </si>
  <si>
    <t>Péter Levente</t>
  </si>
  <si>
    <t>0003140</t>
  </si>
  <si>
    <t>Péter Soma</t>
  </si>
  <si>
    <t>0705030</t>
  </si>
  <si>
    <t>760717</t>
  </si>
  <si>
    <t>Péter Zsolt</t>
  </si>
  <si>
    <t>990123</t>
  </si>
  <si>
    <t>Péterfai Marcell</t>
  </si>
  <si>
    <t>951019</t>
  </si>
  <si>
    <t>Pétersz Donát</t>
  </si>
  <si>
    <t>000228</t>
  </si>
  <si>
    <t>Pethes Ambrus</t>
  </si>
  <si>
    <t>04070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</si>
  <si>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</si>
  <si>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</si>
  <si>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</si>
  <si>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</si>
  <si>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</si>
  <si>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</si>
  <si>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</si>
  <si>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1005220</t>
  </si>
  <si>
    <t>Petrik Patrik</t>
  </si>
  <si>
    <t>740208</t>
  </si>
  <si>
    <t>Petrovits Szilárd</t>
  </si>
  <si>
    <t>870616</t>
  </si>
  <si>
    <t>Pfliegel Ádám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</si>
  <si>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</si>
  <si>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</si>
  <si>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</si>
  <si>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</si>
  <si>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</si>
  <si>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</si>
  <si>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</si>
  <si>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</si>
  <si>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660809</t>
  </si>
  <si>
    <t>Pintér Jenő</t>
  </si>
  <si>
    <t>960830</t>
  </si>
  <si>
    <t>Pintér László Dr.</t>
  </si>
  <si>
    <t>9608300</t>
  </si>
  <si>
    <t>Pintér Máté</t>
  </si>
  <si>
    <t>Angyal J. TSE</t>
  </si>
  <si>
    <t>760315</t>
  </si>
  <si>
    <t>Pintér Péter</t>
  </si>
  <si>
    <t>760904</t>
  </si>
  <si>
    <t>Pintér Tamás dr.</t>
  </si>
  <si>
    <t>041207</t>
  </si>
  <si>
    <t>King Robert</t>
  </si>
  <si>
    <t>991013</t>
  </si>
  <si>
    <t>720117</t>
  </si>
  <si>
    <t>Piroska Péter</t>
  </si>
  <si>
    <t>0505311</t>
  </si>
  <si>
    <t>Piskarev Alexandr</t>
  </si>
  <si>
    <t>970528</t>
  </si>
  <si>
    <t>Pócsik Bence</t>
  </si>
  <si>
    <t>831114</t>
  </si>
  <si>
    <t>Pohl Ákos dr.</t>
  </si>
  <si>
    <t>860501</t>
  </si>
  <si>
    <t>Pohl Gábor</t>
  </si>
  <si>
    <t>610427</t>
  </si>
  <si>
    <t>Pohl Róbert</t>
  </si>
  <si>
    <t>Kis Norbert</t>
  </si>
  <si>
    <t>871006</t>
  </si>
  <si>
    <t>Polák Roland</t>
  </si>
  <si>
    <t>921128</t>
  </si>
  <si>
    <t>Polgár Bence</t>
  </si>
  <si>
    <t>740721</t>
  </si>
  <si>
    <t>Pölhössy Péter</t>
  </si>
  <si>
    <t>760423</t>
  </si>
  <si>
    <t>Polinszky Tamás</t>
  </si>
  <si>
    <t>670103</t>
  </si>
  <si>
    <t>Pongrácz Kristóf dr.</t>
  </si>
  <si>
    <t>Baji SE</t>
  </si>
  <si>
    <t>800625</t>
  </si>
  <si>
    <t>Poós Bence</t>
  </si>
  <si>
    <t>940909</t>
  </si>
  <si>
    <t>Pop Vlad</t>
  </si>
  <si>
    <t>9111120</t>
  </si>
  <si>
    <t>Popon Tamás László</t>
  </si>
  <si>
    <t>690509</t>
  </si>
  <si>
    <t>Pór Péter</t>
  </si>
  <si>
    <t>751016</t>
  </si>
  <si>
    <t>Pörzse Tamás dr.</t>
  </si>
  <si>
    <t>820810</t>
  </si>
  <si>
    <t>Pós Gábor Tibor</t>
  </si>
  <si>
    <t>721216</t>
  </si>
  <si>
    <t>Kishegyi Miklós</t>
  </si>
  <si>
    <t>891210</t>
  </si>
  <si>
    <t>Pósfai Gergely</t>
  </si>
  <si>
    <t>670427</t>
  </si>
  <si>
    <t>Póth Csaba</t>
  </si>
  <si>
    <t>621129</t>
  </si>
  <si>
    <t>Prágai Sándor</t>
  </si>
  <si>
    <t>770414</t>
  </si>
  <si>
    <t>Prisztóka Csaba</t>
  </si>
  <si>
    <t>811203</t>
  </si>
  <si>
    <t>Probáld Attila András</t>
  </si>
  <si>
    <t>541222</t>
  </si>
  <si>
    <t>Prókai Pál</t>
  </si>
  <si>
    <t>750805</t>
  </si>
  <si>
    <t>Punyi Gábor</t>
  </si>
  <si>
    <t>771219</t>
  </si>
  <si>
    <t>Pusztaszeri Tamás</t>
  </si>
  <si>
    <t>001111</t>
  </si>
  <si>
    <t>Pusztai Martin</t>
  </si>
  <si>
    <t>9609020</t>
  </si>
  <si>
    <t>Pusztay Szabin</t>
  </si>
  <si>
    <t>780320</t>
  </si>
  <si>
    <t>Rábai Attila</t>
  </si>
  <si>
    <t>820922</t>
  </si>
  <si>
    <t>Rácz Dávid</t>
  </si>
  <si>
    <t>810817</t>
  </si>
  <si>
    <t>Rácz Gábor József</t>
  </si>
  <si>
    <t>970112</t>
  </si>
  <si>
    <t>Rácz József</t>
  </si>
  <si>
    <t>PTC</t>
  </si>
  <si>
    <t>7902220</t>
  </si>
  <si>
    <t>Rácz Zoltán</t>
  </si>
  <si>
    <t>690111</t>
  </si>
  <si>
    <t>Kiss László</t>
  </si>
  <si>
    <t>820628</t>
  </si>
  <si>
    <t>Rádai Gábor</t>
  </si>
  <si>
    <t>950402</t>
  </si>
  <si>
    <t>Rádics Benjámin Dr.</t>
  </si>
  <si>
    <t>810928</t>
  </si>
  <si>
    <t>Radnóti Dániel</t>
  </si>
  <si>
    <t>750921</t>
  </si>
  <si>
    <t>Rajó Ákos</t>
  </si>
  <si>
    <t>660415</t>
  </si>
  <si>
    <t>Rák Péter dr.</t>
  </si>
  <si>
    <t>771028</t>
  </si>
  <si>
    <t>Rákos Zoltán</t>
  </si>
  <si>
    <t>0608230</t>
  </si>
  <si>
    <t>Kiss Rafael</t>
  </si>
  <si>
    <t>741022</t>
  </si>
  <si>
    <t>Rapcsák Tamás</t>
  </si>
  <si>
    <t>740704</t>
  </si>
  <si>
    <t>Ravasz Roland</t>
  </si>
  <si>
    <t>850610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</si>
  <si>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</si>
  <si>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</si>
  <si>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</si>
  <si>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</si>
  <si>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</si>
  <si>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</si>
  <si>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</si>
  <si>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</si>
  <si>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920719</t>
  </si>
  <si>
    <t>Reiter Bálint</t>
  </si>
  <si>
    <t>010425</t>
  </si>
  <si>
    <t>Reitmann Marcell</t>
  </si>
  <si>
    <t>750110</t>
  </si>
  <si>
    <t>Rekedt-Nagy Zoltán Attila</t>
  </si>
  <si>
    <t>671102</t>
  </si>
  <si>
    <t>Rem Zsolt</t>
  </si>
  <si>
    <t>080419</t>
  </si>
  <si>
    <t>991105</t>
  </si>
  <si>
    <t>Réthi Viktor Boldizsár</t>
  </si>
  <si>
    <t>0708122</t>
  </si>
  <si>
    <t>Richter Kristóf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</si>
  <si>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</si>
  <si>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</si>
  <si>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</si>
  <si>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</si>
  <si>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</si>
  <si>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</si>
  <si>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</si>
  <si>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Sztaniszlav</t>
  </si>
  <si>
    <t>680212</t>
  </si>
  <si>
    <t>Rodolphe Rodet</t>
  </si>
  <si>
    <t>910124</t>
  </si>
  <si>
    <t>Romhányi Botond</t>
  </si>
  <si>
    <t>MozGó SE</t>
  </si>
  <si>
    <t>7105141</t>
  </si>
  <si>
    <t>Rosztocsil Róbert</t>
  </si>
  <si>
    <t>771122</t>
  </si>
  <si>
    <t>Rózsa Gábor</t>
  </si>
  <si>
    <t>791206</t>
  </si>
  <si>
    <t>890508</t>
  </si>
  <si>
    <t>Rózsa Péter</t>
  </si>
  <si>
    <t>9107090</t>
  </si>
  <si>
    <t>Rubi Márton</t>
  </si>
  <si>
    <t>Kocsis Bence János dr.</t>
  </si>
  <si>
    <t>020829</t>
  </si>
  <si>
    <t>Ruzsity Dávid</t>
  </si>
  <si>
    <t>Ryzhov Stanislav</t>
  </si>
  <si>
    <t>000905</t>
  </si>
  <si>
    <t>Salamon András</t>
  </si>
  <si>
    <t>Sálek Patrik</t>
  </si>
  <si>
    <t>0312010</t>
  </si>
  <si>
    <t>Sallay Máté</t>
  </si>
  <si>
    <t>010109</t>
  </si>
  <si>
    <t>660322</t>
  </si>
  <si>
    <t>751214</t>
  </si>
  <si>
    <t>Sallay Roland</t>
  </si>
  <si>
    <t>Magyar Telekom SE</t>
  </si>
  <si>
    <t>610618</t>
  </si>
  <si>
    <t>Samu Tamás</t>
  </si>
  <si>
    <t>760705</t>
  </si>
  <si>
    <t>Sándor Csaba</t>
  </si>
  <si>
    <t>Szeghalmi TE</t>
  </si>
  <si>
    <t>680901</t>
  </si>
  <si>
    <t>Sándor Norbert</t>
  </si>
  <si>
    <t>0006133</t>
  </si>
  <si>
    <t>Sándor Zsombor</t>
  </si>
  <si>
    <t>800727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</si>
  <si>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</si>
  <si>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</si>
  <si>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</si>
  <si>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</si>
  <si>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</si>
  <si>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</si>
  <si>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</si>
  <si>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</si>
  <si>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>Sári Dániel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</si>
  <si>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</si>
  <si>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</si>
  <si>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</si>
  <si>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</si>
  <si>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</si>
  <si>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</si>
  <si>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</si>
  <si>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</si>
  <si>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</si>
  <si>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</si>
  <si>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7508130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</si>
  <si>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</si>
  <si>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</si>
  <si>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</si>
  <si>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</si>
  <si>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</si>
  <si>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</si>
  <si>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</si>
  <si>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</si>
  <si>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</si>
  <si>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</si>
  <si>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981021</t>
  </si>
  <si>
    <t>Schaffer Dávid</t>
  </si>
  <si>
    <t>9810210</t>
  </si>
  <si>
    <t>Schaffer Tamás</t>
  </si>
  <si>
    <t>Schein Péter</t>
  </si>
  <si>
    <t>750122</t>
  </si>
  <si>
    <t>Scherk Attila</t>
  </si>
  <si>
    <t>770611</t>
  </si>
  <si>
    <t>Schlögl Krisztián</t>
  </si>
  <si>
    <t>040814</t>
  </si>
  <si>
    <t>Schmidt Dániel Lajos</t>
  </si>
  <si>
    <t>7904180</t>
  </si>
  <si>
    <t>Schmolczer András</t>
  </si>
  <si>
    <t>860902</t>
  </si>
  <si>
    <t>Schmuck Tamás</t>
  </si>
  <si>
    <t>Siófok Sp.</t>
  </si>
  <si>
    <t>770912</t>
  </si>
  <si>
    <t>Schultz Teofil</t>
  </si>
  <si>
    <t>800802</t>
  </si>
  <si>
    <t>Schuszter Gergely</t>
  </si>
  <si>
    <t>6609230</t>
  </si>
  <si>
    <t>Schütz Géza</t>
  </si>
  <si>
    <t>Koltay Dániel</t>
  </si>
  <si>
    <t>0203141</t>
  </si>
  <si>
    <t>Schwáb Milán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</si>
  <si>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</si>
  <si>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</si>
  <si>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</si>
  <si>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</si>
  <si>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</si>
  <si>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</si>
  <si>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</si>
  <si>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</si>
  <si>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060601</t>
  </si>
  <si>
    <t>Selmeczi Noel</t>
  </si>
  <si>
    <t>951225</t>
  </si>
  <si>
    <t>Selymes Martin</t>
  </si>
  <si>
    <t>Sz. Haladás</t>
  </si>
  <si>
    <t>050307</t>
  </si>
  <si>
    <t>Selymes Péter</t>
  </si>
  <si>
    <t>9612250</t>
  </si>
  <si>
    <t>Serák Gábor</t>
  </si>
  <si>
    <t>950119</t>
  </si>
  <si>
    <t>Serák Péter Martin</t>
  </si>
  <si>
    <t>9903300</t>
  </si>
  <si>
    <t>Seres Bence Géza</t>
  </si>
  <si>
    <t>0907302</t>
  </si>
  <si>
    <t>Seres Dávid</t>
  </si>
  <si>
    <t>6901110</t>
  </si>
  <si>
    <t>Seres Tamás</t>
  </si>
  <si>
    <t>780224</t>
  </si>
  <si>
    <t>Serfel Roland</t>
  </si>
  <si>
    <t>840704</t>
  </si>
  <si>
    <t>Sergio Perez Cascant</t>
  </si>
  <si>
    <t>830930</t>
  </si>
  <si>
    <t>Serkédi Erik István</t>
  </si>
  <si>
    <t>B.almádi TK</t>
  </si>
  <si>
    <t>060711</t>
  </si>
  <si>
    <t>790526</t>
  </si>
  <si>
    <t>Sikos Péter</t>
  </si>
  <si>
    <t>0212070</t>
  </si>
  <si>
    <t>Simiakis Axel</t>
  </si>
  <si>
    <t>0801170</t>
  </si>
  <si>
    <t>Körmendy Péter</t>
  </si>
  <si>
    <t>8804130</t>
  </si>
  <si>
    <t>000120</t>
  </si>
  <si>
    <t>Simon Bertalan</t>
  </si>
  <si>
    <t>Simon Boldizsár</t>
  </si>
  <si>
    <t>771205</t>
  </si>
  <si>
    <t>780808</t>
  </si>
  <si>
    <t>Simon Zoltán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</si>
  <si>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</si>
  <si>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</si>
  <si>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</si>
  <si>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</si>
  <si>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</si>
  <si>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</si>
  <si>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</si>
  <si>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</si>
  <si>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</si>
  <si>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</si>
  <si>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</si>
  <si>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</si>
  <si>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Socaciu Mircea Gheorghe</t>
  </si>
  <si>
    <t>931225</t>
  </si>
  <si>
    <t>Solazzi Tomas</t>
  </si>
  <si>
    <t>680122</t>
  </si>
  <si>
    <t>Soltész András</t>
  </si>
  <si>
    <t>0409022</t>
  </si>
  <si>
    <t>Soltész Kristóf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</si>
  <si>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</si>
  <si>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</si>
  <si>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</si>
  <si>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</si>
  <si>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</si>
  <si>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</si>
  <si>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</si>
  <si>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</si>
  <si>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810417</t>
  </si>
  <si>
    <t>Somodi Norbert</t>
  </si>
  <si>
    <t>810627</t>
  </si>
  <si>
    <t>Somogyi Zsolt</t>
  </si>
  <si>
    <t>750418</t>
  </si>
  <si>
    <t>Sonkodi Bálint</t>
  </si>
  <si>
    <t>071125</t>
  </si>
  <si>
    <t>Sonkodi Bálint Milos</t>
  </si>
  <si>
    <t>790315</t>
  </si>
  <si>
    <t>960203</t>
  </si>
  <si>
    <t>Soós Ákos</t>
  </si>
  <si>
    <t>690317</t>
  </si>
  <si>
    <t>Soós Nagy Szabolcs</t>
  </si>
  <si>
    <t>0301240</t>
  </si>
  <si>
    <t>Soós Patrick</t>
  </si>
  <si>
    <t>730824</t>
  </si>
  <si>
    <t>Sörös Gábor</t>
  </si>
  <si>
    <t>830518</t>
  </si>
  <si>
    <t>Sőth Balázs</t>
  </si>
  <si>
    <t>860106</t>
  </si>
  <si>
    <t>Stakhovsky Sergiy</t>
  </si>
  <si>
    <t>0505181</t>
  </si>
  <si>
    <t>Stanculov Denis</t>
  </si>
  <si>
    <t>621020</t>
  </si>
  <si>
    <t>Stanka László</t>
  </si>
  <si>
    <t>900402</t>
  </si>
  <si>
    <t>Stein Ottó</t>
  </si>
  <si>
    <t>700706</t>
  </si>
  <si>
    <t>Stein Zsolt</t>
  </si>
  <si>
    <t>950117</t>
  </si>
  <si>
    <t>Steinbach Máté</t>
  </si>
  <si>
    <t>750515</t>
  </si>
  <si>
    <t>Steiner László</t>
  </si>
  <si>
    <t>740718</t>
  </si>
  <si>
    <t>Stokinger Balázs</t>
  </si>
  <si>
    <t>720607</t>
  </si>
  <si>
    <t>Stokinger Tamás</t>
  </si>
  <si>
    <t>0709221</t>
  </si>
  <si>
    <t>Strocchi Federico</t>
  </si>
  <si>
    <t>0709220</t>
  </si>
  <si>
    <t>Strocchi Raffaele</t>
  </si>
  <si>
    <t>9704241</t>
  </si>
  <si>
    <t>Sugár Tamás</t>
  </si>
  <si>
    <t>751006</t>
  </si>
  <si>
    <t>Süle Ervin</t>
  </si>
  <si>
    <t>0612124</t>
  </si>
  <si>
    <t>Süle Zsolt</t>
  </si>
  <si>
    <t>870117</t>
  </si>
  <si>
    <t>Kovács István Tamás</t>
  </si>
  <si>
    <t>980330</t>
  </si>
  <si>
    <t>Szabadhegy Dániel</t>
  </si>
  <si>
    <t>660821</t>
  </si>
  <si>
    <t>Szabados Gábor</t>
  </si>
  <si>
    <t>840308</t>
  </si>
  <si>
    <t>Kovács Joachim</t>
  </si>
  <si>
    <t>700607</t>
  </si>
  <si>
    <t>Szabados Gyula</t>
  </si>
  <si>
    <t>570905</t>
  </si>
  <si>
    <t>Szabados István</t>
  </si>
  <si>
    <t>090914</t>
  </si>
  <si>
    <t>Szabó Ákos</t>
  </si>
  <si>
    <t>Junior SC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</si>
  <si>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</si>
  <si>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</si>
  <si>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</si>
  <si>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</si>
  <si>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</si>
  <si>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</si>
  <si>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</si>
  <si>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</si>
  <si>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</si>
  <si>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</si>
  <si>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</si>
  <si>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</si>
  <si>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 xml:space="preserve">Szabó Ferenc  </t>
  </si>
  <si>
    <t>930322</t>
  </si>
  <si>
    <t>Szabó Ferenc Máté</t>
  </si>
  <si>
    <t>051016</t>
  </si>
  <si>
    <t>Szabó Gábor</t>
  </si>
  <si>
    <t>811208</t>
  </si>
  <si>
    <t>Szabó György</t>
  </si>
  <si>
    <t>0303171</t>
  </si>
  <si>
    <t>Szabó Kristóf</t>
  </si>
  <si>
    <t>750904</t>
  </si>
  <si>
    <t>Szabó Krisztián</t>
  </si>
  <si>
    <t>690810</t>
  </si>
  <si>
    <t>Szabó Ernő Zsolt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</si>
  <si>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</si>
  <si>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</si>
  <si>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</si>
  <si>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</si>
  <si>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</si>
  <si>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</si>
  <si>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</si>
  <si>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</si>
  <si>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761203</t>
  </si>
  <si>
    <t>820226</t>
  </si>
  <si>
    <t>070910</t>
  </si>
  <si>
    <t>Szabó Zalán</t>
  </si>
  <si>
    <t>791204</t>
  </si>
  <si>
    <t>Szabó Zoltán</t>
  </si>
  <si>
    <t>801122</t>
  </si>
  <si>
    <t>Szabó Zsolt</t>
  </si>
  <si>
    <t>0906012</t>
  </si>
  <si>
    <t>Kövér Márk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</si>
  <si>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</si>
  <si>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</si>
  <si>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</si>
  <si>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</si>
  <si>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</si>
  <si>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</si>
  <si>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</si>
  <si>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</si>
  <si>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</si>
  <si>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</si>
  <si>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</si>
  <si>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</si>
  <si>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</si>
  <si>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</si>
  <si>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0512013</t>
  </si>
  <si>
    <t>Kretz Boldizsár</t>
  </si>
  <si>
    <t>750101</t>
  </si>
  <si>
    <t>Szalay Ádám</t>
  </si>
  <si>
    <t>9408260</t>
  </si>
  <si>
    <t>0107250</t>
  </si>
  <si>
    <t>Szalay Márton</t>
  </si>
  <si>
    <t>971108</t>
  </si>
  <si>
    <t>Szalay Szabolcs</t>
  </si>
  <si>
    <t>040512</t>
  </si>
  <si>
    <t>Szalay Tamás</t>
  </si>
  <si>
    <t>701119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</si>
  <si>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</si>
  <si>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</si>
  <si>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</si>
  <si>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</si>
  <si>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</si>
  <si>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</si>
  <si>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</si>
  <si>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</si>
  <si>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</si>
  <si>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830506</t>
  </si>
  <si>
    <t>Szántó András</t>
  </si>
  <si>
    <t>740214</t>
  </si>
  <si>
    <t>Szántó D. András</t>
  </si>
  <si>
    <t>700102</t>
  </si>
  <si>
    <t>Szántó Tibor</t>
  </si>
  <si>
    <t>981203</t>
  </si>
  <si>
    <t>Szappanos Márton</t>
  </si>
  <si>
    <t>050504</t>
  </si>
  <si>
    <t>Szász Martin</t>
  </si>
  <si>
    <t>0012140</t>
  </si>
  <si>
    <t>Szaszkó Péter Ferenc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</si>
  <si>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</si>
  <si>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</si>
  <si>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</si>
  <si>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</si>
  <si>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</si>
  <si>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</si>
  <si>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</si>
  <si>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</si>
  <si>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970911</t>
  </si>
  <si>
    <t>Szebeni Dániel</t>
  </si>
  <si>
    <t>640319</t>
  </si>
  <si>
    <t>Szeberin Zoltán dr.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</si>
  <si>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</si>
  <si>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</si>
  <si>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</si>
  <si>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</si>
  <si>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</si>
  <si>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</si>
  <si>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</si>
  <si>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</si>
  <si>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590406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</si>
  <si>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</si>
  <si>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</si>
  <si>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</si>
  <si>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</si>
  <si>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</si>
  <si>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</si>
  <si>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</si>
  <si>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</si>
  <si>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</si>
  <si>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</si>
  <si>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</si>
  <si>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</si>
  <si>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</si>
  <si>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</si>
  <si>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</si>
  <si>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880601</t>
  </si>
  <si>
    <t>Szendrei Dániel</t>
  </si>
  <si>
    <t>9203260</t>
  </si>
  <si>
    <t>Szendrői László Dr.</t>
  </si>
  <si>
    <t>Jászapáti VSE</t>
  </si>
  <si>
    <t>8510261</t>
  </si>
  <si>
    <t>Szendy Dániel</t>
  </si>
  <si>
    <t>650530</t>
  </si>
  <si>
    <t>Szentandrássy László</t>
  </si>
  <si>
    <t>031121</t>
  </si>
  <si>
    <t>Szentesi Gergő</t>
  </si>
  <si>
    <t>661129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</si>
  <si>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</si>
  <si>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</si>
  <si>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</si>
  <si>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</si>
  <si>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</si>
  <si>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</si>
  <si>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</si>
  <si>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</si>
  <si>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</si>
  <si>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</si>
  <si>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</si>
  <si>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</si>
  <si>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</si>
  <si>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</si>
  <si>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</si>
  <si>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7311200</t>
  </si>
  <si>
    <t>Szignárovits Richárd</t>
  </si>
  <si>
    <t>580304</t>
  </si>
  <si>
    <t>Szíjj Béla</t>
  </si>
  <si>
    <t>720215</t>
  </si>
  <si>
    <t>Szijjártó András</t>
  </si>
  <si>
    <t>920418</t>
  </si>
  <si>
    <t>Sziklai Kristóf</t>
  </si>
  <si>
    <t>070218</t>
  </si>
  <si>
    <t>Szikora Mihály</t>
  </si>
  <si>
    <t>8612050</t>
  </si>
  <si>
    <t>Szikszai Péter</t>
  </si>
  <si>
    <t>Lászlófi Pál Dr.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</si>
  <si>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</si>
  <si>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</si>
  <si>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</si>
  <si>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</si>
  <si>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</si>
  <si>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</si>
  <si>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</si>
  <si>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</si>
  <si>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721115</t>
  </si>
  <si>
    <t>0508220</t>
  </si>
  <si>
    <t>Szilágyi Regő</t>
  </si>
  <si>
    <t>791222</t>
  </si>
  <si>
    <t>Szilágyi Zoltán</t>
  </si>
  <si>
    <t>BAll City SE</t>
  </si>
  <si>
    <t>8009120</t>
  </si>
  <si>
    <t>Szilárdi Csaba</t>
  </si>
  <si>
    <t>0606140</t>
  </si>
  <si>
    <t>Szili Lajos</t>
  </si>
  <si>
    <t>810317</t>
  </si>
  <si>
    <t>Szilvásy György Péter dr.</t>
  </si>
  <si>
    <t>Tabáni Sp.</t>
  </si>
  <si>
    <t>790808</t>
  </si>
  <si>
    <t>Szincsák Attila</t>
  </si>
  <si>
    <t>0902171</t>
  </si>
  <si>
    <t>Szincsák Norbert</t>
  </si>
  <si>
    <t>970609</t>
  </si>
  <si>
    <t>Szintai Dávid</t>
  </si>
  <si>
    <t>9602180</t>
  </si>
  <si>
    <t>Szirtl Áron</t>
  </si>
  <si>
    <t>6709070</t>
  </si>
  <si>
    <t>Szívós Endre</t>
  </si>
  <si>
    <t>621212</t>
  </si>
  <si>
    <t>Lehel Zsolt</t>
  </si>
  <si>
    <t>770421</t>
  </si>
  <si>
    <t>Szlabey László</t>
  </si>
  <si>
    <t>961223</t>
  </si>
  <si>
    <t>Szmola Dániel Ottó</t>
  </si>
  <si>
    <t>040815</t>
  </si>
  <si>
    <t>Szmrecsányi Olivér</t>
  </si>
  <si>
    <t>720531</t>
  </si>
  <si>
    <t>Szőcs László</t>
  </si>
  <si>
    <t>040414</t>
  </si>
  <si>
    <t>991229</t>
  </si>
  <si>
    <t>Szőke Péter</t>
  </si>
  <si>
    <t>030109</t>
  </si>
  <si>
    <t>Szombathelyi Benedek</t>
  </si>
  <si>
    <t>800823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</si>
  <si>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</si>
  <si>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</si>
  <si>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</si>
  <si>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</si>
  <si>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</si>
  <si>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</si>
  <si>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</si>
  <si>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810426</t>
  </si>
  <si>
    <t>Sztraka Tamás</t>
  </si>
  <si>
    <t>7603211</t>
  </si>
  <si>
    <t>Szűcs Barnabás</t>
  </si>
  <si>
    <t>771123</t>
  </si>
  <si>
    <t>Szűcs Bence</t>
  </si>
  <si>
    <t>821214</t>
  </si>
  <si>
    <t>Szűcs Loránd</t>
  </si>
  <si>
    <t>7606071</t>
  </si>
  <si>
    <t>Szűcs Péter</t>
  </si>
  <si>
    <t>951217</t>
  </si>
  <si>
    <t>Liszin Alexej</t>
  </si>
  <si>
    <t>940908</t>
  </si>
  <si>
    <t>Szűcs Roland Zsolt</t>
  </si>
  <si>
    <t>750627</t>
  </si>
  <si>
    <t>Szula Attila dr.</t>
  </si>
  <si>
    <t>780519</t>
  </si>
  <si>
    <t>Szuna Gábor</t>
  </si>
  <si>
    <t>800611</t>
  </si>
  <si>
    <t>Szuper Levente</t>
  </si>
  <si>
    <t>740429</t>
  </si>
  <si>
    <t>Szűts Gábor</t>
  </si>
  <si>
    <t>8311240</t>
  </si>
  <si>
    <t>Tabányi Ádám dr.</t>
  </si>
  <si>
    <t>Tábor Miklós</t>
  </si>
  <si>
    <t>Békéscsaba Előre</t>
  </si>
  <si>
    <t>860713</t>
  </si>
  <si>
    <t>Tácsik László</t>
  </si>
  <si>
    <t>0201220</t>
  </si>
  <si>
    <t>Tájmel Kristóf</t>
  </si>
  <si>
    <t>810315</t>
  </si>
  <si>
    <t>Tajta Ákos</t>
  </si>
  <si>
    <t>721201</t>
  </si>
  <si>
    <t>Takács Csaba</t>
  </si>
  <si>
    <t>TK lövő</t>
  </si>
  <si>
    <t>810306</t>
  </si>
  <si>
    <t>Takács Pál</t>
  </si>
  <si>
    <t>931025</t>
  </si>
  <si>
    <t>Takács Richárd</t>
  </si>
  <si>
    <t>680505</t>
  </si>
  <si>
    <t>Takács Sándor</t>
  </si>
  <si>
    <t>780107</t>
  </si>
  <si>
    <t>Takács Tamás Miklós</t>
  </si>
  <si>
    <t>700321</t>
  </si>
  <si>
    <t>Takács Tibor</t>
  </si>
  <si>
    <t>720321</t>
  </si>
  <si>
    <t>Takács Vilmos</t>
  </si>
  <si>
    <t>920916</t>
  </si>
  <si>
    <t>Takáts Szilárd</t>
  </si>
  <si>
    <t>750529</t>
  </si>
  <si>
    <t>Talabér Tibor</t>
  </si>
  <si>
    <t>SUN TC</t>
  </si>
  <si>
    <t>Maczy-Kő Benedek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</si>
  <si>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</si>
  <si>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</si>
  <si>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</si>
  <si>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</si>
  <si>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</si>
  <si>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</si>
  <si>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</si>
  <si>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</si>
  <si>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790311</t>
  </si>
  <si>
    <t>Tamás Péter</t>
  </si>
  <si>
    <t>860328</t>
  </si>
  <si>
    <t>Tánczos Zoltán</t>
  </si>
  <si>
    <t>881114</t>
  </si>
  <si>
    <t>Tápi Viktor</t>
  </si>
  <si>
    <t>870729</t>
  </si>
  <si>
    <t>Tapolcsányi Patrik</t>
  </si>
  <si>
    <t>8606070</t>
  </si>
  <si>
    <t>Tarkó Ákos István</t>
  </si>
  <si>
    <t>890924</t>
  </si>
  <si>
    <t>Tarkó Áron</t>
  </si>
  <si>
    <t>030901</t>
  </si>
  <si>
    <t>971231</t>
  </si>
  <si>
    <t>Magyari Márton</t>
  </si>
  <si>
    <t>Taskovics Gellért</t>
  </si>
  <si>
    <t>9712310</t>
  </si>
  <si>
    <t>Taskovics Teodor</t>
  </si>
  <si>
    <t>060611</t>
  </si>
  <si>
    <t>7611040</t>
  </si>
  <si>
    <t>Tassy Péter dr.</t>
  </si>
  <si>
    <t>691026</t>
  </si>
  <si>
    <t>Tatár Dénes Nándor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</si>
  <si>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</si>
  <si>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</si>
  <si>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</si>
  <si>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</si>
  <si>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</si>
  <si>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</si>
  <si>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</si>
  <si>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</si>
  <si>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</si>
  <si>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</si>
  <si>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</si>
  <si>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</si>
  <si>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</si>
  <si>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</si>
  <si>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</si>
  <si>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</si>
  <si>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</si>
  <si>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</si>
  <si>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</si>
  <si>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</si>
  <si>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</si>
  <si>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</si>
  <si>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</si>
  <si>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</si>
  <si>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</si>
  <si>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</si>
  <si>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</si>
  <si>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</si>
  <si>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</si>
  <si>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</si>
  <si>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</si>
  <si>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</si>
  <si>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</si>
  <si>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</si>
  <si>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</si>
  <si>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</si>
  <si>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820919</t>
  </si>
  <si>
    <t>Tisza János</t>
  </si>
  <si>
    <t>630911</t>
  </si>
  <si>
    <t>Tkálics Gábor</t>
  </si>
  <si>
    <t>930219</t>
  </si>
  <si>
    <t>Toby Martin</t>
  </si>
  <si>
    <t>060411</t>
  </si>
  <si>
    <t>Tóbiás Balázs</t>
  </si>
  <si>
    <t>0511210</t>
  </si>
  <si>
    <t>Tófalvi Marcell</t>
  </si>
  <si>
    <t>561024</t>
  </si>
  <si>
    <t>Tolna Károly</t>
  </si>
  <si>
    <t>010731</t>
  </si>
  <si>
    <t>Toma Henrik</t>
  </si>
  <si>
    <t>651124</t>
  </si>
  <si>
    <t>Tományi György</t>
  </si>
  <si>
    <t>0712170</t>
  </si>
  <si>
    <t>Marinka Ákos</t>
  </si>
  <si>
    <t>Tometich Vincent Richárd</t>
  </si>
  <si>
    <t>580605</t>
  </si>
  <si>
    <t>Tomor András</t>
  </si>
  <si>
    <t>030711</t>
  </si>
  <si>
    <t>Tomori Benedek</t>
  </si>
  <si>
    <t>880709</t>
  </si>
  <si>
    <t>Török Ákos</t>
  </si>
  <si>
    <t>831229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</si>
  <si>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</si>
  <si>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</si>
  <si>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</si>
  <si>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</si>
  <si>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</si>
  <si>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</si>
  <si>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</si>
  <si>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581112</t>
  </si>
  <si>
    <t>Török Sándor</t>
  </si>
  <si>
    <t>7208010</t>
  </si>
  <si>
    <t>Török Zoltán György dr.</t>
  </si>
  <si>
    <t>9402070</t>
  </si>
  <si>
    <t>Toronyi Erik</t>
  </si>
  <si>
    <t>910713</t>
  </si>
  <si>
    <t>Tóth Ádám</t>
  </si>
  <si>
    <t>Marosi Zsolt</t>
  </si>
  <si>
    <t>880624</t>
  </si>
  <si>
    <t>Tóth Attila</t>
  </si>
  <si>
    <t>800430</t>
  </si>
  <si>
    <t>Tóth Balázs</t>
  </si>
  <si>
    <t>7604061</t>
  </si>
  <si>
    <t>Tóth Balázs Mihály</t>
  </si>
  <si>
    <t>900507</t>
  </si>
  <si>
    <t>641205</t>
  </si>
  <si>
    <t>Tóth Béla</t>
  </si>
  <si>
    <t>0705140</t>
  </si>
  <si>
    <t>Tóth Bence Krisztián</t>
  </si>
  <si>
    <t>0201210</t>
  </si>
  <si>
    <t>Tóth Benedek</t>
  </si>
  <si>
    <t>050217</t>
  </si>
  <si>
    <t>Tóth Bertalan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</si>
  <si>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</si>
  <si>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</si>
  <si>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</si>
  <si>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</si>
  <si>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</si>
  <si>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</si>
  <si>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</si>
  <si>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</si>
  <si>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</si>
  <si>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Teniszklub Lövő</t>
  </si>
  <si>
    <t>9912270</t>
  </si>
  <si>
    <t>Tóth Krisztofer</t>
  </si>
  <si>
    <t>671215</t>
  </si>
  <si>
    <t>Tóth László</t>
  </si>
  <si>
    <t>050303</t>
  </si>
  <si>
    <t>Tóth Márton</t>
  </si>
  <si>
    <t>990512</t>
  </si>
  <si>
    <t>700205</t>
  </si>
  <si>
    <t>Tóth Péter</t>
  </si>
  <si>
    <t>Ujhidy TI</t>
  </si>
  <si>
    <t>9611290</t>
  </si>
  <si>
    <t>9401081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</si>
  <si>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</si>
  <si>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</si>
  <si>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</si>
  <si>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</si>
  <si>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</si>
  <si>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</si>
  <si>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</si>
  <si>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</si>
  <si>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</si>
  <si>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</si>
  <si>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</si>
  <si>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970907</t>
  </si>
  <si>
    <t>Tóth Zsombor</t>
  </si>
  <si>
    <t>061222</t>
  </si>
  <si>
    <t>Máthé Bence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</si>
  <si>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</si>
  <si>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</si>
  <si>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</si>
  <si>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</si>
  <si>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</si>
  <si>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</si>
  <si>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</si>
  <si>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</si>
  <si>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</si>
  <si>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</si>
  <si>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</si>
  <si>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</si>
  <si>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</si>
  <si>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</si>
  <si>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</si>
  <si>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</si>
  <si>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</si>
  <si>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</si>
  <si>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7803220</t>
  </si>
  <si>
    <t>Ujházi Gergely</t>
  </si>
  <si>
    <t>921026</t>
  </si>
  <si>
    <t>Ujhidy Zoltán</t>
  </si>
  <si>
    <t>620702</t>
  </si>
  <si>
    <t>Ujhidy Zoltán id.</t>
  </si>
  <si>
    <t>750604</t>
  </si>
  <si>
    <t>Unger Balázs Álmos dr.</t>
  </si>
  <si>
    <t>790427</t>
  </si>
  <si>
    <t>Méhes Ákos</t>
  </si>
  <si>
    <t>Panakor TC</t>
  </si>
  <si>
    <t>010416</t>
  </si>
  <si>
    <t>Unger Kristóf</t>
  </si>
  <si>
    <t>030730</t>
  </si>
  <si>
    <t>Unger Olivér</t>
  </si>
  <si>
    <t>620209</t>
  </si>
  <si>
    <t>Urbán Attila</t>
  </si>
  <si>
    <t>710301</t>
  </si>
  <si>
    <t>040602</t>
  </si>
  <si>
    <t>671101</t>
  </si>
  <si>
    <t>Úry Előd dr.</t>
  </si>
  <si>
    <t xml:space="preserve">Budakalász Kézilabda Zrt </t>
  </si>
  <si>
    <t>0601060</t>
  </si>
  <si>
    <t>Úry Hunor</t>
  </si>
  <si>
    <t>980620</t>
  </si>
  <si>
    <t>Mészáros Bence</t>
  </si>
  <si>
    <t>960108</t>
  </si>
  <si>
    <t>Váczi Ádám</t>
  </si>
  <si>
    <t>670704</t>
  </si>
  <si>
    <t>Mészáros Csaba</t>
  </si>
  <si>
    <t>730213</t>
  </si>
  <si>
    <t>Vad Attila</t>
  </si>
  <si>
    <t>021112</t>
  </si>
  <si>
    <t>Vadászi Tamás</t>
  </si>
  <si>
    <t>800308</t>
  </si>
  <si>
    <t>Vadócz Attila</t>
  </si>
  <si>
    <t>051007</t>
  </si>
  <si>
    <t>Vágfalvi Simon Gábor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</si>
  <si>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</si>
  <si>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</si>
  <si>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</si>
  <si>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</si>
  <si>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</si>
  <si>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</si>
  <si>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</si>
  <si>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</si>
  <si>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</si>
  <si>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</si>
  <si>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</si>
  <si>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</si>
  <si>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</si>
  <si>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</si>
  <si>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</si>
  <si>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</si>
  <si>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</si>
  <si>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</si>
  <si>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</si>
  <si>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</si>
  <si>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</si>
  <si>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751122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</si>
  <si>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</si>
  <si>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</si>
  <si>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</si>
  <si>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</si>
  <si>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</si>
  <si>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</si>
  <si>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</si>
  <si>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</si>
  <si>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</si>
  <si>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</si>
  <si>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851115</t>
  </si>
  <si>
    <t>Varga Dávid Dr.</t>
  </si>
  <si>
    <t>830914</t>
  </si>
  <si>
    <t>Varga Emil</t>
  </si>
  <si>
    <t>810724</t>
  </si>
  <si>
    <t>Varga Gábor</t>
  </si>
  <si>
    <t>9909240</t>
  </si>
  <si>
    <t>071214</t>
  </si>
  <si>
    <t>710506</t>
  </si>
  <si>
    <t>Varga Géza</t>
  </si>
  <si>
    <t>810609</t>
  </si>
  <si>
    <t>Varga Hunor</t>
  </si>
  <si>
    <t>641115</t>
  </si>
  <si>
    <t>Varga István</t>
  </si>
  <si>
    <t>050717</t>
  </si>
  <si>
    <t>Varga István Áron</t>
  </si>
  <si>
    <t>050423</t>
  </si>
  <si>
    <t>790501</t>
  </si>
  <si>
    <t>Varga Krisztián</t>
  </si>
  <si>
    <t>9307172</t>
  </si>
  <si>
    <t>Varga László</t>
  </si>
  <si>
    <t>670822</t>
  </si>
  <si>
    <t>Varga László Levente</t>
  </si>
  <si>
    <t>8401051</t>
  </si>
  <si>
    <t>Varga Márk Dr.</t>
  </si>
  <si>
    <t>920327</t>
  </si>
  <si>
    <t>Varga Mátyás</t>
  </si>
  <si>
    <t>050524</t>
  </si>
  <si>
    <t>Varga Olivér</t>
  </si>
  <si>
    <t>510823</t>
  </si>
  <si>
    <t>Varga Tamás</t>
  </si>
  <si>
    <t>760329</t>
  </si>
  <si>
    <t>Varga Zoltán</t>
  </si>
  <si>
    <t>7607211</t>
  </si>
  <si>
    <t>0710020</t>
  </si>
  <si>
    <t>980916</t>
  </si>
  <si>
    <t>881109</t>
  </si>
  <si>
    <t>Vári Thomas</t>
  </si>
  <si>
    <t>001223</t>
  </si>
  <si>
    <t>Várkövi Márk</t>
  </si>
  <si>
    <t>980310</t>
  </si>
  <si>
    <t>Városi Ferenc Richárd</t>
  </si>
  <si>
    <t>0104170</t>
  </si>
  <si>
    <t>Varró Ákos</t>
  </si>
  <si>
    <t>580127</t>
  </si>
  <si>
    <t>Varró Gyula</t>
  </si>
  <si>
    <t>Pontszám</t>
  </si>
  <si>
    <t>760811</t>
  </si>
  <si>
    <t>Vartus Gyergely</t>
  </si>
  <si>
    <t>720704</t>
  </si>
  <si>
    <t>Váry László</t>
  </si>
  <si>
    <t>730915</t>
  </si>
  <si>
    <t>Vasas László</t>
  </si>
  <si>
    <t>070105</t>
  </si>
  <si>
    <t>Mokán Róbert Máté</t>
  </si>
  <si>
    <t>790212</t>
  </si>
  <si>
    <t>Vaslaki Krisztián</t>
  </si>
  <si>
    <t>7304180</t>
  </si>
  <si>
    <t>Vass Gábor dr.</t>
  </si>
  <si>
    <t>850830</t>
  </si>
  <si>
    <t>Vass Péter</t>
  </si>
  <si>
    <t>600326</t>
  </si>
  <si>
    <t>Vasvári László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</si>
  <si>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</si>
  <si>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</si>
  <si>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</si>
  <si>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</si>
  <si>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</si>
  <si>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</si>
  <si>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</si>
  <si>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</si>
  <si>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610916</t>
  </si>
  <si>
    <t>Velcz Zsolt</t>
  </si>
  <si>
    <t>021116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</si>
  <si>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</si>
  <si>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</si>
  <si>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</si>
  <si>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</si>
  <si>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</si>
  <si>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</si>
  <si>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</si>
  <si>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</si>
  <si>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9108140</t>
  </si>
  <si>
    <t>Veszelka Zoltán</t>
  </si>
  <si>
    <t>840920</t>
  </si>
  <si>
    <t>Vida Gábor</t>
  </si>
  <si>
    <t>0211260</t>
  </si>
  <si>
    <t>Vidéki Marcell</t>
  </si>
  <si>
    <t>7807060</t>
  </si>
  <si>
    <t>Vincze Árpád</t>
  </si>
  <si>
    <t>980719</t>
  </si>
  <si>
    <t>Vinnai Gyula Dr.</t>
  </si>
  <si>
    <t>010930</t>
  </si>
  <si>
    <t>Vinnai Tamás</t>
  </si>
  <si>
    <t>0703190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</si>
  <si>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</si>
  <si>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</si>
  <si>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</si>
  <si>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</si>
  <si>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</si>
  <si>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</si>
  <si>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</si>
  <si>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6902250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</si>
  <si>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</si>
  <si>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</si>
  <si>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</si>
  <si>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</si>
  <si>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</si>
  <si>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</si>
  <si>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</si>
  <si>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</si>
  <si>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</si>
  <si>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</si>
  <si>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</si>
  <si>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950317</t>
  </si>
  <si>
    <t>Vojnic-Zelic Dániel</t>
  </si>
  <si>
    <t>070907</t>
  </si>
  <si>
    <t>820401'</t>
  </si>
  <si>
    <t>760621</t>
  </si>
  <si>
    <t>Vörös Gábor</t>
  </si>
  <si>
    <t>960410</t>
  </si>
  <si>
    <t>Vörös György</t>
  </si>
  <si>
    <t>000306</t>
  </si>
  <si>
    <t>960418</t>
  </si>
  <si>
    <t>Vozár Botond</t>
  </si>
  <si>
    <t>052026</t>
  </si>
  <si>
    <t>980302</t>
  </si>
  <si>
    <t>Vuckovic Milos</t>
  </si>
  <si>
    <t>831021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</si>
  <si>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</si>
  <si>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</si>
  <si>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</si>
  <si>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</si>
  <si>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</si>
  <si>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</si>
  <si>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</si>
  <si>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</si>
  <si>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890418</t>
  </si>
  <si>
    <t>Wágner Richárd</t>
  </si>
  <si>
    <t>7809260</t>
  </si>
  <si>
    <t>Wagner Vince dr.</t>
  </si>
  <si>
    <t>730825</t>
  </si>
  <si>
    <t>Walter Péter</t>
  </si>
  <si>
    <t>890829</t>
  </si>
  <si>
    <t>Weidinger Gergő dr.</t>
  </si>
  <si>
    <t>780917</t>
  </si>
  <si>
    <t>Weisz Gábor</t>
  </si>
  <si>
    <t>671021</t>
  </si>
  <si>
    <t>Wetzel Zoltán</t>
  </si>
  <si>
    <t>930601</t>
  </si>
  <si>
    <t>Zádor Ákos</t>
  </si>
  <si>
    <t>820814</t>
  </si>
  <si>
    <t>Zákányi Balázs Dr.</t>
  </si>
  <si>
    <t>710402</t>
  </si>
  <si>
    <t>Zámbori András</t>
  </si>
  <si>
    <t>000819</t>
  </si>
  <si>
    <t>061105</t>
  </si>
  <si>
    <t>Morvay Edvin</t>
  </si>
  <si>
    <t>980212</t>
  </si>
  <si>
    <t>080215</t>
  </si>
  <si>
    <t>Zengő Ádám</t>
  </si>
  <si>
    <t>0902100</t>
  </si>
  <si>
    <t>Zérczi Regő</t>
  </si>
  <si>
    <t>750307</t>
  </si>
  <si>
    <t>Zérczi Miklós</t>
  </si>
  <si>
    <t>840514</t>
  </si>
  <si>
    <t>Zimányi Róbert G. Dr.</t>
  </si>
  <si>
    <t>9906030</t>
  </si>
  <si>
    <t>Zimmermann Ádám</t>
  </si>
  <si>
    <t>Zsemberi Ákos dr.</t>
  </si>
  <si>
    <t>060824</t>
  </si>
  <si>
    <t>920505</t>
  </si>
  <si>
    <t>Zsiga Máté</t>
  </si>
  <si>
    <t>030623</t>
  </si>
  <si>
    <t>Zsigrai László</t>
  </si>
  <si>
    <t>7301230</t>
  </si>
  <si>
    <t>Zsombor Zoltán</t>
  </si>
  <si>
    <t>020219</t>
  </si>
  <si>
    <t>Zsurka Martin</t>
  </si>
  <si>
    <t>Nádori Levente</t>
  </si>
  <si>
    <t>0307180</t>
  </si>
  <si>
    <t>9211280</t>
  </si>
  <si>
    <t>Nagy Nándor Ákos</t>
  </si>
  <si>
    <t>Nagy Vince Levente</t>
  </si>
  <si>
    <t>Nagyistók Bence dr.</t>
  </si>
  <si>
    <t>Neuberger Ákos</t>
  </si>
  <si>
    <t>Nino Nieves Joel Alexander</t>
  </si>
  <si>
    <t>650321</t>
  </si>
  <si>
    <t>Oláh Tamás</t>
  </si>
  <si>
    <t>520704</t>
  </si>
  <si>
    <t>Orosz György dr.</t>
  </si>
  <si>
    <t>7410030</t>
  </si>
  <si>
    <t>Orosz József</t>
  </si>
  <si>
    <t>050914</t>
  </si>
  <si>
    <t>Osváth Csaba</t>
  </si>
  <si>
    <t>Folyondár SE</t>
  </si>
  <si>
    <t>7507100</t>
  </si>
  <si>
    <t>Palkovics Krisztián</t>
  </si>
  <si>
    <t>821021</t>
  </si>
  <si>
    <t>Papp Gábor dr.</t>
  </si>
  <si>
    <t>Papp Jenő Dr.</t>
  </si>
  <si>
    <t>8602090</t>
  </si>
  <si>
    <t>Papp Péter</t>
  </si>
  <si>
    <t>0610040</t>
  </si>
  <si>
    <t>Papp Sebastian</t>
  </si>
  <si>
    <t>Papp Zsombor</t>
  </si>
  <si>
    <t>970421</t>
  </si>
  <si>
    <t>Pázmándy Miklós</t>
  </si>
  <si>
    <t>Tenisziskola Veszprém</t>
  </si>
  <si>
    <t>020828</t>
  </si>
  <si>
    <t>Peiker Balázs</t>
  </si>
  <si>
    <t>810331</t>
  </si>
  <si>
    <t>Pesti András</t>
  </si>
  <si>
    <t>Dorog AC</t>
  </si>
  <si>
    <t>Pintér Tamás Dr.</t>
  </si>
  <si>
    <t>981114</t>
  </si>
  <si>
    <t>Plutat Nils Martin</t>
  </si>
  <si>
    <t>Fagyas SE</t>
  </si>
  <si>
    <t>0710121</t>
  </si>
  <si>
    <t>Pojbics Bendegúz</t>
  </si>
  <si>
    <t>Lövő TK</t>
  </si>
  <si>
    <t>790411</t>
  </si>
  <si>
    <t>Pomikál Zoltán</t>
  </si>
  <si>
    <t>Popon Tamás</t>
  </si>
  <si>
    <t>761026</t>
  </si>
  <si>
    <t>Puskás András</t>
  </si>
  <si>
    <t>9210130</t>
  </si>
  <si>
    <t>Rácz Péter</t>
  </si>
  <si>
    <t>7509211</t>
  </si>
  <si>
    <t>EVopro</t>
  </si>
  <si>
    <t>Rizsov Szaniszlav</t>
  </si>
  <si>
    <t xml:space="preserve">Sári Dániel </t>
  </si>
  <si>
    <t>Savgira Alexey</t>
  </si>
  <si>
    <t>Schrek Attila</t>
  </si>
  <si>
    <t>Schütz Géza dr.</t>
  </si>
  <si>
    <t>Ábris Pro.</t>
  </si>
  <si>
    <t>Seres Tamás István</t>
  </si>
  <si>
    <t>010728</t>
  </si>
  <si>
    <t>Simon-Baráth Ákos</t>
  </si>
  <si>
    <t>000706</t>
  </si>
  <si>
    <t>Spano Samuel</t>
  </si>
  <si>
    <t>Stanislav Ryzhov</t>
  </si>
  <si>
    <t>Bregyo TSE</t>
  </si>
  <si>
    <t>Strocchi Rafaele</t>
  </si>
  <si>
    <t>800422</t>
  </si>
  <si>
    <t>Sütő Ferenc</t>
  </si>
  <si>
    <t>040802</t>
  </si>
  <si>
    <t>Sylhasi Fresk</t>
  </si>
  <si>
    <t>760312</t>
  </si>
  <si>
    <t>Szabados Tamás</t>
  </si>
  <si>
    <t>010302</t>
  </si>
  <si>
    <t>Szabó Ferenc</t>
  </si>
  <si>
    <t>030317</t>
  </si>
  <si>
    <t>Szappanos Márton Dr.</t>
  </si>
  <si>
    <t>Szaszkó Péter</t>
  </si>
  <si>
    <t>Kiskőrösi TK</t>
  </si>
  <si>
    <t>790801</t>
  </si>
  <si>
    <t>Szécsi Gábor</t>
  </si>
  <si>
    <t>Szekrényes Zsolt Béla</t>
  </si>
  <si>
    <t>920607</t>
  </si>
  <si>
    <t>Szendrei Tommy</t>
  </si>
  <si>
    <t>750408</t>
  </si>
  <si>
    <t>Szenteczki Norbert</t>
  </si>
  <si>
    <t>720115</t>
  </si>
  <si>
    <t>Szikszai Imre</t>
  </si>
  <si>
    <t>770307</t>
  </si>
  <si>
    <t>Szirtes Csongor</t>
  </si>
  <si>
    <t>9612231</t>
  </si>
  <si>
    <t>760630</t>
  </si>
  <si>
    <t>Szombati Zsolt</t>
  </si>
  <si>
    <t>0602061</t>
  </si>
  <si>
    <t>Sztrikinácz Ádám</t>
  </si>
  <si>
    <t>Palotai S.</t>
  </si>
  <si>
    <t>Szűcs Roland</t>
  </si>
  <si>
    <t>P.solymok</t>
  </si>
  <si>
    <t>860204</t>
  </si>
  <si>
    <t>Békéscsaba</t>
  </si>
  <si>
    <t>0207101</t>
  </si>
  <si>
    <t>Tasi Márk</t>
  </si>
  <si>
    <t>Wolf TK</t>
  </si>
  <si>
    <t>Tasy Péter dr.</t>
  </si>
  <si>
    <t>Tatár Dénes</t>
  </si>
  <si>
    <t>Téglás Dávid László</t>
  </si>
  <si>
    <t>790813</t>
  </si>
  <si>
    <t>Télessy Gergely</t>
  </si>
  <si>
    <t>1108190</t>
  </si>
  <si>
    <t>Tell Bálint Bendegúz</t>
  </si>
  <si>
    <t>Thékes István Dr.</t>
  </si>
  <si>
    <t>0609240</t>
  </si>
  <si>
    <t>Tomka János Ádám</t>
  </si>
  <si>
    <t>680423</t>
  </si>
  <si>
    <t>Tomori Tamás</t>
  </si>
  <si>
    <t>Török Zoltán György Dr.</t>
  </si>
  <si>
    <t>Tóth Balázs Ferenc</t>
  </si>
  <si>
    <t>Tóth Csaba</t>
  </si>
  <si>
    <t>020305</t>
  </si>
  <si>
    <t>Trauttwein Péter</t>
  </si>
  <si>
    <t>Turanitz Gergely</t>
  </si>
  <si>
    <t>TSZSk Gyula</t>
  </si>
  <si>
    <t>010924</t>
  </si>
  <si>
    <t>Udvardi Nils</t>
  </si>
  <si>
    <t>Újj Balázs</t>
  </si>
  <si>
    <t>600209</t>
  </si>
  <si>
    <t>GYöngy TSC</t>
  </si>
  <si>
    <t>080130</t>
  </si>
  <si>
    <t>CSopak TK</t>
  </si>
  <si>
    <t>Fenyves TP.</t>
  </si>
  <si>
    <t>Varga Dr. Zoltán</t>
  </si>
  <si>
    <t>Varga Márk dr.</t>
  </si>
  <si>
    <t>Gy.Lendület</t>
  </si>
  <si>
    <t>860114</t>
  </si>
  <si>
    <t>Varga Péter László dr.</t>
  </si>
  <si>
    <t>7904300</t>
  </si>
  <si>
    <t>051213</t>
  </si>
  <si>
    <t>Varga Zsombor</t>
  </si>
  <si>
    <t>Vartus Gergely</t>
  </si>
  <si>
    <t>921023</t>
  </si>
  <si>
    <t>Velkey Ambrus</t>
  </si>
  <si>
    <t>720604</t>
  </si>
  <si>
    <t>Vincze Attila</t>
  </si>
  <si>
    <t>920925</t>
  </si>
  <si>
    <t>Vuckovic Vojislav</t>
  </si>
  <si>
    <t>050915</t>
  </si>
  <si>
    <t>Walke Donát</t>
  </si>
  <si>
    <t>051021</t>
  </si>
  <si>
    <t>Westcott Alex</t>
  </si>
  <si>
    <t>700808</t>
  </si>
  <si>
    <t>Wolff Roland</t>
  </si>
  <si>
    <t>Zákányi Balázs</t>
  </si>
  <si>
    <t>Zimányi Róbert G. dr.</t>
  </si>
  <si>
    <t>710508</t>
  </si>
  <si>
    <t>Zöldi Kovács Péter</t>
  </si>
  <si>
    <t>Dunakanyar TC</t>
  </si>
  <si>
    <t>Zsembery Ákos dr.</t>
  </si>
  <si>
    <t>770406</t>
  </si>
  <si>
    <t>Zsirai Péter</t>
  </si>
  <si>
    <t>Zsíros László</t>
  </si>
  <si>
    <t>730123</t>
  </si>
  <si>
    <t>Zsombok Zoltán</t>
  </si>
  <si>
    <t>630223</t>
  </si>
  <si>
    <t>Zsurzsa József dr.</t>
  </si>
  <si>
    <t>Hód TC</t>
  </si>
  <si>
    <t>Riskó Roland maradó 0 2026. július 31-ig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</si>
</sst>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theme="1"/>
      <name val="Calibri"/>
    </font>
    <font>
      <sz val="16"/>
      <color theme="1"/>
      <name val="Calibri"/>
    </font>
    <font>
      <sz val="9"/>
      <color theme="1"/>
      <name val="Calibri"/>
    </font>
    <font>
      <b/>
      <sz val="10"/>
      <color rgb="FFFF0000"/>
      <name val="Calibri"/>
    </font>
    <font>
      <b/>
      <sz val="9"/>
      <color rgb="FF0070C0"/>
      <name val="Calibri"/>
    </font>
    <font>
      <b/>
      <sz val="8"/>
      <color rgb="FF4472C4"/>
      <name val="Calibri"/>
    </font>
    <font>
      <b/>
      <sz val="8"/>
      <color rgb="FF0070C0"/>
      <name val="Calibri"/>
    </font>
    <font>
      <sz val="9"/>
      <color rgb="FF000000"/>
      <name val="Calibri"/>
    </font>
    <font>
      <sz val="8"/>
      <color theme="1"/>
      <name val="Calibri"/>
    </font>
    <font>
      <b/>
      <sz val="8"/>
      <color rgb="FFFF0000"/>
      <name val="Calibri"/>
    </font>
    <font>
      <b/>
      <sz val="9"/>
      <color rgb="FFFF0000"/>
      <name val="Calibri"/>
    </font>
    <font>
      <b/>
      <sz val="9"/>
      <color rgb="FF4472C4"/>
      <name val="Calibri"/>
    </font>
    <font>
      <b/>
      <sz val="48"/>
      <color theme="1"/>
      <name val="Calibri"/>
    </font>
    <font>
      <sz val="14"/>
      <color theme="1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sz val="11"/>
      <color rgb="FF0070C0"/>
      <name val="Calibri"/>
    </font>
    <font>
      <b/>
      <sz val="11"/>
      <color rgb="FF4472C4"/>
      <name val="Calibri"/>
    </font>
    <font>
      <sz val="11"/>
      <color rgb="FF4472C4"/>
      <name val="Calibri"/>
    </font>
    <font>
      <sz val="8"/>
      <color rgb="FF0070C0"/>
      <name val="Calibri"/>
    </font>
    <font>
      <sz val="8"/>
      <color rgb="FF000000"/>
      <name val="Calibri"/>
    </font>
    <font>
      <sz val="11"/>
      <color theme="8"/>
      <name val="Calibri"/>
    </font>
    <font>
      <b/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</font>
    <font>
      <b/>
      <sz val="10"/>
      <color rgb="FF0070C0"/>
      <name val="Calibri"/>
    </font>
    <font>
      <sz val="9"/>
      <color rgb="FF0070C0"/>
      <name val="Calibri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b/>
      <sz val="10"/>
      <color rgb="FF4472C4"/>
      <name val="Calibri"/>
    </font>
    <font>
      <sz val="11"/>
      <color theme="8"/>
      <name val="Calibri"/>
      <scheme val="minor"/>
    </font>
    <font>
      <sz val="36"/>
      <color theme="1"/>
      <name val="Calibri"/>
    </font>
    <font>
      <sz val="9"/>
      <color rgb="FFFF0000"/>
      <name val="Calibri"/>
    </font>
    <font>
      <sz val="9"/>
      <color rgb="FF0000FF"/>
      <name val="Calibri"/>
    </font>
    <font>
      <sz val="9"/>
      <color rgb="FF4472C4"/>
      <name val="Calibri"/>
    </font>
    <font>
      <sz val="8"/>
      <color rgb="FF0000FF"/>
      <name val="Calibri"/>
    </font>
    <font>
      <sz val="11"/>
      <color rgb="FF0000FF"/>
      <name val="Calibri"/>
    </font>
    <font>
      <sz val="9"/>
      <color theme="1"/>
      <name val="Calibri"/>
      <scheme val="minor"/>
    </font>
    <font>
      <b/>
      <sz val="9"/>
      <color rgb="FFFF0000"/>
      <name val="Calibri"/>
      <scheme val="minor"/>
    </font>
    <font>
      <sz val="9"/>
      <color rgb="FFFF0000"/>
      <name val="Calibri"/>
      <scheme val="minor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b/>
      <sz val="11"/>
      <color rgb="FFFFFFFF"/>
      <name val="Calibri"/>
    </font>
    <font>
      <sz val="11"/>
      <color rgb="FFFF0000"/>
      <name val="Calibri"/>
      <scheme val="minor"/>
    </font>
    <font>
      <sz val="11"/>
      <color rgb="FF0070C0"/>
      <name val="Calibri"/>
      <scheme val="minor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  <font>
      <sz val="7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rgb="FFC0C0C0"/>
        <bgColor rgb="FFC0C0C0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BFBFBF"/>
        <bgColor rgb="FFBFBFBF"/>
      </patternFill>
    </fill>
  </fills>
  <borders count="10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90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6" borderId="11" xfId="0" quotePrefix="1" applyFont="1" applyFill="1" applyBorder="1" applyAlignment="1">
      <alignment horizontal="center" vertical="center" shrinkToFit="1"/>
    </xf>
    <xf numFmtId="0" fontId="2" fillId="6" borderId="11" xfId="0" quotePrefix="1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18" xfId="0" applyFont="1" applyFill="1" applyBorder="1" applyAlignment="1">
      <alignment horizontal="center" vertical="center" shrinkToFit="1"/>
    </xf>
    <xf numFmtId="49" fontId="13" fillId="6" borderId="19" xfId="0" applyNumberFormat="1" applyFont="1" applyFill="1" applyBorder="1" applyAlignment="1">
      <alignment horizontal="center" vertical="center" textRotation="90" shrinkToFit="1"/>
    </xf>
    <xf numFmtId="49" fontId="14" fillId="9" borderId="19" xfId="0" applyNumberFormat="1" applyFont="1" applyFill="1" applyBorder="1" applyAlignment="1">
      <alignment horizontal="center" vertical="center" textRotation="90" shrinkToFit="1"/>
    </xf>
    <xf numFmtId="49" fontId="15" fillId="7" borderId="19" xfId="0" applyNumberFormat="1" applyFont="1" applyFill="1" applyBorder="1" applyAlignment="1">
      <alignment horizontal="center" vertical="center" textRotation="90" shrinkToFit="1"/>
    </xf>
    <xf numFmtId="49" fontId="13" fillId="2" borderId="19" xfId="0" applyNumberFormat="1" applyFont="1" applyFill="1" applyBorder="1" applyAlignment="1">
      <alignment horizontal="center" vertical="center" textRotation="90" shrinkToFit="1"/>
    </xf>
    <xf numFmtId="49" fontId="13" fillId="8" borderId="19" xfId="0" applyNumberFormat="1" applyFont="1" applyFill="1" applyBorder="1" applyAlignment="1">
      <alignment horizontal="center" vertical="center" textRotation="90" shrinkToFit="1"/>
    </xf>
    <xf numFmtId="49" fontId="15" fillId="2" borderId="19" xfId="0" applyNumberFormat="1" applyFont="1" applyFill="1" applyBorder="1" applyAlignment="1">
      <alignment horizontal="center" vertical="center" textRotation="90" shrinkToFit="1"/>
    </xf>
    <xf numFmtId="49" fontId="13" fillId="7" borderId="19" xfId="0" applyNumberFormat="1" applyFont="1" applyFill="1" applyBorder="1" applyAlignment="1">
      <alignment horizontal="center" vertical="center" textRotation="90" shrinkToFit="1"/>
    </xf>
    <xf numFmtId="0" fontId="12" fillId="3" borderId="16" xfId="0" applyFont="1" applyFill="1" applyBorder="1" applyAlignment="1">
      <alignment horizontal="center" vertical="center" wrapText="1"/>
    </xf>
    <xf numFmtId="49" fontId="16" fillId="6" borderId="19" xfId="0" applyNumberFormat="1" applyFont="1" applyFill="1" applyBorder="1" applyAlignment="1">
      <alignment horizontal="center" vertical="center" textRotation="90" shrinkToFit="1"/>
    </xf>
    <xf numFmtId="0" fontId="12" fillId="3" borderId="17" xfId="0" applyFont="1" applyFill="1" applyBorder="1" applyAlignment="1">
      <alignment horizontal="center" vertical="center" wrapText="1"/>
    </xf>
    <xf numFmtId="49" fontId="17" fillId="7" borderId="19" xfId="0" applyNumberFormat="1" applyFont="1" applyFill="1" applyBorder="1" applyAlignment="1">
      <alignment horizontal="center" vertical="center" textRotation="90" shrinkToFit="1"/>
    </xf>
    <xf numFmtId="0" fontId="12" fillId="3" borderId="18" xfId="0" applyFont="1" applyFill="1" applyBorder="1" applyAlignment="1">
      <alignment horizontal="center" vertical="center" wrapText="1"/>
    </xf>
    <xf numFmtId="49" fontId="18" fillId="6" borderId="19" xfId="0" applyNumberFormat="1" applyFont="1" applyFill="1" applyBorder="1" applyAlignment="1">
      <alignment horizontal="center" vertical="center" textRotation="90" wrapText="1"/>
    </xf>
    <xf numFmtId="49" fontId="13" fillId="9" borderId="19" xfId="0" applyNumberFormat="1" applyFont="1" applyFill="1" applyBorder="1" applyAlignment="1">
      <alignment horizontal="center" vertical="center" textRotation="90" shrinkToFit="1"/>
    </xf>
    <xf numFmtId="49" fontId="14" fillId="9" borderId="19" xfId="0" applyNumberFormat="1" applyFont="1" applyFill="1" applyBorder="1" applyAlignment="1">
      <alignment horizontal="center" vertical="center" textRotation="90" wrapText="1"/>
    </xf>
    <xf numFmtId="49" fontId="19" fillId="6" borderId="19" xfId="0" applyNumberFormat="1" applyFont="1" applyFill="1" applyBorder="1" applyAlignment="1">
      <alignment horizontal="center" vertical="center" textRotation="90" shrinkToFit="1"/>
    </xf>
    <xf numFmtId="49" fontId="15" fillId="7" borderId="19" xfId="0" applyNumberFormat="1" applyFont="1" applyFill="1" applyBorder="1" applyAlignment="1">
      <alignment horizontal="center" vertical="center" textRotation="90" wrapText="1"/>
    </xf>
    <xf numFmtId="49" fontId="19" fillId="2" borderId="19" xfId="0" applyNumberFormat="1" applyFont="1" applyFill="1" applyBorder="1" applyAlignment="1">
      <alignment horizontal="center" vertical="center" textRotation="90" wrapText="1"/>
    </xf>
    <xf numFmtId="49" fontId="19" fillId="8" borderId="19" xfId="0" applyNumberFormat="1" applyFont="1" applyFill="1" applyBorder="1" applyAlignment="1">
      <alignment horizontal="center" vertical="center" textRotation="90" wrapText="1"/>
    </xf>
    <xf numFmtId="49" fontId="20" fillId="8" borderId="19" xfId="0" applyNumberFormat="1" applyFont="1" applyFill="1" applyBorder="1" applyAlignment="1">
      <alignment horizontal="center" vertical="center" textRotation="90" shrinkToFit="1"/>
    </xf>
    <xf numFmtId="49" fontId="15" fillId="2" borderId="19" xfId="0" applyNumberFormat="1" applyFont="1" applyFill="1" applyBorder="1" applyAlignment="1">
      <alignment horizontal="center" vertical="center" textRotation="90" wrapText="1"/>
    </xf>
    <xf numFmtId="49" fontId="21" fillId="10" borderId="19" xfId="0" applyNumberFormat="1" applyFont="1" applyFill="1" applyBorder="1" applyAlignment="1">
      <alignment horizontal="center" vertical="center" textRotation="90" shrinkToFit="1"/>
    </xf>
    <xf numFmtId="49" fontId="13" fillId="8" borderId="19" xfId="0" applyNumberFormat="1" applyFont="1" applyFill="1" applyBorder="1" applyAlignment="1">
      <alignment horizontal="center" vertical="center" textRotation="90" wrapText="1"/>
    </xf>
    <xf numFmtId="49" fontId="16" fillId="6" borderId="19" xfId="0" applyNumberFormat="1" applyFont="1" applyFill="1" applyBorder="1" applyAlignment="1">
      <alignment horizontal="center" vertical="center" textRotation="90" wrapText="1"/>
    </xf>
    <xf numFmtId="49" fontId="19" fillId="8" borderId="19" xfId="0" applyNumberFormat="1" applyFont="1" applyFill="1" applyBorder="1" applyAlignment="1">
      <alignment horizontal="center" vertical="center" textRotation="90" shrinkToFit="1"/>
    </xf>
    <xf numFmtId="49" fontId="22" fillId="8" borderId="19" xfId="0" applyNumberFormat="1" applyFont="1" applyFill="1" applyBorder="1" applyAlignment="1">
      <alignment horizontal="center" vertical="center" textRotation="90" wrapText="1"/>
    </xf>
    <xf numFmtId="49" fontId="13" fillId="2" borderId="19" xfId="0" applyNumberFormat="1" applyFont="1" applyFill="1" applyBorder="1" applyAlignment="1">
      <alignment horizontal="center" vertical="center" textRotation="90" wrapText="1"/>
    </xf>
    <xf numFmtId="49" fontId="13" fillId="9" borderId="19" xfId="0" applyNumberFormat="1" applyFont="1" applyFill="1" applyBorder="1" applyAlignment="1">
      <alignment horizontal="center" vertical="center" textRotation="90" wrapText="1"/>
    </xf>
    <xf numFmtId="0" fontId="9" fillId="2" borderId="22" xfId="0" quotePrefix="1" applyFont="1" applyFill="1" applyBorder="1" applyAlignment="1">
      <alignment horizontal="center" vertical="center" wrapText="1"/>
    </xf>
    <xf numFmtId="49" fontId="19" fillId="9" borderId="19" xfId="0" applyNumberFormat="1" applyFont="1" applyFill="1" applyBorder="1" applyAlignment="1">
      <alignment horizontal="center" vertical="center" textRotation="90" wrapText="1"/>
    </xf>
    <xf numFmtId="49" fontId="21" fillId="7" borderId="19" xfId="0" applyNumberFormat="1" applyFont="1" applyFill="1" applyBorder="1" applyAlignment="1">
      <alignment horizontal="center" vertical="center" textRotation="90" wrapText="1"/>
    </xf>
    <xf numFmtId="49" fontId="21" fillId="2" borderId="19" xfId="0" applyNumberFormat="1" applyFont="1" applyFill="1" applyBorder="1" applyAlignment="1">
      <alignment horizontal="center" vertical="center" textRotation="90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11" fillId="7" borderId="11" xfId="0" quotePrefix="1" applyFont="1" applyFill="1" applyBorder="1" applyAlignment="1">
      <alignment horizontal="center" vertical="center" shrinkToFit="1"/>
    </xf>
    <xf numFmtId="0" fontId="11" fillId="6" borderId="11" xfId="0" quotePrefix="1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9" fillId="7" borderId="11" xfId="0" quotePrefix="1" applyFont="1" applyFill="1" applyBorder="1" applyAlignment="1">
      <alignment horizontal="center" vertical="center" shrinkToFit="1"/>
    </xf>
    <xf numFmtId="0" fontId="25" fillId="9" borderId="27" xfId="0" applyFont="1" applyFill="1" applyBorder="1" applyAlignment="1">
      <alignment horizontal="center" vertical="center" wrapText="1"/>
    </xf>
    <xf numFmtId="0" fontId="9" fillId="6" borderId="11" xfId="0" quotePrefix="1" applyFont="1" applyFill="1" applyBorder="1" applyAlignment="1">
      <alignment horizontal="center" vertical="center" wrapText="1"/>
    </xf>
    <xf numFmtId="0" fontId="27" fillId="8" borderId="27" xfId="0" applyFont="1" applyFill="1" applyBorder="1" applyAlignment="1">
      <alignment horizontal="center" vertical="center" wrapText="1"/>
    </xf>
    <xf numFmtId="0" fontId="9" fillId="8" borderId="11" xfId="0" quotePrefix="1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27" fillId="2" borderId="27" xfId="0" applyFont="1" applyFill="1" applyBorder="1" applyAlignment="1">
      <alignment horizontal="center" vertical="center" wrapText="1"/>
    </xf>
    <xf numFmtId="0" fontId="28" fillId="6" borderId="27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7" fillId="7" borderId="32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shrinkToFit="1"/>
    </xf>
    <xf numFmtId="0" fontId="29" fillId="6" borderId="27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textRotation="90" shrinkToFit="1"/>
    </xf>
    <xf numFmtId="49" fontId="19" fillId="0" borderId="19" xfId="0" applyNumberFormat="1" applyFont="1" applyBorder="1" applyAlignment="1">
      <alignment horizontal="center" vertical="center" textRotation="90" wrapText="1"/>
    </xf>
    <xf numFmtId="0" fontId="29" fillId="8" borderId="27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textRotation="90" shrinkToFit="1"/>
    </xf>
    <xf numFmtId="0" fontId="22" fillId="9" borderId="19" xfId="0" applyFont="1" applyFill="1" applyBorder="1" applyAlignment="1">
      <alignment horizontal="center" vertical="center" textRotation="90" shrinkToFit="1"/>
    </xf>
    <xf numFmtId="0" fontId="25" fillId="8" borderId="27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textRotation="90" shrinkToFit="1"/>
    </xf>
    <xf numFmtId="0" fontId="19" fillId="2" borderId="19" xfId="0" applyFont="1" applyFill="1" applyBorder="1" applyAlignment="1">
      <alignment horizontal="center" vertical="center" textRotation="90" shrinkToFit="1"/>
    </xf>
    <xf numFmtId="0" fontId="13" fillId="6" borderId="19" xfId="0" applyFont="1" applyFill="1" applyBorder="1" applyAlignment="1">
      <alignment horizontal="center" vertical="center" textRotation="90" shrinkToFit="1"/>
    </xf>
    <xf numFmtId="49" fontId="22" fillId="0" borderId="19" xfId="0" applyNumberFormat="1" applyFont="1" applyBorder="1" applyAlignment="1">
      <alignment horizontal="center" vertical="center" textRotation="90" wrapText="1"/>
    </xf>
    <xf numFmtId="0" fontId="25" fillId="10" borderId="27" xfId="0" applyFont="1" applyFill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center" vertical="center" textRotation="90" shrinkToFit="1"/>
    </xf>
    <xf numFmtId="0" fontId="30" fillId="9" borderId="19" xfId="0" applyFont="1" applyFill="1" applyBorder="1" applyAlignment="1">
      <alignment horizontal="center" vertical="center" textRotation="90" shrinkToFit="1"/>
    </xf>
    <xf numFmtId="0" fontId="13" fillId="2" borderId="19" xfId="0" applyFont="1" applyFill="1" applyBorder="1" applyAlignment="1">
      <alignment horizontal="center" vertical="center" textRotation="90" shrinkToFit="1"/>
    </xf>
    <xf numFmtId="0" fontId="22" fillId="6" borderId="19" xfId="0" applyFont="1" applyFill="1" applyBorder="1" applyAlignment="1">
      <alignment horizontal="center" vertical="center" textRotation="90" shrinkToFit="1"/>
    </xf>
    <xf numFmtId="0" fontId="22" fillId="8" borderId="19" xfId="0" applyFont="1" applyFill="1" applyBorder="1" applyAlignment="1">
      <alignment horizontal="center" vertical="center" textRotation="90" shrinkToFit="1"/>
    </xf>
    <xf numFmtId="0" fontId="25" fillId="7" borderId="32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textRotation="90" shrinkToFit="1"/>
    </xf>
    <xf numFmtId="0" fontId="13" fillId="9" borderId="19" xfId="0" applyFont="1" applyFill="1" applyBorder="1" applyAlignment="1">
      <alignment horizontal="center" vertical="center" textRotation="90" shrinkToFit="1"/>
    </xf>
    <xf numFmtId="0" fontId="25" fillId="2" borderId="32" xfId="0" applyFont="1" applyFill="1" applyBorder="1" applyAlignment="1">
      <alignment horizontal="center" vertical="center" wrapText="1"/>
    </xf>
    <xf numFmtId="0" fontId="16" fillId="8" borderId="19" xfId="0" applyFont="1" applyFill="1" applyBorder="1" applyAlignment="1">
      <alignment horizontal="center" vertical="center" textRotation="90" shrinkToFit="1"/>
    </xf>
    <xf numFmtId="0" fontId="9" fillId="2" borderId="35" xfId="0" quotePrefix="1" applyFont="1" applyFill="1" applyBorder="1" applyAlignment="1">
      <alignment horizontal="center" vertical="center" wrapText="1"/>
    </xf>
    <xf numFmtId="49" fontId="21" fillId="6" borderId="19" xfId="0" applyNumberFormat="1" applyFont="1" applyFill="1" applyBorder="1" applyAlignment="1">
      <alignment horizontal="center" vertical="center" textRotation="90" wrapText="1"/>
    </xf>
    <xf numFmtId="49" fontId="21" fillId="9" borderId="19" xfId="0" applyNumberFormat="1" applyFont="1" applyFill="1" applyBorder="1" applyAlignment="1">
      <alignment horizontal="center" vertical="center" textRotation="90" wrapText="1"/>
    </xf>
    <xf numFmtId="0" fontId="31" fillId="9" borderId="19" xfId="0" applyFont="1" applyFill="1" applyBorder="1" applyAlignment="1">
      <alignment horizontal="center" vertical="center" textRotation="90" shrinkToFit="1"/>
    </xf>
    <xf numFmtId="0" fontId="9" fillId="4" borderId="36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 textRotation="90" shrinkToFit="1"/>
    </xf>
    <xf numFmtId="0" fontId="9" fillId="6" borderId="36" xfId="0" applyFont="1" applyFill="1" applyBorder="1" applyAlignment="1">
      <alignment horizontal="center" vertical="center" wrapText="1"/>
    </xf>
    <xf numFmtId="0" fontId="25" fillId="9" borderId="36" xfId="0" applyFont="1" applyFill="1" applyBorder="1" applyAlignment="1">
      <alignment horizontal="center" vertical="center" wrapText="1"/>
    </xf>
    <xf numFmtId="0" fontId="27" fillId="8" borderId="36" xfId="0" applyFont="1" applyFill="1" applyBorder="1" applyAlignment="1">
      <alignment horizontal="center" vertical="center" wrapText="1"/>
    </xf>
    <xf numFmtId="0" fontId="21" fillId="9" borderId="19" xfId="0" applyFont="1" applyFill="1" applyBorder="1" applyAlignment="1">
      <alignment horizontal="center" vertical="center" textRotation="90" shrinkToFit="1"/>
    </xf>
    <xf numFmtId="0" fontId="9" fillId="2" borderId="36" xfId="0" applyFont="1" applyFill="1" applyBorder="1" applyAlignment="1">
      <alignment horizontal="center" vertical="center" wrapText="1"/>
    </xf>
    <xf numFmtId="0" fontId="9" fillId="8" borderId="36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8" fillId="6" borderId="36" xfId="0" applyFont="1" applyFill="1" applyBorder="1" applyAlignment="1">
      <alignment horizontal="center" vertical="center" wrapText="1"/>
    </xf>
    <xf numFmtId="0" fontId="27" fillId="7" borderId="38" xfId="0" applyFont="1" applyFill="1" applyBorder="1" applyAlignment="1">
      <alignment horizontal="center" vertical="center" wrapText="1"/>
    </xf>
    <xf numFmtId="0" fontId="27" fillId="2" borderId="38" xfId="0" applyFont="1" applyFill="1" applyBorder="1" applyAlignment="1">
      <alignment horizontal="center" vertical="center" wrapText="1"/>
    </xf>
    <xf numFmtId="0" fontId="9" fillId="9" borderId="36" xfId="0" applyFont="1" applyFill="1" applyBorder="1" applyAlignment="1">
      <alignment horizontal="center" vertical="center" wrapText="1"/>
    </xf>
    <xf numFmtId="0" fontId="29" fillId="6" borderId="36" xfId="0" applyFont="1" applyFill="1" applyBorder="1" applyAlignment="1">
      <alignment horizontal="center" vertical="center" wrapText="1"/>
    </xf>
    <xf numFmtId="0" fontId="29" fillId="8" borderId="36" xfId="0" applyFont="1" applyFill="1" applyBorder="1" applyAlignment="1">
      <alignment horizontal="center" vertical="center" wrapText="1"/>
    </xf>
    <xf numFmtId="0" fontId="25" fillId="8" borderId="36" xfId="0" applyFont="1" applyFill="1" applyBorder="1" applyAlignment="1">
      <alignment horizontal="center" vertical="center" wrapText="1"/>
    </xf>
    <xf numFmtId="0" fontId="25" fillId="10" borderId="36" xfId="0" applyFont="1" applyFill="1" applyBorder="1" applyAlignment="1">
      <alignment horizontal="center" vertical="center" wrapText="1"/>
    </xf>
    <xf numFmtId="0" fontId="25" fillId="7" borderId="38" xfId="0" applyFont="1" applyFill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/>
    </xf>
    <xf numFmtId="0" fontId="27" fillId="9" borderId="27" xfId="0" applyFont="1" applyFill="1" applyBorder="1" applyAlignment="1">
      <alignment horizontal="center" vertical="center"/>
    </xf>
    <xf numFmtId="0" fontId="32" fillId="9" borderId="2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29" fillId="8" borderId="27" xfId="0" applyFont="1" applyFill="1" applyBorder="1" applyAlignment="1">
      <alignment horizontal="center" vertical="center"/>
    </xf>
    <xf numFmtId="0" fontId="29" fillId="0" borderId="27" xfId="0" applyFont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/>
    </xf>
    <xf numFmtId="0" fontId="9" fillId="11" borderId="27" xfId="0" applyFont="1" applyFill="1" applyBorder="1" applyAlignment="1">
      <alignment horizontal="center" vertical="center" wrapText="1"/>
    </xf>
    <xf numFmtId="0" fontId="29" fillId="6" borderId="27" xfId="0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/>
    </xf>
    <xf numFmtId="0" fontId="25" fillId="9" borderId="27" xfId="0" applyFont="1" applyFill="1" applyBorder="1" applyAlignment="1">
      <alignment horizontal="center" vertical="center"/>
    </xf>
    <xf numFmtId="0" fontId="9" fillId="8" borderId="36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27" fillId="9" borderId="36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/>
    </xf>
    <xf numFmtId="0" fontId="29" fillId="8" borderId="36" xfId="0" applyFont="1" applyFill="1" applyBorder="1" applyAlignment="1">
      <alignment horizontal="center" vertical="center"/>
    </xf>
    <xf numFmtId="0" fontId="9" fillId="9" borderId="36" xfId="0" applyFont="1" applyFill="1" applyBorder="1" applyAlignment="1">
      <alignment horizontal="center" vertical="center"/>
    </xf>
    <xf numFmtId="0" fontId="32" fillId="9" borderId="36" xfId="0" applyFont="1" applyFill="1" applyBorder="1" applyAlignment="1">
      <alignment horizontal="center" vertical="center" wrapText="1"/>
    </xf>
    <xf numFmtId="0" fontId="9" fillId="11" borderId="36" xfId="0" applyFont="1" applyFill="1" applyBorder="1" applyAlignment="1">
      <alignment horizontal="center" vertical="center"/>
    </xf>
    <xf numFmtId="0" fontId="29" fillId="0" borderId="36" xfId="0" applyFont="1" applyBorder="1" applyAlignment="1">
      <alignment horizontal="center" vertical="center" wrapText="1"/>
    </xf>
    <xf numFmtId="0" fontId="29" fillId="6" borderId="36" xfId="0" applyFont="1" applyFill="1" applyBorder="1" applyAlignment="1">
      <alignment horizontal="center" vertical="center"/>
    </xf>
    <xf numFmtId="0" fontId="2" fillId="9" borderId="36" xfId="0" applyFont="1" applyFill="1" applyBorder="1" applyAlignment="1">
      <alignment horizontal="center" vertical="center" wrapText="1"/>
    </xf>
    <xf numFmtId="0" fontId="25" fillId="6" borderId="36" xfId="0" applyFont="1" applyFill="1" applyBorder="1" applyAlignment="1">
      <alignment horizontal="center" vertical="center"/>
    </xf>
    <xf numFmtId="0" fontId="9" fillId="11" borderId="36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/>
    </xf>
    <xf numFmtId="0" fontId="25" fillId="6" borderId="36" xfId="0" applyFont="1" applyFill="1" applyBorder="1" applyAlignment="1">
      <alignment horizontal="center" vertical="center" wrapText="1"/>
    </xf>
    <xf numFmtId="0" fontId="25" fillId="9" borderId="36" xfId="0" applyFont="1" applyFill="1" applyBorder="1" applyAlignment="1">
      <alignment horizontal="center" vertical="center"/>
    </xf>
    <xf numFmtId="0" fontId="29" fillId="9" borderId="27" xfId="0" applyFont="1" applyFill="1" applyBorder="1" applyAlignment="1">
      <alignment horizontal="center" vertical="center" wrapText="1"/>
    </xf>
    <xf numFmtId="0" fontId="29" fillId="9" borderId="36" xfId="0" applyFont="1" applyFill="1" applyBorder="1" applyAlignment="1">
      <alignment horizontal="center" vertical="center" wrapText="1"/>
    </xf>
    <xf numFmtId="0" fontId="25" fillId="6" borderId="22" xfId="0" applyFont="1" applyFill="1" applyBorder="1" applyAlignment="1">
      <alignment horizontal="center" vertical="center" wrapText="1"/>
    </xf>
    <xf numFmtId="0" fontId="25" fillId="9" borderId="22" xfId="0" applyFont="1" applyFill="1" applyBorder="1" applyAlignment="1">
      <alignment horizontal="center" vertical="center" wrapText="1"/>
    </xf>
    <xf numFmtId="0" fontId="25" fillId="6" borderId="45" xfId="0" applyFont="1" applyFill="1" applyBorder="1" applyAlignment="1">
      <alignment horizontal="center" vertical="center" wrapText="1"/>
    </xf>
    <xf numFmtId="0" fontId="25" fillId="9" borderId="45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vertical="center"/>
    </xf>
    <xf numFmtId="0" fontId="9" fillId="6" borderId="27" xfId="0" applyFont="1" applyFill="1" applyBorder="1" applyAlignment="1">
      <alignment vertical="center"/>
    </xf>
    <xf numFmtId="0" fontId="27" fillId="7" borderId="2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vertical="center"/>
    </xf>
    <xf numFmtId="0" fontId="9" fillId="7" borderId="27" xfId="0" applyFont="1" applyFill="1" applyBorder="1" applyAlignment="1">
      <alignment vertical="center"/>
    </xf>
    <xf numFmtId="0" fontId="9" fillId="7" borderId="27" xfId="0" applyFont="1" applyFill="1" applyBorder="1" applyAlignment="1">
      <alignment horizontal="center" vertical="center" wrapText="1"/>
    </xf>
    <xf numFmtId="0" fontId="9" fillId="9" borderId="36" xfId="0" applyFont="1" applyFill="1" applyBorder="1" applyAlignment="1">
      <alignment vertical="center"/>
    </xf>
    <xf numFmtId="0" fontId="9" fillId="6" borderId="36" xfId="0" applyFont="1" applyFill="1" applyBorder="1" applyAlignment="1">
      <alignment vertical="center"/>
    </xf>
    <xf numFmtId="0" fontId="27" fillId="7" borderId="36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vertical="center"/>
    </xf>
    <xf numFmtId="0" fontId="9" fillId="7" borderId="36" xfId="0" applyFont="1" applyFill="1" applyBorder="1" applyAlignment="1">
      <alignment vertical="center"/>
    </xf>
    <xf numFmtId="0" fontId="9" fillId="7" borderId="36" xfId="0" applyFont="1" applyFill="1" applyBorder="1" applyAlignment="1">
      <alignment horizontal="center" vertical="center" wrapText="1"/>
    </xf>
    <xf numFmtId="0" fontId="25" fillId="9" borderId="36" xfId="0" applyFont="1" applyFill="1" applyBorder="1" applyAlignment="1">
      <alignment vertical="center"/>
    </xf>
    <xf numFmtId="0" fontId="9" fillId="2" borderId="46" xfId="0" quotePrefix="1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2" borderId="48" xfId="0" quotePrefix="1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wrapText="1"/>
    </xf>
    <xf numFmtId="0" fontId="9" fillId="9" borderId="27" xfId="0" applyFont="1" applyFill="1" applyBorder="1"/>
    <xf numFmtId="0" fontId="9" fillId="2" borderId="27" xfId="0" applyFont="1" applyFill="1" applyBorder="1"/>
    <xf numFmtId="0" fontId="9" fillId="7" borderId="27" xfId="0" applyFont="1" applyFill="1" applyBorder="1"/>
    <xf numFmtId="0" fontId="9" fillId="2" borderId="32" xfId="0" applyFont="1" applyFill="1" applyBorder="1"/>
    <xf numFmtId="0" fontId="9" fillId="7" borderId="27" xfId="0" applyFont="1" applyFill="1" applyBorder="1" applyAlignment="1">
      <alignment horizontal="center" wrapText="1"/>
    </xf>
    <xf numFmtId="0" fontId="29" fillId="6" borderId="27" xfId="0" applyFont="1" applyFill="1" applyBorder="1" applyAlignment="1">
      <alignment horizontal="center" wrapText="1"/>
    </xf>
    <xf numFmtId="0" fontId="29" fillId="7" borderId="27" xfId="0" applyFont="1" applyFill="1" applyBorder="1" applyAlignment="1">
      <alignment horizontal="center" wrapText="1"/>
    </xf>
    <xf numFmtId="0" fontId="9" fillId="6" borderId="36" xfId="0" applyFont="1" applyFill="1" applyBorder="1" applyAlignment="1">
      <alignment horizontal="center" wrapText="1"/>
    </xf>
    <xf numFmtId="0" fontId="9" fillId="9" borderId="36" xfId="0" applyFont="1" applyFill="1" applyBorder="1"/>
    <xf numFmtId="0" fontId="9" fillId="2" borderId="36" xfId="0" applyFont="1" applyFill="1" applyBorder="1"/>
    <xf numFmtId="0" fontId="9" fillId="7" borderId="36" xfId="0" applyFont="1" applyFill="1" applyBorder="1"/>
    <xf numFmtId="0" fontId="9" fillId="2" borderId="38" xfId="0" applyFont="1" applyFill="1" applyBorder="1"/>
    <xf numFmtId="0" fontId="9" fillId="7" borderId="36" xfId="0" applyFont="1" applyFill="1" applyBorder="1" applyAlignment="1">
      <alignment horizontal="center" wrapText="1"/>
    </xf>
    <xf numFmtId="0" fontId="29" fillId="6" borderId="36" xfId="0" applyFont="1" applyFill="1" applyBorder="1" applyAlignment="1">
      <alignment horizontal="center" wrapText="1"/>
    </xf>
    <xf numFmtId="0" fontId="29" fillId="7" borderId="36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8" fillId="6" borderId="27" xfId="0" applyFont="1" applyFill="1" applyBorder="1" applyAlignment="1">
      <alignment horizontal="center" wrapText="1"/>
    </xf>
    <xf numFmtId="0" fontId="2" fillId="2" borderId="45" xfId="0" applyFont="1" applyFill="1" applyBorder="1" applyAlignment="1">
      <alignment horizontal="center" vertical="center" wrapText="1"/>
    </xf>
    <xf numFmtId="0" fontId="28" fillId="6" borderId="36" xfId="0" applyFont="1" applyFill="1" applyBorder="1" applyAlignment="1">
      <alignment horizontal="center" wrapText="1"/>
    </xf>
    <xf numFmtId="0" fontId="9" fillId="2" borderId="52" xfId="0" applyFont="1" applyFill="1" applyBorder="1" applyAlignment="1">
      <alignment horizontal="center" vertical="center" wrapText="1"/>
    </xf>
    <xf numFmtId="0" fontId="27" fillId="7" borderId="5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27" fillId="7" borderId="33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22" xfId="0" quotePrefix="1" applyFont="1" applyFill="1" applyBorder="1" applyAlignment="1">
      <alignment horizontal="center" wrapText="1"/>
    </xf>
    <xf numFmtId="0" fontId="9" fillId="4" borderId="27" xfId="0" applyFont="1" applyFill="1" applyBorder="1" applyAlignment="1">
      <alignment horizontal="center" wrapText="1"/>
    </xf>
    <xf numFmtId="0" fontId="9" fillId="7" borderId="27" xfId="0" applyFont="1" applyFill="1" applyBorder="1" applyAlignment="1">
      <alignment horizontal="center"/>
    </xf>
    <xf numFmtId="0" fontId="9" fillId="6" borderId="27" xfId="0" applyFont="1" applyFill="1" applyBorder="1" applyAlignment="1">
      <alignment horizontal="center"/>
    </xf>
    <xf numFmtId="0" fontId="9" fillId="6" borderId="27" xfId="0" applyFont="1" applyFill="1" applyBorder="1"/>
    <xf numFmtId="0" fontId="9" fillId="11" borderId="27" xfId="0" applyFont="1" applyFill="1" applyBorder="1"/>
    <xf numFmtId="0" fontId="29" fillId="6" borderId="27" xfId="0" applyFont="1" applyFill="1" applyBorder="1" applyAlignment="1">
      <alignment horizontal="center"/>
    </xf>
    <xf numFmtId="0" fontId="25" fillId="6" borderId="27" xfId="0" applyFont="1" applyFill="1" applyBorder="1" applyAlignment="1">
      <alignment horizontal="center"/>
    </xf>
    <xf numFmtId="0" fontId="2" fillId="9" borderId="27" xfId="0" applyFont="1" applyFill="1" applyBorder="1"/>
    <xf numFmtId="0" fontId="9" fillId="2" borderId="35" xfId="0" quotePrefix="1" applyFont="1" applyFill="1" applyBorder="1" applyAlignment="1">
      <alignment horizontal="center" wrapText="1"/>
    </xf>
    <xf numFmtId="0" fontId="9" fillId="4" borderId="36" xfId="0" applyFont="1" applyFill="1" applyBorder="1" applyAlignment="1">
      <alignment horizontal="center" wrapText="1"/>
    </xf>
    <xf numFmtId="0" fontId="9" fillId="7" borderId="36" xfId="0" applyFont="1" applyFill="1" applyBorder="1" applyAlignment="1">
      <alignment horizontal="center"/>
    </xf>
    <xf numFmtId="0" fontId="9" fillId="6" borderId="36" xfId="0" applyFont="1" applyFill="1" applyBorder="1" applyAlignment="1">
      <alignment horizontal="center"/>
    </xf>
    <xf numFmtId="0" fontId="9" fillId="6" borderId="36" xfId="0" applyFont="1" applyFill="1" applyBorder="1"/>
    <xf numFmtId="0" fontId="9" fillId="11" borderId="36" xfId="0" applyFont="1" applyFill="1" applyBorder="1"/>
    <xf numFmtId="0" fontId="29" fillId="6" borderId="36" xfId="0" applyFont="1" applyFill="1" applyBorder="1" applyAlignment="1">
      <alignment horizontal="center"/>
    </xf>
    <xf numFmtId="0" fontId="25" fillId="6" borderId="36" xfId="0" applyFont="1" applyFill="1" applyBorder="1" applyAlignment="1">
      <alignment horizontal="center"/>
    </xf>
    <xf numFmtId="0" fontId="2" fillId="9" borderId="36" xfId="0" applyFont="1" applyFill="1" applyBorder="1"/>
    <xf numFmtId="0" fontId="9" fillId="7" borderId="22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0" fontId="29" fillId="0" borderId="52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 wrapText="1"/>
    </xf>
    <xf numFmtId="0" fontId="26" fillId="0" borderId="0" xfId="0" applyFont="1"/>
    <xf numFmtId="0" fontId="33" fillId="0" borderId="0" xfId="0" applyFont="1"/>
    <xf numFmtId="0" fontId="35" fillId="6" borderId="11" xfId="0" quotePrefix="1" applyFont="1" applyFill="1" applyBorder="1" applyAlignment="1">
      <alignment horizontal="center" vertical="center" wrapText="1"/>
    </xf>
    <xf numFmtId="49" fontId="18" fillId="10" borderId="19" xfId="0" applyNumberFormat="1" applyFont="1" applyFill="1" applyBorder="1" applyAlignment="1">
      <alignment horizontal="center" vertical="center" textRotation="90" wrapText="1"/>
    </xf>
    <xf numFmtId="49" fontId="36" fillId="0" borderId="19" xfId="0" applyNumberFormat="1" applyFont="1" applyBorder="1" applyAlignment="1">
      <alignment horizontal="center" vertical="center" textRotation="90" wrapText="1"/>
    </xf>
    <xf numFmtId="0" fontId="16" fillId="6" borderId="19" xfId="0" applyFont="1" applyFill="1" applyBorder="1" applyAlignment="1">
      <alignment horizontal="center" vertical="center" textRotation="90" shrinkToFit="1"/>
    </xf>
    <xf numFmtId="49" fontId="14" fillId="10" borderId="19" xfId="0" applyNumberFormat="1" applyFont="1" applyFill="1" applyBorder="1" applyAlignment="1">
      <alignment horizontal="center" vertical="center" textRotation="90" wrapText="1"/>
    </xf>
    <xf numFmtId="49" fontId="17" fillId="0" borderId="19" xfId="0" applyNumberFormat="1" applyFont="1" applyBorder="1" applyAlignment="1">
      <alignment horizontal="center" vertical="center" textRotation="90" wrapText="1"/>
    </xf>
    <xf numFmtId="49" fontId="17" fillId="9" borderId="19" xfId="0" applyNumberFormat="1" applyFont="1" applyFill="1" applyBorder="1" applyAlignment="1">
      <alignment horizontal="center" vertical="center" textRotation="90" wrapText="1"/>
    </xf>
    <xf numFmtId="49" fontId="21" fillId="8" borderId="19" xfId="0" applyNumberFormat="1" applyFont="1" applyFill="1" applyBorder="1" applyAlignment="1">
      <alignment horizontal="center" vertical="center" textRotation="90" shrinkToFit="1"/>
    </xf>
    <xf numFmtId="49" fontId="37" fillId="10" borderId="19" xfId="0" applyNumberFormat="1" applyFont="1" applyFill="1" applyBorder="1" applyAlignment="1">
      <alignment horizontal="center" vertical="center" textRotation="90" wrapText="1"/>
    </xf>
    <xf numFmtId="0" fontId="2" fillId="10" borderId="27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9" borderId="27" xfId="0" applyFont="1" applyFill="1" applyBorder="1" applyAlignment="1">
      <alignment horizontal="center" vertical="center" wrapText="1"/>
    </xf>
    <xf numFmtId="0" fontId="25" fillId="7" borderId="27" xfId="0" applyFont="1" applyFill="1" applyBorder="1" applyAlignment="1">
      <alignment horizontal="center" vertical="center" wrapText="1"/>
    </xf>
    <xf numFmtId="0" fontId="27" fillId="10" borderId="27" xfId="0" applyFont="1" applyFill="1" applyBorder="1" applyAlignment="1">
      <alignment horizontal="center" vertical="center" wrapText="1"/>
    </xf>
    <xf numFmtId="0" fontId="2" fillId="10" borderId="36" xfId="0" applyFont="1" applyFill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9" borderId="36" xfId="0" applyFont="1" applyFill="1" applyBorder="1" applyAlignment="1">
      <alignment horizontal="center" vertical="center" wrapText="1"/>
    </xf>
    <xf numFmtId="0" fontId="25" fillId="7" borderId="36" xfId="0" applyFont="1" applyFill="1" applyBorder="1" applyAlignment="1">
      <alignment horizontal="center" vertical="center" wrapText="1"/>
    </xf>
    <xf numFmtId="0" fontId="27" fillId="10" borderId="36" xfId="0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wrapText="1"/>
    </xf>
    <xf numFmtId="0" fontId="9" fillId="2" borderId="6" xfId="0" quotePrefix="1" applyFont="1" applyFill="1" applyBorder="1" applyAlignment="1">
      <alignment horizontal="center" wrapText="1"/>
    </xf>
    <xf numFmtId="0" fontId="38" fillId="0" borderId="0" xfId="0" applyFont="1"/>
    <xf numFmtId="0" fontId="34" fillId="6" borderId="11" xfId="0" quotePrefix="1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 textRotation="90" shrinkToFit="1"/>
    </xf>
    <xf numFmtId="0" fontId="15" fillId="6" borderId="19" xfId="0" applyFont="1" applyFill="1" applyBorder="1" applyAlignment="1">
      <alignment horizontal="center" vertical="center" textRotation="90" shrinkToFit="1"/>
    </xf>
    <xf numFmtId="0" fontId="40" fillId="8" borderId="19" xfId="0" applyFont="1" applyFill="1" applyBorder="1" applyAlignment="1">
      <alignment horizontal="center" vertical="center" textRotation="90" wrapText="1"/>
    </xf>
    <xf numFmtId="0" fontId="21" fillId="7" borderId="19" xfId="0" applyFont="1" applyFill="1" applyBorder="1" applyAlignment="1">
      <alignment horizontal="center" vertical="center" textRotation="90" shrinkToFit="1"/>
    </xf>
    <xf numFmtId="0" fontId="2" fillId="8" borderId="27" xfId="0" applyFont="1" applyFill="1" applyBorder="1" applyAlignment="1">
      <alignment horizontal="center" vertical="center" wrapText="1"/>
    </xf>
    <xf numFmtId="0" fontId="27" fillId="6" borderId="27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27" fillId="6" borderId="36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/>
    </xf>
    <xf numFmtId="0" fontId="25" fillId="2" borderId="47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27" fillId="9" borderId="47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29" fillId="8" borderId="47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  <xf numFmtId="0" fontId="9" fillId="11" borderId="47" xfId="0" applyFont="1" applyFill="1" applyBorder="1" applyAlignment="1">
      <alignment horizontal="center" vertical="center"/>
    </xf>
    <xf numFmtId="0" fontId="29" fillId="6" borderId="47" xfId="0" applyFont="1" applyFill="1" applyBorder="1" applyAlignment="1">
      <alignment horizontal="center" vertical="center"/>
    </xf>
    <xf numFmtId="0" fontId="2" fillId="9" borderId="47" xfId="0" applyFont="1" applyFill="1" applyBorder="1" applyAlignment="1">
      <alignment horizontal="center" vertical="center"/>
    </xf>
    <xf numFmtId="0" fontId="41" fillId="0" borderId="0" xfId="0" applyFont="1"/>
    <xf numFmtId="0" fontId="13" fillId="7" borderId="11" xfId="0" quotePrefix="1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textRotation="90" shrinkToFit="1"/>
    </xf>
    <xf numFmtId="0" fontId="15" fillId="7" borderId="19" xfId="0" applyFont="1" applyFill="1" applyBorder="1" applyAlignment="1">
      <alignment horizontal="center" vertical="center" textRotation="90" shrinkToFit="1"/>
    </xf>
    <xf numFmtId="0" fontId="25" fillId="9" borderId="27" xfId="0" applyFont="1" applyFill="1" applyBorder="1" applyAlignment="1">
      <alignment horizontal="center" wrapText="1"/>
    </xf>
    <xf numFmtId="0" fontId="2" fillId="10" borderId="27" xfId="0" applyFont="1" applyFill="1" applyBorder="1"/>
    <xf numFmtId="0" fontId="27" fillId="0" borderId="27" xfId="0" applyFont="1" applyBorder="1" applyAlignment="1">
      <alignment horizontal="center" wrapText="1"/>
    </xf>
    <xf numFmtId="0" fontId="9" fillId="10" borderId="27" xfId="0" applyFont="1" applyFill="1" applyBorder="1"/>
    <xf numFmtId="0" fontId="27" fillId="10" borderId="27" xfId="0" applyFont="1" applyFill="1" applyBorder="1"/>
    <xf numFmtId="0" fontId="25" fillId="9" borderId="36" xfId="0" applyFont="1" applyFill="1" applyBorder="1" applyAlignment="1">
      <alignment horizontal="center" wrapText="1"/>
    </xf>
    <xf numFmtId="0" fontId="2" fillId="10" borderId="36" xfId="0" applyFont="1" applyFill="1" applyBorder="1"/>
    <xf numFmtId="0" fontId="27" fillId="0" borderId="36" xfId="0" applyFont="1" applyBorder="1" applyAlignment="1">
      <alignment horizontal="center" wrapText="1"/>
    </xf>
    <xf numFmtId="0" fontId="9" fillId="10" borderId="36" xfId="0" applyFont="1" applyFill="1" applyBorder="1"/>
    <xf numFmtId="0" fontId="27" fillId="10" borderId="36" xfId="0" applyFont="1" applyFill="1" applyBorder="1"/>
    <xf numFmtId="0" fontId="25" fillId="2" borderId="27" xfId="0" applyFont="1" applyFill="1" applyBorder="1"/>
    <xf numFmtId="0" fontId="2" fillId="7" borderId="27" xfId="0" applyFont="1" applyFill="1" applyBorder="1" applyAlignment="1">
      <alignment horizontal="center" wrapText="1"/>
    </xf>
    <xf numFmtId="0" fontId="29" fillId="9" borderId="27" xfId="0" applyFont="1" applyFill="1" applyBorder="1" applyAlignment="1">
      <alignment horizontal="center" wrapText="1"/>
    </xf>
    <xf numFmtId="0" fontId="25" fillId="2" borderId="36" xfId="0" applyFont="1" applyFill="1" applyBorder="1"/>
    <xf numFmtId="0" fontId="2" fillId="7" borderId="36" xfId="0" applyFont="1" applyFill="1" applyBorder="1" applyAlignment="1">
      <alignment horizontal="center" wrapText="1"/>
    </xf>
    <xf numFmtId="0" fontId="29" fillId="9" borderId="36" xfId="0" applyFont="1" applyFill="1" applyBorder="1" applyAlignment="1">
      <alignment horizontal="center" wrapText="1"/>
    </xf>
    <xf numFmtId="0" fontId="9" fillId="2" borderId="52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wrapText="1"/>
    </xf>
    <xf numFmtId="0" fontId="9" fillId="0" borderId="27" xfId="0" applyFont="1" applyBorder="1"/>
    <xf numFmtId="0" fontId="9" fillId="0" borderId="36" xfId="0" applyFont="1" applyBorder="1" applyAlignment="1">
      <alignment horizontal="center" wrapText="1"/>
    </xf>
    <xf numFmtId="0" fontId="9" fillId="0" borderId="36" xfId="0" applyFont="1" applyBorder="1"/>
    <xf numFmtId="0" fontId="9" fillId="2" borderId="22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11" fillId="7" borderId="11" xfId="0" quotePrefix="1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textRotation="90" shrinkToFit="1"/>
    </xf>
    <xf numFmtId="0" fontId="22" fillId="6" borderId="67" xfId="0" applyFont="1" applyFill="1" applyBorder="1" applyAlignment="1">
      <alignment horizontal="center" vertical="center" textRotation="90" shrinkToFit="1"/>
    </xf>
    <xf numFmtId="0" fontId="19" fillId="0" borderId="19" xfId="0" applyFont="1" applyBorder="1" applyAlignment="1">
      <alignment horizontal="center" vertical="center" textRotation="90" shrinkToFit="1"/>
    </xf>
    <xf numFmtId="0" fontId="13" fillId="6" borderId="0" xfId="0" applyFont="1" applyFill="1" applyAlignment="1">
      <alignment horizontal="center" vertical="center" textRotation="90" shrinkToFit="1"/>
    </xf>
    <xf numFmtId="0" fontId="22" fillId="7" borderId="67" xfId="0" applyFont="1" applyFill="1" applyBorder="1" applyAlignment="1">
      <alignment horizontal="center" vertical="center" textRotation="90" shrinkToFit="1"/>
    </xf>
    <xf numFmtId="0" fontId="25" fillId="0" borderId="27" xfId="0" applyFont="1" applyBorder="1" applyAlignment="1">
      <alignment horizontal="center" vertical="center" wrapText="1"/>
    </xf>
    <xf numFmtId="0" fontId="29" fillId="6" borderId="68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9" fillId="2" borderId="45" xfId="0" quotePrefix="1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9" borderId="45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wrapText="1"/>
    </xf>
    <xf numFmtId="0" fontId="27" fillId="6" borderId="27" xfId="0" applyFont="1" applyFill="1" applyBorder="1" applyAlignment="1">
      <alignment horizontal="center" wrapText="1"/>
    </xf>
    <xf numFmtId="0" fontId="25" fillId="2" borderId="36" xfId="0" applyFont="1" applyFill="1" applyBorder="1" applyAlignment="1">
      <alignment horizontal="center" wrapText="1"/>
    </xf>
    <xf numFmtId="0" fontId="27" fillId="6" borderId="36" xfId="0" applyFont="1" applyFill="1" applyBorder="1" applyAlignment="1">
      <alignment horizontal="center" wrapText="1"/>
    </xf>
    <xf numFmtId="0" fontId="25" fillId="0" borderId="47" xfId="0" applyFont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11" borderId="47" xfId="0" applyFont="1" applyFill="1" applyBorder="1" applyAlignment="1">
      <alignment horizontal="center" vertical="center" wrapText="1"/>
    </xf>
    <xf numFmtId="0" fontId="25" fillId="2" borderId="47" xfId="0" applyFont="1" applyFill="1" applyBorder="1" applyAlignment="1">
      <alignment horizontal="center" vertical="center" wrapText="1"/>
    </xf>
    <xf numFmtId="0" fontId="25" fillId="9" borderId="47" xfId="0" applyFont="1" applyFill="1" applyBorder="1" applyAlignment="1">
      <alignment horizontal="center" vertical="center" wrapText="1"/>
    </xf>
    <xf numFmtId="0" fontId="29" fillId="7" borderId="27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vertical="center"/>
    </xf>
    <xf numFmtId="0" fontId="25" fillId="2" borderId="27" xfId="0" applyFont="1" applyFill="1" applyBorder="1" applyAlignment="1">
      <alignment vertical="center"/>
    </xf>
    <xf numFmtId="0" fontId="29" fillId="7" borderId="36" xfId="0" applyFont="1" applyFill="1" applyBorder="1" applyAlignment="1">
      <alignment horizontal="center" vertical="center" wrapText="1"/>
    </xf>
    <xf numFmtId="0" fontId="9" fillId="11" borderId="36" xfId="0" applyFont="1" applyFill="1" applyBorder="1" applyAlignment="1">
      <alignment vertical="center"/>
    </xf>
    <xf numFmtId="0" fontId="25" fillId="2" borderId="36" xfId="0" applyFont="1" applyFill="1" applyBorder="1" applyAlignment="1">
      <alignment vertical="center"/>
    </xf>
    <xf numFmtId="0" fontId="9" fillId="11" borderId="27" xfId="0" applyFont="1" applyFill="1" applyBorder="1" applyAlignment="1">
      <alignment horizontal="center" wrapText="1"/>
    </xf>
    <xf numFmtId="0" fontId="9" fillId="10" borderId="27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7" fillId="10" borderId="27" xfId="0" applyFont="1" applyFill="1" applyBorder="1" applyAlignment="1">
      <alignment horizontal="center" vertical="center"/>
    </xf>
    <xf numFmtId="0" fontId="9" fillId="10" borderId="36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11" borderId="36" xfId="0" applyFont="1" applyFill="1" applyBorder="1" applyAlignment="1">
      <alignment horizontal="center" wrapText="1"/>
    </xf>
    <xf numFmtId="0" fontId="27" fillId="10" borderId="36" xfId="0" applyFont="1" applyFill="1" applyBorder="1" applyAlignment="1">
      <alignment horizontal="center" vertical="center"/>
    </xf>
    <xf numFmtId="0" fontId="2" fillId="8" borderId="49" xfId="0" applyFont="1" applyFill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27" fillId="6" borderId="49" xfId="0" applyFont="1" applyFill="1" applyBorder="1" applyAlignment="1">
      <alignment horizontal="center" vertical="center" wrapText="1"/>
    </xf>
    <xf numFmtId="0" fontId="29" fillId="8" borderId="49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11" borderId="49" xfId="0" applyFont="1" applyFill="1" applyBorder="1" applyAlignment="1">
      <alignment horizontal="center" vertical="center" wrapText="1"/>
    </xf>
    <xf numFmtId="0" fontId="29" fillId="9" borderId="49" xfId="0" applyFont="1" applyFill="1" applyBorder="1" applyAlignment="1">
      <alignment horizontal="center" vertical="center" wrapText="1"/>
    </xf>
    <xf numFmtId="0" fontId="25" fillId="9" borderId="49" xfId="0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27" fillId="6" borderId="47" xfId="0" applyFont="1" applyFill="1" applyBorder="1" applyAlignment="1">
      <alignment horizontal="center" vertical="center" wrapText="1"/>
    </xf>
    <xf numFmtId="0" fontId="29" fillId="8" borderId="47" xfId="0" applyFont="1" applyFill="1" applyBorder="1" applyAlignment="1">
      <alignment horizontal="center" vertical="center" wrapText="1"/>
    </xf>
    <xf numFmtId="0" fontId="29" fillId="9" borderId="47" xfId="0" applyFont="1" applyFill="1" applyBorder="1" applyAlignment="1">
      <alignment horizontal="center" vertical="center" wrapText="1"/>
    </xf>
    <xf numFmtId="0" fontId="2" fillId="7" borderId="0" xfId="0" quotePrefix="1" applyFont="1" applyFill="1" applyAlignment="1">
      <alignment horizontal="center" vertical="center"/>
    </xf>
    <xf numFmtId="0" fontId="2" fillId="6" borderId="27" xfId="0" quotePrefix="1" applyFont="1" applyFill="1" applyBorder="1" applyAlignment="1">
      <alignment horizontal="center" vertical="center"/>
    </xf>
    <xf numFmtId="0" fontId="18" fillId="6" borderId="47" xfId="0" applyFont="1" applyFill="1" applyBorder="1" applyAlignment="1">
      <alignment horizontal="center" vertical="center" textRotation="90" shrinkToFit="1"/>
    </xf>
    <xf numFmtId="0" fontId="13" fillId="9" borderId="47" xfId="0" applyFont="1" applyFill="1" applyBorder="1" applyAlignment="1">
      <alignment horizontal="center" vertical="center" textRotation="90" shrinkToFit="1"/>
    </xf>
    <xf numFmtId="0" fontId="13" fillId="6" borderId="47" xfId="0" applyFont="1" applyFill="1" applyBorder="1" applyAlignment="1">
      <alignment horizontal="center" vertical="center" textRotation="90" shrinkToFit="1"/>
    </xf>
    <xf numFmtId="0" fontId="22" fillId="8" borderId="47" xfId="0" applyFont="1" applyFill="1" applyBorder="1" applyAlignment="1">
      <alignment horizontal="center" vertical="center" textRotation="90" shrinkToFit="1"/>
    </xf>
    <xf numFmtId="0" fontId="22" fillId="6" borderId="47" xfId="0" applyFont="1" applyFill="1" applyBorder="1" applyAlignment="1">
      <alignment horizontal="center" vertical="center" textRotation="90" shrinkToFit="1"/>
    </xf>
    <xf numFmtId="0" fontId="13" fillId="8" borderId="47" xfId="0" applyFont="1" applyFill="1" applyBorder="1" applyAlignment="1">
      <alignment horizontal="center" vertical="center" textRotation="90" shrinkToFit="1"/>
    </xf>
    <xf numFmtId="0" fontId="13" fillId="2" borderId="47" xfId="0" applyFont="1" applyFill="1" applyBorder="1" applyAlignment="1">
      <alignment horizontal="center" vertical="center" textRotation="90" shrinkToFit="1"/>
    </xf>
    <xf numFmtId="0" fontId="21" fillId="6" borderId="47" xfId="0" applyFont="1" applyFill="1" applyBorder="1" applyAlignment="1">
      <alignment horizontal="center" vertical="center" textRotation="90" shrinkToFit="1"/>
    </xf>
    <xf numFmtId="0" fontId="31" fillId="7" borderId="47" xfId="0" applyFont="1" applyFill="1" applyBorder="1" applyAlignment="1">
      <alignment horizontal="center" vertical="center" textRotation="90" shrinkToFit="1"/>
    </xf>
    <xf numFmtId="0" fontId="16" fillId="8" borderId="47" xfId="0" applyFont="1" applyFill="1" applyBorder="1" applyAlignment="1">
      <alignment horizontal="center" vertical="center" textRotation="90" shrinkToFit="1"/>
    </xf>
    <xf numFmtId="0" fontId="22" fillId="9" borderId="47" xfId="0" applyFont="1" applyFill="1" applyBorder="1" applyAlignment="1">
      <alignment horizontal="center" vertical="center" textRotation="90" shrinkToFit="1"/>
    </xf>
    <xf numFmtId="0" fontId="31" fillId="6" borderId="47" xfId="0" applyFont="1" applyFill="1" applyBorder="1" applyAlignment="1">
      <alignment horizontal="center" vertical="center" textRotation="90" shrinkToFit="1"/>
    </xf>
    <xf numFmtId="0" fontId="18" fillId="9" borderId="47" xfId="0" applyFont="1" applyFill="1" applyBorder="1" applyAlignment="1">
      <alignment horizontal="center" vertical="center" textRotation="90" shrinkToFit="1"/>
    </xf>
    <xf numFmtId="0" fontId="43" fillId="8" borderId="47" xfId="0" applyFont="1" applyFill="1" applyBorder="1" applyAlignment="1">
      <alignment horizontal="center" vertical="center" textRotation="90" shrinkToFit="1"/>
    </xf>
    <xf numFmtId="0" fontId="44" fillId="2" borderId="47" xfId="0" applyFont="1" applyFill="1" applyBorder="1" applyAlignment="1">
      <alignment horizontal="center" vertical="center" textRotation="90" wrapText="1"/>
    </xf>
    <xf numFmtId="0" fontId="45" fillId="8" borderId="47" xfId="0" applyFont="1" applyFill="1" applyBorder="1" applyAlignment="1">
      <alignment horizontal="center" vertical="center" textRotation="90" shrinkToFit="1"/>
    </xf>
    <xf numFmtId="0" fontId="46" fillId="2" borderId="47" xfId="0" applyFont="1" applyFill="1" applyBorder="1" applyAlignment="1">
      <alignment horizontal="center" vertical="center" textRotation="90" shrinkToFit="1"/>
    </xf>
    <xf numFmtId="0" fontId="46" fillId="2" borderId="47" xfId="0" applyFont="1" applyFill="1" applyBorder="1" applyAlignment="1">
      <alignment horizontal="center" vertical="center" textRotation="90"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 shrinkToFit="1"/>
    </xf>
    <xf numFmtId="0" fontId="2" fillId="2" borderId="76" xfId="0" applyFont="1" applyFill="1" applyBorder="1" applyAlignment="1">
      <alignment horizontal="center" vertical="center" shrinkToFit="1"/>
    </xf>
    <xf numFmtId="0" fontId="9" fillId="3" borderId="77" xfId="0" applyFont="1" applyFill="1" applyBorder="1" applyAlignment="1">
      <alignment horizontal="center" vertical="center"/>
    </xf>
    <xf numFmtId="0" fontId="9" fillId="3" borderId="78" xfId="0" applyFont="1" applyFill="1" applyBorder="1" applyAlignment="1">
      <alignment horizontal="center" vertical="center"/>
    </xf>
    <xf numFmtId="0" fontId="9" fillId="3" borderId="79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/>
    </xf>
    <xf numFmtId="1" fontId="9" fillId="5" borderId="80" xfId="0" applyNumberFormat="1" applyFont="1" applyFill="1" applyBorder="1" applyAlignment="1">
      <alignment horizontal="center" vertical="center"/>
    </xf>
    <xf numFmtId="0" fontId="9" fillId="4" borderId="80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9" fillId="9" borderId="27" xfId="0" applyFont="1" applyFill="1" applyBorder="1" applyAlignment="1">
      <alignment horizontal="center" vertical="center"/>
    </xf>
    <xf numFmtId="0" fontId="25" fillId="8" borderId="27" xfId="0" applyFont="1" applyFill="1" applyBorder="1" applyAlignment="1">
      <alignment horizontal="center" vertical="center"/>
    </xf>
    <xf numFmtId="0" fontId="47" fillId="2" borderId="27" xfId="0" applyFont="1" applyFill="1" applyBorder="1" applyAlignment="1">
      <alignment horizontal="center" vertical="center"/>
    </xf>
    <xf numFmtId="0" fontId="2" fillId="2" borderId="74" xfId="0" quotePrefix="1" applyFont="1" applyFill="1" applyBorder="1" applyAlignment="1">
      <alignment horizontal="center" vertical="center" wrapText="1"/>
    </xf>
    <xf numFmtId="0" fontId="9" fillId="2" borderId="74" xfId="0" quotePrefix="1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 shrinkToFit="1"/>
    </xf>
    <xf numFmtId="0" fontId="9" fillId="2" borderId="82" xfId="0" applyFont="1" applyFill="1" applyBorder="1" applyAlignment="1">
      <alignment horizontal="center" vertical="center" shrinkToFit="1"/>
    </xf>
    <xf numFmtId="0" fontId="2" fillId="6" borderId="22" xfId="0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29" fillId="8" borderId="22" xfId="0" applyFont="1" applyFill="1" applyBorder="1" applyAlignment="1">
      <alignment horizontal="center" vertical="center"/>
    </xf>
    <xf numFmtId="0" fontId="29" fillId="6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25" fillId="6" borderId="22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9" fillId="9" borderId="22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47" fillId="2" borderId="22" xfId="0" applyFont="1" applyFill="1" applyBorder="1" applyAlignment="1">
      <alignment horizontal="center" vertical="center"/>
    </xf>
    <xf numFmtId="0" fontId="25" fillId="7" borderId="2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7" borderId="52" xfId="0" applyFont="1" applyFill="1" applyBorder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2" fillId="6" borderId="11" xfId="0" quotePrefix="1" applyFont="1" applyFill="1" applyBorder="1" applyAlignment="1">
      <alignment horizontal="center" vertical="center"/>
    </xf>
    <xf numFmtId="0" fontId="9" fillId="6" borderId="11" xfId="0" quotePrefix="1" applyFont="1" applyFill="1" applyBorder="1" applyAlignment="1">
      <alignment horizontal="center" vertical="center"/>
    </xf>
    <xf numFmtId="0" fontId="9" fillId="7" borderId="0" xfId="0" quotePrefix="1" applyFont="1" applyFill="1" applyAlignment="1">
      <alignment horizontal="center" vertical="center"/>
    </xf>
    <xf numFmtId="0" fontId="18" fillId="6" borderId="19" xfId="0" applyFont="1" applyFill="1" applyBorder="1" applyAlignment="1">
      <alignment horizontal="center" vertical="center" textRotation="90" shrinkToFit="1"/>
    </xf>
    <xf numFmtId="0" fontId="45" fillId="2" borderId="19" xfId="0" applyFont="1" applyFill="1" applyBorder="1" applyAlignment="1">
      <alignment horizontal="center" vertical="center" textRotation="90" shrinkToFit="1"/>
    </xf>
    <xf numFmtId="0" fontId="18" fillId="2" borderId="19" xfId="0" applyFont="1" applyFill="1" applyBorder="1" applyAlignment="1">
      <alignment horizontal="center" vertical="center" textRotation="90" shrinkToFit="1"/>
    </xf>
    <xf numFmtId="0" fontId="18" fillId="7" borderId="19" xfId="0" applyFont="1" applyFill="1" applyBorder="1" applyAlignment="1">
      <alignment horizontal="center" vertical="center" textRotation="90" shrinkToFit="1"/>
    </xf>
    <xf numFmtId="0" fontId="43" fillId="6" borderId="19" xfId="0" applyFont="1" applyFill="1" applyBorder="1" applyAlignment="1">
      <alignment horizontal="center" vertical="center" textRotation="90" shrinkToFit="1"/>
    </xf>
    <xf numFmtId="0" fontId="30" fillId="6" borderId="19" xfId="0" applyFont="1" applyFill="1" applyBorder="1" applyAlignment="1">
      <alignment horizontal="center" vertical="center" textRotation="90" shrinkToFi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shrinkToFit="1"/>
    </xf>
    <xf numFmtId="0" fontId="2" fillId="2" borderId="79" xfId="0" applyFont="1" applyFill="1" applyBorder="1" applyAlignment="1">
      <alignment horizontal="center" vertical="center" shrinkToFit="1"/>
    </xf>
    <xf numFmtId="1" fontId="9" fillId="5" borderId="27" xfId="0" applyNumberFormat="1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32" fillId="2" borderId="27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7" fillId="6" borderId="27" xfId="0" applyFont="1" applyFill="1" applyBorder="1" applyAlignment="1">
      <alignment horizontal="center" vertical="center"/>
    </xf>
    <xf numFmtId="0" fontId="2" fillId="2" borderId="77" xfId="0" quotePrefix="1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/>
    </xf>
    <xf numFmtId="0" fontId="25" fillId="6" borderId="47" xfId="0" applyFont="1" applyFill="1" applyBorder="1" applyAlignment="1">
      <alignment horizontal="center" vertical="center"/>
    </xf>
    <xf numFmtId="0" fontId="9" fillId="2" borderId="77" xfId="0" quotePrefix="1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shrinkToFit="1"/>
    </xf>
    <xf numFmtId="0" fontId="9" fillId="2" borderId="84" xfId="0" applyFont="1" applyFill="1" applyBorder="1" applyAlignment="1">
      <alignment horizontal="center" vertical="center" shrinkToFit="1"/>
    </xf>
    <xf numFmtId="0" fontId="2" fillId="7" borderId="84" xfId="0" applyFont="1" applyFill="1" applyBorder="1" applyAlignment="1">
      <alignment horizontal="center" vertical="center"/>
    </xf>
    <xf numFmtId="0" fontId="25" fillId="6" borderId="84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32" fillId="2" borderId="84" xfId="0" applyFont="1" applyFill="1" applyBorder="1" applyAlignment="1">
      <alignment horizontal="center" vertical="center"/>
    </xf>
    <xf numFmtId="0" fontId="25" fillId="6" borderId="35" xfId="0" applyFont="1" applyFill="1" applyBorder="1" applyAlignment="1">
      <alignment horizontal="center" vertical="center"/>
    </xf>
    <xf numFmtId="0" fontId="2" fillId="6" borderId="84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9" borderId="84" xfId="0" applyFont="1" applyFill="1" applyBorder="1" applyAlignment="1">
      <alignment horizontal="center" vertical="center"/>
    </xf>
    <xf numFmtId="0" fontId="27" fillId="6" borderId="84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shrinkToFit="1"/>
    </xf>
    <xf numFmtId="0" fontId="2" fillId="2" borderId="84" xfId="0" applyFont="1" applyFill="1" applyBorder="1" applyAlignment="1">
      <alignment horizontal="center" vertical="center" shrinkToFit="1"/>
    </xf>
    <xf numFmtId="0" fontId="2" fillId="2" borderId="81" xfId="0" applyFont="1" applyFill="1" applyBorder="1" applyAlignment="1">
      <alignment horizontal="center" vertical="center" shrinkToFit="1"/>
    </xf>
    <xf numFmtId="0" fontId="2" fillId="2" borderId="82" xfId="0" applyFont="1" applyFill="1" applyBorder="1" applyAlignment="1">
      <alignment horizontal="center" vertical="center" shrinkToFit="1"/>
    </xf>
    <xf numFmtId="0" fontId="9" fillId="8" borderId="22" xfId="0" applyFont="1" applyFill="1" applyBorder="1" applyAlignment="1">
      <alignment horizontal="center" vertical="center"/>
    </xf>
    <xf numFmtId="0" fontId="25" fillId="8" borderId="22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 shrinkToFit="1"/>
    </xf>
    <xf numFmtId="0" fontId="9" fillId="2" borderId="76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/>
    </xf>
    <xf numFmtId="0" fontId="25" fillId="7" borderId="27" xfId="0" applyFont="1" applyFill="1" applyBorder="1" applyAlignment="1">
      <alignment horizontal="center" vertical="center"/>
    </xf>
    <xf numFmtId="0" fontId="9" fillId="4" borderId="84" xfId="0" applyFont="1" applyFill="1" applyBorder="1" applyAlignment="1">
      <alignment horizontal="center" vertical="center"/>
    </xf>
    <xf numFmtId="0" fontId="9" fillId="2" borderId="85" xfId="0" quotePrefix="1" applyFont="1" applyFill="1" applyBorder="1" applyAlignment="1">
      <alignment horizontal="center" vertical="center" wrapText="1"/>
    </xf>
    <xf numFmtId="1" fontId="9" fillId="5" borderId="10" xfId="0" applyNumberFormat="1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5" fillId="6" borderId="46" xfId="0" applyFont="1" applyFill="1" applyBorder="1" applyAlignment="1">
      <alignment horizontal="center" vertical="center"/>
    </xf>
    <xf numFmtId="0" fontId="25" fillId="8" borderId="47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27" fillId="7" borderId="47" xfId="0" applyFont="1" applyFill="1" applyBorder="1" applyAlignment="1">
      <alignment horizontal="center" vertical="center" wrapText="1"/>
    </xf>
    <xf numFmtId="1" fontId="26" fillId="0" borderId="0" xfId="0" applyNumberFormat="1" applyFont="1"/>
    <xf numFmtId="0" fontId="2" fillId="2" borderId="76" xfId="0" applyFont="1" applyFill="1" applyBorder="1" applyAlignment="1">
      <alignment horizontal="center" vertical="center" wrapText="1"/>
    </xf>
    <xf numFmtId="0" fontId="35" fillId="7" borderId="86" xfId="0" quotePrefix="1" applyFont="1" applyFill="1" applyBorder="1" applyAlignment="1">
      <alignment horizontal="center" vertical="center" shrinkToFit="1"/>
    </xf>
    <xf numFmtId="0" fontId="35" fillId="7" borderId="0" xfId="0" applyFont="1" applyFill="1" applyAlignment="1">
      <alignment horizontal="center" vertical="center" shrinkToFit="1"/>
    </xf>
    <xf numFmtId="0" fontId="35" fillId="7" borderId="0" xfId="0" quotePrefix="1" applyFont="1" applyFill="1" applyAlignment="1">
      <alignment horizontal="center" vertical="center" shrinkToFit="1"/>
    </xf>
    <xf numFmtId="0" fontId="11" fillId="6" borderId="86" xfId="0" quotePrefix="1" applyFont="1" applyFill="1" applyBorder="1" applyAlignment="1">
      <alignment horizontal="center" vertical="center" shrinkToFit="1"/>
    </xf>
    <xf numFmtId="0" fontId="31" fillId="8" borderId="47" xfId="0" applyFont="1" applyFill="1" applyBorder="1" applyAlignment="1">
      <alignment horizontal="center" vertical="center" textRotation="90" shrinkToFit="1"/>
    </xf>
    <xf numFmtId="0" fontId="19" fillId="6" borderId="47" xfId="0" applyFont="1" applyFill="1" applyBorder="1" applyAlignment="1">
      <alignment horizontal="center" vertical="center" textRotation="90" shrinkToFit="1"/>
    </xf>
    <xf numFmtId="0" fontId="15" fillId="9" borderId="47" xfId="0" applyFont="1" applyFill="1" applyBorder="1" applyAlignment="1">
      <alignment horizontal="center" vertical="center" textRotation="90" shrinkToFit="1"/>
    </xf>
    <xf numFmtId="0" fontId="37" fillId="9" borderId="47" xfId="0" applyFont="1" applyFill="1" applyBorder="1" applyAlignment="1">
      <alignment horizontal="center" vertical="center" textRotation="90" shrinkToFit="1"/>
    </xf>
    <xf numFmtId="0" fontId="15" fillId="7" borderId="47" xfId="0" applyFont="1" applyFill="1" applyBorder="1" applyAlignment="1">
      <alignment horizontal="center" vertical="center" textRotation="90" shrinkToFit="1"/>
    </xf>
    <xf numFmtId="0" fontId="15" fillId="2" borderId="47" xfId="0" applyFont="1" applyFill="1" applyBorder="1" applyAlignment="1">
      <alignment horizontal="center" vertical="center" textRotation="90" shrinkToFit="1"/>
    </xf>
    <xf numFmtId="0" fontId="18" fillId="8" borderId="47" xfId="0" applyFont="1" applyFill="1" applyBorder="1" applyAlignment="1">
      <alignment horizontal="center" vertical="center" textRotation="90" shrinkToFit="1"/>
    </xf>
    <xf numFmtId="0" fontId="9" fillId="12" borderId="80" xfId="0" applyFont="1" applyFill="1" applyBorder="1" applyAlignment="1">
      <alignment horizontal="center" vertical="center"/>
    </xf>
    <xf numFmtId="0" fontId="27" fillId="7" borderId="27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27" fillId="9" borderId="22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 shrinkToFit="1"/>
    </xf>
    <xf numFmtId="0" fontId="9" fillId="2" borderId="79" xfId="0" applyFont="1" applyFill="1" applyBorder="1" applyAlignment="1">
      <alignment horizontal="center" vertical="center" shrinkToFit="1"/>
    </xf>
    <xf numFmtId="0" fontId="9" fillId="2" borderId="74" xfId="0" quotePrefix="1" applyFont="1" applyFill="1" applyBorder="1" applyAlignment="1">
      <alignment horizontal="center" wrapText="1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 wrapText="1"/>
    </xf>
    <xf numFmtId="0" fontId="9" fillId="4" borderId="27" xfId="0" applyFont="1" applyFill="1" applyBorder="1" applyAlignment="1">
      <alignment horizontal="center"/>
    </xf>
    <xf numFmtId="0" fontId="9" fillId="12" borderId="80" xfId="0" applyFont="1" applyFill="1" applyBorder="1"/>
    <xf numFmtId="1" fontId="9" fillId="5" borderId="80" xfId="0" applyNumberFormat="1" applyFont="1" applyFill="1" applyBorder="1" applyAlignment="1">
      <alignment horizontal="center"/>
    </xf>
    <xf numFmtId="0" fontId="9" fillId="4" borderId="80" xfId="0" applyFont="1" applyFill="1" applyBorder="1"/>
    <xf numFmtId="0" fontId="27" fillId="9" borderId="27" xfId="0" applyFont="1" applyFill="1" applyBorder="1" applyAlignment="1">
      <alignment horizontal="center"/>
    </xf>
    <xf numFmtId="0" fontId="27" fillId="2" borderId="27" xfId="0" applyFont="1" applyFill="1" applyBorder="1" applyAlignment="1">
      <alignment horizontal="center"/>
    </xf>
    <xf numFmtId="0" fontId="2" fillId="2" borderId="82" xfId="0" applyFont="1" applyFill="1" applyBorder="1" applyAlignment="1">
      <alignment horizontal="center" vertical="center" wrapText="1"/>
    </xf>
    <xf numFmtId="0" fontId="9" fillId="12" borderId="82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 wrapText="1"/>
    </xf>
    <xf numFmtId="0" fontId="35" fillId="6" borderId="86" xfId="0" quotePrefix="1" applyFont="1" applyFill="1" applyBorder="1" applyAlignment="1">
      <alignment horizontal="center" vertical="center" shrinkToFit="1"/>
    </xf>
    <xf numFmtId="0" fontId="11" fillId="6" borderId="0" xfId="0" applyFont="1" applyFill="1" applyAlignment="1">
      <alignment horizontal="center" vertical="center" shrinkToFit="1"/>
    </xf>
    <xf numFmtId="0" fontId="18" fillId="7" borderId="47" xfId="0" applyFont="1" applyFill="1" applyBorder="1" applyAlignment="1">
      <alignment horizontal="center" vertical="center" textRotation="90" shrinkToFit="1"/>
    </xf>
    <xf numFmtId="0" fontId="15" fillId="10" borderId="47" xfId="0" applyFont="1" applyFill="1" applyBorder="1" applyAlignment="1">
      <alignment horizontal="center" vertical="center" textRotation="90" shrinkToFit="1"/>
    </xf>
    <xf numFmtId="0" fontId="37" fillId="7" borderId="47" xfId="0" applyFont="1" applyFill="1" applyBorder="1" applyAlignment="1">
      <alignment horizontal="center" vertical="center" textRotation="90" shrinkToFit="1"/>
    </xf>
    <xf numFmtId="0" fontId="2" fillId="2" borderId="89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wrapText="1"/>
    </xf>
    <xf numFmtId="0" fontId="2" fillId="2" borderId="91" xfId="0" quotePrefix="1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 vertical="center" wrapText="1"/>
    </xf>
    <xf numFmtId="0" fontId="9" fillId="2" borderId="91" xfId="0" quotePrefix="1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7" fillId="10" borderId="84" xfId="0" applyFont="1" applyFill="1" applyBorder="1" applyAlignment="1">
      <alignment horizontal="center" vertical="center"/>
    </xf>
    <xf numFmtId="0" fontId="27" fillId="7" borderId="84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vertical="center"/>
    </xf>
    <xf numFmtId="0" fontId="51" fillId="2" borderId="91" xfId="0" quotePrefix="1" applyFont="1" applyFill="1" applyBorder="1" applyAlignment="1">
      <alignment horizontal="center" vertical="center" wrapText="1"/>
    </xf>
    <xf numFmtId="0" fontId="51" fillId="2" borderId="91" xfId="0" applyFont="1" applyFill="1" applyBorder="1" applyAlignment="1">
      <alignment horizontal="center" vertical="center" shrinkToFit="1"/>
    </xf>
    <xf numFmtId="0" fontId="51" fillId="2" borderId="91" xfId="0" applyFont="1" applyFill="1" applyBorder="1" applyAlignment="1">
      <alignment horizontal="center" vertical="center" wrapText="1"/>
    </xf>
    <xf numFmtId="0" fontId="2" fillId="2" borderId="75" xfId="0" quotePrefix="1" applyFont="1" applyFill="1" applyBorder="1" applyAlignment="1">
      <alignment horizontal="center" vertical="center" shrinkToFit="1"/>
    </xf>
    <xf numFmtId="0" fontId="25" fillId="6" borderId="28" xfId="0" applyFont="1" applyFill="1" applyBorder="1" applyAlignment="1">
      <alignment horizontal="center" vertical="center"/>
    </xf>
    <xf numFmtId="0" fontId="29" fillId="2" borderId="84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 wrapText="1"/>
    </xf>
    <xf numFmtId="0" fontId="9" fillId="2" borderId="92" xfId="0" applyFont="1" applyFill="1" applyBorder="1" applyAlignment="1">
      <alignment horizontal="center" vertical="center" wrapText="1"/>
    </xf>
    <xf numFmtId="0" fontId="2" fillId="2" borderId="94" xfId="0" quotePrefix="1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51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shrinkToFit="1"/>
    </xf>
    <xf numFmtId="0" fontId="9" fillId="2" borderId="77" xfId="0" quotePrefix="1" applyFont="1" applyFill="1" applyBorder="1" applyAlignment="1">
      <alignment horizontal="center" wrapText="1"/>
    </xf>
    <xf numFmtId="0" fontId="9" fillId="2" borderId="78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12" borderId="11" xfId="0" applyFont="1" applyFill="1" applyBorder="1"/>
    <xf numFmtId="1" fontId="9" fillId="5" borderId="27" xfId="0" applyNumberFormat="1" applyFont="1" applyFill="1" applyBorder="1" applyAlignment="1">
      <alignment horizontal="center"/>
    </xf>
    <xf numFmtId="0" fontId="32" fillId="2" borderId="27" xfId="0" applyFont="1" applyFill="1" applyBorder="1"/>
    <xf numFmtId="0" fontId="9" fillId="2" borderId="27" xfId="0" applyFont="1" applyFill="1" applyBorder="1" applyAlignment="1">
      <alignment horizontal="center"/>
    </xf>
    <xf numFmtId="0" fontId="51" fillId="2" borderId="94" xfId="0" applyFont="1" applyFill="1" applyBorder="1" applyAlignment="1">
      <alignment horizontal="center" vertical="center" wrapText="1"/>
    </xf>
    <xf numFmtId="0" fontId="51" fillId="2" borderId="95" xfId="0" applyFont="1" applyFill="1" applyBorder="1" applyAlignment="1">
      <alignment horizontal="center" vertical="center" wrapText="1"/>
    </xf>
    <xf numFmtId="0" fontId="51" fillId="2" borderId="96" xfId="0" applyFont="1" applyFill="1" applyBorder="1" applyAlignment="1">
      <alignment horizontal="center" vertical="center" wrapText="1"/>
    </xf>
    <xf numFmtId="0" fontId="51" fillId="2" borderId="97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/>
    </xf>
    <xf numFmtId="0" fontId="9" fillId="3" borderId="77" xfId="0" applyFont="1" applyFill="1" applyBorder="1" applyAlignment="1">
      <alignment horizontal="center"/>
    </xf>
    <xf numFmtId="0" fontId="9" fillId="3" borderId="78" xfId="0" applyFont="1" applyFill="1" applyBorder="1" applyAlignment="1">
      <alignment horizontal="center"/>
    </xf>
    <xf numFmtId="0" fontId="9" fillId="3" borderId="79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9" fillId="9" borderId="22" xfId="0" applyFont="1" applyFill="1" applyBorder="1"/>
    <xf numFmtId="0" fontId="9" fillId="6" borderId="22" xfId="0" applyFont="1" applyFill="1" applyBorder="1"/>
    <xf numFmtId="0" fontId="29" fillId="7" borderId="27" xfId="0" applyFont="1" applyFill="1" applyBorder="1" applyAlignment="1">
      <alignment horizontal="center"/>
    </xf>
    <xf numFmtId="0" fontId="29" fillId="7" borderId="22" xfId="0" applyFont="1" applyFill="1" applyBorder="1" applyAlignment="1">
      <alignment horizontal="center"/>
    </xf>
    <xf numFmtId="0" fontId="9" fillId="7" borderId="52" xfId="0" applyFont="1" applyFill="1" applyBorder="1" applyAlignment="1">
      <alignment horizontal="center"/>
    </xf>
    <xf numFmtId="0" fontId="25" fillId="7" borderId="27" xfId="0" applyFont="1" applyFill="1" applyBorder="1" applyAlignment="1">
      <alignment horizontal="center"/>
    </xf>
    <xf numFmtId="0" fontId="9" fillId="7" borderId="22" xfId="0" applyFont="1" applyFill="1" applyBorder="1"/>
    <xf numFmtId="0" fontId="2" fillId="2" borderId="79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27" fillId="9" borderId="11" xfId="0" applyFont="1" applyFill="1" applyBorder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5" fillId="6" borderId="11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52" fillId="0" borderId="9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92" xfId="0" applyFont="1" applyBorder="1" applyAlignment="1">
      <alignment vertical="center"/>
    </xf>
    <xf numFmtId="0" fontId="53" fillId="13" borderId="93" xfId="0" applyFont="1" applyFill="1" applyBorder="1" applyAlignment="1">
      <alignment horizontal="center" vertical="center"/>
    </xf>
    <xf numFmtId="0" fontId="54" fillId="14" borderId="93" xfId="0" applyFont="1" applyFill="1" applyBorder="1" applyAlignment="1">
      <alignment horizontal="center" vertical="center"/>
    </xf>
    <xf numFmtId="0" fontId="54" fillId="3" borderId="93" xfId="0" applyFont="1" applyFill="1" applyBorder="1" applyAlignment="1">
      <alignment horizontal="center" vertical="center"/>
    </xf>
    <xf numFmtId="0" fontId="54" fillId="15" borderId="93" xfId="0" applyFont="1" applyFill="1" applyBorder="1" applyAlignment="1">
      <alignment horizontal="center" vertical="center"/>
    </xf>
    <xf numFmtId="0" fontId="54" fillId="12" borderId="93" xfId="0" applyFont="1" applyFill="1" applyBorder="1" applyAlignment="1">
      <alignment horizontal="center" vertical="center"/>
    </xf>
    <xf numFmtId="0" fontId="2" fillId="0" borderId="98" xfId="0" applyFont="1" applyBorder="1" applyAlignment="1">
      <alignment vertical="center"/>
    </xf>
    <xf numFmtId="0" fontId="54" fillId="13" borderId="99" xfId="0" applyFont="1" applyFill="1" applyBorder="1" applyAlignment="1">
      <alignment horizontal="center" vertical="center"/>
    </xf>
    <xf numFmtId="0" fontId="54" fillId="14" borderId="99" xfId="0" applyFont="1" applyFill="1" applyBorder="1" applyAlignment="1">
      <alignment horizontal="center" vertical="center"/>
    </xf>
    <xf numFmtId="2" fontId="54" fillId="3" borderId="99" xfId="0" applyNumberFormat="1" applyFont="1" applyFill="1" applyBorder="1" applyAlignment="1">
      <alignment horizontal="center" vertical="center"/>
    </xf>
    <xf numFmtId="0" fontId="54" fillId="15" borderId="99" xfId="0" applyFont="1" applyFill="1" applyBorder="1" applyAlignment="1">
      <alignment horizontal="center" vertical="center"/>
    </xf>
    <xf numFmtId="0" fontId="54" fillId="12" borderId="99" xfId="0" applyFont="1" applyFill="1" applyBorder="1" applyAlignment="1">
      <alignment horizontal="center" vertical="center"/>
    </xf>
    <xf numFmtId="0" fontId="54" fillId="3" borderId="99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/>
    </xf>
    <xf numFmtId="0" fontId="27" fillId="10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51" fillId="16" borderId="91" xfId="0" applyFont="1" applyFill="1" applyBorder="1" applyAlignment="1">
      <alignment horizontal="center"/>
    </xf>
    <xf numFmtId="164" fontId="51" fillId="16" borderId="91" xfId="0" applyNumberFormat="1" applyFont="1" applyFill="1" applyBorder="1" applyAlignment="1">
      <alignment horizontal="center"/>
    </xf>
    <xf numFmtId="0" fontId="51" fillId="16" borderId="91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2" fillId="17" borderId="90" xfId="0" applyFont="1" applyFill="1" applyBorder="1" applyAlignment="1">
      <alignment vertical="center"/>
    </xf>
    <xf numFmtId="0" fontId="54" fillId="17" borderId="99" xfId="0" applyFont="1" applyFill="1" applyBorder="1" applyAlignment="1">
      <alignment horizontal="center" vertical="center"/>
    </xf>
    <xf numFmtId="2" fontId="55" fillId="17" borderId="99" xfId="0" applyNumberFormat="1" applyFont="1" applyFill="1" applyBorder="1" applyAlignment="1">
      <alignment horizontal="center" vertical="center"/>
    </xf>
    <xf numFmtId="1" fontId="55" fillId="17" borderId="99" xfId="0" applyNumberFormat="1" applyFont="1" applyFill="1" applyBorder="1" applyAlignment="1">
      <alignment horizontal="center" vertical="center"/>
    </xf>
    <xf numFmtId="0" fontId="55" fillId="17" borderId="99" xfId="0" applyFont="1" applyFill="1" applyBorder="1" applyAlignment="1">
      <alignment horizontal="center" vertical="center"/>
    </xf>
    <xf numFmtId="0" fontId="56" fillId="18" borderId="99" xfId="0" applyFont="1" applyFill="1" applyBorder="1" applyAlignment="1">
      <alignment horizontal="center" vertical="center"/>
    </xf>
    <xf numFmtId="0" fontId="54" fillId="19" borderId="99" xfId="0" applyFont="1" applyFill="1" applyBorder="1" applyAlignment="1">
      <alignment horizontal="center" vertical="center"/>
    </xf>
    <xf numFmtId="0" fontId="18" fillId="0" borderId="9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1" fillId="16" borderId="86" xfId="0" applyFont="1" applyFill="1" applyBorder="1" applyAlignment="1">
      <alignment horizontal="center"/>
    </xf>
    <xf numFmtId="164" fontId="51" fillId="16" borderId="86" xfId="0" applyNumberFormat="1" applyFont="1" applyFill="1" applyBorder="1" applyAlignment="1">
      <alignment horizontal="center"/>
    </xf>
    <xf numFmtId="0" fontId="51" fillId="16" borderId="86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1" fillId="16" borderId="91" xfId="0" applyNumberFormat="1" applyFont="1" applyFill="1" applyBorder="1" applyAlignment="1">
      <alignment horizontal="center"/>
    </xf>
    <xf numFmtId="0" fontId="9" fillId="20" borderId="86" xfId="0" applyFont="1" applyFill="1" applyBorder="1" applyAlignment="1">
      <alignment horizontal="center"/>
    </xf>
    <xf numFmtId="0" fontId="9" fillId="4" borderId="84" xfId="0" applyFont="1" applyFill="1" applyBorder="1" applyAlignment="1">
      <alignment horizontal="center"/>
    </xf>
    <xf numFmtId="0" fontId="9" fillId="2" borderId="22" xfId="0" applyFont="1" applyFill="1" applyBorder="1"/>
    <xf numFmtId="0" fontId="47" fillId="2" borderId="22" xfId="0" applyFont="1" applyFill="1" applyBorder="1"/>
    <xf numFmtId="1" fontId="9" fillId="20" borderId="86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2" fillId="6" borderId="52" xfId="0" applyFont="1" applyFill="1" applyBorder="1" applyAlignment="1">
      <alignment horizontal="center" vertical="center"/>
    </xf>
    <xf numFmtId="0" fontId="51" fillId="16" borderId="91" xfId="0" applyFont="1" applyFill="1" applyBorder="1" applyAlignment="1">
      <alignment horizontal="center" vertical="center"/>
    </xf>
    <xf numFmtId="1" fontId="51" fillId="16" borderId="91" xfId="0" applyNumberFormat="1" applyFont="1" applyFill="1" applyBorder="1" applyAlignment="1">
      <alignment horizontal="center" vertical="center"/>
    </xf>
    <xf numFmtId="0" fontId="51" fillId="16" borderId="9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1" fillId="16" borderId="91" xfId="0" applyNumberFormat="1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/>
    <xf numFmtId="0" fontId="9" fillId="2" borderId="10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1" fontId="9" fillId="5" borderId="10" xfId="0" applyNumberFormat="1" applyFont="1" applyFill="1" applyBorder="1" applyAlignment="1">
      <alignment horizontal="center"/>
    </xf>
    <xf numFmtId="0" fontId="9" fillId="4" borderId="10" xfId="0" applyFont="1" applyFill="1" applyBorder="1"/>
    <xf numFmtId="0" fontId="9" fillId="6" borderId="10" xfId="0" applyFont="1" applyFill="1" applyBorder="1" applyAlignment="1">
      <alignment horizontal="center"/>
    </xf>
    <xf numFmtId="0" fontId="9" fillId="7" borderId="103" xfId="0" applyFont="1" applyFill="1" applyBorder="1" applyAlignment="1">
      <alignment horizontal="center"/>
    </xf>
    <xf numFmtId="0" fontId="32" fillId="2" borderId="10" xfId="0" applyFont="1" applyFill="1" applyBorder="1"/>
    <xf numFmtId="0" fontId="9" fillId="7" borderId="10" xfId="0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27" fillId="6" borderId="10" xfId="0" applyFont="1" applyFill="1" applyBorder="1" applyAlignment="1">
      <alignment horizontal="center"/>
    </xf>
    <xf numFmtId="1" fontId="9" fillId="0" borderId="0" xfId="0" applyNumberFormat="1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57" fillId="0" borderId="0" xfId="0" applyFont="1"/>
    <xf numFmtId="0" fontId="26" fillId="0" borderId="11" xfId="0" applyFont="1" applyBorder="1"/>
    <xf numFmtId="0" fontId="26" fillId="7" borderId="0" xfId="0" applyFont="1" applyFill="1"/>
    <xf numFmtId="0" fontId="58" fillId="0" borderId="0" xfId="0" applyFont="1"/>
    <xf numFmtId="0" fontId="29" fillId="6" borderId="22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9" fillId="9" borderId="22" xfId="0" applyFont="1" applyFill="1" applyBorder="1" applyAlignment="1">
      <alignment horizontal="center"/>
    </xf>
    <xf numFmtId="0" fontId="2" fillId="2" borderId="76" xfId="0" quotePrefix="1" applyFont="1" applyFill="1" applyBorder="1" applyAlignment="1">
      <alignment horizontal="center" vertical="center" shrinkToFit="1"/>
    </xf>
    <xf numFmtId="0" fontId="9" fillId="2" borderId="82" xfId="0" quotePrefix="1" applyFont="1" applyFill="1" applyBorder="1" applyAlignment="1">
      <alignment horizontal="center" vertical="center" shrinkToFit="1"/>
    </xf>
    <xf numFmtId="0" fontId="38" fillId="7" borderId="0" xfId="0" applyFont="1" applyFill="1"/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1" xfId="0" applyFont="1" applyFill="1" applyBorder="1" applyAlignment="1">
      <alignment horizontal="center" vertical="center" wrapText="1"/>
    </xf>
    <xf numFmtId="0" fontId="8" fillId="0" borderId="34" xfId="0" applyFont="1" applyBorder="1"/>
    <xf numFmtId="0" fontId="9" fillId="2" borderId="21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20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2" fillId="7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2" fillId="6" borderId="8" xfId="0" quotePrefix="1" applyFont="1" applyFill="1" applyBorder="1" applyAlignment="1">
      <alignment horizontal="center" vertical="center" shrinkToFit="1"/>
    </xf>
    <xf numFmtId="0" fontId="2" fillId="8" borderId="8" xfId="0" quotePrefix="1" applyFont="1" applyFill="1" applyBorder="1" applyAlignment="1">
      <alignment horizontal="center" vertical="center" wrapText="1"/>
    </xf>
    <xf numFmtId="0" fontId="9" fillId="7" borderId="8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9" fillId="3" borderId="12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8" fillId="0" borderId="42" xfId="0" applyFont="1" applyBorder="1"/>
    <xf numFmtId="0" fontId="8" fillId="0" borderId="19" xfId="0" applyFont="1" applyBorder="1"/>
    <xf numFmtId="0" fontId="9" fillId="2" borderId="51" xfId="0" applyFont="1" applyFill="1" applyBorder="1" applyAlignment="1">
      <alignment horizontal="center" vertical="center" wrapText="1"/>
    </xf>
    <xf numFmtId="0" fontId="8" fillId="0" borderId="53" xfId="0" applyFont="1" applyBorder="1"/>
    <xf numFmtId="0" fontId="9" fillId="6" borderId="8" xfId="0" quotePrefix="1" applyFont="1" applyFill="1" applyBorder="1" applyAlignment="1">
      <alignment horizontal="center" vertical="center" shrinkToFit="1"/>
    </xf>
    <xf numFmtId="0" fontId="11" fillId="8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4" borderId="50" xfId="0" applyFont="1" applyFill="1" applyBorder="1" applyAlignment="1">
      <alignment horizontal="center" vertical="center" wrapText="1"/>
    </xf>
    <xf numFmtId="164" fontId="9" fillId="5" borderId="50" xfId="0" applyNumberFormat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0" fontId="9" fillId="2" borderId="43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9" fillId="2" borderId="43" xfId="0" quotePrefix="1" applyFont="1" applyFill="1" applyBorder="1" applyAlignment="1">
      <alignment horizontal="center" vertical="center" wrapText="1"/>
    </xf>
    <xf numFmtId="0" fontId="26" fillId="6" borderId="8" xfId="0" quotePrefix="1" applyFont="1" applyFill="1" applyBorder="1" applyAlignment="1">
      <alignment horizontal="center" vertical="center"/>
    </xf>
    <xf numFmtId="0" fontId="11" fillId="8" borderId="8" xfId="0" quotePrefix="1" applyFont="1" applyFill="1" applyBorder="1" applyAlignment="1">
      <alignment horizontal="center" vertical="center" shrinkToFit="1"/>
    </xf>
    <xf numFmtId="0" fontId="11" fillId="6" borderId="8" xfId="0" quotePrefix="1" applyFont="1" applyFill="1" applyBorder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0" fontId="11" fillId="7" borderId="8" xfId="0" quotePrefix="1" applyFont="1" applyFill="1" applyBorder="1" applyAlignment="1">
      <alignment horizontal="center" vertical="center" shrinkToFit="1"/>
    </xf>
    <xf numFmtId="0" fontId="11" fillId="11" borderId="28" xfId="0" applyFont="1" applyFill="1" applyBorder="1" applyAlignment="1">
      <alignment horizontal="center" vertical="center" textRotation="90" shrinkToFit="1"/>
    </xf>
    <xf numFmtId="0" fontId="8" fillId="0" borderId="33" xfId="0" applyFont="1" applyBorder="1"/>
    <xf numFmtId="0" fontId="23" fillId="2" borderId="1" xfId="0" applyFont="1" applyFill="1" applyBorder="1" applyAlignment="1">
      <alignment horizontal="center" vertical="center" wrapText="1"/>
    </xf>
    <xf numFmtId="0" fontId="8" fillId="0" borderId="24" xfId="0" applyFont="1" applyBorder="1"/>
    <xf numFmtId="0" fontId="8" fillId="0" borderId="29" xfId="0" applyFont="1" applyBorder="1"/>
    <xf numFmtId="0" fontId="8" fillId="0" borderId="30" xfId="0" applyFont="1" applyBorder="1"/>
    <xf numFmtId="0" fontId="8" fillId="0" borderId="31" xfId="0" applyFont="1" applyBorder="1"/>
    <xf numFmtId="0" fontId="10" fillId="3" borderId="4" xfId="0" applyFont="1" applyFill="1" applyBorder="1" applyAlignment="1">
      <alignment horizontal="center" vertical="center" shrinkToFit="1"/>
    </xf>
    <xf numFmtId="164" fontId="24" fillId="4" borderId="7" xfId="0" applyNumberFormat="1" applyFont="1" applyFill="1" applyBorder="1" applyAlignment="1">
      <alignment horizontal="center" vertical="center" textRotation="90" shrinkToFit="1"/>
    </xf>
    <xf numFmtId="0" fontId="24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0" quotePrefix="1" applyFont="1" applyFill="1" applyBorder="1" applyAlignment="1">
      <alignment horizontal="center" vertical="center" wrapText="1"/>
    </xf>
    <xf numFmtId="0" fontId="9" fillId="2" borderId="21" xfId="0" quotePrefix="1" applyFont="1" applyFill="1" applyBorder="1" applyAlignment="1">
      <alignment horizontal="center" wrapText="1"/>
    </xf>
    <xf numFmtId="0" fontId="9" fillId="2" borderId="21" xfId="0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8" borderId="8" xfId="0" quotePrefix="1" applyFont="1" applyFill="1" applyBorder="1" applyAlignment="1">
      <alignment horizontal="center" vertical="center" shrinkToFit="1"/>
    </xf>
    <xf numFmtId="0" fontId="9" fillId="2" borderId="39" xfId="0" applyFont="1" applyFill="1" applyBorder="1" applyAlignment="1">
      <alignment horizontal="center" vertical="center" wrapText="1"/>
    </xf>
    <xf numFmtId="0" fontId="8" fillId="0" borderId="41" xfId="0" applyFont="1" applyBorder="1"/>
    <xf numFmtId="0" fontId="9" fillId="2" borderId="37" xfId="0" quotePrefix="1" applyFont="1" applyFill="1" applyBorder="1" applyAlignment="1">
      <alignment horizontal="center" vertical="center" wrapText="1"/>
    </xf>
    <xf numFmtId="0" fontId="8" fillId="0" borderId="40" xfId="0" applyFont="1" applyBorder="1"/>
    <xf numFmtId="0" fontId="9" fillId="2" borderId="39" xfId="0" quotePrefix="1" applyFont="1" applyFill="1" applyBorder="1" applyAlignment="1">
      <alignment horizontal="center" vertical="center" wrapText="1"/>
    </xf>
    <xf numFmtId="0" fontId="9" fillId="2" borderId="37" xfId="0" quotePrefix="1" applyFont="1" applyFill="1" applyBorder="1" applyAlignment="1">
      <alignment horizontal="center" wrapText="1"/>
    </xf>
    <xf numFmtId="0" fontId="9" fillId="2" borderId="39" xfId="0" applyFont="1" applyFill="1" applyBorder="1" applyAlignment="1">
      <alignment horizontal="center" wrapText="1"/>
    </xf>
    <xf numFmtId="0" fontId="9" fillId="2" borderId="37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8" fillId="0" borderId="59" xfId="0" applyFont="1" applyBorder="1"/>
    <xf numFmtId="0" fontId="9" fillId="2" borderId="60" xfId="0" quotePrefix="1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1" fontId="9" fillId="4" borderId="7" xfId="0" applyNumberFormat="1" applyFont="1" applyFill="1" applyBorder="1" applyAlignment="1">
      <alignment horizontal="center" vertical="center" wrapText="1"/>
    </xf>
    <xf numFmtId="1" fontId="9" fillId="4" borderId="7" xfId="0" applyNumberFormat="1" applyFont="1" applyFill="1" applyBorder="1" applyAlignment="1">
      <alignment horizontal="center" vertical="center"/>
    </xf>
    <xf numFmtId="1" fontId="9" fillId="4" borderId="50" xfId="0" applyNumberFormat="1" applyFont="1" applyFill="1" applyBorder="1" applyAlignment="1">
      <alignment horizontal="center" vertical="center" wrapText="1"/>
    </xf>
    <xf numFmtId="164" fontId="9" fillId="4" borderId="50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35" fillId="6" borderId="8" xfId="0" quotePrefix="1" applyFont="1" applyFill="1" applyBorder="1" applyAlignment="1">
      <alignment horizontal="center" vertical="center" wrapText="1"/>
    </xf>
    <xf numFmtId="0" fontId="35" fillId="7" borderId="8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4" fillId="6" borderId="8" xfId="0" quotePrefix="1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textRotation="90" shrinkToFit="1"/>
    </xf>
    <xf numFmtId="0" fontId="35" fillId="8" borderId="8" xfId="0" quotePrefix="1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8" fillId="0" borderId="56" xfId="0" applyFont="1" applyBorder="1"/>
    <xf numFmtId="0" fontId="8" fillId="0" borderId="28" xfId="0" applyFont="1" applyBorder="1"/>
    <xf numFmtId="0" fontId="8" fillId="0" borderId="57" xfId="0" applyFont="1" applyBorder="1"/>
    <xf numFmtId="1" fontId="24" fillId="4" borderId="7" xfId="0" applyNumberFormat="1" applyFont="1" applyFill="1" applyBorder="1" applyAlignment="1">
      <alignment horizontal="center" vertical="center" textRotation="90" shrinkToFit="1"/>
    </xf>
    <xf numFmtId="0" fontId="34" fillId="6" borderId="8" xfId="0" quotePrefix="1" applyFont="1" applyFill="1" applyBorder="1" applyAlignment="1">
      <alignment horizontal="center" vertical="center"/>
    </xf>
    <xf numFmtId="0" fontId="34" fillId="7" borderId="8" xfId="0" quotePrefix="1" applyFont="1" applyFill="1" applyBorder="1" applyAlignment="1">
      <alignment horizontal="center" vertical="center"/>
    </xf>
    <xf numFmtId="0" fontId="39" fillId="7" borderId="8" xfId="0" quotePrefix="1" applyFont="1" applyFill="1" applyBorder="1" applyAlignment="1">
      <alignment horizontal="center" vertical="center"/>
    </xf>
    <xf numFmtId="0" fontId="39" fillId="6" borderId="8" xfId="0" quotePrefix="1" applyFont="1" applyFill="1" applyBorder="1" applyAlignment="1">
      <alignment horizontal="center" vertical="center"/>
    </xf>
    <xf numFmtId="0" fontId="34" fillId="7" borderId="8" xfId="0" applyFont="1" applyFill="1" applyBorder="1" applyAlignment="1">
      <alignment horizontal="center" vertical="center"/>
    </xf>
    <xf numFmtId="0" fontId="13" fillId="11" borderId="63" xfId="0" applyFont="1" applyFill="1" applyBorder="1" applyAlignment="1">
      <alignment horizontal="center" vertical="center" textRotation="90" shrinkToFit="1"/>
    </xf>
    <xf numFmtId="0" fontId="8" fillId="0" borderId="64" xfId="0" applyFont="1" applyBorder="1"/>
    <xf numFmtId="1" fontId="9" fillId="4" borderId="65" xfId="0" applyNumberFormat="1" applyFont="1" applyFill="1" applyBorder="1" applyAlignment="1">
      <alignment horizontal="center" vertical="center" wrapText="1"/>
    </xf>
    <xf numFmtId="0" fontId="8" fillId="0" borderId="66" xfId="0" applyFont="1" applyBorder="1"/>
    <xf numFmtId="164" fontId="9" fillId="5" borderId="65" xfId="0" applyNumberFormat="1" applyFont="1" applyFill="1" applyBorder="1" applyAlignment="1">
      <alignment horizontal="center" vertical="center" wrapText="1"/>
    </xf>
    <xf numFmtId="0" fontId="13" fillId="8" borderId="8" xfId="0" quotePrefix="1" applyFont="1" applyFill="1" applyBorder="1" applyAlignment="1">
      <alignment horizontal="center" vertical="center" wrapText="1"/>
    </xf>
    <xf numFmtId="0" fontId="13" fillId="6" borderId="8" xfId="0" quotePrefix="1" applyFont="1" applyFill="1" applyBorder="1" applyAlignment="1">
      <alignment horizontal="center" vertical="center" wrapText="1"/>
    </xf>
    <xf numFmtId="0" fontId="13" fillId="7" borderId="8" xfId="0" quotePrefix="1" applyFont="1" applyFill="1" applyBorder="1" applyAlignment="1">
      <alignment horizontal="center" vertical="center" wrapText="1"/>
    </xf>
    <xf numFmtId="0" fontId="11" fillId="7" borderId="8" xfId="0" quotePrefix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shrinkToFit="1"/>
    </xf>
    <xf numFmtId="0" fontId="11" fillId="6" borderId="8" xfId="0" quotePrefix="1" applyFont="1" applyFill="1" applyBorder="1" applyAlignment="1">
      <alignment horizontal="center" vertical="center" wrapText="1"/>
    </xf>
    <xf numFmtId="0" fontId="9" fillId="11" borderId="63" xfId="0" applyFont="1" applyFill="1" applyBorder="1" applyAlignment="1">
      <alignment horizontal="center" vertical="center" textRotation="90"/>
    </xf>
    <xf numFmtId="1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68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2" fillId="6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6" borderId="69" xfId="0" quotePrefix="1" applyFont="1" applyFill="1" applyBorder="1" applyAlignment="1">
      <alignment horizontal="center" vertical="center"/>
    </xf>
    <xf numFmtId="0" fontId="8" fillId="0" borderId="70" xfId="0" applyFont="1" applyBorder="1"/>
    <xf numFmtId="0" fontId="8" fillId="0" borderId="71" xfId="0" applyFont="1" applyBorder="1"/>
    <xf numFmtId="0" fontId="9" fillId="6" borderId="69" xfId="0" quotePrefix="1" applyFont="1" applyFill="1" applyBorder="1" applyAlignment="1">
      <alignment horizontal="center" vertical="center"/>
    </xf>
    <xf numFmtId="0" fontId="9" fillId="7" borderId="69" xfId="0" quotePrefix="1" applyFont="1" applyFill="1" applyBorder="1" applyAlignment="1">
      <alignment horizontal="center" vertical="center" wrapText="1"/>
    </xf>
    <xf numFmtId="0" fontId="2" fillId="6" borderId="72" xfId="0" quotePrefix="1" applyFont="1" applyFill="1" applyBorder="1" applyAlignment="1">
      <alignment horizontal="center" vertical="center"/>
    </xf>
    <xf numFmtId="0" fontId="8" fillId="0" borderId="73" xfId="0" applyFont="1" applyBorder="1"/>
    <xf numFmtId="0" fontId="8" fillId="0" borderId="52" xfId="0" applyFont="1" applyBorder="1"/>
    <xf numFmtId="0" fontId="9" fillId="7" borderId="8" xfId="0" quotePrefix="1" applyFont="1" applyFill="1" applyBorder="1" applyAlignment="1">
      <alignment horizontal="center" vertical="center"/>
    </xf>
    <xf numFmtId="0" fontId="9" fillId="6" borderId="8" xfId="0" quotePrefix="1" applyFont="1" applyFill="1" applyBorder="1" applyAlignment="1">
      <alignment horizontal="center" vertical="center"/>
    </xf>
    <xf numFmtId="0" fontId="12" fillId="4" borderId="55" xfId="0" applyFont="1" applyFill="1" applyBorder="1" applyAlignment="1">
      <alignment horizontal="center" vertical="center" textRotation="90" shrinkToFit="1"/>
    </xf>
    <xf numFmtId="0" fontId="2" fillId="7" borderId="8" xfId="0" quotePrefix="1" applyFont="1" applyFill="1" applyBorder="1" applyAlignment="1">
      <alignment horizontal="center" vertical="center"/>
    </xf>
    <xf numFmtId="0" fontId="35" fillId="7" borderId="69" xfId="0" quotePrefix="1" applyFont="1" applyFill="1" applyBorder="1" applyAlignment="1">
      <alignment horizontal="center" vertical="center" shrinkToFit="1"/>
    </xf>
    <xf numFmtId="0" fontId="11" fillId="6" borderId="69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shrinkToFit="1"/>
    </xf>
    <xf numFmtId="0" fontId="35" fillId="6" borderId="0" xfId="0" quotePrefix="1" applyFont="1" applyFill="1" applyAlignment="1">
      <alignment horizontal="center" vertical="center" shrinkToFit="1"/>
    </xf>
    <xf numFmtId="0" fontId="35" fillId="7" borderId="72" xfId="0" quotePrefix="1" applyFont="1" applyFill="1" applyBorder="1" applyAlignment="1">
      <alignment horizontal="center" vertical="center" shrinkToFit="1"/>
    </xf>
    <xf numFmtId="0" fontId="7" fillId="2" borderId="55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 shrinkToFit="1"/>
    </xf>
    <xf numFmtId="0" fontId="8" fillId="0" borderId="87" xfId="0" applyFont="1" applyBorder="1"/>
    <xf numFmtId="0" fontId="9" fillId="12" borderId="88" xfId="0" applyFont="1" applyFill="1" applyBorder="1" applyAlignment="1">
      <alignment horizontal="center" vertical="center" textRotation="90" shrinkToFit="1"/>
    </xf>
    <xf numFmtId="0" fontId="35" fillId="7" borderId="0" xfId="0" quotePrefix="1" applyFont="1" applyFill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topLeftCell="A6"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36" t="s">
        <v>0</v>
      </c>
      <c r="B1" s="637"/>
      <c r="C1" s="637"/>
      <c r="D1" s="637"/>
      <c r="E1" s="637"/>
      <c r="F1" s="637"/>
      <c r="G1" s="637"/>
      <c r="H1" s="637"/>
      <c r="I1" s="637"/>
      <c r="J1" s="637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38" t="s">
        <v>1</v>
      </c>
      <c r="B3" s="637"/>
      <c r="C3" s="637"/>
      <c r="D3" s="637"/>
      <c r="E3" s="637"/>
      <c r="F3" s="637"/>
      <c r="G3" s="637"/>
      <c r="H3" s="637"/>
      <c r="I3" s="637"/>
      <c r="J3" s="637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39" t="s">
        <v>2</v>
      </c>
      <c r="B5" s="637"/>
      <c r="C5" s="637"/>
      <c r="D5" s="637"/>
      <c r="E5" s="637"/>
      <c r="F5" s="637"/>
      <c r="G5" s="637"/>
      <c r="H5" s="637"/>
      <c r="I5" s="637"/>
      <c r="J5" s="637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40" t="s">
        <v>3</v>
      </c>
      <c r="B7" s="637"/>
      <c r="C7" s="637"/>
      <c r="D7" s="637"/>
      <c r="E7" s="637"/>
      <c r="F7" s="637"/>
      <c r="G7" s="637"/>
      <c r="H7" s="637"/>
      <c r="I7" s="637"/>
      <c r="J7" s="637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39" t="s">
        <v>4</v>
      </c>
      <c r="B9" s="637"/>
      <c r="C9" s="637"/>
      <c r="D9" s="637"/>
      <c r="E9" s="637"/>
      <c r="F9" s="637"/>
      <c r="G9" s="637"/>
      <c r="H9" s="637"/>
      <c r="I9" s="637"/>
      <c r="J9" s="637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41" t="s">
        <v>5</v>
      </c>
      <c r="B11" s="637"/>
      <c r="C11" s="637"/>
      <c r="D11" s="637"/>
      <c r="E11" s="637"/>
      <c r="F11" s="637"/>
      <c r="G11" s="637"/>
      <c r="H11" s="637"/>
      <c r="I11" s="637"/>
      <c r="J11" s="637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42" t="s">
        <v>6</v>
      </c>
      <c r="B13" s="637"/>
      <c r="C13" s="637"/>
      <c r="D13" s="637"/>
      <c r="E13" s="637"/>
      <c r="F13" s="637"/>
      <c r="G13" s="637"/>
      <c r="H13" s="637"/>
      <c r="I13" s="637"/>
      <c r="J13" s="637"/>
    </row>
    <row r="14" spans="1:10" ht="34.5" customHeight="1" x14ac:dyDescent="0.35">
      <c r="A14" s="3"/>
      <c r="B14" s="644" t="s">
        <v>7</v>
      </c>
      <c r="C14" s="637"/>
      <c r="D14" s="637"/>
      <c r="E14" s="637"/>
      <c r="F14" s="637"/>
      <c r="G14" s="637"/>
      <c r="H14" s="637"/>
      <c r="I14" s="637"/>
      <c r="J14" s="637"/>
    </row>
    <row r="15" spans="1:10" ht="34.5" customHeight="1" x14ac:dyDescent="0.35">
      <c r="A15" s="3"/>
      <c r="B15" s="645" t="s">
        <v>8</v>
      </c>
      <c r="C15" s="637"/>
      <c r="D15" s="637"/>
      <c r="E15" s="637"/>
      <c r="F15" s="637"/>
      <c r="G15" s="637"/>
      <c r="H15" s="637"/>
      <c r="I15" s="637"/>
      <c r="J15" s="637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42" t="s">
        <v>9</v>
      </c>
      <c r="B17" s="637"/>
      <c r="C17" s="637"/>
      <c r="D17" s="637"/>
      <c r="E17" s="637"/>
      <c r="F17" s="637"/>
      <c r="G17" s="637"/>
      <c r="H17" s="637"/>
      <c r="I17" s="637"/>
      <c r="J17" s="637"/>
    </row>
    <row r="18" spans="1:10" ht="34.5" customHeight="1" x14ac:dyDescent="0.35">
      <c r="A18" s="3"/>
      <c r="B18" s="644" t="s">
        <v>10</v>
      </c>
      <c r="C18" s="637"/>
      <c r="D18" s="637"/>
      <c r="E18" s="637"/>
      <c r="F18" s="637"/>
      <c r="G18" s="637"/>
      <c r="H18" s="637"/>
      <c r="I18" s="637"/>
      <c r="J18" s="637"/>
    </row>
    <row r="19" spans="1:10" ht="34.5" customHeight="1" x14ac:dyDescent="0.35">
      <c r="A19" s="3"/>
      <c r="B19" s="645" t="s">
        <v>11</v>
      </c>
      <c r="C19" s="637"/>
      <c r="D19" s="637"/>
      <c r="E19" s="637"/>
      <c r="F19" s="637"/>
      <c r="G19" s="637"/>
      <c r="H19" s="637"/>
      <c r="I19" s="637"/>
      <c r="J19" s="637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39" t="s">
        <v>12</v>
      </c>
      <c r="B21" s="637"/>
      <c r="C21" s="637"/>
      <c r="D21" s="637"/>
      <c r="E21" s="637"/>
      <c r="F21" s="637"/>
      <c r="G21" s="637"/>
      <c r="H21" s="637"/>
      <c r="I21" s="637"/>
      <c r="J21" s="637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38" t="s">
        <v>13</v>
      </c>
      <c r="B23" s="637"/>
      <c r="C23" s="637"/>
      <c r="D23" s="637"/>
      <c r="E23" s="637"/>
      <c r="F23" s="637"/>
      <c r="G23" s="637"/>
      <c r="H23" s="637"/>
      <c r="I23" s="637"/>
      <c r="J23" s="637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40" t="s">
        <v>14</v>
      </c>
      <c r="B25" s="637"/>
      <c r="C25" s="637"/>
      <c r="D25" s="637"/>
      <c r="E25" s="637"/>
      <c r="F25" s="637"/>
      <c r="G25" s="637"/>
      <c r="H25" s="637"/>
      <c r="I25" s="637"/>
      <c r="J25" s="637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40" t="s">
        <v>15</v>
      </c>
      <c r="B27" s="637"/>
      <c r="C27" s="637"/>
      <c r="D27" s="637"/>
      <c r="E27" s="637"/>
      <c r="F27" s="637"/>
      <c r="G27" s="637"/>
      <c r="H27" s="637"/>
      <c r="I27" s="637"/>
      <c r="J27" s="637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43" t="s">
        <v>4</v>
      </c>
      <c r="B29" s="637"/>
      <c r="C29" s="637"/>
      <c r="D29" s="637"/>
      <c r="E29" s="637"/>
      <c r="F29" s="637"/>
      <c r="G29" s="637"/>
      <c r="H29" s="637"/>
      <c r="I29" s="637"/>
      <c r="J29" s="637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39" t="s">
        <v>17</v>
      </c>
      <c r="B31" s="637"/>
      <c r="C31" s="637"/>
      <c r="D31" s="637"/>
      <c r="E31" s="637"/>
      <c r="F31" s="637"/>
      <c r="G31" s="637"/>
      <c r="H31" s="637"/>
      <c r="I31" s="637"/>
      <c r="J31" s="637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O1880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67" width="3.88671875" customWidth="1"/>
  </cols>
  <sheetData>
    <row r="1" spans="1:67" ht="26.25" customHeight="1" x14ac:dyDescent="0.3">
      <c r="A1" s="761" t="s">
        <v>1782</v>
      </c>
      <c r="B1" s="659"/>
      <c r="C1" s="660"/>
      <c r="D1" s="676" t="s">
        <v>18</v>
      </c>
      <c r="E1" s="665"/>
      <c r="F1" s="665"/>
      <c r="G1" s="665"/>
      <c r="H1" s="665"/>
      <c r="I1" s="665"/>
      <c r="J1" s="665"/>
      <c r="K1" s="665"/>
      <c r="L1" s="665"/>
      <c r="M1" s="666"/>
      <c r="N1" s="691" t="s">
        <v>19</v>
      </c>
      <c r="O1" s="762" t="s">
        <v>1783</v>
      </c>
      <c r="P1" s="764" t="s">
        <v>20</v>
      </c>
      <c r="Q1" s="691" t="s">
        <v>21</v>
      </c>
      <c r="R1" s="765" t="s">
        <v>22</v>
      </c>
      <c r="S1" s="637"/>
      <c r="T1" s="637"/>
      <c r="U1" s="637"/>
      <c r="V1" s="637"/>
      <c r="W1" s="344" t="s">
        <v>1784</v>
      </c>
      <c r="X1" s="770" t="s">
        <v>25</v>
      </c>
      <c r="Y1" s="768"/>
      <c r="Z1" s="768"/>
      <c r="AA1" s="768"/>
      <c r="AB1" s="768"/>
      <c r="AC1" s="769"/>
      <c r="AD1" s="766" t="s">
        <v>26</v>
      </c>
      <c r="AE1" s="637"/>
      <c r="AF1" s="637"/>
      <c r="AG1" s="637"/>
      <c r="AH1" s="345" t="s">
        <v>27</v>
      </c>
      <c r="AI1" s="771" t="s">
        <v>28</v>
      </c>
      <c r="AJ1" s="769"/>
      <c r="AK1" s="767" t="s">
        <v>29</v>
      </c>
      <c r="AL1" s="769"/>
      <c r="AM1" s="771" t="s">
        <v>30</v>
      </c>
      <c r="AN1" s="769"/>
      <c r="AO1" s="772" t="s">
        <v>31</v>
      </c>
      <c r="AP1" s="773"/>
      <c r="AQ1" s="774"/>
      <c r="AR1" s="344" t="s">
        <v>32</v>
      </c>
      <c r="AS1" s="765" t="s">
        <v>33</v>
      </c>
      <c r="AT1" s="637"/>
      <c r="AU1" s="637"/>
      <c r="AV1" s="637"/>
      <c r="AW1" s="637"/>
      <c r="AX1" s="637"/>
      <c r="AY1" s="637"/>
      <c r="AZ1" s="637"/>
      <c r="BA1" s="637"/>
      <c r="BB1" s="766" t="s">
        <v>34</v>
      </c>
      <c r="BC1" s="637"/>
      <c r="BD1" s="637"/>
      <c r="BE1" s="637"/>
      <c r="BF1" s="637"/>
      <c r="BG1" s="637"/>
      <c r="BH1" s="637"/>
      <c r="BI1" s="637"/>
      <c r="BJ1" s="637"/>
      <c r="BK1" s="637"/>
      <c r="BL1" s="637"/>
      <c r="BM1" s="767" t="s">
        <v>22</v>
      </c>
      <c r="BN1" s="768"/>
      <c r="BO1" s="769"/>
    </row>
    <row r="2" spans="1:67" ht="56.25" customHeight="1" x14ac:dyDescent="0.3">
      <c r="A2" s="661"/>
      <c r="B2" s="662"/>
      <c r="C2" s="663"/>
      <c r="D2" s="6">
        <v>1</v>
      </c>
      <c r="E2" s="7">
        <v>2</v>
      </c>
      <c r="F2" s="7">
        <v>3</v>
      </c>
      <c r="G2" s="7">
        <v>4</v>
      </c>
      <c r="H2" s="8">
        <v>5</v>
      </c>
      <c r="I2" s="6">
        <v>6</v>
      </c>
      <c r="J2" s="7">
        <v>7</v>
      </c>
      <c r="K2" s="7">
        <v>8</v>
      </c>
      <c r="L2" s="7">
        <v>9</v>
      </c>
      <c r="M2" s="8">
        <v>10</v>
      </c>
      <c r="N2" s="670"/>
      <c r="O2" s="763"/>
      <c r="P2" s="670"/>
      <c r="Q2" s="670"/>
      <c r="R2" s="346" t="s">
        <v>1789</v>
      </c>
      <c r="S2" s="347" t="s">
        <v>1790</v>
      </c>
      <c r="T2" s="347" t="s">
        <v>1791</v>
      </c>
      <c r="U2" s="348" t="s">
        <v>1792</v>
      </c>
      <c r="V2" s="348" t="s">
        <v>1793</v>
      </c>
      <c r="W2" s="349" t="s">
        <v>1794</v>
      </c>
      <c r="X2" s="350" t="s">
        <v>1795</v>
      </c>
      <c r="Y2" s="348" t="s">
        <v>1796</v>
      </c>
      <c r="Z2" s="347" t="s">
        <v>1797</v>
      </c>
      <c r="AA2" s="347" t="s">
        <v>1798</v>
      </c>
      <c r="AB2" s="348" t="s">
        <v>1799</v>
      </c>
      <c r="AC2" s="348" t="s">
        <v>1800</v>
      </c>
      <c r="AD2" s="349" t="s">
        <v>1801</v>
      </c>
      <c r="AE2" s="351" t="s">
        <v>1802</v>
      </c>
      <c r="AF2" s="352" t="s">
        <v>1797</v>
      </c>
      <c r="AG2" s="352" t="s">
        <v>1798</v>
      </c>
      <c r="AH2" s="353" t="s">
        <v>37</v>
      </c>
      <c r="AI2" s="349" t="s">
        <v>1803</v>
      </c>
      <c r="AJ2" s="354" t="s">
        <v>1804</v>
      </c>
      <c r="AK2" s="346" t="s">
        <v>1797</v>
      </c>
      <c r="AL2" s="348" t="s">
        <v>1798</v>
      </c>
      <c r="AM2" s="355" t="s">
        <v>1805</v>
      </c>
      <c r="AN2" s="354" t="s">
        <v>1806</v>
      </c>
      <c r="AO2" s="346" t="s">
        <v>1807</v>
      </c>
      <c r="AP2" s="356" t="s">
        <v>1808</v>
      </c>
      <c r="AQ2" s="347" t="s">
        <v>1809</v>
      </c>
      <c r="AR2" s="349" t="s">
        <v>1810</v>
      </c>
      <c r="AS2" s="350" t="s">
        <v>1810</v>
      </c>
      <c r="AT2" s="347" t="s">
        <v>1811</v>
      </c>
      <c r="AU2" s="346" t="s">
        <v>1812</v>
      </c>
      <c r="AV2" s="347" t="s">
        <v>1807</v>
      </c>
      <c r="AW2" s="357" t="s">
        <v>1813</v>
      </c>
      <c r="AX2" s="358" t="s">
        <v>1814</v>
      </c>
      <c r="AY2" s="347" t="s">
        <v>1815</v>
      </c>
      <c r="AZ2" s="348" t="s">
        <v>1816</v>
      </c>
      <c r="BA2" s="348" t="s">
        <v>1817</v>
      </c>
      <c r="BB2" s="359" t="s">
        <v>1818</v>
      </c>
      <c r="BC2" s="359" t="s">
        <v>1819</v>
      </c>
      <c r="BD2" s="359" t="s">
        <v>1820</v>
      </c>
      <c r="BE2" s="360" t="s">
        <v>1822</v>
      </c>
      <c r="BF2" s="351" t="s">
        <v>1824</v>
      </c>
      <c r="BG2" s="351" t="s">
        <v>1825</v>
      </c>
      <c r="BH2" s="352" t="s">
        <v>1789</v>
      </c>
      <c r="BI2" s="361" t="s">
        <v>1826</v>
      </c>
      <c r="BJ2" s="362" t="s">
        <v>1827</v>
      </c>
      <c r="BK2" s="363" t="s">
        <v>1828</v>
      </c>
      <c r="BL2" s="361" t="s">
        <v>1810</v>
      </c>
      <c r="BM2" s="346" t="s">
        <v>1829</v>
      </c>
      <c r="BN2" s="347" t="s">
        <v>1824</v>
      </c>
      <c r="BO2" s="347" t="s">
        <v>1825</v>
      </c>
    </row>
    <row r="3" spans="1:67" ht="24" customHeight="1" x14ac:dyDescent="0.3">
      <c r="A3" s="364" t="s">
        <v>1830</v>
      </c>
      <c r="B3" s="365" t="s">
        <v>1831</v>
      </c>
      <c r="C3" s="366" t="s">
        <v>1098</v>
      </c>
      <c r="D3" s="367">
        <f t="shared" ref="D3:D257" si="0">MAX(R3:BL3)</f>
        <v>15</v>
      </c>
      <c r="E3" s="368">
        <f t="shared" ref="E3:E257" si="1">LARGE(R3:BL3,2)</f>
        <v>10</v>
      </c>
      <c r="F3" s="368">
        <f t="shared" ref="F3:F257" si="2">LARGE(R3:BL3,3)</f>
        <v>9</v>
      </c>
      <c r="G3" s="368">
        <f t="shared" ref="G3:G257" si="3">LARGE(R3:BL3,4)</f>
        <v>0</v>
      </c>
      <c r="H3" s="368">
        <f t="shared" ref="H3:H257" si="4">LARGE(R3:BL3,5)</f>
        <v>0</v>
      </c>
      <c r="I3" s="368">
        <f t="shared" ref="I3:I257" si="5">LARGE(R3:BL3,6)</f>
        <v>0</v>
      </c>
      <c r="J3" s="368">
        <f t="shared" ref="J3:J257" si="6">LARGE(R3:BL3,7)</f>
        <v>0</v>
      </c>
      <c r="K3" s="368">
        <f t="shared" ref="K3:K257" si="7">LARGE(R3:BL3,8)</f>
        <v>0</v>
      </c>
      <c r="L3" s="368">
        <f t="shared" ref="L3:L257" si="8">LARGE(R3:BL3,9)</f>
        <v>0</v>
      </c>
      <c r="M3" s="369">
        <f t="shared" ref="M3:M257" si="9">LARGE(R3:BL3,10)</f>
        <v>0</v>
      </c>
      <c r="N3" s="370">
        <f t="shared" ref="N3:N257" si="10">SUM(D3:M3)</f>
        <v>34</v>
      </c>
      <c r="O3" s="371"/>
      <c r="P3" s="372">
        <f t="shared" ref="P3:P257" si="11">N3+(O3*100)</f>
        <v>34</v>
      </c>
      <c r="Q3" s="373">
        <f t="shared" ref="Q3:Q257" si="12">IF(P3=0,"",RANK(P3,P:P,0))</f>
        <v>292</v>
      </c>
      <c r="R3" s="374">
        <v>10</v>
      </c>
      <c r="S3" s="119"/>
      <c r="T3" s="119"/>
      <c r="U3" s="113"/>
      <c r="V3" s="113"/>
      <c r="W3" s="117">
        <v>0</v>
      </c>
      <c r="X3" s="123"/>
      <c r="Y3" s="113"/>
      <c r="Z3" s="119"/>
      <c r="AA3" s="119"/>
      <c r="AB3" s="113"/>
      <c r="AC3" s="113">
        <v>9</v>
      </c>
      <c r="AD3" s="117">
        <v>0</v>
      </c>
      <c r="AE3" s="109">
        <v>0</v>
      </c>
      <c r="AF3" s="116"/>
      <c r="AG3" s="116"/>
      <c r="AH3" s="124">
        <v>0</v>
      </c>
      <c r="AI3" s="117">
        <v>0</v>
      </c>
      <c r="AJ3" s="375">
        <v>0</v>
      </c>
      <c r="AK3" s="374"/>
      <c r="AL3" s="113"/>
      <c r="AM3" s="117">
        <v>0</v>
      </c>
      <c r="AN3" s="375">
        <v>0</v>
      </c>
      <c r="AO3" s="374">
        <v>0</v>
      </c>
      <c r="AP3" s="376"/>
      <c r="AQ3" s="119"/>
      <c r="AR3" s="117">
        <v>0</v>
      </c>
      <c r="AS3" s="123">
        <v>0</v>
      </c>
      <c r="AT3" s="119"/>
      <c r="AU3" s="374"/>
      <c r="AV3" s="119"/>
      <c r="AW3" s="374"/>
      <c r="AX3" s="126"/>
      <c r="AY3" s="119">
        <v>15</v>
      </c>
      <c r="AZ3" s="113"/>
      <c r="BA3" s="113"/>
      <c r="BB3" s="377">
        <v>0</v>
      </c>
      <c r="BC3" s="377">
        <v>0</v>
      </c>
      <c r="BD3" s="377">
        <v>0</v>
      </c>
      <c r="BE3" s="378"/>
      <c r="BF3" s="109"/>
      <c r="BG3" s="109"/>
      <c r="BH3" s="116"/>
      <c r="BI3" s="117"/>
      <c r="BJ3" s="378"/>
      <c r="BK3" s="378"/>
      <c r="BL3" s="117"/>
      <c r="BM3" s="374">
        <v>0</v>
      </c>
      <c r="BN3" s="119"/>
      <c r="BO3" s="119"/>
    </row>
    <row r="4" spans="1:67" ht="24" customHeight="1" x14ac:dyDescent="0.3">
      <c r="A4" s="379" t="s">
        <v>1835</v>
      </c>
      <c r="B4" s="365" t="s">
        <v>1837</v>
      </c>
      <c r="C4" s="366" t="s">
        <v>1838</v>
      </c>
      <c r="D4" s="367">
        <f t="shared" si="0"/>
        <v>0</v>
      </c>
      <c r="E4" s="368">
        <f t="shared" si="1"/>
        <v>0</v>
      </c>
      <c r="F4" s="368">
        <f t="shared" si="2"/>
        <v>0</v>
      </c>
      <c r="G4" s="368">
        <f t="shared" si="3"/>
        <v>0</v>
      </c>
      <c r="H4" s="368">
        <f t="shared" si="4"/>
        <v>0</v>
      </c>
      <c r="I4" s="368">
        <f t="shared" si="5"/>
        <v>0</v>
      </c>
      <c r="J4" s="368">
        <f t="shared" si="6"/>
        <v>0</v>
      </c>
      <c r="K4" s="368">
        <f t="shared" si="7"/>
        <v>0</v>
      </c>
      <c r="L4" s="368">
        <f t="shared" si="8"/>
        <v>0</v>
      </c>
      <c r="M4" s="369">
        <f t="shared" si="9"/>
        <v>0</v>
      </c>
      <c r="N4" s="370">
        <f t="shared" si="10"/>
        <v>0</v>
      </c>
      <c r="O4" s="371"/>
      <c r="P4" s="372">
        <f t="shared" si="11"/>
        <v>0</v>
      </c>
      <c r="Q4" s="373" t="str">
        <f t="shared" si="12"/>
        <v/>
      </c>
      <c r="R4" s="374">
        <v>0</v>
      </c>
      <c r="S4" s="119"/>
      <c r="T4" s="119"/>
      <c r="U4" s="113"/>
      <c r="V4" s="113"/>
      <c r="W4" s="117">
        <v>0</v>
      </c>
      <c r="X4" s="123"/>
      <c r="Y4" s="113"/>
      <c r="Z4" s="119"/>
      <c r="AA4" s="119"/>
      <c r="AB4" s="113"/>
      <c r="AC4" s="113">
        <v>0</v>
      </c>
      <c r="AD4" s="117">
        <v>0</v>
      </c>
      <c r="AE4" s="109">
        <v>0</v>
      </c>
      <c r="AF4" s="116"/>
      <c r="AG4" s="116"/>
      <c r="AH4" s="124">
        <v>0</v>
      </c>
      <c r="AI4" s="117">
        <v>0</v>
      </c>
      <c r="AJ4" s="375">
        <v>0</v>
      </c>
      <c r="AK4" s="374"/>
      <c r="AL4" s="113"/>
      <c r="AM4" s="117">
        <v>0</v>
      </c>
      <c r="AN4" s="375">
        <v>0</v>
      </c>
      <c r="AO4" s="374">
        <v>0</v>
      </c>
      <c r="AP4" s="376"/>
      <c r="AQ4" s="119"/>
      <c r="AR4" s="117">
        <v>0</v>
      </c>
      <c r="AS4" s="123">
        <v>0</v>
      </c>
      <c r="AT4" s="119"/>
      <c r="AU4" s="374"/>
      <c r="AV4" s="119"/>
      <c r="AW4" s="374"/>
      <c r="AX4" s="126"/>
      <c r="AY4" s="119"/>
      <c r="AZ4" s="113"/>
      <c r="BA4" s="113"/>
      <c r="BB4" s="377">
        <v>0</v>
      </c>
      <c r="BC4" s="377">
        <v>0</v>
      </c>
      <c r="BD4" s="377">
        <v>0</v>
      </c>
      <c r="BE4" s="378"/>
      <c r="BF4" s="109"/>
      <c r="BG4" s="109"/>
      <c r="BH4" s="116"/>
      <c r="BI4" s="117"/>
      <c r="BJ4" s="378"/>
      <c r="BK4" s="378"/>
      <c r="BL4" s="117"/>
      <c r="BM4" s="374">
        <v>0</v>
      </c>
      <c r="BN4" s="119"/>
      <c r="BO4" s="119"/>
    </row>
    <row r="5" spans="1:67" ht="24" customHeight="1" x14ac:dyDescent="0.3">
      <c r="A5" s="380" t="s">
        <v>1839</v>
      </c>
      <c r="B5" s="381" t="s">
        <v>1840</v>
      </c>
      <c r="C5" s="382" t="s">
        <v>1841</v>
      </c>
      <c r="D5" s="367">
        <f t="shared" si="0"/>
        <v>11</v>
      </c>
      <c r="E5" s="368">
        <f t="shared" si="1"/>
        <v>5</v>
      </c>
      <c r="F5" s="368">
        <f t="shared" si="2"/>
        <v>0</v>
      </c>
      <c r="G5" s="368">
        <f t="shared" si="3"/>
        <v>0</v>
      </c>
      <c r="H5" s="368">
        <f t="shared" si="4"/>
        <v>0</v>
      </c>
      <c r="I5" s="368">
        <f t="shared" si="5"/>
        <v>0</v>
      </c>
      <c r="J5" s="368">
        <f t="shared" si="6"/>
        <v>0</v>
      </c>
      <c r="K5" s="368">
        <f t="shared" si="7"/>
        <v>0</v>
      </c>
      <c r="L5" s="368">
        <f t="shared" si="8"/>
        <v>0</v>
      </c>
      <c r="M5" s="369">
        <f t="shared" si="9"/>
        <v>0</v>
      </c>
      <c r="N5" s="370">
        <f t="shared" si="10"/>
        <v>16</v>
      </c>
      <c r="O5" s="371"/>
      <c r="P5" s="372">
        <f t="shared" si="11"/>
        <v>16</v>
      </c>
      <c r="Q5" s="373">
        <f t="shared" si="12"/>
        <v>488</v>
      </c>
      <c r="R5" s="383">
        <v>0</v>
      </c>
      <c r="S5" s="384"/>
      <c r="T5" s="384"/>
      <c r="U5" s="385"/>
      <c r="V5" s="385"/>
      <c r="W5" s="386">
        <v>0</v>
      </c>
      <c r="X5" s="387"/>
      <c r="Y5" s="385"/>
      <c r="Z5" s="384"/>
      <c r="AA5" s="384"/>
      <c r="AB5" s="385"/>
      <c r="AC5" s="385">
        <v>5</v>
      </c>
      <c r="AD5" s="386">
        <v>0</v>
      </c>
      <c r="AE5" s="109">
        <v>0</v>
      </c>
      <c r="AF5" s="388"/>
      <c r="AG5" s="388"/>
      <c r="AH5" s="389">
        <v>0</v>
      </c>
      <c r="AI5" s="386">
        <v>0</v>
      </c>
      <c r="AJ5" s="390">
        <v>0</v>
      </c>
      <c r="AK5" s="383"/>
      <c r="AL5" s="385"/>
      <c r="AM5" s="386">
        <v>0</v>
      </c>
      <c r="AN5" s="390">
        <v>0</v>
      </c>
      <c r="AO5" s="383">
        <v>0</v>
      </c>
      <c r="AP5" s="391"/>
      <c r="AQ5" s="384"/>
      <c r="AR5" s="386">
        <v>0</v>
      </c>
      <c r="AS5" s="387">
        <v>0</v>
      </c>
      <c r="AT5" s="384"/>
      <c r="AU5" s="383"/>
      <c r="AV5" s="384"/>
      <c r="AW5" s="383"/>
      <c r="AX5" s="392"/>
      <c r="AY5" s="384">
        <v>11</v>
      </c>
      <c r="AZ5" s="385"/>
      <c r="BA5" s="385"/>
      <c r="BB5" s="377">
        <v>0</v>
      </c>
      <c r="BC5" s="377">
        <v>0</v>
      </c>
      <c r="BD5" s="377">
        <v>0</v>
      </c>
      <c r="BE5" s="393"/>
      <c r="BF5" s="109"/>
      <c r="BG5" s="109"/>
      <c r="BH5" s="388"/>
      <c r="BI5" s="386"/>
      <c r="BJ5" s="393"/>
      <c r="BK5" s="393"/>
      <c r="BL5" s="386"/>
      <c r="BM5" s="383">
        <v>0</v>
      </c>
      <c r="BN5" s="384"/>
      <c r="BO5" s="384"/>
    </row>
    <row r="6" spans="1:67" ht="24" customHeight="1" x14ac:dyDescent="0.3">
      <c r="A6" s="380" t="s">
        <v>1844</v>
      </c>
      <c r="B6" s="381" t="s">
        <v>1845</v>
      </c>
      <c r="C6" s="382" t="s">
        <v>1846</v>
      </c>
      <c r="D6" s="367">
        <f t="shared" si="0"/>
        <v>4</v>
      </c>
      <c r="E6" s="368">
        <f t="shared" si="1"/>
        <v>0</v>
      </c>
      <c r="F6" s="368">
        <f t="shared" si="2"/>
        <v>0</v>
      </c>
      <c r="G6" s="368">
        <f t="shared" si="3"/>
        <v>0</v>
      </c>
      <c r="H6" s="368">
        <f t="shared" si="4"/>
        <v>0</v>
      </c>
      <c r="I6" s="368">
        <f t="shared" si="5"/>
        <v>0</v>
      </c>
      <c r="J6" s="368">
        <f t="shared" si="6"/>
        <v>0</v>
      </c>
      <c r="K6" s="368">
        <f t="shared" si="7"/>
        <v>0</v>
      </c>
      <c r="L6" s="368">
        <f t="shared" si="8"/>
        <v>0</v>
      </c>
      <c r="M6" s="369">
        <f t="shared" si="9"/>
        <v>0</v>
      </c>
      <c r="N6" s="370">
        <f t="shared" si="10"/>
        <v>4</v>
      </c>
      <c r="O6" s="371"/>
      <c r="P6" s="372">
        <f t="shared" si="11"/>
        <v>4</v>
      </c>
      <c r="Q6" s="373">
        <f t="shared" si="12"/>
        <v>829</v>
      </c>
      <c r="R6" s="383">
        <v>0</v>
      </c>
      <c r="S6" s="384"/>
      <c r="T6" s="384"/>
      <c r="U6" s="385"/>
      <c r="V6" s="385"/>
      <c r="W6" s="386">
        <v>0</v>
      </c>
      <c r="X6" s="387"/>
      <c r="Y6" s="385"/>
      <c r="Z6" s="384"/>
      <c r="AA6" s="384"/>
      <c r="AB6" s="385"/>
      <c r="AC6" s="385">
        <v>4</v>
      </c>
      <c r="AD6" s="386">
        <v>0</v>
      </c>
      <c r="AE6" s="109">
        <v>0</v>
      </c>
      <c r="AF6" s="388"/>
      <c r="AG6" s="388"/>
      <c r="AH6" s="389">
        <v>0</v>
      </c>
      <c r="AI6" s="386">
        <v>0</v>
      </c>
      <c r="AJ6" s="390">
        <v>0</v>
      </c>
      <c r="AK6" s="383"/>
      <c r="AL6" s="385"/>
      <c r="AM6" s="386">
        <v>0</v>
      </c>
      <c r="AN6" s="390">
        <v>0</v>
      </c>
      <c r="AO6" s="383">
        <v>0</v>
      </c>
      <c r="AP6" s="391"/>
      <c r="AQ6" s="384"/>
      <c r="AR6" s="386">
        <v>0</v>
      </c>
      <c r="AS6" s="387">
        <v>0</v>
      </c>
      <c r="AT6" s="384"/>
      <c r="AU6" s="383"/>
      <c r="AV6" s="384"/>
      <c r="AW6" s="383"/>
      <c r="AX6" s="392"/>
      <c r="AY6" s="384"/>
      <c r="AZ6" s="385"/>
      <c r="BA6" s="385"/>
      <c r="BB6" s="377">
        <v>0</v>
      </c>
      <c r="BC6" s="377">
        <v>0</v>
      </c>
      <c r="BD6" s="377">
        <v>0</v>
      </c>
      <c r="BE6" s="393"/>
      <c r="BF6" s="109"/>
      <c r="BG6" s="109"/>
      <c r="BH6" s="388"/>
      <c r="BI6" s="386"/>
      <c r="BJ6" s="393"/>
      <c r="BK6" s="393"/>
      <c r="BL6" s="386"/>
      <c r="BM6" s="383">
        <v>0</v>
      </c>
      <c r="BN6" s="384"/>
      <c r="BO6" s="384"/>
    </row>
    <row r="7" spans="1:67" ht="24" customHeight="1" x14ac:dyDescent="0.3">
      <c r="A7" s="379" t="s">
        <v>1849</v>
      </c>
      <c r="B7" s="365" t="s">
        <v>1850</v>
      </c>
      <c r="C7" s="366" t="s">
        <v>1440</v>
      </c>
      <c r="D7" s="367">
        <f t="shared" si="0"/>
        <v>20</v>
      </c>
      <c r="E7" s="368">
        <f t="shared" si="1"/>
        <v>18</v>
      </c>
      <c r="F7" s="368">
        <f t="shared" si="2"/>
        <v>0</v>
      </c>
      <c r="G7" s="368">
        <f t="shared" si="3"/>
        <v>0</v>
      </c>
      <c r="H7" s="368">
        <f t="shared" si="4"/>
        <v>0</v>
      </c>
      <c r="I7" s="368">
        <f t="shared" si="5"/>
        <v>0</v>
      </c>
      <c r="J7" s="368">
        <f t="shared" si="6"/>
        <v>0</v>
      </c>
      <c r="K7" s="368">
        <f t="shared" si="7"/>
        <v>0</v>
      </c>
      <c r="L7" s="368">
        <f t="shared" si="8"/>
        <v>0</v>
      </c>
      <c r="M7" s="369">
        <f t="shared" si="9"/>
        <v>0</v>
      </c>
      <c r="N7" s="370">
        <f t="shared" si="10"/>
        <v>38</v>
      </c>
      <c r="O7" s="371"/>
      <c r="P7" s="372">
        <f t="shared" si="11"/>
        <v>38</v>
      </c>
      <c r="Q7" s="373">
        <f t="shared" si="12"/>
        <v>254</v>
      </c>
      <c r="R7" s="374">
        <v>0</v>
      </c>
      <c r="S7" s="119"/>
      <c r="T7" s="119"/>
      <c r="U7" s="113"/>
      <c r="V7" s="113"/>
      <c r="W7" s="117">
        <v>0</v>
      </c>
      <c r="X7" s="123"/>
      <c r="Y7" s="113"/>
      <c r="Z7" s="119"/>
      <c r="AA7" s="119"/>
      <c r="AB7" s="113"/>
      <c r="AC7" s="113">
        <v>20</v>
      </c>
      <c r="AD7" s="117">
        <v>0</v>
      </c>
      <c r="AE7" s="109">
        <v>0</v>
      </c>
      <c r="AF7" s="116"/>
      <c r="AG7" s="116"/>
      <c r="AH7" s="124">
        <v>0</v>
      </c>
      <c r="AI7" s="117">
        <v>0</v>
      </c>
      <c r="AJ7" s="375">
        <v>0</v>
      </c>
      <c r="AK7" s="374"/>
      <c r="AL7" s="113"/>
      <c r="AM7" s="117">
        <v>0</v>
      </c>
      <c r="AN7" s="375">
        <v>0</v>
      </c>
      <c r="AO7" s="374">
        <v>0</v>
      </c>
      <c r="AP7" s="376"/>
      <c r="AQ7" s="119"/>
      <c r="AR7" s="117">
        <v>0</v>
      </c>
      <c r="AS7" s="123">
        <v>0</v>
      </c>
      <c r="AT7" s="119"/>
      <c r="AU7" s="374"/>
      <c r="AV7" s="119"/>
      <c r="AW7" s="374"/>
      <c r="AX7" s="126">
        <v>18</v>
      </c>
      <c r="AY7" s="119"/>
      <c r="AZ7" s="113"/>
      <c r="BA7" s="113"/>
      <c r="BB7" s="377">
        <v>0</v>
      </c>
      <c r="BC7" s="377">
        <v>0</v>
      </c>
      <c r="BD7" s="377">
        <v>0</v>
      </c>
      <c r="BE7" s="378"/>
      <c r="BF7" s="109"/>
      <c r="BG7" s="109"/>
      <c r="BH7" s="116"/>
      <c r="BI7" s="117"/>
      <c r="BJ7" s="378"/>
      <c r="BK7" s="378"/>
      <c r="BL7" s="117"/>
      <c r="BM7" s="374">
        <v>0</v>
      </c>
      <c r="BN7" s="119"/>
      <c r="BO7" s="119"/>
    </row>
    <row r="8" spans="1:67" ht="24" customHeight="1" x14ac:dyDescent="0.3">
      <c r="A8" s="380" t="s">
        <v>1851</v>
      </c>
      <c r="B8" s="381" t="s">
        <v>1852</v>
      </c>
      <c r="C8" s="382" t="s">
        <v>174</v>
      </c>
      <c r="D8" s="367">
        <f t="shared" si="0"/>
        <v>0</v>
      </c>
      <c r="E8" s="368">
        <f t="shared" si="1"/>
        <v>0</v>
      </c>
      <c r="F8" s="368">
        <f t="shared" si="2"/>
        <v>0</v>
      </c>
      <c r="G8" s="368">
        <f t="shared" si="3"/>
        <v>0</v>
      </c>
      <c r="H8" s="368">
        <f t="shared" si="4"/>
        <v>0</v>
      </c>
      <c r="I8" s="368">
        <f t="shared" si="5"/>
        <v>0</v>
      </c>
      <c r="J8" s="368">
        <f t="shared" si="6"/>
        <v>0</v>
      </c>
      <c r="K8" s="368">
        <f t="shared" si="7"/>
        <v>0</v>
      </c>
      <c r="L8" s="368">
        <f t="shared" si="8"/>
        <v>0</v>
      </c>
      <c r="M8" s="369">
        <f t="shared" si="9"/>
        <v>0</v>
      </c>
      <c r="N8" s="370">
        <f t="shared" si="10"/>
        <v>0</v>
      </c>
      <c r="O8" s="371"/>
      <c r="P8" s="372">
        <f t="shared" si="11"/>
        <v>0</v>
      </c>
      <c r="Q8" s="373" t="str">
        <f t="shared" si="12"/>
        <v/>
      </c>
      <c r="R8" s="383">
        <v>0</v>
      </c>
      <c r="S8" s="384"/>
      <c r="T8" s="384"/>
      <c r="U8" s="385"/>
      <c r="V8" s="385"/>
      <c r="W8" s="386">
        <v>0</v>
      </c>
      <c r="X8" s="387"/>
      <c r="Y8" s="385"/>
      <c r="Z8" s="384"/>
      <c r="AA8" s="384"/>
      <c r="AB8" s="385"/>
      <c r="AC8" s="385">
        <v>0</v>
      </c>
      <c r="AD8" s="386">
        <v>0</v>
      </c>
      <c r="AE8" s="214">
        <v>0</v>
      </c>
      <c r="AF8" s="388"/>
      <c r="AG8" s="388"/>
      <c r="AH8" s="389">
        <v>0</v>
      </c>
      <c r="AI8" s="386">
        <v>0</v>
      </c>
      <c r="AJ8" s="390">
        <v>0</v>
      </c>
      <c r="AK8" s="383"/>
      <c r="AL8" s="385"/>
      <c r="AM8" s="386">
        <v>0</v>
      </c>
      <c r="AN8" s="390">
        <v>0</v>
      </c>
      <c r="AO8" s="383">
        <v>0</v>
      </c>
      <c r="AP8" s="391"/>
      <c r="AQ8" s="384"/>
      <c r="AR8" s="386">
        <v>0</v>
      </c>
      <c r="AS8" s="387">
        <v>0</v>
      </c>
      <c r="AT8" s="384"/>
      <c r="AU8" s="383"/>
      <c r="AV8" s="384"/>
      <c r="AW8" s="383"/>
      <c r="AX8" s="392"/>
      <c r="AY8" s="384"/>
      <c r="AZ8" s="385"/>
      <c r="BA8" s="385"/>
      <c r="BB8" s="394">
        <v>0</v>
      </c>
      <c r="BC8" s="394">
        <v>0</v>
      </c>
      <c r="BD8" s="394">
        <v>0</v>
      </c>
      <c r="BE8" s="393"/>
      <c r="BF8" s="214"/>
      <c r="BG8" s="214"/>
      <c r="BH8" s="388"/>
      <c r="BI8" s="386"/>
      <c r="BJ8" s="393"/>
      <c r="BK8" s="393"/>
      <c r="BL8" s="386"/>
      <c r="BM8" s="383">
        <v>0</v>
      </c>
      <c r="BN8" s="384"/>
      <c r="BO8" s="384"/>
    </row>
    <row r="9" spans="1:67" ht="24" customHeight="1" x14ac:dyDescent="0.3">
      <c r="A9" s="380" t="s">
        <v>1855</v>
      </c>
      <c r="B9" s="381" t="s">
        <v>1856</v>
      </c>
      <c r="C9" s="382" t="s">
        <v>1857</v>
      </c>
      <c r="D9" s="367">
        <f t="shared" si="0"/>
        <v>9</v>
      </c>
      <c r="E9" s="368">
        <f t="shared" si="1"/>
        <v>0</v>
      </c>
      <c r="F9" s="368">
        <f t="shared" si="2"/>
        <v>0</v>
      </c>
      <c r="G9" s="368">
        <f t="shared" si="3"/>
        <v>0</v>
      </c>
      <c r="H9" s="368">
        <f t="shared" si="4"/>
        <v>0</v>
      </c>
      <c r="I9" s="368">
        <f t="shared" si="5"/>
        <v>0</v>
      </c>
      <c r="J9" s="368">
        <f t="shared" si="6"/>
        <v>0</v>
      </c>
      <c r="K9" s="368">
        <f t="shared" si="7"/>
        <v>0</v>
      </c>
      <c r="L9" s="368">
        <f t="shared" si="8"/>
        <v>0</v>
      </c>
      <c r="M9" s="369">
        <f t="shared" si="9"/>
        <v>0</v>
      </c>
      <c r="N9" s="370">
        <f t="shared" si="10"/>
        <v>9</v>
      </c>
      <c r="O9" s="371"/>
      <c r="P9" s="372">
        <f t="shared" si="11"/>
        <v>9</v>
      </c>
      <c r="Q9" s="373">
        <f t="shared" si="12"/>
        <v>659</v>
      </c>
      <c r="R9" s="383">
        <v>0</v>
      </c>
      <c r="S9" s="119"/>
      <c r="T9" s="119"/>
      <c r="U9" s="113"/>
      <c r="V9" s="113"/>
      <c r="W9" s="117">
        <v>0</v>
      </c>
      <c r="X9" s="123"/>
      <c r="Y9" s="113"/>
      <c r="Z9" s="119"/>
      <c r="AA9" s="119"/>
      <c r="AB9" s="113"/>
      <c r="AC9" s="113">
        <v>0</v>
      </c>
      <c r="AD9" s="117">
        <v>0</v>
      </c>
      <c r="AE9" s="109">
        <v>0</v>
      </c>
      <c r="AF9" s="388"/>
      <c r="AG9" s="388"/>
      <c r="AH9" s="124">
        <v>0</v>
      </c>
      <c r="AI9" s="117">
        <v>0</v>
      </c>
      <c r="AJ9" s="375">
        <v>0</v>
      </c>
      <c r="AK9" s="374"/>
      <c r="AL9" s="113"/>
      <c r="AM9" s="117">
        <v>0</v>
      </c>
      <c r="AN9" s="375">
        <v>0</v>
      </c>
      <c r="AO9" s="374">
        <v>0</v>
      </c>
      <c r="AP9" s="376"/>
      <c r="AQ9" s="119"/>
      <c r="AR9" s="117">
        <v>0</v>
      </c>
      <c r="AS9" s="123">
        <v>0</v>
      </c>
      <c r="AT9" s="119"/>
      <c r="AU9" s="374"/>
      <c r="AV9" s="119"/>
      <c r="AW9" s="374"/>
      <c r="AX9" s="392"/>
      <c r="AY9" s="119">
        <v>9</v>
      </c>
      <c r="AZ9" s="113"/>
      <c r="BA9" s="113"/>
      <c r="BB9" s="377">
        <v>0</v>
      </c>
      <c r="BC9" s="377">
        <v>0</v>
      </c>
      <c r="BD9" s="377">
        <v>0</v>
      </c>
      <c r="BE9" s="393"/>
      <c r="BF9" s="109"/>
      <c r="BG9" s="109"/>
      <c r="BH9" s="388"/>
      <c r="BI9" s="117"/>
      <c r="BJ9" s="393"/>
      <c r="BK9" s="393"/>
      <c r="BL9" s="117"/>
      <c r="BM9" s="374">
        <v>0</v>
      </c>
      <c r="BN9" s="119"/>
      <c r="BO9" s="119"/>
    </row>
    <row r="10" spans="1:67" ht="24" customHeight="1" x14ac:dyDescent="0.3">
      <c r="A10" s="380" t="s">
        <v>772</v>
      </c>
      <c r="B10" s="381" t="s">
        <v>773</v>
      </c>
      <c r="C10" s="382" t="s">
        <v>280</v>
      </c>
      <c r="D10" s="367">
        <f t="shared" si="0"/>
        <v>0</v>
      </c>
      <c r="E10" s="368">
        <f t="shared" si="1"/>
        <v>0</v>
      </c>
      <c r="F10" s="368">
        <f t="shared" si="2"/>
        <v>0</v>
      </c>
      <c r="G10" s="368">
        <f t="shared" si="3"/>
        <v>0</v>
      </c>
      <c r="H10" s="368">
        <f t="shared" si="4"/>
        <v>0</v>
      </c>
      <c r="I10" s="368">
        <f t="shared" si="5"/>
        <v>0</v>
      </c>
      <c r="J10" s="368">
        <f t="shared" si="6"/>
        <v>0</v>
      </c>
      <c r="K10" s="368">
        <f t="shared" si="7"/>
        <v>0</v>
      </c>
      <c r="L10" s="368">
        <f t="shared" si="8"/>
        <v>0</v>
      </c>
      <c r="M10" s="369">
        <f t="shared" si="9"/>
        <v>0</v>
      </c>
      <c r="N10" s="370">
        <f t="shared" si="10"/>
        <v>0</v>
      </c>
      <c r="O10" s="371"/>
      <c r="P10" s="372">
        <f t="shared" si="11"/>
        <v>0</v>
      </c>
      <c r="Q10" s="373" t="str">
        <f t="shared" si="12"/>
        <v/>
      </c>
      <c r="R10" s="374">
        <v>0</v>
      </c>
      <c r="S10" s="384"/>
      <c r="T10" s="384"/>
      <c r="U10" s="385"/>
      <c r="V10" s="385"/>
      <c r="W10" s="117">
        <v>0</v>
      </c>
      <c r="X10" s="123"/>
      <c r="Y10" s="385"/>
      <c r="Z10" s="384"/>
      <c r="AA10" s="384"/>
      <c r="AB10" s="385"/>
      <c r="AC10" s="385">
        <v>0</v>
      </c>
      <c r="AD10" s="117">
        <v>0</v>
      </c>
      <c r="AE10" s="109">
        <v>0</v>
      </c>
      <c r="AF10" s="388"/>
      <c r="AG10" s="388"/>
      <c r="AH10" s="389">
        <v>0</v>
      </c>
      <c r="AI10" s="117">
        <v>0</v>
      </c>
      <c r="AJ10" s="396">
        <v>0</v>
      </c>
      <c r="AK10" s="374"/>
      <c r="AL10" s="385"/>
      <c r="AM10" s="117">
        <v>0</v>
      </c>
      <c r="AN10" s="396">
        <v>0</v>
      </c>
      <c r="AO10" s="383">
        <v>0</v>
      </c>
      <c r="AP10" s="376"/>
      <c r="AQ10" s="384"/>
      <c r="AR10" s="117">
        <v>0</v>
      </c>
      <c r="AS10" s="123">
        <v>0</v>
      </c>
      <c r="AT10" s="384"/>
      <c r="AU10" s="383"/>
      <c r="AV10" s="384"/>
      <c r="AW10" s="383"/>
      <c r="AX10" s="392"/>
      <c r="AY10" s="119"/>
      <c r="AZ10" s="385"/>
      <c r="BA10" s="385"/>
      <c r="BB10" s="377">
        <v>0</v>
      </c>
      <c r="BC10" s="377">
        <v>0</v>
      </c>
      <c r="BD10" s="377">
        <v>0</v>
      </c>
      <c r="BE10" s="393"/>
      <c r="BF10" s="109"/>
      <c r="BG10" s="109"/>
      <c r="BH10" s="388"/>
      <c r="BI10" s="117"/>
      <c r="BJ10" s="393"/>
      <c r="BK10" s="393"/>
      <c r="BL10" s="117"/>
      <c r="BM10" s="374">
        <v>0</v>
      </c>
      <c r="BN10" s="384"/>
      <c r="BO10" s="384"/>
    </row>
    <row r="11" spans="1:67" ht="24" customHeight="1" x14ac:dyDescent="0.3">
      <c r="A11" s="380" t="s">
        <v>1860</v>
      </c>
      <c r="B11" s="381" t="s">
        <v>1861</v>
      </c>
      <c r="C11" s="382" t="s">
        <v>113</v>
      </c>
      <c r="D11" s="367">
        <f t="shared" si="0"/>
        <v>0</v>
      </c>
      <c r="E11" s="368">
        <f t="shared" si="1"/>
        <v>0</v>
      </c>
      <c r="F11" s="368">
        <f t="shared" si="2"/>
        <v>0</v>
      </c>
      <c r="G11" s="368">
        <f t="shared" si="3"/>
        <v>0</v>
      </c>
      <c r="H11" s="368">
        <f t="shared" si="4"/>
        <v>0</v>
      </c>
      <c r="I11" s="368">
        <f t="shared" si="5"/>
        <v>0</v>
      </c>
      <c r="J11" s="368">
        <f t="shared" si="6"/>
        <v>0</v>
      </c>
      <c r="K11" s="368">
        <f t="shared" si="7"/>
        <v>0</v>
      </c>
      <c r="L11" s="368">
        <f t="shared" si="8"/>
        <v>0</v>
      </c>
      <c r="M11" s="369">
        <f t="shared" si="9"/>
        <v>0</v>
      </c>
      <c r="N11" s="370">
        <f t="shared" si="10"/>
        <v>0</v>
      </c>
      <c r="O11" s="371"/>
      <c r="P11" s="372">
        <f t="shared" si="11"/>
        <v>0</v>
      </c>
      <c r="Q11" s="373" t="str">
        <f t="shared" si="12"/>
        <v/>
      </c>
      <c r="R11" s="383">
        <v>0</v>
      </c>
      <c r="S11" s="384"/>
      <c r="T11" s="384"/>
      <c r="U11" s="385"/>
      <c r="V11" s="385"/>
      <c r="W11" s="386">
        <v>0</v>
      </c>
      <c r="X11" s="387"/>
      <c r="Y11" s="385"/>
      <c r="Z11" s="384"/>
      <c r="AA11" s="384"/>
      <c r="AB11" s="385"/>
      <c r="AC11" s="385">
        <v>0</v>
      </c>
      <c r="AD11" s="386">
        <v>0</v>
      </c>
      <c r="AE11" s="214">
        <v>0</v>
      </c>
      <c r="AF11" s="388"/>
      <c r="AG11" s="388"/>
      <c r="AH11" s="389">
        <v>0</v>
      </c>
      <c r="AI11" s="386">
        <v>0</v>
      </c>
      <c r="AJ11" s="390">
        <v>0</v>
      </c>
      <c r="AK11" s="383"/>
      <c r="AL11" s="385"/>
      <c r="AM11" s="386">
        <v>0</v>
      </c>
      <c r="AN11" s="390">
        <v>0</v>
      </c>
      <c r="AO11" s="383">
        <v>0</v>
      </c>
      <c r="AP11" s="391"/>
      <c r="AQ11" s="384"/>
      <c r="AR11" s="386">
        <v>0</v>
      </c>
      <c r="AS11" s="387">
        <v>0</v>
      </c>
      <c r="AT11" s="384"/>
      <c r="AU11" s="383"/>
      <c r="AV11" s="384"/>
      <c r="AW11" s="383"/>
      <c r="AX11" s="392"/>
      <c r="AY11" s="384"/>
      <c r="AZ11" s="385"/>
      <c r="BA11" s="385"/>
      <c r="BB11" s="394">
        <v>0</v>
      </c>
      <c r="BC11" s="394">
        <v>0</v>
      </c>
      <c r="BD11" s="394">
        <v>0</v>
      </c>
      <c r="BE11" s="393"/>
      <c r="BF11" s="214"/>
      <c r="BG11" s="214"/>
      <c r="BH11" s="388"/>
      <c r="BI11" s="386"/>
      <c r="BJ11" s="393"/>
      <c r="BK11" s="393"/>
      <c r="BL11" s="386"/>
      <c r="BM11" s="383">
        <v>0</v>
      </c>
      <c r="BN11" s="384"/>
      <c r="BO11" s="384"/>
    </row>
    <row r="12" spans="1:67" ht="24" customHeight="1" x14ac:dyDescent="0.3">
      <c r="A12" s="364">
        <v>941111</v>
      </c>
      <c r="B12" s="365" t="s">
        <v>1863</v>
      </c>
      <c r="C12" s="366" t="s">
        <v>320</v>
      </c>
      <c r="D12" s="367">
        <f t="shared" si="0"/>
        <v>20</v>
      </c>
      <c r="E12" s="368">
        <f t="shared" si="1"/>
        <v>0</v>
      </c>
      <c r="F12" s="368">
        <f t="shared" si="2"/>
        <v>0</v>
      </c>
      <c r="G12" s="368">
        <f t="shared" si="3"/>
        <v>0</v>
      </c>
      <c r="H12" s="368">
        <f t="shared" si="4"/>
        <v>0</v>
      </c>
      <c r="I12" s="368">
        <f t="shared" si="5"/>
        <v>0</v>
      </c>
      <c r="J12" s="368">
        <f t="shared" si="6"/>
        <v>0</v>
      </c>
      <c r="K12" s="368">
        <f t="shared" si="7"/>
        <v>0</v>
      </c>
      <c r="L12" s="368">
        <f t="shared" si="8"/>
        <v>0</v>
      </c>
      <c r="M12" s="369">
        <f t="shared" si="9"/>
        <v>0</v>
      </c>
      <c r="N12" s="370">
        <f t="shared" si="10"/>
        <v>20</v>
      </c>
      <c r="O12" s="371"/>
      <c r="P12" s="372">
        <f t="shared" si="11"/>
        <v>20</v>
      </c>
      <c r="Q12" s="373">
        <f t="shared" si="12"/>
        <v>419</v>
      </c>
      <c r="R12" s="374">
        <v>0</v>
      </c>
      <c r="S12" s="119"/>
      <c r="T12" s="119"/>
      <c r="U12" s="113"/>
      <c r="V12" s="113"/>
      <c r="W12" s="117">
        <v>0</v>
      </c>
      <c r="X12" s="123"/>
      <c r="Y12" s="113"/>
      <c r="Z12" s="119"/>
      <c r="AA12" s="119"/>
      <c r="AB12" s="113"/>
      <c r="AC12" s="113">
        <v>0</v>
      </c>
      <c r="AD12" s="117">
        <v>0</v>
      </c>
      <c r="AE12" s="109">
        <v>0</v>
      </c>
      <c r="AF12" s="116"/>
      <c r="AG12" s="116"/>
      <c r="AH12" s="124">
        <v>0</v>
      </c>
      <c r="AI12" s="117">
        <v>0</v>
      </c>
      <c r="AJ12" s="375">
        <v>0</v>
      </c>
      <c r="AK12" s="374"/>
      <c r="AL12" s="113"/>
      <c r="AM12" s="117">
        <v>0</v>
      </c>
      <c r="AN12" s="375">
        <v>0</v>
      </c>
      <c r="AO12" s="374">
        <v>0</v>
      </c>
      <c r="AP12" s="376"/>
      <c r="AQ12" s="119"/>
      <c r="AR12" s="117">
        <v>0</v>
      </c>
      <c r="AS12" s="123">
        <v>0</v>
      </c>
      <c r="AT12" s="119"/>
      <c r="AU12" s="374"/>
      <c r="AV12" s="119"/>
      <c r="AW12" s="374"/>
      <c r="AX12" s="126">
        <v>20</v>
      </c>
      <c r="AY12" s="119"/>
      <c r="AZ12" s="113"/>
      <c r="BA12" s="113"/>
      <c r="BB12" s="377">
        <v>0</v>
      </c>
      <c r="BC12" s="377">
        <v>0</v>
      </c>
      <c r="BD12" s="377">
        <v>0</v>
      </c>
      <c r="BE12" s="378"/>
      <c r="BF12" s="109"/>
      <c r="BG12" s="109"/>
      <c r="BH12" s="116"/>
      <c r="BI12" s="117"/>
      <c r="BJ12" s="378"/>
      <c r="BK12" s="378"/>
      <c r="BL12" s="117"/>
      <c r="BM12" s="374">
        <v>0</v>
      </c>
      <c r="BN12" s="119"/>
      <c r="BO12" s="119"/>
    </row>
    <row r="13" spans="1:67" ht="24" customHeight="1" x14ac:dyDescent="0.3">
      <c r="A13" s="379" t="s">
        <v>1049</v>
      </c>
      <c r="B13" s="365" t="s">
        <v>1050</v>
      </c>
      <c r="C13" s="366" t="s">
        <v>1051</v>
      </c>
      <c r="D13" s="367">
        <f t="shared" si="0"/>
        <v>7</v>
      </c>
      <c r="E13" s="368">
        <f t="shared" si="1"/>
        <v>1</v>
      </c>
      <c r="F13" s="368">
        <f t="shared" si="2"/>
        <v>1</v>
      </c>
      <c r="G13" s="368">
        <f t="shared" si="3"/>
        <v>1</v>
      </c>
      <c r="H13" s="368">
        <f t="shared" si="4"/>
        <v>0</v>
      </c>
      <c r="I13" s="368">
        <f t="shared" si="5"/>
        <v>0</v>
      </c>
      <c r="J13" s="368">
        <f t="shared" si="6"/>
        <v>0</v>
      </c>
      <c r="K13" s="368">
        <f t="shared" si="7"/>
        <v>0</v>
      </c>
      <c r="L13" s="368">
        <f t="shared" si="8"/>
        <v>0</v>
      </c>
      <c r="M13" s="369">
        <f t="shared" si="9"/>
        <v>0</v>
      </c>
      <c r="N13" s="370">
        <f t="shared" si="10"/>
        <v>10</v>
      </c>
      <c r="O13" s="371"/>
      <c r="P13" s="372">
        <f t="shared" si="11"/>
        <v>10</v>
      </c>
      <c r="Q13" s="373">
        <f t="shared" si="12"/>
        <v>628</v>
      </c>
      <c r="R13" s="374">
        <v>0</v>
      </c>
      <c r="S13" s="119"/>
      <c r="T13" s="119"/>
      <c r="U13" s="113"/>
      <c r="V13" s="113"/>
      <c r="W13" s="117">
        <v>0</v>
      </c>
      <c r="X13" s="123"/>
      <c r="Y13" s="113"/>
      <c r="Z13" s="119"/>
      <c r="AA13" s="119"/>
      <c r="AB13" s="113"/>
      <c r="AC13" s="113">
        <v>0</v>
      </c>
      <c r="AD13" s="117">
        <v>0</v>
      </c>
      <c r="AE13" s="109">
        <v>0</v>
      </c>
      <c r="AF13" s="116"/>
      <c r="AG13" s="116"/>
      <c r="AH13" s="124">
        <v>0</v>
      </c>
      <c r="AI13" s="117">
        <v>0</v>
      </c>
      <c r="AJ13" s="375">
        <v>0</v>
      </c>
      <c r="AK13" s="374"/>
      <c r="AL13" s="113"/>
      <c r="AM13" s="386">
        <v>0</v>
      </c>
      <c r="AN13" s="396">
        <v>0</v>
      </c>
      <c r="AO13" s="374">
        <v>0</v>
      </c>
      <c r="AP13" s="376"/>
      <c r="AQ13" s="119">
        <v>1</v>
      </c>
      <c r="AR13" s="386">
        <v>0</v>
      </c>
      <c r="AS13" s="123">
        <v>0</v>
      </c>
      <c r="AT13" s="119"/>
      <c r="AU13" s="374"/>
      <c r="AV13" s="119"/>
      <c r="AW13" s="374"/>
      <c r="AX13" s="126"/>
      <c r="AY13" s="119"/>
      <c r="AZ13" s="113">
        <v>1</v>
      </c>
      <c r="BA13" s="113">
        <v>7</v>
      </c>
      <c r="BB13" s="377">
        <v>0</v>
      </c>
      <c r="BC13" s="377">
        <v>0</v>
      </c>
      <c r="BD13" s="377">
        <v>0</v>
      </c>
      <c r="BE13" s="378"/>
      <c r="BF13" s="109">
        <v>1</v>
      </c>
      <c r="BG13" s="109"/>
      <c r="BH13" s="116"/>
      <c r="BI13" s="386"/>
      <c r="BJ13" s="378"/>
      <c r="BK13" s="378"/>
      <c r="BL13" s="386"/>
      <c r="BM13" s="374">
        <v>0</v>
      </c>
      <c r="BN13" s="119"/>
      <c r="BO13" s="119"/>
    </row>
    <row r="14" spans="1:67" ht="24" customHeight="1" x14ac:dyDescent="0.3">
      <c r="A14" s="380" t="s">
        <v>1874</v>
      </c>
      <c r="B14" s="381" t="s">
        <v>1875</v>
      </c>
      <c r="C14" s="382" t="s">
        <v>1098</v>
      </c>
      <c r="D14" s="367">
        <f t="shared" si="0"/>
        <v>3</v>
      </c>
      <c r="E14" s="368">
        <f t="shared" si="1"/>
        <v>0</v>
      </c>
      <c r="F14" s="368">
        <f t="shared" si="2"/>
        <v>0</v>
      </c>
      <c r="G14" s="368">
        <f t="shared" si="3"/>
        <v>0</v>
      </c>
      <c r="H14" s="368">
        <f t="shared" si="4"/>
        <v>0</v>
      </c>
      <c r="I14" s="368">
        <f t="shared" si="5"/>
        <v>0</v>
      </c>
      <c r="J14" s="368">
        <f t="shared" si="6"/>
        <v>0</v>
      </c>
      <c r="K14" s="368">
        <f t="shared" si="7"/>
        <v>0</v>
      </c>
      <c r="L14" s="368">
        <f t="shared" si="8"/>
        <v>0</v>
      </c>
      <c r="M14" s="369">
        <f t="shared" si="9"/>
        <v>0</v>
      </c>
      <c r="N14" s="370">
        <f t="shared" si="10"/>
        <v>3</v>
      </c>
      <c r="O14" s="371"/>
      <c r="P14" s="372">
        <f t="shared" si="11"/>
        <v>3</v>
      </c>
      <c r="Q14" s="373">
        <f t="shared" si="12"/>
        <v>853</v>
      </c>
      <c r="R14" s="383">
        <v>0</v>
      </c>
      <c r="S14" s="384"/>
      <c r="T14" s="384"/>
      <c r="U14" s="385"/>
      <c r="V14" s="385"/>
      <c r="W14" s="386">
        <v>0</v>
      </c>
      <c r="X14" s="387"/>
      <c r="Y14" s="385"/>
      <c r="Z14" s="384"/>
      <c r="AA14" s="384"/>
      <c r="AB14" s="385"/>
      <c r="AC14" s="385">
        <v>3</v>
      </c>
      <c r="AD14" s="386">
        <v>0</v>
      </c>
      <c r="AE14" s="214">
        <v>0</v>
      </c>
      <c r="AF14" s="388"/>
      <c r="AG14" s="388"/>
      <c r="AH14" s="389">
        <v>0</v>
      </c>
      <c r="AI14" s="386">
        <v>0</v>
      </c>
      <c r="AJ14" s="390">
        <v>0</v>
      </c>
      <c r="AK14" s="383"/>
      <c r="AL14" s="385"/>
      <c r="AM14" s="386">
        <v>0</v>
      </c>
      <c r="AN14" s="390">
        <v>0</v>
      </c>
      <c r="AO14" s="383">
        <v>0</v>
      </c>
      <c r="AP14" s="391"/>
      <c r="AQ14" s="384"/>
      <c r="AR14" s="386">
        <v>0</v>
      </c>
      <c r="AS14" s="387">
        <v>0</v>
      </c>
      <c r="AT14" s="384"/>
      <c r="AU14" s="383"/>
      <c r="AV14" s="384"/>
      <c r="AW14" s="383"/>
      <c r="AX14" s="392"/>
      <c r="AY14" s="384"/>
      <c r="AZ14" s="385"/>
      <c r="BA14" s="385"/>
      <c r="BB14" s="394">
        <v>0</v>
      </c>
      <c r="BC14" s="394">
        <v>0</v>
      </c>
      <c r="BD14" s="394">
        <v>0</v>
      </c>
      <c r="BE14" s="393"/>
      <c r="BF14" s="214"/>
      <c r="BG14" s="214"/>
      <c r="BH14" s="388"/>
      <c r="BI14" s="386"/>
      <c r="BJ14" s="393"/>
      <c r="BK14" s="393"/>
      <c r="BL14" s="386"/>
      <c r="BM14" s="383">
        <v>0</v>
      </c>
      <c r="BN14" s="384"/>
      <c r="BO14" s="384"/>
    </row>
    <row r="15" spans="1:67" ht="24" customHeight="1" x14ac:dyDescent="0.3">
      <c r="A15" s="364">
        <v>660823</v>
      </c>
      <c r="B15" s="365" t="s">
        <v>1882</v>
      </c>
      <c r="C15" s="366" t="s">
        <v>1883</v>
      </c>
      <c r="D15" s="367">
        <f t="shared" si="0"/>
        <v>0</v>
      </c>
      <c r="E15" s="368">
        <f t="shared" si="1"/>
        <v>0</v>
      </c>
      <c r="F15" s="368">
        <f t="shared" si="2"/>
        <v>0</v>
      </c>
      <c r="G15" s="368">
        <f t="shared" si="3"/>
        <v>0</v>
      </c>
      <c r="H15" s="368">
        <f t="shared" si="4"/>
        <v>0</v>
      </c>
      <c r="I15" s="368">
        <f t="shared" si="5"/>
        <v>0</v>
      </c>
      <c r="J15" s="368">
        <f t="shared" si="6"/>
        <v>0</v>
      </c>
      <c r="K15" s="368">
        <f t="shared" si="7"/>
        <v>0</v>
      </c>
      <c r="L15" s="368">
        <f t="shared" si="8"/>
        <v>0</v>
      </c>
      <c r="M15" s="369">
        <f t="shared" si="9"/>
        <v>0</v>
      </c>
      <c r="N15" s="370">
        <f t="shared" si="10"/>
        <v>0</v>
      </c>
      <c r="O15" s="371"/>
      <c r="P15" s="372">
        <f t="shared" si="11"/>
        <v>0</v>
      </c>
      <c r="Q15" s="373" t="str">
        <f t="shared" si="12"/>
        <v/>
      </c>
      <c r="R15" s="374">
        <v>0</v>
      </c>
      <c r="S15" s="119"/>
      <c r="T15" s="119"/>
      <c r="U15" s="113"/>
      <c r="V15" s="113"/>
      <c r="W15" s="117">
        <v>0</v>
      </c>
      <c r="X15" s="123"/>
      <c r="Y15" s="113"/>
      <c r="Z15" s="119"/>
      <c r="AA15" s="119"/>
      <c r="AB15" s="113"/>
      <c r="AC15" s="113">
        <v>0</v>
      </c>
      <c r="AD15" s="117">
        <v>0</v>
      </c>
      <c r="AE15" s="109">
        <v>0</v>
      </c>
      <c r="AF15" s="116"/>
      <c r="AG15" s="116"/>
      <c r="AH15" s="124">
        <v>0</v>
      </c>
      <c r="AI15" s="117">
        <v>0</v>
      </c>
      <c r="AJ15" s="375">
        <v>0</v>
      </c>
      <c r="AK15" s="374"/>
      <c r="AL15" s="113"/>
      <c r="AM15" s="117">
        <v>0</v>
      </c>
      <c r="AN15" s="375">
        <v>0</v>
      </c>
      <c r="AO15" s="374">
        <v>0</v>
      </c>
      <c r="AP15" s="376"/>
      <c r="AQ15" s="119"/>
      <c r="AR15" s="117">
        <v>0</v>
      </c>
      <c r="AS15" s="123">
        <v>0</v>
      </c>
      <c r="AT15" s="119"/>
      <c r="AU15" s="374"/>
      <c r="AV15" s="119"/>
      <c r="AW15" s="374"/>
      <c r="AX15" s="126"/>
      <c r="AY15" s="119"/>
      <c r="AZ15" s="113"/>
      <c r="BA15" s="113"/>
      <c r="BB15" s="377">
        <v>0</v>
      </c>
      <c r="BC15" s="377">
        <v>0</v>
      </c>
      <c r="BD15" s="377">
        <v>0</v>
      </c>
      <c r="BE15" s="378"/>
      <c r="BF15" s="109"/>
      <c r="BG15" s="109"/>
      <c r="BH15" s="116"/>
      <c r="BI15" s="117"/>
      <c r="BJ15" s="378"/>
      <c r="BK15" s="378"/>
      <c r="BL15" s="117"/>
      <c r="BM15" s="374">
        <v>0</v>
      </c>
      <c r="BN15" s="119"/>
      <c r="BO15" s="119"/>
    </row>
    <row r="16" spans="1:67" ht="24" customHeight="1" x14ac:dyDescent="0.3">
      <c r="A16" s="379" t="s">
        <v>1888</v>
      </c>
      <c r="B16" s="365" t="s">
        <v>1889</v>
      </c>
      <c r="C16" s="366" t="s">
        <v>907</v>
      </c>
      <c r="D16" s="367">
        <f t="shared" si="0"/>
        <v>24</v>
      </c>
      <c r="E16" s="368">
        <f t="shared" si="1"/>
        <v>0</v>
      </c>
      <c r="F16" s="368">
        <f t="shared" si="2"/>
        <v>0</v>
      </c>
      <c r="G16" s="368">
        <f t="shared" si="3"/>
        <v>0</v>
      </c>
      <c r="H16" s="368">
        <f t="shared" si="4"/>
        <v>0</v>
      </c>
      <c r="I16" s="368">
        <f t="shared" si="5"/>
        <v>0</v>
      </c>
      <c r="J16" s="368">
        <f t="shared" si="6"/>
        <v>0</v>
      </c>
      <c r="K16" s="368">
        <f t="shared" si="7"/>
        <v>0</v>
      </c>
      <c r="L16" s="368">
        <f t="shared" si="8"/>
        <v>0</v>
      </c>
      <c r="M16" s="369">
        <f t="shared" si="9"/>
        <v>0</v>
      </c>
      <c r="N16" s="370">
        <f t="shared" si="10"/>
        <v>24</v>
      </c>
      <c r="O16" s="371"/>
      <c r="P16" s="372">
        <f t="shared" si="11"/>
        <v>24</v>
      </c>
      <c r="Q16" s="373">
        <f t="shared" si="12"/>
        <v>369</v>
      </c>
      <c r="R16" s="374">
        <v>0</v>
      </c>
      <c r="S16" s="384"/>
      <c r="T16" s="384"/>
      <c r="U16" s="385"/>
      <c r="V16" s="385"/>
      <c r="W16" s="117">
        <v>0</v>
      </c>
      <c r="X16" s="387"/>
      <c r="Y16" s="385"/>
      <c r="Z16" s="384"/>
      <c r="AA16" s="384"/>
      <c r="AB16" s="385"/>
      <c r="AC16" s="385">
        <v>0</v>
      </c>
      <c r="AD16" s="117">
        <v>0</v>
      </c>
      <c r="AE16" s="109">
        <v>0</v>
      </c>
      <c r="AF16" s="116"/>
      <c r="AG16" s="116"/>
      <c r="AH16" s="124">
        <v>0</v>
      </c>
      <c r="AI16" s="117">
        <v>0</v>
      </c>
      <c r="AJ16" s="375">
        <v>0</v>
      </c>
      <c r="AK16" s="383"/>
      <c r="AL16" s="385"/>
      <c r="AM16" s="117">
        <v>0</v>
      </c>
      <c r="AN16" s="375">
        <v>0</v>
      </c>
      <c r="AO16" s="374">
        <v>0</v>
      </c>
      <c r="AP16" s="391"/>
      <c r="AQ16" s="384"/>
      <c r="AR16" s="117">
        <v>0</v>
      </c>
      <c r="AS16" s="387">
        <v>0</v>
      </c>
      <c r="AT16" s="384"/>
      <c r="AU16" s="374"/>
      <c r="AV16" s="384"/>
      <c r="AW16" s="374"/>
      <c r="AX16" s="126">
        <v>24</v>
      </c>
      <c r="AY16" s="384"/>
      <c r="AZ16" s="385"/>
      <c r="BA16" s="385"/>
      <c r="BB16" s="377">
        <v>0</v>
      </c>
      <c r="BC16" s="377">
        <v>0</v>
      </c>
      <c r="BD16" s="377">
        <v>0</v>
      </c>
      <c r="BE16" s="378"/>
      <c r="BF16" s="109"/>
      <c r="BG16" s="109"/>
      <c r="BH16" s="116"/>
      <c r="BI16" s="117"/>
      <c r="BJ16" s="378"/>
      <c r="BK16" s="378"/>
      <c r="BL16" s="117"/>
      <c r="BM16" s="383">
        <v>0</v>
      </c>
      <c r="BN16" s="384"/>
      <c r="BO16" s="384"/>
    </row>
    <row r="17" spans="1:67" ht="24" customHeight="1" x14ac:dyDescent="0.3">
      <c r="A17" s="379" t="s">
        <v>1894</v>
      </c>
      <c r="B17" s="365" t="s">
        <v>1895</v>
      </c>
      <c r="C17" s="366" t="s">
        <v>163</v>
      </c>
      <c r="D17" s="367">
        <f t="shared" si="0"/>
        <v>0</v>
      </c>
      <c r="E17" s="368">
        <f t="shared" si="1"/>
        <v>0</v>
      </c>
      <c r="F17" s="368">
        <f t="shared" si="2"/>
        <v>0</v>
      </c>
      <c r="G17" s="368">
        <f t="shared" si="3"/>
        <v>0</v>
      </c>
      <c r="H17" s="368">
        <f t="shared" si="4"/>
        <v>0</v>
      </c>
      <c r="I17" s="368">
        <f t="shared" si="5"/>
        <v>0</v>
      </c>
      <c r="J17" s="368">
        <f t="shared" si="6"/>
        <v>0</v>
      </c>
      <c r="K17" s="368">
        <f t="shared" si="7"/>
        <v>0</v>
      </c>
      <c r="L17" s="368">
        <f t="shared" si="8"/>
        <v>0</v>
      </c>
      <c r="M17" s="369">
        <f t="shared" si="9"/>
        <v>0</v>
      </c>
      <c r="N17" s="370">
        <f t="shared" si="10"/>
        <v>0</v>
      </c>
      <c r="O17" s="371"/>
      <c r="P17" s="372">
        <f t="shared" si="11"/>
        <v>0</v>
      </c>
      <c r="Q17" s="373" t="str">
        <f t="shared" si="12"/>
        <v/>
      </c>
      <c r="R17" s="374">
        <v>0</v>
      </c>
      <c r="S17" s="119"/>
      <c r="T17" s="119"/>
      <c r="U17" s="113"/>
      <c r="V17" s="113"/>
      <c r="W17" s="117">
        <v>0</v>
      </c>
      <c r="X17" s="123"/>
      <c r="Y17" s="113"/>
      <c r="Z17" s="119"/>
      <c r="AA17" s="119"/>
      <c r="AB17" s="113"/>
      <c r="AC17" s="113">
        <v>0</v>
      </c>
      <c r="AD17" s="117">
        <v>0</v>
      </c>
      <c r="AE17" s="109">
        <v>0</v>
      </c>
      <c r="AF17" s="116"/>
      <c r="AG17" s="116"/>
      <c r="AH17" s="124">
        <v>0</v>
      </c>
      <c r="AI17" s="117">
        <v>0</v>
      </c>
      <c r="AJ17" s="375">
        <v>0</v>
      </c>
      <c r="AK17" s="374"/>
      <c r="AL17" s="113"/>
      <c r="AM17" s="117">
        <v>0</v>
      </c>
      <c r="AN17" s="375">
        <v>0</v>
      </c>
      <c r="AO17" s="374">
        <v>0</v>
      </c>
      <c r="AP17" s="376"/>
      <c r="AQ17" s="119"/>
      <c r="AR17" s="117">
        <v>0</v>
      </c>
      <c r="AS17" s="123">
        <v>0</v>
      </c>
      <c r="AT17" s="119"/>
      <c r="AU17" s="374"/>
      <c r="AV17" s="119"/>
      <c r="AW17" s="374"/>
      <c r="AX17" s="126"/>
      <c r="AY17" s="119"/>
      <c r="AZ17" s="113"/>
      <c r="BA17" s="113"/>
      <c r="BB17" s="377">
        <v>0</v>
      </c>
      <c r="BC17" s="377">
        <v>0</v>
      </c>
      <c r="BD17" s="377">
        <v>0</v>
      </c>
      <c r="BE17" s="378"/>
      <c r="BF17" s="109"/>
      <c r="BG17" s="109"/>
      <c r="BH17" s="116"/>
      <c r="BI17" s="117"/>
      <c r="BJ17" s="378"/>
      <c r="BK17" s="378"/>
      <c r="BL17" s="117"/>
      <c r="BM17" s="374">
        <v>0</v>
      </c>
      <c r="BN17" s="119"/>
      <c r="BO17" s="119"/>
    </row>
    <row r="18" spans="1:67" ht="24" customHeight="1" x14ac:dyDescent="0.3">
      <c r="A18" s="364" t="s">
        <v>1898</v>
      </c>
      <c r="B18" s="365" t="s">
        <v>1899</v>
      </c>
      <c r="C18" s="366" t="s">
        <v>163</v>
      </c>
      <c r="D18" s="367">
        <f t="shared" si="0"/>
        <v>150</v>
      </c>
      <c r="E18" s="368">
        <f t="shared" si="1"/>
        <v>90</v>
      </c>
      <c r="F18" s="368">
        <f t="shared" si="2"/>
        <v>80</v>
      </c>
      <c r="G18" s="368">
        <f t="shared" si="3"/>
        <v>60</v>
      </c>
      <c r="H18" s="368">
        <f t="shared" si="4"/>
        <v>0</v>
      </c>
      <c r="I18" s="368">
        <f t="shared" si="5"/>
        <v>0</v>
      </c>
      <c r="J18" s="368">
        <f t="shared" si="6"/>
        <v>0</v>
      </c>
      <c r="K18" s="368">
        <f t="shared" si="7"/>
        <v>0</v>
      </c>
      <c r="L18" s="368">
        <f t="shared" si="8"/>
        <v>0</v>
      </c>
      <c r="M18" s="369">
        <f t="shared" si="9"/>
        <v>0</v>
      </c>
      <c r="N18" s="370">
        <f t="shared" si="10"/>
        <v>380</v>
      </c>
      <c r="O18" s="371"/>
      <c r="P18" s="372">
        <f t="shared" si="11"/>
        <v>380</v>
      </c>
      <c r="Q18" s="373">
        <f t="shared" si="12"/>
        <v>53</v>
      </c>
      <c r="R18" s="374">
        <v>0</v>
      </c>
      <c r="S18" s="119"/>
      <c r="T18" s="119"/>
      <c r="U18" s="113"/>
      <c r="V18" s="113"/>
      <c r="W18" s="117">
        <v>0</v>
      </c>
      <c r="X18" s="123"/>
      <c r="Y18" s="113"/>
      <c r="Z18" s="119"/>
      <c r="AA18" s="119"/>
      <c r="AB18" s="113"/>
      <c r="AC18" s="113">
        <v>0</v>
      </c>
      <c r="AD18" s="117">
        <v>0</v>
      </c>
      <c r="AE18" s="109">
        <v>0</v>
      </c>
      <c r="AF18" s="116"/>
      <c r="AG18" s="116"/>
      <c r="AH18" s="124">
        <v>150</v>
      </c>
      <c r="AI18" s="117">
        <v>0</v>
      </c>
      <c r="AJ18" s="375">
        <v>0</v>
      </c>
      <c r="AK18" s="374"/>
      <c r="AL18" s="113"/>
      <c r="AM18" s="117">
        <v>0</v>
      </c>
      <c r="AN18" s="375">
        <v>0</v>
      </c>
      <c r="AO18" s="374">
        <v>0</v>
      </c>
      <c r="AP18" s="376"/>
      <c r="AQ18" s="119"/>
      <c r="AR18" s="117">
        <v>0</v>
      </c>
      <c r="AS18" s="123">
        <v>0</v>
      </c>
      <c r="AT18" s="119"/>
      <c r="AU18" s="374"/>
      <c r="AV18" s="119"/>
      <c r="AW18" s="374"/>
      <c r="AX18" s="126"/>
      <c r="AY18" s="119"/>
      <c r="AZ18" s="113"/>
      <c r="BA18" s="113"/>
      <c r="BB18" s="377">
        <v>60</v>
      </c>
      <c r="BC18" s="377">
        <v>80</v>
      </c>
      <c r="BD18" s="377">
        <v>0</v>
      </c>
      <c r="BE18" s="378"/>
      <c r="BF18" s="109"/>
      <c r="BG18" s="109"/>
      <c r="BH18" s="116"/>
      <c r="BI18" s="117"/>
      <c r="BJ18" s="378">
        <v>90</v>
      </c>
      <c r="BK18" s="378"/>
      <c r="BL18" s="117"/>
      <c r="BM18" s="374">
        <v>0</v>
      </c>
      <c r="BN18" s="119"/>
      <c r="BO18" s="119"/>
    </row>
    <row r="19" spans="1:67" ht="24" customHeight="1" x14ac:dyDescent="0.3">
      <c r="A19" s="379" t="s">
        <v>1902</v>
      </c>
      <c r="B19" s="365" t="s">
        <v>1903</v>
      </c>
      <c r="C19" s="366" t="s">
        <v>358</v>
      </c>
      <c r="D19" s="367">
        <f t="shared" si="0"/>
        <v>0</v>
      </c>
      <c r="E19" s="368">
        <f t="shared" si="1"/>
        <v>0</v>
      </c>
      <c r="F19" s="368">
        <f t="shared" si="2"/>
        <v>0</v>
      </c>
      <c r="G19" s="368">
        <f t="shared" si="3"/>
        <v>0</v>
      </c>
      <c r="H19" s="368">
        <f t="shared" si="4"/>
        <v>0</v>
      </c>
      <c r="I19" s="368">
        <f t="shared" si="5"/>
        <v>0</v>
      </c>
      <c r="J19" s="368">
        <f t="shared" si="6"/>
        <v>0</v>
      </c>
      <c r="K19" s="368">
        <f t="shared" si="7"/>
        <v>0</v>
      </c>
      <c r="L19" s="368">
        <f t="shared" si="8"/>
        <v>0</v>
      </c>
      <c r="M19" s="369">
        <f t="shared" si="9"/>
        <v>0</v>
      </c>
      <c r="N19" s="370">
        <f t="shared" si="10"/>
        <v>0</v>
      </c>
      <c r="O19" s="371"/>
      <c r="P19" s="372">
        <f t="shared" si="11"/>
        <v>0</v>
      </c>
      <c r="Q19" s="373" t="str">
        <f t="shared" si="12"/>
        <v/>
      </c>
      <c r="R19" s="374">
        <v>0</v>
      </c>
      <c r="S19" s="119"/>
      <c r="T19" s="119"/>
      <c r="U19" s="113"/>
      <c r="V19" s="113"/>
      <c r="W19" s="117">
        <v>0</v>
      </c>
      <c r="X19" s="123"/>
      <c r="Y19" s="113"/>
      <c r="Z19" s="119"/>
      <c r="AA19" s="119"/>
      <c r="AB19" s="113"/>
      <c r="AC19" s="113">
        <v>0</v>
      </c>
      <c r="AD19" s="117">
        <v>0</v>
      </c>
      <c r="AE19" s="109">
        <v>0</v>
      </c>
      <c r="AF19" s="116"/>
      <c r="AG19" s="116"/>
      <c r="AH19" s="124">
        <v>0</v>
      </c>
      <c r="AI19" s="117">
        <v>0</v>
      </c>
      <c r="AJ19" s="375">
        <v>0</v>
      </c>
      <c r="AK19" s="374"/>
      <c r="AL19" s="113"/>
      <c r="AM19" s="117">
        <v>0</v>
      </c>
      <c r="AN19" s="375">
        <v>0</v>
      </c>
      <c r="AO19" s="374">
        <v>0</v>
      </c>
      <c r="AP19" s="376"/>
      <c r="AQ19" s="119"/>
      <c r="AR19" s="117">
        <v>0</v>
      </c>
      <c r="AS19" s="123">
        <v>0</v>
      </c>
      <c r="AT19" s="119"/>
      <c r="AU19" s="374"/>
      <c r="AV19" s="119"/>
      <c r="AW19" s="374"/>
      <c r="AX19" s="126"/>
      <c r="AY19" s="119"/>
      <c r="AZ19" s="113"/>
      <c r="BA19" s="113"/>
      <c r="BB19" s="377">
        <v>0</v>
      </c>
      <c r="BC19" s="377">
        <v>0</v>
      </c>
      <c r="BD19" s="377">
        <v>0</v>
      </c>
      <c r="BE19" s="378"/>
      <c r="BF19" s="109"/>
      <c r="BG19" s="109"/>
      <c r="BH19" s="116"/>
      <c r="BI19" s="117"/>
      <c r="BJ19" s="378"/>
      <c r="BK19" s="378"/>
      <c r="BL19" s="117"/>
      <c r="BM19" s="374">
        <v>0</v>
      </c>
      <c r="BN19" s="119"/>
      <c r="BO19" s="119"/>
    </row>
    <row r="20" spans="1:67" ht="24" customHeight="1" x14ac:dyDescent="0.3">
      <c r="A20" s="364" t="s">
        <v>1909</v>
      </c>
      <c r="B20" s="365" t="s">
        <v>1910</v>
      </c>
      <c r="C20" s="366" t="s">
        <v>1911</v>
      </c>
      <c r="D20" s="367">
        <f t="shared" si="0"/>
        <v>32</v>
      </c>
      <c r="E20" s="368">
        <f t="shared" si="1"/>
        <v>30</v>
      </c>
      <c r="F20" s="368">
        <f t="shared" si="2"/>
        <v>0</v>
      </c>
      <c r="G20" s="368">
        <f t="shared" si="3"/>
        <v>0</v>
      </c>
      <c r="H20" s="368">
        <f t="shared" si="4"/>
        <v>0</v>
      </c>
      <c r="I20" s="368">
        <f t="shared" si="5"/>
        <v>0</v>
      </c>
      <c r="J20" s="368">
        <f t="shared" si="6"/>
        <v>0</v>
      </c>
      <c r="K20" s="368">
        <f t="shared" si="7"/>
        <v>0</v>
      </c>
      <c r="L20" s="368">
        <f t="shared" si="8"/>
        <v>0</v>
      </c>
      <c r="M20" s="369">
        <f t="shared" si="9"/>
        <v>0</v>
      </c>
      <c r="N20" s="370">
        <f t="shared" si="10"/>
        <v>62</v>
      </c>
      <c r="O20" s="371"/>
      <c r="P20" s="372">
        <f t="shared" si="11"/>
        <v>62</v>
      </c>
      <c r="Q20" s="373">
        <f t="shared" si="12"/>
        <v>170</v>
      </c>
      <c r="R20" s="374">
        <v>0</v>
      </c>
      <c r="S20" s="119"/>
      <c r="T20" s="119"/>
      <c r="U20" s="113"/>
      <c r="V20" s="113"/>
      <c r="W20" s="117">
        <v>0</v>
      </c>
      <c r="X20" s="123"/>
      <c r="Y20" s="113"/>
      <c r="Z20" s="119"/>
      <c r="AA20" s="119"/>
      <c r="AB20" s="113">
        <v>32</v>
      </c>
      <c r="AC20" s="113">
        <v>0</v>
      </c>
      <c r="AD20" s="117">
        <v>0</v>
      </c>
      <c r="AE20" s="109">
        <v>0</v>
      </c>
      <c r="AF20" s="116"/>
      <c r="AG20" s="116"/>
      <c r="AH20" s="124">
        <v>0</v>
      </c>
      <c r="AI20" s="117">
        <v>0</v>
      </c>
      <c r="AJ20" s="375">
        <v>0</v>
      </c>
      <c r="AK20" s="374"/>
      <c r="AL20" s="113"/>
      <c r="AM20" s="117">
        <v>0</v>
      </c>
      <c r="AN20" s="375">
        <v>0</v>
      </c>
      <c r="AO20" s="374">
        <v>0</v>
      </c>
      <c r="AP20" s="376"/>
      <c r="AQ20" s="119"/>
      <c r="AR20" s="117">
        <v>0</v>
      </c>
      <c r="AS20" s="123">
        <v>0</v>
      </c>
      <c r="AT20" s="119"/>
      <c r="AU20" s="374"/>
      <c r="AV20" s="119"/>
      <c r="AW20" s="374"/>
      <c r="AX20" s="126">
        <v>30</v>
      </c>
      <c r="AY20" s="119"/>
      <c r="AZ20" s="113"/>
      <c r="BA20" s="113"/>
      <c r="BB20" s="377">
        <v>0</v>
      </c>
      <c r="BC20" s="377">
        <v>0</v>
      </c>
      <c r="BD20" s="377">
        <v>0</v>
      </c>
      <c r="BE20" s="378"/>
      <c r="BF20" s="109"/>
      <c r="BG20" s="109"/>
      <c r="BH20" s="116"/>
      <c r="BI20" s="117"/>
      <c r="BJ20" s="378"/>
      <c r="BK20" s="378"/>
      <c r="BL20" s="117"/>
      <c r="BM20" s="374">
        <v>0</v>
      </c>
      <c r="BN20" s="119"/>
      <c r="BO20" s="119"/>
    </row>
    <row r="21" spans="1:67" ht="24" customHeight="1" x14ac:dyDescent="0.3">
      <c r="A21" s="379" t="s">
        <v>1063</v>
      </c>
      <c r="B21" s="365" t="s">
        <v>1064</v>
      </c>
      <c r="C21" s="366" t="s">
        <v>119</v>
      </c>
      <c r="D21" s="367">
        <f t="shared" si="0"/>
        <v>0</v>
      </c>
      <c r="E21" s="368">
        <f t="shared" si="1"/>
        <v>0</v>
      </c>
      <c r="F21" s="368">
        <f t="shared" si="2"/>
        <v>0</v>
      </c>
      <c r="G21" s="368">
        <f t="shared" si="3"/>
        <v>0</v>
      </c>
      <c r="H21" s="368">
        <f t="shared" si="4"/>
        <v>0</v>
      </c>
      <c r="I21" s="368">
        <f t="shared" si="5"/>
        <v>0</v>
      </c>
      <c r="J21" s="368">
        <f t="shared" si="6"/>
        <v>0</v>
      </c>
      <c r="K21" s="368">
        <f t="shared" si="7"/>
        <v>0</v>
      </c>
      <c r="L21" s="368">
        <f t="shared" si="8"/>
        <v>0</v>
      </c>
      <c r="M21" s="369">
        <f t="shared" si="9"/>
        <v>0</v>
      </c>
      <c r="N21" s="370">
        <f t="shared" si="10"/>
        <v>0</v>
      </c>
      <c r="O21" s="371"/>
      <c r="P21" s="372">
        <f t="shared" si="11"/>
        <v>0</v>
      </c>
      <c r="Q21" s="373" t="str">
        <f t="shared" si="12"/>
        <v/>
      </c>
      <c r="R21" s="374">
        <v>0</v>
      </c>
      <c r="S21" s="119"/>
      <c r="T21" s="119"/>
      <c r="U21" s="113"/>
      <c r="V21" s="113"/>
      <c r="W21" s="117">
        <v>0</v>
      </c>
      <c r="X21" s="123"/>
      <c r="Y21" s="113"/>
      <c r="Z21" s="119"/>
      <c r="AA21" s="119"/>
      <c r="AB21" s="113"/>
      <c r="AC21" s="113">
        <v>0</v>
      </c>
      <c r="AD21" s="117">
        <v>0</v>
      </c>
      <c r="AE21" s="109">
        <v>0</v>
      </c>
      <c r="AF21" s="116"/>
      <c r="AG21" s="116"/>
      <c r="AH21" s="124">
        <v>0</v>
      </c>
      <c r="AI21" s="117">
        <v>0</v>
      </c>
      <c r="AJ21" s="375">
        <v>0</v>
      </c>
      <c r="AK21" s="374"/>
      <c r="AL21" s="113"/>
      <c r="AM21" s="117">
        <v>0</v>
      </c>
      <c r="AN21" s="375">
        <v>0</v>
      </c>
      <c r="AO21" s="374">
        <v>0</v>
      </c>
      <c r="AP21" s="376"/>
      <c r="AQ21" s="119"/>
      <c r="AR21" s="117">
        <v>0</v>
      </c>
      <c r="AS21" s="123">
        <v>0</v>
      </c>
      <c r="AT21" s="119"/>
      <c r="AU21" s="374"/>
      <c r="AV21" s="119"/>
      <c r="AW21" s="374"/>
      <c r="AX21" s="126"/>
      <c r="AY21" s="119"/>
      <c r="AZ21" s="113"/>
      <c r="BA21" s="113"/>
      <c r="BB21" s="377">
        <v>0</v>
      </c>
      <c r="BC21" s="377">
        <v>0</v>
      </c>
      <c r="BD21" s="377">
        <v>0</v>
      </c>
      <c r="BE21" s="378"/>
      <c r="BF21" s="109"/>
      <c r="BG21" s="109"/>
      <c r="BH21" s="116"/>
      <c r="BI21" s="117"/>
      <c r="BJ21" s="378"/>
      <c r="BK21" s="378"/>
      <c r="BL21" s="117"/>
      <c r="BM21" s="374">
        <v>0</v>
      </c>
      <c r="BN21" s="119"/>
      <c r="BO21" s="119"/>
    </row>
    <row r="22" spans="1:67" ht="24" customHeight="1" x14ac:dyDescent="0.3">
      <c r="A22" s="364" t="s">
        <v>1917</v>
      </c>
      <c r="B22" s="365" t="s">
        <v>1918</v>
      </c>
      <c r="C22" s="366" t="s">
        <v>1919</v>
      </c>
      <c r="D22" s="367">
        <f t="shared" si="0"/>
        <v>13</v>
      </c>
      <c r="E22" s="368">
        <f t="shared" si="1"/>
        <v>5</v>
      </c>
      <c r="F22" s="368">
        <f t="shared" si="2"/>
        <v>0</v>
      </c>
      <c r="G22" s="368">
        <f t="shared" si="3"/>
        <v>0</v>
      </c>
      <c r="H22" s="368">
        <f t="shared" si="4"/>
        <v>0</v>
      </c>
      <c r="I22" s="368">
        <f t="shared" si="5"/>
        <v>0</v>
      </c>
      <c r="J22" s="368">
        <f t="shared" si="6"/>
        <v>0</v>
      </c>
      <c r="K22" s="368">
        <f t="shared" si="7"/>
        <v>0</v>
      </c>
      <c r="L22" s="368">
        <f t="shared" si="8"/>
        <v>0</v>
      </c>
      <c r="M22" s="369">
        <f t="shared" si="9"/>
        <v>0</v>
      </c>
      <c r="N22" s="370">
        <f t="shared" si="10"/>
        <v>18</v>
      </c>
      <c r="O22" s="371"/>
      <c r="P22" s="372">
        <f t="shared" si="11"/>
        <v>18</v>
      </c>
      <c r="Q22" s="373">
        <f t="shared" si="12"/>
        <v>449</v>
      </c>
      <c r="R22" s="374">
        <v>0</v>
      </c>
      <c r="S22" s="119"/>
      <c r="T22" s="119"/>
      <c r="U22" s="113"/>
      <c r="V22" s="113"/>
      <c r="W22" s="117">
        <v>0</v>
      </c>
      <c r="X22" s="123"/>
      <c r="Y22" s="113"/>
      <c r="Z22" s="119"/>
      <c r="AA22" s="119"/>
      <c r="AB22" s="113"/>
      <c r="AC22" s="113">
        <v>5</v>
      </c>
      <c r="AD22" s="117">
        <v>0</v>
      </c>
      <c r="AE22" s="109">
        <v>0</v>
      </c>
      <c r="AF22" s="116"/>
      <c r="AG22" s="116"/>
      <c r="AH22" s="124">
        <v>0</v>
      </c>
      <c r="AI22" s="117">
        <v>0</v>
      </c>
      <c r="AJ22" s="375">
        <v>0</v>
      </c>
      <c r="AK22" s="374"/>
      <c r="AL22" s="113"/>
      <c r="AM22" s="117">
        <v>0</v>
      </c>
      <c r="AN22" s="375">
        <v>0</v>
      </c>
      <c r="AO22" s="374">
        <v>0</v>
      </c>
      <c r="AP22" s="376"/>
      <c r="AQ22" s="119"/>
      <c r="AR22" s="117">
        <v>0</v>
      </c>
      <c r="AS22" s="123">
        <v>0</v>
      </c>
      <c r="AT22" s="119"/>
      <c r="AU22" s="374"/>
      <c r="AV22" s="119"/>
      <c r="AW22" s="374"/>
      <c r="AX22" s="126"/>
      <c r="AY22" s="119">
        <v>13</v>
      </c>
      <c r="AZ22" s="113"/>
      <c r="BA22" s="113"/>
      <c r="BB22" s="377">
        <v>0</v>
      </c>
      <c r="BC22" s="377">
        <v>0</v>
      </c>
      <c r="BD22" s="377">
        <v>0</v>
      </c>
      <c r="BE22" s="378"/>
      <c r="BF22" s="109"/>
      <c r="BG22" s="109"/>
      <c r="BH22" s="116"/>
      <c r="BI22" s="117"/>
      <c r="BJ22" s="378"/>
      <c r="BK22" s="378"/>
      <c r="BL22" s="117"/>
      <c r="BM22" s="374">
        <v>0</v>
      </c>
      <c r="BN22" s="119"/>
      <c r="BO22" s="119"/>
    </row>
    <row r="23" spans="1:67" ht="24" customHeight="1" x14ac:dyDescent="0.3">
      <c r="A23" s="379" t="s">
        <v>1922</v>
      </c>
      <c r="B23" s="365" t="s">
        <v>1923</v>
      </c>
      <c r="C23" s="366" t="s">
        <v>1924</v>
      </c>
      <c r="D23" s="367">
        <f t="shared" si="0"/>
        <v>0</v>
      </c>
      <c r="E23" s="368">
        <f t="shared" si="1"/>
        <v>0</v>
      </c>
      <c r="F23" s="368">
        <f t="shared" si="2"/>
        <v>0</v>
      </c>
      <c r="G23" s="368">
        <f t="shared" si="3"/>
        <v>0</v>
      </c>
      <c r="H23" s="368">
        <f t="shared" si="4"/>
        <v>0</v>
      </c>
      <c r="I23" s="368">
        <f t="shared" si="5"/>
        <v>0</v>
      </c>
      <c r="J23" s="368">
        <f t="shared" si="6"/>
        <v>0</v>
      </c>
      <c r="K23" s="368">
        <f t="shared" si="7"/>
        <v>0</v>
      </c>
      <c r="L23" s="368">
        <f t="shared" si="8"/>
        <v>0</v>
      </c>
      <c r="M23" s="369">
        <f t="shared" si="9"/>
        <v>0</v>
      </c>
      <c r="N23" s="370">
        <f t="shared" si="10"/>
        <v>0</v>
      </c>
      <c r="O23" s="371"/>
      <c r="P23" s="372">
        <f t="shared" si="11"/>
        <v>0</v>
      </c>
      <c r="Q23" s="373" t="str">
        <f t="shared" si="12"/>
        <v/>
      </c>
      <c r="R23" s="383">
        <v>0</v>
      </c>
      <c r="S23" s="119"/>
      <c r="T23" s="119"/>
      <c r="U23" s="113"/>
      <c r="V23" s="113"/>
      <c r="W23" s="386">
        <v>0</v>
      </c>
      <c r="X23" s="123"/>
      <c r="Y23" s="113"/>
      <c r="Z23" s="119"/>
      <c r="AA23" s="119"/>
      <c r="AB23" s="113"/>
      <c r="AC23" s="113">
        <v>0</v>
      </c>
      <c r="AD23" s="386">
        <v>0</v>
      </c>
      <c r="AE23" s="109">
        <v>0</v>
      </c>
      <c r="AF23" s="116"/>
      <c r="AG23" s="116"/>
      <c r="AH23" s="389">
        <v>0</v>
      </c>
      <c r="AI23" s="386">
        <v>0</v>
      </c>
      <c r="AJ23" s="396">
        <v>0</v>
      </c>
      <c r="AK23" s="374"/>
      <c r="AL23" s="113"/>
      <c r="AM23" s="386">
        <v>0</v>
      </c>
      <c r="AN23" s="396">
        <v>0</v>
      </c>
      <c r="AO23" s="383">
        <v>0</v>
      </c>
      <c r="AP23" s="376"/>
      <c r="AQ23" s="119"/>
      <c r="AR23" s="386">
        <v>0</v>
      </c>
      <c r="AS23" s="123">
        <v>0</v>
      </c>
      <c r="AT23" s="119"/>
      <c r="AU23" s="383"/>
      <c r="AV23" s="119"/>
      <c r="AW23" s="383"/>
      <c r="AX23" s="392"/>
      <c r="AY23" s="119"/>
      <c r="AZ23" s="113"/>
      <c r="BA23" s="113"/>
      <c r="BB23" s="377">
        <v>0</v>
      </c>
      <c r="BC23" s="377">
        <v>0</v>
      </c>
      <c r="BD23" s="377">
        <v>0</v>
      </c>
      <c r="BE23" s="378"/>
      <c r="BF23" s="109"/>
      <c r="BG23" s="109"/>
      <c r="BH23" s="116"/>
      <c r="BI23" s="386"/>
      <c r="BJ23" s="378"/>
      <c r="BK23" s="378"/>
      <c r="BL23" s="386"/>
      <c r="BM23" s="374">
        <v>0</v>
      </c>
      <c r="BN23" s="119"/>
      <c r="BO23" s="119"/>
    </row>
    <row r="24" spans="1:67" ht="24" customHeight="1" x14ac:dyDescent="0.3">
      <c r="A24" s="379" t="s">
        <v>1927</v>
      </c>
      <c r="B24" s="365" t="s">
        <v>1928</v>
      </c>
      <c r="C24" s="366" t="s">
        <v>437</v>
      </c>
      <c r="D24" s="367">
        <f t="shared" si="0"/>
        <v>0</v>
      </c>
      <c r="E24" s="368">
        <f t="shared" si="1"/>
        <v>0</v>
      </c>
      <c r="F24" s="368">
        <f t="shared" si="2"/>
        <v>0</v>
      </c>
      <c r="G24" s="368">
        <f t="shared" si="3"/>
        <v>0</v>
      </c>
      <c r="H24" s="368">
        <f t="shared" si="4"/>
        <v>0</v>
      </c>
      <c r="I24" s="368">
        <f t="shared" si="5"/>
        <v>0</v>
      </c>
      <c r="J24" s="368">
        <f t="shared" si="6"/>
        <v>0</v>
      </c>
      <c r="K24" s="368">
        <f t="shared" si="7"/>
        <v>0</v>
      </c>
      <c r="L24" s="368">
        <f t="shared" si="8"/>
        <v>0</v>
      </c>
      <c r="M24" s="369">
        <f t="shared" si="9"/>
        <v>0</v>
      </c>
      <c r="N24" s="370">
        <f t="shared" si="10"/>
        <v>0</v>
      </c>
      <c r="O24" s="371"/>
      <c r="P24" s="372">
        <f t="shared" si="11"/>
        <v>0</v>
      </c>
      <c r="Q24" s="373" t="str">
        <f t="shared" si="12"/>
        <v/>
      </c>
      <c r="R24" s="374">
        <v>0</v>
      </c>
      <c r="S24" s="119"/>
      <c r="T24" s="119"/>
      <c r="U24" s="113"/>
      <c r="V24" s="113"/>
      <c r="W24" s="117">
        <v>0</v>
      </c>
      <c r="X24" s="123"/>
      <c r="Y24" s="113"/>
      <c r="Z24" s="119"/>
      <c r="AA24" s="119"/>
      <c r="AB24" s="113"/>
      <c r="AC24" s="113">
        <v>0</v>
      </c>
      <c r="AD24" s="117">
        <v>0</v>
      </c>
      <c r="AE24" s="109">
        <v>0</v>
      </c>
      <c r="AF24" s="116"/>
      <c r="AG24" s="116"/>
      <c r="AH24" s="124">
        <v>0</v>
      </c>
      <c r="AI24" s="117">
        <v>0</v>
      </c>
      <c r="AJ24" s="375">
        <v>0</v>
      </c>
      <c r="AK24" s="374"/>
      <c r="AL24" s="113"/>
      <c r="AM24" s="117">
        <v>0</v>
      </c>
      <c r="AN24" s="375">
        <v>0</v>
      </c>
      <c r="AO24" s="374">
        <v>0</v>
      </c>
      <c r="AP24" s="376"/>
      <c r="AQ24" s="119"/>
      <c r="AR24" s="117">
        <v>0</v>
      </c>
      <c r="AS24" s="123">
        <v>0</v>
      </c>
      <c r="AT24" s="119"/>
      <c r="AU24" s="374"/>
      <c r="AV24" s="119"/>
      <c r="AW24" s="374"/>
      <c r="AX24" s="126"/>
      <c r="AY24" s="119"/>
      <c r="AZ24" s="113"/>
      <c r="BA24" s="113"/>
      <c r="BB24" s="377">
        <v>0</v>
      </c>
      <c r="BC24" s="377">
        <v>0</v>
      </c>
      <c r="BD24" s="377">
        <v>0</v>
      </c>
      <c r="BE24" s="378"/>
      <c r="BF24" s="109"/>
      <c r="BG24" s="109"/>
      <c r="BH24" s="116"/>
      <c r="BI24" s="117"/>
      <c r="BJ24" s="378"/>
      <c r="BK24" s="378"/>
      <c r="BL24" s="117"/>
      <c r="BM24" s="374">
        <v>0</v>
      </c>
      <c r="BN24" s="119"/>
      <c r="BO24" s="119"/>
    </row>
    <row r="25" spans="1:67" ht="24" customHeight="1" x14ac:dyDescent="0.3">
      <c r="A25" s="379" t="s">
        <v>1931</v>
      </c>
      <c r="B25" s="438" t="s">
        <v>1932</v>
      </c>
      <c r="C25" s="439" t="s">
        <v>1933</v>
      </c>
      <c r="D25" s="367">
        <f t="shared" si="0"/>
        <v>0</v>
      </c>
      <c r="E25" s="368">
        <f t="shared" si="1"/>
        <v>0</v>
      </c>
      <c r="F25" s="368">
        <f t="shared" si="2"/>
        <v>0</v>
      </c>
      <c r="G25" s="368">
        <f t="shared" si="3"/>
        <v>0</v>
      </c>
      <c r="H25" s="368">
        <f t="shared" si="4"/>
        <v>0</v>
      </c>
      <c r="I25" s="368">
        <f t="shared" si="5"/>
        <v>0</v>
      </c>
      <c r="J25" s="368">
        <f t="shared" si="6"/>
        <v>0</v>
      </c>
      <c r="K25" s="368">
        <f t="shared" si="7"/>
        <v>0</v>
      </c>
      <c r="L25" s="368">
        <f t="shared" si="8"/>
        <v>0</v>
      </c>
      <c r="M25" s="369">
        <f t="shared" si="9"/>
        <v>0</v>
      </c>
      <c r="N25" s="370">
        <f t="shared" si="10"/>
        <v>0</v>
      </c>
      <c r="O25" s="371"/>
      <c r="P25" s="372">
        <f t="shared" si="11"/>
        <v>0</v>
      </c>
      <c r="Q25" s="373" t="str">
        <f t="shared" si="12"/>
        <v/>
      </c>
      <c r="R25" s="383">
        <v>0</v>
      </c>
      <c r="S25" s="119"/>
      <c r="T25" s="119"/>
      <c r="U25" s="113"/>
      <c r="V25" s="113"/>
      <c r="W25" s="386">
        <v>0</v>
      </c>
      <c r="X25" s="123"/>
      <c r="Y25" s="113"/>
      <c r="Z25" s="119"/>
      <c r="AA25" s="119"/>
      <c r="AB25" s="113"/>
      <c r="AC25" s="113">
        <v>0</v>
      </c>
      <c r="AD25" s="386">
        <v>0</v>
      </c>
      <c r="AE25" s="440">
        <v>0</v>
      </c>
      <c r="AF25" s="388"/>
      <c r="AG25" s="388"/>
      <c r="AH25" s="389">
        <v>0</v>
      </c>
      <c r="AI25" s="386">
        <v>0</v>
      </c>
      <c r="AJ25" s="390">
        <v>0</v>
      </c>
      <c r="AK25" s="374"/>
      <c r="AL25" s="113"/>
      <c r="AM25" s="386">
        <v>0</v>
      </c>
      <c r="AN25" s="390">
        <v>0</v>
      </c>
      <c r="AO25" s="383">
        <v>0</v>
      </c>
      <c r="AP25" s="376"/>
      <c r="AQ25" s="119"/>
      <c r="AR25" s="386">
        <v>0</v>
      </c>
      <c r="AS25" s="123">
        <v>0</v>
      </c>
      <c r="AT25" s="119"/>
      <c r="AU25" s="383"/>
      <c r="AV25" s="119"/>
      <c r="AW25" s="383"/>
      <c r="AX25" s="392"/>
      <c r="AY25" s="119"/>
      <c r="AZ25" s="113"/>
      <c r="BA25" s="113"/>
      <c r="BB25" s="441">
        <v>0</v>
      </c>
      <c r="BC25" s="441">
        <v>0</v>
      </c>
      <c r="BD25" s="441">
        <v>0</v>
      </c>
      <c r="BE25" s="393"/>
      <c r="BF25" s="440"/>
      <c r="BG25" s="440"/>
      <c r="BH25" s="388"/>
      <c r="BI25" s="386"/>
      <c r="BJ25" s="393"/>
      <c r="BK25" s="393"/>
      <c r="BL25" s="386"/>
      <c r="BM25" s="374">
        <v>0</v>
      </c>
      <c r="BN25" s="119"/>
      <c r="BO25" s="119"/>
    </row>
    <row r="26" spans="1:67" ht="24" customHeight="1" x14ac:dyDescent="0.3">
      <c r="A26" s="380" t="s">
        <v>1934</v>
      </c>
      <c r="B26" s="442" t="s">
        <v>1935</v>
      </c>
      <c r="C26" s="443" t="s">
        <v>1937</v>
      </c>
      <c r="D26" s="367">
        <f t="shared" si="0"/>
        <v>10</v>
      </c>
      <c r="E26" s="368">
        <f t="shared" si="1"/>
        <v>5</v>
      </c>
      <c r="F26" s="368">
        <f t="shared" si="2"/>
        <v>0</v>
      </c>
      <c r="G26" s="368">
        <f t="shared" si="3"/>
        <v>0</v>
      </c>
      <c r="H26" s="368">
        <f t="shared" si="4"/>
        <v>0</v>
      </c>
      <c r="I26" s="368">
        <f t="shared" si="5"/>
        <v>0</v>
      </c>
      <c r="J26" s="368">
        <f t="shared" si="6"/>
        <v>0</v>
      </c>
      <c r="K26" s="368">
        <f t="shared" si="7"/>
        <v>0</v>
      </c>
      <c r="L26" s="368">
        <f t="shared" si="8"/>
        <v>0</v>
      </c>
      <c r="M26" s="369">
        <f t="shared" si="9"/>
        <v>0</v>
      </c>
      <c r="N26" s="370">
        <f t="shared" si="10"/>
        <v>15</v>
      </c>
      <c r="O26" s="371"/>
      <c r="P26" s="372">
        <f t="shared" si="11"/>
        <v>15</v>
      </c>
      <c r="Q26" s="373">
        <f t="shared" si="12"/>
        <v>509</v>
      </c>
      <c r="R26" s="374">
        <v>0</v>
      </c>
      <c r="S26" s="384"/>
      <c r="T26" s="384"/>
      <c r="U26" s="385"/>
      <c r="V26" s="385"/>
      <c r="W26" s="117">
        <v>0</v>
      </c>
      <c r="X26" s="387"/>
      <c r="Y26" s="385"/>
      <c r="Z26" s="384"/>
      <c r="AA26" s="384"/>
      <c r="AB26" s="385"/>
      <c r="AC26" s="385">
        <v>5</v>
      </c>
      <c r="AD26" s="117">
        <v>0</v>
      </c>
      <c r="AE26" s="214">
        <v>0</v>
      </c>
      <c r="AF26" s="116"/>
      <c r="AG26" s="116"/>
      <c r="AH26" s="124">
        <v>0</v>
      </c>
      <c r="AI26" s="117">
        <v>0</v>
      </c>
      <c r="AJ26" s="375">
        <v>0</v>
      </c>
      <c r="AK26" s="383"/>
      <c r="AL26" s="385"/>
      <c r="AM26" s="117">
        <v>0</v>
      </c>
      <c r="AN26" s="375">
        <v>0</v>
      </c>
      <c r="AO26" s="374">
        <v>0</v>
      </c>
      <c r="AP26" s="391"/>
      <c r="AQ26" s="384"/>
      <c r="AR26" s="117">
        <v>0</v>
      </c>
      <c r="AS26" s="387">
        <v>0</v>
      </c>
      <c r="AT26" s="384"/>
      <c r="AU26" s="374"/>
      <c r="AV26" s="384"/>
      <c r="AW26" s="374"/>
      <c r="AX26" s="126"/>
      <c r="AY26" s="384">
        <v>10</v>
      </c>
      <c r="AZ26" s="385"/>
      <c r="BA26" s="385"/>
      <c r="BB26" s="394">
        <v>0</v>
      </c>
      <c r="BC26" s="394">
        <v>0</v>
      </c>
      <c r="BD26" s="394">
        <v>0</v>
      </c>
      <c r="BE26" s="378"/>
      <c r="BF26" s="214"/>
      <c r="BG26" s="214"/>
      <c r="BH26" s="116"/>
      <c r="BI26" s="117"/>
      <c r="BJ26" s="378"/>
      <c r="BK26" s="378"/>
      <c r="BL26" s="117"/>
      <c r="BM26" s="383">
        <v>0</v>
      </c>
      <c r="BN26" s="384"/>
      <c r="BO26" s="384"/>
    </row>
    <row r="27" spans="1:67" ht="24" customHeight="1" x14ac:dyDescent="0.3">
      <c r="A27" s="379" t="s">
        <v>1939</v>
      </c>
      <c r="B27" s="365" t="s">
        <v>1940</v>
      </c>
      <c r="C27" s="366" t="s">
        <v>1941</v>
      </c>
      <c r="D27" s="367">
        <f t="shared" si="0"/>
        <v>0</v>
      </c>
      <c r="E27" s="368">
        <f t="shared" si="1"/>
        <v>0</v>
      </c>
      <c r="F27" s="368">
        <f t="shared" si="2"/>
        <v>0</v>
      </c>
      <c r="G27" s="368">
        <f t="shared" si="3"/>
        <v>0</v>
      </c>
      <c r="H27" s="368">
        <f t="shared" si="4"/>
        <v>0</v>
      </c>
      <c r="I27" s="368">
        <f t="shared" si="5"/>
        <v>0</v>
      </c>
      <c r="J27" s="368">
        <f t="shared" si="6"/>
        <v>0</v>
      </c>
      <c r="K27" s="368">
        <f t="shared" si="7"/>
        <v>0</v>
      </c>
      <c r="L27" s="368">
        <f t="shared" si="8"/>
        <v>0</v>
      </c>
      <c r="M27" s="369">
        <f t="shared" si="9"/>
        <v>0</v>
      </c>
      <c r="N27" s="370">
        <f t="shared" si="10"/>
        <v>0</v>
      </c>
      <c r="O27" s="371"/>
      <c r="P27" s="372">
        <f t="shared" si="11"/>
        <v>0</v>
      </c>
      <c r="Q27" s="373" t="str">
        <f t="shared" si="12"/>
        <v/>
      </c>
      <c r="R27" s="374">
        <v>0</v>
      </c>
      <c r="S27" s="119"/>
      <c r="T27" s="119"/>
      <c r="U27" s="113"/>
      <c r="V27" s="113"/>
      <c r="W27" s="117">
        <v>0</v>
      </c>
      <c r="X27" s="123"/>
      <c r="Y27" s="113"/>
      <c r="Z27" s="119"/>
      <c r="AA27" s="119"/>
      <c r="AB27" s="113"/>
      <c r="AC27" s="113">
        <v>0</v>
      </c>
      <c r="AD27" s="117">
        <v>0</v>
      </c>
      <c r="AE27" s="444">
        <v>0</v>
      </c>
      <c r="AF27" s="116"/>
      <c r="AG27" s="116"/>
      <c r="AH27" s="124">
        <v>0</v>
      </c>
      <c r="AI27" s="117">
        <v>0</v>
      </c>
      <c r="AJ27" s="375">
        <v>0</v>
      </c>
      <c r="AK27" s="374"/>
      <c r="AL27" s="113"/>
      <c r="AM27" s="117">
        <v>0</v>
      </c>
      <c r="AN27" s="375">
        <v>0</v>
      </c>
      <c r="AO27" s="374">
        <v>0</v>
      </c>
      <c r="AP27" s="376"/>
      <c r="AQ27" s="119"/>
      <c r="AR27" s="117">
        <v>0</v>
      </c>
      <c r="AS27" s="123">
        <v>0</v>
      </c>
      <c r="AT27" s="119"/>
      <c r="AU27" s="374"/>
      <c r="AV27" s="119"/>
      <c r="AW27" s="374"/>
      <c r="AX27" s="126"/>
      <c r="AY27" s="119"/>
      <c r="AZ27" s="113"/>
      <c r="BA27" s="113"/>
      <c r="BB27" s="445">
        <v>0</v>
      </c>
      <c r="BC27" s="445">
        <v>0</v>
      </c>
      <c r="BD27" s="445">
        <v>0</v>
      </c>
      <c r="BE27" s="378"/>
      <c r="BF27" s="444"/>
      <c r="BG27" s="444"/>
      <c r="BH27" s="116"/>
      <c r="BI27" s="117"/>
      <c r="BJ27" s="378"/>
      <c r="BK27" s="378"/>
      <c r="BL27" s="117"/>
      <c r="BM27" s="374">
        <v>0</v>
      </c>
      <c r="BN27" s="119"/>
      <c r="BO27" s="119"/>
    </row>
    <row r="28" spans="1:67" ht="24" customHeight="1" x14ac:dyDescent="0.3">
      <c r="A28" s="379" t="s">
        <v>1947</v>
      </c>
      <c r="B28" s="365" t="s">
        <v>1948</v>
      </c>
      <c r="C28" s="366" t="s">
        <v>605</v>
      </c>
      <c r="D28" s="367">
        <f t="shared" si="0"/>
        <v>0</v>
      </c>
      <c r="E28" s="368">
        <f t="shared" si="1"/>
        <v>0</v>
      </c>
      <c r="F28" s="368">
        <f t="shared" si="2"/>
        <v>0</v>
      </c>
      <c r="G28" s="368">
        <f t="shared" si="3"/>
        <v>0</v>
      </c>
      <c r="H28" s="368">
        <f t="shared" si="4"/>
        <v>0</v>
      </c>
      <c r="I28" s="368">
        <f t="shared" si="5"/>
        <v>0</v>
      </c>
      <c r="J28" s="368">
        <f t="shared" si="6"/>
        <v>0</v>
      </c>
      <c r="K28" s="368">
        <f t="shared" si="7"/>
        <v>0</v>
      </c>
      <c r="L28" s="368">
        <f t="shared" si="8"/>
        <v>0</v>
      </c>
      <c r="M28" s="369">
        <f t="shared" si="9"/>
        <v>0</v>
      </c>
      <c r="N28" s="446">
        <f t="shared" si="10"/>
        <v>0</v>
      </c>
      <c r="O28" s="371"/>
      <c r="P28" s="372">
        <f t="shared" si="11"/>
        <v>0</v>
      </c>
      <c r="Q28" s="373" t="str">
        <f t="shared" si="12"/>
        <v/>
      </c>
      <c r="R28" s="383">
        <v>0</v>
      </c>
      <c r="S28" s="384"/>
      <c r="T28" s="384"/>
      <c r="U28" s="385"/>
      <c r="V28" s="385"/>
      <c r="W28" s="386">
        <v>0</v>
      </c>
      <c r="X28" s="387"/>
      <c r="Y28" s="385"/>
      <c r="Z28" s="384"/>
      <c r="AA28" s="384"/>
      <c r="AB28" s="385"/>
      <c r="AC28" s="385">
        <v>0</v>
      </c>
      <c r="AD28" s="386">
        <v>0</v>
      </c>
      <c r="AE28" s="214">
        <v>0</v>
      </c>
      <c r="AF28" s="388"/>
      <c r="AG28" s="388"/>
      <c r="AH28" s="389">
        <v>0</v>
      </c>
      <c r="AI28" s="386">
        <v>0</v>
      </c>
      <c r="AJ28" s="390">
        <v>0</v>
      </c>
      <c r="AK28" s="383"/>
      <c r="AL28" s="385"/>
      <c r="AM28" s="386">
        <v>0</v>
      </c>
      <c r="AN28" s="390">
        <v>0</v>
      </c>
      <c r="AO28" s="383">
        <v>0</v>
      </c>
      <c r="AP28" s="391"/>
      <c r="AQ28" s="384"/>
      <c r="AR28" s="386">
        <v>0</v>
      </c>
      <c r="AS28" s="387">
        <v>0</v>
      </c>
      <c r="AT28" s="384"/>
      <c r="AU28" s="383"/>
      <c r="AV28" s="384"/>
      <c r="AW28" s="383"/>
      <c r="AX28" s="392"/>
      <c r="AY28" s="384"/>
      <c r="AZ28" s="385"/>
      <c r="BA28" s="385"/>
      <c r="BB28" s="394">
        <v>0</v>
      </c>
      <c r="BC28" s="394">
        <v>0</v>
      </c>
      <c r="BD28" s="394">
        <v>0</v>
      </c>
      <c r="BE28" s="393"/>
      <c r="BF28" s="214"/>
      <c r="BG28" s="214"/>
      <c r="BH28" s="388"/>
      <c r="BI28" s="386"/>
      <c r="BJ28" s="393"/>
      <c r="BK28" s="393"/>
      <c r="BL28" s="386"/>
      <c r="BM28" s="383">
        <v>0</v>
      </c>
      <c r="BN28" s="384"/>
      <c r="BO28" s="384"/>
    </row>
    <row r="29" spans="1:67" ht="24" customHeight="1" x14ac:dyDescent="0.3">
      <c r="A29" s="379" t="s">
        <v>802</v>
      </c>
      <c r="B29" s="365" t="s">
        <v>803</v>
      </c>
      <c r="C29" s="366" t="s">
        <v>394</v>
      </c>
      <c r="D29" s="367">
        <f t="shared" si="0"/>
        <v>1</v>
      </c>
      <c r="E29" s="368">
        <f t="shared" si="1"/>
        <v>0</v>
      </c>
      <c r="F29" s="368">
        <f t="shared" si="2"/>
        <v>0</v>
      </c>
      <c r="G29" s="368">
        <f t="shared" si="3"/>
        <v>0</v>
      </c>
      <c r="H29" s="368">
        <f t="shared" si="4"/>
        <v>0</v>
      </c>
      <c r="I29" s="368">
        <f t="shared" si="5"/>
        <v>0</v>
      </c>
      <c r="J29" s="368">
        <f t="shared" si="6"/>
        <v>0</v>
      </c>
      <c r="K29" s="368">
        <f t="shared" si="7"/>
        <v>0</v>
      </c>
      <c r="L29" s="368">
        <f t="shared" si="8"/>
        <v>0</v>
      </c>
      <c r="M29" s="369">
        <f t="shared" si="9"/>
        <v>0</v>
      </c>
      <c r="N29" s="370">
        <f t="shared" si="10"/>
        <v>1</v>
      </c>
      <c r="O29" s="371"/>
      <c r="P29" s="372">
        <f t="shared" si="11"/>
        <v>1</v>
      </c>
      <c r="Q29" s="373">
        <f t="shared" si="12"/>
        <v>941</v>
      </c>
      <c r="R29" s="374">
        <v>0</v>
      </c>
      <c r="S29" s="384"/>
      <c r="T29" s="384"/>
      <c r="U29" s="385"/>
      <c r="V29" s="385"/>
      <c r="W29" s="386">
        <v>0</v>
      </c>
      <c r="X29" s="123"/>
      <c r="Y29" s="385"/>
      <c r="Z29" s="384"/>
      <c r="AA29" s="384"/>
      <c r="AB29" s="385"/>
      <c r="AC29" s="113">
        <v>0</v>
      </c>
      <c r="AD29" s="386">
        <v>0</v>
      </c>
      <c r="AE29" s="109">
        <v>0</v>
      </c>
      <c r="AF29" s="116"/>
      <c r="AG29" s="116"/>
      <c r="AH29" s="124">
        <v>0</v>
      </c>
      <c r="AI29" s="117">
        <v>0</v>
      </c>
      <c r="AJ29" s="375">
        <v>0</v>
      </c>
      <c r="AK29" s="374"/>
      <c r="AL29" s="385"/>
      <c r="AM29" s="117">
        <v>0</v>
      </c>
      <c r="AN29" s="375">
        <v>0</v>
      </c>
      <c r="AO29" s="374">
        <v>0</v>
      </c>
      <c r="AP29" s="376"/>
      <c r="AQ29" s="384"/>
      <c r="AR29" s="386">
        <v>0</v>
      </c>
      <c r="AS29" s="123">
        <v>0</v>
      </c>
      <c r="AT29" s="384"/>
      <c r="AU29" s="374">
        <v>1</v>
      </c>
      <c r="AV29" s="384"/>
      <c r="AW29" s="374"/>
      <c r="AX29" s="126"/>
      <c r="AY29" s="384"/>
      <c r="AZ29" s="385"/>
      <c r="BA29" s="385"/>
      <c r="BB29" s="394">
        <v>0</v>
      </c>
      <c r="BC29" s="394">
        <v>0</v>
      </c>
      <c r="BD29" s="394">
        <v>0</v>
      </c>
      <c r="BE29" s="378"/>
      <c r="BF29" s="214"/>
      <c r="BG29" s="214"/>
      <c r="BH29" s="116"/>
      <c r="BI29" s="386"/>
      <c r="BJ29" s="378"/>
      <c r="BK29" s="378"/>
      <c r="BL29" s="386"/>
      <c r="BM29" s="374">
        <v>0</v>
      </c>
      <c r="BN29" s="384"/>
      <c r="BO29" s="384"/>
    </row>
    <row r="30" spans="1:67" ht="24" customHeight="1" x14ac:dyDescent="0.3">
      <c r="A30" s="364">
        <v>790831</v>
      </c>
      <c r="B30" s="365" t="s">
        <v>1953</v>
      </c>
      <c r="C30" s="366" t="s">
        <v>1440</v>
      </c>
      <c r="D30" s="367">
        <f t="shared" si="0"/>
        <v>0</v>
      </c>
      <c r="E30" s="368">
        <f t="shared" si="1"/>
        <v>0</v>
      </c>
      <c r="F30" s="368">
        <f t="shared" si="2"/>
        <v>0</v>
      </c>
      <c r="G30" s="368">
        <f t="shared" si="3"/>
        <v>0</v>
      </c>
      <c r="H30" s="368">
        <f t="shared" si="4"/>
        <v>0</v>
      </c>
      <c r="I30" s="368">
        <f t="shared" si="5"/>
        <v>0</v>
      </c>
      <c r="J30" s="368">
        <f t="shared" si="6"/>
        <v>0</v>
      </c>
      <c r="K30" s="368">
        <f t="shared" si="7"/>
        <v>0</v>
      </c>
      <c r="L30" s="368">
        <f t="shared" si="8"/>
        <v>0</v>
      </c>
      <c r="M30" s="369">
        <f t="shared" si="9"/>
        <v>0</v>
      </c>
      <c r="N30" s="370">
        <f t="shared" si="10"/>
        <v>0</v>
      </c>
      <c r="O30" s="371"/>
      <c r="P30" s="372">
        <f t="shared" si="11"/>
        <v>0</v>
      </c>
      <c r="Q30" s="373" t="str">
        <f t="shared" si="12"/>
        <v/>
      </c>
      <c r="R30" s="374">
        <v>0</v>
      </c>
      <c r="S30" s="384"/>
      <c r="T30" s="384"/>
      <c r="U30" s="385"/>
      <c r="V30" s="385"/>
      <c r="W30" s="117">
        <v>0</v>
      </c>
      <c r="X30" s="387"/>
      <c r="Y30" s="385"/>
      <c r="Z30" s="384"/>
      <c r="AA30" s="384"/>
      <c r="AB30" s="385"/>
      <c r="AC30" s="385">
        <v>0</v>
      </c>
      <c r="AD30" s="117">
        <v>0</v>
      </c>
      <c r="AE30" s="109">
        <v>0</v>
      </c>
      <c r="AF30" s="116"/>
      <c r="AG30" s="116"/>
      <c r="AH30" s="124">
        <v>0</v>
      </c>
      <c r="AI30" s="117">
        <v>0</v>
      </c>
      <c r="AJ30" s="375">
        <v>0</v>
      </c>
      <c r="AK30" s="383"/>
      <c r="AL30" s="385"/>
      <c r="AM30" s="117">
        <v>0</v>
      </c>
      <c r="AN30" s="375">
        <v>0</v>
      </c>
      <c r="AO30" s="374">
        <v>0</v>
      </c>
      <c r="AP30" s="391"/>
      <c r="AQ30" s="384"/>
      <c r="AR30" s="117">
        <v>0</v>
      </c>
      <c r="AS30" s="387">
        <v>0</v>
      </c>
      <c r="AT30" s="384"/>
      <c r="AU30" s="374"/>
      <c r="AV30" s="384"/>
      <c r="AW30" s="374"/>
      <c r="AX30" s="126"/>
      <c r="AY30" s="384"/>
      <c r="AZ30" s="385"/>
      <c r="BA30" s="385"/>
      <c r="BB30" s="377">
        <v>0</v>
      </c>
      <c r="BC30" s="377">
        <v>0</v>
      </c>
      <c r="BD30" s="377">
        <v>0</v>
      </c>
      <c r="BE30" s="378"/>
      <c r="BF30" s="109"/>
      <c r="BG30" s="109"/>
      <c r="BH30" s="116"/>
      <c r="BI30" s="117"/>
      <c r="BJ30" s="378"/>
      <c r="BK30" s="378"/>
      <c r="BL30" s="117"/>
      <c r="BM30" s="383">
        <v>0</v>
      </c>
      <c r="BN30" s="384"/>
      <c r="BO30" s="384"/>
    </row>
    <row r="31" spans="1:67" ht="24" customHeight="1" x14ac:dyDescent="0.3">
      <c r="A31" s="364">
        <v>760102</v>
      </c>
      <c r="B31" s="365" t="s">
        <v>1960</v>
      </c>
      <c r="C31" s="366" t="s">
        <v>1959</v>
      </c>
      <c r="D31" s="367">
        <f t="shared" si="0"/>
        <v>6</v>
      </c>
      <c r="E31" s="368">
        <f t="shared" si="1"/>
        <v>6</v>
      </c>
      <c r="F31" s="368">
        <f t="shared" si="2"/>
        <v>0</v>
      </c>
      <c r="G31" s="368">
        <f t="shared" si="3"/>
        <v>0</v>
      </c>
      <c r="H31" s="368">
        <f t="shared" si="4"/>
        <v>0</v>
      </c>
      <c r="I31" s="368">
        <f t="shared" si="5"/>
        <v>0</v>
      </c>
      <c r="J31" s="368">
        <f t="shared" si="6"/>
        <v>0</v>
      </c>
      <c r="K31" s="368">
        <f t="shared" si="7"/>
        <v>0</v>
      </c>
      <c r="L31" s="368">
        <f t="shared" si="8"/>
        <v>0</v>
      </c>
      <c r="M31" s="369">
        <f t="shared" si="9"/>
        <v>0</v>
      </c>
      <c r="N31" s="370">
        <f t="shared" si="10"/>
        <v>12</v>
      </c>
      <c r="O31" s="371"/>
      <c r="P31" s="372">
        <f t="shared" si="11"/>
        <v>12</v>
      </c>
      <c r="Q31" s="373">
        <f t="shared" si="12"/>
        <v>569</v>
      </c>
      <c r="R31" s="374">
        <v>0</v>
      </c>
      <c r="S31" s="119"/>
      <c r="T31" s="119"/>
      <c r="U31" s="113"/>
      <c r="V31" s="113"/>
      <c r="W31" s="117">
        <v>0</v>
      </c>
      <c r="X31" s="123"/>
      <c r="Y31" s="113"/>
      <c r="Z31" s="119"/>
      <c r="AA31" s="119"/>
      <c r="AB31" s="113"/>
      <c r="AC31" s="113">
        <v>6</v>
      </c>
      <c r="AD31" s="117">
        <v>0</v>
      </c>
      <c r="AE31" s="214">
        <v>0</v>
      </c>
      <c r="AF31" s="116"/>
      <c r="AG31" s="116"/>
      <c r="AH31" s="124">
        <v>0</v>
      </c>
      <c r="AI31" s="117">
        <v>0</v>
      </c>
      <c r="AJ31" s="375">
        <v>0</v>
      </c>
      <c r="AK31" s="374"/>
      <c r="AL31" s="113"/>
      <c r="AM31" s="117">
        <v>0</v>
      </c>
      <c r="AN31" s="375">
        <v>0</v>
      </c>
      <c r="AO31" s="374">
        <v>0</v>
      </c>
      <c r="AP31" s="376"/>
      <c r="AQ31" s="119"/>
      <c r="AR31" s="117">
        <v>0</v>
      </c>
      <c r="AS31" s="123">
        <v>0</v>
      </c>
      <c r="AT31" s="119"/>
      <c r="AU31" s="374"/>
      <c r="AV31" s="119"/>
      <c r="AW31" s="374"/>
      <c r="AX31" s="126"/>
      <c r="AY31" s="119">
        <v>6</v>
      </c>
      <c r="AZ31" s="113"/>
      <c r="BA31" s="113"/>
      <c r="BB31" s="394">
        <v>0</v>
      </c>
      <c r="BC31" s="394">
        <v>0</v>
      </c>
      <c r="BD31" s="394">
        <v>0</v>
      </c>
      <c r="BE31" s="378"/>
      <c r="BF31" s="214"/>
      <c r="BG31" s="214"/>
      <c r="BH31" s="116"/>
      <c r="BI31" s="117"/>
      <c r="BJ31" s="378"/>
      <c r="BK31" s="378"/>
      <c r="BL31" s="117"/>
      <c r="BM31" s="374">
        <v>0</v>
      </c>
      <c r="BN31" s="119"/>
      <c r="BO31" s="119"/>
    </row>
    <row r="32" spans="1:67" ht="24" customHeight="1" x14ac:dyDescent="0.3">
      <c r="A32" s="364">
        <v>520425</v>
      </c>
      <c r="B32" s="365" t="s">
        <v>1962</v>
      </c>
      <c r="C32" s="366" t="s">
        <v>1959</v>
      </c>
      <c r="D32" s="367">
        <f t="shared" si="0"/>
        <v>0</v>
      </c>
      <c r="E32" s="368">
        <f t="shared" si="1"/>
        <v>0</v>
      </c>
      <c r="F32" s="368">
        <f t="shared" si="2"/>
        <v>0</v>
      </c>
      <c r="G32" s="368">
        <f t="shared" si="3"/>
        <v>0</v>
      </c>
      <c r="H32" s="368">
        <f t="shared" si="4"/>
        <v>0</v>
      </c>
      <c r="I32" s="368">
        <f t="shared" si="5"/>
        <v>0</v>
      </c>
      <c r="J32" s="368">
        <f t="shared" si="6"/>
        <v>0</v>
      </c>
      <c r="K32" s="368">
        <f t="shared" si="7"/>
        <v>0</v>
      </c>
      <c r="L32" s="368">
        <f t="shared" si="8"/>
        <v>0</v>
      </c>
      <c r="M32" s="369">
        <f t="shared" si="9"/>
        <v>0</v>
      </c>
      <c r="N32" s="370">
        <f t="shared" si="10"/>
        <v>0</v>
      </c>
      <c r="O32" s="371"/>
      <c r="P32" s="372">
        <f t="shared" si="11"/>
        <v>0</v>
      </c>
      <c r="Q32" s="373" t="str">
        <f t="shared" si="12"/>
        <v/>
      </c>
      <c r="R32" s="374">
        <v>0</v>
      </c>
      <c r="S32" s="384"/>
      <c r="T32" s="384"/>
      <c r="U32" s="385"/>
      <c r="V32" s="385"/>
      <c r="W32" s="117">
        <v>0</v>
      </c>
      <c r="X32" s="387"/>
      <c r="Y32" s="385"/>
      <c r="Z32" s="384"/>
      <c r="AA32" s="384"/>
      <c r="AB32" s="385"/>
      <c r="AC32" s="385">
        <v>0</v>
      </c>
      <c r="AD32" s="117">
        <v>0</v>
      </c>
      <c r="AE32" s="109">
        <v>0</v>
      </c>
      <c r="AF32" s="116"/>
      <c r="AG32" s="116"/>
      <c r="AH32" s="124">
        <v>0</v>
      </c>
      <c r="AI32" s="117">
        <v>0</v>
      </c>
      <c r="AJ32" s="375">
        <v>0</v>
      </c>
      <c r="AK32" s="383"/>
      <c r="AL32" s="385"/>
      <c r="AM32" s="117">
        <v>0</v>
      </c>
      <c r="AN32" s="375">
        <v>0</v>
      </c>
      <c r="AO32" s="374">
        <v>0</v>
      </c>
      <c r="AP32" s="391"/>
      <c r="AQ32" s="384"/>
      <c r="AR32" s="117">
        <v>0</v>
      </c>
      <c r="AS32" s="387">
        <v>0</v>
      </c>
      <c r="AT32" s="384"/>
      <c r="AU32" s="374"/>
      <c r="AV32" s="384"/>
      <c r="AW32" s="374"/>
      <c r="AX32" s="126"/>
      <c r="AY32" s="384"/>
      <c r="AZ32" s="385"/>
      <c r="BA32" s="385"/>
      <c r="BB32" s="377">
        <v>0</v>
      </c>
      <c r="BC32" s="377">
        <v>0</v>
      </c>
      <c r="BD32" s="377">
        <v>0</v>
      </c>
      <c r="BE32" s="378"/>
      <c r="BF32" s="109"/>
      <c r="BG32" s="109"/>
      <c r="BH32" s="116"/>
      <c r="BI32" s="117"/>
      <c r="BJ32" s="378"/>
      <c r="BK32" s="378"/>
      <c r="BL32" s="117"/>
      <c r="BM32" s="383">
        <v>0</v>
      </c>
      <c r="BN32" s="384"/>
      <c r="BO32" s="384"/>
    </row>
    <row r="33" spans="1:67" ht="24" customHeight="1" x14ac:dyDescent="0.3">
      <c r="A33" s="379" t="s">
        <v>1968</v>
      </c>
      <c r="B33" s="365" t="s">
        <v>1969</v>
      </c>
      <c r="C33" s="366" t="s">
        <v>1191</v>
      </c>
      <c r="D33" s="367">
        <f t="shared" si="0"/>
        <v>0</v>
      </c>
      <c r="E33" s="368">
        <f t="shared" si="1"/>
        <v>0</v>
      </c>
      <c r="F33" s="368">
        <f t="shared" si="2"/>
        <v>0</v>
      </c>
      <c r="G33" s="368">
        <f t="shared" si="3"/>
        <v>0</v>
      </c>
      <c r="H33" s="368">
        <f t="shared" si="4"/>
        <v>0</v>
      </c>
      <c r="I33" s="368">
        <f t="shared" si="5"/>
        <v>0</v>
      </c>
      <c r="J33" s="368">
        <f t="shared" si="6"/>
        <v>0</v>
      </c>
      <c r="K33" s="368">
        <f t="shared" si="7"/>
        <v>0</v>
      </c>
      <c r="L33" s="368">
        <f t="shared" si="8"/>
        <v>0</v>
      </c>
      <c r="M33" s="369">
        <f t="shared" si="9"/>
        <v>0</v>
      </c>
      <c r="N33" s="370">
        <f t="shared" si="10"/>
        <v>0</v>
      </c>
      <c r="O33" s="371"/>
      <c r="P33" s="372">
        <f t="shared" si="11"/>
        <v>0</v>
      </c>
      <c r="Q33" s="373" t="str">
        <f t="shared" si="12"/>
        <v/>
      </c>
      <c r="R33" s="374">
        <v>0</v>
      </c>
      <c r="S33" s="119"/>
      <c r="T33" s="119"/>
      <c r="U33" s="113"/>
      <c r="V33" s="113"/>
      <c r="W33" s="117">
        <v>0</v>
      </c>
      <c r="X33" s="123"/>
      <c r="Y33" s="113"/>
      <c r="Z33" s="119"/>
      <c r="AA33" s="119"/>
      <c r="AB33" s="113"/>
      <c r="AC33" s="113">
        <v>0</v>
      </c>
      <c r="AD33" s="117">
        <v>0</v>
      </c>
      <c r="AE33" s="109">
        <v>0</v>
      </c>
      <c r="AF33" s="116"/>
      <c r="AG33" s="116"/>
      <c r="AH33" s="124">
        <v>0</v>
      </c>
      <c r="AI33" s="117">
        <v>0</v>
      </c>
      <c r="AJ33" s="375">
        <v>0</v>
      </c>
      <c r="AK33" s="374"/>
      <c r="AL33" s="113"/>
      <c r="AM33" s="117">
        <v>0</v>
      </c>
      <c r="AN33" s="375">
        <v>0</v>
      </c>
      <c r="AO33" s="374">
        <v>0</v>
      </c>
      <c r="AP33" s="376"/>
      <c r="AQ33" s="119"/>
      <c r="AR33" s="117">
        <v>0</v>
      </c>
      <c r="AS33" s="123">
        <v>0</v>
      </c>
      <c r="AT33" s="119"/>
      <c r="AU33" s="374"/>
      <c r="AV33" s="119"/>
      <c r="AW33" s="374"/>
      <c r="AX33" s="126"/>
      <c r="AY33" s="119"/>
      <c r="AZ33" s="113"/>
      <c r="BA33" s="113"/>
      <c r="BB33" s="377">
        <v>0</v>
      </c>
      <c r="BC33" s="377">
        <v>0</v>
      </c>
      <c r="BD33" s="377">
        <v>0</v>
      </c>
      <c r="BE33" s="378"/>
      <c r="BF33" s="109"/>
      <c r="BG33" s="109"/>
      <c r="BH33" s="116"/>
      <c r="BI33" s="117"/>
      <c r="BJ33" s="378"/>
      <c r="BK33" s="378"/>
      <c r="BL33" s="117"/>
      <c r="BM33" s="374">
        <v>0</v>
      </c>
      <c r="BN33" s="119"/>
      <c r="BO33" s="119"/>
    </row>
    <row r="34" spans="1:67" ht="24" customHeight="1" x14ac:dyDescent="0.3">
      <c r="A34" s="380" t="s">
        <v>1974</v>
      </c>
      <c r="B34" s="381" t="s">
        <v>1975</v>
      </c>
      <c r="C34" s="382" t="s">
        <v>1327</v>
      </c>
      <c r="D34" s="367">
        <f t="shared" si="0"/>
        <v>0</v>
      </c>
      <c r="E34" s="368">
        <f t="shared" si="1"/>
        <v>0</v>
      </c>
      <c r="F34" s="368">
        <f t="shared" si="2"/>
        <v>0</v>
      </c>
      <c r="G34" s="368">
        <f t="shared" si="3"/>
        <v>0</v>
      </c>
      <c r="H34" s="368">
        <f t="shared" si="4"/>
        <v>0</v>
      </c>
      <c r="I34" s="368">
        <f t="shared" si="5"/>
        <v>0</v>
      </c>
      <c r="J34" s="368">
        <f t="shared" si="6"/>
        <v>0</v>
      </c>
      <c r="K34" s="368">
        <f t="shared" si="7"/>
        <v>0</v>
      </c>
      <c r="L34" s="368">
        <f t="shared" si="8"/>
        <v>0</v>
      </c>
      <c r="M34" s="369">
        <f t="shared" si="9"/>
        <v>0</v>
      </c>
      <c r="N34" s="370">
        <f t="shared" si="10"/>
        <v>0</v>
      </c>
      <c r="O34" s="371"/>
      <c r="P34" s="372">
        <f t="shared" si="11"/>
        <v>0</v>
      </c>
      <c r="Q34" s="373" t="str">
        <f t="shared" si="12"/>
        <v/>
      </c>
      <c r="R34" s="374">
        <v>0</v>
      </c>
      <c r="S34" s="119"/>
      <c r="T34" s="119"/>
      <c r="U34" s="113"/>
      <c r="V34" s="113"/>
      <c r="W34" s="117">
        <v>0</v>
      </c>
      <c r="X34" s="123"/>
      <c r="Y34" s="113"/>
      <c r="Z34" s="119"/>
      <c r="AA34" s="119"/>
      <c r="AB34" s="113"/>
      <c r="AC34" s="113">
        <v>0</v>
      </c>
      <c r="AD34" s="117">
        <v>0</v>
      </c>
      <c r="AE34" s="109">
        <v>0</v>
      </c>
      <c r="AF34" s="388"/>
      <c r="AG34" s="388"/>
      <c r="AH34" s="124">
        <v>0</v>
      </c>
      <c r="AI34" s="117">
        <v>0</v>
      </c>
      <c r="AJ34" s="396">
        <v>0</v>
      </c>
      <c r="AK34" s="374"/>
      <c r="AL34" s="113"/>
      <c r="AM34" s="117">
        <v>0</v>
      </c>
      <c r="AN34" s="396">
        <v>0</v>
      </c>
      <c r="AO34" s="374">
        <v>0</v>
      </c>
      <c r="AP34" s="376"/>
      <c r="AQ34" s="119"/>
      <c r="AR34" s="117">
        <v>0</v>
      </c>
      <c r="AS34" s="123">
        <v>0</v>
      </c>
      <c r="AT34" s="119"/>
      <c r="AU34" s="374"/>
      <c r="AV34" s="119"/>
      <c r="AW34" s="374"/>
      <c r="AX34" s="126"/>
      <c r="AY34" s="119"/>
      <c r="AZ34" s="113"/>
      <c r="BA34" s="113"/>
      <c r="BB34" s="377">
        <v>0</v>
      </c>
      <c r="BC34" s="377">
        <v>0</v>
      </c>
      <c r="BD34" s="377">
        <v>0</v>
      </c>
      <c r="BE34" s="393"/>
      <c r="BF34" s="109"/>
      <c r="BG34" s="109"/>
      <c r="BH34" s="388"/>
      <c r="BI34" s="117"/>
      <c r="BJ34" s="393"/>
      <c r="BK34" s="393"/>
      <c r="BL34" s="117"/>
      <c r="BM34" s="374">
        <v>0</v>
      </c>
      <c r="BN34" s="119"/>
      <c r="BO34" s="119"/>
    </row>
    <row r="35" spans="1:67" ht="24" customHeight="1" x14ac:dyDescent="0.3">
      <c r="A35" s="380" t="s">
        <v>1965</v>
      </c>
      <c r="B35" s="381" t="s">
        <v>1966</v>
      </c>
      <c r="C35" s="382" t="s">
        <v>1967</v>
      </c>
      <c r="D35" s="367">
        <f t="shared" si="0"/>
        <v>3</v>
      </c>
      <c r="E35" s="368">
        <f t="shared" si="1"/>
        <v>0</v>
      </c>
      <c r="F35" s="368">
        <f t="shared" si="2"/>
        <v>0</v>
      </c>
      <c r="G35" s="368">
        <f t="shared" si="3"/>
        <v>0</v>
      </c>
      <c r="H35" s="368">
        <f t="shared" si="4"/>
        <v>0</v>
      </c>
      <c r="I35" s="368">
        <f t="shared" si="5"/>
        <v>0</v>
      </c>
      <c r="J35" s="368">
        <f t="shared" si="6"/>
        <v>0</v>
      </c>
      <c r="K35" s="368">
        <f t="shared" si="7"/>
        <v>0</v>
      </c>
      <c r="L35" s="368">
        <f t="shared" si="8"/>
        <v>0</v>
      </c>
      <c r="M35" s="369">
        <f t="shared" si="9"/>
        <v>0</v>
      </c>
      <c r="N35" s="370">
        <f t="shared" si="10"/>
        <v>3</v>
      </c>
      <c r="O35" s="371"/>
      <c r="P35" s="372">
        <f t="shared" si="11"/>
        <v>3</v>
      </c>
      <c r="Q35" s="373">
        <f t="shared" si="12"/>
        <v>853</v>
      </c>
      <c r="R35" s="383">
        <v>0</v>
      </c>
      <c r="S35" s="119"/>
      <c r="T35" s="119"/>
      <c r="U35" s="113"/>
      <c r="V35" s="113"/>
      <c r="W35" s="117">
        <v>0</v>
      </c>
      <c r="X35" s="123"/>
      <c r="Y35" s="113"/>
      <c r="Z35" s="119"/>
      <c r="AA35" s="119"/>
      <c r="AB35" s="113"/>
      <c r="AC35" s="113">
        <v>0</v>
      </c>
      <c r="AD35" s="117">
        <v>0</v>
      </c>
      <c r="AE35" s="109">
        <v>0</v>
      </c>
      <c r="AF35" s="388"/>
      <c r="AG35" s="388"/>
      <c r="AH35" s="124">
        <v>0</v>
      </c>
      <c r="AI35" s="117">
        <v>0</v>
      </c>
      <c r="AJ35" s="375">
        <v>0</v>
      </c>
      <c r="AK35" s="374"/>
      <c r="AL35" s="113"/>
      <c r="AM35" s="117">
        <v>0</v>
      </c>
      <c r="AN35" s="375">
        <v>0</v>
      </c>
      <c r="AO35" s="374">
        <v>0</v>
      </c>
      <c r="AP35" s="376"/>
      <c r="AQ35" s="119"/>
      <c r="AR35" s="117">
        <v>0</v>
      </c>
      <c r="AS35" s="123">
        <v>0</v>
      </c>
      <c r="AT35" s="119"/>
      <c r="AU35" s="374"/>
      <c r="AV35" s="119"/>
      <c r="AW35" s="374"/>
      <c r="AX35" s="392"/>
      <c r="AY35" s="119">
        <v>3</v>
      </c>
      <c r="AZ35" s="113"/>
      <c r="BA35" s="113"/>
      <c r="BB35" s="377">
        <v>0</v>
      </c>
      <c r="BC35" s="377">
        <v>0</v>
      </c>
      <c r="BD35" s="377">
        <v>0</v>
      </c>
      <c r="BE35" s="393"/>
      <c r="BF35" s="109"/>
      <c r="BG35" s="109"/>
      <c r="BH35" s="388"/>
      <c r="BI35" s="117"/>
      <c r="BJ35" s="393"/>
      <c r="BK35" s="393"/>
      <c r="BL35" s="117"/>
      <c r="BM35" s="374">
        <v>0</v>
      </c>
      <c r="BN35" s="119"/>
      <c r="BO35" s="119"/>
    </row>
    <row r="36" spans="1:67" ht="24" customHeight="1" x14ac:dyDescent="0.3">
      <c r="A36" s="364" t="s">
        <v>1970</v>
      </c>
      <c r="B36" s="365" t="s">
        <v>1972</v>
      </c>
      <c r="C36" s="366" t="s">
        <v>1083</v>
      </c>
      <c r="D36" s="367">
        <f t="shared" si="0"/>
        <v>14</v>
      </c>
      <c r="E36" s="368">
        <f t="shared" si="1"/>
        <v>11</v>
      </c>
      <c r="F36" s="368">
        <f t="shared" si="2"/>
        <v>0</v>
      </c>
      <c r="G36" s="368">
        <f t="shared" si="3"/>
        <v>0</v>
      </c>
      <c r="H36" s="368">
        <f t="shared" si="4"/>
        <v>0</v>
      </c>
      <c r="I36" s="368">
        <f t="shared" si="5"/>
        <v>0</v>
      </c>
      <c r="J36" s="368">
        <f t="shared" si="6"/>
        <v>0</v>
      </c>
      <c r="K36" s="368">
        <f t="shared" si="7"/>
        <v>0</v>
      </c>
      <c r="L36" s="368">
        <f t="shared" si="8"/>
        <v>0</v>
      </c>
      <c r="M36" s="369">
        <f t="shared" si="9"/>
        <v>0</v>
      </c>
      <c r="N36" s="370">
        <f t="shared" si="10"/>
        <v>25</v>
      </c>
      <c r="O36" s="371"/>
      <c r="P36" s="372">
        <f t="shared" si="11"/>
        <v>25</v>
      </c>
      <c r="Q36" s="373">
        <f t="shared" si="12"/>
        <v>356</v>
      </c>
      <c r="R36" s="374">
        <v>0</v>
      </c>
      <c r="S36" s="119"/>
      <c r="T36" s="119"/>
      <c r="U36" s="113"/>
      <c r="V36" s="113"/>
      <c r="W36" s="117">
        <v>0</v>
      </c>
      <c r="X36" s="123"/>
      <c r="Y36" s="113"/>
      <c r="Z36" s="119"/>
      <c r="AA36" s="119"/>
      <c r="AB36" s="113">
        <v>14</v>
      </c>
      <c r="AC36" s="113">
        <v>0</v>
      </c>
      <c r="AD36" s="117">
        <v>0</v>
      </c>
      <c r="AE36" s="109">
        <v>0</v>
      </c>
      <c r="AF36" s="116"/>
      <c r="AG36" s="116"/>
      <c r="AH36" s="124">
        <v>0</v>
      </c>
      <c r="AI36" s="117">
        <v>0</v>
      </c>
      <c r="AJ36" s="375">
        <v>0</v>
      </c>
      <c r="AK36" s="374"/>
      <c r="AL36" s="113"/>
      <c r="AM36" s="117">
        <v>0</v>
      </c>
      <c r="AN36" s="375">
        <v>0</v>
      </c>
      <c r="AO36" s="374">
        <v>0</v>
      </c>
      <c r="AP36" s="376"/>
      <c r="AQ36" s="119"/>
      <c r="AR36" s="117">
        <v>0</v>
      </c>
      <c r="AS36" s="123">
        <v>0</v>
      </c>
      <c r="AT36" s="119"/>
      <c r="AU36" s="374"/>
      <c r="AV36" s="119"/>
      <c r="AW36" s="374"/>
      <c r="AX36" s="126"/>
      <c r="AY36" s="119">
        <v>11</v>
      </c>
      <c r="AZ36" s="113"/>
      <c r="BA36" s="113"/>
      <c r="BB36" s="377">
        <v>0</v>
      </c>
      <c r="BC36" s="377">
        <v>0</v>
      </c>
      <c r="BD36" s="377">
        <v>0</v>
      </c>
      <c r="BE36" s="378"/>
      <c r="BF36" s="109"/>
      <c r="BG36" s="109"/>
      <c r="BH36" s="116"/>
      <c r="BI36" s="117"/>
      <c r="BJ36" s="378"/>
      <c r="BK36" s="378"/>
      <c r="BL36" s="117"/>
      <c r="BM36" s="374">
        <v>0</v>
      </c>
      <c r="BN36" s="119"/>
      <c r="BO36" s="119"/>
    </row>
    <row r="37" spans="1:67" ht="24" customHeight="1" x14ac:dyDescent="0.3">
      <c r="A37" s="379" t="s">
        <v>1081</v>
      </c>
      <c r="B37" s="365" t="s">
        <v>1082</v>
      </c>
      <c r="C37" s="366" t="s">
        <v>1083</v>
      </c>
      <c r="D37" s="367">
        <f t="shared" si="0"/>
        <v>12</v>
      </c>
      <c r="E37" s="368">
        <f t="shared" si="1"/>
        <v>1</v>
      </c>
      <c r="F37" s="368">
        <f t="shared" si="2"/>
        <v>1</v>
      </c>
      <c r="G37" s="368">
        <f t="shared" si="3"/>
        <v>0</v>
      </c>
      <c r="H37" s="368">
        <f t="shared" si="4"/>
        <v>0</v>
      </c>
      <c r="I37" s="368">
        <f t="shared" si="5"/>
        <v>0</v>
      </c>
      <c r="J37" s="368">
        <f t="shared" si="6"/>
        <v>0</v>
      </c>
      <c r="K37" s="368">
        <f t="shared" si="7"/>
        <v>0</v>
      </c>
      <c r="L37" s="368">
        <f t="shared" si="8"/>
        <v>0</v>
      </c>
      <c r="M37" s="369">
        <f t="shared" si="9"/>
        <v>0</v>
      </c>
      <c r="N37" s="370">
        <f t="shared" si="10"/>
        <v>14</v>
      </c>
      <c r="O37" s="371"/>
      <c r="P37" s="372">
        <f t="shared" si="11"/>
        <v>14</v>
      </c>
      <c r="Q37" s="373">
        <f t="shared" si="12"/>
        <v>541</v>
      </c>
      <c r="R37" s="374">
        <v>0</v>
      </c>
      <c r="S37" s="384"/>
      <c r="T37" s="384"/>
      <c r="U37" s="385"/>
      <c r="V37" s="385"/>
      <c r="W37" s="117">
        <v>0</v>
      </c>
      <c r="X37" s="387"/>
      <c r="Y37" s="385"/>
      <c r="Z37" s="384"/>
      <c r="AA37" s="384"/>
      <c r="AB37" s="385">
        <v>12</v>
      </c>
      <c r="AC37" s="385">
        <v>0</v>
      </c>
      <c r="AD37" s="117">
        <v>0</v>
      </c>
      <c r="AE37" s="109">
        <v>1</v>
      </c>
      <c r="AF37" s="116">
        <v>1</v>
      </c>
      <c r="AG37" s="116"/>
      <c r="AH37" s="124">
        <v>0</v>
      </c>
      <c r="AI37" s="117">
        <v>0</v>
      </c>
      <c r="AJ37" s="375">
        <v>0</v>
      </c>
      <c r="AK37" s="383"/>
      <c r="AL37" s="385"/>
      <c r="AM37" s="117">
        <v>0</v>
      </c>
      <c r="AN37" s="375">
        <v>0</v>
      </c>
      <c r="AO37" s="374">
        <v>0</v>
      </c>
      <c r="AP37" s="391"/>
      <c r="AQ37" s="384"/>
      <c r="AR37" s="117">
        <v>0</v>
      </c>
      <c r="AS37" s="387">
        <v>0</v>
      </c>
      <c r="AT37" s="384"/>
      <c r="AU37" s="374"/>
      <c r="AV37" s="384"/>
      <c r="AW37" s="374"/>
      <c r="AX37" s="126"/>
      <c r="AY37" s="384"/>
      <c r="AZ37" s="385"/>
      <c r="BA37" s="385"/>
      <c r="BB37" s="377">
        <v>0</v>
      </c>
      <c r="BC37" s="377">
        <v>0</v>
      </c>
      <c r="BD37" s="377">
        <v>0</v>
      </c>
      <c r="BE37" s="378"/>
      <c r="BF37" s="109"/>
      <c r="BG37" s="109"/>
      <c r="BH37" s="116"/>
      <c r="BI37" s="117"/>
      <c r="BJ37" s="378"/>
      <c r="BK37" s="378"/>
      <c r="BL37" s="117"/>
      <c r="BM37" s="383">
        <v>0</v>
      </c>
      <c r="BN37" s="384"/>
      <c r="BO37" s="384"/>
    </row>
    <row r="38" spans="1:67" ht="24" customHeight="1" x14ac:dyDescent="0.3">
      <c r="A38" s="364">
        <v>950902</v>
      </c>
      <c r="B38" s="365" t="s">
        <v>1980</v>
      </c>
      <c r="C38" s="366" t="s">
        <v>1991</v>
      </c>
      <c r="D38" s="367">
        <f t="shared" si="0"/>
        <v>0</v>
      </c>
      <c r="E38" s="368">
        <f t="shared" si="1"/>
        <v>0</v>
      </c>
      <c r="F38" s="368">
        <f t="shared" si="2"/>
        <v>0</v>
      </c>
      <c r="G38" s="368">
        <f t="shared" si="3"/>
        <v>0</v>
      </c>
      <c r="H38" s="368">
        <f t="shared" si="4"/>
        <v>0</v>
      </c>
      <c r="I38" s="368">
        <f t="shared" si="5"/>
        <v>0</v>
      </c>
      <c r="J38" s="368">
        <f t="shared" si="6"/>
        <v>0</v>
      </c>
      <c r="K38" s="368">
        <f t="shared" si="7"/>
        <v>0</v>
      </c>
      <c r="L38" s="368">
        <f t="shared" si="8"/>
        <v>0</v>
      </c>
      <c r="M38" s="369">
        <f t="shared" si="9"/>
        <v>0</v>
      </c>
      <c r="N38" s="370">
        <f t="shared" si="10"/>
        <v>0</v>
      </c>
      <c r="O38" s="371"/>
      <c r="P38" s="372">
        <f t="shared" si="11"/>
        <v>0</v>
      </c>
      <c r="Q38" s="373" t="str">
        <f t="shared" si="12"/>
        <v/>
      </c>
      <c r="R38" s="374">
        <v>0</v>
      </c>
      <c r="S38" s="119"/>
      <c r="T38" s="119"/>
      <c r="U38" s="113"/>
      <c r="V38" s="113"/>
      <c r="W38" s="117">
        <v>0</v>
      </c>
      <c r="X38" s="123"/>
      <c r="Y38" s="113"/>
      <c r="Z38" s="119"/>
      <c r="AA38" s="119"/>
      <c r="AB38" s="113"/>
      <c r="AC38" s="113">
        <v>0</v>
      </c>
      <c r="AD38" s="117">
        <v>0</v>
      </c>
      <c r="AE38" s="109">
        <v>0</v>
      </c>
      <c r="AF38" s="116"/>
      <c r="AG38" s="116"/>
      <c r="AH38" s="124">
        <v>0</v>
      </c>
      <c r="AI38" s="117">
        <v>0</v>
      </c>
      <c r="AJ38" s="375">
        <v>0</v>
      </c>
      <c r="AK38" s="374"/>
      <c r="AL38" s="113"/>
      <c r="AM38" s="117">
        <v>0</v>
      </c>
      <c r="AN38" s="375">
        <v>0</v>
      </c>
      <c r="AO38" s="374">
        <v>0</v>
      </c>
      <c r="AP38" s="376"/>
      <c r="AQ38" s="119"/>
      <c r="AR38" s="117">
        <v>0</v>
      </c>
      <c r="AS38" s="123">
        <v>0</v>
      </c>
      <c r="AT38" s="119"/>
      <c r="AU38" s="374"/>
      <c r="AV38" s="119"/>
      <c r="AW38" s="374"/>
      <c r="AX38" s="126"/>
      <c r="AY38" s="119"/>
      <c r="AZ38" s="113"/>
      <c r="BA38" s="113"/>
      <c r="BB38" s="377">
        <v>0</v>
      </c>
      <c r="BC38" s="377">
        <v>0</v>
      </c>
      <c r="BD38" s="377">
        <v>0</v>
      </c>
      <c r="BE38" s="378"/>
      <c r="BF38" s="109"/>
      <c r="BG38" s="109"/>
      <c r="BH38" s="116"/>
      <c r="BI38" s="117"/>
      <c r="BJ38" s="378"/>
      <c r="BK38" s="378"/>
      <c r="BL38" s="117"/>
      <c r="BM38" s="374">
        <v>0</v>
      </c>
      <c r="BN38" s="119"/>
      <c r="BO38" s="119"/>
    </row>
    <row r="39" spans="1:67" ht="24" customHeight="1" x14ac:dyDescent="0.3">
      <c r="A39" s="379" t="s">
        <v>1981</v>
      </c>
      <c r="B39" s="365" t="s">
        <v>1982</v>
      </c>
      <c r="C39" s="366" t="s">
        <v>1991</v>
      </c>
      <c r="D39" s="367">
        <f t="shared" si="0"/>
        <v>0</v>
      </c>
      <c r="E39" s="368">
        <f t="shared" si="1"/>
        <v>0</v>
      </c>
      <c r="F39" s="368">
        <f t="shared" si="2"/>
        <v>0</v>
      </c>
      <c r="G39" s="368">
        <f t="shared" si="3"/>
        <v>0</v>
      </c>
      <c r="H39" s="368">
        <f t="shared" si="4"/>
        <v>0</v>
      </c>
      <c r="I39" s="368">
        <f t="shared" si="5"/>
        <v>0</v>
      </c>
      <c r="J39" s="368">
        <f t="shared" si="6"/>
        <v>0</v>
      </c>
      <c r="K39" s="368">
        <f t="shared" si="7"/>
        <v>0</v>
      </c>
      <c r="L39" s="368">
        <f t="shared" si="8"/>
        <v>0</v>
      </c>
      <c r="M39" s="369">
        <f t="shared" si="9"/>
        <v>0</v>
      </c>
      <c r="N39" s="370">
        <f t="shared" si="10"/>
        <v>0</v>
      </c>
      <c r="O39" s="371"/>
      <c r="P39" s="372">
        <f t="shared" si="11"/>
        <v>0</v>
      </c>
      <c r="Q39" s="373" t="str">
        <f t="shared" si="12"/>
        <v/>
      </c>
      <c r="R39" s="383">
        <v>0</v>
      </c>
      <c r="S39" s="119"/>
      <c r="T39" s="119"/>
      <c r="U39" s="113"/>
      <c r="V39" s="113"/>
      <c r="W39" s="386">
        <v>0</v>
      </c>
      <c r="X39" s="123"/>
      <c r="Y39" s="113"/>
      <c r="Z39" s="119"/>
      <c r="AA39" s="119"/>
      <c r="AB39" s="113"/>
      <c r="AC39" s="113">
        <v>0</v>
      </c>
      <c r="AD39" s="386">
        <v>0</v>
      </c>
      <c r="AE39" s="109">
        <v>0</v>
      </c>
      <c r="AF39" s="116"/>
      <c r="AG39" s="116"/>
      <c r="AH39" s="389">
        <v>0</v>
      </c>
      <c r="AI39" s="386">
        <v>0</v>
      </c>
      <c r="AJ39" s="396">
        <v>0</v>
      </c>
      <c r="AK39" s="374"/>
      <c r="AL39" s="113"/>
      <c r="AM39" s="386">
        <v>0</v>
      </c>
      <c r="AN39" s="396">
        <v>0</v>
      </c>
      <c r="AO39" s="383">
        <v>0</v>
      </c>
      <c r="AP39" s="376"/>
      <c r="AQ39" s="119"/>
      <c r="AR39" s="386">
        <v>0</v>
      </c>
      <c r="AS39" s="123">
        <v>0</v>
      </c>
      <c r="AT39" s="119"/>
      <c r="AU39" s="383"/>
      <c r="AV39" s="119"/>
      <c r="AW39" s="383"/>
      <c r="AX39" s="392"/>
      <c r="AY39" s="119"/>
      <c r="AZ39" s="113"/>
      <c r="BA39" s="113"/>
      <c r="BB39" s="377">
        <v>0</v>
      </c>
      <c r="BC39" s="377">
        <v>0</v>
      </c>
      <c r="BD39" s="377">
        <v>0</v>
      </c>
      <c r="BE39" s="378"/>
      <c r="BF39" s="109"/>
      <c r="BG39" s="109"/>
      <c r="BH39" s="116"/>
      <c r="BI39" s="386"/>
      <c r="BJ39" s="378"/>
      <c r="BK39" s="378"/>
      <c r="BL39" s="386"/>
      <c r="BM39" s="374">
        <v>0</v>
      </c>
      <c r="BN39" s="119"/>
      <c r="BO39" s="119"/>
    </row>
    <row r="40" spans="1:67" ht="24" customHeight="1" x14ac:dyDescent="0.3">
      <c r="A40" s="364">
        <v>830116</v>
      </c>
      <c r="B40" s="365" t="s">
        <v>1986</v>
      </c>
      <c r="C40" s="366" t="s">
        <v>1987</v>
      </c>
      <c r="D40" s="367">
        <f t="shared" si="0"/>
        <v>9</v>
      </c>
      <c r="E40" s="368">
        <f t="shared" si="1"/>
        <v>6</v>
      </c>
      <c r="F40" s="368">
        <f t="shared" si="2"/>
        <v>0</v>
      </c>
      <c r="G40" s="368">
        <f t="shared" si="3"/>
        <v>0</v>
      </c>
      <c r="H40" s="368">
        <f t="shared" si="4"/>
        <v>0</v>
      </c>
      <c r="I40" s="368">
        <f t="shared" si="5"/>
        <v>0</v>
      </c>
      <c r="J40" s="368">
        <f t="shared" si="6"/>
        <v>0</v>
      </c>
      <c r="K40" s="368">
        <f t="shared" si="7"/>
        <v>0</v>
      </c>
      <c r="L40" s="368">
        <f t="shared" si="8"/>
        <v>0</v>
      </c>
      <c r="M40" s="369">
        <f t="shared" si="9"/>
        <v>0</v>
      </c>
      <c r="N40" s="370">
        <f t="shared" si="10"/>
        <v>15</v>
      </c>
      <c r="O40" s="371"/>
      <c r="P40" s="372">
        <f t="shared" si="11"/>
        <v>15</v>
      </c>
      <c r="Q40" s="373">
        <f t="shared" si="12"/>
        <v>509</v>
      </c>
      <c r="R40" s="383">
        <v>0</v>
      </c>
      <c r="S40" s="119"/>
      <c r="T40" s="119"/>
      <c r="U40" s="113"/>
      <c r="V40" s="113"/>
      <c r="W40" s="386">
        <v>0</v>
      </c>
      <c r="X40" s="123"/>
      <c r="Y40" s="113"/>
      <c r="Z40" s="119"/>
      <c r="AA40" s="119"/>
      <c r="AB40" s="113"/>
      <c r="AC40" s="113">
        <v>9</v>
      </c>
      <c r="AD40" s="386">
        <v>0</v>
      </c>
      <c r="AE40" s="109">
        <v>0</v>
      </c>
      <c r="AF40" s="116"/>
      <c r="AG40" s="116"/>
      <c r="AH40" s="389">
        <v>0</v>
      </c>
      <c r="AI40" s="386">
        <v>0</v>
      </c>
      <c r="AJ40" s="396">
        <v>0</v>
      </c>
      <c r="AK40" s="374"/>
      <c r="AL40" s="113"/>
      <c r="AM40" s="386">
        <v>0</v>
      </c>
      <c r="AN40" s="396">
        <v>0</v>
      </c>
      <c r="AO40" s="383">
        <v>0</v>
      </c>
      <c r="AP40" s="376"/>
      <c r="AQ40" s="119"/>
      <c r="AR40" s="386">
        <v>0</v>
      </c>
      <c r="AS40" s="123">
        <v>0</v>
      </c>
      <c r="AT40" s="119"/>
      <c r="AU40" s="383"/>
      <c r="AV40" s="119"/>
      <c r="AW40" s="383"/>
      <c r="AX40" s="392"/>
      <c r="AY40" s="119">
        <v>6</v>
      </c>
      <c r="AZ40" s="113"/>
      <c r="BA40" s="113"/>
      <c r="BB40" s="377">
        <v>0</v>
      </c>
      <c r="BC40" s="377">
        <v>0</v>
      </c>
      <c r="BD40" s="377">
        <v>0</v>
      </c>
      <c r="BE40" s="378"/>
      <c r="BF40" s="109"/>
      <c r="BG40" s="109"/>
      <c r="BH40" s="116"/>
      <c r="BI40" s="386"/>
      <c r="BJ40" s="378"/>
      <c r="BK40" s="378"/>
      <c r="BL40" s="386"/>
      <c r="BM40" s="374">
        <v>0</v>
      </c>
      <c r="BN40" s="119"/>
      <c r="BO40" s="119"/>
    </row>
    <row r="41" spans="1:67" ht="24" customHeight="1" x14ac:dyDescent="0.3">
      <c r="A41" s="380" t="s">
        <v>1988</v>
      </c>
      <c r="B41" s="381" t="s">
        <v>1989</v>
      </c>
      <c r="C41" s="382" t="s">
        <v>119</v>
      </c>
      <c r="D41" s="367">
        <f t="shared" si="0"/>
        <v>6</v>
      </c>
      <c r="E41" s="368">
        <f t="shared" si="1"/>
        <v>0</v>
      </c>
      <c r="F41" s="368">
        <f t="shared" si="2"/>
        <v>0</v>
      </c>
      <c r="G41" s="368">
        <f t="shared" si="3"/>
        <v>0</v>
      </c>
      <c r="H41" s="368">
        <f t="shared" si="4"/>
        <v>0</v>
      </c>
      <c r="I41" s="368">
        <f t="shared" si="5"/>
        <v>0</v>
      </c>
      <c r="J41" s="368">
        <f t="shared" si="6"/>
        <v>0</v>
      </c>
      <c r="K41" s="368">
        <f t="shared" si="7"/>
        <v>0</v>
      </c>
      <c r="L41" s="368">
        <f t="shared" si="8"/>
        <v>0</v>
      </c>
      <c r="M41" s="369">
        <f t="shared" si="9"/>
        <v>0</v>
      </c>
      <c r="N41" s="370">
        <f t="shared" si="10"/>
        <v>6</v>
      </c>
      <c r="O41" s="371"/>
      <c r="P41" s="372">
        <f t="shared" si="11"/>
        <v>6</v>
      </c>
      <c r="Q41" s="373">
        <f t="shared" si="12"/>
        <v>727</v>
      </c>
      <c r="R41" s="383">
        <v>0</v>
      </c>
      <c r="S41" s="119"/>
      <c r="T41" s="119"/>
      <c r="U41" s="113"/>
      <c r="V41" s="113"/>
      <c r="W41" s="117">
        <v>0</v>
      </c>
      <c r="X41" s="123"/>
      <c r="Y41" s="113"/>
      <c r="Z41" s="119"/>
      <c r="AA41" s="119"/>
      <c r="AB41" s="113"/>
      <c r="AC41" s="113">
        <v>0</v>
      </c>
      <c r="AD41" s="117">
        <v>0</v>
      </c>
      <c r="AE41" s="109">
        <v>0</v>
      </c>
      <c r="AF41" s="388"/>
      <c r="AG41" s="388"/>
      <c r="AH41" s="124">
        <v>0</v>
      </c>
      <c r="AI41" s="117">
        <v>0</v>
      </c>
      <c r="AJ41" s="375">
        <v>0</v>
      </c>
      <c r="AK41" s="374"/>
      <c r="AL41" s="113"/>
      <c r="AM41" s="117">
        <v>0</v>
      </c>
      <c r="AN41" s="375">
        <v>0</v>
      </c>
      <c r="AO41" s="374">
        <v>0</v>
      </c>
      <c r="AP41" s="376"/>
      <c r="AQ41" s="119"/>
      <c r="AR41" s="117">
        <v>0</v>
      </c>
      <c r="AS41" s="123">
        <v>0</v>
      </c>
      <c r="AT41" s="119"/>
      <c r="AU41" s="374"/>
      <c r="AV41" s="119"/>
      <c r="AW41" s="374"/>
      <c r="AX41" s="392"/>
      <c r="AY41" s="119">
        <v>6</v>
      </c>
      <c r="AZ41" s="113"/>
      <c r="BA41" s="113"/>
      <c r="BB41" s="377">
        <v>0</v>
      </c>
      <c r="BC41" s="377">
        <v>0</v>
      </c>
      <c r="BD41" s="377">
        <v>0</v>
      </c>
      <c r="BE41" s="393"/>
      <c r="BF41" s="109"/>
      <c r="BG41" s="109"/>
      <c r="BH41" s="388"/>
      <c r="BI41" s="117"/>
      <c r="BJ41" s="393"/>
      <c r="BK41" s="393"/>
      <c r="BL41" s="117"/>
      <c r="BM41" s="374">
        <v>0</v>
      </c>
      <c r="BN41" s="119"/>
      <c r="BO41" s="119"/>
    </row>
    <row r="42" spans="1:67" ht="24" customHeight="1" x14ac:dyDescent="0.3">
      <c r="A42" s="379" t="s">
        <v>2012</v>
      </c>
      <c r="B42" s="365" t="s">
        <v>2013</v>
      </c>
      <c r="C42" s="366" t="s">
        <v>2014</v>
      </c>
      <c r="D42" s="367">
        <f t="shared" si="0"/>
        <v>0</v>
      </c>
      <c r="E42" s="368">
        <f t="shared" si="1"/>
        <v>0</v>
      </c>
      <c r="F42" s="368">
        <f t="shared" si="2"/>
        <v>0</v>
      </c>
      <c r="G42" s="368">
        <f t="shared" si="3"/>
        <v>0</v>
      </c>
      <c r="H42" s="368">
        <f t="shared" si="4"/>
        <v>0</v>
      </c>
      <c r="I42" s="368">
        <f t="shared" si="5"/>
        <v>0</v>
      </c>
      <c r="J42" s="368">
        <f t="shared" si="6"/>
        <v>0</v>
      </c>
      <c r="K42" s="368">
        <f t="shared" si="7"/>
        <v>0</v>
      </c>
      <c r="L42" s="368">
        <f t="shared" si="8"/>
        <v>0</v>
      </c>
      <c r="M42" s="369">
        <f t="shared" si="9"/>
        <v>0</v>
      </c>
      <c r="N42" s="370">
        <f t="shared" si="10"/>
        <v>0</v>
      </c>
      <c r="O42" s="371"/>
      <c r="P42" s="372">
        <f t="shared" si="11"/>
        <v>0</v>
      </c>
      <c r="Q42" s="373" t="str">
        <f t="shared" si="12"/>
        <v/>
      </c>
      <c r="R42" s="374">
        <v>0</v>
      </c>
      <c r="S42" s="119"/>
      <c r="T42" s="119"/>
      <c r="U42" s="113"/>
      <c r="V42" s="113"/>
      <c r="W42" s="117">
        <v>0</v>
      </c>
      <c r="X42" s="123"/>
      <c r="Y42" s="113"/>
      <c r="Z42" s="119"/>
      <c r="AA42" s="119"/>
      <c r="AB42" s="113"/>
      <c r="AC42" s="113">
        <v>0</v>
      </c>
      <c r="AD42" s="117">
        <v>0</v>
      </c>
      <c r="AE42" s="214">
        <v>0</v>
      </c>
      <c r="AF42" s="116"/>
      <c r="AG42" s="116"/>
      <c r="AH42" s="124">
        <v>0</v>
      </c>
      <c r="AI42" s="117">
        <v>0</v>
      </c>
      <c r="AJ42" s="375">
        <v>0</v>
      </c>
      <c r="AK42" s="374"/>
      <c r="AL42" s="113"/>
      <c r="AM42" s="117">
        <v>0</v>
      </c>
      <c r="AN42" s="375">
        <v>0</v>
      </c>
      <c r="AO42" s="374">
        <v>0</v>
      </c>
      <c r="AP42" s="376"/>
      <c r="AQ42" s="119"/>
      <c r="AR42" s="117">
        <v>0</v>
      </c>
      <c r="AS42" s="123">
        <v>0</v>
      </c>
      <c r="AT42" s="119"/>
      <c r="AU42" s="374"/>
      <c r="AV42" s="119"/>
      <c r="AW42" s="374"/>
      <c r="AX42" s="126"/>
      <c r="AY42" s="119"/>
      <c r="AZ42" s="113"/>
      <c r="BA42" s="113"/>
      <c r="BB42" s="394">
        <v>0</v>
      </c>
      <c r="BC42" s="394">
        <v>0</v>
      </c>
      <c r="BD42" s="394">
        <v>0</v>
      </c>
      <c r="BE42" s="378"/>
      <c r="BF42" s="214"/>
      <c r="BG42" s="214"/>
      <c r="BH42" s="116"/>
      <c r="BI42" s="117"/>
      <c r="BJ42" s="378"/>
      <c r="BK42" s="378"/>
      <c r="BL42" s="117"/>
      <c r="BM42" s="374">
        <v>0</v>
      </c>
      <c r="BN42" s="119"/>
      <c r="BO42" s="119"/>
    </row>
    <row r="43" spans="1:67" ht="24" customHeight="1" x14ac:dyDescent="0.3">
      <c r="A43" s="364" t="s">
        <v>1994</v>
      </c>
      <c r="B43" s="365" t="s">
        <v>1995</v>
      </c>
      <c r="C43" s="366" t="s">
        <v>1996</v>
      </c>
      <c r="D43" s="367">
        <f t="shared" si="0"/>
        <v>0</v>
      </c>
      <c r="E43" s="368">
        <f t="shared" si="1"/>
        <v>0</v>
      </c>
      <c r="F43" s="368">
        <f t="shared" si="2"/>
        <v>0</v>
      </c>
      <c r="G43" s="368">
        <f t="shared" si="3"/>
        <v>0</v>
      </c>
      <c r="H43" s="368">
        <f t="shared" si="4"/>
        <v>0</v>
      </c>
      <c r="I43" s="368">
        <f t="shared" si="5"/>
        <v>0</v>
      </c>
      <c r="J43" s="368">
        <f t="shared" si="6"/>
        <v>0</v>
      </c>
      <c r="K43" s="368">
        <f t="shared" si="7"/>
        <v>0</v>
      </c>
      <c r="L43" s="368">
        <f t="shared" si="8"/>
        <v>0</v>
      </c>
      <c r="M43" s="369">
        <f t="shared" si="9"/>
        <v>0</v>
      </c>
      <c r="N43" s="370">
        <f t="shared" si="10"/>
        <v>0</v>
      </c>
      <c r="O43" s="371"/>
      <c r="P43" s="372">
        <f t="shared" si="11"/>
        <v>0</v>
      </c>
      <c r="Q43" s="373" t="str">
        <f t="shared" si="12"/>
        <v/>
      </c>
      <c r="R43" s="383">
        <v>0</v>
      </c>
      <c r="S43" s="119"/>
      <c r="T43" s="119"/>
      <c r="U43" s="113"/>
      <c r="V43" s="113"/>
      <c r="W43" s="386">
        <v>0</v>
      </c>
      <c r="X43" s="123"/>
      <c r="Y43" s="113"/>
      <c r="Z43" s="119"/>
      <c r="AA43" s="119"/>
      <c r="AB43" s="113"/>
      <c r="AC43" s="113">
        <v>0</v>
      </c>
      <c r="AD43" s="386">
        <v>0</v>
      </c>
      <c r="AE43" s="214">
        <v>0</v>
      </c>
      <c r="AF43" s="116"/>
      <c r="AG43" s="116"/>
      <c r="AH43" s="389">
        <v>0</v>
      </c>
      <c r="AI43" s="386">
        <v>0</v>
      </c>
      <c r="AJ43" s="396">
        <v>0</v>
      </c>
      <c r="AK43" s="374"/>
      <c r="AL43" s="113"/>
      <c r="AM43" s="386">
        <v>0</v>
      </c>
      <c r="AN43" s="396">
        <v>0</v>
      </c>
      <c r="AO43" s="383">
        <v>0</v>
      </c>
      <c r="AP43" s="376"/>
      <c r="AQ43" s="119"/>
      <c r="AR43" s="386">
        <v>0</v>
      </c>
      <c r="AS43" s="123">
        <v>0</v>
      </c>
      <c r="AT43" s="119"/>
      <c r="AU43" s="383"/>
      <c r="AV43" s="119"/>
      <c r="AW43" s="383"/>
      <c r="AX43" s="392"/>
      <c r="AY43" s="119"/>
      <c r="AZ43" s="113"/>
      <c r="BA43" s="113"/>
      <c r="BB43" s="394">
        <v>0</v>
      </c>
      <c r="BC43" s="394">
        <v>0</v>
      </c>
      <c r="BD43" s="394">
        <v>0</v>
      </c>
      <c r="BE43" s="378"/>
      <c r="BF43" s="214"/>
      <c r="BG43" s="214"/>
      <c r="BH43" s="116"/>
      <c r="BI43" s="386"/>
      <c r="BJ43" s="378"/>
      <c r="BK43" s="378"/>
      <c r="BL43" s="386"/>
      <c r="BM43" s="374">
        <v>0</v>
      </c>
      <c r="BN43" s="119"/>
      <c r="BO43" s="119"/>
    </row>
    <row r="44" spans="1:67" ht="24" customHeight="1" x14ac:dyDescent="0.3">
      <c r="A44" s="379" t="s">
        <v>2001</v>
      </c>
      <c r="B44" s="365" t="s">
        <v>2002</v>
      </c>
      <c r="C44" s="366" t="s">
        <v>437</v>
      </c>
      <c r="D44" s="367">
        <f t="shared" si="0"/>
        <v>0</v>
      </c>
      <c r="E44" s="368">
        <f t="shared" si="1"/>
        <v>0</v>
      </c>
      <c r="F44" s="368">
        <f t="shared" si="2"/>
        <v>0</v>
      </c>
      <c r="G44" s="368">
        <f t="shared" si="3"/>
        <v>0</v>
      </c>
      <c r="H44" s="368">
        <f t="shared" si="4"/>
        <v>0</v>
      </c>
      <c r="I44" s="368">
        <f t="shared" si="5"/>
        <v>0</v>
      </c>
      <c r="J44" s="368">
        <f t="shared" si="6"/>
        <v>0</v>
      </c>
      <c r="K44" s="368">
        <f t="shared" si="7"/>
        <v>0</v>
      </c>
      <c r="L44" s="368">
        <f t="shared" si="8"/>
        <v>0</v>
      </c>
      <c r="M44" s="369">
        <f t="shared" si="9"/>
        <v>0</v>
      </c>
      <c r="N44" s="370">
        <f t="shared" si="10"/>
        <v>0</v>
      </c>
      <c r="O44" s="371"/>
      <c r="P44" s="372">
        <f t="shared" si="11"/>
        <v>0</v>
      </c>
      <c r="Q44" s="373" t="str">
        <f t="shared" si="12"/>
        <v/>
      </c>
      <c r="R44" s="374">
        <v>0</v>
      </c>
      <c r="S44" s="384"/>
      <c r="T44" s="384"/>
      <c r="U44" s="385"/>
      <c r="V44" s="385"/>
      <c r="W44" s="117">
        <v>0</v>
      </c>
      <c r="X44" s="387"/>
      <c r="Y44" s="385"/>
      <c r="Z44" s="384"/>
      <c r="AA44" s="384"/>
      <c r="AB44" s="385"/>
      <c r="AC44" s="385">
        <v>0</v>
      </c>
      <c r="AD44" s="117">
        <v>0</v>
      </c>
      <c r="AE44" s="109">
        <v>0</v>
      </c>
      <c r="AF44" s="116"/>
      <c r="AG44" s="116"/>
      <c r="AH44" s="124">
        <v>0</v>
      </c>
      <c r="AI44" s="117">
        <v>0</v>
      </c>
      <c r="AJ44" s="375">
        <v>0</v>
      </c>
      <c r="AK44" s="383"/>
      <c r="AL44" s="385"/>
      <c r="AM44" s="117">
        <v>0</v>
      </c>
      <c r="AN44" s="375">
        <v>0</v>
      </c>
      <c r="AO44" s="374">
        <v>0</v>
      </c>
      <c r="AP44" s="391"/>
      <c r="AQ44" s="384"/>
      <c r="AR44" s="117">
        <v>0</v>
      </c>
      <c r="AS44" s="387">
        <v>0</v>
      </c>
      <c r="AT44" s="384"/>
      <c r="AU44" s="374"/>
      <c r="AV44" s="384"/>
      <c r="AW44" s="374"/>
      <c r="AX44" s="126"/>
      <c r="AY44" s="384"/>
      <c r="AZ44" s="385"/>
      <c r="BA44" s="385"/>
      <c r="BB44" s="377">
        <v>0</v>
      </c>
      <c r="BC44" s="377">
        <v>0</v>
      </c>
      <c r="BD44" s="377">
        <v>0</v>
      </c>
      <c r="BE44" s="378"/>
      <c r="BF44" s="109"/>
      <c r="BG44" s="109"/>
      <c r="BH44" s="116"/>
      <c r="BI44" s="117"/>
      <c r="BJ44" s="378"/>
      <c r="BK44" s="378"/>
      <c r="BL44" s="117"/>
      <c r="BM44" s="383">
        <v>0</v>
      </c>
      <c r="BN44" s="384"/>
      <c r="BO44" s="384"/>
    </row>
    <row r="45" spans="1:67" ht="24" customHeight="1" x14ac:dyDescent="0.3">
      <c r="A45" s="380" t="s">
        <v>2005</v>
      </c>
      <c r="B45" s="381" t="s">
        <v>2006</v>
      </c>
      <c r="C45" s="382" t="s">
        <v>2007</v>
      </c>
      <c r="D45" s="367">
        <f t="shared" si="0"/>
        <v>6</v>
      </c>
      <c r="E45" s="368">
        <f t="shared" si="1"/>
        <v>5</v>
      </c>
      <c r="F45" s="368">
        <f t="shared" si="2"/>
        <v>0</v>
      </c>
      <c r="G45" s="368">
        <f t="shared" si="3"/>
        <v>0</v>
      </c>
      <c r="H45" s="368">
        <f t="shared" si="4"/>
        <v>0</v>
      </c>
      <c r="I45" s="368">
        <f t="shared" si="5"/>
        <v>0</v>
      </c>
      <c r="J45" s="368">
        <f t="shared" si="6"/>
        <v>0</v>
      </c>
      <c r="K45" s="368">
        <f t="shared" si="7"/>
        <v>0</v>
      </c>
      <c r="L45" s="368">
        <f t="shared" si="8"/>
        <v>0</v>
      </c>
      <c r="M45" s="369">
        <f t="shared" si="9"/>
        <v>0</v>
      </c>
      <c r="N45" s="370">
        <f t="shared" si="10"/>
        <v>11</v>
      </c>
      <c r="O45" s="371"/>
      <c r="P45" s="372">
        <f t="shared" si="11"/>
        <v>11</v>
      </c>
      <c r="Q45" s="373">
        <f t="shared" si="12"/>
        <v>608</v>
      </c>
      <c r="R45" s="374">
        <v>0</v>
      </c>
      <c r="S45" s="384"/>
      <c r="T45" s="384"/>
      <c r="U45" s="385"/>
      <c r="V45" s="385"/>
      <c r="W45" s="117">
        <v>0</v>
      </c>
      <c r="X45" s="387"/>
      <c r="Y45" s="385"/>
      <c r="Z45" s="384"/>
      <c r="AA45" s="384"/>
      <c r="AB45" s="385"/>
      <c r="AC45" s="385">
        <v>5</v>
      </c>
      <c r="AD45" s="117">
        <v>0</v>
      </c>
      <c r="AE45" s="214">
        <v>0</v>
      </c>
      <c r="AF45" s="388"/>
      <c r="AG45" s="388"/>
      <c r="AH45" s="124">
        <v>0</v>
      </c>
      <c r="AI45" s="117">
        <v>0</v>
      </c>
      <c r="AJ45" s="396">
        <v>0</v>
      </c>
      <c r="AK45" s="383"/>
      <c r="AL45" s="385"/>
      <c r="AM45" s="117">
        <v>0</v>
      </c>
      <c r="AN45" s="396">
        <v>0</v>
      </c>
      <c r="AO45" s="374">
        <v>0</v>
      </c>
      <c r="AP45" s="391"/>
      <c r="AQ45" s="384"/>
      <c r="AR45" s="117">
        <v>0</v>
      </c>
      <c r="AS45" s="387">
        <v>0</v>
      </c>
      <c r="AT45" s="384"/>
      <c r="AU45" s="374"/>
      <c r="AV45" s="384"/>
      <c r="AW45" s="374"/>
      <c r="AX45" s="126"/>
      <c r="AY45" s="384">
        <v>6</v>
      </c>
      <c r="AZ45" s="385"/>
      <c r="BA45" s="385"/>
      <c r="BB45" s="394">
        <v>0</v>
      </c>
      <c r="BC45" s="394">
        <v>0</v>
      </c>
      <c r="BD45" s="394">
        <v>0</v>
      </c>
      <c r="BE45" s="393"/>
      <c r="BF45" s="214"/>
      <c r="BG45" s="214"/>
      <c r="BH45" s="388"/>
      <c r="BI45" s="117"/>
      <c r="BJ45" s="393"/>
      <c r="BK45" s="393"/>
      <c r="BL45" s="117"/>
      <c r="BM45" s="383">
        <v>0</v>
      </c>
      <c r="BN45" s="384"/>
      <c r="BO45" s="384"/>
    </row>
    <row r="46" spans="1:67" ht="24" customHeight="1" x14ac:dyDescent="0.3">
      <c r="A46" s="379" t="s">
        <v>2010</v>
      </c>
      <c r="B46" s="365" t="s">
        <v>2011</v>
      </c>
      <c r="C46" s="366" t="s">
        <v>119</v>
      </c>
      <c r="D46" s="367">
        <f t="shared" si="0"/>
        <v>1</v>
      </c>
      <c r="E46" s="368">
        <f t="shared" si="1"/>
        <v>1</v>
      </c>
      <c r="F46" s="368">
        <f t="shared" si="2"/>
        <v>0</v>
      </c>
      <c r="G46" s="368">
        <f t="shared" si="3"/>
        <v>0</v>
      </c>
      <c r="H46" s="368">
        <f t="shared" si="4"/>
        <v>0</v>
      </c>
      <c r="I46" s="368">
        <f t="shared" si="5"/>
        <v>0</v>
      </c>
      <c r="J46" s="368">
        <f t="shared" si="6"/>
        <v>0</v>
      </c>
      <c r="K46" s="368">
        <f t="shared" si="7"/>
        <v>0</v>
      </c>
      <c r="L46" s="368">
        <f t="shared" si="8"/>
        <v>0</v>
      </c>
      <c r="M46" s="369">
        <f t="shared" si="9"/>
        <v>0</v>
      </c>
      <c r="N46" s="370">
        <f t="shared" si="10"/>
        <v>2</v>
      </c>
      <c r="O46" s="371"/>
      <c r="P46" s="372">
        <f t="shared" si="11"/>
        <v>2</v>
      </c>
      <c r="Q46" s="373">
        <f t="shared" si="12"/>
        <v>936</v>
      </c>
      <c r="R46" s="374">
        <v>0</v>
      </c>
      <c r="S46" s="119"/>
      <c r="T46" s="119"/>
      <c r="U46" s="113"/>
      <c r="V46" s="113"/>
      <c r="W46" s="117">
        <v>0</v>
      </c>
      <c r="X46" s="123"/>
      <c r="Y46" s="113"/>
      <c r="Z46" s="119"/>
      <c r="AA46" s="119"/>
      <c r="AB46" s="113"/>
      <c r="AC46" s="113">
        <v>0</v>
      </c>
      <c r="AD46" s="117">
        <v>0</v>
      </c>
      <c r="AE46" s="109">
        <v>0</v>
      </c>
      <c r="AF46" s="116"/>
      <c r="AG46" s="116"/>
      <c r="AH46" s="124">
        <v>0</v>
      </c>
      <c r="AI46" s="117">
        <v>0</v>
      </c>
      <c r="AJ46" s="375">
        <v>0</v>
      </c>
      <c r="AK46" s="374"/>
      <c r="AL46" s="113"/>
      <c r="AM46" s="117">
        <v>0</v>
      </c>
      <c r="AN46" s="375">
        <v>0</v>
      </c>
      <c r="AO46" s="374">
        <v>0</v>
      </c>
      <c r="AP46" s="376"/>
      <c r="AQ46" s="119"/>
      <c r="AR46" s="117">
        <v>0</v>
      </c>
      <c r="AS46" s="123">
        <v>0</v>
      </c>
      <c r="AT46" s="119">
        <v>1</v>
      </c>
      <c r="AU46" s="374"/>
      <c r="AV46" s="119"/>
      <c r="AW46" s="374"/>
      <c r="AX46" s="126"/>
      <c r="AY46" s="119"/>
      <c r="AZ46" s="113"/>
      <c r="BA46" s="113"/>
      <c r="BB46" s="377">
        <v>0</v>
      </c>
      <c r="BC46" s="377">
        <v>0</v>
      </c>
      <c r="BD46" s="377">
        <v>0</v>
      </c>
      <c r="BE46" s="378"/>
      <c r="BF46" s="109"/>
      <c r="BG46" s="109"/>
      <c r="BH46" s="116">
        <v>1</v>
      </c>
      <c r="BI46" s="117"/>
      <c r="BJ46" s="378"/>
      <c r="BK46" s="378"/>
      <c r="BL46" s="117"/>
      <c r="BM46" s="374">
        <v>0</v>
      </c>
      <c r="BN46" s="119"/>
      <c r="BO46" s="119"/>
    </row>
    <row r="47" spans="1:67" ht="24" customHeight="1" x14ac:dyDescent="0.3">
      <c r="A47" s="379" t="s">
        <v>117</v>
      </c>
      <c r="B47" s="365" t="s">
        <v>118</v>
      </c>
      <c r="C47" s="366" t="s">
        <v>119</v>
      </c>
      <c r="D47" s="367">
        <f t="shared" si="0"/>
        <v>0</v>
      </c>
      <c r="E47" s="368">
        <f t="shared" si="1"/>
        <v>0</v>
      </c>
      <c r="F47" s="368">
        <f t="shared" si="2"/>
        <v>0</v>
      </c>
      <c r="G47" s="368">
        <f t="shared" si="3"/>
        <v>0</v>
      </c>
      <c r="H47" s="368">
        <f t="shared" si="4"/>
        <v>0</v>
      </c>
      <c r="I47" s="368">
        <f t="shared" si="5"/>
        <v>0</v>
      </c>
      <c r="J47" s="368">
        <f t="shared" si="6"/>
        <v>0</v>
      </c>
      <c r="K47" s="368">
        <f t="shared" si="7"/>
        <v>0</v>
      </c>
      <c r="L47" s="368">
        <f t="shared" si="8"/>
        <v>0</v>
      </c>
      <c r="M47" s="369">
        <f t="shared" si="9"/>
        <v>0</v>
      </c>
      <c r="N47" s="370">
        <f t="shared" si="10"/>
        <v>0</v>
      </c>
      <c r="O47" s="371"/>
      <c r="P47" s="372">
        <f t="shared" si="11"/>
        <v>0</v>
      </c>
      <c r="Q47" s="373" t="str">
        <f t="shared" si="12"/>
        <v/>
      </c>
      <c r="R47" s="374">
        <v>0</v>
      </c>
      <c r="S47" s="384"/>
      <c r="T47" s="384"/>
      <c r="U47" s="385"/>
      <c r="V47" s="385"/>
      <c r="W47" s="386">
        <v>0</v>
      </c>
      <c r="X47" s="387"/>
      <c r="Y47" s="385"/>
      <c r="Z47" s="384"/>
      <c r="AA47" s="384"/>
      <c r="AB47" s="385"/>
      <c r="AC47" s="385">
        <v>0</v>
      </c>
      <c r="AD47" s="386">
        <v>0</v>
      </c>
      <c r="AE47" s="109">
        <v>0</v>
      </c>
      <c r="AF47" s="116"/>
      <c r="AG47" s="116"/>
      <c r="AH47" s="124">
        <v>0</v>
      </c>
      <c r="AI47" s="386">
        <v>0</v>
      </c>
      <c r="AJ47" s="396">
        <v>0</v>
      </c>
      <c r="AK47" s="383"/>
      <c r="AL47" s="385"/>
      <c r="AM47" s="386">
        <v>0</v>
      </c>
      <c r="AN47" s="396">
        <v>0</v>
      </c>
      <c r="AO47" s="374">
        <v>0</v>
      </c>
      <c r="AP47" s="391"/>
      <c r="AQ47" s="384"/>
      <c r="AR47" s="386">
        <v>0</v>
      </c>
      <c r="AS47" s="387">
        <v>0</v>
      </c>
      <c r="AT47" s="384"/>
      <c r="AU47" s="374"/>
      <c r="AV47" s="384"/>
      <c r="AW47" s="374"/>
      <c r="AX47" s="392"/>
      <c r="AY47" s="119"/>
      <c r="AZ47" s="385"/>
      <c r="BA47" s="385"/>
      <c r="BB47" s="377">
        <v>0</v>
      </c>
      <c r="BC47" s="377">
        <v>0</v>
      </c>
      <c r="BD47" s="377">
        <v>0</v>
      </c>
      <c r="BE47" s="378"/>
      <c r="BF47" s="109"/>
      <c r="BG47" s="109"/>
      <c r="BH47" s="116"/>
      <c r="BI47" s="386"/>
      <c r="BJ47" s="378"/>
      <c r="BK47" s="378"/>
      <c r="BL47" s="386"/>
      <c r="BM47" s="383">
        <v>0</v>
      </c>
      <c r="BN47" s="384"/>
      <c r="BO47" s="384"/>
    </row>
    <row r="48" spans="1:67" ht="24" customHeight="1" x14ac:dyDescent="0.3">
      <c r="A48" s="379" t="s">
        <v>152</v>
      </c>
      <c r="B48" s="438" t="s">
        <v>153</v>
      </c>
      <c r="C48" s="366" t="s">
        <v>119</v>
      </c>
      <c r="D48" s="367">
        <f t="shared" si="0"/>
        <v>1</v>
      </c>
      <c r="E48" s="368">
        <f t="shared" si="1"/>
        <v>1</v>
      </c>
      <c r="F48" s="368">
        <f t="shared" si="2"/>
        <v>0</v>
      </c>
      <c r="G48" s="368">
        <f t="shared" si="3"/>
        <v>0</v>
      </c>
      <c r="H48" s="368">
        <f t="shared" si="4"/>
        <v>0</v>
      </c>
      <c r="I48" s="368">
        <f t="shared" si="5"/>
        <v>0</v>
      </c>
      <c r="J48" s="368">
        <f t="shared" si="6"/>
        <v>0</v>
      </c>
      <c r="K48" s="368">
        <f t="shared" si="7"/>
        <v>0</v>
      </c>
      <c r="L48" s="368">
        <f t="shared" si="8"/>
        <v>0</v>
      </c>
      <c r="M48" s="369">
        <f t="shared" si="9"/>
        <v>0</v>
      </c>
      <c r="N48" s="370">
        <f t="shared" si="10"/>
        <v>2</v>
      </c>
      <c r="O48" s="371"/>
      <c r="P48" s="372">
        <f t="shared" si="11"/>
        <v>2</v>
      </c>
      <c r="Q48" s="373">
        <f t="shared" si="12"/>
        <v>936</v>
      </c>
      <c r="R48" s="374">
        <v>1</v>
      </c>
      <c r="S48" s="119"/>
      <c r="T48" s="119"/>
      <c r="U48" s="113"/>
      <c r="V48" s="113"/>
      <c r="W48" s="117">
        <v>0</v>
      </c>
      <c r="X48" s="123"/>
      <c r="Y48" s="113"/>
      <c r="Z48" s="119"/>
      <c r="AA48" s="119"/>
      <c r="AB48" s="113"/>
      <c r="AC48" s="113">
        <v>0</v>
      </c>
      <c r="AD48" s="117">
        <v>0</v>
      </c>
      <c r="AE48" s="444">
        <v>0</v>
      </c>
      <c r="AF48" s="388"/>
      <c r="AG48" s="388"/>
      <c r="AH48" s="124">
        <v>0</v>
      </c>
      <c r="AI48" s="117">
        <v>0</v>
      </c>
      <c r="AJ48" s="396">
        <v>0</v>
      </c>
      <c r="AK48" s="374"/>
      <c r="AL48" s="113"/>
      <c r="AM48" s="117">
        <v>0</v>
      </c>
      <c r="AN48" s="396">
        <v>0</v>
      </c>
      <c r="AO48" s="374">
        <v>0</v>
      </c>
      <c r="AP48" s="376"/>
      <c r="AQ48" s="119"/>
      <c r="AR48" s="117">
        <v>0</v>
      </c>
      <c r="AS48" s="123">
        <v>0</v>
      </c>
      <c r="AT48" s="119">
        <v>1</v>
      </c>
      <c r="AU48" s="374"/>
      <c r="AV48" s="119"/>
      <c r="AW48" s="374"/>
      <c r="AX48" s="392"/>
      <c r="AY48" s="119"/>
      <c r="AZ48" s="113"/>
      <c r="BA48" s="113"/>
      <c r="BB48" s="445">
        <v>0</v>
      </c>
      <c r="BC48" s="445">
        <v>0</v>
      </c>
      <c r="BD48" s="445">
        <v>0</v>
      </c>
      <c r="BE48" s="393"/>
      <c r="BF48" s="444"/>
      <c r="BG48" s="444"/>
      <c r="BH48" s="388"/>
      <c r="BI48" s="117"/>
      <c r="BJ48" s="393"/>
      <c r="BK48" s="393"/>
      <c r="BL48" s="117"/>
      <c r="BM48" s="374">
        <v>0</v>
      </c>
      <c r="BN48" s="119"/>
      <c r="BO48" s="119"/>
    </row>
    <row r="49" spans="1:67" ht="24" customHeight="1" x14ac:dyDescent="0.3">
      <c r="A49" s="379" t="s">
        <v>2020</v>
      </c>
      <c r="B49" s="365" t="s">
        <v>2021</v>
      </c>
      <c r="C49" s="366" t="s">
        <v>2054</v>
      </c>
      <c r="D49" s="367">
        <f t="shared" si="0"/>
        <v>0</v>
      </c>
      <c r="E49" s="368">
        <f t="shared" si="1"/>
        <v>0</v>
      </c>
      <c r="F49" s="368">
        <f t="shared" si="2"/>
        <v>0</v>
      </c>
      <c r="G49" s="368">
        <f t="shared" si="3"/>
        <v>0</v>
      </c>
      <c r="H49" s="368">
        <f t="shared" si="4"/>
        <v>0</v>
      </c>
      <c r="I49" s="368">
        <f t="shared" si="5"/>
        <v>0</v>
      </c>
      <c r="J49" s="368">
        <f t="shared" si="6"/>
        <v>0</v>
      </c>
      <c r="K49" s="368">
        <f t="shared" si="7"/>
        <v>0</v>
      </c>
      <c r="L49" s="368">
        <f t="shared" si="8"/>
        <v>0</v>
      </c>
      <c r="M49" s="369">
        <f t="shared" si="9"/>
        <v>0</v>
      </c>
      <c r="N49" s="370">
        <f t="shared" si="10"/>
        <v>0</v>
      </c>
      <c r="O49" s="371"/>
      <c r="P49" s="372">
        <f t="shared" si="11"/>
        <v>0</v>
      </c>
      <c r="Q49" s="373" t="str">
        <f t="shared" si="12"/>
        <v/>
      </c>
      <c r="R49" s="374">
        <v>0</v>
      </c>
      <c r="S49" s="119"/>
      <c r="T49" s="119"/>
      <c r="U49" s="113"/>
      <c r="V49" s="113"/>
      <c r="W49" s="117">
        <v>0</v>
      </c>
      <c r="X49" s="123"/>
      <c r="Y49" s="113"/>
      <c r="Z49" s="119"/>
      <c r="AA49" s="119"/>
      <c r="AB49" s="113"/>
      <c r="AC49" s="113">
        <v>0</v>
      </c>
      <c r="AD49" s="117">
        <v>0</v>
      </c>
      <c r="AE49" s="109">
        <v>0</v>
      </c>
      <c r="AF49" s="116"/>
      <c r="AG49" s="116"/>
      <c r="AH49" s="124">
        <v>0</v>
      </c>
      <c r="AI49" s="117">
        <v>0</v>
      </c>
      <c r="AJ49" s="375">
        <v>0</v>
      </c>
      <c r="AK49" s="374"/>
      <c r="AL49" s="113"/>
      <c r="AM49" s="117">
        <v>0</v>
      </c>
      <c r="AN49" s="375">
        <v>0</v>
      </c>
      <c r="AO49" s="374">
        <v>0</v>
      </c>
      <c r="AP49" s="376"/>
      <c r="AQ49" s="119"/>
      <c r="AR49" s="117">
        <v>0</v>
      </c>
      <c r="AS49" s="123">
        <v>0</v>
      </c>
      <c r="AT49" s="119"/>
      <c r="AU49" s="374"/>
      <c r="AV49" s="119"/>
      <c r="AW49" s="374"/>
      <c r="AX49" s="126"/>
      <c r="AY49" s="119"/>
      <c r="AZ49" s="113"/>
      <c r="BA49" s="113"/>
      <c r="BB49" s="377">
        <v>0</v>
      </c>
      <c r="BC49" s="377">
        <v>0</v>
      </c>
      <c r="BD49" s="377">
        <v>0</v>
      </c>
      <c r="BE49" s="378"/>
      <c r="BF49" s="109"/>
      <c r="BG49" s="109"/>
      <c r="BH49" s="116"/>
      <c r="BI49" s="117"/>
      <c r="BJ49" s="378"/>
      <c r="BK49" s="378"/>
      <c r="BL49" s="117"/>
      <c r="BM49" s="374">
        <v>0</v>
      </c>
      <c r="BN49" s="119"/>
      <c r="BO49" s="119"/>
    </row>
    <row r="50" spans="1:67" ht="24" customHeight="1" x14ac:dyDescent="0.3">
      <c r="A50" s="364" t="s">
        <v>2023</v>
      </c>
      <c r="B50" s="365" t="s">
        <v>2024</v>
      </c>
      <c r="C50" s="366" t="s">
        <v>2025</v>
      </c>
      <c r="D50" s="367">
        <f t="shared" si="0"/>
        <v>3</v>
      </c>
      <c r="E50" s="368">
        <f t="shared" si="1"/>
        <v>0</v>
      </c>
      <c r="F50" s="368">
        <f t="shared" si="2"/>
        <v>0</v>
      </c>
      <c r="G50" s="368">
        <f t="shared" si="3"/>
        <v>0</v>
      </c>
      <c r="H50" s="368">
        <f t="shared" si="4"/>
        <v>0</v>
      </c>
      <c r="I50" s="368">
        <f t="shared" si="5"/>
        <v>0</v>
      </c>
      <c r="J50" s="368">
        <f t="shared" si="6"/>
        <v>0</v>
      </c>
      <c r="K50" s="368">
        <f t="shared" si="7"/>
        <v>0</v>
      </c>
      <c r="L50" s="368">
        <f t="shared" si="8"/>
        <v>0</v>
      </c>
      <c r="M50" s="369">
        <f t="shared" si="9"/>
        <v>0</v>
      </c>
      <c r="N50" s="370">
        <f t="shared" si="10"/>
        <v>3</v>
      </c>
      <c r="O50" s="371"/>
      <c r="P50" s="372">
        <f t="shared" si="11"/>
        <v>3</v>
      </c>
      <c r="Q50" s="373">
        <f t="shared" si="12"/>
        <v>853</v>
      </c>
      <c r="R50" s="374">
        <v>0</v>
      </c>
      <c r="S50" s="384"/>
      <c r="T50" s="384"/>
      <c r="U50" s="385"/>
      <c r="V50" s="385"/>
      <c r="W50" s="117">
        <v>0</v>
      </c>
      <c r="X50" s="387"/>
      <c r="Y50" s="385"/>
      <c r="Z50" s="384"/>
      <c r="AA50" s="384"/>
      <c r="AB50" s="385"/>
      <c r="AC50" s="385">
        <v>3</v>
      </c>
      <c r="AD50" s="117">
        <v>0</v>
      </c>
      <c r="AE50" s="109">
        <v>0</v>
      </c>
      <c r="AF50" s="116"/>
      <c r="AG50" s="116"/>
      <c r="AH50" s="124">
        <v>0</v>
      </c>
      <c r="AI50" s="117">
        <v>0</v>
      </c>
      <c r="AJ50" s="375">
        <v>0</v>
      </c>
      <c r="AK50" s="383"/>
      <c r="AL50" s="385"/>
      <c r="AM50" s="117">
        <v>0</v>
      </c>
      <c r="AN50" s="375">
        <v>0</v>
      </c>
      <c r="AO50" s="374">
        <v>0</v>
      </c>
      <c r="AP50" s="391"/>
      <c r="AQ50" s="384"/>
      <c r="AR50" s="117">
        <v>0</v>
      </c>
      <c r="AS50" s="387">
        <v>0</v>
      </c>
      <c r="AT50" s="384"/>
      <c r="AU50" s="374"/>
      <c r="AV50" s="384"/>
      <c r="AW50" s="374"/>
      <c r="AX50" s="126"/>
      <c r="AY50" s="384"/>
      <c r="AZ50" s="385"/>
      <c r="BA50" s="385"/>
      <c r="BB50" s="377">
        <v>0</v>
      </c>
      <c r="BC50" s="377">
        <v>0</v>
      </c>
      <c r="BD50" s="377">
        <v>0</v>
      </c>
      <c r="BE50" s="378"/>
      <c r="BF50" s="109"/>
      <c r="BG50" s="109"/>
      <c r="BH50" s="116"/>
      <c r="BI50" s="117"/>
      <c r="BJ50" s="378"/>
      <c r="BK50" s="378"/>
      <c r="BL50" s="117"/>
      <c r="BM50" s="383">
        <v>0</v>
      </c>
      <c r="BN50" s="384"/>
      <c r="BO50" s="384"/>
    </row>
    <row r="51" spans="1:67" ht="24" customHeight="1" x14ac:dyDescent="0.3">
      <c r="A51" s="380" t="s">
        <v>2026</v>
      </c>
      <c r="B51" s="381" t="s">
        <v>2027</v>
      </c>
      <c r="C51" s="382" t="s">
        <v>2025</v>
      </c>
      <c r="D51" s="367">
        <f t="shared" si="0"/>
        <v>0</v>
      </c>
      <c r="E51" s="368">
        <f t="shared" si="1"/>
        <v>0</v>
      </c>
      <c r="F51" s="368">
        <f t="shared" si="2"/>
        <v>0</v>
      </c>
      <c r="G51" s="368">
        <f t="shared" si="3"/>
        <v>0</v>
      </c>
      <c r="H51" s="368">
        <f t="shared" si="4"/>
        <v>0</v>
      </c>
      <c r="I51" s="368">
        <f t="shared" si="5"/>
        <v>0</v>
      </c>
      <c r="J51" s="368">
        <f t="shared" si="6"/>
        <v>0</v>
      </c>
      <c r="K51" s="368">
        <f t="shared" si="7"/>
        <v>0</v>
      </c>
      <c r="L51" s="368">
        <f t="shared" si="8"/>
        <v>0</v>
      </c>
      <c r="M51" s="369">
        <f t="shared" si="9"/>
        <v>0</v>
      </c>
      <c r="N51" s="446">
        <f t="shared" si="10"/>
        <v>0</v>
      </c>
      <c r="O51" s="371"/>
      <c r="P51" s="372">
        <f t="shared" si="11"/>
        <v>0</v>
      </c>
      <c r="Q51" s="373" t="str">
        <f t="shared" si="12"/>
        <v/>
      </c>
      <c r="R51" s="383">
        <v>0</v>
      </c>
      <c r="S51" s="384"/>
      <c r="T51" s="384"/>
      <c r="U51" s="385"/>
      <c r="V51" s="385"/>
      <c r="W51" s="386">
        <v>0</v>
      </c>
      <c r="X51" s="387"/>
      <c r="Y51" s="385"/>
      <c r="Z51" s="384"/>
      <c r="AA51" s="384"/>
      <c r="AB51" s="385"/>
      <c r="AC51" s="385">
        <v>0</v>
      </c>
      <c r="AD51" s="386">
        <v>0</v>
      </c>
      <c r="AE51" s="214">
        <v>0</v>
      </c>
      <c r="AF51" s="388"/>
      <c r="AG51" s="388"/>
      <c r="AH51" s="389">
        <v>0</v>
      </c>
      <c r="AI51" s="386">
        <v>0</v>
      </c>
      <c r="AJ51" s="390">
        <v>0</v>
      </c>
      <c r="AK51" s="383"/>
      <c r="AL51" s="385"/>
      <c r="AM51" s="386">
        <v>0</v>
      </c>
      <c r="AN51" s="390">
        <v>0</v>
      </c>
      <c r="AO51" s="383">
        <v>0</v>
      </c>
      <c r="AP51" s="391"/>
      <c r="AQ51" s="384"/>
      <c r="AR51" s="386">
        <v>0</v>
      </c>
      <c r="AS51" s="387">
        <v>0</v>
      </c>
      <c r="AT51" s="384"/>
      <c r="AU51" s="383"/>
      <c r="AV51" s="384"/>
      <c r="AW51" s="383"/>
      <c r="AX51" s="392"/>
      <c r="AY51" s="384"/>
      <c r="AZ51" s="385"/>
      <c r="BA51" s="385"/>
      <c r="BB51" s="394">
        <v>0</v>
      </c>
      <c r="BC51" s="394">
        <v>0</v>
      </c>
      <c r="BD51" s="394">
        <v>0</v>
      </c>
      <c r="BE51" s="393"/>
      <c r="BF51" s="214"/>
      <c r="BG51" s="214"/>
      <c r="BH51" s="388"/>
      <c r="BI51" s="386"/>
      <c r="BJ51" s="393"/>
      <c r="BK51" s="393"/>
      <c r="BL51" s="386"/>
      <c r="BM51" s="383">
        <v>0</v>
      </c>
      <c r="BN51" s="384"/>
      <c r="BO51" s="384"/>
    </row>
    <row r="52" spans="1:67" ht="24" customHeight="1" x14ac:dyDescent="0.3">
      <c r="A52" s="364" t="s">
        <v>2032</v>
      </c>
      <c r="B52" s="365" t="s">
        <v>2033</v>
      </c>
      <c r="C52" s="366" t="s">
        <v>1978</v>
      </c>
      <c r="D52" s="367">
        <f t="shared" si="0"/>
        <v>0</v>
      </c>
      <c r="E52" s="368">
        <f t="shared" si="1"/>
        <v>0</v>
      </c>
      <c r="F52" s="368">
        <f t="shared" si="2"/>
        <v>0</v>
      </c>
      <c r="G52" s="368">
        <f t="shared" si="3"/>
        <v>0</v>
      </c>
      <c r="H52" s="368">
        <f t="shared" si="4"/>
        <v>0</v>
      </c>
      <c r="I52" s="368">
        <f t="shared" si="5"/>
        <v>0</v>
      </c>
      <c r="J52" s="368">
        <f t="shared" si="6"/>
        <v>0</v>
      </c>
      <c r="K52" s="368">
        <f t="shared" si="7"/>
        <v>0</v>
      </c>
      <c r="L52" s="368">
        <f t="shared" si="8"/>
        <v>0</v>
      </c>
      <c r="M52" s="369">
        <f t="shared" si="9"/>
        <v>0</v>
      </c>
      <c r="N52" s="370">
        <f t="shared" si="10"/>
        <v>0</v>
      </c>
      <c r="O52" s="371"/>
      <c r="P52" s="372">
        <f t="shared" si="11"/>
        <v>0</v>
      </c>
      <c r="Q52" s="373" t="str">
        <f t="shared" si="12"/>
        <v/>
      </c>
      <c r="R52" s="374">
        <v>0</v>
      </c>
      <c r="S52" s="119"/>
      <c r="T52" s="119"/>
      <c r="U52" s="113"/>
      <c r="V52" s="113"/>
      <c r="W52" s="117">
        <v>0</v>
      </c>
      <c r="X52" s="123"/>
      <c r="Y52" s="113"/>
      <c r="Z52" s="119"/>
      <c r="AA52" s="119"/>
      <c r="AB52" s="113"/>
      <c r="AC52" s="113">
        <v>0</v>
      </c>
      <c r="AD52" s="117">
        <v>0</v>
      </c>
      <c r="AE52" s="109">
        <v>0</v>
      </c>
      <c r="AF52" s="116"/>
      <c r="AG52" s="116"/>
      <c r="AH52" s="124">
        <v>0</v>
      </c>
      <c r="AI52" s="117">
        <v>0</v>
      </c>
      <c r="AJ52" s="375">
        <v>0</v>
      </c>
      <c r="AK52" s="374"/>
      <c r="AL52" s="113"/>
      <c r="AM52" s="117">
        <v>0</v>
      </c>
      <c r="AN52" s="375">
        <v>0</v>
      </c>
      <c r="AO52" s="374">
        <v>0</v>
      </c>
      <c r="AP52" s="376"/>
      <c r="AQ52" s="119"/>
      <c r="AR52" s="117">
        <v>0</v>
      </c>
      <c r="AS52" s="123">
        <v>0</v>
      </c>
      <c r="AT52" s="119"/>
      <c r="AU52" s="374"/>
      <c r="AV52" s="119"/>
      <c r="AW52" s="374"/>
      <c r="AX52" s="126"/>
      <c r="AY52" s="119"/>
      <c r="AZ52" s="113"/>
      <c r="BA52" s="113"/>
      <c r="BB52" s="377">
        <v>0</v>
      </c>
      <c r="BC52" s="377">
        <v>0</v>
      </c>
      <c r="BD52" s="377">
        <v>0</v>
      </c>
      <c r="BE52" s="378"/>
      <c r="BF52" s="109"/>
      <c r="BG52" s="109"/>
      <c r="BH52" s="116"/>
      <c r="BI52" s="117"/>
      <c r="BJ52" s="378"/>
      <c r="BK52" s="378"/>
      <c r="BL52" s="117"/>
      <c r="BM52" s="374">
        <v>0</v>
      </c>
      <c r="BN52" s="119"/>
      <c r="BO52" s="119"/>
    </row>
    <row r="53" spans="1:67" ht="24" customHeight="1" x14ac:dyDescent="0.3">
      <c r="A53" s="364" t="s">
        <v>2034</v>
      </c>
      <c r="B53" s="365" t="s">
        <v>2035</v>
      </c>
      <c r="C53" s="366" t="s">
        <v>2036</v>
      </c>
      <c r="D53" s="367">
        <f t="shared" si="0"/>
        <v>12</v>
      </c>
      <c r="E53" s="368">
        <f t="shared" si="1"/>
        <v>9</v>
      </c>
      <c r="F53" s="368">
        <f t="shared" si="2"/>
        <v>0</v>
      </c>
      <c r="G53" s="368">
        <f t="shared" si="3"/>
        <v>0</v>
      </c>
      <c r="H53" s="368">
        <f t="shared" si="4"/>
        <v>0</v>
      </c>
      <c r="I53" s="368">
        <f t="shared" si="5"/>
        <v>0</v>
      </c>
      <c r="J53" s="368">
        <f t="shared" si="6"/>
        <v>0</v>
      </c>
      <c r="K53" s="368">
        <f t="shared" si="7"/>
        <v>0</v>
      </c>
      <c r="L53" s="368">
        <f t="shared" si="8"/>
        <v>0</v>
      </c>
      <c r="M53" s="369">
        <f t="shared" si="9"/>
        <v>0</v>
      </c>
      <c r="N53" s="370">
        <f t="shared" si="10"/>
        <v>21</v>
      </c>
      <c r="O53" s="371"/>
      <c r="P53" s="372">
        <f t="shared" si="11"/>
        <v>21</v>
      </c>
      <c r="Q53" s="373">
        <f t="shared" si="12"/>
        <v>401</v>
      </c>
      <c r="R53" s="374">
        <v>0</v>
      </c>
      <c r="S53" s="119"/>
      <c r="T53" s="119"/>
      <c r="U53" s="113"/>
      <c r="V53" s="113"/>
      <c r="W53" s="117">
        <v>0</v>
      </c>
      <c r="X53" s="123"/>
      <c r="Y53" s="113"/>
      <c r="Z53" s="119"/>
      <c r="AA53" s="119"/>
      <c r="AB53" s="113"/>
      <c r="AC53" s="113">
        <v>9</v>
      </c>
      <c r="AD53" s="117">
        <v>0</v>
      </c>
      <c r="AE53" s="109">
        <v>0</v>
      </c>
      <c r="AF53" s="116"/>
      <c r="AG53" s="116"/>
      <c r="AH53" s="124">
        <v>0</v>
      </c>
      <c r="AI53" s="117">
        <v>0</v>
      </c>
      <c r="AJ53" s="375">
        <v>0</v>
      </c>
      <c r="AK53" s="374"/>
      <c r="AL53" s="113"/>
      <c r="AM53" s="117">
        <v>0</v>
      </c>
      <c r="AN53" s="375">
        <v>0</v>
      </c>
      <c r="AO53" s="374">
        <v>0</v>
      </c>
      <c r="AP53" s="376"/>
      <c r="AQ53" s="119"/>
      <c r="AR53" s="117">
        <v>0</v>
      </c>
      <c r="AS53" s="123">
        <v>0</v>
      </c>
      <c r="AT53" s="119"/>
      <c r="AU53" s="374"/>
      <c r="AV53" s="119"/>
      <c r="AW53" s="374"/>
      <c r="AX53" s="126">
        <v>12</v>
      </c>
      <c r="AY53" s="119"/>
      <c r="AZ53" s="113"/>
      <c r="BA53" s="113"/>
      <c r="BB53" s="377">
        <v>0</v>
      </c>
      <c r="BC53" s="377">
        <v>0</v>
      </c>
      <c r="BD53" s="377">
        <v>0</v>
      </c>
      <c r="BE53" s="378"/>
      <c r="BF53" s="109"/>
      <c r="BG53" s="109"/>
      <c r="BH53" s="116"/>
      <c r="BI53" s="117"/>
      <c r="BJ53" s="378"/>
      <c r="BK53" s="378"/>
      <c r="BL53" s="117"/>
      <c r="BM53" s="374">
        <v>0</v>
      </c>
      <c r="BN53" s="119"/>
      <c r="BO53" s="119"/>
    </row>
    <row r="54" spans="1:67" ht="24" customHeight="1" x14ac:dyDescent="0.3">
      <c r="A54" s="364" t="s">
        <v>2039</v>
      </c>
      <c r="B54" s="365" t="s">
        <v>2040</v>
      </c>
      <c r="C54" s="366" t="s">
        <v>53</v>
      </c>
      <c r="D54" s="367">
        <f t="shared" si="0"/>
        <v>0</v>
      </c>
      <c r="E54" s="368">
        <f t="shared" si="1"/>
        <v>0</v>
      </c>
      <c r="F54" s="368">
        <f t="shared" si="2"/>
        <v>0</v>
      </c>
      <c r="G54" s="368">
        <f t="shared" si="3"/>
        <v>0</v>
      </c>
      <c r="H54" s="368">
        <f t="shared" si="4"/>
        <v>0</v>
      </c>
      <c r="I54" s="368">
        <f t="shared" si="5"/>
        <v>0</v>
      </c>
      <c r="J54" s="368">
        <f t="shared" si="6"/>
        <v>0</v>
      </c>
      <c r="K54" s="368">
        <f t="shared" si="7"/>
        <v>0</v>
      </c>
      <c r="L54" s="368">
        <f t="shared" si="8"/>
        <v>0</v>
      </c>
      <c r="M54" s="369">
        <f t="shared" si="9"/>
        <v>0</v>
      </c>
      <c r="N54" s="370">
        <f t="shared" si="10"/>
        <v>0</v>
      </c>
      <c r="O54" s="371"/>
      <c r="P54" s="372">
        <f t="shared" si="11"/>
        <v>0</v>
      </c>
      <c r="Q54" s="373" t="str">
        <f t="shared" si="12"/>
        <v/>
      </c>
      <c r="R54" s="374">
        <v>0</v>
      </c>
      <c r="S54" s="119"/>
      <c r="T54" s="119"/>
      <c r="U54" s="113"/>
      <c r="V54" s="113"/>
      <c r="W54" s="117">
        <v>0</v>
      </c>
      <c r="X54" s="123"/>
      <c r="Y54" s="113"/>
      <c r="Z54" s="119"/>
      <c r="AA54" s="119"/>
      <c r="AB54" s="113"/>
      <c r="AC54" s="113">
        <v>0</v>
      </c>
      <c r="AD54" s="117">
        <v>0</v>
      </c>
      <c r="AE54" s="109">
        <v>0</v>
      </c>
      <c r="AF54" s="116"/>
      <c r="AG54" s="116"/>
      <c r="AH54" s="124">
        <v>0</v>
      </c>
      <c r="AI54" s="117">
        <v>0</v>
      </c>
      <c r="AJ54" s="375">
        <v>0</v>
      </c>
      <c r="AK54" s="374"/>
      <c r="AL54" s="113"/>
      <c r="AM54" s="117">
        <v>0</v>
      </c>
      <c r="AN54" s="375">
        <v>0</v>
      </c>
      <c r="AO54" s="374">
        <v>0</v>
      </c>
      <c r="AP54" s="376"/>
      <c r="AQ54" s="119"/>
      <c r="AR54" s="117">
        <v>0</v>
      </c>
      <c r="AS54" s="123">
        <v>0</v>
      </c>
      <c r="AT54" s="119"/>
      <c r="AU54" s="374"/>
      <c r="AV54" s="119"/>
      <c r="AW54" s="374"/>
      <c r="AX54" s="126"/>
      <c r="AY54" s="119"/>
      <c r="AZ54" s="113"/>
      <c r="BA54" s="113"/>
      <c r="BB54" s="377">
        <v>0</v>
      </c>
      <c r="BC54" s="377">
        <v>0</v>
      </c>
      <c r="BD54" s="377">
        <v>0</v>
      </c>
      <c r="BE54" s="378"/>
      <c r="BF54" s="109"/>
      <c r="BG54" s="109"/>
      <c r="BH54" s="116"/>
      <c r="BI54" s="117"/>
      <c r="BJ54" s="378"/>
      <c r="BK54" s="378"/>
      <c r="BL54" s="117"/>
      <c r="BM54" s="374">
        <v>0</v>
      </c>
      <c r="BN54" s="119"/>
      <c r="BO54" s="119"/>
    </row>
    <row r="55" spans="1:67" ht="24" customHeight="1" x14ac:dyDescent="0.3">
      <c r="A55" s="364" t="s">
        <v>2041</v>
      </c>
      <c r="B55" s="365" t="s">
        <v>2042</v>
      </c>
      <c r="C55" s="366" t="s">
        <v>2043</v>
      </c>
      <c r="D55" s="367">
        <f t="shared" si="0"/>
        <v>0</v>
      </c>
      <c r="E55" s="368">
        <f t="shared" si="1"/>
        <v>0</v>
      </c>
      <c r="F55" s="368">
        <f t="shared" si="2"/>
        <v>0</v>
      </c>
      <c r="G55" s="368">
        <f t="shared" si="3"/>
        <v>0</v>
      </c>
      <c r="H55" s="368">
        <f t="shared" si="4"/>
        <v>0</v>
      </c>
      <c r="I55" s="368">
        <f t="shared" si="5"/>
        <v>0</v>
      </c>
      <c r="J55" s="368">
        <f t="shared" si="6"/>
        <v>0</v>
      </c>
      <c r="K55" s="368">
        <f t="shared" si="7"/>
        <v>0</v>
      </c>
      <c r="L55" s="368">
        <f t="shared" si="8"/>
        <v>0</v>
      </c>
      <c r="M55" s="369">
        <f t="shared" si="9"/>
        <v>0</v>
      </c>
      <c r="N55" s="370">
        <f t="shared" si="10"/>
        <v>0</v>
      </c>
      <c r="O55" s="371"/>
      <c r="P55" s="372">
        <f t="shared" si="11"/>
        <v>0</v>
      </c>
      <c r="Q55" s="373" t="str">
        <f t="shared" si="12"/>
        <v/>
      </c>
      <c r="R55" s="374">
        <v>0</v>
      </c>
      <c r="S55" s="119"/>
      <c r="T55" s="119"/>
      <c r="U55" s="113"/>
      <c r="V55" s="113"/>
      <c r="W55" s="117">
        <v>0</v>
      </c>
      <c r="X55" s="123"/>
      <c r="Y55" s="113"/>
      <c r="Z55" s="119"/>
      <c r="AA55" s="119"/>
      <c r="AB55" s="113"/>
      <c r="AC55" s="113">
        <v>0</v>
      </c>
      <c r="AD55" s="117">
        <v>0</v>
      </c>
      <c r="AE55" s="109">
        <v>0</v>
      </c>
      <c r="AF55" s="116"/>
      <c r="AG55" s="116"/>
      <c r="AH55" s="124">
        <v>0</v>
      </c>
      <c r="AI55" s="117">
        <v>0</v>
      </c>
      <c r="AJ55" s="375">
        <v>0</v>
      </c>
      <c r="AK55" s="374"/>
      <c r="AL55" s="113"/>
      <c r="AM55" s="117">
        <v>0</v>
      </c>
      <c r="AN55" s="375">
        <v>0</v>
      </c>
      <c r="AO55" s="374">
        <v>0</v>
      </c>
      <c r="AP55" s="376"/>
      <c r="AQ55" s="119"/>
      <c r="AR55" s="117">
        <v>0</v>
      </c>
      <c r="AS55" s="123">
        <v>0</v>
      </c>
      <c r="AT55" s="119"/>
      <c r="AU55" s="374"/>
      <c r="AV55" s="119"/>
      <c r="AW55" s="374"/>
      <c r="AX55" s="126"/>
      <c r="AY55" s="119"/>
      <c r="AZ55" s="113"/>
      <c r="BA55" s="113"/>
      <c r="BB55" s="377">
        <v>0</v>
      </c>
      <c r="BC55" s="377">
        <v>0</v>
      </c>
      <c r="BD55" s="377">
        <v>0</v>
      </c>
      <c r="BE55" s="378"/>
      <c r="BF55" s="109"/>
      <c r="BG55" s="109"/>
      <c r="BH55" s="116"/>
      <c r="BI55" s="117"/>
      <c r="BJ55" s="378"/>
      <c r="BK55" s="378"/>
      <c r="BL55" s="117"/>
      <c r="BM55" s="374">
        <v>0</v>
      </c>
      <c r="BN55" s="119"/>
      <c r="BO55" s="119"/>
    </row>
    <row r="56" spans="1:67" ht="24" customHeight="1" x14ac:dyDescent="0.3">
      <c r="A56" s="379" t="s">
        <v>2045</v>
      </c>
      <c r="B56" s="365" t="s">
        <v>2047</v>
      </c>
      <c r="C56" s="366" t="s">
        <v>163</v>
      </c>
      <c r="D56" s="367">
        <f t="shared" si="0"/>
        <v>0</v>
      </c>
      <c r="E56" s="368">
        <f t="shared" si="1"/>
        <v>0</v>
      </c>
      <c r="F56" s="368">
        <f t="shared" si="2"/>
        <v>0</v>
      </c>
      <c r="G56" s="368">
        <f t="shared" si="3"/>
        <v>0</v>
      </c>
      <c r="H56" s="368">
        <f t="shared" si="4"/>
        <v>0</v>
      </c>
      <c r="I56" s="368">
        <f t="shared" si="5"/>
        <v>0</v>
      </c>
      <c r="J56" s="368">
        <f t="shared" si="6"/>
        <v>0</v>
      </c>
      <c r="K56" s="368">
        <f t="shared" si="7"/>
        <v>0</v>
      </c>
      <c r="L56" s="368">
        <f t="shared" si="8"/>
        <v>0</v>
      </c>
      <c r="M56" s="369">
        <f t="shared" si="9"/>
        <v>0</v>
      </c>
      <c r="N56" s="370">
        <f t="shared" si="10"/>
        <v>0</v>
      </c>
      <c r="O56" s="371"/>
      <c r="P56" s="372">
        <f t="shared" si="11"/>
        <v>0</v>
      </c>
      <c r="Q56" s="373" t="str">
        <f t="shared" si="12"/>
        <v/>
      </c>
      <c r="R56" s="383">
        <v>0</v>
      </c>
      <c r="S56" s="119"/>
      <c r="T56" s="119"/>
      <c r="U56" s="113"/>
      <c r="V56" s="113"/>
      <c r="W56" s="117">
        <v>0</v>
      </c>
      <c r="X56" s="123"/>
      <c r="Y56" s="113"/>
      <c r="Z56" s="119"/>
      <c r="AA56" s="119"/>
      <c r="AB56" s="113"/>
      <c r="AC56" s="113">
        <v>0</v>
      </c>
      <c r="AD56" s="117">
        <v>0</v>
      </c>
      <c r="AE56" s="109">
        <v>0</v>
      </c>
      <c r="AF56" s="116"/>
      <c r="AG56" s="116"/>
      <c r="AH56" s="389">
        <v>0</v>
      </c>
      <c r="AI56" s="117">
        <v>0</v>
      </c>
      <c r="AJ56" s="375">
        <v>0</v>
      </c>
      <c r="AK56" s="374"/>
      <c r="AL56" s="113"/>
      <c r="AM56" s="117">
        <v>0</v>
      </c>
      <c r="AN56" s="375">
        <v>0</v>
      </c>
      <c r="AO56" s="383">
        <v>0</v>
      </c>
      <c r="AP56" s="376"/>
      <c r="AQ56" s="119"/>
      <c r="AR56" s="117">
        <v>0</v>
      </c>
      <c r="AS56" s="123">
        <v>0</v>
      </c>
      <c r="AT56" s="119"/>
      <c r="AU56" s="383"/>
      <c r="AV56" s="119"/>
      <c r="AW56" s="383"/>
      <c r="AX56" s="392"/>
      <c r="AY56" s="119"/>
      <c r="AZ56" s="113"/>
      <c r="BA56" s="113"/>
      <c r="BB56" s="377">
        <v>0</v>
      </c>
      <c r="BC56" s="377">
        <v>0</v>
      </c>
      <c r="BD56" s="377">
        <v>0</v>
      </c>
      <c r="BE56" s="378"/>
      <c r="BF56" s="109"/>
      <c r="BG56" s="109"/>
      <c r="BH56" s="116"/>
      <c r="BI56" s="117"/>
      <c r="BJ56" s="378"/>
      <c r="BK56" s="378"/>
      <c r="BL56" s="117"/>
      <c r="BM56" s="374">
        <v>0</v>
      </c>
      <c r="BN56" s="119"/>
      <c r="BO56" s="119"/>
    </row>
    <row r="57" spans="1:67" ht="24" customHeight="1" x14ac:dyDescent="0.3">
      <c r="A57" s="364" t="s">
        <v>2048</v>
      </c>
      <c r="B57" s="365" t="s">
        <v>2049</v>
      </c>
      <c r="C57" s="366" t="s">
        <v>53</v>
      </c>
      <c r="D57" s="367">
        <f t="shared" si="0"/>
        <v>0</v>
      </c>
      <c r="E57" s="368">
        <f t="shared" si="1"/>
        <v>0</v>
      </c>
      <c r="F57" s="368">
        <f t="shared" si="2"/>
        <v>0</v>
      </c>
      <c r="G57" s="368">
        <f t="shared" si="3"/>
        <v>0</v>
      </c>
      <c r="H57" s="368">
        <f t="shared" si="4"/>
        <v>0</v>
      </c>
      <c r="I57" s="368">
        <f t="shared" si="5"/>
        <v>0</v>
      </c>
      <c r="J57" s="368">
        <f t="shared" si="6"/>
        <v>0</v>
      </c>
      <c r="K57" s="368">
        <f t="shared" si="7"/>
        <v>0</v>
      </c>
      <c r="L57" s="368">
        <f t="shared" si="8"/>
        <v>0</v>
      </c>
      <c r="M57" s="369">
        <f t="shared" si="9"/>
        <v>0</v>
      </c>
      <c r="N57" s="370">
        <f t="shared" si="10"/>
        <v>0</v>
      </c>
      <c r="O57" s="371"/>
      <c r="P57" s="372">
        <f t="shared" si="11"/>
        <v>0</v>
      </c>
      <c r="Q57" s="373" t="str">
        <f t="shared" si="12"/>
        <v/>
      </c>
      <c r="R57" s="383">
        <v>0</v>
      </c>
      <c r="S57" s="384"/>
      <c r="T57" s="384"/>
      <c r="U57" s="385"/>
      <c r="V57" s="385"/>
      <c r="W57" s="117">
        <v>0</v>
      </c>
      <c r="X57" s="387"/>
      <c r="Y57" s="385"/>
      <c r="Z57" s="384"/>
      <c r="AA57" s="384"/>
      <c r="AB57" s="385"/>
      <c r="AC57" s="385">
        <v>0</v>
      </c>
      <c r="AD57" s="117">
        <v>0</v>
      </c>
      <c r="AE57" s="214">
        <v>0</v>
      </c>
      <c r="AF57" s="116"/>
      <c r="AG57" s="116"/>
      <c r="AH57" s="389">
        <v>0</v>
      </c>
      <c r="AI57" s="117">
        <v>0</v>
      </c>
      <c r="AJ57" s="375">
        <v>0</v>
      </c>
      <c r="AK57" s="383"/>
      <c r="AL57" s="385"/>
      <c r="AM57" s="117">
        <v>0</v>
      </c>
      <c r="AN57" s="375">
        <v>0</v>
      </c>
      <c r="AO57" s="383">
        <v>0</v>
      </c>
      <c r="AP57" s="391"/>
      <c r="AQ57" s="384"/>
      <c r="AR57" s="117">
        <v>0</v>
      </c>
      <c r="AS57" s="387">
        <v>0</v>
      </c>
      <c r="AT57" s="384"/>
      <c r="AU57" s="383"/>
      <c r="AV57" s="384"/>
      <c r="AW57" s="383"/>
      <c r="AX57" s="392"/>
      <c r="AY57" s="384"/>
      <c r="AZ57" s="385"/>
      <c r="BA57" s="385"/>
      <c r="BB57" s="394">
        <v>0</v>
      </c>
      <c r="BC57" s="394">
        <v>0</v>
      </c>
      <c r="BD57" s="394">
        <v>0</v>
      </c>
      <c r="BE57" s="378"/>
      <c r="BF57" s="214"/>
      <c r="BG57" s="214"/>
      <c r="BH57" s="116"/>
      <c r="BI57" s="117"/>
      <c r="BJ57" s="378"/>
      <c r="BK57" s="378"/>
      <c r="BL57" s="117"/>
      <c r="BM57" s="383">
        <v>0</v>
      </c>
      <c r="BN57" s="384"/>
      <c r="BO57" s="384"/>
    </row>
    <row r="58" spans="1:67" ht="24" customHeight="1" x14ac:dyDescent="0.3">
      <c r="A58" s="380" t="s">
        <v>1092</v>
      </c>
      <c r="B58" s="381" t="s">
        <v>1093</v>
      </c>
      <c r="C58" s="382" t="s">
        <v>113</v>
      </c>
      <c r="D58" s="367">
        <f t="shared" si="0"/>
        <v>180</v>
      </c>
      <c r="E58" s="368">
        <f t="shared" si="1"/>
        <v>180</v>
      </c>
      <c r="F58" s="368">
        <f t="shared" si="2"/>
        <v>80</v>
      </c>
      <c r="G58" s="368">
        <f t="shared" si="3"/>
        <v>50</v>
      </c>
      <c r="H58" s="368">
        <f t="shared" si="4"/>
        <v>32</v>
      </c>
      <c r="I58" s="368">
        <f t="shared" si="5"/>
        <v>20</v>
      </c>
      <c r="J58" s="368">
        <f t="shared" si="6"/>
        <v>14</v>
      </c>
      <c r="K58" s="368">
        <f t="shared" si="7"/>
        <v>0</v>
      </c>
      <c r="L58" s="368">
        <f t="shared" si="8"/>
        <v>0</v>
      </c>
      <c r="M58" s="369">
        <f t="shared" si="9"/>
        <v>0</v>
      </c>
      <c r="N58" s="370">
        <f t="shared" si="10"/>
        <v>556</v>
      </c>
      <c r="O58" s="371"/>
      <c r="P58" s="372">
        <f t="shared" si="11"/>
        <v>556</v>
      </c>
      <c r="Q58" s="373">
        <f t="shared" si="12"/>
        <v>40</v>
      </c>
      <c r="R58" s="374">
        <v>0</v>
      </c>
      <c r="S58" s="384"/>
      <c r="T58" s="384"/>
      <c r="U58" s="385"/>
      <c r="V58" s="385"/>
      <c r="W58" s="386">
        <v>0</v>
      </c>
      <c r="X58" s="387"/>
      <c r="Y58" s="385"/>
      <c r="Z58" s="384"/>
      <c r="AA58" s="384"/>
      <c r="AB58" s="385">
        <v>32</v>
      </c>
      <c r="AC58" s="385">
        <v>0</v>
      </c>
      <c r="AD58" s="386">
        <v>0</v>
      </c>
      <c r="AE58" s="214">
        <v>0</v>
      </c>
      <c r="AF58" s="388"/>
      <c r="AG58" s="388"/>
      <c r="AH58" s="124">
        <v>0</v>
      </c>
      <c r="AI58" s="386">
        <v>20</v>
      </c>
      <c r="AJ58" s="390">
        <v>0</v>
      </c>
      <c r="AK58" s="383"/>
      <c r="AL58" s="385"/>
      <c r="AM58" s="386">
        <v>0</v>
      </c>
      <c r="AN58" s="390">
        <v>0</v>
      </c>
      <c r="AO58" s="374">
        <v>0</v>
      </c>
      <c r="AP58" s="391"/>
      <c r="AQ58" s="384"/>
      <c r="AR58" s="386">
        <v>80</v>
      </c>
      <c r="AS58" s="387">
        <v>50</v>
      </c>
      <c r="AT58" s="384"/>
      <c r="AU58" s="374"/>
      <c r="AV58" s="384"/>
      <c r="AW58" s="374"/>
      <c r="AX58" s="126">
        <v>14</v>
      </c>
      <c r="AY58" s="384"/>
      <c r="AZ58" s="385"/>
      <c r="BA58" s="385"/>
      <c r="BB58" s="394">
        <v>0</v>
      </c>
      <c r="BC58" s="394">
        <v>0</v>
      </c>
      <c r="BD58" s="394">
        <v>0</v>
      </c>
      <c r="BE58" s="393">
        <v>180</v>
      </c>
      <c r="BF58" s="214"/>
      <c r="BG58" s="214"/>
      <c r="BH58" s="388"/>
      <c r="BI58" s="386"/>
      <c r="BJ58" s="393"/>
      <c r="BK58" s="393"/>
      <c r="BL58" s="386">
        <v>180</v>
      </c>
      <c r="BM58" s="383">
        <v>0</v>
      </c>
      <c r="BN58" s="384"/>
      <c r="BO58" s="384"/>
    </row>
    <row r="59" spans="1:67" ht="24" customHeight="1" x14ac:dyDescent="0.3">
      <c r="A59" s="364" t="s">
        <v>2055</v>
      </c>
      <c r="B59" s="365" t="s">
        <v>2056</v>
      </c>
      <c r="C59" s="366" t="s">
        <v>138</v>
      </c>
      <c r="D59" s="367">
        <f t="shared" si="0"/>
        <v>400</v>
      </c>
      <c r="E59" s="368">
        <f t="shared" si="1"/>
        <v>105</v>
      </c>
      <c r="F59" s="368">
        <f t="shared" si="2"/>
        <v>20</v>
      </c>
      <c r="G59" s="368">
        <f t="shared" si="3"/>
        <v>20</v>
      </c>
      <c r="H59" s="368">
        <f t="shared" si="4"/>
        <v>5</v>
      </c>
      <c r="I59" s="368">
        <f t="shared" si="5"/>
        <v>0</v>
      </c>
      <c r="J59" s="368">
        <f t="shared" si="6"/>
        <v>0</v>
      </c>
      <c r="K59" s="368">
        <f t="shared" si="7"/>
        <v>0</v>
      </c>
      <c r="L59" s="368">
        <f t="shared" si="8"/>
        <v>0</v>
      </c>
      <c r="M59" s="369">
        <f t="shared" si="9"/>
        <v>0</v>
      </c>
      <c r="N59" s="370">
        <f t="shared" si="10"/>
        <v>550</v>
      </c>
      <c r="O59" s="371">
        <f>Nemzetközi!E7</f>
        <v>2</v>
      </c>
      <c r="P59" s="372">
        <f t="shared" si="11"/>
        <v>750</v>
      </c>
      <c r="Q59" s="373">
        <f t="shared" si="12"/>
        <v>33</v>
      </c>
      <c r="R59" s="374">
        <v>0</v>
      </c>
      <c r="S59" s="119"/>
      <c r="T59" s="119"/>
      <c r="U59" s="113"/>
      <c r="V59" s="113"/>
      <c r="W59" s="386">
        <v>5</v>
      </c>
      <c r="X59" s="123"/>
      <c r="Y59" s="113"/>
      <c r="Z59" s="119"/>
      <c r="AA59" s="119"/>
      <c r="AB59" s="113"/>
      <c r="AC59" s="113">
        <v>0</v>
      </c>
      <c r="AD59" s="386">
        <v>20</v>
      </c>
      <c r="AE59" s="109">
        <v>0</v>
      </c>
      <c r="AF59" s="116"/>
      <c r="AG59" s="116"/>
      <c r="AH59" s="124">
        <v>0</v>
      </c>
      <c r="AI59" s="386">
        <v>0</v>
      </c>
      <c r="AJ59" s="396">
        <v>0</v>
      </c>
      <c r="AK59" s="374"/>
      <c r="AL59" s="113"/>
      <c r="AM59" s="386">
        <v>0</v>
      </c>
      <c r="AN59" s="396">
        <v>0</v>
      </c>
      <c r="AO59" s="374">
        <v>0</v>
      </c>
      <c r="AP59" s="376"/>
      <c r="AQ59" s="119"/>
      <c r="AR59" s="386">
        <v>0</v>
      </c>
      <c r="AS59" s="123">
        <v>0</v>
      </c>
      <c r="AT59" s="119"/>
      <c r="AU59" s="374"/>
      <c r="AV59" s="119"/>
      <c r="AW59" s="374"/>
      <c r="AX59" s="126"/>
      <c r="AY59" s="119"/>
      <c r="AZ59" s="113"/>
      <c r="BA59" s="113"/>
      <c r="BB59" s="377">
        <v>0</v>
      </c>
      <c r="BC59" s="377">
        <v>0</v>
      </c>
      <c r="BD59" s="377">
        <v>0</v>
      </c>
      <c r="BE59" s="378">
        <v>400</v>
      </c>
      <c r="BF59" s="109"/>
      <c r="BG59" s="109"/>
      <c r="BH59" s="116"/>
      <c r="BI59" s="386"/>
      <c r="BJ59" s="378">
        <v>20</v>
      </c>
      <c r="BK59" s="378">
        <v>105</v>
      </c>
      <c r="BL59" s="386"/>
      <c r="BM59" s="374">
        <v>0</v>
      </c>
      <c r="BN59" s="119"/>
      <c r="BO59" s="119"/>
    </row>
    <row r="60" spans="1:67" ht="24" customHeight="1" x14ac:dyDescent="0.3">
      <c r="A60" s="380" t="s">
        <v>818</v>
      </c>
      <c r="B60" s="381" t="s">
        <v>820</v>
      </c>
      <c r="C60" s="382" t="s">
        <v>53</v>
      </c>
      <c r="D60" s="367">
        <f t="shared" si="0"/>
        <v>4</v>
      </c>
      <c r="E60" s="368">
        <f t="shared" si="1"/>
        <v>0</v>
      </c>
      <c r="F60" s="368">
        <f t="shared" si="2"/>
        <v>0</v>
      </c>
      <c r="G60" s="368">
        <f t="shared" si="3"/>
        <v>0</v>
      </c>
      <c r="H60" s="368">
        <f t="shared" si="4"/>
        <v>0</v>
      </c>
      <c r="I60" s="368">
        <f t="shared" si="5"/>
        <v>0</v>
      </c>
      <c r="J60" s="368">
        <f t="shared" si="6"/>
        <v>0</v>
      </c>
      <c r="K60" s="368">
        <f t="shared" si="7"/>
        <v>0</v>
      </c>
      <c r="L60" s="368">
        <f t="shared" si="8"/>
        <v>0</v>
      </c>
      <c r="M60" s="369">
        <f t="shared" si="9"/>
        <v>0</v>
      </c>
      <c r="N60" s="370">
        <f t="shared" si="10"/>
        <v>4</v>
      </c>
      <c r="O60" s="371"/>
      <c r="P60" s="372">
        <f t="shared" si="11"/>
        <v>4</v>
      </c>
      <c r="Q60" s="373">
        <f t="shared" si="12"/>
        <v>829</v>
      </c>
      <c r="R60" s="383">
        <v>0</v>
      </c>
      <c r="S60" s="119"/>
      <c r="T60" s="119"/>
      <c r="U60" s="113"/>
      <c r="V60" s="113"/>
      <c r="W60" s="117">
        <v>0</v>
      </c>
      <c r="X60" s="123"/>
      <c r="Y60" s="113"/>
      <c r="Z60" s="119"/>
      <c r="AA60" s="119"/>
      <c r="AB60" s="113"/>
      <c r="AC60" s="113">
        <v>0</v>
      </c>
      <c r="AD60" s="117">
        <v>0</v>
      </c>
      <c r="AE60" s="109">
        <v>0</v>
      </c>
      <c r="AF60" s="388"/>
      <c r="AG60" s="388"/>
      <c r="AH60" s="124">
        <v>0</v>
      </c>
      <c r="AI60" s="117">
        <v>0</v>
      </c>
      <c r="AJ60" s="375">
        <v>0</v>
      </c>
      <c r="AK60" s="374"/>
      <c r="AL60" s="113"/>
      <c r="AM60" s="117">
        <v>0</v>
      </c>
      <c r="AN60" s="375">
        <v>0</v>
      </c>
      <c r="AO60" s="374">
        <v>0</v>
      </c>
      <c r="AP60" s="376"/>
      <c r="AQ60" s="119"/>
      <c r="AR60" s="117">
        <v>0</v>
      </c>
      <c r="AS60" s="123">
        <v>0</v>
      </c>
      <c r="AT60" s="119"/>
      <c r="AU60" s="374"/>
      <c r="AV60" s="119"/>
      <c r="AW60" s="374"/>
      <c r="AX60" s="392"/>
      <c r="AY60" s="119">
        <v>4</v>
      </c>
      <c r="AZ60" s="113"/>
      <c r="BA60" s="113"/>
      <c r="BB60" s="377">
        <v>0</v>
      </c>
      <c r="BC60" s="377">
        <v>0</v>
      </c>
      <c r="BD60" s="377">
        <v>0</v>
      </c>
      <c r="BE60" s="393"/>
      <c r="BF60" s="109"/>
      <c r="BG60" s="109"/>
      <c r="BH60" s="388"/>
      <c r="BI60" s="117"/>
      <c r="BJ60" s="393"/>
      <c r="BK60" s="393"/>
      <c r="BL60" s="117"/>
      <c r="BM60" s="374">
        <v>0</v>
      </c>
      <c r="BN60" s="119"/>
      <c r="BO60" s="119"/>
    </row>
    <row r="61" spans="1:67" ht="24" customHeight="1" x14ac:dyDescent="0.3">
      <c r="A61" s="380" t="s">
        <v>2059</v>
      </c>
      <c r="B61" s="381" t="s">
        <v>2060</v>
      </c>
      <c r="C61" s="382" t="s">
        <v>1062</v>
      </c>
      <c r="D61" s="367">
        <f t="shared" si="0"/>
        <v>12</v>
      </c>
      <c r="E61" s="368">
        <f t="shared" si="1"/>
        <v>0</v>
      </c>
      <c r="F61" s="368">
        <f t="shared" si="2"/>
        <v>0</v>
      </c>
      <c r="G61" s="368">
        <f t="shared" si="3"/>
        <v>0</v>
      </c>
      <c r="H61" s="368">
        <f t="shared" si="4"/>
        <v>0</v>
      </c>
      <c r="I61" s="368">
        <f t="shared" si="5"/>
        <v>0</v>
      </c>
      <c r="J61" s="368">
        <f t="shared" si="6"/>
        <v>0</v>
      </c>
      <c r="K61" s="368">
        <f t="shared" si="7"/>
        <v>0</v>
      </c>
      <c r="L61" s="368">
        <f t="shared" si="8"/>
        <v>0</v>
      </c>
      <c r="M61" s="369">
        <f t="shared" si="9"/>
        <v>0</v>
      </c>
      <c r="N61" s="370">
        <f t="shared" si="10"/>
        <v>12</v>
      </c>
      <c r="O61" s="371"/>
      <c r="P61" s="372">
        <f t="shared" si="11"/>
        <v>12</v>
      </c>
      <c r="Q61" s="373">
        <f t="shared" si="12"/>
        <v>569</v>
      </c>
      <c r="R61" s="383">
        <v>0</v>
      </c>
      <c r="S61" s="119"/>
      <c r="T61" s="119"/>
      <c r="U61" s="113"/>
      <c r="V61" s="113"/>
      <c r="W61" s="117">
        <v>0</v>
      </c>
      <c r="X61" s="123"/>
      <c r="Y61" s="113"/>
      <c r="Z61" s="119"/>
      <c r="AA61" s="119"/>
      <c r="AB61" s="113"/>
      <c r="AC61" s="113">
        <v>0</v>
      </c>
      <c r="AD61" s="117">
        <v>0</v>
      </c>
      <c r="AE61" s="109">
        <v>0</v>
      </c>
      <c r="AF61" s="388"/>
      <c r="AG61" s="388"/>
      <c r="AH61" s="124">
        <v>0</v>
      </c>
      <c r="AI61" s="117">
        <v>0</v>
      </c>
      <c r="AJ61" s="375">
        <v>0</v>
      </c>
      <c r="AK61" s="374"/>
      <c r="AL61" s="113"/>
      <c r="AM61" s="117">
        <v>0</v>
      </c>
      <c r="AN61" s="375">
        <v>0</v>
      </c>
      <c r="AO61" s="374">
        <v>0</v>
      </c>
      <c r="AP61" s="376"/>
      <c r="AQ61" s="119"/>
      <c r="AR61" s="117">
        <v>0</v>
      </c>
      <c r="AS61" s="123">
        <v>0</v>
      </c>
      <c r="AT61" s="119"/>
      <c r="AU61" s="374"/>
      <c r="AV61" s="119"/>
      <c r="AW61" s="374"/>
      <c r="AX61" s="392"/>
      <c r="AY61" s="119">
        <v>12</v>
      </c>
      <c r="AZ61" s="113"/>
      <c r="BA61" s="113"/>
      <c r="BB61" s="377">
        <v>0</v>
      </c>
      <c r="BC61" s="377">
        <v>0</v>
      </c>
      <c r="BD61" s="377">
        <v>0</v>
      </c>
      <c r="BE61" s="393"/>
      <c r="BF61" s="109"/>
      <c r="BG61" s="109"/>
      <c r="BH61" s="388"/>
      <c r="BI61" s="117"/>
      <c r="BJ61" s="393"/>
      <c r="BK61" s="393"/>
      <c r="BL61" s="117"/>
      <c r="BM61" s="374">
        <v>0</v>
      </c>
      <c r="BN61" s="119"/>
      <c r="BO61" s="119"/>
    </row>
    <row r="62" spans="1:67" ht="24" customHeight="1" x14ac:dyDescent="0.3">
      <c r="A62" s="364" t="s">
        <v>2062</v>
      </c>
      <c r="B62" s="365" t="s">
        <v>2063</v>
      </c>
      <c r="C62" s="366" t="s">
        <v>138</v>
      </c>
      <c r="D62" s="367">
        <f t="shared" si="0"/>
        <v>0</v>
      </c>
      <c r="E62" s="368">
        <f t="shared" si="1"/>
        <v>0</v>
      </c>
      <c r="F62" s="368">
        <f t="shared" si="2"/>
        <v>0</v>
      </c>
      <c r="G62" s="368">
        <f t="shared" si="3"/>
        <v>0</v>
      </c>
      <c r="H62" s="368">
        <f t="shared" si="4"/>
        <v>0</v>
      </c>
      <c r="I62" s="368">
        <f t="shared" si="5"/>
        <v>0</v>
      </c>
      <c r="J62" s="368">
        <f t="shared" si="6"/>
        <v>0</v>
      </c>
      <c r="K62" s="368">
        <f t="shared" si="7"/>
        <v>0</v>
      </c>
      <c r="L62" s="368">
        <f t="shared" si="8"/>
        <v>0</v>
      </c>
      <c r="M62" s="369">
        <f t="shared" si="9"/>
        <v>0</v>
      </c>
      <c r="N62" s="370">
        <f t="shared" si="10"/>
        <v>0</v>
      </c>
      <c r="O62" s="371"/>
      <c r="P62" s="372">
        <f t="shared" si="11"/>
        <v>0</v>
      </c>
      <c r="Q62" s="373" t="str">
        <f t="shared" si="12"/>
        <v/>
      </c>
      <c r="R62" s="374">
        <v>0</v>
      </c>
      <c r="S62" s="384"/>
      <c r="T62" s="384"/>
      <c r="U62" s="385"/>
      <c r="V62" s="385"/>
      <c r="W62" s="117">
        <v>0</v>
      </c>
      <c r="X62" s="387"/>
      <c r="Y62" s="385"/>
      <c r="Z62" s="384"/>
      <c r="AA62" s="384"/>
      <c r="AB62" s="385"/>
      <c r="AC62" s="385">
        <v>0</v>
      </c>
      <c r="AD62" s="117">
        <v>0</v>
      </c>
      <c r="AE62" s="109">
        <v>0</v>
      </c>
      <c r="AF62" s="116"/>
      <c r="AG62" s="116"/>
      <c r="AH62" s="124">
        <v>0</v>
      </c>
      <c r="AI62" s="117">
        <v>0</v>
      </c>
      <c r="AJ62" s="375">
        <v>0</v>
      </c>
      <c r="AK62" s="383"/>
      <c r="AL62" s="385"/>
      <c r="AM62" s="117">
        <v>0</v>
      </c>
      <c r="AN62" s="375">
        <v>0</v>
      </c>
      <c r="AO62" s="374">
        <v>0</v>
      </c>
      <c r="AP62" s="391"/>
      <c r="AQ62" s="384"/>
      <c r="AR62" s="117">
        <v>0</v>
      </c>
      <c r="AS62" s="387">
        <v>0</v>
      </c>
      <c r="AT62" s="384"/>
      <c r="AU62" s="374"/>
      <c r="AV62" s="384"/>
      <c r="AW62" s="374"/>
      <c r="AX62" s="126"/>
      <c r="AY62" s="384"/>
      <c r="AZ62" s="385"/>
      <c r="BA62" s="385"/>
      <c r="BB62" s="377">
        <v>0</v>
      </c>
      <c r="BC62" s="377">
        <v>0</v>
      </c>
      <c r="BD62" s="377">
        <v>0</v>
      </c>
      <c r="BE62" s="378"/>
      <c r="BF62" s="109"/>
      <c r="BG62" s="109"/>
      <c r="BH62" s="116"/>
      <c r="BI62" s="117"/>
      <c r="BJ62" s="378"/>
      <c r="BK62" s="378"/>
      <c r="BL62" s="117"/>
      <c r="BM62" s="383">
        <v>0</v>
      </c>
      <c r="BN62" s="384"/>
      <c r="BO62" s="384"/>
    </row>
    <row r="63" spans="1:67" ht="24" customHeight="1" x14ac:dyDescent="0.3">
      <c r="A63" s="379" t="s">
        <v>2064</v>
      </c>
      <c r="B63" s="365" t="s">
        <v>2065</v>
      </c>
      <c r="C63" s="366" t="s">
        <v>2125</v>
      </c>
      <c r="D63" s="367">
        <f t="shared" si="0"/>
        <v>1</v>
      </c>
      <c r="E63" s="368">
        <f t="shared" si="1"/>
        <v>0</v>
      </c>
      <c r="F63" s="368">
        <f t="shared" si="2"/>
        <v>0</v>
      </c>
      <c r="G63" s="368">
        <f t="shared" si="3"/>
        <v>0</v>
      </c>
      <c r="H63" s="368">
        <f t="shared" si="4"/>
        <v>0</v>
      </c>
      <c r="I63" s="368">
        <f t="shared" si="5"/>
        <v>0</v>
      </c>
      <c r="J63" s="368">
        <f t="shared" si="6"/>
        <v>0</v>
      </c>
      <c r="K63" s="368">
        <f t="shared" si="7"/>
        <v>0</v>
      </c>
      <c r="L63" s="368">
        <f t="shared" si="8"/>
        <v>0</v>
      </c>
      <c r="M63" s="369">
        <f t="shared" si="9"/>
        <v>0</v>
      </c>
      <c r="N63" s="370">
        <f t="shared" si="10"/>
        <v>1</v>
      </c>
      <c r="O63" s="371"/>
      <c r="P63" s="372">
        <f t="shared" si="11"/>
        <v>1</v>
      </c>
      <c r="Q63" s="373">
        <f t="shared" si="12"/>
        <v>941</v>
      </c>
      <c r="R63" s="374">
        <v>0</v>
      </c>
      <c r="S63" s="119">
        <v>1</v>
      </c>
      <c r="T63" s="119"/>
      <c r="U63" s="113"/>
      <c r="V63" s="113"/>
      <c r="W63" s="386">
        <v>0</v>
      </c>
      <c r="X63" s="123"/>
      <c r="Y63" s="113"/>
      <c r="Z63" s="119"/>
      <c r="AA63" s="119"/>
      <c r="AB63" s="113"/>
      <c r="AC63" s="113">
        <v>0</v>
      </c>
      <c r="AD63" s="386">
        <v>0</v>
      </c>
      <c r="AE63" s="109">
        <v>0</v>
      </c>
      <c r="AF63" s="116"/>
      <c r="AG63" s="116"/>
      <c r="AH63" s="124">
        <v>0</v>
      </c>
      <c r="AI63" s="386">
        <v>0</v>
      </c>
      <c r="AJ63" s="396">
        <v>0</v>
      </c>
      <c r="AK63" s="374"/>
      <c r="AL63" s="113"/>
      <c r="AM63" s="386">
        <v>0</v>
      </c>
      <c r="AN63" s="396">
        <v>0</v>
      </c>
      <c r="AO63" s="374">
        <v>0</v>
      </c>
      <c r="AP63" s="376"/>
      <c r="AQ63" s="119"/>
      <c r="AR63" s="386">
        <v>0</v>
      </c>
      <c r="AS63" s="123">
        <v>0</v>
      </c>
      <c r="AT63" s="119"/>
      <c r="AU63" s="374"/>
      <c r="AV63" s="119"/>
      <c r="AW63" s="374"/>
      <c r="AX63" s="126"/>
      <c r="AY63" s="119"/>
      <c r="AZ63" s="113"/>
      <c r="BA63" s="113"/>
      <c r="BB63" s="377">
        <v>0</v>
      </c>
      <c r="BC63" s="377">
        <v>0</v>
      </c>
      <c r="BD63" s="377">
        <v>0</v>
      </c>
      <c r="BE63" s="378"/>
      <c r="BF63" s="109"/>
      <c r="BG63" s="109"/>
      <c r="BH63" s="116"/>
      <c r="BI63" s="386"/>
      <c r="BJ63" s="378"/>
      <c r="BK63" s="378"/>
      <c r="BL63" s="386"/>
      <c r="BM63" s="374">
        <v>0</v>
      </c>
      <c r="BN63" s="119"/>
      <c r="BO63" s="119"/>
    </row>
    <row r="64" spans="1:67" ht="24" customHeight="1" x14ac:dyDescent="0.3">
      <c r="A64" s="364" t="s">
        <v>2069</v>
      </c>
      <c r="B64" s="365" t="s">
        <v>2070</v>
      </c>
      <c r="C64" s="366" t="s">
        <v>163</v>
      </c>
      <c r="D64" s="367">
        <f t="shared" si="0"/>
        <v>16</v>
      </c>
      <c r="E64" s="368">
        <f t="shared" si="1"/>
        <v>0</v>
      </c>
      <c r="F64" s="368">
        <f t="shared" si="2"/>
        <v>0</v>
      </c>
      <c r="G64" s="368">
        <f t="shared" si="3"/>
        <v>0</v>
      </c>
      <c r="H64" s="368">
        <f t="shared" si="4"/>
        <v>0</v>
      </c>
      <c r="I64" s="368">
        <f t="shared" si="5"/>
        <v>0</v>
      </c>
      <c r="J64" s="368">
        <f t="shared" si="6"/>
        <v>0</v>
      </c>
      <c r="K64" s="368">
        <f t="shared" si="7"/>
        <v>0</v>
      </c>
      <c r="L64" s="368">
        <f t="shared" si="8"/>
        <v>0</v>
      </c>
      <c r="M64" s="369">
        <f t="shared" si="9"/>
        <v>0</v>
      </c>
      <c r="N64" s="370">
        <f t="shared" si="10"/>
        <v>16</v>
      </c>
      <c r="O64" s="371">
        <f>Nemzetközi!E8</f>
        <v>0</v>
      </c>
      <c r="P64" s="372">
        <f t="shared" si="11"/>
        <v>16</v>
      </c>
      <c r="Q64" s="373">
        <f t="shared" si="12"/>
        <v>488</v>
      </c>
      <c r="R64" s="383">
        <v>0</v>
      </c>
      <c r="S64" s="384"/>
      <c r="T64" s="384"/>
      <c r="U64" s="385"/>
      <c r="V64" s="385"/>
      <c r="W64" s="117">
        <v>0</v>
      </c>
      <c r="X64" s="387"/>
      <c r="Y64" s="385"/>
      <c r="Z64" s="384"/>
      <c r="AA64" s="384"/>
      <c r="AB64" s="385"/>
      <c r="AC64" s="385">
        <v>0</v>
      </c>
      <c r="AD64" s="117">
        <v>0</v>
      </c>
      <c r="AE64" s="214">
        <v>0</v>
      </c>
      <c r="AF64" s="116"/>
      <c r="AG64" s="116"/>
      <c r="AH64" s="389">
        <v>0</v>
      </c>
      <c r="AI64" s="117">
        <v>0</v>
      </c>
      <c r="AJ64" s="375">
        <v>0</v>
      </c>
      <c r="AK64" s="383"/>
      <c r="AL64" s="385"/>
      <c r="AM64" s="117">
        <v>0</v>
      </c>
      <c r="AN64" s="375">
        <v>0</v>
      </c>
      <c r="AO64" s="383">
        <v>0</v>
      </c>
      <c r="AP64" s="391"/>
      <c r="AQ64" s="384"/>
      <c r="AR64" s="117">
        <v>0</v>
      </c>
      <c r="AS64" s="387">
        <v>0</v>
      </c>
      <c r="AT64" s="384"/>
      <c r="AU64" s="383"/>
      <c r="AV64" s="384"/>
      <c r="AW64" s="383"/>
      <c r="AX64" s="392"/>
      <c r="AY64" s="384"/>
      <c r="AZ64" s="385"/>
      <c r="BA64" s="385"/>
      <c r="BB64" s="394">
        <v>0</v>
      </c>
      <c r="BC64" s="394">
        <v>0</v>
      </c>
      <c r="BD64" s="394">
        <v>0</v>
      </c>
      <c r="BE64" s="378"/>
      <c r="BF64" s="214"/>
      <c r="BG64" s="214"/>
      <c r="BH64" s="116"/>
      <c r="BI64" s="117"/>
      <c r="BJ64" s="378">
        <v>16</v>
      </c>
      <c r="BK64" s="378"/>
      <c r="BL64" s="117"/>
      <c r="BM64" s="383">
        <v>0</v>
      </c>
      <c r="BN64" s="384"/>
      <c r="BO64" s="384"/>
    </row>
    <row r="65" spans="1:67" ht="24" customHeight="1" x14ac:dyDescent="0.3">
      <c r="A65" s="364" t="s">
        <v>2071</v>
      </c>
      <c r="B65" s="365" t="s">
        <v>2072</v>
      </c>
      <c r="C65" s="366" t="s">
        <v>43</v>
      </c>
      <c r="D65" s="367">
        <f t="shared" si="0"/>
        <v>3</v>
      </c>
      <c r="E65" s="368">
        <f t="shared" si="1"/>
        <v>0</v>
      </c>
      <c r="F65" s="368">
        <f t="shared" si="2"/>
        <v>0</v>
      </c>
      <c r="G65" s="368">
        <f t="shared" si="3"/>
        <v>0</v>
      </c>
      <c r="H65" s="368">
        <f t="shared" si="4"/>
        <v>0</v>
      </c>
      <c r="I65" s="368">
        <f t="shared" si="5"/>
        <v>0</v>
      </c>
      <c r="J65" s="368">
        <f t="shared" si="6"/>
        <v>0</v>
      </c>
      <c r="K65" s="368">
        <f t="shared" si="7"/>
        <v>0</v>
      </c>
      <c r="L65" s="368">
        <f t="shared" si="8"/>
        <v>0</v>
      </c>
      <c r="M65" s="369">
        <f t="shared" si="9"/>
        <v>0</v>
      </c>
      <c r="N65" s="370">
        <f t="shared" si="10"/>
        <v>3</v>
      </c>
      <c r="O65" s="371"/>
      <c r="P65" s="372">
        <f t="shared" si="11"/>
        <v>3</v>
      </c>
      <c r="Q65" s="373">
        <f t="shared" si="12"/>
        <v>853</v>
      </c>
      <c r="R65" s="383">
        <v>0</v>
      </c>
      <c r="S65" s="119"/>
      <c r="T65" s="119"/>
      <c r="U65" s="113"/>
      <c r="V65" s="113"/>
      <c r="W65" s="117">
        <v>0</v>
      </c>
      <c r="X65" s="123"/>
      <c r="Y65" s="113"/>
      <c r="Z65" s="119"/>
      <c r="AA65" s="119"/>
      <c r="AB65" s="113"/>
      <c r="AC65" s="113">
        <v>0</v>
      </c>
      <c r="AD65" s="117">
        <v>0</v>
      </c>
      <c r="AE65" s="214">
        <v>0</v>
      </c>
      <c r="AF65" s="116"/>
      <c r="AG65" s="116"/>
      <c r="AH65" s="389">
        <v>0</v>
      </c>
      <c r="AI65" s="117">
        <v>0</v>
      </c>
      <c r="AJ65" s="375">
        <v>0</v>
      </c>
      <c r="AK65" s="374"/>
      <c r="AL65" s="113"/>
      <c r="AM65" s="117">
        <v>0</v>
      </c>
      <c r="AN65" s="375">
        <v>0</v>
      </c>
      <c r="AO65" s="383">
        <v>0</v>
      </c>
      <c r="AP65" s="376"/>
      <c r="AQ65" s="119"/>
      <c r="AR65" s="117">
        <v>0</v>
      </c>
      <c r="AS65" s="123">
        <v>0</v>
      </c>
      <c r="AT65" s="119"/>
      <c r="AU65" s="383"/>
      <c r="AV65" s="119"/>
      <c r="AW65" s="383"/>
      <c r="AX65" s="392"/>
      <c r="AY65" s="119">
        <v>3</v>
      </c>
      <c r="AZ65" s="113"/>
      <c r="BA65" s="113"/>
      <c r="BB65" s="394">
        <v>0</v>
      </c>
      <c r="BC65" s="394">
        <v>0</v>
      </c>
      <c r="BD65" s="394">
        <v>0</v>
      </c>
      <c r="BE65" s="378"/>
      <c r="BF65" s="214"/>
      <c r="BG65" s="214"/>
      <c r="BH65" s="116"/>
      <c r="BI65" s="117"/>
      <c r="BJ65" s="378"/>
      <c r="BK65" s="378"/>
      <c r="BL65" s="117"/>
      <c r="BM65" s="374">
        <v>0</v>
      </c>
      <c r="BN65" s="119"/>
      <c r="BO65" s="119"/>
    </row>
    <row r="66" spans="1:67" ht="24" customHeight="1" x14ac:dyDescent="0.3">
      <c r="A66" s="379" t="s">
        <v>2073</v>
      </c>
      <c r="B66" s="365" t="s">
        <v>2074</v>
      </c>
      <c r="C66" s="366" t="s">
        <v>1996</v>
      </c>
      <c r="D66" s="367">
        <f t="shared" si="0"/>
        <v>0</v>
      </c>
      <c r="E66" s="368">
        <f t="shared" si="1"/>
        <v>0</v>
      </c>
      <c r="F66" s="368">
        <f t="shared" si="2"/>
        <v>0</v>
      </c>
      <c r="G66" s="368">
        <f t="shared" si="3"/>
        <v>0</v>
      </c>
      <c r="H66" s="368">
        <f t="shared" si="4"/>
        <v>0</v>
      </c>
      <c r="I66" s="368">
        <f t="shared" si="5"/>
        <v>0</v>
      </c>
      <c r="J66" s="368">
        <f t="shared" si="6"/>
        <v>0</v>
      </c>
      <c r="K66" s="368">
        <f t="shared" si="7"/>
        <v>0</v>
      </c>
      <c r="L66" s="368">
        <f t="shared" si="8"/>
        <v>0</v>
      </c>
      <c r="M66" s="369">
        <f t="shared" si="9"/>
        <v>0</v>
      </c>
      <c r="N66" s="370">
        <f t="shared" si="10"/>
        <v>0</v>
      </c>
      <c r="O66" s="371"/>
      <c r="P66" s="372">
        <f t="shared" si="11"/>
        <v>0</v>
      </c>
      <c r="Q66" s="373" t="str">
        <f t="shared" si="12"/>
        <v/>
      </c>
      <c r="R66" s="374">
        <v>0</v>
      </c>
      <c r="S66" s="119"/>
      <c r="T66" s="119"/>
      <c r="U66" s="113"/>
      <c r="V66" s="113"/>
      <c r="W66" s="117">
        <v>0</v>
      </c>
      <c r="X66" s="123"/>
      <c r="Y66" s="113"/>
      <c r="Z66" s="119"/>
      <c r="AA66" s="119"/>
      <c r="AB66" s="113"/>
      <c r="AC66" s="113">
        <v>0</v>
      </c>
      <c r="AD66" s="117">
        <v>0</v>
      </c>
      <c r="AE66" s="109">
        <v>0</v>
      </c>
      <c r="AF66" s="116"/>
      <c r="AG66" s="116"/>
      <c r="AH66" s="124">
        <v>0</v>
      </c>
      <c r="AI66" s="117">
        <v>0</v>
      </c>
      <c r="AJ66" s="375">
        <v>0</v>
      </c>
      <c r="AK66" s="374"/>
      <c r="AL66" s="113"/>
      <c r="AM66" s="117">
        <v>0</v>
      </c>
      <c r="AN66" s="375">
        <v>0</v>
      </c>
      <c r="AO66" s="374">
        <v>0</v>
      </c>
      <c r="AP66" s="376"/>
      <c r="AQ66" s="119"/>
      <c r="AR66" s="117">
        <v>0</v>
      </c>
      <c r="AS66" s="123">
        <v>0</v>
      </c>
      <c r="AT66" s="119"/>
      <c r="AU66" s="374"/>
      <c r="AV66" s="119"/>
      <c r="AW66" s="374"/>
      <c r="AX66" s="126"/>
      <c r="AY66" s="119"/>
      <c r="AZ66" s="113"/>
      <c r="BA66" s="113"/>
      <c r="BB66" s="377">
        <v>0</v>
      </c>
      <c r="BC66" s="377">
        <v>0</v>
      </c>
      <c r="BD66" s="377">
        <v>0</v>
      </c>
      <c r="BE66" s="378"/>
      <c r="BF66" s="109"/>
      <c r="BG66" s="109"/>
      <c r="BH66" s="116"/>
      <c r="BI66" s="117"/>
      <c r="BJ66" s="378"/>
      <c r="BK66" s="378"/>
      <c r="BL66" s="117"/>
      <c r="BM66" s="374">
        <v>0</v>
      </c>
      <c r="BN66" s="119"/>
      <c r="BO66" s="119"/>
    </row>
    <row r="67" spans="1:67" ht="24" customHeight="1" x14ac:dyDescent="0.3">
      <c r="A67" s="379" t="s">
        <v>2079</v>
      </c>
      <c r="B67" s="365" t="s">
        <v>2080</v>
      </c>
      <c r="C67" s="366" t="s">
        <v>95</v>
      </c>
      <c r="D67" s="367">
        <f t="shared" si="0"/>
        <v>3</v>
      </c>
      <c r="E67" s="368">
        <f t="shared" si="1"/>
        <v>0</v>
      </c>
      <c r="F67" s="368">
        <f t="shared" si="2"/>
        <v>0</v>
      </c>
      <c r="G67" s="368">
        <f t="shared" si="3"/>
        <v>0</v>
      </c>
      <c r="H67" s="368">
        <f t="shared" si="4"/>
        <v>0</v>
      </c>
      <c r="I67" s="368">
        <f t="shared" si="5"/>
        <v>0</v>
      </c>
      <c r="J67" s="368">
        <f t="shared" si="6"/>
        <v>0</v>
      </c>
      <c r="K67" s="368">
        <f t="shared" si="7"/>
        <v>0</v>
      </c>
      <c r="L67" s="368">
        <f t="shared" si="8"/>
        <v>0</v>
      </c>
      <c r="M67" s="369">
        <f t="shared" si="9"/>
        <v>0</v>
      </c>
      <c r="N67" s="370">
        <f t="shared" si="10"/>
        <v>3</v>
      </c>
      <c r="O67" s="371"/>
      <c r="P67" s="372">
        <f t="shared" si="11"/>
        <v>3</v>
      </c>
      <c r="Q67" s="373">
        <f t="shared" si="12"/>
        <v>853</v>
      </c>
      <c r="R67" s="374">
        <v>0</v>
      </c>
      <c r="S67" s="119"/>
      <c r="T67" s="119"/>
      <c r="U67" s="113"/>
      <c r="V67" s="113"/>
      <c r="W67" s="117">
        <v>0</v>
      </c>
      <c r="X67" s="123"/>
      <c r="Y67" s="113"/>
      <c r="Z67" s="119"/>
      <c r="AA67" s="119"/>
      <c r="AB67" s="113"/>
      <c r="AC67" s="113">
        <v>3</v>
      </c>
      <c r="AD67" s="117">
        <v>0</v>
      </c>
      <c r="AE67" s="109">
        <v>0</v>
      </c>
      <c r="AF67" s="116"/>
      <c r="AG67" s="116"/>
      <c r="AH67" s="124">
        <v>0</v>
      </c>
      <c r="AI67" s="117">
        <v>0</v>
      </c>
      <c r="AJ67" s="375">
        <v>0</v>
      </c>
      <c r="AK67" s="374"/>
      <c r="AL67" s="113"/>
      <c r="AM67" s="117">
        <v>0</v>
      </c>
      <c r="AN67" s="375">
        <v>0</v>
      </c>
      <c r="AO67" s="374">
        <v>0</v>
      </c>
      <c r="AP67" s="376"/>
      <c r="AQ67" s="119"/>
      <c r="AR67" s="117">
        <v>0</v>
      </c>
      <c r="AS67" s="123">
        <v>0</v>
      </c>
      <c r="AT67" s="119"/>
      <c r="AU67" s="374"/>
      <c r="AV67" s="119"/>
      <c r="AW67" s="374"/>
      <c r="AX67" s="126"/>
      <c r="AY67" s="119"/>
      <c r="AZ67" s="113"/>
      <c r="BA67" s="113"/>
      <c r="BB67" s="377">
        <v>0</v>
      </c>
      <c r="BC67" s="377">
        <v>0</v>
      </c>
      <c r="BD67" s="377">
        <v>0</v>
      </c>
      <c r="BE67" s="378"/>
      <c r="BF67" s="109"/>
      <c r="BG67" s="109"/>
      <c r="BH67" s="116"/>
      <c r="BI67" s="117"/>
      <c r="BJ67" s="378"/>
      <c r="BK67" s="378"/>
      <c r="BL67" s="117"/>
      <c r="BM67" s="374">
        <v>0</v>
      </c>
      <c r="BN67" s="119"/>
      <c r="BO67" s="119"/>
    </row>
    <row r="68" spans="1:67" ht="24" customHeight="1" x14ac:dyDescent="0.3">
      <c r="A68" s="364" t="s">
        <v>2081</v>
      </c>
      <c r="B68" s="365" t="s">
        <v>2082</v>
      </c>
      <c r="C68" s="366" t="s">
        <v>979</v>
      </c>
      <c r="D68" s="367">
        <f t="shared" si="0"/>
        <v>0</v>
      </c>
      <c r="E68" s="368">
        <f t="shared" si="1"/>
        <v>0</v>
      </c>
      <c r="F68" s="368">
        <f t="shared" si="2"/>
        <v>0</v>
      </c>
      <c r="G68" s="368">
        <f t="shared" si="3"/>
        <v>0</v>
      </c>
      <c r="H68" s="368">
        <f t="shared" si="4"/>
        <v>0</v>
      </c>
      <c r="I68" s="368">
        <f t="shared" si="5"/>
        <v>0</v>
      </c>
      <c r="J68" s="368">
        <f t="shared" si="6"/>
        <v>0</v>
      </c>
      <c r="K68" s="368">
        <f t="shared" si="7"/>
        <v>0</v>
      </c>
      <c r="L68" s="368">
        <f t="shared" si="8"/>
        <v>0</v>
      </c>
      <c r="M68" s="369">
        <f t="shared" si="9"/>
        <v>0</v>
      </c>
      <c r="N68" s="370">
        <f t="shared" si="10"/>
        <v>0</v>
      </c>
      <c r="O68" s="371"/>
      <c r="P68" s="372">
        <f t="shared" si="11"/>
        <v>0</v>
      </c>
      <c r="Q68" s="373" t="str">
        <f t="shared" si="12"/>
        <v/>
      </c>
      <c r="R68" s="383">
        <v>0</v>
      </c>
      <c r="S68" s="119"/>
      <c r="T68" s="119"/>
      <c r="U68" s="113"/>
      <c r="V68" s="113"/>
      <c r="W68" s="117">
        <v>0</v>
      </c>
      <c r="X68" s="123"/>
      <c r="Y68" s="113"/>
      <c r="Z68" s="119"/>
      <c r="AA68" s="119"/>
      <c r="AB68" s="113"/>
      <c r="AC68" s="113">
        <v>0</v>
      </c>
      <c r="AD68" s="117">
        <v>0</v>
      </c>
      <c r="AE68" s="214">
        <v>0</v>
      </c>
      <c r="AF68" s="116"/>
      <c r="AG68" s="116"/>
      <c r="AH68" s="389">
        <v>0</v>
      </c>
      <c r="AI68" s="117">
        <v>0</v>
      </c>
      <c r="AJ68" s="375">
        <v>0</v>
      </c>
      <c r="AK68" s="374"/>
      <c r="AL68" s="113"/>
      <c r="AM68" s="117">
        <v>0</v>
      </c>
      <c r="AN68" s="375">
        <v>0</v>
      </c>
      <c r="AO68" s="383">
        <v>0</v>
      </c>
      <c r="AP68" s="376"/>
      <c r="AQ68" s="119"/>
      <c r="AR68" s="117">
        <v>0</v>
      </c>
      <c r="AS68" s="123">
        <v>0</v>
      </c>
      <c r="AT68" s="119"/>
      <c r="AU68" s="383"/>
      <c r="AV68" s="119"/>
      <c r="AW68" s="383"/>
      <c r="AX68" s="392"/>
      <c r="AY68" s="119"/>
      <c r="AZ68" s="113"/>
      <c r="BA68" s="113"/>
      <c r="BB68" s="377">
        <v>0</v>
      </c>
      <c r="BC68" s="377">
        <v>0</v>
      </c>
      <c r="BD68" s="377">
        <v>0</v>
      </c>
      <c r="BE68" s="378"/>
      <c r="BF68" s="214"/>
      <c r="BG68" s="214"/>
      <c r="BH68" s="116"/>
      <c r="BI68" s="117"/>
      <c r="BJ68" s="378"/>
      <c r="BK68" s="378"/>
      <c r="BL68" s="117"/>
      <c r="BM68" s="374">
        <v>0</v>
      </c>
      <c r="BN68" s="119"/>
      <c r="BO68" s="119"/>
    </row>
    <row r="69" spans="1:67" ht="24" customHeight="1" x14ac:dyDescent="0.3">
      <c r="A69" s="364">
        <v>850724</v>
      </c>
      <c r="B69" s="365" t="s">
        <v>2155</v>
      </c>
      <c r="C69" s="366" t="s">
        <v>163</v>
      </c>
      <c r="D69" s="367">
        <f t="shared" si="0"/>
        <v>0</v>
      </c>
      <c r="E69" s="368">
        <f t="shared" si="1"/>
        <v>0</v>
      </c>
      <c r="F69" s="368">
        <f t="shared" si="2"/>
        <v>0</v>
      </c>
      <c r="G69" s="368">
        <f t="shared" si="3"/>
        <v>0</v>
      </c>
      <c r="H69" s="368">
        <f t="shared" si="4"/>
        <v>0</v>
      </c>
      <c r="I69" s="368">
        <f t="shared" si="5"/>
        <v>0</v>
      </c>
      <c r="J69" s="368">
        <f t="shared" si="6"/>
        <v>0</v>
      </c>
      <c r="K69" s="368">
        <f t="shared" si="7"/>
        <v>0</v>
      </c>
      <c r="L69" s="368">
        <f t="shared" si="8"/>
        <v>0</v>
      </c>
      <c r="M69" s="369">
        <f t="shared" si="9"/>
        <v>0</v>
      </c>
      <c r="N69" s="370">
        <f t="shared" si="10"/>
        <v>0</v>
      </c>
      <c r="O69" s="371"/>
      <c r="P69" s="372">
        <f t="shared" si="11"/>
        <v>0</v>
      </c>
      <c r="Q69" s="373" t="str">
        <f t="shared" si="12"/>
        <v/>
      </c>
      <c r="R69" s="374">
        <v>0</v>
      </c>
      <c r="S69" s="119"/>
      <c r="T69" s="119"/>
      <c r="U69" s="113"/>
      <c r="V69" s="113"/>
      <c r="W69" s="117">
        <v>0</v>
      </c>
      <c r="X69" s="123"/>
      <c r="Y69" s="113"/>
      <c r="Z69" s="119"/>
      <c r="AA69" s="119"/>
      <c r="AB69" s="113"/>
      <c r="AC69" s="113">
        <v>0</v>
      </c>
      <c r="AD69" s="117">
        <v>0</v>
      </c>
      <c r="AE69" s="109">
        <v>0</v>
      </c>
      <c r="AF69" s="116"/>
      <c r="AG69" s="116"/>
      <c r="AH69" s="124">
        <v>0</v>
      </c>
      <c r="AI69" s="117">
        <v>0</v>
      </c>
      <c r="AJ69" s="375">
        <v>0</v>
      </c>
      <c r="AK69" s="374"/>
      <c r="AL69" s="113"/>
      <c r="AM69" s="117">
        <v>0</v>
      </c>
      <c r="AN69" s="375">
        <v>0</v>
      </c>
      <c r="AO69" s="374">
        <v>0</v>
      </c>
      <c r="AP69" s="376"/>
      <c r="AQ69" s="119"/>
      <c r="AR69" s="117">
        <v>0</v>
      </c>
      <c r="AS69" s="123">
        <v>0</v>
      </c>
      <c r="AT69" s="119"/>
      <c r="AU69" s="374"/>
      <c r="AV69" s="119"/>
      <c r="AW69" s="374"/>
      <c r="AX69" s="126"/>
      <c r="AY69" s="119"/>
      <c r="AZ69" s="113"/>
      <c r="BA69" s="113"/>
      <c r="BB69" s="377">
        <v>0</v>
      </c>
      <c r="BC69" s="377">
        <v>0</v>
      </c>
      <c r="BD69" s="377">
        <v>0</v>
      </c>
      <c r="BE69" s="378"/>
      <c r="BF69" s="109"/>
      <c r="BG69" s="109"/>
      <c r="BH69" s="116"/>
      <c r="BI69" s="117"/>
      <c r="BJ69" s="378"/>
      <c r="BK69" s="378"/>
      <c r="BL69" s="117"/>
      <c r="BM69" s="374">
        <v>0</v>
      </c>
      <c r="BN69" s="119"/>
      <c r="BO69" s="119"/>
    </row>
    <row r="70" spans="1:67" ht="24" customHeight="1" x14ac:dyDescent="0.3">
      <c r="A70" s="379" t="s">
        <v>2086</v>
      </c>
      <c r="B70" s="365" t="s">
        <v>2087</v>
      </c>
      <c r="C70" s="366" t="s">
        <v>416</v>
      </c>
      <c r="D70" s="367">
        <f t="shared" si="0"/>
        <v>32</v>
      </c>
      <c r="E70" s="368">
        <f t="shared" si="1"/>
        <v>25</v>
      </c>
      <c r="F70" s="368">
        <f t="shared" si="2"/>
        <v>0</v>
      </c>
      <c r="G70" s="368">
        <f t="shared" si="3"/>
        <v>0</v>
      </c>
      <c r="H70" s="368">
        <f t="shared" si="4"/>
        <v>0</v>
      </c>
      <c r="I70" s="368">
        <f t="shared" si="5"/>
        <v>0</v>
      </c>
      <c r="J70" s="368">
        <f t="shared" si="6"/>
        <v>0</v>
      </c>
      <c r="K70" s="368">
        <f t="shared" si="7"/>
        <v>0</v>
      </c>
      <c r="L70" s="368">
        <f t="shared" si="8"/>
        <v>0</v>
      </c>
      <c r="M70" s="369">
        <f t="shared" si="9"/>
        <v>0</v>
      </c>
      <c r="N70" s="370">
        <f t="shared" si="10"/>
        <v>57</v>
      </c>
      <c r="O70" s="371"/>
      <c r="P70" s="372">
        <f t="shared" si="11"/>
        <v>57</v>
      </c>
      <c r="Q70" s="373">
        <f t="shared" si="12"/>
        <v>181</v>
      </c>
      <c r="R70" s="374">
        <v>0</v>
      </c>
      <c r="S70" s="119"/>
      <c r="T70" s="119"/>
      <c r="U70" s="113"/>
      <c r="V70" s="113"/>
      <c r="W70" s="117">
        <v>0</v>
      </c>
      <c r="X70" s="123"/>
      <c r="Y70" s="113"/>
      <c r="Z70" s="119"/>
      <c r="AA70" s="119"/>
      <c r="AB70" s="113"/>
      <c r="AC70" s="113">
        <v>0</v>
      </c>
      <c r="AD70" s="117">
        <v>0</v>
      </c>
      <c r="AE70" s="109">
        <v>0</v>
      </c>
      <c r="AF70" s="116"/>
      <c r="AG70" s="116"/>
      <c r="AH70" s="124">
        <v>0</v>
      </c>
      <c r="AI70" s="117">
        <v>0</v>
      </c>
      <c r="AJ70" s="375">
        <v>0</v>
      </c>
      <c r="AK70" s="374"/>
      <c r="AL70" s="113"/>
      <c r="AM70" s="117">
        <v>0</v>
      </c>
      <c r="AN70" s="375">
        <v>0</v>
      </c>
      <c r="AO70" s="374">
        <v>0</v>
      </c>
      <c r="AP70" s="376"/>
      <c r="AQ70" s="119"/>
      <c r="AR70" s="117">
        <v>0</v>
      </c>
      <c r="AS70" s="123">
        <v>0</v>
      </c>
      <c r="AT70" s="119"/>
      <c r="AU70" s="374"/>
      <c r="AV70" s="119"/>
      <c r="AW70" s="374"/>
      <c r="AX70" s="126"/>
      <c r="AY70" s="119"/>
      <c r="AZ70" s="113"/>
      <c r="BA70" s="113"/>
      <c r="BB70" s="377">
        <v>0</v>
      </c>
      <c r="BC70" s="377">
        <v>0</v>
      </c>
      <c r="BD70" s="377">
        <v>0</v>
      </c>
      <c r="BE70" s="378"/>
      <c r="BF70" s="109"/>
      <c r="BG70" s="109"/>
      <c r="BH70" s="116"/>
      <c r="BI70" s="117"/>
      <c r="BJ70" s="378">
        <v>32</v>
      </c>
      <c r="BK70" s="378">
        <v>25</v>
      </c>
      <c r="BL70" s="117"/>
      <c r="BM70" s="374">
        <v>0</v>
      </c>
      <c r="BN70" s="119"/>
      <c r="BO70" s="119"/>
    </row>
    <row r="71" spans="1:67" ht="24" customHeight="1" x14ac:dyDescent="0.3">
      <c r="A71" s="364" t="s">
        <v>2090</v>
      </c>
      <c r="B71" s="365" t="s">
        <v>2091</v>
      </c>
      <c r="C71" s="366" t="s">
        <v>2022</v>
      </c>
      <c r="D71" s="367">
        <f t="shared" si="0"/>
        <v>0</v>
      </c>
      <c r="E71" s="368">
        <f t="shared" si="1"/>
        <v>0</v>
      </c>
      <c r="F71" s="368">
        <f t="shared" si="2"/>
        <v>0</v>
      </c>
      <c r="G71" s="368">
        <f t="shared" si="3"/>
        <v>0</v>
      </c>
      <c r="H71" s="368">
        <f t="shared" si="4"/>
        <v>0</v>
      </c>
      <c r="I71" s="368">
        <f t="shared" si="5"/>
        <v>0</v>
      </c>
      <c r="J71" s="368">
        <f t="shared" si="6"/>
        <v>0</v>
      </c>
      <c r="K71" s="368">
        <f t="shared" si="7"/>
        <v>0</v>
      </c>
      <c r="L71" s="368">
        <f t="shared" si="8"/>
        <v>0</v>
      </c>
      <c r="M71" s="369">
        <f t="shared" si="9"/>
        <v>0</v>
      </c>
      <c r="N71" s="370">
        <f t="shared" si="10"/>
        <v>0</v>
      </c>
      <c r="O71" s="371"/>
      <c r="P71" s="372">
        <f t="shared" si="11"/>
        <v>0</v>
      </c>
      <c r="Q71" s="373" t="str">
        <f t="shared" si="12"/>
        <v/>
      </c>
      <c r="R71" s="374">
        <v>0</v>
      </c>
      <c r="S71" s="119"/>
      <c r="T71" s="119"/>
      <c r="U71" s="113"/>
      <c r="V71" s="113"/>
      <c r="W71" s="117">
        <v>0</v>
      </c>
      <c r="X71" s="123"/>
      <c r="Y71" s="113"/>
      <c r="Z71" s="119"/>
      <c r="AA71" s="119"/>
      <c r="AB71" s="113"/>
      <c r="AC71" s="113">
        <v>0</v>
      </c>
      <c r="AD71" s="117">
        <v>0</v>
      </c>
      <c r="AE71" s="109">
        <v>0</v>
      </c>
      <c r="AF71" s="116"/>
      <c r="AG71" s="116"/>
      <c r="AH71" s="124">
        <v>0</v>
      </c>
      <c r="AI71" s="117">
        <v>0</v>
      </c>
      <c r="AJ71" s="375">
        <v>0</v>
      </c>
      <c r="AK71" s="374"/>
      <c r="AL71" s="113"/>
      <c r="AM71" s="117">
        <v>0</v>
      </c>
      <c r="AN71" s="375">
        <v>0</v>
      </c>
      <c r="AO71" s="374">
        <v>0</v>
      </c>
      <c r="AP71" s="376"/>
      <c r="AQ71" s="119"/>
      <c r="AR71" s="117">
        <v>0</v>
      </c>
      <c r="AS71" s="123">
        <v>0</v>
      </c>
      <c r="AT71" s="119"/>
      <c r="AU71" s="374"/>
      <c r="AV71" s="119"/>
      <c r="AW71" s="374"/>
      <c r="AX71" s="126"/>
      <c r="AY71" s="119"/>
      <c r="AZ71" s="113"/>
      <c r="BA71" s="113"/>
      <c r="BB71" s="377">
        <v>0</v>
      </c>
      <c r="BC71" s="377">
        <v>0</v>
      </c>
      <c r="BD71" s="377">
        <v>0</v>
      </c>
      <c r="BE71" s="378"/>
      <c r="BF71" s="109"/>
      <c r="BG71" s="109"/>
      <c r="BH71" s="116"/>
      <c r="BI71" s="117"/>
      <c r="BJ71" s="378"/>
      <c r="BK71" s="378"/>
      <c r="BL71" s="117"/>
      <c r="BM71" s="374">
        <v>0</v>
      </c>
      <c r="BN71" s="119"/>
      <c r="BO71" s="119"/>
    </row>
    <row r="72" spans="1:67" ht="24" customHeight="1" x14ac:dyDescent="0.3">
      <c r="A72" s="379" t="s">
        <v>2094</v>
      </c>
      <c r="B72" s="365" t="s">
        <v>2095</v>
      </c>
      <c r="C72" s="366" t="s">
        <v>242</v>
      </c>
      <c r="D72" s="367">
        <f t="shared" si="0"/>
        <v>0</v>
      </c>
      <c r="E72" s="368">
        <f t="shared" si="1"/>
        <v>0</v>
      </c>
      <c r="F72" s="368">
        <f t="shared" si="2"/>
        <v>0</v>
      </c>
      <c r="G72" s="368">
        <f t="shared" si="3"/>
        <v>0</v>
      </c>
      <c r="H72" s="368">
        <f t="shared" si="4"/>
        <v>0</v>
      </c>
      <c r="I72" s="368">
        <f t="shared" si="5"/>
        <v>0</v>
      </c>
      <c r="J72" s="368">
        <f t="shared" si="6"/>
        <v>0</v>
      </c>
      <c r="K72" s="368">
        <f t="shared" si="7"/>
        <v>0</v>
      </c>
      <c r="L72" s="368">
        <f t="shared" si="8"/>
        <v>0</v>
      </c>
      <c r="M72" s="369">
        <f t="shared" si="9"/>
        <v>0</v>
      </c>
      <c r="N72" s="370">
        <f t="shared" si="10"/>
        <v>0</v>
      </c>
      <c r="O72" s="371"/>
      <c r="P72" s="372">
        <f t="shared" si="11"/>
        <v>0</v>
      </c>
      <c r="Q72" s="373" t="str">
        <f t="shared" si="12"/>
        <v/>
      </c>
      <c r="R72" s="374">
        <v>0</v>
      </c>
      <c r="S72" s="119"/>
      <c r="T72" s="119"/>
      <c r="U72" s="113"/>
      <c r="V72" s="113"/>
      <c r="W72" s="386">
        <v>0</v>
      </c>
      <c r="X72" s="123"/>
      <c r="Y72" s="113"/>
      <c r="Z72" s="119"/>
      <c r="AA72" s="119"/>
      <c r="AB72" s="113"/>
      <c r="AC72" s="113">
        <v>0</v>
      </c>
      <c r="AD72" s="386">
        <v>0</v>
      </c>
      <c r="AE72" s="109">
        <v>0</v>
      </c>
      <c r="AF72" s="116"/>
      <c r="AG72" s="116"/>
      <c r="AH72" s="124">
        <v>0</v>
      </c>
      <c r="AI72" s="386">
        <v>0</v>
      </c>
      <c r="AJ72" s="396">
        <v>0</v>
      </c>
      <c r="AK72" s="374"/>
      <c r="AL72" s="113"/>
      <c r="AM72" s="386">
        <v>0</v>
      </c>
      <c r="AN72" s="396">
        <v>0</v>
      </c>
      <c r="AO72" s="374">
        <v>0</v>
      </c>
      <c r="AP72" s="376"/>
      <c r="AQ72" s="119"/>
      <c r="AR72" s="386">
        <v>0</v>
      </c>
      <c r="AS72" s="123">
        <v>0</v>
      </c>
      <c r="AT72" s="119"/>
      <c r="AU72" s="374"/>
      <c r="AV72" s="119"/>
      <c r="AW72" s="374"/>
      <c r="AX72" s="126"/>
      <c r="AY72" s="119"/>
      <c r="AZ72" s="113"/>
      <c r="BA72" s="113"/>
      <c r="BB72" s="394">
        <v>0</v>
      </c>
      <c r="BC72" s="394">
        <v>0</v>
      </c>
      <c r="BD72" s="394">
        <v>0</v>
      </c>
      <c r="BE72" s="378"/>
      <c r="BF72" s="109"/>
      <c r="BG72" s="109"/>
      <c r="BH72" s="116"/>
      <c r="BI72" s="386"/>
      <c r="BJ72" s="378"/>
      <c r="BK72" s="378"/>
      <c r="BL72" s="386"/>
      <c r="BM72" s="374">
        <v>0</v>
      </c>
      <c r="BN72" s="119"/>
      <c r="BO72" s="119"/>
    </row>
    <row r="73" spans="1:67" ht="24" customHeight="1" x14ac:dyDescent="0.3">
      <c r="A73" s="380" t="s">
        <v>2096</v>
      </c>
      <c r="B73" s="381" t="s">
        <v>2097</v>
      </c>
      <c r="C73" s="382" t="s">
        <v>2177</v>
      </c>
      <c r="D73" s="367">
        <f t="shared" si="0"/>
        <v>4</v>
      </c>
      <c r="E73" s="368">
        <f t="shared" si="1"/>
        <v>0</v>
      </c>
      <c r="F73" s="368">
        <f t="shared" si="2"/>
        <v>0</v>
      </c>
      <c r="G73" s="368">
        <f t="shared" si="3"/>
        <v>0</v>
      </c>
      <c r="H73" s="368">
        <f t="shared" si="4"/>
        <v>0</v>
      </c>
      <c r="I73" s="368">
        <f t="shared" si="5"/>
        <v>0</v>
      </c>
      <c r="J73" s="368">
        <f t="shared" si="6"/>
        <v>0</v>
      </c>
      <c r="K73" s="368">
        <f t="shared" si="7"/>
        <v>0</v>
      </c>
      <c r="L73" s="368">
        <f t="shared" si="8"/>
        <v>0</v>
      </c>
      <c r="M73" s="369">
        <f t="shared" si="9"/>
        <v>0</v>
      </c>
      <c r="N73" s="370">
        <f t="shared" si="10"/>
        <v>4</v>
      </c>
      <c r="O73" s="371"/>
      <c r="P73" s="372">
        <f t="shared" si="11"/>
        <v>4</v>
      </c>
      <c r="Q73" s="373">
        <f t="shared" si="12"/>
        <v>829</v>
      </c>
      <c r="R73" s="383">
        <v>0</v>
      </c>
      <c r="S73" s="119"/>
      <c r="T73" s="119"/>
      <c r="U73" s="113"/>
      <c r="V73" s="113"/>
      <c r="W73" s="117">
        <v>0</v>
      </c>
      <c r="X73" s="123"/>
      <c r="Y73" s="113"/>
      <c r="Z73" s="119"/>
      <c r="AA73" s="119"/>
      <c r="AB73" s="113"/>
      <c r="AC73" s="113">
        <v>0</v>
      </c>
      <c r="AD73" s="117">
        <v>0</v>
      </c>
      <c r="AE73" s="109">
        <v>0</v>
      </c>
      <c r="AF73" s="388"/>
      <c r="AG73" s="388"/>
      <c r="AH73" s="124">
        <v>0</v>
      </c>
      <c r="AI73" s="117">
        <v>0</v>
      </c>
      <c r="AJ73" s="375">
        <v>0</v>
      </c>
      <c r="AK73" s="374"/>
      <c r="AL73" s="113"/>
      <c r="AM73" s="117">
        <v>0</v>
      </c>
      <c r="AN73" s="375">
        <v>0</v>
      </c>
      <c r="AO73" s="374">
        <v>0</v>
      </c>
      <c r="AP73" s="376"/>
      <c r="AQ73" s="119"/>
      <c r="AR73" s="117">
        <v>0</v>
      </c>
      <c r="AS73" s="123">
        <v>0</v>
      </c>
      <c r="AT73" s="119"/>
      <c r="AU73" s="374"/>
      <c r="AV73" s="119"/>
      <c r="AW73" s="374"/>
      <c r="AX73" s="392"/>
      <c r="AY73" s="119">
        <v>4</v>
      </c>
      <c r="AZ73" s="113"/>
      <c r="BA73" s="113"/>
      <c r="BB73" s="377">
        <v>0</v>
      </c>
      <c r="BC73" s="377">
        <v>0</v>
      </c>
      <c r="BD73" s="377">
        <v>0</v>
      </c>
      <c r="BE73" s="393"/>
      <c r="BF73" s="109"/>
      <c r="BG73" s="109"/>
      <c r="BH73" s="388"/>
      <c r="BI73" s="117"/>
      <c r="BJ73" s="393"/>
      <c r="BK73" s="393"/>
      <c r="BL73" s="117"/>
      <c r="BM73" s="374">
        <v>0</v>
      </c>
      <c r="BN73" s="119"/>
      <c r="BO73" s="119"/>
    </row>
    <row r="74" spans="1:67" ht="24" customHeight="1" x14ac:dyDescent="0.3">
      <c r="A74" s="364" t="s">
        <v>2100</v>
      </c>
      <c r="B74" s="365" t="s">
        <v>2101</v>
      </c>
      <c r="C74" s="366" t="s">
        <v>163</v>
      </c>
      <c r="D74" s="367">
        <f t="shared" si="0"/>
        <v>0</v>
      </c>
      <c r="E74" s="368">
        <f t="shared" si="1"/>
        <v>0</v>
      </c>
      <c r="F74" s="368">
        <f t="shared" si="2"/>
        <v>0</v>
      </c>
      <c r="G74" s="368">
        <f t="shared" si="3"/>
        <v>0</v>
      </c>
      <c r="H74" s="368">
        <f t="shared" si="4"/>
        <v>0</v>
      </c>
      <c r="I74" s="368">
        <f t="shared" si="5"/>
        <v>0</v>
      </c>
      <c r="J74" s="368">
        <f t="shared" si="6"/>
        <v>0</v>
      </c>
      <c r="K74" s="368">
        <f t="shared" si="7"/>
        <v>0</v>
      </c>
      <c r="L74" s="368">
        <f t="shared" si="8"/>
        <v>0</v>
      </c>
      <c r="M74" s="369">
        <f t="shared" si="9"/>
        <v>0</v>
      </c>
      <c r="N74" s="370">
        <f t="shared" si="10"/>
        <v>0</v>
      </c>
      <c r="O74" s="371"/>
      <c r="P74" s="372">
        <f t="shared" si="11"/>
        <v>0</v>
      </c>
      <c r="Q74" s="373" t="str">
        <f t="shared" si="12"/>
        <v/>
      </c>
      <c r="R74" s="374">
        <v>0</v>
      </c>
      <c r="S74" s="119"/>
      <c r="T74" s="119"/>
      <c r="U74" s="113"/>
      <c r="V74" s="113"/>
      <c r="W74" s="386">
        <v>0</v>
      </c>
      <c r="X74" s="123"/>
      <c r="Y74" s="113"/>
      <c r="Z74" s="119"/>
      <c r="AA74" s="119"/>
      <c r="AB74" s="113"/>
      <c r="AC74" s="113">
        <v>0</v>
      </c>
      <c r="AD74" s="386">
        <v>0</v>
      </c>
      <c r="AE74" s="109">
        <v>0</v>
      </c>
      <c r="AF74" s="116"/>
      <c r="AG74" s="116"/>
      <c r="AH74" s="124">
        <v>0</v>
      </c>
      <c r="AI74" s="386">
        <v>0</v>
      </c>
      <c r="AJ74" s="396">
        <v>0</v>
      </c>
      <c r="AK74" s="374"/>
      <c r="AL74" s="113"/>
      <c r="AM74" s="386">
        <v>0</v>
      </c>
      <c r="AN74" s="396">
        <v>0</v>
      </c>
      <c r="AO74" s="374">
        <v>0</v>
      </c>
      <c r="AP74" s="376"/>
      <c r="AQ74" s="119"/>
      <c r="AR74" s="386">
        <v>0</v>
      </c>
      <c r="AS74" s="123">
        <v>0</v>
      </c>
      <c r="AT74" s="119"/>
      <c r="AU74" s="374"/>
      <c r="AV74" s="119"/>
      <c r="AW74" s="374"/>
      <c r="AX74" s="126"/>
      <c r="AY74" s="119"/>
      <c r="AZ74" s="113"/>
      <c r="BA74" s="113"/>
      <c r="BB74" s="377">
        <v>0</v>
      </c>
      <c r="BC74" s="377">
        <v>0</v>
      </c>
      <c r="BD74" s="377">
        <v>0</v>
      </c>
      <c r="BE74" s="378"/>
      <c r="BF74" s="109"/>
      <c r="BG74" s="109"/>
      <c r="BH74" s="116"/>
      <c r="BI74" s="386"/>
      <c r="BJ74" s="378"/>
      <c r="BK74" s="378"/>
      <c r="BL74" s="386"/>
      <c r="BM74" s="374">
        <v>0</v>
      </c>
      <c r="BN74" s="119"/>
      <c r="BO74" s="119"/>
    </row>
    <row r="75" spans="1:67" ht="24" customHeight="1" x14ac:dyDescent="0.3">
      <c r="A75" s="380" t="s">
        <v>2104</v>
      </c>
      <c r="B75" s="381" t="s">
        <v>2105</v>
      </c>
      <c r="C75" s="382" t="s">
        <v>2186</v>
      </c>
      <c r="D75" s="367">
        <f t="shared" si="0"/>
        <v>0</v>
      </c>
      <c r="E75" s="368">
        <f t="shared" si="1"/>
        <v>0</v>
      </c>
      <c r="F75" s="368">
        <f t="shared" si="2"/>
        <v>0</v>
      </c>
      <c r="G75" s="368">
        <f t="shared" si="3"/>
        <v>0</v>
      </c>
      <c r="H75" s="368">
        <f t="shared" si="4"/>
        <v>0</v>
      </c>
      <c r="I75" s="368">
        <f t="shared" si="5"/>
        <v>0</v>
      </c>
      <c r="J75" s="368">
        <f t="shared" si="6"/>
        <v>0</v>
      </c>
      <c r="K75" s="368">
        <f t="shared" si="7"/>
        <v>0</v>
      </c>
      <c r="L75" s="368">
        <f t="shared" si="8"/>
        <v>0</v>
      </c>
      <c r="M75" s="369">
        <f t="shared" si="9"/>
        <v>0</v>
      </c>
      <c r="N75" s="370">
        <f t="shared" si="10"/>
        <v>0</v>
      </c>
      <c r="O75" s="371"/>
      <c r="P75" s="372">
        <f t="shared" si="11"/>
        <v>0</v>
      </c>
      <c r="Q75" s="373" t="str">
        <f t="shared" si="12"/>
        <v/>
      </c>
      <c r="R75" s="374">
        <v>0</v>
      </c>
      <c r="S75" s="384"/>
      <c r="T75" s="384"/>
      <c r="U75" s="385"/>
      <c r="V75" s="385"/>
      <c r="W75" s="117">
        <v>0</v>
      </c>
      <c r="X75" s="387"/>
      <c r="Y75" s="385"/>
      <c r="Z75" s="384"/>
      <c r="AA75" s="384"/>
      <c r="AB75" s="385"/>
      <c r="AC75" s="385">
        <v>0</v>
      </c>
      <c r="AD75" s="117">
        <v>0</v>
      </c>
      <c r="AE75" s="214">
        <v>0</v>
      </c>
      <c r="AF75" s="388"/>
      <c r="AG75" s="388"/>
      <c r="AH75" s="124">
        <v>0</v>
      </c>
      <c r="AI75" s="117">
        <v>0</v>
      </c>
      <c r="AJ75" s="396">
        <v>0</v>
      </c>
      <c r="AK75" s="383"/>
      <c r="AL75" s="385"/>
      <c r="AM75" s="117">
        <v>0</v>
      </c>
      <c r="AN75" s="396">
        <v>0</v>
      </c>
      <c r="AO75" s="374">
        <v>0</v>
      </c>
      <c r="AP75" s="391"/>
      <c r="AQ75" s="384"/>
      <c r="AR75" s="117">
        <v>0</v>
      </c>
      <c r="AS75" s="387">
        <v>0</v>
      </c>
      <c r="AT75" s="384"/>
      <c r="AU75" s="374"/>
      <c r="AV75" s="384"/>
      <c r="AW75" s="374"/>
      <c r="AX75" s="126"/>
      <c r="AY75" s="384"/>
      <c r="AZ75" s="385"/>
      <c r="BA75" s="385"/>
      <c r="BB75" s="394">
        <v>0</v>
      </c>
      <c r="BC75" s="394">
        <v>0</v>
      </c>
      <c r="BD75" s="394">
        <v>0</v>
      </c>
      <c r="BE75" s="393"/>
      <c r="BF75" s="214"/>
      <c r="BG75" s="214"/>
      <c r="BH75" s="388"/>
      <c r="BI75" s="117"/>
      <c r="BJ75" s="393"/>
      <c r="BK75" s="393"/>
      <c r="BL75" s="117"/>
      <c r="BM75" s="383">
        <v>0</v>
      </c>
      <c r="BN75" s="384"/>
      <c r="BO75" s="384"/>
    </row>
    <row r="76" spans="1:67" ht="24" customHeight="1" x14ac:dyDescent="0.3">
      <c r="A76" s="364" t="s">
        <v>2106</v>
      </c>
      <c r="B76" s="365" t="s">
        <v>2107</v>
      </c>
      <c r="C76" s="366" t="s">
        <v>2022</v>
      </c>
      <c r="D76" s="367">
        <f t="shared" si="0"/>
        <v>9</v>
      </c>
      <c r="E76" s="368">
        <f t="shared" si="1"/>
        <v>0</v>
      </c>
      <c r="F76" s="368">
        <f t="shared" si="2"/>
        <v>0</v>
      </c>
      <c r="G76" s="368">
        <f t="shared" si="3"/>
        <v>0</v>
      </c>
      <c r="H76" s="368">
        <f t="shared" si="4"/>
        <v>0</v>
      </c>
      <c r="I76" s="368">
        <f t="shared" si="5"/>
        <v>0</v>
      </c>
      <c r="J76" s="368">
        <f t="shared" si="6"/>
        <v>0</v>
      </c>
      <c r="K76" s="368">
        <f t="shared" si="7"/>
        <v>0</v>
      </c>
      <c r="L76" s="368">
        <f t="shared" si="8"/>
        <v>0</v>
      </c>
      <c r="M76" s="369">
        <f t="shared" si="9"/>
        <v>0</v>
      </c>
      <c r="N76" s="370">
        <f t="shared" si="10"/>
        <v>9</v>
      </c>
      <c r="O76" s="371"/>
      <c r="P76" s="372">
        <f t="shared" si="11"/>
        <v>9</v>
      </c>
      <c r="Q76" s="373">
        <f t="shared" si="12"/>
        <v>659</v>
      </c>
      <c r="R76" s="374">
        <v>0</v>
      </c>
      <c r="S76" s="384"/>
      <c r="T76" s="384"/>
      <c r="U76" s="385"/>
      <c r="V76" s="385"/>
      <c r="W76" s="386">
        <v>0</v>
      </c>
      <c r="X76" s="387"/>
      <c r="Y76" s="385"/>
      <c r="Z76" s="384"/>
      <c r="AA76" s="384"/>
      <c r="AB76" s="385"/>
      <c r="AC76" s="385">
        <v>0</v>
      </c>
      <c r="AD76" s="386">
        <v>0</v>
      </c>
      <c r="AE76" s="109">
        <v>0</v>
      </c>
      <c r="AF76" s="116"/>
      <c r="AG76" s="116"/>
      <c r="AH76" s="124">
        <v>0</v>
      </c>
      <c r="AI76" s="386">
        <v>0</v>
      </c>
      <c r="AJ76" s="396">
        <v>0</v>
      </c>
      <c r="AK76" s="383"/>
      <c r="AL76" s="385"/>
      <c r="AM76" s="386">
        <v>0</v>
      </c>
      <c r="AN76" s="396">
        <v>0</v>
      </c>
      <c r="AO76" s="374">
        <v>0</v>
      </c>
      <c r="AP76" s="391"/>
      <c r="AQ76" s="384"/>
      <c r="AR76" s="386">
        <v>0</v>
      </c>
      <c r="AS76" s="387">
        <v>0</v>
      </c>
      <c r="AT76" s="384"/>
      <c r="AU76" s="374"/>
      <c r="AV76" s="384"/>
      <c r="AW76" s="374"/>
      <c r="AX76" s="126"/>
      <c r="AY76" s="384">
        <v>9</v>
      </c>
      <c r="AZ76" s="385"/>
      <c r="BA76" s="385"/>
      <c r="BB76" s="377">
        <v>0</v>
      </c>
      <c r="BC76" s="377">
        <v>0</v>
      </c>
      <c r="BD76" s="377">
        <v>0</v>
      </c>
      <c r="BE76" s="378"/>
      <c r="BF76" s="109"/>
      <c r="BG76" s="109"/>
      <c r="BH76" s="116"/>
      <c r="BI76" s="386"/>
      <c r="BJ76" s="378"/>
      <c r="BK76" s="378"/>
      <c r="BL76" s="386"/>
      <c r="BM76" s="383">
        <v>0</v>
      </c>
      <c r="BN76" s="384"/>
      <c r="BO76" s="384"/>
    </row>
    <row r="77" spans="1:67" ht="24" customHeight="1" x14ac:dyDescent="0.3">
      <c r="A77" s="364" t="s">
        <v>2110</v>
      </c>
      <c r="B77" s="365" t="s">
        <v>2111</v>
      </c>
      <c r="C77" s="366" t="s">
        <v>2113</v>
      </c>
      <c r="D77" s="367">
        <f t="shared" si="0"/>
        <v>3</v>
      </c>
      <c r="E77" s="368">
        <f t="shared" si="1"/>
        <v>0</v>
      </c>
      <c r="F77" s="368">
        <f t="shared" si="2"/>
        <v>0</v>
      </c>
      <c r="G77" s="368">
        <f t="shared" si="3"/>
        <v>0</v>
      </c>
      <c r="H77" s="368">
        <f t="shared" si="4"/>
        <v>0</v>
      </c>
      <c r="I77" s="368">
        <f t="shared" si="5"/>
        <v>0</v>
      </c>
      <c r="J77" s="368">
        <f t="shared" si="6"/>
        <v>0</v>
      </c>
      <c r="K77" s="368">
        <f t="shared" si="7"/>
        <v>0</v>
      </c>
      <c r="L77" s="368">
        <f t="shared" si="8"/>
        <v>0</v>
      </c>
      <c r="M77" s="369">
        <f t="shared" si="9"/>
        <v>0</v>
      </c>
      <c r="N77" s="370">
        <f t="shared" si="10"/>
        <v>3</v>
      </c>
      <c r="O77" s="371"/>
      <c r="P77" s="372">
        <f t="shared" si="11"/>
        <v>3</v>
      </c>
      <c r="Q77" s="373">
        <f t="shared" si="12"/>
        <v>853</v>
      </c>
      <c r="R77" s="374">
        <v>0</v>
      </c>
      <c r="S77" s="119"/>
      <c r="T77" s="119"/>
      <c r="U77" s="113"/>
      <c r="V77" s="113"/>
      <c r="W77" s="117">
        <v>0</v>
      </c>
      <c r="X77" s="123"/>
      <c r="Y77" s="113"/>
      <c r="Z77" s="119"/>
      <c r="AA77" s="119"/>
      <c r="AB77" s="113"/>
      <c r="AC77" s="113">
        <v>0</v>
      </c>
      <c r="AD77" s="117">
        <v>0</v>
      </c>
      <c r="AE77" s="109">
        <v>0</v>
      </c>
      <c r="AF77" s="116"/>
      <c r="AG77" s="116"/>
      <c r="AH77" s="124">
        <v>0</v>
      </c>
      <c r="AI77" s="117">
        <v>0</v>
      </c>
      <c r="AJ77" s="375">
        <v>0</v>
      </c>
      <c r="AK77" s="374"/>
      <c r="AL77" s="113"/>
      <c r="AM77" s="117">
        <v>0</v>
      </c>
      <c r="AN77" s="375">
        <v>0</v>
      </c>
      <c r="AO77" s="374">
        <v>0</v>
      </c>
      <c r="AP77" s="376"/>
      <c r="AQ77" s="119"/>
      <c r="AR77" s="117">
        <v>0</v>
      </c>
      <c r="AS77" s="123">
        <v>0</v>
      </c>
      <c r="AT77" s="119"/>
      <c r="AU77" s="374"/>
      <c r="AV77" s="119"/>
      <c r="AW77" s="374"/>
      <c r="AX77" s="126"/>
      <c r="AY77" s="119">
        <v>3</v>
      </c>
      <c r="AZ77" s="113"/>
      <c r="BA77" s="113"/>
      <c r="BB77" s="377">
        <v>0</v>
      </c>
      <c r="BC77" s="377">
        <v>0</v>
      </c>
      <c r="BD77" s="377">
        <v>0</v>
      </c>
      <c r="BE77" s="378"/>
      <c r="BF77" s="109"/>
      <c r="BG77" s="109"/>
      <c r="BH77" s="116"/>
      <c r="BI77" s="117"/>
      <c r="BJ77" s="378"/>
      <c r="BK77" s="378"/>
      <c r="BL77" s="117"/>
      <c r="BM77" s="374">
        <v>0</v>
      </c>
      <c r="BN77" s="119"/>
      <c r="BO77" s="119"/>
    </row>
    <row r="78" spans="1:67" ht="24" customHeight="1" x14ac:dyDescent="0.3">
      <c r="A78" s="364" t="s">
        <v>2115</v>
      </c>
      <c r="B78" s="365" t="s">
        <v>2116</v>
      </c>
      <c r="C78" s="366" t="s">
        <v>696</v>
      </c>
      <c r="D78" s="367">
        <f t="shared" si="0"/>
        <v>24</v>
      </c>
      <c r="E78" s="368">
        <f t="shared" si="1"/>
        <v>12</v>
      </c>
      <c r="F78" s="368">
        <f t="shared" si="2"/>
        <v>0</v>
      </c>
      <c r="G78" s="368">
        <f t="shared" si="3"/>
        <v>0</v>
      </c>
      <c r="H78" s="368">
        <f t="shared" si="4"/>
        <v>0</v>
      </c>
      <c r="I78" s="368">
        <f t="shared" si="5"/>
        <v>0</v>
      </c>
      <c r="J78" s="368">
        <f t="shared" si="6"/>
        <v>0</v>
      </c>
      <c r="K78" s="368">
        <f t="shared" si="7"/>
        <v>0</v>
      </c>
      <c r="L78" s="368">
        <f t="shared" si="8"/>
        <v>0</v>
      </c>
      <c r="M78" s="369">
        <f t="shared" si="9"/>
        <v>0</v>
      </c>
      <c r="N78" s="370">
        <f t="shared" si="10"/>
        <v>36</v>
      </c>
      <c r="O78" s="371"/>
      <c r="P78" s="372">
        <f t="shared" si="11"/>
        <v>36</v>
      </c>
      <c r="Q78" s="373">
        <f t="shared" si="12"/>
        <v>269</v>
      </c>
      <c r="R78" s="383">
        <v>0</v>
      </c>
      <c r="S78" s="384"/>
      <c r="T78" s="384"/>
      <c r="U78" s="385"/>
      <c r="V78" s="385"/>
      <c r="W78" s="117">
        <v>0</v>
      </c>
      <c r="X78" s="387"/>
      <c r="Y78" s="385"/>
      <c r="Z78" s="384"/>
      <c r="AA78" s="384"/>
      <c r="AB78" s="385">
        <v>24</v>
      </c>
      <c r="AC78" s="385">
        <v>0</v>
      </c>
      <c r="AD78" s="117">
        <v>0</v>
      </c>
      <c r="AE78" s="109">
        <v>0</v>
      </c>
      <c r="AF78" s="116"/>
      <c r="AG78" s="116"/>
      <c r="AH78" s="389">
        <v>0</v>
      </c>
      <c r="AI78" s="117">
        <v>0</v>
      </c>
      <c r="AJ78" s="375">
        <v>0</v>
      </c>
      <c r="AK78" s="383"/>
      <c r="AL78" s="385"/>
      <c r="AM78" s="117">
        <v>0</v>
      </c>
      <c r="AN78" s="375">
        <v>0</v>
      </c>
      <c r="AO78" s="383">
        <v>0</v>
      </c>
      <c r="AP78" s="391"/>
      <c r="AQ78" s="384"/>
      <c r="AR78" s="117">
        <v>0</v>
      </c>
      <c r="AS78" s="387">
        <v>0</v>
      </c>
      <c r="AT78" s="384"/>
      <c r="AU78" s="383"/>
      <c r="AV78" s="384"/>
      <c r="AW78" s="383"/>
      <c r="AX78" s="392">
        <v>12</v>
      </c>
      <c r="AY78" s="384"/>
      <c r="AZ78" s="385"/>
      <c r="BA78" s="385"/>
      <c r="BB78" s="394">
        <v>0</v>
      </c>
      <c r="BC78" s="394">
        <v>0</v>
      </c>
      <c r="BD78" s="394">
        <v>0</v>
      </c>
      <c r="BE78" s="378"/>
      <c r="BF78" s="109"/>
      <c r="BG78" s="109"/>
      <c r="BH78" s="116"/>
      <c r="BI78" s="117"/>
      <c r="BJ78" s="378"/>
      <c r="BK78" s="378"/>
      <c r="BL78" s="117"/>
      <c r="BM78" s="383">
        <v>0</v>
      </c>
      <c r="BN78" s="384"/>
      <c r="BO78" s="384"/>
    </row>
    <row r="79" spans="1:67" ht="24" customHeight="1" x14ac:dyDescent="0.3">
      <c r="A79" s="379" t="s">
        <v>2117</v>
      </c>
      <c r="B79" s="365" t="s">
        <v>2118</v>
      </c>
      <c r="C79" s="366" t="s">
        <v>174</v>
      </c>
      <c r="D79" s="367">
        <f t="shared" si="0"/>
        <v>0</v>
      </c>
      <c r="E79" s="368">
        <f t="shared" si="1"/>
        <v>0</v>
      </c>
      <c r="F79" s="368">
        <f t="shared" si="2"/>
        <v>0</v>
      </c>
      <c r="G79" s="368">
        <f t="shared" si="3"/>
        <v>0</v>
      </c>
      <c r="H79" s="368">
        <f t="shared" si="4"/>
        <v>0</v>
      </c>
      <c r="I79" s="368">
        <f t="shared" si="5"/>
        <v>0</v>
      </c>
      <c r="J79" s="368">
        <f t="shared" si="6"/>
        <v>0</v>
      </c>
      <c r="K79" s="368">
        <f t="shared" si="7"/>
        <v>0</v>
      </c>
      <c r="L79" s="368">
        <f t="shared" si="8"/>
        <v>0</v>
      </c>
      <c r="M79" s="369">
        <f t="shared" si="9"/>
        <v>0</v>
      </c>
      <c r="N79" s="370">
        <f t="shared" si="10"/>
        <v>0</v>
      </c>
      <c r="O79" s="371"/>
      <c r="P79" s="372">
        <f t="shared" si="11"/>
        <v>0</v>
      </c>
      <c r="Q79" s="373" t="str">
        <f t="shared" si="12"/>
        <v/>
      </c>
      <c r="R79" s="374">
        <v>0</v>
      </c>
      <c r="S79" s="384"/>
      <c r="T79" s="384"/>
      <c r="U79" s="385"/>
      <c r="V79" s="385"/>
      <c r="W79" s="117">
        <v>0</v>
      </c>
      <c r="X79" s="387"/>
      <c r="Y79" s="385"/>
      <c r="Z79" s="384"/>
      <c r="AA79" s="384"/>
      <c r="AB79" s="385"/>
      <c r="AC79" s="385">
        <v>0</v>
      </c>
      <c r="AD79" s="117">
        <v>0</v>
      </c>
      <c r="AE79" s="214">
        <v>0</v>
      </c>
      <c r="AF79" s="116"/>
      <c r="AG79" s="116"/>
      <c r="AH79" s="124">
        <v>0</v>
      </c>
      <c r="AI79" s="117">
        <v>0</v>
      </c>
      <c r="AJ79" s="375">
        <v>0</v>
      </c>
      <c r="AK79" s="383"/>
      <c r="AL79" s="385"/>
      <c r="AM79" s="117">
        <v>0</v>
      </c>
      <c r="AN79" s="375">
        <v>0</v>
      </c>
      <c r="AO79" s="374">
        <v>0</v>
      </c>
      <c r="AP79" s="391"/>
      <c r="AQ79" s="384"/>
      <c r="AR79" s="117">
        <v>0</v>
      </c>
      <c r="AS79" s="387">
        <v>0</v>
      </c>
      <c r="AT79" s="384"/>
      <c r="AU79" s="374"/>
      <c r="AV79" s="384"/>
      <c r="AW79" s="374"/>
      <c r="AX79" s="126"/>
      <c r="AY79" s="384"/>
      <c r="AZ79" s="385"/>
      <c r="BA79" s="385"/>
      <c r="BB79" s="377">
        <v>0</v>
      </c>
      <c r="BC79" s="377">
        <v>0</v>
      </c>
      <c r="BD79" s="377">
        <v>0</v>
      </c>
      <c r="BE79" s="378"/>
      <c r="BF79" s="214"/>
      <c r="BG79" s="214"/>
      <c r="BH79" s="116"/>
      <c r="BI79" s="117"/>
      <c r="BJ79" s="378"/>
      <c r="BK79" s="378"/>
      <c r="BL79" s="117"/>
      <c r="BM79" s="383">
        <v>0</v>
      </c>
      <c r="BN79" s="384"/>
      <c r="BO79" s="384"/>
    </row>
    <row r="80" spans="1:67" ht="24" customHeight="1" x14ac:dyDescent="0.3">
      <c r="A80" s="380" t="s">
        <v>2121</v>
      </c>
      <c r="B80" s="381" t="s">
        <v>2122</v>
      </c>
      <c r="C80" s="382" t="s">
        <v>1841</v>
      </c>
      <c r="D80" s="367">
        <f t="shared" si="0"/>
        <v>0</v>
      </c>
      <c r="E80" s="368">
        <f t="shared" si="1"/>
        <v>0</v>
      </c>
      <c r="F80" s="368">
        <f t="shared" si="2"/>
        <v>0</v>
      </c>
      <c r="G80" s="368">
        <f t="shared" si="3"/>
        <v>0</v>
      </c>
      <c r="H80" s="368">
        <f t="shared" si="4"/>
        <v>0</v>
      </c>
      <c r="I80" s="368">
        <f t="shared" si="5"/>
        <v>0</v>
      </c>
      <c r="J80" s="368">
        <f t="shared" si="6"/>
        <v>0</v>
      </c>
      <c r="K80" s="368">
        <f t="shared" si="7"/>
        <v>0</v>
      </c>
      <c r="L80" s="368">
        <f t="shared" si="8"/>
        <v>0</v>
      </c>
      <c r="M80" s="369">
        <f t="shared" si="9"/>
        <v>0</v>
      </c>
      <c r="N80" s="370">
        <f t="shared" si="10"/>
        <v>0</v>
      </c>
      <c r="O80" s="371"/>
      <c r="P80" s="372">
        <f t="shared" si="11"/>
        <v>0</v>
      </c>
      <c r="Q80" s="373" t="str">
        <f t="shared" si="12"/>
        <v/>
      </c>
      <c r="R80" s="383">
        <v>0</v>
      </c>
      <c r="S80" s="384"/>
      <c r="T80" s="384"/>
      <c r="U80" s="385"/>
      <c r="V80" s="385"/>
      <c r="W80" s="117">
        <v>0</v>
      </c>
      <c r="X80" s="387"/>
      <c r="Y80" s="385"/>
      <c r="Z80" s="384"/>
      <c r="AA80" s="384"/>
      <c r="AB80" s="385"/>
      <c r="AC80" s="385">
        <v>0</v>
      </c>
      <c r="AD80" s="117">
        <v>0</v>
      </c>
      <c r="AE80" s="109">
        <v>0</v>
      </c>
      <c r="AF80" s="388"/>
      <c r="AG80" s="388"/>
      <c r="AH80" s="389">
        <v>0</v>
      </c>
      <c r="AI80" s="117">
        <v>0</v>
      </c>
      <c r="AJ80" s="396">
        <v>0</v>
      </c>
      <c r="AK80" s="383"/>
      <c r="AL80" s="385"/>
      <c r="AM80" s="117">
        <v>0</v>
      </c>
      <c r="AN80" s="396">
        <v>0</v>
      </c>
      <c r="AO80" s="383">
        <v>0</v>
      </c>
      <c r="AP80" s="391"/>
      <c r="AQ80" s="384"/>
      <c r="AR80" s="117">
        <v>0</v>
      </c>
      <c r="AS80" s="387">
        <v>0</v>
      </c>
      <c r="AT80" s="384"/>
      <c r="AU80" s="383"/>
      <c r="AV80" s="384"/>
      <c r="AW80" s="383"/>
      <c r="AX80" s="392"/>
      <c r="AY80" s="384"/>
      <c r="AZ80" s="385"/>
      <c r="BA80" s="385"/>
      <c r="BB80" s="377">
        <v>0</v>
      </c>
      <c r="BC80" s="377">
        <v>0</v>
      </c>
      <c r="BD80" s="377">
        <v>0</v>
      </c>
      <c r="BE80" s="393"/>
      <c r="BF80" s="109"/>
      <c r="BG80" s="109"/>
      <c r="BH80" s="388"/>
      <c r="BI80" s="117"/>
      <c r="BJ80" s="393"/>
      <c r="BK80" s="393"/>
      <c r="BL80" s="117"/>
      <c r="BM80" s="383">
        <v>0</v>
      </c>
      <c r="BN80" s="384"/>
      <c r="BO80" s="384"/>
    </row>
    <row r="81" spans="1:67" ht="24" customHeight="1" x14ac:dyDescent="0.3">
      <c r="A81" s="364" t="s">
        <v>2126</v>
      </c>
      <c r="B81" s="365" t="s">
        <v>2127</v>
      </c>
      <c r="C81" s="366" t="s">
        <v>1841</v>
      </c>
      <c r="D81" s="367">
        <f t="shared" si="0"/>
        <v>20</v>
      </c>
      <c r="E81" s="368">
        <f t="shared" si="1"/>
        <v>12</v>
      </c>
      <c r="F81" s="368">
        <f t="shared" si="2"/>
        <v>0</v>
      </c>
      <c r="G81" s="368">
        <f t="shared" si="3"/>
        <v>0</v>
      </c>
      <c r="H81" s="368">
        <f t="shared" si="4"/>
        <v>0</v>
      </c>
      <c r="I81" s="368">
        <f t="shared" si="5"/>
        <v>0</v>
      </c>
      <c r="J81" s="368">
        <f t="shared" si="6"/>
        <v>0</v>
      </c>
      <c r="K81" s="368">
        <f t="shared" si="7"/>
        <v>0</v>
      </c>
      <c r="L81" s="368">
        <f t="shared" si="8"/>
        <v>0</v>
      </c>
      <c r="M81" s="369">
        <f t="shared" si="9"/>
        <v>0</v>
      </c>
      <c r="N81" s="370">
        <f t="shared" si="10"/>
        <v>32</v>
      </c>
      <c r="O81" s="371"/>
      <c r="P81" s="372">
        <f t="shared" si="11"/>
        <v>32</v>
      </c>
      <c r="Q81" s="373">
        <f t="shared" si="12"/>
        <v>300</v>
      </c>
      <c r="R81" s="383">
        <v>0</v>
      </c>
      <c r="S81" s="119"/>
      <c r="T81" s="119"/>
      <c r="U81" s="113"/>
      <c r="V81" s="113"/>
      <c r="W81" s="117">
        <v>0</v>
      </c>
      <c r="X81" s="123"/>
      <c r="Y81" s="113"/>
      <c r="Z81" s="119"/>
      <c r="AA81" s="119"/>
      <c r="AB81" s="113">
        <v>12</v>
      </c>
      <c r="AC81" s="113">
        <v>0</v>
      </c>
      <c r="AD81" s="117">
        <v>0</v>
      </c>
      <c r="AE81" s="214">
        <v>0</v>
      </c>
      <c r="AF81" s="116"/>
      <c r="AG81" s="116"/>
      <c r="AH81" s="389">
        <v>0</v>
      </c>
      <c r="AI81" s="117">
        <v>0</v>
      </c>
      <c r="AJ81" s="375">
        <v>0</v>
      </c>
      <c r="AK81" s="374"/>
      <c r="AL81" s="113"/>
      <c r="AM81" s="117">
        <v>0</v>
      </c>
      <c r="AN81" s="375">
        <v>0</v>
      </c>
      <c r="AO81" s="383">
        <v>0</v>
      </c>
      <c r="AP81" s="376"/>
      <c r="AQ81" s="119"/>
      <c r="AR81" s="117">
        <v>0</v>
      </c>
      <c r="AS81" s="123">
        <v>0</v>
      </c>
      <c r="AT81" s="119"/>
      <c r="AU81" s="383"/>
      <c r="AV81" s="119"/>
      <c r="AW81" s="383"/>
      <c r="AX81" s="392"/>
      <c r="AY81" s="119">
        <v>20</v>
      </c>
      <c r="AZ81" s="113"/>
      <c r="BA81" s="113"/>
      <c r="BB81" s="377">
        <v>0</v>
      </c>
      <c r="BC81" s="377">
        <v>0</v>
      </c>
      <c r="BD81" s="377">
        <v>0</v>
      </c>
      <c r="BE81" s="378"/>
      <c r="BF81" s="214"/>
      <c r="BG81" s="214"/>
      <c r="BH81" s="116"/>
      <c r="BI81" s="117"/>
      <c r="BJ81" s="378"/>
      <c r="BK81" s="378"/>
      <c r="BL81" s="117"/>
      <c r="BM81" s="374">
        <v>0</v>
      </c>
      <c r="BN81" s="119"/>
      <c r="BO81" s="119"/>
    </row>
    <row r="82" spans="1:67" ht="27.75" customHeight="1" x14ac:dyDescent="0.3">
      <c r="A82" s="379" t="s">
        <v>2225</v>
      </c>
      <c r="B82" s="365" t="s">
        <v>2226</v>
      </c>
      <c r="C82" s="456" t="s">
        <v>232</v>
      </c>
      <c r="D82" s="367">
        <f t="shared" si="0"/>
        <v>0</v>
      </c>
      <c r="E82" s="368">
        <f t="shared" si="1"/>
        <v>0</v>
      </c>
      <c r="F82" s="368">
        <f t="shared" si="2"/>
        <v>0</v>
      </c>
      <c r="G82" s="368">
        <f t="shared" si="3"/>
        <v>0</v>
      </c>
      <c r="H82" s="368">
        <f t="shared" si="4"/>
        <v>0</v>
      </c>
      <c r="I82" s="368">
        <f t="shared" si="5"/>
        <v>0</v>
      </c>
      <c r="J82" s="368">
        <f t="shared" si="6"/>
        <v>0</v>
      </c>
      <c r="K82" s="368">
        <f t="shared" si="7"/>
        <v>0</v>
      </c>
      <c r="L82" s="368">
        <f t="shared" si="8"/>
        <v>0</v>
      </c>
      <c r="M82" s="369">
        <f t="shared" si="9"/>
        <v>0</v>
      </c>
      <c r="N82" s="370">
        <f t="shared" si="10"/>
        <v>0</v>
      </c>
      <c r="O82" s="371"/>
      <c r="P82" s="372">
        <f t="shared" si="11"/>
        <v>0</v>
      </c>
      <c r="Q82" s="373" t="str">
        <f t="shared" si="12"/>
        <v/>
      </c>
      <c r="R82" s="374">
        <v>0</v>
      </c>
      <c r="S82" s="384"/>
      <c r="T82" s="384"/>
      <c r="U82" s="385"/>
      <c r="V82" s="385"/>
      <c r="W82" s="386">
        <v>0</v>
      </c>
      <c r="X82" s="387"/>
      <c r="Y82" s="385"/>
      <c r="Z82" s="384"/>
      <c r="AA82" s="384"/>
      <c r="AB82" s="385"/>
      <c r="AC82" s="385">
        <v>0</v>
      </c>
      <c r="AD82" s="386">
        <v>0</v>
      </c>
      <c r="AE82" s="109">
        <v>0</v>
      </c>
      <c r="AF82" s="116"/>
      <c r="AG82" s="116"/>
      <c r="AH82" s="124">
        <v>0</v>
      </c>
      <c r="AI82" s="386">
        <v>0</v>
      </c>
      <c r="AJ82" s="396">
        <v>0</v>
      </c>
      <c r="AK82" s="383"/>
      <c r="AL82" s="385"/>
      <c r="AM82" s="386">
        <v>0</v>
      </c>
      <c r="AN82" s="396">
        <v>0</v>
      </c>
      <c r="AO82" s="374">
        <v>0</v>
      </c>
      <c r="AP82" s="391"/>
      <c r="AQ82" s="384"/>
      <c r="AR82" s="386">
        <v>0</v>
      </c>
      <c r="AS82" s="387">
        <v>0</v>
      </c>
      <c r="AT82" s="384"/>
      <c r="AU82" s="374"/>
      <c r="AV82" s="384"/>
      <c r="AW82" s="374"/>
      <c r="AX82" s="126"/>
      <c r="AY82" s="384"/>
      <c r="AZ82" s="385"/>
      <c r="BA82" s="385"/>
      <c r="BB82" s="377">
        <v>0</v>
      </c>
      <c r="BC82" s="377">
        <v>0</v>
      </c>
      <c r="BD82" s="377">
        <v>0</v>
      </c>
      <c r="BE82" s="378"/>
      <c r="BF82" s="109"/>
      <c r="BG82" s="109"/>
      <c r="BH82" s="116"/>
      <c r="BI82" s="386"/>
      <c r="BJ82" s="378"/>
      <c r="BK82" s="378"/>
      <c r="BL82" s="386"/>
      <c r="BM82" s="383">
        <v>0</v>
      </c>
      <c r="BN82" s="384"/>
      <c r="BO82" s="384"/>
    </row>
    <row r="83" spans="1:67" ht="24" customHeight="1" x14ac:dyDescent="0.3">
      <c r="A83" s="364">
        <v>660709</v>
      </c>
      <c r="B83" s="365" t="s">
        <v>2129</v>
      </c>
      <c r="C83" s="366" t="s">
        <v>2130</v>
      </c>
      <c r="D83" s="367">
        <f t="shared" si="0"/>
        <v>0</v>
      </c>
      <c r="E83" s="368">
        <f t="shared" si="1"/>
        <v>0</v>
      </c>
      <c r="F83" s="368">
        <f t="shared" si="2"/>
        <v>0</v>
      </c>
      <c r="G83" s="368">
        <f t="shared" si="3"/>
        <v>0</v>
      </c>
      <c r="H83" s="368">
        <f t="shared" si="4"/>
        <v>0</v>
      </c>
      <c r="I83" s="368">
        <f t="shared" si="5"/>
        <v>0</v>
      </c>
      <c r="J83" s="368">
        <f t="shared" si="6"/>
        <v>0</v>
      </c>
      <c r="K83" s="368">
        <f t="shared" si="7"/>
        <v>0</v>
      </c>
      <c r="L83" s="368">
        <f t="shared" si="8"/>
        <v>0</v>
      </c>
      <c r="M83" s="369">
        <f t="shared" si="9"/>
        <v>0</v>
      </c>
      <c r="N83" s="370">
        <f t="shared" si="10"/>
        <v>0</v>
      </c>
      <c r="O83" s="371"/>
      <c r="P83" s="372">
        <f t="shared" si="11"/>
        <v>0</v>
      </c>
      <c r="Q83" s="373" t="str">
        <f t="shared" si="12"/>
        <v/>
      </c>
      <c r="R83" s="374">
        <v>0</v>
      </c>
      <c r="S83" s="384"/>
      <c r="T83" s="384"/>
      <c r="U83" s="385"/>
      <c r="V83" s="385"/>
      <c r="W83" s="386">
        <v>0</v>
      </c>
      <c r="X83" s="387"/>
      <c r="Y83" s="385"/>
      <c r="Z83" s="384"/>
      <c r="AA83" s="384"/>
      <c r="AB83" s="385"/>
      <c r="AC83" s="385">
        <v>0</v>
      </c>
      <c r="AD83" s="386">
        <v>0</v>
      </c>
      <c r="AE83" s="214">
        <v>0</v>
      </c>
      <c r="AF83" s="116"/>
      <c r="AG83" s="116"/>
      <c r="AH83" s="124">
        <v>0</v>
      </c>
      <c r="AI83" s="386">
        <v>0</v>
      </c>
      <c r="AJ83" s="396">
        <v>0</v>
      </c>
      <c r="AK83" s="383"/>
      <c r="AL83" s="385"/>
      <c r="AM83" s="386">
        <v>0</v>
      </c>
      <c r="AN83" s="396">
        <v>0</v>
      </c>
      <c r="AO83" s="374">
        <v>0</v>
      </c>
      <c r="AP83" s="391"/>
      <c r="AQ83" s="384"/>
      <c r="AR83" s="386">
        <v>0</v>
      </c>
      <c r="AS83" s="387">
        <v>0</v>
      </c>
      <c r="AT83" s="384"/>
      <c r="AU83" s="374"/>
      <c r="AV83" s="384"/>
      <c r="AW83" s="374"/>
      <c r="AX83" s="126"/>
      <c r="AY83" s="384"/>
      <c r="AZ83" s="385"/>
      <c r="BA83" s="385"/>
      <c r="BB83" s="377">
        <v>0</v>
      </c>
      <c r="BC83" s="377">
        <v>0</v>
      </c>
      <c r="BD83" s="377">
        <v>0</v>
      </c>
      <c r="BE83" s="378"/>
      <c r="BF83" s="214"/>
      <c r="BG83" s="214"/>
      <c r="BH83" s="116"/>
      <c r="BI83" s="386"/>
      <c r="BJ83" s="378"/>
      <c r="BK83" s="378"/>
      <c r="BL83" s="386"/>
      <c r="BM83" s="383">
        <v>0</v>
      </c>
      <c r="BN83" s="384"/>
      <c r="BO83" s="384"/>
    </row>
    <row r="84" spans="1:67" ht="24" customHeight="1" x14ac:dyDescent="0.3">
      <c r="A84" s="364" t="s">
        <v>2131</v>
      </c>
      <c r="B84" s="365" t="s">
        <v>2132</v>
      </c>
      <c r="C84" s="366" t="s">
        <v>2133</v>
      </c>
      <c r="D84" s="367">
        <f t="shared" si="0"/>
        <v>6</v>
      </c>
      <c r="E84" s="368">
        <f t="shared" si="1"/>
        <v>0</v>
      </c>
      <c r="F84" s="368">
        <f t="shared" si="2"/>
        <v>0</v>
      </c>
      <c r="G84" s="368">
        <f t="shared" si="3"/>
        <v>0</v>
      </c>
      <c r="H84" s="368">
        <f t="shared" si="4"/>
        <v>0</v>
      </c>
      <c r="I84" s="368">
        <f t="shared" si="5"/>
        <v>0</v>
      </c>
      <c r="J84" s="368">
        <f t="shared" si="6"/>
        <v>0</v>
      </c>
      <c r="K84" s="368">
        <f t="shared" si="7"/>
        <v>0</v>
      </c>
      <c r="L84" s="368">
        <f t="shared" si="8"/>
        <v>0</v>
      </c>
      <c r="M84" s="369">
        <f t="shared" si="9"/>
        <v>0</v>
      </c>
      <c r="N84" s="370">
        <f t="shared" si="10"/>
        <v>6</v>
      </c>
      <c r="O84" s="371"/>
      <c r="P84" s="372">
        <f t="shared" si="11"/>
        <v>6</v>
      </c>
      <c r="Q84" s="373">
        <f t="shared" si="12"/>
        <v>727</v>
      </c>
      <c r="R84" s="374">
        <v>0</v>
      </c>
      <c r="S84" s="119"/>
      <c r="T84" s="119"/>
      <c r="U84" s="113"/>
      <c r="V84" s="113"/>
      <c r="W84" s="117">
        <v>0</v>
      </c>
      <c r="X84" s="123"/>
      <c r="Y84" s="113"/>
      <c r="Z84" s="119"/>
      <c r="AA84" s="119"/>
      <c r="AB84" s="113"/>
      <c r="AC84" s="113">
        <v>6</v>
      </c>
      <c r="AD84" s="117">
        <v>0</v>
      </c>
      <c r="AE84" s="109">
        <v>0</v>
      </c>
      <c r="AF84" s="116"/>
      <c r="AG84" s="116"/>
      <c r="AH84" s="124">
        <v>0</v>
      </c>
      <c r="AI84" s="117">
        <v>0</v>
      </c>
      <c r="AJ84" s="375">
        <v>0</v>
      </c>
      <c r="AK84" s="374"/>
      <c r="AL84" s="113"/>
      <c r="AM84" s="117">
        <v>0</v>
      </c>
      <c r="AN84" s="375">
        <v>0</v>
      </c>
      <c r="AO84" s="374">
        <v>0</v>
      </c>
      <c r="AP84" s="376"/>
      <c r="AQ84" s="119"/>
      <c r="AR84" s="117">
        <v>0</v>
      </c>
      <c r="AS84" s="123">
        <v>0</v>
      </c>
      <c r="AT84" s="119"/>
      <c r="AU84" s="374"/>
      <c r="AV84" s="119"/>
      <c r="AW84" s="374"/>
      <c r="AX84" s="126"/>
      <c r="AY84" s="119"/>
      <c r="AZ84" s="113"/>
      <c r="BA84" s="113"/>
      <c r="BB84" s="377">
        <v>0</v>
      </c>
      <c r="BC84" s="377">
        <v>0</v>
      </c>
      <c r="BD84" s="377">
        <v>0</v>
      </c>
      <c r="BE84" s="378"/>
      <c r="BF84" s="109"/>
      <c r="BG84" s="109"/>
      <c r="BH84" s="116"/>
      <c r="BI84" s="117"/>
      <c r="BJ84" s="378"/>
      <c r="BK84" s="378"/>
      <c r="BL84" s="117"/>
      <c r="BM84" s="374">
        <v>0</v>
      </c>
      <c r="BN84" s="119"/>
      <c r="BO84" s="119"/>
    </row>
    <row r="85" spans="1:67" ht="24" customHeight="1" x14ac:dyDescent="0.3">
      <c r="A85" s="379" t="s">
        <v>851</v>
      </c>
      <c r="B85" s="365" t="s">
        <v>852</v>
      </c>
      <c r="C85" s="366" t="s">
        <v>2244</v>
      </c>
      <c r="D85" s="367">
        <f t="shared" si="0"/>
        <v>2</v>
      </c>
      <c r="E85" s="368">
        <f t="shared" si="1"/>
        <v>1</v>
      </c>
      <c r="F85" s="368">
        <f t="shared" si="2"/>
        <v>0</v>
      </c>
      <c r="G85" s="368">
        <f t="shared" si="3"/>
        <v>0</v>
      </c>
      <c r="H85" s="368">
        <f t="shared" si="4"/>
        <v>0</v>
      </c>
      <c r="I85" s="368">
        <f t="shared" si="5"/>
        <v>0</v>
      </c>
      <c r="J85" s="368">
        <f t="shared" si="6"/>
        <v>0</v>
      </c>
      <c r="K85" s="368">
        <f t="shared" si="7"/>
        <v>0</v>
      </c>
      <c r="L85" s="368">
        <f t="shared" si="8"/>
        <v>0</v>
      </c>
      <c r="M85" s="369">
        <f t="shared" si="9"/>
        <v>0</v>
      </c>
      <c r="N85" s="370">
        <f t="shared" si="10"/>
        <v>3</v>
      </c>
      <c r="O85" s="371"/>
      <c r="P85" s="372">
        <f t="shared" si="11"/>
        <v>3</v>
      </c>
      <c r="Q85" s="373">
        <f t="shared" si="12"/>
        <v>853</v>
      </c>
      <c r="R85" s="374">
        <v>0</v>
      </c>
      <c r="S85" s="384"/>
      <c r="T85" s="384"/>
      <c r="U85" s="385"/>
      <c r="V85" s="385"/>
      <c r="W85" s="386">
        <v>0</v>
      </c>
      <c r="X85" s="123"/>
      <c r="Y85" s="385"/>
      <c r="Z85" s="384"/>
      <c r="AA85" s="384"/>
      <c r="AB85" s="385"/>
      <c r="AC85" s="113">
        <v>0</v>
      </c>
      <c r="AD85" s="386">
        <v>0</v>
      </c>
      <c r="AE85" s="109">
        <v>0</v>
      </c>
      <c r="AF85" s="116"/>
      <c r="AG85" s="116"/>
      <c r="AH85" s="124">
        <v>0</v>
      </c>
      <c r="AI85" s="117">
        <v>0</v>
      </c>
      <c r="AJ85" s="375">
        <v>0</v>
      </c>
      <c r="AK85" s="374"/>
      <c r="AL85" s="385"/>
      <c r="AM85" s="117">
        <v>0</v>
      </c>
      <c r="AN85" s="375">
        <v>0</v>
      </c>
      <c r="AO85" s="374">
        <v>0</v>
      </c>
      <c r="AP85" s="376"/>
      <c r="AQ85" s="384"/>
      <c r="AR85" s="386">
        <v>0</v>
      </c>
      <c r="AS85" s="123">
        <v>0</v>
      </c>
      <c r="AT85" s="384"/>
      <c r="AU85" s="374">
        <v>1</v>
      </c>
      <c r="AV85" s="384"/>
      <c r="AW85" s="374"/>
      <c r="AX85" s="126"/>
      <c r="AY85" s="384"/>
      <c r="AZ85" s="385"/>
      <c r="BA85" s="385"/>
      <c r="BB85" s="377">
        <v>0</v>
      </c>
      <c r="BC85" s="377">
        <v>0</v>
      </c>
      <c r="BD85" s="377">
        <v>0</v>
      </c>
      <c r="BE85" s="378"/>
      <c r="BF85" s="214">
        <v>2</v>
      </c>
      <c r="BG85" s="214"/>
      <c r="BH85" s="116"/>
      <c r="BI85" s="386"/>
      <c r="BJ85" s="378"/>
      <c r="BK85" s="378"/>
      <c r="BL85" s="386"/>
      <c r="BM85" s="374">
        <v>0</v>
      </c>
      <c r="BN85" s="384">
        <v>1</v>
      </c>
      <c r="BO85" s="384"/>
    </row>
    <row r="86" spans="1:67" ht="24" customHeight="1" x14ac:dyDescent="0.3">
      <c r="A86" s="379" t="s">
        <v>2136</v>
      </c>
      <c r="B86" s="365" t="s">
        <v>2137</v>
      </c>
      <c r="C86" s="366" t="s">
        <v>1368</v>
      </c>
      <c r="D86" s="367">
        <f t="shared" si="0"/>
        <v>9</v>
      </c>
      <c r="E86" s="368">
        <f t="shared" si="1"/>
        <v>0</v>
      </c>
      <c r="F86" s="368">
        <f t="shared" si="2"/>
        <v>0</v>
      </c>
      <c r="G86" s="368">
        <f t="shared" si="3"/>
        <v>0</v>
      </c>
      <c r="H86" s="368">
        <f t="shared" si="4"/>
        <v>0</v>
      </c>
      <c r="I86" s="368">
        <f t="shared" si="5"/>
        <v>0</v>
      </c>
      <c r="J86" s="368">
        <f t="shared" si="6"/>
        <v>0</v>
      </c>
      <c r="K86" s="368">
        <f t="shared" si="7"/>
        <v>0</v>
      </c>
      <c r="L86" s="368">
        <f t="shared" si="8"/>
        <v>0</v>
      </c>
      <c r="M86" s="369">
        <f t="shared" si="9"/>
        <v>0</v>
      </c>
      <c r="N86" s="370">
        <f t="shared" si="10"/>
        <v>9</v>
      </c>
      <c r="O86" s="371"/>
      <c r="P86" s="372">
        <f t="shared" si="11"/>
        <v>9</v>
      </c>
      <c r="Q86" s="373">
        <f t="shared" si="12"/>
        <v>659</v>
      </c>
      <c r="R86" s="383">
        <v>0</v>
      </c>
      <c r="S86" s="119"/>
      <c r="T86" s="119"/>
      <c r="U86" s="113"/>
      <c r="V86" s="113"/>
      <c r="W86" s="386">
        <v>0</v>
      </c>
      <c r="X86" s="123"/>
      <c r="Y86" s="113"/>
      <c r="Z86" s="119"/>
      <c r="AA86" s="119"/>
      <c r="AB86" s="113"/>
      <c r="AC86" s="113">
        <v>9</v>
      </c>
      <c r="AD86" s="386">
        <v>0</v>
      </c>
      <c r="AE86" s="109">
        <v>0</v>
      </c>
      <c r="AF86" s="116"/>
      <c r="AG86" s="116"/>
      <c r="AH86" s="389">
        <v>0</v>
      </c>
      <c r="AI86" s="386">
        <v>0</v>
      </c>
      <c r="AJ86" s="396">
        <v>0</v>
      </c>
      <c r="AK86" s="374"/>
      <c r="AL86" s="113"/>
      <c r="AM86" s="386">
        <v>0</v>
      </c>
      <c r="AN86" s="396">
        <v>0</v>
      </c>
      <c r="AO86" s="383">
        <v>0</v>
      </c>
      <c r="AP86" s="376"/>
      <c r="AQ86" s="119"/>
      <c r="AR86" s="386">
        <v>0</v>
      </c>
      <c r="AS86" s="123">
        <v>0</v>
      </c>
      <c r="AT86" s="119"/>
      <c r="AU86" s="383"/>
      <c r="AV86" s="119"/>
      <c r="AW86" s="383"/>
      <c r="AX86" s="392"/>
      <c r="AY86" s="119"/>
      <c r="AZ86" s="113"/>
      <c r="BA86" s="113"/>
      <c r="BB86" s="377">
        <v>0</v>
      </c>
      <c r="BC86" s="377">
        <v>0</v>
      </c>
      <c r="BD86" s="377">
        <v>0</v>
      </c>
      <c r="BE86" s="378"/>
      <c r="BF86" s="109"/>
      <c r="BG86" s="109"/>
      <c r="BH86" s="116"/>
      <c r="BI86" s="386"/>
      <c r="BJ86" s="378"/>
      <c r="BK86" s="378"/>
      <c r="BL86" s="386"/>
      <c r="BM86" s="374">
        <v>0</v>
      </c>
      <c r="BN86" s="119"/>
      <c r="BO86" s="119"/>
    </row>
    <row r="87" spans="1:67" ht="24" customHeight="1" x14ac:dyDescent="0.3">
      <c r="A87" s="380" t="s">
        <v>2138</v>
      </c>
      <c r="B87" s="381" t="s">
        <v>2139</v>
      </c>
      <c r="C87" s="382" t="s">
        <v>156</v>
      </c>
      <c r="D87" s="367">
        <f t="shared" si="0"/>
        <v>0</v>
      </c>
      <c r="E87" s="368">
        <f t="shared" si="1"/>
        <v>0</v>
      </c>
      <c r="F87" s="368">
        <f t="shared" si="2"/>
        <v>0</v>
      </c>
      <c r="G87" s="368">
        <f t="shared" si="3"/>
        <v>0</v>
      </c>
      <c r="H87" s="368">
        <f t="shared" si="4"/>
        <v>0</v>
      </c>
      <c r="I87" s="368">
        <f t="shared" si="5"/>
        <v>0</v>
      </c>
      <c r="J87" s="368">
        <f t="shared" si="6"/>
        <v>0</v>
      </c>
      <c r="K87" s="368">
        <f t="shared" si="7"/>
        <v>0</v>
      </c>
      <c r="L87" s="368">
        <f t="shared" si="8"/>
        <v>0</v>
      </c>
      <c r="M87" s="369">
        <f t="shared" si="9"/>
        <v>0</v>
      </c>
      <c r="N87" s="446">
        <f t="shared" si="10"/>
        <v>0</v>
      </c>
      <c r="O87" s="371"/>
      <c r="P87" s="372">
        <f t="shared" si="11"/>
        <v>0</v>
      </c>
      <c r="Q87" s="373" t="str">
        <f t="shared" si="12"/>
        <v/>
      </c>
      <c r="R87" s="374">
        <v>0</v>
      </c>
      <c r="S87" s="119"/>
      <c r="T87" s="119"/>
      <c r="U87" s="113"/>
      <c r="V87" s="113"/>
      <c r="W87" s="386">
        <v>0</v>
      </c>
      <c r="X87" s="123"/>
      <c r="Y87" s="113"/>
      <c r="Z87" s="119"/>
      <c r="AA87" s="119"/>
      <c r="AB87" s="113"/>
      <c r="AC87" s="113">
        <v>0</v>
      </c>
      <c r="AD87" s="386">
        <v>0</v>
      </c>
      <c r="AE87" s="109">
        <v>0</v>
      </c>
      <c r="AF87" s="388"/>
      <c r="AG87" s="388"/>
      <c r="AH87" s="124">
        <v>0</v>
      </c>
      <c r="AI87" s="386">
        <v>0</v>
      </c>
      <c r="AJ87" s="390">
        <v>0</v>
      </c>
      <c r="AK87" s="374"/>
      <c r="AL87" s="113"/>
      <c r="AM87" s="386">
        <v>0</v>
      </c>
      <c r="AN87" s="390">
        <v>0</v>
      </c>
      <c r="AO87" s="374">
        <v>0</v>
      </c>
      <c r="AP87" s="376"/>
      <c r="AQ87" s="119"/>
      <c r="AR87" s="386">
        <v>0</v>
      </c>
      <c r="AS87" s="123">
        <v>0</v>
      </c>
      <c r="AT87" s="119"/>
      <c r="AU87" s="374"/>
      <c r="AV87" s="119"/>
      <c r="AW87" s="374"/>
      <c r="AX87" s="126"/>
      <c r="AY87" s="119"/>
      <c r="AZ87" s="113"/>
      <c r="BA87" s="113"/>
      <c r="BB87" s="377">
        <v>0</v>
      </c>
      <c r="BC87" s="377">
        <v>0</v>
      </c>
      <c r="BD87" s="377">
        <v>0</v>
      </c>
      <c r="BE87" s="393"/>
      <c r="BF87" s="109"/>
      <c r="BG87" s="109"/>
      <c r="BH87" s="388"/>
      <c r="BI87" s="386"/>
      <c r="BJ87" s="393"/>
      <c r="BK87" s="393"/>
      <c r="BL87" s="386"/>
      <c r="BM87" s="374">
        <v>0</v>
      </c>
      <c r="BN87" s="119"/>
      <c r="BO87" s="119"/>
    </row>
    <row r="88" spans="1:67" ht="24" customHeight="1" x14ac:dyDescent="0.3">
      <c r="A88" s="364" t="s">
        <v>2140</v>
      </c>
      <c r="B88" s="365" t="s">
        <v>2141</v>
      </c>
      <c r="C88" s="366" t="s">
        <v>358</v>
      </c>
      <c r="D88" s="367">
        <f t="shared" si="0"/>
        <v>5</v>
      </c>
      <c r="E88" s="368">
        <f t="shared" si="1"/>
        <v>0</v>
      </c>
      <c r="F88" s="368">
        <f t="shared" si="2"/>
        <v>0</v>
      </c>
      <c r="G88" s="368">
        <f t="shared" si="3"/>
        <v>0</v>
      </c>
      <c r="H88" s="368">
        <f t="shared" si="4"/>
        <v>0</v>
      </c>
      <c r="I88" s="368">
        <f t="shared" si="5"/>
        <v>0</v>
      </c>
      <c r="J88" s="368">
        <f t="shared" si="6"/>
        <v>0</v>
      </c>
      <c r="K88" s="368">
        <f t="shared" si="7"/>
        <v>0</v>
      </c>
      <c r="L88" s="368">
        <f t="shared" si="8"/>
        <v>0</v>
      </c>
      <c r="M88" s="369">
        <f t="shared" si="9"/>
        <v>0</v>
      </c>
      <c r="N88" s="370">
        <f t="shared" si="10"/>
        <v>5</v>
      </c>
      <c r="O88" s="371"/>
      <c r="P88" s="372">
        <f t="shared" si="11"/>
        <v>5</v>
      </c>
      <c r="Q88" s="373">
        <f t="shared" si="12"/>
        <v>781</v>
      </c>
      <c r="R88" s="374">
        <v>0</v>
      </c>
      <c r="S88" s="119"/>
      <c r="T88" s="119"/>
      <c r="U88" s="113"/>
      <c r="V88" s="113"/>
      <c r="W88" s="117">
        <v>0</v>
      </c>
      <c r="X88" s="123"/>
      <c r="Y88" s="113"/>
      <c r="Z88" s="119"/>
      <c r="AA88" s="119"/>
      <c r="AB88" s="113"/>
      <c r="AC88" s="113">
        <v>0</v>
      </c>
      <c r="AD88" s="117">
        <v>0</v>
      </c>
      <c r="AE88" s="109">
        <v>0</v>
      </c>
      <c r="AF88" s="116"/>
      <c r="AG88" s="116"/>
      <c r="AH88" s="124">
        <v>0</v>
      </c>
      <c r="AI88" s="117">
        <v>0</v>
      </c>
      <c r="AJ88" s="375">
        <v>0</v>
      </c>
      <c r="AK88" s="374"/>
      <c r="AL88" s="113"/>
      <c r="AM88" s="117">
        <v>0</v>
      </c>
      <c r="AN88" s="375">
        <v>0</v>
      </c>
      <c r="AO88" s="374">
        <v>0</v>
      </c>
      <c r="AP88" s="376"/>
      <c r="AQ88" s="119"/>
      <c r="AR88" s="117">
        <v>0</v>
      </c>
      <c r="AS88" s="123">
        <v>0</v>
      </c>
      <c r="AT88" s="119"/>
      <c r="AU88" s="374"/>
      <c r="AV88" s="119"/>
      <c r="AW88" s="374"/>
      <c r="AX88" s="126">
        <v>5</v>
      </c>
      <c r="AY88" s="119"/>
      <c r="AZ88" s="113"/>
      <c r="BA88" s="113"/>
      <c r="BB88" s="377">
        <v>0</v>
      </c>
      <c r="BC88" s="377">
        <v>0</v>
      </c>
      <c r="BD88" s="377">
        <v>0</v>
      </c>
      <c r="BE88" s="378"/>
      <c r="BF88" s="109"/>
      <c r="BG88" s="109"/>
      <c r="BH88" s="116"/>
      <c r="BI88" s="117"/>
      <c r="BJ88" s="378"/>
      <c r="BK88" s="378"/>
      <c r="BL88" s="117"/>
      <c r="BM88" s="374">
        <v>0</v>
      </c>
      <c r="BN88" s="119"/>
      <c r="BO88" s="119"/>
    </row>
    <row r="89" spans="1:67" ht="24" customHeight="1" x14ac:dyDescent="0.3">
      <c r="A89" s="379" t="s">
        <v>1118</v>
      </c>
      <c r="B89" s="365" t="s">
        <v>1119</v>
      </c>
      <c r="C89" s="366" t="s">
        <v>116</v>
      </c>
      <c r="D89" s="367">
        <f t="shared" si="0"/>
        <v>14</v>
      </c>
      <c r="E89" s="368">
        <f t="shared" si="1"/>
        <v>10</v>
      </c>
      <c r="F89" s="368">
        <f t="shared" si="2"/>
        <v>6</v>
      </c>
      <c r="G89" s="368">
        <f t="shared" si="3"/>
        <v>0</v>
      </c>
      <c r="H89" s="368">
        <f t="shared" si="4"/>
        <v>0</v>
      </c>
      <c r="I89" s="368">
        <f t="shared" si="5"/>
        <v>0</v>
      </c>
      <c r="J89" s="368">
        <f t="shared" si="6"/>
        <v>0</v>
      </c>
      <c r="K89" s="368">
        <f t="shared" si="7"/>
        <v>0</v>
      </c>
      <c r="L89" s="368">
        <f t="shared" si="8"/>
        <v>0</v>
      </c>
      <c r="M89" s="369">
        <f t="shared" si="9"/>
        <v>0</v>
      </c>
      <c r="N89" s="370">
        <f t="shared" si="10"/>
        <v>30</v>
      </c>
      <c r="O89" s="371"/>
      <c r="P89" s="372">
        <f t="shared" si="11"/>
        <v>30</v>
      </c>
      <c r="Q89" s="373">
        <f t="shared" si="12"/>
        <v>309</v>
      </c>
      <c r="R89" s="374">
        <v>0</v>
      </c>
      <c r="S89" s="119"/>
      <c r="T89" s="119"/>
      <c r="U89" s="113"/>
      <c r="V89" s="113"/>
      <c r="W89" s="386">
        <v>0</v>
      </c>
      <c r="X89" s="123"/>
      <c r="Y89" s="113"/>
      <c r="Z89" s="119"/>
      <c r="AA89" s="119"/>
      <c r="AB89" s="113">
        <v>14</v>
      </c>
      <c r="AC89" s="113">
        <v>0</v>
      </c>
      <c r="AD89" s="386">
        <v>0</v>
      </c>
      <c r="AE89" s="109">
        <v>0</v>
      </c>
      <c r="AF89" s="116"/>
      <c r="AG89" s="116"/>
      <c r="AH89" s="124">
        <v>0</v>
      </c>
      <c r="AI89" s="386">
        <v>0</v>
      </c>
      <c r="AJ89" s="396">
        <v>0</v>
      </c>
      <c r="AK89" s="374"/>
      <c r="AL89" s="113"/>
      <c r="AM89" s="386">
        <v>0</v>
      </c>
      <c r="AN89" s="396">
        <v>0</v>
      </c>
      <c r="AO89" s="374">
        <v>0</v>
      </c>
      <c r="AP89" s="376"/>
      <c r="AQ89" s="119"/>
      <c r="AR89" s="386">
        <v>0</v>
      </c>
      <c r="AS89" s="123">
        <v>0</v>
      </c>
      <c r="AT89" s="119"/>
      <c r="AU89" s="374">
        <v>10</v>
      </c>
      <c r="AV89" s="119"/>
      <c r="AW89" s="374"/>
      <c r="AX89" s="126">
        <v>6</v>
      </c>
      <c r="AY89" s="119"/>
      <c r="AZ89" s="113"/>
      <c r="BA89" s="113"/>
      <c r="BB89" s="441">
        <v>0</v>
      </c>
      <c r="BC89" s="441">
        <v>0</v>
      </c>
      <c r="BD89" s="441">
        <v>0</v>
      </c>
      <c r="BE89" s="378"/>
      <c r="BF89" s="109"/>
      <c r="BG89" s="109"/>
      <c r="BH89" s="116"/>
      <c r="BI89" s="386"/>
      <c r="BJ89" s="378"/>
      <c r="BK89" s="378"/>
      <c r="BL89" s="386"/>
      <c r="BM89" s="374">
        <v>0</v>
      </c>
      <c r="BN89" s="119">
        <v>1</v>
      </c>
      <c r="BO89" s="119">
        <v>4</v>
      </c>
    </row>
    <row r="90" spans="1:67" ht="24" customHeight="1" x14ac:dyDescent="0.3">
      <c r="A90" s="364" t="s">
        <v>2144</v>
      </c>
      <c r="B90" s="365" t="s">
        <v>2145</v>
      </c>
      <c r="C90" s="366" t="s">
        <v>358</v>
      </c>
      <c r="D90" s="367">
        <f t="shared" si="0"/>
        <v>1</v>
      </c>
      <c r="E90" s="368">
        <f t="shared" si="1"/>
        <v>0</v>
      </c>
      <c r="F90" s="368">
        <f t="shared" si="2"/>
        <v>0</v>
      </c>
      <c r="G90" s="368">
        <f t="shared" si="3"/>
        <v>0</v>
      </c>
      <c r="H90" s="368">
        <f t="shared" si="4"/>
        <v>0</v>
      </c>
      <c r="I90" s="368">
        <f t="shared" si="5"/>
        <v>0</v>
      </c>
      <c r="J90" s="368">
        <f t="shared" si="6"/>
        <v>0</v>
      </c>
      <c r="K90" s="368">
        <f t="shared" si="7"/>
        <v>0</v>
      </c>
      <c r="L90" s="368">
        <f t="shared" si="8"/>
        <v>0</v>
      </c>
      <c r="M90" s="369">
        <f t="shared" si="9"/>
        <v>0</v>
      </c>
      <c r="N90" s="370">
        <f t="shared" si="10"/>
        <v>1</v>
      </c>
      <c r="O90" s="371"/>
      <c r="P90" s="372">
        <f t="shared" si="11"/>
        <v>1</v>
      </c>
      <c r="Q90" s="373">
        <f t="shared" si="12"/>
        <v>941</v>
      </c>
      <c r="R90" s="374">
        <v>0</v>
      </c>
      <c r="S90" s="119"/>
      <c r="T90" s="119"/>
      <c r="U90" s="113"/>
      <c r="V90" s="113"/>
      <c r="W90" s="117">
        <v>0</v>
      </c>
      <c r="X90" s="123"/>
      <c r="Y90" s="113">
        <v>1</v>
      </c>
      <c r="Z90" s="119"/>
      <c r="AA90" s="119"/>
      <c r="AB90" s="113"/>
      <c r="AC90" s="113">
        <v>0</v>
      </c>
      <c r="AD90" s="117">
        <v>0</v>
      </c>
      <c r="AE90" s="109">
        <v>0</v>
      </c>
      <c r="AF90" s="116"/>
      <c r="AG90" s="116"/>
      <c r="AH90" s="124">
        <v>0</v>
      </c>
      <c r="AI90" s="117">
        <v>0</v>
      </c>
      <c r="AJ90" s="375">
        <v>0</v>
      </c>
      <c r="AK90" s="374"/>
      <c r="AL90" s="113"/>
      <c r="AM90" s="117">
        <v>0</v>
      </c>
      <c r="AN90" s="375">
        <v>0</v>
      </c>
      <c r="AO90" s="374">
        <v>0</v>
      </c>
      <c r="AP90" s="376"/>
      <c r="AQ90" s="119"/>
      <c r="AR90" s="117">
        <v>0</v>
      </c>
      <c r="AS90" s="123">
        <v>0</v>
      </c>
      <c r="AT90" s="119"/>
      <c r="AU90" s="374"/>
      <c r="AV90" s="119"/>
      <c r="AW90" s="374"/>
      <c r="AX90" s="126"/>
      <c r="AY90" s="119"/>
      <c r="AZ90" s="113"/>
      <c r="BA90" s="113"/>
      <c r="BB90" s="394">
        <v>0</v>
      </c>
      <c r="BC90" s="394">
        <v>0</v>
      </c>
      <c r="BD90" s="394">
        <v>0</v>
      </c>
      <c r="BE90" s="378"/>
      <c r="BF90" s="109"/>
      <c r="BG90" s="109"/>
      <c r="BH90" s="116"/>
      <c r="BI90" s="117"/>
      <c r="BJ90" s="378"/>
      <c r="BK90" s="378"/>
      <c r="BL90" s="117"/>
      <c r="BM90" s="374">
        <v>0</v>
      </c>
      <c r="BN90" s="119"/>
      <c r="BO90" s="119"/>
    </row>
    <row r="91" spans="1:67" ht="24" customHeight="1" x14ac:dyDescent="0.3">
      <c r="A91" s="364" t="s">
        <v>2146</v>
      </c>
      <c r="B91" s="365" t="s">
        <v>2147</v>
      </c>
      <c r="C91" s="366" t="s">
        <v>2148</v>
      </c>
      <c r="D91" s="367">
        <f t="shared" si="0"/>
        <v>4</v>
      </c>
      <c r="E91" s="368">
        <f t="shared" si="1"/>
        <v>0</v>
      </c>
      <c r="F91" s="368">
        <f t="shared" si="2"/>
        <v>0</v>
      </c>
      <c r="G91" s="368">
        <f t="shared" si="3"/>
        <v>0</v>
      </c>
      <c r="H91" s="368">
        <f t="shared" si="4"/>
        <v>0</v>
      </c>
      <c r="I91" s="368">
        <f t="shared" si="5"/>
        <v>0</v>
      </c>
      <c r="J91" s="368">
        <f t="shared" si="6"/>
        <v>0</v>
      </c>
      <c r="K91" s="368">
        <f t="shared" si="7"/>
        <v>0</v>
      </c>
      <c r="L91" s="368">
        <f t="shared" si="8"/>
        <v>0</v>
      </c>
      <c r="M91" s="369">
        <f t="shared" si="9"/>
        <v>0</v>
      </c>
      <c r="N91" s="370">
        <f t="shared" si="10"/>
        <v>4</v>
      </c>
      <c r="O91" s="371"/>
      <c r="P91" s="372">
        <f t="shared" si="11"/>
        <v>4</v>
      </c>
      <c r="Q91" s="373">
        <f t="shared" si="12"/>
        <v>829</v>
      </c>
      <c r="R91" s="374">
        <v>0</v>
      </c>
      <c r="S91" s="119"/>
      <c r="T91" s="119"/>
      <c r="U91" s="113"/>
      <c r="V91" s="113"/>
      <c r="W91" s="117">
        <v>0</v>
      </c>
      <c r="X91" s="123"/>
      <c r="Y91" s="113"/>
      <c r="Z91" s="119"/>
      <c r="AA91" s="119"/>
      <c r="AB91" s="113"/>
      <c r="AC91" s="113">
        <v>4</v>
      </c>
      <c r="AD91" s="117">
        <v>0</v>
      </c>
      <c r="AE91" s="109">
        <v>0</v>
      </c>
      <c r="AF91" s="116"/>
      <c r="AG91" s="116"/>
      <c r="AH91" s="124">
        <v>0</v>
      </c>
      <c r="AI91" s="117">
        <v>0</v>
      </c>
      <c r="AJ91" s="375">
        <v>0</v>
      </c>
      <c r="AK91" s="374"/>
      <c r="AL91" s="113"/>
      <c r="AM91" s="117">
        <v>0</v>
      </c>
      <c r="AN91" s="375">
        <v>0</v>
      </c>
      <c r="AO91" s="374">
        <v>0</v>
      </c>
      <c r="AP91" s="376"/>
      <c r="AQ91" s="119"/>
      <c r="AR91" s="117">
        <v>0</v>
      </c>
      <c r="AS91" s="123">
        <v>0</v>
      </c>
      <c r="AT91" s="119"/>
      <c r="AU91" s="374"/>
      <c r="AV91" s="119"/>
      <c r="AW91" s="374"/>
      <c r="AX91" s="126"/>
      <c r="AY91" s="119"/>
      <c r="AZ91" s="113"/>
      <c r="BA91" s="113"/>
      <c r="BB91" s="445">
        <v>0</v>
      </c>
      <c r="BC91" s="445">
        <v>0</v>
      </c>
      <c r="BD91" s="445">
        <v>0</v>
      </c>
      <c r="BE91" s="378"/>
      <c r="BF91" s="109"/>
      <c r="BG91" s="109"/>
      <c r="BH91" s="116"/>
      <c r="BI91" s="117"/>
      <c r="BJ91" s="378"/>
      <c r="BK91" s="378"/>
      <c r="BL91" s="117"/>
      <c r="BM91" s="374">
        <v>0</v>
      </c>
      <c r="BN91" s="119"/>
      <c r="BO91" s="119"/>
    </row>
    <row r="92" spans="1:67" ht="24" customHeight="1" x14ac:dyDescent="0.3">
      <c r="A92" s="364" t="s">
        <v>2151</v>
      </c>
      <c r="B92" s="365" t="s">
        <v>2152</v>
      </c>
      <c r="C92" s="366" t="s">
        <v>163</v>
      </c>
      <c r="D92" s="367">
        <f t="shared" si="0"/>
        <v>0</v>
      </c>
      <c r="E92" s="368">
        <f t="shared" si="1"/>
        <v>0</v>
      </c>
      <c r="F92" s="368">
        <f t="shared" si="2"/>
        <v>0</v>
      </c>
      <c r="G92" s="368">
        <f t="shared" si="3"/>
        <v>0</v>
      </c>
      <c r="H92" s="368">
        <f t="shared" si="4"/>
        <v>0</v>
      </c>
      <c r="I92" s="368">
        <f t="shared" si="5"/>
        <v>0</v>
      </c>
      <c r="J92" s="368">
        <f t="shared" si="6"/>
        <v>0</v>
      </c>
      <c r="K92" s="368">
        <f t="shared" si="7"/>
        <v>0</v>
      </c>
      <c r="L92" s="368">
        <f t="shared" si="8"/>
        <v>0</v>
      </c>
      <c r="M92" s="369">
        <f t="shared" si="9"/>
        <v>0</v>
      </c>
      <c r="N92" s="370">
        <f t="shared" si="10"/>
        <v>0</v>
      </c>
      <c r="O92" s="371"/>
      <c r="P92" s="372">
        <f t="shared" si="11"/>
        <v>0</v>
      </c>
      <c r="Q92" s="373" t="str">
        <f t="shared" si="12"/>
        <v/>
      </c>
      <c r="R92" s="374">
        <v>0</v>
      </c>
      <c r="S92" s="119"/>
      <c r="T92" s="119"/>
      <c r="U92" s="113"/>
      <c r="V92" s="113"/>
      <c r="W92" s="117">
        <v>0</v>
      </c>
      <c r="X92" s="123"/>
      <c r="Y92" s="113"/>
      <c r="Z92" s="119"/>
      <c r="AA92" s="119"/>
      <c r="AB92" s="113"/>
      <c r="AC92" s="113">
        <v>0</v>
      </c>
      <c r="AD92" s="117">
        <v>0</v>
      </c>
      <c r="AE92" s="109">
        <v>0</v>
      </c>
      <c r="AF92" s="116"/>
      <c r="AG92" s="116"/>
      <c r="AH92" s="124">
        <v>0</v>
      </c>
      <c r="AI92" s="117">
        <v>0</v>
      </c>
      <c r="AJ92" s="375">
        <v>0</v>
      </c>
      <c r="AK92" s="374"/>
      <c r="AL92" s="113"/>
      <c r="AM92" s="117">
        <v>0</v>
      </c>
      <c r="AN92" s="375">
        <v>0</v>
      </c>
      <c r="AO92" s="374">
        <v>0</v>
      </c>
      <c r="AP92" s="376"/>
      <c r="AQ92" s="119"/>
      <c r="AR92" s="117">
        <v>0</v>
      </c>
      <c r="AS92" s="123">
        <v>0</v>
      </c>
      <c r="AT92" s="119"/>
      <c r="AU92" s="374"/>
      <c r="AV92" s="119"/>
      <c r="AW92" s="374"/>
      <c r="AX92" s="126"/>
      <c r="AY92" s="119"/>
      <c r="AZ92" s="113"/>
      <c r="BA92" s="113"/>
      <c r="BB92" s="394">
        <v>0</v>
      </c>
      <c r="BC92" s="394">
        <v>0</v>
      </c>
      <c r="BD92" s="394">
        <v>0</v>
      </c>
      <c r="BE92" s="378"/>
      <c r="BF92" s="109"/>
      <c r="BG92" s="109"/>
      <c r="BH92" s="116"/>
      <c r="BI92" s="117"/>
      <c r="BJ92" s="378"/>
      <c r="BK92" s="378"/>
      <c r="BL92" s="117"/>
      <c r="BM92" s="374">
        <v>0</v>
      </c>
      <c r="BN92" s="119"/>
      <c r="BO92" s="119"/>
    </row>
    <row r="93" spans="1:67" ht="24" customHeight="1" x14ac:dyDescent="0.3">
      <c r="A93" s="379" t="s">
        <v>2153</v>
      </c>
      <c r="B93" s="365" t="s">
        <v>2154</v>
      </c>
      <c r="C93" s="366" t="s">
        <v>2022</v>
      </c>
      <c r="D93" s="367">
        <f t="shared" si="0"/>
        <v>0</v>
      </c>
      <c r="E93" s="368">
        <f t="shared" si="1"/>
        <v>0</v>
      </c>
      <c r="F93" s="368">
        <f t="shared" si="2"/>
        <v>0</v>
      </c>
      <c r="G93" s="368">
        <f t="shared" si="3"/>
        <v>0</v>
      </c>
      <c r="H93" s="368">
        <f t="shared" si="4"/>
        <v>0</v>
      </c>
      <c r="I93" s="368">
        <f t="shared" si="5"/>
        <v>0</v>
      </c>
      <c r="J93" s="368">
        <f t="shared" si="6"/>
        <v>0</v>
      </c>
      <c r="K93" s="368">
        <f t="shared" si="7"/>
        <v>0</v>
      </c>
      <c r="L93" s="368">
        <f t="shared" si="8"/>
        <v>0</v>
      </c>
      <c r="M93" s="369">
        <f t="shared" si="9"/>
        <v>0</v>
      </c>
      <c r="N93" s="370">
        <f t="shared" si="10"/>
        <v>0</v>
      </c>
      <c r="O93" s="371"/>
      <c r="P93" s="372">
        <f t="shared" si="11"/>
        <v>0</v>
      </c>
      <c r="Q93" s="373" t="str">
        <f t="shared" si="12"/>
        <v/>
      </c>
      <c r="R93" s="374">
        <v>0</v>
      </c>
      <c r="S93" s="119"/>
      <c r="T93" s="119"/>
      <c r="U93" s="113"/>
      <c r="V93" s="113"/>
      <c r="W93" s="117">
        <v>0</v>
      </c>
      <c r="X93" s="123"/>
      <c r="Y93" s="113"/>
      <c r="Z93" s="119"/>
      <c r="AA93" s="119"/>
      <c r="AB93" s="113"/>
      <c r="AC93" s="113">
        <v>0</v>
      </c>
      <c r="AD93" s="117">
        <v>0</v>
      </c>
      <c r="AE93" s="109">
        <v>0</v>
      </c>
      <c r="AF93" s="116"/>
      <c r="AG93" s="116"/>
      <c r="AH93" s="124">
        <v>0</v>
      </c>
      <c r="AI93" s="117">
        <v>0</v>
      </c>
      <c r="AJ93" s="375">
        <v>0</v>
      </c>
      <c r="AK93" s="374"/>
      <c r="AL93" s="113"/>
      <c r="AM93" s="117">
        <v>0</v>
      </c>
      <c r="AN93" s="375">
        <v>0</v>
      </c>
      <c r="AO93" s="374">
        <v>0</v>
      </c>
      <c r="AP93" s="376"/>
      <c r="AQ93" s="119"/>
      <c r="AR93" s="117">
        <v>0</v>
      </c>
      <c r="AS93" s="123">
        <v>0</v>
      </c>
      <c r="AT93" s="119"/>
      <c r="AU93" s="374"/>
      <c r="AV93" s="119"/>
      <c r="AW93" s="374"/>
      <c r="AX93" s="126"/>
      <c r="AY93" s="119"/>
      <c r="AZ93" s="113"/>
      <c r="BA93" s="113"/>
      <c r="BB93" s="394">
        <v>0</v>
      </c>
      <c r="BC93" s="394">
        <v>0</v>
      </c>
      <c r="BD93" s="394">
        <v>0</v>
      </c>
      <c r="BE93" s="378"/>
      <c r="BF93" s="109"/>
      <c r="BG93" s="109"/>
      <c r="BH93" s="116"/>
      <c r="BI93" s="117"/>
      <c r="BJ93" s="378"/>
      <c r="BK93" s="378"/>
      <c r="BL93" s="117"/>
      <c r="BM93" s="374">
        <v>0</v>
      </c>
      <c r="BN93" s="119"/>
      <c r="BO93" s="119"/>
    </row>
    <row r="94" spans="1:67" ht="24" customHeight="1" x14ac:dyDescent="0.3">
      <c r="A94" s="380" t="s">
        <v>184</v>
      </c>
      <c r="B94" s="381" t="s">
        <v>185</v>
      </c>
      <c r="C94" s="382" t="s">
        <v>186</v>
      </c>
      <c r="D94" s="367">
        <f t="shared" si="0"/>
        <v>6</v>
      </c>
      <c r="E94" s="368">
        <f t="shared" si="1"/>
        <v>0</v>
      </c>
      <c r="F94" s="368">
        <f t="shared" si="2"/>
        <v>0</v>
      </c>
      <c r="G94" s="368">
        <f t="shared" si="3"/>
        <v>0</v>
      </c>
      <c r="H94" s="368">
        <f t="shared" si="4"/>
        <v>0</v>
      </c>
      <c r="I94" s="368">
        <f t="shared" si="5"/>
        <v>0</v>
      </c>
      <c r="J94" s="368">
        <f t="shared" si="6"/>
        <v>0</v>
      </c>
      <c r="K94" s="368">
        <f t="shared" si="7"/>
        <v>0</v>
      </c>
      <c r="L94" s="368">
        <f t="shared" si="8"/>
        <v>0</v>
      </c>
      <c r="M94" s="369">
        <f t="shared" si="9"/>
        <v>0</v>
      </c>
      <c r="N94" s="370">
        <f t="shared" si="10"/>
        <v>6</v>
      </c>
      <c r="O94" s="371"/>
      <c r="P94" s="372">
        <f t="shared" si="11"/>
        <v>6</v>
      </c>
      <c r="Q94" s="373">
        <f t="shared" si="12"/>
        <v>727</v>
      </c>
      <c r="R94" s="383">
        <v>0</v>
      </c>
      <c r="S94" s="119"/>
      <c r="T94" s="119"/>
      <c r="U94" s="113"/>
      <c r="V94" s="113"/>
      <c r="W94" s="117">
        <v>0</v>
      </c>
      <c r="X94" s="123"/>
      <c r="Y94" s="113"/>
      <c r="Z94" s="119"/>
      <c r="AA94" s="119"/>
      <c r="AB94" s="113"/>
      <c r="AC94" s="113">
        <v>0</v>
      </c>
      <c r="AD94" s="117">
        <v>0</v>
      </c>
      <c r="AE94" s="109">
        <v>0</v>
      </c>
      <c r="AF94" s="388"/>
      <c r="AG94" s="388"/>
      <c r="AH94" s="124">
        <v>0</v>
      </c>
      <c r="AI94" s="117">
        <v>0</v>
      </c>
      <c r="AJ94" s="375">
        <v>0</v>
      </c>
      <c r="AK94" s="374"/>
      <c r="AL94" s="113"/>
      <c r="AM94" s="117">
        <v>0</v>
      </c>
      <c r="AN94" s="375">
        <v>0</v>
      </c>
      <c r="AO94" s="374">
        <v>0</v>
      </c>
      <c r="AP94" s="376"/>
      <c r="AQ94" s="119"/>
      <c r="AR94" s="117">
        <v>0</v>
      </c>
      <c r="AS94" s="123">
        <v>0</v>
      </c>
      <c r="AT94" s="119"/>
      <c r="AU94" s="374"/>
      <c r="AV94" s="119"/>
      <c r="AW94" s="374"/>
      <c r="AX94" s="392">
        <v>6</v>
      </c>
      <c r="AY94" s="119"/>
      <c r="AZ94" s="113"/>
      <c r="BA94" s="113"/>
      <c r="BB94" s="377">
        <v>0</v>
      </c>
      <c r="BC94" s="377">
        <v>0</v>
      </c>
      <c r="BD94" s="377">
        <v>0</v>
      </c>
      <c r="BE94" s="393"/>
      <c r="BF94" s="109"/>
      <c r="BG94" s="109"/>
      <c r="BH94" s="388"/>
      <c r="BI94" s="117"/>
      <c r="BJ94" s="393"/>
      <c r="BK94" s="393"/>
      <c r="BL94" s="117"/>
      <c r="BM94" s="374">
        <v>0</v>
      </c>
      <c r="BN94" s="119"/>
      <c r="BO94" s="119"/>
    </row>
    <row r="95" spans="1:67" ht="24" customHeight="1" x14ac:dyDescent="0.3">
      <c r="A95" s="379" t="s">
        <v>2158</v>
      </c>
      <c r="B95" s="365" t="s">
        <v>2159</v>
      </c>
      <c r="C95" s="366" t="s">
        <v>1654</v>
      </c>
      <c r="D95" s="367">
        <f t="shared" si="0"/>
        <v>0</v>
      </c>
      <c r="E95" s="368">
        <f t="shared" si="1"/>
        <v>0</v>
      </c>
      <c r="F95" s="368">
        <f t="shared" si="2"/>
        <v>0</v>
      </c>
      <c r="G95" s="368">
        <f t="shared" si="3"/>
        <v>0</v>
      </c>
      <c r="H95" s="368">
        <f t="shared" si="4"/>
        <v>0</v>
      </c>
      <c r="I95" s="368">
        <f t="shared" si="5"/>
        <v>0</v>
      </c>
      <c r="J95" s="368">
        <f t="shared" si="6"/>
        <v>0</v>
      </c>
      <c r="K95" s="368">
        <f t="shared" si="7"/>
        <v>0</v>
      </c>
      <c r="L95" s="368">
        <f t="shared" si="8"/>
        <v>0</v>
      </c>
      <c r="M95" s="369">
        <f t="shared" si="9"/>
        <v>0</v>
      </c>
      <c r="N95" s="370">
        <f t="shared" si="10"/>
        <v>0</v>
      </c>
      <c r="O95" s="371"/>
      <c r="P95" s="372">
        <f t="shared" si="11"/>
        <v>0</v>
      </c>
      <c r="Q95" s="373" t="str">
        <f t="shared" si="12"/>
        <v/>
      </c>
      <c r="R95" s="374">
        <v>0</v>
      </c>
      <c r="S95" s="384"/>
      <c r="T95" s="384"/>
      <c r="U95" s="385"/>
      <c r="V95" s="385"/>
      <c r="W95" s="117">
        <v>0</v>
      </c>
      <c r="X95" s="387"/>
      <c r="Y95" s="385"/>
      <c r="Z95" s="384"/>
      <c r="AA95" s="384"/>
      <c r="AB95" s="385"/>
      <c r="AC95" s="385">
        <v>0</v>
      </c>
      <c r="AD95" s="117">
        <v>0</v>
      </c>
      <c r="AE95" s="109">
        <v>0</v>
      </c>
      <c r="AF95" s="116"/>
      <c r="AG95" s="116"/>
      <c r="AH95" s="124">
        <v>0</v>
      </c>
      <c r="AI95" s="117">
        <v>0</v>
      </c>
      <c r="AJ95" s="375">
        <v>0</v>
      </c>
      <c r="AK95" s="383"/>
      <c r="AL95" s="385"/>
      <c r="AM95" s="117">
        <v>0</v>
      </c>
      <c r="AN95" s="375">
        <v>0</v>
      </c>
      <c r="AO95" s="374">
        <v>0</v>
      </c>
      <c r="AP95" s="391"/>
      <c r="AQ95" s="384"/>
      <c r="AR95" s="117">
        <v>0</v>
      </c>
      <c r="AS95" s="387">
        <v>0</v>
      </c>
      <c r="AT95" s="384"/>
      <c r="AU95" s="374"/>
      <c r="AV95" s="384"/>
      <c r="AW95" s="374"/>
      <c r="AX95" s="126"/>
      <c r="AY95" s="384"/>
      <c r="AZ95" s="385"/>
      <c r="BA95" s="385"/>
      <c r="BB95" s="394">
        <v>0</v>
      </c>
      <c r="BC95" s="394">
        <v>0</v>
      </c>
      <c r="BD95" s="394">
        <v>0</v>
      </c>
      <c r="BE95" s="378"/>
      <c r="BF95" s="109"/>
      <c r="BG95" s="109"/>
      <c r="BH95" s="116"/>
      <c r="BI95" s="117"/>
      <c r="BJ95" s="378"/>
      <c r="BK95" s="378"/>
      <c r="BL95" s="117"/>
      <c r="BM95" s="383">
        <v>0</v>
      </c>
      <c r="BN95" s="384"/>
      <c r="BO95" s="384"/>
    </row>
    <row r="96" spans="1:67" ht="24" customHeight="1" x14ac:dyDescent="0.3">
      <c r="A96" s="379" t="s">
        <v>2162</v>
      </c>
      <c r="B96" s="365" t="s">
        <v>2163</v>
      </c>
      <c r="C96" s="366" t="s">
        <v>384</v>
      </c>
      <c r="D96" s="367">
        <f t="shared" si="0"/>
        <v>0</v>
      </c>
      <c r="E96" s="368">
        <f t="shared" si="1"/>
        <v>0</v>
      </c>
      <c r="F96" s="368">
        <f t="shared" si="2"/>
        <v>0</v>
      </c>
      <c r="G96" s="368">
        <f t="shared" si="3"/>
        <v>0</v>
      </c>
      <c r="H96" s="368">
        <f t="shared" si="4"/>
        <v>0</v>
      </c>
      <c r="I96" s="368">
        <f t="shared" si="5"/>
        <v>0</v>
      </c>
      <c r="J96" s="368">
        <f t="shared" si="6"/>
        <v>0</v>
      </c>
      <c r="K96" s="368">
        <f t="shared" si="7"/>
        <v>0</v>
      </c>
      <c r="L96" s="368">
        <f t="shared" si="8"/>
        <v>0</v>
      </c>
      <c r="M96" s="369">
        <f t="shared" si="9"/>
        <v>0</v>
      </c>
      <c r="N96" s="370">
        <f t="shared" si="10"/>
        <v>0</v>
      </c>
      <c r="O96" s="371"/>
      <c r="P96" s="372">
        <f t="shared" si="11"/>
        <v>0</v>
      </c>
      <c r="Q96" s="373" t="str">
        <f t="shared" si="12"/>
        <v/>
      </c>
      <c r="R96" s="383">
        <v>0</v>
      </c>
      <c r="S96" s="384"/>
      <c r="T96" s="384"/>
      <c r="U96" s="385"/>
      <c r="V96" s="385"/>
      <c r="W96" s="117">
        <v>0</v>
      </c>
      <c r="X96" s="387"/>
      <c r="Y96" s="385"/>
      <c r="Z96" s="384"/>
      <c r="AA96" s="384"/>
      <c r="AB96" s="385"/>
      <c r="AC96" s="385">
        <v>0</v>
      </c>
      <c r="AD96" s="117">
        <v>0</v>
      </c>
      <c r="AE96" s="214">
        <v>0</v>
      </c>
      <c r="AF96" s="116"/>
      <c r="AG96" s="116"/>
      <c r="AH96" s="389">
        <v>0</v>
      </c>
      <c r="AI96" s="117">
        <v>0</v>
      </c>
      <c r="AJ96" s="375">
        <v>0</v>
      </c>
      <c r="AK96" s="383"/>
      <c r="AL96" s="385"/>
      <c r="AM96" s="117">
        <v>0</v>
      </c>
      <c r="AN96" s="375">
        <v>0</v>
      </c>
      <c r="AO96" s="383">
        <v>0</v>
      </c>
      <c r="AP96" s="391"/>
      <c r="AQ96" s="384"/>
      <c r="AR96" s="117">
        <v>0</v>
      </c>
      <c r="AS96" s="387">
        <v>0</v>
      </c>
      <c r="AT96" s="384"/>
      <c r="AU96" s="383"/>
      <c r="AV96" s="384"/>
      <c r="AW96" s="383"/>
      <c r="AX96" s="392"/>
      <c r="AY96" s="384"/>
      <c r="AZ96" s="385"/>
      <c r="BA96" s="385"/>
      <c r="BB96" s="377">
        <v>0</v>
      </c>
      <c r="BC96" s="377">
        <v>0</v>
      </c>
      <c r="BD96" s="377">
        <v>0</v>
      </c>
      <c r="BE96" s="378"/>
      <c r="BF96" s="214"/>
      <c r="BG96" s="214"/>
      <c r="BH96" s="116"/>
      <c r="BI96" s="117"/>
      <c r="BJ96" s="378"/>
      <c r="BK96" s="378"/>
      <c r="BL96" s="117"/>
      <c r="BM96" s="383">
        <v>0</v>
      </c>
      <c r="BN96" s="384"/>
      <c r="BO96" s="384"/>
    </row>
    <row r="97" spans="1:67" ht="24" customHeight="1" x14ac:dyDescent="0.3">
      <c r="A97" s="379" t="s">
        <v>2166</v>
      </c>
      <c r="B97" s="365" t="s">
        <v>2167</v>
      </c>
      <c r="C97" s="366" t="s">
        <v>119</v>
      </c>
      <c r="D97" s="367">
        <f t="shared" si="0"/>
        <v>25</v>
      </c>
      <c r="E97" s="368">
        <f t="shared" si="1"/>
        <v>20</v>
      </c>
      <c r="F97" s="368">
        <f t="shared" si="2"/>
        <v>0</v>
      </c>
      <c r="G97" s="368">
        <f t="shared" si="3"/>
        <v>0</v>
      </c>
      <c r="H97" s="368">
        <f t="shared" si="4"/>
        <v>0</v>
      </c>
      <c r="I97" s="368">
        <f t="shared" si="5"/>
        <v>0</v>
      </c>
      <c r="J97" s="368">
        <f t="shared" si="6"/>
        <v>0</v>
      </c>
      <c r="K97" s="368">
        <f t="shared" si="7"/>
        <v>0</v>
      </c>
      <c r="L97" s="368">
        <f t="shared" si="8"/>
        <v>0</v>
      </c>
      <c r="M97" s="369">
        <f t="shared" si="9"/>
        <v>0</v>
      </c>
      <c r="N97" s="370">
        <f t="shared" si="10"/>
        <v>45</v>
      </c>
      <c r="O97" s="371"/>
      <c r="P97" s="372">
        <f t="shared" si="11"/>
        <v>45</v>
      </c>
      <c r="Q97" s="373">
        <f t="shared" si="12"/>
        <v>230</v>
      </c>
      <c r="R97" s="383">
        <v>0</v>
      </c>
      <c r="S97" s="119"/>
      <c r="T97" s="119"/>
      <c r="U97" s="113"/>
      <c r="V97" s="113">
        <v>25</v>
      </c>
      <c r="W97" s="117">
        <v>0</v>
      </c>
      <c r="X97" s="123"/>
      <c r="Y97" s="113"/>
      <c r="Z97" s="119"/>
      <c r="AA97" s="119"/>
      <c r="AB97" s="113"/>
      <c r="AC97" s="113">
        <v>0</v>
      </c>
      <c r="AD97" s="117">
        <v>0</v>
      </c>
      <c r="AE97" s="214">
        <v>0</v>
      </c>
      <c r="AF97" s="116"/>
      <c r="AG97" s="116"/>
      <c r="AH97" s="389">
        <v>0</v>
      </c>
      <c r="AI97" s="117">
        <v>0</v>
      </c>
      <c r="AJ97" s="375">
        <v>0</v>
      </c>
      <c r="AK97" s="374"/>
      <c r="AL97" s="113"/>
      <c r="AM97" s="117">
        <v>0</v>
      </c>
      <c r="AN97" s="375">
        <v>0</v>
      </c>
      <c r="AO97" s="383">
        <v>0</v>
      </c>
      <c r="AP97" s="376">
        <v>20</v>
      </c>
      <c r="AQ97" s="119"/>
      <c r="AR97" s="117">
        <v>0</v>
      </c>
      <c r="AS97" s="123">
        <v>0</v>
      </c>
      <c r="AT97" s="119"/>
      <c r="AU97" s="383"/>
      <c r="AV97" s="119"/>
      <c r="AW97" s="383"/>
      <c r="AX97" s="392"/>
      <c r="AY97" s="119"/>
      <c r="AZ97" s="113"/>
      <c r="BA97" s="113"/>
      <c r="BB97" s="377">
        <v>0</v>
      </c>
      <c r="BC97" s="377">
        <v>0</v>
      </c>
      <c r="BD97" s="377">
        <v>0</v>
      </c>
      <c r="BE97" s="378"/>
      <c r="BF97" s="214"/>
      <c r="BG97" s="214"/>
      <c r="BH97" s="116"/>
      <c r="BI97" s="117"/>
      <c r="BJ97" s="378"/>
      <c r="BK97" s="378"/>
      <c r="BL97" s="117"/>
      <c r="BM97" s="374">
        <v>0</v>
      </c>
      <c r="BN97" s="119"/>
      <c r="BO97" s="119"/>
    </row>
    <row r="98" spans="1:67" ht="24" customHeight="1" x14ac:dyDescent="0.3">
      <c r="A98" s="364" t="s">
        <v>2170</v>
      </c>
      <c r="B98" s="365" t="s">
        <v>2171</v>
      </c>
      <c r="C98" s="366" t="s">
        <v>269</v>
      </c>
      <c r="D98" s="367">
        <f t="shared" si="0"/>
        <v>480</v>
      </c>
      <c r="E98" s="368">
        <f t="shared" si="1"/>
        <v>180</v>
      </c>
      <c r="F98" s="368">
        <f t="shared" si="2"/>
        <v>125</v>
      </c>
      <c r="G98" s="368">
        <f t="shared" si="3"/>
        <v>0</v>
      </c>
      <c r="H98" s="368">
        <f t="shared" si="4"/>
        <v>0</v>
      </c>
      <c r="I98" s="368">
        <f t="shared" si="5"/>
        <v>0</v>
      </c>
      <c r="J98" s="368">
        <f t="shared" si="6"/>
        <v>0</v>
      </c>
      <c r="K98" s="368">
        <f t="shared" si="7"/>
        <v>0</v>
      </c>
      <c r="L98" s="368">
        <f t="shared" si="8"/>
        <v>0</v>
      </c>
      <c r="M98" s="369">
        <f t="shared" si="9"/>
        <v>0</v>
      </c>
      <c r="N98" s="370">
        <f t="shared" si="10"/>
        <v>785</v>
      </c>
      <c r="O98" s="371">
        <f>Nemzetközi!E13</f>
        <v>0</v>
      </c>
      <c r="P98" s="372">
        <f t="shared" si="11"/>
        <v>785</v>
      </c>
      <c r="Q98" s="373">
        <f t="shared" si="12"/>
        <v>31</v>
      </c>
      <c r="R98" s="374">
        <v>0</v>
      </c>
      <c r="S98" s="119"/>
      <c r="T98" s="119"/>
      <c r="U98" s="113"/>
      <c r="V98" s="113"/>
      <c r="W98" s="117">
        <v>0</v>
      </c>
      <c r="X98" s="123"/>
      <c r="Y98" s="113"/>
      <c r="Z98" s="119"/>
      <c r="AA98" s="119"/>
      <c r="AB98" s="113"/>
      <c r="AC98" s="113">
        <v>0</v>
      </c>
      <c r="AD98" s="117">
        <v>0</v>
      </c>
      <c r="AE98" s="109">
        <v>0</v>
      </c>
      <c r="AF98" s="116"/>
      <c r="AG98" s="116"/>
      <c r="AH98" s="124">
        <v>480</v>
      </c>
      <c r="AI98" s="117">
        <v>0</v>
      </c>
      <c r="AJ98" s="375">
        <v>0</v>
      </c>
      <c r="AK98" s="374"/>
      <c r="AL98" s="113"/>
      <c r="AM98" s="117">
        <v>0</v>
      </c>
      <c r="AN98" s="375">
        <v>0</v>
      </c>
      <c r="AO98" s="374">
        <v>0</v>
      </c>
      <c r="AP98" s="376"/>
      <c r="AQ98" s="119"/>
      <c r="AR98" s="117">
        <v>0</v>
      </c>
      <c r="AS98" s="123">
        <v>0</v>
      </c>
      <c r="AT98" s="119"/>
      <c r="AU98" s="374"/>
      <c r="AV98" s="119"/>
      <c r="AW98" s="374"/>
      <c r="AX98" s="126"/>
      <c r="AY98" s="119"/>
      <c r="AZ98" s="113"/>
      <c r="BA98" s="113"/>
      <c r="BB98" s="377">
        <v>180</v>
      </c>
      <c r="BC98" s="377">
        <v>125</v>
      </c>
      <c r="BD98" s="377">
        <v>0</v>
      </c>
      <c r="BE98" s="378"/>
      <c r="BF98" s="109"/>
      <c r="BG98" s="109"/>
      <c r="BH98" s="116"/>
      <c r="BI98" s="117"/>
      <c r="BJ98" s="378"/>
      <c r="BK98" s="378"/>
      <c r="BL98" s="117"/>
      <c r="BM98" s="374">
        <v>0</v>
      </c>
      <c r="BN98" s="119"/>
      <c r="BO98" s="119"/>
    </row>
    <row r="99" spans="1:67" ht="24" customHeight="1" x14ac:dyDescent="0.3">
      <c r="A99" s="364" t="s">
        <v>2172</v>
      </c>
      <c r="B99" s="365" t="s">
        <v>2173</v>
      </c>
      <c r="C99" s="366" t="s">
        <v>266</v>
      </c>
      <c r="D99" s="367">
        <f t="shared" si="0"/>
        <v>6</v>
      </c>
      <c r="E99" s="368">
        <f t="shared" si="1"/>
        <v>0</v>
      </c>
      <c r="F99" s="368">
        <f t="shared" si="2"/>
        <v>0</v>
      </c>
      <c r="G99" s="368">
        <f t="shared" si="3"/>
        <v>0</v>
      </c>
      <c r="H99" s="368">
        <f t="shared" si="4"/>
        <v>0</v>
      </c>
      <c r="I99" s="368">
        <f t="shared" si="5"/>
        <v>0</v>
      </c>
      <c r="J99" s="368">
        <f t="shared" si="6"/>
        <v>0</v>
      </c>
      <c r="K99" s="368">
        <f t="shared" si="7"/>
        <v>0</v>
      </c>
      <c r="L99" s="368">
        <f t="shared" si="8"/>
        <v>0</v>
      </c>
      <c r="M99" s="369">
        <f t="shared" si="9"/>
        <v>0</v>
      </c>
      <c r="N99" s="370">
        <f t="shared" si="10"/>
        <v>6</v>
      </c>
      <c r="O99" s="371"/>
      <c r="P99" s="372">
        <f t="shared" si="11"/>
        <v>6</v>
      </c>
      <c r="Q99" s="373">
        <f t="shared" si="12"/>
        <v>727</v>
      </c>
      <c r="R99" s="383">
        <v>0</v>
      </c>
      <c r="S99" s="384"/>
      <c r="T99" s="384"/>
      <c r="U99" s="385"/>
      <c r="V99" s="385"/>
      <c r="W99" s="386">
        <v>0</v>
      </c>
      <c r="X99" s="387"/>
      <c r="Y99" s="385"/>
      <c r="Z99" s="384"/>
      <c r="AA99" s="384"/>
      <c r="AB99" s="385"/>
      <c r="AC99" s="385">
        <v>6</v>
      </c>
      <c r="AD99" s="386">
        <v>0</v>
      </c>
      <c r="AE99" s="214">
        <v>0</v>
      </c>
      <c r="AF99" s="116"/>
      <c r="AG99" s="116"/>
      <c r="AH99" s="389">
        <v>0</v>
      </c>
      <c r="AI99" s="386">
        <v>0</v>
      </c>
      <c r="AJ99" s="396">
        <v>0</v>
      </c>
      <c r="AK99" s="383"/>
      <c r="AL99" s="385"/>
      <c r="AM99" s="386">
        <v>0</v>
      </c>
      <c r="AN99" s="396">
        <v>0</v>
      </c>
      <c r="AO99" s="383">
        <v>0</v>
      </c>
      <c r="AP99" s="391"/>
      <c r="AQ99" s="384"/>
      <c r="AR99" s="386">
        <v>0</v>
      </c>
      <c r="AS99" s="387">
        <v>0</v>
      </c>
      <c r="AT99" s="384"/>
      <c r="AU99" s="383"/>
      <c r="AV99" s="384"/>
      <c r="AW99" s="383"/>
      <c r="AX99" s="392"/>
      <c r="AY99" s="384"/>
      <c r="AZ99" s="385"/>
      <c r="BA99" s="385"/>
      <c r="BB99" s="377">
        <v>0</v>
      </c>
      <c r="BC99" s="377">
        <v>0</v>
      </c>
      <c r="BD99" s="377">
        <v>0</v>
      </c>
      <c r="BE99" s="378"/>
      <c r="BF99" s="214"/>
      <c r="BG99" s="214"/>
      <c r="BH99" s="116"/>
      <c r="BI99" s="386"/>
      <c r="BJ99" s="378"/>
      <c r="BK99" s="378"/>
      <c r="BL99" s="386"/>
      <c r="BM99" s="383">
        <v>0</v>
      </c>
      <c r="BN99" s="384"/>
      <c r="BO99" s="384"/>
    </row>
    <row r="100" spans="1:67" ht="24" customHeight="1" x14ac:dyDescent="0.3">
      <c r="A100" s="364" t="s">
        <v>2180</v>
      </c>
      <c r="B100" s="365" t="s">
        <v>2181</v>
      </c>
      <c r="C100" s="366" t="s">
        <v>2182</v>
      </c>
      <c r="D100" s="367">
        <f t="shared" si="0"/>
        <v>0</v>
      </c>
      <c r="E100" s="368">
        <f t="shared" si="1"/>
        <v>0</v>
      </c>
      <c r="F100" s="368">
        <f t="shared" si="2"/>
        <v>0</v>
      </c>
      <c r="G100" s="368">
        <f t="shared" si="3"/>
        <v>0</v>
      </c>
      <c r="H100" s="368">
        <f t="shared" si="4"/>
        <v>0</v>
      </c>
      <c r="I100" s="368">
        <f t="shared" si="5"/>
        <v>0</v>
      </c>
      <c r="J100" s="368">
        <f t="shared" si="6"/>
        <v>0</v>
      </c>
      <c r="K100" s="368">
        <f t="shared" si="7"/>
        <v>0</v>
      </c>
      <c r="L100" s="368">
        <f t="shared" si="8"/>
        <v>0</v>
      </c>
      <c r="M100" s="369">
        <f t="shared" si="9"/>
        <v>0</v>
      </c>
      <c r="N100" s="370">
        <f t="shared" si="10"/>
        <v>0</v>
      </c>
      <c r="O100" s="371"/>
      <c r="P100" s="372">
        <f t="shared" si="11"/>
        <v>0</v>
      </c>
      <c r="Q100" s="373" t="str">
        <f t="shared" si="12"/>
        <v/>
      </c>
      <c r="R100" s="374">
        <v>0</v>
      </c>
      <c r="S100" s="384"/>
      <c r="T100" s="384"/>
      <c r="U100" s="385"/>
      <c r="V100" s="385"/>
      <c r="W100" s="386">
        <v>0</v>
      </c>
      <c r="X100" s="387"/>
      <c r="Y100" s="385"/>
      <c r="Z100" s="384"/>
      <c r="AA100" s="384"/>
      <c r="AB100" s="385"/>
      <c r="AC100" s="385">
        <v>0</v>
      </c>
      <c r="AD100" s="386">
        <v>0</v>
      </c>
      <c r="AE100" s="109">
        <v>0</v>
      </c>
      <c r="AF100" s="116"/>
      <c r="AG100" s="116"/>
      <c r="AH100" s="124">
        <v>0</v>
      </c>
      <c r="AI100" s="117">
        <v>0</v>
      </c>
      <c r="AJ100" s="375">
        <v>0</v>
      </c>
      <c r="AK100" s="383"/>
      <c r="AL100" s="385"/>
      <c r="AM100" s="117">
        <v>0</v>
      </c>
      <c r="AN100" s="375">
        <v>0</v>
      </c>
      <c r="AO100" s="374">
        <v>0</v>
      </c>
      <c r="AP100" s="391"/>
      <c r="AQ100" s="384"/>
      <c r="AR100" s="117">
        <v>0</v>
      </c>
      <c r="AS100" s="387">
        <v>0</v>
      </c>
      <c r="AT100" s="384"/>
      <c r="AU100" s="374"/>
      <c r="AV100" s="384"/>
      <c r="AW100" s="374"/>
      <c r="AX100" s="126"/>
      <c r="AY100" s="384"/>
      <c r="AZ100" s="385"/>
      <c r="BA100" s="385"/>
      <c r="BB100" s="377">
        <v>0</v>
      </c>
      <c r="BC100" s="377">
        <v>0</v>
      </c>
      <c r="BD100" s="377">
        <v>0</v>
      </c>
      <c r="BE100" s="378"/>
      <c r="BF100" s="109"/>
      <c r="BG100" s="109"/>
      <c r="BH100" s="116"/>
      <c r="BI100" s="117"/>
      <c r="BJ100" s="378"/>
      <c r="BK100" s="378"/>
      <c r="BL100" s="117"/>
      <c r="BM100" s="383">
        <v>0</v>
      </c>
      <c r="BN100" s="384"/>
      <c r="BO100" s="384"/>
    </row>
    <row r="101" spans="1:67" ht="24" customHeight="1" x14ac:dyDescent="0.3">
      <c r="A101" s="364" t="s">
        <v>2183</v>
      </c>
      <c r="B101" s="365" t="s">
        <v>2348</v>
      </c>
      <c r="C101" s="366" t="s">
        <v>2185</v>
      </c>
      <c r="D101" s="367">
        <f t="shared" si="0"/>
        <v>0</v>
      </c>
      <c r="E101" s="368">
        <f t="shared" si="1"/>
        <v>0</v>
      </c>
      <c r="F101" s="368">
        <f t="shared" si="2"/>
        <v>0</v>
      </c>
      <c r="G101" s="368">
        <f t="shared" si="3"/>
        <v>0</v>
      </c>
      <c r="H101" s="368">
        <f t="shared" si="4"/>
        <v>0</v>
      </c>
      <c r="I101" s="368">
        <f t="shared" si="5"/>
        <v>0</v>
      </c>
      <c r="J101" s="368">
        <f t="shared" si="6"/>
        <v>0</v>
      </c>
      <c r="K101" s="368">
        <f t="shared" si="7"/>
        <v>0</v>
      </c>
      <c r="L101" s="368">
        <f t="shared" si="8"/>
        <v>0</v>
      </c>
      <c r="M101" s="369">
        <f t="shared" si="9"/>
        <v>0</v>
      </c>
      <c r="N101" s="370">
        <f t="shared" si="10"/>
        <v>0</v>
      </c>
      <c r="O101" s="371"/>
      <c r="P101" s="372">
        <f t="shared" si="11"/>
        <v>0</v>
      </c>
      <c r="Q101" s="373" t="str">
        <f t="shared" si="12"/>
        <v/>
      </c>
      <c r="R101" s="374">
        <v>0</v>
      </c>
      <c r="S101" s="119"/>
      <c r="T101" s="119"/>
      <c r="U101" s="113"/>
      <c r="V101" s="113"/>
      <c r="W101" s="117">
        <v>0</v>
      </c>
      <c r="X101" s="123"/>
      <c r="Y101" s="113"/>
      <c r="Z101" s="119"/>
      <c r="AA101" s="119"/>
      <c r="AB101" s="113"/>
      <c r="AC101" s="113">
        <v>0</v>
      </c>
      <c r="AD101" s="117">
        <v>0</v>
      </c>
      <c r="AE101" s="214">
        <v>0</v>
      </c>
      <c r="AF101" s="116"/>
      <c r="AG101" s="116"/>
      <c r="AH101" s="124">
        <v>0</v>
      </c>
      <c r="AI101" s="386">
        <v>0</v>
      </c>
      <c r="AJ101" s="396">
        <v>0</v>
      </c>
      <c r="AK101" s="374"/>
      <c r="AL101" s="113"/>
      <c r="AM101" s="386">
        <v>0</v>
      </c>
      <c r="AN101" s="396">
        <v>0</v>
      </c>
      <c r="AO101" s="374">
        <v>0</v>
      </c>
      <c r="AP101" s="376"/>
      <c r="AQ101" s="119"/>
      <c r="AR101" s="386">
        <v>0</v>
      </c>
      <c r="AS101" s="123">
        <v>0</v>
      </c>
      <c r="AT101" s="119"/>
      <c r="AU101" s="374"/>
      <c r="AV101" s="119"/>
      <c r="AW101" s="374"/>
      <c r="AX101" s="126"/>
      <c r="AY101" s="119"/>
      <c r="AZ101" s="113"/>
      <c r="BA101" s="113"/>
      <c r="BB101" s="377">
        <v>0</v>
      </c>
      <c r="BC101" s="377">
        <v>0</v>
      </c>
      <c r="BD101" s="377">
        <v>0</v>
      </c>
      <c r="BE101" s="378"/>
      <c r="BF101" s="214"/>
      <c r="BG101" s="214"/>
      <c r="BH101" s="116"/>
      <c r="BI101" s="386"/>
      <c r="BJ101" s="378"/>
      <c r="BK101" s="378"/>
      <c r="BL101" s="386"/>
      <c r="BM101" s="374">
        <v>0</v>
      </c>
      <c r="BN101" s="119"/>
      <c r="BO101" s="119"/>
    </row>
    <row r="102" spans="1:67" ht="24" customHeight="1" x14ac:dyDescent="0.3">
      <c r="A102" s="379" t="s">
        <v>2191</v>
      </c>
      <c r="B102" s="365" t="s">
        <v>2192</v>
      </c>
      <c r="C102" s="366" t="s">
        <v>163</v>
      </c>
      <c r="D102" s="367">
        <f t="shared" si="0"/>
        <v>0</v>
      </c>
      <c r="E102" s="368">
        <f t="shared" si="1"/>
        <v>0</v>
      </c>
      <c r="F102" s="368">
        <f t="shared" si="2"/>
        <v>0</v>
      </c>
      <c r="G102" s="368">
        <f t="shared" si="3"/>
        <v>0</v>
      </c>
      <c r="H102" s="368">
        <f t="shared" si="4"/>
        <v>0</v>
      </c>
      <c r="I102" s="368">
        <f t="shared" si="5"/>
        <v>0</v>
      </c>
      <c r="J102" s="368">
        <f t="shared" si="6"/>
        <v>0</v>
      </c>
      <c r="K102" s="368">
        <f t="shared" si="7"/>
        <v>0</v>
      </c>
      <c r="L102" s="368">
        <f t="shared" si="8"/>
        <v>0</v>
      </c>
      <c r="M102" s="369">
        <f t="shared" si="9"/>
        <v>0</v>
      </c>
      <c r="N102" s="370">
        <f t="shared" si="10"/>
        <v>0</v>
      </c>
      <c r="O102" s="371"/>
      <c r="P102" s="372">
        <f t="shared" si="11"/>
        <v>0</v>
      </c>
      <c r="Q102" s="373" t="str">
        <f t="shared" si="12"/>
        <v/>
      </c>
      <c r="R102" s="374">
        <v>0</v>
      </c>
      <c r="S102" s="119"/>
      <c r="T102" s="119"/>
      <c r="U102" s="113"/>
      <c r="V102" s="113"/>
      <c r="W102" s="386">
        <v>0</v>
      </c>
      <c r="X102" s="123"/>
      <c r="Y102" s="113"/>
      <c r="Z102" s="119"/>
      <c r="AA102" s="119"/>
      <c r="AB102" s="113"/>
      <c r="AC102" s="113">
        <v>0</v>
      </c>
      <c r="AD102" s="386">
        <v>0</v>
      </c>
      <c r="AE102" s="109">
        <v>0</v>
      </c>
      <c r="AF102" s="116"/>
      <c r="AG102" s="116"/>
      <c r="AH102" s="124">
        <v>0</v>
      </c>
      <c r="AI102" s="117">
        <v>0</v>
      </c>
      <c r="AJ102" s="375">
        <v>0</v>
      </c>
      <c r="AK102" s="374"/>
      <c r="AL102" s="113"/>
      <c r="AM102" s="117">
        <v>0</v>
      </c>
      <c r="AN102" s="375">
        <v>0</v>
      </c>
      <c r="AO102" s="374">
        <v>0</v>
      </c>
      <c r="AP102" s="376"/>
      <c r="AQ102" s="119"/>
      <c r="AR102" s="117">
        <v>0</v>
      </c>
      <c r="AS102" s="123">
        <v>0</v>
      </c>
      <c r="AT102" s="119"/>
      <c r="AU102" s="374"/>
      <c r="AV102" s="119"/>
      <c r="AW102" s="374"/>
      <c r="AX102" s="126"/>
      <c r="AY102" s="119"/>
      <c r="AZ102" s="113"/>
      <c r="BA102" s="113"/>
      <c r="BB102" s="377">
        <v>0</v>
      </c>
      <c r="BC102" s="377">
        <v>0</v>
      </c>
      <c r="BD102" s="377">
        <v>0</v>
      </c>
      <c r="BE102" s="378"/>
      <c r="BF102" s="109"/>
      <c r="BG102" s="109"/>
      <c r="BH102" s="116"/>
      <c r="BI102" s="117"/>
      <c r="BJ102" s="378"/>
      <c r="BK102" s="378"/>
      <c r="BL102" s="117"/>
      <c r="BM102" s="374">
        <v>0</v>
      </c>
      <c r="BN102" s="119"/>
      <c r="BO102" s="119"/>
    </row>
    <row r="103" spans="1:67" ht="24" customHeight="1" x14ac:dyDescent="0.3">
      <c r="A103" s="364" t="s">
        <v>2193</v>
      </c>
      <c r="B103" s="365" t="s">
        <v>2194</v>
      </c>
      <c r="C103" s="366" t="s">
        <v>1978</v>
      </c>
      <c r="D103" s="367">
        <f t="shared" si="0"/>
        <v>3</v>
      </c>
      <c r="E103" s="368">
        <f t="shared" si="1"/>
        <v>0</v>
      </c>
      <c r="F103" s="368">
        <f t="shared" si="2"/>
        <v>0</v>
      </c>
      <c r="G103" s="368">
        <f t="shared" si="3"/>
        <v>0</v>
      </c>
      <c r="H103" s="368">
        <f t="shared" si="4"/>
        <v>0</v>
      </c>
      <c r="I103" s="368">
        <f t="shared" si="5"/>
        <v>0</v>
      </c>
      <c r="J103" s="368">
        <f t="shared" si="6"/>
        <v>0</v>
      </c>
      <c r="K103" s="368">
        <f t="shared" si="7"/>
        <v>0</v>
      </c>
      <c r="L103" s="368">
        <f t="shared" si="8"/>
        <v>0</v>
      </c>
      <c r="M103" s="369">
        <f t="shared" si="9"/>
        <v>0</v>
      </c>
      <c r="N103" s="370">
        <f t="shared" si="10"/>
        <v>3</v>
      </c>
      <c r="O103" s="371"/>
      <c r="P103" s="372">
        <f t="shared" si="11"/>
        <v>3</v>
      </c>
      <c r="Q103" s="373">
        <f t="shared" si="12"/>
        <v>853</v>
      </c>
      <c r="R103" s="374">
        <v>0</v>
      </c>
      <c r="S103" s="119"/>
      <c r="T103" s="119"/>
      <c r="U103" s="113"/>
      <c r="V103" s="113"/>
      <c r="W103" s="117">
        <v>0</v>
      </c>
      <c r="X103" s="123"/>
      <c r="Y103" s="113"/>
      <c r="Z103" s="119"/>
      <c r="AA103" s="119"/>
      <c r="AB103" s="113"/>
      <c r="AC103" s="113">
        <v>0</v>
      </c>
      <c r="AD103" s="117">
        <v>0</v>
      </c>
      <c r="AE103" s="109">
        <v>0</v>
      </c>
      <c r="AF103" s="116"/>
      <c r="AG103" s="116"/>
      <c r="AH103" s="124">
        <v>0</v>
      </c>
      <c r="AI103" s="117">
        <v>0</v>
      </c>
      <c r="AJ103" s="375">
        <v>0</v>
      </c>
      <c r="AK103" s="374"/>
      <c r="AL103" s="113"/>
      <c r="AM103" s="117">
        <v>0</v>
      </c>
      <c r="AN103" s="375">
        <v>0</v>
      </c>
      <c r="AO103" s="374">
        <v>0</v>
      </c>
      <c r="AP103" s="376"/>
      <c r="AQ103" s="119"/>
      <c r="AR103" s="117">
        <v>0</v>
      </c>
      <c r="AS103" s="123">
        <v>0</v>
      </c>
      <c r="AT103" s="119"/>
      <c r="AU103" s="374"/>
      <c r="AV103" s="119"/>
      <c r="AW103" s="374"/>
      <c r="AX103" s="126"/>
      <c r="AY103" s="119">
        <v>3</v>
      </c>
      <c r="AZ103" s="113"/>
      <c r="BA103" s="113"/>
      <c r="BB103" s="377">
        <v>0</v>
      </c>
      <c r="BC103" s="377">
        <v>0</v>
      </c>
      <c r="BD103" s="377">
        <v>0</v>
      </c>
      <c r="BE103" s="378"/>
      <c r="BF103" s="109"/>
      <c r="BG103" s="109"/>
      <c r="BH103" s="116"/>
      <c r="BI103" s="117"/>
      <c r="BJ103" s="378"/>
      <c r="BK103" s="378"/>
      <c r="BL103" s="117"/>
      <c r="BM103" s="374">
        <v>0</v>
      </c>
      <c r="BN103" s="119"/>
      <c r="BO103" s="119"/>
    </row>
    <row r="104" spans="1:67" ht="24" customHeight="1" x14ac:dyDescent="0.3">
      <c r="A104" s="380" t="s">
        <v>2199</v>
      </c>
      <c r="B104" s="381" t="s">
        <v>2200</v>
      </c>
      <c r="C104" s="382" t="s">
        <v>2201</v>
      </c>
      <c r="D104" s="367">
        <f t="shared" si="0"/>
        <v>18</v>
      </c>
      <c r="E104" s="368">
        <f t="shared" si="1"/>
        <v>15</v>
      </c>
      <c r="F104" s="368">
        <f t="shared" si="2"/>
        <v>0</v>
      </c>
      <c r="G104" s="368">
        <f t="shared" si="3"/>
        <v>0</v>
      </c>
      <c r="H104" s="368">
        <f t="shared" si="4"/>
        <v>0</v>
      </c>
      <c r="I104" s="368">
        <f t="shared" si="5"/>
        <v>0</v>
      </c>
      <c r="J104" s="368">
        <f t="shared" si="6"/>
        <v>0</v>
      </c>
      <c r="K104" s="368">
        <f t="shared" si="7"/>
        <v>0</v>
      </c>
      <c r="L104" s="368">
        <f t="shared" si="8"/>
        <v>0</v>
      </c>
      <c r="M104" s="369">
        <f t="shared" si="9"/>
        <v>0</v>
      </c>
      <c r="N104" s="370">
        <f t="shared" si="10"/>
        <v>33</v>
      </c>
      <c r="O104" s="371"/>
      <c r="P104" s="372">
        <f t="shared" si="11"/>
        <v>33</v>
      </c>
      <c r="Q104" s="373">
        <f t="shared" si="12"/>
        <v>296</v>
      </c>
      <c r="R104" s="383">
        <v>0</v>
      </c>
      <c r="S104" s="384"/>
      <c r="T104" s="384"/>
      <c r="U104" s="385"/>
      <c r="V104" s="385"/>
      <c r="W104" s="117">
        <v>0</v>
      </c>
      <c r="X104" s="123"/>
      <c r="Y104" s="385"/>
      <c r="Z104" s="384"/>
      <c r="AA104" s="384"/>
      <c r="AB104" s="385"/>
      <c r="AC104" s="385">
        <v>18</v>
      </c>
      <c r="AD104" s="117">
        <v>0</v>
      </c>
      <c r="AE104" s="109">
        <v>0</v>
      </c>
      <c r="AF104" s="388"/>
      <c r="AG104" s="388"/>
      <c r="AH104" s="389">
        <v>0</v>
      </c>
      <c r="AI104" s="386">
        <v>0</v>
      </c>
      <c r="AJ104" s="390">
        <v>0</v>
      </c>
      <c r="AK104" s="374"/>
      <c r="AL104" s="385"/>
      <c r="AM104" s="386">
        <v>0</v>
      </c>
      <c r="AN104" s="390">
        <v>0</v>
      </c>
      <c r="AO104" s="383">
        <v>0</v>
      </c>
      <c r="AP104" s="376"/>
      <c r="AQ104" s="384"/>
      <c r="AR104" s="386">
        <v>0</v>
      </c>
      <c r="AS104" s="123">
        <v>0</v>
      </c>
      <c r="AT104" s="384"/>
      <c r="AU104" s="383"/>
      <c r="AV104" s="384"/>
      <c r="AW104" s="383"/>
      <c r="AX104" s="392">
        <v>15</v>
      </c>
      <c r="AY104" s="384"/>
      <c r="AZ104" s="385"/>
      <c r="BA104" s="385"/>
      <c r="BB104" s="377">
        <v>0</v>
      </c>
      <c r="BC104" s="377">
        <v>0</v>
      </c>
      <c r="BD104" s="377">
        <v>0</v>
      </c>
      <c r="BE104" s="393"/>
      <c r="BF104" s="109"/>
      <c r="BG104" s="109"/>
      <c r="BH104" s="388"/>
      <c r="BI104" s="386"/>
      <c r="BJ104" s="393"/>
      <c r="BK104" s="393"/>
      <c r="BL104" s="386"/>
      <c r="BM104" s="374">
        <v>0</v>
      </c>
      <c r="BN104" s="384"/>
      <c r="BO104" s="384"/>
    </row>
    <row r="105" spans="1:67" ht="24" customHeight="1" x14ac:dyDescent="0.3">
      <c r="A105" s="364" t="s">
        <v>2202</v>
      </c>
      <c r="B105" s="365" t="s">
        <v>2203</v>
      </c>
      <c r="C105" s="366" t="s">
        <v>2204</v>
      </c>
      <c r="D105" s="367">
        <f t="shared" si="0"/>
        <v>0</v>
      </c>
      <c r="E105" s="368">
        <f t="shared" si="1"/>
        <v>0</v>
      </c>
      <c r="F105" s="368">
        <f t="shared" si="2"/>
        <v>0</v>
      </c>
      <c r="G105" s="368">
        <f t="shared" si="3"/>
        <v>0</v>
      </c>
      <c r="H105" s="368">
        <f t="shared" si="4"/>
        <v>0</v>
      </c>
      <c r="I105" s="368">
        <f t="shared" si="5"/>
        <v>0</v>
      </c>
      <c r="J105" s="368">
        <f t="shared" si="6"/>
        <v>0</v>
      </c>
      <c r="K105" s="368">
        <f t="shared" si="7"/>
        <v>0</v>
      </c>
      <c r="L105" s="368">
        <f t="shared" si="8"/>
        <v>0</v>
      </c>
      <c r="M105" s="369">
        <f t="shared" si="9"/>
        <v>0</v>
      </c>
      <c r="N105" s="370">
        <f t="shared" si="10"/>
        <v>0</v>
      </c>
      <c r="O105" s="371"/>
      <c r="P105" s="372">
        <f t="shared" si="11"/>
        <v>0</v>
      </c>
      <c r="Q105" s="373" t="str">
        <f t="shared" si="12"/>
        <v/>
      </c>
      <c r="R105" s="374">
        <v>0</v>
      </c>
      <c r="S105" s="119"/>
      <c r="T105" s="119"/>
      <c r="U105" s="113"/>
      <c r="V105" s="113"/>
      <c r="W105" s="117">
        <v>0</v>
      </c>
      <c r="X105" s="387"/>
      <c r="Y105" s="113"/>
      <c r="Z105" s="119"/>
      <c r="AA105" s="119"/>
      <c r="AB105" s="113"/>
      <c r="AC105" s="113">
        <v>0</v>
      </c>
      <c r="AD105" s="117">
        <v>0</v>
      </c>
      <c r="AE105" s="109">
        <v>0</v>
      </c>
      <c r="AF105" s="116"/>
      <c r="AG105" s="116"/>
      <c r="AH105" s="124">
        <v>0</v>
      </c>
      <c r="AI105" s="117">
        <v>0</v>
      </c>
      <c r="AJ105" s="375">
        <v>0</v>
      </c>
      <c r="AK105" s="383"/>
      <c r="AL105" s="113"/>
      <c r="AM105" s="117">
        <v>0</v>
      </c>
      <c r="AN105" s="375">
        <v>0</v>
      </c>
      <c r="AO105" s="374">
        <v>0</v>
      </c>
      <c r="AP105" s="391"/>
      <c r="AQ105" s="119"/>
      <c r="AR105" s="117">
        <v>0</v>
      </c>
      <c r="AS105" s="387">
        <v>0</v>
      </c>
      <c r="AT105" s="119"/>
      <c r="AU105" s="374"/>
      <c r="AV105" s="119"/>
      <c r="AW105" s="374"/>
      <c r="AX105" s="126"/>
      <c r="AY105" s="119"/>
      <c r="AZ105" s="113"/>
      <c r="BA105" s="113"/>
      <c r="BB105" s="377">
        <v>0</v>
      </c>
      <c r="BC105" s="377">
        <v>0</v>
      </c>
      <c r="BD105" s="377">
        <v>0</v>
      </c>
      <c r="BE105" s="378"/>
      <c r="BF105" s="109"/>
      <c r="BG105" s="109"/>
      <c r="BH105" s="116"/>
      <c r="BI105" s="117"/>
      <c r="BJ105" s="378"/>
      <c r="BK105" s="378"/>
      <c r="BL105" s="117"/>
      <c r="BM105" s="383">
        <v>0</v>
      </c>
      <c r="BN105" s="119"/>
      <c r="BO105" s="119"/>
    </row>
    <row r="106" spans="1:67" ht="24" customHeight="1" x14ac:dyDescent="0.3">
      <c r="A106" s="380" t="s">
        <v>2379</v>
      </c>
      <c r="B106" s="381" t="s">
        <v>2380</v>
      </c>
      <c r="C106" s="382" t="s">
        <v>2381</v>
      </c>
      <c r="D106" s="367">
        <f t="shared" si="0"/>
        <v>0</v>
      </c>
      <c r="E106" s="368">
        <f t="shared" si="1"/>
        <v>0</v>
      </c>
      <c r="F106" s="368">
        <f t="shared" si="2"/>
        <v>0</v>
      </c>
      <c r="G106" s="368">
        <f t="shared" si="3"/>
        <v>0</v>
      </c>
      <c r="H106" s="368">
        <f t="shared" si="4"/>
        <v>0</v>
      </c>
      <c r="I106" s="368">
        <f t="shared" si="5"/>
        <v>0</v>
      </c>
      <c r="J106" s="368">
        <f t="shared" si="6"/>
        <v>0</v>
      </c>
      <c r="K106" s="368">
        <f t="shared" si="7"/>
        <v>0</v>
      </c>
      <c r="L106" s="368">
        <f t="shared" si="8"/>
        <v>0</v>
      </c>
      <c r="M106" s="369">
        <f t="shared" si="9"/>
        <v>0</v>
      </c>
      <c r="N106" s="446">
        <f t="shared" si="10"/>
        <v>0</v>
      </c>
      <c r="O106" s="371"/>
      <c r="P106" s="372">
        <f t="shared" si="11"/>
        <v>0</v>
      </c>
      <c r="Q106" s="373" t="str">
        <f t="shared" si="12"/>
        <v/>
      </c>
      <c r="R106" s="383">
        <v>0</v>
      </c>
      <c r="S106" s="119"/>
      <c r="T106" s="119"/>
      <c r="U106" s="113"/>
      <c r="V106" s="113"/>
      <c r="W106" s="117">
        <v>0</v>
      </c>
      <c r="X106" s="387"/>
      <c r="Y106" s="113"/>
      <c r="Z106" s="119"/>
      <c r="AA106" s="119"/>
      <c r="AB106" s="113"/>
      <c r="AC106" s="113">
        <v>0</v>
      </c>
      <c r="AD106" s="117">
        <v>0</v>
      </c>
      <c r="AE106" s="109">
        <v>0</v>
      </c>
      <c r="AF106" s="388"/>
      <c r="AG106" s="388"/>
      <c r="AH106" s="389">
        <v>0</v>
      </c>
      <c r="AI106" s="117">
        <v>0</v>
      </c>
      <c r="AJ106" s="396">
        <v>0</v>
      </c>
      <c r="AK106" s="383"/>
      <c r="AL106" s="113"/>
      <c r="AM106" s="117">
        <v>0</v>
      </c>
      <c r="AN106" s="396">
        <v>0</v>
      </c>
      <c r="AO106" s="383">
        <v>0</v>
      </c>
      <c r="AP106" s="391"/>
      <c r="AQ106" s="119"/>
      <c r="AR106" s="117">
        <v>0</v>
      </c>
      <c r="AS106" s="387">
        <v>0</v>
      </c>
      <c r="AT106" s="119"/>
      <c r="AU106" s="383"/>
      <c r="AV106" s="119"/>
      <c r="AW106" s="383"/>
      <c r="AX106" s="392"/>
      <c r="AY106" s="119"/>
      <c r="AZ106" s="113"/>
      <c r="BA106" s="113"/>
      <c r="BB106" s="394">
        <v>0</v>
      </c>
      <c r="BC106" s="394">
        <v>0</v>
      </c>
      <c r="BD106" s="394">
        <v>0</v>
      </c>
      <c r="BE106" s="393"/>
      <c r="BF106" s="109"/>
      <c r="BG106" s="109"/>
      <c r="BH106" s="388"/>
      <c r="BI106" s="117"/>
      <c r="BJ106" s="393"/>
      <c r="BK106" s="393"/>
      <c r="BL106" s="117"/>
      <c r="BM106" s="383">
        <v>0</v>
      </c>
      <c r="BN106" s="119"/>
      <c r="BO106" s="119"/>
    </row>
    <row r="107" spans="1:67" ht="24" customHeight="1" x14ac:dyDescent="0.3">
      <c r="A107" s="364" t="s">
        <v>2205</v>
      </c>
      <c r="B107" s="365" t="s">
        <v>2206</v>
      </c>
      <c r="C107" s="366" t="s">
        <v>371</v>
      </c>
      <c r="D107" s="367">
        <f t="shared" si="0"/>
        <v>28</v>
      </c>
      <c r="E107" s="368">
        <f t="shared" si="1"/>
        <v>22</v>
      </c>
      <c r="F107" s="368">
        <f t="shared" si="2"/>
        <v>0</v>
      </c>
      <c r="G107" s="368">
        <f t="shared" si="3"/>
        <v>0</v>
      </c>
      <c r="H107" s="368">
        <f t="shared" si="4"/>
        <v>0</v>
      </c>
      <c r="I107" s="368">
        <f t="shared" si="5"/>
        <v>0</v>
      </c>
      <c r="J107" s="368">
        <f t="shared" si="6"/>
        <v>0</v>
      </c>
      <c r="K107" s="368">
        <f t="shared" si="7"/>
        <v>0</v>
      </c>
      <c r="L107" s="368">
        <f t="shared" si="8"/>
        <v>0</v>
      </c>
      <c r="M107" s="369">
        <f t="shared" si="9"/>
        <v>0</v>
      </c>
      <c r="N107" s="370">
        <f t="shared" si="10"/>
        <v>50</v>
      </c>
      <c r="O107" s="371"/>
      <c r="P107" s="372">
        <f t="shared" si="11"/>
        <v>50</v>
      </c>
      <c r="Q107" s="373">
        <f t="shared" si="12"/>
        <v>207</v>
      </c>
      <c r="R107" s="374">
        <v>0</v>
      </c>
      <c r="S107" s="384"/>
      <c r="T107" s="384"/>
      <c r="U107" s="385"/>
      <c r="V107" s="385"/>
      <c r="W107" s="117">
        <v>0</v>
      </c>
      <c r="X107" s="123"/>
      <c r="Y107" s="385"/>
      <c r="Z107" s="384"/>
      <c r="AA107" s="384"/>
      <c r="AB107" s="385">
        <v>28</v>
      </c>
      <c r="AC107" s="385">
        <v>0</v>
      </c>
      <c r="AD107" s="117">
        <v>0</v>
      </c>
      <c r="AE107" s="109">
        <v>0</v>
      </c>
      <c r="AF107" s="116"/>
      <c r="AG107" s="116"/>
      <c r="AH107" s="124">
        <v>0</v>
      </c>
      <c r="AI107" s="117">
        <v>0</v>
      </c>
      <c r="AJ107" s="375">
        <v>0</v>
      </c>
      <c r="AK107" s="374"/>
      <c r="AL107" s="385"/>
      <c r="AM107" s="117">
        <v>0</v>
      </c>
      <c r="AN107" s="375">
        <v>0</v>
      </c>
      <c r="AO107" s="374">
        <v>0</v>
      </c>
      <c r="AP107" s="376"/>
      <c r="AQ107" s="384"/>
      <c r="AR107" s="117">
        <v>0</v>
      </c>
      <c r="AS107" s="123">
        <v>0</v>
      </c>
      <c r="AT107" s="384"/>
      <c r="AU107" s="374"/>
      <c r="AV107" s="384"/>
      <c r="AW107" s="374"/>
      <c r="AX107" s="126">
        <v>22</v>
      </c>
      <c r="AY107" s="384"/>
      <c r="AZ107" s="385"/>
      <c r="BA107" s="385"/>
      <c r="BB107" s="394">
        <v>0</v>
      </c>
      <c r="BC107" s="394">
        <v>0</v>
      </c>
      <c r="BD107" s="394">
        <v>0</v>
      </c>
      <c r="BE107" s="378"/>
      <c r="BF107" s="109"/>
      <c r="BG107" s="109"/>
      <c r="BH107" s="116"/>
      <c r="BI107" s="117"/>
      <c r="BJ107" s="378"/>
      <c r="BK107" s="378"/>
      <c r="BL107" s="117"/>
      <c r="BM107" s="374">
        <v>0</v>
      </c>
      <c r="BN107" s="384"/>
      <c r="BO107" s="384"/>
    </row>
    <row r="108" spans="1:67" ht="24" customHeight="1" x14ac:dyDescent="0.3">
      <c r="A108" s="379" t="s">
        <v>2209</v>
      </c>
      <c r="B108" s="365" t="s">
        <v>2210</v>
      </c>
      <c r="C108" s="366" t="s">
        <v>371</v>
      </c>
      <c r="D108" s="367">
        <f t="shared" si="0"/>
        <v>12</v>
      </c>
      <c r="E108" s="368">
        <f t="shared" si="1"/>
        <v>12</v>
      </c>
      <c r="F108" s="368">
        <f t="shared" si="2"/>
        <v>0</v>
      </c>
      <c r="G108" s="368">
        <f t="shared" si="3"/>
        <v>0</v>
      </c>
      <c r="H108" s="368">
        <f t="shared" si="4"/>
        <v>0</v>
      </c>
      <c r="I108" s="368">
        <f t="shared" si="5"/>
        <v>0</v>
      </c>
      <c r="J108" s="368">
        <f t="shared" si="6"/>
        <v>0</v>
      </c>
      <c r="K108" s="368">
        <f t="shared" si="7"/>
        <v>0</v>
      </c>
      <c r="L108" s="368">
        <f t="shared" si="8"/>
        <v>0</v>
      </c>
      <c r="M108" s="369">
        <f t="shared" si="9"/>
        <v>0</v>
      </c>
      <c r="N108" s="370">
        <f t="shared" si="10"/>
        <v>24</v>
      </c>
      <c r="O108" s="371"/>
      <c r="P108" s="372">
        <f t="shared" si="11"/>
        <v>24</v>
      </c>
      <c r="Q108" s="373">
        <f t="shared" si="12"/>
        <v>369</v>
      </c>
      <c r="R108" s="374">
        <v>0</v>
      </c>
      <c r="S108" s="384"/>
      <c r="T108" s="384"/>
      <c r="U108" s="385"/>
      <c r="V108" s="385"/>
      <c r="W108" s="386">
        <v>0</v>
      </c>
      <c r="X108" s="387"/>
      <c r="Y108" s="385"/>
      <c r="Z108" s="384"/>
      <c r="AA108" s="384"/>
      <c r="AB108" s="385">
        <v>12</v>
      </c>
      <c r="AC108" s="385">
        <v>0</v>
      </c>
      <c r="AD108" s="386">
        <v>0</v>
      </c>
      <c r="AE108" s="109">
        <v>0</v>
      </c>
      <c r="AF108" s="116"/>
      <c r="AG108" s="116"/>
      <c r="AH108" s="124">
        <v>0</v>
      </c>
      <c r="AI108" s="117">
        <v>0</v>
      </c>
      <c r="AJ108" s="375">
        <v>0</v>
      </c>
      <c r="AK108" s="383"/>
      <c r="AL108" s="385"/>
      <c r="AM108" s="117">
        <v>0</v>
      </c>
      <c r="AN108" s="375">
        <v>0</v>
      </c>
      <c r="AO108" s="374">
        <v>0</v>
      </c>
      <c r="AP108" s="391"/>
      <c r="AQ108" s="384"/>
      <c r="AR108" s="117">
        <v>0</v>
      </c>
      <c r="AS108" s="387">
        <v>0</v>
      </c>
      <c r="AT108" s="384"/>
      <c r="AU108" s="374"/>
      <c r="AV108" s="384"/>
      <c r="AW108" s="374"/>
      <c r="AX108" s="126">
        <v>12</v>
      </c>
      <c r="AY108" s="384"/>
      <c r="AZ108" s="385"/>
      <c r="BA108" s="385"/>
      <c r="BB108" s="377">
        <v>0</v>
      </c>
      <c r="BC108" s="377">
        <v>0</v>
      </c>
      <c r="BD108" s="377">
        <v>0</v>
      </c>
      <c r="BE108" s="378"/>
      <c r="BF108" s="109"/>
      <c r="BG108" s="109"/>
      <c r="BH108" s="116"/>
      <c r="BI108" s="117"/>
      <c r="BJ108" s="378"/>
      <c r="BK108" s="378"/>
      <c r="BL108" s="117"/>
      <c r="BM108" s="383">
        <v>0</v>
      </c>
      <c r="BN108" s="384"/>
      <c r="BO108" s="384"/>
    </row>
    <row r="109" spans="1:67" ht="24" customHeight="1" x14ac:dyDescent="0.3">
      <c r="A109" s="364" t="s">
        <v>2211</v>
      </c>
      <c r="B109" s="365" t="s">
        <v>2212</v>
      </c>
      <c r="C109" s="366" t="s">
        <v>2213</v>
      </c>
      <c r="D109" s="367">
        <f t="shared" si="0"/>
        <v>3</v>
      </c>
      <c r="E109" s="368">
        <f t="shared" si="1"/>
        <v>0</v>
      </c>
      <c r="F109" s="368">
        <f t="shared" si="2"/>
        <v>0</v>
      </c>
      <c r="G109" s="368">
        <f t="shared" si="3"/>
        <v>0</v>
      </c>
      <c r="H109" s="368">
        <f t="shared" si="4"/>
        <v>0</v>
      </c>
      <c r="I109" s="368">
        <f t="shared" si="5"/>
        <v>0</v>
      </c>
      <c r="J109" s="368">
        <f t="shared" si="6"/>
        <v>0</v>
      </c>
      <c r="K109" s="368">
        <f t="shared" si="7"/>
        <v>0</v>
      </c>
      <c r="L109" s="368">
        <f t="shared" si="8"/>
        <v>0</v>
      </c>
      <c r="M109" s="369">
        <f t="shared" si="9"/>
        <v>0</v>
      </c>
      <c r="N109" s="370">
        <f t="shared" si="10"/>
        <v>3</v>
      </c>
      <c r="O109" s="371"/>
      <c r="P109" s="372">
        <f t="shared" si="11"/>
        <v>3</v>
      </c>
      <c r="Q109" s="373">
        <f t="shared" si="12"/>
        <v>853</v>
      </c>
      <c r="R109" s="374">
        <v>0</v>
      </c>
      <c r="S109" s="119"/>
      <c r="T109" s="119"/>
      <c r="U109" s="113"/>
      <c r="V109" s="113"/>
      <c r="W109" s="386">
        <v>0</v>
      </c>
      <c r="X109" s="387"/>
      <c r="Y109" s="113"/>
      <c r="Z109" s="119"/>
      <c r="AA109" s="119"/>
      <c r="AB109" s="113"/>
      <c r="AC109" s="113">
        <v>0</v>
      </c>
      <c r="AD109" s="386">
        <v>0</v>
      </c>
      <c r="AE109" s="109">
        <v>0</v>
      </c>
      <c r="AF109" s="116"/>
      <c r="AG109" s="116"/>
      <c r="AH109" s="124">
        <v>0</v>
      </c>
      <c r="AI109" s="117">
        <v>0</v>
      </c>
      <c r="AJ109" s="375">
        <v>0</v>
      </c>
      <c r="AK109" s="383"/>
      <c r="AL109" s="113"/>
      <c r="AM109" s="117">
        <v>0</v>
      </c>
      <c r="AN109" s="375">
        <v>0</v>
      </c>
      <c r="AO109" s="374">
        <v>0</v>
      </c>
      <c r="AP109" s="391"/>
      <c r="AQ109" s="119"/>
      <c r="AR109" s="117">
        <v>0</v>
      </c>
      <c r="AS109" s="387">
        <v>0</v>
      </c>
      <c r="AT109" s="119"/>
      <c r="AU109" s="374"/>
      <c r="AV109" s="119"/>
      <c r="AW109" s="374"/>
      <c r="AX109" s="126"/>
      <c r="AY109" s="119">
        <v>3</v>
      </c>
      <c r="AZ109" s="113"/>
      <c r="BA109" s="113"/>
      <c r="BB109" s="394">
        <v>0</v>
      </c>
      <c r="BC109" s="394">
        <v>0</v>
      </c>
      <c r="BD109" s="394">
        <v>0</v>
      </c>
      <c r="BE109" s="378"/>
      <c r="BF109" s="109"/>
      <c r="BG109" s="109"/>
      <c r="BH109" s="116"/>
      <c r="BI109" s="117"/>
      <c r="BJ109" s="378"/>
      <c r="BK109" s="378"/>
      <c r="BL109" s="117"/>
      <c r="BM109" s="383">
        <v>0</v>
      </c>
      <c r="BN109" s="119"/>
      <c r="BO109" s="119"/>
    </row>
    <row r="110" spans="1:67" ht="24" customHeight="1" x14ac:dyDescent="0.3">
      <c r="A110" s="364" t="s">
        <v>2216</v>
      </c>
      <c r="B110" s="365" t="s">
        <v>2217</v>
      </c>
      <c r="C110" s="366" t="s">
        <v>266</v>
      </c>
      <c r="D110" s="367">
        <f t="shared" si="0"/>
        <v>15</v>
      </c>
      <c r="E110" s="368">
        <f t="shared" si="1"/>
        <v>0</v>
      </c>
      <c r="F110" s="368">
        <f t="shared" si="2"/>
        <v>0</v>
      </c>
      <c r="G110" s="368">
        <f t="shared" si="3"/>
        <v>0</v>
      </c>
      <c r="H110" s="368">
        <f t="shared" si="4"/>
        <v>0</v>
      </c>
      <c r="I110" s="368">
        <f t="shared" si="5"/>
        <v>0</v>
      </c>
      <c r="J110" s="368">
        <f t="shared" si="6"/>
        <v>0</v>
      </c>
      <c r="K110" s="368">
        <f t="shared" si="7"/>
        <v>0</v>
      </c>
      <c r="L110" s="368">
        <f t="shared" si="8"/>
        <v>0</v>
      </c>
      <c r="M110" s="369">
        <f t="shared" si="9"/>
        <v>0</v>
      </c>
      <c r="N110" s="370">
        <f t="shared" si="10"/>
        <v>15</v>
      </c>
      <c r="O110" s="371"/>
      <c r="P110" s="372">
        <f t="shared" si="11"/>
        <v>15</v>
      </c>
      <c r="Q110" s="373">
        <f t="shared" si="12"/>
        <v>509</v>
      </c>
      <c r="R110" s="374">
        <v>0</v>
      </c>
      <c r="S110" s="384"/>
      <c r="T110" s="384"/>
      <c r="U110" s="385"/>
      <c r="V110" s="385"/>
      <c r="W110" s="117">
        <v>0</v>
      </c>
      <c r="X110" s="123"/>
      <c r="Y110" s="385"/>
      <c r="Z110" s="384"/>
      <c r="AA110" s="384"/>
      <c r="AB110" s="385"/>
      <c r="AC110" s="385">
        <v>15</v>
      </c>
      <c r="AD110" s="117">
        <v>0</v>
      </c>
      <c r="AE110" s="109">
        <v>0</v>
      </c>
      <c r="AF110" s="116"/>
      <c r="AG110" s="116"/>
      <c r="AH110" s="124">
        <v>0</v>
      </c>
      <c r="AI110" s="117">
        <v>0</v>
      </c>
      <c r="AJ110" s="375">
        <v>0</v>
      </c>
      <c r="AK110" s="374"/>
      <c r="AL110" s="385"/>
      <c r="AM110" s="117">
        <v>0</v>
      </c>
      <c r="AN110" s="375">
        <v>0</v>
      </c>
      <c r="AO110" s="374">
        <v>0</v>
      </c>
      <c r="AP110" s="376"/>
      <c r="AQ110" s="384"/>
      <c r="AR110" s="117">
        <v>0</v>
      </c>
      <c r="AS110" s="123">
        <v>0</v>
      </c>
      <c r="AT110" s="384"/>
      <c r="AU110" s="374"/>
      <c r="AV110" s="384"/>
      <c r="AW110" s="374"/>
      <c r="AX110" s="126"/>
      <c r="AY110" s="384"/>
      <c r="AZ110" s="385"/>
      <c r="BA110" s="385"/>
      <c r="BB110" s="377">
        <v>0</v>
      </c>
      <c r="BC110" s="377">
        <v>0</v>
      </c>
      <c r="BD110" s="377">
        <v>0</v>
      </c>
      <c r="BE110" s="378"/>
      <c r="BF110" s="109"/>
      <c r="BG110" s="109"/>
      <c r="BH110" s="116"/>
      <c r="BI110" s="117"/>
      <c r="BJ110" s="378"/>
      <c r="BK110" s="378"/>
      <c r="BL110" s="117"/>
      <c r="BM110" s="374">
        <v>0</v>
      </c>
      <c r="BN110" s="384"/>
      <c r="BO110" s="384"/>
    </row>
    <row r="111" spans="1:67" ht="24" customHeight="1" x14ac:dyDescent="0.3">
      <c r="A111" s="364" t="s">
        <v>2218</v>
      </c>
      <c r="B111" s="365" t="s">
        <v>2219</v>
      </c>
      <c r="C111" s="366" t="s">
        <v>2220</v>
      </c>
      <c r="D111" s="367">
        <f t="shared" si="0"/>
        <v>0</v>
      </c>
      <c r="E111" s="368">
        <f t="shared" si="1"/>
        <v>0</v>
      </c>
      <c r="F111" s="368">
        <f t="shared" si="2"/>
        <v>0</v>
      </c>
      <c r="G111" s="368">
        <f t="shared" si="3"/>
        <v>0</v>
      </c>
      <c r="H111" s="368">
        <f t="shared" si="4"/>
        <v>0</v>
      </c>
      <c r="I111" s="368">
        <f t="shared" si="5"/>
        <v>0</v>
      </c>
      <c r="J111" s="368">
        <f t="shared" si="6"/>
        <v>0</v>
      </c>
      <c r="K111" s="368">
        <f t="shared" si="7"/>
        <v>0</v>
      </c>
      <c r="L111" s="368">
        <f t="shared" si="8"/>
        <v>0</v>
      </c>
      <c r="M111" s="369">
        <f t="shared" si="9"/>
        <v>0</v>
      </c>
      <c r="N111" s="370">
        <f t="shared" si="10"/>
        <v>0</v>
      </c>
      <c r="O111" s="371"/>
      <c r="P111" s="372">
        <f t="shared" si="11"/>
        <v>0</v>
      </c>
      <c r="Q111" s="373" t="str">
        <f t="shared" si="12"/>
        <v/>
      </c>
      <c r="R111" s="383">
        <v>0</v>
      </c>
      <c r="S111" s="119"/>
      <c r="T111" s="119"/>
      <c r="U111" s="113"/>
      <c r="V111" s="113"/>
      <c r="W111" s="386">
        <v>0</v>
      </c>
      <c r="X111" s="387"/>
      <c r="Y111" s="113"/>
      <c r="Z111" s="119"/>
      <c r="AA111" s="119"/>
      <c r="AB111" s="113"/>
      <c r="AC111" s="113">
        <v>0</v>
      </c>
      <c r="AD111" s="386">
        <v>0</v>
      </c>
      <c r="AE111" s="214">
        <v>0</v>
      </c>
      <c r="AF111" s="116"/>
      <c r="AG111" s="116"/>
      <c r="AH111" s="389">
        <v>0</v>
      </c>
      <c r="AI111" s="117">
        <v>0</v>
      </c>
      <c r="AJ111" s="375">
        <v>0</v>
      </c>
      <c r="AK111" s="383"/>
      <c r="AL111" s="113"/>
      <c r="AM111" s="117">
        <v>0</v>
      </c>
      <c r="AN111" s="375">
        <v>0</v>
      </c>
      <c r="AO111" s="383">
        <v>0</v>
      </c>
      <c r="AP111" s="391"/>
      <c r="AQ111" s="119"/>
      <c r="AR111" s="117">
        <v>0</v>
      </c>
      <c r="AS111" s="387">
        <v>0</v>
      </c>
      <c r="AT111" s="119"/>
      <c r="AU111" s="383"/>
      <c r="AV111" s="119"/>
      <c r="AW111" s="383"/>
      <c r="AX111" s="392"/>
      <c r="AY111" s="119"/>
      <c r="AZ111" s="113"/>
      <c r="BA111" s="113"/>
      <c r="BB111" s="377">
        <v>0</v>
      </c>
      <c r="BC111" s="377">
        <v>0</v>
      </c>
      <c r="BD111" s="377">
        <v>0</v>
      </c>
      <c r="BE111" s="378"/>
      <c r="BF111" s="214"/>
      <c r="BG111" s="214"/>
      <c r="BH111" s="116"/>
      <c r="BI111" s="117"/>
      <c r="BJ111" s="378"/>
      <c r="BK111" s="378"/>
      <c r="BL111" s="117"/>
      <c r="BM111" s="383">
        <v>0</v>
      </c>
      <c r="BN111" s="119"/>
      <c r="BO111" s="119"/>
    </row>
    <row r="112" spans="1:67" ht="24" customHeight="1" x14ac:dyDescent="0.3">
      <c r="A112" s="364" t="s">
        <v>2221</v>
      </c>
      <c r="B112" s="365" t="s">
        <v>2222</v>
      </c>
      <c r="C112" s="366" t="s">
        <v>2036</v>
      </c>
      <c r="D112" s="367">
        <f t="shared" si="0"/>
        <v>5</v>
      </c>
      <c r="E112" s="368">
        <f t="shared" si="1"/>
        <v>4</v>
      </c>
      <c r="F112" s="368">
        <f t="shared" si="2"/>
        <v>0</v>
      </c>
      <c r="G112" s="368">
        <f t="shared" si="3"/>
        <v>0</v>
      </c>
      <c r="H112" s="368">
        <f t="shared" si="4"/>
        <v>0</v>
      </c>
      <c r="I112" s="368">
        <f t="shared" si="5"/>
        <v>0</v>
      </c>
      <c r="J112" s="368">
        <f t="shared" si="6"/>
        <v>0</v>
      </c>
      <c r="K112" s="368">
        <f t="shared" si="7"/>
        <v>0</v>
      </c>
      <c r="L112" s="368">
        <f t="shared" si="8"/>
        <v>0</v>
      </c>
      <c r="M112" s="369">
        <f t="shared" si="9"/>
        <v>0</v>
      </c>
      <c r="N112" s="370">
        <f t="shared" si="10"/>
        <v>9</v>
      </c>
      <c r="O112" s="371"/>
      <c r="P112" s="372">
        <f t="shared" si="11"/>
        <v>9</v>
      </c>
      <c r="Q112" s="373">
        <f t="shared" si="12"/>
        <v>659</v>
      </c>
      <c r="R112" s="383">
        <v>0</v>
      </c>
      <c r="S112" s="384"/>
      <c r="T112" s="384"/>
      <c r="U112" s="385"/>
      <c r="V112" s="385"/>
      <c r="W112" s="386">
        <v>0</v>
      </c>
      <c r="X112" s="123"/>
      <c r="Y112" s="385"/>
      <c r="Z112" s="384"/>
      <c r="AA112" s="384"/>
      <c r="AB112" s="385"/>
      <c r="AC112" s="385">
        <v>4</v>
      </c>
      <c r="AD112" s="386">
        <v>0</v>
      </c>
      <c r="AE112" s="214">
        <v>0</v>
      </c>
      <c r="AF112" s="116"/>
      <c r="AG112" s="116"/>
      <c r="AH112" s="389">
        <v>0</v>
      </c>
      <c r="AI112" s="117">
        <v>0</v>
      </c>
      <c r="AJ112" s="375">
        <v>0</v>
      </c>
      <c r="AK112" s="374"/>
      <c r="AL112" s="385"/>
      <c r="AM112" s="117">
        <v>0</v>
      </c>
      <c r="AN112" s="375">
        <v>0</v>
      </c>
      <c r="AO112" s="383">
        <v>0</v>
      </c>
      <c r="AP112" s="376"/>
      <c r="AQ112" s="384"/>
      <c r="AR112" s="117">
        <v>0</v>
      </c>
      <c r="AS112" s="123">
        <v>0</v>
      </c>
      <c r="AT112" s="384"/>
      <c r="AU112" s="383"/>
      <c r="AV112" s="384"/>
      <c r="AW112" s="383"/>
      <c r="AX112" s="392">
        <v>5</v>
      </c>
      <c r="AY112" s="384"/>
      <c r="AZ112" s="385"/>
      <c r="BA112" s="385"/>
      <c r="BB112" s="445">
        <v>0</v>
      </c>
      <c r="BC112" s="445">
        <v>0</v>
      </c>
      <c r="BD112" s="445">
        <v>0</v>
      </c>
      <c r="BE112" s="378"/>
      <c r="BF112" s="214"/>
      <c r="BG112" s="214"/>
      <c r="BH112" s="116"/>
      <c r="BI112" s="117"/>
      <c r="BJ112" s="378"/>
      <c r="BK112" s="378"/>
      <c r="BL112" s="117"/>
      <c r="BM112" s="374">
        <v>0</v>
      </c>
      <c r="BN112" s="384"/>
      <c r="BO112" s="384"/>
    </row>
    <row r="113" spans="1:67" ht="24" customHeight="1" x14ac:dyDescent="0.3">
      <c r="A113" s="364" t="s">
        <v>2223</v>
      </c>
      <c r="B113" s="365" t="s">
        <v>2224</v>
      </c>
      <c r="C113" s="366" t="s">
        <v>2204</v>
      </c>
      <c r="D113" s="367">
        <f t="shared" si="0"/>
        <v>0</v>
      </c>
      <c r="E113" s="368">
        <f t="shared" si="1"/>
        <v>0</v>
      </c>
      <c r="F113" s="368">
        <f t="shared" si="2"/>
        <v>0</v>
      </c>
      <c r="G113" s="368">
        <f t="shared" si="3"/>
        <v>0</v>
      </c>
      <c r="H113" s="368">
        <f t="shared" si="4"/>
        <v>0</v>
      </c>
      <c r="I113" s="368">
        <f t="shared" si="5"/>
        <v>0</v>
      </c>
      <c r="J113" s="368">
        <f t="shared" si="6"/>
        <v>0</v>
      </c>
      <c r="K113" s="368">
        <f t="shared" si="7"/>
        <v>0</v>
      </c>
      <c r="L113" s="368">
        <f t="shared" si="8"/>
        <v>0</v>
      </c>
      <c r="M113" s="369">
        <f t="shared" si="9"/>
        <v>0</v>
      </c>
      <c r="N113" s="370">
        <f t="shared" si="10"/>
        <v>0</v>
      </c>
      <c r="O113" s="371"/>
      <c r="P113" s="372">
        <f t="shared" si="11"/>
        <v>0</v>
      </c>
      <c r="Q113" s="373" t="str">
        <f t="shared" si="12"/>
        <v/>
      </c>
      <c r="R113" s="374">
        <v>0</v>
      </c>
      <c r="S113" s="119"/>
      <c r="T113" s="119"/>
      <c r="U113" s="113"/>
      <c r="V113" s="113"/>
      <c r="W113" s="117">
        <v>0</v>
      </c>
      <c r="X113" s="387"/>
      <c r="Y113" s="113"/>
      <c r="Z113" s="119"/>
      <c r="AA113" s="119"/>
      <c r="AB113" s="113"/>
      <c r="AC113" s="113">
        <v>0</v>
      </c>
      <c r="AD113" s="117">
        <v>0</v>
      </c>
      <c r="AE113" s="109">
        <v>0</v>
      </c>
      <c r="AF113" s="116"/>
      <c r="AG113" s="116"/>
      <c r="AH113" s="124">
        <v>0</v>
      </c>
      <c r="AI113" s="386">
        <v>0</v>
      </c>
      <c r="AJ113" s="396">
        <v>0</v>
      </c>
      <c r="AK113" s="383"/>
      <c r="AL113" s="113"/>
      <c r="AM113" s="386">
        <v>0</v>
      </c>
      <c r="AN113" s="396">
        <v>0</v>
      </c>
      <c r="AO113" s="374">
        <v>0</v>
      </c>
      <c r="AP113" s="391"/>
      <c r="AQ113" s="119"/>
      <c r="AR113" s="386">
        <v>0</v>
      </c>
      <c r="AS113" s="387">
        <v>0</v>
      </c>
      <c r="AT113" s="119"/>
      <c r="AU113" s="374"/>
      <c r="AV113" s="119"/>
      <c r="AW113" s="374"/>
      <c r="AX113" s="126"/>
      <c r="AY113" s="119"/>
      <c r="AZ113" s="113"/>
      <c r="BA113" s="113"/>
      <c r="BB113" s="377">
        <v>0</v>
      </c>
      <c r="BC113" s="377">
        <v>0</v>
      </c>
      <c r="BD113" s="377">
        <v>0</v>
      </c>
      <c r="BE113" s="378"/>
      <c r="BF113" s="109"/>
      <c r="BG113" s="109"/>
      <c r="BH113" s="116"/>
      <c r="BI113" s="386"/>
      <c r="BJ113" s="378"/>
      <c r="BK113" s="378"/>
      <c r="BL113" s="386"/>
      <c r="BM113" s="383">
        <v>0</v>
      </c>
      <c r="BN113" s="119"/>
      <c r="BO113" s="119"/>
    </row>
    <row r="114" spans="1:67" ht="24" customHeight="1" x14ac:dyDescent="0.3">
      <c r="A114" s="364" t="s">
        <v>2227</v>
      </c>
      <c r="B114" s="365" t="s">
        <v>2228</v>
      </c>
      <c r="C114" s="366" t="s">
        <v>163</v>
      </c>
      <c r="D114" s="367">
        <f t="shared" si="0"/>
        <v>30</v>
      </c>
      <c r="E114" s="368">
        <f t="shared" si="1"/>
        <v>25</v>
      </c>
      <c r="F114" s="368">
        <f t="shared" si="2"/>
        <v>5</v>
      </c>
      <c r="G114" s="368">
        <f t="shared" si="3"/>
        <v>0</v>
      </c>
      <c r="H114" s="368">
        <f t="shared" si="4"/>
        <v>0</v>
      </c>
      <c r="I114" s="368">
        <f t="shared" si="5"/>
        <v>0</v>
      </c>
      <c r="J114" s="368">
        <f t="shared" si="6"/>
        <v>0</v>
      </c>
      <c r="K114" s="368">
        <f t="shared" si="7"/>
        <v>0</v>
      </c>
      <c r="L114" s="368">
        <f t="shared" si="8"/>
        <v>0</v>
      </c>
      <c r="M114" s="369">
        <f t="shared" si="9"/>
        <v>0</v>
      </c>
      <c r="N114" s="370">
        <f t="shared" si="10"/>
        <v>60</v>
      </c>
      <c r="O114" s="371"/>
      <c r="P114" s="372">
        <f t="shared" si="11"/>
        <v>60</v>
      </c>
      <c r="Q114" s="373">
        <f t="shared" si="12"/>
        <v>173</v>
      </c>
      <c r="R114" s="374">
        <v>0</v>
      </c>
      <c r="S114" s="119"/>
      <c r="T114" s="119"/>
      <c r="U114" s="113"/>
      <c r="V114" s="113"/>
      <c r="W114" s="386">
        <v>5</v>
      </c>
      <c r="X114" s="123"/>
      <c r="Y114" s="113"/>
      <c r="Z114" s="119"/>
      <c r="AA114" s="119"/>
      <c r="AB114" s="113"/>
      <c r="AC114" s="113">
        <v>0</v>
      </c>
      <c r="AD114" s="386">
        <v>0</v>
      </c>
      <c r="AE114" s="214">
        <v>0</v>
      </c>
      <c r="AF114" s="116">
        <v>25</v>
      </c>
      <c r="AG114" s="116"/>
      <c r="AH114" s="124">
        <v>0</v>
      </c>
      <c r="AI114" s="386">
        <v>0</v>
      </c>
      <c r="AJ114" s="396">
        <v>0</v>
      </c>
      <c r="AK114" s="374"/>
      <c r="AL114" s="113"/>
      <c r="AM114" s="386">
        <v>0</v>
      </c>
      <c r="AN114" s="396">
        <v>0</v>
      </c>
      <c r="AO114" s="374">
        <v>0</v>
      </c>
      <c r="AP114" s="376"/>
      <c r="AQ114" s="119"/>
      <c r="AR114" s="386">
        <v>30</v>
      </c>
      <c r="AS114" s="123">
        <v>0</v>
      </c>
      <c r="AT114" s="119"/>
      <c r="AU114" s="374"/>
      <c r="AV114" s="119"/>
      <c r="AW114" s="374"/>
      <c r="AX114" s="126"/>
      <c r="AY114" s="119"/>
      <c r="AZ114" s="113"/>
      <c r="BA114" s="113"/>
      <c r="BB114" s="377">
        <v>0</v>
      </c>
      <c r="BC114" s="377">
        <v>0</v>
      </c>
      <c r="BD114" s="377">
        <v>0</v>
      </c>
      <c r="BE114" s="378"/>
      <c r="BF114" s="214"/>
      <c r="BG114" s="214"/>
      <c r="BH114" s="116"/>
      <c r="BI114" s="386"/>
      <c r="BJ114" s="378"/>
      <c r="BK114" s="378"/>
      <c r="BL114" s="386"/>
      <c r="BM114" s="374">
        <v>0</v>
      </c>
      <c r="BN114" s="119"/>
      <c r="BO114" s="119"/>
    </row>
    <row r="115" spans="1:67" ht="24" customHeight="1" x14ac:dyDescent="0.3">
      <c r="A115" s="364" t="s">
        <v>2232</v>
      </c>
      <c r="B115" s="365" t="s">
        <v>2233</v>
      </c>
      <c r="C115" s="366" t="s">
        <v>119</v>
      </c>
      <c r="D115" s="367">
        <f t="shared" si="0"/>
        <v>0</v>
      </c>
      <c r="E115" s="368">
        <f t="shared" si="1"/>
        <v>0</v>
      </c>
      <c r="F115" s="368">
        <f t="shared" si="2"/>
        <v>0</v>
      </c>
      <c r="G115" s="368">
        <f t="shared" si="3"/>
        <v>0</v>
      </c>
      <c r="H115" s="368">
        <f t="shared" si="4"/>
        <v>0</v>
      </c>
      <c r="I115" s="368">
        <f t="shared" si="5"/>
        <v>0</v>
      </c>
      <c r="J115" s="368">
        <f t="shared" si="6"/>
        <v>0</v>
      </c>
      <c r="K115" s="368">
        <f t="shared" si="7"/>
        <v>0</v>
      </c>
      <c r="L115" s="368">
        <f t="shared" si="8"/>
        <v>0</v>
      </c>
      <c r="M115" s="369">
        <f t="shared" si="9"/>
        <v>0</v>
      </c>
      <c r="N115" s="370">
        <f t="shared" si="10"/>
        <v>0</v>
      </c>
      <c r="O115" s="371"/>
      <c r="P115" s="372">
        <f t="shared" si="11"/>
        <v>0</v>
      </c>
      <c r="Q115" s="373" t="str">
        <f t="shared" si="12"/>
        <v/>
      </c>
      <c r="R115" s="374">
        <v>0</v>
      </c>
      <c r="S115" s="119"/>
      <c r="T115" s="119"/>
      <c r="U115" s="113"/>
      <c r="V115" s="113"/>
      <c r="W115" s="117">
        <v>0</v>
      </c>
      <c r="X115" s="123"/>
      <c r="Y115" s="113"/>
      <c r="Z115" s="119"/>
      <c r="AA115" s="119"/>
      <c r="AB115" s="113"/>
      <c r="AC115" s="113">
        <v>0</v>
      </c>
      <c r="AD115" s="117">
        <v>0</v>
      </c>
      <c r="AE115" s="109">
        <v>0</v>
      </c>
      <c r="AF115" s="116"/>
      <c r="AG115" s="116"/>
      <c r="AH115" s="124">
        <v>0</v>
      </c>
      <c r="AI115" s="117">
        <v>0</v>
      </c>
      <c r="AJ115" s="375">
        <v>0</v>
      </c>
      <c r="AK115" s="374"/>
      <c r="AL115" s="113"/>
      <c r="AM115" s="117">
        <v>0</v>
      </c>
      <c r="AN115" s="375">
        <v>0</v>
      </c>
      <c r="AO115" s="374">
        <v>0</v>
      </c>
      <c r="AP115" s="376"/>
      <c r="AQ115" s="119"/>
      <c r="AR115" s="117">
        <v>0</v>
      </c>
      <c r="AS115" s="123">
        <v>0</v>
      </c>
      <c r="AT115" s="119"/>
      <c r="AU115" s="374"/>
      <c r="AV115" s="119"/>
      <c r="AW115" s="374"/>
      <c r="AX115" s="126"/>
      <c r="AY115" s="119"/>
      <c r="AZ115" s="113"/>
      <c r="BA115" s="113"/>
      <c r="BB115" s="394">
        <v>0</v>
      </c>
      <c r="BC115" s="394">
        <v>0</v>
      </c>
      <c r="BD115" s="394">
        <v>0</v>
      </c>
      <c r="BE115" s="378"/>
      <c r="BF115" s="109"/>
      <c r="BG115" s="109"/>
      <c r="BH115" s="116"/>
      <c r="BI115" s="117"/>
      <c r="BJ115" s="378"/>
      <c r="BK115" s="378"/>
      <c r="BL115" s="117"/>
      <c r="BM115" s="374">
        <v>0</v>
      </c>
      <c r="BN115" s="119"/>
      <c r="BO115" s="119"/>
    </row>
    <row r="116" spans="1:67" ht="24" customHeight="1" x14ac:dyDescent="0.3">
      <c r="A116" s="379" t="s">
        <v>890</v>
      </c>
      <c r="B116" s="365" t="s">
        <v>891</v>
      </c>
      <c r="C116" s="366" t="s">
        <v>215</v>
      </c>
      <c r="D116" s="367">
        <f t="shared" si="0"/>
        <v>0</v>
      </c>
      <c r="E116" s="368">
        <f t="shared" si="1"/>
        <v>0</v>
      </c>
      <c r="F116" s="368">
        <f t="shared" si="2"/>
        <v>0</v>
      </c>
      <c r="G116" s="368">
        <f t="shared" si="3"/>
        <v>0</v>
      </c>
      <c r="H116" s="368">
        <f t="shared" si="4"/>
        <v>0</v>
      </c>
      <c r="I116" s="368">
        <f t="shared" si="5"/>
        <v>0</v>
      </c>
      <c r="J116" s="368">
        <f t="shared" si="6"/>
        <v>0</v>
      </c>
      <c r="K116" s="368">
        <f t="shared" si="7"/>
        <v>0</v>
      </c>
      <c r="L116" s="368">
        <f t="shared" si="8"/>
        <v>0</v>
      </c>
      <c r="M116" s="369">
        <f t="shared" si="9"/>
        <v>0</v>
      </c>
      <c r="N116" s="370">
        <f t="shared" si="10"/>
        <v>0</v>
      </c>
      <c r="O116" s="371"/>
      <c r="P116" s="372">
        <f t="shared" si="11"/>
        <v>0</v>
      </c>
      <c r="Q116" s="373" t="str">
        <f t="shared" si="12"/>
        <v/>
      </c>
      <c r="R116" s="374">
        <v>0</v>
      </c>
      <c r="S116" s="119"/>
      <c r="T116" s="119"/>
      <c r="U116" s="113"/>
      <c r="V116" s="113"/>
      <c r="W116" s="117">
        <v>0</v>
      </c>
      <c r="X116" s="123"/>
      <c r="Y116" s="113"/>
      <c r="Z116" s="119"/>
      <c r="AA116" s="119"/>
      <c r="AB116" s="113"/>
      <c r="AC116" s="113">
        <v>0</v>
      </c>
      <c r="AD116" s="117">
        <v>0</v>
      </c>
      <c r="AE116" s="440">
        <v>0</v>
      </c>
      <c r="AF116" s="116"/>
      <c r="AG116" s="116"/>
      <c r="AH116" s="124">
        <v>0</v>
      </c>
      <c r="AI116" s="117">
        <v>0</v>
      </c>
      <c r="AJ116" s="375">
        <v>0</v>
      </c>
      <c r="AK116" s="374"/>
      <c r="AL116" s="113"/>
      <c r="AM116" s="117">
        <v>0</v>
      </c>
      <c r="AN116" s="375">
        <v>0</v>
      </c>
      <c r="AO116" s="374">
        <v>0</v>
      </c>
      <c r="AP116" s="376"/>
      <c r="AQ116" s="119"/>
      <c r="AR116" s="117">
        <v>0</v>
      </c>
      <c r="AS116" s="123">
        <v>0</v>
      </c>
      <c r="AT116" s="119"/>
      <c r="AU116" s="374"/>
      <c r="AV116" s="119"/>
      <c r="AW116" s="374"/>
      <c r="AX116" s="126"/>
      <c r="AY116" s="119"/>
      <c r="AZ116" s="113"/>
      <c r="BA116" s="113"/>
      <c r="BB116" s="377">
        <v>0</v>
      </c>
      <c r="BC116" s="377">
        <v>0</v>
      </c>
      <c r="BD116" s="377">
        <v>0</v>
      </c>
      <c r="BE116" s="378"/>
      <c r="BF116" s="440"/>
      <c r="BG116" s="440"/>
      <c r="BH116" s="116"/>
      <c r="BI116" s="117"/>
      <c r="BJ116" s="378"/>
      <c r="BK116" s="378"/>
      <c r="BL116" s="117"/>
      <c r="BM116" s="374">
        <v>0</v>
      </c>
      <c r="BN116" s="119"/>
      <c r="BO116" s="119"/>
    </row>
    <row r="117" spans="1:67" ht="24" customHeight="1" x14ac:dyDescent="0.3">
      <c r="A117" s="364" t="s">
        <v>2242</v>
      </c>
      <c r="B117" s="365" t="s">
        <v>2243</v>
      </c>
      <c r="C117" s="366" t="s">
        <v>834</v>
      </c>
      <c r="D117" s="367">
        <f t="shared" si="0"/>
        <v>480</v>
      </c>
      <c r="E117" s="368">
        <f t="shared" si="1"/>
        <v>180</v>
      </c>
      <c r="F117" s="368">
        <f t="shared" si="2"/>
        <v>140</v>
      </c>
      <c r="G117" s="368">
        <f t="shared" si="3"/>
        <v>95</v>
      </c>
      <c r="H117" s="368">
        <f t="shared" si="4"/>
        <v>0</v>
      </c>
      <c r="I117" s="368">
        <f t="shared" si="5"/>
        <v>0</v>
      </c>
      <c r="J117" s="368">
        <f t="shared" si="6"/>
        <v>0</v>
      </c>
      <c r="K117" s="368">
        <f t="shared" si="7"/>
        <v>0</v>
      </c>
      <c r="L117" s="368">
        <f t="shared" si="8"/>
        <v>0</v>
      </c>
      <c r="M117" s="369">
        <f t="shared" si="9"/>
        <v>0</v>
      </c>
      <c r="N117" s="370">
        <f t="shared" si="10"/>
        <v>895</v>
      </c>
      <c r="O117" s="371">
        <f>Nemzetközi!E15</f>
        <v>6</v>
      </c>
      <c r="P117" s="372">
        <f t="shared" si="11"/>
        <v>1495</v>
      </c>
      <c r="Q117" s="373">
        <f t="shared" si="12"/>
        <v>14</v>
      </c>
      <c r="R117" s="374">
        <v>0</v>
      </c>
      <c r="S117" s="119"/>
      <c r="T117" s="119"/>
      <c r="U117" s="113"/>
      <c r="V117" s="113"/>
      <c r="W117" s="117">
        <v>0</v>
      </c>
      <c r="X117" s="123"/>
      <c r="Y117" s="113"/>
      <c r="Z117" s="119"/>
      <c r="AA117" s="119"/>
      <c r="AB117" s="113"/>
      <c r="AC117" s="113">
        <v>0</v>
      </c>
      <c r="AD117" s="117">
        <v>0</v>
      </c>
      <c r="AE117" s="109">
        <v>0</v>
      </c>
      <c r="AF117" s="116"/>
      <c r="AG117" s="116"/>
      <c r="AH117" s="124">
        <v>480</v>
      </c>
      <c r="AI117" s="386">
        <v>0</v>
      </c>
      <c r="AJ117" s="396">
        <v>0</v>
      </c>
      <c r="AK117" s="374"/>
      <c r="AL117" s="113"/>
      <c r="AM117" s="386">
        <v>0</v>
      </c>
      <c r="AN117" s="396">
        <v>0</v>
      </c>
      <c r="AO117" s="374">
        <v>0</v>
      </c>
      <c r="AP117" s="376">
        <v>180</v>
      </c>
      <c r="AQ117" s="119"/>
      <c r="AR117" s="386">
        <v>0</v>
      </c>
      <c r="AS117" s="123">
        <v>0</v>
      </c>
      <c r="AT117" s="119"/>
      <c r="AU117" s="374"/>
      <c r="AV117" s="119"/>
      <c r="AW117" s="374"/>
      <c r="AX117" s="126"/>
      <c r="AY117" s="119"/>
      <c r="AZ117" s="113"/>
      <c r="BA117" s="113"/>
      <c r="BB117" s="377">
        <v>140</v>
      </c>
      <c r="BC117" s="377">
        <v>95</v>
      </c>
      <c r="BD117" s="377">
        <v>0</v>
      </c>
      <c r="BE117" s="378"/>
      <c r="BF117" s="109"/>
      <c r="BG117" s="109"/>
      <c r="BH117" s="116"/>
      <c r="BI117" s="386"/>
      <c r="BJ117" s="378"/>
      <c r="BK117" s="378"/>
      <c r="BL117" s="386"/>
      <c r="BM117" s="374">
        <v>0</v>
      </c>
      <c r="BN117" s="119"/>
      <c r="BO117" s="119"/>
    </row>
    <row r="118" spans="1:67" ht="24" customHeight="1" x14ac:dyDescent="0.3">
      <c r="A118" s="364" t="s">
        <v>2245</v>
      </c>
      <c r="B118" s="365" t="s">
        <v>2246</v>
      </c>
      <c r="C118" s="366" t="s">
        <v>358</v>
      </c>
      <c r="D118" s="367">
        <f t="shared" si="0"/>
        <v>0</v>
      </c>
      <c r="E118" s="368">
        <f t="shared" si="1"/>
        <v>0</v>
      </c>
      <c r="F118" s="368">
        <f t="shared" si="2"/>
        <v>0</v>
      </c>
      <c r="G118" s="368">
        <f t="shared" si="3"/>
        <v>0</v>
      </c>
      <c r="H118" s="368">
        <f t="shared" si="4"/>
        <v>0</v>
      </c>
      <c r="I118" s="368">
        <f t="shared" si="5"/>
        <v>0</v>
      </c>
      <c r="J118" s="368">
        <f t="shared" si="6"/>
        <v>0</v>
      </c>
      <c r="K118" s="368">
        <f t="shared" si="7"/>
        <v>0</v>
      </c>
      <c r="L118" s="368">
        <f t="shared" si="8"/>
        <v>0</v>
      </c>
      <c r="M118" s="369">
        <f t="shared" si="9"/>
        <v>0</v>
      </c>
      <c r="N118" s="370">
        <f t="shared" si="10"/>
        <v>0</v>
      </c>
      <c r="O118" s="371"/>
      <c r="P118" s="372">
        <f t="shared" si="11"/>
        <v>0</v>
      </c>
      <c r="Q118" s="373" t="str">
        <f t="shared" si="12"/>
        <v/>
      </c>
      <c r="R118" s="383">
        <v>0</v>
      </c>
      <c r="S118" s="119"/>
      <c r="T118" s="119"/>
      <c r="U118" s="113"/>
      <c r="V118" s="113"/>
      <c r="W118" s="117">
        <v>0</v>
      </c>
      <c r="X118" s="123"/>
      <c r="Y118" s="113"/>
      <c r="Z118" s="119"/>
      <c r="AA118" s="119"/>
      <c r="AB118" s="113"/>
      <c r="AC118" s="113">
        <v>0</v>
      </c>
      <c r="AD118" s="117">
        <v>0</v>
      </c>
      <c r="AE118" s="109">
        <v>0</v>
      </c>
      <c r="AF118" s="116"/>
      <c r="AG118" s="116"/>
      <c r="AH118" s="389">
        <v>0</v>
      </c>
      <c r="AI118" s="117">
        <v>0</v>
      </c>
      <c r="AJ118" s="375">
        <v>0</v>
      </c>
      <c r="AK118" s="374"/>
      <c r="AL118" s="113"/>
      <c r="AM118" s="117">
        <v>0</v>
      </c>
      <c r="AN118" s="375">
        <v>0</v>
      </c>
      <c r="AO118" s="383">
        <v>0</v>
      </c>
      <c r="AP118" s="376"/>
      <c r="AQ118" s="119"/>
      <c r="AR118" s="117">
        <v>0</v>
      </c>
      <c r="AS118" s="123">
        <v>0</v>
      </c>
      <c r="AT118" s="119"/>
      <c r="AU118" s="383"/>
      <c r="AV118" s="119"/>
      <c r="AW118" s="383"/>
      <c r="AX118" s="392"/>
      <c r="AY118" s="119"/>
      <c r="AZ118" s="113"/>
      <c r="BA118" s="113"/>
      <c r="BB118" s="377">
        <v>0</v>
      </c>
      <c r="BC118" s="377">
        <v>0</v>
      </c>
      <c r="BD118" s="377">
        <v>0</v>
      </c>
      <c r="BE118" s="378"/>
      <c r="BF118" s="109"/>
      <c r="BG118" s="109"/>
      <c r="BH118" s="116"/>
      <c r="BI118" s="117"/>
      <c r="BJ118" s="378"/>
      <c r="BK118" s="378"/>
      <c r="BL118" s="117"/>
      <c r="BM118" s="374">
        <v>0</v>
      </c>
      <c r="BN118" s="119"/>
      <c r="BO118" s="119"/>
    </row>
    <row r="119" spans="1:67" ht="24" customHeight="1" x14ac:dyDescent="0.3">
      <c r="A119" s="380" t="s">
        <v>2471</v>
      </c>
      <c r="B119" s="381" t="s">
        <v>2472</v>
      </c>
      <c r="C119" s="382" t="s">
        <v>437</v>
      </c>
      <c r="D119" s="367">
        <f t="shared" si="0"/>
        <v>0</v>
      </c>
      <c r="E119" s="368">
        <f t="shared" si="1"/>
        <v>0</v>
      </c>
      <c r="F119" s="368">
        <f t="shared" si="2"/>
        <v>0</v>
      </c>
      <c r="G119" s="368">
        <f t="shared" si="3"/>
        <v>0</v>
      </c>
      <c r="H119" s="368">
        <f t="shared" si="4"/>
        <v>0</v>
      </c>
      <c r="I119" s="368">
        <f t="shared" si="5"/>
        <v>0</v>
      </c>
      <c r="J119" s="368">
        <f t="shared" si="6"/>
        <v>0</v>
      </c>
      <c r="K119" s="368">
        <f t="shared" si="7"/>
        <v>0</v>
      </c>
      <c r="L119" s="368">
        <f t="shared" si="8"/>
        <v>0</v>
      </c>
      <c r="M119" s="369">
        <f t="shared" si="9"/>
        <v>0</v>
      </c>
      <c r="N119" s="446">
        <f t="shared" si="10"/>
        <v>0</v>
      </c>
      <c r="O119" s="371"/>
      <c r="P119" s="372">
        <f t="shared" si="11"/>
        <v>0</v>
      </c>
      <c r="Q119" s="373" t="str">
        <f t="shared" si="12"/>
        <v/>
      </c>
      <c r="R119" s="383">
        <v>0</v>
      </c>
      <c r="S119" s="384"/>
      <c r="T119" s="384"/>
      <c r="U119" s="385"/>
      <c r="V119" s="385"/>
      <c r="W119" s="117">
        <v>0</v>
      </c>
      <c r="X119" s="123"/>
      <c r="Y119" s="385"/>
      <c r="Z119" s="384"/>
      <c r="AA119" s="384"/>
      <c r="AB119" s="385"/>
      <c r="AC119" s="385">
        <v>0</v>
      </c>
      <c r="AD119" s="117">
        <v>0</v>
      </c>
      <c r="AE119" s="109">
        <v>0</v>
      </c>
      <c r="AF119" s="388"/>
      <c r="AG119" s="388"/>
      <c r="AH119" s="389">
        <v>0</v>
      </c>
      <c r="AI119" s="117">
        <v>0</v>
      </c>
      <c r="AJ119" s="375">
        <v>0</v>
      </c>
      <c r="AK119" s="374"/>
      <c r="AL119" s="385"/>
      <c r="AM119" s="117">
        <v>0</v>
      </c>
      <c r="AN119" s="375">
        <v>0</v>
      </c>
      <c r="AO119" s="383">
        <v>0</v>
      </c>
      <c r="AP119" s="376"/>
      <c r="AQ119" s="384"/>
      <c r="AR119" s="117">
        <v>0</v>
      </c>
      <c r="AS119" s="123">
        <v>0</v>
      </c>
      <c r="AT119" s="384"/>
      <c r="AU119" s="383"/>
      <c r="AV119" s="384"/>
      <c r="AW119" s="383"/>
      <c r="AX119" s="392"/>
      <c r="AY119" s="384"/>
      <c r="AZ119" s="385"/>
      <c r="BA119" s="385"/>
      <c r="BB119" s="377">
        <v>0</v>
      </c>
      <c r="BC119" s="377">
        <v>0</v>
      </c>
      <c r="BD119" s="377">
        <v>0</v>
      </c>
      <c r="BE119" s="393"/>
      <c r="BF119" s="214"/>
      <c r="BG119" s="214"/>
      <c r="BH119" s="388"/>
      <c r="BI119" s="117"/>
      <c r="BJ119" s="393"/>
      <c r="BK119" s="393"/>
      <c r="BL119" s="117"/>
      <c r="BM119" s="383">
        <v>0</v>
      </c>
      <c r="BN119" s="384"/>
      <c r="BO119" s="384"/>
    </row>
    <row r="120" spans="1:67" ht="24" customHeight="1" x14ac:dyDescent="0.3">
      <c r="A120" s="379" t="s">
        <v>2251</v>
      </c>
      <c r="B120" s="365" t="s">
        <v>2252</v>
      </c>
      <c r="C120" s="366" t="s">
        <v>2025</v>
      </c>
      <c r="D120" s="367">
        <f t="shared" si="0"/>
        <v>15</v>
      </c>
      <c r="E120" s="368">
        <f t="shared" si="1"/>
        <v>0</v>
      </c>
      <c r="F120" s="368">
        <f t="shared" si="2"/>
        <v>0</v>
      </c>
      <c r="G120" s="368">
        <f t="shared" si="3"/>
        <v>0</v>
      </c>
      <c r="H120" s="368">
        <f t="shared" si="4"/>
        <v>0</v>
      </c>
      <c r="I120" s="368">
        <f t="shared" si="5"/>
        <v>0</v>
      </c>
      <c r="J120" s="368">
        <f t="shared" si="6"/>
        <v>0</v>
      </c>
      <c r="K120" s="368">
        <f t="shared" si="7"/>
        <v>0</v>
      </c>
      <c r="L120" s="368">
        <f t="shared" si="8"/>
        <v>0</v>
      </c>
      <c r="M120" s="369">
        <f t="shared" si="9"/>
        <v>0</v>
      </c>
      <c r="N120" s="370">
        <f t="shared" si="10"/>
        <v>15</v>
      </c>
      <c r="O120" s="371"/>
      <c r="P120" s="372">
        <f t="shared" si="11"/>
        <v>15</v>
      </c>
      <c r="Q120" s="373">
        <f t="shared" si="12"/>
        <v>509</v>
      </c>
      <c r="R120" s="374">
        <v>0</v>
      </c>
      <c r="S120" s="119"/>
      <c r="T120" s="119"/>
      <c r="U120" s="113"/>
      <c r="V120" s="113"/>
      <c r="W120" s="117">
        <v>0</v>
      </c>
      <c r="X120" s="123"/>
      <c r="Y120" s="113"/>
      <c r="Z120" s="119"/>
      <c r="AA120" s="119"/>
      <c r="AB120" s="113"/>
      <c r="AC120" s="113">
        <v>0</v>
      </c>
      <c r="AD120" s="386">
        <v>0</v>
      </c>
      <c r="AE120" s="109">
        <v>0</v>
      </c>
      <c r="AF120" s="116"/>
      <c r="AG120" s="116"/>
      <c r="AH120" s="124">
        <v>0</v>
      </c>
      <c r="AI120" s="386">
        <v>0</v>
      </c>
      <c r="AJ120" s="390">
        <v>0</v>
      </c>
      <c r="AK120" s="374"/>
      <c r="AL120" s="113"/>
      <c r="AM120" s="386">
        <v>0</v>
      </c>
      <c r="AN120" s="390">
        <v>0</v>
      </c>
      <c r="AO120" s="374">
        <v>0</v>
      </c>
      <c r="AP120" s="376"/>
      <c r="AQ120" s="119"/>
      <c r="AR120" s="386">
        <v>0</v>
      </c>
      <c r="AS120" s="123">
        <v>0</v>
      </c>
      <c r="AT120" s="119"/>
      <c r="AU120" s="374"/>
      <c r="AV120" s="119"/>
      <c r="AW120" s="374"/>
      <c r="AX120" s="126"/>
      <c r="AY120" s="119">
        <v>15</v>
      </c>
      <c r="AZ120" s="113"/>
      <c r="BA120" s="113"/>
      <c r="BB120" s="377">
        <v>0</v>
      </c>
      <c r="BC120" s="377">
        <v>0</v>
      </c>
      <c r="BD120" s="377">
        <v>0</v>
      </c>
      <c r="BE120" s="378"/>
      <c r="BF120" s="109"/>
      <c r="BG120" s="109"/>
      <c r="BH120" s="116"/>
      <c r="BI120" s="386"/>
      <c r="BJ120" s="378"/>
      <c r="BK120" s="378"/>
      <c r="BL120" s="386"/>
      <c r="BM120" s="383">
        <v>0</v>
      </c>
      <c r="BN120" s="119"/>
      <c r="BO120" s="119"/>
    </row>
    <row r="121" spans="1:67" ht="24" customHeight="1" x14ac:dyDescent="0.3">
      <c r="A121" s="379" t="s">
        <v>2255</v>
      </c>
      <c r="B121" s="365" t="s">
        <v>2256</v>
      </c>
      <c r="C121" s="366" t="s">
        <v>186</v>
      </c>
      <c r="D121" s="367">
        <f t="shared" si="0"/>
        <v>0</v>
      </c>
      <c r="E121" s="368">
        <f t="shared" si="1"/>
        <v>0</v>
      </c>
      <c r="F121" s="368">
        <f t="shared" si="2"/>
        <v>0</v>
      </c>
      <c r="G121" s="368">
        <f t="shared" si="3"/>
        <v>0</v>
      </c>
      <c r="H121" s="368">
        <f t="shared" si="4"/>
        <v>0</v>
      </c>
      <c r="I121" s="368">
        <f t="shared" si="5"/>
        <v>0</v>
      </c>
      <c r="J121" s="368">
        <f t="shared" si="6"/>
        <v>0</v>
      </c>
      <c r="K121" s="368">
        <f t="shared" si="7"/>
        <v>0</v>
      </c>
      <c r="L121" s="368">
        <f t="shared" si="8"/>
        <v>0</v>
      </c>
      <c r="M121" s="369">
        <f t="shared" si="9"/>
        <v>0</v>
      </c>
      <c r="N121" s="370">
        <f t="shared" si="10"/>
        <v>0</v>
      </c>
      <c r="O121" s="371"/>
      <c r="P121" s="372">
        <f t="shared" si="11"/>
        <v>0</v>
      </c>
      <c r="Q121" s="373" t="str">
        <f t="shared" si="12"/>
        <v/>
      </c>
      <c r="R121" s="383">
        <v>0</v>
      </c>
      <c r="S121" s="119"/>
      <c r="T121" s="119"/>
      <c r="U121" s="113"/>
      <c r="V121" s="113"/>
      <c r="W121" s="117">
        <v>0</v>
      </c>
      <c r="X121" s="123"/>
      <c r="Y121" s="113"/>
      <c r="Z121" s="119"/>
      <c r="AA121" s="119"/>
      <c r="AB121" s="113"/>
      <c r="AC121" s="113">
        <v>0</v>
      </c>
      <c r="AD121" s="386">
        <v>0</v>
      </c>
      <c r="AE121" s="109">
        <v>0</v>
      </c>
      <c r="AF121" s="116"/>
      <c r="AG121" s="116"/>
      <c r="AH121" s="124">
        <v>0</v>
      </c>
      <c r="AI121" s="386">
        <v>0</v>
      </c>
      <c r="AJ121" s="390">
        <v>0</v>
      </c>
      <c r="AK121" s="374"/>
      <c r="AL121" s="113"/>
      <c r="AM121" s="386">
        <v>0</v>
      </c>
      <c r="AN121" s="390">
        <v>0</v>
      </c>
      <c r="AO121" s="374">
        <v>0</v>
      </c>
      <c r="AP121" s="376"/>
      <c r="AQ121" s="119"/>
      <c r="AR121" s="386">
        <v>0</v>
      </c>
      <c r="AS121" s="123">
        <v>0</v>
      </c>
      <c r="AT121" s="119"/>
      <c r="AU121" s="374"/>
      <c r="AV121" s="119"/>
      <c r="AW121" s="374"/>
      <c r="AX121" s="392"/>
      <c r="AY121" s="119"/>
      <c r="AZ121" s="113"/>
      <c r="BA121" s="113"/>
      <c r="BB121" s="394">
        <v>0</v>
      </c>
      <c r="BC121" s="394">
        <v>0</v>
      </c>
      <c r="BD121" s="394">
        <v>0</v>
      </c>
      <c r="BE121" s="378"/>
      <c r="BF121" s="109"/>
      <c r="BG121" s="109"/>
      <c r="BH121" s="116"/>
      <c r="BI121" s="386"/>
      <c r="BJ121" s="378"/>
      <c r="BK121" s="378"/>
      <c r="BL121" s="386"/>
      <c r="BM121" s="374">
        <v>0</v>
      </c>
      <c r="BN121" s="119"/>
      <c r="BO121" s="119"/>
    </row>
    <row r="122" spans="1:67" ht="24" customHeight="1" x14ac:dyDescent="0.3">
      <c r="A122" s="380" t="s">
        <v>2260</v>
      </c>
      <c r="B122" s="381" t="s">
        <v>2261</v>
      </c>
      <c r="C122" s="382" t="s">
        <v>2007</v>
      </c>
      <c r="D122" s="367">
        <f t="shared" si="0"/>
        <v>3</v>
      </c>
      <c r="E122" s="368">
        <f t="shared" si="1"/>
        <v>0</v>
      </c>
      <c r="F122" s="368">
        <f t="shared" si="2"/>
        <v>0</v>
      </c>
      <c r="G122" s="368">
        <f t="shared" si="3"/>
        <v>0</v>
      </c>
      <c r="H122" s="368">
        <f t="shared" si="4"/>
        <v>0</v>
      </c>
      <c r="I122" s="368">
        <f t="shared" si="5"/>
        <v>0</v>
      </c>
      <c r="J122" s="368">
        <f t="shared" si="6"/>
        <v>0</v>
      </c>
      <c r="K122" s="368">
        <f t="shared" si="7"/>
        <v>0</v>
      </c>
      <c r="L122" s="368">
        <f t="shared" si="8"/>
        <v>0</v>
      </c>
      <c r="M122" s="369">
        <f t="shared" si="9"/>
        <v>0</v>
      </c>
      <c r="N122" s="370">
        <f t="shared" si="10"/>
        <v>3</v>
      </c>
      <c r="O122" s="371"/>
      <c r="P122" s="372">
        <f t="shared" si="11"/>
        <v>3</v>
      </c>
      <c r="Q122" s="373">
        <f t="shared" si="12"/>
        <v>853</v>
      </c>
      <c r="R122" s="383">
        <v>0</v>
      </c>
      <c r="S122" s="119"/>
      <c r="T122" s="119"/>
      <c r="U122" s="113"/>
      <c r="V122" s="113"/>
      <c r="W122" s="117">
        <v>0</v>
      </c>
      <c r="X122" s="123"/>
      <c r="Y122" s="113"/>
      <c r="Z122" s="119"/>
      <c r="AA122" s="119"/>
      <c r="AB122" s="113"/>
      <c r="AC122" s="113">
        <v>0</v>
      </c>
      <c r="AD122" s="117">
        <v>0</v>
      </c>
      <c r="AE122" s="109">
        <v>0</v>
      </c>
      <c r="AF122" s="388"/>
      <c r="AG122" s="388"/>
      <c r="AH122" s="124">
        <v>0</v>
      </c>
      <c r="AI122" s="117">
        <v>0</v>
      </c>
      <c r="AJ122" s="375">
        <v>0</v>
      </c>
      <c r="AK122" s="374"/>
      <c r="AL122" s="113"/>
      <c r="AM122" s="117">
        <v>0</v>
      </c>
      <c r="AN122" s="375">
        <v>0</v>
      </c>
      <c r="AO122" s="374">
        <v>0</v>
      </c>
      <c r="AP122" s="376"/>
      <c r="AQ122" s="119"/>
      <c r="AR122" s="117">
        <v>0</v>
      </c>
      <c r="AS122" s="123">
        <v>0</v>
      </c>
      <c r="AT122" s="119"/>
      <c r="AU122" s="374"/>
      <c r="AV122" s="119"/>
      <c r="AW122" s="374"/>
      <c r="AX122" s="392"/>
      <c r="AY122" s="119">
        <v>3</v>
      </c>
      <c r="AZ122" s="113"/>
      <c r="BA122" s="113"/>
      <c r="BB122" s="394">
        <v>0</v>
      </c>
      <c r="BC122" s="394">
        <v>0</v>
      </c>
      <c r="BD122" s="394">
        <v>0</v>
      </c>
      <c r="BE122" s="393"/>
      <c r="BF122" s="109"/>
      <c r="BG122" s="109"/>
      <c r="BH122" s="388"/>
      <c r="BI122" s="117"/>
      <c r="BJ122" s="393"/>
      <c r="BK122" s="393"/>
      <c r="BL122" s="117"/>
      <c r="BM122" s="383">
        <v>0</v>
      </c>
      <c r="BN122" s="119"/>
      <c r="BO122" s="119"/>
    </row>
    <row r="123" spans="1:67" ht="24" customHeight="1" x14ac:dyDescent="0.3">
      <c r="A123" s="364" t="s">
        <v>2266</v>
      </c>
      <c r="B123" s="365" t="s">
        <v>2267</v>
      </c>
      <c r="C123" s="366" t="s">
        <v>2268</v>
      </c>
      <c r="D123" s="367">
        <f t="shared" si="0"/>
        <v>31</v>
      </c>
      <c r="E123" s="368">
        <f t="shared" si="1"/>
        <v>9</v>
      </c>
      <c r="F123" s="368">
        <f t="shared" si="2"/>
        <v>0</v>
      </c>
      <c r="G123" s="368">
        <f t="shared" si="3"/>
        <v>0</v>
      </c>
      <c r="H123" s="368">
        <f t="shared" si="4"/>
        <v>0</v>
      </c>
      <c r="I123" s="368">
        <f t="shared" si="5"/>
        <v>0</v>
      </c>
      <c r="J123" s="368">
        <f t="shared" si="6"/>
        <v>0</v>
      </c>
      <c r="K123" s="368">
        <f t="shared" si="7"/>
        <v>0</v>
      </c>
      <c r="L123" s="368">
        <f t="shared" si="8"/>
        <v>0</v>
      </c>
      <c r="M123" s="369">
        <f t="shared" si="9"/>
        <v>0</v>
      </c>
      <c r="N123" s="370">
        <f t="shared" si="10"/>
        <v>40</v>
      </c>
      <c r="O123" s="371"/>
      <c r="P123" s="372">
        <f t="shared" si="11"/>
        <v>40</v>
      </c>
      <c r="Q123" s="373">
        <f t="shared" si="12"/>
        <v>247</v>
      </c>
      <c r="R123" s="374">
        <v>0</v>
      </c>
      <c r="S123" s="119"/>
      <c r="T123" s="119"/>
      <c r="U123" s="113"/>
      <c r="V123" s="113"/>
      <c r="W123" s="117">
        <v>0</v>
      </c>
      <c r="X123" s="123"/>
      <c r="Y123" s="113"/>
      <c r="Z123" s="119"/>
      <c r="AA123" s="119"/>
      <c r="AB123" s="113"/>
      <c r="AC123" s="113">
        <v>9</v>
      </c>
      <c r="AD123" s="117">
        <v>0</v>
      </c>
      <c r="AE123" s="109">
        <v>0</v>
      </c>
      <c r="AF123" s="116"/>
      <c r="AG123" s="116"/>
      <c r="AH123" s="389">
        <v>0</v>
      </c>
      <c r="AI123" s="117">
        <v>0</v>
      </c>
      <c r="AJ123" s="375">
        <v>0</v>
      </c>
      <c r="AK123" s="374"/>
      <c r="AL123" s="113"/>
      <c r="AM123" s="117">
        <v>0</v>
      </c>
      <c r="AN123" s="375">
        <v>0</v>
      </c>
      <c r="AO123" s="383">
        <v>0</v>
      </c>
      <c r="AP123" s="376"/>
      <c r="AQ123" s="119"/>
      <c r="AR123" s="117">
        <v>0</v>
      </c>
      <c r="AS123" s="123">
        <v>0</v>
      </c>
      <c r="AT123" s="119"/>
      <c r="AU123" s="383"/>
      <c r="AV123" s="119"/>
      <c r="AW123" s="383"/>
      <c r="AX123" s="126"/>
      <c r="AY123" s="119">
        <v>31</v>
      </c>
      <c r="AZ123" s="113"/>
      <c r="BA123" s="113"/>
      <c r="BB123" s="377">
        <v>0</v>
      </c>
      <c r="BC123" s="377">
        <v>0</v>
      </c>
      <c r="BD123" s="377">
        <v>0</v>
      </c>
      <c r="BE123" s="378"/>
      <c r="BF123" s="109"/>
      <c r="BG123" s="109"/>
      <c r="BH123" s="116"/>
      <c r="BI123" s="117"/>
      <c r="BJ123" s="378"/>
      <c r="BK123" s="378"/>
      <c r="BL123" s="117"/>
      <c r="BM123" s="374">
        <v>0</v>
      </c>
      <c r="BN123" s="119"/>
      <c r="BO123" s="119"/>
    </row>
    <row r="124" spans="1:67" ht="24" customHeight="1" x14ac:dyDescent="0.3">
      <c r="A124" s="364" t="s">
        <v>2274</v>
      </c>
      <c r="B124" s="365" t="s">
        <v>2275</v>
      </c>
      <c r="C124" s="366" t="s">
        <v>358</v>
      </c>
      <c r="D124" s="367">
        <f t="shared" si="0"/>
        <v>40</v>
      </c>
      <c r="E124" s="368">
        <f t="shared" si="1"/>
        <v>40</v>
      </c>
      <c r="F124" s="368">
        <f t="shared" si="2"/>
        <v>25</v>
      </c>
      <c r="G124" s="368">
        <f t="shared" si="3"/>
        <v>20</v>
      </c>
      <c r="H124" s="368">
        <f t="shared" si="4"/>
        <v>10</v>
      </c>
      <c r="I124" s="368">
        <f t="shared" si="5"/>
        <v>5</v>
      </c>
      <c r="J124" s="368">
        <f t="shared" si="6"/>
        <v>5</v>
      </c>
      <c r="K124" s="368">
        <f t="shared" si="7"/>
        <v>0</v>
      </c>
      <c r="L124" s="368">
        <f t="shared" si="8"/>
        <v>0</v>
      </c>
      <c r="M124" s="369">
        <f t="shared" si="9"/>
        <v>0</v>
      </c>
      <c r="N124" s="370">
        <f t="shared" si="10"/>
        <v>145</v>
      </c>
      <c r="O124" s="371"/>
      <c r="P124" s="372">
        <f t="shared" si="11"/>
        <v>145</v>
      </c>
      <c r="Q124" s="373">
        <f t="shared" si="12"/>
        <v>102</v>
      </c>
      <c r="R124" s="374">
        <v>0</v>
      </c>
      <c r="S124" s="384"/>
      <c r="T124" s="384"/>
      <c r="U124" s="385">
        <v>25</v>
      </c>
      <c r="V124" s="385">
        <v>40</v>
      </c>
      <c r="W124" s="386">
        <v>0</v>
      </c>
      <c r="X124" s="123">
        <v>5</v>
      </c>
      <c r="Y124" s="385">
        <v>10</v>
      </c>
      <c r="Z124" s="384"/>
      <c r="AA124" s="384"/>
      <c r="AB124" s="385"/>
      <c r="AC124" s="385">
        <v>0</v>
      </c>
      <c r="AD124" s="386">
        <v>0</v>
      </c>
      <c r="AE124" s="214">
        <v>0</v>
      </c>
      <c r="AF124" s="116"/>
      <c r="AG124" s="116"/>
      <c r="AH124" s="389">
        <v>0</v>
      </c>
      <c r="AI124" s="386">
        <v>0</v>
      </c>
      <c r="AJ124" s="390">
        <v>0</v>
      </c>
      <c r="AK124" s="374"/>
      <c r="AL124" s="385"/>
      <c r="AM124" s="386">
        <v>0</v>
      </c>
      <c r="AN124" s="390">
        <v>0</v>
      </c>
      <c r="AO124" s="383">
        <v>0</v>
      </c>
      <c r="AP124" s="376">
        <v>20</v>
      </c>
      <c r="AQ124" s="384">
        <v>5</v>
      </c>
      <c r="AR124" s="386">
        <v>0</v>
      </c>
      <c r="AS124" s="123">
        <v>0</v>
      </c>
      <c r="AT124" s="384"/>
      <c r="AU124" s="383"/>
      <c r="AV124" s="384"/>
      <c r="AW124" s="383"/>
      <c r="AX124" s="126">
        <v>40</v>
      </c>
      <c r="AY124" s="384"/>
      <c r="AZ124" s="385"/>
      <c r="BA124" s="385"/>
      <c r="BB124" s="377">
        <v>0</v>
      </c>
      <c r="BC124" s="377">
        <v>0</v>
      </c>
      <c r="BD124" s="377">
        <v>0</v>
      </c>
      <c r="BE124" s="378"/>
      <c r="BF124" s="109"/>
      <c r="BG124" s="109"/>
      <c r="BH124" s="116"/>
      <c r="BI124" s="386"/>
      <c r="BJ124" s="378"/>
      <c r="BK124" s="378"/>
      <c r="BL124" s="386"/>
      <c r="BM124" s="374">
        <v>5</v>
      </c>
      <c r="BN124" s="384"/>
      <c r="BO124" s="384"/>
    </row>
    <row r="125" spans="1:67" ht="24" customHeight="1" x14ac:dyDescent="0.3">
      <c r="A125" s="364" t="s">
        <v>2279</v>
      </c>
      <c r="B125" s="365" t="s">
        <v>2282</v>
      </c>
      <c r="C125" s="366" t="s">
        <v>2182</v>
      </c>
      <c r="D125" s="367">
        <f t="shared" si="0"/>
        <v>0</v>
      </c>
      <c r="E125" s="368">
        <f t="shared" si="1"/>
        <v>0</v>
      </c>
      <c r="F125" s="368">
        <f t="shared" si="2"/>
        <v>0</v>
      </c>
      <c r="G125" s="368">
        <f t="shared" si="3"/>
        <v>0</v>
      </c>
      <c r="H125" s="368">
        <f t="shared" si="4"/>
        <v>0</v>
      </c>
      <c r="I125" s="368">
        <f t="shared" si="5"/>
        <v>0</v>
      </c>
      <c r="J125" s="368">
        <f t="shared" si="6"/>
        <v>0</v>
      </c>
      <c r="K125" s="368">
        <f t="shared" si="7"/>
        <v>0</v>
      </c>
      <c r="L125" s="368">
        <f t="shared" si="8"/>
        <v>0</v>
      </c>
      <c r="M125" s="369">
        <f t="shared" si="9"/>
        <v>0</v>
      </c>
      <c r="N125" s="370">
        <f t="shared" si="10"/>
        <v>0</v>
      </c>
      <c r="O125" s="371"/>
      <c r="P125" s="372">
        <f t="shared" si="11"/>
        <v>0</v>
      </c>
      <c r="Q125" s="373" t="str">
        <f t="shared" si="12"/>
        <v/>
      </c>
      <c r="R125" s="374">
        <v>0</v>
      </c>
      <c r="S125" s="119"/>
      <c r="T125" s="119"/>
      <c r="U125" s="113"/>
      <c r="V125" s="113"/>
      <c r="W125" s="386">
        <v>0</v>
      </c>
      <c r="X125" s="387"/>
      <c r="Y125" s="113"/>
      <c r="Z125" s="119"/>
      <c r="AA125" s="119"/>
      <c r="AB125" s="113"/>
      <c r="AC125" s="113">
        <v>0</v>
      </c>
      <c r="AD125" s="117">
        <v>0</v>
      </c>
      <c r="AE125" s="109">
        <v>0</v>
      </c>
      <c r="AF125" s="116"/>
      <c r="AG125" s="116"/>
      <c r="AH125" s="124">
        <v>0</v>
      </c>
      <c r="AI125" s="117">
        <v>0</v>
      </c>
      <c r="AJ125" s="396">
        <v>0</v>
      </c>
      <c r="AK125" s="383"/>
      <c r="AL125" s="113"/>
      <c r="AM125" s="117">
        <v>0</v>
      </c>
      <c r="AN125" s="396">
        <v>0</v>
      </c>
      <c r="AO125" s="374">
        <v>0</v>
      </c>
      <c r="AP125" s="391"/>
      <c r="AQ125" s="119"/>
      <c r="AR125" s="117">
        <v>0</v>
      </c>
      <c r="AS125" s="387">
        <v>0</v>
      </c>
      <c r="AT125" s="119"/>
      <c r="AU125" s="374"/>
      <c r="AV125" s="119"/>
      <c r="AW125" s="374"/>
      <c r="AX125" s="126"/>
      <c r="AY125" s="119"/>
      <c r="AZ125" s="113"/>
      <c r="BA125" s="113"/>
      <c r="BB125" s="377">
        <v>0</v>
      </c>
      <c r="BC125" s="377">
        <v>0</v>
      </c>
      <c r="BD125" s="377">
        <v>0</v>
      </c>
      <c r="BE125" s="378"/>
      <c r="BF125" s="109"/>
      <c r="BG125" s="109"/>
      <c r="BH125" s="116"/>
      <c r="BI125" s="117"/>
      <c r="BJ125" s="378"/>
      <c r="BK125" s="378"/>
      <c r="BL125" s="117"/>
      <c r="BM125" s="383">
        <v>0</v>
      </c>
      <c r="BN125" s="119"/>
      <c r="BO125" s="119"/>
    </row>
    <row r="126" spans="1:67" ht="24" customHeight="1" x14ac:dyDescent="0.3">
      <c r="A126" s="364" t="s">
        <v>2284</v>
      </c>
      <c r="B126" s="365" t="s">
        <v>2285</v>
      </c>
      <c r="C126" s="366" t="s">
        <v>1987</v>
      </c>
      <c r="D126" s="367">
        <f t="shared" si="0"/>
        <v>0</v>
      </c>
      <c r="E126" s="368">
        <f t="shared" si="1"/>
        <v>0</v>
      </c>
      <c r="F126" s="368">
        <f t="shared" si="2"/>
        <v>0</v>
      </c>
      <c r="G126" s="368">
        <f t="shared" si="3"/>
        <v>0</v>
      </c>
      <c r="H126" s="368">
        <f t="shared" si="4"/>
        <v>0</v>
      </c>
      <c r="I126" s="368">
        <f t="shared" si="5"/>
        <v>0</v>
      </c>
      <c r="J126" s="368">
        <f t="shared" si="6"/>
        <v>0</v>
      </c>
      <c r="K126" s="368">
        <f t="shared" si="7"/>
        <v>0</v>
      </c>
      <c r="L126" s="368">
        <f t="shared" si="8"/>
        <v>0</v>
      </c>
      <c r="M126" s="369">
        <f t="shared" si="9"/>
        <v>0</v>
      </c>
      <c r="N126" s="370">
        <f t="shared" si="10"/>
        <v>0</v>
      </c>
      <c r="O126" s="371"/>
      <c r="P126" s="372">
        <f t="shared" si="11"/>
        <v>0</v>
      </c>
      <c r="Q126" s="373" t="str">
        <f t="shared" si="12"/>
        <v/>
      </c>
      <c r="R126" s="374">
        <v>0</v>
      </c>
      <c r="S126" s="384"/>
      <c r="T126" s="384"/>
      <c r="U126" s="385"/>
      <c r="V126" s="385"/>
      <c r="W126" s="117">
        <v>0</v>
      </c>
      <c r="X126" s="123"/>
      <c r="Y126" s="385"/>
      <c r="Z126" s="384"/>
      <c r="AA126" s="384"/>
      <c r="AB126" s="385"/>
      <c r="AC126" s="385">
        <v>0</v>
      </c>
      <c r="AD126" s="386">
        <v>0</v>
      </c>
      <c r="AE126" s="214">
        <v>0</v>
      </c>
      <c r="AF126" s="116"/>
      <c r="AG126" s="116"/>
      <c r="AH126" s="389">
        <v>0</v>
      </c>
      <c r="AI126" s="386">
        <v>0</v>
      </c>
      <c r="AJ126" s="390">
        <v>0</v>
      </c>
      <c r="AK126" s="374"/>
      <c r="AL126" s="385"/>
      <c r="AM126" s="386">
        <v>0</v>
      </c>
      <c r="AN126" s="390">
        <v>0</v>
      </c>
      <c r="AO126" s="383">
        <v>0</v>
      </c>
      <c r="AP126" s="376"/>
      <c r="AQ126" s="384"/>
      <c r="AR126" s="386">
        <v>0</v>
      </c>
      <c r="AS126" s="123">
        <v>0</v>
      </c>
      <c r="AT126" s="384"/>
      <c r="AU126" s="383"/>
      <c r="AV126" s="384"/>
      <c r="AW126" s="383"/>
      <c r="AX126" s="126"/>
      <c r="AY126" s="384"/>
      <c r="AZ126" s="385"/>
      <c r="BA126" s="385"/>
      <c r="BB126" s="377">
        <v>0</v>
      </c>
      <c r="BC126" s="377">
        <v>0</v>
      </c>
      <c r="BD126" s="377">
        <v>0</v>
      </c>
      <c r="BE126" s="378"/>
      <c r="BF126" s="214"/>
      <c r="BG126" s="214"/>
      <c r="BH126" s="116"/>
      <c r="BI126" s="386"/>
      <c r="BJ126" s="378"/>
      <c r="BK126" s="378"/>
      <c r="BL126" s="386"/>
      <c r="BM126" s="374">
        <v>0</v>
      </c>
      <c r="BN126" s="384"/>
      <c r="BO126" s="384"/>
    </row>
    <row r="127" spans="1:67" ht="24" customHeight="1" x14ac:dyDescent="0.3">
      <c r="A127" s="379" t="s">
        <v>1132</v>
      </c>
      <c r="B127" s="365" t="s">
        <v>1133</v>
      </c>
      <c r="C127" s="366" t="s">
        <v>280</v>
      </c>
      <c r="D127" s="367">
        <f t="shared" si="0"/>
        <v>30</v>
      </c>
      <c r="E127" s="368">
        <f t="shared" si="1"/>
        <v>0</v>
      </c>
      <c r="F127" s="368">
        <f t="shared" si="2"/>
        <v>0</v>
      </c>
      <c r="G127" s="368">
        <f t="shared" si="3"/>
        <v>0</v>
      </c>
      <c r="H127" s="368">
        <f t="shared" si="4"/>
        <v>0</v>
      </c>
      <c r="I127" s="368">
        <f t="shared" si="5"/>
        <v>0</v>
      </c>
      <c r="J127" s="368">
        <f t="shared" si="6"/>
        <v>0</v>
      </c>
      <c r="K127" s="368">
        <f t="shared" si="7"/>
        <v>0</v>
      </c>
      <c r="L127" s="368">
        <f t="shared" si="8"/>
        <v>0</v>
      </c>
      <c r="M127" s="369">
        <f t="shared" si="9"/>
        <v>0</v>
      </c>
      <c r="N127" s="370">
        <f t="shared" si="10"/>
        <v>30</v>
      </c>
      <c r="O127" s="371"/>
      <c r="P127" s="372">
        <f t="shared" si="11"/>
        <v>30</v>
      </c>
      <c r="Q127" s="373">
        <f t="shared" si="12"/>
        <v>309</v>
      </c>
      <c r="R127" s="383">
        <v>0</v>
      </c>
      <c r="S127" s="119"/>
      <c r="T127" s="119"/>
      <c r="U127" s="113"/>
      <c r="V127" s="113"/>
      <c r="W127" s="386">
        <v>0</v>
      </c>
      <c r="X127" s="387"/>
      <c r="Y127" s="113"/>
      <c r="Z127" s="119"/>
      <c r="AA127" s="119"/>
      <c r="AB127" s="113"/>
      <c r="AC127" s="113">
        <v>0</v>
      </c>
      <c r="AD127" s="117">
        <v>0</v>
      </c>
      <c r="AE127" s="109">
        <v>0</v>
      </c>
      <c r="AF127" s="116"/>
      <c r="AG127" s="116"/>
      <c r="AH127" s="389">
        <v>0</v>
      </c>
      <c r="AI127" s="117">
        <v>0</v>
      </c>
      <c r="AJ127" s="375">
        <v>0</v>
      </c>
      <c r="AK127" s="383"/>
      <c r="AL127" s="113"/>
      <c r="AM127" s="117">
        <v>0</v>
      </c>
      <c r="AN127" s="375">
        <v>0</v>
      </c>
      <c r="AO127" s="383">
        <v>0</v>
      </c>
      <c r="AP127" s="391"/>
      <c r="AQ127" s="119"/>
      <c r="AR127" s="117">
        <v>0</v>
      </c>
      <c r="AS127" s="387">
        <v>0</v>
      </c>
      <c r="AT127" s="119"/>
      <c r="AU127" s="383"/>
      <c r="AV127" s="119"/>
      <c r="AW127" s="383"/>
      <c r="AX127" s="392"/>
      <c r="AY127" s="119">
        <v>30</v>
      </c>
      <c r="AZ127" s="113"/>
      <c r="BA127" s="113"/>
      <c r="BB127" s="377">
        <v>0</v>
      </c>
      <c r="BC127" s="377">
        <v>0</v>
      </c>
      <c r="BD127" s="377">
        <v>0</v>
      </c>
      <c r="BE127" s="378"/>
      <c r="BF127" s="214"/>
      <c r="BG127" s="214"/>
      <c r="BH127" s="116"/>
      <c r="BI127" s="117"/>
      <c r="BJ127" s="378"/>
      <c r="BK127" s="378"/>
      <c r="BL127" s="117"/>
      <c r="BM127" s="374">
        <v>0</v>
      </c>
      <c r="BN127" s="119"/>
      <c r="BO127" s="119"/>
    </row>
    <row r="128" spans="1:67" ht="24" customHeight="1" x14ac:dyDescent="0.3">
      <c r="A128" s="379" t="s">
        <v>2301</v>
      </c>
      <c r="B128" s="365" t="s">
        <v>2302</v>
      </c>
      <c r="C128" s="366" t="s">
        <v>2125</v>
      </c>
      <c r="D128" s="367">
        <f t="shared" si="0"/>
        <v>4</v>
      </c>
      <c r="E128" s="368">
        <f t="shared" si="1"/>
        <v>0</v>
      </c>
      <c r="F128" s="368">
        <f t="shared" si="2"/>
        <v>0</v>
      </c>
      <c r="G128" s="368">
        <f t="shared" si="3"/>
        <v>0</v>
      </c>
      <c r="H128" s="368">
        <f t="shared" si="4"/>
        <v>0</v>
      </c>
      <c r="I128" s="368">
        <f t="shared" si="5"/>
        <v>0</v>
      </c>
      <c r="J128" s="368">
        <f t="shared" si="6"/>
        <v>0</v>
      </c>
      <c r="K128" s="368">
        <f t="shared" si="7"/>
        <v>0</v>
      </c>
      <c r="L128" s="368">
        <f t="shared" si="8"/>
        <v>0</v>
      </c>
      <c r="M128" s="369">
        <f t="shared" si="9"/>
        <v>0</v>
      </c>
      <c r="N128" s="370">
        <f t="shared" si="10"/>
        <v>4</v>
      </c>
      <c r="O128" s="371"/>
      <c r="P128" s="372">
        <f t="shared" si="11"/>
        <v>4</v>
      </c>
      <c r="Q128" s="373">
        <f t="shared" si="12"/>
        <v>829</v>
      </c>
      <c r="R128" s="374">
        <v>0</v>
      </c>
      <c r="S128" s="384"/>
      <c r="T128" s="384"/>
      <c r="U128" s="385"/>
      <c r="V128" s="385"/>
      <c r="W128" s="117">
        <v>0</v>
      </c>
      <c r="X128" s="387"/>
      <c r="Y128" s="385"/>
      <c r="Z128" s="384"/>
      <c r="AA128" s="384"/>
      <c r="AB128" s="385"/>
      <c r="AC128" s="385">
        <v>4</v>
      </c>
      <c r="AD128" s="386">
        <v>0</v>
      </c>
      <c r="AE128" s="214">
        <v>0</v>
      </c>
      <c r="AF128" s="116"/>
      <c r="AG128" s="116"/>
      <c r="AH128" s="389">
        <v>0</v>
      </c>
      <c r="AI128" s="386">
        <v>0</v>
      </c>
      <c r="AJ128" s="390">
        <v>0</v>
      </c>
      <c r="AK128" s="383"/>
      <c r="AL128" s="385"/>
      <c r="AM128" s="386">
        <v>0</v>
      </c>
      <c r="AN128" s="390">
        <v>0</v>
      </c>
      <c r="AO128" s="383">
        <v>0</v>
      </c>
      <c r="AP128" s="391"/>
      <c r="AQ128" s="384"/>
      <c r="AR128" s="386">
        <v>0</v>
      </c>
      <c r="AS128" s="387">
        <v>0</v>
      </c>
      <c r="AT128" s="384"/>
      <c r="AU128" s="383"/>
      <c r="AV128" s="384"/>
      <c r="AW128" s="383"/>
      <c r="AX128" s="392"/>
      <c r="AY128" s="119"/>
      <c r="AZ128" s="385"/>
      <c r="BA128" s="385"/>
      <c r="BB128" s="394">
        <v>0</v>
      </c>
      <c r="BC128" s="394">
        <v>0</v>
      </c>
      <c r="BD128" s="394">
        <v>0</v>
      </c>
      <c r="BE128" s="378"/>
      <c r="BF128" s="109"/>
      <c r="BG128" s="109"/>
      <c r="BH128" s="116"/>
      <c r="BI128" s="386"/>
      <c r="BJ128" s="378"/>
      <c r="BK128" s="378"/>
      <c r="BL128" s="386"/>
      <c r="BM128" s="383">
        <v>0</v>
      </c>
      <c r="BN128" s="384"/>
      <c r="BO128" s="384"/>
    </row>
    <row r="129" spans="1:67" ht="24" customHeight="1" x14ac:dyDescent="0.3">
      <c r="A129" s="379" t="s">
        <v>2309</v>
      </c>
      <c r="B129" s="365" t="s">
        <v>2310</v>
      </c>
      <c r="C129" s="366" t="s">
        <v>518</v>
      </c>
      <c r="D129" s="367">
        <f t="shared" si="0"/>
        <v>0</v>
      </c>
      <c r="E129" s="368">
        <f t="shared" si="1"/>
        <v>0</v>
      </c>
      <c r="F129" s="368">
        <f t="shared" si="2"/>
        <v>0</v>
      </c>
      <c r="G129" s="368">
        <f t="shared" si="3"/>
        <v>0</v>
      </c>
      <c r="H129" s="368">
        <f t="shared" si="4"/>
        <v>0</v>
      </c>
      <c r="I129" s="368">
        <f t="shared" si="5"/>
        <v>0</v>
      </c>
      <c r="J129" s="368">
        <f t="shared" si="6"/>
        <v>0</v>
      </c>
      <c r="K129" s="368">
        <f t="shared" si="7"/>
        <v>0</v>
      </c>
      <c r="L129" s="368">
        <f t="shared" si="8"/>
        <v>0</v>
      </c>
      <c r="M129" s="369">
        <f t="shared" si="9"/>
        <v>0</v>
      </c>
      <c r="N129" s="370">
        <f t="shared" si="10"/>
        <v>0</v>
      </c>
      <c r="O129" s="371"/>
      <c r="P129" s="372">
        <f t="shared" si="11"/>
        <v>0</v>
      </c>
      <c r="Q129" s="373" t="str">
        <f t="shared" si="12"/>
        <v/>
      </c>
      <c r="R129" s="383">
        <v>0</v>
      </c>
      <c r="S129" s="384"/>
      <c r="T129" s="384"/>
      <c r="U129" s="385"/>
      <c r="V129" s="385"/>
      <c r="W129" s="117">
        <v>0</v>
      </c>
      <c r="X129" s="387"/>
      <c r="Y129" s="385"/>
      <c r="Z129" s="384"/>
      <c r="AA129" s="384"/>
      <c r="AB129" s="385"/>
      <c r="AC129" s="385">
        <v>0</v>
      </c>
      <c r="AD129" s="117">
        <v>0</v>
      </c>
      <c r="AE129" s="109">
        <v>0</v>
      </c>
      <c r="AF129" s="116"/>
      <c r="AG129" s="116"/>
      <c r="AH129" s="124">
        <v>0</v>
      </c>
      <c r="AI129" s="117">
        <v>0</v>
      </c>
      <c r="AJ129" s="375">
        <v>0</v>
      </c>
      <c r="AK129" s="383"/>
      <c r="AL129" s="385"/>
      <c r="AM129" s="117">
        <v>0</v>
      </c>
      <c r="AN129" s="375">
        <v>0</v>
      </c>
      <c r="AO129" s="374">
        <v>0</v>
      </c>
      <c r="AP129" s="391"/>
      <c r="AQ129" s="384"/>
      <c r="AR129" s="117">
        <v>0</v>
      </c>
      <c r="AS129" s="387">
        <v>0</v>
      </c>
      <c r="AT129" s="384"/>
      <c r="AU129" s="374"/>
      <c r="AV129" s="384"/>
      <c r="AW129" s="374"/>
      <c r="AX129" s="392"/>
      <c r="AY129" s="384"/>
      <c r="AZ129" s="385"/>
      <c r="BA129" s="385"/>
      <c r="BB129" s="394">
        <v>0</v>
      </c>
      <c r="BC129" s="394">
        <v>0</v>
      </c>
      <c r="BD129" s="394">
        <v>0</v>
      </c>
      <c r="BE129" s="378"/>
      <c r="BF129" s="109"/>
      <c r="BG129" s="109"/>
      <c r="BH129" s="116"/>
      <c r="BI129" s="117"/>
      <c r="BJ129" s="378"/>
      <c r="BK129" s="378"/>
      <c r="BL129" s="117"/>
      <c r="BM129" s="374">
        <v>0</v>
      </c>
      <c r="BN129" s="384"/>
      <c r="BO129" s="384"/>
    </row>
    <row r="130" spans="1:67" ht="24" customHeight="1" x14ac:dyDescent="0.3">
      <c r="A130" s="380" t="s">
        <v>1136</v>
      </c>
      <c r="B130" s="381" t="s">
        <v>1137</v>
      </c>
      <c r="C130" s="382" t="s">
        <v>242</v>
      </c>
      <c r="D130" s="367">
        <f t="shared" si="0"/>
        <v>33</v>
      </c>
      <c r="E130" s="368">
        <f t="shared" si="1"/>
        <v>10</v>
      </c>
      <c r="F130" s="368">
        <f t="shared" si="2"/>
        <v>9</v>
      </c>
      <c r="G130" s="368">
        <f t="shared" si="3"/>
        <v>0</v>
      </c>
      <c r="H130" s="368">
        <f t="shared" si="4"/>
        <v>0</v>
      </c>
      <c r="I130" s="368">
        <f t="shared" si="5"/>
        <v>0</v>
      </c>
      <c r="J130" s="368">
        <f t="shared" si="6"/>
        <v>0</v>
      </c>
      <c r="K130" s="368">
        <f t="shared" si="7"/>
        <v>0</v>
      </c>
      <c r="L130" s="368">
        <f t="shared" si="8"/>
        <v>0</v>
      </c>
      <c r="M130" s="369">
        <f t="shared" si="9"/>
        <v>0</v>
      </c>
      <c r="N130" s="446">
        <f t="shared" si="10"/>
        <v>52</v>
      </c>
      <c r="O130" s="371"/>
      <c r="P130" s="372">
        <f t="shared" si="11"/>
        <v>52</v>
      </c>
      <c r="Q130" s="373">
        <f t="shared" si="12"/>
        <v>204</v>
      </c>
      <c r="R130" s="374">
        <v>0</v>
      </c>
      <c r="S130" s="119"/>
      <c r="T130" s="119"/>
      <c r="U130" s="113"/>
      <c r="V130" s="113"/>
      <c r="W130" s="117">
        <v>0</v>
      </c>
      <c r="X130" s="123"/>
      <c r="Y130" s="113"/>
      <c r="Z130" s="119"/>
      <c r="AA130" s="119"/>
      <c r="AB130" s="113"/>
      <c r="AC130" s="113">
        <v>9</v>
      </c>
      <c r="AD130" s="117">
        <v>0</v>
      </c>
      <c r="AE130" s="109">
        <v>10</v>
      </c>
      <c r="AF130" s="388"/>
      <c r="AG130" s="388"/>
      <c r="AH130" s="389">
        <v>0</v>
      </c>
      <c r="AI130" s="117">
        <v>0</v>
      </c>
      <c r="AJ130" s="375">
        <v>0</v>
      </c>
      <c r="AK130" s="374"/>
      <c r="AL130" s="113"/>
      <c r="AM130" s="117">
        <v>0</v>
      </c>
      <c r="AN130" s="375">
        <v>0</v>
      </c>
      <c r="AO130" s="383">
        <v>0</v>
      </c>
      <c r="AP130" s="376"/>
      <c r="AQ130" s="119"/>
      <c r="AR130" s="117">
        <v>0</v>
      </c>
      <c r="AS130" s="123">
        <v>0</v>
      </c>
      <c r="AT130" s="119"/>
      <c r="AU130" s="383"/>
      <c r="AV130" s="119"/>
      <c r="AW130" s="383"/>
      <c r="AX130" s="126">
        <v>33</v>
      </c>
      <c r="AY130" s="119"/>
      <c r="AZ130" s="113"/>
      <c r="BA130" s="113"/>
      <c r="BB130" s="377">
        <v>0</v>
      </c>
      <c r="BC130" s="377">
        <v>0</v>
      </c>
      <c r="BD130" s="377">
        <v>0</v>
      </c>
      <c r="BE130" s="393"/>
      <c r="BF130" s="109"/>
      <c r="BG130" s="109"/>
      <c r="BH130" s="388"/>
      <c r="BI130" s="117"/>
      <c r="BJ130" s="393"/>
      <c r="BK130" s="393"/>
      <c r="BL130" s="117"/>
      <c r="BM130" s="383">
        <v>0</v>
      </c>
      <c r="BN130" s="119"/>
      <c r="BO130" s="119"/>
    </row>
    <row r="131" spans="1:67" ht="24" customHeight="1" x14ac:dyDescent="0.3">
      <c r="A131" s="364" t="s">
        <v>2316</v>
      </c>
      <c r="B131" s="365" t="s">
        <v>2317</v>
      </c>
      <c r="C131" s="366" t="s">
        <v>2318</v>
      </c>
      <c r="D131" s="367">
        <f t="shared" si="0"/>
        <v>0</v>
      </c>
      <c r="E131" s="368">
        <f t="shared" si="1"/>
        <v>0</v>
      </c>
      <c r="F131" s="368">
        <f t="shared" si="2"/>
        <v>0</v>
      </c>
      <c r="G131" s="368">
        <f t="shared" si="3"/>
        <v>0</v>
      </c>
      <c r="H131" s="368">
        <f t="shared" si="4"/>
        <v>0</v>
      </c>
      <c r="I131" s="368">
        <f t="shared" si="5"/>
        <v>0</v>
      </c>
      <c r="J131" s="368">
        <f t="shared" si="6"/>
        <v>0</v>
      </c>
      <c r="K131" s="368">
        <f t="shared" si="7"/>
        <v>0</v>
      </c>
      <c r="L131" s="368">
        <f t="shared" si="8"/>
        <v>0</v>
      </c>
      <c r="M131" s="369">
        <f t="shared" si="9"/>
        <v>0</v>
      </c>
      <c r="N131" s="370">
        <f t="shared" si="10"/>
        <v>0</v>
      </c>
      <c r="O131" s="371"/>
      <c r="P131" s="372">
        <f t="shared" si="11"/>
        <v>0</v>
      </c>
      <c r="Q131" s="373" t="str">
        <f t="shared" si="12"/>
        <v/>
      </c>
      <c r="R131" s="383">
        <v>0</v>
      </c>
      <c r="S131" s="384"/>
      <c r="T131" s="384"/>
      <c r="U131" s="385"/>
      <c r="V131" s="385"/>
      <c r="W131" s="117">
        <v>0</v>
      </c>
      <c r="X131" s="387"/>
      <c r="Y131" s="385"/>
      <c r="Z131" s="384"/>
      <c r="AA131" s="384"/>
      <c r="AB131" s="385"/>
      <c r="AC131" s="385">
        <v>0</v>
      </c>
      <c r="AD131" s="117">
        <v>0</v>
      </c>
      <c r="AE131" s="109">
        <v>0</v>
      </c>
      <c r="AF131" s="116"/>
      <c r="AG131" s="116"/>
      <c r="AH131" s="124">
        <v>0</v>
      </c>
      <c r="AI131" s="117">
        <v>0</v>
      </c>
      <c r="AJ131" s="375">
        <v>0</v>
      </c>
      <c r="AK131" s="383"/>
      <c r="AL131" s="385"/>
      <c r="AM131" s="117">
        <v>0</v>
      </c>
      <c r="AN131" s="375">
        <v>0</v>
      </c>
      <c r="AO131" s="374">
        <v>0</v>
      </c>
      <c r="AP131" s="391"/>
      <c r="AQ131" s="384"/>
      <c r="AR131" s="117">
        <v>0</v>
      </c>
      <c r="AS131" s="387">
        <v>0</v>
      </c>
      <c r="AT131" s="384"/>
      <c r="AU131" s="374"/>
      <c r="AV131" s="384"/>
      <c r="AW131" s="374"/>
      <c r="AX131" s="392"/>
      <c r="AY131" s="384"/>
      <c r="AZ131" s="385"/>
      <c r="BA131" s="385"/>
      <c r="BB131" s="377">
        <v>0</v>
      </c>
      <c r="BC131" s="377">
        <v>0</v>
      </c>
      <c r="BD131" s="377">
        <v>0</v>
      </c>
      <c r="BE131" s="378"/>
      <c r="BF131" s="109"/>
      <c r="BG131" s="109"/>
      <c r="BH131" s="116"/>
      <c r="BI131" s="117"/>
      <c r="BJ131" s="378"/>
      <c r="BK131" s="378"/>
      <c r="BL131" s="117"/>
      <c r="BM131" s="374">
        <v>0</v>
      </c>
      <c r="BN131" s="384"/>
      <c r="BO131" s="384"/>
    </row>
    <row r="132" spans="1:67" ht="24" customHeight="1" x14ac:dyDescent="0.3">
      <c r="A132" s="364" t="s">
        <v>2322</v>
      </c>
      <c r="B132" s="365" t="s">
        <v>2323</v>
      </c>
      <c r="C132" s="366" t="s">
        <v>2318</v>
      </c>
      <c r="D132" s="367">
        <f t="shared" si="0"/>
        <v>6</v>
      </c>
      <c r="E132" s="368">
        <f t="shared" si="1"/>
        <v>0</v>
      </c>
      <c r="F132" s="368">
        <f t="shared" si="2"/>
        <v>0</v>
      </c>
      <c r="G132" s="368">
        <f t="shared" si="3"/>
        <v>0</v>
      </c>
      <c r="H132" s="368">
        <f t="shared" si="4"/>
        <v>0</v>
      </c>
      <c r="I132" s="368">
        <f t="shared" si="5"/>
        <v>0</v>
      </c>
      <c r="J132" s="368">
        <f t="shared" si="6"/>
        <v>0</v>
      </c>
      <c r="K132" s="368">
        <f t="shared" si="7"/>
        <v>0</v>
      </c>
      <c r="L132" s="368">
        <f t="shared" si="8"/>
        <v>0</v>
      </c>
      <c r="M132" s="369">
        <f t="shared" si="9"/>
        <v>0</v>
      </c>
      <c r="N132" s="370">
        <f t="shared" si="10"/>
        <v>6</v>
      </c>
      <c r="O132" s="371"/>
      <c r="P132" s="372">
        <f t="shared" si="11"/>
        <v>6</v>
      </c>
      <c r="Q132" s="373">
        <f t="shared" si="12"/>
        <v>727</v>
      </c>
      <c r="R132" s="383">
        <v>0</v>
      </c>
      <c r="S132" s="119"/>
      <c r="T132" s="119"/>
      <c r="U132" s="113"/>
      <c r="V132" s="113"/>
      <c r="W132" s="117">
        <v>0</v>
      </c>
      <c r="X132" s="123"/>
      <c r="Y132" s="113"/>
      <c r="Z132" s="119"/>
      <c r="AA132" s="119"/>
      <c r="AB132" s="113"/>
      <c r="AC132" s="113">
        <v>0</v>
      </c>
      <c r="AD132" s="117">
        <v>0</v>
      </c>
      <c r="AE132" s="109">
        <v>0</v>
      </c>
      <c r="AF132" s="116"/>
      <c r="AG132" s="116"/>
      <c r="AH132" s="124">
        <v>0</v>
      </c>
      <c r="AI132" s="117">
        <v>0</v>
      </c>
      <c r="AJ132" s="375">
        <v>0</v>
      </c>
      <c r="AK132" s="374"/>
      <c r="AL132" s="113"/>
      <c r="AM132" s="117">
        <v>0</v>
      </c>
      <c r="AN132" s="375">
        <v>0</v>
      </c>
      <c r="AO132" s="374">
        <v>0</v>
      </c>
      <c r="AP132" s="376"/>
      <c r="AQ132" s="119"/>
      <c r="AR132" s="117">
        <v>0</v>
      </c>
      <c r="AS132" s="123">
        <v>0</v>
      </c>
      <c r="AT132" s="119"/>
      <c r="AU132" s="374"/>
      <c r="AV132" s="119"/>
      <c r="AW132" s="374"/>
      <c r="AX132" s="392"/>
      <c r="AY132" s="119">
        <v>6</v>
      </c>
      <c r="AZ132" s="113"/>
      <c r="BA132" s="113"/>
      <c r="BB132" s="377">
        <v>0</v>
      </c>
      <c r="BC132" s="377">
        <v>0</v>
      </c>
      <c r="BD132" s="377">
        <v>0</v>
      </c>
      <c r="BE132" s="378"/>
      <c r="BF132" s="214"/>
      <c r="BG132" s="214"/>
      <c r="BH132" s="116"/>
      <c r="BI132" s="117"/>
      <c r="BJ132" s="378"/>
      <c r="BK132" s="378"/>
      <c r="BL132" s="117"/>
      <c r="BM132" s="374">
        <v>0</v>
      </c>
      <c r="BN132" s="119"/>
      <c r="BO132" s="119"/>
    </row>
    <row r="133" spans="1:67" ht="24" customHeight="1" x14ac:dyDescent="0.3">
      <c r="A133" s="364" t="s">
        <v>2326</v>
      </c>
      <c r="B133" s="365" t="s">
        <v>2327</v>
      </c>
      <c r="C133" s="366" t="s">
        <v>1990</v>
      </c>
      <c r="D133" s="367">
        <f t="shared" si="0"/>
        <v>10</v>
      </c>
      <c r="E133" s="368">
        <f t="shared" si="1"/>
        <v>5</v>
      </c>
      <c r="F133" s="368">
        <f t="shared" si="2"/>
        <v>0</v>
      </c>
      <c r="G133" s="368">
        <f t="shared" si="3"/>
        <v>0</v>
      </c>
      <c r="H133" s="368">
        <f t="shared" si="4"/>
        <v>0</v>
      </c>
      <c r="I133" s="368">
        <f t="shared" si="5"/>
        <v>0</v>
      </c>
      <c r="J133" s="368">
        <f t="shared" si="6"/>
        <v>0</v>
      </c>
      <c r="K133" s="368">
        <f t="shared" si="7"/>
        <v>0</v>
      </c>
      <c r="L133" s="368">
        <f t="shared" si="8"/>
        <v>0</v>
      </c>
      <c r="M133" s="369">
        <f t="shared" si="9"/>
        <v>0</v>
      </c>
      <c r="N133" s="370">
        <f t="shared" si="10"/>
        <v>15</v>
      </c>
      <c r="O133" s="371"/>
      <c r="P133" s="372">
        <f t="shared" si="11"/>
        <v>15</v>
      </c>
      <c r="Q133" s="373">
        <f t="shared" si="12"/>
        <v>509</v>
      </c>
      <c r="R133" s="374">
        <v>0</v>
      </c>
      <c r="S133" s="119"/>
      <c r="T133" s="119"/>
      <c r="U133" s="113"/>
      <c r="V133" s="113"/>
      <c r="W133" s="386">
        <v>0</v>
      </c>
      <c r="X133" s="123"/>
      <c r="Y133" s="113"/>
      <c r="Z133" s="119"/>
      <c r="AA133" s="119"/>
      <c r="AB133" s="113"/>
      <c r="AC133" s="113">
        <v>10</v>
      </c>
      <c r="AD133" s="117">
        <v>0</v>
      </c>
      <c r="AE133" s="109">
        <v>0</v>
      </c>
      <c r="AF133" s="116"/>
      <c r="AG133" s="116"/>
      <c r="AH133" s="124">
        <v>0</v>
      </c>
      <c r="AI133" s="117">
        <v>0</v>
      </c>
      <c r="AJ133" s="375">
        <v>0</v>
      </c>
      <c r="AK133" s="374"/>
      <c r="AL133" s="113"/>
      <c r="AM133" s="117">
        <v>0</v>
      </c>
      <c r="AN133" s="375">
        <v>0</v>
      </c>
      <c r="AO133" s="374">
        <v>0</v>
      </c>
      <c r="AP133" s="376"/>
      <c r="AQ133" s="119"/>
      <c r="AR133" s="117">
        <v>0</v>
      </c>
      <c r="AS133" s="123">
        <v>0</v>
      </c>
      <c r="AT133" s="119"/>
      <c r="AU133" s="374"/>
      <c r="AV133" s="119"/>
      <c r="AW133" s="374"/>
      <c r="AX133" s="126"/>
      <c r="AY133" s="119">
        <v>5</v>
      </c>
      <c r="AZ133" s="113"/>
      <c r="BA133" s="113"/>
      <c r="BB133" s="377">
        <v>0</v>
      </c>
      <c r="BC133" s="377">
        <v>0</v>
      </c>
      <c r="BD133" s="377">
        <v>0</v>
      </c>
      <c r="BE133" s="378"/>
      <c r="BF133" s="214"/>
      <c r="BG133" s="214"/>
      <c r="BH133" s="116"/>
      <c r="BI133" s="117"/>
      <c r="BJ133" s="378"/>
      <c r="BK133" s="378"/>
      <c r="BL133" s="117"/>
      <c r="BM133" s="374">
        <v>0</v>
      </c>
      <c r="BN133" s="119"/>
      <c r="BO133" s="119"/>
    </row>
    <row r="134" spans="1:67" ht="24" customHeight="1" x14ac:dyDescent="0.3">
      <c r="A134" s="379" t="s">
        <v>2332</v>
      </c>
      <c r="B134" s="365" t="s">
        <v>2333</v>
      </c>
      <c r="C134" s="366" t="s">
        <v>2334</v>
      </c>
      <c r="D134" s="367">
        <f t="shared" si="0"/>
        <v>1</v>
      </c>
      <c r="E134" s="368">
        <f t="shared" si="1"/>
        <v>0</v>
      </c>
      <c r="F134" s="368">
        <f t="shared" si="2"/>
        <v>0</v>
      </c>
      <c r="G134" s="368">
        <f t="shared" si="3"/>
        <v>0</v>
      </c>
      <c r="H134" s="368">
        <f t="shared" si="4"/>
        <v>0</v>
      </c>
      <c r="I134" s="368">
        <f t="shared" si="5"/>
        <v>0</v>
      </c>
      <c r="J134" s="368">
        <f t="shared" si="6"/>
        <v>0</v>
      </c>
      <c r="K134" s="368">
        <f t="shared" si="7"/>
        <v>0</v>
      </c>
      <c r="L134" s="368">
        <f t="shared" si="8"/>
        <v>0</v>
      </c>
      <c r="M134" s="369">
        <f t="shared" si="9"/>
        <v>0</v>
      </c>
      <c r="N134" s="370">
        <f t="shared" si="10"/>
        <v>1</v>
      </c>
      <c r="O134" s="371"/>
      <c r="P134" s="372">
        <f t="shared" si="11"/>
        <v>1</v>
      </c>
      <c r="Q134" s="373">
        <f t="shared" si="12"/>
        <v>941</v>
      </c>
      <c r="R134" s="383">
        <v>0</v>
      </c>
      <c r="S134" s="384"/>
      <c r="T134" s="384"/>
      <c r="U134" s="385"/>
      <c r="V134" s="385"/>
      <c r="W134" s="386">
        <v>0</v>
      </c>
      <c r="X134" s="387"/>
      <c r="Y134" s="385"/>
      <c r="Z134" s="384"/>
      <c r="AA134" s="384"/>
      <c r="AB134" s="385"/>
      <c r="AC134" s="385">
        <v>0</v>
      </c>
      <c r="AD134" s="117">
        <v>0</v>
      </c>
      <c r="AE134" s="109">
        <v>0</v>
      </c>
      <c r="AF134" s="116"/>
      <c r="AG134" s="116"/>
      <c r="AH134" s="124">
        <v>0</v>
      </c>
      <c r="AI134" s="117">
        <v>0</v>
      </c>
      <c r="AJ134" s="375">
        <v>0</v>
      </c>
      <c r="AK134" s="383"/>
      <c r="AL134" s="385"/>
      <c r="AM134" s="117">
        <v>0</v>
      </c>
      <c r="AN134" s="375">
        <v>0</v>
      </c>
      <c r="AO134" s="374">
        <v>0</v>
      </c>
      <c r="AP134" s="391"/>
      <c r="AQ134" s="384"/>
      <c r="AR134" s="117">
        <v>0</v>
      </c>
      <c r="AS134" s="387">
        <v>0</v>
      </c>
      <c r="AT134" s="384"/>
      <c r="AU134" s="374"/>
      <c r="AV134" s="384"/>
      <c r="AW134" s="374"/>
      <c r="AX134" s="392"/>
      <c r="AY134" s="384"/>
      <c r="AZ134" s="385">
        <v>1</v>
      </c>
      <c r="BA134" s="385"/>
      <c r="BB134" s="377">
        <v>0</v>
      </c>
      <c r="BC134" s="377">
        <v>0</v>
      </c>
      <c r="BD134" s="377">
        <v>0</v>
      </c>
      <c r="BE134" s="378"/>
      <c r="BF134" s="109"/>
      <c r="BG134" s="109"/>
      <c r="BH134" s="116"/>
      <c r="BI134" s="117"/>
      <c r="BJ134" s="378"/>
      <c r="BK134" s="378"/>
      <c r="BL134" s="117"/>
      <c r="BM134" s="374">
        <v>0</v>
      </c>
      <c r="BN134" s="384"/>
      <c r="BO134" s="384"/>
    </row>
    <row r="135" spans="1:67" ht="24" customHeight="1" x14ac:dyDescent="0.3">
      <c r="A135" s="364" t="s">
        <v>2337</v>
      </c>
      <c r="B135" s="365" t="s">
        <v>2338</v>
      </c>
      <c r="C135" s="366" t="s">
        <v>2130</v>
      </c>
      <c r="D135" s="367">
        <f t="shared" si="0"/>
        <v>0</v>
      </c>
      <c r="E135" s="368">
        <f t="shared" si="1"/>
        <v>0</v>
      </c>
      <c r="F135" s="368">
        <f t="shared" si="2"/>
        <v>0</v>
      </c>
      <c r="G135" s="368">
        <f t="shared" si="3"/>
        <v>0</v>
      </c>
      <c r="H135" s="368">
        <f t="shared" si="4"/>
        <v>0</v>
      </c>
      <c r="I135" s="368">
        <f t="shared" si="5"/>
        <v>0</v>
      </c>
      <c r="J135" s="368">
        <f t="shared" si="6"/>
        <v>0</v>
      </c>
      <c r="K135" s="368">
        <f t="shared" si="7"/>
        <v>0</v>
      </c>
      <c r="L135" s="368">
        <f t="shared" si="8"/>
        <v>0</v>
      </c>
      <c r="M135" s="369">
        <f t="shared" si="9"/>
        <v>0</v>
      </c>
      <c r="N135" s="370">
        <f t="shared" si="10"/>
        <v>0</v>
      </c>
      <c r="O135" s="371"/>
      <c r="P135" s="372">
        <f t="shared" si="11"/>
        <v>0</v>
      </c>
      <c r="Q135" s="373" t="str">
        <f t="shared" si="12"/>
        <v/>
      </c>
      <c r="R135" s="383">
        <v>0</v>
      </c>
      <c r="S135" s="119"/>
      <c r="T135" s="119"/>
      <c r="U135" s="113"/>
      <c r="V135" s="113"/>
      <c r="W135" s="117">
        <v>0</v>
      </c>
      <c r="X135" s="123"/>
      <c r="Y135" s="113"/>
      <c r="Z135" s="119"/>
      <c r="AA135" s="119"/>
      <c r="AB135" s="113"/>
      <c r="AC135" s="113">
        <v>0</v>
      </c>
      <c r="AD135" s="117">
        <v>0</v>
      </c>
      <c r="AE135" s="109">
        <v>0</v>
      </c>
      <c r="AF135" s="116"/>
      <c r="AG135" s="116"/>
      <c r="AH135" s="124">
        <v>0</v>
      </c>
      <c r="AI135" s="117">
        <v>0</v>
      </c>
      <c r="AJ135" s="375">
        <v>0</v>
      </c>
      <c r="AK135" s="374"/>
      <c r="AL135" s="113"/>
      <c r="AM135" s="117">
        <v>0</v>
      </c>
      <c r="AN135" s="375">
        <v>0</v>
      </c>
      <c r="AO135" s="374">
        <v>0</v>
      </c>
      <c r="AP135" s="376"/>
      <c r="AQ135" s="119"/>
      <c r="AR135" s="117">
        <v>0</v>
      </c>
      <c r="AS135" s="123">
        <v>0</v>
      </c>
      <c r="AT135" s="119"/>
      <c r="AU135" s="374"/>
      <c r="AV135" s="119"/>
      <c r="AW135" s="374"/>
      <c r="AX135" s="392"/>
      <c r="AY135" s="119"/>
      <c r="AZ135" s="113"/>
      <c r="BA135" s="113"/>
      <c r="BB135" s="377">
        <v>0</v>
      </c>
      <c r="BC135" s="377">
        <v>0</v>
      </c>
      <c r="BD135" s="377">
        <v>0</v>
      </c>
      <c r="BE135" s="378"/>
      <c r="BF135" s="109"/>
      <c r="BG135" s="109"/>
      <c r="BH135" s="116"/>
      <c r="BI135" s="117"/>
      <c r="BJ135" s="378"/>
      <c r="BK135" s="378"/>
      <c r="BL135" s="117"/>
      <c r="BM135" s="374">
        <v>0</v>
      </c>
      <c r="BN135" s="119"/>
      <c r="BO135" s="119"/>
    </row>
    <row r="136" spans="1:67" ht="24" customHeight="1" x14ac:dyDescent="0.3">
      <c r="A136" s="364">
        <v>851123</v>
      </c>
      <c r="B136" s="365" t="s">
        <v>2592</v>
      </c>
      <c r="C136" s="366" t="s">
        <v>2593</v>
      </c>
      <c r="D136" s="367">
        <f t="shared" si="0"/>
        <v>0</v>
      </c>
      <c r="E136" s="368">
        <f t="shared" si="1"/>
        <v>0</v>
      </c>
      <c r="F136" s="368">
        <f t="shared" si="2"/>
        <v>0</v>
      </c>
      <c r="G136" s="368">
        <f t="shared" si="3"/>
        <v>0</v>
      </c>
      <c r="H136" s="368">
        <f t="shared" si="4"/>
        <v>0</v>
      </c>
      <c r="I136" s="368">
        <f t="shared" si="5"/>
        <v>0</v>
      </c>
      <c r="J136" s="368">
        <f t="shared" si="6"/>
        <v>0</v>
      </c>
      <c r="K136" s="368">
        <f t="shared" si="7"/>
        <v>0</v>
      </c>
      <c r="L136" s="368">
        <f t="shared" si="8"/>
        <v>0</v>
      </c>
      <c r="M136" s="369">
        <f t="shared" si="9"/>
        <v>0</v>
      </c>
      <c r="N136" s="370">
        <f t="shared" si="10"/>
        <v>0</v>
      </c>
      <c r="O136" s="371"/>
      <c r="P136" s="372">
        <f t="shared" si="11"/>
        <v>0</v>
      </c>
      <c r="Q136" s="373" t="str">
        <f t="shared" si="12"/>
        <v/>
      </c>
      <c r="R136" s="374">
        <v>0</v>
      </c>
      <c r="S136" s="119"/>
      <c r="T136" s="119"/>
      <c r="U136" s="113"/>
      <c r="V136" s="113"/>
      <c r="W136" s="386">
        <v>0</v>
      </c>
      <c r="X136" s="387"/>
      <c r="Y136" s="113"/>
      <c r="Z136" s="119"/>
      <c r="AA136" s="119"/>
      <c r="AB136" s="113"/>
      <c r="AC136" s="113">
        <v>0</v>
      </c>
      <c r="AD136" s="117">
        <v>0</v>
      </c>
      <c r="AE136" s="109">
        <v>0</v>
      </c>
      <c r="AF136" s="116"/>
      <c r="AG136" s="116"/>
      <c r="AH136" s="124">
        <v>0</v>
      </c>
      <c r="AI136" s="117">
        <v>0</v>
      </c>
      <c r="AJ136" s="375">
        <v>0</v>
      </c>
      <c r="AK136" s="383"/>
      <c r="AL136" s="113"/>
      <c r="AM136" s="117">
        <v>0</v>
      </c>
      <c r="AN136" s="375">
        <v>0</v>
      </c>
      <c r="AO136" s="374">
        <v>0</v>
      </c>
      <c r="AP136" s="391"/>
      <c r="AQ136" s="119"/>
      <c r="AR136" s="117">
        <v>0</v>
      </c>
      <c r="AS136" s="387">
        <v>0</v>
      </c>
      <c r="AT136" s="119"/>
      <c r="AU136" s="374"/>
      <c r="AV136" s="119"/>
      <c r="AW136" s="374"/>
      <c r="AX136" s="126"/>
      <c r="AY136" s="119"/>
      <c r="AZ136" s="113"/>
      <c r="BA136" s="113"/>
      <c r="BB136" s="394">
        <v>0</v>
      </c>
      <c r="BC136" s="394">
        <v>0</v>
      </c>
      <c r="BD136" s="394">
        <v>0</v>
      </c>
      <c r="BE136" s="378"/>
      <c r="BF136" s="109"/>
      <c r="BG136" s="109"/>
      <c r="BH136" s="116"/>
      <c r="BI136" s="117"/>
      <c r="BJ136" s="378"/>
      <c r="BK136" s="378"/>
      <c r="BL136" s="117"/>
      <c r="BM136" s="374">
        <v>0</v>
      </c>
      <c r="BN136" s="119"/>
      <c r="BO136" s="119"/>
    </row>
    <row r="137" spans="1:67" ht="24" customHeight="1" x14ac:dyDescent="0.3">
      <c r="A137" s="364" t="s">
        <v>2342</v>
      </c>
      <c r="B137" s="365" t="s">
        <v>2343</v>
      </c>
      <c r="C137" s="366" t="s">
        <v>1937</v>
      </c>
      <c r="D137" s="367">
        <f t="shared" si="0"/>
        <v>12</v>
      </c>
      <c r="E137" s="368">
        <f t="shared" si="1"/>
        <v>10</v>
      </c>
      <c r="F137" s="368">
        <f t="shared" si="2"/>
        <v>5</v>
      </c>
      <c r="G137" s="368">
        <f t="shared" si="3"/>
        <v>0</v>
      </c>
      <c r="H137" s="368">
        <f t="shared" si="4"/>
        <v>0</v>
      </c>
      <c r="I137" s="368">
        <f t="shared" si="5"/>
        <v>0</v>
      </c>
      <c r="J137" s="368">
        <f t="shared" si="6"/>
        <v>0</v>
      </c>
      <c r="K137" s="368">
        <f t="shared" si="7"/>
        <v>0</v>
      </c>
      <c r="L137" s="368">
        <f t="shared" si="8"/>
        <v>0</v>
      </c>
      <c r="M137" s="369">
        <f t="shared" si="9"/>
        <v>0</v>
      </c>
      <c r="N137" s="370">
        <f t="shared" si="10"/>
        <v>27</v>
      </c>
      <c r="O137" s="371"/>
      <c r="P137" s="372">
        <f t="shared" si="11"/>
        <v>27</v>
      </c>
      <c r="Q137" s="373">
        <f t="shared" si="12"/>
        <v>336</v>
      </c>
      <c r="R137" s="374">
        <v>0</v>
      </c>
      <c r="S137" s="119"/>
      <c r="T137" s="119"/>
      <c r="U137" s="113"/>
      <c r="V137" s="113"/>
      <c r="W137" s="386">
        <v>0</v>
      </c>
      <c r="X137" s="123"/>
      <c r="Y137" s="113"/>
      <c r="Z137" s="119"/>
      <c r="AA137" s="119"/>
      <c r="AB137" s="113">
        <v>12</v>
      </c>
      <c r="AC137" s="113">
        <v>10</v>
      </c>
      <c r="AD137" s="386">
        <v>0</v>
      </c>
      <c r="AE137" s="109">
        <v>0</v>
      </c>
      <c r="AF137" s="116"/>
      <c r="AG137" s="116"/>
      <c r="AH137" s="124">
        <v>0</v>
      </c>
      <c r="AI137" s="386">
        <v>0</v>
      </c>
      <c r="AJ137" s="396">
        <v>0</v>
      </c>
      <c r="AK137" s="374"/>
      <c r="AL137" s="113"/>
      <c r="AM137" s="386">
        <v>0</v>
      </c>
      <c r="AN137" s="396">
        <v>0</v>
      </c>
      <c r="AO137" s="374">
        <v>0</v>
      </c>
      <c r="AP137" s="376"/>
      <c r="AQ137" s="119"/>
      <c r="AR137" s="386">
        <v>0</v>
      </c>
      <c r="AS137" s="123">
        <v>0</v>
      </c>
      <c r="AT137" s="119"/>
      <c r="AU137" s="374"/>
      <c r="AV137" s="119"/>
      <c r="AW137" s="374"/>
      <c r="AX137" s="126"/>
      <c r="AY137" s="119">
        <v>5</v>
      </c>
      <c r="AZ137" s="113"/>
      <c r="BA137" s="113"/>
      <c r="BB137" s="377">
        <v>0</v>
      </c>
      <c r="BC137" s="377">
        <v>0</v>
      </c>
      <c r="BD137" s="377">
        <v>0</v>
      </c>
      <c r="BE137" s="378"/>
      <c r="BF137" s="214"/>
      <c r="BG137" s="214"/>
      <c r="BH137" s="116"/>
      <c r="BI137" s="386"/>
      <c r="BJ137" s="378"/>
      <c r="BK137" s="378"/>
      <c r="BL137" s="386"/>
      <c r="BM137" s="374">
        <v>0</v>
      </c>
      <c r="BN137" s="119"/>
      <c r="BO137" s="119"/>
    </row>
    <row r="138" spans="1:67" ht="24" customHeight="1" x14ac:dyDescent="0.3">
      <c r="A138" s="364">
        <v>7504110</v>
      </c>
      <c r="B138" s="365" t="s">
        <v>2347</v>
      </c>
      <c r="C138" s="366" t="s">
        <v>394</v>
      </c>
      <c r="D138" s="367">
        <f t="shared" si="0"/>
        <v>0</v>
      </c>
      <c r="E138" s="368">
        <f t="shared" si="1"/>
        <v>0</v>
      </c>
      <c r="F138" s="368">
        <f t="shared" si="2"/>
        <v>0</v>
      </c>
      <c r="G138" s="368">
        <f t="shared" si="3"/>
        <v>0</v>
      </c>
      <c r="H138" s="368">
        <f t="shared" si="4"/>
        <v>0</v>
      </c>
      <c r="I138" s="368">
        <f t="shared" si="5"/>
        <v>0</v>
      </c>
      <c r="J138" s="368">
        <f t="shared" si="6"/>
        <v>0</v>
      </c>
      <c r="K138" s="368">
        <f t="shared" si="7"/>
        <v>0</v>
      </c>
      <c r="L138" s="368">
        <f t="shared" si="8"/>
        <v>0</v>
      </c>
      <c r="M138" s="369">
        <f t="shared" si="9"/>
        <v>0</v>
      </c>
      <c r="N138" s="370">
        <f t="shared" si="10"/>
        <v>0</v>
      </c>
      <c r="O138" s="371"/>
      <c r="P138" s="372">
        <f t="shared" si="11"/>
        <v>0</v>
      </c>
      <c r="Q138" s="373" t="str">
        <f t="shared" si="12"/>
        <v/>
      </c>
      <c r="R138" s="374">
        <v>0</v>
      </c>
      <c r="S138" s="119"/>
      <c r="T138" s="119"/>
      <c r="U138" s="113"/>
      <c r="V138" s="113"/>
      <c r="W138" s="117">
        <v>0</v>
      </c>
      <c r="X138" s="123"/>
      <c r="Y138" s="113"/>
      <c r="Z138" s="119"/>
      <c r="AA138" s="119"/>
      <c r="AB138" s="113"/>
      <c r="AC138" s="113">
        <v>0</v>
      </c>
      <c r="AD138" s="117">
        <v>0</v>
      </c>
      <c r="AE138" s="109">
        <v>0</v>
      </c>
      <c r="AF138" s="116"/>
      <c r="AG138" s="116"/>
      <c r="AH138" s="124">
        <v>0</v>
      </c>
      <c r="AI138" s="117">
        <v>0</v>
      </c>
      <c r="AJ138" s="375">
        <v>0</v>
      </c>
      <c r="AK138" s="374"/>
      <c r="AL138" s="113"/>
      <c r="AM138" s="117">
        <v>0</v>
      </c>
      <c r="AN138" s="375">
        <v>0</v>
      </c>
      <c r="AO138" s="374">
        <v>0</v>
      </c>
      <c r="AP138" s="376"/>
      <c r="AQ138" s="119"/>
      <c r="AR138" s="117">
        <v>0</v>
      </c>
      <c r="AS138" s="123">
        <v>0</v>
      </c>
      <c r="AT138" s="119"/>
      <c r="AU138" s="374"/>
      <c r="AV138" s="119"/>
      <c r="AW138" s="374"/>
      <c r="AX138" s="126"/>
      <c r="AY138" s="119"/>
      <c r="AZ138" s="113"/>
      <c r="BA138" s="113"/>
      <c r="BB138" s="377">
        <v>0</v>
      </c>
      <c r="BC138" s="377">
        <v>0</v>
      </c>
      <c r="BD138" s="377">
        <v>0</v>
      </c>
      <c r="BE138" s="378"/>
      <c r="BF138" s="109"/>
      <c r="BG138" s="109"/>
      <c r="BH138" s="116"/>
      <c r="BI138" s="117"/>
      <c r="BJ138" s="378"/>
      <c r="BK138" s="378"/>
      <c r="BL138" s="117"/>
      <c r="BM138" s="374">
        <v>0</v>
      </c>
      <c r="BN138" s="119"/>
      <c r="BO138" s="119"/>
    </row>
    <row r="139" spans="1:67" ht="24" customHeight="1" x14ac:dyDescent="0.3">
      <c r="A139" s="364" t="s">
        <v>2349</v>
      </c>
      <c r="B139" s="365" t="s">
        <v>2350</v>
      </c>
      <c r="C139" s="366" t="s">
        <v>394</v>
      </c>
      <c r="D139" s="367">
        <f t="shared" si="0"/>
        <v>0</v>
      </c>
      <c r="E139" s="368">
        <f t="shared" si="1"/>
        <v>0</v>
      </c>
      <c r="F139" s="368">
        <f t="shared" si="2"/>
        <v>0</v>
      </c>
      <c r="G139" s="368">
        <f t="shared" si="3"/>
        <v>0</v>
      </c>
      <c r="H139" s="368">
        <f t="shared" si="4"/>
        <v>0</v>
      </c>
      <c r="I139" s="368">
        <f t="shared" si="5"/>
        <v>0</v>
      </c>
      <c r="J139" s="368">
        <f t="shared" si="6"/>
        <v>0</v>
      </c>
      <c r="K139" s="368">
        <f t="shared" si="7"/>
        <v>0</v>
      </c>
      <c r="L139" s="368">
        <f t="shared" si="8"/>
        <v>0</v>
      </c>
      <c r="M139" s="369">
        <f t="shared" si="9"/>
        <v>0</v>
      </c>
      <c r="N139" s="370">
        <f t="shared" si="10"/>
        <v>0</v>
      </c>
      <c r="O139" s="371"/>
      <c r="P139" s="372">
        <f t="shared" si="11"/>
        <v>0</v>
      </c>
      <c r="Q139" s="373" t="str">
        <f t="shared" si="12"/>
        <v/>
      </c>
      <c r="R139" s="374">
        <v>0</v>
      </c>
      <c r="S139" s="119"/>
      <c r="T139" s="119"/>
      <c r="U139" s="113"/>
      <c r="V139" s="113"/>
      <c r="W139" s="386">
        <v>0</v>
      </c>
      <c r="X139" s="123"/>
      <c r="Y139" s="113"/>
      <c r="Z139" s="119"/>
      <c r="AA139" s="119"/>
      <c r="AB139" s="113"/>
      <c r="AC139" s="113">
        <v>0</v>
      </c>
      <c r="AD139" s="386">
        <v>0</v>
      </c>
      <c r="AE139" s="440">
        <v>0</v>
      </c>
      <c r="AF139" s="116"/>
      <c r="AG139" s="116"/>
      <c r="AH139" s="389">
        <v>0</v>
      </c>
      <c r="AI139" s="386">
        <v>0</v>
      </c>
      <c r="AJ139" s="390">
        <v>0</v>
      </c>
      <c r="AK139" s="374"/>
      <c r="AL139" s="113"/>
      <c r="AM139" s="386">
        <v>0</v>
      </c>
      <c r="AN139" s="390">
        <v>0</v>
      </c>
      <c r="AO139" s="374">
        <v>0</v>
      </c>
      <c r="AP139" s="376"/>
      <c r="AQ139" s="119"/>
      <c r="AR139" s="386">
        <v>0</v>
      </c>
      <c r="AS139" s="123">
        <v>0</v>
      </c>
      <c r="AT139" s="119"/>
      <c r="AU139" s="374"/>
      <c r="AV139" s="119"/>
      <c r="AW139" s="374"/>
      <c r="AX139" s="126"/>
      <c r="AY139" s="119"/>
      <c r="AZ139" s="113"/>
      <c r="BA139" s="113"/>
      <c r="BB139" s="394">
        <v>0</v>
      </c>
      <c r="BC139" s="394">
        <v>0</v>
      </c>
      <c r="BD139" s="394">
        <v>0</v>
      </c>
      <c r="BE139" s="378"/>
      <c r="BF139" s="109"/>
      <c r="BG139" s="109"/>
      <c r="BH139" s="116"/>
      <c r="BI139" s="386"/>
      <c r="BJ139" s="378"/>
      <c r="BK139" s="378"/>
      <c r="BL139" s="386"/>
      <c r="BM139" s="374">
        <v>0</v>
      </c>
      <c r="BN139" s="119"/>
      <c r="BO139" s="119"/>
    </row>
    <row r="140" spans="1:67" ht="24" customHeight="1" x14ac:dyDescent="0.3">
      <c r="A140" s="380" t="s">
        <v>2353</v>
      </c>
      <c r="B140" s="381" t="s">
        <v>2354</v>
      </c>
      <c r="C140" s="382" t="s">
        <v>2355</v>
      </c>
      <c r="D140" s="367">
        <f t="shared" si="0"/>
        <v>0</v>
      </c>
      <c r="E140" s="368">
        <f t="shared" si="1"/>
        <v>0</v>
      </c>
      <c r="F140" s="368">
        <f t="shared" si="2"/>
        <v>0</v>
      </c>
      <c r="G140" s="368">
        <f t="shared" si="3"/>
        <v>0</v>
      </c>
      <c r="H140" s="368">
        <f t="shared" si="4"/>
        <v>0</v>
      </c>
      <c r="I140" s="368">
        <f t="shared" si="5"/>
        <v>0</v>
      </c>
      <c r="J140" s="368">
        <f t="shared" si="6"/>
        <v>0</v>
      </c>
      <c r="K140" s="368">
        <f t="shared" si="7"/>
        <v>0</v>
      </c>
      <c r="L140" s="368">
        <f t="shared" si="8"/>
        <v>0</v>
      </c>
      <c r="M140" s="369">
        <f t="shared" si="9"/>
        <v>0</v>
      </c>
      <c r="N140" s="370">
        <f t="shared" si="10"/>
        <v>0</v>
      </c>
      <c r="O140" s="371"/>
      <c r="P140" s="372">
        <f t="shared" si="11"/>
        <v>0</v>
      </c>
      <c r="Q140" s="373" t="str">
        <f t="shared" si="12"/>
        <v/>
      </c>
      <c r="R140" s="374">
        <v>0</v>
      </c>
      <c r="S140" s="119"/>
      <c r="T140" s="119"/>
      <c r="U140" s="113"/>
      <c r="V140" s="113"/>
      <c r="W140" s="117">
        <v>0</v>
      </c>
      <c r="X140" s="387"/>
      <c r="Y140" s="113"/>
      <c r="Z140" s="119"/>
      <c r="AA140" s="119"/>
      <c r="AB140" s="113"/>
      <c r="AC140" s="113">
        <v>0</v>
      </c>
      <c r="AD140" s="117">
        <v>0</v>
      </c>
      <c r="AE140" s="214">
        <v>0</v>
      </c>
      <c r="AF140" s="388"/>
      <c r="AG140" s="388"/>
      <c r="AH140" s="124">
        <v>0</v>
      </c>
      <c r="AI140" s="117">
        <v>0</v>
      </c>
      <c r="AJ140" s="375">
        <v>0</v>
      </c>
      <c r="AK140" s="383"/>
      <c r="AL140" s="113"/>
      <c r="AM140" s="117">
        <v>0</v>
      </c>
      <c r="AN140" s="375">
        <v>0</v>
      </c>
      <c r="AO140" s="374">
        <v>0</v>
      </c>
      <c r="AP140" s="391"/>
      <c r="AQ140" s="119"/>
      <c r="AR140" s="117">
        <v>0</v>
      </c>
      <c r="AS140" s="387">
        <v>0</v>
      </c>
      <c r="AT140" s="119"/>
      <c r="AU140" s="374"/>
      <c r="AV140" s="119"/>
      <c r="AW140" s="374"/>
      <c r="AX140" s="126"/>
      <c r="AY140" s="119"/>
      <c r="AZ140" s="113"/>
      <c r="BA140" s="113"/>
      <c r="BB140" s="377">
        <v>0</v>
      </c>
      <c r="BC140" s="377">
        <v>0</v>
      </c>
      <c r="BD140" s="377">
        <v>0</v>
      </c>
      <c r="BE140" s="393"/>
      <c r="BF140" s="109"/>
      <c r="BG140" s="109"/>
      <c r="BH140" s="388"/>
      <c r="BI140" s="117"/>
      <c r="BJ140" s="393"/>
      <c r="BK140" s="393"/>
      <c r="BL140" s="117"/>
      <c r="BM140" s="383">
        <v>0</v>
      </c>
      <c r="BN140" s="119"/>
      <c r="BO140" s="119"/>
    </row>
    <row r="141" spans="1:67" ht="24" customHeight="1" x14ac:dyDescent="0.3">
      <c r="A141" s="379" t="s">
        <v>2358</v>
      </c>
      <c r="B141" s="365" t="s">
        <v>2359</v>
      </c>
      <c r="C141" s="366" t="s">
        <v>1098</v>
      </c>
      <c r="D141" s="367">
        <f t="shared" si="0"/>
        <v>0</v>
      </c>
      <c r="E141" s="368">
        <f t="shared" si="1"/>
        <v>0</v>
      </c>
      <c r="F141" s="368">
        <f t="shared" si="2"/>
        <v>0</v>
      </c>
      <c r="G141" s="368">
        <f t="shared" si="3"/>
        <v>0</v>
      </c>
      <c r="H141" s="368">
        <f t="shared" si="4"/>
        <v>0</v>
      </c>
      <c r="I141" s="368">
        <f t="shared" si="5"/>
        <v>0</v>
      </c>
      <c r="J141" s="368">
        <f t="shared" si="6"/>
        <v>0</v>
      </c>
      <c r="K141" s="368">
        <f t="shared" si="7"/>
        <v>0</v>
      </c>
      <c r="L141" s="368">
        <f t="shared" si="8"/>
        <v>0</v>
      </c>
      <c r="M141" s="369">
        <f t="shared" si="9"/>
        <v>0</v>
      </c>
      <c r="N141" s="370">
        <f t="shared" si="10"/>
        <v>0</v>
      </c>
      <c r="O141" s="371"/>
      <c r="P141" s="372">
        <f t="shared" si="11"/>
        <v>0</v>
      </c>
      <c r="Q141" s="373" t="str">
        <f t="shared" si="12"/>
        <v/>
      </c>
      <c r="R141" s="374">
        <v>0</v>
      </c>
      <c r="S141" s="384"/>
      <c r="T141" s="384"/>
      <c r="U141" s="385"/>
      <c r="V141" s="385"/>
      <c r="W141" s="117">
        <v>0</v>
      </c>
      <c r="X141" s="387"/>
      <c r="Y141" s="385"/>
      <c r="Z141" s="384"/>
      <c r="AA141" s="384"/>
      <c r="AB141" s="385"/>
      <c r="AC141" s="385">
        <v>0</v>
      </c>
      <c r="AD141" s="117">
        <v>0</v>
      </c>
      <c r="AE141" s="444">
        <v>0</v>
      </c>
      <c r="AF141" s="116"/>
      <c r="AG141" s="116"/>
      <c r="AH141" s="389">
        <v>0</v>
      </c>
      <c r="AI141" s="117">
        <v>0</v>
      </c>
      <c r="AJ141" s="375">
        <v>0</v>
      </c>
      <c r="AK141" s="383"/>
      <c r="AL141" s="385"/>
      <c r="AM141" s="117">
        <v>0</v>
      </c>
      <c r="AN141" s="375">
        <v>0</v>
      </c>
      <c r="AO141" s="383">
        <v>0</v>
      </c>
      <c r="AP141" s="391"/>
      <c r="AQ141" s="384"/>
      <c r="AR141" s="117">
        <v>0</v>
      </c>
      <c r="AS141" s="387">
        <v>0</v>
      </c>
      <c r="AT141" s="384"/>
      <c r="AU141" s="383"/>
      <c r="AV141" s="384"/>
      <c r="AW141" s="383"/>
      <c r="AX141" s="126"/>
      <c r="AY141" s="384"/>
      <c r="AZ141" s="385"/>
      <c r="BA141" s="385"/>
      <c r="BB141" s="377">
        <v>0</v>
      </c>
      <c r="BC141" s="377">
        <v>0</v>
      </c>
      <c r="BD141" s="377">
        <v>0</v>
      </c>
      <c r="BE141" s="378"/>
      <c r="BF141" s="109"/>
      <c r="BG141" s="109"/>
      <c r="BH141" s="116"/>
      <c r="BI141" s="117"/>
      <c r="BJ141" s="378"/>
      <c r="BK141" s="378"/>
      <c r="BL141" s="117"/>
      <c r="BM141" s="374">
        <v>0</v>
      </c>
      <c r="BN141" s="384"/>
      <c r="BO141" s="384"/>
    </row>
    <row r="142" spans="1:67" ht="24" customHeight="1" x14ac:dyDescent="0.3">
      <c r="A142" s="379" t="s">
        <v>2637</v>
      </c>
      <c r="B142" s="365" t="s">
        <v>2638</v>
      </c>
      <c r="C142" s="366" t="s">
        <v>160</v>
      </c>
      <c r="D142" s="367">
        <f t="shared" si="0"/>
        <v>0</v>
      </c>
      <c r="E142" s="368">
        <f t="shared" si="1"/>
        <v>0</v>
      </c>
      <c r="F142" s="368">
        <f t="shared" si="2"/>
        <v>0</v>
      </c>
      <c r="G142" s="368">
        <f t="shared" si="3"/>
        <v>0</v>
      </c>
      <c r="H142" s="368">
        <f t="shared" si="4"/>
        <v>0</v>
      </c>
      <c r="I142" s="368">
        <f t="shared" si="5"/>
        <v>0</v>
      </c>
      <c r="J142" s="368">
        <f t="shared" si="6"/>
        <v>0</v>
      </c>
      <c r="K142" s="368">
        <f t="shared" si="7"/>
        <v>0</v>
      </c>
      <c r="L142" s="368">
        <f t="shared" si="8"/>
        <v>0</v>
      </c>
      <c r="M142" s="369">
        <f t="shared" si="9"/>
        <v>0</v>
      </c>
      <c r="N142" s="370">
        <f t="shared" si="10"/>
        <v>0</v>
      </c>
      <c r="O142" s="371"/>
      <c r="P142" s="372">
        <f t="shared" si="11"/>
        <v>0</v>
      </c>
      <c r="Q142" s="373" t="str">
        <f t="shared" si="12"/>
        <v/>
      </c>
      <c r="R142" s="374">
        <v>0</v>
      </c>
      <c r="S142" s="384"/>
      <c r="T142" s="384"/>
      <c r="U142" s="385"/>
      <c r="V142" s="385"/>
      <c r="W142" s="117">
        <v>0</v>
      </c>
      <c r="X142" s="123"/>
      <c r="Y142" s="385"/>
      <c r="Z142" s="384"/>
      <c r="AA142" s="384"/>
      <c r="AB142" s="385"/>
      <c r="AC142" s="385">
        <v>0</v>
      </c>
      <c r="AD142" s="386">
        <v>0</v>
      </c>
      <c r="AE142" s="214">
        <v>0</v>
      </c>
      <c r="AF142" s="116"/>
      <c r="AG142" s="116"/>
      <c r="AH142" s="124">
        <v>0</v>
      </c>
      <c r="AI142" s="386">
        <v>0</v>
      </c>
      <c r="AJ142" s="390">
        <v>0</v>
      </c>
      <c r="AK142" s="374"/>
      <c r="AL142" s="385"/>
      <c r="AM142" s="386">
        <v>0</v>
      </c>
      <c r="AN142" s="390">
        <v>0</v>
      </c>
      <c r="AO142" s="383">
        <v>0</v>
      </c>
      <c r="AP142" s="376"/>
      <c r="AQ142" s="384"/>
      <c r="AR142" s="386">
        <v>0</v>
      </c>
      <c r="AS142" s="123">
        <v>0</v>
      </c>
      <c r="AT142" s="384"/>
      <c r="AU142" s="383"/>
      <c r="AV142" s="384"/>
      <c r="AW142" s="383"/>
      <c r="AX142" s="126"/>
      <c r="AY142" s="384"/>
      <c r="AZ142" s="385"/>
      <c r="BA142" s="385"/>
      <c r="BB142" s="394">
        <v>0</v>
      </c>
      <c r="BC142" s="394">
        <v>0</v>
      </c>
      <c r="BD142" s="394">
        <v>0</v>
      </c>
      <c r="BE142" s="378"/>
      <c r="BF142" s="109"/>
      <c r="BG142" s="109"/>
      <c r="BH142" s="116"/>
      <c r="BI142" s="386"/>
      <c r="BJ142" s="378"/>
      <c r="BK142" s="378"/>
      <c r="BL142" s="386"/>
      <c r="BM142" s="383">
        <v>0</v>
      </c>
      <c r="BN142" s="384"/>
      <c r="BO142" s="384"/>
    </row>
    <row r="143" spans="1:67" ht="24" customHeight="1" x14ac:dyDescent="0.3">
      <c r="A143" s="379" t="s">
        <v>1143</v>
      </c>
      <c r="B143" s="365" t="s">
        <v>1144</v>
      </c>
      <c r="C143" s="366" t="s">
        <v>43</v>
      </c>
      <c r="D143" s="367">
        <f t="shared" si="0"/>
        <v>13</v>
      </c>
      <c r="E143" s="368">
        <f t="shared" si="1"/>
        <v>5</v>
      </c>
      <c r="F143" s="368">
        <f t="shared" si="2"/>
        <v>0</v>
      </c>
      <c r="G143" s="368">
        <f t="shared" si="3"/>
        <v>0</v>
      </c>
      <c r="H143" s="368">
        <f t="shared" si="4"/>
        <v>0</v>
      </c>
      <c r="I143" s="368">
        <f t="shared" si="5"/>
        <v>0</v>
      </c>
      <c r="J143" s="368">
        <f t="shared" si="6"/>
        <v>0</v>
      </c>
      <c r="K143" s="368">
        <f t="shared" si="7"/>
        <v>0</v>
      </c>
      <c r="L143" s="368">
        <f t="shared" si="8"/>
        <v>0</v>
      </c>
      <c r="M143" s="369">
        <f t="shared" si="9"/>
        <v>0</v>
      </c>
      <c r="N143" s="370">
        <f t="shared" si="10"/>
        <v>18</v>
      </c>
      <c r="O143" s="371"/>
      <c r="P143" s="372">
        <f t="shared" si="11"/>
        <v>18</v>
      </c>
      <c r="Q143" s="373">
        <f t="shared" si="12"/>
        <v>449</v>
      </c>
      <c r="R143" s="374">
        <v>0</v>
      </c>
      <c r="S143" s="384"/>
      <c r="T143" s="384"/>
      <c r="U143" s="385"/>
      <c r="V143" s="385"/>
      <c r="W143" s="117">
        <v>0</v>
      </c>
      <c r="X143" s="387"/>
      <c r="Y143" s="385"/>
      <c r="Z143" s="384"/>
      <c r="AA143" s="384"/>
      <c r="AB143" s="385"/>
      <c r="AC143" s="113">
        <v>5</v>
      </c>
      <c r="AD143" s="117">
        <v>0</v>
      </c>
      <c r="AE143" s="109">
        <v>0</v>
      </c>
      <c r="AF143" s="116"/>
      <c r="AG143" s="116"/>
      <c r="AH143" s="124">
        <v>0</v>
      </c>
      <c r="AI143" s="117">
        <v>0</v>
      </c>
      <c r="AJ143" s="375">
        <v>0</v>
      </c>
      <c r="AK143" s="383"/>
      <c r="AL143" s="385"/>
      <c r="AM143" s="117">
        <v>0</v>
      </c>
      <c r="AN143" s="375">
        <v>0</v>
      </c>
      <c r="AO143" s="374">
        <v>0</v>
      </c>
      <c r="AP143" s="391"/>
      <c r="AQ143" s="384"/>
      <c r="AR143" s="117">
        <v>0</v>
      </c>
      <c r="AS143" s="387">
        <v>0</v>
      </c>
      <c r="AT143" s="384"/>
      <c r="AU143" s="374"/>
      <c r="AV143" s="384"/>
      <c r="AW143" s="374"/>
      <c r="AX143" s="126"/>
      <c r="AY143" s="384">
        <v>13</v>
      </c>
      <c r="AZ143" s="385"/>
      <c r="BA143" s="385"/>
      <c r="BB143" s="377">
        <v>0</v>
      </c>
      <c r="BC143" s="377">
        <v>0</v>
      </c>
      <c r="BD143" s="377">
        <v>0</v>
      </c>
      <c r="BE143" s="378"/>
      <c r="BF143" s="214"/>
      <c r="BG143" s="214"/>
      <c r="BH143" s="116"/>
      <c r="BI143" s="117"/>
      <c r="BJ143" s="378"/>
      <c r="BK143" s="378"/>
      <c r="BL143" s="117"/>
      <c r="BM143" s="374">
        <v>0</v>
      </c>
      <c r="BN143" s="384"/>
      <c r="BO143" s="384"/>
    </row>
    <row r="144" spans="1:67" ht="24" customHeight="1" x14ac:dyDescent="0.3">
      <c r="A144" s="380" t="s">
        <v>2368</v>
      </c>
      <c r="B144" s="381" t="s">
        <v>2655</v>
      </c>
      <c r="C144" s="382" t="s">
        <v>2370</v>
      </c>
      <c r="D144" s="367">
        <f t="shared" si="0"/>
        <v>0</v>
      </c>
      <c r="E144" s="368">
        <f t="shared" si="1"/>
        <v>0</v>
      </c>
      <c r="F144" s="368">
        <f t="shared" si="2"/>
        <v>0</v>
      </c>
      <c r="G144" s="368">
        <f t="shared" si="3"/>
        <v>0</v>
      </c>
      <c r="H144" s="368">
        <f t="shared" si="4"/>
        <v>0</v>
      </c>
      <c r="I144" s="368">
        <f t="shared" si="5"/>
        <v>0</v>
      </c>
      <c r="J144" s="368">
        <f t="shared" si="6"/>
        <v>0</v>
      </c>
      <c r="K144" s="368">
        <f t="shared" si="7"/>
        <v>0</v>
      </c>
      <c r="L144" s="368">
        <f t="shared" si="8"/>
        <v>0</v>
      </c>
      <c r="M144" s="369">
        <f t="shared" si="9"/>
        <v>0</v>
      </c>
      <c r="N144" s="370">
        <f t="shared" si="10"/>
        <v>0</v>
      </c>
      <c r="O144" s="371"/>
      <c r="P144" s="372">
        <f t="shared" si="11"/>
        <v>0</v>
      </c>
      <c r="Q144" s="373" t="str">
        <f t="shared" si="12"/>
        <v/>
      </c>
      <c r="R144" s="383">
        <v>0</v>
      </c>
      <c r="S144" s="384"/>
      <c r="T144" s="384"/>
      <c r="U144" s="385"/>
      <c r="V144" s="385"/>
      <c r="W144" s="117">
        <v>0</v>
      </c>
      <c r="X144" s="387"/>
      <c r="Y144" s="385"/>
      <c r="Z144" s="384"/>
      <c r="AA144" s="384"/>
      <c r="AB144" s="385"/>
      <c r="AC144" s="385">
        <v>0</v>
      </c>
      <c r="AD144" s="117">
        <v>0</v>
      </c>
      <c r="AE144" s="214">
        <v>0</v>
      </c>
      <c r="AF144" s="388"/>
      <c r="AG144" s="388"/>
      <c r="AH144" s="389">
        <v>0</v>
      </c>
      <c r="AI144" s="117">
        <v>0</v>
      </c>
      <c r="AJ144" s="375">
        <v>0</v>
      </c>
      <c r="AK144" s="383"/>
      <c r="AL144" s="385"/>
      <c r="AM144" s="117">
        <v>0</v>
      </c>
      <c r="AN144" s="375">
        <v>0</v>
      </c>
      <c r="AO144" s="383">
        <v>0</v>
      </c>
      <c r="AP144" s="391"/>
      <c r="AQ144" s="384"/>
      <c r="AR144" s="117">
        <v>0</v>
      </c>
      <c r="AS144" s="123">
        <v>0</v>
      </c>
      <c r="AT144" s="384"/>
      <c r="AU144" s="383"/>
      <c r="AV144" s="384"/>
      <c r="AW144" s="383"/>
      <c r="AX144" s="392"/>
      <c r="AY144" s="384"/>
      <c r="AZ144" s="385"/>
      <c r="BA144" s="385"/>
      <c r="BB144" s="377">
        <v>0</v>
      </c>
      <c r="BC144" s="377">
        <v>0</v>
      </c>
      <c r="BD144" s="377">
        <v>0</v>
      </c>
      <c r="BE144" s="393"/>
      <c r="BF144" s="109"/>
      <c r="BG144" s="109"/>
      <c r="BH144" s="388"/>
      <c r="BI144" s="117"/>
      <c r="BJ144" s="393"/>
      <c r="BK144" s="393"/>
      <c r="BL144" s="117"/>
      <c r="BM144" s="383">
        <v>0</v>
      </c>
      <c r="BN144" s="384"/>
      <c r="BO144" s="384"/>
    </row>
    <row r="145" spans="1:67" ht="24" customHeight="1" x14ac:dyDescent="0.3">
      <c r="A145" s="364" t="s">
        <v>2375</v>
      </c>
      <c r="B145" s="365" t="s">
        <v>2376</v>
      </c>
      <c r="C145" s="366" t="s">
        <v>1654</v>
      </c>
      <c r="D145" s="367">
        <f t="shared" si="0"/>
        <v>0</v>
      </c>
      <c r="E145" s="368">
        <f t="shared" si="1"/>
        <v>0</v>
      </c>
      <c r="F145" s="368">
        <f t="shared" si="2"/>
        <v>0</v>
      </c>
      <c r="G145" s="368">
        <f t="shared" si="3"/>
        <v>0</v>
      </c>
      <c r="H145" s="368">
        <f t="shared" si="4"/>
        <v>0</v>
      </c>
      <c r="I145" s="368">
        <f t="shared" si="5"/>
        <v>0</v>
      </c>
      <c r="J145" s="368">
        <f t="shared" si="6"/>
        <v>0</v>
      </c>
      <c r="K145" s="368">
        <f t="shared" si="7"/>
        <v>0</v>
      </c>
      <c r="L145" s="368">
        <f t="shared" si="8"/>
        <v>0</v>
      </c>
      <c r="M145" s="369">
        <f t="shared" si="9"/>
        <v>0</v>
      </c>
      <c r="N145" s="370">
        <f t="shared" si="10"/>
        <v>0</v>
      </c>
      <c r="O145" s="371"/>
      <c r="P145" s="372">
        <f t="shared" si="11"/>
        <v>0</v>
      </c>
      <c r="Q145" s="373" t="str">
        <f t="shared" si="12"/>
        <v/>
      </c>
      <c r="R145" s="374">
        <v>0</v>
      </c>
      <c r="S145" s="119"/>
      <c r="T145" s="119"/>
      <c r="U145" s="113"/>
      <c r="V145" s="113"/>
      <c r="W145" s="117">
        <v>0</v>
      </c>
      <c r="X145" s="123"/>
      <c r="Y145" s="113"/>
      <c r="Z145" s="119"/>
      <c r="AA145" s="119"/>
      <c r="AB145" s="113"/>
      <c r="AC145" s="385">
        <v>0</v>
      </c>
      <c r="AD145" s="117">
        <v>0</v>
      </c>
      <c r="AE145" s="109">
        <v>0</v>
      </c>
      <c r="AF145" s="116"/>
      <c r="AG145" s="116"/>
      <c r="AH145" s="124">
        <v>0</v>
      </c>
      <c r="AI145" s="117">
        <v>0</v>
      </c>
      <c r="AJ145" s="375">
        <v>0</v>
      </c>
      <c r="AK145" s="374"/>
      <c r="AL145" s="113"/>
      <c r="AM145" s="117">
        <v>0</v>
      </c>
      <c r="AN145" s="375">
        <v>0</v>
      </c>
      <c r="AO145" s="383">
        <v>0</v>
      </c>
      <c r="AP145" s="376"/>
      <c r="AQ145" s="119"/>
      <c r="AR145" s="117">
        <v>0</v>
      </c>
      <c r="AS145" s="387">
        <v>0</v>
      </c>
      <c r="AT145" s="119"/>
      <c r="AU145" s="383"/>
      <c r="AV145" s="119"/>
      <c r="AW145" s="383"/>
      <c r="AX145" s="126"/>
      <c r="AY145" s="119"/>
      <c r="AZ145" s="113"/>
      <c r="BA145" s="113"/>
      <c r="BB145" s="377">
        <v>0</v>
      </c>
      <c r="BC145" s="377">
        <v>0</v>
      </c>
      <c r="BD145" s="377">
        <v>0</v>
      </c>
      <c r="BE145" s="378"/>
      <c r="BF145" s="109"/>
      <c r="BG145" s="109"/>
      <c r="BH145" s="116"/>
      <c r="BI145" s="117"/>
      <c r="BJ145" s="378"/>
      <c r="BK145" s="378"/>
      <c r="BL145" s="117"/>
      <c r="BM145" s="374">
        <v>0</v>
      </c>
      <c r="BN145" s="119"/>
      <c r="BO145" s="119"/>
    </row>
    <row r="146" spans="1:67" ht="24" customHeight="1" x14ac:dyDescent="0.3">
      <c r="A146" s="379" t="s">
        <v>903</v>
      </c>
      <c r="B146" s="365" t="s">
        <v>904</v>
      </c>
      <c r="C146" s="366" t="s">
        <v>147</v>
      </c>
      <c r="D146" s="367">
        <f t="shared" si="0"/>
        <v>10</v>
      </c>
      <c r="E146" s="368">
        <f t="shared" si="1"/>
        <v>3</v>
      </c>
      <c r="F146" s="368">
        <f t="shared" si="2"/>
        <v>1</v>
      </c>
      <c r="G146" s="368">
        <f t="shared" si="3"/>
        <v>0</v>
      </c>
      <c r="H146" s="368">
        <f t="shared" si="4"/>
        <v>0</v>
      </c>
      <c r="I146" s="368">
        <f t="shared" si="5"/>
        <v>0</v>
      </c>
      <c r="J146" s="368">
        <f t="shared" si="6"/>
        <v>0</v>
      </c>
      <c r="K146" s="368">
        <f t="shared" si="7"/>
        <v>0</v>
      </c>
      <c r="L146" s="368">
        <f t="shared" si="8"/>
        <v>0</v>
      </c>
      <c r="M146" s="369">
        <f t="shared" si="9"/>
        <v>0</v>
      </c>
      <c r="N146" s="370">
        <f t="shared" si="10"/>
        <v>14</v>
      </c>
      <c r="O146" s="371"/>
      <c r="P146" s="372">
        <f t="shared" si="11"/>
        <v>14</v>
      </c>
      <c r="Q146" s="373">
        <f t="shared" si="12"/>
        <v>541</v>
      </c>
      <c r="R146" s="374">
        <v>1</v>
      </c>
      <c r="S146" s="384"/>
      <c r="T146" s="384"/>
      <c r="U146" s="385"/>
      <c r="V146" s="385"/>
      <c r="W146" s="117">
        <v>0</v>
      </c>
      <c r="X146" s="387"/>
      <c r="Y146" s="385"/>
      <c r="Z146" s="384"/>
      <c r="AA146" s="384"/>
      <c r="AB146" s="385"/>
      <c r="AC146" s="385">
        <v>3</v>
      </c>
      <c r="AD146" s="117">
        <v>0</v>
      </c>
      <c r="AE146" s="109">
        <v>0</v>
      </c>
      <c r="AF146" s="116"/>
      <c r="AG146" s="116"/>
      <c r="AH146" s="124">
        <v>0</v>
      </c>
      <c r="AI146" s="117">
        <v>0</v>
      </c>
      <c r="AJ146" s="375">
        <v>0</v>
      </c>
      <c r="AK146" s="383"/>
      <c r="AL146" s="385"/>
      <c r="AM146" s="117">
        <v>0</v>
      </c>
      <c r="AN146" s="375">
        <v>0</v>
      </c>
      <c r="AO146" s="383">
        <v>0</v>
      </c>
      <c r="AP146" s="391"/>
      <c r="AQ146" s="384"/>
      <c r="AR146" s="386">
        <v>0</v>
      </c>
      <c r="AS146" s="123">
        <v>0</v>
      </c>
      <c r="AT146" s="384">
        <v>10</v>
      </c>
      <c r="AU146" s="383"/>
      <c r="AV146" s="384"/>
      <c r="AW146" s="383"/>
      <c r="AX146" s="392"/>
      <c r="AY146" s="119"/>
      <c r="AZ146" s="385"/>
      <c r="BA146" s="385"/>
      <c r="BB146" s="377">
        <v>0</v>
      </c>
      <c r="BC146" s="377">
        <v>0</v>
      </c>
      <c r="BD146" s="377">
        <v>0</v>
      </c>
      <c r="BE146" s="378"/>
      <c r="BF146" s="109"/>
      <c r="BG146" s="109"/>
      <c r="BH146" s="116"/>
      <c r="BI146" s="386"/>
      <c r="BJ146" s="378"/>
      <c r="BK146" s="378"/>
      <c r="BL146" s="386"/>
      <c r="BM146" s="383">
        <v>0</v>
      </c>
      <c r="BN146" s="384"/>
      <c r="BO146" s="384"/>
    </row>
    <row r="147" spans="1:67" ht="24" customHeight="1" x14ac:dyDescent="0.3">
      <c r="A147" s="364">
        <v>680726</v>
      </c>
      <c r="B147" s="365" t="s">
        <v>2385</v>
      </c>
      <c r="C147" s="366" t="s">
        <v>1991</v>
      </c>
      <c r="D147" s="367">
        <f t="shared" si="0"/>
        <v>3</v>
      </c>
      <c r="E147" s="368">
        <f t="shared" si="1"/>
        <v>0</v>
      </c>
      <c r="F147" s="368">
        <f t="shared" si="2"/>
        <v>0</v>
      </c>
      <c r="G147" s="368">
        <f t="shared" si="3"/>
        <v>0</v>
      </c>
      <c r="H147" s="368">
        <f t="shared" si="4"/>
        <v>0</v>
      </c>
      <c r="I147" s="368">
        <f t="shared" si="5"/>
        <v>0</v>
      </c>
      <c r="J147" s="368">
        <f t="shared" si="6"/>
        <v>0</v>
      </c>
      <c r="K147" s="368">
        <f t="shared" si="7"/>
        <v>0</v>
      </c>
      <c r="L147" s="368">
        <f t="shared" si="8"/>
        <v>0</v>
      </c>
      <c r="M147" s="369">
        <f t="shared" si="9"/>
        <v>0</v>
      </c>
      <c r="N147" s="370">
        <f t="shared" si="10"/>
        <v>3</v>
      </c>
      <c r="O147" s="371"/>
      <c r="P147" s="372">
        <f t="shared" si="11"/>
        <v>3</v>
      </c>
      <c r="Q147" s="373">
        <f t="shared" si="12"/>
        <v>853</v>
      </c>
      <c r="R147" s="383">
        <v>0</v>
      </c>
      <c r="S147" s="119"/>
      <c r="T147" s="119"/>
      <c r="U147" s="113"/>
      <c r="V147" s="113"/>
      <c r="W147" s="117">
        <v>0</v>
      </c>
      <c r="X147" s="387"/>
      <c r="Y147" s="113"/>
      <c r="Z147" s="119"/>
      <c r="AA147" s="119"/>
      <c r="AB147" s="113"/>
      <c r="AC147" s="113">
        <v>3</v>
      </c>
      <c r="AD147" s="117">
        <v>0</v>
      </c>
      <c r="AE147" s="109">
        <v>0</v>
      </c>
      <c r="AF147" s="116"/>
      <c r="AG147" s="116"/>
      <c r="AH147" s="124">
        <v>0</v>
      </c>
      <c r="AI147" s="117">
        <v>0</v>
      </c>
      <c r="AJ147" s="396">
        <v>0</v>
      </c>
      <c r="AK147" s="383"/>
      <c r="AL147" s="113"/>
      <c r="AM147" s="117">
        <v>0</v>
      </c>
      <c r="AN147" s="396">
        <v>0</v>
      </c>
      <c r="AO147" s="374">
        <v>0</v>
      </c>
      <c r="AP147" s="391"/>
      <c r="AQ147" s="119"/>
      <c r="AR147" s="386">
        <v>0</v>
      </c>
      <c r="AS147" s="123">
        <v>0</v>
      </c>
      <c r="AT147" s="119"/>
      <c r="AU147" s="374"/>
      <c r="AV147" s="119"/>
      <c r="AW147" s="374"/>
      <c r="AX147" s="392"/>
      <c r="AY147" s="119"/>
      <c r="AZ147" s="113"/>
      <c r="BA147" s="113"/>
      <c r="BB147" s="377">
        <v>0</v>
      </c>
      <c r="BC147" s="377">
        <v>0</v>
      </c>
      <c r="BD147" s="377">
        <v>0</v>
      </c>
      <c r="BE147" s="378"/>
      <c r="BF147" s="109"/>
      <c r="BG147" s="109"/>
      <c r="BH147" s="116"/>
      <c r="BI147" s="386"/>
      <c r="BJ147" s="378"/>
      <c r="BK147" s="378"/>
      <c r="BL147" s="386"/>
      <c r="BM147" s="374">
        <v>0</v>
      </c>
      <c r="BN147" s="119"/>
      <c r="BO147" s="119"/>
    </row>
    <row r="148" spans="1:67" ht="24" customHeight="1" x14ac:dyDescent="0.3">
      <c r="A148" s="364" t="s">
        <v>2389</v>
      </c>
      <c r="B148" s="365" t="s">
        <v>2390</v>
      </c>
      <c r="C148" s="366" t="s">
        <v>2391</v>
      </c>
      <c r="D148" s="367">
        <f t="shared" si="0"/>
        <v>0</v>
      </c>
      <c r="E148" s="368">
        <f t="shared" si="1"/>
        <v>0</v>
      </c>
      <c r="F148" s="368">
        <f t="shared" si="2"/>
        <v>0</v>
      </c>
      <c r="G148" s="368">
        <f t="shared" si="3"/>
        <v>0</v>
      </c>
      <c r="H148" s="368">
        <f t="shared" si="4"/>
        <v>0</v>
      </c>
      <c r="I148" s="368">
        <f t="shared" si="5"/>
        <v>0</v>
      </c>
      <c r="J148" s="368">
        <f t="shared" si="6"/>
        <v>0</v>
      </c>
      <c r="K148" s="368">
        <f t="shared" si="7"/>
        <v>0</v>
      </c>
      <c r="L148" s="368">
        <f t="shared" si="8"/>
        <v>0</v>
      </c>
      <c r="M148" s="369">
        <f t="shared" si="9"/>
        <v>0</v>
      </c>
      <c r="N148" s="370">
        <f t="shared" si="10"/>
        <v>0</v>
      </c>
      <c r="O148" s="371"/>
      <c r="P148" s="372">
        <f t="shared" si="11"/>
        <v>0</v>
      </c>
      <c r="Q148" s="373" t="str">
        <f t="shared" si="12"/>
        <v/>
      </c>
      <c r="R148" s="374">
        <v>0</v>
      </c>
      <c r="S148" s="384"/>
      <c r="T148" s="384"/>
      <c r="U148" s="385"/>
      <c r="V148" s="385"/>
      <c r="W148" s="386">
        <v>0</v>
      </c>
      <c r="X148" s="123"/>
      <c r="Y148" s="385"/>
      <c r="Z148" s="384"/>
      <c r="AA148" s="384"/>
      <c r="AB148" s="385"/>
      <c r="AC148" s="385">
        <v>0</v>
      </c>
      <c r="AD148" s="117">
        <v>0</v>
      </c>
      <c r="AE148" s="109">
        <v>0</v>
      </c>
      <c r="AF148" s="116"/>
      <c r="AG148" s="116"/>
      <c r="AH148" s="124">
        <v>0</v>
      </c>
      <c r="AI148" s="117">
        <v>0</v>
      </c>
      <c r="AJ148" s="375">
        <v>0</v>
      </c>
      <c r="AK148" s="374"/>
      <c r="AL148" s="385"/>
      <c r="AM148" s="117">
        <v>0</v>
      </c>
      <c r="AN148" s="375">
        <v>0</v>
      </c>
      <c r="AO148" s="383">
        <v>0</v>
      </c>
      <c r="AP148" s="376"/>
      <c r="AQ148" s="384"/>
      <c r="AR148" s="117">
        <v>0</v>
      </c>
      <c r="AS148" s="387">
        <v>0</v>
      </c>
      <c r="AT148" s="384"/>
      <c r="AU148" s="383"/>
      <c r="AV148" s="384"/>
      <c r="AW148" s="383"/>
      <c r="AX148" s="126"/>
      <c r="AY148" s="384"/>
      <c r="AZ148" s="385"/>
      <c r="BA148" s="385"/>
      <c r="BB148" s="377">
        <v>0</v>
      </c>
      <c r="BC148" s="377">
        <v>0</v>
      </c>
      <c r="BD148" s="377">
        <v>0</v>
      </c>
      <c r="BE148" s="378"/>
      <c r="BF148" s="214"/>
      <c r="BG148" s="214"/>
      <c r="BH148" s="116"/>
      <c r="BI148" s="117"/>
      <c r="BJ148" s="378"/>
      <c r="BK148" s="378"/>
      <c r="BL148" s="117"/>
      <c r="BM148" s="374">
        <v>0</v>
      </c>
      <c r="BN148" s="384"/>
      <c r="BO148" s="384"/>
    </row>
    <row r="149" spans="1:67" ht="24" customHeight="1" x14ac:dyDescent="0.3">
      <c r="A149" s="364" t="s">
        <v>2394</v>
      </c>
      <c r="B149" s="365" t="s">
        <v>2395</v>
      </c>
      <c r="C149" s="366" t="s">
        <v>43</v>
      </c>
      <c r="D149" s="367">
        <f t="shared" si="0"/>
        <v>0</v>
      </c>
      <c r="E149" s="368">
        <f t="shared" si="1"/>
        <v>0</v>
      </c>
      <c r="F149" s="368">
        <f t="shared" si="2"/>
        <v>0</v>
      </c>
      <c r="G149" s="368">
        <f t="shared" si="3"/>
        <v>0</v>
      </c>
      <c r="H149" s="368">
        <f t="shared" si="4"/>
        <v>0</v>
      </c>
      <c r="I149" s="368">
        <f t="shared" si="5"/>
        <v>0</v>
      </c>
      <c r="J149" s="368">
        <f t="shared" si="6"/>
        <v>0</v>
      </c>
      <c r="K149" s="368">
        <f t="shared" si="7"/>
        <v>0</v>
      </c>
      <c r="L149" s="368">
        <f t="shared" si="8"/>
        <v>0</v>
      </c>
      <c r="M149" s="369">
        <f t="shared" si="9"/>
        <v>0</v>
      </c>
      <c r="N149" s="370">
        <f t="shared" si="10"/>
        <v>0</v>
      </c>
      <c r="O149" s="371"/>
      <c r="P149" s="372">
        <f t="shared" si="11"/>
        <v>0</v>
      </c>
      <c r="Q149" s="373" t="str">
        <f t="shared" si="12"/>
        <v/>
      </c>
      <c r="R149" s="374">
        <v>0</v>
      </c>
      <c r="S149" s="384"/>
      <c r="T149" s="384"/>
      <c r="U149" s="385"/>
      <c r="V149" s="385"/>
      <c r="W149" s="386">
        <v>0</v>
      </c>
      <c r="X149" s="387"/>
      <c r="Y149" s="385"/>
      <c r="Z149" s="384"/>
      <c r="AA149" s="384"/>
      <c r="AB149" s="385"/>
      <c r="AC149" s="113">
        <v>0</v>
      </c>
      <c r="AD149" s="117">
        <v>0</v>
      </c>
      <c r="AE149" s="109">
        <v>0</v>
      </c>
      <c r="AF149" s="116"/>
      <c r="AG149" s="116"/>
      <c r="AH149" s="124">
        <v>0</v>
      </c>
      <c r="AI149" s="117">
        <v>0</v>
      </c>
      <c r="AJ149" s="375">
        <v>0</v>
      </c>
      <c r="AK149" s="383"/>
      <c r="AL149" s="385"/>
      <c r="AM149" s="117">
        <v>0</v>
      </c>
      <c r="AN149" s="375">
        <v>0</v>
      </c>
      <c r="AO149" s="374">
        <v>0</v>
      </c>
      <c r="AP149" s="391"/>
      <c r="AQ149" s="384"/>
      <c r="AR149" s="386">
        <v>0</v>
      </c>
      <c r="AS149" s="123">
        <v>0</v>
      </c>
      <c r="AT149" s="384"/>
      <c r="AU149" s="374"/>
      <c r="AV149" s="384"/>
      <c r="AW149" s="374"/>
      <c r="AX149" s="126"/>
      <c r="AY149" s="384"/>
      <c r="AZ149" s="385"/>
      <c r="BA149" s="385"/>
      <c r="BB149" s="377">
        <v>0</v>
      </c>
      <c r="BC149" s="377">
        <v>0</v>
      </c>
      <c r="BD149" s="377">
        <v>0</v>
      </c>
      <c r="BE149" s="378"/>
      <c r="BF149" s="214"/>
      <c r="BG149" s="214"/>
      <c r="BH149" s="116"/>
      <c r="BI149" s="386"/>
      <c r="BJ149" s="378"/>
      <c r="BK149" s="378"/>
      <c r="BL149" s="386"/>
      <c r="BM149" s="374">
        <v>0</v>
      </c>
      <c r="BN149" s="384"/>
      <c r="BO149" s="384"/>
    </row>
    <row r="150" spans="1:67" ht="24" customHeight="1" x14ac:dyDescent="0.3">
      <c r="A150" s="379" t="s">
        <v>2398</v>
      </c>
      <c r="B150" s="365" t="s">
        <v>2401</v>
      </c>
      <c r="C150" s="366" t="s">
        <v>907</v>
      </c>
      <c r="D150" s="367">
        <f t="shared" si="0"/>
        <v>15</v>
      </c>
      <c r="E150" s="368">
        <f t="shared" si="1"/>
        <v>12</v>
      </c>
      <c r="F150" s="368">
        <f t="shared" si="2"/>
        <v>0</v>
      </c>
      <c r="G150" s="368">
        <f t="shared" si="3"/>
        <v>0</v>
      </c>
      <c r="H150" s="368">
        <f t="shared" si="4"/>
        <v>0</v>
      </c>
      <c r="I150" s="368">
        <f t="shared" si="5"/>
        <v>0</v>
      </c>
      <c r="J150" s="368">
        <f t="shared" si="6"/>
        <v>0</v>
      </c>
      <c r="K150" s="368">
        <f t="shared" si="7"/>
        <v>0</v>
      </c>
      <c r="L150" s="368">
        <f t="shared" si="8"/>
        <v>0</v>
      </c>
      <c r="M150" s="369">
        <f t="shared" si="9"/>
        <v>0</v>
      </c>
      <c r="N150" s="370">
        <f t="shared" si="10"/>
        <v>27</v>
      </c>
      <c r="O150" s="371"/>
      <c r="P150" s="372">
        <f t="shared" si="11"/>
        <v>27</v>
      </c>
      <c r="Q150" s="373">
        <f t="shared" si="12"/>
        <v>336</v>
      </c>
      <c r="R150" s="383">
        <v>0</v>
      </c>
      <c r="S150" s="119"/>
      <c r="T150" s="119"/>
      <c r="U150" s="113"/>
      <c r="V150" s="113"/>
      <c r="W150" s="117">
        <v>0</v>
      </c>
      <c r="X150" s="123"/>
      <c r="Y150" s="113"/>
      <c r="Z150" s="119"/>
      <c r="AA150" s="119"/>
      <c r="AB150" s="113">
        <v>12</v>
      </c>
      <c r="AC150" s="385">
        <v>0</v>
      </c>
      <c r="AD150" s="117">
        <v>0</v>
      </c>
      <c r="AE150" s="109">
        <v>0</v>
      </c>
      <c r="AF150" s="116"/>
      <c r="AG150" s="116"/>
      <c r="AH150" s="124">
        <v>0</v>
      </c>
      <c r="AI150" s="117">
        <v>0</v>
      </c>
      <c r="AJ150" s="375">
        <v>0</v>
      </c>
      <c r="AK150" s="374"/>
      <c r="AL150" s="113"/>
      <c r="AM150" s="117">
        <v>0</v>
      </c>
      <c r="AN150" s="375">
        <v>0</v>
      </c>
      <c r="AO150" s="374">
        <v>0</v>
      </c>
      <c r="AP150" s="376"/>
      <c r="AQ150" s="119"/>
      <c r="AR150" s="117">
        <v>0</v>
      </c>
      <c r="AS150" s="387">
        <v>0</v>
      </c>
      <c r="AT150" s="119"/>
      <c r="AU150" s="374"/>
      <c r="AV150" s="119"/>
      <c r="AW150" s="374"/>
      <c r="AX150" s="392">
        <v>15</v>
      </c>
      <c r="AY150" s="119"/>
      <c r="AZ150" s="113"/>
      <c r="BA150" s="113"/>
      <c r="BB150" s="377">
        <v>0</v>
      </c>
      <c r="BC150" s="377">
        <v>0</v>
      </c>
      <c r="BD150" s="377">
        <v>0</v>
      </c>
      <c r="BE150" s="378"/>
      <c r="BF150" s="109"/>
      <c r="BG150" s="109"/>
      <c r="BH150" s="116"/>
      <c r="BI150" s="117"/>
      <c r="BJ150" s="378"/>
      <c r="BK150" s="378"/>
      <c r="BL150" s="117"/>
      <c r="BM150" s="374">
        <v>0</v>
      </c>
      <c r="BN150" s="119"/>
      <c r="BO150" s="119"/>
    </row>
    <row r="151" spans="1:67" ht="24" customHeight="1" x14ac:dyDescent="0.3">
      <c r="A151" s="364">
        <v>700910</v>
      </c>
      <c r="B151" s="365" t="s">
        <v>2403</v>
      </c>
      <c r="C151" s="366" t="s">
        <v>1991</v>
      </c>
      <c r="D151" s="367">
        <f t="shared" si="0"/>
        <v>0</v>
      </c>
      <c r="E151" s="368">
        <f t="shared" si="1"/>
        <v>0</v>
      </c>
      <c r="F151" s="368">
        <f t="shared" si="2"/>
        <v>0</v>
      </c>
      <c r="G151" s="368">
        <f t="shared" si="3"/>
        <v>0</v>
      </c>
      <c r="H151" s="368">
        <f t="shared" si="4"/>
        <v>0</v>
      </c>
      <c r="I151" s="368">
        <f t="shared" si="5"/>
        <v>0</v>
      </c>
      <c r="J151" s="368">
        <f t="shared" si="6"/>
        <v>0</v>
      </c>
      <c r="K151" s="368">
        <f t="shared" si="7"/>
        <v>0</v>
      </c>
      <c r="L151" s="368">
        <f t="shared" si="8"/>
        <v>0</v>
      </c>
      <c r="M151" s="369">
        <f t="shared" si="9"/>
        <v>0</v>
      </c>
      <c r="N151" s="370">
        <f t="shared" si="10"/>
        <v>0</v>
      </c>
      <c r="O151" s="371"/>
      <c r="P151" s="372">
        <f t="shared" si="11"/>
        <v>0</v>
      </c>
      <c r="Q151" s="373" t="str">
        <f t="shared" si="12"/>
        <v/>
      </c>
      <c r="R151" s="374">
        <v>0</v>
      </c>
      <c r="S151" s="119"/>
      <c r="T151" s="119"/>
      <c r="U151" s="113"/>
      <c r="V151" s="113"/>
      <c r="W151" s="386">
        <v>0</v>
      </c>
      <c r="X151" s="123"/>
      <c r="Y151" s="113"/>
      <c r="Z151" s="119"/>
      <c r="AA151" s="119"/>
      <c r="AB151" s="113"/>
      <c r="AC151" s="113">
        <v>0</v>
      </c>
      <c r="AD151" s="386">
        <v>0</v>
      </c>
      <c r="AE151" s="109">
        <v>0</v>
      </c>
      <c r="AF151" s="116"/>
      <c r="AG151" s="116"/>
      <c r="AH151" s="124">
        <v>0</v>
      </c>
      <c r="AI151" s="386">
        <v>0</v>
      </c>
      <c r="AJ151" s="396">
        <v>0</v>
      </c>
      <c r="AK151" s="374"/>
      <c r="AL151" s="113"/>
      <c r="AM151" s="386">
        <v>0</v>
      </c>
      <c r="AN151" s="396">
        <v>0</v>
      </c>
      <c r="AO151" s="374">
        <v>0</v>
      </c>
      <c r="AP151" s="376"/>
      <c r="AQ151" s="119"/>
      <c r="AR151" s="386">
        <v>0</v>
      </c>
      <c r="AS151" s="123">
        <v>0</v>
      </c>
      <c r="AT151" s="119"/>
      <c r="AU151" s="374"/>
      <c r="AV151" s="119"/>
      <c r="AW151" s="374"/>
      <c r="AX151" s="126"/>
      <c r="AY151" s="119"/>
      <c r="AZ151" s="113"/>
      <c r="BA151" s="113"/>
      <c r="BB151" s="377">
        <v>0</v>
      </c>
      <c r="BC151" s="377">
        <v>0</v>
      </c>
      <c r="BD151" s="377">
        <v>0</v>
      </c>
      <c r="BE151" s="378"/>
      <c r="BF151" s="214"/>
      <c r="BG151" s="214"/>
      <c r="BH151" s="116"/>
      <c r="BI151" s="386"/>
      <c r="BJ151" s="378"/>
      <c r="BK151" s="378"/>
      <c r="BL151" s="386"/>
      <c r="BM151" s="383">
        <v>0</v>
      </c>
      <c r="BN151" s="119"/>
      <c r="BO151" s="119"/>
    </row>
    <row r="152" spans="1:67" ht="24" customHeight="1" x14ac:dyDescent="0.3">
      <c r="A152" s="364" t="s">
        <v>2406</v>
      </c>
      <c r="B152" s="365" t="s">
        <v>2407</v>
      </c>
      <c r="C152" s="366" t="s">
        <v>907</v>
      </c>
      <c r="D152" s="367">
        <f t="shared" si="0"/>
        <v>0</v>
      </c>
      <c r="E152" s="368">
        <f t="shared" si="1"/>
        <v>0</v>
      </c>
      <c r="F152" s="368">
        <f t="shared" si="2"/>
        <v>0</v>
      </c>
      <c r="G152" s="368">
        <f t="shared" si="3"/>
        <v>0</v>
      </c>
      <c r="H152" s="368">
        <f t="shared" si="4"/>
        <v>0</v>
      </c>
      <c r="I152" s="368">
        <f t="shared" si="5"/>
        <v>0</v>
      </c>
      <c r="J152" s="368">
        <f t="shared" si="6"/>
        <v>0</v>
      </c>
      <c r="K152" s="368">
        <f t="shared" si="7"/>
        <v>0</v>
      </c>
      <c r="L152" s="368">
        <f t="shared" si="8"/>
        <v>0</v>
      </c>
      <c r="M152" s="369">
        <f t="shared" si="9"/>
        <v>0</v>
      </c>
      <c r="N152" s="370">
        <f t="shared" si="10"/>
        <v>0</v>
      </c>
      <c r="O152" s="371"/>
      <c r="P152" s="372">
        <f t="shared" si="11"/>
        <v>0</v>
      </c>
      <c r="Q152" s="373" t="str">
        <f t="shared" si="12"/>
        <v/>
      </c>
      <c r="R152" s="374">
        <v>0</v>
      </c>
      <c r="S152" s="119"/>
      <c r="T152" s="119"/>
      <c r="U152" s="113"/>
      <c r="V152" s="113"/>
      <c r="W152" s="117">
        <v>0</v>
      </c>
      <c r="X152" s="123"/>
      <c r="Y152" s="113"/>
      <c r="Z152" s="119"/>
      <c r="AA152" s="119"/>
      <c r="AB152" s="113"/>
      <c r="AC152" s="113">
        <v>0</v>
      </c>
      <c r="AD152" s="386">
        <v>0</v>
      </c>
      <c r="AE152" s="109">
        <v>0</v>
      </c>
      <c r="AF152" s="116"/>
      <c r="AG152" s="116"/>
      <c r="AH152" s="124">
        <v>0</v>
      </c>
      <c r="AI152" s="386">
        <v>0</v>
      </c>
      <c r="AJ152" s="396">
        <v>0</v>
      </c>
      <c r="AK152" s="374"/>
      <c r="AL152" s="113"/>
      <c r="AM152" s="386">
        <v>0</v>
      </c>
      <c r="AN152" s="396">
        <v>0</v>
      </c>
      <c r="AO152" s="374">
        <v>0</v>
      </c>
      <c r="AP152" s="376"/>
      <c r="AQ152" s="119"/>
      <c r="AR152" s="117">
        <v>0</v>
      </c>
      <c r="AS152" s="123">
        <v>0</v>
      </c>
      <c r="AT152" s="119"/>
      <c r="AU152" s="374"/>
      <c r="AV152" s="119"/>
      <c r="AW152" s="374"/>
      <c r="AX152" s="126"/>
      <c r="AY152" s="119"/>
      <c r="AZ152" s="113"/>
      <c r="BA152" s="113"/>
      <c r="BB152" s="377">
        <v>0</v>
      </c>
      <c r="BC152" s="377">
        <v>0</v>
      </c>
      <c r="BD152" s="377">
        <v>0</v>
      </c>
      <c r="BE152" s="378"/>
      <c r="BF152" s="109"/>
      <c r="BG152" s="109"/>
      <c r="BH152" s="116"/>
      <c r="BI152" s="117"/>
      <c r="BJ152" s="378"/>
      <c r="BK152" s="378"/>
      <c r="BL152" s="117"/>
      <c r="BM152" s="374">
        <v>0</v>
      </c>
      <c r="BN152" s="119"/>
      <c r="BO152" s="119"/>
    </row>
    <row r="153" spans="1:67" ht="24" customHeight="1" x14ac:dyDescent="0.3">
      <c r="A153" s="364" t="s">
        <v>2408</v>
      </c>
      <c r="B153" s="365" t="s">
        <v>2409</v>
      </c>
      <c r="C153" s="366" t="s">
        <v>71</v>
      </c>
      <c r="D153" s="367">
        <f t="shared" si="0"/>
        <v>0</v>
      </c>
      <c r="E153" s="368">
        <f t="shared" si="1"/>
        <v>0</v>
      </c>
      <c r="F153" s="368">
        <f t="shared" si="2"/>
        <v>0</v>
      </c>
      <c r="G153" s="368">
        <f t="shared" si="3"/>
        <v>0</v>
      </c>
      <c r="H153" s="368">
        <f t="shared" si="4"/>
        <v>0</v>
      </c>
      <c r="I153" s="368">
        <f t="shared" si="5"/>
        <v>0</v>
      </c>
      <c r="J153" s="368">
        <f t="shared" si="6"/>
        <v>0</v>
      </c>
      <c r="K153" s="368">
        <f t="shared" si="7"/>
        <v>0</v>
      </c>
      <c r="L153" s="368">
        <f t="shared" si="8"/>
        <v>0</v>
      </c>
      <c r="M153" s="369">
        <f t="shared" si="9"/>
        <v>0</v>
      </c>
      <c r="N153" s="370">
        <f t="shared" si="10"/>
        <v>0</v>
      </c>
      <c r="O153" s="371"/>
      <c r="P153" s="372">
        <f t="shared" si="11"/>
        <v>0</v>
      </c>
      <c r="Q153" s="373" t="str">
        <f t="shared" si="12"/>
        <v/>
      </c>
      <c r="R153" s="374">
        <v>0</v>
      </c>
      <c r="S153" s="119"/>
      <c r="T153" s="119"/>
      <c r="U153" s="113"/>
      <c r="V153" s="113"/>
      <c r="W153" s="117">
        <v>0</v>
      </c>
      <c r="X153" s="123"/>
      <c r="Y153" s="113"/>
      <c r="Z153" s="119"/>
      <c r="AA153" s="119"/>
      <c r="AB153" s="113"/>
      <c r="AC153" s="113">
        <v>0</v>
      </c>
      <c r="AD153" s="117">
        <v>0</v>
      </c>
      <c r="AE153" s="214">
        <v>0</v>
      </c>
      <c r="AF153" s="116"/>
      <c r="AG153" s="116"/>
      <c r="AH153" s="389">
        <v>0</v>
      </c>
      <c r="AI153" s="117">
        <v>0</v>
      </c>
      <c r="AJ153" s="375">
        <v>0</v>
      </c>
      <c r="AK153" s="374"/>
      <c r="AL153" s="113"/>
      <c r="AM153" s="117">
        <v>0</v>
      </c>
      <c r="AN153" s="375">
        <v>0</v>
      </c>
      <c r="AO153" s="374">
        <v>0</v>
      </c>
      <c r="AP153" s="376"/>
      <c r="AQ153" s="119"/>
      <c r="AR153" s="386">
        <v>0</v>
      </c>
      <c r="AS153" s="123">
        <v>0</v>
      </c>
      <c r="AT153" s="119"/>
      <c r="AU153" s="374"/>
      <c r="AV153" s="119"/>
      <c r="AW153" s="374"/>
      <c r="AX153" s="126"/>
      <c r="AY153" s="119"/>
      <c r="AZ153" s="113"/>
      <c r="BA153" s="113"/>
      <c r="BB153" s="441">
        <v>0</v>
      </c>
      <c r="BC153" s="441">
        <v>0</v>
      </c>
      <c r="BD153" s="441">
        <v>0</v>
      </c>
      <c r="BE153" s="378"/>
      <c r="BF153" s="109"/>
      <c r="BG153" s="109"/>
      <c r="BH153" s="116"/>
      <c r="BI153" s="386"/>
      <c r="BJ153" s="378"/>
      <c r="BK153" s="378"/>
      <c r="BL153" s="386"/>
      <c r="BM153" s="374">
        <v>0</v>
      </c>
      <c r="BN153" s="119"/>
      <c r="BO153" s="119"/>
    </row>
    <row r="154" spans="1:67" ht="24" customHeight="1" x14ac:dyDescent="0.3">
      <c r="A154" s="364" t="s">
        <v>2412</v>
      </c>
      <c r="B154" s="365" t="s">
        <v>2413</v>
      </c>
      <c r="C154" s="366" t="s">
        <v>2022</v>
      </c>
      <c r="D154" s="367">
        <f t="shared" si="0"/>
        <v>7</v>
      </c>
      <c r="E154" s="368">
        <f t="shared" si="1"/>
        <v>0</v>
      </c>
      <c r="F154" s="368">
        <f t="shared" si="2"/>
        <v>0</v>
      </c>
      <c r="G154" s="368">
        <f t="shared" si="3"/>
        <v>0</v>
      </c>
      <c r="H154" s="368">
        <f t="shared" si="4"/>
        <v>0</v>
      </c>
      <c r="I154" s="368">
        <f t="shared" si="5"/>
        <v>0</v>
      </c>
      <c r="J154" s="368">
        <f t="shared" si="6"/>
        <v>0</v>
      </c>
      <c r="K154" s="368">
        <f t="shared" si="7"/>
        <v>0</v>
      </c>
      <c r="L154" s="368">
        <f t="shared" si="8"/>
        <v>0</v>
      </c>
      <c r="M154" s="369">
        <f t="shared" si="9"/>
        <v>0</v>
      </c>
      <c r="N154" s="370">
        <f t="shared" si="10"/>
        <v>7</v>
      </c>
      <c r="O154" s="371"/>
      <c r="P154" s="372">
        <f t="shared" si="11"/>
        <v>7</v>
      </c>
      <c r="Q154" s="373">
        <f t="shared" si="12"/>
        <v>711</v>
      </c>
      <c r="R154" s="374">
        <v>0</v>
      </c>
      <c r="S154" s="119"/>
      <c r="T154" s="119"/>
      <c r="U154" s="113"/>
      <c r="V154" s="113"/>
      <c r="W154" s="117">
        <v>0</v>
      </c>
      <c r="X154" s="123"/>
      <c r="Y154" s="113"/>
      <c r="Z154" s="119"/>
      <c r="AA154" s="119"/>
      <c r="AB154" s="113"/>
      <c r="AC154" s="113">
        <v>7</v>
      </c>
      <c r="AD154" s="386">
        <v>0</v>
      </c>
      <c r="AE154" s="214">
        <v>0</v>
      </c>
      <c r="AF154" s="116"/>
      <c r="AG154" s="116"/>
      <c r="AH154" s="389">
        <v>0</v>
      </c>
      <c r="AI154" s="386">
        <v>0</v>
      </c>
      <c r="AJ154" s="396">
        <v>0</v>
      </c>
      <c r="AK154" s="374"/>
      <c r="AL154" s="113"/>
      <c r="AM154" s="386">
        <v>0</v>
      </c>
      <c r="AN154" s="396">
        <v>0</v>
      </c>
      <c r="AO154" s="374">
        <v>0</v>
      </c>
      <c r="AP154" s="376"/>
      <c r="AQ154" s="119"/>
      <c r="AR154" s="386">
        <v>0</v>
      </c>
      <c r="AS154" s="123">
        <v>0</v>
      </c>
      <c r="AT154" s="119"/>
      <c r="AU154" s="374"/>
      <c r="AV154" s="119"/>
      <c r="AW154" s="374"/>
      <c r="AX154" s="126"/>
      <c r="AY154" s="119"/>
      <c r="AZ154" s="113"/>
      <c r="BA154" s="113"/>
      <c r="BB154" s="394">
        <v>0</v>
      </c>
      <c r="BC154" s="394">
        <v>0</v>
      </c>
      <c r="BD154" s="394">
        <v>0</v>
      </c>
      <c r="BE154" s="378"/>
      <c r="BF154" s="109"/>
      <c r="BG154" s="109"/>
      <c r="BH154" s="116"/>
      <c r="BI154" s="386"/>
      <c r="BJ154" s="378"/>
      <c r="BK154" s="378"/>
      <c r="BL154" s="386"/>
      <c r="BM154" s="374">
        <v>0</v>
      </c>
      <c r="BN154" s="119"/>
      <c r="BO154" s="119"/>
    </row>
    <row r="155" spans="1:67" ht="24" customHeight="1" x14ac:dyDescent="0.3">
      <c r="A155" s="379" t="s">
        <v>930</v>
      </c>
      <c r="B155" s="365" t="s">
        <v>931</v>
      </c>
      <c r="C155" s="366" t="s">
        <v>139</v>
      </c>
      <c r="D155" s="367">
        <f t="shared" si="0"/>
        <v>14</v>
      </c>
      <c r="E155" s="368">
        <f t="shared" si="1"/>
        <v>0</v>
      </c>
      <c r="F155" s="368">
        <f t="shared" si="2"/>
        <v>0</v>
      </c>
      <c r="G155" s="368">
        <f t="shared" si="3"/>
        <v>0</v>
      </c>
      <c r="H155" s="368">
        <f t="shared" si="4"/>
        <v>0</v>
      </c>
      <c r="I155" s="368">
        <f t="shared" si="5"/>
        <v>0</v>
      </c>
      <c r="J155" s="368">
        <f t="shared" si="6"/>
        <v>0</v>
      </c>
      <c r="K155" s="368">
        <f t="shared" si="7"/>
        <v>0</v>
      </c>
      <c r="L155" s="368">
        <f t="shared" si="8"/>
        <v>0</v>
      </c>
      <c r="M155" s="369">
        <f t="shared" si="9"/>
        <v>0</v>
      </c>
      <c r="N155" s="370">
        <f t="shared" si="10"/>
        <v>14</v>
      </c>
      <c r="O155" s="371"/>
      <c r="P155" s="372">
        <f t="shared" si="11"/>
        <v>14</v>
      </c>
      <c r="Q155" s="373">
        <f t="shared" si="12"/>
        <v>541</v>
      </c>
      <c r="R155" s="374">
        <v>0</v>
      </c>
      <c r="S155" s="384"/>
      <c r="T155" s="384"/>
      <c r="U155" s="385"/>
      <c r="V155" s="385"/>
      <c r="W155" s="117">
        <v>0</v>
      </c>
      <c r="X155" s="123"/>
      <c r="Y155" s="385"/>
      <c r="Z155" s="384"/>
      <c r="AA155" s="384"/>
      <c r="AB155" s="385"/>
      <c r="AC155" s="113">
        <v>0</v>
      </c>
      <c r="AD155" s="117">
        <v>0</v>
      </c>
      <c r="AE155" s="109">
        <v>0</v>
      </c>
      <c r="AF155" s="116"/>
      <c r="AG155" s="116"/>
      <c r="AH155" s="124">
        <v>0</v>
      </c>
      <c r="AI155" s="117">
        <v>0</v>
      </c>
      <c r="AJ155" s="375">
        <v>0</v>
      </c>
      <c r="AK155" s="374"/>
      <c r="AL155" s="385"/>
      <c r="AM155" s="117">
        <v>0</v>
      </c>
      <c r="AN155" s="375">
        <v>0</v>
      </c>
      <c r="AO155" s="374">
        <v>0</v>
      </c>
      <c r="AP155" s="376"/>
      <c r="AQ155" s="384"/>
      <c r="AR155" s="117">
        <v>0</v>
      </c>
      <c r="AS155" s="123">
        <v>0</v>
      </c>
      <c r="AT155" s="384"/>
      <c r="AU155" s="374"/>
      <c r="AV155" s="384"/>
      <c r="AW155" s="374"/>
      <c r="AX155" s="126"/>
      <c r="AY155" s="384">
        <v>14</v>
      </c>
      <c r="AZ155" s="385"/>
      <c r="BA155" s="385"/>
      <c r="BB155" s="445">
        <v>0</v>
      </c>
      <c r="BC155" s="445">
        <v>0</v>
      </c>
      <c r="BD155" s="445">
        <v>0</v>
      </c>
      <c r="BE155" s="378"/>
      <c r="BF155" s="109"/>
      <c r="BG155" s="109"/>
      <c r="BH155" s="116"/>
      <c r="BI155" s="117"/>
      <c r="BJ155" s="378"/>
      <c r="BK155" s="378"/>
      <c r="BL155" s="117"/>
      <c r="BM155" s="374">
        <v>0</v>
      </c>
      <c r="BN155" s="384"/>
      <c r="BO155" s="384"/>
    </row>
    <row r="156" spans="1:67" ht="24" customHeight="1" x14ac:dyDescent="0.3">
      <c r="A156" s="380" t="s">
        <v>2420</v>
      </c>
      <c r="B156" s="381" t="s">
        <v>2421</v>
      </c>
      <c r="C156" s="382" t="s">
        <v>1893</v>
      </c>
      <c r="D156" s="367">
        <f t="shared" si="0"/>
        <v>3</v>
      </c>
      <c r="E156" s="368">
        <f t="shared" si="1"/>
        <v>0</v>
      </c>
      <c r="F156" s="368">
        <f t="shared" si="2"/>
        <v>0</v>
      </c>
      <c r="G156" s="368">
        <f t="shared" si="3"/>
        <v>0</v>
      </c>
      <c r="H156" s="368">
        <f t="shared" si="4"/>
        <v>0</v>
      </c>
      <c r="I156" s="368">
        <f t="shared" si="5"/>
        <v>0</v>
      </c>
      <c r="J156" s="368">
        <f t="shared" si="6"/>
        <v>0</v>
      </c>
      <c r="K156" s="368">
        <f t="shared" si="7"/>
        <v>0</v>
      </c>
      <c r="L156" s="368">
        <f t="shared" si="8"/>
        <v>0</v>
      </c>
      <c r="M156" s="369">
        <f t="shared" si="9"/>
        <v>0</v>
      </c>
      <c r="N156" s="370">
        <f t="shared" si="10"/>
        <v>3</v>
      </c>
      <c r="O156" s="371"/>
      <c r="P156" s="372">
        <f t="shared" si="11"/>
        <v>3</v>
      </c>
      <c r="Q156" s="373">
        <f t="shared" si="12"/>
        <v>853</v>
      </c>
      <c r="R156" s="383">
        <v>0</v>
      </c>
      <c r="S156" s="119"/>
      <c r="T156" s="119"/>
      <c r="U156" s="113"/>
      <c r="V156" s="113"/>
      <c r="W156" s="117">
        <v>0</v>
      </c>
      <c r="X156" s="123"/>
      <c r="Y156" s="113"/>
      <c r="Z156" s="119"/>
      <c r="AA156" s="119"/>
      <c r="AB156" s="113"/>
      <c r="AC156" s="113">
        <v>0</v>
      </c>
      <c r="AD156" s="117">
        <v>0</v>
      </c>
      <c r="AE156" s="109">
        <v>0</v>
      </c>
      <c r="AF156" s="388"/>
      <c r="AG156" s="388"/>
      <c r="AH156" s="124">
        <v>0</v>
      </c>
      <c r="AI156" s="117">
        <v>0</v>
      </c>
      <c r="AJ156" s="375">
        <v>0</v>
      </c>
      <c r="AK156" s="374"/>
      <c r="AL156" s="113"/>
      <c r="AM156" s="117">
        <v>0</v>
      </c>
      <c r="AN156" s="375">
        <v>0</v>
      </c>
      <c r="AO156" s="374">
        <v>0</v>
      </c>
      <c r="AP156" s="376"/>
      <c r="AQ156" s="119"/>
      <c r="AR156" s="117">
        <v>0</v>
      </c>
      <c r="AS156" s="123">
        <v>0</v>
      </c>
      <c r="AT156" s="119"/>
      <c r="AU156" s="374"/>
      <c r="AV156" s="119"/>
      <c r="AW156" s="374"/>
      <c r="AX156" s="392"/>
      <c r="AY156" s="119">
        <v>3</v>
      </c>
      <c r="AZ156" s="113"/>
      <c r="BA156" s="113"/>
      <c r="BB156" s="394">
        <v>0</v>
      </c>
      <c r="BC156" s="394">
        <v>0</v>
      </c>
      <c r="BD156" s="394">
        <v>0</v>
      </c>
      <c r="BE156" s="393"/>
      <c r="BF156" s="109"/>
      <c r="BG156" s="109"/>
      <c r="BH156" s="388"/>
      <c r="BI156" s="117"/>
      <c r="BJ156" s="393"/>
      <c r="BK156" s="393"/>
      <c r="BL156" s="117"/>
      <c r="BM156" s="374">
        <v>0</v>
      </c>
      <c r="BN156" s="119"/>
      <c r="BO156" s="119"/>
    </row>
    <row r="157" spans="1:67" ht="24" customHeight="1" x14ac:dyDescent="0.3">
      <c r="A157" s="364">
        <v>850326</v>
      </c>
      <c r="B157" s="365" t="s">
        <v>2426</v>
      </c>
      <c r="C157" s="366" t="s">
        <v>2428</v>
      </c>
      <c r="D157" s="367">
        <f t="shared" si="0"/>
        <v>6</v>
      </c>
      <c r="E157" s="368">
        <f t="shared" si="1"/>
        <v>0</v>
      </c>
      <c r="F157" s="368">
        <f t="shared" si="2"/>
        <v>0</v>
      </c>
      <c r="G157" s="368">
        <f t="shared" si="3"/>
        <v>0</v>
      </c>
      <c r="H157" s="368">
        <f t="shared" si="4"/>
        <v>0</v>
      </c>
      <c r="I157" s="368">
        <f t="shared" si="5"/>
        <v>0</v>
      </c>
      <c r="J157" s="368">
        <f t="shared" si="6"/>
        <v>0</v>
      </c>
      <c r="K157" s="368">
        <f t="shared" si="7"/>
        <v>0</v>
      </c>
      <c r="L157" s="368">
        <f t="shared" si="8"/>
        <v>0</v>
      </c>
      <c r="M157" s="369">
        <f t="shared" si="9"/>
        <v>0</v>
      </c>
      <c r="N157" s="370">
        <f t="shared" si="10"/>
        <v>6</v>
      </c>
      <c r="O157" s="371"/>
      <c r="P157" s="372">
        <f t="shared" si="11"/>
        <v>6</v>
      </c>
      <c r="Q157" s="373">
        <f t="shared" si="12"/>
        <v>727</v>
      </c>
      <c r="R157" s="374">
        <v>0</v>
      </c>
      <c r="S157" s="384"/>
      <c r="T157" s="384"/>
      <c r="U157" s="385"/>
      <c r="V157" s="385"/>
      <c r="W157" s="117">
        <v>0</v>
      </c>
      <c r="X157" s="123"/>
      <c r="Y157" s="385"/>
      <c r="Z157" s="384"/>
      <c r="AA157" s="384"/>
      <c r="AB157" s="385"/>
      <c r="AC157" s="113">
        <v>0</v>
      </c>
      <c r="AD157" s="117">
        <v>0</v>
      </c>
      <c r="AE157" s="214">
        <v>0</v>
      </c>
      <c r="AF157" s="116"/>
      <c r="AG157" s="116"/>
      <c r="AH157" s="389">
        <v>0</v>
      </c>
      <c r="AI157" s="117">
        <v>0</v>
      </c>
      <c r="AJ157" s="396">
        <v>0</v>
      </c>
      <c r="AK157" s="374"/>
      <c r="AL157" s="385"/>
      <c r="AM157" s="117">
        <v>0</v>
      </c>
      <c r="AN157" s="396">
        <v>0</v>
      </c>
      <c r="AO157" s="374">
        <v>0</v>
      </c>
      <c r="AP157" s="376"/>
      <c r="AQ157" s="384"/>
      <c r="AR157" s="117">
        <v>0</v>
      </c>
      <c r="AS157" s="123">
        <v>0</v>
      </c>
      <c r="AT157" s="384"/>
      <c r="AU157" s="374"/>
      <c r="AV157" s="384"/>
      <c r="AW157" s="374"/>
      <c r="AX157" s="126">
        <v>6</v>
      </c>
      <c r="AY157" s="384"/>
      <c r="AZ157" s="385"/>
      <c r="BA157" s="385"/>
      <c r="BB157" s="394">
        <v>0</v>
      </c>
      <c r="BC157" s="394">
        <v>0</v>
      </c>
      <c r="BD157" s="394">
        <v>0</v>
      </c>
      <c r="BE157" s="378"/>
      <c r="BF157" s="109"/>
      <c r="BG157" s="109"/>
      <c r="BH157" s="116"/>
      <c r="BI157" s="117"/>
      <c r="BJ157" s="378"/>
      <c r="BK157" s="378"/>
      <c r="BL157" s="117"/>
      <c r="BM157" s="374">
        <v>0</v>
      </c>
      <c r="BN157" s="384"/>
      <c r="BO157" s="384"/>
    </row>
    <row r="158" spans="1:67" ht="24" customHeight="1" x14ac:dyDescent="0.3">
      <c r="A158" s="364" t="s">
        <v>2436</v>
      </c>
      <c r="B158" s="438" t="s">
        <v>2437</v>
      </c>
      <c r="C158" s="439" t="s">
        <v>394</v>
      </c>
      <c r="D158" s="367">
        <f t="shared" si="0"/>
        <v>95</v>
      </c>
      <c r="E158" s="368">
        <f t="shared" si="1"/>
        <v>35</v>
      </c>
      <c r="F158" s="368">
        <f t="shared" si="2"/>
        <v>0</v>
      </c>
      <c r="G158" s="368">
        <f t="shared" si="3"/>
        <v>0</v>
      </c>
      <c r="H158" s="368">
        <f t="shared" si="4"/>
        <v>0</v>
      </c>
      <c r="I158" s="368">
        <f t="shared" si="5"/>
        <v>0</v>
      </c>
      <c r="J158" s="368">
        <f t="shared" si="6"/>
        <v>0</v>
      </c>
      <c r="K158" s="368">
        <f t="shared" si="7"/>
        <v>0</v>
      </c>
      <c r="L158" s="368">
        <f t="shared" si="8"/>
        <v>0</v>
      </c>
      <c r="M158" s="369">
        <f t="shared" si="9"/>
        <v>0</v>
      </c>
      <c r="N158" s="446">
        <f t="shared" si="10"/>
        <v>130</v>
      </c>
      <c r="O158" s="371"/>
      <c r="P158" s="372">
        <f t="shared" si="11"/>
        <v>130</v>
      </c>
      <c r="Q158" s="373">
        <f t="shared" si="12"/>
        <v>109</v>
      </c>
      <c r="R158" s="374">
        <v>0</v>
      </c>
      <c r="S158" s="384"/>
      <c r="T158" s="384"/>
      <c r="U158" s="385"/>
      <c r="V158" s="385"/>
      <c r="W158" s="386">
        <v>0</v>
      </c>
      <c r="X158" s="123"/>
      <c r="Y158" s="385"/>
      <c r="Z158" s="384"/>
      <c r="AA158" s="384"/>
      <c r="AB158" s="385"/>
      <c r="AC158" s="113">
        <v>0</v>
      </c>
      <c r="AD158" s="117">
        <v>0</v>
      </c>
      <c r="AE158" s="109">
        <v>0</v>
      </c>
      <c r="AF158" s="388"/>
      <c r="AG158" s="388"/>
      <c r="AH158" s="124">
        <v>0</v>
      </c>
      <c r="AI158" s="117">
        <v>0</v>
      </c>
      <c r="AJ158" s="375">
        <v>0</v>
      </c>
      <c r="AK158" s="374"/>
      <c r="AL158" s="385"/>
      <c r="AM158" s="117">
        <v>0</v>
      </c>
      <c r="AN158" s="375">
        <v>0</v>
      </c>
      <c r="AO158" s="383">
        <v>0</v>
      </c>
      <c r="AP158" s="376"/>
      <c r="AQ158" s="384"/>
      <c r="AR158" s="117">
        <v>0</v>
      </c>
      <c r="AS158" s="123">
        <v>0</v>
      </c>
      <c r="AT158" s="384"/>
      <c r="AU158" s="383"/>
      <c r="AV158" s="384"/>
      <c r="AW158" s="383"/>
      <c r="AX158" s="126"/>
      <c r="AY158" s="384"/>
      <c r="AZ158" s="385"/>
      <c r="BA158" s="385"/>
      <c r="BB158" s="377">
        <v>35</v>
      </c>
      <c r="BC158" s="377">
        <v>95</v>
      </c>
      <c r="BD158" s="377">
        <v>0</v>
      </c>
      <c r="BE158" s="393"/>
      <c r="BF158" s="109"/>
      <c r="BG158" s="109"/>
      <c r="BH158" s="388"/>
      <c r="BI158" s="117"/>
      <c r="BJ158" s="393"/>
      <c r="BK158" s="393"/>
      <c r="BL158" s="117"/>
      <c r="BM158" s="383">
        <v>0</v>
      </c>
      <c r="BN158" s="384"/>
      <c r="BO158" s="384"/>
    </row>
    <row r="159" spans="1:67" ht="24" customHeight="1" x14ac:dyDescent="0.3">
      <c r="A159" s="379" t="s">
        <v>2441</v>
      </c>
      <c r="B159" s="365" t="s">
        <v>2442</v>
      </c>
      <c r="C159" s="366" t="s">
        <v>992</v>
      </c>
      <c r="D159" s="367">
        <f t="shared" si="0"/>
        <v>13</v>
      </c>
      <c r="E159" s="368">
        <f t="shared" si="1"/>
        <v>0</v>
      </c>
      <c r="F159" s="368">
        <f t="shared" si="2"/>
        <v>0</v>
      </c>
      <c r="G159" s="368">
        <f t="shared" si="3"/>
        <v>0</v>
      </c>
      <c r="H159" s="368">
        <f t="shared" si="4"/>
        <v>0</v>
      </c>
      <c r="I159" s="368">
        <f t="shared" si="5"/>
        <v>0</v>
      </c>
      <c r="J159" s="368">
        <f t="shared" si="6"/>
        <v>0</v>
      </c>
      <c r="K159" s="368">
        <f t="shared" si="7"/>
        <v>0</v>
      </c>
      <c r="L159" s="368">
        <f t="shared" si="8"/>
        <v>0</v>
      </c>
      <c r="M159" s="369">
        <f t="shared" si="9"/>
        <v>0</v>
      </c>
      <c r="N159" s="370">
        <f t="shared" si="10"/>
        <v>13</v>
      </c>
      <c r="O159" s="371"/>
      <c r="P159" s="372">
        <f t="shared" si="11"/>
        <v>13</v>
      </c>
      <c r="Q159" s="373">
        <f t="shared" si="12"/>
        <v>559</v>
      </c>
      <c r="R159" s="374">
        <v>0</v>
      </c>
      <c r="S159" s="119"/>
      <c r="T159" s="119"/>
      <c r="U159" s="113"/>
      <c r="V159" s="113"/>
      <c r="W159" s="386">
        <v>0</v>
      </c>
      <c r="X159" s="123"/>
      <c r="Y159" s="113"/>
      <c r="Z159" s="119"/>
      <c r="AA159" s="119"/>
      <c r="AB159" s="113"/>
      <c r="AC159" s="113">
        <v>13</v>
      </c>
      <c r="AD159" s="386">
        <v>0</v>
      </c>
      <c r="AE159" s="109">
        <v>0</v>
      </c>
      <c r="AF159" s="116"/>
      <c r="AG159" s="116"/>
      <c r="AH159" s="124">
        <v>0</v>
      </c>
      <c r="AI159" s="386">
        <v>0</v>
      </c>
      <c r="AJ159" s="396">
        <v>0</v>
      </c>
      <c r="AK159" s="374"/>
      <c r="AL159" s="113"/>
      <c r="AM159" s="386">
        <v>0</v>
      </c>
      <c r="AN159" s="396">
        <v>0</v>
      </c>
      <c r="AO159" s="374">
        <v>0</v>
      </c>
      <c r="AP159" s="376"/>
      <c r="AQ159" s="119"/>
      <c r="AR159" s="117">
        <v>0</v>
      </c>
      <c r="AS159" s="123">
        <v>0</v>
      </c>
      <c r="AT159" s="119"/>
      <c r="AU159" s="374"/>
      <c r="AV159" s="119"/>
      <c r="AW159" s="374"/>
      <c r="AX159" s="126"/>
      <c r="AY159" s="119"/>
      <c r="AZ159" s="113"/>
      <c r="BA159" s="113"/>
      <c r="BB159" s="394">
        <v>0</v>
      </c>
      <c r="BC159" s="394">
        <v>0</v>
      </c>
      <c r="BD159" s="394">
        <v>0</v>
      </c>
      <c r="BE159" s="378"/>
      <c r="BF159" s="109"/>
      <c r="BG159" s="109"/>
      <c r="BH159" s="116"/>
      <c r="BI159" s="117"/>
      <c r="BJ159" s="378"/>
      <c r="BK159" s="378"/>
      <c r="BL159" s="117"/>
      <c r="BM159" s="383">
        <v>0</v>
      </c>
      <c r="BN159" s="119"/>
      <c r="BO159" s="119"/>
    </row>
    <row r="160" spans="1:67" ht="24" customHeight="1" x14ac:dyDescent="0.3">
      <c r="A160" s="364" t="s">
        <v>2446</v>
      </c>
      <c r="B160" s="365" t="s">
        <v>2447</v>
      </c>
      <c r="C160" s="366" t="s">
        <v>1841</v>
      </c>
      <c r="D160" s="367">
        <f t="shared" si="0"/>
        <v>0</v>
      </c>
      <c r="E160" s="368">
        <f t="shared" si="1"/>
        <v>0</v>
      </c>
      <c r="F160" s="368">
        <f t="shared" si="2"/>
        <v>0</v>
      </c>
      <c r="G160" s="368">
        <f t="shared" si="3"/>
        <v>0</v>
      </c>
      <c r="H160" s="368">
        <f t="shared" si="4"/>
        <v>0</v>
      </c>
      <c r="I160" s="368">
        <f t="shared" si="5"/>
        <v>0</v>
      </c>
      <c r="J160" s="368">
        <f t="shared" si="6"/>
        <v>0</v>
      </c>
      <c r="K160" s="368">
        <f t="shared" si="7"/>
        <v>0</v>
      </c>
      <c r="L160" s="368">
        <f t="shared" si="8"/>
        <v>0</v>
      </c>
      <c r="M160" s="369">
        <f t="shared" si="9"/>
        <v>0</v>
      </c>
      <c r="N160" s="370">
        <f t="shared" si="10"/>
        <v>0</v>
      </c>
      <c r="O160" s="371"/>
      <c r="P160" s="372">
        <f t="shared" si="11"/>
        <v>0</v>
      </c>
      <c r="Q160" s="373" t="str">
        <f t="shared" si="12"/>
        <v/>
      </c>
      <c r="R160" s="383">
        <v>0</v>
      </c>
      <c r="S160" s="384"/>
      <c r="T160" s="384"/>
      <c r="U160" s="385"/>
      <c r="V160" s="385"/>
      <c r="W160" s="117">
        <v>0</v>
      </c>
      <c r="X160" s="387"/>
      <c r="Y160" s="385"/>
      <c r="Z160" s="384"/>
      <c r="AA160" s="384"/>
      <c r="AB160" s="385"/>
      <c r="AC160" s="113">
        <v>0</v>
      </c>
      <c r="AD160" s="117">
        <v>0</v>
      </c>
      <c r="AE160" s="444">
        <v>0</v>
      </c>
      <c r="AF160" s="116"/>
      <c r="AG160" s="116"/>
      <c r="AH160" s="124">
        <v>0</v>
      </c>
      <c r="AI160" s="117">
        <v>0</v>
      </c>
      <c r="AJ160" s="396">
        <v>0</v>
      </c>
      <c r="AK160" s="383"/>
      <c r="AL160" s="385"/>
      <c r="AM160" s="117">
        <v>0</v>
      </c>
      <c r="AN160" s="396">
        <v>0</v>
      </c>
      <c r="AO160" s="383">
        <v>0</v>
      </c>
      <c r="AP160" s="391"/>
      <c r="AQ160" s="384"/>
      <c r="AR160" s="117">
        <v>0</v>
      </c>
      <c r="AS160" s="123">
        <v>0</v>
      </c>
      <c r="AT160" s="384"/>
      <c r="AU160" s="383"/>
      <c r="AV160" s="384"/>
      <c r="AW160" s="383"/>
      <c r="AX160" s="392"/>
      <c r="AY160" s="384"/>
      <c r="AZ160" s="385"/>
      <c r="BA160" s="385"/>
      <c r="BB160" s="377">
        <v>0</v>
      </c>
      <c r="BC160" s="377">
        <v>0</v>
      </c>
      <c r="BD160" s="377">
        <v>0</v>
      </c>
      <c r="BE160" s="378"/>
      <c r="BF160" s="109"/>
      <c r="BG160" s="109"/>
      <c r="BH160" s="116"/>
      <c r="BI160" s="117"/>
      <c r="BJ160" s="378"/>
      <c r="BK160" s="378"/>
      <c r="BL160" s="117"/>
      <c r="BM160" s="374">
        <v>0</v>
      </c>
      <c r="BN160" s="384"/>
      <c r="BO160" s="384"/>
    </row>
    <row r="161" spans="1:67" ht="24" customHeight="1" x14ac:dyDescent="0.3">
      <c r="A161" s="379" t="s">
        <v>2448</v>
      </c>
      <c r="B161" s="365" t="s">
        <v>2449</v>
      </c>
      <c r="C161" s="366" t="s">
        <v>2125</v>
      </c>
      <c r="D161" s="367">
        <f t="shared" si="0"/>
        <v>0</v>
      </c>
      <c r="E161" s="368">
        <f t="shared" si="1"/>
        <v>0</v>
      </c>
      <c r="F161" s="368">
        <f t="shared" si="2"/>
        <v>0</v>
      </c>
      <c r="G161" s="368">
        <f t="shared" si="3"/>
        <v>0</v>
      </c>
      <c r="H161" s="368">
        <f t="shared" si="4"/>
        <v>0</v>
      </c>
      <c r="I161" s="368">
        <f t="shared" si="5"/>
        <v>0</v>
      </c>
      <c r="J161" s="368">
        <f t="shared" si="6"/>
        <v>0</v>
      </c>
      <c r="K161" s="368">
        <f t="shared" si="7"/>
        <v>0</v>
      </c>
      <c r="L161" s="368">
        <f t="shared" si="8"/>
        <v>0</v>
      </c>
      <c r="M161" s="369">
        <f t="shared" si="9"/>
        <v>0</v>
      </c>
      <c r="N161" s="370">
        <f t="shared" si="10"/>
        <v>0</v>
      </c>
      <c r="O161" s="371"/>
      <c r="P161" s="372">
        <f t="shared" si="11"/>
        <v>0</v>
      </c>
      <c r="Q161" s="373" t="str">
        <f t="shared" si="12"/>
        <v/>
      </c>
      <c r="R161" s="383">
        <v>0</v>
      </c>
      <c r="S161" s="119"/>
      <c r="T161" s="119"/>
      <c r="U161" s="113"/>
      <c r="V161" s="113"/>
      <c r="W161" s="386">
        <v>0</v>
      </c>
      <c r="X161" s="123"/>
      <c r="Y161" s="113"/>
      <c r="Z161" s="119"/>
      <c r="AA161" s="119"/>
      <c r="AB161" s="113"/>
      <c r="AC161" s="385">
        <v>0</v>
      </c>
      <c r="AD161" s="117">
        <v>0</v>
      </c>
      <c r="AE161" s="109">
        <v>0</v>
      </c>
      <c r="AF161" s="116"/>
      <c r="AG161" s="116"/>
      <c r="AH161" s="124">
        <v>0</v>
      </c>
      <c r="AI161" s="117">
        <v>0</v>
      </c>
      <c r="AJ161" s="375">
        <v>0</v>
      </c>
      <c r="AK161" s="374"/>
      <c r="AL161" s="113"/>
      <c r="AM161" s="117">
        <v>0</v>
      </c>
      <c r="AN161" s="375">
        <v>0</v>
      </c>
      <c r="AO161" s="374">
        <v>0</v>
      </c>
      <c r="AP161" s="376"/>
      <c r="AQ161" s="119"/>
      <c r="AR161" s="117">
        <v>0</v>
      </c>
      <c r="AS161" s="387">
        <v>0</v>
      </c>
      <c r="AT161" s="119"/>
      <c r="AU161" s="374"/>
      <c r="AV161" s="119"/>
      <c r="AW161" s="374"/>
      <c r="AX161" s="392"/>
      <c r="AY161" s="119"/>
      <c r="AZ161" s="113"/>
      <c r="BA161" s="113"/>
      <c r="BB161" s="377">
        <v>0</v>
      </c>
      <c r="BC161" s="377">
        <v>0</v>
      </c>
      <c r="BD161" s="377">
        <v>0</v>
      </c>
      <c r="BE161" s="378"/>
      <c r="BF161" s="109"/>
      <c r="BG161" s="109"/>
      <c r="BH161" s="116"/>
      <c r="BI161" s="117"/>
      <c r="BJ161" s="378"/>
      <c r="BK161" s="378"/>
      <c r="BL161" s="117"/>
      <c r="BM161" s="383">
        <v>0</v>
      </c>
      <c r="BN161" s="119"/>
      <c r="BO161" s="119"/>
    </row>
    <row r="162" spans="1:67" ht="24" customHeight="1" x14ac:dyDescent="0.3">
      <c r="A162" s="364" t="s">
        <v>2458</v>
      </c>
      <c r="B162" s="365" t="s">
        <v>2459</v>
      </c>
      <c r="C162" s="366" t="s">
        <v>1838</v>
      </c>
      <c r="D162" s="367">
        <f t="shared" si="0"/>
        <v>20</v>
      </c>
      <c r="E162" s="368">
        <f t="shared" si="1"/>
        <v>0</v>
      </c>
      <c r="F162" s="368">
        <f t="shared" si="2"/>
        <v>0</v>
      </c>
      <c r="G162" s="368">
        <f t="shared" si="3"/>
        <v>0</v>
      </c>
      <c r="H162" s="368">
        <f t="shared" si="4"/>
        <v>0</v>
      </c>
      <c r="I162" s="368">
        <f t="shared" si="5"/>
        <v>0</v>
      </c>
      <c r="J162" s="368">
        <f t="shared" si="6"/>
        <v>0</v>
      </c>
      <c r="K162" s="368">
        <f t="shared" si="7"/>
        <v>0</v>
      </c>
      <c r="L162" s="368">
        <f t="shared" si="8"/>
        <v>0</v>
      </c>
      <c r="M162" s="369">
        <f t="shared" si="9"/>
        <v>0</v>
      </c>
      <c r="N162" s="370">
        <f t="shared" si="10"/>
        <v>20</v>
      </c>
      <c r="O162" s="371"/>
      <c r="P162" s="372">
        <f t="shared" si="11"/>
        <v>20</v>
      </c>
      <c r="Q162" s="373">
        <f t="shared" si="12"/>
        <v>419</v>
      </c>
      <c r="R162" s="374">
        <v>0</v>
      </c>
      <c r="S162" s="384"/>
      <c r="T162" s="384"/>
      <c r="U162" s="385"/>
      <c r="V162" s="385"/>
      <c r="W162" s="386">
        <v>0</v>
      </c>
      <c r="X162" s="387"/>
      <c r="Y162" s="385"/>
      <c r="Z162" s="384"/>
      <c r="AA162" s="384"/>
      <c r="AB162" s="385"/>
      <c r="AC162" s="113">
        <v>0</v>
      </c>
      <c r="AD162" s="117">
        <v>0</v>
      </c>
      <c r="AE162" s="109">
        <v>0</v>
      </c>
      <c r="AF162" s="116"/>
      <c r="AG162" s="116"/>
      <c r="AH162" s="124">
        <v>0</v>
      </c>
      <c r="AI162" s="117">
        <v>0</v>
      </c>
      <c r="AJ162" s="375">
        <v>0</v>
      </c>
      <c r="AK162" s="383"/>
      <c r="AL162" s="385"/>
      <c r="AM162" s="117">
        <v>0</v>
      </c>
      <c r="AN162" s="375">
        <v>0</v>
      </c>
      <c r="AO162" s="374">
        <v>0</v>
      </c>
      <c r="AP162" s="391"/>
      <c r="AQ162" s="384"/>
      <c r="AR162" s="117">
        <v>0</v>
      </c>
      <c r="AS162" s="123">
        <v>0</v>
      </c>
      <c r="AT162" s="384"/>
      <c r="AU162" s="374"/>
      <c r="AV162" s="384"/>
      <c r="AW162" s="374"/>
      <c r="AX162" s="126">
        <v>20</v>
      </c>
      <c r="AY162" s="384"/>
      <c r="AZ162" s="385"/>
      <c r="BA162" s="385"/>
      <c r="BB162" s="377">
        <v>0</v>
      </c>
      <c r="BC162" s="377">
        <v>0</v>
      </c>
      <c r="BD162" s="377">
        <v>0</v>
      </c>
      <c r="BE162" s="378"/>
      <c r="BF162" s="444"/>
      <c r="BG162" s="444"/>
      <c r="BH162" s="116"/>
      <c r="BI162" s="117"/>
      <c r="BJ162" s="378"/>
      <c r="BK162" s="378"/>
      <c r="BL162" s="117"/>
      <c r="BM162" s="374">
        <v>0</v>
      </c>
      <c r="BN162" s="384"/>
      <c r="BO162" s="384"/>
    </row>
    <row r="163" spans="1:67" ht="24" customHeight="1" x14ac:dyDescent="0.3">
      <c r="A163" s="364">
        <v>680202</v>
      </c>
      <c r="B163" s="365" t="s">
        <v>2463</v>
      </c>
      <c r="C163" s="366" t="s">
        <v>2784</v>
      </c>
      <c r="D163" s="367">
        <f t="shared" si="0"/>
        <v>0</v>
      </c>
      <c r="E163" s="368">
        <f t="shared" si="1"/>
        <v>0</v>
      </c>
      <c r="F163" s="368">
        <f t="shared" si="2"/>
        <v>0</v>
      </c>
      <c r="G163" s="368">
        <f t="shared" si="3"/>
        <v>0</v>
      </c>
      <c r="H163" s="368">
        <f t="shared" si="4"/>
        <v>0</v>
      </c>
      <c r="I163" s="368">
        <f t="shared" si="5"/>
        <v>0</v>
      </c>
      <c r="J163" s="368">
        <f t="shared" si="6"/>
        <v>0</v>
      </c>
      <c r="K163" s="368">
        <f t="shared" si="7"/>
        <v>0</v>
      </c>
      <c r="L163" s="368">
        <f t="shared" si="8"/>
        <v>0</v>
      </c>
      <c r="M163" s="369">
        <f t="shared" si="9"/>
        <v>0</v>
      </c>
      <c r="N163" s="370">
        <f t="shared" si="10"/>
        <v>0</v>
      </c>
      <c r="O163" s="371"/>
      <c r="P163" s="372">
        <f t="shared" si="11"/>
        <v>0</v>
      </c>
      <c r="Q163" s="373" t="str">
        <f t="shared" si="12"/>
        <v/>
      </c>
      <c r="R163" s="383">
        <v>0</v>
      </c>
      <c r="S163" s="119"/>
      <c r="T163" s="119"/>
      <c r="U163" s="113"/>
      <c r="V163" s="113"/>
      <c r="W163" s="117">
        <v>0</v>
      </c>
      <c r="X163" s="387"/>
      <c r="Y163" s="113"/>
      <c r="Z163" s="119"/>
      <c r="AA163" s="119"/>
      <c r="AB163" s="113"/>
      <c r="AC163" s="385">
        <v>0</v>
      </c>
      <c r="AD163" s="386">
        <v>0</v>
      </c>
      <c r="AE163" s="214">
        <v>0</v>
      </c>
      <c r="AF163" s="116"/>
      <c r="AG163" s="116"/>
      <c r="AH163" s="124">
        <v>0</v>
      </c>
      <c r="AI163" s="386">
        <v>0</v>
      </c>
      <c r="AJ163" s="390">
        <v>0</v>
      </c>
      <c r="AK163" s="383"/>
      <c r="AL163" s="113"/>
      <c r="AM163" s="117">
        <v>0</v>
      </c>
      <c r="AN163" s="375">
        <v>0</v>
      </c>
      <c r="AO163" s="383">
        <v>0</v>
      </c>
      <c r="AP163" s="391"/>
      <c r="AQ163" s="119"/>
      <c r="AR163" s="117">
        <v>0</v>
      </c>
      <c r="AS163" s="387">
        <v>0</v>
      </c>
      <c r="AT163" s="119"/>
      <c r="AU163" s="383"/>
      <c r="AV163" s="119"/>
      <c r="AW163" s="383"/>
      <c r="AX163" s="392"/>
      <c r="AY163" s="119"/>
      <c r="AZ163" s="113"/>
      <c r="BA163" s="113"/>
      <c r="BB163" s="377">
        <v>0</v>
      </c>
      <c r="BC163" s="377">
        <v>0</v>
      </c>
      <c r="BD163" s="377">
        <v>0</v>
      </c>
      <c r="BE163" s="378"/>
      <c r="BF163" s="214"/>
      <c r="BG163" s="214"/>
      <c r="BH163" s="116"/>
      <c r="BI163" s="117"/>
      <c r="BJ163" s="378"/>
      <c r="BK163" s="378"/>
      <c r="BL163" s="117"/>
      <c r="BM163" s="374">
        <v>0</v>
      </c>
      <c r="BN163" s="119"/>
      <c r="BO163" s="119"/>
    </row>
    <row r="164" spans="1:67" ht="24" customHeight="1" x14ac:dyDescent="0.3">
      <c r="A164" s="379" t="s">
        <v>1153</v>
      </c>
      <c r="B164" s="365" t="s">
        <v>1154</v>
      </c>
      <c r="C164" s="366" t="s">
        <v>280</v>
      </c>
      <c r="D164" s="367">
        <f t="shared" si="0"/>
        <v>30</v>
      </c>
      <c r="E164" s="368">
        <f t="shared" si="1"/>
        <v>12</v>
      </c>
      <c r="F164" s="368">
        <f t="shared" si="2"/>
        <v>5</v>
      </c>
      <c r="G164" s="368">
        <f t="shared" si="3"/>
        <v>4</v>
      </c>
      <c r="H164" s="368">
        <f t="shared" si="4"/>
        <v>1</v>
      </c>
      <c r="I164" s="368">
        <f t="shared" si="5"/>
        <v>1</v>
      </c>
      <c r="J164" s="368">
        <f t="shared" si="6"/>
        <v>0</v>
      </c>
      <c r="K164" s="368">
        <f t="shared" si="7"/>
        <v>0</v>
      </c>
      <c r="L164" s="368">
        <f t="shared" si="8"/>
        <v>0</v>
      </c>
      <c r="M164" s="369">
        <f t="shared" si="9"/>
        <v>0</v>
      </c>
      <c r="N164" s="370">
        <f t="shared" si="10"/>
        <v>53</v>
      </c>
      <c r="O164" s="371"/>
      <c r="P164" s="372">
        <f t="shared" si="11"/>
        <v>53</v>
      </c>
      <c r="Q164" s="373">
        <f t="shared" si="12"/>
        <v>200</v>
      </c>
      <c r="R164" s="374">
        <v>1</v>
      </c>
      <c r="S164" s="119"/>
      <c r="T164" s="119"/>
      <c r="U164" s="113">
        <v>1</v>
      </c>
      <c r="V164" s="113">
        <v>4</v>
      </c>
      <c r="W164" s="386">
        <v>0</v>
      </c>
      <c r="X164" s="123"/>
      <c r="Y164" s="113"/>
      <c r="Z164" s="119">
        <v>5</v>
      </c>
      <c r="AA164" s="119"/>
      <c r="AB164" s="113"/>
      <c r="AC164" s="385">
        <v>30</v>
      </c>
      <c r="AD164" s="117">
        <v>0</v>
      </c>
      <c r="AE164" s="109">
        <v>0</v>
      </c>
      <c r="AF164" s="116"/>
      <c r="AG164" s="116"/>
      <c r="AH164" s="124">
        <v>0</v>
      </c>
      <c r="AI164" s="117">
        <v>0</v>
      </c>
      <c r="AJ164" s="375">
        <v>0</v>
      </c>
      <c r="AK164" s="374"/>
      <c r="AL164" s="113"/>
      <c r="AM164" s="117">
        <v>0</v>
      </c>
      <c r="AN164" s="375">
        <v>0</v>
      </c>
      <c r="AO164" s="374">
        <v>0</v>
      </c>
      <c r="AP164" s="376"/>
      <c r="AQ164" s="119"/>
      <c r="AR164" s="386">
        <v>0</v>
      </c>
      <c r="AS164" s="387">
        <v>0</v>
      </c>
      <c r="AT164" s="119"/>
      <c r="AU164" s="374"/>
      <c r="AV164" s="119"/>
      <c r="AW164" s="374"/>
      <c r="AX164" s="126"/>
      <c r="AY164" s="119">
        <v>12</v>
      </c>
      <c r="AZ164" s="113"/>
      <c r="BA164" s="113"/>
      <c r="BB164" s="377">
        <v>0</v>
      </c>
      <c r="BC164" s="377">
        <v>0</v>
      </c>
      <c r="BD164" s="377">
        <v>0</v>
      </c>
      <c r="BE164" s="378"/>
      <c r="BF164" s="440"/>
      <c r="BG164" s="440"/>
      <c r="BH164" s="116"/>
      <c r="BI164" s="386"/>
      <c r="BJ164" s="378"/>
      <c r="BK164" s="378"/>
      <c r="BL164" s="386"/>
      <c r="BM164" s="383">
        <v>0</v>
      </c>
      <c r="BN164" s="119"/>
      <c r="BO164" s="119"/>
    </row>
    <row r="165" spans="1:67" ht="24" customHeight="1" x14ac:dyDescent="0.3">
      <c r="A165" s="380" t="s">
        <v>191</v>
      </c>
      <c r="B165" s="381" t="s">
        <v>192</v>
      </c>
      <c r="C165" s="382" t="s">
        <v>186</v>
      </c>
      <c r="D165" s="367">
        <f t="shared" si="0"/>
        <v>7</v>
      </c>
      <c r="E165" s="368">
        <f t="shared" si="1"/>
        <v>0</v>
      </c>
      <c r="F165" s="368">
        <f t="shared" si="2"/>
        <v>0</v>
      </c>
      <c r="G165" s="368">
        <f t="shared" si="3"/>
        <v>0</v>
      </c>
      <c r="H165" s="368">
        <f t="shared" si="4"/>
        <v>0</v>
      </c>
      <c r="I165" s="368">
        <f t="shared" si="5"/>
        <v>0</v>
      </c>
      <c r="J165" s="368">
        <f t="shared" si="6"/>
        <v>0</v>
      </c>
      <c r="K165" s="368">
        <f t="shared" si="7"/>
        <v>0</v>
      </c>
      <c r="L165" s="368">
        <f t="shared" si="8"/>
        <v>0</v>
      </c>
      <c r="M165" s="369">
        <f t="shared" si="9"/>
        <v>0</v>
      </c>
      <c r="N165" s="370">
        <f t="shared" si="10"/>
        <v>7</v>
      </c>
      <c r="O165" s="371"/>
      <c r="P165" s="372">
        <f t="shared" si="11"/>
        <v>7</v>
      </c>
      <c r="Q165" s="373">
        <f t="shared" si="12"/>
        <v>711</v>
      </c>
      <c r="R165" s="383">
        <v>0</v>
      </c>
      <c r="S165" s="119"/>
      <c r="T165" s="119"/>
      <c r="U165" s="113"/>
      <c r="V165" s="113"/>
      <c r="W165" s="117">
        <v>0</v>
      </c>
      <c r="X165" s="123"/>
      <c r="Y165" s="113"/>
      <c r="Z165" s="119"/>
      <c r="AA165" s="119"/>
      <c r="AB165" s="113"/>
      <c r="AC165" s="113">
        <v>0</v>
      </c>
      <c r="AD165" s="117">
        <v>0</v>
      </c>
      <c r="AE165" s="109">
        <v>0</v>
      </c>
      <c r="AF165" s="388"/>
      <c r="AG165" s="388"/>
      <c r="AH165" s="124">
        <v>0</v>
      </c>
      <c r="AI165" s="117">
        <v>0</v>
      </c>
      <c r="AJ165" s="375">
        <v>0</v>
      </c>
      <c r="AK165" s="374"/>
      <c r="AL165" s="113"/>
      <c r="AM165" s="117">
        <v>0</v>
      </c>
      <c r="AN165" s="375">
        <v>0</v>
      </c>
      <c r="AO165" s="374">
        <v>0</v>
      </c>
      <c r="AP165" s="376"/>
      <c r="AQ165" s="119"/>
      <c r="AR165" s="117">
        <v>0</v>
      </c>
      <c r="AS165" s="123">
        <v>0</v>
      </c>
      <c r="AT165" s="119"/>
      <c r="AU165" s="374"/>
      <c r="AV165" s="119"/>
      <c r="AW165" s="374"/>
      <c r="AX165" s="392">
        <v>7</v>
      </c>
      <c r="AY165" s="119"/>
      <c r="AZ165" s="113"/>
      <c r="BA165" s="113"/>
      <c r="BB165" s="377">
        <v>0</v>
      </c>
      <c r="BC165" s="377">
        <v>0</v>
      </c>
      <c r="BD165" s="377">
        <v>0</v>
      </c>
      <c r="BE165" s="393"/>
      <c r="BF165" s="109"/>
      <c r="BG165" s="109"/>
      <c r="BH165" s="388"/>
      <c r="BI165" s="117"/>
      <c r="BJ165" s="393"/>
      <c r="BK165" s="393"/>
      <c r="BL165" s="117"/>
      <c r="BM165" s="383">
        <v>0</v>
      </c>
      <c r="BN165" s="119"/>
      <c r="BO165" s="119"/>
    </row>
    <row r="166" spans="1:67" ht="24" customHeight="1" x14ac:dyDescent="0.3">
      <c r="A166" s="364" t="s">
        <v>2479</v>
      </c>
      <c r="B166" s="365" t="s">
        <v>2480</v>
      </c>
      <c r="C166" s="366" t="s">
        <v>2481</v>
      </c>
      <c r="D166" s="367">
        <f t="shared" si="0"/>
        <v>0</v>
      </c>
      <c r="E166" s="368">
        <f t="shared" si="1"/>
        <v>0</v>
      </c>
      <c r="F166" s="368">
        <f t="shared" si="2"/>
        <v>0</v>
      </c>
      <c r="G166" s="368">
        <f t="shared" si="3"/>
        <v>0</v>
      </c>
      <c r="H166" s="368">
        <f t="shared" si="4"/>
        <v>0</v>
      </c>
      <c r="I166" s="368">
        <f t="shared" si="5"/>
        <v>0</v>
      </c>
      <c r="J166" s="368">
        <f t="shared" si="6"/>
        <v>0</v>
      </c>
      <c r="K166" s="368">
        <f t="shared" si="7"/>
        <v>0</v>
      </c>
      <c r="L166" s="368">
        <f t="shared" si="8"/>
        <v>0</v>
      </c>
      <c r="M166" s="369">
        <f t="shared" si="9"/>
        <v>0</v>
      </c>
      <c r="N166" s="370">
        <f t="shared" si="10"/>
        <v>0</v>
      </c>
      <c r="O166" s="371"/>
      <c r="P166" s="372">
        <f t="shared" si="11"/>
        <v>0</v>
      </c>
      <c r="Q166" s="373" t="str">
        <f t="shared" si="12"/>
        <v/>
      </c>
      <c r="R166" s="374">
        <v>0</v>
      </c>
      <c r="S166" s="384"/>
      <c r="T166" s="384"/>
      <c r="U166" s="385"/>
      <c r="V166" s="385"/>
      <c r="W166" s="117">
        <v>0</v>
      </c>
      <c r="X166" s="387"/>
      <c r="Y166" s="385"/>
      <c r="Z166" s="384"/>
      <c r="AA166" s="384"/>
      <c r="AB166" s="385"/>
      <c r="AC166" s="113">
        <v>0</v>
      </c>
      <c r="AD166" s="117">
        <v>0</v>
      </c>
      <c r="AE166" s="109">
        <v>0</v>
      </c>
      <c r="AF166" s="116"/>
      <c r="AG166" s="116"/>
      <c r="AH166" s="389">
        <v>0</v>
      </c>
      <c r="AI166" s="117">
        <v>0</v>
      </c>
      <c r="AJ166" s="375">
        <v>0</v>
      </c>
      <c r="AK166" s="383"/>
      <c r="AL166" s="385"/>
      <c r="AM166" s="386">
        <v>0</v>
      </c>
      <c r="AN166" s="390">
        <v>0</v>
      </c>
      <c r="AO166" s="374">
        <v>0</v>
      </c>
      <c r="AP166" s="391"/>
      <c r="AQ166" s="384"/>
      <c r="AR166" s="117">
        <v>0</v>
      </c>
      <c r="AS166" s="123">
        <v>0</v>
      </c>
      <c r="AT166" s="384"/>
      <c r="AU166" s="374"/>
      <c r="AV166" s="384"/>
      <c r="AW166" s="374"/>
      <c r="AX166" s="126"/>
      <c r="AY166" s="384"/>
      <c r="AZ166" s="385"/>
      <c r="BA166" s="385"/>
      <c r="BB166" s="377">
        <v>0</v>
      </c>
      <c r="BC166" s="377">
        <v>0</v>
      </c>
      <c r="BD166" s="377">
        <v>0</v>
      </c>
      <c r="BE166" s="378"/>
      <c r="BF166" s="444"/>
      <c r="BG166" s="444"/>
      <c r="BH166" s="116"/>
      <c r="BI166" s="117"/>
      <c r="BJ166" s="378"/>
      <c r="BK166" s="378"/>
      <c r="BL166" s="117"/>
      <c r="BM166" s="374">
        <v>0</v>
      </c>
      <c r="BN166" s="384"/>
      <c r="BO166" s="384"/>
    </row>
    <row r="167" spans="1:67" ht="24" customHeight="1" x14ac:dyDescent="0.3">
      <c r="A167" s="364">
        <v>9712100</v>
      </c>
      <c r="B167" s="365" t="s">
        <v>2483</v>
      </c>
      <c r="C167" s="366" t="s">
        <v>2809</v>
      </c>
      <c r="D167" s="367">
        <f t="shared" si="0"/>
        <v>5</v>
      </c>
      <c r="E167" s="368">
        <f t="shared" si="1"/>
        <v>0</v>
      </c>
      <c r="F167" s="368">
        <f t="shared" si="2"/>
        <v>0</v>
      </c>
      <c r="G167" s="368">
        <f t="shared" si="3"/>
        <v>0</v>
      </c>
      <c r="H167" s="368">
        <f t="shared" si="4"/>
        <v>0</v>
      </c>
      <c r="I167" s="368">
        <f t="shared" si="5"/>
        <v>0</v>
      </c>
      <c r="J167" s="368">
        <f t="shared" si="6"/>
        <v>0</v>
      </c>
      <c r="K167" s="368">
        <f t="shared" si="7"/>
        <v>0</v>
      </c>
      <c r="L167" s="368">
        <f t="shared" si="8"/>
        <v>0</v>
      </c>
      <c r="M167" s="369">
        <f t="shared" si="9"/>
        <v>0</v>
      </c>
      <c r="N167" s="370">
        <f t="shared" si="10"/>
        <v>5</v>
      </c>
      <c r="O167" s="371"/>
      <c r="P167" s="372">
        <f t="shared" si="11"/>
        <v>5</v>
      </c>
      <c r="Q167" s="373">
        <f t="shared" si="12"/>
        <v>781</v>
      </c>
      <c r="R167" s="374">
        <v>0</v>
      </c>
      <c r="S167" s="119"/>
      <c r="T167" s="119"/>
      <c r="U167" s="113"/>
      <c r="V167" s="113"/>
      <c r="W167" s="117">
        <v>0</v>
      </c>
      <c r="X167" s="123"/>
      <c r="Y167" s="113"/>
      <c r="Z167" s="119"/>
      <c r="AA167" s="119"/>
      <c r="AB167" s="113"/>
      <c r="AC167" s="385">
        <v>5</v>
      </c>
      <c r="AD167" s="117">
        <v>0</v>
      </c>
      <c r="AE167" s="109">
        <v>0</v>
      </c>
      <c r="AF167" s="116"/>
      <c r="AG167" s="116"/>
      <c r="AH167" s="124">
        <v>0</v>
      </c>
      <c r="AI167" s="117">
        <v>0</v>
      </c>
      <c r="AJ167" s="375">
        <v>0</v>
      </c>
      <c r="AK167" s="374"/>
      <c r="AL167" s="113"/>
      <c r="AM167" s="386">
        <v>0</v>
      </c>
      <c r="AN167" s="390">
        <v>0</v>
      </c>
      <c r="AO167" s="374">
        <v>0</v>
      </c>
      <c r="AP167" s="376"/>
      <c r="AQ167" s="119"/>
      <c r="AR167" s="386">
        <v>0</v>
      </c>
      <c r="AS167" s="387">
        <v>0</v>
      </c>
      <c r="AT167" s="119"/>
      <c r="AU167" s="374"/>
      <c r="AV167" s="119"/>
      <c r="AW167" s="374"/>
      <c r="AX167" s="126"/>
      <c r="AY167" s="119"/>
      <c r="AZ167" s="113"/>
      <c r="BA167" s="113"/>
      <c r="BB167" s="377">
        <v>0</v>
      </c>
      <c r="BC167" s="377">
        <v>0</v>
      </c>
      <c r="BD167" s="377">
        <v>0</v>
      </c>
      <c r="BE167" s="378"/>
      <c r="BF167" s="440"/>
      <c r="BG167" s="440"/>
      <c r="BH167" s="116"/>
      <c r="BI167" s="386"/>
      <c r="BJ167" s="378"/>
      <c r="BK167" s="378"/>
      <c r="BL167" s="386"/>
      <c r="BM167" s="374">
        <v>0</v>
      </c>
      <c r="BN167" s="119"/>
      <c r="BO167" s="119"/>
    </row>
    <row r="168" spans="1:67" ht="24" customHeight="1" x14ac:dyDescent="0.3">
      <c r="A168" s="364">
        <v>760330</v>
      </c>
      <c r="B168" s="365" t="s">
        <v>2488</v>
      </c>
      <c r="C168" s="366" t="s">
        <v>2428</v>
      </c>
      <c r="D168" s="367">
        <f t="shared" si="0"/>
        <v>0</v>
      </c>
      <c r="E168" s="368">
        <f t="shared" si="1"/>
        <v>0</v>
      </c>
      <c r="F168" s="368">
        <f t="shared" si="2"/>
        <v>0</v>
      </c>
      <c r="G168" s="368">
        <f t="shared" si="3"/>
        <v>0</v>
      </c>
      <c r="H168" s="368">
        <f t="shared" si="4"/>
        <v>0</v>
      </c>
      <c r="I168" s="368">
        <f t="shared" si="5"/>
        <v>0</v>
      </c>
      <c r="J168" s="368">
        <f t="shared" si="6"/>
        <v>0</v>
      </c>
      <c r="K168" s="368">
        <f t="shared" si="7"/>
        <v>0</v>
      </c>
      <c r="L168" s="368">
        <f t="shared" si="8"/>
        <v>0</v>
      </c>
      <c r="M168" s="369">
        <f t="shared" si="9"/>
        <v>0</v>
      </c>
      <c r="N168" s="370">
        <f t="shared" si="10"/>
        <v>0</v>
      </c>
      <c r="O168" s="371"/>
      <c r="P168" s="372">
        <f t="shared" si="11"/>
        <v>0</v>
      </c>
      <c r="Q168" s="373" t="str">
        <f t="shared" si="12"/>
        <v/>
      </c>
      <c r="R168" s="374">
        <v>0</v>
      </c>
      <c r="S168" s="119"/>
      <c r="T168" s="119"/>
      <c r="U168" s="113"/>
      <c r="V168" s="113"/>
      <c r="W168" s="117">
        <v>0</v>
      </c>
      <c r="X168" s="123"/>
      <c r="Y168" s="113"/>
      <c r="Z168" s="119"/>
      <c r="AA168" s="119"/>
      <c r="AB168" s="113"/>
      <c r="AC168" s="113">
        <v>0</v>
      </c>
      <c r="AD168" s="117">
        <v>0</v>
      </c>
      <c r="AE168" s="109">
        <v>0</v>
      </c>
      <c r="AF168" s="116"/>
      <c r="AG168" s="116"/>
      <c r="AH168" s="124">
        <v>0</v>
      </c>
      <c r="AI168" s="117">
        <v>0</v>
      </c>
      <c r="AJ168" s="375">
        <v>0</v>
      </c>
      <c r="AK168" s="374"/>
      <c r="AL168" s="113"/>
      <c r="AM168" s="117">
        <v>0</v>
      </c>
      <c r="AN168" s="375">
        <v>0</v>
      </c>
      <c r="AO168" s="374">
        <v>0</v>
      </c>
      <c r="AP168" s="376"/>
      <c r="AQ168" s="119"/>
      <c r="AR168" s="117">
        <v>0</v>
      </c>
      <c r="AS168" s="123">
        <v>0</v>
      </c>
      <c r="AT168" s="119"/>
      <c r="AU168" s="374"/>
      <c r="AV168" s="119"/>
      <c r="AW168" s="374"/>
      <c r="AX168" s="126"/>
      <c r="AY168" s="119"/>
      <c r="AZ168" s="113"/>
      <c r="BA168" s="113"/>
      <c r="BB168" s="377">
        <v>0</v>
      </c>
      <c r="BC168" s="377">
        <v>0</v>
      </c>
      <c r="BD168" s="377">
        <v>0</v>
      </c>
      <c r="BE168" s="378"/>
      <c r="BF168" s="444"/>
      <c r="BG168" s="444"/>
      <c r="BH168" s="116"/>
      <c r="BI168" s="117"/>
      <c r="BJ168" s="378"/>
      <c r="BK168" s="378"/>
      <c r="BL168" s="117"/>
      <c r="BM168" s="374">
        <v>0</v>
      </c>
      <c r="BN168" s="119"/>
      <c r="BO168" s="119"/>
    </row>
    <row r="169" spans="1:67" ht="24" customHeight="1" x14ac:dyDescent="0.3">
      <c r="A169" s="380" t="s">
        <v>2489</v>
      </c>
      <c r="B169" s="442" t="s">
        <v>2490</v>
      </c>
      <c r="C169" s="443" t="s">
        <v>405</v>
      </c>
      <c r="D169" s="367">
        <f t="shared" si="0"/>
        <v>12</v>
      </c>
      <c r="E169" s="368">
        <f t="shared" si="1"/>
        <v>10</v>
      </c>
      <c r="F169" s="368">
        <f t="shared" si="2"/>
        <v>1</v>
      </c>
      <c r="G169" s="368">
        <f t="shared" si="3"/>
        <v>1</v>
      </c>
      <c r="H169" s="368">
        <f t="shared" si="4"/>
        <v>0</v>
      </c>
      <c r="I169" s="368">
        <f t="shared" si="5"/>
        <v>0</v>
      </c>
      <c r="J169" s="368">
        <f t="shared" si="6"/>
        <v>0</v>
      </c>
      <c r="K169" s="368">
        <f t="shared" si="7"/>
        <v>0</v>
      </c>
      <c r="L169" s="368">
        <f t="shared" si="8"/>
        <v>0</v>
      </c>
      <c r="M169" s="369">
        <f t="shared" si="9"/>
        <v>0</v>
      </c>
      <c r="N169" s="370">
        <f t="shared" si="10"/>
        <v>24</v>
      </c>
      <c r="O169" s="371"/>
      <c r="P169" s="372">
        <f t="shared" si="11"/>
        <v>24</v>
      </c>
      <c r="Q169" s="373">
        <f t="shared" si="12"/>
        <v>369</v>
      </c>
      <c r="R169" s="374">
        <v>0</v>
      </c>
      <c r="S169" s="119"/>
      <c r="T169" s="119"/>
      <c r="U169" s="113"/>
      <c r="V169" s="113"/>
      <c r="W169" s="117">
        <v>0</v>
      </c>
      <c r="X169" s="123"/>
      <c r="Y169" s="113"/>
      <c r="Z169" s="119"/>
      <c r="AA169" s="119"/>
      <c r="AB169" s="113"/>
      <c r="AC169" s="113">
        <v>12</v>
      </c>
      <c r="AD169" s="117">
        <v>0</v>
      </c>
      <c r="AE169" s="109">
        <v>0</v>
      </c>
      <c r="AF169" s="116"/>
      <c r="AG169" s="116"/>
      <c r="AH169" s="124">
        <v>0</v>
      </c>
      <c r="AI169" s="117">
        <v>0</v>
      </c>
      <c r="AJ169" s="375">
        <v>1</v>
      </c>
      <c r="AK169" s="374"/>
      <c r="AL169" s="113"/>
      <c r="AM169" s="386">
        <v>0</v>
      </c>
      <c r="AN169" s="390">
        <v>1</v>
      </c>
      <c r="AO169" s="374">
        <v>0</v>
      </c>
      <c r="AP169" s="376"/>
      <c r="AQ169" s="119"/>
      <c r="AR169" s="117">
        <v>0</v>
      </c>
      <c r="AS169" s="123">
        <v>0</v>
      </c>
      <c r="AT169" s="119"/>
      <c r="AU169" s="374"/>
      <c r="AV169" s="119"/>
      <c r="AW169" s="374"/>
      <c r="AX169" s="126"/>
      <c r="AY169" s="119">
        <v>10</v>
      </c>
      <c r="AZ169" s="113"/>
      <c r="BA169" s="113"/>
      <c r="BB169" s="377">
        <v>0</v>
      </c>
      <c r="BC169" s="377">
        <v>0</v>
      </c>
      <c r="BD169" s="377">
        <v>0</v>
      </c>
      <c r="BE169" s="378"/>
      <c r="BF169" s="440"/>
      <c r="BG169" s="440"/>
      <c r="BH169" s="116"/>
      <c r="BI169" s="117"/>
      <c r="BJ169" s="378"/>
      <c r="BK169" s="378"/>
      <c r="BL169" s="117"/>
      <c r="BM169" s="374">
        <v>0</v>
      </c>
      <c r="BN169" s="119"/>
      <c r="BO169" s="119"/>
    </row>
    <row r="170" spans="1:67" ht="24" customHeight="1" x14ac:dyDescent="0.3">
      <c r="A170" s="380" t="s">
        <v>2830</v>
      </c>
      <c r="B170" s="381" t="s">
        <v>2831</v>
      </c>
      <c r="C170" s="382" t="s">
        <v>2833</v>
      </c>
      <c r="D170" s="367">
        <f t="shared" si="0"/>
        <v>3</v>
      </c>
      <c r="E170" s="368">
        <f t="shared" si="1"/>
        <v>0</v>
      </c>
      <c r="F170" s="368">
        <f t="shared" si="2"/>
        <v>0</v>
      </c>
      <c r="G170" s="368">
        <f t="shared" si="3"/>
        <v>0</v>
      </c>
      <c r="H170" s="368">
        <f t="shared" si="4"/>
        <v>0</v>
      </c>
      <c r="I170" s="368">
        <f t="shared" si="5"/>
        <v>0</v>
      </c>
      <c r="J170" s="368">
        <f t="shared" si="6"/>
        <v>0</v>
      </c>
      <c r="K170" s="368">
        <f t="shared" si="7"/>
        <v>0</v>
      </c>
      <c r="L170" s="368">
        <f t="shared" si="8"/>
        <v>0</v>
      </c>
      <c r="M170" s="369">
        <f t="shared" si="9"/>
        <v>0</v>
      </c>
      <c r="N170" s="370">
        <f t="shared" si="10"/>
        <v>3</v>
      </c>
      <c r="O170" s="371"/>
      <c r="P170" s="372">
        <f t="shared" si="11"/>
        <v>3</v>
      </c>
      <c r="Q170" s="373">
        <f t="shared" si="12"/>
        <v>853</v>
      </c>
      <c r="R170" s="383">
        <v>0</v>
      </c>
      <c r="S170" s="119"/>
      <c r="T170" s="119"/>
      <c r="U170" s="113"/>
      <c r="V170" s="113"/>
      <c r="W170" s="117">
        <v>0</v>
      </c>
      <c r="X170" s="123"/>
      <c r="Y170" s="113"/>
      <c r="Z170" s="119"/>
      <c r="AA170" s="119"/>
      <c r="AB170" s="113"/>
      <c r="AC170" s="113">
        <v>0</v>
      </c>
      <c r="AD170" s="117">
        <v>0</v>
      </c>
      <c r="AE170" s="109">
        <v>0</v>
      </c>
      <c r="AF170" s="388"/>
      <c r="AG170" s="388"/>
      <c r="AH170" s="124">
        <v>0</v>
      </c>
      <c r="AI170" s="117">
        <v>0</v>
      </c>
      <c r="AJ170" s="375">
        <v>0</v>
      </c>
      <c r="AK170" s="374"/>
      <c r="AL170" s="113"/>
      <c r="AM170" s="117">
        <v>0</v>
      </c>
      <c r="AN170" s="375">
        <v>0</v>
      </c>
      <c r="AO170" s="374">
        <v>0</v>
      </c>
      <c r="AP170" s="376"/>
      <c r="AQ170" s="119"/>
      <c r="AR170" s="117">
        <v>0</v>
      </c>
      <c r="AS170" s="123">
        <v>0</v>
      </c>
      <c r="AT170" s="119"/>
      <c r="AU170" s="374"/>
      <c r="AV170" s="119"/>
      <c r="AW170" s="374"/>
      <c r="AX170" s="392"/>
      <c r="AY170" s="119">
        <v>3</v>
      </c>
      <c r="AZ170" s="113"/>
      <c r="BA170" s="113"/>
      <c r="BB170" s="394">
        <v>0</v>
      </c>
      <c r="BC170" s="394">
        <v>0</v>
      </c>
      <c r="BD170" s="394">
        <v>0</v>
      </c>
      <c r="BE170" s="393"/>
      <c r="BF170" s="109"/>
      <c r="BG170" s="109"/>
      <c r="BH170" s="388"/>
      <c r="BI170" s="117"/>
      <c r="BJ170" s="393"/>
      <c r="BK170" s="393"/>
      <c r="BL170" s="117"/>
      <c r="BM170" s="374">
        <v>0</v>
      </c>
      <c r="BN170" s="119"/>
      <c r="BO170" s="119"/>
    </row>
    <row r="171" spans="1:67" ht="24" customHeight="1" x14ac:dyDescent="0.3">
      <c r="A171" s="364" t="s">
        <v>2491</v>
      </c>
      <c r="B171" s="438" t="s">
        <v>2492</v>
      </c>
      <c r="C171" s="439" t="s">
        <v>2493</v>
      </c>
      <c r="D171" s="367">
        <f t="shared" si="0"/>
        <v>7</v>
      </c>
      <c r="E171" s="368">
        <f t="shared" si="1"/>
        <v>0</v>
      </c>
      <c r="F171" s="368">
        <f t="shared" si="2"/>
        <v>0</v>
      </c>
      <c r="G171" s="368">
        <f t="shared" si="3"/>
        <v>0</v>
      </c>
      <c r="H171" s="368">
        <f t="shared" si="4"/>
        <v>0</v>
      </c>
      <c r="I171" s="368">
        <f t="shared" si="5"/>
        <v>0</v>
      </c>
      <c r="J171" s="368">
        <f t="shared" si="6"/>
        <v>0</v>
      </c>
      <c r="K171" s="368">
        <f t="shared" si="7"/>
        <v>0</v>
      </c>
      <c r="L171" s="368">
        <f t="shared" si="8"/>
        <v>0</v>
      </c>
      <c r="M171" s="369">
        <f t="shared" si="9"/>
        <v>0</v>
      </c>
      <c r="N171" s="446">
        <f t="shared" si="10"/>
        <v>7</v>
      </c>
      <c r="O171" s="371"/>
      <c r="P171" s="372">
        <f t="shared" si="11"/>
        <v>7</v>
      </c>
      <c r="Q171" s="373">
        <f t="shared" si="12"/>
        <v>711</v>
      </c>
      <c r="R171" s="383">
        <v>0</v>
      </c>
      <c r="S171" s="119"/>
      <c r="T171" s="119"/>
      <c r="U171" s="113"/>
      <c r="V171" s="113"/>
      <c r="W171" s="117">
        <v>0</v>
      </c>
      <c r="X171" s="387"/>
      <c r="Y171" s="113"/>
      <c r="Z171" s="119"/>
      <c r="AA171" s="119"/>
      <c r="AB171" s="113"/>
      <c r="AC171" s="113">
        <v>0</v>
      </c>
      <c r="AD171" s="117">
        <v>0</v>
      </c>
      <c r="AE171" s="214">
        <v>0</v>
      </c>
      <c r="AF171" s="388"/>
      <c r="AG171" s="388"/>
      <c r="AH171" s="124">
        <v>0</v>
      </c>
      <c r="AI171" s="117">
        <v>0</v>
      </c>
      <c r="AJ171" s="375">
        <v>0</v>
      </c>
      <c r="AK171" s="383"/>
      <c r="AL171" s="113"/>
      <c r="AM171" s="117">
        <v>0</v>
      </c>
      <c r="AN171" s="396">
        <v>0</v>
      </c>
      <c r="AO171" s="374">
        <v>0</v>
      </c>
      <c r="AP171" s="391"/>
      <c r="AQ171" s="119"/>
      <c r="AR171" s="386">
        <v>0</v>
      </c>
      <c r="AS171" s="123">
        <v>0</v>
      </c>
      <c r="AT171" s="119"/>
      <c r="AU171" s="374"/>
      <c r="AV171" s="119"/>
      <c r="AW171" s="374"/>
      <c r="AX171" s="392"/>
      <c r="AY171" s="119">
        <v>7</v>
      </c>
      <c r="AZ171" s="113"/>
      <c r="BA171" s="113"/>
      <c r="BB171" s="394">
        <v>0</v>
      </c>
      <c r="BC171" s="394">
        <v>0</v>
      </c>
      <c r="BD171" s="394">
        <v>0</v>
      </c>
      <c r="BE171" s="393"/>
      <c r="BF171" s="109"/>
      <c r="BG171" s="109"/>
      <c r="BH171" s="388"/>
      <c r="BI171" s="386"/>
      <c r="BJ171" s="393"/>
      <c r="BK171" s="393"/>
      <c r="BL171" s="386"/>
      <c r="BM171" s="383">
        <v>0</v>
      </c>
      <c r="BN171" s="119"/>
      <c r="BO171" s="119"/>
    </row>
    <row r="172" spans="1:67" ht="24" customHeight="1" x14ac:dyDescent="0.3">
      <c r="A172" s="379" t="s">
        <v>2497</v>
      </c>
      <c r="B172" s="365" t="s">
        <v>2499</v>
      </c>
      <c r="C172" s="366" t="s">
        <v>437</v>
      </c>
      <c r="D172" s="367">
        <f t="shared" si="0"/>
        <v>0</v>
      </c>
      <c r="E172" s="368">
        <f t="shared" si="1"/>
        <v>0</v>
      </c>
      <c r="F172" s="368">
        <f t="shared" si="2"/>
        <v>0</v>
      </c>
      <c r="G172" s="368">
        <f t="shared" si="3"/>
        <v>0</v>
      </c>
      <c r="H172" s="368">
        <f t="shared" si="4"/>
        <v>0</v>
      </c>
      <c r="I172" s="368">
        <f t="shared" si="5"/>
        <v>0</v>
      </c>
      <c r="J172" s="368">
        <f t="shared" si="6"/>
        <v>0</v>
      </c>
      <c r="K172" s="368">
        <f t="shared" si="7"/>
        <v>0</v>
      </c>
      <c r="L172" s="368">
        <f t="shared" si="8"/>
        <v>0</v>
      </c>
      <c r="M172" s="369">
        <f t="shared" si="9"/>
        <v>0</v>
      </c>
      <c r="N172" s="370">
        <f t="shared" si="10"/>
        <v>0</v>
      </c>
      <c r="O172" s="371"/>
      <c r="P172" s="372">
        <f t="shared" si="11"/>
        <v>0</v>
      </c>
      <c r="Q172" s="373" t="str">
        <f t="shared" si="12"/>
        <v/>
      </c>
      <c r="R172" s="374">
        <v>0</v>
      </c>
      <c r="S172" s="119"/>
      <c r="T172" s="119"/>
      <c r="U172" s="113"/>
      <c r="V172" s="113"/>
      <c r="W172" s="117">
        <v>0</v>
      </c>
      <c r="X172" s="123"/>
      <c r="Y172" s="113"/>
      <c r="Z172" s="119"/>
      <c r="AA172" s="119"/>
      <c r="AB172" s="113"/>
      <c r="AC172" s="385">
        <v>0</v>
      </c>
      <c r="AD172" s="386">
        <v>0</v>
      </c>
      <c r="AE172" s="214">
        <v>0</v>
      </c>
      <c r="AF172" s="116"/>
      <c r="AG172" s="116"/>
      <c r="AH172" s="389">
        <v>0</v>
      </c>
      <c r="AI172" s="386">
        <v>0</v>
      </c>
      <c r="AJ172" s="390">
        <v>0</v>
      </c>
      <c r="AK172" s="374"/>
      <c r="AL172" s="113"/>
      <c r="AM172" s="386">
        <v>0</v>
      </c>
      <c r="AN172" s="390">
        <v>0</v>
      </c>
      <c r="AO172" s="374">
        <v>0</v>
      </c>
      <c r="AP172" s="376"/>
      <c r="AQ172" s="119"/>
      <c r="AR172" s="117">
        <v>0</v>
      </c>
      <c r="AS172" s="387">
        <v>0</v>
      </c>
      <c r="AT172" s="119"/>
      <c r="AU172" s="374"/>
      <c r="AV172" s="119"/>
      <c r="AW172" s="374"/>
      <c r="AX172" s="126"/>
      <c r="AY172" s="119"/>
      <c r="AZ172" s="113"/>
      <c r="BA172" s="113"/>
      <c r="BB172" s="377">
        <v>0</v>
      </c>
      <c r="BC172" s="377">
        <v>0</v>
      </c>
      <c r="BD172" s="377">
        <v>0</v>
      </c>
      <c r="BE172" s="378"/>
      <c r="BF172" s="109"/>
      <c r="BG172" s="109"/>
      <c r="BH172" s="116"/>
      <c r="BI172" s="117"/>
      <c r="BJ172" s="378"/>
      <c r="BK172" s="378"/>
      <c r="BL172" s="117"/>
      <c r="BM172" s="383">
        <v>0</v>
      </c>
      <c r="BN172" s="119"/>
      <c r="BO172" s="119"/>
    </row>
    <row r="173" spans="1:67" ht="24" customHeight="1" x14ac:dyDescent="0.3">
      <c r="A173" s="364" t="s">
        <v>2501</v>
      </c>
      <c r="B173" s="365" t="s">
        <v>2502</v>
      </c>
      <c r="C173" s="366" t="s">
        <v>1911</v>
      </c>
      <c r="D173" s="367">
        <f t="shared" si="0"/>
        <v>0</v>
      </c>
      <c r="E173" s="368">
        <f t="shared" si="1"/>
        <v>0</v>
      </c>
      <c r="F173" s="368">
        <f t="shared" si="2"/>
        <v>0</v>
      </c>
      <c r="G173" s="368">
        <f t="shared" si="3"/>
        <v>0</v>
      </c>
      <c r="H173" s="368">
        <f t="shared" si="4"/>
        <v>0</v>
      </c>
      <c r="I173" s="368">
        <f t="shared" si="5"/>
        <v>0</v>
      </c>
      <c r="J173" s="368">
        <f t="shared" si="6"/>
        <v>0</v>
      </c>
      <c r="K173" s="368">
        <f t="shared" si="7"/>
        <v>0</v>
      </c>
      <c r="L173" s="368">
        <f t="shared" si="8"/>
        <v>0</v>
      </c>
      <c r="M173" s="369">
        <f t="shared" si="9"/>
        <v>0</v>
      </c>
      <c r="N173" s="370">
        <f t="shared" si="10"/>
        <v>0</v>
      </c>
      <c r="O173" s="371"/>
      <c r="P173" s="372">
        <f t="shared" si="11"/>
        <v>0</v>
      </c>
      <c r="Q173" s="373" t="str">
        <f t="shared" si="12"/>
        <v/>
      </c>
      <c r="R173" s="374">
        <v>0</v>
      </c>
      <c r="S173" s="119"/>
      <c r="T173" s="119"/>
      <c r="U173" s="113"/>
      <c r="V173" s="113"/>
      <c r="W173" s="117">
        <v>0</v>
      </c>
      <c r="X173" s="123"/>
      <c r="Y173" s="113"/>
      <c r="Z173" s="119"/>
      <c r="AA173" s="119"/>
      <c r="AB173" s="113"/>
      <c r="AC173" s="113">
        <v>0</v>
      </c>
      <c r="AD173" s="386">
        <v>0</v>
      </c>
      <c r="AE173" s="109">
        <v>0</v>
      </c>
      <c r="AF173" s="116"/>
      <c r="AG173" s="116"/>
      <c r="AH173" s="389">
        <v>0</v>
      </c>
      <c r="AI173" s="386">
        <v>0</v>
      </c>
      <c r="AJ173" s="396">
        <v>0</v>
      </c>
      <c r="AK173" s="374"/>
      <c r="AL173" s="113"/>
      <c r="AM173" s="117">
        <v>0</v>
      </c>
      <c r="AN173" s="375">
        <v>0</v>
      </c>
      <c r="AO173" s="374">
        <v>0</v>
      </c>
      <c r="AP173" s="376"/>
      <c r="AQ173" s="119"/>
      <c r="AR173" s="117">
        <v>0</v>
      </c>
      <c r="AS173" s="123">
        <v>0</v>
      </c>
      <c r="AT173" s="119"/>
      <c r="AU173" s="374"/>
      <c r="AV173" s="119"/>
      <c r="AW173" s="374"/>
      <c r="AX173" s="126"/>
      <c r="AY173" s="119"/>
      <c r="AZ173" s="113"/>
      <c r="BA173" s="113"/>
      <c r="BB173" s="394">
        <v>0</v>
      </c>
      <c r="BC173" s="394">
        <v>0</v>
      </c>
      <c r="BD173" s="394">
        <v>0</v>
      </c>
      <c r="BE173" s="378"/>
      <c r="BF173" s="109"/>
      <c r="BG173" s="109"/>
      <c r="BH173" s="116"/>
      <c r="BI173" s="117"/>
      <c r="BJ173" s="378"/>
      <c r="BK173" s="378"/>
      <c r="BL173" s="117"/>
      <c r="BM173" s="374">
        <v>0</v>
      </c>
      <c r="BN173" s="119"/>
      <c r="BO173" s="119"/>
    </row>
    <row r="174" spans="1:67" ht="24" customHeight="1" x14ac:dyDescent="0.3">
      <c r="A174" s="364" t="s">
        <v>2503</v>
      </c>
      <c r="B174" s="365" t="s">
        <v>2504</v>
      </c>
      <c r="C174" s="366" t="s">
        <v>1911</v>
      </c>
      <c r="D174" s="367">
        <f t="shared" si="0"/>
        <v>0</v>
      </c>
      <c r="E174" s="368">
        <f t="shared" si="1"/>
        <v>0</v>
      </c>
      <c r="F174" s="368">
        <f t="shared" si="2"/>
        <v>0</v>
      </c>
      <c r="G174" s="368">
        <f t="shared" si="3"/>
        <v>0</v>
      </c>
      <c r="H174" s="368">
        <f t="shared" si="4"/>
        <v>0</v>
      </c>
      <c r="I174" s="368">
        <f t="shared" si="5"/>
        <v>0</v>
      </c>
      <c r="J174" s="368">
        <f t="shared" si="6"/>
        <v>0</v>
      </c>
      <c r="K174" s="368">
        <f t="shared" si="7"/>
        <v>0</v>
      </c>
      <c r="L174" s="368">
        <f t="shared" si="8"/>
        <v>0</v>
      </c>
      <c r="M174" s="369">
        <f t="shared" si="9"/>
        <v>0</v>
      </c>
      <c r="N174" s="370">
        <f t="shared" si="10"/>
        <v>0</v>
      </c>
      <c r="O174" s="371"/>
      <c r="P174" s="372">
        <f t="shared" si="11"/>
        <v>0</v>
      </c>
      <c r="Q174" s="373" t="str">
        <f t="shared" si="12"/>
        <v/>
      </c>
      <c r="R174" s="374">
        <v>0</v>
      </c>
      <c r="S174" s="119"/>
      <c r="T174" s="119"/>
      <c r="U174" s="113"/>
      <c r="V174" s="113"/>
      <c r="W174" s="117">
        <v>0</v>
      </c>
      <c r="X174" s="123"/>
      <c r="Y174" s="113"/>
      <c r="Z174" s="119"/>
      <c r="AA174" s="119"/>
      <c r="AB174" s="113"/>
      <c r="AC174" s="113">
        <v>0</v>
      </c>
      <c r="AD174" s="117">
        <v>0</v>
      </c>
      <c r="AE174" s="109">
        <v>0</v>
      </c>
      <c r="AF174" s="116"/>
      <c r="AG174" s="116"/>
      <c r="AH174" s="124">
        <v>0</v>
      </c>
      <c r="AI174" s="117">
        <v>0</v>
      </c>
      <c r="AJ174" s="375">
        <v>0</v>
      </c>
      <c r="AK174" s="374"/>
      <c r="AL174" s="113"/>
      <c r="AM174" s="386">
        <v>0</v>
      </c>
      <c r="AN174" s="390">
        <v>0</v>
      </c>
      <c r="AO174" s="383">
        <v>0</v>
      </c>
      <c r="AP174" s="376"/>
      <c r="AQ174" s="119"/>
      <c r="AR174" s="117">
        <v>0</v>
      </c>
      <c r="AS174" s="123">
        <v>0</v>
      </c>
      <c r="AT174" s="119"/>
      <c r="AU174" s="383"/>
      <c r="AV174" s="119"/>
      <c r="AW174" s="383"/>
      <c r="AX174" s="126"/>
      <c r="AY174" s="119"/>
      <c r="AZ174" s="113"/>
      <c r="BA174" s="113"/>
      <c r="BB174" s="377">
        <v>0</v>
      </c>
      <c r="BC174" s="377">
        <v>0</v>
      </c>
      <c r="BD174" s="377">
        <v>0</v>
      </c>
      <c r="BE174" s="378"/>
      <c r="BF174" s="109"/>
      <c r="BG174" s="109"/>
      <c r="BH174" s="116"/>
      <c r="BI174" s="117"/>
      <c r="BJ174" s="378"/>
      <c r="BK174" s="378"/>
      <c r="BL174" s="117"/>
      <c r="BM174" s="374">
        <v>0</v>
      </c>
      <c r="BN174" s="119"/>
      <c r="BO174" s="119"/>
    </row>
    <row r="175" spans="1:67" ht="24" customHeight="1" x14ac:dyDescent="0.3">
      <c r="A175" s="364">
        <v>9907140</v>
      </c>
      <c r="B175" s="365" t="s">
        <v>2508</v>
      </c>
      <c r="C175" s="366" t="s">
        <v>405</v>
      </c>
      <c r="D175" s="367">
        <f t="shared" si="0"/>
        <v>22</v>
      </c>
      <c r="E175" s="368">
        <f t="shared" si="1"/>
        <v>6</v>
      </c>
      <c r="F175" s="368">
        <f t="shared" si="2"/>
        <v>0</v>
      </c>
      <c r="G175" s="368">
        <f t="shared" si="3"/>
        <v>0</v>
      </c>
      <c r="H175" s="368">
        <f t="shared" si="4"/>
        <v>0</v>
      </c>
      <c r="I175" s="368">
        <f t="shared" si="5"/>
        <v>0</v>
      </c>
      <c r="J175" s="368">
        <f t="shared" si="6"/>
        <v>0</v>
      </c>
      <c r="K175" s="368">
        <f t="shared" si="7"/>
        <v>0</v>
      </c>
      <c r="L175" s="368">
        <f t="shared" si="8"/>
        <v>0</v>
      </c>
      <c r="M175" s="369">
        <f t="shared" si="9"/>
        <v>0</v>
      </c>
      <c r="N175" s="370">
        <f t="shared" si="10"/>
        <v>28</v>
      </c>
      <c r="O175" s="371"/>
      <c r="P175" s="372">
        <f t="shared" si="11"/>
        <v>28</v>
      </c>
      <c r="Q175" s="373">
        <f t="shared" si="12"/>
        <v>327</v>
      </c>
      <c r="R175" s="374">
        <v>0</v>
      </c>
      <c r="S175" s="384"/>
      <c r="T175" s="384"/>
      <c r="U175" s="385"/>
      <c r="V175" s="385"/>
      <c r="W175" s="386">
        <v>0</v>
      </c>
      <c r="X175" s="123"/>
      <c r="Y175" s="385"/>
      <c r="Z175" s="384"/>
      <c r="AA175" s="384"/>
      <c r="AB175" s="385"/>
      <c r="AC175" s="113">
        <v>22</v>
      </c>
      <c r="AD175" s="386">
        <v>0</v>
      </c>
      <c r="AE175" s="109">
        <v>0</v>
      </c>
      <c r="AF175" s="116"/>
      <c r="AG175" s="116"/>
      <c r="AH175" s="124">
        <v>0</v>
      </c>
      <c r="AI175" s="386">
        <v>0</v>
      </c>
      <c r="AJ175" s="396">
        <v>0</v>
      </c>
      <c r="AK175" s="374"/>
      <c r="AL175" s="385"/>
      <c r="AM175" s="117">
        <v>0</v>
      </c>
      <c r="AN175" s="375">
        <v>0</v>
      </c>
      <c r="AO175" s="383">
        <v>0</v>
      </c>
      <c r="AP175" s="376"/>
      <c r="AQ175" s="384"/>
      <c r="AR175" s="117">
        <v>0</v>
      </c>
      <c r="AS175" s="123">
        <v>0</v>
      </c>
      <c r="AT175" s="384"/>
      <c r="AU175" s="383"/>
      <c r="AV175" s="384"/>
      <c r="AW175" s="383"/>
      <c r="AX175" s="126"/>
      <c r="AY175" s="384">
        <v>6</v>
      </c>
      <c r="AZ175" s="385"/>
      <c r="BA175" s="385"/>
      <c r="BB175" s="377">
        <v>0</v>
      </c>
      <c r="BC175" s="377">
        <v>0</v>
      </c>
      <c r="BD175" s="377">
        <v>0</v>
      </c>
      <c r="BE175" s="378"/>
      <c r="BF175" s="109"/>
      <c r="BG175" s="109"/>
      <c r="BH175" s="116"/>
      <c r="BI175" s="117"/>
      <c r="BJ175" s="378"/>
      <c r="BK175" s="378"/>
      <c r="BL175" s="117"/>
      <c r="BM175" s="374">
        <v>0</v>
      </c>
      <c r="BN175" s="384"/>
      <c r="BO175" s="384"/>
    </row>
    <row r="176" spans="1:67" ht="24" customHeight="1" x14ac:dyDescent="0.3">
      <c r="A176" s="364" t="s">
        <v>2511</v>
      </c>
      <c r="B176" s="365" t="s">
        <v>2512</v>
      </c>
      <c r="C176" s="366" t="s">
        <v>1959</v>
      </c>
      <c r="D176" s="367">
        <f t="shared" si="0"/>
        <v>0</v>
      </c>
      <c r="E176" s="368">
        <f t="shared" si="1"/>
        <v>0</v>
      </c>
      <c r="F176" s="368">
        <f t="shared" si="2"/>
        <v>0</v>
      </c>
      <c r="G176" s="368">
        <f t="shared" si="3"/>
        <v>0</v>
      </c>
      <c r="H176" s="368">
        <f t="shared" si="4"/>
        <v>0</v>
      </c>
      <c r="I176" s="368">
        <f t="shared" si="5"/>
        <v>0</v>
      </c>
      <c r="J176" s="368">
        <f t="shared" si="6"/>
        <v>0</v>
      </c>
      <c r="K176" s="368">
        <f t="shared" si="7"/>
        <v>0</v>
      </c>
      <c r="L176" s="368">
        <f t="shared" si="8"/>
        <v>0</v>
      </c>
      <c r="M176" s="369">
        <f t="shared" si="9"/>
        <v>0</v>
      </c>
      <c r="N176" s="370">
        <f t="shared" si="10"/>
        <v>0</v>
      </c>
      <c r="O176" s="371"/>
      <c r="P176" s="372">
        <f t="shared" si="11"/>
        <v>0</v>
      </c>
      <c r="Q176" s="373" t="str">
        <f t="shared" si="12"/>
        <v/>
      </c>
      <c r="R176" s="383">
        <v>0</v>
      </c>
      <c r="S176" s="119"/>
      <c r="T176" s="119"/>
      <c r="U176" s="113"/>
      <c r="V176" s="113"/>
      <c r="W176" s="386">
        <v>0</v>
      </c>
      <c r="X176" s="123"/>
      <c r="Y176" s="113"/>
      <c r="Z176" s="119"/>
      <c r="AA176" s="119"/>
      <c r="AB176" s="113"/>
      <c r="AC176" s="113">
        <v>0</v>
      </c>
      <c r="AD176" s="117">
        <v>0</v>
      </c>
      <c r="AE176" s="214">
        <v>0</v>
      </c>
      <c r="AF176" s="116"/>
      <c r="AG176" s="116"/>
      <c r="AH176" s="124">
        <v>0</v>
      </c>
      <c r="AI176" s="117">
        <v>0</v>
      </c>
      <c r="AJ176" s="375">
        <v>0</v>
      </c>
      <c r="AK176" s="374"/>
      <c r="AL176" s="113"/>
      <c r="AM176" s="117">
        <v>0</v>
      </c>
      <c r="AN176" s="375">
        <v>0</v>
      </c>
      <c r="AO176" s="374">
        <v>0</v>
      </c>
      <c r="AP176" s="376"/>
      <c r="AQ176" s="119"/>
      <c r="AR176" s="117">
        <v>0</v>
      </c>
      <c r="AS176" s="123">
        <v>0</v>
      </c>
      <c r="AT176" s="119"/>
      <c r="AU176" s="374"/>
      <c r="AV176" s="119"/>
      <c r="AW176" s="374"/>
      <c r="AX176" s="392"/>
      <c r="AY176" s="119"/>
      <c r="AZ176" s="113"/>
      <c r="BA176" s="113"/>
      <c r="BB176" s="445">
        <v>0</v>
      </c>
      <c r="BC176" s="445">
        <v>0</v>
      </c>
      <c r="BD176" s="445">
        <v>0</v>
      </c>
      <c r="BE176" s="378"/>
      <c r="BF176" s="109"/>
      <c r="BG176" s="109"/>
      <c r="BH176" s="116"/>
      <c r="BI176" s="117"/>
      <c r="BJ176" s="378"/>
      <c r="BK176" s="378"/>
      <c r="BL176" s="117"/>
      <c r="BM176" s="383">
        <v>0</v>
      </c>
      <c r="BN176" s="119"/>
      <c r="BO176" s="119"/>
    </row>
    <row r="177" spans="1:67" ht="24" customHeight="1" x14ac:dyDescent="0.3">
      <c r="A177" s="364" t="s">
        <v>2517</v>
      </c>
      <c r="B177" s="365" t="s">
        <v>2518</v>
      </c>
      <c r="C177" s="366" t="s">
        <v>405</v>
      </c>
      <c r="D177" s="367">
        <f t="shared" si="0"/>
        <v>10</v>
      </c>
      <c r="E177" s="368">
        <f t="shared" si="1"/>
        <v>0</v>
      </c>
      <c r="F177" s="368">
        <f t="shared" si="2"/>
        <v>0</v>
      </c>
      <c r="G177" s="368">
        <f t="shared" si="3"/>
        <v>0</v>
      </c>
      <c r="H177" s="368">
        <f t="shared" si="4"/>
        <v>0</v>
      </c>
      <c r="I177" s="368">
        <f t="shared" si="5"/>
        <v>0</v>
      </c>
      <c r="J177" s="368">
        <f t="shared" si="6"/>
        <v>0</v>
      </c>
      <c r="K177" s="368">
        <f t="shared" si="7"/>
        <v>0</v>
      </c>
      <c r="L177" s="368">
        <f t="shared" si="8"/>
        <v>0</v>
      </c>
      <c r="M177" s="369">
        <f t="shared" si="9"/>
        <v>0</v>
      </c>
      <c r="N177" s="370">
        <f t="shared" si="10"/>
        <v>10</v>
      </c>
      <c r="O177" s="371"/>
      <c r="P177" s="372">
        <f t="shared" si="11"/>
        <v>10</v>
      </c>
      <c r="Q177" s="373">
        <f t="shared" si="12"/>
        <v>628</v>
      </c>
      <c r="R177" s="383">
        <v>0</v>
      </c>
      <c r="S177" s="384"/>
      <c r="T177" s="384"/>
      <c r="U177" s="385"/>
      <c r="V177" s="385"/>
      <c r="W177" s="117">
        <v>0</v>
      </c>
      <c r="X177" s="387"/>
      <c r="Y177" s="385"/>
      <c r="Z177" s="384"/>
      <c r="AA177" s="384"/>
      <c r="AB177" s="385"/>
      <c r="AC177" s="113">
        <v>10</v>
      </c>
      <c r="AD177" s="117">
        <v>0</v>
      </c>
      <c r="AE177" s="214">
        <v>0</v>
      </c>
      <c r="AF177" s="116"/>
      <c r="AG177" s="116"/>
      <c r="AH177" s="124">
        <v>0</v>
      </c>
      <c r="AI177" s="117">
        <v>0</v>
      </c>
      <c r="AJ177" s="375">
        <v>0</v>
      </c>
      <c r="AK177" s="383"/>
      <c r="AL177" s="385"/>
      <c r="AM177" s="117">
        <v>0</v>
      </c>
      <c r="AN177" s="375">
        <v>0</v>
      </c>
      <c r="AO177" s="383">
        <v>0</v>
      </c>
      <c r="AP177" s="391"/>
      <c r="AQ177" s="384"/>
      <c r="AR177" s="117">
        <v>0</v>
      </c>
      <c r="AS177" s="123">
        <v>0</v>
      </c>
      <c r="AT177" s="384"/>
      <c r="AU177" s="383"/>
      <c r="AV177" s="384"/>
      <c r="AW177" s="383"/>
      <c r="AX177" s="392"/>
      <c r="AY177" s="384"/>
      <c r="AZ177" s="385"/>
      <c r="BA177" s="385"/>
      <c r="BB177" s="377">
        <v>0</v>
      </c>
      <c r="BC177" s="377">
        <v>0</v>
      </c>
      <c r="BD177" s="377">
        <v>0</v>
      </c>
      <c r="BE177" s="378"/>
      <c r="BF177" s="109"/>
      <c r="BG177" s="109"/>
      <c r="BH177" s="116"/>
      <c r="BI177" s="117"/>
      <c r="BJ177" s="378"/>
      <c r="BK177" s="378"/>
      <c r="BL177" s="117"/>
      <c r="BM177" s="374">
        <v>0</v>
      </c>
      <c r="BN177" s="384"/>
      <c r="BO177" s="384"/>
    </row>
    <row r="178" spans="1:67" ht="24" customHeight="1" x14ac:dyDescent="0.3">
      <c r="A178" s="364" t="s">
        <v>2521</v>
      </c>
      <c r="B178" s="365" t="s">
        <v>2522</v>
      </c>
      <c r="C178" s="366" t="s">
        <v>1978</v>
      </c>
      <c r="D178" s="367">
        <f t="shared" si="0"/>
        <v>0</v>
      </c>
      <c r="E178" s="368">
        <f t="shared" si="1"/>
        <v>0</v>
      </c>
      <c r="F178" s="368">
        <f t="shared" si="2"/>
        <v>0</v>
      </c>
      <c r="G178" s="368">
        <f t="shared" si="3"/>
        <v>0</v>
      </c>
      <c r="H178" s="368">
        <f t="shared" si="4"/>
        <v>0</v>
      </c>
      <c r="I178" s="368">
        <f t="shared" si="5"/>
        <v>0</v>
      </c>
      <c r="J178" s="368">
        <f t="shared" si="6"/>
        <v>0</v>
      </c>
      <c r="K178" s="368">
        <f t="shared" si="7"/>
        <v>0</v>
      </c>
      <c r="L178" s="368">
        <f t="shared" si="8"/>
        <v>0</v>
      </c>
      <c r="M178" s="369">
        <f t="shared" si="9"/>
        <v>0</v>
      </c>
      <c r="N178" s="370">
        <f t="shared" si="10"/>
        <v>0</v>
      </c>
      <c r="O178" s="371"/>
      <c r="P178" s="372">
        <f t="shared" si="11"/>
        <v>0</v>
      </c>
      <c r="Q178" s="373" t="str">
        <f t="shared" si="12"/>
        <v/>
      </c>
      <c r="R178" s="374">
        <v>0</v>
      </c>
      <c r="S178" s="384"/>
      <c r="T178" s="384"/>
      <c r="U178" s="385"/>
      <c r="V178" s="385"/>
      <c r="W178" s="386">
        <v>0</v>
      </c>
      <c r="X178" s="387"/>
      <c r="Y178" s="385"/>
      <c r="Z178" s="384"/>
      <c r="AA178" s="384"/>
      <c r="AB178" s="385"/>
      <c r="AC178" s="385">
        <v>0</v>
      </c>
      <c r="AD178" s="117">
        <v>0</v>
      </c>
      <c r="AE178" s="109">
        <v>0</v>
      </c>
      <c r="AF178" s="116"/>
      <c r="AG178" s="116"/>
      <c r="AH178" s="389">
        <v>0</v>
      </c>
      <c r="AI178" s="117">
        <v>0</v>
      </c>
      <c r="AJ178" s="375">
        <v>0</v>
      </c>
      <c r="AK178" s="383"/>
      <c r="AL178" s="385"/>
      <c r="AM178" s="117">
        <v>0</v>
      </c>
      <c r="AN178" s="375">
        <v>0</v>
      </c>
      <c r="AO178" s="374">
        <v>0</v>
      </c>
      <c r="AP178" s="391"/>
      <c r="AQ178" s="384"/>
      <c r="AR178" s="117">
        <v>0</v>
      </c>
      <c r="AS178" s="387">
        <v>0</v>
      </c>
      <c r="AT178" s="384"/>
      <c r="AU178" s="374"/>
      <c r="AV178" s="384"/>
      <c r="AW178" s="374"/>
      <c r="AX178" s="126"/>
      <c r="AY178" s="384"/>
      <c r="AZ178" s="385"/>
      <c r="BA178" s="385"/>
      <c r="BB178" s="377">
        <v>0</v>
      </c>
      <c r="BC178" s="377">
        <v>0</v>
      </c>
      <c r="BD178" s="377">
        <v>0</v>
      </c>
      <c r="BE178" s="378"/>
      <c r="BF178" s="444"/>
      <c r="BG178" s="444"/>
      <c r="BH178" s="116"/>
      <c r="BI178" s="117"/>
      <c r="BJ178" s="378"/>
      <c r="BK178" s="378"/>
      <c r="BL178" s="117"/>
      <c r="BM178" s="383">
        <v>0</v>
      </c>
      <c r="BN178" s="384"/>
      <c r="BO178" s="384"/>
    </row>
    <row r="179" spans="1:67" ht="24" customHeight="1" x14ac:dyDescent="0.3">
      <c r="A179" s="380" t="s">
        <v>2526</v>
      </c>
      <c r="B179" s="381" t="s">
        <v>2887</v>
      </c>
      <c r="C179" s="382" t="s">
        <v>1857</v>
      </c>
      <c r="D179" s="367">
        <f t="shared" si="0"/>
        <v>3</v>
      </c>
      <c r="E179" s="368">
        <f t="shared" si="1"/>
        <v>0</v>
      </c>
      <c r="F179" s="368">
        <f t="shared" si="2"/>
        <v>0</v>
      </c>
      <c r="G179" s="368">
        <f t="shared" si="3"/>
        <v>0</v>
      </c>
      <c r="H179" s="368">
        <f t="shared" si="4"/>
        <v>0</v>
      </c>
      <c r="I179" s="368">
        <f t="shared" si="5"/>
        <v>0</v>
      </c>
      <c r="J179" s="368">
        <f t="shared" si="6"/>
        <v>0</v>
      </c>
      <c r="K179" s="368">
        <f t="shared" si="7"/>
        <v>0</v>
      </c>
      <c r="L179" s="368">
        <f t="shared" si="8"/>
        <v>0</v>
      </c>
      <c r="M179" s="369">
        <f t="shared" si="9"/>
        <v>0</v>
      </c>
      <c r="N179" s="370">
        <f t="shared" si="10"/>
        <v>3</v>
      </c>
      <c r="O179" s="371"/>
      <c r="P179" s="372">
        <f t="shared" si="11"/>
        <v>3</v>
      </c>
      <c r="Q179" s="373">
        <f t="shared" si="12"/>
        <v>853</v>
      </c>
      <c r="R179" s="383">
        <v>0</v>
      </c>
      <c r="S179" s="119"/>
      <c r="T179" s="119"/>
      <c r="U179" s="113"/>
      <c r="V179" s="113"/>
      <c r="W179" s="117">
        <v>0</v>
      </c>
      <c r="X179" s="123"/>
      <c r="Y179" s="113"/>
      <c r="Z179" s="119"/>
      <c r="AA179" s="119"/>
      <c r="AB179" s="113"/>
      <c r="AC179" s="113">
        <v>0</v>
      </c>
      <c r="AD179" s="117">
        <v>0</v>
      </c>
      <c r="AE179" s="109">
        <v>0</v>
      </c>
      <c r="AF179" s="388"/>
      <c r="AG179" s="388"/>
      <c r="AH179" s="124">
        <v>0</v>
      </c>
      <c r="AI179" s="117">
        <v>0</v>
      </c>
      <c r="AJ179" s="375">
        <v>0</v>
      </c>
      <c r="AK179" s="374"/>
      <c r="AL179" s="113"/>
      <c r="AM179" s="117">
        <v>0</v>
      </c>
      <c r="AN179" s="375">
        <v>0</v>
      </c>
      <c r="AO179" s="374">
        <v>0</v>
      </c>
      <c r="AP179" s="376"/>
      <c r="AQ179" s="119"/>
      <c r="AR179" s="117">
        <v>0</v>
      </c>
      <c r="AS179" s="123">
        <v>0</v>
      </c>
      <c r="AT179" s="119"/>
      <c r="AU179" s="374"/>
      <c r="AV179" s="119"/>
      <c r="AW179" s="374"/>
      <c r="AX179" s="392"/>
      <c r="AY179" s="119">
        <v>3</v>
      </c>
      <c r="AZ179" s="113"/>
      <c r="BA179" s="113"/>
      <c r="BB179" s="394">
        <v>0</v>
      </c>
      <c r="BC179" s="394">
        <v>0</v>
      </c>
      <c r="BD179" s="394">
        <v>0</v>
      </c>
      <c r="BE179" s="393"/>
      <c r="BF179" s="109"/>
      <c r="BG179" s="109"/>
      <c r="BH179" s="388"/>
      <c r="BI179" s="117"/>
      <c r="BJ179" s="393"/>
      <c r="BK179" s="393"/>
      <c r="BL179" s="117"/>
      <c r="BM179" s="374">
        <v>0</v>
      </c>
      <c r="BN179" s="119"/>
      <c r="BO179" s="119"/>
    </row>
    <row r="180" spans="1:67" ht="24" customHeight="1" x14ac:dyDescent="0.3">
      <c r="A180" s="364" t="s">
        <v>2530</v>
      </c>
      <c r="B180" s="365" t="s">
        <v>2531</v>
      </c>
      <c r="C180" s="366" t="s">
        <v>43</v>
      </c>
      <c r="D180" s="367">
        <f t="shared" si="0"/>
        <v>0</v>
      </c>
      <c r="E180" s="368">
        <f t="shared" si="1"/>
        <v>0</v>
      </c>
      <c r="F180" s="368">
        <f t="shared" si="2"/>
        <v>0</v>
      </c>
      <c r="G180" s="368">
        <f t="shared" si="3"/>
        <v>0</v>
      </c>
      <c r="H180" s="368">
        <f t="shared" si="4"/>
        <v>0</v>
      </c>
      <c r="I180" s="368">
        <f t="shared" si="5"/>
        <v>0</v>
      </c>
      <c r="J180" s="368">
        <f t="shared" si="6"/>
        <v>0</v>
      </c>
      <c r="K180" s="368">
        <f t="shared" si="7"/>
        <v>0</v>
      </c>
      <c r="L180" s="368">
        <f t="shared" si="8"/>
        <v>0</v>
      </c>
      <c r="M180" s="369">
        <f t="shared" si="9"/>
        <v>0</v>
      </c>
      <c r="N180" s="370">
        <f t="shared" si="10"/>
        <v>0</v>
      </c>
      <c r="O180" s="371"/>
      <c r="P180" s="372">
        <f t="shared" si="11"/>
        <v>0</v>
      </c>
      <c r="Q180" s="373" t="str">
        <f t="shared" si="12"/>
        <v/>
      </c>
      <c r="R180" s="374">
        <v>0</v>
      </c>
      <c r="S180" s="119"/>
      <c r="T180" s="119"/>
      <c r="U180" s="113"/>
      <c r="V180" s="113"/>
      <c r="W180" s="117">
        <v>0</v>
      </c>
      <c r="X180" s="123"/>
      <c r="Y180" s="113"/>
      <c r="Z180" s="119"/>
      <c r="AA180" s="119"/>
      <c r="AB180" s="113"/>
      <c r="AC180" s="385">
        <v>0</v>
      </c>
      <c r="AD180" s="117">
        <v>0</v>
      </c>
      <c r="AE180" s="109">
        <v>0</v>
      </c>
      <c r="AF180" s="116"/>
      <c r="AG180" s="116"/>
      <c r="AH180" s="389">
        <v>0</v>
      </c>
      <c r="AI180" s="117">
        <v>0</v>
      </c>
      <c r="AJ180" s="375">
        <v>0</v>
      </c>
      <c r="AK180" s="374"/>
      <c r="AL180" s="113"/>
      <c r="AM180" s="117">
        <v>0</v>
      </c>
      <c r="AN180" s="375">
        <v>0</v>
      </c>
      <c r="AO180" s="374">
        <v>0</v>
      </c>
      <c r="AP180" s="376"/>
      <c r="AQ180" s="119"/>
      <c r="AR180" s="117">
        <v>0</v>
      </c>
      <c r="AS180" s="387">
        <v>0</v>
      </c>
      <c r="AT180" s="119"/>
      <c r="AU180" s="374"/>
      <c r="AV180" s="119"/>
      <c r="AW180" s="374"/>
      <c r="AX180" s="126"/>
      <c r="AY180" s="119"/>
      <c r="AZ180" s="113"/>
      <c r="BA180" s="113"/>
      <c r="BB180" s="377">
        <v>0</v>
      </c>
      <c r="BC180" s="377">
        <v>0</v>
      </c>
      <c r="BD180" s="377">
        <v>0</v>
      </c>
      <c r="BE180" s="378"/>
      <c r="BF180" s="214"/>
      <c r="BG180" s="214"/>
      <c r="BH180" s="116"/>
      <c r="BI180" s="117"/>
      <c r="BJ180" s="378"/>
      <c r="BK180" s="378"/>
      <c r="BL180" s="117"/>
      <c r="BM180" s="374">
        <v>0</v>
      </c>
      <c r="BN180" s="119"/>
      <c r="BO180" s="119"/>
    </row>
    <row r="181" spans="1:67" ht="24" customHeight="1" x14ac:dyDescent="0.3">
      <c r="A181" s="379" t="s">
        <v>2535</v>
      </c>
      <c r="B181" s="365" t="s">
        <v>2536</v>
      </c>
      <c r="C181" s="366" t="s">
        <v>402</v>
      </c>
      <c r="D181" s="367">
        <f t="shared" si="0"/>
        <v>25</v>
      </c>
      <c r="E181" s="368">
        <f t="shared" si="1"/>
        <v>7</v>
      </c>
      <c r="F181" s="368">
        <f t="shared" si="2"/>
        <v>7</v>
      </c>
      <c r="G181" s="368">
        <f t="shared" si="3"/>
        <v>5</v>
      </c>
      <c r="H181" s="368">
        <f t="shared" si="4"/>
        <v>5</v>
      </c>
      <c r="I181" s="368">
        <f t="shared" si="5"/>
        <v>4</v>
      </c>
      <c r="J181" s="368">
        <f t="shared" si="6"/>
        <v>4</v>
      </c>
      <c r="K181" s="368">
        <f t="shared" si="7"/>
        <v>2</v>
      </c>
      <c r="L181" s="368">
        <f t="shared" si="8"/>
        <v>1</v>
      </c>
      <c r="M181" s="369">
        <f t="shared" si="9"/>
        <v>0</v>
      </c>
      <c r="N181" s="370">
        <f t="shared" si="10"/>
        <v>60</v>
      </c>
      <c r="O181" s="371"/>
      <c r="P181" s="372">
        <f t="shared" si="11"/>
        <v>60</v>
      </c>
      <c r="Q181" s="373">
        <f t="shared" si="12"/>
        <v>173</v>
      </c>
      <c r="R181" s="374">
        <v>0</v>
      </c>
      <c r="S181" s="384">
        <v>2</v>
      </c>
      <c r="T181" s="384">
        <v>4</v>
      </c>
      <c r="U181" s="385"/>
      <c r="V181" s="385"/>
      <c r="W181" s="117">
        <v>0</v>
      </c>
      <c r="X181" s="123"/>
      <c r="Y181" s="385"/>
      <c r="Z181" s="384"/>
      <c r="AA181" s="384"/>
      <c r="AB181" s="385"/>
      <c r="AC181" s="113">
        <v>5</v>
      </c>
      <c r="AD181" s="117">
        <v>0</v>
      </c>
      <c r="AE181" s="214">
        <v>0</v>
      </c>
      <c r="AF181" s="116"/>
      <c r="AG181" s="116"/>
      <c r="AH181" s="124">
        <v>0</v>
      </c>
      <c r="AI181" s="117">
        <v>0</v>
      </c>
      <c r="AJ181" s="375">
        <v>0</v>
      </c>
      <c r="AK181" s="374">
        <v>1</v>
      </c>
      <c r="AL181" s="385">
        <v>4</v>
      </c>
      <c r="AM181" s="117">
        <v>0</v>
      </c>
      <c r="AN181" s="375">
        <v>0</v>
      </c>
      <c r="AO181" s="374">
        <v>0</v>
      </c>
      <c r="AP181" s="376"/>
      <c r="AQ181" s="384"/>
      <c r="AR181" s="386">
        <v>0</v>
      </c>
      <c r="AS181" s="123">
        <v>0</v>
      </c>
      <c r="AT181" s="384"/>
      <c r="AU181" s="374"/>
      <c r="AV181" s="384"/>
      <c r="AW181" s="374"/>
      <c r="AX181" s="126"/>
      <c r="AY181" s="384">
        <v>25</v>
      </c>
      <c r="AZ181" s="385"/>
      <c r="BA181" s="385">
        <v>7</v>
      </c>
      <c r="BB181" s="377">
        <v>0</v>
      </c>
      <c r="BC181" s="377">
        <v>0</v>
      </c>
      <c r="BD181" s="377">
        <v>0</v>
      </c>
      <c r="BE181" s="378"/>
      <c r="BF181" s="440">
        <v>5</v>
      </c>
      <c r="BG181" s="440">
        <v>7</v>
      </c>
      <c r="BH181" s="116"/>
      <c r="BI181" s="386"/>
      <c r="BJ181" s="378"/>
      <c r="BK181" s="378"/>
      <c r="BL181" s="386"/>
      <c r="BM181" s="374">
        <v>0</v>
      </c>
      <c r="BN181" s="384"/>
      <c r="BO181" s="384"/>
    </row>
    <row r="182" spans="1:67" ht="24" customHeight="1" x14ac:dyDescent="0.3">
      <c r="A182" s="364" t="s">
        <v>2539</v>
      </c>
      <c r="B182" s="365" t="s">
        <v>2540</v>
      </c>
      <c r="C182" s="366" t="s">
        <v>2541</v>
      </c>
      <c r="D182" s="367">
        <f t="shared" si="0"/>
        <v>0</v>
      </c>
      <c r="E182" s="368">
        <f t="shared" si="1"/>
        <v>0</v>
      </c>
      <c r="F182" s="368">
        <f t="shared" si="2"/>
        <v>0</v>
      </c>
      <c r="G182" s="368">
        <f t="shared" si="3"/>
        <v>0</v>
      </c>
      <c r="H182" s="368">
        <f t="shared" si="4"/>
        <v>0</v>
      </c>
      <c r="I182" s="368">
        <f t="shared" si="5"/>
        <v>0</v>
      </c>
      <c r="J182" s="368">
        <f t="shared" si="6"/>
        <v>0</v>
      </c>
      <c r="K182" s="368">
        <f t="shared" si="7"/>
        <v>0</v>
      </c>
      <c r="L182" s="368">
        <f t="shared" si="8"/>
        <v>0</v>
      </c>
      <c r="M182" s="369">
        <f t="shared" si="9"/>
        <v>0</v>
      </c>
      <c r="N182" s="370">
        <f t="shared" si="10"/>
        <v>0</v>
      </c>
      <c r="O182" s="371"/>
      <c r="P182" s="372">
        <f t="shared" si="11"/>
        <v>0</v>
      </c>
      <c r="Q182" s="373" t="str">
        <f t="shared" si="12"/>
        <v/>
      </c>
      <c r="R182" s="374">
        <v>0</v>
      </c>
      <c r="S182" s="119"/>
      <c r="T182" s="119"/>
      <c r="U182" s="113"/>
      <c r="V182" s="113"/>
      <c r="W182" s="117">
        <v>0</v>
      </c>
      <c r="X182" s="387"/>
      <c r="Y182" s="113"/>
      <c r="Z182" s="119"/>
      <c r="AA182" s="119"/>
      <c r="AB182" s="113"/>
      <c r="AC182" s="385">
        <v>0</v>
      </c>
      <c r="AD182" s="117">
        <v>0</v>
      </c>
      <c r="AE182" s="109">
        <v>0</v>
      </c>
      <c r="AF182" s="116"/>
      <c r="AG182" s="116"/>
      <c r="AH182" s="124">
        <v>0</v>
      </c>
      <c r="AI182" s="117">
        <v>0</v>
      </c>
      <c r="AJ182" s="375">
        <v>0</v>
      </c>
      <c r="AK182" s="383"/>
      <c r="AL182" s="113"/>
      <c r="AM182" s="117">
        <v>0</v>
      </c>
      <c r="AN182" s="375">
        <v>0</v>
      </c>
      <c r="AO182" s="374">
        <v>0</v>
      </c>
      <c r="AP182" s="391"/>
      <c r="AQ182" s="119"/>
      <c r="AR182" s="386">
        <v>0</v>
      </c>
      <c r="AS182" s="387">
        <v>0</v>
      </c>
      <c r="AT182" s="119"/>
      <c r="AU182" s="374"/>
      <c r="AV182" s="119"/>
      <c r="AW182" s="374"/>
      <c r="AX182" s="126"/>
      <c r="AY182" s="119"/>
      <c r="AZ182" s="113"/>
      <c r="BA182" s="113"/>
      <c r="BB182" s="377">
        <v>0</v>
      </c>
      <c r="BC182" s="377">
        <v>0</v>
      </c>
      <c r="BD182" s="377">
        <v>0</v>
      </c>
      <c r="BE182" s="378"/>
      <c r="BF182" s="444"/>
      <c r="BG182" s="444"/>
      <c r="BH182" s="116"/>
      <c r="BI182" s="386"/>
      <c r="BJ182" s="378"/>
      <c r="BK182" s="378"/>
      <c r="BL182" s="386"/>
      <c r="BM182" s="374">
        <v>0</v>
      </c>
      <c r="BN182" s="119"/>
      <c r="BO182" s="119"/>
    </row>
    <row r="183" spans="1:67" ht="24" customHeight="1" x14ac:dyDescent="0.3">
      <c r="A183" s="379" t="s">
        <v>2908</v>
      </c>
      <c r="B183" s="365" t="s">
        <v>2909</v>
      </c>
      <c r="C183" s="366" t="s">
        <v>131</v>
      </c>
      <c r="D183" s="367">
        <f t="shared" si="0"/>
        <v>0</v>
      </c>
      <c r="E183" s="368">
        <f t="shared" si="1"/>
        <v>0</v>
      </c>
      <c r="F183" s="368">
        <f t="shared" si="2"/>
        <v>0</v>
      </c>
      <c r="G183" s="368">
        <f t="shared" si="3"/>
        <v>0</v>
      </c>
      <c r="H183" s="368">
        <f t="shared" si="4"/>
        <v>0</v>
      </c>
      <c r="I183" s="368">
        <f t="shared" si="5"/>
        <v>0</v>
      </c>
      <c r="J183" s="368">
        <f t="shared" si="6"/>
        <v>0</v>
      </c>
      <c r="K183" s="368">
        <f t="shared" si="7"/>
        <v>0</v>
      </c>
      <c r="L183" s="368">
        <f t="shared" si="8"/>
        <v>0</v>
      </c>
      <c r="M183" s="369">
        <f t="shared" si="9"/>
        <v>0</v>
      </c>
      <c r="N183" s="370">
        <f t="shared" si="10"/>
        <v>0</v>
      </c>
      <c r="O183" s="371"/>
      <c r="P183" s="372">
        <f t="shared" si="11"/>
        <v>0</v>
      </c>
      <c r="Q183" s="373" t="str">
        <f t="shared" si="12"/>
        <v/>
      </c>
      <c r="R183" s="383">
        <v>0</v>
      </c>
      <c r="S183" s="119"/>
      <c r="T183" s="119"/>
      <c r="U183" s="113"/>
      <c r="V183" s="113"/>
      <c r="W183" s="117">
        <v>0</v>
      </c>
      <c r="X183" s="387"/>
      <c r="Y183" s="113"/>
      <c r="Z183" s="119"/>
      <c r="AA183" s="119"/>
      <c r="AB183" s="113"/>
      <c r="AC183" s="113">
        <v>0</v>
      </c>
      <c r="AD183" s="117">
        <v>0</v>
      </c>
      <c r="AE183" s="109">
        <v>0</v>
      </c>
      <c r="AF183" s="116"/>
      <c r="AG183" s="116"/>
      <c r="AH183" s="389">
        <v>0</v>
      </c>
      <c r="AI183" s="117">
        <v>0</v>
      </c>
      <c r="AJ183" s="375">
        <v>0</v>
      </c>
      <c r="AK183" s="383"/>
      <c r="AL183" s="113"/>
      <c r="AM183" s="117">
        <v>0</v>
      </c>
      <c r="AN183" s="375">
        <v>0</v>
      </c>
      <c r="AO183" s="374">
        <v>0</v>
      </c>
      <c r="AP183" s="391"/>
      <c r="AQ183" s="119"/>
      <c r="AR183" s="117">
        <v>0</v>
      </c>
      <c r="AS183" s="123">
        <v>0</v>
      </c>
      <c r="AT183" s="119"/>
      <c r="AU183" s="374"/>
      <c r="AV183" s="119"/>
      <c r="AW183" s="374"/>
      <c r="AX183" s="392"/>
      <c r="AY183" s="119"/>
      <c r="AZ183" s="113"/>
      <c r="BA183" s="113"/>
      <c r="BB183" s="377">
        <v>0</v>
      </c>
      <c r="BC183" s="377">
        <v>0</v>
      </c>
      <c r="BD183" s="377">
        <v>0</v>
      </c>
      <c r="BE183" s="378"/>
      <c r="BF183" s="440"/>
      <c r="BG183" s="440"/>
      <c r="BH183" s="116"/>
      <c r="BI183" s="117"/>
      <c r="BJ183" s="378"/>
      <c r="BK183" s="378"/>
      <c r="BL183" s="117"/>
      <c r="BM183" s="374">
        <v>0</v>
      </c>
      <c r="BN183" s="119"/>
      <c r="BO183" s="119"/>
    </row>
    <row r="184" spans="1:67" ht="24" customHeight="1" x14ac:dyDescent="0.3">
      <c r="A184" s="364" t="s">
        <v>2547</v>
      </c>
      <c r="B184" s="365" t="s">
        <v>2548</v>
      </c>
      <c r="C184" s="366" t="s">
        <v>43</v>
      </c>
      <c r="D184" s="367">
        <f t="shared" si="0"/>
        <v>0</v>
      </c>
      <c r="E184" s="368">
        <f t="shared" si="1"/>
        <v>0</v>
      </c>
      <c r="F184" s="368">
        <f t="shared" si="2"/>
        <v>0</v>
      </c>
      <c r="G184" s="368">
        <f t="shared" si="3"/>
        <v>0</v>
      </c>
      <c r="H184" s="368">
        <f t="shared" si="4"/>
        <v>0</v>
      </c>
      <c r="I184" s="368">
        <f t="shared" si="5"/>
        <v>0</v>
      </c>
      <c r="J184" s="368">
        <f t="shared" si="6"/>
        <v>0</v>
      </c>
      <c r="K184" s="368">
        <f t="shared" si="7"/>
        <v>0</v>
      </c>
      <c r="L184" s="368">
        <f t="shared" si="8"/>
        <v>0</v>
      </c>
      <c r="M184" s="369">
        <f t="shared" si="9"/>
        <v>0</v>
      </c>
      <c r="N184" s="370">
        <f t="shared" si="10"/>
        <v>0</v>
      </c>
      <c r="O184" s="371"/>
      <c r="P184" s="372">
        <f t="shared" si="11"/>
        <v>0</v>
      </c>
      <c r="Q184" s="373" t="str">
        <f t="shared" si="12"/>
        <v/>
      </c>
      <c r="R184" s="383">
        <v>0</v>
      </c>
      <c r="S184" s="119"/>
      <c r="T184" s="119"/>
      <c r="U184" s="113"/>
      <c r="V184" s="113"/>
      <c r="W184" s="117">
        <v>0</v>
      </c>
      <c r="X184" s="123"/>
      <c r="Y184" s="113"/>
      <c r="Z184" s="119"/>
      <c r="AA184" s="119"/>
      <c r="AB184" s="113"/>
      <c r="AC184" s="113">
        <v>0</v>
      </c>
      <c r="AD184" s="117">
        <v>0</v>
      </c>
      <c r="AE184" s="109">
        <v>0</v>
      </c>
      <c r="AF184" s="116"/>
      <c r="AG184" s="116"/>
      <c r="AH184" s="124">
        <v>0</v>
      </c>
      <c r="AI184" s="117">
        <v>0</v>
      </c>
      <c r="AJ184" s="375">
        <v>0</v>
      </c>
      <c r="AK184" s="374"/>
      <c r="AL184" s="113"/>
      <c r="AM184" s="386">
        <v>0</v>
      </c>
      <c r="AN184" s="396">
        <v>0</v>
      </c>
      <c r="AO184" s="374">
        <v>0</v>
      </c>
      <c r="AP184" s="376"/>
      <c r="AQ184" s="119"/>
      <c r="AR184" s="386">
        <v>0</v>
      </c>
      <c r="AS184" s="123">
        <v>0</v>
      </c>
      <c r="AT184" s="119"/>
      <c r="AU184" s="374"/>
      <c r="AV184" s="119"/>
      <c r="AW184" s="374"/>
      <c r="AX184" s="392"/>
      <c r="AY184" s="119"/>
      <c r="AZ184" s="113"/>
      <c r="BA184" s="113"/>
      <c r="BB184" s="377">
        <v>0</v>
      </c>
      <c r="BC184" s="377">
        <v>0</v>
      </c>
      <c r="BD184" s="377">
        <v>0</v>
      </c>
      <c r="BE184" s="378"/>
      <c r="BF184" s="109"/>
      <c r="BG184" s="109"/>
      <c r="BH184" s="116"/>
      <c r="BI184" s="386"/>
      <c r="BJ184" s="378"/>
      <c r="BK184" s="378"/>
      <c r="BL184" s="386"/>
      <c r="BM184" s="374">
        <v>0</v>
      </c>
      <c r="BN184" s="119"/>
      <c r="BO184" s="119"/>
    </row>
    <row r="185" spans="1:67" ht="24" customHeight="1" x14ac:dyDescent="0.3">
      <c r="A185" s="364" t="s">
        <v>2552</v>
      </c>
      <c r="B185" s="365" t="s">
        <v>2553</v>
      </c>
      <c r="C185" s="366" t="s">
        <v>2554</v>
      </c>
      <c r="D185" s="367">
        <f t="shared" si="0"/>
        <v>0</v>
      </c>
      <c r="E185" s="368">
        <f t="shared" si="1"/>
        <v>0</v>
      </c>
      <c r="F185" s="368">
        <f t="shared" si="2"/>
        <v>0</v>
      </c>
      <c r="G185" s="368">
        <f t="shared" si="3"/>
        <v>0</v>
      </c>
      <c r="H185" s="368">
        <f t="shared" si="4"/>
        <v>0</v>
      </c>
      <c r="I185" s="368">
        <f t="shared" si="5"/>
        <v>0</v>
      </c>
      <c r="J185" s="368">
        <f t="shared" si="6"/>
        <v>0</v>
      </c>
      <c r="K185" s="368">
        <f t="shared" si="7"/>
        <v>0</v>
      </c>
      <c r="L185" s="368">
        <f t="shared" si="8"/>
        <v>0</v>
      </c>
      <c r="M185" s="369">
        <f t="shared" si="9"/>
        <v>0</v>
      </c>
      <c r="N185" s="370">
        <f t="shared" si="10"/>
        <v>0</v>
      </c>
      <c r="O185" s="371"/>
      <c r="P185" s="372">
        <f t="shared" si="11"/>
        <v>0</v>
      </c>
      <c r="Q185" s="373" t="str">
        <f t="shared" si="12"/>
        <v/>
      </c>
      <c r="R185" s="374">
        <v>0</v>
      </c>
      <c r="S185" s="119"/>
      <c r="T185" s="119"/>
      <c r="U185" s="113"/>
      <c r="V185" s="113"/>
      <c r="W185" s="386">
        <v>0</v>
      </c>
      <c r="X185" s="123"/>
      <c r="Y185" s="113"/>
      <c r="Z185" s="119"/>
      <c r="AA185" s="119"/>
      <c r="AB185" s="113"/>
      <c r="AC185" s="385">
        <v>0</v>
      </c>
      <c r="AD185" s="386">
        <v>0</v>
      </c>
      <c r="AE185" s="109">
        <v>0</v>
      </c>
      <c r="AF185" s="116"/>
      <c r="AG185" s="116"/>
      <c r="AH185" s="124">
        <v>0</v>
      </c>
      <c r="AI185" s="386">
        <v>0</v>
      </c>
      <c r="AJ185" s="396">
        <v>0</v>
      </c>
      <c r="AK185" s="374"/>
      <c r="AL185" s="113"/>
      <c r="AM185" s="117">
        <v>0</v>
      </c>
      <c r="AN185" s="375">
        <v>0</v>
      </c>
      <c r="AO185" s="374">
        <v>0</v>
      </c>
      <c r="AP185" s="376"/>
      <c r="AQ185" s="119"/>
      <c r="AR185" s="117">
        <v>0</v>
      </c>
      <c r="AS185" s="387">
        <v>0</v>
      </c>
      <c r="AT185" s="119"/>
      <c r="AU185" s="374"/>
      <c r="AV185" s="119"/>
      <c r="AW185" s="374"/>
      <c r="AX185" s="126"/>
      <c r="AY185" s="119"/>
      <c r="AZ185" s="113"/>
      <c r="BA185" s="113"/>
      <c r="BB185" s="394">
        <v>0</v>
      </c>
      <c r="BC185" s="394">
        <v>0</v>
      </c>
      <c r="BD185" s="394">
        <v>0</v>
      </c>
      <c r="BE185" s="378"/>
      <c r="BF185" s="109"/>
      <c r="BG185" s="109"/>
      <c r="BH185" s="116"/>
      <c r="BI185" s="117"/>
      <c r="BJ185" s="378"/>
      <c r="BK185" s="378"/>
      <c r="BL185" s="117"/>
      <c r="BM185" s="374">
        <v>0</v>
      </c>
      <c r="BN185" s="119"/>
      <c r="BO185" s="119"/>
    </row>
    <row r="186" spans="1:67" ht="24" customHeight="1" x14ac:dyDescent="0.3">
      <c r="A186" s="364" t="s">
        <v>2562</v>
      </c>
      <c r="B186" s="365" t="s">
        <v>2559</v>
      </c>
      <c r="C186" s="366" t="s">
        <v>419</v>
      </c>
      <c r="D186" s="367">
        <f t="shared" si="0"/>
        <v>300</v>
      </c>
      <c r="E186" s="368">
        <f t="shared" si="1"/>
        <v>0</v>
      </c>
      <c r="F186" s="368">
        <f t="shared" si="2"/>
        <v>0</v>
      </c>
      <c r="G186" s="368">
        <f t="shared" si="3"/>
        <v>0</v>
      </c>
      <c r="H186" s="368">
        <f t="shared" si="4"/>
        <v>0</v>
      </c>
      <c r="I186" s="368">
        <f t="shared" si="5"/>
        <v>0</v>
      </c>
      <c r="J186" s="368">
        <f t="shared" si="6"/>
        <v>0</v>
      </c>
      <c r="K186" s="368">
        <f t="shared" si="7"/>
        <v>0</v>
      </c>
      <c r="L186" s="368">
        <f t="shared" si="8"/>
        <v>0</v>
      </c>
      <c r="M186" s="369">
        <f t="shared" si="9"/>
        <v>0</v>
      </c>
      <c r="N186" s="370">
        <f t="shared" si="10"/>
        <v>300</v>
      </c>
      <c r="O186" s="371">
        <f>Nemzetközi!E19</f>
        <v>40</v>
      </c>
      <c r="P186" s="372">
        <f t="shared" si="11"/>
        <v>4300</v>
      </c>
      <c r="Q186" s="373">
        <f t="shared" si="12"/>
        <v>8</v>
      </c>
      <c r="R186" s="374">
        <v>0</v>
      </c>
      <c r="S186" s="119"/>
      <c r="T186" s="119"/>
      <c r="U186" s="113"/>
      <c r="V186" s="113"/>
      <c r="W186" s="386">
        <v>0</v>
      </c>
      <c r="X186" s="123"/>
      <c r="Y186" s="113"/>
      <c r="Z186" s="119"/>
      <c r="AA186" s="119"/>
      <c r="AB186" s="113"/>
      <c r="AC186" s="385">
        <v>0</v>
      </c>
      <c r="AD186" s="386">
        <v>0</v>
      </c>
      <c r="AE186" s="109">
        <v>0</v>
      </c>
      <c r="AF186" s="116"/>
      <c r="AG186" s="116"/>
      <c r="AH186" s="124">
        <v>0</v>
      </c>
      <c r="AI186" s="386">
        <v>0</v>
      </c>
      <c r="AJ186" s="396">
        <v>0</v>
      </c>
      <c r="AK186" s="374"/>
      <c r="AL186" s="113"/>
      <c r="AM186" s="386">
        <v>0</v>
      </c>
      <c r="AN186" s="390">
        <v>0</v>
      </c>
      <c r="AO186" s="383">
        <v>0</v>
      </c>
      <c r="AP186" s="376"/>
      <c r="AQ186" s="119"/>
      <c r="AR186" s="117">
        <v>0</v>
      </c>
      <c r="AS186" s="387">
        <v>0</v>
      </c>
      <c r="AT186" s="119"/>
      <c r="AU186" s="383"/>
      <c r="AV186" s="119"/>
      <c r="AW186" s="383"/>
      <c r="AX186" s="126"/>
      <c r="AY186" s="119"/>
      <c r="AZ186" s="113"/>
      <c r="BA186" s="113"/>
      <c r="BB186" s="394">
        <v>0</v>
      </c>
      <c r="BC186" s="394">
        <v>0</v>
      </c>
      <c r="BD186" s="394">
        <v>0</v>
      </c>
      <c r="BE186" s="378"/>
      <c r="BF186" s="444"/>
      <c r="BG186" s="444"/>
      <c r="BH186" s="116"/>
      <c r="BI186" s="117">
        <v>300</v>
      </c>
      <c r="BJ186" s="378"/>
      <c r="BK186" s="378"/>
      <c r="BL186" s="117"/>
      <c r="BM186" s="374">
        <v>0</v>
      </c>
      <c r="BN186" s="119"/>
      <c r="BO186" s="119"/>
    </row>
    <row r="187" spans="1:67" ht="24" customHeight="1" x14ac:dyDescent="0.3">
      <c r="A187" s="364" t="s">
        <v>2565</v>
      </c>
      <c r="B187" s="365" t="s">
        <v>2559</v>
      </c>
      <c r="C187" s="366" t="s">
        <v>1440</v>
      </c>
      <c r="D187" s="367">
        <f t="shared" si="0"/>
        <v>0</v>
      </c>
      <c r="E187" s="368">
        <f t="shared" si="1"/>
        <v>0</v>
      </c>
      <c r="F187" s="368">
        <f t="shared" si="2"/>
        <v>0</v>
      </c>
      <c r="G187" s="368">
        <f t="shared" si="3"/>
        <v>0</v>
      </c>
      <c r="H187" s="368">
        <f t="shared" si="4"/>
        <v>0</v>
      </c>
      <c r="I187" s="368">
        <f t="shared" si="5"/>
        <v>0</v>
      </c>
      <c r="J187" s="368">
        <f t="shared" si="6"/>
        <v>0</v>
      </c>
      <c r="K187" s="368">
        <f t="shared" si="7"/>
        <v>0</v>
      </c>
      <c r="L187" s="368">
        <f t="shared" si="8"/>
        <v>0</v>
      </c>
      <c r="M187" s="369">
        <f t="shared" si="9"/>
        <v>0</v>
      </c>
      <c r="N187" s="370">
        <f t="shared" si="10"/>
        <v>0</v>
      </c>
      <c r="O187" s="371"/>
      <c r="P187" s="372">
        <f t="shared" si="11"/>
        <v>0</v>
      </c>
      <c r="Q187" s="373" t="str">
        <f t="shared" si="12"/>
        <v/>
      </c>
      <c r="R187" s="383">
        <v>0</v>
      </c>
      <c r="S187" s="119"/>
      <c r="T187" s="119"/>
      <c r="U187" s="113"/>
      <c r="V187" s="113"/>
      <c r="W187" s="117">
        <v>0</v>
      </c>
      <c r="X187" s="123"/>
      <c r="Y187" s="113"/>
      <c r="Z187" s="119"/>
      <c r="AA187" s="119"/>
      <c r="AB187" s="113"/>
      <c r="AC187" s="113">
        <v>0</v>
      </c>
      <c r="AD187" s="117">
        <v>0</v>
      </c>
      <c r="AE187" s="214">
        <v>0</v>
      </c>
      <c r="AF187" s="116"/>
      <c r="AG187" s="116"/>
      <c r="AH187" s="124">
        <v>0</v>
      </c>
      <c r="AI187" s="117">
        <v>0</v>
      </c>
      <c r="AJ187" s="396">
        <v>0</v>
      </c>
      <c r="AK187" s="374"/>
      <c r="AL187" s="113"/>
      <c r="AM187" s="117">
        <v>0</v>
      </c>
      <c r="AN187" s="375">
        <v>0</v>
      </c>
      <c r="AO187" s="374">
        <v>0</v>
      </c>
      <c r="AP187" s="376"/>
      <c r="AQ187" s="119"/>
      <c r="AR187" s="117">
        <v>0</v>
      </c>
      <c r="AS187" s="123">
        <v>0</v>
      </c>
      <c r="AT187" s="119"/>
      <c r="AU187" s="374"/>
      <c r="AV187" s="119"/>
      <c r="AW187" s="374"/>
      <c r="AX187" s="392"/>
      <c r="AY187" s="119"/>
      <c r="AZ187" s="113"/>
      <c r="BA187" s="113"/>
      <c r="BB187" s="377">
        <v>0</v>
      </c>
      <c r="BC187" s="377">
        <v>0</v>
      </c>
      <c r="BD187" s="377">
        <v>0</v>
      </c>
      <c r="BE187" s="378"/>
      <c r="BF187" s="440"/>
      <c r="BG187" s="440"/>
      <c r="BH187" s="116"/>
      <c r="BI187" s="117"/>
      <c r="BJ187" s="378"/>
      <c r="BK187" s="378"/>
      <c r="BL187" s="117"/>
      <c r="BM187" s="374">
        <v>0</v>
      </c>
      <c r="BN187" s="119"/>
      <c r="BO187" s="119"/>
    </row>
    <row r="188" spans="1:67" ht="24" customHeight="1" x14ac:dyDescent="0.3">
      <c r="A188" s="364">
        <v>780627</v>
      </c>
      <c r="B188" s="365" t="s">
        <v>2559</v>
      </c>
      <c r="C188" s="366" t="s">
        <v>2298</v>
      </c>
      <c r="D188" s="367">
        <f t="shared" si="0"/>
        <v>0</v>
      </c>
      <c r="E188" s="368">
        <f t="shared" si="1"/>
        <v>0</v>
      </c>
      <c r="F188" s="368">
        <f t="shared" si="2"/>
        <v>0</v>
      </c>
      <c r="G188" s="368">
        <f t="shared" si="3"/>
        <v>0</v>
      </c>
      <c r="H188" s="368">
        <f t="shared" si="4"/>
        <v>0</v>
      </c>
      <c r="I188" s="368">
        <f t="shared" si="5"/>
        <v>0</v>
      </c>
      <c r="J188" s="368">
        <f t="shared" si="6"/>
        <v>0</v>
      </c>
      <c r="K188" s="368">
        <f t="shared" si="7"/>
        <v>0</v>
      </c>
      <c r="L188" s="368">
        <f t="shared" si="8"/>
        <v>0</v>
      </c>
      <c r="M188" s="369">
        <f t="shared" si="9"/>
        <v>0</v>
      </c>
      <c r="N188" s="370">
        <f t="shared" si="10"/>
        <v>0</v>
      </c>
      <c r="O188" s="371"/>
      <c r="P188" s="372">
        <f t="shared" si="11"/>
        <v>0</v>
      </c>
      <c r="Q188" s="373" t="str">
        <f t="shared" si="12"/>
        <v/>
      </c>
      <c r="R188" s="374">
        <v>0</v>
      </c>
      <c r="S188" s="119"/>
      <c r="T188" s="119"/>
      <c r="U188" s="113"/>
      <c r="V188" s="113"/>
      <c r="W188" s="386">
        <v>0</v>
      </c>
      <c r="X188" s="123"/>
      <c r="Y188" s="113"/>
      <c r="Z188" s="119"/>
      <c r="AA188" s="119"/>
      <c r="AB188" s="113"/>
      <c r="AC188" s="113">
        <v>0</v>
      </c>
      <c r="AD188" s="386">
        <v>0</v>
      </c>
      <c r="AE188" s="109">
        <v>0</v>
      </c>
      <c r="AF188" s="116"/>
      <c r="AG188" s="116"/>
      <c r="AH188" s="124">
        <v>0</v>
      </c>
      <c r="AI188" s="386">
        <v>0</v>
      </c>
      <c r="AJ188" s="396">
        <v>0</v>
      </c>
      <c r="AK188" s="374"/>
      <c r="AL188" s="113"/>
      <c r="AM188" s="117">
        <v>0</v>
      </c>
      <c r="AN188" s="375">
        <v>0</v>
      </c>
      <c r="AO188" s="374">
        <v>0</v>
      </c>
      <c r="AP188" s="376"/>
      <c r="AQ188" s="119"/>
      <c r="AR188" s="386">
        <v>0</v>
      </c>
      <c r="AS188" s="123">
        <v>0</v>
      </c>
      <c r="AT188" s="119"/>
      <c r="AU188" s="374"/>
      <c r="AV188" s="119"/>
      <c r="AW188" s="374"/>
      <c r="AX188" s="126"/>
      <c r="AY188" s="119"/>
      <c r="AZ188" s="113"/>
      <c r="BA188" s="113"/>
      <c r="BB188" s="377">
        <v>0</v>
      </c>
      <c r="BC188" s="377">
        <v>0</v>
      </c>
      <c r="BD188" s="377">
        <v>0</v>
      </c>
      <c r="BE188" s="378"/>
      <c r="BF188" s="109"/>
      <c r="BG188" s="109"/>
      <c r="BH188" s="116"/>
      <c r="BI188" s="386"/>
      <c r="BJ188" s="378"/>
      <c r="BK188" s="378"/>
      <c r="BL188" s="386"/>
      <c r="BM188" s="374">
        <v>0</v>
      </c>
      <c r="BN188" s="119"/>
      <c r="BO188" s="119"/>
    </row>
    <row r="189" spans="1:67" ht="24" customHeight="1" x14ac:dyDescent="0.3">
      <c r="A189" s="379" t="s">
        <v>2568</v>
      </c>
      <c r="B189" s="365" t="s">
        <v>2569</v>
      </c>
      <c r="C189" s="366" t="s">
        <v>139</v>
      </c>
      <c r="D189" s="367">
        <f t="shared" si="0"/>
        <v>300</v>
      </c>
      <c r="E189" s="368">
        <f t="shared" si="1"/>
        <v>180</v>
      </c>
      <c r="F189" s="368">
        <f t="shared" si="2"/>
        <v>120</v>
      </c>
      <c r="G189" s="368">
        <f t="shared" si="3"/>
        <v>100</v>
      </c>
      <c r="H189" s="368">
        <f t="shared" si="4"/>
        <v>80</v>
      </c>
      <c r="I189" s="368">
        <f t="shared" si="5"/>
        <v>80</v>
      </c>
      <c r="J189" s="368">
        <f t="shared" si="6"/>
        <v>60</v>
      </c>
      <c r="K189" s="368">
        <f t="shared" si="7"/>
        <v>30</v>
      </c>
      <c r="L189" s="368">
        <f t="shared" si="8"/>
        <v>25</v>
      </c>
      <c r="M189" s="369">
        <f t="shared" si="9"/>
        <v>10</v>
      </c>
      <c r="N189" s="370">
        <f t="shared" si="10"/>
        <v>985</v>
      </c>
      <c r="O189" s="371"/>
      <c r="P189" s="372">
        <f t="shared" si="11"/>
        <v>985</v>
      </c>
      <c r="Q189" s="373">
        <f t="shared" si="12"/>
        <v>23</v>
      </c>
      <c r="R189" s="374">
        <v>0</v>
      </c>
      <c r="S189" s="119">
        <v>25</v>
      </c>
      <c r="T189" s="119"/>
      <c r="U189" s="113"/>
      <c r="V189" s="113"/>
      <c r="W189" s="386">
        <v>0</v>
      </c>
      <c r="X189" s="387">
        <v>30</v>
      </c>
      <c r="Y189" s="113">
        <v>10</v>
      </c>
      <c r="Z189" s="119"/>
      <c r="AA189" s="119"/>
      <c r="AB189" s="113"/>
      <c r="AC189" s="113">
        <v>6</v>
      </c>
      <c r="AD189" s="117">
        <v>0</v>
      </c>
      <c r="AE189" s="109">
        <v>0</v>
      </c>
      <c r="AF189" s="116"/>
      <c r="AG189" s="116"/>
      <c r="AH189" s="124">
        <v>100</v>
      </c>
      <c r="AI189" s="117">
        <v>0</v>
      </c>
      <c r="AJ189" s="375">
        <v>0</v>
      </c>
      <c r="AK189" s="383"/>
      <c r="AL189" s="113"/>
      <c r="AM189" s="386">
        <v>0</v>
      </c>
      <c r="AN189" s="390">
        <v>0</v>
      </c>
      <c r="AO189" s="374">
        <v>0</v>
      </c>
      <c r="AP189" s="391">
        <v>80</v>
      </c>
      <c r="AQ189" s="119"/>
      <c r="AR189" s="117">
        <v>120</v>
      </c>
      <c r="AS189" s="123">
        <v>180</v>
      </c>
      <c r="AT189" s="119"/>
      <c r="AU189" s="374"/>
      <c r="AV189" s="119"/>
      <c r="AW189" s="374"/>
      <c r="AX189" s="126"/>
      <c r="AY189" s="119"/>
      <c r="AZ189" s="113"/>
      <c r="BA189" s="113"/>
      <c r="BB189" s="377">
        <v>60</v>
      </c>
      <c r="BC189" s="377">
        <v>80</v>
      </c>
      <c r="BD189" s="377">
        <v>0</v>
      </c>
      <c r="BE189" s="378">
        <v>300</v>
      </c>
      <c r="BF189" s="109"/>
      <c r="BG189" s="109"/>
      <c r="BH189" s="116"/>
      <c r="BI189" s="117"/>
      <c r="BJ189" s="378"/>
      <c r="BK189" s="378"/>
      <c r="BL189" s="117"/>
      <c r="BM189" s="383">
        <v>0</v>
      </c>
      <c r="BN189" s="119"/>
      <c r="BO189" s="119"/>
    </row>
    <row r="190" spans="1:67" ht="24" customHeight="1" x14ac:dyDescent="0.3">
      <c r="A190" s="364" t="s">
        <v>2572</v>
      </c>
      <c r="B190" s="365" t="s">
        <v>2573</v>
      </c>
      <c r="C190" s="366" t="s">
        <v>1883</v>
      </c>
      <c r="D190" s="367">
        <f t="shared" si="0"/>
        <v>17</v>
      </c>
      <c r="E190" s="368">
        <f t="shared" si="1"/>
        <v>0</v>
      </c>
      <c r="F190" s="368">
        <f t="shared" si="2"/>
        <v>0</v>
      </c>
      <c r="G190" s="368">
        <f t="shared" si="3"/>
        <v>0</v>
      </c>
      <c r="H190" s="368">
        <f t="shared" si="4"/>
        <v>0</v>
      </c>
      <c r="I190" s="368">
        <f t="shared" si="5"/>
        <v>0</v>
      </c>
      <c r="J190" s="368">
        <f t="shared" si="6"/>
        <v>0</v>
      </c>
      <c r="K190" s="368">
        <f t="shared" si="7"/>
        <v>0</v>
      </c>
      <c r="L190" s="368">
        <f t="shared" si="8"/>
        <v>0</v>
      </c>
      <c r="M190" s="369">
        <f t="shared" si="9"/>
        <v>0</v>
      </c>
      <c r="N190" s="370">
        <f t="shared" si="10"/>
        <v>17</v>
      </c>
      <c r="O190" s="371"/>
      <c r="P190" s="372">
        <f t="shared" si="11"/>
        <v>17</v>
      </c>
      <c r="Q190" s="373">
        <f t="shared" si="12"/>
        <v>473</v>
      </c>
      <c r="R190" s="374">
        <v>0</v>
      </c>
      <c r="S190" s="384"/>
      <c r="T190" s="384"/>
      <c r="U190" s="385"/>
      <c r="V190" s="385"/>
      <c r="W190" s="117">
        <v>0</v>
      </c>
      <c r="X190" s="387"/>
      <c r="Y190" s="385"/>
      <c r="Z190" s="384"/>
      <c r="AA190" s="384"/>
      <c r="AB190" s="385"/>
      <c r="AC190" s="113">
        <v>17</v>
      </c>
      <c r="AD190" s="117">
        <v>0</v>
      </c>
      <c r="AE190" s="109">
        <v>0</v>
      </c>
      <c r="AF190" s="116"/>
      <c r="AG190" s="116"/>
      <c r="AH190" s="124">
        <v>0</v>
      </c>
      <c r="AI190" s="117">
        <v>0</v>
      </c>
      <c r="AJ190" s="375">
        <v>0</v>
      </c>
      <c r="AK190" s="383"/>
      <c r="AL190" s="385"/>
      <c r="AM190" s="117">
        <v>0</v>
      </c>
      <c r="AN190" s="375">
        <v>0</v>
      </c>
      <c r="AO190" s="374">
        <v>0</v>
      </c>
      <c r="AP190" s="391"/>
      <c r="AQ190" s="384"/>
      <c r="AR190" s="117">
        <v>0</v>
      </c>
      <c r="AS190" s="123">
        <v>0</v>
      </c>
      <c r="AT190" s="384"/>
      <c r="AU190" s="374"/>
      <c r="AV190" s="384"/>
      <c r="AW190" s="374"/>
      <c r="AX190" s="126"/>
      <c r="AY190" s="384"/>
      <c r="AZ190" s="385"/>
      <c r="BA190" s="385"/>
      <c r="BB190" s="377">
        <v>0</v>
      </c>
      <c r="BC190" s="377">
        <v>0</v>
      </c>
      <c r="BD190" s="377">
        <v>0</v>
      </c>
      <c r="BE190" s="378"/>
      <c r="BF190" s="109"/>
      <c r="BG190" s="109"/>
      <c r="BH190" s="116"/>
      <c r="BI190" s="117"/>
      <c r="BJ190" s="378"/>
      <c r="BK190" s="378"/>
      <c r="BL190" s="117"/>
      <c r="BM190" s="383">
        <v>0</v>
      </c>
      <c r="BN190" s="384"/>
      <c r="BO190" s="384"/>
    </row>
    <row r="191" spans="1:67" ht="24" customHeight="1" x14ac:dyDescent="0.3">
      <c r="A191" s="379" t="s">
        <v>2581</v>
      </c>
      <c r="B191" s="365" t="s">
        <v>2582</v>
      </c>
      <c r="C191" s="366" t="s">
        <v>437</v>
      </c>
      <c r="D191" s="367">
        <f t="shared" si="0"/>
        <v>6</v>
      </c>
      <c r="E191" s="368">
        <f t="shared" si="1"/>
        <v>0</v>
      </c>
      <c r="F191" s="368">
        <f t="shared" si="2"/>
        <v>0</v>
      </c>
      <c r="G191" s="368">
        <f t="shared" si="3"/>
        <v>0</v>
      </c>
      <c r="H191" s="368">
        <f t="shared" si="4"/>
        <v>0</v>
      </c>
      <c r="I191" s="368">
        <f t="shared" si="5"/>
        <v>0</v>
      </c>
      <c r="J191" s="368">
        <f t="shared" si="6"/>
        <v>0</v>
      </c>
      <c r="K191" s="368">
        <f t="shared" si="7"/>
        <v>0</v>
      </c>
      <c r="L191" s="368">
        <f t="shared" si="8"/>
        <v>0</v>
      </c>
      <c r="M191" s="369">
        <f t="shared" si="9"/>
        <v>0</v>
      </c>
      <c r="N191" s="370">
        <f t="shared" si="10"/>
        <v>6</v>
      </c>
      <c r="O191" s="371"/>
      <c r="P191" s="372">
        <f t="shared" si="11"/>
        <v>6</v>
      </c>
      <c r="Q191" s="373">
        <f t="shared" si="12"/>
        <v>727</v>
      </c>
      <c r="R191" s="374">
        <v>0</v>
      </c>
      <c r="S191" s="384"/>
      <c r="T191" s="384"/>
      <c r="U191" s="385"/>
      <c r="V191" s="385"/>
      <c r="W191" s="386">
        <v>0</v>
      </c>
      <c r="X191" s="387"/>
      <c r="Y191" s="385"/>
      <c r="Z191" s="384"/>
      <c r="AA191" s="384"/>
      <c r="AB191" s="385"/>
      <c r="AC191" s="113">
        <v>6</v>
      </c>
      <c r="AD191" s="117">
        <v>0</v>
      </c>
      <c r="AE191" s="214">
        <v>0</v>
      </c>
      <c r="AF191" s="116"/>
      <c r="AG191" s="116"/>
      <c r="AH191" s="124">
        <v>0</v>
      </c>
      <c r="AI191" s="117">
        <v>0</v>
      </c>
      <c r="AJ191" s="375">
        <v>0</v>
      </c>
      <c r="AK191" s="383"/>
      <c r="AL191" s="385"/>
      <c r="AM191" s="117">
        <v>0</v>
      </c>
      <c r="AN191" s="375">
        <v>0</v>
      </c>
      <c r="AO191" s="383">
        <v>0</v>
      </c>
      <c r="AP191" s="391"/>
      <c r="AQ191" s="384"/>
      <c r="AR191" s="117">
        <v>0</v>
      </c>
      <c r="AS191" s="123">
        <v>0</v>
      </c>
      <c r="AT191" s="384"/>
      <c r="AU191" s="383"/>
      <c r="AV191" s="384"/>
      <c r="AW191" s="383"/>
      <c r="AX191" s="126"/>
      <c r="AY191" s="384"/>
      <c r="AZ191" s="385"/>
      <c r="BA191" s="385"/>
      <c r="BB191" s="377">
        <v>0</v>
      </c>
      <c r="BC191" s="377">
        <v>0</v>
      </c>
      <c r="BD191" s="377">
        <v>0</v>
      </c>
      <c r="BE191" s="378"/>
      <c r="BF191" s="214"/>
      <c r="BG191" s="214"/>
      <c r="BH191" s="116"/>
      <c r="BI191" s="117"/>
      <c r="BJ191" s="378"/>
      <c r="BK191" s="378"/>
      <c r="BL191" s="117"/>
      <c r="BM191" s="374">
        <v>0</v>
      </c>
      <c r="BN191" s="384"/>
      <c r="BO191" s="384"/>
    </row>
    <row r="192" spans="1:67" ht="24" customHeight="1" x14ac:dyDescent="0.3">
      <c r="A192" s="380" t="s">
        <v>2583</v>
      </c>
      <c r="B192" s="442" t="s">
        <v>2586</v>
      </c>
      <c r="C192" s="443" t="s">
        <v>834</v>
      </c>
      <c r="D192" s="367">
        <f t="shared" si="0"/>
        <v>24</v>
      </c>
      <c r="E192" s="368">
        <f t="shared" si="1"/>
        <v>14</v>
      </c>
      <c r="F192" s="368">
        <f t="shared" si="2"/>
        <v>0</v>
      </c>
      <c r="G192" s="368">
        <f t="shared" si="3"/>
        <v>0</v>
      </c>
      <c r="H192" s="368">
        <f t="shared" si="4"/>
        <v>0</v>
      </c>
      <c r="I192" s="368">
        <f t="shared" si="5"/>
        <v>0</v>
      </c>
      <c r="J192" s="368">
        <f t="shared" si="6"/>
        <v>0</v>
      </c>
      <c r="K192" s="368">
        <f t="shared" si="7"/>
        <v>0</v>
      </c>
      <c r="L192" s="368">
        <f t="shared" si="8"/>
        <v>0</v>
      </c>
      <c r="M192" s="369">
        <f t="shared" si="9"/>
        <v>0</v>
      </c>
      <c r="N192" s="370">
        <f t="shared" si="10"/>
        <v>38</v>
      </c>
      <c r="O192" s="371"/>
      <c r="P192" s="372">
        <f t="shared" si="11"/>
        <v>38</v>
      </c>
      <c r="Q192" s="373">
        <f t="shared" si="12"/>
        <v>254</v>
      </c>
      <c r="R192" s="374">
        <v>0</v>
      </c>
      <c r="S192" s="384"/>
      <c r="T192" s="384"/>
      <c r="U192" s="385"/>
      <c r="V192" s="385"/>
      <c r="W192" s="386">
        <v>0</v>
      </c>
      <c r="X192" s="123"/>
      <c r="Y192" s="385"/>
      <c r="Z192" s="384"/>
      <c r="AA192" s="384"/>
      <c r="AB192" s="385"/>
      <c r="AC192" s="113">
        <v>24</v>
      </c>
      <c r="AD192" s="117">
        <v>0</v>
      </c>
      <c r="AE192" s="109">
        <v>0</v>
      </c>
      <c r="AF192" s="116"/>
      <c r="AG192" s="116"/>
      <c r="AH192" s="389">
        <v>0</v>
      </c>
      <c r="AI192" s="117">
        <v>0</v>
      </c>
      <c r="AJ192" s="396">
        <v>0</v>
      </c>
      <c r="AK192" s="374"/>
      <c r="AL192" s="385"/>
      <c r="AM192" s="117">
        <v>0</v>
      </c>
      <c r="AN192" s="375">
        <v>0</v>
      </c>
      <c r="AO192" s="383">
        <v>0</v>
      </c>
      <c r="AP192" s="376"/>
      <c r="AQ192" s="384"/>
      <c r="AR192" s="386">
        <v>0</v>
      </c>
      <c r="AS192" s="387">
        <v>0</v>
      </c>
      <c r="AT192" s="384"/>
      <c r="AU192" s="383"/>
      <c r="AV192" s="384"/>
      <c r="AW192" s="383"/>
      <c r="AX192" s="126">
        <v>14</v>
      </c>
      <c r="AY192" s="384"/>
      <c r="AZ192" s="385"/>
      <c r="BA192" s="385"/>
      <c r="BB192" s="394">
        <v>0</v>
      </c>
      <c r="BC192" s="394">
        <v>0</v>
      </c>
      <c r="BD192" s="394">
        <v>0</v>
      </c>
      <c r="BE192" s="378"/>
      <c r="BF192" s="109"/>
      <c r="BG192" s="109"/>
      <c r="BH192" s="116"/>
      <c r="BI192" s="386"/>
      <c r="BJ192" s="378"/>
      <c r="BK192" s="378"/>
      <c r="BL192" s="386"/>
      <c r="BM192" s="383">
        <v>0</v>
      </c>
      <c r="BN192" s="384"/>
      <c r="BO192" s="384"/>
    </row>
    <row r="193" spans="1:67" ht="24" customHeight="1" x14ac:dyDescent="0.3">
      <c r="A193" s="364" t="s">
        <v>2594</v>
      </c>
      <c r="B193" s="438" t="s">
        <v>2595</v>
      </c>
      <c r="C193" s="439" t="s">
        <v>163</v>
      </c>
      <c r="D193" s="367">
        <f t="shared" si="0"/>
        <v>5</v>
      </c>
      <c r="E193" s="368">
        <f t="shared" si="1"/>
        <v>0</v>
      </c>
      <c r="F193" s="368">
        <f t="shared" si="2"/>
        <v>0</v>
      </c>
      <c r="G193" s="368">
        <f t="shared" si="3"/>
        <v>0</v>
      </c>
      <c r="H193" s="368">
        <f t="shared" si="4"/>
        <v>0</v>
      </c>
      <c r="I193" s="368">
        <f t="shared" si="5"/>
        <v>0</v>
      </c>
      <c r="J193" s="368">
        <f t="shared" si="6"/>
        <v>0</v>
      </c>
      <c r="K193" s="368">
        <f t="shared" si="7"/>
        <v>0</v>
      </c>
      <c r="L193" s="368">
        <f t="shared" si="8"/>
        <v>0</v>
      </c>
      <c r="M193" s="369">
        <f t="shared" si="9"/>
        <v>0</v>
      </c>
      <c r="N193" s="370">
        <f t="shared" si="10"/>
        <v>5</v>
      </c>
      <c r="O193" s="371"/>
      <c r="P193" s="372">
        <f t="shared" si="11"/>
        <v>5</v>
      </c>
      <c r="Q193" s="373">
        <f t="shared" si="12"/>
        <v>781</v>
      </c>
      <c r="R193" s="374">
        <v>0</v>
      </c>
      <c r="S193" s="119"/>
      <c r="T193" s="119"/>
      <c r="U193" s="113"/>
      <c r="V193" s="113"/>
      <c r="W193" s="117">
        <v>0</v>
      </c>
      <c r="X193" s="387"/>
      <c r="Y193" s="113"/>
      <c r="Z193" s="119"/>
      <c r="AA193" s="119"/>
      <c r="AB193" s="113"/>
      <c r="AC193" s="385">
        <v>0</v>
      </c>
      <c r="AD193" s="117">
        <v>0</v>
      </c>
      <c r="AE193" s="214">
        <v>0</v>
      </c>
      <c r="AF193" s="388"/>
      <c r="AG193" s="388"/>
      <c r="AH193" s="124">
        <v>0</v>
      </c>
      <c r="AI193" s="117">
        <v>0</v>
      </c>
      <c r="AJ193" s="375">
        <v>5</v>
      </c>
      <c r="AK193" s="383"/>
      <c r="AL193" s="113"/>
      <c r="AM193" s="117">
        <v>0</v>
      </c>
      <c r="AN193" s="375">
        <v>0</v>
      </c>
      <c r="AO193" s="374">
        <v>0</v>
      </c>
      <c r="AP193" s="391"/>
      <c r="AQ193" s="119"/>
      <c r="AR193" s="117">
        <v>0</v>
      </c>
      <c r="AS193" s="387">
        <v>0</v>
      </c>
      <c r="AT193" s="119"/>
      <c r="AU193" s="374"/>
      <c r="AV193" s="119"/>
      <c r="AW193" s="374"/>
      <c r="AX193" s="126"/>
      <c r="AY193" s="119"/>
      <c r="AZ193" s="113"/>
      <c r="BA193" s="113"/>
      <c r="BB193" s="394">
        <v>0</v>
      </c>
      <c r="BC193" s="394">
        <v>0</v>
      </c>
      <c r="BD193" s="394">
        <v>0</v>
      </c>
      <c r="BE193" s="393"/>
      <c r="BF193" s="444"/>
      <c r="BG193" s="444"/>
      <c r="BH193" s="388"/>
      <c r="BI193" s="117"/>
      <c r="BJ193" s="393"/>
      <c r="BK193" s="393"/>
      <c r="BL193" s="117"/>
      <c r="BM193" s="383">
        <v>0</v>
      </c>
      <c r="BN193" s="119"/>
      <c r="BO193" s="119"/>
    </row>
    <row r="194" spans="1:67" ht="24" customHeight="1" x14ac:dyDescent="0.3">
      <c r="A194" s="364" t="s">
        <v>2600</v>
      </c>
      <c r="B194" s="365" t="s">
        <v>2601</v>
      </c>
      <c r="C194" s="366" t="s">
        <v>2602</v>
      </c>
      <c r="D194" s="367">
        <f t="shared" si="0"/>
        <v>0</v>
      </c>
      <c r="E194" s="368">
        <f t="shared" si="1"/>
        <v>0</v>
      </c>
      <c r="F194" s="368">
        <f t="shared" si="2"/>
        <v>0</v>
      </c>
      <c r="G194" s="368">
        <f t="shared" si="3"/>
        <v>0</v>
      </c>
      <c r="H194" s="368">
        <f t="shared" si="4"/>
        <v>0</v>
      </c>
      <c r="I194" s="368">
        <f t="shared" si="5"/>
        <v>0</v>
      </c>
      <c r="J194" s="368">
        <f t="shared" si="6"/>
        <v>0</v>
      </c>
      <c r="K194" s="368">
        <f t="shared" si="7"/>
        <v>0</v>
      </c>
      <c r="L194" s="368">
        <f t="shared" si="8"/>
        <v>0</v>
      </c>
      <c r="M194" s="369">
        <f t="shared" si="9"/>
        <v>0</v>
      </c>
      <c r="N194" s="370">
        <f t="shared" si="10"/>
        <v>0</v>
      </c>
      <c r="O194" s="371"/>
      <c r="P194" s="372">
        <f t="shared" si="11"/>
        <v>0</v>
      </c>
      <c r="Q194" s="373" t="str">
        <f t="shared" si="12"/>
        <v/>
      </c>
      <c r="R194" s="374">
        <v>0</v>
      </c>
      <c r="S194" s="119"/>
      <c r="T194" s="119"/>
      <c r="U194" s="113"/>
      <c r="V194" s="113"/>
      <c r="W194" s="117">
        <v>0</v>
      </c>
      <c r="X194" s="123"/>
      <c r="Y194" s="113"/>
      <c r="Z194" s="119"/>
      <c r="AA194" s="119"/>
      <c r="AB194" s="113"/>
      <c r="AC194" s="385">
        <v>0</v>
      </c>
      <c r="AD194" s="386">
        <v>0</v>
      </c>
      <c r="AE194" s="109">
        <v>0</v>
      </c>
      <c r="AF194" s="116"/>
      <c r="AG194" s="116"/>
      <c r="AH194" s="389">
        <v>0</v>
      </c>
      <c r="AI194" s="386">
        <v>0</v>
      </c>
      <c r="AJ194" s="396">
        <v>0</v>
      </c>
      <c r="AK194" s="374"/>
      <c r="AL194" s="113"/>
      <c r="AM194" s="117">
        <v>0</v>
      </c>
      <c r="AN194" s="396">
        <v>0</v>
      </c>
      <c r="AO194" s="374">
        <v>0</v>
      </c>
      <c r="AP194" s="376"/>
      <c r="AQ194" s="119"/>
      <c r="AR194" s="117">
        <v>0</v>
      </c>
      <c r="AS194" s="123">
        <v>0</v>
      </c>
      <c r="AT194" s="119"/>
      <c r="AU194" s="374"/>
      <c r="AV194" s="119"/>
      <c r="AW194" s="374"/>
      <c r="AX194" s="126"/>
      <c r="AY194" s="119"/>
      <c r="AZ194" s="113"/>
      <c r="BA194" s="113"/>
      <c r="BB194" s="377">
        <v>0</v>
      </c>
      <c r="BC194" s="377">
        <v>0</v>
      </c>
      <c r="BD194" s="377">
        <v>0</v>
      </c>
      <c r="BE194" s="378"/>
      <c r="BF194" s="214"/>
      <c r="BG194" s="214"/>
      <c r="BH194" s="116"/>
      <c r="BI194" s="117"/>
      <c r="BJ194" s="378"/>
      <c r="BK194" s="378"/>
      <c r="BL194" s="117"/>
      <c r="BM194" s="383">
        <v>0</v>
      </c>
      <c r="BN194" s="119"/>
      <c r="BO194" s="119"/>
    </row>
    <row r="195" spans="1:67" ht="24" customHeight="1" x14ac:dyDescent="0.3">
      <c r="A195" s="364" t="s">
        <v>2605</v>
      </c>
      <c r="B195" s="365" t="s">
        <v>2606</v>
      </c>
      <c r="C195" s="366" t="s">
        <v>429</v>
      </c>
      <c r="D195" s="367">
        <f t="shared" si="0"/>
        <v>0</v>
      </c>
      <c r="E195" s="368">
        <f t="shared" si="1"/>
        <v>0</v>
      </c>
      <c r="F195" s="368">
        <f t="shared" si="2"/>
        <v>0</v>
      </c>
      <c r="G195" s="368">
        <f t="shared" si="3"/>
        <v>0</v>
      </c>
      <c r="H195" s="368">
        <f t="shared" si="4"/>
        <v>0</v>
      </c>
      <c r="I195" s="368">
        <f t="shared" si="5"/>
        <v>0</v>
      </c>
      <c r="J195" s="368">
        <f t="shared" si="6"/>
        <v>0</v>
      </c>
      <c r="K195" s="368">
        <f t="shared" si="7"/>
        <v>0</v>
      </c>
      <c r="L195" s="368">
        <f t="shared" si="8"/>
        <v>0</v>
      </c>
      <c r="M195" s="369">
        <f t="shared" si="9"/>
        <v>0</v>
      </c>
      <c r="N195" s="370">
        <f t="shared" si="10"/>
        <v>0</v>
      </c>
      <c r="O195" s="371"/>
      <c r="P195" s="372">
        <f t="shared" si="11"/>
        <v>0</v>
      </c>
      <c r="Q195" s="373" t="str">
        <f t="shared" si="12"/>
        <v/>
      </c>
      <c r="R195" s="374">
        <v>0</v>
      </c>
      <c r="S195" s="384"/>
      <c r="T195" s="384"/>
      <c r="U195" s="385"/>
      <c r="V195" s="385"/>
      <c r="W195" s="117">
        <v>0</v>
      </c>
      <c r="X195" s="387"/>
      <c r="Y195" s="385"/>
      <c r="Z195" s="384"/>
      <c r="AA195" s="384"/>
      <c r="AB195" s="385"/>
      <c r="AC195" s="113">
        <v>0</v>
      </c>
      <c r="AD195" s="386">
        <v>0</v>
      </c>
      <c r="AE195" s="214">
        <v>0</v>
      </c>
      <c r="AF195" s="116"/>
      <c r="AG195" s="116"/>
      <c r="AH195" s="389">
        <v>0</v>
      </c>
      <c r="AI195" s="386">
        <v>0</v>
      </c>
      <c r="AJ195" s="396">
        <v>0</v>
      </c>
      <c r="AK195" s="383"/>
      <c r="AL195" s="385"/>
      <c r="AM195" s="117">
        <v>0</v>
      </c>
      <c r="AN195" s="375">
        <v>0</v>
      </c>
      <c r="AO195" s="374">
        <v>0</v>
      </c>
      <c r="AP195" s="391"/>
      <c r="AQ195" s="384"/>
      <c r="AR195" s="117">
        <v>0</v>
      </c>
      <c r="AS195" s="387">
        <v>0</v>
      </c>
      <c r="AT195" s="384"/>
      <c r="AU195" s="374"/>
      <c r="AV195" s="384"/>
      <c r="AW195" s="374"/>
      <c r="AX195" s="126"/>
      <c r="AY195" s="384"/>
      <c r="AZ195" s="385"/>
      <c r="BA195" s="385"/>
      <c r="BB195" s="377">
        <v>0</v>
      </c>
      <c r="BC195" s="377">
        <v>0</v>
      </c>
      <c r="BD195" s="377">
        <v>0</v>
      </c>
      <c r="BE195" s="378"/>
      <c r="BF195" s="440"/>
      <c r="BG195" s="440"/>
      <c r="BH195" s="116"/>
      <c r="BI195" s="117"/>
      <c r="BJ195" s="378"/>
      <c r="BK195" s="378"/>
      <c r="BL195" s="117"/>
      <c r="BM195" s="374">
        <v>0</v>
      </c>
      <c r="BN195" s="384"/>
      <c r="BO195" s="384"/>
    </row>
    <row r="196" spans="1:67" ht="24" customHeight="1" x14ac:dyDescent="0.3">
      <c r="A196" s="379" t="s">
        <v>2609</v>
      </c>
      <c r="B196" s="365" t="s">
        <v>2610</v>
      </c>
      <c r="C196" s="366" t="s">
        <v>163</v>
      </c>
      <c r="D196" s="367">
        <f t="shared" si="0"/>
        <v>0</v>
      </c>
      <c r="E196" s="368">
        <f t="shared" si="1"/>
        <v>0</v>
      </c>
      <c r="F196" s="368">
        <f t="shared" si="2"/>
        <v>0</v>
      </c>
      <c r="G196" s="368">
        <f t="shared" si="3"/>
        <v>0</v>
      </c>
      <c r="H196" s="368">
        <f t="shared" si="4"/>
        <v>0</v>
      </c>
      <c r="I196" s="368">
        <f t="shared" si="5"/>
        <v>0</v>
      </c>
      <c r="J196" s="368">
        <f t="shared" si="6"/>
        <v>0</v>
      </c>
      <c r="K196" s="368">
        <f t="shared" si="7"/>
        <v>0</v>
      </c>
      <c r="L196" s="368">
        <f t="shared" si="8"/>
        <v>0</v>
      </c>
      <c r="M196" s="369">
        <f t="shared" si="9"/>
        <v>0</v>
      </c>
      <c r="N196" s="370">
        <f t="shared" si="10"/>
        <v>0</v>
      </c>
      <c r="O196" s="371"/>
      <c r="P196" s="372">
        <f t="shared" si="11"/>
        <v>0</v>
      </c>
      <c r="Q196" s="373" t="str">
        <f t="shared" si="12"/>
        <v/>
      </c>
      <c r="R196" s="374">
        <v>0</v>
      </c>
      <c r="S196" s="384"/>
      <c r="T196" s="384"/>
      <c r="U196" s="385"/>
      <c r="V196" s="385"/>
      <c r="W196" s="117">
        <v>0</v>
      </c>
      <c r="X196" s="123"/>
      <c r="Y196" s="385"/>
      <c r="Z196" s="384"/>
      <c r="AA196" s="384"/>
      <c r="AB196" s="385"/>
      <c r="AC196" s="385">
        <v>0</v>
      </c>
      <c r="AD196" s="117">
        <v>0</v>
      </c>
      <c r="AE196" s="109">
        <v>0</v>
      </c>
      <c r="AF196" s="116"/>
      <c r="AG196" s="116"/>
      <c r="AH196" s="124">
        <v>0</v>
      </c>
      <c r="AI196" s="117">
        <v>0</v>
      </c>
      <c r="AJ196" s="375">
        <v>0</v>
      </c>
      <c r="AK196" s="374"/>
      <c r="AL196" s="385"/>
      <c r="AM196" s="117">
        <v>0</v>
      </c>
      <c r="AN196" s="375">
        <v>0</v>
      </c>
      <c r="AO196" s="374">
        <v>0</v>
      </c>
      <c r="AP196" s="376"/>
      <c r="AQ196" s="384"/>
      <c r="AR196" s="117">
        <v>0</v>
      </c>
      <c r="AS196" s="123">
        <v>0</v>
      </c>
      <c r="AT196" s="384"/>
      <c r="AU196" s="374"/>
      <c r="AV196" s="384"/>
      <c r="AW196" s="374"/>
      <c r="AX196" s="126"/>
      <c r="AY196" s="384"/>
      <c r="AZ196" s="385"/>
      <c r="BA196" s="385"/>
      <c r="BB196" s="377">
        <v>0</v>
      </c>
      <c r="BC196" s="377">
        <v>0</v>
      </c>
      <c r="BD196" s="377">
        <v>0</v>
      </c>
      <c r="BE196" s="378"/>
      <c r="BF196" s="109"/>
      <c r="BG196" s="109"/>
      <c r="BH196" s="116"/>
      <c r="BI196" s="117"/>
      <c r="BJ196" s="378"/>
      <c r="BK196" s="378"/>
      <c r="BL196" s="117"/>
      <c r="BM196" s="383">
        <v>0</v>
      </c>
      <c r="BN196" s="384"/>
      <c r="BO196" s="384"/>
    </row>
    <row r="197" spans="1:67" ht="24" customHeight="1" x14ac:dyDescent="0.3">
      <c r="A197" s="364" t="s">
        <v>2611</v>
      </c>
      <c r="B197" s="365" t="s">
        <v>2612</v>
      </c>
      <c r="C197" s="366" t="s">
        <v>2022</v>
      </c>
      <c r="D197" s="367">
        <f t="shared" si="0"/>
        <v>105</v>
      </c>
      <c r="E197" s="368">
        <f t="shared" si="1"/>
        <v>80</v>
      </c>
      <c r="F197" s="368">
        <f t="shared" si="2"/>
        <v>0</v>
      </c>
      <c r="G197" s="368">
        <f t="shared" si="3"/>
        <v>0</v>
      </c>
      <c r="H197" s="368">
        <f t="shared" si="4"/>
        <v>0</v>
      </c>
      <c r="I197" s="368">
        <f t="shared" si="5"/>
        <v>0</v>
      </c>
      <c r="J197" s="368">
        <f t="shared" si="6"/>
        <v>0</v>
      </c>
      <c r="K197" s="368">
        <f t="shared" si="7"/>
        <v>0</v>
      </c>
      <c r="L197" s="368">
        <f t="shared" si="8"/>
        <v>0</v>
      </c>
      <c r="M197" s="369">
        <f t="shared" si="9"/>
        <v>0</v>
      </c>
      <c r="N197" s="370">
        <f t="shared" si="10"/>
        <v>185</v>
      </c>
      <c r="O197" s="371"/>
      <c r="P197" s="372">
        <f t="shared" si="11"/>
        <v>185</v>
      </c>
      <c r="Q197" s="373">
        <f t="shared" si="12"/>
        <v>90</v>
      </c>
      <c r="R197" s="383">
        <v>0</v>
      </c>
      <c r="S197" s="119"/>
      <c r="T197" s="119"/>
      <c r="U197" s="113"/>
      <c r="V197" s="113"/>
      <c r="W197" s="117">
        <v>0</v>
      </c>
      <c r="X197" s="123"/>
      <c r="Y197" s="113"/>
      <c r="Z197" s="119"/>
      <c r="AA197" s="119"/>
      <c r="AB197" s="113"/>
      <c r="AC197" s="113">
        <v>0</v>
      </c>
      <c r="AD197" s="386">
        <v>0</v>
      </c>
      <c r="AE197" s="109">
        <v>0</v>
      </c>
      <c r="AF197" s="116"/>
      <c r="AG197" s="116"/>
      <c r="AH197" s="124">
        <v>0</v>
      </c>
      <c r="AI197" s="386">
        <v>0</v>
      </c>
      <c r="AJ197" s="396">
        <v>0</v>
      </c>
      <c r="AK197" s="374"/>
      <c r="AL197" s="113"/>
      <c r="AM197" s="117">
        <v>0</v>
      </c>
      <c r="AN197" s="375">
        <v>0</v>
      </c>
      <c r="AO197" s="383">
        <v>0</v>
      </c>
      <c r="AP197" s="376">
        <v>80</v>
      </c>
      <c r="AQ197" s="119"/>
      <c r="AR197" s="117">
        <v>0</v>
      </c>
      <c r="AS197" s="387">
        <v>0</v>
      </c>
      <c r="AT197" s="119"/>
      <c r="AU197" s="383"/>
      <c r="AV197" s="119"/>
      <c r="AW197" s="383"/>
      <c r="AX197" s="392"/>
      <c r="AY197" s="119"/>
      <c r="AZ197" s="113"/>
      <c r="BA197" s="113"/>
      <c r="BB197" s="377">
        <v>105</v>
      </c>
      <c r="BC197" s="377">
        <v>0</v>
      </c>
      <c r="BD197" s="377">
        <v>0</v>
      </c>
      <c r="BE197" s="378"/>
      <c r="BF197" s="109"/>
      <c r="BG197" s="109"/>
      <c r="BH197" s="116"/>
      <c r="BI197" s="117"/>
      <c r="BJ197" s="378"/>
      <c r="BK197" s="378"/>
      <c r="BL197" s="117"/>
      <c r="BM197" s="383">
        <v>0</v>
      </c>
      <c r="BN197" s="119"/>
      <c r="BO197" s="119"/>
    </row>
    <row r="198" spans="1:67" ht="24" customHeight="1" x14ac:dyDescent="0.3">
      <c r="A198" s="364">
        <v>930815</v>
      </c>
      <c r="B198" s="365" t="s">
        <v>2617</v>
      </c>
      <c r="C198" s="366" t="s">
        <v>163</v>
      </c>
      <c r="D198" s="367">
        <f t="shared" si="0"/>
        <v>0</v>
      </c>
      <c r="E198" s="368">
        <f t="shared" si="1"/>
        <v>0</v>
      </c>
      <c r="F198" s="368">
        <f t="shared" si="2"/>
        <v>0</v>
      </c>
      <c r="G198" s="368">
        <f t="shared" si="3"/>
        <v>0</v>
      </c>
      <c r="H198" s="368">
        <f t="shared" si="4"/>
        <v>0</v>
      </c>
      <c r="I198" s="368">
        <f t="shared" si="5"/>
        <v>0</v>
      </c>
      <c r="J198" s="368">
        <f t="shared" si="6"/>
        <v>0</v>
      </c>
      <c r="K198" s="368">
        <f t="shared" si="7"/>
        <v>0</v>
      </c>
      <c r="L198" s="368">
        <f t="shared" si="8"/>
        <v>0</v>
      </c>
      <c r="M198" s="369">
        <f t="shared" si="9"/>
        <v>0</v>
      </c>
      <c r="N198" s="370">
        <f t="shared" si="10"/>
        <v>0</v>
      </c>
      <c r="O198" s="371"/>
      <c r="P198" s="372">
        <f t="shared" si="11"/>
        <v>0</v>
      </c>
      <c r="Q198" s="373" t="str">
        <f t="shared" si="12"/>
        <v/>
      </c>
      <c r="R198" s="374">
        <v>0</v>
      </c>
      <c r="S198" s="119"/>
      <c r="T198" s="119"/>
      <c r="U198" s="113"/>
      <c r="V198" s="113"/>
      <c r="W198" s="117">
        <v>0</v>
      </c>
      <c r="X198" s="123"/>
      <c r="Y198" s="113"/>
      <c r="Z198" s="119"/>
      <c r="AA198" s="119"/>
      <c r="AB198" s="113"/>
      <c r="AC198" s="385">
        <v>0</v>
      </c>
      <c r="AD198" s="386">
        <v>0</v>
      </c>
      <c r="AE198" s="109">
        <v>0</v>
      </c>
      <c r="AF198" s="116"/>
      <c r="AG198" s="116"/>
      <c r="AH198" s="124">
        <v>0</v>
      </c>
      <c r="AI198" s="386">
        <v>0</v>
      </c>
      <c r="AJ198" s="390">
        <v>0</v>
      </c>
      <c r="AK198" s="374"/>
      <c r="AL198" s="113"/>
      <c r="AM198" s="386">
        <v>0</v>
      </c>
      <c r="AN198" s="396">
        <v>0</v>
      </c>
      <c r="AO198" s="383">
        <v>0</v>
      </c>
      <c r="AP198" s="376"/>
      <c r="AQ198" s="119"/>
      <c r="AR198" s="117">
        <v>0</v>
      </c>
      <c r="AS198" s="123">
        <v>0</v>
      </c>
      <c r="AT198" s="119"/>
      <c r="AU198" s="383"/>
      <c r="AV198" s="119"/>
      <c r="AW198" s="383"/>
      <c r="AX198" s="126"/>
      <c r="AY198" s="119"/>
      <c r="AZ198" s="113"/>
      <c r="BA198" s="113"/>
      <c r="BB198" s="377">
        <v>0</v>
      </c>
      <c r="BC198" s="377">
        <v>0</v>
      </c>
      <c r="BD198" s="377">
        <v>0</v>
      </c>
      <c r="BE198" s="378"/>
      <c r="BF198" s="444"/>
      <c r="BG198" s="444"/>
      <c r="BH198" s="116"/>
      <c r="BI198" s="117"/>
      <c r="BJ198" s="378"/>
      <c r="BK198" s="378"/>
      <c r="BL198" s="117"/>
      <c r="BM198" s="374">
        <v>0</v>
      </c>
      <c r="BN198" s="119"/>
      <c r="BO198" s="119"/>
    </row>
    <row r="199" spans="1:67" ht="24" customHeight="1" x14ac:dyDescent="0.3">
      <c r="A199" s="379" t="s">
        <v>3016</v>
      </c>
      <c r="B199" s="365" t="s">
        <v>3017</v>
      </c>
      <c r="C199" s="366" t="s">
        <v>998</v>
      </c>
      <c r="D199" s="367">
        <f t="shared" si="0"/>
        <v>0</v>
      </c>
      <c r="E199" s="368">
        <f t="shared" si="1"/>
        <v>0</v>
      </c>
      <c r="F199" s="368">
        <f t="shared" si="2"/>
        <v>0</v>
      </c>
      <c r="G199" s="368">
        <f t="shared" si="3"/>
        <v>0</v>
      </c>
      <c r="H199" s="368">
        <f t="shared" si="4"/>
        <v>0</v>
      </c>
      <c r="I199" s="368">
        <f t="shared" si="5"/>
        <v>0</v>
      </c>
      <c r="J199" s="368">
        <f t="shared" si="6"/>
        <v>0</v>
      </c>
      <c r="K199" s="368">
        <f t="shared" si="7"/>
        <v>0</v>
      </c>
      <c r="L199" s="368">
        <f t="shared" si="8"/>
        <v>0</v>
      </c>
      <c r="M199" s="369">
        <f t="shared" si="9"/>
        <v>0</v>
      </c>
      <c r="N199" s="370">
        <f t="shared" si="10"/>
        <v>0</v>
      </c>
      <c r="O199" s="371"/>
      <c r="P199" s="372">
        <f t="shared" si="11"/>
        <v>0</v>
      </c>
      <c r="Q199" s="373" t="str">
        <f t="shared" si="12"/>
        <v/>
      </c>
      <c r="R199" s="383">
        <v>0</v>
      </c>
      <c r="S199" s="119"/>
      <c r="T199" s="119"/>
      <c r="U199" s="113"/>
      <c r="V199" s="113"/>
      <c r="W199" s="117">
        <v>0</v>
      </c>
      <c r="X199" s="123"/>
      <c r="Y199" s="113"/>
      <c r="Z199" s="119"/>
      <c r="AA199" s="119"/>
      <c r="AB199" s="113"/>
      <c r="AC199" s="113">
        <v>0</v>
      </c>
      <c r="AD199" s="117">
        <v>0</v>
      </c>
      <c r="AE199" s="109">
        <v>0</v>
      </c>
      <c r="AF199" s="116"/>
      <c r="AG199" s="116"/>
      <c r="AH199" s="389">
        <v>0</v>
      </c>
      <c r="AI199" s="117">
        <v>0</v>
      </c>
      <c r="AJ199" s="375">
        <v>0</v>
      </c>
      <c r="AK199" s="374"/>
      <c r="AL199" s="113"/>
      <c r="AM199" s="386">
        <v>0</v>
      </c>
      <c r="AN199" s="396">
        <v>0</v>
      </c>
      <c r="AO199" s="374">
        <v>0</v>
      </c>
      <c r="AP199" s="376"/>
      <c r="AQ199" s="119"/>
      <c r="AR199" s="386">
        <v>0</v>
      </c>
      <c r="AS199" s="123">
        <v>0</v>
      </c>
      <c r="AT199" s="119"/>
      <c r="AU199" s="374"/>
      <c r="AV199" s="119"/>
      <c r="AW199" s="374"/>
      <c r="AX199" s="392"/>
      <c r="AY199" s="119"/>
      <c r="AZ199" s="113"/>
      <c r="BA199" s="113"/>
      <c r="BB199" s="377">
        <v>0</v>
      </c>
      <c r="BC199" s="377">
        <v>0</v>
      </c>
      <c r="BD199" s="377">
        <v>0</v>
      </c>
      <c r="BE199" s="378"/>
      <c r="BF199" s="214"/>
      <c r="BG199" s="214"/>
      <c r="BH199" s="116"/>
      <c r="BI199" s="386"/>
      <c r="BJ199" s="378"/>
      <c r="BK199" s="378"/>
      <c r="BL199" s="386"/>
      <c r="BM199" s="374">
        <v>0</v>
      </c>
      <c r="BN199" s="119"/>
      <c r="BO199" s="119"/>
    </row>
    <row r="200" spans="1:67" ht="24" customHeight="1" x14ac:dyDescent="0.3">
      <c r="A200" s="379" t="s">
        <v>1163</v>
      </c>
      <c r="B200" s="365" t="s">
        <v>1164</v>
      </c>
      <c r="C200" s="366" t="s">
        <v>245</v>
      </c>
      <c r="D200" s="367">
        <f t="shared" si="0"/>
        <v>1</v>
      </c>
      <c r="E200" s="368">
        <f t="shared" si="1"/>
        <v>1</v>
      </c>
      <c r="F200" s="368">
        <f t="shared" si="2"/>
        <v>0</v>
      </c>
      <c r="G200" s="368">
        <f t="shared" si="3"/>
        <v>0</v>
      </c>
      <c r="H200" s="368">
        <f t="shared" si="4"/>
        <v>0</v>
      </c>
      <c r="I200" s="368">
        <f t="shared" si="5"/>
        <v>0</v>
      </c>
      <c r="J200" s="368">
        <f t="shared" si="6"/>
        <v>0</v>
      </c>
      <c r="K200" s="368">
        <f t="shared" si="7"/>
        <v>0</v>
      </c>
      <c r="L200" s="368">
        <f t="shared" si="8"/>
        <v>0</v>
      </c>
      <c r="M200" s="369">
        <f t="shared" si="9"/>
        <v>0</v>
      </c>
      <c r="N200" s="370">
        <f t="shared" si="10"/>
        <v>2</v>
      </c>
      <c r="O200" s="371"/>
      <c r="P200" s="372">
        <f t="shared" si="11"/>
        <v>2</v>
      </c>
      <c r="Q200" s="373">
        <f t="shared" si="12"/>
        <v>936</v>
      </c>
      <c r="R200" s="374">
        <v>0</v>
      </c>
      <c r="S200" s="384"/>
      <c r="T200" s="384"/>
      <c r="U200" s="385"/>
      <c r="V200" s="385"/>
      <c r="W200" s="386">
        <v>0</v>
      </c>
      <c r="X200" s="123"/>
      <c r="Y200" s="385"/>
      <c r="Z200" s="384"/>
      <c r="AA200" s="384"/>
      <c r="AB200" s="385"/>
      <c r="AC200" s="113">
        <v>0</v>
      </c>
      <c r="AD200" s="386">
        <v>0</v>
      </c>
      <c r="AE200" s="109">
        <v>0</v>
      </c>
      <c r="AF200" s="116"/>
      <c r="AG200" s="116"/>
      <c r="AH200" s="124">
        <v>0</v>
      </c>
      <c r="AI200" s="117">
        <v>0</v>
      </c>
      <c r="AJ200" s="375">
        <v>0</v>
      </c>
      <c r="AK200" s="374"/>
      <c r="AL200" s="385"/>
      <c r="AM200" s="117">
        <v>0</v>
      </c>
      <c r="AN200" s="375">
        <v>0</v>
      </c>
      <c r="AO200" s="374">
        <v>0</v>
      </c>
      <c r="AP200" s="376"/>
      <c r="AQ200" s="384"/>
      <c r="AR200" s="386">
        <v>0</v>
      </c>
      <c r="AS200" s="123">
        <v>0</v>
      </c>
      <c r="AT200" s="384"/>
      <c r="AU200" s="374">
        <v>1</v>
      </c>
      <c r="AV200" s="384"/>
      <c r="AW200" s="374"/>
      <c r="AX200" s="126"/>
      <c r="AY200" s="384"/>
      <c r="AZ200" s="385"/>
      <c r="BA200" s="385"/>
      <c r="BB200" s="394">
        <v>0</v>
      </c>
      <c r="BC200" s="394">
        <v>0</v>
      </c>
      <c r="BD200" s="394">
        <v>0</v>
      </c>
      <c r="BE200" s="378"/>
      <c r="BF200" s="214">
        <v>1</v>
      </c>
      <c r="BG200" s="214"/>
      <c r="BH200" s="116"/>
      <c r="BI200" s="386"/>
      <c r="BJ200" s="378"/>
      <c r="BK200" s="378"/>
      <c r="BL200" s="386"/>
      <c r="BM200" s="374">
        <v>0</v>
      </c>
      <c r="BN200" s="384"/>
      <c r="BO200" s="384"/>
    </row>
    <row r="201" spans="1:67" ht="24" customHeight="1" x14ac:dyDescent="0.3">
      <c r="A201" s="364" t="s">
        <v>2620</v>
      </c>
      <c r="B201" s="365" t="s">
        <v>2621</v>
      </c>
      <c r="C201" s="366" t="s">
        <v>2622</v>
      </c>
      <c r="D201" s="367">
        <f t="shared" si="0"/>
        <v>20</v>
      </c>
      <c r="E201" s="368">
        <f t="shared" si="1"/>
        <v>0</v>
      </c>
      <c r="F201" s="368">
        <f t="shared" si="2"/>
        <v>0</v>
      </c>
      <c r="G201" s="368">
        <f t="shared" si="3"/>
        <v>0</v>
      </c>
      <c r="H201" s="368">
        <f t="shared" si="4"/>
        <v>0</v>
      </c>
      <c r="I201" s="368">
        <f t="shared" si="5"/>
        <v>0</v>
      </c>
      <c r="J201" s="368">
        <f t="shared" si="6"/>
        <v>0</v>
      </c>
      <c r="K201" s="368">
        <f t="shared" si="7"/>
        <v>0</v>
      </c>
      <c r="L201" s="368">
        <f t="shared" si="8"/>
        <v>0</v>
      </c>
      <c r="M201" s="369">
        <f t="shared" si="9"/>
        <v>0</v>
      </c>
      <c r="N201" s="370">
        <f t="shared" si="10"/>
        <v>20</v>
      </c>
      <c r="O201" s="371"/>
      <c r="P201" s="372">
        <f t="shared" si="11"/>
        <v>20</v>
      </c>
      <c r="Q201" s="373">
        <f t="shared" si="12"/>
        <v>419</v>
      </c>
      <c r="R201" s="383">
        <v>0</v>
      </c>
      <c r="S201" s="119"/>
      <c r="T201" s="119"/>
      <c r="U201" s="113"/>
      <c r="V201" s="113"/>
      <c r="W201" s="117">
        <v>0</v>
      </c>
      <c r="X201" s="123"/>
      <c r="Y201" s="113"/>
      <c r="Z201" s="119"/>
      <c r="AA201" s="119"/>
      <c r="AB201" s="113"/>
      <c r="AC201" s="113">
        <v>0</v>
      </c>
      <c r="AD201" s="386">
        <v>0</v>
      </c>
      <c r="AE201" s="109">
        <v>0</v>
      </c>
      <c r="AF201" s="116"/>
      <c r="AG201" s="116"/>
      <c r="AH201" s="124">
        <v>0</v>
      </c>
      <c r="AI201" s="386">
        <v>0</v>
      </c>
      <c r="AJ201" s="396">
        <v>0</v>
      </c>
      <c r="AK201" s="374"/>
      <c r="AL201" s="113"/>
      <c r="AM201" s="117">
        <v>0</v>
      </c>
      <c r="AN201" s="375">
        <v>0</v>
      </c>
      <c r="AO201" s="374">
        <v>0</v>
      </c>
      <c r="AP201" s="376"/>
      <c r="AQ201" s="119"/>
      <c r="AR201" s="386">
        <v>0</v>
      </c>
      <c r="AS201" s="123">
        <v>0</v>
      </c>
      <c r="AT201" s="119"/>
      <c r="AU201" s="374"/>
      <c r="AV201" s="119"/>
      <c r="AW201" s="374"/>
      <c r="AX201" s="392"/>
      <c r="AY201" s="119">
        <v>20</v>
      </c>
      <c r="AZ201" s="113"/>
      <c r="BA201" s="113"/>
      <c r="BB201" s="377">
        <v>0</v>
      </c>
      <c r="BC201" s="377">
        <v>0</v>
      </c>
      <c r="BD201" s="377">
        <v>0</v>
      </c>
      <c r="BE201" s="378"/>
      <c r="BF201" s="440"/>
      <c r="BG201" s="440"/>
      <c r="BH201" s="116"/>
      <c r="BI201" s="386"/>
      <c r="BJ201" s="378"/>
      <c r="BK201" s="378"/>
      <c r="BL201" s="386"/>
      <c r="BM201" s="374">
        <v>0</v>
      </c>
      <c r="BN201" s="119"/>
      <c r="BO201" s="119"/>
    </row>
    <row r="202" spans="1:67" ht="24" customHeight="1" x14ac:dyDescent="0.3">
      <c r="A202" s="364" t="s">
        <v>2625</v>
      </c>
      <c r="B202" s="365" t="s">
        <v>2626</v>
      </c>
      <c r="C202" s="366" t="s">
        <v>139</v>
      </c>
      <c r="D202" s="367">
        <f t="shared" si="0"/>
        <v>0</v>
      </c>
      <c r="E202" s="368">
        <f t="shared" si="1"/>
        <v>0</v>
      </c>
      <c r="F202" s="368">
        <f t="shared" si="2"/>
        <v>0</v>
      </c>
      <c r="G202" s="368">
        <f t="shared" si="3"/>
        <v>0</v>
      </c>
      <c r="H202" s="368">
        <f t="shared" si="4"/>
        <v>0</v>
      </c>
      <c r="I202" s="368">
        <f t="shared" si="5"/>
        <v>0</v>
      </c>
      <c r="J202" s="368">
        <f t="shared" si="6"/>
        <v>0</v>
      </c>
      <c r="K202" s="368">
        <f t="shared" si="7"/>
        <v>0</v>
      </c>
      <c r="L202" s="368">
        <f t="shared" si="8"/>
        <v>0</v>
      </c>
      <c r="M202" s="369">
        <f t="shared" si="9"/>
        <v>0</v>
      </c>
      <c r="N202" s="370">
        <f t="shared" si="10"/>
        <v>0</v>
      </c>
      <c r="O202" s="371"/>
      <c r="P202" s="372">
        <f t="shared" si="11"/>
        <v>0</v>
      </c>
      <c r="Q202" s="373" t="str">
        <f t="shared" si="12"/>
        <v/>
      </c>
      <c r="R202" s="374">
        <v>0</v>
      </c>
      <c r="S202" s="119"/>
      <c r="T202" s="119"/>
      <c r="U202" s="113"/>
      <c r="V202" s="113"/>
      <c r="W202" s="386">
        <v>0</v>
      </c>
      <c r="X202" s="123"/>
      <c r="Y202" s="113"/>
      <c r="Z202" s="119"/>
      <c r="AA202" s="119"/>
      <c r="AB202" s="113"/>
      <c r="AC202" s="113">
        <v>0</v>
      </c>
      <c r="AD202" s="117">
        <v>0</v>
      </c>
      <c r="AE202" s="109">
        <v>0</v>
      </c>
      <c r="AF202" s="116"/>
      <c r="AG202" s="116"/>
      <c r="AH202" s="124">
        <v>0</v>
      </c>
      <c r="AI202" s="117">
        <v>0</v>
      </c>
      <c r="AJ202" s="375">
        <v>0</v>
      </c>
      <c r="AK202" s="374"/>
      <c r="AL202" s="113"/>
      <c r="AM202" s="386">
        <v>0</v>
      </c>
      <c r="AN202" s="396">
        <v>0</v>
      </c>
      <c r="AO202" s="383">
        <v>0</v>
      </c>
      <c r="AP202" s="376"/>
      <c r="AQ202" s="119"/>
      <c r="AR202" s="117">
        <v>0</v>
      </c>
      <c r="AS202" s="123">
        <v>0</v>
      </c>
      <c r="AT202" s="119"/>
      <c r="AU202" s="383"/>
      <c r="AV202" s="119"/>
      <c r="AW202" s="383"/>
      <c r="AX202" s="126"/>
      <c r="AY202" s="119"/>
      <c r="AZ202" s="113"/>
      <c r="BA202" s="113"/>
      <c r="BB202" s="377">
        <v>0</v>
      </c>
      <c r="BC202" s="377">
        <v>0</v>
      </c>
      <c r="BD202" s="377">
        <v>0</v>
      </c>
      <c r="BE202" s="378"/>
      <c r="BF202" s="109"/>
      <c r="BG202" s="109"/>
      <c r="BH202" s="116"/>
      <c r="BI202" s="117"/>
      <c r="BJ202" s="378"/>
      <c r="BK202" s="378"/>
      <c r="BL202" s="117"/>
      <c r="BM202" s="374">
        <v>0</v>
      </c>
      <c r="BN202" s="119"/>
      <c r="BO202" s="119"/>
    </row>
    <row r="203" spans="1:67" ht="24" customHeight="1" x14ac:dyDescent="0.3">
      <c r="A203" s="379" t="s">
        <v>2631</v>
      </c>
      <c r="B203" s="365" t="s">
        <v>2632</v>
      </c>
      <c r="C203" s="366" t="s">
        <v>998</v>
      </c>
      <c r="D203" s="367">
        <f t="shared" si="0"/>
        <v>0</v>
      </c>
      <c r="E203" s="368">
        <f t="shared" si="1"/>
        <v>0</v>
      </c>
      <c r="F203" s="368">
        <f t="shared" si="2"/>
        <v>0</v>
      </c>
      <c r="G203" s="368">
        <f t="shared" si="3"/>
        <v>0</v>
      </c>
      <c r="H203" s="368">
        <f t="shared" si="4"/>
        <v>0</v>
      </c>
      <c r="I203" s="368">
        <f t="shared" si="5"/>
        <v>0</v>
      </c>
      <c r="J203" s="368">
        <f t="shared" si="6"/>
        <v>0</v>
      </c>
      <c r="K203" s="368">
        <f t="shared" si="7"/>
        <v>0</v>
      </c>
      <c r="L203" s="368">
        <f t="shared" si="8"/>
        <v>0</v>
      </c>
      <c r="M203" s="369">
        <f t="shared" si="9"/>
        <v>0</v>
      </c>
      <c r="N203" s="370">
        <f t="shared" si="10"/>
        <v>0</v>
      </c>
      <c r="O203" s="371"/>
      <c r="P203" s="372">
        <f t="shared" si="11"/>
        <v>0</v>
      </c>
      <c r="Q203" s="373" t="str">
        <f t="shared" si="12"/>
        <v/>
      </c>
      <c r="R203" s="374">
        <v>0</v>
      </c>
      <c r="S203" s="384"/>
      <c r="T203" s="384"/>
      <c r="U203" s="385"/>
      <c r="V203" s="385"/>
      <c r="W203" s="386">
        <v>0</v>
      </c>
      <c r="X203" s="123"/>
      <c r="Y203" s="385"/>
      <c r="Z203" s="384"/>
      <c r="AA203" s="384"/>
      <c r="AB203" s="385"/>
      <c r="AC203" s="113">
        <v>0</v>
      </c>
      <c r="AD203" s="117">
        <v>0</v>
      </c>
      <c r="AE203" s="109">
        <v>0</v>
      </c>
      <c r="AF203" s="116"/>
      <c r="AG203" s="116"/>
      <c r="AH203" s="124">
        <v>0</v>
      </c>
      <c r="AI203" s="117">
        <v>0</v>
      </c>
      <c r="AJ203" s="375">
        <v>0</v>
      </c>
      <c r="AK203" s="374"/>
      <c r="AL203" s="385"/>
      <c r="AM203" s="117">
        <v>0</v>
      </c>
      <c r="AN203" s="375">
        <v>0</v>
      </c>
      <c r="AO203" s="374">
        <v>0</v>
      </c>
      <c r="AP203" s="376"/>
      <c r="AQ203" s="384"/>
      <c r="AR203" s="386">
        <v>0</v>
      </c>
      <c r="AS203" s="123">
        <v>0</v>
      </c>
      <c r="AT203" s="384"/>
      <c r="AU203" s="374"/>
      <c r="AV203" s="384"/>
      <c r="AW203" s="374"/>
      <c r="AX203" s="126"/>
      <c r="AY203" s="384"/>
      <c r="AZ203" s="385"/>
      <c r="BA203" s="385"/>
      <c r="BB203" s="394">
        <v>0</v>
      </c>
      <c r="BC203" s="394">
        <v>0</v>
      </c>
      <c r="BD203" s="394">
        <v>0</v>
      </c>
      <c r="BE203" s="378"/>
      <c r="BF203" s="444"/>
      <c r="BG203" s="444"/>
      <c r="BH203" s="116"/>
      <c r="BI203" s="386"/>
      <c r="BJ203" s="378"/>
      <c r="BK203" s="378"/>
      <c r="BL203" s="386"/>
      <c r="BM203" s="374">
        <v>0</v>
      </c>
      <c r="BN203" s="384"/>
      <c r="BO203" s="384"/>
    </row>
    <row r="204" spans="1:67" ht="24" customHeight="1" x14ac:dyDescent="0.3">
      <c r="A204" s="379" t="s">
        <v>2639</v>
      </c>
      <c r="B204" s="365" t="s">
        <v>2640</v>
      </c>
      <c r="C204" s="366" t="s">
        <v>163</v>
      </c>
      <c r="D204" s="367">
        <f t="shared" si="0"/>
        <v>95</v>
      </c>
      <c r="E204" s="368">
        <f t="shared" si="1"/>
        <v>20</v>
      </c>
      <c r="F204" s="368">
        <f t="shared" si="2"/>
        <v>0</v>
      </c>
      <c r="G204" s="368">
        <f t="shared" si="3"/>
        <v>0</v>
      </c>
      <c r="H204" s="368">
        <f t="shared" si="4"/>
        <v>0</v>
      </c>
      <c r="I204" s="368">
        <f t="shared" si="5"/>
        <v>0</v>
      </c>
      <c r="J204" s="368">
        <f t="shared" si="6"/>
        <v>0</v>
      </c>
      <c r="K204" s="368">
        <f t="shared" si="7"/>
        <v>0</v>
      </c>
      <c r="L204" s="368">
        <f t="shared" si="8"/>
        <v>0</v>
      </c>
      <c r="M204" s="369">
        <f t="shared" si="9"/>
        <v>0</v>
      </c>
      <c r="N204" s="370">
        <f t="shared" si="10"/>
        <v>115</v>
      </c>
      <c r="O204" s="371"/>
      <c r="P204" s="372">
        <f t="shared" si="11"/>
        <v>115</v>
      </c>
      <c r="Q204" s="373">
        <f t="shared" si="12"/>
        <v>119</v>
      </c>
      <c r="R204" s="383">
        <v>0</v>
      </c>
      <c r="S204" s="119"/>
      <c r="T204" s="119"/>
      <c r="U204" s="113"/>
      <c r="V204" s="113"/>
      <c r="W204" s="117">
        <v>0</v>
      </c>
      <c r="X204" s="123"/>
      <c r="Y204" s="113"/>
      <c r="Z204" s="119"/>
      <c r="AA204" s="119"/>
      <c r="AB204" s="113"/>
      <c r="AC204" s="113">
        <v>0</v>
      </c>
      <c r="AD204" s="117">
        <v>0</v>
      </c>
      <c r="AE204" s="109">
        <v>0</v>
      </c>
      <c r="AF204" s="116"/>
      <c r="AG204" s="116"/>
      <c r="AH204" s="124">
        <v>0</v>
      </c>
      <c r="AI204" s="117">
        <v>0</v>
      </c>
      <c r="AJ204" s="375">
        <v>0</v>
      </c>
      <c r="AK204" s="374"/>
      <c r="AL204" s="113"/>
      <c r="AM204" s="117">
        <v>0</v>
      </c>
      <c r="AN204" s="396">
        <v>0</v>
      </c>
      <c r="AO204" s="374">
        <v>0</v>
      </c>
      <c r="AP204" s="376"/>
      <c r="AQ204" s="119"/>
      <c r="AR204" s="117">
        <v>0</v>
      </c>
      <c r="AS204" s="123">
        <v>0</v>
      </c>
      <c r="AT204" s="119"/>
      <c r="AU204" s="374"/>
      <c r="AV204" s="119"/>
      <c r="AW204" s="374"/>
      <c r="AX204" s="392"/>
      <c r="AY204" s="119"/>
      <c r="AZ204" s="113"/>
      <c r="BA204" s="113"/>
      <c r="BB204" s="377">
        <v>0</v>
      </c>
      <c r="BC204" s="377">
        <v>0</v>
      </c>
      <c r="BD204" s="377">
        <v>0</v>
      </c>
      <c r="BE204" s="378"/>
      <c r="BF204" s="444"/>
      <c r="BG204" s="444"/>
      <c r="BH204" s="116"/>
      <c r="BI204" s="117"/>
      <c r="BJ204" s="378">
        <v>20</v>
      </c>
      <c r="BK204" s="378">
        <v>95</v>
      </c>
      <c r="BL204" s="117"/>
      <c r="BM204" s="374">
        <v>0</v>
      </c>
      <c r="BN204" s="119"/>
      <c r="BO204" s="119"/>
    </row>
    <row r="205" spans="1:67" ht="24" customHeight="1" x14ac:dyDescent="0.3">
      <c r="A205" s="364" t="s">
        <v>2643</v>
      </c>
      <c r="B205" s="365" t="s">
        <v>2644</v>
      </c>
      <c r="C205" s="366" t="s">
        <v>2220</v>
      </c>
      <c r="D205" s="367">
        <f t="shared" si="0"/>
        <v>0</v>
      </c>
      <c r="E205" s="368">
        <f t="shared" si="1"/>
        <v>0</v>
      </c>
      <c r="F205" s="368">
        <f t="shared" si="2"/>
        <v>0</v>
      </c>
      <c r="G205" s="368">
        <f t="shared" si="3"/>
        <v>0</v>
      </c>
      <c r="H205" s="368">
        <f t="shared" si="4"/>
        <v>0</v>
      </c>
      <c r="I205" s="368">
        <f t="shared" si="5"/>
        <v>0</v>
      </c>
      <c r="J205" s="368">
        <f t="shared" si="6"/>
        <v>0</v>
      </c>
      <c r="K205" s="368">
        <f t="shared" si="7"/>
        <v>0</v>
      </c>
      <c r="L205" s="368">
        <f t="shared" si="8"/>
        <v>0</v>
      </c>
      <c r="M205" s="369">
        <f t="shared" si="9"/>
        <v>0</v>
      </c>
      <c r="N205" s="370">
        <f t="shared" si="10"/>
        <v>0</v>
      </c>
      <c r="O205" s="371"/>
      <c r="P205" s="372">
        <f t="shared" si="11"/>
        <v>0</v>
      </c>
      <c r="Q205" s="373" t="str">
        <f t="shared" si="12"/>
        <v/>
      </c>
      <c r="R205" s="374">
        <v>0</v>
      </c>
      <c r="S205" s="384"/>
      <c r="T205" s="384"/>
      <c r="U205" s="385"/>
      <c r="V205" s="385"/>
      <c r="W205" s="386">
        <v>0</v>
      </c>
      <c r="X205" s="123"/>
      <c r="Y205" s="385"/>
      <c r="Z205" s="384"/>
      <c r="AA205" s="384"/>
      <c r="AB205" s="385"/>
      <c r="AC205" s="113">
        <v>0</v>
      </c>
      <c r="AD205" s="117">
        <v>0</v>
      </c>
      <c r="AE205" s="109">
        <v>0</v>
      </c>
      <c r="AF205" s="116"/>
      <c r="AG205" s="116"/>
      <c r="AH205" s="124">
        <v>0</v>
      </c>
      <c r="AI205" s="117">
        <v>0</v>
      </c>
      <c r="AJ205" s="375">
        <v>0</v>
      </c>
      <c r="AK205" s="374"/>
      <c r="AL205" s="385"/>
      <c r="AM205" s="117">
        <v>0</v>
      </c>
      <c r="AN205" s="375">
        <v>0</v>
      </c>
      <c r="AO205" s="374">
        <v>0</v>
      </c>
      <c r="AP205" s="376"/>
      <c r="AQ205" s="384"/>
      <c r="AR205" s="117">
        <v>0</v>
      </c>
      <c r="AS205" s="123">
        <v>0</v>
      </c>
      <c r="AT205" s="384"/>
      <c r="AU205" s="374"/>
      <c r="AV205" s="384"/>
      <c r="AW205" s="374"/>
      <c r="AX205" s="126"/>
      <c r="AY205" s="384"/>
      <c r="AZ205" s="385"/>
      <c r="BA205" s="385"/>
      <c r="BB205" s="377">
        <v>0</v>
      </c>
      <c r="BC205" s="377">
        <v>0</v>
      </c>
      <c r="BD205" s="377">
        <v>0</v>
      </c>
      <c r="BE205" s="378"/>
      <c r="BF205" s="440"/>
      <c r="BG205" s="440"/>
      <c r="BH205" s="116"/>
      <c r="BI205" s="117"/>
      <c r="BJ205" s="378"/>
      <c r="BK205" s="378"/>
      <c r="BL205" s="117"/>
      <c r="BM205" s="374">
        <v>0</v>
      </c>
      <c r="BN205" s="384"/>
      <c r="BO205" s="384"/>
    </row>
    <row r="206" spans="1:67" ht="24" customHeight="1" x14ac:dyDescent="0.3">
      <c r="A206" s="364" t="s">
        <v>2647</v>
      </c>
      <c r="B206" s="365" t="s">
        <v>2648</v>
      </c>
      <c r="C206" s="366" t="s">
        <v>2649</v>
      </c>
      <c r="D206" s="367">
        <f t="shared" si="0"/>
        <v>0</v>
      </c>
      <c r="E206" s="368">
        <f t="shared" si="1"/>
        <v>0</v>
      </c>
      <c r="F206" s="368">
        <f t="shared" si="2"/>
        <v>0</v>
      </c>
      <c r="G206" s="368">
        <f t="shared" si="3"/>
        <v>0</v>
      </c>
      <c r="H206" s="368">
        <f t="shared" si="4"/>
        <v>0</v>
      </c>
      <c r="I206" s="368">
        <f t="shared" si="5"/>
        <v>0</v>
      </c>
      <c r="J206" s="368">
        <f t="shared" si="6"/>
        <v>0</v>
      </c>
      <c r="K206" s="368">
        <f t="shared" si="7"/>
        <v>0</v>
      </c>
      <c r="L206" s="368">
        <f t="shared" si="8"/>
        <v>0</v>
      </c>
      <c r="M206" s="369">
        <f t="shared" si="9"/>
        <v>0</v>
      </c>
      <c r="N206" s="370">
        <f t="shared" si="10"/>
        <v>0</v>
      </c>
      <c r="O206" s="371"/>
      <c r="P206" s="372">
        <f t="shared" si="11"/>
        <v>0</v>
      </c>
      <c r="Q206" s="373" t="str">
        <f t="shared" si="12"/>
        <v/>
      </c>
      <c r="R206" s="383">
        <v>0</v>
      </c>
      <c r="S206" s="119"/>
      <c r="T206" s="119"/>
      <c r="U206" s="113"/>
      <c r="V206" s="113"/>
      <c r="W206" s="117">
        <v>0</v>
      </c>
      <c r="X206" s="123"/>
      <c r="Y206" s="113"/>
      <c r="Z206" s="119"/>
      <c r="AA206" s="119"/>
      <c r="AB206" s="113"/>
      <c r="AC206" s="113">
        <v>0</v>
      </c>
      <c r="AD206" s="117">
        <v>0</v>
      </c>
      <c r="AE206" s="109">
        <v>0</v>
      </c>
      <c r="AF206" s="116"/>
      <c r="AG206" s="116"/>
      <c r="AH206" s="124">
        <v>0</v>
      </c>
      <c r="AI206" s="117">
        <v>0</v>
      </c>
      <c r="AJ206" s="375">
        <v>0</v>
      </c>
      <c r="AK206" s="374"/>
      <c r="AL206" s="113"/>
      <c r="AM206" s="386">
        <v>0</v>
      </c>
      <c r="AN206" s="396">
        <v>0</v>
      </c>
      <c r="AO206" s="374">
        <v>0</v>
      </c>
      <c r="AP206" s="376"/>
      <c r="AQ206" s="119"/>
      <c r="AR206" s="117">
        <v>0</v>
      </c>
      <c r="AS206" s="123">
        <v>0</v>
      </c>
      <c r="AT206" s="119"/>
      <c r="AU206" s="374"/>
      <c r="AV206" s="119"/>
      <c r="AW206" s="374"/>
      <c r="AX206" s="392"/>
      <c r="AY206" s="119"/>
      <c r="AZ206" s="113"/>
      <c r="BA206" s="113"/>
      <c r="BB206" s="394">
        <v>0</v>
      </c>
      <c r="BC206" s="394">
        <v>0</v>
      </c>
      <c r="BD206" s="394">
        <v>0</v>
      </c>
      <c r="BE206" s="378"/>
      <c r="BF206" s="109"/>
      <c r="BG206" s="109"/>
      <c r="BH206" s="116"/>
      <c r="BI206" s="117"/>
      <c r="BJ206" s="378"/>
      <c r="BK206" s="378"/>
      <c r="BL206" s="117"/>
      <c r="BM206" s="374">
        <v>0</v>
      </c>
      <c r="BN206" s="119"/>
      <c r="BO206" s="119"/>
    </row>
    <row r="207" spans="1:67" ht="24" customHeight="1" x14ac:dyDescent="0.3">
      <c r="A207" s="364" t="s">
        <v>2652</v>
      </c>
      <c r="B207" s="365" t="s">
        <v>2653</v>
      </c>
      <c r="C207" s="366" t="s">
        <v>394</v>
      </c>
      <c r="D207" s="367">
        <f t="shared" si="0"/>
        <v>0</v>
      </c>
      <c r="E207" s="368">
        <f t="shared" si="1"/>
        <v>0</v>
      </c>
      <c r="F207" s="368">
        <f t="shared" si="2"/>
        <v>0</v>
      </c>
      <c r="G207" s="368">
        <f t="shared" si="3"/>
        <v>0</v>
      </c>
      <c r="H207" s="368">
        <f t="shared" si="4"/>
        <v>0</v>
      </c>
      <c r="I207" s="368">
        <f t="shared" si="5"/>
        <v>0</v>
      </c>
      <c r="J207" s="368">
        <f t="shared" si="6"/>
        <v>0</v>
      </c>
      <c r="K207" s="368">
        <f t="shared" si="7"/>
        <v>0</v>
      </c>
      <c r="L207" s="368">
        <f t="shared" si="8"/>
        <v>0</v>
      </c>
      <c r="M207" s="369">
        <f t="shared" si="9"/>
        <v>0</v>
      </c>
      <c r="N207" s="370">
        <f t="shared" si="10"/>
        <v>0</v>
      </c>
      <c r="O207" s="371"/>
      <c r="P207" s="372">
        <f t="shared" si="11"/>
        <v>0</v>
      </c>
      <c r="Q207" s="373" t="str">
        <f t="shared" si="12"/>
        <v/>
      </c>
      <c r="R207" s="374">
        <v>0</v>
      </c>
      <c r="S207" s="384"/>
      <c r="T207" s="384"/>
      <c r="U207" s="385"/>
      <c r="V207" s="385"/>
      <c r="W207" s="117">
        <v>0</v>
      </c>
      <c r="X207" s="387"/>
      <c r="Y207" s="385"/>
      <c r="Z207" s="384"/>
      <c r="AA207" s="384"/>
      <c r="AB207" s="385"/>
      <c r="AC207" s="113">
        <v>0</v>
      </c>
      <c r="AD207" s="117">
        <v>0</v>
      </c>
      <c r="AE207" s="214">
        <v>0</v>
      </c>
      <c r="AF207" s="116"/>
      <c r="AG207" s="116"/>
      <c r="AH207" s="124">
        <v>0</v>
      </c>
      <c r="AI207" s="117">
        <v>0</v>
      </c>
      <c r="AJ207" s="375">
        <v>0</v>
      </c>
      <c r="AK207" s="383"/>
      <c r="AL207" s="385"/>
      <c r="AM207" s="117">
        <v>0</v>
      </c>
      <c r="AN207" s="396">
        <v>0</v>
      </c>
      <c r="AO207" s="374">
        <v>0</v>
      </c>
      <c r="AP207" s="391"/>
      <c r="AQ207" s="384"/>
      <c r="AR207" s="117">
        <v>0</v>
      </c>
      <c r="AS207" s="123">
        <v>0</v>
      </c>
      <c r="AT207" s="384"/>
      <c r="AU207" s="374"/>
      <c r="AV207" s="384"/>
      <c r="AW207" s="374"/>
      <c r="AX207" s="126"/>
      <c r="AY207" s="384"/>
      <c r="AZ207" s="385"/>
      <c r="BA207" s="385"/>
      <c r="BB207" s="377">
        <v>0</v>
      </c>
      <c r="BC207" s="377">
        <v>0</v>
      </c>
      <c r="BD207" s="377">
        <v>0</v>
      </c>
      <c r="BE207" s="378"/>
      <c r="BF207" s="109"/>
      <c r="BG207" s="109"/>
      <c r="BH207" s="116"/>
      <c r="BI207" s="117"/>
      <c r="BJ207" s="378"/>
      <c r="BK207" s="378"/>
      <c r="BL207" s="117"/>
      <c r="BM207" s="374">
        <v>0</v>
      </c>
      <c r="BN207" s="384"/>
      <c r="BO207" s="384"/>
    </row>
    <row r="208" spans="1:67" ht="24" customHeight="1" x14ac:dyDescent="0.3">
      <c r="A208" s="380" t="s">
        <v>2658</v>
      </c>
      <c r="B208" s="442" t="s">
        <v>2659</v>
      </c>
      <c r="C208" s="443" t="s">
        <v>2660</v>
      </c>
      <c r="D208" s="367">
        <f t="shared" si="0"/>
        <v>21</v>
      </c>
      <c r="E208" s="368">
        <f t="shared" si="1"/>
        <v>0</v>
      </c>
      <c r="F208" s="368">
        <f t="shared" si="2"/>
        <v>0</v>
      </c>
      <c r="G208" s="368">
        <f t="shared" si="3"/>
        <v>0</v>
      </c>
      <c r="H208" s="368">
        <f t="shared" si="4"/>
        <v>0</v>
      </c>
      <c r="I208" s="368">
        <f t="shared" si="5"/>
        <v>0</v>
      </c>
      <c r="J208" s="368">
        <f t="shared" si="6"/>
        <v>0</v>
      </c>
      <c r="K208" s="368">
        <f t="shared" si="7"/>
        <v>0</v>
      </c>
      <c r="L208" s="368">
        <f t="shared" si="8"/>
        <v>0</v>
      </c>
      <c r="M208" s="369">
        <f t="shared" si="9"/>
        <v>0</v>
      </c>
      <c r="N208" s="370">
        <f t="shared" si="10"/>
        <v>21</v>
      </c>
      <c r="O208" s="371"/>
      <c r="P208" s="372">
        <f t="shared" si="11"/>
        <v>21</v>
      </c>
      <c r="Q208" s="373">
        <f t="shared" si="12"/>
        <v>401</v>
      </c>
      <c r="R208" s="374">
        <v>0</v>
      </c>
      <c r="S208" s="119"/>
      <c r="T208" s="119"/>
      <c r="U208" s="113"/>
      <c r="V208" s="113"/>
      <c r="W208" s="117">
        <v>0</v>
      </c>
      <c r="X208" s="387"/>
      <c r="Y208" s="113"/>
      <c r="Z208" s="119"/>
      <c r="AA208" s="119"/>
      <c r="AB208" s="113"/>
      <c r="AC208" s="113">
        <v>0</v>
      </c>
      <c r="AD208" s="117">
        <v>0</v>
      </c>
      <c r="AE208" s="214">
        <v>0</v>
      </c>
      <c r="AF208" s="116"/>
      <c r="AG208" s="116"/>
      <c r="AH208" s="124">
        <v>0</v>
      </c>
      <c r="AI208" s="117">
        <v>0</v>
      </c>
      <c r="AJ208" s="375">
        <v>0</v>
      </c>
      <c r="AK208" s="383"/>
      <c r="AL208" s="113"/>
      <c r="AM208" s="117">
        <v>0</v>
      </c>
      <c r="AN208" s="375">
        <v>0</v>
      </c>
      <c r="AO208" s="374">
        <v>0</v>
      </c>
      <c r="AP208" s="391"/>
      <c r="AQ208" s="119"/>
      <c r="AR208" s="117">
        <v>0</v>
      </c>
      <c r="AS208" s="387">
        <v>0</v>
      </c>
      <c r="AT208" s="119"/>
      <c r="AU208" s="374"/>
      <c r="AV208" s="119"/>
      <c r="AW208" s="374"/>
      <c r="AX208" s="126"/>
      <c r="AY208" s="119">
        <v>21</v>
      </c>
      <c r="AZ208" s="113"/>
      <c r="BA208" s="113"/>
      <c r="BB208" s="377">
        <v>0</v>
      </c>
      <c r="BC208" s="377">
        <v>0</v>
      </c>
      <c r="BD208" s="377">
        <v>0</v>
      </c>
      <c r="BE208" s="378"/>
      <c r="BF208" s="109"/>
      <c r="BG208" s="109"/>
      <c r="BH208" s="116"/>
      <c r="BI208" s="117"/>
      <c r="BJ208" s="378"/>
      <c r="BK208" s="378"/>
      <c r="BL208" s="117"/>
      <c r="BM208" s="374">
        <v>0</v>
      </c>
      <c r="BN208" s="119"/>
      <c r="BO208" s="119"/>
    </row>
    <row r="209" spans="1:67" ht="24" customHeight="1" x14ac:dyDescent="0.3">
      <c r="A209" s="380" t="s">
        <v>2663</v>
      </c>
      <c r="B209" s="381" t="s">
        <v>2664</v>
      </c>
      <c r="C209" s="382" t="s">
        <v>3076</v>
      </c>
      <c r="D209" s="367">
        <f t="shared" si="0"/>
        <v>0</v>
      </c>
      <c r="E209" s="368">
        <f t="shared" si="1"/>
        <v>0</v>
      </c>
      <c r="F209" s="368">
        <f t="shared" si="2"/>
        <v>0</v>
      </c>
      <c r="G209" s="368">
        <f t="shared" si="3"/>
        <v>0</v>
      </c>
      <c r="H209" s="368">
        <f t="shared" si="4"/>
        <v>0</v>
      </c>
      <c r="I209" s="368">
        <f t="shared" si="5"/>
        <v>0</v>
      </c>
      <c r="J209" s="368">
        <f t="shared" si="6"/>
        <v>0</v>
      </c>
      <c r="K209" s="368">
        <f t="shared" si="7"/>
        <v>0</v>
      </c>
      <c r="L209" s="368">
        <f t="shared" si="8"/>
        <v>0</v>
      </c>
      <c r="M209" s="369">
        <f t="shared" si="9"/>
        <v>0</v>
      </c>
      <c r="N209" s="370">
        <f t="shared" si="10"/>
        <v>0</v>
      </c>
      <c r="O209" s="371"/>
      <c r="P209" s="372">
        <f t="shared" si="11"/>
        <v>0</v>
      </c>
      <c r="Q209" s="373" t="str">
        <f t="shared" si="12"/>
        <v/>
      </c>
      <c r="R209" s="374">
        <v>0</v>
      </c>
      <c r="S209" s="384"/>
      <c r="T209" s="384"/>
      <c r="U209" s="385"/>
      <c r="V209" s="385"/>
      <c r="W209" s="117">
        <v>0</v>
      </c>
      <c r="X209" s="123"/>
      <c r="Y209" s="385"/>
      <c r="Z209" s="384"/>
      <c r="AA209" s="384"/>
      <c r="AB209" s="385"/>
      <c r="AC209" s="385">
        <v>0</v>
      </c>
      <c r="AD209" s="117">
        <v>0</v>
      </c>
      <c r="AE209" s="109">
        <v>0</v>
      </c>
      <c r="AF209" s="388"/>
      <c r="AG209" s="388"/>
      <c r="AH209" s="389">
        <v>0</v>
      </c>
      <c r="AI209" s="117">
        <v>0</v>
      </c>
      <c r="AJ209" s="375">
        <v>0</v>
      </c>
      <c r="AK209" s="374"/>
      <c r="AL209" s="385"/>
      <c r="AM209" s="117">
        <v>0</v>
      </c>
      <c r="AN209" s="375">
        <v>0</v>
      </c>
      <c r="AO209" s="374">
        <v>0</v>
      </c>
      <c r="AP209" s="376"/>
      <c r="AQ209" s="384"/>
      <c r="AR209" s="117">
        <v>0</v>
      </c>
      <c r="AS209" s="387">
        <v>0</v>
      </c>
      <c r="AT209" s="384"/>
      <c r="AU209" s="374"/>
      <c r="AV209" s="384"/>
      <c r="AW209" s="374"/>
      <c r="AX209" s="126"/>
      <c r="AY209" s="384"/>
      <c r="AZ209" s="385"/>
      <c r="BA209" s="385"/>
      <c r="BB209" s="377">
        <v>0</v>
      </c>
      <c r="BC209" s="377">
        <v>0</v>
      </c>
      <c r="BD209" s="377">
        <v>0</v>
      </c>
      <c r="BE209" s="393"/>
      <c r="BF209" s="109"/>
      <c r="BG209" s="109"/>
      <c r="BH209" s="388"/>
      <c r="BI209" s="117"/>
      <c r="BJ209" s="393"/>
      <c r="BK209" s="393"/>
      <c r="BL209" s="117"/>
      <c r="BM209" s="383">
        <v>0</v>
      </c>
      <c r="BN209" s="384"/>
      <c r="BO209" s="384"/>
    </row>
    <row r="210" spans="1:67" ht="24" customHeight="1" x14ac:dyDescent="0.3">
      <c r="A210" s="364">
        <v>661012</v>
      </c>
      <c r="B210" s="438" t="s">
        <v>2669</v>
      </c>
      <c r="C210" s="439" t="s">
        <v>979</v>
      </c>
      <c r="D210" s="367">
        <f t="shared" si="0"/>
        <v>0</v>
      </c>
      <c r="E210" s="368">
        <f t="shared" si="1"/>
        <v>0</v>
      </c>
      <c r="F210" s="368">
        <f t="shared" si="2"/>
        <v>0</v>
      </c>
      <c r="G210" s="368">
        <f t="shared" si="3"/>
        <v>0</v>
      </c>
      <c r="H210" s="368">
        <f t="shared" si="4"/>
        <v>0</v>
      </c>
      <c r="I210" s="368">
        <f t="shared" si="5"/>
        <v>0</v>
      </c>
      <c r="J210" s="368">
        <f t="shared" si="6"/>
        <v>0</v>
      </c>
      <c r="K210" s="368">
        <f t="shared" si="7"/>
        <v>0</v>
      </c>
      <c r="L210" s="368">
        <f t="shared" si="8"/>
        <v>0</v>
      </c>
      <c r="M210" s="369">
        <f t="shared" si="9"/>
        <v>0</v>
      </c>
      <c r="N210" s="370">
        <f t="shared" si="10"/>
        <v>0</v>
      </c>
      <c r="O210" s="371"/>
      <c r="P210" s="372">
        <f t="shared" si="11"/>
        <v>0</v>
      </c>
      <c r="Q210" s="373" t="str">
        <f t="shared" si="12"/>
        <v/>
      </c>
      <c r="R210" s="374">
        <v>0</v>
      </c>
      <c r="S210" s="384"/>
      <c r="T210" s="384"/>
      <c r="U210" s="385"/>
      <c r="V210" s="385"/>
      <c r="W210" s="117">
        <v>0</v>
      </c>
      <c r="X210" s="387"/>
      <c r="Y210" s="385"/>
      <c r="Z210" s="384"/>
      <c r="AA210" s="384"/>
      <c r="AB210" s="385"/>
      <c r="AC210" s="385">
        <v>0</v>
      </c>
      <c r="AD210" s="386">
        <v>0</v>
      </c>
      <c r="AE210" s="214">
        <v>0</v>
      </c>
      <c r="AF210" s="388"/>
      <c r="AG210" s="388"/>
      <c r="AH210" s="389">
        <v>0</v>
      </c>
      <c r="AI210" s="386">
        <v>0</v>
      </c>
      <c r="AJ210" s="396">
        <v>0</v>
      </c>
      <c r="AK210" s="383"/>
      <c r="AL210" s="385"/>
      <c r="AM210" s="386">
        <v>0</v>
      </c>
      <c r="AN210" s="390">
        <v>0</v>
      </c>
      <c r="AO210" s="374">
        <v>0</v>
      </c>
      <c r="AP210" s="391"/>
      <c r="AQ210" s="384"/>
      <c r="AR210" s="117">
        <v>0</v>
      </c>
      <c r="AS210" s="123">
        <v>0</v>
      </c>
      <c r="AT210" s="384"/>
      <c r="AU210" s="374"/>
      <c r="AV210" s="384"/>
      <c r="AW210" s="374"/>
      <c r="AX210" s="126"/>
      <c r="AY210" s="384"/>
      <c r="AZ210" s="385"/>
      <c r="BA210" s="385"/>
      <c r="BB210" s="377">
        <v>0</v>
      </c>
      <c r="BC210" s="377">
        <v>0</v>
      </c>
      <c r="BD210" s="377">
        <v>0</v>
      </c>
      <c r="BE210" s="393"/>
      <c r="BF210" s="444"/>
      <c r="BG210" s="444"/>
      <c r="BH210" s="388"/>
      <c r="BI210" s="117"/>
      <c r="BJ210" s="393"/>
      <c r="BK210" s="393"/>
      <c r="BL210" s="117"/>
      <c r="BM210" s="383">
        <v>0</v>
      </c>
      <c r="BN210" s="384"/>
      <c r="BO210" s="384"/>
    </row>
    <row r="211" spans="1:67" ht="24" customHeight="1" x14ac:dyDescent="0.3">
      <c r="A211" s="364" t="s">
        <v>2672</v>
      </c>
      <c r="B211" s="365" t="s">
        <v>2673</v>
      </c>
      <c r="C211" s="366" t="s">
        <v>266</v>
      </c>
      <c r="D211" s="367">
        <f t="shared" si="0"/>
        <v>120</v>
      </c>
      <c r="E211" s="368">
        <f t="shared" si="1"/>
        <v>120</v>
      </c>
      <c r="F211" s="368">
        <f t="shared" si="2"/>
        <v>100</v>
      </c>
      <c r="G211" s="368">
        <f t="shared" si="3"/>
        <v>80</v>
      </c>
      <c r="H211" s="368">
        <f t="shared" si="4"/>
        <v>70</v>
      </c>
      <c r="I211" s="368">
        <f t="shared" si="5"/>
        <v>60</v>
      </c>
      <c r="J211" s="368">
        <f t="shared" si="6"/>
        <v>50</v>
      </c>
      <c r="K211" s="368">
        <f t="shared" si="7"/>
        <v>40</v>
      </c>
      <c r="L211" s="368">
        <f t="shared" si="8"/>
        <v>36</v>
      </c>
      <c r="M211" s="369">
        <f t="shared" si="9"/>
        <v>30</v>
      </c>
      <c r="N211" s="370">
        <f t="shared" si="10"/>
        <v>706</v>
      </c>
      <c r="O211" s="371"/>
      <c r="P211" s="372">
        <f t="shared" si="11"/>
        <v>706</v>
      </c>
      <c r="Q211" s="373">
        <f t="shared" si="12"/>
        <v>34</v>
      </c>
      <c r="R211" s="374">
        <v>0</v>
      </c>
      <c r="S211" s="119">
        <v>60</v>
      </c>
      <c r="T211" s="119"/>
      <c r="U211" s="113"/>
      <c r="V211" s="113"/>
      <c r="W211" s="386">
        <v>30</v>
      </c>
      <c r="X211" s="387"/>
      <c r="Y211" s="113"/>
      <c r="Z211" s="119"/>
      <c r="AA211" s="119"/>
      <c r="AB211" s="113">
        <v>36</v>
      </c>
      <c r="AC211" s="113">
        <v>0</v>
      </c>
      <c r="AD211" s="386">
        <v>70</v>
      </c>
      <c r="AE211" s="109">
        <v>0</v>
      </c>
      <c r="AF211" s="116"/>
      <c r="AG211" s="116"/>
      <c r="AH211" s="124">
        <v>100</v>
      </c>
      <c r="AI211" s="117">
        <v>120</v>
      </c>
      <c r="AJ211" s="375">
        <v>0</v>
      </c>
      <c r="AK211" s="383"/>
      <c r="AL211" s="113"/>
      <c r="AM211" s="117">
        <v>80</v>
      </c>
      <c r="AN211" s="375">
        <v>0</v>
      </c>
      <c r="AO211" s="383">
        <v>0</v>
      </c>
      <c r="AP211" s="391">
        <v>20</v>
      </c>
      <c r="AQ211" s="119"/>
      <c r="AR211" s="117">
        <v>120</v>
      </c>
      <c r="AS211" s="387">
        <v>50</v>
      </c>
      <c r="AT211" s="119"/>
      <c r="AU211" s="383"/>
      <c r="AV211" s="119"/>
      <c r="AW211" s="383"/>
      <c r="AX211" s="126">
        <v>40</v>
      </c>
      <c r="AY211" s="119"/>
      <c r="AZ211" s="113"/>
      <c r="BA211" s="113"/>
      <c r="BB211" s="377">
        <v>0</v>
      </c>
      <c r="BC211" s="377">
        <v>0</v>
      </c>
      <c r="BD211" s="377">
        <v>0</v>
      </c>
      <c r="BE211" s="378"/>
      <c r="BF211" s="440"/>
      <c r="BG211" s="440"/>
      <c r="BH211" s="116"/>
      <c r="BI211" s="117"/>
      <c r="BJ211" s="378"/>
      <c r="BK211" s="378"/>
      <c r="BL211" s="117"/>
      <c r="BM211" s="374">
        <v>0</v>
      </c>
      <c r="BN211" s="119"/>
      <c r="BO211" s="119"/>
    </row>
    <row r="212" spans="1:67" ht="24" customHeight="1" x14ac:dyDescent="0.3">
      <c r="A212" s="364" t="s">
        <v>2677</v>
      </c>
      <c r="B212" s="365" t="s">
        <v>2678</v>
      </c>
      <c r="C212" s="366" t="s">
        <v>144</v>
      </c>
      <c r="D212" s="367">
        <f t="shared" si="0"/>
        <v>100</v>
      </c>
      <c r="E212" s="368">
        <f t="shared" si="1"/>
        <v>68</v>
      </c>
      <c r="F212" s="368">
        <f t="shared" si="2"/>
        <v>35</v>
      </c>
      <c r="G212" s="368">
        <f t="shared" si="3"/>
        <v>0</v>
      </c>
      <c r="H212" s="368">
        <f t="shared" si="4"/>
        <v>0</v>
      </c>
      <c r="I212" s="368">
        <f t="shared" si="5"/>
        <v>0</v>
      </c>
      <c r="J212" s="368">
        <f t="shared" si="6"/>
        <v>0</v>
      </c>
      <c r="K212" s="368">
        <f t="shared" si="7"/>
        <v>0</v>
      </c>
      <c r="L212" s="368">
        <f t="shared" si="8"/>
        <v>0</v>
      </c>
      <c r="M212" s="369">
        <f t="shared" si="9"/>
        <v>0</v>
      </c>
      <c r="N212" s="370">
        <f t="shared" si="10"/>
        <v>203</v>
      </c>
      <c r="O212" s="371"/>
      <c r="P212" s="372">
        <f t="shared" si="11"/>
        <v>203</v>
      </c>
      <c r="Q212" s="373">
        <f t="shared" si="12"/>
        <v>85</v>
      </c>
      <c r="R212" s="374">
        <v>0</v>
      </c>
      <c r="S212" s="119"/>
      <c r="T212" s="119"/>
      <c r="U212" s="113"/>
      <c r="V212" s="113"/>
      <c r="W212" s="386">
        <v>0</v>
      </c>
      <c r="X212" s="387"/>
      <c r="Y212" s="113"/>
      <c r="Z212" s="119"/>
      <c r="AA212" s="119"/>
      <c r="AB212" s="113">
        <v>68</v>
      </c>
      <c r="AC212" s="385">
        <v>0</v>
      </c>
      <c r="AD212" s="117">
        <v>0</v>
      </c>
      <c r="AE212" s="214">
        <v>0</v>
      </c>
      <c r="AF212" s="116"/>
      <c r="AG212" s="116"/>
      <c r="AH212" s="389">
        <v>0</v>
      </c>
      <c r="AI212" s="386">
        <v>0</v>
      </c>
      <c r="AJ212" s="396">
        <v>0</v>
      </c>
      <c r="AK212" s="383"/>
      <c r="AL212" s="113"/>
      <c r="AM212" s="117">
        <v>0</v>
      </c>
      <c r="AN212" s="375">
        <v>0</v>
      </c>
      <c r="AO212" s="374">
        <v>0</v>
      </c>
      <c r="AP212" s="391"/>
      <c r="AQ212" s="119"/>
      <c r="AR212" s="386">
        <v>0</v>
      </c>
      <c r="AS212" s="387">
        <v>0</v>
      </c>
      <c r="AT212" s="119"/>
      <c r="AU212" s="374"/>
      <c r="AV212" s="119"/>
      <c r="AW212" s="374"/>
      <c r="AX212" s="126"/>
      <c r="AY212" s="119"/>
      <c r="AZ212" s="113"/>
      <c r="BA212" s="113"/>
      <c r="BB212" s="377">
        <v>0</v>
      </c>
      <c r="BC212" s="377">
        <v>0</v>
      </c>
      <c r="BD212" s="377">
        <v>0</v>
      </c>
      <c r="BE212" s="378"/>
      <c r="BF212" s="109"/>
      <c r="BG212" s="109"/>
      <c r="BH212" s="116"/>
      <c r="BI212" s="386"/>
      <c r="BJ212" s="378">
        <v>35</v>
      </c>
      <c r="BK212" s="378">
        <v>100</v>
      </c>
      <c r="BL212" s="386"/>
      <c r="BM212" s="374">
        <v>0</v>
      </c>
      <c r="BN212" s="119"/>
      <c r="BO212" s="119"/>
    </row>
    <row r="213" spans="1:67" ht="24" customHeight="1" x14ac:dyDescent="0.3">
      <c r="A213" s="379" t="s">
        <v>2682</v>
      </c>
      <c r="B213" s="365" t="s">
        <v>2683</v>
      </c>
      <c r="C213" s="366" t="s">
        <v>2318</v>
      </c>
      <c r="D213" s="367">
        <f t="shared" si="0"/>
        <v>5</v>
      </c>
      <c r="E213" s="368">
        <f t="shared" si="1"/>
        <v>0</v>
      </c>
      <c r="F213" s="368">
        <f t="shared" si="2"/>
        <v>0</v>
      </c>
      <c r="G213" s="368">
        <f t="shared" si="3"/>
        <v>0</v>
      </c>
      <c r="H213" s="368">
        <f t="shared" si="4"/>
        <v>0</v>
      </c>
      <c r="I213" s="368">
        <f t="shared" si="5"/>
        <v>0</v>
      </c>
      <c r="J213" s="368">
        <f t="shared" si="6"/>
        <v>0</v>
      </c>
      <c r="K213" s="368">
        <f t="shared" si="7"/>
        <v>0</v>
      </c>
      <c r="L213" s="368">
        <f t="shared" si="8"/>
        <v>0</v>
      </c>
      <c r="M213" s="369">
        <f t="shared" si="9"/>
        <v>0</v>
      </c>
      <c r="N213" s="370">
        <f t="shared" si="10"/>
        <v>5</v>
      </c>
      <c r="O213" s="371"/>
      <c r="P213" s="372">
        <f t="shared" si="11"/>
        <v>5</v>
      </c>
      <c r="Q213" s="373">
        <f t="shared" si="12"/>
        <v>781</v>
      </c>
      <c r="R213" s="374">
        <v>0</v>
      </c>
      <c r="S213" s="119"/>
      <c r="T213" s="119"/>
      <c r="U213" s="113"/>
      <c r="V213" s="113"/>
      <c r="W213" s="117">
        <v>0</v>
      </c>
      <c r="X213" s="123"/>
      <c r="Y213" s="113"/>
      <c r="Z213" s="119"/>
      <c r="AA213" s="119"/>
      <c r="AB213" s="113"/>
      <c r="AC213" s="385">
        <v>0</v>
      </c>
      <c r="AD213" s="386">
        <v>0</v>
      </c>
      <c r="AE213" s="109">
        <v>0</v>
      </c>
      <c r="AF213" s="116"/>
      <c r="AG213" s="116"/>
      <c r="AH213" s="124">
        <v>0</v>
      </c>
      <c r="AI213" s="117">
        <v>0</v>
      </c>
      <c r="AJ213" s="375">
        <v>0</v>
      </c>
      <c r="AK213" s="374"/>
      <c r="AL213" s="113"/>
      <c r="AM213" s="117">
        <v>0</v>
      </c>
      <c r="AN213" s="375">
        <v>0</v>
      </c>
      <c r="AO213" s="383">
        <v>0</v>
      </c>
      <c r="AP213" s="376"/>
      <c r="AQ213" s="119"/>
      <c r="AR213" s="386">
        <v>0</v>
      </c>
      <c r="AS213" s="387">
        <v>0</v>
      </c>
      <c r="AT213" s="119"/>
      <c r="AU213" s="383"/>
      <c r="AV213" s="119"/>
      <c r="AW213" s="383"/>
      <c r="AX213" s="126"/>
      <c r="AY213" s="119">
        <v>5</v>
      </c>
      <c r="AZ213" s="113"/>
      <c r="BA213" s="113"/>
      <c r="BB213" s="377">
        <v>0</v>
      </c>
      <c r="BC213" s="377">
        <v>0</v>
      </c>
      <c r="BD213" s="377">
        <v>0</v>
      </c>
      <c r="BE213" s="378"/>
      <c r="BF213" s="109"/>
      <c r="BG213" s="109"/>
      <c r="BH213" s="116"/>
      <c r="BI213" s="386"/>
      <c r="BJ213" s="378"/>
      <c r="BK213" s="378"/>
      <c r="BL213" s="386"/>
      <c r="BM213" s="383">
        <v>0</v>
      </c>
      <c r="BN213" s="119"/>
      <c r="BO213" s="119"/>
    </row>
    <row r="214" spans="1:67" ht="24" customHeight="1" x14ac:dyDescent="0.3">
      <c r="A214" s="380" t="s">
        <v>2684</v>
      </c>
      <c r="B214" s="442" t="s">
        <v>2685</v>
      </c>
      <c r="C214" s="443" t="s">
        <v>2381</v>
      </c>
      <c r="D214" s="367">
        <f t="shared" si="0"/>
        <v>0</v>
      </c>
      <c r="E214" s="368">
        <f t="shared" si="1"/>
        <v>0</v>
      </c>
      <c r="F214" s="368">
        <f t="shared" si="2"/>
        <v>0</v>
      </c>
      <c r="G214" s="368">
        <f t="shared" si="3"/>
        <v>0</v>
      </c>
      <c r="H214" s="368">
        <f t="shared" si="4"/>
        <v>0</v>
      </c>
      <c r="I214" s="368">
        <f t="shared" si="5"/>
        <v>0</v>
      </c>
      <c r="J214" s="368">
        <f t="shared" si="6"/>
        <v>0</v>
      </c>
      <c r="K214" s="368">
        <f t="shared" si="7"/>
        <v>0</v>
      </c>
      <c r="L214" s="368">
        <f t="shared" si="8"/>
        <v>0</v>
      </c>
      <c r="M214" s="369">
        <f t="shared" si="9"/>
        <v>0</v>
      </c>
      <c r="N214" s="370">
        <f t="shared" si="10"/>
        <v>0</v>
      </c>
      <c r="O214" s="371"/>
      <c r="P214" s="372">
        <f t="shared" si="11"/>
        <v>0</v>
      </c>
      <c r="Q214" s="373" t="str">
        <f t="shared" si="12"/>
        <v/>
      </c>
      <c r="R214" s="374">
        <v>0</v>
      </c>
      <c r="S214" s="119"/>
      <c r="T214" s="119"/>
      <c r="U214" s="113"/>
      <c r="V214" s="113"/>
      <c r="W214" s="386">
        <v>0</v>
      </c>
      <c r="X214" s="387"/>
      <c r="Y214" s="113"/>
      <c r="Z214" s="119"/>
      <c r="AA214" s="119"/>
      <c r="AB214" s="113"/>
      <c r="AC214" s="385">
        <v>0</v>
      </c>
      <c r="AD214" s="117">
        <v>0</v>
      </c>
      <c r="AE214" s="109">
        <v>0</v>
      </c>
      <c r="AF214" s="116"/>
      <c r="AG214" s="116"/>
      <c r="AH214" s="124">
        <v>0</v>
      </c>
      <c r="AI214" s="117">
        <v>0</v>
      </c>
      <c r="AJ214" s="375">
        <v>0</v>
      </c>
      <c r="AK214" s="383"/>
      <c r="AL214" s="113"/>
      <c r="AM214" s="117">
        <v>0</v>
      </c>
      <c r="AN214" s="375">
        <v>0</v>
      </c>
      <c r="AO214" s="383">
        <v>0</v>
      </c>
      <c r="AP214" s="391"/>
      <c r="AQ214" s="119"/>
      <c r="AR214" s="117">
        <v>0</v>
      </c>
      <c r="AS214" s="123">
        <v>0</v>
      </c>
      <c r="AT214" s="119"/>
      <c r="AU214" s="383"/>
      <c r="AV214" s="119"/>
      <c r="AW214" s="383"/>
      <c r="AX214" s="126"/>
      <c r="AY214" s="119"/>
      <c r="AZ214" s="113"/>
      <c r="BA214" s="113"/>
      <c r="BB214" s="377">
        <v>0</v>
      </c>
      <c r="BC214" s="377">
        <v>0</v>
      </c>
      <c r="BD214" s="377">
        <v>0</v>
      </c>
      <c r="BE214" s="378"/>
      <c r="BF214" s="444"/>
      <c r="BG214" s="444"/>
      <c r="BH214" s="116"/>
      <c r="BI214" s="117"/>
      <c r="BJ214" s="378"/>
      <c r="BK214" s="378"/>
      <c r="BL214" s="117"/>
      <c r="BM214" s="383">
        <v>0</v>
      </c>
      <c r="BN214" s="119"/>
      <c r="BO214" s="119"/>
    </row>
    <row r="215" spans="1:67" ht="24" customHeight="1" x14ac:dyDescent="0.3">
      <c r="A215" s="364" t="s">
        <v>2686</v>
      </c>
      <c r="B215" s="438" t="s">
        <v>2687</v>
      </c>
      <c r="C215" s="439" t="s">
        <v>2688</v>
      </c>
      <c r="D215" s="367">
        <f t="shared" si="0"/>
        <v>0</v>
      </c>
      <c r="E215" s="368">
        <f t="shared" si="1"/>
        <v>0</v>
      </c>
      <c r="F215" s="368">
        <f t="shared" si="2"/>
        <v>0</v>
      </c>
      <c r="G215" s="368">
        <f t="shared" si="3"/>
        <v>0</v>
      </c>
      <c r="H215" s="368">
        <f t="shared" si="4"/>
        <v>0</v>
      </c>
      <c r="I215" s="368">
        <f t="shared" si="5"/>
        <v>0</v>
      </c>
      <c r="J215" s="368">
        <f t="shared" si="6"/>
        <v>0</v>
      </c>
      <c r="K215" s="368">
        <f t="shared" si="7"/>
        <v>0</v>
      </c>
      <c r="L215" s="368">
        <f t="shared" si="8"/>
        <v>0</v>
      </c>
      <c r="M215" s="369">
        <f t="shared" si="9"/>
        <v>0</v>
      </c>
      <c r="N215" s="446">
        <f t="shared" si="10"/>
        <v>0</v>
      </c>
      <c r="O215" s="371"/>
      <c r="P215" s="372">
        <f t="shared" si="11"/>
        <v>0</v>
      </c>
      <c r="Q215" s="373" t="str">
        <f t="shared" si="12"/>
        <v/>
      </c>
      <c r="R215" s="383">
        <v>0</v>
      </c>
      <c r="S215" s="119"/>
      <c r="T215" s="119"/>
      <c r="U215" s="113"/>
      <c r="V215" s="113"/>
      <c r="W215" s="386">
        <v>0</v>
      </c>
      <c r="X215" s="387"/>
      <c r="Y215" s="113"/>
      <c r="Z215" s="119"/>
      <c r="AA215" s="119"/>
      <c r="AB215" s="113"/>
      <c r="AC215" s="113">
        <v>0</v>
      </c>
      <c r="AD215" s="117">
        <v>0</v>
      </c>
      <c r="AE215" s="109">
        <v>0</v>
      </c>
      <c r="AF215" s="388"/>
      <c r="AG215" s="388"/>
      <c r="AH215" s="124">
        <v>0</v>
      </c>
      <c r="AI215" s="386">
        <v>0</v>
      </c>
      <c r="AJ215" s="390">
        <v>0</v>
      </c>
      <c r="AK215" s="383"/>
      <c r="AL215" s="113"/>
      <c r="AM215" s="117">
        <v>0</v>
      </c>
      <c r="AN215" s="375">
        <v>0</v>
      </c>
      <c r="AO215" s="374">
        <v>0</v>
      </c>
      <c r="AP215" s="391"/>
      <c r="AQ215" s="119"/>
      <c r="AR215" s="386">
        <v>0</v>
      </c>
      <c r="AS215" s="387">
        <v>0</v>
      </c>
      <c r="AT215" s="119"/>
      <c r="AU215" s="374"/>
      <c r="AV215" s="119"/>
      <c r="AW215" s="374"/>
      <c r="AX215" s="392"/>
      <c r="AY215" s="119"/>
      <c r="AZ215" s="113"/>
      <c r="BA215" s="113"/>
      <c r="BB215" s="377">
        <v>0</v>
      </c>
      <c r="BC215" s="377">
        <v>0</v>
      </c>
      <c r="BD215" s="377">
        <v>0</v>
      </c>
      <c r="BE215" s="393"/>
      <c r="BF215" s="214"/>
      <c r="BG215" s="214"/>
      <c r="BH215" s="388"/>
      <c r="BI215" s="386"/>
      <c r="BJ215" s="393"/>
      <c r="BK215" s="393"/>
      <c r="BL215" s="386"/>
      <c r="BM215" s="374">
        <v>0</v>
      </c>
      <c r="BN215" s="119"/>
      <c r="BO215" s="119"/>
    </row>
    <row r="216" spans="1:67" ht="24" customHeight="1" x14ac:dyDescent="0.3">
      <c r="A216" s="379" t="s">
        <v>2692</v>
      </c>
      <c r="B216" s="365" t="s">
        <v>2693</v>
      </c>
      <c r="C216" s="366" t="s">
        <v>2355</v>
      </c>
      <c r="D216" s="367">
        <f t="shared" si="0"/>
        <v>0</v>
      </c>
      <c r="E216" s="368">
        <f t="shared" si="1"/>
        <v>0</v>
      </c>
      <c r="F216" s="368">
        <f t="shared" si="2"/>
        <v>0</v>
      </c>
      <c r="G216" s="368">
        <f t="shared" si="3"/>
        <v>0</v>
      </c>
      <c r="H216" s="368">
        <f t="shared" si="4"/>
        <v>0</v>
      </c>
      <c r="I216" s="368">
        <f t="shared" si="5"/>
        <v>0</v>
      </c>
      <c r="J216" s="368">
        <f t="shared" si="6"/>
        <v>0</v>
      </c>
      <c r="K216" s="368">
        <f t="shared" si="7"/>
        <v>0</v>
      </c>
      <c r="L216" s="368">
        <f t="shared" si="8"/>
        <v>0</v>
      </c>
      <c r="M216" s="369">
        <f t="shared" si="9"/>
        <v>0</v>
      </c>
      <c r="N216" s="370">
        <f t="shared" si="10"/>
        <v>0</v>
      </c>
      <c r="O216" s="371"/>
      <c r="P216" s="372">
        <f t="shared" si="11"/>
        <v>0</v>
      </c>
      <c r="Q216" s="373" t="str">
        <f t="shared" si="12"/>
        <v/>
      </c>
      <c r="R216" s="383">
        <v>0</v>
      </c>
      <c r="S216" s="119"/>
      <c r="T216" s="119"/>
      <c r="U216" s="113"/>
      <c r="V216" s="113"/>
      <c r="W216" s="117">
        <v>0</v>
      </c>
      <c r="X216" s="123"/>
      <c r="Y216" s="113"/>
      <c r="Z216" s="119"/>
      <c r="AA216" s="119"/>
      <c r="AB216" s="113"/>
      <c r="AC216" s="385">
        <v>0</v>
      </c>
      <c r="AD216" s="117">
        <v>0</v>
      </c>
      <c r="AE216" s="109">
        <v>0</v>
      </c>
      <c r="AF216" s="116"/>
      <c r="AG216" s="116"/>
      <c r="AH216" s="124">
        <v>0</v>
      </c>
      <c r="AI216" s="117">
        <v>0</v>
      </c>
      <c r="AJ216" s="375">
        <v>0</v>
      </c>
      <c r="AK216" s="374"/>
      <c r="AL216" s="113"/>
      <c r="AM216" s="117">
        <v>0</v>
      </c>
      <c r="AN216" s="375">
        <v>0</v>
      </c>
      <c r="AO216" s="374">
        <v>0</v>
      </c>
      <c r="AP216" s="376"/>
      <c r="AQ216" s="119"/>
      <c r="AR216" s="117">
        <v>0</v>
      </c>
      <c r="AS216" s="387">
        <v>0</v>
      </c>
      <c r="AT216" s="119"/>
      <c r="AU216" s="374"/>
      <c r="AV216" s="119"/>
      <c r="AW216" s="374"/>
      <c r="AX216" s="392"/>
      <c r="AY216" s="119"/>
      <c r="AZ216" s="113"/>
      <c r="BA216" s="113"/>
      <c r="BB216" s="377">
        <v>0</v>
      </c>
      <c r="BC216" s="377">
        <v>0</v>
      </c>
      <c r="BD216" s="377">
        <v>0</v>
      </c>
      <c r="BE216" s="378"/>
      <c r="BF216" s="440"/>
      <c r="BG216" s="440"/>
      <c r="BH216" s="116"/>
      <c r="BI216" s="117"/>
      <c r="BJ216" s="378"/>
      <c r="BK216" s="378"/>
      <c r="BL216" s="117"/>
      <c r="BM216" s="374">
        <v>0</v>
      </c>
      <c r="BN216" s="119"/>
      <c r="BO216" s="119"/>
    </row>
    <row r="217" spans="1:67" ht="24" customHeight="1" x14ac:dyDescent="0.3">
      <c r="A217" s="364" t="s">
        <v>2696</v>
      </c>
      <c r="B217" s="365" t="s">
        <v>2698</v>
      </c>
      <c r="C217" s="366" t="s">
        <v>174</v>
      </c>
      <c r="D217" s="367">
        <f t="shared" si="0"/>
        <v>0</v>
      </c>
      <c r="E217" s="368">
        <f t="shared" si="1"/>
        <v>0</v>
      </c>
      <c r="F217" s="368">
        <f t="shared" si="2"/>
        <v>0</v>
      </c>
      <c r="G217" s="368">
        <f t="shared" si="3"/>
        <v>0</v>
      </c>
      <c r="H217" s="368">
        <f t="shared" si="4"/>
        <v>0</v>
      </c>
      <c r="I217" s="368">
        <f t="shared" si="5"/>
        <v>0</v>
      </c>
      <c r="J217" s="368">
        <f t="shared" si="6"/>
        <v>0</v>
      </c>
      <c r="K217" s="368">
        <f t="shared" si="7"/>
        <v>0</v>
      </c>
      <c r="L217" s="368">
        <f t="shared" si="8"/>
        <v>0</v>
      </c>
      <c r="M217" s="369">
        <f t="shared" si="9"/>
        <v>0</v>
      </c>
      <c r="N217" s="370">
        <f t="shared" si="10"/>
        <v>0</v>
      </c>
      <c r="O217" s="371"/>
      <c r="P217" s="372">
        <f t="shared" si="11"/>
        <v>0</v>
      </c>
      <c r="Q217" s="373" t="str">
        <f t="shared" si="12"/>
        <v/>
      </c>
      <c r="R217" s="374">
        <v>0</v>
      </c>
      <c r="S217" s="119"/>
      <c r="T217" s="119"/>
      <c r="U217" s="113"/>
      <c r="V217" s="113"/>
      <c r="W217" s="386">
        <v>0</v>
      </c>
      <c r="X217" s="123"/>
      <c r="Y217" s="113"/>
      <c r="Z217" s="119"/>
      <c r="AA217" s="119"/>
      <c r="AB217" s="113"/>
      <c r="AC217" s="385">
        <v>0</v>
      </c>
      <c r="AD217" s="117">
        <v>0</v>
      </c>
      <c r="AE217" s="109">
        <v>0</v>
      </c>
      <c r="AF217" s="116"/>
      <c r="AG217" s="116"/>
      <c r="AH217" s="389">
        <v>0</v>
      </c>
      <c r="AI217" s="117">
        <v>0</v>
      </c>
      <c r="AJ217" s="396">
        <v>0</v>
      </c>
      <c r="AK217" s="374"/>
      <c r="AL217" s="113"/>
      <c r="AM217" s="386">
        <v>0</v>
      </c>
      <c r="AN217" s="390">
        <v>0</v>
      </c>
      <c r="AO217" s="374">
        <v>0</v>
      </c>
      <c r="AP217" s="376"/>
      <c r="AQ217" s="119"/>
      <c r="AR217" s="117">
        <v>0</v>
      </c>
      <c r="AS217" s="123">
        <v>0</v>
      </c>
      <c r="AT217" s="119"/>
      <c r="AU217" s="374"/>
      <c r="AV217" s="119"/>
      <c r="AW217" s="374"/>
      <c r="AX217" s="126"/>
      <c r="AY217" s="119"/>
      <c r="AZ217" s="113"/>
      <c r="BA217" s="113"/>
      <c r="BB217" s="441">
        <v>0</v>
      </c>
      <c r="BC217" s="441">
        <v>0</v>
      </c>
      <c r="BD217" s="441">
        <v>0</v>
      </c>
      <c r="BE217" s="378"/>
      <c r="BF217" s="444"/>
      <c r="BG217" s="444"/>
      <c r="BH217" s="116"/>
      <c r="BI217" s="117"/>
      <c r="BJ217" s="378"/>
      <c r="BK217" s="378"/>
      <c r="BL217" s="117"/>
      <c r="BM217" s="374">
        <v>0</v>
      </c>
      <c r="BN217" s="119"/>
      <c r="BO217" s="119"/>
    </row>
    <row r="218" spans="1:67" ht="24" customHeight="1" x14ac:dyDescent="0.3">
      <c r="A218" s="379" t="s">
        <v>2703</v>
      </c>
      <c r="B218" s="365" t="s">
        <v>2704</v>
      </c>
      <c r="C218" s="366" t="s">
        <v>2705</v>
      </c>
      <c r="D218" s="367">
        <f t="shared" si="0"/>
        <v>16</v>
      </c>
      <c r="E218" s="368">
        <f t="shared" si="1"/>
        <v>0</v>
      </c>
      <c r="F218" s="368">
        <f t="shared" si="2"/>
        <v>0</v>
      </c>
      <c r="G218" s="368">
        <f t="shared" si="3"/>
        <v>0</v>
      </c>
      <c r="H218" s="368">
        <f t="shared" si="4"/>
        <v>0</v>
      </c>
      <c r="I218" s="368">
        <f t="shared" si="5"/>
        <v>0</v>
      </c>
      <c r="J218" s="368">
        <f t="shared" si="6"/>
        <v>0</v>
      </c>
      <c r="K218" s="368">
        <f t="shared" si="7"/>
        <v>0</v>
      </c>
      <c r="L218" s="368">
        <f t="shared" si="8"/>
        <v>0</v>
      </c>
      <c r="M218" s="369">
        <f t="shared" si="9"/>
        <v>0</v>
      </c>
      <c r="N218" s="370">
        <f t="shared" si="10"/>
        <v>16</v>
      </c>
      <c r="O218" s="371"/>
      <c r="P218" s="372">
        <f t="shared" si="11"/>
        <v>16</v>
      </c>
      <c r="Q218" s="373">
        <f t="shared" si="12"/>
        <v>488</v>
      </c>
      <c r="R218" s="383">
        <v>0</v>
      </c>
      <c r="S218" s="119"/>
      <c r="T218" s="119"/>
      <c r="U218" s="113"/>
      <c r="V218" s="113"/>
      <c r="W218" s="117">
        <v>0</v>
      </c>
      <c r="X218" s="123"/>
      <c r="Y218" s="113"/>
      <c r="Z218" s="119"/>
      <c r="AA218" s="119"/>
      <c r="AB218" s="113">
        <v>16</v>
      </c>
      <c r="AC218" s="113">
        <v>0</v>
      </c>
      <c r="AD218" s="117">
        <v>0</v>
      </c>
      <c r="AE218" s="109">
        <v>0</v>
      </c>
      <c r="AF218" s="116"/>
      <c r="AG218" s="116"/>
      <c r="AH218" s="124">
        <v>0</v>
      </c>
      <c r="AI218" s="117">
        <v>0</v>
      </c>
      <c r="AJ218" s="375">
        <v>0</v>
      </c>
      <c r="AK218" s="374"/>
      <c r="AL218" s="113"/>
      <c r="AM218" s="386">
        <v>0</v>
      </c>
      <c r="AN218" s="396">
        <v>0</v>
      </c>
      <c r="AO218" s="383">
        <v>0</v>
      </c>
      <c r="AP218" s="376"/>
      <c r="AQ218" s="119"/>
      <c r="AR218" s="117">
        <v>0</v>
      </c>
      <c r="AS218" s="123">
        <v>0</v>
      </c>
      <c r="AT218" s="119"/>
      <c r="AU218" s="383"/>
      <c r="AV218" s="119"/>
      <c r="AW218" s="383"/>
      <c r="AX218" s="392"/>
      <c r="AY218" s="119"/>
      <c r="AZ218" s="113"/>
      <c r="BA218" s="113"/>
      <c r="BB218" s="394">
        <v>0</v>
      </c>
      <c r="BC218" s="394">
        <v>0</v>
      </c>
      <c r="BD218" s="394">
        <v>0</v>
      </c>
      <c r="BE218" s="378"/>
      <c r="BF218" s="440"/>
      <c r="BG218" s="440"/>
      <c r="BH218" s="116"/>
      <c r="BI218" s="117"/>
      <c r="BJ218" s="378"/>
      <c r="BK218" s="378"/>
      <c r="BL218" s="117"/>
      <c r="BM218" s="374">
        <v>0</v>
      </c>
      <c r="BN218" s="119"/>
      <c r="BO218" s="119"/>
    </row>
    <row r="219" spans="1:67" ht="24" customHeight="1" x14ac:dyDescent="0.3">
      <c r="A219" s="380" t="s">
        <v>2712</v>
      </c>
      <c r="B219" s="381" t="s">
        <v>2713</v>
      </c>
      <c r="C219" s="382" t="s">
        <v>384</v>
      </c>
      <c r="D219" s="367">
        <f t="shared" si="0"/>
        <v>3</v>
      </c>
      <c r="E219" s="368">
        <f t="shared" si="1"/>
        <v>0</v>
      </c>
      <c r="F219" s="368">
        <f t="shared" si="2"/>
        <v>0</v>
      </c>
      <c r="G219" s="368">
        <f t="shared" si="3"/>
        <v>0</v>
      </c>
      <c r="H219" s="368">
        <f t="shared" si="4"/>
        <v>0</v>
      </c>
      <c r="I219" s="368">
        <f t="shared" si="5"/>
        <v>0</v>
      </c>
      <c r="J219" s="368">
        <f t="shared" si="6"/>
        <v>0</v>
      </c>
      <c r="K219" s="368">
        <f t="shared" si="7"/>
        <v>0</v>
      </c>
      <c r="L219" s="368">
        <f t="shared" si="8"/>
        <v>0</v>
      </c>
      <c r="M219" s="369">
        <f t="shared" si="9"/>
        <v>0</v>
      </c>
      <c r="N219" s="370">
        <f t="shared" si="10"/>
        <v>3</v>
      </c>
      <c r="O219" s="371"/>
      <c r="P219" s="372">
        <f t="shared" si="11"/>
        <v>3</v>
      </c>
      <c r="Q219" s="373">
        <f t="shared" si="12"/>
        <v>853</v>
      </c>
      <c r="R219" s="383">
        <v>0</v>
      </c>
      <c r="S219" s="119"/>
      <c r="T219" s="119"/>
      <c r="U219" s="113"/>
      <c r="V219" s="113"/>
      <c r="W219" s="117">
        <v>0</v>
      </c>
      <c r="X219" s="123"/>
      <c r="Y219" s="113"/>
      <c r="Z219" s="119"/>
      <c r="AA219" s="119"/>
      <c r="AB219" s="113"/>
      <c r="AC219" s="113">
        <v>0</v>
      </c>
      <c r="AD219" s="117">
        <v>0</v>
      </c>
      <c r="AE219" s="109">
        <v>0</v>
      </c>
      <c r="AF219" s="388"/>
      <c r="AG219" s="388"/>
      <c r="AH219" s="124">
        <v>0</v>
      </c>
      <c r="AI219" s="117">
        <v>0</v>
      </c>
      <c r="AJ219" s="375">
        <v>0</v>
      </c>
      <c r="AK219" s="374"/>
      <c r="AL219" s="113"/>
      <c r="AM219" s="117">
        <v>0</v>
      </c>
      <c r="AN219" s="375">
        <v>0</v>
      </c>
      <c r="AO219" s="374">
        <v>0</v>
      </c>
      <c r="AP219" s="376"/>
      <c r="AQ219" s="119"/>
      <c r="AR219" s="117">
        <v>0</v>
      </c>
      <c r="AS219" s="123">
        <v>0</v>
      </c>
      <c r="AT219" s="119"/>
      <c r="AU219" s="374"/>
      <c r="AV219" s="119"/>
      <c r="AW219" s="374"/>
      <c r="AX219" s="392"/>
      <c r="AY219" s="119">
        <v>3</v>
      </c>
      <c r="AZ219" s="113"/>
      <c r="BA219" s="113"/>
      <c r="BB219" s="445">
        <v>0</v>
      </c>
      <c r="BC219" s="445">
        <v>0</v>
      </c>
      <c r="BD219" s="445">
        <v>0</v>
      </c>
      <c r="BE219" s="393"/>
      <c r="BF219" s="109"/>
      <c r="BG219" s="109"/>
      <c r="BH219" s="388"/>
      <c r="BI219" s="117"/>
      <c r="BJ219" s="393"/>
      <c r="BK219" s="393"/>
      <c r="BL219" s="117"/>
      <c r="BM219" s="383">
        <v>0</v>
      </c>
      <c r="BN219" s="119"/>
      <c r="BO219" s="119"/>
    </row>
    <row r="220" spans="1:67" ht="24" customHeight="1" x14ac:dyDescent="0.3">
      <c r="A220" s="364" t="s">
        <v>2716</v>
      </c>
      <c r="B220" s="365" t="s">
        <v>2717</v>
      </c>
      <c r="C220" s="366" t="s">
        <v>384</v>
      </c>
      <c r="D220" s="367">
        <f t="shared" si="0"/>
        <v>0</v>
      </c>
      <c r="E220" s="368">
        <f t="shared" si="1"/>
        <v>0</v>
      </c>
      <c r="F220" s="368">
        <f t="shared" si="2"/>
        <v>0</v>
      </c>
      <c r="G220" s="368">
        <f t="shared" si="3"/>
        <v>0</v>
      </c>
      <c r="H220" s="368">
        <f t="shared" si="4"/>
        <v>0</v>
      </c>
      <c r="I220" s="368">
        <f t="shared" si="5"/>
        <v>0</v>
      </c>
      <c r="J220" s="368">
        <f t="shared" si="6"/>
        <v>0</v>
      </c>
      <c r="K220" s="368">
        <f t="shared" si="7"/>
        <v>0</v>
      </c>
      <c r="L220" s="368">
        <f t="shared" si="8"/>
        <v>0</v>
      </c>
      <c r="M220" s="369">
        <f t="shared" si="9"/>
        <v>0</v>
      </c>
      <c r="N220" s="370">
        <f t="shared" si="10"/>
        <v>0</v>
      </c>
      <c r="O220" s="371"/>
      <c r="P220" s="372">
        <f t="shared" si="11"/>
        <v>0</v>
      </c>
      <c r="Q220" s="373" t="str">
        <f t="shared" si="12"/>
        <v/>
      </c>
      <c r="R220" s="374">
        <v>0</v>
      </c>
      <c r="S220" s="119"/>
      <c r="T220" s="119"/>
      <c r="U220" s="113"/>
      <c r="V220" s="113"/>
      <c r="W220" s="117">
        <v>0</v>
      </c>
      <c r="X220" s="123"/>
      <c r="Y220" s="113"/>
      <c r="Z220" s="119"/>
      <c r="AA220" s="119"/>
      <c r="AB220" s="113"/>
      <c r="AC220" s="113">
        <v>0</v>
      </c>
      <c r="AD220" s="386">
        <v>0</v>
      </c>
      <c r="AE220" s="109">
        <v>0</v>
      </c>
      <c r="AF220" s="116"/>
      <c r="AG220" s="116"/>
      <c r="AH220" s="389">
        <v>0</v>
      </c>
      <c r="AI220" s="117">
        <v>0</v>
      </c>
      <c r="AJ220" s="375">
        <v>0</v>
      </c>
      <c r="AK220" s="374"/>
      <c r="AL220" s="113"/>
      <c r="AM220" s="117">
        <v>0</v>
      </c>
      <c r="AN220" s="375">
        <v>0</v>
      </c>
      <c r="AO220" s="374">
        <v>0</v>
      </c>
      <c r="AP220" s="376"/>
      <c r="AQ220" s="119"/>
      <c r="AR220" s="117">
        <v>0</v>
      </c>
      <c r="AS220" s="123">
        <v>0</v>
      </c>
      <c r="AT220" s="119"/>
      <c r="AU220" s="374"/>
      <c r="AV220" s="119"/>
      <c r="AW220" s="374"/>
      <c r="AX220" s="126"/>
      <c r="AY220" s="119"/>
      <c r="AZ220" s="113"/>
      <c r="BA220" s="113"/>
      <c r="BB220" s="394">
        <v>0</v>
      </c>
      <c r="BC220" s="394">
        <v>0</v>
      </c>
      <c r="BD220" s="394">
        <v>0</v>
      </c>
      <c r="BE220" s="378"/>
      <c r="BF220" s="109"/>
      <c r="BG220" s="109"/>
      <c r="BH220" s="116"/>
      <c r="BI220" s="117"/>
      <c r="BJ220" s="378"/>
      <c r="BK220" s="378"/>
      <c r="BL220" s="117"/>
      <c r="BM220" s="383">
        <v>0</v>
      </c>
      <c r="BN220" s="119"/>
      <c r="BO220" s="119"/>
    </row>
    <row r="221" spans="1:67" ht="24" customHeight="1" x14ac:dyDescent="0.3">
      <c r="A221" s="379" t="s">
        <v>2721</v>
      </c>
      <c r="B221" s="365" t="s">
        <v>2722</v>
      </c>
      <c r="C221" s="366" t="s">
        <v>402</v>
      </c>
      <c r="D221" s="367">
        <f t="shared" si="0"/>
        <v>25</v>
      </c>
      <c r="E221" s="368">
        <f t="shared" si="1"/>
        <v>25</v>
      </c>
      <c r="F221" s="368">
        <f t="shared" si="2"/>
        <v>10</v>
      </c>
      <c r="G221" s="368">
        <f t="shared" si="3"/>
        <v>9</v>
      </c>
      <c r="H221" s="368">
        <f t="shared" si="4"/>
        <v>7</v>
      </c>
      <c r="I221" s="368">
        <f t="shared" si="5"/>
        <v>7</v>
      </c>
      <c r="J221" s="368">
        <f t="shared" si="6"/>
        <v>5</v>
      </c>
      <c r="K221" s="368">
        <f t="shared" si="7"/>
        <v>5</v>
      </c>
      <c r="L221" s="368">
        <f t="shared" si="8"/>
        <v>4</v>
      </c>
      <c r="M221" s="369">
        <f t="shared" si="9"/>
        <v>1</v>
      </c>
      <c r="N221" s="370">
        <f t="shared" si="10"/>
        <v>98</v>
      </c>
      <c r="O221" s="371"/>
      <c r="P221" s="372">
        <f t="shared" si="11"/>
        <v>98</v>
      </c>
      <c r="Q221" s="373">
        <f t="shared" si="12"/>
        <v>130</v>
      </c>
      <c r="R221" s="374">
        <v>0</v>
      </c>
      <c r="S221" s="384">
        <v>5</v>
      </c>
      <c r="T221" s="384">
        <v>4</v>
      </c>
      <c r="U221" s="385">
        <v>5</v>
      </c>
      <c r="V221" s="385">
        <v>7</v>
      </c>
      <c r="W221" s="117">
        <v>0</v>
      </c>
      <c r="X221" s="123"/>
      <c r="Y221" s="385"/>
      <c r="Z221" s="384"/>
      <c r="AA221" s="384"/>
      <c r="AB221" s="385"/>
      <c r="AC221" s="113">
        <v>9</v>
      </c>
      <c r="AD221" s="386">
        <v>0</v>
      </c>
      <c r="AE221" s="109">
        <v>0</v>
      </c>
      <c r="AF221" s="116"/>
      <c r="AG221" s="116"/>
      <c r="AH221" s="124">
        <v>0</v>
      </c>
      <c r="AI221" s="117">
        <v>0</v>
      </c>
      <c r="AJ221" s="375">
        <v>0</v>
      </c>
      <c r="AK221" s="374">
        <v>1</v>
      </c>
      <c r="AL221" s="385"/>
      <c r="AM221" s="386">
        <v>0</v>
      </c>
      <c r="AN221" s="396">
        <v>0</v>
      </c>
      <c r="AO221" s="374">
        <v>0</v>
      </c>
      <c r="AP221" s="376"/>
      <c r="AQ221" s="384"/>
      <c r="AR221" s="117">
        <v>0</v>
      </c>
      <c r="AS221" s="123">
        <v>0</v>
      </c>
      <c r="AT221" s="384"/>
      <c r="AU221" s="374"/>
      <c r="AV221" s="384"/>
      <c r="AW221" s="374"/>
      <c r="AX221" s="126"/>
      <c r="AY221" s="384">
        <v>25</v>
      </c>
      <c r="AZ221" s="385">
        <v>10</v>
      </c>
      <c r="BA221" s="385">
        <v>25</v>
      </c>
      <c r="BB221" s="394">
        <v>0</v>
      </c>
      <c r="BC221" s="394">
        <v>0</v>
      </c>
      <c r="BD221" s="394">
        <v>0</v>
      </c>
      <c r="BE221" s="378"/>
      <c r="BF221" s="109">
        <v>1</v>
      </c>
      <c r="BG221" s="109">
        <v>7</v>
      </c>
      <c r="BH221" s="116"/>
      <c r="BI221" s="117"/>
      <c r="BJ221" s="378"/>
      <c r="BK221" s="378"/>
      <c r="BL221" s="117"/>
      <c r="BM221" s="374">
        <v>0</v>
      </c>
      <c r="BN221" s="384"/>
      <c r="BO221" s="384"/>
    </row>
    <row r="222" spans="1:67" ht="24" customHeight="1" x14ac:dyDescent="0.3">
      <c r="A222" s="364" t="s">
        <v>2726</v>
      </c>
      <c r="B222" s="365" t="s">
        <v>2727</v>
      </c>
      <c r="C222" s="366" t="s">
        <v>3151</v>
      </c>
      <c r="D222" s="367">
        <f t="shared" si="0"/>
        <v>24</v>
      </c>
      <c r="E222" s="368">
        <f t="shared" si="1"/>
        <v>12</v>
      </c>
      <c r="F222" s="368">
        <f t="shared" si="2"/>
        <v>7</v>
      </c>
      <c r="G222" s="368">
        <f t="shared" si="3"/>
        <v>5</v>
      </c>
      <c r="H222" s="368">
        <f t="shared" si="4"/>
        <v>5</v>
      </c>
      <c r="I222" s="368">
        <f t="shared" si="5"/>
        <v>1</v>
      </c>
      <c r="J222" s="368">
        <f t="shared" si="6"/>
        <v>1</v>
      </c>
      <c r="K222" s="368">
        <f t="shared" si="7"/>
        <v>0</v>
      </c>
      <c r="L222" s="368">
        <f t="shared" si="8"/>
        <v>0</v>
      </c>
      <c r="M222" s="369">
        <f t="shared" si="9"/>
        <v>0</v>
      </c>
      <c r="N222" s="370">
        <f t="shared" si="10"/>
        <v>55</v>
      </c>
      <c r="O222" s="371"/>
      <c r="P222" s="372">
        <f t="shared" si="11"/>
        <v>55</v>
      </c>
      <c r="Q222" s="373">
        <f t="shared" si="12"/>
        <v>185</v>
      </c>
      <c r="R222" s="374">
        <v>0</v>
      </c>
      <c r="S222" s="119"/>
      <c r="T222" s="119"/>
      <c r="U222" s="113">
        <v>5</v>
      </c>
      <c r="V222" s="113"/>
      <c r="W222" s="117">
        <v>0</v>
      </c>
      <c r="X222" s="123"/>
      <c r="Y222" s="113"/>
      <c r="Z222" s="119"/>
      <c r="AA222" s="119"/>
      <c r="AB222" s="113"/>
      <c r="AC222" s="113">
        <v>12</v>
      </c>
      <c r="AD222" s="117">
        <v>0</v>
      </c>
      <c r="AE222" s="109">
        <v>0</v>
      </c>
      <c r="AF222" s="116"/>
      <c r="AG222" s="116"/>
      <c r="AH222" s="124">
        <v>0</v>
      </c>
      <c r="AI222" s="117">
        <v>0</v>
      </c>
      <c r="AJ222" s="375">
        <v>0</v>
      </c>
      <c r="AK222" s="374">
        <v>1</v>
      </c>
      <c r="AL222" s="113"/>
      <c r="AM222" s="117">
        <v>0</v>
      </c>
      <c r="AN222" s="375">
        <v>0</v>
      </c>
      <c r="AO222" s="374">
        <v>0</v>
      </c>
      <c r="AP222" s="376"/>
      <c r="AQ222" s="119"/>
      <c r="AR222" s="386">
        <v>0</v>
      </c>
      <c r="AS222" s="123">
        <v>0</v>
      </c>
      <c r="AT222" s="119"/>
      <c r="AU222" s="374"/>
      <c r="AV222" s="119"/>
      <c r="AW222" s="374"/>
      <c r="AX222" s="126"/>
      <c r="AY222" s="119">
        <v>24</v>
      </c>
      <c r="AZ222" s="113">
        <v>5</v>
      </c>
      <c r="BA222" s="113"/>
      <c r="BB222" s="377">
        <v>0</v>
      </c>
      <c r="BC222" s="377">
        <v>0</v>
      </c>
      <c r="BD222" s="377">
        <v>0</v>
      </c>
      <c r="BE222" s="378"/>
      <c r="BF222" s="109">
        <v>1</v>
      </c>
      <c r="BG222" s="109">
        <v>7</v>
      </c>
      <c r="BH222" s="116"/>
      <c r="BI222" s="386"/>
      <c r="BJ222" s="378"/>
      <c r="BK222" s="378"/>
      <c r="BL222" s="386"/>
      <c r="BM222" s="383">
        <v>0</v>
      </c>
      <c r="BN222" s="119"/>
      <c r="BO222" s="119"/>
    </row>
    <row r="223" spans="1:67" ht="24" customHeight="1" x14ac:dyDescent="0.3">
      <c r="A223" s="364">
        <v>710906</v>
      </c>
      <c r="B223" s="365" t="s">
        <v>2733</v>
      </c>
      <c r="C223" s="366" t="s">
        <v>2025</v>
      </c>
      <c r="D223" s="367">
        <f t="shared" si="0"/>
        <v>0</v>
      </c>
      <c r="E223" s="368">
        <f t="shared" si="1"/>
        <v>0</v>
      </c>
      <c r="F223" s="368">
        <f t="shared" si="2"/>
        <v>0</v>
      </c>
      <c r="G223" s="368">
        <f t="shared" si="3"/>
        <v>0</v>
      </c>
      <c r="H223" s="368">
        <f t="shared" si="4"/>
        <v>0</v>
      </c>
      <c r="I223" s="368">
        <f t="shared" si="5"/>
        <v>0</v>
      </c>
      <c r="J223" s="368">
        <f t="shared" si="6"/>
        <v>0</v>
      </c>
      <c r="K223" s="368">
        <f t="shared" si="7"/>
        <v>0</v>
      </c>
      <c r="L223" s="368">
        <f t="shared" si="8"/>
        <v>0</v>
      </c>
      <c r="M223" s="369">
        <f t="shared" si="9"/>
        <v>0</v>
      </c>
      <c r="N223" s="370">
        <f t="shared" si="10"/>
        <v>0</v>
      </c>
      <c r="O223" s="371"/>
      <c r="P223" s="372">
        <f t="shared" si="11"/>
        <v>0</v>
      </c>
      <c r="Q223" s="373" t="str">
        <f t="shared" si="12"/>
        <v/>
      </c>
      <c r="R223" s="374">
        <v>0</v>
      </c>
      <c r="S223" s="384"/>
      <c r="T223" s="384"/>
      <c r="U223" s="385"/>
      <c r="V223" s="385"/>
      <c r="W223" s="117">
        <v>0</v>
      </c>
      <c r="X223" s="123"/>
      <c r="Y223" s="385"/>
      <c r="Z223" s="384"/>
      <c r="AA223" s="384"/>
      <c r="AB223" s="385"/>
      <c r="AC223" s="113">
        <v>0</v>
      </c>
      <c r="AD223" s="386">
        <v>0</v>
      </c>
      <c r="AE223" s="214">
        <v>0</v>
      </c>
      <c r="AF223" s="116"/>
      <c r="AG223" s="116"/>
      <c r="AH223" s="124">
        <v>0</v>
      </c>
      <c r="AI223" s="117">
        <v>0</v>
      </c>
      <c r="AJ223" s="375">
        <v>0</v>
      </c>
      <c r="AK223" s="374"/>
      <c r="AL223" s="385"/>
      <c r="AM223" s="117">
        <v>0</v>
      </c>
      <c r="AN223" s="375">
        <v>0</v>
      </c>
      <c r="AO223" s="374">
        <v>0</v>
      </c>
      <c r="AP223" s="376"/>
      <c r="AQ223" s="384"/>
      <c r="AR223" s="386">
        <v>0</v>
      </c>
      <c r="AS223" s="123">
        <v>0</v>
      </c>
      <c r="AT223" s="384"/>
      <c r="AU223" s="374"/>
      <c r="AV223" s="384"/>
      <c r="AW223" s="374"/>
      <c r="AX223" s="126"/>
      <c r="AY223" s="384"/>
      <c r="AZ223" s="385"/>
      <c r="BA223" s="385"/>
      <c r="BB223" s="394">
        <v>0</v>
      </c>
      <c r="BC223" s="394">
        <v>0</v>
      </c>
      <c r="BD223" s="394">
        <v>0</v>
      </c>
      <c r="BE223" s="378"/>
      <c r="BF223" s="109"/>
      <c r="BG223" s="109"/>
      <c r="BH223" s="116"/>
      <c r="BI223" s="386"/>
      <c r="BJ223" s="378"/>
      <c r="BK223" s="378"/>
      <c r="BL223" s="386"/>
      <c r="BM223" s="383">
        <v>0</v>
      </c>
      <c r="BN223" s="384"/>
      <c r="BO223" s="384"/>
    </row>
    <row r="224" spans="1:67" ht="24" customHeight="1" x14ac:dyDescent="0.3">
      <c r="A224" s="364" t="s">
        <v>2737</v>
      </c>
      <c r="B224" s="365" t="s">
        <v>2738</v>
      </c>
      <c r="C224" s="366" t="s">
        <v>2736</v>
      </c>
      <c r="D224" s="367">
        <f t="shared" si="0"/>
        <v>0</v>
      </c>
      <c r="E224" s="368">
        <f t="shared" si="1"/>
        <v>0</v>
      </c>
      <c r="F224" s="368">
        <f t="shared" si="2"/>
        <v>0</v>
      </c>
      <c r="G224" s="368">
        <f t="shared" si="3"/>
        <v>0</v>
      </c>
      <c r="H224" s="368">
        <f t="shared" si="4"/>
        <v>0</v>
      </c>
      <c r="I224" s="368">
        <f t="shared" si="5"/>
        <v>0</v>
      </c>
      <c r="J224" s="368">
        <f t="shared" si="6"/>
        <v>0</v>
      </c>
      <c r="K224" s="368">
        <f t="shared" si="7"/>
        <v>0</v>
      </c>
      <c r="L224" s="368">
        <f t="shared" si="8"/>
        <v>0</v>
      </c>
      <c r="M224" s="369">
        <f t="shared" si="9"/>
        <v>0</v>
      </c>
      <c r="N224" s="370">
        <f t="shared" si="10"/>
        <v>0</v>
      </c>
      <c r="O224" s="371"/>
      <c r="P224" s="372">
        <f t="shared" si="11"/>
        <v>0</v>
      </c>
      <c r="Q224" s="373" t="str">
        <f t="shared" si="12"/>
        <v/>
      </c>
      <c r="R224" s="383">
        <v>0</v>
      </c>
      <c r="S224" s="384"/>
      <c r="T224" s="384"/>
      <c r="U224" s="385"/>
      <c r="V224" s="385"/>
      <c r="W224" s="117">
        <v>0</v>
      </c>
      <c r="X224" s="123"/>
      <c r="Y224" s="385"/>
      <c r="Z224" s="384"/>
      <c r="AA224" s="384"/>
      <c r="AB224" s="385"/>
      <c r="AC224" s="113">
        <v>0</v>
      </c>
      <c r="AD224" s="386">
        <v>0</v>
      </c>
      <c r="AE224" s="214">
        <v>0</v>
      </c>
      <c r="AF224" s="116"/>
      <c r="AG224" s="116"/>
      <c r="AH224" s="124">
        <v>0</v>
      </c>
      <c r="AI224" s="117">
        <v>0</v>
      </c>
      <c r="AJ224" s="375">
        <v>0</v>
      </c>
      <c r="AK224" s="374"/>
      <c r="AL224" s="385"/>
      <c r="AM224" s="117">
        <v>0</v>
      </c>
      <c r="AN224" s="375">
        <v>0</v>
      </c>
      <c r="AO224" s="374">
        <v>0</v>
      </c>
      <c r="AP224" s="376"/>
      <c r="AQ224" s="384"/>
      <c r="AR224" s="117">
        <v>0</v>
      </c>
      <c r="AS224" s="123">
        <v>0</v>
      </c>
      <c r="AT224" s="384"/>
      <c r="AU224" s="374"/>
      <c r="AV224" s="384"/>
      <c r="AW224" s="374"/>
      <c r="AX224" s="392"/>
      <c r="AY224" s="384"/>
      <c r="AZ224" s="385"/>
      <c r="BA224" s="385"/>
      <c r="BB224" s="377">
        <v>0</v>
      </c>
      <c r="BC224" s="377">
        <v>0</v>
      </c>
      <c r="BD224" s="377">
        <v>0</v>
      </c>
      <c r="BE224" s="378"/>
      <c r="BF224" s="109"/>
      <c r="BG224" s="109"/>
      <c r="BH224" s="116"/>
      <c r="BI224" s="117"/>
      <c r="BJ224" s="378"/>
      <c r="BK224" s="378"/>
      <c r="BL224" s="117"/>
      <c r="BM224" s="374">
        <v>0</v>
      </c>
      <c r="BN224" s="384"/>
      <c r="BO224" s="384"/>
    </row>
    <row r="225" spans="1:67" ht="24" customHeight="1" x14ac:dyDescent="0.3">
      <c r="A225" s="364">
        <v>890930</v>
      </c>
      <c r="B225" s="365" t="s">
        <v>2742</v>
      </c>
      <c r="C225" s="366" t="s">
        <v>384</v>
      </c>
      <c r="D225" s="367">
        <f t="shared" si="0"/>
        <v>0</v>
      </c>
      <c r="E225" s="368">
        <f t="shared" si="1"/>
        <v>0</v>
      </c>
      <c r="F225" s="368">
        <f t="shared" si="2"/>
        <v>0</v>
      </c>
      <c r="G225" s="368">
        <f t="shared" si="3"/>
        <v>0</v>
      </c>
      <c r="H225" s="368">
        <f t="shared" si="4"/>
        <v>0</v>
      </c>
      <c r="I225" s="368">
        <f t="shared" si="5"/>
        <v>0</v>
      </c>
      <c r="J225" s="368">
        <f t="shared" si="6"/>
        <v>0</v>
      </c>
      <c r="K225" s="368">
        <f t="shared" si="7"/>
        <v>0</v>
      </c>
      <c r="L225" s="368">
        <f t="shared" si="8"/>
        <v>0</v>
      </c>
      <c r="M225" s="369">
        <f t="shared" si="9"/>
        <v>0</v>
      </c>
      <c r="N225" s="370">
        <f t="shared" si="10"/>
        <v>0</v>
      </c>
      <c r="O225" s="371"/>
      <c r="P225" s="372">
        <f t="shared" si="11"/>
        <v>0</v>
      </c>
      <c r="Q225" s="373" t="str">
        <f t="shared" si="12"/>
        <v/>
      </c>
      <c r="R225" s="374">
        <v>0</v>
      </c>
      <c r="S225" s="119"/>
      <c r="T225" s="119"/>
      <c r="U225" s="113"/>
      <c r="V225" s="113"/>
      <c r="W225" s="117">
        <v>0</v>
      </c>
      <c r="X225" s="123"/>
      <c r="Y225" s="113"/>
      <c r="Z225" s="119"/>
      <c r="AA225" s="119"/>
      <c r="AB225" s="113"/>
      <c r="AC225" s="113">
        <v>0</v>
      </c>
      <c r="AD225" s="117">
        <v>0</v>
      </c>
      <c r="AE225" s="109">
        <v>0</v>
      </c>
      <c r="AF225" s="116"/>
      <c r="AG225" s="116"/>
      <c r="AH225" s="389">
        <v>0</v>
      </c>
      <c r="AI225" s="386">
        <v>0</v>
      </c>
      <c r="AJ225" s="396">
        <v>0</v>
      </c>
      <c r="AK225" s="374"/>
      <c r="AL225" s="113"/>
      <c r="AM225" s="117">
        <v>0</v>
      </c>
      <c r="AN225" s="375">
        <v>0</v>
      </c>
      <c r="AO225" s="374">
        <v>0</v>
      </c>
      <c r="AP225" s="376"/>
      <c r="AQ225" s="119"/>
      <c r="AR225" s="386">
        <v>0</v>
      </c>
      <c r="AS225" s="123">
        <v>0</v>
      </c>
      <c r="AT225" s="119"/>
      <c r="AU225" s="374"/>
      <c r="AV225" s="119"/>
      <c r="AW225" s="374"/>
      <c r="AX225" s="126"/>
      <c r="AY225" s="119"/>
      <c r="AZ225" s="113"/>
      <c r="BA225" s="113"/>
      <c r="BB225" s="377">
        <v>0</v>
      </c>
      <c r="BC225" s="377">
        <v>0</v>
      </c>
      <c r="BD225" s="377">
        <v>0</v>
      </c>
      <c r="BE225" s="378"/>
      <c r="BF225" s="109"/>
      <c r="BG225" s="109"/>
      <c r="BH225" s="116"/>
      <c r="BI225" s="386"/>
      <c r="BJ225" s="378"/>
      <c r="BK225" s="378"/>
      <c r="BL225" s="386"/>
      <c r="BM225" s="383">
        <v>0</v>
      </c>
      <c r="BN225" s="119"/>
      <c r="BO225" s="119"/>
    </row>
    <row r="226" spans="1:67" ht="24" customHeight="1" x14ac:dyDescent="0.3">
      <c r="A226" s="380" t="s">
        <v>3170</v>
      </c>
      <c r="B226" s="381" t="s">
        <v>3171</v>
      </c>
      <c r="C226" s="382" t="s">
        <v>2341</v>
      </c>
      <c r="D226" s="367">
        <f t="shared" si="0"/>
        <v>6</v>
      </c>
      <c r="E226" s="368">
        <f t="shared" si="1"/>
        <v>0</v>
      </c>
      <c r="F226" s="368">
        <f t="shared" si="2"/>
        <v>0</v>
      </c>
      <c r="G226" s="368">
        <f t="shared" si="3"/>
        <v>0</v>
      </c>
      <c r="H226" s="368">
        <f t="shared" si="4"/>
        <v>0</v>
      </c>
      <c r="I226" s="368">
        <f t="shared" si="5"/>
        <v>0</v>
      </c>
      <c r="J226" s="368">
        <f t="shared" si="6"/>
        <v>0</v>
      </c>
      <c r="K226" s="368">
        <f t="shared" si="7"/>
        <v>0</v>
      </c>
      <c r="L226" s="368">
        <f t="shared" si="8"/>
        <v>0</v>
      </c>
      <c r="M226" s="369">
        <f t="shared" si="9"/>
        <v>0</v>
      </c>
      <c r="N226" s="370">
        <f t="shared" si="10"/>
        <v>6</v>
      </c>
      <c r="O226" s="371"/>
      <c r="P226" s="372">
        <f t="shared" si="11"/>
        <v>6</v>
      </c>
      <c r="Q226" s="373">
        <f t="shared" si="12"/>
        <v>727</v>
      </c>
      <c r="R226" s="383">
        <v>0</v>
      </c>
      <c r="S226" s="119"/>
      <c r="T226" s="119"/>
      <c r="U226" s="113"/>
      <c r="V226" s="113"/>
      <c r="W226" s="117">
        <v>0</v>
      </c>
      <c r="X226" s="123"/>
      <c r="Y226" s="113"/>
      <c r="Z226" s="119"/>
      <c r="AA226" s="119"/>
      <c r="AB226" s="113"/>
      <c r="AC226" s="113">
        <v>0</v>
      </c>
      <c r="AD226" s="117">
        <v>0</v>
      </c>
      <c r="AE226" s="109">
        <v>0</v>
      </c>
      <c r="AF226" s="388"/>
      <c r="AG226" s="388"/>
      <c r="AH226" s="124">
        <v>0</v>
      </c>
      <c r="AI226" s="117">
        <v>0</v>
      </c>
      <c r="AJ226" s="375">
        <v>0</v>
      </c>
      <c r="AK226" s="374"/>
      <c r="AL226" s="113"/>
      <c r="AM226" s="117">
        <v>0</v>
      </c>
      <c r="AN226" s="375">
        <v>0</v>
      </c>
      <c r="AO226" s="374">
        <v>0</v>
      </c>
      <c r="AP226" s="376"/>
      <c r="AQ226" s="119"/>
      <c r="AR226" s="117">
        <v>0</v>
      </c>
      <c r="AS226" s="123">
        <v>0</v>
      </c>
      <c r="AT226" s="119"/>
      <c r="AU226" s="374"/>
      <c r="AV226" s="119"/>
      <c r="AW226" s="374"/>
      <c r="AX226" s="392"/>
      <c r="AY226" s="119">
        <v>6</v>
      </c>
      <c r="AZ226" s="113"/>
      <c r="BA226" s="113"/>
      <c r="BB226" s="377">
        <v>0</v>
      </c>
      <c r="BC226" s="377">
        <v>0</v>
      </c>
      <c r="BD226" s="377">
        <v>0</v>
      </c>
      <c r="BE226" s="393"/>
      <c r="BF226" s="109"/>
      <c r="BG226" s="109"/>
      <c r="BH226" s="388"/>
      <c r="BI226" s="117"/>
      <c r="BJ226" s="393"/>
      <c r="BK226" s="393"/>
      <c r="BL226" s="117"/>
      <c r="BM226" s="374">
        <v>0</v>
      </c>
      <c r="BN226" s="119"/>
      <c r="BO226" s="119"/>
    </row>
    <row r="227" spans="1:67" ht="24" customHeight="1" x14ac:dyDescent="0.3">
      <c r="A227" s="379" t="s">
        <v>2747</v>
      </c>
      <c r="B227" s="365" t="s">
        <v>2748</v>
      </c>
      <c r="C227" s="366" t="s">
        <v>2125</v>
      </c>
      <c r="D227" s="367">
        <f t="shared" si="0"/>
        <v>0</v>
      </c>
      <c r="E227" s="368">
        <f t="shared" si="1"/>
        <v>0</v>
      </c>
      <c r="F227" s="368">
        <f t="shared" si="2"/>
        <v>0</v>
      </c>
      <c r="G227" s="368">
        <f t="shared" si="3"/>
        <v>0</v>
      </c>
      <c r="H227" s="368">
        <f t="shared" si="4"/>
        <v>0</v>
      </c>
      <c r="I227" s="368">
        <f t="shared" si="5"/>
        <v>0</v>
      </c>
      <c r="J227" s="368">
        <f t="shared" si="6"/>
        <v>0</v>
      </c>
      <c r="K227" s="368">
        <f t="shared" si="7"/>
        <v>0</v>
      </c>
      <c r="L227" s="368">
        <f t="shared" si="8"/>
        <v>0</v>
      </c>
      <c r="M227" s="369">
        <f t="shared" si="9"/>
        <v>0</v>
      </c>
      <c r="N227" s="370">
        <f t="shared" si="10"/>
        <v>0</v>
      </c>
      <c r="O227" s="371"/>
      <c r="P227" s="372">
        <f t="shared" si="11"/>
        <v>0</v>
      </c>
      <c r="Q227" s="373" t="str">
        <f t="shared" si="12"/>
        <v/>
      </c>
      <c r="R227" s="383">
        <v>0</v>
      </c>
      <c r="S227" s="384"/>
      <c r="T227" s="384"/>
      <c r="U227" s="385"/>
      <c r="V227" s="385"/>
      <c r="W227" s="117">
        <v>0</v>
      </c>
      <c r="X227" s="387"/>
      <c r="Y227" s="385"/>
      <c r="Z227" s="384"/>
      <c r="AA227" s="384"/>
      <c r="AB227" s="385"/>
      <c r="AC227" s="113">
        <v>0</v>
      </c>
      <c r="AD227" s="386">
        <v>0</v>
      </c>
      <c r="AE227" s="214">
        <v>0</v>
      </c>
      <c r="AF227" s="116"/>
      <c r="AG227" s="116"/>
      <c r="AH227" s="389">
        <v>0</v>
      </c>
      <c r="AI227" s="386">
        <v>0</v>
      </c>
      <c r="AJ227" s="396">
        <v>0</v>
      </c>
      <c r="AK227" s="383"/>
      <c r="AL227" s="385"/>
      <c r="AM227" s="117">
        <v>0</v>
      </c>
      <c r="AN227" s="375">
        <v>0</v>
      </c>
      <c r="AO227" s="374">
        <v>0</v>
      </c>
      <c r="AP227" s="391"/>
      <c r="AQ227" s="384"/>
      <c r="AR227" s="386">
        <v>0</v>
      </c>
      <c r="AS227" s="123">
        <v>0</v>
      </c>
      <c r="AT227" s="384"/>
      <c r="AU227" s="374"/>
      <c r="AV227" s="384"/>
      <c r="AW227" s="374"/>
      <c r="AX227" s="392"/>
      <c r="AY227" s="384"/>
      <c r="AZ227" s="385"/>
      <c r="BA227" s="385"/>
      <c r="BB227" s="377">
        <v>0</v>
      </c>
      <c r="BC227" s="377">
        <v>0</v>
      </c>
      <c r="BD227" s="377">
        <v>0</v>
      </c>
      <c r="BE227" s="378"/>
      <c r="BF227" s="109"/>
      <c r="BG227" s="109"/>
      <c r="BH227" s="116"/>
      <c r="BI227" s="386"/>
      <c r="BJ227" s="378"/>
      <c r="BK227" s="378"/>
      <c r="BL227" s="386"/>
      <c r="BM227" s="383">
        <v>0</v>
      </c>
      <c r="BN227" s="384"/>
      <c r="BO227" s="384"/>
    </row>
    <row r="228" spans="1:67" ht="24" customHeight="1" x14ac:dyDescent="0.3">
      <c r="A228" s="379" t="s">
        <v>3190</v>
      </c>
      <c r="B228" s="365" t="s">
        <v>3191</v>
      </c>
      <c r="C228" s="366" t="s">
        <v>437</v>
      </c>
      <c r="D228" s="367">
        <f t="shared" si="0"/>
        <v>0</v>
      </c>
      <c r="E228" s="368">
        <f t="shared" si="1"/>
        <v>0</v>
      </c>
      <c r="F228" s="368">
        <f t="shared" si="2"/>
        <v>0</v>
      </c>
      <c r="G228" s="368">
        <f t="shared" si="3"/>
        <v>0</v>
      </c>
      <c r="H228" s="368">
        <f t="shared" si="4"/>
        <v>0</v>
      </c>
      <c r="I228" s="368">
        <f t="shared" si="5"/>
        <v>0</v>
      </c>
      <c r="J228" s="368">
        <f t="shared" si="6"/>
        <v>0</v>
      </c>
      <c r="K228" s="368">
        <f t="shared" si="7"/>
        <v>0</v>
      </c>
      <c r="L228" s="368">
        <f t="shared" si="8"/>
        <v>0</v>
      </c>
      <c r="M228" s="369">
        <f t="shared" si="9"/>
        <v>0</v>
      </c>
      <c r="N228" s="370">
        <f t="shared" si="10"/>
        <v>0</v>
      </c>
      <c r="O228" s="371"/>
      <c r="P228" s="372">
        <f t="shared" si="11"/>
        <v>0</v>
      </c>
      <c r="Q228" s="373" t="str">
        <f t="shared" si="12"/>
        <v/>
      </c>
      <c r="R228" s="383">
        <v>0</v>
      </c>
      <c r="S228" s="119"/>
      <c r="T228" s="119"/>
      <c r="U228" s="113"/>
      <c r="V228" s="113"/>
      <c r="W228" s="386">
        <v>0</v>
      </c>
      <c r="X228" s="123"/>
      <c r="Y228" s="113"/>
      <c r="Z228" s="119"/>
      <c r="AA228" s="119"/>
      <c r="AB228" s="113"/>
      <c r="AC228" s="113">
        <v>0</v>
      </c>
      <c r="AD228" s="117">
        <v>0</v>
      </c>
      <c r="AE228" s="109">
        <v>0</v>
      </c>
      <c r="AF228" s="116"/>
      <c r="AG228" s="116"/>
      <c r="AH228" s="124">
        <v>0</v>
      </c>
      <c r="AI228" s="117">
        <v>0</v>
      </c>
      <c r="AJ228" s="375">
        <v>0</v>
      </c>
      <c r="AK228" s="374"/>
      <c r="AL228" s="113"/>
      <c r="AM228" s="117">
        <v>0</v>
      </c>
      <c r="AN228" s="375">
        <v>0</v>
      </c>
      <c r="AO228" s="374">
        <v>0</v>
      </c>
      <c r="AP228" s="376"/>
      <c r="AQ228" s="119"/>
      <c r="AR228" s="117">
        <v>0</v>
      </c>
      <c r="AS228" s="387">
        <v>0</v>
      </c>
      <c r="AT228" s="119"/>
      <c r="AU228" s="374"/>
      <c r="AV228" s="119"/>
      <c r="AW228" s="374"/>
      <c r="AX228" s="392"/>
      <c r="AY228" s="119"/>
      <c r="AZ228" s="113"/>
      <c r="BA228" s="113"/>
      <c r="BB228" s="377">
        <v>0</v>
      </c>
      <c r="BC228" s="377">
        <v>0</v>
      </c>
      <c r="BD228" s="377">
        <v>0</v>
      </c>
      <c r="BE228" s="378"/>
      <c r="BF228" s="444"/>
      <c r="BG228" s="444"/>
      <c r="BH228" s="116"/>
      <c r="BI228" s="117"/>
      <c r="BJ228" s="378"/>
      <c r="BK228" s="378"/>
      <c r="BL228" s="117"/>
      <c r="BM228" s="374">
        <v>0</v>
      </c>
      <c r="BN228" s="119"/>
      <c r="BO228" s="119"/>
    </row>
    <row r="229" spans="1:67" ht="24" customHeight="1" x14ac:dyDescent="0.3">
      <c r="A229" s="379" t="s">
        <v>2751</v>
      </c>
      <c r="B229" s="365" t="s">
        <v>2752</v>
      </c>
      <c r="C229" s="366" t="s">
        <v>2201</v>
      </c>
      <c r="D229" s="367">
        <f t="shared" si="0"/>
        <v>40</v>
      </c>
      <c r="E229" s="368">
        <f t="shared" si="1"/>
        <v>38</v>
      </c>
      <c r="F229" s="368">
        <f t="shared" si="2"/>
        <v>0</v>
      </c>
      <c r="G229" s="368">
        <f t="shared" si="3"/>
        <v>0</v>
      </c>
      <c r="H229" s="368">
        <f t="shared" si="4"/>
        <v>0</v>
      </c>
      <c r="I229" s="368">
        <f t="shared" si="5"/>
        <v>0</v>
      </c>
      <c r="J229" s="368">
        <f t="shared" si="6"/>
        <v>0</v>
      </c>
      <c r="K229" s="368">
        <f t="shared" si="7"/>
        <v>0</v>
      </c>
      <c r="L229" s="368">
        <f t="shared" si="8"/>
        <v>0</v>
      </c>
      <c r="M229" s="369">
        <f t="shared" si="9"/>
        <v>0</v>
      </c>
      <c r="N229" s="370">
        <f t="shared" si="10"/>
        <v>78</v>
      </c>
      <c r="O229" s="371"/>
      <c r="P229" s="372">
        <f t="shared" si="11"/>
        <v>78</v>
      </c>
      <c r="Q229" s="373">
        <f t="shared" si="12"/>
        <v>151</v>
      </c>
      <c r="R229" s="374">
        <v>0</v>
      </c>
      <c r="S229" s="119"/>
      <c r="T229" s="119"/>
      <c r="U229" s="113"/>
      <c r="V229" s="113"/>
      <c r="W229" s="117">
        <v>0</v>
      </c>
      <c r="X229" s="123"/>
      <c r="Y229" s="113"/>
      <c r="Z229" s="119"/>
      <c r="AA229" s="119"/>
      <c r="AB229" s="113">
        <v>38</v>
      </c>
      <c r="AC229" s="385">
        <v>0</v>
      </c>
      <c r="AD229" s="117">
        <v>0</v>
      </c>
      <c r="AE229" s="440">
        <v>0</v>
      </c>
      <c r="AF229" s="116"/>
      <c r="AG229" s="116"/>
      <c r="AH229" s="124">
        <v>0</v>
      </c>
      <c r="AI229" s="117">
        <v>0</v>
      </c>
      <c r="AJ229" s="375">
        <v>0</v>
      </c>
      <c r="AK229" s="374"/>
      <c r="AL229" s="113"/>
      <c r="AM229" s="117">
        <v>0</v>
      </c>
      <c r="AN229" s="375">
        <v>0</v>
      </c>
      <c r="AO229" s="383">
        <v>0</v>
      </c>
      <c r="AP229" s="376"/>
      <c r="AQ229" s="119"/>
      <c r="AR229" s="386">
        <v>0</v>
      </c>
      <c r="AS229" s="387">
        <v>0</v>
      </c>
      <c r="AT229" s="119"/>
      <c r="AU229" s="383"/>
      <c r="AV229" s="119"/>
      <c r="AW229" s="383"/>
      <c r="AX229" s="126">
        <v>40</v>
      </c>
      <c r="AY229" s="119"/>
      <c r="AZ229" s="113"/>
      <c r="BA229" s="113"/>
      <c r="BB229" s="377">
        <v>0</v>
      </c>
      <c r="BC229" s="377">
        <v>0</v>
      </c>
      <c r="BD229" s="377">
        <v>0</v>
      </c>
      <c r="BE229" s="378"/>
      <c r="BF229" s="109"/>
      <c r="BG229" s="109"/>
      <c r="BH229" s="116"/>
      <c r="BI229" s="386"/>
      <c r="BJ229" s="378"/>
      <c r="BK229" s="378"/>
      <c r="BL229" s="386"/>
      <c r="BM229" s="374">
        <v>0</v>
      </c>
      <c r="BN229" s="119"/>
      <c r="BO229" s="119"/>
    </row>
    <row r="230" spans="1:67" ht="24" customHeight="1" x14ac:dyDescent="0.3">
      <c r="A230" s="379" t="s">
        <v>2758</v>
      </c>
      <c r="B230" s="365" t="s">
        <v>2759</v>
      </c>
      <c r="C230" s="366" t="s">
        <v>437</v>
      </c>
      <c r="D230" s="367">
        <f t="shared" si="0"/>
        <v>24</v>
      </c>
      <c r="E230" s="368">
        <f t="shared" si="1"/>
        <v>0</v>
      </c>
      <c r="F230" s="368">
        <f t="shared" si="2"/>
        <v>0</v>
      </c>
      <c r="G230" s="368">
        <f t="shared" si="3"/>
        <v>0</v>
      </c>
      <c r="H230" s="368">
        <f t="shared" si="4"/>
        <v>0</v>
      </c>
      <c r="I230" s="368">
        <f t="shared" si="5"/>
        <v>0</v>
      </c>
      <c r="J230" s="368">
        <f t="shared" si="6"/>
        <v>0</v>
      </c>
      <c r="K230" s="368">
        <f t="shared" si="7"/>
        <v>0</v>
      </c>
      <c r="L230" s="368">
        <f t="shared" si="8"/>
        <v>0</v>
      </c>
      <c r="M230" s="369">
        <f t="shared" si="9"/>
        <v>0</v>
      </c>
      <c r="N230" s="370">
        <f t="shared" si="10"/>
        <v>24</v>
      </c>
      <c r="O230" s="371"/>
      <c r="P230" s="372">
        <f t="shared" si="11"/>
        <v>24</v>
      </c>
      <c r="Q230" s="373">
        <f t="shared" si="12"/>
        <v>369</v>
      </c>
      <c r="R230" s="374">
        <v>0</v>
      </c>
      <c r="S230" s="119"/>
      <c r="T230" s="119"/>
      <c r="U230" s="113"/>
      <c r="V230" s="113"/>
      <c r="W230" s="117">
        <v>0</v>
      </c>
      <c r="X230" s="123"/>
      <c r="Y230" s="113"/>
      <c r="Z230" s="119"/>
      <c r="AA230" s="119"/>
      <c r="AB230" s="113">
        <v>24</v>
      </c>
      <c r="AC230" s="385">
        <v>0</v>
      </c>
      <c r="AD230" s="117">
        <v>0</v>
      </c>
      <c r="AE230" s="109">
        <v>0</v>
      </c>
      <c r="AF230" s="116"/>
      <c r="AG230" s="116"/>
      <c r="AH230" s="124">
        <v>0</v>
      </c>
      <c r="AI230" s="386">
        <v>0</v>
      </c>
      <c r="AJ230" s="396">
        <v>0</v>
      </c>
      <c r="AK230" s="374"/>
      <c r="AL230" s="113"/>
      <c r="AM230" s="117">
        <v>0</v>
      </c>
      <c r="AN230" s="375">
        <v>0</v>
      </c>
      <c r="AO230" s="383">
        <v>0</v>
      </c>
      <c r="AP230" s="376"/>
      <c r="AQ230" s="119"/>
      <c r="AR230" s="117">
        <v>0</v>
      </c>
      <c r="AS230" s="123">
        <v>0</v>
      </c>
      <c r="AT230" s="119"/>
      <c r="AU230" s="383"/>
      <c r="AV230" s="119"/>
      <c r="AW230" s="383"/>
      <c r="AX230" s="126"/>
      <c r="AY230" s="119"/>
      <c r="AZ230" s="113"/>
      <c r="BA230" s="113"/>
      <c r="BB230" s="377">
        <v>0</v>
      </c>
      <c r="BC230" s="377">
        <v>0</v>
      </c>
      <c r="BD230" s="377">
        <v>0</v>
      </c>
      <c r="BE230" s="378"/>
      <c r="BF230" s="109"/>
      <c r="BG230" s="109"/>
      <c r="BH230" s="116"/>
      <c r="BI230" s="117"/>
      <c r="BJ230" s="378"/>
      <c r="BK230" s="378"/>
      <c r="BL230" s="117"/>
      <c r="BM230" s="374">
        <v>0</v>
      </c>
      <c r="BN230" s="119"/>
      <c r="BO230" s="119"/>
    </row>
    <row r="231" spans="1:67" ht="24" customHeight="1" x14ac:dyDescent="0.3">
      <c r="A231" s="364" t="s">
        <v>2763</v>
      </c>
      <c r="B231" s="365" t="s">
        <v>2764</v>
      </c>
      <c r="C231" s="366" t="s">
        <v>266</v>
      </c>
      <c r="D231" s="367">
        <f t="shared" si="0"/>
        <v>0</v>
      </c>
      <c r="E231" s="368">
        <f t="shared" si="1"/>
        <v>0</v>
      </c>
      <c r="F231" s="368">
        <f t="shared" si="2"/>
        <v>0</v>
      </c>
      <c r="G231" s="368">
        <f t="shared" si="3"/>
        <v>0</v>
      </c>
      <c r="H231" s="368">
        <f t="shared" si="4"/>
        <v>0</v>
      </c>
      <c r="I231" s="368">
        <f t="shared" si="5"/>
        <v>0</v>
      </c>
      <c r="J231" s="368">
        <f t="shared" si="6"/>
        <v>0</v>
      </c>
      <c r="K231" s="368">
        <f t="shared" si="7"/>
        <v>0</v>
      </c>
      <c r="L231" s="368">
        <f t="shared" si="8"/>
        <v>0</v>
      </c>
      <c r="M231" s="369">
        <f t="shared" si="9"/>
        <v>0</v>
      </c>
      <c r="N231" s="370">
        <f t="shared" si="10"/>
        <v>0</v>
      </c>
      <c r="O231" s="371"/>
      <c r="P231" s="372">
        <f t="shared" si="11"/>
        <v>0</v>
      </c>
      <c r="Q231" s="373" t="str">
        <f t="shared" si="12"/>
        <v/>
      </c>
      <c r="R231" s="374">
        <v>0</v>
      </c>
      <c r="S231" s="119"/>
      <c r="T231" s="119"/>
      <c r="U231" s="113"/>
      <c r="V231" s="113"/>
      <c r="W231" s="386">
        <v>0</v>
      </c>
      <c r="X231" s="387"/>
      <c r="Y231" s="113"/>
      <c r="Z231" s="119"/>
      <c r="AA231" s="119"/>
      <c r="AB231" s="113"/>
      <c r="AC231" s="113">
        <v>0</v>
      </c>
      <c r="AD231" s="117">
        <v>0</v>
      </c>
      <c r="AE231" s="109">
        <v>0</v>
      </c>
      <c r="AF231" s="116"/>
      <c r="AG231" s="116"/>
      <c r="AH231" s="124">
        <v>0</v>
      </c>
      <c r="AI231" s="117">
        <v>0</v>
      </c>
      <c r="AJ231" s="375">
        <v>0</v>
      </c>
      <c r="AK231" s="383"/>
      <c r="AL231" s="113"/>
      <c r="AM231" s="386">
        <v>0</v>
      </c>
      <c r="AN231" s="396">
        <v>0</v>
      </c>
      <c r="AO231" s="374">
        <v>0</v>
      </c>
      <c r="AP231" s="391"/>
      <c r="AQ231" s="119"/>
      <c r="AR231" s="117">
        <v>0</v>
      </c>
      <c r="AS231" s="123">
        <v>0</v>
      </c>
      <c r="AT231" s="119"/>
      <c r="AU231" s="374"/>
      <c r="AV231" s="119"/>
      <c r="AW231" s="374"/>
      <c r="AX231" s="126"/>
      <c r="AY231" s="119"/>
      <c r="AZ231" s="113"/>
      <c r="BA231" s="113"/>
      <c r="BB231" s="377">
        <v>0</v>
      </c>
      <c r="BC231" s="377">
        <v>0</v>
      </c>
      <c r="BD231" s="377">
        <v>0</v>
      </c>
      <c r="BE231" s="378"/>
      <c r="BF231" s="109"/>
      <c r="BG231" s="109"/>
      <c r="BH231" s="116"/>
      <c r="BI231" s="117"/>
      <c r="BJ231" s="378"/>
      <c r="BK231" s="378"/>
      <c r="BL231" s="117"/>
      <c r="BM231" s="374">
        <v>0</v>
      </c>
      <c r="BN231" s="119"/>
      <c r="BO231" s="119"/>
    </row>
    <row r="232" spans="1:67" ht="24" customHeight="1" x14ac:dyDescent="0.3">
      <c r="A232" s="364" t="s">
        <v>2767</v>
      </c>
      <c r="B232" s="365" t="s">
        <v>2768</v>
      </c>
      <c r="C232" s="366" t="s">
        <v>2769</v>
      </c>
      <c r="D232" s="367">
        <f t="shared" si="0"/>
        <v>0</v>
      </c>
      <c r="E232" s="368">
        <f t="shared" si="1"/>
        <v>0</v>
      </c>
      <c r="F232" s="368">
        <f t="shared" si="2"/>
        <v>0</v>
      </c>
      <c r="G232" s="368">
        <f t="shared" si="3"/>
        <v>0</v>
      </c>
      <c r="H232" s="368">
        <f t="shared" si="4"/>
        <v>0</v>
      </c>
      <c r="I232" s="368">
        <f t="shared" si="5"/>
        <v>0</v>
      </c>
      <c r="J232" s="368">
        <f t="shared" si="6"/>
        <v>0</v>
      </c>
      <c r="K232" s="368">
        <f t="shared" si="7"/>
        <v>0</v>
      </c>
      <c r="L232" s="368">
        <f t="shared" si="8"/>
        <v>0</v>
      </c>
      <c r="M232" s="369">
        <f t="shared" si="9"/>
        <v>0</v>
      </c>
      <c r="N232" s="370">
        <f t="shared" si="10"/>
        <v>0</v>
      </c>
      <c r="O232" s="371"/>
      <c r="P232" s="372">
        <f t="shared" si="11"/>
        <v>0</v>
      </c>
      <c r="Q232" s="373" t="str">
        <f t="shared" si="12"/>
        <v/>
      </c>
      <c r="R232" s="374">
        <v>0</v>
      </c>
      <c r="S232" s="119"/>
      <c r="T232" s="119"/>
      <c r="U232" s="113"/>
      <c r="V232" s="113"/>
      <c r="W232" s="117">
        <v>0</v>
      </c>
      <c r="X232" s="123"/>
      <c r="Y232" s="113"/>
      <c r="Z232" s="119"/>
      <c r="AA232" s="119"/>
      <c r="AB232" s="113"/>
      <c r="AC232" s="113">
        <v>0</v>
      </c>
      <c r="AD232" s="117">
        <v>0</v>
      </c>
      <c r="AE232" s="109">
        <v>0</v>
      </c>
      <c r="AF232" s="116"/>
      <c r="AG232" s="116"/>
      <c r="AH232" s="124">
        <v>0</v>
      </c>
      <c r="AI232" s="117">
        <v>0</v>
      </c>
      <c r="AJ232" s="375">
        <v>0</v>
      </c>
      <c r="AK232" s="374"/>
      <c r="AL232" s="113"/>
      <c r="AM232" s="386">
        <v>0</v>
      </c>
      <c r="AN232" s="396">
        <v>0</v>
      </c>
      <c r="AO232" s="383">
        <v>0</v>
      </c>
      <c r="AP232" s="376"/>
      <c r="AQ232" s="119"/>
      <c r="AR232" s="117">
        <v>0</v>
      </c>
      <c r="AS232" s="387">
        <v>0</v>
      </c>
      <c r="AT232" s="119"/>
      <c r="AU232" s="383"/>
      <c r="AV232" s="119"/>
      <c r="AW232" s="383"/>
      <c r="AX232" s="126"/>
      <c r="AY232" s="119"/>
      <c r="AZ232" s="113"/>
      <c r="BA232" s="113"/>
      <c r="BB232" s="377">
        <v>0</v>
      </c>
      <c r="BC232" s="377">
        <v>0</v>
      </c>
      <c r="BD232" s="377">
        <v>0</v>
      </c>
      <c r="BE232" s="378"/>
      <c r="BF232" s="109"/>
      <c r="BG232" s="109"/>
      <c r="BH232" s="116"/>
      <c r="BI232" s="117"/>
      <c r="BJ232" s="378"/>
      <c r="BK232" s="378"/>
      <c r="BL232" s="117"/>
      <c r="BM232" s="374">
        <v>0</v>
      </c>
      <c r="BN232" s="119"/>
      <c r="BO232" s="119"/>
    </row>
    <row r="233" spans="1:67" ht="24" customHeight="1" x14ac:dyDescent="0.3">
      <c r="A233" s="364">
        <v>690403</v>
      </c>
      <c r="B233" s="365" t="s">
        <v>2774</v>
      </c>
      <c r="C233" s="366" t="s">
        <v>1440</v>
      </c>
      <c r="D233" s="367">
        <f t="shared" si="0"/>
        <v>6</v>
      </c>
      <c r="E233" s="368">
        <f t="shared" si="1"/>
        <v>5</v>
      </c>
      <c r="F233" s="368">
        <f t="shared" si="2"/>
        <v>0</v>
      </c>
      <c r="G233" s="368">
        <f t="shared" si="3"/>
        <v>0</v>
      </c>
      <c r="H233" s="368">
        <f t="shared" si="4"/>
        <v>0</v>
      </c>
      <c r="I233" s="368">
        <f t="shared" si="5"/>
        <v>0</v>
      </c>
      <c r="J233" s="368">
        <f t="shared" si="6"/>
        <v>0</v>
      </c>
      <c r="K233" s="368">
        <f t="shared" si="7"/>
        <v>0</v>
      </c>
      <c r="L233" s="368">
        <f t="shared" si="8"/>
        <v>0</v>
      </c>
      <c r="M233" s="369">
        <f t="shared" si="9"/>
        <v>0</v>
      </c>
      <c r="N233" s="370">
        <f t="shared" si="10"/>
        <v>11</v>
      </c>
      <c r="O233" s="371"/>
      <c r="P233" s="372">
        <f t="shared" si="11"/>
        <v>11</v>
      </c>
      <c r="Q233" s="373">
        <f t="shared" si="12"/>
        <v>608</v>
      </c>
      <c r="R233" s="374">
        <v>0</v>
      </c>
      <c r="S233" s="119"/>
      <c r="T233" s="119"/>
      <c r="U233" s="113"/>
      <c r="V233" s="113"/>
      <c r="W233" s="386">
        <v>0</v>
      </c>
      <c r="X233" s="123"/>
      <c r="Y233" s="113"/>
      <c r="Z233" s="119"/>
      <c r="AA233" s="119"/>
      <c r="AB233" s="113"/>
      <c r="AC233" s="385">
        <v>6</v>
      </c>
      <c r="AD233" s="386">
        <v>0</v>
      </c>
      <c r="AE233" s="109">
        <v>0</v>
      </c>
      <c r="AF233" s="116"/>
      <c r="AG233" s="116"/>
      <c r="AH233" s="389">
        <v>0</v>
      </c>
      <c r="AI233" s="386">
        <v>0</v>
      </c>
      <c r="AJ233" s="390">
        <v>0</v>
      </c>
      <c r="AK233" s="374"/>
      <c r="AL233" s="113"/>
      <c r="AM233" s="117">
        <v>0</v>
      </c>
      <c r="AN233" s="396">
        <v>0</v>
      </c>
      <c r="AO233" s="374">
        <v>0</v>
      </c>
      <c r="AP233" s="376"/>
      <c r="AQ233" s="119"/>
      <c r="AR233" s="117">
        <v>0</v>
      </c>
      <c r="AS233" s="387">
        <v>0</v>
      </c>
      <c r="AT233" s="119"/>
      <c r="AU233" s="374"/>
      <c r="AV233" s="119"/>
      <c r="AW233" s="374"/>
      <c r="AX233" s="126">
        <v>5</v>
      </c>
      <c r="AY233" s="119"/>
      <c r="AZ233" s="113"/>
      <c r="BA233" s="113"/>
      <c r="BB233" s="377">
        <v>0</v>
      </c>
      <c r="BC233" s="377">
        <v>0</v>
      </c>
      <c r="BD233" s="377">
        <v>0</v>
      </c>
      <c r="BE233" s="378"/>
      <c r="BF233" s="444"/>
      <c r="BG233" s="444"/>
      <c r="BH233" s="116"/>
      <c r="BI233" s="117"/>
      <c r="BJ233" s="378"/>
      <c r="BK233" s="378"/>
      <c r="BL233" s="117"/>
      <c r="BM233" s="383">
        <v>0</v>
      </c>
      <c r="BN233" s="119"/>
      <c r="BO233" s="119"/>
    </row>
    <row r="234" spans="1:67" ht="24" customHeight="1" x14ac:dyDescent="0.3">
      <c r="A234" s="364" t="s">
        <v>2775</v>
      </c>
      <c r="B234" s="365" t="s">
        <v>2776</v>
      </c>
      <c r="C234" s="366" t="s">
        <v>43</v>
      </c>
      <c r="D234" s="367">
        <f t="shared" si="0"/>
        <v>5</v>
      </c>
      <c r="E234" s="368">
        <f t="shared" si="1"/>
        <v>0</v>
      </c>
      <c r="F234" s="368">
        <f t="shared" si="2"/>
        <v>0</v>
      </c>
      <c r="G234" s="368">
        <f t="shared" si="3"/>
        <v>0</v>
      </c>
      <c r="H234" s="368">
        <f t="shared" si="4"/>
        <v>0</v>
      </c>
      <c r="I234" s="368">
        <f t="shared" si="5"/>
        <v>0</v>
      </c>
      <c r="J234" s="368">
        <f t="shared" si="6"/>
        <v>0</v>
      </c>
      <c r="K234" s="368">
        <f t="shared" si="7"/>
        <v>0</v>
      </c>
      <c r="L234" s="368">
        <f t="shared" si="8"/>
        <v>0</v>
      </c>
      <c r="M234" s="369">
        <f t="shared" si="9"/>
        <v>0</v>
      </c>
      <c r="N234" s="370">
        <f t="shared" si="10"/>
        <v>5</v>
      </c>
      <c r="O234" s="371"/>
      <c r="P234" s="372">
        <f t="shared" si="11"/>
        <v>5</v>
      </c>
      <c r="Q234" s="373">
        <f t="shared" si="12"/>
        <v>781</v>
      </c>
      <c r="R234" s="374">
        <v>0</v>
      </c>
      <c r="S234" s="119"/>
      <c r="T234" s="119"/>
      <c r="U234" s="113"/>
      <c r="V234" s="113"/>
      <c r="W234" s="117">
        <v>0</v>
      </c>
      <c r="X234" s="387"/>
      <c r="Y234" s="113"/>
      <c r="Z234" s="119"/>
      <c r="AA234" s="119"/>
      <c r="AB234" s="113"/>
      <c r="AC234" s="385">
        <v>0</v>
      </c>
      <c r="AD234" s="386">
        <v>0</v>
      </c>
      <c r="AE234" s="109">
        <v>0</v>
      </c>
      <c r="AF234" s="116"/>
      <c r="AG234" s="116"/>
      <c r="AH234" s="389">
        <v>0</v>
      </c>
      <c r="AI234" s="386">
        <v>0</v>
      </c>
      <c r="AJ234" s="390">
        <v>0</v>
      </c>
      <c r="AK234" s="383"/>
      <c r="AL234" s="113"/>
      <c r="AM234" s="386">
        <v>0</v>
      </c>
      <c r="AN234" s="396">
        <v>0</v>
      </c>
      <c r="AO234" s="374">
        <v>0</v>
      </c>
      <c r="AP234" s="391"/>
      <c r="AQ234" s="119"/>
      <c r="AR234" s="117">
        <v>0</v>
      </c>
      <c r="AS234" s="123">
        <v>0</v>
      </c>
      <c r="AT234" s="119"/>
      <c r="AU234" s="374"/>
      <c r="AV234" s="119"/>
      <c r="AW234" s="374"/>
      <c r="AX234" s="126"/>
      <c r="AY234" s="119">
        <v>5</v>
      </c>
      <c r="AZ234" s="113"/>
      <c r="BA234" s="113"/>
      <c r="BB234" s="394">
        <v>0</v>
      </c>
      <c r="BC234" s="394">
        <v>0</v>
      </c>
      <c r="BD234" s="394">
        <v>0</v>
      </c>
      <c r="BE234" s="378"/>
      <c r="BF234" s="214"/>
      <c r="BG234" s="214"/>
      <c r="BH234" s="116"/>
      <c r="BI234" s="117"/>
      <c r="BJ234" s="378"/>
      <c r="BK234" s="378"/>
      <c r="BL234" s="117"/>
      <c r="BM234" s="383">
        <v>0</v>
      </c>
      <c r="BN234" s="119"/>
      <c r="BO234" s="119"/>
    </row>
    <row r="235" spans="1:67" ht="24" customHeight="1" x14ac:dyDescent="0.3">
      <c r="A235" s="364" t="s">
        <v>2779</v>
      </c>
      <c r="B235" s="365" t="s">
        <v>2780</v>
      </c>
      <c r="C235" s="366" t="s">
        <v>2781</v>
      </c>
      <c r="D235" s="367">
        <f t="shared" si="0"/>
        <v>3</v>
      </c>
      <c r="E235" s="368">
        <f t="shared" si="1"/>
        <v>0</v>
      </c>
      <c r="F235" s="368">
        <f t="shared" si="2"/>
        <v>0</v>
      </c>
      <c r="G235" s="368">
        <f t="shared" si="3"/>
        <v>0</v>
      </c>
      <c r="H235" s="368">
        <f t="shared" si="4"/>
        <v>0</v>
      </c>
      <c r="I235" s="368">
        <f t="shared" si="5"/>
        <v>0</v>
      </c>
      <c r="J235" s="368">
        <f t="shared" si="6"/>
        <v>0</v>
      </c>
      <c r="K235" s="368">
        <f t="shared" si="7"/>
        <v>0</v>
      </c>
      <c r="L235" s="368">
        <f t="shared" si="8"/>
        <v>0</v>
      </c>
      <c r="M235" s="369">
        <f t="shared" si="9"/>
        <v>0</v>
      </c>
      <c r="N235" s="370">
        <f t="shared" si="10"/>
        <v>3</v>
      </c>
      <c r="O235" s="371"/>
      <c r="P235" s="372">
        <f t="shared" si="11"/>
        <v>3</v>
      </c>
      <c r="Q235" s="373">
        <f t="shared" si="12"/>
        <v>853</v>
      </c>
      <c r="R235" s="383">
        <v>0</v>
      </c>
      <c r="S235" s="119"/>
      <c r="T235" s="119"/>
      <c r="U235" s="113"/>
      <c r="V235" s="113"/>
      <c r="W235" s="117">
        <v>0</v>
      </c>
      <c r="X235" s="387"/>
      <c r="Y235" s="113"/>
      <c r="Z235" s="119"/>
      <c r="AA235" s="119"/>
      <c r="AB235" s="113"/>
      <c r="AC235" s="113">
        <v>0</v>
      </c>
      <c r="AD235" s="117">
        <v>0</v>
      </c>
      <c r="AE235" s="109">
        <v>0</v>
      </c>
      <c r="AF235" s="116"/>
      <c r="AG235" s="116"/>
      <c r="AH235" s="124">
        <v>0</v>
      </c>
      <c r="AI235" s="117">
        <v>0</v>
      </c>
      <c r="AJ235" s="375">
        <v>0</v>
      </c>
      <c r="AK235" s="383"/>
      <c r="AL235" s="113"/>
      <c r="AM235" s="117">
        <v>0</v>
      </c>
      <c r="AN235" s="375">
        <v>0</v>
      </c>
      <c r="AO235" s="374">
        <v>0</v>
      </c>
      <c r="AP235" s="391"/>
      <c r="AQ235" s="119"/>
      <c r="AR235" s="117">
        <v>0</v>
      </c>
      <c r="AS235" s="123">
        <v>0</v>
      </c>
      <c r="AT235" s="119"/>
      <c r="AU235" s="374"/>
      <c r="AV235" s="119"/>
      <c r="AW235" s="374"/>
      <c r="AX235" s="392"/>
      <c r="AY235" s="119">
        <v>3</v>
      </c>
      <c r="AZ235" s="113"/>
      <c r="BA235" s="113"/>
      <c r="BB235" s="394">
        <v>0</v>
      </c>
      <c r="BC235" s="394">
        <v>0</v>
      </c>
      <c r="BD235" s="394">
        <v>0</v>
      </c>
      <c r="BE235" s="378"/>
      <c r="BF235" s="440"/>
      <c r="BG235" s="440"/>
      <c r="BH235" s="116"/>
      <c r="BI235" s="117"/>
      <c r="BJ235" s="378"/>
      <c r="BK235" s="378"/>
      <c r="BL235" s="117"/>
      <c r="BM235" s="374">
        <v>0</v>
      </c>
      <c r="BN235" s="119"/>
      <c r="BO235" s="119"/>
    </row>
    <row r="236" spans="1:67" ht="24" customHeight="1" x14ac:dyDescent="0.3">
      <c r="A236" s="364" t="s">
        <v>2785</v>
      </c>
      <c r="B236" s="365" t="s">
        <v>2786</v>
      </c>
      <c r="C236" s="366" t="s">
        <v>163</v>
      </c>
      <c r="D236" s="367">
        <f t="shared" si="0"/>
        <v>0</v>
      </c>
      <c r="E236" s="368">
        <f t="shared" si="1"/>
        <v>0</v>
      </c>
      <c r="F236" s="368">
        <f t="shared" si="2"/>
        <v>0</v>
      </c>
      <c r="G236" s="368">
        <f t="shared" si="3"/>
        <v>0</v>
      </c>
      <c r="H236" s="368">
        <f t="shared" si="4"/>
        <v>0</v>
      </c>
      <c r="I236" s="368">
        <f t="shared" si="5"/>
        <v>0</v>
      </c>
      <c r="J236" s="368">
        <f t="shared" si="6"/>
        <v>0</v>
      </c>
      <c r="K236" s="368">
        <f t="shared" si="7"/>
        <v>0</v>
      </c>
      <c r="L236" s="368">
        <f t="shared" si="8"/>
        <v>0</v>
      </c>
      <c r="M236" s="369">
        <f t="shared" si="9"/>
        <v>0</v>
      </c>
      <c r="N236" s="370">
        <f t="shared" si="10"/>
        <v>0</v>
      </c>
      <c r="O236" s="371"/>
      <c r="P236" s="372">
        <f t="shared" si="11"/>
        <v>0</v>
      </c>
      <c r="Q236" s="373" t="str">
        <f t="shared" si="12"/>
        <v/>
      </c>
      <c r="R236" s="383">
        <v>0</v>
      </c>
      <c r="S236" s="119"/>
      <c r="T236" s="119"/>
      <c r="U236" s="113"/>
      <c r="V236" s="113"/>
      <c r="W236" s="117">
        <v>0</v>
      </c>
      <c r="X236" s="123"/>
      <c r="Y236" s="113"/>
      <c r="Z236" s="119"/>
      <c r="AA236" s="119"/>
      <c r="AB236" s="113"/>
      <c r="AC236" s="113">
        <v>0</v>
      </c>
      <c r="AD236" s="386">
        <v>0</v>
      </c>
      <c r="AE236" s="214">
        <v>0</v>
      </c>
      <c r="AF236" s="116"/>
      <c r="AG236" s="116"/>
      <c r="AH236" s="124">
        <v>0</v>
      </c>
      <c r="AI236" s="386">
        <v>0</v>
      </c>
      <c r="AJ236" s="390">
        <v>0</v>
      </c>
      <c r="AK236" s="374"/>
      <c r="AL236" s="113"/>
      <c r="AM236" s="117">
        <v>0</v>
      </c>
      <c r="AN236" s="375">
        <v>0</v>
      </c>
      <c r="AO236" s="374">
        <v>0</v>
      </c>
      <c r="AP236" s="376"/>
      <c r="AQ236" s="119"/>
      <c r="AR236" s="117">
        <v>0</v>
      </c>
      <c r="AS236" s="123">
        <v>0</v>
      </c>
      <c r="AT236" s="119"/>
      <c r="AU236" s="374"/>
      <c r="AV236" s="119"/>
      <c r="AW236" s="374"/>
      <c r="AX236" s="392"/>
      <c r="AY236" s="119"/>
      <c r="AZ236" s="113"/>
      <c r="BA236" s="113"/>
      <c r="BB236" s="377">
        <v>0</v>
      </c>
      <c r="BC236" s="377">
        <v>0</v>
      </c>
      <c r="BD236" s="377">
        <v>0</v>
      </c>
      <c r="BE236" s="378"/>
      <c r="BF236" s="444"/>
      <c r="BG236" s="444"/>
      <c r="BH236" s="116"/>
      <c r="BI236" s="117"/>
      <c r="BJ236" s="378"/>
      <c r="BK236" s="378"/>
      <c r="BL236" s="117"/>
      <c r="BM236" s="383">
        <v>0</v>
      </c>
      <c r="BN236" s="119"/>
      <c r="BO236" s="119"/>
    </row>
    <row r="237" spans="1:67" ht="24" customHeight="1" x14ac:dyDescent="0.3">
      <c r="A237" s="364" t="s">
        <v>2789</v>
      </c>
      <c r="B237" s="365" t="s">
        <v>2790</v>
      </c>
      <c r="C237" s="366" t="s">
        <v>2791</v>
      </c>
      <c r="D237" s="367">
        <f t="shared" si="0"/>
        <v>0</v>
      </c>
      <c r="E237" s="368">
        <f t="shared" si="1"/>
        <v>0</v>
      </c>
      <c r="F237" s="368">
        <f t="shared" si="2"/>
        <v>0</v>
      </c>
      <c r="G237" s="368">
        <f t="shared" si="3"/>
        <v>0</v>
      </c>
      <c r="H237" s="368">
        <f t="shared" si="4"/>
        <v>0</v>
      </c>
      <c r="I237" s="368">
        <f t="shared" si="5"/>
        <v>0</v>
      </c>
      <c r="J237" s="368">
        <f t="shared" si="6"/>
        <v>0</v>
      </c>
      <c r="K237" s="368">
        <f t="shared" si="7"/>
        <v>0</v>
      </c>
      <c r="L237" s="368">
        <f t="shared" si="8"/>
        <v>0</v>
      </c>
      <c r="M237" s="369">
        <f t="shared" si="9"/>
        <v>0</v>
      </c>
      <c r="N237" s="370">
        <f t="shared" si="10"/>
        <v>0</v>
      </c>
      <c r="O237" s="371"/>
      <c r="P237" s="372">
        <f t="shared" si="11"/>
        <v>0</v>
      </c>
      <c r="Q237" s="373" t="str">
        <f t="shared" si="12"/>
        <v/>
      </c>
      <c r="R237" s="374">
        <v>0</v>
      </c>
      <c r="S237" s="119"/>
      <c r="T237" s="119"/>
      <c r="U237" s="113"/>
      <c r="V237" s="113"/>
      <c r="W237" s="117">
        <v>0</v>
      </c>
      <c r="X237" s="123"/>
      <c r="Y237" s="113"/>
      <c r="Z237" s="119"/>
      <c r="AA237" s="119"/>
      <c r="AB237" s="113"/>
      <c r="AC237" s="113">
        <v>0</v>
      </c>
      <c r="AD237" s="117">
        <v>0</v>
      </c>
      <c r="AE237" s="109">
        <v>0</v>
      </c>
      <c r="AF237" s="116"/>
      <c r="AG237" s="116"/>
      <c r="AH237" s="389">
        <v>0</v>
      </c>
      <c r="AI237" s="117">
        <v>0</v>
      </c>
      <c r="AJ237" s="396">
        <v>0</v>
      </c>
      <c r="AK237" s="374"/>
      <c r="AL237" s="113"/>
      <c r="AM237" s="117">
        <v>0</v>
      </c>
      <c r="AN237" s="375">
        <v>0</v>
      </c>
      <c r="AO237" s="383">
        <v>0</v>
      </c>
      <c r="AP237" s="376"/>
      <c r="AQ237" s="119"/>
      <c r="AR237" s="117">
        <v>0</v>
      </c>
      <c r="AS237" s="123">
        <v>0</v>
      </c>
      <c r="AT237" s="119"/>
      <c r="AU237" s="383"/>
      <c r="AV237" s="119"/>
      <c r="AW237" s="383"/>
      <c r="AX237" s="126"/>
      <c r="AY237" s="119"/>
      <c r="AZ237" s="113"/>
      <c r="BA237" s="113"/>
      <c r="BB237" s="394">
        <v>0</v>
      </c>
      <c r="BC237" s="394">
        <v>0</v>
      </c>
      <c r="BD237" s="394">
        <v>0</v>
      </c>
      <c r="BE237" s="378"/>
      <c r="BF237" s="440"/>
      <c r="BG237" s="440"/>
      <c r="BH237" s="116"/>
      <c r="BI237" s="117"/>
      <c r="BJ237" s="378"/>
      <c r="BK237" s="378"/>
      <c r="BL237" s="117"/>
      <c r="BM237" s="374">
        <v>0</v>
      </c>
      <c r="BN237" s="119"/>
      <c r="BO237" s="119"/>
    </row>
    <row r="238" spans="1:67" ht="24" customHeight="1" x14ac:dyDescent="0.3">
      <c r="A238" s="364" t="s">
        <v>2792</v>
      </c>
      <c r="B238" s="365" t="s">
        <v>2793</v>
      </c>
      <c r="C238" s="366" t="s">
        <v>2791</v>
      </c>
      <c r="D238" s="367">
        <f t="shared" si="0"/>
        <v>0</v>
      </c>
      <c r="E238" s="368">
        <f t="shared" si="1"/>
        <v>0</v>
      </c>
      <c r="F238" s="368">
        <f t="shared" si="2"/>
        <v>0</v>
      </c>
      <c r="G238" s="368">
        <f t="shared" si="3"/>
        <v>0</v>
      </c>
      <c r="H238" s="368">
        <f t="shared" si="4"/>
        <v>0</v>
      </c>
      <c r="I238" s="368">
        <f t="shared" si="5"/>
        <v>0</v>
      </c>
      <c r="J238" s="368">
        <f t="shared" si="6"/>
        <v>0</v>
      </c>
      <c r="K238" s="368">
        <f t="shared" si="7"/>
        <v>0</v>
      </c>
      <c r="L238" s="368">
        <f t="shared" si="8"/>
        <v>0</v>
      </c>
      <c r="M238" s="369">
        <f t="shared" si="9"/>
        <v>0</v>
      </c>
      <c r="N238" s="370">
        <f t="shared" si="10"/>
        <v>0</v>
      </c>
      <c r="O238" s="371"/>
      <c r="P238" s="372">
        <f t="shared" si="11"/>
        <v>0</v>
      </c>
      <c r="Q238" s="373" t="str">
        <f t="shared" si="12"/>
        <v/>
      </c>
      <c r="R238" s="374">
        <v>0</v>
      </c>
      <c r="S238" s="119"/>
      <c r="T238" s="119"/>
      <c r="U238" s="113"/>
      <c r="V238" s="113"/>
      <c r="W238" s="117">
        <v>0</v>
      </c>
      <c r="X238" s="123"/>
      <c r="Y238" s="113"/>
      <c r="Z238" s="119"/>
      <c r="AA238" s="119"/>
      <c r="AB238" s="113"/>
      <c r="AC238" s="385">
        <v>0</v>
      </c>
      <c r="AD238" s="386">
        <v>0</v>
      </c>
      <c r="AE238" s="214">
        <v>0</v>
      </c>
      <c r="AF238" s="116"/>
      <c r="AG238" s="116"/>
      <c r="AH238" s="389">
        <v>0</v>
      </c>
      <c r="AI238" s="386">
        <v>0</v>
      </c>
      <c r="AJ238" s="390">
        <v>0</v>
      </c>
      <c r="AK238" s="374"/>
      <c r="AL238" s="113"/>
      <c r="AM238" s="117">
        <v>0</v>
      </c>
      <c r="AN238" s="396">
        <v>0</v>
      </c>
      <c r="AO238" s="374">
        <v>0</v>
      </c>
      <c r="AP238" s="376"/>
      <c r="AQ238" s="119"/>
      <c r="AR238" s="386">
        <v>0</v>
      </c>
      <c r="AS238" s="387">
        <v>0</v>
      </c>
      <c r="AT238" s="119"/>
      <c r="AU238" s="374"/>
      <c r="AV238" s="119"/>
      <c r="AW238" s="374"/>
      <c r="AX238" s="126"/>
      <c r="AY238" s="119"/>
      <c r="AZ238" s="113"/>
      <c r="BA238" s="113"/>
      <c r="BB238" s="377">
        <v>0</v>
      </c>
      <c r="BC238" s="377">
        <v>0</v>
      </c>
      <c r="BD238" s="377">
        <v>0</v>
      </c>
      <c r="BE238" s="378"/>
      <c r="BF238" s="444"/>
      <c r="BG238" s="444"/>
      <c r="BH238" s="116"/>
      <c r="BI238" s="386"/>
      <c r="BJ238" s="378"/>
      <c r="BK238" s="378"/>
      <c r="BL238" s="386"/>
      <c r="BM238" s="374">
        <v>0</v>
      </c>
      <c r="BN238" s="119"/>
      <c r="BO238" s="119"/>
    </row>
    <row r="239" spans="1:67" ht="24" customHeight="1" x14ac:dyDescent="0.3">
      <c r="A239" s="364" t="s">
        <v>2794</v>
      </c>
      <c r="B239" s="365" t="s">
        <v>2795</v>
      </c>
      <c r="C239" s="366" t="s">
        <v>2791</v>
      </c>
      <c r="D239" s="367">
        <f t="shared" si="0"/>
        <v>30</v>
      </c>
      <c r="E239" s="368">
        <f t="shared" si="1"/>
        <v>24</v>
      </c>
      <c r="F239" s="368">
        <f t="shared" si="2"/>
        <v>0</v>
      </c>
      <c r="G239" s="368">
        <f t="shared" si="3"/>
        <v>0</v>
      </c>
      <c r="H239" s="368">
        <f t="shared" si="4"/>
        <v>0</v>
      </c>
      <c r="I239" s="368">
        <f t="shared" si="5"/>
        <v>0</v>
      </c>
      <c r="J239" s="368">
        <f t="shared" si="6"/>
        <v>0</v>
      </c>
      <c r="K239" s="368">
        <f t="shared" si="7"/>
        <v>0</v>
      </c>
      <c r="L239" s="368">
        <f t="shared" si="8"/>
        <v>0</v>
      </c>
      <c r="M239" s="369">
        <f t="shared" si="9"/>
        <v>0</v>
      </c>
      <c r="N239" s="370">
        <f t="shared" si="10"/>
        <v>54</v>
      </c>
      <c r="O239" s="371"/>
      <c r="P239" s="372">
        <f t="shared" si="11"/>
        <v>54</v>
      </c>
      <c r="Q239" s="373">
        <f t="shared" si="12"/>
        <v>189</v>
      </c>
      <c r="R239" s="374">
        <v>0</v>
      </c>
      <c r="S239" s="384"/>
      <c r="T239" s="384"/>
      <c r="U239" s="385"/>
      <c r="V239" s="385"/>
      <c r="W239" s="386">
        <v>0</v>
      </c>
      <c r="X239" s="123"/>
      <c r="Y239" s="385"/>
      <c r="Z239" s="384"/>
      <c r="AA239" s="384"/>
      <c r="AB239" s="385"/>
      <c r="AC239" s="113">
        <v>24</v>
      </c>
      <c r="AD239" s="117">
        <v>0</v>
      </c>
      <c r="AE239" s="109">
        <v>0</v>
      </c>
      <c r="AF239" s="116"/>
      <c r="AG239" s="116"/>
      <c r="AH239" s="124">
        <v>0</v>
      </c>
      <c r="AI239" s="117">
        <v>0</v>
      </c>
      <c r="AJ239" s="375">
        <v>0</v>
      </c>
      <c r="AK239" s="374"/>
      <c r="AL239" s="385"/>
      <c r="AM239" s="117">
        <v>0</v>
      </c>
      <c r="AN239" s="375">
        <v>0</v>
      </c>
      <c r="AO239" s="383">
        <v>0</v>
      </c>
      <c r="AP239" s="376"/>
      <c r="AQ239" s="384"/>
      <c r="AR239" s="117">
        <v>0</v>
      </c>
      <c r="AS239" s="387">
        <v>0</v>
      </c>
      <c r="AT239" s="384"/>
      <c r="AU239" s="383"/>
      <c r="AV239" s="384"/>
      <c r="AW239" s="383"/>
      <c r="AX239" s="126"/>
      <c r="AY239" s="384">
        <v>30</v>
      </c>
      <c r="AZ239" s="385"/>
      <c r="BA239" s="385"/>
      <c r="BB239" s="377">
        <v>0</v>
      </c>
      <c r="BC239" s="377">
        <v>0</v>
      </c>
      <c r="BD239" s="377">
        <v>0</v>
      </c>
      <c r="BE239" s="378"/>
      <c r="BF239" s="440"/>
      <c r="BG239" s="440"/>
      <c r="BH239" s="116"/>
      <c r="BI239" s="117"/>
      <c r="BJ239" s="378"/>
      <c r="BK239" s="378"/>
      <c r="BL239" s="117"/>
      <c r="BM239" s="383">
        <v>0</v>
      </c>
      <c r="BN239" s="384"/>
      <c r="BO239" s="384"/>
    </row>
    <row r="240" spans="1:67" ht="24" customHeight="1" x14ac:dyDescent="0.3">
      <c r="A240" s="379" t="s">
        <v>2798</v>
      </c>
      <c r="B240" s="365" t="s">
        <v>2799</v>
      </c>
      <c r="C240" s="366" t="s">
        <v>3275</v>
      </c>
      <c r="D240" s="367">
        <f t="shared" si="0"/>
        <v>0</v>
      </c>
      <c r="E240" s="368">
        <f t="shared" si="1"/>
        <v>0</v>
      </c>
      <c r="F240" s="368">
        <f t="shared" si="2"/>
        <v>0</v>
      </c>
      <c r="G240" s="368">
        <f t="shared" si="3"/>
        <v>0</v>
      </c>
      <c r="H240" s="368">
        <f t="shared" si="4"/>
        <v>0</v>
      </c>
      <c r="I240" s="368">
        <f t="shared" si="5"/>
        <v>0</v>
      </c>
      <c r="J240" s="368">
        <f t="shared" si="6"/>
        <v>0</v>
      </c>
      <c r="K240" s="368">
        <f t="shared" si="7"/>
        <v>0</v>
      </c>
      <c r="L240" s="368">
        <f t="shared" si="8"/>
        <v>0</v>
      </c>
      <c r="M240" s="369">
        <f t="shared" si="9"/>
        <v>0</v>
      </c>
      <c r="N240" s="370">
        <f t="shared" si="10"/>
        <v>0</v>
      </c>
      <c r="O240" s="371"/>
      <c r="P240" s="372">
        <f t="shared" si="11"/>
        <v>0</v>
      </c>
      <c r="Q240" s="373" t="str">
        <f t="shared" si="12"/>
        <v/>
      </c>
      <c r="R240" s="374">
        <v>0</v>
      </c>
      <c r="S240" s="384"/>
      <c r="T240" s="384"/>
      <c r="U240" s="385"/>
      <c r="V240" s="385"/>
      <c r="W240" s="386">
        <v>0</v>
      </c>
      <c r="X240" s="387"/>
      <c r="Y240" s="385"/>
      <c r="Z240" s="384"/>
      <c r="AA240" s="384"/>
      <c r="AB240" s="385"/>
      <c r="AC240" s="113">
        <v>0</v>
      </c>
      <c r="AD240" s="386">
        <v>0</v>
      </c>
      <c r="AE240" s="214">
        <v>0</v>
      </c>
      <c r="AF240" s="116"/>
      <c r="AG240" s="116"/>
      <c r="AH240" s="389">
        <v>0</v>
      </c>
      <c r="AI240" s="386">
        <v>0</v>
      </c>
      <c r="AJ240" s="390">
        <v>0</v>
      </c>
      <c r="AK240" s="383"/>
      <c r="AL240" s="385"/>
      <c r="AM240" s="386">
        <v>0</v>
      </c>
      <c r="AN240" s="396">
        <v>0</v>
      </c>
      <c r="AO240" s="374">
        <v>0</v>
      </c>
      <c r="AP240" s="391"/>
      <c r="AQ240" s="384"/>
      <c r="AR240" s="386">
        <v>0</v>
      </c>
      <c r="AS240" s="123">
        <v>0</v>
      </c>
      <c r="AT240" s="384"/>
      <c r="AU240" s="374"/>
      <c r="AV240" s="384"/>
      <c r="AW240" s="374"/>
      <c r="AX240" s="126"/>
      <c r="AY240" s="384"/>
      <c r="AZ240" s="385"/>
      <c r="BA240" s="385"/>
      <c r="BB240" s="445">
        <v>0</v>
      </c>
      <c r="BC240" s="445">
        <v>0</v>
      </c>
      <c r="BD240" s="445">
        <v>0</v>
      </c>
      <c r="BE240" s="378"/>
      <c r="BF240" s="109"/>
      <c r="BG240" s="109"/>
      <c r="BH240" s="116"/>
      <c r="BI240" s="386"/>
      <c r="BJ240" s="378"/>
      <c r="BK240" s="378"/>
      <c r="BL240" s="386"/>
      <c r="BM240" s="374">
        <v>0</v>
      </c>
      <c r="BN240" s="384"/>
      <c r="BO240" s="384"/>
    </row>
    <row r="241" spans="1:67" ht="24" customHeight="1" x14ac:dyDescent="0.3">
      <c r="A241" s="380" t="s">
        <v>2805</v>
      </c>
      <c r="B241" s="381" t="s">
        <v>2806</v>
      </c>
      <c r="C241" s="382" t="s">
        <v>402</v>
      </c>
      <c r="D241" s="367">
        <f t="shared" si="0"/>
        <v>3</v>
      </c>
      <c r="E241" s="368">
        <f t="shared" si="1"/>
        <v>0</v>
      </c>
      <c r="F241" s="368">
        <f t="shared" si="2"/>
        <v>0</v>
      </c>
      <c r="G241" s="368">
        <f t="shared" si="3"/>
        <v>0</v>
      </c>
      <c r="H241" s="368">
        <f t="shared" si="4"/>
        <v>0</v>
      </c>
      <c r="I241" s="368">
        <f t="shared" si="5"/>
        <v>0</v>
      </c>
      <c r="J241" s="368">
        <f t="shared" si="6"/>
        <v>0</v>
      </c>
      <c r="K241" s="368">
        <f t="shared" si="7"/>
        <v>0</v>
      </c>
      <c r="L241" s="368">
        <f t="shared" si="8"/>
        <v>0</v>
      </c>
      <c r="M241" s="369">
        <f t="shared" si="9"/>
        <v>0</v>
      </c>
      <c r="N241" s="370">
        <f t="shared" si="10"/>
        <v>3</v>
      </c>
      <c r="O241" s="371"/>
      <c r="P241" s="372">
        <f t="shared" si="11"/>
        <v>3</v>
      </c>
      <c r="Q241" s="373">
        <f t="shared" si="12"/>
        <v>853</v>
      </c>
      <c r="R241" s="383">
        <v>0</v>
      </c>
      <c r="S241" s="119"/>
      <c r="T241" s="119"/>
      <c r="U241" s="113"/>
      <c r="V241" s="113"/>
      <c r="W241" s="117">
        <v>0</v>
      </c>
      <c r="X241" s="123"/>
      <c r="Y241" s="113"/>
      <c r="Z241" s="119"/>
      <c r="AA241" s="119"/>
      <c r="AB241" s="113"/>
      <c r="AC241" s="113">
        <v>0</v>
      </c>
      <c r="AD241" s="117">
        <v>0</v>
      </c>
      <c r="AE241" s="109">
        <v>0</v>
      </c>
      <c r="AF241" s="388"/>
      <c r="AG241" s="388"/>
      <c r="AH241" s="124">
        <v>0</v>
      </c>
      <c r="AI241" s="117">
        <v>0</v>
      </c>
      <c r="AJ241" s="375">
        <v>0</v>
      </c>
      <c r="AK241" s="374"/>
      <c r="AL241" s="113"/>
      <c r="AM241" s="117">
        <v>0</v>
      </c>
      <c r="AN241" s="375">
        <v>0</v>
      </c>
      <c r="AO241" s="374">
        <v>0</v>
      </c>
      <c r="AP241" s="376"/>
      <c r="AQ241" s="119"/>
      <c r="AR241" s="117">
        <v>0</v>
      </c>
      <c r="AS241" s="123">
        <v>0</v>
      </c>
      <c r="AT241" s="119"/>
      <c r="AU241" s="374"/>
      <c r="AV241" s="119"/>
      <c r="AW241" s="374"/>
      <c r="AX241" s="392"/>
      <c r="AY241" s="119">
        <v>3</v>
      </c>
      <c r="AZ241" s="113"/>
      <c r="BA241" s="113"/>
      <c r="BB241" s="377">
        <v>0</v>
      </c>
      <c r="BC241" s="377">
        <v>0</v>
      </c>
      <c r="BD241" s="377">
        <v>0</v>
      </c>
      <c r="BE241" s="393"/>
      <c r="BF241" s="109"/>
      <c r="BG241" s="109"/>
      <c r="BH241" s="388"/>
      <c r="BI241" s="117"/>
      <c r="BJ241" s="393"/>
      <c r="BK241" s="393"/>
      <c r="BL241" s="117"/>
      <c r="BM241" s="374">
        <v>0</v>
      </c>
      <c r="BN241" s="119"/>
      <c r="BO241" s="119"/>
    </row>
    <row r="242" spans="1:67" ht="24" customHeight="1" x14ac:dyDescent="0.3">
      <c r="A242" s="379" t="s">
        <v>984</v>
      </c>
      <c r="B242" s="365" t="s">
        <v>985</v>
      </c>
      <c r="C242" s="366" t="s">
        <v>138</v>
      </c>
      <c r="D242" s="367">
        <f t="shared" si="0"/>
        <v>20</v>
      </c>
      <c r="E242" s="368">
        <f t="shared" si="1"/>
        <v>10</v>
      </c>
      <c r="F242" s="368">
        <f t="shared" si="2"/>
        <v>7</v>
      </c>
      <c r="G242" s="368">
        <f t="shared" si="3"/>
        <v>0</v>
      </c>
      <c r="H242" s="368">
        <f t="shared" si="4"/>
        <v>0</v>
      </c>
      <c r="I242" s="368">
        <f t="shared" si="5"/>
        <v>0</v>
      </c>
      <c r="J242" s="368">
        <f t="shared" si="6"/>
        <v>0</v>
      </c>
      <c r="K242" s="368">
        <f t="shared" si="7"/>
        <v>0</v>
      </c>
      <c r="L242" s="368">
        <f t="shared" si="8"/>
        <v>0</v>
      </c>
      <c r="M242" s="369">
        <f t="shared" si="9"/>
        <v>0</v>
      </c>
      <c r="N242" s="370">
        <f t="shared" si="10"/>
        <v>37</v>
      </c>
      <c r="O242" s="371"/>
      <c r="P242" s="372">
        <f t="shared" si="11"/>
        <v>37</v>
      </c>
      <c r="Q242" s="373">
        <f t="shared" si="12"/>
        <v>266</v>
      </c>
      <c r="R242" s="383">
        <v>0</v>
      </c>
      <c r="S242" s="119"/>
      <c r="T242" s="119">
        <v>7</v>
      </c>
      <c r="U242" s="113"/>
      <c r="V242" s="113"/>
      <c r="W242" s="117">
        <v>0</v>
      </c>
      <c r="X242" s="387"/>
      <c r="Y242" s="113"/>
      <c r="Z242" s="119"/>
      <c r="AA242" s="119"/>
      <c r="AB242" s="113"/>
      <c r="AC242" s="385">
        <v>0</v>
      </c>
      <c r="AD242" s="117">
        <v>0</v>
      </c>
      <c r="AE242" s="109">
        <v>0</v>
      </c>
      <c r="AF242" s="116"/>
      <c r="AG242" s="116"/>
      <c r="AH242" s="389">
        <v>0</v>
      </c>
      <c r="AI242" s="117">
        <v>0</v>
      </c>
      <c r="AJ242" s="375">
        <v>0</v>
      </c>
      <c r="AK242" s="383"/>
      <c r="AL242" s="113"/>
      <c r="AM242" s="386">
        <v>0</v>
      </c>
      <c r="AN242" s="396">
        <v>0</v>
      </c>
      <c r="AO242" s="374">
        <v>0</v>
      </c>
      <c r="AP242" s="391"/>
      <c r="AQ242" s="119"/>
      <c r="AR242" s="117">
        <v>0</v>
      </c>
      <c r="AS242" s="387">
        <v>0</v>
      </c>
      <c r="AT242" s="119"/>
      <c r="AU242" s="374"/>
      <c r="AV242" s="119"/>
      <c r="AW242" s="374"/>
      <c r="AX242" s="392">
        <v>20</v>
      </c>
      <c r="AY242" s="119"/>
      <c r="AZ242" s="113"/>
      <c r="BA242" s="113"/>
      <c r="BB242" s="377">
        <v>0</v>
      </c>
      <c r="BC242" s="377">
        <v>0</v>
      </c>
      <c r="BD242" s="377">
        <v>0</v>
      </c>
      <c r="BE242" s="378"/>
      <c r="BF242" s="440">
        <v>10</v>
      </c>
      <c r="BG242" s="440"/>
      <c r="BH242" s="116"/>
      <c r="BI242" s="117"/>
      <c r="BJ242" s="378"/>
      <c r="BK242" s="378"/>
      <c r="BL242" s="117"/>
      <c r="BM242" s="383">
        <v>1</v>
      </c>
      <c r="BN242" s="119"/>
      <c r="BO242" s="119"/>
    </row>
    <row r="243" spans="1:67" ht="24" customHeight="1" x14ac:dyDescent="0.3">
      <c r="A243" s="364" t="s">
        <v>2818</v>
      </c>
      <c r="B243" s="365" t="s">
        <v>2819</v>
      </c>
      <c r="C243" s="366" t="s">
        <v>71</v>
      </c>
      <c r="D243" s="367">
        <f t="shared" si="0"/>
        <v>20</v>
      </c>
      <c r="E243" s="368">
        <f t="shared" si="1"/>
        <v>0</v>
      </c>
      <c r="F243" s="368">
        <f t="shared" si="2"/>
        <v>0</v>
      </c>
      <c r="G243" s="368">
        <f t="shared" si="3"/>
        <v>0</v>
      </c>
      <c r="H243" s="368">
        <f t="shared" si="4"/>
        <v>0</v>
      </c>
      <c r="I243" s="368">
        <f t="shared" si="5"/>
        <v>0</v>
      </c>
      <c r="J243" s="368">
        <f t="shared" si="6"/>
        <v>0</v>
      </c>
      <c r="K243" s="368">
        <f t="shared" si="7"/>
        <v>0</v>
      </c>
      <c r="L243" s="368">
        <f t="shared" si="8"/>
        <v>0</v>
      </c>
      <c r="M243" s="369">
        <f t="shared" si="9"/>
        <v>0</v>
      </c>
      <c r="N243" s="370">
        <f t="shared" si="10"/>
        <v>20</v>
      </c>
      <c r="O243" s="371"/>
      <c r="P243" s="372">
        <f t="shared" si="11"/>
        <v>20</v>
      </c>
      <c r="Q243" s="373">
        <f t="shared" si="12"/>
        <v>419</v>
      </c>
      <c r="R243" s="383">
        <v>0</v>
      </c>
      <c r="S243" s="119"/>
      <c r="T243" s="119"/>
      <c r="U243" s="113"/>
      <c r="V243" s="113"/>
      <c r="W243" s="386">
        <v>0</v>
      </c>
      <c r="X243" s="387"/>
      <c r="Y243" s="113"/>
      <c r="Z243" s="119"/>
      <c r="AA243" s="119"/>
      <c r="AB243" s="113"/>
      <c r="AC243" s="385">
        <v>20</v>
      </c>
      <c r="AD243" s="117">
        <v>0</v>
      </c>
      <c r="AE243" s="109">
        <v>0</v>
      </c>
      <c r="AF243" s="116"/>
      <c r="AG243" s="116"/>
      <c r="AH243" s="389">
        <v>0</v>
      </c>
      <c r="AI243" s="117">
        <v>0</v>
      </c>
      <c r="AJ243" s="375">
        <v>0</v>
      </c>
      <c r="AK243" s="383"/>
      <c r="AL243" s="113"/>
      <c r="AM243" s="117">
        <v>0</v>
      </c>
      <c r="AN243" s="375">
        <v>0</v>
      </c>
      <c r="AO243" s="374">
        <v>0</v>
      </c>
      <c r="AP243" s="391"/>
      <c r="AQ243" s="119"/>
      <c r="AR243" s="117">
        <v>0</v>
      </c>
      <c r="AS243" s="387">
        <v>0</v>
      </c>
      <c r="AT243" s="119"/>
      <c r="AU243" s="374"/>
      <c r="AV243" s="119"/>
      <c r="AW243" s="374"/>
      <c r="AX243" s="392"/>
      <c r="AY243" s="119"/>
      <c r="AZ243" s="113"/>
      <c r="BA243" s="113"/>
      <c r="BB243" s="394">
        <v>0</v>
      </c>
      <c r="BC243" s="394">
        <v>0</v>
      </c>
      <c r="BD243" s="394">
        <v>0</v>
      </c>
      <c r="BE243" s="378"/>
      <c r="BF243" s="109"/>
      <c r="BG243" s="109"/>
      <c r="BH243" s="116"/>
      <c r="BI243" s="117"/>
      <c r="BJ243" s="378"/>
      <c r="BK243" s="378"/>
      <c r="BL243" s="117"/>
      <c r="BM243" s="374">
        <v>0</v>
      </c>
      <c r="BN243" s="119"/>
      <c r="BO243" s="119"/>
    </row>
    <row r="244" spans="1:67" ht="24" customHeight="1" x14ac:dyDescent="0.3">
      <c r="A244" s="364">
        <v>870814</v>
      </c>
      <c r="B244" s="365" t="s">
        <v>2825</v>
      </c>
      <c r="C244" s="366" t="s">
        <v>2551</v>
      </c>
      <c r="D244" s="367">
        <f t="shared" si="0"/>
        <v>0</v>
      </c>
      <c r="E244" s="368">
        <f t="shared" si="1"/>
        <v>0</v>
      </c>
      <c r="F244" s="368">
        <f t="shared" si="2"/>
        <v>0</v>
      </c>
      <c r="G244" s="368">
        <f t="shared" si="3"/>
        <v>0</v>
      </c>
      <c r="H244" s="368">
        <f t="shared" si="4"/>
        <v>0</v>
      </c>
      <c r="I244" s="368">
        <f t="shared" si="5"/>
        <v>0</v>
      </c>
      <c r="J244" s="368">
        <f t="shared" si="6"/>
        <v>0</v>
      </c>
      <c r="K244" s="368">
        <f t="shared" si="7"/>
        <v>0</v>
      </c>
      <c r="L244" s="368">
        <f t="shared" si="8"/>
        <v>0</v>
      </c>
      <c r="M244" s="369">
        <f t="shared" si="9"/>
        <v>0</v>
      </c>
      <c r="N244" s="370">
        <f t="shared" si="10"/>
        <v>0</v>
      </c>
      <c r="O244" s="371"/>
      <c r="P244" s="372">
        <f t="shared" si="11"/>
        <v>0</v>
      </c>
      <c r="Q244" s="373" t="str">
        <f t="shared" si="12"/>
        <v/>
      </c>
      <c r="R244" s="383">
        <v>0</v>
      </c>
      <c r="S244" s="119"/>
      <c r="T244" s="119"/>
      <c r="U244" s="113"/>
      <c r="V244" s="113"/>
      <c r="W244" s="386">
        <v>0</v>
      </c>
      <c r="X244" s="123"/>
      <c r="Y244" s="113"/>
      <c r="Z244" s="119"/>
      <c r="AA244" s="119"/>
      <c r="AB244" s="113"/>
      <c r="AC244" s="113">
        <v>0</v>
      </c>
      <c r="AD244" s="117">
        <v>0</v>
      </c>
      <c r="AE244" s="109">
        <v>0</v>
      </c>
      <c r="AF244" s="116"/>
      <c r="AG244" s="116"/>
      <c r="AH244" s="124">
        <v>0</v>
      </c>
      <c r="AI244" s="117">
        <v>0</v>
      </c>
      <c r="AJ244" s="375">
        <v>0</v>
      </c>
      <c r="AK244" s="374"/>
      <c r="AL244" s="113"/>
      <c r="AM244" s="386">
        <v>0</v>
      </c>
      <c r="AN244" s="396">
        <v>0</v>
      </c>
      <c r="AO244" s="374">
        <v>0</v>
      </c>
      <c r="AP244" s="376"/>
      <c r="AQ244" s="119"/>
      <c r="AR244" s="386">
        <v>0</v>
      </c>
      <c r="AS244" s="123">
        <v>0</v>
      </c>
      <c r="AT244" s="119"/>
      <c r="AU244" s="374"/>
      <c r="AV244" s="119"/>
      <c r="AW244" s="374"/>
      <c r="AX244" s="392"/>
      <c r="AY244" s="119"/>
      <c r="AZ244" s="113"/>
      <c r="BA244" s="113"/>
      <c r="BB244" s="377">
        <v>0</v>
      </c>
      <c r="BC244" s="377">
        <v>0</v>
      </c>
      <c r="BD244" s="377">
        <v>0</v>
      </c>
      <c r="BE244" s="378"/>
      <c r="BF244" s="109"/>
      <c r="BG244" s="109"/>
      <c r="BH244" s="116"/>
      <c r="BI244" s="386"/>
      <c r="BJ244" s="378"/>
      <c r="BK244" s="378"/>
      <c r="BL244" s="386"/>
      <c r="BM244" s="383">
        <v>0</v>
      </c>
      <c r="BN244" s="119"/>
      <c r="BO244" s="119"/>
    </row>
    <row r="245" spans="1:67" ht="24" customHeight="1" x14ac:dyDescent="0.3">
      <c r="A245" s="380" t="s">
        <v>2828</v>
      </c>
      <c r="B245" s="442" t="s">
        <v>2829</v>
      </c>
      <c r="C245" s="443" t="s">
        <v>1885</v>
      </c>
      <c r="D245" s="367">
        <f t="shared" si="0"/>
        <v>0</v>
      </c>
      <c r="E245" s="368">
        <f t="shared" si="1"/>
        <v>0</v>
      </c>
      <c r="F245" s="368">
        <f t="shared" si="2"/>
        <v>0</v>
      </c>
      <c r="G245" s="368">
        <f t="shared" si="3"/>
        <v>0</v>
      </c>
      <c r="H245" s="368">
        <f t="shared" si="4"/>
        <v>0</v>
      </c>
      <c r="I245" s="368">
        <f t="shared" si="5"/>
        <v>0</v>
      </c>
      <c r="J245" s="368">
        <f t="shared" si="6"/>
        <v>0</v>
      </c>
      <c r="K245" s="368">
        <f t="shared" si="7"/>
        <v>0</v>
      </c>
      <c r="L245" s="368">
        <f t="shared" si="8"/>
        <v>0</v>
      </c>
      <c r="M245" s="369">
        <f t="shared" si="9"/>
        <v>0</v>
      </c>
      <c r="N245" s="370">
        <f t="shared" si="10"/>
        <v>0</v>
      </c>
      <c r="O245" s="371"/>
      <c r="P245" s="372">
        <f t="shared" si="11"/>
        <v>0</v>
      </c>
      <c r="Q245" s="373" t="str">
        <f t="shared" si="12"/>
        <v/>
      </c>
      <c r="R245" s="374">
        <v>0</v>
      </c>
      <c r="S245" s="384"/>
      <c r="T245" s="384"/>
      <c r="U245" s="385"/>
      <c r="V245" s="385"/>
      <c r="W245" s="117">
        <v>0</v>
      </c>
      <c r="X245" s="387"/>
      <c r="Y245" s="385"/>
      <c r="Z245" s="384"/>
      <c r="AA245" s="384"/>
      <c r="AB245" s="385"/>
      <c r="AC245" s="385">
        <v>0</v>
      </c>
      <c r="AD245" s="117">
        <v>0</v>
      </c>
      <c r="AE245" s="109">
        <v>0</v>
      </c>
      <c r="AF245" s="116"/>
      <c r="AG245" s="116"/>
      <c r="AH245" s="389">
        <v>0</v>
      </c>
      <c r="AI245" s="117">
        <v>0</v>
      </c>
      <c r="AJ245" s="375">
        <v>0</v>
      </c>
      <c r="AK245" s="383"/>
      <c r="AL245" s="385"/>
      <c r="AM245" s="386">
        <v>0</v>
      </c>
      <c r="AN245" s="390">
        <v>0</v>
      </c>
      <c r="AO245" s="383">
        <v>0</v>
      </c>
      <c r="AP245" s="391"/>
      <c r="AQ245" s="384"/>
      <c r="AR245" s="117">
        <v>0</v>
      </c>
      <c r="AS245" s="387">
        <v>0</v>
      </c>
      <c r="AT245" s="384"/>
      <c r="AU245" s="383"/>
      <c r="AV245" s="384"/>
      <c r="AW245" s="383"/>
      <c r="AX245" s="126"/>
      <c r="AY245" s="384"/>
      <c r="AZ245" s="385"/>
      <c r="BA245" s="385"/>
      <c r="BB245" s="377">
        <v>0</v>
      </c>
      <c r="BC245" s="377">
        <v>0</v>
      </c>
      <c r="BD245" s="377">
        <v>0</v>
      </c>
      <c r="BE245" s="378"/>
      <c r="BF245" s="109"/>
      <c r="BG245" s="109"/>
      <c r="BH245" s="116"/>
      <c r="BI245" s="117"/>
      <c r="BJ245" s="378"/>
      <c r="BK245" s="378"/>
      <c r="BL245" s="117"/>
      <c r="BM245" s="374">
        <v>0</v>
      </c>
      <c r="BN245" s="384"/>
      <c r="BO245" s="384"/>
    </row>
    <row r="246" spans="1:67" ht="24" customHeight="1" x14ac:dyDescent="0.3">
      <c r="A246" s="380" t="s">
        <v>3322</v>
      </c>
      <c r="B246" s="381" t="s">
        <v>3323</v>
      </c>
      <c r="C246" s="382" t="s">
        <v>2176</v>
      </c>
      <c r="D246" s="367">
        <f t="shared" si="0"/>
        <v>4</v>
      </c>
      <c r="E246" s="368">
        <f t="shared" si="1"/>
        <v>0</v>
      </c>
      <c r="F246" s="368">
        <f t="shared" si="2"/>
        <v>0</v>
      </c>
      <c r="G246" s="368">
        <f t="shared" si="3"/>
        <v>0</v>
      </c>
      <c r="H246" s="368">
        <f t="shared" si="4"/>
        <v>0</v>
      </c>
      <c r="I246" s="368">
        <f t="shared" si="5"/>
        <v>0</v>
      </c>
      <c r="J246" s="368">
        <f t="shared" si="6"/>
        <v>0</v>
      </c>
      <c r="K246" s="368">
        <f t="shared" si="7"/>
        <v>0</v>
      </c>
      <c r="L246" s="368">
        <f t="shared" si="8"/>
        <v>0</v>
      </c>
      <c r="M246" s="369">
        <f t="shared" si="9"/>
        <v>0</v>
      </c>
      <c r="N246" s="370">
        <f t="shared" si="10"/>
        <v>4</v>
      </c>
      <c r="O246" s="371"/>
      <c r="P246" s="372">
        <f t="shared" si="11"/>
        <v>4</v>
      </c>
      <c r="Q246" s="373">
        <f t="shared" si="12"/>
        <v>829</v>
      </c>
      <c r="R246" s="383">
        <v>0</v>
      </c>
      <c r="S246" s="119"/>
      <c r="T246" s="119"/>
      <c r="U246" s="113"/>
      <c r="V246" s="113"/>
      <c r="W246" s="117">
        <v>0</v>
      </c>
      <c r="X246" s="123"/>
      <c r="Y246" s="113"/>
      <c r="Z246" s="119"/>
      <c r="AA246" s="119"/>
      <c r="AB246" s="113"/>
      <c r="AC246" s="113">
        <v>0</v>
      </c>
      <c r="AD246" s="117">
        <v>0</v>
      </c>
      <c r="AE246" s="109">
        <v>0</v>
      </c>
      <c r="AF246" s="388"/>
      <c r="AG246" s="388"/>
      <c r="AH246" s="124">
        <v>0</v>
      </c>
      <c r="AI246" s="117">
        <v>0</v>
      </c>
      <c r="AJ246" s="375">
        <v>0</v>
      </c>
      <c r="AK246" s="374"/>
      <c r="AL246" s="113"/>
      <c r="AM246" s="117">
        <v>0</v>
      </c>
      <c r="AN246" s="375">
        <v>0</v>
      </c>
      <c r="AO246" s="374">
        <v>0</v>
      </c>
      <c r="AP246" s="376"/>
      <c r="AQ246" s="119"/>
      <c r="AR246" s="117">
        <v>0</v>
      </c>
      <c r="AS246" s="123">
        <v>0</v>
      </c>
      <c r="AT246" s="119"/>
      <c r="AU246" s="374"/>
      <c r="AV246" s="119"/>
      <c r="AW246" s="374"/>
      <c r="AX246" s="392"/>
      <c r="AY246" s="119">
        <v>4</v>
      </c>
      <c r="AZ246" s="113"/>
      <c r="BA246" s="113"/>
      <c r="BB246" s="377">
        <v>0</v>
      </c>
      <c r="BC246" s="377">
        <v>0</v>
      </c>
      <c r="BD246" s="377">
        <v>0</v>
      </c>
      <c r="BE246" s="393"/>
      <c r="BF246" s="109"/>
      <c r="BG246" s="109"/>
      <c r="BH246" s="388"/>
      <c r="BI246" s="117"/>
      <c r="BJ246" s="393"/>
      <c r="BK246" s="393"/>
      <c r="BL246" s="117"/>
      <c r="BM246" s="374">
        <v>0</v>
      </c>
      <c r="BN246" s="119"/>
      <c r="BO246" s="119"/>
    </row>
    <row r="247" spans="1:67" ht="24" customHeight="1" x14ac:dyDescent="0.3">
      <c r="A247" s="380" t="s">
        <v>1184</v>
      </c>
      <c r="B247" s="381" t="s">
        <v>1185</v>
      </c>
      <c r="C247" s="382" t="s">
        <v>113</v>
      </c>
      <c r="D247" s="367">
        <f t="shared" si="0"/>
        <v>120</v>
      </c>
      <c r="E247" s="368">
        <f t="shared" si="1"/>
        <v>50</v>
      </c>
      <c r="F247" s="368">
        <f t="shared" si="2"/>
        <v>30</v>
      </c>
      <c r="G247" s="368">
        <f t="shared" si="3"/>
        <v>24</v>
      </c>
      <c r="H247" s="368">
        <f t="shared" si="4"/>
        <v>12</v>
      </c>
      <c r="I247" s="368">
        <f t="shared" si="5"/>
        <v>6</v>
      </c>
      <c r="J247" s="368">
        <f t="shared" si="6"/>
        <v>5</v>
      </c>
      <c r="K247" s="368">
        <f t="shared" si="7"/>
        <v>5</v>
      </c>
      <c r="L247" s="368">
        <f t="shared" si="8"/>
        <v>1</v>
      </c>
      <c r="M247" s="369">
        <f t="shared" si="9"/>
        <v>1</v>
      </c>
      <c r="N247" s="446">
        <f t="shared" si="10"/>
        <v>254</v>
      </c>
      <c r="O247" s="371"/>
      <c r="P247" s="372">
        <f t="shared" si="11"/>
        <v>254</v>
      </c>
      <c r="Q247" s="373">
        <f t="shared" si="12"/>
        <v>73</v>
      </c>
      <c r="R247" s="383">
        <v>0</v>
      </c>
      <c r="S247" s="384"/>
      <c r="T247" s="384"/>
      <c r="U247" s="385"/>
      <c r="V247" s="385"/>
      <c r="W247" s="386">
        <v>0</v>
      </c>
      <c r="X247" s="387"/>
      <c r="Y247" s="385"/>
      <c r="Z247" s="384"/>
      <c r="AA247" s="384"/>
      <c r="AB247" s="385">
        <v>24</v>
      </c>
      <c r="AC247" s="113">
        <v>0</v>
      </c>
      <c r="AD247" s="117">
        <v>0</v>
      </c>
      <c r="AE247" s="109">
        <v>0</v>
      </c>
      <c r="AF247" s="388">
        <v>1</v>
      </c>
      <c r="AG247" s="388"/>
      <c r="AH247" s="124">
        <v>0</v>
      </c>
      <c r="AI247" s="117">
        <v>0</v>
      </c>
      <c r="AJ247" s="375">
        <v>0</v>
      </c>
      <c r="AK247" s="383">
        <v>5</v>
      </c>
      <c r="AL247" s="385"/>
      <c r="AM247" s="117">
        <v>0</v>
      </c>
      <c r="AN247" s="375">
        <v>1</v>
      </c>
      <c r="AO247" s="383">
        <v>0</v>
      </c>
      <c r="AP247" s="391"/>
      <c r="AQ247" s="384">
        <v>5</v>
      </c>
      <c r="AR247" s="117">
        <v>30</v>
      </c>
      <c r="AS247" s="123">
        <v>120</v>
      </c>
      <c r="AT247" s="384"/>
      <c r="AU247" s="383"/>
      <c r="AV247" s="384"/>
      <c r="AW247" s="383"/>
      <c r="AX247" s="392">
        <v>12</v>
      </c>
      <c r="AY247" s="384">
        <v>6</v>
      </c>
      <c r="AZ247" s="385"/>
      <c r="BA247" s="385"/>
      <c r="BB247" s="377">
        <v>0</v>
      </c>
      <c r="BC247" s="377">
        <v>0</v>
      </c>
      <c r="BD247" s="377">
        <v>0</v>
      </c>
      <c r="BE247" s="393">
        <v>50</v>
      </c>
      <c r="BF247" s="109"/>
      <c r="BG247" s="109"/>
      <c r="BH247" s="388"/>
      <c r="BI247" s="117"/>
      <c r="BJ247" s="393"/>
      <c r="BK247" s="393"/>
      <c r="BL247" s="117"/>
      <c r="BM247" s="374">
        <v>0</v>
      </c>
      <c r="BN247" s="384"/>
      <c r="BO247" s="384"/>
    </row>
    <row r="248" spans="1:67" ht="24" customHeight="1" x14ac:dyDescent="0.3">
      <c r="A248" s="379" t="s">
        <v>285</v>
      </c>
      <c r="B248" s="365" t="s">
        <v>286</v>
      </c>
      <c r="C248" s="366" t="s">
        <v>590</v>
      </c>
      <c r="D248" s="367">
        <f t="shared" si="0"/>
        <v>9</v>
      </c>
      <c r="E248" s="368">
        <f t="shared" si="1"/>
        <v>5</v>
      </c>
      <c r="F248" s="368">
        <f t="shared" si="2"/>
        <v>0</v>
      </c>
      <c r="G248" s="368">
        <f t="shared" si="3"/>
        <v>0</v>
      </c>
      <c r="H248" s="368">
        <f t="shared" si="4"/>
        <v>0</v>
      </c>
      <c r="I248" s="368">
        <f t="shared" si="5"/>
        <v>0</v>
      </c>
      <c r="J248" s="368">
        <f t="shared" si="6"/>
        <v>0</v>
      </c>
      <c r="K248" s="368">
        <f t="shared" si="7"/>
        <v>0</v>
      </c>
      <c r="L248" s="368">
        <f t="shared" si="8"/>
        <v>0</v>
      </c>
      <c r="M248" s="369">
        <f t="shared" si="9"/>
        <v>0</v>
      </c>
      <c r="N248" s="370">
        <f t="shared" si="10"/>
        <v>14</v>
      </c>
      <c r="O248" s="371"/>
      <c r="P248" s="372">
        <f t="shared" si="11"/>
        <v>14</v>
      </c>
      <c r="Q248" s="373">
        <f t="shared" si="12"/>
        <v>541</v>
      </c>
      <c r="R248" s="374">
        <v>0</v>
      </c>
      <c r="S248" s="384"/>
      <c r="T248" s="384"/>
      <c r="U248" s="385"/>
      <c r="V248" s="385"/>
      <c r="W248" s="117">
        <v>0</v>
      </c>
      <c r="X248" s="387"/>
      <c r="Y248" s="385"/>
      <c r="Z248" s="384"/>
      <c r="AA248" s="384"/>
      <c r="AB248" s="385"/>
      <c r="AC248" s="385">
        <v>5</v>
      </c>
      <c r="AD248" s="117">
        <v>0</v>
      </c>
      <c r="AE248" s="109">
        <v>0</v>
      </c>
      <c r="AF248" s="116"/>
      <c r="AG248" s="116"/>
      <c r="AH248" s="124">
        <v>0</v>
      </c>
      <c r="AI248" s="117">
        <v>0</v>
      </c>
      <c r="AJ248" s="375">
        <v>0</v>
      </c>
      <c r="AK248" s="383"/>
      <c r="AL248" s="385"/>
      <c r="AM248" s="386">
        <v>0</v>
      </c>
      <c r="AN248" s="396">
        <v>0</v>
      </c>
      <c r="AO248" s="374">
        <v>0</v>
      </c>
      <c r="AP248" s="391"/>
      <c r="AQ248" s="384"/>
      <c r="AR248" s="117">
        <v>0</v>
      </c>
      <c r="AS248" s="387">
        <v>0</v>
      </c>
      <c r="AT248" s="384"/>
      <c r="AU248" s="374"/>
      <c r="AV248" s="384"/>
      <c r="AW248" s="374"/>
      <c r="AX248" s="392"/>
      <c r="AY248" s="119">
        <v>9</v>
      </c>
      <c r="AZ248" s="385"/>
      <c r="BA248" s="385"/>
      <c r="BB248" s="377">
        <v>0</v>
      </c>
      <c r="BC248" s="377">
        <v>0</v>
      </c>
      <c r="BD248" s="377">
        <v>0</v>
      </c>
      <c r="BE248" s="378"/>
      <c r="BF248" s="109"/>
      <c r="BG248" s="109"/>
      <c r="BH248" s="116"/>
      <c r="BI248" s="117"/>
      <c r="BJ248" s="378"/>
      <c r="BK248" s="378"/>
      <c r="BL248" s="117"/>
      <c r="BM248" s="374">
        <v>0</v>
      </c>
      <c r="BN248" s="384"/>
      <c r="BO248" s="384"/>
    </row>
    <row r="249" spans="1:67" ht="24" customHeight="1" x14ac:dyDescent="0.3">
      <c r="A249" s="364" t="s">
        <v>2839</v>
      </c>
      <c r="B249" s="438" t="s">
        <v>2840</v>
      </c>
      <c r="C249" s="439" t="s">
        <v>590</v>
      </c>
      <c r="D249" s="367">
        <f t="shared" si="0"/>
        <v>10</v>
      </c>
      <c r="E249" s="368">
        <f t="shared" si="1"/>
        <v>5</v>
      </c>
      <c r="F249" s="368">
        <f t="shared" si="2"/>
        <v>4</v>
      </c>
      <c r="G249" s="368">
        <f t="shared" si="3"/>
        <v>0</v>
      </c>
      <c r="H249" s="368">
        <f t="shared" si="4"/>
        <v>0</v>
      </c>
      <c r="I249" s="368">
        <f t="shared" si="5"/>
        <v>0</v>
      </c>
      <c r="J249" s="368">
        <f t="shared" si="6"/>
        <v>0</v>
      </c>
      <c r="K249" s="368">
        <f t="shared" si="7"/>
        <v>0</v>
      </c>
      <c r="L249" s="368">
        <f t="shared" si="8"/>
        <v>0</v>
      </c>
      <c r="M249" s="369">
        <f t="shared" si="9"/>
        <v>0</v>
      </c>
      <c r="N249" s="446">
        <f t="shared" si="10"/>
        <v>19</v>
      </c>
      <c r="O249" s="371"/>
      <c r="P249" s="372">
        <f t="shared" si="11"/>
        <v>19</v>
      </c>
      <c r="Q249" s="373">
        <f t="shared" si="12"/>
        <v>443</v>
      </c>
      <c r="R249" s="374">
        <v>0</v>
      </c>
      <c r="S249" s="119"/>
      <c r="T249" s="119"/>
      <c r="U249" s="113"/>
      <c r="V249" s="113"/>
      <c r="W249" s="117">
        <v>0</v>
      </c>
      <c r="X249" s="123"/>
      <c r="Y249" s="113"/>
      <c r="Z249" s="119"/>
      <c r="AA249" s="119"/>
      <c r="AB249" s="113"/>
      <c r="AC249" s="113">
        <v>5</v>
      </c>
      <c r="AD249" s="117">
        <v>0</v>
      </c>
      <c r="AE249" s="109">
        <v>0</v>
      </c>
      <c r="AF249" s="388"/>
      <c r="AG249" s="388"/>
      <c r="AH249" s="124">
        <v>0</v>
      </c>
      <c r="AI249" s="117">
        <v>0</v>
      </c>
      <c r="AJ249" s="375">
        <v>0</v>
      </c>
      <c r="AK249" s="374"/>
      <c r="AL249" s="113"/>
      <c r="AM249" s="117">
        <v>0</v>
      </c>
      <c r="AN249" s="375">
        <v>0</v>
      </c>
      <c r="AO249" s="374">
        <v>4</v>
      </c>
      <c r="AP249" s="376"/>
      <c r="AQ249" s="119"/>
      <c r="AR249" s="117">
        <v>0</v>
      </c>
      <c r="AS249" s="123">
        <v>0</v>
      </c>
      <c r="AT249" s="119"/>
      <c r="AU249" s="374"/>
      <c r="AV249" s="119"/>
      <c r="AW249" s="374"/>
      <c r="AX249" s="126"/>
      <c r="AY249" s="119">
        <v>10</v>
      </c>
      <c r="AZ249" s="113"/>
      <c r="BA249" s="113"/>
      <c r="BB249" s="394">
        <v>0</v>
      </c>
      <c r="BC249" s="394">
        <v>0</v>
      </c>
      <c r="BD249" s="394">
        <v>0</v>
      </c>
      <c r="BE249" s="393"/>
      <c r="BF249" s="109"/>
      <c r="BG249" s="109"/>
      <c r="BH249" s="388"/>
      <c r="BI249" s="117"/>
      <c r="BJ249" s="393"/>
      <c r="BK249" s="393"/>
      <c r="BL249" s="117"/>
      <c r="BM249" s="374">
        <v>0</v>
      </c>
      <c r="BN249" s="119"/>
      <c r="BO249" s="119"/>
    </row>
    <row r="250" spans="1:67" ht="24" customHeight="1" x14ac:dyDescent="0.3">
      <c r="A250" s="364" t="s">
        <v>2844</v>
      </c>
      <c r="B250" s="365" t="s">
        <v>2845</v>
      </c>
      <c r="C250" s="366" t="s">
        <v>113</v>
      </c>
      <c r="D250" s="367">
        <f t="shared" si="0"/>
        <v>0</v>
      </c>
      <c r="E250" s="368">
        <f t="shared" si="1"/>
        <v>0</v>
      </c>
      <c r="F250" s="368">
        <f t="shared" si="2"/>
        <v>0</v>
      </c>
      <c r="G250" s="368">
        <f t="shared" si="3"/>
        <v>0</v>
      </c>
      <c r="H250" s="368">
        <f t="shared" si="4"/>
        <v>0</v>
      </c>
      <c r="I250" s="368">
        <f t="shared" si="5"/>
        <v>0</v>
      </c>
      <c r="J250" s="368">
        <f t="shared" si="6"/>
        <v>0</v>
      </c>
      <c r="K250" s="368">
        <f t="shared" si="7"/>
        <v>0</v>
      </c>
      <c r="L250" s="368">
        <f t="shared" si="8"/>
        <v>0</v>
      </c>
      <c r="M250" s="369">
        <f t="shared" si="9"/>
        <v>0</v>
      </c>
      <c r="N250" s="370">
        <f t="shared" si="10"/>
        <v>0</v>
      </c>
      <c r="O250" s="371"/>
      <c r="P250" s="372">
        <f t="shared" si="11"/>
        <v>0</v>
      </c>
      <c r="Q250" s="373" t="str">
        <f t="shared" si="12"/>
        <v/>
      </c>
      <c r="R250" s="374">
        <v>0</v>
      </c>
      <c r="S250" s="119"/>
      <c r="T250" s="119"/>
      <c r="U250" s="113"/>
      <c r="V250" s="113"/>
      <c r="W250" s="117">
        <v>0</v>
      </c>
      <c r="X250" s="387"/>
      <c r="Y250" s="113"/>
      <c r="Z250" s="119"/>
      <c r="AA250" s="119"/>
      <c r="AB250" s="113"/>
      <c r="AC250" s="113">
        <v>0</v>
      </c>
      <c r="AD250" s="117">
        <v>0</v>
      </c>
      <c r="AE250" s="109">
        <v>0</v>
      </c>
      <c r="AF250" s="116"/>
      <c r="AG250" s="116"/>
      <c r="AH250" s="124">
        <v>0</v>
      </c>
      <c r="AI250" s="117">
        <v>0</v>
      </c>
      <c r="AJ250" s="375">
        <v>0</v>
      </c>
      <c r="AK250" s="383"/>
      <c r="AL250" s="113"/>
      <c r="AM250" s="117">
        <v>0</v>
      </c>
      <c r="AN250" s="375">
        <v>0</v>
      </c>
      <c r="AO250" s="374">
        <v>0</v>
      </c>
      <c r="AP250" s="391"/>
      <c r="AQ250" s="119"/>
      <c r="AR250" s="117">
        <v>0</v>
      </c>
      <c r="AS250" s="123">
        <v>0</v>
      </c>
      <c r="AT250" s="119"/>
      <c r="AU250" s="374"/>
      <c r="AV250" s="119"/>
      <c r="AW250" s="374"/>
      <c r="AX250" s="126"/>
      <c r="AY250" s="119"/>
      <c r="AZ250" s="113"/>
      <c r="BA250" s="113"/>
      <c r="BB250" s="394">
        <v>0</v>
      </c>
      <c r="BC250" s="394">
        <v>0</v>
      </c>
      <c r="BD250" s="394">
        <v>0</v>
      </c>
      <c r="BE250" s="378"/>
      <c r="BF250" s="109"/>
      <c r="BG250" s="109"/>
      <c r="BH250" s="116"/>
      <c r="BI250" s="117"/>
      <c r="BJ250" s="378"/>
      <c r="BK250" s="378"/>
      <c r="BL250" s="117"/>
      <c r="BM250" s="374">
        <v>0</v>
      </c>
      <c r="BN250" s="119"/>
      <c r="BO250" s="119"/>
    </row>
    <row r="251" spans="1:67" ht="24" customHeight="1" x14ac:dyDescent="0.3">
      <c r="A251" s="380" t="s">
        <v>2846</v>
      </c>
      <c r="B251" s="442" t="s">
        <v>2847</v>
      </c>
      <c r="C251" s="443" t="s">
        <v>113</v>
      </c>
      <c r="D251" s="367">
        <f t="shared" si="0"/>
        <v>50</v>
      </c>
      <c r="E251" s="368">
        <f t="shared" si="1"/>
        <v>30</v>
      </c>
      <c r="F251" s="368">
        <f t="shared" si="2"/>
        <v>10</v>
      </c>
      <c r="G251" s="368">
        <f t="shared" si="3"/>
        <v>5</v>
      </c>
      <c r="H251" s="368">
        <f t="shared" si="4"/>
        <v>1</v>
      </c>
      <c r="I251" s="368">
        <f t="shared" si="5"/>
        <v>0</v>
      </c>
      <c r="J251" s="368">
        <f t="shared" si="6"/>
        <v>0</v>
      </c>
      <c r="K251" s="368">
        <f t="shared" si="7"/>
        <v>0</v>
      </c>
      <c r="L251" s="368">
        <f t="shared" si="8"/>
        <v>0</v>
      </c>
      <c r="M251" s="369">
        <f t="shared" si="9"/>
        <v>0</v>
      </c>
      <c r="N251" s="370">
        <f t="shared" si="10"/>
        <v>96</v>
      </c>
      <c r="O251" s="371"/>
      <c r="P251" s="372">
        <f t="shared" si="11"/>
        <v>96</v>
      </c>
      <c r="Q251" s="373">
        <f t="shared" si="12"/>
        <v>131</v>
      </c>
      <c r="R251" s="374">
        <v>0</v>
      </c>
      <c r="S251" s="119"/>
      <c r="T251" s="119"/>
      <c r="U251" s="113"/>
      <c r="V251" s="113"/>
      <c r="W251" s="117">
        <v>0</v>
      </c>
      <c r="X251" s="123"/>
      <c r="Y251" s="113"/>
      <c r="Z251" s="119"/>
      <c r="AA251" s="119"/>
      <c r="AB251" s="113"/>
      <c r="AC251" s="113">
        <v>0</v>
      </c>
      <c r="AD251" s="386">
        <v>0</v>
      </c>
      <c r="AE251" s="109">
        <v>0</v>
      </c>
      <c r="AF251" s="116"/>
      <c r="AG251" s="116"/>
      <c r="AH251" s="124">
        <v>0</v>
      </c>
      <c r="AI251" s="386">
        <v>0</v>
      </c>
      <c r="AJ251" s="396">
        <v>0</v>
      </c>
      <c r="AK251" s="374"/>
      <c r="AL251" s="113"/>
      <c r="AM251" s="117">
        <v>0</v>
      </c>
      <c r="AN251" s="375">
        <v>0</v>
      </c>
      <c r="AO251" s="374">
        <v>0</v>
      </c>
      <c r="AP251" s="376"/>
      <c r="AQ251" s="119">
        <v>1</v>
      </c>
      <c r="AR251" s="117">
        <v>30</v>
      </c>
      <c r="AS251" s="123">
        <v>50</v>
      </c>
      <c r="AT251" s="119"/>
      <c r="AU251" s="374"/>
      <c r="AV251" s="119"/>
      <c r="AW251" s="374"/>
      <c r="AX251" s="126">
        <v>10</v>
      </c>
      <c r="AY251" s="119">
        <v>5</v>
      </c>
      <c r="AZ251" s="113"/>
      <c r="BA251" s="113"/>
      <c r="BB251" s="377">
        <v>0</v>
      </c>
      <c r="BC251" s="377">
        <v>0</v>
      </c>
      <c r="BD251" s="377">
        <v>0</v>
      </c>
      <c r="BE251" s="378"/>
      <c r="BF251" s="444"/>
      <c r="BG251" s="444"/>
      <c r="BH251" s="116"/>
      <c r="BI251" s="117"/>
      <c r="BJ251" s="378"/>
      <c r="BK251" s="378"/>
      <c r="BL251" s="117"/>
      <c r="BM251" s="374">
        <v>0</v>
      </c>
      <c r="BN251" s="119"/>
      <c r="BO251" s="119"/>
    </row>
    <row r="252" spans="1:67" ht="24" customHeight="1" x14ac:dyDescent="0.3">
      <c r="A252" s="364" t="s">
        <v>2850</v>
      </c>
      <c r="B252" s="438" t="s">
        <v>2851</v>
      </c>
      <c r="C252" s="439" t="s">
        <v>2649</v>
      </c>
      <c r="D252" s="367">
        <f t="shared" si="0"/>
        <v>0</v>
      </c>
      <c r="E252" s="368">
        <f t="shared" si="1"/>
        <v>0</v>
      </c>
      <c r="F252" s="368">
        <f t="shared" si="2"/>
        <v>0</v>
      </c>
      <c r="G252" s="368">
        <f t="shared" si="3"/>
        <v>0</v>
      </c>
      <c r="H252" s="368">
        <f t="shared" si="4"/>
        <v>0</v>
      </c>
      <c r="I252" s="368">
        <f t="shared" si="5"/>
        <v>0</v>
      </c>
      <c r="J252" s="368">
        <f t="shared" si="6"/>
        <v>0</v>
      </c>
      <c r="K252" s="368">
        <f t="shared" si="7"/>
        <v>0</v>
      </c>
      <c r="L252" s="368">
        <f t="shared" si="8"/>
        <v>0</v>
      </c>
      <c r="M252" s="369">
        <f t="shared" si="9"/>
        <v>0</v>
      </c>
      <c r="N252" s="370">
        <f t="shared" si="10"/>
        <v>0</v>
      </c>
      <c r="O252" s="371"/>
      <c r="P252" s="372">
        <f t="shared" si="11"/>
        <v>0</v>
      </c>
      <c r="Q252" s="373" t="str">
        <f t="shared" si="12"/>
        <v/>
      </c>
      <c r="R252" s="374">
        <v>0</v>
      </c>
      <c r="S252" s="119"/>
      <c r="T252" s="119"/>
      <c r="U252" s="113"/>
      <c r="V252" s="113"/>
      <c r="W252" s="117">
        <v>0</v>
      </c>
      <c r="X252" s="387"/>
      <c r="Y252" s="113"/>
      <c r="Z252" s="119"/>
      <c r="AA252" s="119"/>
      <c r="AB252" s="113"/>
      <c r="AC252" s="113">
        <v>0</v>
      </c>
      <c r="AD252" s="117">
        <v>0</v>
      </c>
      <c r="AE252" s="109">
        <v>0</v>
      </c>
      <c r="AF252" s="388"/>
      <c r="AG252" s="388"/>
      <c r="AH252" s="124">
        <v>0</v>
      </c>
      <c r="AI252" s="117">
        <v>0</v>
      </c>
      <c r="AJ252" s="375">
        <v>0</v>
      </c>
      <c r="AK252" s="383"/>
      <c r="AL252" s="113"/>
      <c r="AM252" s="117">
        <v>0</v>
      </c>
      <c r="AN252" s="375">
        <v>0</v>
      </c>
      <c r="AO252" s="374">
        <v>0</v>
      </c>
      <c r="AP252" s="391"/>
      <c r="AQ252" s="119"/>
      <c r="AR252" s="117">
        <v>0</v>
      </c>
      <c r="AS252" s="123">
        <v>0</v>
      </c>
      <c r="AT252" s="119"/>
      <c r="AU252" s="374"/>
      <c r="AV252" s="119"/>
      <c r="AW252" s="374"/>
      <c r="AX252" s="126"/>
      <c r="AY252" s="119"/>
      <c r="AZ252" s="113"/>
      <c r="BA252" s="113"/>
      <c r="BB252" s="377">
        <v>0</v>
      </c>
      <c r="BC252" s="377">
        <v>0</v>
      </c>
      <c r="BD252" s="377">
        <v>0</v>
      </c>
      <c r="BE252" s="393"/>
      <c r="BF252" s="214"/>
      <c r="BG252" s="214"/>
      <c r="BH252" s="388"/>
      <c r="BI252" s="117"/>
      <c r="BJ252" s="393"/>
      <c r="BK252" s="393"/>
      <c r="BL252" s="117"/>
      <c r="BM252" s="374">
        <v>0</v>
      </c>
      <c r="BN252" s="119"/>
      <c r="BO252" s="119"/>
    </row>
    <row r="253" spans="1:67" ht="24" customHeight="1" x14ac:dyDescent="0.3">
      <c r="A253" s="380" t="s">
        <v>3366</v>
      </c>
      <c r="B253" s="442" t="s">
        <v>3367</v>
      </c>
      <c r="C253" s="443" t="s">
        <v>1051</v>
      </c>
      <c r="D253" s="367">
        <f t="shared" si="0"/>
        <v>0</v>
      </c>
      <c r="E253" s="368">
        <f t="shared" si="1"/>
        <v>0</v>
      </c>
      <c r="F253" s="368">
        <f t="shared" si="2"/>
        <v>0</v>
      </c>
      <c r="G253" s="368">
        <f t="shared" si="3"/>
        <v>0</v>
      </c>
      <c r="H253" s="368">
        <f t="shared" si="4"/>
        <v>0</v>
      </c>
      <c r="I253" s="368">
        <f t="shared" si="5"/>
        <v>0</v>
      </c>
      <c r="J253" s="368">
        <f t="shared" si="6"/>
        <v>0</v>
      </c>
      <c r="K253" s="368">
        <f t="shared" si="7"/>
        <v>0</v>
      </c>
      <c r="L253" s="368">
        <f t="shared" si="8"/>
        <v>0</v>
      </c>
      <c r="M253" s="369">
        <f t="shared" si="9"/>
        <v>0</v>
      </c>
      <c r="N253" s="370">
        <f t="shared" si="10"/>
        <v>0</v>
      </c>
      <c r="O253" s="371"/>
      <c r="P253" s="372">
        <f t="shared" si="11"/>
        <v>0</v>
      </c>
      <c r="Q253" s="373" t="str">
        <f t="shared" si="12"/>
        <v/>
      </c>
      <c r="R253" s="383">
        <v>0</v>
      </c>
      <c r="S253" s="119"/>
      <c r="T253" s="119"/>
      <c r="U253" s="113"/>
      <c r="V253" s="113"/>
      <c r="W253" s="117">
        <v>0</v>
      </c>
      <c r="X253" s="123"/>
      <c r="Y253" s="113"/>
      <c r="Z253" s="119"/>
      <c r="AA253" s="119"/>
      <c r="AB253" s="113"/>
      <c r="AC253" s="113">
        <v>0</v>
      </c>
      <c r="AD253" s="386">
        <v>0</v>
      </c>
      <c r="AE253" s="440">
        <v>0</v>
      </c>
      <c r="AF253" s="116"/>
      <c r="AG253" s="116"/>
      <c r="AH253" s="124">
        <v>0</v>
      </c>
      <c r="AI253" s="386">
        <v>0</v>
      </c>
      <c r="AJ253" s="390">
        <v>0</v>
      </c>
      <c r="AK253" s="374"/>
      <c r="AL253" s="113"/>
      <c r="AM253" s="117">
        <v>0</v>
      </c>
      <c r="AN253" s="375">
        <v>0</v>
      </c>
      <c r="AO253" s="383">
        <v>0</v>
      </c>
      <c r="AP253" s="376"/>
      <c r="AQ253" s="119"/>
      <c r="AR253" s="117">
        <v>0</v>
      </c>
      <c r="AS253" s="123">
        <v>0</v>
      </c>
      <c r="AT253" s="119"/>
      <c r="AU253" s="383"/>
      <c r="AV253" s="119"/>
      <c r="AW253" s="383"/>
      <c r="AX253" s="392"/>
      <c r="AY253" s="119"/>
      <c r="AZ253" s="113"/>
      <c r="BA253" s="113"/>
      <c r="BB253" s="377">
        <v>0</v>
      </c>
      <c r="BC253" s="377">
        <v>0</v>
      </c>
      <c r="BD253" s="377">
        <v>0</v>
      </c>
      <c r="BE253" s="378"/>
      <c r="BF253" s="440"/>
      <c r="BG253" s="440"/>
      <c r="BH253" s="116"/>
      <c r="BI253" s="117"/>
      <c r="BJ253" s="378"/>
      <c r="BK253" s="378"/>
      <c r="BL253" s="117"/>
      <c r="BM253" s="374">
        <v>0</v>
      </c>
      <c r="BN253" s="119"/>
      <c r="BO253" s="119"/>
    </row>
    <row r="254" spans="1:67" ht="24" customHeight="1" x14ac:dyDescent="0.3">
      <c r="A254" s="379" t="s">
        <v>2854</v>
      </c>
      <c r="B254" s="365" t="s">
        <v>2855</v>
      </c>
      <c r="C254" s="366" t="s">
        <v>402</v>
      </c>
      <c r="D254" s="367">
        <f t="shared" si="0"/>
        <v>0</v>
      </c>
      <c r="E254" s="368">
        <f t="shared" si="1"/>
        <v>0</v>
      </c>
      <c r="F254" s="368">
        <f t="shared" si="2"/>
        <v>0</v>
      </c>
      <c r="G254" s="368">
        <f t="shared" si="3"/>
        <v>0</v>
      </c>
      <c r="H254" s="368">
        <f t="shared" si="4"/>
        <v>0</v>
      </c>
      <c r="I254" s="368">
        <f t="shared" si="5"/>
        <v>0</v>
      </c>
      <c r="J254" s="368">
        <f t="shared" si="6"/>
        <v>0</v>
      </c>
      <c r="K254" s="368">
        <f t="shared" si="7"/>
        <v>0</v>
      </c>
      <c r="L254" s="368">
        <f t="shared" si="8"/>
        <v>0</v>
      </c>
      <c r="M254" s="369">
        <f t="shared" si="9"/>
        <v>0</v>
      </c>
      <c r="N254" s="370">
        <f t="shared" si="10"/>
        <v>0</v>
      </c>
      <c r="O254" s="371"/>
      <c r="P254" s="372">
        <f t="shared" si="11"/>
        <v>0</v>
      </c>
      <c r="Q254" s="373" t="str">
        <f t="shared" si="12"/>
        <v/>
      </c>
      <c r="R254" s="374">
        <v>0</v>
      </c>
      <c r="S254" s="384"/>
      <c r="T254" s="384"/>
      <c r="U254" s="385"/>
      <c r="V254" s="385"/>
      <c r="W254" s="117">
        <v>0</v>
      </c>
      <c r="X254" s="387"/>
      <c r="Y254" s="385"/>
      <c r="Z254" s="384"/>
      <c r="AA254" s="384"/>
      <c r="AB254" s="385"/>
      <c r="AC254" s="113">
        <v>0</v>
      </c>
      <c r="AD254" s="117">
        <v>0</v>
      </c>
      <c r="AE254" s="214">
        <v>0</v>
      </c>
      <c r="AF254" s="116"/>
      <c r="AG254" s="116"/>
      <c r="AH254" s="124">
        <v>0</v>
      </c>
      <c r="AI254" s="117">
        <v>0</v>
      </c>
      <c r="AJ254" s="375">
        <v>0</v>
      </c>
      <c r="AK254" s="383"/>
      <c r="AL254" s="385"/>
      <c r="AM254" s="117">
        <v>0</v>
      </c>
      <c r="AN254" s="375">
        <v>0</v>
      </c>
      <c r="AO254" s="383">
        <v>0</v>
      </c>
      <c r="AP254" s="391"/>
      <c r="AQ254" s="384"/>
      <c r="AR254" s="386">
        <v>0</v>
      </c>
      <c r="AS254" s="123">
        <v>0</v>
      </c>
      <c r="AT254" s="384"/>
      <c r="AU254" s="383"/>
      <c r="AV254" s="384"/>
      <c r="AW254" s="383"/>
      <c r="AX254" s="392"/>
      <c r="AY254" s="119"/>
      <c r="AZ254" s="385"/>
      <c r="BA254" s="385"/>
      <c r="BB254" s="377">
        <v>0</v>
      </c>
      <c r="BC254" s="377">
        <v>0</v>
      </c>
      <c r="BD254" s="377">
        <v>0</v>
      </c>
      <c r="BE254" s="378"/>
      <c r="BF254" s="109"/>
      <c r="BG254" s="109"/>
      <c r="BH254" s="116"/>
      <c r="BI254" s="386"/>
      <c r="BJ254" s="378"/>
      <c r="BK254" s="378"/>
      <c r="BL254" s="386"/>
      <c r="BM254" s="383">
        <v>0</v>
      </c>
      <c r="BN254" s="384"/>
      <c r="BO254" s="384"/>
    </row>
    <row r="255" spans="1:67" ht="24" customHeight="1" x14ac:dyDescent="0.3">
      <c r="A255" s="364" t="s">
        <v>2857</v>
      </c>
      <c r="B255" s="438" t="s">
        <v>2858</v>
      </c>
      <c r="C255" s="439" t="s">
        <v>311</v>
      </c>
      <c r="D255" s="367">
        <f t="shared" si="0"/>
        <v>26</v>
      </c>
      <c r="E255" s="368">
        <f t="shared" si="1"/>
        <v>0</v>
      </c>
      <c r="F255" s="368">
        <f t="shared" si="2"/>
        <v>0</v>
      </c>
      <c r="G255" s="368">
        <f t="shared" si="3"/>
        <v>0</v>
      </c>
      <c r="H255" s="368">
        <f t="shared" si="4"/>
        <v>0</v>
      </c>
      <c r="I255" s="368">
        <f t="shared" si="5"/>
        <v>0</v>
      </c>
      <c r="J255" s="368">
        <f t="shared" si="6"/>
        <v>0</v>
      </c>
      <c r="K255" s="368">
        <f t="shared" si="7"/>
        <v>0</v>
      </c>
      <c r="L255" s="368">
        <f t="shared" si="8"/>
        <v>0</v>
      </c>
      <c r="M255" s="369">
        <f t="shared" si="9"/>
        <v>0</v>
      </c>
      <c r="N255" s="370">
        <f t="shared" si="10"/>
        <v>26</v>
      </c>
      <c r="O255" s="371"/>
      <c r="P255" s="372">
        <f t="shared" si="11"/>
        <v>26</v>
      </c>
      <c r="Q255" s="373">
        <f t="shared" si="12"/>
        <v>346</v>
      </c>
      <c r="R255" s="383">
        <v>0</v>
      </c>
      <c r="S255" s="384"/>
      <c r="T255" s="384"/>
      <c r="U255" s="385"/>
      <c r="V255" s="385"/>
      <c r="W255" s="117">
        <v>0</v>
      </c>
      <c r="X255" s="123"/>
      <c r="Y255" s="385"/>
      <c r="Z255" s="384"/>
      <c r="AA255" s="384"/>
      <c r="AB255" s="385">
        <v>26</v>
      </c>
      <c r="AC255" s="385">
        <v>0</v>
      </c>
      <c r="AD255" s="117">
        <v>0</v>
      </c>
      <c r="AE255" s="444">
        <v>0</v>
      </c>
      <c r="AF255" s="388"/>
      <c r="AG255" s="388"/>
      <c r="AH255" s="389">
        <v>0</v>
      </c>
      <c r="AI255" s="117">
        <v>0</v>
      </c>
      <c r="AJ255" s="375">
        <v>0</v>
      </c>
      <c r="AK255" s="374"/>
      <c r="AL255" s="385"/>
      <c r="AM255" s="117">
        <v>0</v>
      </c>
      <c r="AN255" s="375">
        <v>0</v>
      </c>
      <c r="AO255" s="374">
        <v>0</v>
      </c>
      <c r="AP255" s="376"/>
      <c r="AQ255" s="384"/>
      <c r="AR255" s="386">
        <v>0</v>
      </c>
      <c r="AS255" s="123">
        <v>0</v>
      </c>
      <c r="AT255" s="384"/>
      <c r="AU255" s="374"/>
      <c r="AV255" s="384"/>
      <c r="AW255" s="374"/>
      <c r="AX255" s="392"/>
      <c r="AY255" s="384"/>
      <c r="AZ255" s="385"/>
      <c r="BA255" s="385"/>
      <c r="BB255" s="377">
        <v>0</v>
      </c>
      <c r="BC255" s="377">
        <v>0</v>
      </c>
      <c r="BD255" s="377">
        <v>0</v>
      </c>
      <c r="BE255" s="393"/>
      <c r="BF255" s="444"/>
      <c r="BG255" s="444"/>
      <c r="BH255" s="388"/>
      <c r="BI255" s="386"/>
      <c r="BJ255" s="393"/>
      <c r="BK255" s="393"/>
      <c r="BL255" s="386"/>
      <c r="BM255" s="374">
        <v>0</v>
      </c>
      <c r="BN255" s="384"/>
      <c r="BO255" s="384"/>
    </row>
    <row r="256" spans="1:67" ht="24" customHeight="1" x14ac:dyDescent="0.3">
      <c r="A256" s="379" t="s">
        <v>2861</v>
      </c>
      <c r="B256" s="365" t="s">
        <v>2862</v>
      </c>
      <c r="C256" s="366" t="s">
        <v>2863</v>
      </c>
      <c r="D256" s="367">
        <f t="shared" si="0"/>
        <v>13</v>
      </c>
      <c r="E256" s="368">
        <f t="shared" si="1"/>
        <v>1</v>
      </c>
      <c r="F256" s="368">
        <f t="shared" si="2"/>
        <v>0</v>
      </c>
      <c r="G256" s="368">
        <f t="shared" si="3"/>
        <v>0</v>
      </c>
      <c r="H256" s="368">
        <f t="shared" si="4"/>
        <v>0</v>
      </c>
      <c r="I256" s="368">
        <f t="shared" si="5"/>
        <v>0</v>
      </c>
      <c r="J256" s="368">
        <f t="shared" si="6"/>
        <v>0</v>
      </c>
      <c r="K256" s="368">
        <f t="shared" si="7"/>
        <v>0</v>
      </c>
      <c r="L256" s="368">
        <f t="shared" si="8"/>
        <v>0</v>
      </c>
      <c r="M256" s="369">
        <f t="shared" si="9"/>
        <v>0</v>
      </c>
      <c r="N256" s="370">
        <f t="shared" si="10"/>
        <v>14</v>
      </c>
      <c r="O256" s="371"/>
      <c r="P256" s="372">
        <f t="shared" si="11"/>
        <v>14</v>
      </c>
      <c r="Q256" s="373">
        <f t="shared" si="12"/>
        <v>541</v>
      </c>
      <c r="R256" s="374">
        <v>0</v>
      </c>
      <c r="S256" s="384">
        <v>1</v>
      </c>
      <c r="T256" s="384"/>
      <c r="U256" s="385"/>
      <c r="V256" s="385"/>
      <c r="W256" s="386">
        <v>0</v>
      </c>
      <c r="X256" s="123"/>
      <c r="Y256" s="385"/>
      <c r="Z256" s="384"/>
      <c r="AA256" s="384"/>
      <c r="AB256" s="385"/>
      <c r="AC256" s="113">
        <v>0</v>
      </c>
      <c r="AD256" s="386">
        <v>0</v>
      </c>
      <c r="AE256" s="214">
        <v>0</v>
      </c>
      <c r="AF256" s="116"/>
      <c r="AG256" s="116"/>
      <c r="AH256" s="124">
        <v>0</v>
      </c>
      <c r="AI256" s="386">
        <v>0</v>
      </c>
      <c r="AJ256" s="390">
        <v>0</v>
      </c>
      <c r="AK256" s="374"/>
      <c r="AL256" s="385"/>
      <c r="AM256" s="117">
        <v>0</v>
      </c>
      <c r="AN256" s="375">
        <v>0</v>
      </c>
      <c r="AO256" s="374">
        <v>0</v>
      </c>
      <c r="AP256" s="376"/>
      <c r="AQ256" s="384"/>
      <c r="AR256" s="117">
        <v>0</v>
      </c>
      <c r="AS256" s="123">
        <v>0</v>
      </c>
      <c r="AT256" s="384"/>
      <c r="AU256" s="374"/>
      <c r="AV256" s="384"/>
      <c r="AW256" s="374"/>
      <c r="AX256" s="126"/>
      <c r="AY256" s="384">
        <v>13</v>
      </c>
      <c r="AZ256" s="385"/>
      <c r="BA256" s="385"/>
      <c r="BB256" s="394">
        <v>0</v>
      </c>
      <c r="BC256" s="394">
        <v>0</v>
      </c>
      <c r="BD256" s="394">
        <v>0</v>
      </c>
      <c r="BE256" s="378"/>
      <c r="BF256" s="440"/>
      <c r="BG256" s="440"/>
      <c r="BH256" s="116"/>
      <c r="BI256" s="117"/>
      <c r="BJ256" s="378"/>
      <c r="BK256" s="378"/>
      <c r="BL256" s="117"/>
      <c r="BM256" s="383">
        <v>0</v>
      </c>
      <c r="BN256" s="384"/>
      <c r="BO256" s="384">
        <v>1</v>
      </c>
    </row>
    <row r="257" spans="1:67" ht="24" customHeight="1" x14ac:dyDescent="0.3">
      <c r="A257" s="364" t="s">
        <v>2870</v>
      </c>
      <c r="B257" s="365" t="s">
        <v>2871</v>
      </c>
      <c r="C257" s="366" t="s">
        <v>1098</v>
      </c>
      <c r="D257" s="367">
        <f t="shared" si="0"/>
        <v>0</v>
      </c>
      <c r="E257" s="368">
        <f t="shared" si="1"/>
        <v>0</v>
      </c>
      <c r="F257" s="368">
        <f t="shared" si="2"/>
        <v>0</v>
      </c>
      <c r="G257" s="368">
        <f t="shared" si="3"/>
        <v>0</v>
      </c>
      <c r="H257" s="368">
        <f t="shared" si="4"/>
        <v>0</v>
      </c>
      <c r="I257" s="368">
        <f t="shared" si="5"/>
        <v>0</v>
      </c>
      <c r="J257" s="368">
        <f t="shared" si="6"/>
        <v>0</v>
      </c>
      <c r="K257" s="368">
        <f t="shared" si="7"/>
        <v>0</v>
      </c>
      <c r="L257" s="368">
        <f t="shared" si="8"/>
        <v>0</v>
      </c>
      <c r="M257" s="369">
        <f t="shared" si="9"/>
        <v>0</v>
      </c>
      <c r="N257" s="370">
        <f t="shared" si="10"/>
        <v>0</v>
      </c>
      <c r="O257" s="371"/>
      <c r="P257" s="372">
        <f t="shared" si="11"/>
        <v>0</v>
      </c>
      <c r="Q257" s="373" t="str">
        <f t="shared" si="12"/>
        <v/>
      </c>
      <c r="R257" s="383">
        <v>0</v>
      </c>
      <c r="S257" s="119"/>
      <c r="T257" s="119"/>
      <c r="U257" s="113"/>
      <c r="V257" s="113"/>
      <c r="W257" s="386">
        <v>0</v>
      </c>
      <c r="X257" s="123"/>
      <c r="Y257" s="113"/>
      <c r="Z257" s="119"/>
      <c r="AA257" s="119"/>
      <c r="AB257" s="113"/>
      <c r="AC257" s="113">
        <v>0</v>
      </c>
      <c r="AD257" s="117">
        <v>0</v>
      </c>
      <c r="AE257" s="109">
        <v>0</v>
      </c>
      <c r="AF257" s="116"/>
      <c r="AG257" s="116"/>
      <c r="AH257" s="389">
        <v>0</v>
      </c>
      <c r="AI257" s="117">
        <v>0</v>
      </c>
      <c r="AJ257" s="375">
        <v>0</v>
      </c>
      <c r="AK257" s="374"/>
      <c r="AL257" s="113"/>
      <c r="AM257" s="386">
        <v>0</v>
      </c>
      <c r="AN257" s="396">
        <v>0</v>
      </c>
      <c r="AO257" s="383">
        <v>0</v>
      </c>
      <c r="AP257" s="376"/>
      <c r="AQ257" s="119"/>
      <c r="AR257" s="117">
        <v>0</v>
      </c>
      <c r="AS257" s="123">
        <v>0</v>
      </c>
      <c r="AT257" s="119"/>
      <c r="AU257" s="383"/>
      <c r="AV257" s="119"/>
      <c r="AW257" s="383"/>
      <c r="AX257" s="392"/>
      <c r="AY257" s="119"/>
      <c r="AZ257" s="113"/>
      <c r="BA257" s="113"/>
      <c r="BB257" s="394">
        <v>0</v>
      </c>
      <c r="BC257" s="394">
        <v>0</v>
      </c>
      <c r="BD257" s="394">
        <v>0</v>
      </c>
      <c r="BE257" s="378"/>
      <c r="BF257" s="109"/>
      <c r="BG257" s="109"/>
      <c r="BH257" s="116"/>
      <c r="BI257" s="117"/>
      <c r="BJ257" s="378"/>
      <c r="BK257" s="378"/>
      <c r="BL257" s="117"/>
      <c r="BM257" s="374">
        <v>0</v>
      </c>
      <c r="BN257" s="119"/>
      <c r="BO257" s="119"/>
    </row>
    <row r="258" spans="1:67" ht="24" customHeight="1" x14ac:dyDescent="0.3">
      <c r="A258" s="379" t="s">
        <v>2874</v>
      </c>
      <c r="B258" s="365" t="s">
        <v>2875</v>
      </c>
      <c r="C258" s="366" t="s">
        <v>1051</v>
      </c>
      <c r="D258" s="367">
        <f t="shared" ref="D258:D512" si="13">MAX(R258:BL258)</f>
        <v>0</v>
      </c>
      <c r="E258" s="368">
        <f t="shared" ref="E258:E512" si="14">LARGE(R258:BL258,2)</f>
        <v>0</v>
      </c>
      <c r="F258" s="368">
        <f t="shared" ref="F258:F512" si="15">LARGE(R258:BL258,3)</f>
        <v>0</v>
      </c>
      <c r="G258" s="368">
        <f t="shared" ref="G258:G512" si="16">LARGE(R258:BL258,4)</f>
        <v>0</v>
      </c>
      <c r="H258" s="368">
        <f t="shared" ref="H258:H512" si="17">LARGE(R258:BL258,5)</f>
        <v>0</v>
      </c>
      <c r="I258" s="368">
        <f t="shared" ref="I258:I512" si="18">LARGE(R258:BL258,6)</f>
        <v>0</v>
      </c>
      <c r="J258" s="368">
        <f t="shared" ref="J258:J512" si="19">LARGE(R258:BL258,7)</f>
        <v>0</v>
      </c>
      <c r="K258" s="368">
        <f t="shared" ref="K258:K512" si="20">LARGE(R258:BL258,8)</f>
        <v>0</v>
      </c>
      <c r="L258" s="368">
        <f t="shared" ref="L258:L512" si="21">LARGE(R258:BL258,9)</f>
        <v>0</v>
      </c>
      <c r="M258" s="369">
        <f t="shared" ref="M258:M512" si="22">LARGE(R258:BL258,10)</f>
        <v>0</v>
      </c>
      <c r="N258" s="370">
        <f t="shared" ref="N258:N512" si="23">SUM(D258:M258)</f>
        <v>0</v>
      </c>
      <c r="O258" s="371"/>
      <c r="P258" s="372">
        <f t="shared" ref="P258:P318" si="24">N258+(O258*100)</f>
        <v>0</v>
      </c>
      <c r="Q258" s="373" t="str">
        <f t="shared" ref="Q258:Q318" si="25">IF(P258=0,"",RANK(P258,P:P,0))</f>
        <v/>
      </c>
      <c r="R258" s="383">
        <v>0</v>
      </c>
      <c r="S258" s="384"/>
      <c r="T258" s="384"/>
      <c r="U258" s="385"/>
      <c r="V258" s="385"/>
      <c r="W258" s="117">
        <v>0</v>
      </c>
      <c r="X258" s="123"/>
      <c r="Y258" s="385"/>
      <c r="Z258" s="384"/>
      <c r="AA258" s="384"/>
      <c r="AB258" s="385"/>
      <c r="AC258" s="113">
        <v>0</v>
      </c>
      <c r="AD258" s="117">
        <v>0</v>
      </c>
      <c r="AE258" s="214">
        <v>0</v>
      </c>
      <c r="AF258" s="116"/>
      <c r="AG258" s="116"/>
      <c r="AH258" s="124">
        <v>0</v>
      </c>
      <c r="AI258" s="117">
        <v>0</v>
      </c>
      <c r="AJ258" s="375">
        <v>0</v>
      </c>
      <c r="AK258" s="374"/>
      <c r="AL258" s="385"/>
      <c r="AM258" s="117">
        <v>0</v>
      </c>
      <c r="AN258" s="375">
        <v>0</v>
      </c>
      <c r="AO258" s="383">
        <v>0</v>
      </c>
      <c r="AP258" s="376"/>
      <c r="AQ258" s="384"/>
      <c r="AR258" s="386">
        <v>0</v>
      </c>
      <c r="AS258" s="123">
        <v>0</v>
      </c>
      <c r="AT258" s="384"/>
      <c r="AU258" s="383"/>
      <c r="AV258" s="384"/>
      <c r="AW258" s="383"/>
      <c r="AX258" s="392"/>
      <c r="AY258" s="384"/>
      <c r="AZ258" s="385"/>
      <c r="BA258" s="385"/>
      <c r="BB258" s="377">
        <v>0</v>
      </c>
      <c r="BC258" s="377">
        <v>0</v>
      </c>
      <c r="BD258" s="377">
        <v>0</v>
      </c>
      <c r="BE258" s="378"/>
      <c r="BF258" s="109"/>
      <c r="BG258" s="109"/>
      <c r="BH258" s="116"/>
      <c r="BI258" s="386"/>
      <c r="BJ258" s="378"/>
      <c r="BK258" s="378"/>
      <c r="BL258" s="386"/>
      <c r="BM258" s="383">
        <v>0</v>
      </c>
      <c r="BN258" s="384"/>
      <c r="BO258" s="384"/>
    </row>
    <row r="259" spans="1:67" ht="24" customHeight="1" x14ac:dyDescent="0.3">
      <c r="A259" s="364">
        <v>771228</v>
      </c>
      <c r="B259" s="365" t="s">
        <v>2879</v>
      </c>
      <c r="C259" s="366" t="s">
        <v>2791</v>
      </c>
      <c r="D259" s="367">
        <f t="shared" si="13"/>
        <v>9</v>
      </c>
      <c r="E259" s="368">
        <f t="shared" si="14"/>
        <v>0</v>
      </c>
      <c r="F259" s="368">
        <f t="shared" si="15"/>
        <v>0</v>
      </c>
      <c r="G259" s="368">
        <f t="shared" si="16"/>
        <v>0</v>
      </c>
      <c r="H259" s="368">
        <f t="shared" si="17"/>
        <v>0</v>
      </c>
      <c r="I259" s="368">
        <f t="shared" si="18"/>
        <v>0</v>
      </c>
      <c r="J259" s="368">
        <f t="shared" si="19"/>
        <v>0</v>
      </c>
      <c r="K259" s="368">
        <f t="shared" si="20"/>
        <v>0</v>
      </c>
      <c r="L259" s="368">
        <f t="shared" si="21"/>
        <v>0</v>
      </c>
      <c r="M259" s="369">
        <f t="shared" si="22"/>
        <v>0</v>
      </c>
      <c r="N259" s="370">
        <f t="shared" si="23"/>
        <v>9</v>
      </c>
      <c r="O259" s="371"/>
      <c r="P259" s="372">
        <f t="shared" si="24"/>
        <v>9</v>
      </c>
      <c r="Q259" s="373">
        <f t="shared" si="25"/>
        <v>659</v>
      </c>
      <c r="R259" s="374">
        <v>0</v>
      </c>
      <c r="S259" s="384"/>
      <c r="T259" s="384"/>
      <c r="U259" s="385"/>
      <c r="V259" s="385"/>
      <c r="W259" s="386">
        <v>0</v>
      </c>
      <c r="X259" s="123"/>
      <c r="Y259" s="385"/>
      <c r="Z259" s="384"/>
      <c r="AA259" s="384"/>
      <c r="AB259" s="385"/>
      <c r="AC259" s="385">
        <v>9</v>
      </c>
      <c r="AD259" s="117">
        <v>0</v>
      </c>
      <c r="AE259" s="109">
        <v>0</v>
      </c>
      <c r="AF259" s="116"/>
      <c r="AG259" s="116"/>
      <c r="AH259" s="124">
        <v>0</v>
      </c>
      <c r="AI259" s="117">
        <v>0</v>
      </c>
      <c r="AJ259" s="375">
        <v>0</v>
      </c>
      <c r="AK259" s="374"/>
      <c r="AL259" s="385"/>
      <c r="AM259" s="386">
        <v>0</v>
      </c>
      <c r="AN259" s="396">
        <v>0</v>
      </c>
      <c r="AO259" s="374">
        <v>0</v>
      </c>
      <c r="AP259" s="376"/>
      <c r="AQ259" s="384"/>
      <c r="AR259" s="117">
        <v>0</v>
      </c>
      <c r="AS259" s="387">
        <v>0</v>
      </c>
      <c r="AT259" s="384"/>
      <c r="AU259" s="374"/>
      <c r="AV259" s="384"/>
      <c r="AW259" s="374"/>
      <c r="AX259" s="126"/>
      <c r="AY259" s="384"/>
      <c r="AZ259" s="385"/>
      <c r="BA259" s="385"/>
      <c r="BB259" s="377">
        <v>0</v>
      </c>
      <c r="BC259" s="377">
        <v>0</v>
      </c>
      <c r="BD259" s="377">
        <v>0</v>
      </c>
      <c r="BE259" s="378"/>
      <c r="BF259" s="444"/>
      <c r="BG259" s="444"/>
      <c r="BH259" s="116"/>
      <c r="BI259" s="117"/>
      <c r="BJ259" s="378"/>
      <c r="BK259" s="378"/>
      <c r="BL259" s="117"/>
      <c r="BM259" s="374">
        <v>0</v>
      </c>
      <c r="BN259" s="384"/>
      <c r="BO259" s="384"/>
    </row>
    <row r="260" spans="1:67" ht="24" customHeight="1" x14ac:dyDescent="0.3">
      <c r="A260" s="364" t="s">
        <v>2883</v>
      </c>
      <c r="B260" s="365" t="s">
        <v>2884</v>
      </c>
      <c r="C260" s="366" t="s">
        <v>1885</v>
      </c>
      <c r="D260" s="367">
        <f t="shared" si="13"/>
        <v>0</v>
      </c>
      <c r="E260" s="368">
        <f t="shared" si="14"/>
        <v>0</v>
      </c>
      <c r="F260" s="368">
        <f t="shared" si="15"/>
        <v>0</v>
      </c>
      <c r="G260" s="368">
        <f t="shared" si="16"/>
        <v>0</v>
      </c>
      <c r="H260" s="368">
        <f t="shared" si="17"/>
        <v>0</v>
      </c>
      <c r="I260" s="368">
        <f t="shared" si="18"/>
        <v>0</v>
      </c>
      <c r="J260" s="368">
        <f t="shared" si="19"/>
        <v>0</v>
      </c>
      <c r="K260" s="368">
        <f t="shared" si="20"/>
        <v>0</v>
      </c>
      <c r="L260" s="368">
        <f t="shared" si="21"/>
        <v>0</v>
      </c>
      <c r="M260" s="369">
        <f t="shared" si="22"/>
        <v>0</v>
      </c>
      <c r="N260" s="370">
        <f t="shared" si="23"/>
        <v>0</v>
      </c>
      <c r="O260" s="371"/>
      <c r="P260" s="372">
        <f t="shared" si="24"/>
        <v>0</v>
      </c>
      <c r="Q260" s="373" t="str">
        <f t="shared" si="25"/>
        <v/>
      </c>
      <c r="R260" s="383">
        <v>0</v>
      </c>
      <c r="S260" s="119"/>
      <c r="T260" s="119"/>
      <c r="U260" s="113"/>
      <c r="V260" s="113"/>
      <c r="W260" s="117">
        <v>0</v>
      </c>
      <c r="X260" s="123"/>
      <c r="Y260" s="113"/>
      <c r="Z260" s="119"/>
      <c r="AA260" s="119"/>
      <c r="AB260" s="113"/>
      <c r="AC260" s="113">
        <v>0</v>
      </c>
      <c r="AD260" s="117">
        <v>0</v>
      </c>
      <c r="AE260" s="109">
        <v>0</v>
      </c>
      <c r="AF260" s="116"/>
      <c r="AG260" s="116"/>
      <c r="AH260" s="389">
        <v>0</v>
      </c>
      <c r="AI260" s="117">
        <v>0</v>
      </c>
      <c r="AJ260" s="375">
        <v>0</v>
      </c>
      <c r="AK260" s="374"/>
      <c r="AL260" s="113"/>
      <c r="AM260" s="117">
        <v>0</v>
      </c>
      <c r="AN260" s="375">
        <v>0</v>
      </c>
      <c r="AO260" s="383">
        <v>0</v>
      </c>
      <c r="AP260" s="376"/>
      <c r="AQ260" s="119"/>
      <c r="AR260" s="117">
        <v>0</v>
      </c>
      <c r="AS260" s="123">
        <v>0</v>
      </c>
      <c r="AT260" s="119"/>
      <c r="AU260" s="383"/>
      <c r="AV260" s="119"/>
      <c r="AW260" s="383"/>
      <c r="AX260" s="392"/>
      <c r="AY260" s="119"/>
      <c r="AZ260" s="113"/>
      <c r="BA260" s="113"/>
      <c r="BB260" s="377">
        <v>0</v>
      </c>
      <c r="BC260" s="377">
        <v>0</v>
      </c>
      <c r="BD260" s="377">
        <v>0</v>
      </c>
      <c r="BE260" s="378"/>
      <c r="BF260" s="440"/>
      <c r="BG260" s="440"/>
      <c r="BH260" s="116"/>
      <c r="BI260" s="117"/>
      <c r="BJ260" s="378"/>
      <c r="BK260" s="378"/>
      <c r="BL260" s="117"/>
      <c r="BM260" s="383">
        <v>0</v>
      </c>
      <c r="BN260" s="119"/>
      <c r="BO260" s="119"/>
    </row>
    <row r="261" spans="1:67" ht="24" customHeight="1" x14ac:dyDescent="0.3">
      <c r="A261" s="364" t="s">
        <v>2888</v>
      </c>
      <c r="B261" s="365" t="s">
        <v>2889</v>
      </c>
      <c r="C261" s="366" t="s">
        <v>139</v>
      </c>
      <c r="D261" s="367">
        <f t="shared" si="13"/>
        <v>6</v>
      </c>
      <c r="E261" s="368">
        <f t="shared" si="14"/>
        <v>3</v>
      </c>
      <c r="F261" s="368">
        <f t="shared" si="15"/>
        <v>0</v>
      </c>
      <c r="G261" s="368">
        <f t="shared" si="16"/>
        <v>0</v>
      </c>
      <c r="H261" s="368">
        <f t="shared" si="17"/>
        <v>0</v>
      </c>
      <c r="I261" s="368">
        <f t="shared" si="18"/>
        <v>0</v>
      </c>
      <c r="J261" s="368">
        <f t="shared" si="19"/>
        <v>0</v>
      </c>
      <c r="K261" s="368">
        <f t="shared" si="20"/>
        <v>0</v>
      </c>
      <c r="L261" s="368">
        <f t="shared" si="21"/>
        <v>0</v>
      </c>
      <c r="M261" s="369">
        <f t="shared" si="22"/>
        <v>0</v>
      </c>
      <c r="N261" s="370">
        <f t="shared" si="23"/>
        <v>9</v>
      </c>
      <c r="O261" s="371"/>
      <c r="P261" s="372">
        <f t="shared" si="24"/>
        <v>9</v>
      </c>
      <c r="Q261" s="373">
        <f t="shared" si="25"/>
        <v>659</v>
      </c>
      <c r="R261" s="374">
        <v>0</v>
      </c>
      <c r="S261" s="384"/>
      <c r="T261" s="384"/>
      <c r="U261" s="385"/>
      <c r="V261" s="385"/>
      <c r="W261" s="117">
        <v>0</v>
      </c>
      <c r="X261" s="123"/>
      <c r="Y261" s="385"/>
      <c r="Z261" s="384"/>
      <c r="AA261" s="384"/>
      <c r="AB261" s="385"/>
      <c r="AC261" s="385">
        <v>3</v>
      </c>
      <c r="AD261" s="117">
        <v>0</v>
      </c>
      <c r="AE261" s="109">
        <v>0</v>
      </c>
      <c r="AF261" s="116"/>
      <c r="AG261" s="116"/>
      <c r="AH261" s="124">
        <v>0</v>
      </c>
      <c r="AI261" s="117">
        <v>0</v>
      </c>
      <c r="AJ261" s="396">
        <v>0</v>
      </c>
      <c r="AK261" s="374"/>
      <c r="AL261" s="385"/>
      <c r="AM261" s="117">
        <v>0</v>
      </c>
      <c r="AN261" s="375">
        <v>0</v>
      </c>
      <c r="AO261" s="383">
        <v>0</v>
      </c>
      <c r="AP261" s="376"/>
      <c r="AQ261" s="384"/>
      <c r="AR261" s="386">
        <v>0</v>
      </c>
      <c r="AS261" s="387">
        <v>0</v>
      </c>
      <c r="AT261" s="384"/>
      <c r="AU261" s="383"/>
      <c r="AV261" s="384"/>
      <c r="AW261" s="383"/>
      <c r="AX261" s="126"/>
      <c r="AY261" s="384">
        <v>6</v>
      </c>
      <c r="AZ261" s="385"/>
      <c r="BA261" s="385"/>
      <c r="BB261" s="377">
        <v>0</v>
      </c>
      <c r="BC261" s="377">
        <v>0</v>
      </c>
      <c r="BD261" s="377">
        <v>0</v>
      </c>
      <c r="BE261" s="378"/>
      <c r="BF261" s="109"/>
      <c r="BG261" s="109"/>
      <c r="BH261" s="116"/>
      <c r="BI261" s="386"/>
      <c r="BJ261" s="378"/>
      <c r="BK261" s="378"/>
      <c r="BL261" s="386"/>
      <c r="BM261" s="374">
        <v>0</v>
      </c>
      <c r="BN261" s="384"/>
      <c r="BO261" s="384"/>
    </row>
    <row r="262" spans="1:67" ht="24" customHeight="1" x14ac:dyDescent="0.3">
      <c r="A262" s="379" t="s">
        <v>1194</v>
      </c>
      <c r="B262" s="365" t="s">
        <v>2892</v>
      </c>
      <c r="C262" s="366" t="s">
        <v>131</v>
      </c>
      <c r="D262" s="367">
        <f t="shared" si="13"/>
        <v>4</v>
      </c>
      <c r="E262" s="368">
        <f t="shared" si="14"/>
        <v>0</v>
      </c>
      <c r="F262" s="368">
        <f t="shared" si="15"/>
        <v>0</v>
      </c>
      <c r="G262" s="368">
        <f t="shared" si="16"/>
        <v>0</v>
      </c>
      <c r="H262" s="368">
        <f t="shared" si="17"/>
        <v>0</v>
      </c>
      <c r="I262" s="368">
        <f t="shared" si="18"/>
        <v>0</v>
      </c>
      <c r="J262" s="368">
        <f t="shared" si="19"/>
        <v>0</v>
      </c>
      <c r="K262" s="368">
        <f t="shared" si="20"/>
        <v>0</v>
      </c>
      <c r="L262" s="368">
        <f t="shared" si="21"/>
        <v>0</v>
      </c>
      <c r="M262" s="369">
        <f t="shared" si="22"/>
        <v>0</v>
      </c>
      <c r="N262" s="370">
        <f t="shared" si="23"/>
        <v>4</v>
      </c>
      <c r="O262" s="371"/>
      <c r="P262" s="372">
        <f t="shared" si="24"/>
        <v>4</v>
      </c>
      <c r="Q262" s="373">
        <f t="shared" si="25"/>
        <v>829</v>
      </c>
      <c r="R262" s="374">
        <v>0</v>
      </c>
      <c r="S262" s="384"/>
      <c r="T262" s="384"/>
      <c r="U262" s="385"/>
      <c r="V262" s="385"/>
      <c r="W262" s="117">
        <v>0</v>
      </c>
      <c r="X262" s="387"/>
      <c r="Y262" s="385"/>
      <c r="Z262" s="384"/>
      <c r="AA262" s="384"/>
      <c r="AB262" s="385"/>
      <c r="AC262" s="113">
        <v>4</v>
      </c>
      <c r="AD262" s="117">
        <v>0</v>
      </c>
      <c r="AE262" s="109">
        <v>0</v>
      </c>
      <c r="AF262" s="116"/>
      <c r="AG262" s="116"/>
      <c r="AH262" s="124">
        <v>0</v>
      </c>
      <c r="AI262" s="117">
        <v>0</v>
      </c>
      <c r="AJ262" s="375">
        <v>0</v>
      </c>
      <c r="AK262" s="383"/>
      <c r="AL262" s="385"/>
      <c r="AM262" s="386">
        <v>0</v>
      </c>
      <c r="AN262" s="390">
        <v>0</v>
      </c>
      <c r="AO262" s="383">
        <v>0</v>
      </c>
      <c r="AP262" s="391"/>
      <c r="AQ262" s="384"/>
      <c r="AR262" s="386">
        <v>0</v>
      </c>
      <c r="AS262" s="387">
        <v>0</v>
      </c>
      <c r="AT262" s="384"/>
      <c r="AU262" s="383"/>
      <c r="AV262" s="384"/>
      <c r="AW262" s="383"/>
      <c r="AX262" s="392"/>
      <c r="AY262" s="119"/>
      <c r="AZ262" s="385"/>
      <c r="BA262" s="385"/>
      <c r="BB262" s="377">
        <v>0</v>
      </c>
      <c r="BC262" s="377">
        <v>0</v>
      </c>
      <c r="BD262" s="377">
        <v>0</v>
      </c>
      <c r="BE262" s="378"/>
      <c r="BF262" s="109"/>
      <c r="BG262" s="109"/>
      <c r="BH262" s="116"/>
      <c r="BI262" s="386"/>
      <c r="BJ262" s="378"/>
      <c r="BK262" s="378"/>
      <c r="BL262" s="386"/>
      <c r="BM262" s="374">
        <v>0</v>
      </c>
      <c r="BN262" s="384"/>
      <c r="BO262" s="384"/>
    </row>
    <row r="263" spans="1:67" ht="24" customHeight="1" x14ac:dyDescent="0.3">
      <c r="A263" s="364" t="s">
        <v>2895</v>
      </c>
      <c r="B263" s="365" t="s">
        <v>2896</v>
      </c>
      <c r="C263" s="366" t="s">
        <v>394</v>
      </c>
      <c r="D263" s="367">
        <f t="shared" si="13"/>
        <v>0</v>
      </c>
      <c r="E263" s="368">
        <f t="shared" si="14"/>
        <v>0</v>
      </c>
      <c r="F263" s="368">
        <f t="shared" si="15"/>
        <v>0</v>
      </c>
      <c r="G263" s="368">
        <f t="shared" si="16"/>
        <v>0</v>
      </c>
      <c r="H263" s="368">
        <f t="shared" si="17"/>
        <v>0</v>
      </c>
      <c r="I263" s="368">
        <f t="shared" si="18"/>
        <v>0</v>
      </c>
      <c r="J263" s="368">
        <f t="shared" si="19"/>
        <v>0</v>
      </c>
      <c r="K263" s="368">
        <f t="shared" si="20"/>
        <v>0</v>
      </c>
      <c r="L263" s="368">
        <f t="shared" si="21"/>
        <v>0</v>
      </c>
      <c r="M263" s="369">
        <f t="shared" si="22"/>
        <v>0</v>
      </c>
      <c r="N263" s="370">
        <f t="shared" si="23"/>
        <v>0</v>
      </c>
      <c r="O263" s="371"/>
      <c r="P263" s="372">
        <f t="shared" si="24"/>
        <v>0</v>
      </c>
      <c r="Q263" s="373" t="str">
        <f t="shared" si="25"/>
        <v/>
      </c>
      <c r="R263" s="374">
        <v>0</v>
      </c>
      <c r="S263" s="119"/>
      <c r="T263" s="119"/>
      <c r="U263" s="113"/>
      <c r="V263" s="113"/>
      <c r="W263" s="117">
        <v>0</v>
      </c>
      <c r="X263" s="123"/>
      <c r="Y263" s="113"/>
      <c r="Z263" s="119"/>
      <c r="AA263" s="119"/>
      <c r="AB263" s="113"/>
      <c r="AC263" s="385">
        <v>0</v>
      </c>
      <c r="AD263" s="117">
        <v>0</v>
      </c>
      <c r="AE263" s="109">
        <v>0</v>
      </c>
      <c r="AF263" s="116"/>
      <c r="AG263" s="116"/>
      <c r="AH263" s="124">
        <v>0</v>
      </c>
      <c r="AI263" s="117">
        <v>0</v>
      </c>
      <c r="AJ263" s="375">
        <v>0</v>
      </c>
      <c r="AK263" s="374"/>
      <c r="AL263" s="113"/>
      <c r="AM263" s="117">
        <v>0</v>
      </c>
      <c r="AN263" s="375">
        <v>0</v>
      </c>
      <c r="AO263" s="374">
        <v>0</v>
      </c>
      <c r="AP263" s="376"/>
      <c r="AQ263" s="119"/>
      <c r="AR263" s="117">
        <v>0</v>
      </c>
      <c r="AS263" s="387">
        <v>0</v>
      </c>
      <c r="AT263" s="119"/>
      <c r="AU263" s="374"/>
      <c r="AV263" s="119"/>
      <c r="AW263" s="374"/>
      <c r="AX263" s="126"/>
      <c r="AY263" s="119"/>
      <c r="AZ263" s="113"/>
      <c r="BA263" s="113"/>
      <c r="BB263" s="377">
        <v>0</v>
      </c>
      <c r="BC263" s="377">
        <v>0</v>
      </c>
      <c r="BD263" s="377">
        <v>0</v>
      </c>
      <c r="BE263" s="378"/>
      <c r="BF263" s="109"/>
      <c r="BG263" s="109"/>
      <c r="BH263" s="116"/>
      <c r="BI263" s="117"/>
      <c r="BJ263" s="378"/>
      <c r="BK263" s="378"/>
      <c r="BL263" s="117"/>
      <c r="BM263" s="374">
        <v>0</v>
      </c>
      <c r="BN263" s="119"/>
      <c r="BO263" s="119"/>
    </row>
    <row r="264" spans="1:67" ht="24" customHeight="1" x14ac:dyDescent="0.3">
      <c r="A264" s="364" t="s">
        <v>2898</v>
      </c>
      <c r="B264" s="365" t="s">
        <v>2899</v>
      </c>
      <c r="C264" s="366" t="s">
        <v>2900</v>
      </c>
      <c r="D264" s="367">
        <f t="shared" si="13"/>
        <v>0</v>
      </c>
      <c r="E264" s="368">
        <f t="shared" si="14"/>
        <v>0</v>
      </c>
      <c r="F264" s="368">
        <f t="shared" si="15"/>
        <v>0</v>
      </c>
      <c r="G264" s="368">
        <f t="shared" si="16"/>
        <v>0</v>
      </c>
      <c r="H264" s="368">
        <f t="shared" si="17"/>
        <v>0</v>
      </c>
      <c r="I264" s="368">
        <f t="shared" si="18"/>
        <v>0</v>
      </c>
      <c r="J264" s="368">
        <f t="shared" si="19"/>
        <v>0</v>
      </c>
      <c r="K264" s="368">
        <f t="shared" si="20"/>
        <v>0</v>
      </c>
      <c r="L264" s="368">
        <f t="shared" si="21"/>
        <v>0</v>
      </c>
      <c r="M264" s="369">
        <f t="shared" si="22"/>
        <v>0</v>
      </c>
      <c r="N264" s="370">
        <f t="shared" si="23"/>
        <v>0</v>
      </c>
      <c r="O264" s="371"/>
      <c r="P264" s="372">
        <f t="shared" si="24"/>
        <v>0</v>
      </c>
      <c r="Q264" s="373" t="str">
        <f t="shared" si="25"/>
        <v/>
      </c>
      <c r="R264" s="374">
        <v>0</v>
      </c>
      <c r="S264" s="119"/>
      <c r="T264" s="119"/>
      <c r="U264" s="113"/>
      <c r="V264" s="113"/>
      <c r="W264" s="117">
        <v>0</v>
      </c>
      <c r="X264" s="387"/>
      <c r="Y264" s="113"/>
      <c r="Z264" s="119"/>
      <c r="AA264" s="119"/>
      <c r="AB264" s="113"/>
      <c r="AC264" s="385">
        <v>0</v>
      </c>
      <c r="AD264" s="117">
        <v>0</v>
      </c>
      <c r="AE264" s="109">
        <v>0</v>
      </c>
      <c r="AF264" s="116"/>
      <c r="AG264" s="116"/>
      <c r="AH264" s="124">
        <v>0</v>
      </c>
      <c r="AI264" s="117">
        <v>0</v>
      </c>
      <c r="AJ264" s="375">
        <v>0</v>
      </c>
      <c r="AK264" s="383"/>
      <c r="AL264" s="113"/>
      <c r="AM264" s="117">
        <v>0</v>
      </c>
      <c r="AN264" s="396">
        <v>0</v>
      </c>
      <c r="AO264" s="383">
        <v>0</v>
      </c>
      <c r="AP264" s="391"/>
      <c r="AQ264" s="119"/>
      <c r="AR264" s="386">
        <v>0</v>
      </c>
      <c r="AS264" s="123">
        <v>0</v>
      </c>
      <c r="AT264" s="119"/>
      <c r="AU264" s="383"/>
      <c r="AV264" s="119"/>
      <c r="AW264" s="383"/>
      <c r="AX264" s="126"/>
      <c r="AY264" s="119"/>
      <c r="AZ264" s="113"/>
      <c r="BA264" s="113"/>
      <c r="BB264" s="394">
        <v>0</v>
      </c>
      <c r="BC264" s="394">
        <v>0</v>
      </c>
      <c r="BD264" s="394">
        <v>0</v>
      </c>
      <c r="BE264" s="378"/>
      <c r="BF264" s="109"/>
      <c r="BG264" s="109"/>
      <c r="BH264" s="116"/>
      <c r="BI264" s="386"/>
      <c r="BJ264" s="378"/>
      <c r="BK264" s="378"/>
      <c r="BL264" s="386"/>
      <c r="BM264" s="374">
        <v>0</v>
      </c>
      <c r="BN264" s="119"/>
      <c r="BO264" s="119"/>
    </row>
    <row r="265" spans="1:67" ht="24" customHeight="1" x14ac:dyDescent="0.3">
      <c r="A265" s="380" t="s">
        <v>2902</v>
      </c>
      <c r="B265" s="381" t="s">
        <v>2903</v>
      </c>
      <c r="C265" s="382" t="s">
        <v>1978</v>
      </c>
      <c r="D265" s="367">
        <f t="shared" si="13"/>
        <v>3</v>
      </c>
      <c r="E265" s="368">
        <f t="shared" si="14"/>
        <v>0</v>
      </c>
      <c r="F265" s="368">
        <f t="shared" si="15"/>
        <v>0</v>
      </c>
      <c r="G265" s="368">
        <f t="shared" si="16"/>
        <v>0</v>
      </c>
      <c r="H265" s="368">
        <f t="shared" si="17"/>
        <v>0</v>
      </c>
      <c r="I265" s="368">
        <f t="shared" si="18"/>
        <v>0</v>
      </c>
      <c r="J265" s="368">
        <f t="shared" si="19"/>
        <v>0</v>
      </c>
      <c r="K265" s="368">
        <f t="shared" si="20"/>
        <v>0</v>
      </c>
      <c r="L265" s="368">
        <f t="shared" si="21"/>
        <v>0</v>
      </c>
      <c r="M265" s="369">
        <f t="shared" si="22"/>
        <v>0</v>
      </c>
      <c r="N265" s="370">
        <f t="shared" si="23"/>
        <v>3</v>
      </c>
      <c r="O265" s="371"/>
      <c r="P265" s="372">
        <f t="shared" si="24"/>
        <v>3</v>
      </c>
      <c r="Q265" s="373">
        <f t="shared" si="25"/>
        <v>853</v>
      </c>
      <c r="R265" s="383">
        <v>0</v>
      </c>
      <c r="S265" s="119"/>
      <c r="T265" s="119"/>
      <c r="U265" s="113"/>
      <c r="V265" s="113"/>
      <c r="W265" s="117">
        <v>0</v>
      </c>
      <c r="X265" s="123"/>
      <c r="Y265" s="113"/>
      <c r="Z265" s="119"/>
      <c r="AA265" s="119"/>
      <c r="AB265" s="113"/>
      <c r="AC265" s="113">
        <v>0</v>
      </c>
      <c r="AD265" s="117">
        <v>0</v>
      </c>
      <c r="AE265" s="109">
        <v>0</v>
      </c>
      <c r="AF265" s="388"/>
      <c r="AG265" s="388"/>
      <c r="AH265" s="124">
        <v>0</v>
      </c>
      <c r="AI265" s="117">
        <v>0</v>
      </c>
      <c r="AJ265" s="375">
        <v>0</v>
      </c>
      <c r="AK265" s="374"/>
      <c r="AL265" s="113"/>
      <c r="AM265" s="117">
        <v>0</v>
      </c>
      <c r="AN265" s="375">
        <v>0</v>
      </c>
      <c r="AO265" s="374">
        <v>0</v>
      </c>
      <c r="AP265" s="376"/>
      <c r="AQ265" s="119"/>
      <c r="AR265" s="117">
        <v>0</v>
      </c>
      <c r="AS265" s="123">
        <v>0</v>
      </c>
      <c r="AT265" s="119"/>
      <c r="AU265" s="374"/>
      <c r="AV265" s="119"/>
      <c r="AW265" s="374"/>
      <c r="AX265" s="392"/>
      <c r="AY265" s="119">
        <v>3</v>
      </c>
      <c r="AZ265" s="113"/>
      <c r="BA265" s="113"/>
      <c r="BB265" s="377">
        <v>0</v>
      </c>
      <c r="BC265" s="377">
        <v>0</v>
      </c>
      <c r="BD265" s="377">
        <v>0</v>
      </c>
      <c r="BE265" s="393"/>
      <c r="BF265" s="109"/>
      <c r="BG265" s="109"/>
      <c r="BH265" s="388"/>
      <c r="BI265" s="117"/>
      <c r="BJ265" s="393"/>
      <c r="BK265" s="393"/>
      <c r="BL265" s="117"/>
      <c r="BM265" s="383">
        <v>0</v>
      </c>
      <c r="BN265" s="119"/>
      <c r="BO265" s="119"/>
    </row>
    <row r="266" spans="1:67" ht="24" customHeight="1" x14ac:dyDescent="0.3">
      <c r="A266" s="379" t="s">
        <v>2906</v>
      </c>
      <c r="B266" s="365" t="s">
        <v>2907</v>
      </c>
      <c r="C266" s="366" t="s">
        <v>3456</v>
      </c>
      <c r="D266" s="367">
        <f t="shared" si="13"/>
        <v>0</v>
      </c>
      <c r="E266" s="368">
        <f t="shared" si="14"/>
        <v>0</v>
      </c>
      <c r="F266" s="368">
        <f t="shared" si="15"/>
        <v>0</v>
      </c>
      <c r="G266" s="368">
        <f t="shared" si="16"/>
        <v>0</v>
      </c>
      <c r="H266" s="368">
        <f t="shared" si="17"/>
        <v>0</v>
      </c>
      <c r="I266" s="368">
        <f t="shared" si="18"/>
        <v>0</v>
      </c>
      <c r="J266" s="368">
        <f t="shared" si="19"/>
        <v>0</v>
      </c>
      <c r="K266" s="368">
        <f t="shared" si="20"/>
        <v>0</v>
      </c>
      <c r="L266" s="368">
        <f t="shared" si="21"/>
        <v>0</v>
      </c>
      <c r="M266" s="369">
        <f t="shared" si="22"/>
        <v>0</v>
      </c>
      <c r="N266" s="370">
        <f t="shared" si="23"/>
        <v>0</v>
      </c>
      <c r="O266" s="371"/>
      <c r="P266" s="372">
        <f t="shared" si="24"/>
        <v>0</v>
      </c>
      <c r="Q266" s="373" t="str">
        <f t="shared" si="25"/>
        <v/>
      </c>
      <c r="R266" s="374">
        <v>0</v>
      </c>
      <c r="S266" s="119"/>
      <c r="T266" s="119"/>
      <c r="U266" s="113"/>
      <c r="V266" s="113"/>
      <c r="W266" s="386">
        <v>0</v>
      </c>
      <c r="X266" s="123"/>
      <c r="Y266" s="113"/>
      <c r="Z266" s="119"/>
      <c r="AA266" s="119"/>
      <c r="AB266" s="113"/>
      <c r="AC266" s="113">
        <v>0</v>
      </c>
      <c r="AD266" s="386">
        <v>0</v>
      </c>
      <c r="AE266" s="109">
        <v>0</v>
      </c>
      <c r="AF266" s="116"/>
      <c r="AG266" s="116"/>
      <c r="AH266" s="124">
        <v>0</v>
      </c>
      <c r="AI266" s="386">
        <v>0</v>
      </c>
      <c r="AJ266" s="396">
        <v>0</v>
      </c>
      <c r="AK266" s="374"/>
      <c r="AL266" s="113"/>
      <c r="AM266" s="117">
        <v>0</v>
      </c>
      <c r="AN266" s="375">
        <v>0</v>
      </c>
      <c r="AO266" s="374">
        <v>0</v>
      </c>
      <c r="AP266" s="376"/>
      <c r="AQ266" s="119"/>
      <c r="AR266" s="117">
        <v>0</v>
      </c>
      <c r="AS266" s="387">
        <v>0</v>
      </c>
      <c r="AT266" s="119"/>
      <c r="AU266" s="374"/>
      <c r="AV266" s="119"/>
      <c r="AW266" s="374"/>
      <c r="AX266" s="126"/>
      <c r="AY266" s="119"/>
      <c r="AZ266" s="113"/>
      <c r="BA266" s="113"/>
      <c r="BB266" s="377">
        <v>0</v>
      </c>
      <c r="BC266" s="377">
        <v>0</v>
      </c>
      <c r="BD266" s="377">
        <v>0</v>
      </c>
      <c r="BE266" s="378"/>
      <c r="BF266" s="109"/>
      <c r="BG266" s="109"/>
      <c r="BH266" s="116"/>
      <c r="BI266" s="117"/>
      <c r="BJ266" s="378"/>
      <c r="BK266" s="378"/>
      <c r="BL266" s="117"/>
      <c r="BM266" s="374">
        <v>0</v>
      </c>
      <c r="BN266" s="119"/>
      <c r="BO266" s="119"/>
    </row>
    <row r="267" spans="1:67" ht="24" customHeight="1" x14ac:dyDescent="0.3">
      <c r="A267" s="379" t="s">
        <v>298</v>
      </c>
      <c r="B267" s="365" t="s">
        <v>299</v>
      </c>
      <c r="C267" s="366" t="s">
        <v>301</v>
      </c>
      <c r="D267" s="367">
        <f t="shared" si="13"/>
        <v>3</v>
      </c>
      <c r="E267" s="368">
        <f t="shared" si="14"/>
        <v>1</v>
      </c>
      <c r="F267" s="368">
        <f t="shared" si="15"/>
        <v>1</v>
      </c>
      <c r="G267" s="368">
        <f t="shared" si="16"/>
        <v>0</v>
      </c>
      <c r="H267" s="368">
        <f t="shared" si="17"/>
        <v>0</v>
      </c>
      <c r="I267" s="368">
        <f t="shared" si="18"/>
        <v>0</v>
      </c>
      <c r="J267" s="368">
        <f t="shared" si="19"/>
        <v>0</v>
      </c>
      <c r="K267" s="368">
        <f t="shared" si="20"/>
        <v>0</v>
      </c>
      <c r="L267" s="368">
        <f t="shared" si="21"/>
        <v>0</v>
      </c>
      <c r="M267" s="369">
        <f t="shared" si="22"/>
        <v>0</v>
      </c>
      <c r="N267" s="370">
        <f t="shared" si="23"/>
        <v>5</v>
      </c>
      <c r="O267" s="371"/>
      <c r="P267" s="372">
        <f t="shared" si="24"/>
        <v>5</v>
      </c>
      <c r="Q267" s="373">
        <f t="shared" si="25"/>
        <v>781</v>
      </c>
      <c r="R267" s="383">
        <v>0</v>
      </c>
      <c r="S267" s="384">
        <v>1</v>
      </c>
      <c r="T267" s="384"/>
      <c r="U267" s="385"/>
      <c r="V267" s="385"/>
      <c r="W267" s="386">
        <v>0</v>
      </c>
      <c r="X267" s="123"/>
      <c r="Y267" s="385"/>
      <c r="Z267" s="384"/>
      <c r="AA267" s="384"/>
      <c r="AB267" s="385"/>
      <c r="AC267" s="385">
        <v>0</v>
      </c>
      <c r="AD267" s="386">
        <v>0</v>
      </c>
      <c r="AE267" s="109">
        <v>0</v>
      </c>
      <c r="AF267" s="116"/>
      <c r="AG267" s="116"/>
      <c r="AH267" s="124">
        <v>0</v>
      </c>
      <c r="AI267" s="386">
        <v>0</v>
      </c>
      <c r="AJ267" s="396">
        <v>0</v>
      </c>
      <c r="AK267" s="374"/>
      <c r="AL267" s="385"/>
      <c r="AM267" s="117">
        <v>0</v>
      </c>
      <c r="AN267" s="375">
        <v>0</v>
      </c>
      <c r="AO267" s="374">
        <v>0</v>
      </c>
      <c r="AP267" s="376"/>
      <c r="AQ267" s="384"/>
      <c r="AR267" s="386">
        <v>0</v>
      </c>
      <c r="AS267" s="123">
        <v>0</v>
      </c>
      <c r="AT267" s="384"/>
      <c r="AU267" s="374">
        <v>1</v>
      </c>
      <c r="AV267" s="384"/>
      <c r="AW267" s="374"/>
      <c r="AX267" s="392"/>
      <c r="AY267" s="384">
        <v>3</v>
      </c>
      <c r="AZ267" s="385"/>
      <c r="BA267" s="385"/>
      <c r="BB267" s="394">
        <v>0</v>
      </c>
      <c r="BC267" s="394">
        <v>0</v>
      </c>
      <c r="BD267" s="394">
        <v>0</v>
      </c>
      <c r="BE267" s="378"/>
      <c r="BF267" s="109"/>
      <c r="BG267" s="109"/>
      <c r="BH267" s="116"/>
      <c r="BI267" s="386"/>
      <c r="BJ267" s="378"/>
      <c r="BK267" s="378"/>
      <c r="BL267" s="386"/>
      <c r="BM267" s="374">
        <v>0</v>
      </c>
      <c r="BN267" s="384"/>
      <c r="BO267" s="384"/>
    </row>
    <row r="268" spans="1:67" ht="24" customHeight="1" x14ac:dyDescent="0.3">
      <c r="A268" s="364" t="s">
        <v>2910</v>
      </c>
      <c r="B268" s="365" t="s">
        <v>2911</v>
      </c>
      <c r="C268" s="366" t="s">
        <v>2769</v>
      </c>
      <c r="D268" s="367">
        <f t="shared" si="13"/>
        <v>0</v>
      </c>
      <c r="E268" s="368">
        <f t="shared" si="14"/>
        <v>0</v>
      </c>
      <c r="F268" s="368">
        <f t="shared" si="15"/>
        <v>0</v>
      </c>
      <c r="G268" s="368">
        <f t="shared" si="16"/>
        <v>0</v>
      </c>
      <c r="H268" s="368">
        <f t="shared" si="17"/>
        <v>0</v>
      </c>
      <c r="I268" s="368">
        <f t="shared" si="18"/>
        <v>0</v>
      </c>
      <c r="J268" s="368">
        <f t="shared" si="19"/>
        <v>0</v>
      </c>
      <c r="K268" s="368">
        <f t="shared" si="20"/>
        <v>0</v>
      </c>
      <c r="L268" s="368">
        <f t="shared" si="21"/>
        <v>0</v>
      </c>
      <c r="M268" s="369">
        <f t="shared" si="22"/>
        <v>0</v>
      </c>
      <c r="N268" s="370">
        <f t="shared" si="23"/>
        <v>0</v>
      </c>
      <c r="O268" s="371"/>
      <c r="P268" s="372">
        <f t="shared" si="24"/>
        <v>0</v>
      </c>
      <c r="Q268" s="373" t="str">
        <f t="shared" si="25"/>
        <v/>
      </c>
      <c r="R268" s="374">
        <v>0</v>
      </c>
      <c r="S268" s="119"/>
      <c r="T268" s="119"/>
      <c r="U268" s="113"/>
      <c r="V268" s="113"/>
      <c r="W268" s="117">
        <v>0</v>
      </c>
      <c r="X268" s="387"/>
      <c r="Y268" s="113"/>
      <c r="Z268" s="119"/>
      <c r="AA268" s="119"/>
      <c r="AB268" s="113"/>
      <c r="AC268" s="113">
        <v>0</v>
      </c>
      <c r="AD268" s="117">
        <v>0</v>
      </c>
      <c r="AE268" s="214">
        <v>0</v>
      </c>
      <c r="AF268" s="116"/>
      <c r="AG268" s="116"/>
      <c r="AH268" s="124">
        <v>0</v>
      </c>
      <c r="AI268" s="117">
        <v>0</v>
      </c>
      <c r="AJ268" s="375">
        <v>0</v>
      </c>
      <c r="AK268" s="383"/>
      <c r="AL268" s="113"/>
      <c r="AM268" s="117">
        <v>0</v>
      </c>
      <c r="AN268" s="375">
        <v>0</v>
      </c>
      <c r="AO268" s="374">
        <v>0</v>
      </c>
      <c r="AP268" s="391"/>
      <c r="AQ268" s="119"/>
      <c r="AR268" s="117">
        <v>0</v>
      </c>
      <c r="AS268" s="123">
        <v>0</v>
      </c>
      <c r="AT268" s="119"/>
      <c r="AU268" s="374"/>
      <c r="AV268" s="119"/>
      <c r="AW268" s="374"/>
      <c r="AX268" s="126"/>
      <c r="AY268" s="119"/>
      <c r="AZ268" s="113"/>
      <c r="BA268" s="113"/>
      <c r="BB268" s="377">
        <v>0</v>
      </c>
      <c r="BC268" s="377">
        <v>0</v>
      </c>
      <c r="BD268" s="377">
        <v>0</v>
      </c>
      <c r="BE268" s="378"/>
      <c r="BF268" s="444"/>
      <c r="BG268" s="444"/>
      <c r="BH268" s="116"/>
      <c r="BI268" s="117"/>
      <c r="BJ268" s="378"/>
      <c r="BK268" s="378"/>
      <c r="BL268" s="117"/>
      <c r="BM268" s="374">
        <v>0</v>
      </c>
      <c r="BN268" s="119"/>
      <c r="BO268" s="119"/>
    </row>
    <row r="269" spans="1:67" ht="24" customHeight="1" x14ac:dyDescent="0.3">
      <c r="A269" s="364" t="s">
        <v>2920</v>
      </c>
      <c r="B269" s="365" t="s">
        <v>2921</v>
      </c>
      <c r="C269" s="366" t="s">
        <v>1911</v>
      </c>
      <c r="D269" s="367">
        <f t="shared" si="13"/>
        <v>12</v>
      </c>
      <c r="E269" s="368">
        <f t="shared" si="14"/>
        <v>5</v>
      </c>
      <c r="F269" s="368">
        <f t="shared" si="15"/>
        <v>0</v>
      </c>
      <c r="G269" s="368">
        <f t="shared" si="16"/>
        <v>0</v>
      </c>
      <c r="H269" s="368">
        <f t="shared" si="17"/>
        <v>0</v>
      </c>
      <c r="I269" s="368">
        <f t="shared" si="18"/>
        <v>0</v>
      </c>
      <c r="J269" s="368">
        <f t="shared" si="19"/>
        <v>0</v>
      </c>
      <c r="K269" s="368">
        <f t="shared" si="20"/>
        <v>0</v>
      </c>
      <c r="L269" s="368">
        <f t="shared" si="21"/>
        <v>0</v>
      </c>
      <c r="M269" s="369">
        <f t="shared" si="22"/>
        <v>0</v>
      </c>
      <c r="N269" s="370">
        <f t="shared" si="23"/>
        <v>17</v>
      </c>
      <c r="O269" s="371"/>
      <c r="P269" s="372">
        <f t="shared" si="24"/>
        <v>17</v>
      </c>
      <c r="Q269" s="373">
        <f t="shared" si="25"/>
        <v>473</v>
      </c>
      <c r="R269" s="374">
        <v>0</v>
      </c>
      <c r="S269" s="119"/>
      <c r="T269" s="119"/>
      <c r="U269" s="113"/>
      <c r="V269" s="113"/>
      <c r="W269" s="386">
        <v>0</v>
      </c>
      <c r="X269" s="387"/>
      <c r="Y269" s="113"/>
      <c r="Z269" s="119"/>
      <c r="AA269" s="119"/>
      <c r="AB269" s="113">
        <v>12</v>
      </c>
      <c r="AC269" s="113">
        <v>0</v>
      </c>
      <c r="AD269" s="386">
        <v>0</v>
      </c>
      <c r="AE269" s="214">
        <v>0</v>
      </c>
      <c r="AF269" s="116"/>
      <c r="AG269" s="116"/>
      <c r="AH269" s="124">
        <v>0</v>
      </c>
      <c r="AI269" s="386">
        <v>0</v>
      </c>
      <c r="AJ269" s="396">
        <v>0</v>
      </c>
      <c r="AK269" s="383"/>
      <c r="AL269" s="113"/>
      <c r="AM269" s="117">
        <v>0</v>
      </c>
      <c r="AN269" s="375">
        <v>0</v>
      </c>
      <c r="AO269" s="374">
        <v>0</v>
      </c>
      <c r="AP269" s="391"/>
      <c r="AQ269" s="119"/>
      <c r="AR269" s="386">
        <v>0</v>
      </c>
      <c r="AS269" s="387">
        <v>0</v>
      </c>
      <c r="AT269" s="119"/>
      <c r="AU269" s="374"/>
      <c r="AV269" s="119"/>
      <c r="AW269" s="374"/>
      <c r="AX269" s="126">
        <v>5</v>
      </c>
      <c r="AY269" s="119"/>
      <c r="AZ269" s="113"/>
      <c r="BA269" s="113"/>
      <c r="BB269" s="377">
        <v>0</v>
      </c>
      <c r="BC269" s="377">
        <v>0</v>
      </c>
      <c r="BD269" s="377">
        <v>0</v>
      </c>
      <c r="BE269" s="378"/>
      <c r="BF269" s="214"/>
      <c r="BG269" s="214"/>
      <c r="BH269" s="116"/>
      <c r="BI269" s="386"/>
      <c r="BJ269" s="378"/>
      <c r="BK269" s="378"/>
      <c r="BL269" s="386"/>
      <c r="BM269" s="374">
        <v>0</v>
      </c>
      <c r="BN269" s="119"/>
      <c r="BO269" s="119"/>
    </row>
    <row r="270" spans="1:67" ht="24" customHeight="1" x14ac:dyDescent="0.3">
      <c r="A270" s="364" t="s">
        <v>2925</v>
      </c>
      <c r="B270" s="365" t="s">
        <v>2926</v>
      </c>
      <c r="C270" s="366" t="s">
        <v>1911</v>
      </c>
      <c r="D270" s="367">
        <f t="shared" si="13"/>
        <v>28</v>
      </c>
      <c r="E270" s="368">
        <f t="shared" si="14"/>
        <v>7</v>
      </c>
      <c r="F270" s="368">
        <f t="shared" si="15"/>
        <v>0</v>
      </c>
      <c r="G270" s="368">
        <f t="shared" si="16"/>
        <v>0</v>
      </c>
      <c r="H270" s="368">
        <f t="shared" si="17"/>
        <v>0</v>
      </c>
      <c r="I270" s="368">
        <f t="shared" si="18"/>
        <v>0</v>
      </c>
      <c r="J270" s="368">
        <f t="shared" si="19"/>
        <v>0</v>
      </c>
      <c r="K270" s="368">
        <f t="shared" si="20"/>
        <v>0</v>
      </c>
      <c r="L270" s="368">
        <f t="shared" si="21"/>
        <v>0</v>
      </c>
      <c r="M270" s="369">
        <f t="shared" si="22"/>
        <v>0</v>
      </c>
      <c r="N270" s="370">
        <f t="shared" si="23"/>
        <v>35</v>
      </c>
      <c r="O270" s="371"/>
      <c r="P270" s="372">
        <f t="shared" si="24"/>
        <v>35</v>
      </c>
      <c r="Q270" s="373">
        <f t="shared" si="25"/>
        <v>281</v>
      </c>
      <c r="R270" s="374">
        <v>0</v>
      </c>
      <c r="S270" s="119"/>
      <c r="T270" s="119"/>
      <c r="U270" s="113"/>
      <c r="V270" s="113"/>
      <c r="W270" s="386">
        <v>0</v>
      </c>
      <c r="X270" s="123"/>
      <c r="Y270" s="113"/>
      <c r="Z270" s="119"/>
      <c r="AA270" s="119"/>
      <c r="AB270" s="113">
        <v>28</v>
      </c>
      <c r="AC270" s="385">
        <v>0</v>
      </c>
      <c r="AD270" s="117">
        <v>0</v>
      </c>
      <c r="AE270" s="109">
        <v>0</v>
      </c>
      <c r="AF270" s="116"/>
      <c r="AG270" s="116"/>
      <c r="AH270" s="389">
        <v>0</v>
      </c>
      <c r="AI270" s="117">
        <v>0</v>
      </c>
      <c r="AJ270" s="375">
        <v>0</v>
      </c>
      <c r="AK270" s="374"/>
      <c r="AL270" s="113"/>
      <c r="AM270" s="117">
        <v>0</v>
      </c>
      <c r="AN270" s="375">
        <v>0</v>
      </c>
      <c r="AO270" s="374">
        <v>0</v>
      </c>
      <c r="AP270" s="376"/>
      <c r="AQ270" s="119"/>
      <c r="AR270" s="117">
        <v>0</v>
      </c>
      <c r="AS270" s="123">
        <v>0</v>
      </c>
      <c r="AT270" s="119"/>
      <c r="AU270" s="374"/>
      <c r="AV270" s="119"/>
      <c r="AW270" s="374"/>
      <c r="AX270" s="126">
        <v>7</v>
      </c>
      <c r="AY270" s="119"/>
      <c r="AZ270" s="113"/>
      <c r="BA270" s="113"/>
      <c r="BB270" s="394">
        <v>0</v>
      </c>
      <c r="BC270" s="394">
        <v>0</v>
      </c>
      <c r="BD270" s="394">
        <v>0</v>
      </c>
      <c r="BE270" s="378"/>
      <c r="BF270" s="440"/>
      <c r="BG270" s="440"/>
      <c r="BH270" s="116"/>
      <c r="BI270" s="117"/>
      <c r="BJ270" s="378"/>
      <c r="BK270" s="378"/>
      <c r="BL270" s="117"/>
      <c r="BM270" s="374">
        <v>0</v>
      </c>
      <c r="BN270" s="119"/>
      <c r="BO270" s="119"/>
    </row>
    <row r="271" spans="1:67" ht="24" customHeight="1" x14ac:dyDescent="0.3">
      <c r="A271" s="364" t="s">
        <v>2930</v>
      </c>
      <c r="B271" s="365" t="s">
        <v>2931</v>
      </c>
      <c r="C271" s="366" t="s">
        <v>2932</v>
      </c>
      <c r="D271" s="367">
        <f t="shared" si="13"/>
        <v>0</v>
      </c>
      <c r="E271" s="368">
        <f t="shared" si="14"/>
        <v>0</v>
      </c>
      <c r="F271" s="368">
        <f t="shared" si="15"/>
        <v>0</v>
      </c>
      <c r="G271" s="368">
        <f t="shared" si="16"/>
        <v>0</v>
      </c>
      <c r="H271" s="368">
        <f t="shared" si="17"/>
        <v>0</v>
      </c>
      <c r="I271" s="368">
        <f t="shared" si="18"/>
        <v>0</v>
      </c>
      <c r="J271" s="368">
        <f t="shared" si="19"/>
        <v>0</v>
      </c>
      <c r="K271" s="368">
        <f t="shared" si="20"/>
        <v>0</v>
      </c>
      <c r="L271" s="368">
        <f t="shared" si="21"/>
        <v>0</v>
      </c>
      <c r="M271" s="369">
        <f t="shared" si="22"/>
        <v>0</v>
      </c>
      <c r="N271" s="370">
        <f t="shared" si="23"/>
        <v>0</v>
      </c>
      <c r="O271" s="371"/>
      <c r="P271" s="372">
        <f t="shared" si="24"/>
        <v>0</v>
      </c>
      <c r="Q271" s="373" t="str">
        <f t="shared" si="25"/>
        <v/>
      </c>
      <c r="R271" s="383">
        <v>0</v>
      </c>
      <c r="S271" s="119"/>
      <c r="T271" s="119"/>
      <c r="U271" s="113"/>
      <c r="V271" s="113"/>
      <c r="W271" s="117">
        <v>0</v>
      </c>
      <c r="X271" s="387"/>
      <c r="Y271" s="113"/>
      <c r="Z271" s="119"/>
      <c r="AA271" s="119"/>
      <c r="AB271" s="113"/>
      <c r="AC271" s="113">
        <v>0</v>
      </c>
      <c r="AD271" s="117">
        <v>0</v>
      </c>
      <c r="AE271" s="214">
        <v>0</v>
      </c>
      <c r="AF271" s="116"/>
      <c r="AG271" s="116"/>
      <c r="AH271" s="389">
        <v>0</v>
      </c>
      <c r="AI271" s="117">
        <v>0</v>
      </c>
      <c r="AJ271" s="396">
        <v>0</v>
      </c>
      <c r="AK271" s="383"/>
      <c r="AL271" s="113"/>
      <c r="AM271" s="117">
        <v>0</v>
      </c>
      <c r="AN271" s="375">
        <v>0</v>
      </c>
      <c r="AO271" s="374">
        <v>0</v>
      </c>
      <c r="AP271" s="391"/>
      <c r="AQ271" s="119"/>
      <c r="AR271" s="117">
        <v>0</v>
      </c>
      <c r="AS271" s="387">
        <v>0</v>
      </c>
      <c r="AT271" s="119"/>
      <c r="AU271" s="374"/>
      <c r="AV271" s="119"/>
      <c r="AW271" s="374"/>
      <c r="AX271" s="392"/>
      <c r="AY271" s="119"/>
      <c r="AZ271" s="113"/>
      <c r="BA271" s="113"/>
      <c r="BB271" s="377">
        <v>0</v>
      </c>
      <c r="BC271" s="377">
        <v>0</v>
      </c>
      <c r="BD271" s="377">
        <v>0</v>
      </c>
      <c r="BE271" s="378"/>
      <c r="BF271" s="109"/>
      <c r="BG271" s="109"/>
      <c r="BH271" s="116"/>
      <c r="BI271" s="117"/>
      <c r="BJ271" s="378"/>
      <c r="BK271" s="378"/>
      <c r="BL271" s="117"/>
      <c r="BM271" s="374">
        <v>0</v>
      </c>
      <c r="BN271" s="119"/>
      <c r="BO271" s="119"/>
    </row>
    <row r="272" spans="1:67" ht="24" customHeight="1" x14ac:dyDescent="0.3">
      <c r="A272" s="379" t="s">
        <v>2936</v>
      </c>
      <c r="B272" s="365" t="s">
        <v>2937</v>
      </c>
      <c r="C272" s="366" t="s">
        <v>113</v>
      </c>
      <c r="D272" s="367">
        <f t="shared" si="13"/>
        <v>40</v>
      </c>
      <c r="E272" s="368">
        <f t="shared" si="14"/>
        <v>25</v>
      </c>
      <c r="F272" s="368">
        <f t="shared" si="15"/>
        <v>17</v>
      </c>
      <c r="G272" s="368">
        <f t="shared" si="16"/>
        <v>10</v>
      </c>
      <c r="H272" s="368">
        <f t="shared" si="17"/>
        <v>7</v>
      </c>
      <c r="I272" s="368">
        <f t="shared" si="18"/>
        <v>5</v>
      </c>
      <c r="J272" s="368">
        <f t="shared" si="19"/>
        <v>5</v>
      </c>
      <c r="K272" s="368">
        <f t="shared" si="20"/>
        <v>2</v>
      </c>
      <c r="L272" s="368">
        <f t="shared" si="21"/>
        <v>1</v>
      </c>
      <c r="M272" s="369">
        <f t="shared" si="22"/>
        <v>0</v>
      </c>
      <c r="N272" s="370">
        <f t="shared" si="23"/>
        <v>112</v>
      </c>
      <c r="O272" s="371"/>
      <c r="P272" s="372">
        <f t="shared" si="24"/>
        <v>112</v>
      </c>
      <c r="Q272" s="373">
        <f t="shared" si="25"/>
        <v>120</v>
      </c>
      <c r="R272" s="374">
        <v>0</v>
      </c>
      <c r="S272" s="119">
        <v>2</v>
      </c>
      <c r="T272" s="119">
        <v>25</v>
      </c>
      <c r="U272" s="113">
        <v>5</v>
      </c>
      <c r="V272" s="113">
        <v>7</v>
      </c>
      <c r="W272" s="386">
        <v>0</v>
      </c>
      <c r="X272" s="123"/>
      <c r="Y272" s="113"/>
      <c r="Z272" s="119"/>
      <c r="AA272" s="119"/>
      <c r="AB272" s="113"/>
      <c r="AC272" s="113">
        <v>17</v>
      </c>
      <c r="AD272" s="117">
        <v>0</v>
      </c>
      <c r="AE272" s="109">
        <v>5</v>
      </c>
      <c r="AF272" s="116">
        <v>10</v>
      </c>
      <c r="AG272" s="116">
        <v>40</v>
      </c>
      <c r="AH272" s="124">
        <v>0</v>
      </c>
      <c r="AI272" s="117">
        <v>0</v>
      </c>
      <c r="AJ272" s="375">
        <v>0</v>
      </c>
      <c r="AK272" s="374"/>
      <c r="AL272" s="113"/>
      <c r="AM272" s="386">
        <v>0</v>
      </c>
      <c r="AN272" s="396">
        <v>0</v>
      </c>
      <c r="AO272" s="374">
        <v>0</v>
      </c>
      <c r="AP272" s="376"/>
      <c r="AQ272" s="119">
        <v>1</v>
      </c>
      <c r="AR272" s="117">
        <v>0</v>
      </c>
      <c r="AS272" s="123">
        <v>0</v>
      </c>
      <c r="AT272" s="119"/>
      <c r="AU272" s="374"/>
      <c r="AV272" s="119"/>
      <c r="AW272" s="374"/>
      <c r="AX272" s="126"/>
      <c r="AY272" s="119"/>
      <c r="AZ272" s="113"/>
      <c r="BA272" s="113"/>
      <c r="BB272" s="377">
        <v>0</v>
      </c>
      <c r="BC272" s="377">
        <v>0</v>
      </c>
      <c r="BD272" s="377">
        <v>0</v>
      </c>
      <c r="BE272" s="378"/>
      <c r="BF272" s="109"/>
      <c r="BG272" s="109"/>
      <c r="BH272" s="116"/>
      <c r="BI272" s="117"/>
      <c r="BJ272" s="378"/>
      <c r="BK272" s="378"/>
      <c r="BL272" s="117"/>
      <c r="BM272" s="383">
        <v>0</v>
      </c>
      <c r="BN272" s="119"/>
      <c r="BO272" s="119"/>
    </row>
    <row r="273" spans="1:67" ht="24" customHeight="1" x14ac:dyDescent="0.3">
      <c r="A273" s="380" t="s">
        <v>2945</v>
      </c>
      <c r="B273" s="442" t="s">
        <v>2946</v>
      </c>
      <c r="C273" s="443" t="s">
        <v>2370</v>
      </c>
      <c r="D273" s="367">
        <f t="shared" si="13"/>
        <v>0</v>
      </c>
      <c r="E273" s="368">
        <f t="shared" si="14"/>
        <v>0</v>
      </c>
      <c r="F273" s="368">
        <f t="shared" si="15"/>
        <v>0</v>
      </c>
      <c r="G273" s="368">
        <f t="shared" si="16"/>
        <v>0</v>
      </c>
      <c r="H273" s="368">
        <f t="shared" si="17"/>
        <v>0</v>
      </c>
      <c r="I273" s="368">
        <f t="shared" si="18"/>
        <v>0</v>
      </c>
      <c r="J273" s="368">
        <f t="shared" si="19"/>
        <v>0</v>
      </c>
      <c r="K273" s="368">
        <f t="shared" si="20"/>
        <v>0</v>
      </c>
      <c r="L273" s="368">
        <f t="shared" si="21"/>
        <v>0</v>
      </c>
      <c r="M273" s="369">
        <f t="shared" si="22"/>
        <v>0</v>
      </c>
      <c r="N273" s="370">
        <f t="shared" si="23"/>
        <v>0</v>
      </c>
      <c r="O273" s="371"/>
      <c r="P273" s="372">
        <f t="shared" si="24"/>
        <v>0</v>
      </c>
      <c r="Q273" s="373" t="str">
        <f t="shared" si="25"/>
        <v/>
      </c>
      <c r="R273" s="383">
        <v>0</v>
      </c>
      <c r="S273" s="384"/>
      <c r="T273" s="384"/>
      <c r="U273" s="385"/>
      <c r="V273" s="385"/>
      <c r="W273" s="117">
        <v>0</v>
      </c>
      <c r="X273" s="123"/>
      <c r="Y273" s="385"/>
      <c r="Z273" s="384"/>
      <c r="AA273" s="384"/>
      <c r="AB273" s="385"/>
      <c r="AC273" s="113">
        <v>0</v>
      </c>
      <c r="AD273" s="386">
        <v>0</v>
      </c>
      <c r="AE273" s="109">
        <v>0</v>
      </c>
      <c r="AF273" s="116"/>
      <c r="AG273" s="116"/>
      <c r="AH273" s="389">
        <v>0</v>
      </c>
      <c r="AI273" s="386">
        <v>0</v>
      </c>
      <c r="AJ273" s="396">
        <v>0</v>
      </c>
      <c r="AK273" s="374"/>
      <c r="AL273" s="385"/>
      <c r="AM273" s="386">
        <v>0</v>
      </c>
      <c r="AN273" s="396">
        <v>0</v>
      </c>
      <c r="AO273" s="374">
        <v>0</v>
      </c>
      <c r="AP273" s="376"/>
      <c r="AQ273" s="384"/>
      <c r="AR273" s="117">
        <v>0</v>
      </c>
      <c r="AS273" s="123">
        <v>0</v>
      </c>
      <c r="AT273" s="384"/>
      <c r="AU273" s="374"/>
      <c r="AV273" s="384"/>
      <c r="AW273" s="374"/>
      <c r="AX273" s="392"/>
      <c r="AY273" s="384"/>
      <c r="AZ273" s="385"/>
      <c r="BA273" s="385"/>
      <c r="BB273" s="377">
        <v>0</v>
      </c>
      <c r="BC273" s="377">
        <v>0</v>
      </c>
      <c r="BD273" s="377">
        <v>0</v>
      </c>
      <c r="BE273" s="378"/>
      <c r="BF273" s="444"/>
      <c r="BG273" s="444"/>
      <c r="BH273" s="116"/>
      <c r="BI273" s="117"/>
      <c r="BJ273" s="378"/>
      <c r="BK273" s="378"/>
      <c r="BL273" s="117"/>
      <c r="BM273" s="383">
        <v>0</v>
      </c>
      <c r="BN273" s="384"/>
      <c r="BO273" s="384"/>
    </row>
    <row r="274" spans="1:67" ht="24" customHeight="1" x14ac:dyDescent="0.3">
      <c r="A274" s="364" t="s">
        <v>2949</v>
      </c>
      <c r="B274" s="438" t="s">
        <v>2950</v>
      </c>
      <c r="C274" s="439" t="s">
        <v>119</v>
      </c>
      <c r="D274" s="367">
        <f t="shared" si="13"/>
        <v>80</v>
      </c>
      <c r="E274" s="368">
        <f t="shared" si="14"/>
        <v>60</v>
      </c>
      <c r="F274" s="368">
        <f t="shared" si="15"/>
        <v>40</v>
      </c>
      <c r="G274" s="368">
        <f t="shared" si="16"/>
        <v>25</v>
      </c>
      <c r="H274" s="368">
        <f t="shared" si="17"/>
        <v>0</v>
      </c>
      <c r="I274" s="368">
        <f t="shared" si="18"/>
        <v>0</v>
      </c>
      <c r="J274" s="368">
        <f t="shared" si="19"/>
        <v>0</v>
      </c>
      <c r="K274" s="368">
        <f t="shared" si="20"/>
        <v>0</v>
      </c>
      <c r="L274" s="368">
        <f t="shared" si="21"/>
        <v>0</v>
      </c>
      <c r="M274" s="369">
        <f t="shared" si="22"/>
        <v>0</v>
      </c>
      <c r="N274" s="446">
        <f t="shared" si="23"/>
        <v>205</v>
      </c>
      <c r="O274" s="371"/>
      <c r="P274" s="372">
        <f t="shared" si="24"/>
        <v>205</v>
      </c>
      <c r="Q274" s="373">
        <f t="shared" si="25"/>
        <v>84</v>
      </c>
      <c r="R274" s="374">
        <v>0</v>
      </c>
      <c r="S274" s="119"/>
      <c r="T274" s="119"/>
      <c r="U274" s="113"/>
      <c r="V274" s="113"/>
      <c r="W274" s="117">
        <v>0</v>
      </c>
      <c r="X274" s="123"/>
      <c r="Y274" s="113"/>
      <c r="Z274" s="119"/>
      <c r="AA274" s="119"/>
      <c r="AB274" s="113"/>
      <c r="AC274" s="113">
        <v>0</v>
      </c>
      <c r="AD274" s="117">
        <v>0</v>
      </c>
      <c r="AE274" s="444">
        <v>0</v>
      </c>
      <c r="AF274" s="388"/>
      <c r="AG274" s="388"/>
      <c r="AH274" s="124">
        <v>0</v>
      </c>
      <c r="AI274" s="117">
        <v>0</v>
      </c>
      <c r="AJ274" s="396">
        <v>0</v>
      </c>
      <c r="AK274" s="374"/>
      <c r="AL274" s="113"/>
      <c r="AM274" s="117">
        <v>0</v>
      </c>
      <c r="AN274" s="375">
        <v>60</v>
      </c>
      <c r="AO274" s="374">
        <v>0</v>
      </c>
      <c r="AP274" s="376">
        <v>80</v>
      </c>
      <c r="AQ274" s="119">
        <v>40</v>
      </c>
      <c r="AR274" s="117">
        <v>0</v>
      </c>
      <c r="AS274" s="123">
        <v>0</v>
      </c>
      <c r="AT274" s="119">
        <v>25</v>
      </c>
      <c r="AU274" s="374"/>
      <c r="AV274" s="119"/>
      <c r="AW274" s="374"/>
      <c r="AX274" s="126"/>
      <c r="AY274" s="119"/>
      <c r="AZ274" s="113"/>
      <c r="BA274" s="113"/>
      <c r="BB274" s="377">
        <v>0</v>
      </c>
      <c r="BC274" s="377">
        <v>0</v>
      </c>
      <c r="BD274" s="377">
        <v>0</v>
      </c>
      <c r="BE274" s="393"/>
      <c r="BF274" s="214"/>
      <c r="BG274" s="214"/>
      <c r="BH274" s="388"/>
      <c r="BI274" s="117"/>
      <c r="BJ274" s="393"/>
      <c r="BK274" s="393"/>
      <c r="BL274" s="117"/>
      <c r="BM274" s="374">
        <v>0</v>
      </c>
      <c r="BN274" s="119"/>
      <c r="BO274" s="119"/>
    </row>
    <row r="275" spans="1:67" ht="24" customHeight="1" x14ac:dyDescent="0.3">
      <c r="A275" s="364">
        <v>9204170</v>
      </c>
      <c r="B275" s="365" t="s">
        <v>2956</v>
      </c>
      <c r="C275" s="366" t="s">
        <v>1841</v>
      </c>
      <c r="D275" s="367">
        <f t="shared" si="13"/>
        <v>23</v>
      </c>
      <c r="E275" s="368">
        <f t="shared" si="14"/>
        <v>0</v>
      </c>
      <c r="F275" s="368">
        <f t="shared" si="15"/>
        <v>0</v>
      </c>
      <c r="G275" s="368">
        <f t="shared" si="16"/>
        <v>0</v>
      </c>
      <c r="H275" s="368">
        <f t="shared" si="17"/>
        <v>0</v>
      </c>
      <c r="I275" s="368">
        <f t="shared" si="18"/>
        <v>0</v>
      </c>
      <c r="J275" s="368">
        <f t="shared" si="19"/>
        <v>0</v>
      </c>
      <c r="K275" s="368">
        <f t="shared" si="20"/>
        <v>0</v>
      </c>
      <c r="L275" s="368">
        <f t="shared" si="21"/>
        <v>0</v>
      </c>
      <c r="M275" s="369">
        <f t="shared" si="22"/>
        <v>0</v>
      </c>
      <c r="N275" s="370">
        <f t="shared" si="23"/>
        <v>23</v>
      </c>
      <c r="O275" s="371"/>
      <c r="P275" s="372">
        <f t="shared" si="24"/>
        <v>23</v>
      </c>
      <c r="Q275" s="373">
        <f t="shared" si="25"/>
        <v>387</v>
      </c>
      <c r="R275" s="374">
        <v>0</v>
      </c>
      <c r="S275" s="384"/>
      <c r="T275" s="384"/>
      <c r="U275" s="385"/>
      <c r="V275" s="385"/>
      <c r="W275" s="117">
        <v>0</v>
      </c>
      <c r="X275" s="387"/>
      <c r="Y275" s="385"/>
      <c r="Z275" s="384"/>
      <c r="AA275" s="384"/>
      <c r="AB275" s="385"/>
      <c r="AC275" s="113">
        <v>0</v>
      </c>
      <c r="AD275" s="117">
        <v>0</v>
      </c>
      <c r="AE275" s="109">
        <v>0</v>
      </c>
      <c r="AF275" s="116"/>
      <c r="AG275" s="116"/>
      <c r="AH275" s="124">
        <v>0</v>
      </c>
      <c r="AI275" s="117">
        <v>0</v>
      </c>
      <c r="AJ275" s="375">
        <v>0</v>
      </c>
      <c r="AK275" s="383"/>
      <c r="AL275" s="385"/>
      <c r="AM275" s="117">
        <v>0</v>
      </c>
      <c r="AN275" s="375">
        <v>0</v>
      </c>
      <c r="AO275" s="374">
        <v>0</v>
      </c>
      <c r="AP275" s="391"/>
      <c r="AQ275" s="384"/>
      <c r="AR275" s="117">
        <v>0</v>
      </c>
      <c r="AS275" s="387">
        <v>0</v>
      </c>
      <c r="AT275" s="384"/>
      <c r="AU275" s="374"/>
      <c r="AV275" s="384"/>
      <c r="AW275" s="374"/>
      <c r="AX275" s="126"/>
      <c r="AY275" s="384">
        <v>23</v>
      </c>
      <c r="AZ275" s="385"/>
      <c r="BA275" s="385"/>
      <c r="BB275" s="377">
        <v>0</v>
      </c>
      <c r="BC275" s="377">
        <v>0</v>
      </c>
      <c r="BD275" s="377">
        <v>0</v>
      </c>
      <c r="BE275" s="378"/>
      <c r="BF275" s="440"/>
      <c r="BG275" s="440"/>
      <c r="BH275" s="116"/>
      <c r="BI275" s="117"/>
      <c r="BJ275" s="378"/>
      <c r="BK275" s="378"/>
      <c r="BL275" s="117"/>
      <c r="BM275" s="383">
        <v>0</v>
      </c>
      <c r="BN275" s="384"/>
      <c r="BO275" s="384"/>
    </row>
    <row r="276" spans="1:67" ht="24" customHeight="1" x14ac:dyDescent="0.3">
      <c r="A276" s="364" t="s">
        <v>2962</v>
      </c>
      <c r="B276" s="365" t="s">
        <v>2963</v>
      </c>
      <c r="C276" s="366" t="s">
        <v>266</v>
      </c>
      <c r="D276" s="367">
        <f t="shared" si="13"/>
        <v>15</v>
      </c>
      <c r="E276" s="368">
        <f t="shared" si="14"/>
        <v>5</v>
      </c>
      <c r="F276" s="368">
        <f t="shared" si="15"/>
        <v>0</v>
      </c>
      <c r="G276" s="368">
        <f t="shared" si="16"/>
        <v>0</v>
      </c>
      <c r="H276" s="368">
        <f t="shared" si="17"/>
        <v>0</v>
      </c>
      <c r="I276" s="368">
        <f t="shared" si="18"/>
        <v>0</v>
      </c>
      <c r="J276" s="368">
        <f t="shared" si="19"/>
        <v>0</v>
      </c>
      <c r="K276" s="368">
        <f t="shared" si="20"/>
        <v>0</v>
      </c>
      <c r="L276" s="368">
        <f t="shared" si="21"/>
        <v>0</v>
      </c>
      <c r="M276" s="369">
        <f t="shared" si="22"/>
        <v>0</v>
      </c>
      <c r="N276" s="370">
        <f t="shared" si="23"/>
        <v>20</v>
      </c>
      <c r="O276" s="371"/>
      <c r="P276" s="372">
        <f t="shared" si="24"/>
        <v>20</v>
      </c>
      <c r="Q276" s="373">
        <f t="shared" si="25"/>
        <v>419</v>
      </c>
      <c r="R276" s="383">
        <v>0</v>
      </c>
      <c r="S276" s="384"/>
      <c r="T276" s="384"/>
      <c r="U276" s="385"/>
      <c r="V276" s="385"/>
      <c r="W276" s="117">
        <v>0</v>
      </c>
      <c r="X276" s="123"/>
      <c r="Y276" s="385"/>
      <c r="Z276" s="384"/>
      <c r="AA276" s="384"/>
      <c r="AB276" s="385"/>
      <c r="AC276" s="113">
        <v>0</v>
      </c>
      <c r="AD276" s="117">
        <v>0</v>
      </c>
      <c r="AE276" s="109">
        <v>0</v>
      </c>
      <c r="AF276" s="116"/>
      <c r="AG276" s="116"/>
      <c r="AH276" s="124">
        <v>0</v>
      </c>
      <c r="AI276" s="117">
        <v>0</v>
      </c>
      <c r="AJ276" s="375">
        <v>0</v>
      </c>
      <c r="AK276" s="374"/>
      <c r="AL276" s="385"/>
      <c r="AM276" s="386">
        <v>0</v>
      </c>
      <c r="AN276" s="396">
        <v>0</v>
      </c>
      <c r="AO276" s="383">
        <v>0</v>
      </c>
      <c r="AP276" s="376"/>
      <c r="AQ276" s="384"/>
      <c r="AR276" s="117">
        <v>0</v>
      </c>
      <c r="AS276" s="387">
        <v>0</v>
      </c>
      <c r="AT276" s="384"/>
      <c r="AU276" s="383"/>
      <c r="AV276" s="384"/>
      <c r="AW276" s="383"/>
      <c r="AX276" s="392">
        <v>15</v>
      </c>
      <c r="AY276" s="384">
        <v>5</v>
      </c>
      <c r="AZ276" s="385"/>
      <c r="BA276" s="385"/>
      <c r="BB276" s="377">
        <v>0</v>
      </c>
      <c r="BC276" s="377">
        <v>0</v>
      </c>
      <c r="BD276" s="377">
        <v>0</v>
      </c>
      <c r="BE276" s="378"/>
      <c r="BF276" s="109"/>
      <c r="BG276" s="109"/>
      <c r="BH276" s="116"/>
      <c r="BI276" s="117"/>
      <c r="BJ276" s="378"/>
      <c r="BK276" s="378"/>
      <c r="BL276" s="117"/>
      <c r="BM276" s="374">
        <v>0</v>
      </c>
      <c r="BN276" s="384"/>
      <c r="BO276" s="384"/>
    </row>
    <row r="277" spans="1:67" ht="24" customHeight="1" x14ac:dyDescent="0.3">
      <c r="A277" s="364" t="s">
        <v>2964</v>
      </c>
      <c r="B277" s="365" t="s">
        <v>2965</v>
      </c>
      <c r="C277" s="366" t="s">
        <v>2182</v>
      </c>
      <c r="D277" s="367">
        <f t="shared" si="13"/>
        <v>0</v>
      </c>
      <c r="E277" s="368">
        <f t="shared" si="14"/>
        <v>0</v>
      </c>
      <c r="F277" s="368">
        <f t="shared" si="15"/>
        <v>0</v>
      </c>
      <c r="G277" s="368">
        <f t="shared" si="16"/>
        <v>0</v>
      </c>
      <c r="H277" s="368">
        <f t="shared" si="17"/>
        <v>0</v>
      </c>
      <c r="I277" s="368">
        <f t="shared" si="18"/>
        <v>0</v>
      </c>
      <c r="J277" s="368">
        <f t="shared" si="19"/>
        <v>0</v>
      </c>
      <c r="K277" s="368">
        <f t="shared" si="20"/>
        <v>0</v>
      </c>
      <c r="L277" s="368">
        <f t="shared" si="21"/>
        <v>0</v>
      </c>
      <c r="M277" s="369">
        <f t="shared" si="22"/>
        <v>0</v>
      </c>
      <c r="N277" s="370">
        <f t="shared" si="23"/>
        <v>0</v>
      </c>
      <c r="O277" s="371"/>
      <c r="P277" s="372">
        <f t="shared" si="24"/>
        <v>0</v>
      </c>
      <c r="Q277" s="373" t="str">
        <f t="shared" si="25"/>
        <v/>
      </c>
      <c r="R277" s="374">
        <v>0</v>
      </c>
      <c r="S277" s="119"/>
      <c r="T277" s="119"/>
      <c r="U277" s="113"/>
      <c r="V277" s="113"/>
      <c r="W277" s="117">
        <v>0</v>
      </c>
      <c r="X277" s="123"/>
      <c r="Y277" s="113"/>
      <c r="Z277" s="119"/>
      <c r="AA277" s="119"/>
      <c r="AB277" s="113"/>
      <c r="AC277" s="385">
        <v>0</v>
      </c>
      <c r="AD277" s="386">
        <v>0</v>
      </c>
      <c r="AE277" s="214">
        <v>0</v>
      </c>
      <c r="AF277" s="116"/>
      <c r="AG277" s="116"/>
      <c r="AH277" s="124">
        <v>0</v>
      </c>
      <c r="AI277" s="386">
        <v>0</v>
      </c>
      <c r="AJ277" s="390">
        <v>0</v>
      </c>
      <c r="AK277" s="374"/>
      <c r="AL277" s="113"/>
      <c r="AM277" s="117">
        <v>0</v>
      </c>
      <c r="AN277" s="375">
        <v>0</v>
      </c>
      <c r="AO277" s="383">
        <v>0</v>
      </c>
      <c r="AP277" s="376"/>
      <c r="AQ277" s="119"/>
      <c r="AR277" s="117">
        <v>0</v>
      </c>
      <c r="AS277" s="123">
        <v>0</v>
      </c>
      <c r="AT277" s="119"/>
      <c r="AU277" s="383"/>
      <c r="AV277" s="119"/>
      <c r="AW277" s="383"/>
      <c r="AX277" s="126"/>
      <c r="AY277" s="119"/>
      <c r="AZ277" s="113"/>
      <c r="BA277" s="113"/>
      <c r="BB277" s="377">
        <v>0</v>
      </c>
      <c r="BC277" s="377">
        <v>0</v>
      </c>
      <c r="BD277" s="377">
        <v>0</v>
      </c>
      <c r="BE277" s="378"/>
      <c r="BF277" s="444"/>
      <c r="BG277" s="444"/>
      <c r="BH277" s="116"/>
      <c r="BI277" s="117"/>
      <c r="BJ277" s="378"/>
      <c r="BK277" s="378"/>
      <c r="BL277" s="117"/>
      <c r="BM277" s="374">
        <v>0</v>
      </c>
      <c r="BN277" s="119"/>
      <c r="BO277" s="119"/>
    </row>
    <row r="278" spans="1:67" ht="24" customHeight="1" x14ac:dyDescent="0.3">
      <c r="A278" s="379" t="s">
        <v>2970</v>
      </c>
      <c r="B278" s="365" t="s">
        <v>2971</v>
      </c>
      <c r="C278" s="366" t="s">
        <v>2113</v>
      </c>
      <c r="D278" s="367">
        <f t="shared" si="13"/>
        <v>0</v>
      </c>
      <c r="E278" s="368">
        <f t="shared" si="14"/>
        <v>0</v>
      </c>
      <c r="F278" s="368">
        <f t="shared" si="15"/>
        <v>0</v>
      </c>
      <c r="G278" s="368">
        <f t="shared" si="16"/>
        <v>0</v>
      </c>
      <c r="H278" s="368">
        <f t="shared" si="17"/>
        <v>0</v>
      </c>
      <c r="I278" s="368">
        <f t="shared" si="18"/>
        <v>0</v>
      </c>
      <c r="J278" s="368">
        <f t="shared" si="19"/>
        <v>0</v>
      </c>
      <c r="K278" s="368">
        <f t="shared" si="20"/>
        <v>0</v>
      </c>
      <c r="L278" s="368">
        <f t="shared" si="21"/>
        <v>0</v>
      </c>
      <c r="M278" s="369">
        <f t="shared" si="22"/>
        <v>0</v>
      </c>
      <c r="N278" s="370">
        <f t="shared" si="23"/>
        <v>0</v>
      </c>
      <c r="O278" s="371"/>
      <c r="P278" s="372">
        <f t="shared" si="24"/>
        <v>0</v>
      </c>
      <c r="Q278" s="373" t="str">
        <f t="shared" si="25"/>
        <v/>
      </c>
      <c r="R278" s="374">
        <v>0</v>
      </c>
      <c r="S278" s="384"/>
      <c r="T278" s="384"/>
      <c r="U278" s="385"/>
      <c r="V278" s="385"/>
      <c r="W278" s="117">
        <v>0</v>
      </c>
      <c r="X278" s="123"/>
      <c r="Y278" s="385"/>
      <c r="Z278" s="384"/>
      <c r="AA278" s="384"/>
      <c r="AB278" s="385"/>
      <c r="AC278" s="385">
        <v>0</v>
      </c>
      <c r="AD278" s="117">
        <v>0</v>
      </c>
      <c r="AE278" s="109">
        <v>0</v>
      </c>
      <c r="AF278" s="116"/>
      <c r="AG278" s="116"/>
      <c r="AH278" s="124">
        <v>0</v>
      </c>
      <c r="AI278" s="117">
        <v>0</v>
      </c>
      <c r="AJ278" s="375">
        <v>0</v>
      </c>
      <c r="AK278" s="374"/>
      <c r="AL278" s="385"/>
      <c r="AM278" s="117">
        <v>0</v>
      </c>
      <c r="AN278" s="375">
        <v>0</v>
      </c>
      <c r="AO278" s="374">
        <v>0</v>
      </c>
      <c r="AP278" s="376"/>
      <c r="AQ278" s="384"/>
      <c r="AR278" s="386">
        <v>0</v>
      </c>
      <c r="AS278" s="387">
        <v>0</v>
      </c>
      <c r="AT278" s="384"/>
      <c r="AU278" s="374"/>
      <c r="AV278" s="384"/>
      <c r="AW278" s="374"/>
      <c r="AX278" s="126"/>
      <c r="AY278" s="384"/>
      <c r="AZ278" s="385"/>
      <c r="BA278" s="385"/>
      <c r="BB278" s="377">
        <v>0</v>
      </c>
      <c r="BC278" s="377">
        <v>0</v>
      </c>
      <c r="BD278" s="377">
        <v>0</v>
      </c>
      <c r="BE278" s="378"/>
      <c r="BF278" s="440"/>
      <c r="BG278" s="440"/>
      <c r="BH278" s="116"/>
      <c r="BI278" s="386"/>
      <c r="BJ278" s="378"/>
      <c r="BK278" s="378"/>
      <c r="BL278" s="386"/>
      <c r="BM278" s="383">
        <v>0</v>
      </c>
      <c r="BN278" s="384"/>
      <c r="BO278" s="384"/>
    </row>
    <row r="279" spans="1:67" ht="24" customHeight="1" x14ac:dyDescent="0.3">
      <c r="A279" s="364" t="s">
        <v>2974</v>
      </c>
      <c r="B279" s="365" t="s">
        <v>2975</v>
      </c>
      <c r="C279" s="366" t="s">
        <v>2148</v>
      </c>
      <c r="D279" s="367">
        <f t="shared" si="13"/>
        <v>0</v>
      </c>
      <c r="E279" s="368">
        <f t="shared" si="14"/>
        <v>0</v>
      </c>
      <c r="F279" s="368">
        <f t="shared" si="15"/>
        <v>0</v>
      </c>
      <c r="G279" s="368">
        <f t="shared" si="16"/>
        <v>0</v>
      </c>
      <c r="H279" s="368">
        <f t="shared" si="17"/>
        <v>0</v>
      </c>
      <c r="I279" s="368">
        <f t="shared" si="18"/>
        <v>0</v>
      </c>
      <c r="J279" s="368">
        <f t="shared" si="19"/>
        <v>0</v>
      </c>
      <c r="K279" s="368">
        <f t="shared" si="20"/>
        <v>0</v>
      </c>
      <c r="L279" s="368">
        <f t="shared" si="21"/>
        <v>0</v>
      </c>
      <c r="M279" s="369">
        <f t="shared" si="22"/>
        <v>0</v>
      </c>
      <c r="N279" s="370">
        <f t="shared" si="23"/>
        <v>0</v>
      </c>
      <c r="O279" s="371"/>
      <c r="P279" s="372">
        <f t="shared" si="24"/>
        <v>0</v>
      </c>
      <c r="Q279" s="373" t="str">
        <f t="shared" si="25"/>
        <v/>
      </c>
      <c r="R279" s="374">
        <v>0</v>
      </c>
      <c r="S279" s="119"/>
      <c r="T279" s="119"/>
      <c r="U279" s="113"/>
      <c r="V279" s="113"/>
      <c r="W279" s="117">
        <v>0</v>
      </c>
      <c r="X279" s="387"/>
      <c r="Y279" s="113"/>
      <c r="Z279" s="119"/>
      <c r="AA279" s="119"/>
      <c r="AB279" s="113"/>
      <c r="AC279" s="113">
        <v>0</v>
      </c>
      <c r="AD279" s="117">
        <v>0</v>
      </c>
      <c r="AE279" s="109">
        <v>0</v>
      </c>
      <c r="AF279" s="116"/>
      <c r="AG279" s="116"/>
      <c r="AH279" s="124">
        <v>0</v>
      </c>
      <c r="AI279" s="117">
        <v>0</v>
      </c>
      <c r="AJ279" s="375">
        <v>0</v>
      </c>
      <c r="AK279" s="383"/>
      <c r="AL279" s="113"/>
      <c r="AM279" s="386">
        <v>0</v>
      </c>
      <c r="AN279" s="390">
        <v>0</v>
      </c>
      <c r="AO279" s="383">
        <v>0</v>
      </c>
      <c r="AP279" s="391"/>
      <c r="AQ279" s="119"/>
      <c r="AR279" s="117">
        <v>0</v>
      </c>
      <c r="AS279" s="123">
        <v>0</v>
      </c>
      <c r="AT279" s="119"/>
      <c r="AU279" s="383"/>
      <c r="AV279" s="119"/>
      <c r="AW279" s="383"/>
      <c r="AX279" s="126"/>
      <c r="AY279" s="119"/>
      <c r="AZ279" s="113"/>
      <c r="BA279" s="113"/>
      <c r="BB279" s="377">
        <v>0</v>
      </c>
      <c r="BC279" s="377">
        <v>0</v>
      </c>
      <c r="BD279" s="377">
        <v>0</v>
      </c>
      <c r="BE279" s="378"/>
      <c r="BF279" s="109"/>
      <c r="BG279" s="109"/>
      <c r="BH279" s="116"/>
      <c r="BI279" s="117"/>
      <c r="BJ279" s="378"/>
      <c r="BK279" s="378"/>
      <c r="BL279" s="117"/>
      <c r="BM279" s="383">
        <v>0</v>
      </c>
      <c r="BN279" s="119"/>
      <c r="BO279" s="119"/>
    </row>
    <row r="280" spans="1:67" ht="24" customHeight="1" x14ac:dyDescent="0.3">
      <c r="A280" s="364" t="s">
        <v>2981</v>
      </c>
      <c r="B280" s="365" t="s">
        <v>3562</v>
      </c>
      <c r="C280" s="366" t="s">
        <v>979</v>
      </c>
      <c r="D280" s="367">
        <f t="shared" si="13"/>
        <v>15</v>
      </c>
      <c r="E280" s="368">
        <f t="shared" si="14"/>
        <v>6</v>
      </c>
      <c r="F280" s="368">
        <f t="shared" si="15"/>
        <v>0</v>
      </c>
      <c r="G280" s="368">
        <f t="shared" si="16"/>
        <v>0</v>
      </c>
      <c r="H280" s="368">
        <f t="shared" si="17"/>
        <v>0</v>
      </c>
      <c r="I280" s="368">
        <f t="shared" si="18"/>
        <v>0</v>
      </c>
      <c r="J280" s="368">
        <f t="shared" si="19"/>
        <v>0</v>
      </c>
      <c r="K280" s="368">
        <f t="shared" si="20"/>
        <v>0</v>
      </c>
      <c r="L280" s="368">
        <f t="shared" si="21"/>
        <v>0</v>
      </c>
      <c r="M280" s="369">
        <f t="shared" si="22"/>
        <v>0</v>
      </c>
      <c r="N280" s="370">
        <f t="shared" si="23"/>
        <v>21</v>
      </c>
      <c r="O280" s="371"/>
      <c r="P280" s="372">
        <f t="shared" si="24"/>
        <v>21</v>
      </c>
      <c r="Q280" s="373">
        <f t="shared" si="25"/>
        <v>401</v>
      </c>
      <c r="R280" s="374">
        <v>0</v>
      </c>
      <c r="S280" s="119"/>
      <c r="T280" s="119"/>
      <c r="U280" s="113"/>
      <c r="V280" s="113"/>
      <c r="W280" s="117">
        <v>0</v>
      </c>
      <c r="X280" s="387"/>
      <c r="Y280" s="113"/>
      <c r="Z280" s="119"/>
      <c r="AA280" s="119"/>
      <c r="AB280" s="113"/>
      <c r="AC280" s="385">
        <v>15</v>
      </c>
      <c r="AD280" s="117">
        <v>0</v>
      </c>
      <c r="AE280" s="109">
        <v>0</v>
      </c>
      <c r="AF280" s="116"/>
      <c r="AG280" s="116"/>
      <c r="AH280" s="124">
        <v>0</v>
      </c>
      <c r="AI280" s="117">
        <v>0</v>
      </c>
      <c r="AJ280" s="375">
        <v>0</v>
      </c>
      <c r="AK280" s="383"/>
      <c r="AL280" s="113"/>
      <c r="AM280" s="386">
        <v>0</v>
      </c>
      <c r="AN280" s="390">
        <v>0</v>
      </c>
      <c r="AO280" s="383">
        <v>0</v>
      </c>
      <c r="AP280" s="391"/>
      <c r="AQ280" s="119"/>
      <c r="AR280" s="386">
        <v>0</v>
      </c>
      <c r="AS280" s="387">
        <v>0</v>
      </c>
      <c r="AT280" s="119"/>
      <c r="AU280" s="383"/>
      <c r="AV280" s="119"/>
      <c r="AW280" s="383"/>
      <c r="AX280" s="126"/>
      <c r="AY280" s="119">
        <v>6</v>
      </c>
      <c r="AZ280" s="113"/>
      <c r="BA280" s="113"/>
      <c r="BB280" s="377">
        <v>0</v>
      </c>
      <c r="BC280" s="377">
        <v>0</v>
      </c>
      <c r="BD280" s="377">
        <v>0</v>
      </c>
      <c r="BE280" s="378"/>
      <c r="BF280" s="109"/>
      <c r="BG280" s="109"/>
      <c r="BH280" s="116"/>
      <c r="BI280" s="386"/>
      <c r="BJ280" s="378"/>
      <c r="BK280" s="378"/>
      <c r="BL280" s="386"/>
      <c r="BM280" s="374">
        <v>0</v>
      </c>
      <c r="BN280" s="119"/>
      <c r="BO280" s="119"/>
    </row>
    <row r="281" spans="1:67" ht="24" customHeight="1" x14ac:dyDescent="0.3">
      <c r="A281" s="364" t="s">
        <v>2983</v>
      </c>
      <c r="B281" s="365" t="s">
        <v>2984</v>
      </c>
      <c r="C281" s="366" t="s">
        <v>2025</v>
      </c>
      <c r="D281" s="367">
        <f t="shared" si="13"/>
        <v>10</v>
      </c>
      <c r="E281" s="368">
        <f t="shared" si="14"/>
        <v>6</v>
      </c>
      <c r="F281" s="368">
        <f t="shared" si="15"/>
        <v>0</v>
      </c>
      <c r="G281" s="368">
        <f t="shared" si="16"/>
        <v>0</v>
      </c>
      <c r="H281" s="368">
        <f t="shared" si="17"/>
        <v>0</v>
      </c>
      <c r="I281" s="368">
        <f t="shared" si="18"/>
        <v>0</v>
      </c>
      <c r="J281" s="368">
        <f t="shared" si="19"/>
        <v>0</v>
      </c>
      <c r="K281" s="368">
        <f t="shared" si="20"/>
        <v>0</v>
      </c>
      <c r="L281" s="368">
        <f t="shared" si="21"/>
        <v>0</v>
      </c>
      <c r="M281" s="369">
        <f t="shared" si="22"/>
        <v>0</v>
      </c>
      <c r="N281" s="370">
        <f t="shared" si="23"/>
        <v>16</v>
      </c>
      <c r="O281" s="371"/>
      <c r="P281" s="372">
        <f t="shared" si="24"/>
        <v>16</v>
      </c>
      <c r="Q281" s="373">
        <f t="shared" si="25"/>
        <v>488</v>
      </c>
      <c r="R281" s="374">
        <v>0</v>
      </c>
      <c r="S281" s="119"/>
      <c r="T281" s="119"/>
      <c r="U281" s="113"/>
      <c r="V281" s="113"/>
      <c r="W281" s="386">
        <v>0</v>
      </c>
      <c r="X281" s="123"/>
      <c r="Y281" s="113"/>
      <c r="Z281" s="119"/>
      <c r="AA281" s="119"/>
      <c r="AB281" s="113"/>
      <c r="AC281" s="385">
        <v>10</v>
      </c>
      <c r="AD281" s="117">
        <v>0</v>
      </c>
      <c r="AE281" s="109">
        <v>0</v>
      </c>
      <c r="AF281" s="116"/>
      <c r="AG281" s="116"/>
      <c r="AH281" s="389">
        <v>0</v>
      </c>
      <c r="AI281" s="117">
        <v>0</v>
      </c>
      <c r="AJ281" s="375">
        <v>0</v>
      </c>
      <c r="AK281" s="374"/>
      <c r="AL281" s="113"/>
      <c r="AM281" s="117">
        <v>0</v>
      </c>
      <c r="AN281" s="375">
        <v>0</v>
      </c>
      <c r="AO281" s="383">
        <v>0</v>
      </c>
      <c r="AP281" s="376"/>
      <c r="AQ281" s="119"/>
      <c r="AR281" s="117">
        <v>0</v>
      </c>
      <c r="AS281" s="123">
        <v>0</v>
      </c>
      <c r="AT281" s="119"/>
      <c r="AU281" s="383"/>
      <c r="AV281" s="119"/>
      <c r="AW281" s="383"/>
      <c r="AX281" s="126"/>
      <c r="AY281" s="119">
        <v>6</v>
      </c>
      <c r="AZ281" s="113"/>
      <c r="BA281" s="113"/>
      <c r="BB281" s="441">
        <v>0</v>
      </c>
      <c r="BC281" s="441">
        <v>0</v>
      </c>
      <c r="BD281" s="441">
        <v>0</v>
      </c>
      <c r="BE281" s="378"/>
      <c r="BF281" s="109"/>
      <c r="BG281" s="109"/>
      <c r="BH281" s="116"/>
      <c r="BI281" s="117"/>
      <c r="BJ281" s="378"/>
      <c r="BK281" s="378"/>
      <c r="BL281" s="117"/>
      <c r="BM281" s="374">
        <v>0</v>
      </c>
      <c r="BN281" s="119"/>
      <c r="BO281" s="119"/>
    </row>
    <row r="282" spans="1:67" ht="24" customHeight="1" x14ac:dyDescent="0.3">
      <c r="A282" s="380" t="s">
        <v>2987</v>
      </c>
      <c r="B282" s="442" t="s">
        <v>2988</v>
      </c>
      <c r="C282" s="443" t="s">
        <v>343</v>
      </c>
      <c r="D282" s="367">
        <f t="shared" si="13"/>
        <v>0</v>
      </c>
      <c r="E282" s="368">
        <f t="shared" si="14"/>
        <v>0</v>
      </c>
      <c r="F282" s="368">
        <f t="shared" si="15"/>
        <v>0</v>
      </c>
      <c r="G282" s="368">
        <f t="shared" si="16"/>
        <v>0</v>
      </c>
      <c r="H282" s="368">
        <f t="shared" si="17"/>
        <v>0</v>
      </c>
      <c r="I282" s="368">
        <f t="shared" si="18"/>
        <v>0</v>
      </c>
      <c r="J282" s="368">
        <f t="shared" si="19"/>
        <v>0</v>
      </c>
      <c r="K282" s="368">
        <f t="shared" si="20"/>
        <v>0</v>
      </c>
      <c r="L282" s="368">
        <f t="shared" si="21"/>
        <v>0</v>
      </c>
      <c r="M282" s="369">
        <f t="shared" si="22"/>
        <v>0</v>
      </c>
      <c r="N282" s="370">
        <f t="shared" si="23"/>
        <v>0</v>
      </c>
      <c r="O282" s="371"/>
      <c r="P282" s="372">
        <f t="shared" si="24"/>
        <v>0</v>
      </c>
      <c r="Q282" s="373" t="str">
        <f t="shared" si="25"/>
        <v/>
      </c>
      <c r="R282" s="374">
        <v>0</v>
      </c>
      <c r="S282" s="119"/>
      <c r="T282" s="119"/>
      <c r="U282" s="113"/>
      <c r="V282" s="113"/>
      <c r="W282" s="386">
        <v>0</v>
      </c>
      <c r="X282" s="387"/>
      <c r="Y282" s="113"/>
      <c r="Z282" s="119"/>
      <c r="AA282" s="119"/>
      <c r="AB282" s="113"/>
      <c r="AC282" s="385">
        <v>0</v>
      </c>
      <c r="AD282" s="117">
        <v>0</v>
      </c>
      <c r="AE282" s="109">
        <v>0</v>
      </c>
      <c r="AF282" s="116"/>
      <c r="AG282" s="116"/>
      <c r="AH282" s="124">
        <v>0</v>
      </c>
      <c r="AI282" s="117">
        <v>0</v>
      </c>
      <c r="AJ282" s="375">
        <v>0</v>
      </c>
      <c r="AK282" s="383"/>
      <c r="AL282" s="113"/>
      <c r="AM282" s="386">
        <v>0</v>
      </c>
      <c r="AN282" s="390">
        <v>0</v>
      </c>
      <c r="AO282" s="374">
        <v>0</v>
      </c>
      <c r="AP282" s="391"/>
      <c r="AQ282" s="119"/>
      <c r="AR282" s="117">
        <v>0</v>
      </c>
      <c r="AS282" s="123">
        <v>0</v>
      </c>
      <c r="AT282" s="119"/>
      <c r="AU282" s="374"/>
      <c r="AV282" s="119"/>
      <c r="AW282" s="374"/>
      <c r="AX282" s="126"/>
      <c r="AY282" s="119"/>
      <c r="AZ282" s="113"/>
      <c r="BA282" s="113"/>
      <c r="BB282" s="394">
        <v>0</v>
      </c>
      <c r="BC282" s="394">
        <v>0</v>
      </c>
      <c r="BD282" s="394">
        <v>0</v>
      </c>
      <c r="BE282" s="378"/>
      <c r="BF282" s="109"/>
      <c r="BG282" s="109"/>
      <c r="BH282" s="116"/>
      <c r="BI282" s="117"/>
      <c r="BJ282" s="378"/>
      <c r="BK282" s="378"/>
      <c r="BL282" s="117"/>
      <c r="BM282" s="374">
        <v>0</v>
      </c>
      <c r="BN282" s="119"/>
      <c r="BO282" s="119"/>
    </row>
    <row r="283" spans="1:67" ht="24" customHeight="1" x14ac:dyDescent="0.3">
      <c r="A283" s="380" t="s">
        <v>316</v>
      </c>
      <c r="B283" s="381" t="s">
        <v>317</v>
      </c>
      <c r="C283" s="382" t="s">
        <v>186</v>
      </c>
      <c r="D283" s="367">
        <f t="shared" si="13"/>
        <v>12</v>
      </c>
      <c r="E283" s="368">
        <f t="shared" si="14"/>
        <v>0</v>
      </c>
      <c r="F283" s="368">
        <f t="shared" si="15"/>
        <v>0</v>
      </c>
      <c r="G283" s="368">
        <f t="shared" si="16"/>
        <v>0</v>
      </c>
      <c r="H283" s="368">
        <f t="shared" si="17"/>
        <v>0</v>
      </c>
      <c r="I283" s="368">
        <f t="shared" si="18"/>
        <v>0</v>
      </c>
      <c r="J283" s="368">
        <f t="shared" si="19"/>
        <v>0</v>
      </c>
      <c r="K283" s="368">
        <f t="shared" si="20"/>
        <v>0</v>
      </c>
      <c r="L283" s="368">
        <f t="shared" si="21"/>
        <v>0</v>
      </c>
      <c r="M283" s="369">
        <f t="shared" si="22"/>
        <v>0</v>
      </c>
      <c r="N283" s="370">
        <f t="shared" si="23"/>
        <v>12</v>
      </c>
      <c r="O283" s="371"/>
      <c r="P283" s="372">
        <f t="shared" si="24"/>
        <v>12</v>
      </c>
      <c r="Q283" s="373">
        <f t="shared" si="25"/>
        <v>569</v>
      </c>
      <c r="R283" s="383">
        <v>0</v>
      </c>
      <c r="S283" s="119"/>
      <c r="T283" s="119"/>
      <c r="U283" s="113"/>
      <c r="V283" s="113"/>
      <c r="W283" s="117">
        <v>0</v>
      </c>
      <c r="X283" s="123"/>
      <c r="Y283" s="113"/>
      <c r="Z283" s="119"/>
      <c r="AA283" s="119"/>
      <c r="AB283" s="113"/>
      <c r="AC283" s="113">
        <v>0</v>
      </c>
      <c r="AD283" s="117">
        <v>0</v>
      </c>
      <c r="AE283" s="109">
        <v>0</v>
      </c>
      <c r="AF283" s="388"/>
      <c r="AG283" s="388"/>
      <c r="AH283" s="124">
        <v>0</v>
      </c>
      <c r="AI283" s="117">
        <v>0</v>
      </c>
      <c r="AJ283" s="375">
        <v>0</v>
      </c>
      <c r="AK283" s="374"/>
      <c r="AL283" s="113"/>
      <c r="AM283" s="117">
        <v>0</v>
      </c>
      <c r="AN283" s="375">
        <v>0</v>
      </c>
      <c r="AO283" s="374">
        <v>0</v>
      </c>
      <c r="AP283" s="376"/>
      <c r="AQ283" s="119"/>
      <c r="AR283" s="117">
        <v>0</v>
      </c>
      <c r="AS283" s="123">
        <v>0</v>
      </c>
      <c r="AT283" s="119"/>
      <c r="AU283" s="374"/>
      <c r="AV283" s="119"/>
      <c r="AW283" s="374"/>
      <c r="AX283" s="392">
        <v>12</v>
      </c>
      <c r="AY283" s="119"/>
      <c r="AZ283" s="113"/>
      <c r="BA283" s="113"/>
      <c r="BB283" s="445">
        <v>0</v>
      </c>
      <c r="BC283" s="445">
        <v>0</v>
      </c>
      <c r="BD283" s="445">
        <v>0</v>
      </c>
      <c r="BE283" s="393"/>
      <c r="BF283" s="109"/>
      <c r="BG283" s="109"/>
      <c r="BH283" s="388"/>
      <c r="BI283" s="117"/>
      <c r="BJ283" s="393"/>
      <c r="BK283" s="393"/>
      <c r="BL283" s="117"/>
      <c r="BM283" s="374">
        <v>0</v>
      </c>
      <c r="BN283" s="119"/>
      <c r="BO283" s="119"/>
    </row>
    <row r="284" spans="1:67" ht="24" customHeight="1" x14ac:dyDescent="0.3">
      <c r="A284" s="379" t="s">
        <v>2998</v>
      </c>
      <c r="B284" s="438" t="s">
        <v>2999</v>
      </c>
      <c r="C284" s="439" t="s">
        <v>163</v>
      </c>
      <c r="D284" s="367">
        <f t="shared" si="13"/>
        <v>0</v>
      </c>
      <c r="E284" s="368">
        <f t="shared" si="14"/>
        <v>0</v>
      </c>
      <c r="F284" s="368">
        <f t="shared" si="15"/>
        <v>0</v>
      </c>
      <c r="G284" s="368">
        <f t="shared" si="16"/>
        <v>0</v>
      </c>
      <c r="H284" s="368">
        <f t="shared" si="17"/>
        <v>0</v>
      </c>
      <c r="I284" s="368">
        <f t="shared" si="18"/>
        <v>0</v>
      </c>
      <c r="J284" s="368">
        <f t="shared" si="19"/>
        <v>0</v>
      </c>
      <c r="K284" s="368">
        <f t="shared" si="20"/>
        <v>0</v>
      </c>
      <c r="L284" s="368">
        <f t="shared" si="21"/>
        <v>0</v>
      </c>
      <c r="M284" s="369">
        <f t="shared" si="22"/>
        <v>0</v>
      </c>
      <c r="N284" s="370">
        <f t="shared" si="23"/>
        <v>0</v>
      </c>
      <c r="O284" s="371"/>
      <c r="P284" s="372">
        <f t="shared" si="24"/>
        <v>0</v>
      </c>
      <c r="Q284" s="373" t="str">
        <f t="shared" si="25"/>
        <v/>
      </c>
      <c r="R284" s="374">
        <v>0</v>
      </c>
      <c r="S284" s="119"/>
      <c r="T284" s="119"/>
      <c r="U284" s="113"/>
      <c r="V284" s="113"/>
      <c r="W284" s="117">
        <v>0</v>
      </c>
      <c r="X284" s="387"/>
      <c r="Y284" s="113"/>
      <c r="Z284" s="119"/>
      <c r="AA284" s="119"/>
      <c r="AB284" s="113"/>
      <c r="AC284" s="113">
        <v>0</v>
      </c>
      <c r="AD284" s="117">
        <v>0</v>
      </c>
      <c r="AE284" s="214">
        <v>0</v>
      </c>
      <c r="AF284" s="388"/>
      <c r="AG284" s="388"/>
      <c r="AH284" s="124">
        <v>0</v>
      </c>
      <c r="AI284" s="117">
        <v>0</v>
      </c>
      <c r="AJ284" s="375">
        <v>0</v>
      </c>
      <c r="AK284" s="383"/>
      <c r="AL284" s="113"/>
      <c r="AM284" s="117">
        <v>0</v>
      </c>
      <c r="AN284" s="396">
        <v>0</v>
      </c>
      <c r="AO284" s="383">
        <v>0</v>
      </c>
      <c r="AP284" s="391"/>
      <c r="AQ284" s="119"/>
      <c r="AR284" s="386">
        <v>0</v>
      </c>
      <c r="AS284" s="387">
        <v>0</v>
      </c>
      <c r="AT284" s="119"/>
      <c r="AU284" s="383"/>
      <c r="AV284" s="119"/>
      <c r="AW284" s="383"/>
      <c r="AX284" s="126"/>
      <c r="AY284" s="119"/>
      <c r="AZ284" s="113"/>
      <c r="BA284" s="113"/>
      <c r="BB284" s="394">
        <v>0</v>
      </c>
      <c r="BC284" s="394">
        <v>0</v>
      </c>
      <c r="BD284" s="394">
        <v>0</v>
      </c>
      <c r="BE284" s="393"/>
      <c r="BF284" s="444"/>
      <c r="BG284" s="444"/>
      <c r="BH284" s="388"/>
      <c r="BI284" s="386"/>
      <c r="BJ284" s="393"/>
      <c r="BK284" s="393"/>
      <c r="BL284" s="386"/>
      <c r="BM284" s="374">
        <v>0</v>
      </c>
      <c r="BN284" s="119"/>
      <c r="BO284" s="119"/>
    </row>
    <row r="285" spans="1:67" ht="24" customHeight="1" x14ac:dyDescent="0.3">
      <c r="A285" s="364" t="s">
        <v>3000</v>
      </c>
      <c r="B285" s="365" t="s">
        <v>3001</v>
      </c>
      <c r="C285" s="366" t="s">
        <v>186</v>
      </c>
      <c r="D285" s="367">
        <f t="shared" si="13"/>
        <v>0</v>
      </c>
      <c r="E285" s="368">
        <f t="shared" si="14"/>
        <v>0</v>
      </c>
      <c r="F285" s="368">
        <f t="shared" si="15"/>
        <v>0</v>
      </c>
      <c r="G285" s="368">
        <f t="shared" si="16"/>
        <v>0</v>
      </c>
      <c r="H285" s="368">
        <f t="shared" si="17"/>
        <v>0</v>
      </c>
      <c r="I285" s="368">
        <f t="shared" si="18"/>
        <v>0</v>
      </c>
      <c r="J285" s="368">
        <f t="shared" si="19"/>
        <v>0</v>
      </c>
      <c r="K285" s="368">
        <f t="shared" si="20"/>
        <v>0</v>
      </c>
      <c r="L285" s="368">
        <f t="shared" si="21"/>
        <v>0</v>
      </c>
      <c r="M285" s="369">
        <f t="shared" si="22"/>
        <v>0</v>
      </c>
      <c r="N285" s="370">
        <f t="shared" si="23"/>
        <v>0</v>
      </c>
      <c r="O285" s="371"/>
      <c r="P285" s="372">
        <f t="shared" si="24"/>
        <v>0</v>
      </c>
      <c r="Q285" s="373" t="str">
        <f t="shared" si="25"/>
        <v/>
      </c>
      <c r="R285" s="374">
        <v>0</v>
      </c>
      <c r="S285" s="119"/>
      <c r="T285" s="119"/>
      <c r="U285" s="113"/>
      <c r="V285" s="113"/>
      <c r="W285" s="386">
        <v>0</v>
      </c>
      <c r="X285" s="123"/>
      <c r="Y285" s="113"/>
      <c r="Z285" s="119"/>
      <c r="AA285" s="119"/>
      <c r="AB285" s="113"/>
      <c r="AC285" s="385">
        <v>0</v>
      </c>
      <c r="AD285" s="386">
        <v>0</v>
      </c>
      <c r="AE285" s="214">
        <v>0</v>
      </c>
      <c r="AF285" s="116"/>
      <c r="AG285" s="116"/>
      <c r="AH285" s="124">
        <v>0</v>
      </c>
      <c r="AI285" s="386">
        <v>0</v>
      </c>
      <c r="AJ285" s="390">
        <v>0</v>
      </c>
      <c r="AK285" s="374"/>
      <c r="AL285" s="113"/>
      <c r="AM285" s="386">
        <v>0</v>
      </c>
      <c r="AN285" s="390">
        <v>0</v>
      </c>
      <c r="AO285" s="374">
        <v>0</v>
      </c>
      <c r="AP285" s="376"/>
      <c r="AQ285" s="119"/>
      <c r="AR285" s="117">
        <v>0</v>
      </c>
      <c r="AS285" s="123">
        <v>0</v>
      </c>
      <c r="AT285" s="119"/>
      <c r="AU285" s="374"/>
      <c r="AV285" s="119"/>
      <c r="AW285" s="374"/>
      <c r="AX285" s="126"/>
      <c r="AY285" s="119"/>
      <c r="AZ285" s="113"/>
      <c r="BA285" s="113"/>
      <c r="BB285" s="394">
        <v>0</v>
      </c>
      <c r="BC285" s="394">
        <v>0</v>
      </c>
      <c r="BD285" s="394">
        <v>0</v>
      </c>
      <c r="BE285" s="378"/>
      <c r="BF285" s="440"/>
      <c r="BG285" s="440"/>
      <c r="BH285" s="116"/>
      <c r="BI285" s="117"/>
      <c r="BJ285" s="378"/>
      <c r="BK285" s="378"/>
      <c r="BL285" s="117"/>
      <c r="BM285" s="383">
        <v>0</v>
      </c>
      <c r="BN285" s="119"/>
      <c r="BO285" s="119"/>
    </row>
    <row r="286" spans="1:67" ht="24" customHeight="1" x14ac:dyDescent="0.3">
      <c r="A286" s="379" t="s">
        <v>3006</v>
      </c>
      <c r="B286" s="365" t="s">
        <v>3607</v>
      </c>
      <c r="C286" s="366" t="s">
        <v>2863</v>
      </c>
      <c r="D286" s="367">
        <f t="shared" si="13"/>
        <v>0</v>
      </c>
      <c r="E286" s="368">
        <f t="shared" si="14"/>
        <v>0</v>
      </c>
      <c r="F286" s="368">
        <f t="shared" si="15"/>
        <v>0</v>
      </c>
      <c r="G286" s="368">
        <f t="shared" si="16"/>
        <v>0</v>
      </c>
      <c r="H286" s="368">
        <f t="shared" si="17"/>
        <v>0</v>
      </c>
      <c r="I286" s="368">
        <f t="shared" si="18"/>
        <v>0</v>
      </c>
      <c r="J286" s="368">
        <f t="shared" si="19"/>
        <v>0</v>
      </c>
      <c r="K286" s="368">
        <f t="shared" si="20"/>
        <v>0</v>
      </c>
      <c r="L286" s="368">
        <f t="shared" si="21"/>
        <v>0</v>
      </c>
      <c r="M286" s="369">
        <f t="shared" si="22"/>
        <v>0</v>
      </c>
      <c r="N286" s="370">
        <f t="shared" si="23"/>
        <v>0</v>
      </c>
      <c r="O286" s="371"/>
      <c r="P286" s="372">
        <f t="shared" si="24"/>
        <v>0</v>
      </c>
      <c r="Q286" s="373" t="str">
        <f t="shared" si="25"/>
        <v/>
      </c>
      <c r="R286" s="383">
        <v>0</v>
      </c>
      <c r="S286" s="119"/>
      <c r="T286" s="119"/>
      <c r="U286" s="113"/>
      <c r="V286" s="113"/>
      <c r="W286" s="117">
        <v>0</v>
      </c>
      <c r="X286" s="387"/>
      <c r="Y286" s="113"/>
      <c r="Z286" s="119"/>
      <c r="AA286" s="119"/>
      <c r="AB286" s="113"/>
      <c r="AC286" s="113">
        <v>0</v>
      </c>
      <c r="AD286" s="386">
        <v>0</v>
      </c>
      <c r="AE286" s="109">
        <v>0</v>
      </c>
      <c r="AF286" s="116"/>
      <c r="AG286" s="116"/>
      <c r="AH286" s="124">
        <v>0</v>
      </c>
      <c r="AI286" s="386">
        <v>0</v>
      </c>
      <c r="AJ286" s="396">
        <v>0</v>
      </c>
      <c r="AK286" s="383"/>
      <c r="AL286" s="113"/>
      <c r="AM286" s="117">
        <v>0</v>
      </c>
      <c r="AN286" s="375">
        <v>0</v>
      </c>
      <c r="AO286" s="374">
        <v>0</v>
      </c>
      <c r="AP286" s="391"/>
      <c r="AQ286" s="119"/>
      <c r="AR286" s="117">
        <v>0</v>
      </c>
      <c r="AS286" s="387">
        <v>0</v>
      </c>
      <c r="AT286" s="119"/>
      <c r="AU286" s="374"/>
      <c r="AV286" s="119"/>
      <c r="AW286" s="374"/>
      <c r="AX286" s="392"/>
      <c r="AY286" s="119"/>
      <c r="AZ286" s="113"/>
      <c r="BA286" s="113"/>
      <c r="BB286" s="377">
        <v>0</v>
      </c>
      <c r="BC286" s="377">
        <v>0</v>
      </c>
      <c r="BD286" s="377">
        <v>0</v>
      </c>
      <c r="BE286" s="378"/>
      <c r="BF286" s="109"/>
      <c r="BG286" s="109"/>
      <c r="BH286" s="116"/>
      <c r="BI286" s="117"/>
      <c r="BJ286" s="378"/>
      <c r="BK286" s="378"/>
      <c r="BL286" s="117"/>
      <c r="BM286" s="383">
        <v>0</v>
      </c>
      <c r="BN286" s="119"/>
      <c r="BO286" s="119"/>
    </row>
    <row r="287" spans="1:67" ht="24" customHeight="1" x14ac:dyDescent="0.3">
      <c r="A287" s="364" t="s">
        <v>3008</v>
      </c>
      <c r="B287" s="365" t="s">
        <v>3009</v>
      </c>
      <c r="C287" s="366" t="s">
        <v>1885</v>
      </c>
      <c r="D287" s="367">
        <f t="shared" si="13"/>
        <v>50</v>
      </c>
      <c r="E287" s="368">
        <f t="shared" si="14"/>
        <v>36</v>
      </c>
      <c r="F287" s="368">
        <f t="shared" si="15"/>
        <v>32</v>
      </c>
      <c r="G287" s="368">
        <f t="shared" si="16"/>
        <v>20</v>
      </c>
      <c r="H287" s="368">
        <f t="shared" si="17"/>
        <v>5</v>
      </c>
      <c r="I287" s="368">
        <f t="shared" si="18"/>
        <v>0</v>
      </c>
      <c r="J287" s="368">
        <f t="shared" si="19"/>
        <v>0</v>
      </c>
      <c r="K287" s="368">
        <f t="shared" si="20"/>
        <v>0</v>
      </c>
      <c r="L287" s="368">
        <f t="shared" si="21"/>
        <v>0</v>
      </c>
      <c r="M287" s="369">
        <f t="shared" si="22"/>
        <v>0</v>
      </c>
      <c r="N287" s="370">
        <f t="shared" si="23"/>
        <v>143</v>
      </c>
      <c r="O287" s="371"/>
      <c r="P287" s="372">
        <f t="shared" si="24"/>
        <v>143</v>
      </c>
      <c r="Q287" s="373">
        <f t="shared" si="25"/>
        <v>105</v>
      </c>
      <c r="R287" s="383">
        <v>0</v>
      </c>
      <c r="S287" s="119"/>
      <c r="T287" s="119"/>
      <c r="U287" s="113"/>
      <c r="V287" s="113"/>
      <c r="W287" s="117">
        <v>0</v>
      </c>
      <c r="X287" s="123"/>
      <c r="Y287" s="113"/>
      <c r="Z287" s="119"/>
      <c r="AA287" s="119"/>
      <c r="AB287" s="113">
        <v>36</v>
      </c>
      <c r="AC287" s="385">
        <v>0</v>
      </c>
      <c r="AD287" s="117">
        <v>20</v>
      </c>
      <c r="AE287" s="109">
        <v>5</v>
      </c>
      <c r="AF287" s="116"/>
      <c r="AG287" s="116"/>
      <c r="AH287" s="389">
        <v>0</v>
      </c>
      <c r="AI287" s="117">
        <v>0</v>
      </c>
      <c r="AJ287" s="375">
        <v>0</v>
      </c>
      <c r="AK287" s="374"/>
      <c r="AL287" s="113"/>
      <c r="AM287" s="386">
        <v>0</v>
      </c>
      <c r="AN287" s="390">
        <v>0</v>
      </c>
      <c r="AO287" s="374">
        <v>0</v>
      </c>
      <c r="AP287" s="376"/>
      <c r="AQ287" s="119"/>
      <c r="AR287" s="117">
        <v>0</v>
      </c>
      <c r="AS287" s="123">
        <v>0</v>
      </c>
      <c r="AT287" s="119"/>
      <c r="AU287" s="374"/>
      <c r="AV287" s="119"/>
      <c r="AW287" s="374"/>
      <c r="AX287" s="392">
        <v>32</v>
      </c>
      <c r="AY287" s="119"/>
      <c r="AZ287" s="113"/>
      <c r="BA287" s="113"/>
      <c r="BB287" s="394">
        <v>0</v>
      </c>
      <c r="BC287" s="394">
        <v>0</v>
      </c>
      <c r="BD287" s="394">
        <v>0</v>
      </c>
      <c r="BE287" s="378">
        <v>50</v>
      </c>
      <c r="BF287" s="109"/>
      <c r="BG287" s="109"/>
      <c r="BH287" s="116"/>
      <c r="BI287" s="117"/>
      <c r="BJ287" s="378"/>
      <c r="BK287" s="378"/>
      <c r="BL287" s="117"/>
      <c r="BM287" s="374">
        <v>0</v>
      </c>
      <c r="BN287" s="119">
        <v>10</v>
      </c>
      <c r="BO287" s="119"/>
    </row>
    <row r="288" spans="1:67" ht="24" customHeight="1" x14ac:dyDescent="0.3">
      <c r="A288" s="364" t="s">
        <v>3012</v>
      </c>
      <c r="B288" s="365" t="s">
        <v>3013</v>
      </c>
      <c r="C288" s="366" t="s">
        <v>1885</v>
      </c>
      <c r="D288" s="367">
        <f t="shared" si="13"/>
        <v>0</v>
      </c>
      <c r="E288" s="368">
        <f t="shared" si="14"/>
        <v>0</v>
      </c>
      <c r="F288" s="368">
        <f t="shared" si="15"/>
        <v>0</v>
      </c>
      <c r="G288" s="368">
        <f t="shared" si="16"/>
        <v>0</v>
      </c>
      <c r="H288" s="368">
        <f t="shared" si="17"/>
        <v>0</v>
      </c>
      <c r="I288" s="368">
        <f t="shared" si="18"/>
        <v>0</v>
      </c>
      <c r="J288" s="368">
        <f t="shared" si="19"/>
        <v>0</v>
      </c>
      <c r="K288" s="368">
        <f t="shared" si="20"/>
        <v>0</v>
      </c>
      <c r="L288" s="368">
        <f t="shared" si="21"/>
        <v>0</v>
      </c>
      <c r="M288" s="369">
        <f t="shared" si="22"/>
        <v>0</v>
      </c>
      <c r="N288" s="370">
        <f t="shared" si="23"/>
        <v>0</v>
      </c>
      <c r="O288" s="371"/>
      <c r="P288" s="372">
        <f t="shared" si="24"/>
        <v>0</v>
      </c>
      <c r="Q288" s="373" t="str">
        <f t="shared" si="25"/>
        <v/>
      </c>
      <c r="R288" s="374">
        <v>0</v>
      </c>
      <c r="S288" s="384"/>
      <c r="T288" s="384"/>
      <c r="U288" s="385"/>
      <c r="V288" s="385"/>
      <c r="W288" s="117">
        <v>0</v>
      </c>
      <c r="X288" s="387"/>
      <c r="Y288" s="385"/>
      <c r="Z288" s="384"/>
      <c r="AA288" s="384"/>
      <c r="AB288" s="385"/>
      <c r="AC288" s="113">
        <v>0</v>
      </c>
      <c r="AD288" s="386">
        <v>0</v>
      </c>
      <c r="AE288" s="109">
        <v>0</v>
      </c>
      <c r="AF288" s="116"/>
      <c r="AG288" s="116"/>
      <c r="AH288" s="389">
        <v>0</v>
      </c>
      <c r="AI288" s="386">
        <v>0</v>
      </c>
      <c r="AJ288" s="396">
        <v>0</v>
      </c>
      <c r="AK288" s="383"/>
      <c r="AL288" s="385"/>
      <c r="AM288" s="117">
        <v>0</v>
      </c>
      <c r="AN288" s="375">
        <v>0</v>
      </c>
      <c r="AO288" s="374">
        <v>0</v>
      </c>
      <c r="AP288" s="391"/>
      <c r="AQ288" s="384"/>
      <c r="AR288" s="386">
        <v>0</v>
      </c>
      <c r="AS288" s="123">
        <v>0</v>
      </c>
      <c r="AT288" s="384"/>
      <c r="AU288" s="374"/>
      <c r="AV288" s="384"/>
      <c r="AW288" s="374"/>
      <c r="AX288" s="126"/>
      <c r="AY288" s="384"/>
      <c r="AZ288" s="385"/>
      <c r="BA288" s="385"/>
      <c r="BB288" s="377">
        <v>0</v>
      </c>
      <c r="BC288" s="377">
        <v>0</v>
      </c>
      <c r="BD288" s="377">
        <v>0</v>
      </c>
      <c r="BE288" s="378"/>
      <c r="BF288" s="444"/>
      <c r="BG288" s="444"/>
      <c r="BH288" s="116"/>
      <c r="BI288" s="386"/>
      <c r="BJ288" s="378"/>
      <c r="BK288" s="378"/>
      <c r="BL288" s="386"/>
      <c r="BM288" s="374">
        <v>0</v>
      </c>
      <c r="BN288" s="384"/>
      <c r="BO288" s="384"/>
    </row>
    <row r="289" spans="1:67" ht="24" customHeight="1" x14ac:dyDescent="0.3">
      <c r="A289" s="364" t="s">
        <v>3018</v>
      </c>
      <c r="B289" s="365" t="s">
        <v>3019</v>
      </c>
      <c r="C289" s="366" t="s">
        <v>3020</v>
      </c>
      <c r="D289" s="367">
        <f t="shared" si="13"/>
        <v>0</v>
      </c>
      <c r="E289" s="368">
        <f t="shared" si="14"/>
        <v>0</v>
      </c>
      <c r="F289" s="368">
        <f t="shared" si="15"/>
        <v>0</v>
      </c>
      <c r="G289" s="368">
        <f t="shared" si="16"/>
        <v>0</v>
      </c>
      <c r="H289" s="368">
        <f t="shared" si="17"/>
        <v>0</v>
      </c>
      <c r="I289" s="368">
        <f t="shared" si="18"/>
        <v>0</v>
      </c>
      <c r="J289" s="368">
        <f t="shared" si="19"/>
        <v>0</v>
      </c>
      <c r="K289" s="368">
        <f t="shared" si="20"/>
        <v>0</v>
      </c>
      <c r="L289" s="368">
        <f t="shared" si="21"/>
        <v>0</v>
      </c>
      <c r="M289" s="369">
        <f t="shared" si="22"/>
        <v>0</v>
      </c>
      <c r="N289" s="370">
        <f t="shared" si="23"/>
        <v>0</v>
      </c>
      <c r="O289" s="371"/>
      <c r="P289" s="372">
        <f t="shared" si="24"/>
        <v>0</v>
      </c>
      <c r="Q289" s="373" t="str">
        <f t="shared" si="25"/>
        <v/>
      </c>
      <c r="R289" s="374">
        <v>0</v>
      </c>
      <c r="S289" s="384"/>
      <c r="T289" s="384"/>
      <c r="U289" s="385"/>
      <c r="V289" s="385"/>
      <c r="W289" s="117">
        <v>0</v>
      </c>
      <c r="X289" s="123"/>
      <c r="Y289" s="385"/>
      <c r="Z289" s="384"/>
      <c r="AA289" s="384"/>
      <c r="AB289" s="385"/>
      <c r="AC289" s="113">
        <v>0</v>
      </c>
      <c r="AD289" s="117">
        <v>0</v>
      </c>
      <c r="AE289" s="214">
        <v>0</v>
      </c>
      <c r="AF289" s="116"/>
      <c r="AG289" s="116"/>
      <c r="AH289" s="124">
        <v>0</v>
      </c>
      <c r="AI289" s="117">
        <v>0</v>
      </c>
      <c r="AJ289" s="375">
        <v>0</v>
      </c>
      <c r="AK289" s="374"/>
      <c r="AL289" s="385"/>
      <c r="AM289" s="117">
        <v>0</v>
      </c>
      <c r="AN289" s="375">
        <v>0</v>
      </c>
      <c r="AO289" s="374">
        <v>0</v>
      </c>
      <c r="AP289" s="376"/>
      <c r="AQ289" s="384"/>
      <c r="AR289" s="386">
        <v>0</v>
      </c>
      <c r="AS289" s="123">
        <v>0</v>
      </c>
      <c r="AT289" s="384"/>
      <c r="AU289" s="374"/>
      <c r="AV289" s="384"/>
      <c r="AW289" s="374"/>
      <c r="AX289" s="392"/>
      <c r="AY289" s="384"/>
      <c r="AZ289" s="385"/>
      <c r="BA289" s="385"/>
      <c r="BB289" s="377">
        <v>0</v>
      </c>
      <c r="BC289" s="377">
        <v>0</v>
      </c>
      <c r="BD289" s="377">
        <v>0</v>
      </c>
      <c r="BE289" s="378"/>
      <c r="BF289" s="214"/>
      <c r="BG289" s="214"/>
      <c r="BH289" s="116"/>
      <c r="BI289" s="386"/>
      <c r="BJ289" s="378"/>
      <c r="BK289" s="378"/>
      <c r="BL289" s="386"/>
      <c r="BM289" s="374">
        <v>0</v>
      </c>
      <c r="BN289" s="384"/>
      <c r="BO289" s="384"/>
    </row>
    <row r="290" spans="1:67" ht="24" customHeight="1" x14ac:dyDescent="0.3">
      <c r="A290" s="364">
        <v>801201</v>
      </c>
      <c r="B290" s="365" t="s">
        <v>3024</v>
      </c>
      <c r="C290" s="366" t="s">
        <v>95</v>
      </c>
      <c r="D290" s="367">
        <f t="shared" si="13"/>
        <v>0</v>
      </c>
      <c r="E290" s="368">
        <f t="shared" si="14"/>
        <v>0</v>
      </c>
      <c r="F290" s="368">
        <f t="shared" si="15"/>
        <v>0</v>
      </c>
      <c r="G290" s="368">
        <f t="shared" si="16"/>
        <v>0</v>
      </c>
      <c r="H290" s="368">
        <f t="shared" si="17"/>
        <v>0</v>
      </c>
      <c r="I290" s="368">
        <f t="shared" si="18"/>
        <v>0</v>
      </c>
      <c r="J290" s="368">
        <f t="shared" si="19"/>
        <v>0</v>
      </c>
      <c r="K290" s="368">
        <f t="shared" si="20"/>
        <v>0</v>
      </c>
      <c r="L290" s="368">
        <f t="shared" si="21"/>
        <v>0</v>
      </c>
      <c r="M290" s="369">
        <f t="shared" si="22"/>
        <v>0</v>
      </c>
      <c r="N290" s="370">
        <f t="shared" si="23"/>
        <v>0</v>
      </c>
      <c r="O290" s="371"/>
      <c r="P290" s="372">
        <f t="shared" si="24"/>
        <v>0</v>
      </c>
      <c r="Q290" s="373" t="str">
        <f t="shared" si="25"/>
        <v/>
      </c>
      <c r="R290" s="383">
        <v>0</v>
      </c>
      <c r="S290" s="119"/>
      <c r="T290" s="119"/>
      <c r="U290" s="113"/>
      <c r="V290" s="113"/>
      <c r="W290" s="117">
        <v>0</v>
      </c>
      <c r="X290" s="123"/>
      <c r="Y290" s="113"/>
      <c r="Z290" s="119"/>
      <c r="AA290" s="119"/>
      <c r="AB290" s="113"/>
      <c r="AC290" s="113">
        <v>0</v>
      </c>
      <c r="AD290" s="117">
        <v>0</v>
      </c>
      <c r="AE290" s="214">
        <v>0</v>
      </c>
      <c r="AF290" s="116"/>
      <c r="AG290" s="116"/>
      <c r="AH290" s="124">
        <v>0</v>
      </c>
      <c r="AI290" s="117">
        <v>0</v>
      </c>
      <c r="AJ290" s="375">
        <v>0</v>
      </c>
      <c r="AK290" s="374"/>
      <c r="AL290" s="113"/>
      <c r="AM290" s="117">
        <v>0</v>
      </c>
      <c r="AN290" s="375">
        <v>0</v>
      </c>
      <c r="AO290" s="374">
        <v>0</v>
      </c>
      <c r="AP290" s="376"/>
      <c r="AQ290" s="119"/>
      <c r="AR290" s="117">
        <v>0</v>
      </c>
      <c r="AS290" s="123">
        <v>0</v>
      </c>
      <c r="AT290" s="119"/>
      <c r="AU290" s="374"/>
      <c r="AV290" s="119"/>
      <c r="AW290" s="374"/>
      <c r="AX290" s="126"/>
      <c r="AY290" s="119"/>
      <c r="AZ290" s="113"/>
      <c r="BA290" s="113"/>
      <c r="BB290" s="377">
        <v>0</v>
      </c>
      <c r="BC290" s="377">
        <v>0</v>
      </c>
      <c r="BD290" s="377">
        <v>0</v>
      </c>
      <c r="BE290" s="378"/>
      <c r="BF290" s="440"/>
      <c r="BG290" s="440"/>
      <c r="BH290" s="116"/>
      <c r="BI290" s="117"/>
      <c r="BJ290" s="378"/>
      <c r="BK290" s="378"/>
      <c r="BL290" s="117"/>
      <c r="BM290" s="383">
        <v>0</v>
      </c>
      <c r="BN290" s="119"/>
      <c r="BO290" s="119"/>
    </row>
    <row r="291" spans="1:67" ht="24" customHeight="1" x14ac:dyDescent="0.3">
      <c r="A291" s="364" t="s">
        <v>3028</v>
      </c>
      <c r="B291" s="365" t="s">
        <v>3029</v>
      </c>
      <c r="C291" s="366" t="s">
        <v>2900</v>
      </c>
      <c r="D291" s="367">
        <f t="shared" si="13"/>
        <v>0</v>
      </c>
      <c r="E291" s="368">
        <f t="shared" si="14"/>
        <v>0</v>
      </c>
      <c r="F291" s="368">
        <f t="shared" si="15"/>
        <v>0</v>
      </c>
      <c r="G291" s="368">
        <f t="shared" si="16"/>
        <v>0</v>
      </c>
      <c r="H291" s="368">
        <f t="shared" si="17"/>
        <v>0</v>
      </c>
      <c r="I291" s="368">
        <f t="shared" si="18"/>
        <v>0</v>
      </c>
      <c r="J291" s="368">
        <f t="shared" si="19"/>
        <v>0</v>
      </c>
      <c r="K291" s="368">
        <f t="shared" si="20"/>
        <v>0</v>
      </c>
      <c r="L291" s="368">
        <f t="shared" si="21"/>
        <v>0</v>
      </c>
      <c r="M291" s="369">
        <f t="shared" si="22"/>
        <v>0</v>
      </c>
      <c r="N291" s="370">
        <f t="shared" si="23"/>
        <v>0</v>
      </c>
      <c r="O291" s="371"/>
      <c r="P291" s="372">
        <f t="shared" si="24"/>
        <v>0</v>
      </c>
      <c r="Q291" s="373" t="str">
        <f t="shared" si="25"/>
        <v/>
      </c>
      <c r="R291" s="383">
        <v>0</v>
      </c>
      <c r="S291" s="119"/>
      <c r="T291" s="119"/>
      <c r="U291" s="113"/>
      <c r="V291" s="113"/>
      <c r="W291" s="386">
        <v>0</v>
      </c>
      <c r="X291" s="123"/>
      <c r="Y291" s="113"/>
      <c r="Z291" s="119"/>
      <c r="AA291" s="119"/>
      <c r="AB291" s="113"/>
      <c r="AC291" s="113">
        <v>0</v>
      </c>
      <c r="AD291" s="117">
        <v>0</v>
      </c>
      <c r="AE291" s="109">
        <v>0</v>
      </c>
      <c r="AF291" s="116"/>
      <c r="AG291" s="116"/>
      <c r="AH291" s="124">
        <v>0</v>
      </c>
      <c r="AI291" s="117">
        <v>0</v>
      </c>
      <c r="AJ291" s="375">
        <v>0</v>
      </c>
      <c r="AK291" s="374"/>
      <c r="AL291" s="113"/>
      <c r="AM291" s="117">
        <v>0</v>
      </c>
      <c r="AN291" s="375">
        <v>0</v>
      </c>
      <c r="AO291" s="374">
        <v>0</v>
      </c>
      <c r="AP291" s="376"/>
      <c r="AQ291" s="119"/>
      <c r="AR291" s="386">
        <v>0</v>
      </c>
      <c r="AS291" s="123">
        <v>0</v>
      </c>
      <c r="AT291" s="119"/>
      <c r="AU291" s="374"/>
      <c r="AV291" s="119"/>
      <c r="AW291" s="374"/>
      <c r="AX291" s="126"/>
      <c r="AY291" s="119"/>
      <c r="AZ291" s="113"/>
      <c r="BA291" s="113"/>
      <c r="BB291" s="377">
        <v>0</v>
      </c>
      <c r="BC291" s="377">
        <v>0</v>
      </c>
      <c r="BD291" s="377">
        <v>0</v>
      </c>
      <c r="BE291" s="378"/>
      <c r="BF291" s="444"/>
      <c r="BG291" s="444"/>
      <c r="BH291" s="116"/>
      <c r="BI291" s="386"/>
      <c r="BJ291" s="378"/>
      <c r="BK291" s="378"/>
      <c r="BL291" s="386"/>
      <c r="BM291" s="374">
        <v>0</v>
      </c>
      <c r="BN291" s="119"/>
      <c r="BO291" s="119"/>
    </row>
    <row r="292" spans="1:67" ht="24" customHeight="1" x14ac:dyDescent="0.3">
      <c r="A292" s="364" t="s">
        <v>3035</v>
      </c>
      <c r="B292" s="365" t="s">
        <v>3036</v>
      </c>
      <c r="C292" s="366" t="s">
        <v>1327</v>
      </c>
      <c r="D292" s="367">
        <f t="shared" si="13"/>
        <v>12</v>
      </c>
      <c r="E292" s="368">
        <f t="shared" si="14"/>
        <v>0</v>
      </c>
      <c r="F292" s="368">
        <f t="shared" si="15"/>
        <v>0</v>
      </c>
      <c r="G292" s="368">
        <f t="shared" si="16"/>
        <v>0</v>
      </c>
      <c r="H292" s="368">
        <f t="shared" si="17"/>
        <v>0</v>
      </c>
      <c r="I292" s="368">
        <f t="shared" si="18"/>
        <v>0</v>
      </c>
      <c r="J292" s="368">
        <f t="shared" si="19"/>
        <v>0</v>
      </c>
      <c r="K292" s="368">
        <f t="shared" si="20"/>
        <v>0</v>
      </c>
      <c r="L292" s="368">
        <f t="shared" si="21"/>
        <v>0</v>
      </c>
      <c r="M292" s="369">
        <f t="shared" si="22"/>
        <v>0</v>
      </c>
      <c r="N292" s="370">
        <f t="shared" si="23"/>
        <v>12</v>
      </c>
      <c r="O292" s="371"/>
      <c r="P292" s="372">
        <f t="shared" si="24"/>
        <v>12</v>
      </c>
      <c r="Q292" s="373">
        <f t="shared" si="25"/>
        <v>569</v>
      </c>
      <c r="R292" s="374">
        <v>0</v>
      </c>
      <c r="S292" s="384"/>
      <c r="T292" s="384"/>
      <c r="U292" s="385"/>
      <c r="V292" s="385"/>
      <c r="W292" s="386">
        <v>0</v>
      </c>
      <c r="X292" s="123"/>
      <c r="Y292" s="385"/>
      <c r="Z292" s="384"/>
      <c r="AA292" s="384"/>
      <c r="AB292" s="385">
        <v>12</v>
      </c>
      <c r="AC292" s="113">
        <v>0</v>
      </c>
      <c r="AD292" s="117">
        <v>0</v>
      </c>
      <c r="AE292" s="109">
        <v>0</v>
      </c>
      <c r="AF292" s="116"/>
      <c r="AG292" s="116"/>
      <c r="AH292" s="124">
        <v>0</v>
      </c>
      <c r="AI292" s="117">
        <v>0</v>
      </c>
      <c r="AJ292" s="375">
        <v>0</v>
      </c>
      <c r="AK292" s="374"/>
      <c r="AL292" s="385"/>
      <c r="AM292" s="117">
        <v>0</v>
      </c>
      <c r="AN292" s="375">
        <v>0</v>
      </c>
      <c r="AO292" s="374">
        <v>0</v>
      </c>
      <c r="AP292" s="376"/>
      <c r="AQ292" s="384"/>
      <c r="AR292" s="117">
        <v>0</v>
      </c>
      <c r="AS292" s="123">
        <v>0</v>
      </c>
      <c r="AT292" s="384"/>
      <c r="AU292" s="374"/>
      <c r="AV292" s="384"/>
      <c r="AW292" s="374"/>
      <c r="AX292" s="126"/>
      <c r="AY292" s="384"/>
      <c r="AZ292" s="385"/>
      <c r="BA292" s="385"/>
      <c r="BB292" s="377">
        <v>0</v>
      </c>
      <c r="BC292" s="377">
        <v>0</v>
      </c>
      <c r="BD292" s="377">
        <v>0</v>
      </c>
      <c r="BE292" s="378"/>
      <c r="BF292" s="440"/>
      <c r="BG292" s="440"/>
      <c r="BH292" s="116"/>
      <c r="BI292" s="117"/>
      <c r="BJ292" s="378"/>
      <c r="BK292" s="378"/>
      <c r="BL292" s="117"/>
      <c r="BM292" s="383">
        <v>0</v>
      </c>
      <c r="BN292" s="384"/>
      <c r="BO292" s="384"/>
    </row>
    <row r="293" spans="1:67" ht="24" customHeight="1" x14ac:dyDescent="0.3">
      <c r="A293" s="380" t="s">
        <v>3039</v>
      </c>
      <c r="B293" s="442" t="s">
        <v>3040</v>
      </c>
      <c r="C293" s="443" t="s">
        <v>358</v>
      </c>
      <c r="D293" s="367">
        <f t="shared" si="13"/>
        <v>0</v>
      </c>
      <c r="E293" s="368">
        <f t="shared" si="14"/>
        <v>0</v>
      </c>
      <c r="F293" s="368">
        <f t="shared" si="15"/>
        <v>0</v>
      </c>
      <c r="G293" s="368">
        <f t="shared" si="16"/>
        <v>0</v>
      </c>
      <c r="H293" s="368">
        <f t="shared" si="17"/>
        <v>0</v>
      </c>
      <c r="I293" s="368">
        <f t="shared" si="18"/>
        <v>0</v>
      </c>
      <c r="J293" s="368">
        <f t="shared" si="19"/>
        <v>0</v>
      </c>
      <c r="K293" s="368">
        <f t="shared" si="20"/>
        <v>0</v>
      </c>
      <c r="L293" s="368">
        <f t="shared" si="21"/>
        <v>0</v>
      </c>
      <c r="M293" s="369">
        <f t="shared" si="22"/>
        <v>0</v>
      </c>
      <c r="N293" s="370">
        <f t="shared" si="23"/>
        <v>0</v>
      </c>
      <c r="O293" s="371"/>
      <c r="P293" s="372">
        <f t="shared" si="24"/>
        <v>0</v>
      </c>
      <c r="Q293" s="373" t="str">
        <f t="shared" si="25"/>
        <v/>
      </c>
      <c r="R293" s="383">
        <v>0</v>
      </c>
      <c r="S293" s="384"/>
      <c r="T293" s="384"/>
      <c r="U293" s="385"/>
      <c r="V293" s="385"/>
      <c r="W293" s="117">
        <v>0</v>
      </c>
      <c r="X293" s="123"/>
      <c r="Y293" s="385"/>
      <c r="Z293" s="384"/>
      <c r="AA293" s="384"/>
      <c r="AB293" s="385"/>
      <c r="AC293" s="113">
        <v>0</v>
      </c>
      <c r="AD293" s="117">
        <v>0</v>
      </c>
      <c r="AE293" s="214">
        <v>0</v>
      </c>
      <c r="AF293" s="116"/>
      <c r="AG293" s="116"/>
      <c r="AH293" s="389">
        <v>0</v>
      </c>
      <c r="AI293" s="117">
        <v>0</v>
      </c>
      <c r="AJ293" s="375">
        <v>0</v>
      </c>
      <c r="AK293" s="374"/>
      <c r="AL293" s="385"/>
      <c r="AM293" s="117">
        <v>0</v>
      </c>
      <c r="AN293" s="375">
        <v>0</v>
      </c>
      <c r="AO293" s="383">
        <v>0</v>
      </c>
      <c r="AP293" s="376"/>
      <c r="AQ293" s="384"/>
      <c r="AR293" s="386">
        <v>0</v>
      </c>
      <c r="AS293" s="123">
        <v>0</v>
      </c>
      <c r="AT293" s="384"/>
      <c r="AU293" s="383"/>
      <c r="AV293" s="384"/>
      <c r="AW293" s="383"/>
      <c r="AX293" s="126"/>
      <c r="AY293" s="384"/>
      <c r="AZ293" s="385"/>
      <c r="BA293" s="385"/>
      <c r="BB293" s="377">
        <v>0</v>
      </c>
      <c r="BC293" s="377">
        <v>0</v>
      </c>
      <c r="BD293" s="377">
        <v>0</v>
      </c>
      <c r="BE293" s="378"/>
      <c r="BF293" s="109"/>
      <c r="BG293" s="109"/>
      <c r="BH293" s="116"/>
      <c r="BI293" s="386"/>
      <c r="BJ293" s="378"/>
      <c r="BK293" s="378"/>
      <c r="BL293" s="386"/>
      <c r="BM293" s="374">
        <v>0</v>
      </c>
      <c r="BN293" s="384"/>
      <c r="BO293" s="384"/>
    </row>
    <row r="294" spans="1:67" ht="24" customHeight="1" x14ac:dyDescent="0.3">
      <c r="A294" s="379" t="s">
        <v>3043</v>
      </c>
      <c r="B294" s="438" t="s">
        <v>3044</v>
      </c>
      <c r="C294" s="439" t="s">
        <v>2863</v>
      </c>
      <c r="D294" s="367">
        <f t="shared" si="13"/>
        <v>28</v>
      </c>
      <c r="E294" s="368">
        <f t="shared" si="14"/>
        <v>5</v>
      </c>
      <c r="F294" s="368">
        <f t="shared" si="15"/>
        <v>0</v>
      </c>
      <c r="G294" s="368">
        <f t="shared" si="16"/>
        <v>0</v>
      </c>
      <c r="H294" s="368">
        <f t="shared" si="17"/>
        <v>0</v>
      </c>
      <c r="I294" s="368">
        <f t="shared" si="18"/>
        <v>0</v>
      </c>
      <c r="J294" s="368">
        <f t="shared" si="19"/>
        <v>0</v>
      </c>
      <c r="K294" s="368">
        <f t="shared" si="20"/>
        <v>0</v>
      </c>
      <c r="L294" s="368">
        <f t="shared" si="21"/>
        <v>0</v>
      </c>
      <c r="M294" s="369">
        <f t="shared" si="22"/>
        <v>0</v>
      </c>
      <c r="N294" s="370">
        <f t="shared" si="23"/>
        <v>33</v>
      </c>
      <c r="O294" s="371"/>
      <c r="P294" s="372">
        <f t="shared" si="24"/>
        <v>33</v>
      </c>
      <c r="Q294" s="373">
        <f t="shared" si="25"/>
        <v>296</v>
      </c>
      <c r="R294" s="374">
        <v>0</v>
      </c>
      <c r="S294" s="119"/>
      <c r="T294" s="119"/>
      <c r="U294" s="113"/>
      <c r="V294" s="113"/>
      <c r="W294" s="386">
        <v>0</v>
      </c>
      <c r="X294" s="123"/>
      <c r="Y294" s="113"/>
      <c r="Z294" s="119"/>
      <c r="AA294" s="119"/>
      <c r="AB294" s="113">
        <v>28</v>
      </c>
      <c r="AC294" s="113">
        <v>0</v>
      </c>
      <c r="AD294" s="117">
        <v>0</v>
      </c>
      <c r="AE294" s="109">
        <v>0</v>
      </c>
      <c r="AF294" s="388"/>
      <c r="AG294" s="388"/>
      <c r="AH294" s="389">
        <v>0</v>
      </c>
      <c r="AI294" s="117">
        <v>0</v>
      </c>
      <c r="AJ294" s="375">
        <v>0</v>
      </c>
      <c r="AK294" s="374"/>
      <c r="AL294" s="113"/>
      <c r="AM294" s="117">
        <v>0</v>
      </c>
      <c r="AN294" s="375">
        <v>0</v>
      </c>
      <c r="AO294" s="374">
        <v>0</v>
      </c>
      <c r="AP294" s="376"/>
      <c r="AQ294" s="119"/>
      <c r="AR294" s="117">
        <v>0</v>
      </c>
      <c r="AS294" s="123">
        <v>0</v>
      </c>
      <c r="AT294" s="119"/>
      <c r="AU294" s="374"/>
      <c r="AV294" s="119"/>
      <c r="AW294" s="374"/>
      <c r="AX294" s="126"/>
      <c r="AY294" s="119">
        <v>5</v>
      </c>
      <c r="AZ294" s="113"/>
      <c r="BA294" s="113"/>
      <c r="BB294" s="377">
        <v>0</v>
      </c>
      <c r="BC294" s="377">
        <v>0</v>
      </c>
      <c r="BD294" s="377">
        <v>0</v>
      </c>
      <c r="BE294" s="393"/>
      <c r="BF294" s="109"/>
      <c r="BG294" s="109"/>
      <c r="BH294" s="388"/>
      <c r="BI294" s="117"/>
      <c r="BJ294" s="393"/>
      <c r="BK294" s="393"/>
      <c r="BL294" s="117"/>
      <c r="BM294" s="374">
        <v>0</v>
      </c>
      <c r="BN294" s="119"/>
      <c r="BO294" s="119"/>
    </row>
    <row r="295" spans="1:67" ht="24" customHeight="1" x14ac:dyDescent="0.3">
      <c r="A295" s="364">
        <v>960721</v>
      </c>
      <c r="B295" s="365" t="s">
        <v>3047</v>
      </c>
      <c r="C295" s="366" t="s">
        <v>1978</v>
      </c>
      <c r="D295" s="367">
        <f t="shared" si="13"/>
        <v>0</v>
      </c>
      <c r="E295" s="368">
        <f t="shared" si="14"/>
        <v>0</v>
      </c>
      <c r="F295" s="368">
        <f t="shared" si="15"/>
        <v>0</v>
      </c>
      <c r="G295" s="368">
        <f t="shared" si="16"/>
        <v>0</v>
      </c>
      <c r="H295" s="368">
        <f t="shared" si="17"/>
        <v>0</v>
      </c>
      <c r="I295" s="368">
        <f t="shared" si="18"/>
        <v>0</v>
      </c>
      <c r="J295" s="368">
        <f t="shared" si="19"/>
        <v>0</v>
      </c>
      <c r="K295" s="368">
        <f t="shared" si="20"/>
        <v>0</v>
      </c>
      <c r="L295" s="368">
        <f t="shared" si="21"/>
        <v>0</v>
      </c>
      <c r="M295" s="369">
        <f t="shared" si="22"/>
        <v>0</v>
      </c>
      <c r="N295" s="370">
        <f t="shared" si="23"/>
        <v>0</v>
      </c>
      <c r="O295" s="371"/>
      <c r="P295" s="372">
        <f t="shared" si="24"/>
        <v>0</v>
      </c>
      <c r="Q295" s="373" t="str">
        <f t="shared" si="25"/>
        <v/>
      </c>
      <c r="R295" s="383">
        <v>0</v>
      </c>
      <c r="S295" s="119"/>
      <c r="T295" s="119"/>
      <c r="U295" s="113"/>
      <c r="V295" s="113"/>
      <c r="W295" s="386">
        <v>0</v>
      </c>
      <c r="X295" s="123"/>
      <c r="Y295" s="113"/>
      <c r="Z295" s="119"/>
      <c r="AA295" s="119"/>
      <c r="AB295" s="113"/>
      <c r="AC295" s="113">
        <v>0</v>
      </c>
      <c r="AD295" s="117">
        <v>0</v>
      </c>
      <c r="AE295" s="109">
        <v>0</v>
      </c>
      <c r="AF295" s="116"/>
      <c r="AG295" s="116"/>
      <c r="AH295" s="124">
        <v>0</v>
      </c>
      <c r="AI295" s="117">
        <v>0</v>
      </c>
      <c r="AJ295" s="375">
        <v>0</v>
      </c>
      <c r="AK295" s="374"/>
      <c r="AL295" s="113"/>
      <c r="AM295" s="117">
        <v>0</v>
      </c>
      <c r="AN295" s="375">
        <v>0</v>
      </c>
      <c r="AO295" s="383">
        <v>0</v>
      </c>
      <c r="AP295" s="376"/>
      <c r="AQ295" s="119"/>
      <c r="AR295" s="386">
        <v>0</v>
      </c>
      <c r="AS295" s="123">
        <v>0</v>
      </c>
      <c r="AT295" s="119"/>
      <c r="AU295" s="383"/>
      <c r="AV295" s="119"/>
      <c r="AW295" s="383"/>
      <c r="AX295" s="392"/>
      <c r="AY295" s="119"/>
      <c r="AZ295" s="113"/>
      <c r="BA295" s="113"/>
      <c r="BB295" s="377">
        <v>0</v>
      </c>
      <c r="BC295" s="377">
        <v>0</v>
      </c>
      <c r="BD295" s="377">
        <v>0</v>
      </c>
      <c r="BE295" s="378"/>
      <c r="BF295" s="109"/>
      <c r="BG295" s="109"/>
      <c r="BH295" s="116"/>
      <c r="BI295" s="386"/>
      <c r="BJ295" s="378"/>
      <c r="BK295" s="378"/>
      <c r="BL295" s="386"/>
      <c r="BM295" s="374">
        <v>0</v>
      </c>
      <c r="BN295" s="119"/>
      <c r="BO295" s="119"/>
    </row>
    <row r="296" spans="1:67" ht="24" customHeight="1" x14ac:dyDescent="0.3">
      <c r="A296" s="364" t="s">
        <v>3051</v>
      </c>
      <c r="B296" s="365" t="s">
        <v>3052</v>
      </c>
      <c r="C296" s="366" t="s">
        <v>113</v>
      </c>
      <c r="D296" s="367">
        <f t="shared" si="13"/>
        <v>28</v>
      </c>
      <c r="E296" s="368">
        <f t="shared" si="14"/>
        <v>0</v>
      </c>
      <c r="F296" s="368">
        <f t="shared" si="15"/>
        <v>0</v>
      </c>
      <c r="G296" s="368">
        <f t="shared" si="16"/>
        <v>0</v>
      </c>
      <c r="H296" s="368">
        <f t="shared" si="17"/>
        <v>0</v>
      </c>
      <c r="I296" s="368">
        <f t="shared" si="18"/>
        <v>0</v>
      </c>
      <c r="J296" s="368">
        <f t="shared" si="19"/>
        <v>0</v>
      </c>
      <c r="K296" s="368">
        <f t="shared" si="20"/>
        <v>0</v>
      </c>
      <c r="L296" s="368">
        <f t="shared" si="21"/>
        <v>0</v>
      </c>
      <c r="M296" s="369">
        <f t="shared" si="22"/>
        <v>0</v>
      </c>
      <c r="N296" s="370">
        <f t="shared" si="23"/>
        <v>28</v>
      </c>
      <c r="O296" s="371"/>
      <c r="P296" s="372">
        <f t="shared" si="24"/>
        <v>28</v>
      </c>
      <c r="Q296" s="373">
        <f t="shared" si="25"/>
        <v>327</v>
      </c>
      <c r="R296" s="374">
        <v>0</v>
      </c>
      <c r="S296" s="119"/>
      <c r="T296" s="119"/>
      <c r="U296" s="113"/>
      <c r="V296" s="113"/>
      <c r="W296" s="117">
        <v>0</v>
      </c>
      <c r="X296" s="123"/>
      <c r="Y296" s="113"/>
      <c r="Z296" s="119"/>
      <c r="AA296" s="119"/>
      <c r="AB296" s="113">
        <v>28</v>
      </c>
      <c r="AC296" s="113">
        <v>0</v>
      </c>
      <c r="AD296" s="117">
        <v>0</v>
      </c>
      <c r="AE296" s="109">
        <v>0</v>
      </c>
      <c r="AF296" s="116"/>
      <c r="AG296" s="116"/>
      <c r="AH296" s="124">
        <v>0</v>
      </c>
      <c r="AI296" s="117">
        <v>0</v>
      </c>
      <c r="AJ296" s="375">
        <v>0</v>
      </c>
      <c r="AK296" s="374"/>
      <c r="AL296" s="113"/>
      <c r="AM296" s="386">
        <v>0</v>
      </c>
      <c r="AN296" s="396">
        <v>0</v>
      </c>
      <c r="AO296" s="374">
        <v>0</v>
      </c>
      <c r="AP296" s="376"/>
      <c r="AQ296" s="119"/>
      <c r="AR296" s="386">
        <v>0</v>
      </c>
      <c r="AS296" s="387">
        <v>0</v>
      </c>
      <c r="AT296" s="119"/>
      <c r="AU296" s="374"/>
      <c r="AV296" s="119"/>
      <c r="AW296" s="374"/>
      <c r="AX296" s="126"/>
      <c r="AY296" s="119"/>
      <c r="AZ296" s="113"/>
      <c r="BA296" s="113"/>
      <c r="BB296" s="377">
        <v>0</v>
      </c>
      <c r="BC296" s="377">
        <v>0</v>
      </c>
      <c r="BD296" s="377">
        <v>0</v>
      </c>
      <c r="BE296" s="378"/>
      <c r="BF296" s="109"/>
      <c r="BG296" s="109"/>
      <c r="BH296" s="116"/>
      <c r="BI296" s="386"/>
      <c r="BJ296" s="378"/>
      <c r="BK296" s="378"/>
      <c r="BL296" s="386"/>
      <c r="BM296" s="374">
        <v>0</v>
      </c>
      <c r="BN296" s="119"/>
      <c r="BO296" s="119"/>
    </row>
    <row r="297" spans="1:67" ht="24" customHeight="1" x14ac:dyDescent="0.3">
      <c r="A297" s="380" t="s">
        <v>3679</v>
      </c>
      <c r="B297" s="442" t="s">
        <v>3680</v>
      </c>
      <c r="C297" s="443" t="s">
        <v>163</v>
      </c>
      <c r="D297" s="367">
        <f t="shared" si="13"/>
        <v>0</v>
      </c>
      <c r="E297" s="368">
        <f t="shared" si="14"/>
        <v>0</v>
      </c>
      <c r="F297" s="368">
        <f t="shared" si="15"/>
        <v>0</v>
      </c>
      <c r="G297" s="368">
        <f t="shared" si="16"/>
        <v>0</v>
      </c>
      <c r="H297" s="368">
        <f t="shared" si="17"/>
        <v>0</v>
      </c>
      <c r="I297" s="368">
        <f t="shared" si="18"/>
        <v>0</v>
      </c>
      <c r="J297" s="368">
        <f t="shared" si="19"/>
        <v>0</v>
      </c>
      <c r="K297" s="368">
        <f t="shared" si="20"/>
        <v>0</v>
      </c>
      <c r="L297" s="368">
        <f t="shared" si="21"/>
        <v>0</v>
      </c>
      <c r="M297" s="369">
        <f t="shared" si="22"/>
        <v>0</v>
      </c>
      <c r="N297" s="370">
        <f t="shared" si="23"/>
        <v>0</v>
      </c>
      <c r="O297" s="371"/>
      <c r="P297" s="372">
        <f t="shared" si="24"/>
        <v>0</v>
      </c>
      <c r="Q297" s="373" t="str">
        <f t="shared" si="25"/>
        <v/>
      </c>
      <c r="R297" s="383">
        <v>0</v>
      </c>
      <c r="S297" s="119"/>
      <c r="T297" s="119"/>
      <c r="U297" s="113"/>
      <c r="V297" s="113"/>
      <c r="W297" s="386">
        <v>0</v>
      </c>
      <c r="X297" s="123"/>
      <c r="Y297" s="113"/>
      <c r="Z297" s="119"/>
      <c r="AA297" s="119"/>
      <c r="AB297" s="113"/>
      <c r="AC297" s="385">
        <v>0</v>
      </c>
      <c r="AD297" s="386">
        <v>0</v>
      </c>
      <c r="AE297" s="109">
        <v>0</v>
      </c>
      <c r="AF297" s="116"/>
      <c r="AG297" s="116"/>
      <c r="AH297" s="389">
        <v>0</v>
      </c>
      <c r="AI297" s="386">
        <v>0</v>
      </c>
      <c r="AJ297" s="396">
        <v>0</v>
      </c>
      <c r="AK297" s="374"/>
      <c r="AL297" s="113"/>
      <c r="AM297" s="117">
        <v>0</v>
      </c>
      <c r="AN297" s="375">
        <v>0</v>
      </c>
      <c r="AO297" s="374">
        <v>0</v>
      </c>
      <c r="AP297" s="376"/>
      <c r="AQ297" s="119"/>
      <c r="AR297" s="117">
        <v>0</v>
      </c>
      <c r="AS297" s="123">
        <v>0</v>
      </c>
      <c r="AT297" s="119"/>
      <c r="AU297" s="374"/>
      <c r="AV297" s="119"/>
      <c r="AW297" s="374"/>
      <c r="AX297" s="126"/>
      <c r="AY297" s="119"/>
      <c r="AZ297" s="113"/>
      <c r="BA297" s="113"/>
      <c r="BB297" s="377">
        <v>0</v>
      </c>
      <c r="BC297" s="377">
        <v>0</v>
      </c>
      <c r="BD297" s="377">
        <v>0</v>
      </c>
      <c r="BE297" s="378"/>
      <c r="BF297" s="109"/>
      <c r="BG297" s="109"/>
      <c r="BH297" s="116"/>
      <c r="BI297" s="117"/>
      <c r="BJ297" s="378"/>
      <c r="BK297" s="378"/>
      <c r="BL297" s="117"/>
      <c r="BM297" s="374">
        <v>0</v>
      </c>
      <c r="BN297" s="119"/>
      <c r="BO297" s="119"/>
    </row>
    <row r="298" spans="1:67" ht="24" customHeight="1" x14ac:dyDescent="0.3">
      <c r="A298" s="380" t="s">
        <v>3055</v>
      </c>
      <c r="B298" s="381" t="s">
        <v>3056</v>
      </c>
      <c r="C298" s="382" t="s">
        <v>1937</v>
      </c>
      <c r="D298" s="367">
        <f t="shared" si="13"/>
        <v>7</v>
      </c>
      <c r="E298" s="368">
        <f t="shared" si="14"/>
        <v>0</v>
      </c>
      <c r="F298" s="368">
        <f t="shared" si="15"/>
        <v>0</v>
      </c>
      <c r="G298" s="368">
        <f t="shared" si="16"/>
        <v>0</v>
      </c>
      <c r="H298" s="368">
        <f t="shared" si="17"/>
        <v>0</v>
      </c>
      <c r="I298" s="368">
        <f t="shared" si="18"/>
        <v>0</v>
      </c>
      <c r="J298" s="368">
        <f t="shared" si="19"/>
        <v>0</v>
      </c>
      <c r="K298" s="368">
        <f t="shared" si="20"/>
        <v>0</v>
      </c>
      <c r="L298" s="368">
        <f t="shared" si="21"/>
        <v>0</v>
      </c>
      <c r="M298" s="369">
        <f t="shared" si="22"/>
        <v>0</v>
      </c>
      <c r="N298" s="370">
        <f t="shared" si="23"/>
        <v>7</v>
      </c>
      <c r="O298" s="371"/>
      <c r="P298" s="372">
        <f t="shared" si="24"/>
        <v>7</v>
      </c>
      <c r="Q298" s="373">
        <f t="shared" si="25"/>
        <v>711</v>
      </c>
      <c r="R298" s="374">
        <v>0</v>
      </c>
      <c r="S298" s="119"/>
      <c r="T298" s="119"/>
      <c r="U298" s="113"/>
      <c r="V298" s="113"/>
      <c r="W298" s="117">
        <v>0</v>
      </c>
      <c r="X298" s="387"/>
      <c r="Y298" s="113"/>
      <c r="Z298" s="119"/>
      <c r="AA298" s="119"/>
      <c r="AB298" s="113"/>
      <c r="AC298" s="113">
        <v>0</v>
      </c>
      <c r="AD298" s="386">
        <v>0</v>
      </c>
      <c r="AE298" s="109">
        <v>0</v>
      </c>
      <c r="AF298" s="388"/>
      <c r="AG298" s="388"/>
      <c r="AH298" s="124">
        <v>0</v>
      </c>
      <c r="AI298" s="386">
        <v>0</v>
      </c>
      <c r="AJ298" s="396">
        <v>0</v>
      </c>
      <c r="AK298" s="383"/>
      <c r="AL298" s="113"/>
      <c r="AM298" s="386">
        <v>0</v>
      </c>
      <c r="AN298" s="390">
        <v>0</v>
      </c>
      <c r="AO298" s="383">
        <v>0</v>
      </c>
      <c r="AP298" s="391"/>
      <c r="AQ298" s="119"/>
      <c r="AR298" s="117">
        <v>0</v>
      </c>
      <c r="AS298" s="387">
        <v>0</v>
      </c>
      <c r="AT298" s="119"/>
      <c r="AU298" s="383"/>
      <c r="AV298" s="119"/>
      <c r="AW298" s="383"/>
      <c r="AX298" s="126"/>
      <c r="AY298" s="119">
        <v>7</v>
      </c>
      <c r="AZ298" s="113"/>
      <c r="BA298" s="113"/>
      <c r="BB298" s="394">
        <v>0</v>
      </c>
      <c r="BC298" s="394">
        <v>0</v>
      </c>
      <c r="BD298" s="394">
        <v>0</v>
      </c>
      <c r="BE298" s="393"/>
      <c r="BF298" s="109"/>
      <c r="BG298" s="109"/>
      <c r="BH298" s="388"/>
      <c r="BI298" s="117"/>
      <c r="BJ298" s="393"/>
      <c r="BK298" s="393"/>
      <c r="BL298" s="117"/>
      <c r="BM298" s="374">
        <v>0</v>
      </c>
      <c r="BN298" s="119"/>
      <c r="BO298" s="119"/>
    </row>
    <row r="299" spans="1:67" ht="24" customHeight="1" x14ac:dyDescent="0.3">
      <c r="A299" s="379" t="s">
        <v>1052</v>
      </c>
      <c r="B299" s="438" t="s">
        <v>1053</v>
      </c>
      <c r="C299" s="439" t="s">
        <v>139</v>
      </c>
      <c r="D299" s="367">
        <f t="shared" si="13"/>
        <v>12</v>
      </c>
      <c r="E299" s="368">
        <f t="shared" si="14"/>
        <v>6</v>
      </c>
      <c r="F299" s="368">
        <f t="shared" si="15"/>
        <v>0</v>
      </c>
      <c r="G299" s="368">
        <f t="shared" si="16"/>
        <v>0</v>
      </c>
      <c r="H299" s="368">
        <f t="shared" si="17"/>
        <v>0</v>
      </c>
      <c r="I299" s="368">
        <f t="shared" si="18"/>
        <v>0</v>
      </c>
      <c r="J299" s="368">
        <f t="shared" si="19"/>
        <v>0</v>
      </c>
      <c r="K299" s="368">
        <f t="shared" si="20"/>
        <v>0</v>
      </c>
      <c r="L299" s="368">
        <f t="shared" si="21"/>
        <v>0</v>
      </c>
      <c r="M299" s="369">
        <f t="shared" si="22"/>
        <v>0</v>
      </c>
      <c r="N299" s="370">
        <f t="shared" si="23"/>
        <v>18</v>
      </c>
      <c r="O299" s="371"/>
      <c r="P299" s="372">
        <f t="shared" si="24"/>
        <v>18</v>
      </c>
      <c r="Q299" s="373">
        <f t="shared" si="25"/>
        <v>449</v>
      </c>
      <c r="R299" s="374">
        <v>0</v>
      </c>
      <c r="S299" s="384"/>
      <c r="T299" s="384"/>
      <c r="U299" s="385"/>
      <c r="V299" s="385"/>
      <c r="W299" s="117">
        <v>0</v>
      </c>
      <c r="X299" s="123"/>
      <c r="Y299" s="385"/>
      <c r="Z299" s="384"/>
      <c r="AA299" s="384"/>
      <c r="AB299" s="385">
        <v>12</v>
      </c>
      <c r="AC299" s="385">
        <v>0</v>
      </c>
      <c r="AD299" s="117">
        <v>0</v>
      </c>
      <c r="AE299" s="214">
        <v>0</v>
      </c>
      <c r="AF299" s="388"/>
      <c r="AG299" s="388"/>
      <c r="AH299" s="124">
        <v>0</v>
      </c>
      <c r="AI299" s="117">
        <v>0</v>
      </c>
      <c r="AJ299" s="396">
        <v>0</v>
      </c>
      <c r="AK299" s="374"/>
      <c r="AL299" s="385"/>
      <c r="AM299" s="117">
        <v>0</v>
      </c>
      <c r="AN299" s="375">
        <v>0</v>
      </c>
      <c r="AO299" s="374">
        <v>0</v>
      </c>
      <c r="AP299" s="376"/>
      <c r="AQ299" s="384"/>
      <c r="AR299" s="117">
        <v>0</v>
      </c>
      <c r="AS299" s="387">
        <v>0</v>
      </c>
      <c r="AT299" s="384"/>
      <c r="AU299" s="374"/>
      <c r="AV299" s="384"/>
      <c r="AW299" s="374"/>
      <c r="AX299" s="126">
        <v>6</v>
      </c>
      <c r="AY299" s="384"/>
      <c r="AZ299" s="385"/>
      <c r="BA299" s="385"/>
      <c r="BB299" s="394">
        <v>0</v>
      </c>
      <c r="BC299" s="394">
        <v>0</v>
      </c>
      <c r="BD299" s="394">
        <v>0</v>
      </c>
      <c r="BE299" s="393"/>
      <c r="BF299" s="109"/>
      <c r="BG299" s="109"/>
      <c r="BH299" s="388"/>
      <c r="BI299" s="117"/>
      <c r="BJ299" s="393"/>
      <c r="BK299" s="393"/>
      <c r="BL299" s="117"/>
      <c r="BM299" s="374">
        <v>0</v>
      </c>
      <c r="BN299" s="384"/>
      <c r="BO299" s="384"/>
    </row>
    <row r="300" spans="1:67" ht="24" customHeight="1" x14ac:dyDescent="0.3">
      <c r="A300" s="379" t="s">
        <v>3062</v>
      </c>
      <c r="B300" s="365" t="s">
        <v>3059</v>
      </c>
      <c r="C300" s="366" t="s">
        <v>156</v>
      </c>
      <c r="D300" s="367">
        <f t="shared" si="13"/>
        <v>0</v>
      </c>
      <c r="E300" s="368">
        <f t="shared" si="14"/>
        <v>0</v>
      </c>
      <c r="F300" s="368">
        <f t="shared" si="15"/>
        <v>0</v>
      </c>
      <c r="G300" s="368">
        <f t="shared" si="16"/>
        <v>0</v>
      </c>
      <c r="H300" s="368">
        <f t="shared" si="17"/>
        <v>0</v>
      </c>
      <c r="I300" s="368">
        <f t="shared" si="18"/>
        <v>0</v>
      </c>
      <c r="J300" s="368">
        <f t="shared" si="19"/>
        <v>0</v>
      </c>
      <c r="K300" s="368">
        <f t="shared" si="20"/>
        <v>0</v>
      </c>
      <c r="L300" s="368">
        <f t="shared" si="21"/>
        <v>0</v>
      </c>
      <c r="M300" s="369">
        <f t="shared" si="22"/>
        <v>0</v>
      </c>
      <c r="N300" s="370">
        <f t="shared" si="23"/>
        <v>0</v>
      </c>
      <c r="O300" s="371"/>
      <c r="P300" s="372">
        <f t="shared" si="24"/>
        <v>0</v>
      </c>
      <c r="Q300" s="373" t="str">
        <f t="shared" si="25"/>
        <v/>
      </c>
      <c r="R300" s="374">
        <v>0</v>
      </c>
      <c r="S300" s="384"/>
      <c r="T300" s="384"/>
      <c r="U300" s="385"/>
      <c r="V300" s="385"/>
      <c r="W300" s="117">
        <v>0</v>
      </c>
      <c r="X300" s="387"/>
      <c r="Y300" s="385"/>
      <c r="Z300" s="384"/>
      <c r="AA300" s="384"/>
      <c r="AB300" s="385"/>
      <c r="AC300" s="385">
        <v>0</v>
      </c>
      <c r="AD300" s="386">
        <v>0</v>
      </c>
      <c r="AE300" s="109">
        <v>0</v>
      </c>
      <c r="AF300" s="116"/>
      <c r="AG300" s="116"/>
      <c r="AH300" s="124">
        <v>0</v>
      </c>
      <c r="AI300" s="386">
        <v>0</v>
      </c>
      <c r="AJ300" s="396">
        <v>0</v>
      </c>
      <c r="AK300" s="383"/>
      <c r="AL300" s="385"/>
      <c r="AM300" s="117">
        <v>0</v>
      </c>
      <c r="AN300" s="375">
        <v>0</v>
      </c>
      <c r="AO300" s="374">
        <v>0</v>
      </c>
      <c r="AP300" s="391"/>
      <c r="AQ300" s="384"/>
      <c r="AR300" s="117">
        <v>0</v>
      </c>
      <c r="AS300" s="123">
        <v>0</v>
      </c>
      <c r="AT300" s="384"/>
      <c r="AU300" s="374"/>
      <c r="AV300" s="384"/>
      <c r="AW300" s="374"/>
      <c r="AX300" s="392"/>
      <c r="AY300" s="384"/>
      <c r="AZ300" s="385"/>
      <c r="BA300" s="385"/>
      <c r="BB300" s="377">
        <v>0</v>
      </c>
      <c r="BC300" s="377">
        <v>0</v>
      </c>
      <c r="BD300" s="377">
        <v>0</v>
      </c>
      <c r="BE300" s="378"/>
      <c r="BF300" s="109"/>
      <c r="BG300" s="109"/>
      <c r="BH300" s="116"/>
      <c r="BI300" s="117"/>
      <c r="BJ300" s="378"/>
      <c r="BK300" s="378"/>
      <c r="BL300" s="117"/>
      <c r="BM300" s="374">
        <v>0</v>
      </c>
      <c r="BN300" s="384"/>
      <c r="BO300" s="384"/>
    </row>
    <row r="301" spans="1:67" ht="24" customHeight="1" x14ac:dyDescent="0.3">
      <c r="A301" s="364" t="s">
        <v>3067</v>
      </c>
      <c r="B301" s="365" t="s">
        <v>3068</v>
      </c>
      <c r="C301" s="366" t="s">
        <v>3069</v>
      </c>
      <c r="D301" s="367">
        <f t="shared" si="13"/>
        <v>0</v>
      </c>
      <c r="E301" s="368">
        <f t="shared" si="14"/>
        <v>0</v>
      </c>
      <c r="F301" s="368">
        <f t="shared" si="15"/>
        <v>0</v>
      </c>
      <c r="G301" s="368">
        <f t="shared" si="16"/>
        <v>0</v>
      </c>
      <c r="H301" s="368">
        <f t="shared" si="17"/>
        <v>0</v>
      </c>
      <c r="I301" s="368">
        <f t="shared" si="18"/>
        <v>0</v>
      </c>
      <c r="J301" s="368">
        <f t="shared" si="19"/>
        <v>0</v>
      </c>
      <c r="K301" s="368">
        <f t="shared" si="20"/>
        <v>0</v>
      </c>
      <c r="L301" s="368">
        <f t="shared" si="21"/>
        <v>0</v>
      </c>
      <c r="M301" s="369">
        <f t="shared" si="22"/>
        <v>0</v>
      </c>
      <c r="N301" s="370">
        <f t="shared" si="23"/>
        <v>0</v>
      </c>
      <c r="O301" s="371"/>
      <c r="P301" s="372">
        <f t="shared" si="24"/>
        <v>0</v>
      </c>
      <c r="Q301" s="373" t="str">
        <f t="shared" si="25"/>
        <v/>
      </c>
      <c r="R301" s="374">
        <v>0</v>
      </c>
      <c r="S301" s="384"/>
      <c r="T301" s="384"/>
      <c r="U301" s="385"/>
      <c r="V301" s="385"/>
      <c r="W301" s="117">
        <v>0</v>
      </c>
      <c r="X301" s="387"/>
      <c r="Y301" s="385"/>
      <c r="Z301" s="384"/>
      <c r="AA301" s="384"/>
      <c r="AB301" s="385"/>
      <c r="AC301" s="113">
        <v>0</v>
      </c>
      <c r="AD301" s="117">
        <v>0</v>
      </c>
      <c r="AE301" s="109">
        <v>0</v>
      </c>
      <c r="AF301" s="116"/>
      <c r="AG301" s="116"/>
      <c r="AH301" s="124">
        <v>0</v>
      </c>
      <c r="AI301" s="117">
        <v>0</v>
      </c>
      <c r="AJ301" s="375">
        <v>0</v>
      </c>
      <c r="AK301" s="383"/>
      <c r="AL301" s="385"/>
      <c r="AM301" s="386">
        <v>0</v>
      </c>
      <c r="AN301" s="390">
        <v>0</v>
      </c>
      <c r="AO301" s="374">
        <v>0</v>
      </c>
      <c r="AP301" s="391"/>
      <c r="AQ301" s="384"/>
      <c r="AR301" s="117">
        <v>0</v>
      </c>
      <c r="AS301" s="387">
        <v>0</v>
      </c>
      <c r="AT301" s="384"/>
      <c r="AU301" s="374"/>
      <c r="AV301" s="384"/>
      <c r="AW301" s="374"/>
      <c r="AX301" s="392"/>
      <c r="AY301" s="384"/>
      <c r="AZ301" s="385"/>
      <c r="BA301" s="385"/>
      <c r="BB301" s="394">
        <v>0</v>
      </c>
      <c r="BC301" s="394">
        <v>0</v>
      </c>
      <c r="BD301" s="394">
        <v>0</v>
      </c>
      <c r="BE301" s="378"/>
      <c r="BF301" s="109"/>
      <c r="BG301" s="109"/>
      <c r="BH301" s="116"/>
      <c r="BI301" s="117"/>
      <c r="BJ301" s="378"/>
      <c r="BK301" s="378"/>
      <c r="BL301" s="117"/>
      <c r="BM301" s="374">
        <v>0</v>
      </c>
      <c r="BN301" s="384"/>
      <c r="BO301" s="384"/>
    </row>
    <row r="302" spans="1:67" ht="24" customHeight="1" x14ac:dyDescent="0.3">
      <c r="A302" s="379" t="s">
        <v>3072</v>
      </c>
      <c r="B302" s="365" t="s">
        <v>3073</v>
      </c>
      <c r="C302" s="366" t="s">
        <v>320</v>
      </c>
      <c r="D302" s="367">
        <f t="shared" si="13"/>
        <v>80</v>
      </c>
      <c r="E302" s="368">
        <f t="shared" si="14"/>
        <v>50</v>
      </c>
      <c r="F302" s="368">
        <f t="shared" si="15"/>
        <v>50</v>
      </c>
      <c r="G302" s="368">
        <f t="shared" si="16"/>
        <v>40</v>
      </c>
      <c r="H302" s="368">
        <f t="shared" si="17"/>
        <v>35</v>
      </c>
      <c r="I302" s="368">
        <f t="shared" si="18"/>
        <v>20</v>
      </c>
      <c r="J302" s="368">
        <f t="shared" si="19"/>
        <v>10</v>
      </c>
      <c r="K302" s="368">
        <f t="shared" si="20"/>
        <v>7</v>
      </c>
      <c r="L302" s="368">
        <f t="shared" si="21"/>
        <v>7</v>
      </c>
      <c r="M302" s="369">
        <f t="shared" si="22"/>
        <v>1</v>
      </c>
      <c r="N302" s="370">
        <f t="shared" si="23"/>
        <v>300</v>
      </c>
      <c r="O302" s="371"/>
      <c r="P302" s="372">
        <f t="shared" si="24"/>
        <v>300</v>
      </c>
      <c r="Q302" s="373">
        <f t="shared" si="25"/>
        <v>63</v>
      </c>
      <c r="R302" s="374">
        <v>0</v>
      </c>
      <c r="S302" s="119"/>
      <c r="T302" s="119"/>
      <c r="U302" s="113"/>
      <c r="V302" s="113"/>
      <c r="W302" s="386">
        <v>0</v>
      </c>
      <c r="X302" s="123"/>
      <c r="Y302" s="113"/>
      <c r="Z302" s="119"/>
      <c r="AA302" s="119"/>
      <c r="AB302" s="113"/>
      <c r="AC302" s="113">
        <v>0</v>
      </c>
      <c r="AD302" s="386">
        <v>0</v>
      </c>
      <c r="AE302" s="109">
        <v>0</v>
      </c>
      <c r="AF302" s="116"/>
      <c r="AG302" s="116"/>
      <c r="AH302" s="124">
        <v>0</v>
      </c>
      <c r="AI302" s="386">
        <v>0</v>
      </c>
      <c r="AJ302" s="396">
        <v>0</v>
      </c>
      <c r="AK302" s="374"/>
      <c r="AL302" s="113"/>
      <c r="AM302" s="117">
        <v>0</v>
      </c>
      <c r="AN302" s="375">
        <v>0</v>
      </c>
      <c r="AO302" s="374">
        <v>7</v>
      </c>
      <c r="AP302" s="376">
        <v>20</v>
      </c>
      <c r="AQ302" s="119">
        <v>1</v>
      </c>
      <c r="AR302" s="117">
        <v>0</v>
      </c>
      <c r="AS302" s="123">
        <v>50</v>
      </c>
      <c r="AT302" s="119"/>
      <c r="AU302" s="374"/>
      <c r="AV302" s="119">
        <v>40</v>
      </c>
      <c r="AW302" s="374">
        <v>1</v>
      </c>
      <c r="AX302" s="126">
        <v>35</v>
      </c>
      <c r="AY302" s="119"/>
      <c r="AZ302" s="113">
        <v>10</v>
      </c>
      <c r="BA302" s="113">
        <v>7</v>
      </c>
      <c r="BB302" s="377">
        <v>0</v>
      </c>
      <c r="BC302" s="377">
        <v>0</v>
      </c>
      <c r="BD302" s="377">
        <v>0</v>
      </c>
      <c r="BE302" s="378"/>
      <c r="BF302" s="109">
        <v>1</v>
      </c>
      <c r="BG302" s="109"/>
      <c r="BH302" s="116"/>
      <c r="BI302" s="117">
        <v>80</v>
      </c>
      <c r="BJ302" s="378"/>
      <c r="BK302" s="378"/>
      <c r="BL302" s="117">
        <v>50</v>
      </c>
      <c r="BM302" s="374">
        <v>0</v>
      </c>
      <c r="BN302" s="119"/>
      <c r="BO302" s="119"/>
    </row>
    <row r="303" spans="1:67" ht="24" customHeight="1" x14ac:dyDescent="0.3">
      <c r="A303" s="379" t="s">
        <v>3077</v>
      </c>
      <c r="B303" s="365" t="s">
        <v>3078</v>
      </c>
      <c r="C303" s="366" t="s">
        <v>2177</v>
      </c>
      <c r="D303" s="367">
        <f t="shared" si="13"/>
        <v>0</v>
      </c>
      <c r="E303" s="368">
        <f t="shared" si="14"/>
        <v>0</v>
      </c>
      <c r="F303" s="368">
        <f t="shared" si="15"/>
        <v>0</v>
      </c>
      <c r="G303" s="368">
        <f t="shared" si="16"/>
        <v>0</v>
      </c>
      <c r="H303" s="368">
        <f t="shared" si="17"/>
        <v>0</v>
      </c>
      <c r="I303" s="368">
        <f t="shared" si="18"/>
        <v>0</v>
      </c>
      <c r="J303" s="368">
        <f t="shared" si="19"/>
        <v>0</v>
      </c>
      <c r="K303" s="368">
        <f t="shared" si="20"/>
        <v>0</v>
      </c>
      <c r="L303" s="368">
        <f t="shared" si="21"/>
        <v>0</v>
      </c>
      <c r="M303" s="369">
        <f t="shared" si="22"/>
        <v>0</v>
      </c>
      <c r="N303" s="370">
        <f t="shared" si="23"/>
        <v>0</v>
      </c>
      <c r="O303" s="371"/>
      <c r="P303" s="372">
        <f t="shared" si="24"/>
        <v>0</v>
      </c>
      <c r="Q303" s="373" t="str">
        <f t="shared" si="25"/>
        <v/>
      </c>
      <c r="R303" s="374">
        <v>0</v>
      </c>
      <c r="S303" s="384"/>
      <c r="T303" s="384"/>
      <c r="U303" s="385"/>
      <c r="V303" s="385"/>
      <c r="W303" s="117">
        <v>0</v>
      </c>
      <c r="X303" s="123"/>
      <c r="Y303" s="385"/>
      <c r="Z303" s="384"/>
      <c r="AA303" s="384"/>
      <c r="AB303" s="385"/>
      <c r="AC303" s="385">
        <v>0</v>
      </c>
      <c r="AD303" s="117">
        <v>0</v>
      </c>
      <c r="AE303" s="109">
        <v>0</v>
      </c>
      <c r="AF303" s="116"/>
      <c r="AG303" s="116"/>
      <c r="AH303" s="124">
        <v>0</v>
      </c>
      <c r="AI303" s="117">
        <v>0</v>
      </c>
      <c r="AJ303" s="375">
        <v>0</v>
      </c>
      <c r="AK303" s="374"/>
      <c r="AL303" s="385"/>
      <c r="AM303" s="117">
        <v>0</v>
      </c>
      <c r="AN303" s="375">
        <v>0</v>
      </c>
      <c r="AO303" s="374">
        <v>0</v>
      </c>
      <c r="AP303" s="376"/>
      <c r="AQ303" s="384"/>
      <c r="AR303" s="117">
        <v>0</v>
      </c>
      <c r="AS303" s="123">
        <v>0</v>
      </c>
      <c r="AT303" s="384"/>
      <c r="AU303" s="374"/>
      <c r="AV303" s="384"/>
      <c r="AW303" s="374"/>
      <c r="AX303" s="126"/>
      <c r="AY303" s="384"/>
      <c r="AZ303" s="385"/>
      <c r="BA303" s="385"/>
      <c r="BB303" s="377">
        <v>0</v>
      </c>
      <c r="BC303" s="377">
        <v>0</v>
      </c>
      <c r="BD303" s="377">
        <v>0</v>
      </c>
      <c r="BE303" s="378"/>
      <c r="BF303" s="444"/>
      <c r="BG303" s="444"/>
      <c r="BH303" s="116"/>
      <c r="BI303" s="117"/>
      <c r="BJ303" s="378"/>
      <c r="BK303" s="378"/>
      <c r="BL303" s="117"/>
      <c r="BM303" s="383">
        <v>0</v>
      </c>
      <c r="BN303" s="384"/>
      <c r="BO303" s="384"/>
    </row>
    <row r="304" spans="1:67" ht="24" customHeight="1" x14ac:dyDescent="0.3">
      <c r="A304" s="364" t="s">
        <v>3081</v>
      </c>
      <c r="B304" s="365" t="s">
        <v>3082</v>
      </c>
      <c r="C304" s="366" t="s">
        <v>590</v>
      </c>
      <c r="D304" s="367">
        <f t="shared" si="13"/>
        <v>0</v>
      </c>
      <c r="E304" s="368">
        <f t="shared" si="14"/>
        <v>0</v>
      </c>
      <c r="F304" s="368">
        <f t="shared" si="15"/>
        <v>0</v>
      </c>
      <c r="G304" s="368">
        <f t="shared" si="16"/>
        <v>0</v>
      </c>
      <c r="H304" s="368">
        <f t="shared" si="17"/>
        <v>0</v>
      </c>
      <c r="I304" s="368">
        <f t="shared" si="18"/>
        <v>0</v>
      </c>
      <c r="J304" s="368">
        <f t="shared" si="19"/>
        <v>0</v>
      </c>
      <c r="K304" s="368">
        <f t="shared" si="20"/>
        <v>0</v>
      </c>
      <c r="L304" s="368">
        <f t="shared" si="21"/>
        <v>0</v>
      </c>
      <c r="M304" s="369">
        <f t="shared" si="22"/>
        <v>0</v>
      </c>
      <c r="N304" s="370">
        <f t="shared" si="23"/>
        <v>0</v>
      </c>
      <c r="O304" s="371"/>
      <c r="P304" s="372">
        <f t="shared" si="24"/>
        <v>0</v>
      </c>
      <c r="Q304" s="373" t="str">
        <f t="shared" si="25"/>
        <v/>
      </c>
      <c r="R304" s="374">
        <v>0</v>
      </c>
      <c r="S304" s="384"/>
      <c r="T304" s="384"/>
      <c r="U304" s="385"/>
      <c r="V304" s="385"/>
      <c r="W304" s="117">
        <v>0</v>
      </c>
      <c r="X304" s="387"/>
      <c r="Y304" s="385"/>
      <c r="Z304" s="384"/>
      <c r="AA304" s="384"/>
      <c r="AB304" s="385"/>
      <c r="AC304" s="113">
        <v>0</v>
      </c>
      <c r="AD304" s="117">
        <v>0</v>
      </c>
      <c r="AE304" s="214">
        <v>0</v>
      </c>
      <c r="AF304" s="116"/>
      <c r="AG304" s="116"/>
      <c r="AH304" s="124">
        <v>0</v>
      </c>
      <c r="AI304" s="117">
        <v>0</v>
      </c>
      <c r="AJ304" s="375">
        <v>0</v>
      </c>
      <c r="AK304" s="383"/>
      <c r="AL304" s="385"/>
      <c r="AM304" s="117">
        <v>0</v>
      </c>
      <c r="AN304" s="375">
        <v>0</v>
      </c>
      <c r="AO304" s="374">
        <v>0</v>
      </c>
      <c r="AP304" s="391"/>
      <c r="AQ304" s="384"/>
      <c r="AR304" s="117">
        <v>0</v>
      </c>
      <c r="AS304" s="123">
        <v>0</v>
      </c>
      <c r="AT304" s="384"/>
      <c r="AU304" s="374"/>
      <c r="AV304" s="384"/>
      <c r="AW304" s="374"/>
      <c r="AX304" s="126"/>
      <c r="AY304" s="384"/>
      <c r="AZ304" s="385"/>
      <c r="BA304" s="385"/>
      <c r="BB304" s="445">
        <v>0</v>
      </c>
      <c r="BC304" s="445">
        <v>0</v>
      </c>
      <c r="BD304" s="445">
        <v>0</v>
      </c>
      <c r="BE304" s="378"/>
      <c r="BF304" s="214"/>
      <c r="BG304" s="214"/>
      <c r="BH304" s="116"/>
      <c r="BI304" s="117"/>
      <c r="BJ304" s="378"/>
      <c r="BK304" s="378"/>
      <c r="BL304" s="117"/>
      <c r="BM304" s="383">
        <v>0</v>
      </c>
      <c r="BN304" s="384"/>
      <c r="BO304" s="384"/>
    </row>
    <row r="305" spans="1:67" ht="24" customHeight="1" x14ac:dyDescent="0.3">
      <c r="A305" s="379" t="s">
        <v>3083</v>
      </c>
      <c r="B305" s="365" t="s">
        <v>3084</v>
      </c>
      <c r="C305" s="366" t="s">
        <v>1430</v>
      </c>
      <c r="D305" s="367">
        <f t="shared" si="13"/>
        <v>0</v>
      </c>
      <c r="E305" s="368">
        <f t="shared" si="14"/>
        <v>0</v>
      </c>
      <c r="F305" s="368">
        <f t="shared" si="15"/>
        <v>0</v>
      </c>
      <c r="G305" s="368">
        <f t="shared" si="16"/>
        <v>0</v>
      </c>
      <c r="H305" s="368">
        <f t="shared" si="17"/>
        <v>0</v>
      </c>
      <c r="I305" s="368">
        <f t="shared" si="18"/>
        <v>0</v>
      </c>
      <c r="J305" s="368">
        <f t="shared" si="19"/>
        <v>0</v>
      </c>
      <c r="K305" s="368">
        <f t="shared" si="20"/>
        <v>0</v>
      </c>
      <c r="L305" s="368">
        <f t="shared" si="21"/>
        <v>0</v>
      </c>
      <c r="M305" s="369">
        <f t="shared" si="22"/>
        <v>0</v>
      </c>
      <c r="N305" s="370">
        <f t="shared" si="23"/>
        <v>0</v>
      </c>
      <c r="O305" s="371"/>
      <c r="P305" s="372">
        <f t="shared" si="24"/>
        <v>0</v>
      </c>
      <c r="Q305" s="373" t="str">
        <f t="shared" si="25"/>
        <v/>
      </c>
      <c r="R305" s="374">
        <v>0</v>
      </c>
      <c r="S305" s="119"/>
      <c r="T305" s="119"/>
      <c r="U305" s="113"/>
      <c r="V305" s="113"/>
      <c r="W305" s="117">
        <v>0</v>
      </c>
      <c r="X305" s="123"/>
      <c r="Y305" s="113"/>
      <c r="Z305" s="119"/>
      <c r="AA305" s="119"/>
      <c r="AB305" s="113"/>
      <c r="AC305" s="113">
        <v>0</v>
      </c>
      <c r="AD305" s="117">
        <v>0</v>
      </c>
      <c r="AE305" s="109">
        <v>0</v>
      </c>
      <c r="AF305" s="116"/>
      <c r="AG305" s="116"/>
      <c r="AH305" s="124">
        <v>0</v>
      </c>
      <c r="AI305" s="117">
        <v>0</v>
      </c>
      <c r="AJ305" s="396">
        <v>0</v>
      </c>
      <c r="AK305" s="374"/>
      <c r="AL305" s="113"/>
      <c r="AM305" s="117">
        <v>0</v>
      </c>
      <c r="AN305" s="375">
        <v>0</v>
      </c>
      <c r="AO305" s="374">
        <v>0</v>
      </c>
      <c r="AP305" s="376"/>
      <c r="AQ305" s="119"/>
      <c r="AR305" s="386">
        <v>0</v>
      </c>
      <c r="AS305" s="387">
        <v>0</v>
      </c>
      <c r="AT305" s="119"/>
      <c r="AU305" s="374"/>
      <c r="AV305" s="119"/>
      <c r="AW305" s="374"/>
      <c r="AX305" s="126"/>
      <c r="AY305" s="119"/>
      <c r="AZ305" s="113"/>
      <c r="BA305" s="113"/>
      <c r="BB305" s="377">
        <v>0</v>
      </c>
      <c r="BC305" s="377">
        <v>0</v>
      </c>
      <c r="BD305" s="377">
        <v>0</v>
      </c>
      <c r="BE305" s="378"/>
      <c r="BF305" s="440"/>
      <c r="BG305" s="440"/>
      <c r="BH305" s="116"/>
      <c r="BI305" s="386"/>
      <c r="BJ305" s="378"/>
      <c r="BK305" s="378"/>
      <c r="BL305" s="386"/>
      <c r="BM305" s="374">
        <v>0</v>
      </c>
      <c r="BN305" s="119"/>
      <c r="BO305" s="119"/>
    </row>
    <row r="306" spans="1:67" ht="24" customHeight="1" x14ac:dyDescent="0.3">
      <c r="A306" s="379" t="s">
        <v>3087</v>
      </c>
      <c r="B306" s="365" t="s">
        <v>3088</v>
      </c>
      <c r="C306" s="366" t="s">
        <v>2551</v>
      </c>
      <c r="D306" s="367">
        <f t="shared" si="13"/>
        <v>5</v>
      </c>
      <c r="E306" s="368">
        <f t="shared" si="14"/>
        <v>3</v>
      </c>
      <c r="F306" s="368">
        <f t="shared" si="15"/>
        <v>0</v>
      </c>
      <c r="G306" s="368">
        <f t="shared" si="16"/>
        <v>0</v>
      </c>
      <c r="H306" s="368">
        <f t="shared" si="17"/>
        <v>0</v>
      </c>
      <c r="I306" s="368">
        <f t="shared" si="18"/>
        <v>0</v>
      </c>
      <c r="J306" s="368">
        <f t="shared" si="19"/>
        <v>0</v>
      </c>
      <c r="K306" s="368">
        <f t="shared" si="20"/>
        <v>0</v>
      </c>
      <c r="L306" s="368">
        <f t="shared" si="21"/>
        <v>0</v>
      </c>
      <c r="M306" s="369">
        <f t="shared" si="22"/>
        <v>0</v>
      </c>
      <c r="N306" s="370">
        <f t="shared" si="23"/>
        <v>8</v>
      </c>
      <c r="O306" s="371"/>
      <c r="P306" s="372">
        <f t="shared" si="24"/>
        <v>8</v>
      </c>
      <c r="Q306" s="373">
        <f t="shared" si="25"/>
        <v>701</v>
      </c>
      <c r="R306" s="374">
        <v>0</v>
      </c>
      <c r="S306" s="119"/>
      <c r="T306" s="119"/>
      <c r="U306" s="113"/>
      <c r="V306" s="113"/>
      <c r="W306" s="117">
        <v>0</v>
      </c>
      <c r="X306" s="123"/>
      <c r="Y306" s="113"/>
      <c r="Z306" s="119"/>
      <c r="AA306" s="119"/>
      <c r="AB306" s="113"/>
      <c r="AC306" s="113">
        <v>5</v>
      </c>
      <c r="AD306" s="117">
        <v>0</v>
      </c>
      <c r="AE306" s="214">
        <v>0</v>
      </c>
      <c r="AF306" s="116"/>
      <c r="AG306" s="116"/>
      <c r="AH306" s="124">
        <v>0</v>
      </c>
      <c r="AI306" s="117">
        <v>0</v>
      </c>
      <c r="AJ306" s="375">
        <v>0</v>
      </c>
      <c r="AK306" s="374"/>
      <c r="AL306" s="113"/>
      <c r="AM306" s="117">
        <v>0</v>
      </c>
      <c r="AN306" s="375">
        <v>0</v>
      </c>
      <c r="AO306" s="374">
        <v>0</v>
      </c>
      <c r="AP306" s="376"/>
      <c r="AQ306" s="119"/>
      <c r="AR306" s="117">
        <v>0</v>
      </c>
      <c r="AS306" s="123">
        <v>0</v>
      </c>
      <c r="AT306" s="119"/>
      <c r="AU306" s="374"/>
      <c r="AV306" s="119"/>
      <c r="AW306" s="374"/>
      <c r="AX306" s="126"/>
      <c r="AY306" s="119">
        <v>3</v>
      </c>
      <c r="AZ306" s="113"/>
      <c r="BA306" s="113"/>
      <c r="BB306" s="377">
        <v>0</v>
      </c>
      <c r="BC306" s="377">
        <v>0</v>
      </c>
      <c r="BD306" s="377">
        <v>0</v>
      </c>
      <c r="BE306" s="378"/>
      <c r="BF306" s="444"/>
      <c r="BG306" s="444"/>
      <c r="BH306" s="116"/>
      <c r="BI306" s="117"/>
      <c r="BJ306" s="378"/>
      <c r="BK306" s="378"/>
      <c r="BL306" s="117"/>
      <c r="BM306" s="383">
        <v>0</v>
      </c>
      <c r="BN306" s="119"/>
      <c r="BO306" s="119"/>
    </row>
    <row r="307" spans="1:67" ht="24" customHeight="1" x14ac:dyDescent="0.3">
      <c r="A307" s="364" t="s">
        <v>3089</v>
      </c>
      <c r="B307" s="365" t="s">
        <v>3090</v>
      </c>
      <c r="C307" s="366" t="s">
        <v>3020</v>
      </c>
      <c r="D307" s="367">
        <f t="shared" si="13"/>
        <v>0</v>
      </c>
      <c r="E307" s="368">
        <f t="shared" si="14"/>
        <v>0</v>
      </c>
      <c r="F307" s="368">
        <f t="shared" si="15"/>
        <v>0</v>
      </c>
      <c r="G307" s="368">
        <f t="shared" si="16"/>
        <v>0</v>
      </c>
      <c r="H307" s="368">
        <f t="shared" si="17"/>
        <v>0</v>
      </c>
      <c r="I307" s="368">
        <f t="shared" si="18"/>
        <v>0</v>
      </c>
      <c r="J307" s="368">
        <f t="shared" si="19"/>
        <v>0</v>
      </c>
      <c r="K307" s="368">
        <f t="shared" si="20"/>
        <v>0</v>
      </c>
      <c r="L307" s="368">
        <f t="shared" si="21"/>
        <v>0</v>
      </c>
      <c r="M307" s="369">
        <f t="shared" si="22"/>
        <v>0</v>
      </c>
      <c r="N307" s="370">
        <f t="shared" si="23"/>
        <v>0</v>
      </c>
      <c r="O307" s="371"/>
      <c r="P307" s="372">
        <f t="shared" si="24"/>
        <v>0</v>
      </c>
      <c r="Q307" s="373" t="str">
        <f t="shared" si="25"/>
        <v/>
      </c>
      <c r="R307" s="383">
        <v>0</v>
      </c>
      <c r="S307" s="384"/>
      <c r="T307" s="384"/>
      <c r="U307" s="385"/>
      <c r="V307" s="385"/>
      <c r="W307" s="386">
        <v>0</v>
      </c>
      <c r="X307" s="123"/>
      <c r="Y307" s="385"/>
      <c r="Z307" s="384"/>
      <c r="AA307" s="384"/>
      <c r="AB307" s="385"/>
      <c r="AC307" s="385">
        <v>0</v>
      </c>
      <c r="AD307" s="386">
        <v>0</v>
      </c>
      <c r="AE307" s="109">
        <v>0</v>
      </c>
      <c r="AF307" s="116"/>
      <c r="AG307" s="116"/>
      <c r="AH307" s="389">
        <v>0</v>
      </c>
      <c r="AI307" s="386">
        <v>0</v>
      </c>
      <c r="AJ307" s="396">
        <v>0</v>
      </c>
      <c r="AK307" s="374"/>
      <c r="AL307" s="385"/>
      <c r="AM307" s="117">
        <v>0</v>
      </c>
      <c r="AN307" s="396">
        <v>0</v>
      </c>
      <c r="AO307" s="374">
        <v>0</v>
      </c>
      <c r="AP307" s="376"/>
      <c r="AQ307" s="384"/>
      <c r="AR307" s="386">
        <v>0</v>
      </c>
      <c r="AS307" s="123">
        <v>0</v>
      </c>
      <c r="AT307" s="384"/>
      <c r="AU307" s="374"/>
      <c r="AV307" s="384"/>
      <c r="AW307" s="374"/>
      <c r="AX307" s="392"/>
      <c r="AY307" s="384"/>
      <c r="AZ307" s="385"/>
      <c r="BA307" s="385"/>
      <c r="BB307" s="394">
        <v>0</v>
      </c>
      <c r="BC307" s="394">
        <v>0</v>
      </c>
      <c r="BD307" s="394">
        <v>0</v>
      </c>
      <c r="BE307" s="378"/>
      <c r="BF307" s="440"/>
      <c r="BG307" s="440"/>
      <c r="BH307" s="116"/>
      <c r="BI307" s="386"/>
      <c r="BJ307" s="378"/>
      <c r="BK307" s="378"/>
      <c r="BL307" s="386"/>
      <c r="BM307" s="383">
        <v>0</v>
      </c>
      <c r="BN307" s="384"/>
      <c r="BO307" s="384"/>
    </row>
    <row r="308" spans="1:67" ht="24" customHeight="1" x14ac:dyDescent="0.3">
      <c r="A308" s="364" t="s">
        <v>3091</v>
      </c>
      <c r="B308" s="365" t="s">
        <v>3092</v>
      </c>
      <c r="C308" s="366" t="s">
        <v>113</v>
      </c>
      <c r="D308" s="367">
        <f t="shared" si="13"/>
        <v>240</v>
      </c>
      <c r="E308" s="368">
        <f t="shared" si="14"/>
        <v>95</v>
      </c>
      <c r="F308" s="368">
        <f t="shared" si="15"/>
        <v>80</v>
      </c>
      <c r="G308" s="368">
        <f t="shared" si="16"/>
        <v>0</v>
      </c>
      <c r="H308" s="368">
        <f t="shared" si="17"/>
        <v>0</v>
      </c>
      <c r="I308" s="368">
        <f t="shared" si="18"/>
        <v>0</v>
      </c>
      <c r="J308" s="368">
        <f t="shared" si="19"/>
        <v>0</v>
      </c>
      <c r="K308" s="368">
        <f t="shared" si="20"/>
        <v>0</v>
      </c>
      <c r="L308" s="368">
        <f t="shared" si="21"/>
        <v>0</v>
      </c>
      <c r="M308" s="369">
        <f t="shared" si="22"/>
        <v>0</v>
      </c>
      <c r="N308" s="370">
        <f t="shared" si="23"/>
        <v>415</v>
      </c>
      <c r="O308" s="371"/>
      <c r="P308" s="372">
        <f t="shared" si="24"/>
        <v>415</v>
      </c>
      <c r="Q308" s="373">
        <f t="shared" si="25"/>
        <v>47</v>
      </c>
      <c r="R308" s="374">
        <v>0</v>
      </c>
      <c r="S308" s="119"/>
      <c r="T308" s="119"/>
      <c r="U308" s="113"/>
      <c r="V308" s="113"/>
      <c r="W308" s="386">
        <v>0</v>
      </c>
      <c r="X308" s="387"/>
      <c r="Y308" s="113"/>
      <c r="Z308" s="119"/>
      <c r="AA308" s="119"/>
      <c r="AB308" s="113"/>
      <c r="AC308" s="113">
        <v>0</v>
      </c>
      <c r="AD308" s="386">
        <v>0</v>
      </c>
      <c r="AE308" s="214">
        <v>0</v>
      </c>
      <c r="AF308" s="116"/>
      <c r="AG308" s="116"/>
      <c r="AH308" s="124">
        <v>0</v>
      </c>
      <c r="AI308" s="386">
        <v>0</v>
      </c>
      <c r="AJ308" s="396">
        <v>0</v>
      </c>
      <c r="AK308" s="383"/>
      <c r="AL308" s="113"/>
      <c r="AM308" s="117">
        <v>0</v>
      </c>
      <c r="AN308" s="375">
        <v>0</v>
      </c>
      <c r="AO308" s="383">
        <v>0</v>
      </c>
      <c r="AP308" s="391"/>
      <c r="AQ308" s="119"/>
      <c r="AR308" s="117">
        <v>0</v>
      </c>
      <c r="AS308" s="123">
        <v>240</v>
      </c>
      <c r="AT308" s="119"/>
      <c r="AU308" s="383"/>
      <c r="AV308" s="119"/>
      <c r="AW308" s="383"/>
      <c r="AX308" s="392"/>
      <c r="AY308" s="119"/>
      <c r="AZ308" s="113"/>
      <c r="BA308" s="113"/>
      <c r="BB308" s="377">
        <v>80</v>
      </c>
      <c r="BC308" s="377">
        <v>95</v>
      </c>
      <c r="BD308" s="377">
        <v>0</v>
      </c>
      <c r="BE308" s="378"/>
      <c r="BF308" s="444"/>
      <c r="BG308" s="444"/>
      <c r="BH308" s="116"/>
      <c r="BI308" s="117"/>
      <c r="BJ308" s="378"/>
      <c r="BK308" s="378"/>
      <c r="BL308" s="117"/>
      <c r="BM308" s="383">
        <v>60</v>
      </c>
      <c r="BN308" s="119"/>
      <c r="BO308" s="119"/>
    </row>
    <row r="309" spans="1:67" ht="24" customHeight="1" x14ac:dyDescent="0.3">
      <c r="A309" s="364" t="s">
        <v>3095</v>
      </c>
      <c r="B309" s="365" t="s">
        <v>3096</v>
      </c>
      <c r="C309" s="366" t="s">
        <v>3020</v>
      </c>
      <c r="D309" s="367">
        <f t="shared" si="13"/>
        <v>0</v>
      </c>
      <c r="E309" s="368">
        <f t="shared" si="14"/>
        <v>0</v>
      </c>
      <c r="F309" s="368">
        <f t="shared" si="15"/>
        <v>0</v>
      </c>
      <c r="G309" s="368">
        <f t="shared" si="16"/>
        <v>0</v>
      </c>
      <c r="H309" s="368">
        <f t="shared" si="17"/>
        <v>0</v>
      </c>
      <c r="I309" s="368">
        <f t="shared" si="18"/>
        <v>0</v>
      </c>
      <c r="J309" s="368">
        <f t="shared" si="19"/>
        <v>0</v>
      </c>
      <c r="K309" s="368">
        <f t="shared" si="20"/>
        <v>0</v>
      </c>
      <c r="L309" s="368">
        <f t="shared" si="21"/>
        <v>0</v>
      </c>
      <c r="M309" s="369">
        <f t="shared" si="22"/>
        <v>0</v>
      </c>
      <c r="N309" s="370">
        <f t="shared" si="23"/>
        <v>0</v>
      </c>
      <c r="O309" s="371"/>
      <c r="P309" s="372">
        <f t="shared" si="24"/>
        <v>0</v>
      </c>
      <c r="Q309" s="373" t="str">
        <f t="shared" si="25"/>
        <v/>
      </c>
      <c r="R309" s="383">
        <v>0</v>
      </c>
      <c r="S309" s="384"/>
      <c r="T309" s="384"/>
      <c r="U309" s="385"/>
      <c r="V309" s="385"/>
      <c r="W309" s="117">
        <v>0</v>
      </c>
      <c r="X309" s="123"/>
      <c r="Y309" s="385"/>
      <c r="Z309" s="384"/>
      <c r="AA309" s="384"/>
      <c r="AB309" s="385"/>
      <c r="AC309" s="113">
        <v>0</v>
      </c>
      <c r="AD309" s="117">
        <v>0</v>
      </c>
      <c r="AE309" s="109">
        <v>0</v>
      </c>
      <c r="AF309" s="116"/>
      <c r="AG309" s="116"/>
      <c r="AH309" s="389">
        <v>0</v>
      </c>
      <c r="AI309" s="117">
        <v>0</v>
      </c>
      <c r="AJ309" s="375">
        <v>0</v>
      </c>
      <c r="AK309" s="374"/>
      <c r="AL309" s="385"/>
      <c r="AM309" s="117">
        <v>0</v>
      </c>
      <c r="AN309" s="375">
        <v>0</v>
      </c>
      <c r="AO309" s="383">
        <v>0</v>
      </c>
      <c r="AP309" s="376"/>
      <c r="AQ309" s="384"/>
      <c r="AR309" s="117">
        <v>0</v>
      </c>
      <c r="AS309" s="123">
        <v>0</v>
      </c>
      <c r="AT309" s="384"/>
      <c r="AU309" s="383"/>
      <c r="AV309" s="384"/>
      <c r="AW309" s="383"/>
      <c r="AX309" s="126"/>
      <c r="AY309" s="384"/>
      <c r="AZ309" s="385"/>
      <c r="BA309" s="385"/>
      <c r="BB309" s="377">
        <v>0</v>
      </c>
      <c r="BC309" s="377">
        <v>0</v>
      </c>
      <c r="BD309" s="377">
        <v>0</v>
      </c>
      <c r="BE309" s="378"/>
      <c r="BF309" s="440"/>
      <c r="BG309" s="440"/>
      <c r="BH309" s="116"/>
      <c r="BI309" s="117"/>
      <c r="BJ309" s="378"/>
      <c r="BK309" s="378"/>
      <c r="BL309" s="117"/>
      <c r="BM309" s="374">
        <v>0</v>
      </c>
      <c r="BN309" s="384"/>
      <c r="BO309" s="384"/>
    </row>
    <row r="310" spans="1:67" ht="24" customHeight="1" x14ac:dyDescent="0.3">
      <c r="A310" s="379" t="s">
        <v>1215</v>
      </c>
      <c r="B310" s="365" t="s">
        <v>1216</v>
      </c>
      <c r="C310" s="366" t="s">
        <v>113</v>
      </c>
      <c r="D310" s="367">
        <f t="shared" si="13"/>
        <v>180</v>
      </c>
      <c r="E310" s="368">
        <f t="shared" si="14"/>
        <v>120</v>
      </c>
      <c r="F310" s="368">
        <f t="shared" si="15"/>
        <v>30</v>
      </c>
      <c r="G310" s="368">
        <f t="shared" si="16"/>
        <v>24</v>
      </c>
      <c r="H310" s="368">
        <f t="shared" si="17"/>
        <v>5</v>
      </c>
      <c r="I310" s="368">
        <f t="shared" si="18"/>
        <v>5</v>
      </c>
      <c r="J310" s="368">
        <f t="shared" si="19"/>
        <v>5</v>
      </c>
      <c r="K310" s="368">
        <f t="shared" si="20"/>
        <v>5</v>
      </c>
      <c r="L310" s="368">
        <f t="shared" si="21"/>
        <v>4</v>
      </c>
      <c r="M310" s="369">
        <f t="shared" si="22"/>
        <v>1</v>
      </c>
      <c r="N310" s="370">
        <f t="shared" si="23"/>
        <v>379</v>
      </c>
      <c r="O310" s="371"/>
      <c r="P310" s="372">
        <f t="shared" si="24"/>
        <v>379</v>
      </c>
      <c r="Q310" s="373">
        <f t="shared" si="25"/>
        <v>54</v>
      </c>
      <c r="R310" s="374">
        <v>0</v>
      </c>
      <c r="S310" s="119">
        <v>1</v>
      </c>
      <c r="T310" s="119"/>
      <c r="U310" s="113"/>
      <c r="V310" s="113"/>
      <c r="W310" s="386">
        <v>0</v>
      </c>
      <c r="X310" s="123">
        <v>5</v>
      </c>
      <c r="Y310" s="113">
        <v>5</v>
      </c>
      <c r="Z310" s="119"/>
      <c r="AA310" s="119"/>
      <c r="AB310" s="113">
        <v>24</v>
      </c>
      <c r="AC310" s="113">
        <v>0</v>
      </c>
      <c r="AD310" s="386">
        <v>5</v>
      </c>
      <c r="AE310" s="109">
        <v>1</v>
      </c>
      <c r="AF310" s="116"/>
      <c r="AG310" s="116"/>
      <c r="AH310" s="389">
        <v>0</v>
      </c>
      <c r="AI310" s="386">
        <v>0</v>
      </c>
      <c r="AJ310" s="396">
        <v>0</v>
      </c>
      <c r="AK310" s="374">
        <v>1</v>
      </c>
      <c r="AL310" s="113"/>
      <c r="AM310" s="117">
        <v>0</v>
      </c>
      <c r="AN310" s="375">
        <v>1</v>
      </c>
      <c r="AO310" s="374">
        <v>4</v>
      </c>
      <c r="AP310" s="376"/>
      <c r="AQ310" s="119">
        <v>5</v>
      </c>
      <c r="AR310" s="386">
        <v>30</v>
      </c>
      <c r="AS310" s="123">
        <v>120</v>
      </c>
      <c r="AT310" s="119"/>
      <c r="AU310" s="374"/>
      <c r="AV310" s="119"/>
      <c r="AW310" s="374"/>
      <c r="AX310" s="126"/>
      <c r="AY310" s="119"/>
      <c r="AZ310" s="113"/>
      <c r="BA310" s="113"/>
      <c r="BB310" s="377">
        <v>0</v>
      </c>
      <c r="BC310" s="377">
        <v>0</v>
      </c>
      <c r="BD310" s="377">
        <v>0</v>
      </c>
      <c r="BE310" s="378"/>
      <c r="BF310" s="109"/>
      <c r="BG310" s="109"/>
      <c r="BH310" s="116"/>
      <c r="BI310" s="386"/>
      <c r="BJ310" s="378"/>
      <c r="BK310" s="378"/>
      <c r="BL310" s="386">
        <v>180</v>
      </c>
      <c r="BM310" s="383">
        <v>5</v>
      </c>
      <c r="BN310" s="119"/>
      <c r="BO310" s="119"/>
    </row>
    <row r="311" spans="1:67" ht="24" customHeight="1" x14ac:dyDescent="0.3">
      <c r="A311" s="379" t="s">
        <v>1073</v>
      </c>
      <c r="B311" s="365" t="s">
        <v>1074</v>
      </c>
      <c r="C311" s="366" t="s">
        <v>138</v>
      </c>
      <c r="D311" s="367">
        <f t="shared" si="13"/>
        <v>1</v>
      </c>
      <c r="E311" s="368">
        <f t="shared" si="14"/>
        <v>1</v>
      </c>
      <c r="F311" s="368">
        <f t="shared" si="15"/>
        <v>0</v>
      </c>
      <c r="G311" s="368">
        <f t="shared" si="16"/>
        <v>0</v>
      </c>
      <c r="H311" s="368">
        <f t="shared" si="17"/>
        <v>0</v>
      </c>
      <c r="I311" s="368">
        <f t="shared" si="18"/>
        <v>0</v>
      </c>
      <c r="J311" s="368">
        <f t="shared" si="19"/>
        <v>0</v>
      </c>
      <c r="K311" s="368">
        <f t="shared" si="20"/>
        <v>0</v>
      </c>
      <c r="L311" s="368">
        <f t="shared" si="21"/>
        <v>0</v>
      </c>
      <c r="M311" s="369">
        <f t="shared" si="22"/>
        <v>0</v>
      </c>
      <c r="N311" s="370">
        <f t="shared" si="23"/>
        <v>2</v>
      </c>
      <c r="O311" s="371"/>
      <c r="P311" s="372">
        <f t="shared" si="24"/>
        <v>2</v>
      </c>
      <c r="Q311" s="373">
        <f t="shared" si="25"/>
        <v>936</v>
      </c>
      <c r="R311" s="383">
        <v>0</v>
      </c>
      <c r="S311" s="119"/>
      <c r="T311" s="119">
        <v>1</v>
      </c>
      <c r="U311" s="113"/>
      <c r="V311" s="113"/>
      <c r="W311" s="117">
        <v>0</v>
      </c>
      <c r="X311" s="387"/>
      <c r="Y311" s="113"/>
      <c r="Z311" s="119"/>
      <c r="AA311" s="119"/>
      <c r="AB311" s="113"/>
      <c r="AC311" s="113">
        <v>0</v>
      </c>
      <c r="AD311" s="386">
        <v>0</v>
      </c>
      <c r="AE311" s="109">
        <v>0</v>
      </c>
      <c r="AF311" s="116"/>
      <c r="AG311" s="116"/>
      <c r="AH311" s="124">
        <v>0</v>
      </c>
      <c r="AI311" s="386">
        <v>0</v>
      </c>
      <c r="AJ311" s="390">
        <v>0</v>
      </c>
      <c r="AK311" s="383"/>
      <c r="AL311" s="113"/>
      <c r="AM311" s="386">
        <v>0</v>
      </c>
      <c r="AN311" s="396">
        <v>0</v>
      </c>
      <c r="AO311" s="383">
        <v>0</v>
      </c>
      <c r="AP311" s="391"/>
      <c r="AQ311" s="119">
        <v>1</v>
      </c>
      <c r="AR311" s="117">
        <v>0</v>
      </c>
      <c r="AS311" s="387">
        <v>0</v>
      </c>
      <c r="AT311" s="119"/>
      <c r="AU311" s="383"/>
      <c r="AV311" s="119"/>
      <c r="AW311" s="383"/>
      <c r="AX311" s="392"/>
      <c r="AY311" s="119"/>
      <c r="AZ311" s="113"/>
      <c r="BA311" s="113"/>
      <c r="BB311" s="377">
        <v>0</v>
      </c>
      <c r="BC311" s="377">
        <v>0</v>
      </c>
      <c r="BD311" s="377">
        <v>0</v>
      </c>
      <c r="BE311" s="378"/>
      <c r="BF311" s="440"/>
      <c r="BG311" s="440"/>
      <c r="BH311" s="116"/>
      <c r="BI311" s="117"/>
      <c r="BJ311" s="378"/>
      <c r="BK311" s="378"/>
      <c r="BL311" s="117"/>
      <c r="BM311" s="383">
        <v>0</v>
      </c>
      <c r="BN311" s="119"/>
      <c r="BO311" s="119"/>
    </row>
    <row r="312" spans="1:67" ht="24" customHeight="1" x14ac:dyDescent="0.3">
      <c r="A312" s="380" t="s">
        <v>3106</v>
      </c>
      <c r="B312" s="442" t="s">
        <v>3107</v>
      </c>
      <c r="C312" s="443" t="s">
        <v>95</v>
      </c>
      <c r="D312" s="367">
        <f t="shared" si="13"/>
        <v>10</v>
      </c>
      <c r="E312" s="368">
        <f t="shared" si="14"/>
        <v>0</v>
      </c>
      <c r="F312" s="368">
        <f t="shared" si="15"/>
        <v>0</v>
      </c>
      <c r="G312" s="368">
        <f t="shared" si="16"/>
        <v>0</v>
      </c>
      <c r="H312" s="368">
        <f t="shared" si="17"/>
        <v>0</v>
      </c>
      <c r="I312" s="368">
        <f t="shared" si="18"/>
        <v>0</v>
      </c>
      <c r="J312" s="368">
        <f t="shared" si="19"/>
        <v>0</v>
      </c>
      <c r="K312" s="368">
        <f t="shared" si="20"/>
        <v>0</v>
      </c>
      <c r="L312" s="368">
        <f t="shared" si="21"/>
        <v>0</v>
      </c>
      <c r="M312" s="369">
        <f t="shared" si="22"/>
        <v>0</v>
      </c>
      <c r="N312" s="370">
        <f t="shared" si="23"/>
        <v>10</v>
      </c>
      <c r="O312" s="371"/>
      <c r="P312" s="372">
        <f t="shared" si="24"/>
        <v>10</v>
      </c>
      <c r="Q312" s="373">
        <f t="shared" si="25"/>
        <v>628</v>
      </c>
      <c r="R312" s="374">
        <v>0</v>
      </c>
      <c r="S312" s="384"/>
      <c r="T312" s="384"/>
      <c r="U312" s="385"/>
      <c r="V312" s="385"/>
      <c r="W312" s="117">
        <v>0</v>
      </c>
      <c r="X312" s="123"/>
      <c r="Y312" s="385"/>
      <c r="Z312" s="384"/>
      <c r="AA312" s="384"/>
      <c r="AB312" s="385"/>
      <c r="AC312" s="113">
        <v>10</v>
      </c>
      <c r="AD312" s="117">
        <v>0</v>
      </c>
      <c r="AE312" s="109">
        <v>0</v>
      </c>
      <c r="AF312" s="116"/>
      <c r="AG312" s="116"/>
      <c r="AH312" s="124">
        <v>0</v>
      </c>
      <c r="AI312" s="117">
        <v>0</v>
      </c>
      <c r="AJ312" s="375">
        <v>0</v>
      </c>
      <c r="AK312" s="374"/>
      <c r="AL312" s="385"/>
      <c r="AM312" s="386">
        <v>0</v>
      </c>
      <c r="AN312" s="396">
        <v>0</v>
      </c>
      <c r="AO312" s="374">
        <v>0</v>
      </c>
      <c r="AP312" s="376"/>
      <c r="AQ312" s="384"/>
      <c r="AR312" s="117">
        <v>0</v>
      </c>
      <c r="AS312" s="387">
        <v>0</v>
      </c>
      <c r="AT312" s="384"/>
      <c r="AU312" s="374"/>
      <c r="AV312" s="384"/>
      <c r="AW312" s="374"/>
      <c r="AX312" s="392"/>
      <c r="AY312" s="384"/>
      <c r="AZ312" s="385"/>
      <c r="BA312" s="385"/>
      <c r="BB312" s="377">
        <v>0</v>
      </c>
      <c r="BC312" s="377">
        <v>0</v>
      </c>
      <c r="BD312" s="377">
        <v>0</v>
      </c>
      <c r="BE312" s="378"/>
      <c r="BF312" s="109"/>
      <c r="BG312" s="109"/>
      <c r="BH312" s="116"/>
      <c r="BI312" s="117"/>
      <c r="BJ312" s="378"/>
      <c r="BK312" s="378"/>
      <c r="BL312" s="117"/>
      <c r="BM312" s="374">
        <v>0</v>
      </c>
      <c r="BN312" s="384"/>
      <c r="BO312" s="384"/>
    </row>
    <row r="313" spans="1:67" ht="24" customHeight="1" x14ac:dyDescent="0.3">
      <c r="A313" s="364">
        <v>930517</v>
      </c>
      <c r="B313" s="438" t="s">
        <v>3784</v>
      </c>
      <c r="C313" s="439" t="s">
        <v>287</v>
      </c>
      <c r="D313" s="367">
        <f t="shared" si="13"/>
        <v>0</v>
      </c>
      <c r="E313" s="368">
        <f t="shared" si="14"/>
        <v>0</v>
      </c>
      <c r="F313" s="368">
        <f t="shared" si="15"/>
        <v>0</v>
      </c>
      <c r="G313" s="368">
        <f t="shared" si="16"/>
        <v>0</v>
      </c>
      <c r="H313" s="368">
        <f t="shared" si="17"/>
        <v>0</v>
      </c>
      <c r="I313" s="368">
        <f t="shared" si="18"/>
        <v>0</v>
      </c>
      <c r="J313" s="368">
        <f t="shared" si="19"/>
        <v>0</v>
      </c>
      <c r="K313" s="368">
        <f t="shared" si="20"/>
        <v>0</v>
      </c>
      <c r="L313" s="368">
        <f t="shared" si="21"/>
        <v>0</v>
      </c>
      <c r="M313" s="369">
        <f t="shared" si="22"/>
        <v>0</v>
      </c>
      <c r="N313" s="370">
        <f t="shared" si="23"/>
        <v>0</v>
      </c>
      <c r="O313" s="371"/>
      <c r="P313" s="372">
        <f t="shared" si="24"/>
        <v>0</v>
      </c>
      <c r="Q313" s="373" t="str">
        <f t="shared" si="25"/>
        <v/>
      </c>
      <c r="R313" s="383">
        <v>0</v>
      </c>
      <c r="S313" s="119"/>
      <c r="T313" s="119"/>
      <c r="U313" s="113"/>
      <c r="V313" s="113"/>
      <c r="W313" s="117">
        <v>0</v>
      </c>
      <c r="X313" s="123"/>
      <c r="Y313" s="113"/>
      <c r="Z313" s="119"/>
      <c r="AA313" s="119"/>
      <c r="AB313" s="113"/>
      <c r="AC313" s="385">
        <v>0</v>
      </c>
      <c r="AD313" s="386">
        <v>0</v>
      </c>
      <c r="AE313" s="109">
        <v>0</v>
      </c>
      <c r="AF313" s="388"/>
      <c r="AG313" s="388"/>
      <c r="AH313" s="124">
        <v>0</v>
      </c>
      <c r="AI313" s="386">
        <v>0</v>
      </c>
      <c r="AJ313" s="396">
        <v>0</v>
      </c>
      <c r="AK313" s="374"/>
      <c r="AL313" s="113"/>
      <c r="AM313" s="117">
        <v>0</v>
      </c>
      <c r="AN313" s="375">
        <v>0</v>
      </c>
      <c r="AO313" s="374">
        <v>0</v>
      </c>
      <c r="AP313" s="376"/>
      <c r="AQ313" s="119"/>
      <c r="AR313" s="117">
        <v>0</v>
      </c>
      <c r="AS313" s="123">
        <v>0</v>
      </c>
      <c r="AT313" s="119"/>
      <c r="AU313" s="374"/>
      <c r="AV313" s="119"/>
      <c r="AW313" s="374"/>
      <c r="AX313" s="126"/>
      <c r="AY313" s="119"/>
      <c r="AZ313" s="113"/>
      <c r="BA313" s="113"/>
      <c r="BB313" s="394">
        <v>0</v>
      </c>
      <c r="BC313" s="394">
        <v>0</v>
      </c>
      <c r="BD313" s="394">
        <v>0</v>
      </c>
      <c r="BE313" s="393"/>
      <c r="BF313" s="109"/>
      <c r="BG313" s="109"/>
      <c r="BH313" s="388"/>
      <c r="BI313" s="117"/>
      <c r="BJ313" s="393"/>
      <c r="BK313" s="393"/>
      <c r="BL313" s="117"/>
      <c r="BM313" s="374">
        <v>0</v>
      </c>
      <c r="BN313" s="119"/>
      <c r="BO313" s="119"/>
    </row>
    <row r="314" spans="1:67" ht="24" customHeight="1" x14ac:dyDescent="0.3">
      <c r="A314" s="379" t="s">
        <v>3112</v>
      </c>
      <c r="B314" s="365" t="s">
        <v>3113</v>
      </c>
      <c r="C314" s="366" t="s">
        <v>287</v>
      </c>
      <c r="D314" s="367">
        <f t="shared" si="13"/>
        <v>3</v>
      </c>
      <c r="E314" s="368">
        <f t="shared" si="14"/>
        <v>3</v>
      </c>
      <c r="F314" s="368">
        <f t="shared" si="15"/>
        <v>0</v>
      </c>
      <c r="G314" s="368">
        <f t="shared" si="16"/>
        <v>0</v>
      </c>
      <c r="H314" s="368">
        <f t="shared" si="17"/>
        <v>0</v>
      </c>
      <c r="I314" s="368">
        <f t="shared" si="18"/>
        <v>0</v>
      </c>
      <c r="J314" s="368">
        <f t="shared" si="19"/>
        <v>0</v>
      </c>
      <c r="K314" s="368">
        <f t="shared" si="20"/>
        <v>0</v>
      </c>
      <c r="L314" s="368">
        <f t="shared" si="21"/>
        <v>0</v>
      </c>
      <c r="M314" s="369">
        <f t="shared" si="22"/>
        <v>0</v>
      </c>
      <c r="N314" s="370">
        <f t="shared" si="23"/>
        <v>6</v>
      </c>
      <c r="O314" s="371"/>
      <c r="P314" s="372">
        <f t="shared" si="24"/>
        <v>6</v>
      </c>
      <c r="Q314" s="373">
        <f t="shared" si="25"/>
        <v>727</v>
      </c>
      <c r="R314" s="374">
        <v>0</v>
      </c>
      <c r="S314" s="384"/>
      <c r="T314" s="384"/>
      <c r="U314" s="385"/>
      <c r="V314" s="385"/>
      <c r="W314" s="386">
        <v>0</v>
      </c>
      <c r="X314" s="387"/>
      <c r="Y314" s="385"/>
      <c r="Z314" s="384"/>
      <c r="AA314" s="384"/>
      <c r="AB314" s="385"/>
      <c r="AC314" s="113">
        <v>3</v>
      </c>
      <c r="AD314" s="117">
        <v>0</v>
      </c>
      <c r="AE314" s="109">
        <v>0</v>
      </c>
      <c r="AF314" s="116"/>
      <c r="AG314" s="116"/>
      <c r="AH314" s="389">
        <v>0</v>
      </c>
      <c r="AI314" s="117">
        <v>0</v>
      </c>
      <c r="AJ314" s="375">
        <v>0</v>
      </c>
      <c r="AK314" s="383"/>
      <c r="AL314" s="385"/>
      <c r="AM314" s="386">
        <v>0</v>
      </c>
      <c r="AN314" s="396">
        <v>0</v>
      </c>
      <c r="AO314" s="374">
        <v>0</v>
      </c>
      <c r="AP314" s="391"/>
      <c r="AQ314" s="384"/>
      <c r="AR314" s="117">
        <v>0</v>
      </c>
      <c r="AS314" s="387">
        <v>0</v>
      </c>
      <c r="AT314" s="384"/>
      <c r="AU314" s="374"/>
      <c r="AV314" s="384"/>
      <c r="AW314" s="374"/>
      <c r="AX314" s="126"/>
      <c r="AY314" s="384">
        <v>3</v>
      </c>
      <c r="AZ314" s="385"/>
      <c r="BA314" s="385"/>
      <c r="BB314" s="394">
        <v>0</v>
      </c>
      <c r="BC314" s="394">
        <v>0</v>
      </c>
      <c r="BD314" s="394">
        <v>0</v>
      </c>
      <c r="BE314" s="378"/>
      <c r="BF314" s="214"/>
      <c r="BG314" s="214"/>
      <c r="BH314" s="116"/>
      <c r="BI314" s="117"/>
      <c r="BJ314" s="378"/>
      <c r="BK314" s="378"/>
      <c r="BL314" s="117"/>
      <c r="BM314" s="374">
        <v>0</v>
      </c>
      <c r="BN314" s="384"/>
      <c r="BO314" s="384"/>
    </row>
    <row r="315" spans="1:67" ht="24" customHeight="1" x14ac:dyDescent="0.3">
      <c r="A315" s="380" t="s">
        <v>3116</v>
      </c>
      <c r="B315" s="442" t="s">
        <v>3117</v>
      </c>
      <c r="C315" s="443" t="s">
        <v>3797</v>
      </c>
      <c r="D315" s="367">
        <f t="shared" si="13"/>
        <v>13</v>
      </c>
      <c r="E315" s="368">
        <f t="shared" si="14"/>
        <v>0</v>
      </c>
      <c r="F315" s="368">
        <f t="shared" si="15"/>
        <v>0</v>
      </c>
      <c r="G315" s="368">
        <f t="shared" si="16"/>
        <v>0</v>
      </c>
      <c r="H315" s="368">
        <f t="shared" si="17"/>
        <v>0</v>
      </c>
      <c r="I315" s="368">
        <f t="shared" si="18"/>
        <v>0</v>
      </c>
      <c r="J315" s="368">
        <f t="shared" si="19"/>
        <v>0</v>
      </c>
      <c r="K315" s="368">
        <f t="shared" si="20"/>
        <v>0</v>
      </c>
      <c r="L315" s="368">
        <f t="shared" si="21"/>
        <v>0</v>
      </c>
      <c r="M315" s="369">
        <f t="shared" si="22"/>
        <v>0</v>
      </c>
      <c r="N315" s="370">
        <f t="shared" si="23"/>
        <v>13</v>
      </c>
      <c r="O315" s="371"/>
      <c r="P315" s="372">
        <f t="shared" si="24"/>
        <v>13</v>
      </c>
      <c r="Q315" s="373">
        <f t="shared" si="25"/>
        <v>559</v>
      </c>
      <c r="R315" s="374">
        <v>0</v>
      </c>
      <c r="S315" s="119"/>
      <c r="T315" s="119"/>
      <c r="U315" s="113"/>
      <c r="V315" s="113"/>
      <c r="W315" s="117">
        <v>0</v>
      </c>
      <c r="X315" s="123"/>
      <c r="Y315" s="113"/>
      <c r="Z315" s="119"/>
      <c r="AA315" s="119"/>
      <c r="AB315" s="113"/>
      <c r="AC315" s="385">
        <v>0</v>
      </c>
      <c r="AD315" s="117">
        <v>0</v>
      </c>
      <c r="AE315" s="109">
        <v>0</v>
      </c>
      <c r="AF315" s="116"/>
      <c r="AG315" s="116"/>
      <c r="AH315" s="124">
        <v>0</v>
      </c>
      <c r="AI315" s="117">
        <v>0</v>
      </c>
      <c r="AJ315" s="375">
        <v>0</v>
      </c>
      <c r="AK315" s="374"/>
      <c r="AL315" s="113"/>
      <c r="AM315" s="117">
        <v>0</v>
      </c>
      <c r="AN315" s="375">
        <v>0</v>
      </c>
      <c r="AO315" s="374">
        <v>0</v>
      </c>
      <c r="AP315" s="376"/>
      <c r="AQ315" s="119"/>
      <c r="AR315" s="117">
        <v>0</v>
      </c>
      <c r="AS315" s="123">
        <v>0</v>
      </c>
      <c r="AT315" s="119"/>
      <c r="AU315" s="374"/>
      <c r="AV315" s="119"/>
      <c r="AW315" s="374"/>
      <c r="AX315" s="126"/>
      <c r="AY315" s="119">
        <v>13</v>
      </c>
      <c r="AZ315" s="113"/>
      <c r="BA315" s="113"/>
      <c r="BB315" s="377">
        <v>0</v>
      </c>
      <c r="BC315" s="377">
        <v>0</v>
      </c>
      <c r="BD315" s="377">
        <v>0</v>
      </c>
      <c r="BE315" s="378"/>
      <c r="BF315" s="109"/>
      <c r="BG315" s="109"/>
      <c r="BH315" s="116"/>
      <c r="BI315" s="117"/>
      <c r="BJ315" s="378"/>
      <c r="BK315" s="378"/>
      <c r="BL315" s="117"/>
      <c r="BM315" s="374">
        <v>0</v>
      </c>
      <c r="BN315" s="119"/>
      <c r="BO315" s="119"/>
    </row>
    <row r="316" spans="1:67" ht="24" customHeight="1" x14ac:dyDescent="0.3">
      <c r="A316" s="379" t="s">
        <v>1079</v>
      </c>
      <c r="B316" s="365" t="s">
        <v>1080</v>
      </c>
      <c r="C316" s="366" t="s">
        <v>138</v>
      </c>
      <c r="D316" s="367">
        <f t="shared" si="13"/>
        <v>1</v>
      </c>
      <c r="E316" s="368">
        <f t="shared" si="14"/>
        <v>0</v>
      </c>
      <c r="F316" s="368">
        <f t="shared" si="15"/>
        <v>0</v>
      </c>
      <c r="G316" s="368">
        <f t="shared" si="16"/>
        <v>0</v>
      </c>
      <c r="H316" s="368">
        <f t="shared" si="17"/>
        <v>0</v>
      </c>
      <c r="I316" s="368">
        <f t="shared" si="18"/>
        <v>0</v>
      </c>
      <c r="J316" s="368">
        <f t="shared" si="19"/>
        <v>0</v>
      </c>
      <c r="K316" s="368">
        <f t="shared" si="20"/>
        <v>0</v>
      </c>
      <c r="L316" s="368">
        <f t="shared" si="21"/>
        <v>0</v>
      </c>
      <c r="M316" s="369">
        <f t="shared" si="22"/>
        <v>0</v>
      </c>
      <c r="N316" s="370">
        <f t="shared" si="23"/>
        <v>1</v>
      </c>
      <c r="O316" s="371"/>
      <c r="P316" s="372">
        <f t="shared" si="24"/>
        <v>1</v>
      </c>
      <c r="Q316" s="373">
        <f t="shared" si="25"/>
        <v>941</v>
      </c>
      <c r="R316" s="374">
        <v>0</v>
      </c>
      <c r="S316" s="119"/>
      <c r="T316" s="119"/>
      <c r="U316" s="113"/>
      <c r="V316" s="113"/>
      <c r="W316" s="117">
        <v>0</v>
      </c>
      <c r="X316" s="387"/>
      <c r="Y316" s="113"/>
      <c r="Z316" s="119"/>
      <c r="AA316" s="119"/>
      <c r="AB316" s="113"/>
      <c r="AC316" s="113">
        <v>0</v>
      </c>
      <c r="AD316" s="117">
        <v>0</v>
      </c>
      <c r="AE316" s="214">
        <v>0</v>
      </c>
      <c r="AF316" s="116"/>
      <c r="AG316" s="116"/>
      <c r="AH316" s="124">
        <v>0</v>
      </c>
      <c r="AI316" s="117">
        <v>0</v>
      </c>
      <c r="AJ316" s="375">
        <v>0</v>
      </c>
      <c r="AK316" s="383"/>
      <c r="AL316" s="113"/>
      <c r="AM316" s="117">
        <v>0</v>
      </c>
      <c r="AN316" s="375">
        <v>1</v>
      </c>
      <c r="AO316" s="374">
        <v>0</v>
      </c>
      <c r="AP316" s="391"/>
      <c r="AQ316" s="119"/>
      <c r="AR316" s="117">
        <v>0</v>
      </c>
      <c r="AS316" s="123">
        <v>0</v>
      </c>
      <c r="AT316" s="119"/>
      <c r="AU316" s="374"/>
      <c r="AV316" s="119"/>
      <c r="AW316" s="374"/>
      <c r="AX316" s="126"/>
      <c r="AY316" s="119"/>
      <c r="AZ316" s="113"/>
      <c r="BA316" s="113"/>
      <c r="BB316" s="377">
        <v>0</v>
      </c>
      <c r="BC316" s="377">
        <v>0</v>
      </c>
      <c r="BD316" s="377">
        <v>0</v>
      </c>
      <c r="BE316" s="378"/>
      <c r="BF316" s="214"/>
      <c r="BG316" s="214"/>
      <c r="BH316" s="116"/>
      <c r="BI316" s="117"/>
      <c r="BJ316" s="378"/>
      <c r="BK316" s="378"/>
      <c r="BL316" s="117"/>
      <c r="BM316" s="374">
        <v>0</v>
      </c>
      <c r="BN316" s="119"/>
      <c r="BO316" s="119"/>
    </row>
    <row r="317" spans="1:67" ht="24" customHeight="1" x14ac:dyDescent="0.3">
      <c r="A317" s="379" t="s">
        <v>1229</v>
      </c>
      <c r="B317" s="438" t="s">
        <v>1230</v>
      </c>
      <c r="C317" s="439" t="s">
        <v>113</v>
      </c>
      <c r="D317" s="367">
        <f t="shared" si="13"/>
        <v>50</v>
      </c>
      <c r="E317" s="368">
        <f t="shared" si="14"/>
        <v>50</v>
      </c>
      <c r="F317" s="368">
        <f t="shared" si="15"/>
        <v>20</v>
      </c>
      <c r="G317" s="368">
        <f t="shared" si="16"/>
        <v>20</v>
      </c>
      <c r="H317" s="368">
        <f t="shared" si="17"/>
        <v>15</v>
      </c>
      <c r="I317" s="368">
        <f t="shared" si="18"/>
        <v>1</v>
      </c>
      <c r="J317" s="368">
        <f t="shared" si="19"/>
        <v>0</v>
      </c>
      <c r="K317" s="368">
        <f t="shared" si="20"/>
        <v>0</v>
      </c>
      <c r="L317" s="368">
        <f t="shared" si="21"/>
        <v>0</v>
      </c>
      <c r="M317" s="369">
        <f t="shared" si="22"/>
        <v>0</v>
      </c>
      <c r="N317" s="370">
        <f t="shared" si="23"/>
        <v>156</v>
      </c>
      <c r="O317" s="371"/>
      <c r="P317" s="372">
        <f t="shared" si="24"/>
        <v>156</v>
      </c>
      <c r="Q317" s="373">
        <f t="shared" si="25"/>
        <v>98</v>
      </c>
      <c r="R317" s="374">
        <v>0</v>
      </c>
      <c r="S317" s="119"/>
      <c r="T317" s="119"/>
      <c r="U317" s="113"/>
      <c r="V317" s="113"/>
      <c r="W317" s="117">
        <v>0</v>
      </c>
      <c r="X317" s="387"/>
      <c r="Y317" s="113"/>
      <c r="Z317" s="119"/>
      <c r="AA317" s="119"/>
      <c r="AB317" s="113"/>
      <c r="AC317" s="113">
        <v>0</v>
      </c>
      <c r="AD317" s="117">
        <v>0</v>
      </c>
      <c r="AE317" s="109">
        <v>0</v>
      </c>
      <c r="AF317" s="388"/>
      <c r="AG317" s="388"/>
      <c r="AH317" s="124">
        <v>0</v>
      </c>
      <c r="AI317" s="117">
        <v>0</v>
      </c>
      <c r="AJ317" s="375">
        <v>0</v>
      </c>
      <c r="AK317" s="383">
        <v>1</v>
      </c>
      <c r="AL317" s="113"/>
      <c r="AM317" s="117">
        <v>20</v>
      </c>
      <c r="AN317" s="396">
        <v>0</v>
      </c>
      <c r="AO317" s="374">
        <v>0</v>
      </c>
      <c r="AP317" s="391">
        <v>20</v>
      </c>
      <c r="AQ317" s="119"/>
      <c r="AR317" s="117">
        <v>0</v>
      </c>
      <c r="AS317" s="387">
        <v>50</v>
      </c>
      <c r="AT317" s="119"/>
      <c r="AU317" s="374"/>
      <c r="AV317" s="119"/>
      <c r="AW317" s="374"/>
      <c r="AX317" s="126">
        <v>15</v>
      </c>
      <c r="AY317" s="119"/>
      <c r="AZ317" s="113"/>
      <c r="BA317" s="113"/>
      <c r="BB317" s="377">
        <v>0</v>
      </c>
      <c r="BC317" s="377">
        <v>0</v>
      </c>
      <c r="BD317" s="377">
        <v>0</v>
      </c>
      <c r="BE317" s="393">
        <v>50</v>
      </c>
      <c r="BF317" s="109"/>
      <c r="BG317" s="109"/>
      <c r="BH317" s="388"/>
      <c r="BI317" s="117"/>
      <c r="BJ317" s="393"/>
      <c r="BK317" s="393"/>
      <c r="BL317" s="117"/>
      <c r="BM317" s="374">
        <v>5</v>
      </c>
      <c r="BN317" s="119"/>
      <c r="BO317" s="119"/>
    </row>
    <row r="318" spans="1:67" ht="24" customHeight="1" x14ac:dyDescent="0.3">
      <c r="A318" s="364" t="s">
        <v>3123</v>
      </c>
      <c r="B318" s="365" t="s">
        <v>3124</v>
      </c>
      <c r="C318" s="366" t="s">
        <v>2185</v>
      </c>
      <c r="D318" s="367">
        <f t="shared" si="13"/>
        <v>5</v>
      </c>
      <c r="E318" s="368">
        <f t="shared" si="14"/>
        <v>5</v>
      </c>
      <c r="F318" s="368">
        <f t="shared" si="15"/>
        <v>0</v>
      </c>
      <c r="G318" s="368">
        <f t="shared" si="16"/>
        <v>0</v>
      </c>
      <c r="H318" s="368">
        <f t="shared" si="17"/>
        <v>0</v>
      </c>
      <c r="I318" s="368">
        <f t="shared" si="18"/>
        <v>0</v>
      </c>
      <c r="J318" s="368">
        <f t="shared" si="19"/>
        <v>0</v>
      </c>
      <c r="K318" s="368">
        <f t="shared" si="20"/>
        <v>0</v>
      </c>
      <c r="L318" s="368">
        <f t="shared" si="21"/>
        <v>0</v>
      </c>
      <c r="M318" s="369">
        <f t="shared" si="22"/>
        <v>0</v>
      </c>
      <c r="N318" s="370">
        <f t="shared" si="23"/>
        <v>10</v>
      </c>
      <c r="O318" s="371"/>
      <c r="P318" s="372">
        <f t="shared" si="24"/>
        <v>10</v>
      </c>
      <c r="Q318" s="373">
        <f t="shared" si="25"/>
        <v>628</v>
      </c>
      <c r="R318" s="374">
        <v>0</v>
      </c>
      <c r="S318" s="384"/>
      <c r="T318" s="384"/>
      <c r="U318" s="385"/>
      <c r="V318" s="385"/>
      <c r="W318" s="386">
        <v>0</v>
      </c>
      <c r="X318" s="387"/>
      <c r="Y318" s="385"/>
      <c r="Z318" s="384"/>
      <c r="AA318" s="384"/>
      <c r="AB318" s="385"/>
      <c r="AC318" s="385">
        <v>5</v>
      </c>
      <c r="AD318" s="117">
        <v>0</v>
      </c>
      <c r="AE318" s="109">
        <v>0</v>
      </c>
      <c r="AF318" s="116"/>
      <c r="AG318" s="116"/>
      <c r="AH318" s="124">
        <v>0</v>
      </c>
      <c r="AI318" s="117">
        <v>0</v>
      </c>
      <c r="AJ318" s="375">
        <v>0</v>
      </c>
      <c r="AK318" s="383"/>
      <c r="AL318" s="385"/>
      <c r="AM318" s="117">
        <v>0</v>
      </c>
      <c r="AN318" s="375">
        <v>0</v>
      </c>
      <c r="AO318" s="374">
        <v>0</v>
      </c>
      <c r="AP318" s="391"/>
      <c r="AQ318" s="384"/>
      <c r="AR318" s="117">
        <v>0</v>
      </c>
      <c r="AS318" s="387">
        <v>0</v>
      </c>
      <c r="AT318" s="384"/>
      <c r="AU318" s="374"/>
      <c r="AV318" s="384"/>
      <c r="AW318" s="374"/>
      <c r="AX318" s="126"/>
      <c r="AY318" s="384">
        <v>5</v>
      </c>
      <c r="AZ318" s="385"/>
      <c r="BA318" s="385"/>
      <c r="BB318" s="377">
        <v>0</v>
      </c>
      <c r="BC318" s="377">
        <v>0</v>
      </c>
      <c r="BD318" s="377">
        <v>0</v>
      </c>
      <c r="BE318" s="378"/>
      <c r="BF318" s="109"/>
      <c r="BG318" s="109"/>
      <c r="BH318" s="116"/>
      <c r="BI318" s="117"/>
      <c r="BJ318" s="378"/>
      <c r="BK318" s="378"/>
      <c r="BL318" s="117"/>
      <c r="BM318" s="374">
        <v>0</v>
      </c>
      <c r="BN318" s="384"/>
      <c r="BO318" s="384"/>
    </row>
    <row r="319" spans="1:67" ht="24" customHeight="1" x14ac:dyDescent="0.3">
      <c r="A319" s="477" t="s">
        <v>3836</v>
      </c>
      <c r="B319" s="478" t="s">
        <v>3838</v>
      </c>
      <c r="C319" s="532" t="s">
        <v>343</v>
      </c>
      <c r="D319" s="533">
        <f t="shared" si="13"/>
        <v>1</v>
      </c>
      <c r="E319" s="534">
        <f t="shared" si="14"/>
        <v>0</v>
      </c>
      <c r="F319" s="534">
        <f t="shared" si="15"/>
        <v>0</v>
      </c>
      <c r="G319" s="534">
        <f t="shared" si="16"/>
        <v>0</v>
      </c>
      <c r="H319" s="534">
        <f t="shared" si="17"/>
        <v>0</v>
      </c>
      <c r="I319" s="534">
        <f t="shared" si="18"/>
        <v>0</v>
      </c>
      <c r="J319" s="534">
        <f t="shared" si="19"/>
        <v>0</v>
      </c>
      <c r="K319" s="534">
        <f t="shared" si="20"/>
        <v>0</v>
      </c>
      <c r="L319" s="534">
        <f t="shared" si="21"/>
        <v>0</v>
      </c>
      <c r="M319" s="535">
        <f t="shared" si="22"/>
        <v>0</v>
      </c>
      <c r="N319" s="480">
        <f t="shared" si="23"/>
        <v>1</v>
      </c>
      <c r="O319" s="524"/>
      <c r="P319" s="482">
        <f>N319+(O319*100)</f>
        <v>1</v>
      </c>
      <c r="Q319" s="483">
        <f>IF(P319=0,"",RANK(P319,P:P,0))</f>
        <v>941</v>
      </c>
      <c r="R319" s="536">
        <v>0</v>
      </c>
      <c r="S319" s="537"/>
      <c r="T319" s="537"/>
      <c r="U319" s="538"/>
      <c r="V319" s="538"/>
      <c r="W319" s="539">
        <v>0</v>
      </c>
      <c r="X319" s="200"/>
      <c r="Y319" s="538"/>
      <c r="Z319" s="537"/>
      <c r="AA319" s="537"/>
      <c r="AB319" s="538"/>
      <c r="AC319" s="199">
        <v>0</v>
      </c>
      <c r="AD319" s="540">
        <v>0</v>
      </c>
      <c r="AE319" s="198">
        <v>0</v>
      </c>
      <c r="AF319" s="172"/>
      <c r="AG319" s="172"/>
      <c r="AH319" s="203">
        <v>0</v>
      </c>
      <c r="AI319" s="540">
        <v>0</v>
      </c>
      <c r="AJ319" s="541">
        <v>0</v>
      </c>
      <c r="AK319" s="200"/>
      <c r="AL319" s="538"/>
      <c r="AM319" s="540">
        <v>0</v>
      </c>
      <c r="AN319" s="541">
        <v>0</v>
      </c>
      <c r="AO319" s="199">
        <v>0</v>
      </c>
      <c r="AP319" s="171"/>
      <c r="AQ319" s="537"/>
      <c r="AR319" s="539">
        <v>0</v>
      </c>
      <c r="AS319" s="202">
        <v>0</v>
      </c>
      <c r="AT319" s="537"/>
      <c r="AU319" s="200"/>
      <c r="AV319" s="537"/>
      <c r="AW319" s="200"/>
      <c r="AX319" s="537"/>
      <c r="AY319" s="537"/>
      <c r="AZ319" s="538"/>
      <c r="BA319" s="538"/>
      <c r="BB319" s="542">
        <v>0</v>
      </c>
      <c r="BC319" s="542">
        <v>0</v>
      </c>
      <c r="BD319" s="542">
        <v>0</v>
      </c>
      <c r="BE319" s="172"/>
      <c r="BF319" s="543"/>
      <c r="BG319" s="543">
        <v>1</v>
      </c>
      <c r="BH319" s="172"/>
      <c r="BI319" s="173"/>
      <c r="BJ319" s="172"/>
      <c r="BK319" s="172"/>
      <c r="BL319" s="173"/>
      <c r="BM319" s="199">
        <v>0</v>
      </c>
      <c r="BN319" s="537"/>
      <c r="BO319" s="537"/>
    </row>
    <row r="320" spans="1:67" ht="24" customHeight="1" x14ac:dyDescent="0.3">
      <c r="A320" s="379" t="s">
        <v>3127</v>
      </c>
      <c r="B320" s="365" t="s">
        <v>3128</v>
      </c>
      <c r="C320" s="366" t="s">
        <v>269</v>
      </c>
      <c r="D320" s="367">
        <f t="shared" si="13"/>
        <v>5</v>
      </c>
      <c r="E320" s="368">
        <f t="shared" si="14"/>
        <v>3</v>
      </c>
      <c r="F320" s="368">
        <f t="shared" si="15"/>
        <v>0</v>
      </c>
      <c r="G320" s="368">
        <f t="shared" si="16"/>
        <v>0</v>
      </c>
      <c r="H320" s="368">
        <f t="shared" si="17"/>
        <v>0</v>
      </c>
      <c r="I320" s="368">
        <f t="shared" si="18"/>
        <v>0</v>
      </c>
      <c r="J320" s="368">
        <f t="shared" si="19"/>
        <v>0</v>
      </c>
      <c r="K320" s="368">
        <f t="shared" si="20"/>
        <v>0</v>
      </c>
      <c r="L320" s="368">
        <f t="shared" si="21"/>
        <v>0</v>
      </c>
      <c r="M320" s="369">
        <f t="shared" si="22"/>
        <v>0</v>
      </c>
      <c r="N320" s="370">
        <f t="shared" si="23"/>
        <v>8</v>
      </c>
      <c r="O320" s="371"/>
      <c r="P320" s="372">
        <f t="shared" ref="P320:P574" si="26">N320+(O320*100)</f>
        <v>8</v>
      </c>
      <c r="Q320" s="373">
        <f t="shared" ref="Q320:Q574" si="27">IF(P320=0,"",RANK(P320,P:P,0))</f>
        <v>701</v>
      </c>
      <c r="R320" s="374">
        <v>0</v>
      </c>
      <c r="S320" s="384"/>
      <c r="T320" s="384"/>
      <c r="U320" s="385"/>
      <c r="V320" s="385"/>
      <c r="W320" s="386">
        <v>0</v>
      </c>
      <c r="X320" s="387"/>
      <c r="Y320" s="385"/>
      <c r="Z320" s="384"/>
      <c r="AA320" s="384"/>
      <c r="AB320" s="385"/>
      <c r="AC320" s="113">
        <v>3</v>
      </c>
      <c r="AD320" s="117">
        <v>0</v>
      </c>
      <c r="AE320" s="109">
        <v>0</v>
      </c>
      <c r="AF320" s="116"/>
      <c r="AG320" s="116"/>
      <c r="AH320" s="124">
        <v>0</v>
      </c>
      <c r="AI320" s="117">
        <v>0</v>
      </c>
      <c r="AJ320" s="375">
        <v>0</v>
      </c>
      <c r="AK320" s="383"/>
      <c r="AL320" s="385"/>
      <c r="AM320" s="386">
        <v>0</v>
      </c>
      <c r="AN320" s="396">
        <v>0</v>
      </c>
      <c r="AO320" s="383">
        <v>0</v>
      </c>
      <c r="AP320" s="391"/>
      <c r="AQ320" s="384"/>
      <c r="AR320" s="386">
        <v>0</v>
      </c>
      <c r="AS320" s="123">
        <v>0</v>
      </c>
      <c r="AT320" s="384"/>
      <c r="AU320" s="383"/>
      <c r="AV320" s="384"/>
      <c r="AW320" s="383"/>
      <c r="AX320" s="126">
        <v>5</v>
      </c>
      <c r="AY320" s="384"/>
      <c r="AZ320" s="385"/>
      <c r="BA320" s="385"/>
      <c r="BB320" s="377">
        <v>0</v>
      </c>
      <c r="BC320" s="377">
        <v>0</v>
      </c>
      <c r="BD320" s="377">
        <v>0</v>
      </c>
      <c r="BE320" s="378"/>
      <c r="BF320" s="214"/>
      <c r="BG320" s="214"/>
      <c r="BH320" s="116"/>
      <c r="BI320" s="386"/>
      <c r="BJ320" s="378"/>
      <c r="BK320" s="378"/>
      <c r="BL320" s="386"/>
      <c r="BM320" s="374">
        <v>0</v>
      </c>
      <c r="BN320" s="384"/>
      <c r="BO320" s="384"/>
    </row>
    <row r="321" spans="1:67" ht="24" customHeight="1" x14ac:dyDescent="0.3">
      <c r="A321" s="379" t="s">
        <v>3133</v>
      </c>
      <c r="B321" s="365" t="s">
        <v>3134</v>
      </c>
      <c r="C321" s="366" t="s">
        <v>2334</v>
      </c>
      <c r="D321" s="367">
        <f t="shared" si="13"/>
        <v>6</v>
      </c>
      <c r="E321" s="368">
        <f t="shared" si="14"/>
        <v>0</v>
      </c>
      <c r="F321" s="368">
        <f t="shared" si="15"/>
        <v>0</v>
      </c>
      <c r="G321" s="368">
        <f t="shared" si="16"/>
        <v>0</v>
      </c>
      <c r="H321" s="368">
        <f t="shared" si="17"/>
        <v>0</v>
      </c>
      <c r="I321" s="368">
        <f t="shared" si="18"/>
        <v>0</v>
      </c>
      <c r="J321" s="368">
        <f t="shared" si="19"/>
        <v>0</v>
      </c>
      <c r="K321" s="368">
        <f t="shared" si="20"/>
        <v>0</v>
      </c>
      <c r="L321" s="368">
        <f t="shared" si="21"/>
        <v>0</v>
      </c>
      <c r="M321" s="369">
        <f t="shared" si="22"/>
        <v>0</v>
      </c>
      <c r="N321" s="370">
        <f t="shared" si="23"/>
        <v>6</v>
      </c>
      <c r="O321" s="371"/>
      <c r="P321" s="372">
        <f t="shared" si="26"/>
        <v>6</v>
      </c>
      <c r="Q321" s="373">
        <f t="shared" si="27"/>
        <v>727</v>
      </c>
      <c r="R321" s="374">
        <v>0</v>
      </c>
      <c r="S321" s="384"/>
      <c r="T321" s="384"/>
      <c r="U321" s="385"/>
      <c r="V321" s="385"/>
      <c r="W321" s="386">
        <v>0</v>
      </c>
      <c r="X321" s="387"/>
      <c r="Y321" s="385"/>
      <c r="Z321" s="384"/>
      <c r="AA321" s="384"/>
      <c r="AB321" s="385"/>
      <c r="AC321" s="113">
        <v>6</v>
      </c>
      <c r="AD321" s="117">
        <v>0</v>
      </c>
      <c r="AE321" s="214">
        <v>0</v>
      </c>
      <c r="AF321" s="116"/>
      <c r="AG321" s="116"/>
      <c r="AH321" s="124">
        <v>0</v>
      </c>
      <c r="AI321" s="117">
        <v>0</v>
      </c>
      <c r="AJ321" s="375">
        <v>0</v>
      </c>
      <c r="AK321" s="383"/>
      <c r="AL321" s="385"/>
      <c r="AM321" s="117">
        <v>0</v>
      </c>
      <c r="AN321" s="396">
        <v>0</v>
      </c>
      <c r="AO321" s="374">
        <v>0</v>
      </c>
      <c r="AP321" s="391"/>
      <c r="AQ321" s="384"/>
      <c r="AR321" s="386">
        <v>0</v>
      </c>
      <c r="AS321" s="123">
        <v>0</v>
      </c>
      <c r="AT321" s="384"/>
      <c r="AU321" s="374"/>
      <c r="AV321" s="384"/>
      <c r="AW321" s="374"/>
      <c r="AX321" s="126"/>
      <c r="AY321" s="384"/>
      <c r="AZ321" s="385"/>
      <c r="BA321" s="385"/>
      <c r="BB321" s="394">
        <v>0</v>
      </c>
      <c r="BC321" s="394">
        <v>0</v>
      </c>
      <c r="BD321" s="394">
        <v>0</v>
      </c>
      <c r="BE321" s="378"/>
      <c r="BF321" s="214"/>
      <c r="BG321" s="214"/>
      <c r="BH321" s="116"/>
      <c r="BI321" s="386"/>
      <c r="BJ321" s="378"/>
      <c r="BK321" s="378"/>
      <c r="BL321" s="386"/>
      <c r="BM321" s="374">
        <v>0</v>
      </c>
      <c r="BN321" s="384"/>
      <c r="BO321" s="384"/>
    </row>
    <row r="322" spans="1:67" ht="24" customHeight="1" x14ac:dyDescent="0.3">
      <c r="A322" s="364" t="s">
        <v>3137</v>
      </c>
      <c r="B322" s="365" t="s">
        <v>3138</v>
      </c>
      <c r="C322" s="366" t="s">
        <v>2043</v>
      </c>
      <c r="D322" s="367">
        <f t="shared" si="13"/>
        <v>12</v>
      </c>
      <c r="E322" s="368">
        <f t="shared" si="14"/>
        <v>12</v>
      </c>
      <c r="F322" s="368">
        <f t="shared" si="15"/>
        <v>0</v>
      </c>
      <c r="G322" s="368">
        <f t="shared" si="16"/>
        <v>0</v>
      </c>
      <c r="H322" s="368">
        <f t="shared" si="17"/>
        <v>0</v>
      </c>
      <c r="I322" s="368">
        <f t="shared" si="18"/>
        <v>0</v>
      </c>
      <c r="J322" s="368">
        <f t="shared" si="19"/>
        <v>0</v>
      </c>
      <c r="K322" s="368">
        <f t="shared" si="20"/>
        <v>0</v>
      </c>
      <c r="L322" s="368">
        <f t="shared" si="21"/>
        <v>0</v>
      </c>
      <c r="M322" s="369">
        <f t="shared" si="22"/>
        <v>0</v>
      </c>
      <c r="N322" s="370">
        <f t="shared" si="23"/>
        <v>24</v>
      </c>
      <c r="O322" s="371"/>
      <c r="P322" s="372">
        <f t="shared" si="26"/>
        <v>24</v>
      </c>
      <c r="Q322" s="373">
        <f t="shared" si="27"/>
        <v>369</v>
      </c>
      <c r="R322" s="374">
        <v>0</v>
      </c>
      <c r="S322" s="119"/>
      <c r="T322" s="119"/>
      <c r="U322" s="113"/>
      <c r="V322" s="113"/>
      <c r="W322" s="386">
        <v>0</v>
      </c>
      <c r="X322" s="123"/>
      <c r="Y322" s="113"/>
      <c r="Z322" s="119"/>
      <c r="AA322" s="119"/>
      <c r="AB322" s="113">
        <v>12</v>
      </c>
      <c r="AC322" s="113">
        <v>0</v>
      </c>
      <c r="AD322" s="117">
        <v>0</v>
      </c>
      <c r="AE322" s="214">
        <v>0</v>
      </c>
      <c r="AF322" s="116"/>
      <c r="AG322" s="116"/>
      <c r="AH322" s="124">
        <v>0</v>
      </c>
      <c r="AI322" s="117">
        <v>0</v>
      </c>
      <c r="AJ322" s="375">
        <v>0</v>
      </c>
      <c r="AK322" s="374"/>
      <c r="AL322" s="113"/>
      <c r="AM322" s="117">
        <v>0</v>
      </c>
      <c r="AN322" s="375">
        <v>0</v>
      </c>
      <c r="AO322" s="374">
        <v>0</v>
      </c>
      <c r="AP322" s="376"/>
      <c r="AQ322" s="119"/>
      <c r="AR322" s="117">
        <v>0</v>
      </c>
      <c r="AS322" s="123">
        <v>0</v>
      </c>
      <c r="AT322" s="119"/>
      <c r="AU322" s="374"/>
      <c r="AV322" s="119"/>
      <c r="AW322" s="374"/>
      <c r="AX322" s="126"/>
      <c r="AY322" s="119">
        <v>12</v>
      </c>
      <c r="AZ322" s="113"/>
      <c r="BA322" s="113"/>
      <c r="BB322" s="394">
        <v>0</v>
      </c>
      <c r="BC322" s="394">
        <v>0</v>
      </c>
      <c r="BD322" s="394">
        <v>0</v>
      </c>
      <c r="BE322" s="378"/>
      <c r="BF322" s="109"/>
      <c r="BG322" s="109"/>
      <c r="BH322" s="116"/>
      <c r="BI322" s="117"/>
      <c r="BJ322" s="378"/>
      <c r="BK322" s="378"/>
      <c r="BL322" s="117"/>
      <c r="BM322" s="374">
        <v>0</v>
      </c>
      <c r="BN322" s="119"/>
      <c r="BO322" s="119"/>
    </row>
    <row r="323" spans="1:67" ht="24" customHeight="1" x14ac:dyDescent="0.3">
      <c r="A323" s="364" t="s">
        <v>3142</v>
      </c>
      <c r="B323" s="365" t="s">
        <v>3143</v>
      </c>
      <c r="C323" s="366" t="s">
        <v>2043</v>
      </c>
      <c r="D323" s="367">
        <f t="shared" si="13"/>
        <v>0</v>
      </c>
      <c r="E323" s="368">
        <f t="shared" si="14"/>
        <v>0</v>
      </c>
      <c r="F323" s="368">
        <f t="shared" si="15"/>
        <v>0</v>
      </c>
      <c r="G323" s="368">
        <f t="shared" si="16"/>
        <v>0</v>
      </c>
      <c r="H323" s="368">
        <f t="shared" si="17"/>
        <v>0</v>
      </c>
      <c r="I323" s="368">
        <f t="shared" si="18"/>
        <v>0</v>
      </c>
      <c r="J323" s="368">
        <f t="shared" si="19"/>
        <v>0</v>
      </c>
      <c r="K323" s="368">
        <f t="shared" si="20"/>
        <v>0</v>
      </c>
      <c r="L323" s="368">
        <f t="shared" si="21"/>
        <v>0</v>
      </c>
      <c r="M323" s="369">
        <f t="shared" si="22"/>
        <v>0</v>
      </c>
      <c r="N323" s="370">
        <f t="shared" si="23"/>
        <v>0</v>
      </c>
      <c r="O323" s="371"/>
      <c r="P323" s="372">
        <f t="shared" si="26"/>
        <v>0</v>
      </c>
      <c r="Q323" s="373" t="str">
        <f t="shared" si="27"/>
        <v/>
      </c>
      <c r="R323" s="374">
        <v>0</v>
      </c>
      <c r="S323" s="119"/>
      <c r="T323" s="119"/>
      <c r="U323" s="113"/>
      <c r="V323" s="113"/>
      <c r="W323" s="117">
        <v>0</v>
      </c>
      <c r="X323" s="123"/>
      <c r="Y323" s="113"/>
      <c r="Z323" s="119"/>
      <c r="AA323" s="119"/>
      <c r="AB323" s="113"/>
      <c r="AC323" s="113">
        <v>0</v>
      </c>
      <c r="AD323" s="117">
        <v>0</v>
      </c>
      <c r="AE323" s="109">
        <v>0</v>
      </c>
      <c r="AF323" s="116"/>
      <c r="AG323" s="116"/>
      <c r="AH323" s="124">
        <v>0</v>
      </c>
      <c r="AI323" s="117">
        <v>0</v>
      </c>
      <c r="AJ323" s="375">
        <v>0</v>
      </c>
      <c r="AK323" s="374"/>
      <c r="AL323" s="113"/>
      <c r="AM323" s="117">
        <v>0</v>
      </c>
      <c r="AN323" s="375">
        <v>0</v>
      </c>
      <c r="AO323" s="374">
        <v>0</v>
      </c>
      <c r="AP323" s="376"/>
      <c r="AQ323" s="119"/>
      <c r="AR323" s="386">
        <v>0</v>
      </c>
      <c r="AS323" s="123">
        <v>0</v>
      </c>
      <c r="AT323" s="119"/>
      <c r="AU323" s="374"/>
      <c r="AV323" s="119"/>
      <c r="AW323" s="374"/>
      <c r="AX323" s="126"/>
      <c r="AY323" s="119"/>
      <c r="AZ323" s="113"/>
      <c r="BA323" s="113"/>
      <c r="BB323" s="377">
        <v>0</v>
      </c>
      <c r="BC323" s="377">
        <v>0</v>
      </c>
      <c r="BD323" s="377">
        <v>0</v>
      </c>
      <c r="BE323" s="378"/>
      <c r="BF323" s="109"/>
      <c r="BG323" s="109"/>
      <c r="BH323" s="116"/>
      <c r="BI323" s="386"/>
      <c r="BJ323" s="378"/>
      <c r="BK323" s="378"/>
      <c r="BL323" s="386"/>
      <c r="BM323" s="374">
        <v>0</v>
      </c>
      <c r="BN323" s="119"/>
      <c r="BO323" s="119"/>
    </row>
    <row r="324" spans="1:67" ht="24" customHeight="1" x14ac:dyDescent="0.3">
      <c r="A324" s="364" t="s">
        <v>3147</v>
      </c>
      <c r="B324" s="365" t="s">
        <v>3148</v>
      </c>
      <c r="C324" s="366" t="s">
        <v>2043</v>
      </c>
      <c r="D324" s="367">
        <f t="shared" si="13"/>
        <v>36</v>
      </c>
      <c r="E324" s="368">
        <f t="shared" si="14"/>
        <v>30</v>
      </c>
      <c r="F324" s="368">
        <f t="shared" si="15"/>
        <v>0</v>
      </c>
      <c r="G324" s="368">
        <f t="shared" si="16"/>
        <v>0</v>
      </c>
      <c r="H324" s="368">
        <f t="shared" si="17"/>
        <v>0</v>
      </c>
      <c r="I324" s="368">
        <f t="shared" si="18"/>
        <v>0</v>
      </c>
      <c r="J324" s="368">
        <f t="shared" si="19"/>
        <v>0</v>
      </c>
      <c r="K324" s="368">
        <f t="shared" si="20"/>
        <v>0</v>
      </c>
      <c r="L324" s="368">
        <f t="shared" si="21"/>
        <v>0</v>
      </c>
      <c r="M324" s="369">
        <f t="shared" si="22"/>
        <v>0</v>
      </c>
      <c r="N324" s="370">
        <f t="shared" si="23"/>
        <v>66</v>
      </c>
      <c r="O324" s="371"/>
      <c r="P324" s="372">
        <f t="shared" si="26"/>
        <v>66</v>
      </c>
      <c r="Q324" s="373">
        <f t="shared" si="27"/>
        <v>167</v>
      </c>
      <c r="R324" s="374">
        <v>0</v>
      </c>
      <c r="S324" s="119"/>
      <c r="T324" s="119"/>
      <c r="U324" s="113"/>
      <c r="V324" s="113"/>
      <c r="W324" s="386">
        <v>0</v>
      </c>
      <c r="X324" s="387"/>
      <c r="Y324" s="113"/>
      <c r="Z324" s="119"/>
      <c r="AA324" s="119"/>
      <c r="AB324" s="113">
        <v>36</v>
      </c>
      <c r="AC324" s="385">
        <v>0</v>
      </c>
      <c r="AD324" s="386">
        <v>0</v>
      </c>
      <c r="AE324" s="214">
        <v>0</v>
      </c>
      <c r="AF324" s="116"/>
      <c r="AG324" s="116"/>
      <c r="AH324" s="124">
        <v>0</v>
      </c>
      <c r="AI324" s="386">
        <v>0</v>
      </c>
      <c r="AJ324" s="396">
        <v>0</v>
      </c>
      <c r="AK324" s="383"/>
      <c r="AL324" s="113"/>
      <c r="AM324" s="117">
        <v>0</v>
      </c>
      <c r="AN324" s="375">
        <v>0</v>
      </c>
      <c r="AO324" s="374">
        <v>0</v>
      </c>
      <c r="AP324" s="391"/>
      <c r="AQ324" s="119"/>
      <c r="AR324" s="117">
        <v>0</v>
      </c>
      <c r="AS324" s="123">
        <v>0</v>
      </c>
      <c r="AT324" s="119"/>
      <c r="AU324" s="374"/>
      <c r="AV324" s="119"/>
      <c r="AW324" s="374"/>
      <c r="AX324" s="126"/>
      <c r="AY324" s="119">
        <v>30</v>
      </c>
      <c r="AZ324" s="113"/>
      <c r="BA324" s="113"/>
      <c r="BB324" s="377">
        <v>0</v>
      </c>
      <c r="BC324" s="377">
        <v>0</v>
      </c>
      <c r="BD324" s="377">
        <v>0</v>
      </c>
      <c r="BE324" s="378"/>
      <c r="BF324" s="444"/>
      <c r="BG324" s="444"/>
      <c r="BH324" s="116"/>
      <c r="BI324" s="117"/>
      <c r="BJ324" s="378"/>
      <c r="BK324" s="378"/>
      <c r="BL324" s="117"/>
      <c r="BM324" s="383">
        <v>0</v>
      </c>
      <c r="BN324" s="119"/>
      <c r="BO324" s="119"/>
    </row>
    <row r="325" spans="1:67" ht="24" customHeight="1" x14ac:dyDescent="0.3">
      <c r="A325" s="380" t="s">
        <v>2075</v>
      </c>
      <c r="B325" s="381" t="s">
        <v>3152</v>
      </c>
      <c r="C325" s="382" t="s">
        <v>280</v>
      </c>
      <c r="D325" s="367">
        <f t="shared" si="13"/>
        <v>12</v>
      </c>
      <c r="E325" s="368">
        <f t="shared" si="14"/>
        <v>0</v>
      </c>
      <c r="F325" s="368">
        <f t="shared" si="15"/>
        <v>0</v>
      </c>
      <c r="G325" s="368">
        <f t="shared" si="16"/>
        <v>0</v>
      </c>
      <c r="H325" s="368">
        <f t="shared" si="17"/>
        <v>0</v>
      </c>
      <c r="I325" s="368">
        <f t="shared" si="18"/>
        <v>0</v>
      </c>
      <c r="J325" s="368">
        <f t="shared" si="19"/>
        <v>0</v>
      </c>
      <c r="K325" s="368">
        <f t="shared" si="20"/>
        <v>0</v>
      </c>
      <c r="L325" s="368">
        <f t="shared" si="21"/>
        <v>0</v>
      </c>
      <c r="M325" s="369">
        <f t="shared" si="22"/>
        <v>0</v>
      </c>
      <c r="N325" s="370">
        <f t="shared" si="23"/>
        <v>12</v>
      </c>
      <c r="O325" s="371"/>
      <c r="P325" s="372">
        <f t="shared" si="26"/>
        <v>12</v>
      </c>
      <c r="Q325" s="373">
        <f t="shared" si="27"/>
        <v>569</v>
      </c>
      <c r="R325" s="383">
        <v>0</v>
      </c>
      <c r="S325" s="119"/>
      <c r="T325" s="119"/>
      <c r="U325" s="113"/>
      <c r="V325" s="113"/>
      <c r="W325" s="117">
        <v>0</v>
      </c>
      <c r="X325" s="123"/>
      <c r="Y325" s="113"/>
      <c r="Z325" s="119"/>
      <c r="AA325" s="119"/>
      <c r="AB325" s="113"/>
      <c r="AC325" s="113">
        <v>0</v>
      </c>
      <c r="AD325" s="117">
        <v>0</v>
      </c>
      <c r="AE325" s="109">
        <v>0</v>
      </c>
      <c r="AF325" s="388"/>
      <c r="AG325" s="388"/>
      <c r="AH325" s="124">
        <v>0</v>
      </c>
      <c r="AI325" s="117">
        <v>0</v>
      </c>
      <c r="AJ325" s="375">
        <v>0</v>
      </c>
      <c r="AK325" s="374"/>
      <c r="AL325" s="113"/>
      <c r="AM325" s="117">
        <v>0</v>
      </c>
      <c r="AN325" s="375">
        <v>0</v>
      </c>
      <c r="AO325" s="374">
        <v>0</v>
      </c>
      <c r="AP325" s="376"/>
      <c r="AQ325" s="119"/>
      <c r="AR325" s="117">
        <v>0</v>
      </c>
      <c r="AS325" s="123">
        <v>0</v>
      </c>
      <c r="AT325" s="119"/>
      <c r="AU325" s="374"/>
      <c r="AV325" s="119"/>
      <c r="AW325" s="374"/>
      <c r="AX325" s="392"/>
      <c r="AY325" s="119">
        <v>12</v>
      </c>
      <c r="AZ325" s="113"/>
      <c r="BA325" s="113"/>
      <c r="BB325" s="377">
        <v>0</v>
      </c>
      <c r="BC325" s="377">
        <v>0</v>
      </c>
      <c r="BD325" s="377">
        <v>0</v>
      </c>
      <c r="BE325" s="393"/>
      <c r="BF325" s="109"/>
      <c r="BG325" s="109"/>
      <c r="BH325" s="388"/>
      <c r="BI325" s="117"/>
      <c r="BJ325" s="393"/>
      <c r="BK325" s="393"/>
      <c r="BL325" s="117"/>
      <c r="BM325" s="383">
        <v>0</v>
      </c>
      <c r="BN325" s="119"/>
      <c r="BO325" s="119"/>
    </row>
    <row r="326" spans="1:67" ht="24" customHeight="1" x14ac:dyDescent="0.3">
      <c r="A326" s="379" t="s">
        <v>3155</v>
      </c>
      <c r="B326" s="365" t="s">
        <v>3156</v>
      </c>
      <c r="C326" s="366" t="s">
        <v>113</v>
      </c>
      <c r="D326" s="367">
        <f t="shared" si="13"/>
        <v>0</v>
      </c>
      <c r="E326" s="368">
        <f t="shared" si="14"/>
        <v>0</v>
      </c>
      <c r="F326" s="368">
        <f t="shared" si="15"/>
        <v>0</v>
      </c>
      <c r="G326" s="368">
        <f t="shared" si="16"/>
        <v>0</v>
      </c>
      <c r="H326" s="368">
        <f t="shared" si="17"/>
        <v>0</v>
      </c>
      <c r="I326" s="368">
        <f t="shared" si="18"/>
        <v>0</v>
      </c>
      <c r="J326" s="368">
        <f t="shared" si="19"/>
        <v>0</v>
      </c>
      <c r="K326" s="368">
        <f t="shared" si="20"/>
        <v>0</v>
      </c>
      <c r="L326" s="368">
        <f t="shared" si="21"/>
        <v>0</v>
      </c>
      <c r="M326" s="369">
        <f t="shared" si="22"/>
        <v>0</v>
      </c>
      <c r="N326" s="370">
        <f t="shared" si="23"/>
        <v>0</v>
      </c>
      <c r="O326" s="371"/>
      <c r="P326" s="372">
        <f t="shared" si="26"/>
        <v>0</v>
      </c>
      <c r="Q326" s="373" t="str">
        <f t="shared" si="27"/>
        <v/>
      </c>
      <c r="R326" s="374">
        <v>0</v>
      </c>
      <c r="S326" s="119"/>
      <c r="T326" s="119"/>
      <c r="U326" s="113"/>
      <c r="V326" s="113"/>
      <c r="W326" s="386">
        <v>0</v>
      </c>
      <c r="X326" s="387"/>
      <c r="Y326" s="113"/>
      <c r="Z326" s="119"/>
      <c r="AA326" s="119"/>
      <c r="AB326" s="113"/>
      <c r="AC326" s="385">
        <v>0</v>
      </c>
      <c r="AD326" s="386">
        <v>0</v>
      </c>
      <c r="AE326" s="109">
        <v>0</v>
      </c>
      <c r="AF326" s="116"/>
      <c r="AG326" s="116"/>
      <c r="AH326" s="389">
        <v>0</v>
      </c>
      <c r="AI326" s="117">
        <v>0</v>
      </c>
      <c r="AJ326" s="375">
        <v>0</v>
      </c>
      <c r="AK326" s="383"/>
      <c r="AL326" s="113"/>
      <c r="AM326" s="117">
        <v>0</v>
      </c>
      <c r="AN326" s="375">
        <v>0</v>
      </c>
      <c r="AO326" s="383">
        <v>0</v>
      </c>
      <c r="AP326" s="391"/>
      <c r="AQ326" s="119"/>
      <c r="AR326" s="117">
        <v>0</v>
      </c>
      <c r="AS326" s="387">
        <v>0</v>
      </c>
      <c r="AT326" s="119"/>
      <c r="AU326" s="383"/>
      <c r="AV326" s="119"/>
      <c r="AW326" s="383"/>
      <c r="AX326" s="126"/>
      <c r="AY326" s="119"/>
      <c r="AZ326" s="113"/>
      <c r="BA326" s="113"/>
      <c r="BB326" s="377">
        <v>0</v>
      </c>
      <c r="BC326" s="377">
        <v>0</v>
      </c>
      <c r="BD326" s="377">
        <v>0</v>
      </c>
      <c r="BE326" s="378"/>
      <c r="BF326" s="214"/>
      <c r="BG326" s="214"/>
      <c r="BH326" s="116"/>
      <c r="BI326" s="117"/>
      <c r="BJ326" s="378"/>
      <c r="BK326" s="378"/>
      <c r="BL326" s="117"/>
      <c r="BM326" s="374">
        <v>0</v>
      </c>
      <c r="BN326" s="119"/>
      <c r="BO326" s="119"/>
    </row>
    <row r="327" spans="1:67" ht="24" customHeight="1" x14ac:dyDescent="0.3">
      <c r="A327" s="380" t="s">
        <v>3163</v>
      </c>
      <c r="B327" s="381" t="s">
        <v>3164</v>
      </c>
      <c r="C327" s="382" t="s">
        <v>2130</v>
      </c>
      <c r="D327" s="367">
        <f t="shared" si="13"/>
        <v>18</v>
      </c>
      <c r="E327" s="368">
        <f t="shared" si="14"/>
        <v>0</v>
      </c>
      <c r="F327" s="368">
        <f t="shared" si="15"/>
        <v>0</v>
      </c>
      <c r="G327" s="368">
        <f t="shared" si="16"/>
        <v>0</v>
      </c>
      <c r="H327" s="368">
        <f t="shared" si="17"/>
        <v>0</v>
      </c>
      <c r="I327" s="368">
        <f t="shared" si="18"/>
        <v>0</v>
      </c>
      <c r="J327" s="368">
        <f t="shared" si="19"/>
        <v>0</v>
      </c>
      <c r="K327" s="368">
        <f t="shared" si="20"/>
        <v>0</v>
      </c>
      <c r="L327" s="368">
        <f t="shared" si="21"/>
        <v>0</v>
      </c>
      <c r="M327" s="369">
        <f t="shared" si="22"/>
        <v>0</v>
      </c>
      <c r="N327" s="370">
        <f t="shared" si="23"/>
        <v>18</v>
      </c>
      <c r="O327" s="371"/>
      <c r="P327" s="372">
        <f t="shared" si="26"/>
        <v>18</v>
      </c>
      <c r="Q327" s="373">
        <f t="shared" si="27"/>
        <v>449</v>
      </c>
      <c r="R327" s="374">
        <v>0</v>
      </c>
      <c r="S327" s="384"/>
      <c r="T327" s="384"/>
      <c r="U327" s="385"/>
      <c r="V327" s="385"/>
      <c r="W327" s="117">
        <v>0</v>
      </c>
      <c r="X327" s="123"/>
      <c r="Y327" s="385"/>
      <c r="Z327" s="384"/>
      <c r="AA327" s="384"/>
      <c r="AB327" s="385"/>
      <c r="AC327" s="113">
        <v>0</v>
      </c>
      <c r="AD327" s="117">
        <v>0</v>
      </c>
      <c r="AE327" s="214">
        <v>0</v>
      </c>
      <c r="AF327" s="388"/>
      <c r="AG327" s="388"/>
      <c r="AH327" s="389">
        <v>0</v>
      </c>
      <c r="AI327" s="386">
        <v>0</v>
      </c>
      <c r="AJ327" s="396">
        <v>0</v>
      </c>
      <c r="AK327" s="374"/>
      <c r="AL327" s="385"/>
      <c r="AM327" s="386">
        <v>0</v>
      </c>
      <c r="AN327" s="390">
        <v>0</v>
      </c>
      <c r="AO327" s="383">
        <v>0</v>
      </c>
      <c r="AP327" s="376"/>
      <c r="AQ327" s="384"/>
      <c r="AR327" s="117">
        <v>0</v>
      </c>
      <c r="AS327" s="387">
        <v>0</v>
      </c>
      <c r="AT327" s="384"/>
      <c r="AU327" s="383"/>
      <c r="AV327" s="384"/>
      <c r="AW327" s="383"/>
      <c r="AX327" s="392"/>
      <c r="AY327" s="384">
        <v>18</v>
      </c>
      <c r="AZ327" s="385"/>
      <c r="BA327" s="385"/>
      <c r="BB327" s="377">
        <v>0</v>
      </c>
      <c r="BC327" s="377">
        <v>0</v>
      </c>
      <c r="BD327" s="377">
        <v>0</v>
      </c>
      <c r="BE327" s="393"/>
      <c r="BF327" s="109"/>
      <c r="BG327" s="109"/>
      <c r="BH327" s="388"/>
      <c r="BI327" s="117"/>
      <c r="BJ327" s="393"/>
      <c r="BK327" s="393"/>
      <c r="BL327" s="117"/>
      <c r="BM327" s="374">
        <v>0</v>
      </c>
      <c r="BN327" s="384"/>
      <c r="BO327" s="384"/>
    </row>
    <row r="328" spans="1:67" ht="24" customHeight="1" x14ac:dyDescent="0.3">
      <c r="A328" s="379" t="s">
        <v>3165</v>
      </c>
      <c r="B328" s="365" t="s">
        <v>3166</v>
      </c>
      <c r="C328" s="366" t="s">
        <v>1996</v>
      </c>
      <c r="D328" s="367">
        <f t="shared" si="13"/>
        <v>18</v>
      </c>
      <c r="E328" s="368">
        <f t="shared" si="14"/>
        <v>12</v>
      </c>
      <c r="F328" s="368">
        <f t="shared" si="15"/>
        <v>0</v>
      </c>
      <c r="G328" s="368">
        <f t="shared" si="16"/>
        <v>0</v>
      </c>
      <c r="H328" s="368">
        <f t="shared" si="17"/>
        <v>0</v>
      </c>
      <c r="I328" s="368">
        <f t="shared" si="18"/>
        <v>0</v>
      </c>
      <c r="J328" s="368">
        <f t="shared" si="19"/>
        <v>0</v>
      </c>
      <c r="K328" s="368">
        <f t="shared" si="20"/>
        <v>0</v>
      </c>
      <c r="L328" s="368">
        <f t="shared" si="21"/>
        <v>0</v>
      </c>
      <c r="M328" s="369">
        <f t="shared" si="22"/>
        <v>0</v>
      </c>
      <c r="N328" s="370">
        <f t="shared" si="23"/>
        <v>30</v>
      </c>
      <c r="O328" s="371"/>
      <c r="P328" s="372">
        <f t="shared" si="26"/>
        <v>30</v>
      </c>
      <c r="Q328" s="373">
        <f t="shared" si="27"/>
        <v>309</v>
      </c>
      <c r="R328" s="383">
        <v>0</v>
      </c>
      <c r="S328" s="119"/>
      <c r="T328" s="119"/>
      <c r="U328" s="113"/>
      <c r="V328" s="113"/>
      <c r="W328" s="386">
        <v>0</v>
      </c>
      <c r="X328" s="123"/>
      <c r="Y328" s="113"/>
      <c r="Z328" s="119"/>
      <c r="AA328" s="119"/>
      <c r="AB328" s="113"/>
      <c r="AC328" s="113">
        <v>12</v>
      </c>
      <c r="AD328" s="386">
        <v>0</v>
      </c>
      <c r="AE328" s="109">
        <v>0</v>
      </c>
      <c r="AF328" s="116"/>
      <c r="AG328" s="116"/>
      <c r="AH328" s="124">
        <v>0</v>
      </c>
      <c r="AI328" s="117">
        <v>0</v>
      </c>
      <c r="AJ328" s="375">
        <v>0</v>
      </c>
      <c r="AK328" s="374"/>
      <c r="AL328" s="113"/>
      <c r="AM328" s="386">
        <v>0</v>
      </c>
      <c r="AN328" s="390">
        <v>0</v>
      </c>
      <c r="AO328" s="374">
        <v>0</v>
      </c>
      <c r="AP328" s="376"/>
      <c r="AQ328" s="119"/>
      <c r="AR328" s="386">
        <v>0</v>
      </c>
      <c r="AS328" s="123">
        <v>0</v>
      </c>
      <c r="AT328" s="119"/>
      <c r="AU328" s="374"/>
      <c r="AV328" s="119"/>
      <c r="AW328" s="374"/>
      <c r="AX328" s="126"/>
      <c r="AY328" s="119">
        <v>18</v>
      </c>
      <c r="AZ328" s="113"/>
      <c r="BA328" s="113"/>
      <c r="BB328" s="377">
        <v>0</v>
      </c>
      <c r="BC328" s="377">
        <v>0</v>
      </c>
      <c r="BD328" s="377">
        <v>0</v>
      </c>
      <c r="BE328" s="378"/>
      <c r="BF328" s="440"/>
      <c r="BG328" s="440"/>
      <c r="BH328" s="116"/>
      <c r="BI328" s="386"/>
      <c r="BJ328" s="378"/>
      <c r="BK328" s="378"/>
      <c r="BL328" s="386"/>
      <c r="BM328" s="383">
        <v>0</v>
      </c>
      <c r="BN328" s="119"/>
      <c r="BO328" s="119"/>
    </row>
    <row r="329" spans="1:67" ht="24" customHeight="1" x14ac:dyDescent="0.3">
      <c r="A329" s="364" t="s">
        <v>3168</v>
      </c>
      <c r="B329" s="365" t="s">
        <v>3169</v>
      </c>
      <c r="C329" s="366" t="s">
        <v>3020</v>
      </c>
      <c r="D329" s="367">
        <f t="shared" si="13"/>
        <v>0</v>
      </c>
      <c r="E329" s="368">
        <f t="shared" si="14"/>
        <v>0</v>
      </c>
      <c r="F329" s="368">
        <f t="shared" si="15"/>
        <v>0</v>
      </c>
      <c r="G329" s="368">
        <f t="shared" si="16"/>
        <v>0</v>
      </c>
      <c r="H329" s="368">
        <f t="shared" si="17"/>
        <v>0</v>
      </c>
      <c r="I329" s="368">
        <f t="shared" si="18"/>
        <v>0</v>
      </c>
      <c r="J329" s="368">
        <f t="shared" si="19"/>
        <v>0</v>
      </c>
      <c r="K329" s="368">
        <f t="shared" si="20"/>
        <v>0</v>
      </c>
      <c r="L329" s="368">
        <f t="shared" si="21"/>
        <v>0</v>
      </c>
      <c r="M329" s="369">
        <f t="shared" si="22"/>
        <v>0</v>
      </c>
      <c r="N329" s="370">
        <f t="shared" si="23"/>
        <v>0</v>
      </c>
      <c r="O329" s="371"/>
      <c r="P329" s="372">
        <f t="shared" si="26"/>
        <v>0</v>
      </c>
      <c r="Q329" s="373" t="str">
        <f t="shared" si="27"/>
        <v/>
      </c>
      <c r="R329" s="383">
        <v>0</v>
      </c>
      <c r="S329" s="119"/>
      <c r="T329" s="119"/>
      <c r="U329" s="113"/>
      <c r="V329" s="113"/>
      <c r="W329" s="117">
        <v>0</v>
      </c>
      <c r="X329" s="123"/>
      <c r="Y329" s="113"/>
      <c r="Z329" s="119"/>
      <c r="AA329" s="119"/>
      <c r="AB329" s="113"/>
      <c r="AC329" s="113">
        <v>0</v>
      </c>
      <c r="AD329" s="117">
        <v>0</v>
      </c>
      <c r="AE329" s="109">
        <v>0</v>
      </c>
      <c r="AF329" s="116"/>
      <c r="AG329" s="116"/>
      <c r="AH329" s="389">
        <v>0</v>
      </c>
      <c r="AI329" s="117">
        <v>0</v>
      </c>
      <c r="AJ329" s="375">
        <v>0</v>
      </c>
      <c r="AK329" s="374"/>
      <c r="AL329" s="113"/>
      <c r="AM329" s="117">
        <v>0</v>
      </c>
      <c r="AN329" s="375">
        <v>0</v>
      </c>
      <c r="AO329" s="374">
        <v>0</v>
      </c>
      <c r="AP329" s="376"/>
      <c r="AQ329" s="119"/>
      <c r="AR329" s="117">
        <v>0</v>
      </c>
      <c r="AS329" s="387">
        <v>0</v>
      </c>
      <c r="AT329" s="119"/>
      <c r="AU329" s="374"/>
      <c r="AV329" s="119"/>
      <c r="AW329" s="374"/>
      <c r="AX329" s="392"/>
      <c r="AY329" s="119"/>
      <c r="AZ329" s="113"/>
      <c r="BA329" s="113"/>
      <c r="BB329" s="394">
        <v>0</v>
      </c>
      <c r="BC329" s="394">
        <v>0</v>
      </c>
      <c r="BD329" s="394">
        <v>0</v>
      </c>
      <c r="BE329" s="378"/>
      <c r="BF329" s="444"/>
      <c r="BG329" s="444"/>
      <c r="BH329" s="116"/>
      <c r="BI329" s="117"/>
      <c r="BJ329" s="378"/>
      <c r="BK329" s="378"/>
      <c r="BL329" s="117"/>
      <c r="BM329" s="383">
        <v>0</v>
      </c>
      <c r="BN329" s="119"/>
      <c r="BO329" s="119"/>
    </row>
    <row r="330" spans="1:67" ht="24" customHeight="1" x14ac:dyDescent="0.3">
      <c r="A330" s="364" t="s">
        <v>3174</v>
      </c>
      <c r="B330" s="365" t="s">
        <v>3175</v>
      </c>
      <c r="C330" s="366" t="s">
        <v>3020</v>
      </c>
      <c r="D330" s="367">
        <f t="shared" si="13"/>
        <v>0</v>
      </c>
      <c r="E330" s="368">
        <f t="shared" si="14"/>
        <v>0</v>
      </c>
      <c r="F330" s="368">
        <f t="shared" si="15"/>
        <v>0</v>
      </c>
      <c r="G330" s="368">
        <f t="shared" si="16"/>
        <v>0</v>
      </c>
      <c r="H330" s="368">
        <f t="shared" si="17"/>
        <v>0</v>
      </c>
      <c r="I330" s="368">
        <f t="shared" si="18"/>
        <v>0</v>
      </c>
      <c r="J330" s="368">
        <f t="shared" si="19"/>
        <v>0</v>
      </c>
      <c r="K330" s="368">
        <f t="shared" si="20"/>
        <v>0</v>
      </c>
      <c r="L330" s="368">
        <f t="shared" si="21"/>
        <v>0</v>
      </c>
      <c r="M330" s="369">
        <f t="shared" si="22"/>
        <v>0</v>
      </c>
      <c r="N330" s="370">
        <f t="shared" si="23"/>
        <v>0</v>
      </c>
      <c r="O330" s="371"/>
      <c r="P330" s="372">
        <f t="shared" si="26"/>
        <v>0</v>
      </c>
      <c r="Q330" s="373" t="str">
        <f t="shared" si="27"/>
        <v/>
      </c>
      <c r="R330" s="374">
        <v>0</v>
      </c>
      <c r="S330" s="384"/>
      <c r="T330" s="384"/>
      <c r="U330" s="385"/>
      <c r="V330" s="385"/>
      <c r="W330" s="117">
        <v>0</v>
      </c>
      <c r="X330" s="123"/>
      <c r="Y330" s="385"/>
      <c r="Z330" s="384"/>
      <c r="AA330" s="384"/>
      <c r="AB330" s="385"/>
      <c r="AC330" s="113">
        <v>0</v>
      </c>
      <c r="AD330" s="117">
        <v>0</v>
      </c>
      <c r="AE330" s="109">
        <v>0</v>
      </c>
      <c r="AF330" s="116"/>
      <c r="AG330" s="116"/>
      <c r="AH330" s="124">
        <v>0</v>
      </c>
      <c r="AI330" s="386">
        <v>0</v>
      </c>
      <c r="AJ330" s="390">
        <v>0</v>
      </c>
      <c r="AK330" s="374"/>
      <c r="AL330" s="385"/>
      <c r="AM330" s="386">
        <v>0</v>
      </c>
      <c r="AN330" s="390">
        <v>0</v>
      </c>
      <c r="AO330" s="374">
        <v>0</v>
      </c>
      <c r="AP330" s="376"/>
      <c r="AQ330" s="384"/>
      <c r="AR330" s="117">
        <v>0</v>
      </c>
      <c r="AS330" s="123">
        <v>0</v>
      </c>
      <c r="AT330" s="384"/>
      <c r="AU330" s="374"/>
      <c r="AV330" s="384"/>
      <c r="AW330" s="374"/>
      <c r="AX330" s="392"/>
      <c r="AY330" s="384"/>
      <c r="AZ330" s="385"/>
      <c r="BA330" s="385"/>
      <c r="BB330" s="377">
        <v>0</v>
      </c>
      <c r="BC330" s="377">
        <v>0</v>
      </c>
      <c r="BD330" s="377">
        <v>0</v>
      </c>
      <c r="BE330" s="378"/>
      <c r="BF330" s="440"/>
      <c r="BG330" s="440"/>
      <c r="BH330" s="116"/>
      <c r="BI330" s="117"/>
      <c r="BJ330" s="378"/>
      <c r="BK330" s="378"/>
      <c r="BL330" s="117"/>
      <c r="BM330" s="374">
        <v>0</v>
      </c>
      <c r="BN330" s="384"/>
      <c r="BO330" s="384"/>
    </row>
    <row r="331" spans="1:67" ht="24" customHeight="1" x14ac:dyDescent="0.3">
      <c r="A331" s="379" t="s">
        <v>3178</v>
      </c>
      <c r="B331" s="365" t="s">
        <v>3179</v>
      </c>
      <c r="C331" s="366" t="s">
        <v>2428</v>
      </c>
      <c r="D331" s="367">
        <f t="shared" si="13"/>
        <v>0</v>
      </c>
      <c r="E331" s="368">
        <f t="shared" si="14"/>
        <v>0</v>
      </c>
      <c r="F331" s="368">
        <f t="shared" si="15"/>
        <v>0</v>
      </c>
      <c r="G331" s="368">
        <f t="shared" si="16"/>
        <v>0</v>
      </c>
      <c r="H331" s="368">
        <f t="shared" si="17"/>
        <v>0</v>
      </c>
      <c r="I331" s="368">
        <f t="shared" si="18"/>
        <v>0</v>
      </c>
      <c r="J331" s="368">
        <f t="shared" si="19"/>
        <v>0</v>
      </c>
      <c r="K331" s="368">
        <f t="shared" si="20"/>
        <v>0</v>
      </c>
      <c r="L331" s="368">
        <f t="shared" si="21"/>
        <v>0</v>
      </c>
      <c r="M331" s="369">
        <f t="shared" si="22"/>
        <v>0</v>
      </c>
      <c r="N331" s="370">
        <f t="shared" si="23"/>
        <v>0</v>
      </c>
      <c r="O331" s="371"/>
      <c r="P331" s="372">
        <f t="shared" si="26"/>
        <v>0</v>
      </c>
      <c r="Q331" s="373" t="str">
        <f t="shared" si="27"/>
        <v/>
      </c>
      <c r="R331" s="383">
        <v>0</v>
      </c>
      <c r="S331" s="119"/>
      <c r="T331" s="119"/>
      <c r="U331" s="113"/>
      <c r="V331" s="113"/>
      <c r="W331" s="117">
        <v>0</v>
      </c>
      <c r="X331" s="123"/>
      <c r="Y331" s="113"/>
      <c r="Z331" s="119"/>
      <c r="AA331" s="119"/>
      <c r="AB331" s="113"/>
      <c r="AC331" s="113">
        <v>0</v>
      </c>
      <c r="AD331" s="117">
        <v>0</v>
      </c>
      <c r="AE331" s="109">
        <v>0</v>
      </c>
      <c r="AF331" s="116"/>
      <c r="AG331" s="116"/>
      <c r="AH331" s="124">
        <v>0</v>
      </c>
      <c r="AI331" s="117">
        <v>0</v>
      </c>
      <c r="AJ331" s="375">
        <v>0</v>
      </c>
      <c r="AK331" s="374"/>
      <c r="AL331" s="113"/>
      <c r="AM331" s="117">
        <v>0</v>
      </c>
      <c r="AN331" s="396">
        <v>0</v>
      </c>
      <c r="AO331" s="374">
        <v>0</v>
      </c>
      <c r="AP331" s="376"/>
      <c r="AQ331" s="119"/>
      <c r="AR331" s="117">
        <v>0</v>
      </c>
      <c r="AS331" s="387">
        <v>0</v>
      </c>
      <c r="AT331" s="119"/>
      <c r="AU331" s="374"/>
      <c r="AV331" s="119"/>
      <c r="AW331" s="374"/>
      <c r="AX331" s="126"/>
      <c r="AY331" s="119"/>
      <c r="AZ331" s="113"/>
      <c r="BA331" s="113"/>
      <c r="BB331" s="377">
        <v>0</v>
      </c>
      <c r="BC331" s="377">
        <v>0</v>
      </c>
      <c r="BD331" s="377">
        <v>0</v>
      </c>
      <c r="BE331" s="378"/>
      <c r="BF331" s="109"/>
      <c r="BG331" s="109"/>
      <c r="BH331" s="116"/>
      <c r="BI331" s="117"/>
      <c r="BJ331" s="378"/>
      <c r="BK331" s="378"/>
      <c r="BL331" s="117"/>
      <c r="BM331" s="374">
        <v>0</v>
      </c>
      <c r="BN331" s="119"/>
      <c r="BO331" s="119"/>
    </row>
    <row r="332" spans="1:67" ht="24" customHeight="1" x14ac:dyDescent="0.3">
      <c r="A332" s="380" t="s">
        <v>3977</v>
      </c>
      <c r="B332" s="381" t="s">
        <v>3978</v>
      </c>
      <c r="C332" s="382" t="s">
        <v>1967</v>
      </c>
      <c r="D332" s="367">
        <f t="shared" si="13"/>
        <v>2</v>
      </c>
      <c r="E332" s="368">
        <f t="shared" si="14"/>
        <v>0</v>
      </c>
      <c r="F332" s="368">
        <f t="shared" si="15"/>
        <v>0</v>
      </c>
      <c r="G332" s="368">
        <f t="shared" si="16"/>
        <v>0</v>
      </c>
      <c r="H332" s="368">
        <f t="shared" si="17"/>
        <v>0</v>
      </c>
      <c r="I332" s="368">
        <f t="shared" si="18"/>
        <v>0</v>
      </c>
      <c r="J332" s="368">
        <f t="shared" si="19"/>
        <v>0</v>
      </c>
      <c r="K332" s="368">
        <f t="shared" si="20"/>
        <v>0</v>
      </c>
      <c r="L332" s="368">
        <f t="shared" si="21"/>
        <v>0</v>
      </c>
      <c r="M332" s="369">
        <f t="shared" si="22"/>
        <v>0</v>
      </c>
      <c r="N332" s="370">
        <f t="shared" si="23"/>
        <v>2</v>
      </c>
      <c r="O332" s="371"/>
      <c r="P332" s="372">
        <f t="shared" si="26"/>
        <v>2</v>
      </c>
      <c r="Q332" s="373">
        <f t="shared" si="27"/>
        <v>936</v>
      </c>
      <c r="R332" s="383">
        <v>0</v>
      </c>
      <c r="S332" s="119"/>
      <c r="T332" s="119"/>
      <c r="U332" s="113"/>
      <c r="V332" s="113"/>
      <c r="W332" s="117">
        <v>0</v>
      </c>
      <c r="X332" s="123"/>
      <c r="Y332" s="113"/>
      <c r="Z332" s="119"/>
      <c r="AA332" s="119"/>
      <c r="AB332" s="113"/>
      <c r="AC332" s="113">
        <v>0</v>
      </c>
      <c r="AD332" s="117">
        <v>0</v>
      </c>
      <c r="AE332" s="109">
        <v>0</v>
      </c>
      <c r="AF332" s="388"/>
      <c r="AG332" s="388"/>
      <c r="AH332" s="124">
        <v>0</v>
      </c>
      <c r="AI332" s="117">
        <v>0</v>
      </c>
      <c r="AJ332" s="375">
        <v>0</v>
      </c>
      <c r="AK332" s="374"/>
      <c r="AL332" s="113"/>
      <c r="AM332" s="117">
        <v>0</v>
      </c>
      <c r="AN332" s="375">
        <v>0</v>
      </c>
      <c r="AO332" s="374">
        <v>0</v>
      </c>
      <c r="AP332" s="376"/>
      <c r="AQ332" s="119"/>
      <c r="AR332" s="117">
        <v>0</v>
      </c>
      <c r="AS332" s="123">
        <v>0</v>
      </c>
      <c r="AT332" s="119"/>
      <c r="AU332" s="374"/>
      <c r="AV332" s="119"/>
      <c r="AW332" s="374"/>
      <c r="AX332" s="392"/>
      <c r="AY332" s="119">
        <v>2</v>
      </c>
      <c r="AZ332" s="113"/>
      <c r="BA332" s="113"/>
      <c r="BB332" s="394">
        <v>0</v>
      </c>
      <c r="BC332" s="394">
        <v>0</v>
      </c>
      <c r="BD332" s="394">
        <v>0</v>
      </c>
      <c r="BE332" s="393"/>
      <c r="BF332" s="109"/>
      <c r="BG332" s="109"/>
      <c r="BH332" s="388"/>
      <c r="BI332" s="117"/>
      <c r="BJ332" s="393"/>
      <c r="BK332" s="393"/>
      <c r="BL332" s="117"/>
      <c r="BM332" s="374">
        <v>0</v>
      </c>
      <c r="BN332" s="119"/>
      <c r="BO332" s="119"/>
    </row>
    <row r="333" spans="1:67" ht="24" customHeight="1" x14ac:dyDescent="0.3">
      <c r="A333" s="364" t="s">
        <v>3182</v>
      </c>
      <c r="B333" s="365" t="s">
        <v>3183</v>
      </c>
      <c r="C333" s="366" t="s">
        <v>2800</v>
      </c>
      <c r="D333" s="367">
        <f t="shared" si="13"/>
        <v>0</v>
      </c>
      <c r="E333" s="368">
        <f t="shared" si="14"/>
        <v>0</v>
      </c>
      <c r="F333" s="368">
        <f t="shared" si="15"/>
        <v>0</v>
      </c>
      <c r="G333" s="368">
        <f t="shared" si="16"/>
        <v>0</v>
      </c>
      <c r="H333" s="368">
        <f t="shared" si="17"/>
        <v>0</v>
      </c>
      <c r="I333" s="368">
        <f t="shared" si="18"/>
        <v>0</v>
      </c>
      <c r="J333" s="368">
        <f t="shared" si="19"/>
        <v>0</v>
      </c>
      <c r="K333" s="368">
        <f t="shared" si="20"/>
        <v>0</v>
      </c>
      <c r="L333" s="368">
        <f t="shared" si="21"/>
        <v>0</v>
      </c>
      <c r="M333" s="369">
        <f t="shared" si="22"/>
        <v>0</v>
      </c>
      <c r="N333" s="370">
        <f t="shared" si="23"/>
        <v>0</v>
      </c>
      <c r="O333" s="371"/>
      <c r="P333" s="372">
        <f t="shared" si="26"/>
        <v>0</v>
      </c>
      <c r="Q333" s="373" t="str">
        <f t="shared" si="27"/>
        <v/>
      </c>
      <c r="R333" s="374">
        <v>0</v>
      </c>
      <c r="S333" s="384"/>
      <c r="T333" s="384"/>
      <c r="U333" s="385"/>
      <c r="V333" s="385"/>
      <c r="W333" s="117">
        <v>0</v>
      </c>
      <c r="X333" s="387"/>
      <c r="Y333" s="385"/>
      <c r="Z333" s="384"/>
      <c r="AA333" s="384"/>
      <c r="AB333" s="385"/>
      <c r="AC333" s="385">
        <v>0</v>
      </c>
      <c r="AD333" s="117">
        <v>0</v>
      </c>
      <c r="AE333" s="109">
        <v>0</v>
      </c>
      <c r="AF333" s="116"/>
      <c r="AG333" s="116"/>
      <c r="AH333" s="124">
        <v>0</v>
      </c>
      <c r="AI333" s="117">
        <v>0</v>
      </c>
      <c r="AJ333" s="396">
        <v>0</v>
      </c>
      <c r="AK333" s="383"/>
      <c r="AL333" s="385"/>
      <c r="AM333" s="386">
        <v>0</v>
      </c>
      <c r="AN333" s="390">
        <v>0</v>
      </c>
      <c r="AO333" s="383">
        <v>0</v>
      </c>
      <c r="AP333" s="391"/>
      <c r="AQ333" s="384"/>
      <c r="AR333" s="386">
        <v>0</v>
      </c>
      <c r="AS333" s="123">
        <v>0</v>
      </c>
      <c r="AT333" s="384"/>
      <c r="AU333" s="383"/>
      <c r="AV333" s="384"/>
      <c r="AW333" s="383"/>
      <c r="AX333" s="126"/>
      <c r="AY333" s="384"/>
      <c r="AZ333" s="385"/>
      <c r="BA333" s="385"/>
      <c r="BB333" s="377">
        <v>0</v>
      </c>
      <c r="BC333" s="377">
        <v>0</v>
      </c>
      <c r="BD333" s="377">
        <v>0</v>
      </c>
      <c r="BE333" s="378"/>
      <c r="BF333" s="109"/>
      <c r="BG333" s="109"/>
      <c r="BH333" s="116"/>
      <c r="BI333" s="386"/>
      <c r="BJ333" s="378"/>
      <c r="BK333" s="378"/>
      <c r="BL333" s="386"/>
      <c r="BM333" s="374">
        <v>0</v>
      </c>
      <c r="BN333" s="384"/>
      <c r="BO333" s="384"/>
    </row>
    <row r="334" spans="1:67" ht="24" customHeight="1" x14ac:dyDescent="0.3">
      <c r="A334" s="364">
        <v>850221</v>
      </c>
      <c r="B334" s="365" t="s">
        <v>3187</v>
      </c>
      <c r="C334" s="366" t="s">
        <v>2546</v>
      </c>
      <c r="D334" s="367">
        <f t="shared" si="13"/>
        <v>0</v>
      </c>
      <c r="E334" s="368">
        <f t="shared" si="14"/>
        <v>0</v>
      </c>
      <c r="F334" s="368">
        <f t="shared" si="15"/>
        <v>0</v>
      </c>
      <c r="G334" s="368">
        <f t="shared" si="16"/>
        <v>0</v>
      </c>
      <c r="H334" s="368">
        <f t="shared" si="17"/>
        <v>0</v>
      </c>
      <c r="I334" s="368">
        <f t="shared" si="18"/>
        <v>0</v>
      </c>
      <c r="J334" s="368">
        <f t="shared" si="19"/>
        <v>0</v>
      </c>
      <c r="K334" s="368">
        <f t="shared" si="20"/>
        <v>0</v>
      </c>
      <c r="L334" s="368">
        <f t="shared" si="21"/>
        <v>0</v>
      </c>
      <c r="M334" s="369">
        <f t="shared" si="22"/>
        <v>0</v>
      </c>
      <c r="N334" s="370">
        <f t="shared" si="23"/>
        <v>0</v>
      </c>
      <c r="O334" s="371"/>
      <c r="P334" s="372">
        <f t="shared" si="26"/>
        <v>0</v>
      </c>
      <c r="Q334" s="373" t="str">
        <f t="shared" si="27"/>
        <v/>
      </c>
      <c r="R334" s="374">
        <v>0</v>
      </c>
      <c r="S334" s="384"/>
      <c r="T334" s="384"/>
      <c r="U334" s="385"/>
      <c r="V334" s="385"/>
      <c r="W334" s="117">
        <v>0</v>
      </c>
      <c r="X334" s="387"/>
      <c r="Y334" s="385"/>
      <c r="Z334" s="384"/>
      <c r="AA334" s="384"/>
      <c r="AB334" s="385"/>
      <c r="AC334" s="385">
        <v>0</v>
      </c>
      <c r="AD334" s="117">
        <v>0</v>
      </c>
      <c r="AE334" s="109">
        <v>0</v>
      </c>
      <c r="AF334" s="116"/>
      <c r="AG334" s="116"/>
      <c r="AH334" s="124">
        <v>0</v>
      </c>
      <c r="AI334" s="117">
        <v>0</v>
      </c>
      <c r="AJ334" s="375">
        <v>0</v>
      </c>
      <c r="AK334" s="383"/>
      <c r="AL334" s="385"/>
      <c r="AM334" s="117">
        <v>0</v>
      </c>
      <c r="AN334" s="375">
        <v>0</v>
      </c>
      <c r="AO334" s="383">
        <v>0</v>
      </c>
      <c r="AP334" s="391"/>
      <c r="AQ334" s="384"/>
      <c r="AR334" s="117">
        <v>0</v>
      </c>
      <c r="AS334" s="123">
        <v>0</v>
      </c>
      <c r="AT334" s="384"/>
      <c r="AU334" s="383"/>
      <c r="AV334" s="384"/>
      <c r="AW334" s="383"/>
      <c r="AX334" s="126"/>
      <c r="AY334" s="384"/>
      <c r="AZ334" s="385"/>
      <c r="BA334" s="385"/>
      <c r="BB334" s="377">
        <v>0</v>
      </c>
      <c r="BC334" s="377">
        <v>0</v>
      </c>
      <c r="BD334" s="377">
        <v>0</v>
      </c>
      <c r="BE334" s="378"/>
      <c r="BF334" s="444"/>
      <c r="BG334" s="444"/>
      <c r="BH334" s="116"/>
      <c r="BI334" s="117"/>
      <c r="BJ334" s="378"/>
      <c r="BK334" s="378"/>
      <c r="BL334" s="117"/>
      <c r="BM334" s="383">
        <v>0</v>
      </c>
      <c r="BN334" s="384"/>
      <c r="BO334" s="384"/>
    </row>
    <row r="335" spans="1:67" ht="24" customHeight="1" x14ac:dyDescent="0.3">
      <c r="A335" s="364">
        <v>880406</v>
      </c>
      <c r="B335" s="365" t="s">
        <v>3196</v>
      </c>
      <c r="C335" s="366" t="s">
        <v>311</v>
      </c>
      <c r="D335" s="367">
        <f t="shared" si="13"/>
        <v>36</v>
      </c>
      <c r="E335" s="368">
        <f t="shared" si="14"/>
        <v>0</v>
      </c>
      <c r="F335" s="368">
        <f t="shared" si="15"/>
        <v>0</v>
      </c>
      <c r="G335" s="368">
        <f t="shared" si="16"/>
        <v>0</v>
      </c>
      <c r="H335" s="368">
        <f t="shared" si="17"/>
        <v>0</v>
      </c>
      <c r="I335" s="368">
        <f t="shared" si="18"/>
        <v>0</v>
      </c>
      <c r="J335" s="368">
        <f t="shared" si="19"/>
        <v>0</v>
      </c>
      <c r="K335" s="368">
        <f t="shared" si="20"/>
        <v>0</v>
      </c>
      <c r="L335" s="368">
        <f t="shared" si="21"/>
        <v>0</v>
      </c>
      <c r="M335" s="369">
        <f t="shared" si="22"/>
        <v>0</v>
      </c>
      <c r="N335" s="370">
        <f t="shared" si="23"/>
        <v>36</v>
      </c>
      <c r="O335" s="371"/>
      <c r="P335" s="372">
        <f t="shared" si="26"/>
        <v>36</v>
      </c>
      <c r="Q335" s="373">
        <f t="shared" si="27"/>
        <v>269</v>
      </c>
      <c r="R335" s="374">
        <v>0</v>
      </c>
      <c r="S335" s="119"/>
      <c r="T335" s="119"/>
      <c r="U335" s="113"/>
      <c r="V335" s="113"/>
      <c r="W335" s="117">
        <v>0</v>
      </c>
      <c r="X335" s="123"/>
      <c r="Y335" s="113"/>
      <c r="Z335" s="119"/>
      <c r="AA335" s="119"/>
      <c r="AB335" s="113">
        <v>36</v>
      </c>
      <c r="AC335" s="113">
        <v>0</v>
      </c>
      <c r="AD335" s="386">
        <v>0</v>
      </c>
      <c r="AE335" s="109">
        <v>0</v>
      </c>
      <c r="AF335" s="116"/>
      <c r="AG335" s="116"/>
      <c r="AH335" s="389">
        <v>0</v>
      </c>
      <c r="AI335" s="117">
        <v>0</v>
      </c>
      <c r="AJ335" s="375">
        <v>0</v>
      </c>
      <c r="AK335" s="374"/>
      <c r="AL335" s="113"/>
      <c r="AM335" s="386">
        <v>0</v>
      </c>
      <c r="AN335" s="390">
        <v>0</v>
      </c>
      <c r="AO335" s="374">
        <v>0</v>
      </c>
      <c r="AP335" s="376"/>
      <c r="AQ335" s="119"/>
      <c r="AR335" s="117">
        <v>0</v>
      </c>
      <c r="AS335" s="123">
        <v>0</v>
      </c>
      <c r="AT335" s="119"/>
      <c r="AU335" s="374"/>
      <c r="AV335" s="119"/>
      <c r="AW335" s="374"/>
      <c r="AX335" s="392"/>
      <c r="AY335" s="119"/>
      <c r="AZ335" s="113"/>
      <c r="BA335" s="113"/>
      <c r="BB335" s="394">
        <v>0</v>
      </c>
      <c r="BC335" s="394">
        <v>0</v>
      </c>
      <c r="BD335" s="394">
        <v>0</v>
      </c>
      <c r="BE335" s="378"/>
      <c r="BF335" s="440"/>
      <c r="BG335" s="440"/>
      <c r="BH335" s="116"/>
      <c r="BI335" s="117"/>
      <c r="BJ335" s="378"/>
      <c r="BK335" s="378"/>
      <c r="BL335" s="117"/>
      <c r="BM335" s="383">
        <v>0</v>
      </c>
      <c r="BN335" s="119"/>
      <c r="BO335" s="119"/>
    </row>
    <row r="336" spans="1:67" ht="24" customHeight="1" x14ac:dyDescent="0.3">
      <c r="A336" s="379" t="s">
        <v>3199</v>
      </c>
      <c r="B336" s="365" t="s">
        <v>3200</v>
      </c>
      <c r="C336" s="366" t="s">
        <v>4007</v>
      </c>
      <c r="D336" s="367">
        <f t="shared" si="13"/>
        <v>0</v>
      </c>
      <c r="E336" s="368">
        <f t="shared" si="14"/>
        <v>0</v>
      </c>
      <c r="F336" s="368">
        <f t="shared" si="15"/>
        <v>0</v>
      </c>
      <c r="G336" s="368">
        <f t="shared" si="16"/>
        <v>0</v>
      </c>
      <c r="H336" s="368">
        <f t="shared" si="17"/>
        <v>0</v>
      </c>
      <c r="I336" s="368">
        <f t="shared" si="18"/>
        <v>0</v>
      </c>
      <c r="J336" s="368">
        <f t="shared" si="19"/>
        <v>0</v>
      </c>
      <c r="K336" s="368">
        <f t="shared" si="20"/>
        <v>0</v>
      </c>
      <c r="L336" s="368">
        <f t="shared" si="21"/>
        <v>0</v>
      </c>
      <c r="M336" s="369">
        <f t="shared" si="22"/>
        <v>0</v>
      </c>
      <c r="N336" s="370">
        <f t="shared" si="23"/>
        <v>0</v>
      </c>
      <c r="O336" s="371"/>
      <c r="P336" s="372">
        <f t="shared" si="26"/>
        <v>0</v>
      </c>
      <c r="Q336" s="373" t="str">
        <f t="shared" si="27"/>
        <v/>
      </c>
      <c r="R336" s="374">
        <v>0</v>
      </c>
      <c r="S336" s="384"/>
      <c r="T336" s="384"/>
      <c r="U336" s="385"/>
      <c r="V336" s="385"/>
      <c r="W336" s="117">
        <v>0</v>
      </c>
      <c r="X336" s="387"/>
      <c r="Y336" s="385"/>
      <c r="Z336" s="384"/>
      <c r="AA336" s="384"/>
      <c r="AB336" s="385"/>
      <c r="AC336" s="385">
        <v>0</v>
      </c>
      <c r="AD336" s="386">
        <v>0</v>
      </c>
      <c r="AE336" s="109">
        <v>0</v>
      </c>
      <c r="AF336" s="116"/>
      <c r="AG336" s="116"/>
      <c r="AH336" s="124">
        <v>0</v>
      </c>
      <c r="AI336" s="117">
        <v>0</v>
      </c>
      <c r="AJ336" s="375">
        <v>0</v>
      </c>
      <c r="AK336" s="383"/>
      <c r="AL336" s="385"/>
      <c r="AM336" s="117">
        <v>0</v>
      </c>
      <c r="AN336" s="375">
        <v>0</v>
      </c>
      <c r="AO336" s="374">
        <v>0</v>
      </c>
      <c r="AP336" s="391"/>
      <c r="AQ336" s="384"/>
      <c r="AR336" s="117">
        <v>0</v>
      </c>
      <c r="AS336" s="123">
        <v>0</v>
      </c>
      <c r="AT336" s="384"/>
      <c r="AU336" s="374"/>
      <c r="AV336" s="384"/>
      <c r="AW336" s="374"/>
      <c r="AX336" s="126"/>
      <c r="AY336" s="384"/>
      <c r="AZ336" s="385"/>
      <c r="BA336" s="385"/>
      <c r="BB336" s="377">
        <v>0</v>
      </c>
      <c r="BC336" s="377">
        <v>0</v>
      </c>
      <c r="BD336" s="377">
        <v>0</v>
      </c>
      <c r="BE336" s="378"/>
      <c r="BF336" s="109"/>
      <c r="BG336" s="109"/>
      <c r="BH336" s="116"/>
      <c r="BI336" s="117"/>
      <c r="BJ336" s="378"/>
      <c r="BK336" s="378"/>
      <c r="BL336" s="117"/>
      <c r="BM336" s="374">
        <v>0</v>
      </c>
      <c r="BN336" s="384"/>
      <c r="BO336" s="384"/>
    </row>
    <row r="337" spans="1:67" ht="24" customHeight="1" x14ac:dyDescent="0.3">
      <c r="A337" s="380" t="s">
        <v>3203</v>
      </c>
      <c r="B337" s="381" t="s">
        <v>3204</v>
      </c>
      <c r="C337" s="382" t="s">
        <v>1857</v>
      </c>
      <c r="D337" s="367">
        <f t="shared" si="13"/>
        <v>10</v>
      </c>
      <c r="E337" s="368">
        <f t="shared" si="14"/>
        <v>0</v>
      </c>
      <c r="F337" s="368">
        <f t="shared" si="15"/>
        <v>0</v>
      </c>
      <c r="G337" s="368">
        <f t="shared" si="16"/>
        <v>0</v>
      </c>
      <c r="H337" s="368">
        <f t="shared" si="17"/>
        <v>0</v>
      </c>
      <c r="I337" s="368">
        <f t="shared" si="18"/>
        <v>0</v>
      </c>
      <c r="J337" s="368">
        <f t="shared" si="19"/>
        <v>0</v>
      </c>
      <c r="K337" s="368">
        <f t="shared" si="20"/>
        <v>0</v>
      </c>
      <c r="L337" s="368">
        <f t="shared" si="21"/>
        <v>0</v>
      </c>
      <c r="M337" s="369">
        <f t="shared" si="22"/>
        <v>0</v>
      </c>
      <c r="N337" s="370">
        <f t="shared" si="23"/>
        <v>10</v>
      </c>
      <c r="O337" s="371"/>
      <c r="P337" s="372">
        <f t="shared" si="26"/>
        <v>10</v>
      </c>
      <c r="Q337" s="373">
        <f t="shared" si="27"/>
        <v>628</v>
      </c>
      <c r="R337" s="383">
        <v>0</v>
      </c>
      <c r="S337" s="119"/>
      <c r="T337" s="119"/>
      <c r="U337" s="113"/>
      <c r="V337" s="113"/>
      <c r="W337" s="117">
        <v>0</v>
      </c>
      <c r="X337" s="123"/>
      <c r="Y337" s="113"/>
      <c r="Z337" s="119"/>
      <c r="AA337" s="119"/>
      <c r="AB337" s="113"/>
      <c r="AC337" s="113">
        <v>0</v>
      </c>
      <c r="AD337" s="117">
        <v>0</v>
      </c>
      <c r="AE337" s="109">
        <v>0</v>
      </c>
      <c r="AF337" s="388"/>
      <c r="AG337" s="388"/>
      <c r="AH337" s="124">
        <v>0</v>
      </c>
      <c r="AI337" s="117">
        <v>0</v>
      </c>
      <c r="AJ337" s="375">
        <v>0</v>
      </c>
      <c r="AK337" s="374"/>
      <c r="AL337" s="113"/>
      <c r="AM337" s="117">
        <v>0</v>
      </c>
      <c r="AN337" s="375">
        <v>0</v>
      </c>
      <c r="AO337" s="374">
        <v>0</v>
      </c>
      <c r="AP337" s="376"/>
      <c r="AQ337" s="119"/>
      <c r="AR337" s="117">
        <v>0</v>
      </c>
      <c r="AS337" s="123">
        <v>0</v>
      </c>
      <c r="AT337" s="119"/>
      <c r="AU337" s="374"/>
      <c r="AV337" s="119"/>
      <c r="AW337" s="374"/>
      <c r="AX337" s="392"/>
      <c r="AY337" s="119">
        <v>10</v>
      </c>
      <c r="AZ337" s="113"/>
      <c r="BA337" s="113"/>
      <c r="BB337" s="377">
        <v>0</v>
      </c>
      <c r="BC337" s="377">
        <v>0</v>
      </c>
      <c r="BD337" s="377">
        <v>0</v>
      </c>
      <c r="BE337" s="393"/>
      <c r="BF337" s="109"/>
      <c r="BG337" s="109"/>
      <c r="BH337" s="388"/>
      <c r="BI337" s="117"/>
      <c r="BJ337" s="393"/>
      <c r="BK337" s="393"/>
      <c r="BL337" s="117"/>
      <c r="BM337" s="383">
        <v>0</v>
      </c>
      <c r="BN337" s="119"/>
      <c r="BO337" s="119"/>
    </row>
    <row r="338" spans="1:67" ht="24" customHeight="1" x14ac:dyDescent="0.3">
      <c r="A338" s="380" t="s">
        <v>3207</v>
      </c>
      <c r="B338" s="442" t="s">
        <v>3208</v>
      </c>
      <c r="C338" s="443" t="s">
        <v>4024</v>
      </c>
      <c r="D338" s="367">
        <f t="shared" si="13"/>
        <v>0</v>
      </c>
      <c r="E338" s="368">
        <f t="shared" si="14"/>
        <v>0</v>
      </c>
      <c r="F338" s="368">
        <f t="shared" si="15"/>
        <v>0</v>
      </c>
      <c r="G338" s="368">
        <f t="shared" si="16"/>
        <v>0</v>
      </c>
      <c r="H338" s="368">
        <f t="shared" si="17"/>
        <v>0</v>
      </c>
      <c r="I338" s="368">
        <f t="shared" si="18"/>
        <v>0</v>
      </c>
      <c r="J338" s="368">
        <f t="shared" si="19"/>
        <v>0</v>
      </c>
      <c r="K338" s="368">
        <f t="shared" si="20"/>
        <v>0</v>
      </c>
      <c r="L338" s="368">
        <f t="shared" si="21"/>
        <v>0</v>
      </c>
      <c r="M338" s="369">
        <f t="shared" si="22"/>
        <v>0</v>
      </c>
      <c r="N338" s="370">
        <f t="shared" si="23"/>
        <v>0</v>
      </c>
      <c r="O338" s="371"/>
      <c r="P338" s="372">
        <f t="shared" si="26"/>
        <v>0</v>
      </c>
      <c r="Q338" s="373" t="str">
        <f t="shared" si="27"/>
        <v/>
      </c>
      <c r="R338" s="374">
        <v>0</v>
      </c>
      <c r="S338" s="119"/>
      <c r="T338" s="119"/>
      <c r="U338" s="113"/>
      <c r="V338" s="113"/>
      <c r="W338" s="117">
        <v>0</v>
      </c>
      <c r="X338" s="123"/>
      <c r="Y338" s="113"/>
      <c r="Z338" s="119"/>
      <c r="AA338" s="119"/>
      <c r="AB338" s="113"/>
      <c r="AC338" s="113">
        <v>0</v>
      </c>
      <c r="AD338" s="117">
        <v>0</v>
      </c>
      <c r="AE338" s="109">
        <v>0</v>
      </c>
      <c r="AF338" s="116"/>
      <c r="AG338" s="116"/>
      <c r="AH338" s="389">
        <v>0</v>
      </c>
      <c r="AI338" s="117">
        <v>0</v>
      </c>
      <c r="AJ338" s="375">
        <v>0</v>
      </c>
      <c r="AK338" s="374"/>
      <c r="AL338" s="113"/>
      <c r="AM338" s="117">
        <v>0</v>
      </c>
      <c r="AN338" s="375">
        <v>0</v>
      </c>
      <c r="AO338" s="383">
        <v>0</v>
      </c>
      <c r="AP338" s="376"/>
      <c r="AQ338" s="119"/>
      <c r="AR338" s="117">
        <v>0</v>
      </c>
      <c r="AS338" s="123">
        <v>0</v>
      </c>
      <c r="AT338" s="119"/>
      <c r="AU338" s="383"/>
      <c r="AV338" s="119"/>
      <c r="AW338" s="383"/>
      <c r="AX338" s="126"/>
      <c r="AY338" s="119"/>
      <c r="AZ338" s="113"/>
      <c r="BA338" s="113"/>
      <c r="BB338" s="377">
        <v>0</v>
      </c>
      <c r="BC338" s="377">
        <v>0</v>
      </c>
      <c r="BD338" s="377">
        <v>0</v>
      </c>
      <c r="BE338" s="378"/>
      <c r="BF338" s="109"/>
      <c r="BG338" s="109"/>
      <c r="BH338" s="116"/>
      <c r="BI338" s="117"/>
      <c r="BJ338" s="378"/>
      <c r="BK338" s="378"/>
      <c r="BL338" s="117"/>
      <c r="BM338" s="383">
        <v>0</v>
      </c>
      <c r="BN338" s="119"/>
      <c r="BO338" s="119"/>
    </row>
    <row r="339" spans="1:67" ht="24" customHeight="1" x14ac:dyDescent="0.3">
      <c r="A339" s="364">
        <v>760404</v>
      </c>
      <c r="B339" s="438" t="s">
        <v>3214</v>
      </c>
      <c r="C339" s="439" t="s">
        <v>2428</v>
      </c>
      <c r="D339" s="367">
        <f t="shared" si="13"/>
        <v>0</v>
      </c>
      <c r="E339" s="368">
        <f t="shared" si="14"/>
        <v>0</v>
      </c>
      <c r="F339" s="368">
        <f t="shared" si="15"/>
        <v>0</v>
      </c>
      <c r="G339" s="368">
        <f t="shared" si="16"/>
        <v>0</v>
      </c>
      <c r="H339" s="368">
        <f t="shared" si="17"/>
        <v>0</v>
      </c>
      <c r="I339" s="368">
        <f t="shared" si="18"/>
        <v>0</v>
      </c>
      <c r="J339" s="368">
        <f t="shared" si="19"/>
        <v>0</v>
      </c>
      <c r="K339" s="368">
        <f t="shared" si="20"/>
        <v>0</v>
      </c>
      <c r="L339" s="368">
        <f t="shared" si="21"/>
        <v>0</v>
      </c>
      <c r="M339" s="369">
        <f t="shared" si="22"/>
        <v>0</v>
      </c>
      <c r="N339" s="370">
        <f t="shared" si="23"/>
        <v>0</v>
      </c>
      <c r="O339" s="371"/>
      <c r="P339" s="372">
        <f t="shared" si="26"/>
        <v>0</v>
      </c>
      <c r="Q339" s="373" t="str">
        <f t="shared" si="27"/>
        <v/>
      </c>
      <c r="R339" s="374">
        <v>0</v>
      </c>
      <c r="S339" s="119"/>
      <c r="T339" s="119"/>
      <c r="U339" s="113"/>
      <c r="V339" s="113"/>
      <c r="W339" s="386">
        <v>0</v>
      </c>
      <c r="X339" s="387"/>
      <c r="Y339" s="113"/>
      <c r="Z339" s="119"/>
      <c r="AA339" s="119"/>
      <c r="AB339" s="113"/>
      <c r="AC339" s="385">
        <v>0</v>
      </c>
      <c r="AD339" s="386">
        <v>0</v>
      </c>
      <c r="AE339" s="214">
        <v>0</v>
      </c>
      <c r="AF339" s="388"/>
      <c r="AG339" s="388"/>
      <c r="AH339" s="124">
        <v>0</v>
      </c>
      <c r="AI339" s="117">
        <v>0</v>
      </c>
      <c r="AJ339" s="375">
        <v>0</v>
      </c>
      <c r="AK339" s="383"/>
      <c r="AL339" s="113"/>
      <c r="AM339" s="117">
        <v>0</v>
      </c>
      <c r="AN339" s="375">
        <v>0</v>
      </c>
      <c r="AO339" s="374">
        <v>0</v>
      </c>
      <c r="AP339" s="391"/>
      <c r="AQ339" s="119"/>
      <c r="AR339" s="117">
        <v>0</v>
      </c>
      <c r="AS339" s="123">
        <v>0</v>
      </c>
      <c r="AT339" s="119"/>
      <c r="AU339" s="374"/>
      <c r="AV339" s="119"/>
      <c r="AW339" s="374"/>
      <c r="AX339" s="126"/>
      <c r="AY339" s="119"/>
      <c r="AZ339" s="113"/>
      <c r="BA339" s="113"/>
      <c r="BB339" s="377">
        <v>0</v>
      </c>
      <c r="BC339" s="377">
        <v>0</v>
      </c>
      <c r="BD339" s="377">
        <v>0</v>
      </c>
      <c r="BE339" s="393"/>
      <c r="BF339" s="109"/>
      <c r="BG339" s="109"/>
      <c r="BH339" s="388"/>
      <c r="BI339" s="117"/>
      <c r="BJ339" s="393"/>
      <c r="BK339" s="393"/>
      <c r="BL339" s="117"/>
      <c r="BM339" s="374">
        <v>0</v>
      </c>
      <c r="BN339" s="119"/>
      <c r="BO339" s="119"/>
    </row>
    <row r="340" spans="1:67" ht="24" customHeight="1" x14ac:dyDescent="0.3">
      <c r="A340" s="379" t="s">
        <v>3216</v>
      </c>
      <c r="B340" s="365" t="s">
        <v>3217</v>
      </c>
      <c r="C340" s="366" t="s">
        <v>245</v>
      </c>
      <c r="D340" s="367">
        <f t="shared" si="13"/>
        <v>0</v>
      </c>
      <c r="E340" s="368">
        <f t="shared" si="14"/>
        <v>0</v>
      </c>
      <c r="F340" s="368">
        <f t="shared" si="15"/>
        <v>0</v>
      </c>
      <c r="G340" s="368">
        <f t="shared" si="16"/>
        <v>0</v>
      </c>
      <c r="H340" s="368">
        <f t="shared" si="17"/>
        <v>0</v>
      </c>
      <c r="I340" s="368">
        <f t="shared" si="18"/>
        <v>0</v>
      </c>
      <c r="J340" s="368">
        <f t="shared" si="19"/>
        <v>0</v>
      </c>
      <c r="K340" s="368">
        <f t="shared" si="20"/>
        <v>0</v>
      </c>
      <c r="L340" s="368">
        <f t="shared" si="21"/>
        <v>0</v>
      </c>
      <c r="M340" s="369">
        <f t="shared" si="22"/>
        <v>0</v>
      </c>
      <c r="N340" s="370">
        <f t="shared" si="23"/>
        <v>0</v>
      </c>
      <c r="O340" s="371"/>
      <c r="P340" s="372">
        <f t="shared" si="26"/>
        <v>0</v>
      </c>
      <c r="Q340" s="373" t="str">
        <f t="shared" si="27"/>
        <v/>
      </c>
      <c r="R340" s="383">
        <v>0</v>
      </c>
      <c r="S340" s="119"/>
      <c r="T340" s="119"/>
      <c r="U340" s="113"/>
      <c r="V340" s="113"/>
      <c r="W340" s="386">
        <v>0</v>
      </c>
      <c r="X340" s="123"/>
      <c r="Y340" s="113"/>
      <c r="Z340" s="119"/>
      <c r="AA340" s="119"/>
      <c r="AB340" s="113"/>
      <c r="AC340" s="113">
        <v>0</v>
      </c>
      <c r="AD340" s="386">
        <v>0</v>
      </c>
      <c r="AE340" s="214">
        <v>0</v>
      </c>
      <c r="AF340" s="116"/>
      <c r="AG340" s="116"/>
      <c r="AH340" s="124">
        <v>0</v>
      </c>
      <c r="AI340" s="117">
        <v>0</v>
      </c>
      <c r="AJ340" s="375">
        <v>0</v>
      </c>
      <c r="AK340" s="374"/>
      <c r="AL340" s="113"/>
      <c r="AM340" s="117">
        <v>0</v>
      </c>
      <c r="AN340" s="375">
        <v>0</v>
      </c>
      <c r="AO340" s="374">
        <v>0</v>
      </c>
      <c r="AP340" s="376"/>
      <c r="AQ340" s="119"/>
      <c r="AR340" s="117">
        <v>0</v>
      </c>
      <c r="AS340" s="123">
        <v>0</v>
      </c>
      <c r="AT340" s="119"/>
      <c r="AU340" s="374"/>
      <c r="AV340" s="119"/>
      <c r="AW340" s="374"/>
      <c r="AX340" s="126"/>
      <c r="AY340" s="119"/>
      <c r="AZ340" s="113"/>
      <c r="BA340" s="113"/>
      <c r="BB340" s="377">
        <v>0</v>
      </c>
      <c r="BC340" s="377">
        <v>0</v>
      </c>
      <c r="BD340" s="377">
        <v>0</v>
      </c>
      <c r="BE340" s="378"/>
      <c r="BF340" s="109"/>
      <c r="BG340" s="109"/>
      <c r="BH340" s="116"/>
      <c r="BI340" s="117"/>
      <c r="BJ340" s="378"/>
      <c r="BK340" s="378"/>
      <c r="BL340" s="117"/>
      <c r="BM340" s="383">
        <v>0</v>
      </c>
      <c r="BN340" s="119"/>
      <c r="BO340" s="119"/>
    </row>
    <row r="341" spans="1:67" ht="24" customHeight="1" x14ac:dyDescent="0.3">
      <c r="A341" s="379" t="s">
        <v>1233</v>
      </c>
      <c r="B341" s="365" t="s">
        <v>1234</v>
      </c>
      <c r="C341" s="366" t="s">
        <v>1235</v>
      </c>
      <c r="D341" s="367">
        <f t="shared" si="13"/>
        <v>50</v>
      </c>
      <c r="E341" s="368">
        <f t="shared" si="14"/>
        <v>20</v>
      </c>
      <c r="F341" s="368">
        <f t="shared" si="15"/>
        <v>5</v>
      </c>
      <c r="G341" s="368">
        <f t="shared" si="16"/>
        <v>4</v>
      </c>
      <c r="H341" s="368">
        <f t="shared" si="17"/>
        <v>1</v>
      </c>
      <c r="I341" s="368">
        <f t="shared" si="18"/>
        <v>1</v>
      </c>
      <c r="J341" s="368">
        <f t="shared" si="19"/>
        <v>1</v>
      </c>
      <c r="K341" s="368">
        <f t="shared" si="20"/>
        <v>0</v>
      </c>
      <c r="L341" s="368">
        <f t="shared" si="21"/>
        <v>0</v>
      </c>
      <c r="M341" s="369">
        <f t="shared" si="22"/>
        <v>0</v>
      </c>
      <c r="N341" s="370">
        <f t="shared" si="23"/>
        <v>82</v>
      </c>
      <c r="O341" s="371"/>
      <c r="P341" s="372">
        <f t="shared" si="26"/>
        <v>82</v>
      </c>
      <c r="Q341" s="373">
        <f t="shared" si="27"/>
        <v>144</v>
      </c>
      <c r="R341" s="383">
        <v>0</v>
      </c>
      <c r="S341" s="119">
        <v>1</v>
      </c>
      <c r="T341" s="119"/>
      <c r="U341" s="113"/>
      <c r="V341" s="113"/>
      <c r="W341" s="117">
        <v>0</v>
      </c>
      <c r="X341" s="387"/>
      <c r="Y341" s="113"/>
      <c r="Z341" s="119"/>
      <c r="AA341" s="119"/>
      <c r="AB341" s="113"/>
      <c r="AC341" s="113">
        <v>0</v>
      </c>
      <c r="AD341" s="117">
        <v>0</v>
      </c>
      <c r="AE341" s="109">
        <v>0</v>
      </c>
      <c r="AF341" s="116"/>
      <c r="AG341" s="116"/>
      <c r="AH341" s="124">
        <v>0</v>
      </c>
      <c r="AI341" s="386">
        <v>0</v>
      </c>
      <c r="AJ341" s="396">
        <v>0</v>
      </c>
      <c r="AK341" s="383"/>
      <c r="AL341" s="113"/>
      <c r="AM341" s="117">
        <v>0</v>
      </c>
      <c r="AN341" s="375">
        <v>1</v>
      </c>
      <c r="AO341" s="374">
        <v>4</v>
      </c>
      <c r="AP341" s="391"/>
      <c r="AQ341" s="119"/>
      <c r="AR341" s="386">
        <v>0</v>
      </c>
      <c r="AS341" s="123">
        <v>0</v>
      </c>
      <c r="AT341" s="119"/>
      <c r="AU341" s="374">
        <v>5</v>
      </c>
      <c r="AV341" s="119"/>
      <c r="AW341" s="374"/>
      <c r="AX341" s="392"/>
      <c r="AY341" s="119"/>
      <c r="AZ341" s="113">
        <v>1</v>
      </c>
      <c r="BA341" s="113"/>
      <c r="BB341" s="377">
        <v>0</v>
      </c>
      <c r="BC341" s="377">
        <v>0</v>
      </c>
      <c r="BD341" s="377">
        <v>0</v>
      </c>
      <c r="BE341" s="378">
        <v>50</v>
      </c>
      <c r="BF341" s="440"/>
      <c r="BG341" s="440"/>
      <c r="BH341" s="116"/>
      <c r="BI341" s="386">
        <v>20</v>
      </c>
      <c r="BJ341" s="378"/>
      <c r="BK341" s="378"/>
      <c r="BL341" s="386"/>
      <c r="BM341" s="374">
        <v>0</v>
      </c>
      <c r="BN341" s="119"/>
      <c r="BO341" s="119"/>
    </row>
    <row r="342" spans="1:67" ht="24" customHeight="1" x14ac:dyDescent="0.3">
      <c r="A342" s="379" t="s">
        <v>4047</v>
      </c>
      <c r="B342" s="365" t="s">
        <v>3219</v>
      </c>
      <c r="C342" s="366" t="s">
        <v>1883</v>
      </c>
      <c r="D342" s="367">
        <f t="shared" si="13"/>
        <v>0</v>
      </c>
      <c r="E342" s="368">
        <f t="shared" si="14"/>
        <v>0</v>
      </c>
      <c r="F342" s="368">
        <f t="shared" si="15"/>
        <v>0</v>
      </c>
      <c r="G342" s="368">
        <f t="shared" si="16"/>
        <v>0</v>
      </c>
      <c r="H342" s="368">
        <f t="shared" si="17"/>
        <v>0</v>
      </c>
      <c r="I342" s="368">
        <f t="shared" si="18"/>
        <v>0</v>
      </c>
      <c r="J342" s="368">
        <f t="shared" si="19"/>
        <v>0</v>
      </c>
      <c r="K342" s="368">
        <f t="shared" si="20"/>
        <v>0</v>
      </c>
      <c r="L342" s="368">
        <f t="shared" si="21"/>
        <v>0</v>
      </c>
      <c r="M342" s="369">
        <f t="shared" si="22"/>
        <v>0</v>
      </c>
      <c r="N342" s="370">
        <f t="shared" si="23"/>
        <v>0</v>
      </c>
      <c r="O342" s="371"/>
      <c r="P342" s="372">
        <f t="shared" si="26"/>
        <v>0</v>
      </c>
      <c r="Q342" s="373" t="str">
        <f t="shared" si="27"/>
        <v/>
      </c>
      <c r="R342" s="374">
        <v>0</v>
      </c>
      <c r="S342" s="119"/>
      <c r="T342" s="119"/>
      <c r="U342" s="113"/>
      <c r="V342" s="113"/>
      <c r="W342" s="386">
        <v>0</v>
      </c>
      <c r="X342" s="123"/>
      <c r="Y342" s="113"/>
      <c r="Z342" s="119"/>
      <c r="AA342" s="119"/>
      <c r="AB342" s="113"/>
      <c r="AC342" s="113">
        <v>0</v>
      </c>
      <c r="AD342" s="386">
        <v>0</v>
      </c>
      <c r="AE342" s="214">
        <v>0</v>
      </c>
      <c r="AF342" s="116"/>
      <c r="AG342" s="116"/>
      <c r="AH342" s="124">
        <v>0</v>
      </c>
      <c r="AI342" s="386">
        <v>0</v>
      </c>
      <c r="AJ342" s="396">
        <v>0</v>
      </c>
      <c r="AK342" s="374"/>
      <c r="AL342" s="113"/>
      <c r="AM342" s="117">
        <v>0</v>
      </c>
      <c r="AN342" s="375">
        <v>0</v>
      </c>
      <c r="AO342" s="374">
        <v>0</v>
      </c>
      <c r="AP342" s="376"/>
      <c r="AQ342" s="119"/>
      <c r="AR342" s="386">
        <v>0</v>
      </c>
      <c r="AS342" s="123">
        <v>0</v>
      </c>
      <c r="AT342" s="119"/>
      <c r="AU342" s="374"/>
      <c r="AV342" s="119"/>
      <c r="AW342" s="374"/>
      <c r="AX342" s="126"/>
      <c r="AY342" s="119"/>
      <c r="AZ342" s="113"/>
      <c r="BA342" s="113"/>
      <c r="BB342" s="377">
        <v>0</v>
      </c>
      <c r="BC342" s="377">
        <v>0</v>
      </c>
      <c r="BD342" s="377">
        <v>0</v>
      </c>
      <c r="BE342" s="378"/>
      <c r="BF342" s="444"/>
      <c r="BG342" s="444"/>
      <c r="BH342" s="116"/>
      <c r="BI342" s="386"/>
      <c r="BJ342" s="378"/>
      <c r="BK342" s="378"/>
      <c r="BL342" s="386"/>
      <c r="BM342" s="383">
        <v>0</v>
      </c>
      <c r="BN342" s="119"/>
      <c r="BO342" s="119"/>
    </row>
    <row r="343" spans="1:67" ht="24" customHeight="1" x14ac:dyDescent="0.3">
      <c r="A343" s="364" t="s">
        <v>3220</v>
      </c>
      <c r="B343" s="365" t="s">
        <v>3221</v>
      </c>
      <c r="C343" s="366" t="s">
        <v>3222</v>
      </c>
      <c r="D343" s="367">
        <f t="shared" si="13"/>
        <v>0</v>
      </c>
      <c r="E343" s="368">
        <f t="shared" si="14"/>
        <v>0</v>
      </c>
      <c r="F343" s="368">
        <f t="shared" si="15"/>
        <v>0</v>
      </c>
      <c r="G343" s="368">
        <f t="shared" si="16"/>
        <v>0</v>
      </c>
      <c r="H343" s="368">
        <f t="shared" si="17"/>
        <v>0</v>
      </c>
      <c r="I343" s="368">
        <f t="shared" si="18"/>
        <v>0</v>
      </c>
      <c r="J343" s="368">
        <f t="shared" si="19"/>
        <v>0</v>
      </c>
      <c r="K343" s="368">
        <f t="shared" si="20"/>
        <v>0</v>
      </c>
      <c r="L343" s="368">
        <f t="shared" si="21"/>
        <v>0</v>
      </c>
      <c r="M343" s="369">
        <f t="shared" si="22"/>
        <v>0</v>
      </c>
      <c r="N343" s="370">
        <f t="shared" si="23"/>
        <v>0</v>
      </c>
      <c r="O343" s="371"/>
      <c r="P343" s="372">
        <f t="shared" si="26"/>
        <v>0</v>
      </c>
      <c r="Q343" s="373" t="str">
        <f t="shared" si="27"/>
        <v/>
      </c>
      <c r="R343" s="374">
        <v>0</v>
      </c>
      <c r="S343" s="119"/>
      <c r="T343" s="119"/>
      <c r="U343" s="113"/>
      <c r="V343" s="113"/>
      <c r="W343" s="117">
        <v>0</v>
      </c>
      <c r="X343" s="123"/>
      <c r="Y343" s="113"/>
      <c r="Z343" s="119"/>
      <c r="AA343" s="119"/>
      <c r="AB343" s="113"/>
      <c r="AC343" s="113">
        <v>0</v>
      </c>
      <c r="AD343" s="117">
        <v>0</v>
      </c>
      <c r="AE343" s="109">
        <v>0</v>
      </c>
      <c r="AF343" s="116"/>
      <c r="AG343" s="116"/>
      <c r="AH343" s="389">
        <v>0</v>
      </c>
      <c r="AI343" s="117">
        <v>0</v>
      </c>
      <c r="AJ343" s="375">
        <v>0</v>
      </c>
      <c r="AK343" s="374"/>
      <c r="AL343" s="113"/>
      <c r="AM343" s="117">
        <v>0</v>
      </c>
      <c r="AN343" s="375">
        <v>0</v>
      </c>
      <c r="AO343" s="374">
        <v>0</v>
      </c>
      <c r="AP343" s="376"/>
      <c r="AQ343" s="119"/>
      <c r="AR343" s="117">
        <v>0</v>
      </c>
      <c r="AS343" s="387">
        <v>0</v>
      </c>
      <c r="AT343" s="119"/>
      <c r="AU343" s="374"/>
      <c r="AV343" s="119"/>
      <c r="AW343" s="374"/>
      <c r="AX343" s="126"/>
      <c r="AY343" s="119"/>
      <c r="AZ343" s="113"/>
      <c r="BA343" s="113"/>
      <c r="BB343" s="377">
        <v>0</v>
      </c>
      <c r="BC343" s="377">
        <v>0</v>
      </c>
      <c r="BD343" s="377">
        <v>0</v>
      </c>
      <c r="BE343" s="378"/>
      <c r="BF343" s="214"/>
      <c r="BG343" s="214"/>
      <c r="BH343" s="116"/>
      <c r="BI343" s="117"/>
      <c r="BJ343" s="378"/>
      <c r="BK343" s="378"/>
      <c r="BL343" s="117"/>
      <c r="BM343" s="374">
        <v>0</v>
      </c>
      <c r="BN343" s="119"/>
      <c r="BO343" s="119"/>
    </row>
    <row r="344" spans="1:67" ht="24" customHeight="1" x14ac:dyDescent="0.3">
      <c r="A344" s="364" t="s">
        <v>3227</v>
      </c>
      <c r="B344" s="365" t="s">
        <v>3228</v>
      </c>
      <c r="C344" s="366" t="s">
        <v>518</v>
      </c>
      <c r="D344" s="367">
        <f t="shared" si="13"/>
        <v>0</v>
      </c>
      <c r="E344" s="368">
        <f t="shared" si="14"/>
        <v>0</v>
      </c>
      <c r="F344" s="368">
        <f t="shared" si="15"/>
        <v>0</v>
      </c>
      <c r="G344" s="368">
        <f t="shared" si="16"/>
        <v>0</v>
      </c>
      <c r="H344" s="368">
        <f t="shared" si="17"/>
        <v>0</v>
      </c>
      <c r="I344" s="368">
        <f t="shared" si="18"/>
        <v>0</v>
      </c>
      <c r="J344" s="368">
        <f t="shared" si="19"/>
        <v>0</v>
      </c>
      <c r="K344" s="368">
        <f t="shared" si="20"/>
        <v>0</v>
      </c>
      <c r="L344" s="368">
        <f t="shared" si="21"/>
        <v>0</v>
      </c>
      <c r="M344" s="369">
        <f t="shared" si="22"/>
        <v>0</v>
      </c>
      <c r="N344" s="370">
        <f t="shared" si="23"/>
        <v>0</v>
      </c>
      <c r="O344" s="371"/>
      <c r="P344" s="372">
        <f t="shared" si="26"/>
        <v>0</v>
      </c>
      <c r="Q344" s="373" t="str">
        <f t="shared" si="27"/>
        <v/>
      </c>
      <c r="R344" s="374">
        <v>0</v>
      </c>
      <c r="S344" s="119"/>
      <c r="T344" s="119"/>
      <c r="U344" s="113"/>
      <c r="V344" s="113"/>
      <c r="W344" s="117">
        <v>0</v>
      </c>
      <c r="X344" s="123"/>
      <c r="Y344" s="113"/>
      <c r="Z344" s="119"/>
      <c r="AA344" s="119"/>
      <c r="AB344" s="113"/>
      <c r="AC344" s="113">
        <v>0</v>
      </c>
      <c r="AD344" s="117">
        <v>0</v>
      </c>
      <c r="AE344" s="440">
        <v>0</v>
      </c>
      <c r="AF344" s="116"/>
      <c r="AG344" s="116"/>
      <c r="AH344" s="389">
        <v>0</v>
      </c>
      <c r="AI344" s="117">
        <v>0</v>
      </c>
      <c r="AJ344" s="375">
        <v>0</v>
      </c>
      <c r="AK344" s="374"/>
      <c r="AL344" s="113"/>
      <c r="AM344" s="117">
        <v>0</v>
      </c>
      <c r="AN344" s="375">
        <v>0</v>
      </c>
      <c r="AO344" s="374">
        <v>0</v>
      </c>
      <c r="AP344" s="376"/>
      <c r="AQ344" s="119"/>
      <c r="AR344" s="386">
        <v>0</v>
      </c>
      <c r="AS344" s="387">
        <v>0</v>
      </c>
      <c r="AT344" s="119"/>
      <c r="AU344" s="374"/>
      <c r="AV344" s="119"/>
      <c r="AW344" s="374"/>
      <c r="AX344" s="126"/>
      <c r="AY344" s="119"/>
      <c r="AZ344" s="113"/>
      <c r="BA344" s="113"/>
      <c r="BB344" s="377">
        <v>0</v>
      </c>
      <c r="BC344" s="377">
        <v>0</v>
      </c>
      <c r="BD344" s="377">
        <v>0</v>
      </c>
      <c r="BE344" s="378"/>
      <c r="BF344" s="440"/>
      <c r="BG344" s="440"/>
      <c r="BH344" s="116"/>
      <c r="BI344" s="386"/>
      <c r="BJ344" s="378"/>
      <c r="BK344" s="378"/>
      <c r="BL344" s="386"/>
      <c r="BM344" s="374">
        <v>0</v>
      </c>
      <c r="BN344" s="119"/>
      <c r="BO344" s="119"/>
    </row>
    <row r="345" spans="1:67" ht="24" customHeight="1" x14ac:dyDescent="0.3">
      <c r="A345" s="380" t="s">
        <v>3231</v>
      </c>
      <c r="B345" s="442" t="s">
        <v>3232</v>
      </c>
      <c r="C345" s="443" t="s">
        <v>1051</v>
      </c>
      <c r="D345" s="367">
        <f t="shared" si="13"/>
        <v>0</v>
      </c>
      <c r="E345" s="368">
        <f t="shared" si="14"/>
        <v>0</v>
      </c>
      <c r="F345" s="368">
        <f t="shared" si="15"/>
        <v>0</v>
      </c>
      <c r="G345" s="368">
        <f t="shared" si="16"/>
        <v>0</v>
      </c>
      <c r="H345" s="368">
        <f t="shared" si="17"/>
        <v>0</v>
      </c>
      <c r="I345" s="368">
        <f t="shared" si="18"/>
        <v>0</v>
      </c>
      <c r="J345" s="368">
        <f t="shared" si="19"/>
        <v>0</v>
      </c>
      <c r="K345" s="368">
        <f t="shared" si="20"/>
        <v>0</v>
      </c>
      <c r="L345" s="368">
        <f t="shared" si="21"/>
        <v>0</v>
      </c>
      <c r="M345" s="369">
        <f t="shared" si="22"/>
        <v>0</v>
      </c>
      <c r="N345" s="370">
        <f t="shared" si="23"/>
        <v>0</v>
      </c>
      <c r="O345" s="371"/>
      <c r="P345" s="372">
        <f t="shared" si="26"/>
        <v>0</v>
      </c>
      <c r="Q345" s="373" t="str">
        <f t="shared" si="27"/>
        <v/>
      </c>
      <c r="R345" s="374">
        <v>0</v>
      </c>
      <c r="S345" s="119"/>
      <c r="T345" s="119"/>
      <c r="U345" s="113"/>
      <c r="V345" s="113"/>
      <c r="W345" s="117">
        <v>0</v>
      </c>
      <c r="X345" s="123"/>
      <c r="Y345" s="113"/>
      <c r="Z345" s="119"/>
      <c r="AA345" s="119"/>
      <c r="AB345" s="113"/>
      <c r="AC345" s="113">
        <v>0</v>
      </c>
      <c r="AD345" s="117">
        <v>0</v>
      </c>
      <c r="AE345" s="109">
        <v>0</v>
      </c>
      <c r="AF345" s="116"/>
      <c r="AG345" s="116"/>
      <c r="AH345" s="124">
        <v>0</v>
      </c>
      <c r="AI345" s="386">
        <v>0</v>
      </c>
      <c r="AJ345" s="396">
        <v>0</v>
      </c>
      <c r="AK345" s="374"/>
      <c r="AL345" s="113"/>
      <c r="AM345" s="386">
        <v>0</v>
      </c>
      <c r="AN345" s="396">
        <v>0</v>
      </c>
      <c r="AO345" s="374">
        <v>0</v>
      </c>
      <c r="AP345" s="376"/>
      <c r="AQ345" s="119"/>
      <c r="AR345" s="117">
        <v>0</v>
      </c>
      <c r="AS345" s="123">
        <v>0</v>
      </c>
      <c r="AT345" s="119"/>
      <c r="AU345" s="374"/>
      <c r="AV345" s="119"/>
      <c r="AW345" s="374"/>
      <c r="AX345" s="126"/>
      <c r="AY345" s="119"/>
      <c r="AZ345" s="113"/>
      <c r="BA345" s="113"/>
      <c r="BB345" s="377">
        <v>0</v>
      </c>
      <c r="BC345" s="377">
        <v>0</v>
      </c>
      <c r="BD345" s="377">
        <v>0</v>
      </c>
      <c r="BE345" s="378"/>
      <c r="BF345" s="109"/>
      <c r="BG345" s="109"/>
      <c r="BH345" s="116"/>
      <c r="BI345" s="117"/>
      <c r="BJ345" s="378"/>
      <c r="BK345" s="378"/>
      <c r="BL345" s="117"/>
      <c r="BM345" s="374">
        <v>0</v>
      </c>
      <c r="BN345" s="119"/>
      <c r="BO345" s="119"/>
    </row>
    <row r="346" spans="1:67" ht="24" customHeight="1" x14ac:dyDescent="0.3">
      <c r="A346" s="364" t="s">
        <v>3235</v>
      </c>
      <c r="B346" s="438" t="s">
        <v>3236</v>
      </c>
      <c r="C346" s="439" t="s">
        <v>1841</v>
      </c>
      <c r="D346" s="367">
        <f t="shared" si="13"/>
        <v>28</v>
      </c>
      <c r="E346" s="368">
        <f t="shared" si="14"/>
        <v>24</v>
      </c>
      <c r="F346" s="368">
        <f t="shared" si="15"/>
        <v>0</v>
      </c>
      <c r="G346" s="368">
        <f t="shared" si="16"/>
        <v>0</v>
      </c>
      <c r="H346" s="368">
        <f t="shared" si="17"/>
        <v>0</v>
      </c>
      <c r="I346" s="368">
        <f t="shared" si="18"/>
        <v>0</v>
      </c>
      <c r="J346" s="368">
        <f t="shared" si="19"/>
        <v>0</v>
      </c>
      <c r="K346" s="368">
        <f t="shared" si="20"/>
        <v>0</v>
      </c>
      <c r="L346" s="368">
        <f t="shared" si="21"/>
        <v>0</v>
      </c>
      <c r="M346" s="369">
        <f t="shared" si="22"/>
        <v>0</v>
      </c>
      <c r="N346" s="370">
        <f t="shared" si="23"/>
        <v>52</v>
      </c>
      <c r="O346" s="371"/>
      <c r="P346" s="372">
        <f t="shared" si="26"/>
        <v>52</v>
      </c>
      <c r="Q346" s="373">
        <f t="shared" si="27"/>
        <v>204</v>
      </c>
      <c r="R346" s="383">
        <v>0</v>
      </c>
      <c r="S346" s="119"/>
      <c r="T346" s="119"/>
      <c r="U346" s="113"/>
      <c r="V346" s="113"/>
      <c r="W346" s="117">
        <v>0</v>
      </c>
      <c r="X346" s="123"/>
      <c r="Y346" s="113"/>
      <c r="Z346" s="119"/>
      <c r="AA346" s="119"/>
      <c r="AB346" s="113">
        <v>28</v>
      </c>
      <c r="AC346" s="113">
        <v>0</v>
      </c>
      <c r="AD346" s="117">
        <v>0</v>
      </c>
      <c r="AE346" s="109">
        <v>0</v>
      </c>
      <c r="AF346" s="388"/>
      <c r="AG346" s="388"/>
      <c r="AH346" s="124">
        <v>0</v>
      </c>
      <c r="AI346" s="117">
        <v>0</v>
      </c>
      <c r="AJ346" s="375">
        <v>0</v>
      </c>
      <c r="AK346" s="374"/>
      <c r="AL346" s="113"/>
      <c r="AM346" s="117">
        <v>0</v>
      </c>
      <c r="AN346" s="375">
        <v>0</v>
      </c>
      <c r="AO346" s="374">
        <v>0</v>
      </c>
      <c r="AP346" s="376"/>
      <c r="AQ346" s="119"/>
      <c r="AR346" s="117">
        <v>0</v>
      </c>
      <c r="AS346" s="387">
        <v>0</v>
      </c>
      <c r="AT346" s="119"/>
      <c r="AU346" s="374"/>
      <c r="AV346" s="119"/>
      <c r="AW346" s="374"/>
      <c r="AX346" s="392"/>
      <c r="AY346" s="119">
        <v>24</v>
      </c>
      <c r="AZ346" s="113"/>
      <c r="BA346" s="113"/>
      <c r="BB346" s="441">
        <v>0</v>
      </c>
      <c r="BC346" s="441">
        <v>0</v>
      </c>
      <c r="BD346" s="441">
        <v>0</v>
      </c>
      <c r="BE346" s="393"/>
      <c r="BF346" s="109"/>
      <c r="BG346" s="109"/>
      <c r="BH346" s="388"/>
      <c r="BI346" s="117"/>
      <c r="BJ346" s="393"/>
      <c r="BK346" s="393"/>
      <c r="BL346" s="117"/>
      <c r="BM346" s="374">
        <v>0</v>
      </c>
      <c r="BN346" s="119"/>
      <c r="BO346" s="119"/>
    </row>
    <row r="347" spans="1:67" ht="24" customHeight="1" x14ac:dyDescent="0.3">
      <c r="A347" s="364" t="s">
        <v>3239</v>
      </c>
      <c r="B347" s="365" t="s">
        <v>3240</v>
      </c>
      <c r="C347" s="366" t="s">
        <v>2185</v>
      </c>
      <c r="D347" s="367">
        <f t="shared" si="13"/>
        <v>0</v>
      </c>
      <c r="E347" s="368">
        <f t="shared" si="14"/>
        <v>0</v>
      </c>
      <c r="F347" s="368">
        <f t="shared" si="15"/>
        <v>0</v>
      </c>
      <c r="G347" s="368">
        <f t="shared" si="16"/>
        <v>0</v>
      </c>
      <c r="H347" s="368">
        <f t="shared" si="17"/>
        <v>0</v>
      </c>
      <c r="I347" s="368">
        <f t="shared" si="18"/>
        <v>0</v>
      </c>
      <c r="J347" s="368">
        <f t="shared" si="19"/>
        <v>0</v>
      </c>
      <c r="K347" s="368">
        <f t="shared" si="20"/>
        <v>0</v>
      </c>
      <c r="L347" s="368">
        <f t="shared" si="21"/>
        <v>0</v>
      </c>
      <c r="M347" s="369">
        <f t="shared" si="22"/>
        <v>0</v>
      </c>
      <c r="N347" s="370">
        <f t="shared" si="23"/>
        <v>0</v>
      </c>
      <c r="O347" s="371"/>
      <c r="P347" s="372">
        <f t="shared" si="26"/>
        <v>0</v>
      </c>
      <c r="Q347" s="373" t="str">
        <f t="shared" si="27"/>
        <v/>
      </c>
      <c r="R347" s="383">
        <v>0</v>
      </c>
      <c r="S347" s="119"/>
      <c r="T347" s="119"/>
      <c r="U347" s="113"/>
      <c r="V347" s="113"/>
      <c r="W347" s="117">
        <v>0</v>
      </c>
      <c r="X347" s="123"/>
      <c r="Y347" s="113"/>
      <c r="Z347" s="119"/>
      <c r="AA347" s="119"/>
      <c r="AB347" s="113"/>
      <c r="AC347" s="113">
        <v>0</v>
      </c>
      <c r="AD347" s="117">
        <v>0</v>
      </c>
      <c r="AE347" s="109">
        <v>0</v>
      </c>
      <c r="AF347" s="116"/>
      <c r="AG347" s="116"/>
      <c r="AH347" s="124">
        <v>0</v>
      </c>
      <c r="AI347" s="117">
        <v>0</v>
      </c>
      <c r="AJ347" s="375">
        <v>0</v>
      </c>
      <c r="AK347" s="374"/>
      <c r="AL347" s="113"/>
      <c r="AM347" s="386">
        <v>0</v>
      </c>
      <c r="AN347" s="390">
        <v>0</v>
      </c>
      <c r="AO347" s="383">
        <v>0</v>
      </c>
      <c r="AP347" s="376"/>
      <c r="AQ347" s="119"/>
      <c r="AR347" s="117">
        <v>0</v>
      </c>
      <c r="AS347" s="387">
        <v>0</v>
      </c>
      <c r="AT347" s="119"/>
      <c r="AU347" s="383"/>
      <c r="AV347" s="119"/>
      <c r="AW347" s="383"/>
      <c r="AX347" s="392"/>
      <c r="AY347" s="119"/>
      <c r="AZ347" s="113"/>
      <c r="BA347" s="113"/>
      <c r="BB347" s="394">
        <v>0</v>
      </c>
      <c r="BC347" s="394">
        <v>0</v>
      </c>
      <c r="BD347" s="394">
        <v>0</v>
      </c>
      <c r="BE347" s="378"/>
      <c r="BF347" s="444"/>
      <c r="BG347" s="444"/>
      <c r="BH347" s="116"/>
      <c r="BI347" s="117"/>
      <c r="BJ347" s="378"/>
      <c r="BK347" s="378"/>
      <c r="BL347" s="117"/>
      <c r="BM347" s="374">
        <v>0</v>
      </c>
      <c r="BN347" s="119"/>
      <c r="BO347" s="119"/>
    </row>
    <row r="348" spans="1:67" ht="24" customHeight="1" x14ac:dyDescent="0.3">
      <c r="A348" s="379" t="s">
        <v>4083</v>
      </c>
      <c r="B348" s="365" t="s">
        <v>4085</v>
      </c>
      <c r="C348" s="366" t="s">
        <v>144</v>
      </c>
      <c r="D348" s="367">
        <f t="shared" si="13"/>
        <v>0</v>
      </c>
      <c r="E348" s="368">
        <f t="shared" si="14"/>
        <v>0</v>
      </c>
      <c r="F348" s="368">
        <f t="shared" si="15"/>
        <v>0</v>
      </c>
      <c r="G348" s="368">
        <f t="shared" si="16"/>
        <v>0</v>
      </c>
      <c r="H348" s="368">
        <f t="shared" si="17"/>
        <v>0</v>
      </c>
      <c r="I348" s="368">
        <f t="shared" si="18"/>
        <v>0</v>
      </c>
      <c r="J348" s="368">
        <f t="shared" si="19"/>
        <v>0</v>
      </c>
      <c r="K348" s="368">
        <f t="shared" si="20"/>
        <v>0</v>
      </c>
      <c r="L348" s="368">
        <f t="shared" si="21"/>
        <v>0</v>
      </c>
      <c r="M348" s="369">
        <f t="shared" si="22"/>
        <v>0</v>
      </c>
      <c r="N348" s="370">
        <f t="shared" si="23"/>
        <v>0</v>
      </c>
      <c r="O348" s="371"/>
      <c r="P348" s="372">
        <f t="shared" si="26"/>
        <v>0</v>
      </c>
      <c r="Q348" s="373" t="str">
        <f t="shared" si="27"/>
        <v/>
      </c>
      <c r="R348" s="374">
        <v>0</v>
      </c>
      <c r="S348" s="384"/>
      <c r="T348" s="384"/>
      <c r="U348" s="385"/>
      <c r="V348" s="385"/>
      <c r="W348" s="386">
        <v>0</v>
      </c>
      <c r="X348" s="123"/>
      <c r="Y348" s="385"/>
      <c r="Z348" s="384"/>
      <c r="AA348" s="384"/>
      <c r="AB348" s="385"/>
      <c r="AC348" s="113">
        <v>0</v>
      </c>
      <c r="AD348" s="386">
        <v>0</v>
      </c>
      <c r="AE348" s="109">
        <v>0</v>
      </c>
      <c r="AF348" s="116"/>
      <c r="AG348" s="116"/>
      <c r="AH348" s="124">
        <v>0</v>
      </c>
      <c r="AI348" s="386">
        <v>0</v>
      </c>
      <c r="AJ348" s="390">
        <v>0</v>
      </c>
      <c r="AK348" s="374"/>
      <c r="AL348" s="385"/>
      <c r="AM348" s="117">
        <v>0</v>
      </c>
      <c r="AN348" s="375">
        <v>0</v>
      </c>
      <c r="AO348" s="374">
        <v>0</v>
      </c>
      <c r="AP348" s="376"/>
      <c r="AQ348" s="384"/>
      <c r="AR348" s="117">
        <v>0</v>
      </c>
      <c r="AS348" s="387">
        <v>0</v>
      </c>
      <c r="AT348" s="384"/>
      <c r="AU348" s="374"/>
      <c r="AV348" s="384"/>
      <c r="AW348" s="374"/>
      <c r="AX348" s="126"/>
      <c r="AY348" s="384"/>
      <c r="AZ348" s="385"/>
      <c r="BA348" s="385"/>
      <c r="BB348" s="445">
        <v>0</v>
      </c>
      <c r="BC348" s="445">
        <v>0</v>
      </c>
      <c r="BD348" s="445">
        <v>0</v>
      </c>
      <c r="BE348" s="378"/>
      <c r="BF348" s="214"/>
      <c r="BG348" s="214"/>
      <c r="BH348" s="116"/>
      <c r="BI348" s="117"/>
      <c r="BJ348" s="378"/>
      <c r="BK348" s="378"/>
      <c r="BL348" s="117"/>
      <c r="BM348" s="383">
        <v>0</v>
      </c>
      <c r="BN348" s="384"/>
      <c r="BO348" s="384"/>
    </row>
    <row r="349" spans="1:67" ht="24" customHeight="1" x14ac:dyDescent="0.3">
      <c r="A349" s="364" t="s">
        <v>3243</v>
      </c>
      <c r="B349" s="365" t="s">
        <v>3244</v>
      </c>
      <c r="C349" s="366" t="s">
        <v>119</v>
      </c>
      <c r="D349" s="367">
        <f t="shared" si="13"/>
        <v>40</v>
      </c>
      <c r="E349" s="368">
        <f t="shared" si="14"/>
        <v>1</v>
      </c>
      <c r="F349" s="368">
        <f t="shared" si="15"/>
        <v>0</v>
      </c>
      <c r="G349" s="368">
        <f t="shared" si="16"/>
        <v>0</v>
      </c>
      <c r="H349" s="368">
        <f t="shared" si="17"/>
        <v>0</v>
      </c>
      <c r="I349" s="368">
        <f t="shared" si="18"/>
        <v>0</v>
      </c>
      <c r="J349" s="368">
        <f t="shared" si="19"/>
        <v>0</v>
      </c>
      <c r="K349" s="368">
        <f t="shared" si="20"/>
        <v>0</v>
      </c>
      <c r="L349" s="368">
        <f t="shared" si="21"/>
        <v>0</v>
      </c>
      <c r="M349" s="369">
        <f t="shared" si="22"/>
        <v>0</v>
      </c>
      <c r="N349" s="370">
        <f t="shared" si="23"/>
        <v>41</v>
      </c>
      <c r="O349" s="371"/>
      <c r="P349" s="372">
        <f t="shared" si="26"/>
        <v>41</v>
      </c>
      <c r="Q349" s="373">
        <f t="shared" si="27"/>
        <v>244</v>
      </c>
      <c r="R349" s="374">
        <v>0</v>
      </c>
      <c r="S349" s="119"/>
      <c r="T349" s="119"/>
      <c r="U349" s="113">
        <v>1</v>
      </c>
      <c r="V349" s="113"/>
      <c r="W349" s="386">
        <v>0</v>
      </c>
      <c r="X349" s="123"/>
      <c r="Y349" s="113"/>
      <c r="Z349" s="119"/>
      <c r="AA349" s="119"/>
      <c r="AB349" s="113"/>
      <c r="AC349" s="385">
        <v>0</v>
      </c>
      <c r="AD349" s="386">
        <v>0</v>
      </c>
      <c r="AE349" s="109">
        <v>0</v>
      </c>
      <c r="AF349" s="116"/>
      <c r="AG349" s="116"/>
      <c r="AH349" s="124">
        <v>0</v>
      </c>
      <c r="AI349" s="386">
        <v>0</v>
      </c>
      <c r="AJ349" s="390">
        <v>0</v>
      </c>
      <c r="AK349" s="374"/>
      <c r="AL349" s="113"/>
      <c r="AM349" s="117">
        <v>0</v>
      </c>
      <c r="AN349" s="375">
        <v>0</v>
      </c>
      <c r="AO349" s="383">
        <v>0</v>
      </c>
      <c r="AP349" s="376"/>
      <c r="AQ349" s="119"/>
      <c r="AR349" s="117">
        <v>0</v>
      </c>
      <c r="AS349" s="123">
        <v>0</v>
      </c>
      <c r="AT349" s="119">
        <v>40</v>
      </c>
      <c r="AU349" s="383"/>
      <c r="AV349" s="119"/>
      <c r="AW349" s="383"/>
      <c r="AX349" s="392"/>
      <c r="AY349" s="119"/>
      <c r="AZ349" s="113"/>
      <c r="BA349" s="113"/>
      <c r="BB349" s="394">
        <v>0</v>
      </c>
      <c r="BC349" s="394">
        <v>0</v>
      </c>
      <c r="BD349" s="394">
        <v>0</v>
      </c>
      <c r="BE349" s="378"/>
      <c r="BF349" s="214"/>
      <c r="BG349" s="214"/>
      <c r="BH349" s="116"/>
      <c r="BI349" s="117"/>
      <c r="BJ349" s="378"/>
      <c r="BK349" s="378"/>
      <c r="BL349" s="117"/>
      <c r="BM349" s="383">
        <v>0</v>
      </c>
      <c r="BN349" s="119"/>
      <c r="BO349" s="119"/>
    </row>
    <row r="350" spans="1:67" ht="24" customHeight="1" x14ac:dyDescent="0.3">
      <c r="A350" s="364" t="s">
        <v>3247</v>
      </c>
      <c r="B350" s="365" t="s">
        <v>3248</v>
      </c>
      <c r="C350" s="366" t="s">
        <v>3249</v>
      </c>
      <c r="D350" s="367">
        <f t="shared" si="13"/>
        <v>0</v>
      </c>
      <c r="E350" s="368">
        <f t="shared" si="14"/>
        <v>0</v>
      </c>
      <c r="F350" s="368">
        <f t="shared" si="15"/>
        <v>0</v>
      </c>
      <c r="G350" s="368">
        <f t="shared" si="16"/>
        <v>0</v>
      </c>
      <c r="H350" s="368">
        <f t="shared" si="17"/>
        <v>0</v>
      </c>
      <c r="I350" s="368">
        <f t="shared" si="18"/>
        <v>0</v>
      </c>
      <c r="J350" s="368">
        <f t="shared" si="19"/>
        <v>0</v>
      </c>
      <c r="K350" s="368">
        <f t="shared" si="20"/>
        <v>0</v>
      </c>
      <c r="L350" s="368">
        <f t="shared" si="21"/>
        <v>0</v>
      </c>
      <c r="M350" s="369">
        <f t="shared" si="22"/>
        <v>0</v>
      </c>
      <c r="N350" s="370">
        <f t="shared" si="23"/>
        <v>0</v>
      </c>
      <c r="O350" s="371"/>
      <c r="P350" s="372">
        <f t="shared" si="26"/>
        <v>0</v>
      </c>
      <c r="Q350" s="373" t="str">
        <f t="shared" si="27"/>
        <v/>
      </c>
      <c r="R350" s="374">
        <v>0</v>
      </c>
      <c r="S350" s="384"/>
      <c r="T350" s="384"/>
      <c r="U350" s="385"/>
      <c r="V350" s="385"/>
      <c r="W350" s="117">
        <v>0</v>
      </c>
      <c r="X350" s="387"/>
      <c r="Y350" s="385"/>
      <c r="Z350" s="384"/>
      <c r="AA350" s="384"/>
      <c r="AB350" s="385"/>
      <c r="AC350" s="385">
        <v>0</v>
      </c>
      <c r="AD350" s="117">
        <v>0</v>
      </c>
      <c r="AE350" s="109">
        <v>0</v>
      </c>
      <c r="AF350" s="116"/>
      <c r="AG350" s="116"/>
      <c r="AH350" s="389">
        <v>0</v>
      </c>
      <c r="AI350" s="117">
        <v>0</v>
      </c>
      <c r="AJ350" s="375">
        <v>0</v>
      </c>
      <c r="AK350" s="383"/>
      <c r="AL350" s="385"/>
      <c r="AM350" s="386">
        <v>0</v>
      </c>
      <c r="AN350" s="390">
        <v>0</v>
      </c>
      <c r="AO350" s="383">
        <v>0</v>
      </c>
      <c r="AP350" s="391"/>
      <c r="AQ350" s="384"/>
      <c r="AR350" s="117">
        <v>0</v>
      </c>
      <c r="AS350" s="387">
        <v>0</v>
      </c>
      <c r="AT350" s="384"/>
      <c r="AU350" s="383"/>
      <c r="AV350" s="384"/>
      <c r="AW350" s="383"/>
      <c r="AX350" s="126"/>
      <c r="AY350" s="384"/>
      <c r="AZ350" s="385"/>
      <c r="BA350" s="385"/>
      <c r="BB350" s="394">
        <v>0</v>
      </c>
      <c r="BC350" s="394">
        <v>0</v>
      </c>
      <c r="BD350" s="394">
        <v>0</v>
      </c>
      <c r="BE350" s="378"/>
      <c r="BF350" s="109"/>
      <c r="BG350" s="109"/>
      <c r="BH350" s="116"/>
      <c r="BI350" s="117"/>
      <c r="BJ350" s="378"/>
      <c r="BK350" s="378"/>
      <c r="BL350" s="117"/>
      <c r="BM350" s="374">
        <v>0</v>
      </c>
      <c r="BN350" s="384"/>
      <c r="BO350" s="384"/>
    </row>
    <row r="351" spans="1:67" ht="24" customHeight="1" x14ac:dyDescent="0.3">
      <c r="A351" s="364" t="s">
        <v>3250</v>
      </c>
      <c r="B351" s="365" t="s">
        <v>3251</v>
      </c>
      <c r="C351" s="366" t="s">
        <v>696</v>
      </c>
      <c r="D351" s="367">
        <f t="shared" si="13"/>
        <v>23</v>
      </c>
      <c r="E351" s="368">
        <f t="shared" si="14"/>
        <v>12</v>
      </c>
      <c r="F351" s="368">
        <f t="shared" si="15"/>
        <v>0</v>
      </c>
      <c r="G351" s="368">
        <f t="shared" si="16"/>
        <v>0</v>
      </c>
      <c r="H351" s="368">
        <f t="shared" si="17"/>
        <v>0</v>
      </c>
      <c r="I351" s="368">
        <f t="shared" si="18"/>
        <v>0</v>
      </c>
      <c r="J351" s="368">
        <f t="shared" si="19"/>
        <v>0</v>
      </c>
      <c r="K351" s="368">
        <f t="shared" si="20"/>
        <v>0</v>
      </c>
      <c r="L351" s="368">
        <f t="shared" si="21"/>
        <v>0</v>
      </c>
      <c r="M351" s="369">
        <f t="shared" si="22"/>
        <v>0</v>
      </c>
      <c r="N351" s="370">
        <f t="shared" si="23"/>
        <v>35</v>
      </c>
      <c r="O351" s="371"/>
      <c r="P351" s="372">
        <f t="shared" si="26"/>
        <v>35</v>
      </c>
      <c r="Q351" s="373">
        <f t="shared" si="27"/>
        <v>281</v>
      </c>
      <c r="R351" s="374">
        <v>0</v>
      </c>
      <c r="S351" s="119"/>
      <c r="T351" s="119"/>
      <c r="U351" s="113"/>
      <c r="V351" s="113"/>
      <c r="W351" s="386">
        <v>0</v>
      </c>
      <c r="X351" s="387"/>
      <c r="Y351" s="113"/>
      <c r="Z351" s="119"/>
      <c r="AA351" s="119"/>
      <c r="AB351" s="113">
        <v>12</v>
      </c>
      <c r="AC351" s="113">
        <v>0</v>
      </c>
      <c r="AD351" s="386">
        <v>0</v>
      </c>
      <c r="AE351" s="214">
        <v>0</v>
      </c>
      <c r="AF351" s="116"/>
      <c r="AG351" s="116"/>
      <c r="AH351" s="389">
        <v>0</v>
      </c>
      <c r="AI351" s="386">
        <v>0</v>
      </c>
      <c r="AJ351" s="390">
        <v>0</v>
      </c>
      <c r="AK351" s="383"/>
      <c r="AL351" s="113"/>
      <c r="AM351" s="117">
        <v>0</v>
      </c>
      <c r="AN351" s="375">
        <v>0</v>
      </c>
      <c r="AO351" s="374">
        <v>0</v>
      </c>
      <c r="AP351" s="391"/>
      <c r="AQ351" s="119"/>
      <c r="AR351" s="117">
        <v>0</v>
      </c>
      <c r="AS351" s="387">
        <v>0</v>
      </c>
      <c r="AT351" s="119"/>
      <c r="AU351" s="374"/>
      <c r="AV351" s="119"/>
      <c r="AW351" s="374"/>
      <c r="AX351" s="126">
        <v>23</v>
      </c>
      <c r="AY351" s="119"/>
      <c r="AZ351" s="113"/>
      <c r="BA351" s="113"/>
      <c r="BB351" s="377">
        <v>0</v>
      </c>
      <c r="BC351" s="377">
        <v>0</v>
      </c>
      <c r="BD351" s="377">
        <v>0</v>
      </c>
      <c r="BE351" s="378"/>
      <c r="BF351" s="109"/>
      <c r="BG351" s="109"/>
      <c r="BH351" s="116"/>
      <c r="BI351" s="117"/>
      <c r="BJ351" s="378"/>
      <c r="BK351" s="378"/>
      <c r="BL351" s="117"/>
      <c r="BM351" s="383">
        <v>0</v>
      </c>
      <c r="BN351" s="119"/>
      <c r="BO351" s="119"/>
    </row>
    <row r="352" spans="1:67" ht="24" customHeight="1" x14ac:dyDescent="0.3">
      <c r="A352" s="364" t="s">
        <v>3254</v>
      </c>
      <c r="B352" s="365" t="s">
        <v>3255</v>
      </c>
      <c r="C352" s="366" t="s">
        <v>696</v>
      </c>
      <c r="D352" s="367">
        <f t="shared" si="13"/>
        <v>0</v>
      </c>
      <c r="E352" s="368">
        <f t="shared" si="14"/>
        <v>0</v>
      </c>
      <c r="F352" s="368">
        <f t="shared" si="15"/>
        <v>0</v>
      </c>
      <c r="G352" s="368">
        <f t="shared" si="16"/>
        <v>0</v>
      </c>
      <c r="H352" s="368">
        <f t="shared" si="17"/>
        <v>0</v>
      </c>
      <c r="I352" s="368">
        <f t="shared" si="18"/>
        <v>0</v>
      </c>
      <c r="J352" s="368">
        <f t="shared" si="19"/>
        <v>0</v>
      </c>
      <c r="K352" s="368">
        <f t="shared" si="20"/>
        <v>0</v>
      </c>
      <c r="L352" s="368">
        <f t="shared" si="21"/>
        <v>0</v>
      </c>
      <c r="M352" s="369">
        <f t="shared" si="22"/>
        <v>0</v>
      </c>
      <c r="N352" s="370">
        <f t="shared" si="23"/>
        <v>0</v>
      </c>
      <c r="O352" s="371"/>
      <c r="P352" s="372">
        <f t="shared" si="26"/>
        <v>0</v>
      </c>
      <c r="Q352" s="373" t="str">
        <f t="shared" si="27"/>
        <v/>
      </c>
      <c r="R352" s="383">
        <v>0</v>
      </c>
      <c r="S352" s="119"/>
      <c r="T352" s="119"/>
      <c r="U352" s="113"/>
      <c r="V352" s="113"/>
      <c r="W352" s="386">
        <v>0</v>
      </c>
      <c r="X352" s="123"/>
      <c r="Y352" s="113"/>
      <c r="Z352" s="119"/>
      <c r="AA352" s="119"/>
      <c r="AB352" s="113"/>
      <c r="AC352" s="385">
        <v>0</v>
      </c>
      <c r="AD352" s="117">
        <v>0</v>
      </c>
      <c r="AE352" s="109">
        <v>0</v>
      </c>
      <c r="AF352" s="116"/>
      <c r="AG352" s="116"/>
      <c r="AH352" s="124">
        <v>0</v>
      </c>
      <c r="AI352" s="117">
        <v>0</v>
      </c>
      <c r="AJ352" s="396">
        <v>0</v>
      </c>
      <c r="AK352" s="374"/>
      <c r="AL352" s="113"/>
      <c r="AM352" s="117">
        <v>0</v>
      </c>
      <c r="AN352" s="375">
        <v>0</v>
      </c>
      <c r="AO352" s="374">
        <v>0</v>
      </c>
      <c r="AP352" s="376"/>
      <c r="AQ352" s="119"/>
      <c r="AR352" s="117">
        <v>0</v>
      </c>
      <c r="AS352" s="123">
        <v>0</v>
      </c>
      <c r="AT352" s="119"/>
      <c r="AU352" s="374"/>
      <c r="AV352" s="119"/>
      <c r="AW352" s="374"/>
      <c r="AX352" s="126"/>
      <c r="AY352" s="119"/>
      <c r="AZ352" s="113"/>
      <c r="BA352" s="113"/>
      <c r="BB352" s="394">
        <v>0</v>
      </c>
      <c r="BC352" s="394">
        <v>0</v>
      </c>
      <c r="BD352" s="394">
        <v>0</v>
      </c>
      <c r="BE352" s="378"/>
      <c r="BF352" s="214"/>
      <c r="BG352" s="214"/>
      <c r="BH352" s="116"/>
      <c r="BI352" s="117"/>
      <c r="BJ352" s="378"/>
      <c r="BK352" s="378"/>
      <c r="BL352" s="117"/>
      <c r="BM352" s="374">
        <v>0</v>
      </c>
      <c r="BN352" s="119"/>
      <c r="BO352" s="119"/>
    </row>
    <row r="353" spans="1:67" ht="24" customHeight="1" x14ac:dyDescent="0.3">
      <c r="A353" s="379" t="s">
        <v>3258</v>
      </c>
      <c r="B353" s="365" t="s">
        <v>3259</v>
      </c>
      <c r="C353" s="366" t="s">
        <v>320</v>
      </c>
      <c r="D353" s="367">
        <f t="shared" si="13"/>
        <v>24</v>
      </c>
      <c r="E353" s="368">
        <f t="shared" si="14"/>
        <v>14</v>
      </c>
      <c r="F353" s="368">
        <f t="shared" si="15"/>
        <v>0</v>
      </c>
      <c r="G353" s="368">
        <f t="shared" si="16"/>
        <v>0</v>
      </c>
      <c r="H353" s="368">
        <f t="shared" si="17"/>
        <v>0</v>
      </c>
      <c r="I353" s="368">
        <f t="shared" si="18"/>
        <v>0</v>
      </c>
      <c r="J353" s="368">
        <f t="shared" si="19"/>
        <v>0</v>
      </c>
      <c r="K353" s="368">
        <f t="shared" si="20"/>
        <v>0</v>
      </c>
      <c r="L353" s="368">
        <f t="shared" si="21"/>
        <v>0</v>
      </c>
      <c r="M353" s="369">
        <f t="shared" si="22"/>
        <v>0</v>
      </c>
      <c r="N353" s="370">
        <f t="shared" si="23"/>
        <v>38</v>
      </c>
      <c r="O353" s="371"/>
      <c r="P353" s="372">
        <f t="shared" si="26"/>
        <v>38</v>
      </c>
      <c r="Q353" s="373">
        <f t="shared" si="27"/>
        <v>254</v>
      </c>
      <c r="R353" s="383">
        <v>0</v>
      </c>
      <c r="S353" s="384"/>
      <c r="T353" s="384"/>
      <c r="U353" s="385"/>
      <c r="V353" s="385"/>
      <c r="W353" s="117">
        <v>0</v>
      </c>
      <c r="X353" s="387"/>
      <c r="Y353" s="385"/>
      <c r="Z353" s="384"/>
      <c r="AA353" s="384"/>
      <c r="AB353" s="385">
        <v>14</v>
      </c>
      <c r="AC353" s="385">
        <v>0</v>
      </c>
      <c r="AD353" s="386">
        <v>0</v>
      </c>
      <c r="AE353" s="214">
        <v>0</v>
      </c>
      <c r="AF353" s="116"/>
      <c r="AG353" s="116"/>
      <c r="AH353" s="124">
        <v>0</v>
      </c>
      <c r="AI353" s="386">
        <v>0</v>
      </c>
      <c r="AJ353" s="390">
        <v>0</v>
      </c>
      <c r="AK353" s="383"/>
      <c r="AL353" s="385"/>
      <c r="AM353" s="117">
        <v>0</v>
      </c>
      <c r="AN353" s="375">
        <v>0</v>
      </c>
      <c r="AO353" s="374">
        <v>0</v>
      </c>
      <c r="AP353" s="391"/>
      <c r="AQ353" s="384"/>
      <c r="AR353" s="386">
        <v>0</v>
      </c>
      <c r="AS353" s="123">
        <v>0</v>
      </c>
      <c r="AT353" s="384"/>
      <c r="AU353" s="374"/>
      <c r="AV353" s="384"/>
      <c r="AW353" s="374"/>
      <c r="AX353" s="126">
        <v>24</v>
      </c>
      <c r="AY353" s="384"/>
      <c r="AZ353" s="385"/>
      <c r="BA353" s="385"/>
      <c r="BB353" s="377">
        <v>0</v>
      </c>
      <c r="BC353" s="377">
        <v>0</v>
      </c>
      <c r="BD353" s="377">
        <v>0</v>
      </c>
      <c r="BE353" s="378"/>
      <c r="BF353" s="109"/>
      <c r="BG353" s="109"/>
      <c r="BH353" s="116"/>
      <c r="BI353" s="386"/>
      <c r="BJ353" s="378"/>
      <c r="BK353" s="378"/>
      <c r="BL353" s="386"/>
      <c r="BM353" s="374">
        <v>0</v>
      </c>
      <c r="BN353" s="384"/>
      <c r="BO353" s="384"/>
    </row>
    <row r="354" spans="1:67" ht="24" customHeight="1" x14ac:dyDescent="0.3">
      <c r="A354" s="379" t="s">
        <v>1241</v>
      </c>
      <c r="B354" s="365" t="s">
        <v>1242</v>
      </c>
      <c r="C354" s="366" t="s">
        <v>53</v>
      </c>
      <c r="D354" s="367">
        <f t="shared" si="13"/>
        <v>0</v>
      </c>
      <c r="E354" s="368">
        <f t="shared" si="14"/>
        <v>0</v>
      </c>
      <c r="F354" s="368">
        <f t="shared" si="15"/>
        <v>0</v>
      </c>
      <c r="G354" s="368">
        <f t="shared" si="16"/>
        <v>0</v>
      </c>
      <c r="H354" s="368">
        <f t="shared" si="17"/>
        <v>0</v>
      </c>
      <c r="I354" s="368">
        <f t="shared" si="18"/>
        <v>0</v>
      </c>
      <c r="J354" s="368">
        <f t="shared" si="19"/>
        <v>0</v>
      </c>
      <c r="K354" s="368">
        <f t="shared" si="20"/>
        <v>0</v>
      </c>
      <c r="L354" s="368">
        <f t="shared" si="21"/>
        <v>0</v>
      </c>
      <c r="M354" s="369">
        <f t="shared" si="22"/>
        <v>0</v>
      </c>
      <c r="N354" s="370">
        <f t="shared" si="23"/>
        <v>0</v>
      </c>
      <c r="O354" s="371"/>
      <c r="P354" s="372">
        <f t="shared" si="26"/>
        <v>0</v>
      </c>
      <c r="Q354" s="373" t="str">
        <f t="shared" si="27"/>
        <v/>
      </c>
      <c r="R354" s="374">
        <v>0</v>
      </c>
      <c r="S354" s="384"/>
      <c r="T354" s="384"/>
      <c r="U354" s="385"/>
      <c r="V354" s="385"/>
      <c r="W354" s="386">
        <v>0</v>
      </c>
      <c r="X354" s="387"/>
      <c r="Y354" s="385"/>
      <c r="Z354" s="384"/>
      <c r="AA354" s="384"/>
      <c r="AB354" s="385"/>
      <c r="AC354" s="385">
        <v>0</v>
      </c>
      <c r="AD354" s="117">
        <v>0</v>
      </c>
      <c r="AE354" s="109">
        <v>0</v>
      </c>
      <c r="AF354" s="116"/>
      <c r="AG354" s="116"/>
      <c r="AH354" s="389">
        <v>0</v>
      </c>
      <c r="AI354" s="117">
        <v>0</v>
      </c>
      <c r="AJ354" s="375">
        <v>0</v>
      </c>
      <c r="AK354" s="383"/>
      <c r="AL354" s="385"/>
      <c r="AM354" s="117">
        <v>0</v>
      </c>
      <c r="AN354" s="375">
        <v>0</v>
      </c>
      <c r="AO354" s="383">
        <v>0</v>
      </c>
      <c r="AP354" s="391"/>
      <c r="AQ354" s="384"/>
      <c r="AR354" s="386">
        <v>0</v>
      </c>
      <c r="AS354" s="123">
        <v>0</v>
      </c>
      <c r="AT354" s="384"/>
      <c r="AU354" s="383"/>
      <c r="AV354" s="384"/>
      <c r="AW354" s="383"/>
      <c r="AX354" s="392"/>
      <c r="AY354" s="384"/>
      <c r="AZ354" s="385"/>
      <c r="BA354" s="385"/>
      <c r="BB354" s="377">
        <v>0</v>
      </c>
      <c r="BC354" s="377">
        <v>0</v>
      </c>
      <c r="BD354" s="377">
        <v>0</v>
      </c>
      <c r="BE354" s="378"/>
      <c r="BF354" s="109"/>
      <c r="BG354" s="109"/>
      <c r="BH354" s="116"/>
      <c r="BI354" s="386"/>
      <c r="BJ354" s="378"/>
      <c r="BK354" s="378"/>
      <c r="BL354" s="386"/>
      <c r="BM354" s="383">
        <v>0</v>
      </c>
      <c r="BN354" s="384"/>
      <c r="BO354" s="384"/>
    </row>
    <row r="355" spans="1:67" ht="24" customHeight="1" x14ac:dyDescent="0.3">
      <c r="A355" s="380" t="s">
        <v>3267</v>
      </c>
      <c r="B355" s="381" t="s">
        <v>3268</v>
      </c>
      <c r="C355" s="382" t="s">
        <v>1911</v>
      </c>
      <c r="D355" s="367">
        <f t="shared" si="13"/>
        <v>0</v>
      </c>
      <c r="E355" s="368">
        <f t="shared" si="14"/>
        <v>0</v>
      </c>
      <c r="F355" s="368">
        <f t="shared" si="15"/>
        <v>0</v>
      </c>
      <c r="G355" s="368">
        <f t="shared" si="16"/>
        <v>0</v>
      </c>
      <c r="H355" s="368">
        <f t="shared" si="17"/>
        <v>0</v>
      </c>
      <c r="I355" s="368">
        <f t="shared" si="18"/>
        <v>0</v>
      </c>
      <c r="J355" s="368">
        <f t="shared" si="19"/>
        <v>0</v>
      </c>
      <c r="K355" s="368">
        <f t="shared" si="20"/>
        <v>0</v>
      </c>
      <c r="L355" s="368">
        <f t="shared" si="21"/>
        <v>0</v>
      </c>
      <c r="M355" s="369">
        <f t="shared" si="22"/>
        <v>0</v>
      </c>
      <c r="N355" s="370">
        <f t="shared" si="23"/>
        <v>0</v>
      </c>
      <c r="O355" s="371"/>
      <c r="P355" s="372">
        <f t="shared" si="26"/>
        <v>0</v>
      </c>
      <c r="Q355" s="373" t="str">
        <f t="shared" si="27"/>
        <v/>
      </c>
      <c r="R355" s="374">
        <v>0</v>
      </c>
      <c r="S355" s="384"/>
      <c r="T355" s="384"/>
      <c r="U355" s="385"/>
      <c r="V355" s="385"/>
      <c r="W355" s="117">
        <v>0</v>
      </c>
      <c r="X355" s="387"/>
      <c r="Y355" s="385"/>
      <c r="Z355" s="384"/>
      <c r="AA355" s="384"/>
      <c r="AB355" s="385"/>
      <c r="AC355" s="113">
        <v>0</v>
      </c>
      <c r="AD355" s="386">
        <v>0</v>
      </c>
      <c r="AE355" s="214">
        <v>0</v>
      </c>
      <c r="AF355" s="388"/>
      <c r="AG355" s="388"/>
      <c r="AH355" s="389">
        <v>0</v>
      </c>
      <c r="AI355" s="386">
        <v>0</v>
      </c>
      <c r="AJ355" s="390">
        <v>0</v>
      </c>
      <c r="AK355" s="383"/>
      <c r="AL355" s="385"/>
      <c r="AM355" s="117">
        <v>0</v>
      </c>
      <c r="AN355" s="396">
        <v>0</v>
      </c>
      <c r="AO355" s="374">
        <v>0</v>
      </c>
      <c r="AP355" s="391"/>
      <c r="AQ355" s="384"/>
      <c r="AR355" s="117">
        <v>0</v>
      </c>
      <c r="AS355" s="123">
        <v>0</v>
      </c>
      <c r="AT355" s="384"/>
      <c r="AU355" s="374"/>
      <c r="AV355" s="384"/>
      <c r="AW355" s="374"/>
      <c r="AX355" s="126"/>
      <c r="AY355" s="384"/>
      <c r="AZ355" s="385"/>
      <c r="BA355" s="385"/>
      <c r="BB355" s="377">
        <v>0</v>
      </c>
      <c r="BC355" s="377">
        <v>0</v>
      </c>
      <c r="BD355" s="377">
        <v>0</v>
      </c>
      <c r="BE355" s="393"/>
      <c r="BF355" s="109"/>
      <c r="BG355" s="109"/>
      <c r="BH355" s="388"/>
      <c r="BI355" s="117"/>
      <c r="BJ355" s="393"/>
      <c r="BK355" s="393"/>
      <c r="BL355" s="117"/>
      <c r="BM355" s="374">
        <v>0</v>
      </c>
      <c r="BN355" s="384"/>
      <c r="BO355" s="384"/>
    </row>
    <row r="356" spans="1:67" ht="24" customHeight="1" x14ac:dyDescent="0.3">
      <c r="A356" s="379" t="s">
        <v>3273</v>
      </c>
      <c r="B356" s="365" t="s">
        <v>3274</v>
      </c>
      <c r="C356" s="366" t="s">
        <v>4138</v>
      </c>
      <c r="D356" s="367">
        <f t="shared" si="13"/>
        <v>3</v>
      </c>
      <c r="E356" s="368">
        <f t="shared" si="14"/>
        <v>0</v>
      </c>
      <c r="F356" s="368">
        <f t="shared" si="15"/>
        <v>0</v>
      </c>
      <c r="G356" s="368">
        <f t="shared" si="16"/>
        <v>0</v>
      </c>
      <c r="H356" s="368">
        <f t="shared" si="17"/>
        <v>0</v>
      </c>
      <c r="I356" s="368">
        <f t="shared" si="18"/>
        <v>0</v>
      </c>
      <c r="J356" s="368">
        <f t="shared" si="19"/>
        <v>0</v>
      </c>
      <c r="K356" s="368">
        <f t="shared" si="20"/>
        <v>0</v>
      </c>
      <c r="L356" s="368">
        <f t="shared" si="21"/>
        <v>0</v>
      </c>
      <c r="M356" s="369">
        <f t="shared" si="22"/>
        <v>0</v>
      </c>
      <c r="N356" s="370">
        <f t="shared" si="23"/>
        <v>3</v>
      </c>
      <c r="O356" s="371"/>
      <c r="P356" s="372">
        <f t="shared" si="26"/>
        <v>3</v>
      </c>
      <c r="Q356" s="373">
        <f t="shared" si="27"/>
        <v>853</v>
      </c>
      <c r="R356" s="383">
        <v>0</v>
      </c>
      <c r="S356" s="119"/>
      <c r="T356" s="119"/>
      <c r="U356" s="113"/>
      <c r="V356" s="113"/>
      <c r="W356" s="117">
        <v>0</v>
      </c>
      <c r="X356" s="123"/>
      <c r="Y356" s="113"/>
      <c r="Z356" s="119"/>
      <c r="AA356" s="119"/>
      <c r="AB356" s="113"/>
      <c r="AC356" s="385">
        <v>3</v>
      </c>
      <c r="AD356" s="117">
        <v>0</v>
      </c>
      <c r="AE356" s="109">
        <v>0</v>
      </c>
      <c r="AF356" s="116"/>
      <c r="AG356" s="116"/>
      <c r="AH356" s="124">
        <v>0</v>
      </c>
      <c r="AI356" s="117">
        <v>0</v>
      </c>
      <c r="AJ356" s="375">
        <v>0</v>
      </c>
      <c r="AK356" s="374"/>
      <c r="AL356" s="113"/>
      <c r="AM356" s="117">
        <v>0</v>
      </c>
      <c r="AN356" s="375">
        <v>0</v>
      </c>
      <c r="AO356" s="374">
        <v>0</v>
      </c>
      <c r="AP356" s="376"/>
      <c r="AQ356" s="119"/>
      <c r="AR356" s="386">
        <v>0</v>
      </c>
      <c r="AS356" s="123">
        <v>0</v>
      </c>
      <c r="AT356" s="119"/>
      <c r="AU356" s="374"/>
      <c r="AV356" s="119"/>
      <c r="AW356" s="374"/>
      <c r="AX356" s="392"/>
      <c r="AY356" s="119"/>
      <c r="AZ356" s="113"/>
      <c r="BA356" s="113"/>
      <c r="BB356" s="377">
        <v>0</v>
      </c>
      <c r="BC356" s="377">
        <v>0</v>
      </c>
      <c r="BD356" s="377">
        <v>0</v>
      </c>
      <c r="BE356" s="378"/>
      <c r="BF356" s="109"/>
      <c r="BG356" s="109"/>
      <c r="BH356" s="116"/>
      <c r="BI356" s="386"/>
      <c r="BJ356" s="378"/>
      <c r="BK356" s="378"/>
      <c r="BL356" s="386"/>
      <c r="BM356" s="374">
        <v>0</v>
      </c>
      <c r="BN356" s="119"/>
      <c r="BO356" s="119"/>
    </row>
    <row r="357" spans="1:67" ht="24" customHeight="1" x14ac:dyDescent="0.3">
      <c r="A357" s="364">
        <v>630607</v>
      </c>
      <c r="B357" s="365" t="s">
        <v>3279</v>
      </c>
      <c r="C357" s="366" t="s">
        <v>384</v>
      </c>
      <c r="D357" s="367">
        <f t="shared" si="13"/>
        <v>0</v>
      </c>
      <c r="E357" s="368">
        <f t="shared" si="14"/>
        <v>0</v>
      </c>
      <c r="F357" s="368">
        <f t="shared" si="15"/>
        <v>0</v>
      </c>
      <c r="G357" s="368">
        <f t="shared" si="16"/>
        <v>0</v>
      </c>
      <c r="H357" s="368">
        <f t="shared" si="17"/>
        <v>0</v>
      </c>
      <c r="I357" s="368">
        <f t="shared" si="18"/>
        <v>0</v>
      </c>
      <c r="J357" s="368">
        <f t="shared" si="19"/>
        <v>0</v>
      </c>
      <c r="K357" s="368">
        <f t="shared" si="20"/>
        <v>0</v>
      </c>
      <c r="L357" s="368">
        <f t="shared" si="21"/>
        <v>0</v>
      </c>
      <c r="M357" s="369">
        <f t="shared" si="22"/>
        <v>0</v>
      </c>
      <c r="N357" s="370">
        <f t="shared" si="23"/>
        <v>0</v>
      </c>
      <c r="O357" s="371"/>
      <c r="P357" s="372">
        <f t="shared" si="26"/>
        <v>0</v>
      </c>
      <c r="Q357" s="373" t="str">
        <f t="shared" si="27"/>
        <v/>
      </c>
      <c r="R357" s="374">
        <v>0</v>
      </c>
      <c r="S357" s="119"/>
      <c r="T357" s="119"/>
      <c r="U357" s="113"/>
      <c r="V357" s="113"/>
      <c r="W357" s="117">
        <v>0</v>
      </c>
      <c r="X357" s="387"/>
      <c r="Y357" s="113"/>
      <c r="Z357" s="119"/>
      <c r="AA357" s="119"/>
      <c r="AB357" s="113"/>
      <c r="AC357" s="385">
        <v>0</v>
      </c>
      <c r="AD357" s="117">
        <v>0</v>
      </c>
      <c r="AE357" s="109">
        <v>0</v>
      </c>
      <c r="AF357" s="116"/>
      <c r="AG357" s="116"/>
      <c r="AH357" s="389">
        <v>0</v>
      </c>
      <c r="AI357" s="117">
        <v>0</v>
      </c>
      <c r="AJ357" s="375">
        <v>0</v>
      </c>
      <c r="AK357" s="383"/>
      <c r="AL357" s="113"/>
      <c r="AM357" s="117">
        <v>0</v>
      </c>
      <c r="AN357" s="375">
        <v>0</v>
      </c>
      <c r="AO357" s="374">
        <v>0</v>
      </c>
      <c r="AP357" s="391"/>
      <c r="AQ357" s="119"/>
      <c r="AR357" s="117">
        <v>0</v>
      </c>
      <c r="AS357" s="123">
        <v>0</v>
      </c>
      <c r="AT357" s="119"/>
      <c r="AU357" s="374"/>
      <c r="AV357" s="119"/>
      <c r="AW357" s="374"/>
      <c r="AX357" s="126"/>
      <c r="AY357" s="119"/>
      <c r="AZ357" s="113"/>
      <c r="BA357" s="113"/>
      <c r="BB357" s="377">
        <v>0</v>
      </c>
      <c r="BC357" s="377">
        <v>0</v>
      </c>
      <c r="BD357" s="377">
        <v>0</v>
      </c>
      <c r="BE357" s="378"/>
      <c r="BF357" s="109"/>
      <c r="BG357" s="109"/>
      <c r="BH357" s="116"/>
      <c r="BI357" s="117"/>
      <c r="BJ357" s="378"/>
      <c r="BK357" s="378"/>
      <c r="BL357" s="117"/>
      <c r="BM357" s="383">
        <v>0</v>
      </c>
      <c r="BN357" s="119"/>
      <c r="BO357" s="119"/>
    </row>
    <row r="358" spans="1:67" ht="24" customHeight="1" x14ac:dyDescent="0.3">
      <c r="A358" s="379" t="s">
        <v>3282</v>
      </c>
      <c r="B358" s="365" t="s">
        <v>3283</v>
      </c>
      <c r="C358" s="366" t="s">
        <v>2185</v>
      </c>
      <c r="D358" s="367">
        <f t="shared" si="13"/>
        <v>0</v>
      </c>
      <c r="E358" s="368">
        <f t="shared" si="14"/>
        <v>0</v>
      </c>
      <c r="F358" s="368">
        <f t="shared" si="15"/>
        <v>0</v>
      </c>
      <c r="G358" s="368">
        <f t="shared" si="16"/>
        <v>0</v>
      </c>
      <c r="H358" s="368">
        <f t="shared" si="17"/>
        <v>0</v>
      </c>
      <c r="I358" s="368">
        <f t="shared" si="18"/>
        <v>0</v>
      </c>
      <c r="J358" s="368">
        <f t="shared" si="19"/>
        <v>0</v>
      </c>
      <c r="K358" s="368">
        <f t="shared" si="20"/>
        <v>0</v>
      </c>
      <c r="L358" s="368">
        <f t="shared" si="21"/>
        <v>0</v>
      </c>
      <c r="M358" s="369">
        <f t="shared" si="22"/>
        <v>0</v>
      </c>
      <c r="N358" s="370">
        <f t="shared" si="23"/>
        <v>0</v>
      </c>
      <c r="O358" s="371"/>
      <c r="P358" s="372">
        <f t="shared" si="26"/>
        <v>0</v>
      </c>
      <c r="Q358" s="373" t="str">
        <f t="shared" si="27"/>
        <v/>
      </c>
      <c r="R358" s="374">
        <v>0</v>
      </c>
      <c r="S358" s="119"/>
      <c r="T358" s="119"/>
      <c r="U358" s="113"/>
      <c r="V358" s="113"/>
      <c r="W358" s="117">
        <v>0</v>
      </c>
      <c r="X358" s="387"/>
      <c r="Y358" s="113"/>
      <c r="Z358" s="119"/>
      <c r="AA358" s="119"/>
      <c r="AB358" s="113"/>
      <c r="AC358" s="113">
        <v>0</v>
      </c>
      <c r="AD358" s="117">
        <v>0</v>
      </c>
      <c r="AE358" s="109">
        <v>0</v>
      </c>
      <c r="AF358" s="116"/>
      <c r="AG358" s="116"/>
      <c r="AH358" s="389">
        <v>0</v>
      </c>
      <c r="AI358" s="117">
        <v>0</v>
      </c>
      <c r="AJ358" s="375">
        <v>0</v>
      </c>
      <c r="AK358" s="383"/>
      <c r="AL358" s="113"/>
      <c r="AM358" s="117">
        <v>0</v>
      </c>
      <c r="AN358" s="375">
        <v>0</v>
      </c>
      <c r="AO358" s="374">
        <v>0</v>
      </c>
      <c r="AP358" s="391"/>
      <c r="AQ358" s="119"/>
      <c r="AR358" s="117">
        <v>0</v>
      </c>
      <c r="AS358" s="123">
        <v>0</v>
      </c>
      <c r="AT358" s="119"/>
      <c r="AU358" s="374"/>
      <c r="AV358" s="119"/>
      <c r="AW358" s="374"/>
      <c r="AX358" s="126"/>
      <c r="AY358" s="119"/>
      <c r="AZ358" s="113"/>
      <c r="BA358" s="113"/>
      <c r="BB358" s="377">
        <v>0</v>
      </c>
      <c r="BC358" s="377">
        <v>0</v>
      </c>
      <c r="BD358" s="377">
        <v>0</v>
      </c>
      <c r="BE358" s="378"/>
      <c r="BF358" s="109"/>
      <c r="BG358" s="109"/>
      <c r="BH358" s="116"/>
      <c r="BI358" s="117"/>
      <c r="BJ358" s="378"/>
      <c r="BK358" s="378"/>
      <c r="BL358" s="117"/>
      <c r="BM358" s="374">
        <v>0</v>
      </c>
      <c r="BN358" s="119"/>
      <c r="BO358" s="119"/>
    </row>
    <row r="359" spans="1:67" ht="24" customHeight="1" x14ac:dyDescent="0.3">
      <c r="A359" s="379" t="s">
        <v>3286</v>
      </c>
      <c r="B359" s="365" t="s">
        <v>3287</v>
      </c>
      <c r="C359" s="366" t="s">
        <v>1841</v>
      </c>
      <c r="D359" s="367">
        <f t="shared" si="13"/>
        <v>9</v>
      </c>
      <c r="E359" s="368">
        <f t="shared" si="14"/>
        <v>0</v>
      </c>
      <c r="F359" s="368">
        <f t="shared" si="15"/>
        <v>0</v>
      </c>
      <c r="G359" s="368">
        <f t="shared" si="16"/>
        <v>0</v>
      </c>
      <c r="H359" s="368">
        <f t="shared" si="17"/>
        <v>0</v>
      </c>
      <c r="I359" s="368">
        <f t="shared" si="18"/>
        <v>0</v>
      </c>
      <c r="J359" s="368">
        <f t="shared" si="19"/>
        <v>0</v>
      </c>
      <c r="K359" s="368">
        <f t="shared" si="20"/>
        <v>0</v>
      </c>
      <c r="L359" s="368">
        <f t="shared" si="21"/>
        <v>0</v>
      </c>
      <c r="M359" s="369">
        <f t="shared" si="22"/>
        <v>0</v>
      </c>
      <c r="N359" s="370">
        <f t="shared" si="23"/>
        <v>9</v>
      </c>
      <c r="O359" s="371"/>
      <c r="P359" s="372">
        <f t="shared" si="26"/>
        <v>9</v>
      </c>
      <c r="Q359" s="373">
        <f t="shared" si="27"/>
        <v>659</v>
      </c>
      <c r="R359" s="374">
        <v>0</v>
      </c>
      <c r="S359" s="384"/>
      <c r="T359" s="384"/>
      <c r="U359" s="385"/>
      <c r="V359" s="385"/>
      <c r="W359" s="386">
        <v>0</v>
      </c>
      <c r="X359" s="387"/>
      <c r="Y359" s="385"/>
      <c r="Z359" s="384"/>
      <c r="AA359" s="384"/>
      <c r="AB359" s="385"/>
      <c r="AC359" s="113">
        <v>9</v>
      </c>
      <c r="AD359" s="117">
        <v>0</v>
      </c>
      <c r="AE359" s="109">
        <v>0</v>
      </c>
      <c r="AF359" s="116"/>
      <c r="AG359" s="116"/>
      <c r="AH359" s="389">
        <v>0</v>
      </c>
      <c r="AI359" s="117">
        <v>0</v>
      </c>
      <c r="AJ359" s="375">
        <v>0</v>
      </c>
      <c r="AK359" s="383"/>
      <c r="AL359" s="385"/>
      <c r="AM359" s="386">
        <v>0</v>
      </c>
      <c r="AN359" s="396">
        <v>0</v>
      </c>
      <c r="AO359" s="374">
        <v>0</v>
      </c>
      <c r="AP359" s="391"/>
      <c r="AQ359" s="384"/>
      <c r="AR359" s="117">
        <v>0</v>
      </c>
      <c r="AS359" s="123">
        <v>0</v>
      </c>
      <c r="AT359" s="384"/>
      <c r="AU359" s="374"/>
      <c r="AV359" s="384"/>
      <c r="AW359" s="374"/>
      <c r="AX359" s="126"/>
      <c r="AY359" s="384"/>
      <c r="AZ359" s="385"/>
      <c r="BA359" s="385"/>
      <c r="BB359" s="377">
        <v>0</v>
      </c>
      <c r="BC359" s="377">
        <v>0</v>
      </c>
      <c r="BD359" s="377">
        <v>0</v>
      </c>
      <c r="BE359" s="378"/>
      <c r="BF359" s="214"/>
      <c r="BG359" s="214"/>
      <c r="BH359" s="116"/>
      <c r="BI359" s="117"/>
      <c r="BJ359" s="378"/>
      <c r="BK359" s="378"/>
      <c r="BL359" s="117"/>
      <c r="BM359" s="383">
        <v>0</v>
      </c>
      <c r="BN359" s="384"/>
      <c r="BO359" s="384"/>
    </row>
    <row r="360" spans="1:67" ht="24" customHeight="1" x14ac:dyDescent="0.3">
      <c r="A360" s="364" t="s">
        <v>3288</v>
      </c>
      <c r="B360" s="365" t="s">
        <v>3289</v>
      </c>
      <c r="C360" s="366" t="s">
        <v>81</v>
      </c>
      <c r="D360" s="367">
        <f t="shared" si="13"/>
        <v>80</v>
      </c>
      <c r="E360" s="368">
        <f t="shared" si="14"/>
        <v>16</v>
      </c>
      <c r="F360" s="368">
        <f t="shared" si="15"/>
        <v>0</v>
      </c>
      <c r="G360" s="368">
        <f t="shared" si="16"/>
        <v>0</v>
      </c>
      <c r="H360" s="368">
        <f t="shared" si="17"/>
        <v>0</v>
      </c>
      <c r="I360" s="368">
        <f t="shared" si="18"/>
        <v>0</v>
      </c>
      <c r="J360" s="368">
        <f t="shared" si="19"/>
        <v>0</v>
      </c>
      <c r="K360" s="368">
        <f t="shared" si="20"/>
        <v>0</v>
      </c>
      <c r="L360" s="368">
        <f t="shared" si="21"/>
        <v>0</v>
      </c>
      <c r="M360" s="369">
        <f t="shared" si="22"/>
        <v>0</v>
      </c>
      <c r="N360" s="370">
        <f t="shared" si="23"/>
        <v>96</v>
      </c>
      <c r="O360" s="371"/>
      <c r="P360" s="372">
        <f t="shared" si="26"/>
        <v>96</v>
      </c>
      <c r="Q360" s="373">
        <f t="shared" si="27"/>
        <v>131</v>
      </c>
      <c r="R360" s="374">
        <v>0</v>
      </c>
      <c r="S360" s="119"/>
      <c r="T360" s="119"/>
      <c r="U360" s="113"/>
      <c r="V360" s="113"/>
      <c r="W360" s="117">
        <v>0</v>
      </c>
      <c r="X360" s="123"/>
      <c r="Y360" s="113"/>
      <c r="Z360" s="119"/>
      <c r="AA360" s="119"/>
      <c r="AB360" s="113"/>
      <c r="AC360" s="113">
        <v>0</v>
      </c>
      <c r="AD360" s="117">
        <v>0</v>
      </c>
      <c r="AE360" s="109">
        <v>0</v>
      </c>
      <c r="AF360" s="116"/>
      <c r="AG360" s="116"/>
      <c r="AH360" s="124">
        <v>0</v>
      </c>
      <c r="AI360" s="117">
        <v>0</v>
      </c>
      <c r="AJ360" s="375">
        <v>0</v>
      </c>
      <c r="AK360" s="374"/>
      <c r="AL360" s="113"/>
      <c r="AM360" s="386">
        <v>0</v>
      </c>
      <c r="AN360" s="396">
        <v>0</v>
      </c>
      <c r="AO360" s="374">
        <v>0</v>
      </c>
      <c r="AP360" s="376"/>
      <c r="AQ360" s="119"/>
      <c r="AR360" s="117">
        <v>0</v>
      </c>
      <c r="AS360" s="123">
        <v>0</v>
      </c>
      <c r="AT360" s="119"/>
      <c r="AU360" s="374"/>
      <c r="AV360" s="119"/>
      <c r="AW360" s="374"/>
      <c r="AX360" s="126"/>
      <c r="AY360" s="119"/>
      <c r="AZ360" s="113"/>
      <c r="BA360" s="113"/>
      <c r="BB360" s="377">
        <v>0</v>
      </c>
      <c r="BC360" s="377">
        <v>0</v>
      </c>
      <c r="BD360" s="377">
        <v>0</v>
      </c>
      <c r="BE360" s="378"/>
      <c r="BF360" s="440"/>
      <c r="BG360" s="440"/>
      <c r="BH360" s="116"/>
      <c r="BI360" s="117"/>
      <c r="BJ360" s="378">
        <v>16</v>
      </c>
      <c r="BK360" s="378">
        <v>80</v>
      </c>
      <c r="BL360" s="117"/>
      <c r="BM360" s="374">
        <v>0</v>
      </c>
      <c r="BN360" s="119"/>
      <c r="BO360" s="119"/>
    </row>
    <row r="361" spans="1:67" ht="24" customHeight="1" x14ac:dyDescent="0.3">
      <c r="A361" s="379" t="s">
        <v>3292</v>
      </c>
      <c r="B361" s="365" t="s">
        <v>3293</v>
      </c>
      <c r="C361" s="366" t="s">
        <v>245</v>
      </c>
      <c r="D361" s="367">
        <f t="shared" si="13"/>
        <v>0</v>
      </c>
      <c r="E361" s="368">
        <f t="shared" si="14"/>
        <v>0</v>
      </c>
      <c r="F361" s="368">
        <f t="shared" si="15"/>
        <v>0</v>
      </c>
      <c r="G361" s="368">
        <f t="shared" si="16"/>
        <v>0</v>
      </c>
      <c r="H361" s="368">
        <f t="shared" si="17"/>
        <v>0</v>
      </c>
      <c r="I361" s="368">
        <f t="shared" si="18"/>
        <v>0</v>
      </c>
      <c r="J361" s="368">
        <f t="shared" si="19"/>
        <v>0</v>
      </c>
      <c r="K361" s="368">
        <f t="shared" si="20"/>
        <v>0</v>
      </c>
      <c r="L361" s="368">
        <f t="shared" si="21"/>
        <v>0</v>
      </c>
      <c r="M361" s="369">
        <f t="shared" si="22"/>
        <v>0</v>
      </c>
      <c r="N361" s="370">
        <f t="shared" si="23"/>
        <v>0</v>
      </c>
      <c r="O361" s="371"/>
      <c r="P361" s="372">
        <f t="shared" si="26"/>
        <v>0</v>
      </c>
      <c r="Q361" s="373" t="str">
        <f t="shared" si="27"/>
        <v/>
      </c>
      <c r="R361" s="374">
        <v>0</v>
      </c>
      <c r="S361" s="119"/>
      <c r="T361" s="119"/>
      <c r="U361" s="113"/>
      <c r="V361" s="113"/>
      <c r="W361" s="117">
        <v>0</v>
      </c>
      <c r="X361" s="123"/>
      <c r="Y361" s="113"/>
      <c r="Z361" s="119"/>
      <c r="AA361" s="119"/>
      <c r="AB361" s="113"/>
      <c r="AC361" s="113">
        <v>0</v>
      </c>
      <c r="AD361" s="117">
        <v>0</v>
      </c>
      <c r="AE361" s="109">
        <v>0</v>
      </c>
      <c r="AF361" s="116"/>
      <c r="AG361" s="116"/>
      <c r="AH361" s="389">
        <v>0</v>
      </c>
      <c r="AI361" s="117">
        <v>0</v>
      </c>
      <c r="AJ361" s="375">
        <v>0</v>
      </c>
      <c r="AK361" s="374"/>
      <c r="AL361" s="113"/>
      <c r="AM361" s="117">
        <v>0</v>
      </c>
      <c r="AN361" s="375">
        <v>0</v>
      </c>
      <c r="AO361" s="374">
        <v>0</v>
      </c>
      <c r="AP361" s="376"/>
      <c r="AQ361" s="119"/>
      <c r="AR361" s="117">
        <v>0</v>
      </c>
      <c r="AS361" s="387">
        <v>0</v>
      </c>
      <c r="AT361" s="119"/>
      <c r="AU361" s="374"/>
      <c r="AV361" s="119"/>
      <c r="AW361" s="374"/>
      <c r="AX361" s="126"/>
      <c r="AY361" s="119"/>
      <c r="AZ361" s="113"/>
      <c r="BA361" s="113"/>
      <c r="BB361" s="377">
        <v>0</v>
      </c>
      <c r="BC361" s="377">
        <v>0</v>
      </c>
      <c r="BD361" s="377">
        <v>0</v>
      </c>
      <c r="BE361" s="378"/>
      <c r="BF361" s="444"/>
      <c r="BG361" s="444"/>
      <c r="BH361" s="116"/>
      <c r="BI361" s="117"/>
      <c r="BJ361" s="378"/>
      <c r="BK361" s="378"/>
      <c r="BL361" s="117"/>
      <c r="BM361" s="374">
        <v>0</v>
      </c>
      <c r="BN361" s="119"/>
      <c r="BO361" s="119"/>
    </row>
    <row r="362" spans="1:67" ht="24" customHeight="1" x14ac:dyDescent="0.3">
      <c r="A362" s="379" t="s">
        <v>3296</v>
      </c>
      <c r="B362" s="365" t="s">
        <v>3297</v>
      </c>
      <c r="C362" s="366" t="s">
        <v>1937</v>
      </c>
      <c r="D362" s="367">
        <f t="shared" si="13"/>
        <v>15</v>
      </c>
      <c r="E362" s="368">
        <f t="shared" si="14"/>
        <v>0</v>
      </c>
      <c r="F362" s="368">
        <f t="shared" si="15"/>
        <v>0</v>
      </c>
      <c r="G362" s="368">
        <f t="shared" si="16"/>
        <v>0</v>
      </c>
      <c r="H362" s="368">
        <f t="shared" si="17"/>
        <v>0</v>
      </c>
      <c r="I362" s="368">
        <f t="shared" si="18"/>
        <v>0</v>
      </c>
      <c r="J362" s="368">
        <f t="shared" si="19"/>
        <v>0</v>
      </c>
      <c r="K362" s="368">
        <f t="shared" si="20"/>
        <v>0</v>
      </c>
      <c r="L362" s="368">
        <f t="shared" si="21"/>
        <v>0</v>
      </c>
      <c r="M362" s="369">
        <f t="shared" si="22"/>
        <v>0</v>
      </c>
      <c r="N362" s="370">
        <f t="shared" si="23"/>
        <v>15</v>
      </c>
      <c r="O362" s="371"/>
      <c r="P362" s="372">
        <f t="shared" si="26"/>
        <v>15</v>
      </c>
      <c r="Q362" s="373">
        <f t="shared" si="27"/>
        <v>509</v>
      </c>
      <c r="R362" s="374">
        <v>0</v>
      </c>
      <c r="S362" s="119"/>
      <c r="T362" s="119"/>
      <c r="U362" s="113"/>
      <c r="V362" s="113"/>
      <c r="W362" s="117">
        <v>0</v>
      </c>
      <c r="X362" s="123"/>
      <c r="Y362" s="113"/>
      <c r="Z362" s="119"/>
      <c r="AA362" s="119"/>
      <c r="AB362" s="113"/>
      <c r="AC362" s="113">
        <v>15</v>
      </c>
      <c r="AD362" s="117">
        <v>0</v>
      </c>
      <c r="AE362" s="109">
        <v>0</v>
      </c>
      <c r="AF362" s="116"/>
      <c r="AG362" s="116"/>
      <c r="AH362" s="124">
        <v>0</v>
      </c>
      <c r="AI362" s="117">
        <v>0</v>
      </c>
      <c r="AJ362" s="375">
        <v>0</v>
      </c>
      <c r="AK362" s="374"/>
      <c r="AL362" s="113"/>
      <c r="AM362" s="386">
        <v>0</v>
      </c>
      <c r="AN362" s="396">
        <v>0</v>
      </c>
      <c r="AO362" s="374">
        <v>0</v>
      </c>
      <c r="AP362" s="376"/>
      <c r="AQ362" s="119"/>
      <c r="AR362" s="386">
        <v>0</v>
      </c>
      <c r="AS362" s="387">
        <v>0</v>
      </c>
      <c r="AT362" s="119"/>
      <c r="AU362" s="374"/>
      <c r="AV362" s="119"/>
      <c r="AW362" s="374"/>
      <c r="AX362" s="392"/>
      <c r="AY362" s="119"/>
      <c r="AZ362" s="113"/>
      <c r="BA362" s="113"/>
      <c r="BB362" s="377">
        <v>0</v>
      </c>
      <c r="BC362" s="377">
        <v>0</v>
      </c>
      <c r="BD362" s="377">
        <v>0</v>
      </c>
      <c r="BE362" s="378"/>
      <c r="BF362" s="109"/>
      <c r="BG362" s="109"/>
      <c r="BH362" s="116"/>
      <c r="BI362" s="386"/>
      <c r="BJ362" s="378"/>
      <c r="BK362" s="378"/>
      <c r="BL362" s="386"/>
      <c r="BM362" s="374">
        <v>0</v>
      </c>
      <c r="BN362" s="119"/>
      <c r="BO362" s="119"/>
    </row>
    <row r="363" spans="1:67" ht="24" customHeight="1" x14ac:dyDescent="0.3">
      <c r="A363" s="379" t="s">
        <v>3300</v>
      </c>
      <c r="B363" s="365" t="s">
        <v>3301</v>
      </c>
      <c r="C363" s="366" t="s">
        <v>1937</v>
      </c>
      <c r="D363" s="367">
        <f t="shared" si="13"/>
        <v>0</v>
      </c>
      <c r="E363" s="368">
        <f t="shared" si="14"/>
        <v>0</v>
      </c>
      <c r="F363" s="368">
        <f t="shared" si="15"/>
        <v>0</v>
      </c>
      <c r="G363" s="368">
        <f t="shared" si="16"/>
        <v>0</v>
      </c>
      <c r="H363" s="368">
        <f t="shared" si="17"/>
        <v>0</v>
      </c>
      <c r="I363" s="368">
        <f t="shared" si="18"/>
        <v>0</v>
      </c>
      <c r="J363" s="368">
        <f t="shared" si="19"/>
        <v>0</v>
      </c>
      <c r="K363" s="368">
        <f t="shared" si="20"/>
        <v>0</v>
      </c>
      <c r="L363" s="368">
        <f t="shared" si="21"/>
        <v>0</v>
      </c>
      <c r="M363" s="369">
        <f t="shared" si="22"/>
        <v>0</v>
      </c>
      <c r="N363" s="370">
        <f t="shared" si="23"/>
        <v>0</v>
      </c>
      <c r="O363" s="371"/>
      <c r="P363" s="372">
        <f t="shared" si="26"/>
        <v>0</v>
      </c>
      <c r="Q363" s="373" t="str">
        <f t="shared" si="27"/>
        <v/>
      </c>
      <c r="R363" s="374">
        <v>0</v>
      </c>
      <c r="S363" s="384"/>
      <c r="T363" s="384"/>
      <c r="U363" s="385"/>
      <c r="V363" s="385"/>
      <c r="W363" s="117">
        <v>0</v>
      </c>
      <c r="X363" s="123"/>
      <c r="Y363" s="385"/>
      <c r="Z363" s="384"/>
      <c r="AA363" s="384"/>
      <c r="AB363" s="385"/>
      <c r="AC363" s="113">
        <v>0</v>
      </c>
      <c r="AD363" s="117">
        <v>0</v>
      </c>
      <c r="AE363" s="109">
        <v>0</v>
      </c>
      <c r="AF363" s="116"/>
      <c r="AG363" s="116"/>
      <c r="AH363" s="124">
        <v>0</v>
      </c>
      <c r="AI363" s="117">
        <v>0</v>
      </c>
      <c r="AJ363" s="375">
        <v>0</v>
      </c>
      <c r="AK363" s="374"/>
      <c r="AL363" s="385"/>
      <c r="AM363" s="117">
        <v>0</v>
      </c>
      <c r="AN363" s="375">
        <v>0</v>
      </c>
      <c r="AO363" s="383">
        <v>0</v>
      </c>
      <c r="AP363" s="376"/>
      <c r="AQ363" s="384"/>
      <c r="AR363" s="386">
        <v>0</v>
      </c>
      <c r="AS363" s="123">
        <v>0</v>
      </c>
      <c r="AT363" s="384"/>
      <c r="AU363" s="383"/>
      <c r="AV363" s="384"/>
      <c r="AW363" s="383"/>
      <c r="AX363" s="392"/>
      <c r="AY363" s="384"/>
      <c r="AZ363" s="385"/>
      <c r="BA363" s="385"/>
      <c r="BB363" s="394">
        <v>0</v>
      </c>
      <c r="BC363" s="394">
        <v>0</v>
      </c>
      <c r="BD363" s="394">
        <v>0</v>
      </c>
      <c r="BE363" s="378"/>
      <c r="BF363" s="109"/>
      <c r="BG363" s="109"/>
      <c r="BH363" s="116"/>
      <c r="BI363" s="386"/>
      <c r="BJ363" s="378"/>
      <c r="BK363" s="378"/>
      <c r="BL363" s="386"/>
      <c r="BM363" s="374">
        <v>0</v>
      </c>
      <c r="BN363" s="384"/>
      <c r="BO363" s="384"/>
    </row>
    <row r="364" spans="1:67" ht="24" customHeight="1" x14ac:dyDescent="0.3">
      <c r="A364" s="380" t="s">
        <v>3304</v>
      </c>
      <c r="B364" s="381" t="s">
        <v>3305</v>
      </c>
      <c r="C364" s="382" t="s">
        <v>2007</v>
      </c>
      <c r="D364" s="367">
        <f t="shared" si="13"/>
        <v>0</v>
      </c>
      <c r="E364" s="368">
        <f t="shared" si="14"/>
        <v>0</v>
      </c>
      <c r="F364" s="368">
        <f t="shared" si="15"/>
        <v>0</v>
      </c>
      <c r="G364" s="368">
        <f t="shared" si="16"/>
        <v>0</v>
      </c>
      <c r="H364" s="368">
        <f t="shared" si="17"/>
        <v>0</v>
      </c>
      <c r="I364" s="368">
        <f t="shared" si="18"/>
        <v>0</v>
      </c>
      <c r="J364" s="368">
        <f t="shared" si="19"/>
        <v>0</v>
      </c>
      <c r="K364" s="368">
        <f t="shared" si="20"/>
        <v>0</v>
      </c>
      <c r="L364" s="368">
        <f t="shared" si="21"/>
        <v>0</v>
      </c>
      <c r="M364" s="369">
        <f t="shared" si="22"/>
        <v>0</v>
      </c>
      <c r="N364" s="370">
        <f t="shared" si="23"/>
        <v>0</v>
      </c>
      <c r="O364" s="371"/>
      <c r="P364" s="372">
        <f t="shared" si="26"/>
        <v>0</v>
      </c>
      <c r="Q364" s="373" t="str">
        <f t="shared" si="27"/>
        <v/>
      </c>
      <c r="R364" s="374">
        <v>0</v>
      </c>
      <c r="S364" s="119"/>
      <c r="T364" s="119"/>
      <c r="U364" s="113"/>
      <c r="V364" s="113"/>
      <c r="W364" s="386">
        <v>0</v>
      </c>
      <c r="X364" s="123"/>
      <c r="Y364" s="113"/>
      <c r="Z364" s="119"/>
      <c r="AA364" s="119"/>
      <c r="AB364" s="113"/>
      <c r="AC364" s="113">
        <v>0</v>
      </c>
      <c r="AD364" s="386">
        <v>0</v>
      </c>
      <c r="AE364" s="109">
        <v>0</v>
      </c>
      <c r="AF364" s="388"/>
      <c r="AG364" s="388"/>
      <c r="AH364" s="124">
        <v>0</v>
      </c>
      <c r="AI364" s="386">
        <v>0</v>
      </c>
      <c r="AJ364" s="396">
        <v>0</v>
      </c>
      <c r="AK364" s="374"/>
      <c r="AL364" s="113"/>
      <c r="AM364" s="117">
        <v>0</v>
      </c>
      <c r="AN364" s="396">
        <v>0</v>
      </c>
      <c r="AO364" s="383">
        <v>0</v>
      </c>
      <c r="AP364" s="376"/>
      <c r="AQ364" s="119"/>
      <c r="AR364" s="117">
        <v>0</v>
      </c>
      <c r="AS364" s="123">
        <v>0</v>
      </c>
      <c r="AT364" s="119"/>
      <c r="AU364" s="383"/>
      <c r="AV364" s="119"/>
      <c r="AW364" s="383"/>
      <c r="AX364" s="126"/>
      <c r="AY364" s="119"/>
      <c r="AZ364" s="113"/>
      <c r="BA364" s="113"/>
      <c r="BB364" s="394">
        <v>0</v>
      </c>
      <c r="BC364" s="394">
        <v>0</v>
      </c>
      <c r="BD364" s="394">
        <v>0</v>
      </c>
      <c r="BE364" s="393"/>
      <c r="BF364" s="214"/>
      <c r="BG364" s="214"/>
      <c r="BH364" s="388"/>
      <c r="BI364" s="117"/>
      <c r="BJ364" s="393"/>
      <c r="BK364" s="393"/>
      <c r="BL364" s="117"/>
      <c r="BM364" s="374">
        <v>0</v>
      </c>
      <c r="BN364" s="119"/>
      <c r="BO364" s="119"/>
    </row>
    <row r="365" spans="1:67" ht="24" customHeight="1" x14ac:dyDescent="0.3">
      <c r="A365" s="364" t="s">
        <v>3310</v>
      </c>
      <c r="B365" s="365" t="s">
        <v>4204</v>
      </c>
      <c r="C365" s="366" t="s">
        <v>2268</v>
      </c>
      <c r="D365" s="367">
        <f t="shared" si="13"/>
        <v>0</v>
      </c>
      <c r="E365" s="368">
        <f t="shared" si="14"/>
        <v>0</v>
      </c>
      <c r="F365" s="368">
        <f t="shared" si="15"/>
        <v>0</v>
      </c>
      <c r="G365" s="368">
        <f t="shared" si="16"/>
        <v>0</v>
      </c>
      <c r="H365" s="368">
        <f t="shared" si="17"/>
        <v>0</v>
      </c>
      <c r="I365" s="368">
        <f t="shared" si="18"/>
        <v>0</v>
      </c>
      <c r="J365" s="368">
        <f t="shared" si="19"/>
        <v>0</v>
      </c>
      <c r="K365" s="368">
        <f t="shared" si="20"/>
        <v>0</v>
      </c>
      <c r="L365" s="368">
        <f t="shared" si="21"/>
        <v>0</v>
      </c>
      <c r="M365" s="369">
        <f t="shared" si="22"/>
        <v>0</v>
      </c>
      <c r="N365" s="370">
        <f t="shared" si="23"/>
        <v>0</v>
      </c>
      <c r="O365" s="371"/>
      <c r="P365" s="372">
        <f t="shared" si="26"/>
        <v>0</v>
      </c>
      <c r="Q365" s="373" t="str">
        <f t="shared" si="27"/>
        <v/>
      </c>
      <c r="R365" s="374">
        <v>0</v>
      </c>
      <c r="S365" s="384"/>
      <c r="T365" s="384"/>
      <c r="U365" s="385"/>
      <c r="V365" s="385"/>
      <c r="W365" s="386">
        <v>0</v>
      </c>
      <c r="X365" s="123"/>
      <c r="Y365" s="385"/>
      <c r="Z365" s="384"/>
      <c r="AA365" s="384"/>
      <c r="AB365" s="385"/>
      <c r="AC365" s="113">
        <v>0</v>
      </c>
      <c r="AD365" s="117">
        <v>0</v>
      </c>
      <c r="AE365" s="109">
        <v>0</v>
      </c>
      <c r="AF365" s="116"/>
      <c r="AG365" s="116"/>
      <c r="AH365" s="124">
        <v>0</v>
      </c>
      <c r="AI365" s="117">
        <v>0</v>
      </c>
      <c r="AJ365" s="375">
        <v>0</v>
      </c>
      <c r="AK365" s="374"/>
      <c r="AL365" s="385"/>
      <c r="AM365" s="117">
        <v>0</v>
      </c>
      <c r="AN365" s="375">
        <v>0</v>
      </c>
      <c r="AO365" s="374">
        <v>0</v>
      </c>
      <c r="AP365" s="376"/>
      <c r="AQ365" s="384"/>
      <c r="AR365" s="386">
        <v>0</v>
      </c>
      <c r="AS365" s="387">
        <v>0</v>
      </c>
      <c r="AT365" s="384"/>
      <c r="AU365" s="374"/>
      <c r="AV365" s="384"/>
      <c r="AW365" s="374"/>
      <c r="AX365" s="126"/>
      <c r="AY365" s="384"/>
      <c r="AZ365" s="385"/>
      <c r="BA365" s="385"/>
      <c r="BB365" s="377">
        <v>0</v>
      </c>
      <c r="BC365" s="377">
        <v>0</v>
      </c>
      <c r="BD365" s="377">
        <v>0</v>
      </c>
      <c r="BE365" s="378"/>
      <c r="BF365" s="214"/>
      <c r="BG365" s="214"/>
      <c r="BH365" s="116"/>
      <c r="BI365" s="386"/>
      <c r="BJ365" s="378"/>
      <c r="BK365" s="378"/>
      <c r="BL365" s="386"/>
      <c r="BM365" s="374">
        <v>0</v>
      </c>
      <c r="BN365" s="384"/>
      <c r="BO365" s="384"/>
    </row>
    <row r="366" spans="1:67" ht="24" customHeight="1" x14ac:dyDescent="0.3">
      <c r="A366" s="364">
        <v>760406</v>
      </c>
      <c r="B366" s="365" t="s">
        <v>3315</v>
      </c>
      <c r="C366" s="366" t="s">
        <v>998</v>
      </c>
      <c r="D366" s="367">
        <f t="shared" si="13"/>
        <v>0</v>
      </c>
      <c r="E366" s="368">
        <f t="shared" si="14"/>
        <v>0</v>
      </c>
      <c r="F366" s="368">
        <f t="shared" si="15"/>
        <v>0</v>
      </c>
      <c r="G366" s="368">
        <f t="shared" si="16"/>
        <v>0</v>
      </c>
      <c r="H366" s="368">
        <f t="shared" si="17"/>
        <v>0</v>
      </c>
      <c r="I366" s="368">
        <f t="shared" si="18"/>
        <v>0</v>
      </c>
      <c r="J366" s="368">
        <f t="shared" si="19"/>
        <v>0</v>
      </c>
      <c r="K366" s="368">
        <f t="shared" si="20"/>
        <v>0</v>
      </c>
      <c r="L366" s="368">
        <f t="shared" si="21"/>
        <v>0</v>
      </c>
      <c r="M366" s="369">
        <f t="shared" si="22"/>
        <v>0</v>
      </c>
      <c r="N366" s="370">
        <f t="shared" si="23"/>
        <v>0</v>
      </c>
      <c r="O366" s="371"/>
      <c r="P366" s="372">
        <f t="shared" si="26"/>
        <v>0</v>
      </c>
      <c r="Q366" s="373" t="str">
        <f t="shared" si="27"/>
        <v/>
      </c>
      <c r="R366" s="374">
        <v>0</v>
      </c>
      <c r="S366" s="119"/>
      <c r="T366" s="119"/>
      <c r="U366" s="113"/>
      <c r="V366" s="113"/>
      <c r="W366" s="386">
        <v>0</v>
      </c>
      <c r="X366" s="123"/>
      <c r="Y366" s="113"/>
      <c r="Z366" s="119"/>
      <c r="AA366" s="119"/>
      <c r="AB366" s="113"/>
      <c r="AC366" s="113">
        <v>0</v>
      </c>
      <c r="AD366" s="117">
        <v>0</v>
      </c>
      <c r="AE366" s="214">
        <v>0</v>
      </c>
      <c r="AF366" s="116"/>
      <c r="AG366" s="116"/>
      <c r="AH366" s="124">
        <v>0</v>
      </c>
      <c r="AI366" s="117">
        <v>0</v>
      </c>
      <c r="AJ366" s="375">
        <v>0</v>
      </c>
      <c r="AK366" s="374"/>
      <c r="AL366" s="113"/>
      <c r="AM366" s="386">
        <v>0</v>
      </c>
      <c r="AN366" s="396">
        <v>0</v>
      </c>
      <c r="AO366" s="383">
        <v>0</v>
      </c>
      <c r="AP366" s="376"/>
      <c r="AQ366" s="119"/>
      <c r="AR366" s="386">
        <v>0</v>
      </c>
      <c r="AS366" s="387">
        <v>0</v>
      </c>
      <c r="AT366" s="119"/>
      <c r="AU366" s="383"/>
      <c r="AV366" s="119"/>
      <c r="AW366" s="383"/>
      <c r="AX366" s="126"/>
      <c r="AY366" s="119"/>
      <c r="AZ366" s="113"/>
      <c r="BA366" s="113"/>
      <c r="BB366" s="394">
        <v>0</v>
      </c>
      <c r="BC366" s="394">
        <v>0</v>
      </c>
      <c r="BD366" s="394">
        <v>0</v>
      </c>
      <c r="BE366" s="378"/>
      <c r="BF366" s="214"/>
      <c r="BG366" s="214"/>
      <c r="BH366" s="116"/>
      <c r="BI366" s="386"/>
      <c r="BJ366" s="378"/>
      <c r="BK366" s="378"/>
      <c r="BL366" s="386"/>
      <c r="BM366" s="374">
        <v>0</v>
      </c>
      <c r="BN366" s="119"/>
      <c r="BO366" s="119"/>
    </row>
    <row r="367" spans="1:67" ht="24" customHeight="1" x14ac:dyDescent="0.3">
      <c r="A367" s="380" t="s">
        <v>3318</v>
      </c>
      <c r="B367" s="381" t="s">
        <v>3319</v>
      </c>
      <c r="C367" s="382" t="s">
        <v>2791</v>
      </c>
      <c r="D367" s="367">
        <f t="shared" si="13"/>
        <v>5</v>
      </c>
      <c r="E367" s="368">
        <f t="shared" si="14"/>
        <v>0</v>
      </c>
      <c r="F367" s="368">
        <f t="shared" si="15"/>
        <v>0</v>
      </c>
      <c r="G367" s="368">
        <f t="shared" si="16"/>
        <v>0</v>
      </c>
      <c r="H367" s="368">
        <f t="shared" si="17"/>
        <v>0</v>
      </c>
      <c r="I367" s="368">
        <f t="shared" si="18"/>
        <v>0</v>
      </c>
      <c r="J367" s="368">
        <f t="shared" si="19"/>
        <v>0</v>
      </c>
      <c r="K367" s="368">
        <f t="shared" si="20"/>
        <v>0</v>
      </c>
      <c r="L367" s="368">
        <f t="shared" si="21"/>
        <v>0</v>
      </c>
      <c r="M367" s="369">
        <f t="shared" si="22"/>
        <v>0</v>
      </c>
      <c r="N367" s="446">
        <f t="shared" si="23"/>
        <v>5</v>
      </c>
      <c r="O367" s="371"/>
      <c r="P367" s="372">
        <f t="shared" si="26"/>
        <v>5</v>
      </c>
      <c r="Q367" s="373">
        <f t="shared" si="27"/>
        <v>781</v>
      </c>
      <c r="R367" s="383">
        <v>0</v>
      </c>
      <c r="S367" s="384"/>
      <c r="T367" s="384"/>
      <c r="U367" s="385"/>
      <c r="V367" s="385"/>
      <c r="W367" s="117">
        <v>0</v>
      </c>
      <c r="X367" s="123"/>
      <c r="Y367" s="385"/>
      <c r="Z367" s="384"/>
      <c r="AA367" s="384"/>
      <c r="AB367" s="385"/>
      <c r="AC367" s="385">
        <v>0</v>
      </c>
      <c r="AD367" s="117">
        <v>0</v>
      </c>
      <c r="AE367" s="444">
        <v>0</v>
      </c>
      <c r="AF367" s="388"/>
      <c r="AG367" s="388"/>
      <c r="AH367" s="124">
        <v>0</v>
      </c>
      <c r="AI367" s="117">
        <v>0</v>
      </c>
      <c r="AJ367" s="375">
        <v>0</v>
      </c>
      <c r="AK367" s="374"/>
      <c r="AL367" s="385"/>
      <c r="AM367" s="117">
        <v>0</v>
      </c>
      <c r="AN367" s="396">
        <v>0</v>
      </c>
      <c r="AO367" s="374">
        <v>0</v>
      </c>
      <c r="AP367" s="376"/>
      <c r="AQ367" s="384"/>
      <c r="AR367" s="117">
        <v>0</v>
      </c>
      <c r="AS367" s="123">
        <v>0</v>
      </c>
      <c r="AT367" s="384"/>
      <c r="AU367" s="374"/>
      <c r="AV367" s="384"/>
      <c r="AW367" s="374"/>
      <c r="AX367" s="392"/>
      <c r="AY367" s="384">
        <v>5</v>
      </c>
      <c r="AZ367" s="385"/>
      <c r="BA367" s="385"/>
      <c r="BB367" s="377">
        <v>0</v>
      </c>
      <c r="BC367" s="377">
        <v>0</v>
      </c>
      <c r="BD367" s="377">
        <v>0</v>
      </c>
      <c r="BE367" s="393"/>
      <c r="BF367" s="109"/>
      <c r="BG367" s="109"/>
      <c r="BH367" s="388"/>
      <c r="BI367" s="117"/>
      <c r="BJ367" s="393"/>
      <c r="BK367" s="393"/>
      <c r="BL367" s="117"/>
      <c r="BM367" s="374">
        <v>0</v>
      </c>
      <c r="BN367" s="384"/>
      <c r="BO367" s="384"/>
    </row>
    <row r="368" spans="1:67" ht="24" customHeight="1" x14ac:dyDescent="0.3">
      <c r="A368" s="364" t="s">
        <v>3324</v>
      </c>
      <c r="B368" s="365" t="s">
        <v>3325</v>
      </c>
      <c r="C368" s="366" t="s">
        <v>394</v>
      </c>
      <c r="D368" s="367">
        <f t="shared" si="13"/>
        <v>42</v>
      </c>
      <c r="E368" s="368">
        <f t="shared" si="14"/>
        <v>11</v>
      </c>
      <c r="F368" s="368">
        <f t="shared" si="15"/>
        <v>0</v>
      </c>
      <c r="G368" s="368">
        <f t="shared" si="16"/>
        <v>0</v>
      </c>
      <c r="H368" s="368">
        <f t="shared" si="17"/>
        <v>0</v>
      </c>
      <c r="I368" s="368">
        <f t="shared" si="18"/>
        <v>0</v>
      </c>
      <c r="J368" s="368">
        <f t="shared" si="19"/>
        <v>0</v>
      </c>
      <c r="K368" s="368">
        <f t="shared" si="20"/>
        <v>0</v>
      </c>
      <c r="L368" s="368">
        <f t="shared" si="21"/>
        <v>0</v>
      </c>
      <c r="M368" s="369">
        <f t="shared" si="22"/>
        <v>0</v>
      </c>
      <c r="N368" s="370">
        <f t="shared" si="23"/>
        <v>53</v>
      </c>
      <c r="O368" s="371"/>
      <c r="P368" s="372">
        <f t="shared" si="26"/>
        <v>53</v>
      </c>
      <c r="Q368" s="373">
        <f t="shared" si="27"/>
        <v>200</v>
      </c>
      <c r="R368" s="383">
        <v>0</v>
      </c>
      <c r="S368" s="119"/>
      <c r="T368" s="119"/>
      <c r="U368" s="113"/>
      <c r="V368" s="113"/>
      <c r="W368" s="117">
        <v>0</v>
      </c>
      <c r="X368" s="387"/>
      <c r="Y368" s="113"/>
      <c r="Z368" s="119"/>
      <c r="AA368" s="119"/>
      <c r="AB368" s="113">
        <v>42</v>
      </c>
      <c r="AC368" s="385">
        <v>0</v>
      </c>
      <c r="AD368" s="386">
        <v>0</v>
      </c>
      <c r="AE368" s="214">
        <v>0</v>
      </c>
      <c r="AF368" s="116"/>
      <c r="AG368" s="116"/>
      <c r="AH368" s="124">
        <v>0</v>
      </c>
      <c r="AI368" s="386">
        <v>0</v>
      </c>
      <c r="AJ368" s="390">
        <v>0</v>
      </c>
      <c r="AK368" s="383"/>
      <c r="AL368" s="113"/>
      <c r="AM368" s="117">
        <v>0</v>
      </c>
      <c r="AN368" s="375">
        <v>0</v>
      </c>
      <c r="AO368" s="374">
        <v>0</v>
      </c>
      <c r="AP368" s="391"/>
      <c r="AQ368" s="119"/>
      <c r="AR368" s="386">
        <v>0</v>
      </c>
      <c r="AS368" s="123">
        <v>0</v>
      </c>
      <c r="AT368" s="119"/>
      <c r="AU368" s="374"/>
      <c r="AV368" s="119"/>
      <c r="AW368" s="374"/>
      <c r="AX368" s="392">
        <v>11</v>
      </c>
      <c r="AY368" s="119"/>
      <c r="AZ368" s="113"/>
      <c r="BA368" s="113"/>
      <c r="BB368" s="377">
        <v>0</v>
      </c>
      <c r="BC368" s="377">
        <v>0</v>
      </c>
      <c r="BD368" s="377">
        <v>0</v>
      </c>
      <c r="BE368" s="378"/>
      <c r="BF368" s="109"/>
      <c r="BG368" s="109"/>
      <c r="BH368" s="116"/>
      <c r="BI368" s="386"/>
      <c r="BJ368" s="378"/>
      <c r="BK368" s="378"/>
      <c r="BL368" s="386"/>
      <c r="BM368" s="374">
        <v>0</v>
      </c>
      <c r="BN368" s="119"/>
      <c r="BO368" s="119"/>
    </row>
    <row r="369" spans="1:67" ht="24" customHeight="1" x14ac:dyDescent="0.3">
      <c r="A369" s="364" t="s">
        <v>3330</v>
      </c>
      <c r="B369" s="365" t="s">
        <v>3331</v>
      </c>
      <c r="C369" s="366" t="s">
        <v>124</v>
      </c>
      <c r="D369" s="367">
        <f t="shared" si="13"/>
        <v>0</v>
      </c>
      <c r="E369" s="368">
        <f t="shared" si="14"/>
        <v>0</v>
      </c>
      <c r="F369" s="368">
        <f t="shared" si="15"/>
        <v>0</v>
      </c>
      <c r="G369" s="368">
        <f t="shared" si="16"/>
        <v>0</v>
      </c>
      <c r="H369" s="368">
        <f t="shared" si="17"/>
        <v>0</v>
      </c>
      <c r="I369" s="368">
        <f t="shared" si="18"/>
        <v>0</v>
      </c>
      <c r="J369" s="368">
        <f t="shared" si="19"/>
        <v>0</v>
      </c>
      <c r="K369" s="368">
        <f t="shared" si="20"/>
        <v>0</v>
      </c>
      <c r="L369" s="368">
        <f t="shared" si="21"/>
        <v>0</v>
      </c>
      <c r="M369" s="369">
        <f t="shared" si="22"/>
        <v>0</v>
      </c>
      <c r="N369" s="370">
        <f t="shared" si="23"/>
        <v>0</v>
      </c>
      <c r="O369" s="371"/>
      <c r="P369" s="372">
        <f t="shared" si="26"/>
        <v>0</v>
      </c>
      <c r="Q369" s="373" t="str">
        <f t="shared" si="27"/>
        <v/>
      </c>
      <c r="R369" s="374">
        <v>0</v>
      </c>
      <c r="S369" s="384"/>
      <c r="T369" s="384"/>
      <c r="U369" s="385"/>
      <c r="V369" s="385"/>
      <c r="W369" s="117">
        <v>0</v>
      </c>
      <c r="X369" s="387"/>
      <c r="Y369" s="385"/>
      <c r="Z369" s="384"/>
      <c r="AA369" s="384"/>
      <c r="AB369" s="385"/>
      <c r="AC369" s="113">
        <v>0</v>
      </c>
      <c r="AD369" s="117">
        <v>0</v>
      </c>
      <c r="AE369" s="109">
        <v>0</v>
      </c>
      <c r="AF369" s="116"/>
      <c r="AG369" s="116"/>
      <c r="AH369" s="389">
        <v>0</v>
      </c>
      <c r="AI369" s="117">
        <v>0</v>
      </c>
      <c r="AJ369" s="375">
        <v>0</v>
      </c>
      <c r="AK369" s="383"/>
      <c r="AL369" s="385"/>
      <c r="AM369" s="117">
        <v>0</v>
      </c>
      <c r="AN369" s="375">
        <v>0</v>
      </c>
      <c r="AO369" s="374">
        <v>0</v>
      </c>
      <c r="AP369" s="391"/>
      <c r="AQ369" s="384"/>
      <c r="AR369" s="117">
        <v>0</v>
      </c>
      <c r="AS369" s="123">
        <v>0</v>
      </c>
      <c r="AT369" s="384"/>
      <c r="AU369" s="374"/>
      <c r="AV369" s="384"/>
      <c r="AW369" s="374"/>
      <c r="AX369" s="126"/>
      <c r="AY369" s="384"/>
      <c r="AZ369" s="385"/>
      <c r="BA369" s="385"/>
      <c r="BB369" s="445">
        <v>0</v>
      </c>
      <c r="BC369" s="445">
        <v>0</v>
      </c>
      <c r="BD369" s="445">
        <v>0</v>
      </c>
      <c r="BE369" s="378"/>
      <c r="BF369" s="109"/>
      <c r="BG369" s="109"/>
      <c r="BH369" s="116"/>
      <c r="BI369" s="117"/>
      <c r="BJ369" s="378"/>
      <c r="BK369" s="378"/>
      <c r="BL369" s="117"/>
      <c r="BM369" s="383">
        <v>0</v>
      </c>
      <c r="BN369" s="384"/>
      <c r="BO369" s="384"/>
    </row>
    <row r="370" spans="1:67" ht="24" customHeight="1" x14ac:dyDescent="0.3">
      <c r="A370" s="379" t="s">
        <v>1247</v>
      </c>
      <c r="B370" s="365" t="s">
        <v>1248</v>
      </c>
      <c r="C370" s="366" t="s">
        <v>116</v>
      </c>
      <c r="D370" s="367">
        <f t="shared" si="13"/>
        <v>27</v>
      </c>
      <c r="E370" s="368">
        <f t="shared" si="14"/>
        <v>12</v>
      </c>
      <c r="F370" s="368">
        <f t="shared" si="15"/>
        <v>0</v>
      </c>
      <c r="G370" s="368">
        <f t="shared" si="16"/>
        <v>0</v>
      </c>
      <c r="H370" s="368">
        <f t="shared" si="17"/>
        <v>0</v>
      </c>
      <c r="I370" s="368">
        <f t="shared" si="18"/>
        <v>0</v>
      </c>
      <c r="J370" s="368">
        <f t="shared" si="19"/>
        <v>0</v>
      </c>
      <c r="K370" s="368">
        <f t="shared" si="20"/>
        <v>0</v>
      </c>
      <c r="L370" s="368">
        <f t="shared" si="21"/>
        <v>0</v>
      </c>
      <c r="M370" s="369">
        <f t="shared" si="22"/>
        <v>0</v>
      </c>
      <c r="N370" s="370">
        <f t="shared" si="23"/>
        <v>39</v>
      </c>
      <c r="O370" s="371"/>
      <c r="P370" s="372">
        <f t="shared" si="26"/>
        <v>39</v>
      </c>
      <c r="Q370" s="373">
        <f t="shared" si="27"/>
        <v>251</v>
      </c>
      <c r="R370" s="374">
        <v>0</v>
      </c>
      <c r="S370" s="119"/>
      <c r="T370" s="119"/>
      <c r="U370" s="113"/>
      <c r="V370" s="113"/>
      <c r="W370" s="117">
        <v>0</v>
      </c>
      <c r="X370" s="123"/>
      <c r="Y370" s="113"/>
      <c r="Z370" s="119"/>
      <c r="AA370" s="119"/>
      <c r="AB370" s="113">
        <v>12</v>
      </c>
      <c r="AC370" s="113">
        <v>0</v>
      </c>
      <c r="AD370" s="117">
        <v>0</v>
      </c>
      <c r="AE370" s="214">
        <v>0</v>
      </c>
      <c r="AF370" s="116"/>
      <c r="AG370" s="116"/>
      <c r="AH370" s="124">
        <v>0</v>
      </c>
      <c r="AI370" s="117">
        <v>0</v>
      </c>
      <c r="AJ370" s="375">
        <v>0</v>
      </c>
      <c r="AK370" s="374"/>
      <c r="AL370" s="113"/>
      <c r="AM370" s="386">
        <v>0</v>
      </c>
      <c r="AN370" s="390">
        <v>0</v>
      </c>
      <c r="AO370" s="374">
        <v>0</v>
      </c>
      <c r="AP370" s="376"/>
      <c r="AQ370" s="119"/>
      <c r="AR370" s="117">
        <v>0</v>
      </c>
      <c r="AS370" s="123">
        <v>0</v>
      </c>
      <c r="AT370" s="119"/>
      <c r="AU370" s="374"/>
      <c r="AV370" s="119"/>
      <c r="AW370" s="374"/>
      <c r="AX370" s="392">
        <v>27</v>
      </c>
      <c r="AY370" s="119"/>
      <c r="AZ370" s="113"/>
      <c r="BA370" s="113"/>
      <c r="BB370" s="377">
        <v>0</v>
      </c>
      <c r="BC370" s="377">
        <v>0</v>
      </c>
      <c r="BD370" s="377">
        <v>0</v>
      </c>
      <c r="BE370" s="378"/>
      <c r="BF370" s="109"/>
      <c r="BG370" s="109"/>
      <c r="BH370" s="116"/>
      <c r="BI370" s="117"/>
      <c r="BJ370" s="378"/>
      <c r="BK370" s="378"/>
      <c r="BL370" s="117"/>
      <c r="BM370" s="374">
        <v>0</v>
      </c>
      <c r="BN370" s="119"/>
      <c r="BO370" s="119"/>
    </row>
    <row r="371" spans="1:67" ht="24" customHeight="1" x14ac:dyDescent="0.3">
      <c r="A371" s="364" t="s">
        <v>3338</v>
      </c>
      <c r="B371" s="365" t="s">
        <v>3339</v>
      </c>
      <c r="C371" s="366" t="s">
        <v>2900</v>
      </c>
      <c r="D371" s="367">
        <f t="shared" si="13"/>
        <v>0</v>
      </c>
      <c r="E371" s="368">
        <f t="shared" si="14"/>
        <v>0</v>
      </c>
      <c r="F371" s="368">
        <f t="shared" si="15"/>
        <v>0</v>
      </c>
      <c r="G371" s="368">
        <f t="shared" si="16"/>
        <v>0</v>
      </c>
      <c r="H371" s="368">
        <f t="shared" si="17"/>
        <v>0</v>
      </c>
      <c r="I371" s="368">
        <f t="shared" si="18"/>
        <v>0</v>
      </c>
      <c r="J371" s="368">
        <f t="shared" si="19"/>
        <v>0</v>
      </c>
      <c r="K371" s="368">
        <f t="shared" si="20"/>
        <v>0</v>
      </c>
      <c r="L371" s="368">
        <f t="shared" si="21"/>
        <v>0</v>
      </c>
      <c r="M371" s="369">
        <f t="shared" si="22"/>
        <v>0</v>
      </c>
      <c r="N371" s="370">
        <f t="shared" si="23"/>
        <v>0</v>
      </c>
      <c r="O371" s="371"/>
      <c r="P371" s="372">
        <f t="shared" si="26"/>
        <v>0</v>
      </c>
      <c r="Q371" s="373" t="str">
        <f t="shared" si="27"/>
        <v/>
      </c>
      <c r="R371" s="374">
        <v>0</v>
      </c>
      <c r="S371" s="119"/>
      <c r="T371" s="119"/>
      <c r="U371" s="113"/>
      <c r="V371" s="113"/>
      <c r="W371" s="117">
        <v>0</v>
      </c>
      <c r="X371" s="123"/>
      <c r="Y371" s="113"/>
      <c r="Z371" s="119"/>
      <c r="AA371" s="119"/>
      <c r="AB371" s="113"/>
      <c r="AC371" s="385">
        <v>0</v>
      </c>
      <c r="AD371" s="117">
        <v>0</v>
      </c>
      <c r="AE371" s="109">
        <v>0</v>
      </c>
      <c r="AF371" s="116"/>
      <c r="AG371" s="116"/>
      <c r="AH371" s="389">
        <v>0</v>
      </c>
      <c r="AI371" s="117">
        <v>0</v>
      </c>
      <c r="AJ371" s="375">
        <v>0</v>
      </c>
      <c r="AK371" s="374"/>
      <c r="AL371" s="113"/>
      <c r="AM371" s="117">
        <v>0</v>
      </c>
      <c r="AN371" s="375">
        <v>0</v>
      </c>
      <c r="AO371" s="383">
        <v>0</v>
      </c>
      <c r="AP371" s="376"/>
      <c r="AQ371" s="119"/>
      <c r="AR371" s="117">
        <v>0</v>
      </c>
      <c r="AS371" s="387">
        <v>0</v>
      </c>
      <c r="AT371" s="119"/>
      <c r="AU371" s="383"/>
      <c r="AV371" s="119"/>
      <c r="AW371" s="383"/>
      <c r="AX371" s="126"/>
      <c r="AY371" s="119"/>
      <c r="AZ371" s="113"/>
      <c r="BA371" s="113"/>
      <c r="BB371" s="377">
        <v>0</v>
      </c>
      <c r="BC371" s="377">
        <v>0</v>
      </c>
      <c r="BD371" s="377">
        <v>0</v>
      </c>
      <c r="BE371" s="378"/>
      <c r="BF371" s="109"/>
      <c r="BG371" s="109"/>
      <c r="BH371" s="116"/>
      <c r="BI371" s="117"/>
      <c r="BJ371" s="378"/>
      <c r="BK371" s="378"/>
      <c r="BL371" s="117"/>
      <c r="BM371" s="383">
        <v>0</v>
      </c>
      <c r="BN371" s="119"/>
      <c r="BO371" s="119"/>
    </row>
    <row r="372" spans="1:67" ht="24" customHeight="1" x14ac:dyDescent="0.3">
      <c r="A372" s="364" t="s">
        <v>3342</v>
      </c>
      <c r="B372" s="365" t="s">
        <v>3343</v>
      </c>
      <c r="C372" s="366" t="s">
        <v>2900</v>
      </c>
      <c r="D372" s="367">
        <f t="shared" si="13"/>
        <v>0</v>
      </c>
      <c r="E372" s="368">
        <f t="shared" si="14"/>
        <v>0</v>
      </c>
      <c r="F372" s="368">
        <f t="shared" si="15"/>
        <v>0</v>
      </c>
      <c r="G372" s="368">
        <f t="shared" si="16"/>
        <v>0</v>
      </c>
      <c r="H372" s="368">
        <f t="shared" si="17"/>
        <v>0</v>
      </c>
      <c r="I372" s="368">
        <f t="shared" si="18"/>
        <v>0</v>
      </c>
      <c r="J372" s="368">
        <f t="shared" si="19"/>
        <v>0</v>
      </c>
      <c r="K372" s="368">
        <f t="shared" si="20"/>
        <v>0</v>
      </c>
      <c r="L372" s="368">
        <f t="shared" si="21"/>
        <v>0</v>
      </c>
      <c r="M372" s="369">
        <f t="shared" si="22"/>
        <v>0</v>
      </c>
      <c r="N372" s="370">
        <f t="shared" si="23"/>
        <v>0</v>
      </c>
      <c r="O372" s="371"/>
      <c r="P372" s="372">
        <f t="shared" si="26"/>
        <v>0</v>
      </c>
      <c r="Q372" s="373" t="str">
        <f t="shared" si="27"/>
        <v/>
      </c>
      <c r="R372" s="383">
        <v>0</v>
      </c>
      <c r="S372" s="119"/>
      <c r="T372" s="119"/>
      <c r="U372" s="113"/>
      <c r="V372" s="113"/>
      <c r="W372" s="386">
        <v>0</v>
      </c>
      <c r="X372" s="387"/>
      <c r="Y372" s="113"/>
      <c r="Z372" s="119"/>
      <c r="AA372" s="119"/>
      <c r="AB372" s="113"/>
      <c r="AC372" s="385">
        <v>0</v>
      </c>
      <c r="AD372" s="117">
        <v>0</v>
      </c>
      <c r="AE372" s="109">
        <v>0</v>
      </c>
      <c r="AF372" s="116"/>
      <c r="AG372" s="116"/>
      <c r="AH372" s="124">
        <v>0</v>
      </c>
      <c r="AI372" s="117">
        <v>0</v>
      </c>
      <c r="AJ372" s="375">
        <v>0</v>
      </c>
      <c r="AK372" s="383"/>
      <c r="AL372" s="113"/>
      <c r="AM372" s="117">
        <v>0</v>
      </c>
      <c r="AN372" s="375">
        <v>0</v>
      </c>
      <c r="AO372" s="374">
        <v>0</v>
      </c>
      <c r="AP372" s="391"/>
      <c r="AQ372" s="119"/>
      <c r="AR372" s="117">
        <v>0</v>
      </c>
      <c r="AS372" s="387">
        <v>0</v>
      </c>
      <c r="AT372" s="119"/>
      <c r="AU372" s="374"/>
      <c r="AV372" s="119"/>
      <c r="AW372" s="374"/>
      <c r="AX372" s="126"/>
      <c r="AY372" s="119"/>
      <c r="AZ372" s="113"/>
      <c r="BA372" s="113"/>
      <c r="BB372" s="394">
        <v>0</v>
      </c>
      <c r="BC372" s="394">
        <v>0</v>
      </c>
      <c r="BD372" s="394">
        <v>0</v>
      </c>
      <c r="BE372" s="378"/>
      <c r="BF372" s="109"/>
      <c r="BG372" s="109"/>
      <c r="BH372" s="116"/>
      <c r="BI372" s="117"/>
      <c r="BJ372" s="378"/>
      <c r="BK372" s="378"/>
      <c r="BL372" s="117"/>
      <c r="BM372" s="374">
        <v>0</v>
      </c>
      <c r="BN372" s="119"/>
      <c r="BO372" s="119"/>
    </row>
    <row r="373" spans="1:67" ht="24" customHeight="1" x14ac:dyDescent="0.3">
      <c r="A373" s="379" t="s">
        <v>3346</v>
      </c>
      <c r="B373" s="365" t="s">
        <v>3347</v>
      </c>
      <c r="C373" s="366" t="s">
        <v>4278</v>
      </c>
      <c r="D373" s="367">
        <f t="shared" si="13"/>
        <v>0</v>
      </c>
      <c r="E373" s="368">
        <f t="shared" si="14"/>
        <v>0</v>
      </c>
      <c r="F373" s="368">
        <f t="shared" si="15"/>
        <v>0</v>
      </c>
      <c r="G373" s="368">
        <f t="shared" si="16"/>
        <v>0</v>
      </c>
      <c r="H373" s="368">
        <f t="shared" si="17"/>
        <v>0</v>
      </c>
      <c r="I373" s="368">
        <f t="shared" si="18"/>
        <v>0</v>
      </c>
      <c r="J373" s="368">
        <f t="shared" si="19"/>
        <v>0</v>
      </c>
      <c r="K373" s="368">
        <f t="shared" si="20"/>
        <v>0</v>
      </c>
      <c r="L373" s="368">
        <f t="shared" si="21"/>
        <v>0</v>
      </c>
      <c r="M373" s="369">
        <f t="shared" si="22"/>
        <v>0</v>
      </c>
      <c r="N373" s="370">
        <f t="shared" si="23"/>
        <v>0</v>
      </c>
      <c r="O373" s="371"/>
      <c r="P373" s="372">
        <f t="shared" si="26"/>
        <v>0</v>
      </c>
      <c r="Q373" s="373" t="str">
        <f t="shared" si="27"/>
        <v/>
      </c>
      <c r="R373" s="374">
        <v>0</v>
      </c>
      <c r="S373" s="119"/>
      <c r="T373" s="119"/>
      <c r="U373" s="113"/>
      <c r="V373" s="113"/>
      <c r="W373" s="386">
        <v>0</v>
      </c>
      <c r="X373" s="387"/>
      <c r="Y373" s="113"/>
      <c r="Z373" s="119"/>
      <c r="AA373" s="119"/>
      <c r="AB373" s="113"/>
      <c r="AC373" s="113">
        <v>0</v>
      </c>
      <c r="AD373" s="117">
        <v>0</v>
      </c>
      <c r="AE373" s="109">
        <v>0</v>
      </c>
      <c r="AF373" s="388"/>
      <c r="AG373" s="388"/>
      <c r="AH373" s="124">
        <v>0</v>
      </c>
      <c r="AI373" s="117">
        <v>0</v>
      </c>
      <c r="AJ373" s="396">
        <v>0</v>
      </c>
      <c r="AK373" s="383"/>
      <c r="AL373" s="113"/>
      <c r="AM373" s="117">
        <v>0</v>
      </c>
      <c r="AN373" s="375">
        <v>0</v>
      </c>
      <c r="AO373" s="383">
        <v>0</v>
      </c>
      <c r="AP373" s="391"/>
      <c r="AQ373" s="119"/>
      <c r="AR373" s="117">
        <v>0</v>
      </c>
      <c r="AS373" s="123">
        <v>0</v>
      </c>
      <c r="AT373" s="119"/>
      <c r="AU373" s="383"/>
      <c r="AV373" s="119"/>
      <c r="AW373" s="383"/>
      <c r="AX373" s="126"/>
      <c r="AY373" s="119"/>
      <c r="AZ373" s="113"/>
      <c r="BA373" s="113"/>
      <c r="BB373" s="377">
        <v>0</v>
      </c>
      <c r="BC373" s="377">
        <v>0</v>
      </c>
      <c r="BD373" s="377">
        <v>0</v>
      </c>
      <c r="BE373" s="393"/>
      <c r="BF373" s="109"/>
      <c r="BG373" s="109"/>
      <c r="BH373" s="388"/>
      <c r="BI373" s="117"/>
      <c r="BJ373" s="393"/>
      <c r="BK373" s="393"/>
      <c r="BL373" s="117"/>
      <c r="BM373" s="383">
        <v>0</v>
      </c>
      <c r="BN373" s="119"/>
      <c r="BO373" s="119"/>
    </row>
    <row r="374" spans="1:67" ht="24" customHeight="1" x14ac:dyDescent="0.3">
      <c r="A374" s="364" t="s">
        <v>3354</v>
      </c>
      <c r="B374" s="365" t="s">
        <v>3355</v>
      </c>
      <c r="C374" s="366" t="s">
        <v>1937</v>
      </c>
      <c r="D374" s="367">
        <f t="shared" si="13"/>
        <v>0</v>
      </c>
      <c r="E374" s="368">
        <f t="shared" si="14"/>
        <v>0</v>
      </c>
      <c r="F374" s="368">
        <f t="shared" si="15"/>
        <v>0</v>
      </c>
      <c r="G374" s="368">
        <f t="shared" si="16"/>
        <v>0</v>
      </c>
      <c r="H374" s="368">
        <f t="shared" si="17"/>
        <v>0</v>
      </c>
      <c r="I374" s="368">
        <f t="shared" si="18"/>
        <v>0</v>
      </c>
      <c r="J374" s="368">
        <f t="shared" si="19"/>
        <v>0</v>
      </c>
      <c r="K374" s="368">
        <f t="shared" si="20"/>
        <v>0</v>
      </c>
      <c r="L374" s="368">
        <f t="shared" si="21"/>
        <v>0</v>
      </c>
      <c r="M374" s="369">
        <f t="shared" si="22"/>
        <v>0</v>
      </c>
      <c r="N374" s="370">
        <f t="shared" si="23"/>
        <v>0</v>
      </c>
      <c r="O374" s="371"/>
      <c r="P374" s="372">
        <f t="shared" si="26"/>
        <v>0</v>
      </c>
      <c r="Q374" s="373" t="str">
        <f t="shared" si="27"/>
        <v/>
      </c>
      <c r="R374" s="374">
        <v>0</v>
      </c>
      <c r="S374" s="119"/>
      <c r="T374" s="119"/>
      <c r="U374" s="113"/>
      <c r="V374" s="113"/>
      <c r="W374" s="117">
        <v>0</v>
      </c>
      <c r="X374" s="123"/>
      <c r="Y374" s="113"/>
      <c r="Z374" s="119"/>
      <c r="AA374" s="119"/>
      <c r="AB374" s="113"/>
      <c r="AC374" s="113">
        <v>0</v>
      </c>
      <c r="AD374" s="117">
        <v>0</v>
      </c>
      <c r="AE374" s="109">
        <v>0</v>
      </c>
      <c r="AF374" s="116"/>
      <c r="AG374" s="116"/>
      <c r="AH374" s="389">
        <v>0</v>
      </c>
      <c r="AI374" s="117">
        <v>0</v>
      </c>
      <c r="AJ374" s="375">
        <v>0</v>
      </c>
      <c r="AK374" s="374"/>
      <c r="AL374" s="113"/>
      <c r="AM374" s="117">
        <v>0</v>
      </c>
      <c r="AN374" s="375">
        <v>0</v>
      </c>
      <c r="AO374" s="374">
        <v>0</v>
      </c>
      <c r="AP374" s="376"/>
      <c r="AQ374" s="119"/>
      <c r="AR374" s="117">
        <v>0</v>
      </c>
      <c r="AS374" s="387">
        <v>0</v>
      </c>
      <c r="AT374" s="119"/>
      <c r="AU374" s="374"/>
      <c r="AV374" s="119"/>
      <c r="AW374" s="374"/>
      <c r="AX374" s="126"/>
      <c r="AY374" s="119"/>
      <c r="AZ374" s="113"/>
      <c r="BA374" s="113"/>
      <c r="BB374" s="377">
        <v>0</v>
      </c>
      <c r="BC374" s="377">
        <v>0</v>
      </c>
      <c r="BD374" s="377">
        <v>0</v>
      </c>
      <c r="BE374" s="378"/>
      <c r="BF374" s="109"/>
      <c r="BG374" s="109"/>
      <c r="BH374" s="116"/>
      <c r="BI374" s="117"/>
      <c r="BJ374" s="378"/>
      <c r="BK374" s="378"/>
      <c r="BL374" s="117"/>
      <c r="BM374" s="374">
        <v>0</v>
      </c>
      <c r="BN374" s="119"/>
      <c r="BO374" s="119"/>
    </row>
    <row r="375" spans="1:67" ht="24" customHeight="1" x14ac:dyDescent="0.3">
      <c r="A375" s="364" t="s">
        <v>3356</v>
      </c>
      <c r="B375" s="365" t="s">
        <v>3357</v>
      </c>
      <c r="C375" s="366" t="s">
        <v>116</v>
      </c>
      <c r="D375" s="367">
        <f t="shared" si="13"/>
        <v>25</v>
      </c>
      <c r="E375" s="368">
        <f t="shared" si="14"/>
        <v>0</v>
      </c>
      <c r="F375" s="368">
        <f t="shared" si="15"/>
        <v>0</v>
      </c>
      <c r="G375" s="368">
        <f t="shared" si="16"/>
        <v>0</v>
      </c>
      <c r="H375" s="368">
        <f t="shared" si="17"/>
        <v>0</v>
      </c>
      <c r="I375" s="368">
        <f t="shared" si="18"/>
        <v>0</v>
      </c>
      <c r="J375" s="368">
        <f t="shared" si="19"/>
        <v>0</v>
      </c>
      <c r="K375" s="368">
        <f t="shared" si="20"/>
        <v>0</v>
      </c>
      <c r="L375" s="368">
        <f t="shared" si="21"/>
        <v>0</v>
      </c>
      <c r="M375" s="369">
        <f t="shared" si="22"/>
        <v>0</v>
      </c>
      <c r="N375" s="370">
        <f t="shared" si="23"/>
        <v>25</v>
      </c>
      <c r="O375" s="371"/>
      <c r="P375" s="372">
        <f t="shared" si="26"/>
        <v>25</v>
      </c>
      <c r="Q375" s="373">
        <f t="shared" si="27"/>
        <v>356</v>
      </c>
      <c r="R375" s="374">
        <v>0</v>
      </c>
      <c r="S375" s="119"/>
      <c r="T375" s="119"/>
      <c r="U375" s="113"/>
      <c r="V375" s="113"/>
      <c r="W375" s="386">
        <v>0</v>
      </c>
      <c r="X375" s="123"/>
      <c r="Y375" s="113"/>
      <c r="Z375" s="119"/>
      <c r="AA375" s="119"/>
      <c r="AB375" s="113"/>
      <c r="AC375" s="113">
        <v>0</v>
      </c>
      <c r="AD375" s="117">
        <v>0</v>
      </c>
      <c r="AE375" s="109">
        <v>0</v>
      </c>
      <c r="AF375" s="116"/>
      <c r="AG375" s="116"/>
      <c r="AH375" s="124">
        <v>0</v>
      </c>
      <c r="AI375" s="117">
        <v>0</v>
      </c>
      <c r="AJ375" s="375">
        <v>0</v>
      </c>
      <c r="AK375" s="374"/>
      <c r="AL375" s="113"/>
      <c r="AM375" s="117">
        <v>0</v>
      </c>
      <c r="AN375" s="375">
        <v>0</v>
      </c>
      <c r="AO375" s="374">
        <v>0</v>
      </c>
      <c r="AP375" s="376"/>
      <c r="AQ375" s="119"/>
      <c r="AR375" s="117">
        <v>0</v>
      </c>
      <c r="AS375" s="387">
        <v>0</v>
      </c>
      <c r="AT375" s="119"/>
      <c r="AU375" s="374"/>
      <c r="AV375" s="119"/>
      <c r="AW375" s="374"/>
      <c r="AX375" s="392">
        <v>25</v>
      </c>
      <c r="AY375" s="119"/>
      <c r="AZ375" s="113"/>
      <c r="BA375" s="113"/>
      <c r="BB375" s="377">
        <v>0</v>
      </c>
      <c r="BC375" s="377">
        <v>0</v>
      </c>
      <c r="BD375" s="377">
        <v>0</v>
      </c>
      <c r="BE375" s="378"/>
      <c r="BF375" s="109"/>
      <c r="BG375" s="109"/>
      <c r="BH375" s="116"/>
      <c r="BI375" s="117"/>
      <c r="BJ375" s="378"/>
      <c r="BK375" s="378"/>
      <c r="BL375" s="117"/>
      <c r="BM375" s="383">
        <v>0</v>
      </c>
      <c r="BN375" s="119"/>
      <c r="BO375" s="119"/>
    </row>
    <row r="376" spans="1:67" ht="24" customHeight="1" x14ac:dyDescent="0.3">
      <c r="A376" s="380" t="s">
        <v>3359</v>
      </c>
      <c r="B376" s="381" t="s">
        <v>3361</v>
      </c>
      <c r="C376" s="382" t="s">
        <v>113</v>
      </c>
      <c r="D376" s="367">
        <f t="shared" si="13"/>
        <v>15</v>
      </c>
      <c r="E376" s="368">
        <f t="shared" si="14"/>
        <v>0</v>
      </c>
      <c r="F376" s="368">
        <f t="shared" si="15"/>
        <v>0</v>
      </c>
      <c r="G376" s="368">
        <f t="shared" si="16"/>
        <v>0</v>
      </c>
      <c r="H376" s="368">
        <f t="shared" si="17"/>
        <v>0</v>
      </c>
      <c r="I376" s="368">
        <f t="shared" si="18"/>
        <v>0</v>
      </c>
      <c r="J376" s="368">
        <f t="shared" si="19"/>
        <v>0</v>
      </c>
      <c r="K376" s="368">
        <f t="shared" si="20"/>
        <v>0</v>
      </c>
      <c r="L376" s="368">
        <f t="shared" si="21"/>
        <v>0</v>
      </c>
      <c r="M376" s="369">
        <f t="shared" si="22"/>
        <v>0</v>
      </c>
      <c r="N376" s="370">
        <f t="shared" si="23"/>
        <v>15</v>
      </c>
      <c r="O376" s="371"/>
      <c r="P376" s="372">
        <f t="shared" si="26"/>
        <v>15</v>
      </c>
      <c r="Q376" s="373">
        <f t="shared" si="27"/>
        <v>509</v>
      </c>
      <c r="R376" s="374">
        <v>0</v>
      </c>
      <c r="S376" s="119"/>
      <c r="T376" s="119"/>
      <c r="U376" s="113"/>
      <c r="V376" s="113"/>
      <c r="W376" s="386">
        <v>0</v>
      </c>
      <c r="X376" s="123"/>
      <c r="Y376" s="113"/>
      <c r="Z376" s="119"/>
      <c r="AA376" s="119"/>
      <c r="AB376" s="113"/>
      <c r="AC376" s="385">
        <v>0</v>
      </c>
      <c r="AD376" s="117">
        <v>0</v>
      </c>
      <c r="AE376" s="109">
        <v>0</v>
      </c>
      <c r="AF376" s="388"/>
      <c r="AG376" s="388"/>
      <c r="AH376" s="124">
        <v>0</v>
      </c>
      <c r="AI376" s="117">
        <v>0</v>
      </c>
      <c r="AJ376" s="375">
        <v>0</v>
      </c>
      <c r="AK376" s="374"/>
      <c r="AL376" s="113"/>
      <c r="AM376" s="117">
        <v>0</v>
      </c>
      <c r="AN376" s="375">
        <v>0</v>
      </c>
      <c r="AO376" s="374">
        <v>0</v>
      </c>
      <c r="AP376" s="376"/>
      <c r="AQ376" s="119"/>
      <c r="AR376" s="117">
        <v>0</v>
      </c>
      <c r="AS376" s="123">
        <v>0</v>
      </c>
      <c r="AT376" s="119"/>
      <c r="AU376" s="374"/>
      <c r="AV376" s="119"/>
      <c r="AW376" s="374"/>
      <c r="AX376" s="392"/>
      <c r="AY376" s="119">
        <v>15</v>
      </c>
      <c r="AZ376" s="113"/>
      <c r="BA376" s="113"/>
      <c r="BB376" s="377">
        <v>0</v>
      </c>
      <c r="BC376" s="377">
        <v>0</v>
      </c>
      <c r="BD376" s="377">
        <v>0</v>
      </c>
      <c r="BE376" s="393"/>
      <c r="BF376" s="109"/>
      <c r="BG376" s="109"/>
      <c r="BH376" s="388"/>
      <c r="BI376" s="117"/>
      <c r="BJ376" s="393"/>
      <c r="BK376" s="393"/>
      <c r="BL376" s="117"/>
      <c r="BM376" s="374">
        <v>0</v>
      </c>
      <c r="BN376" s="119"/>
      <c r="BO376" s="119"/>
    </row>
    <row r="377" spans="1:67" ht="24" customHeight="1" x14ac:dyDescent="0.3">
      <c r="A377" s="364" t="s">
        <v>3364</v>
      </c>
      <c r="B377" s="365" t="s">
        <v>3365</v>
      </c>
      <c r="C377" s="366" t="s">
        <v>979</v>
      </c>
      <c r="D377" s="367">
        <f t="shared" si="13"/>
        <v>0</v>
      </c>
      <c r="E377" s="368">
        <f t="shared" si="14"/>
        <v>0</v>
      </c>
      <c r="F377" s="368">
        <f t="shared" si="15"/>
        <v>0</v>
      </c>
      <c r="G377" s="368">
        <f t="shared" si="16"/>
        <v>0</v>
      </c>
      <c r="H377" s="368">
        <f t="shared" si="17"/>
        <v>0</v>
      </c>
      <c r="I377" s="368">
        <f t="shared" si="18"/>
        <v>0</v>
      </c>
      <c r="J377" s="368">
        <f t="shared" si="19"/>
        <v>0</v>
      </c>
      <c r="K377" s="368">
        <f t="shared" si="20"/>
        <v>0</v>
      </c>
      <c r="L377" s="368">
        <f t="shared" si="21"/>
        <v>0</v>
      </c>
      <c r="M377" s="369">
        <f t="shared" si="22"/>
        <v>0</v>
      </c>
      <c r="N377" s="370">
        <f t="shared" si="23"/>
        <v>0</v>
      </c>
      <c r="O377" s="371"/>
      <c r="P377" s="372">
        <f t="shared" si="26"/>
        <v>0</v>
      </c>
      <c r="Q377" s="373" t="str">
        <f t="shared" si="27"/>
        <v/>
      </c>
      <c r="R377" s="374">
        <v>0</v>
      </c>
      <c r="S377" s="119"/>
      <c r="T377" s="119"/>
      <c r="U377" s="113"/>
      <c r="V377" s="113"/>
      <c r="W377" s="117">
        <v>0</v>
      </c>
      <c r="X377" s="123"/>
      <c r="Y377" s="113"/>
      <c r="Z377" s="119"/>
      <c r="AA377" s="119"/>
      <c r="AB377" s="113"/>
      <c r="AC377" s="113">
        <v>0</v>
      </c>
      <c r="AD377" s="386">
        <v>0</v>
      </c>
      <c r="AE377" s="109">
        <v>0</v>
      </c>
      <c r="AF377" s="116"/>
      <c r="AG377" s="116"/>
      <c r="AH377" s="124">
        <v>0</v>
      </c>
      <c r="AI377" s="386">
        <v>0</v>
      </c>
      <c r="AJ377" s="396">
        <v>0</v>
      </c>
      <c r="AK377" s="374"/>
      <c r="AL377" s="113"/>
      <c r="AM377" s="386">
        <v>0</v>
      </c>
      <c r="AN377" s="390">
        <v>0</v>
      </c>
      <c r="AO377" s="374">
        <v>0</v>
      </c>
      <c r="AP377" s="376"/>
      <c r="AQ377" s="119"/>
      <c r="AR377" s="386">
        <v>0</v>
      </c>
      <c r="AS377" s="387">
        <v>0</v>
      </c>
      <c r="AT377" s="119"/>
      <c r="AU377" s="374"/>
      <c r="AV377" s="119"/>
      <c r="AW377" s="374"/>
      <c r="AX377" s="126"/>
      <c r="AY377" s="119"/>
      <c r="AZ377" s="113"/>
      <c r="BA377" s="113"/>
      <c r="BB377" s="377">
        <v>0</v>
      </c>
      <c r="BC377" s="377">
        <v>0</v>
      </c>
      <c r="BD377" s="377">
        <v>0</v>
      </c>
      <c r="BE377" s="378"/>
      <c r="BF377" s="214"/>
      <c r="BG377" s="214"/>
      <c r="BH377" s="116"/>
      <c r="BI377" s="386"/>
      <c r="BJ377" s="378"/>
      <c r="BK377" s="378"/>
      <c r="BL377" s="386"/>
      <c r="BM377" s="374">
        <v>0</v>
      </c>
      <c r="BN377" s="119"/>
      <c r="BO377" s="119"/>
    </row>
    <row r="378" spans="1:67" ht="24" customHeight="1" x14ac:dyDescent="0.3">
      <c r="A378" s="364" t="s">
        <v>3375</v>
      </c>
      <c r="B378" s="365" t="s">
        <v>3376</v>
      </c>
      <c r="C378" s="366" t="s">
        <v>3020</v>
      </c>
      <c r="D378" s="367">
        <f t="shared" si="13"/>
        <v>0</v>
      </c>
      <c r="E378" s="368">
        <f t="shared" si="14"/>
        <v>0</v>
      </c>
      <c r="F378" s="368">
        <f t="shared" si="15"/>
        <v>0</v>
      </c>
      <c r="G378" s="368">
        <f t="shared" si="16"/>
        <v>0</v>
      </c>
      <c r="H378" s="368">
        <f t="shared" si="17"/>
        <v>0</v>
      </c>
      <c r="I378" s="368">
        <f t="shared" si="18"/>
        <v>0</v>
      </c>
      <c r="J378" s="368">
        <f t="shared" si="19"/>
        <v>0</v>
      </c>
      <c r="K378" s="368">
        <f t="shared" si="20"/>
        <v>0</v>
      </c>
      <c r="L378" s="368">
        <f t="shared" si="21"/>
        <v>0</v>
      </c>
      <c r="M378" s="369">
        <f t="shared" si="22"/>
        <v>0</v>
      </c>
      <c r="N378" s="370">
        <f t="shared" si="23"/>
        <v>0</v>
      </c>
      <c r="O378" s="371"/>
      <c r="P378" s="372">
        <f t="shared" si="26"/>
        <v>0</v>
      </c>
      <c r="Q378" s="373" t="str">
        <f t="shared" si="27"/>
        <v/>
      </c>
      <c r="R378" s="374">
        <v>0</v>
      </c>
      <c r="S378" s="119"/>
      <c r="T378" s="119"/>
      <c r="U378" s="113"/>
      <c r="V378" s="113"/>
      <c r="W378" s="386">
        <v>0</v>
      </c>
      <c r="X378" s="387"/>
      <c r="Y378" s="113"/>
      <c r="Z378" s="119"/>
      <c r="AA378" s="119"/>
      <c r="AB378" s="113"/>
      <c r="AC378" s="113">
        <v>0</v>
      </c>
      <c r="AD378" s="386">
        <v>0</v>
      </c>
      <c r="AE378" s="109">
        <v>0</v>
      </c>
      <c r="AF378" s="116"/>
      <c r="AG378" s="116"/>
      <c r="AH378" s="124">
        <v>0</v>
      </c>
      <c r="AI378" s="386">
        <v>0</v>
      </c>
      <c r="AJ378" s="396">
        <v>0</v>
      </c>
      <c r="AK378" s="383"/>
      <c r="AL378" s="113"/>
      <c r="AM378" s="386">
        <v>0</v>
      </c>
      <c r="AN378" s="396">
        <v>0</v>
      </c>
      <c r="AO378" s="383">
        <v>0</v>
      </c>
      <c r="AP378" s="391"/>
      <c r="AQ378" s="119"/>
      <c r="AR378" s="117">
        <v>0</v>
      </c>
      <c r="AS378" s="123">
        <v>0</v>
      </c>
      <c r="AT378" s="119"/>
      <c r="AU378" s="383"/>
      <c r="AV378" s="119"/>
      <c r="AW378" s="383"/>
      <c r="AX378" s="392"/>
      <c r="AY378" s="119"/>
      <c r="AZ378" s="113"/>
      <c r="BA378" s="113"/>
      <c r="BB378" s="394">
        <v>0</v>
      </c>
      <c r="BC378" s="394">
        <v>0</v>
      </c>
      <c r="BD378" s="394">
        <v>0</v>
      </c>
      <c r="BE378" s="378"/>
      <c r="BF378" s="214"/>
      <c r="BG378" s="214"/>
      <c r="BH378" s="116"/>
      <c r="BI378" s="117"/>
      <c r="BJ378" s="378"/>
      <c r="BK378" s="378"/>
      <c r="BL378" s="117"/>
      <c r="BM378" s="374">
        <v>0</v>
      </c>
      <c r="BN378" s="119"/>
      <c r="BO378" s="119"/>
    </row>
    <row r="379" spans="1:67" ht="24" customHeight="1" x14ac:dyDescent="0.3">
      <c r="A379" s="364" t="s">
        <v>3379</v>
      </c>
      <c r="B379" s="365" t="s">
        <v>3380</v>
      </c>
      <c r="C379" s="366" t="s">
        <v>2688</v>
      </c>
      <c r="D379" s="367">
        <f t="shared" si="13"/>
        <v>0</v>
      </c>
      <c r="E379" s="368">
        <f t="shared" si="14"/>
        <v>0</v>
      </c>
      <c r="F379" s="368">
        <f t="shared" si="15"/>
        <v>0</v>
      </c>
      <c r="G379" s="368">
        <f t="shared" si="16"/>
        <v>0</v>
      </c>
      <c r="H379" s="368">
        <f t="shared" si="17"/>
        <v>0</v>
      </c>
      <c r="I379" s="368">
        <f t="shared" si="18"/>
        <v>0</v>
      </c>
      <c r="J379" s="368">
        <f t="shared" si="19"/>
        <v>0</v>
      </c>
      <c r="K379" s="368">
        <f t="shared" si="20"/>
        <v>0</v>
      </c>
      <c r="L379" s="368">
        <f t="shared" si="21"/>
        <v>0</v>
      </c>
      <c r="M379" s="369">
        <f t="shared" si="22"/>
        <v>0</v>
      </c>
      <c r="N379" s="370">
        <f t="shared" si="23"/>
        <v>0</v>
      </c>
      <c r="O379" s="371"/>
      <c r="P379" s="372">
        <f t="shared" si="26"/>
        <v>0</v>
      </c>
      <c r="Q379" s="373" t="str">
        <f t="shared" si="27"/>
        <v/>
      </c>
      <c r="R379" s="374">
        <v>0</v>
      </c>
      <c r="S379" s="384"/>
      <c r="T379" s="384"/>
      <c r="U379" s="385"/>
      <c r="V379" s="385"/>
      <c r="W379" s="117">
        <v>0</v>
      </c>
      <c r="X379" s="387"/>
      <c r="Y379" s="385"/>
      <c r="Z379" s="384"/>
      <c r="AA379" s="384"/>
      <c r="AB379" s="385"/>
      <c r="AC379" s="385">
        <v>0</v>
      </c>
      <c r="AD379" s="117">
        <v>0</v>
      </c>
      <c r="AE379" s="214">
        <v>0</v>
      </c>
      <c r="AF379" s="116"/>
      <c r="AG379" s="116"/>
      <c r="AH379" s="124">
        <v>0</v>
      </c>
      <c r="AI379" s="117">
        <v>0</v>
      </c>
      <c r="AJ379" s="375">
        <v>0</v>
      </c>
      <c r="AK379" s="383"/>
      <c r="AL379" s="385"/>
      <c r="AM379" s="117">
        <v>0</v>
      </c>
      <c r="AN379" s="375">
        <v>0</v>
      </c>
      <c r="AO379" s="383">
        <v>0</v>
      </c>
      <c r="AP379" s="391"/>
      <c r="AQ379" s="384"/>
      <c r="AR379" s="386">
        <v>0</v>
      </c>
      <c r="AS379" s="387">
        <v>0</v>
      </c>
      <c r="AT379" s="384"/>
      <c r="AU379" s="383"/>
      <c r="AV379" s="384"/>
      <c r="AW379" s="383"/>
      <c r="AX379" s="392"/>
      <c r="AY379" s="384"/>
      <c r="AZ379" s="385"/>
      <c r="BA379" s="385"/>
      <c r="BB379" s="394">
        <v>0</v>
      </c>
      <c r="BC379" s="394">
        <v>0</v>
      </c>
      <c r="BD379" s="394">
        <v>0</v>
      </c>
      <c r="BE379" s="378"/>
      <c r="BF379" s="109"/>
      <c r="BG379" s="109"/>
      <c r="BH379" s="116"/>
      <c r="BI379" s="386"/>
      <c r="BJ379" s="378"/>
      <c r="BK379" s="378"/>
      <c r="BL379" s="386"/>
      <c r="BM379" s="374">
        <v>0</v>
      </c>
      <c r="BN379" s="384"/>
      <c r="BO379" s="384"/>
    </row>
    <row r="380" spans="1:67" ht="24" customHeight="1" x14ac:dyDescent="0.3">
      <c r="A380" s="364">
        <v>780401</v>
      </c>
      <c r="B380" s="438" t="s">
        <v>3386</v>
      </c>
      <c r="C380" s="439" t="s">
        <v>1654</v>
      </c>
      <c r="D380" s="367">
        <f t="shared" si="13"/>
        <v>0</v>
      </c>
      <c r="E380" s="368">
        <f t="shared" si="14"/>
        <v>0</v>
      </c>
      <c r="F380" s="368">
        <f t="shared" si="15"/>
        <v>0</v>
      </c>
      <c r="G380" s="368">
        <f t="shared" si="16"/>
        <v>0</v>
      </c>
      <c r="H380" s="368">
        <f t="shared" si="17"/>
        <v>0</v>
      </c>
      <c r="I380" s="368">
        <f t="shared" si="18"/>
        <v>0</v>
      </c>
      <c r="J380" s="368">
        <f t="shared" si="19"/>
        <v>0</v>
      </c>
      <c r="K380" s="368">
        <f t="shared" si="20"/>
        <v>0</v>
      </c>
      <c r="L380" s="368">
        <f t="shared" si="21"/>
        <v>0</v>
      </c>
      <c r="M380" s="369">
        <f t="shared" si="22"/>
        <v>0</v>
      </c>
      <c r="N380" s="370">
        <f t="shared" si="23"/>
        <v>0</v>
      </c>
      <c r="O380" s="371"/>
      <c r="P380" s="372">
        <f t="shared" si="26"/>
        <v>0</v>
      </c>
      <c r="Q380" s="373" t="str">
        <f t="shared" si="27"/>
        <v/>
      </c>
      <c r="R380" s="374">
        <v>0</v>
      </c>
      <c r="S380" s="119"/>
      <c r="T380" s="119"/>
      <c r="U380" s="113"/>
      <c r="V380" s="113"/>
      <c r="W380" s="117">
        <v>0</v>
      </c>
      <c r="X380" s="123"/>
      <c r="Y380" s="113"/>
      <c r="Z380" s="119"/>
      <c r="AA380" s="119"/>
      <c r="AB380" s="113"/>
      <c r="AC380" s="385">
        <v>0</v>
      </c>
      <c r="AD380" s="386">
        <v>0</v>
      </c>
      <c r="AE380" s="214">
        <v>0</v>
      </c>
      <c r="AF380" s="116"/>
      <c r="AG380" s="116"/>
      <c r="AH380" s="124">
        <v>0</v>
      </c>
      <c r="AI380" s="386">
        <v>0</v>
      </c>
      <c r="AJ380" s="396">
        <v>0</v>
      </c>
      <c r="AK380" s="374"/>
      <c r="AL380" s="113"/>
      <c r="AM380" s="386">
        <v>0</v>
      </c>
      <c r="AN380" s="396">
        <v>0</v>
      </c>
      <c r="AO380" s="374">
        <v>0</v>
      </c>
      <c r="AP380" s="376"/>
      <c r="AQ380" s="119"/>
      <c r="AR380" s="117">
        <v>0</v>
      </c>
      <c r="AS380" s="123">
        <v>0</v>
      </c>
      <c r="AT380" s="119"/>
      <c r="AU380" s="374"/>
      <c r="AV380" s="119"/>
      <c r="AW380" s="374"/>
      <c r="AX380" s="126"/>
      <c r="AY380" s="119"/>
      <c r="AZ380" s="113"/>
      <c r="BA380" s="113"/>
      <c r="BB380" s="377">
        <v>0</v>
      </c>
      <c r="BC380" s="377">
        <v>0</v>
      </c>
      <c r="BD380" s="377">
        <v>0</v>
      </c>
      <c r="BE380" s="378"/>
      <c r="BF380" s="214"/>
      <c r="BG380" s="214"/>
      <c r="BH380" s="116"/>
      <c r="BI380" s="117"/>
      <c r="BJ380" s="378"/>
      <c r="BK380" s="378"/>
      <c r="BL380" s="117"/>
      <c r="BM380" s="383">
        <v>0</v>
      </c>
      <c r="BN380" s="119"/>
      <c r="BO380" s="119"/>
    </row>
    <row r="381" spans="1:67" ht="24" customHeight="1" x14ac:dyDescent="0.3">
      <c r="A381" s="364" t="s">
        <v>3390</v>
      </c>
      <c r="B381" s="365" t="s">
        <v>3391</v>
      </c>
      <c r="C381" s="366" t="s">
        <v>3020</v>
      </c>
      <c r="D381" s="367">
        <f t="shared" si="13"/>
        <v>0</v>
      </c>
      <c r="E381" s="368">
        <f t="shared" si="14"/>
        <v>0</v>
      </c>
      <c r="F381" s="368">
        <f t="shared" si="15"/>
        <v>0</v>
      </c>
      <c r="G381" s="368">
        <f t="shared" si="16"/>
        <v>0</v>
      </c>
      <c r="H381" s="368">
        <f t="shared" si="17"/>
        <v>0</v>
      </c>
      <c r="I381" s="368">
        <f t="shared" si="18"/>
        <v>0</v>
      </c>
      <c r="J381" s="368">
        <f t="shared" si="19"/>
        <v>0</v>
      </c>
      <c r="K381" s="368">
        <f t="shared" si="20"/>
        <v>0</v>
      </c>
      <c r="L381" s="368">
        <f t="shared" si="21"/>
        <v>0</v>
      </c>
      <c r="M381" s="369">
        <f t="shared" si="22"/>
        <v>0</v>
      </c>
      <c r="N381" s="370">
        <f t="shared" si="23"/>
        <v>0</v>
      </c>
      <c r="O381" s="371"/>
      <c r="P381" s="372">
        <f t="shared" si="26"/>
        <v>0</v>
      </c>
      <c r="Q381" s="373" t="str">
        <f t="shared" si="27"/>
        <v/>
      </c>
      <c r="R381" s="383">
        <v>0</v>
      </c>
      <c r="S381" s="384"/>
      <c r="T381" s="384"/>
      <c r="U381" s="385"/>
      <c r="V381" s="385"/>
      <c r="W381" s="117">
        <v>0</v>
      </c>
      <c r="X381" s="387"/>
      <c r="Y381" s="385"/>
      <c r="Z381" s="384"/>
      <c r="AA381" s="384"/>
      <c r="AB381" s="385"/>
      <c r="AC381" s="113">
        <v>0</v>
      </c>
      <c r="AD381" s="117">
        <v>0</v>
      </c>
      <c r="AE381" s="109">
        <v>0</v>
      </c>
      <c r="AF381" s="116"/>
      <c r="AG381" s="116"/>
      <c r="AH381" s="124">
        <v>0</v>
      </c>
      <c r="AI381" s="117">
        <v>0</v>
      </c>
      <c r="AJ381" s="375">
        <v>0</v>
      </c>
      <c r="AK381" s="383"/>
      <c r="AL381" s="385"/>
      <c r="AM381" s="117">
        <v>0</v>
      </c>
      <c r="AN381" s="375">
        <v>0</v>
      </c>
      <c r="AO381" s="374">
        <v>0</v>
      </c>
      <c r="AP381" s="391"/>
      <c r="AQ381" s="384"/>
      <c r="AR381" s="117">
        <v>0</v>
      </c>
      <c r="AS381" s="123">
        <v>0</v>
      </c>
      <c r="AT381" s="384"/>
      <c r="AU381" s="374"/>
      <c r="AV381" s="384"/>
      <c r="AW381" s="374"/>
      <c r="AX381" s="392"/>
      <c r="AY381" s="384"/>
      <c r="AZ381" s="385"/>
      <c r="BA381" s="385"/>
      <c r="BB381" s="377">
        <v>0</v>
      </c>
      <c r="BC381" s="377">
        <v>0</v>
      </c>
      <c r="BD381" s="377">
        <v>0</v>
      </c>
      <c r="BE381" s="378"/>
      <c r="BF381" s="109"/>
      <c r="BG381" s="109"/>
      <c r="BH381" s="116"/>
      <c r="BI381" s="117"/>
      <c r="BJ381" s="378"/>
      <c r="BK381" s="378"/>
      <c r="BL381" s="117"/>
      <c r="BM381" s="374">
        <v>0</v>
      </c>
      <c r="BN381" s="384"/>
      <c r="BO381" s="384"/>
    </row>
    <row r="382" spans="1:67" ht="24" customHeight="1" x14ac:dyDescent="0.3">
      <c r="A382" s="364">
        <v>9408140</v>
      </c>
      <c r="B382" s="365" t="s">
        <v>3395</v>
      </c>
      <c r="C382" s="366" t="s">
        <v>2391</v>
      </c>
      <c r="D382" s="367">
        <f t="shared" si="13"/>
        <v>0</v>
      </c>
      <c r="E382" s="368">
        <f t="shared" si="14"/>
        <v>0</v>
      </c>
      <c r="F382" s="368">
        <f t="shared" si="15"/>
        <v>0</v>
      </c>
      <c r="G382" s="368">
        <f t="shared" si="16"/>
        <v>0</v>
      </c>
      <c r="H382" s="368">
        <f t="shared" si="17"/>
        <v>0</v>
      </c>
      <c r="I382" s="368">
        <f t="shared" si="18"/>
        <v>0</v>
      </c>
      <c r="J382" s="368">
        <f t="shared" si="19"/>
        <v>0</v>
      </c>
      <c r="K382" s="368">
        <f t="shared" si="20"/>
        <v>0</v>
      </c>
      <c r="L382" s="368">
        <f t="shared" si="21"/>
        <v>0</v>
      </c>
      <c r="M382" s="369">
        <f t="shared" si="22"/>
        <v>0</v>
      </c>
      <c r="N382" s="370">
        <f t="shared" si="23"/>
        <v>0</v>
      </c>
      <c r="O382" s="371"/>
      <c r="P382" s="372">
        <f t="shared" si="26"/>
        <v>0</v>
      </c>
      <c r="Q382" s="373" t="str">
        <f t="shared" si="27"/>
        <v/>
      </c>
      <c r="R382" s="383">
        <v>0</v>
      </c>
      <c r="S382" s="384"/>
      <c r="T382" s="384"/>
      <c r="U382" s="385"/>
      <c r="V382" s="385"/>
      <c r="W382" s="117">
        <v>0</v>
      </c>
      <c r="X382" s="387"/>
      <c r="Y382" s="385"/>
      <c r="Z382" s="384"/>
      <c r="AA382" s="384"/>
      <c r="AB382" s="385"/>
      <c r="AC382" s="385">
        <v>0</v>
      </c>
      <c r="AD382" s="117">
        <v>0</v>
      </c>
      <c r="AE382" s="214">
        <v>0</v>
      </c>
      <c r="AF382" s="116"/>
      <c r="AG382" s="116"/>
      <c r="AH382" s="124">
        <v>0</v>
      </c>
      <c r="AI382" s="117">
        <v>0</v>
      </c>
      <c r="AJ382" s="396">
        <v>0</v>
      </c>
      <c r="AK382" s="383"/>
      <c r="AL382" s="385"/>
      <c r="AM382" s="117">
        <v>0</v>
      </c>
      <c r="AN382" s="375">
        <v>0</v>
      </c>
      <c r="AO382" s="374">
        <v>0</v>
      </c>
      <c r="AP382" s="391"/>
      <c r="AQ382" s="384"/>
      <c r="AR382" s="386">
        <v>0</v>
      </c>
      <c r="AS382" s="123">
        <v>0</v>
      </c>
      <c r="AT382" s="384"/>
      <c r="AU382" s="374"/>
      <c r="AV382" s="384"/>
      <c r="AW382" s="374"/>
      <c r="AX382" s="126"/>
      <c r="AY382" s="384"/>
      <c r="AZ382" s="385"/>
      <c r="BA382" s="385"/>
      <c r="BB382" s="377">
        <v>0</v>
      </c>
      <c r="BC382" s="377">
        <v>0</v>
      </c>
      <c r="BD382" s="377">
        <v>0</v>
      </c>
      <c r="BE382" s="378"/>
      <c r="BF382" s="214"/>
      <c r="BG382" s="214"/>
      <c r="BH382" s="116"/>
      <c r="BI382" s="386"/>
      <c r="BJ382" s="378"/>
      <c r="BK382" s="378"/>
      <c r="BL382" s="386"/>
      <c r="BM382" s="374">
        <v>0</v>
      </c>
      <c r="BN382" s="384"/>
      <c r="BO382" s="384"/>
    </row>
    <row r="383" spans="1:67" ht="24" customHeight="1" x14ac:dyDescent="0.3">
      <c r="A383" s="364" t="s">
        <v>3398</v>
      </c>
      <c r="B383" s="365" t="s">
        <v>3399</v>
      </c>
      <c r="C383" s="366" t="s">
        <v>437</v>
      </c>
      <c r="D383" s="367">
        <f t="shared" si="13"/>
        <v>0</v>
      </c>
      <c r="E383" s="368">
        <f t="shared" si="14"/>
        <v>0</v>
      </c>
      <c r="F383" s="368">
        <f t="shared" si="15"/>
        <v>0</v>
      </c>
      <c r="G383" s="368">
        <f t="shared" si="16"/>
        <v>0</v>
      </c>
      <c r="H383" s="368">
        <f t="shared" si="17"/>
        <v>0</v>
      </c>
      <c r="I383" s="368">
        <f t="shared" si="18"/>
        <v>0</v>
      </c>
      <c r="J383" s="368">
        <f t="shared" si="19"/>
        <v>0</v>
      </c>
      <c r="K383" s="368">
        <f t="shared" si="20"/>
        <v>0</v>
      </c>
      <c r="L383" s="368">
        <f t="shared" si="21"/>
        <v>0</v>
      </c>
      <c r="M383" s="369">
        <f t="shared" si="22"/>
        <v>0</v>
      </c>
      <c r="N383" s="370">
        <f t="shared" si="23"/>
        <v>0</v>
      </c>
      <c r="O383" s="371"/>
      <c r="P383" s="372">
        <f t="shared" si="26"/>
        <v>0</v>
      </c>
      <c r="Q383" s="373" t="str">
        <f t="shared" si="27"/>
        <v/>
      </c>
      <c r="R383" s="374">
        <v>0</v>
      </c>
      <c r="S383" s="119"/>
      <c r="T383" s="119"/>
      <c r="U383" s="113"/>
      <c r="V383" s="113"/>
      <c r="W383" s="117">
        <v>0</v>
      </c>
      <c r="X383" s="123"/>
      <c r="Y383" s="113"/>
      <c r="Z383" s="119"/>
      <c r="AA383" s="119"/>
      <c r="AB383" s="113"/>
      <c r="AC383" s="113">
        <v>0</v>
      </c>
      <c r="AD383" s="117">
        <v>0</v>
      </c>
      <c r="AE383" s="109">
        <v>0</v>
      </c>
      <c r="AF383" s="116"/>
      <c r="AG383" s="116"/>
      <c r="AH383" s="389">
        <v>0</v>
      </c>
      <c r="AI383" s="117">
        <v>0</v>
      </c>
      <c r="AJ383" s="375">
        <v>0</v>
      </c>
      <c r="AK383" s="374"/>
      <c r="AL383" s="113"/>
      <c r="AM383" s="117">
        <v>0</v>
      </c>
      <c r="AN383" s="375">
        <v>0</v>
      </c>
      <c r="AO383" s="374">
        <v>0</v>
      </c>
      <c r="AP383" s="376"/>
      <c r="AQ383" s="119"/>
      <c r="AR383" s="117">
        <v>0</v>
      </c>
      <c r="AS383" s="123">
        <v>0</v>
      </c>
      <c r="AT383" s="119"/>
      <c r="AU383" s="374"/>
      <c r="AV383" s="119"/>
      <c r="AW383" s="374"/>
      <c r="AX383" s="126"/>
      <c r="AY383" s="119"/>
      <c r="AZ383" s="113"/>
      <c r="BA383" s="113"/>
      <c r="BB383" s="377">
        <v>0</v>
      </c>
      <c r="BC383" s="377">
        <v>0</v>
      </c>
      <c r="BD383" s="377">
        <v>0</v>
      </c>
      <c r="BE383" s="378"/>
      <c r="BF383" s="109"/>
      <c r="BG383" s="109"/>
      <c r="BH383" s="116"/>
      <c r="BI383" s="117"/>
      <c r="BJ383" s="378"/>
      <c r="BK383" s="378"/>
      <c r="BL383" s="117"/>
      <c r="BM383" s="374">
        <v>0</v>
      </c>
      <c r="BN383" s="119"/>
      <c r="BO383" s="119"/>
    </row>
    <row r="384" spans="1:67" ht="24" customHeight="1" x14ac:dyDescent="0.3">
      <c r="A384" s="364" t="s">
        <v>3402</v>
      </c>
      <c r="B384" s="365" t="s">
        <v>3403</v>
      </c>
      <c r="C384" s="366" t="s">
        <v>907</v>
      </c>
      <c r="D384" s="367">
        <f t="shared" si="13"/>
        <v>28</v>
      </c>
      <c r="E384" s="368">
        <f t="shared" si="14"/>
        <v>21</v>
      </c>
      <c r="F384" s="368">
        <f t="shared" si="15"/>
        <v>0</v>
      </c>
      <c r="G384" s="368">
        <f t="shared" si="16"/>
        <v>0</v>
      </c>
      <c r="H384" s="368">
        <f t="shared" si="17"/>
        <v>0</v>
      </c>
      <c r="I384" s="368">
        <f t="shared" si="18"/>
        <v>0</v>
      </c>
      <c r="J384" s="368">
        <f t="shared" si="19"/>
        <v>0</v>
      </c>
      <c r="K384" s="368">
        <f t="shared" si="20"/>
        <v>0</v>
      </c>
      <c r="L384" s="368">
        <f t="shared" si="21"/>
        <v>0</v>
      </c>
      <c r="M384" s="369">
        <f t="shared" si="22"/>
        <v>0</v>
      </c>
      <c r="N384" s="370">
        <f t="shared" si="23"/>
        <v>49</v>
      </c>
      <c r="O384" s="371"/>
      <c r="P384" s="372">
        <f t="shared" si="26"/>
        <v>49</v>
      </c>
      <c r="Q384" s="373">
        <f t="shared" si="27"/>
        <v>211</v>
      </c>
      <c r="R384" s="383">
        <v>0</v>
      </c>
      <c r="S384" s="384"/>
      <c r="T384" s="384"/>
      <c r="U384" s="385"/>
      <c r="V384" s="385"/>
      <c r="W384" s="117">
        <v>0</v>
      </c>
      <c r="X384" s="387"/>
      <c r="Y384" s="385"/>
      <c r="Z384" s="384"/>
      <c r="AA384" s="384"/>
      <c r="AB384" s="385">
        <v>28</v>
      </c>
      <c r="AC384" s="385">
        <v>0</v>
      </c>
      <c r="AD384" s="386">
        <v>0</v>
      </c>
      <c r="AE384" s="109">
        <v>0</v>
      </c>
      <c r="AF384" s="116"/>
      <c r="AG384" s="116"/>
      <c r="AH384" s="389">
        <v>0</v>
      </c>
      <c r="AI384" s="386">
        <v>0</v>
      </c>
      <c r="AJ384" s="396">
        <v>0</v>
      </c>
      <c r="AK384" s="383"/>
      <c r="AL384" s="385"/>
      <c r="AM384" s="117">
        <v>0</v>
      </c>
      <c r="AN384" s="375">
        <v>0</v>
      </c>
      <c r="AO384" s="374">
        <v>0</v>
      </c>
      <c r="AP384" s="391"/>
      <c r="AQ384" s="384"/>
      <c r="AR384" s="117">
        <v>0</v>
      </c>
      <c r="AS384" s="123">
        <v>0</v>
      </c>
      <c r="AT384" s="384"/>
      <c r="AU384" s="374"/>
      <c r="AV384" s="384"/>
      <c r="AW384" s="374"/>
      <c r="AX384" s="126">
        <v>21</v>
      </c>
      <c r="AY384" s="384"/>
      <c r="AZ384" s="385"/>
      <c r="BA384" s="385"/>
      <c r="BB384" s="377">
        <v>0</v>
      </c>
      <c r="BC384" s="377">
        <v>0</v>
      </c>
      <c r="BD384" s="377">
        <v>0</v>
      </c>
      <c r="BE384" s="378"/>
      <c r="BF384" s="109"/>
      <c r="BG384" s="109"/>
      <c r="BH384" s="116"/>
      <c r="BI384" s="117"/>
      <c r="BJ384" s="378"/>
      <c r="BK384" s="378"/>
      <c r="BL384" s="117"/>
      <c r="BM384" s="374">
        <v>0</v>
      </c>
      <c r="BN384" s="384"/>
      <c r="BO384" s="384"/>
    </row>
    <row r="385" spans="1:67" ht="24" customHeight="1" x14ac:dyDescent="0.3">
      <c r="A385" s="379" t="s">
        <v>3406</v>
      </c>
      <c r="B385" s="365" t="s">
        <v>3407</v>
      </c>
      <c r="C385" s="366" t="s">
        <v>3408</v>
      </c>
      <c r="D385" s="367">
        <f t="shared" si="13"/>
        <v>12</v>
      </c>
      <c r="E385" s="368">
        <f t="shared" si="14"/>
        <v>11</v>
      </c>
      <c r="F385" s="368">
        <f t="shared" si="15"/>
        <v>0</v>
      </c>
      <c r="G385" s="368">
        <f t="shared" si="16"/>
        <v>0</v>
      </c>
      <c r="H385" s="368">
        <f t="shared" si="17"/>
        <v>0</v>
      </c>
      <c r="I385" s="368">
        <f t="shared" si="18"/>
        <v>0</v>
      </c>
      <c r="J385" s="368">
        <f t="shared" si="19"/>
        <v>0</v>
      </c>
      <c r="K385" s="368">
        <f t="shared" si="20"/>
        <v>0</v>
      </c>
      <c r="L385" s="368">
        <f t="shared" si="21"/>
        <v>0</v>
      </c>
      <c r="M385" s="369">
        <f t="shared" si="22"/>
        <v>0</v>
      </c>
      <c r="N385" s="370">
        <f t="shared" si="23"/>
        <v>23</v>
      </c>
      <c r="O385" s="371"/>
      <c r="P385" s="372">
        <f t="shared" si="26"/>
        <v>23</v>
      </c>
      <c r="Q385" s="373">
        <f t="shared" si="27"/>
        <v>387</v>
      </c>
      <c r="R385" s="374">
        <v>0</v>
      </c>
      <c r="S385" s="119"/>
      <c r="T385" s="119"/>
      <c r="U385" s="113"/>
      <c r="V385" s="113"/>
      <c r="W385" s="117">
        <v>0</v>
      </c>
      <c r="X385" s="123"/>
      <c r="Y385" s="113"/>
      <c r="Z385" s="119"/>
      <c r="AA385" s="119"/>
      <c r="AB385" s="113"/>
      <c r="AC385" s="113">
        <v>12</v>
      </c>
      <c r="AD385" s="117">
        <v>0</v>
      </c>
      <c r="AE385" s="444">
        <v>0</v>
      </c>
      <c r="AF385" s="116"/>
      <c r="AG385" s="116"/>
      <c r="AH385" s="124">
        <v>0</v>
      </c>
      <c r="AI385" s="117">
        <v>0</v>
      </c>
      <c r="AJ385" s="396">
        <v>0</v>
      </c>
      <c r="AK385" s="374"/>
      <c r="AL385" s="113"/>
      <c r="AM385" s="117">
        <v>0</v>
      </c>
      <c r="AN385" s="375">
        <v>0</v>
      </c>
      <c r="AO385" s="383">
        <v>0</v>
      </c>
      <c r="AP385" s="376"/>
      <c r="AQ385" s="119"/>
      <c r="AR385" s="117">
        <v>0</v>
      </c>
      <c r="AS385" s="123">
        <v>0</v>
      </c>
      <c r="AT385" s="119"/>
      <c r="AU385" s="383"/>
      <c r="AV385" s="119"/>
      <c r="AW385" s="383"/>
      <c r="AX385" s="126"/>
      <c r="AY385" s="119">
        <v>11</v>
      </c>
      <c r="AZ385" s="113"/>
      <c r="BA385" s="113"/>
      <c r="BB385" s="394">
        <v>0</v>
      </c>
      <c r="BC385" s="394">
        <v>0</v>
      </c>
      <c r="BD385" s="394">
        <v>0</v>
      </c>
      <c r="BE385" s="378"/>
      <c r="BF385" s="109"/>
      <c r="BG385" s="109"/>
      <c r="BH385" s="116"/>
      <c r="BI385" s="117"/>
      <c r="BJ385" s="378"/>
      <c r="BK385" s="378"/>
      <c r="BL385" s="117"/>
      <c r="BM385" s="374">
        <v>0</v>
      </c>
      <c r="BN385" s="119"/>
      <c r="BO385" s="119"/>
    </row>
    <row r="386" spans="1:67" ht="24" customHeight="1" x14ac:dyDescent="0.3">
      <c r="A386" s="364" t="s">
        <v>3415</v>
      </c>
      <c r="B386" s="365" t="s">
        <v>3416</v>
      </c>
      <c r="C386" s="366" t="s">
        <v>2148</v>
      </c>
      <c r="D386" s="367">
        <f t="shared" si="13"/>
        <v>16</v>
      </c>
      <c r="E386" s="368">
        <f t="shared" si="14"/>
        <v>0</v>
      </c>
      <c r="F386" s="368">
        <f t="shared" si="15"/>
        <v>0</v>
      </c>
      <c r="G386" s="368">
        <f t="shared" si="16"/>
        <v>0</v>
      </c>
      <c r="H386" s="368">
        <f t="shared" si="17"/>
        <v>0</v>
      </c>
      <c r="I386" s="368">
        <f t="shared" si="18"/>
        <v>0</v>
      </c>
      <c r="J386" s="368">
        <f t="shared" si="19"/>
        <v>0</v>
      </c>
      <c r="K386" s="368">
        <f t="shared" si="20"/>
        <v>0</v>
      </c>
      <c r="L386" s="368">
        <f t="shared" si="21"/>
        <v>0</v>
      </c>
      <c r="M386" s="369">
        <f t="shared" si="22"/>
        <v>0</v>
      </c>
      <c r="N386" s="370">
        <f t="shared" si="23"/>
        <v>16</v>
      </c>
      <c r="O386" s="371"/>
      <c r="P386" s="372">
        <f t="shared" si="26"/>
        <v>16</v>
      </c>
      <c r="Q386" s="373">
        <f t="shared" si="27"/>
        <v>488</v>
      </c>
      <c r="R386" s="374">
        <v>0</v>
      </c>
      <c r="S386" s="119"/>
      <c r="T386" s="119"/>
      <c r="U386" s="113"/>
      <c r="V386" s="113"/>
      <c r="W386" s="117">
        <v>0</v>
      </c>
      <c r="X386" s="387"/>
      <c r="Y386" s="113"/>
      <c r="Z386" s="119"/>
      <c r="AA386" s="119"/>
      <c r="AB386" s="113"/>
      <c r="AC386" s="113">
        <v>0</v>
      </c>
      <c r="AD386" s="117">
        <v>0</v>
      </c>
      <c r="AE386" s="109">
        <v>0</v>
      </c>
      <c r="AF386" s="116"/>
      <c r="AG386" s="116"/>
      <c r="AH386" s="389">
        <v>0</v>
      </c>
      <c r="AI386" s="117">
        <v>0</v>
      </c>
      <c r="AJ386" s="375">
        <v>0</v>
      </c>
      <c r="AK386" s="383"/>
      <c r="AL386" s="113"/>
      <c r="AM386" s="117">
        <v>0</v>
      </c>
      <c r="AN386" s="375">
        <v>0</v>
      </c>
      <c r="AO386" s="383">
        <v>0</v>
      </c>
      <c r="AP386" s="391"/>
      <c r="AQ386" s="119"/>
      <c r="AR386" s="117">
        <v>0</v>
      </c>
      <c r="AS386" s="123">
        <v>0</v>
      </c>
      <c r="AT386" s="119"/>
      <c r="AU386" s="383"/>
      <c r="AV386" s="119"/>
      <c r="AW386" s="383"/>
      <c r="AX386" s="126"/>
      <c r="AY386" s="119">
        <v>16</v>
      </c>
      <c r="AZ386" s="113"/>
      <c r="BA386" s="113"/>
      <c r="BB386" s="394">
        <v>0</v>
      </c>
      <c r="BC386" s="394">
        <v>0</v>
      </c>
      <c r="BD386" s="394">
        <v>0</v>
      </c>
      <c r="BE386" s="378"/>
      <c r="BF386" s="109"/>
      <c r="BG386" s="109"/>
      <c r="BH386" s="116"/>
      <c r="BI386" s="117"/>
      <c r="BJ386" s="378"/>
      <c r="BK386" s="378"/>
      <c r="BL386" s="117"/>
      <c r="BM386" s="374">
        <v>0</v>
      </c>
      <c r="BN386" s="119"/>
      <c r="BO386" s="119"/>
    </row>
    <row r="387" spans="1:67" ht="24" customHeight="1" x14ac:dyDescent="0.3">
      <c r="A387" s="364" t="s">
        <v>3419</v>
      </c>
      <c r="B387" s="365" t="s">
        <v>3420</v>
      </c>
      <c r="C387" s="366" t="s">
        <v>3020</v>
      </c>
      <c r="D387" s="367">
        <f t="shared" si="13"/>
        <v>0</v>
      </c>
      <c r="E387" s="368">
        <f t="shared" si="14"/>
        <v>0</v>
      </c>
      <c r="F387" s="368">
        <f t="shared" si="15"/>
        <v>0</v>
      </c>
      <c r="G387" s="368">
        <f t="shared" si="16"/>
        <v>0</v>
      </c>
      <c r="H387" s="368">
        <f t="shared" si="17"/>
        <v>0</v>
      </c>
      <c r="I387" s="368">
        <f t="shared" si="18"/>
        <v>0</v>
      </c>
      <c r="J387" s="368">
        <f t="shared" si="19"/>
        <v>0</v>
      </c>
      <c r="K387" s="368">
        <f t="shared" si="20"/>
        <v>0</v>
      </c>
      <c r="L387" s="368">
        <f t="shared" si="21"/>
        <v>0</v>
      </c>
      <c r="M387" s="369">
        <f t="shared" si="22"/>
        <v>0</v>
      </c>
      <c r="N387" s="370">
        <f t="shared" si="23"/>
        <v>0</v>
      </c>
      <c r="O387" s="371"/>
      <c r="P387" s="372">
        <f t="shared" si="26"/>
        <v>0</v>
      </c>
      <c r="Q387" s="373" t="str">
        <f t="shared" si="27"/>
        <v/>
      </c>
      <c r="R387" s="374">
        <v>0</v>
      </c>
      <c r="S387" s="119"/>
      <c r="T387" s="119"/>
      <c r="U387" s="113"/>
      <c r="V387" s="113"/>
      <c r="W387" s="386">
        <v>0</v>
      </c>
      <c r="X387" s="123"/>
      <c r="Y387" s="113"/>
      <c r="Z387" s="119"/>
      <c r="AA387" s="119"/>
      <c r="AB387" s="113"/>
      <c r="AC387" s="113">
        <v>0</v>
      </c>
      <c r="AD387" s="117">
        <v>0</v>
      </c>
      <c r="AE387" s="109">
        <v>0</v>
      </c>
      <c r="AF387" s="116"/>
      <c r="AG387" s="116"/>
      <c r="AH387" s="124">
        <v>0</v>
      </c>
      <c r="AI387" s="117">
        <v>0</v>
      </c>
      <c r="AJ387" s="375">
        <v>0</v>
      </c>
      <c r="AK387" s="374"/>
      <c r="AL387" s="113"/>
      <c r="AM387" s="117">
        <v>0</v>
      </c>
      <c r="AN387" s="375">
        <v>0</v>
      </c>
      <c r="AO387" s="374">
        <v>0</v>
      </c>
      <c r="AP387" s="376"/>
      <c r="AQ387" s="119"/>
      <c r="AR387" s="117">
        <v>0</v>
      </c>
      <c r="AS387" s="123">
        <v>0</v>
      </c>
      <c r="AT387" s="119"/>
      <c r="AU387" s="374"/>
      <c r="AV387" s="119"/>
      <c r="AW387" s="374"/>
      <c r="AX387" s="126"/>
      <c r="AY387" s="119"/>
      <c r="AZ387" s="113"/>
      <c r="BA387" s="113"/>
      <c r="BB387" s="377">
        <v>0</v>
      </c>
      <c r="BC387" s="377">
        <v>0</v>
      </c>
      <c r="BD387" s="377">
        <v>0</v>
      </c>
      <c r="BE387" s="378"/>
      <c r="BF387" s="109"/>
      <c r="BG387" s="109"/>
      <c r="BH387" s="116"/>
      <c r="BI387" s="117"/>
      <c r="BJ387" s="378"/>
      <c r="BK387" s="378"/>
      <c r="BL387" s="117"/>
      <c r="BM387" s="383">
        <v>0</v>
      </c>
      <c r="BN387" s="119"/>
      <c r="BO387" s="119"/>
    </row>
    <row r="388" spans="1:67" ht="24" customHeight="1" x14ac:dyDescent="0.3">
      <c r="A388" s="379" t="s">
        <v>3423</v>
      </c>
      <c r="B388" s="365" t="s">
        <v>3424</v>
      </c>
      <c r="C388" s="366" t="s">
        <v>3425</v>
      </c>
      <c r="D388" s="367">
        <f t="shared" si="13"/>
        <v>0</v>
      </c>
      <c r="E388" s="368">
        <f t="shared" si="14"/>
        <v>0</v>
      </c>
      <c r="F388" s="368">
        <f t="shared" si="15"/>
        <v>0</v>
      </c>
      <c r="G388" s="368">
        <f t="shared" si="16"/>
        <v>0</v>
      </c>
      <c r="H388" s="368">
        <f t="shared" si="17"/>
        <v>0</v>
      </c>
      <c r="I388" s="368">
        <f t="shared" si="18"/>
        <v>0</v>
      </c>
      <c r="J388" s="368">
        <f t="shared" si="19"/>
        <v>0</v>
      </c>
      <c r="K388" s="368">
        <f t="shared" si="20"/>
        <v>0</v>
      </c>
      <c r="L388" s="368">
        <f t="shared" si="21"/>
        <v>0</v>
      </c>
      <c r="M388" s="369">
        <f t="shared" si="22"/>
        <v>0</v>
      </c>
      <c r="N388" s="370">
        <f t="shared" si="23"/>
        <v>0</v>
      </c>
      <c r="O388" s="371"/>
      <c r="P388" s="372">
        <f t="shared" si="26"/>
        <v>0</v>
      </c>
      <c r="Q388" s="373" t="str">
        <f t="shared" si="27"/>
        <v/>
      </c>
      <c r="R388" s="374">
        <v>0</v>
      </c>
      <c r="S388" s="119"/>
      <c r="T388" s="119"/>
      <c r="U388" s="113"/>
      <c r="V388" s="113"/>
      <c r="W388" s="386">
        <v>0</v>
      </c>
      <c r="X388" s="123"/>
      <c r="Y388" s="113"/>
      <c r="Z388" s="119"/>
      <c r="AA388" s="119"/>
      <c r="AB388" s="113"/>
      <c r="AC388" s="113">
        <v>0</v>
      </c>
      <c r="AD388" s="386">
        <v>0</v>
      </c>
      <c r="AE388" s="214">
        <v>0</v>
      </c>
      <c r="AF388" s="116"/>
      <c r="AG388" s="116"/>
      <c r="AH388" s="124">
        <v>0</v>
      </c>
      <c r="AI388" s="386">
        <v>0</v>
      </c>
      <c r="AJ388" s="390">
        <v>0</v>
      </c>
      <c r="AK388" s="374"/>
      <c r="AL388" s="113"/>
      <c r="AM388" s="117">
        <v>0</v>
      </c>
      <c r="AN388" s="375">
        <v>0</v>
      </c>
      <c r="AO388" s="374">
        <v>0</v>
      </c>
      <c r="AP388" s="376"/>
      <c r="AQ388" s="119"/>
      <c r="AR388" s="117">
        <v>0</v>
      </c>
      <c r="AS388" s="123">
        <v>0</v>
      </c>
      <c r="AT388" s="119"/>
      <c r="AU388" s="374"/>
      <c r="AV388" s="119"/>
      <c r="AW388" s="374"/>
      <c r="AX388" s="126"/>
      <c r="AY388" s="119"/>
      <c r="AZ388" s="113"/>
      <c r="BA388" s="113"/>
      <c r="BB388" s="377">
        <v>0</v>
      </c>
      <c r="BC388" s="377">
        <v>0</v>
      </c>
      <c r="BD388" s="377">
        <v>0</v>
      </c>
      <c r="BE388" s="378"/>
      <c r="BF388" s="109"/>
      <c r="BG388" s="109"/>
      <c r="BH388" s="116"/>
      <c r="BI388" s="117"/>
      <c r="BJ388" s="378"/>
      <c r="BK388" s="378"/>
      <c r="BL388" s="117"/>
      <c r="BM388" s="383">
        <v>0</v>
      </c>
      <c r="BN388" s="119"/>
      <c r="BO388" s="119"/>
    </row>
    <row r="389" spans="1:67" ht="24" customHeight="1" x14ac:dyDescent="0.3">
      <c r="A389" s="364" t="s">
        <v>3426</v>
      </c>
      <c r="B389" s="365" t="s">
        <v>3427</v>
      </c>
      <c r="C389" s="366" t="s">
        <v>3428</v>
      </c>
      <c r="D389" s="367">
        <f t="shared" si="13"/>
        <v>140</v>
      </c>
      <c r="E389" s="368">
        <f t="shared" si="14"/>
        <v>0</v>
      </c>
      <c r="F389" s="368">
        <f t="shared" si="15"/>
        <v>0</v>
      </c>
      <c r="G389" s="368">
        <f t="shared" si="16"/>
        <v>0</v>
      </c>
      <c r="H389" s="368">
        <f t="shared" si="17"/>
        <v>0</v>
      </c>
      <c r="I389" s="368">
        <f t="shared" si="18"/>
        <v>0</v>
      </c>
      <c r="J389" s="368">
        <f t="shared" si="19"/>
        <v>0</v>
      </c>
      <c r="K389" s="368">
        <f t="shared" si="20"/>
        <v>0</v>
      </c>
      <c r="L389" s="368">
        <f t="shared" si="21"/>
        <v>0</v>
      </c>
      <c r="M389" s="369">
        <f t="shared" si="22"/>
        <v>0</v>
      </c>
      <c r="N389" s="370">
        <f t="shared" si="23"/>
        <v>140</v>
      </c>
      <c r="O389" s="371">
        <f>Nemzetközi!E39</f>
        <v>54</v>
      </c>
      <c r="P389" s="372">
        <f t="shared" si="26"/>
        <v>5540</v>
      </c>
      <c r="Q389" s="373">
        <f t="shared" si="27"/>
        <v>6</v>
      </c>
      <c r="R389" s="383">
        <v>0</v>
      </c>
      <c r="S389" s="119"/>
      <c r="T389" s="119"/>
      <c r="U389" s="113"/>
      <c r="V389" s="113"/>
      <c r="W389" s="117">
        <v>0</v>
      </c>
      <c r="X389" s="123"/>
      <c r="Y389" s="113"/>
      <c r="Z389" s="119"/>
      <c r="AA389" s="119"/>
      <c r="AB389" s="113"/>
      <c r="AC389" s="113">
        <v>0</v>
      </c>
      <c r="AD389" s="117">
        <v>0</v>
      </c>
      <c r="AE389" s="109">
        <v>0</v>
      </c>
      <c r="AF389" s="116"/>
      <c r="AG389" s="116"/>
      <c r="AH389" s="124">
        <v>0</v>
      </c>
      <c r="AI389" s="117">
        <v>0</v>
      </c>
      <c r="AJ389" s="375">
        <v>0</v>
      </c>
      <c r="AK389" s="374"/>
      <c r="AL389" s="113"/>
      <c r="AM389" s="386">
        <v>0</v>
      </c>
      <c r="AN389" s="396">
        <v>0</v>
      </c>
      <c r="AO389" s="383">
        <v>0</v>
      </c>
      <c r="AP389" s="376"/>
      <c r="AQ389" s="119"/>
      <c r="AR389" s="117">
        <v>0</v>
      </c>
      <c r="AS389" s="123">
        <v>0</v>
      </c>
      <c r="AT389" s="119"/>
      <c r="AU389" s="383"/>
      <c r="AV389" s="119"/>
      <c r="AW389" s="383"/>
      <c r="AX389" s="126"/>
      <c r="AY389" s="119"/>
      <c r="AZ389" s="113"/>
      <c r="BA389" s="113"/>
      <c r="BB389" s="377">
        <v>0</v>
      </c>
      <c r="BC389" s="377">
        <v>140</v>
      </c>
      <c r="BD389" s="377">
        <v>0</v>
      </c>
      <c r="BE389" s="378"/>
      <c r="BF389" s="109"/>
      <c r="BG389" s="109"/>
      <c r="BH389" s="116"/>
      <c r="BI389" s="117"/>
      <c r="BJ389" s="378"/>
      <c r="BK389" s="378"/>
      <c r="BL389" s="117"/>
      <c r="BM389" s="374">
        <v>0</v>
      </c>
      <c r="BN389" s="119"/>
      <c r="BO389" s="119"/>
    </row>
    <row r="390" spans="1:67" ht="24" customHeight="1" x14ac:dyDescent="0.3">
      <c r="A390" s="364">
        <v>7002030</v>
      </c>
      <c r="B390" s="365" t="s">
        <v>3434</v>
      </c>
      <c r="C390" s="366" t="s">
        <v>998</v>
      </c>
      <c r="D390" s="367">
        <f t="shared" si="13"/>
        <v>0</v>
      </c>
      <c r="E390" s="368">
        <f t="shared" si="14"/>
        <v>0</v>
      </c>
      <c r="F390" s="368">
        <f t="shared" si="15"/>
        <v>0</v>
      </c>
      <c r="G390" s="368">
        <f t="shared" si="16"/>
        <v>0</v>
      </c>
      <c r="H390" s="368">
        <f t="shared" si="17"/>
        <v>0</v>
      </c>
      <c r="I390" s="368">
        <f t="shared" si="18"/>
        <v>0</v>
      </c>
      <c r="J390" s="368">
        <f t="shared" si="19"/>
        <v>0</v>
      </c>
      <c r="K390" s="368">
        <f t="shared" si="20"/>
        <v>0</v>
      </c>
      <c r="L390" s="368">
        <f t="shared" si="21"/>
        <v>0</v>
      </c>
      <c r="M390" s="369">
        <f t="shared" si="22"/>
        <v>0</v>
      </c>
      <c r="N390" s="370">
        <f t="shared" si="23"/>
        <v>0</v>
      </c>
      <c r="O390" s="371"/>
      <c r="P390" s="372">
        <f t="shared" si="26"/>
        <v>0</v>
      </c>
      <c r="Q390" s="373" t="str">
        <f t="shared" si="27"/>
        <v/>
      </c>
      <c r="R390" s="374">
        <v>0</v>
      </c>
      <c r="S390" s="119"/>
      <c r="T390" s="119"/>
      <c r="U390" s="113"/>
      <c r="V390" s="113"/>
      <c r="W390" s="386">
        <v>0</v>
      </c>
      <c r="X390" s="123"/>
      <c r="Y390" s="113"/>
      <c r="Z390" s="119"/>
      <c r="AA390" s="119"/>
      <c r="AB390" s="113"/>
      <c r="AC390" s="113">
        <v>0</v>
      </c>
      <c r="AD390" s="117">
        <v>0</v>
      </c>
      <c r="AE390" s="109">
        <v>0</v>
      </c>
      <c r="AF390" s="116"/>
      <c r="AG390" s="116"/>
      <c r="AH390" s="124">
        <v>0</v>
      </c>
      <c r="AI390" s="117">
        <v>0</v>
      </c>
      <c r="AJ390" s="375">
        <v>0</v>
      </c>
      <c r="AK390" s="374"/>
      <c r="AL390" s="113"/>
      <c r="AM390" s="386">
        <v>0</v>
      </c>
      <c r="AN390" s="396">
        <v>0</v>
      </c>
      <c r="AO390" s="383">
        <v>0</v>
      </c>
      <c r="AP390" s="376"/>
      <c r="AQ390" s="119"/>
      <c r="AR390" s="117">
        <v>0</v>
      </c>
      <c r="AS390" s="387">
        <v>0</v>
      </c>
      <c r="AT390" s="119"/>
      <c r="AU390" s="383"/>
      <c r="AV390" s="119"/>
      <c r="AW390" s="383"/>
      <c r="AX390" s="392"/>
      <c r="AY390" s="119"/>
      <c r="AZ390" s="113"/>
      <c r="BA390" s="113"/>
      <c r="BB390" s="377">
        <v>0</v>
      </c>
      <c r="BC390" s="377">
        <v>0</v>
      </c>
      <c r="BD390" s="377">
        <v>0</v>
      </c>
      <c r="BE390" s="378"/>
      <c r="BF390" s="109"/>
      <c r="BG390" s="109"/>
      <c r="BH390" s="116"/>
      <c r="BI390" s="117"/>
      <c r="BJ390" s="378"/>
      <c r="BK390" s="378"/>
      <c r="BL390" s="117"/>
      <c r="BM390" s="383">
        <v>0</v>
      </c>
      <c r="BN390" s="119"/>
      <c r="BO390" s="119"/>
    </row>
    <row r="391" spans="1:67" ht="24" customHeight="1" x14ac:dyDescent="0.3">
      <c r="A391" s="380" t="s">
        <v>3437</v>
      </c>
      <c r="B391" s="381" t="s">
        <v>3438</v>
      </c>
      <c r="C391" s="382" t="s">
        <v>437</v>
      </c>
      <c r="D391" s="367">
        <f t="shared" si="13"/>
        <v>15</v>
      </c>
      <c r="E391" s="368">
        <f t="shared" si="14"/>
        <v>0</v>
      </c>
      <c r="F391" s="368">
        <f t="shared" si="15"/>
        <v>0</v>
      </c>
      <c r="G391" s="368">
        <f t="shared" si="16"/>
        <v>0</v>
      </c>
      <c r="H391" s="368">
        <f t="shared" si="17"/>
        <v>0</v>
      </c>
      <c r="I391" s="368">
        <f t="shared" si="18"/>
        <v>0</v>
      </c>
      <c r="J391" s="368">
        <f t="shared" si="19"/>
        <v>0</v>
      </c>
      <c r="K391" s="368">
        <f t="shared" si="20"/>
        <v>0</v>
      </c>
      <c r="L391" s="368">
        <f t="shared" si="21"/>
        <v>0</v>
      </c>
      <c r="M391" s="369">
        <f t="shared" si="22"/>
        <v>0</v>
      </c>
      <c r="N391" s="370">
        <f t="shared" si="23"/>
        <v>15</v>
      </c>
      <c r="O391" s="371"/>
      <c r="P391" s="372">
        <f t="shared" si="26"/>
        <v>15</v>
      </c>
      <c r="Q391" s="373">
        <f t="shared" si="27"/>
        <v>509</v>
      </c>
      <c r="R391" s="383">
        <v>0</v>
      </c>
      <c r="S391" s="119"/>
      <c r="T391" s="119"/>
      <c r="U391" s="113"/>
      <c r="V391" s="113"/>
      <c r="W391" s="117">
        <v>0</v>
      </c>
      <c r="X391" s="123"/>
      <c r="Y391" s="113"/>
      <c r="Z391" s="119"/>
      <c r="AA391" s="119"/>
      <c r="AB391" s="113"/>
      <c r="AC391" s="113">
        <v>0</v>
      </c>
      <c r="AD391" s="117">
        <v>0</v>
      </c>
      <c r="AE391" s="109">
        <v>0</v>
      </c>
      <c r="AF391" s="388"/>
      <c r="AG391" s="388"/>
      <c r="AH391" s="124">
        <v>0</v>
      </c>
      <c r="AI391" s="117">
        <v>0</v>
      </c>
      <c r="AJ391" s="375">
        <v>0</v>
      </c>
      <c r="AK391" s="374"/>
      <c r="AL391" s="113"/>
      <c r="AM391" s="117">
        <v>0</v>
      </c>
      <c r="AN391" s="375">
        <v>0</v>
      </c>
      <c r="AO391" s="374">
        <v>0</v>
      </c>
      <c r="AP391" s="376"/>
      <c r="AQ391" s="119"/>
      <c r="AR391" s="117">
        <v>0</v>
      </c>
      <c r="AS391" s="123">
        <v>0</v>
      </c>
      <c r="AT391" s="119"/>
      <c r="AU391" s="374"/>
      <c r="AV391" s="119"/>
      <c r="AW391" s="374"/>
      <c r="AX391" s="392">
        <v>15</v>
      </c>
      <c r="AY391" s="119"/>
      <c r="AZ391" s="113"/>
      <c r="BA391" s="113"/>
      <c r="BB391" s="377">
        <v>0</v>
      </c>
      <c r="BC391" s="377">
        <v>0</v>
      </c>
      <c r="BD391" s="377">
        <v>0</v>
      </c>
      <c r="BE391" s="393"/>
      <c r="BF391" s="109"/>
      <c r="BG391" s="109"/>
      <c r="BH391" s="388"/>
      <c r="BI391" s="117"/>
      <c r="BJ391" s="393"/>
      <c r="BK391" s="393"/>
      <c r="BL391" s="117"/>
      <c r="BM391" s="374">
        <v>0</v>
      </c>
      <c r="BN391" s="119"/>
      <c r="BO391" s="119"/>
    </row>
    <row r="392" spans="1:67" ht="24" customHeight="1" x14ac:dyDescent="0.3">
      <c r="A392" s="379" t="s">
        <v>3441</v>
      </c>
      <c r="B392" s="365" t="s">
        <v>3442</v>
      </c>
      <c r="C392" s="366" t="s">
        <v>4114</v>
      </c>
      <c r="D392" s="367">
        <f t="shared" si="13"/>
        <v>0</v>
      </c>
      <c r="E392" s="368">
        <f t="shared" si="14"/>
        <v>0</v>
      </c>
      <c r="F392" s="368">
        <f t="shared" si="15"/>
        <v>0</v>
      </c>
      <c r="G392" s="368">
        <f t="shared" si="16"/>
        <v>0</v>
      </c>
      <c r="H392" s="368">
        <f t="shared" si="17"/>
        <v>0</v>
      </c>
      <c r="I392" s="368">
        <f t="shared" si="18"/>
        <v>0</v>
      </c>
      <c r="J392" s="368">
        <f t="shared" si="19"/>
        <v>0</v>
      </c>
      <c r="K392" s="368">
        <f t="shared" si="20"/>
        <v>0</v>
      </c>
      <c r="L392" s="368">
        <f t="shared" si="21"/>
        <v>0</v>
      </c>
      <c r="M392" s="369">
        <f t="shared" si="22"/>
        <v>0</v>
      </c>
      <c r="N392" s="370">
        <f t="shared" si="23"/>
        <v>0</v>
      </c>
      <c r="O392" s="371"/>
      <c r="P392" s="372">
        <f t="shared" si="26"/>
        <v>0</v>
      </c>
      <c r="Q392" s="373" t="str">
        <f t="shared" si="27"/>
        <v/>
      </c>
      <c r="R392" s="383">
        <v>0</v>
      </c>
      <c r="S392" s="119"/>
      <c r="T392" s="119"/>
      <c r="U392" s="113"/>
      <c r="V392" s="113"/>
      <c r="W392" s="117">
        <v>0</v>
      </c>
      <c r="X392" s="123"/>
      <c r="Y392" s="113"/>
      <c r="Z392" s="119"/>
      <c r="AA392" s="119"/>
      <c r="AB392" s="113"/>
      <c r="AC392" s="385">
        <v>0</v>
      </c>
      <c r="AD392" s="117">
        <v>0</v>
      </c>
      <c r="AE392" s="109">
        <v>0</v>
      </c>
      <c r="AF392" s="116"/>
      <c r="AG392" s="116"/>
      <c r="AH392" s="124">
        <v>0</v>
      </c>
      <c r="AI392" s="117">
        <v>0</v>
      </c>
      <c r="AJ392" s="375">
        <v>0</v>
      </c>
      <c r="AK392" s="374"/>
      <c r="AL392" s="113"/>
      <c r="AM392" s="117">
        <v>0</v>
      </c>
      <c r="AN392" s="396">
        <v>0</v>
      </c>
      <c r="AO392" s="374">
        <v>0</v>
      </c>
      <c r="AP392" s="376"/>
      <c r="AQ392" s="119"/>
      <c r="AR392" s="386">
        <v>0</v>
      </c>
      <c r="AS392" s="123">
        <v>0</v>
      </c>
      <c r="AT392" s="119"/>
      <c r="AU392" s="374"/>
      <c r="AV392" s="119"/>
      <c r="AW392" s="374"/>
      <c r="AX392" s="126"/>
      <c r="AY392" s="119"/>
      <c r="AZ392" s="113"/>
      <c r="BA392" s="113"/>
      <c r="BB392" s="377">
        <v>0</v>
      </c>
      <c r="BC392" s="377">
        <v>0</v>
      </c>
      <c r="BD392" s="377">
        <v>0</v>
      </c>
      <c r="BE392" s="378"/>
      <c r="BF392" s="214"/>
      <c r="BG392" s="214"/>
      <c r="BH392" s="116"/>
      <c r="BI392" s="386"/>
      <c r="BJ392" s="378"/>
      <c r="BK392" s="378"/>
      <c r="BL392" s="386"/>
      <c r="BM392" s="374">
        <v>0</v>
      </c>
      <c r="BN392" s="119"/>
      <c r="BO392" s="119"/>
    </row>
    <row r="393" spans="1:67" ht="24" customHeight="1" x14ac:dyDescent="0.3">
      <c r="A393" s="379" t="s">
        <v>3446</v>
      </c>
      <c r="B393" s="365" t="s">
        <v>3447</v>
      </c>
      <c r="C393" s="366" t="s">
        <v>4052</v>
      </c>
      <c r="D393" s="367">
        <f t="shared" si="13"/>
        <v>5</v>
      </c>
      <c r="E393" s="368">
        <f t="shared" si="14"/>
        <v>5</v>
      </c>
      <c r="F393" s="368">
        <f t="shared" si="15"/>
        <v>0</v>
      </c>
      <c r="G393" s="368">
        <f t="shared" si="16"/>
        <v>0</v>
      </c>
      <c r="H393" s="368">
        <f t="shared" si="17"/>
        <v>0</v>
      </c>
      <c r="I393" s="368">
        <f t="shared" si="18"/>
        <v>0</v>
      </c>
      <c r="J393" s="368">
        <f t="shared" si="19"/>
        <v>0</v>
      </c>
      <c r="K393" s="368">
        <f t="shared" si="20"/>
        <v>0</v>
      </c>
      <c r="L393" s="368">
        <f t="shared" si="21"/>
        <v>0</v>
      </c>
      <c r="M393" s="369">
        <f t="shared" si="22"/>
        <v>0</v>
      </c>
      <c r="N393" s="370">
        <f t="shared" si="23"/>
        <v>10</v>
      </c>
      <c r="O393" s="371"/>
      <c r="P393" s="372">
        <f t="shared" si="26"/>
        <v>10</v>
      </c>
      <c r="Q393" s="373">
        <f t="shared" si="27"/>
        <v>628</v>
      </c>
      <c r="R393" s="374">
        <v>0</v>
      </c>
      <c r="S393" s="384"/>
      <c r="T393" s="384"/>
      <c r="U393" s="385"/>
      <c r="V393" s="385"/>
      <c r="W393" s="117">
        <v>0</v>
      </c>
      <c r="X393" s="387"/>
      <c r="Y393" s="385"/>
      <c r="Z393" s="384"/>
      <c r="AA393" s="384"/>
      <c r="AB393" s="385"/>
      <c r="AC393" s="113">
        <v>5</v>
      </c>
      <c r="AD393" s="117">
        <v>0</v>
      </c>
      <c r="AE393" s="109">
        <v>0</v>
      </c>
      <c r="AF393" s="116"/>
      <c r="AG393" s="116"/>
      <c r="AH393" s="124">
        <v>0</v>
      </c>
      <c r="AI393" s="117">
        <v>0</v>
      </c>
      <c r="AJ393" s="375">
        <v>0</v>
      </c>
      <c r="AK393" s="383"/>
      <c r="AL393" s="385"/>
      <c r="AM393" s="386">
        <v>0</v>
      </c>
      <c r="AN393" s="396">
        <v>0</v>
      </c>
      <c r="AO393" s="383">
        <v>0</v>
      </c>
      <c r="AP393" s="391"/>
      <c r="AQ393" s="384"/>
      <c r="AR393" s="386">
        <v>0</v>
      </c>
      <c r="AS393" s="387">
        <v>0</v>
      </c>
      <c r="AT393" s="384"/>
      <c r="AU393" s="383"/>
      <c r="AV393" s="384"/>
      <c r="AW393" s="383"/>
      <c r="AX393" s="392"/>
      <c r="AY393" s="119">
        <v>5</v>
      </c>
      <c r="AZ393" s="385"/>
      <c r="BA393" s="385"/>
      <c r="BB393" s="394">
        <v>0</v>
      </c>
      <c r="BC393" s="394">
        <v>0</v>
      </c>
      <c r="BD393" s="394">
        <v>0</v>
      </c>
      <c r="BE393" s="378"/>
      <c r="BF393" s="109"/>
      <c r="BG393" s="109"/>
      <c r="BH393" s="116"/>
      <c r="BI393" s="386"/>
      <c r="BJ393" s="378"/>
      <c r="BK393" s="378"/>
      <c r="BL393" s="386"/>
      <c r="BM393" s="383">
        <v>0</v>
      </c>
      <c r="BN393" s="384"/>
      <c r="BO393" s="384"/>
    </row>
    <row r="394" spans="1:67" ht="24" customHeight="1" x14ac:dyDescent="0.3">
      <c r="A394" s="364">
        <v>850719</v>
      </c>
      <c r="B394" s="365" t="s">
        <v>3452</v>
      </c>
      <c r="C394" s="366" t="s">
        <v>2148</v>
      </c>
      <c r="D394" s="367">
        <f t="shared" si="13"/>
        <v>0</v>
      </c>
      <c r="E394" s="368">
        <f t="shared" si="14"/>
        <v>0</v>
      </c>
      <c r="F394" s="368">
        <f t="shared" si="15"/>
        <v>0</v>
      </c>
      <c r="G394" s="368">
        <f t="shared" si="16"/>
        <v>0</v>
      </c>
      <c r="H394" s="368">
        <f t="shared" si="17"/>
        <v>0</v>
      </c>
      <c r="I394" s="368">
        <f t="shared" si="18"/>
        <v>0</v>
      </c>
      <c r="J394" s="368">
        <f t="shared" si="19"/>
        <v>0</v>
      </c>
      <c r="K394" s="368">
        <f t="shared" si="20"/>
        <v>0</v>
      </c>
      <c r="L394" s="368">
        <f t="shared" si="21"/>
        <v>0</v>
      </c>
      <c r="M394" s="369">
        <f t="shared" si="22"/>
        <v>0</v>
      </c>
      <c r="N394" s="370">
        <f t="shared" si="23"/>
        <v>0</v>
      </c>
      <c r="O394" s="371"/>
      <c r="P394" s="372">
        <f t="shared" si="26"/>
        <v>0</v>
      </c>
      <c r="Q394" s="373" t="str">
        <f t="shared" si="27"/>
        <v/>
      </c>
      <c r="R394" s="374">
        <v>0</v>
      </c>
      <c r="S394" s="119"/>
      <c r="T394" s="119"/>
      <c r="U394" s="113"/>
      <c r="V394" s="113"/>
      <c r="W394" s="117">
        <v>0</v>
      </c>
      <c r="X394" s="123"/>
      <c r="Y394" s="113"/>
      <c r="Z394" s="119"/>
      <c r="AA394" s="119"/>
      <c r="AB394" s="113"/>
      <c r="AC394" s="113">
        <v>0</v>
      </c>
      <c r="AD394" s="117">
        <v>0</v>
      </c>
      <c r="AE394" s="109">
        <v>0</v>
      </c>
      <c r="AF394" s="116"/>
      <c r="AG394" s="116"/>
      <c r="AH394" s="124">
        <v>0</v>
      </c>
      <c r="AI394" s="117">
        <v>0</v>
      </c>
      <c r="AJ394" s="375">
        <v>0</v>
      </c>
      <c r="AK394" s="374"/>
      <c r="AL394" s="113"/>
      <c r="AM394" s="117">
        <v>0</v>
      </c>
      <c r="AN394" s="375">
        <v>0</v>
      </c>
      <c r="AO394" s="383">
        <v>0</v>
      </c>
      <c r="AP394" s="376"/>
      <c r="AQ394" s="119"/>
      <c r="AR394" s="117">
        <v>0</v>
      </c>
      <c r="AS394" s="387">
        <v>0</v>
      </c>
      <c r="AT394" s="119"/>
      <c r="AU394" s="383"/>
      <c r="AV394" s="119"/>
      <c r="AW394" s="383"/>
      <c r="AX394" s="392"/>
      <c r="AY394" s="119"/>
      <c r="AZ394" s="113"/>
      <c r="BA394" s="113"/>
      <c r="BB394" s="377">
        <v>0</v>
      </c>
      <c r="BC394" s="377">
        <v>0</v>
      </c>
      <c r="BD394" s="377">
        <v>0</v>
      </c>
      <c r="BE394" s="378"/>
      <c r="BF394" s="214"/>
      <c r="BG394" s="214"/>
      <c r="BH394" s="116"/>
      <c r="BI394" s="117"/>
      <c r="BJ394" s="378"/>
      <c r="BK394" s="378"/>
      <c r="BL394" s="117"/>
      <c r="BM394" s="383">
        <v>0</v>
      </c>
      <c r="BN394" s="119"/>
      <c r="BO394" s="119"/>
    </row>
    <row r="395" spans="1:67" ht="24" customHeight="1" x14ac:dyDescent="0.3">
      <c r="A395" s="379" t="s">
        <v>3453</v>
      </c>
      <c r="B395" s="365" t="s">
        <v>3455</v>
      </c>
      <c r="C395" s="366" t="s">
        <v>43</v>
      </c>
      <c r="D395" s="367">
        <f t="shared" si="13"/>
        <v>12</v>
      </c>
      <c r="E395" s="368">
        <f t="shared" si="14"/>
        <v>6</v>
      </c>
      <c r="F395" s="368">
        <f t="shared" si="15"/>
        <v>0</v>
      </c>
      <c r="G395" s="368">
        <f t="shared" si="16"/>
        <v>0</v>
      </c>
      <c r="H395" s="368">
        <f t="shared" si="17"/>
        <v>0</v>
      </c>
      <c r="I395" s="368">
        <f t="shared" si="18"/>
        <v>0</v>
      </c>
      <c r="J395" s="368">
        <f t="shared" si="19"/>
        <v>0</v>
      </c>
      <c r="K395" s="368">
        <f t="shared" si="20"/>
        <v>0</v>
      </c>
      <c r="L395" s="368">
        <f t="shared" si="21"/>
        <v>0</v>
      </c>
      <c r="M395" s="369">
        <f t="shared" si="22"/>
        <v>0</v>
      </c>
      <c r="N395" s="370">
        <f t="shared" si="23"/>
        <v>18</v>
      </c>
      <c r="O395" s="371"/>
      <c r="P395" s="372">
        <f t="shared" si="26"/>
        <v>18</v>
      </c>
      <c r="Q395" s="373">
        <f t="shared" si="27"/>
        <v>449</v>
      </c>
      <c r="R395" s="374">
        <v>0</v>
      </c>
      <c r="S395" s="119"/>
      <c r="T395" s="119"/>
      <c r="U395" s="113"/>
      <c r="V395" s="113"/>
      <c r="W395" s="117">
        <v>0</v>
      </c>
      <c r="X395" s="123"/>
      <c r="Y395" s="113"/>
      <c r="Z395" s="119"/>
      <c r="AA395" s="119"/>
      <c r="AB395" s="113"/>
      <c r="AC395" s="113">
        <v>6</v>
      </c>
      <c r="AD395" s="117">
        <v>0</v>
      </c>
      <c r="AE395" s="214">
        <v>0</v>
      </c>
      <c r="AF395" s="116"/>
      <c r="AG395" s="116"/>
      <c r="AH395" s="389">
        <v>0</v>
      </c>
      <c r="AI395" s="117">
        <v>0</v>
      </c>
      <c r="AJ395" s="375">
        <v>0</v>
      </c>
      <c r="AK395" s="374"/>
      <c r="AL395" s="113"/>
      <c r="AM395" s="117">
        <v>0</v>
      </c>
      <c r="AN395" s="375">
        <v>0</v>
      </c>
      <c r="AO395" s="383">
        <v>0</v>
      </c>
      <c r="AP395" s="376"/>
      <c r="AQ395" s="119"/>
      <c r="AR395" s="117">
        <v>0</v>
      </c>
      <c r="AS395" s="387">
        <v>0</v>
      </c>
      <c r="AT395" s="119"/>
      <c r="AU395" s="383"/>
      <c r="AV395" s="119"/>
      <c r="AW395" s="383"/>
      <c r="AX395" s="126"/>
      <c r="AY395" s="119">
        <v>12</v>
      </c>
      <c r="AZ395" s="113"/>
      <c r="BA395" s="113"/>
      <c r="BB395" s="377">
        <v>0</v>
      </c>
      <c r="BC395" s="377">
        <v>0</v>
      </c>
      <c r="BD395" s="377">
        <v>0</v>
      </c>
      <c r="BE395" s="378"/>
      <c r="BF395" s="109"/>
      <c r="BG395" s="109"/>
      <c r="BH395" s="116"/>
      <c r="BI395" s="117"/>
      <c r="BJ395" s="378"/>
      <c r="BK395" s="378"/>
      <c r="BL395" s="117"/>
      <c r="BM395" s="374">
        <v>0</v>
      </c>
      <c r="BN395" s="119"/>
      <c r="BO395" s="119"/>
    </row>
    <row r="396" spans="1:67" ht="24" customHeight="1" x14ac:dyDescent="0.3">
      <c r="A396" s="379" t="s">
        <v>3461</v>
      </c>
      <c r="B396" s="365" t="s">
        <v>3462</v>
      </c>
      <c r="C396" s="366" t="s">
        <v>1978</v>
      </c>
      <c r="D396" s="367">
        <f t="shared" si="13"/>
        <v>25</v>
      </c>
      <c r="E396" s="368">
        <f t="shared" si="14"/>
        <v>14</v>
      </c>
      <c r="F396" s="368">
        <f t="shared" si="15"/>
        <v>0</v>
      </c>
      <c r="G396" s="368">
        <f t="shared" si="16"/>
        <v>0</v>
      </c>
      <c r="H396" s="368">
        <f t="shared" si="17"/>
        <v>0</v>
      </c>
      <c r="I396" s="368">
        <f t="shared" si="18"/>
        <v>0</v>
      </c>
      <c r="J396" s="368">
        <f t="shared" si="19"/>
        <v>0</v>
      </c>
      <c r="K396" s="368">
        <f t="shared" si="20"/>
        <v>0</v>
      </c>
      <c r="L396" s="368">
        <f t="shared" si="21"/>
        <v>0</v>
      </c>
      <c r="M396" s="369">
        <f t="shared" si="22"/>
        <v>0</v>
      </c>
      <c r="N396" s="370">
        <f t="shared" si="23"/>
        <v>39</v>
      </c>
      <c r="O396" s="371"/>
      <c r="P396" s="372">
        <f t="shared" si="26"/>
        <v>39</v>
      </c>
      <c r="Q396" s="373">
        <f t="shared" si="27"/>
        <v>251</v>
      </c>
      <c r="R396" s="374">
        <v>0</v>
      </c>
      <c r="S396" s="384"/>
      <c r="T396" s="384"/>
      <c r="U396" s="385"/>
      <c r="V396" s="385"/>
      <c r="W396" s="117">
        <v>0</v>
      </c>
      <c r="X396" s="123"/>
      <c r="Y396" s="385"/>
      <c r="Z396" s="384"/>
      <c r="AA396" s="384"/>
      <c r="AB396" s="385">
        <v>14</v>
      </c>
      <c r="AC396" s="385">
        <v>0</v>
      </c>
      <c r="AD396" s="386">
        <v>0</v>
      </c>
      <c r="AE396" s="214">
        <v>0</v>
      </c>
      <c r="AF396" s="116"/>
      <c r="AG396" s="116"/>
      <c r="AH396" s="124">
        <v>0</v>
      </c>
      <c r="AI396" s="386">
        <v>0</v>
      </c>
      <c r="AJ396" s="390">
        <v>0</v>
      </c>
      <c r="AK396" s="374"/>
      <c r="AL396" s="385"/>
      <c r="AM396" s="117">
        <v>0</v>
      </c>
      <c r="AN396" s="375">
        <v>0</v>
      </c>
      <c r="AO396" s="374">
        <v>0</v>
      </c>
      <c r="AP396" s="376"/>
      <c r="AQ396" s="384"/>
      <c r="AR396" s="386">
        <v>0</v>
      </c>
      <c r="AS396" s="123">
        <v>0</v>
      </c>
      <c r="AT396" s="384"/>
      <c r="AU396" s="374"/>
      <c r="AV396" s="384"/>
      <c r="AW396" s="374"/>
      <c r="AX396" s="126"/>
      <c r="AY396" s="384">
        <v>25</v>
      </c>
      <c r="AZ396" s="385"/>
      <c r="BA396" s="385"/>
      <c r="BB396" s="394">
        <v>0</v>
      </c>
      <c r="BC396" s="394">
        <v>0</v>
      </c>
      <c r="BD396" s="394">
        <v>0</v>
      </c>
      <c r="BE396" s="378"/>
      <c r="BF396" s="214"/>
      <c r="BG396" s="214"/>
      <c r="BH396" s="116"/>
      <c r="BI396" s="386"/>
      <c r="BJ396" s="378"/>
      <c r="BK396" s="378"/>
      <c r="BL396" s="386"/>
      <c r="BM396" s="374">
        <v>0</v>
      </c>
      <c r="BN396" s="384"/>
      <c r="BO396" s="384"/>
    </row>
    <row r="397" spans="1:67" ht="24" customHeight="1" x14ac:dyDescent="0.3">
      <c r="A397" s="380" t="s">
        <v>4364</v>
      </c>
      <c r="B397" s="381" t="s">
        <v>3466</v>
      </c>
      <c r="C397" s="382" t="s">
        <v>1978</v>
      </c>
      <c r="D397" s="367">
        <f t="shared" si="13"/>
        <v>15</v>
      </c>
      <c r="E397" s="368">
        <f t="shared" si="14"/>
        <v>0</v>
      </c>
      <c r="F397" s="368">
        <f t="shared" si="15"/>
        <v>0</v>
      </c>
      <c r="G397" s="368">
        <f t="shared" si="16"/>
        <v>0</v>
      </c>
      <c r="H397" s="368">
        <f t="shared" si="17"/>
        <v>0</v>
      </c>
      <c r="I397" s="368">
        <f t="shared" si="18"/>
        <v>0</v>
      </c>
      <c r="J397" s="368">
        <f t="shared" si="19"/>
        <v>0</v>
      </c>
      <c r="K397" s="368">
        <f t="shared" si="20"/>
        <v>0</v>
      </c>
      <c r="L397" s="368">
        <f t="shared" si="21"/>
        <v>0</v>
      </c>
      <c r="M397" s="369">
        <f t="shared" si="22"/>
        <v>0</v>
      </c>
      <c r="N397" s="370">
        <f t="shared" si="23"/>
        <v>15</v>
      </c>
      <c r="O397" s="371"/>
      <c r="P397" s="372">
        <f t="shared" si="26"/>
        <v>15</v>
      </c>
      <c r="Q397" s="373">
        <f t="shared" si="27"/>
        <v>509</v>
      </c>
      <c r="R397" s="383">
        <v>0</v>
      </c>
      <c r="S397" s="119"/>
      <c r="T397" s="119"/>
      <c r="U397" s="113"/>
      <c r="V397" s="113"/>
      <c r="W397" s="117">
        <v>0</v>
      </c>
      <c r="X397" s="123"/>
      <c r="Y397" s="113"/>
      <c r="Z397" s="119"/>
      <c r="AA397" s="119"/>
      <c r="AB397" s="113"/>
      <c r="AC397" s="113">
        <v>0</v>
      </c>
      <c r="AD397" s="117">
        <v>0</v>
      </c>
      <c r="AE397" s="109">
        <v>0</v>
      </c>
      <c r="AF397" s="388"/>
      <c r="AG397" s="388"/>
      <c r="AH397" s="124">
        <v>0</v>
      </c>
      <c r="AI397" s="117">
        <v>0</v>
      </c>
      <c r="AJ397" s="375">
        <v>0</v>
      </c>
      <c r="AK397" s="374"/>
      <c r="AL397" s="113"/>
      <c r="AM397" s="117">
        <v>0</v>
      </c>
      <c r="AN397" s="375">
        <v>0</v>
      </c>
      <c r="AO397" s="374">
        <v>0</v>
      </c>
      <c r="AP397" s="376"/>
      <c r="AQ397" s="119"/>
      <c r="AR397" s="117">
        <v>0</v>
      </c>
      <c r="AS397" s="123">
        <v>0</v>
      </c>
      <c r="AT397" s="119"/>
      <c r="AU397" s="374"/>
      <c r="AV397" s="119"/>
      <c r="AW397" s="374"/>
      <c r="AX397" s="392"/>
      <c r="AY397" s="119">
        <v>15</v>
      </c>
      <c r="AZ397" s="113"/>
      <c r="BA397" s="113"/>
      <c r="BB397" s="377">
        <v>0</v>
      </c>
      <c r="BC397" s="377">
        <v>0</v>
      </c>
      <c r="BD397" s="377">
        <v>0</v>
      </c>
      <c r="BE397" s="393"/>
      <c r="BF397" s="109"/>
      <c r="BG397" s="109"/>
      <c r="BH397" s="388"/>
      <c r="BI397" s="117"/>
      <c r="BJ397" s="393"/>
      <c r="BK397" s="393"/>
      <c r="BL397" s="117"/>
      <c r="BM397" s="374">
        <v>1</v>
      </c>
      <c r="BN397" s="119"/>
      <c r="BO397" s="119"/>
    </row>
    <row r="398" spans="1:67" ht="24" customHeight="1" x14ac:dyDescent="0.3">
      <c r="A398" s="379" t="s">
        <v>3467</v>
      </c>
      <c r="B398" s="365" t="s">
        <v>3468</v>
      </c>
      <c r="C398" s="366" t="s">
        <v>3469</v>
      </c>
      <c r="D398" s="367">
        <f t="shared" si="13"/>
        <v>60</v>
      </c>
      <c r="E398" s="368">
        <f t="shared" si="14"/>
        <v>60</v>
      </c>
      <c r="F398" s="368">
        <f t="shared" si="15"/>
        <v>32</v>
      </c>
      <c r="G398" s="368">
        <f t="shared" si="16"/>
        <v>30</v>
      </c>
      <c r="H398" s="368">
        <f t="shared" si="17"/>
        <v>25</v>
      </c>
      <c r="I398" s="368">
        <f t="shared" si="18"/>
        <v>10</v>
      </c>
      <c r="J398" s="368">
        <f t="shared" si="19"/>
        <v>0</v>
      </c>
      <c r="K398" s="368">
        <f t="shared" si="20"/>
        <v>0</v>
      </c>
      <c r="L398" s="368">
        <f t="shared" si="21"/>
        <v>0</v>
      </c>
      <c r="M398" s="369">
        <f t="shared" si="22"/>
        <v>0</v>
      </c>
      <c r="N398" s="370">
        <f t="shared" si="23"/>
        <v>217</v>
      </c>
      <c r="O398" s="371"/>
      <c r="P398" s="372">
        <f t="shared" si="26"/>
        <v>217</v>
      </c>
      <c r="Q398" s="373">
        <f t="shared" si="27"/>
        <v>81</v>
      </c>
      <c r="R398" s="383">
        <v>0</v>
      </c>
      <c r="S398" s="384">
        <v>25</v>
      </c>
      <c r="T398" s="384"/>
      <c r="U398" s="385">
        <v>60</v>
      </c>
      <c r="V398" s="385"/>
      <c r="W398" s="386">
        <v>30</v>
      </c>
      <c r="X398" s="123"/>
      <c r="Y398" s="385"/>
      <c r="Z398" s="384"/>
      <c r="AA398" s="384"/>
      <c r="AB398" s="385"/>
      <c r="AC398" s="113">
        <v>0</v>
      </c>
      <c r="AD398" s="386">
        <v>0</v>
      </c>
      <c r="AE398" s="109">
        <v>0</v>
      </c>
      <c r="AF398" s="116"/>
      <c r="AG398" s="116"/>
      <c r="AH398" s="124">
        <v>0</v>
      </c>
      <c r="AI398" s="386">
        <v>0</v>
      </c>
      <c r="AJ398" s="396">
        <v>0</v>
      </c>
      <c r="AK398" s="374"/>
      <c r="AL398" s="385"/>
      <c r="AM398" s="117">
        <v>0</v>
      </c>
      <c r="AN398" s="396">
        <v>0</v>
      </c>
      <c r="AO398" s="383">
        <v>0</v>
      </c>
      <c r="AP398" s="376"/>
      <c r="AQ398" s="384">
        <v>10</v>
      </c>
      <c r="AR398" s="117">
        <v>0</v>
      </c>
      <c r="AS398" s="387">
        <v>0</v>
      </c>
      <c r="AT398" s="384"/>
      <c r="AU398" s="383"/>
      <c r="AV398" s="384"/>
      <c r="AW398" s="383"/>
      <c r="AX398" s="392">
        <v>32</v>
      </c>
      <c r="AY398" s="384"/>
      <c r="AZ398" s="385"/>
      <c r="BA398" s="385"/>
      <c r="BB398" s="377">
        <v>0</v>
      </c>
      <c r="BC398" s="377">
        <v>0</v>
      </c>
      <c r="BD398" s="377">
        <v>0</v>
      </c>
      <c r="BE398" s="378"/>
      <c r="BF398" s="109"/>
      <c r="BG398" s="109"/>
      <c r="BH398" s="116">
        <v>60</v>
      </c>
      <c r="BI398" s="117"/>
      <c r="BJ398" s="378"/>
      <c r="BK398" s="378"/>
      <c r="BL398" s="117"/>
      <c r="BM398" s="374">
        <v>0</v>
      </c>
      <c r="BN398" s="384"/>
      <c r="BO398" s="384"/>
    </row>
    <row r="399" spans="1:67" ht="24" customHeight="1" x14ac:dyDescent="0.3">
      <c r="A399" s="379" t="s">
        <v>3472</v>
      </c>
      <c r="B399" s="365" t="s">
        <v>3473</v>
      </c>
      <c r="C399" s="366" t="s">
        <v>2534</v>
      </c>
      <c r="D399" s="367">
        <f t="shared" si="13"/>
        <v>0</v>
      </c>
      <c r="E399" s="368">
        <f t="shared" si="14"/>
        <v>0</v>
      </c>
      <c r="F399" s="368">
        <f t="shared" si="15"/>
        <v>0</v>
      </c>
      <c r="G399" s="368">
        <f t="shared" si="16"/>
        <v>0</v>
      </c>
      <c r="H399" s="368">
        <f t="shared" si="17"/>
        <v>0</v>
      </c>
      <c r="I399" s="368">
        <f t="shared" si="18"/>
        <v>0</v>
      </c>
      <c r="J399" s="368">
        <f t="shared" si="19"/>
        <v>0</v>
      </c>
      <c r="K399" s="368">
        <f t="shared" si="20"/>
        <v>0</v>
      </c>
      <c r="L399" s="368">
        <f t="shared" si="21"/>
        <v>0</v>
      </c>
      <c r="M399" s="369">
        <f t="shared" si="22"/>
        <v>0</v>
      </c>
      <c r="N399" s="370">
        <f t="shared" si="23"/>
        <v>0</v>
      </c>
      <c r="O399" s="371"/>
      <c r="P399" s="372">
        <f t="shared" si="26"/>
        <v>0</v>
      </c>
      <c r="Q399" s="373" t="str">
        <f t="shared" si="27"/>
        <v/>
      </c>
      <c r="R399" s="383">
        <v>0</v>
      </c>
      <c r="S399" s="119"/>
      <c r="T399" s="119"/>
      <c r="U399" s="113"/>
      <c r="V399" s="113"/>
      <c r="W399" s="386">
        <v>0</v>
      </c>
      <c r="X399" s="387"/>
      <c r="Y399" s="113"/>
      <c r="Z399" s="119"/>
      <c r="AA399" s="119"/>
      <c r="AB399" s="113"/>
      <c r="AC399" s="385">
        <v>0</v>
      </c>
      <c r="AD399" s="117">
        <v>0</v>
      </c>
      <c r="AE399" s="109">
        <v>0</v>
      </c>
      <c r="AF399" s="116"/>
      <c r="AG399" s="116"/>
      <c r="AH399" s="124">
        <v>0</v>
      </c>
      <c r="AI399" s="117">
        <v>0</v>
      </c>
      <c r="AJ399" s="375">
        <v>0</v>
      </c>
      <c r="AK399" s="383"/>
      <c r="AL399" s="113"/>
      <c r="AM399" s="117">
        <v>0</v>
      </c>
      <c r="AN399" s="375">
        <v>0</v>
      </c>
      <c r="AO399" s="374">
        <v>0</v>
      </c>
      <c r="AP399" s="391"/>
      <c r="AQ399" s="119"/>
      <c r="AR399" s="117">
        <v>0</v>
      </c>
      <c r="AS399" s="123">
        <v>0</v>
      </c>
      <c r="AT399" s="119"/>
      <c r="AU399" s="374"/>
      <c r="AV399" s="119"/>
      <c r="AW399" s="374"/>
      <c r="AX399" s="126"/>
      <c r="AY399" s="119"/>
      <c r="AZ399" s="113"/>
      <c r="BA399" s="113"/>
      <c r="BB399" s="394">
        <v>0</v>
      </c>
      <c r="BC399" s="394">
        <v>0</v>
      </c>
      <c r="BD399" s="394">
        <v>0</v>
      </c>
      <c r="BE399" s="378"/>
      <c r="BF399" s="109"/>
      <c r="BG399" s="109"/>
      <c r="BH399" s="116"/>
      <c r="BI399" s="117"/>
      <c r="BJ399" s="378"/>
      <c r="BK399" s="378"/>
      <c r="BL399" s="117"/>
      <c r="BM399" s="374">
        <v>0</v>
      </c>
      <c r="BN399" s="119"/>
      <c r="BO399" s="119"/>
    </row>
    <row r="400" spans="1:67" ht="24" customHeight="1" x14ac:dyDescent="0.3">
      <c r="A400" s="379" t="s">
        <v>3478</v>
      </c>
      <c r="B400" s="365" t="s">
        <v>3479</v>
      </c>
      <c r="C400" s="366" t="s">
        <v>1841</v>
      </c>
      <c r="D400" s="367">
        <f t="shared" si="13"/>
        <v>36</v>
      </c>
      <c r="E400" s="368">
        <f t="shared" si="14"/>
        <v>18</v>
      </c>
      <c r="F400" s="368">
        <f t="shared" si="15"/>
        <v>0</v>
      </c>
      <c r="G400" s="368">
        <f t="shared" si="16"/>
        <v>0</v>
      </c>
      <c r="H400" s="368">
        <f t="shared" si="17"/>
        <v>0</v>
      </c>
      <c r="I400" s="368">
        <f t="shared" si="18"/>
        <v>0</v>
      </c>
      <c r="J400" s="368">
        <f t="shared" si="19"/>
        <v>0</v>
      </c>
      <c r="K400" s="368">
        <f t="shared" si="20"/>
        <v>0</v>
      </c>
      <c r="L400" s="368">
        <f t="shared" si="21"/>
        <v>0</v>
      </c>
      <c r="M400" s="369">
        <f t="shared" si="22"/>
        <v>0</v>
      </c>
      <c r="N400" s="370">
        <f t="shared" si="23"/>
        <v>54</v>
      </c>
      <c r="O400" s="371"/>
      <c r="P400" s="372">
        <f t="shared" si="26"/>
        <v>54</v>
      </c>
      <c r="Q400" s="373">
        <f t="shared" si="27"/>
        <v>189</v>
      </c>
      <c r="R400" s="374">
        <v>0</v>
      </c>
      <c r="S400" s="119"/>
      <c r="T400" s="119"/>
      <c r="U400" s="113"/>
      <c r="V400" s="113"/>
      <c r="W400" s="117">
        <v>0</v>
      </c>
      <c r="X400" s="123"/>
      <c r="Y400" s="113"/>
      <c r="Z400" s="119"/>
      <c r="AA400" s="119"/>
      <c r="AB400" s="113">
        <v>18</v>
      </c>
      <c r="AC400" s="113">
        <v>0</v>
      </c>
      <c r="AD400" s="386">
        <v>0</v>
      </c>
      <c r="AE400" s="109">
        <v>0</v>
      </c>
      <c r="AF400" s="116"/>
      <c r="AG400" s="116"/>
      <c r="AH400" s="124">
        <v>0</v>
      </c>
      <c r="AI400" s="386">
        <v>0</v>
      </c>
      <c r="AJ400" s="396">
        <v>0</v>
      </c>
      <c r="AK400" s="374"/>
      <c r="AL400" s="113"/>
      <c r="AM400" s="386">
        <v>0</v>
      </c>
      <c r="AN400" s="396">
        <v>0</v>
      </c>
      <c r="AO400" s="374">
        <v>0</v>
      </c>
      <c r="AP400" s="376"/>
      <c r="AQ400" s="119"/>
      <c r="AR400" s="386">
        <v>0</v>
      </c>
      <c r="AS400" s="123">
        <v>0</v>
      </c>
      <c r="AT400" s="119"/>
      <c r="AU400" s="374"/>
      <c r="AV400" s="119"/>
      <c r="AW400" s="374"/>
      <c r="AX400" s="126"/>
      <c r="AY400" s="119">
        <v>36</v>
      </c>
      <c r="AZ400" s="113"/>
      <c r="BA400" s="113"/>
      <c r="BB400" s="377">
        <v>0</v>
      </c>
      <c r="BC400" s="377">
        <v>0</v>
      </c>
      <c r="BD400" s="377">
        <v>0</v>
      </c>
      <c r="BE400" s="378"/>
      <c r="BF400" s="109"/>
      <c r="BG400" s="109"/>
      <c r="BH400" s="116"/>
      <c r="BI400" s="386"/>
      <c r="BJ400" s="378"/>
      <c r="BK400" s="378"/>
      <c r="BL400" s="386"/>
      <c r="BM400" s="383">
        <v>0</v>
      </c>
      <c r="BN400" s="119"/>
      <c r="BO400" s="119"/>
    </row>
    <row r="401" spans="1:67" ht="24" customHeight="1" x14ac:dyDescent="0.3">
      <c r="A401" s="364" t="s">
        <v>3480</v>
      </c>
      <c r="B401" s="365" t="s">
        <v>3481</v>
      </c>
      <c r="C401" s="366" t="s">
        <v>518</v>
      </c>
      <c r="D401" s="367">
        <f t="shared" si="13"/>
        <v>17</v>
      </c>
      <c r="E401" s="368">
        <f t="shared" si="14"/>
        <v>10</v>
      </c>
      <c r="F401" s="368">
        <f t="shared" si="15"/>
        <v>0</v>
      </c>
      <c r="G401" s="368">
        <f t="shared" si="16"/>
        <v>0</v>
      </c>
      <c r="H401" s="368">
        <f t="shared" si="17"/>
        <v>0</v>
      </c>
      <c r="I401" s="368">
        <f t="shared" si="18"/>
        <v>0</v>
      </c>
      <c r="J401" s="368">
        <f t="shared" si="19"/>
        <v>0</v>
      </c>
      <c r="K401" s="368">
        <f t="shared" si="20"/>
        <v>0</v>
      </c>
      <c r="L401" s="368">
        <f t="shared" si="21"/>
        <v>0</v>
      </c>
      <c r="M401" s="369">
        <f t="shared" si="22"/>
        <v>0</v>
      </c>
      <c r="N401" s="370">
        <f t="shared" si="23"/>
        <v>27</v>
      </c>
      <c r="O401" s="371"/>
      <c r="P401" s="372">
        <f t="shared" si="26"/>
        <v>27</v>
      </c>
      <c r="Q401" s="373">
        <f t="shared" si="27"/>
        <v>336</v>
      </c>
      <c r="R401" s="374">
        <v>0</v>
      </c>
      <c r="S401" s="384"/>
      <c r="T401" s="384"/>
      <c r="U401" s="385"/>
      <c r="V401" s="385"/>
      <c r="W401" s="386">
        <v>0</v>
      </c>
      <c r="X401" s="387"/>
      <c r="Y401" s="385"/>
      <c r="Z401" s="384"/>
      <c r="AA401" s="384"/>
      <c r="AB401" s="385"/>
      <c r="AC401" s="385">
        <v>10</v>
      </c>
      <c r="AD401" s="117">
        <v>0</v>
      </c>
      <c r="AE401" s="214">
        <v>0</v>
      </c>
      <c r="AF401" s="116"/>
      <c r="AG401" s="116"/>
      <c r="AH401" s="389">
        <v>0</v>
      </c>
      <c r="AI401" s="117">
        <v>0</v>
      </c>
      <c r="AJ401" s="375">
        <v>0</v>
      </c>
      <c r="AK401" s="383"/>
      <c r="AL401" s="385"/>
      <c r="AM401" s="386">
        <v>0</v>
      </c>
      <c r="AN401" s="396">
        <v>0</v>
      </c>
      <c r="AO401" s="374">
        <v>0</v>
      </c>
      <c r="AP401" s="391"/>
      <c r="AQ401" s="384"/>
      <c r="AR401" s="386">
        <v>0</v>
      </c>
      <c r="AS401" s="387">
        <v>0</v>
      </c>
      <c r="AT401" s="384"/>
      <c r="AU401" s="374"/>
      <c r="AV401" s="384"/>
      <c r="AW401" s="374"/>
      <c r="AX401" s="126"/>
      <c r="AY401" s="384">
        <v>17</v>
      </c>
      <c r="AZ401" s="385"/>
      <c r="BA401" s="385"/>
      <c r="BB401" s="377">
        <v>0</v>
      </c>
      <c r="BC401" s="377">
        <v>0</v>
      </c>
      <c r="BD401" s="377">
        <v>0</v>
      </c>
      <c r="BE401" s="378"/>
      <c r="BF401" s="214"/>
      <c r="BG401" s="214"/>
      <c r="BH401" s="116"/>
      <c r="BI401" s="386"/>
      <c r="BJ401" s="378"/>
      <c r="BK401" s="378"/>
      <c r="BL401" s="386"/>
      <c r="BM401" s="383">
        <v>0</v>
      </c>
      <c r="BN401" s="384"/>
      <c r="BO401" s="384"/>
    </row>
    <row r="402" spans="1:67" ht="24" customHeight="1" x14ac:dyDescent="0.3">
      <c r="A402" s="364" t="s">
        <v>3482</v>
      </c>
      <c r="B402" s="365" t="s">
        <v>3483</v>
      </c>
      <c r="C402" s="366" t="s">
        <v>2025</v>
      </c>
      <c r="D402" s="367">
        <f t="shared" si="13"/>
        <v>6</v>
      </c>
      <c r="E402" s="368">
        <f t="shared" si="14"/>
        <v>0</v>
      </c>
      <c r="F402" s="368">
        <f t="shared" si="15"/>
        <v>0</v>
      </c>
      <c r="G402" s="368">
        <f t="shared" si="16"/>
        <v>0</v>
      </c>
      <c r="H402" s="368">
        <f t="shared" si="17"/>
        <v>0</v>
      </c>
      <c r="I402" s="368">
        <f t="shared" si="18"/>
        <v>0</v>
      </c>
      <c r="J402" s="368">
        <f t="shared" si="19"/>
        <v>0</v>
      </c>
      <c r="K402" s="368">
        <f t="shared" si="20"/>
        <v>0</v>
      </c>
      <c r="L402" s="368">
        <f t="shared" si="21"/>
        <v>0</v>
      </c>
      <c r="M402" s="369">
        <f t="shared" si="22"/>
        <v>0</v>
      </c>
      <c r="N402" s="370">
        <f t="shared" si="23"/>
        <v>6</v>
      </c>
      <c r="O402" s="371"/>
      <c r="P402" s="372">
        <f t="shared" si="26"/>
        <v>6</v>
      </c>
      <c r="Q402" s="373">
        <f t="shared" si="27"/>
        <v>727</v>
      </c>
      <c r="R402" s="374">
        <v>0</v>
      </c>
      <c r="S402" s="384"/>
      <c r="T402" s="384"/>
      <c r="U402" s="385"/>
      <c r="V402" s="385"/>
      <c r="W402" s="386">
        <v>0</v>
      </c>
      <c r="X402" s="387"/>
      <c r="Y402" s="385"/>
      <c r="Z402" s="384"/>
      <c r="AA402" s="384"/>
      <c r="AB402" s="385"/>
      <c r="AC402" s="385">
        <v>0</v>
      </c>
      <c r="AD402" s="117">
        <v>0</v>
      </c>
      <c r="AE402" s="214">
        <v>0</v>
      </c>
      <c r="AF402" s="116"/>
      <c r="AG402" s="116"/>
      <c r="AH402" s="389">
        <v>0</v>
      </c>
      <c r="AI402" s="117">
        <v>0</v>
      </c>
      <c r="AJ402" s="375">
        <v>0</v>
      </c>
      <c r="AK402" s="383"/>
      <c r="AL402" s="385"/>
      <c r="AM402" s="117">
        <v>0</v>
      </c>
      <c r="AN402" s="375">
        <v>0</v>
      </c>
      <c r="AO402" s="374">
        <v>0</v>
      </c>
      <c r="AP402" s="391"/>
      <c r="AQ402" s="384"/>
      <c r="AR402" s="117">
        <v>0</v>
      </c>
      <c r="AS402" s="123">
        <v>0</v>
      </c>
      <c r="AT402" s="384"/>
      <c r="AU402" s="374"/>
      <c r="AV402" s="384"/>
      <c r="AW402" s="374"/>
      <c r="AX402" s="126"/>
      <c r="AY402" s="384">
        <v>6</v>
      </c>
      <c r="AZ402" s="385"/>
      <c r="BA402" s="385"/>
      <c r="BB402" s="377">
        <v>0</v>
      </c>
      <c r="BC402" s="377">
        <v>0</v>
      </c>
      <c r="BD402" s="377">
        <v>0</v>
      </c>
      <c r="BE402" s="378"/>
      <c r="BF402" s="109"/>
      <c r="BG402" s="109"/>
      <c r="BH402" s="116"/>
      <c r="BI402" s="117"/>
      <c r="BJ402" s="378"/>
      <c r="BK402" s="378"/>
      <c r="BL402" s="117"/>
      <c r="BM402" s="374">
        <v>0</v>
      </c>
      <c r="BN402" s="384"/>
      <c r="BO402" s="384"/>
    </row>
    <row r="403" spans="1:67" ht="24" customHeight="1" x14ac:dyDescent="0.3">
      <c r="A403" s="380" t="s">
        <v>3486</v>
      </c>
      <c r="B403" s="381" t="s">
        <v>3487</v>
      </c>
      <c r="C403" s="382" t="s">
        <v>2043</v>
      </c>
      <c r="D403" s="367">
        <f t="shared" si="13"/>
        <v>6</v>
      </c>
      <c r="E403" s="368">
        <f t="shared" si="14"/>
        <v>0</v>
      </c>
      <c r="F403" s="368">
        <f t="shared" si="15"/>
        <v>0</v>
      </c>
      <c r="G403" s="368">
        <f t="shared" si="16"/>
        <v>0</v>
      </c>
      <c r="H403" s="368">
        <f t="shared" si="17"/>
        <v>0</v>
      </c>
      <c r="I403" s="368">
        <f t="shared" si="18"/>
        <v>0</v>
      </c>
      <c r="J403" s="368">
        <f t="shared" si="19"/>
        <v>0</v>
      </c>
      <c r="K403" s="368">
        <f t="shared" si="20"/>
        <v>0</v>
      </c>
      <c r="L403" s="368">
        <f t="shared" si="21"/>
        <v>0</v>
      </c>
      <c r="M403" s="369">
        <f t="shared" si="22"/>
        <v>0</v>
      </c>
      <c r="N403" s="370">
        <f t="shared" si="23"/>
        <v>6</v>
      </c>
      <c r="O403" s="371"/>
      <c r="P403" s="372">
        <f t="shared" si="26"/>
        <v>6</v>
      </c>
      <c r="Q403" s="373">
        <f t="shared" si="27"/>
        <v>727</v>
      </c>
      <c r="R403" s="383">
        <v>0</v>
      </c>
      <c r="S403" s="119"/>
      <c r="T403" s="119"/>
      <c r="U403" s="113"/>
      <c r="V403" s="113"/>
      <c r="W403" s="117">
        <v>0</v>
      </c>
      <c r="X403" s="123"/>
      <c r="Y403" s="113"/>
      <c r="Z403" s="119"/>
      <c r="AA403" s="119"/>
      <c r="AB403" s="113"/>
      <c r="AC403" s="113">
        <v>0</v>
      </c>
      <c r="AD403" s="117">
        <v>0</v>
      </c>
      <c r="AE403" s="109">
        <v>0</v>
      </c>
      <c r="AF403" s="388"/>
      <c r="AG403" s="388"/>
      <c r="AH403" s="124">
        <v>0</v>
      </c>
      <c r="AI403" s="117">
        <v>0</v>
      </c>
      <c r="AJ403" s="375">
        <v>0</v>
      </c>
      <c r="AK403" s="374"/>
      <c r="AL403" s="113"/>
      <c r="AM403" s="117">
        <v>0</v>
      </c>
      <c r="AN403" s="375">
        <v>0</v>
      </c>
      <c r="AO403" s="374">
        <v>0</v>
      </c>
      <c r="AP403" s="376"/>
      <c r="AQ403" s="119"/>
      <c r="AR403" s="117">
        <v>0</v>
      </c>
      <c r="AS403" s="123">
        <v>0</v>
      </c>
      <c r="AT403" s="119"/>
      <c r="AU403" s="374"/>
      <c r="AV403" s="119"/>
      <c r="AW403" s="374"/>
      <c r="AX403" s="392"/>
      <c r="AY403" s="119">
        <v>6</v>
      </c>
      <c r="AZ403" s="113"/>
      <c r="BA403" s="113"/>
      <c r="BB403" s="377">
        <v>0</v>
      </c>
      <c r="BC403" s="377">
        <v>0</v>
      </c>
      <c r="BD403" s="377">
        <v>0</v>
      </c>
      <c r="BE403" s="393"/>
      <c r="BF403" s="109"/>
      <c r="BG403" s="109"/>
      <c r="BH403" s="388"/>
      <c r="BI403" s="117"/>
      <c r="BJ403" s="393"/>
      <c r="BK403" s="393"/>
      <c r="BL403" s="117"/>
      <c r="BM403" s="374">
        <v>0</v>
      </c>
      <c r="BN403" s="119"/>
      <c r="BO403" s="119"/>
    </row>
    <row r="404" spans="1:67" ht="24" customHeight="1" x14ac:dyDescent="0.3">
      <c r="A404" s="379" t="s">
        <v>4386</v>
      </c>
      <c r="B404" s="365" t="s">
        <v>4387</v>
      </c>
      <c r="C404" s="366" t="s">
        <v>4388</v>
      </c>
      <c r="D404" s="367">
        <f t="shared" si="13"/>
        <v>0</v>
      </c>
      <c r="E404" s="368">
        <f t="shared" si="14"/>
        <v>0</v>
      </c>
      <c r="F404" s="368">
        <f t="shared" si="15"/>
        <v>0</v>
      </c>
      <c r="G404" s="368">
        <f t="shared" si="16"/>
        <v>0</v>
      </c>
      <c r="H404" s="368">
        <f t="shared" si="17"/>
        <v>0</v>
      </c>
      <c r="I404" s="368">
        <f t="shared" si="18"/>
        <v>0</v>
      </c>
      <c r="J404" s="368">
        <f t="shared" si="19"/>
        <v>0</v>
      </c>
      <c r="K404" s="368">
        <f t="shared" si="20"/>
        <v>0</v>
      </c>
      <c r="L404" s="368">
        <f t="shared" si="21"/>
        <v>0</v>
      </c>
      <c r="M404" s="369">
        <f t="shared" si="22"/>
        <v>0</v>
      </c>
      <c r="N404" s="370">
        <f t="shared" si="23"/>
        <v>0</v>
      </c>
      <c r="O404" s="371"/>
      <c r="P404" s="372">
        <f t="shared" si="26"/>
        <v>0</v>
      </c>
      <c r="Q404" s="373" t="str">
        <f t="shared" si="27"/>
        <v/>
      </c>
      <c r="R404" s="374">
        <v>0</v>
      </c>
      <c r="S404" s="119"/>
      <c r="T404" s="119"/>
      <c r="U404" s="113"/>
      <c r="V404" s="113"/>
      <c r="W404" s="117">
        <v>0</v>
      </c>
      <c r="X404" s="123"/>
      <c r="Y404" s="113"/>
      <c r="Z404" s="119"/>
      <c r="AA404" s="119"/>
      <c r="AB404" s="113"/>
      <c r="AC404" s="113">
        <v>0</v>
      </c>
      <c r="AD404" s="117">
        <v>0</v>
      </c>
      <c r="AE404" s="109">
        <v>0</v>
      </c>
      <c r="AF404" s="116"/>
      <c r="AG404" s="116"/>
      <c r="AH404" s="124">
        <v>0</v>
      </c>
      <c r="AI404" s="117">
        <v>0</v>
      </c>
      <c r="AJ404" s="375">
        <v>0</v>
      </c>
      <c r="AK404" s="374"/>
      <c r="AL404" s="113"/>
      <c r="AM404" s="386">
        <v>0</v>
      </c>
      <c r="AN404" s="396">
        <v>0</v>
      </c>
      <c r="AO404" s="374">
        <v>0</v>
      </c>
      <c r="AP404" s="376"/>
      <c r="AQ404" s="119"/>
      <c r="AR404" s="386">
        <v>0</v>
      </c>
      <c r="AS404" s="387">
        <v>0</v>
      </c>
      <c r="AT404" s="119"/>
      <c r="AU404" s="374"/>
      <c r="AV404" s="119"/>
      <c r="AW404" s="374"/>
      <c r="AX404" s="126"/>
      <c r="AY404" s="119"/>
      <c r="AZ404" s="113"/>
      <c r="BA404" s="113"/>
      <c r="BB404" s="377">
        <v>0</v>
      </c>
      <c r="BC404" s="377">
        <v>0</v>
      </c>
      <c r="BD404" s="377">
        <v>0</v>
      </c>
      <c r="BE404" s="378"/>
      <c r="BF404" s="109"/>
      <c r="BG404" s="109"/>
      <c r="BH404" s="116"/>
      <c r="BI404" s="386"/>
      <c r="BJ404" s="378"/>
      <c r="BK404" s="378"/>
      <c r="BL404" s="386"/>
      <c r="BM404" s="374">
        <v>0</v>
      </c>
      <c r="BN404" s="119"/>
      <c r="BO404" s="119"/>
    </row>
    <row r="405" spans="1:67" ht="24" customHeight="1" x14ac:dyDescent="0.3">
      <c r="A405" s="364" t="s">
        <v>3488</v>
      </c>
      <c r="B405" s="365" t="s">
        <v>3489</v>
      </c>
      <c r="C405" s="366" t="s">
        <v>2541</v>
      </c>
      <c r="D405" s="367">
        <f t="shared" si="13"/>
        <v>10</v>
      </c>
      <c r="E405" s="368">
        <f t="shared" si="14"/>
        <v>0</v>
      </c>
      <c r="F405" s="368">
        <f t="shared" si="15"/>
        <v>0</v>
      </c>
      <c r="G405" s="368">
        <f t="shared" si="16"/>
        <v>0</v>
      </c>
      <c r="H405" s="368">
        <f t="shared" si="17"/>
        <v>0</v>
      </c>
      <c r="I405" s="368">
        <f t="shared" si="18"/>
        <v>0</v>
      </c>
      <c r="J405" s="368">
        <f t="shared" si="19"/>
        <v>0</v>
      </c>
      <c r="K405" s="368">
        <f t="shared" si="20"/>
        <v>0</v>
      </c>
      <c r="L405" s="368">
        <f t="shared" si="21"/>
        <v>0</v>
      </c>
      <c r="M405" s="369">
        <f t="shared" si="22"/>
        <v>0</v>
      </c>
      <c r="N405" s="370">
        <f t="shared" si="23"/>
        <v>10</v>
      </c>
      <c r="O405" s="371"/>
      <c r="P405" s="372">
        <f t="shared" si="26"/>
        <v>10</v>
      </c>
      <c r="Q405" s="373">
        <f t="shared" si="27"/>
        <v>628</v>
      </c>
      <c r="R405" s="374">
        <v>0</v>
      </c>
      <c r="S405" s="119"/>
      <c r="T405" s="119"/>
      <c r="U405" s="113"/>
      <c r="V405" s="113"/>
      <c r="W405" s="386">
        <v>0</v>
      </c>
      <c r="X405" s="387"/>
      <c r="Y405" s="113"/>
      <c r="Z405" s="119"/>
      <c r="AA405" s="119"/>
      <c r="AB405" s="113"/>
      <c r="AC405" s="385">
        <v>0</v>
      </c>
      <c r="AD405" s="117">
        <v>0</v>
      </c>
      <c r="AE405" s="109">
        <v>0</v>
      </c>
      <c r="AF405" s="116"/>
      <c r="AG405" s="116"/>
      <c r="AH405" s="124">
        <v>0</v>
      </c>
      <c r="AI405" s="117">
        <v>0</v>
      </c>
      <c r="AJ405" s="375">
        <v>0</v>
      </c>
      <c r="AK405" s="383"/>
      <c r="AL405" s="113"/>
      <c r="AM405" s="386">
        <v>0</v>
      </c>
      <c r="AN405" s="390">
        <v>0</v>
      </c>
      <c r="AO405" s="374">
        <v>0</v>
      </c>
      <c r="AP405" s="391"/>
      <c r="AQ405" s="119"/>
      <c r="AR405" s="117">
        <v>0</v>
      </c>
      <c r="AS405" s="123">
        <v>0</v>
      </c>
      <c r="AT405" s="119"/>
      <c r="AU405" s="374"/>
      <c r="AV405" s="119"/>
      <c r="AW405" s="374"/>
      <c r="AX405" s="126">
        <v>10</v>
      </c>
      <c r="AY405" s="119"/>
      <c r="AZ405" s="113"/>
      <c r="BA405" s="113"/>
      <c r="BB405" s="377">
        <v>0</v>
      </c>
      <c r="BC405" s="377">
        <v>0</v>
      </c>
      <c r="BD405" s="377">
        <v>0</v>
      </c>
      <c r="BE405" s="378"/>
      <c r="BF405" s="109"/>
      <c r="BG405" s="109"/>
      <c r="BH405" s="116"/>
      <c r="BI405" s="117"/>
      <c r="BJ405" s="378"/>
      <c r="BK405" s="378"/>
      <c r="BL405" s="117"/>
      <c r="BM405" s="383">
        <v>0</v>
      </c>
      <c r="BN405" s="119"/>
      <c r="BO405" s="119"/>
    </row>
    <row r="406" spans="1:67" ht="24" customHeight="1" x14ac:dyDescent="0.3">
      <c r="A406" s="364" t="s">
        <v>3492</v>
      </c>
      <c r="B406" s="365" t="s">
        <v>3493</v>
      </c>
      <c r="C406" s="366" t="s">
        <v>2769</v>
      </c>
      <c r="D406" s="367">
        <f t="shared" si="13"/>
        <v>0</v>
      </c>
      <c r="E406" s="368">
        <f t="shared" si="14"/>
        <v>0</v>
      </c>
      <c r="F406" s="368">
        <f t="shared" si="15"/>
        <v>0</v>
      </c>
      <c r="G406" s="368">
        <f t="shared" si="16"/>
        <v>0</v>
      </c>
      <c r="H406" s="368">
        <f t="shared" si="17"/>
        <v>0</v>
      </c>
      <c r="I406" s="368">
        <f t="shared" si="18"/>
        <v>0</v>
      </c>
      <c r="J406" s="368">
        <f t="shared" si="19"/>
        <v>0</v>
      </c>
      <c r="K406" s="368">
        <f t="shared" si="20"/>
        <v>0</v>
      </c>
      <c r="L406" s="368">
        <f t="shared" si="21"/>
        <v>0</v>
      </c>
      <c r="M406" s="369">
        <f t="shared" si="22"/>
        <v>0</v>
      </c>
      <c r="N406" s="370">
        <f t="shared" si="23"/>
        <v>0</v>
      </c>
      <c r="O406" s="371"/>
      <c r="P406" s="372">
        <f t="shared" si="26"/>
        <v>0</v>
      </c>
      <c r="Q406" s="373" t="str">
        <f t="shared" si="27"/>
        <v/>
      </c>
      <c r="R406" s="383">
        <v>0</v>
      </c>
      <c r="S406" s="119"/>
      <c r="T406" s="119"/>
      <c r="U406" s="113"/>
      <c r="V406" s="113"/>
      <c r="W406" s="117">
        <v>0</v>
      </c>
      <c r="X406" s="123"/>
      <c r="Y406" s="113"/>
      <c r="Z406" s="119"/>
      <c r="AA406" s="119"/>
      <c r="AB406" s="113"/>
      <c r="AC406" s="113">
        <v>0</v>
      </c>
      <c r="AD406" s="117">
        <v>0</v>
      </c>
      <c r="AE406" s="214">
        <v>0</v>
      </c>
      <c r="AF406" s="116"/>
      <c r="AG406" s="116"/>
      <c r="AH406" s="124">
        <v>0</v>
      </c>
      <c r="AI406" s="117">
        <v>0</v>
      </c>
      <c r="AJ406" s="375">
        <v>0</v>
      </c>
      <c r="AK406" s="374"/>
      <c r="AL406" s="113"/>
      <c r="AM406" s="117">
        <v>0</v>
      </c>
      <c r="AN406" s="375">
        <v>0</v>
      </c>
      <c r="AO406" s="374">
        <v>0</v>
      </c>
      <c r="AP406" s="376"/>
      <c r="AQ406" s="119"/>
      <c r="AR406" s="386">
        <v>0</v>
      </c>
      <c r="AS406" s="123">
        <v>0</v>
      </c>
      <c r="AT406" s="119"/>
      <c r="AU406" s="374"/>
      <c r="AV406" s="119"/>
      <c r="AW406" s="374"/>
      <c r="AX406" s="126"/>
      <c r="AY406" s="119"/>
      <c r="AZ406" s="113"/>
      <c r="BA406" s="113"/>
      <c r="BB406" s="377">
        <v>0</v>
      </c>
      <c r="BC406" s="377">
        <v>0</v>
      </c>
      <c r="BD406" s="377">
        <v>0</v>
      </c>
      <c r="BE406" s="378"/>
      <c r="BF406" s="109"/>
      <c r="BG406" s="109"/>
      <c r="BH406" s="116"/>
      <c r="BI406" s="386"/>
      <c r="BJ406" s="378"/>
      <c r="BK406" s="378"/>
      <c r="BL406" s="386"/>
      <c r="BM406" s="374">
        <v>0</v>
      </c>
      <c r="BN406" s="119"/>
      <c r="BO406" s="119"/>
    </row>
    <row r="407" spans="1:67" ht="24" customHeight="1" x14ac:dyDescent="0.3">
      <c r="A407" s="379" t="s">
        <v>1251</v>
      </c>
      <c r="B407" s="365" t="s">
        <v>1252</v>
      </c>
      <c r="C407" s="366" t="s">
        <v>147</v>
      </c>
      <c r="D407" s="367">
        <f t="shared" si="13"/>
        <v>5</v>
      </c>
      <c r="E407" s="368">
        <f t="shared" si="14"/>
        <v>5</v>
      </c>
      <c r="F407" s="368">
        <f t="shared" si="15"/>
        <v>4</v>
      </c>
      <c r="G407" s="368">
        <f t="shared" si="16"/>
        <v>0</v>
      </c>
      <c r="H407" s="368">
        <f t="shared" si="17"/>
        <v>0</v>
      </c>
      <c r="I407" s="368">
        <f t="shared" si="18"/>
        <v>0</v>
      </c>
      <c r="J407" s="368">
        <f t="shared" si="19"/>
        <v>0</v>
      </c>
      <c r="K407" s="368">
        <f t="shared" si="20"/>
        <v>0</v>
      </c>
      <c r="L407" s="368">
        <f t="shared" si="21"/>
        <v>0</v>
      </c>
      <c r="M407" s="369">
        <f t="shared" si="22"/>
        <v>0</v>
      </c>
      <c r="N407" s="596">
        <f t="shared" si="23"/>
        <v>14</v>
      </c>
      <c r="O407" s="524"/>
      <c r="P407" s="372">
        <f t="shared" si="26"/>
        <v>14</v>
      </c>
      <c r="Q407" s="373">
        <f t="shared" si="27"/>
        <v>541</v>
      </c>
      <c r="R407" s="383">
        <v>0</v>
      </c>
      <c r="S407" s="537"/>
      <c r="T407" s="537"/>
      <c r="U407" s="538">
        <v>5</v>
      </c>
      <c r="V407" s="538">
        <v>4</v>
      </c>
      <c r="W407" s="117">
        <v>0</v>
      </c>
      <c r="X407" s="123"/>
      <c r="Y407" s="538"/>
      <c r="Z407" s="537"/>
      <c r="AA407" s="537"/>
      <c r="AB407" s="538"/>
      <c r="AC407" s="113">
        <v>0</v>
      </c>
      <c r="AD407" s="117">
        <v>0</v>
      </c>
      <c r="AE407" s="109">
        <v>0</v>
      </c>
      <c r="AF407" s="597">
        <v>5</v>
      </c>
      <c r="AG407" s="597"/>
      <c r="AH407" s="124">
        <v>0</v>
      </c>
      <c r="AI407" s="117">
        <v>0</v>
      </c>
      <c r="AJ407" s="375">
        <v>0</v>
      </c>
      <c r="AK407" s="374"/>
      <c r="AL407" s="538"/>
      <c r="AM407" s="386">
        <v>0</v>
      </c>
      <c r="AN407" s="396">
        <v>0</v>
      </c>
      <c r="AO407" s="374">
        <v>0</v>
      </c>
      <c r="AP407" s="376"/>
      <c r="AQ407" s="537"/>
      <c r="AR407" s="117">
        <v>0</v>
      </c>
      <c r="AS407" s="123">
        <v>0</v>
      </c>
      <c r="AT407" s="537"/>
      <c r="AU407" s="374"/>
      <c r="AV407" s="537"/>
      <c r="AW407" s="374"/>
      <c r="AX407" s="126"/>
      <c r="AY407" s="537"/>
      <c r="AZ407" s="538"/>
      <c r="BA407" s="538"/>
      <c r="BB407" s="377">
        <v>0</v>
      </c>
      <c r="BC407" s="377">
        <v>0</v>
      </c>
      <c r="BD407" s="377">
        <v>0</v>
      </c>
      <c r="BE407" s="598"/>
      <c r="BF407" s="109"/>
      <c r="BG407" s="109"/>
      <c r="BH407" s="597"/>
      <c r="BI407" s="117"/>
      <c r="BJ407" s="598"/>
      <c r="BK407" s="598"/>
      <c r="BL407" s="117"/>
      <c r="BM407" s="383">
        <v>1</v>
      </c>
      <c r="BN407" s="537"/>
      <c r="BO407" s="537"/>
    </row>
    <row r="408" spans="1:67" ht="24" customHeight="1" x14ac:dyDescent="0.3">
      <c r="A408" s="379" t="s">
        <v>4399</v>
      </c>
      <c r="B408" s="365" t="s">
        <v>4400</v>
      </c>
      <c r="C408" s="366" t="s">
        <v>1838</v>
      </c>
      <c r="D408" s="367">
        <f t="shared" si="13"/>
        <v>1</v>
      </c>
      <c r="E408" s="368">
        <f t="shared" si="14"/>
        <v>0</v>
      </c>
      <c r="F408" s="368">
        <f t="shared" si="15"/>
        <v>0</v>
      </c>
      <c r="G408" s="368">
        <f t="shared" si="16"/>
        <v>0</v>
      </c>
      <c r="H408" s="368">
        <f t="shared" si="17"/>
        <v>0</v>
      </c>
      <c r="I408" s="368">
        <f t="shared" si="18"/>
        <v>0</v>
      </c>
      <c r="J408" s="368">
        <f t="shared" si="19"/>
        <v>0</v>
      </c>
      <c r="K408" s="368">
        <f t="shared" si="20"/>
        <v>0</v>
      </c>
      <c r="L408" s="368">
        <f t="shared" si="21"/>
        <v>0</v>
      </c>
      <c r="M408" s="369">
        <f t="shared" si="22"/>
        <v>0</v>
      </c>
      <c r="N408" s="370">
        <f t="shared" si="23"/>
        <v>1</v>
      </c>
      <c r="O408" s="371"/>
      <c r="P408" s="372">
        <f t="shared" si="26"/>
        <v>1</v>
      </c>
      <c r="Q408" s="373">
        <f t="shared" si="27"/>
        <v>941</v>
      </c>
      <c r="R408" s="374">
        <v>0</v>
      </c>
      <c r="S408" s="119"/>
      <c r="T408" s="119"/>
      <c r="U408" s="113"/>
      <c r="V408" s="113"/>
      <c r="W408" s="117">
        <v>0</v>
      </c>
      <c r="X408" s="123"/>
      <c r="Y408" s="113"/>
      <c r="Z408" s="119">
        <v>1</v>
      </c>
      <c r="AA408" s="119"/>
      <c r="AB408" s="113"/>
      <c r="AC408" s="385">
        <v>0</v>
      </c>
      <c r="AD408" s="117">
        <v>0</v>
      </c>
      <c r="AE408" s="109">
        <v>0</v>
      </c>
      <c r="AF408" s="116"/>
      <c r="AG408" s="116"/>
      <c r="AH408" s="389">
        <v>0</v>
      </c>
      <c r="AI408" s="117">
        <v>0</v>
      </c>
      <c r="AJ408" s="375">
        <v>0</v>
      </c>
      <c r="AK408" s="374"/>
      <c r="AL408" s="113"/>
      <c r="AM408" s="117">
        <v>0</v>
      </c>
      <c r="AN408" s="375">
        <v>0</v>
      </c>
      <c r="AO408" s="374">
        <v>0</v>
      </c>
      <c r="AP408" s="376"/>
      <c r="AQ408" s="119"/>
      <c r="AR408" s="386">
        <v>0</v>
      </c>
      <c r="AS408" s="387">
        <v>0</v>
      </c>
      <c r="AT408" s="119"/>
      <c r="AU408" s="374"/>
      <c r="AV408" s="119"/>
      <c r="AW408" s="374"/>
      <c r="AX408" s="126"/>
      <c r="AY408" s="119"/>
      <c r="AZ408" s="113"/>
      <c r="BA408" s="113"/>
      <c r="BB408" s="377">
        <v>0</v>
      </c>
      <c r="BC408" s="377">
        <v>0</v>
      </c>
      <c r="BD408" s="377">
        <v>0</v>
      </c>
      <c r="BE408" s="378"/>
      <c r="BF408" s="109"/>
      <c r="BG408" s="109"/>
      <c r="BH408" s="116"/>
      <c r="BI408" s="386"/>
      <c r="BJ408" s="378"/>
      <c r="BK408" s="378"/>
      <c r="BL408" s="386"/>
      <c r="BM408" s="374">
        <v>0</v>
      </c>
      <c r="BN408" s="119"/>
      <c r="BO408" s="119"/>
    </row>
    <row r="409" spans="1:67" ht="24" customHeight="1" x14ac:dyDescent="0.3">
      <c r="A409" s="364">
        <v>7503270</v>
      </c>
      <c r="B409" s="365" t="s">
        <v>4405</v>
      </c>
      <c r="C409" s="366" t="s">
        <v>2428</v>
      </c>
      <c r="D409" s="367">
        <f t="shared" si="13"/>
        <v>0</v>
      </c>
      <c r="E409" s="368">
        <f t="shared" si="14"/>
        <v>0</v>
      </c>
      <c r="F409" s="368">
        <f t="shared" si="15"/>
        <v>0</v>
      </c>
      <c r="G409" s="368">
        <f t="shared" si="16"/>
        <v>0</v>
      </c>
      <c r="H409" s="368">
        <f t="shared" si="17"/>
        <v>0</v>
      </c>
      <c r="I409" s="368">
        <f t="shared" si="18"/>
        <v>0</v>
      </c>
      <c r="J409" s="368">
        <f t="shared" si="19"/>
        <v>0</v>
      </c>
      <c r="K409" s="368">
        <f t="shared" si="20"/>
        <v>0</v>
      </c>
      <c r="L409" s="368">
        <f t="shared" si="21"/>
        <v>0</v>
      </c>
      <c r="M409" s="369">
        <f t="shared" si="22"/>
        <v>0</v>
      </c>
      <c r="N409" s="370">
        <f t="shared" si="23"/>
        <v>0</v>
      </c>
      <c r="O409" s="371"/>
      <c r="P409" s="372">
        <f t="shared" si="26"/>
        <v>0</v>
      </c>
      <c r="Q409" s="373" t="str">
        <f t="shared" si="27"/>
        <v/>
      </c>
      <c r="R409" s="374">
        <v>0</v>
      </c>
      <c r="S409" s="119"/>
      <c r="T409" s="119"/>
      <c r="U409" s="113"/>
      <c r="V409" s="113"/>
      <c r="W409" s="117">
        <v>0</v>
      </c>
      <c r="X409" s="123"/>
      <c r="Y409" s="113"/>
      <c r="Z409" s="119"/>
      <c r="AA409" s="119"/>
      <c r="AB409" s="113"/>
      <c r="AC409" s="113">
        <v>0</v>
      </c>
      <c r="AD409" s="117">
        <v>0</v>
      </c>
      <c r="AE409" s="109">
        <v>0</v>
      </c>
      <c r="AF409" s="116"/>
      <c r="AG409" s="116"/>
      <c r="AH409" s="389">
        <v>0</v>
      </c>
      <c r="AI409" s="117">
        <v>0</v>
      </c>
      <c r="AJ409" s="375">
        <v>0</v>
      </c>
      <c r="AK409" s="374"/>
      <c r="AL409" s="113"/>
      <c r="AM409" s="117">
        <v>0</v>
      </c>
      <c r="AN409" s="375">
        <v>0</v>
      </c>
      <c r="AO409" s="374">
        <v>0</v>
      </c>
      <c r="AP409" s="376"/>
      <c r="AQ409" s="119"/>
      <c r="AR409" s="117">
        <v>0</v>
      </c>
      <c r="AS409" s="387">
        <v>0</v>
      </c>
      <c r="AT409" s="119"/>
      <c r="AU409" s="374"/>
      <c r="AV409" s="119"/>
      <c r="AW409" s="374"/>
      <c r="AX409" s="392"/>
      <c r="AY409" s="119"/>
      <c r="AZ409" s="113"/>
      <c r="BA409" s="113"/>
      <c r="BB409" s="377">
        <v>0</v>
      </c>
      <c r="BC409" s="377">
        <v>0</v>
      </c>
      <c r="BD409" s="377">
        <v>0</v>
      </c>
      <c r="BE409" s="378"/>
      <c r="BF409" s="214"/>
      <c r="BG409" s="214"/>
      <c r="BH409" s="116"/>
      <c r="BI409" s="117"/>
      <c r="BJ409" s="378"/>
      <c r="BK409" s="378"/>
      <c r="BL409" s="117"/>
      <c r="BM409" s="374">
        <v>0</v>
      </c>
      <c r="BN409" s="119"/>
      <c r="BO409" s="119"/>
    </row>
    <row r="410" spans="1:67" ht="24" customHeight="1" x14ac:dyDescent="0.3">
      <c r="A410" s="379" t="s">
        <v>1099</v>
      </c>
      <c r="B410" s="365" t="s">
        <v>1101</v>
      </c>
      <c r="C410" s="366" t="s">
        <v>1051</v>
      </c>
      <c r="D410" s="367">
        <f t="shared" si="13"/>
        <v>0</v>
      </c>
      <c r="E410" s="368">
        <f t="shared" si="14"/>
        <v>0</v>
      </c>
      <c r="F410" s="368">
        <f t="shared" si="15"/>
        <v>0</v>
      </c>
      <c r="G410" s="368">
        <f t="shared" si="16"/>
        <v>0</v>
      </c>
      <c r="H410" s="368">
        <f t="shared" si="17"/>
        <v>0</v>
      </c>
      <c r="I410" s="368">
        <f t="shared" si="18"/>
        <v>0</v>
      </c>
      <c r="J410" s="368">
        <f t="shared" si="19"/>
        <v>0</v>
      </c>
      <c r="K410" s="368">
        <f t="shared" si="20"/>
        <v>0</v>
      </c>
      <c r="L410" s="368">
        <f t="shared" si="21"/>
        <v>0</v>
      </c>
      <c r="M410" s="369">
        <f t="shared" si="22"/>
        <v>0</v>
      </c>
      <c r="N410" s="370">
        <f t="shared" si="23"/>
        <v>0</v>
      </c>
      <c r="O410" s="371"/>
      <c r="P410" s="372">
        <f t="shared" si="26"/>
        <v>0</v>
      </c>
      <c r="Q410" s="373" t="str">
        <f t="shared" si="27"/>
        <v/>
      </c>
      <c r="R410" s="383">
        <v>0</v>
      </c>
      <c r="S410" s="119"/>
      <c r="T410" s="119"/>
      <c r="U410" s="113"/>
      <c r="V410" s="113"/>
      <c r="W410" s="117">
        <v>0</v>
      </c>
      <c r="X410" s="387"/>
      <c r="Y410" s="113"/>
      <c r="Z410" s="119"/>
      <c r="AA410" s="119"/>
      <c r="AB410" s="113"/>
      <c r="AC410" s="113">
        <v>0</v>
      </c>
      <c r="AD410" s="386">
        <v>0</v>
      </c>
      <c r="AE410" s="109">
        <v>0</v>
      </c>
      <c r="AF410" s="116"/>
      <c r="AG410" s="116"/>
      <c r="AH410" s="124">
        <v>0</v>
      </c>
      <c r="AI410" s="386">
        <v>0</v>
      </c>
      <c r="AJ410" s="396">
        <v>0</v>
      </c>
      <c r="AK410" s="383"/>
      <c r="AL410" s="113"/>
      <c r="AM410" s="117">
        <v>0</v>
      </c>
      <c r="AN410" s="375">
        <v>0</v>
      </c>
      <c r="AO410" s="383">
        <v>0</v>
      </c>
      <c r="AP410" s="391"/>
      <c r="AQ410" s="119"/>
      <c r="AR410" s="117">
        <v>0</v>
      </c>
      <c r="AS410" s="123">
        <v>0</v>
      </c>
      <c r="AT410" s="119"/>
      <c r="AU410" s="383"/>
      <c r="AV410" s="119"/>
      <c r="AW410" s="383"/>
      <c r="AX410" s="392"/>
      <c r="AY410" s="119"/>
      <c r="AZ410" s="113"/>
      <c r="BA410" s="113"/>
      <c r="BB410" s="441">
        <v>0</v>
      </c>
      <c r="BC410" s="441">
        <v>0</v>
      </c>
      <c r="BD410" s="441">
        <v>0</v>
      </c>
      <c r="BE410" s="378"/>
      <c r="BF410" s="214"/>
      <c r="BG410" s="214"/>
      <c r="BH410" s="116"/>
      <c r="BI410" s="117"/>
      <c r="BJ410" s="378"/>
      <c r="BK410" s="378"/>
      <c r="BL410" s="117"/>
      <c r="BM410" s="374">
        <v>0</v>
      </c>
      <c r="BN410" s="119"/>
      <c r="BO410" s="119"/>
    </row>
    <row r="411" spans="1:67" ht="24" customHeight="1" x14ac:dyDescent="0.3">
      <c r="A411" s="379" t="s">
        <v>3504</v>
      </c>
      <c r="B411" s="365" t="s">
        <v>3505</v>
      </c>
      <c r="C411" s="366" t="s">
        <v>1394</v>
      </c>
      <c r="D411" s="367">
        <f t="shared" si="13"/>
        <v>0</v>
      </c>
      <c r="E411" s="368">
        <f t="shared" si="14"/>
        <v>0</v>
      </c>
      <c r="F411" s="368">
        <f t="shared" si="15"/>
        <v>0</v>
      </c>
      <c r="G411" s="368">
        <f t="shared" si="16"/>
        <v>0</v>
      </c>
      <c r="H411" s="368">
        <f t="shared" si="17"/>
        <v>0</v>
      </c>
      <c r="I411" s="368">
        <f t="shared" si="18"/>
        <v>0</v>
      </c>
      <c r="J411" s="368">
        <f t="shared" si="19"/>
        <v>0</v>
      </c>
      <c r="K411" s="368">
        <f t="shared" si="20"/>
        <v>0</v>
      </c>
      <c r="L411" s="368">
        <f t="shared" si="21"/>
        <v>0</v>
      </c>
      <c r="M411" s="369">
        <f t="shared" si="22"/>
        <v>0</v>
      </c>
      <c r="N411" s="370">
        <f t="shared" si="23"/>
        <v>0</v>
      </c>
      <c r="O411" s="371"/>
      <c r="P411" s="372">
        <f t="shared" si="26"/>
        <v>0</v>
      </c>
      <c r="Q411" s="373" t="str">
        <f t="shared" si="27"/>
        <v/>
      </c>
      <c r="R411" s="374">
        <v>0</v>
      </c>
      <c r="S411" s="384"/>
      <c r="T411" s="384"/>
      <c r="U411" s="385"/>
      <c r="V411" s="385"/>
      <c r="W411" s="117">
        <v>0</v>
      </c>
      <c r="X411" s="123"/>
      <c r="Y411" s="385"/>
      <c r="Z411" s="384"/>
      <c r="AA411" s="384"/>
      <c r="AB411" s="385"/>
      <c r="AC411" s="113">
        <v>0</v>
      </c>
      <c r="AD411" s="386">
        <v>0</v>
      </c>
      <c r="AE411" s="109">
        <v>0</v>
      </c>
      <c r="AF411" s="116"/>
      <c r="AG411" s="116"/>
      <c r="AH411" s="124">
        <v>0</v>
      </c>
      <c r="AI411" s="386">
        <v>0</v>
      </c>
      <c r="AJ411" s="396">
        <v>0</v>
      </c>
      <c r="AK411" s="374"/>
      <c r="AL411" s="385"/>
      <c r="AM411" s="117">
        <v>0</v>
      </c>
      <c r="AN411" s="375">
        <v>0</v>
      </c>
      <c r="AO411" s="383">
        <v>0</v>
      </c>
      <c r="AP411" s="376"/>
      <c r="AQ411" s="384"/>
      <c r="AR411" s="117">
        <v>0</v>
      </c>
      <c r="AS411" s="387">
        <v>0</v>
      </c>
      <c r="AT411" s="384"/>
      <c r="AU411" s="383"/>
      <c r="AV411" s="384"/>
      <c r="AW411" s="383"/>
      <c r="AX411" s="126"/>
      <c r="AY411" s="384"/>
      <c r="AZ411" s="385"/>
      <c r="BA411" s="385"/>
      <c r="BB411" s="394">
        <v>0</v>
      </c>
      <c r="BC411" s="394">
        <v>0</v>
      </c>
      <c r="BD411" s="394">
        <v>0</v>
      </c>
      <c r="BE411" s="378"/>
      <c r="BF411" s="109"/>
      <c r="BG411" s="109"/>
      <c r="BH411" s="116"/>
      <c r="BI411" s="117"/>
      <c r="BJ411" s="378"/>
      <c r="BK411" s="378"/>
      <c r="BL411" s="117"/>
      <c r="BM411" s="374">
        <v>0</v>
      </c>
      <c r="BN411" s="384"/>
      <c r="BO411" s="384"/>
    </row>
    <row r="412" spans="1:67" ht="24" customHeight="1" x14ac:dyDescent="0.3">
      <c r="A412" s="379" t="s">
        <v>3508</v>
      </c>
      <c r="B412" s="365" t="s">
        <v>3509</v>
      </c>
      <c r="C412" s="366" t="s">
        <v>2334</v>
      </c>
      <c r="D412" s="367">
        <f t="shared" si="13"/>
        <v>0</v>
      </c>
      <c r="E412" s="368">
        <f t="shared" si="14"/>
        <v>0</v>
      </c>
      <c r="F412" s="368">
        <f t="shared" si="15"/>
        <v>0</v>
      </c>
      <c r="G412" s="368">
        <f t="shared" si="16"/>
        <v>0</v>
      </c>
      <c r="H412" s="368">
        <f t="shared" si="17"/>
        <v>0</v>
      </c>
      <c r="I412" s="368">
        <f t="shared" si="18"/>
        <v>0</v>
      </c>
      <c r="J412" s="368">
        <f t="shared" si="19"/>
        <v>0</v>
      </c>
      <c r="K412" s="368">
        <f t="shared" si="20"/>
        <v>0</v>
      </c>
      <c r="L412" s="368">
        <f t="shared" si="21"/>
        <v>0</v>
      </c>
      <c r="M412" s="369">
        <f t="shared" si="22"/>
        <v>0</v>
      </c>
      <c r="N412" s="370">
        <f t="shared" si="23"/>
        <v>0</v>
      </c>
      <c r="O412" s="371"/>
      <c r="P412" s="372">
        <f t="shared" si="26"/>
        <v>0</v>
      </c>
      <c r="Q412" s="373" t="str">
        <f t="shared" si="27"/>
        <v/>
      </c>
      <c r="R412" s="374">
        <v>0</v>
      </c>
      <c r="S412" s="384"/>
      <c r="T412" s="384"/>
      <c r="U412" s="385"/>
      <c r="V412" s="385"/>
      <c r="W412" s="117">
        <v>0</v>
      </c>
      <c r="X412" s="123"/>
      <c r="Y412" s="385"/>
      <c r="Z412" s="384"/>
      <c r="AA412" s="384"/>
      <c r="AB412" s="385"/>
      <c r="AC412" s="113">
        <v>0</v>
      </c>
      <c r="AD412" s="117">
        <v>0</v>
      </c>
      <c r="AE412" s="214">
        <v>0</v>
      </c>
      <c r="AF412" s="116"/>
      <c r="AG412" s="116"/>
      <c r="AH412" s="389">
        <v>0</v>
      </c>
      <c r="AI412" s="117">
        <v>0</v>
      </c>
      <c r="AJ412" s="396">
        <v>0</v>
      </c>
      <c r="AK412" s="374"/>
      <c r="AL412" s="385"/>
      <c r="AM412" s="117">
        <v>0</v>
      </c>
      <c r="AN412" s="375">
        <v>0</v>
      </c>
      <c r="AO412" s="374">
        <v>0</v>
      </c>
      <c r="AP412" s="376"/>
      <c r="AQ412" s="384"/>
      <c r="AR412" s="117">
        <v>0</v>
      </c>
      <c r="AS412" s="123">
        <v>0</v>
      </c>
      <c r="AT412" s="384"/>
      <c r="AU412" s="374"/>
      <c r="AV412" s="384"/>
      <c r="AW412" s="374"/>
      <c r="AX412" s="392"/>
      <c r="AY412" s="384"/>
      <c r="AZ412" s="385"/>
      <c r="BA412" s="385"/>
      <c r="BB412" s="445">
        <v>0</v>
      </c>
      <c r="BC412" s="445">
        <v>0</v>
      </c>
      <c r="BD412" s="445">
        <v>0</v>
      </c>
      <c r="BE412" s="378"/>
      <c r="BF412" s="109"/>
      <c r="BG412" s="109"/>
      <c r="BH412" s="116"/>
      <c r="BI412" s="117"/>
      <c r="BJ412" s="378"/>
      <c r="BK412" s="378"/>
      <c r="BL412" s="117"/>
      <c r="BM412" s="374">
        <v>0</v>
      </c>
      <c r="BN412" s="384"/>
      <c r="BO412" s="384"/>
    </row>
    <row r="413" spans="1:67" ht="24" customHeight="1" x14ac:dyDescent="0.3">
      <c r="A413" s="364" t="s">
        <v>3512</v>
      </c>
      <c r="B413" s="365" t="s">
        <v>3513</v>
      </c>
      <c r="C413" s="366" t="s">
        <v>907</v>
      </c>
      <c r="D413" s="367">
        <f t="shared" si="13"/>
        <v>0</v>
      </c>
      <c r="E413" s="368">
        <f t="shared" si="14"/>
        <v>0</v>
      </c>
      <c r="F413" s="368">
        <f t="shared" si="15"/>
        <v>0</v>
      </c>
      <c r="G413" s="368">
        <f t="shared" si="16"/>
        <v>0</v>
      </c>
      <c r="H413" s="368">
        <f t="shared" si="17"/>
        <v>0</v>
      </c>
      <c r="I413" s="368">
        <f t="shared" si="18"/>
        <v>0</v>
      </c>
      <c r="J413" s="368">
        <f t="shared" si="19"/>
        <v>0</v>
      </c>
      <c r="K413" s="368">
        <f t="shared" si="20"/>
        <v>0</v>
      </c>
      <c r="L413" s="368">
        <f t="shared" si="21"/>
        <v>0</v>
      </c>
      <c r="M413" s="369">
        <f t="shared" si="22"/>
        <v>0</v>
      </c>
      <c r="N413" s="370">
        <f t="shared" si="23"/>
        <v>0</v>
      </c>
      <c r="O413" s="371"/>
      <c r="P413" s="372">
        <f t="shared" si="26"/>
        <v>0</v>
      </c>
      <c r="Q413" s="373" t="str">
        <f t="shared" si="27"/>
        <v/>
      </c>
      <c r="R413" s="374">
        <v>0</v>
      </c>
      <c r="S413" s="119"/>
      <c r="T413" s="119"/>
      <c r="U413" s="113"/>
      <c r="V413" s="113"/>
      <c r="W413" s="117">
        <v>0</v>
      </c>
      <c r="X413" s="123"/>
      <c r="Y413" s="113"/>
      <c r="Z413" s="119"/>
      <c r="AA413" s="119"/>
      <c r="AB413" s="113"/>
      <c r="AC413" s="113">
        <v>0</v>
      </c>
      <c r="AD413" s="386">
        <v>0</v>
      </c>
      <c r="AE413" s="109">
        <v>0</v>
      </c>
      <c r="AF413" s="116"/>
      <c r="AG413" s="116"/>
      <c r="AH413" s="124">
        <v>0</v>
      </c>
      <c r="AI413" s="386">
        <v>0</v>
      </c>
      <c r="AJ413" s="396">
        <v>0</v>
      </c>
      <c r="AK413" s="374"/>
      <c r="AL413" s="113"/>
      <c r="AM413" s="117">
        <v>0</v>
      </c>
      <c r="AN413" s="375">
        <v>0</v>
      </c>
      <c r="AO413" s="383">
        <v>0</v>
      </c>
      <c r="AP413" s="376"/>
      <c r="AQ413" s="119"/>
      <c r="AR413" s="117">
        <v>0</v>
      </c>
      <c r="AS413" s="387">
        <v>0</v>
      </c>
      <c r="AT413" s="119"/>
      <c r="AU413" s="383"/>
      <c r="AV413" s="119"/>
      <c r="AW413" s="383"/>
      <c r="AX413" s="126"/>
      <c r="AY413" s="119"/>
      <c r="AZ413" s="113"/>
      <c r="BA413" s="113"/>
      <c r="BB413" s="394">
        <v>0</v>
      </c>
      <c r="BC413" s="394">
        <v>0</v>
      </c>
      <c r="BD413" s="394">
        <v>0</v>
      </c>
      <c r="BE413" s="378"/>
      <c r="BF413" s="109"/>
      <c r="BG413" s="109"/>
      <c r="BH413" s="116"/>
      <c r="BI413" s="117"/>
      <c r="BJ413" s="378"/>
      <c r="BK413" s="378"/>
      <c r="BL413" s="117"/>
      <c r="BM413" s="374">
        <v>0</v>
      </c>
      <c r="BN413" s="119"/>
      <c r="BO413" s="119"/>
    </row>
    <row r="414" spans="1:67" ht="24" customHeight="1" x14ac:dyDescent="0.3">
      <c r="A414" s="380" t="s">
        <v>1257</v>
      </c>
      <c r="B414" s="381" t="s">
        <v>1258</v>
      </c>
      <c r="C414" s="382" t="s">
        <v>113</v>
      </c>
      <c r="D414" s="367">
        <f t="shared" si="13"/>
        <v>120</v>
      </c>
      <c r="E414" s="368">
        <f t="shared" si="14"/>
        <v>50</v>
      </c>
      <c r="F414" s="368">
        <f t="shared" si="15"/>
        <v>17</v>
      </c>
      <c r="G414" s="368">
        <f t="shared" si="16"/>
        <v>14</v>
      </c>
      <c r="H414" s="368">
        <f t="shared" si="17"/>
        <v>12</v>
      </c>
      <c r="I414" s="368">
        <f t="shared" si="18"/>
        <v>10</v>
      </c>
      <c r="J414" s="368">
        <f t="shared" si="19"/>
        <v>5</v>
      </c>
      <c r="K414" s="368">
        <f t="shared" si="20"/>
        <v>5</v>
      </c>
      <c r="L414" s="368">
        <f t="shared" si="21"/>
        <v>0</v>
      </c>
      <c r="M414" s="369">
        <f t="shared" si="22"/>
        <v>0</v>
      </c>
      <c r="N414" s="370">
        <f t="shared" si="23"/>
        <v>233</v>
      </c>
      <c r="O414" s="371"/>
      <c r="P414" s="372">
        <f t="shared" si="26"/>
        <v>233</v>
      </c>
      <c r="Q414" s="373">
        <f t="shared" si="27"/>
        <v>77</v>
      </c>
      <c r="R414" s="374">
        <v>0</v>
      </c>
      <c r="S414" s="384"/>
      <c r="T414" s="384"/>
      <c r="U414" s="385"/>
      <c r="V414" s="385"/>
      <c r="W414" s="117">
        <v>0</v>
      </c>
      <c r="X414" s="387"/>
      <c r="Y414" s="385"/>
      <c r="Z414" s="384"/>
      <c r="AA414" s="384"/>
      <c r="AB414" s="385">
        <v>14</v>
      </c>
      <c r="AC414" s="113">
        <v>0</v>
      </c>
      <c r="AD414" s="117">
        <v>0</v>
      </c>
      <c r="AE414" s="109">
        <v>0</v>
      </c>
      <c r="AF414" s="388">
        <v>5</v>
      </c>
      <c r="AG414" s="388"/>
      <c r="AH414" s="124">
        <v>0</v>
      </c>
      <c r="AI414" s="117">
        <v>0</v>
      </c>
      <c r="AJ414" s="375">
        <v>10</v>
      </c>
      <c r="AK414" s="383">
        <v>5</v>
      </c>
      <c r="AL414" s="385"/>
      <c r="AM414" s="117">
        <v>0</v>
      </c>
      <c r="AN414" s="375">
        <v>0</v>
      </c>
      <c r="AO414" s="383">
        <v>0</v>
      </c>
      <c r="AP414" s="391"/>
      <c r="AQ414" s="384"/>
      <c r="AR414" s="117">
        <v>0</v>
      </c>
      <c r="AS414" s="123">
        <v>120</v>
      </c>
      <c r="AT414" s="384"/>
      <c r="AU414" s="383"/>
      <c r="AV414" s="384"/>
      <c r="AW414" s="383"/>
      <c r="AX414" s="126">
        <v>12</v>
      </c>
      <c r="AY414" s="384">
        <v>17</v>
      </c>
      <c r="AZ414" s="385"/>
      <c r="BA414" s="385"/>
      <c r="BB414" s="394">
        <v>0</v>
      </c>
      <c r="BC414" s="394">
        <v>0</v>
      </c>
      <c r="BD414" s="394">
        <v>0</v>
      </c>
      <c r="BE414" s="393"/>
      <c r="BF414" s="214"/>
      <c r="BG414" s="214"/>
      <c r="BH414" s="388"/>
      <c r="BI414" s="117"/>
      <c r="BJ414" s="393"/>
      <c r="BK414" s="393"/>
      <c r="BL414" s="117">
        <v>50</v>
      </c>
      <c r="BM414" s="374">
        <v>0</v>
      </c>
      <c r="BN414" s="384"/>
      <c r="BO414" s="384"/>
    </row>
    <row r="415" spans="1:67" ht="24" customHeight="1" x14ac:dyDescent="0.3">
      <c r="A415" s="364" t="s">
        <v>3525</v>
      </c>
      <c r="B415" s="365" t="s">
        <v>3526</v>
      </c>
      <c r="C415" s="366" t="s">
        <v>2900</v>
      </c>
      <c r="D415" s="367">
        <f t="shared" si="13"/>
        <v>0</v>
      </c>
      <c r="E415" s="368">
        <f t="shared" si="14"/>
        <v>0</v>
      </c>
      <c r="F415" s="368">
        <f t="shared" si="15"/>
        <v>0</v>
      </c>
      <c r="G415" s="368">
        <f t="shared" si="16"/>
        <v>0</v>
      </c>
      <c r="H415" s="368">
        <f t="shared" si="17"/>
        <v>0</v>
      </c>
      <c r="I415" s="368">
        <f t="shared" si="18"/>
        <v>0</v>
      </c>
      <c r="J415" s="368">
        <f t="shared" si="19"/>
        <v>0</v>
      </c>
      <c r="K415" s="368">
        <f t="shared" si="20"/>
        <v>0</v>
      </c>
      <c r="L415" s="368">
        <f t="shared" si="21"/>
        <v>0</v>
      </c>
      <c r="M415" s="369">
        <f t="shared" si="22"/>
        <v>0</v>
      </c>
      <c r="N415" s="370">
        <f t="shared" si="23"/>
        <v>0</v>
      </c>
      <c r="O415" s="371"/>
      <c r="P415" s="372">
        <f t="shared" si="26"/>
        <v>0</v>
      </c>
      <c r="Q415" s="373" t="str">
        <f t="shared" si="27"/>
        <v/>
      </c>
      <c r="R415" s="383">
        <v>0</v>
      </c>
      <c r="S415" s="119"/>
      <c r="T415" s="119"/>
      <c r="U415" s="113"/>
      <c r="V415" s="113"/>
      <c r="W415" s="386">
        <v>0</v>
      </c>
      <c r="X415" s="387"/>
      <c r="Y415" s="113"/>
      <c r="Z415" s="119"/>
      <c r="AA415" s="119"/>
      <c r="AB415" s="113"/>
      <c r="AC415" s="385">
        <v>0</v>
      </c>
      <c r="AD415" s="117">
        <v>0</v>
      </c>
      <c r="AE415" s="109">
        <v>0</v>
      </c>
      <c r="AF415" s="116"/>
      <c r="AG415" s="116"/>
      <c r="AH415" s="124">
        <v>0</v>
      </c>
      <c r="AI415" s="117">
        <v>0</v>
      </c>
      <c r="AJ415" s="375">
        <v>0</v>
      </c>
      <c r="AK415" s="383"/>
      <c r="AL415" s="113"/>
      <c r="AM415" s="117">
        <v>0</v>
      </c>
      <c r="AN415" s="375">
        <v>0</v>
      </c>
      <c r="AO415" s="383">
        <v>0</v>
      </c>
      <c r="AP415" s="391"/>
      <c r="AQ415" s="119"/>
      <c r="AR415" s="117">
        <v>0</v>
      </c>
      <c r="AS415" s="123">
        <v>0</v>
      </c>
      <c r="AT415" s="119"/>
      <c r="AU415" s="383"/>
      <c r="AV415" s="119"/>
      <c r="AW415" s="383"/>
      <c r="AX415" s="126"/>
      <c r="AY415" s="119"/>
      <c r="AZ415" s="113"/>
      <c r="BA415" s="113"/>
      <c r="BB415" s="377">
        <v>0</v>
      </c>
      <c r="BC415" s="377">
        <v>0</v>
      </c>
      <c r="BD415" s="377">
        <v>0</v>
      </c>
      <c r="BE415" s="378"/>
      <c r="BF415" s="214"/>
      <c r="BG415" s="214"/>
      <c r="BH415" s="116"/>
      <c r="BI415" s="117"/>
      <c r="BJ415" s="378"/>
      <c r="BK415" s="378"/>
      <c r="BL415" s="117"/>
      <c r="BM415" s="374">
        <v>0</v>
      </c>
      <c r="BN415" s="119"/>
      <c r="BO415" s="119"/>
    </row>
    <row r="416" spans="1:67" ht="24" customHeight="1" x14ac:dyDescent="0.3">
      <c r="A416" s="364" t="s">
        <v>3530</v>
      </c>
      <c r="B416" s="365" t="s">
        <v>3532</v>
      </c>
      <c r="C416" s="366" t="s">
        <v>358</v>
      </c>
      <c r="D416" s="367">
        <f t="shared" si="13"/>
        <v>50</v>
      </c>
      <c r="E416" s="368">
        <f t="shared" si="14"/>
        <v>40</v>
      </c>
      <c r="F416" s="368">
        <f t="shared" si="15"/>
        <v>39</v>
      </c>
      <c r="G416" s="368">
        <f t="shared" si="16"/>
        <v>36</v>
      </c>
      <c r="H416" s="368">
        <f t="shared" si="17"/>
        <v>30</v>
      </c>
      <c r="I416" s="368">
        <f t="shared" si="18"/>
        <v>20</v>
      </c>
      <c r="J416" s="368">
        <f t="shared" si="19"/>
        <v>10</v>
      </c>
      <c r="K416" s="368">
        <f t="shared" si="20"/>
        <v>10</v>
      </c>
      <c r="L416" s="368">
        <f t="shared" si="21"/>
        <v>1</v>
      </c>
      <c r="M416" s="369">
        <f t="shared" si="22"/>
        <v>0</v>
      </c>
      <c r="N416" s="370">
        <f t="shared" si="23"/>
        <v>236</v>
      </c>
      <c r="O416" s="371"/>
      <c r="P416" s="372">
        <f t="shared" si="26"/>
        <v>236</v>
      </c>
      <c r="Q416" s="373">
        <f t="shared" si="27"/>
        <v>76</v>
      </c>
      <c r="R416" s="374">
        <v>0</v>
      </c>
      <c r="S416" s="384"/>
      <c r="T416" s="384"/>
      <c r="U416" s="385">
        <v>40</v>
      </c>
      <c r="V416" s="385"/>
      <c r="W416" s="386">
        <v>0</v>
      </c>
      <c r="X416" s="123">
        <v>30</v>
      </c>
      <c r="Y416" s="385">
        <v>10</v>
      </c>
      <c r="Z416" s="384"/>
      <c r="AA416" s="384"/>
      <c r="AB416" s="385">
        <v>36</v>
      </c>
      <c r="AC416" s="385">
        <v>0</v>
      </c>
      <c r="AD416" s="117">
        <v>0</v>
      </c>
      <c r="AE416" s="214">
        <v>1</v>
      </c>
      <c r="AF416" s="116"/>
      <c r="AG416" s="116"/>
      <c r="AH416" s="124">
        <v>0</v>
      </c>
      <c r="AI416" s="117">
        <v>0</v>
      </c>
      <c r="AJ416" s="375">
        <v>0</v>
      </c>
      <c r="AK416" s="374"/>
      <c r="AL416" s="385"/>
      <c r="AM416" s="386">
        <v>0</v>
      </c>
      <c r="AN416" s="396">
        <v>0</v>
      </c>
      <c r="AO416" s="374">
        <v>0</v>
      </c>
      <c r="AP416" s="376">
        <v>20</v>
      </c>
      <c r="AQ416" s="384">
        <v>10</v>
      </c>
      <c r="AR416" s="117">
        <v>0</v>
      </c>
      <c r="AS416" s="387">
        <v>50</v>
      </c>
      <c r="AT416" s="384"/>
      <c r="AU416" s="374"/>
      <c r="AV416" s="384"/>
      <c r="AW416" s="374"/>
      <c r="AX416" s="126">
        <v>39</v>
      </c>
      <c r="AY416" s="384"/>
      <c r="AZ416" s="385"/>
      <c r="BA416" s="385"/>
      <c r="BB416" s="394">
        <v>0</v>
      </c>
      <c r="BC416" s="394">
        <v>0</v>
      </c>
      <c r="BD416" s="394">
        <v>0</v>
      </c>
      <c r="BE416" s="378"/>
      <c r="BF416" s="109"/>
      <c r="BG416" s="109"/>
      <c r="BH416" s="116"/>
      <c r="BI416" s="117"/>
      <c r="BJ416" s="378"/>
      <c r="BK416" s="378"/>
      <c r="BL416" s="117"/>
      <c r="BM416" s="374">
        <v>10</v>
      </c>
      <c r="BN416" s="384"/>
      <c r="BO416" s="384"/>
    </row>
    <row r="417" spans="1:67" ht="24" customHeight="1" x14ac:dyDescent="0.3">
      <c r="A417" s="379" t="s">
        <v>3535</v>
      </c>
      <c r="B417" s="365" t="s">
        <v>3536</v>
      </c>
      <c r="C417" s="366" t="s">
        <v>1937</v>
      </c>
      <c r="D417" s="367">
        <f t="shared" si="13"/>
        <v>9</v>
      </c>
      <c r="E417" s="368">
        <f t="shared" si="14"/>
        <v>0</v>
      </c>
      <c r="F417" s="368">
        <f t="shared" si="15"/>
        <v>0</v>
      </c>
      <c r="G417" s="368">
        <f t="shared" si="16"/>
        <v>0</v>
      </c>
      <c r="H417" s="368">
        <f t="shared" si="17"/>
        <v>0</v>
      </c>
      <c r="I417" s="368">
        <f t="shared" si="18"/>
        <v>0</v>
      </c>
      <c r="J417" s="368">
        <f t="shared" si="19"/>
        <v>0</v>
      </c>
      <c r="K417" s="368">
        <f t="shared" si="20"/>
        <v>0</v>
      </c>
      <c r="L417" s="368">
        <f t="shared" si="21"/>
        <v>0</v>
      </c>
      <c r="M417" s="369">
        <f t="shared" si="22"/>
        <v>0</v>
      </c>
      <c r="N417" s="370">
        <f t="shared" si="23"/>
        <v>9</v>
      </c>
      <c r="O417" s="371"/>
      <c r="P417" s="372">
        <f t="shared" si="26"/>
        <v>9</v>
      </c>
      <c r="Q417" s="373">
        <f t="shared" si="27"/>
        <v>659</v>
      </c>
      <c r="R417" s="383">
        <v>0</v>
      </c>
      <c r="S417" s="119"/>
      <c r="T417" s="119"/>
      <c r="U417" s="113"/>
      <c r="V417" s="113"/>
      <c r="W417" s="117">
        <v>0</v>
      </c>
      <c r="X417" s="387"/>
      <c r="Y417" s="113"/>
      <c r="Z417" s="119"/>
      <c r="AA417" s="119"/>
      <c r="AB417" s="113"/>
      <c r="AC417" s="113">
        <v>0</v>
      </c>
      <c r="AD417" s="117">
        <v>0</v>
      </c>
      <c r="AE417" s="109">
        <v>0</v>
      </c>
      <c r="AF417" s="116"/>
      <c r="AG417" s="116"/>
      <c r="AH417" s="124">
        <v>0</v>
      </c>
      <c r="AI417" s="117">
        <v>0</v>
      </c>
      <c r="AJ417" s="396">
        <v>0</v>
      </c>
      <c r="AK417" s="383"/>
      <c r="AL417" s="113"/>
      <c r="AM417" s="117">
        <v>0</v>
      </c>
      <c r="AN417" s="375">
        <v>0</v>
      </c>
      <c r="AO417" s="383">
        <v>0</v>
      </c>
      <c r="AP417" s="391"/>
      <c r="AQ417" s="119"/>
      <c r="AR417" s="386">
        <v>0</v>
      </c>
      <c r="AS417" s="123">
        <v>0</v>
      </c>
      <c r="AT417" s="119"/>
      <c r="AU417" s="383"/>
      <c r="AV417" s="119"/>
      <c r="AW417" s="383"/>
      <c r="AX417" s="126"/>
      <c r="AY417" s="119">
        <v>9</v>
      </c>
      <c r="AZ417" s="113"/>
      <c r="BA417" s="113"/>
      <c r="BB417" s="377">
        <v>0</v>
      </c>
      <c r="BC417" s="377">
        <v>0</v>
      </c>
      <c r="BD417" s="377">
        <v>0</v>
      </c>
      <c r="BE417" s="378"/>
      <c r="BF417" s="109"/>
      <c r="BG417" s="109"/>
      <c r="BH417" s="116"/>
      <c r="BI417" s="386"/>
      <c r="BJ417" s="378"/>
      <c r="BK417" s="378"/>
      <c r="BL417" s="386"/>
      <c r="BM417" s="374">
        <v>0</v>
      </c>
      <c r="BN417" s="119"/>
      <c r="BO417" s="119"/>
    </row>
    <row r="418" spans="1:67" ht="24" customHeight="1" x14ac:dyDescent="0.3">
      <c r="A418" s="364">
        <v>600919</v>
      </c>
      <c r="B418" s="365" t="s">
        <v>3540</v>
      </c>
      <c r="C418" s="366" t="s">
        <v>405</v>
      </c>
      <c r="D418" s="367">
        <f t="shared" si="13"/>
        <v>14</v>
      </c>
      <c r="E418" s="368">
        <f t="shared" si="14"/>
        <v>10</v>
      </c>
      <c r="F418" s="368">
        <f t="shared" si="15"/>
        <v>0</v>
      </c>
      <c r="G418" s="368">
        <f t="shared" si="16"/>
        <v>0</v>
      </c>
      <c r="H418" s="368">
        <f t="shared" si="17"/>
        <v>0</v>
      </c>
      <c r="I418" s="368">
        <f t="shared" si="18"/>
        <v>0</v>
      </c>
      <c r="J418" s="368">
        <f t="shared" si="19"/>
        <v>0</v>
      </c>
      <c r="K418" s="368">
        <f t="shared" si="20"/>
        <v>0</v>
      </c>
      <c r="L418" s="368">
        <f t="shared" si="21"/>
        <v>0</v>
      </c>
      <c r="M418" s="369">
        <f t="shared" si="22"/>
        <v>0</v>
      </c>
      <c r="N418" s="370">
        <f t="shared" si="23"/>
        <v>24</v>
      </c>
      <c r="O418" s="371"/>
      <c r="P418" s="372">
        <f t="shared" si="26"/>
        <v>24</v>
      </c>
      <c r="Q418" s="373">
        <f t="shared" si="27"/>
        <v>369</v>
      </c>
      <c r="R418" s="374">
        <v>0</v>
      </c>
      <c r="S418" s="119"/>
      <c r="T418" s="119"/>
      <c r="U418" s="113"/>
      <c r="V418" s="113"/>
      <c r="W418" s="386">
        <v>0</v>
      </c>
      <c r="X418" s="387"/>
      <c r="Y418" s="113"/>
      <c r="Z418" s="119"/>
      <c r="AA418" s="119"/>
      <c r="AB418" s="113"/>
      <c r="AC418" s="385">
        <v>14</v>
      </c>
      <c r="AD418" s="117">
        <v>0</v>
      </c>
      <c r="AE418" s="214">
        <v>0</v>
      </c>
      <c r="AF418" s="116"/>
      <c r="AG418" s="116"/>
      <c r="AH418" s="124">
        <v>0</v>
      </c>
      <c r="AI418" s="117">
        <v>0</v>
      </c>
      <c r="AJ418" s="375">
        <v>0</v>
      </c>
      <c r="AK418" s="383"/>
      <c r="AL418" s="113"/>
      <c r="AM418" s="386">
        <v>0</v>
      </c>
      <c r="AN418" s="396">
        <v>0</v>
      </c>
      <c r="AO418" s="374">
        <v>0</v>
      </c>
      <c r="AP418" s="391"/>
      <c r="AQ418" s="119"/>
      <c r="AR418" s="117">
        <v>0</v>
      </c>
      <c r="AS418" s="387">
        <v>0</v>
      </c>
      <c r="AT418" s="119"/>
      <c r="AU418" s="374"/>
      <c r="AV418" s="119"/>
      <c r="AW418" s="374"/>
      <c r="AX418" s="392"/>
      <c r="AY418" s="119">
        <v>10</v>
      </c>
      <c r="AZ418" s="113"/>
      <c r="BA418" s="113"/>
      <c r="BB418" s="377">
        <v>0</v>
      </c>
      <c r="BC418" s="377">
        <v>0</v>
      </c>
      <c r="BD418" s="377">
        <v>0</v>
      </c>
      <c r="BE418" s="378"/>
      <c r="BF418" s="214"/>
      <c r="BG418" s="214"/>
      <c r="BH418" s="116"/>
      <c r="BI418" s="117"/>
      <c r="BJ418" s="378"/>
      <c r="BK418" s="378"/>
      <c r="BL418" s="117"/>
      <c r="BM418" s="383">
        <v>0</v>
      </c>
      <c r="BN418" s="119"/>
      <c r="BO418" s="119"/>
    </row>
    <row r="419" spans="1:67" ht="24" customHeight="1" x14ac:dyDescent="0.3">
      <c r="A419" s="379" t="s">
        <v>3544</v>
      </c>
      <c r="B419" s="365" t="s">
        <v>3545</v>
      </c>
      <c r="C419" s="366" t="s">
        <v>1031</v>
      </c>
      <c r="D419" s="367">
        <f t="shared" si="13"/>
        <v>3</v>
      </c>
      <c r="E419" s="368">
        <f t="shared" si="14"/>
        <v>0</v>
      </c>
      <c r="F419" s="368">
        <f t="shared" si="15"/>
        <v>0</v>
      </c>
      <c r="G419" s="368">
        <f t="shared" si="16"/>
        <v>0</v>
      </c>
      <c r="H419" s="368">
        <f t="shared" si="17"/>
        <v>0</v>
      </c>
      <c r="I419" s="368">
        <f t="shared" si="18"/>
        <v>0</v>
      </c>
      <c r="J419" s="368">
        <f t="shared" si="19"/>
        <v>0</v>
      </c>
      <c r="K419" s="368">
        <f t="shared" si="20"/>
        <v>0</v>
      </c>
      <c r="L419" s="368">
        <f t="shared" si="21"/>
        <v>0</v>
      </c>
      <c r="M419" s="369">
        <f t="shared" si="22"/>
        <v>0</v>
      </c>
      <c r="N419" s="370">
        <f t="shared" si="23"/>
        <v>3</v>
      </c>
      <c r="O419" s="371"/>
      <c r="P419" s="372">
        <f t="shared" si="26"/>
        <v>3</v>
      </c>
      <c r="Q419" s="373">
        <f t="shared" si="27"/>
        <v>853</v>
      </c>
      <c r="R419" s="374">
        <v>0</v>
      </c>
      <c r="S419" s="384"/>
      <c r="T419" s="384"/>
      <c r="U419" s="385"/>
      <c r="V419" s="385"/>
      <c r="W419" s="386">
        <v>0</v>
      </c>
      <c r="X419" s="387"/>
      <c r="Y419" s="385"/>
      <c r="Z419" s="384"/>
      <c r="AA419" s="384"/>
      <c r="AB419" s="385"/>
      <c r="AC419" s="113">
        <v>3</v>
      </c>
      <c r="AD419" s="386">
        <v>0</v>
      </c>
      <c r="AE419" s="109">
        <v>0</v>
      </c>
      <c r="AF419" s="116"/>
      <c r="AG419" s="116"/>
      <c r="AH419" s="124">
        <v>0</v>
      </c>
      <c r="AI419" s="386">
        <v>0</v>
      </c>
      <c r="AJ419" s="396">
        <v>0</v>
      </c>
      <c r="AK419" s="383"/>
      <c r="AL419" s="385"/>
      <c r="AM419" s="117">
        <v>0</v>
      </c>
      <c r="AN419" s="375">
        <v>0</v>
      </c>
      <c r="AO419" s="374">
        <v>0</v>
      </c>
      <c r="AP419" s="391"/>
      <c r="AQ419" s="384"/>
      <c r="AR419" s="386">
        <v>0</v>
      </c>
      <c r="AS419" s="123">
        <v>0</v>
      </c>
      <c r="AT419" s="384"/>
      <c r="AU419" s="374"/>
      <c r="AV419" s="384"/>
      <c r="AW419" s="374"/>
      <c r="AX419" s="126"/>
      <c r="AY419" s="384"/>
      <c r="AZ419" s="385"/>
      <c r="BA419" s="385"/>
      <c r="BB419" s="377">
        <v>0</v>
      </c>
      <c r="BC419" s="377">
        <v>0</v>
      </c>
      <c r="BD419" s="377">
        <v>0</v>
      </c>
      <c r="BE419" s="378"/>
      <c r="BF419" s="214"/>
      <c r="BG419" s="214"/>
      <c r="BH419" s="116"/>
      <c r="BI419" s="386"/>
      <c r="BJ419" s="378"/>
      <c r="BK419" s="378"/>
      <c r="BL419" s="386"/>
      <c r="BM419" s="383">
        <v>0</v>
      </c>
      <c r="BN419" s="384"/>
      <c r="BO419" s="384"/>
    </row>
    <row r="420" spans="1:67" ht="24" customHeight="1" x14ac:dyDescent="0.3">
      <c r="A420" s="380" t="s">
        <v>3548</v>
      </c>
      <c r="B420" s="381" t="s">
        <v>3549</v>
      </c>
      <c r="C420" s="382" t="s">
        <v>394</v>
      </c>
      <c r="D420" s="367">
        <f t="shared" si="13"/>
        <v>160</v>
      </c>
      <c r="E420" s="368">
        <f t="shared" si="14"/>
        <v>35</v>
      </c>
      <c r="F420" s="368">
        <f t="shared" si="15"/>
        <v>0</v>
      </c>
      <c r="G420" s="368">
        <f t="shared" si="16"/>
        <v>0</v>
      </c>
      <c r="H420" s="368">
        <f t="shared" si="17"/>
        <v>0</v>
      </c>
      <c r="I420" s="368">
        <f t="shared" si="18"/>
        <v>0</v>
      </c>
      <c r="J420" s="368">
        <f t="shared" si="19"/>
        <v>0</v>
      </c>
      <c r="K420" s="368">
        <f t="shared" si="20"/>
        <v>0</v>
      </c>
      <c r="L420" s="368">
        <f t="shared" si="21"/>
        <v>0</v>
      </c>
      <c r="M420" s="369">
        <f t="shared" si="22"/>
        <v>0</v>
      </c>
      <c r="N420" s="370">
        <f t="shared" si="23"/>
        <v>195</v>
      </c>
      <c r="O420" s="371"/>
      <c r="P420" s="372">
        <f t="shared" si="26"/>
        <v>195</v>
      </c>
      <c r="Q420" s="373">
        <f t="shared" si="27"/>
        <v>87</v>
      </c>
      <c r="R420" s="374">
        <v>0</v>
      </c>
      <c r="S420" s="119"/>
      <c r="T420" s="119"/>
      <c r="U420" s="113"/>
      <c r="V420" s="113"/>
      <c r="W420" s="117">
        <v>0</v>
      </c>
      <c r="X420" s="123"/>
      <c r="Y420" s="113"/>
      <c r="Z420" s="119"/>
      <c r="AA420" s="119"/>
      <c r="AB420" s="113"/>
      <c r="AC420" s="113">
        <v>0</v>
      </c>
      <c r="AD420" s="117">
        <v>0</v>
      </c>
      <c r="AE420" s="109">
        <v>0</v>
      </c>
      <c r="AF420" s="388"/>
      <c r="AG420" s="388"/>
      <c r="AH420" s="389">
        <v>0</v>
      </c>
      <c r="AI420" s="117">
        <v>0</v>
      </c>
      <c r="AJ420" s="375">
        <v>0</v>
      </c>
      <c r="AK420" s="374"/>
      <c r="AL420" s="113"/>
      <c r="AM420" s="386">
        <v>0</v>
      </c>
      <c r="AN420" s="390">
        <v>0</v>
      </c>
      <c r="AO420" s="374">
        <v>0</v>
      </c>
      <c r="AP420" s="376"/>
      <c r="AQ420" s="119"/>
      <c r="AR420" s="117">
        <v>0</v>
      </c>
      <c r="AS420" s="387">
        <v>0</v>
      </c>
      <c r="AT420" s="119"/>
      <c r="AU420" s="374"/>
      <c r="AV420" s="119"/>
      <c r="AW420" s="374"/>
      <c r="AX420" s="392"/>
      <c r="AY420" s="119"/>
      <c r="AZ420" s="113"/>
      <c r="BA420" s="113"/>
      <c r="BB420" s="377">
        <v>35</v>
      </c>
      <c r="BC420" s="377">
        <v>160</v>
      </c>
      <c r="BD420" s="377">
        <v>0</v>
      </c>
      <c r="BE420" s="393"/>
      <c r="BF420" s="109"/>
      <c r="BG420" s="109"/>
      <c r="BH420" s="388"/>
      <c r="BI420" s="117"/>
      <c r="BJ420" s="393"/>
      <c r="BK420" s="393"/>
      <c r="BL420" s="117"/>
      <c r="BM420" s="374">
        <v>0</v>
      </c>
      <c r="BN420" s="119"/>
      <c r="BO420" s="119"/>
    </row>
    <row r="421" spans="1:67" ht="24" customHeight="1" x14ac:dyDescent="0.3">
      <c r="A421" s="380" t="s">
        <v>1112</v>
      </c>
      <c r="B421" s="381" t="s">
        <v>1113</v>
      </c>
      <c r="C421" s="382" t="s">
        <v>379</v>
      </c>
      <c r="D421" s="367">
        <f t="shared" si="13"/>
        <v>5</v>
      </c>
      <c r="E421" s="368">
        <f t="shared" si="14"/>
        <v>0</v>
      </c>
      <c r="F421" s="368">
        <f t="shared" si="15"/>
        <v>0</v>
      </c>
      <c r="G421" s="368">
        <f t="shared" si="16"/>
        <v>0</v>
      </c>
      <c r="H421" s="368">
        <f t="shared" si="17"/>
        <v>0</v>
      </c>
      <c r="I421" s="368">
        <f t="shared" si="18"/>
        <v>0</v>
      </c>
      <c r="J421" s="368">
        <f t="shared" si="19"/>
        <v>0</v>
      </c>
      <c r="K421" s="368">
        <f t="shared" si="20"/>
        <v>0</v>
      </c>
      <c r="L421" s="368">
        <f t="shared" si="21"/>
        <v>0</v>
      </c>
      <c r="M421" s="369">
        <f t="shared" si="22"/>
        <v>0</v>
      </c>
      <c r="N421" s="370">
        <f t="shared" si="23"/>
        <v>5</v>
      </c>
      <c r="O421" s="371"/>
      <c r="P421" s="372">
        <f t="shared" si="26"/>
        <v>5</v>
      </c>
      <c r="Q421" s="373">
        <f t="shared" si="27"/>
        <v>781</v>
      </c>
      <c r="R421" s="383">
        <v>0</v>
      </c>
      <c r="S421" s="119"/>
      <c r="T421" s="119"/>
      <c r="U421" s="113"/>
      <c r="V421" s="113"/>
      <c r="W421" s="117">
        <v>0</v>
      </c>
      <c r="X421" s="123"/>
      <c r="Y421" s="113"/>
      <c r="Z421" s="119"/>
      <c r="AA421" s="119"/>
      <c r="AB421" s="113"/>
      <c r="AC421" s="113">
        <v>0</v>
      </c>
      <c r="AD421" s="117">
        <v>0</v>
      </c>
      <c r="AE421" s="109">
        <v>0</v>
      </c>
      <c r="AF421" s="388"/>
      <c r="AG421" s="388"/>
      <c r="AH421" s="124">
        <v>0</v>
      </c>
      <c r="AI421" s="117">
        <v>0</v>
      </c>
      <c r="AJ421" s="375">
        <v>0</v>
      </c>
      <c r="AK421" s="374"/>
      <c r="AL421" s="113"/>
      <c r="AM421" s="117">
        <v>0</v>
      </c>
      <c r="AN421" s="375">
        <v>0</v>
      </c>
      <c r="AO421" s="374">
        <v>0</v>
      </c>
      <c r="AP421" s="376"/>
      <c r="AQ421" s="119"/>
      <c r="AR421" s="117">
        <v>0</v>
      </c>
      <c r="AS421" s="123">
        <v>0</v>
      </c>
      <c r="AT421" s="119"/>
      <c r="AU421" s="374"/>
      <c r="AV421" s="119"/>
      <c r="AW421" s="374"/>
      <c r="AX421" s="392">
        <v>5</v>
      </c>
      <c r="AY421" s="119"/>
      <c r="AZ421" s="113"/>
      <c r="BA421" s="113"/>
      <c r="BB421" s="377">
        <v>0</v>
      </c>
      <c r="BC421" s="377">
        <v>0</v>
      </c>
      <c r="BD421" s="377">
        <v>0</v>
      </c>
      <c r="BE421" s="393"/>
      <c r="BF421" s="109"/>
      <c r="BG421" s="109"/>
      <c r="BH421" s="388"/>
      <c r="BI421" s="117"/>
      <c r="BJ421" s="393"/>
      <c r="BK421" s="393"/>
      <c r="BL421" s="117"/>
      <c r="BM421" s="383">
        <v>0</v>
      </c>
      <c r="BN421" s="119"/>
      <c r="BO421" s="119"/>
    </row>
    <row r="422" spans="1:67" ht="24" customHeight="1" x14ac:dyDescent="0.3">
      <c r="A422" s="380" t="s">
        <v>3556</v>
      </c>
      <c r="B422" s="381" t="s">
        <v>3557</v>
      </c>
      <c r="C422" s="382" t="s">
        <v>301</v>
      </c>
      <c r="D422" s="367">
        <f t="shared" si="13"/>
        <v>15</v>
      </c>
      <c r="E422" s="368">
        <f t="shared" si="14"/>
        <v>15</v>
      </c>
      <c r="F422" s="368">
        <f t="shared" si="15"/>
        <v>0</v>
      </c>
      <c r="G422" s="368">
        <f t="shared" si="16"/>
        <v>0</v>
      </c>
      <c r="H422" s="368">
        <f t="shared" si="17"/>
        <v>0</v>
      </c>
      <c r="I422" s="368">
        <f t="shared" si="18"/>
        <v>0</v>
      </c>
      <c r="J422" s="368">
        <f t="shared" si="19"/>
        <v>0</v>
      </c>
      <c r="K422" s="368">
        <f t="shared" si="20"/>
        <v>0</v>
      </c>
      <c r="L422" s="368">
        <f t="shared" si="21"/>
        <v>0</v>
      </c>
      <c r="M422" s="369">
        <f t="shared" si="22"/>
        <v>0</v>
      </c>
      <c r="N422" s="370">
        <f t="shared" si="23"/>
        <v>30</v>
      </c>
      <c r="O422" s="371"/>
      <c r="P422" s="372">
        <f t="shared" si="26"/>
        <v>30</v>
      </c>
      <c r="Q422" s="373">
        <f t="shared" si="27"/>
        <v>309</v>
      </c>
      <c r="R422" s="383">
        <v>0</v>
      </c>
      <c r="S422" s="119"/>
      <c r="T422" s="119"/>
      <c r="U422" s="113"/>
      <c r="V422" s="113"/>
      <c r="W422" s="117">
        <v>0</v>
      </c>
      <c r="X422" s="123"/>
      <c r="Y422" s="113"/>
      <c r="Z422" s="119"/>
      <c r="AA422" s="119"/>
      <c r="AB422" s="113"/>
      <c r="AC422" s="385">
        <v>15</v>
      </c>
      <c r="AD422" s="386">
        <v>0</v>
      </c>
      <c r="AE422" s="214">
        <v>0</v>
      </c>
      <c r="AF422" s="388"/>
      <c r="AG422" s="388"/>
      <c r="AH422" s="124">
        <v>0</v>
      </c>
      <c r="AI422" s="386">
        <v>0</v>
      </c>
      <c r="AJ422" s="396">
        <v>0</v>
      </c>
      <c r="AK422" s="374"/>
      <c r="AL422" s="113"/>
      <c r="AM422" s="117">
        <v>0</v>
      </c>
      <c r="AN422" s="375">
        <v>0</v>
      </c>
      <c r="AO422" s="374">
        <v>0</v>
      </c>
      <c r="AP422" s="376"/>
      <c r="AQ422" s="119"/>
      <c r="AR422" s="117">
        <v>0</v>
      </c>
      <c r="AS422" s="123">
        <v>0</v>
      </c>
      <c r="AT422" s="119"/>
      <c r="AU422" s="374"/>
      <c r="AV422" s="119"/>
      <c r="AW422" s="374"/>
      <c r="AX422" s="126"/>
      <c r="AY422" s="119">
        <v>15</v>
      </c>
      <c r="AZ422" s="113"/>
      <c r="BA422" s="113"/>
      <c r="BB422" s="377">
        <v>0</v>
      </c>
      <c r="BC422" s="377">
        <v>0</v>
      </c>
      <c r="BD422" s="377">
        <v>0</v>
      </c>
      <c r="BE422" s="393"/>
      <c r="BF422" s="109"/>
      <c r="BG422" s="109"/>
      <c r="BH422" s="388"/>
      <c r="BI422" s="117"/>
      <c r="BJ422" s="393"/>
      <c r="BK422" s="393"/>
      <c r="BL422" s="117"/>
      <c r="BM422" s="383">
        <v>0</v>
      </c>
      <c r="BN422" s="119"/>
      <c r="BO422" s="119"/>
    </row>
    <row r="423" spans="1:67" ht="24" customHeight="1" x14ac:dyDescent="0.3">
      <c r="A423" s="364" t="s">
        <v>3560</v>
      </c>
      <c r="B423" s="365" t="s">
        <v>3561</v>
      </c>
      <c r="C423" s="366" t="s">
        <v>138</v>
      </c>
      <c r="D423" s="367">
        <f t="shared" si="13"/>
        <v>60</v>
      </c>
      <c r="E423" s="368">
        <f t="shared" si="14"/>
        <v>0</v>
      </c>
      <c r="F423" s="368">
        <f t="shared" si="15"/>
        <v>0</v>
      </c>
      <c r="G423" s="368">
        <f t="shared" si="16"/>
        <v>0</v>
      </c>
      <c r="H423" s="368">
        <f t="shared" si="17"/>
        <v>0</v>
      </c>
      <c r="I423" s="368">
        <f t="shared" si="18"/>
        <v>0</v>
      </c>
      <c r="J423" s="368">
        <f t="shared" si="19"/>
        <v>0</v>
      </c>
      <c r="K423" s="368">
        <f t="shared" si="20"/>
        <v>0</v>
      </c>
      <c r="L423" s="368">
        <f t="shared" si="21"/>
        <v>0</v>
      </c>
      <c r="M423" s="369">
        <f t="shared" si="22"/>
        <v>0</v>
      </c>
      <c r="N423" s="370">
        <f t="shared" si="23"/>
        <v>60</v>
      </c>
      <c r="O423" s="371"/>
      <c r="P423" s="372">
        <f t="shared" si="26"/>
        <v>60</v>
      </c>
      <c r="Q423" s="373">
        <f t="shared" si="27"/>
        <v>173</v>
      </c>
      <c r="R423" s="383">
        <v>0</v>
      </c>
      <c r="S423" s="119"/>
      <c r="T423" s="119"/>
      <c r="U423" s="113"/>
      <c r="V423" s="113"/>
      <c r="W423" s="117">
        <v>0</v>
      </c>
      <c r="X423" s="387"/>
      <c r="Y423" s="113"/>
      <c r="Z423" s="119"/>
      <c r="AA423" s="119"/>
      <c r="AB423" s="113"/>
      <c r="AC423" s="385">
        <v>0</v>
      </c>
      <c r="AD423" s="117">
        <v>0</v>
      </c>
      <c r="AE423" s="109">
        <v>0</v>
      </c>
      <c r="AF423" s="116"/>
      <c r="AG423" s="116"/>
      <c r="AH423" s="389">
        <v>0</v>
      </c>
      <c r="AI423" s="117">
        <v>0</v>
      </c>
      <c r="AJ423" s="375">
        <v>0</v>
      </c>
      <c r="AK423" s="383"/>
      <c r="AL423" s="113"/>
      <c r="AM423" s="386">
        <v>0</v>
      </c>
      <c r="AN423" s="390">
        <v>0</v>
      </c>
      <c r="AO423" s="374">
        <v>0</v>
      </c>
      <c r="AP423" s="391"/>
      <c r="AQ423" s="119"/>
      <c r="AR423" s="117">
        <v>0</v>
      </c>
      <c r="AS423" s="123">
        <v>0</v>
      </c>
      <c r="AT423" s="119"/>
      <c r="AU423" s="374"/>
      <c r="AV423" s="119"/>
      <c r="AW423" s="374"/>
      <c r="AX423" s="126"/>
      <c r="AY423" s="119"/>
      <c r="AZ423" s="113"/>
      <c r="BA423" s="113"/>
      <c r="BB423" s="377">
        <v>0</v>
      </c>
      <c r="BC423" s="377">
        <v>0</v>
      </c>
      <c r="BD423" s="377">
        <v>0</v>
      </c>
      <c r="BE423" s="378"/>
      <c r="BF423" s="109"/>
      <c r="BG423" s="109"/>
      <c r="BH423" s="116"/>
      <c r="BI423" s="117"/>
      <c r="BJ423" s="378"/>
      <c r="BK423" s="378">
        <v>60</v>
      </c>
      <c r="BL423" s="117"/>
      <c r="BM423" s="383">
        <v>0</v>
      </c>
      <c r="BN423" s="119"/>
      <c r="BO423" s="119"/>
    </row>
    <row r="424" spans="1:67" ht="24" customHeight="1" x14ac:dyDescent="0.3">
      <c r="A424" s="364" t="s">
        <v>3563</v>
      </c>
      <c r="B424" s="365" t="s">
        <v>3565</v>
      </c>
      <c r="C424" s="366" t="s">
        <v>405</v>
      </c>
      <c r="D424" s="367">
        <f t="shared" si="13"/>
        <v>20</v>
      </c>
      <c r="E424" s="368">
        <f t="shared" si="14"/>
        <v>4</v>
      </c>
      <c r="F424" s="368">
        <f t="shared" si="15"/>
        <v>0</v>
      </c>
      <c r="G424" s="368">
        <f t="shared" si="16"/>
        <v>0</v>
      </c>
      <c r="H424" s="368">
        <f t="shared" si="17"/>
        <v>0</v>
      </c>
      <c r="I424" s="368">
        <f t="shared" si="18"/>
        <v>0</v>
      </c>
      <c r="J424" s="368">
        <f t="shared" si="19"/>
        <v>0</v>
      </c>
      <c r="K424" s="368">
        <f t="shared" si="20"/>
        <v>0</v>
      </c>
      <c r="L424" s="368">
        <f t="shared" si="21"/>
        <v>0</v>
      </c>
      <c r="M424" s="369">
        <f t="shared" si="22"/>
        <v>0</v>
      </c>
      <c r="N424" s="370">
        <f t="shared" si="23"/>
        <v>24</v>
      </c>
      <c r="O424" s="371"/>
      <c r="P424" s="372">
        <f t="shared" si="26"/>
        <v>24</v>
      </c>
      <c r="Q424" s="373">
        <f t="shared" si="27"/>
        <v>369</v>
      </c>
      <c r="R424" s="374">
        <v>0</v>
      </c>
      <c r="S424" s="119"/>
      <c r="T424" s="119"/>
      <c r="U424" s="113"/>
      <c r="V424" s="113"/>
      <c r="W424" s="117">
        <v>0</v>
      </c>
      <c r="X424" s="123"/>
      <c r="Y424" s="113"/>
      <c r="Z424" s="119"/>
      <c r="AA424" s="119"/>
      <c r="AB424" s="113"/>
      <c r="AC424" s="113">
        <v>0</v>
      </c>
      <c r="AD424" s="386">
        <v>0</v>
      </c>
      <c r="AE424" s="109">
        <v>0</v>
      </c>
      <c r="AF424" s="116"/>
      <c r="AG424" s="116"/>
      <c r="AH424" s="124">
        <v>0</v>
      </c>
      <c r="AI424" s="386">
        <v>0</v>
      </c>
      <c r="AJ424" s="396">
        <v>0</v>
      </c>
      <c r="AK424" s="374"/>
      <c r="AL424" s="113"/>
      <c r="AM424" s="117">
        <v>0</v>
      </c>
      <c r="AN424" s="375">
        <v>0</v>
      </c>
      <c r="AO424" s="374">
        <v>0</v>
      </c>
      <c r="AP424" s="376"/>
      <c r="AQ424" s="119"/>
      <c r="AR424" s="386">
        <v>0</v>
      </c>
      <c r="AS424" s="123">
        <v>0</v>
      </c>
      <c r="AT424" s="119"/>
      <c r="AU424" s="374"/>
      <c r="AV424" s="119"/>
      <c r="AW424" s="374"/>
      <c r="AX424" s="126"/>
      <c r="AY424" s="119">
        <v>4</v>
      </c>
      <c r="AZ424" s="113"/>
      <c r="BA424" s="113"/>
      <c r="BB424" s="377">
        <v>0</v>
      </c>
      <c r="BC424" s="377">
        <v>0</v>
      </c>
      <c r="BD424" s="377">
        <v>0</v>
      </c>
      <c r="BE424" s="378"/>
      <c r="BF424" s="109"/>
      <c r="BG424" s="109"/>
      <c r="BH424" s="116"/>
      <c r="BI424" s="386">
        <v>20</v>
      </c>
      <c r="BJ424" s="378"/>
      <c r="BK424" s="378"/>
      <c r="BL424" s="386"/>
      <c r="BM424" s="374">
        <v>0</v>
      </c>
      <c r="BN424" s="119"/>
      <c r="BO424" s="119"/>
    </row>
    <row r="425" spans="1:67" ht="24" customHeight="1" x14ac:dyDescent="0.3">
      <c r="A425" s="380" t="s">
        <v>386</v>
      </c>
      <c r="B425" s="381" t="s">
        <v>388</v>
      </c>
      <c r="C425" s="382" t="s">
        <v>186</v>
      </c>
      <c r="D425" s="367">
        <f t="shared" si="13"/>
        <v>5</v>
      </c>
      <c r="E425" s="368">
        <f t="shared" si="14"/>
        <v>0</v>
      </c>
      <c r="F425" s="368">
        <f t="shared" si="15"/>
        <v>0</v>
      </c>
      <c r="G425" s="368">
        <f t="shared" si="16"/>
        <v>0</v>
      </c>
      <c r="H425" s="368">
        <f t="shared" si="17"/>
        <v>0</v>
      </c>
      <c r="I425" s="368">
        <f t="shared" si="18"/>
        <v>0</v>
      </c>
      <c r="J425" s="368">
        <f t="shared" si="19"/>
        <v>0</v>
      </c>
      <c r="K425" s="368">
        <f t="shared" si="20"/>
        <v>0</v>
      </c>
      <c r="L425" s="368">
        <f t="shared" si="21"/>
        <v>0</v>
      </c>
      <c r="M425" s="369">
        <f t="shared" si="22"/>
        <v>0</v>
      </c>
      <c r="N425" s="370">
        <f t="shared" si="23"/>
        <v>5</v>
      </c>
      <c r="O425" s="371"/>
      <c r="P425" s="372">
        <f t="shared" si="26"/>
        <v>5</v>
      </c>
      <c r="Q425" s="373">
        <f t="shared" si="27"/>
        <v>781</v>
      </c>
      <c r="R425" s="383">
        <v>0</v>
      </c>
      <c r="S425" s="119"/>
      <c r="T425" s="119"/>
      <c r="U425" s="113"/>
      <c r="V425" s="113"/>
      <c r="W425" s="117">
        <v>0</v>
      </c>
      <c r="X425" s="123"/>
      <c r="Y425" s="113"/>
      <c r="Z425" s="119"/>
      <c r="AA425" s="119"/>
      <c r="AB425" s="113"/>
      <c r="AC425" s="113">
        <v>0</v>
      </c>
      <c r="AD425" s="117">
        <v>0</v>
      </c>
      <c r="AE425" s="109">
        <v>0</v>
      </c>
      <c r="AF425" s="388"/>
      <c r="AG425" s="388"/>
      <c r="AH425" s="124">
        <v>0</v>
      </c>
      <c r="AI425" s="117">
        <v>0</v>
      </c>
      <c r="AJ425" s="375">
        <v>0</v>
      </c>
      <c r="AK425" s="374"/>
      <c r="AL425" s="113"/>
      <c r="AM425" s="117">
        <v>0</v>
      </c>
      <c r="AN425" s="375">
        <v>0</v>
      </c>
      <c r="AO425" s="374">
        <v>0</v>
      </c>
      <c r="AP425" s="376"/>
      <c r="AQ425" s="119"/>
      <c r="AR425" s="117">
        <v>0</v>
      </c>
      <c r="AS425" s="123">
        <v>0</v>
      </c>
      <c r="AT425" s="119"/>
      <c r="AU425" s="374"/>
      <c r="AV425" s="119"/>
      <c r="AW425" s="374"/>
      <c r="AX425" s="392">
        <v>5</v>
      </c>
      <c r="AY425" s="119"/>
      <c r="AZ425" s="113"/>
      <c r="BA425" s="113"/>
      <c r="BB425" s="377">
        <v>0</v>
      </c>
      <c r="BC425" s="377">
        <v>0</v>
      </c>
      <c r="BD425" s="377">
        <v>0</v>
      </c>
      <c r="BE425" s="393"/>
      <c r="BF425" s="109"/>
      <c r="BG425" s="109"/>
      <c r="BH425" s="388"/>
      <c r="BI425" s="117"/>
      <c r="BJ425" s="393"/>
      <c r="BK425" s="393"/>
      <c r="BL425" s="117"/>
      <c r="BM425" s="383">
        <v>0</v>
      </c>
      <c r="BN425" s="119"/>
      <c r="BO425" s="119"/>
    </row>
    <row r="426" spans="1:67" ht="24" customHeight="1" x14ac:dyDescent="0.3">
      <c r="A426" s="364" t="s">
        <v>3570</v>
      </c>
      <c r="B426" s="365" t="s">
        <v>3571</v>
      </c>
      <c r="C426" s="366" t="s">
        <v>2022</v>
      </c>
      <c r="D426" s="367">
        <f t="shared" si="13"/>
        <v>0</v>
      </c>
      <c r="E426" s="368">
        <f t="shared" si="14"/>
        <v>0</v>
      </c>
      <c r="F426" s="368">
        <f t="shared" si="15"/>
        <v>0</v>
      </c>
      <c r="G426" s="368">
        <f t="shared" si="16"/>
        <v>0</v>
      </c>
      <c r="H426" s="368">
        <f t="shared" si="17"/>
        <v>0</v>
      </c>
      <c r="I426" s="368">
        <f t="shared" si="18"/>
        <v>0</v>
      </c>
      <c r="J426" s="368">
        <f t="shared" si="19"/>
        <v>0</v>
      </c>
      <c r="K426" s="368">
        <f t="shared" si="20"/>
        <v>0</v>
      </c>
      <c r="L426" s="368">
        <f t="shared" si="21"/>
        <v>0</v>
      </c>
      <c r="M426" s="369">
        <f t="shared" si="22"/>
        <v>0</v>
      </c>
      <c r="N426" s="370">
        <f t="shared" si="23"/>
        <v>0</v>
      </c>
      <c r="O426" s="371"/>
      <c r="P426" s="372">
        <f t="shared" si="26"/>
        <v>0</v>
      </c>
      <c r="Q426" s="373" t="str">
        <f t="shared" si="27"/>
        <v/>
      </c>
      <c r="R426" s="383">
        <v>0</v>
      </c>
      <c r="S426" s="119"/>
      <c r="T426" s="119"/>
      <c r="U426" s="113"/>
      <c r="V426" s="113"/>
      <c r="W426" s="117">
        <v>0</v>
      </c>
      <c r="X426" s="387"/>
      <c r="Y426" s="113"/>
      <c r="Z426" s="119"/>
      <c r="AA426" s="119"/>
      <c r="AB426" s="113"/>
      <c r="AC426" s="385">
        <v>0</v>
      </c>
      <c r="AD426" s="386">
        <v>0</v>
      </c>
      <c r="AE426" s="109">
        <v>0</v>
      </c>
      <c r="AF426" s="116"/>
      <c r="AG426" s="116"/>
      <c r="AH426" s="389">
        <v>0</v>
      </c>
      <c r="AI426" s="386">
        <v>0</v>
      </c>
      <c r="AJ426" s="390">
        <v>0</v>
      </c>
      <c r="AK426" s="383"/>
      <c r="AL426" s="113"/>
      <c r="AM426" s="117">
        <v>0</v>
      </c>
      <c r="AN426" s="396">
        <v>0</v>
      </c>
      <c r="AO426" s="374">
        <v>0</v>
      </c>
      <c r="AP426" s="391"/>
      <c r="AQ426" s="119"/>
      <c r="AR426" s="117">
        <v>0</v>
      </c>
      <c r="AS426" s="123">
        <v>0</v>
      </c>
      <c r="AT426" s="119"/>
      <c r="AU426" s="374"/>
      <c r="AV426" s="119"/>
      <c r="AW426" s="374"/>
      <c r="AX426" s="126"/>
      <c r="AY426" s="119"/>
      <c r="AZ426" s="113"/>
      <c r="BA426" s="113"/>
      <c r="BB426" s="377">
        <v>0</v>
      </c>
      <c r="BC426" s="377">
        <v>0</v>
      </c>
      <c r="BD426" s="377">
        <v>0</v>
      </c>
      <c r="BE426" s="378"/>
      <c r="BF426" s="109"/>
      <c r="BG426" s="109"/>
      <c r="BH426" s="116"/>
      <c r="BI426" s="117"/>
      <c r="BJ426" s="378"/>
      <c r="BK426" s="378"/>
      <c r="BL426" s="117"/>
      <c r="BM426" s="383">
        <v>0</v>
      </c>
      <c r="BN426" s="119"/>
      <c r="BO426" s="119"/>
    </row>
    <row r="427" spans="1:67" ht="24" customHeight="1" x14ac:dyDescent="0.3">
      <c r="A427" s="364">
        <v>800927</v>
      </c>
      <c r="B427" s="365" t="s">
        <v>3575</v>
      </c>
      <c r="C427" s="366" t="s">
        <v>834</v>
      </c>
      <c r="D427" s="367">
        <f t="shared" si="13"/>
        <v>9</v>
      </c>
      <c r="E427" s="368">
        <f t="shared" si="14"/>
        <v>0</v>
      </c>
      <c r="F427" s="368">
        <f t="shared" si="15"/>
        <v>0</v>
      </c>
      <c r="G427" s="368">
        <f t="shared" si="16"/>
        <v>0</v>
      </c>
      <c r="H427" s="368">
        <f t="shared" si="17"/>
        <v>0</v>
      </c>
      <c r="I427" s="368">
        <f t="shared" si="18"/>
        <v>0</v>
      </c>
      <c r="J427" s="368">
        <f t="shared" si="19"/>
        <v>0</v>
      </c>
      <c r="K427" s="368">
        <f t="shared" si="20"/>
        <v>0</v>
      </c>
      <c r="L427" s="368">
        <f t="shared" si="21"/>
        <v>0</v>
      </c>
      <c r="M427" s="369">
        <f t="shared" si="22"/>
        <v>0</v>
      </c>
      <c r="N427" s="370">
        <f t="shared" si="23"/>
        <v>9</v>
      </c>
      <c r="O427" s="371"/>
      <c r="P427" s="372">
        <f t="shared" si="26"/>
        <v>9</v>
      </c>
      <c r="Q427" s="373">
        <f t="shared" si="27"/>
        <v>659</v>
      </c>
      <c r="R427" s="383">
        <v>0</v>
      </c>
      <c r="S427" s="119"/>
      <c r="T427" s="119"/>
      <c r="U427" s="113"/>
      <c r="V427" s="113"/>
      <c r="W427" s="117">
        <v>0</v>
      </c>
      <c r="X427" s="123"/>
      <c r="Y427" s="113"/>
      <c r="Z427" s="119"/>
      <c r="AA427" s="119"/>
      <c r="AB427" s="113"/>
      <c r="AC427" s="113">
        <v>9</v>
      </c>
      <c r="AD427" s="117">
        <v>0</v>
      </c>
      <c r="AE427" s="109">
        <v>0</v>
      </c>
      <c r="AF427" s="116"/>
      <c r="AG427" s="116"/>
      <c r="AH427" s="389">
        <v>0</v>
      </c>
      <c r="AI427" s="117">
        <v>0</v>
      </c>
      <c r="AJ427" s="375">
        <v>0</v>
      </c>
      <c r="AK427" s="374"/>
      <c r="AL427" s="113"/>
      <c r="AM427" s="117">
        <v>0</v>
      </c>
      <c r="AN427" s="375">
        <v>0</v>
      </c>
      <c r="AO427" s="374">
        <v>0</v>
      </c>
      <c r="AP427" s="376"/>
      <c r="AQ427" s="119"/>
      <c r="AR427" s="117">
        <v>0</v>
      </c>
      <c r="AS427" s="123">
        <v>0</v>
      </c>
      <c r="AT427" s="119"/>
      <c r="AU427" s="374"/>
      <c r="AV427" s="119"/>
      <c r="AW427" s="374"/>
      <c r="AX427" s="392"/>
      <c r="AY427" s="119"/>
      <c r="AZ427" s="113"/>
      <c r="BA427" s="113"/>
      <c r="BB427" s="377">
        <v>0</v>
      </c>
      <c r="BC427" s="377">
        <v>0</v>
      </c>
      <c r="BD427" s="377">
        <v>0</v>
      </c>
      <c r="BE427" s="378"/>
      <c r="BF427" s="109"/>
      <c r="BG427" s="109"/>
      <c r="BH427" s="116"/>
      <c r="BI427" s="117"/>
      <c r="BJ427" s="378"/>
      <c r="BK427" s="378"/>
      <c r="BL427" s="117"/>
      <c r="BM427" s="374">
        <v>0</v>
      </c>
      <c r="BN427" s="119"/>
      <c r="BO427" s="119"/>
    </row>
    <row r="428" spans="1:67" ht="24" customHeight="1" x14ac:dyDescent="0.3">
      <c r="A428" s="379" t="s">
        <v>1273</v>
      </c>
      <c r="B428" s="365" t="s">
        <v>1275</v>
      </c>
      <c r="C428" s="366" t="s">
        <v>834</v>
      </c>
      <c r="D428" s="367">
        <f t="shared" si="13"/>
        <v>0</v>
      </c>
      <c r="E428" s="368">
        <f t="shared" si="14"/>
        <v>0</v>
      </c>
      <c r="F428" s="368">
        <f t="shared" si="15"/>
        <v>0</v>
      </c>
      <c r="G428" s="368">
        <f t="shared" si="16"/>
        <v>0</v>
      </c>
      <c r="H428" s="368">
        <f t="shared" si="17"/>
        <v>0</v>
      </c>
      <c r="I428" s="368">
        <f t="shared" si="18"/>
        <v>0</v>
      </c>
      <c r="J428" s="368">
        <f t="shared" si="19"/>
        <v>0</v>
      </c>
      <c r="K428" s="368">
        <f t="shared" si="20"/>
        <v>0</v>
      </c>
      <c r="L428" s="368">
        <f t="shared" si="21"/>
        <v>0</v>
      </c>
      <c r="M428" s="369">
        <f t="shared" si="22"/>
        <v>0</v>
      </c>
      <c r="N428" s="370">
        <f t="shared" si="23"/>
        <v>0</v>
      </c>
      <c r="O428" s="371"/>
      <c r="P428" s="372">
        <f t="shared" si="26"/>
        <v>0</v>
      </c>
      <c r="Q428" s="373" t="str">
        <f t="shared" si="27"/>
        <v/>
      </c>
      <c r="R428" s="374">
        <v>0</v>
      </c>
      <c r="S428" s="119"/>
      <c r="T428" s="119"/>
      <c r="U428" s="113"/>
      <c r="V428" s="113"/>
      <c r="W428" s="386">
        <v>0</v>
      </c>
      <c r="X428" s="123"/>
      <c r="Y428" s="113"/>
      <c r="Z428" s="119"/>
      <c r="AA428" s="119"/>
      <c r="AB428" s="113"/>
      <c r="AC428" s="385">
        <v>0</v>
      </c>
      <c r="AD428" s="386">
        <v>0</v>
      </c>
      <c r="AE428" s="109">
        <v>0</v>
      </c>
      <c r="AF428" s="116"/>
      <c r="AG428" s="116"/>
      <c r="AH428" s="124">
        <v>0</v>
      </c>
      <c r="AI428" s="386">
        <v>0</v>
      </c>
      <c r="AJ428" s="396">
        <v>0</v>
      </c>
      <c r="AK428" s="374"/>
      <c r="AL428" s="113"/>
      <c r="AM428" s="117">
        <v>0</v>
      </c>
      <c r="AN428" s="375">
        <v>0</v>
      </c>
      <c r="AO428" s="374">
        <v>0</v>
      </c>
      <c r="AP428" s="376"/>
      <c r="AQ428" s="119"/>
      <c r="AR428" s="117">
        <v>0</v>
      </c>
      <c r="AS428" s="123">
        <v>0</v>
      </c>
      <c r="AT428" s="119"/>
      <c r="AU428" s="374"/>
      <c r="AV428" s="119"/>
      <c r="AW428" s="374"/>
      <c r="AX428" s="392"/>
      <c r="AY428" s="119"/>
      <c r="AZ428" s="113"/>
      <c r="BA428" s="113"/>
      <c r="BB428" s="394">
        <v>0</v>
      </c>
      <c r="BC428" s="394">
        <v>0</v>
      </c>
      <c r="BD428" s="394">
        <v>0</v>
      </c>
      <c r="BE428" s="378"/>
      <c r="BF428" s="214"/>
      <c r="BG428" s="214"/>
      <c r="BH428" s="116"/>
      <c r="BI428" s="117"/>
      <c r="BJ428" s="378"/>
      <c r="BK428" s="378"/>
      <c r="BL428" s="117"/>
      <c r="BM428" s="374">
        <v>0</v>
      </c>
      <c r="BN428" s="119"/>
      <c r="BO428" s="119"/>
    </row>
    <row r="429" spans="1:67" ht="24" customHeight="1" x14ac:dyDescent="0.3">
      <c r="A429" s="364">
        <v>881211</v>
      </c>
      <c r="B429" s="365" t="s">
        <v>3579</v>
      </c>
      <c r="C429" s="366" t="s">
        <v>2551</v>
      </c>
      <c r="D429" s="367">
        <f t="shared" si="13"/>
        <v>12</v>
      </c>
      <c r="E429" s="368">
        <f t="shared" si="14"/>
        <v>5</v>
      </c>
      <c r="F429" s="368">
        <f t="shared" si="15"/>
        <v>0</v>
      </c>
      <c r="G429" s="368">
        <f t="shared" si="16"/>
        <v>0</v>
      </c>
      <c r="H429" s="368">
        <f t="shared" si="17"/>
        <v>0</v>
      </c>
      <c r="I429" s="368">
        <f t="shared" si="18"/>
        <v>0</v>
      </c>
      <c r="J429" s="368">
        <f t="shared" si="19"/>
        <v>0</v>
      </c>
      <c r="K429" s="368">
        <f t="shared" si="20"/>
        <v>0</v>
      </c>
      <c r="L429" s="368">
        <f t="shared" si="21"/>
        <v>0</v>
      </c>
      <c r="M429" s="369">
        <f t="shared" si="22"/>
        <v>0</v>
      </c>
      <c r="N429" s="370">
        <f t="shared" si="23"/>
        <v>17</v>
      </c>
      <c r="O429" s="371"/>
      <c r="P429" s="372">
        <f t="shared" si="26"/>
        <v>17</v>
      </c>
      <c r="Q429" s="373">
        <f t="shared" si="27"/>
        <v>473</v>
      </c>
      <c r="R429" s="374">
        <v>0</v>
      </c>
      <c r="S429" s="119"/>
      <c r="T429" s="119"/>
      <c r="U429" s="113"/>
      <c r="V429" s="113"/>
      <c r="W429" s="386">
        <v>0</v>
      </c>
      <c r="X429" s="123"/>
      <c r="Y429" s="113"/>
      <c r="Z429" s="119"/>
      <c r="AA429" s="119"/>
      <c r="AB429" s="113"/>
      <c r="AC429" s="113">
        <v>0</v>
      </c>
      <c r="AD429" s="117">
        <v>0</v>
      </c>
      <c r="AE429" s="109">
        <v>0</v>
      </c>
      <c r="AF429" s="116"/>
      <c r="AG429" s="116"/>
      <c r="AH429" s="124">
        <v>0</v>
      </c>
      <c r="AI429" s="117">
        <v>0</v>
      </c>
      <c r="AJ429" s="375">
        <v>0</v>
      </c>
      <c r="AK429" s="374"/>
      <c r="AL429" s="113"/>
      <c r="AM429" s="117">
        <v>0</v>
      </c>
      <c r="AN429" s="375">
        <v>0</v>
      </c>
      <c r="AO429" s="383">
        <v>0</v>
      </c>
      <c r="AP429" s="376"/>
      <c r="AQ429" s="119"/>
      <c r="AR429" s="386">
        <v>0</v>
      </c>
      <c r="AS429" s="123">
        <v>0</v>
      </c>
      <c r="AT429" s="119"/>
      <c r="AU429" s="383"/>
      <c r="AV429" s="119"/>
      <c r="AW429" s="383"/>
      <c r="AX429" s="126">
        <v>5</v>
      </c>
      <c r="AY429" s="119">
        <v>12</v>
      </c>
      <c r="AZ429" s="113"/>
      <c r="BA429" s="113"/>
      <c r="BB429" s="394">
        <v>0</v>
      </c>
      <c r="BC429" s="394">
        <v>0</v>
      </c>
      <c r="BD429" s="394">
        <v>0</v>
      </c>
      <c r="BE429" s="378"/>
      <c r="BF429" s="109"/>
      <c r="BG429" s="109"/>
      <c r="BH429" s="116"/>
      <c r="BI429" s="386"/>
      <c r="BJ429" s="378"/>
      <c r="BK429" s="378"/>
      <c r="BL429" s="386"/>
      <c r="BM429" s="374">
        <v>0</v>
      </c>
      <c r="BN429" s="119"/>
      <c r="BO429" s="119"/>
    </row>
    <row r="430" spans="1:67" ht="24" customHeight="1" x14ac:dyDescent="0.3">
      <c r="A430" s="379" t="s">
        <v>3582</v>
      </c>
      <c r="B430" s="365" t="s">
        <v>3583</v>
      </c>
      <c r="C430" s="366" t="s">
        <v>2551</v>
      </c>
      <c r="D430" s="367">
        <f t="shared" si="13"/>
        <v>18</v>
      </c>
      <c r="E430" s="368">
        <f t="shared" si="14"/>
        <v>12</v>
      </c>
      <c r="F430" s="368">
        <f t="shared" si="15"/>
        <v>12</v>
      </c>
      <c r="G430" s="368">
        <f t="shared" si="16"/>
        <v>5</v>
      </c>
      <c r="H430" s="368">
        <f t="shared" si="17"/>
        <v>0</v>
      </c>
      <c r="I430" s="368">
        <f t="shared" si="18"/>
        <v>0</v>
      </c>
      <c r="J430" s="368">
        <f t="shared" si="19"/>
        <v>0</v>
      </c>
      <c r="K430" s="368">
        <f t="shared" si="20"/>
        <v>0</v>
      </c>
      <c r="L430" s="368">
        <f t="shared" si="21"/>
        <v>0</v>
      </c>
      <c r="M430" s="369">
        <f t="shared" si="22"/>
        <v>0</v>
      </c>
      <c r="N430" s="370">
        <f t="shared" si="23"/>
        <v>47</v>
      </c>
      <c r="O430" s="371"/>
      <c r="P430" s="372">
        <f t="shared" si="26"/>
        <v>47</v>
      </c>
      <c r="Q430" s="373">
        <f t="shared" si="27"/>
        <v>222</v>
      </c>
      <c r="R430" s="374">
        <v>0</v>
      </c>
      <c r="S430" s="384"/>
      <c r="T430" s="384"/>
      <c r="U430" s="385"/>
      <c r="V430" s="385"/>
      <c r="W430" s="117">
        <v>0</v>
      </c>
      <c r="X430" s="123"/>
      <c r="Y430" s="385"/>
      <c r="Z430" s="384"/>
      <c r="AA430" s="384"/>
      <c r="AB430" s="385">
        <v>12</v>
      </c>
      <c r="AC430" s="113">
        <v>12</v>
      </c>
      <c r="AD430" s="117">
        <v>0</v>
      </c>
      <c r="AE430" s="109">
        <v>0</v>
      </c>
      <c r="AF430" s="116"/>
      <c r="AG430" s="116"/>
      <c r="AH430" s="124">
        <v>0</v>
      </c>
      <c r="AI430" s="117">
        <v>0</v>
      </c>
      <c r="AJ430" s="375">
        <v>0</v>
      </c>
      <c r="AK430" s="374"/>
      <c r="AL430" s="385"/>
      <c r="AM430" s="117">
        <v>0</v>
      </c>
      <c r="AN430" s="375">
        <v>0</v>
      </c>
      <c r="AO430" s="374">
        <v>0</v>
      </c>
      <c r="AP430" s="376"/>
      <c r="AQ430" s="384"/>
      <c r="AR430" s="386">
        <v>0</v>
      </c>
      <c r="AS430" s="123">
        <v>0</v>
      </c>
      <c r="AT430" s="384"/>
      <c r="AU430" s="374"/>
      <c r="AV430" s="384"/>
      <c r="AW430" s="374"/>
      <c r="AX430" s="126">
        <v>5</v>
      </c>
      <c r="AY430" s="384">
        <v>18</v>
      </c>
      <c r="AZ430" s="385"/>
      <c r="BA430" s="385"/>
      <c r="BB430" s="377">
        <v>0</v>
      </c>
      <c r="BC430" s="377">
        <v>0</v>
      </c>
      <c r="BD430" s="377">
        <v>0</v>
      </c>
      <c r="BE430" s="378"/>
      <c r="BF430" s="109"/>
      <c r="BG430" s="109"/>
      <c r="BH430" s="116"/>
      <c r="BI430" s="386"/>
      <c r="BJ430" s="378"/>
      <c r="BK430" s="378"/>
      <c r="BL430" s="386"/>
      <c r="BM430" s="374">
        <v>0</v>
      </c>
      <c r="BN430" s="384"/>
      <c r="BO430" s="384"/>
    </row>
    <row r="431" spans="1:67" ht="24" customHeight="1" x14ac:dyDescent="0.3">
      <c r="A431" s="364" t="s">
        <v>3586</v>
      </c>
      <c r="B431" s="365" t="s">
        <v>3587</v>
      </c>
      <c r="C431" s="366" t="s">
        <v>2220</v>
      </c>
      <c r="D431" s="367">
        <f t="shared" si="13"/>
        <v>0</v>
      </c>
      <c r="E431" s="368">
        <f t="shared" si="14"/>
        <v>0</v>
      </c>
      <c r="F431" s="368">
        <f t="shared" si="15"/>
        <v>0</v>
      </c>
      <c r="G431" s="368">
        <f t="shared" si="16"/>
        <v>0</v>
      </c>
      <c r="H431" s="368">
        <f t="shared" si="17"/>
        <v>0</v>
      </c>
      <c r="I431" s="368">
        <f t="shared" si="18"/>
        <v>0</v>
      </c>
      <c r="J431" s="368">
        <f t="shared" si="19"/>
        <v>0</v>
      </c>
      <c r="K431" s="368">
        <f t="shared" si="20"/>
        <v>0</v>
      </c>
      <c r="L431" s="368">
        <f t="shared" si="21"/>
        <v>0</v>
      </c>
      <c r="M431" s="369">
        <f t="shared" si="22"/>
        <v>0</v>
      </c>
      <c r="N431" s="370">
        <f t="shared" si="23"/>
        <v>0</v>
      </c>
      <c r="O431" s="371"/>
      <c r="P431" s="372">
        <f t="shared" si="26"/>
        <v>0</v>
      </c>
      <c r="Q431" s="373" t="str">
        <f t="shared" si="27"/>
        <v/>
      </c>
      <c r="R431" s="374">
        <v>0</v>
      </c>
      <c r="S431" s="119"/>
      <c r="T431" s="119"/>
      <c r="U431" s="113"/>
      <c r="V431" s="113"/>
      <c r="W431" s="386">
        <v>0</v>
      </c>
      <c r="X431" s="123"/>
      <c r="Y431" s="113"/>
      <c r="Z431" s="119"/>
      <c r="AA431" s="119"/>
      <c r="AB431" s="113"/>
      <c r="AC431" s="113">
        <v>0</v>
      </c>
      <c r="AD431" s="117">
        <v>0</v>
      </c>
      <c r="AE431" s="109">
        <v>0</v>
      </c>
      <c r="AF431" s="116"/>
      <c r="AG431" s="116"/>
      <c r="AH431" s="389">
        <v>0</v>
      </c>
      <c r="AI431" s="117">
        <v>0</v>
      </c>
      <c r="AJ431" s="375">
        <v>0</v>
      </c>
      <c r="AK431" s="374"/>
      <c r="AL431" s="113"/>
      <c r="AM431" s="117">
        <v>0</v>
      </c>
      <c r="AN431" s="375">
        <v>0</v>
      </c>
      <c r="AO431" s="383">
        <v>0</v>
      </c>
      <c r="AP431" s="376"/>
      <c r="AQ431" s="119"/>
      <c r="AR431" s="117">
        <v>0</v>
      </c>
      <c r="AS431" s="387">
        <v>0</v>
      </c>
      <c r="AT431" s="119"/>
      <c r="AU431" s="383"/>
      <c r="AV431" s="119"/>
      <c r="AW431" s="383"/>
      <c r="AX431" s="126"/>
      <c r="AY431" s="119"/>
      <c r="AZ431" s="113"/>
      <c r="BA431" s="113"/>
      <c r="BB431" s="394">
        <v>0</v>
      </c>
      <c r="BC431" s="394">
        <v>0</v>
      </c>
      <c r="BD431" s="394">
        <v>0</v>
      </c>
      <c r="BE431" s="378"/>
      <c r="BF431" s="109"/>
      <c r="BG431" s="109"/>
      <c r="BH431" s="116"/>
      <c r="BI431" s="117"/>
      <c r="BJ431" s="378"/>
      <c r="BK431" s="378"/>
      <c r="BL431" s="117"/>
      <c r="BM431" s="374">
        <v>0</v>
      </c>
      <c r="BN431" s="119"/>
      <c r="BO431" s="119"/>
    </row>
    <row r="432" spans="1:67" ht="24" customHeight="1" x14ac:dyDescent="0.3">
      <c r="A432" s="380" t="s">
        <v>3590</v>
      </c>
      <c r="B432" s="381" t="s">
        <v>3591</v>
      </c>
      <c r="C432" s="382" t="s">
        <v>4470</v>
      </c>
      <c r="D432" s="367">
        <f t="shared" si="13"/>
        <v>23</v>
      </c>
      <c r="E432" s="368">
        <f t="shared" si="14"/>
        <v>0</v>
      </c>
      <c r="F432" s="368">
        <f t="shared" si="15"/>
        <v>0</v>
      </c>
      <c r="G432" s="368">
        <f t="shared" si="16"/>
        <v>0</v>
      </c>
      <c r="H432" s="368">
        <f t="shared" si="17"/>
        <v>0</v>
      </c>
      <c r="I432" s="368">
        <f t="shared" si="18"/>
        <v>0</v>
      </c>
      <c r="J432" s="368">
        <f t="shared" si="19"/>
        <v>0</v>
      </c>
      <c r="K432" s="368">
        <f t="shared" si="20"/>
        <v>0</v>
      </c>
      <c r="L432" s="368">
        <f t="shared" si="21"/>
        <v>0</v>
      </c>
      <c r="M432" s="369">
        <f t="shared" si="22"/>
        <v>0</v>
      </c>
      <c r="N432" s="370">
        <f t="shared" si="23"/>
        <v>23</v>
      </c>
      <c r="O432" s="371"/>
      <c r="P432" s="372">
        <f t="shared" si="26"/>
        <v>23</v>
      </c>
      <c r="Q432" s="373">
        <f t="shared" si="27"/>
        <v>387</v>
      </c>
      <c r="R432" s="383">
        <v>0</v>
      </c>
      <c r="S432" s="119"/>
      <c r="T432" s="119"/>
      <c r="U432" s="113"/>
      <c r="V432" s="113"/>
      <c r="W432" s="117">
        <v>0</v>
      </c>
      <c r="X432" s="123"/>
      <c r="Y432" s="113"/>
      <c r="Z432" s="119"/>
      <c r="AA432" s="119"/>
      <c r="AB432" s="113"/>
      <c r="AC432" s="113">
        <v>0</v>
      </c>
      <c r="AD432" s="117">
        <v>0</v>
      </c>
      <c r="AE432" s="109">
        <v>0</v>
      </c>
      <c r="AF432" s="388"/>
      <c r="AG432" s="388"/>
      <c r="AH432" s="124">
        <v>0</v>
      </c>
      <c r="AI432" s="117">
        <v>0</v>
      </c>
      <c r="AJ432" s="375">
        <v>0</v>
      </c>
      <c r="AK432" s="374"/>
      <c r="AL432" s="113"/>
      <c r="AM432" s="117">
        <v>0</v>
      </c>
      <c r="AN432" s="375">
        <v>0</v>
      </c>
      <c r="AO432" s="374">
        <v>0</v>
      </c>
      <c r="AP432" s="376"/>
      <c r="AQ432" s="119"/>
      <c r="AR432" s="117">
        <v>0</v>
      </c>
      <c r="AS432" s="123">
        <v>0</v>
      </c>
      <c r="AT432" s="119"/>
      <c r="AU432" s="374"/>
      <c r="AV432" s="119"/>
      <c r="AW432" s="374"/>
      <c r="AX432" s="392"/>
      <c r="AY432" s="119">
        <v>23</v>
      </c>
      <c r="AZ432" s="113"/>
      <c r="BA432" s="113"/>
      <c r="BB432" s="377">
        <v>0</v>
      </c>
      <c r="BC432" s="377">
        <v>0</v>
      </c>
      <c r="BD432" s="377">
        <v>0</v>
      </c>
      <c r="BE432" s="393"/>
      <c r="BF432" s="109"/>
      <c r="BG432" s="109"/>
      <c r="BH432" s="388"/>
      <c r="BI432" s="117"/>
      <c r="BJ432" s="393"/>
      <c r="BK432" s="393"/>
      <c r="BL432" s="117"/>
      <c r="BM432" s="374">
        <v>0</v>
      </c>
      <c r="BN432" s="119"/>
      <c r="BO432" s="119"/>
    </row>
    <row r="433" spans="1:67" ht="24" customHeight="1" x14ac:dyDescent="0.3">
      <c r="A433" s="379" t="s">
        <v>3595</v>
      </c>
      <c r="B433" s="365" t="s">
        <v>3596</v>
      </c>
      <c r="C433" s="366" t="s">
        <v>301</v>
      </c>
      <c r="D433" s="367">
        <f t="shared" si="13"/>
        <v>3</v>
      </c>
      <c r="E433" s="368">
        <f t="shared" si="14"/>
        <v>0</v>
      </c>
      <c r="F433" s="368">
        <f t="shared" si="15"/>
        <v>0</v>
      </c>
      <c r="G433" s="368">
        <f t="shared" si="16"/>
        <v>0</v>
      </c>
      <c r="H433" s="368">
        <f t="shared" si="17"/>
        <v>0</v>
      </c>
      <c r="I433" s="368">
        <f t="shared" si="18"/>
        <v>0</v>
      </c>
      <c r="J433" s="368">
        <f t="shared" si="19"/>
        <v>0</v>
      </c>
      <c r="K433" s="368">
        <f t="shared" si="20"/>
        <v>0</v>
      </c>
      <c r="L433" s="368">
        <f t="shared" si="21"/>
        <v>0</v>
      </c>
      <c r="M433" s="369">
        <f t="shared" si="22"/>
        <v>0</v>
      </c>
      <c r="N433" s="370">
        <f t="shared" si="23"/>
        <v>3</v>
      </c>
      <c r="O433" s="371"/>
      <c r="P433" s="372">
        <f t="shared" si="26"/>
        <v>3</v>
      </c>
      <c r="Q433" s="373">
        <f t="shared" si="27"/>
        <v>853</v>
      </c>
      <c r="R433" s="374">
        <v>0</v>
      </c>
      <c r="S433" s="119"/>
      <c r="T433" s="119"/>
      <c r="U433" s="113"/>
      <c r="V433" s="113"/>
      <c r="W433" s="386">
        <v>0</v>
      </c>
      <c r="X433" s="123"/>
      <c r="Y433" s="113"/>
      <c r="Z433" s="119"/>
      <c r="AA433" s="119"/>
      <c r="AB433" s="113"/>
      <c r="AC433" s="113">
        <v>3</v>
      </c>
      <c r="AD433" s="117">
        <v>0</v>
      </c>
      <c r="AE433" s="109">
        <v>0</v>
      </c>
      <c r="AF433" s="116"/>
      <c r="AG433" s="116"/>
      <c r="AH433" s="124">
        <v>0</v>
      </c>
      <c r="AI433" s="117">
        <v>0</v>
      </c>
      <c r="AJ433" s="375">
        <v>0</v>
      </c>
      <c r="AK433" s="374"/>
      <c r="AL433" s="113"/>
      <c r="AM433" s="117">
        <v>0</v>
      </c>
      <c r="AN433" s="375">
        <v>0</v>
      </c>
      <c r="AO433" s="374">
        <v>0</v>
      </c>
      <c r="AP433" s="376"/>
      <c r="AQ433" s="119"/>
      <c r="AR433" s="386">
        <v>0</v>
      </c>
      <c r="AS433" s="123">
        <v>0</v>
      </c>
      <c r="AT433" s="119"/>
      <c r="AU433" s="374"/>
      <c r="AV433" s="119"/>
      <c r="AW433" s="374"/>
      <c r="AX433" s="126"/>
      <c r="AY433" s="119"/>
      <c r="AZ433" s="113"/>
      <c r="BA433" s="113"/>
      <c r="BB433" s="377">
        <v>0</v>
      </c>
      <c r="BC433" s="377">
        <v>0</v>
      </c>
      <c r="BD433" s="377">
        <v>0</v>
      </c>
      <c r="BE433" s="378"/>
      <c r="BF433" s="214"/>
      <c r="BG433" s="214"/>
      <c r="BH433" s="116"/>
      <c r="BI433" s="386"/>
      <c r="BJ433" s="378"/>
      <c r="BK433" s="378"/>
      <c r="BL433" s="386"/>
      <c r="BM433" s="374">
        <v>0</v>
      </c>
      <c r="BN433" s="119"/>
      <c r="BO433" s="119"/>
    </row>
    <row r="434" spans="1:67" ht="24" customHeight="1" x14ac:dyDescent="0.3">
      <c r="A434" s="379" t="s">
        <v>4473</v>
      </c>
      <c r="B434" s="365" t="s">
        <v>3600</v>
      </c>
      <c r="C434" s="366" t="s">
        <v>4474</v>
      </c>
      <c r="D434" s="367">
        <f t="shared" si="13"/>
        <v>0</v>
      </c>
      <c r="E434" s="368">
        <f t="shared" si="14"/>
        <v>0</v>
      </c>
      <c r="F434" s="368">
        <f t="shared" si="15"/>
        <v>0</v>
      </c>
      <c r="G434" s="368">
        <f t="shared" si="16"/>
        <v>0</v>
      </c>
      <c r="H434" s="368">
        <f t="shared" si="17"/>
        <v>0</v>
      </c>
      <c r="I434" s="368">
        <f t="shared" si="18"/>
        <v>0</v>
      </c>
      <c r="J434" s="368">
        <f t="shared" si="19"/>
        <v>0</v>
      </c>
      <c r="K434" s="368">
        <f t="shared" si="20"/>
        <v>0</v>
      </c>
      <c r="L434" s="368">
        <f t="shared" si="21"/>
        <v>0</v>
      </c>
      <c r="M434" s="369">
        <f t="shared" si="22"/>
        <v>0</v>
      </c>
      <c r="N434" s="370">
        <f t="shared" si="23"/>
        <v>0</v>
      </c>
      <c r="O434" s="371"/>
      <c r="P434" s="372">
        <f t="shared" si="26"/>
        <v>0</v>
      </c>
      <c r="Q434" s="373" t="str">
        <f t="shared" si="27"/>
        <v/>
      </c>
      <c r="R434" s="374">
        <v>0</v>
      </c>
      <c r="S434" s="384"/>
      <c r="T434" s="384"/>
      <c r="U434" s="385"/>
      <c r="V434" s="385"/>
      <c r="W434" s="117">
        <v>0</v>
      </c>
      <c r="X434" s="123"/>
      <c r="Y434" s="385"/>
      <c r="Z434" s="384"/>
      <c r="AA434" s="384"/>
      <c r="AB434" s="385"/>
      <c r="AC434" s="113">
        <v>0</v>
      </c>
      <c r="AD434" s="117">
        <v>0</v>
      </c>
      <c r="AE434" s="109">
        <v>0</v>
      </c>
      <c r="AF434" s="116"/>
      <c r="AG434" s="116"/>
      <c r="AH434" s="124">
        <v>0</v>
      </c>
      <c r="AI434" s="117">
        <v>0</v>
      </c>
      <c r="AJ434" s="375">
        <v>0</v>
      </c>
      <c r="AK434" s="374"/>
      <c r="AL434" s="385"/>
      <c r="AM434" s="386">
        <v>0</v>
      </c>
      <c r="AN434" s="396">
        <v>0</v>
      </c>
      <c r="AO434" s="374">
        <v>0</v>
      </c>
      <c r="AP434" s="376"/>
      <c r="AQ434" s="384"/>
      <c r="AR434" s="117">
        <v>0</v>
      </c>
      <c r="AS434" s="387">
        <v>0</v>
      </c>
      <c r="AT434" s="384"/>
      <c r="AU434" s="374"/>
      <c r="AV434" s="384"/>
      <c r="AW434" s="374"/>
      <c r="AX434" s="392"/>
      <c r="AY434" s="384"/>
      <c r="AZ434" s="385"/>
      <c r="BA434" s="385"/>
      <c r="BB434" s="445">
        <v>0</v>
      </c>
      <c r="BC434" s="445">
        <v>0</v>
      </c>
      <c r="BD434" s="445">
        <v>0</v>
      </c>
      <c r="BE434" s="378"/>
      <c r="BF434" s="214"/>
      <c r="BG434" s="214"/>
      <c r="BH434" s="116"/>
      <c r="BI434" s="117"/>
      <c r="BJ434" s="378"/>
      <c r="BK434" s="378"/>
      <c r="BL434" s="117"/>
      <c r="BM434" s="374">
        <v>0</v>
      </c>
      <c r="BN434" s="384"/>
      <c r="BO434" s="384"/>
    </row>
    <row r="435" spans="1:67" ht="24" customHeight="1" x14ac:dyDescent="0.3">
      <c r="A435" s="379" t="s">
        <v>3603</v>
      </c>
      <c r="B435" s="365" t="s">
        <v>3604</v>
      </c>
      <c r="C435" s="366" t="s">
        <v>2370</v>
      </c>
      <c r="D435" s="367">
        <f t="shared" si="13"/>
        <v>0</v>
      </c>
      <c r="E435" s="368">
        <f t="shared" si="14"/>
        <v>0</v>
      </c>
      <c r="F435" s="368">
        <f t="shared" si="15"/>
        <v>0</v>
      </c>
      <c r="G435" s="368">
        <f t="shared" si="16"/>
        <v>0</v>
      </c>
      <c r="H435" s="368">
        <f t="shared" si="17"/>
        <v>0</v>
      </c>
      <c r="I435" s="368">
        <f t="shared" si="18"/>
        <v>0</v>
      </c>
      <c r="J435" s="368">
        <f t="shared" si="19"/>
        <v>0</v>
      </c>
      <c r="K435" s="368">
        <f t="shared" si="20"/>
        <v>0</v>
      </c>
      <c r="L435" s="368">
        <f t="shared" si="21"/>
        <v>0</v>
      </c>
      <c r="M435" s="369">
        <f t="shared" si="22"/>
        <v>0</v>
      </c>
      <c r="N435" s="370">
        <f t="shared" si="23"/>
        <v>0</v>
      </c>
      <c r="O435" s="371"/>
      <c r="P435" s="372">
        <f t="shared" si="26"/>
        <v>0</v>
      </c>
      <c r="Q435" s="373" t="str">
        <f t="shared" si="27"/>
        <v/>
      </c>
      <c r="R435" s="374">
        <v>0</v>
      </c>
      <c r="S435" s="384"/>
      <c r="T435" s="384"/>
      <c r="U435" s="385"/>
      <c r="V435" s="385"/>
      <c r="W435" s="386">
        <v>0</v>
      </c>
      <c r="X435" s="123"/>
      <c r="Y435" s="385"/>
      <c r="Z435" s="384"/>
      <c r="AA435" s="384"/>
      <c r="AB435" s="385"/>
      <c r="AC435" s="113">
        <v>0</v>
      </c>
      <c r="AD435" s="117">
        <v>0</v>
      </c>
      <c r="AE435" s="214">
        <v>0</v>
      </c>
      <c r="AF435" s="116"/>
      <c r="AG435" s="116"/>
      <c r="AH435" s="124">
        <v>0</v>
      </c>
      <c r="AI435" s="117">
        <v>0</v>
      </c>
      <c r="AJ435" s="375">
        <v>0</v>
      </c>
      <c r="AK435" s="374"/>
      <c r="AL435" s="385"/>
      <c r="AM435" s="386">
        <v>0</v>
      </c>
      <c r="AN435" s="396">
        <v>0</v>
      </c>
      <c r="AO435" s="383">
        <v>0</v>
      </c>
      <c r="AP435" s="376"/>
      <c r="AQ435" s="384"/>
      <c r="AR435" s="386">
        <v>0</v>
      </c>
      <c r="AS435" s="387">
        <v>0</v>
      </c>
      <c r="AT435" s="384"/>
      <c r="AU435" s="383"/>
      <c r="AV435" s="384"/>
      <c r="AW435" s="383"/>
      <c r="AX435" s="392"/>
      <c r="AY435" s="384"/>
      <c r="AZ435" s="385"/>
      <c r="BA435" s="385"/>
      <c r="BB435" s="377">
        <v>0</v>
      </c>
      <c r="BC435" s="377">
        <v>0</v>
      </c>
      <c r="BD435" s="377">
        <v>0</v>
      </c>
      <c r="BE435" s="378"/>
      <c r="BF435" s="109"/>
      <c r="BG435" s="109"/>
      <c r="BH435" s="116"/>
      <c r="BI435" s="386"/>
      <c r="BJ435" s="378"/>
      <c r="BK435" s="378"/>
      <c r="BL435" s="386"/>
      <c r="BM435" s="374">
        <v>0</v>
      </c>
      <c r="BN435" s="384"/>
      <c r="BO435" s="384"/>
    </row>
    <row r="436" spans="1:67" ht="24" customHeight="1" x14ac:dyDescent="0.3">
      <c r="A436" s="379" t="s">
        <v>3608</v>
      </c>
      <c r="B436" s="365" t="s">
        <v>3609</v>
      </c>
      <c r="C436" s="366" t="s">
        <v>71</v>
      </c>
      <c r="D436" s="367">
        <f t="shared" si="13"/>
        <v>21</v>
      </c>
      <c r="E436" s="368">
        <f t="shared" si="14"/>
        <v>0</v>
      </c>
      <c r="F436" s="368">
        <f t="shared" si="15"/>
        <v>0</v>
      </c>
      <c r="G436" s="368">
        <f t="shared" si="16"/>
        <v>0</v>
      </c>
      <c r="H436" s="368">
        <f t="shared" si="17"/>
        <v>0</v>
      </c>
      <c r="I436" s="368">
        <f t="shared" si="18"/>
        <v>0</v>
      </c>
      <c r="J436" s="368">
        <f t="shared" si="19"/>
        <v>0</v>
      </c>
      <c r="K436" s="368">
        <f t="shared" si="20"/>
        <v>0</v>
      </c>
      <c r="L436" s="368">
        <f t="shared" si="21"/>
        <v>0</v>
      </c>
      <c r="M436" s="369">
        <f t="shared" si="22"/>
        <v>0</v>
      </c>
      <c r="N436" s="370">
        <f t="shared" si="23"/>
        <v>21</v>
      </c>
      <c r="O436" s="371"/>
      <c r="P436" s="372">
        <f t="shared" si="26"/>
        <v>21</v>
      </c>
      <c r="Q436" s="373">
        <f t="shared" si="27"/>
        <v>401</v>
      </c>
      <c r="R436" s="374">
        <v>0</v>
      </c>
      <c r="S436" s="384"/>
      <c r="T436" s="384"/>
      <c r="U436" s="385"/>
      <c r="V436" s="385"/>
      <c r="W436" s="117">
        <v>0</v>
      </c>
      <c r="X436" s="123"/>
      <c r="Y436" s="385"/>
      <c r="Z436" s="384"/>
      <c r="AA436" s="384"/>
      <c r="AB436" s="385"/>
      <c r="AC436" s="113">
        <v>21</v>
      </c>
      <c r="AD436" s="117">
        <v>0</v>
      </c>
      <c r="AE436" s="214">
        <v>0</v>
      </c>
      <c r="AF436" s="116"/>
      <c r="AG436" s="116"/>
      <c r="AH436" s="124">
        <v>0</v>
      </c>
      <c r="AI436" s="117">
        <v>0</v>
      </c>
      <c r="AJ436" s="375">
        <v>0</v>
      </c>
      <c r="AK436" s="374"/>
      <c r="AL436" s="385"/>
      <c r="AM436" s="117">
        <v>0</v>
      </c>
      <c r="AN436" s="375">
        <v>0</v>
      </c>
      <c r="AO436" s="374">
        <v>0</v>
      </c>
      <c r="AP436" s="376"/>
      <c r="AQ436" s="384"/>
      <c r="AR436" s="117">
        <v>0</v>
      </c>
      <c r="AS436" s="123">
        <v>0</v>
      </c>
      <c r="AT436" s="384"/>
      <c r="AU436" s="374"/>
      <c r="AV436" s="384"/>
      <c r="AW436" s="374"/>
      <c r="AX436" s="126"/>
      <c r="AY436" s="384"/>
      <c r="AZ436" s="385"/>
      <c r="BA436" s="385"/>
      <c r="BB436" s="377">
        <v>0</v>
      </c>
      <c r="BC436" s="377">
        <v>0</v>
      </c>
      <c r="BD436" s="377">
        <v>0</v>
      </c>
      <c r="BE436" s="378"/>
      <c r="BF436" s="214"/>
      <c r="BG436" s="214"/>
      <c r="BH436" s="116"/>
      <c r="BI436" s="117"/>
      <c r="BJ436" s="378"/>
      <c r="BK436" s="378"/>
      <c r="BL436" s="117"/>
      <c r="BM436" s="374">
        <v>0</v>
      </c>
      <c r="BN436" s="384"/>
      <c r="BO436" s="384"/>
    </row>
    <row r="437" spans="1:67" ht="24" customHeight="1" x14ac:dyDescent="0.3">
      <c r="A437" s="364" t="s">
        <v>3612</v>
      </c>
      <c r="B437" s="365" t="s">
        <v>3613</v>
      </c>
      <c r="C437" s="366" t="s">
        <v>71</v>
      </c>
      <c r="D437" s="367">
        <f t="shared" si="13"/>
        <v>6</v>
      </c>
      <c r="E437" s="368">
        <f t="shared" si="14"/>
        <v>0</v>
      </c>
      <c r="F437" s="368">
        <f t="shared" si="15"/>
        <v>0</v>
      </c>
      <c r="G437" s="368">
        <f t="shared" si="16"/>
        <v>0</v>
      </c>
      <c r="H437" s="368">
        <f t="shared" si="17"/>
        <v>0</v>
      </c>
      <c r="I437" s="368">
        <f t="shared" si="18"/>
        <v>0</v>
      </c>
      <c r="J437" s="368">
        <f t="shared" si="19"/>
        <v>0</v>
      </c>
      <c r="K437" s="368">
        <f t="shared" si="20"/>
        <v>0</v>
      </c>
      <c r="L437" s="368">
        <f t="shared" si="21"/>
        <v>0</v>
      </c>
      <c r="M437" s="369">
        <f t="shared" si="22"/>
        <v>0</v>
      </c>
      <c r="N437" s="370">
        <f t="shared" si="23"/>
        <v>6</v>
      </c>
      <c r="O437" s="371"/>
      <c r="P437" s="372">
        <f t="shared" si="26"/>
        <v>6</v>
      </c>
      <c r="Q437" s="373">
        <f t="shared" si="27"/>
        <v>727</v>
      </c>
      <c r="R437" s="383">
        <v>0</v>
      </c>
      <c r="S437" s="119"/>
      <c r="T437" s="119"/>
      <c r="U437" s="113"/>
      <c r="V437" s="113"/>
      <c r="W437" s="117">
        <v>0</v>
      </c>
      <c r="X437" s="387"/>
      <c r="Y437" s="113"/>
      <c r="Z437" s="119"/>
      <c r="AA437" s="119"/>
      <c r="AB437" s="113"/>
      <c r="AC437" s="113">
        <v>6</v>
      </c>
      <c r="AD437" s="117">
        <v>0</v>
      </c>
      <c r="AE437" s="109">
        <v>0</v>
      </c>
      <c r="AF437" s="116"/>
      <c r="AG437" s="116"/>
      <c r="AH437" s="124">
        <v>0</v>
      </c>
      <c r="AI437" s="117">
        <v>0</v>
      </c>
      <c r="AJ437" s="375">
        <v>0</v>
      </c>
      <c r="AK437" s="383"/>
      <c r="AL437" s="113"/>
      <c r="AM437" s="117">
        <v>0</v>
      </c>
      <c r="AN437" s="375">
        <v>0</v>
      </c>
      <c r="AO437" s="374">
        <v>0</v>
      </c>
      <c r="AP437" s="391"/>
      <c r="AQ437" s="119"/>
      <c r="AR437" s="386">
        <v>0</v>
      </c>
      <c r="AS437" s="387">
        <v>0</v>
      </c>
      <c r="AT437" s="119"/>
      <c r="AU437" s="374"/>
      <c r="AV437" s="119"/>
      <c r="AW437" s="374"/>
      <c r="AX437" s="126"/>
      <c r="AY437" s="119"/>
      <c r="AZ437" s="113"/>
      <c r="BA437" s="113"/>
      <c r="BB437" s="394">
        <v>0</v>
      </c>
      <c r="BC437" s="394">
        <v>0</v>
      </c>
      <c r="BD437" s="394">
        <v>0</v>
      </c>
      <c r="BE437" s="378"/>
      <c r="BF437" s="109"/>
      <c r="BG437" s="109"/>
      <c r="BH437" s="116"/>
      <c r="BI437" s="386"/>
      <c r="BJ437" s="378"/>
      <c r="BK437" s="378"/>
      <c r="BL437" s="386"/>
      <c r="BM437" s="374">
        <v>0</v>
      </c>
      <c r="BN437" s="119"/>
      <c r="BO437" s="119"/>
    </row>
    <row r="438" spans="1:67" ht="24" customHeight="1" x14ac:dyDescent="0.3">
      <c r="A438" s="379" t="s">
        <v>3614</v>
      </c>
      <c r="B438" s="365" t="s">
        <v>3615</v>
      </c>
      <c r="C438" s="366" t="s">
        <v>139</v>
      </c>
      <c r="D438" s="367">
        <f t="shared" si="13"/>
        <v>0</v>
      </c>
      <c r="E438" s="368">
        <f t="shared" si="14"/>
        <v>0</v>
      </c>
      <c r="F438" s="368">
        <f t="shared" si="15"/>
        <v>0</v>
      </c>
      <c r="G438" s="368">
        <f t="shared" si="16"/>
        <v>0</v>
      </c>
      <c r="H438" s="368">
        <f t="shared" si="17"/>
        <v>0</v>
      </c>
      <c r="I438" s="368">
        <f t="shared" si="18"/>
        <v>0</v>
      </c>
      <c r="J438" s="368">
        <f t="shared" si="19"/>
        <v>0</v>
      </c>
      <c r="K438" s="368">
        <f t="shared" si="20"/>
        <v>0</v>
      </c>
      <c r="L438" s="368">
        <f t="shared" si="21"/>
        <v>0</v>
      </c>
      <c r="M438" s="369">
        <f t="shared" si="22"/>
        <v>0</v>
      </c>
      <c r="N438" s="370">
        <f t="shared" si="23"/>
        <v>0</v>
      </c>
      <c r="O438" s="371"/>
      <c r="P438" s="372">
        <f t="shared" si="26"/>
        <v>0</v>
      </c>
      <c r="Q438" s="373" t="str">
        <f t="shared" si="27"/>
        <v/>
      </c>
      <c r="R438" s="374">
        <v>0</v>
      </c>
      <c r="S438" s="384"/>
      <c r="T438" s="384"/>
      <c r="U438" s="385"/>
      <c r="V438" s="385"/>
      <c r="W438" s="117">
        <v>0</v>
      </c>
      <c r="X438" s="123"/>
      <c r="Y438" s="385"/>
      <c r="Z438" s="384"/>
      <c r="AA438" s="384"/>
      <c r="AB438" s="385"/>
      <c r="AC438" s="113">
        <v>0</v>
      </c>
      <c r="AD438" s="386">
        <v>0</v>
      </c>
      <c r="AE438" s="214">
        <v>0</v>
      </c>
      <c r="AF438" s="116"/>
      <c r="AG438" s="116"/>
      <c r="AH438" s="124">
        <v>0</v>
      </c>
      <c r="AI438" s="386">
        <v>0</v>
      </c>
      <c r="AJ438" s="396">
        <v>0</v>
      </c>
      <c r="AK438" s="374"/>
      <c r="AL438" s="385"/>
      <c r="AM438" s="386">
        <v>0</v>
      </c>
      <c r="AN438" s="396">
        <v>0</v>
      </c>
      <c r="AO438" s="374">
        <v>0</v>
      </c>
      <c r="AP438" s="376"/>
      <c r="AQ438" s="384"/>
      <c r="AR438" s="386">
        <v>0</v>
      </c>
      <c r="AS438" s="123">
        <v>0</v>
      </c>
      <c r="AT438" s="384"/>
      <c r="AU438" s="374"/>
      <c r="AV438" s="384"/>
      <c r="AW438" s="374"/>
      <c r="AX438" s="392"/>
      <c r="AY438" s="384"/>
      <c r="AZ438" s="385"/>
      <c r="BA438" s="385"/>
      <c r="BB438" s="377">
        <v>0</v>
      </c>
      <c r="BC438" s="377">
        <v>0</v>
      </c>
      <c r="BD438" s="377">
        <v>0</v>
      </c>
      <c r="BE438" s="378"/>
      <c r="BF438" s="109"/>
      <c r="BG438" s="109"/>
      <c r="BH438" s="116"/>
      <c r="BI438" s="386"/>
      <c r="BJ438" s="378"/>
      <c r="BK438" s="378"/>
      <c r="BL438" s="386"/>
      <c r="BM438" s="383">
        <v>0</v>
      </c>
      <c r="BN438" s="384"/>
      <c r="BO438" s="384"/>
    </row>
    <row r="439" spans="1:67" ht="24" customHeight="1" x14ac:dyDescent="0.3">
      <c r="A439" s="364">
        <v>760414</v>
      </c>
      <c r="B439" s="365" t="s">
        <v>3618</v>
      </c>
      <c r="C439" s="366" t="s">
        <v>49</v>
      </c>
      <c r="D439" s="367">
        <f t="shared" si="13"/>
        <v>0</v>
      </c>
      <c r="E439" s="368">
        <f t="shared" si="14"/>
        <v>0</v>
      </c>
      <c r="F439" s="368">
        <f t="shared" si="15"/>
        <v>0</v>
      </c>
      <c r="G439" s="368">
        <f t="shared" si="16"/>
        <v>0</v>
      </c>
      <c r="H439" s="368">
        <f t="shared" si="17"/>
        <v>0</v>
      </c>
      <c r="I439" s="368">
        <f t="shared" si="18"/>
        <v>0</v>
      </c>
      <c r="J439" s="368">
        <f t="shared" si="19"/>
        <v>0</v>
      </c>
      <c r="K439" s="368">
        <f t="shared" si="20"/>
        <v>0</v>
      </c>
      <c r="L439" s="368">
        <f t="shared" si="21"/>
        <v>0</v>
      </c>
      <c r="M439" s="369">
        <f t="shared" si="22"/>
        <v>0</v>
      </c>
      <c r="N439" s="370">
        <f t="shared" si="23"/>
        <v>0</v>
      </c>
      <c r="O439" s="371"/>
      <c r="P439" s="372">
        <f t="shared" si="26"/>
        <v>0</v>
      </c>
      <c r="Q439" s="373" t="str">
        <f t="shared" si="27"/>
        <v/>
      </c>
      <c r="R439" s="374">
        <v>0</v>
      </c>
      <c r="S439" s="119"/>
      <c r="T439" s="119"/>
      <c r="U439" s="113"/>
      <c r="V439" s="113"/>
      <c r="W439" s="117">
        <v>0</v>
      </c>
      <c r="X439" s="387"/>
      <c r="Y439" s="113"/>
      <c r="Z439" s="119"/>
      <c r="AA439" s="119"/>
      <c r="AB439" s="113"/>
      <c r="AC439" s="385">
        <v>0</v>
      </c>
      <c r="AD439" s="386">
        <v>0</v>
      </c>
      <c r="AE439" s="109">
        <v>0</v>
      </c>
      <c r="AF439" s="116"/>
      <c r="AG439" s="116"/>
      <c r="AH439" s="124">
        <v>0</v>
      </c>
      <c r="AI439" s="117">
        <v>0</v>
      </c>
      <c r="AJ439" s="375">
        <v>0</v>
      </c>
      <c r="AK439" s="383"/>
      <c r="AL439" s="113"/>
      <c r="AM439" s="117">
        <v>0</v>
      </c>
      <c r="AN439" s="375">
        <v>0</v>
      </c>
      <c r="AO439" s="374">
        <v>0</v>
      </c>
      <c r="AP439" s="391"/>
      <c r="AQ439" s="119"/>
      <c r="AR439" s="117">
        <v>0</v>
      </c>
      <c r="AS439" s="123">
        <v>0</v>
      </c>
      <c r="AT439" s="119"/>
      <c r="AU439" s="374"/>
      <c r="AV439" s="119"/>
      <c r="AW439" s="374"/>
      <c r="AX439" s="126"/>
      <c r="AY439" s="119"/>
      <c r="AZ439" s="113"/>
      <c r="BA439" s="113"/>
      <c r="BB439" s="377">
        <v>0</v>
      </c>
      <c r="BC439" s="377">
        <v>0</v>
      </c>
      <c r="BD439" s="377">
        <v>0</v>
      </c>
      <c r="BE439" s="378"/>
      <c r="BF439" s="109"/>
      <c r="BG439" s="109"/>
      <c r="BH439" s="116"/>
      <c r="BI439" s="117"/>
      <c r="BJ439" s="378"/>
      <c r="BK439" s="378"/>
      <c r="BL439" s="117"/>
      <c r="BM439" s="383">
        <v>0</v>
      </c>
      <c r="BN439" s="119"/>
      <c r="BO439" s="119"/>
    </row>
    <row r="440" spans="1:67" ht="24" customHeight="1" x14ac:dyDescent="0.3">
      <c r="A440" s="379" t="s">
        <v>3621</v>
      </c>
      <c r="B440" s="365" t="s">
        <v>3622</v>
      </c>
      <c r="C440" s="366" t="s">
        <v>163</v>
      </c>
      <c r="D440" s="367">
        <f t="shared" si="13"/>
        <v>0</v>
      </c>
      <c r="E440" s="368">
        <f t="shared" si="14"/>
        <v>0</v>
      </c>
      <c r="F440" s="368">
        <f t="shared" si="15"/>
        <v>0</v>
      </c>
      <c r="G440" s="368">
        <f t="shared" si="16"/>
        <v>0</v>
      </c>
      <c r="H440" s="368">
        <f t="shared" si="17"/>
        <v>0</v>
      </c>
      <c r="I440" s="368">
        <f t="shared" si="18"/>
        <v>0</v>
      </c>
      <c r="J440" s="368">
        <f t="shared" si="19"/>
        <v>0</v>
      </c>
      <c r="K440" s="368">
        <f t="shared" si="20"/>
        <v>0</v>
      </c>
      <c r="L440" s="368">
        <f t="shared" si="21"/>
        <v>0</v>
      </c>
      <c r="M440" s="369">
        <f t="shared" si="22"/>
        <v>0</v>
      </c>
      <c r="N440" s="370">
        <f t="shared" si="23"/>
        <v>0</v>
      </c>
      <c r="O440" s="371"/>
      <c r="P440" s="372">
        <f t="shared" si="26"/>
        <v>0</v>
      </c>
      <c r="Q440" s="373" t="str">
        <f t="shared" si="27"/>
        <v/>
      </c>
      <c r="R440" s="383">
        <v>0</v>
      </c>
      <c r="S440" s="384"/>
      <c r="T440" s="384"/>
      <c r="U440" s="385"/>
      <c r="V440" s="385"/>
      <c r="W440" s="117">
        <v>0</v>
      </c>
      <c r="X440" s="387"/>
      <c r="Y440" s="385"/>
      <c r="Z440" s="384"/>
      <c r="AA440" s="384"/>
      <c r="AB440" s="385"/>
      <c r="AC440" s="113">
        <v>0</v>
      </c>
      <c r="AD440" s="117">
        <v>0</v>
      </c>
      <c r="AE440" s="214">
        <v>0</v>
      </c>
      <c r="AF440" s="116"/>
      <c r="AG440" s="116"/>
      <c r="AH440" s="124">
        <v>0</v>
      </c>
      <c r="AI440" s="386">
        <v>0</v>
      </c>
      <c r="AJ440" s="396">
        <v>0</v>
      </c>
      <c r="AK440" s="383"/>
      <c r="AL440" s="385"/>
      <c r="AM440" s="117">
        <v>0</v>
      </c>
      <c r="AN440" s="375">
        <v>0</v>
      </c>
      <c r="AO440" s="374">
        <v>0</v>
      </c>
      <c r="AP440" s="391"/>
      <c r="AQ440" s="384"/>
      <c r="AR440" s="117">
        <v>0</v>
      </c>
      <c r="AS440" s="123">
        <v>0</v>
      </c>
      <c r="AT440" s="384"/>
      <c r="AU440" s="374"/>
      <c r="AV440" s="384"/>
      <c r="AW440" s="374"/>
      <c r="AX440" s="392"/>
      <c r="AY440" s="119"/>
      <c r="AZ440" s="385"/>
      <c r="BA440" s="385"/>
      <c r="BB440" s="377">
        <v>0</v>
      </c>
      <c r="BC440" s="377">
        <v>0</v>
      </c>
      <c r="BD440" s="377">
        <v>0</v>
      </c>
      <c r="BE440" s="378"/>
      <c r="BF440" s="109"/>
      <c r="BG440" s="109"/>
      <c r="BH440" s="116"/>
      <c r="BI440" s="117"/>
      <c r="BJ440" s="378"/>
      <c r="BK440" s="378"/>
      <c r="BL440" s="117"/>
      <c r="BM440" s="374">
        <v>0</v>
      </c>
      <c r="BN440" s="384"/>
      <c r="BO440" s="384"/>
    </row>
    <row r="441" spans="1:67" ht="24" customHeight="1" x14ac:dyDescent="0.3">
      <c r="A441" s="364" t="s">
        <v>3625</v>
      </c>
      <c r="B441" s="365" t="s">
        <v>3626</v>
      </c>
      <c r="C441" s="366" t="s">
        <v>3222</v>
      </c>
      <c r="D441" s="367">
        <f t="shared" si="13"/>
        <v>0</v>
      </c>
      <c r="E441" s="368">
        <f t="shared" si="14"/>
        <v>0</v>
      </c>
      <c r="F441" s="368">
        <f t="shared" si="15"/>
        <v>0</v>
      </c>
      <c r="G441" s="368">
        <f t="shared" si="16"/>
        <v>0</v>
      </c>
      <c r="H441" s="368">
        <f t="shared" si="17"/>
        <v>0</v>
      </c>
      <c r="I441" s="368">
        <f t="shared" si="18"/>
        <v>0</v>
      </c>
      <c r="J441" s="368">
        <f t="shared" si="19"/>
        <v>0</v>
      </c>
      <c r="K441" s="368">
        <f t="shared" si="20"/>
        <v>0</v>
      </c>
      <c r="L441" s="368">
        <f t="shared" si="21"/>
        <v>0</v>
      </c>
      <c r="M441" s="369">
        <f t="shared" si="22"/>
        <v>0</v>
      </c>
      <c r="N441" s="370">
        <f t="shared" si="23"/>
        <v>0</v>
      </c>
      <c r="O441" s="371"/>
      <c r="P441" s="372">
        <f t="shared" si="26"/>
        <v>0</v>
      </c>
      <c r="Q441" s="373" t="str">
        <f t="shared" si="27"/>
        <v/>
      </c>
      <c r="R441" s="374">
        <v>0</v>
      </c>
      <c r="S441" s="119"/>
      <c r="T441" s="119"/>
      <c r="U441" s="113"/>
      <c r="V441" s="113"/>
      <c r="W441" s="117">
        <v>0</v>
      </c>
      <c r="X441" s="387"/>
      <c r="Y441" s="113"/>
      <c r="Z441" s="119"/>
      <c r="AA441" s="119"/>
      <c r="AB441" s="113"/>
      <c r="AC441" s="385">
        <v>0</v>
      </c>
      <c r="AD441" s="386">
        <v>0</v>
      </c>
      <c r="AE441" s="109">
        <v>0</v>
      </c>
      <c r="AF441" s="116"/>
      <c r="AG441" s="116"/>
      <c r="AH441" s="389">
        <v>0</v>
      </c>
      <c r="AI441" s="117">
        <v>0</v>
      </c>
      <c r="AJ441" s="375">
        <v>0</v>
      </c>
      <c r="AK441" s="383"/>
      <c r="AL441" s="113"/>
      <c r="AM441" s="386">
        <v>0</v>
      </c>
      <c r="AN441" s="390">
        <v>0</v>
      </c>
      <c r="AO441" s="374">
        <v>0</v>
      </c>
      <c r="AP441" s="391"/>
      <c r="AQ441" s="119"/>
      <c r="AR441" s="117">
        <v>0</v>
      </c>
      <c r="AS441" s="387">
        <v>0</v>
      </c>
      <c r="AT441" s="119"/>
      <c r="AU441" s="374"/>
      <c r="AV441" s="119"/>
      <c r="AW441" s="374"/>
      <c r="AX441" s="126"/>
      <c r="AY441" s="119"/>
      <c r="AZ441" s="113"/>
      <c r="BA441" s="113"/>
      <c r="BB441" s="377">
        <v>0</v>
      </c>
      <c r="BC441" s="377">
        <v>0</v>
      </c>
      <c r="BD441" s="377">
        <v>0</v>
      </c>
      <c r="BE441" s="378"/>
      <c r="BF441" s="109"/>
      <c r="BG441" s="109"/>
      <c r="BH441" s="116"/>
      <c r="BI441" s="117"/>
      <c r="BJ441" s="378"/>
      <c r="BK441" s="378"/>
      <c r="BL441" s="117"/>
      <c r="BM441" s="374">
        <v>0</v>
      </c>
      <c r="BN441" s="119"/>
      <c r="BO441" s="119"/>
    </row>
    <row r="442" spans="1:67" ht="24" customHeight="1" x14ac:dyDescent="0.3">
      <c r="A442" s="364" t="s">
        <v>3629</v>
      </c>
      <c r="B442" s="365" t="s">
        <v>3630</v>
      </c>
      <c r="C442" s="366" t="s">
        <v>3020</v>
      </c>
      <c r="D442" s="367">
        <f t="shared" si="13"/>
        <v>5</v>
      </c>
      <c r="E442" s="368">
        <f t="shared" si="14"/>
        <v>5</v>
      </c>
      <c r="F442" s="368">
        <f t="shared" si="15"/>
        <v>0</v>
      </c>
      <c r="G442" s="368">
        <f t="shared" si="16"/>
        <v>0</v>
      </c>
      <c r="H442" s="368">
        <f t="shared" si="17"/>
        <v>0</v>
      </c>
      <c r="I442" s="368">
        <f t="shared" si="18"/>
        <v>0</v>
      </c>
      <c r="J442" s="368">
        <f t="shared" si="19"/>
        <v>0</v>
      </c>
      <c r="K442" s="368">
        <f t="shared" si="20"/>
        <v>0</v>
      </c>
      <c r="L442" s="368">
        <f t="shared" si="21"/>
        <v>0</v>
      </c>
      <c r="M442" s="369">
        <f t="shared" si="22"/>
        <v>0</v>
      </c>
      <c r="N442" s="370">
        <f t="shared" si="23"/>
        <v>10</v>
      </c>
      <c r="O442" s="371"/>
      <c r="P442" s="372">
        <f t="shared" si="26"/>
        <v>10</v>
      </c>
      <c r="Q442" s="373">
        <f t="shared" si="27"/>
        <v>628</v>
      </c>
      <c r="R442" s="374">
        <v>0</v>
      </c>
      <c r="S442" s="119"/>
      <c r="T442" s="119"/>
      <c r="U442" s="113"/>
      <c r="V442" s="113"/>
      <c r="W442" s="117">
        <v>0</v>
      </c>
      <c r="X442" s="123"/>
      <c r="Y442" s="113"/>
      <c r="Z442" s="119"/>
      <c r="AA442" s="119"/>
      <c r="AB442" s="113"/>
      <c r="AC442" s="385">
        <v>0</v>
      </c>
      <c r="AD442" s="117">
        <v>0</v>
      </c>
      <c r="AE442" s="109">
        <v>5</v>
      </c>
      <c r="AF442" s="116"/>
      <c r="AG442" s="116"/>
      <c r="AH442" s="389">
        <v>0</v>
      </c>
      <c r="AI442" s="117">
        <v>0</v>
      </c>
      <c r="AJ442" s="375">
        <v>0</v>
      </c>
      <c r="AK442" s="374"/>
      <c r="AL442" s="113"/>
      <c r="AM442" s="386">
        <v>0</v>
      </c>
      <c r="AN442" s="390">
        <v>5</v>
      </c>
      <c r="AO442" s="374">
        <v>0</v>
      </c>
      <c r="AP442" s="376"/>
      <c r="AQ442" s="119"/>
      <c r="AR442" s="117">
        <v>0</v>
      </c>
      <c r="AS442" s="123">
        <v>0</v>
      </c>
      <c r="AT442" s="119"/>
      <c r="AU442" s="374"/>
      <c r="AV442" s="119"/>
      <c r="AW442" s="374"/>
      <c r="AX442" s="126"/>
      <c r="AY442" s="119"/>
      <c r="AZ442" s="113"/>
      <c r="BA442" s="113"/>
      <c r="BB442" s="377">
        <v>0</v>
      </c>
      <c r="BC442" s="377">
        <v>0</v>
      </c>
      <c r="BD442" s="377">
        <v>0</v>
      </c>
      <c r="BE442" s="378"/>
      <c r="BF442" s="109"/>
      <c r="BG442" s="109"/>
      <c r="BH442" s="116"/>
      <c r="BI442" s="117"/>
      <c r="BJ442" s="378"/>
      <c r="BK442" s="378"/>
      <c r="BL442" s="117"/>
      <c r="BM442" s="383">
        <v>0</v>
      </c>
      <c r="BN442" s="119"/>
      <c r="BO442" s="119"/>
    </row>
    <row r="443" spans="1:67" ht="24" customHeight="1" x14ac:dyDescent="0.3">
      <c r="A443" s="364" t="s">
        <v>3633</v>
      </c>
      <c r="B443" s="365" t="s">
        <v>3634</v>
      </c>
      <c r="C443" s="366" t="s">
        <v>3448</v>
      </c>
      <c r="D443" s="367">
        <f t="shared" si="13"/>
        <v>9</v>
      </c>
      <c r="E443" s="368">
        <f t="shared" si="14"/>
        <v>4</v>
      </c>
      <c r="F443" s="368">
        <f t="shared" si="15"/>
        <v>0</v>
      </c>
      <c r="G443" s="368">
        <f t="shared" si="16"/>
        <v>0</v>
      </c>
      <c r="H443" s="368">
        <f t="shared" si="17"/>
        <v>0</v>
      </c>
      <c r="I443" s="368">
        <f t="shared" si="18"/>
        <v>0</v>
      </c>
      <c r="J443" s="368">
        <f t="shared" si="19"/>
        <v>0</v>
      </c>
      <c r="K443" s="368">
        <f t="shared" si="20"/>
        <v>0</v>
      </c>
      <c r="L443" s="368">
        <f t="shared" si="21"/>
        <v>0</v>
      </c>
      <c r="M443" s="369">
        <f t="shared" si="22"/>
        <v>0</v>
      </c>
      <c r="N443" s="370">
        <f t="shared" si="23"/>
        <v>13</v>
      </c>
      <c r="O443" s="371"/>
      <c r="P443" s="372">
        <f t="shared" si="26"/>
        <v>13</v>
      </c>
      <c r="Q443" s="373">
        <f t="shared" si="27"/>
        <v>559</v>
      </c>
      <c r="R443" s="383">
        <v>0</v>
      </c>
      <c r="S443" s="119"/>
      <c r="T443" s="119"/>
      <c r="U443" s="113"/>
      <c r="V443" s="113"/>
      <c r="W443" s="117">
        <v>0</v>
      </c>
      <c r="X443" s="387"/>
      <c r="Y443" s="113"/>
      <c r="Z443" s="119"/>
      <c r="AA443" s="119"/>
      <c r="AB443" s="113"/>
      <c r="AC443" s="113">
        <v>9</v>
      </c>
      <c r="AD443" s="117">
        <v>0</v>
      </c>
      <c r="AE443" s="109">
        <v>0</v>
      </c>
      <c r="AF443" s="116"/>
      <c r="AG443" s="116"/>
      <c r="AH443" s="124">
        <v>0</v>
      </c>
      <c r="AI443" s="386">
        <v>0</v>
      </c>
      <c r="AJ443" s="390">
        <v>0</v>
      </c>
      <c r="AK443" s="383"/>
      <c r="AL443" s="113"/>
      <c r="AM443" s="117">
        <v>0</v>
      </c>
      <c r="AN443" s="375">
        <v>0</v>
      </c>
      <c r="AO443" s="374">
        <v>0</v>
      </c>
      <c r="AP443" s="391"/>
      <c r="AQ443" s="119"/>
      <c r="AR443" s="117">
        <v>0</v>
      </c>
      <c r="AS443" s="123">
        <v>0</v>
      </c>
      <c r="AT443" s="119"/>
      <c r="AU443" s="374"/>
      <c r="AV443" s="119"/>
      <c r="AW443" s="374"/>
      <c r="AX443" s="126"/>
      <c r="AY443" s="119">
        <v>4</v>
      </c>
      <c r="AZ443" s="113"/>
      <c r="BA443" s="113"/>
      <c r="BB443" s="394">
        <v>0</v>
      </c>
      <c r="BC443" s="394">
        <v>0</v>
      </c>
      <c r="BD443" s="394">
        <v>0</v>
      </c>
      <c r="BE443" s="378"/>
      <c r="BF443" s="109"/>
      <c r="BG443" s="109"/>
      <c r="BH443" s="116"/>
      <c r="BI443" s="117"/>
      <c r="BJ443" s="378"/>
      <c r="BK443" s="378"/>
      <c r="BL443" s="117"/>
      <c r="BM443" s="383">
        <v>0</v>
      </c>
      <c r="BN443" s="119"/>
      <c r="BO443" s="119"/>
    </row>
    <row r="444" spans="1:67" ht="24" customHeight="1" x14ac:dyDescent="0.3">
      <c r="A444" s="379" t="s">
        <v>3637</v>
      </c>
      <c r="B444" s="365" t="s">
        <v>3638</v>
      </c>
      <c r="C444" s="366" t="s">
        <v>4505</v>
      </c>
      <c r="D444" s="367">
        <f t="shared" si="13"/>
        <v>3</v>
      </c>
      <c r="E444" s="368">
        <f t="shared" si="14"/>
        <v>0</v>
      </c>
      <c r="F444" s="368">
        <f t="shared" si="15"/>
        <v>0</v>
      </c>
      <c r="G444" s="368">
        <f t="shared" si="16"/>
        <v>0</v>
      </c>
      <c r="H444" s="368">
        <f t="shared" si="17"/>
        <v>0</v>
      </c>
      <c r="I444" s="368">
        <f t="shared" si="18"/>
        <v>0</v>
      </c>
      <c r="J444" s="368">
        <f t="shared" si="19"/>
        <v>0</v>
      </c>
      <c r="K444" s="368">
        <f t="shared" si="20"/>
        <v>0</v>
      </c>
      <c r="L444" s="368">
        <f t="shared" si="21"/>
        <v>0</v>
      </c>
      <c r="M444" s="369">
        <f t="shared" si="22"/>
        <v>0</v>
      </c>
      <c r="N444" s="370">
        <f t="shared" si="23"/>
        <v>3</v>
      </c>
      <c r="O444" s="371"/>
      <c r="P444" s="372">
        <f t="shared" si="26"/>
        <v>3</v>
      </c>
      <c r="Q444" s="373">
        <f t="shared" si="27"/>
        <v>853</v>
      </c>
      <c r="R444" s="374">
        <v>0</v>
      </c>
      <c r="S444" s="384"/>
      <c r="T444" s="384"/>
      <c r="U444" s="385"/>
      <c r="V444" s="385"/>
      <c r="W444" s="386">
        <v>0</v>
      </c>
      <c r="X444" s="387"/>
      <c r="Y444" s="385"/>
      <c r="Z444" s="384"/>
      <c r="AA444" s="384"/>
      <c r="AB444" s="385"/>
      <c r="AC444" s="113">
        <v>3</v>
      </c>
      <c r="AD444" s="117">
        <v>0</v>
      </c>
      <c r="AE444" s="109">
        <v>0</v>
      </c>
      <c r="AF444" s="116"/>
      <c r="AG444" s="116"/>
      <c r="AH444" s="389">
        <v>0</v>
      </c>
      <c r="AI444" s="117">
        <v>0</v>
      </c>
      <c r="AJ444" s="375">
        <v>0</v>
      </c>
      <c r="AK444" s="383"/>
      <c r="AL444" s="385"/>
      <c r="AM444" s="386">
        <v>0</v>
      </c>
      <c r="AN444" s="390">
        <v>0</v>
      </c>
      <c r="AO444" s="383">
        <v>0</v>
      </c>
      <c r="AP444" s="391"/>
      <c r="AQ444" s="384"/>
      <c r="AR444" s="117">
        <v>0</v>
      </c>
      <c r="AS444" s="123">
        <v>0</v>
      </c>
      <c r="AT444" s="384"/>
      <c r="AU444" s="383"/>
      <c r="AV444" s="384"/>
      <c r="AW444" s="383"/>
      <c r="AX444" s="126"/>
      <c r="AY444" s="384"/>
      <c r="AZ444" s="385"/>
      <c r="BA444" s="385"/>
      <c r="BB444" s="394">
        <v>0</v>
      </c>
      <c r="BC444" s="394">
        <v>0</v>
      </c>
      <c r="BD444" s="394">
        <v>0</v>
      </c>
      <c r="BE444" s="378"/>
      <c r="BF444" s="214"/>
      <c r="BG444" s="214"/>
      <c r="BH444" s="116"/>
      <c r="BI444" s="117"/>
      <c r="BJ444" s="378"/>
      <c r="BK444" s="378"/>
      <c r="BL444" s="117"/>
      <c r="BM444" s="374">
        <v>0</v>
      </c>
      <c r="BN444" s="384"/>
      <c r="BO444" s="384"/>
    </row>
    <row r="445" spans="1:67" ht="24" customHeight="1" x14ac:dyDescent="0.3">
      <c r="A445" s="379" t="s">
        <v>1280</v>
      </c>
      <c r="B445" s="365" t="s">
        <v>1281</v>
      </c>
      <c r="C445" s="366" t="s">
        <v>139</v>
      </c>
      <c r="D445" s="367">
        <f t="shared" si="13"/>
        <v>50</v>
      </c>
      <c r="E445" s="368">
        <f t="shared" si="14"/>
        <v>24</v>
      </c>
      <c r="F445" s="368">
        <f t="shared" si="15"/>
        <v>23</v>
      </c>
      <c r="G445" s="368">
        <f t="shared" si="16"/>
        <v>15</v>
      </c>
      <c r="H445" s="368">
        <f t="shared" si="17"/>
        <v>0</v>
      </c>
      <c r="I445" s="368">
        <f t="shared" si="18"/>
        <v>0</v>
      </c>
      <c r="J445" s="368">
        <f t="shared" si="19"/>
        <v>0</v>
      </c>
      <c r="K445" s="368">
        <f t="shared" si="20"/>
        <v>0</v>
      </c>
      <c r="L445" s="368">
        <f t="shared" si="21"/>
        <v>0</v>
      </c>
      <c r="M445" s="369">
        <f t="shared" si="22"/>
        <v>0</v>
      </c>
      <c r="N445" s="370">
        <f t="shared" si="23"/>
        <v>112</v>
      </c>
      <c r="O445" s="371"/>
      <c r="P445" s="372">
        <f t="shared" si="26"/>
        <v>112</v>
      </c>
      <c r="Q445" s="373">
        <f t="shared" si="27"/>
        <v>120</v>
      </c>
      <c r="R445" s="374">
        <v>0</v>
      </c>
      <c r="S445" s="384"/>
      <c r="T445" s="384">
        <v>15</v>
      </c>
      <c r="U445" s="385"/>
      <c r="V445" s="385"/>
      <c r="W445" s="386">
        <v>0</v>
      </c>
      <c r="X445" s="123"/>
      <c r="Y445" s="385"/>
      <c r="Z445" s="384"/>
      <c r="AA445" s="384"/>
      <c r="AB445" s="385"/>
      <c r="AC445" s="385">
        <v>23</v>
      </c>
      <c r="AD445" s="117">
        <v>0</v>
      </c>
      <c r="AE445" s="109">
        <v>0</v>
      </c>
      <c r="AF445" s="116"/>
      <c r="AG445" s="116"/>
      <c r="AH445" s="124">
        <v>0</v>
      </c>
      <c r="AI445" s="117">
        <v>0</v>
      </c>
      <c r="AJ445" s="396">
        <v>0</v>
      </c>
      <c r="AK445" s="374"/>
      <c r="AL445" s="385"/>
      <c r="AM445" s="117">
        <v>0</v>
      </c>
      <c r="AN445" s="396">
        <v>0</v>
      </c>
      <c r="AO445" s="383">
        <v>0</v>
      </c>
      <c r="AP445" s="376"/>
      <c r="AQ445" s="384"/>
      <c r="AR445" s="117">
        <v>0</v>
      </c>
      <c r="AS445" s="123">
        <v>0</v>
      </c>
      <c r="AT445" s="384"/>
      <c r="AU445" s="383"/>
      <c r="AV445" s="384"/>
      <c r="AW445" s="383"/>
      <c r="AX445" s="126"/>
      <c r="AY445" s="384">
        <v>24</v>
      </c>
      <c r="AZ445" s="385"/>
      <c r="BA445" s="385"/>
      <c r="BB445" s="377">
        <v>0</v>
      </c>
      <c r="BC445" s="377">
        <v>0</v>
      </c>
      <c r="BD445" s="377">
        <v>0</v>
      </c>
      <c r="BE445" s="378"/>
      <c r="BF445" s="214"/>
      <c r="BG445" s="214"/>
      <c r="BH445" s="116"/>
      <c r="BI445" s="117"/>
      <c r="BJ445" s="378"/>
      <c r="BK445" s="378"/>
      <c r="BL445" s="117">
        <v>50</v>
      </c>
      <c r="BM445" s="374">
        <v>1</v>
      </c>
      <c r="BN445" s="384"/>
      <c r="BO445" s="384"/>
    </row>
    <row r="446" spans="1:67" ht="24" customHeight="1" x14ac:dyDescent="0.3">
      <c r="A446" s="364" t="s">
        <v>3643</v>
      </c>
      <c r="B446" s="365" t="s">
        <v>3644</v>
      </c>
      <c r="C446" s="366" t="s">
        <v>2148</v>
      </c>
      <c r="D446" s="367">
        <f t="shared" si="13"/>
        <v>16</v>
      </c>
      <c r="E446" s="368">
        <f t="shared" si="14"/>
        <v>0</v>
      </c>
      <c r="F446" s="368">
        <f t="shared" si="15"/>
        <v>0</v>
      </c>
      <c r="G446" s="368">
        <f t="shared" si="16"/>
        <v>0</v>
      </c>
      <c r="H446" s="368">
        <f t="shared" si="17"/>
        <v>0</v>
      </c>
      <c r="I446" s="368">
        <f t="shared" si="18"/>
        <v>0</v>
      </c>
      <c r="J446" s="368">
        <f t="shared" si="19"/>
        <v>0</v>
      </c>
      <c r="K446" s="368">
        <f t="shared" si="20"/>
        <v>0</v>
      </c>
      <c r="L446" s="368">
        <f t="shared" si="21"/>
        <v>0</v>
      </c>
      <c r="M446" s="369">
        <f t="shared" si="22"/>
        <v>0</v>
      </c>
      <c r="N446" s="370">
        <f t="shared" si="23"/>
        <v>16</v>
      </c>
      <c r="O446" s="371"/>
      <c r="P446" s="372">
        <f t="shared" si="26"/>
        <v>16</v>
      </c>
      <c r="Q446" s="373">
        <f t="shared" si="27"/>
        <v>488</v>
      </c>
      <c r="R446" s="374">
        <v>0</v>
      </c>
      <c r="S446" s="119"/>
      <c r="T446" s="119"/>
      <c r="U446" s="113"/>
      <c r="V446" s="113"/>
      <c r="W446" s="386">
        <v>0</v>
      </c>
      <c r="X446" s="123"/>
      <c r="Y446" s="113"/>
      <c r="Z446" s="119"/>
      <c r="AA446" s="119"/>
      <c r="AB446" s="113"/>
      <c r="AC446" s="113">
        <v>16</v>
      </c>
      <c r="AD446" s="117">
        <v>0</v>
      </c>
      <c r="AE446" s="109">
        <v>0</v>
      </c>
      <c r="AF446" s="116"/>
      <c r="AG446" s="116"/>
      <c r="AH446" s="124">
        <v>0</v>
      </c>
      <c r="AI446" s="117">
        <v>0</v>
      </c>
      <c r="AJ446" s="375">
        <v>0</v>
      </c>
      <c r="AK446" s="374"/>
      <c r="AL446" s="113"/>
      <c r="AM446" s="386">
        <v>0</v>
      </c>
      <c r="AN446" s="390">
        <v>0</v>
      </c>
      <c r="AO446" s="374">
        <v>0</v>
      </c>
      <c r="AP446" s="376"/>
      <c r="AQ446" s="119"/>
      <c r="AR446" s="117">
        <v>0</v>
      </c>
      <c r="AS446" s="123">
        <v>0</v>
      </c>
      <c r="AT446" s="119"/>
      <c r="AU446" s="374"/>
      <c r="AV446" s="119"/>
      <c r="AW446" s="374"/>
      <c r="AX446" s="126"/>
      <c r="AY446" s="119"/>
      <c r="AZ446" s="113"/>
      <c r="BA446" s="113"/>
      <c r="BB446" s="377">
        <v>0</v>
      </c>
      <c r="BC446" s="377">
        <v>0</v>
      </c>
      <c r="BD446" s="377">
        <v>0</v>
      </c>
      <c r="BE446" s="378"/>
      <c r="BF446" s="109"/>
      <c r="BG446" s="109"/>
      <c r="BH446" s="116"/>
      <c r="BI446" s="117"/>
      <c r="BJ446" s="378"/>
      <c r="BK446" s="378"/>
      <c r="BL446" s="117"/>
      <c r="BM446" s="374">
        <v>0</v>
      </c>
      <c r="BN446" s="119"/>
      <c r="BO446" s="119"/>
    </row>
    <row r="447" spans="1:67" ht="24" customHeight="1" x14ac:dyDescent="0.3">
      <c r="A447" s="364" t="s">
        <v>3647</v>
      </c>
      <c r="B447" s="365" t="s">
        <v>3648</v>
      </c>
      <c r="C447" s="366" t="s">
        <v>696</v>
      </c>
      <c r="D447" s="367">
        <f t="shared" si="13"/>
        <v>0</v>
      </c>
      <c r="E447" s="368">
        <f t="shared" si="14"/>
        <v>0</v>
      </c>
      <c r="F447" s="368">
        <f t="shared" si="15"/>
        <v>0</v>
      </c>
      <c r="G447" s="368">
        <f t="shared" si="16"/>
        <v>0</v>
      </c>
      <c r="H447" s="368">
        <f t="shared" si="17"/>
        <v>0</v>
      </c>
      <c r="I447" s="368">
        <f t="shared" si="18"/>
        <v>0</v>
      </c>
      <c r="J447" s="368">
        <f t="shared" si="19"/>
        <v>0</v>
      </c>
      <c r="K447" s="368">
        <f t="shared" si="20"/>
        <v>0</v>
      </c>
      <c r="L447" s="368">
        <f t="shared" si="21"/>
        <v>0</v>
      </c>
      <c r="M447" s="369">
        <f t="shared" si="22"/>
        <v>0</v>
      </c>
      <c r="N447" s="370">
        <f t="shared" si="23"/>
        <v>0</v>
      </c>
      <c r="O447" s="371"/>
      <c r="P447" s="372">
        <f t="shared" si="26"/>
        <v>0</v>
      </c>
      <c r="Q447" s="373" t="str">
        <f t="shared" si="27"/>
        <v/>
      </c>
      <c r="R447" s="374">
        <v>0</v>
      </c>
      <c r="S447" s="119"/>
      <c r="T447" s="119"/>
      <c r="U447" s="113"/>
      <c r="V447" s="113"/>
      <c r="W447" s="117">
        <v>0</v>
      </c>
      <c r="X447" s="123"/>
      <c r="Y447" s="113"/>
      <c r="Z447" s="119"/>
      <c r="AA447" s="119"/>
      <c r="AB447" s="113"/>
      <c r="AC447" s="113">
        <v>0</v>
      </c>
      <c r="AD447" s="386">
        <v>0</v>
      </c>
      <c r="AE447" s="109">
        <v>0</v>
      </c>
      <c r="AF447" s="116"/>
      <c r="AG447" s="116"/>
      <c r="AH447" s="124">
        <v>0</v>
      </c>
      <c r="AI447" s="117">
        <v>0</v>
      </c>
      <c r="AJ447" s="375">
        <v>0</v>
      </c>
      <c r="AK447" s="374"/>
      <c r="AL447" s="113"/>
      <c r="AM447" s="117">
        <v>0</v>
      </c>
      <c r="AN447" s="375">
        <v>0</v>
      </c>
      <c r="AO447" s="383">
        <v>0</v>
      </c>
      <c r="AP447" s="376"/>
      <c r="AQ447" s="119"/>
      <c r="AR447" s="386">
        <v>0</v>
      </c>
      <c r="AS447" s="387">
        <v>0</v>
      </c>
      <c r="AT447" s="119"/>
      <c r="AU447" s="383"/>
      <c r="AV447" s="119"/>
      <c r="AW447" s="383"/>
      <c r="AX447" s="126"/>
      <c r="AY447" s="119"/>
      <c r="AZ447" s="113"/>
      <c r="BA447" s="113"/>
      <c r="BB447" s="377">
        <v>0</v>
      </c>
      <c r="BC447" s="377">
        <v>0</v>
      </c>
      <c r="BD447" s="377">
        <v>0</v>
      </c>
      <c r="BE447" s="378"/>
      <c r="BF447" s="109"/>
      <c r="BG447" s="109"/>
      <c r="BH447" s="116"/>
      <c r="BI447" s="386"/>
      <c r="BJ447" s="378"/>
      <c r="BK447" s="378"/>
      <c r="BL447" s="386"/>
      <c r="BM447" s="374">
        <v>0</v>
      </c>
      <c r="BN447" s="119"/>
      <c r="BO447" s="119"/>
    </row>
    <row r="448" spans="1:67" ht="24" customHeight="1" x14ac:dyDescent="0.3">
      <c r="A448" s="364" t="s">
        <v>3651</v>
      </c>
      <c r="B448" s="365" t="s">
        <v>3652</v>
      </c>
      <c r="C448" s="366" t="s">
        <v>3469</v>
      </c>
      <c r="D448" s="367">
        <f t="shared" si="13"/>
        <v>0</v>
      </c>
      <c r="E448" s="368">
        <f t="shared" si="14"/>
        <v>0</v>
      </c>
      <c r="F448" s="368">
        <f t="shared" si="15"/>
        <v>0</v>
      </c>
      <c r="G448" s="368">
        <f t="shared" si="16"/>
        <v>0</v>
      </c>
      <c r="H448" s="368">
        <f t="shared" si="17"/>
        <v>0</v>
      </c>
      <c r="I448" s="368">
        <f t="shared" si="18"/>
        <v>0</v>
      </c>
      <c r="J448" s="368">
        <f t="shared" si="19"/>
        <v>0</v>
      </c>
      <c r="K448" s="368">
        <f t="shared" si="20"/>
        <v>0</v>
      </c>
      <c r="L448" s="368">
        <f t="shared" si="21"/>
        <v>0</v>
      </c>
      <c r="M448" s="369">
        <f t="shared" si="22"/>
        <v>0</v>
      </c>
      <c r="N448" s="370">
        <f t="shared" si="23"/>
        <v>0</v>
      </c>
      <c r="O448" s="371">
        <f>Nemzetközi!E45</f>
        <v>740</v>
      </c>
      <c r="P448" s="372">
        <f t="shared" si="26"/>
        <v>74000</v>
      </c>
      <c r="Q448" s="373">
        <f t="shared" si="27"/>
        <v>2</v>
      </c>
      <c r="R448" s="374">
        <v>0</v>
      </c>
      <c r="S448" s="119"/>
      <c r="T448" s="119"/>
      <c r="U448" s="113"/>
      <c r="V448" s="113"/>
      <c r="W448" s="386">
        <v>0</v>
      </c>
      <c r="X448" s="123"/>
      <c r="Y448" s="113"/>
      <c r="Z448" s="119"/>
      <c r="AA448" s="119"/>
      <c r="AB448" s="113"/>
      <c r="AC448" s="113">
        <v>0</v>
      </c>
      <c r="AD448" s="386">
        <v>0</v>
      </c>
      <c r="AE448" s="109">
        <v>0</v>
      </c>
      <c r="AF448" s="116"/>
      <c r="AG448" s="116"/>
      <c r="AH448" s="124">
        <v>0</v>
      </c>
      <c r="AI448" s="117">
        <v>0</v>
      </c>
      <c r="AJ448" s="375">
        <v>0</v>
      </c>
      <c r="AK448" s="374"/>
      <c r="AL448" s="113"/>
      <c r="AM448" s="386">
        <v>0</v>
      </c>
      <c r="AN448" s="390">
        <v>0</v>
      </c>
      <c r="AO448" s="374">
        <v>0</v>
      </c>
      <c r="AP448" s="376"/>
      <c r="AQ448" s="119"/>
      <c r="AR448" s="117">
        <v>0</v>
      </c>
      <c r="AS448" s="387">
        <v>0</v>
      </c>
      <c r="AT448" s="119"/>
      <c r="AU448" s="374"/>
      <c r="AV448" s="119"/>
      <c r="AW448" s="374"/>
      <c r="AX448" s="126"/>
      <c r="AY448" s="119"/>
      <c r="AZ448" s="113"/>
      <c r="BA448" s="113"/>
      <c r="BB448" s="377">
        <v>0</v>
      </c>
      <c r="BC448" s="377">
        <v>0</v>
      </c>
      <c r="BD448" s="377">
        <v>0</v>
      </c>
      <c r="BE448" s="378"/>
      <c r="BF448" s="109"/>
      <c r="BG448" s="109"/>
      <c r="BH448" s="116"/>
      <c r="BI448" s="117"/>
      <c r="BJ448" s="378"/>
      <c r="BK448" s="378"/>
      <c r="BL448" s="117"/>
      <c r="BM448" s="383">
        <v>0</v>
      </c>
      <c r="BN448" s="119"/>
      <c r="BO448" s="119"/>
    </row>
    <row r="449" spans="1:67" ht="24" customHeight="1" x14ac:dyDescent="0.3">
      <c r="A449" s="364" t="s">
        <v>3655</v>
      </c>
      <c r="B449" s="365" t="s">
        <v>3656</v>
      </c>
      <c r="C449" s="366" t="s">
        <v>3469</v>
      </c>
      <c r="D449" s="367">
        <f t="shared" si="13"/>
        <v>105</v>
      </c>
      <c r="E449" s="368">
        <f t="shared" si="14"/>
        <v>70</v>
      </c>
      <c r="F449" s="368">
        <f t="shared" si="15"/>
        <v>0</v>
      </c>
      <c r="G449" s="368">
        <f t="shared" si="16"/>
        <v>0</v>
      </c>
      <c r="H449" s="368">
        <f t="shared" si="17"/>
        <v>0</v>
      </c>
      <c r="I449" s="368">
        <f t="shared" si="18"/>
        <v>0</v>
      </c>
      <c r="J449" s="368">
        <f t="shared" si="19"/>
        <v>0</v>
      </c>
      <c r="K449" s="368">
        <f t="shared" si="20"/>
        <v>0</v>
      </c>
      <c r="L449" s="368">
        <f t="shared" si="21"/>
        <v>0</v>
      </c>
      <c r="M449" s="369">
        <f t="shared" si="22"/>
        <v>0</v>
      </c>
      <c r="N449" s="370">
        <f t="shared" si="23"/>
        <v>175</v>
      </c>
      <c r="O449" s="371">
        <f>Nemzetközi!E46</f>
        <v>73</v>
      </c>
      <c r="P449" s="372">
        <f t="shared" si="26"/>
        <v>7475</v>
      </c>
      <c r="Q449" s="373">
        <f t="shared" si="27"/>
        <v>5</v>
      </c>
      <c r="R449" s="374">
        <v>0</v>
      </c>
      <c r="S449" s="119"/>
      <c r="T449" s="119"/>
      <c r="U449" s="113"/>
      <c r="V449" s="113"/>
      <c r="W449" s="117">
        <v>0</v>
      </c>
      <c r="X449" s="387"/>
      <c r="Y449" s="113"/>
      <c r="Z449" s="119"/>
      <c r="AA449" s="119"/>
      <c r="AB449" s="113"/>
      <c r="AC449" s="385">
        <v>0</v>
      </c>
      <c r="AD449" s="117">
        <v>0</v>
      </c>
      <c r="AE449" s="109">
        <v>0</v>
      </c>
      <c r="AF449" s="116"/>
      <c r="AG449" s="116"/>
      <c r="AH449" s="389">
        <v>0</v>
      </c>
      <c r="AI449" s="117">
        <v>0</v>
      </c>
      <c r="AJ449" s="375">
        <v>0</v>
      </c>
      <c r="AK449" s="383"/>
      <c r="AL449" s="113"/>
      <c r="AM449" s="117">
        <v>0</v>
      </c>
      <c r="AN449" s="375">
        <v>0</v>
      </c>
      <c r="AO449" s="374">
        <v>0</v>
      </c>
      <c r="AP449" s="391"/>
      <c r="AQ449" s="119"/>
      <c r="AR449" s="386">
        <v>0</v>
      </c>
      <c r="AS449" s="123">
        <v>0</v>
      </c>
      <c r="AT449" s="119"/>
      <c r="AU449" s="374"/>
      <c r="AV449" s="119"/>
      <c r="AW449" s="374"/>
      <c r="AX449" s="392"/>
      <c r="AY449" s="119"/>
      <c r="AZ449" s="113"/>
      <c r="BA449" s="113"/>
      <c r="BB449" s="377">
        <v>0</v>
      </c>
      <c r="BC449" s="377">
        <v>0</v>
      </c>
      <c r="BD449" s="377">
        <v>0</v>
      </c>
      <c r="BE449" s="378"/>
      <c r="BF449" s="109"/>
      <c r="BG449" s="109"/>
      <c r="BH449" s="116"/>
      <c r="BI449" s="386"/>
      <c r="BJ449" s="378">
        <v>105</v>
      </c>
      <c r="BK449" s="378">
        <v>70</v>
      </c>
      <c r="BL449" s="386"/>
      <c r="BM449" s="383">
        <v>0</v>
      </c>
      <c r="BN449" s="119"/>
      <c r="BO449" s="119"/>
    </row>
    <row r="450" spans="1:67" ht="24" customHeight="1" x14ac:dyDescent="0.3">
      <c r="A450" s="379" t="s">
        <v>3659</v>
      </c>
      <c r="B450" s="365" t="s">
        <v>3660</v>
      </c>
      <c r="C450" s="366" t="s">
        <v>3524</v>
      </c>
      <c r="D450" s="367">
        <f t="shared" si="13"/>
        <v>0</v>
      </c>
      <c r="E450" s="368">
        <f t="shared" si="14"/>
        <v>0</v>
      </c>
      <c r="F450" s="368">
        <f t="shared" si="15"/>
        <v>0</v>
      </c>
      <c r="G450" s="368">
        <f t="shared" si="16"/>
        <v>0</v>
      </c>
      <c r="H450" s="368">
        <f t="shared" si="17"/>
        <v>0</v>
      </c>
      <c r="I450" s="368">
        <f t="shared" si="18"/>
        <v>0</v>
      </c>
      <c r="J450" s="368">
        <f t="shared" si="19"/>
        <v>0</v>
      </c>
      <c r="K450" s="368">
        <f t="shared" si="20"/>
        <v>0</v>
      </c>
      <c r="L450" s="368">
        <f t="shared" si="21"/>
        <v>0</v>
      </c>
      <c r="M450" s="369">
        <f t="shared" si="22"/>
        <v>0</v>
      </c>
      <c r="N450" s="370">
        <f t="shared" si="23"/>
        <v>0</v>
      </c>
      <c r="O450" s="371"/>
      <c r="P450" s="372">
        <f t="shared" si="26"/>
        <v>0</v>
      </c>
      <c r="Q450" s="373" t="str">
        <f t="shared" si="27"/>
        <v/>
      </c>
      <c r="R450" s="374">
        <v>0</v>
      </c>
      <c r="S450" s="384"/>
      <c r="T450" s="384"/>
      <c r="U450" s="385"/>
      <c r="V450" s="385"/>
      <c r="W450" s="117">
        <v>0</v>
      </c>
      <c r="X450" s="123"/>
      <c r="Y450" s="385"/>
      <c r="Z450" s="384"/>
      <c r="AA450" s="384"/>
      <c r="AB450" s="385"/>
      <c r="AC450" s="113">
        <v>0</v>
      </c>
      <c r="AD450" s="386">
        <v>0</v>
      </c>
      <c r="AE450" s="214">
        <v>0</v>
      </c>
      <c r="AF450" s="116"/>
      <c r="AG450" s="116"/>
      <c r="AH450" s="124">
        <v>0</v>
      </c>
      <c r="AI450" s="117">
        <v>0</v>
      </c>
      <c r="AJ450" s="375">
        <v>0</v>
      </c>
      <c r="AK450" s="374"/>
      <c r="AL450" s="385"/>
      <c r="AM450" s="117">
        <v>0</v>
      </c>
      <c r="AN450" s="375">
        <v>0</v>
      </c>
      <c r="AO450" s="374">
        <v>0</v>
      </c>
      <c r="AP450" s="376"/>
      <c r="AQ450" s="384"/>
      <c r="AR450" s="117">
        <v>0</v>
      </c>
      <c r="AS450" s="387">
        <v>0</v>
      </c>
      <c r="AT450" s="384"/>
      <c r="AU450" s="374"/>
      <c r="AV450" s="384"/>
      <c r="AW450" s="374"/>
      <c r="AX450" s="126"/>
      <c r="AY450" s="384"/>
      <c r="AZ450" s="385"/>
      <c r="BA450" s="385"/>
      <c r="BB450" s="394">
        <v>0</v>
      </c>
      <c r="BC450" s="394">
        <v>0</v>
      </c>
      <c r="BD450" s="394">
        <v>0</v>
      </c>
      <c r="BE450" s="378"/>
      <c r="BF450" s="214"/>
      <c r="BG450" s="214"/>
      <c r="BH450" s="116"/>
      <c r="BI450" s="117"/>
      <c r="BJ450" s="378"/>
      <c r="BK450" s="378"/>
      <c r="BL450" s="117"/>
      <c r="BM450" s="374">
        <v>0</v>
      </c>
      <c r="BN450" s="384"/>
      <c r="BO450" s="384"/>
    </row>
    <row r="451" spans="1:67" ht="24" customHeight="1" x14ac:dyDescent="0.3">
      <c r="A451" s="379" t="s">
        <v>3663</v>
      </c>
      <c r="B451" s="365" t="s">
        <v>3664</v>
      </c>
      <c r="C451" s="366" t="s">
        <v>3524</v>
      </c>
      <c r="D451" s="367">
        <f t="shared" si="13"/>
        <v>9</v>
      </c>
      <c r="E451" s="368">
        <f t="shared" si="14"/>
        <v>0</v>
      </c>
      <c r="F451" s="368">
        <f t="shared" si="15"/>
        <v>0</v>
      </c>
      <c r="G451" s="368">
        <f t="shared" si="16"/>
        <v>0</v>
      </c>
      <c r="H451" s="368">
        <f t="shared" si="17"/>
        <v>0</v>
      </c>
      <c r="I451" s="368">
        <f t="shared" si="18"/>
        <v>0</v>
      </c>
      <c r="J451" s="368">
        <f t="shared" si="19"/>
        <v>0</v>
      </c>
      <c r="K451" s="368">
        <f t="shared" si="20"/>
        <v>0</v>
      </c>
      <c r="L451" s="368">
        <f t="shared" si="21"/>
        <v>0</v>
      </c>
      <c r="M451" s="369">
        <f t="shared" si="22"/>
        <v>0</v>
      </c>
      <c r="N451" s="370">
        <f t="shared" si="23"/>
        <v>9</v>
      </c>
      <c r="O451" s="371"/>
      <c r="P451" s="372">
        <f t="shared" si="26"/>
        <v>9</v>
      </c>
      <c r="Q451" s="373">
        <f t="shared" si="27"/>
        <v>659</v>
      </c>
      <c r="R451" s="374">
        <v>0</v>
      </c>
      <c r="S451" s="384"/>
      <c r="T451" s="384"/>
      <c r="U451" s="385"/>
      <c r="V451" s="385"/>
      <c r="W451" s="117">
        <v>0</v>
      </c>
      <c r="X451" s="123"/>
      <c r="Y451" s="385"/>
      <c r="Z451" s="384"/>
      <c r="AA451" s="384"/>
      <c r="AB451" s="385"/>
      <c r="AC451" s="113">
        <v>9</v>
      </c>
      <c r="AD451" s="386">
        <v>0</v>
      </c>
      <c r="AE451" s="214">
        <v>0</v>
      </c>
      <c r="AF451" s="116"/>
      <c r="AG451" s="116"/>
      <c r="AH451" s="389">
        <v>0</v>
      </c>
      <c r="AI451" s="117">
        <v>0</v>
      </c>
      <c r="AJ451" s="375">
        <v>0</v>
      </c>
      <c r="AK451" s="374"/>
      <c r="AL451" s="385"/>
      <c r="AM451" s="117">
        <v>0</v>
      </c>
      <c r="AN451" s="375">
        <v>0</v>
      </c>
      <c r="AO451" s="374">
        <v>0</v>
      </c>
      <c r="AP451" s="376"/>
      <c r="AQ451" s="384"/>
      <c r="AR451" s="117">
        <v>0</v>
      </c>
      <c r="AS451" s="123">
        <v>0</v>
      </c>
      <c r="AT451" s="384"/>
      <c r="AU451" s="374"/>
      <c r="AV451" s="384"/>
      <c r="AW451" s="374"/>
      <c r="AX451" s="392"/>
      <c r="AY451" s="384"/>
      <c r="AZ451" s="385"/>
      <c r="BA451" s="385"/>
      <c r="BB451" s="394">
        <v>0</v>
      </c>
      <c r="BC451" s="394">
        <v>0</v>
      </c>
      <c r="BD451" s="394">
        <v>0</v>
      </c>
      <c r="BE451" s="378"/>
      <c r="BF451" s="214"/>
      <c r="BG451" s="214"/>
      <c r="BH451" s="116"/>
      <c r="BI451" s="117"/>
      <c r="BJ451" s="378"/>
      <c r="BK451" s="378"/>
      <c r="BL451" s="117"/>
      <c r="BM451" s="383">
        <v>0</v>
      </c>
      <c r="BN451" s="384"/>
      <c r="BO451" s="384"/>
    </row>
    <row r="452" spans="1:67" ht="24" customHeight="1" x14ac:dyDescent="0.3">
      <c r="A452" s="379" t="s">
        <v>3667</v>
      </c>
      <c r="B452" s="365" t="s">
        <v>3669</v>
      </c>
      <c r="C452" s="366" t="s">
        <v>3524</v>
      </c>
      <c r="D452" s="367">
        <f t="shared" si="13"/>
        <v>6</v>
      </c>
      <c r="E452" s="368">
        <f t="shared" si="14"/>
        <v>3</v>
      </c>
      <c r="F452" s="368">
        <f t="shared" si="15"/>
        <v>0</v>
      </c>
      <c r="G452" s="368">
        <f t="shared" si="16"/>
        <v>0</v>
      </c>
      <c r="H452" s="368">
        <f t="shared" si="17"/>
        <v>0</v>
      </c>
      <c r="I452" s="368">
        <f t="shared" si="18"/>
        <v>0</v>
      </c>
      <c r="J452" s="368">
        <f t="shared" si="19"/>
        <v>0</v>
      </c>
      <c r="K452" s="368">
        <f t="shared" si="20"/>
        <v>0</v>
      </c>
      <c r="L452" s="368">
        <f t="shared" si="21"/>
        <v>0</v>
      </c>
      <c r="M452" s="369">
        <f t="shared" si="22"/>
        <v>0</v>
      </c>
      <c r="N452" s="370">
        <f t="shared" si="23"/>
        <v>9</v>
      </c>
      <c r="O452" s="371"/>
      <c r="P452" s="372">
        <f t="shared" si="26"/>
        <v>9</v>
      </c>
      <c r="Q452" s="373">
        <f t="shared" si="27"/>
        <v>659</v>
      </c>
      <c r="R452" s="374">
        <v>0</v>
      </c>
      <c r="S452" s="384"/>
      <c r="T452" s="384"/>
      <c r="U452" s="385"/>
      <c r="V452" s="385"/>
      <c r="W452" s="117">
        <v>0</v>
      </c>
      <c r="X452" s="123"/>
      <c r="Y452" s="385"/>
      <c r="Z452" s="384"/>
      <c r="AA452" s="384"/>
      <c r="AB452" s="385"/>
      <c r="AC452" s="113">
        <v>3</v>
      </c>
      <c r="AD452" s="117">
        <v>0</v>
      </c>
      <c r="AE452" s="109">
        <v>0</v>
      </c>
      <c r="AF452" s="116"/>
      <c r="AG452" s="116"/>
      <c r="AH452" s="124">
        <v>0</v>
      </c>
      <c r="AI452" s="386">
        <v>0</v>
      </c>
      <c r="AJ452" s="396">
        <v>0</v>
      </c>
      <c r="AK452" s="374"/>
      <c r="AL452" s="385"/>
      <c r="AM452" s="117">
        <v>0</v>
      </c>
      <c r="AN452" s="375">
        <v>0</v>
      </c>
      <c r="AO452" s="374">
        <v>0</v>
      </c>
      <c r="AP452" s="376"/>
      <c r="AQ452" s="384"/>
      <c r="AR452" s="386">
        <v>0</v>
      </c>
      <c r="AS452" s="123">
        <v>0</v>
      </c>
      <c r="AT452" s="384"/>
      <c r="AU452" s="374"/>
      <c r="AV452" s="384"/>
      <c r="AW452" s="374"/>
      <c r="AX452" s="392"/>
      <c r="AY452" s="384">
        <v>6</v>
      </c>
      <c r="AZ452" s="385"/>
      <c r="BA452" s="385"/>
      <c r="BB452" s="377">
        <v>0</v>
      </c>
      <c r="BC452" s="377">
        <v>0</v>
      </c>
      <c r="BD452" s="377">
        <v>0</v>
      </c>
      <c r="BE452" s="378"/>
      <c r="BF452" s="109"/>
      <c r="BG452" s="109"/>
      <c r="BH452" s="116"/>
      <c r="BI452" s="386"/>
      <c r="BJ452" s="378"/>
      <c r="BK452" s="378"/>
      <c r="BL452" s="386"/>
      <c r="BM452" s="383">
        <v>0</v>
      </c>
      <c r="BN452" s="384"/>
      <c r="BO452" s="384"/>
    </row>
    <row r="453" spans="1:67" ht="24" customHeight="1" x14ac:dyDescent="0.3">
      <c r="A453" s="380" t="s">
        <v>3675</v>
      </c>
      <c r="B453" s="381" t="s">
        <v>3676</v>
      </c>
      <c r="C453" s="382" t="s">
        <v>2391</v>
      </c>
      <c r="D453" s="367">
        <f t="shared" si="13"/>
        <v>0</v>
      </c>
      <c r="E453" s="368">
        <f t="shared" si="14"/>
        <v>0</v>
      </c>
      <c r="F453" s="368">
        <f t="shared" si="15"/>
        <v>0</v>
      </c>
      <c r="G453" s="368">
        <f t="shared" si="16"/>
        <v>0</v>
      </c>
      <c r="H453" s="368">
        <f t="shared" si="17"/>
        <v>0</v>
      </c>
      <c r="I453" s="368">
        <f t="shared" si="18"/>
        <v>0</v>
      </c>
      <c r="J453" s="368">
        <f t="shared" si="19"/>
        <v>0</v>
      </c>
      <c r="K453" s="368">
        <f t="shared" si="20"/>
        <v>0</v>
      </c>
      <c r="L453" s="368">
        <f t="shared" si="21"/>
        <v>0</v>
      </c>
      <c r="M453" s="369">
        <f t="shared" si="22"/>
        <v>0</v>
      </c>
      <c r="N453" s="370">
        <f t="shared" si="23"/>
        <v>0</v>
      </c>
      <c r="O453" s="371"/>
      <c r="P453" s="372">
        <f t="shared" si="26"/>
        <v>0</v>
      </c>
      <c r="Q453" s="373" t="str">
        <f t="shared" si="27"/>
        <v/>
      </c>
      <c r="R453" s="383">
        <v>0</v>
      </c>
      <c r="S453" s="384"/>
      <c r="T453" s="384"/>
      <c r="U453" s="385"/>
      <c r="V453" s="385"/>
      <c r="W453" s="117">
        <v>0</v>
      </c>
      <c r="X453" s="123"/>
      <c r="Y453" s="385"/>
      <c r="Z453" s="384"/>
      <c r="AA453" s="384"/>
      <c r="AB453" s="385"/>
      <c r="AC453" s="113">
        <v>0</v>
      </c>
      <c r="AD453" s="386">
        <v>0</v>
      </c>
      <c r="AE453" s="214">
        <v>0</v>
      </c>
      <c r="AF453" s="388"/>
      <c r="AG453" s="388"/>
      <c r="AH453" s="124">
        <v>0</v>
      </c>
      <c r="AI453" s="386">
        <v>0</v>
      </c>
      <c r="AJ453" s="396">
        <v>0</v>
      </c>
      <c r="AK453" s="374"/>
      <c r="AL453" s="385"/>
      <c r="AM453" s="117">
        <v>0</v>
      </c>
      <c r="AN453" s="375">
        <v>0</v>
      </c>
      <c r="AO453" s="374">
        <v>0</v>
      </c>
      <c r="AP453" s="376"/>
      <c r="AQ453" s="384"/>
      <c r="AR453" s="117">
        <v>0</v>
      </c>
      <c r="AS453" s="387">
        <v>0</v>
      </c>
      <c r="AT453" s="384"/>
      <c r="AU453" s="374"/>
      <c r="AV453" s="384"/>
      <c r="AW453" s="374"/>
      <c r="AX453" s="126"/>
      <c r="AY453" s="384"/>
      <c r="AZ453" s="385"/>
      <c r="BA453" s="385"/>
      <c r="BB453" s="377">
        <v>0</v>
      </c>
      <c r="BC453" s="377">
        <v>0</v>
      </c>
      <c r="BD453" s="377">
        <v>0</v>
      </c>
      <c r="BE453" s="393"/>
      <c r="BF453" s="109"/>
      <c r="BG453" s="109"/>
      <c r="BH453" s="388"/>
      <c r="BI453" s="117"/>
      <c r="BJ453" s="393"/>
      <c r="BK453" s="393"/>
      <c r="BL453" s="117"/>
      <c r="BM453" s="374">
        <v>0</v>
      </c>
      <c r="BN453" s="384"/>
      <c r="BO453" s="384"/>
    </row>
    <row r="454" spans="1:67" ht="24" customHeight="1" x14ac:dyDescent="0.3">
      <c r="A454" s="364">
        <v>9409160</v>
      </c>
      <c r="B454" s="365" t="s">
        <v>3682</v>
      </c>
      <c r="C454" s="366" t="s">
        <v>1978</v>
      </c>
      <c r="D454" s="367">
        <f t="shared" si="13"/>
        <v>11</v>
      </c>
      <c r="E454" s="368">
        <f t="shared" si="14"/>
        <v>0</v>
      </c>
      <c r="F454" s="368">
        <f t="shared" si="15"/>
        <v>0</v>
      </c>
      <c r="G454" s="368">
        <f t="shared" si="16"/>
        <v>0</v>
      </c>
      <c r="H454" s="368">
        <f t="shared" si="17"/>
        <v>0</v>
      </c>
      <c r="I454" s="368">
        <f t="shared" si="18"/>
        <v>0</v>
      </c>
      <c r="J454" s="368">
        <f t="shared" si="19"/>
        <v>0</v>
      </c>
      <c r="K454" s="368">
        <f t="shared" si="20"/>
        <v>0</v>
      </c>
      <c r="L454" s="368">
        <f t="shared" si="21"/>
        <v>0</v>
      </c>
      <c r="M454" s="369">
        <f t="shared" si="22"/>
        <v>0</v>
      </c>
      <c r="N454" s="370">
        <f t="shared" si="23"/>
        <v>11</v>
      </c>
      <c r="O454" s="371"/>
      <c r="P454" s="372">
        <f t="shared" si="26"/>
        <v>11</v>
      </c>
      <c r="Q454" s="373">
        <f t="shared" si="27"/>
        <v>608</v>
      </c>
      <c r="R454" s="383">
        <v>0</v>
      </c>
      <c r="S454" s="384"/>
      <c r="T454" s="384"/>
      <c r="U454" s="385"/>
      <c r="V454" s="385"/>
      <c r="W454" s="386">
        <v>0</v>
      </c>
      <c r="X454" s="123"/>
      <c r="Y454" s="385"/>
      <c r="Z454" s="384"/>
      <c r="AA454" s="384"/>
      <c r="AB454" s="385"/>
      <c r="AC454" s="113">
        <v>0</v>
      </c>
      <c r="AD454" s="117">
        <v>0</v>
      </c>
      <c r="AE454" s="109">
        <v>0</v>
      </c>
      <c r="AF454" s="116"/>
      <c r="AG454" s="116"/>
      <c r="AH454" s="124">
        <v>0</v>
      </c>
      <c r="AI454" s="117">
        <v>0</v>
      </c>
      <c r="AJ454" s="375">
        <v>0</v>
      </c>
      <c r="AK454" s="374"/>
      <c r="AL454" s="385"/>
      <c r="AM454" s="117">
        <v>0</v>
      </c>
      <c r="AN454" s="375">
        <v>0</v>
      </c>
      <c r="AO454" s="374">
        <v>0</v>
      </c>
      <c r="AP454" s="376"/>
      <c r="AQ454" s="384"/>
      <c r="AR454" s="117">
        <v>0</v>
      </c>
      <c r="AS454" s="387">
        <v>0</v>
      </c>
      <c r="AT454" s="384"/>
      <c r="AU454" s="374"/>
      <c r="AV454" s="384"/>
      <c r="AW454" s="374"/>
      <c r="AX454" s="126"/>
      <c r="AY454" s="384">
        <v>11</v>
      </c>
      <c r="AZ454" s="385"/>
      <c r="BA454" s="385"/>
      <c r="BB454" s="377">
        <v>0</v>
      </c>
      <c r="BC454" s="377">
        <v>0</v>
      </c>
      <c r="BD454" s="377">
        <v>0</v>
      </c>
      <c r="BE454" s="378"/>
      <c r="BF454" s="214"/>
      <c r="BG454" s="214"/>
      <c r="BH454" s="116"/>
      <c r="BI454" s="117"/>
      <c r="BJ454" s="378"/>
      <c r="BK454" s="378"/>
      <c r="BL454" s="117"/>
      <c r="BM454" s="383">
        <v>0</v>
      </c>
      <c r="BN454" s="384"/>
      <c r="BO454" s="384"/>
    </row>
    <row r="455" spans="1:67" ht="24" customHeight="1" x14ac:dyDescent="0.3">
      <c r="A455" s="364">
        <v>720706</v>
      </c>
      <c r="B455" s="365" t="s">
        <v>3687</v>
      </c>
      <c r="C455" s="366" t="s">
        <v>3448</v>
      </c>
      <c r="D455" s="367">
        <f t="shared" si="13"/>
        <v>0</v>
      </c>
      <c r="E455" s="368">
        <f t="shared" si="14"/>
        <v>0</v>
      </c>
      <c r="F455" s="368">
        <f t="shared" si="15"/>
        <v>0</v>
      </c>
      <c r="G455" s="368">
        <f t="shared" si="16"/>
        <v>0</v>
      </c>
      <c r="H455" s="368">
        <f t="shared" si="17"/>
        <v>0</v>
      </c>
      <c r="I455" s="368">
        <f t="shared" si="18"/>
        <v>0</v>
      </c>
      <c r="J455" s="368">
        <f t="shared" si="19"/>
        <v>0</v>
      </c>
      <c r="K455" s="368">
        <f t="shared" si="20"/>
        <v>0</v>
      </c>
      <c r="L455" s="368">
        <f t="shared" si="21"/>
        <v>0</v>
      </c>
      <c r="M455" s="369">
        <f t="shared" si="22"/>
        <v>0</v>
      </c>
      <c r="N455" s="370">
        <f t="shared" si="23"/>
        <v>0</v>
      </c>
      <c r="O455" s="371"/>
      <c r="P455" s="372">
        <f t="shared" si="26"/>
        <v>0</v>
      </c>
      <c r="Q455" s="373" t="str">
        <f t="shared" si="27"/>
        <v/>
      </c>
      <c r="R455" s="374">
        <v>0</v>
      </c>
      <c r="S455" s="119"/>
      <c r="T455" s="119"/>
      <c r="U455" s="113"/>
      <c r="V455" s="113"/>
      <c r="W455" s="386">
        <v>0</v>
      </c>
      <c r="X455" s="387"/>
      <c r="Y455" s="113"/>
      <c r="Z455" s="119"/>
      <c r="AA455" s="119"/>
      <c r="AB455" s="113"/>
      <c r="AC455" s="385">
        <v>0</v>
      </c>
      <c r="AD455" s="117">
        <v>0</v>
      </c>
      <c r="AE455" s="440">
        <v>0</v>
      </c>
      <c r="AF455" s="116"/>
      <c r="AG455" s="116"/>
      <c r="AH455" s="124">
        <v>0</v>
      </c>
      <c r="AI455" s="117">
        <v>0</v>
      </c>
      <c r="AJ455" s="375">
        <v>0</v>
      </c>
      <c r="AK455" s="383"/>
      <c r="AL455" s="113"/>
      <c r="AM455" s="117">
        <v>0</v>
      </c>
      <c r="AN455" s="375">
        <v>0</v>
      </c>
      <c r="AO455" s="383">
        <v>0</v>
      </c>
      <c r="AP455" s="391"/>
      <c r="AQ455" s="119"/>
      <c r="AR455" s="117">
        <v>0</v>
      </c>
      <c r="AS455" s="123">
        <v>0</v>
      </c>
      <c r="AT455" s="119"/>
      <c r="AU455" s="383"/>
      <c r="AV455" s="119"/>
      <c r="AW455" s="383"/>
      <c r="AX455" s="126"/>
      <c r="AY455" s="119"/>
      <c r="AZ455" s="113"/>
      <c r="BA455" s="113"/>
      <c r="BB455" s="377">
        <v>0</v>
      </c>
      <c r="BC455" s="377">
        <v>0</v>
      </c>
      <c r="BD455" s="377">
        <v>0</v>
      </c>
      <c r="BE455" s="378"/>
      <c r="BF455" s="109"/>
      <c r="BG455" s="109"/>
      <c r="BH455" s="116"/>
      <c r="BI455" s="117"/>
      <c r="BJ455" s="378"/>
      <c r="BK455" s="378"/>
      <c r="BL455" s="117"/>
      <c r="BM455" s="374">
        <v>0</v>
      </c>
      <c r="BN455" s="119"/>
      <c r="BO455" s="119"/>
    </row>
    <row r="456" spans="1:67" ht="24" customHeight="1" x14ac:dyDescent="0.3">
      <c r="A456" s="380" t="s">
        <v>3690</v>
      </c>
      <c r="B456" s="381" t="s">
        <v>3691</v>
      </c>
      <c r="C456" s="382" t="s">
        <v>301</v>
      </c>
      <c r="D456" s="367">
        <f t="shared" si="13"/>
        <v>0</v>
      </c>
      <c r="E456" s="368">
        <f t="shared" si="14"/>
        <v>0</v>
      </c>
      <c r="F456" s="368">
        <f t="shared" si="15"/>
        <v>0</v>
      </c>
      <c r="G456" s="368">
        <f t="shared" si="16"/>
        <v>0</v>
      </c>
      <c r="H456" s="368">
        <f t="shared" si="17"/>
        <v>0</v>
      </c>
      <c r="I456" s="368">
        <f t="shared" si="18"/>
        <v>0</v>
      </c>
      <c r="J456" s="368">
        <f t="shared" si="19"/>
        <v>0</v>
      </c>
      <c r="K456" s="368">
        <f t="shared" si="20"/>
        <v>0</v>
      </c>
      <c r="L456" s="368">
        <f t="shared" si="21"/>
        <v>0</v>
      </c>
      <c r="M456" s="369">
        <f t="shared" si="22"/>
        <v>0</v>
      </c>
      <c r="N456" s="370">
        <f t="shared" si="23"/>
        <v>0</v>
      </c>
      <c r="O456" s="371"/>
      <c r="P456" s="372">
        <f t="shared" si="26"/>
        <v>0</v>
      </c>
      <c r="Q456" s="373" t="str">
        <f t="shared" si="27"/>
        <v/>
      </c>
      <c r="R456" s="383">
        <v>0</v>
      </c>
      <c r="S456" s="119"/>
      <c r="T456" s="119"/>
      <c r="U456" s="113"/>
      <c r="V456" s="113"/>
      <c r="W456" s="117">
        <v>0</v>
      </c>
      <c r="X456" s="387"/>
      <c r="Y456" s="113"/>
      <c r="Z456" s="119"/>
      <c r="AA456" s="119"/>
      <c r="AB456" s="113"/>
      <c r="AC456" s="385">
        <v>0</v>
      </c>
      <c r="AD456" s="117">
        <v>0</v>
      </c>
      <c r="AE456" s="109">
        <v>0</v>
      </c>
      <c r="AF456" s="388"/>
      <c r="AG456" s="388"/>
      <c r="AH456" s="389">
        <v>0</v>
      </c>
      <c r="AI456" s="386">
        <v>0</v>
      </c>
      <c r="AJ456" s="396">
        <v>0</v>
      </c>
      <c r="AK456" s="383"/>
      <c r="AL456" s="113"/>
      <c r="AM456" s="117">
        <v>0</v>
      </c>
      <c r="AN456" s="375">
        <v>0</v>
      </c>
      <c r="AO456" s="374">
        <v>0</v>
      </c>
      <c r="AP456" s="391"/>
      <c r="AQ456" s="119"/>
      <c r="AR456" s="117">
        <v>0</v>
      </c>
      <c r="AS456" s="123">
        <v>0</v>
      </c>
      <c r="AT456" s="119"/>
      <c r="AU456" s="374"/>
      <c r="AV456" s="119"/>
      <c r="AW456" s="374"/>
      <c r="AX456" s="392"/>
      <c r="AY456" s="119"/>
      <c r="AZ456" s="113"/>
      <c r="BA456" s="113"/>
      <c r="BB456" s="377">
        <v>0</v>
      </c>
      <c r="BC456" s="377">
        <v>0</v>
      </c>
      <c r="BD456" s="377">
        <v>0</v>
      </c>
      <c r="BE456" s="393"/>
      <c r="BF456" s="214"/>
      <c r="BG456" s="214"/>
      <c r="BH456" s="388"/>
      <c r="BI456" s="117"/>
      <c r="BJ456" s="393"/>
      <c r="BK456" s="393"/>
      <c r="BL456" s="117"/>
      <c r="BM456" s="383">
        <v>0</v>
      </c>
      <c r="BN456" s="119"/>
      <c r="BO456" s="119"/>
    </row>
    <row r="457" spans="1:67" ht="24" customHeight="1" x14ac:dyDescent="0.3">
      <c r="A457" s="380" t="s">
        <v>3694</v>
      </c>
      <c r="B457" s="381" t="s">
        <v>3695</v>
      </c>
      <c r="C457" s="382" t="s">
        <v>1012</v>
      </c>
      <c r="D457" s="367">
        <f t="shared" si="13"/>
        <v>0</v>
      </c>
      <c r="E457" s="368">
        <f t="shared" si="14"/>
        <v>0</v>
      </c>
      <c r="F457" s="368">
        <f t="shared" si="15"/>
        <v>0</v>
      </c>
      <c r="G457" s="368">
        <f t="shared" si="16"/>
        <v>0</v>
      </c>
      <c r="H457" s="368">
        <f t="shared" si="17"/>
        <v>0</v>
      </c>
      <c r="I457" s="368">
        <f t="shared" si="18"/>
        <v>0</v>
      </c>
      <c r="J457" s="368">
        <f t="shared" si="19"/>
        <v>0</v>
      </c>
      <c r="K457" s="368">
        <f t="shared" si="20"/>
        <v>0</v>
      </c>
      <c r="L457" s="368">
        <f t="shared" si="21"/>
        <v>0</v>
      </c>
      <c r="M457" s="369">
        <f t="shared" si="22"/>
        <v>0</v>
      </c>
      <c r="N457" s="370">
        <f t="shared" si="23"/>
        <v>0</v>
      </c>
      <c r="O457" s="371"/>
      <c r="P457" s="372">
        <f t="shared" si="26"/>
        <v>0</v>
      </c>
      <c r="Q457" s="373" t="str">
        <f t="shared" si="27"/>
        <v/>
      </c>
      <c r="R457" s="374">
        <v>0</v>
      </c>
      <c r="S457" s="119"/>
      <c r="T457" s="119"/>
      <c r="U457" s="113"/>
      <c r="V457" s="113"/>
      <c r="W457" s="386">
        <v>0</v>
      </c>
      <c r="X457" s="123"/>
      <c r="Y457" s="113"/>
      <c r="Z457" s="119"/>
      <c r="AA457" s="119"/>
      <c r="AB457" s="113"/>
      <c r="AC457" s="113">
        <v>0</v>
      </c>
      <c r="AD457" s="117">
        <v>0</v>
      </c>
      <c r="AE457" s="109">
        <v>0</v>
      </c>
      <c r="AF457" s="388"/>
      <c r="AG457" s="388"/>
      <c r="AH457" s="389">
        <v>0</v>
      </c>
      <c r="AI457" s="117">
        <v>0</v>
      </c>
      <c r="AJ457" s="375">
        <v>0</v>
      </c>
      <c r="AK457" s="374"/>
      <c r="AL457" s="113"/>
      <c r="AM457" s="386">
        <v>0</v>
      </c>
      <c r="AN457" s="396">
        <v>0</v>
      </c>
      <c r="AO457" s="374">
        <v>0</v>
      </c>
      <c r="AP457" s="376"/>
      <c r="AQ457" s="119"/>
      <c r="AR457" s="117">
        <v>0</v>
      </c>
      <c r="AS457" s="123">
        <v>0</v>
      </c>
      <c r="AT457" s="119"/>
      <c r="AU457" s="374"/>
      <c r="AV457" s="119"/>
      <c r="AW457" s="374"/>
      <c r="AX457" s="126"/>
      <c r="AY457" s="119"/>
      <c r="AZ457" s="113"/>
      <c r="BA457" s="113"/>
      <c r="BB457" s="377">
        <v>0</v>
      </c>
      <c r="BC457" s="377">
        <v>0</v>
      </c>
      <c r="BD457" s="377">
        <v>0</v>
      </c>
      <c r="BE457" s="393"/>
      <c r="BF457" s="109"/>
      <c r="BG457" s="109"/>
      <c r="BH457" s="388"/>
      <c r="BI457" s="117"/>
      <c r="BJ457" s="393"/>
      <c r="BK457" s="393"/>
      <c r="BL457" s="117"/>
      <c r="BM457" s="374">
        <v>0</v>
      </c>
      <c r="BN457" s="119"/>
      <c r="BO457" s="119"/>
    </row>
    <row r="458" spans="1:67" ht="24" customHeight="1" x14ac:dyDescent="0.3">
      <c r="A458" s="364" t="s">
        <v>3698</v>
      </c>
      <c r="B458" s="365" t="s">
        <v>3699</v>
      </c>
      <c r="C458" s="366" t="s">
        <v>2148</v>
      </c>
      <c r="D458" s="367">
        <f t="shared" si="13"/>
        <v>0</v>
      </c>
      <c r="E458" s="368">
        <f t="shared" si="14"/>
        <v>0</v>
      </c>
      <c r="F458" s="368">
        <f t="shared" si="15"/>
        <v>0</v>
      </c>
      <c r="G458" s="368">
        <f t="shared" si="16"/>
        <v>0</v>
      </c>
      <c r="H458" s="368">
        <f t="shared" si="17"/>
        <v>0</v>
      </c>
      <c r="I458" s="368">
        <f t="shared" si="18"/>
        <v>0</v>
      </c>
      <c r="J458" s="368">
        <f t="shared" si="19"/>
        <v>0</v>
      </c>
      <c r="K458" s="368">
        <f t="shared" si="20"/>
        <v>0</v>
      </c>
      <c r="L458" s="368">
        <f t="shared" si="21"/>
        <v>0</v>
      </c>
      <c r="M458" s="369">
        <f t="shared" si="22"/>
        <v>0</v>
      </c>
      <c r="N458" s="370">
        <f t="shared" si="23"/>
        <v>0</v>
      </c>
      <c r="O458" s="371"/>
      <c r="P458" s="372">
        <f t="shared" si="26"/>
        <v>0</v>
      </c>
      <c r="Q458" s="373" t="str">
        <f t="shared" si="27"/>
        <v/>
      </c>
      <c r="R458" s="374">
        <v>0</v>
      </c>
      <c r="S458" s="384"/>
      <c r="T458" s="384"/>
      <c r="U458" s="385"/>
      <c r="V458" s="385"/>
      <c r="W458" s="386">
        <v>0</v>
      </c>
      <c r="X458" s="123"/>
      <c r="Y458" s="385"/>
      <c r="Z458" s="384"/>
      <c r="AA458" s="384"/>
      <c r="AB458" s="385"/>
      <c r="AC458" s="385">
        <v>0</v>
      </c>
      <c r="AD458" s="117">
        <v>0</v>
      </c>
      <c r="AE458" s="109">
        <v>0</v>
      </c>
      <c r="AF458" s="116"/>
      <c r="AG458" s="116"/>
      <c r="AH458" s="124">
        <v>0</v>
      </c>
      <c r="AI458" s="117">
        <v>0</v>
      </c>
      <c r="AJ458" s="375">
        <v>0</v>
      </c>
      <c r="AK458" s="374"/>
      <c r="AL458" s="385"/>
      <c r="AM458" s="117">
        <v>0</v>
      </c>
      <c r="AN458" s="375">
        <v>0</v>
      </c>
      <c r="AO458" s="374">
        <v>0</v>
      </c>
      <c r="AP458" s="376"/>
      <c r="AQ458" s="384"/>
      <c r="AR458" s="117">
        <v>0</v>
      </c>
      <c r="AS458" s="123">
        <v>0</v>
      </c>
      <c r="AT458" s="384"/>
      <c r="AU458" s="374"/>
      <c r="AV458" s="384"/>
      <c r="AW458" s="374"/>
      <c r="AX458" s="126"/>
      <c r="AY458" s="384"/>
      <c r="AZ458" s="385"/>
      <c r="BA458" s="385"/>
      <c r="BB458" s="394">
        <v>0</v>
      </c>
      <c r="BC458" s="394">
        <v>0</v>
      </c>
      <c r="BD458" s="394">
        <v>0</v>
      </c>
      <c r="BE458" s="378"/>
      <c r="BF458" s="109"/>
      <c r="BG458" s="109"/>
      <c r="BH458" s="116"/>
      <c r="BI458" s="117"/>
      <c r="BJ458" s="378"/>
      <c r="BK458" s="378"/>
      <c r="BL458" s="117"/>
      <c r="BM458" s="374">
        <v>0</v>
      </c>
      <c r="BN458" s="384"/>
      <c r="BO458" s="384"/>
    </row>
    <row r="459" spans="1:67" ht="24" customHeight="1" x14ac:dyDescent="0.3">
      <c r="A459" s="379" t="s">
        <v>3702</v>
      </c>
      <c r="B459" s="365" t="s">
        <v>3703</v>
      </c>
      <c r="C459" s="366" t="s">
        <v>2863</v>
      </c>
      <c r="D459" s="367">
        <f t="shared" si="13"/>
        <v>0</v>
      </c>
      <c r="E459" s="368">
        <f t="shared" si="14"/>
        <v>0</v>
      </c>
      <c r="F459" s="368">
        <f t="shared" si="15"/>
        <v>0</v>
      </c>
      <c r="G459" s="368">
        <f t="shared" si="16"/>
        <v>0</v>
      </c>
      <c r="H459" s="368">
        <f t="shared" si="17"/>
        <v>0</v>
      </c>
      <c r="I459" s="368">
        <f t="shared" si="18"/>
        <v>0</v>
      </c>
      <c r="J459" s="368">
        <f t="shared" si="19"/>
        <v>0</v>
      </c>
      <c r="K459" s="368">
        <f t="shared" si="20"/>
        <v>0</v>
      </c>
      <c r="L459" s="368">
        <f t="shared" si="21"/>
        <v>0</v>
      </c>
      <c r="M459" s="369">
        <f t="shared" si="22"/>
        <v>0</v>
      </c>
      <c r="N459" s="370">
        <f t="shared" si="23"/>
        <v>0</v>
      </c>
      <c r="O459" s="371"/>
      <c r="P459" s="372">
        <f t="shared" si="26"/>
        <v>0</v>
      </c>
      <c r="Q459" s="373" t="str">
        <f t="shared" si="27"/>
        <v/>
      </c>
      <c r="R459" s="374">
        <v>0</v>
      </c>
      <c r="S459" s="384"/>
      <c r="T459" s="384"/>
      <c r="U459" s="385"/>
      <c r="V459" s="385"/>
      <c r="W459" s="117">
        <v>0</v>
      </c>
      <c r="X459" s="387"/>
      <c r="Y459" s="385"/>
      <c r="Z459" s="384"/>
      <c r="AA459" s="384"/>
      <c r="AB459" s="385"/>
      <c r="AC459" s="113">
        <v>0</v>
      </c>
      <c r="AD459" s="386">
        <v>0</v>
      </c>
      <c r="AE459" s="109">
        <v>0</v>
      </c>
      <c r="AF459" s="116"/>
      <c r="AG459" s="116"/>
      <c r="AH459" s="124">
        <v>0</v>
      </c>
      <c r="AI459" s="386">
        <v>0</v>
      </c>
      <c r="AJ459" s="390">
        <v>0</v>
      </c>
      <c r="AK459" s="383"/>
      <c r="AL459" s="385"/>
      <c r="AM459" s="386">
        <v>0</v>
      </c>
      <c r="AN459" s="390">
        <v>0</v>
      </c>
      <c r="AO459" s="374">
        <v>0</v>
      </c>
      <c r="AP459" s="391"/>
      <c r="AQ459" s="384"/>
      <c r="AR459" s="117">
        <v>0</v>
      </c>
      <c r="AS459" s="123">
        <v>0</v>
      </c>
      <c r="AT459" s="384"/>
      <c r="AU459" s="374"/>
      <c r="AV459" s="384"/>
      <c r="AW459" s="374"/>
      <c r="AX459" s="126"/>
      <c r="AY459" s="384"/>
      <c r="AZ459" s="385"/>
      <c r="BA459" s="385"/>
      <c r="BB459" s="377">
        <v>0</v>
      </c>
      <c r="BC459" s="377">
        <v>0</v>
      </c>
      <c r="BD459" s="377">
        <v>0</v>
      </c>
      <c r="BE459" s="378"/>
      <c r="BF459" s="109"/>
      <c r="BG459" s="109"/>
      <c r="BH459" s="116"/>
      <c r="BI459" s="117"/>
      <c r="BJ459" s="378"/>
      <c r="BK459" s="378"/>
      <c r="BL459" s="117"/>
      <c r="BM459" s="374">
        <v>0</v>
      </c>
      <c r="BN459" s="384"/>
      <c r="BO459" s="384"/>
    </row>
    <row r="460" spans="1:67" ht="24" customHeight="1" x14ac:dyDescent="0.3">
      <c r="A460" s="364" t="s">
        <v>3707</v>
      </c>
      <c r="B460" s="365" t="s">
        <v>3709</v>
      </c>
      <c r="C460" s="366" t="s">
        <v>139</v>
      </c>
      <c r="D460" s="367">
        <f t="shared" si="13"/>
        <v>8</v>
      </c>
      <c r="E460" s="368">
        <f t="shared" si="14"/>
        <v>3</v>
      </c>
      <c r="F460" s="368">
        <f t="shared" si="15"/>
        <v>0</v>
      </c>
      <c r="G460" s="368">
        <f t="shared" si="16"/>
        <v>0</v>
      </c>
      <c r="H460" s="368">
        <f t="shared" si="17"/>
        <v>0</v>
      </c>
      <c r="I460" s="368">
        <f t="shared" si="18"/>
        <v>0</v>
      </c>
      <c r="J460" s="368">
        <f t="shared" si="19"/>
        <v>0</v>
      </c>
      <c r="K460" s="368">
        <f t="shared" si="20"/>
        <v>0</v>
      </c>
      <c r="L460" s="368">
        <f t="shared" si="21"/>
        <v>0</v>
      </c>
      <c r="M460" s="369">
        <f t="shared" si="22"/>
        <v>0</v>
      </c>
      <c r="N460" s="370">
        <f t="shared" si="23"/>
        <v>11</v>
      </c>
      <c r="O460" s="371"/>
      <c r="P460" s="372">
        <f t="shared" si="26"/>
        <v>11</v>
      </c>
      <c r="Q460" s="373">
        <f t="shared" si="27"/>
        <v>608</v>
      </c>
      <c r="R460" s="374">
        <v>0</v>
      </c>
      <c r="S460" s="384"/>
      <c r="T460" s="384"/>
      <c r="U460" s="385"/>
      <c r="V460" s="385"/>
      <c r="W460" s="386">
        <v>0</v>
      </c>
      <c r="X460" s="387"/>
      <c r="Y460" s="385"/>
      <c r="Z460" s="384"/>
      <c r="AA460" s="384"/>
      <c r="AB460" s="385"/>
      <c r="AC460" s="113">
        <v>3</v>
      </c>
      <c r="AD460" s="386">
        <v>0</v>
      </c>
      <c r="AE460" s="109">
        <v>0</v>
      </c>
      <c r="AF460" s="116"/>
      <c r="AG460" s="116"/>
      <c r="AH460" s="124">
        <v>0</v>
      </c>
      <c r="AI460" s="386">
        <v>0</v>
      </c>
      <c r="AJ460" s="390">
        <v>0</v>
      </c>
      <c r="AK460" s="383"/>
      <c r="AL460" s="385"/>
      <c r="AM460" s="117">
        <v>0</v>
      </c>
      <c r="AN460" s="375">
        <v>0</v>
      </c>
      <c r="AO460" s="383">
        <v>0</v>
      </c>
      <c r="AP460" s="391"/>
      <c r="AQ460" s="384"/>
      <c r="AR460" s="117">
        <v>0</v>
      </c>
      <c r="AS460" s="387">
        <v>0</v>
      </c>
      <c r="AT460" s="384"/>
      <c r="AU460" s="383"/>
      <c r="AV460" s="384"/>
      <c r="AW460" s="383"/>
      <c r="AX460" s="126"/>
      <c r="AY460" s="384">
        <v>8</v>
      </c>
      <c r="AZ460" s="385"/>
      <c r="BA460" s="385"/>
      <c r="BB460" s="377">
        <v>0</v>
      </c>
      <c r="BC460" s="377">
        <v>0</v>
      </c>
      <c r="BD460" s="377">
        <v>0</v>
      </c>
      <c r="BE460" s="378"/>
      <c r="BF460" s="109"/>
      <c r="BG460" s="109"/>
      <c r="BH460" s="116"/>
      <c r="BI460" s="117"/>
      <c r="BJ460" s="378"/>
      <c r="BK460" s="378"/>
      <c r="BL460" s="117"/>
      <c r="BM460" s="374">
        <v>0</v>
      </c>
      <c r="BN460" s="384"/>
      <c r="BO460" s="384"/>
    </row>
    <row r="461" spans="1:67" ht="24" customHeight="1" x14ac:dyDescent="0.3">
      <c r="A461" s="379" t="s">
        <v>3712</v>
      </c>
      <c r="B461" s="365" t="s">
        <v>3713</v>
      </c>
      <c r="C461" s="366" t="s">
        <v>2220</v>
      </c>
      <c r="D461" s="367">
        <f t="shared" si="13"/>
        <v>0</v>
      </c>
      <c r="E461" s="368">
        <f t="shared" si="14"/>
        <v>0</v>
      </c>
      <c r="F461" s="368">
        <f t="shared" si="15"/>
        <v>0</v>
      </c>
      <c r="G461" s="368">
        <f t="shared" si="16"/>
        <v>0</v>
      </c>
      <c r="H461" s="368">
        <f t="shared" si="17"/>
        <v>0</v>
      </c>
      <c r="I461" s="368">
        <f t="shared" si="18"/>
        <v>0</v>
      </c>
      <c r="J461" s="368">
        <f t="shared" si="19"/>
        <v>0</v>
      </c>
      <c r="K461" s="368">
        <f t="shared" si="20"/>
        <v>0</v>
      </c>
      <c r="L461" s="368">
        <f t="shared" si="21"/>
        <v>0</v>
      </c>
      <c r="M461" s="369">
        <f t="shared" si="22"/>
        <v>0</v>
      </c>
      <c r="N461" s="370">
        <f t="shared" si="23"/>
        <v>0</v>
      </c>
      <c r="O461" s="371"/>
      <c r="P461" s="372">
        <f t="shared" si="26"/>
        <v>0</v>
      </c>
      <c r="Q461" s="373" t="str">
        <f t="shared" si="27"/>
        <v/>
      </c>
      <c r="R461" s="374">
        <v>0</v>
      </c>
      <c r="S461" s="384"/>
      <c r="T461" s="384"/>
      <c r="U461" s="385"/>
      <c r="V461" s="385"/>
      <c r="W461" s="117">
        <v>0</v>
      </c>
      <c r="X461" s="387"/>
      <c r="Y461" s="385"/>
      <c r="Z461" s="384"/>
      <c r="AA461" s="384"/>
      <c r="AB461" s="385"/>
      <c r="AC461" s="385">
        <v>0</v>
      </c>
      <c r="AD461" s="117">
        <v>0</v>
      </c>
      <c r="AE461" s="109">
        <v>0</v>
      </c>
      <c r="AF461" s="116"/>
      <c r="AG461" s="116"/>
      <c r="AH461" s="124">
        <v>0</v>
      </c>
      <c r="AI461" s="117">
        <v>0</v>
      </c>
      <c r="AJ461" s="375">
        <v>0</v>
      </c>
      <c r="AK461" s="383"/>
      <c r="AL461" s="385"/>
      <c r="AM461" s="117">
        <v>0</v>
      </c>
      <c r="AN461" s="375">
        <v>0</v>
      </c>
      <c r="AO461" s="383">
        <v>0</v>
      </c>
      <c r="AP461" s="391"/>
      <c r="AQ461" s="384"/>
      <c r="AR461" s="386">
        <v>0</v>
      </c>
      <c r="AS461" s="387">
        <v>0</v>
      </c>
      <c r="AT461" s="384"/>
      <c r="AU461" s="383"/>
      <c r="AV461" s="384"/>
      <c r="AW461" s="383"/>
      <c r="AX461" s="392"/>
      <c r="AY461" s="119"/>
      <c r="AZ461" s="385"/>
      <c r="BA461" s="385"/>
      <c r="BB461" s="394">
        <v>0</v>
      </c>
      <c r="BC461" s="394">
        <v>0</v>
      </c>
      <c r="BD461" s="394">
        <v>0</v>
      </c>
      <c r="BE461" s="378"/>
      <c r="BF461" s="109"/>
      <c r="BG461" s="109"/>
      <c r="BH461" s="116"/>
      <c r="BI461" s="386"/>
      <c r="BJ461" s="378"/>
      <c r="BK461" s="378"/>
      <c r="BL461" s="386"/>
      <c r="BM461" s="374">
        <v>0</v>
      </c>
      <c r="BN461" s="384"/>
      <c r="BO461" s="384"/>
    </row>
    <row r="462" spans="1:67" ht="24" customHeight="1" x14ac:dyDescent="0.3">
      <c r="A462" s="379" t="s">
        <v>3716</v>
      </c>
      <c r="B462" s="365" t="s">
        <v>3717</v>
      </c>
      <c r="C462" s="366" t="s">
        <v>266</v>
      </c>
      <c r="D462" s="367">
        <f t="shared" si="13"/>
        <v>0</v>
      </c>
      <c r="E462" s="368">
        <f t="shared" si="14"/>
        <v>0</v>
      </c>
      <c r="F462" s="368">
        <f t="shared" si="15"/>
        <v>0</v>
      </c>
      <c r="G462" s="368">
        <f t="shared" si="16"/>
        <v>0</v>
      </c>
      <c r="H462" s="368">
        <f t="shared" si="17"/>
        <v>0</v>
      </c>
      <c r="I462" s="368">
        <f t="shared" si="18"/>
        <v>0</v>
      </c>
      <c r="J462" s="368">
        <f t="shared" si="19"/>
        <v>0</v>
      </c>
      <c r="K462" s="368">
        <f t="shared" si="20"/>
        <v>0</v>
      </c>
      <c r="L462" s="368">
        <f t="shared" si="21"/>
        <v>0</v>
      </c>
      <c r="M462" s="369">
        <f t="shared" si="22"/>
        <v>0</v>
      </c>
      <c r="N462" s="370">
        <f t="shared" si="23"/>
        <v>0</v>
      </c>
      <c r="O462" s="371"/>
      <c r="P462" s="372">
        <f t="shared" si="26"/>
        <v>0</v>
      </c>
      <c r="Q462" s="373" t="str">
        <f t="shared" si="27"/>
        <v/>
      </c>
      <c r="R462" s="383">
        <v>0</v>
      </c>
      <c r="S462" s="119"/>
      <c r="T462" s="119"/>
      <c r="U462" s="113"/>
      <c r="V462" s="113"/>
      <c r="W462" s="117">
        <v>0</v>
      </c>
      <c r="X462" s="123"/>
      <c r="Y462" s="113"/>
      <c r="Z462" s="119"/>
      <c r="AA462" s="119"/>
      <c r="AB462" s="113"/>
      <c r="AC462" s="385">
        <v>0</v>
      </c>
      <c r="AD462" s="386">
        <v>0</v>
      </c>
      <c r="AE462" s="214">
        <v>0</v>
      </c>
      <c r="AF462" s="116"/>
      <c r="AG462" s="116"/>
      <c r="AH462" s="124">
        <v>0</v>
      </c>
      <c r="AI462" s="386">
        <v>0</v>
      </c>
      <c r="AJ462" s="390">
        <v>0</v>
      </c>
      <c r="AK462" s="374"/>
      <c r="AL462" s="113"/>
      <c r="AM462" s="386">
        <v>0</v>
      </c>
      <c r="AN462" s="390">
        <v>0</v>
      </c>
      <c r="AO462" s="374">
        <v>0</v>
      </c>
      <c r="AP462" s="376"/>
      <c r="AQ462" s="119"/>
      <c r="AR462" s="386">
        <v>0</v>
      </c>
      <c r="AS462" s="123">
        <v>0</v>
      </c>
      <c r="AT462" s="119"/>
      <c r="AU462" s="374"/>
      <c r="AV462" s="119"/>
      <c r="AW462" s="374"/>
      <c r="AX462" s="126"/>
      <c r="AY462" s="119"/>
      <c r="AZ462" s="113"/>
      <c r="BA462" s="113"/>
      <c r="BB462" s="377">
        <v>0</v>
      </c>
      <c r="BC462" s="377">
        <v>0</v>
      </c>
      <c r="BD462" s="377">
        <v>0</v>
      </c>
      <c r="BE462" s="378"/>
      <c r="BF462" s="109"/>
      <c r="BG462" s="109"/>
      <c r="BH462" s="116"/>
      <c r="BI462" s="386"/>
      <c r="BJ462" s="378"/>
      <c r="BK462" s="378"/>
      <c r="BL462" s="386"/>
      <c r="BM462" s="383">
        <v>0</v>
      </c>
      <c r="BN462" s="119"/>
      <c r="BO462" s="119"/>
    </row>
    <row r="463" spans="1:67" ht="24" customHeight="1" x14ac:dyDescent="0.3">
      <c r="A463" s="380" t="s">
        <v>1128</v>
      </c>
      <c r="B463" s="381" t="s">
        <v>1129</v>
      </c>
      <c r="C463" s="382" t="s">
        <v>2185</v>
      </c>
      <c r="D463" s="367">
        <f t="shared" si="13"/>
        <v>20</v>
      </c>
      <c r="E463" s="368">
        <f t="shared" si="14"/>
        <v>0</v>
      </c>
      <c r="F463" s="368">
        <f t="shared" si="15"/>
        <v>0</v>
      </c>
      <c r="G463" s="368">
        <f t="shared" si="16"/>
        <v>0</v>
      </c>
      <c r="H463" s="368">
        <f t="shared" si="17"/>
        <v>0</v>
      </c>
      <c r="I463" s="368">
        <f t="shared" si="18"/>
        <v>0</v>
      </c>
      <c r="J463" s="368">
        <f t="shared" si="19"/>
        <v>0</v>
      </c>
      <c r="K463" s="368">
        <f t="shared" si="20"/>
        <v>0</v>
      </c>
      <c r="L463" s="368">
        <f t="shared" si="21"/>
        <v>0</v>
      </c>
      <c r="M463" s="369">
        <f t="shared" si="22"/>
        <v>0</v>
      </c>
      <c r="N463" s="370">
        <f t="shared" si="23"/>
        <v>20</v>
      </c>
      <c r="O463" s="371"/>
      <c r="P463" s="372">
        <f t="shared" si="26"/>
        <v>20</v>
      </c>
      <c r="Q463" s="373">
        <f t="shared" si="27"/>
        <v>419</v>
      </c>
      <c r="R463" s="383">
        <v>0</v>
      </c>
      <c r="S463" s="119"/>
      <c r="T463" s="119"/>
      <c r="U463" s="113"/>
      <c r="V463" s="113"/>
      <c r="W463" s="117">
        <v>0</v>
      </c>
      <c r="X463" s="123"/>
      <c r="Y463" s="113"/>
      <c r="Z463" s="119"/>
      <c r="AA463" s="119"/>
      <c r="AB463" s="113"/>
      <c r="AC463" s="113">
        <v>0</v>
      </c>
      <c r="AD463" s="117">
        <v>0</v>
      </c>
      <c r="AE463" s="109">
        <v>0</v>
      </c>
      <c r="AF463" s="388"/>
      <c r="AG463" s="388"/>
      <c r="AH463" s="124">
        <v>0</v>
      </c>
      <c r="AI463" s="117">
        <v>0</v>
      </c>
      <c r="AJ463" s="375">
        <v>0</v>
      </c>
      <c r="AK463" s="374"/>
      <c r="AL463" s="113"/>
      <c r="AM463" s="117">
        <v>0</v>
      </c>
      <c r="AN463" s="375">
        <v>0</v>
      </c>
      <c r="AO463" s="374">
        <v>0</v>
      </c>
      <c r="AP463" s="376"/>
      <c r="AQ463" s="119"/>
      <c r="AR463" s="117">
        <v>0</v>
      </c>
      <c r="AS463" s="123">
        <v>0</v>
      </c>
      <c r="AT463" s="119"/>
      <c r="AU463" s="374"/>
      <c r="AV463" s="119"/>
      <c r="AW463" s="374"/>
      <c r="AX463" s="392"/>
      <c r="AY463" s="119">
        <v>20</v>
      </c>
      <c r="AZ463" s="113"/>
      <c r="BA463" s="113"/>
      <c r="BB463" s="377">
        <v>0</v>
      </c>
      <c r="BC463" s="377">
        <v>0</v>
      </c>
      <c r="BD463" s="377">
        <v>0</v>
      </c>
      <c r="BE463" s="393"/>
      <c r="BF463" s="109"/>
      <c r="BG463" s="109"/>
      <c r="BH463" s="388"/>
      <c r="BI463" s="117"/>
      <c r="BJ463" s="393"/>
      <c r="BK463" s="393"/>
      <c r="BL463" s="117"/>
      <c r="BM463" s="383">
        <v>0</v>
      </c>
      <c r="BN463" s="119"/>
      <c r="BO463" s="119"/>
    </row>
    <row r="464" spans="1:67" ht="24" customHeight="1" x14ac:dyDescent="0.3">
      <c r="A464" s="364" t="s">
        <v>3725</v>
      </c>
      <c r="B464" s="365" t="s">
        <v>3726</v>
      </c>
      <c r="C464" s="366" t="s">
        <v>1987</v>
      </c>
      <c r="D464" s="367">
        <f t="shared" si="13"/>
        <v>0</v>
      </c>
      <c r="E464" s="368">
        <f t="shared" si="14"/>
        <v>0</v>
      </c>
      <c r="F464" s="368">
        <f t="shared" si="15"/>
        <v>0</v>
      </c>
      <c r="G464" s="368">
        <f t="shared" si="16"/>
        <v>0</v>
      </c>
      <c r="H464" s="368">
        <f t="shared" si="17"/>
        <v>0</v>
      </c>
      <c r="I464" s="368">
        <f t="shared" si="18"/>
        <v>0</v>
      </c>
      <c r="J464" s="368">
        <f t="shared" si="19"/>
        <v>0</v>
      </c>
      <c r="K464" s="368">
        <f t="shared" si="20"/>
        <v>0</v>
      </c>
      <c r="L464" s="368">
        <f t="shared" si="21"/>
        <v>0</v>
      </c>
      <c r="M464" s="369">
        <f t="shared" si="22"/>
        <v>0</v>
      </c>
      <c r="N464" s="370">
        <f t="shared" si="23"/>
        <v>0</v>
      </c>
      <c r="O464" s="371"/>
      <c r="P464" s="372">
        <f t="shared" si="26"/>
        <v>0</v>
      </c>
      <c r="Q464" s="373" t="str">
        <f t="shared" si="27"/>
        <v/>
      </c>
      <c r="R464" s="374">
        <v>0</v>
      </c>
      <c r="S464" s="119"/>
      <c r="T464" s="119"/>
      <c r="U464" s="113"/>
      <c r="V464" s="113"/>
      <c r="W464" s="117">
        <v>0</v>
      </c>
      <c r="X464" s="123"/>
      <c r="Y464" s="113"/>
      <c r="Z464" s="119"/>
      <c r="AA464" s="119"/>
      <c r="AB464" s="113"/>
      <c r="AC464" s="113">
        <v>0</v>
      </c>
      <c r="AD464" s="117">
        <v>0</v>
      </c>
      <c r="AE464" s="109">
        <v>0</v>
      </c>
      <c r="AF464" s="116"/>
      <c r="AG464" s="116"/>
      <c r="AH464" s="389">
        <v>0</v>
      </c>
      <c r="AI464" s="117">
        <v>0</v>
      </c>
      <c r="AJ464" s="396">
        <v>0</v>
      </c>
      <c r="AK464" s="374"/>
      <c r="AL464" s="113"/>
      <c r="AM464" s="117">
        <v>0</v>
      </c>
      <c r="AN464" s="375">
        <v>0</v>
      </c>
      <c r="AO464" s="374">
        <v>0</v>
      </c>
      <c r="AP464" s="376"/>
      <c r="AQ464" s="119"/>
      <c r="AR464" s="117">
        <v>0</v>
      </c>
      <c r="AS464" s="387">
        <v>0</v>
      </c>
      <c r="AT464" s="119"/>
      <c r="AU464" s="374"/>
      <c r="AV464" s="119"/>
      <c r="AW464" s="374"/>
      <c r="AX464" s="126"/>
      <c r="AY464" s="119"/>
      <c r="AZ464" s="113"/>
      <c r="BA464" s="113"/>
      <c r="BB464" s="394">
        <v>0</v>
      </c>
      <c r="BC464" s="394">
        <v>0</v>
      </c>
      <c r="BD464" s="394">
        <v>0</v>
      </c>
      <c r="BE464" s="378"/>
      <c r="BF464" s="109"/>
      <c r="BG464" s="109"/>
      <c r="BH464" s="116"/>
      <c r="BI464" s="117"/>
      <c r="BJ464" s="378"/>
      <c r="BK464" s="378"/>
      <c r="BL464" s="117"/>
      <c r="BM464" s="374">
        <v>0</v>
      </c>
      <c r="BN464" s="119"/>
      <c r="BO464" s="119"/>
    </row>
    <row r="465" spans="1:67" ht="24" customHeight="1" x14ac:dyDescent="0.3">
      <c r="A465" s="364" t="s">
        <v>3729</v>
      </c>
      <c r="B465" s="365" t="s">
        <v>3730</v>
      </c>
      <c r="C465" s="366" t="s">
        <v>266</v>
      </c>
      <c r="D465" s="367">
        <f t="shared" si="13"/>
        <v>3</v>
      </c>
      <c r="E465" s="368">
        <f t="shared" si="14"/>
        <v>0</v>
      </c>
      <c r="F465" s="368">
        <f t="shared" si="15"/>
        <v>0</v>
      </c>
      <c r="G465" s="368">
        <f t="shared" si="16"/>
        <v>0</v>
      </c>
      <c r="H465" s="368">
        <f t="shared" si="17"/>
        <v>0</v>
      </c>
      <c r="I465" s="368">
        <f t="shared" si="18"/>
        <v>0</v>
      </c>
      <c r="J465" s="368">
        <f t="shared" si="19"/>
        <v>0</v>
      </c>
      <c r="K465" s="368">
        <f t="shared" si="20"/>
        <v>0</v>
      </c>
      <c r="L465" s="368">
        <f t="shared" si="21"/>
        <v>0</v>
      </c>
      <c r="M465" s="369">
        <f t="shared" si="22"/>
        <v>0</v>
      </c>
      <c r="N465" s="370">
        <f t="shared" si="23"/>
        <v>3</v>
      </c>
      <c r="O465" s="371"/>
      <c r="P465" s="372">
        <f t="shared" si="26"/>
        <v>3</v>
      </c>
      <c r="Q465" s="373">
        <f t="shared" si="27"/>
        <v>853</v>
      </c>
      <c r="R465" s="374">
        <v>0</v>
      </c>
      <c r="S465" s="119"/>
      <c r="T465" s="119"/>
      <c r="U465" s="113"/>
      <c r="V465" s="113"/>
      <c r="W465" s="117">
        <v>0</v>
      </c>
      <c r="X465" s="123"/>
      <c r="Y465" s="113"/>
      <c r="Z465" s="119"/>
      <c r="AA465" s="119"/>
      <c r="AB465" s="113"/>
      <c r="AC465" s="113">
        <v>3</v>
      </c>
      <c r="AD465" s="386">
        <v>0</v>
      </c>
      <c r="AE465" s="214">
        <v>0</v>
      </c>
      <c r="AF465" s="116"/>
      <c r="AG465" s="116"/>
      <c r="AH465" s="389">
        <v>0</v>
      </c>
      <c r="AI465" s="386">
        <v>0</v>
      </c>
      <c r="AJ465" s="390">
        <v>0</v>
      </c>
      <c r="AK465" s="374"/>
      <c r="AL465" s="113"/>
      <c r="AM465" s="117">
        <v>0</v>
      </c>
      <c r="AN465" s="375">
        <v>0</v>
      </c>
      <c r="AO465" s="374">
        <v>0</v>
      </c>
      <c r="AP465" s="376"/>
      <c r="AQ465" s="119"/>
      <c r="AR465" s="386">
        <v>0</v>
      </c>
      <c r="AS465" s="123">
        <v>0</v>
      </c>
      <c r="AT465" s="119"/>
      <c r="AU465" s="374"/>
      <c r="AV465" s="119"/>
      <c r="AW465" s="374"/>
      <c r="AX465" s="126"/>
      <c r="AY465" s="119"/>
      <c r="AZ465" s="113"/>
      <c r="BA465" s="113"/>
      <c r="BB465" s="377">
        <v>0</v>
      </c>
      <c r="BC465" s="377">
        <v>0</v>
      </c>
      <c r="BD465" s="377">
        <v>0</v>
      </c>
      <c r="BE465" s="378"/>
      <c r="BF465" s="109"/>
      <c r="BG465" s="109"/>
      <c r="BH465" s="116"/>
      <c r="BI465" s="386"/>
      <c r="BJ465" s="378"/>
      <c r="BK465" s="378"/>
      <c r="BL465" s="386"/>
      <c r="BM465" s="383">
        <v>0</v>
      </c>
      <c r="BN465" s="119"/>
      <c r="BO465" s="119"/>
    </row>
    <row r="466" spans="1:67" ht="24" customHeight="1" x14ac:dyDescent="0.3">
      <c r="A466" s="364" t="s">
        <v>3733</v>
      </c>
      <c r="B466" s="365" t="s">
        <v>3734</v>
      </c>
      <c r="C466" s="366" t="s">
        <v>1841</v>
      </c>
      <c r="D466" s="367">
        <f t="shared" si="13"/>
        <v>30</v>
      </c>
      <c r="E466" s="368">
        <f t="shared" si="14"/>
        <v>10</v>
      </c>
      <c r="F466" s="368">
        <f t="shared" si="15"/>
        <v>0</v>
      </c>
      <c r="G466" s="368">
        <f t="shared" si="16"/>
        <v>0</v>
      </c>
      <c r="H466" s="368">
        <f t="shared" si="17"/>
        <v>0</v>
      </c>
      <c r="I466" s="368">
        <f t="shared" si="18"/>
        <v>0</v>
      </c>
      <c r="J466" s="368">
        <f t="shared" si="19"/>
        <v>0</v>
      </c>
      <c r="K466" s="368">
        <f t="shared" si="20"/>
        <v>0</v>
      </c>
      <c r="L466" s="368">
        <f t="shared" si="21"/>
        <v>0</v>
      </c>
      <c r="M466" s="369">
        <f t="shared" si="22"/>
        <v>0</v>
      </c>
      <c r="N466" s="370">
        <f t="shared" si="23"/>
        <v>40</v>
      </c>
      <c r="O466" s="371"/>
      <c r="P466" s="372">
        <f t="shared" si="26"/>
        <v>40</v>
      </c>
      <c r="Q466" s="373">
        <f t="shared" si="27"/>
        <v>247</v>
      </c>
      <c r="R466" s="374">
        <v>0</v>
      </c>
      <c r="S466" s="119"/>
      <c r="T466" s="119"/>
      <c r="U466" s="113"/>
      <c r="V466" s="113"/>
      <c r="W466" s="117">
        <v>0</v>
      </c>
      <c r="X466" s="123"/>
      <c r="Y466" s="113"/>
      <c r="Z466" s="119"/>
      <c r="AA466" s="119"/>
      <c r="AB466" s="113"/>
      <c r="AC466" s="113">
        <v>10</v>
      </c>
      <c r="AD466" s="117">
        <v>0</v>
      </c>
      <c r="AE466" s="109">
        <v>0</v>
      </c>
      <c r="AF466" s="116"/>
      <c r="AG466" s="116"/>
      <c r="AH466" s="124">
        <v>0</v>
      </c>
      <c r="AI466" s="117">
        <v>0</v>
      </c>
      <c r="AJ466" s="375">
        <v>0</v>
      </c>
      <c r="AK466" s="374"/>
      <c r="AL466" s="113"/>
      <c r="AM466" s="117">
        <v>0</v>
      </c>
      <c r="AN466" s="375">
        <v>0</v>
      </c>
      <c r="AO466" s="374">
        <v>0</v>
      </c>
      <c r="AP466" s="376"/>
      <c r="AQ466" s="119"/>
      <c r="AR466" s="117">
        <v>0</v>
      </c>
      <c r="AS466" s="387">
        <v>0</v>
      </c>
      <c r="AT466" s="119"/>
      <c r="AU466" s="374"/>
      <c r="AV466" s="119"/>
      <c r="AW466" s="374"/>
      <c r="AX466" s="126"/>
      <c r="AY466" s="119">
        <v>30</v>
      </c>
      <c r="AZ466" s="113"/>
      <c r="BA466" s="113"/>
      <c r="BB466" s="377">
        <v>0</v>
      </c>
      <c r="BC466" s="377">
        <v>0</v>
      </c>
      <c r="BD466" s="377">
        <v>0</v>
      </c>
      <c r="BE466" s="378"/>
      <c r="BF466" s="109"/>
      <c r="BG466" s="109"/>
      <c r="BH466" s="116"/>
      <c r="BI466" s="117"/>
      <c r="BJ466" s="378"/>
      <c r="BK466" s="378"/>
      <c r="BL466" s="117"/>
      <c r="BM466" s="374">
        <v>0</v>
      </c>
      <c r="BN466" s="119"/>
      <c r="BO466" s="119"/>
    </row>
    <row r="467" spans="1:67" ht="24" customHeight="1" x14ac:dyDescent="0.3">
      <c r="A467" s="364" t="s">
        <v>3743</v>
      </c>
      <c r="B467" s="365" t="s">
        <v>3744</v>
      </c>
      <c r="C467" s="366" t="s">
        <v>1654</v>
      </c>
      <c r="D467" s="367">
        <f t="shared" si="13"/>
        <v>0</v>
      </c>
      <c r="E467" s="368">
        <f t="shared" si="14"/>
        <v>0</v>
      </c>
      <c r="F467" s="368">
        <f t="shared" si="15"/>
        <v>0</v>
      </c>
      <c r="G467" s="368">
        <f t="shared" si="16"/>
        <v>0</v>
      </c>
      <c r="H467" s="368">
        <f t="shared" si="17"/>
        <v>0</v>
      </c>
      <c r="I467" s="368">
        <f t="shared" si="18"/>
        <v>0</v>
      </c>
      <c r="J467" s="368">
        <f t="shared" si="19"/>
        <v>0</v>
      </c>
      <c r="K467" s="368">
        <f t="shared" si="20"/>
        <v>0</v>
      </c>
      <c r="L467" s="368">
        <f t="shared" si="21"/>
        <v>0</v>
      </c>
      <c r="M467" s="369">
        <f t="shared" si="22"/>
        <v>0</v>
      </c>
      <c r="N467" s="370">
        <f t="shared" si="23"/>
        <v>0</v>
      </c>
      <c r="O467" s="371"/>
      <c r="P467" s="372">
        <f t="shared" si="26"/>
        <v>0</v>
      </c>
      <c r="Q467" s="373" t="str">
        <f t="shared" si="27"/>
        <v/>
      </c>
      <c r="R467" s="374">
        <v>0</v>
      </c>
      <c r="S467" s="119"/>
      <c r="T467" s="119"/>
      <c r="U467" s="113"/>
      <c r="V467" s="113"/>
      <c r="W467" s="117">
        <v>0</v>
      </c>
      <c r="X467" s="123"/>
      <c r="Y467" s="113"/>
      <c r="Z467" s="119"/>
      <c r="AA467" s="119"/>
      <c r="AB467" s="113"/>
      <c r="AC467" s="113">
        <v>0</v>
      </c>
      <c r="AD467" s="386">
        <v>0</v>
      </c>
      <c r="AE467" s="214">
        <v>0</v>
      </c>
      <c r="AF467" s="116"/>
      <c r="AG467" s="116"/>
      <c r="AH467" s="124">
        <v>0</v>
      </c>
      <c r="AI467" s="386">
        <v>0</v>
      </c>
      <c r="AJ467" s="390">
        <v>0</v>
      </c>
      <c r="AK467" s="374"/>
      <c r="AL467" s="113"/>
      <c r="AM467" s="117">
        <v>0</v>
      </c>
      <c r="AN467" s="375">
        <v>0</v>
      </c>
      <c r="AO467" s="383">
        <v>0</v>
      </c>
      <c r="AP467" s="376"/>
      <c r="AQ467" s="119"/>
      <c r="AR467" s="117">
        <v>0</v>
      </c>
      <c r="AS467" s="123">
        <v>0</v>
      </c>
      <c r="AT467" s="119"/>
      <c r="AU467" s="383"/>
      <c r="AV467" s="119"/>
      <c r="AW467" s="383"/>
      <c r="AX467" s="392"/>
      <c r="AY467" s="119"/>
      <c r="AZ467" s="113"/>
      <c r="BA467" s="113"/>
      <c r="BB467" s="377">
        <v>0</v>
      </c>
      <c r="BC467" s="377">
        <v>0</v>
      </c>
      <c r="BD467" s="377">
        <v>0</v>
      </c>
      <c r="BE467" s="378"/>
      <c r="BF467" s="214"/>
      <c r="BG467" s="214"/>
      <c r="BH467" s="116"/>
      <c r="BI467" s="117"/>
      <c r="BJ467" s="378"/>
      <c r="BK467" s="378"/>
      <c r="BL467" s="117"/>
      <c r="BM467" s="374">
        <v>0</v>
      </c>
      <c r="BN467" s="119"/>
      <c r="BO467" s="119"/>
    </row>
    <row r="468" spans="1:67" ht="24" customHeight="1" x14ac:dyDescent="0.3">
      <c r="A468" s="364" t="s">
        <v>3747</v>
      </c>
      <c r="B468" s="365" t="s">
        <v>3748</v>
      </c>
      <c r="C468" s="366" t="s">
        <v>266</v>
      </c>
      <c r="D468" s="367">
        <f t="shared" si="13"/>
        <v>9</v>
      </c>
      <c r="E468" s="368">
        <f t="shared" si="14"/>
        <v>0</v>
      </c>
      <c r="F468" s="368">
        <f t="shared" si="15"/>
        <v>0</v>
      </c>
      <c r="G468" s="368">
        <f t="shared" si="16"/>
        <v>0</v>
      </c>
      <c r="H468" s="368">
        <f t="shared" si="17"/>
        <v>0</v>
      </c>
      <c r="I468" s="368">
        <f t="shared" si="18"/>
        <v>0</v>
      </c>
      <c r="J468" s="368">
        <f t="shared" si="19"/>
        <v>0</v>
      </c>
      <c r="K468" s="368">
        <f t="shared" si="20"/>
        <v>0</v>
      </c>
      <c r="L468" s="368">
        <f t="shared" si="21"/>
        <v>0</v>
      </c>
      <c r="M468" s="369">
        <f t="shared" si="22"/>
        <v>0</v>
      </c>
      <c r="N468" s="370">
        <f t="shared" si="23"/>
        <v>9</v>
      </c>
      <c r="O468" s="371"/>
      <c r="P468" s="372">
        <f t="shared" si="26"/>
        <v>9</v>
      </c>
      <c r="Q468" s="373">
        <f t="shared" si="27"/>
        <v>659</v>
      </c>
      <c r="R468" s="383">
        <v>0</v>
      </c>
      <c r="S468" s="384"/>
      <c r="T468" s="384"/>
      <c r="U468" s="385"/>
      <c r="V468" s="385"/>
      <c r="W468" s="117">
        <v>0</v>
      </c>
      <c r="X468" s="387"/>
      <c r="Y468" s="385"/>
      <c r="Z468" s="384"/>
      <c r="AA468" s="384"/>
      <c r="AB468" s="385"/>
      <c r="AC468" s="113">
        <v>0</v>
      </c>
      <c r="AD468" s="117">
        <v>0</v>
      </c>
      <c r="AE468" s="109">
        <v>0</v>
      </c>
      <c r="AF468" s="116"/>
      <c r="AG468" s="116"/>
      <c r="AH468" s="389">
        <v>0</v>
      </c>
      <c r="AI468" s="117">
        <v>0</v>
      </c>
      <c r="AJ468" s="375">
        <v>0</v>
      </c>
      <c r="AK468" s="383"/>
      <c r="AL468" s="385"/>
      <c r="AM468" s="117">
        <v>0</v>
      </c>
      <c r="AN468" s="396">
        <v>0</v>
      </c>
      <c r="AO468" s="383">
        <v>0</v>
      </c>
      <c r="AP468" s="391"/>
      <c r="AQ468" s="384"/>
      <c r="AR468" s="117">
        <v>0</v>
      </c>
      <c r="AS468" s="123">
        <v>0</v>
      </c>
      <c r="AT468" s="384"/>
      <c r="AU468" s="383"/>
      <c r="AV468" s="384"/>
      <c r="AW468" s="383"/>
      <c r="AX468" s="392"/>
      <c r="AY468" s="384">
        <v>9</v>
      </c>
      <c r="AZ468" s="385"/>
      <c r="BA468" s="385"/>
      <c r="BB468" s="377">
        <v>0</v>
      </c>
      <c r="BC468" s="377">
        <v>0</v>
      </c>
      <c r="BD468" s="377">
        <v>0</v>
      </c>
      <c r="BE468" s="378"/>
      <c r="BF468" s="214"/>
      <c r="BG468" s="214"/>
      <c r="BH468" s="116"/>
      <c r="BI468" s="117"/>
      <c r="BJ468" s="378"/>
      <c r="BK468" s="378"/>
      <c r="BL468" s="117"/>
      <c r="BM468" s="383">
        <v>0</v>
      </c>
      <c r="BN468" s="384"/>
      <c r="BO468" s="384"/>
    </row>
    <row r="469" spans="1:67" ht="24" customHeight="1" x14ac:dyDescent="0.3">
      <c r="A469" s="364" t="s">
        <v>3751</v>
      </c>
      <c r="B469" s="365" t="s">
        <v>3752</v>
      </c>
      <c r="C469" s="366" t="s">
        <v>394</v>
      </c>
      <c r="D469" s="367">
        <f t="shared" si="13"/>
        <v>0</v>
      </c>
      <c r="E469" s="368">
        <f t="shared" si="14"/>
        <v>0</v>
      </c>
      <c r="F469" s="368">
        <f t="shared" si="15"/>
        <v>0</v>
      </c>
      <c r="G469" s="368">
        <f t="shared" si="16"/>
        <v>0</v>
      </c>
      <c r="H469" s="368">
        <f t="shared" si="17"/>
        <v>0</v>
      </c>
      <c r="I469" s="368">
        <f t="shared" si="18"/>
        <v>0</v>
      </c>
      <c r="J469" s="368">
        <f t="shared" si="19"/>
        <v>0</v>
      </c>
      <c r="K469" s="368">
        <f t="shared" si="20"/>
        <v>0</v>
      </c>
      <c r="L469" s="368">
        <f t="shared" si="21"/>
        <v>0</v>
      </c>
      <c r="M469" s="369">
        <f t="shared" si="22"/>
        <v>0</v>
      </c>
      <c r="N469" s="370">
        <f t="shared" si="23"/>
        <v>0</v>
      </c>
      <c r="O469" s="371"/>
      <c r="P469" s="372">
        <f t="shared" si="26"/>
        <v>0</v>
      </c>
      <c r="Q469" s="373" t="str">
        <f t="shared" si="27"/>
        <v/>
      </c>
      <c r="R469" s="383">
        <v>0</v>
      </c>
      <c r="S469" s="384"/>
      <c r="T469" s="384"/>
      <c r="U469" s="385"/>
      <c r="V469" s="385"/>
      <c r="W469" s="117">
        <v>0</v>
      </c>
      <c r="X469" s="387"/>
      <c r="Y469" s="385"/>
      <c r="Z469" s="384"/>
      <c r="AA469" s="384"/>
      <c r="AB469" s="385"/>
      <c r="AC469" s="385">
        <v>0</v>
      </c>
      <c r="AD469" s="117">
        <v>0</v>
      </c>
      <c r="AE469" s="109">
        <v>0</v>
      </c>
      <c r="AF469" s="116"/>
      <c r="AG469" s="116"/>
      <c r="AH469" s="389">
        <v>0</v>
      </c>
      <c r="AI469" s="117">
        <v>0</v>
      </c>
      <c r="AJ469" s="375">
        <v>0</v>
      </c>
      <c r="AK469" s="383"/>
      <c r="AL469" s="385"/>
      <c r="AM469" s="117">
        <v>0</v>
      </c>
      <c r="AN469" s="375">
        <v>0</v>
      </c>
      <c r="AO469" s="374">
        <v>0</v>
      </c>
      <c r="AP469" s="391"/>
      <c r="AQ469" s="384"/>
      <c r="AR469" s="386">
        <v>0</v>
      </c>
      <c r="AS469" s="123">
        <v>0</v>
      </c>
      <c r="AT469" s="384"/>
      <c r="AU469" s="374"/>
      <c r="AV469" s="384"/>
      <c r="AW469" s="374"/>
      <c r="AX469" s="126"/>
      <c r="AY469" s="384"/>
      <c r="AZ469" s="385"/>
      <c r="BA469" s="385"/>
      <c r="BB469" s="377">
        <v>0</v>
      </c>
      <c r="BC469" s="377">
        <v>0</v>
      </c>
      <c r="BD469" s="377">
        <v>0</v>
      </c>
      <c r="BE469" s="378"/>
      <c r="BF469" s="109"/>
      <c r="BG469" s="109"/>
      <c r="BH469" s="116"/>
      <c r="BI469" s="386"/>
      <c r="BJ469" s="378"/>
      <c r="BK469" s="378"/>
      <c r="BL469" s="386"/>
      <c r="BM469" s="374">
        <v>0</v>
      </c>
      <c r="BN469" s="384"/>
      <c r="BO469" s="384"/>
    </row>
    <row r="470" spans="1:67" ht="24" customHeight="1" x14ac:dyDescent="0.3">
      <c r="A470" s="364" t="s">
        <v>3756</v>
      </c>
      <c r="B470" s="365" t="s">
        <v>3758</v>
      </c>
      <c r="C470" s="366" t="s">
        <v>429</v>
      </c>
      <c r="D470" s="367">
        <f t="shared" si="13"/>
        <v>100</v>
      </c>
      <c r="E470" s="368">
        <f t="shared" si="14"/>
        <v>50</v>
      </c>
      <c r="F470" s="368">
        <f t="shared" si="15"/>
        <v>30</v>
      </c>
      <c r="G470" s="368">
        <f t="shared" si="16"/>
        <v>24</v>
      </c>
      <c r="H470" s="368">
        <f t="shared" si="17"/>
        <v>20</v>
      </c>
      <c r="I470" s="368">
        <f t="shared" si="18"/>
        <v>20</v>
      </c>
      <c r="J470" s="368">
        <f t="shared" si="19"/>
        <v>20</v>
      </c>
      <c r="K470" s="368">
        <f t="shared" si="20"/>
        <v>18</v>
      </c>
      <c r="L470" s="368">
        <f t="shared" si="21"/>
        <v>10</v>
      </c>
      <c r="M470" s="369">
        <f t="shared" si="22"/>
        <v>1</v>
      </c>
      <c r="N470" s="370">
        <f t="shared" si="23"/>
        <v>293</v>
      </c>
      <c r="O470" s="371"/>
      <c r="P470" s="372">
        <f t="shared" si="26"/>
        <v>293</v>
      </c>
      <c r="Q470" s="373">
        <f t="shared" si="27"/>
        <v>67</v>
      </c>
      <c r="R470" s="374">
        <v>0</v>
      </c>
      <c r="S470" s="119">
        <v>1</v>
      </c>
      <c r="T470" s="119"/>
      <c r="U470" s="113">
        <v>10</v>
      </c>
      <c r="V470" s="113"/>
      <c r="W470" s="386">
        <v>30</v>
      </c>
      <c r="X470" s="123"/>
      <c r="Y470" s="113"/>
      <c r="Z470" s="119"/>
      <c r="AA470" s="119"/>
      <c r="AB470" s="113"/>
      <c r="AC470" s="385">
        <v>18</v>
      </c>
      <c r="AD470" s="117">
        <v>20</v>
      </c>
      <c r="AE470" s="109">
        <v>0</v>
      </c>
      <c r="AF470" s="116"/>
      <c r="AG470" s="116"/>
      <c r="AH470" s="124">
        <v>100</v>
      </c>
      <c r="AI470" s="117">
        <v>20</v>
      </c>
      <c r="AJ470" s="375">
        <v>0</v>
      </c>
      <c r="AK470" s="374"/>
      <c r="AL470" s="113"/>
      <c r="AM470" s="117">
        <v>0</v>
      </c>
      <c r="AN470" s="375">
        <v>0</v>
      </c>
      <c r="AO470" s="374">
        <v>0</v>
      </c>
      <c r="AP470" s="376">
        <v>20</v>
      </c>
      <c r="AQ470" s="119"/>
      <c r="AR470" s="117">
        <v>0</v>
      </c>
      <c r="AS470" s="123">
        <v>50</v>
      </c>
      <c r="AT470" s="119"/>
      <c r="AU470" s="374"/>
      <c r="AV470" s="119"/>
      <c r="AW470" s="374"/>
      <c r="AX470" s="392"/>
      <c r="AY470" s="119">
        <v>24</v>
      </c>
      <c r="AZ470" s="113"/>
      <c r="BA470" s="113"/>
      <c r="BB470" s="377">
        <v>0</v>
      </c>
      <c r="BC470" s="377">
        <v>0</v>
      </c>
      <c r="BD470" s="377">
        <v>0</v>
      </c>
      <c r="BE470" s="378"/>
      <c r="BF470" s="214"/>
      <c r="BG470" s="214"/>
      <c r="BH470" s="116"/>
      <c r="BI470" s="117"/>
      <c r="BJ470" s="378"/>
      <c r="BK470" s="378"/>
      <c r="BL470" s="117"/>
      <c r="BM470" s="374">
        <v>0</v>
      </c>
      <c r="BN470" s="119"/>
      <c r="BO470" s="119"/>
    </row>
    <row r="471" spans="1:67" ht="24" customHeight="1" x14ac:dyDescent="0.3">
      <c r="A471" s="379" t="s">
        <v>3761</v>
      </c>
      <c r="B471" s="365" t="s">
        <v>3762</v>
      </c>
      <c r="C471" s="366" t="s">
        <v>116</v>
      </c>
      <c r="D471" s="367">
        <f t="shared" si="13"/>
        <v>0</v>
      </c>
      <c r="E471" s="368">
        <f t="shared" si="14"/>
        <v>0</v>
      </c>
      <c r="F471" s="368">
        <f t="shared" si="15"/>
        <v>0</v>
      </c>
      <c r="G471" s="368">
        <f t="shared" si="16"/>
        <v>0</v>
      </c>
      <c r="H471" s="368">
        <f t="shared" si="17"/>
        <v>0</v>
      </c>
      <c r="I471" s="368">
        <f t="shared" si="18"/>
        <v>0</v>
      </c>
      <c r="J471" s="368">
        <f t="shared" si="19"/>
        <v>0</v>
      </c>
      <c r="K471" s="368">
        <f t="shared" si="20"/>
        <v>0</v>
      </c>
      <c r="L471" s="368">
        <f t="shared" si="21"/>
        <v>0</v>
      </c>
      <c r="M471" s="369">
        <f t="shared" si="22"/>
        <v>0</v>
      </c>
      <c r="N471" s="370">
        <f t="shared" si="23"/>
        <v>0</v>
      </c>
      <c r="O471" s="371"/>
      <c r="P471" s="372">
        <f t="shared" si="26"/>
        <v>0</v>
      </c>
      <c r="Q471" s="373" t="str">
        <f t="shared" si="27"/>
        <v/>
      </c>
      <c r="R471" s="374">
        <v>0</v>
      </c>
      <c r="S471" s="384"/>
      <c r="T471" s="384"/>
      <c r="U471" s="385"/>
      <c r="V471" s="385"/>
      <c r="W471" s="386">
        <v>0</v>
      </c>
      <c r="X471" s="387"/>
      <c r="Y471" s="385"/>
      <c r="Z471" s="384"/>
      <c r="AA471" s="384"/>
      <c r="AB471" s="385"/>
      <c r="AC471" s="113">
        <v>0</v>
      </c>
      <c r="AD471" s="117">
        <v>0</v>
      </c>
      <c r="AE471" s="109">
        <v>0</v>
      </c>
      <c r="AF471" s="116"/>
      <c r="AG471" s="116"/>
      <c r="AH471" s="389">
        <v>0</v>
      </c>
      <c r="AI471" s="117">
        <v>0</v>
      </c>
      <c r="AJ471" s="375">
        <v>0</v>
      </c>
      <c r="AK471" s="383"/>
      <c r="AL471" s="385"/>
      <c r="AM471" s="117">
        <v>0</v>
      </c>
      <c r="AN471" s="375">
        <v>0</v>
      </c>
      <c r="AO471" s="383">
        <v>0</v>
      </c>
      <c r="AP471" s="391"/>
      <c r="AQ471" s="384"/>
      <c r="AR471" s="117">
        <v>0</v>
      </c>
      <c r="AS471" s="123">
        <v>0</v>
      </c>
      <c r="AT471" s="384"/>
      <c r="AU471" s="383"/>
      <c r="AV471" s="384"/>
      <c r="AW471" s="383"/>
      <c r="AX471" s="126"/>
      <c r="AY471" s="384"/>
      <c r="AZ471" s="385"/>
      <c r="BA471" s="385"/>
      <c r="BB471" s="377">
        <v>0</v>
      </c>
      <c r="BC471" s="377">
        <v>0</v>
      </c>
      <c r="BD471" s="377">
        <v>0</v>
      </c>
      <c r="BE471" s="378"/>
      <c r="BF471" s="109"/>
      <c r="BG471" s="109"/>
      <c r="BH471" s="116"/>
      <c r="BI471" s="117"/>
      <c r="BJ471" s="378"/>
      <c r="BK471" s="378"/>
      <c r="BL471" s="117"/>
      <c r="BM471" s="383">
        <v>0</v>
      </c>
      <c r="BN471" s="384"/>
      <c r="BO471" s="384"/>
    </row>
    <row r="472" spans="1:67" ht="24" customHeight="1" x14ac:dyDescent="0.3">
      <c r="A472" s="380" t="s">
        <v>3765</v>
      </c>
      <c r="B472" s="381" t="s">
        <v>3766</v>
      </c>
      <c r="C472" s="382" t="s">
        <v>95</v>
      </c>
      <c r="D472" s="367">
        <f t="shared" si="13"/>
        <v>0</v>
      </c>
      <c r="E472" s="368">
        <f t="shared" si="14"/>
        <v>0</v>
      </c>
      <c r="F472" s="368">
        <f t="shared" si="15"/>
        <v>0</v>
      </c>
      <c r="G472" s="368">
        <f t="shared" si="16"/>
        <v>0</v>
      </c>
      <c r="H472" s="368">
        <f t="shared" si="17"/>
        <v>0</v>
      </c>
      <c r="I472" s="368">
        <f t="shared" si="18"/>
        <v>0</v>
      </c>
      <c r="J472" s="368">
        <f t="shared" si="19"/>
        <v>0</v>
      </c>
      <c r="K472" s="368">
        <f t="shared" si="20"/>
        <v>0</v>
      </c>
      <c r="L472" s="368">
        <f t="shared" si="21"/>
        <v>0</v>
      </c>
      <c r="M472" s="369">
        <f t="shared" si="22"/>
        <v>0</v>
      </c>
      <c r="N472" s="370">
        <f t="shared" si="23"/>
        <v>0</v>
      </c>
      <c r="O472" s="371"/>
      <c r="P472" s="372">
        <f t="shared" si="26"/>
        <v>0</v>
      </c>
      <c r="Q472" s="373" t="str">
        <f t="shared" si="27"/>
        <v/>
      </c>
      <c r="R472" s="374">
        <v>0</v>
      </c>
      <c r="S472" s="119"/>
      <c r="T472" s="119"/>
      <c r="U472" s="113"/>
      <c r="V472" s="113"/>
      <c r="W472" s="117">
        <v>0</v>
      </c>
      <c r="X472" s="123"/>
      <c r="Y472" s="113"/>
      <c r="Z472" s="119"/>
      <c r="AA472" s="119"/>
      <c r="AB472" s="113"/>
      <c r="AC472" s="385">
        <v>0</v>
      </c>
      <c r="AD472" s="117">
        <v>0</v>
      </c>
      <c r="AE472" s="109">
        <v>0</v>
      </c>
      <c r="AF472" s="388"/>
      <c r="AG472" s="388"/>
      <c r="AH472" s="389">
        <v>0</v>
      </c>
      <c r="AI472" s="117">
        <v>0</v>
      </c>
      <c r="AJ472" s="375">
        <v>0</v>
      </c>
      <c r="AK472" s="374"/>
      <c r="AL472" s="113"/>
      <c r="AM472" s="386">
        <v>0</v>
      </c>
      <c r="AN472" s="396">
        <v>0</v>
      </c>
      <c r="AO472" s="374">
        <v>0</v>
      </c>
      <c r="AP472" s="376"/>
      <c r="AQ472" s="119"/>
      <c r="AR472" s="117">
        <v>0</v>
      </c>
      <c r="AS472" s="123">
        <v>0</v>
      </c>
      <c r="AT472" s="119"/>
      <c r="AU472" s="374"/>
      <c r="AV472" s="119"/>
      <c r="AW472" s="374"/>
      <c r="AX472" s="126"/>
      <c r="AY472" s="119"/>
      <c r="AZ472" s="113"/>
      <c r="BA472" s="113"/>
      <c r="BB472" s="377">
        <v>0</v>
      </c>
      <c r="BC472" s="377">
        <v>0</v>
      </c>
      <c r="BD472" s="377">
        <v>0</v>
      </c>
      <c r="BE472" s="393"/>
      <c r="BF472" s="109"/>
      <c r="BG472" s="109"/>
      <c r="BH472" s="388"/>
      <c r="BI472" s="117"/>
      <c r="BJ472" s="393"/>
      <c r="BK472" s="393"/>
      <c r="BL472" s="117"/>
      <c r="BM472" s="374">
        <v>0</v>
      </c>
      <c r="BN472" s="119"/>
      <c r="BO472" s="119"/>
    </row>
    <row r="473" spans="1:67" ht="24" customHeight="1" x14ac:dyDescent="0.3">
      <c r="A473" s="364">
        <v>8309220</v>
      </c>
      <c r="B473" s="365" t="s">
        <v>3768</v>
      </c>
      <c r="C473" s="366" t="s">
        <v>174</v>
      </c>
      <c r="D473" s="367">
        <f t="shared" si="13"/>
        <v>30</v>
      </c>
      <c r="E473" s="368">
        <f t="shared" si="14"/>
        <v>24</v>
      </c>
      <c r="F473" s="368">
        <f t="shared" si="15"/>
        <v>0</v>
      </c>
      <c r="G473" s="368">
        <f t="shared" si="16"/>
        <v>0</v>
      </c>
      <c r="H473" s="368">
        <f t="shared" si="17"/>
        <v>0</v>
      </c>
      <c r="I473" s="368">
        <f t="shared" si="18"/>
        <v>0</v>
      </c>
      <c r="J473" s="368">
        <f t="shared" si="19"/>
        <v>0</v>
      </c>
      <c r="K473" s="368">
        <f t="shared" si="20"/>
        <v>0</v>
      </c>
      <c r="L473" s="368">
        <f t="shared" si="21"/>
        <v>0</v>
      </c>
      <c r="M473" s="369">
        <f t="shared" si="22"/>
        <v>0</v>
      </c>
      <c r="N473" s="370">
        <f t="shared" si="23"/>
        <v>54</v>
      </c>
      <c r="O473" s="371"/>
      <c r="P473" s="372">
        <f t="shared" si="26"/>
        <v>54</v>
      </c>
      <c r="Q473" s="373">
        <f t="shared" si="27"/>
        <v>189</v>
      </c>
      <c r="R473" s="374">
        <v>0</v>
      </c>
      <c r="S473" s="384"/>
      <c r="T473" s="384"/>
      <c r="U473" s="385"/>
      <c r="V473" s="385"/>
      <c r="W473" s="386">
        <v>0</v>
      </c>
      <c r="X473" s="387"/>
      <c r="Y473" s="385"/>
      <c r="Z473" s="384"/>
      <c r="AA473" s="384"/>
      <c r="AB473" s="385"/>
      <c r="AC473" s="113">
        <v>24</v>
      </c>
      <c r="AD473" s="117">
        <v>0</v>
      </c>
      <c r="AE473" s="109">
        <v>0</v>
      </c>
      <c r="AF473" s="116"/>
      <c r="AG473" s="116"/>
      <c r="AH473" s="389">
        <v>0</v>
      </c>
      <c r="AI473" s="117">
        <v>0</v>
      </c>
      <c r="AJ473" s="375">
        <v>0</v>
      </c>
      <c r="AK473" s="383"/>
      <c r="AL473" s="385"/>
      <c r="AM473" s="386">
        <v>0</v>
      </c>
      <c r="AN473" s="396">
        <v>0</v>
      </c>
      <c r="AO473" s="374">
        <v>0</v>
      </c>
      <c r="AP473" s="391"/>
      <c r="AQ473" s="384"/>
      <c r="AR473" s="386">
        <v>0</v>
      </c>
      <c r="AS473" s="123">
        <v>0</v>
      </c>
      <c r="AT473" s="384"/>
      <c r="AU473" s="374"/>
      <c r="AV473" s="384"/>
      <c r="AW473" s="374"/>
      <c r="AX473" s="126"/>
      <c r="AY473" s="384">
        <v>30</v>
      </c>
      <c r="AZ473" s="385"/>
      <c r="BA473" s="385"/>
      <c r="BB473" s="377">
        <v>0</v>
      </c>
      <c r="BC473" s="377">
        <v>0</v>
      </c>
      <c r="BD473" s="377">
        <v>0</v>
      </c>
      <c r="BE473" s="378"/>
      <c r="BF473" s="109"/>
      <c r="BG473" s="109"/>
      <c r="BH473" s="116"/>
      <c r="BI473" s="386"/>
      <c r="BJ473" s="378"/>
      <c r="BK473" s="378"/>
      <c r="BL473" s="386"/>
      <c r="BM473" s="383">
        <v>0</v>
      </c>
      <c r="BN473" s="384"/>
      <c r="BO473" s="384"/>
    </row>
    <row r="474" spans="1:67" ht="24" customHeight="1" x14ac:dyDescent="0.3">
      <c r="A474" s="379" t="s">
        <v>3769</v>
      </c>
      <c r="B474" s="365" t="s">
        <v>3770</v>
      </c>
      <c r="C474" s="366" t="s">
        <v>1937</v>
      </c>
      <c r="D474" s="367">
        <f t="shared" si="13"/>
        <v>8</v>
      </c>
      <c r="E474" s="368">
        <f t="shared" si="14"/>
        <v>3</v>
      </c>
      <c r="F474" s="368">
        <f t="shared" si="15"/>
        <v>0</v>
      </c>
      <c r="G474" s="368">
        <f t="shared" si="16"/>
        <v>0</v>
      </c>
      <c r="H474" s="368">
        <f t="shared" si="17"/>
        <v>0</v>
      </c>
      <c r="I474" s="368">
        <f t="shared" si="18"/>
        <v>0</v>
      </c>
      <c r="J474" s="368">
        <f t="shared" si="19"/>
        <v>0</v>
      </c>
      <c r="K474" s="368">
        <f t="shared" si="20"/>
        <v>0</v>
      </c>
      <c r="L474" s="368">
        <f t="shared" si="21"/>
        <v>0</v>
      </c>
      <c r="M474" s="369">
        <f t="shared" si="22"/>
        <v>0</v>
      </c>
      <c r="N474" s="370">
        <f t="shared" si="23"/>
        <v>11</v>
      </c>
      <c r="O474" s="371"/>
      <c r="P474" s="372">
        <f t="shared" si="26"/>
        <v>11</v>
      </c>
      <c r="Q474" s="373">
        <f t="shared" si="27"/>
        <v>608</v>
      </c>
      <c r="R474" s="383">
        <v>0</v>
      </c>
      <c r="S474" s="119"/>
      <c r="T474" s="119"/>
      <c r="U474" s="113"/>
      <c r="V474" s="113"/>
      <c r="W474" s="117">
        <v>0</v>
      </c>
      <c r="X474" s="123"/>
      <c r="Y474" s="113"/>
      <c r="Z474" s="119"/>
      <c r="AA474" s="119"/>
      <c r="AB474" s="113"/>
      <c r="AC474" s="385">
        <v>3</v>
      </c>
      <c r="AD474" s="117">
        <v>0</v>
      </c>
      <c r="AE474" s="109">
        <v>0</v>
      </c>
      <c r="AF474" s="116"/>
      <c r="AG474" s="116"/>
      <c r="AH474" s="124">
        <v>0</v>
      </c>
      <c r="AI474" s="117">
        <v>0</v>
      </c>
      <c r="AJ474" s="375">
        <v>0</v>
      </c>
      <c r="AK474" s="374"/>
      <c r="AL474" s="113"/>
      <c r="AM474" s="117">
        <v>0</v>
      </c>
      <c r="AN474" s="375">
        <v>0</v>
      </c>
      <c r="AO474" s="374">
        <v>0</v>
      </c>
      <c r="AP474" s="376"/>
      <c r="AQ474" s="119"/>
      <c r="AR474" s="117">
        <v>0</v>
      </c>
      <c r="AS474" s="123">
        <v>0</v>
      </c>
      <c r="AT474" s="119"/>
      <c r="AU474" s="374"/>
      <c r="AV474" s="119"/>
      <c r="AW474" s="374"/>
      <c r="AX474" s="126"/>
      <c r="AY474" s="119">
        <v>8</v>
      </c>
      <c r="AZ474" s="113"/>
      <c r="BA474" s="113"/>
      <c r="BB474" s="377">
        <v>0</v>
      </c>
      <c r="BC474" s="377">
        <v>0</v>
      </c>
      <c r="BD474" s="377">
        <v>0</v>
      </c>
      <c r="BE474" s="378"/>
      <c r="BF474" s="214"/>
      <c r="BG474" s="214"/>
      <c r="BH474" s="116"/>
      <c r="BI474" s="117"/>
      <c r="BJ474" s="378"/>
      <c r="BK474" s="378"/>
      <c r="BL474" s="117"/>
      <c r="BM474" s="374">
        <v>0</v>
      </c>
      <c r="BN474" s="119"/>
      <c r="BO474" s="119"/>
    </row>
    <row r="475" spans="1:67" ht="24" customHeight="1" x14ac:dyDescent="0.3">
      <c r="A475" s="379" t="s">
        <v>3773</v>
      </c>
      <c r="B475" s="365" t="s">
        <v>3774</v>
      </c>
      <c r="C475" s="366" t="s">
        <v>2186</v>
      </c>
      <c r="D475" s="367">
        <f t="shared" si="13"/>
        <v>0</v>
      </c>
      <c r="E475" s="368">
        <f t="shared" si="14"/>
        <v>0</v>
      </c>
      <c r="F475" s="368">
        <f t="shared" si="15"/>
        <v>0</v>
      </c>
      <c r="G475" s="368">
        <f t="shared" si="16"/>
        <v>0</v>
      </c>
      <c r="H475" s="368">
        <f t="shared" si="17"/>
        <v>0</v>
      </c>
      <c r="I475" s="368">
        <f t="shared" si="18"/>
        <v>0</v>
      </c>
      <c r="J475" s="368">
        <f t="shared" si="19"/>
        <v>0</v>
      </c>
      <c r="K475" s="368">
        <f t="shared" si="20"/>
        <v>0</v>
      </c>
      <c r="L475" s="368">
        <f t="shared" si="21"/>
        <v>0</v>
      </c>
      <c r="M475" s="369">
        <f t="shared" si="22"/>
        <v>0</v>
      </c>
      <c r="N475" s="370">
        <f t="shared" si="23"/>
        <v>0</v>
      </c>
      <c r="O475" s="371"/>
      <c r="P475" s="372">
        <f t="shared" si="26"/>
        <v>0</v>
      </c>
      <c r="Q475" s="373" t="str">
        <f t="shared" si="27"/>
        <v/>
      </c>
      <c r="R475" s="383">
        <v>0</v>
      </c>
      <c r="S475" s="384"/>
      <c r="T475" s="384"/>
      <c r="U475" s="385"/>
      <c r="V475" s="385"/>
      <c r="W475" s="117">
        <v>0</v>
      </c>
      <c r="X475" s="123"/>
      <c r="Y475" s="385"/>
      <c r="Z475" s="384"/>
      <c r="AA475" s="384"/>
      <c r="AB475" s="385"/>
      <c r="AC475" s="113">
        <v>0</v>
      </c>
      <c r="AD475" s="117">
        <v>0</v>
      </c>
      <c r="AE475" s="109">
        <v>0</v>
      </c>
      <c r="AF475" s="116"/>
      <c r="AG475" s="116"/>
      <c r="AH475" s="389">
        <v>0</v>
      </c>
      <c r="AI475" s="117">
        <v>0</v>
      </c>
      <c r="AJ475" s="375">
        <v>0</v>
      </c>
      <c r="AK475" s="374"/>
      <c r="AL475" s="385"/>
      <c r="AM475" s="386">
        <v>0</v>
      </c>
      <c r="AN475" s="396">
        <v>0</v>
      </c>
      <c r="AO475" s="374">
        <v>0</v>
      </c>
      <c r="AP475" s="376"/>
      <c r="AQ475" s="384"/>
      <c r="AR475" s="117">
        <v>0</v>
      </c>
      <c r="AS475" s="123">
        <v>0</v>
      </c>
      <c r="AT475" s="384"/>
      <c r="AU475" s="374"/>
      <c r="AV475" s="384"/>
      <c r="AW475" s="374"/>
      <c r="AX475" s="392"/>
      <c r="AY475" s="384"/>
      <c r="AZ475" s="385"/>
      <c r="BA475" s="385"/>
      <c r="BB475" s="441">
        <v>0</v>
      </c>
      <c r="BC475" s="441">
        <v>0</v>
      </c>
      <c r="BD475" s="441">
        <v>0</v>
      </c>
      <c r="BE475" s="378"/>
      <c r="BF475" s="109"/>
      <c r="BG475" s="109"/>
      <c r="BH475" s="116"/>
      <c r="BI475" s="117"/>
      <c r="BJ475" s="378"/>
      <c r="BK475" s="378"/>
      <c r="BL475" s="117"/>
      <c r="BM475" s="374">
        <v>0</v>
      </c>
      <c r="BN475" s="384"/>
      <c r="BO475" s="384"/>
    </row>
    <row r="476" spans="1:67" ht="24" customHeight="1" x14ac:dyDescent="0.3">
      <c r="A476" s="379" t="s">
        <v>4594</v>
      </c>
      <c r="B476" s="365" t="s">
        <v>4595</v>
      </c>
      <c r="C476" s="366" t="s">
        <v>405</v>
      </c>
      <c r="D476" s="367">
        <f t="shared" si="13"/>
        <v>0</v>
      </c>
      <c r="E476" s="368">
        <f t="shared" si="14"/>
        <v>0</v>
      </c>
      <c r="F476" s="368">
        <f t="shared" si="15"/>
        <v>0</v>
      </c>
      <c r="G476" s="368">
        <f t="shared" si="16"/>
        <v>0</v>
      </c>
      <c r="H476" s="368">
        <f t="shared" si="17"/>
        <v>0</v>
      </c>
      <c r="I476" s="368">
        <f t="shared" si="18"/>
        <v>0</v>
      </c>
      <c r="J476" s="368">
        <f t="shared" si="19"/>
        <v>0</v>
      </c>
      <c r="K476" s="368">
        <f t="shared" si="20"/>
        <v>0</v>
      </c>
      <c r="L476" s="368">
        <f t="shared" si="21"/>
        <v>0</v>
      </c>
      <c r="M476" s="369">
        <f t="shared" si="22"/>
        <v>0</v>
      </c>
      <c r="N476" s="370">
        <f t="shared" si="23"/>
        <v>0</v>
      </c>
      <c r="O476" s="371"/>
      <c r="P476" s="372">
        <f t="shared" si="26"/>
        <v>0</v>
      </c>
      <c r="Q476" s="373" t="str">
        <f t="shared" si="27"/>
        <v/>
      </c>
      <c r="R476" s="383">
        <v>0</v>
      </c>
      <c r="S476" s="119"/>
      <c r="T476" s="119"/>
      <c r="U476" s="113"/>
      <c r="V476" s="113"/>
      <c r="W476" s="117">
        <v>0</v>
      </c>
      <c r="X476" s="123"/>
      <c r="Y476" s="113"/>
      <c r="Z476" s="119"/>
      <c r="AA476" s="119"/>
      <c r="AB476" s="113"/>
      <c r="AC476" s="113">
        <v>0</v>
      </c>
      <c r="AD476" s="386">
        <v>0</v>
      </c>
      <c r="AE476" s="214">
        <v>0</v>
      </c>
      <c r="AF476" s="116"/>
      <c r="AG476" s="116"/>
      <c r="AH476" s="124">
        <v>0</v>
      </c>
      <c r="AI476" s="386">
        <v>0</v>
      </c>
      <c r="AJ476" s="390">
        <v>0</v>
      </c>
      <c r="AK476" s="374"/>
      <c r="AL476" s="113"/>
      <c r="AM476" s="117">
        <v>0</v>
      </c>
      <c r="AN476" s="375">
        <v>0</v>
      </c>
      <c r="AO476" s="374">
        <v>0</v>
      </c>
      <c r="AP476" s="376"/>
      <c r="AQ476" s="119"/>
      <c r="AR476" s="117">
        <v>0</v>
      </c>
      <c r="AS476" s="123">
        <v>0</v>
      </c>
      <c r="AT476" s="119"/>
      <c r="AU476" s="374"/>
      <c r="AV476" s="119"/>
      <c r="AW476" s="374"/>
      <c r="AX476" s="392"/>
      <c r="AY476" s="119"/>
      <c r="AZ476" s="113"/>
      <c r="BA476" s="113"/>
      <c r="BB476" s="377">
        <v>0</v>
      </c>
      <c r="BC476" s="377">
        <v>0</v>
      </c>
      <c r="BD476" s="377">
        <v>0</v>
      </c>
      <c r="BE476" s="378"/>
      <c r="BF476" s="444"/>
      <c r="BG476" s="444"/>
      <c r="BH476" s="116"/>
      <c r="BI476" s="117"/>
      <c r="BJ476" s="378"/>
      <c r="BK476" s="378"/>
      <c r="BL476" s="117"/>
      <c r="BM476" s="383">
        <v>0</v>
      </c>
      <c r="BN476" s="119">
        <v>5</v>
      </c>
      <c r="BO476" s="119"/>
    </row>
    <row r="477" spans="1:67" ht="24" customHeight="1" x14ac:dyDescent="0.3">
      <c r="A477" s="364" t="s">
        <v>3775</v>
      </c>
      <c r="B477" s="365" t="s">
        <v>3776</v>
      </c>
      <c r="C477" s="366" t="s">
        <v>358</v>
      </c>
      <c r="D477" s="367">
        <f t="shared" si="13"/>
        <v>12</v>
      </c>
      <c r="E477" s="368">
        <f t="shared" si="14"/>
        <v>5</v>
      </c>
      <c r="F477" s="368">
        <f t="shared" si="15"/>
        <v>5</v>
      </c>
      <c r="G477" s="368">
        <f t="shared" si="16"/>
        <v>0</v>
      </c>
      <c r="H477" s="368">
        <f t="shared" si="17"/>
        <v>0</v>
      </c>
      <c r="I477" s="368">
        <f t="shared" si="18"/>
        <v>0</v>
      </c>
      <c r="J477" s="368">
        <f t="shared" si="19"/>
        <v>0</v>
      </c>
      <c r="K477" s="368">
        <f t="shared" si="20"/>
        <v>0</v>
      </c>
      <c r="L477" s="368">
        <f t="shared" si="21"/>
        <v>0</v>
      </c>
      <c r="M477" s="369">
        <f t="shared" si="22"/>
        <v>0</v>
      </c>
      <c r="N477" s="370">
        <f t="shared" si="23"/>
        <v>22</v>
      </c>
      <c r="O477" s="371"/>
      <c r="P477" s="372">
        <f t="shared" si="26"/>
        <v>22</v>
      </c>
      <c r="Q477" s="373">
        <f t="shared" si="27"/>
        <v>396</v>
      </c>
      <c r="R477" s="374">
        <v>0</v>
      </c>
      <c r="S477" s="119"/>
      <c r="T477" s="119"/>
      <c r="U477" s="113"/>
      <c r="V477" s="113"/>
      <c r="W477" s="117">
        <v>0</v>
      </c>
      <c r="X477" s="123"/>
      <c r="Y477" s="113">
        <v>5</v>
      </c>
      <c r="Z477" s="119"/>
      <c r="AA477" s="119"/>
      <c r="AB477" s="113">
        <v>12</v>
      </c>
      <c r="AC477" s="113">
        <v>0</v>
      </c>
      <c r="AD477" s="386">
        <v>0</v>
      </c>
      <c r="AE477" s="109">
        <v>0</v>
      </c>
      <c r="AF477" s="116"/>
      <c r="AG477" s="116"/>
      <c r="AH477" s="124">
        <v>0</v>
      </c>
      <c r="AI477" s="386">
        <v>0</v>
      </c>
      <c r="AJ477" s="396">
        <v>0</v>
      </c>
      <c r="AK477" s="374"/>
      <c r="AL477" s="113"/>
      <c r="AM477" s="117">
        <v>0</v>
      </c>
      <c r="AN477" s="375">
        <v>0</v>
      </c>
      <c r="AO477" s="374">
        <v>0</v>
      </c>
      <c r="AP477" s="376"/>
      <c r="AQ477" s="119"/>
      <c r="AR477" s="117">
        <v>0</v>
      </c>
      <c r="AS477" s="387">
        <v>0</v>
      </c>
      <c r="AT477" s="119"/>
      <c r="AU477" s="374"/>
      <c r="AV477" s="119"/>
      <c r="AW477" s="374"/>
      <c r="AX477" s="126">
        <v>5</v>
      </c>
      <c r="AY477" s="119"/>
      <c r="AZ477" s="113"/>
      <c r="BA477" s="113"/>
      <c r="BB477" s="394">
        <v>0</v>
      </c>
      <c r="BC477" s="394">
        <v>0</v>
      </c>
      <c r="BD477" s="394">
        <v>0</v>
      </c>
      <c r="BE477" s="378"/>
      <c r="BF477" s="109"/>
      <c r="BG477" s="109"/>
      <c r="BH477" s="116"/>
      <c r="BI477" s="117"/>
      <c r="BJ477" s="378"/>
      <c r="BK477" s="378"/>
      <c r="BL477" s="117"/>
      <c r="BM477" s="374">
        <v>0</v>
      </c>
      <c r="BN477" s="119"/>
      <c r="BO477" s="119"/>
    </row>
    <row r="478" spans="1:67" ht="24" customHeight="1" x14ac:dyDescent="0.3">
      <c r="A478" s="364" t="s">
        <v>3778</v>
      </c>
      <c r="B478" s="365" t="s">
        <v>3779</v>
      </c>
      <c r="C478" s="366" t="s">
        <v>2481</v>
      </c>
      <c r="D478" s="367">
        <f t="shared" si="13"/>
        <v>0</v>
      </c>
      <c r="E478" s="368">
        <f t="shared" si="14"/>
        <v>0</v>
      </c>
      <c r="F478" s="368">
        <f t="shared" si="15"/>
        <v>0</v>
      </c>
      <c r="G478" s="368">
        <f t="shared" si="16"/>
        <v>0</v>
      </c>
      <c r="H478" s="368">
        <f t="shared" si="17"/>
        <v>0</v>
      </c>
      <c r="I478" s="368">
        <f t="shared" si="18"/>
        <v>0</v>
      </c>
      <c r="J478" s="368">
        <f t="shared" si="19"/>
        <v>0</v>
      </c>
      <c r="K478" s="368">
        <f t="shared" si="20"/>
        <v>0</v>
      </c>
      <c r="L478" s="368">
        <f t="shared" si="21"/>
        <v>0</v>
      </c>
      <c r="M478" s="369">
        <f t="shared" si="22"/>
        <v>0</v>
      </c>
      <c r="N478" s="370">
        <f t="shared" si="23"/>
        <v>0</v>
      </c>
      <c r="O478" s="371"/>
      <c r="P478" s="372">
        <f t="shared" si="26"/>
        <v>0</v>
      </c>
      <c r="Q478" s="373" t="str">
        <f t="shared" si="27"/>
        <v/>
      </c>
      <c r="R478" s="374">
        <v>0</v>
      </c>
      <c r="S478" s="119"/>
      <c r="T478" s="119"/>
      <c r="U478" s="113"/>
      <c r="V478" s="113"/>
      <c r="W478" s="117">
        <v>0</v>
      </c>
      <c r="X478" s="123"/>
      <c r="Y478" s="113"/>
      <c r="Z478" s="119"/>
      <c r="AA478" s="119"/>
      <c r="AB478" s="113"/>
      <c r="AC478" s="113">
        <v>0</v>
      </c>
      <c r="AD478" s="117">
        <v>0</v>
      </c>
      <c r="AE478" s="109">
        <v>0</v>
      </c>
      <c r="AF478" s="116"/>
      <c r="AG478" s="116"/>
      <c r="AH478" s="124">
        <v>0</v>
      </c>
      <c r="AI478" s="117">
        <v>0</v>
      </c>
      <c r="AJ478" s="375">
        <v>0</v>
      </c>
      <c r="AK478" s="374"/>
      <c r="AL478" s="113"/>
      <c r="AM478" s="117">
        <v>0</v>
      </c>
      <c r="AN478" s="396">
        <v>0</v>
      </c>
      <c r="AO478" s="374">
        <v>0</v>
      </c>
      <c r="AP478" s="376"/>
      <c r="AQ478" s="119"/>
      <c r="AR478" s="117">
        <v>0</v>
      </c>
      <c r="AS478" s="387">
        <v>0</v>
      </c>
      <c r="AT478" s="119"/>
      <c r="AU478" s="374"/>
      <c r="AV478" s="119"/>
      <c r="AW478" s="374"/>
      <c r="AX478" s="392"/>
      <c r="AY478" s="119"/>
      <c r="AZ478" s="113"/>
      <c r="BA478" s="113"/>
      <c r="BB478" s="445">
        <v>0</v>
      </c>
      <c r="BC478" s="445">
        <v>0</v>
      </c>
      <c r="BD478" s="445">
        <v>0</v>
      </c>
      <c r="BE478" s="378"/>
      <c r="BF478" s="109"/>
      <c r="BG478" s="109"/>
      <c r="BH478" s="116"/>
      <c r="BI478" s="117"/>
      <c r="BJ478" s="378"/>
      <c r="BK478" s="378"/>
      <c r="BL478" s="117"/>
      <c r="BM478" s="374">
        <v>0</v>
      </c>
      <c r="BN478" s="119"/>
      <c r="BO478" s="119"/>
    </row>
    <row r="479" spans="1:67" ht="24" customHeight="1" x14ac:dyDescent="0.3">
      <c r="A479" s="364" t="s">
        <v>3806</v>
      </c>
      <c r="B479" s="365" t="s">
        <v>4599</v>
      </c>
      <c r="C479" s="366" t="s">
        <v>437</v>
      </c>
      <c r="D479" s="367">
        <f t="shared" si="13"/>
        <v>14</v>
      </c>
      <c r="E479" s="368">
        <f t="shared" si="14"/>
        <v>0</v>
      </c>
      <c r="F479" s="368">
        <f t="shared" si="15"/>
        <v>0</v>
      </c>
      <c r="G479" s="368">
        <f t="shared" si="16"/>
        <v>0</v>
      </c>
      <c r="H479" s="368">
        <f t="shared" si="17"/>
        <v>0</v>
      </c>
      <c r="I479" s="368">
        <f t="shared" si="18"/>
        <v>0</v>
      </c>
      <c r="J479" s="368">
        <f t="shared" si="19"/>
        <v>0</v>
      </c>
      <c r="K479" s="368">
        <f t="shared" si="20"/>
        <v>0</v>
      </c>
      <c r="L479" s="368">
        <f t="shared" si="21"/>
        <v>0</v>
      </c>
      <c r="M479" s="369">
        <f t="shared" si="22"/>
        <v>0</v>
      </c>
      <c r="N479" s="370">
        <f t="shared" si="23"/>
        <v>14</v>
      </c>
      <c r="O479" s="371"/>
      <c r="P479" s="372">
        <f t="shared" si="26"/>
        <v>14</v>
      </c>
      <c r="Q479" s="373">
        <f t="shared" si="27"/>
        <v>541</v>
      </c>
      <c r="R479" s="383">
        <v>0</v>
      </c>
      <c r="S479" s="119"/>
      <c r="T479" s="119"/>
      <c r="U479" s="113"/>
      <c r="V479" s="113"/>
      <c r="W479" s="117">
        <v>0</v>
      </c>
      <c r="X479" s="123"/>
      <c r="Y479" s="113"/>
      <c r="Z479" s="119"/>
      <c r="AA479" s="119"/>
      <c r="AB479" s="113"/>
      <c r="AC479" s="113">
        <v>0</v>
      </c>
      <c r="AD479" s="386">
        <v>0</v>
      </c>
      <c r="AE479" s="440">
        <v>0</v>
      </c>
      <c r="AF479" s="116"/>
      <c r="AG479" s="116"/>
      <c r="AH479" s="124">
        <v>0</v>
      </c>
      <c r="AI479" s="386">
        <v>0</v>
      </c>
      <c r="AJ479" s="390">
        <v>0</v>
      </c>
      <c r="AK479" s="374"/>
      <c r="AL479" s="113"/>
      <c r="AM479" s="117">
        <v>0</v>
      </c>
      <c r="AN479" s="375">
        <v>0</v>
      </c>
      <c r="AO479" s="374">
        <v>0</v>
      </c>
      <c r="AP479" s="376"/>
      <c r="AQ479" s="119"/>
      <c r="AR479" s="117">
        <v>0</v>
      </c>
      <c r="AS479" s="123">
        <v>0</v>
      </c>
      <c r="AT479" s="119"/>
      <c r="AU479" s="374"/>
      <c r="AV479" s="119"/>
      <c r="AW479" s="374"/>
      <c r="AX479" s="126"/>
      <c r="AY479" s="119">
        <v>14</v>
      </c>
      <c r="AZ479" s="113"/>
      <c r="BA479" s="113"/>
      <c r="BB479" s="394">
        <v>0</v>
      </c>
      <c r="BC479" s="394">
        <v>0</v>
      </c>
      <c r="BD479" s="394">
        <v>0</v>
      </c>
      <c r="BE479" s="378"/>
      <c r="BF479" s="109"/>
      <c r="BG479" s="109"/>
      <c r="BH479" s="116"/>
      <c r="BI479" s="117"/>
      <c r="BJ479" s="378"/>
      <c r="BK479" s="378"/>
      <c r="BL479" s="117"/>
      <c r="BM479" s="374">
        <v>0</v>
      </c>
      <c r="BN479" s="119"/>
      <c r="BO479" s="119"/>
    </row>
    <row r="480" spans="1:67" ht="24" customHeight="1" x14ac:dyDescent="0.3">
      <c r="A480" s="379" t="s">
        <v>3782</v>
      </c>
      <c r="B480" s="365" t="s">
        <v>3783</v>
      </c>
      <c r="C480" s="366" t="s">
        <v>834</v>
      </c>
      <c r="D480" s="367">
        <f t="shared" si="13"/>
        <v>3</v>
      </c>
      <c r="E480" s="368">
        <f t="shared" si="14"/>
        <v>0</v>
      </c>
      <c r="F480" s="368">
        <f t="shared" si="15"/>
        <v>0</v>
      </c>
      <c r="G480" s="368">
        <f t="shared" si="16"/>
        <v>0</v>
      </c>
      <c r="H480" s="368">
        <f t="shared" si="17"/>
        <v>0</v>
      </c>
      <c r="I480" s="368">
        <f t="shared" si="18"/>
        <v>0</v>
      </c>
      <c r="J480" s="368">
        <f t="shared" si="19"/>
        <v>0</v>
      </c>
      <c r="K480" s="368">
        <f t="shared" si="20"/>
        <v>0</v>
      </c>
      <c r="L480" s="368">
        <f t="shared" si="21"/>
        <v>0</v>
      </c>
      <c r="M480" s="369">
        <f t="shared" si="22"/>
        <v>0</v>
      </c>
      <c r="N480" s="370">
        <f t="shared" si="23"/>
        <v>3</v>
      </c>
      <c r="O480" s="371"/>
      <c r="P480" s="372">
        <f t="shared" si="26"/>
        <v>3</v>
      </c>
      <c r="Q480" s="373">
        <f t="shared" si="27"/>
        <v>853</v>
      </c>
      <c r="R480" s="374">
        <v>0</v>
      </c>
      <c r="S480" s="119"/>
      <c r="T480" s="119"/>
      <c r="U480" s="113"/>
      <c r="V480" s="113"/>
      <c r="W480" s="386">
        <v>0</v>
      </c>
      <c r="X480" s="123"/>
      <c r="Y480" s="113"/>
      <c r="Z480" s="119"/>
      <c r="AA480" s="119"/>
      <c r="AB480" s="113"/>
      <c r="AC480" s="113">
        <v>3</v>
      </c>
      <c r="AD480" s="117">
        <v>0</v>
      </c>
      <c r="AE480" s="214">
        <v>0</v>
      </c>
      <c r="AF480" s="116"/>
      <c r="AG480" s="116"/>
      <c r="AH480" s="124">
        <v>0</v>
      </c>
      <c r="AI480" s="117">
        <v>0</v>
      </c>
      <c r="AJ480" s="375">
        <v>0</v>
      </c>
      <c r="AK480" s="374"/>
      <c r="AL480" s="113"/>
      <c r="AM480" s="386">
        <v>0</v>
      </c>
      <c r="AN480" s="396">
        <v>0</v>
      </c>
      <c r="AO480" s="374">
        <v>0</v>
      </c>
      <c r="AP480" s="376"/>
      <c r="AQ480" s="119"/>
      <c r="AR480" s="117">
        <v>0</v>
      </c>
      <c r="AS480" s="387">
        <v>0</v>
      </c>
      <c r="AT480" s="119"/>
      <c r="AU480" s="374"/>
      <c r="AV480" s="119"/>
      <c r="AW480" s="374"/>
      <c r="AX480" s="126"/>
      <c r="AY480" s="119"/>
      <c r="AZ480" s="113"/>
      <c r="BA480" s="113"/>
      <c r="BB480" s="394">
        <v>0</v>
      </c>
      <c r="BC480" s="394">
        <v>0</v>
      </c>
      <c r="BD480" s="394">
        <v>0</v>
      </c>
      <c r="BE480" s="378"/>
      <c r="BF480" s="109"/>
      <c r="BG480" s="109"/>
      <c r="BH480" s="116"/>
      <c r="BI480" s="117"/>
      <c r="BJ480" s="378"/>
      <c r="BK480" s="378"/>
      <c r="BL480" s="117"/>
      <c r="BM480" s="374">
        <v>0</v>
      </c>
      <c r="BN480" s="119"/>
      <c r="BO480" s="119"/>
    </row>
    <row r="481" spans="1:67" ht="24" customHeight="1" x14ac:dyDescent="0.3">
      <c r="A481" s="379" t="s">
        <v>1290</v>
      </c>
      <c r="B481" s="365" t="s">
        <v>1291</v>
      </c>
      <c r="C481" s="366" t="s">
        <v>139</v>
      </c>
      <c r="D481" s="367">
        <f t="shared" si="13"/>
        <v>0</v>
      </c>
      <c r="E481" s="368">
        <f t="shared" si="14"/>
        <v>0</v>
      </c>
      <c r="F481" s="368">
        <f t="shared" si="15"/>
        <v>0</v>
      </c>
      <c r="G481" s="368">
        <f t="shared" si="16"/>
        <v>0</v>
      </c>
      <c r="H481" s="368">
        <f t="shared" si="17"/>
        <v>0</v>
      </c>
      <c r="I481" s="368">
        <f t="shared" si="18"/>
        <v>0</v>
      </c>
      <c r="J481" s="368">
        <f t="shared" si="19"/>
        <v>0</v>
      </c>
      <c r="K481" s="368">
        <f t="shared" si="20"/>
        <v>0</v>
      </c>
      <c r="L481" s="368">
        <f t="shared" si="21"/>
        <v>0</v>
      </c>
      <c r="M481" s="369">
        <f t="shared" si="22"/>
        <v>0</v>
      </c>
      <c r="N481" s="370">
        <f t="shared" si="23"/>
        <v>0</v>
      </c>
      <c r="O481" s="371"/>
      <c r="P481" s="372">
        <f t="shared" si="26"/>
        <v>0</v>
      </c>
      <c r="Q481" s="373" t="str">
        <f t="shared" si="27"/>
        <v/>
      </c>
      <c r="R481" s="374">
        <v>0</v>
      </c>
      <c r="S481" s="119"/>
      <c r="T481" s="119"/>
      <c r="U481" s="113"/>
      <c r="V481" s="113"/>
      <c r="W481" s="386">
        <v>0</v>
      </c>
      <c r="X481" s="123"/>
      <c r="Y481" s="113"/>
      <c r="Z481" s="119"/>
      <c r="AA481" s="119"/>
      <c r="AB481" s="113"/>
      <c r="AC481" s="113">
        <v>0</v>
      </c>
      <c r="AD481" s="117">
        <v>0</v>
      </c>
      <c r="AE481" s="444">
        <v>0</v>
      </c>
      <c r="AF481" s="116"/>
      <c r="AG481" s="116"/>
      <c r="AH481" s="124">
        <v>0</v>
      </c>
      <c r="AI481" s="117">
        <v>0</v>
      </c>
      <c r="AJ481" s="375">
        <v>0</v>
      </c>
      <c r="AK481" s="374"/>
      <c r="AL481" s="113"/>
      <c r="AM481" s="117">
        <v>0</v>
      </c>
      <c r="AN481" s="396">
        <v>0</v>
      </c>
      <c r="AO481" s="383">
        <v>0</v>
      </c>
      <c r="AP481" s="376"/>
      <c r="AQ481" s="119"/>
      <c r="AR481" s="386">
        <v>0</v>
      </c>
      <c r="AS481" s="387">
        <v>0</v>
      </c>
      <c r="AT481" s="119"/>
      <c r="AU481" s="383"/>
      <c r="AV481" s="119"/>
      <c r="AW481" s="383"/>
      <c r="AX481" s="126"/>
      <c r="AY481" s="119"/>
      <c r="AZ481" s="113"/>
      <c r="BA481" s="113"/>
      <c r="BB481" s="377">
        <v>0</v>
      </c>
      <c r="BC481" s="377">
        <v>0</v>
      </c>
      <c r="BD481" s="377">
        <v>0</v>
      </c>
      <c r="BE481" s="378"/>
      <c r="BF481" s="214"/>
      <c r="BG481" s="214"/>
      <c r="BH481" s="116"/>
      <c r="BI481" s="386"/>
      <c r="BJ481" s="378"/>
      <c r="BK481" s="378"/>
      <c r="BL481" s="386"/>
      <c r="BM481" s="374">
        <v>0</v>
      </c>
      <c r="BN481" s="119"/>
      <c r="BO481" s="119"/>
    </row>
    <row r="482" spans="1:67" ht="24" customHeight="1" x14ac:dyDescent="0.3">
      <c r="A482" s="364" t="s">
        <v>3787</v>
      </c>
      <c r="B482" s="365" t="s">
        <v>3788</v>
      </c>
      <c r="C482" s="366" t="s">
        <v>163</v>
      </c>
      <c r="D482" s="367">
        <f t="shared" si="13"/>
        <v>20</v>
      </c>
      <c r="E482" s="368">
        <f t="shared" si="14"/>
        <v>0</v>
      </c>
      <c r="F482" s="368">
        <f t="shared" si="15"/>
        <v>0</v>
      </c>
      <c r="G482" s="368">
        <f t="shared" si="16"/>
        <v>0</v>
      </c>
      <c r="H482" s="368">
        <f t="shared" si="17"/>
        <v>0</v>
      </c>
      <c r="I482" s="368">
        <f t="shared" si="18"/>
        <v>0</v>
      </c>
      <c r="J482" s="368">
        <f t="shared" si="19"/>
        <v>0</v>
      </c>
      <c r="K482" s="368">
        <f t="shared" si="20"/>
        <v>0</v>
      </c>
      <c r="L482" s="368">
        <f t="shared" si="21"/>
        <v>0</v>
      </c>
      <c r="M482" s="369">
        <f t="shared" si="22"/>
        <v>0</v>
      </c>
      <c r="N482" s="370">
        <f t="shared" si="23"/>
        <v>20</v>
      </c>
      <c r="O482" s="371"/>
      <c r="P482" s="372">
        <f t="shared" si="26"/>
        <v>20</v>
      </c>
      <c r="Q482" s="373">
        <f t="shared" si="27"/>
        <v>419</v>
      </c>
      <c r="R482" s="374">
        <v>0</v>
      </c>
      <c r="S482" s="119"/>
      <c r="T482" s="119"/>
      <c r="U482" s="113"/>
      <c r="V482" s="113"/>
      <c r="W482" s="117">
        <v>0</v>
      </c>
      <c r="X482" s="123"/>
      <c r="Y482" s="113"/>
      <c r="Z482" s="119"/>
      <c r="AA482" s="119"/>
      <c r="AB482" s="113"/>
      <c r="AC482" s="113">
        <v>0</v>
      </c>
      <c r="AD482" s="386">
        <v>0</v>
      </c>
      <c r="AE482" s="214">
        <v>0</v>
      </c>
      <c r="AF482" s="116"/>
      <c r="AG482" s="116"/>
      <c r="AH482" s="124">
        <v>0</v>
      </c>
      <c r="AI482" s="386">
        <v>0</v>
      </c>
      <c r="AJ482" s="390">
        <v>0</v>
      </c>
      <c r="AK482" s="374"/>
      <c r="AL482" s="113"/>
      <c r="AM482" s="117">
        <v>0</v>
      </c>
      <c r="AN482" s="375">
        <v>0</v>
      </c>
      <c r="AO482" s="374">
        <v>0</v>
      </c>
      <c r="AP482" s="376"/>
      <c r="AQ482" s="119"/>
      <c r="AR482" s="386">
        <v>0</v>
      </c>
      <c r="AS482" s="387">
        <v>0</v>
      </c>
      <c r="AT482" s="119"/>
      <c r="AU482" s="374"/>
      <c r="AV482" s="119"/>
      <c r="AW482" s="374"/>
      <c r="AX482" s="126"/>
      <c r="AY482" s="119">
        <v>20</v>
      </c>
      <c r="AZ482" s="113"/>
      <c r="BA482" s="113"/>
      <c r="BB482" s="394">
        <v>0</v>
      </c>
      <c r="BC482" s="394">
        <v>0</v>
      </c>
      <c r="BD482" s="394">
        <v>0</v>
      </c>
      <c r="BE482" s="378"/>
      <c r="BF482" s="214"/>
      <c r="BG482" s="214"/>
      <c r="BH482" s="116"/>
      <c r="BI482" s="386"/>
      <c r="BJ482" s="378"/>
      <c r="BK482" s="378"/>
      <c r="BL482" s="386"/>
      <c r="BM482" s="374">
        <v>0</v>
      </c>
      <c r="BN482" s="119"/>
      <c r="BO482" s="119"/>
    </row>
    <row r="483" spans="1:67" ht="24" customHeight="1" x14ac:dyDescent="0.3">
      <c r="A483" s="379" t="s">
        <v>4610</v>
      </c>
      <c r="B483" s="365" t="s">
        <v>4611</v>
      </c>
      <c r="C483" s="366" t="s">
        <v>2186</v>
      </c>
      <c r="D483" s="367">
        <f t="shared" si="13"/>
        <v>0</v>
      </c>
      <c r="E483" s="368">
        <f t="shared" si="14"/>
        <v>0</v>
      </c>
      <c r="F483" s="368">
        <f t="shared" si="15"/>
        <v>0</v>
      </c>
      <c r="G483" s="368">
        <f t="shared" si="16"/>
        <v>0</v>
      </c>
      <c r="H483" s="368">
        <f t="shared" si="17"/>
        <v>0</v>
      </c>
      <c r="I483" s="368">
        <f t="shared" si="18"/>
        <v>0</v>
      </c>
      <c r="J483" s="368">
        <f t="shared" si="19"/>
        <v>0</v>
      </c>
      <c r="K483" s="368">
        <f t="shared" si="20"/>
        <v>0</v>
      </c>
      <c r="L483" s="368">
        <f t="shared" si="21"/>
        <v>0</v>
      </c>
      <c r="M483" s="369">
        <f t="shared" si="22"/>
        <v>0</v>
      </c>
      <c r="N483" s="370">
        <f t="shared" si="23"/>
        <v>0</v>
      </c>
      <c r="O483" s="371"/>
      <c r="P483" s="372">
        <f t="shared" si="26"/>
        <v>0</v>
      </c>
      <c r="Q483" s="373" t="str">
        <f t="shared" si="27"/>
        <v/>
      </c>
      <c r="R483" s="374">
        <v>0</v>
      </c>
      <c r="S483" s="119"/>
      <c r="T483" s="119"/>
      <c r="U483" s="113"/>
      <c r="V483" s="113"/>
      <c r="W483" s="386">
        <v>0</v>
      </c>
      <c r="X483" s="123"/>
      <c r="Y483" s="113"/>
      <c r="Z483" s="119"/>
      <c r="AA483" s="119"/>
      <c r="AB483" s="113"/>
      <c r="AC483" s="113">
        <v>0</v>
      </c>
      <c r="AD483" s="117">
        <v>0</v>
      </c>
      <c r="AE483" s="109">
        <v>0</v>
      </c>
      <c r="AF483" s="116"/>
      <c r="AG483" s="116"/>
      <c r="AH483" s="124">
        <v>0</v>
      </c>
      <c r="AI483" s="117">
        <v>0</v>
      </c>
      <c r="AJ483" s="375">
        <v>0</v>
      </c>
      <c r="AK483" s="374"/>
      <c r="AL483" s="113"/>
      <c r="AM483" s="117">
        <v>0</v>
      </c>
      <c r="AN483" s="375">
        <v>0</v>
      </c>
      <c r="AO483" s="383">
        <v>0</v>
      </c>
      <c r="AP483" s="376"/>
      <c r="AQ483" s="119"/>
      <c r="AR483" s="117">
        <v>0</v>
      </c>
      <c r="AS483" s="123">
        <v>0</v>
      </c>
      <c r="AT483" s="119"/>
      <c r="AU483" s="383"/>
      <c r="AV483" s="119"/>
      <c r="AW483" s="383"/>
      <c r="AX483" s="392"/>
      <c r="AY483" s="119"/>
      <c r="AZ483" s="113"/>
      <c r="BA483" s="113"/>
      <c r="BB483" s="377">
        <v>0</v>
      </c>
      <c r="BC483" s="377">
        <v>0</v>
      </c>
      <c r="BD483" s="377">
        <v>0</v>
      </c>
      <c r="BE483" s="378"/>
      <c r="BF483" s="109"/>
      <c r="BG483" s="109"/>
      <c r="BH483" s="116"/>
      <c r="BI483" s="117"/>
      <c r="BJ483" s="378"/>
      <c r="BK483" s="378"/>
      <c r="BL483" s="117"/>
      <c r="BM483" s="374">
        <v>0</v>
      </c>
      <c r="BN483" s="119"/>
      <c r="BO483" s="119"/>
    </row>
    <row r="484" spans="1:67" ht="24" customHeight="1" x14ac:dyDescent="0.3">
      <c r="A484" s="379" t="s">
        <v>1297</v>
      </c>
      <c r="B484" s="365" t="s">
        <v>1298</v>
      </c>
      <c r="C484" s="366" t="s">
        <v>269</v>
      </c>
      <c r="D484" s="367">
        <f t="shared" si="13"/>
        <v>9</v>
      </c>
      <c r="E484" s="368">
        <f t="shared" si="14"/>
        <v>5</v>
      </c>
      <c r="F484" s="368">
        <f t="shared" si="15"/>
        <v>5</v>
      </c>
      <c r="G484" s="368">
        <f t="shared" si="16"/>
        <v>1</v>
      </c>
      <c r="H484" s="368">
        <f t="shared" si="17"/>
        <v>0</v>
      </c>
      <c r="I484" s="368">
        <f t="shared" si="18"/>
        <v>0</v>
      </c>
      <c r="J484" s="368">
        <f t="shared" si="19"/>
        <v>0</v>
      </c>
      <c r="K484" s="368">
        <f t="shared" si="20"/>
        <v>0</v>
      </c>
      <c r="L484" s="368">
        <f t="shared" si="21"/>
        <v>0</v>
      </c>
      <c r="M484" s="369">
        <f t="shared" si="22"/>
        <v>0</v>
      </c>
      <c r="N484" s="370">
        <f t="shared" si="23"/>
        <v>20</v>
      </c>
      <c r="O484" s="371"/>
      <c r="P484" s="372">
        <f t="shared" si="26"/>
        <v>20</v>
      </c>
      <c r="Q484" s="373">
        <f t="shared" si="27"/>
        <v>419</v>
      </c>
      <c r="R484" s="374">
        <v>0</v>
      </c>
      <c r="S484" s="119"/>
      <c r="T484" s="119"/>
      <c r="U484" s="113"/>
      <c r="V484" s="113"/>
      <c r="W484" s="386">
        <v>0</v>
      </c>
      <c r="X484" s="387"/>
      <c r="Y484" s="113"/>
      <c r="Z484" s="119"/>
      <c r="AA484" s="119"/>
      <c r="AB484" s="113"/>
      <c r="AC484" s="113">
        <v>9</v>
      </c>
      <c r="AD484" s="117">
        <v>5</v>
      </c>
      <c r="AE484" s="214">
        <v>5</v>
      </c>
      <c r="AF484" s="116"/>
      <c r="AG484" s="116"/>
      <c r="AH484" s="124">
        <v>0</v>
      </c>
      <c r="AI484" s="117">
        <v>0</v>
      </c>
      <c r="AJ484" s="375">
        <v>0</v>
      </c>
      <c r="AK484" s="383"/>
      <c r="AL484" s="113"/>
      <c r="AM484" s="117">
        <v>0</v>
      </c>
      <c r="AN484" s="375">
        <v>0</v>
      </c>
      <c r="AO484" s="383">
        <v>0</v>
      </c>
      <c r="AP484" s="391"/>
      <c r="AQ484" s="119"/>
      <c r="AR484" s="386">
        <v>0</v>
      </c>
      <c r="AS484" s="387">
        <v>0</v>
      </c>
      <c r="AT484" s="119"/>
      <c r="AU484" s="383">
        <v>1</v>
      </c>
      <c r="AV484" s="119"/>
      <c r="AW484" s="383"/>
      <c r="AX484" s="392"/>
      <c r="AY484" s="119"/>
      <c r="AZ484" s="113"/>
      <c r="BA484" s="113"/>
      <c r="BB484" s="377">
        <v>0</v>
      </c>
      <c r="BC484" s="377">
        <v>0</v>
      </c>
      <c r="BD484" s="377">
        <v>0</v>
      </c>
      <c r="BE484" s="378"/>
      <c r="BF484" s="109"/>
      <c r="BG484" s="109"/>
      <c r="BH484" s="116"/>
      <c r="BI484" s="386"/>
      <c r="BJ484" s="378"/>
      <c r="BK484" s="378"/>
      <c r="BL484" s="386"/>
      <c r="BM484" s="383">
        <v>0</v>
      </c>
      <c r="BN484" s="119"/>
      <c r="BO484" s="119"/>
    </row>
    <row r="485" spans="1:67" ht="24" customHeight="1" x14ac:dyDescent="0.3">
      <c r="A485" s="379" t="s">
        <v>3793</v>
      </c>
      <c r="B485" s="365" t="s">
        <v>3794</v>
      </c>
      <c r="C485" s="366" t="s">
        <v>163</v>
      </c>
      <c r="D485" s="367">
        <f t="shared" si="13"/>
        <v>0</v>
      </c>
      <c r="E485" s="368">
        <f t="shared" si="14"/>
        <v>0</v>
      </c>
      <c r="F485" s="368">
        <f t="shared" si="15"/>
        <v>0</v>
      </c>
      <c r="G485" s="368">
        <f t="shared" si="16"/>
        <v>0</v>
      </c>
      <c r="H485" s="368">
        <f t="shared" si="17"/>
        <v>0</v>
      </c>
      <c r="I485" s="368">
        <f t="shared" si="18"/>
        <v>0</v>
      </c>
      <c r="J485" s="368">
        <f t="shared" si="19"/>
        <v>0</v>
      </c>
      <c r="K485" s="368">
        <f t="shared" si="20"/>
        <v>0</v>
      </c>
      <c r="L485" s="368">
        <f t="shared" si="21"/>
        <v>0</v>
      </c>
      <c r="M485" s="369">
        <f t="shared" si="22"/>
        <v>0</v>
      </c>
      <c r="N485" s="370">
        <f t="shared" si="23"/>
        <v>0</v>
      </c>
      <c r="O485" s="371"/>
      <c r="P485" s="372">
        <f t="shared" si="26"/>
        <v>0</v>
      </c>
      <c r="Q485" s="373" t="str">
        <f t="shared" si="27"/>
        <v/>
      </c>
      <c r="R485" s="374">
        <v>0</v>
      </c>
      <c r="S485" s="119"/>
      <c r="T485" s="119"/>
      <c r="U485" s="113"/>
      <c r="V485" s="113"/>
      <c r="W485" s="117">
        <v>0</v>
      </c>
      <c r="X485" s="387"/>
      <c r="Y485" s="113"/>
      <c r="Z485" s="119"/>
      <c r="AA485" s="119"/>
      <c r="AB485" s="113"/>
      <c r="AC485" s="385">
        <v>0</v>
      </c>
      <c r="AD485" s="117">
        <v>0</v>
      </c>
      <c r="AE485" s="109">
        <v>0</v>
      </c>
      <c r="AF485" s="116"/>
      <c r="AG485" s="116"/>
      <c r="AH485" s="389">
        <v>0</v>
      </c>
      <c r="AI485" s="117">
        <v>0</v>
      </c>
      <c r="AJ485" s="375">
        <v>0</v>
      </c>
      <c r="AK485" s="383"/>
      <c r="AL485" s="113"/>
      <c r="AM485" s="117">
        <v>0</v>
      </c>
      <c r="AN485" s="375">
        <v>0</v>
      </c>
      <c r="AO485" s="374">
        <v>0</v>
      </c>
      <c r="AP485" s="391"/>
      <c r="AQ485" s="119"/>
      <c r="AR485" s="117">
        <v>0</v>
      </c>
      <c r="AS485" s="387">
        <v>0</v>
      </c>
      <c r="AT485" s="119"/>
      <c r="AU485" s="374"/>
      <c r="AV485" s="119"/>
      <c r="AW485" s="374"/>
      <c r="AX485" s="126"/>
      <c r="AY485" s="119"/>
      <c r="AZ485" s="113"/>
      <c r="BA485" s="113"/>
      <c r="BB485" s="377">
        <v>0</v>
      </c>
      <c r="BC485" s="377">
        <v>0</v>
      </c>
      <c r="BD485" s="377">
        <v>0</v>
      </c>
      <c r="BE485" s="378"/>
      <c r="BF485" s="109"/>
      <c r="BG485" s="109"/>
      <c r="BH485" s="116"/>
      <c r="BI485" s="117"/>
      <c r="BJ485" s="378"/>
      <c r="BK485" s="378"/>
      <c r="BL485" s="117"/>
      <c r="BM485" s="374">
        <v>0</v>
      </c>
      <c r="BN485" s="119"/>
      <c r="BO485" s="119"/>
    </row>
    <row r="486" spans="1:67" ht="24" customHeight="1" x14ac:dyDescent="0.3">
      <c r="A486" s="380" t="s">
        <v>3798</v>
      </c>
      <c r="B486" s="381" t="s">
        <v>3799</v>
      </c>
      <c r="C486" s="382" t="s">
        <v>2007</v>
      </c>
      <c r="D486" s="367">
        <f t="shared" si="13"/>
        <v>12</v>
      </c>
      <c r="E486" s="368">
        <f t="shared" si="14"/>
        <v>5</v>
      </c>
      <c r="F486" s="368">
        <f t="shared" si="15"/>
        <v>0</v>
      </c>
      <c r="G486" s="368">
        <f t="shared" si="16"/>
        <v>0</v>
      </c>
      <c r="H486" s="368">
        <f t="shared" si="17"/>
        <v>0</v>
      </c>
      <c r="I486" s="368">
        <f t="shared" si="18"/>
        <v>0</v>
      </c>
      <c r="J486" s="368">
        <f t="shared" si="19"/>
        <v>0</v>
      </c>
      <c r="K486" s="368">
        <f t="shared" si="20"/>
        <v>0</v>
      </c>
      <c r="L486" s="368">
        <f t="shared" si="21"/>
        <v>0</v>
      </c>
      <c r="M486" s="369">
        <f t="shared" si="22"/>
        <v>0</v>
      </c>
      <c r="N486" s="370">
        <f t="shared" si="23"/>
        <v>17</v>
      </c>
      <c r="O486" s="371"/>
      <c r="P486" s="372">
        <f t="shared" si="26"/>
        <v>17</v>
      </c>
      <c r="Q486" s="373">
        <f t="shared" si="27"/>
        <v>473</v>
      </c>
      <c r="R486" s="374">
        <v>0</v>
      </c>
      <c r="S486" s="384"/>
      <c r="T486" s="384"/>
      <c r="U486" s="385"/>
      <c r="V486" s="385"/>
      <c r="W486" s="386">
        <v>0</v>
      </c>
      <c r="X486" s="123"/>
      <c r="Y486" s="385"/>
      <c r="Z486" s="384"/>
      <c r="AA486" s="384"/>
      <c r="AB486" s="385"/>
      <c r="AC486" s="385">
        <v>12</v>
      </c>
      <c r="AD486" s="117">
        <v>0</v>
      </c>
      <c r="AE486" s="109">
        <v>0</v>
      </c>
      <c r="AF486" s="388"/>
      <c r="AG486" s="388"/>
      <c r="AH486" s="124">
        <v>0</v>
      </c>
      <c r="AI486" s="117">
        <v>0</v>
      </c>
      <c r="AJ486" s="375">
        <v>0</v>
      </c>
      <c r="AK486" s="374"/>
      <c r="AL486" s="385"/>
      <c r="AM486" s="386">
        <v>0</v>
      </c>
      <c r="AN486" s="390">
        <v>0</v>
      </c>
      <c r="AO486" s="374">
        <v>0</v>
      </c>
      <c r="AP486" s="376"/>
      <c r="AQ486" s="384"/>
      <c r="AR486" s="117">
        <v>0</v>
      </c>
      <c r="AS486" s="123">
        <v>0</v>
      </c>
      <c r="AT486" s="384"/>
      <c r="AU486" s="374"/>
      <c r="AV486" s="384"/>
      <c r="AW486" s="374"/>
      <c r="AX486" s="126"/>
      <c r="AY486" s="384">
        <v>5</v>
      </c>
      <c r="AZ486" s="385"/>
      <c r="BA486" s="385"/>
      <c r="BB486" s="377">
        <v>0</v>
      </c>
      <c r="BC486" s="377">
        <v>0</v>
      </c>
      <c r="BD486" s="377">
        <v>0</v>
      </c>
      <c r="BE486" s="393"/>
      <c r="BF486" s="214"/>
      <c r="BG486" s="214"/>
      <c r="BH486" s="388"/>
      <c r="BI486" s="117"/>
      <c r="BJ486" s="393"/>
      <c r="BK486" s="393"/>
      <c r="BL486" s="117"/>
      <c r="BM486" s="383">
        <v>0</v>
      </c>
      <c r="BN486" s="384"/>
      <c r="BO486" s="384"/>
    </row>
    <row r="487" spans="1:67" ht="24" customHeight="1" x14ac:dyDescent="0.3">
      <c r="A487" s="380" t="s">
        <v>4621</v>
      </c>
      <c r="B487" s="381" t="s">
        <v>4622</v>
      </c>
      <c r="C487" s="382" t="s">
        <v>384</v>
      </c>
      <c r="D487" s="367">
        <f t="shared" si="13"/>
        <v>3</v>
      </c>
      <c r="E487" s="368">
        <f t="shared" si="14"/>
        <v>0</v>
      </c>
      <c r="F487" s="368">
        <f t="shared" si="15"/>
        <v>0</v>
      </c>
      <c r="G487" s="368">
        <f t="shared" si="16"/>
        <v>0</v>
      </c>
      <c r="H487" s="368">
        <f t="shared" si="17"/>
        <v>0</v>
      </c>
      <c r="I487" s="368">
        <f t="shared" si="18"/>
        <v>0</v>
      </c>
      <c r="J487" s="368">
        <f t="shared" si="19"/>
        <v>0</v>
      </c>
      <c r="K487" s="368">
        <f t="shared" si="20"/>
        <v>0</v>
      </c>
      <c r="L487" s="368">
        <f t="shared" si="21"/>
        <v>0</v>
      </c>
      <c r="M487" s="369">
        <f t="shared" si="22"/>
        <v>0</v>
      </c>
      <c r="N487" s="370">
        <f t="shared" si="23"/>
        <v>3</v>
      </c>
      <c r="O487" s="371"/>
      <c r="P487" s="372">
        <f t="shared" si="26"/>
        <v>3</v>
      </c>
      <c r="Q487" s="373">
        <f t="shared" si="27"/>
        <v>853</v>
      </c>
      <c r="R487" s="383">
        <v>0</v>
      </c>
      <c r="S487" s="119"/>
      <c r="T487" s="119"/>
      <c r="U487" s="113"/>
      <c r="V487" s="113"/>
      <c r="W487" s="117">
        <v>0</v>
      </c>
      <c r="X487" s="123"/>
      <c r="Y487" s="113"/>
      <c r="Z487" s="119"/>
      <c r="AA487" s="119"/>
      <c r="AB487" s="113"/>
      <c r="AC487" s="113">
        <v>0</v>
      </c>
      <c r="AD487" s="117">
        <v>0</v>
      </c>
      <c r="AE487" s="109">
        <v>0</v>
      </c>
      <c r="AF487" s="388"/>
      <c r="AG487" s="388"/>
      <c r="AH487" s="124">
        <v>0</v>
      </c>
      <c r="AI487" s="117">
        <v>0</v>
      </c>
      <c r="AJ487" s="375">
        <v>0</v>
      </c>
      <c r="AK487" s="374"/>
      <c r="AL487" s="113"/>
      <c r="AM487" s="117">
        <v>0</v>
      </c>
      <c r="AN487" s="375">
        <v>0</v>
      </c>
      <c r="AO487" s="374">
        <v>0</v>
      </c>
      <c r="AP487" s="376"/>
      <c r="AQ487" s="119"/>
      <c r="AR487" s="117">
        <v>0</v>
      </c>
      <c r="AS487" s="123">
        <v>0</v>
      </c>
      <c r="AT487" s="119"/>
      <c r="AU487" s="374"/>
      <c r="AV487" s="119"/>
      <c r="AW487" s="374"/>
      <c r="AX487" s="392"/>
      <c r="AY487" s="119">
        <v>3</v>
      </c>
      <c r="AZ487" s="113"/>
      <c r="BA487" s="113"/>
      <c r="BB487" s="377">
        <v>0</v>
      </c>
      <c r="BC487" s="377">
        <v>0</v>
      </c>
      <c r="BD487" s="377">
        <v>0</v>
      </c>
      <c r="BE487" s="393"/>
      <c r="BF487" s="109"/>
      <c r="BG487" s="109"/>
      <c r="BH487" s="388"/>
      <c r="BI487" s="117"/>
      <c r="BJ487" s="393"/>
      <c r="BK487" s="393"/>
      <c r="BL487" s="117"/>
      <c r="BM487" s="374">
        <v>0</v>
      </c>
      <c r="BN487" s="119"/>
      <c r="BO487" s="119"/>
    </row>
    <row r="488" spans="1:67" ht="24" customHeight="1" x14ac:dyDescent="0.3">
      <c r="A488" s="379" t="s">
        <v>3810</v>
      </c>
      <c r="B488" s="365" t="s">
        <v>3811</v>
      </c>
      <c r="C488" s="366" t="s">
        <v>3469</v>
      </c>
      <c r="D488" s="367">
        <f t="shared" si="13"/>
        <v>9</v>
      </c>
      <c r="E488" s="368">
        <f t="shared" si="14"/>
        <v>0</v>
      </c>
      <c r="F488" s="368">
        <f t="shared" si="15"/>
        <v>0</v>
      </c>
      <c r="G488" s="368">
        <f t="shared" si="16"/>
        <v>0</v>
      </c>
      <c r="H488" s="368">
        <f t="shared" si="17"/>
        <v>0</v>
      </c>
      <c r="I488" s="368">
        <f t="shared" si="18"/>
        <v>0</v>
      </c>
      <c r="J488" s="368">
        <f t="shared" si="19"/>
        <v>0</v>
      </c>
      <c r="K488" s="368">
        <f t="shared" si="20"/>
        <v>0</v>
      </c>
      <c r="L488" s="368">
        <f t="shared" si="21"/>
        <v>0</v>
      </c>
      <c r="M488" s="369">
        <f t="shared" si="22"/>
        <v>0</v>
      </c>
      <c r="N488" s="370">
        <f t="shared" si="23"/>
        <v>9</v>
      </c>
      <c r="O488" s="371"/>
      <c r="P488" s="372">
        <f t="shared" si="26"/>
        <v>9</v>
      </c>
      <c r="Q488" s="373">
        <f t="shared" si="27"/>
        <v>659</v>
      </c>
      <c r="R488" s="374">
        <v>0</v>
      </c>
      <c r="S488" s="119"/>
      <c r="T488" s="119"/>
      <c r="U488" s="113"/>
      <c r="V488" s="113"/>
      <c r="W488" s="117">
        <v>0</v>
      </c>
      <c r="X488" s="387"/>
      <c r="Y488" s="113"/>
      <c r="Z488" s="119"/>
      <c r="AA488" s="119"/>
      <c r="AB488" s="113"/>
      <c r="AC488" s="113">
        <v>0</v>
      </c>
      <c r="AD488" s="117">
        <v>0</v>
      </c>
      <c r="AE488" s="109">
        <v>0</v>
      </c>
      <c r="AF488" s="116"/>
      <c r="AG488" s="116"/>
      <c r="AH488" s="389">
        <v>0</v>
      </c>
      <c r="AI488" s="117">
        <v>0</v>
      </c>
      <c r="AJ488" s="396">
        <v>0</v>
      </c>
      <c r="AK488" s="383"/>
      <c r="AL488" s="113"/>
      <c r="AM488" s="386">
        <v>0</v>
      </c>
      <c r="AN488" s="390">
        <v>0</v>
      </c>
      <c r="AO488" s="374">
        <v>0</v>
      </c>
      <c r="AP488" s="391"/>
      <c r="AQ488" s="119"/>
      <c r="AR488" s="117">
        <v>0</v>
      </c>
      <c r="AS488" s="123">
        <v>0</v>
      </c>
      <c r="AT488" s="119"/>
      <c r="AU488" s="374"/>
      <c r="AV488" s="119"/>
      <c r="AW488" s="374"/>
      <c r="AX488" s="126"/>
      <c r="AY488" s="119">
        <v>9</v>
      </c>
      <c r="AZ488" s="113"/>
      <c r="BA488" s="113"/>
      <c r="BB488" s="377">
        <v>0</v>
      </c>
      <c r="BC488" s="377">
        <v>0</v>
      </c>
      <c r="BD488" s="377">
        <v>0</v>
      </c>
      <c r="BE488" s="378"/>
      <c r="BF488" s="214"/>
      <c r="BG488" s="214"/>
      <c r="BH488" s="116"/>
      <c r="BI488" s="117"/>
      <c r="BJ488" s="378"/>
      <c r="BK488" s="378"/>
      <c r="BL488" s="117"/>
      <c r="BM488" s="383">
        <v>0</v>
      </c>
      <c r="BN488" s="119"/>
      <c r="BO488" s="119"/>
    </row>
    <row r="489" spans="1:67" ht="24" customHeight="1" x14ac:dyDescent="0.3">
      <c r="A489" s="380" t="s">
        <v>3816</v>
      </c>
      <c r="B489" s="381" t="s">
        <v>3817</v>
      </c>
      <c r="C489" s="382" t="s">
        <v>4629</v>
      </c>
      <c r="D489" s="367">
        <f t="shared" si="13"/>
        <v>15</v>
      </c>
      <c r="E489" s="368">
        <f t="shared" si="14"/>
        <v>0</v>
      </c>
      <c r="F489" s="368">
        <f t="shared" si="15"/>
        <v>0</v>
      </c>
      <c r="G489" s="368">
        <f t="shared" si="16"/>
        <v>0</v>
      </c>
      <c r="H489" s="368">
        <f t="shared" si="17"/>
        <v>0</v>
      </c>
      <c r="I489" s="368">
        <f t="shared" si="18"/>
        <v>0</v>
      </c>
      <c r="J489" s="368">
        <f t="shared" si="19"/>
        <v>0</v>
      </c>
      <c r="K489" s="368">
        <f t="shared" si="20"/>
        <v>0</v>
      </c>
      <c r="L489" s="368">
        <f t="shared" si="21"/>
        <v>0</v>
      </c>
      <c r="M489" s="369">
        <f t="shared" si="22"/>
        <v>0</v>
      </c>
      <c r="N489" s="370">
        <f t="shared" si="23"/>
        <v>15</v>
      </c>
      <c r="O489" s="371"/>
      <c r="P489" s="372">
        <f t="shared" si="26"/>
        <v>15</v>
      </c>
      <c r="Q489" s="373">
        <f t="shared" si="27"/>
        <v>509</v>
      </c>
      <c r="R489" s="383">
        <v>0</v>
      </c>
      <c r="S489" s="119"/>
      <c r="T489" s="119"/>
      <c r="U489" s="113"/>
      <c r="V489" s="113"/>
      <c r="W489" s="117">
        <v>0</v>
      </c>
      <c r="X489" s="123"/>
      <c r="Y489" s="113"/>
      <c r="Z489" s="119"/>
      <c r="AA489" s="119"/>
      <c r="AB489" s="113"/>
      <c r="AC489" s="113">
        <v>0</v>
      </c>
      <c r="AD489" s="117">
        <v>0</v>
      </c>
      <c r="AE489" s="109">
        <v>0</v>
      </c>
      <c r="AF489" s="388"/>
      <c r="AG489" s="388"/>
      <c r="AH489" s="124">
        <v>0</v>
      </c>
      <c r="AI489" s="117">
        <v>0</v>
      </c>
      <c r="AJ489" s="375">
        <v>0</v>
      </c>
      <c r="AK489" s="374"/>
      <c r="AL489" s="113"/>
      <c r="AM489" s="117">
        <v>0</v>
      </c>
      <c r="AN489" s="375">
        <v>0</v>
      </c>
      <c r="AO489" s="374">
        <v>0</v>
      </c>
      <c r="AP489" s="376"/>
      <c r="AQ489" s="119"/>
      <c r="AR489" s="117">
        <v>0</v>
      </c>
      <c r="AS489" s="123">
        <v>0</v>
      </c>
      <c r="AT489" s="119"/>
      <c r="AU489" s="374"/>
      <c r="AV489" s="119"/>
      <c r="AW489" s="374"/>
      <c r="AX489" s="392"/>
      <c r="AY489" s="119">
        <v>15</v>
      </c>
      <c r="AZ489" s="113"/>
      <c r="BA489" s="113"/>
      <c r="BB489" s="377">
        <v>0</v>
      </c>
      <c r="BC489" s="377">
        <v>0</v>
      </c>
      <c r="BD489" s="377">
        <v>0</v>
      </c>
      <c r="BE489" s="393"/>
      <c r="BF489" s="109"/>
      <c r="BG489" s="109"/>
      <c r="BH489" s="388"/>
      <c r="BI489" s="117"/>
      <c r="BJ489" s="393"/>
      <c r="BK489" s="393"/>
      <c r="BL489" s="117"/>
      <c r="BM489" s="374">
        <v>0</v>
      </c>
      <c r="BN489" s="119"/>
      <c r="BO489" s="119"/>
    </row>
    <row r="490" spans="1:67" ht="24" customHeight="1" x14ac:dyDescent="0.3">
      <c r="A490" s="364" t="s">
        <v>3819</v>
      </c>
      <c r="B490" s="365" t="s">
        <v>3820</v>
      </c>
      <c r="C490" s="366" t="s">
        <v>2769</v>
      </c>
      <c r="D490" s="367">
        <f t="shared" si="13"/>
        <v>28</v>
      </c>
      <c r="E490" s="368">
        <f t="shared" si="14"/>
        <v>0</v>
      </c>
      <c r="F490" s="368">
        <f t="shared" si="15"/>
        <v>0</v>
      </c>
      <c r="G490" s="368">
        <f t="shared" si="16"/>
        <v>0</v>
      </c>
      <c r="H490" s="368">
        <f t="shared" si="17"/>
        <v>0</v>
      </c>
      <c r="I490" s="368">
        <f t="shared" si="18"/>
        <v>0</v>
      </c>
      <c r="J490" s="368">
        <f t="shared" si="19"/>
        <v>0</v>
      </c>
      <c r="K490" s="368">
        <f t="shared" si="20"/>
        <v>0</v>
      </c>
      <c r="L490" s="368">
        <f t="shared" si="21"/>
        <v>0</v>
      </c>
      <c r="M490" s="369">
        <f t="shared" si="22"/>
        <v>0</v>
      </c>
      <c r="N490" s="370">
        <f t="shared" si="23"/>
        <v>28</v>
      </c>
      <c r="O490" s="371"/>
      <c r="P490" s="372">
        <f t="shared" si="26"/>
        <v>28</v>
      </c>
      <c r="Q490" s="373">
        <f t="shared" si="27"/>
        <v>327</v>
      </c>
      <c r="R490" s="383">
        <v>0</v>
      </c>
      <c r="S490" s="119"/>
      <c r="T490" s="119"/>
      <c r="U490" s="113"/>
      <c r="V490" s="113"/>
      <c r="W490" s="117">
        <v>0</v>
      </c>
      <c r="X490" s="387"/>
      <c r="Y490" s="113"/>
      <c r="Z490" s="119"/>
      <c r="AA490" s="119"/>
      <c r="AB490" s="113">
        <v>28</v>
      </c>
      <c r="AC490" s="385">
        <v>0</v>
      </c>
      <c r="AD490" s="117">
        <v>0</v>
      </c>
      <c r="AE490" s="109">
        <v>0</v>
      </c>
      <c r="AF490" s="116"/>
      <c r="AG490" s="116"/>
      <c r="AH490" s="124">
        <v>0</v>
      </c>
      <c r="AI490" s="117">
        <v>0</v>
      </c>
      <c r="AJ490" s="375">
        <v>0</v>
      </c>
      <c r="AK490" s="383"/>
      <c r="AL490" s="113"/>
      <c r="AM490" s="117">
        <v>0</v>
      </c>
      <c r="AN490" s="375">
        <v>0</v>
      </c>
      <c r="AO490" s="383">
        <v>0</v>
      </c>
      <c r="AP490" s="391"/>
      <c r="AQ490" s="119"/>
      <c r="AR490" s="117">
        <v>0</v>
      </c>
      <c r="AS490" s="123">
        <v>0</v>
      </c>
      <c r="AT490" s="119"/>
      <c r="AU490" s="383"/>
      <c r="AV490" s="119"/>
      <c r="AW490" s="383"/>
      <c r="AX490" s="126"/>
      <c r="AY490" s="119"/>
      <c r="AZ490" s="113"/>
      <c r="BA490" s="113"/>
      <c r="BB490" s="377">
        <v>0</v>
      </c>
      <c r="BC490" s="377">
        <v>0</v>
      </c>
      <c r="BD490" s="377">
        <v>0</v>
      </c>
      <c r="BE490" s="378"/>
      <c r="BF490" s="109"/>
      <c r="BG490" s="109"/>
      <c r="BH490" s="116"/>
      <c r="BI490" s="117"/>
      <c r="BJ490" s="378"/>
      <c r="BK490" s="378"/>
      <c r="BL490" s="117"/>
      <c r="BM490" s="383">
        <v>0</v>
      </c>
      <c r="BN490" s="119"/>
      <c r="BO490" s="119"/>
    </row>
    <row r="491" spans="1:67" ht="24" customHeight="1" x14ac:dyDescent="0.3">
      <c r="A491" s="379" t="s">
        <v>1159</v>
      </c>
      <c r="B491" s="365" t="s">
        <v>1160</v>
      </c>
      <c r="C491" s="366" t="s">
        <v>131</v>
      </c>
      <c r="D491" s="367">
        <f t="shared" si="13"/>
        <v>0</v>
      </c>
      <c r="E491" s="368">
        <f t="shared" si="14"/>
        <v>0</v>
      </c>
      <c r="F491" s="368">
        <f t="shared" si="15"/>
        <v>0</v>
      </c>
      <c r="G491" s="368">
        <f t="shared" si="16"/>
        <v>0</v>
      </c>
      <c r="H491" s="368">
        <f t="shared" si="17"/>
        <v>0</v>
      </c>
      <c r="I491" s="368">
        <f t="shared" si="18"/>
        <v>0</v>
      </c>
      <c r="J491" s="368">
        <f t="shared" si="19"/>
        <v>0</v>
      </c>
      <c r="K491" s="368">
        <f t="shared" si="20"/>
        <v>0</v>
      </c>
      <c r="L491" s="368">
        <f t="shared" si="21"/>
        <v>0</v>
      </c>
      <c r="M491" s="369">
        <f t="shared" si="22"/>
        <v>0</v>
      </c>
      <c r="N491" s="370">
        <f t="shared" si="23"/>
        <v>0</v>
      </c>
      <c r="O491" s="371"/>
      <c r="P491" s="372">
        <f t="shared" si="26"/>
        <v>0</v>
      </c>
      <c r="Q491" s="373" t="str">
        <f t="shared" si="27"/>
        <v/>
      </c>
      <c r="R491" s="374">
        <v>0</v>
      </c>
      <c r="S491" s="119"/>
      <c r="T491" s="119"/>
      <c r="U491" s="113"/>
      <c r="V491" s="113"/>
      <c r="W491" s="117">
        <v>0</v>
      </c>
      <c r="X491" s="387"/>
      <c r="Y491" s="113"/>
      <c r="Z491" s="119"/>
      <c r="AA491" s="119"/>
      <c r="AB491" s="113"/>
      <c r="AC491" s="385">
        <v>0</v>
      </c>
      <c r="AD491" s="117">
        <v>0</v>
      </c>
      <c r="AE491" s="109">
        <v>0</v>
      </c>
      <c r="AF491" s="116"/>
      <c r="AG491" s="116"/>
      <c r="AH491" s="124">
        <v>0</v>
      </c>
      <c r="AI491" s="117">
        <v>0</v>
      </c>
      <c r="AJ491" s="375">
        <v>0</v>
      </c>
      <c r="AK491" s="383"/>
      <c r="AL491" s="113"/>
      <c r="AM491" s="386">
        <v>0</v>
      </c>
      <c r="AN491" s="390">
        <v>0</v>
      </c>
      <c r="AO491" s="374">
        <v>0</v>
      </c>
      <c r="AP491" s="391"/>
      <c r="AQ491" s="119"/>
      <c r="AR491" s="117">
        <v>0</v>
      </c>
      <c r="AS491" s="123">
        <v>0</v>
      </c>
      <c r="AT491" s="119"/>
      <c r="AU491" s="374"/>
      <c r="AV491" s="119"/>
      <c r="AW491" s="374"/>
      <c r="AX491" s="392"/>
      <c r="AY491" s="119"/>
      <c r="AZ491" s="113"/>
      <c r="BA491" s="113"/>
      <c r="BB491" s="377">
        <v>0</v>
      </c>
      <c r="BC491" s="377">
        <v>0</v>
      </c>
      <c r="BD491" s="377">
        <v>0</v>
      </c>
      <c r="BE491" s="378"/>
      <c r="BF491" s="109"/>
      <c r="BG491" s="109"/>
      <c r="BH491" s="116"/>
      <c r="BI491" s="117"/>
      <c r="BJ491" s="378"/>
      <c r="BK491" s="378"/>
      <c r="BL491" s="117"/>
      <c r="BM491" s="374">
        <v>0</v>
      </c>
      <c r="BN491" s="119"/>
      <c r="BO491" s="119"/>
    </row>
    <row r="492" spans="1:67" ht="24" customHeight="1" x14ac:dyDescent="0.3">
      <c r="A492" s="379" t="s">
        <v>3823</v>
      </c>
      <c r="B492" s="365" t="s">
        <v>3824</v>
      </c>
      <c r="C492" s="366" t="s">
        <v>416</v>
      </c>
      <c r="D492" s="367">
        <f t="shared" si="13"/>
        <v>360</v>
      </c>
      <c r="E492" s="368">
        <f t="shared" si="14"/>
        <v>80</v>
      </c>
      <c r="F492" s="368">
        <f t="shared" si="15"/>
        <v>70</v>
      </c>
      <c r="G492" s="368">
        <f t="shared" si="16"/>
        <v>0</v>
      </c>
      <c r="H492" s="368">
        <f t="shared" si="17"/>
        <v>0</v>
      </c>
      <c r="I492" s="368">
        <f t="shared" si="18"/>
        <v>0</v>
      </c>
      <c r="J492" s="368">
        <f t="shared" si="19"/>
        <v>0</v>
      </c>
      <c r="K492" s="368">
        <f t="shared" si="20"/>
        <v>0</v>
      </c>
      <c r="L492" s="368">
        <f t="shared" si="21"/>
        <v>0</v>
      </c>
      <c r="M492" s="369">
        <f t="shared" si="22"/>
        <v>0</v>
      </c>
      <c r="N492" s="370">
        <f t="shared" si="23"/>
        <v>510</v>
      </c>
      <c r="O492" s="371"/>
      <c r="P492" s="372">
        <f t="shared" si="26"/>
        <v>510</v>
      </c>
      <c r="Q492" s="373">
        <f t="shared" si="27"/>
        <v>42</v>
      </c>
      <c r="R492" s="383">
        <v>0</v>
      </c>
      <c r="S492" s="384"/>
      <c r="T492" s="384"/>
      <c r="U492" s="385"/>
      <c r="V492" s="385"/>
      <c r="W492" s="117">
        <v>0</v>
      </c>
      <c r="X492" s="123">
        <v>70</v>
      </c>
      <c r="Y492" s="385"/>
      <c r="Z492" s="384"/>
      <c r="AA492" s="384"/>
      <c r="AB492" s="385"/>
      <c r="AC492" s="385">
        <v>0</v>
      </c>
      <c r="AD492" s="117">
        <v>0</v>
      </c>
      <c r="AE492" s="109">
        <v>0</v>
      </c>
      <c r="AF492" s="116"/>
      <c r="AG492" s="116"/>
      <c r="AH492" s="389">
        <v>360</v>
      </c>
      <c r="AI492" s="117">
        <v>0</v>
      </c>
      <c r="AJ492" s="375">
        <v>0</v>
      </c>
      <c r="AK492" s="374"/>
      <c r="AL492" s="385"/>
      <c r="AM492" s="117">
        <v>80</v>
      </c>
      <c r="AN492" s="396">
        <v>0</v>
      </c>
      <c r="AO492" s="374">
        <v>0</v>
      </c>
      <c r="AP492" s="376"/>
      <c r="AQ492" s="384"/>
      <c r="AR492" s="117">
        <v>0</v>
      </c>
      <c r="AS492" s="123">
        <v>0</v>
      </c>
      <c r="AT492" s="384"/>
      <c r="AU492" s="374"/>
      <c r="AV492" s="384"/>
      <c r="AW492" s="374"/>
      <c r="AX492" s="392"/>
      <c r="AY492" s="384"/>
      <c r="AZ492" s="385"/>
      <c r="BA492" s="385"/>
      <c r="BB492" s="377">
        <v>0</v>
      </c>
      <c r="BC492" s="377">
        <v>0</v>
      </c>
      <c r="BD492" s="377">
        <v>0</v>
      </c>
      <c r="BE492" s="378"/>
      <c r="BF492" s="109"/>
      <c r="BG492" s="109"/>
      <c r="BH492" s="116"/>
      <c r="BI492" s="117"/>
      <c r="BJ492" s="378"/>
      <c r="BK492" s="378"/>
      <c r="BL492" s="117"/>
      <c r="BM492" s="374">
        <v>0</v>
      </c>
      <c r="BN492" s="384"/>
      <c r="BO492" s="384"/>
    </row>
    <row r="493" spans="1:67" ht="24" customHeight="1" x14ac:dyDescent="0.3">
      <c r="A493" s="364" t="s">
        <v>3829</v>
      </c>
      <c r="B493" s="365" t="s">
        <v>3830</v>
      </c>
      <c r="C493" s="366" t="s">
        <v>2148</v>
      </c>
      <c r="D493" s="367">
        <f t="shared" si="13"/>
        <v>5</v>
      </c>
      <c r="E493" s="368">
        <f t="shared" si="14"/>
        <v>0</v>
      </c>
      <c r="F493" s="368">
        <f t="shared" si="15"/>
        <v>0</v>
      </c>
      <c r="G493" s="368">
        <f t="shared" si="16"/>
        <v>0</v>
      </c>
      <c r="H493" s="368">
        <f t="shared" si="17"/>
        <v>0</v>
      </c>
      <c r="I493" s="368">
        <f t="shared" si="18"/>
        <v>0</v>
      </c>
      <c r="J493" s="368">
        <f t="shared" si="19"/>
        <v>0</v>
      </c>
      <c r="K493" s="368">
        <f t="shared" si="20"/>
        <v>0</v>
      </c>
      <c r="L493" s="368">
        <f t="shared" si="21"/>
        <v>0</v>
      </c>
      <c r="M493" s="369">
        <f t="shared" si="22"/>
        <v>0</v>
      </c>
      <c r="N493" s="370">
        <f t="shared" si="23"/>
        <v>5</v>
      </c>
      <c r="O493" s="371"/>
      <c r="P493" s="372">
        <f t="shared" si="26"/>
        <v>5</v>
      </c>
      <c r="Q493" s="373">
        <f t="shared" si="27"/>
        <v>781</v>
      </c>
      <c r="R493" s="383">
        <v>0</v>
      </c>
      <c r="S493" s="384"/>
      <c r="T493" s="384"/>
      <c r="U493" s="385"/>
      <c r="V493" s="385"/>
      <c r="W493" s="117">
        <v>0</v>
      </c>
      <c r="X493" s="387"/>
      <c r="Y493" s="385"/>
      <c r="Z493" s="384"/>
      <c r="AA493" s="384"/>
      <c r="AB493" s="385"/>
      <c r="AC493" s="113">
        <v>0</v>
      </c>
      <c r="AD493" s="386">
        <v>0</v>
      </c>
      <c r="AE493" s="109">
        <v>0</v>
      </c>
      <c r="AF493" s="116"/>
      <c r="AG493" s="116"/>
      <c r="AH493" s="124">
        <v>0</v>
      </c>
      <c r="AI493" s="386">
        <v>0</v>
      </c>
      <c r="AJ493" s="396">
        <v>0</v>
      </c>
      <c r="AK493" s="383"/>
      <c r="AL493" s="385"/>
      <c r="AM493" s="386">
        <v>0</v>
      </c>
      <c r="AN493" s="390">
        <v>0</v>
      </c>
      <c r="AO493" s="374">
        <v>0</v>
      </c>
      <c r="AP493" s="391"/>
      <c r="AQ493" s="384"/>
      <c r="AR493" s="117">
        <v>0</v>
      </c>
      <c r="AS493" s="123">
        <v>0</v>
      </c>
      <c r="AT493" s="384"/>
      <c r="AU493" s="374"/>
      <c r="AV493" s="384"/>
      <c r="AW493" s="374"/>
      <c r="AX493" s="126"/>
      <c r="AY493" s="384">
        <v>5</v>
      </c>
      <c r="AZ493" s="385"/>
      <c r="BA493" s="385"/>
      <c r="BB493" s="394">
        <v>0</v>
      </c>
      <c r="BC493" s="394">
        <v>0</v>
      </c>
      <c r="BD493" s="394">
        <v>0</v>
      </c>
      <c r="BE493" s="378"/>
      <c r="BF493" s="214"/>
      <c r="BG493" s="214"/>
      <c r="BH493" s="116"/>
      <c r="BI493" s="117"/>
      <c r="BJ493" s="378"/>
      <c r="BK493" s="378"/>
      <c r="BL493" s="117"/>
      <c r="BM493" s="374">
        <v>0</v>
      </c>
      <c r="BN493" s="384"/>
      <c r="BO493" s="384"/>
    </row>
    <row r="494" spans="1:67" ht="24" customHeight="1" x14ac:dyDescent="0.3">
      <c r="A494" s="364" t="s">
        <v>3831</v>
      </c>
      <c r="B494" s="365" t="s">
        <v>3832</v>
      </c>
      <c r="C494" s="366" t="s">
        <v>358</v>
      </c>
      <c r="D494" s="367">
        <f t="shared" si="13"/>
        <v>4</v>
      </c>
      <c r="E494" s="368">
        <f t="shared" si="14"/>
        <v>0</v>
      </c>
      <c r="F494" s="368">
        <f t="shared" si="15"/>
        <v>0</v>
      </c>
      <c r="G494" s="368">
        <f t="shared" si="16"/>
        <v>0</v>
      </c>
      <c r="H494" s="368">
        <f t="shared" si="17"/>
        <v>0</v>
      </c>
      <c r="I494" s="368">
        <f t="shared" si="18"/>
        <v>0</v>
      </c>
      <c r="J494" s="368">
        <f t="shared" si="19"/>
        <v>0</v>
      </c>
      <c r="K494" s="368">
        <f t="shared" si="20"/>
        <v>0</v>
      </c>
      <c r="L494" s="368">
        <f t="shared" si="21"/>
        <v>0</v>
      </c>
      <c r="M494" s="369">
        <f t="shared" si="22"/>
        <v>0</v>
      </c>
      <c r="N494" s="370">
        <f t="shared" si="23"/>
        <v>4</v>
      </c>
      <c r="O494" s="371"/>
      <c r="P494" s="372">
        <f t="shared" si="26"/>
        <v>4</v>
      </c>
      <c r="Q494" s="373">
        <f t="shared" si="27"/>
        <v>829</v>
      </c>
      <c r="R494" s="374">
        <v>0</v>
      </c>
      <c r="S494" s="119"/>
      <c r="T494" s="119"/>
      <c r="U494" s="113"/>
      <c r="V494" s="113"/>
      <c r="W494" s="117">
        <v>0</v>
      </c>
      <c r="X494" s="387"/>
      <c r="Y494" s="113"/>
      <c r="Z494" s="119"/>
      <c r="AA494" s="119"/>
      <c r="AB494" s="113"/>
      <c r="AC494" s="385">
        <v>4</v>
      </c>
      <c r="AD494" s="386">
        <v>0</v>
      </c>
      <c r="AE494" s="109">
        <v>0</v>
      </c>
      <c r="AF494" s="116"/>
      <c r="AG494" s="116"/>
      <c r="AH494" s="124">
        <v>0</v>
      </c>
      <c r="AI494" s="386">
        <v>0</v>
      </c>
      <c r="AJ494" s="396">
        <v>0</v>
      </c>
      <c r="AK494" s="383"/>
      <c r="AL494" s="113"/>
      <c r="AM494" s="117">
        <v>0</v>
      </c>
      <c r="AN494" s="375">
        <v>0</v>
      </c>
      <c r="AO494" s="374">
        <v>0</v>
      </c>
      <c r="AP494" s="391"/>
      <c r="AQ494" s="119"/>
      <c r="AR494" s="117">
        <v>0</v>
      </c>
      <c r="AS494" s="123">
        <v>0</v>
      </c>
      <c r="AT494" s="119"/>
      <c r="AU494" s="374"/>
      <c r="AV494" s="119"/>
      <c r="AW494" s="374"/>
      <c r="AX494" s="392"/>
      <c r="AY494" s="119"/>
      <c r="AZ494" s="113"/>
      <c r="BA494" s="113"/>
      <c r="BB494" s="394">
        <v>0</v>
      </c>
      <c r="BC494" s="394">
        <v>0</v>
      </c>
      <c r="BD494" s="394">
        <v>0</v>
      </c>
      <c r="BE494" s="378"/>
      <c r="BF494" s="109"/>
      <c r="BG494" s="109"/>
      <c r="BH494" s="116"/>
      <c r="BI494" s="117"/>
      <c r="BJ494" s="378"/>
      <c r="BK494" s="378"/>
      <c r="BL494" s="117"/>
      <c r="BM494" s="374">
        <v>0</v>
      </c>
      <c r="BN494" s="119"/>
      <c r="BO494" s="119"/>
    </row>
    <row r="495" spans="1:67" ht="24" customHeight="1" x14ac:dyDescent="0.3">
      <c r="A495" s="364" t="s">
        <v>3837</v>
      </c>
      <c r="B495" s="365" t="s">
        <v>3839</v>
      </c>
      <c r="C495" s="366" t="s">
        <v>266</v>
      </c>
      <c r="D495" s="367">
        <f t="shared" si="13"/>
        <v>0</v>
      </c>
      <c r="E495" s="368">
        <f t="shared" si="14"/>
        <v>0</v>
      </c>
      <c r="F495" s="368">
        <f t="shared" si="15"/>
        <v>0</v>
      </c>
      <c r="G495" s="368">
        <f t="shared" si="16"/>
        <v>0</v>
      </c>
      <c r="H495" s="368">
        <f t="shared" si="17"/>
        <v>0</v>
      </c>
      <c r="I495" s="368">
        <f t="shared" si="18"/>
        <v>0</v>
      </c>
      <c r="J495" s="368">
        <f t="shared" si="19"/>
        <v>0</v>
      </c>
      <c r="K495" s="368">
        <f t="shared" si="20"/>
        <v>0</v>
      </c>
      <c r="L495" s="368">
        <f t="shared" si="21"/>
        <v>0</v>
      </c>
      <c r="M495" s="369">
        <f t="shared" si="22"/>
        <v>0</v>
      </c>
      <c r="N495" s="370">
        <f t="shared" si="23"/>
        <v>0</v>
      </c>
      <c r="O495" s="371"/>
      <c r="P495" s="372">
        <f t="shared" si="26"/>
        <v>0</v>
      </c>
      <c r="Q495" s="373" t="str">
        <f t="shared" si="27"/>
        <v/>
      </c>
      <c r="R495" s="374">
        <v>0</v>
      </c>
      <c r="S495" s="384"/>
      <c r="T495" s="384"/>
      <c r="U495" s="385"/>
      <c r="V495" s="385"/>
      <c r="W495" s="117">
        <v>0</v>
      </c>
      <c r="X495" s="123"/>
      <c r="Y495" s="385"/>
      <c r="Z495" s="384"/>
      <c r="AA495" s="384"/>
      <c r="AB495" s="385"/>
      <c r="AC495" s="385">
        <v>0</v>
      </c>
      <c r="AD495" s="117">
        <v>0</v>
      </c>
      <c r="AE495" s="214">
        <v>0</v>
      </c>
      <c r="AF495" s="116"/>
      <c r="AG495" s="116"/>
      <c r="AH495" s="124">
        <v>0</v>
      </c>
      <c r="AI495" s="117">
        <v>0</v>
      </c>
      <c r="AJ495" s="375">
        <v>0</v>
      </c>
      <c r="AK495" s="374"/>
      <c r="AL495" s="385"/>
      <c r="AM495" s="386">
        <v>0</v>
      </c>
      <c r="AN495" s="390">
        <v>0</v>
      </c>
      <c r="AO495" s="374">
        <v>0</v>
      </c>
      <c r="AP495" s="376"/>
      <c r="AQ495" s="384"/>
      <c r="AR495" s="386">
        <v>0</v>
      </c>
      <c r="AS495" s="123">
        <v>0</v>
      </c>
      <c r="AT495" s="384"/>
      <c r="AU495" s="374"/>
      <c r="AV495" s="384"/>
      <c r="AW495" s="374"/>
      <c r="AX495" s="126"/>
      <c r="AY495" s="384"/>
      <c r="AZ495" s="385"/>
      <c r="BA495" s="385"/>
      <c r="BB495" s="377">
        <v>0</v>
      </c>
      <c r="BC495" s="377">
        <v>0</v>
      </c>
      <c r="BD495" s="377">
        <v>0</v>
      </c>
      <c r="BE495" s="378"/>
      <c r="BF495" s="109"/>
      <c r="BG495" s="109"/>
      <c r="BH495" s="116"/>
      <c r="BI495" s="386"/>
      <c r="BJ495" s="378"/>
      <c r="BK495" s="378"/>
      <c r="BL495" s="386"/>
      <c r="BM495" s="383">
        <v>0</v>
      </c>
      <c r="BN495" s="384"/>
      <c r="BO495" s="384"/>
    </row>
    <row r="496" spans="1:67" ht="24" customHeight="1" x14ac:dyDescent="0.3">
      <c r="A496" s="380" t="s">
        <v>3844</v>
      </c>
      <c r="B496" s="381" t="s">
        <v>3845</v>
      </c>
      <c r="C496" s="382" t="s">
        <v>379</v>
      </c>
      <c r="D496" s="367">
        <f t="shared" si="13"/>
        <v>0</v>
      </c>
      <c r="E496" s="368">
        <f t="shared" si="14"/>
        <v>0</v>
      </c>
      <c r="F496" s="368">
        <f t="shared" si="15"/>
        <v>0</v>
      </c>
      <c r="G496" s="368">
        <f t="shared" si="16"/>
        <v>0</v>
      </c>
      <c r="H496" s="368">
        <f t="shared" si="17"/>
        <v>0</v>
      </c>
      <c r="I496" s="368">
        <f t="shared" si="18"/>
        <v>0</v>
      </c>
      <c r="J496" s="368">
        <f t="shared" si="19"/>
        <v>0</v>
      </c>
      <c r="K496" s="368">
        <f t="shared" si="20"/>
        <v>0</v>
      </c>
      <c r="L496" s="368">
        <f t="shared" si="21"/>
        <v>0</v>
      </c>
      <c r="M496" s="369">
        <f t="shared" si="22"/>
        <v>0</v>
      </c>
      <c r="N496" s="446">
        <f t="shared" si="23"/>
        <v>0</v>
      </c>
      <c r="O496" s="371"/>
      <c r="P496" s="372">
        <f t="shared" si="26"/>
        <v>0</v>
      </c>
      <c r="Q496" s="373" t="str">
        <f t="shared" si="27"/>
        <v/>
      </c>
      <c r="R496" s="383">
        <v>0</v>
      </c>
      <c r="S496" s="119"/>
      <c r="T496" s="119"/>
      <c r="U496" s="113"/>
      <c r="V496" s="113"/>
      <c r="W496" s="117">
        <v>0</v>
      </c>
      <c r="X496" s="123"/>
      <c r="Y496" s="113"/>
      <c r="Z496" s="119"/>
      <c r="AA496" s="119"/>
      <c r="AB496" s="113"/>
      <c r="AC496" s="113">
        <v>0</v>
      </c>
      <c r="AD496" s="386">
        <v>0</v>
      </c>
      <c r="AE496" s="214">
        <v>0</v>
      </c>
      <c r="AF496" s="388"/>
      <c r="AG496" s="388"/>
      <c r="AH496" s="124">
        <v>0</v>
      </c>
      <c r="AI496" s="386">
        <v>0</v>
      </c>
      <c r="AJ496" s="396">
        <v>0</v>
      </c>
      <c r="AK496" s="374"/>
      <c r="AL496" s="113"/>
      <c r="AM496" s="117">
        <v>0</v>
      </c>
      <c r="AN496" s="375">
        <v>0</v>
      </c>
      <c r="AO496" s="374">
        <v>0</v>
      </c>
      <c r="AP496" s="376"/>
      <c r="AQ496" s="119"/>
      <c r="AR496" s="386">
        <v>0</v>
      </c>
      <c r="AS496" s="123">
        <v>0</v>
      </c>
      <c r="AT496" s="119"/>
      <c r="AU496" s="374"/>
      <c r="AV496" s="119"/>
      <c r="AW496" s="374"/>
      <c r="AX496" s="126"/>
      <c r="AY496" s="119"/>
      <c r="AZ496" s="113"/>
      <c r="BA496" s="113"/>
      <c r="BB496" s="394">
        <v>0</v>
      </c>
      <c r="BC496" s="394">
        <v>0</v>
      </c>
      <c r="BD496" s="394">
        <v>0</v>
      </c>
      <c r="BE496" s="393"/>
      <c r="BF496" s="109"/>
      <c r="BG496" s="109"/>
      <c r="BH496" s="388"/>
      <c r="BI496" s="386"/>
      <c r="BJ496" s="393"/>
      <c r="BK496" s="393"/>
      <c r="BL496" s="386"/>
      <c r="BM496" s="374">
        <v>0</v>
      </c>
      <c r="BN496" s="119"/>
      <c r="BO496" s="119"/>
    </row>
    <row r="497" spans="1:67" ht="24" customHeight="1" x14ac:dyDescent="0.3">
      <c r="A497" s="380" t="s">
        <v>1176</v>
      </c>
      <c r="B497" s="381" t="s">
        <v>3849</v>
      </c>
      <c r="C497" s="382" t="s">
        <v>116</v>
      </c>
      <c r="D497" s="367">
        <f t="shared" si="13"/>
        <v>0</v>
      </c>
      <c r="E497" s="368">
        <f t="shared" si="14"/>
        <v>0</v>
      </c>
      <c r="F497" s="368">
        <f t="shared" si="15"/>
        <v>0</v>
      </c>
      <c r="G497" s="368">
        <f t="shared" si="16"/>
        <v>0</v>
      </c>
      <c r="H497" s="368">
        <f t="shared" si="17"/>
        <v>0</v>
      </c>
      <c r="I497" s="368">
        <f t="shared" si="18"/>
        <v>0</v>
      </c>
      <c r="J497" s="368">
        <f t="shared" si="19"/>
        <v>0</v>
      </c>
      <c r="K497" s="368">
        <f t="shared" si="20"/>
        <v>0</v>
      </c>
      <c r="L497" s="368">
        <f t="shared" si="21"/>
        <v>0</v>
      </c>
      <c r="M497" s="369">
        <f t="shared" si="22"/>
        <v>0</v>
      </c>
      <c r="N497" s="446">
        <f t="shared" si="23"/>
        <v>0</v>
      </c>
      <c r="O497" s="371"/>
      <c r="P497" s="372">
        <f t="shared" si="26"/>
        <v>0</v>
      </c>
      <c r="Q497" s="373" t="str">
        <f t="shared" si="27"/>
        <v/>
      </c>
      <c r="R497" s="374">
        <v>0</v>
      </c>
      <c r="S497" s="119"/>
      <c r="T497" s="119"/>
      <c r="U497" s="113"/>
      <c r="V497" s="113"/>
      <c r="W497" s="386">
        <v>0</v>
      </c>
      <c r="X497" s="123"/>
      <c r="Y497" s="113"/>
      <c r="Z497" s="119"/>
      <c r="AA497" s="119"/>
      <c r="AB497" s="113"/>
      <c r="AC497" s="113">
        <v>0</v>
      </c>
      <c r="AD497" s="117">
        <v>0</v>
      </c>
      <c r="AE497" s="109">
        <v>0</v>
      </c>
      <c r="AF497" s="388"/>
      <c r="AG497" s="388"/>
      <c r="AH497" s="124">
        <v>0</v>
      </c>
      <c r="AI497" s="117">
        <v>0</v>
      </c>
      <c r="AJ497" s="375">
        <v>0</v>
      </c>
      <c r="AK497" s="374"/>
      <c r="AL497" s="113"/>
      <c r="AM497" s="117">
        <v>0</v>
      </c>
      <c r="AN497" s="375">
        <v>0</v>
      </c>
      <c r="AO497" s="374">
        <v>0</v>
      </c>
      <c r="AP497" s="376"/>
      <c r="AQ497" s="119"/>
      <c r="AR497" s="117">
        <v>0</v>
      </c>
      <c r="AS497" s="387">
        <v>0</v>
      </c>
      <c r="AT497" s="119"/>
      <c r="AU497" s="374"/>
      <c r="AV497" s="119"/>
      <c r="AW497" s="374"/>
      <c r="AX497" s="126"/>
      <c r="AY497" s="119"/>
      <c r="AZ497" s="113"/>
      <c r="BA497" s="113"/>
      <c r="BB497" s="377">
        <v>0</v>
      </c>
      <c r="BC497" s="377">
        <v>0</v>
      </c>
      <c r="BD497" s="377">
        <v>0</v>
      </c>
      <c r="BE497" s="393"/>
      <c r="BF497" s="109"/>
      <c r="BG497" s="109"/>
      <c r="BH497" s="388"/>
      <c r="BI497" s="117"/>
      <c r="BJ497" s="393"/>
      <c r="BK497" s="393"/>
      <c r="BL497" s="117"/>
      <c r="BM497" s="374">
        <v>0</v>
      </c>
      <c r="BN497" s="119"/>
      <c r="BO497" s="119"/>
    </row>
    <row r="498" spans="1:67" ht="24" customHeight="1" x14ac:dyDescent="0.3">
      <c r="A498" s="380" t="s">
        <v>438</v>
      </c>
      <c r="B498" s="442" t="s">
        <v>439</v>
      </c>
      <c r="C498" s="443" t="s">
        <v>131</v>
      </c>
      <c r="D498" s="367">
        <f t="shared" si="13"/>
        <v>15</v>
      </c>
      <c r="E498" s="368">
        <f t="shared" si="14"/>
        <v>0</v>
      </c>
      <c r="F498" s="368">
        <f t="shared" si="15"/>
        <v>0</v>
      </c>
      <c r="G498" s="368">
        <f t="shared" si="16"/>
        <v>0</v>
      </c>
      <c r="H498" s="368">
        <f t="shared" si="17"/>
        <v>0</v>
      </c>
      <c r="I498" s="368">
        <f t="shared" si="18"/>
        <v>0</v>
      </c>
      <c r="J498" s="368">
        <f t="shared" si="19"/>
        <v>0</v>
      </c>
      <c r="K498" s="368">
        <f t="shared" si="20"/>
        <v>0</v>
      </c>
      <c r="L498" s="368">
        <f t="shared" si="21"/>
        <v>0</v>
      </c>
      <c r="M498" s="369">
        <f t="shared" si="22"/>
        <v>0</v>
      </c>
      <c r="N498" s="370">
        <f t="shared" si="23"/>
        <v>15</v>
      </c>
      <c r="O498" s="371"/>
      <c r="P498" s="372">
        <f t="shared" si="26"/>
        <v>15</v>
      </c>
      <c r="Q498" s="373">
        <f t="shared" si="27"/>
        <v>509</v>
      </c>
      <c r="R498" s="383">
        <v>0</v>
      </c>
      <c r="S498" s="384"/>
      <c r="T498" s="384"/>
      <c r="U498" s="385"/>
      <c r="V498" s="385"/>
      <c r="W498" s="117">
        <v>0</v>
      </c>
      <c r="X498" s="123"/>
      <c r="Y498" s="385"/>
      <c r="Z498" s="384"/>
      <c r="AA498" s="384"/>
      <c r="AB498" s="385"/>
      <c r="AC498" s="113">
        <v>0</v>
      </c>
      <c r="AD498" s="117">
        <v>0</v>
      </c>
      <c r="AE498" s="214">
        <v>0</v>
      </c>
      <c r="AF498" s="116"/>
      <c r="AG498" s="116"/>
      <c r="AH498" s="389">
        <v>0</v>
      </c>
      <c r="AI498" s="117">
        <v>0</v>
      </c>
      <c r="AJ498" s="375">
        <v>0</v>
      </c>
      <c r="AK498" s="374"/>
      <c r="AL498" s="385"/>
      <c r="AM498" s="117">
        <v>0</v>
      </c>
      <c r="AN498" s="375">
        <v>0</v>
      </c>
      <c r="AO498" s="383">
        <v>0</v>
      </c>
      <c r="AP498" s="376"/>
      <c r="AQ498" s="384"/>
      <c r="AR498" s="386">
        <v>0</v>
      </c>
      <c r="AS498" s="123">
        <v>0</v>
      </c>
      <c r="AT498" s="384"/>
      <c r="AU498" s="383"/>
      <c r="AV498" s="384">
        <v>15</v>
      </c>
      <c r="AW498" s="383"/>
      <c r="AX498" s="126"/>
      <c r="AY498" s="384"/>
      <c r="AZ498" s="385"/>
      <c r="BA498" s="385"/>
      <c r="BB498" s="377">
        <v>0</v>
      </c>
      <c r="BC498" s="377">
        <v>0</v>
      </c>
      <c r="BD498" s="377">
        <v>0</v>
      </c>
      <c r="BE498" s="378"/>
      <c r="BF498" s="109"/>
      <c r="BG498" s="109"/>
      <c r="BH498" s="116"/>
      <c r="BI498" s="386"/>
      <c r="BJ498" s="378"/>
      <c r="BK498" s="378"/>
      <c r="BL498" s="386"/>
      <c r="BM498" s="374">
        <v>0</v>
      </c>
      <c r="BN498" s="384"/>
      <c r="BO498" s="384"/>
    </row>
    <row r="499" spans="1:67" ht="24" customHeight="1" x14ac:dyDescent="0.3">
      <c r="A499" s="364" t="s">
        <v>3852</v>
      </c>
      <c r="B499" s="365" t="s">
        <v>3853</v>
      </c>
      <c r="C499" s="366" t="s">
        <v>3020</v>
      </c>
      <c r="D499" s="367">
        <f t="shared" si="13"/>
        <v>0</v>
      </c>
      <c r="E499" s="368">
        <f t="shared" si="14"/>
        <v>0</v>
      </c>
      <c r="F499" s="368">
        <f t="shared" si="15"/>
        <v>0</v>
      </c>
      <c r="G499" s="368">
        <f t="shared" si="16"/>
        <v>0</v>
      </c>
      <c r="H499" s="368">
        <f t="shared" si="17"/>
        <v>0</v>
      </c>
      <c r="I499" s="368">
        <f t="shared" si="18"/>
        <v>0</v>
      </c>
      <c r="J499" s="368">
        <f t="shared" si="19"/>
        <v>0</v>
      </c>
      <c r="K499" s="368">
        <f t="shared" si="20"/>
        <v>0</v>
      </c>
      <c r="L499" s="368">
        <f t="shared" si="21"/>
        <v>0</v>
      </c>
      <c r="M499" s="369">
        <f t="shared" si="22"/>
        <v>0</v>
      </c>
      <c r="N499" s="370">
        <f t="shared" si="23"/>
        <v>0</v>
      </c>
      <c r="O499" s="371"/>
      <c r="P499" s="372">
        <f t="shared" si="26"/>
        <v>0</v>
      </c>
      <c r="Q499" s="373" t="str">
        <f t="shared" si="27"/>
        <v/>
      </c>
      <c r="R499" s="383">
        <v>0</v>
      </c>
      <c r="S499" s="119"/>
      <c r="T499" s="119"/>
      <c r="U499" s="113"/>
      <c r="V499" s="113"/>
      <c r="W499" s="386">
        <v>0</v>
      </c>
      <c r="X499" s="123"/>
      <c r="Y499" s="113"/>
      <c r="Z499" s="119"/>
      <c r="AA499" s="119"/>
      <c r="AB499" s="113"/>
      <c r="AC499" s="113">
        <v>0</v>
      </c>
      <c r="AD499" s="117">
        <v>0</v>
      </c>
      <c r="AE499" s="214">
        <v>0</v>
      </c>
      <c r="AF499" s="116"/>
      <c r="AG499" s="116"/>
      <c r="AH499" s="124">
        <v>0</v>
      </c>
      <c r="AI499" s="117">
        <v>0</v>
      </c>
      <c r="AJ499" s="396">
        <v>0</v>
      </c>
      <c r="AK499" s="374"/>
      <c r="AL499" s="113"/>
      <c r="AM499" s="117">
        <v>0</v>
      </c>
      <c r="AN499" s="375">
        <v>0</v>
      </c>
      <c r="AO499" s="374">
        <v>0</v>
      </c>
      <c r="AP499" s="376"/>
      <c r="AQ499" s="119"/>
      <c r="AR499" s="386">
        <v>0</v>
      </c>
      <c r="AS499" s="387">
        <v>0</v>
      </c>
      <c r="AT499" s="119"/>
      <c r="AU499" s="374"/>
      <c r="AV499" s="119"/>
      <c r="AW499" s="374"/>
      <c r="AX499" s="126"/>
      <c r="AY499" s="119"/>
      <c r="AZ499" s="113"/>
      <c r="BA499" s="113"/>
      <c r="BB499" s="445">
        <v>0</v>
      </c>
      <c r="BC499" s="445">
        <v>0</v>
      </c>
      <c r="BD499" s="445">
        <v>0</v>
      </c>
      <c r="BE499" s="378"/>
      <c r="BF499" s="109"/>
      <c r="BG499" s="109"/>
      <c r="BH499" s="116"/>
      <c r="BI499" s="386"/>
      <c r="BJ499" s="378"/>
      <c r="BK499" s="378"/>
      <c r="BL499" s="386"/>
      <c r="BM499" s="374">
        <v>0</v>
      </c>
      <c r="BN499" s="119"/>
      <c r="BO499" s="119"/>
    </row>
    <row r="500" spans="1:67" ht="24" customHeight="1" x14ac:dyDescent="0.3">
      <c r="A500" s="380" t="s">
        <v>3856</v>
      </c>
      <c r="B500" s="381" t="s">
        <v>3857</v>
      </c>
      <c r="C500" s="382" t="s">
        <v>3858</v>
      </c>
      <c r="D500" s="367">
        <f t="shared" si="13"/>
        <v>0</v>
      </c>
      <c r="E500" s="368">
        <f t="shared" si="14"/>
        <v>0</v>
      </c>
      <c r="F500" s="368">
        <f t="shared" si="15"/>
        <v>0</v>
      </c>
      <c r="G500" s="368">
        <f t="shared" si="16"/>
        <v>0</v>
      </c>
      <c r="H500" s="368">
        <f t="shared" si="17"/>
        <v>0</v>
      </c>
      <c r="I500" s="368">
        <f t="shared" si="18"/>
        <v>0</v>
      </c>
      <c r="J500" s="368">
        <f t="shared" si="19"/>
        <v>0</v>
      </c>
      <c r="K500" s="368">
        <f t="shared" si="20"/>
        <v>0</v>
      </c>
      <c r="L500" s="368">
        <f t="shared" si="21"/>
        <v>0</v>
      </c>
      <c r="M500" s="369">
        <f t="shared" si="22"/>
        <v>0</v>
      </c>
      <c r="N500" s="370">
        <f t="shared" si="23"/>
        <v>0</v>
      </c>
      <c r="O500" s="371"/>
      <c r="P500" s="372">
        <f t="shared" si="26"/>
        <v>0</v>
      </c>
      <c r="Q500" s="373" t="str">
        <f t="shared" si="27"/>
        <v/>
      </c>
      <c r="R500" s="374">
        <v>0</v>
      </c>
      <c r="S500" s="119"/>
      <c r="T500" s="119"/>
      <c r="U500" s="113"/>
      <c r="V500" s="113"/>
      <c r="W500" s="117">
        <v>0</v>
      </c>
      <c r="X500" s="123"/>
      <c r="Y500" s="113"/>
      <c r="Z500" s="119"/>
      <c r="AA500" s="119"/>
      <c r="AB500" s="113"/>
      <c r="AC500" s="113">
        <v>0</v>
      </c>
      <c r="AD500" s="117">
        <v>0</v>
      </c>
      <c r="AE500" s="109">
        <v>0</v>
      </c>
      <c r="AF500" s="388"/>
      <c r="AG500" s="388"/>
      <c r="AH500" s="124">
        <v>0</v>
      </c>
      <c r="AI500" s="117">
        <v>0</v>
      </c>
      <c r="AJ500" s="375">
        <v>0</v>
      </c>
      <c r="AK500" s="374"/>
      <c r="AL500" s="113"/>
      <c r="AM500" s="117">
        <v>0</v>
      </c>
      <c r="AN500" s="375">
        <v>0</v>
      </c>
      <c r="AO500" s="383">
        <v>0</v>
      </c>
      <c r="AP500" s="376"/>
      <c r="AQ500" s="119"/>
      <c r="AR500" s="117">
        <v>0</v>
      </c>
      <c r="AS500" s="123">
        <v>0</v>
      </c>
      <c r="AT500" s="119"/>
      <c r="AU500" s="383"/>
      <c r="AV500" s="119"/>
      <c r="AW500" s="383"/>
      <c r="AX500" s="392"/>
      <c r="AY500" s="119"/>
      <c r="AZ500" s="113"/>
      <c r="BA500" s="113"/>
      <c r="BB500" s="377">
        <v>0</v>
      </c>
      <c r="BC500" s="377">
        <v>0</v>
      </c>
      <c r="BD500" s="377">
        <v>0</v>
      </c>
      <c r="BE500" s="393"/>
      <c r="BF500" s="440"/>
      <c r="BG500" s="440"/>
      <c r="BH500" s="388"/>
      <c r="BI500" s="117"/>
      <c r="BJ500" s="393"/>
      <c r="BK500" s="393"/>
      <c r="BL500" s="117"/>
      <c r="BM500" s="374">
        <v>0</v>
      </c>
      <c r="BN500" s="119"/>
      <c r="BO500" s="119"/>
    </row>
    <row r="501" spans="1:67" ht="24" customHeight="1" x14ac:dyDescent="0.3">
      <c r="A501" s="380" t="s">
        <v>3861</v>
      </c>
      <c r="B501" s="442" t="s">
        <v>3863</v>
      </c>
      <c r="C501" s="443" t="s">
        <v>301</v>
      </c>
      <c r="D501" s="367">
        <f t="shared" si="13"/>
        <v>24</v>
      </c>
      <c r="E501" s="368">
        <f t="shared" si="14"/>
        <v>18</v>
      </c>
      <c r="F501" s="368">
        <f t="shared" si="15"/>
        <v>5</v>
      </c>
      <c r="G501" s="368">
        <f t="shared" si="16"/>
        <v>0</v>
      </c>
      <c r="H501" s="368">
        <f t="shared" si="17"/>
        <v>0</v>
      </c>
      <c r="I501" s="368">
        <f t="shared" si="18"/>
        <v>0</v>
      </c>
      <c r="J501" s="368">
        <f t="shared" si="19"/>
        <v>0</v>
      </c>
      <c r="K501" s="368">
        <f t="shared" si="20"/>
        <v>0</v>
      </c>
      <c r="L501" s="368">
        <f t="shared" si="21"/>
        <v>0</v>
      </c>
      <c r="M501" s="369">
        <f t="shared" si="22"/>
        <v>0</v>
      </c>
      <c r="N501" s="370">
        <f t="shared" si="23"/>
        <v>47</v>
      </c>
      <c r="O501" s="371"/>
      <c r="P501" s="372">
        <f t="shared" si="26"/>
        <v>47</v>
      </c>
      <c r="Q501" s="373">
        <f t="shared" si="27"/>
        <v>222</v>
      </c>
      <c r="R501" s="374">
        <v>0</v>
      </c>
      <c r="S501" s="119"/>
      <c r="T501" s="119"/>
      <c r="U501" s="113"/>
      <c r="V501" s="113"/>
      <c r="W501" s="386">
        <v>0</v>
      </c>
      <c r="X501" s="123"/>
      <c r="Y501" s="113"/>
      <c r="Z501" s="119"/>
      <c r="AA501" s="119"/>
      <c r="AB501" s="113"/>
      <c r="AC501" s="113">
        <v>18</v>
      </c>
      <c r="AD501" s="386">
        <v>0</v>
      </c>
      <c r="AE501" s="109">
        <v>0</v>
      </c>
      <c r="AF501" s="116"/>
      <c r="AG501" s="116"/>
      <c r="AH501" s="124">
        <v>0</v>
      </c>
      <c r="AI501" s="386">
        <v>0</v>
      </c>
      <c r="AJ501" s="396">
        <v>0</v>
      </c>
      <c r="AK501" s="374"/>
      <c r="AL501" s="113"/>
      <c r="AM501" s="117">
        <v>0</v>
      </c>
      <c r="AN501" s="375">
        <v>0</v>
      </c>
      <c r="AO501" s="383">
        <v>0</v>
      </c>
      <c r="AP501" s="376"/>
      <c r="AQ501" s="119"/>
      <c r="AR501" s="117">
        <v>0</v>
      </c>
      <c r="AS501" s="123">
        <v>0</v>
      </c>
      <c r="AT501" s="119"/>
      <c r="AU501" s="383">
        <v>5</v>
      </c>
      <c r="AV501" s="119"/>
      <c r="AW501" s="383"/>
      <c r="AX501" s="392"/>
      <c r="AY501" s="119">
        <v>24</v>
      </c>
      <c r="AZ501" s="113"/>
      <c r="BA501" s="113"/>
      <c r="BB501" s="377">
        <v>0</v>
      </c>
      <c r="BC501" s="377">
        <v>0</v>
      </c>
      <c r="BD501" s="377">
        <v>0</v>
      </c>
      <c r="BE501" s="378"/>
      <c r="BF501" s="444"/>
      <c r="BG501" s="444"/>
      <c r="BH501" s="116"/>
      <c r="BI501" s="117"/>
      <c r="BJ501" s="378"/>
      <c r="BK501" s="378"/>
      <c r="BL501" s="117"/>
      <c r="BM501" s="374">
        <v>0</v>
      </c>
      <c r="BN501" s="119">
        <v>5</v>
      </c>
      <c r="BO501" s="119">
        <v>7</v>
      </c>
    </row>
    <row r="502" spans="1:67" ht="24" customHeight="1" x14ac:dyDescent="0.3">
      <c r="A502" s="364">
        <v>770402</v>
      </c>
      <c r="B502" s="438" t="s">
        <v>3866</v>
      </c>
      <c r="C502" s="439" t="s">
        <v>2541</v>
      </c>
      <c r="D502" s="367">
        <f t="shared" si="13"/>
        <v>0</v>
      </c>
      <c r="E502" s="368">
        <f t="shared" si="14"/>
        <v>0</v>
      </c>
      <c r="F502" s="368">
        <f t="shared" si="15"/>
        <v>0</v>
      </c>
      <c r="G502" s="368">
        <f t="shared" si="16"/>
        <v>0</v>
      </c>
      <c r="H502" s="368">
        <f t="shared" si="17"/>
        <v>0</v>
      </c>
      <c r="I502" s="368">
        <f t="shared" si="18"/>
        <v>0</v>
      </c>
      <c r="J502" s="368">
        <f t="shared" si="19"/>
        <v>0</v>
      </c>
      <c r="K502" s="368">
        <f t="shared" si="20"/>
        <v>0</v>
      </c>
      <c r="L502" s="368">
        <f t="shared" si="21"/>
        <v>0</v>
      </c>
      <c r="M502" s="369">
        <f t="shared" si="22"/>
        <v>0</v>
      </c>
      <c r="N502" s="370">
        <f t="shared" si="23"/>
        <v>0</v>
      </c>
      <c r="O502" s="371"/>
      <c r="P502" s="372">
        <f t="shared" si="26"/>
        <v>0</v>
      </c>
      <c r="Q502" s="373" t="str">
        <f t="shared" si="27"/>
        <v/>
      </c>
      <c r="R502" s="374">
        <v>0</v>
      </c>
      <c r="S502" s="119"/>
      <c r="T502" s="119"/>
      <c r="U502" s="113"/>
      <c r="V502" s="113"/>
      <c r="W502" s="117">
        <v>0</v>
      </c>
      <c r="X502" s="123"/>
      <c r="Y502" s="113"/>
      <c r="Z502" s="119"/>
      <c r="AA502" s="119"/>
      <c r="AB502" s="113"/>
      <c r="AC502" s="113">
        <v>0</v>
      </c>
      <c r="AD502" s="117">
        <v>0</v>
      </c>
      <c r="AE502" s="444">
        <v>0</v>
      </c>
      <c r="AF502" s="388"/>
      <c r="AG502" s="388"/>
      <c r="AH502" s="389">
        <v>0</v>
      </c>
      <c r="AI502" s="117">
        <v>0</v>
      </c>
      <c r="AJ502" s="396">
        <v>0</v>
      </c>
      <c r="AK502" s="374"/>
      <c r="AL502" s="113"/>
      <c r="AM502" s="117">
        <v>0</v>
      </c>
      <c r="AN502" s="375">
        <v>0</v>
      </c>
      <c r="AO502" s="374">
        <v>0</v>
      </c>
      <c r="AP502" s="376"/>
      <c r="AQ502" s="119"/>
      <c r="AR502" s="117">
        <v>0</v>
      </c>
      <c r="AS502" s="387">
        <v>0</v>
      </c>
      <c r="AT502" s="119"/>
      <c r="AU502" s="374"/>
      <c r="AV502" s="119"/>
      <c r="AW502" s="374"/>
      <c r="AX502" s="126"/>
      <c r="AY502" s="119"/>
      <c r="AZ502" s="113"/>
      <c r="BA502" s="113"/>
      <c r="BB502" s="394">
        <v>0</v>
      </c>
      <c r="BC502" s="394">
        <v>0</v>
      </c>
      <c r="BD502" s="394">
        <v>0</v>
      </c>
      <c r="BE502" s="393"/>
      <c r="BF502" s="109"/>
      <c r="BG502" s="109"/>
      <c r="BH502" s="388"/>
      <c r="BI502" s="117"/>
      <c r="BJ502" s="393"/>
      <c r="BK502" s="393"/>
      <c r="BL502" s="117"/>
      <c r="BM502" s="383">
        <v>0</v>
      </c>
      <c r="BN502" s="119"/>
      <c r="BO502" s="119"/>
    </row>
    <row r="503" spans="1:67" ht="24" customHeight="1" x14ac:dyDescent="0.3">
      <c r="A503" s="380" t="s">
        <v>3872</v>
      </c>
      <c r="B503" s="381" t="s">
        <v>3873</v>
      </c>
      <c r="C503" s="382" t="s">
        <v>2381</v>
      </c>
      <c r="D503" s="367">
        <f t="shared" si="13"/>
        <v>0</v>
      </c>
      <c r="E503" s="368">
        <f t="shared" si="14"/>
        <v>0</v>
      </c>
      <c r="F503" s="368">
        <f t="shared" si="15"/>
        <v>0</v>
      </c>
      <c r="G503" s="368">
        <f t="shared" si="16"/>
        <v>0</v>
      </c>
      <c r="H503" s="368">
        <f t="shared" si="17"/>
        <v>0</v>
      </c>
      <c r="I503" s="368">
        <f t="shared" si="18"/>
        <v>0</v>
      </c>
      <c r="J503" s="368">
        <f t="shared" si="19"/>
        <v>0</v>
      </c>
      <c r="K503" s="368">
        <f t="shared" si="20"/>
        <v>0</v>
      </c>
      <c r="L503" s="368">
        <f t="shared" si="21"/>
        <v>0</v>
      </c>
      <c r="M503" s="369">
        <f t="shared" si="22"/>
        <v>0</v>
      </c>
      <c r="N503" s="446">
        <f t="shared" si="23"/>
        <v>0</v>
      </c>
      <c r="O503" s="371"/>
      <c r="P503" s="372">
        <f t="shared" si="26"/>
        <v>0</v>
      </c>
      <c r="Q503" s="373" t="str">
        <f t="shared" si="27"/>
        <v/>
      </c>
      <c r="R503" s="374">
        <v>0</v>
      </c>
      <c r="S503" s="119"/>
      <c r="T503" s="119"/>
      <c r="U503" s="113"/>
      <c r="V503" s="113"/>
      <c r="W503" s="117">
        <v>0</v>
      </c>
      <c r="X503" s="123"/>
      <c r="Y503" s="113"/>
      <c r="Z503" s="119"/>
      <c r="AA503" s="119"/>
      <c r="AB503" s="113"/>
      <c r="AC503" s="113">
        <v>0</v>
      </c>
      <c r="AD503" s="117">
        <v>0</v>
      </c>
      <c r="AE503" s="109">
        <v>0</v>
      </c>
      <c r="AF503" s="388"/>
      <c r="AG503" s="388"/>
      <c r="AH503" s="389">
        <v>0</v>
      </c>
      <c r="AI503" s="117">
        <v>0</v>
      </c>
      <c r="AJ503" s="375">
        <v>0</v>
      </c>
      <c r="AK503" s="374"/>
      <c r="AL503" s="113"/>
      <c r="AM503" s="117">
        <v>0</v>
      </c>
      <c r="AN503" s="375">
        <v>0</v>
      </c>
      <c r="AO503" s="383">
        <v>0</v>
      </c>
      <c r="AP503" s="376"/>
      <c r="AQ503" s="119"/>
      <c r="AR503" s="117">
        <v>0</v>
      </c>
      <c r="AS503" s="387">
        <v>0</v>
      </c>
      <c r="AT503" s="119"/>
      <c r="AU503" s="383"/>
      <c r="AV503" s="119"/>
      <c r="AW503" s="383"/>
      <c r="AX503" s="392"/>
      <c r="AY503" s="119"/>
      <c r="AZ503" s="113"/>
      <c r="BA503" s="113"/>
      <c r="BB503" s="377">
        <v>0</v>
      </c>
      <c r="BC503" s="377">
        <v>0</v>
      </c>
      <c r="BD503" s="377">
        <v>0</v>
      </c>
      <c r="BE503" s="393"/>
      <c r="BF503" s="109"/>
      <c r="BG503" s="109"/>
      <c r="BH503" s="388"/>
      <c r="BI503" s="117"/>
      <c r="BJ503" s="393"/>
      <c r="BK503" s="393"/>
      <c r="BL503" s="117"/>
      <c r="BM503" s="383">
        <v>0</v>
      </c>
      <c r="BN503" s="119"/>
      <c r="BO503" s="119"/>
    </row>
    <row r="504" spans="1:67" ht="24" customHeight="1" x14ac:dyDescent="0.3">
      <c r="A504" s="380" t="s">
        <v>3875</v>
      </c>
      <c r="B504" s="381" t="s">
        <v>3876</v>
      </c>
      <c r="C504" s="382" t="s">
        <v>2381</v>
      </c>
      <c r="D504" s="367">
        <f t="shared" si="13"/>
        <v>0</v>
      </c>
      <c r="E504" s="368">
        <f t="shared" si="14"/>
        <v>0</v>
      </c>
      <c r="F504" s="368">
        <f t="shared" si="15"/>
        <v>0</v>
      </c>
      <c r="G504" s="368">
        <f t="shared" si="16"/>
        <v>0</v>
      </c>
      <c r="H504" s="368">
        <f t="shared" si="17"/>
        <v>0</v>
      </c>
      <c r="I504" s="368">
        <f t="shared" si="18"/>
        <v>0</v>
      </c>
      <c r="J504" s="368">
        <f t="shared" si="19"/>
        <v>0</v>
      </c>
      <c r="K504" s="368">
        <f t="shared" si="20"/>
        <v>0</v>
      </c>
      <c r="L504" s="368">
        <f t="shared" si="21"/>
        <v>0</v>
      </c>
      <c r="M504" s="369">
        <f t="shared" si="22"/>
        <v>0</v>
      </c>
      <c r="N504" s="446">
        <f t="shared" si="23"/>
        <v>0</v>
      </c>
      <c r="O504" s="371"/>
      <c r="P504" s="372">
        <f t="shared" si="26"/>
        <v>0</v>
      </c>
      <c r="Q504" s="373" t="str">
        <f t="shared" si="27"/>
        <v/>
      </c>
      <c r="R504" s="374">
        <v>0</v>
      </c>
      <c r="S504" s="119"/>
      <c r="T504" s="119"/>
      <c r="U504" s="113"/>
      <c r="V504" s="113"/>
      <c r="W504" s="117">
        <v>0</v>
      </c>
      <c r="X504" s="123"/>
      <c r="Y504" s="113"/>
      <c r="Z504" s="119"/>
      <c r="AA504" s="119"/>
      <c r="AB504" s="113"/>
      <c r="AC504" s="113">
        <v>0</v>
      </c>
      <c r="AD504" s="117">
        <v>0</v>
      </c>
      <c r="AE504" s="109">
        <v>0</v>
      </c>
      <c r="AF504" s="388"/>
      <c r="AG504" s="388"/>
      <c r="AH504" s="124">
        <v>0</v>
      </c>
      <c r="AI504" s="117">
        <v>0</v>
      </c>
      <c r="AJ504" s="375">
        <v>0</v>
      </c>
      <c r="AK504" s="374"/>
      <c r="AL504" s="113"/>
      <c r="AM504" s="117">
        <v>0</v>
      </c>
      <c r="AN504" s="375">
        <v>0</v>
      </c>
      <c r="AO504" s="374">
        <v>0</v>
      </c>
      <c r="AP504" s="376"/>
      <c r="AQ504" s="119"/>
      <c r="AR504" s="117">
        <v>0</v>
      </c>
      <c r="AS504" s="123">
        <v>0</v>
      </c>
      <c r="AT504" s="119"/>
      <c r="AU504" s="374"/>
      <c r="AV504" s="119"/>
      <c r="AW504" s="374"/>
      <c r="AX504" s="392"/>
      <c r="AY504" s="119"/>
      <c r="AZ504" s="113"/>
      <c r="BA504" s="113"/>
      <c r="BB504" s="377">
        <v>0</v>
      </c>
      <c r="BC504" s="377">
        <v>0</v>
      </c>
      <c r="BD504" s="377">
        <v>0</v>
      </c>
      <c r="BE504" s="393"/>
      <c r="BF504" s="214"/>
      <c r="BG504" s="214"/>
      <c r="BH504" s="388"/>
      <c r="BI504" s="117"/>
      <c r="BJ504" s="393"/>
      <c r="BK504" s="393"/>
      <c r="BL504" s="117"/>
      <c r="BM504" s="374">
        <v>0</v>
      </c>
      <c r="BN504" s="119"/>
      <c r="BO504" s="119"/>
    </row>
    <row r="505" spans="1:67" ht="24" customHeight="1" x14ac:dyDescent="0.3">
      <c r="A505" s="364" t="s">
        <v>3879</v>
      </c>
      <c r="B505" s="365" t="s">
        <v>3880</v>
      </c>
      <c r="C505" s="366" t="s">
        <v>113</v>
      </c>
      <c r="D505" s="367">
        <f t="shared" si="13"/>
        <v>48</v>
      </c>
      <c r="E505" s="368">
        <f t="shared" si="14"/>
        <v>36</v>
      </c>
      <c r="F505" s="368">
        <f t="shared" si="15"/>
        <v>0</v>
      </c>
      <c r="G505" s="368">
        <f t="shared" si="16"/>
        <v>0</v>
      </c>
      <c r="H505" s="368">
        <f t="shared" si="17"/>
        <v>0</v>
      </c>
      <c r="I505" s="368">
        <f t="shared" si="18"/>
        <v>0</v>
      </c>
      <c r="J505" s="368">
        <f t="shared" si="19"/>
        <v>0</v>
      </c>
      <c r="K505" s="368">
        <f t="shared" si="20"/>
        <v>0</v>
      </c>
      <c r="L505" s="368">
        <f t="shared" si="21"/>
        <v>0</v>
      </c>
      <c r="M505" s="369">
        <f t="shared" si="22"/>
        <v>0</v>
      </c>
      <c r="N505" s="370">
        <f t="shared" si="23"/>
        <v>84</v>
      </c>
      <c r="O505" s="371"/>
      <c r="P505" s="372">
        <f t="shared" si="26"/>
        <v>84</v>
      </c>
      <c r="Q505" s="373">
        <f t="shared" si="27"/>
        <v>142</v>
      </c>
      <c r="R505" s="374">
        <v>0</v>
      </c>
      <c r="S505" s="119"/>
      <c r="T505" s="119"/>
      <c r="U505" s="113"/>
      <c r="V505" s="113"/>
      <c r="W505" s="117">
        <v>0</v>
      </c>
      <c r="X505" s="387"/>
      <c r="Y505" s="113"/>
      <c r="Z505" s="119"/>
      <c r="AA505" s="119"/>
      <c r="AB505" s="113">
        <v>36</v>
      </c>
      <c r="AC505" s="113">
        <v>0</v>
      </c>
      <c r="AD505" s="386">
        <v>0</v>
      </c>
      <c r="AE505" s="214">
        <v>0</v>
      </c>
      <c r="AF505" s="116"/>
      <c r="AG505" s="116"/>
      <c r="AH505" s="389">
        <v>0</v>
      </c>
      <c r="AI505" s="386">
        <v>0</v>
      </c>
      <c r="AJ505" s="390">
        <v>0</v>
      </c>
      <c r="AK505" s="383"/>
      <c r="AL505" s="113"/>
      <c r="AM505" s="386">
        <v>0</v>
      </c>
      <c r="AN505" s="396">
        <v>0</v>
      </c>
      <c r="AO505" s="374">
        <v>0</v>
      </c>
      <c r="AP505" s="391"/>
      <c r="AQ505" s="119"/>
      <c r="AR505" s="386">
        <v>0</v>
      </c>
      <c r="AS505" s="123">
        <v>0</v>
      </c>
      <c r="AT505" s="119"/>
      <c r="AU505" s="374"/>
      <c r="AV505" s="119"/>
      <c r="AW505" s="374"/>
      <c r="AX505" s="126">
        <v>48</v>
      </c>
      <c r="AY505" s="119"/>
      <c r="AZ505" s="113"/>
      <c r="BA505" s="113"/>
      <c r="BB505" s="377">
        <v>0</v>
      </c>
      <c r="BC505" s="377">
        <v>0</v>
      </c>
      <c r="BD505" s="377">
        <v>0</v>
      </c>
      <c r="BE505" s="378"/>
      <c r="BF505" s="214"/>
      <c r="BG505" s="214"/>
      <c r="BH505" s="116"/>
      <c r="BI505" s="386"/>
      <c r="BJ505" s="378"/>
      <c r="BK505" s="378"/>
      <c r="BL505" s="386"/>
      <c r="BM505" s="383">
        <v>0</v>
      </c>
      <c r="BN505" s="119"/>
      <c r="BO505" s="119"/>
    </row>
    <row r="506" spans="1:67" ht="24" customHeight="1" x14ac:dyDescent="0.3">
      <c r="A506" s="364" t="s">
        <v>3883</v>
      </c>
      <c r="B506" s="365" t="s">
        <v>3885</v>
      </c>
      <c r="C506" s="366" t="s">
        <v>405</v>
      </c>
      <c r="D506" s="367">
        <f t="shared" si="13"/>
        <v>6</v>
      </c>
      <c r="E506" s="368">
        <f t="shared" si="14"/>
        <v>0</v>
      </c>
      <c r="F506" s="368">
        <f t="shared" si="15"/>
        <v>0</v>
      </c>
      <c r="G506" s="368">
        <f t="shared" si="16"/>
        <v>0</v>
      </c>
      <c r="H506" s="368">
        <f t="shared" si="17"/>
        <v>0</v>
      </c>
      <c r="I506" s="368">
        <f t="shared" si="18"/>
        <v>0</v>
      </c>
      <c r="J506" s="368">
        <f t="shared" si="19"/>
        <v>0</v>
      </c>
      <c r="K506" s="368">
        <f t="shared" si="20"/>
        <v>0</v>
      </c>
      <c r="L506" s="368">
        <f t="shared" si="21"/>
        <v>0</v>
      </c>
      <c r="M506" s="369">
        <f t="shared" si="22"/>
        <v>0</v>
      </c>
      <c r="N506" s="370">
        <f t="shared" si="23"/>
        <v>6</v>
      </c>
      <c r="O506" s="371"/>
      <c r="P506" s="372">
        <f t="shared" si="26"/>
        <v>6</v>
      </c>
      <c r="Q506" s="373">
        <f t="shared" si="27"/>
        <v>727</v>
      </c>
      <c r="R506" s="374">
        <v>0</v>
      </c>
      <c r="S506" s="384"/>
      <c r="T506" s="384"/>
      <c r="U506" s="385"/>
      <c r="V506" s="385"/>
      <c r="W506" s="117">
        <v>0</v>
      </c>
      <c r="X506" s="387"/>
      <c r="Y506" s="385"/>
      <c r="Z506" s="384"/>
      <c r="AA506" s="384"/>
      <c r="AB506" s="385"/>
      <c r="AC506" s="385">
        <v>6</v>
      </c>
      <c r="AD506" s="117">
        <v>0</v>
      </c>
      <c r="AE506" s="109">
        <v>0</v>
      </c>
      <c r="AF506" s="116"/>
      <c r="AG506" s="116"/>
      <c r="AH506" s="124">
        <v>0</v>
      </c>
      <c r="AI506" s="117">
        <v>0</v>
      </c>
      <c r="AJ506" s="375">
        <v>0</v>
      </c>
      <c r="AK506" s="383"/>
      <c r="AL506" s="385"/>
      <c r="AM506" s="117">
        <v>0</v>
      </c>
      <c r="AN506" s="375">
        <v>0</v>
      </c>
      <c r="AO506" s="374">
        <v>0</v>
      </c>
      <c r="AP506" s="391"/>
      <c r="AQ506" s="384"/>
      <c r="AR506" s="386">
        <v>0</v>
      </c>
      <c r="AS506" s="123">
        <v>0</v>
      </c>
      <c r="AT506" s="384"/>
      <c r="AU506" s="374"/>
      <c r="AV506" s="384"/>
      <c r="AW506" s="374"/>
      <c r="AX506" s="392"/>
      <c r="AY506" s="384"/>
      <c r="AZ506" s="385"/>
      <c r="BA506" s="385"/>
      <c r="BB506" s="377">
        <v>0</v>
      </c>
      <c r="BC506" s="377">
        <v>0</v>
      </c>
      <c r="BD506" s="377">
        <v>0</v>
      </c>
      <c r="BE506" s="378"/>
      <c r="BF506" s="109"/>
      <c r="BG506" s="109"/>
      <c r="BH506" s="116"/>
      <c r="BI506" s="386"/>
      <c r="BJ506" s="378"/>
      <c r="BK506" s="378"/>
      <c r="BL506" s="386"/>
      <c r="BM506" s="374">
        <v>0</v>
      </c>
      <c r="BN506" s="384"/>
      <c r="BO506" s="384"/>
    </row>
    <row r="507" spans="1:67" ht="24" customHeight="1" x14ac:dyDescent="0.3">
      <c r="A507" s="364" t="s">
        <v>3889</v>
      </c>
      <c r="B507" s="365" t="s">
        <v>3890</v>
      </c>
      <c r="C507" s="366" t="s">
        <v>2791</v>
      </c>
      <c r="D507" s="367">
        <f t="shared" si="13"/>
        <v>0</v>
      </c>
      <c r="E507" s="368">
        <f t="shared" si="14"/>
        <v>0</v>
      </c>
      <c r="F507" s="368">
        <f t="shared" si="15"/>
        <v>0</v>
      </c>
      <c r="G507" s="368">
        <f t="shared" si="16"/>
        <v>0</v>
      </c>
      <c r="H507" s="368">
        <f t="shared" si="17"/>
        <v>0</v>
      </c>
      <c r="I507" s="368">
        <f t="shared" si="18"/>
        <v>0</v>
      </c>
      <c r="J507" s="368">
        <f t="shared" si="19"/>
        <v>0</v>
      </c>
      <c r="K507" s="368">
        <f t="shared" si="20"/>
        <v>0</v>
      </c>
      <c r="L507" s="368">
        <f t="shared" si="21"/>
        <v>0</v>
      </c>
      <c r="M507" s="369">
        <f t="shared" si="22"/>
        <v>0</v>
      </c>
      <c r="N507" s="370">
        <f t="shared" si="23"/>
        <v>0</v>
      </c>
      <c r="O507" s="371"/>
      <c r="P507" s="372">
        <f t="shared" si="26"/>
        <v>0</v>
      </c>
      <c r="Q507" s="373" t="str">
        <f t="shared" si="27"/>
        <v/>
      </c>
      <c r="R507" s="374">
        <v>0</v>
      </c>
      <c r="S507" s="384"/>
      <c r="T507" s="384"/>
      <c r="U507" s="385"/>
      <c r="V507" s="385"/>
      <c r="W507" s="386">
        <v>0</v>
      </c>
      <c r="X507" s="123"/>
      <c r="Y507" s="385"/>
      <c r="Z507" s="384"/>
      <c r="AA507" s="384"/>
      <c r="AB507" s="385"/>
      <c r="AC507" s="385">
        <v>0</v>
      </c>
      <c r="AD507" s="117">
        <v>0</v>
      </c>
      <c r="AE507" s="109">
        <v>0</v>
      </c>
      <c r="AF507" s="116"/>
      <c r="AG507" s="116"/>
      <c r="AH507" s="124">
        <v>0</v>
      </c>
      <c r="AI507" s="117">
        <v>0</v>
      </c>
      <c r="AJ507" s="375">
        <v>0</v>
      </c>
      <c r="AK507" s="374"/>
      <c r="AL507" s="385"/>
      <c r="AM507" s="386">
        <v>0</v>
      </c>
      <c r="AN507" s="390">
        <v>0</v>
      </c>
      <c r="AO507" s="374">
        <v>0</v>
      </c>
      <c r="AP507" s="376"/>
      <c r="AQ507" s="384"/>
      <c r="AR507" s="117">
        <v>0</v>
      </c>
      <c r="AS507" s="123">
        <v>0</v>
      </c>
      <c r="AT507" s="384"/>
      <c r="AU507" s="374"/>
      <c r="AV507" s="384"/>
      <c r="AW507" s="374"/>
      <c r="AX507" s="126"/>
      <c r="AY507" s="384"/>
      <c r="AZ507" s="385"/>
      <c r="BA507" s="385"/>
      <c r="BB507" s="377">
        <v>0</v>
      </c>
      <c r="BC507" s="377">
        <v>0</v>
      </c>
      <c r="BD507" s="377">
        <v>0</v>
      </c>
      <c r="BE507" s="378"/>
      <c r="BF507" s="214"/>
      <c r="BG507" s="214"/>
      <c r="BH507" s="116"/>
      <c r="BI507" s="117"/>
      <c r="BJ507" s="378"/>
      <c r="BK507" s="378"/>
      <c r="BL507" s="117"/>
      <c r="BM507" s="374">
        <v>0</v>
      </c>
      <c r="BN507" s="384"/>
      <c r="BO507" s="384"/>
    </row>
    <row r="508" spans="1:67" ht="24" customHeight="1" x14ac:dyDescent="0.3">
      <c r="A508" s="364" t="s">
        <v>3893</v>
      </c>
      <c r="B508" s="365" t="s">
        <v>3894</v>
      </c>
      <c r="C508" s="366" t="s">
        <v>437</v>
      </c>
      <c r="D508" s="367">
        <f t="shared" si="13"/>
        <v>34</v>
      </c>
      <c r="E508" s="368">
        <f t="shared" si="14"/>
        <v>0</v>
      </c>
      <c r="F508" s="368">
        <f t="shared" si="15"/>
        <v>0</v>
      </c>
      <c r="G508" s="368">
        <f t="shared" si="16"/>
        <v>0</v>
      </c>
      <c r="H508" s="368">
        <f t="shared" si="17"/>
        <v>0</v>
      </c>
      <c r="I508" s="368">
        <f t="shared" si="18"/>
        <v>0</v>
      </c>
      <c r="J508" s="368">
        <f t="shared" si="19"/>
        <v>0</v>
      </c>
      <c r="K508" s="368">
        <f t="shared" si="20"/>
        <v>0</v>
      </c>
      <c r="L508" s="368">
        <f t="shared" si="21"/>
        <v>0</v>
      </c>
      <c r="M508" s="369">
        <f t="shared" si="22"/>
        <v>0</v>
      </c>
      <c r="N508" s="370">
        <f t="shared" si="23"/>
        <v>34</v>
      </c>
      <c r="O508" s="371"/>
      <c r="P508" s="372">
        <f t="shared" si="26"/>
        <v>34</v>
      </c>
      <c r="Q508" s="373">
        <f t="shared" si="27"/>
        <v>292</v>
      </c>
      <c r="R508" s="383">
        <v>0</v>
      </c>
      <c r="S508" s="119"/>
      <c r="T508" s="119"/>
      <c r="U508" s="113"/>
      <c r="V508" s="113"/>
      <c r="W508" s="386">
        <v>0</v>
      </c>
      <c r="X508" s="123"/>
      <c r="Y508" s="113"/>
      <c r="Z508" s="119"/>
      <c r="AA508" s="119"/>
      <c r="AB508" s="113"/>
      <c r="AC508" s="113">
        <v>0</v>
      </c>
      <c r="AD508" s="117">
        <v>0</v>
      </c>
      <c r="AE508" s="109">
        <v>0</v>
      </c>
      <c r="AF508" s="116"/>
      <c r="AG508" s="116"/>
      <c r="AH508" s="124">
        <v>0</v>
      </c>
      <c r="AI508" s="117">
        <v>0</v>
      </c>
      <c r="AJ508" s="375">
        <v>0</v>
      </c>
      <c r="AK508" s="374"/>
      <c r="AL508" s="113"/>
      <c r="AM508" s="117">
        <v>0</v>
      </c>
      <c r="AN508" s="375">
        <v>0</v>
      </c>
      <c r="AO508" s="383">
        <v>0</v>
      </c>
      <c r="AP508" s="376"/>
      <c r="AQ508" s="119"/>
      <c r="AR508" s="386">
        <v>0</v>
      </c>
      <c r="AS508" s="387">
        <v>0</v>
      </c>
      <c r="AT508" s="119"/>
      <c r="AU508" s="383"/>
      <c r="AV508" s="119"/>
      <c r="AW508" s="383"/>
      <c r="AX508" s="126"/>
      <c r="AY508" s="119"/>
      <c r="AZ508" s="113"/>
      <c r="BA508" s="113"/>
      <c r="BB508" s="394">
        <v>0</v>
      </c>
      <c r="BC508" s="394">
        <v>0</v>
      </c>
      <c r="BD508" s="394">
        <v>0</v>
      </c>
      <c r="BE508" s="378"/>
      <c r="BF508" s="109"/>
      <c r="BG508" s="109"/>
      <c r="BH508" s="116"/>
      <c r="BI508" s="386"/>
      <c r="BJ508" s="378">
        <v>34</v>
      </c>
      <c r="BK508" s="378"/>
      <c r="BL508" s="386"/>
      <c r="BM508" s="383">
        <v>0</v>
      </c>
      <c r="BN508" s="119"/>
      <c r="BO508" s="119"/>
    </row>
    <row r="509" spans="1:67" ht="24" customHeight="1" x14ac:dyDescent="0.3">
      <c r="A509" s="364" t="s">
        <v>3897</v>
      </c>
      <c r="B509" s="365" t="s">
        <v>3898</v>
      </c>
      <c r="C509" s="366" t="s">
        <v>138</v>
      </c>
      <c r="D509" s="367">
        <f t="shared" si="13"/>
        <v>0</v>
      </c>
      <c r="E509" s="368">
        <f t="shared" si="14"/>
        <v>0</v>
      </c>
      <c r="F509" s="368">
        <f t="shared" si="15"/>
        <v>0</v>
      </c>
      <c r="G509" s="368">
        <f t="shared" si="16"/>
        <v>0</v>
      </c>
      <c r="H509" s="368">
        <f t="shared" si="17"/>
        <v>0</v>
      </c>
      <c r="I509" s="368">
        <f t="shared" si="18"/>
        <v>0</v>
      </c>
      <c r="J509" s="368">
        <f t="shared" si="19"/>
        <v>0</v>
      </c>
      <c r="K509" s="368">
        <f t="shared" si="20"/>
        <v>0</v>
      </c>
      <c r="L509" s="368">
        <f t="shared" si="21"/>
        <v>0</v>
      </c>
      <c r="M509" s="369">
        <f t="shared" si="22"/>
        <v>0</v>
      </c>
      <c r="N509" s="370">
        <f t="shared" si="23"/>
        <v>0</v>
      </c>
      <c r="O509" s="371"/>
      <c r="P509" s="372">
        <f t="shared" si="26"/>
        <v>0</v>
      </c>
      <c r="Q509" s="373" t="str">
        <f t="shared" si="27"/>
        <v/>
      </c>
      <c r="R509" s="383">
        <v>0</v>
      </c>
      <c r="S509" s="119"/>
      <c r="T509" s="119"/>
      <c r="U509" s="113"/>
      <c r="V509" s="113"/>
      <c r="W509" s="117">
        <v>0</v>
      </c>
      <c r="X509" s="387"/>
      <c r="Y509" s="113"/>
      <c r="Z509" s="119"/>
      <c r="AA509" s="119"/>
      <c r="AB509" s="113"/>
      <c r="AC509" s="113">
        <v>0</v>
      </c>
      <c r="AD509" s="117">
        <v>0</v>
      </c>
      <c r="AE509" s="109">
        <v>0</v>
      </c>
      <c r="AF509" s="116"/>
      <c r="AG509" s="116"/>
      <c r="AH509" s="124">
        <v>0</v>
      </c>
      <c r="AI509" s="117">
        <v>0</v>
      </c>
      <c r="AJ509" s="375">
        <v>0</v>
      </c>
      <c r="AK509" s="383"/>
      <c r="AL509" s="113"/>
      <c r="AM509" s="117">
        <v>0</v>
      </c>
      <c r="AN509" s="375">
        <v>0</v>
      </c>
      <c r="AO509" s="374">
        <v>0</v>
      </c>
      <c r="AP509" s="391"/>
      <c r="AQ509" s="119"/>
      <c r="AR509" s="386">
        <v>0</v>
      </c>
      <c r="AS509" s="387">
        <v>0</v>
      </c>
      <c r="AT509" s="119"/>
      <c r="AU509" s="374"/>
      <c r="AV509" s="119"/>
      <c r="AW509" s="374"/>
      <c r="AX509" s="126"/>
      <c r="AY509" s="119"/>
      <c r="AZ509" s="113"/>
      <c r="BA509" s="113"/>
      <c r="BB509" s="394">
        <v>0</v>
      </c>
      <c r="BC509" s="394">
        <v>0</v>
      </c>
      <c r="BD509" s="394">
        <v>0</v>
      </c>
      <c r="BE509" s="378"/>
      <c r="BF509" s="109"/>
      <c r="BG509" s="109"/>
      <c r="BH509" s="116"/>
      <c r="BI509" s="386"/>
      <c r="BJ509" s="378"/>
      <c r="BK509" s="378"/>
      <c r="BL509" s="386"/>
      <c r="BM509" s="383">
        <v>0</v>
      </c>
      <c r="BN509" s="119"/>
      <c r="BO509" s="119"/>
    </row>
    <row r="510" spans="1:67" ht="24" customHeight="1" x14ac:dyDescent="0.3">
      <c r="A510" s="379" t="s">
        <v>3901</v>
      </c>
      <c r="B510" s="365" t="s">
        <v>3902</v>
      </c>
      <c r="C510" s="366" t="s">
        <v>416</v>
      </c>
      <c r="D510" s="367">
        <f t="shared" si="13"/>
        <v>0</v>
      </c>
      <c r="E510" s="368">
        <f t="shared" si="14"/>
        <v>0</v>
      </c>
      <c r="F510" s="368">
        <f t="shared" si="15"/>
        <v>0</v>
      </c>
      <c r="G510" s="368">
        <f t="shared" si="16"/>
        <v>0</v>
      </c>
      <c r="H510" s="368">
        <f t="shared" si="17"/>
        <v>0</v>
      </c>
      <c r="I510" s="368">
        <f t="shared" si="18"/>
        <v>0</v>
      </c>
      <c r="J510" s="368">
        <f t="shared" si="19"/>
        <v>0</v>
      </c>
      <c r="K510" s="368">
        <f t="shared" si="20"/>
        <v>0</v>
      </c>
      <c r="L510" s="368">
        <f t="shared" si="21"/>
        <v>0</v>
      </c>
      <c r="M510" s="369">
        <f t="shared" si="22"/>
        <v>0</v>
      </c>
      <c r="N510" s="370">
        <f t="shared" si="23"/>
        <v>0</v>
      </c>
      <c r="O510" s="371"/>
      <c r="P510" s="372">
        <f t="shared" si="26"/>
        <v>0</v>
      </c>
      <c r="Q510" s="373" t="str">
        <f t="shared" si="27"/>
        <v/>
      </c>
      <c r="R510" s="374">
        <v>0</v>
      </c>
      <c r="S510" s="384"/>
      <c r="T510" s="384"/>
      <c r="U510" s="385"/>
      <c r="V510" s="385"/>
      <c r="W510" s="386">
        <v>0</v>
      </c>
      <c r="X510" s="387"/>
      <c r="Y510" s="385"/>
      <c r="Z510" s="384"/>
      <c r="AA510" s="384"/>
      <c r="AB510" s="385"/>
      <c r="AC510" s="385">
        <v>0</v>
      </c>
      <c r="AD510" s="117">
        <v>0</v>
      </c>
      <c r="AE510" s="109">
        <v>0</v>
      </c>
      <c r="AF510" s="116"/>
      <c r="AG510" s="116"/>
      <c r="AH510" s="124">
        <v>0</v>
      </c>
      <c r="AI510" s="117">
        <v>0</v>
      </c>
      <c r="AJ510" s="375">
        <v>0</v>
      </c>
      <c r="AK510" s="383"/>
      <c r="AL510" s="385"/>
      <c r="AM510" s="386">
        <v>0</v>
      </c>
      <c r="AN510" s="390">
        <v>0</v>
      </c>
      <c r="AO510" s="383">
        <v>0</v>
      </c>
      <c r="AP510" s="391"/>
      <c r="AQ510" s="384"/>
      <c r="AR510" s="117">
        <v>0</v>
      </c>
      <c r="AS510" s="123">
        <v>0</v>
      </c>
      <c r="AT510" s="384"/>
      <c r="AU510" s="383"/>
      <c r="AV510" s="384"/>
      <c r="AW510" s="383"/>
      <c r="AX510" s="126"/>
      <c r="AY510" s="384"/>
      <c r="AZ510" s="385"/>
      <c r="BA510" s="385"/>
      <c r="BB510" s="377">
        <v>0</v>
      </c>
      <c r="BC510" s="377">
        <v>0</v>
      </c>
      <c r="BD510" s="377">
        <v>0</v>
      </c>
      <c r="BE510" s="378"/>
      <c r="BF510" s="109"/>
      <c r="BG510" s="109"/>
      <c r="BH510" s="116"/>
      <c r="BI510" s="117"/>
      <c r="BJ510" s="378"/>
      <c r="BK510" s="378"/>
      <c r="BL510" s="117"/>
      <c r="BM510" s="374">
        <v>0</v>
      </c>
      <c r="BN510" s="384"/>
      <c r="BO510" s="384"/>
    </row>
    <row r="511" spans="1:67" ht="24" customHeight="1" x14ac:dyDescent="0.3">
      <c r="A511" s="379" t="s">
        <v>3905</v>
      </c>
      <c r="B511" s="365" t="s">
        <v>3906</v>
      </c>
      <c r="C511" s="366" t="s">
        <v>256</v>
      </c>
      <c r="D511" s="367">
        <f t="shared" si="13"/>
        <v>0</v>
      </c>
      <c r="E511" s="368">
        <f t="shared" si="14"/>
        <v>0</v>
      </c>
      <c r="F511" s="368">
        <f t="shared" si="15"/>
        <v>0</v>
      </c>
      <c r="G511" s="368">
        <f t="shared" si="16"/>
        <v>0</v>
      </c>
      <c r="H511" s="368">
        <f t="shared" si="17"/>
        <v>0</v>
      </c>
      <c r="I511" s="368">
        <f t="shared" si="18"/>
        <v>0</v>
      </c>
      <c r="J511" s="368">
        <f t="shared" si="19"/>
        <v>0</v>
      </c>
      <c r="K511" s="368">
        <f t="shared" si="20"/>
        <v>0</v>
      </c>
      <c r="L511" s="368">
        <f t="shared" si="21"/>
        <v>0</v>
      </c>
      <c r="M511" s="369">
        <f t="shared" si="22"/>
        <v>0</v>
      </c>
      <c r="N511" s="370">
        <f t="shared" si="23"/>
        <v>0</v>
      </c>
      <c r="O511" s="371"/>
      <c r="P511" s="372">
        <f t="shared" si="26"/>
        <v>0</v>
      </c>
      <c r="Q511" s="373" t="str">
        <f t="shared" si="27"/>
        <v/>
      </c>
      <c r="R511" s="383">
        <v>0</v>
      </c>
      <c r="S511" s="119"/>
      <c r="T511" s="119"/>
      <c r="U511" s="113"/>
      <c r="V511" s="113"/>
      <c r="W511" s="386">
        <v>0</v>
      </c>
      <c r="X511" s="123"/>
      <c r="Y511" s="113"/>
      <c r="Z511" s="119"/>
      <c r="AA511" s="119"/>
      <c r="AB511" s="113"/>
      <c r="AC511" s="385">
        <v>0</v>
      </c>
      <c r="AD511" s="117">
        <v>0</v>
      </c>
      <c r="AE511" s="214">
        <v>0</v>
      </c>
      <c r="AF511" s="116"/>
      <c r="AG511" s="116"/>
      <c r="AH511" s="124">
        <v>0</v>
      </c>
      <c r="AI511" s="117">
        <v>0</v>
      </c>
      <c r="AJ511" s="375">
        <v>0</v>
      </c>
      <c r="AK511" s="374"/>
      <c r="AL511" s="113"/>
      <c r="AM511" s="117">
        <v>0</v>
      </c>
      <c r="AN511" s="375">
        <v>0</v>
      </c>
      <c r="AO511" s="374">
        <v>0</v>
      </c>
      <c r="AP511" s="376"/>
      <c r="AQ511" s="119"/>
      <c r="AR511" s="386">
        <v>0</v>
      </c>
      <c r="AS511" s="387">
        <v>0</v>
      </c>
      <c r="AT511" s="119"/>
      <c r="AU511" s="374"/>
      <c r="AV511" s="119"/>
      <c r="AW511" s="374"/>
      <c r="AX511" s="126"/>
      <c r="AY511" s="119"/>
      <c r="AZ511" s="113"/>
      <c r="BA511" s="113"/>
      <c r="BB511" s="377">
        <v>0</v>
      </c>
      <c r="BC511" s="377">
        <v>0</v>
      </c>
      <c r="BD511" s="377">
        <v>0</v>
      </c>
      <c r="BE511" s="378"/>
      <c r="BF511" s="109"/>
      <c r="BG511" s="109"/>
      <c r="BH511" s="116"/>
      <c r="BI511" s="386"/>
      <c r="BJ511" s="378"/>
      <c r="BK511" s="378"/>
      <c r="BL511" s="386"/>
      <c r="BM511" s="374">
        <v>0</v>
      </c>
      <c r="BN511" s="119"/>
      <c r="BO511" s="119"/>
    </row>
    <row r="512" spans="1:67" ht="24" customHeight="1" x14ac:dyDescent="0.3">
      <c r="A512" s="364" t="s">
        <v>3907</v>
      </c>
      <c r="B512" s="365" t="s">
        <v>3908</v>
      </c>
      <c r="C512" s="366" t="s">
        <v>2220</v>
      </c>
      <c r="D512" s="367">
        <f t="shared" si="13"/>
        <v>0</v>
      </c>
      <c r="E512" s="368">
        <f t="shared" si="14"/>
        <v>0</v>
      </c>
      <c r="F512" s="368">
        <f t="shared" si="15"/>
        <v>0</v>
      </c>
      <c r="G512" s="368">
        <f t="shared" si="16"/>
        <v>0</v>
      </c>
      <c r="H512" s="368">
        <f t="shared" si="17"/>
        <v>0</v>
      </c>
      <c r="I512" s="368">
        <f t="shared" si="18"/>
        <v>0</v>
      </c>
      <c r="J512" s="368">
        <f t="shared" si="19"/>
        <v>0</v>
      </c>
      <c r="K512" s="368">
        <f t="shared" si="20"/>
        <v>0</v>
      </c>
      <c r="L512" s="368">
        <f t="shared" si="21"/>
        <v>0</v>
      </c>
      <c r="M512" s="369">
        <f t="shared" si="22"/>
        <v>0</v>
      </c>
      <c r="N512" s="370">
        <f t="shared" si="23"/>
        <v>0</v>
      </c>
      <c r="O512" s="371"/>
      <c r="P512" s="372">
        <f t="shared" si="26"/>
        <v>0</v>
      </c>
      <c r="Q512" s="373" t="str">
        <f t="shared" si="27"/>
        <v/>
      </c>
      <c r="R512" s="374">
        <v>0</v>
      </c>
      <c r="S512" s="384"/>
      <c r="T512" s="384"/>
      <c r="U512" s="385"/>
      <c r="V512" s="385"/>
      <c r="W512" s="117">
        <v>0</v>
      </c>
      <c r="X512" s="123"/>
      <c r="Y512" s="385"/>
      <c r="Z512" s="384"/>
      <c r="AA512" s="384"/>
      <c r="AB512" s="385"/>
      <c r="AC512" s="113">
        <v>0</v>
      </c>
      <c r="AD512" s="386">
        <v>0</v>
      </c>
      <c r="AE512" s="214">
        <v>0</v>
      </c>
      <c r="AF512" s="116"/>
      <c r="AG512" s="116"/>
      <c r="AH512" s="124">
        <v>0</v>
      </c>
      <c r="AI512" s="386">
        <v>0</v>
      </c>
      <c r="AJ512" s="390">
        <v>0</v>
      </c>
      <c r="AK512" s="374"/>
      <c r="AL512" s="385"/>
      <c r="AM512" s="117">
        <v>0</v>
      </c>
      <c r="AN512" s="375">
        <v>0</v>
      </c>
      <c r="AO512" s="374">
        <v>0</v>
      </c>
      <c r="AP512" s="376"/>
      <c r="AQ512" s="384"/>
      <c r="AR512" s="117">
        <v>0</v>
      </c>
      <c r="AS512" s="387">
        <v>0</v>
      </c>
      <c r="AT512" s="384"/>
      <c r="AU512" s="374"/>
      <c r="AV512" s="384"/>
      <c r="AW512" s="374"/>
      <c r="AX512" s="126"/>
      <c r="AY512" s="384"/>
      <c r="AZ512" s="385"/>
      <c r="BA512" s="385"/>
      <c r="BB512" s="377">
        <v>0</v>
      </c>
      <c r="BC512" s="377">
        <v>0</v>
      </c>
      <c r="BD512" s="377">
        <v>0</v>
      </c>
      <c r="BE512" s="378"/>
      <c r="BF512" s="109"/>
      <c r="BG512" s="109"/>
      <c r="BH512" s="116"/>
      <c r="BI512" s="117"/>
      <c r="BJ512" s="378"/>
      <c r="BK512" s="378"/>
      <c r="BL512" s="117"/>
      <c r="BM512" s="374">
        <v>0</v>
      </c>
      <c r="BN512" s="384"/>
      <c r="BO512" s="384"/>
    </row>
    <row r="513" spans="1:67" ht="24" customHeight="1" x14ac:dyDescent="0.3">
      <c r="A513" s="364" t="s">
        <v>3911</v>
      </c>
      <c r="B513" s="365" t="s">
        <v>3912</v>
      </c>
      <c r="C513" s="366" t="s">
        <v>1893</v>
      </c>
      <c r="D513" s="367">
        <f t="shared" ref="D513:D767" si="28">MAX(R513:BL513)</f>
        <v>35</v>
      </c>
      <c r="E513" s="368">
        <f t="shared" ref="E513:E767" si="29">LARGE(R513:BL513,2)</f>
        <v>20</v>
      </c>
      <c r="F513" s="368">
        <f t="shared" ref="F513:F767" si="30">LARGE(R513:BL513,3)</f>
        <v>0</v>
      </c>
      <c r="G513" s="368">
        <f t="shared" ref="G513:G767" si="31">LARGE(R513:BL513,4)</f>
        <v>0</v>
      </c>
      <c r="H513" s="368">
        <f t="shared" ref="H513:H767" si="32">LARGE(R513:BL513,5)</f>
        <v>0</v>
      </c>
      <c r="I513" s="368">
        <f t="shared" ref="I513:I767" si="33">LARGE(R513:BL513,6)</f>
        <v>0</v>
      </c>
      <c r="J513" s="368">
        <f t="shared" ref="J513:J767" si="34">LARGE(R513:BL513,7)</f>
        <v>0</v>
      </c>
      <c r="K513" s="368">
        <f t="shared" ref="K513:K767" si="35">LARGE(R513:BL513,8)</f>
        <v>0</v>
      </c>
      <c r="L513" s="368">
        <f t="shared" ref="L513:L767" si="36">LARGE(R513:BL513,9)</f>
        <v>0</v>
      </c>
      <c r="M513" s="369">
        <f t="shared" ref="M513:M767" si="37">LARGE(R513:BL513,10)</f>
        <v>0</v>
      </c>
      <c r="N513" s="370">
        <f t="shared" ref="N513:N767" si="38">SUM(D513:M513)</f>
        <v>55</v>
      </c>
      <c r="O513" s="371"/>
      <c r="P513" s="372">
        <f t="shared" si="26"/>
        <v>55</v>
      </c>
      <c r="Q513" s="373">
        <f t="shared" si="27"/>
        <v>185</v>
      </c>
      <c r="R513" s="374">
        <v>0</v>
      </c>
      <c r="S513" s="119"/>
      <c r="T513" s="119"/>
      <c r="U513" s="113"/>
      <c r="V513" s="113"/>
      <c r="W513" s="386">
        <v>0</v>
      </c>
      <c r="X513" s="123"/>
      <c r="Y513" s="113"/>
      <c r="Z513" s="119"/>
      <c r="AA513" s="119"/>
      <c r="AB513" s="113"/>
      <c r="AC513" s="113">
        <v>0</v>
      </c>
      <c r="AD513" s="386">
        <v>0</v>
      </c>
      <c r="AE513" s="109">
        <v>0</v>
      </c>
      <c r="AF513" s="116"/>
      <c r="AG513" s="116"/>
      <c r="AH513" s="389">
        <v>0</v>
      </c>
      <c r="AI513" s="386">
        <v>0</v>
      </c>
      <c r="AJ513" s="396">
        <v>0</v>
      </c>
      <c r="AK513" s="374"/>
      <c r="AL513" s="113"/>
      <c r="AM513" s="117">
        <v>0</v>
      </c>
      <c r="AN513" s="375">
        <v>0</v>
      </c>
      <c r="AO513" s="374">
        <v>0</v>
      </c>
      <c r="AP513" s="376"/>
      <c r="AQ513" s="119"/>
      <c r="AR513" s="117">
        <v>0</v>
      </c>
      <c r="AS513" s="123">
        <v>0</v>
      </c>
      <c r="AT513" s="119"/>
      <c r="AU513" s="374"/>
      <c r="AV513" s="119"/>
      <c r="AW513" s="374"/>
      <c r="AX513" s="126"/>
      <c r="AY513" s="119"/>
      <c r="AZ513" s="113"/>
      <c r="BA513" s="113"/>
      <c r="BB513" s="377">
        <v>0</v>
      </c>
      <c r="BC513" s="377">
        <v>0</v>
      </c>
      <c r="BD513" s="377">
        <v>0</v>
      </c>
      <c r="BE513" s="378"/>
      <c r="BF513" s="109"/>
      <c r="BG513" s="109"/>
      <c r="BH513" s="116"/>
      <c r="BI513" s="117"/>
      <c r="BJ513" s="378">
        <v>20</v>
      </c>
      <c r="BK513" s="378">
        <v>35</v>
      </c>
      <c r="BL513" s="117"/>
      <c r="BM513" s="374">
        <v>0</v>
      </c>
      <c r="BN513" s="119"/>
      <c r="BO513" s="119"/>
    </row>
    <row r="514" spans="1:67" ht="24" customHeight="1" x14ac:dyDescent="0.3">
      <c r="A514" s="379" t="s">
        <v>3915</v>
      </c>
      <c r="B514" s="365" t="s">
        <v>3916</v>
      </c>
      <c r="C514" s="366" t="s">
        <v>2007</v>
      </c>
      <c r="D514" s="367">
        <f t="shared" si="28"/>
        <v>3</v>
      </c>
      <c r="E514" s="368">
        <f t="shared" si="29"/>
        <v>0</v>
      </c>
      <c r="F514" s="368">
        <f t="shared" si="30"/>
        <v>0</v>
      </c>
      <c r="G514" s="368">
        <f t="shared" si="31"/>
        <v>0</v>
      </c>
      <c r="H514" s="368">
        <f t="shared" si="32"/>
        <v>0</v>
      </c>
      <c r="I514" s="368">
        <f t="shared" si="33"/>
        <v>0</v>
      </c>
      <c r="J514" s="368">
        <f t="shared" si="34"/>
        <v>0</v>
      </c>
      <c r="K514" s="368">
        <f t="shared" si="35"/>
        <v>0</v>
      </c>
      <c r="L514" s="368">
        <f t="shared" si="36"/>
        <v>0</v>
      </c>
      <c r="M514" s="369">
        <f t="shared" si="37"/>
        <v>0</v>
      </c>
      <c r="N514" s="370">
        <f t="shared" si="38"/>
        <v>3</v>
      </c>
      <c r="O514" s="371"/>
      <c r="P514" s="372">
        <f t="shared" si="26"/>
        <v>3</v>
      </c>
      <c r="Q514" s="373">
        <f t="shared" si="27"/>
        <v>853</v>
      </c>
      <c r="R514" s="374">
        <v>0</v>
      </c>
      <c r="S514" s="119"/>
      <c r="T514" s="119"/>
      <c r="U514" s="113"/>
      <c r="V514" s="113"/>
      <c r="W514" s="117">
        <v>0</v>
      </c>
      <c r="X514" s="123"/>
      <c r="Y514" s="113"/>
      <c r="Z514" s="119"/>
      <c r="AA514" s="119"/>
      <c r="AB514" s="113"/>
      <c r="AC514" s="113">
        <v>3</v>
      </c>
      <c r="AD514" s="117">
        <v>0</v>
      </c>
      <c r="AE514" s="109">
        <v>0</v>
      </c>
      <c r="AF514" s="116"/>
      <c r="AG514" s="116"/>
      <c r="AH514" s="124">
        <v>0</v>
      </c>
      <c r="AI514" s="117">
        <v>0</v>
      </c>
      <c r="AJ514" s="375">
        <v>0</v>
      </c>
      <c r="AK514" s="374"/>
      <c r="AL514" s="113"/>
      <c r="AM514" s="117">
        <v>0</v>
      </c>
      <c r="AN514" s="375">
        <v>0</v>
      </c>
      <c r="AO514" s="374">
        <v>0</v>
      </c>
      <c r="AP514" s="376"/>
      <c r="AQ514" s="119"/>
      <c r="AR514" s="117">
        <v>0</v>
      </c>
      <c r="AS514" s="387">
        <v>0</v>
      </c>
      <c r="AT514" s="119"/>
      <c r="AU514" s="374"/>
      <c r="AV514" s="119"/>
      <c r="AW514" s="374"/>
      <c r="AX514" s="126"/>
      <c r="AY514" s="119"/>
      <c r="AZ514" s="113"/>
      <c r="BA514" s="113"/>
      <c r="BB514" s="377">
        <v>0</v>
      </c>
      <c r="BC514" s="377">
        <v>0</v>
      </c>
      <c r="BD514" s="377">
        <v>0</v>
      </c>
      <c r="BE514" s="378"/>
      <c r="BF514" s="109"/>
      <c r="BG514" s="109"/>
      <c r="BH514" s="116"/>
      <c r="BI514" s="117"/>
      <c r="BJ514" s="378"/>
      <c r="BK514" s="378"/>
      <c r="BL514" s="117"/>
      <c r="BM514" s="374">
        <v>0</v>
      </c>
      <c r="BN514" s="119"/>
      <c r="BO514" s="119"/>
    </row>
    <row r="515" spans="1:67" ht="24" customHeight="1" x14ac:dyDescent="0.3">
      <c r="A515" s="364" t="s">
        <v>3919</v>
      </c>
      <c r="B515" s="365" t="s">
        <v>3920</v>
      </c>
      <c r="C515" s="366" t="s">
        <v>113</v>
      </c>
      <c r="D515" s="367">
        <f t="shared" si="28"/>
        <v>500</v>
      </c>
      <c r="E515" s="368">
        <f t="shared" si="29"/>
        <v>400</v>
      </c>
      <c r="F515" s="368">
        <f t="shared" si="30"/>
        <v>240</v>
      </c>
      <c r="G515" s="368">
        <f t="shared" si="31"/>
        <v>180</v>
      </c>
      <c r="H515" s="368">
        <f t="shared" si="32"/>
        <v>180</v>
      </c>
      <c r="I515" s="368">
        <f t="shared" si="33"/>
        <v>140</v>
      </c>
      <c r="J515" s="368">
        <f t="shared" si="34"/>
        <v>120</v>
      </c>
      <c r="K515" s="368">
        <f t="shared" si="35"/>
        <v>100</v>
      </c>
      <c r="L515" s="368">
        <f t="shared" si="36"/>
        <v>70</v>
      </c>
      <c r="M515" s="369">
        <f t="shared" si="37"/>
        <v>0</v>
      </c>
      <c r="N515" s="370">
        <f t="shared" si="38"/>
        <v>1930</v>
      </c>
      <c r="O515" s="371">
        <f>Nemzetközi!E56</f>
        <v>1</v>
      </c>
      <c r="P515" s="372">
        <f t="shared" si="26"/>
        <v>2030</v>
      </c>
      <c r="Q515" s="373">
        <f t="shared" si="27"/>
        <v>12</v>
      </c>
      <c r="R515" s="374">
        <v>0</v>
      </c>
      <c r="S515" s="119"/>
      <c r="T515" s="119"/>
      <c r="U515" s="113"/>
      <c r="V515" s="113"/>
      <c r="W515" s="117">
        <v>0</v>
      </c>
      <c r="X515" s="387"/>
      <c r="Y515" s="113"/>
      <c r="Z515" s="119"/>
      <c r="AA515" s="119"/>
      <c r="AB515" s="113"/>
      <c r="AC515" s="385">
        <v>0</v>
      </c>
      <c r="AD515" s="386">
        <v>0</v>
      </c>
      <c r="AE515" s="109">
        <v>0</v>
      </c>
      <c r="AF515" s="116"/>
      <c r="AG515" s="116"/>
      <c r="AH515" s="124">
        <v>100</v>
      </c>
      <c r="AI515" s="386">
        <v>120</v>
      </c>
      <c r="AJ515" s="396">
        <v>0</v>
      </c>
      <c r="AK515" s="383"/>
      <c r="AL515" s="113"/>
      <c r="AM515" s="117">
        <v>240</v>
      </c>
      <c r="AN515" s="396">
        <v>0</v>
      </c>
      <c r="AO515" s="383">
        <v>0</v>
      </c>
      <c r="AP515" s="391">
        <v>180</v>
      </c>
      <c r="AQ515" s="119"/>
      <c r="AR515" s="117">
        <v>400</v>
      </c>
      <c r="AS515" s="123">
        <v>180</v>
      </c>
      <c r="AT515" s="119"/>
      <c r="AU515" s="383"/>
      <c r="AV515" s="119"/>
      <c r="AW515" s="383"/>
      <c r="AX515" s="392"/>
      <c r="AY515" s="119"/>
      <c r="AZ515" s="113"/>
      <c r="BA515" s="113"/>
      <c r="BB515" s="394">
        <v>70</v>
      </c>
      <c r="BC515" s="394">
        <v>140</v>
      </c>
      <c r="BD515" s="394">
        <v>0</v>
      </c>
      <c r="BE515" s="378"/>
      <c r="BF515" s="109"/>
      <c r="BG515" s="109"/>
      <c r="BH515" s="116"/>
      <c r="BI515" s="117"/>
      <c r="BJ515" s="378"/>
      <c r="BK515" s="378"/>
      <c r="BL515" s="117">
        <v>500</v>
      </c>
      <c r="BM515" s="383">
        <v>0</v>
      </c>
      <c r="BN515" s="119"/>
      <c r="BO515" s="119"/>
    </row>
    <row r="516" spans="1:67" ht="24" customHeight="1" x14ac:dyDescent="0.3">
      <c r="A516" s="380" t="s">
        <v>1196</v>
      </c>
      <c r="B516" s="381" t="s">
        <v>1197</v>
      </c>
      <c r="C516" s="382" t="s">
        <v>43</v>
      </c>
      <c r="D516" s="367">
        <f t="shared" si="28"/>
        <v>23</v>
      </c>
      <c r="E516" s="368">
        <f t="shared" si="29"/>
        <v>14</v>
      </c>
      <c r="F516" s="368">
        <f t="shared" si="30"/>
        <v>1</v>
      </c>
      <c r="G516" s="368">
        <f t="shared" si="31"/>
        <v>0</v>
      </c>
      <c r="H516" s="368">
        <f t="shared" si="32"/>
        <v>0</v>
      </c>
      <c r="I516" s="368">
        <f t="shared" si="33"/>
        <v>0</v>
      </c>
      <c r="J516" s="368">
        <f t="shared" si="34"/>
        <v>0</v>
      </c>
      <c r="K516" s="368">
        <f t="shared" si="35"/>
        <v>0</v>
      </c>
      <c r="L516" s="368">
        <f t="shared" si="36"/>
        <v>0</v>
      </c>
      <c r="M516" s="369">
        <f t="shared" si="37"/>
        <v>0</v>
      </c>
      <c r="N516" s="446">
        <f t="shared" si="38"/>
        <v>38</v>
      </c>
      <c r="O516" s="371"/>
      <c r="P516" s="372">
        <f t="shared" si="26"/>
        <v>38</v>
      </c>
      <c r="Q516" s="373">
        <f t="shared" si="27"/>
        <v>254</v>
      </c>
      <c r="R516" s="383">
        <v>0</v>
      </c>
      <c r="S516" s="119"/>
      <c r="T516" s="119"/>
      <c r="U516" s="113"/>
      <c r="V516" s="113"/>
      <c r="W516" s="117">
        <v>0</v>
      </c>
      <c r="X516" s="387"/>
      <c r="Y516" s="113"/>
      <c r="Z516" s="119"/>
      <c r="AA516" s="119"/>
      <c r="AB516" s="113"/>
      <c r="AC516" s="113">
        <v>14</v>
      </c>
      <c r="AD516" s="117">
        <v>0</v>
      </c>
      <c r="AE516" s="214">
        <v>0</v>
      </c>
      <c r="AF516" s="388"/>
      <c r="AG516" s="388"/>
      <c r="AH516" s="124">
        <v>0</v>
      </c>
      <c r="AI516" s="117">
        <v>0</v>
      </c>
      <c r="AJ516" s="375">
        <v>1</v>
      </c>
      <c r="AK516" s="383"/>
      <c r="AL516" s="113"/>
      <c r="AM516" s="117">
        <v>0</v>
      </c>
      <c r="AN516" s="375">
        <v>0</v>
      </c>
      <c r="AO516" s="383">
        <v>0</v>
      </c>
      <c r="AP516" s="391"/>
      <c r="AQ516" s="119"/>
      <c r="AR516" s="117">
        <v>0</v>
      </c>
      <c r="AS516" s="387">
        <v>0</v>
      </c>
      <c r="AT516" s="119"/>
      <c r="AU516" s="383"/>
      <c r="AV516" s="119"/>
      <c r="AW516" s="383"/>
      <c r="AX516" s="126"/>
      <c r="AY516" s="119">
        <v>23</v>
      </c>
      <c r="AZ516" s="113"/>
      <c r="BA516" s="113"/>
      <c r="BB516" s="394">
        <v>0</v>
      </c>
      <c r="BC516" s="394">
        <v>0</v>
      </c>
      <c r="BD516" s="394">
        <v>0</v>
      </c>
      <c r="BE516" s="393"/>
      <c r="BF516" s="109"/>
      <c r="BG516" s="109"/>
      <c r="BH516" s="388"/>
      <c r="BI516" s="117"/>
      <c r="BJ516" s="393"/>
      <c r="BK516" s="393"/>
      <c r="BL516" s="117"/>
      <c r="BM516" s="383">
        <v>0</v>
      </c>
      <c r="BN516" s="119"/>
      <c r="BO516" s="119"/>
    </row>
    <row r="517" spans="1:67" ht="24" customHeight="1" x14ac:dyDescent="0.3">
      <c r="A517" s="364" t="s">
        <v>3925</v>
      </c>
      <c r="B517" s="365" t="s">
        <v>3926</v>
      </c>
      <c r="C517" s="366" t="s">
        <v>2391</v>
      </c>
      <c r="D517" s="367">
        <f t="shared" si="28"/>
        <v>0</v>
      </c>
      <c r="E517" s="368">
        <f t="shared" si="29"/>
        <v>0</v>
      </c>
      <c r="F517" s="368">
        <f t="shared" si="30"/>
        <v>0</v>
      </c>
      <c r="G517" s="368">
        <f t="shared" si="31"/>
        <v>0</v>
      </c>
      <c r="H517" s="368">
        <f t="shared" si="32"/>
        <v>0</v>
      </c>
      <c r="I517" s="368">
        <f t="shared" si="33"/>
        <v>0</v>
      </c>
      <c r="J517" s="368">
        <f t="shared" si="34"/>
        <v>0</v>
      </c>
      <c r="K517" s="368">
        <f t="shared" si="35"/>
        <v>0</v>
      </c>
      <c r="L517" s="368">
        <f t="shared" si="36"/>
        <v>0</v>
      </c>
      <c r="M517" s="369">
        <f t="shared" si="37"/>
        <v>0</v>
      </c>
      <c r="N517" s="370">
        <f t="shared" si="38"/>
        <v>0</v>
      </c>
      <c r="O517" s="371"/>
      <c r="P517" s="372">
        <f t="shared" si="26"/>
        <v>0</v>
      </c>
      <c r="Q517" s="373" t="str">
        <f t="shared" si="27"/>
        <v/>
      </c>
      <c r="R517" s="374">
        <v>0</v>
      </c>
      <c r="S517" s="119"/>
      <c r="T517" s="119"/>
      <c r="U517" s="113"/>
      <c r="V517" s="113"/>
      <c r="W517" s="117">
        <v>0</v>
      </c>
      <c r="X517" s="123"/>
      <c r="Y517" s="113"/>
      <c r="Z517" s="119"/>
      <c r="AA517" s="119"/>
      <c r="AB517" s="113"/>
      <c r="AC517" s="113">
        <v>0</v>
      </c>
      <c r="AD517" s="117">
        <v>0</v>
      </c>
      <c r="AE517" s="214">
        <v>0</v>
      </c>
      <c r="AF517" s="116"/>
      <c r="AG517" s="116"/>
      <c r="AH517" s="124">
        <v>0</v>
      </c>
      <c r="AI517" s="117">
        <v>0</v>
      </c>
      <c r="AJ517" s="375">
        <v>0</v>
      </c>
      <c r="AK517" s="374"/>
      <c r="AL517" s="113"/>
      <c r="AM517" s="117">
        <v>0</v>
      </c>
      <c r="AN517" s="375">
        <v>0</v>
      </c>
      <c r="AO517" s="374">
        <v>0</v>
      </c>
      <c r="AP517" s="376"/>
      <c r="AQ517" s="119"/>
      <c r="AR517" s="117">
        <v>0</v>
      </c>
      <c r="AS517" s="123">
        <v>0</v>
      </c>
      <c r="AT517" s="119"/>
      <c r="AU517" s="374"/>
      <c r="AV517" s="119"/>
      <c r="AW517" s="374"/>
      <c r="AX517" s="392"/>
      <c r="AY517" s="119"/>
      <c r="AZ517" s="113"/>
      <c r="BA517" s="113"/>
      <c r="BB517" s="377">
        <v>0</v>
      </c>
      <c r="BC517" s="377">
        <v>0</v>
      </c>
      <c r="BD517" s="377">
        <v>0</v>
      </c>
      <c r="BE517" s="378"/>
      <c r="BF517" s="109"/>
      <c r="BG517" s="109"/>
      <c r="BH517" s="116"/>
      <c r="BI517" s="117"/>
      <c r="BJ517" s="378"/>
      <c r="BK517" s="378"/>
      <c r="BL517" s="117"/>
      <c r="BM517" s="374">
        <v>0</v>
      </c>
      <c r="BN517" s="119"/>
      <c r="BO517" s="119"/>
    </row>
    <row r="518" spans="1:67" ht="24" customHeight="1" x14ac:dyDescent="0.3">
      <c r="A518" s="379" t="s">
        <v>1204</v>
      </c>
      <c r="B518" s="365" t="s">
        <v>1205</v>
      </c>
      <c r="C518" s="366" t="s">
        <v>4733</v>
      </c>
      <c r="D518" s="367">
        <f t="shared" si="28"/>
        <v>0</v>
      </c>
      <c r="E518" s="368">
        <f t="shared" si="29"/>
        <v>0</v>
      </c>
      <c r="F518" s="368">
        <f t="shared" si="30"/>
        <v>0</v>
      </c>
      <c r="G518" s="368">
        <f t="shared" si="31"/>
        <v>0</v>
      </c>
      <c r="H518" s="368">
        <f t="shared" si="32"/>
        <v>0</v>
      </c>
      <c r="I518" s="368">
        <f t="shared" si="33"/>
        <v>0</v>
      </c>
      <c r="J518" s="368">
        <f t="shared" si="34"/>
        <v>0</v>
      </c>
      <c r="K518" s="368">
        <f t="shared" si="35"/>
        <v>0</v>
      </c>
      <c r="L518" s="368">
        <f t="shared" si="36"/>
        <v>0</v>
      </c>
      <c r="M518" s="369">
        <f t="shared" si="37"/>
        <v>0</v>
      </c>
      <c r="N518" s="370">
        <f t="shared" si="38"/>
        <v>0</v>
      </c>
      <c r="O518" s="371"/>
      <c r="P518" s="372">
        <f t="shared" si="26"/>
        <v>0</v>
      </c>
      <c r="Q518" s="373" t="str">
        <f t="shared" si="27"/>
        <v/>
      </c>
      <c r="R518" s="383">
        <v>0</v>
      </c>
      <c r="S518" s="119"/>
      <c r="T518" s="119"/>
      <c r="U518" s="113"/>
      <c r="V518" s="113"/>
      <c r="W518" s="117">
        <v>0</v>
      </c>
      <c r="X518" s="387"/>
      <c r="Y518" s="113"/>
      <c r="Z518" s="119"/>
      <c r="AA518" s="119"/>
      <c r="AB518" s="113"/>
      <c r="AC518" s="385">
        <v>0</v>
      </c>
      <c r="AD518" s="117">
        <v>0</v>
      </c>
      <c r="AE518" s="109">
        <v>0</v>
      </c>
      <c r="AF518" s="116"/>
      <c r="AG518" s="116"/>
      <c r="AH518" s="389">
        <v>0</v>
      </c>
      <c r="AI518" s="117">
        <v>0</v>
      </c>
      <c r="AJ518" s="375">
        <v>0</v>
      </c>
      <c r="AK518" s="383"/>
      <c r="AL518" s="113"/>
      <c r="AM518" s="117">
        <v>0</v>
      </c>
      <c r="AN518" s="375">
        <v>0</v>
      </c>
      <c r="AO518" s="374">
        <v>0</v>
      </c>
      <c r="AP518" s="391"/>
      <c r="AQ518" s="119"/>
      <c r="AR518" s="117">
        <v>0</v>
      </c>
      <c r="AS518" s="123">
        <v>0</v>
      </c>
      <c r="AT518" s="119"/>
      <c r="AU518" s="374"/>
      <c r="AV518" s="119"/>
      <c r="AW518" s="374"/>
      <c r="AX518" s="126"/>
      <c r="AY518" s="119"/>
      <c r="AZ518" s="113"/>
      <c r="BA518" s="113"/>
      <c r="BB518" s="377">
        <v>0</v>
      </c>
      <c r="BC518" s="377">
        <v>0</v>
      </c>
      <c r="BD518" s="377">
        <v>0</v>
      </c>
      <c r="BE518" s="378"/>
      <c r="BF518" s="214"/>
      <c r="BG518" s="214"/>
      <c r="BH518" s="116"/>
      <c r="BI518" s="117"/>
      <c r="BJ518" s="378"/>
      <c r="BK518" s="378"/>
      <c r="BL518" s="117"/>
      <c r="BM518" s="374">
        <v>0</v>
      </c>
      <c r="BN518" s="119"/>
      <c r="BO518" s="119"/>
    </row>
    <row r="519" spans="1:67" ht="24" customHeight="1" x14ac:dyDescent="0.3">
      <c r="A519" s="379" t="s">
        <v>3927</v>
      </c>
      <c r="B519" s="365" t="s">
        <v>3928</v>
      </c>
      <c r="C519" s="366" t="s">
        <v>2201</v>
      </c>
      <c r="D519" s="367">
        <f t="shared" si="28"/>
        <v>6</v>
      </c>
      <c r="E519" s="368">
        <f t="shared" si="29"/>
        <v>0</v>
      </c>
      <c r="F519" s="368">
        <f t="shared" si="30"/>
        <v>0</v>
      </c>
      <c r="G519" s="368">
        <f t="shared" si="31"/>
        <v>0</v>
      </c>
      <c r="H519" s="368">
        <f t="shared" si="32"/>
        <v>0</v>
      </c>
      <c r="I519" s="368">
        <f t="shared" si="33"/>
        <v>0</v>
      </c>
      <c r="J519" s="368">
        <f t="shared" si="34"/>
        <v>0</v>
      </c>
      <c r="K519" s="368">
        <f t="shared" si="35"/>
        <v>0</v>
      </c>
      <c r="L519" s="368">
        <f t="shared" si="36"/>
        <v>0</v>
      </c>
      <c r="M519" s="369">
        <f t="shared" si="37"/>
        <v>0</v>
      </c>
      <c r="N519" s="370">
        <f t="shared" si="38"/>
        <v>6</v>
      </c>
      <c r="O519" s="371"/>
      <c r="P519" s="372">
        <f t="shared" si="26"/>
        <v>6</v>
      </c>
      <c r="Q519" s="373">
        <f t="shared" si="27"/>
        <v>727</v>
      </c>
      <c r="R519" s="383">
        <v>0</v>
      </c>
      <c r="S519" s="384"/>
      <c r="T519" s="384"/>
      <c r="U519" s="385"/>
      <c r="V519" s="385"/>
      <c r="W519" s="117">
        <v>0</v>
      </c>
      <c r="X519" s="387"/>
      <c r="Y519" s="385"/>
      <c r="Z519" s="384"/>
      <c r="AA519" s="384"/>
      <c r="AB519" s="385"/>
      <c r="AC519" s="385">
        <v>6</v>
      </c>
      <c r="AD519" s="117">
        <v>0</v>
      </c>
      <c r="AE519" s="109">
        <v>0</v>
      </c>
      <c r="AF519" s="116"/>
      <c r="AG519" s="116"/>
      <c r="AH519" s="389">
        <v>0</v>
      </c>
      <c r="AI519" s="117">
        <v>0</v>
      </c>
      <c r="AJ519" s="375">
        <v>0</v>
      </c>
      <c r="AK519" s="383"/>
      <c r="AL519" s="385"/>
      <c r="AM519" s="386">
        <v>0</v>
      </c>
      <c r="AN519" s="396">
        <v>0</v>
      </c>
      <c r="AO519" s="374">
        <v>0</v>
      </c>
      <c r="AP519" s="391"/>
      <c r="AQ519" s="384"/>
      <c r="AR519" s="117">
        <v>0</v>
      </c>
      <c r="AS519" s="123">
        <v>0</v>
      </c>
      <c r="AT519" s="384"/>
      <c r="AU519" s="374"/>
      <c r="AV519" s="384"/>
      <c r="AW519" s="374"/>
      <c r="AX519" s="392"/>
      <c r="AY519" s="119"/>
      <c r="AZ519" s="385"/>
      <c r="BA519" s="385"/>
      <c r="BB519" s="377">
        <v>0</v>
      </c>
      <c r="BC519" s="377">
        <v>0</v>
      </c>
      <c r="BD519" s="377">
        <v>0</v>
      </c>
      <c r="BE519" s="378"/>
      <c r="BF519" s="109"/>
      <c r="BG519" s="109"/>
      <c r="BH519" s="116"/>
      <c r="BI519" s="117"/>
      <c r="BJ519" s="378"/>
      <c r="BK519" s="378"/>
      <c r="BL519" s="117"/>
      <c r="BM519" s="374">
        <v>0</v>
      </c>
      <c r="BN519" s="384"/>
      <c r="BO519" s="384"/>
    </row>
    <row r="520" spans="1:67" ht="24" customHeight="1" x14ac:dyDescent="0.3">
      <c r="A520" s="380" t="s">
        <v>3932</v>
      </c>
      <c r="B520" s="381" t="s">
        <v>3933</v>
      </c>
      <c r="C520" s="382" t="s">
        <v>2525</v>
      </c>
      <c r="D520" s="367">
        <f t="shared" si="28"/>
        <v>12</v>
      </c>
      <c r="E520" s="368">
        <f t="shared" si="29"/>
        <v>0</v>
      </c>
      <c r="F520" s="368">
        <f t="shared" si="30"/>
        <v>0</v>
      </c>
      <c r="G520" s="368">
        <f t="shared" si="31"/>
        <v>0</v>
      </c>
      <c r="H520" s="368">
        <f t="shared" si="32"/>
        <v>0</v>
      </c>
      <c r="I520" s="368">
        <f t="shared" si="33"/>
        <v>0</v>
      </c>
      <c r="J520" s="368">
        <f t="shared" si="34"/>
        <v>0</v>
      </c>
      <c r="K520" s="368">
        <f t="shared" si="35"/>
        <v>0</v>
      </c>
      <c r="L520" s="368">
        <f t="shared" si="36"/>
        <v>0</v>
      </c>
      <c r="M520" s="369">
        <f t="shared" si="37"/>
        <v>0</v>
      </c>
      <c r="N520" s="446">
        <f t="shared" si="38"/>
        <v>12</v>
      </c>
      <c r="O520" s="371"/>
      <c r="P520" s="372">
        <f t="shared" si="26"/>
        <v>12</v>
      </c>
      <c r="Q520" s="373">
        <f t="shared" si="27"/>
        <v>569</v>
      </c>
      <c r="R520" s="374">
        <v>0</v>
      </c>
      <c r="S520" s="384"/>
      <c r="T520" s="384"/>
      <c r="U520" s="385"/>
      <c r="V520" s="385"/>
      <c r="W520" s="117">
        <v>0</v>
      </c>
      <c r="X520" s="387"/>
      <c r="Y520" s="385"/>
      <c r="Z520" s="384"/>
      <c r="AA520" s="384"/>
      <c r="AB520" s="385">
        <v>12</v>
      </c>
      <c r="AC520" s="113">
        <v>0</v>
      </c>
      <c r="AD520" s="117">
        <v>0</v>
      </c>
      <c r="AE520" s="214">
        <v>0</v>
      </c>
      <c r="AF520" s="388"/>
      <c r="AG520" s="388"/>
      <c r="AH520" s="124">
        <v>0</v>
      </c>
      <c r="AI520" s="117">
        <v>0</v>
      </c>
      <c r="AJ520" s="375">
        <v>0</v>
      </c>
      <c r="AK520" s="383"/>
      <c r="AL520" s="385"/>
      <c r="AM520" s="386">
        <v>0</v>
      </c>
      <c r="AN520" s="396">
        <v>0</v>
      </c>
      <c r="AO520" s="374">
        <v>0</v>
      </c>
      <c r="AP520" s="391"/>
      <c r="AQ520" s="384"/>
      <c r="AR520" s="386">
        <v>0</v>
      </c>
      <c r="AS520" s="123">
        <v>0</v>
      </c>
      <c r="AT520" s="384"/>
      <c r="AU520" s="374"/>
      <c r="AV520" s="384"/>
      <c r="AW520" s="374"/>
      <c r="AX520" s="126"/>
      <c r="AY520" s="384"/>
      <c r="AZ520" s="385"/>
      <c r="BA520" s="385"/>
      <c r="BB520" s="377">
        <v>0</v>
      </c>
      <c r="BC520" s="377">
        <v>0</v>
      </c>
      <c r="BD520" s="377">
        <v>0</v>
      </c>
      <c r="BE520" s="393"/>
      <c r="BF520" s="109"/>
      <c r="BG520" s="109"/>
      <c r="BH520" s="388"/>
      <c r="BI520" s="386"/>
      <c r="BJ520" s="393"/>
      <c r="BK520" s="393"/>
      <c r="BL520" s="386"/>
      <c r="BM520" s="383">
        <v>0</v>
      </c>
      <c r="BN520" s="384"/>
      <c r="BO520" s="384"/>
    </row>
    <row r="521" spans="1:67" ht="24" customHeight="1" x14ac:dyDescent="0.3">
      <c r="A521" s="364" t="s">
        <v>3937</v>
      </c>
      <c r="B521" s="365" t="s">
        <v>3938</v>
      </c>
      <c r="C521" s="366" t="s">
        <v>43</v>
      </c>
      <c r="D521" s="367">
        <f t="shared" si="28"/>
        <v>7</v>
      </c>
      <c r="E521" s="368">
        <f t="shared" si="29"/>
        <v>5</v>
      </c>
      <c r="F521" s="368">
        <f t="shared" si="30"/>
        <v>0</v>
      </c>
      <c r="G521" s="368">
        <f t="shared" si="31"/>
        <v>0</v>
      </c>
      <c r="H521" s="368">
        <f t="shared" si="32"/>
        <v>0</v>
      </c>
      <c r="I521" s="368">
        <f t="shared" si="33"/>
        <v>0</v>
      </c>
      <c r="J521" s="368">
        <f t="shared" si="34"/>
        <v>0</v>
      </c>
      <c r="K521" s="368">
        <f t="shared" si="35"/>
        <v>0</v>
      </c>
      <c r="L521" s="368">
        <f t="shared" si="36"/>
        <v>0</v>
      </c>
      <c r="M521" s="369">
        <f t="shared" si="37"/>
        <v>0</v>
      </c>
      <c r="N521" s="370">
        <f t="shared" si="38"/>
        <v>12</v>
      </c>
      <c r="O521" s="371"/>
      <c r="P521" s="372">
        <f t="shared" si="26"/>
        <v>12</v>
      </c>
      <c r="Q521" s="373">
        <f t="shared" si="27"/>
        <v>569</v>
      </c>
      <c r="R521" s="374">
        <v>0</v>
      </c>
      <c r="S521" s="384"/>
      <c r="T521" s="384"/>
      <c r="U521" s="385"/>
      <c r="V521" s="385"/>
      <c r="W521" s="117">
        <v>0</v>
      </c>
      <c r="X521" s="387"/>
      <c r="Y521" s="385"/>
      <c r="Z521" s="384"/>
      <c r="AA521" s="384"/>
      <c r="AB521" s="385"/>
      <c r="AC521" s="385">
        <v>7</v>
      </c>
      <c r="AD521" s="117">
        <v>0</v>
      </c>
      <c r="AE521" s="109">
        <v>0</v>
      </c>
      <c r="AF521" s="116"/>
      <c r="AG521" s="116"/>
      <c r="AH521" s="124">
        <v>0</v>
      </c>
      <c r="AI521" s="117">
        <v>0</v>
      </c>
      <c r="AJ521" s="375">
        <v>0</v>
      </c>
      <c r="AK521" s="383"/>
      <c r="AL521" s="385"/>
      <c r="AM521" s="117">
        <v>0</v>
      </c>
      <c r="AN521" s="375">
        <v>0</v>
      </c>
      <c r="AO521" s="374">
        <v>0</v>
      </c>
      <c r="AP521" s="391"/>
      <c r="AQ521" s="384"/>
      <c r="AR521" s="117">
        <v>0</v>
      </c>
      <c r="AS521" s="123">
        <v>0</v>
      </c>
      <c r="AT521" s="384"/>
      <c r="AU521" s="374"/>
      <c r="AV521" s="384"/>
      <c r="AW521" s="374"/>
      <c r="AX521" s="126"/>
      <c r="AY521" s="384">
        <v>5</v>
      </c>
      <c r="AZ521" s="385"/>
      <c r="BA521" s="385"/>
      <c r="BB521" s="377">
        <v>0</v>
      </c>
      <c r="BC521" s="377">
        <v>0</v>
      </c>
      <c r="BD521" s="377">
        <v>0</v>
      </c>
      <c r="BE521" s="378"/>
      <c r="BF521" s="214"/>
      <c r="BG521" s="214"/>
      <c r="BH521" s="116"/>
      <c r="BI521" s="117"/>
      <c r="BJ521" s="378"/>
      <c r="BK521" s="378"/>
      <c r="BL521" s="117"/>
      <c r="BM521" s="374">
        <v>0</v>
      </c>
      <c r="BN521" s="384"/>
      <c r="BO521" s="384"/>
    </row>
    <row r="522" spans="1:67" ht="24" customHeight="1" x14ac:dyDescent="0.3">
      <c r="A522" s="379" t="s">
        <v>3941</v>
      </c>
      <c r="B522" s="365" t="s">
        <v>3942</v>
      </c>
      <c r="C522" s="366" t="s">
        <v>384</v>
      </c>
      <c r="D522" s="367">
        <f t="shared" si="28"/>
        <v>0</v>
      </c>
      <c r="E522" s="368">
        <f t="shared" si="29"/>
        <v>0</v>
      </c>
      <c r="F522" s="368">
        <f t="shared" si="30"/>
        <v>0</v>
      </c>
      <c r="G522" s="368">
        <f t="shared" si="31"/>
        <v>0</v>
      </c>
      <c r="H522" s="368">
        <f t="shared" si="32"/>
        <v>0</v>
      </c>
      <c r="I522" s="368">
        <f t="shared" si="33"/>
        <v>0</v>
      </c>
      <c r="J522" s="368">
        <f t="shared" si="34"/>
        <v>0</v>
      </c>
      <c r="K522" s="368">
        <f t="shared" si="35"/>
        <v>0</v>
      </c>
      <c r="L522" s="368">
        <f t="shared" si="36"/>
        <v>0</v>
      </c>
      <c r="M522" s="369">
        <f t="shared" si="37"/>
        <v>0</v>
      </c>
      <c r="N522" s="370">
        <f t="shared" si="38"/>
        <v>0</v>
      </c>
      <c r="O522" s="371"/>
      <c r="P522" s="372">
        <f t="shared" si="26"/>
        <v>0</v>
      </c>
      <c r="Q522" s="373" t="str">
        <f t="shared" si="27"/>
        <v/>
      </c>
      <c r="R522" s="374">
        <v>0</v>
      </c>
      <c r="S522" s="119"/>
      <c r="T522" s="119"/>
      <c r="U522" s="113"/>
      <c r="V522" s="113"/>
      <c r="W522" s="386">
        <v>0</v>
      </c>
      <c r="X522" s="123"/>
      <c r="Y522" s="113"/>
      <c r="Z522" s="119"/>
      <c r="AA522" s="119"/>
      <c r="AB522" s="113"/>
      <c r="AC522" s="113">
        <v>0</v>
      </c>
      <c r="AD522" s="117">
        <v>0</v>
      </c>
      <c r="AE522" s="109">
        <v>0</v>
      </c>
      <c r="AF522" s="116"/>
      <c r="AG522" s="116"/>
      <c r="AH522" s="124">
        <v>0</v>
      </c>
      <c r="AI522" s="117">
        <v>0</v>
      </c>
      <c r="AJ522" s="375">
        <v>0</v>
      </c>
      <c r="AK522" s="374"/>
      <c r="AL522" s="113"/>
      <c r="AM522" s="386">
        <v>0</v>
      </c>
      <c r="AN522" s="396">
        <v>0</v>
      </c>
      <c r="AO522" s="383">
        <v>0</v>
      </c>
      <c r="AP522" s="376"/>
      <c r="AQ522" s="119"/>
      <c r="AR522" s="386">
        <v>0</v>
      </c>
      <c r="AS522" s="123">
        <v>0</v>
      </c>
      <c r="AT522" s="119"/>
      <c r="AU522" s="383"/>
      <c r="AV522" s="119"/>
      <c r="AW522" s="383"/>
      <c r="AX522" s="392"/>
      <c r="AY522" s="119"/>
      <c r="AZ522" s="113"/>
      <c r="BA522" s="113"/>
      <c r="BB522" s="377">
        <v>0</v>
      </c>
      <c r="BC522" s="377">
        <v>0</v>
      </c>
      <c r="BD522" s="377">
        <v>0</v>
      </c>
      <c r="BE522" s="378"/>
      <c r="BF522" s="214"/>
      <c r="BG522" s="214"/>
      <c r="BH522" s="116"/>
      <c r="BI522" s="386"/>
      <c r="BJ522" s="378"/>
      <c r="BK522" s="378"/>
      <c r="BL522" s="386"/>
      <c r="BM522" s="383">
        <v>0</v>
      </c>
      <c r="BN522" s="119"/>
      <c r="BO522" s="119"/>
    </row>
    <row r="523" spans="1:67" ht="24" customHeight="1" x14ac:dyDescent="0.3">
      <c r="A523" s="364" t="s">
        <v>3949</v>
      </c>
      <c r="B523" s="365" t="s">
        <v>3950</v>
      </c>
      <c r="C523" s="366" t="s">
        <v>116</v>
      </c>
      <c r="D523" s="367">
        <f t="shared" si="28"/>
        <v>0</v>
      </c>
      <c r="E523" s="368">
        <f t="shared" si="29"/>
        <v>0</v>
      </c>
      <c r="F523" s="368">
        <f t="shared" si="30"/>
        <v>0</v>
      </c>
      <c r="G523" s="368">
        <f t="shared" si="31"/>
        <v>0</v>
      </c>
      <c r="H523" s="368">
        <f t="shared" si="32"/>
        <v>0</v>
      </c>
      <c r="I523" s="368">
        <f t="shared" si="33"/>
        <v>0</v>
      </c>
      <c r="J523" s="368">
        <f t="shared" si="34"/>
        <v>0</v>
      </c>
      <c r="K523" s="368">
        <f t="shared" si="35"/>
        <v>0</v>
      </c>
      <c r="L523" s="368">
        <f t="shared" si="36"/>
        <v>0</v>
      </c>
      <c r="M523" s="369">
        <f t="shared" si="37"/>
        <v>0</v>
      </c>
      <c r="N523" s="370">
        <f t="shared" si="38"/>
        <v>0</v>
      </c>
      <c r="O523" s="371"/>
      <c r="P523" s="372">
        <f t="shared" si="26"/>
        <v>0</v>
      </c>
      <c r="Q523" s="373" t="str">
        <f t="shared" si="27"/>
        <v/>
      </c>
      <c r="R523" s="374">
        <v>0</v>
      </c>
      <c r="S523" s="384"/>
      <c r="T523" s="384"/>
      <c r="U523" s="385"/>
      <c r="V523" s="385"/>
      <c r="W523" s="386">
        <v>0</v>
      </c>
      <c r="X523" s="387"/>
      <c r="Y523" s="385"/>
      <c r="Z523" s="384"/>
      <c r="AA523" s="384"/>
      <c r="AB523" s="385"/>
      <c r="AC523" s="385">
        <v>0</v>
      </c>
      <c r="AD523" s="117">
        <v>0</v>
      </c>
      <c r="AE523" s="109">
        <v>0</v>
      </c>
      <c r="AF523" s="116"/>
      <c r="AG523" s="116"/>
      <c r="AH523" s="124">
        <v>0</v>
      </c>
      <c r="AI523" s="117">
        <v>0</v>
      </c>
      <c r="AJ523" s="375">
        <v>0</v>
      </c>
      <c r="AK523" s="383"/>
      <c r="AL523" s="385"/>
      <c r="AM523" s="117">
        <v>0</v>
      </c>
      <c r="AN523" s="375">
        <v>0</v>
      </c>
      <c r="AO523" s="383">
        <v>0</v>
      </c>
      <c r="AP523" s="391"/>
      <c r="AQ523" s="384"/>
      <c r="AR523" s="117">
        <v>0</v>
      </c>
      <c r="AS523" s="123">
        <v>0</v>
      </c>
      <c r="AT523" s="384"/>
      <c r="AU523" s="383"/>
      <c r="AV523" s="384"/>
      <c r="AW523" s="383"/>
      <c r="AX523" s="126"/>
      <c r="AY523" s="384"/>
      <c r="AZ523" s="385"/>
      <c r="BA523" s="385"/>
      <c r="BB523" s="394">
        <v>0</v>
      </c>
      <c r="BC523" s="394">
        <v>0</v>
      </c>
      <c r="BD523" s="394">
        <v>0</v>
      </c>
      <c r="BE523" s="378"/>
      <c r="BF523" s="109"/>
      <c r="BG523" s="109"/>
      <c r="BH523" s="116"/>
      <c r="BI523" s="117"/>
      <c r="BJ523" s="378"/>
      <c r="BK523" s="378"/>
      <c r="BL523" s="117"/>
      <c r="BM523" s="374">
        <v>0</v>
      </c>
      <c r="BN523" s="384"/>
      <c r="BO523" s="384"/>
    </row>
    <row r="524" spans="1:67" ht="24" customHeight="1" x14ac:dyDescent="0.3">
      <c r="A524" s="364" t="s">
        <v>3951</v>
      </c>
      <c r="B524" s="365" t="s">
        <v>3952</v>
      </c>
      <c r="C524" s="366" t="s">
        <v>2148</v>
      </c>
      <c r="D524" s="367">
        <f t="shared" si="28"/>
        <v>0</v>
      </c>
      <c r="E524" s="368">
        <f t="shared" si="29"/>
        <v>0</v>
      </c>
      <c r="F524" s="368">
        <f t="shared" si="30"/>
        <v>0</v>
      </c>
      <c r="G524" s="368">
        <f t="shared" si="31"/>
        <v>0</v>
      </c>
      <c r="H524" s="368">
        <f t="shared" si="32"/>
        <v>0</v>
      </c>
      <c r="I524" s="368">
        <f t="shared" si="33"/>
        <v>0</v>
      </c>
      <c r="J524" s="368">
        <f t="shared" si="34"/>
        <v>0</v>
      </c>
      <c r="K524" s="368">
        <f t="shared" si="35"/>
        <v>0</v>
      </c>
      <c r="L524" s="368">
        <f t="shared" si="36"/>
        <v>0</v>
      </c>
      <c r="M524" s="369">
        <f t="shared" si="37"/>
        <v>0</v>
      </c>
      <c r="N524" s="370">
        <f t="shared" si="38"/>
        <v>0</v>
      </c>
      <c r="O524" s="371"/>
      <c r="P524" s="372">
        <f t="shared" si="26"/>
        <v>0</v>
      </c>
      <c r="Q524" s="373" t="str">
        <f t="shared" si="27"/>
        <v/>
      </c>
      <c r="R524" s="383">
        <v>0</v>
      </c>
      <c r="S524" s="119"/>
      <c r="T524" s="119"/>
      <c r="U524" s="113"/>
      <c r="V524" s="113"/>
      <c r="W524" s="117">
        <v>0</v>
      </c>
      <c r="X524" s="123"/>
      <c r="Y524" s="113"/>
      <c r="Z524" s="119"/>
      <c r="AA524" s="119"/>
      <c r="AB524" s="113"/>
      <c r="AC524" s="113">
        <v>0</v>
      </c>
      <c r="AD524" s="386">
        <v>0</v>
      </c>
      <c r="AE524" s="109">
        <v>0</v>
      </c>
      <c r="AF524" s="116"/>
      <c r="AG524" s="116"/>
      <c r="AH524" s="389">
        <v>0</v>
      </c>
      <c r="AI524" s="386">
        <v>0</v>
      </c>
      <c r="AJ524" s="396">
        <v>0</v>
      </c>
      <c r="AK524" s="374"/>
      <c r="AL524" s="113"/>
      <c r="AM524" s="117">
        <v>0</v>
      </c>
      <c r="AN524" s="396">
        <v>0</v>
      </c>
      <c r="AO524" s="374">
        <v>0</v>
      </c>
      <c r="AP524" s="376"/>
      <c r="AQ524" s="119"/>
      <c r="AR524" s="117">
        <v>0</v>
      </c>
      <c r="AS524" s="123">
        <v>0</v>
      </c>
      <c r="AT524" s="119"/>
      <c r="AU524" s="374"/>
      <c r="AV524" s="119"/>
      <c r="AW524" s="374"/>
      <c r="AX524" s="126"/>
      <c r="AY524" s="119"/>
      <c r="AZ524" s="113"/>
      <c r="BA524" s="113"/>
      <c r="BB524" s="377">
        <v>0</v>
      </c>
      <c r="BC524" s="377">
        <v>0</v>
      </c>
      <c r="BD524" s="377">
        <v>0</v>
      </c>
      <c r="BE524" s="378"/>
      <c r="BF524" s="214"/>
      <c r="BG524" s="214"/>
      <c r="BH524" s="116"/>
      <c r="BI524" s="117"/>
      <c r="BJ524" s="378"/>
      <c r="BK524" s="378"/>
      <c r="BL524" s="117"/>
      <c r="BM524" s="374">
        <v>0</v>
      </c>
      <c r="BN524" s="119"/>
      <c r="BO524" s="119"/>
    </row>
    <row r="525" spans="1:67" ht="24" customHeight="1" x14ac:dyDescent="0.3">
      <c r="A525" s="380" t="s">
        <v>3956</v>
      </c>
      <c r="B525" s="381" t="s">
        <v>3958</v>
      </c>
      <c r="C525" s="382" t="s">
        <v>2130</v>
      </c>
      <c r="D525" s="367">
        <f t="shared" si="28"/>
        <v>3</v>
      </c>
      <c r="E525" s="368">
        <f t="shared" si="29"/>
        <v>0</v>
      </c>
      <c r="F525" s="368">
        <f t="shared" si="30"/>
        <v>0</v>
      </c>
      <c r="G525" s="368">
        <f t="shared" si="31"/>
        <v>0</v>
      </c>
      <c r="H525" s="368">
        <f t="shared" si="32"/>
        <v>0</v>
      </c>
      <c r="I525" s="368">
        <f t="shared" si="33"/>
        <v>0</v>
      </c>
      <c r="J525" s="368">
        <f t="shared" si="34"/>
        <v>0</v>
      </c>
      <c r="K525" s="368">
        <f t="shared" si="35"/>
        <v>0</v>
      </c>
      <c r="L525" s="368">
        <f t="shared" si="36"/>
        <v>0</v>
      </c>
      <c r="M525" s="369">
        <f t="shared" si="37"/>
        <v>0</v>
      </c>
      <c r="N525" s="370">
        <f t="shared" si="38"/>
        <v>3</v>
      </c>
      <c r="O525" s="371"/>
      <c r="P525" s="372">
        <f t="shared" si="26"/>
        <v>3</v>
      </c>
      <c r="Q525" s="373">
        <f t="shared" si="27"/>
        <v>853</v>
      </c>
      <c r="R525" s="383">
        <v>0</v>
      </c>
      <c r="S525" s="119"/>
      <c r="T525" s="119"/>
      <c r="U525" s="113"/>
      <c r="V525" s="113"/>
      <c r="W525" s="117">
        <v>0</v>
      </c>
      <c r="X525" s="123"/>
      <c r="Y525" s="113"/>
      <c r="Z525" s="119"/>
      <c r="AA525" s="119"/>
      <c r="AB525" s="113"/>
      <c r="AC525" s="113">
        <v>0</v>
      </c>
      <c r="AD525" s="117">
        <v>0</v>
      </c>
      <c r="AE525" s="109">
        <v>0</v>
      </c>
      <c r="AF525" s="388"/>
      <c r="AG525" s="388"/>
      <c r="AH525" s="124">
        <v>0</v>
      </c>
      <c r="AI525" s="117">
        <v>0</v>
      </c>
      <c r="AJ525" s="375">
        <v>0</v>
      </c>
      <c r="AK525" s="374"/>
      <c r="AL525" s="113"/>
      <c r="AM525" s="117">
        <v>0</v>
      </c>
      <c r="AN525" s="375">
        <v>0</v>
      </c>
      <c r="AO525" s="374">
        <v>0</v>
      </c>
      <c r="AP525" s="376"/>
      <c r="AQ525" s="119"/>
      <c r="AR525" s="117">
        <v>0</v>
      </c>
      <c r="AS525" s="123">
        <v>0</v>
      </c>
      <c r="AT525" s="119"/>
      <c r="AU525" s="374"/>
      <c r="AV525" s="119"/>
      <c r="AW525" s="374"/>
      <c r="AX525" s="392"/>
      <c r="AY525" s="119">
        <v>3</v>
      </c>
      <c r="AZ525" s="113"/>
      <c r="BA525" s="113"/>
      <c r="BB525" s="377">
        <v>0</v>
      </c>
      <c r="BC525" s="377">
        <v>0</v>
      </c>
      <c r="BD525" s="377">
        <v>0</v>
      </c>
      <c r="BE525" s="393"/>
      <c r="BF525" s="109"/>
      <c r="BG525" s="109"/>
      <c r="BH525" s="388"/>
      <c r="BI525" s="117"/>
      <c r="BJ525" s="393"/>
      <c r="BK525" s="393"/>
      <c r="BL525" s="117"/>
      <c r="BM525" s="374">
        <v>0</v>
      </c>
      <c r="BN525" s="119"/>
      <c r="BO525" s="119"/>
    </row>
    <row r="526" spans="1:67" ht="24" customHeight="1" x14ac:dyDescent="0.3">
      <c r="A526" s="364" t="s">
        <v>3961</v>
      </c>
      <c r="B526" s="365" t="s">
        <v>3962</v>
      </c>
      <c r="C526" s="366" t="s">
        <v>163</v>
      </c>
      <c r="D526" s="367">
        <f t="shared" si="28"/>
        <v>0</v>
      </c>
      <c r="E526" s="368">
        <f t="shared" si="29"/>
        <v>0</v>
      </c>
      <c r="F526" s="368">
        <f t="shared" si="30"/>
        <v>0</v>
      </c>
      <c r="G526" s="368">
        <f t="shared" si="31"/>
        <v>0</v>
      </c>
      <c r="H526" s="368">
        <f t="shared" si="32"/>
        <v>0</v>
      </c>
      <c r="I526" s="368">
        <f t="shared" si="33"/>
        <v>0</v>
      </c>
      <c r="J526" s="368">
        <f t="shared" si="34"/>
        <v>0</v>
      </c>
      <c r="K526" s="368">
        <f t="shared" si="35"/>
        <v>0</v>
      </c>
      <c r="L526" s="368">
        <f t="shared" si="36"/>
        <v>0</v>
      </c>
      <c r="M526" s="369">
        <f t="shared" si="37"/>
        <v>0</v>
      </c>
      <c r="N526" s="370">
        <f t="shared" si="38"/>
        <v>0</v>
      </c>
      <c r="O526" s="371"/>
      <c r="P526" s="372">
        <f t="shared" si="26"/>
        <v>0</v>
      </c>
      <c r="Q526" s="373" t="str">
        <f t="shared" si="27"/>
        <v/>
      </c>
      <c r="R526" s="383">
        <v>0</v>
      </c>
      <c r="S526" s="384"/>
      <c r="T526" s="384"/>
      <c r="U526" s="385"/>
      <c r="V526" s="385"/>
      <c r="W526" s="386">
        <v>0</v>
      </c>
      <c r="X526" s="387"/>
      <c r="Y526" s="385"/>
      <c r="Z526" s="384"/>
      <c r="AA526" s="384"/>
      <c r="AB526" s="385"/>
      <c r="AC526" s="113">
        <v>0</v>
      </c>
      <c r="AD526" s="386">
        <v>0</v>
      </c>
      <c r="AE526" s="109">
        <v>0</v>
      </c>
      <c r="AF526" s="116"/>
      <c r="AG526" s="116"/>
      <c r="AH526" s="389">
        <v>0</v>
      </c>
      <c r="AI526" s="386">
        <v>0</v>
      </c>
      <c r="AJ526" s="396">
        <v>0</v>
      </c>
      <c r="AK526" s="383"/>
      <c r="AL526" s="385"/>
      <c r="AM526" s="117">
        <v>0</v>
      </c>
      <c r="AN526" s="375">
        <v>0</v>
      </c>
      <c r="AO526" s="374">
        <v>0</v>
      </c>
      <c r="AP526" s="391"/>
      <c r="AQ526" s="384"/>
      <c r="AR526" s="386">
        <v>0</v>
      </c>
      <c r="AS526" s="123">
        <v>0</v>
      </c>
      <c r="AT526" s="384"/>
      <c r="AU526" s="374"/>
      <c r="AV526" s="384"/>
      <c r="AW526" s="374"/>
      <c r="AX526" s="126"/>
      <c r="AY526" s="384"/>
      <c r="AZ526" s="385"/>
      <c r="BA526" s="385"/>
      <c r="BB526" s="394">
        <v>0</v>
      </c>
      <c r="BC526" s="394">
        <v>0</v>
      </c>
      <c r="BD526" s="394">
        <v>0</v>
      </c>
      <c r="BE526" s="378"/>
      <c r="BF526" s="109"/>
      <c r="BG526" s="109"/>
      <c r="BH526" s="116"/>
      <c r="BI526" s="386"/>
      <c r="BJ526" s="378"/>
      <c r="BK526" s="378"/>
      <c r="BL526" s="386"/>
      <c r="BM526" s="374">
        <v>0</v>
      </c>
      <c r="BN526" s="384"/>
      <c r="BO526" s="384"/>
    </row>
    <row r="527" spans="1:67" ht="24" customHeight="1" x14ac:dyDescent="0.3">
      <c r="A527" s="379" t="s">
        <v>4765</v>
      </c>
      <c r="B527" s="365" t="s">
        <v>3966</v>
      </c>
      <c r="C527" s="366" t="s">
        <v>4629</v>
      </c>
      <c r="D527" s="367">
        <f t="shared" si="28"/>
        <v>0</v>
      </c>
      <c r="E527" s="368">
        <f t="shared" si="29"/>
        <v>0</v>
      </c>
      <c r="F527" s="368">
        <f t="shared" si="30"/>
        <v>0</v>
      </c>
      <c r="G527" s="368">
        <f t="shared" si="31"/>
        <v>0</v>
      </c>
      <c r="H527" s="368">
        <f t="shared" si="32"/>
        <v>0</v>
      </c>
      <c r="I527" s="368">
        <f t="shared" si="33"/>
        <v>0</v>
      </c>
      <c r="J527" s="368">
        <f t="shared" si="34"/>
        <v>0</v>
      </c>
      <c r="K527" s="368">
        <f t="shared" si="35"/>
        <v>0</v>
      </c>
      <c r="L527" s="368">
        <f t="shared" si="36"/>
        <v>0</v>
      </c>
      <c r="M527" s="369">
        <f t="shared" si="37"/>
        <v>0</v>
      </c>
      <c r="N527" s="370">
        <f t="shared" si="38"/>
        <v>0</v>
      </c>
      <c r="O527" s="371"/>
      <c r="P527" s="372">
        <f t="shared" si="26"/>
        <v>0</v>
      </c>
      <c r="Q527" s="373" t="str">
        <f t="shared" si="27"/>
        <v/>
      </c>
      <c r="R527" s="374">
        <v>0</v>
      </c>
      <c r="S527" s="119"/>
      <c r="T527" s="119"/>
      <c r="U527" s="113"/>
      <c r="V527" s="113"/>
      <c r="W527" s="117">
        <v>0</v>
      </c>
      <c r="X527" s="123"/>
      <c r="Y527" s="113"/>
      <c r="Z527" s="119"/>
      <c r="AA527" s="119"/>
      <c r="AB527" s="113"/>
      <c r="AC527" s="113">
        <v>0</v>
      </c>
      <c r="AD527" s="117">
        <v>0</v>
      </c>
      <c r="AE527" s="214">
        <v>0</v>
      </c>
      <c r="AF527" s="116"/>
      <c r="AG527" s="116"/>
      <c r="AH527" s="124">
        <v>0</v>
      </c>
      <c r="AI527" s="117">
        <v>0</v>
      </c>
      <c r="AJ527" s="396">
        <v>0</v>
      </c>
      <c r="AK527" s="374"/>
      <c r="AL527" s="113"/>
      <c r="AM527" s="386">
        <v>0</v>
      </c>
      <c r="AN527" s="396">
        <v>0</v>
      </c>
      <c r="AO527" s="383">
        <v>0</v>
      </c>
      <c r="AP527" s="376"/>
      <c r="AQ527" s="119"/>
      <c r="AR527" s="117">
        <v>0</v>
      </c>
      <c r="AS527" s="123">
        <v>0</v>
      </c>
      <c r="AT527" s="119"/>
      <c r="AU527" s="383"/>
      <c r="AV527" s="119"/>
      <c r="AW527" s="383"/>
      <c r="AX527" s="126"/>
      <c r="AY527" s="119"/>
      <c r="AZ527" s="113"/>
      <c r="BA527" s="113"/>
      <c r="BB527" s="377">
        <v>0</v>
      </c>
      <c r="BC527" s="377">
        <v>0</v>
      </c>
      <c r="BD527" s="377">
        <v>0</v>
      </c>
      <c r="BE527" s="378"/>
      <c r="BF527" s="214"/>
      <c r="BG527" s="214"/>
      <c r="BH527" s="116"/>
      <c r="BI527" s="117"/>
      <c r="BJ527" s="378"/>
      <c r="BK527" s="378"/>
      <c r="BL527" s="117"/>
      <c r="BM527" s="374">
        <v>0</v>
      </c>
      <c r="BN527" s="119"/>
      <c r="BO527" s="119"/>
    </row>
    <row r="528" spans="1:67" ht="24" customHeight="1" x14ac:dyDescent="0.3">
      <c r="A528" s="364" t="s">
        <v>3969</v>
      </c>
      <c r="B528" s="365" t="s">
        <v>3970</v>
      </c>
      <c r="C528" s="366" t="s">
        <v>2705</v>
      </c>
      <c r="D528" s="367">
        <f t="shared" si="28"/>
        <v>42</v>
      </c>
      <c r="E528" s="368">
        <f t="shared" si="29"/>
        <v>29</v>
      </c>
      <c r="F528" s="368">
        <f t="shared" si="30"/>
        <v>0</v>
      </c>
      <c r="G528" s="368">
        <f t="shared" si="31"/>
        <v>0</v>
      </c>
      <c r="H528" s="368">
        <f t="shared" si="32"/>
        <v>0</v>
      </c>
      <c r="I528" s="368">
        <f t="shared" si="33"/>
        <v>0</v>
      </c>
      <c r="J528" s="368">
        <f t="shared" si="34"/>
        <v>0</v>
      </c>
      <c r="K528" s="368">
        <f t="shared" si="35"/>
        <v>0</v>
      </c>
      <c r="L528" s="368">
        <f t="shared" si="36"/>
        <v>0</v>
      </c>
      <c r="M528" s="369">
        <f t="shared" si="37"/>
        <v>0</v>
      </c>
      <c r="N528" s="370">
        <f t="shared" si="38"/>
        <v>71</v>
      </c>
      <c r="O528" s="371"/>
      <c r="P528" s="372">
        <f t="shared" si="26"/>
        <v>71</v>
      </c>
      <c r="Q528" s="373">
        <f t="shared" si="27"/>
        <v>161</v>
      </c>
      <c r="R528" s="374">
        <v>0</v>
      </c>
      <c r="S528" s="119"/>
      <c r="T528" s="119"/>
      <c r="U528" s="113"/>
      <c r="V528" s="113"/>
      <c r="W528" s="117">
        <v>0</v>
      </c>
      <c r="X528" s="123"/>
      <c r="Y528" s="113"/>
      <c r="Z528" s="119"/>
      <c r="AA528" s="119"/>
      <c r="AB528" s="113">
        <v>42</v>
      </c>
      <c r="AC528" s="113">
        <v>0</v>
      </c>
      <c r="AD528" s="386">
        <v>0</v>
      </c>
      <c r="AE528" s="109">
        <v>0</v>
      </c>
      <c r="AF528" s="116"/>
      <c r="AG528" s="116"/>
      <c r="AH528" s="124">
        <v>0</v>
      </c>
      <c r="AI528" s="386">
        <v>0</v>
      </c>
      <c r="AJ528" s="396">
        <v>0</v>
      </c>
      <c r="AK528" s="374"/>
      <c r="AL528" s="113"/>
      <c r="AM528" s="117">
        <v>0</v>
      </c>
      <c r="AN528" s="396">
        <v>0</v>
      </c>
      <c r="AO528" s="383">
        <v>0</v>
      </c>
      <c r="AP528" s="376"/>
      <c r="AQ528" s="119"/>
      <c r="AR528" s="117">
        <v>0</v>
      </c>
      <c r="AS528" s="387">
        <v>0</v>
      </c>
      <c r="AT528" s="119"/>
      <c r="AU528" s="383"/>
      <c r="AV528" s="119"/>
      <c r="AW528" s="383"/>
      <c r="AX528" s="126">
        <v>29</v>
      </c>
      <c r="AY528" s="119"/>
      <c r="AZ528" s="113"/>
      <c r="BA528" s="113"/>
      <c r="BB528" s="377">
        <v>0</v>
      </c>
      <c r="BC528" s="377">
        <v>0</v>
      </c>
      <c r="BD528" s="377">
        <v>0</v>
      </c>
      <c r="BE528" s="378"/>
      <c r="BF528" s="109"/>
      <c r="BG528" s="109"/>
      <c r="BH528" s="116"/>
      <c r="BI528" s="117"/>
      <c r="BJ528" s="378"/>
      <c r="BK528" s="378"/>
      <c r="BL528" s="117"/>
      <c r="BM528" s="374">
        <v>0</v>
      </c>
      <c r="BN528" s="119"/>
      <c r="BO528" s="119"/>
    </row>
    <row r="529" spans="1:67" ht="24" customHeight="1" x14ac:dyDescent="0.3">
      <c r="A529" s="364">
        <v>760503</v>
      </c>
      <c r="B529" s="365" t="s">
        <v>3976</v>
      </c>
      <c r="C529" s="366" t="s">
        <v>2186</v>
      </c>
      <c r="D529" s="367">
        <f t="shared" si="28"/>
        <v>9</v>
      </c>
      <c r="E529" s="368">
        <f t="shared" si="29"/>
        <v>0</v>
      </c>
      <c r="F529" s="368">
        <f t="shared" si="30"/>
        <v>0</v>
      </c>
      <c r="G529" s="368">
        <f t="shared" si="31"/>
        <v>0</v>
      </c>
      <c r="H529" s="368">
        <f t="shared" si="32"/>
        <v>0</v>
      </c>
      <c r="I529" s="368">
        <f t="shared" si="33"/>
        <v>0</v>
      </c>
      <c r="J529" s="368">
        <f t="shared" si="34"/>
        <v>0</v>
      </c>
      <c r="K529" s="368">
        <f t="shared" si="35"/>
        <v>0</v>
      </c>
      <c r="L529" s="368">
        <f t="shared" si="36"/>
        <v>0</v>
      </c>
      <c r="M529" s="369">
        <f t="shared" si="37"/>
        <v>0</v>
      </c>
      <c r="N529" s="370">
        <f t="shared" si="38"/>
        <v>9</v>
      </c>
      <c r="O529" s="371"/>
      <c r="P529" s="372">
        <f t="shared" si="26"/>
        <v>9</v>
      </c>
      <c r="Q529" s="373">
        <f t="shared" si="27"/>
        <v>659</v>
      </c>
      <c r="R529" s="374">
        <v>0</v>
      </c>
      <c r="S529" s="119"/>
      <c r="T529" s="119"/>
      <c r="U529" s="113"/>
      <c r="V529" s="113"/>
      <c r="W529" s="117">
        <v>0</v>
      </c>
      <c r="X529" s="123"/>
      <c r="Y529" s="113"/>
      <c r="Z529" s="119"/>
      <c r="AA529" s="119"/>
      <c r="AB529" s="113"/>
      <c r="AC529" s="113">
        <v>0</v>
      </c>
      <c r="AD529" s="117">
        <v>0</v>
      </c>
      <c r="AE529" s="109">
        <v>0</v>
      </c>
      <c r="AF529" s="116"/>
      <c r="AG529" s="116"/>
      <c r="AH529" s="389">
        <v>0</v>
      </c>
      <c r="AI529" s="117">
        <v>0</v>
      </c>
      <c r="AJ529" s="375">
        <v>0</v>
      </c>
      <c r="AK529" s="374"/>
      <c r="AL529" s="113"/>
      <c r="AM529" s="117">
        <v>0</v>
      </c>
      <c r="AN529" s="375">
        <v>0</v>
      </c>
      <c r="AO529" s="374">
        <v>0</v>
      </c>
      <c r="AP529" s="376"/>
      <c r="AQ529" s="119"/>
      <c r="AR529" s="117">
        <v>0</v>
      </c>
      <c r="AS529" s="123">
        <v>0</v>
      </c>
      <c r="AT529" s="119"/>
      <c r="AU529" s="374"/>
      <c r="AV529" s="119"/>
      <c r="AW529" s="374"/>
      <c r="AX529" s="126"/>
      <c r="AY529" s="119">
        <v>9</v>
      </c>
      <c r="AZ529" s="113"/>
      <c r="BA529" s="113"/>
      <c r="BB529" s="394">
        <v>0</v>
      </c>
      <c r="BC529" s="394">
        <v>0</v>
      </c>
      <c r="BD529" s="394">
        <v>0</v>
      </c>
      <c r="BE529" s="378"/>
      <c r="BF529" s="109"/>
      <c r="BG529" s="109"/>
      <c r="BH529" s="116"/>
      <c r="BI529" s="117"/>
      <c r="BJ529" s="378"/>
      <c r="BK529" s="378"/>
      <c r="BL529" s="117"/>
      <c r="BM529" s="374">
        <v>0</v>
      </c>
      <c r="BN529" s="119"/>
      <c r="BO529" s="119"/>
    </row>
    <row r="530" spans="1:67" ht="24" customHeight="1" x14ac:dyDescent="0.3">
      <c r="A530" s="364" t="s">
        <v>3979</v>
      </c>
      <c r="B530" s="365" t="s">
        <v>3980</v>
      </c>
      <c r="C530" s="366" t="s">
        <v>2113</v>
      </c>
      <c r="D530" s="367">
        <f t="shared" si="28"/>
        <v>0</v>
      </c>
      <c r="E530" s="368">
        <f t="shared" si="29"/>
        <v>0</v>
      </c>
      <c r="F530" s="368">
        <f t="shared" si="30"/>
        <v>0</v>
      </c>
      <c r="G530" s="368">
        <f t="shared" si="31"/>
        <v>0</v>
      </c>
      <c r="H530" s="368">
        <f t="shared" si="32"/>
        <v>0</v>
      </c>
      <c r="I530" s="368">
        <f t="shared" si="33"/>
        <v>0</v>
      </c>
      <c r="J530" s="368">
        <f t="shared" si="34"/>
        <v>0</v>
      </c>
      <c r="K530" s="368">
        <f t="shared" si="35"/>
        <v>0</v>
      </c>
      <c r="L530" s="368">
        <f t="shared" si="36"/>
        <v>0</v>
      </c>
      <c r="M530" s="369">
        <f t="shared" si="37"/>
        <v>0</v>
      </c>
      <c r="N530" s="370">
        <f t="shared" si="38"/>
        <v>0</v>
      </c>
      <c r="O530" s="371"/>
      <c r="P530" s="372">
        <f t="shared" si="26"/>
        <v>0</v>
      </c>
      <c r="Q530" s="373" t="str">
        <f t="shared" si="27"/>
        <v/>
      </c>
      <c r="R530" s="374">
        <v>0</v>
      </c>
      <c r="S530" s="119"/>
      <c r="T530" s="119"/>
      <c r="U530" s="113"/>
      <c r="V530" s="113"/>
      <c r="W530" s="117">
        <v>0</v>
      </c>
      <c r="X530" s="123"/>
      <c r="Y530" s="113"/>
      <c r="Z530" s="119"/>
      <c r="AA530" s="119"/>
      <c r="AB530" s="113"/>
      <c r="AC530" s="113">
        <v>0</v>
      </c>
      <c r="AD530" s="117">
        <v>0</v>
      </c>
      <c r="AE530" s="109">
        <v>0</v>
      </c>
      <c r="AF530" s="116"/>
      <c r="AG530" s="116"/>
      <c r="AH530" s="124">
        <v>0</v>
      </c>
      <c r="AI530" s="117">
        <v>0</v>
      </c>
      <c r="AJ530" s="375">
        <v>0</v>
      </c>
      <c r="AK530" s="374"/>
      <c r="AL530" s="113"/>
      <c r="AM530" s="117">
        <v>0</v>
      </c>
      <c r="AN530" s="375">
        <v>0</v>
      </c>
      <c r="AO530" s="383">
        <v>0</v>
      </c>
      <c r="AP530" s="376"/>
      <c r="AQ530" s="119"/>
      <c r="AR530" s="117">
        <v>0</v>
      </c>
      <c r="AS530" s="387">
        <v>0</v>
      </c>
      <c r="AT530" s="119"/>
      <c r="AU530" s="383"/>
      <c r="AV530" s="119"/>
      <c r="AW530" s="383"/>
      <c r="AX530" s="126"/>
      <c r="AY530" s="119"/>
      <c r="AZ530" s="113"/>
      <c r="BA530" s="113"/>
      <c r="BB530" s="377">
        <v>0</v>
      </c>
      <c r="BC530" s="377">
        <v>0</v>
      </c>
      <c r="BD530" s="377">
        <v>0</v>
      </c>
      <c r="BE530" s="378"/>
      <c r="BF530" s="109"/>
      <c r="BG530" s="109"/>
      <c r="BH530" s="116"/>
      <c r="BI530" s="117"/>
      <c r="BJ530" s="378"/>
      <c r="BK530" s="378"/>
      <c r="BL530" s="117"/>
      <c r="BM530" s="374">
        <v>0</v>
      </c>
      <c r="BN530" s="119"/>
      <c r="BO530" s="119"/>
    </row>
    <row r="531" spans="1:67" ht="24" customHeight="1" x14ac:dyDescent="0.3">
      <c r="A531" s="379" t="s">
        <v>4777</v>
      </c>
      <c r="B531" s="365" t="s">
        <v>4779</v>
      </c>
      <c r="C531" s="366" t="s">
        <v>119</v>
      </c>
      <c r="D531" s="367">
        <f t="shared" si="28"/>
        <v>0</v>
      </c>
      <c r="E531" s="368">
        <f t="shared" si="29"/>
        <v>0</v>
      </c>
      <c r="F531" s="368">
        <f t="shared" si="30"/>
        <v>0</v>
      </c>
      <c r="G531" s="368">
        <f t="shared" si="31"/>
        <v>0</v>
      </c>
      <c r="H531" s="368">
        <f t="shared" si="32"/>
        <v>0</v>
      </c>
      <c r="I531" s="368">
        <f t="shared" si="33"/>
        <v>0</v>
      </c>
      <c r="J531" s="368">
        <f t="shared" si="34"/>
        <v>0</v>
      </c>
      <c r="K531" s="368">
        <f t="shared" si="35"/>
        <v>0</v>
      </c>
      <c r="L531" s="368">
        <f t="shared" si="36"/>
        <v>0</v>
      </c>
      <c r="M531" s="369">
        <f t="shared" si="37"/>
        <v>0</v>
      </c>
      <c r="N531" s="370">
        <f t="shared" si="38"/>
        <v>0</v>
      </c>
      <c r="O531" s="371"/>
      <c r="P531" s="372">
        <f t="shared" si="26"/>
        <v>0</v>
      </c>
      <c r="Q531" s="373" t="str">
        <f t="shared" si="27"/>
        <v/>
      </c>
      <c r="R531" s="383">
        <v>0</v>
      </c>
      <c r="S531" s="119"/>
      <c r="T531" s="119"/>
      <c r="U531" s="113"/>
      <c r="V531" s="113"/>
      <c r="W531" s="117">
        <v>0</v>
      </c>
      <c r="X531" s="123"/>
      <c r="Y531" s="113"/>
      <c r="Z531" s="119"/>
      <c r="AA531" s="119"/>
      <c r="AB531" s="113"/>
      <c r="AC531" s="385">
        <v>0</v>
      </c>
      <c r="AD531" s="117">
        <v>0</v>
      </c>
      <c r="AE531" s="214">
        <v>0</v>
      </c>
      <c r="AF531" s="116"/>
      <c r="AG531" s="116"/>
      <c r="AH531" s="124">
        <v>0</v>
      </c>
      <c r="AI531" s="117">
        <v>0</v>
      </c>
      <c r="AJ531" s="375">
        <v>0</v>
      </c>
      <c r="AK531" s="374"/>
      <c r="AL531" s="113"/>
      <c r="AM531" s="386">
        <v>0</v>
      </c>
      <c r="AN531" s="390">
        <v>0</v>
      </c>
      <c r="AO531" s="383">
        <v>0</v>
      </c>
      <c r="AP531" s="376"/>
      <c r="AQ531" s="119"/>
      <c r="AR531" s="117">
        <v>0</v>
      </c>
      <c r="AS531" s="387">
        <v>0</v>
      </c>
      <c r="AT531" s="119"/>
      <c r="AU531" s="383"/>
      <c r="AV531" s="119"/>
      <c r="AW531" s="383"/>
      <c r="AX531" s="126"/>
      <c r="AY531" s="119"/>
      <c r="AZ531" s="113"/>
      <c r="BA531" s="113"/>
      <c r="BB531" s="377">
        <v>0</v>
      </c>
      <c r="BC531" s="377">
        <v>0</v>
      </c>
      <c r="BD531" s="377">
        <v>0</v>
      </c>
      <c r="BE531" s="378"/>
      <c r="BF531" s="109"/>
      <c r="BG531" s="109"/>
      <c r="BH531" s="116"/>
      <c r="BI531" s="117"/>
      <c r="BJ531" s="378"/>
      <c r="BK531" s="378"/>
      <c r="BL531" s="117"/>
      <c r="BM531" s="374">
        <v>0</v>
      </c>
      <c r="BN531" s="119"/>
      <c r="BO531" s="119"/>
    </row>
    <row r="532" spans="1:67" ht="24" customHeight="1" x14ac:dyDescent="0.3">
      <c r="A532" s="364">
        <v>670914</v>
      </c>
      <c r="B532" s="365" t="s">
        <v>3982</v>
      </c>
      <c r="C532" s="366" t="s">
        <v>1883</v>
      </c>
      <c r="D532" s="367">
        <f t="shared" si="28"/>
        <v>0</v>
      </c>
      <c r="E532" s="368">
        <f t="shared" si="29"/>
        <v>0</v>
      </c>
      <c r="F532" s="368">
        <f t="shared" si="30"/>
        <v>0</v>
      </c>
      <c r="G532" s="368">
        <f t="shared" si="31"/>
        <v>0</v>
      </c>
      <c r="H532" s="368">
        <f t="shared" si="32"/>
        <v>0</v>
      </c>
      <c r="I532" s="368">
        <f t="shared" si="33"/>
        <v>0</v>
      </c>
      <c r="J532" s="368">
        <f t="shared" si="34"/>
        <v>0</v>
      </c>
      <c r="K532" s="368">
        <f t="shared" si="35"/>
        <v>0</v>
      </c>
      <c r="L532" s="368">
        <f t="shared" si="36"/>
        <v>0</v>
      </c>
      <c r="M532" s="369">
        <f t="shared" si="37"/>
        <v>0</v>
      </c>
      <c r="N532" s="370">
        <f t="shared" si="38"/>
        <v>0</v>
      </c>
      <c r="O532" s="371"/>
      <c r="P532" s="372">
        <f t="shared" si="26"/>
        <v>0</v>
      </c>
      <c r="Q532" s="373" t="str">
        <f t="shared" si="27"/>
        <v/>
      </c>
      <c r="R532" s="383">
        <v>0</v>
      </c>
      <c r="S532" s="119"/>
      <c r="T532" s="119"/>
      <c r="U532" s="113"/>
      <c r="V532" s="113"/>
      <c r="W532" s="386">
        <v>0</v>
      </c>
      <c r="X532" s="123"/>
      <c r="Y532" s="113"/>
      <c r="Z532" s="119"/>
      <c r="AA532" s="119"/>
      <c r="AB532" s="113"/>
      <c r="AC532" s="113">
        <v>0</v>
      </c>
      <c r="AD532" s="117">
        <v>0</v>
      </c>
      <c r="AE532" s="109">
        <v>0</v>
      </c>
      <c r="AF532" s="116"/>
      <c r="AG532" s="116"/>
      <c r="AH532" s="124">
        <v>0</v>
      </c>
      <c r="AI532" s="117">
        <v>0</v>
      </c>
      <c r="AJ532" s="396">
        <v>0</v>
      </c>
      <c r="AK532" s="374"/>
      <c r="AL532" s="113"/>
      <c r="AM532" s="117">
        <v>0</v>
      </c>
      <c r="AN532" s="375">
        <v>0</v>
      </c>
      <c r="AO532" s="383">
        <v>0</v>
      </c>
      <c r="AP532" s="376"/>
      <c r="AQ532" s="119"/>
      <c r="AR532" s="117">
        <v>0</v>
      </c>
      <c r="AS532" s="387">
        <v>0</v>
      </c>
      <c r="AT532" s="119"/>
      <c r="AU532" s="383"/>
      <c r="AV532" s="119"/>
      <c r="AW532" s="383"/>
      <c r="AX532" s="392"/>
      <c r="AY532" s="119"/>
      <c r="AZ532" s="113"/>
      <c r="BA532" s="113"/>
      <c r="BB532" s="377">
        <v>0</v>
      </c>
      <c r="BC532" s="377">
        <v>0</v>
      </c>
      <c r="BD532" s="377">
        <v>0</v>
      </c>
      <c r="BE532" s="378"/>
      <c r="BF532" s="109"/>
      <c r="BG532" s="109"/>
      <c r="BH532" s="116"/>
      <c r="BI532" s="117"/>
      <c r="BJ532" s="378"/>
      <c r="BK532" s="378"/>
      <c r="BL532" s="117"/>
      <c r="BM532" s="374">
        <v>0</v>
      </c>
      <c r="BN532" s="119"/>
      <c r="BO532" s="119"/>
    </row>
    <row r="533" spans="1:67" ht="24" customHeight="1" x14ac:dyDescent="0.3">
      <c r="A533" s="380" t="s">
        <v>3985</v>
      </c>
      <c r="B533" s="381" t="s">
        <v>3986</v>
      </c>
      <c r="C533" s="382" t="s">
        <v>113</v>
      </c>
      <c r="D533" s="367">
        <f t="shared" si="28"/>
        <v>0</v>
      </c>
      <c r="E533" s="368">
        <f t="shared" si="29"/>
        <v>0</v>
      </c>
      <c r="F533" s="368">
        <f t="shared" si="30"/>
        <v>0</v>
      </c>
      <c r="G533" s="368">
        <f t="shared" si="31"/>
        <v>0</v>
      </c>
      <c r="H533" s="368">
        <f t="shared" si="32"/>
        <v>0</v>
      </c>
      <c r="I533" s="368">
        <f t="shared" si="33"/>
        <v>0</v>
      </c>
      <c r="J533" s="368">
        <f t="shared" si="34"/>
        <v>0</v>
      </c>
      <c r="K533" s="368">
        <f t="shared" si="35"/>
        <v>0</v>
      </c>
      <c r="L533" s="368">
        <f t="shared" si="36"/>
        <v>0</v>
      </c>
      <c r="M533" s="369">
        <f t="shared" si="37"/>
        <v>0</v>
      </c>
      <c r="N533" s="370">
        <f t="shared" si="38"/>
        <v>0</v>
      </c>
      <c r="O533" s="371"/>
      <c r="P533" s="372">
        <f t="shared" si="26"/>
        <v>0</v>
      </c>
      <c r="Q533" s="373" t="str">
        <f t="shared" si="27"/>
        <v/>
      </c>
      <c r="R533" s="374">
        <v>0</v>
      </c>
      <c r="S533" s="119"/>
      <c r="T533" s="119"/>
      <c r="U533" s="113"/>
      <c r="V533" s="113"/>
      <c r="W533" s="386">
        <v>0</v>
      </c>
      <c r="X533" s="123"/>
      <c r="Y533" s="113"/>
      <c r="Z533" s="119"/>
      <c r="AA533" s="119"/>
      <c r="AB533" s="113"/>
      <c r="AC533" s="113">
        <v>0</v>
      </c>
      <c r="AD533" s="117">
        <v>0</v>
      </c>
      <c r="AE533" s="214">
        <v>0</v>
      </c>
      <c r="AF533" s="388"/>
      <c r="AG533" s="388"/>
      <c r="AH533" s="124">
        <v>0</v>
      </c>
      <c r="AI533" s="117">
        <v>0</v>
      </c>
      <c r="AJ533" s="375">
        <v>0</v>
      </c>
      <c r="AK533" s="374"/>
      <c r="AL533" s="113"/>
      <c r="AM533" s="117">
        <v>0</v>
      </c>
      <c r="AN533" s="375">
        <v>0</v>
      </c>
      <c r="AO533" s="374">
        <v>0</v>
      </c>
      <c r="AP533" s="376"/>
      <c r="AQ533" s="119"/>
      <c r="AR533" s="117">
        <v>0</v>
      </c>
      <c r="AS533" s="123">
        <v>0</v>
      </c>
      <c r="AT533" s="119"/>
      <c r="AU533" s="374"/>
      <c r="AV533" s="119"/>
      <c r="AW533" s="374"/>
      <c r="AX533" s="392"/>
      <c r="AY533" s="119"/>
      <c r="AZ533" s="113"/>
      <c r="BA533" s="113"/>
      <c r="BB533" s="377">
        <v>0</v>
      </c>
      <c r="BC533" s="377">
        <v>0</v>
      </c>
      <c r="BD533" s="377">
        <v>0</v>
      </c>
      <c r="BE533" s="393"/>
      <c r="BF533" s="109"/>
      <c r="BG533" s="109"/>
      <c r="BH533" s="388"/>
      <c r="BI533" s="117"/>
      <c r="BJ533" s="393"/>
      <c r="BK533" s="393"/>
      <c r="BL533" s="117"/>
      <c r="BM533" s="383">
        <v>0</v>
      </c>
      <c r="BN533" s="119"/>
      <c r="BO533" s="119"/>
    </row>
    <row r="534" spans="1:67" ht="24" customHeight="1" x14ac:dyDescent="0.3">
      <c r="A534" s="364" t="s">
        <v>3989</v>
      </c>
      <c r="B534" s="365" t="s">
        <v>3990</v>
      </c>
      <c r="C534" s="366" t="s">
        <v>2736</v>
      </c>
      <c r="D534" s="367">
        <f t="shared" si="28"/>
        <v>0</v>
      </c>
      <c r="E534" s="368">
        <f t="shared" si="29"/>
        <v>0</v>
      </c>
      <c r="F534" s="368">
        <f t="shared" si="30"/>
        <v>0</v>
      </c>
      <c r="G534" s="368">
        <f t="shared" si="31"/>
        <v>0</v>
      </c>
      <c r="H534" s="368">
        <f t="shared" si="32"/>
        <v>0</v>
      </c>
      <c r="I534" s="368">
        <f t="shared" si="33"/>
        <v>0</v>
      </c>
      <c r="J534" s="368">
        <f t="shared" si="34"/>
        <v>0</v>
      </c>
      <c r="K534" s="368">
        <f t="shared" si="35"/>
        <v>0</v>
      </c>
      <c r="L534" s="368">
        <f t="shared" si="36"/>
        <v>0</v>
      </c>
      <c r="M534" s="369">
        <f t="shared" si="37"/>
        <v>0</v>
      </c>
      <c r="N534" s="370">
        <f t="shared" si="38"/>
        <v>0</v>
      </c>
      <c r="O534" s="371"/>
      <c r="P534" s="372">
        <f t="shared" si="26"/>
        <v>0</v>
      </c>
      <c r="Q534" s="373" t="str">
        <f t="shared" si="27"/>
        <v/>
      </c>
      <c r="R534" s="383">
        <v>0</v>
      </c>
      <c r="S534" s="119"/>
      <c r="T534" s="119"/>
      <c r="U534" s="113"/>
      <c r="V534" s="113"/>
      <c r="W534" s="117">
        <v>0</v>
      </c>
      <c r="X534" s="123"/>
      <c r="Y534" s="113"/>
      <c r="Z534" s="119"/>
      <c r="AA534" s="119"/>
      <c r="AB534" s="113"/>
      <c r="AC534" s="113">
        <v>0</v>
      </c>
      <c r="AD534" s="386">
        <v>0</v>
      </c>
      <c r="AE534" s="109">
        <v>0</v>
      </c>
      <c r="AF534" s="116"/>
      <c r="AG534" s="116"/>
      <c r="AH534" s="124">
        <v>0</v>
      </c>
      <c r="AI534" s="386">
        <v>0</v>
      </c>
      <c r="AJ534" s="396">
        <v>0</v>
      </c>
      <c r="AK534" s="374"/>
      <c r="AL534" s="113"/>
      <c r="AM534" s="117">
        <v>0</v>
      </c>
      <c r="AN534" s="375">
        <v>0</v>
      </c>
      <c r="AO534" s="383">
        <v>0</v>
      </c>
      <c r="AP534" s="376"/>
      <c r="AQ534" s="119"/>
      <c r="AR534" s="117">
        <v>0</v>
      </c>
      <c r="AS534" s="387">
        <v>0</v>
      </c>
      <c r="AT534" s="119"/>
      <c r="AU534" s="383"/>
      <c r="AV534" s="119"/>
      <c r="AW534" s="383"/>
      <c r="AX534" s="126"/>
      <c r="AY534" s="119"/>
      <c r="AZ534" s="113"/>
      <c r="BA534" s="113"/>
      <c r="BB534" s="377">
        <v>0</v>
      </c>
      <c r="BC534" s="377">
        <v>0</v>
      </c>
      <c r="BD534" s="377">
        <v>0</v>
      </c>
      <c r="BE534" s="378"/>
      <c r="BF534" s="109"/>
      <c r="BG534" s="109"/>
      <c r="BH534" s="116"/>
      <c r="BI534" s="117"/>
      <c r="BJ534" s="378"/>
      <c r="BK534" s="378"/>
      <c r="BL534" s="117"/>
      <c r="BM534" s="383">
        <v>0</v>
      </c>
      <c r="BN534" s="119"/>
      <c r="BO534" s="119"/>
    </row>
    <row r="535" spans="1:67" ht="24" customHeight="1" x14ac:dyDescent="0.3">
      <c r="A535" s="379" t="s">
        <v>3991</v>
      </c>
      <c r="B535" s="365" t="s">
        <v>3992</v>
      </c>
      <c r="C535" s="366" t="s">
        <v>1012</v>
      </c>
      <c r="D535" s="367">
        <f t="shared" si="28"/>
        <v>0</v>
      </c>
      <c r="E535" s="368">
        <f t="shared" si="29"/>
        <v>0</v>
      </c>
      <c r="F535" s="368">
        <f t="shared" si="30"/>
        <v>0</v>
      </c>
      <c r="G535" s="368">
        <f t="shared" si="31"/>
        <v>0</v>
      </c>
      <c r="H535" s="368">
        <f t="shared" si="32"/>
        <v>0</v>
      </c>
      <c r="I535" s="368">
        <f t="shared" si="33"/>
        <v>0</v>
      </c>
      <c r="J535" s="368">
        <f t="shared" si="34"/>
        <v>0</v>
      </c>
      <c r="K535" s="368">
        <f t="shared" si="35"/>
        <v>0</v>
      </c>
      <c r="L535" s="368">
        <f t="shared" si="36"/>
        <v>0</v>
      </c>
      <c r="M535" s="369">
        <f t="shared" si="37"/>
        <v>0</v>
      </c>
      <c r="N535" s="370">
        <f t="shared" si="38"/>
        <v>0</v>
      </c>
      <c r="O535" s="371"/>
      <c r="P535" s="372">
        <f t="shared" si="26"/>
        <v>0</v>
      </c>
      <c r="Q535" s="373" t="str">
        <f t="shared" si="27"/>
        <v/>
      </c>
      <c r="R535" s="374">
        <v>0</v>
      </c>
      <c r="S535" s="119"/>
      <c r="T535" s="119"/>
      <c r="U535" s="113"/>
      <c r="V535" s="113"/>
      <c r="W535" s="386">
        <v>0</v>
      </c>
      <c r="X535" s="123"/>
      <c r="Y535" s="113"/>
      <c r="Z535" s="119"/>
      <c r="AA535" s="119"/>
      <c r="AB535" s="113"/>
      <c r="AC535" s="385">
        <v>0</v>
      </c>
      <c r="AD535" s="386">
        <v>0</v>
      </c>
      <c r="AE535" s="214">
        <v>0</v>
      </c>
      <c r="AF535" s="116"/>
      <c r="AG535" s="116"/>
      <c r="AH535" s="124">
        <v>0</v>
      </c>
      <c r="AI535" s="386">
        <v>0</v>
      </c>
      <c r="AJ535" s="396">
        <v>0</v>
      </c>
      <c r="AK535" s="374"/>
      <c r="AL535" s="113"/>
      <c r="AM535" s="117">
        <v>0</v>
      </c>
      <c r="AN535" s="375">
        <v>0</v>
      </c>
      <c r="AO535" s="374">
        <v>0</v>
      </c>
      <c r="AP535" s="376"/>
      <c r="AQ535" s="119"/>
      <c r="AR535" s="386">
        <v>0</v>
      </c>
      <c r="AS535" s="123">
        <v>0</v>
      </c>
      <c r="AT535" s="119"/>
      <c r="AU535" s="374"/>
      <c r="AV535" s="119"/>
      <c r="AW535" s="374"/>
      <c r="AX535" s="392"/>
      <c r="AY535" s="119"/>
      <c r="AZ535" s="113"/>
      <c r="BA535" s="113"/>
      <c r="BB535" s="377">
        <v>0</v>
      </c>
      <c r="BC535" s="377">
        <v>0</v>
      </c>
      <c r="BD535" s="377">
        <v>0</v>
      </c>
      <c r="BE535" s="378"/>
      <c r="BF535" s="109"/>
      <c r="BG535" s="109"/>
      <c r="BH535" s="116"/>
      <c r="BI535" s="386"/>
      <c r="BJ535" s="378"/>
      <c r="BK535" s="378"/>
      <c r="BL535" s="386"/>
      <c r="BM535" s="374">
        <v>0</v>
      </c>
      <c r="BN535" s="119"/>
      <c r="BO535" s="119"/>
    </row>
    <row r="536" spans="1:67" ht="24" customHeight="1" x14ac:dyDescent="0.3">
      <c r="A536" s="364">
        <v>670824</v>
      </c>
      <c r="B536" s="365" t="s">
        <v>3997</v>
      </c>
      <c r="C536" s="366" t="s">
        <v>186</v>
      </c>
      <c r="D536" s="367">
        <f t="shared" si="28"/>
        <v>0</v>
      </c>
      <c r="E536" s="368">
        <f t="shared" si="29"/>
        <v>0</v>
      </c>
      <c r="F536" s="368">
        <f t="shared" si="30"/>
        <v>0</v>
      </c>
      <c r="G536" s="368">
        <f t="shared" si="31"/>
        <v>0</v>
      </c>
      <c r="H536" s="368">
        <f t="shared" si="32"/>
        <v>0</v>
      </c>
      <c r="I536" s="368">
        <f t="shared" si="33"/>
        <v>0</v>
      </c>
      <c r="J536" s="368">
        <f t="shared" si="34"/>
        <v>0</v>
      </c>
      <c r="K536" s="368">
        <f t="shared" si="35"/>
        <v>0</v>
      </c>
      <c r="L536" s="368">
        <f t="shared" si="36"/>
        <v>0</v>
      </c>
      <c r="M536" s="369">
        <f t="shared" si="37"/>
        <v>0</v>
      </c>
      <c r="N536" s="370">
        <f t="shared" si="38"/>
        <v>0</v>
      </c>
      <c r="O536" s="371"/>
      <c r="P536" s="372">
        <f t="shared" si="26"/>
        <v>0</v>
      </c>
      <c r="Q536" s="373" t="str">
        <f t="shared" si="27"/>
        <v/>
      </c>
      <c r="R536" s="374">
        <v>0</v>
      </c>
      <c r="S536" s="384"/>
      <c r="T536" s="384"/>
      <c r="U536" s="385"/>
      <c r="V536" s="385"/>
      <c r="W536" s="386">
        <v>0</v>
      </c>
      <c r="X536" s="387"/>
      <c r="Y536" s="385"/>
      <c r="Z536" s="384"/>
      <c r="AA536" s="384"/>
      <c r="AB536" s="385"/>
      <c r="AC536" s="113">
        <v>0</v>
      </c>
      <c r="AD536" s="117">
        <v>0</v>
      </c>
      <c r="AE536" s="109">
        <v>0</v>
      </c>
      <c r="AF536" s="116"/>
      <c r="AG536" s="116"/>
      <c r="AH536" s="124">
        <v>0</v>
      </c>
      <c r="AI536" s="117">
        <v>0</v>
      </c>
      <c r="AJ536" s="375">
        <v>0</v>
      </c>
      <c r="AK536" s="383"/>
      <c r="AL536" s="385"/>
      <c r="AM536" s="117">
        <v>0</v>
      </c>
      <c r="AN536" s="375">
        <v>0</v>
      </c>
      <c r="AO536" s="374">
        <v>0</v>
      </c>
      <c r="AP536" s="391"/>
      <c r="AQ536" s="384"/>
      <c r="AR536" s="386">
        <v>0</v>
      </c>
      <c r="AS536" s="123">
        <v>0</v>
      </c>
      <c r="AT536" s="384"/>
      <c r="AU536" s="374"/>
      <c r="AV536" s="384"/>
      <c r="AW536" s="374"/>
      <c r="AX536" s="126"/>
      <c r="AY536" s="384"/>
      <c r="AZ536" s="385"/>
      <c r="BA536" s="385"/>
      <c r="BB536" s="377">
        <v>0</v>
      </c>
      <c r="BC536" s="377">
        <v>0</v>
      </c>
      <c r="BD536" s="377">
        <v>0</v>
      </c>
      <c r="BE536" s="378"/>
      <c r="BF536" s="214"/>
      <c r="BG536" s="214"/>
      <c r="BH536" s="116"/>
      <c r="BI536" s="386"/>
      <c r="BJ536" s="378"/>
      <c r="BK536" s="378"/>
      <c r="BL536" s="386"/>
      <c r="BM536" s="383">
        <v>0</v>
      </c>
      <c r="BN536" s="384"/>
      <c r="BO536" s="384"/>
    </row>
    <row r="537" spans="1:67" ht="24" customHeight="1" x14ac:dyDescent="0.3">
      <c r="A537" s="380" t="s">
        <v>1219</v>
      </c>
      <c r="B537" s="381" t="s">
        <v>1220</v>
      </c>
      <c r="C537" s="382" t="s">
        <v>113</v>
      </c>
      <c r="D537" s="367">
        <f t="shared" si="28"/>
        <v>10</v>
      </c>
      <c r="E537" s="368">
        <f t="shared" si="29"/>
        <v>0</v>
      </c>
      <c r="F537" s="368">
        <f t="shared" si="30"/>
        <v>0</v>
      </c>
      <c r="G537" s="368">
        <f t="shared" si="31"/>
        <v>0</v>
      </c>
      <c r="H537" s="368">
        <f t="shared" si="32"/>
        <v>0</v>
      </c>
      <c r="I537" s="368">
        <f t="shared" si="33"/>
        <v>0</v>
      </c>
      <c r="J537" s="368">
        <f t="shared" si="34"/>
        <v>0</v>
      </c>
      <c r="K537" s="368">
        <f t="shared" si="35"/>
        <v>0</v>
      </c>
      <c r="L537" s="368">
        <f t="shared" si="36"/>
        <v>0</v>
      </c>
      <c r="M537" s="369">
        <f t="shared" si="37"/>
        <v>0</v>
      </c>
      <c r="N537" s="370">
        <f t="shared" si="38"/>
        <v>10</v>
      </c>
      <c r="O537" s="371"/>
      <c r="P537" s="372">
        <f t="shared" si="26"/>
        <v>10</v>
      </c>
      <c r="Q537" s="373">
        <f t="shared" si="27"/>
        <v>628</v>
      </c>
      <c r="R537" s="383">
        <v>0</v>
      </c>
      <c r="S537" s="119"/>
      <c r="T537" s="119"/>
      <c r="U537" s="113"/>
      <c r="V537" s="113"/>
      <c r="W537" s="117">
        <v>0</v>
      </c>
      <c r="X537" s="123"/>
      <c r="Y537" s="113"/>
      <c r="Z537" s="119"/>
      <c r="AA537" s="119"/>
      <c r="AB537" s="113"/>
      <c r="AC537" s="113">
        <v>0</v>
      </c>
      <c r="AD537" s="117">
        <v>0</v>
      </c>
      <c r="AE537" s="109">
        <v>0</v>
      </c>
      <c r="AF537" s="388"/>
      <c r="AG537" s="388"/>
      <c r="AH537" s="124">
        <v>0</v>
      </c>
      <c r="AI537" s="117">
        <v>0</v>
      </c>
      <c r="AJ537" s="375">
        <v>0</v>
      </c>
      <c r="AK537" s="374"/>
      <c r="AL537" s="113"/>
      <c r="AM537" s="117">
        <v>0</v>
      </c>
      <c r="AN537" s="375">
        <v>0</v>
      </c>
      <c r="AO537" s="374">
        <v>0</v>
      </c>
      <c r="AP537" s="376"/>
      <c r="AQ537" s="119"/>
      <c r="AR537" s="117">
        <v>0</v>
      </c>
      <c r="AS537" s="123">
        <v>0</v>
      </c>
      <c r="AT537" s="119"/>
      <c r="AU537" s="374"/>
      <c r="AV537" s="119"/>
      <c r="AW537" s="374"/>
      <c r="AX537" s="392"/>
      <c r="AY537" s="119">
        <v>10</v>
      </c>
      <c r="AZ537" s="113"/>
      <c r="BA537" s="113"/>
      <c r="BB537" s="377">
        <v>0</v>
      </c>
      <c r="BC537" s="377">
        <v>0</v>
      </c>
      <c r="BD537" s="377">
        <v>0</v>
      </c>
      <c r="BE537" s="393"/>
      <c r="BF537" s="109"/>
      <c r="BG537" s="109"/>
      <c r="BH537" s="388"/>
      <c r="BI537" s="117"/>
      <c r="BJ537" s="393"/>
      <c r="BK537" s="393"/>
      <c r="BL537" s="117"/>
      <c r="BM537" s="383">
        <v>0</v>
      </c>
      <c r="BN537" s="119"/>
      <c r="BO537" s="119"/>
    </row>
    <row r="538" spans="1:67" ht="24" customHeight="1" x14ac:dyDescent="0.3">
      <c r="A538" s="364">
        <v>710907</v>
      </c>
      <c r="B538" s="365" t="s">
        <v>4003</v>
      </c>
      <c r="C538" s="366" t="s">
        <v>186</v>
      </c>
      <c r="D538" s="367">
        <f t="shared" si="28"/>
        <v>0</v>
      </c>
      <c r="E538" s="368">
        <f t="shared" si="29"/>
        <v>0</v>
      </c>
      <c r="F538" s="368">
        <f t="shared" si="30"/>
        <v>0</v>
      </c>
      <c r="G538" s="368">
        <f t="shared" si="31"/>
        <v>0</v>
      </c>
      <c r="H538" s="368">
        <f t="shared" si="32"/>
        <v>0</v>
      </c>
      <c r="I538" s="368">
        <f t="shared" si="33"/>
        <v>0</v>
      </c>
      <c r="J538" s="368">
        <f t="shared" si="34"/>
        <v>0</v>
      </c>
      <c r="K538" s="368">
        <f t="shared" si="35"/>
        <v>0</v>
      </c>
      <c r="L538" s="368">
        <f t="shared" si="36"/>
        <v>0</v>
      </c>
      <c r="M538" s="369">
        <f t="shared" si="37"/>
        <v>0</v>
      </c>
      <c r="N538" s="370">
        <f t="shared" si="38"/>
        <v>0</v>
      </c>
      <c r="O538" s="371"/>
      <c r="P538" s="372">
        <f t="shared" si="26"/>
        <v>0</v>
      </c>
      <c r="Q538" s="373" t="str">
        <f t="shared" si="27"/>
        <v/>
      </c>
      <c r="R538" s="374">
        <v>0</v>
      </c>
      <c r="S538" s="119"/>
      <c r="T538" s="119"/>
      <c r="U538" s="113"/>
      <c r="V538" s="113"/>
      <c r="W538" s="117">
        <v>0</v>
      </c>
      <c r="X538" s="123"/>
      <c r="Y538" s="113"/>
      <c r="Z538" s="119"/>
      <c r="AA538" s="119"/>
      <c r="AB538" s="113"/>
      <c r="AC538" s="385">
        <v>0</v>
      </c>
      <c r="AD538" s="386">
        <v>0</v>
      </c>
      <c r="AE538" s="109">
        <v>0</v>
      </c>
      <c r="AF538" s="116"/>
      <c r="AG538" s="116"/>
      <c r="AH538" s="124">
        <v>0</v>
      </c>
      <c r="AI538" s="386">
        <v>0</v>
      </c>
      <c r="AJ538" s="396">
        <v>0</v>
      </c>
      <c r="AK538" s="374"/>
      <c r="AL538" s="113"/>
      <c r="AM538" s="117">
        <v>0</v>
      </c>
      <c r="AN538" s="375">
        <v>0</v>
      </c>
      <c r="AO538" s="374">
        <v>0</v>
      </c>
      <c r="AP538" s="376"/>
      <c r="AQ538" s="119"/>
      <c r="AR538" s="117">
        <v>0</v>
      </c>
      <c r="AS538" s="387">
        <v>0</v>
      </c>
      <c r="AT538" s="119"/>
      <c r="AU538" s="374"/>
      <c r="AV538" s="119"/>
      <c r="AW538" s="374"/>
      <c r="AX538" s="126"/>
      <c r="AY538" s="119"/>
      <c r="AZ538" s="113"/>
      <c r="BA538" s="113"/>
      <c r="BB538" s="377">
        <v>0</v>
      </c>
      <c r="BC538" s="377">
        <v>0</v>
      </c>
      <c r="BD538" s="377">
        <v>0</v>
      </c>
      <c r="BE538" s="378"/>
      <c r="BF538" s="214"/>
      <c r="BG538" s="214"/>
      <c r="BH538" s="116"/>
      <c r="BI538" s="117"/>
      <c r="BJ538" s="378"/>
      <c r="BK538" s="378"/>
      <c r="BL538" s="117"/>
      <c r="BM538" s="383">
        <v>0</v>
      </c>
      <c r="BN538" s="119"/>
      <c r="BO538" s="119"/>
    </row>
    <row r="539" spans="1:67" ht="24" customHeight="1" x14ac:dyDescent="0.3">
      <c r="A539" s="364">
        <v>7106020</v>
      </c>
      <c r="B539" s="365" t="s">
        <v>4006</v>
      </c>
      <c r="C539" s="366" t="s">
        <v>3020</v>
      </c>
      <c r="D539" s="367">
        <f t="shared" si="28"/>
        <v>3</v>
      </c>
      <c r="E539" s="368">
        <f t="shared" si="29"/>
        <v>3</v>
      </c>
      <c r="F539" s="368">
        <f t="shared" si="30"/>
        <v>0</v>
      </c>
      <c r="G539" s="368">
        <f t="shared" si="31"/>
        <v>0</v>
      </c>
      <c r="H539" s="368">
        <f t="shared" si="32"/>
        <v>0</v>
      </c>
      <c r="I539" s="368">
        <f t="shared" si="33"/>
        <v>0</v>
      </c>
      <c r="J539" s="368">
        <f t="shared" si="34"/>
        <v>0</v>
      </c>
      <c r="K539" s="368">
        <f t="shared" si="35"/>
        <v>0</v>
      </c>
      <c r="L539" s="368">
        <f t="shared" si="36"/>
        <v>0</v>
      </c>
      <c r="M539" s="369">
        <f t="shared" si="37"/>
        <v>0</v>
      </c>
      <c r="N539" s="370">
        <f t="shared" si="38"/>
        <v>6</v>
      </c>
      <c r="O539" s="371"/>
      <c r="P539" s="372">
        <f t="shared" si="26"/>
        <v>6</v>
      </c>
      <c r="Q539" s="373">
        <f t="shared" si="27"/>
        <v>727</v>
      </c>
      <c r="R539" s="374">
        <v>0</v>
      </c>
      <c r="S539" s="384"/>
      <c r="T539" s="384"/>
      <c r="U539" s="385"/>
      <c r="V539" s="385"/>
      <c r="W539" s="386">
        <v>0</v>
      </c>
      <c r="X539" s="387"/>
      <c r="Y539" s="385"/>
      <c r="Z539" s="384"/>
      <c r="AA539" s="384"/>
      <c r="AB539" s="385"/>
      <c r="AC539" s="113">
        <v>3</v>
      </c>
      <c r="AD539" s="386">
        <v>0</v>
      </c>
      <c r="AE539" s="109">
        <v>0</v>
      </c>
      <c r="AF539" s="116"/>
      <c r="AG539" s="116"/>
      <c r="AH539" s="389">
        <v>0</v>
      </c>
      <c r="AI539" s="386">
        <v>0</v>
      </c>
      <c r="AJ539" s="390">
        <v>0</v>
      </c>
      <c r="AK539" s="383"/>
      <c r="AL539" s="385"/>
      <c r="AM539" s="386">
        <v>0</v>
      </c>
      <c r="AN539" s="390">
        <v>0</v>
      </c>
      <c r="AO539" s="374">
        <v>0</v>
      </c>
      <c r="AP539" s="391"/>
      <c r="AQ539" s="384"/>
      <c r="AR539" s="117">
        <v>0</v>
      </c>
      <c r="AS539" s="123">
        <v>0</v>
      </c>
      <c r="AT539" s="384"/>
      <c r="AU539" s="374"/>
      <c r="AV539" s="384"/>
      <c r="AW539" s="374"/>
      <c r="AX539" s="126"/>
      <c r="AY539" s="384">
        <v>3</v>
      </c>
      <c r="AZ539" s="385"/>
      <c r="BA539" s="385"/>
      <c r="BB539" s="377">
        <v>0</v>
      </c>
      <c r="BC539" s="377">
        <v>0</v>
      </c>
      <c r="BD539" s="377">
        <v>0</v>
      </c>
      <c r="BE539" s="378"/>
      <c r="BF539" s="109"/>
      <c r="BG539" s="109"/>
      <c r="BH539" s="116"/>
      <c r="BI539" s="117"/>
      <c r="BJ539" s="378"/>
      <c r="BK539" s="378"/>
      <c r="BL539" s="117"/>
      <c r="BM539" s="374">
        <v>0</v>
      </c>
      <c r="BN539" s="384"/>
      <c r="BO539" s="384"/>
    </row>
    <row r="540" spans="1:67" ht="24" customHeight="1" x14ac:dyDescent="0.3">
      <c r="A540" s="379" t="s">
        <v>4008</v>
      </c>
      <c r="B540" s="365" t="s">
        <v>4803</v>
      </c>
      <c r="C540" s="366" t="s">
        <v>4804</v>
      </c>
      <c r="D540" s="367">
        <f t="shared" si="28"/>
        <v>0</v>
      </c>
      <c r="E540" s="368">
        <f t="shared" si="29"/>
        <v>0</v>
      </c>
      <c r="F540" s="368">
        <f t="shared" si="30"/>
        <v>0</v>
      </c>
      <c r="G540" s="368">
        <f t="shared" si="31"/>
        <v>0</v>
      </c>
      <c r="H540" s="368">
        <f t="shared" si="32"/>
        <v>0</v>
      </c>
      <c r="I540" s="368">
        <f t="shared" si="33"/>
        <v>0</v>
      </c>
      <c r="J540" s="368">
        <f t="shared" si="34"/>
        <v>0</v>
      </c>
      <c r="K540" s="368">
        <f t="shared" si="35"/>
        <v>0</v>
      </c>
      <c r="L540" s="368">
        <f t="shared" si="36"/>
        <v>0</v>
      </c>
      <c r="M540" s="369">
        <f t="shared" si="37"/>
        <v>0</v>
      </c>
      <c r="N540" s="370">
        <f t="shared" si="38"/>
        <v>0</v>
      </c>
      <c r="O540" s="371"/>
      <c r="P540" s="372">
        <f t="shared" si="26"/>
        <v>0</v>
      </c>
      <c r="Q540" s="373" t="str">
        <f t="shared" si="27"/>
        <v/>
      </c>
      <c r="R540" s="374">
        <v>0</v>
      </c>
      <c r="S540" s="384"/>
      <c r="T540" s="384"/>
      <c r="U540" s="385"/>
      <c r="V540" s="385"/>
      <c r="W540" s="117">
        <v>0</v>
      </c>
      <c r="X540" s="387"/>
      <c r="Y540" s="385"/>
      <c r="Z540" s="384"/>
      <c r="AA540" s="384"/>
      <c r="AB540" s="385"/>
      <c r="AC540" s="385">
        <v>0</v>
      </c>
      <c r="AD540" s="117">
        <v>0</v>
      </c>
      <c r="AE540" s="109">
        <v>0</v>
      </c>
      <c r="AF540" s="116"/>
      <c r="AG540" s="116"/>
      <c r="AH540" s="124">
        <v>0</v>
      </c>
      <c r="AI540" s="117">
        <v>0</v>
      </c>
      <c r="AJ540" s="375">
        <v>0</v>
      </c>
      <c r="AK540" s="383"/>
      <c r="AL540" s="385"/>
      <c r="AM540" s="386">
        <v>0</v>
      </c>
      <c r="AN540" s="396">
        <v>0</v>
      </c>
      <c r="AO540" s="374">
        <v>0</v>
      </c>
      <c r="AP540" s="391"/>
      <c r="AQ540" s="384"/>
      <c r="AR540" s="386">
        <v>0</v>
      </c>
      <c r="AS540" s="387">
        <v>0</v>
      </c>
      <c r="AT540" s="384"/>
      <c r="AU540" s="374"/>
      <c r="AV540" s="384"/>
      <c r="AW540" s="374"/>
      <c r="AX540" s="126"/>
      <c r="AY540" s="384"/>
      <c r="AZ540" s="385"/>
      <c r="BA540" s="385"/>
      <c r="BB540" s="441">
        <v>0</v>
      </c>
      <c r="BC540" s="441">
        <v>0</v>
      </c>
      <c r="BD540" s="441">
        <v>0</v>
      </c>
      <c r="BE540" s="378"/>
      <c r="BF540" s="214"/>
      <c r="BG540" s="214"/>
      <c r="BH540" s="116"/>
      <c r="BI540" s="386"/>
      <c r="BJ540" s="378"/>
      <c r="BK540" s="378"/>
      <c r="BL540" s="386"/>
      <c r="BM540" s="383">
        <v>0</v>
      </c>
      <c r="BN540" s="384"/>
      <c r="BO540" s="384"/>
    </row>
    <row r="541" spans="1:67" ht="24" customHeight="1" x14ac:dyDescent="0.3">
      <c r="A541" s="364" t="s">
        <v>4012</v>
      </c>
      <c r="B541" s="365" t="s">
        <v>4013</v>
      </c>
      <c r="C541" s="366" t="s">
        <v>2481</v>
      </c>
      <c r="D541" s="367">
        <f t="shared" si="28"/>
        <v>30</v>
      </c>
      <c r="E541" s="368">
        <f t="shared" si="29"/>
        <v>7</v>
      </c>
      <c r="F541" s="368">
        <f t="shared" si="30"/>
        <v>4</v>
      </c>
      <c r="G541" s="368">
        <f t="shared" si="31"/>
        <v>2</v>
      </c>
      <c r="H541" s="368">
        <f t="shared" si="32"/>
        <v>0</v>
      </c>
      <c r="I541" s="368">
        <f t="shared" si="33"/>
        <v>0</v>
      </c>
      <c r="J541" s="368">
        <f t="shared" si="34"/>
        <v>0</v>
      </c>
      <c r="K541" s="368">
        <f t="shared" si="35"/>
        <v>0</v>
      </c>
      <c r="L541" s="368">
        <f t="shared" si="36"/>
        <v>0</v>
      </c>
      <c r="M541" s="369">
        <f t="shared" si="37"/>
        <v>0</v>
      </c>
      <c r="N541" s="370">
        <f t="shared" si="38"/>
        <v>43</v>
      </c>
      <c r="O541" s="371"/>
      <c r="P541" s="372">
        <f t="shared" si="26"/>
        <v>43</v>
      </c>
      <c r="Q541" s="373">
        <f t="shared" si="27"/>
        <v>238</v>
      </c>
      <c r="R541" s="383">
        <v>0</v>
      </c>
      <c r="S541" s="119"/>
      <c r="T541" s="119">
        <v>4</v>
      </c>
      <c r="U541" s="113"/>
      <c r="V541" s="113"/>
      <c r="W541" s="117">
        <v>0</v>
      </c>
      <c r="X541" s="123"/>
      <c r="Y541" s="113"/>
      <c r="Z541" s="119"/>
      <c r="AA541" s="119"/>
      <c r="AB541" s="113"/>
      <c r="AC541" s="385">
        <v>0</v>
      </c>
      <c r="AD541" s="386">
        <v>0</v>
      </c>
      <c r="AE541" s="109">
        <v>0</v>
      </c>
      <c r="AF541" s="116"/>
      <c r="AG541" s="116"/>
      <c r="AH541" s="389">
        <v>0</v>
      </c>
      <c r="AI541" s="386">
        <v>0</v>
      </c>
      <c r="AJ541" s="396">
        <v>0</v>
      </c>
      <c r="AK541" s="374"/>
      <c r="AL541" s="113"/>
      <c r="AM541" s="117">
        <v>0</v>
      </c>
      <c r="AN541" s="375">
        <v>0</v>
      </c>
      <c r="AO541" s="374">
        <v>0</v>
      </c>
      <c r="AP541" s="376"/>
      <c r="AQ541" s="119"/>
      <c r="AR541" s="117">
        <v>0</v>
      </c>
      <c r="AS541" s="123">
        <v>0</v>
      </c>
      <c r="AT541" s="119"/>
      <c r="AU541" s="374"/>
      <c r="AV541" s="119"/>
      <c r="AW541" s="374"/>
      <c r="AX541" s="126">
        <v>30</v>
      </c>
      <c r="AY541" s="119"/>
      <c r="AZ541" s="113"/>
      <c r="BA541" s="113"/>
      <c r="BB541" s="394">
        <v>0</v>
      </c>
      <c r="BC541" s="394">
        <v>0</v>
      </c>
      <c r="BD541" s="394">
        <v>0</v>
      </c>
      <c r="BE541" s="378"/>
      <c r="BF541" s="109">
        <v>2</v>
      </c>
      <c r="BG541" s="109">
        <v>7</v>
      </c>
      <c r="BH541" s="116"/>
      <c r="BI541" s="117"/>
      <c r="BJ541" s="378"/>
      <c r="BK541" s="378"/>
      <c r="BL541" s="117"/>
      <c r="BM541" s="383">
        <v>0</v>
      </c>
      <c r="BN541" s="119">
        <v>1</v>
      </c>
      <c r="BO541" s="119">
        <v>7</v>
      </c>
    </row>
    <row r="542" spans="1:67" ht="24" customHeight="1" x14ac:dyDescent="0.3">
      <c r="A542" s="379" t="s">
        <v>4018</v>
      </c>
      <c r="B542" s="365" t="s">
        <v>4019</v>
      </c>
      <c r="C542" s="366" t="s">
        <v>2201</v>
      </c>
      <c r="D542" s="367">
        <f t="shared" si="28"/>
        <v>0</v>
      </c>
      <c r="E542" s="368">
        <f t="shared" si="29"/>
        <v>0</v>
      </c>
      <c r="F542" s="368">
        <f t="shared" si="30"/>
        <v>0</v>
      </c>
      <c r="G542" s="368">
        <f t="shared" si="31"/>
        <v>0</v>
      </c>
      <c r="H542" s="368">
        <f t="shared" si="32"/>
        <v>0</v>
      </c>
      <c r="I542" s="368">
        <f t="shared" si="33"/>
        <v>0</v>
      </c>
      <c r="J542" s="368">
        <f t="shared" si="34"/>
        <v>0</v>
      </c>
      <c r="K542" s="368">
        <f t="shared" si="35"/>
        <v>0</v>
      </c>
      <c r="L542" s="368">
        <f t="shared" si="36"/>
        <v>0</v>
      </c>
      <c r="M542" s="369">
        <f t="shared" si="37"/>
        <v>0</v>
      </c>
      <c r="N542" s="370">
        <f t="shared" si="38"/>
        <v>0</v>
      </c>
      <c r="O542" s="371"/>
      <c r="P542" s="372">
        <f t="shared" si="26"/>
        <v>0</v>
      </c>
      <c r="Q542" s="373" t="str">
        <f t="shared" si="27"/>
        <v/>
      </c>
      <c r="R542" s="374">
        <v>0</v>
      </c>
      <c r="S542" s="384"/>
      <c r="T542" s="384"/>
      <c r="U542" s="385"/>
      <c r="V542" s="385"/>
      <c r="W542" s="117">
        <v>0</v>
      </c>
      <c r="X542" s="387"/>
      <c r="Y542" s="385"/>
      <c r="Z542" s="384"/>
      <c r="AA542" s="384"/>
      <c r="AB542" s="385"/>
      <c r="AC542" s="113">
        <v>0</v>
      </c>
      <c r="AD542" s="117">
        <v>0</v>
      </c>
      <c r="AE542" s="109">
        <v>0</v>
      </c>
      <c r="AF542" s="116"/>
      <c r="AG542" s="116"/>
      <c r="AH542" s="389">
        <v>0</v>
      </c>
      <c r="AI542" s="117">
        <v>0</v>
      </c>
      <c r="AJ542" s="375">
        <v>0</v>
      </c>
      <c r="AK542" s="383"/>
      <c r="AL542" s="385"/>
      <c r="AM542" s="386">
        <v>0</v>
      </c>
      <c r="AN542" s="396">
        <v>0</v>
      </c>
      <c r="AO542" s="374">
        <v>0</v>
      </c>
      <c r="AP542" s="391"/>
      <c r="AQ542" s="384"/>
      <c r="AR542" s="117">
        <v>0</v>
      </c>
      <c r="AS542" s="123">
        <v>0</v>
      </c>
      <c r="AT542" s="384"/>
      <c r="AU542" s="374"/>
      <c r="AV542" s="384"/>
      <c r="AW542" s="374"/>
      <c r="AX542" s="392"/>
      <c r="AY542" s="384"/>
      <c r="AZ542" s="385"/>
      <c r="BA542" s="385"/>
      <c r="BB542" s="445">
        <v>0</v>
      </c>
      <c r="BC542" s="445">
        <v>0</v>
      </c>
      <c r="BD542" s="445">
        <v>0</v>
      </c>
      <c r="BE542" s="378"/>
      <c r="BF542" s="109"/>
      <c r="BG542" s="109"/>
      <c r="BH542" s="116"/>
      <c r="BI542" s="117"/>
      <c r="BJ542" s="378"/>
      <c r="BK542" s="378"/>
      <c r="BL542" s="117"/>
      <c r="BM542" s="374">
        <v>0</v>
      </c>
      <c r="BN542" s="384"/>
      <c r="BO542" s="384"/>
    </row>
    <row r="543" spans="1:67" ht="24" customHeight="1" x14ac:dyDescent="0.3">
      <c r="A543" s="379" t="s">
        <v>4022</v>
      </c>
      <c r="B543" s="365" t="s">
        <v>4023</v>
      </c>
      <c r="C543" s="366" t="s">
        <v>138</v>
      </c>
      <c r="D543" s="367">
        <f t="shared" si="28"/>
        <v>0</v>
      </c>
      <c r="E543" s="368">
        <f t="shared" si="29"/>
        <v>0</v>
      </c>
      <c r="F543" s="368">
        <f t="shared" si="30"/>
        <v>0</v>
      </c>
      <c r="G543" s="368">
        <f t="shared" si="31"/>
        <v>0</v>
      </c>
      <c r="H543" s="368">
        <f t="shared" si="32"/>
        <v>0</v>
      </c>
      <c r="I543" s="368">
        <f t="shared" si="33"/>
        <v>0</v>
      </c>
      <c r="J543" s="368">
        <f t="shared" si="34"/>
        <v>0</v>
      </c>
      <c r="K543" s="368">
        <f t="shared" si="35"/>
        <v>0</v>
      </c>
      <c r="L543" s="368">
        <f t="shared" si="36"/>
        <v>0</v>
      </c>
      <c r="M543" s="369">
        <f t="shared" si="37"/>
        <v>0</v>
      </c>
      <c r="N543" s="370">
        <f t="shared" si="38"/>
        <v>0</v>
      </c>
      <c r="O543" s="371"/>
      <c r="P543" s="372">
        <f t="shared" si="26"/>
        <v>0</v>
      </c>
      <c r="Q543" s="373" t="str">
        <f t="shared" si="27"/>
        <v/>
      </c>
      <c r="R543" s="383">
        <v>0</v>
      </c>
      <c r="S543" s="119"/>
      <c r="T543" s="119"/>
      <c r="U543" s="113"/>
      <c r="V543" s="113"/>
      <c r="W543" s="117">
        <v>0</v>
      </c>
      <c r="X543" s="123"/>
      <c r="Y543" s="113"/>
      <c r="Z543" s="119"/>
      <c r="AA543" s="119"/>
      <c r="AB543" s="113"/>
      <c r="AC543" s="385">
        <v>0</v>
      </c>
      <c r="AD543" s="117">
        <v>0</v>
      </c>
      <c r="AE543" s="109">
        <v>0</v>
      </c>
      <c r="AF543" s="116"/>
      <c r="AG543" s="116"/>
      <c r="AH543" s="124">
        <v>0</v>
      </c>
      <c r="AI543" s="117">
        <v>0</v>
      </c>
      <c r="AJ543" s="375">
        <v>0</v>
      </c>
      <c r="AK543" s="374"/>
      <c r="AL543" s="113"/>
      <c r="AM543" s="117">
        <v>0</v>
      </c>
      <c r="AN543" s="375">
        <v>0</v>
      </c>
      <c r="AO543" s="374">
        <v>0</v>
      </c>
      <c r="AP543" s="376"/>
      <c r="AQ543" s="119"/>
      <c r="AR543" s="386">
        <v>0</v>
      </c>
      <c r="AS543" s="123">
        <v>0</v>
      </c>
      <c r="AT543" s="119"/>
      <c r="AU543" s="374"/>
      <c r="AV543" s="119"/>
      <c r="AW543" s="374"/>
      <c r="AX543" s="126"/>
      <c r="AY543" s="119"/>
      <c r="AZ543" s="113"/>
      <c r="BA543" s="113"/>
      <c r="BB543" s="394">
        <v>0</v>
      </c>
      <c r="BC543" s="394">
        <v>0</v>
      </c>
      <c r="BD543" s="394">
        <v>0</v>
      </c>
      <c r="BE543" s="378"/>
      <c r="BF543" s="444"/>
      <c r="BG543" s="444"/>
      <c r="BH543" s="116"/>
      <c r="BI543" s="386"/>
      <c r="BJ543" s="378"/>
      <c r="BK543" s="378"/>
      <c r="BL543" s="386"/>
      <c r="BM543" s="374">
        <v>0</v>
      </c>
      <c r="BN543" s="119"/>
      <c r="BO543" s="119"/>
    </row>
    <row r="544" spans="1:67" ht="24" customHeight="1" x14ac:dyDescent="0.3">
      <c r="A544" s="364" t="s">
        <v>4027</v>
      </c>
      <c r="B544" s="365" t="s">
        <v>4028</v>
      </c>
      <c r="C544" s="366" t="s">
        <v>3524</v>
      </c>
      <c r="D544" s="367">
        <f t="shared" si="28"/>
        <v>12</v>
      </c>
      <c r="E544" s="368">
        <f t="shared" si="29"/>
        <v>6</v>
      </c>
      <c r="F544" s="368">
        <f t="shared" si="30"/>
        <v>0</v>
      </c>
      <c r="G544" s="368">
        <f t="shared" si="31"/>
        <v>0</v>
      </c>
      <c r="H544" s="368">
        <f t="shared" si="32"/>
        <v>0</v>
      </c>
      <c r="I544" s="368">
        <f t="shared" si="33"/>
        <v>0</v>
      </c>
      <c r="J544" s="368">
        <f t="shared" si="34"/>
        <v>0</v>
      </c>
      <c r="K544" s="368">
        <f t="shared" si="35"/>
        <v>0</v>
      </c>
      <c r="L544" s="368">
        <f t="shared" si="36"/>
        <v>0</v>
      </c>
      <c r="M544" s="369">
        <f t="shared" si="37"/>
        <v>0</v>
      </c>
      <c r="N544" s="370">
        <f t="shared" si="38"/>
        <v>18</v>
      </c>
      <c r="O544" s="371"/>
      <c r="P544" s="372">
        <f t="shared" si="26"/>
        <v>18</v>
      </c>
      <c r="Q544" s="373">
        <f t="shared" si="27"/>
        <v>449</v>
      </c>
      <c r="R544" s="374">
        <v>0</v>
      </c>
      <c r="S544" s="119"/>
      <c r="T544" s="119"/>
      <c r="U544" s="113"/>
      <c r="V544" s="113"/>
      <c r="W544" s="117">
        <v>0</v>
      </c>
      <c r="X544" s="123"/>
      <c r="Y544" s="113"/>
      <c r="Z544" s="119"/>
      <c r="AA544" s="119"/>
      <c r="AB544" s="113"/>
      <c r="AC544" s="113">
        <v>6</v>
      </c>
      <c r="AD544" s="117">
        <v>0</v>
      </c>
      <c r="AE544" s="109">
        <v>0</v>
      </c>
      <c r="AF544" s="116"/>
      <c r="AG544" s="116"/>
      <c r="AH544" s="124">
        <v>0</v>
      </c>
      <c r="AI544" s="117">
        <v>0</v>
      </c>
      <c r="AJ544" s="375">
        <v>0</v>
      </c>
      <c r="AK544" s="374"/>
      <c r="AL544" s="113"/>
      <c r="AM544" s="117">
        <v>0</v>
      </c>
      <c r="AN544" s="375">
        <v>0</v>
      </c>
      <c r="AO544" s="374">
        <v>0</v>
      </c>
      <c r="AP544" s="376"/>
      <c r="AQ544" s="119"/>
      <c r="AR544" s="386">
        <v>0</v>
      </c>
      <c r="AS544" s="387">
        <v>0</v>
      </c>
      <c r="AT544" s="119"/>
      <c r="AU544" s="374"/>
      <c r="AV544" s="119"/>
      <c r="AW544" s="374"/>
      <c r="AX544" s="126"/>
      <c r="AY544" s="119">
        <v>12</v>
      </c>
      <c r="AZ544" s="113"/>
      <c r="BA544" s="113"/>
      <c r="BB544" s="394">
        <v>0</v>
      </c>
      <c r="BC544" s="394">
        <v>0</v>
      </c>
      <c r="BD544" s="394">
        <v>0</v>
      </c>
      <c r="BE544" s="378"/>
      <c r="BF544" s="440"/>
      <c r="BG544" s="440"/>
      <c r="BH544" s="116"/>
      <c r="BI544" s="386"/>
      <c r="BJ544" s="378"/>
      <c r="BK544" s="378"/>
      <c r="BL544" s="386"/>
      <c r="BM544" s="374">
        <v>0</v>
      </c>
      <c r="BN544" s="119"/>
      <c r="BO544" s="119"/>
    </row>
    <row r="545" spans="1:67" ht="24" customHeight="1" x14ac:dyDescent="0.3">
      <c r="A545" s="379" t="s">
        <v>1330</v>
      </c>
      <c r="B545" s="365" t="s">
        <v>1331</v>
      </c>
      <c r="C545" s="366" t="s">
        <v>311</v>
      </c>
      <c r="D545" s="367">
        <f t="shared" si="28"/>
        <v>36</v>
      </c>
      <c r="E545" s="368">
        <f t="shared" si="29"/>
        <v>16</v>
      </c>
      <c r="F545" s="368">
        <f t="shared" si="30"/>
        <v>15</v>
      </c>
      <c r="G545" s="368">
        <f t="shared" si="31"/>
        <v>7</v>
      </c>
      <c r="H545" s="368">
        <f t="shared" si="32"/>
        <v>0</v>
      </c>
      <c r="I545" s="368">
        <f t="shared" si="33"/>
        <v>0</v>
      </c>
      <c r="J545" s="368">
        <f t="shared" si="34"/>
        <v>0</v>
      </c>
      <c r="K545" s="368">
        <f t="shared" si="35"/>
        <v>0</v>
      </c>
      <c r="L545" s="368">
        <f t="shared" si="36"/>
        <v>0</v>
      </c>
      <c r="M545" s="369">
        <f t="shared" si="37"/>
        <v>0</v>
      </c>
      <c r="N545" s="370">
        <f t="shared" si="38"/>
        <v>74</v>
      </c>
      <c r="O545" s="371"/>
      <c r="P545" s="372">
        <f t="shared" si="26"/>
        <v>74</v>
      </c>
      <c r="Q545" s="373">
        <f t="shared" si="27"/>
        <v>157</v>
      </c>
      <c r="R545" s="383">
        <v>0</v>
      </c>
      <c r="S545" s="119"/>
      <c r="T545" s="119"/>
      <c r="U545" s="113"/>
      <c r="V545" s="113"/>
      <c r="W545" s="117">
        <v>0</v>
      </c>
      <c r="X545" s="123"/>
      <c r="Y545" s="113"/>
      <c r="Z545" s="119"/>
      <c r="AA545" s="119"/>
      <c r="AB545" s="113">
        <v>36</v>
      </c>
      <c r="AC545" s="113">
        <v>0</v>
      </c>
      <c r="AD545" s="117">
        <v>0</v>
      </c>
      <c r="AE545" s="109">
        <v>0</v>
      </c>
      <c r="AF545" s="116"/>
      <c r="AG545" s="116">
        <v>15</v>
      </c>
      <c r="AH545" s="124">
        <v>0</v>
      </c>
      <c r="AI545" s="117">
        <v>0</v>
      </c>
      <c r="AJ545" s="375">
        <v>0</v>
      </c>
      <c r="AK545" s="374"/>
      <c r="AL545" s="113">
        <v>7</v>
      </c>
      <c r="AM545" s="117">
        <v>0</v>
      </c>
      <c r="AN545" s="375">
        <v>0</v>
      </c>
      <c r="AO545" s="374">
        <v>0</v>
      </c>
      <c r="AP545" s="376"/>
      <c r="AQ545" s="119"/>
      <c r="AR545" s="117">
        <v>0</v>
      </c>
      <c r="AS545" s="387">
        <v>0</v>
      </c>
      <c r="AT545" s="119"/>
      <c r="AU545" s="374"/>
      <c r="AV545" s="119"/>
      <c r="AW545" s="374"/>
      <c r="AX545" s="126">
        <v>16</v>
      </c>
      <c r="AY545" s="119"/>
      <c r="AZ545" s="113"/>
      <c r="BA545" s="113"/>
      <c r="BB545" s="377">
        <v>0</v>
      </c>
      <c r="BC545" s="377">
        <v>0</v>
      </c>
      <c r="BD545" s="377">
        <v>0</v>
      </c>
      <c r="BE545" s="378"/>
      <c r="BF545" s="109"/>
      <c r="BG545" s="109"/>
      <c r="BH545" s="116"/>
      <c r="BI545" s="117"/>
      <c r="BJ545" s="378"/>
      <c r="BK545" s="378"/>
      <c r="BL545" s="117"/>
      <c r="BM545" s="374">
        <v>0</v>
      </c>
      <c r="BN545" s="119"/>
      <c r="BO545" s="119"/>
    </row>
    <row r="546" spans="1:67" ht="24" customHeight="1" x14ac:dyDescent="0.3">
      <c r="A546" s="364" t="s">
        <v>4033</v>
      </c>
      <c r="B546" s="365" t="s">
        <v>4034</v>
      </c>
      <c r="C546" s="366" t="s">
        <v>3222</v>
      </c>
      <c r="D546" s="367">
        <f t="shared" si="28"/>
        <v>0</v>
      </c>
      <c r="E546" s="368">
        <f t="shared" si="29"/>
        <v>0</v>
      </c>
      <c r="F546" s="368">
        <f t="shared" si="30"/>
        <v>0</v>
      </c>
      <c r="G546" s="368">
        <f t="shared" si="31"/>
        <v>0</v>
      </c>
      <c r="H546" s="368">
        <f t="shared" si="32"/>
        <v>0</v>
      </c>
      <c r="I546" s="368">
        <f t="shared" si="33"/>
        <v>0</v>
      </c>
      <c r="J546" s="368">
        <f t="shared" si="34"/>
        <v>0</v>
      </c>
      <c r="K546" s="368">
        <f t="shared" si="35"/>
        <v>0</v>
      </c>
      <c r="L546" s="368">
        <f t="shared" si="36"/>
        <v>0</v>
      </c>
      <c r="M546" s="369">
        <f t="shared" si="37"/>
        <v>0</v>
      </c>
      <c r="N546" s="370">
        <f t="shared" si="38"/>
        <v>0</v>
      </c>
      <c r="O546" s="371"/>
      <c r="P546" s="372">
        <f t="shared" si="26"/>
        <v>0</v>
      </c>
      <c r="Q546" s="373" t="str">
        <f t="shared" si="27"/>
        <v/>
      </c>
      <c r="R546" s="383">
        <v>0</v>
      </c>
      <c r="S546" s="119"/>
      <c r="T546" s="119"/>
      <c r="U546" s="113"/>
      <c r="V546" s="113"/>
      <c r="W546" s="117">
        <v>0</v>
      </c>
      <c r="X546" s="387"/>
      <c r="Y546" s="113"/>
      <c r="Z546" s="119"/>
      <c r="AA546" s="119"/>
      <c r="AB546" s="113"/>
      <c r="AC546" s="385">
        <v>0</v>
      </c>
      <c r="AD546" s="117">
        <v>0</v>
      </c>
      <c r="AE546" s="109">
        <v>0</v>
      </c>
      <c r="AF546" s="116"/>
      <c r="AG546" s="116"/>
      <c r="AH546" s="389">
        <v>0</v>
      </c>
      <c r="AI546" s="117">
        <v>0</v>
      </c>
      <c r="AJ546" s="375">
        <v>0</v>
      </c>
      <c r="AK546" s="383"/>
      <c r="AL546" s="113"/>
      <c r="AM546" s="117">
        <v>0</v>
      </c>
      <c r="AN546" s="375">
        <v>0</v>
      </c>
      <c r="AO546" s="383">
        <v>0</v>
      </c>
      <c r="AP546" s="391"/>
      <c r="AQ546" s="119"/>
      <c r="AR546" s="386">
        <v>0</v>
      </c>
      <c r="AS546" s="123">
        <v>0</v>
      </c>
      <c r="AT546" s="119"/>
      <c r="AU546" s="383"/>
      <c r="AV546" s="119"/>
      <c r="AW546" s="383"/>
      <c r="AX546" s="126"/>
      <c r="AY546" s="119"/>
      <c r="AZ546" s="113"/>
      <c r="BA546" s="113"/>
      <c r="BB546" s="394">
        <v>0</v>
      </c>
      <c r="BC546" s="394">
        <v>0</v>
      </c>
      <c r="BD546" s="394">
        <v>0</v>
      </c>
      <c r="BE546" s="378"/>
      <c r="BF546" s="109"/>
      <c r="BG546" s="109"/>
      <c r="BH546" s="116"/>
      <c r="BI546" s="386"/>
      <c r="BJ546" s="378"/>
      <c r="BK546" s="378"/>
      <c r="BL546" s="386"/>
      <c r="BM546" s="374">
        <v>0</v>
      </c>
      <c r="BN546" s="119"/>
      <c r="BO546" s="119"/>
    </row>
    <row r="547" spans="1:67" ht="24" customHeight="1" x14ac:dyDescent="0.3">
      <c r="A547" s="380" t="s">
        <v>1336</v>
      </c>
      <c r="B547" s="381" t="s">
        <v>1337</v>
      </c>
      <c r="C547" s="382" t="s">
        <v>138</v>
      </c>
      <c r="D547" s="367">
        <f t="shared" si="28"/>
        <v>33</v>
      </c>
      <c r="E547" s="368">
        <f t="shared" si="29"/>
        <v>25</v>
      </c>
      <c r="F547" s="368">
        <f t="shared" si="30"/>
        <v>25</v>
      </c>
      <c r="G547" s="368">
        <f t="shared" si="31"/>
        <v>15</v>
      </c>
      <c r="H547" s="368">
        <f t="shared" si="32"/>
        <v>15</v>
      </c>
      <c r="I547" s="368">
        <f t="shared" si="33"/>
        <v>7</v>
      </c>
      <c r="J547" s="368">
        <f t="shared" si="34"/>
        <v>5</v>
      </c>
      <c r="K547" s="368">
        <f t="shared" si="35"/>
        <v>2</v>
      </c>
      <c r="L547" s="368">
        <f t="shared" si="36"/>
        <v>1</v>
      </c>
      <c r="M547" s="369">
        <f t="shared" si="37"/>
        <v>1</v>
      </c>
      <c r="N547" s="370">
        <f t="shared" si="38"/>
        <v>129</v>
      </c>
      <c r="O547" s="371"/>
      <c r="P547" s="372">
        <f t="shared" si="26"/>
        <v>129</v>
      </c>
      <c r="Q547" s="373">
        <f t="shared" si="27"/>
        <v>110</v>
      </c>
      <c r="R547" s="374">
        <v>0</v>
      </c>
      <c r="S547" s="119">
        <v>2</v>
      </c>
      <c r="T547" s="119">
        <v>7</v>
      </c>
      <c r="U547" s="113"/>
      <c r="V547" s="113"/>
      <c r="W547" s="117">
        <v>0</v>
      </c>
      <c r="X547" s="123"/>
      <c r="Y547" s="113"/>
      <c r="Z547" s="119"/>
      <c r="AA547" s="119"/>
      <c r="AB547" s="113"/>
      <c r="AC547" s="113">
        <v>0</v>
      </c>
      <c r="AD547" s="117">
        <v>0</v>
      </c>
      <c r="AE547" s="214">
        <v>0</v>
      </c>
      <c r="AF547" s="388"/>
      <c r="AG547" s="388"/>
      <c r="AH547" s="124">
        <v>0</v>
      </c>
      <c r="AI547" s="117">
        <v>0</v>
      </c>
      <c r="AJ547" s="375">
        <v>1</v>
      </c>
      <c r="AK547" s="374">
        <v>1</v>
      </c>
      <c r="AL547" s="113">
        <v>25</v>
      </c>
      <c r="AM547" s="117">
        <v>0</v>
      </c>
      <c r="AN547" s="375">
        <v>0</v>
      </c>
      <c r="AO547" s="383">
        <v>15</v>
      </c>
      <c r="AP547" s="376"/>
      <c r="AQ547" s="119"/>
      <c r="AR547" s="117">
        <v>0</v>
      </c>
      <c r="AS547" s="387">
        <v>0</v>
      </c>
      <c r="AT547" s="119"/>
      <c r="AU547" s="383">
        <v>5</v>
      </c>
      <c r="AV547" s="119"/>
      <c r="AW547" s="383"/>
      <c r="AX547" s="392">
        <v>33</v>
      </c>
      <c r="AY547" s="119">
        <v>15</v>
      </c>
      <c r="AZ547" s="113"/>
      <c r="BA547" s="113"/>
      <c r="BB547" s="377">
        <v>0</v>
      </c>
      <c r="BC547" s="377">
        <v>0</v>
      </c>
      <c r="BD547" s="377">
        <v>0</v>
      </c>
      <c r="BE547" s="393"/>
      <c r="BF547" s="109">
        <v>1</v>
      </c>
      <c r="BG547" s="109">
        <v>25</v>
      </c>
      <c r="BH547" s="388"/>
      <c r="BI547" s="117"/>
      <c r="BJ547" s="393"/>
      <c r="BK547" s="393"/>
      <c r="BL547" s="117"/>
      <c r="BM547" s="374">
        <v>10</v>
      </c>
      <c r="BN547" s="119"/>
      <c r="BO547" s="119"/>
    </row>
    <row r="548" spans="1:67" ht="24" customHeight="1" x14ac:dyDescent="0.3">
      <c r="A548" s="364" t="s">
        <v>4039</v>
      </c>
      <c r="B548" s="365" t="s">
        <v>4040</v>
      </c>
      <c r="C548" s="366" t="s">
        <v>2688</v>
      </c>
      <c r="D548" s="367">
        <f t="shared" si="28"/>
        <v>0</v>
      </c>
      <c r="E548" s="368">
        <f t="shared" si="29"/>
        <v>0</v>
      </c>
      <c r="F548" s="368">
        <f t="shared" si="30"/>
        <v>0</v>
      </c>
      <c r="G548" s="368">
        <f t="shared" si="31"/>
        <v>0</v>
      </c>
      <c r="H548" s="368">
        <f t="shared" si="32"/>
        <v>0</v>
      </c>
      <c r="I548" s="368">
        <f t="shared" si="33"/>
        <v>0</v>
      </c>
      <c r="J548" s="368">
        <f t="shared" si="34"/>
        <v>0</v>
      </c>
      <c r="K548" s="368">
        <f t="shared" si="35"/>
        <v>0</v>
      </c>
      <c r="L548" s="368">
        <f t="shared" si="36"/>
        <v>0</v>
      </c>
      <c r="M548" s="369">
        <f t="shared" si="37"/>
        <v>0</v>
      </c>
      <c r="N548" s="370">
        <f t="shared" si="38"/>
        <v>0</v>
      </c>
      <c r="O548" s="371"/>
      <c r="P548" s="372">
        <f t="shared" si="26"/>
        <v>0</v>
      </c>
      <c r="Q548" s="373" t="str">
        <f t="shared" si="27"/>
        <v/>
      </c>
      <c r="R548" s="383">
        <v>0</v>
      </c>
      <c r="S548" s="119"/>
      <c r="T548" s="119"/>
      <c r="U548" s="113"/>
      <c r="V548" s="113"/>
      <c r="W548" s="386">
        <v>0</v>
      </c>
      <c r="X548" s="123"/>
      <c r="Y548" s="113"/>
      <c r="Z548" s="119"/>
      <c r="AA548" s="119"/>
      <c r="AB548" s="113"/>
      <c r="AC548" s="113">
        <v>0</v>
      </c>
      <c r="AD548" s="117">
        <v>0</v>
      </c>
      <c r="AE548" s="214">
        <v>0</v>
      </c>
      <c r="AF548" s="116"/>
      <c r="AG548" s="116"/>
      <c r="AH548" s="124">
        <v>0</v>
      </c>
      <c r="AI548" s="117">
        <v>0</v>
      </c>
      <c r="AJ548" s="375">
        <v>0</v>
      </c>
      <c r="AK548" s="374"/>
      <c r="AL548" s="113"/>
      <c r="AM548" s="117">
        <v>0</v>
      </c>
      <c r="AN548" s="375">
        <v>0</v>
      </c>
      <c r="AO548" s="374">
        <v>0</v>
      </c>
      <c r="AP548" s="376"/>
      <c r="AQ548" s="119"/>
      <c r="AR548" s="386">
        <v>0</v>
      </c>
      <c r="AS548" s="123">
        <v>0</v>
      </c>
      <c r="AT548" s="119"/>
      <c r="AU548" s="374"/>
      <c r="AV548" s="119"/>
      <c r="AW548" s="374"/>
      <c r="AX548" s="392"/>
      <c r="AY548" s="119"/>
      <c r="AZ548" s="113"/>
      <c r="BA548" s="113"/>
      <c r="BB548" s="377">
        <v>0</v>
      </c>
      <c r="BC548" s="377">
        <v>0</v>
      </c>
      <c r="BD548" s="377">
        <v>0</v>
      </c>
      <c r="BE548" s="378"/>
      <c r="BF548" s="109"/>
      <c r="BG548" s="109"/>
      <c r="BH548" s="116"/>
      <c r="BI548" s="386"/>
      <c r="BJ548" s="378"/>
      <c r="BK548" s="378"/>
      <c r="BL548" s="386"/>
      <c r="BM548" s="374">
        <v>0</v>
      </c>
      <c r="BN548" s="119"/>
      <c r="BO548" s="119"/>
    </row>
    <row r="549" spans="1:67" ht="24" customHeight="1" x14ac:dyDescent="0.3">
      <c r="A549" s="379" t="s">
        <v>4043</v>
      </c>
      <c r="B549" s="365" t="s">
        <v>4044</v>
      </c>
      <c r="C549" s="366" t="s">
        <v>998</v>
      </c>
      <c r="D549" s="367">
        <f t="shared" si="28"/>
        <v>0</v>
      </c>
      <c r="E549" s="368">
        <f t="shared" si="29"/>
        <v>0</v>
      </c>
      <c r="F549" s="368">
        <f t="shared" si="30"/>
        <v>0</v>
      </c>
      <c r="G549" s="368">
        <f t="shared" si="31"/>
        <v>0</v>
      </c>
      <c r="H549" s="368">
        <f t="shared" si="32"/>
        <v>0</v>
      </c>
      <c r="I549" s="368">
        <f t="shared" si="33"/>
        <v>0</v>
      </c>
      <c r="J549" s="368">
        <f t="shared" si="34"/>
        <v>0</v>
      </c>
      <c r="K549" s="368">
        <f t="shared" si="35"/>
        <v>0</v>
      </c>
      <c r="L549" s="368">
        <f t="shared" si="36"/>
        <v>0</v>
      </c>
      <c r="M549" s="369">
        <f t="shared" si="37"/>
        <v>0</v>
      </c>
      <c r="N549" s="370">
        <f t="shared" si="38"/>
        <v>0</v>
      </c>
      <c r="O549" s="371"/>
      <c r="P549" s="372">
        <f t="shared" si="26"/>
        <v>0</v>
      </c>
      <c r="Q549" s="373" t="str">
        <f t="shared" si="27"/>
        <v/>
      </c>
      <c r="R549" s="374">
        <v>0</v>
      </c>
      <c r="S549" s="119"/>
      <c r="T549" s="119"/>
      <c r="U549" s="113"/>
      <c r="V549" s="113"/>
      <c r="W549" s="386">
        <v>0</v>
      </c>
      <c r="X549" s="123"/>
      <c r="Y549" s="113"/>
      <c r="Z549" s="119"/>
      <c r="AA549" s="119"/>
      <c r="AB549" s="113"/>
      <c r="AC549" s="113">
        <v>0</v>
      </c>
      <c r="AD549" s="117">
        <v>0</v>
      </c>
      <c r="AE549" s="109">
        <v>0</v>
      </c>
      <c r="AF549" s="116"/>
      <c r="AG549" s="116"/>
      <c r="AH549" s="124">
        <v>0</v>
      </c>
      <c r="AI549" s="117">
        <v>0</v>
      </c>
      <c r="AJ549" s="375">
        <v>0</v>
      </c>
      <c r="AK549" s="374"/>
      <c r="AL549" s="113"/>
      <c r="AM549" s="117">
        <v>0</v>
      </c>
      <c r="AN549" s="375">
        <v>0</v>
      </c>
      <c r="AO549" s="383">
        <v>0</v>
      </c>
      <c r="AP549" s="376"/>
      <c r="AQ549" s="119"/>
      <c r="AR549" s="117">
        <v>0</v>
      </c>
      <c r="AS549" s="387">
        <v>0</v>
      </c>
      <c r="AT549" s="119"/>
      <c r="AU549" s="383"/>
      <c r="AV549" s="119"/>
      <c r="AW549" s="383"/>
      <c r="AX549" s="126"/>
      <c r="AY549" s="119"/>
      <c r="AZ549" s="113"/>
      <c r="BA549" s="113"/>
      <c r="BB549" s="377">
        <v>0</v>
      </c>
      <c r="BC549" s="377">
        <v>0</v>
      </c>
      <c r="BD549" s="377">
        <v>0</v>
      </c>
      <c r="BE549" s="378"/>
      <c r="BF549" s="109"/>
      <c r="BG549" s="109"/>
      <c r="BH549" s="116"/>
      <c r="BI549" s="117"/>
      <c r="BJ549" s="378"/>
      <c r="BK549" s="378"/>
      <c r="BL549" s="117"/>
      <c r="BM549" s="374">
        <v>0</v>
      </c>
      <c r="BN549" s="119"/>
      <c r="BO549" s="119"/>
    </row>
    <row r="550" spans="1:67" ht="24" customHeight="1" x14ac:dyDescent="0.3">
      <c r="A550" s="380" t="s">
        <v>4048</v>
      </c>
      <c r="B550" s="381" t="s">
        <v>4050</v>
      </c>
      <c r="C550" s="382" t="s">
        <v>4835</v>
      </c>
      <c r="D550" s="367">
        <f t="shared" si="28"/>
        <v>0</v>
      </c>
      <c r="E550" s="368">
        <f t="shared" si="29"/>
        <v>0</v>
      </c>
      <c r="F550" s="368">
        <f t="shared" si="30"/>
        <v>0</v>
      </c>
      <c r="G550" s="368">
        <f t="shared" si="31"/>
        <v>0</v>
      </c>
      <c r="H550" s="368">
        <f t="shared" si="32"/>
        <v>0</v>
      </c>
      <c r="I550" s="368">
        <f t="shared" si="33"/>
        <v>0</v>
      </c>
      <c r="J550" s="368">
        <f t="shared" si="34"/>
        <v>0</v>
      </c>
      <c r="K550" s="368">
        <f t="shared" si="35"/>
        <v>0</v>
      </c>
      <c r="L550" s="368">
        <f t="shared" si="36"/>
        <v>0</v>
      </c>
      <c r="M550" s="369">
        <f t="shared" si="37"/>
        <v>0</v>
      </c>
      <c r="N550" s="370">
        <f t="shared" si="38"/>
        <v>0</v>
      </c>
      <c r="O550" s="371"/>
      <c r="P550" s="372">
        <f t="shared" si="26"/>
        <v>0</v>
      </c>
      <c r="Q550" s="373" t="str">
        <f t="shared" si="27"/>
        <v/>
      </c>
      <c r="R550" s="374">
        <v>0</v>
      </c>
      <c r="S550" s="119"/>
      <c r="T550" s="119"/>
      <c r="U550" s="113"/>
      <c r="V550" s="113"/>
      <c r="W550" s="117">
        <v>0</v>
      </c>
      <c r="X550" s="387"/>
      <c r="Y550" s="113"/>
      <c r="Z550" s="119"/>
      <c r="AA550" s="119"/>
      <c r="AB550" s="113"/>
      <c r="AC550" s="113">
        <v>0</v>
      </c>
      <c r="AD550" s="386">
        <v>0</v>
      </c>
      <c r="AE550" s="214">
        <v>0</v>
      </c>
      <c r="AF550" s="388"/>
      <c r="AG550" s="388"/>
      <c r="AH550" s="124">
        <v>0</v>
      </c>
      <c r="AI550" s="386">
        <v>0</v>
      </c>
      <c r="AJ550" s="396">
        <v>0</v>
      </c>
      <c r="AK550" s="383"/>
      <c r="AL550" s="113"/>
      <c r="AM550" s="117">
        <v>0</v>
      </c>
      <c r="AN550" s="375">
        <v>0</v>
      </c>
      <c r="AO550" s="383">
        <v>0</v>
      </c>
      <c r="AP550" s="391"/>
      <c r="AQ550" s="119"/>
      <c r="AR550" s="386">
        <v>0</v>
      </c>
      <c r="AS550" s="123">
        <v>0</v>
      </c>
      <c r="AT550" s="119"/>
      <c r="AU550" s="383"/>
      <c r="AV550" s="119"/>
      <c r="AW550" s="383"/>
      <c r="AX550" s="126"/>
      <c r="AY550" s="119"/>
      <c r="AZ550" s="113"/>
      <c r="BA550" s="113"/>
      <c r="BB550" s="377">
        <v>0</v>
      </c>
      <c r="BC550" s="377">
        <v>0</v>
      </c>
      <c r="BD550" s="377">
        <v>0</v>
      </c>
      <c r="BE550" s="393"/>
      <c r="BF550" s="214"/>
      <c r="BG550" s="214"/>
      <c r="BH550" s="388"/>
      <c r="BI550" s="386"/>
      <c r="BJ550" s="393"/>
      <c r="BK550" s="393"/>
      <c r="BL550" s="386"/>
      <c r="BM550" s="374">
        <v>0</v>
      </c>
      <c r="BN550" s="119"/>
      <c r="BO550" s="119"/>
    </row>
    <row r="551" spans="1:67" ht="24" customHeight="1" x14ac:dyDescent="0.3">
      <c r="A551" s="380" t="s">
        <v>4053</v>
      </c>
      <c r="B551" s="381" t="s">
        <v>4058</v>
      </c>
      <c r="C551" s="382" t="s">
        <v>2185</v>
      </c>
      <c r="D551" s="367">
        <f t="shared" si="28"/>
        <v>24</v>
      </c>
      <c r="E551" s="368">
        <f t="shared" si="29"/>
        <v>6</v>
      </c>
      <c r="F551" s="368">
        <f t="shared" si="30"/>
        <v>0</v>
      </c>
      <c r="G551" s="368">
        <f t="shared" si="31"/>
        <v>0</v>
      </c>
      <c r="H551" s="368">
        <f t="shared" si="32"/>
        <v>0</v>
      </c>
      <c r="I551" s="368">
        <f t="shared" si="33"/>
        <v>0</v>
      </c>
      <c r="J551" s="368">
        <f t="shared" si="34"/>
        <v>0</v>
      </c>
      <c r="K551" s="368">
        <f t="shared" si="35"/>
        <v>0</v>
      </c>
      <c r="L551" s="368">
        <f t="shared" si="36"/>
        <v>0</v>
      </c>
      <c r="M551" s="369">
        <f t="shared" si="37"/>
        <v>0</v>
      </c>
      <c r="N551" s="370">
        <f t="shared" si="38"/>
        <v>30</v>
      </c>
      <c r="O551" s="371"/>
      <c r="P551" s="372">
        <f t="shared" si="26"/>
        <v>30</v>
      </c>
      <c r="Q551" s="373">
        <f t="shared" si="27"/>
        <v>309</v>
      </c>
      <c r="R551" s="374">
        <v>0</v>
      </c>
      <c r="S551" s="119"/>
      <c r="T551" s="119"/>
      <c r="U551" s="113"/>
      <c r="V551" s="113"/>
      <c r="W551" s="386">
        <v>0</v>
      </c>
      <c r="X551" s="387"/>
      <c r="Y551" s="113"/>
      <c r="Z551" s="119"/>
      <c r="AA551" s="119"/>
      <c r="AB551" s="113"/>
      <c r="AC551" s="113">
        <v>24</v>
      </c>
      <c r="AD551" s="386">
        <v>0</v>
      </c>
      <c r="AE551" s="109">
        <v>0</v>
      </c>
      <c r="AF551" s="388"/>
      <c r="AG551" s="388"/>
      <c r="AH551" s="124">
        <v>0</v>
      </c>
      <c r="AI551" s="117">
        <v>0</v>
      </c>
      <c r="AJ551" s="375">
        <v>0</v>
      </c>
      <c r="AK551" s="383"/>
      <c r="AL551" s="113"/>
      <c r="AM551" s="386">
        <v>0</v>
      </c>
      <c r="AN551" s="396">
        <v>0</v>
      </c>
      <c r="AO551" s="383">
        <v>0</v>
      </c>
      <c r="AP551" s="391"/>
      <c r="AQ551" s="119"/>
      <c r="AR551" s="117">
        <v>0</v>
      </c>
      <c r="AS551" s="123">
        <v>0</v>
      </c>
      <c r="AT551" s="119"/>
      <c r="AU551" s="383"/>
      <c r="AV551" s="119"/>
      <c r="AW551" s="383"/>
      <c r="AX551" s="126"/>
      <c r="AY551" s="119">
        <v>6</v>
      </c>
      <c r="AZ551" s="113"/>
      <c r="BA551" s="113"/>
      <c r="BB551" s="377">
        <v>0</v>
      </c>
      <c r="BC551" s="377">
        <v>0</v>
      </c>
      <c r="BD551" s="377">
        <v>0</v>
      </c>
      <c r="BE551" s="393"/>
      <c r="BF551" s="214"/>
      <c r="BG551" s="214"/>
      <c r="BH551" s="388"/>
      <c r="BI551" s="117"/>
      <c r="BJ551" s="393"/>
      <c r="BK551" s="393"/>
      <c r="BL551" s="117"/>
      <c r="BM551" s="374">
        <v>0</v>
      </c>
      <c r="BN551" s="119"/>
      <c r="BO551" s="119"/>
    </row>
    <row r="552" spans="1:67" ht="24" customHeight="1" x14ac:dyDescent="0.3">
      <c r="A552" s="364" t="s">
        <v>4061</v>
      </c>
      <c r="B552" s="365" t="s">
        <v>4842</v>
      </c>
      <c r="C552" s="366" t="s">
        <v>1098</v>
      </c>
      <c r="D552" s="367">
        <f t="shared" si="28"/>
        <v>0</v>
      </c>
      <c r="E552" s="368">
        <f t="shared" si="29"/>
        <v>0</v>
      </c>
      <c r="F552" s="368">
        <f t="shared" si="30"/>
        <v>0</v>
      </c>
      <c r="G552" s="368">
        <f t="shared" si="31"/>
        <v>0</v>
      </c>
      <c r="H552" s="368">
        <f t="shared" si="32"/>
        <v>0</v>
      </c>
      <c r="I552" s="368">
        <f t="shared" si="33"/>
        <v>0</v>
      </c>
      <c r="J552" s="368">
        <f t="shared" si="34"/>
        <v>0</v>
      </c>
      <c r="K552" s="368">
        <f t="shared" si="35"/>
        <v>0</v>
      </c>
      <c r="L552" s="368">
        <f t="shared" si="36"/>
        <v>0</v>
      </c>
      <c r="M552" s="369">
        <f t="shared" si="37"/>
        <v>0</v>
      </c>
      <c r="N552" s="370">
        <f t="shared" si="38"/>
        <v>0</v>
      </c>
      <c r="O552" s="371"/>
      <c r="P552" s="372">
        <f t="shared" si="26"/>
        <v>0</v>
      </c>
      <c r="Q552" s="373" t="str">
        <f t="shared" si="27"/>
        <v/>
      </c>
      <c r="R552" s="374">
        <v>0</v>
      </c>
      <c r="S552" s="119"/>
      <c r="T552" s="119"/>
      <c r="U552" s="113"/>
      <c r="V552" s="113"/>
      <c r="W552" s="117">
        <v>0</v>
      </c>
      <c r="X552" s="123"/>
      <c r="Y552" s="113"/>
      <c r="Z552" s="119"/>
      <c r="AA552" s="119"/>
      <c r="AB552" s="113"/>
      <c r="AC552" s="113">
        <v>0</v>
      </c>
      <c r="AD552" s="117">
        <v>0</v>
      </c>
      <c r="AE552" s="214">
        <v>0</v>
      </c>
      <c r="AF552" s="116"/>
      <c r="AG552" s="116"/>
      <c r="AH552" s="124">
        <v>0</v>
      </c>
      <c r="AI552" s="386">
        <v>0</v>
      </c>
      <c r="AJ552" s="396">
        <v>0</v>
      </c>
      <c r="AK552" s="374"/>
      <c r="AL552" s="113"/>
      <c r="AM552" s="386">
        <v>0</v>
      </c>
      <c r="AN552" s="396">
        <v>0</v>
      </c>
      <c r="AO552" s="374">
        <v>0</v>
      </c>
      <c r="AP552" s="376"/>
      <c r="AQ552" s="119"/>
      <c r="AR552" s="117">
        <v>0</v>
      </c>
      <c r="AS552" s="387">
        <v>0</v>
      </c>
      <c r="AT552" s="119"/>
      <c r="AU552" s="374"/>
      <c r="AV552" s="119"/>
      <c r="AW552" s="374"/>
      <c r="AX552" s="126"/>
      <c r="AY552" s="119"/>
      <c r="AZ552" s="113"/>
      <c r="BA552" s="113"/>
      <c r="BB552" s="377">
        <v>0</v>
      </c>
      <c r="BC552" s="377">
        <v>0</v>
      </c>
      <c r="BD552" s="377">
        <v>0</v>
      </c>
      <c r="BE552" s="378"/>
      <c r="BF552" s="109"/>
      <c r="BG552" s="109"/>
      <c r="BH552" s="116"/>
      <c r="BI552" s="117"/>
      <c r="BJ552" s="378"/>
      <c r="BK552" s="378"/>
      <c r="BL552" s="117"/>
      <c r="BM552" s="374">
        <v>0</v>
      </c>
      <c r="BN552" s="119"/>
      <c r="BO552" s="119"/>
    </row>
    <row r="553" spans="1:67" ht="24" customHeight="1" x14ac:dyDescent="0.3">
      <c r="A553" s="364" t="s">
        <v>4067</v>
      </c>
      <c r="B553" s="365" t="s">
        <v>4068</v>
      </c>
      <c r="C553" s="366" t="s">
        <v>2900</v>
      </c>
      <c r="D553" s="367">
        <f t="shared" si="28"/>
        <v>0</v>
      </c>
      <c r="E553" s="368">
        <f t="shared" si="29"/>
        <v>0</v>
      </c>
      <c r="F553" s="368">
        <f t="shared" si="30"/>
        <v>0</v>
      </c>
      <c r="G553" s="368">
        <f t="shared" si="31"/>
        <v>0</v>
      </c>
      <c r="H553" s="368">
        <f t="shared" si="32"/>
        <v>0</v>
      </c>
      <c r="I553" s="368">
        <f t="shared" si="33"/>
        <v>0</v>
      </c>
      <c r="J553" s="368">
        <f t="shared" si="34"/>
        <v>0</v>
      </c>
      <c r="K553" s="368">
        <f t="shared" si="35"/>
        <v>0</v>
      </c>
      <c r="L553" s="368">
        <f t="shared" si="36"/>
        <v>0</v>
      </c>
      <c r="M553" s="369">
        <f t="shared" si="37"/>
        <v>0</v>
      </c>
      <c r="N553" s="370">
        <f t="shared" si="38"/>
        <v>0</v>
      </c>
      <c r="O553" s="371"/>
      <c r="P553" s="372">
        <f t="shared" si="26"/>
        <v>0</v>
      </c>
      <c r="Q553" s="373" t="str">
        <f t="shared" si="27"/>
        <v/>
      </c>
      <c r="R553" s="374">
        <v>0</v>
      </c>
      <c r="S553" s="119"/>
      <c r="T553" s="119"/>
      <c r="U553" s="113"/>
      <c r="V553" s="113"/>
      <c r="W553" s="117">
        <v>0</v>
      </c>
      <c r="X553" s="387"/>
      <c r="Y553" s="113"/>
      <c r="Z553" s="119"/>
      <c r="AA553" s="119"/>
      <c r="AB553" s="113"/>
      <c r="AC553" s="385">
        <v>0</v>
      </c>
      <c r="AD553" s="386">
        <v>0</v>
      </c>
      <c r="AE553" s="109">
        <v>0</v>
      </c>
      <c r="AF553" s="116"/>
      <c r="AG553" s="116"/>
      <c r="AH553" s="124">
        <v>0</v>
      </c>
      <c r="AI553" s="117">
        <v>0</v>
      </c>
      <c r="AJ553" s="375">
        <v>0</v>
      </c>
      <c r="AK553" s="383"/>
      <c r="AL553" s="113"/>
      <c r="AM553" s="117">
        <v>0</v>
      </c>
      <c r="AN553" s="396">
        <v>0</v>
      </c>
      <c r="AO553" s="383">
        <v>0</v>
      </c>
      <c r="AP553" s="391"/>
      <c r="AQ553" s="119"/>
      <c r="AR553" s="117">
        <v>0</v>
      </c>
      <c r="AS553" s="123">
        <v>0</v>
      </c>
      <c r="AT553" s="119"/>
      <c r="AU553" s="383"/>
      <c r="AV553" s="119"/>
      <c r="AW553" s="383"/>
      <c r="AX553" s="392"/>
      <c r="AY553" s="119"/>
      <c r="AZ553" s="113"/>
      <c r="BA553" s="113"/>
      <c r="BB553" s="377">
        <v>0</v>
      </c>
      <c r="BC553" s="377">
        <v>0</v>
      </c>
      <c r="BD553" s="377">
        <v>0</v>
      </c>
      <c r="BE553" s="378"/>
      <c r="BF553" s="109"/>
      <c r="BG553" s="109"/>
      <c r="BH553" s="116"/>
      <c r="BI553" s="117"/>
      <c r="BJ553" s="378"/>
      <c r="BK553" s="378"/>
      <c r="BL553" s="117"/>
      <c r="BM553" s="383">
        <v>0</v>
      </c>
      <c r="BN553" s="119"/>
      <c r="BO553" s="119"/>
    </row>
    <row r="554" spans="1:67" ht="24" customHeight="1" x14ac:dyDescent="0.3">
      <c r="A554" s="379" t="s">
        <v>495</v>
      </c>
      <c r="B554" s="438" t="s">
        <v>496</v>
      </c>
      <c r="C554" s="366" t="s">
        <v>280</v>
      </c>
      <c r="D554" s="367">
        <f t="shared" si="28"/>
        <v>19</v>
      </c>
      <c r="E554" s="368">
        <f t="shared" si="29"/>
        <v>10</v>
      </c>
      <c r="F554" s="368">
        <f t="shared" si="30"/>
        <v>0</v>
      </c>
      <c r="G554" s="368">
        <f t="shared" si="31"/>
        <v>0</v>
      </c>
      <c r="H554" s="368">
        <f t="shared" si="32"/>
        <v>0</v>
      </c>
      <c r="I554" s="368">
        <f t="shared" si="33"/>
        <v>0</v>
      </c>
      <c r="J554" s="368">
        <f t="shared" si="34"/>
        <v>0</v>
      </c>
      <c r="K554" s="368">
        <f t="shared" si="35"/>
        <v>0</v>
      </c>
      <c r="L554" s="368">
        <f t="shared" si="36"/>
        <v>0</v>
      </c>
      <c r="M554" s="369">
        <f t="shared" si="37"/>
        <v>0</v>
      </c>
      <c r="N554" s="370">
        <f t="shared" si="38"/>
        <v>29</v>
      </c>
      <c r="O554" s="371"/>
      <c r="P554" s="372">
        <f t="shared" si="26"/>
        <v>29</v>
      </c>
      <c r="Q554" s="373">
        <f t="shared" si="27"/>
        <v>323</v>
      </c>
      <c r="R554" s="374">
        <v>10</v>
      </c>
      <c r="S554" s="119"/>
      <c r="T554" s="119"/>
      <c r="U554" s="113"/>
      <c r="V554" s="113"/>
      <c r="W554" s="117">
        <v>0</v>
      </c>
      <c r="X554" s="123"/>
      <c r="Y554" s="113"/>
      <c r="Z554" s="119"/>
      <c r="AA554" s="119"/>
      <c r="AB554" s="113"/>
      <c r="AC554" s="385">
        <v>0</v>
      </c>
      <c r="AD554" s="117">
        <v>0</v>
      </c>
      <c r="AE554" s="109">
        <v>0</v>
      </c>
      <c r="AF554" s="388"/>
      <c r="AG554" s="388"/>
      <c r="AH554" s="124">
        <v>0</v>
      </c>
      <c r="AI554" s="117">
        <v>0</v>
      </c>
      <c r="AJ554" s="375">
        <v>0</v>
      </c>
      <c r="AK554" s="374"/>
      <c r="AL554" s="113"/>
      <c r="AM554" s="386">
        <v>0</v>
      </c>
      <c r="AN554" s="396">
        <v>0</v>
      </c>
      <c r="AO554" s="374">
        <v>0</v>
      </c>
      <c r="AP554" s="376"/>
      <c r="AQ554" s="119"/>
      <c r="AR554" s="117">
        <v>0</v>
      </c>
      <c r="AS554" s="387">
        <v>0</v>
      </c>
      <c r="AT554" s="119"/>
      <c r="AU554" s="374"/>
      <c r="AV554" s="119"/>
      <c r="AW554" s="374"/>
      <c r="AX554" s="392"/>
      <c r="AY554" s="119">
        <v>19</v>
      </c>
      <c r="AZ554" s="113"/>
      <c r="BA554" s="113"/>
      <c r="BB554" s="377">
        <v>0</v>
      </c>
      <c r="BC554" s="377">
        <v>0</v>
      </c>
      <c r="BD554" s="377">
        <v>0</v>
      </c>
      <c r="BE554" s="393"/>
      <c r="BF554" s="444"/>
      <c r="BG554" s="444"/>
      <c r="BH554" s="388"/>
      <c r="BI554" s="117"/>
      <c r="BJ554" s="393"/>
      <c r="BK554" s="393"/>
      <c r="BL554" s="117"/>
      <c r="BM554" s="383">
        <v>0</v>
      </c>
      <c r="BN554" s="119"/>
      <c r="BO554" s="119"/>
    </row>
    <row r="555" spans="1:67" ht="24" customHeight="1" x14ac:dyDescent="0.3">
      <c r="A555" s="364" t="s">
        <v>4071</v>
      </c>
      <c r="B555" s="365" t="s">
        <v>4072</v>
      </c>
      <c r="C555" s="366" t="s">
        <v>280</v>
      </c>
      <c r="D555" s="367">
        <f t="shared" si="28"/>
        <v>0</v>
      </c>
      <c r="E555" s="368">
        <f t="shared" si="29"/>
        <v>0</v>
      </c>
      <c r="F555" s="368">
        <f t="shared" si="30"/>
        <v>0</v>
      </c>
      <c r="G555" s="368">
        <f t="shared" si="31"/>
        <v>0</v>
      </c>
      <c r="H555" s="368">
        <f t="shared" si="32"/>
        <v>0</v>
      </c>
      <c r="I555" s="368">
        <f t="shared" si="33"/>
        <v>0</v>
      </c>
      <c r="J555" s="368">
        <f t="shared" si="34"/>
        <v>0</v>
      </c>
      <c r="K555" s="368">
        <f t="shared" si="35"/>
        <v>0</v>
      </c>
      <c r="L555" s="368">
        <f t="shared" si="36"/>
        <v>0</v>
      </c>
      <c r="M555" s="369">
        <f t="shared" si="37"/>
        <v>0</v>
      </c>
      <c r="N555" s="370">
        <f t="shared" si="38"/>
        <v>0</v>
      </c>
      <c r="O555" s="371"/>
      <c r="P555" s="372">
        <f t="shared" si="26"/>
        <v>0</v>
      </c>
      <c r="Q555" s="373" t="str">
        <f t="shared" si="27"/>
        <v/>
      </c>
      <c r="R555" s="383">
        <v>0</v>
      </c>
      <c r="S555" s="384"/>
      <c r="T555" s="384"/>
      <c r="U555" s="385"/>
      <c r="V555" s="385"/>
      <c r="W555" s="117">
        <v>0</v>
      </c>
      <c r="X555" s="387"/>
      <c r="Y555" s="385"/>
      <c r="Z555" s="384"/>
      <c r="AA555" s="384"/>
      <c r="AB555" s="385"/>
      <c r="AC555" s="113">
        <v>0</v>
      </c>
      <c r="AD555" s="117">
        <v>0</v>
      </c>
      <c r="AE555" s="109">
        <v>0</v>
      </c>
      <c r="AF555" s="116"/>
      <c r="AG555" s="116"/>
      <c r="AH555" s="389">
        <v>0</v>
      </c>
      <c r="AI555" s="386">
        <v>0</v>
      </c>
      <c r="AJ555" s="390">
        <v>0</v>
      </c>
      <c r="AK555" s="383"/>
      <c r="AL555" s="385"/>
      <c r="AM555" s="117">
        <v>0</v>
      </c>
      <c r="AN555" s="375">
        <v>0</v>
      </c>
      <c r="AO555" s="374">
        <v>0</v>
      </c>
      <c r="AP555" s="391"/>
      <c r="AQ555" s="384"/>
      <c r="AR555" s="117">
        <v>0</v>
      </c>
      <c r="AS555" s="123">
        <v>0</v>
      </c>
      <c r="AT555" s="384"/>
      <c r="AU555" s="374"/>
      <c r="AV555" s="384"/>
      <c r="AW555" s="374"/>
      <c r="AX555" s="392"/>
      <c r="AY555" s="384"/>
      <c r="AZ555" s="385"/>
      <c r="BA555" s="385"/>
      <c r="BB555" s="377">
        <v>0</v>
      </c>
      <c r="BC555" s="377">
        <v>0</v>
      </c>
      <c r="BD555" s="377">
        <v>0</v>
      </c>
      <c r="BE555" s="378"/>
      <c r="BF555" s="109"/>
      <c r="BG555" s="109"/>
      <c r="BH555" s="116"/>
      <c r="BI555" s="117"/>
      <c r="BJ555" s="378"/>
      <c r="BK555" s="378"/>
      <c r="BL555" s="117"/>
      <c r="BM555" s="374">
        <v>0</v>
      </c>
      <c r="BN555" s="384"/>
      <c r="BO555" s="384"/>
    </row>
    <row r="556" spans="1:67" ht="24" customHeight="1" x14ac:dyDescent="0.3">
      <c r="A556" s="364" t="s">
        <v>4075</v>
      </c>
      <c r="B556" s="365" t="s">
        <v>4076</v>
      </c>
      <c r="C556" s="366" t="s">
        <v>4853</v>
      </c>
      <c r="D556" s="367">
        <f t="shared" si="28"/>
        <v>4</v>
      </c>
      <c r="E556" s="368">
        <f t="shared" si="29"/>
        <v>0</v>
      </c>
      <c r="F556" s="368">
        <f t="shared" si="30"/>
        <v>0</v>
      </c>
      <c r="G556" s="368">
        <f t="shared" si="31"/>
        <v>0</v>
      </c>
      <c r="H556" s="368">
        <f t="shared" si="32"/>
        <v>0</v>
      </c>
      <c r="I556" s="368">
        <f t="shared" si="33"/>
        <v>0</v>
      </c>
      <c r="J556" s="368">
        <f t="shared" si="34"/>
        <v>0</v>
      </c>
      <c r="K556" s="368">
        <f t="shared" si="35"/>
        <v>0</v>
      </c>
      <c r="L556" s="368">
        <f t="shared" si="36"/>
        <v>0</v>
      </c>
      <c r="M556" s="369">
        <f t="shared" si="37"/>
        <v>0</v>
      </c>
      <c r="N556" s="370">
        <f t="shared" si="38"/>
        <v>4</v>
      </c>
      <c r="O556" s="371"/>
      <c r="P556" s="372">
        <f t="shared" si="26"/>
        <v>4</v>
      </c>
      <c r="Q556" s="373">
        <f t="shared" si="27"/>
        <v>829</v>
      </c>
      <c r="R556" s="374">
        <v>0</v>
      </c>
      <c r="S556" s="384"/>
      <c r="T556" s="384"/>
      <c r="U556" s="385"/>
      <c r="V556" s="385"/>
      <c r="W556" s="117">
        <v>0</v>
      </c>
      <c r="X556" s="123"/>
      <c r="Y556" s="385"/>
      <c r="Z556" s="384"/>
      <c r="AA556" s="384"/>
      <c r="AB556" s="385"/>
      <c r="AC556" s="385">
        <v>0</v>
      </c>
      <c r="AD556" s="117">
        <v>0</v>
      </c>
      <c r="AE556" s="109">
        <v>0</v>
      </c>
      <c r="AF556" s="116"/>
      <c r="AG556" s="116"/>
      <c r="AH556" s="389">
        <v>0</v>
      </c>
      <c r="AI556" s="117">
        <v>0</v>
      </c>
      <c r="AJ556" s="375">
        <v>0</v>
      </c>
      <c r="AK556" s="374"/>
      <c r="AL556" s="385"/>
      <c r="AM556" s="117">
        <v>0</v>
      </c>
      <c r="AN556" s="375">
        <v>0</v>
      </c>
      <c r="AO556" s="374">
        <v>0</v>
      </c>
      <c r="AP556" s="376"/>
      <c r="AQ556" s="384"/>
      <c r="AR556" s="117">
        <v>0</v>
      </c>
      <c r="AS556" s="123">
        <v>0</v>
      </c>
      <c r="AT556" s="384"/>
      <c r="AU556" s="374"/>
      <c r="AV556" s="384"/>
      <c r="AW556" s="374"/>
      <c r="AX556" s="126"/>
      <c r="AY556" s="384">
        <v>4</v>
      </c>
      <c r="AZ556" s="385"/>
      <c r="BA556" s="385"/>
      <c r="BB556" s="377">
        <v>0</v>
      </c>
      <c r="BC556" s="377">
        <v>0</v>
      </c>
      <c r="BD556" s="377">
        <v>0</v>
      </c>
      <c r="BE556" s="378"/>
      <c r="BF556" s="214"/>
      <c r="BG556" s="214"/>
      <c r="BH556" s="116"/>
      <c r="BI556" s="117"/>
      <c r="BJ556" s="378"/>
      <c r="BK556" s="378"/>
      <c r="BL556" s="117"/>
      <c r="BM556" s="374">
        <v>0</v>
      </c>
      <c r="BN556" s="384"/>
      <c r="BO556" s="384"/>
    </row>
    <row r="557" spans="1:67" ht="24" customHeight="1" x14ac:dyDescent="0.3">
      <c r="A557" s="379" t="s">
        <v>4078</v>
      </c>
      <c r="B557" s="365" t="s">
        <v>4079</v>
      </c>
      <c r="C557" s="366" t="s">
        <v>1477</v>
      </c>
      <c r="D557" s="367">
        <f t="shared" si="28"/>
        <v>0</v>
      </c>
      <c r="E557" s="368">
        <f t="shared" si="29"/>
        <v>0</v>
      </c>
      <c r="F557" s="368">
        <f t="shared" si="30"/>
        <v>0</v>
      </c>
      <c r="G557" s="368">
        <f t="shared" si="31"/>
        <v>0</v>
      </c>
      <c r="H557" s="368">
        <f t="shared" si="32"/>
        <v>0</v>
      </c>
      <c r="I557" s="368">
        <f t="shared" si="33"/>
        <v>0</v>
      </c>
      <c r="J557" s="368">
        <f t="shared" si="34"/>
        <v>0</v>
      </c>
      <c r="K557" s="368">
        <f t="shared" si="35"/>
        <v>0</v>
      </c>
      <c r="L557" s="368">
        <f t="shared" si="36"/>
        <v>0</v>
      </c>
      <c r="M557" s="369">
        <f t="shared" si="37"/>
        <v>0</v>
      </c>
      <c r="N557" s="370">
        <f t="shared" si="38"/>
        <v>0</v>
      </c>
      <c r="O557" s="371"/>
      <c r="P557" s="372">
        <f t="shared" si="26"/>
        <v>0</v>
      </c>
      <c r="Q557" s="373" t="str">
        <f t="shared" si="27"/>
        <v/>
      </c>
      <c r="R557" s="374">
        <v>0</v>
      </c>
      <c r="S557" s="119"/>
      <c r="T557" s="119"/>
      <c r="U557" s="113"/>
      <c r="V557" s="113"/>
      <c r="W557" s="386">
        <v>0</v>
      </c>
      <c r="X557" s="387"/>
      <c r="Y557" s="113"/>
      <c r="Z557" s="119"/>
      <c r="AA557" s="119"/>
      <c r="AB557" s="113"/>
      <c r="AC557" s="385">
        <v>0</v>
      </c>
      <c r="AD557" s="117">
        <v>0</v>
      </c>
      <c r="AE557" s="109">
        <v>0</v>
      </c>
      <c r="AF557" s="116"/>
      <c r="AG557" s="116"/>
      <c r="AH557" s="124">
        <v>0</v>
      </c>
      <c r="AI557" s="117">
        <v>0</v>
      </c>
      <c r="AJ557" s="396">
        <v>0</v>
      </c>
      <c r="AK557" s="383"/>
      <c r="AL557" s="113"/>
      <c r="AM557" s="117">
        <v>0</v>
      </c>
      <c r="AN557" s="375">
        <v>0</v>
      </c>
      <c r="AO557" s="374">
        <v>0</v>
      </c>
      <c r="AP557" s="391"/>
      <c r="AQ557" s="119"/>
      <c r="AR557" s="117">
        <v>0</v>
      </c>
      <c r="AS557" s="123">
        <v>0</v>
      </c>
      <c r="AT557" s="119"/>
      <c r="AU557" s="374"/>
      <c r="AV557" s="119"/>
      <c r="AW557" s="374"/>
      <c r="AX557" s="126"/>
      <c r="AY557" s="119"/>
      <c r="AZ557" s="113"/>
      <c r="BA557" s="113"/>
      <c r="BB557" s="394">
        <v>0</v>
      </c>
      <c r="BC557" s="394">
        <v>0</v>
      </c>
      <c r="BD557" s="394">
        <v>0</v>
      </c>
      <c r="BE557" s="378"/>
      <c r="BF557" s="440"/>
      <c r="BG557" s="440"/>
      <c r="BH557" s="116"/>
      <c r="BI557" s="117"/>
      <c r="BJ557" s="378"/>
      <c r="BK557" s="378"/>
      <c r="BL557" s="117"/>
      <c r="BM557" s="383">
        <v>0</v>
      </c>
      <c r="BN557" s="119"/>
      <c r="BO557" s="119"/>
    </row>
    <row r="558" spans="1:67" ht="24" customHeight="1" x14ac:dyDescent="0.3">
      <c r="A558" s="364" t="s">
        <v>4080</v>
      </c>
      <c r="B558" s="365" t="s">
        <v>4081</v>
      </c>
      <c r="C558" s="366" t="s">
        <v>2622</v>
      </c>
      <c r="D558" s="367">
        <f t="shared" si="28"/>
        <v>20</v>
      </c>
      <c r="E558" s="368">
        <f t="shared" si="29"/>
        <v>16</v>
      </c>
      <c r="F558" s="368">
        <f t="shared" si="30"/>
        <v>0</v>
      </c>
      <c r="G558" s="368">
        <f t="shared" si="31"/>
        <v>0</v>
      </c>
      <c r="H558" s="368">
        <f t="shared" si="32"/>
        <v>0</v>
      </c>
      <c r="I558" s="368">
        <f t="shared" si="33"/>
        <v>0</v>
      </c>
      <c r="J558" s="368">
        <f t="shared" si="34"/>
        <v>0</v>
      </c>
      <c r="K558" s="368">
        <f t="shared" si="35"/>
        <v>0</v>
      </c>
      <c r="L558" s="368">
        <f t="shared" si="36"/>
        <v>0</v>
      </c>
      <c r="M558" s="369">
        <f t="shared" si="37"/>
        <v>0</v>
      </c>
      <c r="N558" s="370">
        <f t="shared" si="38"/>
        <v>36</v>
      </c>
      <c r="O558" s="371"/>
      <c r="P558" s="372">
        <f t="shared" si="26"/>
        <v>36</v>
      </c>
      <c r="Q558" s="373">
        <f t="shared" si="27"/>
        <v>269</v>
      </c>
      <c r="R558" s="374">
        <v>0</v>
      </c>
      <c r="S558" s="119"/>
      <c r="T558" s="119"/>
      <c r="U558" s="113"/>
      <c r="V558" s="113"/>
      <c r="W558" s="386">
        <v>0</v>
      </c>
      <c r="X558" s="123"/>
      <c r="Y558" s="113"/>
      <c r="Z558" s="119"/>
      <c r="AA558" s="119"/>
      <c r="AB558" s="113">
        <v>16</v>
      </c>
      <c r="AC558" s="385">
        <v>0</v>
      </c>
      <c r="AD558" s="117">
        <v>0</v>
      </c>
      <c r="AE558" s="109">
        <v>0</v>
      </c>
      <c r="AF558" s="116"/>
      <c r="AG558" s="116"/>
      <c r="AH558" s="389">
        <v>0</v>
      </c>
      <c r="AI558" s="117">
        <v>0</v>
      </c>
      <c r="AJ558" s="375">
        <v>0</v>
      </c>
      <c r="AK558" s="374"/>
      <c r="AL558" s="113"/>
      <c r="AM558" s="117">
        <v>0</v>
      </c>
      <c r="AN558" s="396">
        <v>0</v>
      </c>
      <c r="AO558" s="374">
        <v>0</v>
      </c>
      <c r="AP558" s="376"/>
      <c r="AQ558" s="119"/>
      <c r="AR558" s="117">
        <v>0</v>
      </c>
      <c r="AS558" s="123">
        <v>0</v>
      </c>
      <c r="AT558" s="119"/>
      <c r="AU558" s="374"/>
      <c r="AV558" s="119"/>
      <c r="AW558" s="374"/>
      <c r="AX558" s="392"/>
      <c r="AY558" s="119">
        <v>20</v>
      </c>
      <c r="AZ558" s="113"/>
      <c r="BA558" s="113"/>
      <c r="BB558" s="394">
        <v>0</v>
      </c>
      <c r="BC558" s="394">
        <v>0</v>
      </c>
      <c r="BD558" s="394">
        <v>0</v>
      </c>
      <c r="BE558" s="378"/>
      <c r="BF558" s="444"/>
      <c r="BG558" s="444"/>
      <c r="BH558" s="116"/>
      <c r="BI558" s="117"/>
      <c r="BJ558" s="378"/>
      <c r="BK558" s="378"/>
      <c r="BL558" s="117"/>
      <c r="BM558" s="383">
        <v>0</v>
      </c>
      <c r="BN558" s="119"/>
      <c r="BO558" s="119"/>
    </row>
    <row r="559" spans="1:67" ht="24" customHeight="1" x14ac:dyDescent="0.3">
      <c r="A559" s="379" t="s">
        <v>4086</v>
      </c>
      <c r="B559" s="365" t="s">
        <v>4087</v>
      </c>
      <c r="C559" s="366" t="s">
        <v>1031</v>
      </c>
      <c r="D559" s="367">
        <f t="shared" si="28"/>
        <v>3</v>
      </c>
      <c r="E559" s="368">
        <f t="shared" si="29"/>
        <v>0</v>
      </c>
      <c r="F559" s="368">
        <f t="shared" si="30"/>
        <v>0</v>
      </c>
      <c r="G559" s="368">
        <f t="shared" si="31"/>
        <v>0</v>
      </c>
      <c r="H559" s="368">
        <f t="shared" si="32"/>
        <v>0</v>
      </c>
      <c r="I559" s="368">
        <f t="shared" si="33"/>
        <v>0</v>
      </c>
      <c r="J559" s="368">
        <f t="shared" si="34"/>
        <v>0</v>
      </c>
      <c r="K559" s="368">
        <f t="shared" si="35"/>
        <v>0</v>
      </c>
      <c r="L559" s="368">
        <f t="shared" si="36"/>
        <v>0</v>
      </c>
      <c r="M559" s="369">
        <f t="shared" si="37"/>
        <v>0</v>
      </c>
      <c r="N559" s="370">
        <f t="shared" si="38"/>
        <v>3</v>
      </c>
      <c r="O559" s="371"/>
      <c r="P559" s="372">
        <f t="shared" si="26"/>
        <v>3</v>
      </c>
      <c r="Q559" s="373">
        <f t="shared" si="27"/>
        <v>853</v>
      </c>
      <c r="R559" s="374">
        <v>0</v>
      </c>
      <c r="S559" s="119"/>
      <c r="T559" s="119"/>
      <c r="U559" s="113"/>
      <c r="V559" s="113"/>
      <c r="W559" s="386">
        <v>0</v>
      </c>
      <c r="X559" s="387"/>
      <c r="Y559" s="113"/>
      <c r="Z559" s="119"/>
      <c r="AA559" s="119"/>
      <c r="AB559" s="113"/>
      <c r="AC559" s="113">
        <v>3</v>
      </c>
      <c r="AD559" s="386">
        <v>0</v>
      </c>
      <c r="AE559" s="109">
        <v>0</v>
      </c>
      <c r="AF559" s="116"/>
      <c r="AG559" s="116"/>
      <c r="AH559" s="124">
        <v>0</v>
      </c>
      <c r="AI559" s="117">
        <v>0</v>
      </c>
      <c r="AJ559" s="375">
        <v>0</v>
      </c>
      <c r="AK559" s="383"/>
      <c r="AL559" s="113"/>
      <c r="AM559" s="117">
        <v>0</v>
      </c>
      <c r="AN559" s="375">
        <v>0</v>
      </c>
      <c r="AO559" s="374">
        <v>0</v>
      </c>
      <c r="AP559" s="391"/>
      <c r="AQ559" s="119"/>
      <c r="AR559" s="386">
        <v>0</v>
      </c>
      <c r="AS559" s="123">
        <v>0</v>
      </c>
      <c r="AT559" s="119"/>
      <c r="AU559" s="374"/>
      <c r="AV559" s="119"/>
      <c r="AW559" s="374"/>
      <c r="AX559" s="392"/>
      <c r="AY559" s="119"/>
      <c r="AZ559" s="113"/>
      <c r="BA559" s="113"/>
      <c r="BB559" s="377">
        <v>0</v>
      </c>
      <c r="BC559" s="377">
        <v>0</v>
      </c>
      <c r="BD559" s="377">
        <v>0</v>
      </c>
      <c r="BE559" s="378"/>
      <c r="BF559" s="109"/>
      <c r="BG559" s="109"/>
      <c r="BH559" s="116"/>
      <c r="BI559" s="386"/>
      <c r="BJ559" s="378"/>
      <c r="BK559" s="378"/>
      <c r="BL559" s="386"/>
      <c r="BM559" s="374">
        <v>0</v>
      </c>
      <c r="BN559" s="119"/>
      <c r="BO559" s="119"/>
    </row>
    <row r="560" spans="1:67" ht="24" customHeight="1" x14ac:dyDescent="0.3">
      <c r="A560" s="380" t="s">
        <v>4090</v>
      </c>
      <c r="B560" s="381" t="s">
        <v>4091</v>
      </c>
      <c r="C560" s="382" t="s">
        <v>4835</v>
      </c>
      <c r="D560" s="367">
        <f t="shared" si="28"/>
        <v>11</v>
      </c>
      <c r="E560" s="368">
        <f t="shared" si="29"/>
        <v>0</v>
      </c>
      <c r="F560" s="368">
        <f t="shared" si="30"/>
        <v>0</v>
      </c>
      <c r="G560" s="368">
        <f t="shared" si="31"/>
        <v>0</v>
      </c>
      <c r="H560" s="368">
        <f t="shared" si="32"/>
        <v>0</v>
      </c>
      <c r="I560" s="368">
        <f t="shared" si="33"/>
        <v>0</v>
      </c>
      <c r="J560" s="368">
        <f t="shared" si="34"/>
        <v>0</v>
      </c>
      <c r="K560" s="368">
        <f t="shared" si="35"/>
        <v>0</v>
      </c>
      <c r="L560" s="368">
        <f t="shared" si="36"/>
        <v>0</v>
      </c>
      <c r="M560" s="369">
        <f t="shared" si="37"/>
        <v>0</v>
      </c>
      <c r="N560" s="370">
        <f t="shared" si="38"/>
        <v>11</v>
      </c>
      <c r="O560" s="371"/>
      <c r="P560" s="372">
        <f t="shared" si="26"/>
        <v>11</v>
      </c>
      <c r="Q560" s="373">
        <f t="shared" si="27"/>
        <v>608</v>
      </c>
      <c r="R560" s="383">
        <v>0</v>
      </c>
      <c r="S560" s="119"/>
      <c r="T560" s="119"/>
      <c r="U560" s="113"/>
      <c r="V560" s="113"/>
      <c r="W560" s="117">
        <v>0</v>
      </c>
      <c r="X560" s="387"/>
      <c r="Y560" s="113"/>
      <c r="Z560" s="119"/>
      <c r="AA560" s="119"/>
      <c r="AB560" s="113"/>
      <c r="AC560" s="113">
        <v>0</v>
      </c>
      <c r="AD560" s="386">
        <v>0</v>
      </c>
      <c r="AE560" s="109">
        <v>0</v>
      </c>
      <c r="AF560" s="388"/>
      <c r="AG560" s="388"/>
      <c r="AH560" s="124">
        <v>0</v>
      </c>
      <c r="AI560" s="117">
        <v>0</v>
      </c>
      <c r="AJ560" s="375">
        <v>0</v>
      </c>
      <c r="AK560" s="383"/>
      <c r="AL560" s="113"/>
      <c r="AM560" s="386">
        <v>0</v>
      </c>
      <c r="AN560" s="396">
        <v>0</v>
      </c>
      <c r="AO560" s="374">
        <v>0</v>
      </c>
      <c r="AP560" s="391"/>
      <c r="AQ560" s="119"/>
      <c r="AR560" s="117">
        <v>0</v>
      </c>
      <c r="AS560" s="123">
        <v>0</v>
      </c>
      <c r="AT560" s="119"/>
      <c r="AU560" s="374"/>
      <c r="AV560" s="119"/>
      <c r="AW560" s="374"/>
      <c r="AX560" s="126"/>
      <c r="AY560" s="119">
        <v>11</v>
      </c>
      <c r="AZ560" s="113"/>
      <c r="BA560" s="113"/>
      <c r="BB560" s="394">
        <v>0</v>
      </c>
      <c r="BC560" s="394">
        <v>0</v>
      </c>
      <c r="BD560" s="394">
        <v>0</v>
      </c>
      <c r="BE560" s="393"/>
      <c r="BF560" s="109"/>
      <c r="BG560" s="109"/>
      <c r="BH560" s="388"/>
      <c r="BI560" s="117"/>
      <c r="BJ560" s="393"/>
      <c r="BK560" s="393"/>
      <c r="BL560" s="117"/>
      <c r="BM560" s="374">
        <v>0</v>
      </c>
      <c r="BN560" s="119"/>
      <c r="BO560" s="119"/>
    </row>
    <row r="561" spans="1:67" ht="24" customHeight="1" x14ac:dyDescent="0.3">
      <c r="A561" s="379" t="s">
        <v>4094</v>
      </c>
      <c r="B561" s="365" t="s">
        <v>4095</v>
      </c>
      <c r="C561" s="366" t="s">
        <v>2201</v>
      </c>
      <c r="D561" s="367">
        <f t="shared" si="28"/>
        <v>31</v>
      </c>
      <c r="E561" s="368">
        <f t="shared" si="29"/>
        <v>23</v>
      </c>
      <c r="F561" s="368">
        <f t="shared" si="30"/>
        <v>0</v>
      </c>
      <c r="G561" s="368">
        <f t="shared" si="31"/>
        <v>0</v>
      </c>
      <c r="H561" s="368">
        <f t="shared" si="32"/>
        <v>0</v>
      </c>
      <c r="I561" s="368">
        <f t="shared" si="33"/>
        <v>0</v>
      </c>
      <c r="J561" s="368">
        <f t="shared" si="34"/>
        <v>0</v>
      </c>
      <c r="K561" s="368">
        <f t="shared" si="35"/>
        <v>0</v>
      </c>
      <c r="L561" s="368">
        <f t="shared" si="36"/>
        <v>0</v>
      </c>
      <c r="M561" s="369">
        <f t="shared" si="37"/>
        <v>0</v>
      </c>
      <c r="N561" s="370">
        <f t="shared" si="38"/>
        <v>54</v>
      </c>
      <c r="O561" s="371"/>
      <c r="P561" s="372">
        <f t="shared" si="26"/>
        <v>54</v>
      </c>
      <c r="Q561" s="373">
        <f t="shared" si="27"/>
        <v>189</v>
      </c>
      <c r="R561" s="374">
        <v>0</v>
      </c>
      <c r="S561" s="384"/>
      <c r="T561" s="384"/>
      <c r="U561" s="385"/>
      <c r="V561" s="385"/>
      <c r="W561" s="386">
        <v>0</v>
      </c>
      <c r="X561" s="123"/>
      <c r="Y561" s="385"/>
      <c r="Z561" s="384"/>
      <c r="AA561" s="384"/>
      <c r="AB561" s="385"/>
      <c r="AC561" s="385">
        <v>23</v>
      </c>
      <c r="AD561" s="117">
        <v>0</v>
      </c>
      <c r="AE561" s="109">
        <v>0</v>
      </c>
      <c r="AF561" s="116"/>
      <c r="AG561" s="116"/>
      <c r="AH561" s="124">
        <v>0</v>
      </c>
      <c r="AI561" s="117">
        <v>0</v>
      </c>
      <c r="AJ561" s="375">
        <v>0</v>
      </c>
      <c r="AK561" s="374"/>
      <c r="AL561" s="385"/>
      <c r="AM561" s="386">
        <v>0</v>
      </c>
      <c r="AN561" s="396">
        <v>0</v>
      </c>
      <c r="AO561" s="374">
        <v>0</v>
      </c>
      <c r="AP561" s="376"/>
      <c r="AQ561" s="384"/>
      <c r="AR561" s="386">
        <v>0</v>
      </c>
      <c r="AS561" s="123">
        <v>0</v>
      </c>
      <c r="AT561" s="384"/>
      <c r="AU561" s="374"/>
      <c r="AV561" s="384"/>
      <c r="AW561" s="374"/>
      <c r="AX561" s="126">
        <v>31</v>
      </c>
      <c r="AY561" s="384"/>
      <c r="AZ561" s="385"/>
      <c r="BA561" s="385"/>
      <c r="BB561" s="377">
        <v>0</v>
      </c>
      <c r="BC561" s="377">
        <v>0</v>
      </c>
      <c r="BD561" s="377">
        <v>0</v>
      </c>
      <c r="BE561" s="378"/>
      <c r="BF561" s="214"/>
      <c r="BG561" s="214"/>
      <c r="BH561" s="116"/>
      <c r="BI561" s="386"/>
      <c r="BJ561" s="378"/>
      <c r="BK561" s="378"/>
      <c r="BL561" s="386"/>
      <c r="BM561" s="374">
        <v>0</v>
      </c>
      <c r="BN561" s="384"/>
      <c r="BO561" s="384"/>
    </row>
    <row r="562" spans="1:67" ht="24" customHeight="1" x14ac:dyDescent="0.3">
      <c r="A562" s="364" t="s">
        <v>4101</v>
      </c>
      <c r="B562" s="365" t="s">
        <v>4102</v>
      </c>
      <c r="C562" s="366" t="s">
        <v>1959</v>
      </c>
      <c r="D562" s="367">
        <f t="shared" si="28"/>
        <v>21</v>
      </c>
      <c r="E562" s="368">
        <f t="shared" si="29"/>
        <v>10</v>
      </c>
      <c r="F562" s="368">
        <f t="shared" si="30"/>
        <v>0</v>
      </c>
      <c r="G562" s="368">
        <f t="shared" si="31"/>
        <v>0</v>
      </c>
      <c r="H562" s="368">
        <f t="shared" si="32"/>
        <v>0</v>
      </c>
      <c r="I562" s="368">
        <f t="shared" si="33"/>
        <v>0</v>
      </c>
      <c r="J562" s="368">
        <f t="shared" si="34"/>
        <v>0</v>
      </c>
      <c r="K562" s="368">
        <f t="shared" si="35"/>
        <v>0</v>
      </c>
      <c r="L562" s="368">
        <f t="shared" si="36"/>
        <v>0</v>
      </c>
      <c r="M562" s="369">
        <f t="shared" si="37"/>
        <v>0</v>
      </c>
      <c r="N562" s="370">
        <f t="shared" si="38"/>
        <v>31</v>
      </c>
      <c r="O562" s="371"/>
      <c r="P562" s="372">
        <f t="shared" si="26"/>
        <v>31</v>
      </c>
      <c r="Q562" s="373">
        <f t="shared" si="27"/>
        <v>304</v>
      </c>
      <c r="R562" s="383">
        <v>0</v>
      </c>
      <c r="S562" s="384"/>
      <c r="T562" s="384"/>
      <c r="U562" s="385"/>
      <c r="V562" s="385"/>
      <c r="W562" s="386">
        <v>0</v>
      </c>
      <c r="X562" s="123"/>
      <c r="Y562" s="385"/>
      <c r="Z562" s="384"/>
      <c r="AA562" s="384"/>
      <c r="AB562" s="385"/>
      <c r="AC562" s="113">
        <v>10</v>
      </c>
      <c r="AD562" s="386">
        <v>0</v>
      </c>
      <c r="AE562" s="214">
        <v>0</v>
      </c>
      <c r="AF562" s="116"/>
      <c r="AG562" s="116"/>
      <c r="AH562" s="124">
        <v>0</v>
      </c>
      <c r="AI562" s="117">
        <v>0</v>
      </c>
      <c r="AJ562" s="375">
        <v>0</v>
      </c>
      <c r="AK562" s="374"/>
      <c r="AL562" s="385"/>
      <c r="AM562" s="117">
        <v>0</v>
      </c>
      <c r="AN562" s="375">
        <v>0</v>
      </c>
      <c r="AO562" s="383">
        <v>0</v>
      </c>
      <c r="AP562" s="376"/>
      <c r="AQ562" s="384"/>
      <c r="AR562" s="117">
        <v>0</v>
      </c>
      <c r="AS562" s="123">
        <v>0</v>
      </c>
      <c r="AT562" s="384"/>
      <c r="AU562" s="383"/>
      <c r="AV562" s="384"/>
      <c r="AW562" s="383"/>
      <c r="AX562" s="126"/>
      <c r="AY562" s="384">
        <v>21</v>
      </c>
      <c r="AZ562" s="385"/>
      <c r="BA562" s="385"/>
      <c r="BB562" s="377">
        <v>0</v>
      </c>
      <c r="BC562" s="377">
        <v>0</v>
      </c>
      <c r="BD562" s="377">
        <v>0</v>
      </c>
      <c r="BE562" s="378"/>
      <c r="BF562" s="109"/>
      <c r="BG562" s="109"/>
      <c r="BH562" s="116"/>
      <c r="BI562" s="117"/>
      <c r="BJ562" s="378"/>
      <c r="BK562" s="378"/>
      <c r="BL562" s="117"/>
      <c r="BM562" s="374">
        <v>0</v>
      </c>
      <c r="BN562" s="384"/>
      <c r="BO562" s="384"/>
    </row>
    <row r="563" spans="1:67" ht="24" customHeight="1" x14ac:dyDescent="0.3">
      <c r="A563" s="364" t="s">
        <v>4105</v>
      </c>
      <c r="B563" s="365" t="s">
        <v>4106</v>
      </c>
      <c r="C563" s="366" t="s">
        <v>139</v>
      </c>
      <c r="D563" s="367">
        <f t="shared" si="28"/>
        <v>480</v>
      </c>
      <c r="E563" s="368">
        <f t="shared" si="29"/>
        <v>0</v>
      </c>
      <c r="F563" s="368">
        <f t="shared" si="30"/>
        <v>0</v>
      </c>
      <c r="G563" s="368">
        <f t="shared" si="31"/>
        <v>0</v>
      </c>
      <c r="H563" s="368">
        <f t="shared" si="32"/>
        <v>0</v>
      </c>
      <c r="I563" s="368">
        <f t="shared" si="33"/>
        <v>0</v>
      </c>
      <c r="J563" s="368">
        <f t="shared" si="34"/>
        <v>0</v>
      </c>
      <c r="K563" s="368">
        <f t="shared" si="35"/>
        <v>0</v>
      </c>
      <c r="L563" s="368">
        <f t="shared" si="36"/>
        <v>0</v>
      </c>
      <c r="M563" s="369">
        <f t="shared" si="37"/>
        <v>0</v>
      </c>
      <c r="N563" s="370">
        <f t="shared" si="38"/>
        <v>480</v>
      </c>
      <c r="O563" s="371">
        <f>Nemzetközi!E62</f>
        <v>0</v>
      </c>
      <c r="P563" s="372">
        <f t="shared" si="26"/>
        <v>480</v>
      </c>
      <c r="Q563" s="373">
        <f t="shared" si="27"/>
        <v>43</v>
      </c>
      <c r="R563" s="374">
        <v>0</v>
      </c>
      <c r="S563" s="119"/>
      <c r="T563" s="119"/>
      <c r="U563" s="113"/>
      <c r="V563" s="113"/>
      <c r="W563" s="117">
        <v>0</v>
      </c>
      <c r="X563" s="123"/>
      <c r="Y563" s="113"/>
      <c r="Z563" s="119"/>
      <c r="AA563" s="119"/>
      <c r="AB563" s="113"/>
      <c r="AC563" s="385">
        <v>0</v>
      </c>
      <c r="AD563" s="386">
        <v>0</v>
      </c>
      <c r="AE563" s="214">
        <v>0</v>
      </c>
      <c r="AF563" s="116"/>
      <c r="AG563" s="116"/>
      <c r="AH563" s="389">
        <v>480</v>
      </c>
      <c r="AI563" s="117">
        <v>0</v>
      </c>
      <c r="AJ563" s="375">
        <v>0</v>
      </c>
      <c r="AK563" s="374"/>
      <c r="AL563" s="113"/>
      <c r="AM563" s="386">
        <v>0</v>
      </c>
      <c r="AN563" s="396">
        <v>0</v>
      </c>
      <c r="AO563" s="374">
        <v>0</v>
      </c>
      <c r="AP563" s="376"/>
      <c r="AQ563" s="119"/>
      <c r="AR563" s="117">
        <v>0</v>
      </c>
      <c r="AS563" s="123">
        <v>0</v>
      </c>
      <c r="AT563" s="119"/>
      <c r="AU563" s="374"/>
      <c r="AV563" s="119"/>
      <c r="AW563" s="374"/>
      <c r="AX563" s="126"/>
      <c r="AY563" s="119"/>
      <c r="AZ563" s="113"/>
      <c r="BA563" s="113"/>
      <c r="BB563" s="445">
        <v>0</v>
      </c>
      <c r="BC563" s="445">
        <v>0</v>
      </c>
      <c r="BD563" s="445">
        <v>0</v>
      </c>
      <c r="BE563" s="378"/>
      <c r="BF563" s="109"/>
      <c r="BG563" s="109"/>
      <c r="BH563" s="116"/>
      <c r="BI563" s="117"/>
      <c r="BJ563" s="378"/>
      <c r="BK563" s="378"/>
      <c r="BL563" s="117"/>
      <c r="BM563" s="383">
        <v>0</v>
      </c>
      <c r="BN563" s="119"/>
      <c r="BO563" s="119"/>
    </row>
    <row r="564" spans="1:67" ht="24" customHeight="1" x14ac:dyDescent="0.3">
      <c r="A564" s="364" t="s">
        <v>4108</v>
      </c>
      <c r="B564" s="365" t="s">
        <v>4109</v>
      </c>
      <c r="C564" s="366" t="s">
        <v>1987</v>
      </c>
      <c r="D564" s="367">
        <f t="shared" si="28"/>
        <v>50</v>
      </c>
      <c r="E564" s="368">
        <f t="shared" si="29"/>
        <v>50</v>
      </c>
      <c r="F564" s="368">
        <f t="shared" si="30"/>
        <v>20</v>
      </c>
      <c r="G564" s="368">
        <f t="shared" si="31"/>
        <v>3</v>
      </c>
      <c r="H564" s="368">
        <f t="shared" si="32"/>
        <v>0</v>
      </c>
      <c r="I564" s="368">
        <f t="shared" si="33"/>
        <v>0</v>
      </c>
      <c r="J564" s="368">
        <f t="shared" si="34"/>
        <v>0</v>
      </c>
      <c r="K564" s="368">
        <f t="shared" si="35"/>
        <v>0</v>
      </c>
      <c r="L564" s="368">
        <f t="shared" si="36"/>
        <v>0</v>
      </c>
      <c r="M564" s="369">
        <f t="shared" si="37"/>
        <v>0</v>
      </c>
      <c r="N564" s="370">
        <f t="shared" si="38"/>
        <v>123</v>
      </c>
      <c r="O564" s="371"/>
      <c r="P564" s="372">
        <f t="shared" si="26"/>
        <v>123</v>
      </c>
      <c r="Q564" s="373">
        <f t="shared" si="27"/>
        <v>114</v>
      </c>
      <c r="R564" s="374">
        <v>0</v>
      </c>
      <c r="S564" s="119"/>
      <c r="T564" s="119"/>
      <c r="U564" s="113"/>
      <c r="V564" s="113"/>
      <c r="W564" s="386">
        <v>0</v>
      </c>
      <c r="X564" s="123"/>
      <c r="Y564" s="113"/>
      <c r="Z564" s="119"/>
      <c r="AA564" s="119"/>
      <c r="AB564" s="113"/>
      <c r="AC564" s="113">
        <v>0</v>
      </c>
      <c r="AD564" s="117">
        <v>0</v>
      </c>
      <c r="AE564" s="109">
        <v>0</v>
      </c>
      <c r="AF564" s="116"/>
      <c r="AG564" s="116"/>
      <c r="AH564" s="124">
        <v>0</v>
      </c>
      <c r="AI564" s="386">
        <v>0</v>
      </c>
      <c r="AJ564" s="396">
        <v>0</v>
      </c>
      <c r="AK564" s="374"/>
      <c r="AL564" s="113"/>
      <c r="AM564" s="386">
        <v>0</v>
      </c>
      <c r="AN564" s="390">
        <v>0</v>
      </c>
      <c r="AO564" s="383">
        <v>0</v>
      </c>
      <c r="AP564" s="376"/>
      <c r="AQ564" s="119"/>
      <c r="AR564" s="386">
        <v>0</v>
      </c>
      <c r="AS564" s="387">
        <v>0</v>
      </c>
      <c r="AT564" s="119"/>
      <c r="AU564" s="383"/>
      <c r="AV564" s="119"/>
      <c r="AW564" s="383"/>
      <c r="AX564" s="126"/>
      <c r="AY564" s="119">
        <v>3</v>
      </c>
      <c r="AZ564" s="113"/>
      <c r="BA564" s="113"/>
      <c r="BB564" s="377">
        <v>0</v>
      </c>
      <c r="BC564" s="377">
        <v>0</v>
      </c>
      <c r="BD564" s="377">
        <v>0</v>
      </c>
      <c r="BE564" s="378">
        <v>50</v>
      </c>
      <c r="BF564" s="109"/>
      <c r="BG564" s="109"/>
      <c r="BH564" s="116"/>
      <c r="BI564" s="386">
        <v>20</v>
      </c>
      <c r="BJ564" s="378"/>
      <c r="BK564" s="378"/>
      <c r="BL564" s="386">
        <v>50</v>
      </c>
      <c r="BM564" s="383">
        <v>0</v>
      </c>
      <c r="BN564" s="119"/>
      <c r="BO564" s="119"/>
    </row>
    <row r="565" spans="1:67" ht="24" customHeight="1" x14ac:dyDescent="0.3">
      <c r="A565" s="364" t="s">
        <v>4110</v>
      </c>
      <c r="B565" s="365" t="s">
        <v>4111</v>
      </c>
      <c r="C565" s="366" t="s">
        <v>1959</v>
      </c>
      <c r="D565" s="367">
        <f t="shared" si="28"/>
        <v>0</v>
      </c>
      <c r="E565" s="368">
        <f t="shared" si="29"/>
        <v>0</v>
      </c>
      <c r="F565" s="368">
        <f t="shared" si="30"/>
        <v>0</v>
      </c>
      <c r="G565" s="368">
        <f t="shared" si="31"/>
        <v>0</v>
      </c>
      <c r="H565" s="368">
        <f t="shared" si="32"/>
        <v>0</v>
      </c>
      <c r="I565" s="368">
        <f t="shared" si="33"/>
        <v>0</v>
      </c>
      <c r="J565" s="368">
        <f t="shared" si="34"/>
        <v>0</v>
      </c>
      <c r="K565" s="368">
        <f t="shared" si="35"/>
        <v>0</v>
      </c>
      <c r="L565" s="368">
        <f t="shared" si="36"/>
        <v>0</v>
      </c>
      <c r="M565" s="369">
        <f t="shared" si="37"/>
        <v>0</v>
      </c>
      <c r="N565" s="370">
        <f t="shared" si="38"/>
        <v>0</v>
      </c>
      <c r="O565" s="371"/>
      <c r="P565" s="372">
        <f t="shared" si="26"/>
        <v>0</v>
      </c>
      <c r="Q565" s="373" t="str">
        <f t="shared" si="27"/>
        <v/>
      </c>
      <c r="R565" s="601"/>
      <c r="S565" s="119"/>
      <c r="T565" s="119"/>
      <c r="U565" s="113"/>
      <c r="V565" s="113"/>
      <c r="W565" s="117">
        <v>0</v>
      </c>
      <c r="X565" s="123"/>
      <c r="Y565" s="113"/>
      <c r="Z565" s="119"/>
      <c r="AA565" s="119"/>
      <c r="AB565" s="113"/>
      <c r="AC565" s="113">
        <v>0</v>
      </c>
      <c r="AD565" s="386">
        <v>0</v>
      </c>
      <c r="AE565" s="214">
        <v>0</v>
      </c>
      <c r="AF565" s="116"/>
      <c r="AG565" s="116"/>
      <c r="AH565" s="389">
        <v>0</v>
      </c>
      <c r="AI565" s="386">
        <v>0</v>
      </c>
      <c r="AJ565" s="396">
        <v>0</v>
      </c>
      <c r="AK565" s="374"/>
      <c r="AL565" s="113"/>
      <c r="AM565" s="117">
        <v>0</v>
      </c>
      <c r="AN565" s="375">
        <v>0</v>
      </c>
      <c r="AO565" s="374">
        <v>0</v>
      </c>
      <c r="AP565" s="376"/>
      <c r="AQ565" s="119"/>
      <c r="AR565" s="117">
        <v>0</v>
      </c>
      <c r="AS565" s="123">
        <v>0</v>
      </c>
      <c r="AT565" s="119"/>
      <c r="AU565" s="374"/>
      <c r="AV565" s="119"/>
      <c r="AW565" s="374"/>
      <c r="AX565" s="126"/>
      <c r="AY565" s="119"/>
      <c r="AZ565" s="113"/>
      <c r="BA565" s="113"/>
      <c r="BB565" s="377">
        <v>0</v>
      </c>
      <c r="BC565" s="377">
        <v>0</v>
      </c>
      <c r="BD565" s="377">
        <v>0</v>
      </c>
      <c r="BE565" s="378"/>
      <c r="BF565" s="109"/>
      <c r="BG565" s="109"/>
      <c r="BH565" s="116"/>
      <c r="BI565" s="117"/>
      <c r="BJ565" s="378"/>
      <c r="BK565" s="378"/>
      <c r="BL565" s="117"/>
      <c r="BM565" s="374">
        <v>0</v>
      </c>
      <c r="BN565" s="119"/>
      <c r="BO565" s="119"/>
    </row>
    <row r="566" spans="1:67" ht="24" customHeight="1" x14ac:dyDescent="0.3">
      <c r="A566" s="364" t="s">
        <v>4117</v>
      </c>
      <c r="B566" s="365" t="s">
        <v>4118</v>
      </c>
      <c r="C566" s="366" t="s">
        <v>2541</v>
      </c>
      <c r="D566" s="367">
        <f t="shared" si="28"/>
        <v>0</v>
      </c>
      <c r="E566" s="368">
        <f t="shared" si="29"/>
        <v>0</v>
      </c>
      <c r="F566" s="368">
        <f t="shared" si="30"/>
        <v>0</v>
      </c>
      <c r="G566" s="368">
        <f t="shared" si="31"/>
        <v>0</v>
      </c>
      <c r="H566" s="368">
        <f t="shared" si="32"/>
        <v>0</v>
      </c>
      <c r="I566" s="368">
        <f t="shared" si="33"/>
        <v>0</v>
      </c>
      <c r="J566" s="368">
        <f t="shared" si="34"/>
        <v>0</v>
      </c>
      <c r="K566" s="368">
        <f t="shared" si="35"/>
        <v>0</v>
      </c>
      <c r="L566" s="368">
        <f t="shared" si="36"/>
        <v>0</v>
      </c>
      <c r="M566" s="369">
        <f t="shared" si="37"/>
        <v>0</v>
      </c>
      <c r="N566" s="370">
        <f t="shared" si="38"/>
        <v>0</v>
      </c>
      <c r="O566" s="371"/>
      <c r="P566" s="372">
        <f t="shared" si="26"/>
        <v>0</v>
      </c>
      <c r="Q566" s="373" t="str">
        <f t="shared" si="27"/>
        <v/>
      </c>
      <c r="R566" s="383">
        <v>0</v>
      </c>
      <c r="S566" s="119"/>
      <c r="T566" s="119"/>
      <c r="U566" s="113"/>
      <c r="V566" s="113"/>
      <c r="W566" s="117">
        <v>0</v>
      </c>
      <c r="X566" s="123"/>
      <c r="Y566" s="113"/>
      <c r="Z566" s="119"/>
      <c r="AA566" s="119"/>
      <c r="AB566" s="113"/>
      <c r="AC566" s="113">
        <v>0</v>
      </c>
      <c r="AD566" s="117">
        <v>0</v>
      </c>
      <c r="AE566" s="109">
        <v>0</v>
      </c>
      <c r="AF566" s="116"/>
      <c r="AG566" s="116"/>
      <c r="AH566" s="124">
        <v>0</v>
      </c>
      <c r="AI566" s="117">
        <v>0</v>
      </c>
      <c r="AJ566" s="375">
        <v>0</v>
      </c>
      <c r="AK566" s="374"/>
      <c r="AL566" s="113"/>
      <c r="AM566" s="386">
        <v>0</v>
      </c>
      <c r="AN566" s="396">
        <v>0</v>
      </c>
      <c r="AO566" s="374">
        <v>0</v>
      </c>
      <c r="AP566" s="376"/>
      <c r="AQ566" s="119"/>
      <c r="AR566" s="117">
        <v>0</v>
      </c>
      <c r="AS566" s="387">
        <v>0</v>
      </c>
      <c r="AT566" s="119"/>
      <c r="AU566" s="374"/>
      <c r="AV566" s="119"/>
      <c r="AW566" s="374"/>
      <c r="AX566" s="126"/>
      <c r="AY566" s="119"/>
      <c r="AZ566" s="113"/>
      <c r="BA566" s="113"/>
      <c r="BB566" s="394">
        <v>0</v>
      </c>
      <c r="BC566" s="394">
        <v>0</v>
      </c>
      <c r="BD566" s="394">
        <v>0</v>
      </c>
      <c r="BE566" s="378"/>
      <c r="BF566" s="109"/>
      <c r="BG566" s="109"/>
      <c r="BH566" s="116"/>
      <c r="BI566" s="117"/>
      <c r="BJ566" s="378"/>
      <c r="BK566" s="378"/>
      <c r="BL566" s="117"/>
      <c r="BM566" s="383">
        <v>0</v>
      </c>
      <c r="BN566" s="119"/>
      <c r="BO566" s="119"/>
    </row>
    <row r="567" spans="1:67" ht="24" customHeight="1" x14ac:dyDescent="0.3">
      <c r="A567" s="364" t="s">
        <v>4119</v>
      </c>
      <c r="B567" s="365" t="s">
        <v>4120</v>
      </c>
      <c r="C567" s="366" t="s">
        <v>1051</v>
      </c>
      <c r="D567" s="367">
        <f t="shared" si="28"/>
        <v>12</v>
      </c>
      <c r="E567" s="368">
        <f t="shared" si="29"/>
        <v>6</v>
      </c>
      <c r="F567" s="368">
        <f t="shared" si="30"/>
        <v>0</v>
      </c>
      <c r="G567" s="368">
        <f t="shared" si="31"/>
        <v>0</v>
      </c>
      <c r="H567" s="368">
        <f t="shared" si="32"/>
        <v>0</v>
      </c>
      <c r="I567" s="368">
        <f t="shared" si="33"/>
        <v>0</v>
      </c>
      <c r="J567" s="368">
        <f t="shared" si="34"/>
        <v>0</v>
      </c>
      <c r="K567" s="368">
        <f t="shared" si="35"/>
        <v>0</v>
      </c>
      <c r="L567" s="368">
        <f t="shared" si="36"/>
        <v>0</v>
      </c>
      <c r="M567" s="369">
        <f t="shared" si="37"/>
        <v>0</v>
      </c>
      <c r="N567" s="370">
        <f t="shared" si="38"/>
        <v>18</v>
      </c>
      <c r="O567" s="371"/>
      <c r="P567" s="372">
        <f t="shared" si="26"/>
        <v>18</v>
      </c>
      <c r="Q567" s="373">
        <f t="shared" si="27"/>
        <v>449</v>
      </c>
      <c r="R567" s="374">
        <v>0</v>
      </c>
      <c r="S567" s="119"/>
      <c r="T567" s="119"/>
      <c r="U567" s="113"/>
      <c r="V567" s="113"/>
      <c r="W567" s="117">
        <v>0</v>
      </c>
      <c r="X567" s="123"/>
      <c r="Y567" s="113"/>
      <c r="Z567" s="119"/>
      <c r="AA567" s="119"/>
      <c r="AB567" s="113"/>
      <c r="AC567" s="113">
        <v>6</v>
      </c>
      <c r="AD567" s="117">
        <v>0</v>
      </c>
      <c r="AE567" s="440">
        <v>0</v>
      </c>
      <c r="AF567" s="116"/>
      <c r="AG567" s="116"/>
      <c r="AH567" s="124">
        <v>0</v>
      </c>
      <c r="AI567" s="117">
        <v>0</v>
      </c>
      <c r="AJ567" s="375">
        <v>0</v>
      </c>
      <c r="AK567" s="374"/>
      <c r="AL567" s="113"/>
      <c r="AM567" s="117">
        <v>0</v>
      </c>
      <c r="AN567" s="375">
        <v>0</v>
      </c>
      <c r="AO567" s="383">
        <v>0</v>
      </c>
      <c r="AP567" s="376"/>
      <c r="AQ567" s="119"/>
      <c r="AR567" s="117">
        <v>0</v>
      </c>
      <c r="AS567" s="387">
        <v>0</v>
      </c>
      <c r="AT567" s="119"/>
      <c r="AU567" s="383"/>
      <c r="AV567" s="119"/>
      <c r="AW567" s="383"/>
      <c r="AX567" s="126"/>
      <c r="AY567" s="119">
        <v>12</v>
      </c>
      <c r="AZ567" s="113"/>
      <c r="BA567" s="113"/>
      <c r="BB567" s="377">
        <v>0</v>
      </c>
      <c r="BC567" s="377">
        <v>0</v>
      </c>
      <c r="BD567" s="377">
        <v>0</v>
      </c>
      <c r="BE567" s="378"/>
      <c r="BF567" s="214"/>
      <c r="BG567" s="214"/>
      <c r="BH567" s="116"/>
      <c r="BI567" s="117"/>
      <c r="BJ567" s="378"/>
      <c r="BK567" s="378"/>
      <c r="BL567" s="117"/>
      <c r="BM567" s="383">
        <v>0</v>
      </c>
      <c r="BN567" s="119"/>
      <c r="BO567" s="119"/>
    </row>
    <row r="568" spans="1:67" ht="24" customHeight="1" x14ac:dyDescent="0.3">
      <c r="A568" s="364" t="s">
        <v>4125</v>
      </c>
      <c r="B568" s="365" t="s">
        <v>4126</v>
      </c>
      <c r="C568" s="366" t="s">
        <v>834</v>
      </c>
      <c r="D568" s="367">
        <f t="shared" si="28"/>
        <v>15</v>
      </c>
      <c r="E568" s="368">
        <f t="shared" si="29"/>
        <v>0</v>
      </c>
      <c r="F568" s="368">
        <f t="shared" si="30"/>
        <v>0</v>
      </c>
      <c r="G568" s="368">
        <f t="shared" si="31"/>
        <v>0</v>
      </c>
      <c r="H568" s="368">
        <f t="shared" si="32"/>
        <v>0</v>
      </c>
      <c r="I568" s="368">
        <f t="shared" si="33"/>
        <v>0</v>
      </c>
      <c r="J568" s="368">
        <f t="shared" si="34"/>
        <v>0</v>
      </c>
      <c r="K568" s="368">
        <f t="shared" si="35"/>
        <v>0</v>
      </c>
      <c r="L568" s="368">
        <f t="shared" si="36"/>
        <v>0</v>
      </c>
      <c r="M568" s="369">
        <f t="shared" si="37"/>
        <v>0</v>
      </c>
      <c r="N568" s="370">
        <f t="shared" si="38"/>
        <v>15</v>
      </c>
      <c r="O568" s="371"/>
      <c r="P568" s="372">
        <f t="shared" si="26"/>
        <v>15</v>
      </c>
      <c r="Q568" s="373">
        <f t="shared" si="27"/>
        <v>509</v>
      </c>
      <c r="R568" s="374">
        <v>0</v>
      </c>
      <c r="S568" s="384"/>
      <c r="T568" s="384"/>
      <c r="U568" s="385"/>
      <c r="V568" s="385"/>
      <c r="W568" s="117">
        <v>0</v>
      </c>
      <c r="X568" s="123"/>
      <c r="Y568" s="385"/>
      <c r="Z568" s="384"/>
      <c r="AA568" s="384"/>
      <c r="AB568" s="385"/>
      <c r="AC568" s="113">
        <v>0</v>
      </c>
      <c r="AD568" s="117">
        <v>0</v>
      </c>
      <c r="AE568" s="109">
        <v>0</v>
      </c>
      <c r="AF568" s="116"/>
      <c r="AG568" s="116"/>
      <c r="AH568" s="124">
        <v>0</v>
      </c>
      <c r="AI568" s="386">
        <v>0</v>
      </c>
      <c r="AJ568" s="396">
        <v>0</v>
      </c>
      <c r="AK568" s="374"/>
      <c r="AL568" s="385"/>
      <c r="AM568" s="117">
        <v>0</v>
      </c>
      <c r="AN568" s="375">
        <v>0</v>
      </c>
      <c r="AO568" s="374">
        <v>0</v>
      </c>
      <c r="AP568" s="376"/>
      <c r="AQ568" s="384"/>
      <c r="AR568" s="386">
        <v>0</v>
      </c>
      <c r="AS568" s="123">
        <v>0</v>
      </c>
      <c r="AT568" s="384"/>
      <c r="AU568" s="374"/>
      <c r="AV568" s="384"/>
      <c r="AW568" s="374"/>
      <c r="AX568" s="392">
        <v>15</v>
      </c>
      <c r="AY568" s="384"/>
      <c r="AZ568" s="385"/>
      <c r="BA568" s="385"/>
      <c r="BB568" s="377">
        <v>0</v>
      </c>
      <c r="BC568" s="377">
        <v>0</v>
      </c>
      <c r="BD568" s="377">
        <v>0</v>
      </c>
      <c r="BE568" s="378"/>
      <c r="BF568" s="109"/>
      <c r="BG568" s="109"/>
      <c r="BH568" s="116"/>
      <c r="BI568" s="386"/>
      <c r="BJ568" s="378"/>
      <c r="BK568" s="378"/>
      <c r="BL568" s="386"/>
      <c r="BM568" s="374">
        <v>0</v>
      </c>
      <c r="BN568" s="384"/>
      <c r="BO568" s="384"/>
    </row>
    <row r="569" spans="1:67" ht="24" customHeight="1" x14ac:dyDescent="0.3">
      <c r="A569" s="364" t="s">
        <v>4130</v>
      </c>
      <c r="B569" s="365" t="s">
        <v>4131</v>
      </c>
      <c r="C569" s="366" t="s">
        <v>597</v>
      </c>
      <c r="D569" s="367">
        <f t="shared" si="28"/>
        <v>5</v>
      </c>
      <c r="E569" s="368">
        <f t="shared" si="29"/>
        <v>0</v>
      </c>
      <c r="F569" s="368">
        <f t="shared" si="30"/>
        <v>0</v>
      </c>
      <c r="G569" s="368">
        <f t="shared" si="31"/>
        <v>0</v>
      </c>
      <c r="H569" s="368">
        <f t="shared" si="32"/>
        <v>0</v>
      </c>
      <c r="I569" s="368">
        <f t="shared" si="33"/>
        <v>0</v>
      </c>
      <c r="J569" s="368">
        <f t="shared" si="34"/>
        <v>0</v>
      </c>
      <c r="K569" s="368">
        <f t="shared" si="35"/>
        <v>0</v>
      </c>
      <c r="L569" s="368">
        <f t="shared" si="36"/>
        <v>0</v>
      </c>
      <c r="M569" s="369">
        <f t="shared" si="37"/>
        <v>0</v>
      </c>
      <c r="N569" s="370">
        <f t="shared" si="38"/>
        <v>5</v>
      </c>
      <c r="O569" s="371"/>
      <c r="P569" s="372">
        <f t="shared" si="26"/>
        <v>5</v>
      </c>
      <c r="Q569" s="373">
        <f t="shared" si="27"/>
        <v>781</v>
      </c>
      <c r="R569" s="374">
        <v>0</v>
      </c>
      <c r="S569" s="384"/>
      <c r="T569" s="384"/>
      <c r="U569" s="385"/>
      <c r="V569" s="385"/>
      <c r="W569" s="117">
        <v>0</v>
      </c>
      <c r="X569" s="123"/>
      <c r="Y569" s="385"/>
      <c r="Z569" s="384"/>
      <c r="AA569" s="384"/>
      <c r="AB569" s="385"/>
      <c r="AC569" s="113">
        <v>0</v>
      </c>
      <c r="AD569" s="117">
        <v>0</v>
      </c>
      <c r="AE569" s="109">
        <v>0</v>
      </c>
      <c r="AF569" s="116"/>
      <c r="AG569" s="116"/>
      <c r="AH569" s="124">
        <v>0</v>
      </c>
      <c r="AI569" s="117">
        <v>0</v>
      </c>
      <c r="AJ569" s="375">
        <v>0</v>
      </c>
      <c r="AK569" s="374"/>
      <c r="AL569" s="385"/>
      <c r="AM569" s="117">
        <v>0</v>
      </c>
      <c r="AN569" s="375">
        <v>0</v>
      </c>
      <c r="AO569" s="374">
        <v>0</v>
      </c>
      <c r="AP569" s="376"/>
      <c r="AQ569" s="384"/>
      <c r="AR569" s="386">
        <v>0</v>
      </c>
      <c r="AS569" s="387">
        <v>0</v>
      </c>
      <c r="AT569" s="384"/>
      <c r="AU569" s="374"/>
      <c r="AV569" s="384"/>
      <c r="AW569" s="374"/>
      <c r="AX569" s="126">
        <v>5</v>
      </c>
      <c r="AY569" s="384"/>
      <c r="AZ569" s="385"/>
      <c r="BA569" s="385"/>
      <c r="BB569" s="377">
        <v>0</v>
      </c>
      <c r="BC569" s="377">
        <v>0</v>
      </c>
      <c r="BD569" s="377">
        <v>0</v>
      </c>
      <c r="BE569" s="378"/>
      <c r="BF569" s="109"/>
      <c r="BG569" s="109"/>
      <c r="BH569" s="116"/>
      <c r="BI569" s="386"/>
      <c r="BJ569" s="378"/>
      <c r="BK569" s="378"/>
      <c r="BL569" s="386"/>
      <c r="BM569" s="383">
        <v>0</v>
      </c>
      <c r="BN569" s="384"/>
      <c r="BO569" s="384"/>
    </row>
    <row r="570" spans="1:67" ht="24" customHeight="1" x14ac:dyDescent="0.3">
      <c r="A570" s="364" t="s">
        <v>4134</v>
      </c>
      <c r="B570" s="365" t="s">
        <v>4135</v>
      </c>
      <c r="C570" s="366" t="s">
        <v>597</v>
      </c>
      <c r="D570" s="367">
        <f t="shared" si="28"/>
        <v>13</v>
      </c>
      <c r="E570" s="368">
        <f t="shared" si="29"/>
        <v>0</v>
      </c>
      <c r="F570" s="368">
        <f t="shared" si="30"/>
        <v>0</v>
      </c>
      <c r="G570" s="368">
        <f t="shared" si="31"/>
        <v>0</v>
      </c>
      <c r="H570" s="368">
        <f t="shared" si="32"/>
        <v>0</v>
      </c>
      <c r="I570" s="368">
        <f t="shared" si="33"/>
        <v>0</v>
      </c>
      <c r="J570" s="368">
        <f t="shared" si="34"/>
        <v>0</v>
      </c>
      <c r="K570" s="368">
        <f t="shared" si="35"/>
        <v>0</v>
      </c>
      <c r="L570" s="368">
        <f t="shared" si="36"/>
        <v>0</v>
      </c>
      <c r="M570" s="369">
        <f t="shared" si="37"/>
        <v>0</v>
      </c>
      <c r="N570" s="370">
        <f t="shared" si="38"/>
        <v>13</v>
      </c>
      <c r="O570" s="371"/>
      <c r="P570" s="372">
        <f t="shared" si="26"/>
        <v>13</v>
      </c>
      <c r="Q570" s="373">
        <f t="shared" si="27"/>
        <v>559</v>
      </c>
      <c r="R570" s="374">
        <v>0</v>
      </c>
      <c r="S570" s="119"/>
      <c r="T570" s="119"/>
      <c r="U570" s="113"/>
      <c r="V570" s="113"/>
      <c r="W570" s="117">
        <v>0</v>
      </c>
      <c r="X570" s="387"/>
      <c r="Y570" s="113"/>
      <c r="Z570" s="119"/>
      <c r="AA570" s="119"/>
      <c r="AB570" s="113"/>
      <c r="AC570" s="113">
        <v>13</v>
      </c>
      <c r="AD570" s="117">
        <v>0</v>
      </c>
      <c r="AE570" s="109">
        <v>0</v>
      </c>
      <c r="AF570" s="116"/>
      <c r="AG570" s="116"/>
      <c r="AH570" s="389">
        <v>0</v>
      </c>
      <c r="AI570" s="117">
        <v>0</v>
      </c>
      <c r="AJ570" s="375">
        <v>0</v>
      </c>
      <c r="AK570" s="383"/>
      <c r="AL570" s="113"/>
      <c r="AM570" s="117">
        <v>0</v>
      </c>
      <c r="AN570" s="375">
        <v>0</v>
      </c>
      <c r="AO570" s="374">
        <v>0</v>
      </c>
      <c r="AP570" s="391"/>
      <c r="AQ570" s="119"/>
      <c r="AR570" s="117">
        <v>0</v>
      </c>
      <c r="AS570" s="123">
        <v>0</v>
      </c>
      <c r="AT570" s="119"/>
      <c r="AU570" s="374"/>
      <c r="AV570" s="119"/>
      <c r="AW570" s="374"/>
      <c r="AX570" s="392"/>
      <c r="AY570" s="119"/>
      <c r="AZ570" s="113"/>
      <c r="BA570" s="113"/>
      <c r="BB570" s="377">
        <v>0</v>
      </c>
      <c r="BC570" s="377">
        <v>0</v>
      </c>
      <c r="BD570" s="377">
        <v>0</v>
      </c>
      <c r="BE570" s="378"/>
      <c r="BF570" s="109"/>
      <c r="BG570" s="109"/>
      <c r="BH570" s="116"/>
      <c r="BI570" s="117"/>
      <c r="BJ570" s="378"/>
      <c r="BK570" s="378"/>
      <c r="BL570" s="117"/>
      <c r="BM570" s="374">
        <v>0</v>
      </c>
      <c r="BN570" s="119"/>
      <c r="BO570" s="119"/>
    </row>
    <row r="571" spans="1:67" ht="24" customHeight="1" x14ac:dyDescent="0.3">
      <c r="A571" s="379" t="s">
        <v>4891</v>
      </c>
      <c r="B571" s="365" t="s">
        <v>4892</v>
      </c>
      <c r="C571" s="366" t="s">
        <v>1440</v>
      </c>
      <c r="D571" s="367">
        <f t="shared" si="28"/>
        <v>0</v>
      </c>
      <c r="E571" s="368">
        <f t="shared" si="29"/>
        <v>0</v>
      </c>
      <c r="F571" s="368">
        <f t="shared" si="30"/>
        <v>0</v>
      </c>
      <c r="G571" s="368">
        <f t="shared" si="31"/>
        <v>0</v>
      </c>
      <c r="H571" s="368">
        <f t="shared" si="32"/>
        <v>0</v>
      </c>
      <c r="I571" s="368">
        <f t="shared" si="33"/>
        <v>0</v>
      </c>
      <c r="J571" s="368">
        <f t="shared" si="34"/>
        <v>0</v>
      </c>
      <c r="K571" s="368">
        <f t="shared" si="35"/>
        <v>0</v>
      </c>
      <c r="L571" s="368">
        <f t="shared" si="36"/>
        <v>0</v>
      </c>
      <c r="M571" s="369">
        <f t="shared" si="37"/>
        <v>0</v>
      </c>
      <c r="N571" s="370">
        <f t="shared" si="38"/>
        <v>0</v>
      </c>
      <c r="O571" s="371"/>
      <c r="P571" s="372">
        <f t="shared" si="26"/>
        <v>0</v>
      </c>
      <c r="Q571" s="373" t="str">
        <f t="shared" si="27"/>
        <v/>
      </c>
      <c r="R571" s="374">
        <v>0</v>
      </c>
      <c r="S571" s="119"/>
      <c r="T571" s="119"/>
      <c r="U571" s="113"/>
      <c r="V571" s="113"/>
      <c r="W571" s="117">
        <v>0</v>
      </c>
      <c r="X571" s="123"/>
      <c r="Y571" s="113"/>
      <c r="Z571" s="119"/>
      <c r="AA571" s="119"/>
      <c r="AB571" s="113"/>
      <c r="AC571" s="113">
        <v>0</v>
      </c>
      <c r="AD571" s="386">
        <v>0</v>
      </c>
      <c r="AE571" s="109">
        <v>0</v>
      </c>
      <c r="AF571" s="116"/>
      <c r="AG571" s="116"/>
      <c r="AH571" s="389">
        <v>0</v>
      </c>
      <c r="AI571" s="386">
        <v>0</v>
      </c>
      <c r="AJ571" s="390">
        <v>0</v>
      </c>
      <c r="AK571" s="374"/>
      <c r="AL571" s="113"/>
      <c r="AM571" s="117">
        <v>0</v>
      </c>
      <c r="AN571" s="375">
        <v>0</v>
      </c>
      <c r="AO571" s="374">
        <v>0</v>
      </c>
      <c r="AP571" s="376"/>
      <c r="AQ571" s="119"/>
      <c r="AR571" s="386">
        <v>0</v>
      </c>
      <c r="AS571" s="123">
        <v>0</v>
      </c>
      <c r="AT571" s="119"/>
      <c r="AU571" s="374"/>
      <c r="AV571" s="119"/>
      <c r="AW571" s="374"/>
      <c r="AX571" s="392"/>
      <c r="AY571" s="119"/>
      <c r="AZ571" s="113"/>
      <c r="BA571" s="113"/>
      <c r="BB571" s="377">
        <v>0</v>
      </c>
      <c r="BC571" s="377">
        <v>0</v>
      </c>
      <c r="BD571" s="377">
        <v>0</v>
      </c>
      <c r="BE571" s="378"/>
      <c r="BF571" s="214"/>
      <c r="BG571" s="214"/>
      <c r="BH571" s="116"/>
      <c r="BI571" s="386"/>
      <c r="BJ571" s="378"/>
      <c r="BK571" s="378"/>
      <c r="BL571" s="386"/>
      <c r="BM571" s="383">
        <v>0</v>
      </c>
      <c r="BN571" s="119"/>
      <c r="BO571" s="119"/>
    </row>
    <row r="572" spans="1:67" ht="24" customHeight="1" x14ac:dyDescent="0.3">
      <c r="A572" s="379" t="s">
        <v>1342</v>
      </c>
      <c r="B572" s="365" t="s">
        <v>1343</v>
      </c>
      <c r="C572" s="366" t="s">
        <v>174</v>
      </c>
      <c r="D572" s="367">
        <f t="shared" si="28"/>
        <v>90</v>
      </c>
      <c r="E572" s="368">
        <f t="shared" si="29"/>
        <v>80</v>
      </c>
      <c r="F572" s="368">
        <f t="shared" si="30"/>
        <v>50</v>
      </c>
      <c r="G572" s="368">
        <f t="shared" si="31"/>
        <v>50</v>
      </c>
      <c r="H572" s="368">
        <f t="shared" si="32"/>
        <v>30</v>
      </c>
      <c r="I572" s="368">
        <f t="shared" si="33"/>
        <v>14</v>
      </c>
      <c r="J572" s="368">
        <f t="shared" si="34"/>
        <v>5</v>
      </c>
      <c r="K572" s="368">
        <f t="shared" si="35"/>
        <v>5</v>
      </c>
      <c r="L572" s="368">
        <f t="shared" si="36"/>
        <v>1</v>
      </c>
      <c r="M572" s="369">
        <f t="shared" si="37"/>
        <v>1</v>
      </c>
      <c r="N572" s="370">
        <f t="shared" si="38"/>
        <v>326</v>
      </c>
      <c r="O572" s="371"/>
      <c r="P572" s="372">
        <f t="shared" si="26"/>
        <v>326</v>
      </c>
      <c r="Q572" s="373">
        <f t="shared" si="27"/>
        <v>61</v>
      </c>
      <c r="R572" s="374">
        <v>0</v>
      </c>
      <c r="S572" s="119">
        <v>1</v>
      </c>
      <c r="T572" s="119"/>
      <c r="U572" s="113"/>
      <c r="V572" s="113"/>
      <c r="W572" s="117">
        <v>0</v>
      </c>
      <c r="X572" s="387"/>
      <c r="Y572" s="113"/>
      <c r="Z572" s="119"/>
      <c r="AA572" s="119"/>
      <c r="AB572" s="113">
        <v>14</v>
      </c>
      <c r="AC572" s="113">
        <v>0</v>
      </c>
      <c r="AD572" s="386">
        <v>5</v>
      </c>
      <c r="AE572" s="109">
        <v>5</v>
      </c>
      <c r="AF572" s="116"/>
      <c r="AG572" s="116"/>
      <c r="AH572" s="124">
        <v>0</v>
      </c>
      <c r="AI572" s="386">
        <v>0</v>
      </c>
      <c r="AJ572" s="390">
        <v>1</v>
      </c>
      <c r="AK572" s="383"/>
      <c r="AL572" s="113"/>
      <c r="AM572" s="117">
        <v>0</v>
      </c>
      <c r="AN572" s="375">
        <v>0</v>
      </c>
      <c r="AO572" s="374">
        <v>0</v>
      </c>
      <c r="AP572" s="391">
        <v>50</v>
      </c>
      <c r="AQ572" s="119">
        <v>1</v>
      </c>
      <c r="AR572" s="117">
        <v>0</v>
      </c>
      <c r="AS572" s="123">
        <v>50</v>
      </c>
      <c r="AT572" s="119"/>
      <c r="AU572" s="374"/>
      <c r="AV572" s="119"/>
      <c r="AW572" s="374"/>
      <c r="AX572" s="126"/>
      <c r="AY572" s="119"/>
      <c r="AZ572" s="113"/>
      <c r="BA572" s="113"/>
      <c r="BB572" s="394">
        <v>0</v>
      </c>
      <c r="BC572" s="394">
        <v>0</v>
      </c>
      <c r="BD572" s="394">
        <v>0</v>
      </c>
      <c r="BE572" s="378"/>
      <c r="BF572" s="214"/>
      <c r="BG572" s="214"/>
      <c r="BH572" s="116"/>
      <c r="BI572" s="117">
        <v>80</v>
      </c>
      <c r="BJ572" s="378">
        <v>30</v>
      </c>
      <c r="BK572" s="378">
        <v>90</v>
      </c>
      <c r="BL572" s="117"/>
      <c r="BM572" s="374">
        <v>0</v>
      </c>
      <c r="BN572" s="119"/>
      <c r="BO572" s="119"/>
    </row>
    <row r="573" spans="1:67" ht="24" customHeight="1" x14ac:dyDescent="0.3">
      <c r="A573" s="379" t="s">
        <v>4139</v>
      </c>
      <c r="B573" s="510" t="s">
        <v>4140</v>
      </c>
      <c r="C573" s="366" t="s">
        <v>311</v>
      </c>
      <c r="D573" s="367">
        <f t="shared" si="28"/>
        <v>28</v>
      </c>
      <c r="E573" s="368">
        <f t="shared" si="29"/>
        <v>21</v>
      </c>
      <c r="F573" s="368">
        <f t="shared" si="30"/>
        <v>5</v>
      </c>
      <c r="G573" s="368">
        <f t="shared" si="31"/>
        <v>0</v>
      </c>
      <c r="H573" s="368">
        <f t="shared" si="32"/>
        <v>0</v>
      </c>
      <c r="I573" s="368">
        <f t="shared" si="33"/>
        <v>0</v>
      </c>
      <c r="J573" s="368">
        <f t="shared" si="34"/>
        <v>0</v>
      </c>
      <c r="K573" s="368">
        <f t="shared" si="35"/>
        <v>0</v>
      </c>
      <c r="L573" s="368">
        <f t="shared" si="36"/>
        <v>0</v>
      </c>
      <c r="M573" s="369">
        <f t="shared" si="37"/>
        <v>0</v>
      </c>
      <c r="N573" s="370">
        <f t="shared" si="38"/>
        <v>54</v>
      </c>
      <c r="O573" s="371"/>
      <c r="P573" s="372">
        <f t="shared" si="26"/>
        <v>54</v>
      </c>
      <c r="Q573" s="373">
        <f t="shared" si="27"/>
        <v>189</v>
      </c>
      <c r="R573" s="374">
        <v>0</v>
      </c>
      <c r="S573" s="384">
        <v>5</v>
      </c>
      <c r="T573" s="384"/>
      <c r="U573" s="385"/>
      <c r="V573" s="385"/>
      <c r="W573" s="386">
        <v>0</v>
      </c>
      <c r="X573" s="387"/>
      <c r="Y573" s="385"/>
      <c r="Z573" s="384"/>
      <c r="AA573" s="384"/>
      <c r="AB573" s="385">
        <v>28</v>
      </c>
      <c r="AC573" s="385">
        <v>0</v>
      </c>
      <c r="AD573" s="117">
        <v>0</v>
      </c>
      <c r="AE573" s="109">
        <v>0</v>
      </c>
      <c r="AF573" s="116"/>
      <c r="AG573" s="116"/>
      <c r="AH573" s="124">
        <v>0</v>
      </c>
      <c r="AI573" s="117">
        <v>0</v>
      </c>
      <c r="AJ573" s="375">
        <v>0</v>
      </c>
      <c r="AK573" s="383"/>
      <c r="AL573" s="385"/>
      <c r="AM573" s="117">
        <v>0</v>
      </c>
      <c r="AN573" s="375">
        <v>0</v>
      </c>
      <c r="AO573" s="374">
        <v>0</v>
      </c>
      <c r="AP573" s="391"/>
      <c r="AQ573" s="384"/>
      <c r="AR573" s="386">
        <v>0</v>
      </c>
      <c r="AS573" s="387">
        <v>0</v>
      </c>
      <c r="AT573" s="384"/>
      <c r="AU573" s="374"/>
      <c r="AV573" s="384"/>
      <c r="AW573" s="374"/>
      <c r="AX573" s="126">
        <v>21</v>
      </c>
      <c r="AY573" s="384"/>
      <c r="AZ573" s="385"/>
      <c r="BA573" s="385"/>
      <c r="BB573" s="394">
        <v>0</v>
      </c>
      <c r="BC573" s="394">
        <v>0</v>
      </c>
      <c r="BD573" s="394">
        <v>0</v>
      </c>
      <c r="BE573" s="378"/>
      <c r="BF573" s="109"/>
      <c r="BG573" s="109"/>
      <c r="BH573" s="116"/>
      <c r="BI573" s="386"/>
      <c r="BJ573" s="378"/>
      <c r="BK573" s="378"/>
      <c r="BL573" s="386"/>
      <c r="BM573" s="374">
        <v>0</v>
      </c>
      <c r="BN573" s="384"/>
      <c r="BO573" s="384"/>
    </row>
    <row r="574" spans="1:67" ht="24" customHeight="1" x14ac:dyDescent="0.3">
      <c r="A574" s="379" t="s">
        <v>4145</v>
      </c>
      <c r="B574" s="365" t="s">
        <v>4146</v>
      </c>
      <c r="C574" s="366" t="s">
        <v>1575</v>
      </c>
      <c r="D574" s="367">
        <f t="shared" si="28"/>
        <v>18</v>
      </c>
      <c r="E574" s="368">
        <f t="shared" si="29"/>
        <v>13</v>
      </c>
      <c r="F574" s="368">
        <f t="shared" si="30"/>
        <v>0</v>
      </c>
      <c r="G574" s="368">
        <f t="shared" si="31"/>
        <v>0</v>
      </c>
      <c r="H574" s="368">
        <f t="shared" si="32"/>
        <v>0</v>
      </c>
      <c r="I574" s="368">
        <f t="shared" si="33"/>
        <v>0</v>
      </c>
      <c r="J574" s="368">
        <f t="shared" si="34"/>
        <v>0</v>
      </c>
      <c r="K574" s="368">
        <f t="shared" si="35"/>
        <v>0</v>
      </c>
      <c r="L574" s="368">
        <f t="shared" si="36"/>
        <v>0</v>
      </c>
      <c r="M574" s="369">
        <f t="shared" si="37"/>
        <v>0</v>
      </c>
      <c r="N574" s="370">
        <f t="shared" si="38"/>
        <v>31</v>
      </c>
      <c r="O574" s="371"/>
      <c r="P574" s="372">
        <f t="shared" si="26"/>
        <v>31</v>
      </c>
      <c r="Q574" s="373">
        <f t="shared" si="27"/>
        <v>304</v>
      </c>
      <c r="R574" s="374">
        <v>0</v>
      </c>
      <c r="S574" s="119"/>
      <c r="T574" s="119"/>
      <c r="U574" s="113"/>
      <c r="V574" s="113"/>
      <c r="W574" s="386">
        <v>0</v>
      </c>
      <c r="X574" s="123"/>
      <c r="Y574" s="113"/>
      <c r="Z574" s="119"/>
      <c r="AA574" s="119"/>
      <c r="AB574" s="113"/>
      <c r="AC574" s="113">
        <v>13</v>
      </c>
      <c r="AD574" s="386">
        <v>0</v>
      </c>
      <c r="AE574" s="214">
        <v>0</v>
      </c>
      <c r="AF574" s="116"/>
      <c r="AG574" s="116"/>
      <c r="AH574" s="124">
        <v>0</v>
      </c>
      <c r="AI574" s="386">
        <v>0</v>
      </c>
      <c r="AJ574" s="390">
        <v>0</v>
      </c>
      <c r="AK574" s="374"/>
      <c r="AL574" s="113"/>
      <c r="AM574" s="117">
        <v>0</v>
      </c>
      <c r="AN574" s="375">
        <v>0</v>
      </c>
      <c r="AO574" s="374">
        <v>0</v>
      </c>
      <c r="AP574" s="376"/>
      <c r="AQ574" s="119"/>
      <c r="AR574" s="117">
        <v>0</v>
      </c>
      <c r="AS574" s="123">
        <v>0</v>
      </c>
      <c r="AT574" s="119"/>
      <c r="AU574" s="374"/>
      <c r="AV574" s="119"/>
      <c r="AW574" s="374"/>
      <c r="AX574" s="126">
        <v>18</v>
      </c>
      <c r="AY574" s="119"/>
      <c r="AZ574" s="113"/>
      <c r="BA574" s="113"/>
      <c r="BB574" s="377">
        <v>0</v>
      </c>
      <c r="BC574" s="377">
        <v>0</v>
      </c>
      <c r="BD574" s="377">
        <v>0</v>
      </c>
      <c r="BE574" s="378"/>
      <c r="BF574" s="214"/>
      <c r="BG574" s="214"/>
      <c r="BH574" s="116"/>
      <c r="BI574" s="117"/>
      <c r="BJ574" s="378"/>
      <c r="BK574" s="378"/>
      <c r="BL574" s="117"/>
      <c r="BM574" s="374">
        <v>0</v>
      </c>
      <c r="BN574" s="119"/>
      <c r="BO574" s="119"/>
    </row>
    <row r="575" spans="1:67" ht="24" customHeight="1" x14ac:dyDescent="0.3">
      <c r="A575" s="364" t="s">
        <v>4149</v>
      </c>
      <c r="B575" s="365" t="s">
        <v>4150</v>
      </c>
      <c r="C575" s="366" t="s">
        <v>405</v>
      </c>
      <c r="D575" s="367">
        <f t="shared" si="28"/>
        <v>9</v>
      </c>
      <c r="E575" s="368">
        <f t="shared" si="29"/>
        <v>0</v>
      </c>
      <c r="F575" s="368">
        <f t="shared" si="30"/>
        <v>0</v>
      </c>
      <c r="G575" s="368">
        <f t="shared" si="31"/>
        <v>0</v>
      </c>
      <c r="H575" s="368">
        <f t="shared" si="32"/>
        <v>0</v>
      </c>
      <c r="I575" s="368">
        <f t="shared" si="33"/>
        <v>0</v>
      </c>
      <c r="J575" s="368">
        <f t="shared" si="34"/>
        <v>0</v>
      </c>
      <c r="K575" s="368">
        <f t="shared" si="35"/>
        <v>0</v>
      </c>
      <c r="L575" s="368">
        <f t="shared" si="36"/>
        <v>0</v>
      </c>
      <c r="M575" s="369">
        <f t="shared" si="37"/>
        <v>0</v>
      </c>
      <c r="N575" s="370">
        <f t="shared" si="38"/>
        <v>9</v>
      </c>
      <c r="O575" s="371"/>
      <c r="P575" s="372">
        <f t="shared" ref="P575:P829" si="39">N575+(O575*100)</f>
        <v>9</v>
      </c>
      <c r="Q575" s="373">
        <f t="shared" ref="Q575:Q829" si="40">IF(P575=0,"",RANK(P575,P:P,0))</f>
        <v>659</v>
      </c>
      <c r="R575" s="383">
        <v>0</v>
      </c>
      <c r="S575" s="119"/>
      <c r="T575" s="119"/>
      <c r="U575" s="113"/>
      <c r="V575" s="113"/>
      <c r="W575" s="117">
        <v>0</v>
      </c>
      <c r="X575" s="387"/>
      <c r="Y575" s="113"/>
      <c r="Z575" s="119"/>
      <c r="AA575" s="119"/>
      <c r="AB575" s="113"/>
      <c r="AC575" s="385">
        <v>9</v>
      </c>
      <c r="AD575" s="117">
        <v>0</v>
      </c>
      <c r="AE575" s="109">
        <v>0</v>
      </c>
      <c r="AF575" s="116"/>
      <c r="AG575" s="116"/>
      <c r="AH575" s="124">
        <v>0</v>
      </c>
      <c r="AI575" s="117">
        <v>0</v>
      </c>
      <c r="AJ575" s="396">
        <v>0</v>
      </c>
      <c r="AK575" s="383"/>
      <c r="AL575" s="113"/>
      <c r="AM575" s="386">
        <v>0</v>
      </c>
      <c r="AN575" s="396">
        <v>0</v>
      </c>
      <c r="AO575" s="374">
        <v>0</v>
      </c>
      <c r="AP575" s="391"/>
      <c r="AQ575" s="119"/>
      <c r="AR575" s="386">
        <v>0</v>
      </c>
      <c r="AS575" s="123">
        <v>0</v>
      </c>
      <c r="AT575" s="119"/>
      <c r="AU575" s="374"/>
      <c r="AV575" s="119"/>
      <c r="AW575" s="374"/>
      <c r="AX575" s="392"/>
      <c r="AY575" s="119"/>
      <c r="AZ575" s="113"/>
      <c r="BA575" s="113"/>
      <c r="BB575" s="377">
        <v>0</v>
      </c>
      <c r="BC575" s="377">
        <v>0</v>
      </c>
      <c r="BD575" s="377">
        <v>0</v>
      </c>
      <c r="BE575" s="378"/>
      <c r="BF575" s="109"/>
      <c r="BG575" s="109"/>
      <c r="BH575" s="116"/>
      <c r="BI575" s="386"/>
      <c r="BJ575" s="378"/>
      <c r="BK575" s="378"/>
      <c r="BL575" s="386"/>
      <c r="BM575" s="374">
        <v>0</v>
      </c>
      <c r="BN575" s="119"/>
      <c r="BO575" s="119"/>
    </row>
    <row r="576" spans="1:67" ht="24" customHeight="1" x14ac:dyDescent="0.3">
      <c r="A576" s="364" t="s">
        <v>4153</v>
      </c>
      <c r="B576" s="365" t="s">
        <v>4154</v>
      </c>
      <c r="C576" s="366" t="s">
        <v>3869</v>
      </c>
      <c r="D576" s="367">
        <f t="shared" si="28"/>
        <v>0</v>
      </c>
      <c r="E576" s="368">
        <f t="shared" si="29"/>
        <v>0</v>
      </c>
      <c r="F576" s="368">
        <f t="shared" si="30"/>
        <v>0</v>
      </c>
      <c r="G576" s="368">
        <f t="shared" si="31"/>
        <v>0</v>
      </c>
      <c r="H576" s="368">
        <f t="shared" si="32"/>
        <v>0</v>
      </c>
      <c r="I576" s="368">
        <f t="shared" si="33"/>
        <v>0</v>
      </c>
      <c r="J576" s="368">
        <f t="shared" si="34"/>
        <v>0</v>
      </c>
      <c r="K576" s="368">
        <f t="shared" si="35"/>
        <v>0</v>
      </c>
      <c r="L576" s="368">
        <f t="shared" si="36"/>
        <v>0</v>
      </c>
      <c r="M576" s="369">
        <f t="shared" si="37"/>
        <v>0</v>
      </c>
      <c r="N576" s="370">
        <f t="shared" si="38"/>
        <v>0</v>
      </c>
      <c r="O576" s="371"/>
      <c r="P576" s="372">
        <f t="shared" si="39"/>
        <v>0</v>
      </c>
      <c r="Q576" s="373" t="str">
        <f t="shared" si="40"/>
        <v/>
      </c>
      <c r="R576" s="383">
        <v>0</v>
      </c>
      <c r="S576" s="384"/>
      <c r="T576" s="384"/>
      <c r="U576" s="385"/>
      <c r="V576" s="385"/>
      <c r="W576" s="386">
        <v>0</v>
      </c>
      <c r="X576" s="123"/>
      <c r="Y576" s="385"/>
      <c r="Z576" s="384"/>
      <c r="AA576" s="384"/>
      <c r="AB576" s="385"/>
      <c r="AC576" s="385">
        <v>0</v>
      </c>
      <c r="AD576" s="386">
        <v>0</v>
      </c>
      <c r="AE576" s="214">
        <v>0</v>
      </c>
      <c r="AF576" s="116"/>
      <c r="AG576" s="116"/>
      <c r="AH576" s="124">
        <v>0</v>
      </c>
      <c r="AI576" s="386">
        <v>0</v>
      </c>
      <c r="AJ576" s="390">
        <v>0</v>
      </c>
      <c r="AK576" s="374"/>
      <c r="AL576" s="385"/>
      <c r="AM576" s="117">
        <v>0</v>
      </c>
      <c r="AN576" s="375">
        <v>0</v>
      </c>
      <c r="AO576" s="383">
        <v>0</v>
      </c>
      <c r="AP576" s="376"/>
      <c r="AQ576" s="384"/>
      <c r="AR576" s="386">
        <v>0</v>
      </c>
      <c r="AS576" s="123">
        <v>0</v>
      </c>
      <c r="AT576" s="384"/>
      <c r="AU576" s="383"/>
      <c r="AV576" s="384"/>
      <c r="AW576" s="383"/>
      <c r="AX576" s="126"/>
      <c r="AY576" s="384"/>
      <c r="AZ576" s="385"/>
      <c r="BA576" s="385"/>
      <c r="BB576" s="377">
        <v>0</v>
      </c>
      <c r="BC576" s="377">
        <v>0</v>
      </c>
      <c r="BD576" s="377">
        <v>0</v>
      </c>
      <c r="BE576" s="378"/>
      <c r="BF576" s="109"/>
      <c r="BG576" s="109"/>
      <c r="BH576" s="116"/>
      <c r="BI576" s="386"/>
      <c r="BJ576" s="378"/>
      <c r="BK576" s="378"/>
      <c r="BL576" s="386"/>
      <c r="BM576" s="374">
        <v>0</v>
      </c>
      <c r="BN576" s="384"/>
      <c r="BO576" s="384"/>
    </row>
    <row r="577" spans="1:67" ht="24" customHeight="1" x14ac:dyDescent="0.3">
      <c r="A577" s="364" t="s">
        <v>4157</v>
      </c>
      <c r="B577" s="365" t="s">
        <v>4158</v>
      </c>
      <c r="C577" s="366" t="s">
        <v>2702</v>
      </c>
      <c r="D577" s="367">
        <f t="shared" si="28"/>
        <v>4</v>
      </c>
      <c r="E577" s="368">
        <f t="shared" si="29"/>
        <v>0</v>
      </c>
      <c r="F577" s="368">
        <f t="shared" si="30"/>
        <v>0</v>
      </c>
      <c r="G577" s="368">
        <f t="shared" si="31"/>
        <v>0</v>
      </c>
      <c r="H577" s="368">
        <f t="shared" si="32"/>
        <v>0</v>
      </c>
      <c r="I577" s="368">
        <f t="shared" si="33"/>
        <v>0</v>
      </c>
      <c r="J577" s="368">
        <f t="shared" si="34"/>
        <v>0</v>
      </c>
      <c r="K577" s="368">
        <f t="shared" si="35"/>
        <v>0</v>
      </c>
      <c r="L577" s="368">
        <f t="shared" si="36"/>
        <v>0</v>
      </c>
      <c r="M577" s="369">
        <f t="shared" si="37"/>
        <v>0</v>
      </c>
      <c r="N577" s="370">
        <f t="shared" si="38"/>
        <v>4</v>
      </c>
      <c r="O577" s="371"/>
      <c r="P577" s="372">
        <f t="shared" si="39"/>
        <v>4</v>
      </c>
      <c r="Q577" s="373">
        <f t="shared" si="40"/>
        <v>829</v>
      </c>
      <c r="R577" s="374">
        <v>0</v>
      </c>
      <c r="S577" s="119"/>
      <c r="T577" s="119"/>
      <c r="U577" s="113"/>
      <c r="V577" s="113"/>
      <c r="W577" s="117">
        <v>0</v>
      </c>
      <c r="X577" s="123"/>
      <c r="Y577" s="113"/>
      <c r="Z577" s="119"/>
      <c r="AA577" s="119"/>
      <c r="AB577" s="113"/>
      <c r="AC577" s="113">
        <v>0</v>
      </c>
      <c r="AD577" s="117">
        <v>0</v>
      </c>
      <c r="AE577" s="109">
        <v>0</v>
      </c>
      <c r="AF577" s="116"/>
      <c r="AG577" s="116"/>
      <c r="AH577" s="389">
        <v>0</v>
      </c>
      <c r="AI577" s="117">
        <v>0</v>
      </c>
      <c r="AJ577" s="375">
        <v>0</v>
      </c>
      <c r="AK577" s="374"/>
      <c r="AL577" s="113"/>
      <c r="AM577" s="386">
        <v>0</v>
      </c>
      <c r="AN577" s="396">
        <v>0</v>
      </c>
      <c r="AO577" s="383">
        <v>0</v>
      </c>
      <c r="AP577" s="376"/>
      <c r="AQ577" s="119"/>
      <c r="AR577" s="117">
        <v>0</v>
      </c>
      <c r="AS577" s="123">
        <v>0</v>
      </c>
      <c r="AT577" s="119"/>
      <c r="AU577" s="383"/>
      <c r="AV577" s="119"/>
      <c r="AW577" s="383"/>
      <c r="AX577" s="126"/>
      <c r="AY577" s="119">
        <v>4</v>
      </c>
      <c r="AZ577" s="113"/>
      <c r="BA577" s="113"/>
      <c r="BB577" s="377">
        <v>0</v>
      </c>
      <c r="BC577" s="377">
        <v>0</v>
      </c>
      <c r="BD577" s="377">
        <v>0</v>
      </c>
      <c r="BE577" s="378"/>
      <c r="BF577" s="109"/>
      <c r="BG577" s="109"/>
      <c r="BH577" s="116"/>
      <c r="BI577" s="117"/>
      <c r="BJ577" s="378"/>
      <c r="BK577" s="378"/>
      <c r="BL577" s="117"/>
      <c r="BM577" s="383">
        <v>0</v>
      </c>
      <c r="BN577" s="119"/>
      <c r="BO577" s="119"/>
    </row>
    <row r="578" spans="1:67" ht="24" customHeight="1" x14ac:dyDescent="0.3">
      <c r="A578" s="379" t="s">
        <v>4161</v>
      </c>
      <c r="B578" s="365" t="s">
        <v>4162</v>
      </c>
      <c r="C578" s="366" t="s">
        <v>2185</v>
      </c>
      <c r="D578" s="367">
        <f t="shared" si="28"/>
        <v>0</v>
      </c>
      <c r="E578" s="368">
        <f t="shared" si="29"/>
        <v>0</v>
      </c>
      <c r="F578" s="368">
        <f t="shared" si="30"/>
        <v>0</v>
      </c>
      <c r="G578" s="368">
        <f t="shared" si="31"/>
        <v>0</v>
      </c>
      <c r="H578" s="368">
        <f t="shared" si="32"/>
        <v>0</v>
      </c>
      <c r="I578" s="368">
        <f t="shared" si="33"/>
        <v>0</v>
      </c>
      <c r="J578" s="368">
        <f t="shared" si="34"/>
        <v>0</v>
      </c>
      <c r="K578" s="368">
        <f t="shared" si="35"/>
        <v>0</v>
      </c>
      <c r="L578" s="368">
        <f t="shared" si="36"/>
        <v>0</v>
      </c>
      <c r="M578" s="369">
        <f t="shared" si="37"/>
        <v>0</v>
      </c>
      <c r="N578" s="370">
        <f t="shared" si="38"/>
        <v>0</v>
      </c>
      <c r="O578" s="371"/>
      <c r="P578" s="372">
        <f t="shared" si="39"/>
        <v>0</v>
      </c>
      <c r="Q578" s="373" t="str">
        <f t="shared" si="40"/>
        <v/>
      </c>
      <c r="R578" s="374">
        <v>0</v>
      </c>
      <c r="S578" s="119"/>
      <c r="T578" s="119"/>
      <c r="U578" s="113"/>
      <c r="V578" s="113"/>
      <c r="W578" s="117">
        <v>0</v>
      </c>
      <c r="X578" s="123"/>
      <c r="Y578" s="113"/>
      <c r="Z578" s="119"/>
      <c r="AA578" s="119"/>
      <c r="AB578" s="113"/>
      <c r="AC578" s="385">
        <v>0</v>
      </c>
      <c r="AD578" s="386">
        <v>0</v>
      </c>
      <c r="AE578" s="214">
        <v>0</v>
      </c>
      <c r="AF578" s="116"/>
      <c r="AG578" s="116"/>
      <c r="AH578" s="389">
        <v>0</v>
      </c>
      <c r="AI578" s="386">
        <v>0</v>
      </c>
      <c r="AJ578" s="390">
        <v>0</v>
      </c>
      <c r="AK578" s="374"/>
      <c r="AL578" s="113"/>
      <c r="AM578" s="117">
        <v>0</v>
      </c>
      <c r="AN578" s="375">
        <v>0</v>
      </c>
      <c r="AO578" s="374">
        <v>0</v>
      </c>
      <c r="AP578" s="376"/>
      <c r="AQ578" s="119"/>
      <c r="AR578" s="117">
        <v>0</v>
      </c>
      <c r="AS578" s="123">
        <v>0</v>
      </c>
      <c r="AT578" s="119"/>
      <c r="AU578" s="374"/>
      <c r="AV578" s="119"/>
      <c r="AW578" s="374"/>
      <c r="AX578" s="126"/>
      <c r="AY578" s="119"/>
      <c r="AZ578" s="113"/>
      <c r="BA578" s="113"/>
      <c r="BB578" s="377">
        <v>0</v>
      </c>
      <c r="BC578" s="377">
        <v>0</v>
      </c>
      <c r="BD578" s="377">
        <v>0</v>
      </c>
      <c r="BE578" s="378"/>
      <c r="BF578" s="109"/>
      <c r="BG578" s="109"/>
      <c r="BH578" s="116"/>
      <c r="BI578" s="117"/>
      <c r="BJ578" s="378"/>
      <c r="BK578" s="378"/>
      <c r="BL578" s="117"/>
      <c r="BM578" s="383">
        <v>0</v>
      </c>
      <c r="BN578" s="119"/>
      <c r="BO578" s="119"/>
    </row>
    <row r="579" spans="1:67" ht="24" customHeight="1" x14ac:dyDescent="0.3">
      <c r="A579" s="364" t="s">
        <v>4163</v>
      </c>
      <c r="B579" s="365" t="s">
        <v>4164</v>
      </c>
      <c r="C579" s="366" t="s">
        <v>163</v>
      </c>
      <c r="D579" s="367">
        <f t="shared" si="28"/>
        <v>50</v>
      </c>
      <c r="E579" s="368">
        <f t="shared" si="29"/>
        <v>0</v>
      </c>
      <c r="F579" s="368">
        <f t="shared" si="30"/>
        <v>0</v>
      </c>
      <c r="G579" s="368">
        <f t="shared" si="31"/>
        <v>0</v>
      </c>
      <c r="H579" s="368">
        <f t="shared" si="32"/>
        <v>0</v>
      </c>
      <c r="I579" s="368">
        <f t="shared" si="33"/>
        <v>0</v>
      </c>
      <c r="J579" s="368">
        <f t="shared" si="34"/>
        <v>0</v>
      </c>
      <c r="K579" s="368">
        <f t="shared" si="35"/>
        <v>0</v>
      </c>
      <c r="L579" s="368">
        <f t="shared" si="36"/>
        <v>0</v>
      </c>
      <c r="M579" s="369">
        <f t="shared" si="37"/>
        <v>0</v>
      </c>
      <c r="N579" s="370">
        <f t="shared" si="38"/>
        <v>50</v>
      </c>
      <c r="O579" s="371"/>
      <c r="P579" s="372">
        <f t="shared" si="39"/>
        <v>50</v>
      </c>
      <c r="Q579" s="373">
        <f t="shared" si="40"/>
        <v>207</v>
      </c>
      <c r="R579" s="383">
        <v>0</v>
      </c>
      <c r="S579" s="119"/>
      <c r="T579" s="119"/>
      <c r="U579" s="113"/>
      <c r="V579" s="113"/>
      <c r="W579" s="117">
        <v>0</v>
      </c>
      <c r="X579" s="387"/>
      <c r="Y579" s="113"/>
      <c r="Z579" s="119"/>
      <c r="AA579" s="119"/>
      <c r="AB579" s="113"/>
      <c r="AC579" s="113">
        <v>0</v>
      </c>
      <c r="AD579" s="117">
        <v>0</v>
      </c>
      <c r="AE579" s="109">
        <v>0</v>
      </c>
      <c r="AF579" s="116"/>
      <c r="AG579" s="116"/>
      <c r="AH579" s="124">
        <v>0</v>
      </c>
      <c r="AI579" s="117">
        <v>0</v>
      </c>
      <c r="AJ579" s="375">
        <v>0</v>
      </c>
      <c r="AK579" s="383"/>
      <c r="AL579" s="113"/>
      <c r="AM579" s="117">
        <v>0</v>
      </c>
      <c r="AN579" s="375">
        <v>0</v>
      </c>
      <c r="AO579" s="383">
        <v>0</v>
      </c>
      <c r="AP579" s="391"/>
      <c r="AQ579" s="119"/>
      <c r="AR579" s="117">
        <v>0</v>
      </c>
      <c r="AS579" s="387">
        <v>0</v>
      </c>
      <c r="AT579" s="119"/>
      <c r="AU579" s="383"/>
      <c r="AV579" s="119"/>
      <c r="AW579" s="383"/>
      <c r="AX579" s="126"/>
      <c r="AY579" s="119"/>
      <c r="AZ579" s="113"/>
      <c r="BA579" s="113"/>
      <c r="BB579" s="394">
        <v>0</v>
      </c>
      <c r="BC579" s="394">
        <v>0</v>
      </c>
      <c r="BD579" s="394">
        <v>0</v>
      </c>
      <c r="BE579" s="378"/>
      <c r="BF579" s="109"/>
      <c r="BG579" s="109"/>
      <c r="BH579" s="116"/>
      <c r="BI579" s="117"/>
      <c r="BJ579" s="378"/>
      <c r="BK579" s="378">
        <v>50</v>
      </c>
      <c r="BL579" s="117"/>
      <c r="BM579" s="374">
        <v>0</v>
      </c>
      <c r="BN579" s="119"/>
      <c r="BO579" s="119"/>
    </row>
    <row r="580" spans="1:67" ht="24" customHeight="1" x14ac:dyDescent="0.3">
      <c r="A580" s="379" t="s">
        <v>1349</v>
      </c>
      <c r="B580" s="365" t="s">
        <v>1350</v>
      </c>
      <c r="C580" s="366" t="s">
        <v>1990</v>
      </c>
      <c r="D580" s="367">
        <f t="shared" si="28"/>
        <v>29</v>
      </c>
      <c r="E580" s="368">
        <f t="shared" si="29"/>
        <v>17</v>
      </c>
      <c r="F580" s="368">
        <f t="shared" si="30"/>
        <v>1</v>
      </c>
      <c r="G580" s="368">
        <f t="shared" si="31"/>
        <v>1</v>
      </c>
      <c r="H580" s="368">
        <f t="shared" si="32"/>
        <v>0</v>
      </c>
      <c r="I580" s="368">
        <f t="shared" si="33"/>
        <v>0</v>
      </c>
      <c r="J580" s="368">
        <f t="shared" si="34"/>
        <v>0</v>
      </c>
      <c r="K580" s="368">
        <f t="shared" si="35"/>
        <v>0</v>
      </c>
      <c r="L580" s="368">
        <f t="shared" si="36"/>
        <v>0</v>
      </c>
      <c r="M580" s="369">
        <f t="shared" si="37"/>
        <v>0</v>
      </c>
      <c r="N580" s="370">
        <f t="shared" si="38"/>
        <v>48</v>
      </c>
      <c r="O580" s="371"/>
      <c r="P580" s="372">
        <f t="shared" si="39"/>
        <v>48</v>
      </c>
      <c r="Q580" s="373">
        <f t="shared" si="40"/>
        <v>215</v>
      </c>
      <c r="R580" s="383">
        <v>1</v>
      </c>
      <c r="S580" s="119"/>
      <c r="T580" s="119"/>
      <c r="U580" s="113">
        <v>1</v>
      </c>
      <c r="V580" s="113"/>
      <c r="W580" s="117">
        <v>0</v>
      </c>
      <c r="X580" s="123"/>
      <c r="Y580" s="113"/>
      <c r="Z580" s="119"/>
      <c r="AA580" s="119"/>
      <c r="AB580" s="113"/>
      <c r="AC580" s="113">
        <v>17</v>
      </c>
      <c r="AD580" s="117">
        <v>0</v>
      </c>
      <c r="AE580" s="109">
        <v>0</v>
      </c>
      <c r="AF580" s="116"/>
      <c r="AG580" s="116"/>
      <c r="AH580" s="124">
        <v>0</v>
      </c>
      <c r="AI580" s="117">
        <v>0</v>
      </c>
      <c r="AJ580" s="375">
        <v>0</v>
      </c>
      <c r="AK580" s="374"/>
      <c r="AL580" s="113"/>
      <c r="AM580" s="386">
        <v>0</v>
      </c>
      <c r="AN580" s="390">
        <v>0</v>
      </c>
      <c r="AO580" s="374">
        <v>0</v>
      </c>
      <c r="AP580" s="376"/>
      <c r="AQ580" s="119"/>
      <c r="AR580" s="117">
        <v>0</v>
      </c>
      <c r="AS580" s="387">
        <v>0</v>
      </c>
      <c r="AT580" s="119"/>
      <c r="AU580" s="374"/>
      <c r="AV580" s="119"/>
      <c r="AW580" s="374"/>
      <c r="AX580" s="126"/>
      <c r="AY580" s="119">
        <v>29</v>
      </c>
      <c r="AZ580" s="113"/>
      <c r="BA580" s="113"/>
      <c r="BB580" s="394">
        <v>0</v>
      </c>
      <c r="BC580" s="394">
        <v>0</v>
      </c>
      <c r="BD580" s="394">
        <v>0</v>
      </c>
      <c r="BE580" s="378"/>
      <c r="BF580" s="109"/>
      <c r="BG580" s="109"/>
      <c r="BH580" s="116"/>
      <c r="BI580" s="117"/>
      <c r="BJ580" s="378"/>
      <c r="BK580" s="378"/>
      <c r="BL580" s="117"/>
      <c r="BM580" s="383">
        <v>0</v>
      </c>
      <c r="BN580" s="119"/>
      <c r="BO580" s="119"/>
    </row>
    <row r="581" spans="1:67" ht="24" customHeight="1" x14ac:dyDescent="0.3">
      <c r="A581" s="364" t="s">
        <v>4172</v>
      </c>
      <c r="B581" s="365" t="s">
        <v>1350</v>
      </c>
      <c r="C581" s="366" t="s">
        <v>1990</v>
      </c>
      <c r="D581" s="367">
        <f t="shared" si="28"/>
        <v>3</v>
      </c>
      <c r="E581" s="368">
        <f t="shared" si="29"/>
        <v>0</v>
      </c>
      <c r="F581" s="368">
        <f t="shared" si="30"/>
        <v>0</v>
      </c>
      <c r="G581" s="368">
        <f t="shared" si="31"/>
        <v>0</v>
      </c>
      <c r="H581" s="368">
        <f t="shared" si="32"/>
        <v>0</v>
      </c>
      <c r="I581" s="368">
        <f t="shared" si="33"/>
        <v>0</v>
      </c>
      <c r="J581" s="368">
        <f t="shared" si="34"/>
        <v>0</v>
      </c>
      <c r="K581" s="368">
        <f t="shared" si="35"/>
        <v>0</v>
      </c>
      <c r="L581" s="368">
        <f t="shared" si="36"/>
        <v>0</v>
      </c>
      <c r="M581" s="369">
        <f t="shared" si="37"/>
        <v>0</v>
      </c>
      <c r="N581" s="370">
        <f t="shared" si="38"/>
        <v>3</v>
      </c>
      <c r="O581" s="371"/>
      <c r="P581" s="372">
        <f t="shared" si="39"/>
        <v>3</v>
      </c>
      <c r="Q581" s="373">
        <f t="shared" si="40"/>
        <v>853</v>
      </c>
      <c r="R581" s="374">
        <v>0</v>
      </c>
      <c r="S581" s="119"/>
      <c r="T581" s="119"/>
      <c r="U581" s="113"/>
      <c r="V581" s="113"/>
      <c r="W581" s="117">
        <v>0</v>
      </c>
      <c r="X581" s="123"/>
      <c r="Y581" s="113"/>
      <c r="Z581" s="119"/>
      <c r="AA581" s="119"/>
      <c r="AB581" s="113"/>
      <c r="AC581" s="113">
        <v>3</v>
      </c>
      <c r="AD581" s="117">
        <v>0</v>
      </c>
      <c r="AE581" s="109">
        <v>0</v>
      </c>
      <c r="AF581" s="116"/>
      <c r="AG581" s="116"/>
      <c r="AH581" s="389">
        <v>0</v>
      </c>
      <c r="AI581" s="117">
        <v>0</v>
      </c>
      <c r="AJ581" s="375">
        <v>0</v>
      </c>
      <c r="AK581" s="374"/>
      <c r="AL581" s="113"/>
      <c r="AM581" s="117">
        <v>0</v>
      </c>
      <c r="AN581" s="375">
        <v>0</v>
      </c>
      <c r="AO581" s="374">
        <v>0</v>
      </c>
      <c r="AP581" s="376"/>
      <c r="AQ581" s="119"/>
      <c r="AR581" s="117">
        <v>0</v>
      </c>
      <c r="AS581" s="123">
        <v>0</v>
      </c>
      <c r="AT581" s="119"/>
      <c r="AU581" s="374"/>
      <c r="AV581" s="119"/>
      <c r="AW581" s="374"/>
      <c r="AX581" s="126"/>
      <c r="AY581" s="119"/>
      <c r="AZ581" s="113"/>
      <c r="BA581" s="113"/>
      <c r="BB581" s="377">
        <v>0</v>
      </c>
      <c r="BC581" s="377">
        <v>0</v>
      </c>
      <c r="BD581" s="377">
        <v>0</v>
      </c>
      <c r="BE581" s="378"/>
      <c r="BF581" s="109"/>
      <c r="BG581" s="109"/>
      <c r="BH581" s="116"/>
      <c r="BI581" s="117"/>
      <c r="BJ581" s="378"/>
      <c r="BK581" s="378"/>
      <c r="BL581" s="117"/>
      <c r="BM581" s="374">
        <v>0</v>
      </c>
      <c r="BN581" s="119"/>
      <c r="BO581" s="119"/>
    </row>
    <row r="582" spans="1:67" ht="24" customHeight="1" x14ac:dyDescent="0.3">
      <c r="A582" s="364" t="s">
        <v>4175</v>
      </c>
      <c r="B582" s="365" t="s">
        <v>4176</v>
      </c>
      <c r="C582" s="366" t="s">
        <v>1990</v>
      </c>
      <c r="D582" s="367">
        <f t="shared" si="28"/>
        <v>6</v>
      </c>
      <c r="E582" s="368">
        <f t="shared" si="29"/>
        <v>0</v>
      </c>
      <c r="F582" s="368">
        <f t="shared" si="30"/>
        <v>0</v>
      </c>
      <c r="G582" s="368">
        <f t="shared" si="31"/>
        <v>0</v>
      </c>
      <c r="H582" s="368">
        <f t="shared" si="32"/>
        <v>0</v>
      </c>
      <c r="I582" s="368">
        <f t="shared" si="33"/>
        <v>0</v>
      </c>
      <c r="J582" s="368">
        <f t="shared" si="34"/>
        <v>0</v>
      </c>
      <c r="K582" s="368">
        <f t="shared" si="35"/>
        <v>0</v>
      </c>
      <c r="L582" s="368">
        <f t="shared" si="36"/>
        <v>0</v>
      </c>
      <c r="M582" s="369">
        <f t="shared" si="37"/>
        <v>0</v>
      </c>
      <c r="N582" s="370">
        <f t="shared" si="38"/>
        <v>6</v>
      </c>
      <c r="O582" s="371"/>
      <c r="P582" s="372">
        <f t="shared" si="39"/>
        <v>6</v>
      </c>
      <c r="Q582" s="373">
        <f t="shared" si="40"/>
        <v>727</v>
      </c>
      <c r="R582" s="383">
        <v>0</v>
      </c>
      <c r="S582" s="119"/>
      <c r="T582" s="119"/>
      <c r="U582" s="113"/>
      <c r="V582" s="113"/>
      <c r="W582" s="386">
        <v>0</v>
      </c>
      <c r="X582" s="123"/>
      <c r="Y582" s="113"/>
      <c r="Z582" s="119"/>
      <c r="AA582" s="119"/>
      <c r="AB582" s="113"/>
      <c r="AC582" s="385">
        <v>0</v>
      </c>
      <c r="AD582" s="117">
        <v>0</v>
      </c>
      <c r="AE582" s="109">
        <v>0</v>
      </c>
      <c r="AF582" s="116"/>
      <c r="AG582" s="116"/>
      <c r="AH582" s="389">
        <v>0</v>
      </c>
      <c r="AI582" s="117">
        <v>0</v>
      </c>
      <c r="AJ582" s="375">
        <v>0</v>
      </c>
      <c r="AK582" s="374"/>
      <c r="AL582" s="113"/>
      <c r="AM582" s="117">
        <v>0</v>
      </c>
      <c r="AN582" s="396">
        <v>0</v>
      </c>
      <c r="AO582" s="374">
        <v>0</v>
      </c>
      <c r="AP582" s="376"/>
      <c r="AQ582" s="119"/>
      <c r="AR582" s="117">
        <v>0</v>
      </c>
      <c r="AS582" s="387">
        <v>0</v>
      </c>
      <c r="AT582" s="119"/>
      <c r="AU582" s="374"/>
      <c r="AV582" s="119"/>
      <c r="AW582" s="374"/>
      <c r="AX582" s="126"/>
      <c r="AY582" s="119">
        <v>6</v>
      </c>
      <c r="AZ582" s="113"/>
      <c r="BA582" s="113"/>
      <c r="BB582" s="377">
        <v>0</v>
      </c>
      <c r="BC582" s="377">
        <v>0</v>
      </c>
      <c r="BD582" s="377">
        <v>0</v>
      </c>
      <c r="BE582" s="378"/>
      <c r="BF582" s="109"/>
      <c r="BG582" s="109"/>
      <c r="BH582" s="116"/>
      <c r="BI582" s="117"/>
      <c r="BJ582" s="378"/>
      <c r="BK582" s="378"/>
      <c r="BL582" s="117"/>
      <c r="BM582" s="374">
        <v>0</v>
      </c>
      <c r="BN582" s="119"/>
      <c r="BO582" s="119"/>
    </row>
    <row r="583" spans="1:67" ht="24" customHeight="1" x14ac:dyDescent="0.3">
      <c r="A583" s="364">
        <v>8610250</v>
      </c>
      <c r="B583" s="365" t="s">
        <v>4180</v>
      </c>
      <c r="C583" s="366" t="s">
        <v>2493</v>
      </c>
      <c r="D583" s="367">
        <f t="shared" si="28"/>
        <v>9</v>
      </c>
      <c r="E583" s="368">
        <f t="shared" si="29"/>
        <v>0</v>
      </c>
      <c r="F583" s="368">
        <f t="shared" si="30"/>
        <v>0</v>
      </c>
      <c r="G583" s="368">
        <f t="shared" si="31"/>
        <v>0</v>
      </c>
      <c r="H583" s="368">
        <f t="shared" si="32"/>
        <v>0</v>
      </c>
      <c r="I583" s="368">
        <f t="shared" si="33"/>
        <v>0</v>
      </c>
      <c r="J583" s="368">
        <f t="shared" si="34"/>
        <v>0</v>
      </c>
      <c r="K583" s="368">
        <f t="shared" si="35"/>
        <v>0</v>
      </c>
      <c r="L583" s="368">
        <f t="shared" si="36"/>
        <v>0</v>
      </c>
      <c r="M583" s="369">
        <f t="shared" si="37"/>
        <v>0</v>
      </c>
      <c r="N583" s="370">
        <f t="shared" si="38"/>
        <v>9</v>
      </c>
      <c r="O583" s="371"/>
      <c r="P583" s="372">
        <f t="shared" si="39"/>
        <v>9</v>
      </c>
      <c r="Q583" s="373">
        <f t="shared" si="40"/>
        <v>659</v>
      </c>
      <c r="R583" s="374">
        <v>0</v>
      </c>
      <c r="S583" s="119"/>
      <c r="T583" s="119"/>
      <c r="U583" s="113"/>
      <c r="V583" s="113"/>
      <c r="W583" s="386">
        <v>0</v>
      </c>
      <c r="X583" s="123"/>
      <c r="Y583" s="113"/>
      <c r="Z583" s="119"/>
      <c r="AA583" s="119"/>
      <c r="AB583" s="113"/>
      <c r="AC583" s="113">
        <v>0</v>
      </c>
      <c r="AD583" s="117">
        <v>0</v>
      </c>
      <c r="AE583" s="109">
        <v>0</v>
      </c>
      <c r="AF583" s="116"/>
      <c r="AG583" s="116"/>
      <c r="AH583" s="124">
        <v>0</v>
      </c>
      <c r="AI583" s="117">
        <v>0</v>
      </c>
      <c r="AJ583" s="375">
        <v>0</v>
      </c>
      <c r="AK583" s="374"/>
      <c r="AL583" s="113"/>
      <c r="AM583" s="117">
        <v>0</v>
      </c>
      <c r="AN583" s="375">
        <v>0</v>
      </c>
      <c r="AO583" s="374">
        <v>0</v>
      </c>
      <c r="AP583" s="376"/>
      <c r="AQ583" s="119"/>
      <c r="AR583" s="117">
        <v>0</v>
      </c>
      <c r="AS583" s="123">
        <v>0</v>
      </c>
      <c r="AT583" s="119"/>
      <c r="AU583" s="374"/>
      <c r="AV583" s="119"/>
      <c r="AW583" s="374"/>
      <c r="AX583" s="126"/>
      <c r="AY583" s="119">
        <v>9</v>
      </c>
      <c r="AZ583" s="113"/>
      <c r="BA583" s="113"/>
      <c r="BB583" s="377">
        <v>0</v>
      </c>
      <c r="BC583" s="377">
        <v>0</v>
      </c>
      <c r="BD583" s="377">
        <v>0</v>
      </c>
      <c r="BE583" s="378"/>
      <c r="BF583" s="109"/>
      <c r="BG583" s="109"/>
      <c r="BH583" s="116"/>
      <c r="BI583" s="117"/>
      <c r="BJ583" s="378"/>
      <c r="BK583" s="378"/>
      <c r="BL583" s="117"/>
      <c r="BM583" s="383">
        <v>0</v>
      </c>
      <c r="BN583" s="119"/>
      <c r="BO583" s="119"/>
    </row>
    <row r="584" spans="1:67" ht="24" customHeight="1" x14ac:dyDescent="0.3">
      <c r="A584" s="380" t="s">
        <v>4183</v>
      </c>
      <c r="B584" s="381" t="s">
        <v>4184</v>
      </c>
      <c r="C584" s="382" t="s">
        <v>1841</v>
      </c>
      <c r="D584" s="367">
        <f t="shared" si="28"/>
        <v>0</v>
      </c>
      <c r="E584" s="368">
        <f t="shared" si="29"/>
        <v>0</v>
      </c>
      <c r="F584" s="368">
        <f t="shared" si="30"/>
        <v>0</v>
      </c>
      <c r="G584" s="368">
        <f t="shared" si="31"/>
        <v>0</v>
      </c>
      <c r="H584" s="368">
        <f t="shared" si="32"/>
        <v>0</v>
      </c>
      <c r="I584" s="368">
        <f t="shared" si="33"/>
        <v>0</v>
      </c>
      <c r="J584" s="368">
        <f t="shared" si="34"/>
        <v>0</v>
      </c>
      <c r="K584" s="368">
        <f t="shared" si="35"/>
        <v>0</v>
      </c>
      <c r="L584" s="368">
        <f t="shared" si="36"/>
        <v>0</v>
      </c>
      <c r="M584" s="369">
        <f t="shared" si="37"/>
        <v>0</v>
      </c>
      <c r="N584" s="446">
        <f t="shared" si="38"/>
        <v>0</v>
      </c>
      <c r="O584" s="371"/>
      <c r="P584" s="372">
        <f t="shared" si="39"/>
        <v>0</v>
      </c>
      <c r="Q584" s="373" t="str">
        <f t="shared" si="40"/>
        <v/>
      </c>
      <c r="R584" s="383">
        <v>0</v>
      </c>
      <c r="S584" s="119"/>
      <c r="T584" s="119"/>
      <c r="U584" s="113"/>
      <c r="V584" s="113"/>
      <c r="W584" s="117">
        <v>0</v>
      </c>
      <c r="X584" s="123"/>
      <c r="Y584" s="113"/>
      <c r="Z584" s="119"/>
      <c r="AA584" s="119"/>
      <c r="AB584" s="113"/>
      <c r="AC584" s="113">
        <v>0</v>
      </c>
      <c r="AD584" s="117">
        <v>0</v>
      </c>
      <c r="AE584" s="109">
        <v>0</v>
      </c>
      <c r="AF584" s="388"/>
      <c r="AG584" s="388"/>
      <c r="AH584" s="389">
        <v>0</v>
      </c>
      <c r="AI584" s="117">
        <v>0</v>
      </c>
      <c r="AJ584" s="375">
        <v>0</v>
      </c>
      <c r="AK584" s="374"/>
      <c r="AL584" s="113"/>
      <c r="AM584" s="117">
        <v>0</v>
      </c>
      <c r="AN584" s="375">
        <v>0</v>
      </c>
      <c r="AO584" s="374">
        <v>0</v>
      </c>
      <c r="AP584" s="376"/>
      <c r="AQ584" s="119"/>
      <c r="AR584" s="117">
        <v>0</v>
      </c>
      <c r="AS584" s="123">
        <v>0</v>
      </c>
      <c r="AT584" s="119"/>
      <c r="AU584" s="374"/>
      <c r="AV584" s="119"/>
      <c r="AW584" s="374"/>
      <c r="AX584" s="392"/>
      <c r="AY584" s="119"/>
      <c r="AZ584" s="113"/>
      <c r="BA584" s="113"/>
      <c r="BB584" s="377">
        <v>0</v>
      </c>
      <c r="BC584" s="377">
        <v>0</v>
      </c>
      <c r="BD584" s="377">
        <v>0</v>
      </c>
      <c r="BE584" s="393"/>
      <c r="BF584" s="109"/>
      <c r="BG584" s="109"/>
      <c r="BH584" s="388"/>
      <c r="BI584" s="117"/>
      <c r="BJ584" s="393"/>
      <c r="BK584" s="393"/>
      <c r="BL584" s="117"/>
      <c r="BM584" s="374">
        <v>0</v>
      </c>
      <c r="BN584" s="119"/>
      <c r="BO584" s="119"/>
    </row>
    <row r="585" spans="1:67" ht="24" customHeight="1" x14ac:dyDescent="0.3">
      <c r="A585" s="380" t="s">
        <v>4191</v>
      </c>
      <c r="B585" s="381" t="s">
        <v>4933</v>
      </c>
      <c r="C585" s="382" t="s">
        <v>1051</v>
      </c>
      <c r="D585" s="367">
        <f t="shared" si="28"/>
        <v>9</v>
      </c>
      <c r="E585" s="368">
        <f t="shared" si="29"/>
        <v>0</v>
      </c>
      <c r="F585" s="368">
        <f t="shared" si="30"/>
        <v>0</v>
      </c>
      <c r="G585" s="368">
        <f t="shared" si="31"/>
        <v>0</v>
      </c>
      <c r="H585" s="368">
        <f t="shared" si="32"/>
        <v>0</v>
      </c>
      <c r="I585" s="368">
        <f t="shared" si="33"/>
        <v>0</v>
      </c>
      <c r="J585" s="368">
        <f t="shared" si="34"/>
        <v>0</v>
      </c>
      <c r="K585" s="368">
        <f t="shared" si="35"/>
        <v>0</v>
      </c>
      <c r="L585" s="368">
        <f t="shared" si="36"/>
        <v>0</v>
      </c>
      <c r="M585" s="369">
        <f t="shared" si="37"/>
        <v>0</v>
      </c>
      <c r="N585" s="370">
        <f t="shared" si="38"/>
        <v>9</v>
      </c>
      <c r="O585" s="371"/>
      <c r="P585" s="372">
        <f t="shared" si="39"/>
        <v>9</v>
      </c>
      <c r="Q585" s="373">
        <f t="shared" si="40"/>
        <v>659</v>
      </c>
      <c r="R585" s="383">
        <v>0</v>
      </c>
      <c r="S585" s="119"/>
      <c r="T585" s="119"/>
      <c r="U585" s="113"/>
      <c r="V585" s="113"/>
      <c r="W585" s="117">
        <v>0</v>
      </c>
      <c r="X585" s="123"/>
      <c r="Y585" s="113"/>
      <c r="Z585" s="119"/>
      <c r="AA585" s="119"/>
      <c r="AB585" s="113"/>
      <c r="AC585" s="113">
        <v>0</v>
      </c>
      <c r="AD585" s="117">
        <v>0</v>
      </c>
      <c r="AE585" s="109">
        <v>0</v>
      </c>
      <c r="AF585" s="388"/>
      <c r="AG585" s="388"/>
      <c r="AH585" s="124">
        <v>0</v>
      </c>
      <c r="AI585" s="117">
        <v>0</v>
      </c>
      <c r="AJ585" s="375">
        <v>0</v>
      </c>
      <c r="AK585" s="374"/>
      <c r="AL585" s="113"/>
      <c r="AM585" s="117">
        <v>0</v>
      </c>
      <c r="AN585" s="375">
        <v>0</v>
      </c>
      <c r="AO585" s="374">
        <v>0</v>
      </c>
      <c r="AP585" s="376"/>
      <c r="AQ585" s="119"/>
      <c r="AR585" s="117">
        <v>0</v>
      </c>
      <c r="AS585" s="123">
        <v>0</v>
      </c>
      <c r="AT585" s="119"/>
      <c r="AU585" s="374"/>
      <c r="AV585" s="119"/>
      <c r="AW585" s="374"/>
      <c r="AX585" s="392"/>
      <c r="AY585" s="119">
        <v>9</v>
      </c>
      <c r="AZ585" s="113"/>
      <c r="BA585" s="113"/>
      <c r="BB585" s="377">
        <v>0</v>
      </c>
      <c r="BC585" s="377">
        <v>0</v>
      </c>
      <c r="BD585" s="377">
        <v>0</v>
      </c>
      <c r="BE585" s="393"/>
      <c r="BF585" s="109"/>
      <c r="BG585" s="109"/>
      <c r="BH585" s="388"/>
      <c r="BI585" s="117"/>
      <c r="BJ585" s="393"/>
      <c r="BK585" s="393"/>
      <c r="BL585" s="117"/>
      <c r="BM585" s="374">
        <v>0</v>
      </c>
      <c r="BN585" s="119"/>
      <c r="BO585" s="119"/>
    </row>
    <row r="586" spans="1:67" ht="24" customHeight="1" x14ac:dyDescent="0.3">
      <c r="A586" s="379" t="s">
        <v>4200</v>
      </c>
      <c r="B586" s="365" t="s">
        <v>4201</v>
      </c>
      <c r="C586" s="366" t="s">
        <v>1654</v>
      </c>
      <c r="D586" s="367">
        <f t="shared" si="28"/>
        <v>300</v>
      </c>
      <c r="E586" s="368">
        <f t="shared" si="29"/>
        <v>120</v>
      </c>
      <c r="F586" s="368">
        <f t="shared" si="30"/>
        <v>80</v>
      </c>
      <c r="G586" s="368">
        <f t="shared" si="31"/>
        <v>80</v>
      </c>
      <c r="H586" s="368">
        <f t="shared" si="32"/>
        <v>60</v>
      </c>
      <c r="I586" s="368">
        <f t="shared" si="33"/>
        <v>50</v>
      </c>
      <c r="J586" s="368">
        <f t="shared" si="34"/>
        <v>40</v>
      </c>
      <c r="K586" s="368">
        <f t="shared" si="35"/>
        <v>25</v>
      </c>
      <c r="L586" s="368">
        <f t="shared" si="36"/>
        <v>25</v>
      </c>
      <c r="M586" s="369">
        <f t="shared" si="37"/>
        <v>20</v>
      </c>
      <c r="N586" s="370">
        <f t="shared" si="38"/>
        <v>800</v>
      </c>
      <c r="O586" s="371"/>
      <c r="P586" s="372">
        <f t="shared" si="39"/>
        <v>800</v>
      </c>
      <c r="Q586" s="373">
        <f t="shared" si="40"/>
        <v>29</v>
      </c>
      <c r="R586" s="374">
        <v>0</v>
      </c>
      <c r="S586" s="119"/>
      <c r="T586" s="119"/>
      <c r="U586" s="113"/>
      <c r="V586" s="113"/>
      <c r="W586" s="386">
        <v>0</v>
      </c>
      <c r="X586" s="387">
        <v>20</v>
      </c>
      <c r="Y586" s="113">
        <v>25</v>
      </c>
      <c r="Z586" s="119"/>
      <c r="AA586" s="119"/>
      <c r="AB586" s="113"/>
      <c r="AC586" s="113">
        <v>0</v>
      </c>
      <c r="AD586" s="117">
        <v>0</v>
      </c>
      <c r="AE586" s="109">
        <v>10</v>
      </c>
      <c r="AF586" s="116">
        <v>60</v>
      </c>
      <c r="AG586" s="116"/>
      <c r="AH586" s="389">
        <v>0</v>
      </c>
      <c r="AI586" s="117">
        <v>80</v>
      </c>
      <c r="AJ586" s="375">
        <v>5</v>
      </c>
      <c r="AK586" s="383"/>
      <c r="AL586" s="113"/>
      <c r="AM586" s="117">
        <v>0</v>
      </c>
      <c r="AN586" s="375">
        <v>0</v>
      </c>
      <c r="AO586" s="374">
        <v>0</v>
      </c>
      <c r="AP586" s="391">
        <v>80</v>
      </c>
      <c r="AQ586" s="119">
        <v>25</v>
      </c>
      <c r="AR586" s="386">
        <v>120</v>
      </c>
      <c r="AS586" s="387">
        <v>50</v>
      </c>
      <c r="AT586" s="119"/>
      <c r="AU586" s="374"/>
      <c r="AV586" s="119"/>
      <c r="AW586" s="374"/>
      <c r="AX586" s="392"/>
      <c r="AY586" s="119">
        <v>12</v>
      </c>
      <c r="AZ586" s="113"/>
      <c r="BA586" s="113"/>
      <c r="BB586" s="377">
        <v>40</v>
      </c>
      <c r="BC586" s="377">
        <v>0</v>
      </c>
      <c r="BD586" s="377">
        <v>0</v>
      </c>
      <c r="BE586" s="378">
        <v>300</v>
      </c>
      <c r="BF586" s="214"/>
      <c r="BG586" s="214"/>
      <c r="BH586" s="116"/>
      <c r="BI586" s="386">
        <v>20</v>
      </c>
      <c r="BJ586" s="378"/>
      <c r="BK586" s="378"/>
      <c r="BL586" s="386"/>
      <c r="BM586" s="383">
        <v>25</v>
      </c>
      <c r="BN586" s="119"/>
      <c r="BO586" s="119"/>
    </row>
    <row r="587" spans="1:67" ht="24" customHeight="1" x14ac:dyDescent="0.3">
      <c r="A587" s="379" t="s">
        <v>4206</v>
      </c>
      <c r="B587" s="365" t="s">
        <v>4207</v>
      </c>
      <c r="C587" s="366" t="s">
        <v>4208</v>
      </c>
      <c r="D587" s="367">
        <f t="shared" si="28"/>
        <v>6</v>
      </c>
      <c r="E587" s="368">
        <f t="shared" si="29"/>
        <v>0</v>
      </c>
      <c r="F587" s="368">
        <f t="shared" si="30"/>
        <v>0</v>
      </c>
      <c r="G587" s="368">
        <f t="shared" si="31"/>
        <v>0</v>
      </c>
      <c r="H587" s="368">
        <f t="shared" si="32"/>
        <v>0</v>
      </c>
      <c r="I587" s="368">
        <f t="shared" si="33"/>
        <v>0</v>
      </c>
      <c r="J587" s="368">
        <f t="shared" si="34"/>
        <v>0</v>
      </c>
      <c r="K587" s="368">
        <f t="shared" si="35"/>
        <v>0</v>
      </c>
      <c r="L587" s="368">
        <f t="shared" si="36"/>
        <v>0</v>
      </c>
      <c r="M587" s="369">
        <f t="shared" si="37"/>
        <v>0</v>
      </c>
      <c r="N587" s="370">
        <f t="shared" si="38"/>
        <v>6</v>
      </c>
      <c r="O587" s="371"/>
      <c r="P587" s="372">
        <f t="shared" si="39"/>
        <v>6</v>
      </c>
      <c r="Q587" s="373">
        <f t="shared" si="40"/>
        <v>727</v>
      </c>
      <c r="R587" s="383">
        <v>0</v>
      </c>
      <c r="S587" s="384"/>
      <c r="T587" s="384"/>
      <c r="U587" s="385"/>
      <c r="V587" s="385"/>
      <c r="W587" s="386">
        <v>0</v>
      </c>
      <c r="X587" s="387"/>
      <c r="Y587" s="385"/>
      <c r="Z587" s="384"/>
      <c r="AA587" s="384"/>
      <c r="AB587" s="385"/>
      <c r="AC587" s="113">
        <v>0</v>
      </c>
      <c r="AD587" s="117">
        <v>0</v>
      </c>
      <c r="AE587" s="109">
        <v>0</v>
      </c>
      <c r="AF587" s="116"/>
      <c r="AG587" s="116"/>
      <c r="AH587" s="389">
        <v>0</v>
      </c>
      <c r="AI587" s="117">
        <v>0</v>
      </c>
      <c r="AJ587" s="375">
        <v>0</v>
      </c>
      <c r="AK587" s="383"/>
      <c r="AL587" s="385"/>
      <c r="AM587" s="117">
        <v>0</v>
      </c>
      <c r="AN587" s="375">
        <v>0</v>
      </c>
      <c r="AO587" s="374">
        <v>0</v>
      </c>
      <c r="AP587" s="391"/>
      <c r="AQ587" s="384"/>
      <c r="AR587" s="117">
        <v>0</v>
      </c>
      <c r="AS587" s="387">
        <v>0</v>
      </c>
      <c r="AT587" s="384"/>
      <c r="AU587" s="374"/>
      <c r="AV587" s="384"/>
      <c r="AW587" s="374"/>
      <c r="AX587" s="126"/>
      <c r="AY587" s="384">
        <v>6</v>
      </c>
      <c r="AZ587" s="385"/>
      <c r="BA587" s="385"/>
      <c r="BB587" s="394">
        <v>0</v>
      </c>
      <c r="BC587" s="394">
        <v>0</v>
      </c>
      <c r="BD587" s="394">
        <v>0</v>
      </c>
      <c r="BE587" s="378"/>
      <c r="BF587" s="214"/>
      <c r="BG587" s="214"/>
      <c r="BH587" s="116"/>
      <c r="BI587" s="117"/>
      <c r="BJ587" s="378"/>
      <c r="BK587" s="378"/>
      <c r="BL587" s="117"/>
      <c r="BM587" s="374">
        <v>0</v>
      </c>
      <c r="BN587" s="384"/>
      <c r="BO587" s="384"/>
    </row>
    <row r="588" spans="1:67" ht="24" customHeight="1" x14ac:dyDescent="0.3">
      <c r="A588" s="364" t="s">
        <v>4211</v>
      </c>
      <c r="B588" s="365" t="s">
        <v>4212</v>
      </c>
      <c r="C588" s="366" t="s">
        <v>2182</v>
      </c>
      <c r="D588" s="367">
        <f t="shared" si="28"/>
        <v>35</v>
      </c>
      <c r="E588" s="368">
        <f t="shared" si="29"/>
        <v>26</v>
      </c>
      <c r="F588" s="368">
        <f t="shared" si="30"/>
        <v>25</v>
      </c>
      <c r="G588" s="368">
        <f t="shared" si="31"/>
        <v>20</v>
      </c>
      <c r="H588" s="368">
        <f t="shared" si="32"/>
        <v>1</v>
      </c>
      <c r="I588" s="368">
        <f t="shared" si="33"/>
        <v>0</v>
      </c>
      <c r="J588" s="368">
        <f t="shared" si="34"/>
        <v>0</v>
      </c>
      <c r="K588" s="368">
        <f t="shared" si="35"/>
        <v>0</v>
      </c>
      <c r="L588" s="368">
        <f t="shared" si="36"/>
        <v>0</v>
      </c>
      <c r="M588" s="369">
        <f t="shared" si="37"/>
        <v>0</v>
      </c>
      <c r="N588" s="370">
        <f t="shared" si="38"/>
        <v>107</v>
      </c>
      <c r="O588" s="371"/>
      <c r="P588" s="372">
        <f t="shared" si="39"/>
        <v>107</v>
      </c>
      <c r="Q588" s="373">
        <f t="shared" si="40"/>
        <v>124</v>
      </c>
      <c r="R588" s="374">
        <v>0</v>
      </c>
      <c r="S588" s="384"/>
      <c r="T588" s="384"/>
      <c r="U588" s="385"/>
      <c r="V588" s="385"/>
      <c r="W588" s="117">
        <v>0</v>
      </c>
      <c r="X588" s="123"/>
      <c r="Y588" s="385"/>
      <c r="Z588" s="384"/>
      <c r="AA588" s="384"/>
      <c r="AB588" s="385">
        <v>26</v>
      </c>
      <c r="AC588" s="113">
        <v>0</v>
      </c>
      <c r="AD588" s="386">
        <v>0</v>
      </c>
      <c r="AE588" s="109">
        <v>0</v>
      </c>
      <c r="AF588" s="116">
        <v>1</v>
      </c>
      <c r="AG588" s="116"/>
      <c r="AH588" s="124">
        <v>0</v>
      </c>
      <c r="AI588" s="386">
        <v>0</v>
      </c>
      <c r="AJ588" s="396">
        <v>0</v>
      </c>
      <c r="AK588" s="374"/>
      <c r="AL588" s="385"/>
      <c r="AM588" s="117">
        <v>0</v>
      </c>
      <c r="AN588" s="375">
        <v>0</v>
      </c>
      <c r="AO588" s="383">
        <v>0</v>
      </c>
      <c r="AP588" s="376"/>
      <c r="AQ588" s="384"/>
      <c r="AR588" s="386">
        <v>0</v>
      </c>
      <c r="AS588" s="123">
        <v>0</v>
      </c>
      <c r="AT588" s="384"/>
      <c r="AU588" s="383"/>
      <c r="AV588" s="384"/>
      <c r="AW588" s="383"/>
      <c r="AX588" s="392">
        <v>35</v>
      </c>
      <c r="AY588" s="384"/>
      <c r="AZ588" s="385">
        <v>25</v>
      </c>
      <c r="BA588" s="385"/>
      <c r="BB588" s="377">
        <v>0</v>
      </c>
      <c r="BC588" s="377">
        <v>0</v>
      </c>
      <c r="BD588" s="377">
        <v>0</v>
      </c>
      <c r="BE588" s="378"/>
      <c r="BF588" s="109"/>
      <c r="BG588" s="109"/>
      <c r="BH588" s="116"/>
      <c r="BI588" s="386">
        <v>20</v>
      </c>
      <c r="BJ588" s="378"/>
      <c r="BK588" s="378"/>
      <c r="BL588" s="386"/>
      <c r="BM588" s="383">
        <v>0</v>
      </c>
      <c r="BN588" s="384"/>
      <c r="BO588" s="384"/>
    </row>
    <row r="589" spans="1:67" ht="24" customHeight="1" x14ac:dyDescent="0.3">
      <c r="A589" s="364" t="s">
        <v>4218</v>
      </c>
      <c r="B589" s="365" t="s">
        <v>4219</v>
      </c>
      <c r="C589" s="366" t="s">
        <v>4220</v>
      </c>
      <c r="D589" s="367">
        <f t="shared" si="28"/>
        <v>9</v>
      </c>
      <c r="E589" s="368">
        <f t="shared" si="29"/>
        <v>5</v>
      </c>
      <c r="F589" s="368">
        <f t="shared" si="30"/>
        <v>0</v>
      </c>
      <c r="G589" s="368">
        <f t="shared" si="31"/>
        <v>0</v>
      </c>
      <c r="H589" s="368">
        <f t="shared" si="32"/>
        <v>0</v>
      </c>
      <c r="I589" s="368">
        <f t="shared" si="33"/>
        <v>0</v>
      </c>
      <c r="J589" s="368">
        <f t="shared" si="34"/>
        <v>0</v>
      </c>
      <c r="K589" s="368">
        <f t="shared" si="35"/>
        <v>0</v>
      </c>
      <c r="L589" s="368">
        <f t="shared" si="36"/>
        <v>0</v>
      </c>
      <c r="M589" s="369">
        <f t="shared" si="37"/>
        <v>0</v>
      </c>
      <c r="N589" s="370">
        <f t="shared" si="38"/>
        <v>14</v>
      </c>
      <c r="O589" s="371"/>
      <c r="P589" s="372">
        <f t="shared" si="39"/>
        <v>14</v>
      </c>
      <c r="Q589" s="373">
        <f t="shared" si="40"/>
        <v>541</v>
      </c>
      <c r="R589" s="374">
        <v>0</v>
      </c>
      <c r="S589" s="119"/>
      <c r="T589" s="119"/>
      <c r="U589" s="113"/>
      <c r="V589" s="113"/>
      <c r="W589" s="386">
        <v>0</v>
      </c>
      <c r="X589" s="123"/>
      <c r="Y589" s="113"/>
      <c r="Z589" s="119"/>
      <c r="AA589" s="119"/>
      <c r="AB589" s="113"/>
      <c r="AC589" s="385">
        <v>9</v>
      </c>
      <c r="AD589" s="117">
        <v>0</v>
      </c>
      <c r="AE589" s="109">
        <v>0</v>
      </c>
      <c r="AF589" s="116"/>
      <c r="AG589" s="116"/>
      <c r="AH589" s="389">
        <v>0</v>
      </c>
      <c r="AI589" s="117">
        <v>0</v>
      </c>
      <c r="AJ589" s="375">
        <v>0</v>
      </c>
      <c r="AK589" s="374"/>
      <c r="AL589" s="113"/>
      <c r="AM589" s="117">
        <v>0</v>
      </c>
      <c r="AN589" s="375">
        <v>0</v>
      </c>
      <c r="AO589" s="374">
        <v>0</v>
      </c>
      <c r="AP589" s="376"/>
      <c r="AQ589" s="119"/>
      <c r="AR589" s="117">
        <v>0</v>
      </c>
      <c r="AS589" s="123">
        <v>0</v>
      </c>
      <c r="AT589" s="119"/>
      <c r="AU589" s="374"/>
      <c r="AV589" s="119"/>
      <c r="AW589" s="374"/>
      <c r="AX589" s="126">
        <v>5</v>
      </c>
      <c r="AY589" s="119"/>
      <c r="AZ589" s="113"/>
      <c r="BA589" s="113"/>
      <c r="BB589" s="377">
        <v>0</v>
      </c>
      <c r="BC589" s="377">
        <v>0</v>
      </c>
      <c r="BD589" s="377">
        <v>0</v>
      </c>
      <c r="BE589" s="378"/>
      <c r="BF589" s="214"/>
      <c r="BG589" s="214"/>
      <c r="BH589" s="116"/>
      <c r="BI589" s="117"/>
      <c r="BJ589" s="378"/>
      <c r="BK589" s="378"/>
      <c r="BL589" s="117"/>
      <c r="BM589" s="374">
        <v>0</v>
      </c>
      <c r="BN589" s="119"/>
      <c r="BO589" s="119"/>
    </row>
    <row r="590" spans="1:67" ht="24" customHeight="1" x14ac:dyDescent="0.3">
      <c r="A590" s="364">
        <v>950301</v>
      </c>
      <c r="B590" s="365" t="s">
        <v>4226</v>
      </c>
      <c r="C590" s="366" t="s">
        <v>2268</v>
      </c>
      <c r="D590" s="367">
        <f t="shared" si="28"/>
        <v>0</v>
      </c>
      <c r="E590" s="368">
        <f t="shared" si="29"/>
        <v>0</v>
      </c>
      <c r="F590" s="368">
        <f t="shared" si="30"/>
        <v>0</v>
      </c>
      <c r="G590" s="368">
        <f t="shared" si="31"/>
        <v>0</v>
      </c>
      <c r="H590" s="368">
        <f t="shared" si="32"/>
        <v>0</v>
      </c>
      <c r="I590" s="368">
        <f t="shared" si="33"/>
        <v>0</v>
      </c>
      <c r="J590" s="368">
        <f t="shared" si="34"/>
        <v>0</v>
      </c>
      <c r="K590" s="368">
        <f t="shared" si="35"/>
        <v>0</v>
      </c>
      <c r="L590" s="368">
        <f t="shared" si="36"/>
        <v>0</v>
      </c>
      <c r="M590" s="369">
        <f t="shared" si="37"/>
        <v>0</v>
      </c>
      <c r="N590" s="370">
        <f t="shared" si="38"/>
        <v>0</v>
      </c>
      <c r="O590" s="371"/>
      <c r="P590" s="372">
        <f t="shared" si="39"/>
        <v>0</v>
      </c>
      <c r="Q590" s="373" t="str">
        <f t="shared" si="40"/>
        <v/>
      </c>
      <c r="R590" s="374">
        <v>0</v>
      </c>
      <c r="S590" s="384"/>
      <c r="T590" s="384"/>
      <c r="U590" s="385"/>
      <c r="V590" s="385"/>
      <c r="W590" s="117">
        <v>0</v>
      </c>
      <c r="X590" s="387"/>
      <c r="Y590" s="385"/>
      <c r="Z590" s="384"/>
      <c r="AA590" s="384"/>
      <c r="AB590" s="385"/>
      <c r="AC590" s="385">
        <v>0</v>
      </c>
      <c r="AD590" s="386">
        <v>0</v>
      </c>
      <c r="AE590" s="440">
        <v>0</v>
      </c>
      <c r="AF590" s="116"/>
      <c r="AG590" s="116"/>
      <c r="AH590" s="124">
        <v>0</v>
      </c>
      <c r="AI590" s="386">
        <v>0</v>
      </c>
      <c r="AJ590" s="390">
        <v>0</v>
      </c>
      <c r="AK590" s="383"/>
      <c r="AL590" s="385"/>
      <c r="AM590" s="386">
        <v>0</v>
      </c>
      <c r="AN590" s="396">
        <v>0</v>
      </c>
      <c r="AO590" s="374">
        <v>0</v>
      </c>
      <c r="AP590" s="391"/>
      <c r="AQ590" s="384"/>
      <c r="AR590" s="117">
        <v>0</v>
      </c>
      <c r="AS590" s="123">
        <v>0</v>
      </c>
      <c r="AT590" s="384"/>
      <c r="AU590" s="374"/>
      <c r="AV590" s="384"/>
      <c r="AW590" s="374"/>
      <c r="AX590" s="126"/>
      <c r="AY590" s="384"/>
      <c r="AZ590" s="385"/>
      <c r="BA590" s="385"/>
      <c r="BB590" s="394">
        <v>0</v>
      </c>
      <c r="BC590" s="394">
        <v>0</v>
      </c>
      <c r="BD590" s="394">
        <v>0</v>
      </c>
      <c r="BE590" s="378"/>
      <c r="BF590" s="109"/>
      <c r="BG590" s="109"/>
      <c r="BH590" s="116"/>
      <c r="BI590" s="117"/>
      <c r="BJ590" s="378"/>
      <c r="BK590" s="378"/>
      <c r="BL590" s="117"/>
      <c r="BM590" s="374">
        <v>0</v>
      </c>
      <c r="BN590" s="384"/>
      <c r="BO590" s="384"/>
    </row>
    <row r="591" spans="1:67" ht="24" customHeight="1" x14ac:dyDescent="0.3">
      <c r="A591" s="364" t="s">
        <v>4233</v>
      </c>
      <c r="B591" s="365" t="s">
        <v>4234</v>
      </c>
      <c r="C591" s="366" t="s">
        <v>4220</v>
      </c>
      <c r="D591" s="367">
        <f t="shared" si="28"/>
        <v>0</v>
      </c>
      <c r="E591" s="368">
        <f t="shared" si="29"/>
        <v>0</v>
      </c>
      <c r="F591" s="368">
        <f t="shared" si="30"/>
        <v>0</v>
      </c>
      <c r="G591" s="368">
        <f t="shared" si="31"/>
        <v>0</v>
      </c>
      <c r="H591" s="368">
        <f t="shared" si="32"/>
        <v>0</v>
      </c>
      <c r="I591" s="368">
        <f t="shared" si="33"/>
        <v>0</v>
      </c>
      <c r="J591" s="368">
        <f t="shared" si="34"/>
        <v>0</v>
      </c>
      <c r="K591" s="368">
        <f t="shared" si="35"/>
        <v>0</v>
      </c>
      <c r="L591" s="368">
        <f t="shared" si="36"/>
        <v>0</v>
      </c>
      <c r="M591" s="369">
        <f t="shared" si="37"/>
        <v>0</v>
      </c>
      <c r="N591" s="370">
        <f t="shared" si="38"/>
        <v>0</v>
      </c>
      <c r="O591" s="371"/>
      <c r="P591" s="372">
        <f t="shared" si="39"/>
        <v>0</v>
      </c>
      <c r="Q591" s="373" t="str">
        <f t="shared" si="40"/>
        <v/>
      </c>
      <c r="R591" s="374">
        <v>0</v>
      </c>
      <c r="S591" s="384"/>
      <c r="T591" s="384"/>
      <c r="U591" s="385"/>
      <c r="V591" s="385"/>
      <c r="W591" s="117">
        <v>0</v>
      </c>
      <c r="X591" s="387"/>
      <c r="Y591" s="385"/>
      <c r="Z591" s="384"/>
      <c r="AA591" s="384"/>
      <c r="AB591" s="385"/>
      <c r="AC591" s="113">
        <v>0</v>
      </c>
      <c r="AD591" s="117">
        <v>0</v>
      </c>
      <c r="AE591" s="214">
        <v>0</v>
      </c>
      <c r="AF591" s="116"/>
      <c r="AG591" s="116"/>
      <c r="AH591" s="124">
        <v>0</v>
      </c>
      <c r="AI591" s="117">
        <v>0</v>
      </c>
      <c r="AJ591" s="375">
        <v>0</v>
      </c>
      <c r="AK591" s="383"/>
      <c r="AL591" s="385"/>
      <c r="AM591" s="386">
        <v>0</v>
      </c>
      <c r="AN591" s="396">
        <v>0</v>
      </c>
      <c r="AO591" s="374">
        <v>0</v>
      </c>
      <c r="AP591" s="391"/>
      <c r="AQ591" s="384"/>
      <c r="AR591" s="386">
        <v>0</v>
      </c>
      <c r="AS591" s="123">
        <v>0</v>
      </c>
      <c r="AT591" s="384"/>
      <c r="AU591" s="374"/>
      <c r="AV591" s="384"/>
      <c r="AW591" s="374"/>
      <c r="AX591" s="126"/>
      <c r="AY591" s="384"/>
      <c r="AZ591" s="385"/>
      <c r="BA591" s="385"/>
      <c r="BB591" s="377">
        <v>0</v>
      </c>
      <c r="BC591" s="377">
        <v>0</v>
      </c>
      <c r="BD591" s="377">
        <v>0</v>
      </c>
      <c r="BE591" s="378"/>
      <c r="BF591" s="214"/>
      <c r="BG591" s="214"/>
      <c r="BH591" s="116"/>
      <c r="BI591" s="386"/>
      <c r="BJ591" s="378"/>
      <c r="BK591" s="378"/>
      <c r="BL591" s="386"/>
      <c r="BM591" s="374">
        <v>0</v>
      </c>
      <c r="BN591" s="384"/>
      <c r="BO591" s="384"/>
    </row>
    <row r="592" spans="1:67" ht="24" customHeight="1" x14ac:dyDescent="0.3">
      <c r="A592" s="379" t="s">
        <v>1355</v>
      </c>
      <c r="B592" s="365" t="s">
        <v>1356</v>
      </c>
      <c r="C592" s="366" t="s">
        <v>131</v>
      </c>
      <c r="D592" s="367">
        <f t="shared" si="28"/>
        <v>180</v>
      </c>
      <c r="E592" s="368">
        <f t="shared" si="29"/>
        <v>115</v>
      </c>
      <c r="F592" s="368">
        <f t="shared" si="30"/>
        <v>40</v>
      </c>
      <c r="G592" s="368">
        <f t="shared" si="31"/>
        <v>25</v>
      </c>
      <c r="H592" s="368">
        <f t="shared" si="32"/>
        <v>20</v>
      </c>
      <c r="I592" s="368">
        <f t="shared" si="33"/>
        <v>20</v>
      </c>
      <c r="J592" s="368">
        <f t="shared" si="34"/>
        <v>0</v>
      </c>
      <c r="K592" s="368">
        <f t="shared" si="35"/>
        <v>0</v>
      </c>
      <c r="L592" s="368">
        <f t="shared" si="36"/>
        <v>0</v>
      </c>
      <c r="M592" s="369">
        <f t="shared" si="37"/>
        <v>0</v>
      </c>
      <c r="N592" s="370">
        <f t="shared" si="38"/>
        <v>400</v>
      </c>
      <c r="O592" s="371"/>
      <c r="P592" s="372">
        <f t="shared" si="39"/>
        <v>400</v>
      </c>
      <c r="Q592" s="373">
        <f t="shared" si="40"/>
        <v>51</v>
      </c>
      <c r="R592" s="374">
        <v>0</v>
      </c>
      <c r="S592" s="119"/>
      <c r="T592" s="119"/>
      <c r="U592" s="113"/>
      <c r="V592" s="113"/>
      <c r="W592" s="117">
        <v>20</v>
      </c>
      <c r="X592" s="123"/>
      <c r="Y592" s="113"/>
      <c r="Z592" s="119"/>
      <c r="AA592" s="119"/>
      <c r="AB592" s="113"/>
      <c r="AC592" s="385">
        <v>0</v>
      </c>
      <c r="AD592" s="117">
        <v>0</v>
      </c>
      <c r="AE592" s="444">
        <v>0</v>
      </c>
      <c r="AF592" s="116"/>
      <c r="AG592" s="116"/>
      <c r="AH592" s="124">
        <v>0</v>
      </c>
      <c r="AI592" s="117">
        <v>0</v>
      </c>
      <c r="AJ592" s="375">
        <v>0</v>
      </c>
      <c r="AK592" s="374"/>
      <c r="AL592" s="113"/>
      <c r="AM592" s="117">
        <v>20</v>
      </c>
      <c r="AN592" s="375">
        <v>40</v>
      </c>
      <c r="AO592" s="374">
        <v>0</v>
      </c>
      <c r="AP592" s="376"/>
      <c r="AQ592" s="119"/>
      <c r="AR592" s="117">
        <v>180</v>
      </c>
      <c r="AS592" s="123">
        <v>0</v>
      </c>
      <c r="AT592" s="119"/>
      <c r="AU592" s="374"/>
      <c r="AV592" s="119"/>
      <c r="AW592" s="374"/>
      <c r="AX592" s="126"/>
      <c r="AY592" s="119"/>
      <c r="AZ592" s="113"/>
      <c r="BA592" s="113"/>
      <c r="BB592" s="377">
        <v>0</v>
      </c>
      <c r="BC592" s="377">
        <v>0</v>
      </c>
      <c r="BD592" s="377">
        <v>0</v>
      </c>
      <c r="BE592" s="378"/>
      <c r="BF592" s="214"/>
      <c r="BG592" s="214"/>
      <c r="BH592" s="116"/>
      <c r="BI592" s="117"/>
      <c r="BJ592" s="378">
        <v>25</v>
      </c>
      <c r="BK592" s="378">
        <v>115</v>
      </c>
      <c r="BL592" s="117"/>
      <c r="BM592" s="374">
        <v>0</v>
      </c>
      <c r="BN592" s="119"/>
      <c r="BO592" s="119"/>
    </row>
    <row r="593" spans="1:67" ht="24" customHeight="1" x14ac:dyDescent="0.3">
      <c r="A593" s="364" t="s">
        <v>4241</v>
      </c>
      <c r="B593" s="365" t="s">
        <v>4242</v>
      </c>
      <c r="C593" s="366" t="s">
        <v>2551</v>
      </c>
      <c r="D593" s="367">
        <f t="shared" si="28"/>
        <v>40</v>
      </c>
      <c r="E593" s="368">
        <f t="shared" si="29"/>
        <v>32</v>
      </c>
      <c r="F593" s="368">
        <f t="shared" si="30"/>
        <v>0</v>
      </c>
      <c r="G593" s="368">
        <f t="shared" si="31"/>
        <v>0</v>
      </c>
      <c r="H593" s="368">
        <f t="shared" si="32"/>
        <v>0</v>
      </c>
      <c r="I593" s="368">
        <f t="shared" si="33"/>
        <v>0</v>
      </c>
      <c r="J593" s="368">
        <f t="shared" si="34"/>
        <v>0</v>
      </c>
      <c r="K593" s="368">
        <f t="shared" si="35"/>
        <v>0</v>
      </c>
      <c r="L593" s="368">
        <f t="shared" si="36"/>
        <v>0</v>
      </c>
      <c r="M593" s="369">
        <f t="shared" si="37"/>
        <v>0</v>
      </c>
      <c r="N593" s="370">
        <f t="shared" si="38"/>
        <v>72</v>
      </c>
      <c r="O593" s="371"/>
      <c r="P593" s="372">
        <f t="shared" si="39"/>
        <v>72</v>
      </c>
      <c r="Q593" s="373">
        <f t="shared" si="40"/>
        <v>159</v>
      </c>
      <c r="R593" s="374">
        <v>0</v>
      </c>
      <c r="S593" s="119"/>
      <c r="T593" s="119"/>
      <c r="U593" s="113"/>
      <c r="V593" s="113"/>
      <c r="W593" s="117">
        <v>0</v>
      </c>
      <c r="X593" s="123"/>
      <c r="Y593" s="113"/>
      <c r="Z593" s="119"/>
      <c r="AA593" s="119"/>
      <c r="AB593" s="113">
        <v>32</v>
      </c>
      <c r="AC593" s="113">
        <v>0</v>
      </c>
      <c r="AD593" s="386">
        <v>0</v>
      </c>
      <c r="AE593" s="214">
        <v>0</v>
      </c>
      <c r="AF593" s="116"/>
      <c r="AG593" s="116"/>
      <c r="AH593" s="124">
        <v>0</v>
      </c>
      <c r="AI593" s="386">
        <v>0</v>
      </c>
      <c r="AJ593" s="390">
        <v>0</v>
      </c>
      <c r="AK593" s="374"/>
      <c r="AL593" s="113"/>
      <c r="AM593" s="117">
        <v>0</v>
      </c>
      <c r="AN593" s="375">
        <v>0</v>
      </c>
      <c r="AO593" s="383">
        <v>0</v>
      </c>
      <c r="AP593" s="376"/>
      <c r="AQ593" s="119"/>
      <c r="AR593" s="117">
        <v>0</v>
      </c>
      <c r="AS593" s="387">
        <v>0</v>
      </c>
      <c r="AT593" s="119"/>
      <c r="AU593" s="383"/>
      <c r="AV593" s="119"/>
      <c r="AW593" s="383"/>
      <c r="AX593" s="392">
        <v>40</v>
      </c>
      <c r="AY593" s="119"/>
      <c r="AZ593" s="113"/>
      <c r="BA593" s="113"/>
      <c r="BB593" s="394">
        <v>0</v>
      </c>
      <c r="BC593" s="394">
        <v>0</v>
      </c>
      <c r="BD593" s="394">
        <v>0</v>
      </c>
      <c r="BE593" s="378"/>
      <c r="BF593" s="109"/>
      <c r="BG593" s="109"/>
      <c r="BH593" s="116"/>
      <c r="BI593" s="117"/>
      <c r="BJ593" s="378"/>
      <c r="BK593" s="378"/>
      <c r="BL593" s="117"/>
      <c r="BM593" s="374">
        <v>0</v>
      </c>
      <c r="BN593" s="119"/>
      <c r="BO593" s="119"/>
    </row>
    <row r="594" spans="1:67" ht="24" customHeight="1" x14ac:dyDescent="0.3">
      <c r="A594" s="364">
        <v>610729</v>
      </c>
      <c r="B594" s="365" t="s">
        <v>4251</v>
      </c>
      <c r="C594" s="366" t="s">
        <v>2014</v>
      </c>
      <c r="D594" s="367">
        <f t="shared" si="28"/>
        <v>0</v>
      </c>
      <c r="E594" s="368">
        <f t="shared" si="29"/>
        <v>0</v>
      </c>
      <c r="F594" s="368">
        <f t="shared" si="30"/>
        <v>0</v>
      </c>
      <c r="G594" s="368">
        <f t="shared" si="31"/>
        <v>0</v>
      </c>
      <c r="H594" s="368">
        <f t="shared" si="32"/>
        <v>0</v>
      </c>
      <c r="I594" s="368">
        <f t="shared" si="33"/>
        <v>0</v>
      </c>
      <c r="J594" s="368">
        <f t="shared" si="34"/>
        <v>0</v>
      </c>
      <c r="K594" s="368">
        <f t="shared" si="35"/>
        <v>0</v>
      </c>
      <c r="L594" s="368">
        <f t="shared" si="36"/>
        <v>0</v>
      </c>
      <c r="M594" s="369">
        <f t="shared" si="37"/>
        <v>0</v>
      </c>
      <c r="N594" s="370">
        <f t="shared" si="38"/>
        <v>0</v>
      </c>
      <c r="O594" s="371"/>
      <c r="P594" s="372">
        <f t="shared" si="39"/>
        <v>0</v>
      </c>
      <c r="Q594" s="373" t="str">
        <f t="shared" si="40"/>
        <v/>
      </c>
      <c r="R594" s="374">
        <v>0</v>
      </c>
      <c r="S594" s="384"/>
      <c r="T594" s="384"/>
      <c r="U594" s="385"/>
      <c r="V594" s="385"/>
      <c r="W594" s="117">
        <v>0</v>
      </c>
      <c r="X594" s="123"/>
      <c r="Y594" s="385"/>
      <c r="Z594" s="384"/>
      <c r="AA594" s="384"/>
      <c r="AB594" s="385"/>
      <c r="AC594" s="113">
        <v>0</v>
      </c>
      <c r="AD594" s="117">
        <v>0</v>
      </c>
      <c r="AE594" s="109">
        <v>0</v>
      </c>
      <c r="AF594" s="116"/>
      <c r="AG594" s="116"/>
      <c r="AH594" s="124">
        <v>0</v>
      </c>
      <c r="AI594" s="117">
        <v>0</v>
      </c>
      <c r="AJ594" s="375">
        <v>0</v>
      </c>
      <c r="AK594" s="374"/>
      <c r="AL594" s="385"/>
      <c r="AM594" s="386">
        <v>0</v>
      </c>
      <c r="AN594" s="396">
        <v>0</v>
      </c>
      <c r="AO594" s="383">
        <v>0</v>
      </c>
      <c r="AP594" s="376"/>
      <c r="AQ594" s="384"/>
      <c r="AR594" s="117">
        <v>0</v>
      </c>
      <c r="AS594" s="387">
        <v>0</v>
      </c>
      <c r="AT594" s="384"/>
      <c r="AU594" s="383"/>
      <c r="AV594" s="384"/>
      <c r="AW594" s="383"/>
      <c r="AX594" s="126"/>
      <c r="AY594" s="384"/>
      <c r="AZ594" s="385"/>
      <c r="BA594" s="385"/>
      <c r="BB594" s="377">
        <v>0</v>
      </c>
      <c r="BC594" s="377">
        <v>0</v>
      </c>
      <c r="BD594" s="377">
        <v>0</v>
      </c>
      <c r="BE594" s="378"/>
      <c r="BF594" s="109"/>
      <c r="BG594" s="109"/>
      <c r="BH594" s="116"/>
      <c r="BI594" s="117"/>
      <c r="BJ594" s="378"/>
      <c r="BK594" s="378"/>
      <c r="BL594" s="117"/>
      <c r="BM594" s="374">
        <v>0</v>
      </c>
      <c r="BN594" s="384"/>
      <c r="BO594" s="384"/>
    </row>
    <row r="595" spans="1:67" ht="24" customHeight="1" x14ac:dyDescent="0.3">
      <c r="A595" s="379" t="s">
        <v>4259</v>
      </c>
      <c r="B595" s="365" t="s">
        <v>4260</v>
      </c>
      <c r="C595" s="366" t="s">
        <v>139</v>
      </c>
      <c r="D595" s="367">
        <f t="shared" si="28"/>
        <v>0</v>
      </c>
      <c r="E595" s="368">
        <f t="shared" si="29"/>
        <v>0</v>
      </c>
      <c r="F595" s="368">
        <f t="shared" si="30"/>
        <v>0</v>
      </c>
      <c r="G595" s="368">
        <f t="shared" si="31"/>
        <v>0</v>
      </c>
      <c r="H595" s="368">
        <f t="shared" si="32"/>
        <v>0</v>
      </c>
      <c r="I595" s="368">
        <f t="shared" si="33"/>
        <v>0</v>
      </c>
      <c r="J595" s="368">
        <f t="shared" si="34"/>
        <v>0</v>
      </c>
      <c r="K595" s="368">
        <f t="shared" si="35"/>
        <v>0</v>
      </c>
      <c r="L595" s="368">
        <f t="shared" si="36"/>
        <v>0</v>
      </c>
      <c r="M595" s="369">
        <f t="shared" si="37"/>
        <v>0</v>
      </c>
      <c r="N595" s="370">
        <f t="shared" si="38"/>
        <v>0</v>
      </c>
      <c r="O595" s="371"/>
      <c r="P595" s="372">
        <f t="shared" si="39"/>
        <v>0</v>
      </c>
      <c r="Q595" s="373" t="str">
        <f t="shared" si="40"/>
        <v/>
      </c>
      <c r="R595" s="374">
        <v>0</v>
      </c>
      <c r="S595" s="119"/>
      <c r="T595" s="119"/>
      <c r="U595" s="113"/>
      <c r="V595" s="113"/>
      <c r="W595" s="117">
        <v>0</v>
      </c>
      <c r="X595" s="123"/>
      <c r="Y595" s="113"/>
      <c r="Z595" s="119"/>
      <c r="AA595" s="119"/>
      <c r="AB595" s="113"/>
      <c r="AC595" s="385">
        <v>0</v>
      </c>
      <c r="AD595" s="117">
        <v>0</v>
      </c>
      <c r="AE595" s="214">
        <v>0</v>
      </c>
      <c r="AF595" s="116"/>
      <c r="AG595" s="116"/>
      <c r="AH595" s="124">
        <v>0</v>
      </c>
      <c r="AI595" s="117">
        <v>0</v>
      </c>
      <c r="AJ595" s="375">
        <v>0</v>
      </c>
      <c r="AK595" s="374"/>
      <c r="AL595" s="113"/>
      <c r="AM595" s="117">
        <v>0</v>
      </c>
      <c r="AN595" s="375">
        <v>0</v>
      </c>
      <c r="AO595" s="374">
        <v>0</v>
      </c>
      <c r="AP595" s="376"/>
      <c r="AQ595" s="119"/>
      <c r="AR595" s="117">
        <v>0</v>
      </c>
      <c r="AS595" s="123">
        <v>0</v>
      </c>
      <c r="AT595" s="119"/>
      <c r="AU595" s="374"/>
      <c r="AV595" s="119"/>
      <c r="AW595" s="374"/>
      <c r="AX595" s="392"/>
      <c r="AY595" s="119"/>
      <c r="AZ595" s="113"/>
      <c r="BA595" s="113"/>
      <c r="BB595" s="377">
        <v>0</v>
      </c>
      <c r="BC595" s="377">
        <v>0</v>
      </c>
      <c r="BD595" s="377">
        <v>0</v>
      </c>
      <c r="BE595" s="378"/>
      <c r="BF595" s="109"/>
      <c r="BG595" s="109"/>
      <c r="BH595" s="116"/>
      <c r="BI595" s="117"/>
      <c r="BJ595" s="378"/>
      <c r="BK595" s="378"/>
      <c r="BL595" s="117"/>
      <c r="BM595" s="374">
        <v>0</v>
      </c>
      <c r="BN595" s="119"/>
      <c r="BO595" s="119"/>
    </row>
    <row r="596" spans="1:67" ht="24" customHeight="1" x14ac:dyDescent="0.3">
      <c r="A596" s="364">
        <v>7507251</v>
      </c>
      <c r="B596" s="365" t="s">
        <v>4266</v>
      </c>
      <c r="C596" s="366" t="s">
        <v>4960</v>
      </c>
      <c r="D596" s="367">
        <f t="shared" si="28"/>
        <v>24</v>
      </c>
      <c r="E596" s="368">
        <f t="shared" si="29"/>
        <v>0</v>
      </c>
      <c r="F596" s="368">
        <f t="shared" si="30"/>
        <v>0</v>
      </c>
      <c r="G596" s="368">
        <f t="shared" si="31"/>
        <v>0</v>
      </c>
      <c r="H596" s="368">
        <f t="shared" si="32"/>
        <v>0</v>
      </c>
      <c r="I596" s="368">
        <f t="shared" si="33"/>
        <v>0</v>
      </c>
      <c r="J596" s="368">
        <f t="shared" si="34"/>
        <v>0</v>
      </c>
      <c r="K596" s="368">
        <f t="shared" si="35"/>
        <v>0</v>
      </c>
      <c r="L596" s="368">
        <f t="shared" si="36"/>
        <v>0</v>
      </c>
      <c r="M596" s="369">
        <f t="shared" si="37"/>
        <v>0</v>
      </c>
      <c r="N596" s="370">
        <f t="shared" si="38"/>
        <v>24</v>
      </c>
      <c r="O596" s="371"/>
      <c r="P596" s="372">
        <f t="shared" si="39"/>
        <v>24</v>
      </c>
      <c r="Q596" s="373">
        <f t="shared" si="40"/>
        <v>369</v>
      </c>
      <c r="R596" s="383">
        <v>0</v>
      </c>
      <c r="S596" s="119"/>
      <c r="T596" s="119"/>
      <c r="U596" s="113"/>
      <c r="V596" s="113"/>
      <c r="W596" s="117">
        <v>0</v>
      </c>
      <c r="X596" s="123"/>
      <c r="Y596" s="113"/>
      <c r="Z596" s="119"/>
      <c r="AA596" s="119"/>
      <c r="AB596" s="113">
        <v>24</v>
      </c>
      <c r="AC596" s="385">
        <v>0</v>
      </c>
      <c r="AD596" s="117">
        <v>0</v>
      </c>
      <c r="AE596" s="109">
        <v>0</v>
      </c>
      <c r="AF596" s="116"/>
      <c r="AG596" s="116"/>
      <c r="AH596" s="124">
        <v>0</v>
      </c>
      <c r="AI596" s="117">
        <v>0</v>
      </c>
      <c r="AJ596" s="375">
        <v>0</v>
      </c>
      <c r="AK596" s="374"/>
      <c r="AL596" s="113"/>
      <c r="AM596" s="117">
        <v>0</v>
      </c>
      <c r="AN596" s="375">
        <v>0</v>
      </c>
      <c r="AO596" s="374">
        <v>0</v>
      </c>
      <c r="AP596" s="376"/>
      <c r="AQ596" s="119"/>
      <c r="AR596" s="117">
        <v>0</v>
      </c>
      <c r="AS596" s="387">
        <v>0</v>
      </c>
      <c r="AT596" s="119"/>
      <c r="AU596" s="374"/>
      <c r="AV596" s="119"/>
      <c r="AW596" s="374"/>
      <c r="AX596" s="126"/>
      <c r="AY596" s="119"/>
      <c r="AZ596" s="113"/>
      <c r="BA596" s="113"/>
      <c r="BB596" s="377">
        <v>0</v>
      </c>
      <c r="BC596" s="377">
        <v>0</v>
      </c>
      <c r="BD596" s="377">
        <v>0</v>
      </c>
      <c r="BE596" s="378"/>
      <c r="BF596" s="109"/>
      <c r="BG596" s="109"/>
      <c r="BH596" s="116"/>
      <c r="BI596" s="117"/>
      <c r="BJ596" s="378"/>
      <c r="BK596" s="378"/>
      <c r="BL596" s="117"/>
      <c r="BM596" s="374">
        <v>0</v>
      </c>
      <c r="BN596" s="119"/>
      <c r="BO596" s="119"/>
    </row>
    <row r="597" spans="1:67" ht="24" customHeight="1" x14ac:dyDescent="0.3">
      <c r="A597" s="380" t="s">
        <v>4272</v>
      </c>
      <c r="B597" s="381" t="s">
        <v>4965</v>
      </c>
      <c r="C597" s="382" t="s">
        <v>402</v>
      </c>
      <c r="D597" s="367">
        <f t="shared" si="28"/>
        <v>3</v>
      </c>
      <c r="E597" s="368">
        <f t="shared" si="29"/>
        <v>0</v>
      </c>
      <c r="F597" s="368">
        <f t="shared" si="30"/>
        <v>0</v>
      </c>
      <c r="G597" s="368">
        <f t="shared" si="31"/>
        <v>0</v>
      </c>
      <c r="H597" s="368">
        <f t="shared" si="32"/>
        <v>0</v>
      </c>
      <c r="I597" s="368">
        <f t="shared" si="33"/>
        <v>0</v>
      </c>
      <c r="J597" s="368">
        <f t="shared" si="34"/>
        <v>0</v>
      </c>
      <c r="K597" s="368">
        <f t="shared" si="35"/>
        <v>0</v>
      </c>
      <c r="L597" s="368">
        <f t="shared" si="36"/>
        <v>0</v>
      </c>
      <c r="M597" s="369">
        <f t="shared" si="37"/>
        <v>0</v>
      </c>
      <c r="N597" s="370">
        <f t="shared" si="38"/>
        <v>3</v>
      </c>
      <c r="O597" s="371"/>
      <c r="P597" s="372">
        <f t="shared" si="39"/>
        <v>3</v>
      </c>
      <c r="Q597" s="373">
        <f t="shared" si="40"/>
        <v>853</v>
      </c>
      <c r="R597" s="383">
        <v>0</v>
      </c>
      <c r="S597" s="119"/>
      <c r="T597" s="119"/>
      <c r="U597" s="113"/>
      <c r="V597" s="113"/>
      <c r="W597" s="117">
        <v>0</v>
      </c>
      <c r="X597" s="123"/>
      <c r="Y597" s="113"/>
      <c r="Z597" s="119"/>
      <c r="AA597" s="119"/>
      <c r="AB597" s="113"/>
      <c r="AC597" s="113">
        <v>0</v>
      </c>
      <c r="AD597" s="117">
        <v>0</v>
      </c>
      <c r="AE597" s="109">
        <v>0</v>
      </c>
      <c r="AF597" s="388"/>
      <c r="AG597" s="388"/>
      <c r="AH597" s="124">
        <v>0</v>
      </c>
      <c r="AI597" s="117">
        <v>0</v>
      </c>
      <c r="AJ597" s="375">
        <v>0</v>
      </c>
      <c r="AK597" s="374"/>
      <c r="AL597" s="113"/>
      <c r="AM597" s="117">
        <v>0</v>
      </c>
      <c r="AN597" s="375">
        <v>0</v>
      </c>
      <c r="AO597" s="374">
        <v>0</v>
      </c>
      <c r="AP597" s="376"/>
      <c r="AQ597" s="119"/>
      <c r="AR597" s="117">
        <v>0</v>
      </c>
      <c r="AS597" s="123">
        <v>0</v>
      </c>
      <c r="AT597" s="119"/>
      <c r="AU597" s="374"/>
      <c r="AV597" s="119"/>
      <c r="AW597" s="374"/>
      <c r="AX597" s="392"/>
      <c r="AY597" s="119">
        <v>3</v>
      </c>
      <c r="AZ597" s="113"/>
      <c r="BA597" s="113"/>
      <c r="BB597" s="377">
        <v>0</v>
      </c>
      <c r="BC597" s="377">
        <v>0</v>
      </c>
      <c r="BD597" s="377">
        <v>0</v>
      </c>
      <c r="BE597" s="393"/>
      <c r="BF597" s="109"/>
      <c r="BG597" s="109"/>
      <c r="BH597" s="388"/>
      <c r="BI597" s="117"/>
      <c r="BJ597" s="393"/>
      <c r="BK597" s="393"/>
      <c r="BL597" s="117"/>
      <c r="BM597" s="374">
        <v>0</v>
      </c>
      <c r="BN597" s="119"/>
      <c r="BO597" s="119"/>
    </row>
    <row r="598" spans="1:67" ht="24" customHeight="1" x14ac:dyDescent="0.3">
      <c r="A598" s="379" t="s">
        <v>4968</v>
      </c>
      <c r="B598" s="365" t="s">
        <v>4969</v>
      </c>
      <c r="C598" s="366" t="s">
        <v>163</v>
      </c>
      <c r="D598" s="367">
        <f t="shared" si="28"/>
        <v>0</v>
      </c>
      <c r="E598" s="368">
        <f t="shared" si="29"/>
        <v>0</v>
      </c>
      <c r="F598" s="368">
        <f t="shared" si="30"/>
        <v>0</v>
      </c>
      <c r="G598" s="368">
        <f t="shared" si="31"/>
        <v>0</v>
      </c>
      <c r="H598" s="368">
        <f t="shared" si="32"/>
        <v>0</v>
      </c>
      <c r="I598" s="368">
        <f t="shared" si="33"/>
        <v>0</v>
      </c>
      <c r="J598" s="368">
        <f t="shared" si="34"/>
        <v>0</v>
      </c>
      <c r="K598" s="368">
        <f t="shared" si="35"/>
        <v>0</v>
      </c>
      <c r="L598" s="368">
        <f t="shared" si="36"/>
        <v>0</v>
      </c>
      <c r="M598" s="369">
        <f t="shared" si="37"/>
        <v>0</v>
      </c>
      <c r="N598" s="370">
        <f t="shared" si="38"/>
        <v>0</v>
      </c>
      <c r="O598" s="371"/>
      <c r="P598" s="372">
        <f t="shared" si="39"/>
        <v>0</v>
      </c>
      <c r="Q598" s="373" t="str">
        <f t="shared" si="40"/>
        <v/>
      </c>
      <c r="R598" s="374">
        <v>0</v>
      </c>
      <c r="S598" s="119"/>
      <c r="T598" s="119"/>
      <c r="U598" s="113"/>
      <c r="V598" s="113"/>
      <c r="W598" s="117">
        <v>0</v>
      </c>
      <c r="X598" s="387"/>
      <c r="Y598" s="113"/>
      <c r="Z598" s="119"/>
      <c r="AA598" s="119"/>
      <c r="AB598" s="113"/>
      <c r="AC598" s="113">
        <v>0</v>
      </c>
      <c r="AD598" s="117">
        <v>0</v>
      </c>
      <c r="AE598" s="109">
        <v>0</v>
      </c>
      <c r="AF598" s="116"/>
      <c r="AG598" s="116"/>
      <c r="AH598" s="124">
        <v>0</v>
      </c>
      <c r="AI598" s="117">
        <v>0</v>
      </c>
      <c r="AJ598" s="375">
        <v>0</v>
      </c>
      <c r="AK598" s="383"/>
      <c r="AL598" s="113"/>
      <c r="AM598" s="386">
        <v>0</v>
      </c>
      <c r="AN598" s="390">
        <v>0</v>
      </c>
      <c r="AO598" s="374">
        <v>0</v>
      </c>
      <c r="AP598" s="391"/>
      <c r="AQ598" s="119"/>
      <c r="AR598" s="117">
        <v>0</v>
      </c>
      <c r="AS598" s="123">
        <v>0</v>
      </c>
      <c r="AT598" s="119"/>
      <c r="AU598" s="374"/>
      <c r="AV598" s="119"/>
      <c r="AW598" s="374"/>
      <c r="AX598" s="126"/>
      <c r="AY598" s="119"/>
      <c r="AZ598" s="113"/>
      <c r="BA598" s="113"/>
      <c r="BB598" s="377">
        <v>0</v>
      </c>
      <c r="BC598" s="377">
        <v>0</v>
      </c>
      <c r="BD598" s="377">
        <v>0</v>
      </c>
      <c r="BE598" s="378"/>
      <c r="BF598" s="109"/>
      <c r="BG598" s="109"/>
      <c r="BH598" s="116"/>
      <c r="BI598" s="117"/>
      <c r="BJ598" s="378"/>
      <c r="BK598" s="378"/>
      <c r="BL598" s="117"/>
      <c r="BM598" s="383">
        <v>0</v>
      </c>
      <c r="BN598" s="119"/>
      <c r="BO598" s="119"/>
    </row>
    <row r="599" spans="1:67" ht="24" customHeight="1" x14ac:dyDescent="0.3">
      <c r="A599" s="364" t="s">
        <v>4276</v>
      </c>
      <c r="B599" s="365" t="s">
        <v>4277</v>
      </c>
      <c r="C599" s="366" t="s">
        <v>4278</v>
      </c>
      <c r="D599" s="367">
        <f t="shared" si="28"/>
        <v>0</v>
      </c>
      <c r="E599" s="368">
        <f t="shared" si="29"/>
        <v>0</v>
      </c>
      <c r="F599" s="368">
        <f t="shared" si="30"/>
        <v>0</v>
      </c>
      <c r="G599" s="368">
        <f t="shared" si="31"/>
        <v>0</v>
      </c>
      <c r="H599" s="368">
        <f t="shared" si="32"/>
        <v>0</v>
      </c>
      <c r="I599" s="368">
        <f t="shared" si="33"/>
        <v>0</v>
      </c>
      <c r="J599" s="368">
        <f t="shared" si="34"/>
        <v>0</v>
      </c>
      <c r="K599" s="368">
        <f t="shared" si="35"/>
        <v>0</v>
      </c>
      <c r="L599" s="368">
        <f t="shared" si="36"/>
        <v>0</v>
      </c>
      <c r="M599" s="369">
        <f t="shared" si="37"/>
        <v>0</v>
      </c>
      <c r="N599" s="370">
        <f t="shared" si="38"/>
        <v>0</v>
      </c>
      <c r="O599" s="371"/>
      <c r="P599" s="372">
        <f t="shared" si="39"/>
        <v>0</v>
      </c>
      <c r="Q599" s="373" t="str">
        <f t="shared" si="40"/>
        <v/>
      </c>
      <c r="R599" s="383">
        <v>0</v>
      </c>
      <c r="S599" s="119"/>
      <c r="T599" s="119"/>
      <c r="U599" s="113"/>
      <c r="V599" s="113"/>
      <c r="W599" s="386">
        <v>0</v>
      </c>
      <c r="X599" s="387"/>
      <c r="Y599" s="113"/>
      <c r="Z599" s="119"/>
      <c r="AA599" s="119"/>
      <c r="AB599" s="113"/>
      <c r="AC599" s="113">
        <v>0</v>
      </c>
      <c r="AD599" s="117">
        <v>0</v>
      </c>
      <c r="AE599" s="109">
        <v>0</v>
      </c>
      <c r="AF599" s="116"/>
      <c r="AG599" s="116"/>
      <c r="AH599" s="389">
        <v>0</v>
      </c>
      <c r="AI599" s="117">
        <v>0</v>
      </c>
      <c r="AJ599" s="396">
        <v>0</v>
      </c>
      <c r="AK599" s="383"/>
      <c r="AL599" s="113"/>
      <c r="AM599" s="386">
        <v>0</v>
      </c>
      <c r="AN599" s="390">
        <v>0</v>
      </c>
      <c r="AO599" s="374">
        <v>0</v>
      </c>
      <c r="AP599" s="391"/>
      <c r="AQ599" s="119"/>
      <c r="AR599" s="117">
        <v>0</v>
      </c>
      <c r="AS599" s="387">
        <v>0</v>
      </c>
      <c r="AT599" s="119"/>
      <c r="AU599" s="374"/>
      <c r="AV599" s="119"/>
      <c r="AW599" s="374"/>
      <c r="AX599" s="126"/>
      <c r="AY599" s="119"/>
      <c r="AZ599" s="113"/>
      <c r="BA599" s="113"/>
      <c r="BB599" s="377">
        <v>0</v>
      </c>
      <c r="BC599" s="377">
        <v>0</v>
      </c>
      <c r="BD599" s="377">
        <v>0</v>
      </c>
      <c r="BE599" s="378"/>
      <c r="BF599" s="109"/>
      <c r="BG599" s="109"/>
      <c r="BH599" s="116"/>
      <c r="BI599" s="117"/>
      <c r="BJ599" s="378"/>
      <c r="BK599" s="378"/>
      <c r="BL599" s="117"/>
      <c r="BM599" s="374">
        <v>0</v>
      </c>
      <c r="BN599" s="119"/>
      <c r="BO599" s="119"/>
    </row>
    <row r="600" spans="1:67" ht="24" customHeight="1" x14ac:dyDescent="0.3">
      <c r="A600" s="364" t="s">
        <v>4281</v>
      </c>
      <c r="B600" s="365" t="s">
        <v>4282</v>
      </c>
      <c r="C600" s="366" t="s">
        <v>2481</v>
      </c>
      <c r="D600" s="367">
        <f t="shared" si="28"/>
        <v>12</v>
      </c>
      <c r="E600" s="368">
        <f t="shared" si="29"/>
        <v>0</v>
      </c>
      <c r="F600" s="368">
        <f t="shared" si="30"/>
        <v>0</v>
      </c>
      <c r="G600" s="368">
        <f t="shared" si="31"/>
        <v>0</v>
      </c>
      <c r="H600" s="368">
        <f t="shared" si="32"/>
        <v>0</v>
      </c>
      <c r="I600" s="368">
        <f t="shared" si="33"/>
        <v>0</v>
      </c>
      <c r="J600" s="368">
        <f t="shared" si="34"/>
        <v>0</v>
      </c>
      <c r="K600" s="368">
        <f t="shared" si="35"/>
        <v>0</v>
      </c>
      <c r="L600" s="368">
        <f t="shared" si="36"/>
        <v>0</v>
      </c>
      <c r="M600" s="369">
        <f t="shared" si="37"/>
        <v>0</v>
      </c>
      <c r="N600" s="370">
        <f t="shared" si="38"/>
        <v>12</v>
      </c>
      <c r="O600" s="371"/>
      <c r="P600" s="372">
        <f t="shared" si="39"/>
        <v>12</v>
      </c>
      <c r="Q600" s="373">
        <f t="shared" si="40"/>
        <v>569</v>
      </c>
      <c r="R600" s="374">
        <v>0</v>
      </c>
      <c r="S600" s="119"/>
      <c r="T600" s="119"/>
      <c r="U600" s="113"/>
      <c r="V600" s="113"/>
      <c r="W600" s="386">
        <v>0</v>
      </c>
      <c r="X600" s="123"/>
      <c r="Y600" s="113"/>
      <c r="Z600" s="119"/>
      <c r="AA600" s="119"/>
      <c r="AB600" s="113">
        <v>12</v>
      </c>
      <c r="AC600" s="113">
        <v>0</v>
      </c>
      <c r="AD600" s="117">
        <v>0</v>
      </c>
      <c r="AE600" s="109">
        <v>0</v>
      </c>
      <c r="AF600" s="116"/>
      <c r="AG600" s="116"/>
      <c r="AH600" s="124">
        <v>0</v>
      </c>
      <c r="AI600" s="117">
        <v>0</v>
      </c>
      <c r="AJ600" s="375">
        <v>0</v>
      </c>
      <c r="AK600" s="374"/>
      <c r="AL600" s="113"/>
      <c r="AM600" s="117">
        <v>0</v>
      </c>
      <c r="AN600" s="375">
        <v>0</v>
      </c>
      <c r="AO600" s="383">
        <v>0</v>
      </c>
      <c r="AP600" s="376"/>
      <c r="AQ600" s="119"/>
      <c r="AR600" s="117">
        <v>0</v>
      </c>
      <c r="AS600" s="123">
        <v>0</v>
      </c>
      <c r="AT600" s="119"/>
      <c r="AU600" s="383"/>
      <c r="AV600" s="119"/>
      <c r="AW600" s="383"/>
      <c r="AX600" s="126"/>
      <c r="AY600" s="119"/>
      <c r="AZ600" s="113"/>
      <c r="BA600" s="113"/>
      <c r="BB600" s="377">
        <v>0</v>
      </c>
      <c r="BC600" s="377">
        <v>0</v>
      </c>
      <c r="BD600" s="377">
        <v>0</v>
      </c>
      <c r="BE600" s="378"/>
      <c r="BF600" s="109"/>
      <c r="BG600" s="109"/>
      <c r="BH600" s="116"/>
      <c r="BI600" s="117"/>
      <c r="BJ600" s="378"/>
      <c r="BK600" s="378"/>
      <c r="BL600" s="117"/>
      <c r="BM600" s="383">
        <v>0</v>
      </c>
      <c r="BN600" s="119"/>
      <c r="BO600" s="119"/>
    </row>
    <row r="601" spans="1:67" ht="24" customHeight="1" x14ac:dyDescent="0.3">
      <c r="A601" s="380" t="s">
        <v>4286</v>
      </c>
      <c r="B601" s="381" t="s">
        <v>4287</v>
      </c>
      <c r="C601" s="382" t="s">
        <v>2201</v>
      </c>
      <c r="D601" s="367">
        <f t="shared" si="28"/>
        <v>24</v>
      </c>
      <c r="E601" s="368">
        <f t="shared" si="29"/>
        <v>20</v>
      </c>
      <c r="F601" s="368">
        <f t="shared" si="30"/>
        <v>20</v>
      </c>
      <c r="G601" s="368">
        <f t="shared" si="31"/>
        <v>14</v>
      </c>
      <c r="H601" s="368">
        <f t="shared" si="32"/>
        <v>10</v>
      </c>
      <c r="I601" s="368">
        <f t="shared" si="33"/>
        <v>5</v>
      </c>
      <c r="J601" s="368">
        <f t="shared" si="34"/>
        <v>5</v>
      </c>
      <c r="K601" s="368">
        <f t="shared" si="35"/>
        <v>5</v>
      </c>
      <c r="L601" s="368">
        <f t="shared" si="36"/>
        <v>4</v>
      </c>
      <c r="M601" s="369">
        <f t="shared" si="37"/>
        <v>1</v>
      </c>
      <c r="N601" s="370">
        <f t="shared" si="38"/>
        <v>108</v>
      </c>
      <c r="O601" s="371"/>
      <c r="P601" s="372">
        <f t="shared" si="39"/>
        <v>108</v>
      </c>
      <c r="Q601" s="373">
        <f t="shared" si="40"/>
        <v>123</v>
      </c>
      <c r="R601" s="374">
        <v>0</v>
      </c>
      <c r="S601" s="119">
        <v>5</v>
      </c>
      <c r="T601" s="119">
        <v>4</v>
      </c>
      <c r="U601" s="113"/>
      <c r="V601" s="113"/>
      <c r="W601" s="117">
        <v>0</v>
      </c>
      <c r="X601" s="387">
        <v>5</v>
      </c>
      <c r="Y601" s="113">
        <v>1</v>
      </c>
      <c r="Z601" s="119"/>
      <c r="AA601" s="119"/>
      <c r="AB601" s="113"/>
      <c r="AC601" s="113">
        <v>24</v>
      </c>
      <c r="AD601" s="117">
        <v>5</v>
      </c>
      <c r="AE601" s="109">
        <v>1</v>
      </c>
      <c r="AF601" s="388">
        <v>10</v>
      </c>
      <c r="AG601" s="388"/>
      <c r="AH601" s="389">
        <v>0</v>
      </c>
      <c r="AI601" s="117">
        <v>20</v>
      </c>
      <c r="AJ601" s="375">
        <v>1</v>
      </c>
      <c r="AK601" s="383">
        <v>1</v>
      </c>
      <c r="AL601" s="113"/>
      <c r="AM601" s="386">
        <v>20</v>
      </c>
      <c r="AN601" s="390">
        <v>1</v>
      </c>
      <c r="AO601" s="383">
        <v>0</v>
      </c>
      <c r="AP601" s="391"/>
      <c r="AQ601" s="119"/>
      <c r="AR601" s="386">
        <v>0</v>
      </c>
      <c r="AS601" s="123">
        <v>0</v>
      </c>
      <c r="AT601" s="119"/>
      <c r="AU601" s="383"/>
      <c r="AV601" s="119"/>
      <c r="AW601" s="383"/>
      <c r="AX601" s="392">
        <v>14</v>
      </c>
      <c r="AY601" s="119"/>
      <c r="AZ601" s="113"/>
      <c r="BA601" s="113"/>
      <c r="BB601" s="377">
        <v>0</v>
      </c>
      <c r="BC601" s="377">
        <v>0</v>
      </c>
      <c r="BD601" s="377">
        <v>0</v>
      </c>
      <c r="BE601" s="393"/>
      <c r="BF601" s="109"/>
      <c r="BG601" s="109"/>
      <c r="BH601" s="388"/>
      <c r="BI601" s="386"/>
      <c r="BJ601" s="393"/>
      <c r="BK601" s="393"/>
      <c r="BL601" s="386"/>
      <c r="BM601" s="374">
        <v>0</v>
      </c>
      <c r="BN601" s="119"/>
      <c r="BO601" s="119"/>
    </row>
    <row r="602" spans="1:67" ht="24" customHeight="1" x14ac:dyDescent="0.3">
      <c r="A602" s="379" t="s">
        <v>1359</v>
      </c>
      <c r="B602" s="365" t="s">
        <v>1360</v>
      </c>
      <c r="C602" s="366" t="s">
        <v>138</v>
      </c>
      <c r="D602" s="367">
        <f t="shared" si="28"/>
        <v>5</v>
      </c>
      <c r="E602" s="368">
        <f t="shared" si="29"/>
        <v>5</v>
      </c>
      <c r="F602" s="368">
        <f t="shared" si="30"/>
        <v>1</v>
      </c>
      <c r="G602" s="368">
        <f t="shared" si="31"/>
        <v>1</v>
      </c>
      <c r="H602" s="368">
        <f t="shared" si="32"/>
        <v>1</v>
      </c>
      <c r="I602" s="368">
        <f t="shared" si="33"/>
        <v>0</v>
      </c>
      <c r="J602" s="368">
        <f t="shared" si="34"/>
        <v>0</v>
      </c>
      <c r="K602" s="368">
        <f t="shared" si="35"/>
        <v>0</v>
      </c>
      <c r="L602" s="368">
        <f t="shared" si="36"/>
        <v>0</v>
      </c>
      <c r="M602" s="369">
        <f t="shared" si="37"/>
        <v>0</v>
      </c>
      <c r="N602" s="370">
        <f t="shared" si="38"/>
        <v>13</v>
      </c>
      <c r="O602" s="371"/>
      <c r="P602" s="372">
        <f t="shared" si="39"/>
        <v>13</v>
      </c>
      <c r="Q602" s="373">
        <f t="shared" si="40"/>
        <v>559</v>
      </c>
      <c r="R602" s="383">
        <v>0</v>
      </c>
      <c r="S602" s="384"/>
      <c r="T602" s="384">
        <v>1</v>
      </c>
      <c r="U602" s="385"/>
      <c r="V602" s="385"/>
      <c r="W602" s="386">
        <v>0</v>
      </c>
      <c r="X602" s="123"/>
      <c r="Y602" s="385">
        <v>1</v>
      </c>
      <c r="Z602" s="384"/>
      <c r="AA602" s="384"/>
      <c r="AB602" s="385"/>
      <c r="AC602" s="113">
        <v>0</v>
      </c>
      <c r="AD602" s="117">
        <v>0</v>
      </c>
      <c r="AE602" s="109">
        <v>0</v>
      </c>
      <c r="AF602" s="116"/>
      <c r="AG602" s="116"/>
      <c r="AH602" s="124">
        <v>0</v>
      </c>
      <c r="AI602" s="117">
        <v>0</v>
      </c>
      <c r="AJ602" s="375">
        <v>5</v>
      </c>
      <c r="AK602" s="374"/>
      <c r="AL602" s="385"/>
      <c r="AM602" s="117">
        <v>0</v>
      </c>
      <c r="AN602" s="396">
        <v>0</v>
      </c>
      <c r="AO602" s="374">
        <v>0</v>
      </c>
      <c r="AP602" s="376"/>
      <c r="AQ602" s="384"/>
      <c r="AR602" s="386">
        <v>0</v>
      </c>
      <c r="AS602" s="123">
        <v>0</v>
      </c>
      <c r="AT602" s="384"/>
      <c r="AU602" s="374"/>
      <c r="AV602" s="384"/>
      <c r="AW602" s="374"/>
      <c r="AX602" s="392"/>
      <c r="AY602" s="384"/>
      <c r="AZ602" s="385"/>
      <c r="BA602" s="385"/>
      <c r="BB602" s="377">
        <v>0</v>
      </c>
      <c r="BC602" s="377">
        <v>0</v>
      </c>
      <c r="BD602" s="377">
        <v>0</v>
      </c>
      <c r="BE602" s="378"/>
      <c r="BF602" s="214">
        <v>5</v>
      </c>
      <c r="BG602" s="214">
        <v>1</v>
      </c>
      <c r="BH602" s="116"/>
      <c r="BI602" s="386"/>
      <c r="BJ602" s="378"/>
      <c r="BK602" s="378"/>
      <c r="BL602" s="386"/>
      <c r="BM602" s="383">
        <v>0</v>
      </c>
      <c r="BN602" s="384"/>
      <c r="BO602" s="384"/>
    </row>
    <row r="603" spans="1:67" ht="24" customHeight="1" x14ac:dyDescent="0.3">
      <c r="A603" s="379" t="s">
        <v>4276</v>
      </c>
      <c r="B603" s="365" t="s">
        <v>4291</v>
      </c>
      <c r="C603" s="366" t="s">
        <v>4278</v>
      </c>
      <c r="D603" s="367">
        <f t="shared" si="28"/>
        <v>0</v>
      </c>
      <c r="E603" s="368">
        <f t="shared" si="29"/>
        <v>0</v>
      </c>
      <c r="F603" s="368">
        <f t="shared" si="30"/>
        <v>0</v>
      </c>
      <c r="G603" s="368">
        <f t="shared" si="31"/>
        <v>0</v>
      </c>
      <c r="H603" s="368">
        <f t="shared" si="32"/>
        <v>0</v>
      </c>
      <c r="I603" s="368">
        <f t="shared" si="33"/>
        <v>0</v>
      </c>
      <c r="J603" s="368">
        <f t="shared" si="34"/>
        <v>0</v>
      </c>
      <c r="K603" s="368">
        <f t="shared" si="35"/>
        <v>0</v>
      </c>
      <c r="L603" s="368">
        <f t="shared" si="36"/>
        <v>0</v>
      </c>
      <c r="M603" s="369">
        <f t="shared" si="37"/>
        <v>0</v>
      </c>
      <c r="N603" s="370">
        <f t="shared" si="38"/>
        <v>0</v>
      </c>
      <c r="O603" s="371"/>
      <c r="P603" s="372">
        <f t="shared" si="39"/>
        <v>0</v>
      </c>
      <c r="Q603" s="373" t="str">
        <f t="shared" si="40"/>
        <v/>
      </c>
      <c r="R603" s="374">
        <v>0</v>
      </c>
      <c r="S603" s="384"/>
      <c r="T603" s="384"/>
      <c r="U603" s="385"/>
      <c r="V603" s="385"/>
      <c r="W603" s="117">
        <v>0</v>
      </c>
      <c r="X603" s="123"/>
      <c r="Y603" s="385"/>
      <c r="Z603" s="384"/>
      <c r="AA603" s="384"/>
      <c r="AB603" s="385"/>
      <c r="AC603" s="385">
        <v>0</v>
      </c>
      <c r="AD603" s="386">
        <v>0</v>
      </c>
      <c r="AE603" s="109">
        <v>0</v>
      </c>
      <c r="AF603" s="116"/>
      <c r="AG603" s="116"/>
      <c r="AH603" s="124">
        <v>0</v>
      </c>
      <c r="AI603" s="386">
        <v>0</v>
      </c>
      <c r="AJ603" s="396">
        <v>0</v>
      </c>
      <c r="AK603" s="374"/>
      <c r="AL603" s="385"/>
      <c r="AM603" s="386">
        <v>0</v>
      </c>
      <c r="AN603" s="390">
        <v>0</v>
      </c>
      <c r="AO603" s="374">
        <v>0</v>
      </c>
      <c r="AP603" s="376"/>
      <c r="AQ603" s="384"/>
      <c r="AR603" s="117">
        <v>0</v>
      </c>
      <c r="AS603" s="123">
        <v>0</v>
      </c>
      <c r="AT603" s="384"/>
      <c r="AU603" s="374"/>
      <c r="AV603" s="384"/>
      <c r="AW603" s="374"/>
      <c r="AX603" s="126"/>
      <c r="AY603" s="384"/>
      <c r="AZ603" s="385"/>
      <c r="BA603" s="385"/>
      <c r="BB603" s="377">
        <v>0</v>
      </c>
      <c r="BC603" s="377">
        <v>0</v>
      </c>
      <c r="BD603" s="377">
        <v>0</v>
      </c>
      <c r="BE603" s="378"/>
      <c r="BF603" s="214"/>
      <c r="BG603" s="214"/>
      <c r="BH603" s="116"/>
      <c r="BI603" s="117"/>
      <c r="BJ603" s="378"/>
      <c r="BK603" s="378"/>
      <c r="BL603" s="117"/>
      <c r="BM603" s="374">
        <v>0</v>
      </c>
      <c r="BN603" s="384"/>
      <c r="BO603" s="384"/>
    </row>
    <row r="604" spans="1:67" ht="24" customHeight="1" x14ac:dyDescent="0.3">
      <c r="A604" s="364" t="s">
        <v>4298</v>
      </c>
      <c r="B604" s="365" t="s">
        <v>4299</v>
      </c>
      <c r="C604" s="366" t="s">
        <v>3020</v>
      </c>
      <c r="D604" s="367">
        <f t="shared" si="28"/>
        <v>0</v>
      </c>
      <c r="E604" s="368">
        <f t="shared" si="29"/>
        <v>0</v>
      </c>
      <c r="F604" s="368">
        <f t="shared" si="30"/>
        <v>0</v>
      </c>
      <c r="G604" s="368">
        <f t="shared" si="31"/>
        <v>0</v>
      </c>
      <c r="H604" s="368">
        <f t="shared" si="32"/>
        <v>0</v>
      </c>
      <c r="I604" s="368">
        <f t="shared" si="33"/>
        <v>0</v>
      </c>
      <c r="J604" s="368">
        <f t="shared" si="34"/>
        <v>0</v>
      </c>
      <c r="K604" s="368">
        <f t="shared" si="35"/>
        <v>0</v>
      </c>
      <c r="L604" s="368">
        <f t="shared" si="36"/>
        <v>0</v>
      </c>
      <c r="M604" s="369">
        <f t="shared" si="37"/>
        <v>0</v>
      </c>
      <c r="N604" s="370">
        <f t="shared" si="38"/>
        <v>0</v>
      </c>
      <c r="O604" s="371"/>
      <c r="P604" s="372">
        <f t="shared" si="39"/>
        <v>0</v>
      </c>
      <c r="Q604" s="373" t="str">
        <f t="shared" si="40"/>
        <v/>
      </c>
      <c r="R604" s="374">
        <v>0</v>
      </c>
      <c r="S604" s="119"/>
      <c r="T604" s="119"/>
      <c r="U604" s="113"/>
      <c r="V604" s="113"/>
      <c r="W604" s="117">
        <v>0</v>
      </c>
      <c r="X604" s="387"/>
      <c r="Y604" s="113"/>
      <c r="Z604" s="119"/>
      <c r="AA604" s="119"/>
      <c r="AB604" s="113"/>
      <c r="AC604" s="385">
        <v>0</v>
      </c>
      <c r="AD604" s="386">
        <v>0</v>
      </c>
      <c r="AE604" s="109">
        <v>0</v>
      </c>
      <c r="AF604" s="116"/>
      <c r="AG604" s="116"/>
      <c r="AH604" s="389">
        <v>0</v>
      </c>
      <c r="AI604" s="386">
        <v>0</v>
      </c>
      <c r="AJ604" s="396">
        <v>0</v>
      </c>
      <c r="AK604" s="383"/>
      <c r="AL604" s="113"/>
      <c r="AM604" s="117">
        <v>0</v>
      </c>
      <c r="AN604" s="375">
        <v>0</v>
      </c>
      <c r="AO604" s="383">
        <v>0</v>
      </c>
      <c r="AP604" s="391"/>
      <c r="AQ604" s="119"/>
      <c r="AR604" s="386">
        <v>0</v>
      </c>
      <c r="AS604" s="123">
        <v>0</v>
      </c>
      <c r="AT604" s="119"/>
      <c r="AU604" s="383"/>
      <c r="AV604" s="119"/>
      <c r="AW604" s="383"/>
      <c r="AX604" s="126"/>
      <c r="AY604" s="119"/>
      <c r="AZ604" s="113"/>
      <c r="BA604" s="113"/>
      <c r="BB604" s="441">
        <v>0</v>
      </c>
      <c r="BC604" s="441">
        <v>0</v>
      </c>
      <c r="BD604" s="441">
        <v>0</v>
      </c>
      <c r="BE604" s="378"/>
      <c r="BF604" s="214"/>
      <c r="BG604" s="214"/>
      <c r="BH604" s="116"/>
      <c r="BI604" s="386"/>
      <c r="BJ604" s="378"/>
      <c r="BK604" s="378"/>
      <c r="BL604" s="386"/>
      <c r="BM604" s="383">
        <v>0</v>
      </c>
      <c r="BN604" s="119"/>
      <c r="BO604" s="119"/>
    </row>
    <row r="605" spans="1:67" ht="24" customHeight="1" x14ac:dyDescent="0.3">
      <c r="A605" s="380" t="s">
        <v>4304</v>
      </c>
      <c r="B605" s="381" t="s">
        <v>4305</v>
      </c>
      <c r="C605" s="382" t="s">
        <v>2800</v>
      </c>
      <c r="D605" s="367">
        <f t="shared" si="28"/>
        <v>10</v>
      </c>
      <c r="E605" s="368">
        <f t="shared" si="29"/>
        <v>3</v>
      </c>
      <c r="F605" s="368">
        <f t="shared" si="30"/>
        <v>2</v>
      </c>
      <c r="G605" s="368">
        <f t="shared" si="31"/>
        <v>1</v>
      </c>
      <c r="H605" s="368">
        <f t="shared" si="32"/>
        <v>1</v>
      </c>
      <c r="I605" s="368">
        <f t="shared" si="33"/>
        <v>1</v>
      </c>
      <c r="J605" s="368">
        <f t="shared" si="34"/>
        <v>0</v>
      </c>
      <c r="K605" s="368">
        <f t="shared" si="35"/>
        <v>0</v>
      </c>
      <c r="L605" s="368">
        <f t="shared" si="36"/>
        <v>0</v>
      </c>
      <c r="M605" s="369">
        <f t="shared" si="37"/>
        <v>0</v>
      </c>
      <c r="N605" s="370">
        <f t="shared" si="38"/>
        <v>18</v>
      </c>
      <c r="O605" s="371"/>
      <c r="P605" s="372">
        <f t="shared" si="39"/>
        <v>18</v>
      </c>
      <c r="Q605" s="373">
        <f t="shared" si="40"/>
        <v>449</v>
      </c>
      <c r="R605" s="374">
        <v>0</v>
      </c>
      <c r="S605" s="119">
        <v>1</v>
      </c>
      <c r="T605" s="119">
        <v>1</v>
      </c>
      <c r="U605" s="113"/>
      <c r="V605" s="113"/>
      <c r="W605" s="117">
        <v>0</v>
      </c>
      <c r="X605" s="123"/>
      <c r="Y605" s="113"/>
      <c r="Z605" s="119"/>
      <c r="AA605" s="119"/>
      <c r="AB605" s="113"/>
      <c r="AC605" s="113">
        <v>3</v>
      </c>
      <c r="AD605" s="117">
        <v>0</v>
      </c>
      <c r="AE605" s="214">
        <v>0</v>
      </c>
      <c r="AF605" s="388"/>
      <c r="AG605" s="388"/>
      <c r="AH605" s="124">
        <v>0</v>
      </c>
      <c r="AI605" s="117">
        <v>0</v>
      </c>
      <c r="AJ605" s="375">
        <v>0</v>
      </c>
      <c r="AK605" s="374"/>
      <c r="AL605" s="113"/>
      <c r="AM605" s="386">
        <v>0</v>
      </c>
      <c r="AN605" s="390">
        <v>0</v>
      </c>
      <c r="AO605" s="374">
        <v>0</v>
      </c>
      <c r="AP605" s="376"/>
      <c r="AQ605" s="119"/>
      <c r="AR605" s="117">
        <v>0</v>
      </c>
      <c r="AS605" s="123">
        <v>0</v>
      </c>
      <c r="AT605" s="119"/>
      <c r="AU605" s="374"/>
      <c r="AV605" s="119"/>
      <c r="AW605" s="374"/>
      <c r="AX605" s="126"/>
      <c r="AY605" s="119">
        <v>10</v>
      </c>
      <c r="AZ605" s="113"/>
      <c r="BA605" s="113"/>
      <c r="BB605" s="394">
        <v>0</v>
      </c>
      <c r="BC605" s="394">
        <v>0</v>
      </c>
      <c r="BD605" s="394">
        <v>0</v>
      </c>
      <c r="BE605" s="393"/>
      <c r="BF605" s="109">
        <v>2</v>
      </c>
      <c r="BG605" s="109">
        <v>1</v>
      </c>
      <c r="BH605" s="388"/>
      <c r="BI605" s="117"/>
      <c r="BJ605" s="393"/>
      <c r="BK605" s="393"/>
      <c r="BL605" s="117"/>
      <c r="BM605" s="374">
        <v>0</v>
      </c>
      <c r="BN605" s="119">
        <v>1</v>
      </c>
      <c r="BO605" s="119"/>
    </row>
    <row r="606" spans="1:67" ht="24" customHeight="1" x14ac:dyDescent="0.3">
      <c r="A606" s="364">
        <v>810712</v>
      </c>
      <c r="B606" s="365" t="s">
        <v>4309</v>
      </c>
      <c r="C606" s="366" t="s">
        <v>174</v>
      </c>
      <c r="D606" s="367">
        <f t="shared" si="28"/>
        <v>5</v>
      </c>
      <c r="E606" s="368">
        <f t="shared" si="29"/>
        <v>0</v>
      </c>
      <c r="F606" s="368">
        <f t="shared" si="30"/>
        <v>0</v>
      </c>
      <c r="G606" s="368">
        <f t="shared" si="31"/>
        <v>0</v>
      </c>
      <c r="H606" s="368">
        <f t="shared" si="32"/>
        <v>0</v>
      </c>
      <c r="I606" s="368">
        <f t="shared" si="33"/>
        <v>0</v>
      </c>
      <c r="J606" s="368">
        <f t="shared" si="34"/>
        <v>0</v>
      </c>
      <c r="K606" s="368">
        <f t="shared" si="35"/>
        <v>0</v>
      </c>
      <c r="L606" s="368">
        <f t="shared" si="36"/>
        <v>0</v>
      </c>
      <c r="M606" s="369">
        <f t="shared" si="37"/>
        <v>0</v>
      </c>
      <c r="N606" s="370">
        <f t="shared" si="38"/>
        <v>5</v>
      </c>
      <c r="O606" s="371"/>
      <c r="P606" s="372">
        <f t="shared" si="39"/>
        <v>5</v>
      </c>
      <c r="Q606" s="373">
        <f t="shared" si="40"/>
        <v>781</v>
      </c>
      <c r="R606" s="374">
        <v>0</v>
      </c>
      <c r="S606" s="384"/>
      <c r="T606" s="384"/>
      <c r="U606" s="385"/>
      <c r="V606" s="385"/>
      <c r="W606" s="117">
        <v>0</v>
      </c>
      <c r="X606" s="123"/>
      <c r="Y606" s="385"/>
      <c r="Z606" s="384"/>
      <c r="AA606" s="384"/>
      <c r="AB606" s="385"/>
      <c r="AC606" s="385">
        <v>0</v>
      </c>
      <c r="AD606" s="386">
        <v>0</v>
      </c>
      <c r="AE606" s="214">
        <v>0</v>
      </c>
      <c r="AF606" s="116"/>
      <c r="AG606" s="116"/>
      <c r="AH606" s="124">
        <v>0</v>
      </c>
      <c r="AI606" s="386">
        <v>0</v>
      </c>
      <c r="AJ606" s="396">
        <v>0</v>
      </c>
      <c r="AK606" s="374"/>
      <c r="AL606" s="385"/>
      <c r="AM606" s="117">
        <v>0</v>
      </c>
      <c r="AN606" s="375">
        <v>0</v>
      </c>
      <c r="AO606" s="374">
        <v>0</v>
      </c>
      <c r="AP606" s="376"/>
      <c r="AQ606" s="384"/>
      <c r="AR606" s="117">
        <v>0</v>
      </c>
      <c r="AS606" s="123">
        <v>0</v>
      </c>
      <c r="AT606" s="384"/>
      <c r="AU606" s="374"/>
      <c r="AV606" s="384"/>
      <c r="AW606" s="374"/>
      <c r="AX606" s="126"/>
      <c r="AY606" s="384">
        <v>5</v>
      </c>
      <c r="AZ606" s="385"/>
      <c r="BA606" s="385"/>
      <c r="BB606" s="445">
        <v>0</v>
      </c>
      <c r="BC606" s="445">
        <v>0</v>
      </c>
      <c r="BD606" s="445">
        <v>0</v>
      </c>
      <c r="BE606" s="378"/>
      <c r="BF606" s="214"/>
      <c r="BG606" s="214"/>
      <c r="BH606" s="116"/>
      <c r="BI606" s="117"/>
      <c r="BJ606" s="378"/>
      <c r="BK606" s="378"/>
      <c r="BL606" s="117"/>
      <c r="BM606" s="374">
        <v>0</v>
      </c>
      <c r="BN606" s="384"/>
      <c r="BO606" s="384"/>
    </row>
    <row r="607" spans="1:67" ht="24" customHeight="1" x14ac:dyDescent="0.3">
      <c r="A607" s="364">
        <v>721009</v>
      </c>
      <c r="B607" s="365" t="s">
        <v>4312</v>
      </c>
      <c r="C607" s="366" t="s">
        <v>4998</v>
      </c>
      <c r="D607" s="367">
        <f t="shared" si="28"/>
        <v>0</v>
      </c>
      <c r="E607" s="368">
        <f t="shared" si="29"/>
        <v>0</v>
      </c>
      <c r="F607" s="368">
        <f t="shared" si="30"/>
        <v>0</v>
      </c>
      <c r="G607" s="368">
        <f t="shared" si="31"/>
        <v>0</v>
      </c>
      <c r="H607" s="368">
        <f t="shared" si="32"/>
        <v>0</v>
      </c>
      <c r="I607" s="368">
        <f t="shared" si="33"/>
        <v>0</v>
      </c>
      <c r="J607" s="368">
        <f t="shared" si="34"/>
        <v>0</v>
      </c>
      <c r="K607" s="368">
        <f t="shared" si="35"/>
        <v>0</v>
      </c>
      <c r="L607" s="368">
        <f t="shared" si="36"/>
        <v>0</v>
      </c>
      <c r="M607" s="369">
        <f t="shared" si="37"/>
        <v>0</v>
      </c>
      <c r="N607" s="370">
        <f t="shared" si="38"/>
        <v>0</v>
      </c>
      <c r="O607" s="371"/>
      <c r="P607" s="372">
        <f t="shared" si="39"/>
        <v>0</v>
      </c>
      <c r="Q607" s="373" t="str">
        <f t="shared" si="40"/>
        <v/>
      </c>
      <c r="R607" s="374">
        <v>0</v>
      </c>
      <c r="S607" s="384"/>
      <c r="T607" s="384"/>
      <c r="U607" s="385"/>
      <c r="V607" s="385"/>
      <c r="W607" s="117">
        <v>0</v>
      </c>
      <c r="X607" s="123"/>
      <c r="Y607" s="385"/>
      <c r="Z607" s="384"/>
      <c r="AA607" s="384"/>
      <c r="AB607" s="385"/>
      <c r="AC607" s="113">
        <v>0</v>
      </c>
      <c r="AD607" s="117">
        <v>0</v>
      </c>
      <c r="AE607" s="109">
        <v>0</v>
      </c>
      <c r="AF607" s="116"/>
      <c r="AG607" s="116"/>
      <c r="AH607" s="124">
        <v>0</v>
      </c>
      <c r="AI607" s="117">
        <v>0</v>
      </c>
      <c r="AJ607" s="375">
        <v>0</v>
      </c>
      <c r="AK607" s="374"/>
      <c r="AL607" s="385"/>
      <c r="AM607" s="117">
        <v>0</v>
      </c>
      <c r="AN607" s="375">
        <v>0</v>
      </c>
      <c r="AO607" s="374">
        <v>0</v>
      </c>
      <c r="AP607" s="376"/>
      <c r="AQ607" s="384"/>
      <c r="AR607" s="117">
        <v>0</v>
      </c>
      <c r="AS607" s="123">
        <v>0</v>
      </c>
      <c r="AT607" s="384"/>
      <c r="AU607" s="374"/>
      <c r="AV607" s="384"/>
      <c r="AW607" s="374"/>
      <c r="AX607" s="392"/>
      <c r="AY607" s="384"/>
      <c r="AZ607" s="385"/>
      <c r="BA607" s="385"/>
      <c r="BB607" s="394">
        <v>0</v>
      </c>
      <c r="BC607" s="394">
        <v>0</v>
      </c>
      <c r="BD607" s="394">
        <v>0</v>
      </c>
      <c r="BE607" s="378"/>
      <c r="BF607" s="109"/>
      <c r="BG607" s="109"/>
      <c r="BH607" s="116"/>
      <c r="BI607" s="117"/>
      <c r="BJ607" s="378"/>
      <c r="BK607" s="378"/>
      <c r="BL607" s="117"/>
      <c r="BM607" s="374">
        <v>0</v>
      </c>
      <c r="BN607" s="384"/>
      <c r="BO607" s="384"/>
    </row>
    <row r="608" spans="1:67" ht="24" customHeight="1" x14ac:dyDescent="0.3">
      <c r="A608" s="364">
        <v>900727</v>
      </c>
      <c r="B608" s="365" t="s">
        <v>5004</v>
      </c>
      <c r="C608" s="366" t="s">
        <v>1051</v>
      </c>
      <c r="D608" s="367">
        <f t="shared" si="28"/>
        <v>0</v>
      </c>
      <c r="E608" s="368">
        <f t="shared" si="29"/>
        <v>0</v>
      </c>
      <c r="F608" s="368">
        <f t="shared" si="30"/>
        <v>0</v>
      </c>
      <c r="G608" s="368">
        <f t="shared" si="31"/>
        <v>0</v>
      </c>
      <c r="H608" s="368">
        <f t="shared" si="32"/>
        <v>0</v>
      </c>
      <c r="I608" s="368">
        <f t="shared" si="33"/>
        <v>0</v>
      </c>
      <c r="J608" s="368">
        <f t="shared" si="34"/>
        <v>0</v>
      </c>
      <c r="K608" s="368">
        <f t="shared" si="35"/>
        <v>0</v>
      </c>
      <c r="L608" s="368">
        <f t="shared" si="36"/>
        <v>0</v>
      </c>
      <c r="M608" s="369">
        <f t="shared" si="37"/>
        <v>0</v>
      </c>
      <c r="N608" s="370">
        <f t="shared" si="38"/>
        <v>0</v>
      </c>
      <c r="O608" s="371"/>
      <c r="P608" s="372">
        <f t="shared" si="39"/>
        <v>0</v>
      </c>
      <c r="Q608" s="373" t="str">
        <f t="shared" si="40"/>
        <v/>
      </c>
      <c r="R608" s="374">
        <v>0</v>
      </c>
      <c r="S608" s="119"/>
      <c r="T608" s="119"/>
      <c r="U608" s="113"/>
      <c r="V608" s="113"/>
      <c r="W608" s="386">
        <v>0</v>
      </c>
      <c r="X608" s="123"/>
      <c r="Y608" s="113"/>
      <c r="Z608" s="119"/>
      <c r="AA608" s="119"/>
      <c r="AB608" s="113"/>
      <c r="AC608" s="385">
        <v>0</v>
      </c>
      <c r="AD608" s="117">
        <v>0</v>
      </c>
      <c r="AE608" s="214">
        <v>0</v>
      </c>
      <c r="AF608" s="116"/>
      <c r="AG608" s="116"/>
      <c r="AH608" s="124">
        <v>0</v>
      </c>
      <c r="AI608" s="117">
        <v>0</v>
      </c>
      <c r="AJ608" s="396">
        <v>0</v>
      </c>
      <c r="AK608" s="374"/>
      <c r="AL608" s="113"/>
      <c r="AM608" s="117">
        <v>0</v>
      </c>
      <c r="AN608" s="375">
        <v>0</v>
      </c>
      <c r="AO608" s="374">
        <v>0</v>
      </c>
      <c r="AP608" s="376"/>
      <c r="AQ608" s="119"/>
      <c r="AR608" s="386">
        <v>0</v>
      </c>
      <c r="AS608" s="123">
        <v>0</v>
      </c>
      <c r="AT608" s="119"/>
      <c r="AU608" s="374"/>
      <c r="AV608" s="119"/>
      <c r="AW608" s="374"/>
      <c r="AX608" s="392"/>
      <c r="AY608" s="119"/>
      <c r="AZ608" s="113"/>
      <c r="BA608" s="113"/>
      <c r="BB608" s="394">
        <v>0</v>
      </c>
      <c r="BC608" s="394">
        <v>0</v>
      </c>
      <c r="BD608" s="394">
        <v>0</v>
      </c>
      <c r="BE608" s="378"/>
      <c r="BF608" s="109"/>
      <c r="BG608" s="109"/>
      <c r="BH608" s="116"/>
      <c r="BI608" s="386"/>
      <c r="BJ608" s="378"/>
      <c r="BK608" s="378"/>
      <c r="BL608" s="386"/>
      <c r="BM608" s="374">
        <v>0</v>
      </c>
      <c r="BN608" s="119"/>
      <c r="BO608" s="119"/>
    </row>
    <row r="609" spans="1:67" ht="24" customHeight="1" x14ac:dyDescent="0.3">
      <c r="A609" s="379" t="s">
        <v>4316</v>
      </c>
      <c r="B609" s="365" t="s">
        <v>4317</v>
      </c>
      <c r="C609" s="366" t="s">
        <v>605</v>
      </c>
      <c r="D609" s="367">
        <f t="shared" si="28"/>
        <v>0</v>
      </c>
      <c r="E609" s="368">
        <f t="shared" si="29"/>
        <v>0</v>
      </c>
      <c r="F609" s="368">
        <f t="shared" si="30"/>
        <v>0</v>
      </c>
      <c r="G609" s="368">
        <f t="shared" si="31"/>
        <v>0</v>
      </c>
      <c r="H609" s="368">
        <f t="shared" si="32"/>
        <v>0</v>
      </c>
      <c r="I609" s="368">
        <f t="shared" si="33"/>
        <v>0</v>
      </c>
      <c r="J609" s="368">
        <f t="shared" si="34"/>
        <v>0</v>
      </c>
      <c r="K609" s="368">
        <f t="shared" si="35"/>
        <v>0</v>
      </c>
      <c r="L609" s="368">
        <f t="shared" si="36"/>
        <v>0</v>
      </c>
      <c r="M609" s="369">
        <f t="shared" si="37"/>
        <v>0</v>
      </c>
      <c r="N609" s="370">
        <f t="shared" si="38"/>
        <v>0</v>
      </c>
      <c r="O609" s="371"/>
      <c r="P609" s="372">
        <f t="shared" si="39"/>
        <v>0</v>
      </c>
      <c r="Q609" s="373" t="str">
        <f t="shared" si="40"/>
        <v/>
      </c>
      <c r="R609" s="374">
        <v>0</v>
      </c>
      <c r="S609" s="119"/>
      <c r="T609" s="119"/>
      <c r="U609" s="113"/>
      <c r="V609" s="113"/>
      <c r="W609" s="386">
        <v>0</v>
      </c>
      <c r="X609" s="123"/>
      <c r="Y609" s="113"/>
      <c r="Z609" s="119"/>
      <c r="AA609" s="119"/>
      <c r="AB609" s="113"/>
      <c r="AC609" s="113">
        <v>0</v>
      </c>
      <c r="AD609" s="117">
        <v>0</v>
      </c>
      <c r="AE609" s="109">
        <v>0</v>
      </c>
      <c r="AF609" s="116"/>
      <c r="AG609" s="116"/>
      <c r="AH609" s="124">
        <v>0</v>
      </c>
      <c r="AI609" s="117">
        <v>0</v>
      </c>
      <c r="AJ609" s="375">
        <v>0</v>
      </c>
      <c r="AK609" s="374"/>
      <c r="AL609" s="113"/>
      <c r="AM609" s="117">
        <v>0</v>
      </c>
      <c r="AN609" s="375">
        <v>0</v>
      </c>
      <c r="AO609" s="374">
        <v>0</v>
      </c>
      <c r="AP609" s="376"/>
      <c r="AQ609" s="119"/>
      <c r="AR609" s="117">
        <v>0</v>
      </c>
      <c r="AS609" s="387">
        <v>0</v>
      </c>
      <c r="AT609" s="119"/>
      <c r="AU609" s="374"/>
      <c r="AV609" s="119"/>
      <c r="AW609" s="374"/>
      <c r="AX609" s="126"/>
      <c r="AY609" s="119"/>
      <c r="AZ609" s="113"/>
      <c r="BA609" s="113"/>
      <c r="BB609" s="377">
        <v>0</v>
      </c>
      <c r="BC609" s="377">
        <v>0</v>
      </c>
      <c r="BD609" s="377">
        <v>0</v>
      </c>
      <c r="BE609" s="378"/>
      <c r="BF609" s="109"/>
      <c r="BG609" s="109"/>
      <c r="BH609" s="116"/>
      <c r="BI609" s="117"/>
      <c r="BJ609" s="378"/>
      <c r="BK609" s="378"/>
      <c r="BL609" s="117"/>
      <c r="BM609" s="383">
        <v>0</v>
      </c>
      <c r="BN609" s="119"/>
      <c r="BO609" s="119"/>
    </row>
    <row r="610" spans="1:67" ht="24" customHeight="1" x14ac:dyDescent="0.3">
      <c r="A610" s="379" t="s">
        <v>1365</v>
      </c>
      <c r="B610" s="365" t="s">
        <v>1366</v>
      </c>
      <c r="C610" s="366" t="s">
        <v>1368</v>
      </c>
      <c r="D610" s="367">
        <f t="shared" si="28"/>
        <v>0</v>
      </c>
      <c r="E610" s="368">
        <f t="shared" si="29"/>
        <v>0</v>
      </c>
      <c r="F610" s="368">
        <f t="shared" si="30"/>
        <v>0</v>
      </c>
      <c r="G610" s="368">
        <f t="shared" si="31"/>
        <v>0</v>
      </c>
      <c r="H610" s="368">
        <f t="shared" si="32"/>
        <v>0</v>
      </c>
      <c r="I610" s="368">
        <f t="shared" si="33"/>
        <v>0</v>
      </c>
      <c r="J610" s="368">
        <f t="shared" si="34"/>
        <v>0</v>
      </c>
      <c r="K610" s="368">
        <f t="shared" si="35"/>
        <v>0</v>
      </c>
      <c r="L610" s="368">
        <f t="shared" si="36"/>
        <v>0</v>
      </c>
      <c r="M610" s="369">
        <f t="shared" si="37"/>
        <v>0</v>
      </c>
      <c r="N610" s="370">
        <f t="shared" si="38"/>
        <v>0</v>
      </c>
      <c r="O610" s="371"/>
      <c r="P610" s="372">
        <f t="shared" si="39"/>
        <v>0</v>
      </c>
      <c r="Q610" s="373" t="str">
        <f t="shared" si="40"/>
        <v/>
      </c>
      <c r="R610" s="374">
        <v>0</v>
      </c>
      <c r="S610" s="384"/>
      <c r="T610" s="384"/>
      <c r="U610" s="385"/>
      <c r="V610" s="385"/>
      <c r="W610" s="117">
        <v>0</v>
      </c>
      <c r="X610" s="123"/>
      <c r="Y610" s="385"/>
      <c r="Z610" s="384"/>
      <c r="AA610" s="384"/>
      <c r="AB610" s="385"/>
      <c r="AC610" s="113">
        <v>0</v>
      </c>
      <c r="AD610" s="386">
        <v>0</v>
      </c>
      <c r="AE610" s="109">
        <v>0</v>
      </c>
      <c r="AF610" s="116"/>
      <c r="AG610" s="116"/>
      <c r="AH610" s="124">
        <v>0</v>
      </c>
      <c r="AI610" s="386">
        <v>0</v>
      </c>
      <c r="AJ610" s="396">
        <v>0</v>
      </c>
      <c r="AK610" s="374"/>
      <c r="AL610" s="385"/>
      <c r="AM610" s="117">
        <v>0</v>
      </c>
      <c r="AN610" s="375">
        <v>0</v>
      </c>
      <c r="AO610" s="374">
        <v>0</v>
      </c>
      <c r="AP610" s="376"/>
      <c r="AQ610" s="384"/>
      <c r="AR610" s="117">
        <v>0</v>
      </c>
      <c r="AS610" s="387">
        <v>0</v>
      </c>
      <c r="AT610" s="384"/>
      <c r="AU610" s="374"/>
      <c r="AV610" s="384"/>
      <c r="AW610" s="374"/>
      <c r="AX610" s="392"/>
      <c r="AY610" s="384"/>
      <c r="AZ610" s="385"/>
      <c r="BA610" s="385"/>
      <c r="BB610" s="394">
        <v>0</v>
      </c>
      <c r="BC610" s="394">
        <v>0</v>
      </c>
      <c r="BD610" s="394">
        <v>0</v>
      </c>
      <c r="BE610" s="378"/>
      <c r="BF610" s="109"/>
      <c r="BG610" s="109"/>
      <c r="BH610" s="116"/>
      <c r="BI610" s="117"/>
      <c r="BJ610" s="378"/>
      <c r="BK610" s="378"/>
      <c r="BL610" s="117"/>
      <c r="BM610" s="374">
        <v>0</v>
      </c>
      <c r="BN610" s="384"/>
      <c r="BO610" s="384"/>
    </row>
    <row r="611" spans="1:67" ht="24" customHeight="1" x14ac:dyDescent="0.3">
      <c r="A611" s="364" t="s">
        <v>4318</v>
      </c>
      <c r="B611" s="365" t="s">
        <v>4319</v>
      </c>
      <c r="C611" s="366" t="s">
        <v>2220</v>
      </c>
      <c r="D611" s="367">
        <f t="shared" si="28"/>
        <v>0</v>
      </c>
      <c r="E611" s="368">
        <f t="shared" si="29"/>
        <v>0</v>
      </c>
      <c r="F611" s="368">
        <f t="shared" si="30"/>
        <v>0</v>
      </c>
      <c r="G611" s="368">
        <f t="shared" si="31"/>
        <v>0</v>
      </c>
      <c r="H611" s="368">
        <f t="shared" si="32"/>
        <v>0</v>
      </c>
      <c r="I611" s="368">
        <f t="shared" si="33"/>
        <v>0</v>
      </c>
      <c r="J611" s="368">
        <f t="shared" si="34"/>
        <v>0</v>
      </c>
      <c r="K611" s="368">
        <f t="shared" si="35"/>
        <v>0</v>
      </c>
      <c r="L611" s="368">
        <f t="shared" si="36"/>
        <v>0</v>
      </c>
      <c r="M611" s="369">
        <f t="shared" si="37"/>
        <v>0</v>
      </c>
      <c r="N611" s="370">
        <f t="shared" si="38"/>
        <v>0</v>
      </c>
      <c r="O611" s="371"/>
      <c r="P611" s="372">
        <f t="shared" si="39"/>
        <v>0</v>
      </c>
      <c r="Q611" s="373" t="str">
        <f t="shared" si="40"/>
        <v/>
      </c>
      <c r="R611" s="383">
        <v>0</v>
      </c>
      <c r="S611" s="119"/>
      <c r="T611" s="119"/>
      <c r="U611" s="113"/>
      <c r="V611" s="113"/>
      <c r="W611" s="386">
        <v>0</v>
      </c>
      <c r="X611" s="123"/>
      <c r="Y611" s="113"/>
      <c r="Z611" s="119"/>
      <c r="AA611" s="119"/>
      <c r="AB611" s="113"/>
      <c r="AC611" s="113">
        <v>0</v>
      </c>
      <c r="AD611" s="117">
        <v>0</v>
      </c>
      <c r="AE611" s="444">
        <v>0</v>
      </c>
      <c r="AF611" s="116"/>
      <c r="AG611" s="116"/>
      <c r="AH611" s="124">
        <v>0</v>
      </c>
      <c r="AI611" s="117">
        <v>0</v>
      </c>
      <c r="AJ611" s="396">
        <v>0</v>
      </c>
      <c r="AK611" s="374"/>
      <c r="AL611" s="113"/>
      <c r="AM611" s="117">
        <v>0</v>
      </c>
      <c r="AN611" s="375">
        <v>0</v>
      </c>
      <c r="AO611" s="374">
        <v>0</v>
      </c>
      <c r="AP611" s="376"/>
      <c r="AQ611" s="119"/>
      <c r="AR611" s="117">
        <v>0</v>
      </c>
      <c r="AS611" s="123">
        <v>0</v>
      </c>
      <c r="AT611" s="119"/>
      <c r="AU611" s="374"/>
      <c r="AV611" s="119"/>
      <c r="AW611" s="374"/>
      <c r="AX611" s="392"/>
      <c r="AY611" s="119"/>
      <c r="AZ611" s="113"/>
      <c r="BA611" s="113"/>
      <c r="BB611" s="377">
        <v>0</v>
      </c>
      <c r="BC611" s="377">
        <v>0</v>
      </c>
      <c r="BD611" s="377">
        <v>0</v>
      </c>
      <c r="BE611" s="378"/>
      <c r="BF611" s="214"/>
      <c r="BG611" s="214"/>
      <c r="BH611" s="116"/>
      <c r="BI611" s="117"/>
      <c r="BJ611" s="378"/>
      <c r="BK611" s="378"/>
      <c r="BL611" s="117"/>
      <c r="BM611" s="374">
        <v>0</v>
      </c>
      <c r="BN611" s="119"/>
      <c r="BO611" s="119"/>
    </row>
    <row r="612" spans="1:67" ht="24" customHeight="1" x14ac:dyDescent="0.3">
      <c r="A612" s="364">
        <v>8904200</v>
      </c>
      <c r="B612" s="365" t="s">
        <v>4322</v>
      </c>
      <c r="C612" s="366" t="s">
        <v>1991</v>
      </c>
      <c r="D612" s="367">
        <f t="shared" si="28"/>
        <v>9</v>
      </c>
      <c r="E612" s="368">
        <f t="shared" si="29"/>
        <v>4</v>
      </c>
      <c r="F612" s="368">
        <f t="shared" si="30"/>
        <v>0</v>
      </c>
      <c r="G612" s="368">
        <f t="shared" si="31"/>
        <v>0</v>
      </c>
      <c r="H612" s="368">
        <f t="shared" si="32"/>
        <v>0</v>
      </c>
      <c r="I612" s="368">
        <f t="shared" si="33"/>
        <v>0</v>
      </c>
      <c r="J612" s="368">
        <f t="shared" si="34"/>
        <v>0</v>
      </c>
      <c r="K612" s="368">
        <f t="shared" si="35"/>
        <v>0</v>
      </c>
      <c r="L612" s="368">
        <f t="shared" si="36"/>
        <v>0</v>
      </c>
      <c r="M612" s="369">
        <f t="shared" si="37"/>
        <v>0</v>
      </c>
      <c r="N612" s="370">
        <f t="shared" si="38"/>
        <v>13</v>
      </c>
      <c r="O612" s="371"/>
      <c r="P612" s="372">
        <f t="shared" si="39"/>
        <v>13</v>
      </c>
      <c r="Q612" s="373">
        <f t="shared" si="40"/>
        <v>559</v>
      </c>
      <c r="R612" s="383">
        <v>0</v>
      </c>
      <c r="S612" s="384"/>
      <c r="T612" s="384"/>
      <c r="U612" s="385"/>
      <c r="V612" s="385"/>
      <c r="W612" s="386">
        <v>0</v>
      </c>
      <c r="X612" s="123"/>
      <c r="Y612" s="385"/>
      <c r="Z612" s="384"/>
      <c r="AA612" s="384"/>
      <c r="AB612" s="385"/>
      <c r="AC612" s="113">
        <v>9</v>
      </c>
      <c r="AD612" s="117">
        <v>0</v>
      </c>
      <c r="AE612" s="109">
        <v>0</v>
      </c>
      <c r="AF612" s="116"/>
      <c r="AG612" s="116"/>
      <c r="AH612" s="124">
        <v>0</v>
      </c>
      <c r="AI612" s="117">
        <v>0</v>
      </c>
      <c r="AJ612" s="375">
        <v>0</v>
      </c>
      <c r="AK612" s="374"/>
      <c r="AL612" s="385"/>
      <c r="AM612" s="117">
        <v>0</v>
      </c>
      <c r="AN612" s="375">
        <v>0</v>
      </c>
      <c r="AO612" s="374">
        <v>0</v>
      </c>
      <c r="AP612" s="376"/>
      <c r="AQ612" s="384"/>
      <c r="AR612" s="386">
        <v>0</v>
      </c>
      <c r="AS612" s="387">
        <v>0</v>
      </c>
      <c r="AT612" s="384"/>
      <c r="AU612" s="374"/>
      <c r="AV612" s="384"/>
      <c r="AW612" s="374"/>
      <c r="AX612" s="126"/>
      <c r="AY612" s="384">
        <v>4</v>
      </c>
      <c r="AZ612" s="385"/>
      <c r="BA612" s="385"/>
      <c r="BB612" s="377">
        <v>0</v>
      </c>
      <c r="BC612" s="377">
        <v>0</v>
      </c>
      <c r="BD612" s="377">
        <v>0</v>
      </c>
      <c r="BE612" s="378"/>
      <c r="BF612" s="109"/>
      <c r="BG612" s="109"/>
      <c r="BH612" s="116"/>
      <c r="BI612" s="386"/>
      <c r="BJ612" s="378"/>
      <c r="BK612" s="378"/>
      <c r="BL612" s="386"/>
      <c r="BM612" s="374">
        <v>0</v>
      </c>
      <c r="BN612" s="384"/>
      <c r="BO612" s="384"/>
    </row>
    <row r="613" spans="1:67" ht="24" customHeight="1" x14ac:dyDescent="0.3">
      <c r="A613" s="380" t="s">
        <v>523</v>
      </c>
      <c r="B613" s="381" t="s">
        <v>524</v>
      </c>
      <c r="C613" s="382" t="s">
        <v>144</v>
      </c>
      <c r="D613" s="367">
        <f t="shared" si="28"/>
        <v>17</v>
      </c>
      <c r="E613" s="368">
        <f t="shared" si="29"/>
        <v>0</v>
      </c>
      <c r="F613" s="368">
        <f t="shared" si="30"/>
        <v>0</v>
      </c>
      <c r="G613" s="368">
        <f t="shared" si="31"/>
        <v>0</v>
      </c>
      <c r="H613" s="368">
        <f t="shared" si="32"/>
        <v>0</v>
      </c>
      <c r="I613" s="368">
        <f t="shared" si="33"/>
        <v>0</v>
      </c>
      <c r="J613" s="368">
        <f t="shared" si="34"/>
        <v>0</v>
      </c>
      <c r="K613" s="368">
        <f t="shared" si="35"/>
        <v>0</v>
      </c>
      <c r="L613" s="368">
        <f t="shared" si="36"/>
        <v>0</v>
      </c>
      <c r="M613" s="369">
        <f t="shared" si="37"/>
        <v>0</v>
      </c>
      <c r="N613" s="370">
        <f t="shared" si="38"/>
        <v>17</v>
      </c>
      <c r="O613" s="371"/>
      <c r="P613" s="372">
        <f t="shared" si="39"/>
        <v>17</v>
      </c>
      <c r="Q613" s="373">
        <f t="shared" si="40"/>
        <v>473</v>
      </c>
      <c r="R613" s="374">
        <v>0</v>
      </c>
      <c r="S613" s="384"/>
      <c r="T613" s="384"/>
      <c r="U613" s="385"/>
      <c r="V613" s="385"/>
      <c r="W613" s="117">
        <v>0</v>
      </c>
      <c r="X613" s="123"/>
      <c r="Y613" s="385"/>
      <c r="Z613" s="384"/>
      <c r="AA613" s="384"/>
      <c r="AB613" s="385"/>
      <c r="AC613" s="113">
        <v>0</v>
      </c>
      <c r="AD613" s="117">
        <v>0</v>
      </c>
      <c r="AE613" s="109">
        <v>0</v>
      </c>
      <c r="AF613" s="388"/>
      <c r="AG613" s="388"/>
      <c r="AH613" s="389">
        <v>0</v>
      </c>
      <c r="AI613" s="117">
        <v>0</v>
      </c>
      <c r="AJ613" s="375">
        <v>0</v>
      </c>
      <c r="AK613" s="374"/>
      <c r="AL613" s="385"/>
      <c r="AM613" s="117">
        <v>0</v>
      </c>
      <c r="AN613" s="375">
        <v>0</v>
      </c>
      <c r="AO613" s="383">
        <v>0</v>
      </c>
      <c r="AP613" s="376"/>
      <c r="AQ613" s="384"/>
      <c r="AR613" s="117">
        <v>0</v>
      </c>
      <c r="AS613" s="387">
        <v>0</v>
      </c>
      <c r="AT613" s="384"/>
      <c r="AU613" s="383"/>
      <c r="AV613" s="384"/>
      <c r="AW613" s="383"/>
      <c r="AX613" s="392"/>
      <c r="AY613" s="119">
        <v>17</v>
      </c>
      <c r="AZ613" s="385"/>
      <c r="BA613" s="385"/>
      <c r="BB613" s="377">
        <v>0</v>
      </c>
      <c r="BC613" s="377">
        <v>0</v>
      </c>
      <c r="BD613" s="377">
        <v>0</v>
      </c>
      <c r="BE613" s="393"/>
      <c r="BF613" s="109"/>
      <c r="BG613" s="109"/>
      <c r="BH613" s="388"/>
      <c r="BI613" s="117"/>
      <c r="BJ613" s="393"/>
      <c r="BK613" s="393"/>
      <c r="BL613" s="117"/>
      <c r="BM613" s="374">
        <v>0</v>
      </c>
      <c r="BN613" s="384"/>
      <c r="BO613" s="384"/>
    </row>
    <row r="614" spans="1:67" ht="24" customHeight="1" x14ac:dyDescent="0.3">
      <c r="A614" s="380" t="s">
        <v>530</v>
      </c>
      <c r="B614" s="381" t="s">
        <v>531</v>
      </c>
      <c r="C614" s="382" t="s">
        <v>186</v>
      </c>
      <c r="D614" s="367">
        <f t="shared" si="28"/>
        <v>5</v>
      </c>
      <c r="E614" s="368">
        <f t="shared" si="29"/>
        <v>0</v>
      </c>
      <c r="F614" s="368">
        <f t="shared" si="30"/>
        <v>0</v>
      </c>
      <c r="G614" s="368">
        <f t="shared" si="31"/>
        <v>0</v>
      </c>
      <c r="H614" s="368">
        <f t="shared" si="32"/>
        <v>0</v>
      </c>
      <c r="I614" s="368">
        <f t="shared" si="33"/>
        <v>0</v>
      </c>
      <c r="J614" s="368">
        <f t="shared" si="34"/>
        <v>0</v>
      </c>
      <c r="K614" s="368">
        <f t="shared" si="35"/>
        <v>0</v>
      </c>
      <c r="L614" s="368">
        <f t="shared" si="36"/>
        <v>0</v>
      </c>
      <c r="M614" s="369">
        <f t="shared" si="37"/>
        <v>0</v>
      </c>
      <c r="N614" s="370">
        <f t="shared" si="38"/>
        <v>5</v>
      </c>
      <c r="O614" s="371"/>
      <c r="P614" s="372">
        <f t="shared" si="39"/>
        <v>5</v>
      </c>
      <c r="Q614" s="373">
        <f t="shared" si="40"/>
        <v>781</v>
      </c>
      <c r="R614" s="383">
        <v>0</v>
      </c>
      <c r="S614" s="119"/>
      <c r="T614" s="119"/>
      <c r="U614" s="113"/>
      <c r="V614" s="113"/>
      <c r="W614" s="117">
        <v>0</v>
      </c>
      <c r="X614" s="123"/>
      <c r="Y614" s="113"/>
      <c r="Z614" s="119"/>
      <c r="AA614" s="119"/>
      <c r="AB614" s="113"/>
      <c r="AC614" s="113">
        <v>0</v>
      </c>
      <c r="AD614" s="117">
        <v>0</v>
      </c>
      <c r="AE614" s="109">
        <v>0</v>
      </c>
      <c r="AF614" s="388"/>
      <c r="AG614" s="388"/>
      <c r="AH614" s="124">
        <v>0</v>
      </c>
      <c r="AI614" s="117">
        <v>0</v>
      </c>
      <c r="AJ614" s="375">
        <v>0</v>
      </c>
      <c r="AK614" s="374"/>
      <c r="AL614" s="113"/>
      <c r="AM614" s="117">
        <v>0</v>
      </c>
      <c r="AN614" s="375">
        <v>0</v>
      </c>
      <c r="AO614" s="374">
        <v>0</v>
      </c>
      <c r="AP614" s="376"/>
      <c r="AQ614" s="119"/>
      <c r="AR614" s="117">
        <v>0</v>
      </c>
      <c r="AS614" s="123">
        <v>0</v>
      </c>
      <c r="AT614" s="119"/>
      <c r="AU614" s="374"/>
      <c r="AV614" s="119"/>
      <c r="AW614" s="374"/>
      <c r="AX614" s="392">
        <v>5</v>
      </c>
      <c r="AY614" s="119"/>
      <c r="AZ614" s="113"/>
      <c r="BA614" s="113"/>
      <c r="BB614" s="377">
        <v>0</v>
      </c>
      <c r="BC614" s="377">
        <v>0</v>
      </c>
      <c r="BD614" s="377">
        <v>0</v>
      </c>
      <c r="BE614" s="393"/>
      <c r="BF614" s="109"/>
      <c r="BG614" s="109"/>
      <c r="BH614" s="388"/>
      <c r="BI614" s="117"/>
      <c r="BJ614" s="393"/>
      <c r="BK614" s="393"/>
      <c r="BL614" s="117"/>
      <c r="BM614" s="374">
        <v>0</v>
      </c>
      <c r="BN614" s="119"/>
      <c r="BO614" s="119"/>
    </row>
    <row r="615" spans="1:67" ht="24" customHeight="1" x14ac:dyDescent="0.3">
      <c r="A615" s="379" t="s">
        <v>4327</v>
      </c>
      <c r="B615" s="365" t="s">
        <v>4328</v>
      </c>
      <c r="C615" s="366" t="s">
        <v>186</v>
      </c>
      <c r="D615" s="367">
        <f t="shared" si="28"/>
        <v>0</v>
      </c>
      <c r="E615" s="368">
        <f t="shared" si="29"/>
        <v>0</v>
      </c>
      <c r="F615" s="368">
        <f t="shared" si="30"/>
        <v>0</v>
      </c>
      <c r="G615" s="368">
        <f t="shared" si="31"/>
        <v>0</v>
      </c>
      <c r="H615" s="368">
        <f t="shared" si="32"/>
        <v>0</v>
      </c>
      <c r="I615" s="368">
        <f t="shared" si="33"/>
        <v>0</v>
      </c>
      <c r="J615" s="368">
        <f t="shared" si="34"/>
        <v>0</v>
      </c>
      <c r="K615" s="368">
        <f t="shared" si="35"/>
        <v>0</v>
      </c>
      <c r="L615" s="368">
        <f t="shared" si="36"/>
        <v>0</v>
      </c>
      <c r="M615" s="369">
        <f t="shared" si="37"/>
        <v>0</v>
      </c>
      <c r="N615" s="370">
        <f t="shared" si="38"/>
        <v>0</v>
      </c>
      <c r="O615" s="371"/>
      <c r="P615" s="372">
        <f t="shared" si="39"/>
        <v>0</v>
      </c>
      <c r="Q615" s="373" t="str">
        <f t="shared" si="40"/>
        <v/>
      </c>
      <c r="R615" s="383">
        <v>0</v>
      </c>
      <c r="S615" s="384"/>
      <c r="T615" s="384"/>
      <c r="U615" s="385"/>
      <c r="V615" s="385"/>
      <c r="W615" s="386">
        <v>0</v>
      </c>
      <c r="X615" s="123"/>
      <c r="Y615" s="385"/>
      <c r="Z615" s="384"/>
      <c r="AA615" s="384"/>
      <c r="AB615" s="385"/>
      <c r="AC615" s="113">
        <v>0</v>
      </c>
      <c r="AD615" s="386">
        <v>0</v>
      </c>
      <c r="AE615" s="214">
        <v>0</v>
      </c>
      <c r="AF615" s="116"/>
      <c r="AG615" s="116"/>
      <c r="AH615" s="389">
        <v>0</v>
      </c>
      <c r="AI615" s="386">
        <v>0</v>
      </c>
      <c r="AJ615" s="390">
        <v>0</v>
      </c>
      <c r="AK615" s="374"/>
      <c r="AL615" s="385"/>
      <c r="AM615" s="386">
        <v>0</v>
      </c>
      <c r="AN615" s="396">
        <v>0</v>
      </c>
      <c r="AO615" s="374">
        <v>0</v>
      </c>
      <c r="AP615" s="376"/>
      <c r="AQ615" s="384"/>
      <c r="AR615" s="117">
        <v>0</v>
      </c>
      <c r="AS615" s="387">
        <v>0</v>
      </c>
      <c r="AT615" s="384"/>
      <c r="AU615" s="374"/>
      <c r="AV615" s="384"/>
      <c r="AW615" s="374"/>
      <c r="AX615" s="126"/>
      <c r="AY615" s="384"/>
      <c r="AZ615" s="385"/>
      <c r="BA615" s="385"/>
      <c r="BB615" s="377">
        <v>0</v>
      </c>
      <c r="BC615" s="377">
        <v>0</v>
      </c>
      <c r="BD615" s="377">
        <v>0</v>
      </c>
      <c r="BE615" s="378"/>
      <c r="BF615" s="109"/>
      <c r="BG615" s="109"/>
      <c r="BH615" s="116"/>
      <c r="BI615" s="117"/>
      <c r="BJ615" s="378"/>
      <c r="BK615" s="378"/>
      <c r="BL615" s="117"/>
      <c r="BM615" s="374">
        <v>0</v>
      </c>
      <c r="BN615" s="384"/>
      <c r="BO615" s="384"/>
    </row>
    <row r="616" spans="1:67" ht="24" customHeight="1" x14ac:dyDescent="0.3">
      <c r="A616" s="364" t="s">
        <v>4330</v>
      </c>
      <c r="B616" s="365" t="s">
        <v>4331</v>
      </c>
      <c r="C616" s="366" t="s">
        <v>2481</v>
      </c>
      <c r="D616" s="367">
        <f t="shared" si="28"/>
        <v>18</v>
      </c>
      <c r="E616" s="368">
        <f t="shared" si="29"/>
        <v>8</v>
      </c>
      <c r="F616" s="368">
        <f t="shared" si="30"/>
        <v>5</v>
      </c>
      <c r="G616" s="368">
        <f t="shared" si="31"/>
        <v>4</v>
      </c>
      <c r="H616" s="368">
        <f t="shared" si="32"/>
        <v>0</v>
      </c>
      <c r="I616" s="368">
        <f t="shared" si="33"/>
        <v>0</v>
      </c>
      <c r="J616" s="368">
        <f t="shared" si="34"/>
        <v>0</v>
      </c>
      <c r="K616" s="368">
        <f t="shared" si="35"/>
        <v>0</v>
      </c>
      <c r="L616" s="368">
        <f t="shared" si="36"/>
        <v>0</v>
      </c>
      <c r="M616" s="369">
        <f t="shared" si="37"/>
        <v>0</v>
      </c>
      <c r="N616" s="370">
        <f t="shared" si="38"/>
        <v>35</v>
      </c>
      <c r="O616" s="371"/>
      <c r="P616" s="372">
        <f t="shared" si="39"/>
        <v>35</v>
      </c>
      <c r="Q616" s="373">
        <f t="shared" si="40"/>
        <v>281</v>
      </c>
      <c r="R616" s="374">
        <v>0</v>
      </c>
      <c r="S616" s="119"/>
      <c r="T616" s="119"/>
      <c r="U616" s="113"/>
      <c r="V616" s="113"/>
      <c r="W616" s="117">
        <v>0</v>
      </c>
      <c r="X616" s="123"/>
      <c r="Y616" s="113"/>
      <c r="Z616" s="119"/>
      <c r="AA616" s="119"/>
      <c r="AB616" s="113">
        <v>18</v>
      </c>
      <c r="AC616" s="113">
        <v>0</v>
      </c>
      <c r="AD616" s="117">
        <v>0</v>
      </c>
      <c r="AE616" s="109">
        <v>0</v>
      </c>
      <c r="AF616" s="116"/>
      <c r="AG616" s="116"/>
      <c r="AH616" s="124">
        <v>0</v>
      </c>
      <c r="AI616" s="117">
        <v>0</v>
      </c>
      <c r="AJ616" s="375">
        <v>0</v>
      </c>
      <c r="AK616" s="374"/>
      <c r="AL616" s="113"/>
      <c r="AM616" s="117">
        <v>0</v>
      </c>
      <c r="AN616" s="375">
        <v>0</v>
      </c>
      <c r="AO616" s="383">
        <v>0</v>
      </c>
      <c r="AP616" s="376"/>
      <c r="AQ616" s="119"/>
      <c r="AR616" s="117">
        <v>0</v>
      </c>
      <c r="AS616" s="123">
        <v>0</v>
      </c>
      <c r="AT616" s="119"/>
      <c r="AU616" s="383"/>
      <c r="AV616" s="119"/>
      <c r="AW616" s="383"/>
      <c r="AX616" s="126">
        <v>8</v>
      </c>
      <c r="AY616" s="119"/>
      <c r="AZ616" s="113"/>
      <c r="BA616" s="113"/>
      <c r="BB616" s="377">
        <v>0</v>
      </c>
      <c r="BC616" s="377">
        <v>0</v>
      </c>
      <c r="BD616" s="377">
        <v>0</v>
      </c>
      <c r="BE616" s="378"/>
      <c r="BF616" s="109">
        <v>5</v>
      </c>
      <c r="BG616" s="109">
        <v>4</v>
      </c>
      <c r="BH616" s="116"/>
      <c r="BI616" s="117"/>
      <c r="BJ616" s="378"/>
      <c r="BK616" s="378"/>
      <c r="BL616" s="117"/>
      <c r="BM616" s="383">
        <v>0</v>
      </c>
      <c r="BN616" s="119">
        <v>5</v>
      </c>
      <c r="BO616" s="119">
        <v>4</v>
      </c>
    </row>
    <row r="617" spans="1:67" ht="24" customHeight="1" x14ac:dyDescent="0.3">
      <c r="A617" s="364" t="s">
        <v>4333</v>
      </c>
      <c r="B617" s="365" t="s">
        <v>4334</v>
      </c>
      <c r="C617" s="366" t="s">
        <v>5036</v>
      </c>
      <c r="D617" s="367">
        <f t="shared" si="28"/>
        <v>6</v>
      </c>
      <c r="E617" s="368">
        <f t="shared" si="29"/>
        <v>0</v>
      </c>
      <c r="F617" s="368">
        <f t="shared" si="30"/>
        <v>0</v>
      </c>
      <c r="G617" s="368">
        <f t="shared" si="31"/>
        <v>0</v>
      </c>
      <c r="H617" s="368">
        <f t="shared" si="32"/>
        <v>0</v>
      </c>
      <c r="I617" s="368">
        <f t="shared" si="33"/>
        <v>0</v>
      </c>
      <c r="J617" s="368">
        <f t="shared" si="34"/>
        <v>0</v>
      </c>
      <c r="K617" s="368">
        <f t="shared" si="35"/>
        <v>0</v>
      </c>
      <c r="L617" s="368">
        <f t="shared" si="36"/>
        <v>0</v>
      </c>
      <c r="M617" s="369">
        <f t="shared" si="37"/>
        <v>0</v>
      </c>
      <c r="N617" s="370">
        <f t="shared" si="38"/>
        <v>6</v>
      </c>
      <c r="O617" s="371"/>
      <c r="P617" s="372">
        <f t="shared" si="39"/>
        <v>6</v>
      </c>
      <c r="Q617" s="373">
        <f t="shared" si="40"/>
        <v>727</v>
      </c>
      <c r="R617" s="374">
        <v>0</v>
      </c>
      <c r="S617" s="119"/>
      <c r="T617" s="119"/>
      <c r="U617" s="113"/>
      <c r="V617" s="113"/>
      <c r="W617" s="117">
        <v>0</v>
      </c>
      <c r="X617" s="387"/>
      <c r="Y617" s="113"/>
      <c r="Z617" s="119"/>
      <c r="AA617" s="119"/>
      <c r="AB617" s="113"/>
      <c r="AC617" s="113">
        <v>6</v>
      </c>
      <c r="AD617" s="117">
        <v>0</v>
      </c>
      <c r="AE617" s="109">
        <v>0</v>
      </c>
      <c r="AF617" s="116"/>
      <c r="AG617" s="116"/>
      <c r="AH617" s="389">
        <v>0</v>
      </c>
      <c r="AI617" s="117">
        <v>0</v>
      </c>
      <c r="AJ617" s="375">
        <v>0</v>
      </c>
      <c r="AK617" s="383"/>
      <c r="AL617" s="113"/>
      <c r="AM617" s="386">
        <v>0</v>
      </c>
      <c r="AN617" s="390">
        <v>0</v>
      </c>
      <c r="AO617" s="383">
        <v>0</v>
      </c>
      <c r="AP617" s="391"/>
      <c r="AQ617" s="119"/>
      <c r="AR617" s="117">
        <v>0</v>
      </c>
      <c r="AS617" s="387">
        <v>0</v>
      </c>
      <c r="AT617" s="119"/>
      <c r="AU617" s="383"/>
      <c r="AV617" s="119"/>
      <c r="AW617" s="383"/>
      <c r="AX617" s="126"/>
      <c r="AY617" s="119"/>
      <c r="AZ617" s="113"/>
      <c r="BA617" s="113"/>
      <c r="BB617" s="377">
        <v>0</v>
      </c>
      <c r="BC617" s="377">
        <v>0</v>
      </c>
      <c r="BD617" s="377">
        <v>0</v>
      </c>
      <c r="BE617" s="378"/>
      <c r="BF617" s="109"/>
      <c r="BG617" s="109"/>
      <c r="BH617" s="116"/>
      <c r="BI617" s="117"/>
      <c r="BJ617" s="378"/>
      <c r="BK617" s="378"/>
      <c r="BL617" s="117"/>
      <c r="BM617" s="383">
        <v>0</v>
      </c>
      <c r="BN617" s="119"/>
      <c r="BO617" s="119"/>
    </row>
    <row r="618" spans="1:67" ht="24" customHeight="1" x14ac:dyDescent="0.3">
      <c r="A618" s="380" t="s">
        <v>5041</v>
      </c>
      <c r="B618" s="381" t="s">
        <v>5042</v>
      </c>
      <c r="C618" s="382" t="s">
        <v>3448</v>
      </c>
      <c r="D618" s="367">
        <f t="shared" si="28"/>
        <v>0</v>
      </c>
      <c r="E618" s="368">
        <f t="shared" si="29"/>
        <v>0</v>
      </c>
      <c r="F618" s="368">
        <f t="shared" si="30"/>
        <v>0</v>
      </c>
      <c r="G618" s="368">
        <f t="shared" si="31"/>
        <v>0</v>
      </c>
      <c r="H618" s="368">
        <f t="shared" si="32"/>
        <v>0</v>
      </c>
      <c r="I618" s="368">
        <f t="shared" si="33"/>
        <v>0</v>
      </c>
      <c r="J618" s="368">
        <f t="shared" si="34"/>
        <v>0</v>
      </c>
      <c r="K618" s="368">
        <f t="shared" si="35"/>
        <v>0</v>
      </c>
      <c r="L618" s="368">
        <f t="shared" si="36"/>
        <v>0</v>
      </c>
      <c r="M618" s="369">
        <f t="shared" si="37"/>
        <v>0</v>
      </c>
      <c r="N618" s="370">
        <f t="shared" si="38"/>
        <v>0</v>
      </c>
      <c r="O618" s="371"/>
      <c r="P618" s="372">
        <f t="shared" si="39"/>
        <v>0</v>
      </c>
      <c r="Q618" s="373" t="str">
        <f t="shared" si="40"/>
        <v/>
      </c>
      <c r="R618" s="374">
        <v>0</v>
      </c>
      <c r="S618" s="384"/>
      <c r="T618" s="384"/>
      <c r="U618" s="385"/>
      <c r="V618" s="385"/>
      <c r="W618" s="117">
        <v>0</v>
      </c>
      <c r="X618" s="387"/>
      <c r="Y618" s="385"/>
      <c r="Z618" s="384"/>
      <c r="AA618" s="384"/>
      <c r="AB618" s="385"/>
      <c r="AC618" s="113">
        <v>0</v>
      </c>
      <c r="AD618" s="117">
        <v>0</v>
      </c>
      <c r="AE618" s="109">
        <v>0</v>
      </c>
      <c r="AF618" s="388"/>
      <c r="AG618" s="388"/>
      <c r="AH618" s="124">
        <v>0</v>
      </c>
      <c r="AI618" s="117">
        <v>0</v>
      </c>
      <c r="AJ618" s="375">
        <v>0</v>
      </c>
      <c r="AK618" s="383"/>
      <c r="AL618" s="385"/>
      <c r="AM618" s="117">
        <v>0</v>
      </c>
      <c r="AN618" s="375">
        <v>0</v>
      </c>
      <c r="AO618" s="374">
        <v>0</v>
      </c>
      <c r="AP618" s="391"/>
      <c r="AQ618" s="384"/>
      <c r="AR618" s="117">
        <v>0</v>
      </c>
      <c r="AS618" s="387">
        <v>0</v>
      </c>
      <c r="AT618" s="384"/>
      <c r="AU618" s="374"/>
      <c r="AV618" s="384"/>
      <c r="AW618" s="374"/>
      <c r="AX618" s="392"/>
      <c r="AY618" s="384"/>
      <c r="AZ618" s="385"/>
      <c r="BA618" s="385"/>
      <c r="BB618" s="377">
        <v>0</v>
      </c>
      <c r="BC618" s="377">
        <v>0</v>
      </c>
      <c r="BD618" s="377">
        <v>0</v>
      </c>
      <c r="BE618" s="393"/>
      <c r="BF618" s="109"/>
      <c r="BG618" s="109"/>
      <c r="BH618" s="388"/>
      <c r="BI618" s="117"/>
      <c r="BJ618" s="393"/>
      <c r="BK618" s="393"/>
      <c r="BL618" s="117"/>
      <c r="BM618" s="374">
        <v>0</v>
      </c>
      <c r="BN618" s="384"/>
      <c r="BO618" s="384"/>
    </row>
    <row r="619" spans="1:67" ht="24" customHeight="1" x14ac:dyDescent="0.3">
      <c r="A619" s="380" t="s">
        <v>4337</v>
      </c>
      <c r="B619" s="381" t="s">
        <v>4338</v>
      </c>
      <c r="C619" s="382" t="s">
        <v>3448</v>
      </c>
      <c r="D619" s="367">
        <f t="shared" si="28"/>
        <v>0</v>
      </c>
      <c r="E619" s="368">
        <f t="shared" si="29"/>
        <v>0</v>
      </c>
      <c r="F619" s="368">
        <f t="shared" si="30"/>
        <v>0</v>
      </c>
      <c r="G619" s="368">
        <f t="shared" si="31"/>
        <v>0</v>
      </c>
      <c r="H619" s="368">
        <f t="shared" si="32"/>
        <v>0</v>
      </c>
      <c r="I619" s="368">
        <f t="shared" si="33"/>
        <v>0</v>
      </c>
      <c r="J619" s="368">
        <f t="shared" si="34"/>
        <v>0</v>
      </c>
      <c r="K619" s="368">
        <f t="shared" si="35"/>
        <v>0</v>
      </c>
      <c r="L619" s="368">
        <f t="shared" si="36"/>
        <v>0</v>
      </c>
      <c r="M619" s="369">
        <f t="shared" si="37"/>
        <v>0</v>
      </c>
      <c r="N619" s="370">
        <f t="shared" si="38"/>
        <v>0</v>
      </c>
      <c r="O619" s="371"/>
      <c r="P619" s="372">
        <f t="shared" si="39"/>
        <v>0</v>
      </c>
      <c r="Q619" s="373" t="str">
        <f t="shared" si="40"/>
        <v/>
      </c>
      <c r="R619" s="374">
        <v>0</v>
      </c>
      <c r="S619" s="384"/>
      <c r="T619" s="384"/>
      <c r="U619" s="385"/>
      <c r="V619" s="385"/>
      <c r="W619" s="117">
        <v>0</v>
      </c>
      <c r="X619" s="123"/>
      <c r="Y619" s="385"/>
      <c r="Z619" s="384"/>
      <c r="AA619" s="384"/>
      <c r="AB619" s="385"/>
      <c r="AC619" s="385">
        <v>0</v>
      </c>
      <c r="AD619" s="117">
        <v>0</v>
      </c>
      <c r="AE619" s="109">
        <v>0</v>
      </c>
      <c r="AF619" s="388"/>
      <c r="AG619" s="388"/>
      <c r="AH619" s="124">
        <v>0</v>
      </c>
      <c r="AI619" s="117">
        <v>0</v>
      </c>
      <c r="AJ619" s="375">
        <v>0</v>
      </c>
      <c r="AK619" s="374"/>
      <c r="AL619" s="385"/>
      <c r="AM619" s="117">
        <v>0</v>
      </c>
      <c r="AN619" s="375">
        <v>0</v>
      </c>
      <c r="AO619" s="374">
        <v>0</v>
      </c>
      <c r="AP619" s="376"/>
      <c r="AQ619" s="384"/>
      <c r="AR619" s="117">
        <v>0</v>
      </c>
      <c r="AS619" s="123">
        <v>0</v>
      </c>
      <c r="AT619" s="384"/>
      <c r="AU619" s="374"/>
      <c r="AV619" s="384"/>
      <c r="AW619" s="374"/>
      <c r="AX619" s="392"/>
      <c r="AY619" s="384"/>
      <c r="AZ619" s="385"/>
      <c r="BA619" s="385"/>
      <c r="BB619" s="377">
        <v>0</v>
      </c>
      <c r="BC619" s="377">
        <v>0</v>
      </c>
      <c r="BD619" s="377">
        <v>0</v>
      </c>
      <c r="BE619" s="393"/>
      <c r="BF619" s="109"/>
      <c r="BG619" s="109"/>
      <c r="BH619" s="388"/>
      <c r="BI619" s="117"/>
      <c r="BJ619" s="393"/>
      <c r="BK619" s="393"/>
      <c r="BL619" s="117"/>
      <c r="BM619" s="383">
        <v>0</v>
      </c>
      <c r="BN619" s="384"/>
      <c r="BO619" s="384"/>
    </row>
    <row r="620" spans="1:67" ht="24" customHeight="1" x14ac:dyDescent="0.3">
      <c r="A620" s="380" t="s">
        <v>4339</v>
      </c>
      <c r="B620" s="381" t="s">
        <v>4340</v>
      </c>
      <c r="C620" s="382" t="s">
        <v>1051</v>
      </c>
      <c r="D620" s="367">
        <f t="shared" si="28"/>
        <v>3</v>
      </c>
      <c r="E620" s="368">
        <f t="shared" si="29"/>
        <v>0</v>
      </c>
      <c r="F620" s="368">
        <f t="shared" si="30"/>
        <v>0</v>
      </c>
      <c r="G620" s="368">
        <f t="shared" si="31"/>
        <v>0</v>
      </c>
      <c r="H620" s="368">
        <f t="shared" si="32"/>
        <v>0</v>
      </c>
      <c r="I620" s="368">
        <f t="shared" si="33"/>
        <v>0</v>
      </c>
      <c r="J620" s="368">
        <f t="shared" si="34"/>
        <v>0</v>
      </c>
      <c r="K620" s="368">
        <f t="shared" si="35"/>
        <v>0</v>
      </c>
      <c r="L620" s="368">
        <f t="shared" si="36"/>
        <v>0</v>
      </c>
      <c r="M620" s="369">
        <f t="shared" si="37"/>
        <v>0</v>
      </c>
      <c r="N620" s="370">
        <f t="shared" si="38"/>
        <v>3</v>
      </c>
      <c r="O620" s="371"/>
      <c r="P620" s="372">
        <f t="shared" si="39"/>
        <v>3</v>
      </c>
      <c r="Q620" s="373">
        <f t="shared" si="40"/>
        <v>853</v>
      </c>
      <c r="R620" s="383">
        <v>0</v>
      </c>
      <c r="S620" s="119"/>
      <c r="T620" s="119"/>
      <c r="U620" s="113"/>
      <c r="V620" s="113"/>
      <c r="W620" s="117">
        <v>0</v>
      </c>
      <c r="X620" s="123"/>
      <c r="Y620" s="113"/>
      <c r="Z620" s="119"/>
      <c r="AA620" s="119"/>
      <c r="AB620" s="113"/>
      <c r="AC620" s="113">
        <v>0</v>
      </c>
      <c r="AD620" s="117">
        <v>0</v>
      </c>
      <c r="AE620" s="109">
        <v>0</v>
      </c>
      <c r="AF620" s="388"/>
      <c r="AG620" s="388"/>
      <c r="AH620" s="124">
        <v>0</v>
      </c>
      <c r="AI620" s="117">
        <v>0</v>
      </c>
      <c r="AJ620" s="375">
        <v>0</v>
      </c>
      <c r="AK620" s="374"/>
      <c r="AL620" s="113"/>
      <c r="AM620" s="117">
        <v>0</v>
      </c>
      <c r="AN620" s="375">
        <v>0</v>
      </c>
      <c r="AO620" s="374">
        <v>0</v>
      </c>
      <c r="AP620" s="376"/>
      <c r="AQ620" s="119"/>
      <c r="AR620" s="117">
        <v>0</v>
      </c>
      <c r="AS620" s="123">
        <v>0</v>
      </c>
      <c r="AT620" s="119"/>
      <c r="AU620" s="374"/>
      <c r="AV620" s="119"/>
      <c r="AW620" s="374"/>
      <c r="AX620" s="392"/>
      <c r="AY620" s="119">
        <v>3</v>
      </c>
      <c r="AZ620" s="113"/>
      <c r="BA620" s="113"/>
      <c r="BB620" s="377">
        <v>0</v>
      </c>
      <c r="BC620" s="377">
        <v>0</v>
      </c>
      <c r="BD620" s="377">
        <v>0</v>
      </c>
      <c r="BE620" s="393"/>
      <c r="BF620" s="109"/>
      <c r="BG620" s="109"/>
      <c r="BH620" s="388"/>
      <c r="BI620" s="117"/>
      <c r="BJ620" s="393"/>
      <c r="BK620" s="393"/>
      <c r="BL620" s="117"/>
      <c r="BM620" s="374">
        <v>0</v>
      </c>
      <c r="BN620" s="119"/>
      <c r="BO620" s="119"/>
    </row>
    <row r="621" spans="1:67" ht="24" customHeight="1" x14ac:dyDescent="0.3">
      <c r="A621" s="379" t="s">
        <v>5052</v>
      </c>
      <c r="B621" s="365" t="s">
        <v>5053</v>
      </c>
      <c r="C621" s="366" t="s">
        <v>1051</v>
      </c>
      <c r="D621" s="367">
        <f t="shared" si="28"/>
        <v>0</v>
      </c>
      <c r="E621" s="368">
        <f t="shared" si="29"/>
        <v>0</v>
      </c>
      <c r="F621" s="368">
        <f t="shared" si="30"/>
        <v>0</v>
      </c>
      <c r="G621" s="368">
        <f t="shared" si="31"/>
        <v>0</v>
      </c>
      <c r="H621" s="368">
        <f t="shared" si="32"/>
        <v>0</v>
      </c>
      <c r="I621" s="368">
        <f t="shared" si="33"/>
        <v>0</v>
      </c>
      <c r="J621" s="368">
        <f t="shared" si="34"/>
        <v>0</v>
      </c>
      <c r="K621" s="368">
        <f t="shared" si="35"/>
        <v>0</v>
      </c>
      <c r="L621" s="368">
        <f t="shared" si="36"/>
        <v>0</v>
      </c>
      <c r="M621" s="369">
        <f t="shared" si="37"/>
        <v>0</v>
      </c>
      <c r="N621" s="370">
        <f t="shared" si="38"/>
        <v>0</v>
      </c>
      <c r="O621" s="371"/>
      <c r="P621" s="372">
        <f t="shared" si="39"/>
        <v>0</v>
      </c>
      <c r="Q621" s="373" t="str">
        <f t="shared" si="40"/>
        <v/>
      </c>
      <c r="R621" s="374">
        <v>0</v>
      </c>
      <c r="S621" s="119"/>
      <c r="T621" s="119"/>
      <c r="U621" s="113"/>
      <c r="V621" s="113"/>
      <c r="W621" s="117">
        <v>0</v>
      </c>
      <c r="X621" s="387"/>
      <c r="Y621" s="113"/>
      <c r="Z621" s="119"/>
      <c r="AA621" s="119"/>
      <c r="AB621" s="113"/>
      <c r="AC621" s="385">
        <v>0</v>
      </c>
      <c r="AD621" s="117">
        <v>0</v>
      </c>
      <c r="AE621" s="109">
        <v>0</v>
      </c>
      <c r="AF621" s="116"/>
      <c r="AG621" s="116"/>
      <c r="AH621" s="124">
        <v>0</v>
      </c>
      <c r="AI621" s="117">
        <v>0</v>
      </c>
      <c r="AJ621" s="375">
        <v>0</v>
      </c>
      <c r="AK621" s="383"/>
      <c r="AL621" s="113"/>
      <c r="AM621" s="386">
        <v>0</v>
      </c>
      <c r="AN621" s="390">
        <v>0</v>
      </c>
      <c r="AO621" s="374">
        <v>0</v>
      </c>
      <c r="AP621" s="391"/>
      <c r="AQ621" s="119"/>
      <c r="AR621" s="386">
        <v>0</v>
      </c>
      <c r="AS621" s="123">
        <v>0</v>
      </c>
      <c r="AT621" s="119"/>
      <c r="AU621" s="374"/>
      <c r="AV621" s="119"/>
      <c r="AW621" s="374"/>
      <c r="AX621" s="126"/>
      <c r="AY621" s="119"/>
      <c r="AZ621" s="113"/>
      <c r="BA621" s="113"/>
      <c r="BB621" s="394">
        <v>0</v>
      </c>
      <c r="BC621" s="394">
        <v>0</v>
      </c>
      <c r="BD621" s="394">
        <v>0</v>
      </c>
      <c r="BE621" s="378"/>
      <c r="BF621" s="109"/>
      <c r="BG621" s="109"/>
      <c r="BH621" s="116"/>
      <c r="BI621" s="386"/>
      <c r="BJ621" s="378"/>
      <c r="BK621" s="378"/>
      <c r="BL621" s="386"/>
      <c r="BM621" s="374">
        <v>0</v>
      </c>
      <c r="BN621" s="119"/>
      <c r="BO621" s="119"/>
    </row>
    <row r="622" spans="1:67" ht="24" customHeight="1" x14ac:dyDescent="0.3">
      <c r="A622" s="364">
        <v>7604080</v>
      </c>
      <c r="B622" s="365" t="s">
        <v>4342</v>
      </c>
      <c r="C622" s="366" t="s">
        <v>2298</v>
      </c>
      <c r="D622" s="367">
        <f t="shared" si="28"/>
        <v>0</v>
      </c>
      <c r="E622" s="368">
        <f t="shared" si="29"/>
        <v>0</v>
      </c>
      <c r="F622" s="368">
        <f t="shared" si="30"/>
        <v>0</v>
      </c>
      <c r="G622" s="368">
        <f t="shared" si="31"/>
        <v>0</v>
      </c>
      <c r="H622" s="368">
        <f t="shared" si="32"/>
        <v>0</v>
      </c>
      <c r="I622" s="368">
        <f t="shared" si="33"/>
        <v>0</v>
      </c>
      <c r="J622" s="368">
        <f t="shared" si="34"/>
        <v>0</v>
      </c>
      <c r="K622" s="368">
        <f t="shared" si="35"/>
        <v>0</v>
      </c>
      <c r="L622" s="368">
        <f t="shared" si="36"/>
        <v>0</v>
      </c>
      <c r="M622" s="369">
        <f t="shared" si="37"/>
        <v>0</v>
      </c>
      <c r="N622" s="370">
        <f t="shared" si="38"/>
        <v>0</v>
      </c>
      <c r="O622" s="371"/>
      <c r="P622" s="372">
        <f t="shared" si="39"/>
        <v>0</v>
      </c>
      <c r="Q622" s="373" t="str">
        <f t="shared" si="40"/>
        <v/>
      </c>
      <c r="R622" s="374">
        <v>0</v>
      </c>
      <c r="S622" s="119"/>
      <c r="T622" s="119"/>
      <c r="U622" s="113"/>
      <c r="V622" s="113"/>
      <c r="W622" s="117">
        <v>0</v>
      </c>
      <c r="X622" s="387"/>
      <c r="Y622" s="113"/>
      <c r="Z622" s="119"/>
      <c r="AA622" s="119"/>
      <c r="AB622" s="113"/>
      <c r="AC622" s="113">
        <v>0</v>
      </c>
      <c r="AD622" s="117">
        <v>0</v>
      </c>
      <c r="AE622" s="214">
        <v>0</v>
      </c>
      <c r="AF622" s="116"/>
      <c r="AG622" s="116"/>
      <c r="AH622" s="124">
        <v>0</v>
      </c>
      <c r="AI622" s="117">
        <v>0</v>
      </c>
      <c r="AJ622" s="375">
        <v>0</v>
      </c>
      <c r="AK622" s="383"/>
      <c r="AL622" s="113"/>
      <c r="AM622" s="117">
        <v>0</v>
      </c>
      <c r="AN622" s="375">
        <v>0</v>
      </c>
      <c r="AO622" s="383">
        <v>0</v>
      </c>
      <c r="AP622" s="391"/>
      <c r="AQ622" s="119"/>
      <c r="AR622" s="386">
        <v>0</v>
      </c>
      <c r="AS622" s="123">
        <v>0</v>
      </c>
      <c r="AT622" s="119"/>
      <c r="AU622" s="383"/>
      <c r="AV622" s="119"/>
      <c r="AW622" s="383"/>
      <c r="AX622" s="392"/>
      <c r="AY622" s="119"/>
      <c r="AZ622" s="113"/>
      <c r="BA622" s="113"/>
      <c r="BB622" s="394">
        <v>0</v>
      </c>
      <c r="BC622" s="394">
        <v>0</v>
      </c>
      <c r="BD622" s="394">
        <v>0</v>
      </c>
      <c r="BE622" s="378"/>
      <c r="BF622" s="214"/>
      <c r="BG622" s="214"/>
      <c r="BH622" s="116"/>
      <c r="BI622" s="386"/>
      <c r="BJ622" s="378"/>
      <c r="BK622" s="378"/>
      <c r="BL622" s="386"/>
      <c r="BM622" s="383">
        <v>0</v>
      </c>
      <c r="BN622" s="119"/>
      <c r="BO622" s="119"/>
    </row>
    <row r="623" spans="1:67" ht="24" customHeight="1" x14ac:dyDescent="0.3">
      <c r="A623" s="379" t="s">
        <v>4343</v>
      </c>
      <c r="B623" s="365" t="s">
        <v>4344</v>
      </c>
      <c r="C623" s="366" t="s">
        <v>1654</v>
      </c>
      <c r="D623" s="367">
        <f t="shared" si="28"/>
        <v>0</v>
      </c>
      <c r="E623" s="368">
        <f t="shared" si="29"/>
        <v>0</v>
      </c>
      <c r="F623" s="368">
        <f t="shared" si="30"/>
        <v>0</v>
      </c>
      <c r="G623" s="368">
        <f t="shared" si="31"/>
        <v>0</v>
      </c>
      <c r="H623" s="368">
        <f t="shared" si="32"/>
        <v>0</v>
      </c>
      <c r="I623" s="368">
        <f t="shared" si="33"/>
        <v>0</v>
      </c>
      <c r="J623" s="368">
        <f t="shared" si="34"/>
        <v>0</v>
      </c>
      <c r="K623" s="368">
        <f t="shared" si="35"/>
        <v>0</v>
      </c>
      <c r="L623" s="368">
        <f t="shared" si="36"/>
        <v>0</v>
      </c>
      <c r="M623" s="369">
        <f t="shared" si="37"/>
        <v>0</v>
      </c>
      <c r="N623" s="370">
        <f t="shared" si="38"/>
        <v>0</v>
      </c>
      <c r="O623" s="371"/>
      <c r="P623" s="372">
        <f t="shared" si="39"/>
        <v>0</v>
      </c>
      <c r="Q623" s="373" t="str">
        <f t="shared" si="40"/>
        <v/>
      </c>
      <c r="R623" s="383">
        <v>0</v>
      </c>
      <c r="S623" s="119"/>
      <c r="T623" s="119"/>
      <c r="U623" s="113"/>
      <c r="V623" s="113"/>
      <c r="W623" s="117">
        <v>0</v>
      </c>
      <c r="X623" s="387"/>
      <c r="Y623" s="113"/>
      <c r="Z623" s="119"/>
      <c r="AA623" s="119"/>
      <c r="AB623" s="113"/>
      <c r="AC623" s="385">
        <v>0</v>
      </c>
      <c r="AD623" s="386">
        <v>0</v>
      </c>
      <c r="AE623" s="214">
        <v>0</v>
      </c>
      <c r="AF623" s="116"/>
      <c r="AG623" s="116"/>
      <c r="AH623" s="124">
        <v>0</v>
      </c>
      <c r="AI623" s="386">
        <v>0</v>
      </c>
      <c r="AJ623" s="390">
        <v>0</v>
      </c>
      <c r="AK623" s="383"/>
      <c r="AL623" s="113"/>
      <c r="AM623" s="117">
        <v>0</v>
      </c>
      <c r="AN623" s="375">
        <v>0</v>
      </c>
      <c r="AO623" s="374">
        <v>0</v>
      </c>
      <c r="AP623" s="391"/>
      <c r="AQ623" s="119"/>
      <c r="AR623" s="117">
        <v>0</v>
      </c>
      <c r="AS623" s="123">
        <v>0</v>
      </c>
      <c r="AT623" s="119"/>
      <c r="AU623" s="374"/>
      <c r="AV623" s="119"/>
      <c r="AW623" s="374"/>
      <c r="AX623" s="392"/>
      <c r="AY623" s="119"/>
      <c r="AZ623" s="113"/>
      <c r="BA623" s="113"/>
      <c r="BB623" s="377">
        <v>0</v>
      </c>
      <c r="BC623" s="377">
        <v>0</v>
      </c>
      <c r="BD623" s="377">
        <v>0</v>
      </c>
      <c r="BE623" s="378"/>
      <c r="BF623" s="214"/>
      <c r="BG623" s="214"/>
      <c r="BH623" s="116"/>
      <c r="BI623" s="117"/>
      <c r="BJ623" s="378"/>
      <c r="BK623" s="378"/>
      <c r="BL623" s="117"/>
      <c r="BM623" s="383">
        <v>0</v>
      </c>
      <c r="BN623" s="119"/>
      <c r="BO623" s="119"/>
    </row>
    <row r="624" spans="1:67" ht="24" customHeight="1" x14ac:dyDescent="0.3">
      <c r="A624" s="364" t="s">
        <v>4345</v>
      </c>
      <c r="B624" s="365" t="s">
        <v>4346</v>
      </c>
      <c r="C624" s="366" t="s">
        <v>429</v>
      </c>
      <c r="D624" s="367">
        <f t="shared" si="28"/>
        <v>0</v>
      </c>
      <c r="E624" s="368">
        <f t="shared" si="29"/>
        <v>0</v>
      </c>
      <c r="F624" s="368">
        <f t="shared" si="30"/>
        <v>0</v>
      </c>
      <c r="G624" s="368">
        <f t="shared" si="31"/>
        <v>0</v>
      </c>
      <c r="H624" s="368">
        <f t="shared" si="32"/>
        <v>0</v>
      </c>
      <c r="I624" s="368">
        <f t="shared" si="33"/>
        <v>0</v>
      </c>
      <c r="J624" s="368">
        <f t="shared" si="34"/>
        <v>0</v>
      </c>
      <c r="K624" s="368">
        <f t="shared" si="35"/>
        <v>0</v>
      </c>
      <c r="L624" s="368">
        <f t="shared" si="36"/>
        <v>0</v>
      </c>
      <c r="M624" s="369">
        <f t="shared" si="37"/>
        <v>0</v>
      </c>
      <c r="N624" s="370">
        <f t="shared" si="38"/>
        <v>0</v>
      </c>
      <c r="O624" s="371"/>
      <c r="P624" s="372">
        <f t="shared" si="39"/>
        <v>0</v>
      </c>
      <c r="Q624" s="373" t="str">
        <f t="shared" si="40"/>
        <v/>
      </c>
      <c r="R624" s="374">
        <v>0</v>
      </c>
      <c r="S624" s="384"/>
      <c r="T624" s="384"/>
      <c r="U624" s="385"/>
      <c r="V624" s="385"/>
      <c r="W624" s="117">
        <v>0</v>
      </c>
      <c r="X624" s="123"/>
      <c r="Y624" s="385"/>
      <c r="Z624" s="384"/>
      <c r="AA624" s="384"/>
      <c r="AB624" s="385"/>
      <c r="AC624" s="385">
        <v>0</v>
      </c>
      <c r="AD624" s="386">
        <v>0</v>
      </c>
      <c r="AE624" s="109">
        <v>0</v>
      </c>
      <c r="AF624" s="116"/>
      <c r="AG624" s="116"/>
      <c r="AH624" s="124">
        <v>0</v>
      </c>
      <c r="AI624" s="386">
        <v>0</v>
      </c>
      <c r="AJ624" s="396">
        <v>0</v>
      </c>
      <c r="AK624" s="374"/>
      <c r="AL624" s="385"/>
      <c r="AM624" s="117">
        <v>0</v>
      </c>
      <c r="AN624" s="375">
        <v>0</v>
      </c>
      <c r="AO624" s="374">
        <v>0</v>
      </c>
      <c r="AP624" s="376"/>
      <c r="AQ624" s="384"/>
      <c r="AR624" s="386">
        <v>0</v>
      </c>
      <c r="AS624" s="123">
        <v>0</v>
      </c>
      <c r="AT624" s="384"/>
      <c r="AU624" s="374"/>
      <c r="AV624" s="384"/>
      <c r="AW624" s="374"/>
      <c r="AX624" s="126"/>
      <c r="AY624" s="384"/>
      <c r="AZ624" s="385"/>
      <c r="BA624" s="385"/>
      <c r="BB624" s="394">
        <v>0</v>
      </c>
      <c r="BC624" s="394">
        <v>0</v>
      </c>
      <c r="BD624" s="394">
        <v>0</v>
      </c>
      <c r="BE624" s="378"/>
      <c r="BF624" s="109"/>
      <c r="BG624" s="109"/>
      <c r="BH624" s="116"/>
      <c r="BI624" s="386"/>
      <c r="BJ624" s="378"/>
      <c r="BK624" s="378"/>
      <c r="BL624" s="386"/>
      <c r="BM624" s="374">
        <v>0</v>
      </c>
      <c r="BN624" s="384"/>
      <c r="BO624" s="384"/>
    </row>
    <row r="625" spans="1:67" ht="24" customHeight="1" x14ac:dyDescent="0.3">
      <c r="A625" s="364" t="s">
        <v>4347</v>
      </c>
      <c r="B625" s="365" t="s">
        <v>4348</v>
      </c>
      <c r="C625" s="366" t="s">
        <v>242</v>
      </c>
      <c r="D625" s="367">
        <f t="shared" si="28"/>
        <v>0</v>
      </c>
      <c r="E625" s="368">
        <f t="shared" si="29"/>
        <v>0</v>
      </c>
      <c r="F625" s="368">
        <f t="shared" si="30"/>
        <v>0</v>
      </c>
      <c r="G625" s="368">
        <f t="shared" si="31"/>
        <v>0</v>
      </c>
      <c r="H625" s="368">
        <f t="shared" si="32"/>
        <v>0</v>
      </c>
      <c r="I625" s="368">
        <f t="shared" si="33"/>
        <v>0</v>
      </c>
      <c r="J625" s="368">
        <f t="shared" si="34"/>
        <v>0</v>
      </c>
      <c r="K625" s="368">
        <f t="shared" si="35"/>
        <v>0</v>
      </c>
      <c r="L625" s="368">
        <f t="shared" si="36"/>
        <v>0</v>
      </c>
      <c r="M625" s="369">
        <f t="shared" si="37"/>
        <v>0</v>
      </c>
      <c r="N625" s="370">
        <f t="shared" si="38"/>
        <v>0</v>
      </c>
      <c r="O625" s="371"/>
      <c r="P625" s="372">
        <f t="shared" si="39"/>
        <v>0</v>
      </c>
      <c r="Q625" s="373" t="str">
        <f t="shared" si="40"/>
        <v/>
      </c>
      <c r="R625" s="374">
        <v>0</v>
      </c>
      <c r="S625" s="384"/>
      <c r="T625" s="384"/>
      <c r="U625" s="385"/>
      <c r="V625" s="385"/>
      <c r="W625" s="386">
        <v>0</v>
      </c>
      <c r="X625" s="387"/>
      <c r="Y625" s="385"/>
      <c r="Z625" s="384"/>
      <c r="AA625" s="384"/>
      <c r="AB625" s="385"/>
      <c r="AC625" s="385">
        <v>0</v>
      </c>
      <c r="AD625" s="117">
        <v>0</v>
      </c>
      <c r="AE625" s="109">
        <v>0</v>
      </c>
      <c r="AF625" s="116"/>
      <c r="AG625" s="116"/>
      <c r="AH625" s="124">
        <v>0</v>
      </c>
      <c r="AI625" s="117">
        <v>0</v>
      </c>
      <c r="AJ625" s="375">
        <v>0</v>
      </c>
      <c r="AK625" s="383"/>
      <c r="AL625" s="385"/>
      <c r="AM625" s="117">
        <v>0</v>
      </c>
      <c r="AN625" s="375">
        <v>0</v>
      </c>
      <c r="AO625" s="374">
        <v>0</v>
      </c>
      <c r="AP625" s="391"/>
      <c r="AQ625" s="384"/>
      <c r="AR625" s="117">
        <v>0</v>
      </c>
      <c r="AS625" s="123">
        <v>0</v>
      </c>
      <c r="AT625" s="384"/>
      <c r="AU625" s="374"/>
      <c r="AV625" s="384"/>
      <c r="AW625" s="374"/>
      <c r="AX625" s="392"/>
      <c r="AY625" s="384"/>
      <c r="AZ625" s="385"/>
      <c r="BA625" s="385"/>
      <c r="BB625" s="377">
        <v>0</v>
      </c>
      <c r="BC625" s="377">
        <v>0</v>
      </c>
      <c r="BD625" s="377">
        <v>0</v>
      </c>
      <c r="BE625" s="378"/>
      <c r="BF625" s="109"/>
      <c r="BG625" s="109"/>
      <c r="BH625" s="116"/>
      <c r="BI625" s="117"/>
      <c r="BJ625" s="378"/>
      <c r="BK625" s="378"/>
      <c r="BL625" s="117"/>
      <c r="BM625" s="374">
        <v>0</v>
      </c>
      <c r="BN625" s="384"/>
      <c r="BO625" s="384"/>
    </row>
    <row r="626" spans="1:67" ht="24" customHeight="1" x14ac:dyDescent="0.3">
      <c r="A626" s="364" t="s">
        <v>4349</v>
      </c>
      <c r="B626" s="365" t="s">
        <v>4214</v>
      </c>
      <c r="C626" s="366" t="s">
        <v>163</v>
      </c>
      <c r="D626" s="367">
        <f t="shared" si="28"/>
        <v>500</v>
      </c>
      <c r="E626" s="368">
        <f t="shared" si="29"/>
        <v>360</v>
      </c>
      <c r="F626" s="368">
        <f t="shared" si="30"/>
        <v>190</v>
      </c>
      <c r="G626" s="368">
        <f t="shared" si="31"/>
        <v>70</v>
      </c>
      <c r="H626" s="368">
        <f t="shared" si="32"/>
        <v>0</v>
      </c>
      <c r="I626" s="368">
        <f t="shared" si="33"/>
        <v>0</v>
      </c>
      <c r="J626" s="368">
        <f t="shared" si="34"/>
        <v>0</v>
      </c>
      <c r="K626" s="368">
        <f t="shared" si="35"/>
        <v>0</v>
      </c>
      <c r="L626" s="368">
        <f t="shared" si="36"/>
        <v>0</v>
      </c>
      <c r="M626" s="369">
        <f t="shared" si="37"/>
        <v>0</v>
      </c>
      <c r="N626" s="370">
        <f t="shared" si="38"/>
        <v>1120</v>
      </c>
      <c r="O626" s="371">
        <f>Nemzetközi!E67</f>
        <v>3</v>
      </c>
      <c r="P626" s="372">
        <f t="shared" si="39"/>
        <v>1420</v>
      </c>
      <c r="Q626" s="373">
        <f t="shared" si="40"/>
        <v>15</v>
      </c>
      <c r="R626" s="374">
        <v>0</v>
      </c>
      <c r="S626" s="119"/>
      <c r="T626" s="119"/>
      <c r="U626" s="113"/>
      <c r="V626" s="113"/>
      <c r="W626" s="386">
        <v>0</v>
      </c>
      <c r="X626" s="387"/>
      <c r="Y626" s="113"/>
      <c r="Z626" s="119"/>
      <c r="AA626" s="119"/>
      <c r="AB626" s="113"/>
      <c r="AC626" s="113">
        <v>0</v>
      </c>
      <c r="AD626" s="386">
        <v>0</v>
      </c>
      <c r="AE626" s="109">
        <v>0</v>
      </c>
      <c r="AF626" s="116"/>
      <c r="AG626" s="116"/>
      <c r="AH626" s="389">
        <v>360</v>
      </c>
      <c r="AI626" s="386">
        <v>0</v>
      </c>
      <c r="AJ626" s="396">
        <v>0</v>
      </c>
      <c r="AK626" s="383"/>
      <c r="AL626" s="113"/>
      <c r="AM626" s="117">
        <v>0</v>
      </c>
      <c r="AN626" s="396">
        <v>0</v>
      </c>
      <c r="AO626" s="374">
        <v>0</v>
      </c>
      <c r="AP626" s="391"/>
      <c r="AQ626" s="119"/>
      <c r="AR626" s="117">
        <v>0</v>
      </c>
      <c r="AS626" s="123">
        <v>500</v>
      </c>
      <c r="AT626" s="119"/>
      <c r="AU626" s="374"/>
      <c r="AV626" s="119"/>
      <c r="AW626" s="374"/>
      <c r="AX626" s="126"/>
      <c r="AY626" s="119"/>
      <c r="AZ626" s="113"/>
      <c r="BA626" s="113"/>
      <c r="BB626" s="377">
        <v>70</v>
      </c>
      <c r="BC626" s="377">
        <v>190</v>
      </c>
      <c r="BD626" s="377">
        <v>0</v>
      </c>
      <c r="BE626" s="378"/>
      <c r="BF626" s="109"/>
      <c r="BG626" s="109"/>
      <c r="BH626" s="116"/>
      <c r="BI626" s="117"/>
      <c r="BJ626" s="378"/>
      <c r="BK626" s="378"/>
      <c r="BL626" s="117"/>
      <c r="BM626" s="374">
        <v>0</v>
      </c>
      <c r="BN626" s="119"/>
      <c r="BO626" s="119"/>
    </row>
    <row r="627" spans="1:67" ht="24" customHeight="1" x14ac:dyDescent="0.3">
      <c r="A627" s="364" t="s">
        <v>4350</v>
      </c>
      <c r="B627" s="365" t="s">
        <v>4215</v>
      </c>
      <c r="C627" s="366" t="s">
        <v>174</v>
      </c>
      <c r="D627" s="367">
        <f t="shared" si="28"/>
        <v>55</v>
      </c>
      <c r="E627" s="368">
        <f t="shared" si="29"/>
        <v>0</v>
      </c>
      <c r="F627" s="368">
        <f t="shared" si="30"/>
        <v>0</v>
      </c>
      <c r="G627" s="368">
        <f t="shared" si="31"/>
        <v>0</v>
      </c>
      <c r="H627" s="368">
        <f t="shared" si="32"/>
        <v>0</v>
      </c>
      <c r="I627" s="368">
        <f t="shared" si="33"/>
        <v>0</v>
      </c>
      <c r="J627" s="368">
        <f t="shared" si="34"/>
        <v>0</v>
      </c>
      <c r="K627" s="368">
        <f t="shared" si="35"/>
        <v>0</v>
      </c>
      <c r="L627" s="368">
        <f t="shared" si="36"/>
        <v>0</v>
      </c>
      <c r="M627" s="369">
        <f t="shared" si="37"/>
        <v>0</v>
      </c>
      <c r="N627" s="370">
        <f t="shared" si="38"/>
        <v>55</v>
      </c>
      <c r="O627" s="371"/>
      <c r="P627" s="372">
        <f t="shared" si="39"/>
        <v>55</v>
      </c>
      <c r="Q627" s="373">
        <f t="shared" si="40"/>
        <v>185</v>
      </c>
      <c r="R627" s="374">
        <v>0</v>
      </c>
      <c r="S627" s="384"/>
      <c r="T627" s="384"/>
      <c r="U627" s="385"/>
      <c r="V627" s="385"/>
      <c r="W627" s="117">
        <v>0</v>
      </c>
      <c r="X627" s="123"/>
      <c r="Y627" s="385"/>
      <c r="Z627" s="384"/>
      <c r="AA627" s="384"/>
      <c r="AB627" s="385"/>
      <c r="AC627" s="385">
        <v>0</v>
      </c>
      <c r="AD627" s="117">
        <v>0</v>
      </c>
      <c r="AE627" s="214">
        <v>0</v>
      </c>
      <c r="AF627" s="116"/>
      <c r="AG627" s="116"/>
      <c r="AH627" s="124">
        <v>0</v>
      </c>
      <c r="AI627" s="117">
        <v>0</v>
      </c>
      <c r="AJ627" s="375">
        <v>0</v>
      </c>
      <c r="AK627" s="374"/>
      <c r="AL627" s="385"/>
      <c r="AM627" s="117">
        <v>0</v>
      </c>
      <c r="AN627" s="375">
        <v>0</v>
      </c>
      <c r="AO627" s="374">
        <v>0</v>
      </c>
      <c r="AP627" s="376"/>
      <c r="AQ627" s="384"/>
      <c r="AR627" s="117">
        <v>0</v>
      </c>
      <c r="AS627" s="123">
        <v>0</v>
      </c>
      <c r="AT627" s="384"/>
      <c r="AU627" s="374"/>
      <c r="AV627" s="384"/>
      <c r="AW627" s="374"/>
      <c r="AX627" s="126"/>
      <c r="AY627" s="384"/>
      <c r="AZ627" s="385"/>
      <c r="BA627" s="385"/>
      <c r="BB627" s="445">
        <v>0</v>
      </c>
      <c r="BC627" s="445">
        <v>0</v>
      </c>
      <c r="BD627" s="445">
        <v>0</v>
      </c>
      <c r="BE627" s="378"/>
      <c r="BF627" s="214"/>
      <c r="BG627" s="214"/>
      <c r="BH627" s="116"/>
      <c r="BI627" s="117"/>
      <c r="BJ627" s="378"/>
      <c r="BK627" s="378">
        <v>55</v>
      </c>
      <c r="BL627" s="117"/>
      <c r="BM627" s="374">
        <v>0</v>
      </c>
      <c r="BN627" s="384"/>
      <c r="BO627" s="384"/>
    </row>
    <row r="628" spans="1:67" ht="24" customHeight="1" x14ac:dyDescent="0.3">
      <c r="A628" s="364" t="s">
        <v>4351</v>
      </c>
      <c r="B628" s="365" t="s">
        <v>4352</v>
      </c>
      <c r="C628" s="366" t="s">
        <v>163</v>
      </c>
      <c r="D628" s="367">
        <f t="shared" si="28"/>
        <v>120</v>
      </c>
      <c r="E628" s="368">
        <f t="shared" si="29"/>
        <v>60</v>
      </c>
      <c r="F628" s="368">
        <f t="shared" si="30"/>
        <v>48</v>
      </c>
      <c r="G628" s="368">
        <f t="shared" si="31"/>
        <v>40</v>
      </c>
      <c r="H628" s="368">
        <f t="shared" si="32"/>
        <v>0</v>
      </c>
      <c r="I628" s="368">
        <f t="shared" si="33"/>
        <v>0</v>
      </c>
      <c r="J628" s="368">
        <f t="shared" si="34"/>
        <v>0</v>
      </c>
      <c r="K628" s="368">
        <f t="shared" si="35"/>
        <v>0</v>
      </c>
      <c r="L628" s="368">
        <f t="shared" si="36"/>
        <v>0</v>
      </c>
      <c r="M628" s="369">
        <f t="shared" si="37"/>
        <v>0</v>
      </c>
      <c r="N628" s="370">
        <f t="shared" si="38"/>
        <v>268</v>
      </c>
      <c r="O628" s="371"/>
      <c r="P628" s="372">
        <f t="shared" si="39"/>
        <v>268</v>
      </c>
      <c r="Q628" s="373">
        <f t="shared" si="40"/>
        <v>72</v>
      </c>
      <c r="R628" s="383">
        <v>0</v>
      </c>
      <c r="S628" s="119"/>
      <c r="T628" s="119"/>
      <c r="U628" s="113"/>
      <c r="V628" s="113"/>
      <c r="W628" s="386">
        <v>0</v>
      </c>
      <c r="X628" s="123"/>
      <c r="Y628" s="113"/>
      <c r="Z628" s="119"/>
      <c r="AA628" s="119"/>
      <c r="AB628" s="113"/>
      <c r="AC628" s="385">
        <v>0</v>
      </c>
      <c r="AD628" s="117">
        <v>0</v>
      </c>
      <c r="AE628" s="214">
        <v>0</v>
      </c>
      <c r="AF628" s="116"/>
      <c r="AG628" s="116"/>
      <c r="AH628" s="124">
        <v>0</v>
      </c>
      <c r="AI628" s="117">
        <v>0</v>
      </c>
      <c r="AJ628" s="375">
        <v>0</v>
      </c>
      <c r="AK628" s="374"/>
      <c r="AL628" s="113"/>
      <c r="AM628" s="117">
        <v>0</v>
      </c>
      <c r="AN628" s="375">
        <v>0</v>
      </c>
      <c r="AO628" s="374">
        <v>0</v>
      </c>
      <c r="AP628" s="376"/>
      <c r="AQ628" s="119"/>
      <c r="AR628" s="117">
        <v>0</v>
      </c>
      <c r="AS628" s="123">
        <v>0</v>
      </c>
      <c r="AT628" s="119"/>
      <c r="AU628" s="374"/>
      <c r="AV628" s="119"/>
      <c r="AW628" s="374"/>
      <c r="AX628" s="126"/>
      <c r="AY628" s="119"/>
      <c r="AZ628" s="113"/>
      <c r="BA628" s="113"/>
      <c r="BB628" s="377">
        <v>0</v>
      </c>
      <c r="BC628" s="377">
        <v>60</v>
      </c>
      <c r="BD628" s="377">
        <v>0</v>
      </c>
      <c r="BE628" s="378"/>
      <c r="BF628" s="214"/>
      <c r="BG628" s="214"/>
      <c r="BH628" s="116"/>
      <c r="BI628" s="117">
        <v>120</v>
      </c>
      <c r="BJ628" s="378">
        <v>48</v>
      </c>
      <c r="BK628" s="378">
        <v>40</v>
      </c>
      <c r="BL628" s="117"/>
      <c r="BM628" s="374">
        <v>0</v>
      </c>
      <c r="BN628" s="119"/>
      <c r="BO628" s="119"/>
    </row>
    <row r="629" spans="1:67" ht="24" customHeight="1" x14ac:dyDescent="0.3">
      <c r="A629" s="364">
        <v>820926</v>
      </c>
      <c r="B629" s="365" t="s">
        <v>4353</v>
      </c>
      <c r="C629" s="366" t="s">
        <v>139</v>
      </c>
      <c r="D629" s="367">
        <f t="shared" si="28"/>
        <v>5</v>
      </c>
      <c r="E629" s="368">
        <f t="shared" si="29"/>
        <v>0</v>
      </c>
      <c r="F629" s="368">
        <f t="shared" si="30"/>
        <v>0</v>
      </c>
      <c r="G629" s="368">
        <f t="shared" si="31"/>
        <v>0</v>
      </c>
      <c r="H629" s="368">
        <f t="shared" si="32"/>
        <v>0</v>
      </c>
      <c r="I629" s="368">
        <f t="shared" si="33"/>
        <v>0</v>
      </c>
      <c r="J629" s="368">
        <f t="shared" si="34"/>
        <v>0</v>
      </c>
      <c r="K629" s="368">
        <f t="shared" si="35"/>
        <v>0</v>
      </c>
      <c r="L629" s="368">
        <f t="shared" si="36"/>
        <v>0</v>
      </c>
      <c r="M629" s="369">
        <f t="shared" si="37"/>
        <v>0</v>
      </c>
      <c r="N629" s="370">
        <f t="shared" si="38"/>
        <v>5</v>
      </c>
      <c r="O629" s="371"/>
      <c r="P629" s="372">
        <f t="shared" si="39"/>
        <v>5</v>
      </c>
      <c r="Q629" s="373">
        <f t="shared" si="40"/>
        <v>781</v>
      </c>
      <c r="R629" s="383">
        <v>0</v>
      </c>
      <c r="S629" s="384"/>
      <c r="T629" s="384"/>
      <c r="U629" s="385"/>
      <c r="V629" s="385"/>
      <c r="W629" s="117">
        <v>0</v>
      </c>
      <c r="X629" s="123"/>
      <c r="Y629" s="385"/>
      <c r="Z629" s="384"/>
      <c r="AA629" s="384"/>
      <c r="AB629" s="385"/>
      <c r="AC629" s="113">
        <v>5</v>
      </c>
      <c r="AD629" s="117">
        <v>0</v>
      </c>
      <c r="AE629" s="109">
        <v>0</v>
      </c>
      <c r="AF629" s="116"/>
      <c r="AG629" s="116"/>
      <c r="AH629" s="124">
        <v>0</v>
      </c>
      <c r="AI629" s="117">
        <v>0</v>
      </c>
      <c r="AJ629" s="375">
        <v>0</v>
      </c>
      <c r="AK629" s="374"/>
      <c r="AL629" s="385"/>
      <c r="AM629" s="117">
        <v>0</v>
      </c>
      <c r="AN629" s="375">
        <v>0</v>
      </c>
      <c r="AO629" s="374">
        <v>0</v>
      </c>
      <c r="AP629" s="376"/>
      <c r="AQ629" s="384"/>
      <c r="AR629" s="117">
        <v>0</v>
      </c>
      <c r="AS629" s="387">
        <v>0</v>
      </c>
      <c r="AT629" s="384"/>
      <c r="AU629" s="374"/>
      <c r="AV629" s="384"/>
      <c r="AW629" s="374"/>
      <c r="AX629" s="126"/>
      <c r="AY629" s="384"/>
      <c r="AZ629" s="385"/>
      <c r="BA629" s="385"/>
      <c r="BB629" s="377">
        <v>0</v>
      </c>
      <c r="BC629" s="377">
        <v>0</v>
      </c>
      <c r="BD629" s="377">
        <v>0</v>
      </c>
      <c r="BE629" s="378"/>
      <c r="BF629" s="109"/>
      <c r="BG629" s="109"/>
      <c r="BH629" s="116"/>
      <c r="BI629" s="117"/>
      <c r="BJ629" s="378"/>
      <c r="BK629" s="378"/>
      <c r="BL629" s="117"/>
      <c r="BM629" s="383">
        <v>0</v>
      </c>
      <c r="BN629" s="384"/>
      <c r="BO629" s="384"/>
    </row>
    <row r="630" spans="1:67" ht="24" customHeight="1" x14ac:dyDescent="0.3">
      <c r="A630" s="364">
        <v>780129</v>
      </c>
      <c r="B630" s="365" t="s">
        <v>4355</v>
      </c>
      <c r="C630" s="366" t="s">
        <v>49</v>
      </c>
      <c r="D630" s="367">
        <f t="shared" si="28"/>
        <v>0</v>
      </c>
      <c r="E630" s="368">
        <f t="shared" si="29"/>
        <v>0</v>
      </c>
      <c r="F630" s="368">
        <f t="shared" si="30"/>
        <v>0</v>
      </c>
      <c r="G630" s="368">
        <f t="shared" si="31"/>
        <v>0</v>
      </c>
      <c r="H630" s="368">
        <f t="shared" si="32"/>
        <v>0</v>
      </c>
      <c r="I630" s="368">
        <f t="shared" si="33"/>
        <v>0</v>
      </c>
      <c r="J630" s="368">
        <f t="shared" si="34"/>
        <v>0</v>
      </c>
      <c r="K630" s="368">
        <f t="shared" si="35"/>
        <v>0</v>
      </c>
      <c r="L630" s="368">
        <f t="shared" si="36"/>
        <v>0</v>
      </c>
      <c r="M630" s="369">
        <f t="shared" si="37"/>
        <v>0</v>
      </c>
      <c r="N630" s="370">
        <f t="shared" si="38"/>
        <v>0</v>
      </c>
      <c r="O630" s="371"/>
      <c r="P630" s="372">
        <f t="shared" si="39"/>
        <v>0</v>
      </c>
      <c r="Q630" s="373" t="str">
        <f t="shared" si="40"/>
        <v/>
      </c>
      <c r="R630" s="374">
        <v>0</v>
      </c>
      <c r="S630" s="119"/>
      <c r="T630" s="119"/>
      <c r="U630" s="113"/>
      <c r="V630" s="113"/>
      <c r="W630" s="117">
        <v>0</v>
      </c>
      <c r="X630" s="123"/>
      <c r="Y630" s="113"/>
      <c r="Z630" s="119"/>
      <c r="AA630" s="119"/>
      <c r="AB630" s="113"/>
      <c r="AC630" s="113">
        <v>0</v>
      </c>
      <c r="AD630" s="117">
        <v>0</v>
      </c>
      <c r="AE630" s="109">
        <v>0</v>
      </c>
      <c r="AF630" s="116"/>
      <c r="AG630" s="116"/>
      <c r="AH630" s="124">
        <v>0</v>
      </c>
      <c r="AI630" s="117">
        <v>0</v>
      </c>
      <c r="AJ630" s="375">
        <v>0</v>
      </c>
      <c r="AK630" s="374"/>
      <c r="AL630" s="113"/>
      <c r="AM630" s="386">
        <v>0</v>
      </c>
      <c r="AN630" s="396">
        <v>0</v>
      </c>
      <c r="AO630" s="374">
        <v>0</v>
      </c>
      <c r="AP630" s="376"/>
      <c r="AQ630" s="119"/>
      <c r="AR630" s="117">
        <v>0</v>
      </c>
      <c r="AS630" s="387">
        <v>0</v>
      </c>
      <c r="AT630" s="119"/>
      <c r="AU630" s="374"/>
      <c r="AV630" s="119"/>
      <c r="AW630" s="374"/>
      <c r="AX630" s="126"/>
      <c r="AY630" s="119"/>
      <c r="AZ630" s="113"/>
      <c r="BA630" s="113"/>
      <c r="BB630" s="394">
        <v>0</v>
      </c>
      <c r="BC630" s="394">
        <v>0</v>
      </c>
      <c r="BD630" s="394">
        <v>0</v>
      </c>
      <c r="BE630" s="378"/>
      <c r="BF630" s="109"/>
      <c r="BG630" s="109"/>
      <c r="BH630" s="116"/>
      <c r="BI630" s="117"/>
      <c r="BJ630" s="378"/>
      <c r="BK630" s="378"/>
      <c r="BL630" s="117"/>
      <c r="BM630" s="383">
        <v>0</v>
      </c>
      <c r="BN630" s="119"/>
      <c r="BO630" s="119"/>
    </row>
    <row r="631" spans="1:67" ht="24" customHeight="1" x14ac:dyDescent="0.3">
      <c r="A631" s="379" t="s">
        <v>4356</v>
      </c>
      <c r="B631" s="365" t="s">
        <v>4357</v>
      </c>
      <c r="C631" s="366" t="s">
        <v>139</v>
      </c>
      <c r="D631" s="367">
        <f t="shared" si="28"/>
        <v>80</v>
      </c>
      <c r="E631" s="368">
        <f t="shared" si="29"/>
        <v>0</v>
      </c>
      <c r="F631" s="368">
        <f t="shared" si="30"/>
        <v>0</v>
      </c>
      <c r="G631" s="368">
        <f t="shared" si="31"/>
        <v>0</v>
      </c>
      <c r="H631" s="368">
        <f t="shared" si="32"/>
        <v>0</v>
      </c>
      <c r="I631" s="368">
        <f t="shared" si="33"/>
        <v>0</v>
      </c>
      <c r="J631" s="368">
        <f t="shared" si="34"/>
        <v>0</v>
      </c>
      <c r="K631" s="368">
        <f t="shared" si="35"/>
        <v>0</v>
      </c>
      <c r="L631" s="368">
        <f t="shared" si="36"/>
        <v>0</v>
      </c>
      <c r="M631" s="369">
        <f t="shared" si="37"/>
        <v>0</v>
      </c>
      <c r="N631" s="370">
        <f t="shared" si="38"/>
        <v>80</v>
      </c>
      <c r="O631" s="371"/>
      <c r="P631" s="372">
        <f t="shared" si="39"/>
        <v>80</v>
      </c>
      <c r="Q631" s="373">
        <f t="shared" si="40"/>
        <v>146</v>
      </c>
      <c r="R631" s="374">
        <v>0</v>
      </c>
      <c r="S631" s="119"/>
      <c r="T631" s="119"/>
      <c r="U631" s="113"/>
      <c r="V631" s="113"/>
      <c r="W631" s="117">
        <v>0</v>
      </c>
      <c r="X631" s="123"/>
      <c r="Y631" s="113"/>
      <c r="Z631" s="119"/>
      <c r="AA631" s="119"/>
      <c r="AB631" s="113"/>
      <c r="AC631" s="113">
        <v>0</v>
      </c>
      <c r="AD631" s="117">
        <v>0</v>
      </c>
      <c r="AE631" s="214">
        <v>0</v>
      </c>
      <c r="AF631" s="116"/>
      <c r="AG631" s="116"/>
      <c r="AH631" s="389">
        <v>0</v>
      </c>
      <c r="AI631" s="117">
        <v>80</v>
      </c>
      <c r="AJ631" s="375">
        <v>0</v>
      </c>
      <c r="AK631" s="374"/>
      <c r="AL631" s="113"/>
      <c r="AM631" s="386">
        <v>0</v>
      </c>
      <c r="AN631" s="396">
        <v>0</v>
      </c>
      <c r="AO631" s="383">
        <v>0</v>
      </c>
      <c r="AP631" s="376"/>
      <c r="AQ631" s="119"/>
      <c r="AR631" s="117">
        <v>0</v>
      </c>
      <c r="AS631" s="123">
        <v>0</v>
      </c>
      <c r="AT631" s="119"/>
      <c r="AU631" s="383"/>
      <c r="AV631" s="119"/>
      <c r="AW631" s="383"/>
      <c r="AX631" s="126"/>
      <c r="AY631" s="119"/>
      <c r="AZ631" s="113"/>
      <c r="BA631" s="113"/>
      <c r="BB631" s="377">
        <v>0</v>
      </c>
      <c r="BC631" s="377">
        <v>0</v>
      </c>
      <c r="BD631" s="377">
        <v>0</v>
      </c>
      <c r="BE631" s="378"/>
      <c r="BF631" s="214"/>
      <c r="BG631" s="214"/>
      <c r="BH631" s="116"/>
      <c r="BI631" s="117"/>
      <c r="BJ631" s="378"/>
      <c r="BK631" s="378"/>
      <c r="BL631" s="117"/>
      <c r="BM631" s="374">
        <v>0</v>
      </c>
      <c r="BN631" s="119"/>
      <c r="BO631" s="119"/>
    </row>
    <row r="632" spans="1:67" ht="24" customHeight="1" x14ac:dyDescent="0.3">
      <c r="A632" s="364" t="s">
        <v>4358</v>
      </c>
      <c r="B632" s="365" t="s">
        <v>4359</v>
      </c>
      <c r="C632" s="366" t="s">
        <v>696</v>
      </c>
      <c r="D632" s="367">
        <f t="shared" si="28"/>
        <v>18</v>
      </c>
      <c r="E632" s="368">
        <f t="shared" si="29"/>
        <v>0</v>
      </c>
      <c r="F632" s="368">
        <f t="shared" si="30"/>
        <v>0</v>
      </c>
      <c r="G632" s="368">
        <f t="shared" si="31"/>
        <v>0</v>
      </c>
      <c r="H632" s="368">
        <f t="shared" si="32"/>
        <v>0</v>
      </c>
      <c r="I632" s="368">
        <f t="shared" si="33"/>
        <v>0</v>
      </c>
      <c r="J632" s="368">
        <f t="shared" si="34"/>
        <v>0</v>
      </c>
      <c r="K632" s="368">
        <f t="shared" si="35"/>
        <v>0</v>
      </c>
      <c r="L632" s="368">
        <f t="shared" si="36"/>
        <v>0</v>
      </c>
      <c r="M632" s="369">
        <f t="shared" si="37"/>
        <v>0</v>
      </c>
      <c r="N632" s="370">
        <f t="shared" si="38"/>
        <v>18</v>
      </c>
      <c r="O632" s="371"/>
      <c r="P632" s="372">
        <f t="shared" si="39"/>
        <v>18</v>
      </c>
      <c r="Q632" s="373">
        <f t="shared" si="40"/>
        <v>449</v>
      </c>
      <c r="R632" s="374">
        <v>0</v>
      </c>
      <c r="S632" s="119"/>
      <c r="T632" s="119"/>
      <c r="U632" s="113"/>
      <c r="V632" s="113"/>
      <c r="W632" s="117">
        <v>0</v>
      </c>
      <c r="X632" s="123"/>
      <c r="Y632" s="113"/>
      <c r="Z632" s="119"/>
      <c r="AA632" s="119"/>
      <c r="AB632" s="113"/>
      <c r="AC632" s="113">
        <v>0</v>
      </c>
      <c r="AD632" s="117">
        <v>0</v>
      </c>
      <c r="AE632" s="109">
        <v>0</v>
      </c>
      <c r="AF632" s="116"/>
      <c r="AG632" s="116"/>
      <c r="AH632" s="389">
        <v>0</v>
      </c>
      <c r="AI632" s="117">
        <v>0</v>
      </c>
      <c r="AJ632" s="375">
        <v>0</v>
      </c>
      <c r="AK632" s="374"/>
      <c r="AL632" s="113"/>
      <c r="AM632" s="117">
        <v>0</v>
      </c>
      <c r="AN632" s="375">
        <v>0</v>
      </c>
      <c r="AO632" s="383">
        <v>0</v>
      </c>
      <c r="AP632" s="376"/>
      <c r="AQ632" s="119"/>
      <c r="AR632" s="117">
        <v>0</v>
      </c>
      <c r="AS632" s="123">
        <v>0</v>
      </c>
      <c r="AT632" s="119"/>
      <c r="AU632" s="383"/>
      <c r="AV632" s="119"/>
      <c r="AW632" s="383"/>
      <c r="AX632" s="126">
        <v>18</v>
      </c>
      <c r="AY632" s="119"/>
      <c r="AZ632" s="113"/>
      <c r="BA632" s="113"/>
      <c r="BB632" s="377">
        <v>0</v>
      </c>
      <c r="BC632" s="377">
        <v>0</v>
      </c>
      <c r="BD632" s="377">
        <v>0</v>
      </c>
      <c r="BE632" s="378"/>
      <c r="BF632" s="109"/>
      <c r="BG632" s="109"/>
      <c r="BH632" s="116"/>
      <c r="BI632" s="117"/>
      <c r="BJ632" s="378"/>
      <c r="BK632" s="378"/>
      <c r="BL632" s="117"/>
      <c r="BM632" s="374">
        <v>0</v>
      </c>
      <c r="BN632" s="119"/>
      <c r="BO632" s="119"/>
    </row>
    <row r="633" spans="1:67" ht="24" customHeight="1" x14ac:dyDescent="0.3">
      <c r="A633" s="380" t="s">
        <v>4360</v>
      </c>
      <c r="B633" s="381" t="s">
        <v>443</v>
      </c>
      <c r="C633" s="382" t="s">
        <v>4835</v>
      </c>
      <c r="D633" s="367">
        <f t="shared" si="28"/>
        <v>0</v>
      </c>
      <c r="E633" s="368">
        <f t="shared" si="29"/>
        <v>0</v>
      </c>
      <c r="F633" s="368">
        <f t="shared" si="30"/>
        <v>0</v>
      </c>
      <c r="G633" s="368">
        <f t="shared" si="31"/>
        <v>0</v>
      </c>
      <c r="H633" s="368">
        <f t="shared" si="32"/>
        <v>0</v>
      </c>
      <c r="I633" s="368">
        <f t="shared" si="33"/>
        <v>0</v>
      </c>
      <c r="J633" s="368">
        <f t="shared" si="34"/>
        <v>0</v>
      </c>
      <c r="K633" s="368">
        <f t="shared" si="35"/>
        <v>0</v>
      </c>
      <c r="L633" s="368">
        <f t="shared" si="36"/>
        <v>0</v>
      </c>
      <c r="M633" s="369">
        <f t="shared" si="37"/>
        <v>0</v>
      </c>
      <c r="N633" s="446">
        <f t="shared" si="38"/>
        <v>0</v>
      </c>
      <c r="O633" s="371"/>
      <c r="P633" s="372">
        <f t="shared" si="39"/>
        <v>0</v>
      </c>
      <c r="Q633" s="373" t="str">
        <f t="shared" si="40"/>
        <v/>
      </c>
      <c r="R633" s="374">
        <v>0</v>
      </c>
      <c r="S633" s="119"/>
      <c r="T633" s="119"/>
      <c r="U633" s="113"/>
      <c r="V633" s="113"/>
      <c r="W633" s="117">
        <v>0</v>
      </c>
      <c r="X633" s="123"/>
      <c r="Y633" s="113"/>
      <c r="Z633" s="119"/>
      <c r="AA633" s="119"/>
      <c r="AB633" s="113"/>
      <c r="AC633" s="113">
        <v>0</v>
      </c>
      <c r="AD633" s="117">
        <v>0</v>
      </c>
      <c r="AE633" s="109">
        <v>0</v>
      </c>
      <c r="AF633" s="388"/>
      <c r="AG633" s="388"/>
      <c r="AH633" s="124">
        <v>0</v>
      </c>
      <c r="AI633" s="117">
        <v>0</v>
      </c>
      <c r="AJ633" s="375">
        <v>0</v>
      </c>
      <c r="AK633" s="374"/>
      <c r="AL633" s="113"/>
      <c r="AM633" s="386">
        <v>0</v>
      </c>
      <c r="AN633" s="396">
        <v>0</v>
      </c>
      <c r="AO633" s="374">
        <v>0</v>
      </c>
      <c r="AP633" s="376"/>
      <c r="AQ633" s="119"/>
      <c r="AR633" s="386">
        <v>0</v>
      </c>
      <c r="AS633" s="387">
        <v>0</v>
      </c>
      <c r="AT633" s="119"/>
      <c r="AU633" s="374"/>
      <c r="AV633" s="119"/>
      <c r="AW633" s="374"/>
      <c r="AX633" s="126"/>
      <c r="AY633" s="119"/>
      <c r="AZ633" s="113"/>
      <c r="BA633" s="113"/>
      <c r="BB633" s="377">
        <v>0</v>
      </c>
      <c r="BC633" s="377">
        <v>0</v>
      </c>
      <c r="BD633" s="377">
        <v>0</v>
      </c>
      <c r="BE633" s="393"/>
      <c r="BF633" s="109"/>
      <c r="BG633" s="109"/>
      <c r="BH633" s="388"/>
      <c r="BI633" s="386"/>
      <c r="BJ633" s="393"/>
      <c r="BK633" s="393"/>
      <c r="BL633" s="386"/>
      <c r="BM633" s="374">
        <v>0</v>
      </c>
      <c r="BN633" s="119"/>
      <c r="BO633" s="119"/>
    </row>
    <row r="634" spans="1:67" ht="24" customHeight="1" x14ac:dyDescent="0.3">
      <c r="A634" s="364">
        <v>8311110</v>
      </c>
      <c r="B634" s="365" t="s">
        <v>4362</v>
      </c>
      <c r="C634" s="366" t="s">
        <v>2428</v>
      </c>
      <c r="D634" s="367">
        <f t="shared" si="28"/>
        <v>54</v>
      </c>
      <c r="E634" s="368">
        <f t="shared" si="29"/>
        <v>24</v>
      </c>
      <c r="F634" s="368">
        <f t="shared" si="30"/>
        <v>0</v>
      </c>
      <c r="G634" s="368">
        <f t="shared" si="31"/>
        <v>0</v>
      </c>
      <c r="H634" s="368">
        <f t="shared" si="32"/>
        <v>0</v>
      </c>
      <c r="I634" s="368">
        <f t="shared" si="33"/>
        <v>0</v>
      </c>
      <c r="J634" s="368">
        <f t="shared" si="34"/>
        <v>0</v>
      </c>
      <c r="K634" s="368">
        <f t="shared" si="35"/>
        <v>0</v>
      </c>
      <c r="L634" s="368">
        <f t="shared" si="36"/>
        <v>0</v>
      </c>
      <c r="M634" s="369">
        <f t="shared" si="37"/>
        <v>0</v>
      </c>
      <c r="N634" s="370">
        <f t="shared" si="38"/>
        <v>78</v>
      </c>
      <c r="O634" s="371"/>
      <c r="P634" s="372">
        <f t="shared" si="39"/>
        <v>78</v>
      </c>
      <c r="Q634" s="373">
        <f t="shared" si="40"/>
        <v>151</v>
      </c>
      <c r="R634" s="383">
        <v>0</v>
      </c>
      <c r="S634" s="119"/>
      <c r="T634" s="119"/>
      <c r="U634" s="113"/>
      <c r="V634" s="113"/>
      <c r="W634" s="386">
        <v>0</v>
      </c>
      <c r="X634" s="123"/>
      <c r="Y634" s="113"/>
      <c r="Z634" s="119"/>
      <c r="AA634" s="119"/>
      <c r="AB634" s="113">
        <v>54</v>
      </c>
      <c r="AC634" s="113">
        <v>0</v>
      </c>
      <c r="AD634" s="117">
        <v>0</v>
      </c>
      <c r="AE634" s="109">
        <v>0</v>
      </c>
      <c r="AF634" s="116"/>
      <c r="AG634" s="116"/>
      <c r="AH634" s="124">
        <v>0</v>
      </c>
      <c r="AI634" s="117">
        <v>0</v>
      </c>
      <c r="AJ634" s="375">
        <v>0</v>
      </c>
      <c r="AK634" s="374"/>
      <c r="AL634" s="113"/>
      <c r="AM634" s="117">
        <v>0</v>
      </c>
      <c r="AN634" s="375">
        <v>0</v>
      </c>
      <c r="AO634" s="383">
        <v>0</v>
      </c>
      <c r="AP634" s="376"/>
      <c r="AQ634" s="119"/>
      <c r="AR634" s="386">
        <v>0</v>
      </c>
      <c r="AS634" s="387">
        <v>0</v>
      </c>
      <c r="AT634" s="119"/>
      <c r="AU634" s="383"/>
      <c r="AV634" s="119"/>
      <c r="AW634" s="383"/>
      <c r="AX634" s="392">
        <v>24</v>
      </c>
      <c r="AY634" s="119"/>
      <c r="AZ634" s="113"/>
      <c r="BA634" s="113"/>
      <c r="BB634" s="377">
        <v>0</v>
      </c>
      <c r="BC634" s="377">
        <v>0</v>
      </c>
      <c r="BD634" s="377">
        <v>0</v>
      </c>
      <c r="BE634" s="378"/>
      <c r="BF634" s="109"/>
      <c r="BG634" s="109"/>
      <c r="BH634" s="116"/>
      <c r="BI634" s="386"/>
      <c r="BJ634" s="378"/>
      <c r="BK634" s="378"/>
      <c r="BL634" s="386"/>
      <c r="BM634" s="383">
        <v>0</v>
      </c>
      <c r="BN634" s="119"/>
      <c r="BO634" s="119"/>
    </row>
    <row r="635" spans="1:67" ht="24" customHeight="1" x14ac:dyDescent="0.3">
      <c r="A635" s="380" t="s">
        <v>3465</v>
      </c>
      <c r="B635" s="381" t="s">
        <v>4363</v>
      </c>
      <c r="C635" s="382" t="s">
        <v>266</v>
      </c>
      <c r="D635" s="367">
        <f t="shared" si="28"/>
        <v>12</v>
      </c>
      <c r="E635" s="368">
        <f t="shared" si="29"/>
        <v>0</v>
      </c>
      <c r="F635" s="368">
        <f t="shared" si="30"/>
        <v>0</v>
      </c>
      <c r="G635" s="368">
        <f t="shared" si="31"/>
        <v>0</v>
      </c>
      <c r="H635" s="368">
        <f t="shared" si="32"/>
        <v>0</v>
      </c>
      <c r="I635" s="368">
        <f t="shared" si="33"/>
        <v>0</v>
      </c>
      <c r="J635" s="368">
        <f t="shared" si="34"/>
        <v>0</v>
      </c>
      <c r="K635" s="368">
        <f t="shared" si="35"/>
        <v>0</v>
      </c>
      <c r="L635" s="368">
        <f t="shared" si="36"/>
        <v>0</v>
      </c>
      <c r="M635" s="369">
        <f t="shared" si="37"/>
        <v>0</v>
      </c>
      <c r="N635" s="370">
        <f t="shared" si="38"/>
        <v>12</v>
      </c>
      <c r="O635" s="371"/>
      <c r="P635" s="372">
        <f t="shared" si="39"/>
        <v>12</v>
      </c>
      <c r="Q635" s="373">
        <f t="shared" si="40"/>
        <v>569</v>
      </c>
      <c r="R635" s="383">
        <v>0</v>
      </c>
      <c r="S635" s="119"/>
      <c r="T635" s="119"/>
      <c r="U635" s="113"/>
      <c r="V635" s="113"/>
      <c r="W635" s="117">
        <v>0</v>
      </c>
      <c r="X635" s="123"/>
      <c r="Y635" s="113"/>
      <c r="Z635" s="119"/>
      <c r="AA635" s="119"/>
      <c r="AB635" s="113"/>
      <c r="AC635" s="113">
        <v>0</v>
      </c>
      <c r="AD635" s="117">
        <v>0</v>
      </c>
      <c r="AE635" s="109">
        <v>0</v>
      </c>
      <c r="AF635" s="388"/>
      <c r="AG635" s="388"/>
      <c r="AH635" s="124">
        <v>0</v>
      </c>
      <c r="AI635" s="117">
        <v>0</v>
      </c>
      <c r="AJ635" s="375">
        <v>0</v>
      </c>
      <c r="AK635" s="374"/>
      <c r="AL635" s="113"/>
      <c r="AM635" s="117">
        <v>0</v>
      </c>
      <c r="AN635" s="375">
        <v>0</v>
      </c>
      <c r="AO635" s="374">
        <v>0</v>
      </c>
      <c r="AP635" s="376"/>
      <c r="AQ635" s="119"/>
      <c r="AR635" s="117">
        <v>0</v>
      </c>
      <c r="AS635" s="123">
        <v>0</v>
      </c>
      <c r="AT635" s="119"/>
      <c r="AU635" s="374"/>
      <c r="AV635" s="119"/>
      <c r="AW635" s="374"/>
      <c r="AX635" s="392"/>
      <c r="AY635" s="119">
        <v>12</v>
      </c>
      <c r="AZ635" s="113"/>
      <c r="BA635" s="113"/>
      <c r="BB635" s="377">
        <v>0</v>
      </c>
      <c r="BC635" s="377">
        <v>0</v>
      </c>
      <c r="BD635" s="377">
        <v>0</v>
      </c>
      <c r="BE635" s="393"/>
      <c r="BF635" s="109"/>
      <c r="BG635" s="109"/>
      <c r="BH635" s="388"/>
      <c r="BI635" s="117"/>
      <c r="BJ635" s="393"/>
      <c r="BK635" s="393"/>
      <c r="BL635" s="117"/>
      <c r="BM635" s="374">
        <v>0</v>
      </c>
      <c r="BN635" s="119"/>
      <c r="BO635" s="119"/>
    </row>
    <row r="636" spans="1:67" ht="24" customHeight="1" x14ac:dyDescent="0.3">
      <c r="A636" s="364" t="s">
        <v>4365</v>
      </c>
      <c r="B636" s="365" t="s">
        <v>4366</v>
      </c>
      <c r="C636" s="366" t="s">
        <v>71</v>
      </c>
      <c r="D636" s="367">
        <f t="shared" si="28"/>
        <v>12</v>
      </c>
      <c r="E636" s="368">
        <f t="shared" si="29"/>
        <v>0</v>
      </c>
      <c r="F636" s="368">
        <f t="shared" si="30"/>
        <v>0</v>
      </c>
      <c r="G636" s="368">
        <f t="shared" si="31"/>
        <v>0</v>
      </c>
      <c r="H636" s="368">
        <f t="shared" si="32"/>
        <v>0</v>
      </c>
      <c r="I636" s="368">
        <f t="shared" si="33"/>
        <v>0</v>
      </c>
      <c r="J636" s="368">
        <f t="shared" si="34"/>
        <v>0</v>
      </c>
      <c r="K636" s="368">
        <f t="shared" si="35"/>
        <v>0</v>
      </c>
      <c r="L636" s="368">
        <f t="shared" si="36"/>
        <v>0</v>
      </c>
      <c r="M636" s="369">
        <f t="shared" si="37"/>
        <v>0</v>
      </c>
      <c r="N636" s="370">
        <f t="shared" si="38"/>
        <v>12</v>
      </c>
      <c r="O636" s="371"/>
      <c r="P636" s="372">
        <f t="shared" si="39"/>
        <v>12</v>
      </c>
      <c r="Q636" s="373">
        <f t="shared" si="40"/>
        <v>569</v>
      </c>
      <c r="R636" s="383">
        <v>0</v>
      </c>
      <c r="S636" s="119"/>
      <c r="T636" s="119"/>
      <c r="U636" s="113"/>
      <c r="V636" s="113"/>
      <c r="W636" s="386">
        <v>0</v>
      </c>
      <c r="X636" s="123"/>
      <c r="Y636" s="113"/>
      <c r="Z636" s="119"/>
      <c r="AA636" s="119"/>
      <c r="AB636" s="113"/>
      <c r="AC636" s="113">
        <v>12</v>
      </c>
      <c r="AD636" s="386">
        <v>0</v>
      </c>
      <c r="AE636" s="109">
        <v>0</v>
      </c>
      <c r="AF636" s="116"/>
      <c r="AG636" s="116"/>
      <c r="AH636" s="124">
        <v>0</v>
      </c>
      <c r="AI636" s="386">
        <v>0</v>
      </c>
      <c r="AJ636" s="396">
        <v>0</v>
      </c>
      <c r="AK636" s="374"/>
      <c r="AL636" s="113"/>
      <c r="AM636" s="117">
        <v>0</v>
      </c>
      <c r="AN636" s="396">
        <v>0</v>
      </c>
      <c r="AO636" s="374">
        <v>0</v>
      </c>
      <c r="AP636" s="376"/>
      <c r="AQ636" s="119"/>
      <c r="AR636" s="117">
        <v>0</v>
      </c>
      <c r="AS636" s="123">
        <v>0</v>
      </c>
      <c r="AT636" s="119"/>
      <c r="AU636" s="374"/>
      <c r="AV636" s="119"/>
      <c r="AW636" s="374"/>
      <c r="AX636" s="126"/>
      <c r="AY636" s="119"/>
      <c r="AZ636" s="113"/>
      <c r="BA636" s="113"/>
      <c r="BB636" s="394">
        <v>0</v>
      </c>
      <c r="BC636" s="394">
        <v>0</v>
      </c>
      <c r="BD636" s="394">
        <v>0</v>
      </c>
      <c r="BE636" s="378"/>
      <c r="BF636" s="109"/>
      <c r="BG636" s="109"/>
      <c r="BH636" s="116"/>
      <c r="BI636" s="117"/>
      <c r="BJ636" s="378"/>
      <c r="BK636" s="378"/>
      <c r="BL636" s="117"/>
      <c r="BM636" s="383">
        <v>0</v>
      </c>
      <c r="BN636" s="119"/>
      <c r="BO636" s="119"/>
    </row>
    <row r="637" spans="1:67" ht="24" customHeight="1" x14ac:dyDescent="0.3">
      <c r="A637" s="380" t="s">
        <v>4367</v>
      </c>
      <c r="B637" s="381" t="s">
        <v>4216</v>
      </c>
      <c r="C637" s="382" t="s">
        <v>834</v>
      </c>
      <c r="D637" s="367">
        <f t="shared" si="28"/>
        <v>80</v>
      </c>
      <c r="E637" s="368">
        <f t="shared" si="29"/>
        <v>80</v>
      </c>
      <c r="F637" s="368">
        <f t="shared" si="30"/>
        <v>40</v>
      </c>
      <c r="G637" s="368">
        <f t="shared" si="31"/>
        <v>20</v>
      </c>
      <c r="H637" s="368">
        <f t="shared" si="32"/>
        <v>15</v>
      </c>
      <c r="I637" s="368">
        <f t="shared" si="33"/>
        <v>10</v>
      </c>
      <c r="J637" s="368">
        <f t="shared" si="34"/>
        <v>5</v>
      </c>
      <c r="K637" s="368">
        <f t="shared" si="35"/>
        <v>0</v>
      </c>
      <c r="L637" s="368">
        <f t="shared" si="36"/>
        <v>0</v>
      </c>
      <c r="M637" s="369">
        <f t="shared" si="37"/>
        <v>0</v>
      </c>
      <c r="N637" s="370">
        <f t="shared" si="38"/>
        <v>250</v>
      </c>
      <c r="O637" s="371"/>
      <c r="P637" s="372">
        <f t="shared" si="39"/>
        <v>250</v>
      </c>
      <c r="Q637" s="373">
        <f t="shared" si="40"/>
        <v>74</v>
      </c>
      <c r="R637" s="374">
        <v>0</v>
      </c>
      <c r="S637" s="119"/>
      <c r="T637" s="119"/>
      <c r="U637" s="113"/>
      <c r="V637" s="113"/>
      <c r="W637" s="117">
        <v>0</v>
      </c>
      <c r="X637" s="387"/>
      <c r="Y637" s="113"/>
      <c r="Z637" s="119"/>
      <c r="AA637" s="119"/>
      <c r="AB637" s="113"/>
      <c r="AC637" s="113">
        <v>0</v>
      </c>
      <c r="AD637" s="386">
        <v>5</v>
      </c>
      <c r="AE637" s="109">
        <v>40</v>
      </c>
      <c r="AF637" s="388"/>
      <c r="AG637" s="388"/>
      <c r="AH637" s="124">
        <v>0</v>
      </c>
      <c r="AI637" s="386">
        <v>20</v>
      </c>
      <c r="AJ637" s="396">
        <v>0</v>
      </c>
      <c r="AK637" s="383"/>
      <c r="AL637" s="113"/>
      <c r="AM637" s="117">
        <v>80</v>
      </c>
      <c r="AN637" s="375">
        <v>0</v>
      </c>
      <c r="AO637" s="374">
        <v>0</v>
      </c>
      <c r="AP637" s="391"/>
      <c r="AQ637" s="119"/>
      <c r="AR637" s="386">
        <v>0</v>
      </c>
      <c r="AS637" s="123">
        <v>0</v>
      </c>
      <c r="AT637" s="119"/>
      <c r="AU637" s="374"/>
      <c r="AV637" s="119"/>
      <c r="AW637" s="374"/>
      <c r="AX637" s="392">
        <v>15</v>
      </c>
      <c r="AY637" s="119"/>
      <c r="AZ637" s="113"/>
      <c r="BA637" s="113"/>
      <c r="BB637" s="394">
        <v>0</v>
      </c>
      <c r="BC637" s="394">
        <v>0</v>
      </c>
      <c r="BD637" s="394">
        <v>0</v>
      </c>
      <c r="BE637" s="393"/>
      <c r="BF637" s="109">
        <v>10</v>
      </c>
      <c r="BG637" s="109"/>
      <c r="BH637" s="388"/>
      <c r="BI637" s="386">
        <v>80</v>
      </c>
      <c r="BJ637" s="393"/>
      <c r="BK637" s="393"/>
      <c r="BL637" s="386"/>
      <c r="BM637" s="374">
        <v>0</v>
      </c>
      <c r="BN637" s="119">
        <v>1</v>
      </c>
      <c r="BO637" s="119"/>
    </row>
    <row r="638" spans="1:67" ht="24" customHeight="1" x14ac:dyDescent="0.3">
      <c r="A638" s="379" t="s">
        <v>5108</v>
      </c>
      <c r="B638" s="365" t="s">
        <v>5109</v>
      </c>
      <c r="C638" s="366" t="s">
        <v>156</v>
      </c>
      <c r="D638" s="367">
        <f t="shared" si="28"/>
        <v>0</v>
      </c>
      <c r="E638" s="368">
        <f t="shared" si="29"/>
        <v>0</v>
      </c>
      <c r="F638" s="368">
        <f t="shared" si="30"/>
        <v>0</v>
      </c>
      <c r="G638" s="368">
        <f t="shared" si="31"/>
        <v>0</v>
      </c>
      <c r="H638" s="368">
        <f t="shared" si="32"/>
        <v>0</v>
      </c>
      <c r="I638" s="368">
        <f t="shared" si="33"/>
        <v>0</v>
      </c>
      <c r="J638" s="368">
        <f t="shared" si="34"/>
        <v>0</v>
      </c>
      <c r="K638" s="368">
        <f t="shared" si="35"/>
        <v>0</v>
      </c>
      <c r="L638" s="368">
        <f t="shared" si="36"/>
        <v>0</v>
      </c>
      <c r="M638" s="369">
        <f t="shared" si="37"/>
        <v>0</v>
      </c>
      <c r="N638" s="370">
        <f t="shared" si="38"/>
        <v>0</v>
      </c>
      <c r="O638" s="371"/>
      <c r="P638" s="372">
        <f t="shared" si="39"/>
        <v>0</v>
      </c>
      <c r="Q638" s="373" t="str">
        <f t="shared" si="40"/>
        <v/>
      </c>
      <c r="R638" s="374">
        <v>0</v>
      </c>
      <c r="S638" s="119"/>
      <c r="T638" s="119"/>
      <c r="U638" s="113"/>
      <c r="V638" s="113"/>
      <c r="W638" s="386">
        <v>0</v>
      </c>
      <c r="X638" s="387"/>
      <c r="Y638" s="113"/>
      <c r="Z638" s="119"/>
      <c r="AA638" s="119"/>
      <c r="AB638" s="113"/>
      <c r="AC638" s="113">
        <v>0</v>
      </c>
      <c r="AD638" s="117">
        <v>0</v>
      </c>
      <c r="AE638" s="214">
        <v>0</v>
      </c>
      <c r="AF638" s="116"/>
      <c r="AG638" s="116"/>
      <c r="AH638" s="389">
        <v>0</v>
      </c>
      <c r="AI638" s="117">
        <v>0</v>
      </c>
      <c r="AJ638" s="396">
        <v>0</v>
      </c>
      <c r="AK638" s="383"/>
      <c r="AL638" s="113"/>
      <c r="AM638" s="386">
        <v>0</v>
      </c>
      <c r="AN638" s="396">
        <v>0</v>
      </c>
      <c r="AO638" s="374">
        <v>0</v>
      </c>
      <c r="AP638" s="391"/>
      <c r="AQ638" s="119"/>
      <c r="AR638" s="117">
        <v>0</v>
      </c>
      <c r="AS638" s="123">
        <v>0</v>
      </c>
      <c r="AT638" s="119"/>
      <c r="AU638" s="374"/>
      <c r="AV638" s="119"/>
      <c r="AW638" s="374"/>
      <c r="AX638" s="126"/>
      <c r="AY638" s="119"/>
      <c r="AZ638" s="113"/>
      <c r="BA638" s="113"/>
      <c r="BB638" s="377">
        <v>0</v>
      </c>
      <c r="BC638" s="377">
        <v>0</v>
      </c>
      <c r="BD638" s="377">
        <v>0</v>
      </c>
      <c r="BE638" s="378"/>
      <c r="BF638" s="214"/>
      <c r="BG638" s="214"/>
      <c r="BH638" s="116"/>
      <c r="BI638" s="117"/>
      <c r="BJ638" s="378"/>
      <c r="BK638" s="378"/>
      <c r="BL638" s="117"/>
      <c r="BM638" s="374">
        <v>0</v>
      </c>
      <c r="BN638" s="119"/>
      <c r="BO638" s="119"/>
    </row>
    <row r="639" spans="1:67" ht="24" customHeight="1" x14ac:dyDescent="0.3">
      <c r="A639" s="380" t="s">
        <v>1375</v>
      </c>
      <c r="B639" s="381" t="s">
        <v>1376</v>
      </c>
      <c r="C639" s="382" t="s">
        <v>696</v>
      </c>
      <c r="D639" s="367">
        <f t="shared" si="28"/>
        <v>28</v>
      </c>
      <c r="E639" s="368">
        <f t="shared" si="29"/>
        <v>26</v>
      </c>
      <c r="F639" s="368">
        <f t="shared" si="30"/>
        <v>0</v>
      </c>
      <c r="G639" s="368">
        <f t="shared" si="31"/>
        <v>0</v>
      </c>
      <c r="H639" s="368">
        <f t="shared" si="32"/>
        <v>0</v>
      </c>
      <c r="I639" s="368">
        <f t="shared" si="33"/>
        <v>0</v>
      </c>
      <c r="J639" s="368">
        <f t="shared" si="34"/>
        <v>0</v>
      </c>
      <c r="K639" s="368">
        <f t="shared" si="35"/>
        <v>0</v>
      </c>
      <c r="L639" s="368">
        <f t="shared" si="36"/>
        <v>0</v>
      </c>
      <c r="M639" s="369">
        <f t="shared" si="37"/>
        <v>0</v>
      </c>
      <c r="N639" s="370">
        <f t="shared" si="38"/>
        <v>54</v>
      </c>
      <c r="O639" s="371"/>
      <c r="P639" s="372">
        <f t="shared" si="39"/>
        <v>54</v>
      </c>
      <c r="Q639" s="373">
        <f t="shared" si="40"/>
        <v>189</v>
      </c>
      <c r="R639" s="383">
        <v>0</v>
      </c>
      <c r="S639" s="119"/>
      <c r="T639" s="119"/>
      <c r="U639" s="113"/>
      <c r="V639" s="113"/>
      <c r="W639" s="386">
        <v>0</v>
      </c>
      <c r="X639" s="123"/>
      <c r="Y639" s="113"/>
      <c r="Z639" s="119"/>
      <c r="AA639" s="119"/>
      <c r="AB639" s="113">
        <v>26</v>
      </c>
      <c r="AC639" s="385">
        <v>0</v>
      </c>
      <c r="AD639" s="386">
        <v>0</v>
      </c>
      <c r="AE639" s="109">
        <v>0</v>
      </c>
      <c r="AF639" s="388"/>
      <c r="AG639" s="388"/>
      <c r="AH639" s="389">
        <v>0</v>
      </c>
      <c r="AI639" s="386">
        <v>0</v>
      </c>
      <c r="AJ639" s="396">
        <v>0</v>
      </c>
      <c r="AK639" s="374"/>
      <c r="AL639" s="113"/>
      <c r="AM639" s="117">
        <v>0</v>
      </c>
      <c r="AN639" s="396">
        <v>0</v>
      </c>
      <c r="AO639" s="374">
        <v>0</v>
      </c>
      <c r="AP639" s="376"/>
      <c r="AQ639" s="119"/>
      <c r="AR639" s="117">
        <v>0</v>
      </c>
      <c r="AS639" s="123">
        <v>0</v>
      </c>
      <c r="AT639" s="119"/>
      <c r="AU639" s="374"/>
      <c r="AV639" s="119"/>
      <c r="AW639" s="374"/>
      <c r="AX639" s="126">
        <v>28</v>
      </c>
      <c r="AY639" s="119"/>
      <c r="AZ639" s="113"/>
      <c r="BA639" s="113"/>
      <c r="BB639" s="377">
        <v>0</v>
      </c>
      <c r="BC639" s="377">
        <v>0</v>
      </c>
      <c r="BD639" s="377">
        <v>0</v>
      </c>
      <c r="BE639" s="393"/>
      <c r="BF639" s="109"/>
      <c r="BG639" s="109"/>
      <c r="BH639" s="388"/>
      <c r="BI639" s="117"/>
      <c r="BJ639" s="393"/>
      <c r="BK639" s="393"/>
      <c r="BL639" s="117"/>
      <c r="BM639" s="374">
        <v>0</v>
      </c>
      <c r="BN639" s="119"/>
      <c r="BO639" s="119"/>
    </row>
    <row r="640" spans="1:67" ht="24" customHeight="1" x14ac:dyDescent="0.3">
      <c r="A640" s="380" t="s">
        <v>4370</v>
      </c>
      <c r="B640" s="381" t="s">
        <v>4371</v>
      </c>
      <c r="C640" s="382" t="s">
        <v>5116</v>
      </c>
      <c r="D640" s="367">
        <f t="shared" si="28"/>
        <v>15</v>
      </c>
      <c r="E640" s="368">
        <f t="shared" si="29"/>
        <v>15</v>
      </c>
      <c r="F640" s="368">
        <f t="shared" si="30"/>
        <v>0</v>
      </c>
      <c r="G640" s="368">
        <f t="shared" si="31"/>
        <v>0</v>
      </c>
      <c r="H640" s="368">
        <f t="shared" si="32"/>
        <v>0</v>
      </c>
      <c r="I640" s="368">
        <f t="shared" si="33"/>
        <v>0</v>
      </c>
      <c r="J640" s="368">
        <f t="shared" si="34"/>
        <v>0</v>
      </c>
      <c r="K640" s="368">
        <f t="shared" si="35"/>
        <v>0</v>
      </c>
      <c r="L640" s="368">
        <f t="shared" si="36"/>
        <v>0</v>
      </c>
      <c r="M640" s="369">
        <f t="shared" si="37"/>
        <v>0</v>
      </c>
      <c r="N640" s="370">
        <f t="shared" si="38"/>
        <v>30</v>
      </c>
      <c r="O640" s="371"/>
      <c r="P640" s="372">
        <f t="shared" si="39"/>
        <v>30</v>
      </c>
      <c r="Q640" s="373">
        <f t="shared" si="40"/>
        <v>309</v>
      </c>
      <c r="R640" s="374">
        <v>0</v>
      </c>
      <c r="S640" s="384"/>
      <c r="T640" s="384"/>
      <c r="U640" s="385"/>
      <c r="V640" s="385"/>
      <c r="W640" s="117">
        <v>0</v>
      </c>
      <c r="X640" s="123"/>
      <c r="Y640" s="385"/>
      <c r="Z640" s="384"/>
      <c r="AA640" s="384"/>
      <c r="AB640" s="385"/>
      <c r="AC640" s="385">
        <v>15</v>
      </c>
      <c r="AD640" s="117">
        <v>0</v>
      </c>
      <c r="AE640" s="109">
        <v>0</v>
      </c>
      <c r="AF640" s="388"/>
      <c r="AG640" s="388"/>
      <c r="AH640" s="124">
        <v>0</v>
      </c>
      <c r="AI640" s="117">
        <v>0</v>
      </c>
      <c r="AJ640" s="375">
        <v>0</v>
      </c>
      <c r="AK640" s="374"/>
      <c r="AL640" s="385"/>
      <c r="AM640" s="117">
        <v>0</v>
      </c>
      <c r="AN640" s="375">
        <v>0</v>
      </c>
      <c r="AO640" s="383">
        <v>0</v>
      </c>
      <c r="AP640" s="376"/>
      <c r="AQ640" s="384"/>
      <c r="AR640" s="117">
        <v>0</v>
      </c>
      <c r="AS640" s="387">
        <v>0</v>
      </c>
      <c r="AT640" s="384"/>
      <c r="AU640" s="383"/>
      <c r="AV640" s="384"/>
      <c r="AW640" s="383"/>
      <c r="AX640" s="392"/>
      <c r="AY640" s="384">
        <v>15</v>
      </c>
      <c r="AZ640" s="385"/>
      <c r="BA640" s="385"/>
      <c r="BB640" s="377">
        <v>0</v>
      </c>
      <c r="BC640" s="377">
        <v>0</v>
      </c>
      <c r="BD640" s="377">
        <v>0</v>
      </c>
      <c r="BE640" s="393"/>
      <c r="BF640" s="109"/>
      <c r="BG640" s="109"/>
      <c r="BH640" s="388"/>
      <c r="BI640" s="117"/>
      <c r="BJ640" s="393"/>
      <c r="BK640" s="393"/>
      <c r="BL640" s="117"/>
      <c r="BM640" s="374">
        <v>0</v>
      </c>
      <c r="BN640" s="384"/>
      <c r="BO640" s="384"/>
    </row>
    <row r="641" spans="1:67" ht="24" customHeight="1" x14ac:dyDescent="0.3">
      <c r="A641" s="364" t="s">
        <v>4372</v>
      </c>
      <c r="B641" s="365" t="s">
        <v>4373</v>
      </c>
      <c r="C641" s="366" t="s">
        <v>269</v>
      </c>
      <c r="D641" s="367">
        <f t="shared" si="28"/>
        <v>0</v>
      </c>
      <c r="E641" s="368">
        <f t="shared" si="29"/>
        <v>0</v>
      </c>
      <c r="F641" s="368">
        <f t="shared" si="30"/>
        <v>0</v>
      </c>
      <c r="G641" s="368">
        <f t="shared" si="31"/>
        <v>0</v>
      </c>
      <c r="H641" s="368">
        <f t="shared" si="32"/>
        <v>0</v>
      </c>
      <c r="I641" s="368">
        <f t="shared" si="33"/>
        <v>0</v>
      </c>
      <c r="J641" s="368">
        <f t="shared" si="34"/>
        <v>0</v>
      </c>
      <c r="K641" s="368">
        <f t="shared" si="35"/>
        <v>0</v>
      </c>
      <c r="L641" s="368">
        <f t="shared" si="36"/>
        <v>0</v>
      </c>
      <c r="M641" s="369">
        <f t="shared" si="37"/>
        <v>0</v>
      </c>
      <c r="N641" s="370">
        <f t="shared" si="38"/>
        <v>0</v>
      </c>
      <c r="O641" s="371"/>
      <c r="P641" s="372">
        <f t="shared" si="39"/>
        <v>0</v>
      </c>
      <c r="Q641" s="373" t="str">
        <f t="shared" si="40"/>
        <v/>
      </c>
      <c r="R641" s="374">
        <v>0</v>
      </c>
      <c r="S641" s="384"/>
      <c r="T641" s="384"/>
      <c r="U641" s="385"/>
      <c r="V641" s="385"/>
      <c r="W641" s="386">
        <v>0</v>
      </c>
      <c r="X641" s="387"/>
      <c r="Y641" s="385"/>
      <c r="Z641" s="384"/>
      <c r="AA641" s="384"/>
      <c r="AB641" s="385"/>
      <c r="AC641" s="113">
        <v>0</v>
      </c>
      <c r="AD641" s="117">
        <v>0</v>
      </c>
      <c r="AE641" s="109">
        <v>0</v>
      </c>
      <c r="AF641" s="116"/>
      <c r="AG641" s="116"/>
      <c r="AH641" s="124">
        <v>0</v>
      </c>
      <c r="AI641" s="117">
        <v>0</v>
      </c>
      <c r="AJ641" s="375">
        <v>0</v>
      </c>
      <c r="AK641" s="383"/>
      <c r="AL641" s="385"/>
      <c r="AM641" s="117">
        <v>0</v>
      </c>
      <c r="AN641" s="375">
        <v>0</v>
      </c>
      <c r="AO641" s="374">
        <v>0</v>
      </c>
      <c r="AP641" s="391"/>
      <c r="AQ641" s="384"/>
      <c r="AR641" s="117">
        <v>0</v>
      </c>
      <c r="AS641" s="387">
        <v>0</v>
      </c>
      <c r="AT641" s="384"/>
      <c r="AU641" s="374"/>
      <c r="AV641" s="384"/>
      <c r="AW641" s="374"/>
      <c r="AX641" s="126"/>
      <c r="AY641" s="384"/>
      <c r="AZ641" s="385"/>
      <c r="BA641" s="385"/>
      <c r="BB641" s="377">
        <v>0</v>
      </c>
      <c r="BC641" s="377">
        <v>0</v>
      </c>
      <c r="BD641" s="377">
        <v>0</v>
      </c>
      <c r="BE641" s="378"/>
      <c r="BF641" s="109"/>
      <c r="BG641" s="109"/>
      <c r="BH641" s="116"/>
      <c r="BI641" s="117"/>
      <c r="BJ641" s="378"/>
      <c r="BK641" s="378"/>
      <c r="BL641" s="117"/>
      <c r="BM641" s="374">
        <v>0</v>
      </c>
      <c r="BN641" s="384"/>
      <c r="BO641" s="384"/>
    </row>
    <row r="642" spans="1:67" ht="24" customHeight="1" x14ac:dyDescent="0.3">
      <c r="A642" s="364">
        <v>770521</v>
      </c>
      <c r="B642" s="365" t="s">
        <v>4373</v>
      </c>
      <c r="C642" s="366" t="s">
        <v>371</v>
      </c>
      <c r="D642" s="367">
        <f t="shared" si="28"/>
        <v>5</v>
      </c>
      <c r="E642" s="368">
        <f t="shared" si="29"/>
        <v>0</v>
      </c>
      <c r="F642" s="368">
        <f t="shared" si="30"/>
        <v>0</v>
      </c>
      <c r="G642" s="368">
        <f t="shared" si="31"/>
        <v>0</v>
      </c>
      <c r="H642" s="368">
        <f t="shared" si="32"/>
        <v>0</v>
      </c>
      <c r="I642" s="368">
        <f t="shared" si="33"/>
        <v>0</v>
      </c>
      <c r="J642" s="368">
        <f t="shared" si="34"/>
        <v>0</v>
      </c>
      <c r="K642" s="368">
        <f t="shared" si="35"/>
        <v>0</v>
      </c>
      <c r="L642" s="368">
        <f t="shared" si="36"/>
        <v>0</v>
      </c>
      <c r="M642" s="369">
        <f t="shared" si="37"/>
        <v>0</v>
      </c>
      <c r="N642" s="370">
        <f t="shared" si="38"/>
        <v>5</v>
      </c>
      <c r="O642" s="371"/>
      <c r="P642" s="372">
        <f t="shared" si="39"/>
        <v>5</v>
      </c>
      <c r="Q642" s="373">
        <f t="shared" si="40"/>
        <v>781</v>
      </c>
      <c r="R642" s="374">
        <v>0</v>
      </c>
      <c r="S642" s="119"/>
      <c r="T642" s="119"/>
      <c r="U642" s="113"/>
      <c r="V642" s="113"/>
      <c r="W642" s="117">
        <v>0</v>
      </c>
      <c r="X642" s="387"/>
      <c r="Y642" s="113"/>
      <c r="Z642" s="119"/>
      <c r="AA642" s="119"/>
      <c r="AB642" s="113"/>
      <c r="AC642" s="113">
        <v>0</v>
      </c>
      <c r="AD642" s="117">
        <v>0</v>
      </c>
      <c r="AE642" s="214">
        <v>0</v>
      </c>
      <c r="AF642" s="116"/>
      <c r="AG642" s="116"/>
      <c r="AH642" s="389">
        <v>0</v>
      </c>
      <c r="AI642" s="117">
        <v>0</v>
      </c>
      <c r="AJ642" s="375">
        <v>0</v>
      </c>
      <c r="AK642" s="383"/>
      <c r="AL642" s="113"/>
      <c r="AM642" s="117">
        <v>0</v>
      </c>
      <c r="AN642" s="375">
        <v>0</v>
      </c>
      <c r="AO642" s="383">
        <v>0</v>
      </c>
      <c r="AP642" s="391"/>
      <c r="AQ642" s="119"/>
      <c r="AR642" s="117">
        <v>0</v>
      </c>
      <c r="AS642" s="123">
        <v>0</v>
      </c>
      <c r="AT642" s="119"/>
      <c r="AU642" s="383"/>
      <c r="AV642" s="119"/>
      <c r="AW642" s="383"/>
      <c r="AX642" s="126">
        <v>5</v>
      </c>
      <c r="AY642" s="119"/>
      <c r="AZ642" s="113"/>
      <c r="BA642" s="113"/>
      <c r="BB642" s="377">
        <v>0</v>
      </c>
      <c r="BC642" s="377">
        <v>0</v>
      </c>
      <c r="BD642" s="377">
        <v>0</v>
      </c>
      <c r="BE642" s="378"/>
      <c r="BF642" s="214"/>
      <c r="BG642" s="214"/>
      <c r="BH642" s="116"/>
      <c r="BI642" s="117"/>
      <c r="BJ642" s="378"/>
      <c r="BK642" s="378"/>
      <c r="BL642" s="117"/>
      <c r="BM642" s="374">
        <v>0</v>
      </c>
      <c r="BN642" s="119"/>
      <c r="BO642" s="119"/>
    </row>
    <row r="643" spans="1:67" ht="24" customHeight="1" x14ac:dyDescent="0.3">
      <c r="A643" s="379" t="s">
        <v>4375</v>
      </c>
      <c r="B643" s="365" t="s">
        <v>4376</v>
      </c>
      <c r="C643" s="366" t="s">
        <v>5126</v>
      </c>
      <c r="D643" s="367">
        <f t="shared" si="28"/>
        <v>0</v>
      </c>
      <c r="E643" s="368">
        <f t="shared" si="29"/>
        <v>0</v>
      </c>
      <c r="F643" s="368">
        <f t="shared" si="30"/>
        <v>0</v>
      </c>
      <c r="G643" s="368">
        <f t="shared" si="31"/>
        <v>0</v>
      </c>
      <c r="H643" s="368">
        <f t="shared" si="32"/>
        <v>0</v>
      </c>
      <c r="I643" s="368">
        <f t="shared" si="33"/>
        <v>0</v>
      </c>
      <c r="J643" s="368">
        <f t="shared" si="34"/>
        <v>0</v>
      </c>
      <c r="K643" s="368">
        <f t="shared" si="35"/>
        <v>0</v>
      </c>
      <c r="L643" s="368">
        <f t="shared" si="36"/>
        <v>0</v>
      </c>
      <c r="M643" s="369">
        <f t="shared" si="37"/>
        <v>0</v>
      </c>
      <c r="N643" s="370">
        <f t="shared" si="38"/>
        <v>0</v>
      </c>
      <c r="O643" s="371"/>
      <c r="P643" s="372">
        <f t="shared" si="39"/>
        <v>0</v>
      </c>
      <c r="Q643" s="373" t="str">
        <f t="shared" si="40"/>
        <v/>
      </c>
      <c r="R643" s="374">
        <v>0</v>
      </c>
      <c r="S643" s="119"/>
      <c r="T643" s="119"/>
      <c r="U643" s="113"/>
      <c r="V643" s="113"/>
      <c r="W643" s="117">
        <v>0</v>
      </c>
      <c r="X643" s="123"/>
      <c r="Y643" s="113"/>
      <c r="Z643" s="119"/>
      <c r="AA643" s="119"/>
      <c r="AB643" s="113"/>
      <c r="AC643" s="385">
        <v>0</v>
      </c>
      <c r="AD643" s="117">
        <v>0</v>
      </c>
      <c r="AE643" s="109">
        <v>0</v>
      </c>
      <c r="AF643" s="116"/>
      <c r="AG643" s="116"/>
      <c r="AH643" s="124">
        <v>0</v>
      </c>
      <c r="AI643" s="117">
        <v>0</v>
      </c>
      <c r="AJ643" s="396">
        <v>0</v>
      </c>
      <c r="AK643" s="374"/>
      <c r="AL643" s="113"/>
      <c r="AM643" s="117">
        <v>0</v>
      </c>
      <c r="AN643" s="375">
        <v>0</v>
      </c>
      <c r="AO643" s="374">
        <v>0</v>
      </c>
      <c r="AP643" s="376"/>
      <c r="AQ643" s="119"/>
      <c r="AR643" s="386">
        <v>0</v>
      </c>
      <c r="AS643" s="387">
        <v>0</v>
      </c>
      <c r="AT643" s="119"/>
      <c r="AU643" s="374"/>
      <c r="AV643" s="119"/>
      <c r="AW643" s="374"/>
      <c r="AX643" s="126"/>
      <c r="AY643" s="119"/>
      <c r="AZ643" s="113"/>
      <c r="BA643" s="113"/>
      <c r="BB643" s="394">
        <v>0</v>
      </c>
      <c r="BC643" s="394">
        <v>0</v>
      </c>
      <c r="BD643" s="394">
        <v>0</v>
      </c>
      <c r="BE643" s="378"/>
      <c r="BF643" s="214"/>
      <c r="BG643" s="214"/>
      <c r="BH643" s="116"/>
      <c r="BI643" s="386"/>
      <c r="BJ643" s="378"/>
      <c r="BK643" s="378"/>
      <c r="BL643" s="386"/>
      <c r="BM643" s="374">
        <v>0</v>
      </c>
      <c r="BN643" s="119"/>
      <c r="BO643" s="119"/>
    </row>
    <row r="644" spans="1:67" ht="24" customHeight="1" x14ac:dyDescent="0.3">
      <c r="A644" s="364" t="s">
        <v>4377</v>
      </c>
      <c r="B644" s="365" t="s">
        <v>4378</v>
      </c>
      <c r="C644" s="366" t="s">
        <v>2185</v>
      </c>
      <c r="D644" s="367">
        <f t="shared" si="28"/>
        <v>0</v>
      </c>
      <c r="E644" s="368">
        <f t="shared" si="29"/>
        <v>0</v>
      </c>
      <c r="F644" s="368">
        <f t="shared" si="30"/>
        <v>0</v>
      </c>
      <c r="G644" s="368">
        <f t="shared" si="31"/>
        <v>0</v>
      </c>
      <c r="H644" s="368">
        <f t="shared" si="32"/>
        <v>0</v>
      </c>
      <c r="I644" s="368">
        <f t="shared" si="33"/>
        <v>0</v>
      </c>
      <c r="J644" s="368">
        <f t="shared" si="34"/>
        <v>0</v>
      </c>
      <c r="K644" s="368">
        <f t="shared" si="35"/>
        <v>0</v>
      </c>
      <c r="L644" s="368">
        <f t="shared" si="36"/>
        <v>0</v>
      </c>
      <c r="M644" s="369">
        <f t="shared" si="37"/>
        <v>0</v>
      </c>
      <c r="N644" s="370">
        <f t="shared" si="38"/>
        <v>0</v>
      </c>
      <c r="O644" s="371"/>
      <c r="P644" s="372">
        <f t="shared" si="39"/>
        <v>0</v>
      </c>
      <c r="Q644" s="373" t="str">
        <f t="shared" si="40"/>
        <v/>
      </c>
      <c r="R644" s="374">
        <v>0</v>
      </c>
      <c r="S644" s="384"/>
      <c r="T644" s="384"/>
      <c r="U644" s="385"/>
      <c r="V644" s="385"/>
      <c r="W644" s="117">
        <v>0</v>
      </c>
      <c r="X644" s="123"/>
      <c r="Y644" s="385"/>
      <c r="Z644" s="384"/>
      <c r="AA644" s="384"/>
      <c r="AB644" s="385"/>
      <c r="AC644" s="385">
        <v>0</v>
      </c>
      <c r="AD644" s="117">
        <v>0</v>
      </c>
      <c r="AE644" s="214">
        <v>0</v>
      </c>
      <c r="AF644" s="116"/>
      <c r="AG644" s="116"/>
      <c r="AH644" s="124">
        <v>0</v>
      </c>
      <c r="AI644" s="117">
        <v>0</v>
      </c>
      <c r="AJ644" s="375">
        <v>0</v>
      </c>
      <c r="AK644" s="374"/>
      <c r="AL644" s="385"/>
      <c r="AM644" s="386">
        <v>0</v>
      </c>
      <c r="AN644" s="390">
        <v>0</v>
      </c>
      <c r="AO644" s="374">
        <v>0</v>
      </c>
      <c r="AP644" s="376"/>
      <c r="AQ644" s="384"/>
      <c r="AR644" s="386">
        <v>0</v>
      </c>
      <c r="AS644" s="387">
        <v>0</v>
      </c>
      <c r="AT644" s="384"/>
      <c r="AU644" s="374"/>
      <c r="AV644" s="384"/>
      <c r="AW644" s="374"/>
      <c r="AX644" s="126"/>
      <c r="AY644" s="384"/>
      <c r="AZ644" s="385"/>
      <c r="BA644" s="385"/>
      <c r="BB644" s="394">
        <v>0</v>
      </c>
      <c r="BC644" s="394">
        <v>0</v>
      </c>
      <c r="BD644" s="394">
        <v>0</v>
      </c>
      <c r="BE644" s="378"/>
      <c r="BF644" s="109"/>
      <c r="BG644" s="109"/>
      <c r="BH644" s="116"/>
      <c r="BI644" s="386"/>
      <c r="BJ644" s="378"/>
      <c r="BK644" s="378"/>
      <c r="BL644" s="386"/>
      <c r="BM644" s="374">
        <v>0</v>
      </c>
      <c r="BN644" s="384"/>
      <c r="BO644" s="384"/>
    </row>
    <row r="645" spans="1:67" ht="24" customHeight="1" x14ac:dyDescent="0.3">
      <c r="A645" s="364" t="s">
        <v>4379</v>
      </c>
      <c r="B645" s="365" t="s">
        <v>4380</v>
      </c>
      <c r="C645" s="366" t="s">
        <v>597</v>
      </c>
      <c r="D645" s="367">
        <f t="shared" si="28"/>
        <v>10</v>
      </c>
      <c r="E645" s="368">
        <f t="shared" si="29"/>
        <v>10</v>
      </c>
      <c r="F645" s="368">
        <f t="shared" si="30"/>
        <v>0</v>
      </c>
      <c r="G645" s="368">
        <f t="shared" si="31"/>
        <v>0</v>
      </c>
      <c r="H645" s="368">
        <f t="shared" si="32"/>
        <v>0</v>
      </c>
      <c r="I645" s="368">
        <f t="shared" si="33"/>
        <v>0</v>
      </c>
      <c r="J645" s="368">
        <f t="shared" si="34"/>
        <v>0</v>
      </c>
      <c r="K645" s="368">
        <f t="shared" si="35"/>
        <v>0</v>
      </c>
      <c r="L645" s="368">
        <f t="shared" si="36"/>
        <v>0</v>
      </c>
      <c r="M645" s="369">
        <f t="shared" si="37"/>
        <v>0</v>
      </c>
      <c r="N645" s="370">
        <f t="shared" si="38"/>
        <v>20</v>
      </c>
      <c r="O645" s="371"/>
      <c r="P645" s="372">
        <f t="shared" si="39"/>
        <v>20</v>
      </c>
      <c r="Q645" s="373">
        <f t="shared" si="40"/>
        <v>419</v>
      </c>
      <c r="R645" s="374">
        <v>0</v>
      </c>
      <c r="S645" s="119"/>
      <c r="T645" s="119"/>
      <c r="U645" s="113"/>
      <c r="V645" s="113"/>
      <c r="W645" s="117">
        <v>0</v>
      </c>
      <c r="X645" s="123"/>
      <c r="Y645" s="113"/>
      <c r="Z645" s="119"/>
      <c r="AA645" s="119"/>
      <c r="AB645" s="113"/>
      <c r="AC645" s="113">
        <v>10</v>
      </c>
      <c r="AD645" s="386">
        <v>0</v>
      </c>
      <c r="AE645" s="109">
        <v>0</v>
      </c>
      <c r="AF645" s="116"/>
      <c r="AG645" s="116"/>
      <c r="AH645" s="124">
        <v>0</v>
      </c>
      <c r="AI645" s="386">
        <v>0</v>
      </c>
      <c r="AJ645" s="396">
        <v>0</v>
      </c>
      <c r="AK645" s="374"/>
      <c r="AL645" s="113"/>
      <c r="AM645" s="386">
        <v>0</v>
      </c>
      <c r="AN645" s="390">
        <v>0</v>
      </c>
      <c r="AO645" s="374">
        <v>0</v>
      </c>
      <c r="AP645" s="376"/>
      <c r="AQ645" s="119"/>
      <c r="AR645" s="117">
        <v>0</v>
      </c>
      <c r="AS645" s="123">
        <v>0</v>
      </c>
      <c r="AT645" s="119"/>
      <c r="AU645" s="374"/>
      <c r="AV645" s="119"/>
      <c r="AW645" s="374"/>
      <c r="AX645" s="126"/>
      <c r="AY645" s="119"/>
      <c r="AZ645" s="113"/>
      <c r="BA645" s="113"/>
      <c r="BB645" s="377">
        <v>0</v>
      </c>
      <c r="BC645" s="377">
        <v>0</v>
      </c>
      <c r="BD645" s="377">
        <v>0</v>
      </c>
      <c r="BE645" s="378"/>
      <c r="BF645" s="214"/>
      <c r="BG645" s="214"/>
      <c r="BH645" s="116">
        <v>10</v>
      </c>
      <c r="BI645" s="117"/>
      <c r="BJ645" s="378"/>
      <c r="BK645" s="378"/>
      <c r="BL645" s="117"/>
      <c r="BM645" s="374">
        <v>1</v>
      </c>
      <c r="BN645" s="119"/>
      <c r="BO645" s="119"/>
    </row>
    <row r="646" spans="1:67" ht="24" customHeight="1" x14ac:dyDescent="0.3">
      <c r="A646" s="364" t="s">
        <v>4381</v>
      </c>
      <c r="B646" s="365" t="s">
        <v>4382</v>
      </c>
      <c r="C646" s="366" t="s">
        <v>242</v>
      </c>
      <c r="D646" s="367">
        <f t="shared" si="28"/>
        <v>6</v>
      </c>
      <c r="E646" s="368">
        <f t="shared" si="29"/>
        <v>5</v>
      </c>
      <c r="F646" s="368">
        <f t="shared" si="30"/>
        <v>0</v>
      </c>
      <c r="G646" s="368">
        <f t="shared" si="31"/>
        <v>0</v>
      </c>
      <c r="H646" s="368">
        <f t="shared" si="32"/>
        <v>0</v>
      </c>
      <c r="I646" s="368">
        <f t="shared" si="33"/>
        <v>0</v>
      </c>
      <c r="J646" s="368">
        <f t="shared" si="34"/>
        <v>0</v>
      </c>
      <c r="K646" s="368">
        <f t="shared" si="35"/>
        <v>0</v>
      </c>
      <c r="L646" s="368">
        <f t="shared" si="36"/>
        <v>0</v>
      </c>
      <c r="M646" s="369">
        <f t="shared" si="37"/>
        <v>0</v>
      </c>
      <c r="N646" s="370">
        <f t="shared" si="38"/>
        <v>11</v>
      </c>
      <c r="O646" s="371"/>
      <c r="P646" s="372">
        <f t="shared" si="39"/>
        <v>11</v>
      </c>
      <c r="Q646" s="373">
        <f t="shared" si="40"/>
        <v>608</v>
      </c>
      <c r="R646" s="374">
        <v>0</v>
      </c>
      <c r="S646" s="119"/>
      <c r="T646" s="119"/>
      <c r="U646" s="113"/>
      <c r="V646" s="113"/>
      <c r="W646" s="117">
        <v>0</v>
      </c>
      <c r="X646" s="123"/>
      <c r="Y646" s="113"/>
      <c r="Z646" s="119"/>
      <c r="AA646" s="119"/>
      <c r="AB646" s="113"/>
      <c r="AC646" s="113">
        <v>6</v>
      </c>
      <c r="AD646" s="386">
        <v>0</v>
      </c>
      <c r="AE646" s="214">
        <v>0</v>
      </c>
      <c r="AF646" s="116"/>
      <c r="AG646" s="116"/>
      <c r="AH646" s="124">
        <v>0</v>
      </c>
      <c r="AI646" s="386">
        <v>0</v>
      </c>
      <c r="AJ646" s="396">
        <v>0</v>
      </c>
      <c r="AK646" s="374"/>
      <c r="AL646" s="113"/>
      <c r="AM646" s="117">
        <v>0</v>
      </c>
      <c r="AN646" s="375">
        <v>0</v>
      </c>
      <c r="AO646" s="374">
        <v>0</v>
      </c>
      <c r="AP646" s="376"/>
      <c r="AQ646" s="119"/>
      <c r="AR646" s="386">
        <v>0</v>
      </c>
      <c r="AS646" s="387">
        <v>0</v>
      </c>
      <c r="AT646" s="119"/>
      <c r="AU646" s="374"/>
      <c r="AV646" s="119"/>
      <c r="AW646" s="374"/>
      <c r="AX646" s="126">
        <v>5</v>
      </c>
      <c r="AY646" s="119"/>
      <c r="AZ646" s="113"/>
      <c r="BA646" s="113"/>
      <c r="BB646" s="377">
        <v>0</v>
      </c>
      <c r="BC646" s="377">
        <v>0</v>
      </c>
      <c r="BD646" s="377">
        <v>0</v>
      </c>
      <c r="BE646" s="378"/>
      <c r="BF646" s="109"/>
      <c r="BG646" s="109"/>
      <c r="BH646" s="116"/>
      <c r="BI646" s="386"/>
      <c r="BJ646" s="378"/>
      <c r="BK646" s="378"/>
      <c r="BL646" s="386"/>
      <c r="BM646" s="374">
        <v>0</v>
      </c>
      <c r="BN646" s="119"/>
      <c r="BO646" s="119"/>
    </row>
    <row r="647" spans="1:67" ht="24" customHeight="1" x14ac:dyDescent="0.3">
      <c r="A647" s="379" t="s">
        <v>4383</v>
      </c>
      <c r="B647" s="365" t="s">
        <v>4384</v>
      </c>
      <c r="C647" s="366" t="s">
        <v>405</v>
      </c>
      <c r="D647" s="367">
        <f t="shared" si="28"/>
        <v>5</v>
      </c>
      <c r="E647" s="368">
        <f t="shared" si="29"/>
        <v>0</v>
      </c>
      <c r="F647" s="368">
        <f t="shared" si="30"/>
        <v>0</v>
      </c>
      <c r="G647" s="368">
        <f t="shared" si="31"/>
        <v>0</v>
      </c>
      <c r="H647" s="368">
        <f t="shared" si="32"/>
        <v>0</v>
      </c>
      <c r="I647" s="368">
        <f t="shared" si="33"/>
        <v>0</v>
      </c>
      <c r="J647" s="368">
        <f t="shared" si="34"/>
        <v>0</v>
      </c>
      <c r="K647" s="368">
        <f t="shared" si="35"/>
        <v>0</v>
      </c>
      <c r="L647" s="368">
        <f t="shared" si="36"/>
        <v>0</v>
      </c>
      <c r="M647" s="369">
        <f t="shared" si="37"/>
        <v>0</v>
      </c>
      <c r="N647" s="370">
        <f t="shared" si="38"/>
        <v>5</v>
      </c>
      <c r="O647" s="371"/>
      <c r="P647" s="372">
        <f t="shared" si="39"/>
        <v>5</v>
      </c>
      <c r="Q647" s="373">
        <f t="shared" si="40"/>
        <v>781</v>
      </c>
      <c r="R647" s="374">
        <v>0</v>
      </c>
      <c r="S647" s="119"/>
      <c r="T647" s="119"/>
      <c r="U647" s="113"/>
      <c r="V647" s="113"/>
      <c r="W647" s="117">
        <v>0</v>
      </c>
      <c r="X647" s="387"/>
      <c r="Y647" s="113"/>
      <c r="Z647" s="119"/>
      <c r="AA647" s="119"/>
      <c r="AB647" s="113"/>
      <c r="AC647" s="113">
        <v>5</v>
      </c>
      <c r="AD647" s="117">
        <v>0</v>
      </c>
      <c r="AE647" s="109">
        <v>0</v>
      </c>
      <c r="AF647" s="116"/>
      <c r="AG647" s="116"/>
      <c r="AH647" s="124">
        <v>0</v>
      </c>
      <c r="AI647" s="117">
        <v>0</v>
      </c>
      <c r="AJ647" s="375">
        <v>0</v>
      </c>
      <c r="AK647" s="383"/>
      <c r="AL647" s="113"/>
      <c r="AM647" s="386">
        <v>0</v>
      </c>
      <c r="AN647" s="390">
        <v>0</v>
      </c>
      <c r="AO647" s="383">
        <v>0</v>
      </c>
      <c r="AP647" s="391"/>
      <c r="AQ647" s="119"/>
      <c r="AR647" s="386">
        <v>0</v>
      </c>
      <c r="AS647" s="123">
        <v>0</v>
      </c>
      <c r="AT647" s="119"/>
      <c r="AU647" s="383"/>
      <c r="AV647" s="119"/>
      <c r="AW647" s="383"/>
      <c r="AX647" s="126"/>
      <c r="AY647" s="119"/>
      <c r="AZ647" s="113"/>
      <c r="BA647" s="113"/>
      <c r="BB647" s="377">
        <v>0</v>
      </c>
      <c r="BC647" s="377">
        <v>0</v>
      </c>
      <c r="BD647" s="377">
        <v>0</v>
      </c>
      <c r="BE647" s="378"/>
      <c r="BF647" s="109"/>
      <c r="BG647" s="109"/>
      <c r="BH647" s="116"/>
      <c r="BI647" s="386"/>
      <c r="BJ647" s="378"/>
      <c r="BK647" s="378"/>
      <c r="BL647" s="386"/>
      <c r="BM647" s="383">
        <v>0</v>
      </c>
      <c r="BN647" s="119"/>
      <c r="BO647" s="119"/>
    </row>
    <row r="648" spans="1:67" ht="24" customHeight="1" x14ac:dyDescent="0.3">
      <c r="A648" s="379" t="s">
        <v>4385</v>
      </c>
      <c r="B648" s="365" t="s">
        <v>4384</v>
      </c>
      <c r="C648" s="366" t="s">
        <v>1937</v>
      </c>
      <c r="D648" s="367">
        <f t="shared" si="28"/>
        <v>15</v>
      </c>
      <c r="E648" s="368">
        <f t="shared" si="29"/>
        <v>6</v>
      </c>
      <c r="F648" s="368">
        <f t="shared" si="30"/>
        <v>0</v>
      </c>
      <c r="G648" s="368">
        <f t="shared" si="31"/>
        <v>0</v>
      </c>
      <c r="H648" s="368">
        <f t="shared" si="32"/>
        <v>0</v>
      </c>
      <c r="I648" s="368">
        <f t="shared" si="33"/>
        <v>0</v>
      </c>
      <c r="J648" s="368">
        <f t="shared" si="34"/>
        <v>0</v>
      </c>
      <c r="K648" s="368">
        <f t="shared" si="35"/>
        <v>0</v>
      </c>
      <c r="L648" s="368">
        <f t="shared" si="36"/>
        <v>0</v>
      </c>
      <c r="M648" s="369">
        <f t="shared" si="37"/>
        <v>0</v>
      </c>
      <c r="N648" s="370">
        <f t="shared" si="38"/>
        <v>21</v>
      </c>
      <c r="O648" s="371"/>
      <c r="P648" s="372">
        <f t="shared" si="39"/>
        <v>21</v>
      </c>
      <c r="Q648" s="373">
        <f t="shared" si="40"/>
        <v>401</v>
      </c>
      <c r="R648" s="383">
        <v>0</v>
      </c>
      <c r="S648" s="384"/>
      <c r="T648" s="384"/>
      <c r="U648" s="385"/>
      <c r="V648" s="385"/>
      <c r="W648" s="117">
        <v>0</v>
      </c>
      <c r="X648" s="387"/>
      <c r="Y648" s="385"/>
      <c r="Z648" s="384"/>
      <c r="AA648" s="384"/>
      <c r="AB648" s="385"/>
      <c r="AC648" s="385">
        <v>6</v>
      </c>
      <c r="AD648" s="386">
        <v>0</v>
      </c>
      <c r="AE648" s="109">
        <v>0</v>
      </c>
      <c r="AF648" s="116"/>
      <c r="AG648" s="116"/>
      <c r="AH648" s="124">
        <v>0</v>
      </c>
      <c r="AI648" s="386">
        <v>0</v>
      </c>
      <c r="AJ648" s="396">
        <v>0</v>
      </c>
      <c r="AK648" s="383"/>
      <c r="AL648" s="385"/>
      <c r="AM648" s="117">
        <v>0</v>
      </c>
      <c r="AN648" s="396">
        <v>0</v>
      </c>
      <c r="AO648" s="383">
        <v>0</v>
      </c>
      <c r="AP648" s="391"/>
      <c r="AQ648" s="384"/>
      <c r="AR648" s="117">
        <v>0</v>
      </c>
      <c r="AS648" s="387">
        <v>0</v>
      </c>
      <c r="AT648" s="384"/>
      <c r="AU648" s="383"/>
      <c r="AV648" s="384"/>
      <c r="AW648" s="383"/>
      <c r="AX648" s="126"/>
      <c r="AY648" s="384">
        <v>15</v>
      </c>
      <c r="AZ648" s="385"/>
      <c r="BA648" s="385"/>
      <c r="BB648" s="377">
        <v>0</v>
      </c>
      <c r="BC648" s="377">
        <v>0</v>
      </c>
      <c r="BD648" s="377">
        <v>0</v>
      </c>
      <c r="BE648" s="378"/>
      <c r="BF648" s="109"/>
      <c r="BG648" s="109"/>
      <c r="BH648" s="116"/>
      <c r="BI648" s="117"/>
      <c r="BJ648" s="378"/>
      <c r="BK648" s="378"/>
      <c r="BL648" s="117"/>
      <c r="BM648" s="383">
        <v>0</v>
      </c>
      <c r="BN648" s="384"/>
      <c r="BO648" s="384"/>
    </row>
    <row r="649" spans="1:67" ht="24" customHeight="1" x14ac:dyDescent="0.3">
      <c r="A649" s="364" t="s">
        <v>4389</v>
      </c>
      <c r="B649" s="365" t="s">
        <v>4384</v>
      </c>
      <c r="C649" s="366" t="s">
        <v>696</v>
      </c>
      <c r="D649" s="367">
        <f t="shared" si="28"/>
        <v>40</v>
      </c>
      <c r="E649" s="368">
        <f t="shared" si="29"/>
        <v>16</v>
      </c>
      <c r="F649" s="368">
        <f t="shared" si="30"/>
        <v>0</v>
      </c>
      <c r="G649" s="368">
        <f t="shared" si="31"/>
        <v>0</v>
      </c>
      <c r="H649" s="368">
        <f t="shared" si="32"/>
        <v>0</v>
      </c>
      <c r="I649" s="368">
        <f t="shared" si="33"/>
        <v>0</v>
      </c>
      <c r="J649" s="368">
        <f t="shared" si="34"/>
        <v>0</v>
      </c>
      <c r="K649" s="368">
        <f t="shared" si="35"/>
        <v>0</v>
      </c>
      <c r="L649" s="368">
        <f t="shared" si="36"/>
        <v>0</v>
      </c>
      <c r="M649" s="369">
        <f t="shared" si="37"/>
        <v>0</v>
      </c>
      <c r="N649" s="370">
        <f t="shared" si="38"/>
        <v>56</v>
      </c>
      <c r="O649" s="371"/>
      <c r="P649" s="372">
        <f t="shared" si="39"/>
        <v>56</v>
      </c>
      <c r="Q649" s="373">
        <f t="shared" si="40"/>
        <v>182</v>
      </c>
      <c r="R649" s="374">
        <v>0</v>
      </c>
      <c r="S649" s="119"/>
      <c r="T649" s="119"/>
      <c r="U649" s="113"/>
      <c r="V649" s="113"/>
      <c r="W649" s="117">
        <v>0</v>
      </c>
      <c r="X649" s="123"/>
      <c r="Y649" s="113"/>
      <c r="Z649" s="119"/>
      <c r="AA649" s="119"/>
      <c r="AB649" s="113">
        <v>16</v>
      </c>
      <c r="AC649" s="113">
        <v>0</v>
      </c>
      <c r="AD649" s="386">
        <v>0</v>
      </c>
      <c r="AE649" s="109">
        <v>0</v>
      </c>
      <c r="AF649" s="116"/>
      <c r="AG649" s="116"/>
      <c r="AH649" s="124">
        <v>0</v>
      </c>
      <c r="AI649" s="386">
        <v>0</v>
      </c>
      <c r="AJ649" s="390">
        <v>0</v>
      </c>
      <c r="AK649" s="374"/>
      <c r="AL649" s="113"/>
      <c r="AM649" s="386">
        <v>0</v>
      </c>
      <c r="AN649" s="390">
        <v>0</v>
      </c>
      <c r="AO649" s="374">
        <v>0</v>
      </c>
      <c r="AP649" s="376"/>
      <c r="AQ649" s="119"/>
      <c r="AR649" s="386">
        <v>0</v>
      </c>
      <c r="AS649" s="123">
        <v>0</v>
      </c>
      <c r="AT649" s="119"/>
      <c r="AU649" s="374"/>
      <c r="AV649" s="119"/>
      <c r="AW649" s="374"/>
      <c r="AX649" s="392">
        <v>40</v>
      </c>
      <c r="AY649" s="119"/>
      <c r="AZ649" s="113"/>
      <c r="BA649" s="113"/>
      <c r="BB649" s="377">
        <v>0</v>
      </c>
      <c r="BC649" s="377">
        <v>0</v>
      </c>
      <c r="BD649" s="377">
        <v>0</v>
      </c>
      <c r="BE649" s="378"/>
      <c r="BF649" s="109"/>
      <c r="BG649" s="109"/>
      <c r="BH649" s="116"/>
      <c r="BI649" s="386"/>
      <c r="BJ649" s="378"/>
      <c r="BK649" s="378"/>
      <c r="BL649" s="386"/>
      <c r="BM649" s="374">
        <v>0</v>
      </c>
      <c r="BN649" s="119"/>
      <c r="BO649" s="119"/>
    </row>
    <row r="650" spans="1:67" ht="24" customHeight="1" x14ac:dyDescent="0.3">
      <c r="A650" s="379" t="s">
        <v>1259</v>
      </c>
      <c r="B650" s="365" t="s">
        <v>1260</v>
      </c>
      <c r="C650" s="366" t="s">
        <v>1261</v>
      </c>
      <c r="D650" s="367">
        <f t="shared" si="28"/>
        <v>4</v>
      </c>
      <c r="E650" s="368">
        <f t="shared" si="29"/>
        <v>0</v>
      </c>
      <c r="F650" s="368">
        <f t="shared" si="30"/>
        <v>0</v>
      </c>
      <c r="G650" s="368">
        <f t="shared" si="31"/>
        <v>0</v>
      </c>
      <c r="H650" s="368">
        <f t="shared" si="32"/>
        <v>0</v>
      </c>
      <c r="I650" s="368">
        <f t="shared" si="33"/>
        <v>0</v>
      </c>
      <c r="J650" s="368">
        <f t="shared" si="34"/>
        <v>0</v>
      </c>
      <c r="K650" s="368">
        <f t="shared" si="35"/>
        <v>0</v>
      </c>
      <c r="L650" s="368">
        <f t="shared" si="36"/>
        <v>0</v>
      </c>
      <c r="M650" s="369">
        <f t="shared" si="37"/>
        <v>0</v>
      </c>
      <c r="N650" s="370">
        <f t="shared" si="38"/>
        <v>4</v>
      </c>
      <c r="O650" s="371"/>
      <c r="P650" s="372">
        <f t="shared" si="39"/>
        <v>4</v>
      </c>
      <c r="Q650" s="373">
        <f t="shared" si="40"/>
        <v>829</v>
      </c>
      <c r="R650" s="383">
        <v>0</v>
      </c>
      <c r="S650" s="384"/>
      <c r="T650" s="384"/>
      <c r="U650" s="385"/>
      <c r="V650" s="385"/>
      <c r="W650" s="117">
        <v>0</v>
      </c>
      <c r="X650" s="123"/>
      <c r="Y650" s="385"/>
      <c r="Z650" s="384"/>
      <c r="AA650" s="384"/>
      <c r="AB650" s="385"/>
      <c r="AC650" s="113">
        <v>0</v>
      </c>
      <c r="AD650" s="386">
        <v>0</v>
      </c>
      <c r="AE650" s="109">
        <v>0</v>
      </c>
      <c r="AF650" s="116"/>
      <c r="AG650" s="116"/>
      <c r="AH650" s="124">
        <v>0</v>
      </c>
      <c r="AI650" s="386">
        <v>0</v>
      </c>
      <c r="AJ650" s="396">
        <v>0</v>
      </c>
      <c r="AK650" s="374"/>
      <c r="AL650" s="385"/>
      <c r="AM650" s="386">
        <v>0</v>
      </c>
      <c r="AN650" s="396">
        <v>0</v>
      </c>
      <c r="AO650" s="374">
        <v>0</v>
      </c>
      <c r="AP650" s="376"/>
      <c r="AQ650" s="384"/>
      <c r="AR650" s="117">
        <v>0</v>
      </c>
      <c r="AS650" s="123">
        <v>0</v>
      </c>
      <c r="AT650" s="384"/>
      <c r="AU650" s="374"/>
      <c r="AV650" s="384"/>
      <c r="AW650" s="374"/>
      <c r="AX650" s="392"/>
      <c r="AY650" s="384"/>
      <c r="AZ650" s="385"/>
      <c r="BA650" s="385"/>
      <c r="BB650" s="377">
        <v>0</v>
      </c>
      <c r="BC650" s="377">
        <v>0</v>
      </c>
      <c r="BD650" s="377">
        <v>0</v>
      </c>
      <c r="BE650" s="378"/>
      <c r="BF650" s="214"/>
      <c r="BG650" s="214">
        <v>4</v>
      </c>
      <c r="BH650" s="116"/>
      <c r="BI650" s="117"/>
      <c r="BJ650" s="378"/>
      <c r="BK650" s="378"/>
      <c r="BL650" s="117"/>
      <c r="BM650" s="374">
        <v>0</v>
      </c>
      <c r="BN650" s="384"/>
      <c r="BO650" s="384"/>
    </row>
    <row r="651" spans="1:67" ht="24" customHeight="1" x14ac:dyDescent="0.3">
      <c r="A651" s="379" t="s">
        <v>1377</v>
      </c>
      <c r="B651" s="365" t="s">
        <v>1267</v>
      </c>
      <c r="C651" s="366" t="s">
        <v>834</v>
      </c>
      <c r="D651" s="367">
        <f t="shared" si="28"/>
        <v>17</v>
      </c>
      <c r="E651" s="368">
        <f t="shared" si="29"/>
        <v>13</v>
      </c>
      <c r="F651" s="368">
        <f t="shared" si="30"/>
        <v>0</v>
      </c>
      <c r="G651" s="368">
        <f t="shared" si="31"/>
        <v>0</v>
      </c>
      <c r="H651" s="368">
        <f t="shared" si="32"/>
        <v>0</v>
      </c>
      <c r="I651" s="368">
        <f t="shared" si="33"/>
        <v>0</v>
      </c>
      <c r="J651" s="368">
        <f t="shared" si="34"/>
        <v>0</v>
      </c>
      <c r="K651" s="368">
        <f t="shared" si="35"/>
        <v>0</v>
      </c>
      <c r="L651" s="368">
        <f t="shared" si="36"/>
        <v>0</v>
      </c>
      <c r="M651" s="369">
        <f t="shared" si="37"/>
        <v>0</v>
      </c>
      <c r="N651" s="370">
        <f t="shared" si="38"/>
        <v>30</v>
      </c>
      <c r="O651" s="371"/>
      <c r="P651" s="372">
        <f t="shared" si="39"/>
        <v>30</v>
      </c>
      <c r="Q651" s="373">
        <f t="shared" si="40"/>
        <v>309</v>
      </c>
      <c r="R651" s="383">
        <v>0</v>
      </c>
      <c r="S651" s="384"/>
      <c r="T651" s="384"/>
      <c r="U651" s="385"/>
      <c r="V651" s="385"/>
      <c r="W651" s="386">
        <v>0</v>
      </c>
      <c r="X651" s="387"/>
      <c r="Y651" s="385"/>
      <c r="Z651" s="384"/>
      <c r="AA651" s="384"/>
      <c r="AB651" s="385"/>
      <c r="AC651" s="113">
        <v>13</v>
      </c>
      <c r="AD651" s="117">
        <v>0</v>
      </c>
      <c r="AE651" s="109">
        <v>0</v>
      </c>
      <c r="AF651" s="116"/>
      <c r="AG651" s="116"/>
      <c r="AH651" s="124">
        <v>0</v>
      </c>
      <c r="AI651" s="117">
        <v>0</v>
      </c>
      <c r="AJ651" s="375">
        <v>0</v>
      </c>
      <c r="AK651" s="383"/>
      <c r="AL651" s="385"/>
      <c r="AM651" s="117">
        <v>0</v>
      </c>
      <c r="AN651" s="375">
        <v>0</v>
      </c>
      <c r="AO651" s="374">
        <v>0</v>
      </c>
      <c r="AP651" s="391"/>
      <c r="AQ651" s="384"/>
      <c r="AR651" s="117">
        <v>0</v>
      </c>
      <c r="AS651" s="123">
        <v>0</v>
      </c>
      <c r="AT651" s="384"/>
      <c r="AU651" s="374"/>
      <c r="AV651" s="384"/>
      <c r="AW651" s="374"/>
      <c r="AX651" s="392">
        <v>17</v>
      </c>
      <c r="AY651" s="384"/>
      <c r="AZ651" s="385"/>
      <c r="BA651" s="385"/>
      <c r="BB651" s="377">
        <v>0</v>
      </c>
      <c r="BC651" s="377">
        <v>0</v>
      </c>
      <c r="BD651" s="377">
        <v>0</v>
      </c>
      <c r="BE651" s="378"/>
      <c r="BF651" s="109"/>
      <c r="BG651" s="109"/>
      <c r="BH651" s="116"/>
      <c r="BI651" s="117"/>
      <c r="BJ651" s="378"/>
      <c r="BK651" s="378"/>
      <c r="BL651" s="117"/>
      <c r="BM651" s="383">
        <v>0</v>
      </c>
      <c r="BN651" s="384"/>
      <c r="BO651" s="384"/>
    </row>
    <row r="652" spans="1:67" ht="24" customHeight="1" x14ac:dyDescent="0.3">
      <c r="A652" s="380" t="s">
        <v>4390</v>
      </c>
      <c r="B652" s="381" t="s">
        <v>4391</v>
      </c>
      <c r="C652" s="382" t="s">
        <v>1654</v>
      </c>
      <c r="D652" s="367">
        <f t="shared" si="28"/>
        <v>0</v>
      </c>
      <c r="E652" s="368">
        <f t="shared" si="29"/>
        <v>0</v>
      </c>
      <c r="F652" s="368">
        <f t="shared" si="30"/>
        <v>0</v>
      </c>
      <c r="G652" s="368">
        <f t="shared" si="31"/>
        <v>0</v>
      </c>
      <c r="H652" s="368">
        <f t="shared" si="32"/>
        <v>0</v>
      </c>
      <c r="I652" s="368">
        <f t="shared" si="33"/>
        <v>0</v>
      </c>
      <c r="J652" s="368">
        <f t="shared" si="34"/>
        <v>0</v>
      </c>
      <c r="K652" s="368">
        <f t="shared" si="35"/>
        <v>0</v>
      </c>
      <c r="L652" s="368">
        <f t="shared" si="36"/>
        <v>0</v>
      </c>
      <c r="M652" s="369">
        <f t="shared" si="37"/>
        <v>0</v>
      </c>
      <c r="N652" s="370">
        <f t="shared" si="38"/>
        <v>0</v>
      </c>
      <c r="O652" s="371"/>
      <c r="P652" s="372">
        <f t="shared" si="39"/>
        <v>0</v>
      </c>
      <c r="Q652" s="373" t="str">
        <f t="shared" si="40"/>
        <v/>
      </c>
      <c r="R652" s="383">
        <v>0</v>
      </c>
      <c r="S652" s="119"/>
      <c r="T652" s="119"/>
      <c r="U652" s="113"/>
      <c r="V652" s="113"/>
      <c r="W652" s="386">
        <v>0</v>
      </c>
      <c r="X652" s="387"/>
      <c r="Y652" s="113"/>
      <c r="Z652" s="119"/>
      <c r="AA652" s="119"/>
      <c r="AB652" s="113"/>
      <c r="AC652" s="385">
        <v>0</v>
      </c>
      <c r="AD652" s="386">
        <v>0</v>
      </c>
      <c r="AE652" s="109">
        <v>0</v>
      </c>
      <c r="AF652" s="388"/>
      <c r="AG652" s="388"/>
      <c r="AH652" s="389">
        <v>0</v>
      </c>
      <c r="AI652" s="386">
        <v>0</v>
      </c>
      <c r="AJ652" s="396">
        <v>0</v>
      </c>
      <c r="AK652" s="383"/>
      <c r="AL652" s="113"/>
      <c r="AM652" s="386">
        <v>0</v>
      </c>
      <c r="AN652" s="390">
        <v>0</v>
      </c>
      <c r="AO652" s="374">
        <v>0</v>
      </c>
      <c r="AP652" s="391"/>
      <c r="AQ652" s="119"/>
      <c r="AR652" s="117">
        <v>0</v>
      </c>
      <c r="AS652" s="123">
        <v>0</v>
      </c>
      <c r="AT652" s="119"/>
      <c r="AU652" s="374"/>
      <c r="AV652" s="119"/>
      <c r="AW652" s="374"/>
      <c r="AX652" s="126"/>
      <c r="AY652" s="119"/>
      <c r="AZ652" s="113"/>
      <c r="BA652" s="113"/>
      <c r="BB652" s="394">
        <v>0</v>
      </c>
      <c r="BC652" s="394">
        <v>0</v>
      </c>
      <c r="BD652" s="394">
        <v>0</v>
      </c>
      <c r="BE652" s="393"/>
      <c r="BF652" s="109"/>
      <c r="BG652" s="109"/>
      <c r="BH652" s="388"/>
      <c r="BI652" s="117"/>
      <c r="BJ652" s="393"/>
      <c r="BK652" s="393"/>
      <c r="BL652" s="117"/>
      <c r="BM652" s="383">
        <v>0</v>
      </c>
      <c r="BN652" s="119"/>
      <c r="BO652" s="119"/>
    </row>
    <row r="653" spans="1:67" ht="24" customHeight="1" x14ac:dyDescent="0.3">
      <c r="A653" s="380" t="s">
        <v>5155</v>
      </c>
      <c r="B653" s="381" t="s">
        <v>5156</v>
      </c>
      <c r="C653" s="382" t="s">
        <v>1327</v>
      </c>
      <c r="D653" s="367">
        <f t="shared" si="28"/>
        <v>0</v>
      </c>
      <c r="E653" s="368">
        <f t="shared" si="29"/>
        <v>0</v>
      </c>
      <c r="F653" s="368">
        <f t="shared" si="30"/>
        <v>0</v>
      </c>
      <c r="G653" s="368">
        <f t="shared" si="31"/>
        <v>0</v>
      </c>
      <c r="H653" s="368">
        <f t="shared" si="32"/>
        <v>0</v>
      </c>
      <c r="I653" s="368">
        <f t="shared" si="33"/>
        <v>0</v>
      </c>
      <c r="J653" s="368">
        <f t="shared" si="34"/>
        <v>0</v>
      </c>
      <c r="K653" s="368">
        <f t="shared" si="35"/>
        <v>0</v>
      </c>
      <c r="L653" s="368">
        <f t="shared" si="36"/>
        <v>0</v>
      </c>
      <c r="M653" s="369">
        <f t="shared" si="37"/>
        <v>0</v>
      </c>
      <c r="N653" s="370">
        <f t="shared" si="38"/>
        <v>0</v>
      </c>
      <c r="O653" s="371"/>
      <c r="P653" s="372">
        <f t="shared" si="39"/>
        <v>0</v>
      </c>
      <c r="Q653" s="373" t="str">
        <f t="shared" si="40"/>
        <v/>
      </c>
      <c r="R653" s="374">
        <v>0</v>
      </c>
      <c r="S653" s="119"/>
      <c r="T653" s="119"/>
      <c r="U653" s="113"/>
      <c r="V653" s="113"/>
      <c r="W653" s="117">
        <v>0</v>
      </c>
      <c r="X653" s="123"/>
      <c r="Y653" s="113"/>
      <c r="Z653" s="119"/>
      <c r="AA653" s="119"/>
      <c r="AB653" s="113"/>
      <c r="AC653" s="385">
        <v>0</v>
      </c>
      <c r="AD653" s="117">
        <v>0</v>
      </c>
      <c r="AE653" s="109">
        <v>0</v>
      </c>
      <c r="AF653" s="388"/>
      <c r="AG653" s="388"/>
      <c r="AH653" s="124">
        <v>0</v>
      </c>
      <c r="AI653" s="117">
        <v>0</v>
      </c>
      <c r="AJ653" s="375">
        <v>0</v>
      </c>
      <c r="AK653" s="374"/>
      <c r="AL653" s="113"/>
      <c r="AM653" s="117">
        <v>0</v>
      </c>
      <c r="AN653" s="375">
        <v>0</v>
      </c>
      <c r="AO653" s="374">
        <v>0</v>
      </c>
      <c r="AP653" s="376"/>
      <c r="AQ653" s="119"/>
      <c r="AR653" s="117">
        <v>0</v>
      </c>
      <c r="AS653" s="123">
        <v>0</v>
      </c>
      <c r="AT653" s="119"/>
      <c r="AU653" s="374"/>
      <c r="AV653" s="119"/>
      <c r="AW653" s="374"/>
      <c r="AX653" s="392"/>
      <c r="AY653" s="119"/>
      <c r="AZ653" s="113"/>
      <c r="BA653" s="113"/>
      <c r="BB653" s="377">
        <v>0</v>
      </c>
      <c r="BC653" s="377">
        <v>0</v>
      </c>
      <c r="BD653" s="377">
        <v>0</v>
      </c>
      <c r="BE653" s="393"/>
      <c r="BF653" s="109"/>
      <c r="BG653" s="109"/>
      <c r="BH653" s="388"/>
      <c r="BI653" s="117"/>
      <c r="BJ653" s="393"/>
      <c r="BK653" s="393"/>
      <c r="BL653" s="117"/>
      <c r="BM653" s="383">
        <v>0</v>
      </c>
      <c r="BN653" s="119"/>
      <c r="BO653" s="119"/>
    </row>
    <row r="654" spans="1:67" ht="24" customHeight="1" x14ac:dyDescent="0.3">
      <c r="A654" s="379" t="s">
        <v>1382</v>
      </c>
      <c r="B654" s="365" t="s">
        <v>1383</v>
      </c>
      <c r="C654" s="366" t="s">
        <v>269</v>
      </c>
      <c r="D654" s="367">
        <f t="shared" si="28"/>
        <v>18</v>
      </c>
      <c r="E654" s="368">
        <f t="shared" si="29"/>
        <v>15</v>
      </c>
      <c r="F654" s="368">
        <f t="shared" si="30"/>
        <v>14</v>
      </c>
      <c r="G654" s="368">
        <f t="shared" si="31"/>
        <v>5</v>
      </c>
      <c r="H654" s="368">
        <f t="shared" si="32"/>
        <v>1</v>
      </c>
      <c r="I654" s="368">
        <f t="shared" si="33"/>
        <v>0</v>
      </c>
      <c r="J654" s="368">
        <f t="shared" si="34"/>
        <v>0</v>
      </c>
      <c r="K654" s="368">
        <f t="shared" si="35"/>
        <v>0</v>
      </c>
      <c r="L654" s="368">
        <f t="shared" si="36"/>
        <v>0</v>
      </c>
      <c r="M654" s="369">
        <f t="shared" si="37"/>
        <v>0</v>
      </c>
      <c r="N654" s="370">
        <f t="shared" si="38"/>
        <v>53</v>
      </c>
      <c r="O654" s="371"/>
      <c r="P654" s="372">
        <f t="shared" si="39"/>
        <v>53</v>
      </c>
      <c r="Q654" s="373">
        <f t="shared" si="40"/>
        <v>200</v>
      </c>
      <c r="R654" s="374">
        <v>0</v>
      </c>
      <c r="S654" s="119"/>
      <c r="T654" s="119"/>
      <c r="U654" s="113"/>
      <c r="V654" s="113"/>
      <c r="W654" s="386">
        <v>0</v>
      </c>
      <c r="X654" s="387"/>
      <c r="Y654" s="113"/>
      <c r="Z654" s="119"/>
      <c r="AA654" s="119"/>
      <c r="AB654" s="113"/>
      <c r="AC654" s="113">
        <v>18</v>
      </c>
      <c r="AD654" s="117">
        <v>5</v>
      </c>
      <c r="AE654" s="109">
        <v>1</v>
      </c>
      <c r="AF654" s="116"/>
      <c r="AG654" s="116"/>
      <c r="AH654" s="389">
        <v>0</v>
      </c>
      <c r="AI654" s="117">
        <v>0</v>
      </c>
      <c r="AJ654" s="375">
        <v>0</v>
      </c>
      <c r="AK654" s="383"/>
      <c r="AL654" s="113">
        <v>15</v>
      </c>
      <c r="AM654" s="117">
        <v>0</v>
      </c>
      <c r="AN654" s="375">
        <v>0</v>
      </c>
      <c r="AO654" s="374">
        <v>0</v>
      </c>
      <c r="AP654" s="391"/>
      <c r="AQ654" s="119"/>
      <c r="AR654" s="117">
        <v>0</v>
      </c>
      <c r="AS654" s="123">
        <v>0</v>
      </c>
      <c r="AT654" s="119"/>
      <c r="AU654" s="374"/>
      <c r="AV654" s="119"/>
      <c r="AW654" s="374"/>
      <c r="AX654" s="126">
        <v>14</v>
      </c>
      <c r="AY654" s="119"/>
      <c r="AZ654" s="113"/>
      <c r="BA654" s="113"/>
      <c r="BB654" s="377">
        <v>0</v>
      </c>
      <c r="BC654" s="377">
        <v>0</v>
      </c>
      <c r="BD654" s="377">
        <v>0</v>
      </c>
      <c r="BE654" s="378"/>
      <c r="BF654" s="109"/>
      <c r="BG654" s="109"/>
      <c r="BH654" s="116"/>
      <c r="BI654" s="117"/>
      <c r="BJ654" s="378"/>
      <c r="BK654" s="378"/>
      <c r="BL654" s="117"/>
      <c r="BM654" s="374">
        <v>0</v>
      </c>
      <c r="BN654" s="119">
        <v>5</v>
      </c>
      <c r="BO654" s="119">
        <v>4</v>
      </c>
    </row>
    <row r="655" spans="1:67" ht="24" customHeight="1" x14ac:dyDescent="0.3">
      <c r="A655" s="364" t="s">
        <v>4394</v>
      </c>
      <c r="B655" s="365" t="s">
        <v>4395</v>
      </c>
      <c r="C655" s="366" t="s">
        <v>907</v>
      </c>
      <c r="D655" s="367">
        <f t="shared" si="28"/>
        <v>12</v>
      </c>
      <c r="E655" s="368">
        <f t="shared" si="29"/>
        <v>0</v>
      </c>
      <c r="F655" s="368">
        <f t="shared" si="30"/>
        <v>0</v>
      </c>
      <c r="G655" s="368">
        <f t="shared" si="31"/>
        <v>0</v>
      </c>
      <c r="H655" s="368">
        <f t="shared" si="32"/>
        <v>0</v>
      </c>
      <c r="I655" s="368">
        <f t="shared" si="33"/>
        <v>0</v>
      </c>
      <c r="J655" s="368">
        <f t="shared" si="34"/>
        <v>0</v>
      </c>
      <c r="K655" s="368">
        <f t="shared" si="35"/>
        <v>0</v>
      </c>
      <c r="L655" s="368">
        <f t="shared" si="36"/>
        <v>0</v>
      </c>
      <c r="M655" s="369">
        <f t="shared" si="37"/>
        <v>0</v>
      </c>
      <c r="N655" s="370">
        <f t="shared" si="38"/>
        <v>12</v>
      </c>
      <c r="O655" s="371"/>
      <c r="P655" s="372">
        <f t="shared" si="39"/>
        <v>12</v>
      </c>
      <c r="Q655" s="373">
        <f t="shared" si="40"/>
        <v>569</v>
      </c>
      <c r="R655" s="374">
        <v>0</v>
      </c>
      <c r="S655" s="119"/>
      <c r="T655" s="119"/>
      <c r="U655" s="113"/>
      <c r="V655" s="113"/>
      <c r="W655" s="117">
        <v>0</v>
      </c>
      <c r="X655" s="123"/>
      <c r="Y655" s="113"/>
      <c r="Z655" s="119"/>
      <c r="AA655" s="119"/>
      <c r="AB655" s="113">
        <v>12</v>
      </c>
      <c r="AC655" s="385">
        <v>0</v>
      </c>
      <c r="AD655" s="117">
        <v>0</v>
      </c>
      <c r="AE655" s="109">
        <v>0</v>
      </c>
      <c r="AF655" s="116"/>
      <c r="AG655" s="116"/>
      <c r="AH655" s="389">
        <v>0</v>
      </c>
      <c r="AI655" s="117">
        <v>0</v>
      </c>
      <c r="AJ655" s="375">
        <v>0</v>
      </c>
      <c r="AK655" s="374"/>
      <c r="AL655" s="113"/>
      <c r="AM655" s="117">
        <v>0</v>
      </c>
      <c r="AN655" s="375">
        <v>0</v>
      </c>
      <c r="AO655" s="383">
        <v>0</v>
      </c>
      <c r="AP655" s="376"/>
      <c r="AQ655" s="119"/>
      <c r="AR655" s="117">
        <v>0</v>
      </c>
      <c r="AS655" s="123">
        <v>0</v>
      </c>
      <c r="AT655" s="119"/>
      <c r="AU655" s="383"/>
      <c r="AV655" s="119"/>
      <c r="AW655" s="383"/>
      <c r="AX655" s="126"/>
      <c r="AY655" s="119"/>
      <c r="AZ655" s="113"/>
      <c r="BA655" s="113"/>
      <c r="BB655" s="394">
        <v>0</v>
      </c>
      <c r="BC655" s="394">
        <v>0</v>
      </c>
      <c r="BD655" s="394">
        <v>0</v>
      </c>
      <c r="BE655" s="378"/>
      <c r="BF655" s="109"/>
      <c r="BG655" s="109"/>
      <c r="BH655" s="116"/>
      <c r="BI655" s="117"/>
      <c r="BJ655" s="378"/>
      <c r="BK655" s="378"/>
      <c r="BL655" s="117"/>
      <c r="BM655" s="383">
        <v>0</v>
      </c>
      <c r="BN655" s="119"/>
      <c r="BO655" s="119"/>
    </row>
    <row r="656" spans="1:67" ht="24" customHeight="1" x14ac:dyDescent="0.3">
      <c r="A656" s="364" t="s">
        <v>4396</v>
      </c>
      <c r="B656" s="365" t="s">
        <v>4395</v>
      </c>
      <c r="C656" s="366" t="s">
        <v>2551</v>
      </c>
      <c r="D656" s="367">
        <f t="shared" si="28"/>
        <v>80</v>
      </c>
      <c r="E656" s="368">
        <f t="shared" si="29"/>
        <v>35</v>
      </c>
      <c r="F656" s="368">
        <f t="shared" si="30"/>
        <v>24</v>
      </c>
      <c r="G656" s="368">
        <f t="shared" si="31"/>
        <v>20</v>
      </c>
      <c r="H656" s="368">
        <f t="shared" si="32"/>
        <v>0</v>
      </c>
      <c r="I656" s="368">
        <f t="shared" si="33"/>
        <v>0</v>
      </c>
      <c r="J656" s="368">
        <f t="shared" si="34"/>
        <v>0</v>
      </c>
      <c r="K656" s="368">
        <f t="shared" si="35"/>
        <v>0</v>
      </c>
      <c r="L656" s="368">
        <f t="shared" si="36"/>
        <v>0</v>
      </c>
      <c r="M656" s="369">
        <f t="shared" si="37"/>
        <v>0</v>
      </c>
      <c r="N656" s="370">
        <f t="shared" si="38"/>
        <v>159</v>
      </c>
      <c r="O656" s="371"/>
      <c r="P656" s="372">
        <f t="shared" si="39"/>
        <v>159</v>
      </c>
      <c r="Q656" s="373">
        <f t="shared" si="40"/>
        <v>97</v>
      </c>
      <c r="R656" s="383">
        <v>0</v>
      </c>
      <c r="S656" s="119"/>
      <c r="T656" s="119"/>
      <c r="U656" s="113"/>
      <c r="V656" s="113"/>
      <c r="W656" s="117">
        <v>0</v>
      </c>
      <c r="X656" s="387"/>
      <c r="Y656" s="113"/>
      <c r="Z656" s="119"/>
      <c r="AA656" s="119"/>
      <c r="AB656" s="113">
        <v>24</v>
      </c>
      <c r="AC656" s="113">
        <v>0</v>
      </c>
      <c r="AD656" s="117">
        <v>0</v>
      </c>
      <c r="AE656" s="109">
        <v>0</v>
      </c>
      <c r="AF656" s="116"/>
      <c r="AG656" s="116"/>
      <c r="AH656" s="124">
        <v>0</v>
      </c>
      <c r="AI656" s="117">
        <v>80</v>
      </c>
      <c r="AJ656" s="375">
        <v>0</v>
      </c>
      <c r="AK656" s="383"/>
      <c r="AL656" s="113"/>
      <c r="AM656" s="117">
        <v>20</v>
      </c>
      <c r="AN656" s="375">
        <v>0</v>
      </c>
      <c r="AO656" s="383">
        <v>0</v>
      </c>
      <c r="AP656" s="391"/>
      <c r="AQ656" s="119"/>
      <c r="AR656" s="117">
        <v>0</v>
      </c>
      <c r="AS656" s="123">
        <v>0</v>
      </c>
      <c r="AT656" s="119"/>
      <c r="AU656" s="383"/>
      <c r="AV656" s="119"/>
      <c r="AW656" s="383"/>
      <c r="AX656" s="126">
        <v>35</v>
      </c>
      <c r="AY656" s="119"/>
      <c r="AZ656" s="113"/>
      <c r="BA656" s="113"/>
      <c r="BB656" s="377">
        <v>0</v>
      </c>
      <c r="BC656" s="377">
        <v>0</v>
      </c>
      <c r="BD656" s="377">
        <v>0</v>
      </c>
      <c r="BE656" s="378"/>
      <c r="BF656" s="109"/>
      <c r="BG656" s="109"/>
      <c r="BH656" s="116"/>
      <c r="BI656" s="117"/>
      <c r="BJ656" s="378"/>
      <c r="BK656" s="378"/>
      <c r="BL656" s="117"/>
      <c r="BM656" s="383">
        <v>0</v>
      </c>
      <c r="BN656" s="119"/>
      <c r="BO656" s="119"/>
    </row>
    <row r="657" spans="1:67" ht="24" customHeight="1" x14ac:dyDescent="0.3">
      <c r="A657" s="364" t="s">
        <v>4397</v>
      </c>
      <c r="B657" s="365" t="s">
        <v>4398</v>
      </c>
      <c r="C657" s="366" t="s">
        <v>2534</v>
      </c>
      <c r="D657" s="367">
        <f t="shared" si="28"/>
        <v>0</v>
      </c>
      <c r="E657" s="368">
        <f t="shared" si="29"/>
        <v>0</v>
      </c>
      <c r="F657" s="368">
        <f t="shared" si="30"/>
        <v>0</v>
      </c>
      <c r="G657" s="368">
        <f t="shared" si="31"/>
        <v>0</v>
      </c>
      <c r="H657" s="368">
        <f t="shared" si="32"/>
        <v>0</v>
      </c>
      <c r="I657" s="368">
        <f t="shared" si="33"/>
        <v>0</v>
      </c>
      <c r="J657" s="368">
        <f t="shared" si="34"/>
        <v>0</v>
      </c>
      <c r="K657" s="368">
        <f t="shared" si="35"/>
        <v>0</v>
      </c>
      <c r="L657" s="368">
        <f t="shared" si="36"/>
        <v>0</v>
      </c>
      <c r="M657" s="369">
        <f t="shared" si="37"/>
        <v>0</v>
      </c>
      <c r="N657" s="370">
        <f t="shared" si="38"/>
        <v>0</v>
      </c>
      <c r="O657" s="371"/>
      <c r="P657" s="372">
        <f t="shared" si="39"/>
        <v>0</v>
      </c>
      <c r="Q657" s="373" t="str">
        <f t="shared" si="40"/>
        <v/>
      </c>
      <c r="R657" s="374">
        <v>0</v>
      </c>
      <c r="S657" s="384"/>
      <c r="T657" s="384"/>
      <c r="U657" s="385"/>
      <c r="V657" s="385"/>
      <c r="W657" s="117">
        <v>0</v>
      </c>
      <c r="X657" s="123"/>
      <c r="Y657" s="385"/>
      <c r="Z657" s="384"/>
      <c r="AA657" s="384"/>
      <c r="AB657" s="385"/>
      <c r="AC657" s="385">
        <v>0</v>
      </c>
      <c r="AD657" s="117">
        <v>0</v>
      </c>
      <c r="AE657" s="109">
        <v>0</v>
      </c>
      <c r="AF657" s="116"/>
      <c r="AG657" s="116"/>
      <c r="AH657" s="124">
        <v>0</v>
      </c>
      <c r="AI657" s="117">
        <v>0</v>
      </c>
      <c r="AJ657" s="375">
        <v>0</v>
      </c>
      <c r="AK657" s="374"/>
      <c r="AL657" s="385"/>
      <c r="AM657" s="117">
        <v>0</v>
      </c>
      <c r="AN657" s="375">
        <v>0</v>
      </c>
      <c r="AO657" s="374">
        <v>0</v>
      </c>
      <c r="AP657" s="376"/>
      <c r="AQ657" s="384"/>
      <c r="AR657" s="117">
        <v>0</v>
      </c>
      <c r="AS657" s="123">
        <v>0</v>
      </c>
      <c r="AT657" s="384"/>
      <c r="AU657" s="374"/>
      <c r="AV657" s="384"/>
      <c r="AW657" s="374"/>
      <c r="AX657" s="126"/>
      <c r="AY657" s="384"/>
      <c r="AZ657" s="385"/>
      <c r="BA657" s="385"/>
      <c r="BB657" s="377">
        <v>0</v>
      </c>
      <c r="BC657" s="377">
        <v>0</v>
      </c>
      <c r="BD657" s="377">
        <v>0</v>
      </c>
      <c r="BE657" s="378"/>
      <c r="BF657" s="109"/>
      <c r="BG657" s="109"/>
      <c r="BH657" s="116"/>
      <c r="BI657" s="117"/>
      <c r="BJ657" s="378"/>
      <c r="BK657" s="378"/>
      <c r="BL657" s="117"/>
      <c r="BM657" s="374">
        <v>0</v>
      </c>
      <c r="BN657" s="384"/>
      <c r="BO657" s="384"/>
    </row>
    <row r="658" spans="1:67" ht="24" customHeight="1" x14ac:dyDescent="0.3">
      <c r="A658" s="364" t="s">
        <v>4401</v>
      </c>
      <c r="B658" s="365" t="s">
        <v>4402</v>
      </c>
      <c r="C658" s="366" t="s">
        <v>1575</v>
      </c>
      <c r="D658" s="367">
        <f t="shared" si="28"/>
        <v>15</v>
      </c>
      <c r="E658" s="368">
        <f t="shared" si="29"/>
        <v>6</v>
      </c>
      <c r="F658" s="368">
        <f t="shared" si="30"/>
        <v>0</v>
      </c>
      <c r="G658" s="368">
        <f t="shared" si="31"/>
        <v>0</v>
      </c>
      <c r="H658" s="368">
        <f t="shared" si="32"/>
        <v>0</v>
      </c>
      <c r="I658" s="368">
        <f t="shared" si="33"/>
        <v>0</v>
      </c>
      <c r="J658" s="368">
        <f t="shared" si="34"/>
        <v>0</v>
      </c>
      <c r="K658" s="368">
        <f t="shared" si="35"/>
        <v>0</v>
      </c>
      <c r="L658" s="368">
        <f t="shared" si="36"/>
        <v>0</v>
      </c>
      <c r="M658" s="369">
        <f t="shared" si="37"/>
        <v>0</v>
      </c>
      <c r="N658" s="370">
        <f t="shared" si="38"/>
        <v>21</v>
      </c>
      <c r="O658" s="371"/>
      <c r="P658" s="372">
        <f t="shared" si="39"/>
        <v>21</v>
      </c>
      <c r="Q658" s="373">
        <f t="shared" si="40"/>
        <v>401</v>
      </c>
      <c r="R658" s="374">
        <v>0</v>
      </c>
      <c r="S658" s="384"/>
      <c r="T658" s="384"/>
      <c r="U658" s="385"/>
      <c r="V658" s="385"/>
      <c r="W658" s="117">
        <v>0</v>
      </c>
      <c r="X658" s="123"/>
      <c r="Y658" s="385"/>
      <c r="Z658" s="384"/>
      <c r="AA658" s="384"/>
      <c r="AB658" s="385"/>
      <c r="AC658" s="113">
        <v>15</v>
      </c>
      <c r="AD658" s="117">
        <v>0</v>
      </c>
      <c r="AE658" s="214">
        <v>0</v>
      </c>
      <c r="AF658" s="116"/>
      <c r="AG658" s="116"/>
      <c r="AH658" s="124">
        <v>0</v>
      </c>
      <c r="AI658" s="117">
        <v>0</v>
      </c>
      <c r="AJ658" s="375">
        <v>0</v>
      </c>
      <c r="AK658" s="374"/>
      <c r="AL658" s="385"/>
      <c r="AM658" s="117">
        <v>0</v>
      </c>
      <c r="AN658" s="375">
        <v>0</v>
      </c>
      <c r="AO658" s="374">
        <v>0</v>
      </c>
      <c r="AP658" s="376"/>
      <c r="AQ658" s="384"/>
      <c r="AR658" s="117">
        <v>0</v>
      </c>
      <c r="AS658" s="123">
        <v>0</v>
      </c>
      <c r="AT658" s="384"/>
      <c r="AU658" s="374"/>
      <c r="AV658" s="384"/>
      <c r="AW658" s="374"/>
      <c r="AX658" s="126">
        <v>6</v>
      </c>
      <c r="AY658" s="384"/>
      <c r="AZ658" s="385"/>
      <c r="BA658" s="385"/>
      <c r="BB658" s="394">
        <v>0</v>
      </c>
      <c r="BC658" s="394">
        <v>0</v>
      </c>
      <c r="BD658" s="394">
        <v>0</v>
      </c>
      <c r="BE658" s="378"/>
      <c r="BF658" s="214"/>
      <c r="BG658" s="214"/>
      <c r="BH658" s="116"/>
      <c r="BI658" s="117"/>
      <c r="BJ658" s="378"/>
      <c r="BK658" s="378"/>
      <c r="BL658" s="117"/>
      <c r="BM658" s="374">
        <v>0</v>
      </c>
      <c r="BN658" s="384"/>
      <c r="BO658" s="384"/>
    </row>
    <row r="659" spans="1:67" ht="24" customHeight="1" x14ac:dyDescent="0.3">
      <c r="A659" s="364" t="s">
        <v>4403</v>
      </c>
      <c r="B659" s="365" t="s">
        <v>4404</v>
      </c>
      <c r="C659" s="366" t="s">
        <v>696</v>
      </c>
      <c r="D659" s="367">
        <f t="shared" si="28"/>
        <v>0</v>
      </c>
      <c r="E659" s="368">
        <f t="shared" si="29"/>
        <v>0</v>
      </c>
      <c r="F659" s="368">
        <f t="shared" si="30"/>
        <v>0</v>
      </c>
      <c r="G659" s="368">
        <f t="shared" si="31"/>
        <v>0</v>
      </c>
      <c r="H659" s="368">
        <f t="shared" si="32"/>
        <v>0</v>
      </c>
      <c r="I659" s="368">
        <f t="shared" si="33"/>
        <v>0</v>
      </c>
      <c r="J659" s="368">
        <f t="shared" si="34"/>
        <v>0</v>
      </c>
      <c r="K659" s="368">
        <f t="shared" si="35"/>
        <v>0</v>
      </c>
      <c r="L659" s="368">
        <f t="shared" si="36"/>
        <v>0</v>
      </c>
      <c r="M659" s="369">
        <f t="shared" si="37"/>
        <v>0</v>
      </c>
      <c r="N659" s="370">
        <f t="shared" si="38"/>
        <v>0</v>
      </c>
      <c r="O659" s="371"/>
      <c r="P659" s="372">
        <f t="shared" si="39"/>
        <v>0</v>
      </c>
      <c r="Q659" s="373" t="str">
        <f t="shared" si="40"/>
        <v/>
      </c>
      <c r="R659" s="374">
        <v>0</v>
      </c>
      <c r="S659" s="119"/>
      <c r="T659" s="119"/>
      <c r="U659" s="113"/>
      <c r="V659" s="113"/>
      <c r="W659" s="117">
        <v>0</v>
      </c>
      <c r="X659" s="123"/>
      <c r="Y659" s="113"/>
      <c r="Z659" s="119"/>
      <c r="AA659" s="119"/>
      <c r="AB659" s="113"/>
      <c r="AC659" s="113">
        <v>0</v>
      </c>
      <c r="AD659" s="117">
        <v>0</v>
      </c>
      <c r="AE659" s="214">
        <v>0</v>
      </c>
      <c r="AF659" s="116"/>
      <c r="AG659" s="116"/>
      <c r="AH659" s="389">
        <v>0</v>
      </c>
      <c r="AI659" s="117">
        <v>0</v>
      </c>
      <c r="AJ659" s="375">
        <v>0</v>
      </c>
      <c r="AK659" s="374"/>
      <c r="AL659" s="113"/>
      <c r="AM659" s="117">
        <v>0</v>
      </c>
      <c r="AN659" s="375">
        <v>0</v>
      </c>
      <c r="AO659" s="383">
        <v>0</v>
      </c>
      <c r="AP659" s="376"/>
      <c r="AQ659" s="119"/>
      <c r="AR659" s="386">
        <v>0</v>
      </c>
      <c r="AS659" s="123">
        <v>0</v>
      </c>
      <c r="AT659" s="119"/>
      <c r="AU659" s="383"/>
      <c r="AV659" s="119"/>
      <c r="AW659" s="383"/>
      <c r="AX659" s="392"/>
      <c r="AY659" s="119"/>
      <c r="AZ659" s="113"/>
      <c r="BA659" s="113"/>
      <c r="BB659" s="377">
        <v>0</v>
      </c>
      <c r="BC659" s="377">
        <v>0</v>
      </c>
      <c r="BD659" s="377">
        <v>0</v>
      </c>
      <c r="BE659" s="378"/>
      <c r="BF659" s="214"/>
      <c r="BG659" s="214"/>
      <c r="BH659" s="116"/>
      <c r="BI659" s="386"/>
      <c r="BJ659" s="378"/>
      <c r="BK659" s="378"/>
      <c r="BL659" s="386"/>
      <c r="BM659" s="374">
        <v>0</v>
      </c>
      <c r="BN659" s="119"/>
      <c r="BO659" s="119"/>
    </row>
    <row r="660" spans="1:67" ht="24" customHeight="1" x14ac:dyDescent="0.3">
      <c r="A660" s="364" t="s">
        <v>5175</v>
      </c>
      <c r="B660" s="365" t="s">
        <v>4407</v>
      </c>
      <c r="C660" s="366" t="s">
        <v>2185</v>
      </c>
      <c r="D660" s="367">
        <f t="shared" si="28"/>
        <v>0</v>
      </c>
      <c r="E660" s="368">
        <f t="shared" si="29"/>
        <v>0</v>
      </c>
      <c r="F660" s="368">
        <f t="shared" si="30"/>
        <v>0</v>
      </c>
      <c r="G660" s="368">
        <f t="shared" si="31"/>
        <v>0</v>
      </c>
      <c r="H660" s="368">
        <f t="shared" si="32"/>
        <v>0</v>
      </c>
      <c r="I660" s="368">
        <f t="shared" si="33"/>
        <v>0</v>
      </c>
      <c r="J660" s="368">
        <f t="shared" si="34"/>
        <v>0</v>
      </c>
      <c r="K660" s="368">
        <f t="shared" si="35"/>
        <v>0</v>
      </c>
      <c r="L660" s="368">
        <f t="shared" si="36"/>
        <v>0</v>
      </c>
      <c r="M660" s="369">
        <f t="shared" si="37"/>
        <v>0</v>
      </c>
      <c r="N660" s="370">
        <f t="shared" si="38"/>
        <v>0</v>
      </c>
      <c r="O660" s="371"/>
      <c r="P660" s="372">
        <f t="shared" si="39"/>
        <v>0</v>
      </c>
      <c r="Q660" s="373" t="str">
        <f t="shared" si="40"/>
        <v/>
      </c>
      <c r="R660" s="374">
        <v>0</v>
      </c>
      <c r="S660" s="119"/>
      <c r="T660" s="119"/>
      <c r="U660" s="113"/>
      <c r="V660" s="113"/>
      <c r="W660" s="386">
        <v>0</v>
      </c>
      <c r="X660" s="123"/>
      <c r="Y660" s="113"/>
      <c r="Z660" s="119"/>
      <c r="AA660" s="119"/>
      <c r="AB660" s="113"/>
      <c r="AC660" s="113">
        <v>0</v>
      </c>
      <c r="AD660" s="117">
        <v>0</v>
      </c>
      <c r="AE660" s="109">
        <v>0</v>
      </c>
      <c r="AF660" s="116"/>
      <c r="AG660" s="116"/>
      <c r="AH660" s="124">
        <v>0</v>
      </c>
      <c r="AI660" s="117">
        <v>0</v>
      </c>
      <c r="AJ660" s="375">
        <v>0</v>
      </c>
      <c r="AK660" s="374"/>
      <c r="AL660" s="113"/>
      <c r="AM660" s="117">
        <v>0</v>
      </c>
      <c r="AN660" s="375">
        <v>0</v>
      </c>
      <c r="AO660" s="383">
        <v>0</v>
      </c>
      <c r="AP660" s="376"/>
      <c r="AQ660" s="119"/>
      <c r="AR660" s="117">
        <v>0</v>
      </c>
      <c r="AS660" s="387">
        <v>0</v>
      </c>
      <c r="AT660" s="119"/>
      <c r="AU660" s="383"/>
      <c r="AV660" s="119"/>
      <c r="AW660" s="383"/>
      <c r="AX660" s="126"/>
      <c r="AY660" s="119"/>
      <c r="AZ660" s="113"/>
      <c r="BA660" s="113"/>
      <c r="BB660" s="377">
        <v>0</v>
      </c>
      <c r="BC660" s="377">
        <v>0</v>
      </c>
      <c r="BD660" s="377">
        <v>0</v>
      </c>
      <c r="BE660" s="378"/>
      <c r="BF660" s="109"/>
      <c r="BG660" s="109"/>
      <c r="BH660" s="116"/>
      <c r="BI660" s="117"/>
      <c r="BJ660" s="378"/>
      <c r="BK660" s="378"/>
      <c r="BL660" s="117"/>
      <c r="BM660" s="374">
        <v>0</v>
      </c>
      <c r="BN660" s="119"/>
      <c r="BO660" s="119"/>
    </row>
    <row r="661" spans="1:67" ht="24" customHeight="1" x14ac:dyDescent="0.3">
      <c r="A661" s="364" t="s">
        <v>4408</v>
      </c>
      <c r="B661" s="365" t="s">
        <v>4409</v>
      </c>
      <c r="C661" s="366" t="s">
        <v>116</v>
      </c>
      <c r="D661" s="367">
        <f t="shared" si="28"/>
        <v>0</v>
      </c>
      <c r="E661" s="368">
        <f t="shared" si="29"/>
        <v>0</v>
      </c>
      <c r="F661" s="368">
        <f t="shared" si="30"/>
        <v>0</v>
      </c>
      <c r="G661" s="368">
        <f t="shared" si="31"/>
        <v>0</v>
      </c>
      <c r="H661" s="368">
        <f t="shared" si="32"/>
        <v>0</v>
      </c>
      <c r="I661" s="368">
        <f t="shared" si="33"/>
        <v>0</v>
      </c>
      <c r="J661" s="368">
        <f t="shared" si="34"/>
        <v>0</v>
      </c>
      <c r="K661" s="368">
        <f t="shared" si="35"/>
        <v>0</v>
      </c>
      <c r="L661" s="368">
        <f t="shared" si="36"/>
        <v>0</v>
      </c>
      <c r="M661" s="369">
        <f t="shared" si="37"/>
        <v>0</v>
      </c>
      <c r="N661" s="370">
        <f t="shared" si="38"/>
        <v>0</v>
      </c>
      <c r="O661" s="371"/>
      <c r="P661" s="372">
        <f t="shared" si="39"/>
        <v>0</v>
      </c>
      <c r="Q661" s="373" t="str">
        <f t="shared" si="40"/>
        <v/>
      </c>
      <c r="R661" s="374">
        <v>0</v>
      </c>
      <c r="S661" s="384"/>
      <c r="T661" s="384"/>
      <c r="U661" s="385"/>
      <c r="V661" s="385"/>
      <c r="W661" s="386">
        <v>0</v>
      </c>
      <c r="X661" s="123"/>
      <c r="Y661" s="385"/>
      <c r="Z661" s="384"/>
      <c r="AA661" s="384"/>
      <c r="AB661" s="385"/>
      <c r="AC661" s="113">
        <v>0</v>
      </c>
      <c r="AD661" s="386">
        <v>0</v>
      </c>
      <c r="AE661" s="214">
        <v>0</v>
      </c>
      <c r="AF661" s="116"/>
      <c r="AG661" s="116"/>
      <c r="AH661" s="124">
        <v>0</v>
      </c>
      <c r="AI661" s="386">
        <v>0</v>
      </c>
      <c r="AJ661" s="396">
        <v>0</v>
      </c>
      <c r="AK661" s="374"/>
      <c r="AL661" s="385"/>
      <c r="AM661" s="386">
        <v>0</v>
      </c>
      <c r="AN661" s="396">
        <v>0</v>
      </c>
      <c r="AO661" s="374">
        <v>0</v>
      </c>
      <c r="AP661" s="376"/>
      <c r="AQ661" s="384"/>
      <c r="AR661" s="386">
        <v>0</v>
      </c>
      <c r="AS661" s="123">
        <v>0</v>
      </c>
      <c r="AT661" s="384"/>
      <c r="AU661" s="374"/>
      <c r="AV661" s="384"/>
      <c r="AW661" s="374"/>
      <c r="AX661" s="126"/>
      <c r="AY661" s="384"/>
      <c r="AZ661" s="385"/>
      <c r="BA661" s="385"/>
      <c r="BB661" s="377">
        <v>0</v>
      </c>
      <c r="BC661" s="377">
        <v>0</v>
      </c>
      <c r="BD661" s="377">
        <v>0</v>
      </c>
      <c r="BE661" s="378"/>
      <c r="BF661" s="214"/>
      <c r="BG661" s="214"/>
      <c r="BH661" s="116"/>
      <c r="BI661" s="386"/>
      <c r="BJ661" s="378"/>
      <c r="BK661" s="378"/>
      <c r="BL661" s="386"/>
      <c r="BM661" s="374">
        <v>0</v>
      </c>
      <c r="BN661" s="384"/>
      <c r="BO661" s="384"/>
    </row>
    <row r="662" spans="1:67" ht="24" customHeight="1" x14ac:dyDescent="0.3">
      <c r="A662" s="364" t="s">
        <v>4410</v>
      </c>
      <c r="B662" s="365" t="s">
        <v>5182</v>
      </c>
      <c r="C662" s="366" t="s">
        <v>429</v>
      </c>
      <c r="D662" s="367">
        <f t="shared" si="28"/>
        <v>9</v>
      </c>
      <c r="E662" s="368">
        <f t="shared" si="29"/>
        <v>0</v>
      </c>
      <c r="F662" s="368">
        <f t="shared" si="30"/>
        <v>0</v>
      </c>
      <c r="G662" s="368">
        <f t="shared" si="31"/>
        <v>0</v>
      </c>
      <c r="H662" s="368">
        <f t="shared" si="32"/>
        <v>0</v>
      </c>
      <c r="I662" s="368">
        <f t="shared" si="33"/>
        <v>0</v>
      </c>
      <c r="J662" s="368">
        <f t="shared" si="34"/>
        <v>0</v>
      </c>
      <c r="K662" s="368">
        <f t="shared" si="35"/>
        <v>0</v>
      </c>
      <c r="L662" s="368">
        <f t="shared" si="36"/>
        <v>0</v>
      </c>
      <c r="M662" s="369">
        <f t="shared" si="37"/>
        <v>0</v>
      </c>
      <c r="N662" s="370">
        <f t="shared" si="38"/>
        <v>9</v>
      </c>
      <c r="O662" s="371"/>
      <c r="P662" s="372">
        <f t="shared" si="39"/>
        <v>9</v>
      </c>
      <c r="Q662" s="373">
        <f t="shared" si="40"/>
        <v>659</v>
      </c>
      <c r="R662" s="374">
        <v>0</v>
      </c>
      <c r="S662" s="384"/>
      <c r="T662" s="384"/>
      <c r="U662" s="385"/>
      <c r="V662" s="385"/>
      <c r="W662" s="117">
        <v>0</v>
      </c>
      <c r="X662" s="123"/>
      <c r="Y662" s="385"/>
      <c r="Z662" s="384"/>
      <c r="AA662" s="384"/>
      <c r="AB662" s="385"/>
      <c r="AC662" s="113">
        <v>9</v>
      </c>
      <c r="AD662" s="386">
        <v>0</v>
      </c>
      <c r="AE662" s="109">
        <v>0</v>
      </c>
      <c r="AF662" s="116"/>
      <c r="AG662" s="116"/>
      <c r="AH662" s="124">
        <v>0</v>
      </c>
      <c r="AI662" s="117">
        <v>0</v>
      </c>
      <c r="AJ662" s="375">
        <v>0</v>
      </c>
      <c r="AK662" s="374"/>
      <c r="AL662" s="385"/>
      <c r="AM662" s="117">
        <v>0</v>
      </c>
      <c r="AN662" s="375">
        <v>0</v>
      </c>
      <c r="AO662" s="383">
        <v>0</v>
      </c>
      <c r="AP662" s="376"/>
      <c r="AQ662" s="384"/>
      <c r="AR662" s="117">
        <v>0</v>
      </c>
      <c r="AS662" s="387">
        <v>0</v>
      </c>
      <c r="AT662" s="384"/>
      <c r="AU662" s="383"/>
      <c r="AV662" s="384"/>
      <c r="AW662" s="383"/>
      <c r="AX662" s="126"/>
      <c r="AY662" s="384"/>
      <c r="AZ662" s="385"/>
      <c r="BA662" s="385"/>
      <c r="BB662" s="377">
        <v>0</v>
      </c>
      <c r="BC662" s="377">
        <v>0</v>
      </c>
      <c r="BD662" s="377">
        <v>0</v>
      </c>
      <c r="BE662" s="378"/>
      <c r="BF662" s="109"/>
      <c r="BG662" s="109"/>
      <c r="BH662" s="116"/>
      <c r="BI662" s="117"/>
      <c r="BJ662" s="378"/>
      <c r="BK662" s="378"/>
      <c r="BL662" s="117"/>
      <c r="BM662" s="374">
        <v>0</v>
      </c>
      <c r="BN662" s="384"/>
      <c r="BO662" s="384"/>
    </row>
    <row r="663" spans="1:67" ht="24" customHeight="1" x14ac:dyDescent="0.3">
      <c r="A663" s="364" t="s">
        <v>4414</v>
      </c>
      <c r="B663" s="365" t="s">
        <v>4415</v>
      </c>
      <c r="C663" s="366" t="s">
        <v>2318</v>
      </c>
      <c r="D663" s="367">
        <f t="shared" si="28"/>
        <v>12</v>
      </c>
      <c r="E663" s="368">
        <f t="shared" si="29"/>
        <v>6</v>
      </c>
      <c r="F663" s="368">
        <f t="shared" si="30"/>
        <v>0</v>
      </c>
      <c r="G663" s="368">
        <f t="shared" si="31"/>
        <v>0</v>
      </c>
      <c r="H663" s="368">
        <f t="shared" si="32"/>
        <v>0</v>
      </c>
      <c r="I663" s="368">
        <f t="shared" si="33"/>
        <v>0</v>
      </c>
      <c r="J663" s="368">
        <f t="shared" si="34"/>
        <v>0</v>
      </c>
      <c r="K663" s="368">
        <f t="shared" si="35"/>
        <v>0</v>
      </c>
      <c r="L663" s="368">
        <f t="shared" si="36"/>
        <v>0</v>
      </c>
      <c r="M663" s="369">
        <f t="shared" si="37"/>
        <v>0</v>
      </c>
      <c r="N663" s="370">
        <f t="shared" si="38"/>
        <v>18</v>
      </c>
      <c r="O663" s="371"/>
      <c r="P663" s="372">
        <f t="shared" si="39"/>
        <v>18</v>
      </c>
      <c r="Q663" s="373">
        <f t="shared" si="40"/>
        <v>449</v>
      </c>
      <c r="R663" s="374">
        <v>0</v>
      </c>
      <c r="S663" s="119"/>
      <c r="T663" s="119"/>
      <c r="U663" s="113"/>
      <c r="V663" s="113"/>
      <c r="W663" s="386">
        <v>0</v>
      </c>
      <c r="X663" s="123"/>
      <c r="Y663" s="113"/>
      <c r="Z663" s="119"/>
      <c r="AA663" s="119"/>
      <c r="AB663" s="113"/>
      <c r="AC663" s="113">
        <v>12</v>
      </c>
      <c r="AD663" s="117">
        <v>0</v>
      </c>
      <c r="AE663" s="214">
        <v>0</v>
      </c>
      <c r="AF663" s="116"/>
      <c r="AG663" s="116"/>
      <c r="AH663" s="124">
        <v>0</v>
      </c>
      <c r="AI663" s="386">
        <v>0</v>
      </c>
      <c r="AJ663" s="396">
        <v>0</v>
      </c>
      <c r="AK663" s="374"/>
      <c r="AL663" s="113"/>
      <c r="AM663" s="386">
        <v>0</v>
      </c>
      <c r="AN663" s="390">
        <v>0</v>
      </c>
      <c r="AO663" s="383">
        <v>0</v>
      </c>
      <c r="AP663" s="376"/>
      <c r="AQ663" s="119"/>
      <c r="AR663" s="117">
        <v>0</v>
      </c>
      <c r="AS663" s="387">
        <v>0</v>
      </c>
      <c r="AT663" s="119"/>
      <c r="AU663" s="383"/>
      <c r="AV663" s="119"/>
      <c r="AW663" s="383"/>
      <c r="AX663" s="126"/>
      <c r="AY663" s="119">
        <v>6</v>
      </c>
      <c r="AZ663" s="113"/>
      <c r="BA663" s="113"/>
      <c r="BB663" s="377">
        <v>0</v>
      </c>
      <c r="BC663" s="377">
        <v>0</v>
      </c>
      <c r="BD663" s="377">
        <v>0</v>
      </c>
      <c r="BE663" s="378"/>
      <c r="BF663" s="214"/>
      <c r="BG663" s="214"/>
      <c r="BH663" s="116"/>
      <c r="BI663" s="117"/>
      <c r="BJ663" s="378"/>
      <c r="BK663" s="378"/>
      <c r="BL663" s="117"/>
      <c r="BM663" s="374">
        <v>0</v>
      </c>
      <c r="BN663" s="119"/>
      <c r="BO663" s="119"/>
    </row>
    <row r="664" spans="1:67" ht="24" customHeight="1" x14ac:dyDescent="0.3">
      <c r="A664" s="379" t="s">
        <v>4416</v>
      </c>
      <c r="B664" s="365" t="s">
        <v>4417</v>
      </c>
      <c r="C664" s="366" t="s">
        <v>1911</v>
      </c>
      <c r="D664" s="367">
        <f t="shared" si="28"/>
        <v>12</v>
      </c>
      <c r="E664" s="368">
        <f t="shared" si="29"/>
        <v>6</v>
      </c>
      <c r="F664" s="368">
        <f t="shared" si="30"/>
        <v>0</v>
      </c>
      <c r="G664" s="368">
        <f t="shared" si="31"/>
        <v>0</v>
      </c>
      <c r="H664" s="368">
        <f t="shared" si="32"/>
        <v>0</v>
      </c>
      <c r="I664" s="368">
        <f t="shared" si="33"/>
        <v>0</v>
      </c>
      <c r="J664" s="368">
        <f t="shared" si="34"/>
        <v>0</v>
      </c>
      <c r="K664" s="368">
        <f t="shared" si="35"/>
        <v>0</v>
      </c>
      <c r="L664" s="368">
        <f t="shared" si="36"/>
        <v>0</v>
      </c>
      <c r="M664" s="369">
        <f t="shared" si="37"/>
        <v>0</v>
      </c>
      <c r="N664" s="370">
        <f t="shared" si="38"/>
        <v>18</v>
      </c>
      <c r="O664" s="371"/>
      <c r="P664" s="372">
        <f t="shared" si="39"/>
        <v>18</v>
      </c>
      <c r="Q664" s="373">
        <f t="shared" si="40"/>
        <v>449</v>
      </c>
      <c r="R664" s="374">
        <v>0</v>
      </c>
      <c r="S664" s="119"/>
      <c r="T664" s="119"/>
      <c r="U664" s="113"/>
      <c r="V664" s="113"/>
      <c r="W664" s="386">
        <v>0</v>
      </c>
      <c r="X664" s="123"/>
      <c r="Y664" s="113"/>
      <c r="Z664" s="119"/>
      <c r="AA664" s="119"/>
      <c r="AB664" s="113">
        <v>12</v>
      </c>
      <c r="AC664" s="385">
        <v>0</v>
      </c>
      <c r="AD664" s="386">
        <v>0</v>
      </c>
      <c r="AE664" s="109">
        <v>0</v>
      </c>
      <c r="AF664" s="116"/>
      <c r="AG664" s="116"/>
      <c r="AH664" s="124">
        <v>0</v>
      </c>
      <c r="AI664" s="117">
        <v>0</v>
      </c>
      <c r="AJ664" s="375">
        <v>0</v>
      </c>
      <c r="AK664" s="374"/>
      <c r="AL664" s="113"/>
      <c r="AM664" s="117">
        <v>0</v>
      </c>
      <c r="AN664" s="375">
        <v>0</v>
      </c>
      <c r="AO664" s="383">
        <v>0</v>
      </c>
      <c r="AP664" s="376"/>
      <c r="AQ664" s="119"/>
      <c r="AR664" s="386">
        <v>0</v>
      </c>
      <c r="AS664" s="387">
        <v>0</v>
      </c>
      <c r="AT664" s="119"/>
      <c r="AU664" s="383"/>
      <c r="AV664" s="119"/>
      <c r="AW664" s="383"/>
      <c r="AX664" s="392">
        <v>6</v>
      </c>
      <c r="AY664" s="119"/>
      <c r="AZ664" s="113"/>
      <c r="BA664" s="113"/>
      <c r="BB664" s="377">
        <v>0</v>
      </c>
      <c r="BC664" s="377">
        <v>0</v>
      </c>
      <c r="BD664" s="377">
        <v>0</v>
      </c>
      <c r="BE664" s="378"/>
      <c r="BF664" s="109"/>
      <c r="BG664" s="109"/>
      <c r="BH664" s="116"/>
      <c r="BI664" s="386"/>
      <c r="BJ664" s="378"/>
      <c r="BK664" s="378"/>
      <c r="BL664" s="386"/>
      <c r="BM664" s="374">
        <v>0</v>
      </c>
      <c r="BN664" s="119"/>
      <c r="BO664" s="119"/>
    </row>
    <row r="665" spans="1:67" ht="24" customHeight="1" x14ac:dyDescent="0.3">
      <c r="A665" s="364" t="s">
        <v>5190</v>
      </c>
      <c r="B665" s="365" t="s">
        <v>5191</v>
      </c>
      <c r="C665" s="366" t="s">
        <v>43</v>
      </c>
      <c r="D665" s="367">
        <f t="shared" si="28"/>
        <v>0</v>
      </c>
      <c r="E665" s="368">
        <f t="shared" si="29"/>
        <v>0</v>
      </c>
      <c r="F665" s="368">
        <f t="shared" si="30"/>
        <v>0</v>
      </c>
      <c r="G665" s="368">
        <f t="shared" si="31"/>
        <v>0</v>
      </c>
      <c r="H665" s="368">
        <f t="shared" si="32"/>
        <v>0</v>
      </c>
      <c r="I665" s="368">
        <f t="shared" si="33"/>
        <v>0</v>
      </c>
      <c r="J665" s="368">
        <f t="shared" si="34"/>
        <v>0</v>
      </c>
      <c r="K665" s="368">
        <f t="shared" si="35"/>
        <v>0</v>
      </c>
      <c r="L665" s="368">
        <f t="shared" si="36"/>
        <v>0</v>
      </c>
      <c r="M665" s="369">
        <f t="shared" si="37"/>
        <v>0</v>
      </c>
      <c r="N665" s="370">
        <f t="shared" si="38"/>
        <v>0</v>
      </c>
      <c r="O665" s="371"/>
      <c r="P665" s="372">
        <f t="shared" si="39"/>
        <v>0</v>
      </c>
      <c r="Q665" s="373" t="str">
        <f t="shared" si="40"/>
        <v/>
      </c>
      <c r="R665" s="383">
        <v>0</v>
      </c>
      <c r="S665" s="119"/>
      <c r="T665" s="119"/>
      <c r="U665" s="113"/>
      <c r="V665" s="113"/>
      <c r="W665" s="117">
        <v>0</v>
      </c>
      <c r="X665" s="123"/>
      <c r="Y665" s="113"/>
      <c r="Z665" s="119"/>
      <c r="AA665" s="119"/>
      <c r="AB665" s="113"/>
      <c r="AC665" s="113">
        <v>0</v>
      </c>
      <c r="AD665" s="117">
        <v>0</v>
      </c>
      <c r="AE665" s="109">
        <v>0</v>
      </c>
      <c r="AF665" s="116"/>
      <c r="AG665" s="116"/>
      <c r="AH665" s="124">
        <v>0</v>
      </c>
      <c r="AI665" s="117">
        <v>0</v>
      </c>
      <c r="AJ665" s="375">
        <v>0</v>
      </c>
      <c r="AK665" s="374"/>
      <c r="AL665" s="113"/>
      <c r="AM665" s="117">
        <v>0</v>
      </c>
      <c r="AN665" s="375">
        <v>0</v>
      </c>
      <c r="AO665" s="374">
        <v>0</v>
      </c>
      <c r="AP665" s="376"/>
      <c r="AQ665" s="119"/>
      <c r="AR665" s="117">
        <v>0</v>
      </c>
      <c r="AS665" s="123">
        <v>0</v>
      </c>
      <c r="AT665" s="119"/>
      <c r="AU665" s="374"/>
      <c r="AV665" s="119"/>
      <c r="AW665" s="374"/>
      <c r="AX665" s="392"/>
      <c r="AY665" s="119"/>
      <c r="AZ665" s="113"/>
      <c r="BA665" s="113"/>
      <c r="BB665" s="377">
        <v>0</v>
      </c>
      <c r="BC665" s="377">
        <v>0</v>
      </c>
      <c r="BD665" s="377">
        <v>0</v>
      </c>
      <c r="BE665" s="378"/>
      <c r="BF665" s="109"/>
      <c r="BG665" s="109"/>
      <c r="BH665" s="116"/>
      <c r="BI665" s="117"/>
      <c r="BJ665" s="378"/>
      <c r="BK665" s="378"/>
      <c r="BL665" s="117"/>
      <c r="BM665" s="374">
        <v>0</v>
      </c>
      <c r="BN665" s="119"/>
      <c r="BO665" s="119"/>
    </row>
    <row r="666" spans="1:67" ht="24" customHeight="1" x14ac:dyDescent="0.3">
      <c r="A666" s="379" t="s">
        <v>4418</v>
      </c>
      <c r="B666" s="365" t="s">
        <v>4419</v>
      </c>
      <c r="C666" s="366" t="s">
        <v>1919</v>
      </c>
      <c r="D666" s="367">
        <f t="shared" si="28"/>
        <v>6</v>
      </c>
      <c r="E666" s="368">
        <f t="shared" si="29"/>
        <v>3</v>
      </c>
      <c r="F666" s="368">
        <f t="shared" si="30"/>
        <v>0</v>
      </c>
      <c r="G666" s="368">
        <f t="shared" si="31"/>
        <v>0</v>
      </c>
      <c r="H666" s="368">
        <f t="shared" si="32"/>
        <v>0</v>
      </c>
      <c r="I666" s="368">
        <f t="shared" si="33"/>
        <v>0</v>
      </c>
      <c r="J666" s="368">
        <f t="shared" si="34"/>
        <v>0</v>
      </c>
      <c r="K666" s="368">
        <f t="shared" si="35"/>
        <v>0</v>
      </c>
      <c r="L666" s="368">
        <f t="shared" si="36"/>
        <v>0</v>
      </c>
      <c r="M666" s="369">
        <f t="shared" si="37"/>
        <v>0</v>
      </c>
      <c r="N666" s="370">
        <f t="shared" si="38"/>
        <v>9</v>
      </c>
      <c r="O666" s="371"/>
      <c r="P666" s="372">
        <f t="shared" si="39"/>
        <v>9</v>
      </c>
      <c r="Q666" s="373">
        <f t="shared" si="40"/>
        <v>659</v>
      </c>
      <c r="R666" s="374">
        <v>0</v>
      </c>
      <c r="S666" s="119"/>
      <c r="T666" s="119"/>
      <c r="U666" s="113"/>
      <c r="V666" s="113"/>
      <c r="W666" s="386">
        <v>0</v>
      </c>
      <c r="X666" s="387"/>
      <c r="Y666" s="113"/>
      <c r="Z666" s="119"/>
      <c r="AA666" s="119"/>
      <c r="AB666" s="113"/>
      <c r="AC666" s="113">
        <v>3</v>
      </c>
      <c r="AD666" s="117">
        <v>0</v>
      </c>
      <c r="AE666" s="109">
        <v>0</v>
      </c>
      <c r="AF666" s="116"/>
      <c r="AG666" s="116"/>
      <c r="AH666" s="124">
        <v>0</v>
      </c>
      <c r="AI666" s="386">
        <v>0</v>
      </c>
      <c r="AJ666" s="390">
        <v>0</v>
      </c>
      <c r="AK666" s="383"/>
      <c r="AL666" s="113"/>
      <c r="AM666" s="386">
        <v>0</v>
      </c>
      <c r="AN666" s="390">
        <v>0</v>
      </c>
      <c r="AO666" s="383">
        <v>0</v>
      </c>
      <c r="AP666" s="391"/>
      <c r="AQ666" s="119"/>
      <c r="AR666" s="117">
        <v>0</v>
      </c>
      <c r="AS666" s="387">
        <v>0</v>
      </c>
      <c r="AT666" s="119"/>
      <c r="AU666" s="383"/>
      <c r="AV666" s="119"/>
      <c r="AW666" s="383"/>
      <c r="AX666" s="392"/>
      <c r="AY666" s="119">
        <v>6</v>
      </c>
      <c r="AZ666" s="113"/>
      <c r="BA666" s="113"/>
      <c r="BB666" s="377">
        <v>0</v>
      </c>
      <c r="BC666" s="377">
        <v>0</v>
      </c>
      <c r="BD666" s="377">
        <v>0</v>
      </c>
      <c r="BE666" s="378"/>
      <c r="BF666" s="109"/>
      <c r="BG666" s="109"/>
      <c r="BH666" s="116"/>
      <c r="BI666" s="117"/>
      <c r="BJ666" s="378"/>
      <c r="BK666" s="378"/>
      <c r="BL666" s="117"/>
      <c r="BM666" s="374">
        <v>0</v>
      </c>
      <c r="BN666" s="119"/>
      <c r="BO666" s="119"/>
    </row>
    <row r="667" spans="1:67" ht="24" customHeight="1" x14ac:dyDescent="0.3">
      <c r="A667" s="379" t="s">
        <v>4420</v>
      </c>
      <c r="B667" s="365" t="s">
        <v>4421</v>
      </c>
      <c r="C667" s="366" t="s">
        <v>2541</v>
      </c>
      <c r="D667" s="367">
        <f t="shared" si="28"/>
        <v>28</v>
      </c>
      <c r="E667" s="368">
        <f t="shared" si="29"/>
        <v>19</v>
      </c>
      <c r="F667" s="368">
        <f t="shared" si="30"/>
        <v>0</v>
      </c>
      <c r="G667" s="368">
        <f t="shared" si="31"/>
        <v>0</v>
      </c>
      <c r="H667" s="368">
        <f t="shared" si="32"/>
        <v>0</v>
      </c>
      <c r="I667" s="368">
        <f t="shared" si="33"/>
        <v>0</v>
      </c>
      <c r="J667" s="368">
        <f t="shared" si="34"/>
        <v>0</v>
      </c>
      <c r="K667" s="368">
        <f t="shared" si="35"/>
        <v>0</v>
      </c>
      <c r="L667" s="368">
        <f t="shared" si="36"/>
        <v>0</v>
      </c>
      <c r="M667" s="369">
        <f t="shared" si="37"/>
        <v>0</v>
      </c>
      <c r="N667" s="370">
        <f t="shared" si="38"/>
        <v>47</v>
      </c>
      <c r="O667" s="371"/>
      <c r="P667" s="372">
        <f t="shared" si="39"/>
        <v>47</v>
      </c>
      <c r="Q667" s="373">
        <f t="shared" si="40"/>
        <v>222</v>
      </c>
      <c r="R667" s="383">
        <v>0</v>
      </c>
      <c r="S667" s="119"/>
      <c r="T667" s="119"/>
      <c r="U667" s="113"/>
      <c r="V667" s="113"/>
      <c r="W667" s="386">
        <v>0</v>
      </c>
      <c r="X667" s="387"/>
      <c r="Y667" s="113"/>
      <c r="Z667" s="119"/>
      <c r="AA667" s="119"/>
      <c r="AB667" s="113">
        <v>28</v>
      </c>
      <c r="AC667" s="113">
        <v>0</v>
      </c>
      <c r="AD667" s="117">
        <v>0</v>
      </c>
      <c r="AE667" s="109">
        <v>0</v>
      </c>
      <c r="AF667" s="116"/>
      <c r="AG667" s="116"/>
      <c r="AH667" s="124">
        <v>0</v>
      </c>
      <c r="AI667" s="117">
        <v>0</v>
      </c>
      <c r="AJ667" s="375">
        <v>0</v>
      </c>
      <c r="AK667" s="383"/>
      <c r="AL667" s="113"/>
      <c r="AM667" s="117">
        <v>0</v>
      </c>
      <c r="AN667" s="375">
        <v>0</v>
      </c>
      <c r="AO667" s="374">
        <v>0</v>
      </c>
      <c r="AP667" s="391"/>
      <c r="AQ667" s="119"/>
      <c r="AR667" s="117">
        <v>0</v>
      </c>
      <c r="AS667" s="123">
        <v>0</v>
      </c>
      <c r="AT667" s="119"/>
      <c r="AU667" s="374"/>
      <c r="AV667" s="119"/>
      <c r="AW667" s="374"/>
      <c r="AX667" s="126">
        <v>19</v>
      </c>
      <c r="AY667" s="119"/>
      <c r="AZ667" s="113"/>
      <c r="BA667" s="113"/>
      <c r="BB667" s="377">
        <v>0</v>
      </c>
      <c r="BC667" s="377">
        <v>0</v>
      </c>
      <c r="BD667" s="377">
        <v>0</v>
      </c>
      <c r="BE667" s="378"/>
      <c r="BF667" s="109"/>
      <c r="BG667" s="109"/>
      <c r="BH667" s="116"/>
      <c r="BI667" s="117"/>
      <c r="BJ667" s="378"/>
      <c r="BK667" s="378"/>
      <c r="BL667" s="117"/>
      <c r="BM667" s="374">
        <v>0</v>
      </c>
      <c r="BN667" s="119"/>
      <c r="BO667" s="119"/>
    </row>
    <row r="668" spans="1:67" ht="24" customHeight="1" x14ac:dyDescent="0.3">
      <c r="A668" s="379" t="s">
        <v>1292</v>
      </c>
      <c r="B668" s="365" t="s">
        <v>1293</v>
      </c>
      <c r="C668" s="366" t="s">
        <v>416</v>
      </c>
      <c r="D668" s="367">
        <f t="shared" si="28"/>
        <v>18</v>
      </c>
      <c r="E668" s="368">
        <f t="shared" si="29"/>
        <v>0</v>
      </c>
      <c r="F668" s="368">
        <f t="shared" si="30"/>
        <v>0</v>
      </c>
      <c r="G668" s="368">
        <f t="shared" si="31"/>
        <v>0</v>
      </c>
      <c r="H668" s="368">
        <f t="shared" si="32"/>
        <v>0</v>
      </c>
      <c r="I668" s="368">
        <f t="shared" si="33"/>
        <v>0</v>
      </c>
      <c r="J668" s="368">
        <f t="shared" si="34"/>
        <v>0</v>
      </c>
      <c r="K668" s="368">
        <f t="shared" si="35"/>
        <v>0</v>
      </c>
      <c r="L668" s="368">
        <f t="shared" si="36"/>
        <v>0</v>
      </c>
      <c r="M668" s="369">
        <f t="shared" si="37"/>
        <v>0</v>
      </c>
      <c r="N668" s="370">
        <f t="shared" si="38"/>
        <v>18</v>
      </c>
      <c r="O668" s="371"/>
      <c r="P668" s="372">
        <f t="shared" si="39"/>
        <v>18</v>
      </c>
      <c r="Q668" s="373">
        <f t="shared" si="40"/>
        <v>449</v>
      </c>
      <c r="R668" s="374">
        <v>0</v>
      </c>
      <c r="S668" s="384"/>
      <c r="T668" s="384"/>
      <c r="U668" s="385"/>
      <c r="V668" s="385"/>
      <c r="W668" s="117">
        <v>0</v>
      </c>
      <c r="X668" s="123"/>
      <c r="Y668" s="385"/>
      <c r="Z668" s="384"/>
      <c r="AA668" s="384"/>
      <c r="AB668" s="385"/>
      <c r="AC668" s="113">
        <v>0</v>
      </c>
      <c r="AD668" s="117">
        <v>0</v>
      </c>
      <c r="AE668" s="109">
        <v>0</v>
      </c>
      <c r="AF668" s="116"/>
      <c r="AG668" s="116"/>
      <c r="AH668" s="389">
        <v>0</v>
      </c>
      <c r="AI668" s="117">
        <v>0</v>
      </c>
      <c r="AJ668" s="396">
        <v>0</v>
      </c>
      <c r="AK668" s="374"/>
      <c r="AL668" s="385"/>
      <c r="AM668" s="117">
        <v>0</v>
      </c>
      <c r="AN668" s="375">
        <v>0</v>
      </c>
      <c r="AO668" s="374">
        <v>0</v>
      </c>
      <c r="AP668" s="376"/>
      <c r="AQ668" s="384"/>
      <c r="AR668" s="117">
        <v>0</v>
      </c>
      <c r="AS668" s="123">
        <v>0</v>
      </c>
      <c r="AT668" s="384"/>
      <c r="AU668" s="374"/>
      <c r="AV668" s="384"/>
      <c r="AW668" s="374"/>
      <c r="AX668" s="126"/>
      <c r="AY668" s="384"/>
      <c r="AZ668" s="385"/>
      <c r="BA668" s="385"/>
      <c r="BB668" s="377">
        <v>0</v>
      </c>
      <c r="BC668" s="377">
        <v>0</v>
      </c>
      <c r="BD668" s="377">
        <v>0</v>
      </c>
      <c r="BE668" s="378"/>
      <c r="BF668" s="440"/>
      <c r="BG668" s="440"/>
      <c r="BH668" s="116"/>
      <c r="BI668" s="117"/>
      <c r="BJ668" s="378">
        <v>18</v>
      </c>
      <c r="BK668" s="378"/>
      <c r="BL668" s="117"/>
      <c r="BM668" s="383">
        <v>0</v>
      </c>
      <c r="BN668" s="384"/>
      <c r="BO668" s="384"/>
    </row>
    <row r="669" spans="1:67" ht="24" customHeight="1" x14ac:dyDescent="0.3">
      <c r="A669" s="380" t="s">
        <v>2432</v>
      </c>
      <c r="B669" s="442" t="s">
        <v>5203</v>
      </c>
      <c r="C669" s="443" t="s">
        <v>2428</v>
      </c>
      <c r="D669" s="367">
        <f t="shared" si="28"/>
        <v>0</v>
      </c>
      <c r="E669" s="368">
        <f t="shared" si="29"/>
        <v>0</v>
      </c>
      <c r="F669" s="368">
        <f t="shared" si="30"/>
        <v>0</v>
      </c>
      <c r="G669" s="368">
        <f t="shared" si="31"/>
        <v>0</v>
      </c>
      <c r="H669" s="368">
        <f t="shared" si="32"/>
        <v>0</v>
      </c>
      <c r="I669" s="368">
        <f t="shared" si="33"/>
        <v>0</v>
      </c>
      <c r="J669" s="368">
        <f t="shared" si="34"/>
        <v>0</v>
      </c>
      <c r="K669" s="368">
        <f t="shared" si="35"/>
        <v>0</v>
      </c>
      <c r="L669" s="368">
        <f t="shared" si="36"/>
        <v>0</v>
      </c>
      <c r="M669" s="369">
        <f t="shared" si="37"/>
        <v>0</v>
      </c>
      <c r="N669" s="370">
        <f t="shared" si="38"/>
        <v>0</v>
      </c>
      <c r="O669" s="371"/>
      <c r="P669" s="372">
        <f t="shared" si="39"/>
        <v>0</v>
      </c>
      <c r="Q669" s="373" t="str">
        <f t="shared" si="40"/>
        <v/>
      </c>
      <c r="R669" s="383">
        <v>0</v>
      </c>
      <c r="S669" s="119"/>
      <c r="T669" s="119"/>
      <c r="U669" s="113"/>
      <c r="V669" s="113"/>
      <c r="W669" s="117">
        <v>0</v>
      </c>
      <c r="X669" s="387"/>
      <c r="Y669" s="113"/>
      <c r="Z669" s="119"/>
      <c r="AA669" s="119"/>
      <c r="AB669" s="113"/>
      <c r="AC669" s="385">
        <v>0</v>
      </c>
      <c r="AD669" s="117">
        <v>0</v>
      </c>
      <c r="AE669" s="109">
        <v>0</v>
      </c>
      <c r="AF669" s="116"/>
      <c r="AG669" s="116"/>
      <c r="AH669" s="389">
        <v>0</v>
      </c>
      <c r="AI669" s="117">
        <v>0</v>
      </c>
      <c r="AJ669" s="375">
        <v>0</v>
      </c>
      <c r="AK669" s="383"/>
      <c r="AL669" s="113"/>
      <c r="AM669" s="117">
        <v>0</v>
      </c>
      <c r="AN669" s="375">
        <v>0</v>
      </c>
      <c r="AO669" s="374">
        <v>0</v>
      </c>
      <c r="AP669" s="391"/>
      <c r="AQ669" s="119"/>
      <c r="AR669" s="117">
        <v>0</v>
      </c>
      <c r="AS669" s="387">
        <v>0</v>
      </c>
      <c r="AT669" s="119"/>
      <c r="AU669" s="374"/>
      <c r="AV669" s="119"/>
      <c r="AW669" s="374"/>
      <c r="AX669" s="126"/>
      <c r="AY669" s="119"/>
      <c r="AZ669" s="113"/>
      <c r="BA669" s="113"/>
      <c r="BB669" s="441">
        <v>0</v>
      </c>
      <c r="BC669" s="441">
        <v>0</v>
      </c>
      <c r="BD669" s="441">
        <v>0</v>
      </c>
      <c r="BE669" s="378"/>
      <c r="BF669" s="109"/>
      <c r="BG669" s="109"/>
      <c r="BH669" s="116"/>
      <c r="BI669" s="117"/>
      <c r="BJ669" s="378"/>
      <c r="BK669" s="378"/>
      <c r="BL669" s="117"/>
      <c r="BM669" s="383">
        <v>0</v>
      </c>
      <c r="BN669" s="119"/>
      <c r="BO669" s="119"/>
    </row>
    <row r="670" spans="1:67" ht="24" customHeight="1" x14ac:dyDescent="0.3">
      <c r="A670" s="379" t="s">
        <v>4422</v>
      </c>
      <c r="B670" s="365" t="s">
        <v>4423</v>
      </c>
      <c r="C670" s="366" t="s">
        <v>4424</v>
      </c>
      <c r="D670" s="367">
        <f t="shared" si="28"/>
        <v>0</v>
      </c>
      <c r="E670" s="368">
        <f t="shared" si="29"/>
        <v>0</v>
      </c>
      <c r="F670" s="368">
        <f t="shared" si="30"/>
        <v>0</v>
      </c>
      <c r="G670" s="368">
        <f t="shared" si="31"/>
        <v>0</v>
      </c>
      <c r="H670" s="368">
        <f t="shared" si="32"/>
        <v>0</v>
      </c>
      <c r="I670" s="368">
        <f t="shared" si="33"/>
        <v>0</v>
      </c>
      <c r="J670" s="368">
        <f t="shared" si="34"/>
        <v>0</v>
      </c>
      <c r="K670" s="368">
        <f t="shared" si="35"/>
        <v>0</v>
      </c>
      <c r="L670" s="368">
        <f t="shared" si="36"/>
        <v>0</v>
      </c>
      <c r="M670" s="369">
        <f t="shared" si="37"/>
        <v>0</v>
      </c>
      <c r="N670" s="370">
        <f t="shared" si="38"/>
        <v>0</v>
      </c>
      <c r="O670" s="371"/>
      <c r="P670" s="372">
        <f t="shared" si="39"/>
        <v>0</v>
      </c>
      <c r="Q670" s="373" t="str">
        <f t="shared" si="40"/>
        <v/>
      </c>
      <c r="R670" s="374">
        <v>0</v>
      </c>
      <c r="S670" s="119"/>
      <c r="T670" s="119"/>
      <c r="U670" s="113"/>
      <c r="V670" s="113"/>
      <c r="W670" s="117">
        <v>0</v>
      </c>
      <c r="X670" s="387"/>
      <c r="Y670" s="113"/>
      <c r="Z670" s="119"/>
      <c r="AA670" s="119"/>
      <c r="AB670" s="113"/>
      <c r="AC670" s="113">
        <v>0</v>
      </c>
      <c r="AD670" s="386">
        <v>0</v>
      </c>
      <c r="AE670" s="109">
        <v>0</v>
      </c>
      <c r="AF670" s="116"/>
      <c r="AG670" s="116"/>
      <c r="AH670" s="124">
        <v>0</v>
      </c>
      <c r="AI670" s="117">
        <v>0</v>
      </c>
      <c r="AJ670" s="375">
        <v>0</v>
      </c>
      <c r="AK670" s="383"/>
      <c r="AL670" s="113"/>
      <c r="AM670" s="117">
        <v>0</v>
      </c>
      <c r="AN670" s="375">
        <v>0</v>
      </c>
      <c r="AO670" s="374">
        <v>0</v>
      </c>
      <c r="AP670" s="391"/>
      <c r="AQ670" s="119"/>
      <c r="AR670" s="117">
        <v>0</v>
      </c>
      <c r="AS670" s="123">
        <v>0</v>
      </c>
      <c r="AT670" s="119"/>
      <c r="AU670" s="374"/>
      <c r="AV670" s="119"/>
      <c r="AW670" s="374"/>
      <c r="AX670" s="126"/>
      <c r="AY670" s="119"/>
      <c r="AZ670" s="113"/>
      <c r="BA670" s="113"/>
      <c r="BB670" s="394">
        <v>0</v>
      </c>
      <c r="BC670" s="394">
        <v>0</v>
      </c>
      <c r="BD670" s="394">
        <v>0</v>
      </c>
      <c r="BE670" s="378"/>
      <c r="BF670" s="109"/>
      <c r="BG670" s="109"/>
      <c r="BH670" s="116"/>
      <c r="BI670" s="117"/>
      <c r="BJ670" s="378"/>
      <c r="BK670" s="378"/>
      <c r="BL670" s="117"/>
      <c r="BM670" s="374">
        <v>0</v>
      </c>
      <c r="BN670" s="119"/>
      <c r="BO670" s="119"/>
    </row>
    <row r="671" spans="1:67" ht="24" customHeight="1" x14ac:dyDescent="0.3">
      <c r="A671" s="364" t="s">
        <v>4425</v>
      </c>
      <c r="B671" s="365" t="s">
        <v>4426</v>
      </c>
      <c r="C671" s="366" t="s">
        <v>1885</v>
      </c>
      <c r="D671" s="367">
        <f t="shared" si="28"/>
        <v>0</v>
      </c>
      <c r="E671" s="368">
        <f t="shared" si="29"/>
        <v>0</v>
      </c>
      <c r="F671" s="368">
        <f t="shared" si="30"/>
        <v>0</v>
      </c>
      <c r="G671" s="368">
        <f t="shared" si="31"/>
        <v>0</v>
      </c>
      <c r="H671" s="368">
        <f t="shared" si="32"/>
        <v>0</v>
      </c>
      <c r="I671" s="368">
        <f t="shared" si="33"/>
        <v>0</v>
      </c>
      <c r="J671" s="368">
        <f t="shared" si="34"/>
        <v>0</v>
      </c>
      <c r="K671" s="368">
        <f t="shared" si="35"/>
        <v>0</v>
      </c>
      <c r="L671" s="368">
        <f t="shared" si="36"/>
        <v>0</v>
      </c>
      <c r="M671" s="369">
        <f t="shared" si="37"/>
        <v>0</v>
      </c>
      <c r="N671" s="370">
        <f t="shared" si="38"/>
        <v>0</v>
      </c>
      <c r="O671" s="371"/>
      <c r="P671" s="372">
        <f t="shared" si="39"/>
        <v>0</v>
      </c>
      <c r="Q671" s="373" t="str">
        <f t="shared" si="40"/>
        <v/>
      </c>
      <c r="R671" s="374">
        <v>0</v>
      </c>
      <c r="S671" s="119"/>
      <c r="T671" s="119"/>
      <c r="U671" s="113"/>
      <c r="V671" s="113"/>
      <c r="W671" s="117">
        <v>0</v>
      </c>
      <c r="X671" s="123"/>
      <c r="Y671" s="113"/>
      <c r="Z671" s="119"/>
      <c r="AA671" s="119"/>
      <c r="AB671" s="113"/>
      <c r="AC671" s="385">
        <v>0</v>
      </c>
      <c r="AD671" s="386">
        <v>0</v>
      </c>
      <c r="AE671" s="109">
        <v>0</v>
      </c>
      <c r="AF671" s="116"/>
      <c r="AG671" s="116"/>
      <c r="AH671" s="389">
        <v>0</v>
      </c>
      <c r="AI671" s="117">
        <v>0</v>
      </c>
      <c r="AJ671" s="375">
        <v>0</v>
      </c>
      <c r="AK671" s="374"/>
      <c r="AL671" s="113"/>
      <c r="AM671" s="117">
        <v>0</v>
      </c>
      <c r="AN671" s="396">
        <v>0</v>
      </c>
      <c r="AO671" s="374">
        <v>0</v>
      </c>
      <c r="AP671" s="376"/>
      <c r="AQ671" s="119"/>
      <c r="AR671" s="117">
        <v>0</v>
      </c>
      <c r="AS671" s="387">
        <v>0</v>
      </c>
      <c r="AT671" s="119"/>
      <c r="AU671" s="374"/>
      <c r="AV671" s="119"/>
      <c r="AW671" s="374"/>
      <c r="AX671" s="392"/>
      <c r="AY671" s="119"/>
      <c r="AZ671" s="113"/>
      <c r="BA671" s="113"/>
      <c r="BB671" s="445">
        <v>0</v>
      </c>
      <c r="BC671" s="445">
        <v>0</v>
      </c>
      <c r="BD671" s="445">
        <v>0</v>
      </c>
      <c r="BE671" s="378"/>
      <c r="BF671" s="109"/>
      <c r="BG671" s="109"/>
      <c r="BH671" s="116"/>
      <c r="BI671" s="117"/>
      <c r="BJ671" s="378"/>
      <c r="BK671" s="378"/>
      <c r="BL671" s="117"/>
      <c r="BM671" s="374">
        <v>0</v>
      </c>
      <c r="BN671" s="119"/>
      <c r="BO671" s="119"/>
    </row>
    <row r="672" spans="1:67" ht="24" customHeight="1" x14ac:dyDescent="0.3">
      <c r="A672" s="379" t="s">
        <v>4427</v>
      </c>
      <c r="B672" s="365" t="s">
        <v>5211</v>
      </c>
      <c r="C672" s="366" t="s">
        <v>1991</v>
      </c>
      <c r="D672" s="367">
        <f t="shared" si="28"/>
        <v>11</v>
      </c>
      <c r="E672" s="368">
        <f t="shared" si="29"/>
        <v>4</v>
      </c>
      <c r="F672" s="368">
        <f t="shared" si="30"/>
        <v>3</v>
      </c>
      <c r="G672" s="368">
        <f t="shared" si="31"/>
        <v>0</v>
      </c>
      <c r="H672" s="368">
        <f t="shared" si="32"/>
        <v>0</v>
      </c>
      <c r="I672" s="368">
        <f t="shared" si="33"/>
        <v>0</v>
      </c>
      <c r="J672" s="368">
        <f t="shared" si="34"/>
        <v>0</v>
      </c>
      <c r="K672" s="368">
        <f t="shared" si="35"/>
        <v>0</v>
      </c>
      <c r="L672" s="368">
        <f t="shared" si="36"/>
        <v>0</v>
      </c>
      <c r="M672" s="369">
        <f t="shared" si="37"/>
        <v>0</v>
      </c>
      <c r="N672" s="370">
        <f t="shared" si="38"/>
        <v>18</v>
      </c>
      <c r="O672" s="371"/>
      <c r="P672" s="372">
        <f t="shared" si="39"/>
        <v>18</v>
      </c>
      <c r="Q672" s="373">
        <f t="shared" si="40"/>
        <v>449</v>
      </c>
      <c r="R672" s="374">
        <v>0</v>
      </c>
      <c r="S672" s="119"/>
      <c r="T672" s="119"/>
      <c r="U672" s="113"/>
      <c r="V672" s="113"/>
      <c r="W672" s="117">
        <v>0</v>
      </c>
      <c r="X672" s="387"/>
      <c r="Y672" s="113"/>
      <c r="Z672" s="119"/>
      <c r="AA672" s="119"/>
      <c r="AB672" s="113"/>
      <c r="AC672" s="113">
        <v>4</v>
      </c>
      <c r="AD672" s="117">
        <v>0</v>
      </c>
      <c r="AE672" s="109">
        <v>0</v>
      </c>
      <c r="AF672" s="116"/>
      <c r="AG672" s="116"/>
      <c r="AH672" s="124">
        <v>0</v>
      </c>
      <c r="AI672" s="117">
        <v>0</v>
      </c>
      <c r="AJ672" s="375">
        <v>0</v>
      </c>
      <c r="AK672" s="383"/>
      <c r="AL672" s="113"/>
      <c r="AM672" s="117">
        <v>0</v>
      </c>
      <c r="AN672" s="375">
        <v>0</v>
      </c>
      <c r="AO672" s="374">
        <v>0</v>
      </c>
      <c r="AP672" s="391"/>
      <c r="AQ672" s="119"/>
      <c r="AR672" s="117">
        <v>0</v>
      </c>
      <c r="AS672" s="123">
        <v>0</v>
      </c>
      <c r="AT672" s="119"/>
      <c r="AU672" s="374"/>
      <c r="AV672" s="119"/>
      <c r="AW672" s="374"/>
      <c r="AX672" s="392">
        <v>11</v>
      </c>
      <c r="AY672" s="119">
        <v>3</v>
      </c>
      <c r="AZ672" s="113"/>
      <c r="BA672" s="113"/>
      <c r="BB672" s="394">
        <v>0</v>
      </c>
      <c r="BC672" s="394">
        <v>0</v>
      </c>
      <c r="BD672" s="394">
        <v>0</v>
      </c>
      <c r="BE672" s="378"/>
      <c r="BF672" s="109"/>
      <c r="BG672" s="109"/>
      <c r="BH672" s="116"/>
      <c r="BI672" s="117"/>
      <c r="BJ672" s="378"/>
      <c r="BK672" s="378"/>
      <c r="BL672" s="117"/>
      <c r="BM672" s="383">
        <v>0</v>
      </c>
      <c r="BN672" s="119"/>
      <c r="BO672" s="119"/>
    </row>
    <row r="673" spans="1:67" ht="24" customHeight="1" x14ac:dyDescent="0.3">
      <c r="A673" s="364" t="s">
        <v>4429</v>
      </c>
      <c r="B673" s="438" t="s">
        <v>4430</v>
      </c>
      <c r="C673" s="439" t="s">
        <v>2022</v>
      </c>
      <c r="D673" s="367">
        <f t="shared" si="28"/>
        <v>0</v>
      </c>
      <c r="E673" s="368">
        <f t="shared" si="29"/>
        <v>0</v>
      </c>
      <c r="F673" s="368">
        <f t="shared" si="30"/>
        <v>0</v>
      </c>
      <c r="G673" s="368">
        <f t="shared" si="31"/>
        <v>0</v>
      </c>
      <c r="H673" s="368">
        <f t="shared" si="32"/>
        <v>0</v>
      </c>
      <c r="I673" s="368">
        <f t="shared" si="33"/>
        <v>0</v>
      </c>
      <c r="J673" s="368">
        <f t="shared" si="34"/>
        <v>0</v>
      </c>
      <c r="K673" s="368">
        <f t="shared" si="35"/>
        <v>0</v>
      </c>
      <c r="L673" s="368">
        <f t="shared" si="36"/>
        <v>0</v>
      </c>
      <c r="M673" s="369">
        <f t="shared" si="37"/>
        <v>0</v>
      </c>
      <c r="N673" s="370">
        <f t="shared" si="38"/>
        <v>0</v>
      </c>
      <c r="O673" s="371"/>
      <c r="P673" s="372">
        <f t="shared" si="39"/>
        <v>0</v>
      </c>
      <c r="Q673" s="373" t="str">
        <f t="shared" si="40"/>
        <v/>
      </c>
      <c r="R673" s="374">
        <v>0</v>
      </c>
      <c r="S673" s="384"/>
      <c r="T673" s="384"/>
      <c r="U673" s="385"/>
      <c r="V673" s="385"/>
      <c r="W673" s="117">
        <v>0</v>
      </c>
      <c r="X673" s="123"/>
      <c r="Y673" s="385"/>
      <c r="Z673" s="384"/>
      <c r="AA673" s="384"/>
      <c r="AB673" s="385"/>
      <c r="AC673" s="385">
        <v>0</v>
      </c>
      <c r="AD673" s="386">
        <v>0</v>
      </c>
      <c r="AE673" s="214">
        <v>0</v>
      </c>
      <c r="AF673" s="388"/>
      <c r="AG673" s="388"/>
      <c r="AH673" s="124">
        <v>0</v>
      </c>
      <c r="AI673" s="117">
        <v>0</v>
      </c>
      <c r="AJ673" s="375">
        <v>0</v>
      </c>
      <c r="AK673" s="374"/>
      <c r="AL673" s="385"/>
      <c r="AM673" s="117">
        <v>0</v>
      </c>
      <c r="AN673" s="375">
        <v>0</v>
      </c>
      <c r="AO673" s="374">
        <v>0</v>
      </c>
      <c r="AP673" s="376"/>
      <c r="AQ673" s="384"/>
      <c r="AR673" s="386">
        <v>0</v>
      </c>
      <c r="AS673" s="123">
        <v>0</v>
      </c>
      <c r="AT673" s="384"/>
      <c r="AU673" s="374"/>
      <c r="AV673" s="384"/>
      <c r="AW673" s="374"/>
      <c r="AX673" s="126"/>
      <c r="AY673" s="384"/>
      <c r="AZ673" s="385"/>
      <c r="BA673" s="385"/>
      <c r="BB673" s="394">
        <v>0</v>
      </c>
      <c r="BC673" s="394">
        <v>0</v>
      </c>
      <c r="BD673" s="394">
        <v>0</v>
      </c>
      <c r="BE673" s="393"/>
      <c r="BF673" s="109"/>
      <c r="BG673" s="109"/>
      <c r="BH673" s="388"/>
      <c r="BI673" s="386"/>
      <c r="BJ673" s="393"/>
      <c r="BK673" s="393"/>
      <c r="BL673" s="386"/>
      <c r="BM673" s="383">
        <v>0</v>
      </c>
      <c r="BN673" s="384"/>
      <c r="BO673" s="384"/>
    </row>
    <row r="674" spans="1:67" ht="24" customHeight="1" x14ac:dyDescent="0.3">
      <c r="A674" s="380" t="s">
        <v>4431</v>
      </c>
      <c r="B674" s="381" t="s">
        <v>4432</v>
      </c>
      <c r="C674" s="382" t="s">
        <v>2341</v>
      </c>
      <c r="D674" s="367">
        <f t="shared" si="28"/>
        <v>3</v>
      </c>
      <c r="E674" s="368">
        <f t="shared" si="29"/>
        <v>0</v>
      </c>
      <c r="F674" s="368">
        <f t="shared" si="30"/>
        <v>0</v>
      </c>
      <c r="G674" s="368">
        <f t="shared" si="31"/>
        <v>0</v>
      </c>
      <c r="H674" s="368">
        <f t="shared" si="32"/>
        <v>0</v>
      </c>
      <c r="I674" s="368">
        <f t="shared" si="33"/>
        <v>0</v>
      </c>
      <c r="J674" s="368">
        <f t="shared" si="34"/>
        <v>0</v>
      </c>
      <c r="K674" s="368">
        <f t="shared" si="35"/>
        <v>0</v>
      </c>
      <c r="L674" s="368">
        <f t="shared" si="36"/>
        <v>0</v>
      </c>
      <c r="M674" s="369">
        <f t="shared" si="37"/>
        <v>0</v>
      </c>
      <c r="N674" s="370">
        <f t="shared" si="38"/>
        <v>3</v>
      </c>
      <c r="O674" s="371"/>
      <c r="P674" s="372">
        <f t="shared" si="39"/>
        <v>3</v>
      </c>
      <c r="Q674" s="373">
        <f t="shared" si="40"/>
        <v>853</v>
      </c>
      <c r="R674" s="383">
        <v>0</v>
      </c>
      <c r="S674" s="119"/>
      <c r="T674" s="119"/>
      <c r="U674" s="113"/>
      <c r="V674" s="113"/>
      <c r="W674" s="117">
        <v>0</v>
      </c>
      <c r="X674" s="123"/>
      <c r="Y674" s="113"/>
      <c r="Z674" s="119"/>
      <c r="AA674" s="119"/>
      <c r="AB674" s="113"/>
      <c r="AC674" s="113">
        <v>0</v>
      </c>
      <c r="AD674" s="117">
        <v>0</v>
      </c>
      <c r="AE674" s="109">
        <v>0</v>
      </c>
      <c r="AF674" s="388"/>
      <c r="AG674" s="388"/>
      <c r="AH674" s="124">
        <v>0</v>
      </c>
      <c r="AI674" s="117">
        <v>0</v>
      </c>
      <c r="AJ674" s="375">
        <v>0</v>
      </c>
      <c r="AK674" s="374"/>
      <c r="AL674" s="113"/>
      <c r="AM674" s="117">
        <v>0</v>
      </c>
      <c r="AN674" s="375">
        <v>0</v>
      </c>
      <c r="AO674" s="374">
        <v>0</v>
      </c>
      <c r="AP674" s="376"/>
      <c r="AQ674" s="119"/>
      <c r="AR674" s="117">
        <v>0</v>
      </c>
      <c r="AS674" s="123">
        <v>0</v>
      </c>
      <c r="AT674" s="119"/>
      <c r="AU674" s="374"/>
      <c r="AV674" s="119"/>
      <c r="AW674" s="374"/>
      <c r="AX674" s="392"/>
      <c r="AY674" s="119">
        <v>3</v>
      </c>
      <c r="AZ674" s="113"/>
      <c r="BA674" s="113"/>
      <c r="BB674" s="377">
        <v>0</v>
      </c>
      <c r="BC674" s="377">
        <v>0</v>
      </c>
      <c r="BD674" s="377">
        <v>0</v>
      </c>
      <c r="BE674" s="393"/>
      <c r="BF674" s="109"/>
      <c r="BG674" s="109"/>
      <c r="BH674" s="388"/>
      <c r="BI674" s="117"/>
      <c r="BJ674" s="393"/>
      <c r="BK674" s="393"/>
      <c r="BL674" s="117"/>
      <c r="BM674" s="374">
        <v>0</v>
      </c>
      <c r="BN674" s="119"/>
      <c r="BO674" s="119"/>
    </row>
    <row r="675" spans="1:67" ht="24" customHeight="1" x14ac:dyDescent="0.3">
      <c r="A675" s="380" t="s">
        <v>4433</v>
      </c>
      <c r="B675" s="442" t="s">
        <v>4434</v>
      </c>
      <c r="C675" s="443" t="s">
        <v>186</v>
      </c>
      <c r="D675" s="367">
        <f t="shared" si="28"/>
        <v>0</v>
      </c>
      <c r="E675" s="368">
        <f t="shared" si="29"/>
        <v>0</v>
      </c>
      <c r="F675" s="368">
        <f t="shared" si="30"/>
        <v>0</v>
      </c>
      <c r="G675" s="368">
        <f t="shared" si="31"/>
        <v>0</v>
      </c>
      <c r="H675" s="368">
        <f t="shared" si="32"/>
        <v>0</v>
      </c>
      <c r="I675" s="368">
        <f t="shared" si="33"/>
        <v>0</v>
      </c>
      <c r="J675" s="368">
        <f t="shared" si="34"/>
        <v>0</v>
      </c>
      <c r="K675" s="368">
        <f t="shared" si="35"/>
        <v>0</v>
      </c>
      <c r="L675" s="368">
        <f t="shared" si="36"/>
        <v>0</v>
      </c>
      <c r="M675" s="369">
        <f t="shared" si="37"/>
        <v>0</v>
      </c>
      <c r="N675" s="370">
        <f t="shared" si="38"/>
        <v>0</v>
      </c>
      <c r="O675" s="371"/>
      <c r="P675" s="372">
        <f t="shared" si="39"/>
        <v>0</v>
      </c>
      <c r="Q675" s="373" t="str">
        <f t="shared" si="40"/>
        <v/>
      </c>
      <c r="R675" s="383">
        <v>0</v>
      </c>
      <c r="S675" s="384"/>
      <c r="T675" s="384"/>
      <c r="U675" s="385"/>
      <c r="V675" s="385"/>
      <c r="W675" s="117">
        <v>0</v>
      </c>
      <c r="X675" s="123"/>
      <c r="Y675" s="385"/>
      <c r="Z675" s="384"/>
      <c r="AA675" s="384"/>
      <c r="AB675" s="385"/>
      <c r="AC675" s="385">
        <v>0</v>
      </c>
      <c r="AD675" s="386">
        <v>0</v>
      </c>
      <c r="AE675" s="214">
        <v>0</v>
      </c>
      <c r="AF675" s="116"/>
      <c r="AG675" s="116"/>
      <c r="AH675" s="124">
        <v>0</v>
      </c>
      <c r="AI675" s="117">
        <v>0</v>
      </c>
      <c r="AJ675" s="375">
        <v>0</v>
      </c>
      <c r="AK675" s="374"/>
      <c r="AL675" s="385"/>
      <c r="AM675" s="117">
        <v>0</v>
      </c>
      <c r="AN675" s="375">
        <v>0</v>
      </c>
      <c r="AO675" s="374">
        <v>0</v>
      </c>
      <c r="AP675" s="376"/>
      <c r="AQ675" s="384"/>
      <c r="AR675" s="386">
        <v>0</v>
      </c>
      <c r="AS675" s="123">
        <v>0</v>
      </c>
      <c r="AT675" s="384"/>
      <c r="AU675" s="374"/>
      <c r="AV675" s="384"/>
      <c r="AW675" s="374"/>
      <c r="AX675" s="126"/>
      <c r="AY675" s="384"/>
      <c r="AZ675" s="385"/>
      <c r="BA675" s="385"/>
      <c r="BB675" s="394">
        <v>0</v>
      </c>
      <c r="BC675" s="394">
        <v>0</v>
      </c>
      <c r="BD675" s="394">
        <v>0</v>
      </c>
      <c r="BE675" s="378"/>
      <c r="BF675" s="440"/>
      <c r="BG675" s="440"/>
      <c r="BH675" s="116"/>
      <c r="BI675" s="386"/>
      <c r="BJ675" s="378"/>
      <c r="BK675" s="378"/>
      <c r="BL675" s="386"/>
      <c r="BM675" s="374">
        <v>0</v>
      </c>
      <c r="BN675" s="384"/>
      <c r="BO675" s="384"/>
    </row>
    <row r="676" spans="1:67" ht="24" customHeight="1" x14ac:dyDescent="0.3">
      <c r="A676" s="380" t="s">
        <v>4435</v>
      </c>
      <c r="B676" s="381" t="s">
        <v>4436</v>
      </c>
      <c r="C676" s="382" t="s">
        <v>2176</v>
      </c>
      <c r="D676" s="367">
        <f t="shared" si="28"/>
        <v>25</v>
      </c>
      <c r="E676" s="368">
        <f t="shared" si="29"/>
        <v>0</v>
      </c>
      <c r="F676" s="368">
        <f t="shared" si="30"/>
        <v>0</v>
      </c>
      <c r="G676" s="368">
        <f t="shared" si="31"/>
        <v>0</v>
      </c>
      <c r="H676" s="368">
        <f t="shared" si="32"/>
        <v>0</v>
      </c>
      <c r="I676" s="368">
        <f t="shared" si="33"/>
        <v>0</v>
      </c>
      <c r="J676" s="368">
        <f t="shared" si="34"/>
        <v>0</v>
      </c>
      <c r="K676" s="368">
        <f t="shared" si="35"/>
        <v>0</v>
      </c>
      <c r="L676" s="368">
        <f t="shared" si="36"/>
        <v>0</v>
      </c>
      <c r="M676" s="369">
        <f t="shared" si="37"/>
        <v>0</v>
      </c>
      <c r="N676" s="370">
        <f t="shared" si="38"/>
        <v>25</v>
      </c>
      <c r="O676" s="371"/>
      <c r="P676" s="372">
        <f t="shared" si="39"/>
        <v>25</v>
      </c>
      <c r="Q676" s="373">
        <f t="shared" si="40"/>
        <v>356</v>
      </c>
      <c r="R676" s="383">
        <v>0</v>
      </c>
      <c r="S676" s="119"/>
      <c r="T676" s="119"/>
      <c r="U676" s="113"/>
      <c r="V676" s="113"/>
      <c r="W676" s="117">
        <v>0</v>
      </c>
      <c r="X676" s="123"/>
      <c r="Y676" s="113"/>
      <c r="Z676" s="119"/>
      <c r="AA676" s="119"/>
      <c r="AB676" s="113"/>
      <c r="AC676" s="113">
        <v>0</v>
      </c>
      <c r="AD676" s="117">
        <v>0</v>
      </c>
      <c r="AE676" s="109">
        <v>0</v>
      </c>
      <c r="AF676" s="388"/>
      <c r="AG676" s="388"/>
      <c r="AH676" s="124">
        <v>0</v>
      </c>
      <c r="AI676" s="117">
        <v>0</v>
      </c>
      <c r="AJ676" s="375">
        <v>0</v>
      </c>
      <c r="AK676" s="374"/>
      <c r="AL676" s="113"/>
      <c r="AM676" s="117">
        <v>0</v>
      </c>
      <c r="AN676" s="375">
        <v>0</v>
      </c>
      <c r="AO676" s="374">
        <v>0</v>
      </c>
      <c r="AP676" s="376"/>
      <c r="AQ676" s="119"/>
      <c r="AR676" s="117">
        <v>0</v>
      </c>
      <c r="AS676" s="123">
        <v>0</v>
      </c>
      <c r="AT676" s="119"/>
      <c r="AU676" s="374"/>
      <c r="AV676" s="119"/>
      <c r="AW676" s="374"/>
      <c r="AX676" s="392"/>
      <c r="AY676" s="119">
        <v>25</v>
      </c>
      <c r="AZ676" s="113"/>
      <c r="BA676" s="113"/>
      <c r="BB676" s="377">
        <v>0</v>
      </c>
      <c r="BC676" s="377">
        <v>0</v>
      </c>
      <c r="BD676" s="377">
        <v>0</v>
      </c>
      <c r="BE676" s="393"/>
      <c r="BF676" s="109"/>
      <c r="BG676" s="109"/>
      <c r="BH676" s="388"/>
      <c r="BI676" s="117"/>
      <c r="BJ676" s="393"/>
      <c r="BK676" s="393"/>
      <c r="BL676" s="117"/>
      <c r="BM676" s="374">
        <v>0</v>
      </c>
      <c r="BN676" s="119"/>
      <c r="BO676" s="119"/>
    </row>
    <row r="677" spans="1:67" ht="24" customHeight="1" x14ac:dyDescent="0.3">
      <c r="A677" s="380" t="s">
        <v>4437</v>
      </c>
      <c r="B677" s="381" t="s">
        <v>4438</v>
      </c>
      <c r="C677" s="382" t="s">
        <v>437</v>
      </c>
      <c r="D677" s="367">
        <f t="shared" si="28"/>
        <v>35</v>
      </c>
      <c r="E677" s="368">
        <f t="shared" si="29"/>
        <v>0</v>
      </c>
      <c r="F677" s="368">
        <f t="shared" si="30"/>
        <v>0</v>
      </c>
      <c r="G677" s="368">
        <f t="shared" si="31"/>
        <v>0</v>
      </c>
      <c r="H677" s="368">
        <f t="shared" si="32"/>
        <v>0</v>
      </c>
      <c r="I677" s="368">
        <f t="shared" si="33"/>
        <v>0</v>
      </c>
      <c r="J677" s="368">
        <f t="shared" si="34"/>
        <v>0</v>
      </c>
      <c r="K677" s="368">
        <f t="shared" si="35"/>
        <v>0</v>
      </c>
      <c r="L677" s="368">
        <f t="shared" si="36"/>
        <v>0</v>
      </c>
      <c r="M677" s="369">
        <f t="shared" si="37"/>
        <v>0</v>
      </c>
      <c r="N677" s="370">
        <f t="shared" si="38"/>
        <v>35</v>
      </c>
      <c r="O677" s="371"/>
      <c r="P677" s="372">
        <f t="shared" si="39"/>
        <v>35</v>
      </c>
      <c r="Q677" s="373">
        <f t="shared" si="40"/>
        <v>281</v>
      </c>
      <c r="R677" s="383">
        <v>0</v>
      </c>
      <c r="S677" s="119"/>
      <c r="T677" s="119"/>
      <c r="U677" s="113"/>
      <c r="V677" s="113"/>
      <c r="W677" s="117">
        <v>0</v>
      </c>
      <c r="X677" s="123"/>
      <c r="Y677" s="113"/>
      <c r="Z677" s="119"/>
      <c r="AA677" s="119"/>
      <c r="AB677" s="113"/>
      <c r="AC677" s="113">
        <v>0</v>
      </c>
      <c r="AD677" s="117">
        <v>0</v>
      </c>
      <c r="AE677" s="109">
        <v>0</v>
      </c>
      <c r="AF677" s="388"/>
      <c r="AG677" s="388"/>
      <c r="AH677" s="124">
        <v>0</v>
      </c>
      <c r="AI677" s="117">
        <v>0</v>
      </c>
      <c r="AJ677" s="375">
        <v>0</v>
      </c>
      <c r="AK677" s="374"/>
      <c r="AL677" s="113"/>
      <c r="AM677" s="117">
        <v>0</v>
      </c>
      <c r="AN677" s="375">
        <v>0</v>
      </c>
      <c r="AO677" s="374">
        <v>0</v>
      </c>
      <c r="AP677" s="376"/>
      <c r="AQ677" s="119"/>
      <c r="AR677" s="117">
        <v>0</v>
      </c>
      <c r="AS677" s="123">
        <v>0</v>
      </c>
      <c r="AT677" s="119"/>
      <c r="AU677" s="374"/>
      <c r="AV677" s="119"/>
      <c r="AW677" s="374"/>
      <c r="AX677" s="392">
        <v>35</v>
      </c>
      <c r="AY677" s="119"/>
      <c r="AZ677" s="113"/>
      <c r="BA677" s="113"/>
      <c r="BB677" s="377">
        <v>0</v>
      </c>
      <c r="BC677" s="377">
        <v>0</v>
      </c>
      <c r="BD677" s="377">
        <v>0</v>
      </c>
      <c r="BE677" s="393"/>
      <c r="BF677" s="109"/>
      <c r="BG677" s="109"/>
      <c r="BH677" s="388"/>
      <c r="BI677" s="117"/>
      <c r="BJ677" s="393"/>
      <c r="BK677" s="393"/>
      <c r="BL677" s="117"/>
      <c r="BM677" s="374">
        <v>0</v>
      </c>
      <c r="BN677" s="119"/>
      <c r="BO677" s="119"/>
    </row>
    <row r="678" spans="1:67" ht="24" customHeight="1" x14ac:dyDescent="0.3">
      <c r="A678" s="364">
        <v>8310210</v>
      </c>
      <c r="B678" s="438" t="s">
        <v>4440</v>
      </c>
      <c r="C678" s="439" t="s">
        <v>2551</v>
      </c>
      <c r="D678" s="367">
        <f t="shared" si="28"/>
        <v>0</v>
      </c>
      <c r="E678" s="368">
        <f t="shared" si="29"/>
        <v>0</v>
      </c>
      <c r="F678" s="368">
        <f t="shared" si="30"/>
        <v>0</v>
      </c>
      <c r="G678" s="368">
        <f t="shared" si="31"/>
        <v>0</v>
      </c>
      <c r="H678" s="368">
        <f t="shared" si="32"/>
        <v>0</v>
      </c>
      <c r="I678" s="368">
        <f t="shared" si="33"/>
        <v>0</v>
      </c>
      <c r="J678" s="368">
        <f t="shared" si="34"/>
        <v>0</v>
      </c>
      <c r="K678" s="368">
        <f t="shared" si="35"/>
        <v>0</v>
      </c>
      <c r="L678" s="368">
        <f t="shared" si="36"/>
        <v>0</v>
      </c>
      <c r="M678" s="369">
        <f t="shared" si="37"/>
        <v>0</v>
      </c>
      <c r="N678" s="370">
        <f t="shared" si="38"/>
        <v>0</v>
      </c>
      <c r="O678" s="371"/>
      <c r="P678" s="372">
        <f t="shared" si="39"/>
        <v>0</v>
      </c>
      <c r="Q678" s="373" t="str">
        <f t="shared" si="40"/>
        <v/>
      </c>
      <c r="R678" s="374">
        <v>0</v>
      </c>
      <c r="S678" s="119"/>
      <c r="T678" s="119"/>
      <c r="U678" s="113"/>
      <c r="V678" s="113"/>
      <c r="W678" s="117">
        <v>0</v>
      </c>
      <c r="X678" s="123"/>
      <c r="Y678" s="113"/>
      <c r="Z678" s="119"/>
      <c r="AA678" s="119"/>
      <c r="AB678" s="113"/>
      <c r="AC678" s="113">
        <v>0</v>
      </c>
      <c r="AD678" s="117">
        <v>0</v>
      </c>
      <c r="AE678" s="109">
        <v>0</v>
      </c>
      <c r="AF678" s="388"/>
      <c r="AG678" s="388"/>
      <c r="AH678" s="124">
        <v>0</v>
      </c>
      <c r="AI678" s="386">
        <v>0</v>
      </c>
      <c r="AJ678" s="396">
        <v>0</v>
      </c>
      <c r="AK678" s="374"/>
      <c r="AL678" s="113"/>
      <c r="AM678" s="386">
        <v>0</v>
      </c>
      <c r="AN678" s="396">
        <v>0</v>
      </c>
      <c r="AO678" s="374">
        <v>0</v>
      </c>
      <c r="AP678" s="376"/>
      <c r="AQ678" s="119"/>
      <c r="AR678" s="117">
        <v>0</v>
      </c>
      <c r="AS678" s="387">
        <v>0</v>
      </c>
      <c r="AT678" s="119"/>
      <c r="AU678" s="374"/>
      <c r="AV678" s="119"/>
      <c r="AW678" s="374"/>
      <c r="AX678" s="392"/>
      <c r="AY678" s="119"/>
      <c r="AZ678" s="113"/>
      <c r="BA678" s="113"/>
      <c r="BB678" s="377">
        <v>0</v>
      </c>
      <c r="BC678" s="377">
        <v>0</v>
      </c>
      <c r="BD678" s="377">
        <v>0</v>
      </c>
      <c r="BE678" s="393"/>
      <c r="BF678" s="214"/>
      <c r="BG678" s="214"/>
      <c r="BH678" s="388"/>
      <c r="BI678" s="117"/>
      <c r="BJ678" s="393"/>
      <c r="BK678" s="393"/>
      <c r="BL678" s="117"/>
      <c r="BM678" s="383">
        <v>0</v>
      </c>
      <c r="BN678" s="119"/>
      <c r="BO678" s="119"/>
    </row>
    <row r="679" spans="1:67" ht="24" customHeight="1" x14ac:dyDescent="0.3">
      <c r="A679" s="380" t="s">
        <v>4441</v>
      </c>
      <c r="B679" s="442" t="s">
        <v>4442</v>
      </c>
      <c r="C679" s="443" t="s">
        <v>394</v>
      </c>
      <c r="D679" s="367">
        <f t="shared" si="28"/>
        <v>0</v>
      </c>
      <c r="E679" s="368">
        <f t="shared" si="29"/>
        <v>0</v>
      </c>
      <c r="F679" s="368">
        <f t="shared" si="30"/>
        <v>0</v>
      </c>
      <c r="G679" s="368">
        <f t="shared" si="31"/>
        <v>0</v>
      </c>
      <c r="H679" s="368">
        <f t="shared" si="32"/>
        <v>0</v>
      </c>
      <c r="I679" s="368">
        <f t="shared" si="33"/>
        <v>0</v>
      </c>
      <c r="J679" s="368">
        <f t="shared" si="34"/>
        <v>0</v>
      </c>
      <c r="K679" s="368">
        <f t="shared" si="35"/>
        <v>0</v>
      </c>
      <c r="L679" s="368">
        <f t="shared" si="36"/>
        <v>0</v>
      </c>
      <c r="M679" s="369">
        <f t="shared" si="37"/>
        <v>0</v>
      </c>
      <c r="N679" s="370">
        <f t="shared" si="38"/>
        <v>0</v>
      </c>
      <c r="O679" s="371"/>
      <c r="P679" s="372">
        <f t="shared" si="39"/>
        <v>0</v>
      </c>
      <c r="Q679" s="373" t="str">
        <f t="shared" si="40"/>
        <v/>
      </c>
      <c r="R679" s="383">
        <v>0</v>
      </c>
      <c r="S679" s="384"/>
      <c r="T679" s="384"/>
      <c r="U679" s="385"/>
      <c r="V679" s="385"/>
      <c r="W679" s="386">
        <v>0</v>
      </c>
      <c r="X679" s="387"/>
      <c r="Y679" s="385"/>
      <c r="Z679" s="384"/>
      <c r="AA679" s="384"/>
      <c r="AB679" s="385"/>
      <c r="AC679" s="385">
        <v>0</v>
      </c>
      <c r="AD679" s="386">
        <v>0</v>
      </c>
      <c r="AE679" s="214">
        <v>0</v>
      </c>
      <c r="AF679" s="116"/>
      <c r="AG679" s="116"/>
      <c r="AH679" s="389">
        <v>0</v>
      </c>
      <c r="AI679" s="386">
        <v>0</v>
      </c>
      <c r="AJ679" s="396">
        <v>0</v>
      </c>
      <c r="AK679" s="383"/>
      <c r="AL679" s="385"/>
      <c r="AM679" s="386">
        <v>0</v>
      </c>
      <c r="AN679" s="396">
        <v>0</v>
      </c>
      <c r="AO679" s="374">
        <v>0</v>
      </c>
      <c r="AP679" s="391"/>
      <c r="AQ679" s="384"/>
      <c r="AR679" s="117">
        <v>0</v>
      </c>
      <c r="AS679" s="387">
        <v>0</v>
      </c>
      <c r="AT679" s="384"/>
      <c r="AU679" s="374"/>
      <c r="AV679" s="384"/>
      <c r="AW679" s="374"/>
      <c r="AX679" s="126"/>
      <c r="AY679" s="384"/>
      <c r="AZ679" s="385"/>
      <c r="BA679" s="385"/>
      <c r="BB679" s="377">
        <v>0</v>
      </c>
      <c r="BC679" s="377">
        <v>0</v>
      </c>
      <c r="BD679" s="377">
        <v>0</v>
      </c>
      <c r="BE679" s="378"/>
      <c r="BF679" s="444"/>
      <c r="BG679" s="444"/>
      <c r="BH679" s="116"/>
      <c r="BI679" s="117"/>
      <c r="BJ679" s="378"/>
      <c r="BK679" s="378"/>
      <c r="BL679" s="117"/>
      <c r="BM679" s="383">
        <v>0</v>
      </c>
      <c r="BN679" s="384"/>
      <c r="BO679" s="384"/>
    </row>
    <row r="680" spans="1:67" ht="24" customHeight="1" x14ac:dyDescent="0.3">
      <c r="A680" s="364" t="s">
        <v>4443</v>
      </c>
      <c r="B680" s="365" t="s">
        <v>4444</v>
      </c>
      <c r="C680" s="366" t="s">
        <v>4445</v>
      </c>
      <c r="D680" s="367">
        <f t="shared" si="28"/>
        <v>16</v>
      </c>
      <c r="E680" s="368">
        <f t="shared" si="29"/>
        <v>12</v>
      </c>
      <c r="F680" s="368">
        <f t="shared" si="30"/>
        <v>0</v>
      </c>
      <c r="G680" s="368">
        <f t="shared" si="31"/>
        <v>0</v>
      </c>
      <c r="H680" s="368">
        <f t="shared" si="32"/>
        <v>0</v>
      </c>
      <c r="I680" s="368">
        <f t="shared" si="33"/>
        <v>0</v>
      </c>
      <c r="J680" s="368">
        <f t="shared" si="34"/>
        <v>0</v>
      </c>
      <c r="K680" s="368">
        <f t="shared" si="35"/>
        <v>0</v>
      </c>
      <c r="L680" s="368">
        <f t="shared" si="36"/>
        <v>0</v>
      </c>
      <c r="M680" s="369">
        <f t="shared" si="37"/>
        <v>0</v>
      </c>
      <c r="N680" s="370">
        <f t="shared" si="38"/>
        <v>28</v>
      </c>
      <c r="O680" s="371"/>
      <c r="P680" s="372">
        <f t="shared" si="39"/>
        <v>28</v>
      </c>
      <c r="Q680" s="373">
        <f t="shared" si="40"/>
        <v>327</v>
      </c>
      <c r="R680" s="374">
        <v>0</v>
      </c>
      <c r="S680" s="119"/>
      <c r="T680" s="119"/>
      <c r="U680" s="113"/>
      <c r="V680" s="113"/>
      <c r="W680" s="386">
        <v>0</v>
      </c>
      <c r="X680" s="123"/>
      <c r="Y680" s="113"/>
      <c r="Z680" s="119"/>
      <c r="AA680" s="119"/>
      <c r="AB680" s="113">
        <v>12</v>
      </c>
      <c r="AC680" s="113">
        <v>0</v>
      </c>
      <c r="AD680" s="117">
        <v>0</v>
      </c>
      <c r="AE680" s="109">
        <v>0</v>
      </c>
      <c r="AF680" s="116"/>
      <c r="AG680" s="116"/>
      <c r="AH680" s="124">
        <v>0</v>
      </c>
      <c r="AI680" s="117">
        <v>0</v>
      </c>
      <c r="AJ680" s="375">
        <v>0</v>
      </c>
      <c r="AK680" s="374"/>
      <c r="AL680" s="113"/>
      <c r="AM680" s="117">
        <v>0</v>
      </c>
      <c r="AN680" s="375">
        <v>0</v>
      </c>
      <c r="AO680" s="383">
        <v>0</v>
      </c>
      <c r="AP680" s="376"/>
      <c r="AQ680" s="119"/>
      <c r="AR680" s="386">
        <v>0</v>
      </c>
      <c r="AS680" s="123">
        <v>0</v>
      </c>
      <c r="AT680" s="119"/>
      <c r="AU680" s="383"/>
      <c r="AV680" s="119"/>
      <c r="AW680" s="383"/>
      <c r="AX680" s="126"/>
      <c r="AY680" s="119">
        <v>16</v>
      </c>
      <c r="AZ680" s="113"/>
      <c r="BA680" s="113"/>
      <c r="BB680" s="377">
        <v>0</v>
      </c>
      <c r="BC680" s="377">
        <v>0</v>
      </c>
      <c r="BD680" s="377">
        <v>0</v>
      </c>
      <c r="BE680" s="378"/>
      <c r="BF680" s="440"/>
      <c r="BG680" s="440"/>
      <c r="BH680" s="116"/>
      <c r="BI680" s="386"/>
      <c r="BJ680" s="378"/>
      <c r="BK680" s="378"/>
      <c r="BL680" s="386"/>
      <c r="BM680" s="374">
        <v>0</v>
      </c>
      <c r="BN680" s="119"/>
      <c r="BO680" s="119">
        <v>1</v>
      </c>
    </row>
    <row r="681" spans="1:67" ht="24" customHeight="1" x14ac:dyDescent="0.3">
      <c r="A681" s="364" t="s">
        <v>4446</v>
      </c>
      <c r="B681" s="438" t="s">
        <v>4447</v>
      </c>
      <c r="C681" s="439" t="s">
        <v>4278</v>
      </c>
      <c r="D681" s="367">
        <f t="shared" si="28"/>
        <v>0</v>
      </c>
      <c r="E681" s="368">
        <f t="shared" si="29"/>
        <v>0</v>
      </c>
      <c r="F681" s="368">
        <f t="shared" si="30"/>
        <v>0</v>
      </c>
      <c r="G681" s="368">
        <f t="shared" si="31"/>
        <v>0</v>
      </c>
      <c r="H681" s="368">
        <f t="shared" si="32"/>
        <v>0</v>
      </c>
      <c r="I681" s="368">
        <f t="shared" si="33"/>
        <v>0</v>
      </c>
      <c r="J681" s="368">
        <f t="shared" si="34"/>
        <v>0</v>
      </c>
      <c r="K681" s="368">
        <f t="shared" si="35"/>
        <v>0</v>
      </c>
      <c r="L681" s="368">
        <f t="shared" si="36"/>
        <v>0</v>
      </c>
      <c r="M681" s="369">
        <f t="shared" si="37"/>
        <v>0</v>
      </c>
      <c r="N681" s="370">
        <f t="shared" si="38"/>
        <v>0</v>
      </c>
      <c r="O681" s="371"/>
      <c r="P681" s="372">
        <f t="shared" si="39"/>
        <v>0</v>
      </c>
      <c r="Q681" s="373" t="str">
        <f t="shared" si="40"/>
        <v/>
      </c>
      <c r="R681" s="374">
        <v>0</v>
      </c>
      <c r="S681" s="384"/>
      <c r="T681" s="384"/>
      <c r="U681" s="385"/>
      <c r="V681" s="385"/>
      <c r="W681" s="117">
        <v>0</v>
      </c>
      <c r="X681" s="123"/>
      <c r="Y681" s="385"/>
      <c r="Z681" s="384"/>
      <c r="AA681" s="384"/>
      <c r="AB681" s="385"/>
      <c r="AC681" s="113">
        <v>0</v>
      </c>
      <c r="AD681" s="117">
        <v>0</v>
      </c>
      <c r="AE681" s="440">
        <v>0</v>
      </c>
      <c r="AF681" s="388"/>
      <c r="AG681" s="388"/>
      <c r="AH681" s="389">
        <v>0</v>
      </c>
      <c r="AI681" s="117">
        <v>0</v>
      </c>
      <c r="AJ681" s="375">
        <v>0</v>
      </c>
      <c r="AK681" s="374"/>
      <c r="AL681" s="385"/>
      <c r="AM681" s="386">
        <v>0</v>
      </c>
      <c r="AN681" s="396">
        <v>0</v>
      </c>
      <c r="AO681" s="383">
        <v>0</v>
      </c>
      <c r="AP681" s="376"/>
      <c r="AQ681" s="384"/>
      <c r="AR681" s="117">
        <v>0</v>
      </c>
      <c r="AS681" s="387">
        <v>0</v>
      </c>
      <c r="AT681" s="384"/>
      <c r="AU681" s="383"/>
      <c r="AV681" s="384"/>
      <c r="AW681" s="383"/>
      <c r="AX681" s="126"/>
      <c r="AY681" s="384"/>
      <c r="AZ681" s="385"/>
      <c r="BA681" s="385"/>
      <c r="BB681" s="377">
        <v>0</v>
      </c>
      <c r="BC681" s="377">
        <v>0</v>
      </c>
      <c r="BD681" s="377">
        <v>0</v>
      </c>
      <c r="BE681" s="393"/>
      <c r="BF681" s="444"/>
      <c r="BG681" s="444"/>
      <c r="BH681" s="388"/>
      <c r="BI681" s="117"/>
      <c r="BJ681" s="393"/>
      <c r="BK681" s="393"/>
      <c r="BL681" s="117"/>
      <c r="BM681" s="383">
        <v>0</v>
      </c>
      <c r="BN681" s="384"/>
      <c r="BO681" s="384"/>
    </row>
    <row r="682" spans="1:67" ht="24" customHeight="1" x14ac:dyDescent="0.3">
      <c r="A682" s="380" t="s">
        <v>4448</v>
      </c>
      <c r="B682" s="442" t="s">
        <v>4449</v>
      </c>
      <c r="C682" s="443" t="s">
        <v>4278</v>
      </c>
      <c r="D682" s="367">
        <f t="shared" si="28"/>
        <v>3</v>
      </c>
      <c r="E682" s="368">
        <f t="shared" si="29"/>
        <v>0</v>
      </c>
      <c r="F682" s="368">
        <f t="shared" si="30"/>
        <v>0</v>
      </c>
      <c r="G682" s="368">
        <f t="shared" si="31"/>
        <v>0</v>
      </c>
      <c r="H682" s="368">
        <f t="shared" si="32"/>
        <v>0</v>
      </c>
      <c r="I682" s="368">
        <f t="shared" si="33"/>
        <v>0</v>
      </c>
      <c r="J682" s="368">
        <f t="shared" si="34"/>
        <v>0</v>
      </c>
      <c r="K682" s="368">
        <f t="shared" si="35"/>
        <v>0</v>
      </c>
      <c r="L682" s="368">
        <f t="shared" si="36"/>
        <v>0</v>
      </c>
      <c r="M682" s="369">
        <f t="shared" si="37"/>
        <v>0</v>
      </c>
      <c r="N682" s="370">
        <f t="shared" si="38"/>
        <v>3</v>
      </c>
      <c r="O682" s="371"/>
      <c r="P682" s="372">
        <f t="shared" si="39"/>
        <v>3</v>
      </c>
      <c r="Q682" s="373">
        <f t="shared" si="40"/>
        <v>853</v>
      </c>
      <c r="R682" s="374">
        <v>0</v>
      </c>
      <c r="S682" s="119"/>
      <c r="T682" s="119"/>
      <c r="U682" s="113"/>
      <c r="V682" s="113"/>
      <c r="W682" s="386">
        <v>0</v>
      </c>
      <c r="X682" s="123"/>
      <c r="Y682" s="113"/>
      <c r="Z682" s="119"/>
      <c r="AA682" s="119"/>
      <c r="AB682" s="113"/>
      <c r="AC682" s="385">
        <v>0</v>
      </c>
      <c r="AD682" s="117">
        <v>0</v>
      </c>
      <c r="AE682" s="109">
        <v>0</v>
      </c>
      <c r="AF682" s="116"/>
      <c r="AG682" s="116"/>
      <c r="AH682" s="124">
        <v>0</v>
      </c>
      <c r="AI682" s="386">
        <v>0</v>
      </c>
      <c r="AJ682" s="396">
        <v>0</v>
      </c>
      <c r="AK682" s="374"/>
      <c r="AL682" s="113"/>
      <c r="AM682" s="117">
        <v>0</v>
      </c>
      <c r="AN682" s="375">
        <v>0</v>
      </c>
      <c r="AO682" s="374">
        <v>0</v>
      </c>
      <c r="AP682" s="376"/>
      <c r="AQ682" s="119"/>
      <c r="AR682" s="117">
        <v>0</v>
      </c>
      <c r="AS682" s="123">
        <v>0</v>
      </c>
      <c r="AT682" s="119"/>
      <c r="AU682" s="374"/>
      <c r="AV682" s="119"/>
      <c r="AW682" s="374"/>
      <c r="AX682" s="126"/>
      <c r="AY682" s="119">
        <v>3</v>
      </c>
      <c r="AZ682" s="113"/>
      <c r="BA682" s="113"/>
      <c r="BB682" s="377">
        <v>0</v>
      </c>
      <c r="BC682" s="377">
        <v>0</v>
      </c>
      <c r="BD682" s="377">
        <v>0</v>
      </c>
      <c r="BE682" s="378"/>
      <c r="BF682" s="109"/>
      <c r="BG682" s="109"/>
      <c r="BH682" s="116"/>
      <c r="BI682" s="117"/>
      <c r="BJ682" s="378"/>
      <c r="BK682" s="378"/>
      <c r="BL682" s="117"/>
      <c r="BM682" s="383">
        <v>0</v>
      </c>
      <c r="BN682" s="119"/>
      <c r="BO682" s="119"/>
    </row>
    <row r="683" spans="1:67" ht="24" customHeight="1" x14ac:dyDescent="0.3">
      <c r="A683" s="364" t="s">
        <v>4450</v>
      </c>
      <c r="B683" s="365" t="s">
        <v>4451</v>
      </c>
      <c r="C683" s="366" t="s">
        <v>163</v>
      </c>
      <c r="D683" s="367">
        <f t="shared" si="28"/>
        <v>0</v>
      </c>
      <c r="E683" s="368">
        <f t="shared" si="29"/>
        <v>0</v>
      </c>
      <c r="F683" s="368">
        <f t="shared" si="30"/>
        <v>0</v>
      </c>
      <c r="G683" s="368">
        <f t="shared" si="31"/>
        <v>0</v>
      </c>
      <c r="H683" s="368">
        <f t="shared" si="32"/>
        <v>0</v>
      </c>
      <c r="I683" s="368">
        <f t="shared" si="33"/>
        <v>0</v>
      </c>
      <c r="J683" s="368">
        <f t="shared" si="34"/>
        <v>0</v>
      </c>
      <c r="K683" s="368">
        <f t="shared" si="35"/>
        <v>0</v>
      </c>
      <c r="L683" s="368">
        <f t="shared" si="36"/>
        <v>0</v>
      </c>
      <c r="M683" s="369">
        <f t="shared" si="37"/>
        <v>0</v>
      </c>
      <c r="N683" s="370">
        <f t="shared" si="38"/>
        <v>0</v>
      </c>
      <c r="O683" s="371"/>
      <c r="P683" s="372">
        <f t="shared" si="39"/>
        <v>0</v>
      </c>
      <c r="Q683" s="373" t="str">
        <f t="shared" si="40"/>
        <v/>
      </c>
      <c r="R683" s="374">
        <v>0</v>
      </c>
      <c r="S683" s="119"/>
      <c r="T683" s="119"/>
      <c r="U683" s="113"/>
      <c r="V683" s="113"/>
      <c r="W683" s="117">
        <v>0</v>
      </c>
      <c r="X683" s="387"/>
      <c r="Y683" s="113"/>
      <c r="Z683" s="119"/>
      <c r="AA683" s="119"/>
      <c r="AB683" s="113"/>
      <c r="AC683" s="113">
        <v>0</v>
      </c>
      <c r="AD683" s="117">
        <v>0</v>
      </c>
      <c r="AE683" s="109">
        <v>0</v>
      </c>
      <c r="AF683" s="116"/>
      <c r="AG683" s="116"/>
      <c r="AH683" s="124">
        <v>0</v>
      </c>
      <c r="AI683" s="117">
        <v>0</v>
      </c>
      <c r="AJ683" s="375">
        <v>0</v>
      </c>
      <c r="AK683" s="383"/>
      <c r="AL683" s="113"/>
      <c r="AM683" s="117">
        <v>0</v>
      </c>
      <c r="AN683" s="396">
        <v>0</v>
      </c>
      <c r="AO683" s="383">
        <v>0</v>
      </c>
      <c r="AP683" s="391"/>
      <c r="AQ683" s="119"/>
      <c r="AR683" s="386">
        <v>0</v>
      </c>
      <c r="AS683" s="387">
        <v>0</v>
      </c>
      <c r="AT683" s="119"/>
      <c r="AU683" s="383"/>
      <c r="AV683" s="119"/>
      <c r="AW683" s="383"/>
      <c r="AX683" s="126"/>
      <c r="AY683" s="119"/>
      <c r="AZ683" s="113"/>
      <c r="BA683" s="113"/>
      <c r="BB683" s="377">
        <v>0</v>
      </c>
      <c r="BC683" s="377">
        <v>0</v>
      </c>
      <c r="BD683" s="377">
        <v>0</v>
      </c>
      <c r="BE683" s="378"/>
      <c r="BF683" s="109"/>
      <c r="BG683" s="109"/>
      <c r="BH683" s="116"/>
      <c r="BI683" s="386"/>
      <c r="BJ683" s="378"/>
      <c r="BK683" s="378"/>
      <c r="BL683" s="386"/>
      <c r="BM683" s="374">
        <v>0</v>
      </c>
      <c r="BN683" s="119"/>
      <c r="BO683" s="119"/>
    </row>
    <row r="684" spans="1:67" ht="24" customHeight="1" x14ac:dyDescent="0.3">
      <c r="A684" s="364">
        <v>911113</v>
      </c>
      <c r="B684" s="365" t="s">
        <v>4453</v>
      </c>
      <c r="C684" s="366" t="s">
        <v>371</v>
      </c>
      <c r="D684" s="367">
        <f t="shared" si="28"/>
        <v>0</v>
      </c>
      <c r="E684" s="368">
        <f t="shared" si="29"/>
        <v>0</v>
      </c>
      <c r="F684" s="368">
        <f t="shared" si="30"/>
        <v>0</v>
      </c>
      <c r="G684" s="368">
        <f t="shared" si="31"/>
        <v>0</v>
      </c>
      <c r="H684" s="368">
        <f t="shared" si="32"/>
        <v>0</v>
      </c>
      <c r="I684" s="368">
        <f t="shared" si="33"/>
        <v>0</v>
      </c>
      <c r="J684" s="368">
        <f t="shared" si="34"/>
        <v>0</v>
      </c>
      <c r="K684" s="368">
        <f t="shared" si="35"/>
        <v>0</v>
      </c>
      <c r="L684" s="368">
        <f t="shared" si="36"/>
        <v>0</v>
      </c>
      <c r="M684" s="369">
        <f t="shared" si="37"/>
        <v>0</v>
      </c>
      <c r="N684" s="370">
        <f t="shared" si="38"/>
        <v>0</v>
      </c>
      <c r="O684" s="371"/>
      <c r="P684" s="372">
        <f t="shared" si="39"/>
        <v>0</v>
      </c>
      <c r="Q684" s="373" t="str">
        <f t="shared" si="40"/>
        <v/>
      </c>
      <c r="R684" s="383">
        <v>0</v>
      </c>
      <c r="S684" s="119"/>
      <c r="T684" s="119"/>
      <c r="U684" s="113"/>
      <c r="V684" s="113"/>
      <c r="W684" s="117">
        <v>0</v>
      </c>
      <c r="X684" s="387"/>
      <c r="Y684" s="113"/>
      <c r="Z684" s="119"/>
      <c r="AA684" s="119"/>
      <c r="AB684" s="113"/>
      <c r="AC684" s="113">
        <v>0</v>
      </c>
      <c r="AD684" s="117">
        <v>0</v>
      </c>
      <c r="AE684" s="109">
        <v>0</v>
      </c>
      <c r="AF684" s="116"/>
      <c r="AG684" s="116"/>
      <c r="AH684" s="124">
        <v>0</v>
      </c>
      <c r="AI684" s="117">
        <v>0</v>
      </c>
      <c r="AJ684" s="375">
        <v>0</v>
      </c>
      <c r="AK684" s="383"/>
      <c r="AL684" s="113"/>
      <c r="AM684" s="117">
        <v>0</v>
      </c>
      <c r="AN684" s="375">
        <v>0</v>
      </c>
      <c r="AO684" s="383">
        <v>0</v>
      </c>
      <c r="AP684" s="391"/>
      <c r="AQ684" s="119"/>
      <c r="AR684" s="386">
        <v>0</v>
      </c>
      <c r="AS684" s="123">
        <v>0</v>
      </c>
      <c r="AT684" s="119"/>
      <c r="AU684" s="383"/>
      <c r="AV684" s="119"/>
      <c r="AW684" s="383"/>
      <c r="AX684" s="126"/>
      <c r="AY684" s="119"/>
      <c r="AZ684" s="113"/>
      <c r="BA684" s="113"/>
      <c r="BB684" s="377">
        <v>0</v>
      </c>
      <c r="BC684" s="377">
        <v>0</v>
      </c>
      <c r="BD684" s="377">
        <v>0</v>
      </c>
      <c r="BE684" s="378"/>
      <c r="BF684" s="440"/>
      <c r="BG684" s="440"/>
      <c r="BH684" s="116"/>
      <c r="BI684" s="386"/>
      <c r="BJ684" s="378"/>
      <c r="BK684" s="378"/>
      <c r="BL684" s="386"/>
      <c r="BM684" s="383">
        <v>0</v>
      </c>
      <c r="BN684" s="119"/>
      <c r="BO684" s="119"/>
    </row>
    <row r="685" spans="1:67" ht="24" customHeight="1" x14ac:dyDescent="0.3">
      <c r="A685" s="364">
        <v>950330</v>
      </c>
      <c r="B685" s="365" t="s">
        <v>4455</v>
      </c>
      <c r="C685" s="366" t="s">
        <v>1327</v>
      </c>
      <c r="D685" s="367">
        <f t="shared" si="28"/>
        <v>0</v>
      </c>
      <c r="E685" s="368">
        <f t="shared" si="29"/>
        <v>0</v>
      </c>
      <c r="F685" s="368">
        <f t="shared" si="30"/>
        <v>0</v>
      </c>
      <c r="G685" s="368">
        <f t="shared" si="31"/>
        <v>0</v>
      </c>
      <c r="H685" s="368">
        <f t="shared" si="32"/>
        <v>0</v>
      </c>
      <c r="I685" s="368">
        <f t="shared" si="33"/>
        <v>0</v>
      </c>
      <c r="J685" s="368">
        <f t="shared" si="34"/>
        <v>0</v>
      </c>
      <c r="K685" s="368">
        <f t="shared" si="35"/>
        <v>0</v>
      </c>
      <c r="L685" s="368">
        <f t="shared" si="36"/>
        <v>0</v>
      </c>
      <c r="M685" s="369">
        <f t="shared" si="37"/>
        <v>0</v>
      </c>
      <c r="N685" s="370">
        <f t="shared" si="38"/>
        <v>0</v>
      </c>
      <c r="O685" s="371"/>
      <c r="P685" s="372">
        <f t="shared" si="39"/>
        <v>0</v>
      </c>
      <c r="Q685" s="373" t="str">
        <f t="shared" si="40"/>
        <v/>
      </c>
      <c r="R685" s="383">
        <v>0</v>
      </c>
      <c r="S685" s="119"/>
      <c r="T685" s="119"/>
      <c r="U685" s="113"/>
      <c r="V685" s="113"/>
      <c r="W685" s="117">
        <v>0</v>
      </c>
      <c r="X685" s="123"/>
      <c r="Y685" s="113"/>
      <c r="Z685" s="119"/>
      <c r="AA685" s="119"/>
      <c r="AB685" s="113"/>
      <c r="AC685" s="113">
        <v>0</v>
      </c>
      <c r="AD685" s="386">
        <v>0</v>
      </c>
      <c r="AE685" s="109">
        <v>0</v>
      </c>
      <c r="AF685" s="116"/>
      <c r="AG685" s="116"/>
      <c r="AH685" s="124">
        <v>0</v>
      </c>
      <c r="AI685" s="386">
        <v>0</v>
      </c>
      <c r="AJ685" s="390">
        <v>0</v>
      </c>
      <c r="AK685" s="374"/>
      <c r="AL685" s="113"/>
      <c r="AM685" s="386">
        <v>0</v>
      </c>
      <c r="AN685" s="396">
        <v>0</v>
      </c>
      <c r="AO685" s="383">
        <v>0</v>
      </c>
      <c r="AP685" s="376"/>
      <c r="AQ685" s="119"/>
      <c r="AR685" s="117">
        <v>0</v>
      </c>
      <c r="AS685" s="123">
        <v>0</v>
      </c>
      <c r="AT685" s="119"/>
      <c r="AU685" s="383"/>
      <c r="AV685" s="119"/>
      <c r="AW685" s="383"/>
      <c r="AX685" s="126"/>
      <c r="AY685" s="119"/>
      <c r="AZ685" s="113"/>
      <c r="BA685" s="113"/>
      <c r="BB685" s="377">
        <v>0</v>
      </c>
      <c r="BC685" s="377">
        <v>0</v>
      </c>
      <c r="BD685" s="377">
        <v>0</v>
      </c>
      <c r="BE685" s="378"/>
      <c r="BF685" s="444"/>
      <c r="BG685" s="444"/>
      <c r="BH685" s="116"/>
      <c r="BI685" s="117"/>
      <c r="BJ685" s="378"/>
      <c r="BK685" s="378"/>
      <c r="BL685" s="117"/>
      <c r="BM685" s="374">
        <v>0</v>
      </c>
      <c r="BN685" s="119"/>
      <c r="BO685" s="119"/>
    </row>
    <row r="686" spans="1:67" ht="24" customHeight="1" x14ac:dyDescent="0.3">
      <c r="A686" s="379" t="s">
        <v>5250</v>
      </c>
      <c r="B686" s="365" t="s">
        <v>5251</v>
      </c>
      <c r="C686" s="366" t="s">
        <v>437</v>
      </c>
      <c r="D686" s="367">
        <f t="shared" si="28"/>
        <v>0</v>
      </c>
      <c r="E686" s="368">
        <f t="shared" si="29"/>
        <v>0</v>
      </c>
      <c r="F686" s="368">
        <f t="shared" si="30"/>
        <v>0</v>
      </c>
      <c r="G686" s="368">
        <f t="shared" si="31"/>
        <v>0</v>
      </c>
      <c r="H686" s="368">
        <f t="shared" si="32"/>
        <v>0</v>
      </c>
      <c r="I686" s="368">
        <f t="shared" si="33"/>
        <v>0</v>
      </c>
      <c r="J686" s="368">
        <f t="shared" si="34"/>
        <v>0</v>
      </c>
      <c r="K686" s="368">
        <f t="shared" si="35"/>
        <v>0</v>
      </c>
      <c r="L686" s="368">
        <f t="shared" si="36"/>
        <v>0</v>
      </c>
      <c r="M686" s="369">
        <f t="shared" si="37"/>
        <v>0</v>
      </c>
      <c r="N686" s="370">
        <f t="shared" si="38"/>
        <v>0</v>
      </c>
      <c r="O686" s="371"/>
      <c r="P686" s="372">
        <f t="shared" si="39"/>
        <v>0</v>
      </c>
      <c r="Q686" s="373" t="str">
        <f t="shared" si="40"/>
        <v/>
      </c>
      <c r="R686" s="374">
        <v>0</v>
      </c>
      <c r="S686" s="119"/>
      <c r="T686" s="119"/>
      <c r="U686" s="113"/>
      <c r="V686" s="113"/>
      <c r="W686" s="117">
        <v>0</v>
      </c>
      <c r="X686" s="387"/>
      <c r="Y686" s="113"/>
      <c r="Z686" s="119"/>
      <c r="AA686" s="119"/>
      <c r="AB686" s="113"/>
      <c r="AC686" s="113">
        <v>0</v>
      </c>
      <c r="AD686" s="386">
        <v>0</v>
      </c>
      <c r="AE686" s="109">
        <v>0</v>
      </c>
      <c r="AF686" s="116"/>
      <c r="AG686" s="116"/>
      <c r="AH686" s="389">
        <v>0</v>
      </c>
      <c r="AI686" s="386">
        <v>0</v>
      </c>
      <c r="AJ686" s="390">
        <v>0</v>
      </c>
      <c r="AK686" s="383"/>
      <c r="AL686" s="113"/>
      <c r="AM686" s="117">
        <v>0</v>
      </c>
      <c r="AN686" s="396">
        <v>0</v>
      </c>
      <c r="AO686" s="374">
        <v>0</v>
      </c>
      <c r="AP686" s="391"/>
      <c r="AQ686" s="119"/>
      <c r="AR686" s="386">
        <v>0</v>
      </c>
      <c r="AS686" s="387">
        <v>0</v>
      </c>
      <c r="AT686" s="119"/>
      <c r="AU686" s="374"/>
      <c r="AV686" s="119"/>
      <c r="AW686" s="374"/>
      <c r="AX686" s="126"/>
      <c r="AY686" s="119"/>
      <c r="AZ686" s="113"/>
      <c r="BA686" s="113"/>
      <c r="BB686" s="394">
        <v>0</v>
      </c>
      <c r="BC686" s="394">
        <v>0</v>
      </c>
      <c r="BD686" s="394">
        <v>0</v>
      </c>
      <c r="BE686" s="378"/>
      <c r="BF686" s="109"/>
      <c r="BG686" s="109"/>
      <c r="BH686" s="116"/>
      <c r="BI686" s="386"/>
      <c r="BJ686" s="378"/>
      <c r="BK686" s="378"/>
      <c r="BL686" s="386"/>
      <c r="BM686" s="383">
        <v>0</v>
      </c>
      <c r="BN686" s="119"/>
      <c r="BO686" s="119"/>
    </row>
    <row r="687" spans="1:67" ht="24" customHeight="1" x14ac:dyDescent="0.3">
      <c r="A687" s="364" t="s">
        <v>4456</v>
      </c>
      <c r="B687" s="365" t="s">
        <v>4457</v>
      </c>
      <c r="C687" s="366" t="s">
        <v>2791</v>
      </c>
      <c r="D687" s="367">
        <f t="shared" si="28"/>
        <v>0</v>
      </c>
      <c r="E687" s="368">
        <f t="shared" si="29"/>
        <v>0</v>
      </c>
      <c r="F687" s="368">
        <f t="shared" si="30"/>
        <v>0</v>
      </c>
      <c r="G687" s="368">
        <f t="shared" si="31"/>
        <v>0</v>
      </c>
      <c r="H687" s="368">
        <f t="shared" si="32"/>
        <v>0</v>
      </c>
      <c r="I687" s="368">
        <f t="shared" si="33"/>
        <v>0</v>
      </c>
      <c r="J687" s="368">
        <f t="shared" si="34"/>
        <v>0</v>
      </c>
      <c r="K687" s="368">
        <f t="shared" si="35"/>
        <v>0</v>
      </c>
      <c r="L687" s="368">
        <f t="shared" si="36"/>
        <v>0</v>
      </c>
      <c r="M687" s="369">
        <f t="shared" si="37"/>
        <v>0</v>
      </c>
      <c r="N687" s="370">
        <f t="shared" si="38"/>
        <v>0</v>
      </c>
      <c r="O687" s="371"/>
      <c r="P687" s="372">
        <f t="shared" si="39"/>
        <v>0</v>
      </c>
      <c r="Q687" s="373" t="str">
        <f t="shared" si="40"/>
        <v/>
      </c>
      <c r="R687" s="374">
        <v>0</v>
      </c>
      <c r="S687" s="119"/>
      <c r="T687" s="119"/>
      <c r="U687" s="113"/>
      <c r="V687" s="113"/>
      <c r="W687" s="117">
        <v>0</v>
      </c>
      <c r="X687" s="387"/>
      <c r="Y687" s="113"/>
      <c r="Z687" s="119"/>
      <c r="AA687" s="119"/>
      <c r="AB687" s="113"/>
      <c r="AC687" s="113">
        <v>0</v>
      </c>
      <c r="AD687" s="117">
        <v>0</v>
      </c>
      <c r="AE687" s="109">
        <v>0</v>
      </c>
      <c r="AF687" s="116"/>
      <c r="AG687" s="116"/>
      <c r="AH687" s="389">
        <v>0</v>
      </c>
      <c r="AI687" s="117">
        <v>0</v>
      </c>
      <c r="AJ687" s="375">
        <v>0</v>
      </c>
      <c r="AK687" s="383"/>
      <c r="AL687" s="113"/>
      <c r="AM687" s="117">
        <v>0</v>
      </c>
      <c r="AN687" s="375">
        <v>0</v>
      </c>
      <c r="AO687" s="383">
        <v>0</v>
      </c>
      <c r="AP687" s="391"/>
      <c r="AQ687" s="119"/>
      <c r="AR687" s="117">
        <v>0</v>
      </c>
      <c r="AS687" s="123">
        <v>0</v>
      </c>
      <c r="AT687" s="119"/>
      <c r="AU687" s="383"/>
      <c r="AV687" s="119"/>
      <c r="AW687" s="383"/>
      <c r="AX687" s="392"/>
      <c r="AY687" s="119"/>
      <c r="AZ687" s="113"/>
      <c r="BA687" s="113"/>
      <c r="BB687" s="394">
        <v>0</v>
      </c>
      <c r="BC687" s="394">
        <v>0</v>
      </c>
      <c r="BD687" s="394">
        <v>0</v>
      </c>
      <c r="BE687" s="378"/>
      <c r="BF687" s="109"/>
      <c r="BG687" s="109"/>
      <c r="BH687" s="116"/>
      <c r="BI687" s="117"/>
      <c r="BJ687" s="378"/>
      <c r="BK687" s="378"/>
      <c r="BL687" s="117"/>
      <c r="BM687" s="374">
        <v>0</v>
      </c>
      <c r="BN687" s="119"/>
      <c r="BO687" s="119"/>
    </row>
    <row r="688" spans="1:67" ht="24" customHeight="1" x14ac:dyDescent="0.3">
      <c r="A688" s="364" t="s">
        <v>4458</v>
      </c>
      <c r="B688" s="365" t="s">
        <v>4459</v>
      </c>
      <c r="C688" s="366" t="s">
        <v>2043</v>
      </c>
      <c r="D688" s="367">
        <f t="shared" si="28"/>
        <v>0</v>
      </c>
      <c r="E688" s="368">
        <f t="shared" si="29"/>
        <v>0</v>
      </c>
      <c r="F688" s="368">
        <f t="shared" si="30"/>
        <v>0</v>
      </c>
      <c r="G688" s="368">
        <f t="shared" si="31"/>
        <v>0</v>
      </c>
      <c r="H688" s="368">
        <f t="shared" si="32"/>
        <v>0</v>
      </c>
      <c r="I688" s="368">
        <f t="shared" si="33"/>
        <v>0</v>
      </c>
      <c r="J688" s="368">
        <f t="shared" si="34"/>
        <v>0</v>
      </c>
      <c r="K688" s="368">
        <f t="shared" si="35"/>
        <v>0</v>
      </c>
      <c r="L688" s="368">
        <f t="shared" si="36"/>
        <v>0</v>
      </c>
      <c r="M688" s="369">
        <f t="shared" si="37"/>
        <v>0</v>
      </c>
      <c r="N688" s="370">
        <f t="shared" si="38"/>
        <v>0</v>
      </c>
      <c r="O688" s="371"/>
      <c r="P688" s="372">
        <f t="shared" si="39"/>
        <v>0</v>
      </c>
      <c r="Q688" s="373" t="str">
        <f t="shared" si="40"/>
        <v/>
      </c>
      <c r="R688" s="374">
        <v>0</v>
      </c>
      <c r="S688" s="119"/>
      <c r="T688" s="119"/>
      <c r="U688" s="113"/>
      <c r="V688" s="113"/>
      <c r="W688" s="386">
        <v>0</v>
      </c>
      <c r="X688" s="123"/>
      <c r="Y688" s="113"/>
      <c r="Z688" s="119"/>
      <c r="AA688" s="119"/>
      <c r="AB688" s="113"/>
      <c r="AC688" s="113">
        <v>0</v>
      </c>
      <c r="AD688" s="386">
        <v>0</v>
      </c>
      <c r="AE688" s="214">
        <v>0</v>
      </c>
      <c r="AF688" s="116"/>
      <c r="AG688" s="116"/>
      <c r="AH688" s="124">
        <v>0</v>
      </c>
      <c r="AI688" s="386">
        <v>0</v>
      </c>
      <c r="AJ688" s="390">
        <v>0</v>
      </c>
      <c r="AK688" s="374"/>
      <c r="AL688" s="113"/>
      <c r="AM688" s="117">
        <v>0</v>
      </c>
      <c r="AN688" s="375">
        <v>0</v>
      </c>
      <c r="AO688" s="374">
        <v>0</v>
      </c>
      <c r="AP688" s="376"/>
      <c r="AQ688" s="119"/>
      <c r="AR688" s="386">
        <v>0</v>
      </c>
      <c r="AS688" s="387">
        <v>0</v>
      </c>
      <c r="AT688" s="119"/>
      <c r="AU688" s="374"/>
      <c r="AV688" s="119"/>
      <c r="AW688" s="374"/>
      <c r="AX688" s="126"/>
      <c r="AY688" s="119"/>
      <c r="AZ688" s="113"/>
      <c r="BA688" s="113"/>
      <c r="BB688" s="377">
        <v>0</v>
      </c>
      <c r="BC688" s="377">
        <v>0</v>
      </c>
      <c r="BD688" s="377">
        <v>0</v>
      </c>
      <c r="BE688" s="378"/>
      <c r="BF688" s="109"/>
      <c r="BG688" s="109"/>
      <c r="BH688" s="116"/>
      <c r="BI688" s="386"/>
      <c r="BJ688" s="378"/>
      <c r="BK688" s="378"/>
      <c r="BL688" s="386"/>
      <c r="BM688" s="374">
        <v>0</v>
      </c>
      <c r="BN688" s="119"/>
      <c r="BO688" s="119"/>
    </row>
    <row r="689" spans="1:67" ht="24" customHeight="1" x14ac:dyDescent="0.3">
      <c r="A689" s="379" t="s">
        <v>4460</v>
      </c>
      <c r="B689" s="365" t="s">
        <v>4461</v>
      </c>
      <c r="C689" s="366" t="s">
        <v>384</v>
      </c>
      <c r="D689" s="367">
        <f t="shared" si="28"/>
        <v>7</v>
      </c>
      <c r="E689" s="368">
        <f t="shared" si="29"/>
        <v>0</v>
      </c>
      <c r="F689" s="368">
        <f t="shared" si="30"/>
        <v>0</v>
      </c>
      <c r="G689" s="368">
        <f t="shared" si="31"/>
        <v>0</v>
      </c>
      <c r="H689" s="368">
        <f t="shared" si="32"/>
        <v>0</v>
      </c>
      <c r="I689" s="368">
        <f t="shared" si="33"/>
        <v>0</v>
      </c>
      <c r="J689" s="368">
        <f t="shared" si="34"/>
        <v>0</v>
      </c>
      <c r="K689" s="368">
        <f t="shared" si="35"/>
        <v>0</v>
      </c>
      <c r="L689" s="368">
        <f t="shared" si="36"/>
        <v>0</v>
      </c>
      <c r="M689" s="369">
        <f t="shared" si="37"/>
        <v>0</v>
      </c>
      <c r="N689" s="370">
        <f t="shared" si="38"/>
        <v>7</v>
      </c>
      <c r="O689" s="371"/>
      <c r="P689" s="372">
        <f t="shared" si="39"/>
        <v>7</v>
      </c>
      <c r="Q689" s="373">
        <f t="shared" si="40"/>
        <v>711</v>
      </c>
      <c r="R689" s="374">
        <v>0</v>
      </c>
      <c r="S689" s="119"/>
      <c r="T689" s="119"/>
      <c r="U689" s="113"/>
      <c r="V689" s="113"/>
      <c r="W689" s="386">
        <v>0</v>
      </c>
      <c r="X689" s="387"/>
      <c r="Y689" s="113"/>
      <c r="Z689" s="119"/>
      <c r="AA689" s="119"/>
      <c r="AB689" s="113"/>
      <c r="AC689" s="385">
        <v>0</v>
      </c>
      <c r="AD689" s="117">
        <v>0</v>
      </c>
      <c r="AE689" s="109">
        <v>0</v>
      </c>
      <c r="AF689" s="116"/>
      <c r="AG689" s="116"/>
      <c r="AH689" s="124">
        <v>0</v>
      </c>
      <c r="AI689" s="117">
        <v>0</v>
      </c>
      <c r="AJ689" s="396">
        <v>0</v>
      </c>
      <c r="AK689" s="383"/>
      <c r="AL689" s="113"/>
      <c r="AM689" s="386">
        <v>0</v>
      </c>
      <c r="AN689" s="390">
        <v>0</v>
      </c>
      <c r="AO689" s="374">
        <v>0</v>
      </c>
      <c r="AP689" s="391"/>
      <c r="AQ689" s="119"/>
      <c r="AR689" s="117">
        <v>0</v>
      </c>
      <c r="AS689" s="123">
        <v>0</v>
      </c>
      <c r="AT689" s="119"/>
      <c r="AU689" s="374"/>
      <c r="AV689" s="119"/>
      <c r="AW689" s="374"/>
      <c r="AX689" s="392"/>
      <c r="AY689" s="119">
        <v>7</v>
      </c>
      <c r="AZ689" s="113"/>
      <c r="BA689" s="113"/>
      <c r="BB689" s="394">
        <v>0</v>
      </c>
      <c r="BC689" s="394">
        <v>0</v>
      </c>
      <c r="BD689" s="394">
        <v>0</v>
      </c>
      <c r="BE689" s="378"/>
      <c r="BF689" s="109"/>
      <c r="BG689" s="109"/>
      <c r="BH689" s="116"/>
      <c r="BI689" s="117"/>
      <c r="BJ689" s="378"/>
      <c r="BK689" s="378"/>
      <c r="BL689" s="117"/>
      <c r="BM689" s="374">
        <v>0</v>
      </c>
      <c r="BN689" s="119"/>
      <c r="BO689" s="119"/>
    </row>
    <row r="690" spans="1:67" ht="24" customHeight="1" x14ac:dyDescent="0.3">
      <c r="A690" s="379" t="s">
        <v>1402</v>
      </c>
      <c r="B690" s="365" t="s">
        <v>1403</v>
      </c>
      <c r="C690" s="366" t="s">
        <v>518</v>
      </c>
      <c r="D690" s="367">
        <f t="shared" si="28"/>
        <v>12</v>
      </c>
      <c r="E690" s="368">
        <f t="shared" si="29"/>
        <v>9</v>
      </c>
      <c r="F690" s="368">
        <f t="shared" si="30"/>
        <v>0</v>
      </c>
      <c r="G690" s="368">
        <f t="shared" si="31"/>
        <v>0</v>
      </c>
      <c r="H690" s="368">
        <f t="shared" si="32"/>
        <v>0</v>
      </c>
      <c r="I690" s="368">
        <f t="shared" si="33"/>
        <v>0</v>
      </c>
      <c r="J690" s="368">
        <f t="shared" si="34"/>
        <v>0</v>
      </c>
      <c r="K690" s="368">
        <f t="shared" si="35"/>
        <v>0</v>
      </c>
      <c r="L690" s="368">
        <f t="shared" si="36"/>
        <v>0</v>
      </c>
      <c r="M690" s="369">
        <f t="shared" si="37"/>
        <v>0</v>
      </c>
      <c r="N690" s="370">
        <f t="shared" si="38"/>
        <v>21</v>
      </c>
      <c r="O690" s="371"/>
      <c r="P690" s="372">
        <f t="shared" si="39"/>
        <v>21</v>
      </c>
      <c r="Q690" s="373">
        <f t="shared" si="40"/>
        <v>401</v>
      </c>
      <c r="R690" s="374">
        <v>0</v>
      </c>
      <c r="S690" s="384"/>
      <c r="T690" s="384"/>
      <c r="U690" s="385"/>
      <c r="V690" s="385"/>
      <c r="W690" s="117">
        <v>0</v>
      </c>
      <c r="X690" s="123"/>
      <c r="Y690" s="385"/>
      <c r="Z690" s="384"/>
      <c r="AA690" s="384"/>
      <c r="AB690" s="385"/>
      <c r="AC690" s="385">
        <v>12</v>
      </c>
      <c r="AD690" s="386">
        <v>0</v>
      </c>
      <c r="AE690" s="214">
        <v>0</v>
      </c>
      <c r="AF690" s="116"/>
      <c r="AG690" s="116"/>
      <c r="AH690" s="124">
        <v>0</v>
      </c>
      <c r="AI690" s="386">
        <v>0</v>
      </c>
      <c r="AJ690" s="390">
        <v>0</v>
      </c>
      <c r="AK690" s="374"/>
      <c r="AL690" s="385"/>
      <c r="AM690" s="117">
        <v>0</v>
      </c>
      <c r="AN690" s="375">
        <v>0</v>
      </c>
      <c r="AO690" s="374">
        <v>0</v>
      </c>
      <c r="AP690" s="376"/>
      <c r="AQ690" s="384"/>
      <c r="AR690" s="386">
        <v>0</v>
      </c>
      <c r="AS690" s="123">
        <v>0</v>
      </c>
      <c r="AT690" s="384"/>
      <c r="AU690" s="374"/>
      <c r="AV690" s="384"/>
      <c r="AW690" s="374"/>
      <c r="AX690" s="392"/>
      <c r="AY690" s="384">
        <v>9</v>
      </c>
      <c r="AZ690" s="385"/>
      <c r="BA690" s="385"/>
      <c r="BB690" s="377">
        <v>0</v>
      </c>
      <c r="BC690" s="377">
        <v>0</v>
      </c>
      <c r="BD690" s="377">
        <v>0</v>
      </c>
      <c r="BE690" s="378"/>
      <c r="BF690" s="440"/>
      <c r="BG690" s="440"/>
      <c r="BH690" s="116"/>
      <c r="BI690" s="386"/>
      <c r="BJ690" s="378"/>
      <c r="BK690" s="378"/>
      <c r="BL690" s="386"/>
      <c r="BM690" s="374">
        <v>0</v>
      </c>
      <c r="BN690" s="384"/>
      <c r="BO690" s="384"/>
    </row>
    <row r="691" spans="1:67" ht="24" customHeight="1" x14ac:dyDescent="0.3">
      <c r="A691" s="364" t="s">
        <v>4462</v>
      </c>
      <c r="B691" s="365" t="s">
        <v>4463</v>
      </c>
      <c r="C691" s="366" t="s">
        <v>1987</v>
      </c>
      <c r="D691" s="367">
        <f t="shared" si="28"/>
        <v>6</v>
      </c>
      <c r="E691" s="368">
        <f t="shared" si="29"/>
        <v>0</v>
      </c>
      <c r="F691" s="368">
        <f t="shared" si="30"/>
        <v>0</v>
      </c>
      <c r="G691" s="368">
        <f t="shared" si="31"/>
        <v>0</v>
      </c>
      <c r="H691" s="368">
        <f t="shared" si="32"/>
        <v>0</v>
      </c>
      <c r="I691" s="368">
        <f t="shared" si="33"/>
        <v>0</v>
      </c>
      <c r="J691" s="368">
        <f t="shared" si="34"/>
        <v>0</v>
      </c>
      <c r="K691" s="368">
        <f t="shared" si="35"/>
        <v>0</v>
      </c>
      <c r="L691" s="368">
        <f t="shared" si="36"/>
        <v>0</v>
      </c>
      <c r="M691" s="369">
        <f t="shared" si="37"/>
        <v>0</v>
      </c>
      <c r="N691" s="370">
        <f t="shared" si="38"/>
        <v>6</v>
      </c>
      <c r="O691" s="371"/>
      <c r="P691" s="372">
        <f t="shared" si="39"/>
        <v>6</v>
      </c>
      <c r="Q691" s="373">
        <f t="shared" si="40"/>
        <v>727</v>
      </c>
      <c r="R691" s="383">
        <v>0</v>
      </c>
      <c r="S691" s="119"/>
      <c r="T691" s="119"/>
      <c r="U691" s="113"/>
      <c r="V691" s="113"/>
      <c r="W691" s="386">
        <v>0</v>
      </c>
      <c r="X691" s="387"/>
      <c r="Y691" s="113"/>
      <c r="Z691" s="119"/>
      <c r="AA691" s="119"/>
      <c r="AB691" s="113"/>
      <c r="AC691" s="113">
        <v>6</v>
      </c>
      <c r="AD691" s="117">
        <v>0</v>
      </c>
      <c r="AE691" s="109">
        <v>0</v>
      </c>
      <c r="AF691" s="116"/>
      <c r="AG691" s="116"/>
      <c r="AH691" s="124">
        <v>0</v>
      </c>
      <c r="AI691" s="117">
        <v>0</v>
      </c>
      <c r="AJ691" s="375">
        <v>0</v>
      </c>
      <c r="AK691" s="383"/>
      <c r="AL691" s="113"/>
      <c r="AM691" s="117">
        <v>0</v>
      </c>
      <c r="AN691" s="375">
        <v>0</v>
      </c>
      <c r="AO691" s="374">
        <v>0</v>
      </c>
      <c r="AP691" s="391"/>
      <c r="AQ691" s="119"/>
      <c r="AR691" s="117">
        <v>0</v>
      </c>
      <c r="AS691" s="123">
        <v>0</v>
      </c>
      <c r="AT691" s="119"/>
      <c r="AU691" s="374"/>
      <c r="AV691" s="119"/>
      <c r="AW691" s="374"/>
      <c r="AX691" s="126"/>
      <c r="AY691" s="119"/>
      <c r="AZ691" s="113"/>
      <c r="BA691" s="113"/>
      <c r="BB691" s="377">
        <v>0</v>
      </c>
      <c r="BC691" s="377">
        <v>0</v>
      </c>
      <c r="BD691" s="377">
        <v>0</v>
      </c>
      <c r="BE691" s="378"/>
      <c r="BF691" s="214"/>
      <c r="BG691" s="214"/>
      <c r="BH691" s="116"/>
      <c r="BI691" s="117"/>
      <c r="BJ691" s="378"/>
      <c r="BK691" s="378"/>
      <c r="BL691" s="117"/>
      <c r="BM691" s="374">
        <v>0</v>
      </c>
      <c r="BN691" s="119"/>
      <c r="BO691" s="119"/>
    </row>
    <row r="692" spans="1:67" ht="24" customHeight="1" x14ac:dyDescent="0.3">
      <c r="A692" s="379" t="s">
        <v>1303</v>
      </c>
      <c r="B692" s="365" t="s">
        <v>1304</v>
      </c>
      <c r="C692" s="366" t="s">
        <v>144</v>
      </c>
      <c r="D692" s="367">
        <f t="shared" si="28"/>
        <v>25</v>
      </c>
      <c r="E692" s="368">
        <f t="shared" si="29"/>
        <v>16</v>
      </c>
      <c r="F692" s="368">
        <f t="shared" si="30"/>
        <v>0</v>
      </c>
      <c r="G692" s="368">
        <f t="shared" si="31"/>
        <v>0</v>
      </c>
      <c r="H692" s="368">
        <f t="shared" si="32"/>
        <v>0</v>
      </c>
      <c r="I692" s="368">
        <f t="shared" si="33"/>
        <v>0</v>
      </c>
      <c r="J692" s="368">
        <f t="shared" si="34"/>
        <v>0</v>
      </c>
      <c r="K692" s="368">
        <f t="shared" si="35"/>
        <v>0</v>
      </c>
      <c r="L692" s="368">
        <f t="shared" si="36"/>
        <v>0</v>
      </c>
      <c r="M692" s="369">
        <f t="shared" si="37"/>
        <v>0</v>
      </c>
      <c r="N692" s="370">
        <f t="shared" si="38"/>
        <v>41</v>
      </c>
      <c r="O692" s="371"/>
      <c r="P692" s="372">
        <f t="shared" si="39"/>
        <v>41</v>
      </c>
      <c r="Q692" s="373">
        <f t="shared" si="40"/>
        <v>244</v>
      </c>
      <c r="R692" s="383">
        <v>0</v>
      </c>
      <c r="S692" s="384"/>
      <c r="T692" s="384"/>
      <c r="U692" s="385"/>
      <c r="V692" s="385"/>
      <c r="W692" s="386">
        <v>0</v>
      </c>
      <c r="X692" s="387"/>
      <c r="Y692" s="385"/>
      <c r="Z692" s="384"/>
      <c r="AA692" s="384"/>
      <c r="AB692" s="385"/>
      <c r="AC692" s="385">
        <v>16</v>
      </c>
      <c r="AD692" s="386">
        <v>0</v>
      </c>
      <c r="AE692" s="214">
        <v>0</v>
      </c>
      <c r="AF692" s="116"/>
      <c r="AG692" s="116"/>
      <c r="AH692" s="124">
        <v>0</v>
      </c>
      <c r="AI692" s="386">
        <v>0</v>
      </c>
      <c r="AJ692" s="390">
        <v>0</v>
      </c>
      <c r="AK692" s="383"/>
      <c r="AL692" s="385"/>
      <c r="AM692" s="117">
        <v>0</v>
      </c>
      <c r="AN692" s="375">
        <v>0</v>
      </c>
      <c r="AO692" s="374">
        <v>0</v>
      </c>
      <c r="AP692" s="391"/>
      <c r="AQ692" s="384"/>
      <c r="AR692" s="117">
        <v>0</v>
      </c>
      <c r="AS692" s="123">
        <v>0</v>
      </c>
      <c r="AT692" s="384"/>
      <c r="AU692" s="374"/>
      <c r="AV692" s="384"/>
      <c r="AW692" s="374"/>
      <c r="AX692" s="392"/>
      <c r="AY692" s="119">
        <v>25</v>
      </c>
      <c r="AZ692" s="385"/>
      <c r="BA692" s="385"/>
      <c r="BB692" s="445">
        <v>0</v>
      </c>
      <c r="BC692" s="445">
        <v>0</v>
      </c>
      <c r="BD692" s="445">
        <v>0</v>
      </c>
      <c r="BE692" s="378"/>
      <c r="BF692" s="109"/>
      <c r="BG692" s="109"/>
      <c r="BH692" s="116"/>
      <c r="BI692" s="117"/>
      <c r="BJ692" s="378"/>
      <c r="BK692" s="378"/>
      <c r="BL692" s="117"/>
      <c r="BM692" s="383">
        <v>0</v>
      </c>
      <c r="BN692" s="384"/>
      <c r="BO692" s="384"/>
    </row>
    <row r="693" spans="1:67" ht="24" customHeight="1" x14ac:dyDescent="0.3">
      <c r="A693" s="379" t="s">
        <v>4464</v>
      </c>
      <c r="B693" s="438" t="s">
        <v>4465</v>
      </c>
      <c r="C693" s="439" t="s">
        <v>301</v>
      </c>
      <c r="D693" s="367">
        <f t="shared" si="28"/>
        <v>12</v>
      </c>
      <c r="E693" s="368">
        <f t="shared" si="29"/>
        <v>1</v>
      </c>
      <c r="F693" s="368">
        <f t="shared" si="30"/>
        <v>1</v>
      </c>
      <c r="G693" s="368">
        <f t="shared" si="31"/>
        <v>0</v>
      </c>
      <c r="H693" s="368">
        <f t="shared" si="32"/>
        <v>0</v>
      </c>
      <c r="I693" s="368">
        <f t="shared" si="33"/>
        <v>0</v>
      </c>
      <c r="J693" s="368">
        <f t="shared" si="34"/>
        <v>0</v>
      </c>
      <c r="K693" s="368">
        <f t="shared" si="35"/>
        <v>0</v>
      </c>
      <c r="L693" s="368">
        <f t="shared" si="36"/>
        <v>0</v>
      </c>
      <c r="M693" s="369">
        <f t="shared" si="37"/>
        <v>0</v>
      </c>
      <c r="N693" s="446">
        <f t="shared" si="38"/>
        <v>14</v>
      </c>
      <c r="O693" s="371"/>
      <c r="P693" s="372">
        <f t="shared" si="39"/>
        <v>14</v>
      </c>
      <c r="Q693" s="373">
        <f t="shared" si="40"/>
        <v>541</v>
      </c>
      <c r="R693" s="374">
        <v>0</v>
      </c>
      <c r="S693" s="119"/>
      <c r="T693" s="119">
        <v>1</v>
      </c>
      <c r="U693" s="113"/>
      <c r="V693" s="113"/>
      <c r="W693" s="117">
        <v>0</v>
      </c>
      <c r="X693" s="123"/>
      <c r="Y693" s="113"/>
      <c r="Z693" s="119"/>
      <c r="AA693" s="119"/>
      <c r="AB693" s="113"/>
      <c r="AC693" s="385">
        <v>0</v>
      </c>
      <c r="AD693" s="117">
        <v>0</v>
      </c>
      <c r="AE693" s="109">
        <v>0</v>
      </c>
      <c r="AF693" s="388"/>
      <c r="AG693" s="388"/>
      <c r="AH693" s="389">
        <v>0</v>
      </c>
      <c r="AI693" s="117">
        <v>0</v>
      </c>
      <c r="AJ693" s="375">
        <v>0</v>
      </c>
      <c r="AK693" s="374"/>
      <c r="AL693" s="113"/>
      <c r="AM693" s="117">
        <v>0</v>
      </c>
      <c r="AN693" s="375">
        <v>0</v>
      </c>
      <c r="AO693" s="374">
        <v>0</v>
      </c>
      <c r="AP693" s="376"/>
      <c r="AQ693" s="119"/>
      <c r="AR693" s="117">
        <v>0</v>
      </c>
      <c r="AS693" s="123">
        <v>0</v>
      </c>
      <c r="AT693" s="119"/>
      <c r="AU693" s="374">
        <v>1</v>
      </c>
      <c r="AV693" s="119"/>
      <c r="AW693" s="374"/>
      <c r="AX693" s="126"/>
      <c r="AY693" s="119">
        <v>12</v>
      </c>
      <c r="AZ693" s="113"/>
      <c r="BA693" s="113"/>
      <c r="BB693" s="377">
        <v>0</v>
      </c>
      <c r="BC693" s="377">
        <v>0</v>
      </c>
      <c r="BD693" s="377">
        <v>0</v>
      </c>
      <c r="BE693" s="393"/>
      <c r="BF693" s="444"/>
      <c r="BG693" s="444"/>
      <c r="BH693" s="388"/>
      <c r="BI693" s="117"/>
      <c r="BJ693" s="393"/>
      <c r="BK693" s="393"/>
      <c r="BL693" s="117"/>
      <c r="BM693" s="383">
        <v>0</v>
      </c>
      <c r="BN693" s="119"/>
      <c r="BO693" s="119"/>
    </row>
    <row r="694" spans="1:67" ht="24" customHeight="1" x14ac:dyDescent="0.3">
      <c r="A694" s="380" t="s">
        <v>4466</v>
      </c>
      <c r="B694" s="381" t="s">
        <v>4467</v>
      </c>
      <c r="C694" s="382" t="s">
        <v>2185</v>
      </c>
      <c r="D694" s="367">
        <f t="shared" si="28"/>
        <v>6</v>
      </c>
      <c r="E694" s="368">
        <f t="shared" si="29"/>
        <v>0</v>
      </c>
      <c r="F694" s="368">
        <f t="shared" si="30"/>
        <v>0</v>
      </c>
      <c r="G694" s="368">
        <f t="shared" si="31"/>
        <v>0</v>
      </c>
      <c r="H694" s="368">
        <f t="shared" si="32"/>
        <v>0</v>
      </c>
      <c r="I694" s="368">
        <f t="shared" si="33"/>
        <v>0</v>
      </c>
      <c r="J694" s="368">
        <f t="shared" si="34"/>
        <v>0</v>
      </c>
      <c r="K694" s="368">
        <f t="shared" si="35"/>
        <v>0</v>
      </c>
      <c r="L694" s="368">
        <f t="shared" si="36"/>
        <v>0</v>
      </c>
      <c r="M694" s="369">
        <f t="shared" si="37"/>
        <v>0</v>
      </c>
      <c r="N694" s="446">
        <f t="shared" si="38"/>
        <v>6</v>
      </c>
      <c r="O694" s="371"/>
      <c r="P694" s="372">
        <f t="shared" si="39"/>
        <v>6</v>
      </c>
      <c r="Q694" s="373">
        <f t="shared" si="40"/>
        <v>727</v>
      </c>
      <c r="R694" s="383">
        <v>0</v>
      </c>
      <c r="S694" s="384"/>
      <c r="T694" s="384"/>
      <c r="U694" s="385"/>
      <c r="V694" s="385"/>
      <c r="W694" s="386">
        <v>0</v>
      </c>
      <c r="X694" s="123"/>
      <c r="Y694" s="385"/>
      <c r="Z694" s="384"/>
      <c r="AA694" s="384"/>
      <c r="AB694" s="385"/>
      <c r="AC694" s="385">
        <v>6</v>
      </c>
      <c r="AD694" s="117">
        <v>0</v>
      </c>
      <c r="AE694" s="109">
        <v>0</v>
      </c>
      <c r="AF694" s="388"/>
      <c r="AG694" s="388"/>
      <c r="AH694" s="389">
        <v>0</v>
      </c>
      <c r="AI694" s="117">
        <v>0</v>
      </c>
      <c r="AJ694" s="375">
        <v>0</v>
      </c>
      <c r="AK694" s="374"/>
      <c r="AL694" s="385"/>
      <c r="AM694" s="117">
        <v>0</v>
      </c>
      <c r="AN694" s="375">
        <v>0</v>
      </c>
      <c r="AO694" s="374">
        <v>0</v>
      </c>
      <c r="AP694" s="376"/>
      <c r="AQ694" s="384"/>
      <c r="AR694" s="117">
        <v>0</v>
      </c>
      <c r="AS694" s="123">
        <v>0</v>
      </c>
      <c r="AT694" s="384"/>
      <c r="AU694" s="374"/>
      <c r="AV694" s="384"/>
      <c r="AW694" s="374"/>
      <c r="AX694" s="126"/>
      <c r="AY694" s="384"/>
      <c r="AZ694" s="385"/>
      <c r="BA694" s="385"/>
      <c r="BB694" s="377">
        <v>0</v>
      </c>
      <c r="BC694" s="377">
        <v>0</v>
      </c>
      <c r="BD694" s="377">
        <v>0</v>
      </c>
      <c r="BE694" s="393"/>
      <c r="BF694" s="109"/>
      <c r="BG694" s="109"/>
      <c r="BH694" s="388"/>
      <c r="BI694" s="117"/>
      <c r="BJ694" s="393"/>
      <c r="BK694" s="393"/>
      <c r="BL694" s="117"/>
      <c r="BM694" s="374">
        <v>0</v>
      </c>
      <c r="BN694" s="384"/>
      <c r="BO694" s="384"/>
    </row>
    <row r="695" spans="1:67" ht="24" customHeight="1" x14ac:dyDescent="0.3">
      <c r="A695" s="380" t="s">
        <v>4468</v>
      </c>
      <c r="B695" s="381" t="s">
        <v>4469</v>
      </c>
      <c r="C695" s="382" t="s">
        <v>1758</v>
      </c>
      <c r="D695" s="367">
        <f t="shared" si="28"/>
        <v>6</v>
      </c>
      <c r="E695" s="368">
        <f t="shared" si="29"/>
        <v>0</v>
      </c>
      <c r="F695" s="368">
        <f t="shared" si="30"/>
        <v>0</v>
      </c>
      <c r="G695" s="368">
        <f t="shared" si="31"/>
        <v>0</v>
      </c>
      <c r="H695" s="368">
        <f t="shared" si="32"/>
        <v>0</v>
      </c>
      <c r="I695" s="368">
        <f t="shared" si="33"/>
        <v>0</v>
      </c>
      <c r="J695" s="368">
        <f t="shared" si="34"/>
        <v>0</v>
      </c>
      <c r="K695" s="368">
        <f t="shared" si="35"/>
        <v>0</v>
      </c>
      <c r="L695" s="368">
        <f t="shared" si="36"/>
        <v>0</v>
      </c>
      <c r="M695" s="369">
        <f t="shared" si="37"/>
        <v>0</v>
      </c>
      <c r="N695" s="370">
        <f t="shared" si="38"/>
        <v>6</v>
      </c>
      <c r="O695" s="371"/>
      <c r="P695" s="372">
        <f t="shared" si="39"/>
        <v>6</v>
      </c>
      <c r="Q695" s="373">
        <f t="shared" si="40"/>
        <v>727</v>
      </c>
      <c r="R695" s="383">
        <v>0</v>
      </c>
      <c r="S695" s="119"/>
      <c r="T695" s="119"/>
      <c r="U695" s="113"/>
      <c r="V695" s="113"/>
      <c r="W695" s="117">
        <v>0</v>
      </c>
      <c r="X695" s="123"/>
      <c r="Y695" s="113"/>
      <c r="Z695" s="119"/>
      <c r="AA695" s="119"/>
      <c r="AB695" s="113"/>
      <c r="AC695" s="113">
        <v>0</v>
      </c>
      <c r="AD695" s="117">
        <v>0</v>
      </c>
      <c r="AE695" s="109">
        <v>0</v>
      </c>
      <c r="AF695" s="388"/>
      <c r="AG695" s="388"/>
      <c r="AH695" s="124">
        <v>0</v>
      </c>
      <c r="AI695" s="117">
        <v>0</v>
      </c>
      <c r="AJ695" s="375">
        <v>0</v>
      </c>
      <c r="AK695" s="374"/>
      <c r="AL695" s="113"/>
      <c r="AM695" s="117">
        <v>0</v>
      </c>
      <c r="AN695" s="375">
        <v>0</v>
      </c>
      <c r="AO695" s="374">
        <v>0</v>
      </c>
      <c r="AP695" s="376"/>
      <c r="AQ695" s="119"/>
      <c r="AR695" s="117">
        <v>0</v>
      </c>
      <c r="AS695" s="123">
        <v>0</v>
      </c>
      <c r="AT695" s="119"/>
      <c r="AU695" s="374"/>
      <c r="AV695" s="119"/>
      <c r="AW695" s="374"/>
      <c r="AX695" s="392"/>
      <c r="AY695" s="119">
        <v>6</v>
      </c>
      <c r="AZ695" s="113"/>
      <c r="BA695" s="113"/>
      <c r="BB695" s="394">
        <v>0</v>
      </c>
      <c r="BC695" s="394">
        <v>0</v>
      </c>
      <c r="BD695" s="394">
        <v>0</v>
      </c>
      <c r="BE695" s="393"/>
      <c r="BF695" s="109"/>
      <c r="BG695" s="109"/>
      <c r="BH695" s="388"/>
      <c r="BI695" s="117"/>
      <c r="BJ695" s="393"/>
      <c r="BK695" s="393"/>
      <c r="BL695" s="117"/>
      <c r="BM695" s="383">
        <v>0</v>
      </c>
      <c r="BN695" s="119"/>
      <c r="BO695" s="119"/>
    </row>
    <row r="696" spans="1:67" ht="24" customHeight="1" x14ac:dyDescent="0.3">
      <c r="A696" s="380" t="s">
        <v>5279</v>
      </c>
      <c r="B696" s="442" t="s">
        <v>4471</v>
      </c>
      <c r="C696" s="443" t="s">
        <v>437</v>
      </c>
      <c r="D696" s="367">
        <f t="shared" si="28"/>
        <v>0</v>
      </c>
      <c r="E696" s="368">
        <f t="shared" si="29"/>
        <v>0</v>
      </c>
      <c r="F696" s="368">
        <f t="shared" si="30"/>
        <v>0</v>
      </c>
      <c r="G696" s="368">
        <f t="shared" si="31"/>
        <v>0</v>
      </c>
      <c r="H696" s="368">
        <f t="shared" si="32"/>
        <v>0</v>
      </c>
      <c r="I696" s="368">
        <f t="shared" si="33"/>
        <v>0</v>
      </c>
      <c r="J696" s="368">
        <f t="shared" si="34"/>
        <v>0</v>
      </c>
      <c r="K696" s="368">
        <f t="shared" si="35"/>
        <v>0</v>
      </c>
      <c r="L696" s="368">
        <f t="shared" si="36"/>
        <v>0</v>
      </c>
      <c r="M696" s="369">
        <f t="shared" si="37"/>
        <v>0</v>
      </c>
      <c r="N696" s="370">
        <f t="shared" si="38"/>
        <v>0</v>
      </c>
      <c r="O696" s="371"/>
      <c r="P696" s="372">
        <f t="shared" si="39"/>
        <v>0</v>
      </c>
      <c r="Q696" s="373" t="str">
        <f t="shared" si="40"/>
        <v/>
      </c>
      <c r="R696" s="374">
        <v>0</v>
      </c>
      <c r="S696" s="384"/>
      <c r="T696" s="384"/>
      <c r="U696" s="385"/>
      <c r="V696" s="385"/>
      <c r="W696" s="117">
        <v>0</v>
      </c>
      <c r="X696" s="123"/>
      <c r="Y696" s="385"/>
      <c r="Z696" s="384"/>
      <c r="AA696" s="384"/>
      <c r="AB696" s="385"/>
      <c r="AC696" s="113">
        <v>0</v>
      </c>
      <c r="AD696" s="117">
        <v>0</v>
      </c>
      <c r="AE696" s="109">
        <v>0</v>
      </c>
      <c r="AF696" s="116"/>
      <c r="AG696" s="116"/>
      <c r="AH696" s="124">
        <v>0</v>
      </c>
      <c r="AI696" s="117">
        <v>0</v>
      </c>
      <c r="AJ696" s="375">
        <v>0</v>
      </c>
      <c r="AK696" s="374"/>
      <c r="AL696" s="385"/>
      <c r="AM696" s="117">
        <v>0</v>
      </c>
      <c r="AN696" s="375">
        <v>0</v>
      </c>
      <c r="AO696" s="374">
        <v>0</v>
      </c>
      <c r="AP696" s="376"/>
      <c r="AQ696" s="384"/>
      <c r="AR696" s="117">
        <v>0</v>
      </c>
      <c r="AS696" s="123">
        <v>0</v>
      </c>
      <c r="AT696" s="384"/>
      <c r="AU696" s="374"/>
      <c r="AV696" s="384"/>
      <c r="AW696" s="374"/>
      <c r="AX696" s="392"/>
      <c r="AY696" s="384"/>
      <c r="AZ696" s="385"/>
      <c r="BA696" s="385"/>
      <c r="BB696" s="377">
        <v>0</v>
      </c>
      <c r="BC696" s="377">
        <v>0</v>
      </c>
      <c r="BD696" s="377">
        <v>0</v>
      </c>
      <c r="BE696" s="378"/>
      <c r="BF696" s="109"/>
      <c r="BG696" s="109"/>
      <c r="BH696" s="116"/>
      <c r="BI696" s="117"/>
      <c r="BJ696" s="378"/>
      <c r="BK696" s="378"/>
      <c r="BL696" s="117"/>
      <c r="BM696" s="374">
        <v>0</v>
      </c>
      <c r="BN696" s="384"/>
      <c r="BO696" s="384"/>
    </row>
    <row r="697" spans="1:67" ht="24" customHeight="1" x14ac:dyDescent="0.3">
      <c r="A697" s="379" t="s">
        <v>4472</v>
      </c>
      <c r="B697" s="365" t="s">
        <v>4217</v>
      </c>
      <c r="C697" s="366" t="s">
        <v>416</v>
      </c>
      <c r="D697" s="367">
        <f t="shared" si="28"/>
        <v>600</v>
      </c>
      <c r="E697" s="368">
        <f t="shared" si="29"/>
        <v>280</v>
      </c>
      <c r="F697" s="368">
        <f t="shared" si="30"/>
        <v>210</v>
      </c>
      <c r="G697" s="368">
        <f t="shared" si="31"/>
        <v>0</v>
      </c>
      <c r="H697" s="368">
        <f t="shared" si="32"/>
        <v>0</v>
      </c>
      <c r="I697" s="368">
        <f t="shared" si="33"/>
        <v>0</v>
      </c>
      <c r="J697" s="368">
        <f t="shared" si="34"/>
        <v>0</v>
      </c>
      <c r="K697" s="368">
        <f t="shared" si="35"/>
        <v>0</v>
      </c>
      <c r="L697" s="368">
        <f t="shared" si="36"/>
        <v>0</v>
      </c>
      <c r="M697" s="369">
        <f t="shared" si="37"/>
        <v>0</v>
      </c>
      <c r="N697" s="370">
        <f t="shared" si="38"/>
        <v>1090</v>
      </c>
      <c r="O697" s="371">
        <f>Nemzetközi!E73</f>
        <v>8</v>
      </c>
      <c r="P697" s="372">
        <f t="shared" si="39"/>
        <v>1890</v>
      </c>
      <c r="Q697" s="373">
        <f t="shared" si="40"/>
        <v>13</v>
      </c>
      <c r="R697" s="374">
        <v>0</v>
      </c>
      <c r="S697" s="384"/>
      <c r="T697" s="384"/>
      <c r="U697" s="385"/>
      <c r="V697" s="385"/>
      <c r="W697" s="117">
        <v>0</v>
      </c>
      <c r="X697" s="123"/>
      <c r="Y697" s="385"/>
      <c r="Z697" s="384"/>
      <c r="AA697" s="384"/>
      <c r="AB697" s="385"/>
      <c r="AC697" s="385">
        <v>0</v>
      </c>
      <c r="AD697" s="117">
        <v>0</v>
      </c>
      <c r="AE697" s="109">
        <v>0</v>
      </c>
      <c r="AF697" s="116"/>
      <c r="AG697" s="116"/>
      <c r="AH697" s="124">
        <v>600</v>
      </c>
      <c r="AI697" s="117">
        <v>0</v>
      </c>
      <c r="AJ697" s="375">
        <v>0</v>
      </c>
      <c r="AK697" s="374"/>
      <c r="AL697" s="385"/>
      <c r="AM697" s="386">
        <v>0</v>
      </c>
      <c r="AN697" s="390">
        <v>0</v>
      </c>
      <c r="AO697" s="383">
        <v>0</v>
      </c>
      <c r="AP697" s="376"/>
      <c r="AQ697" s="384"/>
      <c r="AR697" s="117">
        <v>0</v>
      </c>
      <c r="AS697" s="123">
        <v>0</v>
      </c>
      <c r="AT697" s="384"/>
      <c r="AU697" s="383"/>
      <c r="AV697" s="384"/>
      <c r="AW697" s="383"/>
      <c r="AX697" s="126"/>
      <c r="AY697" s="384"/>
      <c r="AZ697" s="385"/>
      <c r="BA697" s="385"/>
      <c r="BB697" s="377">
        <v>210</v>
      </c>
      <c r="BC697" s="377">
        <v>280</v>
      </c>
      <c r="BD697" s="377">
        <v>0</v>
      </c>
      <c r="BE697" s="378"/>
      <c r="BF697" s="440"/>
      <c r="BG697" s="440"/>
      <c r="BH697" s="116"/>
      <c r="BI697" s="117"/>
      <c r="BJ697" s="378"/>
      <c r="BK697" s="378"/>
      <c r="BL697" s="117"/>
      <c r="BM697" s="374">
        <v>0</v>
      </c>
      <c r="BN697" s="384"/>
      <c r="BO697" s="384"/>
    </row>
    <row r="698" spans="1:67" ht="24" customHeight="1" x14ac:dyDescent="0.3">
      <c r="A698" s="364">
        <v>791109</v>
      </c>
      <c r="B698" s="365" t="s">
        <v>5286</v>
      </c>
      <c r="C698" s="366" t="s">
        <v>2113</v>
      </c>
      <c r="D698" s="367">
        <f t="shared" si="28"/>
        <v>0</v>
      </c>
      <c r="E698" s="368">
        <f t="shared" si="29"/>
        <v>0</v>
      </c>
      <c r="F698" s="368">
        <f t="shared" si="30"/>
        <v>0</v>
      </c>
      <c r="G698" s="368">
        <f t="shared" si="31"/>
        <v>0</v>
      </c>
      <c r="H698" s="368">
        <f t="shared" si="32"/>
        <v>0</v>
      </c>
      <c r="I698" s="368">
        <f t="shared" si="33"/>
        <v>0</v>
      </c>
      <c r="J698" s="368">
        <f t="shared" si="34"/>
        <v>0</v>
      </c>
      <c r="K698" s="368">
        <f t="shared" si="35"/>
        <v>0</v>
      </c>
      <c r="L698" s="368">
        <f t="shared" si="36"/>
        <v>0</v>
      </c>
      <c r="M698" s="369">
        <f t="shared" si="37"/>
        <v>0</v>
      </c>
      <c r="N698" s="370">
        <f t="shared" si="38"/>
        <v>0</v>
      </c>
      <c r="O698" s="371"/>
      <c r="P698" s="372">
        <f t="shared" si="39"/>
        <v>0</v>
      </c>
      <c r="Q698" s="373" t="str">
        <f t="shared" si="40"/>
        <v/>
      </c>
      <c r="R698" s="374">
        <v>0</v>
      </c>
      <c r="S698" s="119"/>
      <c r="T698" s="119"/>
      <c r="U698" s="113"/>
      <c r="V698" s="113"/>
      <c r="W698" s="117">
        <v>0</v>
      </c>
      <c r="X698" s="123"/>
      <c r="Y698" s="113"/>
      <c r="Z698" s="119"/>
      <c r="AA698" s="119"/>
      <c r="AB698" s="113"/>
      <c r="AC698" s="113">
        <v>0</v>
      </c>
      <c r="AD698" s="117">
        <v>0</v>
      </c>
      <c r="AE698" s="109">
        <v>0</v>
      </c>
      <c r="AF698" s="116"/>
      <c r="AG698" s="116"/>
      <c r="AH698" s="389">
        <v>0</v>
      </c>
      <c r="AI698" s="117">
        <v>0</v>
      </c>
      <c r="AJ698" s="375">
        <v>0</v>
      </c>
      <c r="AK698" s="374"/>
      <c r="AL698" s="113"/>
      <c r="AM698" s="386">
        <v>0</v>
      </c>
      <c r="AN698" s="396">
        <v>0</v>
      </c>
      <c r="AO698" s="374">
        <v>0</v>
      </c>
      <c r="AP698" s="376"/>
      <c r="AQ698" s="119"/>
      <c r="AR698" s="117">
        <v>0</v>
      </c>
      <c r="AS698" s="123">
        <v>0</v>
      </c>
      <c r="AT698" s="119"/>
      <c r="AU698" s="374"/>
      <c r="AV698" s="119"/>
      <c r="AW698" s="374"/>
      <c r="AX698" s="126"/>
      <c r="AY698" s="119"/>
      <c r="AZ698" s="113"/>
      <c r="BA698" s="113"/>
      <c r="BB698" s="377">
        <v>0</v>
      </c>
      <c r="BC698" s="377">
        <v>0</v>
      </c>
      <c r="BD698" s="377">
        <v>0</v>
      </c>
      <c r="BE698" s="378"/>
      <c r="BF698" s="214"/>
      <c r="BG698" s="214"/>
      <c r="BH698" s="116"/>
      <c r="BI698" s="117"/>
      <c r="BJ698" s="378"/>
      <c r="BK698" s="378"/>
      <c r="BL698" s="117"/>
      <c r="BM698" s="383">
        <v>0</v>
      </c>
      <c r="BN698" s="119"/>
      <c r="BO698" s="119"/>
    </row>
    <row r="699" spans="1:67" ht="24" customHeight="1" x14ac:dyDescent="0.3">
      <c r="A699" s="364" t="s">
        <v>4475</v>
      </c>
      <c r="B699" s="365" t="s">
        <v>4476</v>
      </c>
      <c r="C699" s="366" t="s">
        <v>3222</v>
      </c>
      <c r="D699" s="367">
        <f t="shared" si="28"/>
        <v>28</v>
      </c>
      <c r="E699" s="368">
        <f t="shared" si="29"/>
        <v>21</v>
      </c>
      <c r="F699" s="368">
        <f t="shared" si="30"/>
        <v>0</v>
      </c>
      <c r="G699" s="368">
        <f t="shared" si="31"/>
        <v>0</v>
      </c>
      <c r="H699" s="368">
        <f t="shared" si="32"/>
        <v>0</v>
      </c>
      <c r="I699" s="368">
        <f t="shared" si="33"/>
        <v>0</v>
      </c>
      <c r="J699" s="368">
        <f t="shared" si="34"/>
        <v>0</v>
      </c>
      <c r="K699" s="368">
        <f t="shared" si="35"/>
        <v>0</v>
      </c>
      <c r="L699" s="368">
        <f t="shared" si="36"/>
        <v>0</v>
      </c>
      <c r="M699" s="369">
        <f t="shared" si="37"/>
        <v>0</v>
      </c>
      <c r="N699" s="370">
        <f t="shared" si="38"/>
        <v>49</v>
      </c>
      <c r="O699" s="371"/>
      <c r="P699" s="372">
        <f t="shared" si="39"/>
        <v>49</v>
      </c>
      <c r="Q699" s="373">
        <f t="shared" si="40"/>
        <v>211</v>
      </c>
      <c r="R699" s="374">
        <v>0</v>
      </c>
      <c r="S699" s="384"/>
      <c r="T699" s="384"/>
      <c r="U699" s="385"/>
      <c r="V699" s="385"/>
      <c r="W699" s="117">
        <v>0</v>
      </c>
      <c r="X699" s="123"/>
      <c r="Y699" s="385"/>
      <c r="Z699" s="384"/>
      <c r="AA699" s="384"/>
      <c r="AB699" s="385">
        <v>28</v>
      </c>
      <c r="AC699" s="385">
        <v>0</v>
      </c>
      <c r="AD699" s="117">
        <v>0</v>
      </c>
      <c r="AE699" s="109">
        <v>0</v>
      </c>
      <c r="AF699" s="116"/>
      <c r="AG699" s="116"/>
      <c r="AH699" s="389">
        <v>0</v>
      </c>
      <c r="AI699" s="117">
        <v>0</v>
      </c>
      <c r="AJ699" s="375">
        <v>0</v>
      </c>
      <c r="AK699" s="374"/>
      <c r="AL699" s="385"/>
      <c r="AM699" s="117">
        <v>0</v>
      </c>
      <c r="AN699" s="375">
        <v>0</v>
      </c>
      <c r="AO699" s="383">
        <v>0</v>
      </c>
      <c r="AP699" s="376"/>
      <c r="AQ699" s="384"/>
      <c r="AR699" s="117">
        <v>0</v>
      </c>
      <c r="AS699" s="387">
        <v>0</v>
      </c>
      <c r="AT699" s="384"/>
      <c r="AU699" s="383"/>
      <c r="AV699" s="384"/>
      <c r="AW699" s="383"/>
      <c r="AX699" s="126">
        <v>21</v>
      </c>
      <c r="AY699" s="384"/>
      <c r="AZ699" s="385"/>
      <c r="BA699" s="385"/>
      <c r="BB699" s="377">
        <v>0</v>
      </c>
      <c r="BC699" s="377">
        <v>0</v>
      </c>
      <c r="BD699" s="377">
        <v>0</v>
      </c>
      <c r="BE699" s="378"/>
      <c r="BF699" s="444"/>
      <c r="BG699" s="444"/>
      <c r="BH699" s="116"/>
      <c r="BI699" s="117"/>
      <c r="BJ699" s="378"/>
      <c r="BK699" s="378"/>
      <c r="BL699" s="117"/>
      <c r="BM699" s="374">
        <v>0</v>
      </c>
      <c r="BN699" s="384"/>
      <c r="BO699" s="384"/>
    </row>
    <row r="700" spans="1:67" ht="24" customHeight="1" x14ac:dyDescent="0.3">
      <c r="A700" s="364" t="s">
        <v>4477</v>
      </c>
      <c r="B700" s="365" t="s">
        <v>4478</v>
      </c>
      <c r="C700" s="366" t="s">
        <v>2036</v>
      </c>
      <c r="D700" s="367">
        <f t="shared" si="28"/>
        <v>0</v>
      </c>
      <c r="E700" s="368">
        <f t="shared" si="29"/>
        <v>0</v>
      </c>
      <c r="F700" s="368">
        <f t="shared" si="30"/>
        <v>0</v>
      </c>
      <c r="G700" s="368">
        <f t="shared" si="31"/>
        <v>0</v>
      </c>
      <c r="H700" s="368">
        <f t="shared" si="32"/>
        <v>0</v>
      </c>
      <c r="I700" s="368">
        <f t="shared" si="33"/>
        <v>0</v>
      </c>
      <c r="J700" s="368">
        <f t="shared" si="34"/>
        <v>0</v>
      </c>
      <c r="K700" s="368">
        <f t="shared" si="35"/>
        <v>0</v>
      </c>
      <c r="L700" s="368">
        <f t="shared" si="36"/>
        <v>0</v>
      </c>
      <c r="M700" s="369">
        <f t="shared" si="37"/>
        <v>0</v>
      </c>
      <c r="N700" s="370">
        <f t="shared" si="38"/>
        <v>0</v>
      </c>
      <c r="O700" s="371"/>
      <c r="P700" s="372">
        <f t="shared" si="39"/>
        <v>0</v>
      </c>
      <c r="Q700" s="373" t="str">
        <f t="shared" si="40"/>
        <v/>
      </c>
      <c r="R700" s="383">
        <v>0</v>
      </c>
      <c r="S700" s="119"/>
      <c r="T700" s="119"/>
      <c r="U700" s="113"/>
      <c r="V700" s="113"/>
      <c r="W700" s="117">
        <v>0</v>
      </c>
      <c r="X700" s="123"/>
      <c r="Y700" s="113"/>
      <c r="Z700" s="119"/>
      <c r="AA700" s="119"/>
      <c r="AB700" s="113"/>
      <c r="AC700" s="113">
        <v>0</v>
      </c>
      <c r="AD700" s="117">
        <v>0</v>
      </c>
      <c r="AE700" s="109">
        <v>0</v>
      </c>
      <c r="AF700" s="116"/>
      <c r="AG700" s="116"/>
      <c r="AH700" s="124">
        <v>0</v>
      </c>
      <c r="AI700" s="117">
        <v>0</v>
      </c>
      <c r="AJ700" s="375">
        <v>0</v>
      </c>
      <c r="AK700" s="374"/>
      <c r="AL700" s="113"/>
      <c r="AM700" s="386">
        <v>0</v>
      </c>
      <c r="AN700" s="396">
        <v>0</v>
      </c>
      <c r="AO700" s="374">
        <v>0</v>
      </c>
      <c r="AP700" s="376"/>
      <c r="AQ700" s="119"/>
      <c r="AR700" s="386">
        <v>0</v>
      </c>
      <c r="AS700" s="123">
        <v>0</v>
      </c>
      <c r="AT700" s="119"/>
      <c r="AU700" s="374"/>
      <c r="AV700" s="119"/>
      <c r="AW700" s="374"/>
      <c r="AX700" s="126"/>
      <c r="AY700" s="119"/>
      <c r="AZ700" s="113"/>
      <c r="BA700" s="113"/>
      <c r="BB700" s="377">
        <v>0</v>
      </c>
      <c r="BC700" s="377">
        <v>0</v>
      </c>
      <c r="BD700" s="377">
        <v>0</v>
      </c>
      <c r="BE700" s="378"/>
      <c r="BF700" s="109"/>
      <c r="BG700" s="109"/>
      <c r="BH700" s="116"/>
      <c r="BI700" s="386"/>
      <c r="BJ700" s="378"/>
      <c r="BK700" s="378"/>
      <c r="BL700" s="386"/>
      <c r="BM700" s="374">
        <v>0</v>
      </c>
      <c r="BN700" s="119"/>
      <c r="BO700" s="119"/>
    </row>
    <row r="701" spans="1:67" ht="24" customHeight="1" x14ac:dyDescent="0.3">
      <c r="A701" s="364" t="s">
        <v>4479</v>
      </c>
      <c r="B701" s="365" t="s">
        <v>4480</v>
      </c>
      <c r="C701" s="366" t="s">
        <v>1937</v>
      </c>
      <c r="D701" s="367">
        <f t="shared" si="28"/>
        <v>0</v>
      </c>
      <c r="E701" s="368">
        <f t="shared" si="29"/>
        <v>0</v>
      </c>
      <c r="F701" s="368">
        <f t="shared" si="30"/>
        <v>0</v>
      </c>
      <c r="G701" s="368">
        <f t="shared" si="31"/>
        <v>0</v>
      </c>
      <c r="H701" s="368">
        <f t="shared" si="32"/>
        <v>0</v>
      </c>
      <c r="I701" s="368">
        <f t="shared" si="33"/>
        <v>0</v>
      </c>
      <c r="J701" s="368">
        <f t="shared" si="34"/>
        <v>0</v>
      </c>
      <c r="K701" s="368">
        <f t="shared" si="35"/>
        <v>0</v>
      </c>
      <c r="L701" s="368">
        <f t="shared" si="36"/>
        <v>0</v>
      </c>
      <c r="M701" s="369">
        <f t="shared" si="37"/>
        <v>0</v>
      </c>
      <c r="N701" s="370">
        <f t="shared" si="38"/>
        <v>0</v>
      </c>
      <c r="O701" s="371"/>
      <c r="P701" s="372">
        <f t="shared" si="39"/>
        <v>0</v>
      </c>
      <c r="Q701" s="373" t="str">
        <f t="shared" si="40"/>
        <v/>
      </c>
      <c r="R701" s="374">
        <v>0</v>
      </c>
      <c r="S701" s="119"/>
      <c r="T701" s="119"/>
      <c r="U701" s="113"/>
      <c r="V701" s="113"/>
      <c r="W701" s="117">
        <v>0</v>
      </c>
      <c r="X701" s="123"/>
      <c r="Y701" s="113"/>
      <c r="Z701" s="119"/>
      <c r="AA701" s="119"/>
      <c r="AB701" s="113"/>
      <c r="AC701" s="113">
        <v>0</v>
      </c>
      <c r="AD701" s="117">
        <v>0</v>
      </c>
      <c r="AE701" s="109">
        <v>0</v>
      </c>
      <c r="AF701" s="116"/>
      <c r="AG701" s="116"/>
      <c r="AH701" s="389">
        <v>0</v>
      </c>
      <c r="AI701" s="117">
        <v>0</v>
      </c>
      <c r="AJ701" s="375">
        <v>0</v>
      </c>
      <c r="AK701" s="374"/>
      <c r="AL701" s="113"/>
      <c r="AM701" s="117">
        <v>0</v>
      </c>
      <c r="AN701" s="375">
        <v>0</v>
      </c>
      <c r="AO701" s="374">
        <v>0</v>
      </c>
      <c r="AP701" s="376"/>
      <c r="AQ701" s="119"/>
      <c r="AR701" s="117">
        <v>0</v>
      </c>
      <c r="AS701" s="387">
        <v>0</v>
      </c>
      <c r="AT701" s="119"/>
      <c r="AU701" s="374"/>
      <c r="AV701" s="119"/>
      <c r="AW701" s="374"/>
      <c r="AX701" s="126"/>
      <c r="AY701" s="119"/>
      <c r="AZ701" s="113"/>
      <c r="BA701" s="113"/>
      <c r="BB701" s="394">
        <v>0</v>
      </c>
      <c r="BC701" s="394">
        <v>0</v>
      </c>
      <c r="BD701" s="394">
        <v>0</v>
      </c>
      <c r="BE701" s="378"/>
      <c r="BF701" s="440"/>
      <c r="BG701" s="440"/>
      <c r="BH701" s="116"/>
      <c r="BI701" s="117"/>
      <c r="BJ701" s="378"/>
      <c r="BK701" s="378"/>
      <c r="BL701" s="117"/>
      <c r="BM701" s="383">
        <v>0</v>
      </c>
      <c r="BN701" s="119"/>
      <c r="BO701" s="119"/>
    </row>
    <row r="702" spans="1:67" ht="24" customHeight="1" x14ac:dyDescent="0.3">
      <c r="A702" s="364">
        <v>840105</v>
      </c>
      <c r="B702" s="365" t="s">
        <v>4482</v>
      </c>
      <c r="C702" s="366" t="s">
        <v>1937</v>
      </c>
      <c r="D702" s="367">
        <f t="shared" si="28"/>
        <v>0</v>
      </c>
      <c r="E702" s="368">
        <f t="shared" si="29"/>
        <v>0</v>
      </c>
      <c r="F702" s="368">
        <f t="shared" si="30"/>
        <v>0</v>
      </c>
      <c r="G702" s="368">
        <f t="shared" si="31"/>
        <v>0</v>
      </c>
      <c r="H702" s="368">
        <f t="shared" si="32"/>
        <v>0</v>
      </c>
      <c r="I702" s="368">
        <f t="shared" si="33"/>
        <v>0</v>
      </c>
      <c r="J702" s="368">
        <f t="shared" si="34"/>
        <v>0</v>
      </c>
      <c r="K702" s="368">
        <f t="shared" si="35"/>
        <v>0</v>
      </c>
      <c r="L702" s="368">
        <f t="shared" si="36"/>
        <v>0</v>
      </c>
      <c r="M702" s="369">
        <f t="shared" si="37"/>
        <v>0</v>
      </c>
      <c r="N702" s="370">
        <f t="shared" si="38"/>
        <v>0</v>
      </c>
      <c r="O702" s="371"/>
      <c r="P702" s="372">
        <f t="shared" si="39"/>
        <v>0</v>
      </c>
      <c r="Q702" s="373" t="str">
        <f t="shared" si="40"/>
        <v/>
      </c>
      <c r="R702" s="383">
        <v>0</v>
      </c>
      <c r="S702" s="119"/>
      <c r="T702" s="119"/>
      <c r="U702" s="113"/>
      <c r="V702" s="113"/>
      <c r="W702" s="117">
        <v>0</v>
      </c>
      <c r="X702" s="123"/>
      <c r="Y702" s="113"/>
      <c r="Z702" s="119"/>
      <c r="AA702" s="119"/>
      <c r="AB702" s="113"/>
      <c r="AC702" s="113">
        <v>0</v>
      </c>
      <c r="AD702" s="386">
        <v>0</v>
      </c>
      <c r="AE702" s="109">
        <v>0</v>
      </c>
      <c r="AF702" s="116"/>
      <c r="AG702" s="116"/>
      <c r="AH702" s="389">
        <v>0</v>
      </c>
      <c r="AI702" s="386">
        <v>0</v>
      </c>
      <c r="AJ702" s="396">
        <v>0</v>
      </c>
      <c r="AK702" s="374"/>
      <c r="AL702" s="113"/>
      <c r="AM702" s="117">
        <v>0</v>
      </c>
      <c r="AN702" s="375">
        <v>0</v>
      </c>
      <c r="AO702" s="383">
        <v>0</v>
      </c>
      <c r="AP702" s="376"/>
      <c r="AQ702" s="119"/>
      <c r="AR702" s="386">
        <v>0</v>
      </c>
      <c r="AS702" s="387">
        <v>0</v>
      </c>
      <c r="AT702" s="119"/>
      <c r="AU702" s="383"/>
      <c r="AV702" s="119"/>
      <c r="AW702" s="383"/>
      <c r="AX702" s="126"/>
      <c r="AY702" s="119"/>
      <c r="AZ702" s="113"/>
      <c r="BA702" s="113"/>
      <c r="BB702" s="394">
        <v>0</v>
      </c>
      <c r="BC702" s="394">
        <v>0</v>
      </c>
      <c r="BD702" s="394">
        <v>0</v>
      </c>
      <c r="BE702" s="378"/>
      <c r="BF702" s="444"/>
      <c r="BG702" s="444"/>
      <c r="BH702" s="116"/>
      <c r="BI702" s="386"/>
      <c r="BJ702" s="378"/>
      <c r="BK702" s="378"/>
      <c r="BL702" s="386"/>
      <c r="BM702" s="374">
        <v>0</v>
      </c>
      <c r="BN702" s="119"/>
      <c r="BO702" s="119"/>
    </row>
    <row r="703" spans="1:67" ht="24" customHeight="1" x14ac:dyDescent="0.3">
      <c r="A703" s="379" t="s">
        <v>4487</v>
      </c>
      <c r="B703" s="365" t="s">
        <v>4488</v>
      </c>
      <c r="C703" s="366" t="s">
        <v>605</v>
      </c>
      <c r="D703" s="367">
        <f t="shared" si="28"/>
        <v>5</v>
      </c>
      <c r="E703" s="368">
        <f t="shared" si="29"/>
        <v>0</v>
      </c>
      <c r="F703" s="368">
        <f t="shared" si="30"/>
        <v>0</v>
      </c>
      <c r="G703" s="368">
        <f t="shared" si="31"/>
        <v>0</v>
      </c>
      <c r="H703" s="368">
        <f t="shared" si="32"/>
        <v>0</v>
      </c>
      <c r="I703" s="368">
        <f t="shared" si="33"/>
        <v>0</v>
      </c>
      <c r="J703" s="368">
        <f t="shared" si="34"/>
        <v>0</v>
      </c>
      <c r="K703" s="368">
        <f t="shared" si="35"/>
        <v>0</v>
      </c>
      <c r="L703" s="368">
        <f t="shared" si="36"/>
        <v>0</v>
      </c>
      <c r="M703" s="369">
        <f t="shared" si="37"/>
        <v>0</v>
      </c>
      <c r="N703" s="370">
        <f t="shared" si="38"/>
        <v>5</v>
      </c>
      <c r="O703" s="371"/>
      <c r="P703" s="372">
        <f t="shared" si="39"/>
        <v>5</v>
      </c>
      <c r="Q703" s="373">
        <f t="shared" si="40"/>
        <v>781</v>
      </c>
      <c r="R703" s="374">
        <v>0</v>
      </c>
      <c r="S703" s="119"/>
      <c r="T703" s="119"/>
      <c r="U703" s="113"/>
      <c r="V703" s="113"/>
      <c r="W703" s="117">
        <v>0</v>
      </c>
      <c r="X703" s="387"/>
      <c r="Y703" s="113">
        <v>5</v>
      </c>
      <c r="Z703" s="119"/>
      <c r="AA703" s="119"/>
      <c r="AB703" s="113"/>
      <c r="AC703" s="113">
        <v>0</v>
      </c>
      <c r="AD703" s="117">
        <v>0</v>
      </c>
      <c r="AE703" s="109">
        <v>0</v>
      </c>
      <c r="AF703" s="116"/>
      <c r="AG703" s="116"/>
      <c r="AH703" s="389">
        <v>0</v>
      </c>
      <c r="AI703" s="117">
        <v>0</v>
      </c>
      <c r="AJ703" s="375">
        <v>0</v>
      </c>
      <c r="AK703" s="383"/>
      <c r="AL703" s="113"/>
      <c r="AM703" s="117">
        <v>0</v>
      </c>
      <c r="AN703" s="375">
        <v>0</v>
      </c>
      <c r="AO703" s="374">
        <v>0</v>
      </c>
      <c r="AP703" s="391"/>
      <c r="AQ703" s="119"/>
      <c r="AR703" s="117">
        <v>0</v>
      </c>
      <c r="AS703" s="123">
        <v>0</v>
      </c>
      <c r="AT703" s="119"/>
      <c r="AU703" s="374"/>
      <c r="AV703" s="119"/>
      <c r="AW703" s="374"/>
      <c r="AX703" s="126"/>
      <c r="AY703" s="119"/>
      <c r="AZ703" s="113"/>
      <c r="BA703" s="113"/>
      <c r="BB703" s="377">
        <v>0</v>
      </c>
      <c r="BC703" s="377">
        <v>0</v>
      </c>
      <c r="BD703" s="377">
        <v>0</v>
      </c>
      <c r="BE703" s="378"/>
      <c r="BF703" s="109"/>
      <c r="BG703" s="109"/>
      <c r="BH703" s="116"/>
      <c r="BI703" s="117"/>
      <c r="BJ703" s="378"/>
      <c r="BK703" s="378"/>
      <c r="BL703" s="117"/>
      <c r="BM703" s="383">
        <v>0</v>
      </c>
      <c r="BN703" s="119"/>
      <c r="BO703" s="119"/>
    </row>
    <row r="704" spans="1:67" ht="24" customHeight="1" x14ac:dyDescent="0.3">
      <c r="A704" s="379" t="s">
        <v>4489</v>
      </c>
      <c r="B704" s="365" t="s">
        <v>4222</v>
      </c>
      <c r="C704" s="366" t="s">
        <v>1327</v>
      </c>
      <c r="D704" s="367">
        <f t="shared" si="28"/>
        <v>180</v>
      </c>
      <c r="E704" s="368">
        <f t="shared" si="29"/>
        <v>120</v>
      </c>
      <c r="F704" s="368">
        <f t="shared" si="30"/>
        <v>120</v>
      </c>
      <c r="G704" s="368">
        <f t="shared" si="31"/>
        <v>100</v>
      </c>
      <c r="H704" s="368">
        <f t="shared" si="32"/>
        <v>80</v>
      </c>
      <c r="I704" s="368">
        <f t="shared" si="33"/>
        <v>70</v>
      </c>
      <c r="J704" s="368">
        <f t="shared" si="34"/>
        <v>54</v>
      </c>
      <c r="K704" s="368">
        <f t="shared" si="35"/>
        <v>50</v>
      </c>
      <c r="L704" s="368">
        <f t="shared" si="36"/>
        <v>30</v>
      </c>
      <c r="M704" s="369">
        <f t="shared" si="37"/>
        <v>30</v>
      </c>
      <c r="N704" s="370">
        <f t="shared" si="38"/>
        <v>834</v>
      </c>
      <c r="O704" s="371"/>
      <c r="P704" s="372">
        <f t="shared" si="39"/>
        <v>834</v>
      </c>
      <c r="Q704" s="373">
        <f t="shared" si="40"/>
        <v>27</v>
      </c>
      <c r="R704" s="383">
        <v>0</v>
      </c>
      <c r="S704" s="119"/>
      <c r="T704" s="119"/>
      <c r="U704" s="113"/>
      <c r="V704" s="113"/>
      <c r="W704" s="386">
        <v>30</v>
      </c>
      <c r="X704" s="123">
        <v>30</v>
      </c>
      <c r="Y704" s="113"/>
      <c r="Z704" s="119"/>
      <c r="AA704" s="119"/>
      <c r="AB704" s="113">
        <v>54</v>
      </c>
      <c r="AC704" s="113">
        <v>0</v>
      </c>
      <c r="AD704" s="386">
        <v>50</v>
      </c>
      <c r="AE704" s="440">
        <v>0</v>
      </c>
      <c r="AF704" s="116"/>
      <c r="AG704" s="116"/>
      <c r="AH704" s="124">
        <v>100</v>
      </c>
      <c r="AI704" s="386">
        <v>120</v>
      </c>
      <c r="AJ704" s="390">
        <v>0</v>
      </c>
      <c r="AK704" s="374"/>
      <c r="AL704" s="113"/>
      <c r="AM704" s="117">
        <v>0</v>
      </c>
      <c r="AN704" s="375">
        <v>0</v>
      </c>
      <c r="AO704" s="374">
        <v>0</v>
      </c>
      <c r="AP704" s="376">
        <v>120</v>
      </c>
      <c r="AQ704" s="119"/>
      <c r="AR704" s="117">
        <v>180</v>
      </c>
      <c r="AS704" s="387">
        <v>0</v>
      </c>
      <c r="AT704" s="119"/>
      <c r="AU704" s="374"/>
      <c r="AV704" s="119"/>
      <c r="AW704" s="374"/>
      <c r="AX704" s="126"/>
      <c r="AY704" s="119"/>
      <c r="AZ704" s="113"/>
      <c r="BA704" s="113"/>
      <c r="BB704" s="377">
        <v>0</v>
      </c>
      <c r="BC704" s="377">
        <v>0</v>
      </c>
      <c r="BD704" s="377">
        <v>0</v>
      </c>
      <c r="BE704" s="378"/>
      <c r="BF704" s="109"/>
      <c r="BG704" s="109"/>
      <c r="BH704" s="116"/>
      <c r="BI704" s="117"/>
      <c r="BJ704" s="378">
        <v>80</v>
      </c>
      <c r="BK704" s="378">
        <v>70</v>
      </c>
      <c r="BL704" s="117"/>
      <c r="BM704" s="374">
        <v>0</v>
      </c>
      <c r="BN704" s="119"/>
      <c r="BO704" s="119"/>
    </row>
    <row r="705" spans="1:67" ht="24" customHeight="1" x14ac:dyDescent="0.3">
      <c r="A705" s="379" t="s">
        <v>4493</v>
      </c>
      <c r="B705" s="365" t="s">
        <v>4494</v>
      </c>
      <c r="C705" s="366" t="s">
        <v>437</v>
      </c>
      <c r="D705" s="367">
        <f t="shared" si="28"/>
        <v>0</v>
      </c>
      <c r="E705" s="368">
        <f t="shared" si="29"/>
        <v>0</v>
      </c>
      <c r="F705" s="368">
        <f t="shared" si="30"/>
        <v>0</v>
      </c>
      <c r="G705" s="368">
        <f t="shared" si="31"/>
        <v>0</v>
      </c>
      <c r="H705" s="368">
        <f t="shared" si="32"/>
        <v>0</v>
      </c>
      <c r="I705" s="368">
        <f t="shared" si="33"/>
        <v>0</v>
      </c>
      <c r="J705" s="368">
        <f t="shared" si="34"/>
        <v>0</v>
      </c>
      <c r="K705" s="368">
        <f t="shared" si="35"/>
        <v>0</v>
      </c>
      <c r="L705" s="368">
        <f t="shared" si="36"/>
        <v>0</v>
      </c>
      <c r="M705" s="369">
        <f t="shared" si="37"/>
        <v>0</v>
      </c>
      <c r="N705" s="370">
        <f t="shared" si="38"/>
        <v>0</v>
      </c>
      <c r="O705" s="371"/>
      <c r="P705" s="372">
        <f t="shared" si="39"/>
        <v>0</v>
      </c>
      <c r="Q705" s="373" t="str">
        <f t="shared" si="40"/>
        <v/>
      </c>
      <c r="R705" s="383">
        <v>0</v>
      </c>
      <c r="S705" s="119"/>
      <c r="T705" s="119"/>
      <c r="U705" s="113"/>
      <c r="V705" s="113"/>
      <c r="W705" s="386">
        <v>0</v>
      </c>
      <c r="X705" s="387"/>
      <c r="Y705" s="113"/>
      <c r="Z705" s="119"/>
      <c r="AA705" s="119"/>
      <c r="AB705" s="113"/>
      <c r="AC705" s="113">
        <v>0</v>
      </c>
      <c r="AD705" s="117">
        <v>0</v>
      </c>
      <c r="AE705" s="214">
        <v>0</v>
      </c>
      <c r="AF705" s="116"/>
      <c r="AG705" s="116"/>
      <c r="AH705" s="389">
        <v>0</v>
      </c>
      <c r="AI705" s="117">
        <v>0</v>
      </c>
      <c r="AJ705" s="375">
        <v>0</v>
      </c>
      <c r="AK705" s="383"/>
      <c r="AL705" s="113"/>
      <c r="AM705" s="117">
        <v>0</v>
      </c>
      <c r="AN705" s="375">
        <v>0</v>
      </c>
      <c r="AO705" s="374">
        <v>0</v>
      </c>
      <c r="AP705" s="391"/>
      <c r="AQ705" s="119"/>
      <c r="AR705" s="386">
        <v>0</v>
      </c>
      <c r="AS705" s="123">
        <v>0</v>
      </c>
      <c r="AT705" s="119"/>
      <c r="AU705" s="374"/>
      <c r="AV705" s="119"/>
      <c r="AW705" s="374"/>
      <c r="AX705" s="392"/>
      <c r="AY705" s="119"/>
      <c r="AZ705" s="113"/>
      <c r="BA705" s="113"/>
      <c r="BB705" s="377">
        <v>0</v>
      </c>
      <c r="BC705" s="377">
        <v>0</v>
      </c>
      <c r="BD705" s="377">
        <v>0</v>
      </c>
      <c r="BE705" s="378"/>
      <c r="BF705" s="109"/>
      <c r="BG705" s="109"/>
      <c r="BH705" s="116"/>
      <c r="BI705" s="386"/>
      <c r="BJ705" s="378"/>
      <c r="BK705" s="378"/>
      <c r="BL705" s="386"/>
      <c r="BM705" s="374">
        <v>0</v>
      </c>
      <c r="BN705" s="119"/>
      <c r="BO705" s="119"/>
    </row>
    <row r="706" spans="1:67" ht="24" customHeight="1" x14ac:dyDescent="0.3">
      <c r="A706" s="364" t="s">
        <v>4495</v>
      </c>
      <c r="B706" s="438" t="s">
        <v>4496</v>
      </c>
      <c r="C706" s="439" t="s">
        <v>2025</v>
      </c>
      <c r="D706" s="367">
        <f t="shared" si="28"/>
        <v>3</v>
      </c>
      <c r="E706" s="368">
        <f t="shared" si="29"/>
        <v>0</v>
      </c>
      <c r="F706" s="368">
        <f t="shared" si="30"/>
        <v>0</v>
      </c>
      <c r="G706" s="368">
        <f t="shared" si="31"/>
        <v>0</v>
      </c>
      <c r="H706" s="368">
        <f t="shared" si="32"/>
        <v>0</v>
      </c>
      <c r="I706" s="368">
        <f t="shared" si="33"/>
        <v>0</v>
      </c>
      <c r="J706" s="368">
        <f t="shared" si="34"/>
        <v>0</v>
      </c>
      <c r="K706" s="368">
        <f t="shared" si="35"/>
        <v>0</v>
      </c>
      <c r="L706" s="368">
        <f t="shared" si="36"/>
        <v>0</v>
      </c>
      <c r="M706" s="369">
        <f t="shared" si="37"/>
        <v>0</v>
      </c>
      <c r="N706" s="370">
        <f t="shared" si="38"/>
        <v>3</v>
      </c>
      <c r="O706" s="371"/>
      <c r="P706" s="372">
        <f t="shared" si="39"/>
        <v>3</v>
      </c>
      <c r="Q706" s="373">
        <f t="shared" si="40"/>
        <v>853</v>
      </c>
      <c r="R706" s="374">
        <v>0</v>
      </c>
      <c r="S706" s="119"/>
      <c r="T706" s="119"/>
      <c r="U706" s="113"/>
      <c r="V706" s="113"/>
      <c r="W706" s="117">
        <v>0</v>
      </c>
      <c r="X706" s="387"/>
      <c r="Y706" s="113"/>
      <c r="Z706" s="119"/>
      <c r="AA706" s="119"/>
      <c r="AB706" s="113"/>
      <c r="AC706" s="113">
        <v>3</v>
      </c>
      <c r="AD706" s="117">
        <v>0</v>
      </c>
      <c r="AE706" s="444">
        <v>0</v>
      </c>
      <c r="AF706" s="388"/>
      <c r="AG706" s="388"/>
      <c r="AH706" s="124">
        <v>0</v>
      </c>
      <c r="AI706" s="117">
        <v>0</v>
      </c>
      <c r="AJ706" s="375">
        <v>0</v>
      </c>
      <c r="AK706" s="383"/>
      <c r="AL706" s="113"/>
      <c r="AM706" s="117">
        <v>0</v>
      </c>
      <c r="AN706" s="375">
        <v>0</v>
      </c>
      <c r="AO706" s="374">
        <v>0</v>
      </c>
      <c r="AP706" s="391"/>
      <c r="AQ706" s="119"/>
      <c r="AR706" s="117">
        <v>0</v>
      </c>
      <c r="AS706" s="123">
        <v>0</v>
      </c>
      <c r="AT706" s="119"/>
      <c r="AU706" s="374"/>
      <c r="AV706" s="119"/>
      <c r="AW706" s="374"/>
      <c r="AX706" s="392"/>
      <c r="AY706" s="119"/>
      <c r="AZ706" s="113"/>
      <c r="BA706" s="113"/>
      <c r="BB706" s="377">
        <v>0</v>
      </c>
      <c r="BC706" s="377">
        <v>0</v>
      </c>
      <c r="BD706" s="377">
        <v>0</v>
      </c>
      <c r="BE706" s="393"/>
      <c r="BF706" s="109"/>
      <c r="BG706" s="109"/>
      <c r="BH706" s="388"/>
      <c r="BI706" s="117"/>
      <c r="BJ706" s="393"/>
      <c r="BK706" s="393"/>
      <c r="BL706" s="117"/>
      <c r="BM706" s="374">
        <v>0</v>
      </c>
      <c r="BN706" s="119"/>
      <c r="BO706" s="119"/>
    </row>
    <row r="707" spans="1:67" ht="24" customHeight="1" x14ac:dyDescent="0.3">
      <c r="A707" s="380" t="s">
        <v>1325</v>
      </c>
      <c r="B707" s="442" t="s">
        <v>1326</v>
      </c>
      <c r="C707" s="443" t="s">
        <v>1327</v>
      </c>
      <c r="D707" s="367">
        <f t="shared" si="28"/>
        <v>26</v>
      </c>
      <c r="E707" s="368">
        <f t="shared" si="29"/>
        <v>20</v>
      </c>
      <c r="F707" s="368">
        <f t="shared" si="30"/>
        <v>1</v>
      </c>
      <c r="G707" s="368">
        <f t="shared" si="31"/>
        <v>1</v>
      </c>
      <c r="H707" s="368">
        <f t="shared" si="32"/>
        <v>0</v>
      </c>
      <c r="I707" s="368">
        <f t="shared" si="33"/>
        <v>0</v>
      </c>
      <c r="J707" s="368">
        <f t="shared" si="34"/>
        <v>0</v>
      </c>
      <c r="K707" s="368">
        <f t="shared" si="35"/>
        <v>0</v>
      </c>
      <c r="L707" s="368">
        <f t="shared" si="36"/>
        <v>0</v>
      </c>
      <c r="M707" s="369">
        <f t="shared" si="37"/>
        <v>0</v>
      </c>
      <c r="N707" s="370">
        <f t="shared" si="38"/>
        <v>48</v>
      </c>
      <c r="O707" s="371"/>
      <c r="P707" s="372">
        <f t="shared" si="39"/>
        <v>48</v>
      </c>
      <c r="Q707" s="373">
        <f t="shared" si="40"/>
        <v>215</v>
      </c>
      <c r="R707" s="383">
        <v>0</v>
      </c>
      <c r="S707" s="119"/>
      <c r="T707" s="119"/>
      <c r="U707" s="113"/>
      <c r="V707" s="113"/>
      <c r="W707" s="386">
        <v>20</v>
      </c>
      <c r="X707" s="123"/>
      <c r="Y707" s="113"/>
      <c r="Z707" s="119"/>
      <c r="AA707" s="119"/>
      <c r="AB707" s="113">
        <v>26</v>
      </c>
      <c r="AC707" s="113">
        <v>0</v>
      </c>
      <c r="AD707" s="386">
        <v>0</v>
      </c>
      <c r="AE707" s="214">
        <v>0</v>
      </c>
      <c r="AF707" s="116"/>
      <c r="AG707" s="116"/>
      <c r="AH707" s="124">
        <v>0</v>
      </c>
      <c r="AI707" s="386">
        <v>0</v>
      </c>
      <c r="AJ707" s="390">
        <v>0</v>
      </c>
      <c r="AK707" s="374"/>
      <c r="AL707" s="113"/>
      <c r="AM707" s="117">
        <v>0</v>
      </c>
      <c r="AN707" s="375">
        <v>0</v>
      </c>
      <c r="AO707" s="374">
        <v>0</v>
      </c>
      <c r="AP707" s="376"/>
      <c r="AQ707" s="119">
        <v>1</v>
      </c>
      <c r="AR707" s="117">
        <v>0</v>
      </c>
      <c r="AS707" s="123">
        <v>0</v>
      </c>
      <c r="AT707" s="119"/>
      <c r="AU707" s="374"/>
      <c r="AV707" s="119"/>
      <c r="AW707" s="374">
        <v>1</v>
      </c>
      <c r="AX707" s="126"/>
      <c r="AY707" s="119"/>
      <c r="AZ707" s="113"/>
      <c r="BA707" s="113"/>
      <c r="BB707" s="377">
        <v>0</v>
      </c>
      <c r="BC707" s="377">
        <v>0</v>
      </c>
      <c r="BD707" s="377">
        <v>0</v>
      </c>
      <c r="BE707" s="378"/>
      <c r="BF707" s="440"/>
      <c r="BG707" s="440"/>
      <c r="BH707" s="116"/>
      <c r="BI707" s="117"/>
      <c r="BJ707" s="378"/>
      <c r="BK707" s="378"/>
      <c r="BL707" s="117"/>
      <c r="BM707" s="374">
        <v>0</v>
      </c>
      <c r="BN707" s="119"/>
      <c r="BO707" s="119"/>
    </row>
    <row r="708" spans="1:67" ht="24" customHeight="1" x14ac:dyDescent="0.3">
      <c r="A708" s="364" t="s">
        <v>4497</v>
      </c>
      <c r="B708" s="365" t="s">
        <v>4498</v>
      </c>
      <c r="C708" s="366" t="s">
        <v>696</v>
      </c>
      <c r="D708" s="367">
        <f t="shared" si="28"/>
        <v>0</v>
      </c>
      <c r="E708" s="368">
        <f t="shared" si="29"/>
        <v>0</v>
      </c>
      <c r="F708" s="368">
        <f t="shared" si="30"/>
        <v>0</v>
      </c>
      <c r="G708" s="368">
        <f t="shared" si="31"/>
        <v>0</v>
      </c>
      <c r="H708" s="368">
        <f t="shared" si="32"/>
        <v>0</v>
      </c>
      <c r="I708" s="368">
        <f t="shared" si="33"/>
        <v>0</v>
      </c>
      <c r="J708" s="368">
        <f t="shared" si="34"/>
        <v>0</v>
      </c>
      <c r="K708" s="368">
        <f t="shared" si="35"/>
        <v>0</v>
      </c>
      <c r="L708" s="368">
        <f t="shared" si="36"/>
        <v>0</v>
      </c>
      <c r="M708" s="369">
        <f t="shared" si="37"/>
        <v>0</v>
      </c>
      <c r="N708" s="370">
        <f t="shared" si="38"/>
        <v>0</v>
      </c>
      <c r="O708" s="371"/>
      <c r="P708" s="372">
        <f t="shared" si="39"/>
        <v>0</v>
      </c>
      <c r="Q708" s="373" t="str">
        <f t="shared" si="40"/>
        <v/>
      </c>
      <c r="R708" s="383">
        <v>0</v>
      </c>
      <c r="S708" s="119"/>
      <c r="T708" s="119"/>
      <c r="U708" s="113"/>
      <c r="V708" s="113"/>
      <c r="W708" s="117">
        <v>0</v>
      </c>
      <c r="X708" s="387"/>
      <c r="Y708" s="113"/>
      <c r="Z708" s="119"/>
      <c r="AA708" s="119"/>
      <c r="AB708" s="113"/>
      <c r="AC708" s="113">
        <v>0</v>
      </c>
      <c r="AD708" s="117">
        <v>0</v>
      </c>
      <c r="AE708" s="109">
        <v>0</v>
      </c>
      <c r="AF708" s="116"/>
      <c r="AG708" s="116"/>
      <c r="AH708" s="124">
        <v>0</v>
      </c>
      <c r="AI708" s="117">
        <v>0</v>
      </c>
      <c r="AJ708" s="375">
        <v>0</v>
      </c>
      <c r="AK708" s="383"/>
      <c r="AL708" s="113"/>
      <c r="AM708" s="117">
        <v>0</v>
      </c>
      <c r="AN708" s="375">
        <v>0</v>
      </c>
      <c r="AO708" s="374">
        <v>0</v>
      </c>
      <c r="AP708" s="391"/>
      <c r="AQ708" s="119"/>
      <c r="AR708" s="117">
        <v>0</v>
      </c>
      <c r="AS708" s="387">
        <v>0</v>
      </c>
      <c r="AT708" s="119"/>
      <c r="AU708" s="374"/>
      <c r="AV708" s="119"/>
      <c r="AW708" s="374"/>
      <c r="AX708" s="392"/>
      <c r="AY708" s="119"/>
      <c r="AZ708" s="113"/>
      <c r="BA708" s="113"/>
      <c r="BB708" s="394">
        <v>0</v>
      </c>
      <c r="BC708" s="394">
        <v>0</v>
      </c>
      <c r="BD708" s="394">
        <v>0</v>
      </c>
      <c r="BE708" s="378"/>
      <c r="BF708" s="444"/>
      <c r="BG708" s="444"/>
      <c r="BH708" s="116"/>
      <c r="BI708" s="117"/>
      <c r="BJ708" s="378"/>
      <c r="BK708" s="378"/>
      <c r="BL708" s="117"/>
      <c r="BM708" s="374">
        <v>0</v>
      </c>
      <c r="BN708" s="119"/>
      <c r="BO708" s="119"/>
    </row>
    <row r="709" spans="1:67" ht="24" customHeight="1" x14ac:dyDescent="0.3">
      <c r="A709" s="379" t="s">
        <v>4499</v>
      </c>
      <c r="B709" s="365" t="s">
        <v>4500</v>
      </c>
      <c r="C709" s="366" t="s">
        <v>119</v>
      </c>
      <c r="D709" s="367">
        <f t="shared" si="28"/>
        <v>0</v>
      </c>
      <c r="E709" s="368">
        <f t="shared" si="29"/>
        <v>0</v>
      </c>
      <c r="F709" s="368">
        <f t="shared" si="30"/>
        <v>0</v>
      </c>
      <c r="G709" s="368">
        <f t="shared" si="31"/>
        <v>0</v>
      </c>
      <c r="H709" s="368">
        <f t="shared" si="32"/>
        <v>0</v>
      </c>
      <c r="I709" s="368">
        <f t="shared" si="33"/>
        <v>0</v>
      </c>
      <c r="J709" s="368">
        <f t="shared" si="34"/>
        <v>0</v>
      </c>
      <c r="K709" s="368">
        <f t="shared" si="35"/>
        <v>0</v>
      </c>
      <c r="L709" s="368">
        <f t="shared" si="36"/>
        <v>0</v>
      </c>
      <c r="M709" s="369">
        <f t="shared" si="37"/>
        <v>0</v>
      </c>
      <c r="N709" s="370">
        <f t="shared" si="38"/>
        <v>0</v>
      </c>
      <c r="O709" s="371"/>
      <c r="P709" s="372">
        <f t="shared" si="39"/>
        <v>0</v>
      </c>
      <c r="Q709" s="373" t="str">
        <f t="shared" si="40"/>
        <v/>
      </c>
      <c r="R709" s="374">
        <v>0</v>
      </c>
      <c r="S709" s="119"/>
      <c r="T709" s="119"/>
      <c r="U709" s="113"/>
      <c r="V709" s="113"/>
      <c r="W709" s="117">
        <v>0</v>
      </c>
      <c r="X709" s="123"/>
      <c r="Y709" s="113"/>
      <c r="Z709" s="119"/>
      <c r="AA709" s="119"/>
      <c r="AB709" s="113"/>
      <c r="AC709" s="385">
        <v>0</v>
      </c>
      <c r="AD709" s="117">
        <v>0</v>
      </c>
      <c r="AE709" s="214">
        <v>0</v>
      </c>
      <c r="AF709" s="116"/>
      <c r="AG709" s="116"/>
      <c r="AH709" s="124">
        <v>0</v>
      </c>
      <c r="AI709" s="117">
        <v>0</v>
      </c>
      <c r="AJ709" s="375">
        <v>0</v>
      </c>
      <c r="AK709" s="374"/>
      <c r="AL709" s="113"/>
      <c r="AM709" s="386">
        <v>0</v>
      </c>
      <c r="AN709" s="396">
        <v>0</v>
      </c>
      <c r="AO709" s="374">
        <v>0</v>
      </c>
      <c r="AP709" s="376"/>
      <c r="AQ709" s="119"/>
      <c r="AR709" s="386">
        <v>0</v>
      </c>
      <c r="AS709" s="123">
        <v>0</v>
      </c>
      <c r="AT709" s="119"/>
      <c r="AU709" s="374"/>
      <c r="AV709" s="119"/>
      <c r="AW709" s="374"/>
      <c r="AX709" s="126"/>
      <c r="AY709" s="119"/>
      <c r="AZ709" s="113"/>
      <c r="BA709" s="113"/>
      <c r="BB709" s="394">
        <v>0</v>
      </c>
      <c r="BC709" s="394">
        <v>0</v>
      </c>
      <c r="BD709" s="394">
        <v>0</v>
      </c>
      <c r="BE709" s="378"/>
      <c r="BF709" s="109"/>
      <c r="BG709" s="109"/>
      <c r="BH709" s="116"/>
      <c r="BI709" s="386"/>
      <c r="BJ709" s="378"/>
      <c r="BK709" s="378"/>
      <c r="BL709" s="386"/>
      <c r="BM709" s="374">
        <v>0</v>
      </c>
      <c r="BN709" s="119"/>
      <c r="BO709" s="119"/>
    </row>
    <row r="710" spans="1:67" ht="24" customHeight="1" x14ac:dyDescent="0.3">
      <c r="A710" s="364" t="s">
        <v>4501</v>
      </c>
      <c r="B710" s="365" t="s">
        <v>4502</v>
      </c>
      <c r="C710" s="366" t="s">
        <v>280</v>
      </c>
      <c r="D710" s="367">
        <f t="shared" si="28"/>
        <v>30</v>
      </c>
      <c r="E710" s="368">
        <f t="shared" si="29"/>
        <v>0</v>
      </c>
      <c r="F710" s="368">
        <f t="shared" si="30"/>
        <v>0</v>
      </c>
      <c r="G710" s="368">
        <f t="shared" si="31"/>
        <v>0</v>
      </c>
      <c r="H710" s="368">
        <f t="shared" si="32"/>
        <v>0</v>
      </c>
      <c r="I710" s="368">
        <f t="shared" si="33"/>
        <v>0</v>
      </c>
      <c r="J710" s="368">
        <f t="shared" si="34"/>
        <v>0</v>
      </c>
      <c r="K710" s="368">
        <f t="shared" si="35"/>
        <v>0</v>
      </c>
      <c r="L710" s="368">
        <f t="shared" si="36"/>
        <v>0</v>
      </c>
      <c r="M710" s="369">
        <f t="shared" si="37"/>
        <v>0</v>
      </c>
      <c r="N710" s="370">
        <f t="shared" si="38"/>
        <v>30</v>
      </c>
      <c r="O710" s="371"/>
      <c r="P710" s="372">
        <f t="shared" si="39"/>
        <v>30</v>
      </c>
      <c r="Q710" s="373">
        <f t="shared" si="40"/>
        <v>309</v>
      </c>
      <c r="R710" s="374">
        <v>0</v>
      </c>
      <c r="S710" s="384"/>
      <c r="T710" s="384"/>
      <c r="U710" s="385"/>
      <c r="V710" s="385"/>
      <c r="W710" s="117">
        <v>0</v>
      </c>
      <c r="X710" s="123"/>
      <c r="Y710" s="385"/>
      <c r="Z710" s="384"/>
      <c r="AA710" s="384"/>
      <c r="AB710" s="385"/>
      <c r="AC710" s="113">
        <v>0</v>
      </c>
      <c r="AD710" s="117">
        <v>0</v>
      </c>
      <c r="AE710" s="109">
        <v>0</v>
      </c>
      <c r="AF710" s="116"/>
      <c r="AG710" s="116"/>
      <c r="AH710" s="124">
        <v>0</v>
      </c>
      <c r="AI710" s="117">
        <v>0</v>
      </c>
      <c r="AJ710" s="375">
        <v>0</v>
      </c>
      <c r="AK710" s="374"/>
      <c r="AL710" s="385"/>
      <c r="AM710" s="386">
        <v>0</v>
      </c>
      <c r="AN710" s="396">
        <v>0</v>
      </c>
      <c r="AO710" s="374">
        <v>0</v>
      </c>
      <c r="AP710" s="376"/>
      <c r="AQ710" s="384"/>
      <c r="AR710" s="386">
        <v>0</v>
      </c>
      <c r="AS710" s="123">
        <v>0</v>
      </c>
      <c r="AT710" s="384"/>
      <c r="AU710" s="374"/>
      <c r="AV710" s="384"/>
      <c r="AW710" s="374"/>
      <c r="AX710" s="126"/>
      <c r="AY710" s="384"/>
      <c r="AZ710" s="385"/>
      <c r="BA710" s="385"/>
      <c r="BB710" s="377">
        <v>0</v>
      </c>
      <c r="BC710" s="377">
        <v>0</v>
      </c>
      <c r="BD710" s="377">
        <v>0</v>
      </c>
      <c r="BE710" s="378"/>
      <c r="BF710" s="109"/>
      <c r="BG710" s="109"/>
      <c r="BH710" s="116"/>
      <c r="BI710" s="386"/>
      <c r="BJ710" s="378">
        <v>30</v>
      </c>
      <c r="BK710" s="378"/>
      <c r="BL710" s="386"/>
      <c r="BM710" s="374">
        <v>5</v>
      </c>
      <c r="BN710" s="384"/>
      <c r="BO710" s="384"/>
    </row>
    <row r="711" spans="1:67" ht="24" customHeight="1" x14ac:dyDescent="0.3">
      <c r="A711" s="379" t="s">
        <v>1410</v>
      </c>
      <c r="B711" s="365" t="s">
        <v>1411</v>
      </c>
      <c r="C711" s="366" t="s">
        <v>138</v>
      </c>
      <c r="D711" s="367">
        <f t="shared" si="28"/>
        <v>120</v>
      </c>
      <c r="E711" s="368">
        <f t="shared" si="29"/>
        <v>50</v>
      </c>
      <c r="F711" s="368">
        <f t="shared" si="30"/>
        <v>45</v>
      </c>
      <c r="G711" s="368">
        <f t="shared" si="31"/>
        <v>20</v>
      </c>
      <c r="H711" s="368">
        <f t="shared" si="32"/>
        <v>20</v>
      </c>
      <c r="I711" s="368">
        <f t="shared" si="33"/>
        <v>10</v>
      </c>
      <c r="J711" s="368">
        <f t="shared" si="34"/>
        <v>7</v>
      </c>
      <c r="K711" s="368">
        <f t="shared" si="35"/>
        <v>5</v>
      </c>
      <c r="L711" s="368">
        <f t="shared" si="36"/>
        <v>2</v>
      </c>
      <c r="M711" s="369">
        <f t="shared" si="37"/>
        <v>0</v>
      </c>
      <c r="N711" s="370">
        <f t="shared" si="38"/>
        <v>279</v>
      </c>
      <c r="O711" s="371"/>
      <c r="P711" s="372">
        <f t="shared" si="39"/>
        <v>279</v>
      </c>
      <c r="Q711" s="373">
        <f t="shared" si="40"/>
        <v>71</v>
      </c>
      <c r="R711" s="374">
        <v>0</v>
      </c>
      <c r="S711" s="384">
        <v>2</v>
      </c>
      <c r="T711" s="384">
        <v>7</v>
      </c>
      <c r="U711" s="385"/>
      <c r="V711" s="385"/>
      <c r="W711" s="117">
        <v>20</v>
      </c>
      <c r="X711" s="123"/>
      <c r="Y711" s="385"/>
      <c r="Z711" s="384"/>
      <c r="AA711" s="384"/>
      <c r="AB711" s="385"/>
      <c r="AC711" s="385">
        <v>0</v>
      </c>
      <c r="AD711" s="117">
        <v>0</v>
      </c>
      <c r="AE711" s="109">
        <v>0</v>
      </c>
      <c r="AF711" s="116"/>
      <c r="AG711" s="116"/>
      <c r="AH711" s="124">
        <v>0</v>
      </c>
      <c r="AI711" s="117">
        <v>0</v>
      </c>
      <c r="AJ711" s="375">
        <v>0</v>
      </c>
      <c r="AK711" s="374"/>
      <c r="AL711" s="385"/>
      <c r="AM711" s="117">
        <v>0</v>
      </c>
      <c r="AN711" s="396">
        <v>0</v>
      </c>
      <c r="AO711" s="383">
        <v>0</v>
      </c>
      <c r="AP711" s="376">
        <v>50</v>
      </c>
      <c r="AQ711" s="384">
        <v>5</v>
      </c>
      <c r="AR711" s="117">
        <v>120</v>
      </c>
      <c r="AS711" s="123">
        <v>0</v>
      </c>
      <c r="AT711" s="384"/>
      <c r="AU711" s="383"/>
      <c r="AV711" s="384"/>
      <c r="AW711" s="383">
        <v>10</v>
      </c>
      <c r="AX711" s="126"/>
      <c r="AY711" s="384"/>
      <c r="AZ711" s="385"/>
      <c r="BA711" s="385"/>
      <c r="BB711" s="377">
        <v>0</v>
      </c>
      <c r="BC711" s="377">
        <v>0</v>
      </c>
      <c r="BD711" s="377">
        <v>0</v>
      </c>
      <c r="BE711" s="378"/>
      <c r="BF711" s="440"/>
      <c r="BG711" s="440"/>
      <c r="BH711" s="116"/>
      <c r="BI711" s="117"/>
      <c r="BJ711" s="378">
        <v>20</v>
      </c>
      <c r="BK711" s="378">
        <v>45</v>
      </c>
      <c r="BL711" s="117"/>
      <c r="BM711" s="374">
        <v>0</v>
      </c>
      <c r="BN711" s="384">
        <v>10</v>
      </c>
      <c r="BO711" s="384"/>
    </row>
    <row r="712" spans="1:67" ht="24" customHeight="1" x14ac:dyDescent="0.3">
      <c r="A712" s="364" t="s">
        <v>4503</v>
      </c>
      <c r="B712" s="365" t="s">
        <v>4504</v>
      </c>
      <c r="C712" s="366" t="s">
        <v>1051</v>
      </c>
      <c r="D712" s="367">
        <f t="shared" si="28"/>
        <v>15</v>
      </c>
      <c r="E712" s="368">
        <f t="shared" si="29"/>
        <v>0</v>
      </c>
      <c r="F712" s="368">
        <f t="shared" si="30"/>
        <v>0</v>
      </c>
      <c r="G712" s="368">
        <f t="shared" si="31"/>
        <v>0</v>
      </c>
      <c r="H712" s="368">
        <f t="shared" si="32"/>
        <v>0</v>
      </c>
      <c r="I712" s="368">
        <f t="shared" si="33"/>
        <v>0</v>
      </c>
      <c r="J712" s="368">
        <f t="shared" si="34"/>
        <v>0</v>
      </c>
      <c r="K712" s="368">
        <f t="shared" si="35"/>
        <v>0</v>
      </c>
      <c r="L712" s="368">
        <f t="shared" si="36"/>
        <v>0</v>
      </c>
      <c r="M712" s="369">
        <f t="shared" si="37"/>
        <v>0</v>
      </c>
      <c r="N712" s="370">
        <f t="shared" si="38"/>
        <v>15</v>
      </c>
      <c r="O712" s="371"/>
      <c r="P712" s="372">
        <f t="shared" si="39"/>
        <v>15</v>
      </c>
      <c r="Q712" s="373">
        <f t="shared" si="40"/>
        <v>509</v>
      </c>
      <c r="R712" s="374">
        <v>0</v>
      </c>
      <c r="S712" s="119"/>
      <c r="T712" s="119"/>
      <c r="U712" s="113"/>
      <c r="V712" s="113"/>
      <c r="W712" s="117">
        <v>0</v>
      </c>
      <c r="X712" s="387"/>
      <c r="Y712" s="113"/>
      <c r="Z712" s="119"/>
      <c r="AA712" s="119"/>
      <c r="AB712" s="113"/>
      <c r="AC712" s="385">
        <v>15</v>
      </c>
      <c r="AD712" s="117">
        <v>0</v>
      </c>
      <c r="AE712" s="109">
        <v>0</v>
      </c>
      <c r="AF712" s="116"/>
      <c r="AG712" s="116"/>
      <c r="AH712" s="124">
        <v>0</v>
      </c>
      <c r="AI712" s="117">
        <v>0</v>
      </c>
      <c r="AJ712" s="396">
        <v>0</v>
      </c>
      <c r="AK712" s="383"/>
      <c r="AL712" s="113"/>
      <c r="AM712" s="386">
        <v>0</v>
      </c>
      <c r="AN712" s="396">
        <v>0</v>
      </c>
      <c r="AO712" s="383">
        <v>0</v>
      </c>
      <c r="AP712" s="391"/>
      <c r="AQ712" s="119"/>
      <c r="AR712" s="386">
        <v>0</v>
      </c>
      <c r="AS712" s="123">
        <v>0</v>
      </c>
      <c r="AT712" s="119"/>
      <c r="AU712" s="383"/>
      <c r="AV712" s="119"/>
      <c r="AW712" s="383"/>
      <c r="AX712" s="126"/>
      <c r="AY712" s="119"/>
      <c r="AZ712" s="113"/>
      <c r="BA712" s="113"/>
      <c r="BB712" s="377">
        <v>0</v>
      </c>
      <c r="BC712" s="377">
        <v>0</v>
      </c>
      <c r="BD712" s="377">
        <v>0</v>
      </c>
      <c r="BE712" s="378"/>
      <c r="BF712" s="214"/>
      <c r="BG712" s="214"/>
      <c r="BH712" s="116"/>
      <c r="BI712" s="386"/>
      <c r="BJ712" s="378"/>
      <c r="BK712" s="378"/>
      <c r="BL712" s="386"/>
      <c r="BM712" s="374">
        <v>0</v>
      </c>
      <c r="BN712" s="119"/>
      <c r="BO712" s="119"/>
    </row>
    <row r="713" spans="1:67" ht="24" customHeight="1" x14ac:dyDescent="0.3">
      <c r="A713" s="379" t="s">
        <v>4506</v>
      </c>
      <c r="B713" s="365" t="s">
        <v>4507</v>
      </c>
      <c r="C713" s="366" t="s">
        <v>2863</v>
      </c>
      <c r="D713" s="367">
        <f t="shared" si="28"/>
        <v>10</v>
      </c>
      <c r="E713" s="368">
        <f t="shared" si="29"/>
        <v>0</v>
      </c>
      <c r="F713" s="368">
        <f t="shared" si="30"/>
        <v>0</v>
      </c>
      <c r="G713" s="368">
        <f t="shared" si="31"/>
        <v>0</v>
      </c>
      <c r="H713" s="368">
        <f t="shared" si="32"/>
        <v>0</v>
      </c>
      <c r="I713" s="368">
        <f t="shared" si="33"/>
        <v>0</v>
      </c>
      <c r="J713" s="368">
        <f t="shared" si="34"/>
        <v>0</v>
      </c>
      <c r="K713" s="368">
        <f t="shared" si="35"/>
        <v>0</v>
      </c>
      <c r="L713" s="368">
        <f t="shared" si="36"/>
        <v>0</v>
      </c>
      <c r="M713" s="369">
        <f t="shared" si="37"/>
        <v>0</v>
      </c>
      <c r="N713" s="370">
        <f t="shared" si="38"/>
        <v>10</v>
      </c>
      <c r="O713" s="371"/>
      <c r="P713" s="372">
        <f t="shared" si="39"/>
        <v>10</v>
      </c>
      <c r="Q713" s="373">
        <f t="shared" si="40"/>
        <v>628</v>
      </c>
      <c r="R713" s="374">
        <v>0</v>
      </c>
      <c r="S713" s="119"/>
      <c r="T713" s="119"/>
      <c r="U713" s="113"/>
      <c r="V713" s="113"/>
      <c r="W713" s="386">
        <v>0</v>
      </c>
      <c r="X713" s="123"/>
      <c r="Y713" s="113"/>
      <c r="Z713" s="119"/>
      <c r="AA713" s="119"/>
      <c r="AB713" s="113"/>
      <c r="AC713" s="113">
        <v>0</v>
      </c>
      <c r="AD713" s="117">
        <v>0</v>
      </c>
      <c r="AE713" s="109">
        <v>0</v>
      </c>
      <c r="AF713" s="116"/>
      <c r="AG713" s="116"/>
      <c r="AH713" s="124">
        <v>0</v>
      </c>
      <c r="AI713" s="117">
        <v>0</v>
      </c>
      <c r="AJ713" s="375">
        <v>0</v>
      </c>
      <c r="AK713" s="374"/>
      <c r="AL713" s="113"/>
      <c r="AM713" s="117">
        <v>0</v>
      </c>
      <c r="AN713" s="375">
        <v>0</v>
      </c>
      <c r="AO713" s="374">
        <v>0</v>
      </c>
      <c r="AP713" s="376"/>
      <c r="AQ713" s="119"/>
      <c r="AR713" s="117">
        <v>0</v>
      </c>
      <c r="AS713" s="123">
        <v>0</v>
      </c>
      <c r="AT713" s="119"/>
      <c r="AU713" s="374"/>
      <c r="AV713" s="119"/>
      <c r="AW713" s="374"/>
      <c r="AX713" s="392"/>
      <c r="AY713" s="119">
        <v>10</v>
      </c>
      <c r="AZ713" s="113"/>
      <c r="BA713" s="113"/>
      <c r="BB713" s="377">
        <v>0</v>
      </c>
      <c r="BC713" s="377">
        <v>0</v>
      </c>
      <c r="BD713" s="377">
        <v>0</v>
      </c>
      <c r="BE713" s="378"/>
      <c r="BF713" s="444"/>
      <c r="BG713" s="444"/>
      <c r="BH713" s="116"/>
      <c r="BI713" s="117"/>
      <c r="BJ713" s="378"/>
      <c r="BK713" s="378"/>
      <c r="BL713" s="117"/>
      <c r="BM713" s="383">
        <v>0</v>
      </c>
      <c r="BN713" s="119"/>
      <c r="BO713" s="119"/>
    </row>
    <row r="714" spans="1:67" ht="24" customHeight="1" x14ac:dyDescent="0.3">
      <c r="A714" s="379" t="s">
        <v>4508</v>
      </c>
      <c r="B714" s="365" t="s">
        <v>4509</v>
      </c>
      <c r="C714" s="366" t="s">
        <v>269</v>
      </c>
      <c r="D714" s="367">
        <f t="shared" si="28"/>
        <v>0</v>
      </c>
      <c r="E714" s="368">
        <f t="shared" si="29"/>
        <v>0</v>
      </c>
      <c r="F714" s="368">
        <f t="shared" si="30"/>
        <v>0</v>
      </c>
      <c r="G714" s="368">
        <f t="shared" si="31"/>
        <v>0</v>
      </c>
      <c r="H714" s="368">
        <f t="shared" si="32"/>
        <v>0</v>
      </c>
      <c r="I714" s="368">
        <f t="shared" si="33"/>
        <v>0</v>
      </c>
      <c r="J714" s="368">
        <f t="shared" si="34"/>
        <v>0</v>
      </c>
      <c r="K714" s="368">
        <f t="shared" si="35"/>
        <v>0</v>
      </c>
      <c r="L714" s="368">
        <f t="shared" si="36"/>
        <v>0</v>
      </c>
      <c r="M714" s="369">
        <f t="shared" si="37"/>
        <v>0</v>
      </c>
      <c r="N714" s="370">
        <f t="shared" si="38"/>
        <v>0</v>
      </c>
      <c r="O714" s="371"/>
      <c r="P714" s="372">
        <f t="shared" si="39"/>
        <v>0</v>
      </c>
      <c r="Q714" s="373" t="str">
        <f t="shared" si="40"/>
        <v/>
      </c>
      <c r="R714" s="374">
        <v>0</v>
      </c>
      <c r="S714" s="384"/>
      <c r="T714" s="384"/>
      <c r="U714" s="385"/>
      <c r="V714" s="385"/>
      <c r="W714" s="386">
        <v>0</v>
      </c>
      <c r="X714" s="387"/>
      <c r="Y714" s="385"/>
      <c r="Z714" s="384"/>
      <c r="AA714" s="384"/>
      <c r="AB714" s="385"/>
      <c r="AC714" s="385">
        <v>0</v>
      </c>
      <c r="AD714" s="117">
        <v>0</v>
      </c>
      <c r="AE714" s="109">
        <v>0</v>
      </c>
      <c r="AF714" s="116"/>
      <c r="AG714" s="116"/>
      <c r="AH714" s="389">
        <v>0</v>
      </c>
      <c r="AI714" s="117">
        <v>0</v>
      </c>
      <c r="AJ714" s="375">
        <v>0</v>
      </c>
      <c r="AK714" s="383"/>
      <c r="AL714" s="385"/>
      <c r="AM714" s="117">
        <v>0</v>
      </c>
      <c r="AN714" s="375">
        <v>0</v>
      </c>
      <c r="AO714" s="383">
        <v>0</v>
      </c>
      <c r="AP714" s="391"/>
      <c r="AQ714" s="384"/>
      <c r="AR714" s="386">
        <v>0</v>
      </c>
      <c r="AS714" s="387">
        <v>0</v>
      </c>
      <c r="AT714" s="384"/>
      <c r="AU714" s="383"/>
      <c r="AV714" s="384"/>
      <c r="AW714" s="383"/>
      <c r="AX714" s="392"/>
      <c r="AY714" s="119"/>
      <c r="AZ714" s="385"/>
      <c r="BA714" s="385"/>
      <c r="BB714" s="377">
        <v>0</v>
      </c>
      <c r="BC714" s="377">
        <v>0</v>
      </c>
      <c r="BD714" s="377">
        <v>0</v>
      </c>
      <c r="BE714" s="378"/>
      <c r="BF714" s="109"/>
      <c r="BG714" s="109"/>
      <c r="BH714" s="116"/>
      <c r="BI714" s="386"/>
      <c r="BJ714" s="378"/>
      <c r="BK714" s="378"/>
      <c r="BL714" s="386"/>
      <c r="BM714" s="374">
        <v>0</v>
      </c>
      <c r="BN714" s="384"/>
      <c r="BO714" s="384"/>
    </row>
    <row r="715" spans="1:67" ht="24" customHeight="1" x14ac:dyDescent="0.3">
      <c r="A715" s="379" t="s">
        <v>4510</v>
      </c>
      <c r="B715" s="365" t="s">
        <v>4511</v>
      </c>
      <c r="C715" s="366" t="s">
        <v>597</v>
      </c>
      <c r="D715" s="367">
        <f t="shared" si="28"/>
        <v>3</v>
      </c>
      <c r="E715" s="368">
        <f t="shared" si="29"/>
        <v>0</v>
      </c>
      <c r="F715" s="368">
        <f t="shared" si="30"/>
        <v>0</v>
      </c>
      <c r="G715" s="368">
        <f t="shared" si="31"/>
        <v>0</v>
      </c>
      <c r="H715" s="368">
        <f t="shared" si="32"/>
        <v>0</v>
      </c>
      <c r="I715" s="368">
        <f t="shared" si="33"/>
        <v>0</v>
      </c>
      <c r="J715" s="368">
        <f t="shared" si="34"/>
        <v>0</v>
      </c>
      <c r="K715" s="368">
        <f t="shared" si="35"/>
        <v>0</v>
      </c>
      <c r="L715" s="368">
        <f t="shared" si="36"/>
        <v>0</v>
      </c>
      <c r="M715" s="369">
        <f t="shared" si="37"/>
        <v>0</v>
      </c>
      <c r="N715" s="370">
        <f t="shared" si="38"/>
        <v>3</v>
      </c>
      <c r="O715" s="371"/>
      <c r="P715" s="372">
        <f t="shared" si="39"/>
        <v>3</v>
      </c>
      <c r="Q715" s="373">
        <f t="shared" si="40"/>
        <v>853</v>
      </c>
      <c r="R715" s="374">
        <v>0</v>
      </c>
      <c r="S715" s="384"/>
      <c r="T715" s="384"/>
      <c r="U715" s="385"/>
      <c r="V715" s="385"/>
      <c r="W715" s="117">
        <v>0</v>
      </c>
      <c r="X715" s="387"/>
      <c r="Y715" s="385"/>
      <c r="Z715" s="384"/>
      <c r="AA715" s="384"/>
      <c r="AB715" s="385"/>
      <c r="AC715" s="113">
        <v>3</v>
      </c>
      <c r="AD715" s="117">
        <v>0</v>
      </c>
      <c r="AE715" s="109">
        <v>0</v>
      </c>
      <c r="AF715" s="116"/>
      <c r="AG715" s="116"/>
      <c r="AH715" s="124">
        <v>0</v>
      </c>
      <c r="AI715" s="117">
        <v>0</v>
      </c>
      <c r="AJ715" s="375">
        <v>0</v>
      </c>
      <c r="AK715" s="383"/>
      <c r="AL715" s="385"/>
      <c r="AM715" s="117">
        <v>0</v>
      </c>
      <c r="AN715" s="375">
        <v>0</v>
      </c>
      <c r="AO715" s="374">
        <v>0</v>
      </c>
      <c r="AP715" s="391"/>
      <c r="AQ715" s="384"/>
      <c r="AR715" s="117">
        <v>0</v>
      </c>
      <c r="AS715" s="387">
        <v>0</v>
      </c>
      <c r="AT715" s="384"/>
      <c r="AU715" s="374"/>
      <c r="AV715" s="384"/>
      <c r="AW715" s="374"/>
      <c r="AX715" s="392"/>
      <c r="AY715" s="119"/>
      <c r="AZ715" s="385"/>
      <c r="BA715" s="385"/>
      <c r="BB715" s="377">
        <v>0</v>
      </c>
      <c r="BC715" s="377">
        <v>0</v>
      </c>
      <c r="BD715" s="377">
        <v>0</v>
      </c>
      <c r="BE715" s="378"/>
      <c r="BF715" s="109"/>
      <c r="BG715" s="109"/>
      <c r="BH715" s="116"/>
      <c r="BI715" s="117"/>
      <c r="BJ715" s="378"/>
      <c r="BK715" s="378"/>
      <c r="BL715" s="117"/>
      <c r="BM715" s="383">
        <v>0</v>
      </c>
      <c r="BN715" s="384"/>
      <c r="BO715" s="384"/>
    </row>
    <row r="716" spans="1:67" ht="24" customHeight="1" x14ac:dyDescent="0.3">
      <c r="A716" s="379" t="s">
        <v>5327</v>
      </c>
      <c r="B716" s="365" t="s">
        <v>5328</v>
      </c>
      <c r="C716" s="366" t="s">
        <v>4024</v>
      </c>
      <c r="D716" s="367">
        <f t="shared" si="28"/>
        <v>0</v>
      </c>
      <c r="E716" s="368">
        <f t="shared" si="29"/>
        <v>0</v>
      </c>
      <c r="F716" s="368">
        <f t="shared" si="30"/>
        <v>0</v>
      </c>
      <c r="G716" s="368">
        <f t="shared" si="31"/>
        <v>0</v>
      </c>
      <c r="H716" s="368">
        <f t="shared" si="32"/>
        <v>0</v>
      </c>
      <c r="I716" s="368">
        <f t="shared" si="33"/>
        <v>0</v>
      </c>
      <c r="J716" s="368">
        <f t="shared" si="34"/>
        <v>0</v>
      </c>
      <c r="K716" s="368">
        <f t="shared" si="35"/>
        <v>0</v>
      </c>
      <c r="L716" s="368">
        <f t="shared" si="36"/>
        <v>0</v>
      </c>
      <c r="M716" s="369">
        <f t="shared" si="37"/>
        <v>0</v>
      </c>
      <c r="N716" s="370">
        <f t="shared" si="38"/>
        <v>0</v>
      </c>
      <c r="O716" s="371"/>
      <c r="P716" s="372">
        <f t="shared" si="39"/>
        <v>0</v>
      </c>
      <c r="Q716" s="373" t="str">
        <f t="shared" si="40"/>
        <v/>
      </c>
      <c r="R716" s="374">
        <v>0</v>
      </c>
      <c r="S716" s="384"/>
      <c r="T716" s="384"/>
      <c r="U716" s="385"/>
      <c r="V716" s="385"/>
      <c r="W716" s="386">
        <v>0</v>
      </c>
      <c r="X716" s="123"/>
      <c r="Y716" s="385"/>
      <c r="Z716" s="384"/>
      <c r="AA716" s="384"/>
      <c r="AB716" s="385"/>
      <c r="AC716" s="113">
        <v>0</v>
      </c>
      <c r="AD716" s="386">
        <v>0</v>
      </c>
      <c r="AE716" s="109">
        <v>0</v>
      </c>
      <c r="AF716" s="116"/>
      <c r="AG716" s="116"/>
      <c r="AH716" s="389">
        <v>0</v>
      </c>
      <c r="AI716" s="386">
        <v>0</v>
      </c>
      <c r="AJ716" s="396">
        <v>0</v>
      </c>
      <c r="AK716" s="374"/>
      <c r="AL716" s="385"/>
      <c r="AM716" s="117">
        <v>0</v>
      </c>
      <c r="AN716" s="396">
        <v>0</v>
      </c>
      <c r="AO716" s="374">
        <v>0</v>
      </c>
      <c r="AP716" s="376"/>
      <c r="AQ716" s="384"/>
      <c r="AR716" s="386">
        <v>0</v>
      </c>
      <c r="AS716" s="123">
        <v>0</v>
      </c>
      <c r="AT716" s="384"/>
      <c r="AU716" s="374"/>
      <c r="AV716" s="384"/>
      <c r="AW716" s="374"/>
      <c r="AX716" s="126"/>
      <c r="AY716" s="384"/>
      <c r="AZ716" s="385"/>
      <c r="BA716" s="385"/>
      <c r="BB716" s="394">
        <v>0</v>
      </c>
      <c r="BC716" s="394">
        <v>0</v>
      </c>
      <c r="BD716" s="394">
        <v>0</v>
      </c>
      <c r="BE716" s="378"/>
      <c r="BF716" s="440"/>
      <c r="BG716" s="440"/>
      <c r="BH716" s="116"/>
      <c r="BI716" s="386"/>
      <c r="BJ716" s="378"/>
      <c r="BK716" s="378"/>
      <c r="BL716" s="386"/>
      <c r="BM716" s="374">
        <v>0</v>
      </c>
      <c r="BN716" s="384"/>
      <c r="BO716" s="384"/>
    </row>
    <row r="717" spans="1:67" ht="24" customHeight="1" x14ac:dyDescent="0.3">
      <c r="A717" s="364" t="s">
        <v>4512</v>
      </c>
      <c r="B717" s="365" t="s">
        <v>4513</v>
      </c>
      <c r="C717" s="366" t="s">
        <v>4514</v>
      </c>
      <c r="D717" s="367">
        <f t="shared" si="28"/>
        <v>0</v>
      </c>
      <c r="E717" s="368">
        <f t="shared" si="29"/>
        <v>0</v>
      </c>
      <c r="F717" s="368">
        <f t="shared" si="30"/>
        <v>0</v>
      </c>
      <c r="G717" s="368">
        <f t="shared" si="31"/>
        <v>0</v>
      </c>
      <c r="H717" s="368">
        <f t="shared" si="32"/>
        <v>0</v>
      </c>
      <c r="I717" s="368">
        <f t="shared" si="33"/>
        <v>0</v>
      </c>
      <c r="J717" s="368">
        <f t="shared" si="34"/>
        <v>0</v>
      </c>
      <c r="K717" s="368">
        <f t="shared" si="35"/>
        <v>0</v>
      </c>
      <c r="L717" s="368">
        <f t="shared" si="36"/>
        <v>0</v>
      </c>
      <c r="M717" s="369">
        <f t="shared" si="37"/>
        <v>0</v>
      </c>
      <c r="N717" s="370">
        <f t="shared" si="38"/>
        <v>0</v>
      </c>
      <c r="O717" s="371"/>
      <c r="P717" s="372">
        <f t="shared" si="39"/>
        <v>0</v>
      </c>
      <c r="Q717" s="373" t="str">
        <f t="shared" si="40"/>
        <v/>
      </c>
      <c r="R717" s="383">
        <v>0</v>
      </c>
      <c r="S717" s="384"/>
      <c r="T717" s="384"/>
      <c r="U717" s="385"/>
      <c r="V717" s="385"/>
      <c r="W717" s="386">
        <v>0</v>
      </c>
      <c r="X717" s="123"/>
      <c r="Y717" s="385"/>
      <c r="Z717" s="384"/>
      <c r="AA717" s="384"/>
      <c r="AB717" s="385"/>
      <c r="AC717" s="113">
        <v>0</v>
      </c>
      <c r="AD717" s="386">
        <v>0</v>
      </c>
      <c r="AE717" s="109">
        <v>0</v>
      </c>
      <c r="AF717" s="116"/>
      <c r="AG717" s="116"/>
      <c r="AH717" s="124">
        <v>0</v>
      </c>
      <c r="AI717" s="386">
        <v>0</v>
      </c>
      <c r="AJ717" s="396">
        <v>0</v>
      </c>
      <c r="AK717" s="374"/>
      <c r="AL717" s="385"/>
      <c r="AM717" s="117">
        <v>0</v>
      </c>
      <c r="AN717" s="375">
        <v>0</v>
      </c>
      <c r="AO717" s="374">
        <v>0</v>
      </c>
      <c r="AP717" s="376"/>
      <c r="AQ717" s="384"/>
      <c r="AR717" s="386">
        <v>0</v>
      </c>
      <c r="AS717" s="387">
        <v>0</v>
      </c>
      <c r="AT717" s="384"/>
      <c r="AU717" s="374"/>
      <c r="AV717" s="384"/>
      <c r="AW717" s="374"/>
      <c r="AX717" s="392"/>
      <c r="AY717" s="384"/>
      <c r="AZ717" s="385"/>
      <c r="BA717" s="385"/>
      <c r="BB717" s="377">
        <v>0</v>
      </c>
      <c r="BC717" s="377">
        <v>0</v>
      </c>
      <c r="BD717" s="377">
        <v>0</v>
      </c>
      <c r="BE717" s="378"/>
      <c r="BF717" s="444"/>
      <c r="BG717" s="444"/>
      <c r="BH717" s="116"/>
      <c r="BI717" s="386"/>
      <c r="BJ717" s="378"/>
      <c r="BK717" s="378"/>
      <c r="BL717" s="386"/>
      <c r="BM717" s="383">
        <v>0</v>
      </c>
      <c r="BN717" s="384"/>
      <c r="BO717" s="384"/>
    </row>
    <row r="718" spans="1:67" ht="24" customHeight="1" x14ac:dyDescent="0.3">
      <c r="A718" s="364" t="s">
        <v>4515</v>
      </c>
      <c r="B718" s="365" t="s">
        <v>4516</v>
      </c>
      <c r="C718" s="366" t="s">
        <v>5333</v>
      </c>
      <c r="D718" s="367">
        <f t="shared" si="28"/>
        <v>20</v>
      </c>
      <c r="E718" s="368">
        <f t="shared" si="29"/>
        <v>16</v>
      </c>
      <c r="F718" s="368">
        <f t="shared" si="30"/>
        <v>0</v>
      </c>
      <c r="G718" s="368">
        <f t="shared" si="31"/>
        <v>0</v>
      </c>
      <c r="H718" s="368">
        <f t="shared" si="32"/>
        <v>0</v>
      </c>
      <c r="I718" s="368">
        <f t="shared" si="33"/>
        <v>0</v>
      </c>
      <c r="J718" s="368">
        <f t="shared" si="34"/>
        <v>0</v>
      </c>
      <c r="K718" s="368">
        <f t="shared" si="35"/>
        <v>0</v>
      </c>
      <c r="L718" s="368">
        <f t="shared" si="36"/>
        <v>0</v>
      </c>
      <c r="M718" s="369">
        <f t="shared" si="37"/>
        <v>0</v>
      </c>
      <c r="N718" s="370">
        <f t="shared" si="38"/>
        <v>36</v>
      </c>
      <c r="O718" s="371"/>
      <c r="P718" s="372">
        <f t="shared" si="39"/>
        <v>36</v>
      </c>
      <c r="Q718" s="373">
        <f t="shared" si="40"/>
        <v>269</v>
      </c>
      <c r="R718" s="374">
        <v>0</v>
      </c>
      <c r="S718" s="119"/>
      <c r="T718" s="119"/>
      <c r="U718" s="113"/>
      <c r="V718" s="113"/>
      <c r="W718" s="117">
        <v>0</v>
      </c>
      <c r="X718" s="123"/>
      <c r="Y718" s="113"/>
      <c r="Z718" s="119"/>
      <c r="AA718" s="119"/>
      <c r="AB718" s="113"/>
      <c r="AC718" s="385">
        <v>20</v>
      </c>
      <c r="AD718" s="117">
        <v>0</v>
      </c>
      <c r="AE718" s="214">
        <v>0</v>
      </c>
      <c r="AF718" s="116"/>
      <c r="AG718" s="116"/>
      <c r="AH718" s="124">
        <v>0</v>
      </c>
      <c r="AI718" s="117">
        <v>0</v>
      </c>
      <c r="AJ718" s="375">
        <v>0</v>
      </c>
      <c r="AK718" s="374"/>
      <c r="AL718" s="113"/>
      <c r="AM718" s="386">
        <v>0</v>
      </c>
      <c r="AN718" s="396">
        <v>0</v>
      </c>
      <c r="AO718" s="374">
        <v>0</v>
      </c>
      <c r="AP718" s="376"/>
      <c r="AQ718" s="119"/>
      <c r="AR718" s="117">
        <v>0</v>
      </c>
      <c r="AS718" s="123">
        <v>0</v>
      </c>
      <c r="AT718" s="119"/>
      <c r="AU718" s="374"/>
      <c r="AV718" s="119"/>
      <c r="AW718" s="374"/>
      <c r="AX718" s="126">
        <v>16</v>
      </c>
      <c r="AY718" s="119"/>
      <c r="AZ718" s="113"/>
      <c r="BA718" s="113"/>
      <c r="BB718" s="377">
        <v>0</v>
      </c>
      <c r="BC718" s="377">
        <v>0</v>
      </c>
      <c r="BD718" s="377">
        <v>0</v>
      </c>
      <c r="BE718" s="378"/>
      <c r="BF718" s="109"/>
      <c r="BG718" s="109"/>
      <c r="BH718" s="116"/>
      <c r="BI718" s="117"/>
      <c r="BJ718" s="378"/>
      <c r="BK718" s="378"/>
      <c r="BL718" s="117"/>
      <c r="BM718" s="374">
        <v>0</v>
      </c>
      <c r="BN718" s="119"/>
      <c r="BO718" s="119"/>
    </row>
    <row r="719" spans="1:67" ht="24" customHeight="1" x14ac:dyDescent="0.3">
      <c r="A719" s="364" t="s">
        <v>4517</v>
      </c>
      <c r="B719" s="365" t="s">
        <v>4518</v>
      </c>
      <c r="C719" s="366" t="s">
        <v>1937</v>
      </c>
      <c r="D719" s="367">
        <f t="shared" si="28"/>
        <v>12</v>
      </c>
      <c r="E719" s="368">
        <f t="shared" si="29"/>
        <v>11</v>
      </c>
      <c r="F719" s="368">
        <f t="shared" si="30"/>
        <v>10</v>
      </c>
      <c r="G719" s="368">
        <f t="shared" si="31"/>
        <v>1</v>
      </c>
      <c r="H719" s="368">
        <f t="shared" si="32"/>
        <v>0</v>
      </c>
      <c r="I719" s="368">
        <f t="shared" si="33"/>
        <v>0</v>
      </c>
      <c r="J719" s="368">
        <f t="shared" si="34"/>
        <v>0</v>
      </c>
      <c r="K719" s="368">
        <f t="shared" si="35"/>
        <v>0</v>
      </c>
      <c r="L719" s="368">
        <f t="shared" si="36"/>
        <v>0</v>
      </c>
      <c r="M719" s="369">
        <f t="shared" si="37"/>
        <v>0</v>
      </c>
      <c r="N719" s="370">
        <f t="shared" si="38"/>
        <v>34</v>
      </c>
      <c r="O719" s="371"/>
      <c r="P719" s="372">
        <f t="shared" si="39"/>
        <v>34</v>
      </c>
      <c r="Q719" s="373">
        <f t="shared" si="40"/>
        <v>292</v>
      </c>
      <c r="R719" s="374">
        <v>0</v>
      </c>
      <c r="S719" s="119"/>
      <c r="T719" s="119"/>
      <c r="U719" s="113"/>
      <c r="V719" s="113"/>
      <c r="W719" s="386">
        <v>0</v>
      </c>
      <c r="X719" s="123"/>
      <c r="Y719" s="113"/>
      <c r="Z719" s="119"/>
      <c r="AA719" s="119"/>
      <c r="AB719" s="113">
        <v>12</v>
      </c>
      <c r="AC719" s="113">
        <v>11</v>
      </c>
      <c r="AD719" s="386">
        <v>0</v>
      </c>
      <c r="AE719" s="214">
        <v>0</v>
      </c>
      <c r="AF719" s="116"/>
      <c r="AG719" s="116"/>
      <c r="AH719" s="389">
        <v>0</v>
      </c>
      <c r="AI719" s="386">
        <v>0</v>
      </c>
      <c r="AJ719" s="396">
        <v>0</v>
      </c>
      <c r="AK719" s="374"/>
      <c r="AL719" s="113"/>
      <c r="AM719" s="386">
        <v>0</v>
      </c>
      <c r="AN719" s="396">
        <v>0</v>
      </c>
      <c r="AO719" s="374">
        <v>0</v>
      </c>
      <c r="AP719" s="376"/>
      <c r="AQ719" s="119"/>
      <c r="AR719" s="117">
        <v>0</v>
      </c>
      <c r="AS719" s="123">
        <v>0</v>
      </c>
      <c r="AT719" s="119"/>
      <c r="AU719" s="374"/>
      <c r="AV719" s="119"/>
      <c r="AW719" s="374"/>
      <c r="AX719" s="126"/>
      <c r="AY719" s="119">
        <v>10</v>
      </c>
      <c r="AZ719" s="113"/>
      <c r="BA719" s="113"/>
      <c r="BB719" s="394">
        <v>0</v>
      </c>
      <c r="BC719" s="394">
        <v>0</v>
      </c>
      <c r="BD719" s="394">
        <v>0</v>
      </c>
      <c r="BE719" s="378"/>
      <c r="BF719" s="109"/>
      <c r="BG719" s="109"/>
      <c r="BH719" s="116">
        <v>1</v>
      </c>
      <c r="BI719" s="117"/>
      <c r="BJ719" s="378"/>
      <c r="BK719" s="378"/>
      <c r="BL719" s="117"/>
      <c r="BM719" s="383">
        <v>0</v>
      </c>
      <c r="BN719" s="119"/>
      <c r="BO719" s="119"/>
    </row>
    <row r="720" spans="1:67" ht="24" customHeight="1" x14ac:dyDescent="0.3">
      <c r="A720" s="364" t="s">
        <v>4519</v>
      </c>
      <c r="B720" s="365" t="s">
        <v>4520</v>
      </c>
      <c r="C720" s="366" t="s">
        <v>3222</v>
      </c>
      <c r="D720" s="367">
        <f t="shared" si="28"/>
        <v>14</v>
      </c>
      <c r="E720" s="368">
        <f t="shared" si="29"/>
        <v>12</v>
      </c>
      <c r="F720" s="368">
        <f t="shared" si="30"/>
        <v>0</v>
      </c>
      <c r="G720" s="368">
        <f t="shared" si="31"/>
        <v>0</v>
      </c>
      <c r="H720" s="368">
        <f t="shared" si="32"/>
        <v>0</v>
      </c>
      <c r="I720" s="368">
        <f t="shared" si="33"/>
        <v>0</v>
      </c>
      <c r="J720" s="368">
        <f t="shared" si="34"/>
        <v>0</v>
      </c>
      <c r="K720" s="368">
        <f t="shared" si="35"/>
        <v>0</v>
      </c>
      <c r="L720" s="368">
        <f t="shared" si="36"/>
        <v>0</v>
      </c>
      <c r="M720" s="369">
        <f t="shared" si="37"/>
        <v>0</v>
      </c>
      <c r="N720" s="370">
        <f t="shared" si="38"/>
        <v>26</v>
      </c>
      <c r="O720" s="371"/>
      <c r="P720" s="372">
        <f t="shared" si="39"/>
        <v>26</v>
      </c>
      <c r="Q720" s="373">
        <f t="shared" si="40"/>
        <v>346</v>
      </c>
      <c r="R720" s="383">
        <v>0</v>
      </c>
      <c r="S720" s="119"/>
      <c r="T720" s="119"/>
      <c r="U720" s="113"/>
      <c r="V720" s="113"/>
      <c r="W720" s="117">
        <v>0</v>
      </c>
      <c r="X720" s="387"/>
      <c r="Y720" s="113"/>
      <c r="Z720" s="119"/>
      <c r="AA720" s="119"/>
      <c r="AB720" s="113">
        <v>14</v>
      </c>
      <c r="AC720" s="113">
        <v>0</v>
      </c>
      <c r="AD720" s="117">
        <v>0</v>
      </c>
      <c r="AE720" s="109">
        <v>0</v>
      </c>
      <c r="AF720" s="116"/>
      <c r="AG720" s="116"/>
      <c r="AH720" s="124">
        <v>0</v>
      </c>
      <c r="AI720" s="117">
        <v>0</v>
      </c>
      <c r="AJ720" s="375">
        <v>0</v>
      </c>
      <c r="AK720" s="383"/>
      <c r="AL720" s="113"/>
      <c r="AM720" s="117">
        <v>0</v>
      </c>
      <c r="AN720" s="375">
        <v>0</v>
      </c>
      <c r="AO720" s="374">
        <v>0</v>
      </c>
      <c r="AP720" s="391"/>
      <c r="AQ720" s="119"/>
      <c r="AR720" s="117">
        <v>0</v>
      </c>
      <c r="AS720" s="387">
        <v>0</v>
      </c>
      <c r="AT720" s="119"/>
      <c r="AU720" s="374"/>
      <c r="AV720" s="119"/>
      <c r="AW720" s="374"/>
      <c r="AX720" s="126">
        <v>12</v>
      </c>
      <c r="AY720" s="119"/>
      <c r="AZ720" s="113"/>
      <c r="BA720" s="113"/>
      <c r="BB720" s="377">
        <v>0</v>
      </c>
      <c r="BC720" s="377">
        <v>0</v>
      </c>
      <c r="BD720" s="377">
        <v>0</v>
      </c>
      <c r="BE720" s="378"/>
      <c r="BF720" s="109"/>
      <c r="BG720" s="109"/>
      <c r="BH720" s="116"/>
      <c r="BI720" s="117"/>
      <c r="BJ720" s="378"/>
      <c r="BK720" s="378"/>
      <c r="BL720" s="117"/>
      <c r="BM720" s="374">
        <v>0</v>
      </c>
      <c r="BN720" s="119"/>
      <c r="BO720" s="119"/>
    </row>
    <row r="721" spans="1:67" ht="24" customHeight="1" x14ac:dyDescent="0.3">
      <c r="A721" s="364">
        <v>711029</v>
      </c>
      <c r="B721" s="365" t="s">
        <v>4522</v>
      </c>
      <c r="C721" s="366" t="s">
        <v>1575</v>
      </c>
      <c r="D721" s="367">
        <f t="shared" si="28"/>
        <v>4</v>
      </c>
      <c r="E721" s="368">
        <f t="shared" si="29"/>
        <v>0</v>
      </c>
      <c r="F721" s="368">
        <f t="shared" si="30"/>
        <v>0</v>
      </c>
      <c r="G721" s="368">
        <f t="shared" si="31"/>
        <v>0</v>
      </c>
      <c r="H721" s="368">
        <f t="shared" si="32"/>
        <v>0</v>
      </c>
      <c r="I721" s="368">
        <f t="shared" si="33"/>
        <v>0</v>
      </c>
      <c r="J721" s="368">
        <f t="shared" si="34"/>
        <v>0</v>
      </c>
      <c r="K721" s="368">
        <f t="shared" si="35"/>
        <v>0</v>
      </c>
      <c r="L721" s="368">
        <f t="shared" si="36"/>
        <v>0</v>
      </c>
      <c r="M721" s="369">
        <f t="shared" si="37"/>
        <v>0</v>
      </c>
      <c r="N721" s="370">
        <f t="shared" si="38"/>
        <v>4</v>
      </c>
      <c r="O721" s="371"/>
      <c r="P721" s="372">
        <f t="shared" si="39"/>
        <v>4</v>
      </c>
      <c r="Q721" s="373">
        <f t="shared" si="40"/>
        <v>829</v>
      </c>
      <c r="R721" s="374">
        <v>0</v>
      </c>
      <c r="S721" s="119"/>
      <c r="T721" s="119"/>
      <c r="U721" s="113"/>
      <c r="V721" s="113"/>
      <c r="W721" s="117">
        <v>0</v>
      </c>
      <c r="X721" s="387"/>
      <c r="Y721" s="113"/>
      <c r="Z721" s="119"/>
      <c r="AA721" s="119"/>
      <c r="AB721" s="113"/>
      <c r="AC721" s="113">
        <v>4</v>
      </c>
      <c r="AD721" s="117">
        <v>0</v>
      </c>
      <c r="AE721" s="214">
        <v>0</v>
      </c>
      <c r="AF721" s="116"/>
      <c r="AG721" s="116"/>
      <c r="AH721" s="124">
        <v>0</v>
      </c>
      <c r="AI721" s="117">
        <v>0</v>
      </c>
      <c r="AJ721" s="396">
        <v>0</v>
      </c>
      <c r="AK721" s="383"/>
      <c r="AL721" s="113"/>
      <c r="AM721" s="386">
        <v>0</v>
      </c>
      <c r="AN721" s="396">
        <v>0</v>
      </c>
      <c r="AO721" s="374">
        <v>0</v>
      </c>
      <c r="AP721" s="391"/>
      <c r="AQ721" s="119"/>
      <c r="AR721" s="117">
        <v>0</v>
      </c>
      <c r="AS721" s="387">
        <v>0</v>
      </c>
      <c r="AT721" s="119"/>
      <c r="AU721" s="374"/>
      <c r="AV721" s="119"/>
      <c r="AW721" s="374"/>
      <c r="AX721" s="126"/>
      <c r="AY721" s="119"/>
      <c r="AZ721" s="113"/>
      <c r="BA721" s="113"/>
      <c r="BB721" s="377">
        <v>0</v>
      </c>
      <c r="BC721" s="377">
        <v>0</v>
      </c>
      <c r="BD721" s="377">
        <v>0</v>
      </c>
      <c r="BE721" s="378"/>
      <c r="BF721" s="109"/>
      <c r="BG721" s="109"/>
      <c r="BH721" s="116"/>
      <c r="BI721" s="117"/>
      <c r="BJ721" s="378"/>
      <c r="BK721" s="378"/>
      <c r="BL721" s="117"/>
      <c r="BM721" s="374">
        <v>0</v>
      </c>
      <c r="BN721" s="119"/>
      <c r="BO721" s="119"/>
    </row>
    <row r="722" spans="1:67" ht="24" customHeight="1" x14ac:dyDescent="0.3">
      <c r="A722" s="379" t="s">
        <v>1417</v>
      </c>
      <c r="B722" s="365" t="s">
        <v>5343</v>
      </c>
      <c r="C722" s="366" t="s">
        <v>138</v>
      </c>
      <c r="D722" s="367">
        <f t="shared" si="28"/>
        <v>1</v>
      </c>
      <c r="E722" s="368">
        <f t="shared" si="29"/>
        <v>0</v>
      </c>
      <c r="F722" s="368">
        <f t="shared" si="30"/>
        <v>0</v>
      </c>
      <c r="G722" s="368">
        <f t="shared" si="31"/>
        <v>0</v>
      </c>
      <c r="H722" s="368">
        <f t="shared" si="32"/>
        <v>0</v>
      </c>
      <c r="I722" s="368">
        <f t="shared" si="33"/>
        <v>0</v>
      </c>
      <c r="J722" s="368">
        <f t="shared" si="34"/>
        <v>0</v>
      </c>
      <c r="K722" s="368">
        <f t="shared" si="35"/>
        <v>0</v>
      </c>
      <c r="L722" s="368">
        <f t="shared" si="36"/>
        <v>0</v>
      </c>
      <c r="M722" s="369">
        <f t="shared" si="37"/>
        <v>0</v>
      </c>
      <c r="N722" s="370">
        <f t="shared" si="38"/>
        <v>1</v>
      </c>
      <c r="O722" s="371"/>
      <c r="P722" s="372">
        <f t="shared" si="39"/>
        <v>1</v>
      </c>
      <c r="Q722" s="373">
        <f t="shared" si="40"/>
        <v>941</v>
      </c>
      <c r="R722" s="374">
        <v>0</v>
      </c>
      <c r="S722" s="119">
        <v>1</v>
      </c>
      <c r="T722" s="119"/>
      <c r="U722" s="113"/>
      <c r="V722" s="113"/>
      <c r="W722" s="117">
        <v>0</v>
      </c>
      <c r="X722" s="123"/>
      <c r="Y722" s="113"/>
      <c r="Z722" s="119"/>
      <c r="AA722" s="119"/>
      <c r="AB722" s="113"/>
      <c r="AC722" s="113">
        <v>0</v>
      </c>
      <c r="AD722" s="117">
        <v>0</v>
      </c>
      <c r="AE722" s="109">
        <v>0</v>
      </c>
      <c r="AF722" s="116"/>
      <c r="AG722" s="116"/>
      <c r="AH722" s="124">
        <v>0</v>
      </c>
      <c r="AI722" s="117">
        <v>0</v>
      </c>
      <c r="AJ722" s="375">
        <v>0</v>
      </c>
      <c r="AK722" s="374"/>
      <c r="AL722" s="113"/>
      <c r="AM722" s="386">
        <v>0</v>
      </c>
      <c r="AN722" s="390">
        <v>0</v>
      </c>
      <c r="AO722" s="383">
        <v>0</v>
      </c>
      <c r="AP722" s="376"/>
      <c r="AQ722" s="119"/>
      <c r="AR722" s="117">
        <v>0</v>
      </c>
      <c r="AS722" s="123">
        <v>0</v>
      </c>
      <c r="AT722" s="119"/>
      <c r="AU722" s="383"/>
      <c r="AV722" s="119"/>
      <c r="AW722" s="383"/>
      <c r="AX722" s="392"/>
      <c r="AY722" s="119"/>
      <c r="AZ722" s="113"/>
      <c r="BA722" s="113"/>
      <c r="BB722" s="394">
        <v>0</v>
      </c>
      <c r="BC722" s="394">
        <v>0</v>
      </c>
      <c r="BD722" s="394">
        <v>0</v>
      </c>
      <c r="BE722" s="378"/>
      <c r="BF722" s="214"/>
      <c r="BG722" s="214"/>
      <c r="BH722" s="116"/>
      <c r="BI722" s="117"/>
      <c r="BJ722" s="378"/>
      <c r="BK722" s="378"/>
      <c r="BL722" s="117"/>
      <c r="BM722" s="374">
        <v>0</v>
      </c>
      <c r="BN722" s="119"/>
      <c r="BO722" s="119"/>
    </row>
    <row r="723" spans="1:67" ht="24" customHeight="1" x14ac:dyDescent="0.3">
      <c r="A723" s="364" t="s">
        <v>4523</v>
      </c>
      <c r="B723" s="438" t="s">
        <v>4524</v>
      </c>
      <c r="C723" s="439" t="s">
        <v>2025</v>
      </c>
      <c r="D723" s="367">
        <f t="shared" si="28"/>
        <v>3</v>
      </c>
      <c r="E723" s="368">
        <f t="shared" si="29"/>
        <v>0</v>
      </c>
      <c r="F723" s="368">
        <f t="shared" si="30"/>
        <v>0</v>
      </c>
      <c r="G723" s="368">
        <f t="shared" si="31"/>
        <v>0</v>
      </c>
      <c r="H723" s="368">
        <f t="shared" si="32"/>
        <v>0</v>
      </c>
      <c r="I723" s="368">
        <f t="shared" si="33"/>
        <v>0</v>
      </c>
      <c r="J723" s="368">
        <f t="shared" si="34"/>
        <v>0</v>
      </c>
      <c r="K723" s="368">
        <f t="shared" si="35"/>
        <v>0</v>
      </c>
      <c r="L723" s="368">
        <f t="shared" si="36"/>
        <v>0</v>
      </c>
      <c r="M723" s="369">
        <f t="shared" si="37"/>
        <v>0</v>
      </c>
      <c r="N723" s="446">
        <f t="shared" si="38"/>
        <v>3</v>
      </c>
      <c r="O723" s="371"/>
      <c r="P723" s="372">
        <f t="shared" si="39"/>
        <v>3</v>
      </c>
      <c r="Q723" s="373">
        <f t="shared" si="40"/>
        <v>853</v>
      </c>
      <c r="R723" s="383">
        <v>0</v>
      </c>
      <c r="S723" s="119"/>
      <c r="T723" s="119"/>
      <c r="U723" s="113"/>
      <c r="V723" s="113"/>
      <c r="W723" s="117">
        <v>0</v>
      </c>
      <c r="X723" s="123"/>
      <c r="Y723" s="113"/>
      <c r="Z723" s="119"/>
      <c r="AA723" s="119"/>
      <c r="AB723" s="113"/>
      <c r="AC723" s="113">
        <v>3</v>
      </c>
      <c r="AD723" s="386">
        <v>0</v>
      </c>
      <c r="AE723" s="109">
        <v>0</v>
      </c>
      <c r="AF723" s="388"/>
      <c r="AG723" s="388"/>
      <c r="AH723" s="124">
        <v>0</v>
      </c>
      <c r="AI723" s="386">
        <v>0</v>
      </c>
      <c r="AJ723" s="396">
        <v>0</v>
      </c>
      <c r="AK723" s="374"/>
      <c r="AL723" s="113"/>
      <c r="AM723" s="117">
        <v>0</v>
      </c>
      <c r="AN723" s="375">
        <v>0</v>
      </c>
      <c r="AO723" s="374">
        <v>0</v>
      </c>
      <c r="AP723" s="376"/>
      <c r="AQ723" s="119"/>
      <c r="AR723" s="117">
        <v>0</v>
      </c>
      <c r="AS723" s="123">
        <v>0</v>
      </c>
      <c r="AT723" s="119"/>
      <c r="AU723" s="374"/>
      <c r="AV723" s="119"/>
      <c r="AW723" s="374"/>
      <c r="AX723" s="392"/>
      <c r="AY723" s="119"/>
      <c r="AZ723" s="113"/>
      <c r="BA723" s="113"/>
      <c r="BB723" s="377">
        <v>0</v>
      </c>
      <c r="BC723" s="377">
        <v>0</v>
      </c>
      <c r="BD723" s="377">
        <v>0</v>
      </c>
      <c r="BE723" s="393"/>
      <c r="BF723" s="109"/>
      <c r="BG723" s="109"/>
      <c r="BH723" s="388"/>
      <c r="BI723" s="117"/>
      <c r="BJ723" s="393"/>
      <c r="BK723" s="393"/>
      <c r="BL723" s="117"/>
      <c r="BM723" s="374">
        <v>0</v>
      </c>
      <c r="BN723" s="119"/>
      <c r="BO723" s="119"/>
    </row>
    <row r="724" spans="1:67" ht="24" customHeight="1" x14ac:dyDescent="0.3">
      <c r="A724" s="380" t="s">
        <v>4525</v>
      </c>
      <c r="B724" s="442" t="s">
        <v>4526</v>
      </c>
      <c r="C724" s="443" t="s">
        <v>1885</v>
      </c>
      <c r="D724" s="367">
        <f t="shared" si="28"/>
        <v>48</v>
      </c>
      <c r="E724" s="368">
        <f t="shared" si="29"/>
        <v>6</v>
      </c>
      <c r="F724" s="368">
        <f t="shared" si="30"/>
        <v>0</v>
      </c>
      <c r="G724" s="368">
        <f t="shared" si="31"/>
        <v>0</v>
      </c>
      <c r="H724" s="368">
        <f t="shared" si="32"/>
        <v>0</v>
      </c>
      <c r="I724" s="368">
        <f t="shared" si="33"/>
        <v>0</v>
      </c>
      <c r="J724" s="368">
        <f t="shared" si="34"/>
        <v>0</v>
      </c>
      <c r="K724" s="368">
        <f t="shared" si="35"/>
        <v>0</v>
      </c>
      <c r="L724" s="368">
        <f t="shared" si="36"/>
        <v>0</v>
      </c>
      <c r="M724" s="369">
        <f t="shared" si="37"/>
        <v>0</v>
      </c>
      <c r="N724" s="370">
        <f t="shared" si="38"/>
        <v>54</v>
      </c>
      <c r="O724" s="371"/>
      <c r="P724" s="372">
        <f t="shared" si="39"/>
        <v>54</v>
      </c>
      <c r="Q724" s="373">
        <f t="shared" si="40"/>
        <v>189</v>
      </c>
      <c r="R724" s="374">
        <v>0</v>
      </c>
      <c r="S724" s="384"/>
      <c r="T724" s="384"/>
      <c r="U724" s="385"/>
      <c r="V724" s="385"/>
      <c r="W724" s="117">
        <v>0</v>
      </c>
      <c r="X724" s="123"/>
      <c r="Y724" s="385"/>
      <c r="Z724" s="384"/>
      <c r="AA724" s="384"/>
      <c r="AB724" s="385">
        <v>48</v>
      </c>
      <c r="AC724" s="385">
        <v>0</v>
      </c>
      <c r="AD724" s="117">
        <v>0</v>
      </c>
      <c r="AE724" s="444">
        <v>0</v>
      </c>
      <c r="AF724" s="116"/>
      <c r="AG724" s="116"/>
      <c r="AH724" s="124">
        <v>0</v>
      </c>
      <c r="AI724" s="117">
        <v>0</v>
      </c>
      <c r="AJ724" s="396">
        <v>0</v>
      </c>
      <c r="AK724" s="374"/>
      <c r="AL724" s="385"/>
      <c r="AM724" s="386">
        <v>0</v>
      </c>
      <c r="AN724" s="396">
        <v>0</v>
      </c>
      <c r="AO724" s="374">
        <v>0</v>
      </c>
      <c r="AP724" s="376"/>
      <c r="AQ724" s="384"/>
      <c r="AR724" s="117">
        <v>0</v>
      </c>
      <c r="AS724" s="123">
        <v>0</v>
      </c>
      <c r="AT724" s="384"/>
      <c r="AU724" s="374"/>
      <c r="AV724" s="384"/>
      <c r="AW724" s="374"/>
      <c r="AX724" s="126">
        <v>6</v>
      </c>
      <c r="AY724" s="384"/>
      <c r="AZ724" s="385"/>
      <c r="BA724" s="385"/>
      <c r="BB724" s="377">
        <v>0</v>
      </c>
      <c r="BC724" s="377">
        <v>0</v>
      </c>
      <c r="BD724" s="377">
        <v>0</v>
      </c>
      <c r="BE724" s="378"/>
      <c r="BF724" s="109"/>
      <c r="BG724" s="109"/>
      <c r="BH724" s="116"/>
      <c r="BI724" s="117"/>
      <c r="BJ724" s="378"/>
      <c r="BK724" s="378"/>
      <c r="BL724" s="117"/>
      <c r="BM724" s="383">
        <v>0</v>
      </c>
      <c r="BN724" s="384"/>
      <c r="BO724" s="384"/>
    </row>
    <row r="725" spans="1:67" ht="24" customHeight="1" x14ac:dyDescent="0.3">
      <c r="A725" s="364" t="s">
        <v>4527</v>
      </c>
      <c r="B725" s="365" t="s">
        <v>4528</v>
      </c>
      <c r="C725" s="366" t="s">
        <v>1885</v>
      </c>
      <c r="D725" s="367">
        <f t="shared" si="28"/>
        <v>180</v>
      </c>
      <c r="E725" s="368">
        <f t="shared" si="29"/>
        <v>36</v>
      </c>
      <c r="F725" s="368">
        <f t="shared" si="30"/>
        <v>17</v>
      </c>
      <c r="G725" s="368">
        <f t="shared" si="31"/>
        <v>0</v>
      </c>
      <c r="H725" s="368">
        <f t="shared" si="32"/>
        <v>0</v>
      </c>
      <c r="I725" s="368">
        <f t="shared" si="33"/>
        <v>0</v>
      </c>
      <c r="J725" s="368">
        <f t="shared" si="34"/>
        <v>0</v>
      </c>
      <c r="K725" s="368">
        <f t="shared" si="35"/>
        <v>0</v>
      </c>
      <c r="L725" s="368">
        <f t="shared" si="36"/>
        <v>0</v>
      </c>
      <c r="M725" s="369">
        <f t="shared" si="37"/>
        <v>0</v>
      </c>
      <c r="N725" s="370">
        <f t="shared" si="38"/>
        <v>233</v>
      </c>
      <c r="O725" s="371"/>
      <c r="P725" s="372">
        <f t="shared" si="39"/>
        <v>233</v>
      </c>
      <c r="Q725" s="373">
        <f t="shared" si="40"/>
        <v>77</v>
      </c>
      <c r="R725" s="374">
        <v>0</v>
      </c>
      <c r="S725" s="384"/>
      <c r="T725" s="384"/>
      <c r="U725" s="385"/>
      <c r="V725" s="385"/>
      <c r="W725" s="117">
        <v>0</v>
      </c>
      <c r="X725" s="387"/>
      <c r="Y725" s="385"/>
      <c r="Z725" s="384"/>
      <c r="AA725" s="384"/>
      <c r="AB725" s="385">
        <v>36</v>
      </c>
      <c r="AC725" s="385">
        <v>0</v>
      </c>
      <c r="AD725" s="117">
        <v>0</v>
      </c>
      <c r="AE725" s="109">
        <v>0</v>
      </c>
      <c r="AF725" s="116"/>
      <c r="AG725" s="116"/>
      <c r="AH725" s="124">
        <v>0</v>
      </c>
      <c r="AI725" s="117">
        <v>0</v>
      </c>
      <c r="AJ725" s="375">
        <v>0</v>
      </c>
      <c r="AK725" s="383"/>
      <c r="AL725" s="385"/>
      <c r="AM725" s="117">
        <v>0</v>
      </c>
      <c r="AN725" s="375">
        <v>0</v>
      </c>
      <c r="AO725" s="374">
        <v>0</v>
      </c>
      <c r="AP725" s="391"/>
      <c r="AQ725" s="384"/>
      <c r="AR725" s="117">
        <v>0</v>
      </c>
      <c r="AS725" s="123">
        <v>0</v>
      </c>
      <c r="AT725" s="384"/>
      <c r="AU725" s="374"/>
      <c r="AV725" s="384"/>
      <c r="AW725" s="374"/>
      <c r="AX725" s="126">
        <v>17</v>
      </c>
      <c r="AY725" s="384"/>
      <c r="AZ725" s="385"/>
      <c r="BA725" s="385"/>
      <c r="BB725" s="377">
        <v>0</v>
      </c>
      <c r="BC725" s="377">
        <v>0</v>
      </c>
      <c r="BD725" s="377">
        <v>0</v>
      </c>
      <c r="BE725" s="378">
        <v>180</v>
      </c>
      <c r="BF725" s="109"/>
      <c r="BG725" s="109"/>
      <c r="BH725" s="116"/>
      <c r="BI725" s="117"/>
      <c r="BJ725" s="378"/>
      <c r="BK725" s="378"/>
      <c r="BL725" s="117"/>
      <c r="BM725" s="374">
        <v>0</v>
      </c>
      <c r="BN725" s="384">
        <v>5</v>
      </c>
      <c r="BO725" s="384"/>
    </row>
    <row r="726" spans="1:67" ht="24" customHeight="1" x14ac:dyDescent="0.3">
      <c r="A726" s="379" t="s">
        <v>4529</v>
      </c>
      <c r="B726" s="365" t="s">
        <v>4530</v>
      </c>
      <c r="C726" s="366" t="s">
        <v>113</v>
      </c>
      <c r="D726" s="367">
        <f t="shared" si="28"/>
        <v>0</v>
      </c>
      <c r="E726" s="368">
        <f t="shared" si="29"/>
        <v>0</v>
      </c>
      <c r="F726" s="368">
        <f t="shared" si="30"/>
        <v>0</v>
      </c>
      <c r="G726" s="368">
        <f t="shared" si="31"/>
        <v>0</v>
      </c>
      <c r="H726" s="368">
        <f t="shared" si="32"/>
        <v>0</v>
      </c>
      <c r="I726" s="368">
        <f t="shared" si="33"/>
        <v>0</v>
      </c>
      <c r="J726" s="368">
        <f t="shared" si="34"/>
        <v>0</v>
      </c>
      <c r="K726" s="368">
        <f t="shared" si="35"/>
        <v>0</v>
      </c>
      <c r="L726" s="368">
        <f t="shared" si="36"/>
        <v>0</v>
      </c>
      <c r="M726" s="369">
        <f t="shared" si="37"/>
        <v>0</v>
      </c>
      <c r="N726" s="370">
        <f t="shared" si="38"/>
        <v>0</v>
      </c>
      <c r="O726" s="371"/>
      <c r="P726" s="372">
        <f t="shared" si="39"/>
        <v>0</v>
      </c>
      <c r="Q726" s="373" t="str">
        <f t="shared" si="40"/>
        <v/>
      </c>
      <c r="R726" s="374">
        <v>0</v>
      </c>
      <c r="S726" s="119"/>
      <c r="T726" s="119"/>
      <c r="U726" s="113"/>
      <c r="V726" s="113"/>
      <c r="W726" s="117">
        <v>0</v>
      </c>
      <c r="X726" s="387"/>
      <c r="Y726" s="113"/>
      <c r="Z726" s="119"/>
      <c r="AA726" s="119"/>
      <c r="AB726" s="113"/>
      <c r="AC726" s="113">
        <v>0</v>
      </c>
      <c r="AD726" s="117">
        <v>0</v>
      </c>
      <c r="AE726" s="109">
        <v>0</v>
      </c>
      <c r="AF726" s="116"/>
      <c r="AG726" s="116"/>
      <c r="AH726" s="124">
        <v>0</v>
      </c>
      <c r="AI726" s="117">
        <v>0</v>
      </c>
      <c r="AJ726" s="375">
        <v>0</v>
      </c>
      <c r="AK726" s="383"/>
      <c r="AL726" s="113"/>
      <c r="AM726" s="117">
        <v>0</v>
      </c>
      <c r="AN726" s="375">
        <v>0</v>
      </c>
      <c r="AO726" s="374">
        <v>0</v>
      </c>
      <c r="AP726" s="391"/>
      <c r="AQ726" s="119"/>
      <c r="AR726" s="386">
        <v>0</v>
      </c>
      <c r="AS726" s="123">
        <v>0</v>
      </c>
      <c r="AT726" s="119"/>
      <c r="AU726" s="374"/>
      <c r="AV726" s="119"/>
      <c r="AW726" s="374"/>
      <c r="AX726" s="126"/>
      <c r="AY726" s="119"/>
      <c r="AZ726" s="113"/>
      <c r="BA726" s="113"/>
      <c r="BB726" s="377">
        <v>0</v>
      </c>
      <c r="BC726" s="377">
        <v>0</v>
      </c>
      <c r="BD726" s="377">
        <v>0</v>
      </c>
      <c r="BE726" s="378"/>
      <c r="BF726" s="109"/>
      <c r="BG726" s="109"/>
      <c r="BH726" s="116"/>
      <c r="BI726" s="386"/>
      <c r="BJ726" s="378"/>
      <c r="BK726" s="378"/>
      <c r="BL726" s="386"/>
      <c r="BM726" s="374">
        <v>0</v>
      </c>
      <c r="BN726" s="119"/>
      <c r="BO726" s="119"/>
    </row>
    <row r="727" spans="1:67" ht="24" customHeight="1" x14ac:dyDescent="0.3">
      <c r="A727" s="364">
        <v>920101</v>
      </c>
      <c r="B727" s="365" t="s">
        <v>4532</v>
      </c>
      <c r="C727" s="366" t="s">
        <v>1991</v>
      </c>
      <c r="D727" s="367">
        <f t="shared" si="28"/>
        <v>22</v>
      </c>
      <c r="E727" s="368">
        <f t="shared" si="29"/>
        <v>12</v>
      </c>
      <c r="F727" s="368">
        <f t="shared" si="30"/>
        <v>10</v>
      </c>
      <c r="G727" s="368">
        <f t="shared" si="31"/>
        <v>0</v>
      </c>
      <c r="H727" s="368">
        <f t="shared" si="32"/>
        <v>0</v>
      </c>
      <c r="I727" s="368">
        <f t="shared" si="33"/>
        <v>0</v>
      </c>
      <c r="J727" s="368">
        <f t="shared" si="34"/>
        <v>0</v>
      </c>
      <c r="K727" s="368">
        <f t="shared" si="35"/>
        <v>0</v>
      </c>
      <c r="L727" s="368">
        <f t="shared" si="36"/>
        <v>0</v>
      </c>
      <c r="M727" s="369">
        <f t="shared" si="37"/>
        <v>0</v>
      </c>
      <c r="N727" s="370">
        <f t="shared" si="38"/>
        <v>44</v>
      </c>
      <c r="O727" s="371"/>
      <c r="P727" s="372">
        <f t="shared" si="39"/>
        <v>44</v>
      </c>
      <c r="Q727" s="373">
        <f t="shared" si="40"/>
        <v>235</v>
      </c>
      <c r="R727" s="374">
        <v>0</v>
      </c>
      <c r="S727" s="384"/>
      <c r="T727" s="384"/>
      <c r="U727" s="385"/>
      <c r="V727" s="385"/>
      <c r="W727" s="117">
        <v>0</v>
      </c>
      <c r="X727" s="123"/>
      <c r="Y727" s="385"/>
      <c r="Z727" s="384"/>
      <c r="AA727" s="384"/>
      <c r="AB727" s="385">
        <v>12</v>
      </c>
      <c r="AC727" s="385">
        <v>10</v>
      </c>
      <c r="AD727" s="386">
        <v>0</v>
      </c>
      <c r="AE727" s="214">
        <v>0</v>
      </c>
      <c r="AF727" s="116"/>
      <c r="AG727" s="116"/>
      <c r="AH727" s="124">
        <v>0</v>
      </c>
      <c r="AI727" s="386">
        <v>0</v>
      </c>
      <c r="AJ727" s="390">
        <v>0</v>
      </c>
      <c r="AK727" s="374"/>
      <c r="AL727" s="385"/>
      <c r="AM727" s="117">
        <v>0</v>
      </c>
      <c r="AN727" s="375">
        <v>0</v>
      </c>
      <c r="AO727" s="383">
        <v>0</v>
      </c>
      <c r="AP727" s="376"/>
      <c r="AQ727" s="384"/>
      <c r="AR727" s="117">
        <v>0</v>
      </c>
      <c r="AS727" s="387">
        <v>0</v>
      </c>
      <c r="AT727" s="384"/>
      <c r="AU727" s="383"/>
      <c r="AV727" s="384"/>
      <c r="AW727" s="383"/>
      <c r="AX727" s="126"/>
      <c r="AY727" s="384">
        <v>22</v>
      </c>
      <c r="AZ727" s="385"/>
      <c r="BA727" s="385"/>
      <c r="BB727" s="377">
        <v>0</v>
      </c>
      <c r="BC727" s="377">
        <v>0</v>
      </c>
      <c r="BD727" s="377">
        <v>0</v>
      </c>
      <c r="BE727" s="378"/>
      <c r="BF727" s="109"/>
      <c r="BG727" s="109"/>
      <c r="BH727" s="116"/>
      <c r="BI727" s="117"/>
      <c r="BJ727" s="378"/>
      <c r="BK727" s="378"/>
      <c r="BL727" s="117"/>
      <c r="BM727" s="374">
        <v>0</v>
      </c>
      <c r="BN727" s="384"/>
      <c r="BO727" s="384"/>
    </row>
    <row r="728" spans="1:67" ht="24" customHeight="1" x14ac:dyDescent="0.3">
      <c r="A728" s="364" t="s">
        <v>4533</v>
      </c>
      <c r="B728" s="365" t="s">
        <v>4534</v>
      </c>
      <c r="C728" s="366" t="s">
        <v>2185</v>
      </c>
      <c r="D728" s="367">
        <f t="shared" si="28"/>
        <v>10</v>
      </c>
      <c r="E728" s="368">
        <f t="shared" si="29"/>
        <v>0</v>
      </c>
      <c r="F728" s="368">
        <f t="shared" si="30"/>
        <v>0</v>
      </c>
      <c r="G728" s="368">
        <f t="shared" si="31"/>
        <v>0</v>
      </c>
      <c r="H728" s="368">
        <f t="shared" si="32"/>
        <v>0</v>
      </c>
      <c r="I728" s="368">
        <f t="shared" si="33"/>
        <v>0</v>
      </c>
      <c r="J728" s="368">
        <f t="shared" si="34"/>
        <v>0</v>
      </c>
      <c r="K728" s="368">
        <f t="shared" si="35"/>
        <v>0</v>
      </c>
      <c r="L728" s="368">
        <f t="shared" si="36"/>
        <v>0</v>
      </c>
      <c r="M728" s="369">
        <f t="shared" si="37"/>
        <v>0</v>
      </c>
      <c r="N728" s="370">
        <f t="shared" si="38"/>
        <v>10</v>
      </c>
      <c r="O728" s="371"/>
      <c r="P728" s="372">
        <f t="shared" si="39"/>
        <v>10</v>
      </c>
      <c r="Q728" s="373">
        <f t="shared" si="40"/>
        <v>628</v>
      </c>
      <c r="R728" s="374">
        <v>0</v>
      </c>
      <c r="S728" s="119"/>
      <c r="T728" s="119"/>
      <c r="U728" s="113"/>
      <c r="V728" s="113"/>
      <c r="W728" s="386">
        <v>0</v>
      </c>
      <c r="X728" s="123"/>
      <c r="Y728" s="113"/>
      <c r="Z728" s="119"/>
      <c r="AA728" s="119"/>
      <c r="AB728" s="113"/>
      <c r="AC728" s="113">
        <v>10</v>
      </c>
      <c r="AD728" s="117">
        <v>0</v>
      </c>
      <c r="AE728" s="109">
        <v>0</v>
      </c>
      <c r="AF728" s="116"/>
      <c r="AG728" s="116"/>
      <c r="AH728" s="389">
        <v>0</v>
      </c>
      <c r="AI728" s="117">
        <v>0</v>
      </c>
      <c r="AJ728" s="375">
        <v>0</v>
      </c>
      <c r="AK728" s="374"/>
      <c r="AL728" s="113"/>
      <c r="AM728" s="117">
        <v>0</v>
      </c>
      <c r="AN728" s="375">
        <v>0</v>
      </c>
      <c r="AO728" s="383">
        <v>0</v>
      </c>
      <c r="AP728" s="376"/>
      <c r="AQ728" s="119"/>
      <c r="AR728" s="386">
        <v>0</v>
      </c>
      <c r="AS728" s="387">
        <v>0</v>
      </c>
      <c r="AT728" s="119"/>
      <c r="AU728" s="383"/>
      <c r="AV728" s="119"/>
      <c r="AW728" s="383"/>
      <c r="AX728" s="392"/>
      <c r="AY728" s="119"/>
      <c r="AZ728" s="113"/>
      <c r="BA728" s="113"/>
      <c r="BB728" s="377">
        <v>0</v>
      </c>
      <c r="BC728" s="377">
        <v>0</v>
      </c>
      <c r="BD728" s="377">
        <v>0</v>
      </c>
      <c r="BE728" s="378"/>
      <c r="BF728" s="440"/>
      <c r="BG728" s="440"/>
      <c r="BH728" s="116"/>
      <c r="BI728" s="386"/>
      <c r="BJ728" s="378"/>
      <c r="BK728" s="378"/>
      <c r="BL728" s="386"/>
      <c r="BM728" s="374">
        <v>0</v>
      </c>
      <c r="BN728" s="119"/>
      <c r="BO728" s="119"/>
    </row>
    <row r="729" spans="1:67" ht="24" customHeight="1" x14ac:dyDescent="0.3">
      <c r="A729" s="379" t="s">
        <v>4535</v>
      </c>
      <c r="B729" s="365" t="s">
        <v>4536</v>
      </c>
      <c r="C729" s="366" t="s">
        <v>590</v>
      </c>
      <c r="D729" s="367">
        <f t="shared" si="28"/>
        <v>0</v>
      </c>
      <c r="E729" s="368">
        <f t="shared" si="29"/>
        <v>0</v>
      </c>
      <c r="F729" s="368">
        <f t="shared" si="30"/>
        <v>0</v>
      </c>
      <c r="G729" s="368">
        <f t="shared" si="31"/>
        <v>0</v>
      </c>
      <c r="H729" s="368">
        <f t="shared" si="32"/>
        <v>0</v>
      </c>
      <c r="I729" s="368">
        <f t="shared" si="33"/>
        <v>0</v>
      </c>
      <c r="J729" s="368">
        <f t="shared" si="34"/>
        <v>0</v>
      </c>
      <c r="K729" s="368">
        <f t="shared" si="35"/>
        <v>0</v>
      </c>
      <c r="L729" s="368">
        <f t="shared" si="36"/>
        <v>0</v>
      </c>
      <c r="M729" s="369">
        <f t="shared" si="37"/>
        <v>0</v>
      </c>
      <c r="N729" s="370">
        <f t="shared" si="38"/>
        <v>0</v>
      </c>
      <c r="O729" s="371"/>
      <c r="P729" s="372">
        <f t="shared" si="39"/>
        <v>0</v>
      </c>
      <c r="Q729" s="373" t="str">
        <f t="shared" si="40"/>
        <v/>
      </c>
      <c r="R729" s="374">
        <v>0</v>
      </c>
      <c r="S729" s="384"/>
      <c r="T729" s="384"/>
      <c r="U729" s="385"/>
      <c r="V729" s="385"/>
      <c r="W729" s="386">
        <v>0</v>
      </c>
      <c r="X729" s="123"/>
      <c r="Y729" s="385"/>
      <c r="Z729" s="384"/>
      <c r="AA729" s="384"/>
      <c r="AB729" s="385"/>
      <c r="AC729" s="113">
        <v>0</v>
      </c>
      <c r="AD729" s="117">
        <v>0</v>
      </c>
      <c r="AE729" s="109">
        <v>0</v>
      </c>
      <c r="AF729" s="116"/>
      <c r="AG729" s="116"/>
      <c r="AH729" s="389">
        <v>0</v>
      </c>
      <c r="AI729" s="117">
        <v>0</v>
      </c>
      <c r="AJ729" s="375">
        <v>0</v>
      </c>
      <c r="AK729" s="374"/>
      <c r="AL729" s="385"/>
      <c r="AM729" s="117">
        <v>0</v>
      </c>
      <c r="AN729" s="375">
        <v>0</v>
      </c>
      <c r="AO729" s="374">
        <v>0</v>
      </c>
      <c r="AP729" s="376"/>
      <c r="AQ729" s="384"/>
      <c r="AR729" s="117">
        <v>0</v>
      </c>
      <c r="AS729" s="123">
        <v>0</v>
      </c>
      <c r="AT729" s="384"/>
      <c r="AU729" s="374"/>
      <c r="AV729" s="384"/>
      <c r="AW729" s="374"/>
      <c r="AX729" s="392"/>
      <c r="AY729" s="384"/>
      <c r="AZ729" s="385"/>
      <c r="BA729" s="385"/>
      <c r="BB729" s="377">
        <v>0</v>
      </c>
      <c r="BC729" s="377">
        <v>0</v>
      </c>
      <c r="BD729" s="377">
        <v>0</v>
      </c>
      <c r="BE729" s="378"/>
      <c r="BF729" s="214"/>
      <c r="BG729" s="214"/>
      <c r="BH729" s="116"/>
      <c r="BI729" s="117"/>
      <c r="BJ729" s="378"/>
      <c r="BK729" s="378"/>
      <c r="BL729" s="117"/>
      <c r="BM729" s="374">
        <v>0</v>
      </c>
      <c r="BN729" s="384"/>
      <c r="BO729" s="384"/>
    </row>
    <row r="730" spans="1:67" ht="24" customHeight="1" x14ac:dyDescent="0.3">
      <c r="A730" s="364" t="s">
        <v>4537</v>
      </c>
      <c r="B730" s="365" t="s">
        <v>4538</v>
      </c>
      <c r="C730" s="366" t="s">
        <v>3020</v>
      </c>
      <c r="D730" s="367">
        <f t="shared" si="28"/>
        <v>16</v>
      </c>
      <c r="E730" s="368">
        <f t="shared" si="29"/>
        <v>0</v>
      </c>
      <c r="F730" s="368">
        <f t="shared" si="30"/>
        <v>0</v>
      </c>
      <c r="G730" s="368">
        <f t="shared" si="31"/>
        <v>0</v>
      </c>
      <c r="H730" s="368">
        <f t="shared" si="32"/>
        <v>0</v>
      </c>
      <c r="I730" s="368">
        <f t="shared" si="33"/>
        <v>0</v>
      </c>
      <c r="J730" s="368">
        <f t="shared" si="34"/>
        <v>0</v>
      </c>
      <c r="K730" s="368">
        <f t="shared" si="35"/>
        <v>0</v>
      </c>
      <c r="L730" s="368">
        <f t="shared" si="36"/>
        <v>0</v>
      </c>
      <c r="M730" s="369">
        <f t="shared" si="37"/>
        <v>0</v>
      </c>
      <c r="N730" s="370">
        <f t="shared" si="38"/>
        <v>16</v>
      </c>
      <c r="O730" s="371"/>
      <c r="P730" s="372">
        <f t="shared" si="39"/>
        <v>16</v>
      </c>
      <c r="Q730" s="373">
        <f t="shared" si="40"/>
        <v>488</v>
      </c>
      <c r="R730" s="374">
        <v>0</v>
      </c>
      <c r="S730" s="119"/>
      <c r="T730" s="119"/>
      <c r="U730" s="113"/>
      <c r="V730" s="113"/>
      <c r="W730" s="117">
        <v>0</v>
      </c>
      <c r="X730" s="123"/>
      <c r="Y730" s="113"/>
      <c r="Z730" s="119"/>
      <c r="AA730" s="119"/>
      <c r="AB730" s="113"/>
      <c r="AC730" s="385">
        <v>0</v>
      </c>
      <c r="AD730" s="117">
        <v>0</v>
      </c>
      <c r="AE730" s="109">
        <v>0</v>
      </c>
      <c r="AF730" s="116"/>
      <c r="AG730" s="116"/>
      <c r="AH730" s="124">
        <v>0</v>
      </c>
      <c r="AI730" s="117">
        <v>0</v>
      </c>
      <c r="AJ730" s="375">
        <v>0</v>
      </c>
      <c r="AK730" s="374"/>
      <c r="AL730" s="113"/>
      <c r="AM730" s="117">
        <v>0</v>
      </c>
      <c r="AN730" s="375">
        <v>0</v>
      </c>
      <c r="AO730" s="374">
        <v>0</v>
      </c>
      <c r="AP730" s="376"/>
      <c r="AQ730" s="119"/>
      <c r="AR730" s="117">
        <v>0</v>
      </c>
      <c r="AS730" s="387">
        <v>0</v>
      </c>
      <c r="AT730" s="119"/>
      <c r="AU730" s="374"/>
      <c r="AV730" s="119"/>
      <c r="AW730" s="374"/>
      <c r="AX730" s="126"/>
      <c r="AY730" s="119"/>
      <c r="AZ730" s="113"/>
      <c r="BA730" s="113"/>
      <c r="BB730" s="377">
        <v>0</v>
      </c>
      <c r="BC730" s="377">
        <v>0</v>
      </c>
      <c r="BD730" s="377">
        <v>0</v>
      </c>
      <c r="BE730" s="378"/>
      <c r="BF730" s="444"/>
      <c r="BG730" s="444"/>
      <c r="BH730" s="116"/>
      <c r="BI730" s="117"/>
      <c r="BJ730" s="378">
        <v>16</v>
      </c>
      <c r="BK730" s="378"/>
      <c r="BL730" s="117"/>
      <c r="BM730" s="374">
        <v>0</v>
      </c>
      <c r="BN730" s="119"/>
      <c r="BO730" s="119"/>
    </row>
    <row r="731" spans="1:67" ht="24" customHeight="1" x14ac:dyDescent="0.3">
      <c r="A731" s="364" t="s">
        <v>4539</v>
      </c>
      <c r="B731" s="365" t="s">
        <v>4540</v>
      </c>
      <c r="C731" s="366" t="s">
        <v>4541</v>
      </c>
      <c r="D731" s="367">
        <f t="shared" si="28"/>
        <v>0</v>
      </c>
      <c r="E731" s="368">
        <f t="shared" si="29"/>
        <v>0</v>
      </c>
      <c r="F731" s="368">
        <f t="shared" si="30"/>
        <v>0</v>
      </c>
      <c r="G731" s="368">
        <f t="shared" si="31"/>
        <v>0</v>
      </c>
      <c r="H731" s="368">
        <f t="shared" si="32"/>
        <v>0</v>
      </c>
      <c r="I731" s="368">
        <f t="shared" si="33"/>
        <v>0</v>
      </c>
      <c r="J731" s="368">
        <f t="shared" si="34"/>
        <v>0</v>
      </c>
      <c r="K731" s="368">
        <f t="shared" si="35"/>
        <v>0</v>
      </c>
      <c r="L731" s="368">
        <f t="shared" si="36"/>
        <v>0</v>
      </c>
      <c r="M731" s="369">
        <f t="shared" si="37"/>
        <v>0</v>
      </c>
      <c r="N731" s="370">
        <f t="shared" si="38"/>
        <v>0</v>
      </c>
      <c r="O731" s="371"/>
      <c r="P731" s="372">
        <f t="shared" si="39"/>
        <v>0</v>
      </c>
      <c r="Q731" s="373" t="str">
        <f t="shared" si="40"/>
        <v/>
      </c>
      <c r="R731" s="374">
        <v>0</v>
      </c>
      <c r="S731" s="119"/>
      <c r="T731" s="119"/>
      <c r="U731" s="113"/>
      <c r="V731" s="113"/>
      <c r="W731" s="386">
        <v>0</v>
      </c>
      <c r="X731" s="123"/>
      <c r="Y731" s="113"/>
      <c r="Z731" s="119"/>
      <c r="AA731" s="119"/>
      <c r="AB731" s="113"/>
      <c r="AC731" s="385">
        <v>0</v>
      </c>
      <c r="AD731" s="117">
        <v>0</v>
      </c>
      <c r="AE731" s="109">
        <v>0</v>
      </c>
      <c r="AF731" s="116"/>
      <c r="AG731" s="116"/>
      <c r="AH731" s="389">
        <v>0</v>
      </c>
      <c r="AI731" s="117">
        <v>0</v>
      </c>
      <c r="AJ731" s="375">
        <v>0</v>
      </c>
      <c r="AK731" s="374"/>
      <c r="AL731" s="113"/>
      <c r="AM731" s="117">
        <v>0</v>
      </c>
      <c r="AN731" s="375">
        <v>0</v>
      </c>
      <c r="AO731" s="374">
        <v>0</v>
      </c>
      <c r="AP731" s="376"/>
      <c r="AQ731" s="119"/>
      <c r="AR731" s="386">
        <v>0</v>
      </c>
      <c r="AS731" s="123">
        <v>0</v>
      </c>
      <c r="AT731" s="119"/>
      <c r="AU731" s="374"/>
      <c r="AV731" s="119"/>
      <c r="AW731" s="374"/>
      <c r="AX731" s="392"/>
      <c r="AY731" s="119"/>
      <c r="AZ731" s="113"/>
      <c r="BA731" s="113"/>
      <c r="BB731" s="377">
        <v>0</v>
      </c>
      <c r="BC731" s="377">
        <v>0</v>
      </c>
      <c r="BD731" s="377">
        <v>0</v>
      </c>
      <c r="BE731" s="378"/>
      <c r="BF731" s="440"/>
      <c r="BG731" s="440"/>
      <c r="BH731" s="116"/>
      <c r="BI731" s="386"/>
      <c r="BJ731" s="378"/>
      <c r="BK731" s="378"/>
      <c r="BL731" s="386"/>
      <c r="BM731" s="383">
        <v>0</v>
      </c>
      <c r="BN731" s="119"/>
      <c r="BO731" s="119"/>
    </row>
    <row r="732" spans="1:67" ht="24" customHeight="1" x14ac:dyDescent="0.3">
      <c r="A732" s="379" t="s">
        <v>5366</v>
      </c>
      <c r="B732" s="365" t="s">
        <v>5367</v>
      </c>
      <c r="C732" s="366" t="s">
        <v>2481</v>
      </c>
      <c r="D732" s="367">
        <f t="shared" si="28"/>
        <v>0</v>
      </c>
      <c r="E732" s="368">
        <f t="shared" si="29"/>
        <v>0</v>
      </c>
      <c r="F732" s="368">
        <f t="shared" si="30"/>
        <v>0</v>
      </c>
      <c r="G732" s="368">
        <f t="shared" si="31"/>
        <v>0</v>
      </c>
      <c r="H732" s="368">
        <f t="shared" si="32"/>
        <v>0</v>
      </c>
      <c r="I732" s="368">
        <f t="shared" si="33"/>
        <v>0</v>
      </c>
      <c r="J732" s="368">
        <f t="shared" si="34"/>
        <v>0</v>
      </c>
      <c r="K732" s="368">
        <f t="shared" si="35"/>
        <v>0</v>
      </c>
      <c r="L732" s="368">
        <f t="shared" si="36"/>
        <v>0</v>
      </c>
      <c r="M732" s="369">
        <f t="shared" si="37"/>
        <v>0</v>
      </c>
      <c r="N732" s="370">
        <f t="shared" si="38"/>
        <v>0</v>
      </c>
      <c r="O732" s="371"/>
      <c r="P732" s="372">
        <f t="shared" si="39"/>
        <v>0</v>
      </c>
      <c r="Q732" s="373" t="str">
        <f t="shared" si="40"/>
        <v/>
      </c>
      <c r="R732" s="383">
        <v>0</v>
      </c>
      <c r="S732" s="119"/>
      <c r="T732" s="119"/>
      <c r="U732" s="113"/>
      <c r="V732" s="113"/>
      <c r="W732" s="117">
        <v>0</v>
      </c>
      <c r="X732" s="387"/>
      <c r="Y732" s="113"/>
      <c r="Z732" s="119"/>
      <c r="AA732" s="119"/>
      <c r="AB732" s="113"/>
      <c r="AC732" s="113">
        <v>0</v>
      </c>
      <c r="AD732" s="117">
        <v>0</v>
      </c>
      <c r="AE732" s="109">
        <v>0</v>
      </c>
      <c r="AF732" s="116"/>
      <c r="AG732" s="116"/>
      <c r="AH732" s="124">
        <v>0</v>
      </c>
      <c r="AI732" s="117">
        <v>0</v>
      </c>
      <c r="AJ732" s="375">
        <v>0</v>
      </c>
      <c r="AK732" s="383"/>
      <c r="AL732" s="113"/>
      <c r="AM732" s="117">
        <v>0</v>
      </c>
      <c r="AN732" s="375">
        <v>0</v>
      </c>
      <c r="AO732" s="374">
        <v>0</v>
      </c>
      <c r="AP732" s="391"/>
      <c r="AQ732" s="119"/>
      <c r="AR732" s="117">
        <v>0</v>
      </c>
      <c r="AS732" s="387">
        <v>0</v>
      </c>
      <c r="AT732" s="119"/>
      <c r="AU732" s="374"/>
      <c r="AV732" s="119"/>
      <c r="AW732" s="374"/>
      <c r="AX732" s="126"/>
      <c r="AY732" s="119"/>
      <c r="AZ732" s="113"/>
      <c r="BA732" s="113"/>
      <c r="BB732" s="377">
        <v>0</v>
      </c>
      <c r="BC732" s="377">
        <v>0</v>
      </c>
      <c r="BD732" s="377">
        <v>0</v>
      </c>
      <c r="BE732" s="378"/>
      <c r="BF732" s="444"/>
      <c r="BG732" s="444"/>
      <c r="BH732" s="116"/>
      <c r="BI732" s="117"/>
      <c r="BJ732" s="378"/>
      <c r="BK732" s="378"/>
      <c r="BL732" s="117"/>
      <c r="BM732" s="383">
        <v>0</v>
      </c>
      <c r="BN732" s="119"/>
      <c r="BO732" s="119"/>
    </row>
    <row r="733" spans="1:67" ht="24" customHeight="1" x14ac:dyDescent="0.3">
      <c r="A733" s="379" t="s">
        <v>5368</v>
      </c>
      <c r="B733" s="365" t="s">
        <v>5369</v>
      </c>
      <c r="C733" s="366" t="s">
        <v>590</v>
      </c>
      <c r="D733" s="367">
        <f t="shared" si="28"/>
        <v>0</v>
      </c>
      <c r="E733" s="368">
        <f t="shared" si="29"/>
        <v>0</v>
      </c>
      <c r="F733" s="368">
        <f t="shared" si="30"/>
        <v>0</v>
      </c>
      <c r="G733" s="368">
        <f t="shared" si="31"/>
        <v>0</v>
      </c>
      <c r="H733" s="368">
        <f t="shared" si="32"/>
        <v>0</v>
      </c>
      <c r="I733" s="368">
        <f t="shared" si="33"/>
        <v>0</v>
      </c>
      <c r="J733" s="368">
        <f t="shared" si="34"/>
        <v>0</v>
      </c>
      <c r="K733" s="368">
        <f t="shared" si="35"/>
        <v>0</v>
      </c>
      <c r="L733" s="368">
        <f t="shared" si="36"/>
        <v>0</v>
      </c>
      <c r="M733" s="369">
        <f t="shared" si="37"/>
        <v>0</v>
      </c>
      <c r="N733" s="370">
        <f t="shared" si="38"/>
        <v>0</v>
      </c>
      <c r="O733" s="371"/>
      <c r="P733" s="372">
        <f t="shared" si="39"/>
        <v>0</v>
      </c>
      <c r="Q733" s="373" t="str">
        <f t="shared" si="40"/>
        <v/>
      </c>
      <c r="R733" s="383">
        <v>0</v>
      </c>
      <c r="S733" s="119"/>
      <c r="T733" s="119"/>
      <c r="U733" s="113"/>
      <c r="V733" s="113"/>
      <c r="W733" s="117">
        <v>0</v>
      </c>
      <c r="X733" s="387"/>
      <c r="Y733" s="113"/>
      <c r="Z733" s="119"/>
      <c r="AA733" s="119"/>
      <c r="AB733" s="113"/>
      <c r="AC733" s="113">
        <v>0</v>
      </c>
      <c r="AD733" s="117">
        <v>0</v>
      </c>
      <c r="AE733" s="214">
        <v>0</v>
      </c>
      <c r="AF733" s="116"/>
      <c r="AG733" s="116"/>
      <c r="AH733" s="124">
        <v>0</v>
      </c>
      <c r="AI733" s="117">
        <v>0</v>
      </c>
      <c r="AJ733" s="375">
        <v>0</v>
      </c>
      <c r="AK733" s="383"/>
      <c r="AL733" s="113"/>
      <c r="AM733" s="386">
        <v>0</v>
      </c>
      <c r="AN733" s="396">
        <v>0</v>
      </c>
      <c r="AO733" s="383">
        <v>0</v>
      </c>
      <c r="AP733" s="391"/>
      <c r="AQ733" s="119"/>
      <c r="AR733" s="117">
        <v>0</v>
      </c>
      <c r="AS733" s="123">
        <v>0</v>
      </c>
      <c r="AT733" s="119"/>
      <c r="AU733" s="383"/>
      <c r="AV733" s="119"/>
      <c r="AW733" s="383"/>
      <c r="AX733" s="126"/>
      <c r="AY733" s="119"/>
      <c r="AZ733" s="113"/>
      <c r="BA733" s="113"/>
      <c r="BB733" s="441">
        <v>0</v>
      </c>
      <c r="BC733" s="441">
        <v>0</v>
      </c>
      <c r="BD733" s="441">
        <v>0</v>
      </c>
      <c r="BE733" s="378"/>
      <c r="BF733" s="440"/>
      <c r="BG733" s="440"/>
      <c r="BH733" s="116"/>
      <c r="BI733" s="117"/>
      <c r="BJ733" s="378"/>
      <c r="BK733" s="378"/>
      <c r="BL733" s="117"/>
      <c r="BM733" s="374">
        <v>0</v>
      </c>
      <c r="BN733" s="119"/>
      <c r="BO733" s="119"/>
    </row>
    <row r="734" spans="1:67" ht="24" customHeight="1" x14ac:dyDescent="0.3">
      <c r="A734" s="380" t="s">
        <v>643</v>
      </c>
      <c r="B734" s="381" t="s">
        <v>645</v>
      </c>
      <c r="C734" s="382" t="s">
        <v>144</v>
      </c>
      <c r="D734" s="367">
        <f t="shared" si="28"/>
        <v>6</v>
      </c>
      <c r="E734" s="368">
        <f t="shared" si="29"/>
        <v>0</v>
      </c>
      <c r="F734" s="368">
        <f t="shared" si="30"/>
        <v>0</v>
      </c>
      <c r="G734" s="368">
        <f t="shared" si="31"/>
        <v>0</v>
      </c>
      <c r="H734" s="368">
        <f t="shared" si="32"/>
        <v>0</v>
      </c>
      <c r="I734" s="368">
        <f t="shared" si="33"/>
        <v>0</v>
      </c>
      <c r="J734" s="368">
        <f t="shared" si="34"/>
        <v>0</v>
      </c>
      <c r="K734" s="368">
        <f t="shared" si="35"/>
        <v>0</v>
      </c>
      <c r="L734" s="368">
        <f t="shared" si="36"/>
        <v>0</v>
      </c>
      <c r="M734" s="369">
        <f t="shared" si="37"/>
        <v>0</v>
      </c>
      <c r="N734" s="370">
        <f t="shared" si="38"/>
        <v>6</v>
      </c>
      <c r="O734" s="371"/>
      <c r="P734" s="372">
        <f t="shared" si="39"/>
        <v>6</v>
      </c>
      <c r="Q734" s="373">
        <f t="shared" si="40"/>
        <v>727</v>
      </c>
      <c r="R734" s="383">
        <v>0</v>
      </c>
      <c r="S734" s="119"/>
      <c r="T734" s="119"/>
      <c r="U734" s="113"/>
      <c r="V734" s="113"/>
      <c r="W734" s="117">
        <v>0</v>
      </c>
      <c r="X734" s="123"/>
      <c r="Y734" s="113"/>
      <c r="Z734" s="119"/>
      <c r="AA734" s="119"/>
      <c r="AB734" s="113"/>
      <c r="AC734" s="113">
        <v>0</v>
      </c>
      <c r="AD734" s="117">
        <v>0</v>
      </c>
      <c r="AE734" s="109">
        <v>0</v>
      </c>
      <c r="AF734" s="388"/>
      <c r="AG734" s="388"/>
      <c r="AH734" s="124">
        <v>0</v>
      </c>
      <c r="AI734" s="117">
        <v>0</v>
      </c>
      <c r="AJ734" s="375">
        <v>0</v>
      </c>
      <c r="AK734" s="374"/>
      <c r="AL734" s="113"/>
      <c r="AM734" s="117">
        <v>0</v>
      </c>
      <c r="AN734" s="375">
        <v>0</v>
      </c>
      <c r="AO734" s="374">
        <v>0</v>
      </c>
      <c r="AP734" s="376"/>
      <c r="AQ734" s="119"/>
      <c r="AR734" s="117">
        <v>0</v>
      </c>
      <c r="AS734" s="123">
        <v>0</v>
      </c>
      <c r="AT734" s="119"/>
      <c r="AU734" s="374"/>
      <c r="AV734" s="119"/>
      <c r="AW734" s="374"/>
      <c r="AX734" s="392"/>
      <c r="AY734" s="119">
        <v>6</v>
      </c>
      <c r="AZ734" s="113"/>
      <c r="BA734" s="113"/>
      <c r="BB734" s="394">
        <v>0</v>
      </c>
      <c r="BC734" s="394">
        <v>0</v>
      </c>
      <c r="BD734" s="394">
        <v>0</v>
      </c>
      <c r="BE734" s="393"/>
      <c r="BF734" s="109"/>
      <c r="BG734" s="109"/>
      <c r="BH734" s="388"/>
      <c r="BI734" s="117"/>
      <c r="BJ734" s="393"/>
      <c r="BK734" s="393"/>
      <c r="BL734" s="117"/>
      <c r="BM734" s="383">
        <v>0</v>
      </c>
      <c r="BN734" s="119"/>
      <c r="BO734" s="119"/>
    </row>
    <row r="735" spans="1:67" ht="24" customHeight="1" x14ac:dyDescent="0.3">
      <c r="A735" s="364" t="s">
        <v>4542</v>
      </c>
      <c r="B735" s="365" t="s">
        <v>4543</v>
      </c>
      <c r="C735" s="366" t="s">
        <v>144</v>
      </c>
      <c r="D735" s="367">
        <f t="shared" si="28"/>
        <v>0</v>
      </c>
      <c r="E735" s="368">
        <f t="shared" si="29"/>
        <v>0</v>
      </c>
      <c r="F735" s="368">
        <f t="shared" si="30"/>
        <v>0</v>
      </c>
      <c r="G735" s="368">
        <f t="shared" si="31"/>
        <v>0</v>
      </c>
      <c r="H735" s="368">
        <f t="shared" si="32"/>
        <v>0</v>
      </c>
      <c r="I735" s="368">
        <f t="shared" si="33"/>
        <v>0</v>
      </c>
      <c r="J735" s="368">
        <f t="shared" si="34"/>
        <v>0</v>
      </c>
      <c r="K735" s="368">
        <f t="shared" si="35"/>
        <v>0</v>
      </c>
      <c r="L735" s="368">
        <f t="shared" si="36"/>
        <v>0</v>
      </c>
      <c r="M735" s="369">
        <f t="shared" si="37"/>
        <v>0</v>
      </c>
      <c r="N735" s="370">
        <f t="shared" si="38"/>
        <v>0</v>
      </c>
      <c r="O735" s="371"/>
      <c r="P735" s="372">
        <f t="shared" si="39"/>
        <v>0</v>
      </c>
      <c r="Q735" s="373" t="str">
        <f t="shared" si="40"/>
        <v/>
      </c>
      <c r="R735" s="374">
        <v>0</v>
      </c>
      <c r="S735" s="119"/>
      <c r="T735" s="119"/>
      <c r="U735" s="113"/>
      <c r="V735" s="113"/>
      <c r="W735" s="117">
        <v>0</v>
      </c>
      <c r="X735" s="123"/>
      <c r="Y735" s="113"/>
      <c r="Z735" s="119"/>
      <c r="AA735" s="119"/>
      <c r="AB735" s="113"/>
      <c r="AC735" s="113">
        <v>0</v>
      </c>
      <c r="AD735" s="386">
        <v>0</v>
      </c>
      <c r="AE735" s="214">
        <v>0</v>
      </c>
      <c r="AF735" s="116"/>
      <c r="AG735" s="116"/>
      <c r="AH735" s="124">
        <v>0</v>
      </c>
      <c r="AI735" s="386">
        <v>0</v>
      </c>
      <c r="AJ735" s="390">
        <v>0</v>
      </c>
      <c r="AK735" s="374"/>
      <c r="AL735" s="113"/>
      <c r="AM735" s="117">
        <v>0</v>
      </c>
      <c r="AN735" s="375">
        <v>0</v>
      </c>
      <c r="AO735" s="383">
        <v>0</v>
      </c>
      <c r="AP735" s="376"/>
      <c r="AQ735" s="119"/>
      <c r="AR735" s="117">
        <v>0</v>
      </c>
      <c r="AS735" s="123">
        <v>0</v>
      </c>
      <c r="AT735" s="119"/>
      <c r="AU735" s="383"/>
      <c r="AV735" s="119"/>
      <c r="AW735" s="383"/>
      <c r="AX735" s="126"/>
      <c r="AY735" s="119"/>
      <c r="AZ735" s="113"/>
      <c r="BA735" s="113"/>
      <c r="BB735" s="445">
        <v>0</v>
      </c>
      <c r="BC735" s="445">
        <v>0</v>
      </c>
      <c r="BD735" s="445">
        <v>0</v>
      </c>
      <c r="BE735" s="378"/>
      <c r="BF735" s="444"/>
      <c r="BG735" s="444"/>
      <c r="BH735" s="116"/>
      <c r="BI735" s="117"/>
      <c r="BJ735" s="378"/>
      <c r="BK735" s="378"/>
      <c r="BL735" s="117"/>
      <c r="BM735" s="374">
        <v>0</v>
      </c>
      <c r="BN735" s="119"/>
      <c r="BO735" s="119"/>
    </row>
    <row r="736" spans="1:67" ht="24" customHeight="1" x14ac:dyDescent="0.3">
      <c r="A736" s="379" t="s">
        <v>5381</v>
      </c>
      <c r="B736" s="365" t="s">
        <v>5382</v>
      </c>
      <c r="C736" s="366" t="s">
        <v>139</v>
      </c>
      <c r="D736" s="367">
        <f t="shared" si="28"/>
        <v>0</v>
      </c>
      <c r="E736" s="368">
        <f t="shared" si="29"/>
        <v>0</v>
      </c>
      <c r="F736" s="368">
        <f t="shared" si="30"/>
        <v>0</v>
      </c>
      <c r="G736" s="368">
        <f t="shared" si="31"/>
        <v>0</v>
      </c>
      <c r="H736" s="368">
        <f t="shared" si="32"/>
        <v>0</v>
      </c>
      <c r="I736" s="368">
        <f t="shared" si="33"/>
        <v>0</v>
      </c>
      <c r="J736" s="368">
        <f t="shared" si="34"/>
        <v>0</v>
      </c>
      <c r="K736" s="368">
        <f t="shared" si="35"/>
        <v>0</v>
      </c>
      <c r="L736" s="368">
        <f t="shared" si="36"/>
        <v>0</v>
      </c>
      <c r="M736" s="369">
        <f t="shared" si="37"/>
        <v>0</v>
      </c>
      <c r="N736" s="370">
        <f t="shared" si="38"/>
        <v>0</v>
      </c>
      <c r="O736" s="371"/>
      <c r="P736" s="372">
        <f t="shared" si="39"/>
        <v>0</v>
      </c>
      <c r="Q736" s="373" t="str">
        <f t="shared" si="40"/>
        <v/>
      </c>
      <c r="R736" s="383">
        <v>0</v>
      </c>
      <c r="S736" s="119"/>
      <c r="T736" s="119"/>
      <c r="U736" s="113"/>
      <c r="V736" s="113"/>
      <c r="W736" s="117">
        <v>0</v>
      </c>
      <c r="X736" s="387"/>
      <c r="Y736" s="113"/>
      <c r="Z736" s="119"/>
      <c r="AA736" s="119"/>
      <c r="AB736" s="113"/>
      <c r="AC736" s="113">
        <v>0</v>
      </c>
      <c r="AD736" s="386">
        <v>0</v>
      </c>
      <c r="AE736" s="109">
        <v>0</v>
      </c>
      <c r="AF736" s="116"/>
      <c r="AG736" s="116"/>
      <c r="AH736" s="124">
        <v>0</v>
      </c>
      <c r="AI736" s="386">
        <v>0</v>
      </c>
      <c r="AJ736" s="396">
        <v>0</v>
      </c>
      <c r="AK736" s="383"/>
      <c r="AL736" s="113"/>
      <c r="AM736" s="386">
        <v>0</v>
      </c>
      <c r="AN736" s="396">
        <v>0</v>
      </c>
      <c r="AO736" s="374">
        <v>0</v>
      </c>
      <c r="AP736" s="391"/>
      <c r="AQ736" s="119"/>
      <c r="AR736" s="117">
        <v>0</v>
      </c>
      <c r="AS736" s="123">
        <v>0</v>
      </c>
      <c r="AT736" s="119"/>
      <c r="AU736" s="374"/>
      <c r="AV736" s="119"/>
      <c r="AW736" s="374"/>
      <c r="AX736" s="126"/>
      <c r="AY736" s="119"/>
      <c r="AZ736" s="113"/>
      <c r="BA736" s="113"/>
      <c r="BB736" s="394">
        <v>0</v>
      </c>
      <c r="BC736" s="394">
        <v>0</v>
      </c>
      <c r="BD736" s="394">
        <v>0</v>
      </c>
      <c r="BE736" s="378"/>
      <c r="BF736" s="109"/>
      <c r="BG736" s="109"/>
      <c r="BH736" s="116"/>
      <c r="BI736" s="117"/>
      <c r="BJ736" s="378"/>
      <c r="BK736" s="378"/>
      <c r="BL736" s="117"/>
      <c r="BM736" s="374">
        <v>0</v>
      </c>
      <c r="BN736" s="119"/>
      <c r="BO736" s="119"/>
    </row>
    <row r="737" spans="1:67" ht="24" customHeight="1" x14ac:dyDescent="0.3">
      <c r="A737" s="364" t="s">
        <v>4544</v>
      </c>
      <c r="B737" s="365" t="s">
        <v>4545</v>
      </c>
      <c r="C737" s="366" t="s">
        <v>174</v>
      </c>
      <c r="D737" s="367">
        <f t="shared" si="28"/>
        <v>0</v>
      </c>
      <c r="E737" s="368">
        <f t="shared" si="29"/>
        <v>0</v>
      </c>
      <c r="F737" s="368">
        <f t="shared" si="30"/>
        <v>0</v>
      </c>
      <c r="G737" s="368">
        <f t="shared" si="31"/>
        <v>0</v>
      </c>
      <c r="H737" s="368">
        <f t="shared" si="32"/>
        <v>0</v>
      </c>
      <c r="I737" s="368">
        <f t="shared" si="33"/>
        <v>0</v>
      </c>
      <c r="J737" s="368">
        <f t="shared" si="34"/>
        <v>0</v>
      </c>
      <c r="K737" s="368">
        <f t="shared" si="35"/>
        <v>0</v>
      </c>
      <c r="L737" s="368">
        <f t="shared" si="36"/>
        <v>0</v>
      </c>
      <c r="M737" s="369">
        <f t="shared" si="37"/>
        <v>0</v>
      </c>
      <c r="N737" s="370">
        <f t="shared" si="38"/>
        <v>0</v>
      </c>
      <c r="O737" s="371"/>
      <c r="P737" s="372">
        <f t="shared" si="39"/>
        <v>0</v>
      </c>
      <c r="Q737" s="373" t="str">
        <f t="shared" si="40"/>
        <v/>
      </c>
      <c r="R737" s="374">
        <v>0</v>
      </c>
      <c r="S737" s="119"/>
      <c r="T737" s="119"/>
      <c r="U737" s="113"/>
      <c r="V737" s="113"/>
      <c r="W737" s="117">
        <v>0</v>
      </c>
      <c r="X737" s="123"/>
      <c r="Y737" s="113"/>
      <c r="Z737" s="119"/>
      <c r="AA737" s="119"/>
      <c r="AB737" s="113"/>
      <c r="AC737" s="113">
        <v>0</v>
      </c>
      <c r="AD737" s="117">
        <v>0</v>
      </c>
      <c r="AE737" s="109">
        <v>0</v>
      </c>
      <c r="AF737" s="116"/>
      <c r="AG737" s="116"/>
      <c r="AH737" s="124">
        <v>0</v>
      </c>
      <c r="AI737" s="117">
        <v>0</v>
      </c>
      <c r="AJ737" s="375">
        <v>0</v>
      </c>
      <c r="AK737" s="374"/>
      <c r="AL737" s="113"/>
      <c r="AM737" s="117">
        <v>0</v>
      </c>
      <c r="AN737" s="375">
        <v>0</v>
      </c>
      <c r="AO737" s="374">
        <v>0</v>
      </c>
      <c r="AP737" s="376"/>
      <c r="AQ737" s="119"/>
      <c r="AR737" s="117">
        <v>0</v>
      </c>
      <c r="AS737" s="123">
        <v>0</v>
      </c>
      <c r="AT737" s="119"/>
      <c r="AU737" s="374"/>
      <c r="AV737" s="119"/>
      <c r="AW737" s="374"/>
      <c r="AX737" s="392"/>
      <c r="AY737" s="119"/>
      <c r="AZ737" s="113"/>
      <c r="BA737" s="113"/>
      <c r="BB737" s="394">
        <v>0</v>
      </c>
      <c r="BC737" s="394">
        <v>0</v>
      </c>
      <c r="BD737" s="394">
        <v>0</v>
      </c>
      <c r="BE737" s="378"/>
      <c r="BF737" s="109"/>
      <c r="BG737" s="109"/>
      <c r="BH737" s="116"/>
      <c r="BI737" s="117"/>
      <c r="BJ737" s="378"/>
      <c r="BK737" s="378"/>
      <c r="BL737" s="117"/>
      <c r="BM737" s="383">
        <v>0</v>
      </c>
      <c r="BN737" s="119"/>
      <c r="BO737" s="119"/>
    </row>
    <row r="738" spans="1:67" ht="24" customHeight="1" x14ac:dyDescent="0.3">
      <c r="A738" s="380" t="s">
        <v>662</v>
      </c>
      <c r="B738" s="381" t="s">
        <v>663</v>
      </c>
      <c r="C738" s="382" t="s">
        <v>2863</v>
      </c>
      <c r="D738" s="367">
        <f t="shared" si="28"/>
        <v>12</v>
      </c>
      <c r="E738" s="368">
        <f t="shared" si="29"/>
        <v>0</v>
      </c>
      <c r="F738" s="368">
        <f t="shared" si="30"/>
        <v>0</v>
      </c>
      <c r="G738" s="368">
        <f t="shared" si="31"/>
        <v>0</v>
      </c>
      <c r="H738" s="368">
        <f t="shared" si="32"/>
        <v>0</v>
      </c>
      <c r="I738" s="368">
        <f t="shared" si="33"/>
        <v>0</v>
      </c>
      <c r="J738" s="368">
        <f t="shared" si="34"/>
        <v>0</v>
      </c>
      <c r="K738" s="368">
        <f t="shared" si="35"/>
        <v>0</v>
      </c>
      <c r="L738" s="368">
        <f t="shared" si="36"/>
        <v>0</v>
      </c>
      <c r="M738" s="369">
        <f t="shared" si="37"/>
        <v>0</v>
      </c>
      <c r="N738" s="370">
        <f t="shared" si="38"/>
        <v>12</v>
      </c>
      <c r="O738" s="371"/>
      <c r="P738" s="372">
        <f t="shared" si="39"/>
        <v>12</v>
      </c>
      <c r="Q738" s="373">
        <f t="shared" si="40"/>
        <v>569</v>
      </c>
      <c r="R738" s="383">
        <v>0</v>
      </c>
      <c r="S738" s="119"/>
      <c r="T738" s="119"/>
      <c r="U738" s="113"/>
      <c r="V738" s="113"/>
      <c r="W738" s="117">
        <v>0</v>
      </c>
      <c r="X738" s="123"/>
      <c r="Y738" s="113"/>
      <c r="Z738" s="119"/>
      <c r="AA738" s="119"/>
      <c r="AB738" s="113"/>
      <c r="AC738" s="113">
        <v>0</v>
      </c>
      <c r="AD738" s="117">
        <v>0</v>
      </c>
      <c r="AE738" s="109">
        <v>0</v>
      </c>
      <c r="AF738" s="388"/>
      <c r="AG738" s="388"/>
      <c r="AH738" s="124">
        <v>0</v>
      </c>
      <c r="AI738" s="117">
        <v>0</v>
      </c>
      <c r="AJ738" s="375">
        <v>0</v>
      </c>
      <c r="AK738" s="374"/>
      <c r="AL738" s="113"/>
      <c r="AM738" s="117">
        <v>0</v>
      </c>
      <c r="AN738" s="375">
        <v>0</v>
      </c>
      <c r="AO738" s="374">
        <v>0</v>
      </c>
      <c r="AP738" s="376"/>
      <c r="AQ738" s="119"/>
      <c r="AR738" s="117">
        <v>0</v>
      </c>
      <c r="AS738" s="123">
        <v>0</v>
      </c>
      <c r="AT738" s="119"/>
      <c r="AU738" s="374"/>
      <c r="AV738" s="119"/>
      <c r="AW738" s="374"/>
      <c r="AX738" s="392"/>
      <c r="AY738" s="119">
        <v>12</v>
      </c>
      <c r="AZ738" s="113"/>
      <c r="BA738" s="113"/>
      <c r="BB738" s="377">
        <v>0</v>
      </c>
      <c r="BC738" s="377">
        <v>0</v>
      </c>
      <c r="BD738" s="377">
        <v>0</v>
      </c>
      <c r="BE738" s="393"/>
      <c r="BF738" s="109"/>
      <c r="BG738" s="109"/>
      <c r="BH738" s="388"/>
      <c r="BI738" s="117"/>
      <c r="BJ738" s="393"/>
      <c r="BK738" s="393"/>
      <c r="BL738" s="117"/>
      <c r="BM738" s="383">
        <v>0</v>
      </c>
      <c r="BN738" s="119"/>
      <c r="BO738" s="119"/>
    </row>
    <row r="739" spans="1:67" ht="24" customHeight="1" x14ac:dyDescent="0.3">
      <c r="A739" s="379" t="s">
        <v>1431</v>
      </c>
      <c r="B739" s="365" t="s">
        <v>1432</v>
      </c>
      <c r="C739" s="366" t="s">
        <v>131</v>
      </c>
      <c r="D739" s="367">
        <f t="shared" si="28"/>
        <v>0</v>
      </c>
      <c r="E739" s="368">
        <f t="shared" si="29"/>
        <v>0</v>
      </c>
      <c r="F739" s="368">
        <f t="shared" si="30"/>
        <v>0</v>
      </c>
      <c r="G739" s="368">
        <f t="shared" si="31"/>
        <v>0</v>
      </c>
      <c r="H739" s="368">
        <f t="shared" si="32"/>
        <v>0</v>
      </c>
      <c r="I739" s="368">
        <f t="shared" si="33"/>
        <v>0</v>
      </c>
      <c r="J739" s="368">
        <f t="shared" si="34"/>
        <v>0</v>
      </c>
      <c r="K739" s="368">
        <f t="shared" si="35"/>
        <v>0</v>
      </c>
      <c r="L739" s="368">
        <f t="shared" si="36"/>
        <v>0</v>
      </c>
      <c r="M739" s="369">
        <f t="shared" si="37"/>
        <v>0</v>
      </c>
      <c r="N739" s="370">
        <f t="shared" si="38"/>
        <v>0</v>
      </c>
      <c r="O739" s="371"/>
      <c r="P739" s="372">
        <f t="shared" si="39"/>
        <v>0</v>
      </c>
      <c r="Q739" s="373" t="str">
        <f t="shared" si="40"/>
        <v/>
      </c>
      <c r="R739" s="374">
        <v>0</v>
      </c>
      <c r="S739" s="119"/>
      <c r="T739" s="119"/>
      <c r="U739" s="113"/>
      <c r="V739" s="113"/>
      <c r="W739" s="386">
        <v>0</v>
      </c>
      <c r="X739" s="387"/>
      <c r="Y739" s="113"/>
      <c r="Z739" s="119"/>
      <c r="AA739" s="119"/>
      <c r="AB739" s="113"/>
      <c r="AC739" s="385">
        <v>0</v>
      </c>
      <c r="AD739" s="386">
        <v>0</v>
      </c>
      <c r="AE739" s="109">
        <v>0</v>
      </c>
      <c r="AF739" s="116"/>
      <c r="AG739" s="116"/>
      <c r="AH739" s="124">
        <v>0</v>
      </c>
      <c r="AI739" s="386">
        <v>0</v>
      </c>
      <c r="AJ739" s="396">
        <v>0</v>
      </c>
      <c r="AK739" s="383"/>
      <c r="AL739" s="113"/>
      <c r="AM739" s="117">
        <v>0</v>
      </c>
      <c r="AN739" s="375">
        <v>0</v>
      </c>
      <c r="AO739" s="383">
        <v>0</v>
      </c>
      <c r="AP739" s="391"/>
      <c r="AQ739" s="119"/>
      <c r="AR739" s="117">
        <v>0</v>
      </c>
      <c r="AS739" s="123">
        <v>0</v>
      </c>
      <c r="AT739" s="119"/>
      <c r="AU739" s="383"/>
      <c r="AV739" s="119"/>
      <c r="AW739" s="383"/>
      <c r="AX739" s="392"/>
      <c r="AY739" s="119"/>
      <c r="AZ739" s="113"/>
      <c r="BA739" s="113"/>
      <c r="BB739" s="394">
        <v>0</v>
      </c>
      <c r="BC739" s="394">
        <v>0</v>
      </c>
      <c r="BD739" s="394">
        <v>0</v>
      </c>
      <c r="BE739" s="378"/>
      <c r="BF739" s="109"/>
      <c r="BG739" s="109"/>
      <c r="BH739" s="116"/>
      <c r="BI739" s="117"/>
      <c r="BJ739" s="378"/>
      <c r="BK739" s="378"/>
      <c r="BL739" s="117"/>
      <c r="BM739" s="374">
        <v>0</v>
      </c>
      <c r="BN739" s="119"/>
      <c r="BO739" s="119"/>
    </row>
    <row r="740" spans="1:67" ht="24" customHeight="1" x14ac:dyDescent="0.3">
      <c r="A740" s="364" t="s">
        <v>4546</v>
      </c>
      <c r="B740" s="365" t="s">
        <v>4223</v>
      </c>
      <c r="C740" s="366" t="s">
        <v>113</v>
      </c>
      <c r="D740" s="367">
        <f t="shared" si="28"/>
        <v>180</v>
      </c>
      <c r="E740" s="368">
        <f t="shared" si="29"/>
        <v>120</v>
      </c>
      <c r="F740" s="368">
        <f t="shared" si="30"/>
        <v>120</v>
      </c>
      <c r="G740" s="368">
        <f t="shared" si="31"/>
        <v>15</v>
      </c>
      <c r="H740" s="368">
        <f t="shared" si="32"/>
        <v>0</v>
      </c>
      <c r="I740" s="368">
        <f t="shared" si="33"/>
        <v>0</v>
      </c>
      <c r="J740" s="368">
        <f t="shared" si="34"/>
        <v>0</v>
      </c>
      <c r="K740" s="368">
        <f t="shared" si="35"/>
        <v>0</v>
      </c>
      <c r="L740" s="368">
        <f t="shared" si="36"/>
        <v>0</v>
      </c>
      <c r="M740" s="369">
        <f t="shared" si="37"/>
        <v>0</v>
      </c>
      <c r="N740" s="370">
        <f t="shared" si="38"/>
        <v>435</v>
      </c>
      <c r="O740" s="371"/>
      <c r="P740" s="372">
        <f t="shared" si="39"/>
        <v>435</v>
      </c>
      <c r="Q740" s="373">
        <f t="shared" si="40"/>
        <v>46</v>
      </c>
      <c r="R740" s="374">
        <v>0</v>
      </c>
      <c r="S740" s="384"/>
      <c r="T740" s="384"/>
      <c r="U740" s="385"/>
      <c r="V740" s="385"/>
      <c r="W740" s="386">
        <v>0</v>
      </c>
      <c r="X740" s="123"/>
      <c r="Y740" s="385"/>
      <c r="Z740" s="384"/>
      <c r="AA740" s="384"/>
      <c r="AB740" s="385"/>
      <c r="AC740" s="385">
        <v>0</v>
      </c>
      <c r="AD740" s="117">
        <v>0</v>
      </c>
      <c r="AE740" s="214">
        <v>0</v>
      </c>
      <c r="AF740" s="116"/>
      <c r="AG740" s="116"/>
      <c r="AH740" s="124">
        <v>0</v>
      </c>
      <c r="AI740" s="117">
        <v>0</v>
      </c>
      <c r="AJ740" s="375">
        <v>0</v>
      </c>
      <c r="AK740" s="374"/>
      <c r="AL740" s="385"/>
      <c r="AM740" s="386">
        <v>0</v>
      </c>
      <c r="AN740" s="390">
        <v>0</v>
      </c>
      <c r="AO740" s="374">
        <v>0</v>
      </c>
      <c r="AP740" s="376"/>
      <c r="AQ740" s="384"/>
      <c r="AR740" s="117">
        <v>120</v>
      </c>
      <c r="AS740" s="123">
        <v>120</v>
      </c>
      <c r="AT740" s="384"/>
      <c r="AU740" s="374"/>
      <c r="AV740" s="384"/>
      <c r="AW740" s="374"/>
      <c r="AX740" s="126">
        <v>15</v>
      </c>
      <c r="AY740" s="384"/>
      <c r="AZ740" s="385"/>
      <c r="BA740" s="385"/>
      <c r="BB740" s="377">
        <v>0</v>
      </c>
      <c r="BC740" s="377">
        <v>0</v>
      </c>
      <c r="BD740" s="377">
        <v>0</v>
      </c>
      <c r="BE740" s="378">
        <v>180</v>
      </c>
      <c r="BF740" s="109"/>
      <c r="BG740" s="109"/>
      <c r="BH740" s="116"/>
      <c r="BI740" s="117"/>
      <c r="BJ740" s="378"/>
      <c r="BK740" s="378"/>
      <c r="BL740" s="117"/>
      <c r="BM740" s="374">
        <v>0</v>
      </c>
      <c r="BN740" s="384"/>
      <c r="BO740" s="384"/>
    </row>
    <row r="741" spans="1:67" ht="24" customHeight="1" x14ac:dyDescent="0.3">
      <c r="A741" s="364" t="s">
        <v>4547</v>
      </c>
      <c r="B741" s="365" t="s">
        <v>4548</v>
      </c>
      <c r="C741" s="366" t="s">
        <v>2182</v>
      </c>
      <c r="D741" s="367">
        <f t="shared" si="28"/>
        <v>0</v>
      </c>
      <c r="E741" s="368">
        <f t="shared" si="29"/>
        <v>0</v>
      </c>
      <c r="F741" s="368">
        <f t="shared" si="30"/>
        <v>0</v>
      </c>
      <c r="G741" s="368">
        <f t="shared" si="31"/>
        <v>0</v>
      </c>
      <c r="H741" s="368">
        <f t="shared" si="32"/>
        <v>0</v>
      </c>
      <c r="I741" s="368">
        <f t="shared" si="33"/>
        <v>0</v>
      </c>
      <c r="J741" s="368">
        <f t="shared" si="34"/>
        <v>0</v>
      </c>
      <c r="K741" s="368">
        <f t="shared" si="35"/>
        <v>0</v>
      </c>
      <c r="L741" s="368">
        <f t="shared" si="36"/>
        <v>0</v>
      </c>
      <c r="M741" s="369">
        <f t="shared" si="37"/>
        <v>0</v>
      </c>
      <c r="N741" s="370">
        <f t="shared" si="38"/>
        <v>0</v>
      </c>
      <c r="O741" s="371"/>
      <c r="P741" s="372">
        <f t="shared" si="39"/>
        <v>0</v>
      </c>
      <c r="Q741" s="373" t="str">
        <f t="shared" si="40"/>
        <v/>
      </c>
      <c r="R741" s="374">
        <v>0</v>
      </c>
      <c r="S741" s="119"/>
      <c r="T741" s="119"/>
      <c r="U741" s="113"/>
      <c r="V741" s="113"/>
      <c r="W741" s="117">
        <v>0</v>
      </c>
      <c r="X741" s="123"/>
      <c r="Y741" s="113"/>
      <c r="Z741" s="119"/>
      <c r="AA741" s="119"/>
      <c r="AB741" s="113"/>
      <c r="AC741" s="113">
        <v>0</v>
      </c>
      <c r="AD741" s="117">
        <v>0</v>
      </c>
      <c r="AE741" s="214">
        <v>0</v>
      </c>
      <c r="AF741" s="116"/>
      <c r="AG741" s="116"/>
      <c r="AH741" s="389">
        <v>0</v>
      </c>
      <c r="AI741" s="117">
        <v>0</v>
      </c>
      <c r="AJ741" s="375">
        <v>0</v>
      </c>
      <c r="AK741" s="374"/>
      <c r="AL741" s="113"/>
      <c r="AM741" s="117">
        <v>0</v>
      </c>
      <c r="AN741" s="375">
        <v>0</v>
      </c>
      <c r="AO741" s="374">
        <v>0</v>
      </c>
      <c r="AP741" s="376"/>
      <c r="AQ741" s="119"/>
      <c r="AR741" s="117">
        <v>0</v>
      </c>
      <c r="AS741" s="123">
        <v>0</v>
      </c>
      <c r="AT741" s="119"/>
      <c r="AU741" s="374"/>
      <c r="AV741" s="119"/>
      <c r="AW741" s="374"/>
      <c r="AX741" s="392"/>
      <c r="AY741" s="119"/>
      <c r="AZ741" s="113"/>
      <c r="BA741" s="113"/>
      <c r="BB741" s="377">
        <v>0</v>
      </c>
      <c r="BC741" s="377">
        <v>0</v>
      </c>
      <c r="BD741" s="377">
        <v>0</v>
      </c>
      <c r="BE741" s="378"/>
      <c r="BF741" s="109"/>
      <c r="BG741" s="109"/>
      <c r="BH741" s="116"/>
      <c r="BI741" s="117"/>
      <c r="BJ741" s="378"/>
      <c r="BK741" s="378"/>
      <c r="BL741" s="117"/>
      <c r="BM741" s="374">
        <v>0</v>
      </c>
      <c r="BN741" s="119"/>
      <c r="BO741" s="119"/>
    </row>
    <row r="742" spans="1:67" ht="24" customHeight="1" x14ac:dyDescent="0.3">
      <c r="A742" s="364" t="s">
        <v>4549</v>
      </c>
      <c r="B742" s="365" t="s">
        <v>4550</v>
      </c>
      <c r="C742" s="366" t="s">
        <v>113</v>
      </c>
      <c r="D742" s="367">
        <f t="shared" si="28"/>
        <v>0</v>
      </c>
      <c r="E742" s="368">
        <f t="shared" si="29"/>
        <v>0</v>
      </c>
      <c r="F742" s="368">
        <f t="shared" si="30"/>
        <v>0</v>
      </c>
      <c r="G742" s="368">
        <f t="shared" si="31"/>
        <v>0</v>
      </c>
      <c r="H742" s="368">
        <f t="shared" si="32"/>
        <v>0</v>
      </c>
      <c r="I742" s="368">
        <f t="shared" si="33"/>
        <v>0</v>
      </c>
      <c r="J742" s="368">
        <f t="shared" si="34"/>
        <v>0</v>
      </c>
      <c r="K742" s="368">
        <f t="shared" si="35"/>
        <v>0</v>
      </c>
      <c r="L742" s="368">
        <f t="shared" si="36"/>
        <v>0</v>
      </c>
      <c r="M742" s="369">
        <f t="shared" si="37"/>
        <v>0</v>
      </c>
      <c r="N742" s="370">
        <f t="shared" si="38"/>
        <v>0</v>
      </c>
      <c r="O742" s="371"/>
      <c r="P742" s="372">
        <f t="shared" si="39"/>
        <v>0</v>
      </c>
      <c r="Q742" s="373" t="str">
        <f t="shared" si="40"/>
        <v/>
      </c>
      <c r="R742" s="374">
        <v>0</v>
      </c>
      <c r="S742" s="384"/>
      <c r="T742" s="384"/>
      <c r="U742" s="385"/>
      <c r="V742" s="385"/>
      <c r="W742" s="386">
        <v>0</v>
      </c>
      <c r="X742" s="123"/>
      <c r="Y742" s="385"/>
      <c r="Z742" s="384"/>
      <c r="AA742" s="384"/>
      <c r="AB742" s="385"/>
      <c r="AC742" s="385">
        <v>0</v>
      </c>
      <c r="AD742" s="117">
        <v>0</v>
      </c>
      <c r="AE742" s="109">
        <v>0</v>
      </c>
      <c r="AF742" s="116"/>
      <c r="AG742" s="116"/>
      <c r="AH742" s="124">
        <v>0</v>
      </c>
      <c r="AI742" s="117">
        <v>0</v>
      </c>
      <c r="AJ742" s="375">
        <v>0</v>
      </c>
      <c r="AK742" s="374"/>
      <c r="AL742" s="385"/>
      <c r="AM742" s="117">
        <v>0</v>
      </c>
      <c r="AN742" s="396">
        <v>0</v>
      </c>
      <c r="AO742" s="374">
        <v>0</v>
      </c>
      <c r="AP742" s="376"/>
      <c r="AQ742" s="384"/>
      <c r="AR742" s="386">
        <v>0</v>
      </c>
      <c r="AS742" s="123">
        <v>0</v>
      </c>
      <c r="AT742" s="384"/>
      <c r="AU742" s="374"/>
      <c r="AV742" s="384"/>
      <c r="AW742" s="374"/>
      <c r="AX742" s="392"/>
      <c r="AY742" s="384"/>
      <c r="AZ742" s="385"/>
      <c r="BA742" s="385"/>
      <c r="BB742" s="377">
        <v>0</v>
      </c>
      <c r="BC742" s="377">
        <v>0</v>
      </c>
      <c r="BD742" s="377">
        <v>0</v>
      </c>
      <c r="BE742" s="378"/>
      <c r="BF742" s="109"/>
      <c r="BG742" s="109"/>
      <c r="BH742" s="116"/>
      <c r="BI742" s="386"/>
      <c r="BJ742" s="378"/>
      <c r="BK742" s="378"/>
      <c r="BL742" s="386"/>
      <c r="BM742" s="374">
        <v>0</v>
      </c>
      <c r="BN742" s="384"/>
      <c r="BO742" s="384"/>
    </row>
    <row r="743" spans="1:67" ht="24" customHeight="1" x14ac:dyDescent="0.3">
      <c r="A743" s="379" t="s">
        <v>5402</v>
      </c>
      <c r="B743" s="365" t="s">
        <v>5403</v>
      </c>
      <c r="C743" s="366" t="s">
        <v>3524</v>
      </c>
      <c r="D743" s="367">
        <f t="shared" si="28"/>
        <v>0</v>
      </c>
      <c r="E743" s="368">
        <f t="shared" si="29"/>
        <v>0</v>
      </c>
      <c r="F743" s="368">
        <f t="shared" si="30"/>
        <v>0</v>
      </c>
      <c r="G743" s="368">
        <f t="shared" si="31"/>
        <v>0</v>
      </c>
      <c r="H743" s="368">
        <f t="shared" si="32"/>
        <v>0</v>
      </c>
      <c r="I743" s="368">
        <f t="shared" si="33"/>
        <v>0</v>
      </c>
      <c r="J743" s="368">
        <f t="shared" si="34"/>
        <v>0</v>
      </c>
      <c r="K743" s="368">
        <f t="shared" si="35"/>
        <v>0</v>
      </c>
      <c r="L743" s="368">
        <f t="shared" si="36"/>
        <v>0</v>
      </c>
      <c r="M743" s="369">
        <f t="shared" si="37"/>
        <v>0</v>
      </c>
      <c r="N743" s="370">
        <f t="shared" si="38"/>
        <v>0</v>
      </c>
      <c r="O743" s="371"/>
      <c r="P743" s="372">
        <f t="shared" si="39"/>
        <v>0</v>
      </c>
      <c r="Q743" s="373" t="str">
        <f t="shared" si="40"/>
        <v/>
      </c>
      <c r="R743" s="383">
        <v>0</v>
      </c>
      <c r="S743" s="384"/>
      <c r="T743" s="384"/>
      <c r="U743" s="385"/>
      <c r="V743" s="385"/>
      <c r="W743" s="386">
        <v>0</v>
      </c>
      <c r="X743" s="123"/>
      <c r="Y743" s="385"/>
      <c r="Z743" s="384"/>
      <c r="AA743" s="384"/>
      <c r="AB743" s="385"/>
      <c r="AC743" s="113">
        <v>0</v>
      </c>
      <c r="AD743" s="117">
        <v>0</v>
      </c>
      <c r="AE743" s="109">
        <v>0</v>
      </c>
      <c r="AF743" s="116"/>
      <c r="AG743" s="116"/>
      <c r="AH743" s="124">
        <v>0</v>
      </c>
      <c r="AI743" s="117">
        <v>0</v>
      </c>
      <c r="AJ743" s="375">
        <v>0</v>
      </c>
      <c r="AK743" s="374"/>
      <c r="AL743" s="385"/>
      <c r="AM743" s="117">
        <v>0</v>
      </c>
      <c r="AN743" s="375">
        <v>0</v>
      </c>
      <c r="AO743" s="374">
        <v>0</v>
      </c>
      <c r="AP743" s="376"/>
      <c r="AQ743" s="384"/>
      <c r="AR743" s="386">
        <v>0</v>
      </c>
      <c r="AS743" s="123">
        <v>0</v>
      </c>
      <c r="AT743" s="384"/>
      <c r="AU743" s="374"/>
      <c r="AV743" s="384"/>
      <c r="AW743" s="374"/>
      <c r="AX743" s="126"/>
      <c r="AY743" s="384"/>
      <c r="AZ743" s="385"/>
      <c r="BA743" s="385"/>
      <c r="BB743" s="377">
        <v>0</v>
      </c>
      <c r="BC743" s="377">
        <v>0</v>
      </c>
      <c r="BD743" s="377">
        <v>0</v>
      </c>
      <c r="BE743" s="378"/>
      <c r="BF743" s="109"/>
      <c r="BG743" s="109"/>
      <c r="BH743" s="116"/>
      <c r="BI743" s="386"/>
      <c r="BJ743" s="378"/>
      <c r="BK743" s="378"/>
      <c r="BL743" s="386"/>
      <c r="BM743" s="374">
        <v>0</v>
      </c>
      <c r="BN743" s="384"/>
      <c r="BO743" s="384"/>
    </row>
    <row r="744" spans="1:67" ht="24" customHeight="1" x14ac:dyDescent="0.3">
      <c r="A744" s="364" t="s">
        <v>4553</v>
      </c>
      <c r="B744" s="365" t="s">
        <v>4554</v>
      </c>
      <c r="C744" s="366" t="s">
        <v>2736</v>
      </c>
      <c r="D744" s="367">
        <f t="shared" si="28"/>
        <v>0</v>
      </c>
      <c r="E744" s="368">
        <f t="shared" si="29"/>
        <v>0</v>
      </c>
      <c r="F744" s="368">
        <f t="shared" si="30"/>
        <v>0</v>
      </c>
      <c r="G744" s="368">
        <f t="shared" si="31"/>
        <v>0</v>
      </c>
      <c r="H744" s="368">
        <f t="shared" si="32"/>
        <v>0</v>
      </c>
      <c r="I744" s="368">
        <f t="shared" si="33"/>
        <v>0</v>
      </c>
      <c r="J744" s="368">
        <f t="shared" si="34"/>
        <v>0</v>
      </c>
      <c r="K744" s="368">
        <f t="shared" si="35"/>
        <v>0</v>
      </c>
      <c r="L744" s="368">
        <f t="shared" si="36"/>
        <v>0</v>
      </c>
      <c r="M744" s="369">
        <f t="shared" si="37"/>
        <v>0</v>
      </c>
      <c r="N744" s="370">
        <f t="shared" si="38"/>
        <v>0</v>
      </c>
      <c r="O744" s="371"/>
      <c r="P744" s="372">
        <f t="shared" si="39"/>
        <v>0</v>
      </c>
      <c r="Q744" s="373" t="str">
        <f t="shared" si="40"/>
        <v/>
      </c>
      <c r="R744" s="374">
        <v>0</v>
      </c>
      <c r="S744" s="119"/>
      <c r="T744" s="119"/>
      <c r="U744" s="113"/>
      <c r="V744" s="113"/>
      <c r="W744" s="117">
        <v>0</v>
      </c>
      <c r="X744" s="123"/>
      <c r="Y744" s="113"/>
      <c r="Z744" s="119"/>
      <c r="AA744" s="119"/>
      <c r="AB744" s="113"/>
      <c r="AC744" s="385">
        <v>0</v>
      </c>
      <c r="AD744" s="117">
        <v>0</v>
      </c>
      <c r="AE744" s="214">
        <v>0</v>
      </c>
      <c r="AF744" s="116"/>
      <c r="AG744" s="116"/>
      <c r="AH744" s="124">
        <v>0</v>
      </c>
      <c r="AI744" s="117">
        <v>0</v>
      </c>
      <c r="AJ744" s="375">
        <v>0</v>
      </c>
      <c r="AK744" s="374"/>
      <c r="AL744" s="113"/>
      <c r="AM744" s="117">
        <v>0</v>
      </c>
      <c r="AN744" s="375">
        <v>0</v>
      </c>
      <c r="AO744" s="374">
        <v>0</v>
      </c>
      <c r="AP744" s="376"/>
      <c r="AQ744" s="119"/>
      <c r="AR744" s="117">
        <v>0</v>
      </c>
      <c r="AS744" s="387">
        <v>0</v>
      </c>
      <c r="AT744" s="119"/>
      <c r="AU744" s="374"/>
      <c r="AV744" s="119"/>
      <c r="AW744" s="374"/>
      <c r="AX744" s="392"/>
      <c r="AY744" s="119"/>
      <c r="AZ744" s="113"/>
      <c r="BA744" s="113"/>
      <c r="BB744" s="377">
        <v>0</v>
      </c>
      <c r="BC744" s="377">
        <v>0</v>
      </c>
      <c r="BD744" s="377">
        <v>0</v>
      </c>
      <c r="BE744" s="378"/>
      <c r="BF744" s="440"/>
      <c r="BG744" s="440"/>
      <c r="BH744" s="116"/>
      <c r="BI744" s="117"/>
      <c r="BJ744" s="378"/>
      <c r="BK744" s="378"/>
      <c r="BL744" s="117"/>
      <c r="BM744" s="383">
        <v>0</v>
      </c>
      <c r="BN744" s="119"/>
      <c r="BO744" s="119"/>
    </row>
    <row r="745" spans="1:67" ht="24" customHeight="1" x14ac:dyDescent="0.3">
      <c r="A745" s="364" t="s">
        <v>4555</v>
      </c>
      <c r="B745" s="365" t="s">
        <v>4556</v>
      </c>
      <c r="C745" s="366" t="s">
        <v>2541</v>
      </c>
      <c r="D745" s="367">
        <f t="shared" si="28"/>
        <v>22</v>
      </c>
      <c r="E745" s="368">
        <f t="shared" si="29"/>
        <v>14</v>
      </c>
      <c r="F745" s="368">
        <f t="shared" si="30"/>
        <v>0</v>
      </c>
      <c r="G745" s="368">
        <f t="shared" si="31"/>
        <v>0</v>
      </c>
      <c r="H745" s="368">
        <f t="shared" si="32"/>
        <v>0</v>
      </c>
      <c r="I745" s="368">
        <f t="shared" si="33"/>
        <v>0</v>
      </c>
      <c r="J745" s="368">
        <f t="shared" si="34"/>
        <v>0</v>
      </c>
      <c r="K745" s="368">
        <f t="shared" si="35"/>
        <v>0</v>
      </c>
      <c r="L745" s="368">
        <f t="shared" si="36"/>
        <v>0</v>
      </c>
      <c r="M745" s="369">
        <f t="shared" si="37"/>
        <v>0</v>
      </c>
      <c r="N745" s="370">
        <f t="shared" si="38"/>
        <v>36</v>
      </c>
      <c r="O745" s="371"/>
      <c r="P745" s="372">
        <f t="shared" si="39"/>
        <v>36</v>
      </c>
      <c r="Q745" s="373">
        <f t="shared" si="40"/>
        <v>269</v>
      </c>
      <c r="R745" s="374">
        <v>0</v>
      </c>
      <c r="S745" s="384"/>
      <c r="T745" s="384"/>
      <c r="U745" s="385"/>
      <c r="V745" s="385"/>
      <c r="W745" s="386">
        <v>0</v>
      </c>
      <c r="X745" s="123"/>
      <c r="Y745" s="385"/>
      <c r="Z745" s="384"/>
      <c r="AA745" s="384"/>
      <c r="AB745" s="385">
        <v>14</v>
      </c>
      <c r="AC745" s="113">
        <v>0</v>
      </c>
      <c r="AD745" s="117">
        <v>0</v>
      </c>
      <c r="AE745" s="109">
        <v>0</v>
      </c>
      <c r="AF745" s="116"/>
      <c r="AG745" s="116"/>
      <c r="AH745" s="124">
        <v>0</v>
      </c>
      <c r="AI745" s="117">
        <v>0</v>
      </c>
      <c r="AJ745" s="375">
        <v>0</v>
      </c>
      <c r="AK745" s="374"/>
      <c r="AL745" s="385"/>
      <c r="AM745" s="117">
        <v>0</v>
      </c>
      <c r="AN745" s="375">
        <v>0</v>
      </c>
      <c r="AO745" s="374">
        <v>0</v>
      </c>
      <c r="AP745" s="376"/>
      <c r="AQ745" s="384"/>
      <c r="AR745" s="386">
        <v>0</v>
      </c>
      <c r="AS745" s="387">
        <v>0</v>
      </c>
      <c r="AT745" s="384"/>
      <c r="AU745" s="374"/>
      <c r="AV745" s="384"/>
      <c r="AW745" s="374"/>
      <c r="AX745" s="126">
        <v>22</v>
      </c>
      <c r="AY745" s="384"/>
      <c r="AZ745" s="385"/>
      <c r="BA745" s="385"/>
      <c r="BB745" s="377">
        <v>0</v>
      </c>
      <c r="BC745" s="377">
        <v>0</v>
      </c>
      <c r="BD745" s="377">
        <v>0</v>
      </c>
      <c r="BE745" s="378"/>
      <c r="BF745" s="214"/>
      <c r="BG745" s="214"/>
      <c r="BH745" s="116"/>
      <c r="BI745" s="386"/>
      <c r="BJ745" s="378"/>
      <c r="BK745" s="378"/>
      <c r="BL745" s="386"/>
      <c r="BM745" s="383">
        <v>0</v>
      </c>
      <c r="BN745" s="384"/>
      <c r="BO745" s="384"/>
    </row>
    <row r="746" spans="1:67" ht="24" customHeight="1" x14ac:dyDescent="0.3">
      <c r="A746" s="364" t="s">
        <v>4557</v>
      </c>
      <c r="B746" s="365" t="s">
        <v>4558</v>
      </c>
      <c r="C746" s="366" t="s">
        <v>53</v>
      </c>
      <c r="D746" s="367">
        <f t="shared" si="28"/>
        <v>0</v>
      </c>
      <c r="E746" s="368">
        <f t="shared" si="29"/>
        <v>0</v>
      </c>
      <c r="F746" s="368">
        <f t="shared" si="30"/>
        <v>0</v>
      </c>
      <c r="G746" s="368">
        <f t="shared" si="31"/>
        <v>0</v>
      </c>
      <c r="H746" s="368">
        <f t="shared" si="32"/>
        <v>0</v>
      </c>
      <c r="I746" s="368">
        <f t="shared" si="33"/>
        <v>0</v>
      </c>
      <c r="J746" s="368">
        <f t="shared" si="34"/>
        <v>0</v>
      </c>
      <c r="K746" s="368">
        <f t="shared" si="35"/>
        <v>0</v>
      </c>
      <c r="L746" s="368">
        <f t="shared" si="36"/>
        <v>0</v>
      </c>
      <c r="M746" s="369">
        <f t="shared" si="37"/>
        <v>0</v>
      </c>
      <c r="N746" s="370">
        <f t="shared" si="38"/>
        <v>0</v>
      </c>
      <c r="O746" s="371"/>
      <c r="P746" s="372">
        <f t="shared" si="39"/>
        <v>0</v>
      </c>
      <c r="Q746" s="373" t="str">
        <f t="shared" si="40"/>
        <v/>
      </c>
      <c r="R746" s="374">
        <v>0</v>
      </c>
      <c r="S746" s="384"/>
      <c r="T746" s="384"/>
      <c r="U746" s="385"/>
      <c r="V746" s="385"/>
      <c r="W746" s="117">
        <v>0</v>
      </c>
      <c r="X746" s="123"/>
      <c r="Y746" s="385"/>
      <c r="Z746" s="384"/>
      <c r="AA746" s="384"/>
      <c r="AB746" s="385"/>
      <c r="AC746" s="113">
        <v>0</v>
      </c>
      <c r="AD746" s="117">
        <v>0</v>
      </c>
      <c r="AE746" s="109">
        <v>0</v>
      </c>
      <c r="AF746" s="116"/>
      <c r="AG746" s="116"/>
      <c r="AH746" s="389">
        <v>0</v>
      </c>
      <c r="AI746" s="117">
        <v>0</v>
      </c>
      <c r="AJ746" s="375">
        <v>0</v>
      </c>
      <c r="AK746" s="374"/>
      <c r="AL746" s="385"/>
      <c r="AM746" s="117">
        <v>0</v>
      </c>
      <c r="AN746" s="375">
        <v>0</v>
      </c>
      <c r="AO746" s="374">
        <v>0</v>
      </c>
      <c r="AP746" s="376"/>
      <c r="AQ746" s="384"/>
      <c r="AR746" s="117">
        <v>0</v>
      </c>
      <c r="AS746" s="123">
        <v>0</v>
      </c>
      <c r="AT746" s="384"/>
      <c r="AU746" s="374"/>
      <c r="AV746" s="384"/>
      <c r="AW746" s="374"/>
      <c r="AX746" s="126"/>
      <c r="AY746" s="384"/>
      <c r="AZ746" s="385"/>
      <c r="BA746" s="385"/>
      <c r="BB746" s="377">
        <v>0</v>
      </c>
      <c r="BC746" s="377">
        <v>0</v>
      </c>
      <c r="BD746" s="377">
        <v>0</v>
      </c>
      <c r="BE746" s="378"/>
      <c r="BF746" s="444"/>
      <c r="BG746" s="444"/>
      <c r="BH746" s="116"/>
      <c r="BI746" s="117"/>
      <c r="BJ746" s="378"/>
      <c r="BK746" s="378"/>
      <c r="BL746" s="117"/>
      <c r="BM746" s="374">
        <v>0</v>
      </c>
      <c r="BN746" s="384"/>
      <c r="BO746" s="384"/>
    </row>
    <row r="747" spans="1:67" ht="24" customHeight="1" x14ac:dyDescent="0.3">
      <c r="A747" s="379" t="s">
        <v>4559</v>
      </c>
      <c r="B747" s="365" t="s">
        <v>4560</v>
      </c>
      <c r="C747" s="366" t="s">
        <v>2220</v>
      </c>
      <c r="D747" s="367">
        <f t="shared" si="28"/>
        <v>0</v>
      </c>
      <c r="E747" s="368">
        <f t="shared" si="29"/>
        <v>0</v>
      </c>
      <c r="F747" s="368">
        <f t="shared" si="30"/>
        <v>0</v>
      </c>
      <c r="G747" s="368">
        <f t="shared" si="31"/>
        <v>0</v>
      </c>
      <c r="H747" s="368">
        <f t="shared" si="32"/>
        <v>0</v>
      </c>
      <c r="I747" s="368">
        <f t="shared" si="33"/>
        <v>0</v>
      </c>
      <c r="J747" s="368">
        <f t="shared" si="34"/>
        <v>0</v>
      </c>
      <c r="K747" s="368">
        <f t="shared" si="35"/>
        <v>0</v>
      </c>
      <c r="L747" s="368">
        <f t="shared" si="36"/>
        <v>0</v>
      </c>
      <c r="M747" s="369">
        <f t="shared" si="37"/>
        <v>0</v>
      </c>
      <c r="N747" s="370">
        <f t="shared" si="38"/>
        <v>0</v>
      </c>
      <c r="O747" s="371"/>
      <c r="P747" s="372">
        <f t="shared" si="39"/>
        <v>0</v>
      </c>
      <c r="Q747" s="373" t="str">
        <f t="shared" si="40"/>
        <v/>
      </c>
      <c r="R747" s="374">
        <v>0</v>
      </c>
      <c r="S747" s="119"/>
      <c r="T747" s="119"/>
      <c r="U747" s="113"/>
      <c r="V747" s="113"/>
      <c r="W747" s="117">
        <v>0</v>
      </c>
      <c r="X747" s="123"/>
      <c r="Y747" s="113"/>
      <c r="Z747" s="119"/>
      <c r="AA747" s="119"/>
      <c r="AB747" s="113"/>
      <c r="AC747" s="113">
        <v>0</v>
      </c>
      <c r="AD747" s="117">
        <v>0</v>
      </c>
      <c r="AE747" s="109">
        <v>0</v>
      </c>
      <c r="AF747" s="116"/>
      <c r="AG747" s="116"/>
      <c r="AH747" s="389">
        <v>0</v>
      </c>
      <c r="AI747" s="117">
        <v>0</v>
      </c>
      <c r="AJ747" s="375">
        <v>0</v>
      </c>
      <c r="AK747" s="374"/>
      <c r="AL747" s="113"/>
      <c r="AM747" s="117">
        <v>0</v>
      </c>
      <c r="AN747" s="375">
        <v>0</v>
      </c>
      <c r="AO747" s="374">
        <v>0</v>
      </c>
      <c r="AP747" s="376"/>
      <c r="AQ747" s="119"/>
      <c r="AR747" s="117">
        <v>0</v>
      </c>
      <c r="AS747" s="387">
        <v>0</v>
      </c>
      <c r="AT747" s="119"/>
      <c r="AU747" s="374"/>
      <c r="AV747" s="119"/>
      <c r="AW747" s="374"/>
      <c r="AX747" s="126"/>
      <c r="AY747" s="119"/>
      <c r="AZ747" s="113"/>
      <c r="BA747" s="113"/>
      <c r="BB747" s="377">
        <v>0</v>
      </c>
      <c r="BC747" s="377">
        <v>0</v>
      </c>
      <c r="BD747" s="377">
        <v>0</v>
      </c>
      <c r="BE747" s="378"/>
      <c r="BF747" s="440"/>
      <c r="BG747" s="440"/>
      <c r="BH747" s="116"/>
      <c r="BI747" s="117"/>
      <c r="BJ747" s="378"/>
      <c r="BK747" s="378"/>
      <c r="BL747" s="117"/>
      <c r="BM747" s="374">
        <v>0</v>
      </c>
      <c r="BN747" s="119"/>
      <c r="BO747" s="119"/>
    </row>
    <row r="748" spans="1:67" ht="24" customHeight="1" x14ac:dyDescent="0.3">
      <c r="A748" s="379" t="s">
        <v>4561</v>
      </c>
      <c r="B748" s="438" t="s">
        <v>4562</v>
      </c>
      <c r="C748" s="439" t="s">
        <v>2220</v>
      </c>
      <c r="D748" s="367">
        <f t="shared" si="28"/>
        <v>0</v>
      </c>
      <c r="E748" s="368">
        <f t="shared" si="29"/>
        <v>0</v>
      </c>
      <c r="F748" s="368">
        <f t="shared" si="30"/>
        <v>0</v>
      </c>
      <c r="G748" s="368">
        <f t="shared" si="31"/>
        <v>0</v>
      </c>
      <c r="H748" s="368">
        <f t="shared" si="32"/>
        <v>0</v>
      </c>
      <c r="I748" s="368">
        <f t="shared" si="33"/>
        <v>0</v>
      </c>
      <c r="J748" s="368">
        <f t="shared" si="34"/>
        <v>0</v>
      </c>
      <c r="K748" s="368">
        <f t="shared" si="35"/>
        <v>0</v>
      </c>
      <c r="L748" s="368">
        <f t="shared" si="36"/>
        <v>0</v>
      </c>
      <c r="M748" s="369">
        <f t="shared" si="37"/>
        <v>0</v>
      </c>
      <c r="N748" s="446">
        <f t="shared" si="38"/>
        <v>0</v>
      </c>
      <c r="O748" s="371"/>
      <c r="P748" s="372">
        <f t="shared" si="39"/>
        <v>0</v>
      </c>
      <c r="Q748" s="373" t="str">
        <f t="shared" si="40"/>
        <v/>
      </c>
      <c r="R748" s="383">
        <v>0</v>
      </c>
      <c r="S748" s="119"/>
      <c r="T748" s="119"/>
      <c r="U748" s="113"/>
      <c r="V748" s="113"/>
      <c r="W748" s="117">
        <v>0</v>
      </c>
      <c r="X748" s="123"/>
      <c r="Y748" s="113"/>
      <c r="Z748" s="119"/>
      <c r="AA748" s="119"/>
      <c r="AB748" s="113"/>
      <c r="AC748" s="113">
        <v>0</v>
      </c>
      <c r="AD748" s="386">
        <v>0</v>
      </c>
      <c r="AE748" s="109">
        <v>0</v>
      </c>
      <c r="AF748" s="388"/>
      <c r="AG748" s="388"/>
      <c r="AH748" s="124">
        <v>0</v>
      </c>
      <c r="AI748" s="386">
        <v>0</v>
      </c>
      <c r="AJ748" s="396">
        <v>0</v>
      </c>
      <c r="AK748" s="374"/>
      <c r="AL748" s="113"/>
      <c r="AM748" s="117">
        <v>0</v>
      </c>
      <c r="AN748" s="375">
        <v>0</v>
      </c>
      <c r="AO748" s="383">
        <v>0</v>
      </c>
      <c r="AP748" s="376"/>
      <c r="AQ748" s="119"/>
      <c r="AR748" s="117">
        <v>0</v>
      </c>
      <c r="AS748" s="387">
        <v>0</v>
      </c>
      <c r="AT748" s="119"/>
      <c r="AU748" s="383"/>
      <c r="AV748" s="119"/>
      <c r="AW748" s="383"/>
      <c r="AX748" s="126"/>
      <c r="AY748" s="119"/>
      <c r="AZ748" s="113"/>
      <c r="BA748" s="113"/>
      <c r="BB748" s="377">
        <v>0</v>
      </c>
      <c r="BC748" s="377">
        <v>0</v>
      </c>
      <c r="BD748" s="377">
        <v>0</v>
      </c>
      <c r="BE748" s="393"/>
      <c r="BF748" s="444"/>
      <c r="BG748" s="444"/>
      <c r="BH748" s="388"/>
      <c r="BI748" s="117"/>
      <c r="BJ748" s="393"/>
      <c r="BK748" s="393"/>
      <c r="BL748" s="117"/>
      <c r="BM748" s="374">
        <v>0</v>
      </c>
      <c r="BN748" s="119"/>
      <c r="BO748" s="119"/>
    </row>
    <row r="749" spans="1:67" ht="24" customHeight="1" x14ac:dyDescent="0.3">
      <c r="A749" s="380" t="s">
        <v>4563</v>
      </c>
      <c r="B749" s="381" t="s">
        <v>4564</v>
      </c>
      <c r="C749" s="382" t="s">
        <v>597</v>
      </c>
      <c r="D749" s="367">
        <f t="shared" si="28"/>
        <v>0</v>
      </c>
      <c r="E749" s="368">
        <f t="shared" si="29"/>
        <v>0</v>
      </c>
      <c r="F749" s="368">
        <f t="shared" si="30"/>
        <v>0</v>
      </c>
      <c r="G749" s="368">
        <f t="shared" si="31"/>
        <v>0</v>
      </c>
      <c r="H749" s="368">
        <f t="shared" si="32"/>
        <v>0</v>
      </c>
      <c r="I749" s="368">
        <f t="shared" si="33"/>
        <v>0</v>
      </c>
      <c r="J749" s="368">
        <f t="shared" si="34"/>
        <v>0</v>
      </c>
      <c r="K749" s="368">
        <f t="shared" si="35"/>
        <v>0</v>
      </c>
      <c r="L749" s="368">
        <f t="shared" si="36"/>
        <v>0</v>
      </c>
      <c r="M749" s="369">
        <f t="shared" si="37"/>
        <v>0</v>
      </c>
      <c r="N749" s="370">
        <f t="shared" si="38"/>
        <v>0</v>
      </c>
      <c r="O749" s="371"/>
      <c r="P749" s="372">
        <f t="shared" si="39"/>
        <v>0</v>
      </c>
      <c r="Q749" s="373" t="str">
        <f t="shared" si="40"/>
        <v/>
      </c>
      <c r="R749" s="383">
        <v>0</v>
      </c>
      <c r="S749" s="119"/>
      <c r="T749" s="119"/>
      <c r="U749" s="113"/>
      <c r="V749" s="113"/>
      <c r="W749" s="117">
        <v>0</v>
      </c>
      <c r="X749" s="387"/>
      <c r="Y749" s="113"/>
      <c r="Z749" s="119"/>
      <c r="AA749" s="119"/>
      <c r="AB749" s="113"/>
      <c r="AC749" s="113">
        <v>0</v>
      </c>
      <c r="AD749" s="386">
        <v>0</v>
      </c>
      <c r="AE749" s="109">
        <v>0</v>
      </c>
      <c r="AF749" s="388"/>
      <c r="AG749" s="388"/>
      <c r="AH749" s="124">
        <v>0</v>
      </c>
      <c r="AI749" s="386">
        <v>0</v>
      </c>
      <c r="AJ749" s="396">
        <v>0</v>
      </c>
      <c r="AK749" s="383"/>
      <c r="AL749" s="113"/>
      <c r="AM749" s="386">
        <v>0</v>
      </c>
      <c r="AN749" s="396">
        <v>0</v>
      </c>
      <c r="AO749" s="374">
        <v>0</v>
      </c>
      <c r="AP749" s="391"/>
      <c r="AQ749" s="119"/>
      <c r="AR749" s="386">
        <v>0</v>
      </c>
      <c r="AS749" s="387">
        <v>0</v>
      </c>
      <c r="AT749" s="119"/>
      <c r="AU749" s="374"/>
      <c r="AV749" s="119"/>
      <c r="AW749" s="374"/>
      <c r="AX749" s="126"/>
      <c r="AY749" s="119"/>
      <c r="AZ749" s="113"/>
      <c r="BA749" s="113"/>
      <c r="BB749" s="377">
        <v>0</v>
      </c>
      <c r="BC749" s="377">
        <v>0</v>
      </c>
      <c r="BD749" s="377">
        <v>0</v>
      </c>
      <c r="BE749" s="393"/>
      <c r="BF749" s="109"/>
      <c r="BG749" s="109"/>
      <c r="BH749" s="388"/>
      <c r="BI749" s="386"/>
      <c r="BJ749" s="393"/>
      <c r="BK749" s="393"/>
      <c r="BL749" s="386"/>
      <c r="BM749" s="383">
        <v>0</v>
      </c>
      <c r="BN749" s="119"/>
      <c r="BO749" s="119"/>
    </row>
    <row r="750" spans="1:67" ht="24" customHeight="1" x14ac:dyDescent="0.3">
      <c r="A750" s="380" t="s">
        <v>4565</v>
      </c>
      <c r="B750" s="442" t="s">
        <v>4566</v>
      </c>
      <c r="C750" s="443" t="s">
        <v>245</v>
      </c>
      <c r="D750" s="367">
        <f t="shared" si="28"/>
        <v>30</v>
      </c>
      <c r="E750" s="368">
        <f t="shared" si="29"/>
        <v>12</v>
      </c>
      <c r="F750" s="368">
        <f t="shared" si="30"/>
        <v>5</v>
      </c>
      <c r="G750" s="368">
        <f t="shared" si="31"/>
        <v>2</v>
      </c>
      <c r="H750" s="368">
        <f t="shared" si="32"/>
        <v>0</v>
      </c>
      <c r="I750" s="368">
        <f t="shared" si="33"/>
        <v>0</v>
      </c>
      <c r="J750" s="368">
        <f t="shared" si="34"/>
        <v>0</v>
      </c>
      <c r="K750" s="368">
        <f t="shared" si="35"/>
        <v>0</v>
      </c>
      <c r="L750" s="368">
        <f t="shared" si="36"/>
        <v>0</v>
      </c>
      <c r="M750" s="369">
        <f t="shared" si="37"/>
        <v>0</v>
      </c>
      <c r="N750" s="370">
        <f t="shared" si="38"/>
        <v>49</v>
      </c>
      <c r="O750" s="371"/>
      <c r="P750" s="372">
        <f t="shared" si="39"/>
        <v>49</v>
      </c>
      <c r="Q750" s="373">
        <f t="shared" si="40"/>
        <v>211</v>
      </c>
      <c r="R750" s="374">
        <v>0</v>
      </c>
      <c r="S750" s="119">
        <v>2</v>
      </c>
      <c r="T750" s="119"/>
      <c r="U750" s="113"/>
      <c r="V750" s="113"/>
      <c r="W750" s="117">
        <v>0</v>
      </c>
      <c r="X750" s="387"/>
      <c r="Y750" s="113"/>
      <c r="Z750" s="119"/>
      <c r="AA750" s="119"/>
      <c r="AB750" s="113"/>
      <c r="AC750" s="113">
        <v>12</v>
      </c>
      <c r="AD750" s="117">
        <v>0</v>
      </c>
      <c r="AE750" s="214">
        <v>0</v>
      </c>
      <c r="AF750" s="116"/>
      <c r="AG750" s="116"/>
      <c r="AH750" s="124">
        <v>0</v>
      </c>
      <c r="AI750" s="117">
        <v>0</v>
      </c>
      <c r="AJ750" s="396">
        <v>0</v>
      </c>
      <c r="AK750" s="383"/>
      <c r="AL750" s="113"/>
      <c r="AM750" s="386">
        <v>0</v>
      </c>
      <c r="AN750" s="396">
        <v>0</v>
      </c>
      <c r="AO750" s="383">
        <v>0</v>
      </c>
      <c r="AP750" s="391"/>
      <c r="AQ750" s="119"/>
      <c r="AR750" s="117">
        <v>0</v>
      </c>
      <c r="AS750" s="123">
        <v>0</v>
      </c>
      <c r="AT750" s="119"/>
      <c r="AU750" s="383"/>
      <c r="AV750" s="119"/>
      <c r="AW750" s="383"/>
      <c r="AX750" s="126"/>
      <c r="AY750" s="119">
        <v>30</v>
      </c>
      <c r="AZ750" s="113"/>
      <c r="BA750" s="113"/>
      <c r="BB750" s="394">
        <v>0</v>
      </c>
      <c r="BC750" s="394">
        <v>0</v>
      </c>
      <c r="BD750" s="394">
        <v>0</v>
      </c>
      <c r="BE750" s="378"/>
      <c r="BF750" s="109">
        <v>5</v>
      </c>
      <c r="BG750" s="109"/>
      <c r="BH750" s="116"/>
      <c r="BI750" s="117"/>
      <c r="BJ750" s="378"/>
      <c r="BK750" s="378"/>
      <c r="BL750" s="117"/>
      <c r="BM750" s="374">
        <v>0</v>
      </c>
      <c r="BN750" s="119">
        <v>1</v>
      </c>
      <c r="BO750" s="119"/>
    </row>
    <row r="751" spans="1:67" ht="24" customHeight="1" x14ac:dyDescent="0.3">
      <c r="A751" s="364" t="s">
        <v>4567</v>
      </c>
      <c r="B751" s="365" t="s">
        <v>4568</v>
      </c>
      <c r="C751" s="366" t="s">
        <v>2043</v>
      </c>
      <c r="D751" s="367">
        <f t="shared" si="28"/>
        <v>15</v>
      </c>
      <c r="E751" s="368">
        <f t="shared" si="29"/>
        <v>0</v>
      </c>
      <c r="F751" s="368">
        <f t="shared" si="30"/>
        <v>0</v>
      </c>
      <c r="G751" s="368">
        <f t="shared" si="31"/>
        <v>0</v>
      </c>
      <c r="H751" s="368">
        <f t="shared" si="32"/>
        <v>0</v>
      </c>
      <c r="I751" s="368">
        <f t="shared" si="33"/>
        <v>0</v>
      </c>
      <c r="J751" s="368">
        <f t="shared" si="34"/>
        <v>0</v>
      </c>
      <c r="K751" s="368">
        <f t="shared" si="35"/>
        <v>0</v>
      </c>
      <c r="L751" s="368">
        <f t="shared" si="36"/>
        <v>0</v>
      </c>
      <c r="M751" s="369">
        <f t="shared" si="37"/>
        <v>0</v>
      </c>
      <c r="N751" s="370">
        <f t="shared" si="38"/>
        <v>15</v>
      </c>
      <c r="O751" s="371"/>
      <c r="P751" s="372">
        <f t="shared" si="39"/>
        <v>15</v>
      </c>
      <c r="Q751" s="373">
        <f t="shared" si="40"/>
        <v>509</v>
      </c>
      <c r="R751" s="374">
        <v>0</v>
      </c>
      <c r="S751" s="119"/>
      <c r="T751" s="119"/>
      <c r="U751" s="113"/>
      <c r="V751" s="113"/>
      <c r="W751" s="117">
        <v>0</v>
      </c>
      <c r="X751" s="123"/>
      <c r="Y751" s="113"/>
      <c r="Z751" s="119"/>
      <c r="AA751" s="119"/>
      <c r="AB751" s="113"/>
      <c r="AC751" s="113">
        <v>0</v>
      </c>
      <c r="AD751" s="386">
        <v>0</v>
      </c>
      <c r="AE751" s="109">
        <v>0</v>
      </c>
      <c r="AF751" s="116"/>
      <c r="AG751" s="116"/>
      <c r="AH751" s="124">
        <v>0</v>
      </c>
      <c r="AI751" s="386">
        <v>0</v>
      </c>
      <c r="AJ751" s="396">
        <v>0</v>
      </c>
      <c r="AK751" s="374"/>
      <c r="AL751" s="113"/>
      <c r="AM751" s="117">
        <v>0</v>
      </c>
      <c r="AN751" s="375">
        <v>0</v>
      </c>
      <c r="AO751" s="383">
        <v>0</v>
      </c>
      <c r="AP751" s="376"/>
      <c r="AQ751" s="119"/>
      <c r="AR751" s="117">
        <v>0</v>
      </c>
      <c r="AS751" s="387">
        <v>0</v>
      </c>
      <c r="AT751" s="119"/>
      <c r="AU751" s="383"/>
      <c r="AV751" s="119"/>
      <c r="AW751" s="383"/>
      <c r="AX751" s="126"/>
      <c r="AY751" s="119">
        <v>15</v>
      </c>
      <c r="AZ751" s="113"/>
      <c r="BA751" s="113"/>
      <c r="BB751" s="394">
        <v>0</v>
      </c>
      <c r="BC751" s="394">
        <v>0</v>
      </c>
      <c r="BD751" s="394">
        <v>0</v>
      </c>
      <c r="BE751" s="378"/>
      <c r="BF751" s="440"/>
      <c r="BG751" s="440"/>
      <c r="BH751" s="116"/>
      <c r="BI751" s="117"/>
      <c r="BJ751" s="378"/>
      <c r="BK751" s="378"/>
      <c r="BL751" s="117"/>
      <c r="BM751" s="383">
        <v>0</v>
      </c>
      <c r="BN751" s="119"/>
      <c r="BO751" s="119"/>
    </row>
    <row r="752" spans="1:67" ht="24" customHeight="1" x14ac:dyDescent="0.3">
      <c r="A752" s="364">
        <v>9110140</v>
      </c>
      <c r="B752" s="365" t="s">
        <v>4572</v>
      </c>
      <c r="C752" s="366" t="s">
        <v>2186</v>
      </c>
      <c r="D752" s="367">
        <f t="shared" si="28"/>
        <v>7</v>
      </c>
      <c r="E752" s="368">
        <f t="shared" si="29"/>
        <v>0</v>
      </c>
      <c r="F752" s="368">
        <f t="shared" si="30"/>
        <v>0</v>
      </c>
      <c r="G752" s="368">
        <f t="shared" si="31"/>
        <v>0</v>
      </c>
      <c r="H752" s="368">
        <f t="shared" si="32"/>
        <v>0</v>
      </c>
      <c r="I752" s="368">
        <f t="shared" si="33"/>
        <v>0</v>
      </c>
      <c r="J752" s="368">
        <f t="shared" si="34"/>
        <v>0</v>
      </c>
      <c r="K752" s="368">
        <f t="shared" si="35"/>
        <v>0</v>
      </c>
      <c r="L752" s="368">
        <f t="shared" si="36"/>
        <v>0</v>
      </c>
      <c r="M752" s="369">
        <f t="shared" si="37"/>
        <v>0</v>
      </c>
      <c r="N752" s="370">
        <f t="shared" si="38"/>
        <v>7</v>
      </c>
      <c r="O752" s="371"/>
      <c r="P752" s="372">
        <f t="shared" si="39"/>
        <v>7</v>
      </c>
      <c r="Q752" s="373">
        <f t="shared" si="40"/>
        <v>711</v>
      </c>
      <c r="R752" s="374">
        <v>0</v>
      </c>
      <c r="S752" s="119"/>
      <c r="T752" s="119"/>
      <c r="U752" s="113"/>
      <c r="V752" s="113"/>
      <c r="W752" s="117">
        <v>0</v>
      </c>
      <c r="X752" s="387"/>
      <c r="Y752" s="113"/>
      <c r="Z752" s="119"/>
      <c r="AA752" s="119"/>
      <c r="AB752" s="113"/>
      <c r="AC752" s="113">
        <v>0</v>
      </c>
      <c r="AD752" s="117">
        <v>0</v>
      </c>
      <c r="AE752" s="109">
        <v>0</v>
      </c>
      <c r="AF752" s="116"/>
      <c r="AG752" s="116"/>
      <c r="AH752" s="389">
        <v>0</v>
      </c>
      <c r="AI752" s="117">
        <v>0</v>
      </c>
      <c r="AJ752" s="375">
        <v>0</v>
      </c>
      <c r="AK752" s="383"/>
      <c r="AL752" s="113"/>
      <c r="AM752" s="117">
        <v>0</v>
      </c>
      <c r="AN752" s="375">
        <v>0</v>
      </c>
      <c r="AO752" s="374">
        <v>0</v>
      </c>
      <c r="AP752" s="391"/>
      <c r="AQ752" s="119"/>
      <c r="AR752" s="117">
        <v>0</v>
      </c>
      <c r="AS752" s="387">
        <v>0</v>
      </c>
      <c r="AT752" s="119"/>
      <c r="AU752" s="374"/>
      <c r="AV752" s="119"/>
      <c r="AW752" s="374"/>
      <c r="AX752" s="126"/>
      <c r="AY752" s="119">
        <v>7</v>
      </c>
      <c r="AZ752" s="113"/>
      <c r="BA752" s="113"/>
      <c r="BB752" s="377">
        <v>0</v>
      </c>
      <c r="BC752" s="377">
        <v>0</v>
      </c>
      <c r="BD752" s="377">
        <v>0</v>
      </c>
      <c r="BE752" s="378"/>
      <c r="BF752" s="444"/>
      <c r="BG752" s="444"/>
      <c r="BH752" s="116"/>
      <c r="BI752" s="117"/>
      <c r="BJ752" s="378"/>
      <c r="BK752" s="378"/>
      <c r="BL752" s="117"/>
      <c r="BM752" s="374">
        <v>0</v>
      </c>
      <c r="BN752" s="119"/>
      <c r="BO752" s="119"/>
    </row>
    <row r="753" spans="1:67" ht="24" customHeight="1" x14ac:dyDescent="0.3">
      <c r="A753" s="379" t="s">
        <v>5433</v>
      </c>
      <c r="B753" s="365" t="s">
        <v>5434</v>
      </c>
      <c r="C753" s="366" t="s">
        <v>2113</v>
      </c>
      <c r="D753" s="367">
        <f t="shared" si="28"/>
        <v>0</v>
      </c>
      <c r="E753" s="368">
        <f t="shared" si="29"/>
        <v>0</v>
      </c>
      <c r="F753" s="368">
        <f t="shared" si="30"/>
        <v>0</v>
      </c>
      <c r="G753" s="368">
        <f t="shared" si="31"/>
        <v>0</v>
      </c>
      <c r="H753" s="368">
        <f t="shared" si="32"/>
        <v>0</v>
      </c>
      <c r="I753" s="368">
        <f t="shared" si="33"/>
        <v>0</v>
      </c>
      <c r="J753" s="368">
        <f t="shared" si="34"/>
        <v>0</v>
      </c>
      <c r="K753" s="368">
        <f t="shared" si="35"/>
        <v>0</v>
      </c>
      <c r="L753" s="368">
        <f t="shared" si="36"/>
        <v>0</v>
      </c>
      <c r="M753" s="369">
        <f t="shared" si="37"/>
        <v>0</v>
      </c>
      <c r="N753" s="370">
        <f t="shared" si="38"/>
        <v>0</v>
      </c>
      <c r="O753" s="371"/>
      <c r="P753" s="372">
        <f t="shared" si="39"/>
        <v>0</v>
      </c>
      <c r="Q753" s="373" t="str">
        <f t="shared" si="40"/>
        <v/>
      </c>
      <c r="R753" s="374">
        <v>0</v>
      </c>
      <c r="S753" s="119"/>
      <c r="T753" s="119"/>
      <c r="U753" s="113"/>
      <c r="V753" s="113"/>
      <c r="W753" s="117">
        <v>0</v>
      </c>
      <c r="X753" s="387"/>
      <c r="Y753" s="113"/>
      <c r="Z753" s="119"/>
      <c r="AA753" s="119"/>
      <c r="AB753" s="113"/>
      <c r="AC753" s="113">
        <v>0</v>
      </c>
      <c r="AD753" s="117">
        <v>0</v>
      </c>
      <c r="AE753" s="109">
        <v>0</v>
      </c>
      <c r="AF753" s="116"/>
      <c r="AG753" s="116"/>
      <c r="AH753" s="389">
        <v>0</v>
      </c>
      <c r="AI753" s="117">
        <v>0</v>
      </c>
      <c r="AJ753" s="375">
        <v>0</v>
      </c>
      <c r="AK753" s="383"/>
      <c r="AL753" s="113"/>
      <c r="AM753" s="386">
        <v>0</v>
      </c>
      <c r="AN753" s="396">
        <v>0</v>
      </c>
      <c r="AO753" s="374">
        <v>0</v>
      </c>
      <c r="AP753" s="391"/>
      <c r="AQ753" s="119"/>
      <c r="AR753" s="386">
        <v>0</v>
      </c>
      <c r="AS753" s="123">
        <v>0</v>
      </c>
      <c r="AT753" s="119"/>
      <c r="AU753" s="374"/>
      <c r="AV753" s="119"/>
      <c r="AW753" s="374"/>
      <c r="AX753" s="392"/>
      <c r="AY753" s="119"/>
      <c r="AZ753" s="113"/>
      <c r="BA753" s="113"/>
      <c r="BB753" s="394">
        <v>0</v>
      </c>
      <c r="BC753" s="394">
        <v>0</v>
      </c>
      <c r="BD753" s="394">
        <v>0</v>
      </c>
      <c r="BE753" s="378"/>
      <c r="BF753" s="109"/>
      <c r="BG753" s="109"/>
      <c r="BH753" s="116"/>
      <c r="BI753" s="386"/>
      <c r="BJ753" s="378"/>
      <c r="BK753" s="378"/>
      <c r="BL753" s="386"/>
      <c r="BM753" s="374">
        <v>0</v>
      </c>
      <c r="BN753" s="119"/>
      <c r="BO753" s="119"/>
    </row>
    <row r="754" spans="1:67" ht="24" customHeight="1" x14ac:dyDescent="0.3">
      <c r="A754" s="364" t="s">
        <v>4573</v>
      </c>
      <c r="B754" s="365" t="s">
        <v>4574</v>
      </c>
      <c r="C754" s="366" t="s">
        <v>116</v>
      </c>
      <c r="D754" s="367">
        <f t="shared" si="28"/>
        <v>15</v>
      </c>
      <c r="E754" s="368">
        <f t="shared" si="29"/>
        <v>0</v>
      </c>
      <c r="F754" s="368">
        <f t="shared" si="30"/>
        <v>0</v>
      </c>
      <c r="G754" s="368">
        <f t="shared" si="31"/>
        <v>0</v>
      </c>
      <c r="H754" s="368">
        <f t="shared" si="32"/>
        <v>0</v>
      </c>
      <c r="I754" s="368">
        <f t="shared" si="33"/>
        <v>0</v>
      </c>
      <c r="J754" s="368">
        <f t="shared" si="34"/>
        <v>0</v>
      </c>
      <c r="K754" s="368">
        <f t="shared" si="35"/>
        <v>0</v>
      </c>
      <c r="L754" s="368">
        <f t="shared" si="36"/>
        <v>0</v>
      </c>
      <c r="M754" s="369">
        <f t="shared" si="37"/>
        <v>0</v>
      </c>
      <c r="N754" s="370">
        <f t="shared" si="38"/>
        <v>15</v>
      </c>
      <c r="O754" s="371"/>
      <c r="P754" s="372">
        <f t="shared" si="39"/>
        <v>15</v>
      </c>
      <c r="Q754" s="373">
        <f t="shared" si="40"/>
        <v>509</v>
      </c>
      <c r="R754" s="383">
        <v>0</v>
      </c>
      <c r="S754" s="119"/>
      <c r="T754" s="119"/>
      <c r="U754" s="113"/>
      <c r="V754" s="113"/>
      <c r="W754" s="386">
        <v>0</v>
      </c>
      <c r="X754" s="387"/>
      <c r="Y754" s="113"/>
      <c r="Z754" s="119"/>
      <c r="AA754" s="119"/>
      <c r="AB754" s="113"/>
      <c r="AC754" s="385">
        <v>0</v>
      </c>
      <c r="AD754" s="117">
        <v>0</v>
      </c>
      <c r="AE754" s="214">
        <v>0</v>
      </c>
      <c r="AF754" s="116"/>
      <c r="AG754" s="116"/>
      <c r="AH754" s="124">
        <v>0</v>
      </c>
      <c r="AI754" s="117">
        <v>0</v>
      </c>
      <c r="AJ754" s="375">
        <v>0</v>
      </c>
      <c r="AK754" s="383"/>
      <c r="AL754" s="113"/>
      <c r="AM754" s="117">
        <v>0</v>
      </c>
      <c r="AN754" s="375">
        <v>0</v>
      </c>
      <c r="AO754" s="374">
        <v>0</v>
      </c>
      <c r="AP754" s="391"/>
      <c r="AQ754" s="119"/>
      <c r="AR754" s="117">
        <v>0</v>
      </c>
      <c r="AS754" s="123">
        <v>0</v>
      </c>
      <c r="AT754" s="119"/>
      <c r="AU754" s="374"/>
      <c r="AV754" s="119"/>
      <c r="AW754" s="374"/>
      <c r="AX754" s="126">
        <v>15</v>
      </c>
      <c r="AY754" s="119"/>
      <c r="AZ754" s="113"/>
      <c r="BA754" s="113"/>
      <c r="BB754" s="377">
        <v>0</v>
      </c>
      <c r="BC754" s="377">
        <v>0</v>
      </c>
      <c r="BD754" s="377">
        <v>0</v>
      </c>
      <c r="BE754" s="378"/>
      <c r="BF754" s="109"/>
      <c r="BG754" s="109"/>
      <c r="BH754" s="116"/>
      <c r="BI754" s="117"/>
      <c r="BJ754" s="378"/>
      <c r="BK754" s="378"/>
      <c r="BL754" s="117"/>
      <c r="BM754" s="374">
        <v>0</v>
      </c>
      <c r="BN754" s="119"/>
      <c r="BO754" s="119"/>
    </row>
    <row r="755" spans="1:67" ht="24" customHeight="1" x14ac:dyDescent="0.3">
      <c r="A755" s="379" t="s">
        <v>4575</v>
      </c>
      <c r="B755" s="438" t="s">
        <v>4576</v>
      </c>
      <c r="C755" s="439" t="s">
        <v>261</v>
      </c>
      <c r="D755" s="367">
        <f t="shared" si="28"/>
        <v>24</v>
      </c>
      <c r="E755" s="368">
        <f t="shared" si="29"/>
        <v>15</v>
      </c>
      <c r="F755" s="368">
        <f t="shared" si="30"/>
        <v>0</v>
      </c>
      <c r="G755" s="368">
        <f t="shared" si="31"/>
        <v>0</v>
      </c>
      <c r="H755" s="368">
        <f t="shared" si="32"/>
        <v>0</v>
      </c>
      <c r="I755" s="368">
        <f t="shared" si="33"/>
        <v>0</v>
      </c>
      <c r="J755" s="368">
        <f t="shared" si="34"/>
        <v>0</v>
      </c>
      <c r="K755" s="368">
        <f t="shared" si="35"/>
        <v>0</v>
      </c>
      <c r="L755" s="368">
        <f t="shared" si="36"/>
        <v>0</v>
      </c>
      <c r="M755" s="369">
        <f t="shared" si="37"/>
        <v>0</v>
      </c>
      <c r="N755" s="370">
        <f t="shared" si="38"/>
        <v>39</v>
      </c>
      <c r="O755" s="371"/>
      <c r="P755" s="372">
        <f t="shared" si="39"/>
        <v>39</v>
      </c>
      <c r="Q755" s="373">
        <f t="shared" si="40"/>
        <v>251</v>
      </c>
      <c r="R755" s="383">
        <v>0</v>
      </c>
      <c r="S755" s="384"/>
      <c r="T755" s="384"/>
      <c r="U755" s="385"/>
      <c r="V755" s="385"/>
      <c r="W755" s="386">
        <v>0</v>
      </c>
      <c r="X755" s="123"/>
      <c r="Y755" s="385"/>
      <c r="Z755" s="384"/>
      <c r="AA755" s="384"/>
      <c r="AB755" s="385">
        <v>24</v>
      </c>
      <c r="AC755" s="385">
        <v>0</v>
      </c>
      <c r="AD755" s="117">
        <v>0</v>
      </c>
      <c r="AE755" s="109">
        <v>0</v>
      </c>
      <c r="AF755" s="388"/>
      <c r="AG755" s="388"/>
      <c r="AH755" s="124">
        <v>0</v>
      </c>
      <c r="AI755" s="117">
        <v>0</v>
      </c>
      <c r="AJ755" s="396">
        <v>0</v>
      </c>
      <c r="AK755" s="374"/>
      <c r="AL755" s="385"/>
      <c r="AM755" s="117">
        <v>0</v>
      </c>
      <c r="AN755" s="375">
        <v>0</v>
      </c>
      <c r="AO755" s="383">
        <v>0</v>
      </c>
      <c r="AP755" s="376"/>
      <c r="AQ755" s="384"/>
      <c r="AR755" s="117">
        <v>0</v>
      </c>
      <c r="AS755" s="123">
        <v>0</v>
      </c>
      <c r="AT755" s="384"/>
      <c r="AU755" s="383"/>
      <c r="AV755" s="384"/>
      <c r="AW755" s="383"/>
      <c r="AX755" s="392">
        <v>15</v>
      </c>
      <c r="AY755" s="384"/>
      <c r="AZ755" s="385"/>
      <c r="BA755" s="385"/>
      <c r="BB755" s="377">
        <v>0</v>
      </c>
      <c r="BC755" s="377">
        <v>0</v>
      </c>
      <c r="BD755" s="377">
        <v>0</v>
      </c>
      <c r="BE755" s="393"/>
      <c r="BF755" s="109"/>
      <c r="BG755" s="109"/>
      <c r="BH755" s="388"/>
      <c r="BI755" s="117"/>
      <c r="BJ755" s="393"/>
      <c r="BK755" s="393"/>
      <c r="BL755" s="117"/>
      <c r="BM755" s="374">
        <v>0</v>
      </c>
      <c r="BN755" s="384"/>
      <c r="BO755" s="384"/>
    </row>
    <row r="756" spans="1:67" ht="24" customHeight="1" x14ac:dyDescent="0.3">
      <c r="A756" s="380" t="s">
        <v>4577</v>
      </c>
      <c r="B756" s="442" t="s">
        <v>4578</v>
      </c>
      <c r="C756" s="443" t="s">
        <v>343</v>
      </c>
      <c r="D756" s="367">
        <f t="shared" si="28"/>
        <v>0</v>
      </c>
      <c r="E756" s="368">
        <f t="shared" si="29"/>
        <v>0</v>
      </c>
      <c r="F756" s="368">
        <f t="shared" si="30"/>
        <v>0</v>
      </c>
      <c r="G756" s="368">
        <f t="shared" si="31"/>
        <v>0</v>
      </c>
      <c r="H756" s="368">
        <f t="shared" si="32"/>
        <v>0</v>
      </c>
      <c r="I756" s="368">
        <f t="shared" si="33"/>
        <v>0</v>
      </c>
      <c r="J756" s="368">
        <f t="shared" si="34"/>
        <v>0</v>
      </c>
      <c r="K756" s="368">
        <f t="shared" si="35"/>
        <v>0</v>
      </c>
      <c r="L756" s="368">
        <f t="shared" si="36"/>
        <v>0</v>
      </c>
      <c r="M756" s="369">
        <f t="shared" si="37"/>
        <v>0</v>
      </c>
      <c r="N756" s="370">
        <f t="shared" si="38"/>
        <v>0</v>
      </c>
      <c r="O756" s="371"/>
      <c r="P756" s="372">
        <f t="shared" si="39"/>
        <v>0</v>
      </c>
      <c r="Q756" s="373" t="str">
        <f t="shared" si="40"/>
        <v/>
      </c>
      <c r="R756" s="374">
        <v>0</v>
      </c>
      <c r="S756" s="384"/>
      <c r="T756" s="384"/>
      <c r="U756" s="385"/>
      <c r="V756" s="385"/>
      <c r="W756" s="117">
        <v>0</v>
      </c>
      <c r="X756" s="387"/>
      <c r="Y756" s="385"/>
      <c r="Z756" s="384"/>
      <c r="AA756" s="384"/>
      <c r="AB756" s="385"/>
      <c r="AC756" s="113">
        <v>0</v>
      </c>
      <c r="AD756" s="117">
        <v>0</v>
      </c>
      <c r="AE756" s="214">
        <v>0</v>
      </c>
      <c r="AF756" s="116"/>
      <c r="AG756" s="116"/>
      <c r="AH756" s="389">
        <v>0</v>
      </c>
      <c r="AI756" s="117">
        <v>0</v>
      </c>
      <c r="AJ756" s="375">
        <v>0</v>
      </c>
      <c r="AK756" s="383"/>
      <c r="AL756" s="385"/>
      <c r="AM756" s="386">
        <v>0</v>
      </c>
      <c r="AN756" s="390">
        <v>0</v>
      </c>
      <c r="AO756" s="374">
        <v>0</v>
      </c>
      <c r="AP756" s="391"/>
      <c r="AQ756" s="384"/>
      <c r="AR756" s="117">
        <v>0</v>
      </c>
      <c r="AS756" s="123">
        <v>0</v>
      </c>
      <c r="AT756" s="384"/>
      <c r="AU756" s="374"/>
      <c r="AV756" s="384"/>
      <c r="AW756" s="374"/>
      <c r="AX756" s="126"/>
      <c r="AY756" s="384"/>
      <c r="AZ756" s="385"/>
      <c r="BA756" s="385"/>
      <c r="BB756" s="445">
        <v>0</v>
      </c>
      <c r="BC756" s="445">
        <v>0</v>
      </c>
      <c r="BD756" s="445">
        <v>0</v>
      </c>
      <c r="BE756" s="378"/>
      <c r="BF756" s="109"/>
      <c r="BG756" s="109"/>
      <c r="BH756" s="116"/>
      <c r="BI756" s="117"/>
      <c r="BJ756" s="378"/>
      <c r="BK756" s="378"/>
      <c r="BL756" s="117"/>
      <c r="BM756" s="374">
        <v>0</v>
      </c>
      <c r="BN756" s="384"/>
      <c r="BO756" s="384"/>
    </row>
    <row r="757" spans="1:67" ht="24" customHeight="1" x14ac:dyDescent="0.3">
      <c r="A757" s="380" t="s">
        <v>4579</v>
      </c>
      <c r="B757" s="381" t="s">
        <v>4580</v>
      </c>
      <c r="C757" s="382" t="s">
        <v>2176</v>
      </c>
      <c r="D757" s="367">
        <f t="shared" si="28"/>
        <v>36</v>
      </c>
      <c r="E757" s="368">
        <f t="shared" si="29"/>
        <v>0</v>
      </c>
      <c r="F757" s="368">
        <f t="shared" si="30"/>
        <v>0</v>
      </c>
      <c r="G757" s="368">
        <f t="shared" si="31"/>
        <v>0</v>
      </c>
      <c r="H757" s="368">
        <f t="shared" si="32"/>
        <v>0</v>
      </c>
      <c r="I757" s="368">
        <f t="shared" si="33"/>
        <v>0</v>
      </c>
      <c r="J757" s="368">
        <f t="shared" si="34"/>
        <v>0</v>
      </c>
      <c r="K757" s="368">
        <f t="shared" si="35"/>
        <v>0</v>
      </c>
      <c r="L757" s="368">
        <f t="shared" si="36"/>
        <v>0</v>
      </c>
      <c r="M757" s="369">
        <f t="shared" si="37"/>
        <v>0</v>
      </c>
      <c r="N757" s="370">
        <f t="shared" si="38"/>
        <v>36</v>
      </c>
      <c r="O757" s="371"/>
      <c r="P757" s="372">
        <f t="shared" si="39"/>
        <v>36</v>
      </c>
      <c r="Q757" s="373">
        <f t="shared" si="40"/>
        <v>269</v>
      </c>
      <c r="R757" s="383">
        <v>0</v>
      </c>
      <c r="S757" s="119"/>
      <c r="T757" s="119"/>
      <c r="U757" s="113"/>
      <c r="V757" s="113"/>
      <c r="W757" s="117">
        <v>0</v>
      </c>
      <c r="X757" s="123"/>
      <c r="Y757" s="113"/>
      <c r="Z757" s="119"/>
      <c r="AA757" s="119"/>
      <c r="AB757" s="113"/>
      <c r="AC757" s="113">
        <v>0</v>
      </c>
      <c r="AD757" s="117">
        <v>0</v>
      </c>
      <c r="AE757" s="109">
        <v>0</v>
      </c>
      <c r="AF757" s="388"/>
      <c r="AG757" s="388"/>
      <c r="AH757" s="124">
        <v>0</v>
      </c>
      <c r="AI757" s="117">
        <v>0</v>
      </c>
      <c r="AJ757" s="375">
        <v>0</v>
      </c>
      <c r="AK757" s="374"/>
      <c r="AL757" s="113"/>
      <c r="AM757" s="117">
        <v>0</v>
      </c>
      <c r="AN757" s="375">
        <v>0</v>
      </c>
      <c r="AO757" s="374">
        <v>0</v>
      </c>
      <c r="AP757" s="376"/>
      <c r="AQ757" s="119"/>
      <c r="AR757" s="117">
        <v>0</v>
      </c>
      <c r="AS757" s="123">
        <v>0</v>
      </c>
      <c r="AT757" s="119"/>
      <c r="AU757" s="374"/>
      <c r="AV757" s="119"/>
      <c r="AW757" s="374"/>
      <c r="AX757" s="392"/>
      <c r="AY757" s="119">
        <v>36</v>
      </c>
      <c r="AZ757" s="113"/>
      <c r="BA757" s="113"/>
      <c r="BB757" s="377">
        <v>0</v>
      </c>
      <c r="BC757" s="377">
        <v>0</v>
      </c>
      <c r="BD757" s="377">
        <v>0</v>
      </c>
      <c r="BE757" s="393"/>
      <c r="BF757" s="109"/>
      <c r="BG757" s="109"/>
      <c r="BH757" s="388"/>
      <c r="BI757" s="117"/>
      <c r="BJ757" s="393"/>
      <c r="BK757" s="393"/>
      <c r="BL757" s="117"/>
      <c r="BM757" s="374">
        <v>0</v>
      </c>
      <c r="BN757" s="119"/>
      <c r="BO757" s="119"/>
    </row>
    <row r="758" spans="1:67" ht="24" customHeight="1" x14ac:dyDescent="0.3">
      <c r="A758" s="364">
        <v>820829</v>
      </c>
      <c r="B758" s="365" t="s">
        <v>4582</v>
      </c>
      <c r="C758" s="366" t="s">
        <v>405</v>
      </c>
      <c r="D758" s="367">
        <f t="shared" si="28"/>
        <v>0</v>
      </c>
      <c r="E758" s="368">
        <f t="shared" si="29"/>
        <v>0</v>
      </c>
      <c r="F758" s="368">
        <f t="shared" si="30"/>
        <v>0</v>
      </c>
      <c r="G758" s="368">
        <f t="shared" si="31"/>
        <v>0</v>
      </c>
      <c r="H758" s="368">
        <f t="shared" si="32"/>
        <v>0</v>
      </c>
      <c r="I758" s="368">
        <f t="shared" si="33"/>
        <v>0</v>
      </c>
      <c r="J758" s="368">
        <f t="shared" si="34"/>
        <v>0</v>
      </c>
      <c r="K758" s="368">
        <f t="shared" si="35"/>
        <v>0</v>
      </c>
      <c r="L758" s="368">
        <f t="shared" si="36"/>
        <v>0</v>
      </c>
      <c r="M758" s="369">
        <f t="shared" si="37"/>
        <v>0</v>
      </c>
      <c r="N758" s="370">
        <f t="shared" si="38"/>
        <v>0</v>
      </c>
      <c r="O758" s="371"/>
      <c r="P758" s="372">
        <f t="shared" si="39"/>
        <v>0</v>
      </c>
      <c r="Q758" s="373" t="str">
        <f t="shared" si="40"/>
        <v/>
      </c>
      <c r="R758" s="374">
        <v>0</v>
      </c>
      <c r="S758" s="119"/>
      <c r="T758" s="119"/>
      <c r="U758" s="113"/>
      <c r="V758" s="113"/>
      <c r="W758" s="386">
        <v>0</v>
      </c>
      <c r="X758" s="387"/>
      <c r="Y758" s="113"/>
      <c r="Z758" s="119"/>
      <c r="AA758" s="119"/>
      <c r="AB758" s="113"/>
      <c r="AC758" s="385">
        <v>0</v>
      </c>
      <c r="AD758" s="386">
        <v>0</v>
      </c>
      <c r="AE758" s="109">
        <v>0</v>
      </c>
      <c r="AF758" s="116"/>
      <c r="AG758" s="116"/>
      <c r="AH758" s="124">
        <v>0</v>
      </c>
      <c r="AI758" s="386">
        <v>0</v>
      </c>
      <c r="AJ758" s="396">
        <v>0</v>
      </c>
      <c r="AK758" s="383"/>
      <c r="AL758" s="113"/>
      <c r="AM758" s="386">
        <v>0</v>
      </c>
      <c r="AN758" s="390">
        <v>0</v>
      </c>
      <c r="AO758" s="374">
        <v>0</v>
      </c>
      <c r="AP758" s="391"/>
      <c r="AQ758" s="119"/>
      <c r="AR758" s="117">
        <v>0</v>
      </c>
      <c r="AS758" s="123">
        <v>0</v>
      </c>
      <c r="AT758" s="119"/>
      <c r="AU758" s="374"/>
      <c r="AV758" s="119"/>
      <c r="AW758" s="374"/>
      <c r="AX758" s="126"/>
      <c r="AY758" s="119"/>
      <c r="AZ758" s="113"/>
      <c r="BA758" s="113"/>
      <c r="BB758" s="377">
        <v>0</v>
      </c>
      <c r="BC758" s="377">
        <v>0</v>
      </c>
      <c r="BD758" s="377">
        <v>0</v>
      </c>
      <c r="BE758" s="378"/>
      <c r="BF758" s="440"/>
      <c r="BG758" s="440"/>
      <c r="BH758" s="116"/>
      <c r="BI758" s="117"/>
      <c r="BJ758" s="378"/>
      <c r="BK758" s="378"/>
      <c r="BL758" s="117"/>
      <c r="BM758" s="374">
        <v>0</v>
      </c>
      <c r="BN758" s="119"/>
      <c r="BO758" s="119"/>
    </row>
    <row r="759" spans="1:67" ht="24" customHeight="1" x14ac:dyDescent="0.3">
      <c r="A759" s="364">
        <v>951219</v>
      </c>
      <c r="B759" s="365" t="s">
        <v>4584</v>
      </c>
      <c r="C759" s="366" t="s">
        <v>71</v>
      </c>
      <c r="D759" s="367">
        <f t="shared" si="28"/>
        <v>0</v>
      </c>
      <c r="E759" s="368">
        <f t="shared" si="29"/>
        <v>0</v>
      </c>
      <c r="F759" s="368">
        <f t="shared" si="30"/>
        <v>0</v>
      </c>
      <c r="G759" s="368">
        <f t="shared" si="31"/>
        <v>0</v>
      </c>
      <c r="H759" s="368">
        <f t="shared" si="32"/>
        <v>0</v>
      </c>
      <c r="I759" s="368">
        <f t="shared" si="33"/>
        <v>0</v>
      </c>
      <c r="J759" s="368">
        <f t="shared" si="34"/>
        <v>0</v>
      </c>
      <c r="K759" s="368">
        <f t="shared" si="35"/>
        <v>0</v>
      </c>
      <c r="L759" s="368">
        <f t="shared" si="36"/>
        <v>0</v>
      </c>
      <c r="M759" s="369">
        <f t="shared" si="37"/>
        <v>0</v>
      </c>
      <c r="N759" s="370">
        <f t="shared" si="38"/>
        <v>0</v>
      </c>
      <c r="O759" s="371"/>
      <c r="P759" s="372">
        <f t="shared" si="39"/>
        <v>0</v>
      </c>
      <c r="Q759" s="373" t="str">
        <f t="shared" si="40"/>
        <v/>
      </c>
      <c r="R759" s="383">
        <v>0</v>
      </c>
      <c r="S759" s="119"/>
      <c r="T759" s="119"/>
      <c r="U759" s="113"/>
      <c r="V759" s="113"/>
      <c r="W759" s="117">
        <v>0</v>
      </c>
      <c r="X759" s="123"/>
      <c r="Y759" s="113"/>
      <c r="Z759" s="119"/>
      <c r="AA759" s="119"/>
      <c r="AB759" s="113"/>
      <c r="AC759" s="385">
        <v>0</v>
      </c>
      <c r="AD759" s="386">
        <v>0</v>
      </c>
      <c r="AE759" s="214">
        <v>0</v>
      </c>
      <c r="AF759" s="116"/>
      <c r="AG759" s="116"/>
      <c r="AH759" s="124">
        <v>0</v>
      </c>
      <c r="AI759" s="386">
        <v>0</v>
      </c>
      <c r="AJ759" s="396">
        <v>0</v>
      </c>
      <c r="AK759" s="374"/>
      <c r="AL759" s="113"/>
      <c r="AM759" s="117">
        <v>0</v>
      </c>
      <c r="AN759" s="375">
        <v>0</v>
      </c>
      <c r="AO759" s="374">
        <v>0</v>
      </c>
      <c r="AP759" s="376"/>
      <c r="AQ759" s="119"/>
      <c r="AR759" s="117">
        <v>0</v>
      </c>
      <c r="AS759" s="123">
        <v>0</v>
      </c>
      <c r="AT759" s="119"/>
      <c r="AU759" s="374"/>
      <c r="AV759" s="119"/>
      <c r="AW759" s="374"/>
      <c r="AX759" s="392"/>
      <c r="AY759" s="119"/>
      <c r="AZ759" s="113"/>
      <c r="BA759" s="113"/>
      <c r="BB759" s="394">
        <v>0</v>
      </c>
      <c r="BC759" s="394">
        <v>0</v>
      </c>
      <c r="BD759" s="394">
        <v>0</v>
      </c>
      <c r="BE759" s="378"/>
      <c r="BF759" s="214"/>
      <c r="BG759" s="214"/>
      <c r="BH759" s="116"/>
      <c r="BI759" s="117"/>
      <c r="BJ759" s="378"/>
      <c r="BK759" s="378"/>
      <c r="BL759" s="117"/>
      <c r="BM759" s="374">
        <v>0</v>
      </c>
      <c r="BN759" s="119"/>
      <c r="BO759" s="119"/>
    </row>
    <row r="760" spans="1:67" ht="24" customHeight="1" x14ac:dyDescent="0.3">
      <c r="A760" s="364" t="s">
        <v>4585</v>
      </c>
      <c r="B760" s="365" t="s">
        <v>4224</v>
      </c>
      <c r="C760" s="366" t="s">
        <v>81</v>
      </c>
      <c r="D760" s="367">
        <f t="shared" si="28"/>
        <v>0</v>
      </c>
      <c r="E760" s="368">
        <f t="shared" si="29"/>
        <v>0</v>
      </c>
      <c r="F760" s="368">
        <f t="shared" si="30"/>
        <v>0</v>
      </c>
      <c r="G760" s="368">
        <f t="shared" si="31"/>
        <v>0</v>
      </c>
      <c r="H760" s="368">
        <f t="shared" si="32"/>
        <v>0</v>
      </c>
      <c r="I760" s="368">
        <f t="shared" si="33"/>
        <v>0</v>
      </c>
      <c r="J760" s="368">
        <f t="shared" si="34"/>
        <v>0</v>
      </c>
      <c r="K760" s="368">
        <f t="shared" si="35"/>
        <v>0</v>
      </c>
      <c r="L760" s="368">
        <f t="shared" si="36"/>
        <v>0</v>
      </c>
      <c r="M760" s="369">
        <f t="shared" si="37"/>
        <v>0</v>
      </c>
      <c r="N760" s="370">
        <f t="shared" si="38"/>
        <v>0</v>
      </c>
      <c r="O760" s="371"/>
      <c r="P760" s="372">
        <f t="shared" si="39"/>
        <v>0</v>
      </c>
      <c r="Q760" s="373" t="str">
        <f t="shared" si="40"/>
        <v/>
      </c>
      <c r="R760" s="374">
        <v>0</v>
      </c>
      <c r="S760" s="384"/>
      <c r="T760" s="384"/>
      <c r="U760" s="385"/>
      <c r="V760" s="385"/>
      <c r="W760" s="117">
        <v>0</v>
      </c>
      <c r="X760" s="123"/>
      <c r="Y760" s="385"/>
      <c r="Z760" s="384"/>
      <c r="AA760" s="384"/>
      <c r="AB760" s="385"/>
      <c r="AC760" s="385">
        <v>0</v>
      </c>
      <c r="AD760" s="117">
        <v>0</v>
      </c>
      <c r="AE760" s="109">
        <v>0</v>
      </c>
      <c r="AF760" s="116"/>
      <c r="AG760" s="116"/>
      <c r="AH760" s="124">
        <v>0</v>
      </c>
      <c r="AI760" s="117">
        <v>0</v>
      </c>
      <c r="AJ760" s="375">
        <v>0</v>
      </c>
      <c r="AK760" s="374"/>
      <c r="AL760" s="385"/>
      <c r="AM760" s="386">
        <v>0</v>
      </c>
      <c r="AN760" s="390">
        <v>0</v>
      </c>
      <c r="AO760" s="374">
        <v>0</v>
      </c>
      <c r="AP760" s="376"/>
      <c r="AQ760" s="384"/>
      <c r="AR760" s="117">
        <v>0</v>
      </c>
      <c r="AS760" s="123">
        <v>0</v>
      </c>
      <c r="AT760" s="384"/>
      <c r="AU760" s="374"/>
      <c r="AV760" s="384"/>
      <c r="AW760" s="374"/>
      <c r="AX760" s="126"/>
      <c r="AY760" s="384"/>
      <c r="AZ760" s="385"/>
      <c r="BA760" s="385"/>
      <c r="BB760" s="377">
        <v>0</v>
      </c>
      <c r="BC760" s="377">
        <v>0</v>
      </c>
      <c r="BD760" s="377">
        <v>0</v>
      </c>
      <c r="BE760" s="378"/>
      <c r="BF760" s="444"/>
      <c r="BG760" s="444"/>
      <c r="BH760" s="116"/>
      <c r="BI760" s="117"/>
      <c r="BJ760" s="378"/>
      <c r="BK760" s="378"/>
      <c r="BL760" s="117"/>
      <c r="BM760" s="374">
        <v>0</v>
      </c>
      <c r="BN760" s="384"/>
      <c r="BO760" s="384"/>
    </row>
    <row r="761" spans="1:67" ht="24" customHeight="1" x14ac:dyDescent="0.3">
      <c r="A761" s="364" t="s">
        <v>4586</v>
      </c>
      <c r="B761" s="365" t="s">
        <v>4587</v>
      </c>
      <c r="C761" s="366" t="s">
        <v>2220</v>
      </c>
      <c r="D761" s="367">
        <f t="shared" si="28"/>
        <v>0</v>
      </c>
      <c r="E761" s="368">
        <f t="shared" si="29"/>
        <v>0</v>
      </c>
      <c r="F761" s="368">
        <f t="shared" si="30"/>
        <v>0</v>
      </c>
      <c r="G761" s="368">
        <f t="shared" si="31"/>
        <v>0</v>
      </c>
      <c r="H761" s="368">
        <f t="shared" si="32"/>
        <v>0</v>
      </c>
      <c r="I761" s="368">
        <f t="shared" si="33"/>
        <v>0</v>
      </c>
      <c r="J761" s="368">
        <f t="shared" si="34"/>
        <v>0</v>
      </c>
      <c r="K761" s="368">
        <f t="shared" si="35"/>
        <v>0</v>
      </c>
      <c r="L761" s="368">
        <f t="shared" si="36"/>
        <v>0</v>
      </c>
      <c r="M761" s="369">
        <f t="shared" si="37"/>
        <v>0</v>
      </c>
      <c r="N761" s="370">
        <f t="shared" si="38"/>
        <v>0</v>
      </c>
      <c r="O761" s="371"/>
      <c r="P761" s="372">
        <f t="shared" si="39"/>
        <v>0</v>
      </c>
      <c r="Q761" s="373" t="str">
        <f t="shared" si="40"/>
        <v/>
      </c>
      <c r="R761" s="374">
        <v>0</v>
      </c>
      <c r="S761" s="384"/>
      <c r="T761" s="384"/>
      <c r="U761" s="385"/>
      <c r="V761" s="385"/>
      <c r="W761" s="117">
        <v>0</v>
      </c>
      <c r="X761" s="123"/>
      <c r="Y761" s="385"/>
      <c r="Z761" s="384"/>
      <c r="AA761" s="384"/>
      <c r="AB761" s="385"/>
      <c r="AC761" s="113">
        <v>0</v>
      </c>
      <c r="AD761" s="386">
        <v>0</v>
      </c>
      <c r="AE761" s="109">
        <v>0</v>
      </c>
      <c r="AF761" s="116"/>
      <c r="AG761" s="116"/>
      <c r="AH761" s="124">
        <v>0</v>
      </c>
      <c r="AI761" s="386">
        <v>0</v>
      </c>
      <c r="AJ761" s="396">
        <v>0</v>
      </c>
      <c r="AK761" s="374"/>
      <c r="AL761" s="385"/>
      <c r="AM761" s="117">
        <v>0</v>
      </c>
      <c r="AN761" s="396">
        <v>0</v>
      </c>
      <c r="AO761" s="374">
        <v>0</v>
      </c>
      <c r="AP761" s="376"/>
      <c r="AQ761" s="384"/>
      <c r="AR761" s="386">
        <v>0</v>
      </c>
      <c r="AS761" s="123">
        <v>0</v>
      </c>
      <c r="AT761" s="384"/>
      <c r="AU761" s="374"/>
      <c r="AV761" s="384"/>
      <c r="AW761" s="374"/>
      <c r="AX761" s="126"/>
      <c r="AY761" s="384"/>
      <c r="AZ761" s="385"/>
      <c r="BA761" s="385"/>
      <c r="BB761" s="377">
        <v>0</v>
      </c>
      <c r="BC761" s="377">
        <v>0</v>
      </c>
      <c r="BD761" s="377">
        <v>0</v>
      </c>
      <c r="BE761" s="378"/>
      <c r="BF761" s="109"/>
      <c r="BG761" s="109"/>
      <c r="BH761" s="116"/>
      <c r="BI761" s="386"/>
      <c r="BJ761" s="378"/>
      <c r="BK761" s="378"/>
      <c r="BL761" s="386"/>
      <c r="BM761" s="374">
        <v>0</v>
      </c>
      <c r="BN761" s="384"/>
      <c r="BO761" s="384"/>
    </row>
    <row r="762" spans="1:67" ht="24" customHeight="1" x14ac:dyDescent="0.3">
      <c r="A762" s="364" t="s">
        <v>4588</v>
      </c>
      <c r="B762" s="365" t="s">
        <v>4589</v>
      </c>
      <c r="C762" s="366" t="s">
        <v>384</v>
      </c>
      <c r="D762" s="367">
        <f t="shared" si="28"/>
        <v>0</v>
      </c>
      <c r="E762" s="368">
        <f t="shared" si="29"/>
        <v>0</v>
      </c>
      <c r="F762" s="368">
        <f t="shared" si="30"/>
        <v>0</v>
      </c>
      <c r="G762" s="368">
        <f t="shared" si="31"/>
        <v>0</v>
      </c>
      <c r="H762" s="368">
        <f t="shared" si="32"/>
        <v>0</v>
      </c>
      <c r="I762" s="368">
        <f t="shared" si="33"/>
        <v>0</v>
      </c>
      <c r="J762" s="368">
        <f t="shared" si="34"/>
        <v>0</v>
      </c>
      <c r="K762" s="368">
        <f t="shared" si="35"/>
        <v>0</v>
      </c>
      <c r="L762" s="368">
        <f t="shared" si="36"/>
        <v>0</v>
      </c>
      <c r="M762" s="369">
        <f t="shared" si="37"/>
        <v>0</v>
      </c>
      <c r="N762" s="370">
        <f t="shared" si="38"/>
        <v>0</v>
      </c>
      <c r="O762" s="371"/>
      <c r="P762" s="372">
        <f t="shared" si="39"/>
        <v>0</v>
      </c>
      <c r="Q762" s="373" t="str">
        <f t="shared" si="40"/>
        <v/>
      </c>
      <c r="R762" s="374">
        <v>0</v>
      </c>
      <c r="S762" s="119"/>
      <c r="T762" s="119"/>
      <c r="U762" s="113"/>
      <c r="V762" s="113"/>
      <c r="W762" s="117">
        <v>0</v>
      </c>
      <c r="X762" s="123"/>
      <c r="Y762" s="113"/>
      <c r="Z762" s="119"/>
      <c r="AA762" s="119"/>
      <c r="AB762" s="113"/>
      <c r="AC762" s="385">
        <v>0</v>
      </c>
      <c r="AD762" s="386">
        <v>0</v>
      </c>
      <c r="AE762" s="109">
        <v>0</v>
      </c>
      <c r="AF762" s="116"/>
      <c r="AG762" s="116"/>
      <c r="AH762" s="124">
        <v>0</v>
      </c>
      <c r="AI762" s="386">
        <v>0</v>
      </c>
      <c r="AJ762" s="390">
        <v>0</v>
      </c>
      <c r="AK762" s="374"/>
      <c r="AL762" s="113"/>
      <c r="AM762" s="386">
        <v>0</v>
      </c>
      <c r="AN762" s="390">
        <v>0</v>
      </c>
      <c r="AO762" s="374">
        <v>0</v>
      </c>
      <c r="AP762" s="376"/>
      <c r="AQ762" s="119"/>
      <c r="AR762" s="386">
        <v>0</v>
      </c>
      <c r="AS762" s="123">
        <v>0</v>
      </c>
      <c r="AT762" s="119"/>
      <c r="AU762" s="374"/>
      <c r="AV762" s="119"/>
      <c r="AW762" s="374"/>
      <c r="AX762" s="126"/>
      <c r="AY762" s="119"/>
      <c r="AZ762" s="113"/>
      <c r="BA762" s="113"/>
      <c r="BB762" s="377">
        <v>0</v>
      </c>
      <c r="BC762" s="377">
        <v>0</v>
      </c>
      <c r="BD762" s="377">
        <v>0</v>
      </c>
      <c r="BE762" s="378"/>
      <c r="BF762" s="109"/>
      <c r="BG762" s="109"/>
      <c r="BH762" s="116"/>
      <c r="BI762" s="386"/>
      <c r="BJ762" s="378"/>
      <c r="BK762" s="378"/>
      <c r="BL762" s="386"/>
      <c r="BM762" s="383">
        <v>0</v>
      </c>
      <c r="BN762" s="119"/>
      <c r="BO762" s="119"/>
    </row>
    <row r="763" spans="1:67" ht="24" customHeight="1" x14ac:dyDescent="0.3">
      <c r="A763" s="364" t="s">
        <v>4590</v>
      </c>
      <c r="B763" s="365" t="s">
        <v>4591</v>
      </c>
      <c r="C763" s="366" t="s">
        <v>1654</v>
      </c>
      <c r="D763" s="367">
        <f t="shared" si="28"/>
        <v>0</v>
      </c>
      <c r="E763" s="368">
        <f t="shared" si="29"/>
        <v>0</v>
      </c>
      <c r="F763" s="368">
        <f t="shared" si="30"/>
        <v>0</v>
      </c>
      <c r="G763" s="368">
        <f t="shared" si="31"/>
        <v>0</v>
      </c>
      <c r="H763" s="368">
        <f t="shared" si="32"/>
        <v>0</v>
      </c>
      <c r="I763" s="368">
        <f t="shared" si="33"/>
        <v>0</v>
      </c>
      <c r="J763" s="368">
        <f t="shared" si="34"/>
        <v>0</v>
      </c>
      <c r="K763" s="368">
        <f t="shared" si="35"/>
        <v>0</v>
      </c>
      <c r="L763" s="368">
        <f t="shared" si="36"/>
        <v>0</v>
      </c>
      <c r="M763" s="369">
        <f t="shared" si="37"/>
        <v>0</v>
      </c>
      <c r="N763" s="370">
        <f t="shared" si="38"/>
        <v>0</v>
      </c>
      <c r="O763" s="371"/>
      <c r="P763" s="372">
        <f t="shared" si="39"/>
        <v>0</v>
      </c>
      <c r="Q763" s="373" t="str">
        <f t="shared" si="40"/>
        <v/>
      </c>
      <c r="R763" s="374">
        <v>0</v>
      </c>
      <c r="S763" s="119"/>
      <c r="T763" s="119"/>
      <c r="U763" s="113"/>
      <c r="V763" s="113"/>
      <c r="W763" s="117">
        <v>0</v>
      </c>
      <c r="X763" s="123"/>
      <c r="Y763" s="113"/>
      <c r="Z763" s="119"/>
      <c r="AA763" s="119"/>
      <c r="AB763" s="113"/>
      <c r="AC763" s="385">
        <v>0</v>
      </c>
      <c r="AD763" s="117">
        <v>0</v>
      </c>
      <c r="AE763" s="109">
        <v>0</v>
      </c>
      <c r="AF763" s="116"/>
      <c r="AG763" s="116"/>
      <c r="AH763" s="124">
        <v>0</v>
      </c>
      <c r="AI763" s="117">
        <v>0</v>
      </c>
      <c r="AJ763" s="375">
        <v>0</v>
      </c>
      <c r="AK763" s="374"/>
      <c r="AL763" s="113"/>
      <c r="AM763" s="117">
        <v>0</v>
      </c>
      <c r="AN763" s="375">
        <v>0</v>
      </c>
      <c r="AO763" s="374">
        <v>0</v>
      </c>
      <c r="AP763" s="376"/>
      <c r="AQ763" s="119"/>
      <c r="AR763" s="117">
        <v>0</v>
      </c>
      <c r="AS763" s="387">
        <v>0</v>
      </c>
      <c r="AT763" s="119"/>
      <c r="AU763" s="374"/>
      <c r="AV763" s="119"/>
      <c r="AW763" s="374"/>
      <c r="AX763" s="126"/>
      <c r="AY763" s="119"/>
      <c r="AZ763" s="113"/>
      <c r="BA763" s="113"/>
      <c r="BB763" s="377">
        <v>0</v>
      </c>
      <c r="BC763" s="377">
        <v>0</v>
      </c>
      <c r="BD763" s="377">
        <v>0</v>
      </c>
      <c r="BE763" s="378"/>
      <c r="BF763" s="440"/>
      <c r="BG763" s="440"/>
      <c r="BH763" s="116"/>
      <c r="BI763" s="117"/>
      <c r="BJ763" s="378"/>
      <c r="BK763" s="378"/>
      <c r="BL763" s="117"/>
      <c r="BM763" s="383">
        <v>0</v>
      </c>
      <c r="BN763" s="119"/>
      <c r="BO763" s="119"/>
    </row>
    <row r="764" spans="1:67" ht="24" customHeight="1" x14ac:dyDescent="0.3">
      <c r="A764" s="379" t="s">
        <v>5471</v>
      </c>
      <c r="B764" s="365" t="s">
        <v>5472</v>
      </c>
      <c r="C764" s="366" t="s">
        <v>437</v>
      </c>
      <c r="D764" s="367">
        <f t="shared" si="28"/>
        <v>0</v>
      </c>
      <c r="E764" s="368">
        <f t="shared" si="29"/>
        <v>0</v>
      </c>
      <c r="F764" s="368">
        <f t="shared" si="30"/>
        <v>0</v>
      </c>
      <c r="G764" s="368">
        <f t="shared" si="31"/>
        <v>0</v>
      </c>
      <c r="H764" s="368">
        <f t="shared" si="32"/>
        <v>0</v>
      </c>
      <c r="I764" s="368">
        <f t="shared" si="33"/>
        <v>0</v>
      </c>
      <c r="J764" s="368">
        <f t="shared" si="34"/>
        <v>0</v>
      </c>
      <c r="K764" s="368">
        <f t="shared" si="35"/>
        <v>0</v>
      </c>
      <c r="L764" s="368">
        <f t="shared" si="36"/>
        <v>0</v>
      </c>
      <c r="M764" s="369">
        <f t="shared" si="37"/>
        <v>0</v>
      </c>
      <c r="N764" s="370">
        <f t="shared" si="38"/>
        <v>0</v>
      </c>
      <c r="O764" s="371"/>
      <c r="P764" s="372">
        <f t="shared" si="39"/>
        <v>0</v>
      </c>
      <c r="Q764" s="373" t="str">
        <f t="shared" si="40"/>
        <v/>
      </c>
      <c r="R764" s="374">
        <v>0</v>
      </c>
      <c r="S764" s="119"/>
      <c r="T764" s="119"/>
      <c r="U764" s="113"/>
      <c r="V764" s="113"/>
      <c r="W764" s="386">
        <v>0</v>
      </c>
      <c r="X764" s="123"/>
      <c r="Y764" s="113"/>
      <c r="Z764" s="119"/>
      <c r="AA764" s="119"/>
      <c r="AB764" s="113"/>
      <c r="AC764" s="113">
        <v>0</v>
      </c>
      <c r="AD764" s="386">
        <v>0</v>
      </c>
      <c r="AE764" s="109">
        <v>0</v>
      </c>
      <c r="AF764" s="116"/>
      <c r="AG764" s="116"/>
      <c r="AH764" s="124">
        <v>0</v>
      </c>
      <c r="AI764" s="386">
        <v>0</v>
      </c>
      <c r="AJ764" s="396">
        <v>0</v>
      </c>
      <c r="AK764" s="374"/>
      <c r="AL764" s="113"/>
      <c r="AM764" s="386">
        <v>0</v>
      </c>
      <c r="AN764" s="390">
        <v>0</v>
      </c>
      <c r="AO764" s="374">
        <v>0</v>
      </c>
      <c r="AP764" s="376"/>
      <c r="AQ764" s="119"/>
      <c r="AR764" s="386">
        <v>0</v>
      </c>
      <c r="AS764" s="387">
        <v>0</v>
      </c>
      <c r="AT764" s="119"/>
      <c r="AU764" s="374"/>
      <c r="AV764" s="119"/>
      <c r="AW764" s="374"/>
      <c r="AX764" s="126"/>
      <c r="AY764" s="119"/>
      <c r="AZ764" s="113"/>
      <c r="BA764" s="113"/>
      <c r="BB764" s="377">
        <v>0</v>
      </c>
      <c r="BC764" s="377">
        <v>0</v>
      </c>
      <c r="BD764" s="377">
        <v>0</v>
      </c>
      <c r="BE764" s="378"/>
      <c r="BF764" s="214"/>
      <c r="BG764" s="214"/>
      <c r="BH764" s="116"/>
      <c r="BI764" s="386"/>
      <c r="BJ764" s="378"/>
      <c r="BK764" s="378"/>
      <c r="BL764" s="386"/>
      <c r="BM764" s="374">
        <v>0</v>
      </c>
      <c r="BN764" s="119"/>
      <c r="BO764" s="119"/>
    </row>
    <row r="765" spans="1:67" ht="24" customHeight="1" x14ac:dyDescent="0.3">
      <c r="A765" s="364" t="s">
        <v>4592</v>
      </c>
      <c r="B765" s="365" t="s">
        <v>4593</v>
      </c>
      <c r="C765" s="366" t="s">
        <v>2334</v>
      </c>
      <c r="D765" s="367">
        <f t="shared" si="28"/>
        <v>16</v>
      </c>
      <c r="E765" s="368">
        <f t="shared" si="29"/>
        <v>0</v>
      </c>
      <c r="F765" s="368">
        <f t="shared" si="30"/>
        <v>0</v>
      </c>
      <c r="G765" s="368">
        <f t="shared" si="31"/>
        <v>0</v>
      </c>
      <c r="H765" s="368">
        <f t="shared" si="32"/>
        <v>0</v>
      </c>
      <c r="I765" s="368">
        <f t="shared" si="33"/>
        <v>0</v>
      </c>
      <c r="J765" s="368">
        <f t="shared" si="34"/>
        <v>0</v>
      </c>
      <c r="K765" s="368">
        <f t="shared" si="35"/>
        <v>0</v>
      </c>
      <c r="L765" s="368">
        <f t="shared" si="36"/>
        <v>0</v>
      </c>
      <c r="M765" s="369">
        <f t="shared" si="37"/>
        <v>0</v>
      </c>
      <c r="N765" s="370">
        <f t="shared" si="38"/>
        <v>16</v>
      </c>
      <c r="O765" s="371"/>
      <c r="P765" s="372">
        <f t="shared" si="39"/>
        <v>16</v>
      </c>
      <c r="Q765" s="373">
        <f t="shared" si="40"/>
        <v>488</v>
      </c>
      <c r="R765" s="374">
        <v>0</v>
      </c>
      <c r="S765" s="119"/>
      <c r="T765" s="119"/>
      <c r="U765" s="113"/>
      <c r="V765" s="113"/>
      <c r="W765" s="386">
        <v>0</v>
      </c>
      <c r="X765" s="123"/>
      <c r="Y765" s="113"/>
      <c r="Z765" s="119"/>
      <c r="AA765" s="119"/>
      <c r="AB765" s="113"/>
      <c r="AC765" s="113">
        <v>0</v>
      </c>
      <c r="AD765" s="117">
        <v>0</v>
      </c>
      <c r="AE765" s="109">
        <v>0</v>
      </c>
      <c r="AF765" s="116"/>
      <c r="AG765" s="116"/>
      <c r="AH765" s="124">
        <v>0</v>
      </c>
      <c r="AI765" s="117">
        <v>0</v>
      </c>
      <c r="AJ765" s="375">
        <v>0</v>
      </c>
      <c r="AK765" s="374"/>
      <c r="AL765" s="113"/>
      <c r="AM765" s="117">
        <v>0</v>
      </c>
      <c r="AN765" s="375">
        <v>0</v>
      </c>
      <c r="AO765" s="383">
        <v>0</v>
      </c>
      <c r="AP765" s="376"/>
      <c r="AQ765" s="119"/>
      <c r="AR765" s="117">
        <v>0</v>
      </c>
      <c r="AS765" s="123">
        <v>0</v>
      </c>
      <c r="AT765" s="119"/>
      <c r="AU765" s="383"/>
      <c r="AV765" s="119"/>
      <c r="AW765" s="383"/>
      <c r="AX765" s="126"/>
      <c r="AY765" s="119">
        <v>16</v>
      </c>
      <c r="AZ765" s="113"/>
      <c r="BA765" s="113"/>
      <c r="BB765" s="394">
        <v>0</v>
      </c>
      <c r="BC765" s="394">
        <v>0</v>
      </c>
      <c r="BD765" s="394">
        <v>0</v>
      </c>
      <c r="BE765" s="378"/>
      <c r="BF765" s="444"/>
      <c r="BG765" s="444"/>
      <c r="BH765" s="116"/>
      <c r="BI765" s="117"/>
      <c r="BJ765" s="378"/>
      <c r="BK765" s="378"/>
      <c r="BL765" s="117"/>
      <c r="BM765" s="383">
        <v>0</v>
      </c>
      <c r="BN765" s="119"/>
      <c r="BO765" s="119"/>
    </row>
    <row r="766" spans="1:67" ht="24" customHeight="1" x14ac:dyDescent="0.3">
      <c r="A766" s="364" t="s">
        <v>4596</v>
      </c>
      <c r="B766" s="365" t="s">
        <v>4597</v>
      </c>
      <c r="C766" s="366" t="s">
        <v>144</v>
      </c>
      <c r="D766" s="367">
        <f t="shared" si="28"/>
        <v>36</v>
      </c>
      <c r="E766" s="368">
        <f t="shared" si="29"/>
        <v>18</v>
      </c>
      <c r="F766" s="368">
        <f t="shared" si="30"/>
        <v>0</v>
      </c>
      <c r="G766" s="368">
        <f t="shared" si="31"/>
        <v>0</v>
      </c>
      <c r="H766" s="368">
        <f t="shared" si="32"/>
        <v>0</v>
      </c>
      <c r="I766" s="368">
        <f t="shared" si="33"/>
        <v>0</v>
      </c>
      <c r="J766" s="368">
        <f t="shared" si="34"/>
        <v>0</v>
      </c>
      <c r="K766" s="368">
        <f t="shared" si="35"/>
        <v>0</v>
      </c>
      <c r="L766" s="368">
        <f t="shared" si="36"/>
        <v>0</v>
      </c>
      <c r="M766" s="369">
        <f t="shared" si="37"/>
        <v>0</v>
      </c>
      <c r="N766" s="370">
        <f t="shared" si="38"/>
        <v>54</v>
      </c>
      <c r="O766" s="371"/>
      <c r="P766" s="372">
        <f t="shared" si="39"/>
        <v>54</v>
      </c>
      <c r="Q766" s="373">
        <f t="shared" si="40"/>
        <v>189</v>
      </c>
      <c r="R766" s="374">
        <v>0</v>
      </c>
      <c r="S766" s="119"/>
      <c r="T766" s="119"/>
      <c r="U766" s="113"/>
      <c r="V766" s="113"/>
      <c r="W766" s="117">
        <v>0</v>
      </c>
      <c r="X766" s="123"/>
      <c r="Y766" s="113"/>
      <c r="Z766" s="119"/>
      <c r="AA766" s="119"/>
      <c r="AB766" s="113">
        <v>18</v>
      </c>
      <c r="AC766" s="113">
        <v>0</v>
      </c>
      <c r="AD766" s="117">
        <v>0</v>
      </c>
      <c r="AE766" s="109">
        <v>0</v>
      </c>
      <c r="AF766" s="116"/>
      <c r="AG766" s="116"/>
      <c r="AH766" s="389">
        <v>0</v>
      </c>
      <c r="AI766" s="117">
        <v>0</v>
      </c>
      <c r="AJ766" s="375">
        <v>0</v>
      </c>
      <c r="AK766" s="374"/>
      <c r="AL766" s="113"/>
      <c r="AM766" s="117">
        <v>0</v>
      </c>
      <c r="AN766" s="375">
        <v>0</v>
      </c>
      <c r="AO766" s="383">
        <v>0</v>
      </c>
      <c r="AP766" s="376"/>
      <c r="AQ766" s="119"/>
      <c r="AR766" s="117">
        <v>0</v>
      </c>
      <c r="AS766" s="123">
        <v>0</v>
      </c>
      <c r="AT766" s="119"/>
      <c r="AU766" s="383"/>
      <c r="AV766" s="119"/>
      <c r="AW766" s="383"/>
      <c r="AX766" s="126"/>
      <c r="AY766" s="119">
        <v>36</v>
      </c>
      <c r="AZ766" s="113"/>
      <c r="BA766" s="113"/>
      <c r="BB766" s="394">
        <v>0</v>
      </c>
      <c r="BC766" s="394">
        <v>0</v>
      </c>
      <c r="BD766" s="394">
        <v>0</v>
      </c>
      <c r="BE766" s="378"/>
      <c r="BF766" s="109"/>
      <c r="BG766" s="109"/>
      <c r="BH766" s="116"/>
      <c r="BI766" s="117"/>
      <c r="BJ766" s="378"/>
      <c r="BK766" s="378"/>
      <c r="BL766" s="117"/>
      <c r="BM766" s="383">
        <v>0</v>
      </c>
      <c r="BN766" s="119"/>
      <c r="BO766" s="119"/>
    </row>
    <row r="767" spans="1:67" ht="24" customHeight="1" x14ac:dyDescent="0.3">
      <c r="A767" s="364" t="s">
        <v>4598</v>
      </c>
      <c r="B767" s="365" t="s">
        <v>1434</v>
      </c>
      <c r="C767" s="366" t="s">
        <v>2355</v>
      </c>
      <c r="D767" s="367">
        <f t="shared" si="28"/>
        <v>18</v>
      </c>
      <c r="E767" s="368">
        <f t="shared" si="29"/>
        <v>0</v>
      </c>
      <c r="F767" s="368">
        <f t="shared" si="30"/>
        <v>0</v>
      </c>
      <c r="G767" s="368">
        <f t="shared" si="31"/>
        <v>0</v>
      </c>
      <c r="H767" s="368">
        <f t="shared" si="32"/>
        <v>0</v>
      </c>
      <c r="I767" s="368">
        <f t="shared" si="33"/>
        <v>0</v>
      </c>
      <c r="J767" s="368">
        <f t="shared" si="34"/>
        <v>0</v>
      </c>
      <c r="K767" s="368">
        <f t="shared" si="35"/>
        <v>0</v>
      </c>
      <c r="L767" s="368">
        <f t="shared" si="36"/>
        <v>0</v>
      </c>
      <c r="M767" s="369">
        <f t="shared" si="37"/>
        <v>0</v>
      </c>
      <c r="N767" s="370">
        <f t="shared" si="38"/>
        <v>18</v>
      </c>
      <c r="O767" s="371"/>
      <c r="P767" s="372">
        <f t="shared" si="39"/>
        <v>18</v>
      </c>
      <c r="Q767" s="373">
        <f t="shared" si="40"/>
        <v>449</v>
      </c>
      <c r="R767" s="374">
        <v>0</v>
      </c>
      <c r="S767" s="384"/>
      <c r="T767" s="384"/>
      <c r="U767" s="385"/>
      <c r="V767" s="385"/>
      <c r="W767" s="386">
        <v>0</v>
      </c>
      <c r="X767" s="123"/>
      <c r="Y767" s="385"/>
      <c r="Z767" s="384"/>
      <c r="AA767" s="384"/>
      <c r="AB767" s="385"/>
      <c r="AC767" s="113">
        <v>0</v>
      </c>
      <c r="AD767" s="117">
        <v>0</v>
      </c>
      <c r="AE767" s="109">
        <v>0</v>
      </c>
      <c r="AF767" s="116"/>
      <c r="AG767" s="116"/>
      <c r="AH767" s="124">
        <v>0</v>
      </c>
      <c r="AI767" s="117">
        <v>0</v>
      </c>
      <c r="AJ767" s="375">
        <v>0</v>
      </c>
      <c r="AK767" s="374"/>
      <c r="AL767" s="385"/>
      <c r="AM767" s="117">
        <v>0</v>
      </c>
      <c r="AN767" s="375">
        <v>0</v>
      </c>
      <c r="AO767" s="374">
        <v>0</v>
      </c>
      <c r="AP767" s="376"/>
      <c r="AQ767" s="384"/>
      <c r="AR767" s="117">
        <v>0</v>
      </c>
      <c r="AS767" s="387">
        <v>0</v>
      </c>
      <c r="AT767" s="384"/>
      <c r="AU767" s="374"/>
      <c r="AV767" s="384"/>
      <c r="AW767" s="374"/>
      <c r="AX767" s="126"/>
      <c r="AY767" s="384">
        <v>18</v>
      </c>
      <c r="AZ767" s="385"/>
      <c r="BA767" s="385"/>
      <c r="BB767" s="377">
        <v>0</v>
      </c>
      <c r="BC767" s="377">
        <v>0</v>
      </c>
      <c r="BD767" s="377">
        <v>0</v>
      </c>
      <c r="BE767" s="378"/>
      <c r="BF767" s="440"/>
      <c r="BG767" s="440"/>
      <c r="BH767" s="116"/>
      <c r="BI767" s="117"/>
      <c r="BJ767" s="378"/>
      <c r="BK767" s="378"/>
      <c r="BL767" s="117"/>
      <c r="BM767" s="383">
        <v>0</v>
      </c>
      <c r="BN767" s="384"/>
      <c r="BO767" s="384"/>
    </row>
    <row r="768" spans="1:67" ht="24" customHeight="1" x14ac:dyDescent="0.3">
      <c r="A768" s="379" t="s">
        <v>1433</v>
      </c>
      <c r="B768" s="365" t="s">
        <v>1434</v>
      </c>
      <c r="C768" s="366" t="s">
        <v>2341</v>
      </c>
      <c r="D768" s="367">
        <f t="shared" ref="D768:D1022" si="41">MAX(R768:BL768)</f>
        <v>12</v>
      </c>
      <c r="E768" s="368">
        <f t="shared" ref="E768:E1022" si="42">LARGE(R768:BL768,2)</f>
        <v>10</v>
      </c>
      <c r="F768" s="368">
        <f t="shared" ref="F768:F1022" si="43">LARGE(R768:BL768,3)</f>
        <v>4</v>
      </c>
      <c r="G768" s="368">
        <f t="shared" ref="G768:G1022" si="44">LARGE(R768:BL768,4)</f>
        <v>0</v>
      </c>
      <c r="H768" s="368">
        <f t="shared" ref="H768:H1022" si="45">LARGE(R768:BL768,5)</f>
        <v>0</v>
      </c>
      <c r="I768" s="368">
        <f t="shared" ref="I768:I1022" si="46">LARGE(R768:BL768,6)</f>
        <v>0</v>
      </c>
      <c r="J768" s="368">
        <f t="shared" ref="J768:J1022" si="47">LARGE(R768:BL768,7)</f>
        <v>0</v>
      </c>
      <c r="K768" s="368">
        <f t="shared" ref="K768:K1022" si="48">LARGE(R768:BL768,8)</f>
        <v>0</v>
      </c>
      <c r="L768" s="368">
        <f t="shared" ref="L768:L1022" si="49">LARGE(R768:BL768,9)</f>
        <v>0</v>
      </c>
      <c r="M768" s="369">
        <f t="shared" ref="M768:M1022" si="50">LARGE(R768:BL768,10)</f>
        <v>0</v>
      </c>
      <c r="N768" s="370">
        <f t="shared" ref="N768:N1022" si="51">SUM(D768:M768)</f>
        <v>26</v>
      </c>
      <c r="O768" s="371"/>
      <c r="P768" s="372">
        <f t="shared" si="39"/>
        <v>26</v>
      </c>
      <c r="Q768" s="373">
        <f t="shared" si="40"/>
        <v>346</v>
      </c>
      <c r="R768" s="383">
        <v>0</v>
      </c>
      <c r="S768" s="384"/>
      <c r="T768" s="384"/>
      <c r="U768" s="385"/>
      <c r="V768" s="385"/>
      <c r="W768" s="386">
        <v>0</v>
      </c>
      <c r="X768" s="387"/>
      <c r="Y768" s="385"/>
      <c r="Z768" s="384"/>
      <c r="AA768" s="384"/>
      <c r="AB768" s="385"/>
      <c r="AC768" s="113">
        <v>10</v>
      </c>
      <c r="AD768" s="117">
        <v>0</v>
      </c>
      <c r="AE768" s="109">
        <v>0</v>
      </c>
      <c r="AF768" s="116"/>
      <c r="AG768" s="116"/>
      <c r="AH768" s="389">
        <v>0</v>
      </c>
      <c r="AI768" s="117">
        <v>0</v>
      </c>
      <c r="AJ768" s="375">
        <v>0</v>
      </c>
      <c r="AK768" s="383"/>
      <c r="AL768" s="385"/>
      <c r="AM768" s="117">
        <v>0</v>
      </c>
      <c r="AN768" s="375">
        <v>0</v>
      </c>
      <c r="AO768" s="383">
        <v>0</v>
      </c>
      <c r="AP768" s="391"/>
      <c r="AQ768" s="384"/>
      <c r="AR768" s="117">
        <v>0</v>
      </c>
      <c r="AS768" s="387">
        <v>0</v>
      </c>
      <c r="AT768" s="384"/>
      <c r="AU768" s="383"/>
      <c r="AV768" s="384"/>
      <c r="AW768" s="383"/>
      <c r="AX768" s="392"/>
      <c r="AY768" s="384">
        <v>12</v>
      </c>
      <c r="AZ768" s="385"/>
      <c r="BA768" s="385"/>
      <c r="BB768" s="377">
        <v>0</v>
      </c>
      <c r="BC768" s="377">
        <v>0</v>
      </c>
      <c r="BD768" s="377">
        <v>0</v>
      </c>
      <c r="BE768" s="378"/>
      <c r="BF768" s="444"/>
      <c r="BG768" s="444">
        <v>4</v>
      </c>
      <c r="BH768" s="116"/>
      <c r="BI768" s="117"/>
      <c r="BJ768" s="378"/>
      <c r="BK768" s="378"/>
      <c r="BL768" s="117"/>
      <c r="BM768" s="374">
        <v>0</v>
      </c>
      <c r="BN768" s="384"/>
      <c r="BO768" s="384">
        <v>4</v>
      </c>
    </row>
    <row r="769" spans="1:67" ht="24" customHeight="1" x14ac:dyDescent="0.3">
      <c r="A769" s="380" t="s">
        <v>1438</v>
      </c>
      <c r="B769" s="381" t="s">
        <v>1439</v>
      </c>
      <c r="C769" s="382" t="s">
        <v>1440</v>
      </c>
      <c r="D769" s="367">
        <f t="shared" si="41"/>
        <v>5</v>
      </c>
      <c r="E769" s="368">
        <f t="shared" si="42"/>
        <v>0</v>
      </c>
      <c r="F769" s="368">
        <f t="shared" si="43"/>
        <v>0</v>
      </c>
      <c r="G769" s="368">
        <f t="shared" si="44"/>
        <v>0</v>
      </c>
      <c r="H769" s="368">
        <f t="shared" si="45"/>
        <v>0</v>
      </c>
      <c r="I769" s="368">
        <f t="shared" si="46"/>
        <v>0</v>
      </c>
      <c r="J769" s="368">
        <f t="shared" si="47"/>
        <v>0</v>
      </c>
      <c r="K769" s="368">
        <f t="shared" si="48"/>
        <v>0</v>
      </c>
      <c r="L769" s="368">
        <f t="shared" si="49"/>
        <v>0</v>
      </c>
      <c r="M769" s="369">
        <f t="shared" si="50"/>
        <v>0</v>
      </c>
      <c r="N769" s="370">
        <f t="shared" si="51"/>
        <v>5</v>
      </c>
      <c r="O769" s="371"/>
      <c r="P769" s="372">
        <f t="shared" si="39"/>
        <v>5</v>
      </c>
      <c r="Q769" s="373">
        <f t="shared" si="40"/>
        <v>781</v>
      </c>
      <c r="R769" s="374">
        <v>0</v>
      </c>
      <c r="S769" s="384"/>
      <c r="T769" s="384"/>
      <c r="U769" s="385"/>
      <c r="V769" s="385"/>
      <c r="W769" s="117">
        <v>0</v>
      </c>
      <c r="X769" s="123"/>
      <c r="Y769" s="385"/>
      <c r="Z769" s="384"/>
      <c r="AA769" s="384"/>
      <c r="AB769" s="385"/>
      <c r="AC769" s="113">
        <v>0</v>
      </c>
      <c r="AD769" s="117">
        <v>0</v>
      </c>
      <c r="AE769" s="109">
        <v>0</v>
      </c>
      <c r="AF769" s="388">
        <v>5</v>
      </c>
      <c r="AG769" s="388"/>
      <c r="AH769" s="389">
        <v>0</v>
      </c>
      <c r="AI769" s="117">
        <v>0</v>
      </c>
      <c r="AJ769" s="375">
        <v>0</v>
      </c>
      <c r="AK769" s="374"/>
      <c r="AL769" s="385"/>
      <c r="AM769" s="117">
        <v>0</v>
      </c>
      <c r="AN769" s="375">
        <v>0</v>
      </c>
      <c r="AO769" s="374">
        <v>0</v>
      </c>
      <c r="AP769" s="376"/>
      <c r="AQ769" s="384"/>
      <c r="AR769" s="117">
        <v>0</v>
      </c>
      <c r="AS769" s="123">
        <v>0</v>
      </c>
      <c r="AT769" s="384"/>
      <c r="AU769" s="374"/>
      <c r="AV769" s="384"/>
      <c r="AW769" s="374"/>
      <c r="AX769" s="126"/>
      <c r="AY769" s="384"/>
      <c r="AZ769" s="385"/>
      <c r="BA769" s="385"/>
      <c r="BB769" s="377">
        <v>0</v>
      </c>
      <c r="BC769" s="377">
        <v>0</v>
      </c>
      <c r="BD769" s="377">
        <v>0</v>
      </c>
      <c r="BE769" s="393"/>
      <c r="BF769" s="109"/>
      <c r="BG769" s="109"/>
      <c r="BH769" s="388"/>
      <c r="BI769" s="117"/>
      <c r="BJ769" s="393"/>
      <c r="BK769" s="393"/>
      <c r="BL769" s="117"/>
      <c r="BM769" s="383">
        <v>0</v>
      </c>
      <c r="BN769" s="384"/>
      <c r="BO769" s="384"/>
    </row>
    <row r="770" spans="1:67" ht="24" customHeight="1" x14ac:dyDescent="0.3">
      <c r="A770" s="379" t="s">
        <v>4600</v>
      </c>
      <c r="B770" s="365" t="s">
        <v>4601</v>
      </c>
      <c r="C770" s="366" t="s">
        <v>2481</v>
      </c>
      <c r="D770" s="367">
        <f t="shared" si="41"/>
        <v>5</v>
      </c>
      <c r="E770" s="368">
        <f t="shared" si="42"/>
        <v>5</v>
      </c>
      <c r="F770" s="368">
        <f t="shared" si="43"/>
        <v>0</v>
      </c>
      <c r="G770" s="368">
        <f t="shared" si="44"/>
        <v>0</v>
      </c>
      <c r="H770" s="368">
        <f t="shared" si="45"/>
        <v>0</v>
      </c>
      <c r="I770" s="368">
        <f t="shared" si="46"/>
        <v>0</v>
      </c>
      <c r="J770" s="368">
        <f t="shared" si="47"/>
        <v>0</v>
      </c>
      <c r="K770" s="368">
        <f t="shared" si="48"/>
        <v>0</v>
      </c>
      <c r="L770" s="368">
        <f t="shared" si="49"/>
        <v>0</v>
      </c>
      <c r="M770" s="369">
        <f t="shared" si="50"/>
        <v>0</v>
      </c>
      <c r="N770" s="370">
        <f t="shared" si="51"/>
        <v>10</v>
      </c>
      <c r="O770" s="371"/>
      <c r="P770" s="372">
        <f t="shared" si="39"/>
        <v>10</v>
      </c>
      <c r="Q770" s="373">
        <f t="shared" si="40"/>
        <v>628</v>
      </c>
      <c r="R770" s="383">
        <v>0</v>
      </c>
      <c r="S770" s="384"/>
      <c r="T770" s="384"/>
      <c r="U770" s="385"/>
      <c r="V770" s="385"/>
      <c r="W770" s="386">
        <v>0</v>
      </c>
      <c r="X770" s="387"/>
      <c r="Y770" s="385"/>
      <c r="Z770" s="384"/>
      <c r="AA770" s="384"/>
      <c r="AB770" s="385"/>
      <c r="AC770" s="113">
        <v>0</v>
      </c>
      <c r="AD770" s="117">
        <v>0</v>
      </c>
      <c r="AE770" s="214">
        <v>0</v>
      </c>
      <c r="AF770" s="116"/>
      <c r="AG770" s="116"/>
      <c r="AH770" s="124">
        <v>0</v>
      </c>
      <c r="AI770" s="117">
        <v>0</v>
      </c>
      <c r="AJ770" s="375">
        <v>0</v>
      </c>
      <c r="AK770" s="383"/>
      <c r="AL770" s="385"/>
      <c r="AM770" s="117">
        <v>0</v>
      </c>
      <c r="AN770" s="375">
        <v>0</v>
      </c>
      <c r="AO770" s="374">
        <v>0</v>
      </c>
      <c r="AP770" s="391"/>
      <c r="AQ770" s="384"/>
      <c r="AR770" s="117">
        <v>0</v>
      </c>
      <c r="AS770" s="123">
        <v>0</v>
      </c>
      <c r="AT770" s="384"/>
      <c r="AU770" s="374"/>
      <c r="AV770" s="384"/>
      <c r="AW770" s="374"/>
      <c r="AX770" s="392">
        <v>5</v>
      </c>
      <c r="AY770" s="384"/>
      <c r="AZ770" s="385"/>
      <c r="BA770" s="385"/>
      <c r="BB770" s="377">
        <v>0</v>
      </c>
      <c r="BC770" s="377">
        <v>0</v>
      </c>
      <c r="BD770" s="377">
        <v>0</v>
      </c>
      <c r="BE770" s="378"/>
      <c r="BF770" s="109">
        <v>5</v>
      </c>
      <c r="BG770" s="109"/>
      <c r="BH770" s="116"/>
      <c r="BI770" s="117"/>
      <c r="BJ770" s="378"/>
      <c r="BK770" s="378"/>
      <c r="BL770" s="117"/>
      <c r="BM770" s="383">
        <v>0</v>
      </c>
      <c r="BN770" s="384"/>
      <c r="BO770" s="384"/>
    </row>
    <row r="771" spans="1:67" ht="24" customHeight="1" x14ac:dyDescent="0.3">
      <c r="A771" s="379" t="s">
        <v>4602</v>
      </c>
      <c r="B771" s="365" t="s">
        <v>4603</v>
      </c>
      <c r="C771" s="366" t="s">
        <v>979</v>
      </c>
      <c r="D771" s="367">
        <f t="shared" si="41"/>
        <v>6</v>
      </c>
      <c r="E771" s="368">
        <f t="shared" si="42"/>
        <v>0</v>
      </c>
      <c r="F771" s="368">
        <f t="shared" si="43"/>
        <v>0</v>
      </c>
      <c r="G771" s="368">
        <f t="shared" si="44"/>
        <v>0</v>
      </c>
      <c r="H771" s="368">
        <f t="shared" si="45"/>
        <v>0</v>
      </c>
      <c r="I771" s="368">
        <f t="shared" si="46"/>
        <v>0</v>
      </c>
      <c r="J771" s="368">
        <f t="shared" si="47"/>
        <v>0</v>
      </c>
      <c r="K771" s="368">
        <f t="shared" si="48"/>
        <v>0</v>
      </c>
      <c r="L771" s="368">
        <f t="shared" si="49"/>
        <v>0</v>
      </c>
      <c r="M771" s="369">
        <f t="shared" si="50"/>
        <v>0</v>
      </c>
      <c r="N771" s="370">
        <f t="shared" si="51"/>
        <v>6</v>
      </c>
      <c r="O771" s="371"/>
      <c r="P771" s="372">
        <f t="shared" si="39"/>
        <v>6</v>
      </c>
      <c r="Q771" s="373">
        <f t="shared" si="40"/>
        <v>727</v>
      </c>
      <c r="R771" s="383">
        <v>0</v>
      </c>
      <c r="S771" s="119"/>
      <c r="T771" s="119"/>
      <c r="U771" s="113"/>
      <c r="V771" s="113"/>
      <c r="W771" s="117">
        <v>0</v>
      </c>
      <c r="X771" s="123"/>
      <c r="Y771" s="113"/>
      <c r="Z771" s="119"/>
      <c r="AA771" s="119"/>
      <c r="AB771" s="113"/>
      <c r="AC771" s="113">
        <v>6</v>
      </c>
      <c r="AD771" s="117">
        <v>0</v>
      </c>
      <c r="AE771" s="214">
        <v>0</v>
      </c>
      <c r="AF771" s="116"/>
      <c r="AG771" s="116"/>
      <c r="AH771" s="124">
        <v>0</v>
      </c>
      <c r="AI771" s="117">
        <v>0</v>
      </c>
      <c r="AJ771" s="375">
        <v>0</v>
      </c>
      <c r="AK771" s="374"/>
      <c r="AL771" s="113"/>
      <c r="AM771" s="117">
        <v>0</v>
      </c>
      <c r="AN771" s="375">
        <v>0</v>
      </c>
      <c r="AO771" s="374">
        <v>0</v>
      </c>
      <c r="AP771" s="376"/>
      <c r="AQ771" s="119"/>
      <c r="AR771" s="117">
        <v>0</v>
      </c>
      <c r="AS771" s="123">
        <v>0</v>
      </c>
      <c r="AT771" s="119"/>
      <c r="AU771" s="374"/>
      <c r="AV771" s="119"/>
      <c r="AW771" s="374"/>
      <c r="AX771" s="126"/>
      <c r="AY771" s="119"/>
      <c r="AZ771" s="113"/>
      <c r="BA771" s="113"/>
      <c r="BB771" s="377">
        <v>0</v>
      </c>
      <c r="BC771" s="377">
        <v>0</v>
      </c>
      <c r="BD771" s="377">
        <v>0</v>
      </c>
      <c r="BE771" s="378"/>
      <c r="BF771" s="109"/>
      <c r="BG771" s="109"/>
      <c r="BH771" s="116"/>
      <c r="BI771" s="117"/>
      <c r="BJ771" s="378"/>
      <c r="BK771" s="378"/>
      <c r="BL771" s="117"/>
      <c r="BM771" s="374">
        <v>0</v>
      </c>
      <c r="BN771" s="119"/>
      <c r="BO771" s="119"/>
    </row>
    <row r="772" spans="1:67" ht="24" customHeight="1" x14ac:dyDescent="0.3">
      <c r="A772" s="380" t="s">
        <v>5504</v>
      </c>
      <c r="B772" s="381" t="s">
        <v>5505</v>
      </c>
      <c r="C772" s="382" t="s">
        <v>2176</v>
      </c>
      <c r="D772" s="367">
        <f t="shared" si="41"/>
        <v>12</v>
      </c>
      <c r="E772" s="368">
        <f t="shared" si="42"/>
        <v>0</v>
      </c>
      <c r="F772" s="368">
        <f t="shared" si="43"/>
        <v>0</v>
      </c>
      <c r="G772" s="368">
        <f t="shared" si="44"/>
        <v>0</v>
      </c>
      <c r="H772" s="368">
        <f t="shared" si="45"/>
        <v>0</v>
      </c>
      <c r="I772" s="368">
        <f t="shared" si="46"/>
        <v>0</v>
      </c>
      <c r="J772" s="368">
        <f t="shared" si="47"/>
        <v>0</v>
      </c>
      <c r="K772" s="368">
        <f t="shared" si="48"/>
        <v>0</v>
      </c>
      <c r="L772" s="368">
        <f t="shared" si="49"/>
        <v>0</v>
      </c>
      <c r="M772" s="369">
        <f t="shared" si="50"/>
        <v>0</v>
      </c>
      <c r="N772" s="370">
        <f t="shared" si="51"/>
        <v>12</v>
      </c>
      <c r="O772" s="371"/>
      <c r="P772" s="372">
        <f t="shared" si="39"/>
        <v>12</v>
      </c>
      <c r="Q772" s="373">
        <f t="shared" si="40"/>
        <v>569</v>
      </c>
      <c r="R772" s="383">
        <v>0</v>
      </c>
      <c r="S772" s="119"/>
      <c r="T772" s="119"/>
      <c r="U772" s="113"/>
      <c r="V772" s="113"/>
      <c r="W772" s="117">
        <v>0</v>
      </c>
      <c r="X772" s="123"/>
      <c r="Y772" s="113"/>
      <c r="Z772" s="119"/>
      <c r="AA772" s="119"/>
      <c r="AB772" s="113"/>
      <c r="AC772" s="113">
        <v>0</v>
      </c>
      <c r="AD772" s="117">
        <v>0</v>
      </c>
      <c r="AE772" s="109">
        <v>0</v>
      </c>
      <c r="AF772" s="388"/>
      <c r="AG772" s="388"/>
      <c r="AH772" s="124">
        <v>0</v>
      </c>
      <c r="AI772" s="117">
        <v>0</v>
      </c>
      <c r="AJ772" s="375">
        <v>0</v>
      </c>
      <c r="AK772" s="374"/>
      <c r="AL772" s="113"/>
      <c r="AM772" s="117">
        <v>0</v>
      </c>
      <c r="AN772" s="375">
        <v>0</v>
      </c>
      <c r="AO772" s="374">
        <v>0</v>
      </c>
      <c r="AP772" s="376"/>
      <c r="AQ772" s="119"/>
      <c r="AR772" s="117">
        <v>0</v>
      </c>
      <c r="AS772" s="123">
        <v>0</v>
      </c>
      <c r="AT772" s="119"/>
      <c r="AU772" s="374"/>
      <c r="AV772" s="119"/>
      <c r="AW772" s="374"/>
      <c r="AX772" s="392"/>
      <c r="AY772" s="119">
        <v>12</v>
      </c>
      <c r="AZ772" s="113"/>
      <c r="BA772" s="113"/>
      <c r="BB772" s="394">
        <v>0</v>
      </c>
      <c r="BC772" s="394">
        <v>0</v>
      </c>
      <c r="BD772" s="394">
        <v>0</v>
      </c>
      <c r="BE772" s="393"/>
      <c r="BF772" s="109"/>
      <c r="BG772" s="109"/>
      <c r="BH772" s="388"/>
      <c r="BI772" s="117"/>
      <c r="BJ772" s="393"/>
      <c r="BK772" s="393"/>
      <c r="BL772" s="117"/>
      <c r="BM772" s="374">
        <v>0</v>
      </c>
      <c r="BN772" s="119"/>
      <c r="BO772" s="119"/>
    </row>
    <row r="773" spans="1:67" ht="24" customHeight="1" x14ac:dyDescent="0.3">
      <c r="A773" s="379" t="s">
        <v>5510</v>
      </c>
      <c r="B773" s="365" t="s">
        <v>5511</v>
      </c>
      <c r="C773" s="366" t="s">
        <v>131</v>
      </c>
      <c r="D773" s="367">
        <f t="shared" si="41"/>
        <v>0</v>
      </c>
      <c r="E773" s="368">
        <f t="shared" si="42"/>
        <v>0</v>
      </c>
      <c r="F773" s="368">
        <f t="shared" si="43"/>
        <v>0</v>
      </c>
      <c r="G773" s="368">
        <f t="shared" si="44"/>
        <v>0</v>
      </c>
      <c r="H773" s="368">
        <f t="shared" si="45"/>
        <v>0</v>
      </c>
      <c r="I773" s="368">
        <f t="shared" si="46"/>
        <v>0</v>
      </c>
      <c r="J773" s="368">
        <f t="shared" si="47"/>
        <v>0</v>
      </c>
      <c r="K773" s="368">
        <f t="shared" si="48"/>
        <v>0</v>
      </c>
      <c r="L773" s="368">
        <f t="shared" si="49"/>
        <v>0</v>
      </c>
      <c r="M773" s="369">
        <f t="shared" si="50"/>
        <v>0</v>
      </c>
      <c r="N773" s="370">
        <f t="shared" si="51"/>
        <v>0</v>
      </c>
      <c r="O773" s="371"/>
      <c r="P773" s="372">
        <f t="shared" si="39"/>
        <v>0</v>
      </c>
      <c r="Q773" s="373" t="str">
        <f t="shared" si="40"/>
        <v/>
      </c>
      <c r="R773" s="374">
        <v>0</v>
      </c>
      <c r="S773" s="384"/>
      <c r="T773" s="384"/>
      <c r="U773" s="385"/>
      <c r="V773" s="385"/>
      <c r="W773" s="117">
        <v>0</v>
      </c>
      <c r="X773" s="123"/>
      <c r="Y773" s="385"/>
      <c r="Z773" s="384"/>
      <c r="AA773" s="384"/>
      <c r="AB773" s="385"/>
      <c r="AC773" s="113">
        <v>0</v>
      </c>
      <c r="AD773" s="117">
        <v>0</v>
      </c>
      <c r="AE773" s="109">
        <v>0</v>
      </c>
      <c r="AF773" s="116"/>
      <c r="AG773" s="116"/>
      <c r="AH773" s="124">
        <v>0</v>
      </c>
      <c r="AI773" s="117">
        <v>0</v>
      </c>
      <c r="AJ773" s="375">
        <v>0</v>
      </c>
      <c r="AK773" s="374"/>
      <c r="AL773" s="385"/>
      <c r="AM773" s="117">
        <v>0</v>
      </c>
      <c r="AN773" s="375">
        <v>0</v>
      </c>
      <c r="AO773" s="374">
        <v>0</v>
      </c>
      <c r="AP773" s="376"/>
      <c r="AQ773" s="384"/>
      <c r="AR773" s="117">
        <v>0</v>
      </c>
      <c r="AS773" s="123">
        <v>0</v>
      </c>
      <c r="AT773" s="384"/>
      <c r="AU773" s="374"/>
      <c r="AV773" s="384"/>
      <c r="AW773" s="374"/>
      <c r="AX773" s="392"/>
      <c r="AY773" s="384"/>
      <c r="AZ773" s="385"/>
      <c r="BA773" s="385"/>
      <c r="BB773" s="394">
        <v>0</v>
      </c>
      <c r="BC773" s="394">
        <v>0</v>
      </c>
      <c r="BD773" s="394">
        <v>0</v>
      </c>
      <c r="BE773" s="378"/>
      <c r="BF773" s="109"/>
      <c r="BG773" s="109"/>
      <c r="BH773" s="116"/>
      <c r="BI773" s="117"/>
      <c r="BJ773" s="378"/>
      <c r="BK773" s="378"/>
      <c r="BL773" s="117"/>
      <c r="BM773" s="374">
        <v>0</v>
      </c>
      <c r="BN773" s="384"/>
      <c r="BO773" s="384"/>
    </row>
    <row r="774" spans="1:67" ht="24" customHeight="1" x14ac:dyDescent="0.3">
      <c r="A774" s="364" t="s">
        <v>4604</v>
      </c>
      <c r="B774" s="438" t="s">
        <v>4605</v>
      </c>
      <c r="C774" s="439" t="s">
        <v>2130</v>
      </c>
      <c r="D774" s="367">
        <f t="shared" si="41"/>
        <v>0</v>
      </c>
      <c r="E774" s="368">
        <f t="shared" si="42"/>
        <v>0</v>
      </c>
      <c r="F774" s="368">
        <f t="shared" si="43"/>
        <v>0</v>
      </c>
      <c r="G774" s="368">
        <f t="shared" si="44"/>
        <v>0</v>
      </c>
      <c r="H774" s="368">
        <f t="shared" si="45"/>
        <v>0</v>
      </c>
      <c r="I774" s="368">
        <f t="shared" si="46"/>
        <v>0</v>
      </c>
      <c r="J774" s="368">
        <f t="shared" si="47"/>
        <v>0</v>
      </c>
      <c r="K774" s="368">
        <f t="shared" si="48"/>
        <v>0</v>
      </c>
      <c r="L774" s="368">
        <f t="shared" si="49"/>
        <v>0</v>
      </c>
      <c r="M774" s="369">
        <f t="shared" si="50"/>
        <v>0</v>
      </c>
      <c r="N774" s="370">
        <f t="shared" si="51"/>
        <v>0</v>
      </c>
      <c r="O774" s="371"/>
      <c r="P774" s="372">
        <f t="shared" si="39"/>
        <v>0</v>
      </c>
      <c r="Q774" s="373" t="str">
        <f t="shared" si="40"/>
        <v/>
      </c>
      <c r="R774" s="374">
        <v>0</v>
      </c>
      <c r="S774" s="119"/>
      <c r="T774" s="119"/>
      <c r="U774" s="113"/>
      <c r="V774" s="113"/>
      <c r="W774" s="117">
        <v>0</v>
      </c>
      <c r="X774" s="387"/>
      <c r="Y774" s="113"/>
      <c r="Z774" s="119"/>
      <c r="AA774" s="119"/>
      <c r="AB774" s="113"/>
      <c r="AC774" s="385">
        <v>0</v>
      </c>
      <c r="AD774" s="386">
        <v>0</v>
      </c>
      <c r="AE774" s="214">
        <v>0</v>
      </c>
      <c r="AF774" s="388"/>
      <c r="AG774" s="388"/>
      <c r="AH774" s="389">
        <v>0</v>
      </c>
      <c r="AI774" s="386">
        <v>0</v>
      </c>
      <c r="AJ774" s="396">
        <v>0</v>
      </c>
      <c r="AK774" s="383"/>
      <c r="AL774" s="113"/>
      <c r="AM774" s="386">
        <v>0</v>
      </c>
      <c r="AN774" s="396">
        <v>0</v>
      </c>
      <c r="AO774" s="383">
        <v>0</v>
      </c>
      <c r="AP774" s="391"/>
      <c r="AQ774" s="119"/>
      <c r="AR774" s="386">
        <v>0</v>
      </c>
      <c r="AS774" s="387">
        <v>0</v>
      </c>
      <c r="AT774" s="119"/>
      <c r="AU774" s="383"/>
      <c r="AV774" s="119"/>
      <c r="AW774" s="383"/>
      <c r="AX774" s="126"/>
      <c r="AY774" s="119"/>
      <c r="AZ774" s="113"/>
      <c r="BA774" s="113"/>
      <c r="BB774" s="377">
        <v>0</v>
      </c>
      <c r="BC774" s="377">
        <v>0</v>
      </c>
      <c r="BD774" s="377">
        <v>0</v>
      </c>
      <c r="BE774" s="393"/>
      <c r="BF774" s="109"/>
      <c r="BG774" s="109"/>
      <c r="BH774" s="388"/>
      <c r="BI774" s="386"/>
      <c r="BJ774" s="393"/>
      <c r="BK774" s="393"/>
      <c r="BL774" s="386"/>
      <c r="BM774" s="374">
        <v>0</v>
      </c>
      <c r="BN774" s="119"/>
      <c r="BO774" s="119"/>
    </row>
    <row r="775" spans="1:67" ht="24" customHeight="1" x14ac:dyDescent="0.3">
      <c r="A775" s="380" t="s">
        <v>5521</v>
      </c>
      <c r="B775" s="442" t="s">
        <v>5522</v>
      </c>
      <c r="C775" s="443" t="s">
        <v>43</v>
      </c>
      <c r="D775" s="367">
        <f t="shared" si="41"/>
        <v>0</v>
      </c>
      <c r="E775" s="368">
        <f t="shared" si="42"/>
        <v>0</v>
      </c>
      <c r="F775" s="368">
        <f t="shared" si="43"/>
        <v>0</v>
      </c>
      <c r="G775" s="368">
        <f t="shared" si="44"/>
        <v>0</v>
      </c>
      <c r="H775" s="368">
        <f t="shared" si="45"/>
        <v>0</v>
      </c>
      <c r="I775" s="368">
        <f t="shared" si="46"/>
        <v>0</v>
      </c>
      <c r="J775" s="368">
        <f t="shared" si="47"/>
        <v>0</v>
      </c>
      <c r="K775" s="368">
        <f t="shared" si="48"/>
        <v>0</v>
      </c>
      <c r="L775" s="368">
        <f t="shared" si="49"/>
        <v>0</v>
      </c>
      <c r="M775" s="369">
        <f t="shared" si="50"/>
        <v>0</v>
      </c>
      <c r="N775" s="370">
        <f t="shared" si="51"/>
        <v>0</v>
      </c>
      <c r="O775" s="371"/>
      <c r="P775" s="372">
        <f t="shared" si="39"/>
        <v>0</v>
      </c>
      <c r="Q775" s="373" t="str">
        <f t="shared" si="40"/>
        <v/>
      </c>
      <c r="R775" s="383">
        <v>0</v>
      </c>
      <c r="S775" s="384"/>
      <c r="T775" s="384"/>
      <c r="U775" s="385"/>
      <c r="V775" s="385"/>
      <c r="W775" s="117">
        <v>0</v>
      </c>
      <c r="X775" s="387"/>
      <c r="Y775" s="385"/>
      <c r="Z775" s="384"/>
      <c r="AA775" s="384"/>
      <c r="AB775" s="385"/>
      <c r="AC775" s="385">
        <v>0</v>
      </c>
      <c r="AD775" s="386">
        <v>0</v>
      </c>
      <c r="AE775" s="109">
        <v>0</v>
      </c>
      <c r="AF775" s="116"/>
      <c r="AG775" s="116"/>
      <c r="AH775" s="124">
        <v>0</v>
      </c>
      <c r="AI775" s="117">
        <v>0</v>
      </c>
      <c r="AJ775" s="375">
        <v>0</v>
      </c>
      <c r="AK775" s="383"/>
      <c r="AL775" s="385"/>
      <c r="AM775" s="117">
        <v>0</v>
      </c>
      <c r="AN775" s="375">
        <v>0</v>
      </c>
      <c r="AO775" s="374">
        <v>0</v>
      </c>
      <c r="AP775" s="391"/>
      <c r="AQ775" s="384"/>
      <c r="AR775" s="386">
        <v>0</v>
      </c>
      <c r="AS775" s="387">
        <v>0</v>
      </c>
      <c r="AT775" s="384"/>
      <c r="AU775" s="374"/>
      <c r="AV775" s="384"/>
      <c r="AW775" s="374"/>
      <c r="AX775" s="126"/>
      <c r="AY775" s="384"/>
      <c r="AZ775" s="385"/>
      <c r="BA775" s="385"/>
      <c r="BB775" s="377">
        <v>0</v>
      </c>
      <c r="BC775" s="377">
        <v>0</v>
      </c>
      <c r="BD775" s="377">
        <v>0</v>
      </c>
      <c r="BE775" s="378"/>
      <c r="BF775" s="440"/>
      <c r="BG775" s="440"/>
      <c r="BH775" s="116"/>
      <c r="BI775" s="386"/>
      <c r="BJ775" s="378"/>
      <c r="BK775" s="378"/>
      <c r="BL775" s="386"/>
      <c r="BM775" s="374">
        <v>0</v>
      </c>
      <c r="BN775" s="384"/>
      <c r="BO775" s="384"/>
    </row>
    <row r="776" spans="1:67" ht="24" customHeight="1" x14ac:dyDescent="0.3">
      <c r="A776" s="364" t="s">
        <v>4606</v>
      </c>
      <c r="B776" s="365" t="s">
        <v>4607</v>
      </c>
      <c r="C776" s="366" t="s">
        <v>43</v>
      </c>
      <c r="D776" s="367">
        <f t="shared" si="41"/>
        <v>0</v>
      </c>
      <c r="E776" s="368">
        <f t="shared" si="42"/>
        <v>0</v>
      </c>
      <c r="F776" s="368">
        <f t="shared" si="43"/>
        <v>0</v>
      </c>
      <c r="G776" s="368">
        <f t="shared" si="44"/>
        <v>0</v>
      </c>
      <c r="H776" s="368">
        <f t="shared" si="45"/>
        <v>0</v>
      </c>
      <c r="I776" s="368">
        <f t="shared" si="46"/>
        <v>0</v>
      </c>
      <c r="J776" s="368">
        <f t="shared" si="47"/>
        <v>0</v>
      </c>
      <c r="K776" s="368">
        <f t="shared" si="48"/>
        <v>0</v>
      </c>
      <c r="L776" s="368">
        <f t="shared" si="49"/>
        <v>0</v>
      </c>
      <c r="M776" s="369">
        <f t="shared" si="50"/>
        <v>0</v>
      </c>
      <c r="N776" s="370">
        <f t="shared" si="51"/>
        <v>0</v>
      </c>
      <c r="O776" s="371"/>
      <c r="P776" s="372">
        <f t="shared" si="39"/>
        <v>0</v>
      </c>
      <c r="Q776" s="373" t="str">
        <f t="shared" si="40"/>
        <v/>
      </c>
      <c r="R776" s="374">
        <v>0</v>
      </c>
      <c r="S776" s="119"/>
      <c r="T776" s="119"/>
      <c r="U776" s="113"/>
      <c r="V776" s="113"/>
      <c r="W776" s="117">
        <v>0</v>
      </c>
      <c r="X776" s="123"/>
      <c r="Y776" s="113"/>
      <c r="Z776" s="119"/>
      <c r="AA776" s="119"/>
      <c r="AB776" s="113"/>
      <c r="AC776" s="113">
        <v>0</v>
      </c>
      <c r="AD776" s="117">
        <v>0</v>
      </c>
      <c r="AE776" s="214">
        <v>0</v>
      </c>
      <c r="AF776" s="116"/>
      <c r="AG776" s="116"/>
      <c r="AH776" s="124">
        <v>0</v>
      </c>
      <c r="AI776" s="386">
        <v>0</v>
      </c>
      <c r="AJ776" s="396">
        <v>0</v>
      </c>
      <c r="AK776" s="374"/>
      <c r="AL776" s="113"/>
      <c r="AM776" s="386">
        <v>0</v>
      </c>
      <c r="AN776" s="390">
        <v>0</v>
      </c>
      <c r="AO776" s="383">
        <v>0</v>
      </c>
      <c r="AP776" s="376"/>
      <c r="AQ776" s="119"/>
      <c r="AR776" s="117">
        <v>0</v>
      </c>
      <c r="AS776" s="123">
        <v>0</v>
      </c>
      <c r="AT776" s="119"/>
      <c r="AU776" s="383"/>
      <c r="AV776" s="119"/>
      <c r="AW776" s="383"/>
      <c r="AX776" s="126"/>
      <c r="AY776" s="119"/>
      <c r="AZ776" s="113"/>
      <c r="BA776" s="113"/>
      <c r="BB776" s="377">
        <v>0</v>
      </c>
      <c r="BC776" s="377">
        <v>0</v>
      </c>
      <c r="BD776" s="377">
        <v>0</v>
      </c>
      <c r="BE776" s="378"/>
      <c r="BF776" s="444"/>
      <c r="BG776" s="444"/>
      <c r="BH776" s="116"/>
      <c r="BI776" s="117"/>
      <c r="BJ776" s="378"/>
      <c r="BK776" s="378"/>
      <c r="BL776" s="117"/>
      <c r="BM776" s="374">
        <v>0</v>
      </c>
      <c r="BN776" s="119"/>
      <c r="BO776" s="119"/>
    </row>
    <row r="777" spans="1:67" ht="24" customHeight="1" x14ac:dyDescent="0.3">
      <c r="A777" s="364" t="s">
        <v>4608</v>
      </c>
      <c r="B777" s="365" t="s">
        <v>4609</v>
      </c>
      <c r="C777" s="366" t="s">
        <v>1959</v>
      </c>
      <c r="D777" s="367">
        <f t="shared" si="41"/>
        <v>15</v>
      </c>
      <c r="E777" s="368">
        <f t="shared" si="42"/>
        <v>5</v>
      </c>
      <c r="F777" s="368">
        <f t="shared" si="43"/>
        <v>0</v>
      </c>
      <c r="G777" s="368">
        <f t="shared" si="44"/>
        <v>0</v>
      </c>
      <c r="H777" s="368">
        <f t="shared" si="45"/>
        <v>0</v>
      </c>
      <c r="I777" s="368">
        <f t="shared" si="46"/>
        <v>0</v>
      </c>
      <c r="J777" s="368">
        <f t="shared" si="47"/>
        <v>0</v>
      </c>
      <c r="K777" s="368">
        <f t="shared" si="48"/>
        <v>0</v>
      </c>
      <c r="L777" s="368">
        <f t="shared" si="49"/>
        <v>0</v>
      </c>
      <c r="M777" s="369">
        <f t="shared" si="50"/>
        <v>0</v>
      </c>
      <c r="N777" s="370">
        <f t="shared" si="51"/>
        <v>20</v>
      </c>
      <c r="O777" s="371"/>
      <c r="P777" s="372">
        <f t="shared" si="39"/>
        <v>20</v>
      </c>
      <c r="Q777" s="373">
        <f t="shared" si="40"/>
        <v>419</v>
      </c>
      <c r="R777" s="383">
        <v>0</v>
      </c>
      <c r="S777" s="119"/>
      <c r="T777" s="119"/>
      <c r="U777" s="113"/>
      <c r="V777" s="113"/>
      <c r="W777" s="117">
        <v>0</v>
      </c>
      <c r="X777" s="123"/>
      <c r="Y777" s="113"/>
      <c r="Z777" s="119"/>
      <c r="AA777" s="119"/>
      <c r="AB777" s="113"/>
      <c r="AC777" s="113">
        <v>5</v>
      </c>
      <c r="AD777" s="386">
        <v>0</v>
      </c>
      <c r="AE777" s="109">
        <v>0</v>
      </c>
      <c r="AF777" s="116"/>
      <c r="AG777" s="116"/>
      <c r="AH777" s="124">
        <v>0</v>
      </c>
      <c r="AI777" s="117">
        <v>0</v>
      </c>
      <c r="AJ777" s="375">
        <v>0</v>
      </c>
      <c r="AK777" s="374"/>
      <c r="AL777" s="113"/>
      <c r="AM777" s="117">
        <v>0</v>
      </c>
      <c r="AN777" s="375">
        <v>0</v>
      </c>
      <c r="AO777" s="374">
        <v>0</v>
      </c>
      <c r="AP777" s="376"/>
      <c r="AQ777" s="119"/>
      <c r="AR777" s="386">
        <v>0</v>
      </c>
      <c r="AS777" s="387">
        <v>0</v>
      </c>
      <c r="AT777" s="119"/>
      <c r="AU777" s="374"/>
      <c r="AV777" s="119"/>
      <c r="AW777" s="374"/>
      <c r="AX777" s="126"/>
      <c r="AY777" s="119">
        <v>15</v>
      </c>
      <c r="AZ777" s="113"/>
      <c r="BA777" s="113"/>
      <c r="BB777" s="377">
        <v>0</v>
      </c>
      <c r="BC777" s="377">
        <v>0</v>
      </c>
      <c r="BD777" s="377">
        <v>0</v>
      </c>
      <c r="BE777" s="378"/>
      <c r="BF777" s="109"/>
      <c r="BG777" s="109"/>
      <c r="BH777" s="116"/>
      <c r="BI777" s="386"/>
      <c r="BJ777" s="378"/>
      <c r="BK777" s="378"/>
      <c r="BL777" s="386"/>
      <c r="BM777" s="374">
        <v>0</v>
      </c>
      <c r="BN777" s="119"/>
      <c r="BO777" s="119"/>
    </row>
    <row r="778" spans="1:67" ht="24" customHeight="1" x14ac:dyDescent="0.3">
      <c r="A778" s="364" t="s">
        <v>4838</v>
      </c>
      <c r="B778" s="365" t="s">
        <v>5535</v>
      </c>
      <c r="C778" s="366" t="s">
        <v>2220</v>
      </c>
      <c r="D778" s="367">
        <f t="shared" si="41"/>
        <v>0</v>
      </c>
      <c r="E778" s="368">
        <f t="shared" si="42"/>
        <v>0</v>
      </c>
      <c r="F778" s="368">
        <f t="shared" si="43"/>
        <v>0</v>
      </c>
      <c r="G778" s="368">
        <f t="shared" si="44"/>
        <v>0</v>
      </c>
      <c r="H778" s="368">
        <f t="shared" si="45"/>
        <v>0</v>
      </c>
      <c r="I778" s="368">
        <f t="shared" si="46"/>
        <v>0</v>
      </c>
      <c r="J778" s="368">
        <f t="shared" si="47"/>
        <v>0</v>
      </c>
      <c r="K778" s="368">
        <f t="shared" si="48"/>
        <v>0</v>
      </c>
      <c r="L778" s="368">
        <f t="shared" si="49"/>
        <v>0</v>
      </c>
      <c r="M778" s="369">
        <f t="shared" si="50"/>
        <v>0</v>
      </c>
      <c r="N778" s="370">
        <f t="shared" si="51"/>
        <v>0</v>
      </c>
      <c r="O778" s="371"/>
      <c r="P778" s="372">
        <f t="shared" si="39"/>
        <v>0</v>
      </c>
      <c r="Q778" s="373" t="str">
        <f t="shared" si="40"/>
        <v/>
      </c>
      <c r="R778" s="374">
        <v>0</v>
      </c>
      <c r="S778" s="119"/>
      <c r="T778" s="119"/>
      <c r="U778" s="113"/>
      <c r="V778" s="113"/>
      <c r="W778" s="117">
        <v>0</v>
      </c>
      <c r="X778" s="123"/>
      <c r="Y778" s="113"/>
      <c r="Z778" s="119"/>
      <c r="AA778" s="119"/>
      <c r="AB778" s="113"/>
      <c r="AC778" s="385">
        <v>0</v>
      </c>
      <c r="AD778" s="117">
        <v>0</v>
      </c>
      <c r="AE778" s="109">
        <v>0</v>
      </c>
      <c r="AF778" s="116"/>
      <c r="AG778" s="116"/>
      <c r="AH778" s="124">
        <v>0</v>
      </c>
      <c r="AI778" s="117">
        <v>0</v>
      </c>
      <c r="AJ778" s="375">
        <v>0</v>
      </c>
      <c r="AK778" s="374"/>
      <c r="AL778" s="113"/>
      <c r="AM778" s="117">
        <v>0</v>
      </c>
      <c r="AN778" s="375">
        <v>0</v>
      </c>
      <c r="AO778" s="374">
        <v>0</v>
      </c>
      <c r="AP778" s="376"/>
      <c r="AQ778" s="119"/>
      <c r="AR778" s="117">
        <v>0</v>
      </c>
      <c r="AS778" s="387">
        <v>0</v>
      </c>
      <c r="AT778" s="119"/>
      <c r="AU778" s="374"/>
      <c r="AV778" s="119"/>
      <c r="AW778" s="374"/>
      <c r="AX778" s="126"/>
      <c r="AY778" s="119"/>
      <c r="AZ778" s="113"/>
      <c r="BA778" s="113"/>
      <c r="BB778" s="377">
        <v>0</v>
      </c>
      <c r="BC778" s="377">
        <v>0</v>
      </c>
      <c r="BD778" s="377">
        <v>0</v>
      </c>
      <c r="BE778" s="378"/>
      <c r="BF778" s="109"/>
      <c r="BG778" s="109"/>
      <c r="BH778" s="116"/>
      <c r="BI778" s="117"/>
      <c r="BJ778" s="378"/>
      <c r="BK778" s="378"/>
      <c r="BL778" s="117"/>
      <c r="BM778" s="374">
        <v>0</v>
      </c>
      <c r="BN778" s="119"/>
      <c r="BO778" s="119"/>
    </row>
    <row r="779" spans="1:67" ht="24" customHeight="1" x14ac:dyDescent="0.3">
      <c r="A779" s="379" t="s">
        <v>5540</v>
      </c>
      <c r="B779" s="438" t="s">
        <v>5535</v>
      </c>
      <c r="C779" s="439" t="s">
        <v>1440</v>
      </c>
      <c r="D779" s="367">
        <f t="shared" si="41"/>
        <v>0</v>
      </c>
      <c r="E779" s="368">
        <f t="shared" si="42"/>
        <v>0</v>
      </c>
      <c r="F779" s="368">
        <f t="shared" si="43"/>
        <v>0</v>
      </c>
      <c r="G779" s="368">
        <f t="shared" si="44"/>
        <v>0</v>
      </c>
      <c r="H779" s="368">
        <f t="shared" si="45"/>
        <v>0</v>
      </c>
      <c r="I779" s="368">
        <f t="shared" si="46"/>
        <v>0</v>
      </c>
      <c r="J779" s="368">
        <f t="shared" si="47"/>
        <v>0</v>
      </c>
      <c r="K779" s="368">
        <f t="shared" si="48"/>
        <v>0</v>
      </c>
      <c r="L779" s="368">
        <f t="shared" si="49"/>
        <v>0</v>
      </c>
      <c r="M779" s="369">
        <f t="shared" si="50"/>
        <v>0</v>
      </c>
      <c r="N779" s="446">
        <f t="shared" si="51"/>
        <v>0</v>
      </c>
      <c r="O779" s="371"/>
      <c r="P779" s="372">
        <f t="shared" si="39"/>
        <v>0</v>
      </c>
      <c r="Q779" s="373" t="str">
        <f t="shared" si="40"/>
        <v/>
      </c>
      <c r="R779" s="374">
        <v>0</v>
      </c>
      <c r="S779" s="384"/>
      <c r="T779" s="384"/>
      <c r="U779" s="385"/>
      <c r="V779" s="385"/>
      <c r="W779" s="117">
        <v>0</v>
      </c>
      <c r="X779" s="123"/>
      <c r="Y779" s="385"/>
      <c r="Z779" s="384"/>
      <c r="AA779" s="384"/>
      <c r="AB779" s="385"/>
      <c r="AC779" s="385">
        <v>0</v>
      </c>
      <c r="AD779" s="117">
        <v>0</v>
      </c>
      <c r="AE779" s="109">
        <v>0</v>
      </c>
      <c r="AF779" s="388"/>
      <c r="AG779" s="388"/>
      <c r="AH779" s="124">
        <v>0</v>
      </c>
      <c r="AI779" s="386">
        <v>0</v>
      </c>
      <c r="AJ779" s="390">
        <v>0</v>
      </c>
      <c r="AK779" s="374"/>
      <c r="AL779" s="385"/>
      <c r="AM779" s="386">
        <v>0</v>
      </c>
      <c r="AN779" s="390">
        <v>0</v>
      </c>
      <c r="AO779" s="374">
        <v>0</v>
      </c>
      <c r="AP779" s="376"/>
      <c r="AQ779" s="384"/>
      <c r="AR779" s="117">
        <v>0</v>
      </c>
      <c r="AS779" s="123">
        <v>0</v>
      </c>
      <c r="AT779" s="384"/>
      <c r="AU779" s="374"/>
      <c r="AV779" s="384"/>
      <c r="AW779" s="374"/>
      <c r="AX779" s="392"/>
      <c r="AY779" s="384"/>
      <c r="AZ779" s="385"/>
      <c r="BA779" s="385"/>
      <c r="BB779" s="377">
        <v>0</v>
      </c>
      <c r="BC779" s="377">
        <v>0</v>
      </c>
      <c r="BD779" s="377">
        <v>0</v>
      </c>
      <c r="BE779" s="393"/>
      <c r="BF779" s="440"/>
      <c r="BG779" s="440"/>
      <c r="BH779" s="388"/>
      <c r="BI779" s="117"/>
      <c r="BJ779" s="393"/>
      <c r="BK779" s="393"/>
      <c r="BL779" s="117"/>
      <c r="BM779" s="374">
        <v>0</v>
      </c>
      <c r="BN779" s="384"/>
      <c r="BO779" s="384"/>
    </row>
    <row r="780" spans="1:67" ht="24" customHeight="1" x14ac:dyDescent="0.3">
      <c r="A780" s="380" t="s">
        <v>4612</v>
      </c>
      <c r="B780" s="381" t="s">
        <v>4613</v>
      </c>
      <c r="C780" s="382" t="s">
        <v>1539</v>
      </c>
      <c r="D780" s="367">
        <f t="shared" si="41"/>
        <v>20</v>
      </c>
      <c r="E780" s="368">
        <f t="shared" si="42"/>
        <v>0</v>
      </c>
      <c r="F780" s="368">
        <f t="shared" si="43"/>
        <v>0</v>
      </c>
      <c r="G780" s="368">
        <f t="shared" si="44"/>
        <v>0</v>
      </c>
      <c r="H780" s="368">
        <f t="shared" si="45"/>
        <v>0</v>
      </c>
      <c r="I780" s="368">
        <f t="shared" si="46"/>
        <v>0</v>
      </c>
      <c r="J780" s="368">
        <f t="shared" si="47"/>
        <v>0</v>
      </c>
      <c r="K780" s="368">
        <f t="shared" si="48"/>
        <v>0</v>
      </c>
      <c r="L780" s="368">
        <f t="shared" si="49"/>
        <v>0</v>
      </c>
      <c r="M780" s="369">
        <f t="shared" si="50"/>
        <v>0</v>
      </c>
      <c r="N780" s="370">
        <f t="shared" si="51"/>
        <v>20</v>
      </c>
      <c r="O780" s="371"/>
      <c r="P780" s="372">
        <f t="shared" si="39"/>
        <v>20</v>
      </c>
      <c r="Q780" s="373">
        <f t="shared" si="40"/>
        <v>419</v>
      </c>
      <c r="R780" s="383">
        <v>0</v>
      </c>
      <c r="S780" s="119"/>
      <c r="T780" s="119"/>
      <c r="U780" s="113"/>
      <c r="V780" s="113"/>
      <c r="W780" s="117">
        <v>0</v>
      </c>
      <c r="X780" s="123"/>
      <c r="Y780" s="113"/>
      <c r="Z780" s="119"/>
      <c r="AA780" s="119"/>
      <c r="AB780" s="113"/>
      <c r="AC780" s="113">
        <v>0</v>
      </c>
      <c r="AD780" s="117">
        <v>0</v>
      </c>
      <c r="AE780" s="109">
        <v>0</v>
      </c>
      <c r="AF780" s="388"/>
      <c r="AG780" s="388"/>
      <c r="AH780" s="124">
        <v>0</v>
      </c>
      <c r="AI780" s="117">
        <v>0</v>
      </c>
      <c r="AJ780" s="375">
        <v>0</v>
      </c>
      <c r="AK780" s="374"/>
      <c r="AL780" s="113"/>
      <c r="AM780" s="117">
        <v>0</v>
      </c>
      <c r="AN780" s="375">
        <v>0</v>
      </c>
      <c r="AO780" s="374">
        <v>0</v>
      </c>
      <c r="AP780" s="376"/>
      <c r="AQ780" s="119"/>
      <c r="AR780" s="117">
        <v>0</v>
      </c>
      <c r="AS780" s="123">
        <v>0</v>
      </c>
      <c r="AT780" s="119"/>
      <c r="AU780" s="374"/>
      <c r="AV780" s="119"/>
      <c r="AW780" s="374"/>
      <c r="AX780" s="392">
        <v>20</v>
      </c>
      <c r="AY780" s="119"/>
      <c r="AZ780" s="113"/>
      <c r="BA780" s="113"/>
      <c r="BB780" s="394">
        <v>0</v>
      </c>
      <c r="BC780" s="394">
        <v>0</v>
      </c>
      <c r="BD780" s="394">
        <v>0</v>
      </c>
      <c r="BE780" s="393"/>
      <c r="BF780" s="109"/>
      <c r="BG780" s="109"/>
      <c r="BH780" s="388"/>
      <c r="BI780" s="117"/>
      <c r="BJ780" s="393"/>
      <c r="BK780" s="393"/>
      <c r="BL780" s="117"/>
      <c r="BM780" s="374">
        <v>0</v>
      </c>
      <c r="BN780" s="119"/>
      <c r="BO780" s="119"/>
    </row>
    <row r="781" spans="1:67" ht="24" customHeight="1" x14ac:dyDescent="0.3">
      <c r="A781" s="380" t="s">
        <v>5549</v>
      </c>
      <c r="B781" s="442" t="s">
        <v>4227</v>
      </c>
      <c r="C781" s="443" t="s">
        <v>163</v>
      </c>
      <c r="D781" s="367">
        <f t="shared" si="41"/>
        <v>0</v>
      </c>
      <c r="E781" s="368">
        <f t="shared" si="42"/>
        <v>0</v>
      </c>
      <c r="F781" s="368">
        <f t="shared" si="43"/>
        <v>0</v>
      </c>
      <c r="G781" s="368">
        <f t="shared" si="44"/>
        <v>0</v>
      </c>
      <c r="H781" s="368">
        <f t="shared" si="45"/>
        <v>0</v>
      </c>
      <c r="I781" s="368">
        <f t="shared" si="46"/>
        <v>0</v>
      </c>
      <c r="J781" s="368">
        <f t="shared" si="47"/>
        <v>0</v>
      </c>
      <c r="K781" s="368">
        <f t="shared" si="48"/>
        <v>0</v>
      </c>
      <c r="L781" s="368">
        <f t="shared" si="49"/>
        <v>0</v>
      </c>
      <c r="M781" s="369">
        <f t="shared" si="50"/>
        <v>0</v>
      </c>
      <c r="N781" s="370">
        <f t="shared" si="51"/>
        <v>0</v>
      </c>
      <c r="O781" s="371"/>
      <c r="P781" s="372">
        <f t="shared" si="39"/>
        <v>0</v>
      </c>
      <c r="Q781" s="373" t="str">
        <f t="shared" si="40"/>
        <v/>
      </c>
      <c r="R781" s="374">
        <v>0</v>
      </c>
      <c r="S781" s="119"/>
      <c r="T781" s="119"/>
      <c r="U781" s="113"/>
      <c r="V781" s="113"/>
      <c r="W781" s="386">
        <v>0</v>
      </c>
      <c r="X781" s="387"/>
      <c r="Y781" s="113"/>
      <c r="Z781" s="119"/>
      <c r="AA781" s="119"/>
      <c r="AB781" s="113"/>
      <c r="AC781" s="113">
        <v>0</v>
      </c>
      <c r="AD781" s="117">
        <v>0</v>
      </c>
      <c r="AE781" s="109">
        <v>0</v>
      </c>
      <c r="AF781" s="116"/>
      <c r="AG781" s="116"/>
      <c r="AH781" s="124">
        <v>0</v>
      </c>
      <c r="AI781" s="117">
        <v>0</v>
      </c>
      <c r="AJ781" s="375">
        <v>0</v>
      </c>
      <c r="AK781" s="383"/>
      <c r="AL781" s="113"/>
      <c r="AM781" s="117">
        <v>0</v>
      </c>
      <c r="AN781" s="375">
        <v>0</v>
      </c>
      <c r="AO781" s="374">
        <v>0</v>
      </c>
      <c r="AP781" s="391"/>
      <c r="AQ781" s="119"/>
      <c r="AR781" s="117">
        <v>0</v>
      </c>
      <c r="AS781" s="387">
        <v>0</v>
      </c>
      <c r="AT781" s="119"/>
      <c r="AU781" s="374"/>
      <c r="AV781" s="119"/>
      <c r="AW781" s="374"/>
      <c r="AX781" s="126"/>
      <c r="AY781" s="119"/>
      <c r="AZ781" s="113"/>
      <c r="BA781" s="113"/>
      <c r="BB781" s="377">
        <v>0</v>
      </c>
      <c r="BC781" s="377">
        <v>0</v>
      </c>
      <c r="BD781" s="377">
        <v>0</v>
      </c>
      <c r="BE781" s="378"/>
      <c r="BF781" s="214"/>
      <c r="BG781" s="214"/>
      <c r="BH781" s="116"/>
      <c r="BI781" s="117"/>
      <c r="BJ781" s="378"/>
      <c r="BK781" s="378"/>
      <c r="BL781" s="117"/>
      <c r="BM781" s="374">
        <v>0</v>
      </c>
      <c r="BN781" s="119"/>
      <c r="BO781" s="119"/>
    </row>
    <row r="782" spans="1:67" ht="24" customHeight="1" x14ac:dyDescent="0.3">
      <c r="A782" s="364" t="s">
        <v>4615</v>
      </c>
      <c r="B782" s="365" t="s">
        <v>4616</v>
      </c>
      <c r="C782" s="366" t="s">
        <v>138</v>
      </c>
      <c r="D782" s="367">
        <f t="shared" si="41"/>
        <v>0</v>
      </c>
      <c r="E782" s="368">
        <f t="shared" si="42"/>
        <v>0</v>
      </c>
      <c r="F782" s="368">
        <f t="shared" si="43"/>
        <v>0</v>
      </c>
      <c r="G782" s="368">
        <f t="shared" si="44"/>
        <v>0</v>
      </c>
      <c r="H782" s="368">
        <f t="shared" si="45"/>
        <v>0</v>
      </c>
      <c r="I782" s="368">
        <f t="shared" si="46"/>
        <v>0</v>
      </c>
      <c r="J782" s="368">
        <f t="shared" si="47"/>
        <v>0</v>
      </c>
      <c r="K782" s="368">
        <f t="shared" si="48"/>
        <v>0</v>
      </c>
      <c r="L782" s="368">
        <f t="shared" si="49"/>
        <v>0</v>
      </c>
      <c r="M782" s="369">
        <f t="shared" si="50"/>
        <v>0</v>
      </c>
      <c r="N782" s="370">
        <f t="shared" si="51"/>
        <v>0</v>
      </c>
      <c r="O782" s="371"/>
      <c r="P782" s="372">
        <f t="shared" si="39"/>
        <v>0</v>
      </c>
      <c r="Q782" s="373" t="str">
        <f t="shared" si="40"/>
        <v/>
      </c>
      <c r="R782" s="374">
        <v>0</v>
      </c>
      <c r="S782" s="119"/>
      <c r="T782" s="119"/>
      <c r="U782" s="113"/>
      <c r="V782" s="113"/>
      <c r="W782" s="386">
        <v>0</v>
      </c>
      <c r="X782" s="387"/>
      <c r="Y782" s="113"/>
      <c r="Z782" s="119"/>
      <c r="AA782" s="119"/>
      <c r="AB782" s="113"/>
      <c r="AC782" s="113">
        <v>0</v>
      </c>
      <c r="AD782" s="117">
        <v>0</v>
      </c>
      <c r="AE782" s="109">
        <v>0</v>
      </c>
      <c r="AF782" s="116"/>
      <c r="AG782" s="116"/>
      <c r="AH782" s="124">
        <v>0</v>
      </c>
      <c r="AI782" s="117">
        <v>0</v>
      </c>
      <c r="AJ782" s="396">
        <v>0</v>
      </c>
      <c r="AK782" s="383"/>
      <c r="AL782" s="113"/>
      <c r="AM782" s="117">
        <v>0</v>
      </c>
      <c r="AN782" s="375">
        <v>0</v>
      </c>
      <c r="AO782" s="383">
        <v>0</v>
      </c>
      <c r="AP782" s="391"/>
      <c r="AQ782" s="119"/>
      <c r="AR782" s="117">
        <v>0</v>
      </c>
      <c r="AS782" s="123">
        <v>0</v>
      </c>
      <c r="AT782" s="119"/>
      <c r="AU782" s="383"/>
      <c r="AV782" s="119"/>
      <c r="AW782" s="383"/>
      <c r="AX782" s="126"/>
      <c r="AY782" s="119"/>
      <c r="AZ782" s="113"/>
      <c r="BA782" s="113"/>
      <c r="BB782" s="377">
        <v>0</v>
      </c>
      <c r="BC782" s="377">
        <v>0</v>
      </c>
      <c r="BD782" s="377">
        <v>0</v>
      </c>
      <c r="BE782" s="378"/>
      <c r="BF782" s="444"/>
      <c r="BG782" s="444"/>
      <c r="BH782" s="116"/>
      <c r="BI782" s="117"/>
      <c r="BJ782" s="378"/>
      <c r="BK782" s="378"/>
      <c r="BL782" s="117"/>
      <c r="BM782" s="383">
        <v>0</v>
      </c>
      <c r="BN782" s="119"/>
      <c r="BO782" s="119"/>
    </row>
    <row r="783" spans="1:67" ht="24" customHeight="1" x14ac:dyDescent="0.3">
      <c r="A783" s="364" t="s">
        <v>4619</v>
      </c>
      <c r="B783" s="365" t="s">
        <v>4620</v>
      </c>
      <c r="C783" s="366" t="s">
        <v>1919</v>
      </c>
      <c r="D783" s="367">
        <f t="shared" si="41"/>
        <v>15</v>
      </c>
      <c r="E783" s="368">
        <f t="shared" si="42"/>
        <v>5</v>
      </c>
      <c r="F783" s="368">
        <f t="shared" si="43"/>
        <v>0</v>
      </c>
      <c r="G783" s="368">
        <f t="shared" si="44"/>
        <v>0</v>
      </c>
      <c r="H783" s="368">
        <f t="shared" si="45"/>
        <v>0</v>
      </c>
      <c r="I783" s="368">
        <f t="shared" si="46"/>
        <v>0</v>
      </c>
      <c r="J783" s="368">
        <f t="shared" si="47"/>
        <v>0</v>
      </c>
      <c r="K783" s="368">
        <f t="shared" si="48"/>
        <v>0</v>
      </c>
      <c r="L783" s="368">
        <f t="shared" si="49"/>
        <v>0</v>
      </c>
      <c r="M783" s="369">
        <f t="shared" si="50"/>
        <v>0</v>
      </c>
      <c r="N783" s="370">
        <f t="shared" si="51"/>
        <v>20</v>
      </c>
      <c r="O783" s="371"/>
      <c r="P783" s="372">
        <f t="shared" si="39"/>
        <v>20</v>
      </c>
      <c r="Q783" s="373">
        <f t="shared" si="40"/>
        <v>419</v>
      </c>
      <c r="R783" s="374">
        <v>0</v>
      </c>
      <c r="S783" s="119"/>
      <c r="T783" s="119"/>
      <c r="U783" s="113"/>
      <c r="V783" s="113"/>
      <c r="W783" s="117">
        <v>0</v>
      </c>
      <c r="X783" s="123"/>
      <c r="Y783" s="113"/>
      <c r="Z783" s="119"/>
      <c r="AA783" s="119"/>
      <c r="AB783" s="113"/>
      <c r="AC783" s="113">
        <v>15</v>
      </c>
      <c r="AD783" s="117">
        <v>0</v>
      </c>
      <c r="AE783" s="109">
        <v>0</v>
      </c>
      <c r="AF783" s="116"/>
      <c r="AG783" s="116"/>
      <c r="AH783" s="124">
        <v>0</v>
      </c>
      <c r="AI783" s="117">
        <v>0</v>
      </c>
      <c r="AJ783" s="375">
        <v>0</v>
      </c>
      <c r="AK783" s="374"/>
      <c r="AL783" s="113"/>
      <c r="AM783" s="117">
        <v>0</v>
      </c>
      <c r="AN783" s="375">
        <v>0</v>
      </c>
      <c r="AO783" s="383">
        <v>0</v>
      </c>
      <c r="AP783" s="376"/>
      <c r="AQ783" s="119"/>
      <c r="AR783" s="117">
        <v>0</v>
      </c>
      <c r="AS783" s="387">
        <v>0</v>
      </c>
      <c r="AT783" s="119"/>
      <c r="AU783" s="383"/>
      <c r="AV783" s="119"/>
      <c r="AW783" s="383"/>
      <c r="AX783" s="126"/>
      <c r="AY783" s="119">
        <v>5</v>
      </c>
      <c r="AZ783" s="113"/>
      <c r="BA783" s="113"/>
      <c r="BB783" s="394">
        <v>0</v>
      </c>
      <c r="BC783" s="394">
        <v>0</v>
      </c>
      <c r="BD783" s="394">
        <v>0</v>
      </c>
      <c r="BE783" s="378"/>
      <c r="BF783" s="440"/>
      <c r="BG783" s="440"/>
      <c r="BH783" s="116"/>
      <c r="BI783" s="117"/>
      <c r="BJ783" s="378"/>
      <c r="BK783" s="378"/>
      <c r="BL783" s="117"/>
      <c r="BM783" s="383">
        <v>0</v>
      </c>
      <c r="BN783" s="119"/>
      <c r="BO783" s="119"/>
    </row>
    <row r="784" spans="1:67" ht="24" customHeight="1" x14ac:dyDescent="0.3">
      <c r="A784" s="364" t="s">
        <v>4623</v>
      </c>
      <c r="B784" s="365" t="s">
        <v>4624</v>
      </c>
      <c r="C784" s="366" t="s">
        <v>1990</v>
      </c>
      <c r="D784" s="367">
        <f t="shared" si="41"/>
        <v>36</v>
      </c>
      <c r="E784" s="368">
        <f t="shared" si="42"/>
        <v>25</v>
      </c>
      <c r="F784" s="368">
        <f t="shared" si="43"/>
        <v>0</v>
      </c>
      <c r="G784" s="368">
        <f t="shared" si="44"/>
        <v>0</v>
      </c>
      <c r="H784" s="368">
        <f t="shared" si="45"/>
        <v>0</v>
      </c>
      <c r="I784" s="368">
        <f t="shared" si="46"/>
        <v>0</v>
      </c>
      <c r="J784" s="368">
        <f t="shared" si="47"/>
        <v>0</v>
      </c>
      <c r="K784" s="368">
        <f t="shared" si="48"/>
        <v>0</v>
      </c>
      <c r="L784" s="368">
        <f t="shared" si="49"/>
        <v>0</v>
      </c>
      <c r="M784" s="369">
        <f t="shared" si="50"/>
        <v>0</v>
      </c>
      <c r="N784" s="370">
        <f t="shared" si="51"/>
        <v>61</v>
      </c>
      <c r="O784" s="371"/>
      <c r="P784" s="372">
        <f t="shared" si="39"/>
        <v>61</v>
      </c>
      <c r="Q784" s="373">
        <f t="shared" si="40"/>
        <v>171</v>
      </c>
      <c r="R784" s="374">
        <v>25</v>
      </c>
      <c r="S784" s="119"/>
      <c r="T784" s="119"/>
      <c r="U784" s="113"/>
      <c r="V784" s="113"/>
      <c r="W784" s="386">
        <v>0</v>
      </c>
      <c r="X784" s="387"/>
      <c r="Y784" s="113"/>
      <c r="Z784" s="119"/>
      <c r="AA784" s="119"/>
      <c r="AB784" s="113"/>
      <c r="AC784" s="385">
        <v>0</v>
      </c>
      <c r="AD784" s="386">
        <v>0</v>
      </c>
      <c r="AE784" s="109">
        <v>0</v>
      </c>
      <c r="AF784" s="116"/>
      <c r="AG784" s="116"/>
      <c r="AH784" s="389">
        <v>0</v>
      </c>
      <c r="AI784" s="117">
        <v>0</v>
      </c>
      <c r="AJ784" s="375">
        <v>0</v>
      </c>
      <c r="AK784" s="383"/>
      <c r="AL784" s="113"/>
      <c r="AM784" s="117">
        <v>0</v>
      </c>
      <c r="AN784" s="375">
        <v>0</v>
      </c>
      <c r="AO784" s="374">
        <v>0</v>
      </c>
      <c r="AP784" s="391"/>
      <c r="AQ784" s="119"/>
      <c r="AR784" s="386">
        <v>0</v>
      </c>
      <c r="AS784" s="123">
        <v>0</v>
      </c>
      <c r="AT784" s="119"/>
      <c r="AU784" s="374"/>
      <c r="AV784" s="119"/>
      <c r="AW784" s="374"/>
      <c r="AX784" s="126"/>
      <c r="AY784" s="119">
        <v>36</v>
      </c>
      <c r="AZ784" s="113"/>
      <c r="BA784" s="113"/>
      <c r="BB784" s="377">
        <v>0</v>
      </c>
      <c r="BC784" s="377">
        <v>0</v>
      </c>
      <c r="BD784" s="377">
        <v>0</v>
      </c>
      <c r="BE784" s="378"/>
      <c r="BF784" s="444"/>
      <c r="BG784" s="444"/>
      <c r="BH784" s="116"/>
      <c r="BI784" s="386"/>
      <c r="BJ784" s="378"/>
      <c r="BK784" s="378"/>
      <c r="BL784" s="386"/>
      <c r="BM784" s="374">
        <v>0</v>
      </c>
      <c r="BN784" s="119"/>
      <c r="BO784" s="119"/>
    </row>
    <row r="785" spans="1:67" ht="24" customHeight="1" x14ac:dyDescent="0.3">
      <c r="A785" s="364" t="s">
        <v>4625</v>
      </c>
      <c r="B785" s="365" t="s">
        <v>4228</v>
      </c>
      <c r="C785" s="366" t="s">
        <v>163</v>
      </c>
      <c r="D785" s="367">
        <f t="shared" si="41"/>
        <v>140</v>
      </c>
      <c r="E785" s="368">
        <f t="shared" si="42"/>
        <v>90</v>
      </c>
      <c r="F785" s="368">
        <f t="shared" si="43"/>
        <v>55</v>
      </c>
      <c r="G785" s="368">
        <f t="shared" si="44"/>
        <v>50</v>
      </c>
      <c r="H785" s="368">
        <f t="shared" si="45"/>
        <v>0</v>
      </c>
      <c r="I785" s="368">
        <f t="shared" si="46"/>
        <v>0</v>
      </c>
      <c r="J785" s="368">
        <f t="shared" si="47"/>
        <v>0</v>
      </c>
      <c r="K785" s="368">
        <f t="shared" si="48"/>
        <v>0</v>
      </c>
      <c r="L785" s="368">
        <f t="shared" si="49"/>
        <v>0</v>
      </c>
      <c r="M785" s="369">
        <f t="shared" si="50"/>
        <v>0</v>
      </c>
      <c r="N785" s="370">
        <f t="shared" si="51"/>
        <v>335</v>
      </c>
      <c r="O785" s="371"/>
      <c r="P785" s="372">
        <f t="shared" si="39"/>
        <v>335</v>
      </c>
      <c r="Q785" s="373">
        <f t="shared" si="40"/>
        <v>59</v>
      </c>
      <c r="R785" s="374">
        <v>0</v>
      </c>
      <c r="S785" s="119"/>
      <c r="T785" s="119"/>
      <c r="U785" s="113"/>
      <c r="V785" s="113"/>
      <c r="W785" s="117">
        <v>0</v>
      </c>
      <c r="X785" s="387"/>
      <c r="Y785" s="113"/>
      <c r="Z785" s="119"/>
      <c r="AA785" s="119"/>
      <c r="AB785" s="113"/>
      <c r="AC785" s="113">
        <v>0</v>
      </c>
      <c r="AD785" s="386">
        <v>0</v>
      </c>
      <c r="AE785" s="109">
        <v>0</v>
      </c>
      <c r="AF785" s="116"/>
      <c r="AG785" s="116"/>
      <c r="AH785" s="389">
        <v>0</v>
      </c>
      <c r="AI785" s="117">
        <v>0</v>
      </c>
      <c r="AJ785" s="375">
        <v>0</v>
      </c>
      <c r="AK785" s="383"/>
      <c r="AL785" s="113"/>
      <c r="AM785" s="117">
        <v>0</v>
      </c>
      <c r="AN785" s="396">
        <v>0</v>
      </c>
      <c r="AO785" s="374">
        <v>0</v>
      </c>
      <c r="AP785" s="391"/>
      <c r="AQ785" s="119"/>
      <c r="AR785" s="386">
        <v>0</v>
      </c>
      <c r="AS785" s="123">
        <v>0</v>
      </c>
      <c r="AT785" s="119"/>
      <c r="AU785" s="374"/>
      <c r="AV785" s="119"/>
      <c r="AW785" s="374"/>
      <c r="AX785" s="392"/>
      <c r="AY785" s="119"/>
      <c r="AZ785" s="113"/>
      <c r="BA785" s="113"/>
      <c r="BB785" s="377">
        <v>90</v>
      </c>
      <c r="BC785" s="377">
        <v>140</v>
      </c>
      <c r="BD785" s="377">
        <v>0</v>
      </c>
      <c r="BE785" s="378"/>
      <c r="BF785" s="109"/>
      <c r="BG785" s="109"/>
      <c r="BH785" s="116"/>
      <c r="BI785" s="386"/>
      <c r="BJ785" s="378">
        <v>50</v>
      </c>
      <c r="BK785" s="378">
        <v>55</v>
      </c>
      <c r="BL785" s="386"/>
      <c r="BM785" s="374">
        <v>0</v>
      </c>
      <c r="BN785" s="119"/>
      <c r="BO785" s="119"/>
    </row>
    <row r="786" spans="1:67" ht="24" customHeight="1" x14ac:dyDescent="0.3">
      <c r="A786" s="364" t="s">
        <v>4626</v>
      </c>
      <c r="B786" s="365" t="s">
        <v>4229</v>
      </c>
      <c r="C786" s="366" t="s">
        <v>163</v>
      </c>
      <c r="D786" s="367">
        <f t="shared" si="41"/>
        <v>45</v>
      </c>
      <c r="E786" s="368">
        <f t="shared" si="42"/>
        <v>40</v>
      </c>
      <c r="F786" s="368">
        <f t="shared" si="43"/>
        <v>40</v>
      </c>
      <c r="G786" s="368">
        <f t="shared" si="44"/>
        <v>0</v>
      </c>
      <c r="H786" s="368">
        <f t="shared" si="45"/>
        <v>0</v>
      </c>
      <c r="I786" s="368">
        <f t="shared" si="46"/>
        <v>0</v>
      </c>
      <c r="J786" s="368">
        <f t="shared" si="47"/>
        <v>0</v>
      </c>
      <c r="K786" s="368">
        <f t="shared" si="48"/>
        <v>0</v>
      </c>
      <c r="L786" s="368">
        <f t="shared" si="49"/>
        <v>0</v>
      </c>
      <c r="M786" s="369">
        <f t="shared" si="50"/>
        <v>0</v>
      </c>
      <c r="N786" s="370">
        <f t="shared" si="51"/>
        <v>125</v>
      </c>
      <c r="O786" s="371"/>
      <c r="P786" s="372">
        <f t="shared" si="39"/>
        <v>125</v>
      </c>
      <c r="Q786" s="373">
        <f t="shared" si="40"/>
        <v>112</v>
      </c>
      <c r="R786" s="374">
        <v>0</v>
      </c>
      <c r="S786" s="384"/>
      <c r="T786" s="384"/>
      <c r="U786" s="385"/>
      <c r="V786" s="385"/>
      <c r="W786" s="117">
        <v>0</v>
      </c>
      <c r="X786" s="123"/>
      <c r="Y786" s="385"/>
      <c r="Z786" s="384"/>
      <c r="AA786" s="384"/>
      <c r="AB786" s="385"/>
      <c r="AC786" s="113">
        <v>0</v>
      </c>
      <c r="AD786" s="117">
        <v>0</v>
      </c>
      <c r="AE786" s="109">
        <v>0</v>
      </c>
      <c r="AF786" s="116"/>
      <c r="AG786" s="116"/>
      <c r="AH786" s="124">
        <v>0</v>
      </c>
      <c r="AI786" s="117">
        <v>0</v>
      </c>
      <c r="AJ786" s="375">
        <v>0</v>
      </c>
      <c r="AK786" s="374"/>
      <c r="AL786" s="385"/>
      <c r="AM786" s="117">
        <v>0</v>
      </c>
      <c r="AN786" s="375">
        <v>0</v>
      </c>
      <c r="AO786" s="374">
        <v>0</v>
      </c>
      <c r="AP786" s="376"/>
      <c r="AQ786" s="384"/>
      <c r="AR786" s="117">
        <v>0</v>
      </c>
      <c r="AS786" s="123">
        <v>0</v>
      </c>
      <c r="AT786" s="384"/>
      <c r="AU786" s="374"/>
      <c r="AV786" s="384"/>
      <c r="AW786" s="374"/>
      <c r="AX786" s="392"/>
      <c r="AY786" s="384"/>
      <c r="AZ786" s="385"/>
      <c r="BA786" s="385"/>
      <c r="BB786" s="394">
        <v>40</v>
      </c>
      <c r="BC786" s="394">
        <v>0</v>
      </c>
      <c r="BD786" s="394">
        <v>0</v>
      </c>
      <c r="BE786" s="378"/>
      <c r="BF786" s="109"/>
      <c r="BG786" s="109"/>
      <c r="BH786" s="116"/>
      <c r="BI786" s="117"/>
      <c r="BJ786" s="378">
        <v>40</v>
      </c>
      <c r="BK786" s="378">
        <v>45</v>
      </c>
      <c r="BL786" s="117"/>
      <c r="BM786" s="383">
        <v>0</v>
      </c>
      <c r="BN786" s="384"/>
      <c r="BO786" s="384"/>
    </row>
    <row r="787" spans="1:67" ht="24" customHeight="1" x14ac:dyDescent="0.3">
      <c r="A787" s="364">
        <v>760370</v>
      </c>
      <c r="B787" s="365" t="s">
        <v>4618</v>
      </c>
      <c r="C787" s="366" t="s">
        <v>998</v>
      </c>
      <c r="D787" s="367">
        <f t="shared" si="41"/>
        <v>3</v>
      </c>
      <c r="E787" s="368">
        <f t="shared" si="42"/>
        <v>0</v>
      </c>
      <c r="F787" s="368">
        <f t="shared" si="43"/>
        <v>0</v>
      </c>
      <c r="G787" s="368">
        <f t="shared" si="44"/>
        <v>0</v>
      </c>
      <c r="H787" s="368">
        <f t="shared" si="45"/>
        <v>0</v>
      </c>
      <c r="I787" s="368">
        <f t="shared" si="46"/>
        <v>0</v>
      </c>
      <c r="J787" s="368">
        <f t="shared" si="47"/>
        <v>0</v>
      </c>
      <c r="K787" s="368">
        <f t="shared" si="48"/>
        <v>0</v>
      </c>
      <c r="L787" s="368">
        <f t="shared" si="49"/>
        <v>0</v>
      </c>
      <c r="M787" s="369">
        <f t="shared" si="50"/>
        <v>0</v>
      </c>
      <c r="N787" s="370">
        <f t="shared" si="51"/>
        <v>3</v>
      </c>
      <c r="O787" s="371"/>
      <c r="P787" s="372">
        <f t="shared" si="39"/>
        <v>3</v>
      </c>
      <c r="Q787" s="373">
        <f t="shared" si="40"/>
        <v>853</v>
      </c>
      <c r="R787" s="383">
        <v>0</v>
      </c>
      <c r="S787" s="119"/>
      <c r="T787" s="119"/>
      <c r="U787" s="113"/>
      <c r="V787" s="113"/>
      <c r="W787" s="117">
        <v>0</v>
      </c>
      <c r="X787" s="387"/>
      <c r="Y787" s="113"/>
      <c r="Z787" s="119"/>
      <c r="AA787" s="119"/>
      <c r="AB787" s="113"/>
      <c r="AC787" s="385">
        <v>0</v>
      </c>
      <c r="AD787" s="386">
        <v>0</v>
      </c>
      <c r="AE787" s="214">
        <v>0</v>
      </c>
      <c r="AF787" s="116"/>
      <c r="AG787" s="116"/>
      <c r="AH787" s="389">
        <v>0</v>
      </c>
      <c r="AI787" s="117">
        <v>0</v>
      </c>
      <c r="AJ787" s="375">
        <v>0</v>
      </c>
      <c r="AK787" s="383"/>
      <c r="AL787" s="113"/>
      <c r="AM787" s="117">
        <v>0</v>
      </c>
      <c r="AN787" s="375">
        <v>0</v>
      </c>
      <c r="AO787" s="374">
        <v>0</v>
      </c>
      <c r="AP787" s="391"/>
      <c r="AQ787" s="119"/>
      <c r="AR787" s="386">
        <v>0</v>
      </c>
      <c r="AS787" s="123">
        <v>0</v>
      </c>
      <c r="AT787" s="119"/>
      <c r="AU787" s="374"/>
      <c r="AV787" s="119"/>
      <c r="AW787" s="374"/>
      <c r="AX787" s="126"/>
      <c r="AY787" s="119">
        <v>3</v>
      </c>
      <c r="AZ787" s="113"/>
      <c r="BA787" s="113"/>
      <c r="BB787" s="377">
        <v>0</v>
      </c>
      <c r="BC787" s="377">
        <v>0</v>
      </c>
      <c r="BD787" s="377">
        <v>0</v>
      </c>
      <c r="BE787" s="378"/>
      <c r="BF787" s="109"/>
      <c r="BG787" s="109"/>
      <c r="BH787" s="116"/>
      <c r="BI787" s="386"/>
      <c r="BJ787" s="378"/>
      <c r="BK787" s="378"/>
      <c r="BL787" s="386"/>
      <c r="BM787" s="383">
        <v>0</v>
      </c>
      <c r="BN787" s="119"/>
      <c r="BO787" s="119"/>
    </row>
    <row r="788" spans="1:67" ht="24" customHeight="1" x14ac:dyDescent="0.3">
      <c r="A788" s="379" t="s">
        <v>5582</v>
      </c>
      <c r="B788" s="365" t="s">
        <v>5583</v>
      </c>
      <c r="C788" s="366" t="s">
        <v>437</v>
      </c>
      <c r="D788" s="367">
        <f t="shared" si="41"/>
        <v>0</v>
      </c>
      <c r="E788" s="368">
        <f t="shared" si="42"/>
        <v>0</v>
      </c>
      <c r="F788" s="368">
        <f t="shared" si="43"/>
        <v>0</v>
      </c>
      <c r="G788" s="368">
        <f t="shared" si="44"/>
        <v>0</v>
      </c>
      <c r="H788" s="368">
        <f t="shared" si="45"/>
        <v>0</v>
      </c>
      <c r="I788" s="368">
        <f t="shared" si="46"/>
        <v>0</v>
      </c>
      <c r="J788" s="368">
        <f t="shared" si="47"/>
        <v>0</v>
      </c>
      <c r="K788" s="368">
        <f t="shared" si="48"/>
        <v>0</v>
      </c>
      <c r="L788" s="368">
        <f t="shared" si="49"/>
        <v>0</v>
      </c>
      <c r="M788" s="369">
        <f t="shared" si="50"/>
        <v>0</v>
      </c>
      <c r="N788" s="370">
        <f t="shared" si="51"/>
        <v>0</v>
      </c>
      <c r="O788" s="371"/>
      <c r="P788" s="372">
        <f t="shared" si="39"/>
        <v>0</v>
      </c>
      <c r="Q788" s="373" t="str">
        <f t="shared" si="40"/>
        <v/>
      </c>
      <c r="R788" s="383">
        <v>0</v>
      </c>
      <c r="S788" s="384"/>
      <c r="T788" s="384"/>
      <c r="U788" s="385"/>
      <c r="V788" s="385"/>
      <c r="W788" s="117">
        <v>0</v>
      </c>
      <c r="X788" s="123"/>
      <c r="Y788" s="385"/>
      <c r="Z788" s="384"/>
      <c r="AA788" s="384"/>
      <c r="AB788" s="385"/>
      <c r="AC788" s="385">
        <v>0</v>
      </c>
      <c r="AD788" s="386">
        <v>0</v>
      </c>
      <c r="AE788" s="214">
        <v>0</v>
      </c>
      <c r="AF788" s="116"/>
      <c r="AG788" s="116"/>
      <c r="AH788" s="124">
        <v>0</v>
      </c>
      <c r="AI788" s="117">
        <v>0</v>
      </c>
      <c r="AJ788" s="375">
        <v>0</v>
      </c>
      <c r="AK788" s="374"/>
      <c r="AL788" s="385"/>
      <c r="AM788" s="117">
        <v>0</v>
      </c>
      <c r="AN788" s="375">
        <v>0</v>
      </c>
      <c r="AO788" s="374">
        <v>0</v>
      </c>
      <c r="AP788" s="376"/>
      <c r="AQ788" s="384"/>
      <c r="AR788" s="386">
        <v>0</v>
      </c>
      <c r="AS788" s="123">
        <v>0</v>
      </c>
      <c r="AT788" s="384"/>
      <c r="AU788" s="374"/>
      <c r="AV788" s="384"/>
      <c r="AW788" s="374"/>
      <c r="AX788" s="126"/>
      <c r="AY788" s="384"/>
      <c r="AZ788" s="385"/>
      <c r="BA788" s="385"/>
      <c r="BB788" s="377">
        <v>0</v>
      </c>
      <c r="BC788" s="377">
        <v>0</v>
      </c>
      <c r="BD788" s="377">
        <v>0</v>
      </c>
      <c r="BE788" s="378"/>
      <c r="BF788" s="109"/>
      <c r="BG788" s="109"/>
      <c r="BH788" s="116"/>
      <c r="BI788" s="386"/>
      <c r="BJ788" s="378"/>
      <c r="BK788" s="378"/>
      <c r="BL788" s="386"/>
      <c r="BM788" s="374">
        <v>0</v>
      </c>
      <c r="BN788" s="384"/>
      <c r="BO788" s="384"/>
    </row>
    <row r="789" spans="1:67" ht="24" customHeight="1" x14ac:dyDescent="0.3">
      <c r="A789" s="380" t="s">
        <v>4627</v>
      </c>
      <c r="B789" s="381" t="s">
        <v>4628</v>
      </c>
      <c r="C789" s="382" t="s">
        <v>301</v>
      </c>
      <c r="D789" s="367">
        <f t="shared" si="41"/>
        <v>13</v>
      </c>
      <c r="E789" s="368">
        <f t="shared" si="42"/>
        <v>4</v>
      </c>
      <c r="F789" s="368">
        <f t="shared" si="43"/>
        <v>0</v>
      </c>
      <c r="G789" s="368">
        <f t="shared" si="44"/>
        <v>0</v>
      </c>
      <c r="H789" s="368">
        <f t="shared" si="45"/>
        <v>0</v>
      </c>
      <c r="I789" s="368">
        <f t="shared" si="46"/>
        <v>0</v>
      </c>
      <c r="J789" s="368">
        <f t="shared" si="47"/>
        <v>0</v>
      </c>
      <c r="K789" s="368">
        <f t="shared" si="48"/>
        <v>0</v>
      </c>
      <c r="L789" s="368">
        <f t="shared" si="49"/>
        <v>0</v>
      </c>
      <c r="M789" s="369">
        <f t="shared" si="50"/>
        <v>0</v>
      </c>
      <c r="N789" s="370">
        <f t="shared" si="51"/>
        <v>17</v>
      </c>
      <c r="O789" s="371"/>
      <c r="P789" s="372">
        <f t="shared" si="39"/>
        <v>17</v>
      </c>
      <c r="Q789" s="373">
        <f t="shared" si="40"/>
        <v>473</v>
      </c>
      <c r="R789" s="374">
        <v>0</v>
      </c>
      <c r="S789" s="384"/>
      <c r="T789" s="384"/>
      <c r="U789" s="385"/>
      <c r="V789" s="385"/>
      <c r="W789" s="117">
        <v>0</v>
      </c>
      <c r="X789" s="387"/>
      <c r="Y789" s="385"/>
      <c r="Z789" s="384"/>
      <c r="AA789" s="384"/>
      <c r="AB789" s="385"/>
      <c r="AC789" s="113">
        <v>4</v>
      </c>
      <c r="AD789" s="117">
        <v>0</v>
      </c>
      <c r="AE789" s="109">
        <v>0</v>
      </c>
      <c r="AF789" s="388"/>
      <c r="AG789" s="388"/>
      <c r="AH789" s="124">
        <v>0</v>
      </c>
      <c r="AI789" s="386">
        <v>0</v>
      </c>
      <c r="AJ789" s="396">
        <v>0</v>
      </c>
      <c r="AK789" s="383"/>
      <c r="AL789" s="385"/>
      <c r="AM789" s="386">
        <v>0</v>
      </c>
      <c r="AN789" s="396">
        <v>0</v>
      </c>
      <c r="AO789" s="383">
        <v>0</v>
      </c>
      <c r="AP789" s="391"/>
      <c r="AQ789" s="384"/>
      <c r="AR789" s="117">
        <v>0</v>
      </c>
      <c r="AS789" s="123">
        <v>0</v>
      </c>
      <c r="AT789" s="384"/>
      <c r="AU789" s="383"/>
      <c r="AV789" s="384"/>
      <c r="AW789" s="383"/>
      <c r="AX789" s="126"/>
      <c r="AY789" s="384">
        <v>13</v>
      </c>
      <c r="AZ789" s="385"/>
      <c r="BA789" s="385"/>
      <c r="BB789" s="377">
        <v>0</v>
      </c>
      <c r="BC789" s="377">
        <v>0</v>
      </c>
      <c r="BD789" s="377">
        <v>0</v>
      </c>
      <c r="BE789" s="393"/>
      <c r="BF789" s="109"/>
      <c r="BG789" s="109"/>
      <c r="BH789" s="388"/>
      <c r="BI789" s="117"/>
      <c r="BJ789" s="393"/>
      <c r="BK789" s="393"/>
      <c r="BL789" s="117"/>
      <c r="BM789" s="374">
        <v>0</v>
      </c>
      <c r="BN789" s="384"/>
      <c r="BO789" s="384"/>
    </row>
    <row r="790" spans="1:67" ht="24" customHeight="1" x14ac:dyDescent="0.3">
      <c r="A790" s="379" t="s">
        <v>4630</v>
      </c>
      <c r="B790" s="365" t="s">
        <v>4631</v>
      </c>
      <c r="C790" s="366" t="s">
        <v>3408</v>
      </c>
      <c r="D790" s="367">
        <f t="shared" si="41"/>
        <v>3</v>
      </c>
      <c r="E790" s="368">
        <f t="shared" si="42"/>
        <v>0</v>
      </c>
      <c r="F790" s="368">
        <f t="shared" si="43"/>
        <v>0</v>
      </c>
      <c r="G790" s="368">
        <f t="shared" si="44"/>
        <v>0</v>
      </c>
      <c r="H790" s="368">
        <f t="shared" si="45"/>
        <v>0</v>
      </c>
      <c r="I790" s="368">
        <f t="shared" si="46"/>
        <v>0</v>
      </c>
      <c r="J790" s="368">
        <f t="shared" si="47"/>
        <v>0</v>
      </c>
      <c r="K790" s="368">
        <f t="shared" si="48"/>
        <v>0</v>
      </c>
      <c r="L790" s="368">
        <f t="shared" si="49"/>
        <v>0</v>
      </c>
      <c r="M790" s="369">
        <f t="shared" si="50"/>
        <v>0</v>
      </c>
      <c r="N790" s="370">
        <f t="shared" si="51"/>
        <v>3</v>
      </c>
      <c r="O790" s="371"/>
      <c r="P790" s="372">
        <f t="shared" si="39"/>
        <v>3</v>
      </c>
      <c r="Q790" s="373">
        <f t="shared" si="40"/>
        <v>853</v>
      </c>
      <c r="R790" s="383">
        <v>0</v>
      </c>
      <c r="S790" s="384"/>
      <c r="T790" s="384"/>
      <c r="U790" s="385"/>
      <c r="V790" s="385"/>
      <c r="W790" s="386">
        <v>0</v>
      </c>
      <c r="X790" s="123"/>
      <c r="Y790" s="385"/>
      <c r="Z790" s="384"/>
      <c r="AA790" s="384"/>
      <c r="AB790" s="385"/>
      <c r="AC790" s="385">
        <v>3</v>
      </c>
      <c r="AD790" s="386">
        <v>0</v>
      </c>
      <c r="AE790" s="214">
        <v>0</v>
      </c>
      <c r="AF790" s="116"/>
      <c r="AG790" s="116"/>
      <c r="AH790" s="124">
        <v>0</v>
      </c>
      <c r="AI790" s="386">
        <v>0</v>
      </c>
      <c r="AJ790" s="396">
        <v>0</v>
      </c>
      <c r="AK790" s="374"/>
      <c r="AL790" s="385"/>
      <c r="AM790" s="386">
        <v>0</v>
      </c>
      <c r="AN790" s="396">
        <v>0</v>
      </c>
      <c r="AO790" s="383">
        <v>0</v>
      </c>
      <c r="AP790" s="376"/>
      <c r="AQ790" s="384"/>
      <c r="AR790" s="386">
        <v>0</v>
      </c>
      <c r="AS790" s="123">
        <v>0</v>
      </c>
      <c r="AT790" s="384"/>
      <c r="AU790" s="383"/>
      <c r="AV790" s="384"/>
      <c r="AW790" s="383"/>
      <c r="AX790" s="126"/>
      <c r="AY790" s="384"/>
      <c r="AZ790" s="385"/>
      <c r="BA790" s="385"/>
      <c r="BB790" s="377">
        <v>0</v>
      </c>
      <c r="BC790" s="377">
        <v>0</v>
      </c>
      <c r="BD790" s="377">
        <v>0</v>
      </c>
      <c r="BE790" s="378"/>
      <c r="BF790" s="109"/>
      <c r="BG790" s="109"/>
      <c r="BH790" s="116"/>
      <c r="BI790" s="386"/>
      <c r="BJ790" s="378"/>
      <c r="BK790" s="378"/>
      <c r="BL790" s="386"/>
      <c r="BM790" s="374">
        <v>0</v>
      </c>
      <c r="BN790" s="384"/>
      <c r="BO790" s="384"/>
    </row>
    <row r="791" spans="1:67" ht="24" customHeight="1" x14ac:dyDescent="0.3">
      <c r="A791" s="380" t="s">
        <v>1450</v>
      </c>
      <c r="B791" s="381" t="s">
        <v>1451</v>
      </c>
      <c r="C791" s="382" t="s">
        <v>160</v>
      </c>
      <c r="D791" s="367">
        <f t="shared" si="41"/>
        <v>20</v>
      </c>
      <c r="E791" s="368">
        <f t="shared" si="42"/>
        <v>1</v>
      </c>
      <c r="F791" s="368">
        <f t="shared" si="43"/>
        <v>1</v>
      </c>
      <c r="G791" s="368">
        <f t="shared" si="44"/>
        <v>1</v>
      </c>
      <c r="H791" s="368">
        <f t="shared" si="45"/>
        <v>0</v>
      </c>
      <c r="I791" s="368">
        <f t="shared" si="46"/>
        <v>0</v>
      </c>
      <c r="J791" s="368">
        <f t="shared" si="47"/>
        <v>0</v>
      </c>
      <c r="K791" s="368">
        <f t="shared" si="48"/>
        <v>0</v>
      </c>
      <c r="L791" s="368">
        <f t="shared" si="49"/>
        <v>0</v>
      </c>
      <c r="M791" s="369">
        <f t="shared" si="50"/>
        <v>0</v>
      </c>
      <c r="N791" s="446">
        <f t="shared" si="51"/>
        <v>23</v>
      </c>
      <c r="O791" s="371"/>
      <c r="P791" s="372">
        <f t="shared" si="39"/>
        <v>23</v>
      </c>
      <c r="Q791" s="373">
        <f t="shared" si="40"/>
        <v>387</v>
      </c>
      <c r="R791" s="374">
        <v>0</v>
      </c>
      <c r="S791" s="119"/>
      <c r="T791" s="119"/>
      <c r="U791" s="113"/>
      <c r="V791" s="113"/>
      <c r="W791" s="386">
        <v>0</v>
      </c>
      <c r="X791" s="387"/>
      <c r="Y791" s="113"/>
      <c r="Z791" s="119"/>
      <c r="AA791" s="119"/>
      <c r="AB791" s="113"/>
      <c r="AC791" s="113">
        <v>0</v>
      </c>
      <c r="AD791" s="117">
        <v>0</v>
      </c>
      <c r="AE791" s="109">
        <v>0</v>
      </c>
      <c r="AF791" s="388"/>
      <c r="AG791" s="388"/>
      <c r="AH791" s="124">
        <v>0</v>
      </c>
      <c r="AI791" s="117">
        <v>0</v>
      </c>
      <c r="AJ791" s="375">
        <v>0</v>
      </c>
      <c r="AK791" s="383"/>
      <c r="AL791" s="113"/>
      <c r="AM791" s="386">
        <v>0</v>
      </c>
      <c r="AN791" s="396">
        <v>0</v>
      </c>
      <c r="AO791" s="383">
        <v>0</v>
      </c>
      <c r="AP791" s="391"/>
      <c r="AQ791" s="119"/>
      <c r="AR791" s="117">
        <v>0</v>
      </c>
      <c r="AS791" s="387">
        <v>0</v>
      </c>
      <c r="AT791" s="119">
        <v>1</v>
      </c>
      <c r="AU791" s="383">
        <v>1</v>
      </c>
      <c r="AV791" s="119"/>
      <c r="AW791" s="383"/>
      <c r="AX791" s="392"/>
      <c r="AY791" s="119"/>
      <c r="AZ791" s="113"/>
      <c r="BA791" s="113"/>
      <c r="BB791" s="377">
        <v>0</v>
      </c>
      <c r="BC791" s="377">
        <v>0</v>
      </c>
      <c r="BD791" s="377">
        <v>0</v>
      </c>
      <c r="BE791" s="393"/>
      <c r="BF791" s="109">
        <v>1</v>
      </c>
      <c r="BG791" s="109"/>
      <c r="BH791" s="388"/>
      <c r="BI791" s="117">
        <v>20</v>
      </c>
      <c r="BJ791" s="393"/>
      <c r="BK791" s="393"/>
      <c r="BL791" s="117"/>
      <c r="BM791" s="374">
        <v>0</v>
      </c>
      <c r="BN791" s="119"/>
      <c r="BO791" s="119"/>
    </row>
    <row r="792" spans="1:67" ht="24" customHeight="1" x14ac:dyDescent="0.3">
      <c r="A792" s="380" t="s">
        <v>4632</v>
      </c>
      <c r="B792" s="442" t="s">
        <v>4633</v>
      </c>
      <c r="C792" s="443" t="s">
        <v>156</v>
      </c>
      <c r="D792" s="367">
        <f t="shared" si="41"/>
        <v>0</v>
      </c>
      <c r="E792" s="368">
        <f t="shared" si="42"/>
        <v>0</v>
      </c>
      <c r="F792" s="368">
        <f t="shared" si="43"/>
        <v>0</v>
      </c>
      <c r="G792" s="368">
        <f t="shared" si="44"/>
        <v>0</v>
      </c>
      <c r="H792" s="368">
        <f t="shared" si="45"/>
        <v>0</v>
      </c>
      <c r="I792" s="368">
        <f t="shared" si="46"/>
        <v>0</v>
      </c>
      <c r="J792" s="368">
        <f t="shared" si="47"/>
        <v>0</v>
      </c>
      <c r="K792" s="368">
        <f t="shared" si="48"/>
        <v>0</v>
      </c>
      <c r="L792" s="368">
        <f t="shared" si="49"/>
        <v>0</v>
      </c>
      <c r="M792" s="369">
        <f t="shared" si="50"/>
        <v>0</v>
      </c>
      <c r="N792" s="370">
        <f t="shared" si="51"/>
        <v>0</v>
      </c>
      <c r="O792" s="371"/>
      <c r="P792" s="372">
        <f t="shared" si="39"/>
        <v>0</v>
      </c>
      <c r="Q792" s="373" t="str">
        <f t="shared" si="40"/>
        <v/>
      </c>
      <c r="R792" s="374">
        <v>0</v>
      </c>
      <c r="S792" s="119"/>
      <c r="T792" s="119"/>
      <c r="U792" s="113"/>
      <c r="V792" s="113"/>
      <c r="W792" s="386">
        <v>0</v>
      </c>
      <c r="X792" s="123"/>
      <c r="Y792" s="113"/>
      <c r="Z792" s="119"/>
      <c r="AA792" s="119"/>
      <c r="AB792" s="113"/>
      <c r="AC792" s="113">
        <v>0</v>
      </c>
      <c r="AD792" s="117">
        <v>0</v>
      </c>
      <c r="AE792" s="109">
        <v>0</v>
      </c>
      <c r="AF792" s="116"/>
      <c r="AG792" s="116"/>
      <c r="AH792" s="124">
        <v>0</v>
      </c>
      <c r="AI792" s="117">
        <v>0</v>
      </c>
      <c r="AJ792" s="375">
        <v>0</v>
      </c>
      <c r="AK792" s="374"/>
      <c r="AL792" s="113"/>
      <c r="AM792" s="117">
        <v>0</v>
      </c>
      <c r="AN792" s="375">
        <v>0</v>
      </c>
      <c r="AO792" s="374">
        <v>0</v>
      </c>
      <c r="AP792" s="376"/>
      <c r="AQ792" s="119"/>
      <c r="AR792" s="117">
        <v>0</v>
      </c>
      <c r="AS792" s="123">
        <v>0</v>
      </c>
      <c r="AT792" s="119"/>
      <c r="AU792" s="374"/>
      <c r="AV792" s="119"/>
      <c r="AW792" s="374"/>
      <c r="AX792" s="392"/>
      <c r="AY792" s="119"/>
      <c r="AZ792" s="113"/>
      <c r="BA792" s="113"/>
      <c r="BB792" s="377">
        <v>0</v>
      </c>
      <c r="BC792" s="377">
        <v>0</v>
      </c>
      <c r="BD792" s="377">
        <v>0</v>
      </c>
      <c r="BE792" s="378"/>
      <c r="BF792" s="109"/>
      <c r="BG792" s="109"/>
      <c r="BH792" s="116"/>
      <c r="BI792" s="117"/>
      <c r="BJ792" s="378"/>
      <c r="BK792" s="378"/>
      <c r="BL792" s="117"/>
      <c r="BM792" s="383">
        <v>0</v>
      </c>
      <c r="BN792" s="119"/>
      <c r="BO792" s="119"/>
    </row>
    <row r="793" spans="1:67" ht="24" customHeight="1" x14ac:dyDescent="0.3">
      <c r="A793" s="364">
        <v>910811</v>
      </c>
      <c r="B793" s="365" t="s">
        <v>5597</v>
      </c>
      <c r="C793" s="366" t="s">
        <v>2014</v>
      </c>
      <c r="D793" s="367">
        <f t="shared" si="41"/>
        <v>0</v>
      </c>
      <c r="E793" s="368">
        <f t="shared" si="42"/>
        <v>0</v>
      </c>
      <c r="F793" s="368">
        <f t="shared" si="43"/>
        <v>0</v>
      </c>
      <c r="G793" s="368">
        <f t="shared" si="44"/>
        <v>0</v>
      </c>
      <c r="H793" s="368">
        <f t="shared" si="45"/>
        <v>0</v>
      </c>
      <c r="I793" s="368">
        <f t="shared" si="46"/>
        <v>0</v>
      </c>
      <c r="J793" s="368">
        <f t="shared" si="47"/>
        <v>0</v>
      </c>
      <c r="K793" s="368">
        <f t="shared" si="48"/>
        <v>0</v>
      </c>
      <c r="L793" s="368">
        <f t="shared" si="49"/>
        <v>0</v>
      </c>
      <c r="M793" s="369">
        <f t="shared" si="50"/>
        <v>0</v>
      </c>
      <c r="N793" s="370">
        <f t="shared" si="51"/>
        <v>0</v>
      </c>
      <c r="O793" s="371"/>
      <c r="P793" s="372">
        <f t="shared" si="39"/>
        <v>0</v>
      </c>
      <c r="Q793" s="373" t="str">
        <f t="shared" si="40"/>
        <v/>
      </c>
      <c r="R793" s="374">
        <v>0</v>
      </c>
      <c r="S793" s="384"/>
      <c r="T793" s="384"/>
      <c r="U793" s="385"/>
      <c r="V793" s="385"/>
      <c r="W793" s="117">
        <v>0</v>
      </c>
      <c r="X793" s="123"/>
      <c r="Y793" s="385"/>
      <c r="Z793" s="384"/>
      <c r="AA793" s="384"/>
      <c r="AB793" s="385"/>
      <c r="AC793" s="385">
        <v>0</v>
      </c>
      <c r="AD793" s="117">
        <v>0</v>
      </c>
      <c r="AE793" s="440">
        <v>0</v>
      </c>
      <c r="AF793" s="116"/>
      <c r="AG793" s="116"/>
      <c r="AH793" s="389">
        <v>0</v>
      </c>
      <c r="AI793" s="117">
        <v>0</v>
      </c>
      <c r="AJ793" s="375">
        <v>0</v>
      </c>
      <c r="AK793" s="374"/>
      <c r="AL793" s="385"/>
      <c r="AM793" s="386">
        <v>0</v>
      </c>
      <c r="AN793" s="396">
        <v>0</v>
      </c>
      <c r="AO793" s="374">
        <v>0</v>
      </c>
      <c r="AP793" s="376"/>
      <c r="AQ793" s="384"/>
      <c r="AR793" s="117">
        <v>0</v>
      </c>
      <c r="AS793" s="123">
        <v>0</v>
      </c>
      <c r="AT793" s="384"/>
      <c r="AU793" s="374"/>
      <c r="AV793" s="384"/>
      <c r="AW793" s="374"/>
      <c r="AX793" s="392"/>
      <c r="AY793" s="384"/>
      <c r="AZ793" s="385"/>
      <c r="BA793" s="385"/>
      <c r="BB793" s="377">
        <v>0</v>
      </c>
      <c r="BC793" s="377">
        <v>0</v>
      </c>
      <c r="BD793" s="377">
        <v>0</v>
      </c>
      <c r="BE793" s="378"/>
      <c r="BF793" s="109"/>
      <c r="BG793" s="109"/>
      <c r="BH793" s="116"/>
      <c r="BI793" s="117"/>
      <c r="BJ793" s="378"/>
      <c r="BK793" s="378"/>
      <c r="BL793" s="117"/>
      <c r="BM793" s="383">
        <v>0</v>
      </c>
      <c r="BN793" s="384"/>
      <c r="BO793" s="384"/>
    </row>
    <row r="794" spans="1:67" ht="24" customHeight="1" x14ac:dyDescent="0.3">
      <c r="A794" s="364">
        <v>701220</v>
      </c>
      <c r="B794" s="438" t="s">
        <v>4635</v>
      </c>
      <c r="C794" s="439" t="s">
        <v>2551</v>
      </c>
      <c r="D794" s="367">
        <f t="shared" si="41"/>
        <v>0</v>
      </c>
      <c r="E794" s="368">
        <f t="shared" si="42"/>
        <v>0</v>
      </c>
      <c r="F794" s="368">
        <f t="shared" si="43"/>
        <v>0</v>
      </c>
      <c r="G794" s="368">
        <f t="shared" si="44"/>
        <v>0</v>
      </c>
      <c r="H794" s="368">
        <f t="shared" si="45"/>
        <v>0</v>
      </c>
      <c r="I794" s="368">
        <f t="shared" si="46"/>
        <v>0</v>
      </c>
      <c r="J794" s="368">
        <f t="shared" si="47"/>
        <v>0</v>
      </c>
      <c r="K794" s="368">
        <f t="shared" si="48"/>
        <v>0</v>
      </c>
      <c r="L794" s="368">
        <f t="shared" si="49"/>
        <v>0</v>
      </c>
      <c r="M794" s="369">
        <f t="shared" si="50"/>
        <v>0</v>
      </c>
      <c r="N794" s="446">
        <f t="shared" si="51"/>
        <v>0</v>
      </c>
      <c r="O794" s="371"/>
      <c r="P794" s="372">
        <f t="shared" si="39"/>
        <v>0</v>
      </c>
      <c r="Q794" s="373" t="str">
        <f t="shared" si="40"/>
        <v/>
      </c>
      <c r="R794" s="374">
        <v>0</v>
      </c>
      <c r="S794" s="119"/>
      <c r="T794" s="119"/>
      <c r="U794" s="113"/>
      <c r="V794" s="113"/>
      <c r="W794" s="386">
        <v>0</v>
      </c>
      <c r="X794" s="123"/>
      <c r="Y794" s="113"/>
      <c r="Z794" s="119"/>
      <c r="AA794" s="119"/>
      <c r="AB794" s="113"/>
      <c r="AC794" s="113">
        <v>0</v>
      </c>
      <c r="AD794" s="117">
        <v>0</v>
      </c>
      <c r="AE794" s="109">
        <v>0</v>
      </c>
      <c r="AF794" s="388"/>
      <c r="AG794" s="388"/>
      <c r="AH794" s="124">
        <v>0</v>
      </c>
      <c r="AI794" s="386">
        <v>0</v>
      </c>
      <c r="AJ794" s="396">
        <v>0</v>
      </c>
      <c r="AK794" s="374"/>
      <c r="AL794" s="113"/>
      <c r="AM794" s="117">
        <v>0</v>
      </c>
      <c r="AN794" s="375">
        <v>0</v>
      </c>
      <c r="AO794" s="383">
        <v>0</v>
      </c>
      <c r="AP794" s="376"/>
      <c r="AQ794" s="119"/>
      <c r="AR794" s="117">
        <v>0</v>
      </c>
      <c r="AS794" s="123">
        <v>0</v>
      </c>
      <c r="AT794" s="119"/>
      <c r="AU794" s="383"/>
      <c r="AV794" s="119"/>
      <c r="AW794" s="383"/>
      <c r="AX794" s="126"/>
      <c r="AY794" s="119"/>
      <c r="AZ794" s="113"/>
      <c r="BA794" s="113"/>
      <c r="BB794" s="377">
        <v>0</v>
      </c>
      <c r="BC794" s="377">
        <v>0</v>
      </c>
      <c r="BD794" s="377">
        <v>0</v>
      </c>
      <c r="BE794" s="393"/>
      <c r="BF794" s="444"/>
      <c r="BG794" s="444"/>
      <c r="BH794" s="388"/>
      <c r="BI794" s="117"/>
      <c r="BJ794" s="393"/>
      <c r="BK794" s="393"/>
      <c r="BL794" s="117"/>
      <c r="BM794" s="374">
        <v>0</v>
      </c>
      <c r="BN794" s="119"/>
      <c r="BO794" s="119"/>
    </row>
    <row r="795" spans="1:67" ht="24" customHeight="1" x14ac:dyDescent="0.3">
      <c r="A795" s="380" t="s">
        <v>4636</v>
      </c>
      <c r="B795" s="442" t="s">
        <v>4637</v>
      </c>
      <c r="C795" s="443" t="s">
        <v>1440</v>
      </c>
      <c r="D795" s="367">
        <f t="shared" si="41"/>
        <v>3</v>
      </c>
      <c r="E795" s="368">
        <f t="shared" si="42"/>
        <v>0</v>
      </c>
      <c r="F795" s="368">
        <f t="shared" si="43"/>
        <v>0</v>
      </c>
      <c r="G795" s="368">
        <f t="shared" si="44"/>
        <v>0</v>
      </c>
      <c r="H795" s="368">
        <f t="shared" si="45"/>
        <v>0</v>
      </c>
      <c r="I795" s="368">
        <f t="shared" si="46"/>
        <v>0</v>
      </c>
      <c r="J795" s="368">
        <f t="shared" si="47"/>
        <v>0</v>
      </c>
      <c r="K795" s="368">
        <f t="shared" si="48"/>
        <v>0</v>
      </c>
      <c r="L795" s="368">
        <f t="shared" si="49"/>
        <v>0</v>
      </c>
      <c r="M795" s="369">
        <f t="shared" si="50"/>
        <v>0</v>
      </c>
      <c r="N795" s="370">
        <f t="shared" si="51"/>
        <v>3</v>
      </c>
      <c r="O795" s="371"/>
      <c r="P795" s="372">
        <f t="shared" si="39"/>
        <v>3</v>
      </c>
      <c r="Q795" s="373">
        <f t="shared" si="40"/>
        <v>853</v>
      </c>
      <c r="R795" s="374">
        <v>0</v>
      </c>
      <c r="S795" s="119"/>
      <c r="T795" s="119"/>
      <c r="U795" s="113"/>
      <c r="V795" s="113"/>
      <c r="W795" s="386">
        <v>0</v>
      </c>
      <c r="X795" s="123"/>
      <c r="Y795" s="113"/>
      <c r="Z795" s="119"/>
      <c r="AA795" s="119"/>
      <c r="AB795" s="113"/>
      <c r="AC795" s="113">
        <v>3</v>
      </c>
      <c r="AD795" s="117">
        <v>0</v>
      </c>
      <c r="AE795" s="109">
        <v>0</v>
      </c>
      <c r="AF795" s="116"/>
      <c r="AG795" s="116"/>
      <c r="AH795" s="389">
        <v>0</v>
      </c>
      <c r="AI795" s="117">
        <v>0</v>
      </c>
      <c r="AJ795" s="375">
        <v>0</v>
      </c>
      <c r="AK795" s="374"/>
      <c r="AL795" s="113"/>
      <c r="AM795" s="117">
        <v>0</v>
      </c>
      <c r="AN795" s="396">
        <v>0</v>
      </c>
      <c r="AO795" s="383">
        <v>0</v>
      </c>
      <c r="AP795" s="376"/>
      <c r="AQ795" s="119"/>
      <c r="AR795" s="117">
        <v>0</v>
      </c>
      <c r="AS795" s="387">
        <v>0</v>
      </c>
      <c r="AT795" s="119"/>
      <c r="AU795" s="383"/>
      <c r="AV795" s="119"/>
      <c r="AW795" s="383"/>
      <c r="AX795" s="126"/>
      <c r="AY795" s="119"/>
      <c r="AZ795" s="113"/>
      <c r="BA795" s="113"/>
      <c r="BB795" s="377">
        <v>0</v>
      </c>
      <c r="BC795" s="377">
        <v>0</v>
      </c>
      <c r="BD795" s="377">
        <v>0</v>
      </c>
      <c r="BE795" s="378"/>
      <c r="BF795" s="444"/>
      <c r="BG795" s="444"/>
      <c r="BH795" s="116"/>
      <c r="BI795" s="117"/>
      <c r="BJ795" s="378"/>
      <c r="BK795" s="378"/>
      <c r="BL795" s="117"/>
      <c r="BM795" s="383">
        <v>0</v>
      </c>
      <c r="BN795" s="119"/>
      <c r="BO795" s="119"/>
    </row>
    <row r="796" spans="1:67" ht="24" customHeight="1" x14ac:dyDescent="0.3">
      <c r="A796" s="364" t="s">
        <v>4638</v>
      </c>
      <c r="B796" s="438" t="s">
        <v>4231</v>
      </c>
      <c r="C796" s="439" t="s">
        <v>139</v>
      </c>
      <c r="D796" s="367">
        <f t="shared" si="41"/>
        <v>600</v>
      </c>
      <c r="E796" s="368">
        <f t="shared" si="42"/>
        <v>500</v>
      </c>
      <c r="F796" s="368">
        <f t="shared" si="43"/>
        <v>300</v>
      </c>
      <c r="G796" s="368">
        <f t="shared" si="44"/>
        <v>300</v>
      </c>
      <c r="H796" s="368">
        <f t="shared" si="45"/>
        <v>240</v>
      </c>
      <c r="I796" s="368">
        <f t="shared" si="46"/>
        <v>240</v>
      </c>
      <c r="J796" s="368">
        <f t="shared" si="47"/>
        <v>140</v>
      </c>
      <c r="K796" s="368">
        <f t="shared" si="48"/>
        <v>0</v>
      </c>
      <c r="L796" s="368">
        <f t="shared" si="49"/>
        <v>0</v>
      </c>
      <c r="M796" s="369">
        <f t="shared" si="50"/>
        <v>0</v>
      </c>
      <c r="N796" s="370">
        <f t="shared" si="51"/>
        <v>2320</v>
      </c>
      <c r="O796" s="371">
        <f>Nemzetközi!E88</f>
        <v>2</v>
      </c>
      <c r="P796" s="372">
        <f t="shared" si="39"/>
        <v>2520</v>
      </c>
      <c r="Q796" s="373">
        <f t="shared" si="40"/>
        <v>9</v>
      </c>
      <c r="R796" s="383">
        <v>0</v>
      </c>
      <c r="S796" s="119"/>
      <c r="T796" s="119"/>
      <c r="U796" s="113"/>
      <c r="V796" s="113"/>
      <c r="W796" s="117">
        <v>0</v>
      </c>
      <c r="X796" s="123"/>
      <c r="Y796" s="113"/>
      <c r="Z796" s="119"/>
      <c r="AA796" s="119"/>
      <c r="AB796" s="113"/>
      <c r="AC796" s="113">
        <v>0</v>
      </c>
      <c r="AD796" s="117">
        <v>0</v>
      </c>
      <c r="AE796" s="109">
        <v>0</v>
      </c>
      <c r="AF796" s="388"/>
      <c r="AG796" s="388"/>
      <c r="AH796" s="124">
        <v>600</v>
      </c>
      <c r="AI796" s="117">
        <v>0</v>
      </c>
      <c r="AJ796" s="375">
        <v>0</v>
      </c>
      <c r="AK796" s="374"/>
      <c r="AL796" s="113"/>
      <c r="AM796" s="117">
        <v>300</v>
      </c>
      <c r="AN796" s="375">
        <v>0</v>
      </c>
      <c r="AO796" s="374">
        <v>0</v>
      </c>
      <c r="AP796" s="376">
        <v>240</v>
      </c>
      <c r="AQ796" s="119"/>
      <c r="AR796" s="117">
        <v>0</v>
      </c>
      <c r="AS796" s="123">
        <v>240</v>
      </c>
      <c r="AT796" s="119"/>
      <c r="AU796" s="374"/>
      <c r="AV796" s="119"/>
      <c r="AW796" s="374"/>
      <c r="AX796" s="392"/>
      <c r="AY796" s="119"/>
      <c r="AZ796" s="113"/>
      <c r="BA796" s="113"/>
      <c r="BB796" s="377">
        <v>140</v>
      </c>
      <c r="BC796" s="377">
        <v>0</v>
      </c>
      <c r="BD796" s="377">
        <v>0</v>
      </c>
      <c r="BE796" s="393">
        <v>500</v>
      </c>
      <c r="BF796" s="440"/>
      <c r="BG796" s="440"/>
      <c r="BH796" s="388"/>
      <c r="BI796" s="117"/>
      <c r="BJ796" s="393"/>
      <c r="BK796" s="393"/>
      <c r="BL796" s="117">
        <v>300</v>
      </c>
      <c r="BM796" s="383">
        <v>0</v>
      </c>
      <c r="BN796" s="119"/>
      <c r="BO796" s="119"/>
    </row>
    <row r="797" spans="1:67" ht="24" customHeight="1" x14ac:dyDescent="0.3">
      <c r="A797" s="364" t="s">
        <v>4639</v>
      </c>
      <c r="B797" s="365" t="s">
        <v>4232</v>
      </c>
      <c r="C797" s="366" t="s">
        <v>139</v>
      </c>
      <c r="D797" s="367">
        <f t="shared" si="41"/>
        <v>20</v>
      </c>
      <c r="E797" s="368">
        <f t="shared" si="42"/>
        <v>0</v>
      </c>
      <c r="F797" s="368">
        <f t="shared" si="43"/>
        <v>0</v>
      </c>
      <c r="G797" s="368">
        <f t="shared" si="44"/>
        <v>0</v>
      </c>
      <c r="H797" s="368">
        <f t="shared" si="45"/>
        <v>0</v>
      </c>
      <c r="I797" s="368">
        <f t="shared" si="46"/>
        <v>0</v>
      </c>
      <c r="J797" s="368">
        <f t="shared" si="47"/>
        <v>0</v>
      </c>
      <c r="K797" s="368">
        <f t="shared" si="48"/>
        <v>0</v>
      </c>
      <c r="L797" s="368">
        <f t="shared" si="49"/>
        <v>0</v>
      </c>
      <c r="M797" s="369">
        <f t="shared" si="50"/>
        <v>0</v>
      </c>
      <c r="N797" s="370">
        <f t="shared" si="51"/>
        <v>20</v>
      </c>
      <c r="O797" s="371"/>
      <c r="P797" s="372">
        <f t="shared" si="39"/>
        <v>20</v>
      </c>
      <c r="Q797" s="373">
        <f t="shared" si="40"/>
        <v>419</v>
      </c>
      <c r="R797" s="374">
        <v>0</v>
      </c>
      <c r="S797" s="119"/>
      <c r="T797" s="119"/>
      <c r="U797" s="113"/>
      <c r="V797" s="113"/>
      <c r="W797" s="386">
        <v>0</v>
      </c>
      <c r="X797" s="123"/>
      <c r="Y797" s="113"/>
      <c r="Z797" s="119"/>
      <c r="AA797" s="119"/>
      <c r="AB797" s="113"/>
      <c r="AC797" s="113">
        <v>0</v>
      </c>
      <c r="AD797" s="386">
        <v>0</v>
      </c>
      <c r="AE797" s="109">
        <v>0</v>
      </c>
      <c r="AF797" s="116"/>
      <c r="AG797" s="116"/>
      <c r="AH797" s="124">
        <v>0</v>
      </c>
      <c r="AI797" s="386">
        <v>0</v>
      </c>
      <c r="AJ797" s="390">
        <v>0</v>
      </c>
      <c r="AK797" s="374"/>
      <c r="AL797" s="113"/>
      <c r="AM797" s="386">
        <v>0</v>
      </c>
      <c r="AN797" s="396">
        <v>0</v>
      </c>
      <c r="AO797" s="383">
        <v>0</v>
      </c>
      <c r="AP797" s="376"/>
      <c r="AQ797" s="119"/>
      <c r="AR797" s="117">
        <v>0</v>
      </c>
      <c r="AS797" s="387">
        <v>0</v>
      </c>
      <c r="AT797" s="119"/>
      <c r="AU797" s="383"/>
      <c r="AV797" s="119"/>
      <c r="AW797" s="383"/>
      <c r="AX797" s="126">
        <v>20</v>
      </c>
      <c r="AY797" s="119"/>
      <c r="AZ797" s="113"/>
      <c r="BA797" s="113"/>
      <c r="BB797" s="441">
        <v>0</v>
      </c>
      <c r="BC797" s="441">
        <v>0</v>
      </c>
      <c r="BD797" s="441">
        <v>0</v>
      </c>
      <c r="BE797" s="378"/>
      <c r="BF797" s="440"/>
      <c r="BG797" s="440"/>
      <c r="BH797" s="116"/>
      <c r="BI797" s="117"/>
      <c r="BJ797" s="378"/>
      <c r="BK797" s="378"/>
      <c r="BL797" s="117"/>
      <c r="BM797" s="374">
        <v>0</v>
      </c>
      <c r="BN797" s="119"/>
      <c r="BO797" s="119"/>
    </row>
    <row r="798" spans="1:67" ht="24" customHeight="1" x14ac:dyDescent="0.3">
      <c r="A798" s="364" t="s">
        <v>4640</v>
      </c>
      <c r="B798" s="365" t="s">
        <v>4230</v>
      </c>
      <c r="C798" s="366" t="s">
        <v>834</v>
      </c>
      <c r="D798" s="367">
        <f t="shared" si="41"/>
        <v>400</v>
      </c>
      <c r="E798" s="368">
        <f t="shared" si="42"/>
        <v>300</v>
      </c>
      <c r="F798" s="368">
        <f t="shared" si="43"/>
        <v>240</v>
      </c>
      <c r="G798" s="368">
        <f t="shared" si="44"/>
        <v>175</v>
      </c>
      <c r="H798" s="368">
        <f t="shared" si="45"/>
        <v>100</v>
      </c>
      <c r="I798" s="368">
        <f t="shared" si="46"/>
        <v>80</v>
      </c>
      <c r="J798" s="368">
        <f t="shared" si="47"/>
        <v>0</v>
      </c>
      <c r="K798" s="368">
        <f t="shared" si="48"/>
        <v>0</v>
      </c>
      <c r="L798" s="368">
        <f t="shared" si="49"/>
        <v>0</v>
      </c>
      <c r="M798" s="369">
        <f t="shared" si="50"/>
        <v>0</v>
      </c>
      <c r="N798" s="370">
        <f t="shared" si="51"/>
        <v>1295</v>
      </c>
      <c r="O798" s="371">
        <f>Nemzetközi!E87</f>
        <v>1</v>
      </c>
      <c r="P798" s="372">
        <f t="shared" si="39"/>
        <v>1395</v>
      </c>
      <c r="Q798" s="373">
        <f t="shared" si="40"/>
        <v>16</v>
      </c>
      <c r="R798" s="383">
        <v>0</v>
      </c>
      <c r="S798" s="119"/>
      <c r="T798" s="119"/>
      <c r="U798" s="113"/>
      <c r="V798" s="113"/>
      <c r="W798" s="117">
        <v>0</v>
      </c>
      <c r="X798" s="123"/>
      <c r="Y798" s="113"/>
      <c r="Z798" s="119"/>
      <c r="AA798" s="119"/>
      <c r="AB798" s="113"/>
      <c r="AC798" s="113">
        <v>0</v>
      </c>
      <c r="AD798" s="386">
        <v>0</v>
      </c>
      <c r="AE798" s="109">
        <v>0</v>
      </c>
      <c r="AF798" s="116"/>
      <c r="AG798" s="116"/>
      <c r="AH798" s="124">
        <v>100</v>
      </c>
      <c r="AI798" s="386">
        <v>0</v>
      </c>
      <c r="AJ798" s="390">
        <v>0</v>
      </c>
      <c r="AK798" s="374"/>
      <c r="AL798" s="113"/>
      <c r="AM798" s="117">
        <v>0</v>
      </c>
      <c r="AN798" s="396">
        <v>0</v>
      </c>
      <c r="AO798" s="383">
        <v>0</v>
      </c>
      <c r="AP798" s="376"/>
      <c r="AQ798" s="119"/>
      <c r="AR798" s="117">
        <v>300</v>
      </c>
      <c r="AS798" s="387">
        <v>400</v>
      </c>
      <c r="AT798" s="119"/>
      <c r="AU798" s="383"/>
      <c r="AV798" s="119"/>
      <c r="AW798" s="383"/>
      <c r="AX798" s="126"/>
      <c r="AY798" s="119"/>
      <c r="AZ798" s="113"/>
      <c r="BA798" s="113"/>
      <c r="BB798" s="394">
        <v>0</v>
      </c>
      <c r="BC798" s="394">
        <v>175</v>
      </c>
      <c r="BD798" s="394">
        <v>80</v>
      </c>
      <c r="BE798" s="378"/>
      <c r="BF798" s="109"/>
      <c r="BG798" s="109"/>
      <c r="BH798" s="116"/>
      <c r="BI798" s="117"/>
      <c r="BJ798" s="378"/>
      <c r="BK798" s="378"/>
      <c r="BL798" s="117">
        <v>240</v>
      </c>
      <c r="BM798" s="383">
        <v>0</v>
      </c>
      <c r="BN798" s="119"/>
      <c r="BO798" s="119"/>
    </row>
    <row r="799" spans="1:67" ht="24" customHeight="1" x14ac:dyDescent="0.3">
      <c r="A799" s="364" t="s">
        <v>4641</v>
      </c>
      <c r="B799" s="365" t="s">
        <v>4642</v>
      </c>
      <c r="C799" s="366" t="s">
        <v>1031</v>
      </c>
      <c r="D799" s="367">
        <f t="shared" si="41"/>
        <v>0</v>
      </c>
      <c r="E799" s="368">
        <f t="shared" si="42"/>
        <v>0</v>
      </c>
      <c r="F799" s="368">
        <f t="shared" si="43"/>
        <v>0</v>
      </c>
      <c r="G799" s="368">
        <f t="shared" si="44"/>
        <v>0</v>
      </c>
      <c r="H799" s="368">
        <f t="shared" si="45"/>
        <v>0</v>
      </c>
      <c r="I799" s="368">
        <f t="shared" si="46"/>
        <v>0</v>
      </c>
      <c r="J799" s="368">
        <f t="shared" si="47"/>
        <v>0</v>
      </c>
      <c r="K799" s="368">
        <f t="shared" si="48"/>
        <v>0</v>
      </c>
      <c r="L799" s="368">
        <f t="shared" si="49"/>
        <v>0</v>
      </c>
      <c r="M799" s="369">
        <f t="shared" si="50"/>
        <v>0</v>
      </c>
      <c r="N799" s="370">
        <f t="shared" si="51"/>
        <v>0</v>
      </c>
      <c r="O799" s="371"/>
      <c r="P799" s="372">
        <f t="shared" si="39"/>
        <v>0</v>
      </c>
      <c r="Q799" s="373" t="str">
        <f t="shared" si="40"/>
        <v/>
      </c>
      <c r="R799" s="383">
        <v>0</v>
      </c>
      <c r="S799" s="119"/>
      <c r="T799" s="119"/>
      <c r="U799" s="113"/>
      <c r="V799" s="113"/>
      <c r="W799" s="117">
        <v>0</v>
      </c>
      <c r="X799" s="123"/>
      <c r="Y799" s="113"/>
      <c r="Z799" s="119"/>
      <c r="AA799" s="119"/>
      <c r="AB799" s="113"/>
      <c r="AC799" s="113">
        <v>0</v>
      </c>
      <c r="AD799" s="117">
        <v>0</v>
      </c>
      <c r="AE799" s="109">
        <v>0</v>
      </c>
      <c r="AF799" s="116"/>
      <c r="AG799" s="116"/>
      <c r="AH799" s="124">
        <v>0</v>
      </c>
      <c r="AI799" s="117">
        <v>0</v>
      </c>
      <c r="AJ799" s="375">
        <v>0</v>
      </c>
      <c r="AK799" s="374"/>
      <c r="AL799" s="113"/>
      <c r="AM799" s="117">
        <v>0</v>
      </c>
      <c r="AN799" s="375">
        <v>0</v>
      </c>
      <c r="AO799" s="383">
        <v>0</v>
      </c>
      <c r="AP799" s="376"/>
      <c r="AQ799" s="119"/>
      <c r="AR799" s="117">
        <v>0</v>
      </c>
      <c r="AS799" s="387">
        <v>0</v>
      </c>
      <c r="AT799" s="119"/>
      <c r="AU799" s="383"/>
      <c r="AV799" s="119"/>
      <c r="AW799" s="383"/>
      <c r="AX799" s="126"/>
      <c r="AY799" s="119"/>
      <c r="AZ799" s="113"/>
      <c r="BA799" s="113"/>
      <c r="BB799" s="445">
        <v>0</v>
      </c>
      <c r="BC799" s="445">
        <v>0</v>
      </c>
      <c r="BD799" s="445">
        <v>0</v>
      </c>
      <c r="BE799" s="378"/>
      <c r="BF799" s="440"/>
      <c r="BG799" s="440"/>
      <c r="BH799" s="116"/>
      <c r="BI799" s="117"/>
      <c r="BJ799" s="378"/>
      <c r="BK799" s="378"/>
      <c r="BL799" s="117"/>
      <c r="BM799" s="374">
        <v>0</v>
      </c>
      <c r="BN799" s="119"/>
      <c r="BO799" s="119"/>
    </row>
    <row r="800" spans="1:67" ht="24" customHeight="1" x14ac:dyDescent="0.3">
      <c r="A800" s="379" t="s">
        <v>5621</v>
      </c>
      <c r="B800" s="365" t="s">
        <v>5622</v>
      </c>
      <c r="C800" s="366" t="s">
        <v>2428</v>
      </c>
      <c r="D800" s="367">
        <f t="shared" si="41"/>
        <v>0</v>
      </c>
      <c r="E800" s="368">
        <f t="shared" si="42"/>
        <v>0</v>
      </c>
      <c r="F800" s="368">
        <f t="shared" si="43"/>
        <v>0</v>
      </c>
      <c r="G800" s="368">
        <f t="shared" si="44"/>
        <v>0</v>
      </c>
      <c r="H800" s="368">
        <f t="shared" si="45"/>
        <v>0</v>
      </c>
      <c r="I800" s="368">
        <f t="shared" si="46"/>
        <v>0</v>
      </c>
      <c r="J800" s="368">
        <f t="shared" si="47"/>
        <v>0</v>
      </c>
      <c r="K800" s="368">
        <f t="shared" si="48"/>
        <v>0</v>
      </c>
      <c r="L800" s="368">
        <f t="shared" si="49"/>
        <v>0</v>
      </c>
      <c r="M800" s="369">
        <f t="shared" si="50"/>
        <v>0</v>
      </c>
      <c r="N800" s="370">
        <f t="shared" si="51"/>
        <v>0</v>
      </c>
      <c r="O800" s="371"/>
      <c r="P800" s="372">
        <f t="shared" si="39"/>
        <v>0</v>
      </c>
      <c r="Q800" s="373" t="str">
        <f t="shared" si="40"/>
        <v/>
      </c>
      <c r="R800" s="374">
        <v>0</v>
      </c>
      <c r="S800" s="119"/>
      <c r="T800" s="119"/>
      <c r="U800" s="113"/>
      <c r="V800" s="113"/>
      <c r="W800" s="117">
        <v>0</v>
      </c>
      <c r="X800" s="387"/>
      <c r="Y800" s="113"/>
      <c r="Z800" s="119"/>
      <c r="AA800" s="119"/>
      <c r="AB800" s="113"/>
      <c r="AC800" s="385">
        <v>0</v>
      </c>
      <c r="AD800" s="386">
        <v>0</v>
      </c>
      <c r="AE800" s="214">
        <v>0</v>
      </c>
      <c r="AF800" s="116"/>
      <c r="AG800" s="116"/>
      <c r="AH800" s="389">
        <v>0</v>
      </c>
      <c r="AI800" s="386">
        <v>0</v>
      </c>
      <c r="AJ800" s="390">
        <v>0</v>
      </c>
      <c r="AK800" s="383"/>
      <c r="AL800" s="113"/>
      <c r="AM800" s="117">
        <v>0</v>
      </c>
      <c r="AN800" s="375">
        <v>0</v>
      </c>
      <c r="AO800" s="374">
        <v>0</v>
      </c>
      <c r="AP800" s="391"/>
      <c r="AQ800" s="119"/>
      <c r="AR800" s="386">
        <v>0</v>
      </c>
      <c r="AS800" s="123">
        <v>0</v>
      </c>
      <c r="AT800" s="119"/>
      <c r="AU800" s="374"/>
      <c r="AV800" s="119"/>
      <c r="AW800" s="374"/>
      <c r="AX800" s="126"/>
      <c r="AY800" s="119"/>
      <c r="AZ800" s="113"/>
      <c r="BA800" s="113"/>
      <c r="BB800" s="394">
        <v>0</v>
      </c>
      <c r="BC800" s="394">
        <v>0</v>
      </c>
      <c r="BD800" s="394">
        <v>0</v>
      </c>
      <c r="BE800" s="378"/>
      <c r="BF800" s="444"/>
      <c r="BG800" s="444"/>
      <c r="BH800" s="116"/>
      <c r="BI800" s="386"/>
      <c r="BJ800" s="378"/>
      <c r="BK800" s="378"/>
      <c r="BL800" s="386"/>
      <c r="BM800" s="383">
        <v>0</v>
      </c>
      <c r="BN800" s="119"/>
      <c r="BO800" s="119"/>
    </row>
    <row r="801" spans="1:67" ht="24" customHeight="1" x14ac:dyDescent="0.3">
      <c r="A801" s="364" t="s">
        <v>4643</v>
      </c>
      <c r="B801" s="365" t="s">
        <v>4644</v>
      </c>
      <c r="C801" s="366" t="s">
        <v>979</v>
      </c>
      <c r="D801" s="367">
        <f t="shared" si="41"/>
        <v>9</v>
      </c>
      <c r="E801" s="368">
        <f t="shared" si="42"/>
        <v>5</v>
      </c>
      <c r="F801" s="368">
        <f t="shared" si="43"/>
        <v>0</v>
      </c>
      <c r="G801" s="368">
        <f t="shared" si="44"/>
        <v>0</v>
      </c>
      <c r="H801" s="368">
        <f t="shared" si="45"/>
        <v>0</v>
      </c>
      <c r="I801" s="368">
        <f t="shared" si="46"/>
        <v>0</v>
      </c>
      <c r="J801" s="368">
        <f t="shared" si="47"/>
        <v>0</v>
      </c>
      <c r="K801" s="368">
        <f t="shared" si="48"/>
        <v>0</v>
      </c>
      <c r="L801" s="368">
        <f t="shared" si="49"/>
        <v>0</v>
      </c>
      <c r="M801" s="369">
        <f t="shared" si="50"/>
        <v>0</v>
      </c>
      <c r="N801" s="370">
        <f t="shared" si="51"/>
        <v>14</v>
      </c>
      <c r="O801" s="371"/>
      <c r="P801" s="372">
        <f t="shared" si="39"/>
        <v>14</v>
      </c>
      <c r="Q801" s="373">
        <f t="shared" si="40"/>
        <v>541</v>
      </c>
      <c r="R801" s="374">
        <v>0</v>
      </c>
      <c r="S801" s="384"/>
      <c r="T801" s="384"/>
      <c r="U801" s="385"/>
      <c r="V801" s="385"/>
      <c r="W801" s="117">
        <v>0</v>
      </c>
      <c r="X801" s="123"/>
      <c r="Y801" s="385"/>
      <c r="Z801" s="384"/>
      <c r="AA801" s="384"/>
      <c r="AB801" s="385"/>
      <c r="AC801" s="113">
        <v>9</v>
      </c>
      <c r="AD801" s="117">
        <v>0</v>
      </c>
      <c r="AE801" s="109">
        <v>0</v>
      </c>
      <c r="AF801" s="116"/>
      <c r="AG801" s="116"/>
      <c r="AH801" s="389">
        <v>0</v>
      </c>
      <c r="AI801" s="117">
        <v>0</v>
      </c>
      <c r="AJ801" s="396">
        <v>0</v>
      </c>
      <c r="AK801" s="374"/>
      <c r="AL801" s="385"/>
      <c r="AM801" s="117">
        <v>0</v>
      </c>
      <c r="AN801" s="375">
        <v>0</v>
      </c>
      <c r="AO801" s="383">
        <v>0</v>
      </c>
      <c r="AP801" s="376"/>
      <c r="AQ801" s="384"/>
      <c r="AR801" s="117">
        <v>0</v>
      </c>
      <c r="AS801" s="387">
        <v>0</v>
      </c>
      <c r="AT801" s="384"/>
      <c r="AU801" s="383"/>
      <c r="AV801" s="384"/>
      <c r="AW801" s="383"/>
      <c r="AX801" s="126"/>
      <c r="AY801" s="384">
        <v>5</v>
      </c>
      <c r="AZ801" s="385"/>
      <c r="BA801" s="385"/>
      <c r="BB801" s="394">
        <v>0</v>
      </c>
      <c r="BC801" s="394">
        <v>0</v>
      </c>
      <c r="BD801" s="394">
        <v>0</v>
      </c>
      <c r="BE801" s="378"/>
      <c r="BF801" s="214"/>
      <c r="BG801" s="214"/>
      <c r="BH801" s="116"/>
      <c r="BI801" s="117"/>
      <c r="BJ801" s="378"/>
      <c r="BK801" s="378"/>
      <c r="BL801" s="117"/>
      <c r="BM801" s="374">
        <v>0</v>
      </c>
      <c r="BN801" s="384"/>
      <c r="BO801" s="384"/>
    </row>
    <row r="802" spans="1:67" ht="24" customHeight="1" x14ac:dyDescent="0.3">
      <c r="A802" s="379" t="s">
        <v>4645</v>
      </c>
      <c r="B802" s="365" t="s">
        <v>4646</v>
      </c>
      <c r="C802" s="366" t="s">
        <v>605</v>
      </c>
      <c r="D802" s="367">
        <f t="shared" si="41"/>
        <v>6</v>
      </c>
      <c r="E802" s="368">
        <f t="shared" si="42"/>
        <v>0</v>
      </c>
      <c r="F802" s="368">
        <f t="shared" si="43"/>
        <v>0</v>
      </c>
      <c r="G802" s="368">
        <f t="shared" si="44"/>
        <v>0</v>
      </c>
      <c r="H802" s="368">
        <f t="shared" si="45"/>
        <v>0</v>
      </c>
      <c r="I802" s="368">
        <f t="shared" si="46"/>
        <v>0</v>
      </c>
      <c r="J802" s="368">
        <f t="shared" si="47"/>
        <v>0</v>
      </c>
      <c r="K802" s="368">
        <f t="shared" si="48"/>
        <v>0</v>
      </c>
      <c r="L802" s="368">
        <f t="shared" si="49"/>
        <v>0</v>
      </c>
      <c r="M802" s="369">
        <f t="shared" si="50"/>
        <v>0</v>
      </c>
      <c r="N802" s="370">
        <f t="shared" si="51"/>
        <v>6</v>
      </c>
      <c r="O802" s="371"/>
      <c r="P802" s="372">
        <f t="shared" si="39"/>
        <v>6</v>
      </c>
      <c r="Q802" s="373">
        <f t="shared" si="40"/>
        <v>727</v>
      </c>
      <c r="R802" s="374">
        <v>0</v>
      </c>
      <c r="S802" s="119"/>
      <c r="T802" s="119"/>
      <c r="U802" s="113"/>
      <c r="V802" s="113"/>
      <c r="W802" s="117">
        <v>0</v>
      </c>
      <c r="X802" s="387"/>
      <c r="Y802" s="113"/>
      <c r="Z802" s="119"/>
      <c r="AA802" s="119"/>
      <c r="AB802" s="113"/>
      <c r="AC802" s="113">
        <v>0</v>
      </c>
      <c r="AD802" s="386">
        <v>0</v>
      </c>
      <c r="AE802" s="214">
        <v>0</v>
      </c>
      <c r="AF802" s="116"/>
      <c r="AG802" s="116"/>
      <c r="AH802" s="124">
        <v>0</v>
      </c>
      <c r="AI802" s="386">
        <v>0</v>
      </c>
      <c r="AJ802" s="390">
        <v>0</v>
      </c>
      <c r="AK802" s="383"/>
      <c r="AL802" s="113"/>
      <c r="AM802" s="117">
        <v>0</v>
      </c>
      <c r="AN802" s="375">
        <v>0</v>
      </c>
      <c r="AO802" s="374">
        <v>0</v>
      </c>
      <c r="AP802" s="391"/>
      <c r="AQ802" s="119"/>
      <c r="AR802" s="386">
        <v>0</v>
      </c>
      <c r="AS802" s="123">
        <v>0</v>
      </c>
      <c r="AT802" s="119"/>
      <c r="AU802" s="374"/>
      <c r="AV802" s="119"/>
      <c r="AW802" s="374"/>
      <c r="AX802" s="126">
        <v>6</v>
      </c>
      <c r="AY802" s="119"/>
      <c r="AZ802" s="113"/>
      <c r="BA802" s="113"/>
      <c r="BB802" s="377">
        <v>0</v>
      </c>
      <c r="BC802" s="377">
        <v>0</v>
      </c>
      <c r="BD802" s="377">
        <v>0</v>
      </c>
      <c r="BE802" s="378"/>
      <c r="BF802" s="109"/>
      <c r="BG802" s="109"/>
      <c r="BH802" s="116"/>
      <c r="BI802" s="386"/>
      <c r="BJ802" s="378"/>
      <c r="BK802" s="378"/>
      <c r="BL802" s="386"/>
      <c r="BM802" s="374">
        <v>0</v>
      </c>
      <c r="BN802" s="119"/>
      <c r="BO802" s="119"/>
    </row>
    <row r="803" spans="1:67" ht="24" customHeight="1" x14ac:dyDescent="0.3">
      <c r="A803" s="364" t="s">
        <v>4647</v>
      </c>
      <c r="B803" s="365" t="s">
        <v>1453</v>
      </c>
      <c r="C803" s="366" t="s">
        <v>163</v>
      </c>
      <c r="D803" s="367">
        <f t="shared" si="41"/>
        <v>0</v>
      </c>
      <c r="E803" s="368">
        <f t="shared" si="42"/>
        <v>0</v>
      </c>
      <c r="F803" s="368">
        <f t="shared" si="43"/>
        <v>0</v>
      </c>
      <c r="G803" s="368">
        <f t="shared" si="44"/>
        <v>0</v>
      </c>
      <c r="H803" s="368">
        <f t="shared" si="45"/>
        <v>0</v>
      </c>
      <c r="I803" s="368">
        <f t="shared" si="46"/>
        <v>0</v>
      </c>
      <c r="J803" s="368">
        <f t="shared" si="47"/>
        <v>0</v>
      </c>
      <c r="K803" s="368">
        <f t="shared" si="48"/>
        <v>0</v>
      </c>
      <c r="L803" s="368">
        <f t="shared" si="49"/>
        <v>0</v>
      </c>
      <c r="M803" s="369">
        <f t="shared" si="50"/>
        <v>0</v>
      </c>
      <c r="N803" s="370">
        <f t="shared" si="51"/>
        <v>0</v>
      </c>
      <c r="O803" s="371"/>
      <c r="P803" s="372">
        <f t="shared" si="39"/>
        <v>0</v>
      </c>
      <c r="Q803" s="373" t="str">
        <f t="shared" si="40"/>
        <v/>
      </c>
      <c r="R803" s="374">
        <v>0</v>
      </c>
      <c r="S803" s="384"/>
      <c r="T803" s="384"/>
      <c r="U803" s="385"/>
      <c r="V803" s="385"/>
      <c r="W803" s="117">
        <v>0</v>
      </c>
      <c r="X803" s="387"/>
      <c r="Y803" s="385"/>
      <c r="Z803" s="384"/>
      <c r="AA803" s="384"/>
      <c r="AB803" s="385"/>
      <c r="AC803" s="113">
        <v>0</v>
      </c>
      <c r="AD803" s="117">
        <v>0</v>
      </c>
      <c r="AE803" s="109">
        <v>0</v>
      </c>
      <c r="AF803" s="116"/>
      <c r="AG803" s="116"/>
      <c r="AH803" s="124">
        <v>0</v>
      </c>
      <c r="AI803" s="117">
        <v>0</v>
      </c>
      <c r="AJ803" s="375">
        <v>0</v>
      </c>
      <c r="AK803" s="383"/>
      <c r="AL803" s="385"/>
      <c r="AM803" s="386">
        <v>0</v>
      </c>
      <c r="AN803" s="390">
        <v>0</v>
      </c>
      <c r="AO803" s="374">
        <v>0</v>
      </c>
      <c r="AP803" s="391"/>
      <c r="AQ803" s="384"/>
      <c r="AR803" s="117">
        <v>0</v>
      </c>
      <c r="AS803" s="123">
        <v>0</v>
      </c>
      <c r="AT803" s="384"/>
      <c r="AU803" s="374"/>
      <c r="AV803" s="384"/>
      <c r="AW803" s="374"/>
      <c r="AX803" s="126"/>
      <c r="AY803" s="384"/>
      <c r="AZ803" s="385"/>
      <c r="BA803" s="385"/>
      <c r="BB803" s="394">
        <v>0</v>
      </c>
      <c r="BC803" s="394">
        <v>0</v>
      </c>
      <c r="BD803" s="394">
        <v>0</v>
      </c>
      <c r="BE803" s="378"/>
      <c r="BF803" s="444"/>
      <c r="BG803" s="444"/>
      <c r="BH803" s="116"/>
      <c r="BI803" s="117"/>
      <c r="BJ803" s="378"/>
      <c r="BK803" s="378"/>
      <c r="BL803" s="117"/>
      <c r="BM803" s="374">
        <v>0</v>
      </c>
      <c r="BN803" s="384"/>
      <c r="BO803" s="384"/>
    </row>
    <row r="804" spans="1:67" ht="24" customHeight="1" x14ac:dyDescent="0.3">
      <c r="A804" s="364">
        <v>810822</v>
      </c>
      <c r="B804" s="365" t="s">
        <v>4649</v>
      </c>
      <c r="C804" s="366" t="s">
        <v>979</v>
      </c>
      <c r="D804" s="367">
        <f t="shared" si="41"/>
        <v>3</v>
      </c>
      <c r="E804" s="368">
        <f t="shared" si="42"/>
        <v>3</v>
      </c>
      <c r="F804" s="368">
        <f t="shared" si="43"/>
        <v>0</v>
      </c>
      <c r="G804" s="368">
        <f t="shared" si="44"/>
        <v>0</v>
      </c>
      <c r="H804" s="368">
        <f t="shared" si="45"/>
        <v>0</v>
      </c>
      <c r="I804" s="368">
        <f t="shared" si="46"/>
        <v>0</v>
      </c>
      <c r="J804" s="368">
        <f t="shared" si="47"/>
        <v>0</v>
      </c>
      <c r="K804" s="368">
        <f t="shared" si="48"/>
        <v>0</v>
      </c>
      <c r="L804" s="368">
        <f t="shared" si="49"/>
        <v>0</v>
      </c>
      <c r="M804" s="369">
        <f t="shared" si="50"/>
        <v>0</v>
      </c>
      <c r="N804" s="370">
        <f t="shared" si="51"/>
        <v>6</v>
      </c>
      <c r="O804" s="371"/>
      <c r="P804" s="372">
        <f t="shared" si="39"/>
        <v>6</v>
      </c>
      <c r="Q804" s="373">
        <f t="shared" si="40"/>
        <v>727</v>
      </c>
      <c r="R804" s="383">
        <v>0</v>
      </c>
      <c r="S804" s="384"/>
      <c r="T804" s="384"/>
      <c r="U804" s="385"/>
      <c r="V804" s="385"/>
      <c r="W804" s="117">
        <v>0</v>
      </c>
      <c r="X804" s="123"/>
      <c r="Y804" s="385"/>
      <c r="Z804" s="384"/>
      <c r="AA804" s="384"/>
      <c r="AB804" s="385"/>
      <c r="AC804" s="385">
        <v>3</v>
      </c>
      <c r="AD804" s="386">
        <v>0</v>
      </c>
      <c r="AE804" s="214">
        <v>0</v>
      </c>
      <c r="AF804" s="116"/>
      <c r="AG804" s="116"/>
      <c r="AH804" s="124">
        <v>0</v>
      </c>
      <c r="AI804" s="386">
        <v>0</v>
      </c>
      <c r="AJ804" s="390">
        <v>0</v>
      </c>
      <c r="AK804" s="374"/>
      <c r="AL804" s="385"/>
      <c r="AM804" s="386">
        <v>0</v>
      </c>
      <c r="AN804" s="390">
        <v>0</v>
      </c>
      <c r="AO804" s="374">
        <v>0</v>
      </c>
      <c r="AP804" s="376"/>
      <c r="AQ804" s="384"/>
      <c r="AR804" s="117">
        <v>0</v>
      </c>
      <c r="AS804" s="387">
        <v>0</v>
      </c>
      <c r="AT804" s="384"/>
      <c r="AU804" s="374"/>
      <c r="AV804" s="384"/>
      <c r="AW804" s="374"/>
      <c r="AX804" s="126"/>
      <c r="AY804" s="384">
        <v>3</v>
      </c>
      <c r="AZ804" s="385"/>
      <c r="BA804" s="385"/>
      <c r="BB804" s="377">
        <v>0</v>
      </c>
      <c r="BC804" s="377">
        <v>0</v>
      </c>
      <c r="BD804" s="377">
        <v>0</v>
      </c>
      <c r="BE804" s="378"/>
      <c r="BF804" s="109"/>
      <c r="BG804" s="109"/>
      <c r="BH804" s="116"/>
      <c r="BI804" s="117"/>
      <c r="BJ804" s="378"/>
      <c r="BK804" s="378"/>
      <c r="BL804" s="117"/>
      <c r="BM804" s="374">
        <v>0</v>
      </c>
      <c r="BN804" s="384"/>
      <c r="BO804" s="384"/>
    </row>
    <row r="805" spans="1:67" ht="24" customHeight="1" x14ac:dyDescent="0.3">
      <c r="A805" s="379" t="s">
        <v>4650</v>
      </c>
      <c r="B805" s="365" t="s">
        <v>4651</v>
      </c>
      <c r="C805" s="366" t="s">
        <v>1996</v>
      </c>
      <c r="D805" s="367">
        <f t="shared" si="41"/>
        <v>6</v>
      </c>
      <c r="E805" s="368">
        <f t="shared" si="42"/>
        <v>0</v>
      </c>
      <c r="F805" s="368">
        <f t="shared" si="43"/>
        <v>0</v>
      </c>
      <c r="G805" s="368">
        <f t="shared" si="44"/>
        <v>0</v>
      </c>
      <c r="H805" s="368">
        <f t="shared" si="45"/>
        <v>0</v>
      </c>
      <c r="I805" s="368">
        <f t="shared" si="46"/>
        <v>0</v>
      </c>
      <c r="J805" s="368">
        <f t="shared" si="47"/>
        <v>0</v>
      </c>
      <c r="K805" s="368">
        <f t="shared" si="48"/>
        <v>0</v>
      </c>
      <c r="L805" s="368">
        <f t="shared" si="49"/>
        <v>0</v>
      </c>
      <c r="M805" s="369">
        <f t="shared" si="50"/>
        <v>0</v>
      </c>
      <c r="N805" s="370">
        <f t="shared" si="51"/>
        <v>6</v>
      </c>
      <c r="O805" s="371"/>
      <c r="P805" s="372">
        <f t="shared" si="39"/>
        <v>6</v>
      </c>
      <c r="Q805" s="373">
        <f t="shared" si="40"/>
        <v>727</v>
      </c>
      <c r="R805" s="383">
        <v>0</v>
      </c>
      <c r="S805" s="119"/>
      <c r="T805" s="119"/>
      <c r="U805" s="113"/>
      <c r="V805" s="113"/>
      <c r="W805" s="117">
        <v>0</v>
      </c>
      <c r="X805" s="387"/>
      <c r="Y805" s="113"/>
      <c r="Z805" s="119"/>
      <c r="AA805" s="119"/>
      <c r="AB805" s="113"/>
      <c r="AC805" s="113">
        <v>0</v>
      </c>
      <c r="AD805" s="117">
        <v>0</v>
      </c>
      <c r="AE805" s="109">
        <v>0</v>
      </c>
      <c r="AF805" s="116"/>
      <c r="AG805" s="116"/>
      <c r="AH805" s="124">
        <v>0</v>
      </c>
      <c r="AI805" s="117">
        <v>0</v>
      </c>
      <c r="AJ805" s="375">
        <v>0</v>
      </c>
      <c r="AK805" s="383"/>
      <c r="AL805" s="113"/>
      <c r="AM805" s="117">
        <v>0</v>
      </c>
      <c r="AN805" s="375">
        <v>0</v>
      </c>
      <c r="AO805" s="374">
        <v>0</v>
      </c>
      <c r="AP805" s="391"/>
      <c r="AQ805" s="119"/>
      <c r="AR805" s="386">
        <v>0</v>
      </c>
      <c r="AS805" s="123">
        <v>0</v>
      </c>
      <c r="AT805" s="119"/>
      <c r="AU805" s="374"/>
      <c r="AV805" s="119"/>
      <c r="AW805" s="374"/>
      <c r="AX805" s="392"/>
      <c r="AY805" s="119">
        <v>6</v>
      </c>
      <c r="AZ805" s="113"/>
      <c r="BA805" s="113"/>
      <c r="BB805" s="377">
        <v>0</v>
      </c>
      <c r="BC805" s="377">
        <v>0</v>
      </c>
      <c r="BD805" s="377">
        <v>0</v>
      </c>
      <c r="BE805" s="378"/>
      <c r="BF805" s="444"/>
      <c r="BG805" s="444"/>
      <c r="BH805" s="116"/>
      <c r="BI805" s="386"/>
      <c r="BJ805" s="378"/>
      <c r="BK805" s="378"/>
      <c r="BL805" s="386"/>
      <c r="BM805" s="374">
        <v>0</v>
      </c>
      <c r="BN805" s="119"/>
      <c r="BO805" s="119"/>
    </row>
    <row r="806" spans="1:67" ht="24" customHeight="1" x14ac:dyDescent="0.3">
      <c r="A806" s="379" t="s">
        <v>4652</v>
      </c>
      <c r="B806" s="365" t="s">
        <v>4651</v>
      </c>
      <c r="C806" s="366" t="s">
        <v>2800</v>
      </c>
      <c r="D806" s="367">
        <f t="shared" si="41"/>
        <v>3</v>
      </c>
      <c r="E806" s="368">
        <f t="shared" si="42"/>
        <v>0</v>
      </c>
      <c r="F806" s="368">
        <f t="shared" si="43"/>
        <v>0</v>
      </c>
      <c r="G806" s="368">
        <f t="shared" si="44"/>
        <v>0</v>
      </c>
      <c r="H806" s="368">
        <f t="shared" si="45"/>
        <v>0</v>
      </c>
      <c r="I806" s="368">
        <f t="shared" si="46"/>
        <v>0</v>
      </c>
      <c r="J806" s="368">
        <f t="shared" si="47"/>
        <v>0</v>
      </c>
      <c r="K806" s="368">
        <f t="shared" si="48"/>
        <v>0</v>
      </c>
      <c r="L806" s="368">
        <f t="shared" si="49"/>
        <v>0</v>
      </c>
      <c r="M806" s="369">
        <f t="shared" si="50"/>
        <v>0</v>
      </c>
      <c r="N806" s="370">
        <f t="shared" si="51"/>
        <v>3</v>
      </c>
      <c r="O806" s="371"/>
      <c r="P806" s="372">
        <f t="shared" si="39"/>
        <v>3</v>
      </c>
      <c r="Q806" s="373">
        <f t="shared" si="40"/>
        <v>853</v>
      </c>
      <c r="R806" s="374">
        <v>0</v>
      </c>
      <c r="S806" s="384"/>
      <c r="T806" s="384"/>
      <c r="U806" s="385"/>
      <c r="V806" s="385"/>
      <c r="W806" s="386">
        <v>0</v>
      </c>
      <c r="X806" s="123"/>
      <c r="Y806" s="385"/>
      <c r="Z806" s="384"/>
      <c r="AA806" s="384"/>
      <c r="AB806" s="385"/>
      <c r="AC806" s="385">
        <v>0</v>
      </c>
      <c r="AD806" s="117">
        <v>0</v>
      </c>
      <c r="AE806" s="109">
        <v>0</v>
      </c>
      <c r="AF806" s="116"/>
      <c r="AG806" s="116"/>
      <c r="AH806" s="124">
        <v>0</v>
      </c>
      <c r="AI806" s="117">
        <v>0</v>
      </c>
      <c r="AJ806" s="375">
        <v>0</v>
      </c>
      <c r="AK806" s="374"/>
      <c r="AL806" s="385"/>
      <c r="AM806" s="386">
        <v>0</v>
      </c>
      <c r="AN806" s="390">
        <v>0</v>
      </c>
      <c r="AO806" s="374">
        <v>0</v>
      </c>
      <c r="AP806" s="376"/>
      <c r="AQ806" s="384"/>
      <c r="AR806" s="117">
        <v>0</v>
      </c>
      <c r="AS806" s="387">
        <v>0</v>
      </c>
      <c r="AT806" s="384"/>
      <c r="AU806" s="374"/>
      <c r="AV806" s="384"/>
      <c r="AW806" s="374"/>
      <c r="AX806" s="126"/>
      <c r="AY806" s="384">
        <v>3</v>
      </c>
      <c r="AZ806" s="385"/>
      <c r="BA806" s="385"/>
      <c r="BB806" s="377">
        <v>0</v>
      </c>
      <c r="BC806" s="377">
        <v>0</v>
      </c>
      <c r="BD806" s="377">
        <v>0</v>
      </c>
      <c r="BE806" s="378"/>
      <c r="BF806" s="109"/>
      <c r="BG806" s="109"/>
      <c r="BH806" s="116"/>
      <c r="BI806" s="117"/>
      <c r="BJ806" s="378"/>
      <c r="BK806" s="378"/>
      <c r="BL806" s="117"/>
      <c r="BM806" s="383">
        <v>0</v>
      </c>
      <c r="BN806" s="384"/>
      <c r="BO806" s="384"/>
    </row>
    <row r="807" spans="1:67" ht="24" customHeight="1" x14ac:dyDescent="0.3">
      <c r="A807" s="380" t="s">
        <v>4653</v>
      </c>
      <c r="B807" s="381" t="s">
        <v>4654</v>
      </c>
      <c r="C807" s="382" t="s">
        <v>320</v>
      </c>
      <c r="D807" s="367">
        <f t="shared" si="41"/>
        <v>6</v>
      </c>
      <c r="E807" s="368">
        <f t="shared" si="42"/>
        <v>0</v>
      </c>
      <c r="F807" s="368">
        <f t="shared" si="43"/>
        <v>0</v>
      </c>
      <c r="G807" s="368">
        <f t="shared" si="44"/>
        <v>0</v>
      </c>
      <c r="H807" s="368">
        <f t="shared" si="45"/>
        <v>0</v>
      </c>
      <c r="I807" s="368">
        <f t="shared" si="46"/>
        <v>0</v>
      </c>
      <c r="J807" s="368">
        <f t="shared" si="47"/>
        <v>0</v>
      </c>
      <c r="K807" s="368">
        <f t="shared" si="48"/>
        <v>0</v>
      </c>
      <c r="L807" s="368">
        <f t="shared" si="49"/>
        <v>0</v>
      </c>
      <c r="M807" s="369">
        <f t="shared" si="50"/>
        <v>0</v>
      </c>
      <c r="N807" s="370">
        <f t="shared" si="51"/>
        <v>6</v>
      </c>
      <c r="O807" s="371"/>
      <c r="P807" s="372">
        <f t="shared" si="39"/>
        <v>6</v>
      </c>
      <c r="Q807" s="373">
        <f t="shared" si="40"/>
        <v>727</v>
      </c>
      <c r="R807" s="374">
        <v>0</v>
      </c>
      <c r="S807" s="384"/>
      <c r="T807" s="384"/>
      <c r="U807" s="385"/>
      <c r="V807" s="385"/>
      <c r="W807" s="386">
        <v>0</v>
      </c>
      <c r="X807" s="123"/>
      <c r="Y807" s="385"/>
      <c r="Z807" s="384"/>
      <c r="AA807" s="384"/>
      <c r="AB807" s="385"/>
      <c r="AC807" s="113">
        <v>0</v>
      </c>
      <c r="AD807" s="117">
        <v>0</v>
      </c>
      <c r="AE807" s="109">
        <v>0</v>
      </c>
      <c r="AF807" s="388"/>
      <c r="AG807" s="388"/>
      <c r="AH807" s="389">
        <v>0</v>
      </c>
      <c r="AI807" s="117">
        <v>0</v>
      </c>
      <c r="AJ807" s="375">
        <v>0</v>
      </c>
      <c r="AK807" s="374"/>
      <c r="AL807" s="385"/>
      <c r="AM807" s="117">
        <v>0</v>
      </c>
      <c r="AN807" s="396">
        <v>0</v>
      </c>
      <c r="AO807" s="374">
        <v>0</v>
      </c>
      <c r="AP807" s="376"/>
      <c r="AQ807" s="384"/>
      <c r="AR807" s="117">
        <v>0</v>
      </c>
      <c r="AS807" s="123">
        <v>0</v>
      </c>
      <c r="AT807" s="384"/>
      <c r="AU807" s="374"/>
      <c r="AV807" s="384"/>
      <c r="AW807" s="374"/>
      <c r="AX807" s="392">
        <v>6</v>
      </c>
      <c r="AY807" s="384"/>
      <c r="AZ807" s="385"/>
      <c r="BA807" s="385"/>
      <c r="BB807" s="377">
        <v>0</v>
      </c>
      <c r="BC807" s="377">
        <v>0</v>
      </c>
      <c r="BD807" s="377">
        <v>0</v>
      </c>
      <c r="BE807" s="393"/>
      <c r="BF807" s="109"/>
      <c r="BG807" s="109"/>
      <c r="BH807" s="388"/>
      <c r="BI807" s="117"/>
      <c r="BJ807" s="393"/>
      <c r="BK807" s="393"/>
      <c r="BL807" s="117"/>
      <c r="BM807" s="383">
        <v>0</v>
      </c>
      <c r="BN807" s="384"/>
      <c r="BO807" s="384"/>
    </row>
    <row r="808" spans="1:67" ht="24" customHeight="1" x14ac:dyDescent="0.3">
      <c r="A808" s="379" t="s">
        <v>1378</v>
      </c>
      <c r="B808" s="438" t="s">
        <v>1379</v>
      </c>
      <c r="C808" s="439" t="s">
        <v>119</v>
      </c>
      <c r="D808" s="367">
        <f t="shared" si="41"/>
        <v>25</v>
      </c>
      <c r="E808" s="368">
        <f t="shared" si="42"/>
        <v>15</v>
      </c>
      <c r="F808" s="368">
        <f t="shared" si="43"/>
        <v>10</v>
      </c>
      <c r="G808" s="368">
        <f t="shared" si="44"/>
        <v>10</v>
      </c>
      <c r="H808" s="368">
        <f t="shared" si="45"/>
        <v>0</v>
      </c>
      <c r="I808" s="368">
        <f t="shared" si="46"/>
        <v>0</v>
      </c>
      <c r="J808" s="368">
        <f t="shared" si="47"/>
        <v>0</v>
      </c>
      <c r="K808" s="368">
        <f t="shared" si="48"/>
        <v>0</v>
      </c>
      <c r="L808" s="368">
        <f t="shared" si="49"/>
        <v>0</v>
      </c>
      <c r="M808" s="369">
        <f t="shared" si="50"/>
        <v>0</v>
      </c>
      <c r="N808" s="370">
        <f t="shared" si="51"/>
        <v>60</v>
      </c>
      <c r="O808" s="371"/>
      <c r="P808" s="372">
        <f t="shared" si="39"/>
        <v>60</v>
      </c>
      <c r="Q808" s="373">
        <f t="shared" si="40"/>
        <v>173</v>
      </c>
      <c r="R808" s="374">
        <v>0</v>
      </c>
      <c r="S808" s="384"/>
      <c r="T808" s="384"/>
      <c r="U808" s="385"/>
      <c r="V808" s="385"/>
      <c r="W808" s="117">
        <v>0</v>
      </c>
      <c r="X808" s="123"/>
      <c r="Y808" s="385"/>
      <c r="Z808" s="384"/>
      <c r="AA808" s="384"/>
      <c r="AB808" s="385"/>
      <c r="AC808" s="385">
        <v>15</v>
      </c>
      <c r="AD808" s="117">
        <v>0</v>
      </c>
      <c r="AE808" s="109">
        <v>0</v>
      </c>
      <c r="AF808" s="388"/>
      <c r="AG808" s="388"/>
      <c r="AH808" s="389">
        <v>0</v>
      </c>
      <c r="AI808" s="117">
        <v>0</v>
      </c>
      <c r="AJ808" s="375">
        <v>0</v>
      </c>
      <c r="AK808" s="374"/>
      <c r="AL808" s="385"/>
      <c r="AM808" s="386">
        <v>0</v>
      </c>
      <c r="AN808" s="390">
        <v>0</v>
      </c>
      <c r="AO808" s="374">
        <v>0</v>
      </c>
      <c r="AP808" s="376"/>
      <c r="AQ808" s="384"/>
      <c r="AR808" s="117">
        <v>0</v>
      </c>
      <c r="AS808" s="123">
        <v>0</v>
      </c>
      <c r="AT808" s="384">
        <v>10</v>
      </c>
      <c r="AU808" s="374"/>
      <c r="AV808" s="384"/>
      <c r="AW808" s="374"/>
      <c r="AX808" s="392"/>
      <c r="AY808" s="384">
        <v>10</v>
      </c>
      <c r="AZ808" s="385"/>
      <c r="BA808" s="385"/>
      <c r="BB808" s="377">
        <v>0</v>
      </c>
      <c r="BC808" s="377">
        <v>0</v>
      </c>
      <c r="BD808" s="377">
        <v>0</v>
      </c>
      <c r="BE808" s="393"/>
      <c r="BF808" s="109"/>
      <c r="BG808" s="109"/>
      <c r="BH808" s="388">
        <v>25</v>
      </c>
      <c r="BI808" s="117"/>
      <c r="BJ808" s="393"/>
      <c r="BK808" s="393"/>
      <c r="BL808" s="117"/>
      <c r="BM808" s="374">
        <v>1</v>
      </c>
      <c r="BN808" s="384"/>
      <c r="BO808" s="384"/>
    </row>
    <row r="809" spans="1:67" ht="24" customHeight="1" x14ac:dyDescent="0.3">
      <c r="A809" s="379" t="s">
        <v>3965</v>
      </c>
      <c r="B809" s="365" t="s">
        <v>4655</v>
      </c>
      <c r="C809" s="366" t="s">
        <v>5651</v>
      </c>
      <c r="D809" s="367">
        <f t="shared" si="41"/>
        <v>0</v>
      </c>
      <c r="E809" s="368">
        <f t="shared" si="42"/>
        <v>0</v>
      </c>
      <c r="F809" s="368">
        <f t="shared" si="43"/>
        <v>0</v>
      </c>
      <c r="G809" s="368">
        <f t="shared" si="44"/>
        <v>0</v>
      </c>
      <c r="H809" s="368">
        <f t="shared" si="45"/>
        <v>0</v>
      </c>
      <c r="I809" s="368">
        <f t="shared" si="46"/>
        <v>0</v>
      </c>
      <c r="J809" s="368">
        <f t="shared" si="47"/>
        <v>0</v>
      </c>
      <c r="K809" s="368">
        <f t="shared" si="48"/>
        <v>0</v>
      </c>
      <c r="L809" s="368">
        <f t="shared" si="49"/>
        <v>0</v>
      </c>
      <c r="M809" s="369">
        <f t="shared" si="50"/>
        <v>0</v>
      </c>
      <c r="N809" s="370">
        <f t="shared" si="51"/>
        <v>0</v>
      </c>
      <c r="O809" s="371"/>
      <c r="P809" s="372">
        <f t="shared" si="39"/>
        <v>0</v>
      </c>
      <c r="Q809" s="373" t="str">
        <f t="shared" si="40"/>
        <v/>
      </c>
      <c r="R809" s="374">
        <v>0</v>
      </c>
      <c r="S809" s="119"/>
      <c r="T809" s="119"/>
      <c r="U809" s="113"/>
      <c r="V809" s="113"/>
      <c r="W809" s="386">
        <v>0</v>
      </c>
      <c r="X809" s="387"/>
      <c r="Y809" s="113"/>
      <c r="Z809" s="119"/>
      <c r="AA809" s="119"/>
      <c r="AB809" s="113"/>
      <c r="AC809" s="385">
        <v>0</v>
      </c>
      <c r="AD809" s="117">
        <v>0</v>
      </c>
      <c r="AE809" s="109">
        <v>0</v>
      </c>
      <c r="AF809" s="116"/>
      <c r="AG809" s="116"/>
      <c r="AH809" s="124">
        <v>0</v>
      </c>
      <c r="AI809" s="117">
        <v>0</v>
      </c>
      <c r="AJ809" s="375">
        <v>0</v>
      </c>
      <c r="AK809" s="383"/>
      <c r="AL809" s="113"/>
      <c r="AM809" s="117">
        <v>0</v>
      </c>
      <c r="AN809" s="375">
        <v>0</v>
      </c>
      <c r="AO809" s="374">
        <v>0</v>
      </c>
      <c r="AP809" s="391"/>
      <c r="AQ809" s="119"/>
      <c r="AR809" s="117">
        <v>0</v>
      </c>
      <c r="AS809" s="123">
        <v>0</v>
      </c>
      <c r="AT809" s="119"/>
      <c r="AU809" s="374"/>
      <c r="AV809" s="119"/>
      <c r="AW809" s="374"/>
      <c r="AX809" s="126"/>
      <c r="AY809" s="119"/>
      <c r="AZ809" s="113"/>
      <c r="BA809" s="113"/>
      <c r="BB809" s="377">
        <v>0</v>
      </c>
      <c r="BC809" s="377">
        <v>0</v>
      </c>
      <c r="BD809" s="377">
        <v>0</v>
      </c>
      <c r="BE809" s="378"/>
      <c r="BF809" s="109"/>
      <c r="BG809" s="109"/>
      <c r="BH809" s="116"/>
      <c r="BI809" s="117"/>
      <c r="BJ809" s="378"/>
      <c r="BK809" s="378"/>
      <c r="BL809" s="117"/>
      <c r="BM809" s="383">
        <v>0</v>
      </c>
      <c r="BN809" s="119"/>
      <c r="BO809" s="119"/>
    </row>
    <row r="810" spans="1:67" ht="24" customHeight="1" x14ac:dyDescent="0.3">
      <c r="A810" s="364" t="s">
        <v>5654</v>
      </c>
      <c r="B810" s="365" t="s">
        <v>5655</v>
      </c>
      <c r="C810" s="366" t="s">
        <v>4972</v>
      </c>
      <c r="D810" s="367">
        <f t="shared" si="41"/>
        <v>0</v>
      </c>
      <c r="E810" s="368">
        <f t="shared" si="42"/>
        <v>0</v>
      </c>
      <c r="F810" s="368">
        <f t="shared" si="43"/>
        <v>0</v>
      </c>
      <c r="G810" s="368">
        <f t="shared" si="44"/>
        <v>0</v>
      </c>
      <c r="H810" s="368">
        <f t="shared" si="45"/>
        <v>0</v>
      </c>
      <c r="I810" s="368">
        <f t="shared" si="46"/>
        <v>0</v>
      </c>
      <c r="J810" s="368">
        <f t="shared" si="47"/>
        <v>0</v>
      </c>
      <c r="K810" s="368">
        <f t="shared" si="48"/>
        <v>0</v>
      </c>
      <c r="L810" s="368">
        <f t="shared" si="49"/>
        <v>0</v>
      </c>
      <c r="M810" s="369">
        <f t="shared" si="50"/>
        <v>0</v>
      </c>
      <c r="N810" s="370">
        <f t="shared" si="51"/>
        <v>0</v>
      </c>
      <c r="O810" s="371"/>
      <c r="P810" s="372">
        <f t="shared" si="39"/>
        <v>0</v>
      </c>
      <c r="Q810" s="373" t="str">
        <f t="shared" si="40"/>
        <v/>
      </c>
      <c r="R810" s="383">
        <v>0</v>
      </c>
      <c r="S810" s="119"/>
      <c r="T810" s="119"/>
      <c r="U810" s="113"/>
      <c r="V810" s="113"/>
      <c r="W810" s="117">
        <v>0</v>
      </c>
      <c r="X810" s="123"/>
      <c r="Y810" s="113"/>
      <c r="Z810" s="119"/>
      <c r="AA810" s="119"/>
      <c r="AB810" s="113"/>
      <c r="AC810" s="113">
        <v>0</v>
      </c>
      <c r="AD810" s="117">
        <v>0</v>
      </c>
      <c r="AE810" s="109">
        <v>0</v>
      </c>
      <c r="AF810" s="116"/>
      <c r="AG810" s="116"/>
      <c r="AH810" s="124">
        <v>0</v>
      </c>
      <c r="AI810" s="117">
        <v>0</v>
      </c>
      <c r="AJ810" s="375">
        <v>0</v>
      </c>
      <c r="AK810" s="374"/>
      <c r="AL810" s="113"/>
      <c r="AM810" s="386">
        <v>0</v>
      </c>
      <c r="AN810" s="390">
        <v>0</v>
      </c>
      <c r="AO810" s="374">
        <v>0</v>
      </c>
      <c r="AP810" s="376"/>
      <c r="AQ810" s="119"/>
      <c r="AR810" s="117">
        <v>0</v>
      </c>
      <c r="AS810" s="387">
        <v>0</v>
      </c>
      <c r="AT810" s="119"/>
      <c r="AU810" s="374"/>
      <c r="AV810" s="119"/>
      <c r="AW810" s="374"/>
      <c r="AX810" s="126"/>
      <c r="AY810" s="119"/>
      <c r="AZ810" s="113"/>
      <c r="BA810" s="113"/>
      <c r="BB810" s="377">
        <v>0</v>
      </c>
      <c r="BC810" s="377">
        <v>0</v>
      </c>
      <c r="BD810" s="377">
        <v>0</v>
      </c>
      <c r="BE810" s="378"/>
      <c r="BF810" s="109"/>
      <c r="BG810" s="109"/>
      <c r="BH810" s="116"/>
      <c r="BI810" s="117"/>
      <c r="BJ810" s="378"/>
      <c r="BK810" s="378"/>
      <c r="BL810" s="117"/>
      <c r="BM810" s="374">
        <v>0</v>
      </c>
      <c r="BN810" s="119"/>
      <c r="BO810" s="119"/>
    </row>
    <row r="811" spans="1:67" ht="24" customHeight="1" x14ac:dyDescent="0.3">
      <c r="A811" s="380" t="s">
        <v>4656</v>
      </c>
      <c r="B811" s="442" t="s">
        <v>4657</v>
      </c>
      <c r="C811" s="443" t="s">
        <v>429</v>
      </c>
      <c r="D811" s="367">
        <f t="shared" si="41"/>
        <v>0</v>
      </c>
      <c r="E811" s="368">
        <f t="shared" si="42"/>
        <v>0</v>
      </c>
      <c r="F811" s="368">
        <f t="shared" si="43"/>
        <v>0</v>
      </c>
      <c r="G811" s="368">
        <f t="shared" si="44"/>
        <v>0</v>
      </c>
      <c r="H811" s="368">
        <f t="shared" si="45"/>
        <v>0</v>
      </c>
      <c r="I811" s="368">
        <f t="shared" si="46"/>
        <v>0</v>
      </c>
      <c r="J811" s="368">
        <f t="shared" si="47"/>
        <v>0</v>
      </c>
      <c r="K811" s="368">
        <f t="shared" si="48"/>
        <v>0</v>
      </c>
      <c r="L811" s="368">
        <f t="shared" si="49"/>
        <v>0</v>
      </c>
      <c r="M811" s="369">
        <f t="shared" si="50"/>
        <v>0</v>
      </c>
      <c r="N811" s="370">
        <f t="shared" si="51"/>
        <v>0</v>
      </c>
      <c r="O811" s="371"/>
      <c r="P811" s="372">
        <f t="shared" si="39"/>
        <v>0</v>
      </c>
      <c r="Q811" s="373" t="str">
        <f t="shared" si="40"/>
        <v/>
      </c>
      <c r="R811" s="383">
        <v>0</v>
      </c>
      <c r="S811" s="384"/>
      <c r="T811" s="384"/>
      <c r="U811" s="385"/>
      <c r="V811" s="385"/>
      <c r="W811" s="117">
        <v>0</v>
      </c>
      <c r="X811" s="123"/>
      <c r="Y811" s="385"/>
      <c r="Z811" s="384"/>
      <c r="AA811" s="384"/>
      <c r="AB811" s="385"/>
      <c r="AC811" s="385">
        <v>0</v>
      </c>
      <c r="AD811" s="117">
        <v>0</v>
      </c>
      <c r="AE811" s="109">
        <v>0</v>
      </c>
      <c r="AF811" s="116"/>
      <c r="AG811" s="116"/>
      <c r="AH811" s="389">
        <v>0</v>
      </c>
      <c r="AI811" s="117">
        <v>0</v>
      </c>
      <c r="AJ811" s="375">
        <v>0</v>
      </c>
      <c r="AK811" s="374"/>
      <c r="AL811" s="385"/>
      <c r="AM811" s="117">
        <v>0</v>
      </c>
      <c r="AN811" s="375">
        <v>0</v>
      </c>
      <c r="AO811" s="374">
        <v>0</v>
      </c>
      <c r="AP811" s="376"/>
      <c r="AQ811" s="384"/>
      <c r="AR811" s="117">
        <v>0</v>
      </c>
      <c r="AS811" s="387">
        <v>0</v>
      </c>
      <c r="AT811" s="384"/>
      <c r="AU811" s="374"/>
      <c r="AV811" s="384"/>
      <c r="AW811" s="374"/>
      <c r="AX811" s="126"/>
      <c r="AY811" s="384"/>
      <c r="AZ811" s="385"/>
      <c r="BA811" s="385"/>
      <c r="BB811" s="377">
        <v>0</v>
      </c>
      <c r="BC811" s="377">
        <v>0</v>
      </c>
      <c r="BD811" s="377">
        <v>0</v>
      </c>
      <c r="BE811" s="378"/>
      <c r="BF811" s="440"/>
      <c r="BG811" s="440"/>
      <c r="BH811" s="116"/>
      <c r="BI811" s="117"/>
      <c r="BJ811" s="378"/>
      <c r="BK811" s="378"/>
      <c r="BL811" s="117"/>
      <c r="BM811" s="374">
        <v>0</v>
      </c>
      <c r="BN811" s="384"/>
      <c r="BO811" s="384"/>
    </row>
    <row r="812" spans="1:67" ht="24" customHeight="1" x14ac:dyDescent="0.3">
      <c r="A812" s="364" t="s">
        <v>4658</v>
      </c>
      <c r="B812" s="365" t="s">
        <v>4659</v>
      </c>
      <c r="C812" s="366" t="s">
        <v>2185</v>
      </c>
      <c r="D812" s="367">
        <f t="shared" si="41"/>
        <v>0</v>
      </c>
      <c r="E812" s="368">
        <f t="shared" si="42"/>
        <v>0</v>
      </c>
      <c r="F812" s="368">
        <f t="shared" si="43"/>
        <v>0</v>
      </c>
      <c r="G812" s="368">
        <f t="shared" si="44"/>
        <v>0</v>
      </c>
      <c r="H812" s="368">
        <f t="shared" si="45"/>
        <v>0</v>
      </c>
      <c r="I812" s="368">
        <f t="shared" si="46"/>
        <v>0</v>
      </c>
      <c r="J812" s="368">
        <f t="shared" si="47"/>
        <v>0</v>
      </c>
      <c r="K812" s="368">
        <f t="shared" si="48"/>
        <v>0</v>
      </c>
      <c r="L812" s="368">
        <f t="shared" si="49"/>
        <v>0</v>
      </c>
      <c r="M812" s="369">
        <f t="shared" si="50"/>
        <v>0</v>
      </c>
      <c r="N812" s="370">
        <f t="shared" si="51"/>
        <v>0</v>
      </c>
      <c r="O812" s="371"/>
      <c r="P812" s="372">
        <f t="shared" si="39"/>
        <v>0</v>
      </c>
      <c r="Q812" s="373" t="str">
        <f t="shared" si="40"/>
        <v/>
      </c>
      <c r="R812" s="374">
        <v>0</v>
      </c>
      <c r="S812" s="384"/>
      <c r="T812" s="384"/>
      <c r="U812" s="385"/>
      <c r="V812" s="385"/>
      <c r="W812" s="117">
        <v>0</v>
      </c>
      <c r="X812" s="123"/>
      <c r="Y812" s="385"/>
      <c r="Z812" s="384"/>
      <c r="AA812" s="384"/>
      <c r="AB812" s="385"/>
      <c r="AC812" s="113">
        <v>0</v>
      </c>
      <c r="AD812" s="117">
        <v>0</v>
      </c>
      <c r="AE812" s="109">
        <v>0</v>
      </c>
      <c r="AF812" s="116"/>
      <c r="AG812" s="116"/>
      <c r="AH812" s="389">
        <v>0</v>
      </c>
      <c r="AI812" s="117">
        <v>0</v>
      </c>
      <c r="AJ812" s="375">
        <v>0</v>
      </c>
      <c r="AK812" s="374"/>
      <c r="AL812" s="385"/>
      <c r="AM812" s="117">
        <v>0</v>
      </c>
      <c r="AN812" s="375">
        <v>0</v>
      </c>
      <c r="AO812" s="383">
        <v>0</v>
      </c>
      <c r="AP812" s="376"/>
      <c r="AQ812" s="384"/>
      <c r="AR812" s="117">
        <v>0</v>
      </c>
      <c r="AS812" s="123">
        <v>0</v>
      </c>
      <c r="AT812" s="384"/>
      <c r="AU812" s="383"/>
      <c r="AV812" s="384"/>
      <c r="AW812" s="383"/>
      <c r="AX812" s="392"/>
      <c r="AY812" s="384"/>
      <c r="AZ812" s="385"/>
      <c r="BA812" s="385"/>
      <c r="BB812" s="377">
        <v>0</v>
      </c>
      <c r="BC812" s="377">
        <v>0</v>
      </c>
      <c r="BD812" s="377">
        <v>0</v>
      </c>
      <c r="BE812" s="378"/>
      <c r="BF812" s="109"/>
      <c r="BG812" s="109"/>
      <c r="BH812" s="116"/>
      <c r="BI812" s="117"/>
      <c r="BJ812" s="378"/>
      <c r="BK812" s="378"/>
      <c r="BL812" s="117"/>
      <c r="BM812" s="383">
        <v>0</v>
      </c>
      <c r="BN812" s="384"/>
      <c r="BO812" s="384"/>
    </row>
    <row r="813" spans="1:67" ht="24" customHeight="1" x14ac:dyDescent="0.3">
      <c r="A813" s="364" t="s">
        <v>4660</v>
      </c>
      <c r="B813" s="365" t="s">
        <v>4661</v>
      </c>
      <c r="C813" s="366" t="s">
        <v>2185</v>
      </c>
      <c r="D813" s="367">
        <f t="shared" si="41"/>
        <v>0</v>
      </c>
      <c r="E813" s="368">
        <f t="shared" si="42"/>
        <v>0</v>
      </c>
      <c r="F813" s="368">
        <f t="shared" si="43"/>
        <v>0</v>
      </c>
      <c r="G813" s="368">
        <f t="shared" si="44"/>
        <v>0</v>
      </c>
      <c r="H813" s="368">
        <f t="shared" si="45"/>
        <v>0</v>
      </c>
      <c r="I813" s="368">
        <f t="shared" si="46"/>
        <v>0</v>
      </c>
      <c r="J813" s="368">
        <f t="shared" si="47"/>
        <v>0</v>
      </c>
      <c r="K813" s="368">
        <f t="shared" si="48"/>
        <v>0</v>
      </c>
      <c r="L813" s="368">
        <f t="shared" si="49"/>
        <v>0</v>
      </c>
      <c r="M813" s="369">
        <f t="shared" si="50"/>
        <v>0</v>
      </c>
      <c r="N813" s="370">
        <f t="shared" si="51"/>
        <v>0</v>
      </c>
      <c r="O813" s="371"/>
      <c r="P813" s="372">
        <f t="shared" si="39"/>
        <v>0</v>
      </c>
      <c r="Q813" s="373" t="str">
        <f t="shared" si="40"/>
        <v/>
      </c>
      <c r="R813" s="383">
        <v>0</v>
      </c>
      <c r="S813" s="384"/>
      <c r="T813" s="384"/>
      <c r="U813" s="385"/>
      <c r="V813" s="385"/>
      <c r="W813" s="117">
        <v>0</v>
      </c>
      <c r="X813" s="387"/>
      <c r="Y813" s="385"/>
      <c r="Z813" s="384"/>
      <c r="AA813" s="384"/>
      <c r="AB813" s="385"/>
      <c r="AC813" s="113">
        <v>0</v>
      </c>
      <c r="AD813" s="386">
        <v>0</v>
      </c>
      <c r="AE813" s="109">
        <v>0</v>
      </c>
      <c r="AF813" s="116"/>
      <c r="AG813" s="116"/>
      <c r="AH813" s="124">
        <v>0</v>
      </c>
      <c r="AI813" s="386">
        <v>0</v>
      </c>
      <c r="AJ813" s="396">
        <v>0</v>
      </c>
      <c r="AK813" s="383"/>
      <c r="AL813" s="385"/>
      <c r="AM813" s="117">
        <v>0</v>
      </c>
      <c r="AN813" s="375">
        <v>0</v>
      </c>
      <c r="AO813" s="383">
        <v>0</v>
      </c>
      <c r="AP813" s="391"/>
      <c r="AQ813" s="384"/>
      <c r="AR813" s="117">
        <v>0</v>
      </c>
      <c r="AS813" s="387">
        <v>0</v>
      </c>
      <c r="AT813" s="384"/>
      <c r="AU813" s="383"/>
      <c r="AV813" s="384"/>
      <c r="AW813" s="383"/>
      <c r="AX813" s="126"/>
      <c r="AY813" s="384"/>
      <c r="AZ813" s="385"/>
      <c r="BA813" s="385"/>
      <c r="BB813" s="377">
        <v>0</v>
      </c>
      <c r="BC813" s="377">
        <v>0</v>
      </c>
      <c r="BD813" s="377">
        <v>0</v>
      </c>
      <c r="BE813" s="378"/>
      <c r="BF813" s="440"/>
      <c r="BG813" s="440"/>
      <c r="BH813" s="116"/>
      <c r="BI813" s="117"/>
      <c r="BJ813" s="378"/>
      <c r="BK813" s="378"/>
      <c r="BL813" s="117"/>
      <c r="BM813" s="374">
        <v>0</v>
      </c>
      <c r="BN813" s="384"/>
      <c r="BO813" s="384"/>
    </row>
    <row r="814" spans="1:67" ht="24" customHeight="1" x14ac:dyDescent="0.3">
      <c r="A814" s="379" t="s">
        <v>5668</v>
      </c>
      <c r="B814" s="365" t="s">
        <v>5669</v>
      </c>
      <c r="C814" s="366" t="s">
        <v>437</v>
      </c>
      <c r="D814" s="367">
        <f t="shared" si="41"/>
        <v>0</v>
      </c>
      <c r="E814" s="368">
        <f t="shared" si="42"/>
        <v>0</v>
      </c>
      <c r="F814" s="368">
        <f t="shared" si="43"/>
        <v>0</v>
      </c>
      <c r="G814" s="368">
        <f t="shared" si="44"/>
        <v>0</v>
      </c>
      <c r="H814" s="368">
        <f t="shared" si="45"/>
        <v>0</v>
      </c>
      <c r="I814" s="368">
        <f t="shared" si="46"/>
        <v>0</v>
      </c>
      <c r="J814" s="368">
        <f t="shared" si="47"/>
        <v>0</v>
      </c>
      <c r="K814" s="368">
        <f t="shared" si="48"/>
        <v>0</v>
      </c>
      <c r="L814" s="368">
        <f t="shared" si="49"/>
        <v>0</v>
      </c>
      <c r="M814" s="369">
        <f t="shared" si="50"/>
        <v>0</v>
      </c>
      <c r="N814" s="370">
        <f t="shared" si="51"/>
        <v>0</v>
      </c>
      <c r="O814" s="371"/>
      <c r="P814" s="372">
        <f t="shared" si="39"/>
        <v>0</v>
      </c>
      <c r="Q814" s="373" t="str">
        <f t="shared" si="40"/>
        <v/>
      </c>
      <c r="R814" s="374">
        <v>0</v>
      </c>
      <c r="S814" s="119"/>
      <c r="T814" s="119"/>
      <c r="U814" s="113"/>
      <c r="V814" s="113"/>
      <c r="W814" s="117">
        <v>0</v>
      </c>
      <c r="X814" s="387"/>
      <c r="Y814" s="113"/>
      <c r="Z814" s="119"/>
      <c r="AA814" s="119"/>
      <c r="AB814" s="113"/>
      <c r="AC814" s="385">
        <v>0</v>
      </c>
      <c r="AD814" s="117">
        <v>0</v>
      </c>
      <c r="AE814" s="109">
        <v>0</v>
      </c>
      <c r="AF814" s="116"/>
      <c r="AG814" s="116"/>
      <c r="AH814" s="389">
        <v>0</v>
      </c>
      <c r="AI814" s="117">
        <v>0</v>
      </c>
      <c r="AJ814" s="375">
        <v>0</v>
      </c>
      <c r="AK814" s="383"/>
      <c r="AL814" s="113"/>
      <c r="AM814" s="117">
        <v>0</v>
      </c>
      <c r="AN814" s="375">
        <v>0</v>
      </c>
      <c r="AO814" s="374">
        <v>0</v>
      </c>
      <c r="AP814" s="391"/>
      <c r="AQ814" s="119"/>
      <c r="AR814" s="386">
        <v>0</v>
      </c>
      <c r="AS814" s="123">
        <v>0</v>
      </c>
      <c r="AT814" s="119"/>
      <c r="AU814" s="374"/>
      <c r="AV814" s="119"/>
      <c r="AW814" s="374"/>
      <c r="AX814" s="126"/>
      <c r="AY814" s="119"/>
      <c r="AZ814" s="113"/>
      <c r="BA814" s="113"/>
      <c r="BB814" s="394">
        <v>0</v>
      </c>
      <c r="BC814" s="394">
        <v>0</v>
      </c>
      <c r="BD814" s="394">
        <v>0</v>
      </c>
      <c r="BE814" s="378"/>
      <c r="BF814" s="109"/>
      <c r="BG814" s="109"/>
      <c r="BH814" s="116"/>
      <c r="BI814" s="386"/>
      <c r="BJ814" s="378"/>
      <c r="BK814" s="378"/>
      <c r="BL814" s="386"/>
      <c r="BM814" s="374">
        <v>0</v>
      </c>
      <c r="BN814" s="119"/>
      <c r="BO814" s="119"/>
    </row>
    <row r="815" spans="1:67" ht="24" customHeight="1" x14ac:dyDescent="0.3">
      <c r="A815" s="364" t="s">
        <v>4663</v>
      </c>
      <c r="B815" s="365" t="s">
        <v>4664</v>
      </c>
      <c r="C815" s="366" t="s">
        <v>2022</v>
      </c>
      <c r="D815" s="367">
        <f t="shared" si="41"/>
        <v>0</v>
      </c>
      <c r="E815" s="368">
        <f t="shared" si="42"/>
        <v>0</v>
      </c>
      <c r="F815" s="368">
        <f t="shared" si="43"/>
        <v>0</v>
      </c>
      <c r="G815" s="368">
        <f t="shared" si="44"/>
        <v>0</v>
      </c>
      <c r="H815" s="368">
        <f t="shared" si="45"/>
        <v>0</v>
      </c>
      <c r="I815" s="368">
        <f t="shared" si="46"/>
        <v>0</v>
      </c>
      <c r="J815" s="368">
        <f t="shared" si="47"/>
        <v>0</v>
      </c>
      <c r="K815" s="368">
        <f t="shared" si="48"/>
        <v>0</v>
      </c>
      <c r="L815" s="368">
        <f t="shared" si="49"/>
        <v>0</v>
      </c>
      <c r="M815" s="369">
        <f t="shared" si="50"/>
        <v>0</v>
      </c>
      <c r="N815" s="370">
        <f t="shared" si="51"/>
        <v>0</v>
      </c>
      <c r="O815" s="371"/>
      <c r="P815" s="372">
        <f t="shared" si="39"/>
        <v>0</v>
      </c>
      <c r="Q815" s="373" t="str">
        <f t="shared" si="40"/>
        <v/>
      </c>
      <c r="R815" s="374">
        <v>0</v>
      </c>
      <c r="S815" s="384"/>
      <c r="T815" s="384"/>
      <c r="U815" s="385"/>
      <c r="V815" s="385"/>
      <c r="W815" s="386">
        <v>0</v>
      </c>
      <c r="X815" s="123"/>
      <c r="Y815" s="385"/>
      <c r="Z815" s="384"/>
      <c r="AA815" s="384"/>
      <c r="AB815" s="385"/>
      <c r="AC815" s="113">
        <v>0</v>
      </c>
      <c r="AD815" s="386">
        <v>0</v>
      </c>
      <c r="AE815" s="440">
        <v>0</v>
      </c>
      <c r="AF815" s="116"/>
      <c r="AG815" s="116"/>
      <c r="AH815" s="389">
        <v>0</v>
      </c>
      <c r="AI815" s="386">
        <v>0</v>
      </c>
      <c r="AJ815" s="390">
        <v>0</v>
      </c>
      <c r="AK815" s="374"/>
      <c r="AL815" s="385"/>
      <c r="AM815" s="117">
        <v>0</v>
      </c>
      <c r="AN815" s="375">
        <v>0</v>
      </c>
      <c r="AO815" s="383">
        <v>0</v>
      </c>
      <c r="AP815" s="376"/>
      <c r="AQ815" s="384"/>
      <c r="AR815" s="386">
        <v>0</v>
      </c>
      <c r="AS815" s="387">
        <v>0</v>
      </c>
      <c r="AT815" s="384"/>
      <c r="AU815" s="383"/>
      <c r="AV815" s="384"/>
      <c r="AW815" s="383"/>
      <c r="AX815" s="126"/>
      <c r="AY815" s="384"/>
      <c r="AZ815" s="385"/>
      <c r="BA815" s="385"/>
      <c r="BB815" s="394">
        <v>0</v>
      </c>
      <c r="BC815" s="394">
        <v>0</v>
      </c>
      <c r="BD815" s="394">
        <v>0</v>
      </c>
      <c r="BE815" s="378"/>
      <c r="BF815" s="214"/>
      <c r="BG815" s="214"/>
      <c r="BH815" s="116"/>
      <c r="BI815" s="386"/>
      <c r="BJ815" s="378"/>
      <c r="BK815" s="378"/>
      <c r="BL815" s="386"/>
      <c r="BM815" s="383">
        <v>0</v>
      </c>
      <c r="BN815" s="384"/>
      <c r="BO815" s="384"/>
    </row>
    <row r="816" spans="1:67" ht="24" customHeight="1" x14ac:dyDescent="0.3">
      <c r="A816" s="364">
        <v>840918</v>
      </c>
      <c r="B816" s="365" t="s">
        <v>4666</v>
      </c>
      <c r="C816" s="366" t="s">
        <v>2481</v>
      </c>
      <c r="D816" s="367">
        <f t="shared" si="41"/>
        <v>0</v>
      </c>
      <c r="E816" s="368">
        <f t="shared" si="42"/>
        <v>0</v>
      </c>
      <c r="F816" s="368">
        <f t="shared" si="43"/>
        <v>0</v>
      </c>
      <c r="G816" s="368">
        <f t="shared" si="44"/>
        <v>0</v>
      </c>
      <c r="H816" s="368">
        <f t="shared" si="45"/>
        <v>0</v>
      </c>
      <c r="I816" s="368">
        <f t="shared" si="46"/>
        <v>0</v>
      </c>
      <c r="J816" s="368">
        <f t="shared" si="47"/>
        <v>0</v>
      </c>
      <c r="K816" s="368">
        <f t="shared" si="48"/>
        <v>0</v>
      </c>
      <c r="L816" s="368">
        <f t="shared" si="49"/>
        <v>0</v>
      </c>
      <c r="M816" s="369">
        <f t="shared" si="50"/>
        <v>0</v>
      </c>
      <c r="N816" s="370">
        <f t="shared" si="51"/>
        <v>0</v>
      </c>
      <c r="O816" s="371"/>
      <c r="P816" s="372">
        <f t="shared" si="39"/>
        <v>0</v>
      </c>
      <c r="Q816" s="373" t="str">
        <f t="shared" si="40"/>
        <v/>
      </c>
      <c r="R816" s="374">
        <v>0</v>
      </c>
      <c r="S816" s="119"/>
      <c r="T816" s="119"/>
      <c r="U816" s="113"/>
      <c r="V816" s="113"/>
      <c r="W816" s="386">
        <v>0</v>
      </c>
      <c r="X816" s="387"/>
      <c r="Y816" s="113"/>
      <c r="Z816" s="119"/>
      <c r="AA816" s="119"/>
      <c r="AB816" s="113"/>
      <c r="AC816" s="113">
        <v>0</v>
      </c>
      <c r="AD816" s="117">
        <v>0</v>
      </c>
      <c r="AE816" s="214">
        <v>0</v>
      </c>
      <c r="AF816" s="116"/>
      <c r="AG816" s="116"/>
      <c r="AH816" s="389">
        <v>0</v>
      </c>
      <c r="AI816" s="117">
        <v>0</v>
      </c>
      <c r="AJ816" s="375">
        <v>0</v>
      </c>
      <c r="AK816" s="383"/>
      <c r="AL816" s="113"/>
      <c r="AM816" s="117">
        <v>0</v>
      </c>
      <c r="AN816" s="375">
        <v>0</v>
      </c>
      <c r="AO816" s="383">
        <v>0</v>
      </c>
      <c r="AP816" s="391"/>
      <c r="AQ816" s="119"/>
      <c r="AR816" s="117">
        <v>0</v>
      </c>
      <c r="AS816" s="123">
        <v>0</v>
      </c>
      <c r="AT816" s="119"/>
      <c r="AU816" s="383"/>
      <c r="AV816" s="119"/>
      <c r="AW816" s="383"/>
      <c r="AX816" s="126"/>
      <c r="AY816" s="119"/>
      <c r="AZ816" s="113"/>
      <c r="BA816" s="113"/>
      <c r="BB816" s="377">
        <v>0</v>
      </c>
      <c r="BC816" s="377">
        <v>0</v>
      </c>
      <c r="BD816" s="377">
        <v>0</v>
      </c>
      <c r="BE816" s="378"/>
      <c r="BF816" s="109"/>
      <c r="BG816" s="109"/>
      <c r="BH816" s="116"/>
      <c r="BI816" s="117"/>
      <c r="BJ816" s="378"/>
      <c r="BK816" s="378"/>
      <c r="BL816" s="117"/>
      <c r="BM816" s="374">
        <v>0</v>
      </c>
      <c r="BN816" s="119"/>
      <c r="BO816" s="119"/>
    </row>
    <row r="817" spans="1:67" ht="24" customHeight="1" x14ac:dyDescent="0.3">
      <c r="A817" s="364" t="s">
        <v>4667</v>
      </c>
      <c r="B817" s="365" t="s">
        <v>4668</v>
      </c>
      <c r="C817" s="366" t="s">
        <v>2298</v>
      </c>
      <c r="D817" s="367">
        <f t="shared" si="41"/>
        <v>18</v>
      </c>
      <c r="E817" s="368">
        <f t="shared" si="42"/>
        <v>10</v>
      </c>
      <c r="F817" s="368">
        <f t="shared" si="43"/>
        <v>0</v>
      </c>
      <c r="G817" s="368">
        <f t="shared" si="44"/>
        <v>0</v>
      </c>
      <c r="H817" s="368">
        <f t="shared" si="45"/>
        <v>0</v>
      </c>
      <c r="I817" s="368">
        <f t="shared" si="46"/>
        <v>0</v>
      </c>
      <c r="J817" s="368">
        <f t="shared" si="47"/>
        <v>0</v>
      </c>
      <c r="K817" s="368">
        <f t="shared" si="48"/>
        <v>0</v>
      </c>
      <c r="L817" s="368">
        <f t="shared" si="49"/>
        <v>0</v>
      </c>
      <c r="M817" s="369">
        <f t="shared" si="50"/>
        <v>0</v>
      </c>
      <c r="N817" s="370">
        <f t="shared" si="51"/>
        <v>28</v>
      </c>
      <c r="O817" s="371"/>
      <c r="P817" s="372">
        <f t="shared" si="39"/>
        <v>28</v>
      </c>
      <c r="Q817" s="373">
        <f t="shared" si="40"/>
        <v>327</v>
      </c>
      <c r="R817" s="374">
        <v>0</v>
      </c>
      <c r="S817" s="119"/>
      <c r="T817" s="119"/>
      <c r="U817" s="113"/>
      <c r="V817" s="113"/>
      <c r="W817" s="117">
        <v>0</v>
      </c>
      <c r="X817" s="387"/>
      <c r="Y817" s="113"/>
      <c r="Z817" s="119"/>
      <c r="AA817" s="119"/>
      <c r="AB817" s="113"/>
      <c r="AC817" s="113">
        <v>18</v>
      </c>
      <c r="AD817" s="117">
        <v>0</v>
      </c>
      <c r="AE817" s="444">
        <v>0</v>
      </c>
      <c r="AF817" s="116"/>
      <c r="AG817" s="116"/>
      <c r="AH817" s="124">
        <v>0</v>
      </c>
      <c r="AI817" s="117">
        <v>0</v>
      </c>
      <c r="AJ817" s="375">
        <v>0</v>
      </c>
      <c r="AK817" s="383"/>
      <c r="AL817" s="113"/>
      <c r="AM817" s="117">
        <v>0</v>
      </c>
      <c r="AN817" s="375">
        <v>0</v>
      </c>
      <c r="AO817" s="383">
        <v>0</v>
      </c>
      <c r="AP817" s="391"/>
      <c r="AQ817" s="119"/>
      <c r="AR817" s="117">
        <v>0</v>
      </c>
      <c r="AS817" s="123">
        <v>0</v>
      </c>
      <c r="AT817" s="119"/>
      <c r="AU817" s="383"/>
      <c r="AV817" s="119"/>
      <c r="AW817" s="383"/>
      <c r="AX817" s="126"/>
      <c r="AY817" s="119">
        <v>10</v>
      </c>
      <c r="AZ817" s="113"/>
      <c r="BA817" s="113"/>
      <c r="BB817" s="394">
        <v>0</v>
      </c>
      <c r="BC817" s="394">
        <v>0</v>
      </c>
      <c r="BD817" s="394">
        <v>0</v>
      </c>
      <c r="BE817" s="378"/>
      <c r="BF817" s="109"/>
      <c r="BG817" s="109"/>
      <c r="BH817" s="116"/>
      <c r="BI817" s="117"/>
      <c r="BJ817" s="378"/>
      <c r="BK817" s="378"/>
      <c r="BL817" s="117"/>
      <c r="BM817" s="383">
        <v>0</v>
      </c>
      <c r="BN817" s="119"/>
      <c r="BO817" s="119"/>
    </row>
    <row r="818" spans="1:67" ht="24" customHeight="1" x14ac:dyDescent="0.3">
      <c r="A818" s="364" t="s">
        <v>4669</v>
      </c>
      <c r="B818" s="438" t="s">
        <v>4670</v>
      </c>
      <c r="C818" s="439" t="s">
        <v>2298</v>
      </c>
      <c r="D818" s="367">
        <f t="shared" si="41"/>
        <v>0</v>
      </c>
      <c r="E818" s="368">
        <f t="shared" si="42"/>
        <v>0</v>
      </c>
      <c r="F818" s="368">
        <f t="shared" si="43"/>
        <v>0</v>
      </c>
      <c r="G818" s="368">
        <f t="shared" si="44"/>
        <v>0</v>
      </c>
      <c r="H818" s="368">
        <f t="shared" si="45"/>
        <v>0</v>
      </c>
      <c r="I818" s="368">
        <f t="shared" si="46"/>
        <v>0</v>
      </c>
      <c r="J818" s="368">
        <f t="shared" si="47"/>
        <v>0</v>
      </c>
      <c r="K818" s="368">
        <f t="shared" si="48"/>
        <v>0</v>
      </c>
      <c r="L818" s="368">
        <f t="shared" si="49"/>
        <v>0</v>
      </c>
      <c r="M818" s="369">
        <f t="shared" si="50"/>
        <v>0</v>
      </c>
      <c r="N818" s="370">
        <f t="shared" si="51"/>
        <v>0</v>
      </c>
      <c r="O818" s="371"/>
      <c r="P818" s="372">
        <f t="shared" si="39"/>
        <v>0</v>
      </c>
      <c r="Q818" s="373" t="str">
        <f t="shared" si="40"/>
        <v/>
      </c>
      <c r="R818" s="374">
        <v>0</v>
      </c>
      <c r="S818" s="119"/>
      <c r="T818" s="119"/>
      <c r="U818" s="113"/>
      <c r="V818" s="113"/>
      <c r="W818" s="386">
        <v>0</v>
      </c>
      <c r="X818" s="123"/>
      <c r="Y818" s="113"/>
      <c r="Z818" s="119"/>
      <c r="AA818" s="119"/>
      <c r="AB818" s="113"/>
      <c r="AC818" s="113">
        <v>0</v>
      </c>
      <c r="AD818" s="386">
        <v>0</v>
      </c>
      <c r="AE818" s="214">
        <v>0</v>
      </c>
      <c r="AF818" s="388"/>
      <c r="AG818" s="388"/>
      <c r="AH818" s="389">
        <v>0</v>
      </c>
      <c r="AI818" s="386">
        <v>0</v>
      </c>
      <c r="AJ818" s="390">
        <v>0</v>
      </c>
      <c r="AK818" s="374"/>
      <c r="AL818" s="113"/>
      <c r="AM818" s="117">
        <v>0</v>
      </c>
      <c r="AN818" s="375">
        <v>0</v>
      </c>
      <c r="AO818" s="374">
        <v>0</v>
      </c>
      <c r="AP818" s="376"/>
      <c r="AQ818" s="119"/>
      <c r="AR818" s="386">
        <v>0</v>
      </c>
      <c r="AS818" s="387">
        <v>0</v>
      </c>
      <c r="AT818" s="119"/>
      <c r="AU818" s="374"/>
      <c r="AV818" s="119"/>
      <c r="AW818" s="374"/>
      <c r="AX818" s="126"/>
      <c r="AY818" s="119"/>
      <c r="AZ818" s="113"/>
      <c r="BA818" s="113"/>
      <c r="BB818" s="377">
        <v>0</v>
      </c>
      <c r="BC818" s="377">
        <v>0</v>
      </c>
      <c r="BD818" s="377">
        <v>0</v>
      </c>
      <c r="BE818" s="393"/>
      <c r="BF818" s="109"/>
      <c r="BG818" s="109"/>
      <c r="BH818" s="388"/>
      <c r="BI818" s="386"/>
      <c r="BJ818" s="393"/>
      <c r="BK818" s="393"/>
      <c r="BL818" s="386"/>
      <c r="BM818" s="374">
        <v>0</v>
      </c>
      <c r="BN818" s="119"/>
      <c r="BO818" s="119"/>
    </row>
    <row r="819" spans="1:67" ht="24" customHeight="1" x14ac:dyDescent="0.3">
      <c r="A819" s="379" t="s">
        <v>1460</v>
      </c>
      <c r="B819" s="365" t="s">
        <v>1462</v>
      </c>
      <c r="C819" s="366" t="s">
        <v>53</v>
      </c>
      <c r="D819" s="367">
        <f t="shared" si="41"/>
        <v>40</v>
      </c>
      <c r="E819" s="368">
        <f t="shared" si="42"/>
        <v>32</v>
      </c>
      <c r="F819" s="368">
        <f t="shared" si="43"/>
        <v>25</v>
      </c>
      <c r="G819" s="368">
        <f t="shared" si="44"/>
        <v>15</v>
      </c>
      <c r="H819" s="368">
        <f t="shared" si="45"/>
        <v>5</v>
      </c>
      <c r="I819" s="368">
        <f t="shared" si="46"/>
        <v>1</v>
      </c>
      <c r="J819" s="368">
        <f t="shared" si="47"/>
        <v>1</v>
      </c>
      <c r="K819" s="368">
        <f t="shared" si="48"/>
        <v>0</v>
      </c>
      <c r="L819" s="368">
        <f t="shared" si="49"/>
        <v>0</v>
      </c>
      <c r="M819" s="369">
        <f t="shared" si="50"/>
        <v>0</v>
      </c>
      <c r="N819" s="370">
        <f t="shared" si="51"/>
        <v>119</v>
      </c>
      <c r="O819" s="371"/>
      <c r="P819" s="372">
        <f t="shared" si="39"/>
        <v>119</v>
      </c>
      <c r="Q819" s="373">
        <f t="shared" si="40"/>
        <v>118</v>
      </c>
      <c r="R819" s="383">
        <v>0</v>
      </c>
      <c r="S819" s="384"/>
      <c r="T819" s="384"/>
      <c r="U819" s="385"/>
      <c r="V819" s="385"/>
      <c r="W819" s="386">
        <v>0</v>
      </c>
      <c r="X819" s="387"/>
      <c r="Y819" s="385">
        <v>1</v>
      </c>
      <c r="Z819" s="384"/>
      <c r="AA819" s="384">
        <v>40</v>
      </c>
      <c r="AB819" s="385"/>
      <c r="AC819" s="113">
        <v>0</v>
      </c>
      <c r="AD819" s="117">
        <v>0</v>
      </c>
      <c r="AE819" s="109">
        <v>0</v>
      </c>
      <c r="AF819" s="116"/>
      <c r="AG819" s="116">
        <v>25</v>
      </c>
      <c r="AH819" s="124">
        <v>0</v>
      </c>
      <c r="AI819" s="117">
        <v>0</v>
      </c>
      <c r="AJ819" s="375">
        <v>0</v>
      </c>
      <c r="AK819" s="383"/>
      <c r="AL819" s="385"/>
      <c r="AM819" s="386">
        <v>0</v>
      </c>
      <c r="AN819" s="396">
        <v>0</v>
      </c>
      <c r="AO819" s="383">
        <v>0</v>
      </c>
      <c r="AP819" s="391"/>
      <c r="AQ819" s="384">
        <v>1</v>
      </c>
      <c r="AR819" s="117">
        <v>0</v>
      </c>
      <c r="AS819" s="123">
        <v>0</v>
      </c>
      <c r="AT819" s="384"/>
      <c r="AU819" s="383"/>
      <c r="AV819" s="384"/>
      <c r="AW819" s="383"/>
      <c r="AX819" s="126">
        <v>32</v>
      </c>
      <c r="AY819" s="384"/>
      <c r="AZ819" s="385"/>
      <c r="BA819" s="385"/>
      <c r="BB819" s="377">
        <v>0</v>
      </c>
      <c r="BC819" s="377">
        <v>0</v>
      </c>
      <c r="BD819" s="377">
        <v>0</v>
      </c>
      <c r="BE819" s="378"/>
      <c r="BF819" s="214">
        <v>5</v>
      </c>
      <c r="BG819" s="214">
        <v>15</v>
      </c>
      <c r="BH819" s="116"/>
      <c r="BI819" s="117"/>
      <c r="BJ819" s="378"/>
      <c r="BK819" s="378"/>
      <c r="BL819" s="117"/>
      <c r="BM819" s="374">
        <v>0</v>
      </c>
      <c r="BN819" s="384"/>
      <c r="BO819" s="384"/>
    </row>
    <row r="820" spans="1:67" ht="24" customHeight="1" x14ac:dyDescent="0.3">
      <c r="A820" s="380" t="s">
        <v>4671</v>
      </c>
      <c r="B820" s="381" t="s">
        <v>4672</v>
      </c>
      <c r="C820" s="382" t="s">
        <v>1539</v>
      </c>
      <c r="D820" s="367">
        <f t="shared" si="41"/>
        <v>44</v>
      </c>
      <c r="E820" s="368">
        <f t="shared" si="42"/>
        <v>19</v>
      </c>
      <c r="F820" s="368">
        <f t="shared" si="43"/>
        <v>4</v>
      </c>
      <c r="G820" s="368">
        <f t="shared" si="44"/>
        <v>0</v>
      </c>
      <c r="H820" s="368">
        <f t="shared" si="45"/>
        <v>0</v>
      </c>
      <c r="I820" s="368">
        <f t="shared" si="46"/>
        <v>0</v>
      </c>
      <c r="J820" s="368">
        <f t="shared" si="47"/>
        <v>0</v>
      </c>
      <c r="K820" s="368">
        <f t="shared" si="48"/>
        <v>0</v>
      </c>
      <c r="L820" s="368">
        <f t="shared" si="49"/>
        <v>0</v>
      </c>
      <c r="M820" s="369">
        <f t="shared" si="50"/>
        <v>0</v>
      </c>
      <c r="N820" s="370">
        <f t="shared" si="51"/>
        <v>67</v>
      </c>
      <c r="O820" s="371"/>
      <c r="P820" s="372">
        <f t="shared" si="39"/>
        <v>67</v>
      </c>
      <c r="Q820" s="373">
        <f t="shared" si="40"/>
        <v>165</v>
      </c>
      <c r="R820" s="374">
        <v>0</v>
      </c>
      <c r="S820" s="119"/>
      <c r="T820" s="119"/>
      <c r="U820" s="113"/>
      <c r="V820" s="113"/>
      <c r="W820" s="117">
        <v>0</v>
      </c>
      <c r="X820" s="123"/>
      <c r="Y820" s="113"/>
      <c r="Z820" s="119"/>
      <c r="AA820" s="119"/>
      <c r="AB820" s="113">
        <v>44</v>
      </c>
      <c r="AC820" s="113">
        <v>0</v>
      </c>
      <c r="AD820" s="117">
        <v>0</v>
      </c>
      <c r="AE820" s="214">
        <v>0</v>
      </c>
      <c r="AF820" s="388"/>
      <c r="AG820" s="388"/>
      <c r="AH820" s="124">
        <v>0</v>
      </c>
      <c r="AI820" s="117">
        <v>0</v>
      </c>
      <c r="AJ820" s="375">
        <v>0</v>
      </c>
      <c r="AK820" s="374"/>
      <c r="AL820" s="113"/>
      <c r="AM820" s="117">
        <v>0</v>
      </c>
      <c r="AN820" s="375">
        <v>0</v>
      </c>
      <c r="AO820" s="374">
        <v>0</v>
      </c>
      <c r="AP820" s="376"/>
      <c r="AQ820" s="119"/>
      <c r="AR820" s="117">
        <v>0</v>
      </c>
      <c r="AS820" s="387">
        <v>0</v>
      </c>
      <c r="AT820" s="119"/>
      <c r="AU820" s="374"/>
      <c r="AV820" s="119"/>
      <c r="AW820" s="374"/>
      <c r="AX820" s="126">
        <v>19</v>
      </c>
      <c r="AY820" s="119"/>
      <c r="AZ820" s="113"/>
      <c r="BA820" s="113"/>
      <c r="BB820" s="445">
        <v>0</v>
      </c>
      <c r="BC820" s="445">
        <v>0</v>
      </c>
      <c r="BD820" s="445">
        <v>0</v>
      </c>
      <c r="BE820" s="393"/>
      <c r="BF820" s="440"/>
      <c r="BG820" s="440">
        <v>4</v>
      </c>
      <c r="BH820" s="388"/>
      <c r="BI820" s="117"/>
      <c r="BJ820" s="393"/>
      <c r="BK820" s="393"/>
      <c r="BL820" s="117"/>
      <c r="BM820" s="374">
        <v>0</v>
      </c>
      <c r="BN820" s="119"/>
      <c r="BO820" s="119">
        <v>7</v>
      </c>
    </row>
    <row r="821" spans="1:67" ht="24" customHeight="1" x14ac:dyDescent="0.3">
      <c r="A821" s="380" t="s">
        <v>4673</v>
      </c>
      <c r="B821" s="381" t="s">
        <v>4674</v>
      </c>
      <c r="C821" s="382" t="s">
        <v>2043</v>
      </c>
      <c r="D821" s="367">
        <f t="shared" si="41"/>
        <v>5</v>
      </c>
      <c r="E821" s="368">
        <f t="shared" si="42"/>
        <v>0</v>
      </c>
      <c r="F821" s="368">
        <f t="shared" si="43"/>
        <v>0</v>
      </c>
      <c r="G821" s="368">
        <f t="shared" si="44"/>
        <v>0</v>
      </c>
      <c r="H821" s="368">
        <f t="shared" si="45"/>
        <v>0</v>
      </c>
      <c r="I821" s="368">
        <f t="shared" si="46"/>
        <v>0</v>
      </c>
      <c r="J821" s="368">
        <f t="shared" si="47"/>
        <v>0</v>
      </c>
      <c r="K821" s="368">
        <f t="shared" si="48"/>
        <v>0</v>
      </c>
      <c r="L821" s="368">
        <f t="shared" si="49"/>
        <v>0</v>
      </c>
      <c r="M821" s="369">
        <f t="shared" si="50"/>
        <v>0</v>
      </c>
      <c r="N821" s="370">
        <f t="shared" si="51"/>
        <v>5</v>
      </c>
      <c r="O821" s="371"/>
      <c r="P821" s="372">
        <f t="shared" si="39"/>
        <v>5</v>
      </c>
      <c r="Q821" s="373">
        <f t="shared" si="40"/>
        <v>781</v>
      </c>
      <c r="R821" s="383">
        <v>0</v>
      </c>
      <c r="S821" s="384"/>
      <c r="T821" s="384"/>
      <c r="U821" s="385"/>
      <c r="V821" s="385"/>
      <c r="W821" s="386">
        <v>0</v>
      </c>
      <c r="X821" s="387"/>
      <c r="Y821" s="385"/>
      <c r="Z821" s="384"/>
      <c r="AA821" s="384"/>
      <c r="AB821" s="385"/>
      <c r="AC821" s="385">
        <v>0</v>
      </c>
      <c r="AD821" s="117">
        <v>0</v>
      </c>
      <c r="AE821" s="109">
        <v>0</v>
      </c>
      <c r="AF821" s="388"/>
      <c r="AG821" s="388"/>
      <c r="AH821" s="124">
        <v>0</v>
      </c>
      <c r="AI821" s="117">
        <v>0</v>
      </c>
      <c r="AJ821" s="375">
        <v>0</v>
      </c>
      <c r="AK821" s="383"/>
      <c r="AL821" s="385"/>
      <c r="AM821" s="386">
        <v>0</v>
      </c>
      <c r="AN821" s="390">
        <v>0</v>
      </c>
      <c r="AO821" s="374">
        <v>0</v>
      </c>
      <c r="AP821" s="391"/>
      <c r="AQ821" s="384"/>
      <c r="AR821" s="386">
        <v>0</v>
      </c>
      <c r="AS821" s="123">
        <v>0</v>
      </c>
      <c r="AT821" s="384"/>
      <c r="AU821" s="374"/>
      <c r="AV821" s="384"/>
      <c r="AW821" s="374"/>
      <c r="AX821" s="392"/>
      <c r="AY821" s="384">
        <v>5</v>
      </c>
      <c r="AZ821" s="385"/>
      <c r="BA821" s="385"/>
      <c r="BB821" s="377">
        <v>0</v>
      </c>
      <c r="BC821" s="377">
        <v>0</v>
      </c>
      <c r="BD821" s="377">
        <v>0</v>
      </c>
      <c r="BE821" s="393"/>
      <c r="BF821" s="444"/>
      <c r="BG821" s="444"/>
      <c r="BH821" s="388"/>
      <c r="BI821" s="386"/>
      <c r="BJ821" s="393"/>
      <c r="BK821" s="393"/>
      <c r="BL821" s="386"/>
      <c r="BM821" s="374">
        <v>0</v>
      </c>
      <c r="BN821" s="384"/>
      <c r="BO821" s="384"/>
    </row>
    <row r="822" spans="1:67" ht="24" customHeight="1" x14ac:dyDescent="0.3">
      <c r="A822" s="380" t="s">
        <v>4675</v>
      </c>
      <c r="B822" s="442" t="s">
        <v>4676</v>
      </c>
      <c r="C822" s="443" t="s">
        <v>3777</v>
      </c>
      <c r="D822" s="367">
        <f t="shared" si="41"/>
        <v>5</v>
      </c>
      <c r="E822" s="368">
        <f t="shared" si="42"/>
        <v>0</v>
      </c>
      <c r="F822" s="368">
        <f t="shared" si="43"/>
        <v>0</v>
      </c>
      <c r="G822" s="368">
        <f t="shared" si="44"/>
        <v>0</v>
      </c>
      <c r="H822" s="368">
        <f t="shared" si="45"/>
        <v>0</v>
      </c>
      <c r="I822" s="368">
        <f t="shared" si="46"/>
        <v>0</v>
      </c>
      <c r="J822" s="368">
        <f t="shared" si="47"/>
        <v>0</v>
      </c>
      <c r="K822" s="368">
        <f t="shared" si="48"/>
        <v>0</v>
      </c>
      <c r="L822" s="368">
        <f t="shared" si="49"/>
        <v>0</v>
      </c>
      <c r="M822" s="369">
        <f t="shared" si="50"/>
        <v>0</v>
      </c>
      <c r="N822" s="370">
        <f t="shared" si="51"/>
        <v>5</v>
      </c>
      <c r="O822" s="371"/>
      <c r="P822" s="372">
        <f t="shared" si="39"/>
        <v>5</v>
      </c>
      <c r="Q822" s="373">
        <f t="shared" si="40"/>
        <v>781</v>
      </c>
      <c r="R822" s="374">
        <v>0</v>
      </c>
      <c r="S822" s="384"/>
      <c r="T822" s="384"/>
      <c r="U822" s="385"/>
      <c r="V822" s="385"/>
      <c r="W822" s="117">
        <v>0</v>
      </c>
      <c r="X822" s="123"/>
      <c r="Y822" s="385"/>
      <c r="Z822" s="384"/>
      <c r="AA822" s="384"/>
      <c r="AB822" s="385"/>
      <c r="AC822" s="385">
        <v>5</v>
      </c>
      <c r="AD822" s="117">
        <v>0</v>
      </c>
      <c r="AE822" s="109">
        <v>0</v>
      </c>
      <c r="AF822" s="116"/>
      <c r="AG822" s="116"/>
      <c r="AH822" s="124">
        <v>0</v>
      </c>
      <c r="AI822" s="117">
        <v>0</v>
      </c>
      <c r="AJ822" s="375">
        <v>0</v>
      </c>
      <c r="AK822" s="374"/>
      <c r="AL822" s="385"/>
      <c r="AM822" s="117">
        <v>0</v>
      </c>
      <c r="AN822" s="375">
        <v>0</v>
      </c>
      <c r="AO822" s="374">
        <v>0</v>
      </c>
      <c r="AP822" s="376"/>
      <c r="AQ822" s="384"/>
      <c r="AR822" s="386">
        <v>0</v>
      </c>
      <c r="AS822" s="123">
        <v>0</v>
      </c>
      <c r="AT822" s="384"/>
      <c r="AU822" s="374"/>
      <c r="AV822" s="384"/>
      <c r="AW822" s="374"/>
      <c r="AX822" s="392"/>
      <c r="AY822" s="384"/>
      <c r="AZ822" s="385"/>
      <c r="BA822" s="385"/>
      <c r="BB822" s="377">
        <v>0</v>
      </c>
      <c r="BC822" s="377">
        <v>0</v>
      </c>
      <c r="BD822" s="377">
        <v>0</v>
      </c>
      <c r="BE822" s="378"/>
      <c r="BF822" s="109"/>
      <c r="BG822" s="109"/>
      <c r="BH822" s="116"/>
      <c r="BI822" s="386"/>
      <c r="BJ822" s="378"/>
      <c r="BK822" s="378"/>
      <c r="BL822" s="386"/>
      <c r="BM822" s="374">
        <v>0</v>
      </c>
      <c r="BN822" s="384"/>
      <c r="BO822" s="384"/>
    </row>
    <row r="823" spans="1:67" ht="24" customHeight="1" x14ac:dyDescent="0.3">
      <c r="A823" s="364" t="s">
        <v>4677</v>
      </c>
      <c r="B823" s="365" t="s">
        <v>4678</v>
      </c>
      <c r="C823" s="366" t="s">
        <v>907</v>
      </c>
      <c r="D823" s="367">
        <f t="shared" si="41"/>
        <v>0</v>
      </c>
      <c r="E823" s="368">
        <f t="shared" si="42"/>
        <v>0</v>
      </c>
      <c r="F823" s="368">
        <f t="shared" si="43"/>
        <v>0</v>
      </c>
      <c r="G823" s="368">
        <f t="shared" si="44"/>
        <v>0</v>
      </c>
      <c r="H823" s="368">
        <f t="shared" si="45"/>
        <v>0</v>
      </c>
      <c r="I823" s="368">
        <f t="shared" si="46"/>
        <v>0</v>
      </c>
      <c r="J823" s="368">
        <f t="shared" si="47"/>
        <v>0</v>
      </c>
      <c r="K823" s="368">
        <f t="shared" si="48"/>
        <v>0</v>
      </c>
      <c r="L823" s="368">
        <f t="shared" si="49"/>
        <v>0</v>
      </c>
      <c r="M823" s="369">
        <f t="shared" si="50"/>
        <v>0</v>
      </c>
      <c r="N823" s="370">
        <f t="shared" si="51"/>
        <v>0</v>
      </c>
      <c r="O823" s="371"/>
      <c r="P823" s="372">
        <f t="shared" si="39"/>
        <v>0</v>
      </c>
      <c r="Q823" s="373" t="str">
        <f t="shared" si="40"/>
        <v/>
      </c>
      <c r="R823" s="383">
        <v>0</v>
      </c>
      <c r="S823" s="384"/>
      <c r="T823" s="384"/>
      <c r="U823" s="385"/>
      <c r="V823" s="385"/>
      <c r="W823" s="117">
        <v>0</v>
      </c>
      <c r="X823" s="123"/>
      <c r="Y823" s="385"/>
      <c r="Z823" s="384"/>
      <c r="AA823" s="384"/>
      <c r="AB823" s="385"/>
      <c r="AC823" s="113">
        <v>0</v>
      </c>
      <c r="AD823" s="117">
        <v>0</v>
      </c>
      <c r="AE823" s="109">
        <v>0</v>
      </c>
      <c r="AF823" s="116"/>
      <c r="AG823" s="116"/>
      <c r="AH823" s="124">
        <v>0</v>
      </c>
      <c r="AI823" s="117">
        <v>0</v>
      </c>
      <c r="AJ823" s="396">
        <v>0</v>
      </c>
      <c r="AK823" s="374"/>
      <c r="AL823" s="385"/>
      <c r="AM823" s="117">
        <v>0</v>
      </c>
      <c r="AN823" s="375">
        <v>0</v>
      </c>
      <c r="AO823" s="374">
        <v>0</v>
      </c>
      <c r="AP823" s="376"/>
      <c r="AQ823" s="384"/>
      <c r="AR823" s="117">
        <v>0</v>
      </c>
      <c r="AS823" s="123">
        <v>0</v>
      </c>
      <c r="AT823" s="384"/>
      <c r="AU823" s="374"/>
      <c r="AV823" s="384"/>
      <c r="AW823" s="374"/>
      <c r="AX823" s="126"/>
      <c r="AY823" s="384"/>
      <c r="AZ823" s="385"/>
      <c r="BA823" s="385"/>
      <c r="BB823" s="394">
        <v>0</v>
      </c>
      <c r="BC823" s="394">
        <v>0</v>
      </c>
      <c r="BD823" s="394">
        <v>0</v>
      </c>
      <c r="BE823" s="378"/>
      <c r="BF823" s="109"/>
      <c r="BG823" s="109"/>
      <c r="BH823" s="116"/>
      <c r="BI823" s="117"/>
      <c r="BJ823" s="378"/>
      <c r="BK823" s="378"/>
      <c r="BL823" s="117"/>
      <c r="BM823" s="374">
        <v>0</v>
      </c>
      <c r="BN823" s="384"/>
      <c r="BO823" s="384"/>
    </row>
    <row r="824" spans="1:67" ht="24" customHeight="1" x14ac:dyDescent="0.3">
      <c r="A824" s="379" t="s">
        <v>4679</v>
      </c>
      <c r="B824" s="365" t="s">
        <v>4680</v>
      </c>
      <c r="C824" s="366" t="s">
        <v>1178</v>
      </c>
      <c r="D824" s="367">
        <f t="shared" si="41"/>
        <v>0</v>
      </c>
      <c r="E824" s="368">
        <f t="shared" si="42"/>
        <v>0</v>
      </c>
      <c r="F824" s="368">
        <f t="shared" si="43"/>
        <v>0</v>
      </c>
      <c r="G824" s="368">
        <f t="shared" si="44"/>
        <v>0</v>
      </c>
      <c r="H824" s="368">
        <f t="shared" si="45"/>
        <v>0</v>
      </c>
      <c r="I824" s="368">
        <f t="shared" si="46"/>
        <v>0</v>
      </c>
      <c r="J824" s="368">
        <f t="shared" si="47"/>
        <v>0</v>
      </c>
      <c r="K824" s="368">
        <f t="shared" si="48"/>
        <v>0</v>
      </c>
      <c r="L824" s="368">
        <f t="shared" si="49"/>
        <v>0</v>
      </c>
      <c r="M824" s="369">
        <f t="shared" si="50"/>
        <v>0</v>
      </c>
      <c r="N824" s="370">
        <f t="shared" si="51"/>
        <v>0</v>
      </c>
      <c r="O824" s="371"/>
      <c r="P824" s="372">
        <f t="shared" si="39"/>
        <v>0</v>
      </c>
      <c r="Q824" s="373" t="str">
        <f t="shared" si="40"/>
        <v/>
      </c>
      <c r="R824" s="383">
        <v>0</v>
      </c>
      <c r="S824" s="119"/>
      <c r="T824" s="119"/>
      <c r="U824" s="113"/>
      <c r="V824" s="113"/>
      <c r="W824" s="117">
        <v>0</v>
      </c>
      <c r="X824" s="123"/>
      <c r="Y824" s="113"/>
      <c r="Z824" s="119"/>
      <c r="AA824" s="119"/>
      <c r="AB824" s="113"/>
      <c r="AC824" s="385">
        <v>0</v>
      </c>
      <c r="AD824" s="117">
        <v>0</v>
      </c>
      <c r="AE824" s="109">
        <v>0</v>
      </c>
      <c r="AF824" s="116"/>
      <c r="AG824" s="116"/>
      <c r="AH824" s="124">
        <v>0</v>
      </c>
      <c r="AI824" s="117">
        <v>0</v>
      </c>
      <c r="AJ824" s="375">
        <v>0</v>
      </c>
      <c r="AK824" s="374"/>
      <c r="AL824" s="113"/>
      <c r="AM824" s="386">
        <v>0</v>
      </c>
      <c r="AN824" s="390">
        <v>0</v>
      </c>
      <c r="AO824" s="374">
        <v>0</v>
      </c>
      <c r="AP824" s="376"/>
      <c r="AQ824" s="119"/>
      <c r="AR824" s="386">
        <v>0</v>
      </c>
      <c r="AS824" s="123">
        <v>0</v>
      </c>
      <c r="AT824" s="119"/>
      <c r="AU824" s="374"/>
      <c r="AV824" s="119"/>
      <c r="AW824" s="374"/>
      <c r="AX824" s="392"/>
      <c r="AY824" s="119"/>
      <c r="AZ824" s="113"/>
      <c r="BA824" s="113"/>
      <c r="BB824" s="377">
        <v>0</v>
      </c>
      <c r="BC824" s="377">
        <v>0</v>
      </c>
      <c r="BD824" s="377">
        <v>0</v>
      </c>
      <c r="BE824" s="378"/>
      <c r="BF824" s="109"/>
      <c r="BG824" s="109"/>
      <c r="BH824" s="116"/>
      <c r="BI824" s="386"/>
      <c r="BJ824" s="378"/>
      <c r="BK824" s="378"/>
      <c r="BL824" s="386"/>
      <c r="BM824" s="374">
        <v>0</v>
      </c>
      <c r="BN824" s="119"/>
      <c r="BO824" s="119"/>
    </row>
    <row r="825" spans="1:67" ht="24" customHeight="1" x14ac:dyDescent="0.3">
      <c r="A825" s="364" t="s">
        <v>4681</v>
      </c>
      <c r="B825" s="365" t="s">
        <v>4682</v>
      </c>
      <c r="C825" s="366" t="s">
        <v>907</v>
      </c>
      <c r="D825" s="367">
        <f t="shared" si="41"/>
        <v>24</v>
      </c>
      <c r="E825" s="368">
        <f t="shared" si="42"/>
        <v>10</v>
      </c>
      <c r="F825" s="368">
        <f t="shared" si="43"/>
        <v>10</v>
      </c>
      <c r="G825" s="368">
        <f t="shared" si="44"/>
        <v>7</v>
      </c>
      <c r="H825" s="368">
        <f t="shared" si="45"/>
        <v>7</v>
      </c>
      <c r="I825" s="368">
        <f t="shared" si="46"/>
        <v>5</v>
      </c>
      <c r="J825" s="368">
        <f t="shared" si="47"/>
        <v>5</v>
      </c>
      <c r="K825" s="368">
        <f t="shared" si="48"/>
        <v>5</v>
      </c>
      <c r="L825" s="368">
        <f t="shared" si="49"/>
        <v>1</v>
      </c>
      <c r="M825" s="369">
        <f t="shared" si="50"/>
        <v>1</v>
      </c>
      <c r="N825" s="370">
        <f t="shared" si="51"/>
        <v>75</v>
      </c>
      <c r="O825" s="371"/>
      <c r="P825" s="372">
        <f t="shared" si="39"/>
        <v>75</v>
      </c>
      <c r="Q825" s="373">
        <f t="shared" si="40"/>
        <v>156</v>
      </c>
      <c r="R825" s="374">
        <v>0</v>
      </c>
      <c r="S825" s="384"/>
      <c r="T825" s="384"/>
      <c r="U825" s="385"/>
      <c r="V825" s="385"/>
      <c r="W825" s="117">
        <v>5</v>
      </c>
      <c r="X825" s="123"/>
      <c r="Y825" s="385"/>
      <c r="Z825" s="384">
        <v>1</v>
      </c>
      <c r="AA825" s="384"/>
      <c r="AB825" s="385"/>
      <c r="AC825" s="385">
        <v>0</v>
      </c>
      <c r="AD825" s="117">
        <v>0</v>
      </c>
      <c r="AE825" s="109">
        <v>1</v>
      </c>
      <c r="AF825" s="116"/>
      <c r="AG825" s="116">
        <v>7</v>
      </c>
      <c r="AH825" s="124">
        <v>0</v>
      </c>
      <c r="AI825" s="117">
        <v>0</v>
      </c>
      <c r="AJ825" s="375">
        <v>0</v>
      </c>
      <c r="AK825" s="374">
        <v>5</v>
      </c>
      <c r="AL825" s="385"/>
      <c r="AM825" s="117">
        <v>0</v>
      </c>
      <c r="AN825" s="375">
        <v>10</v>
      </c>
      <c r="AO825" s="374">
        <v>7</v>
      </c>
      <c r="AP825" s="376"/>
      <c r="AQ825" s="384"/>
      <c r="AR825" s="117">
        <v>0</v>
      </c>
      <c r="AS825" s="123">
        <v>0</v>
      </c>
      <c r="AT825" s="384"/>
      <c r="AU825" s="374">
        <v>10</v>
      </c>
      <c r="AV825" s="384"/>
      <c r="AW825" s="374"/>
      <c r="AX825" s="126">
        <v>24</v>
      </c>
      <c r="AY825" s="384"/>
      <c r="AZ825" s="385"/>
      <c r="BA825" s="385"/>
      <c r="BB825" s="377">
        <v>0</v>
      </c>
      <c r="BC825" s="377">
        <v>0</v>
      </c>
      <c r="BD825" s="377">
        <v>0</v>
      </c>
      <c r="BE825" s="378"/>
      <c r="BF825" s="109">
        <v>5</v>
      </c>
      <c r="BG825" s="109"/>
      <c r="BH825" s="116"/>
      <c r="BI825" s="117"/>
      <c r="BJ825" s="378"/>
      <c r="BK825" s="378"/>
      <c r="BL825" s="117"/>
      <c r="BM825" s="374">
        <v>0</v>
      </c>
      <c r="BN825" s="384"/>
      <c r="BO825" s="384"/>
    </row>
    <row r="826" spans="1:67" ht="24" customHeight="1" x14ac:dyDescent="0.3">
      <c r="A826" s="379" t="s">
        <v>4683</v>
      </c>
      <c r="B826" s="365" t="s">
        <v>4684</v>
      </c>
      <c r="C826" s="366" t="s">
        <v>4685</v>
      </c>
      <c r="D826" s="367">
        <f t="shared" si="41"/>
        <v>0</v>
      </c>
      <c r="E826" s="368">
        <f t="shared" si="42"/>
        <v>0</v>
      </c>
      <c r="F826" s="368">
        <f t="shared" si="43"/>
        <v>0</v>
      </c>
      <c r="G826" s="368">
        <f t="shared" si="44"/>
        <v>0</v>
      </c>
      <c r="H826" s="368">
        <f t="shared" si="45"/>
        <v>0</v>
      </c>
      <c r="I826" s="368">
        <f t="shared" si="46"/>
        <v>0</v>
      </c>
      <c r="J826" s="368">
        <f t="shared" si="47"/>
        <v>0</v>
      </c>
      <c r="K826" s="368">
        <f t="shared" si="48"/>
        <v>0</v>
      </c>
      <c r="L826" s="368">
        <f t="shared" si="49"/>
        <v>0</v>
      </c>
      <c r="M826" s="369">
        <f t="shared" si="50"/>
        <v>0</v>
      </c>
      <c r="N826" s="370">
        <f t="shared" si="51"/>
        <v>0</v>
      </c>
      <c r="O826" s="371"/>
      <c r="P826" s="372">
        <f t="shared" si="39"/>
        <v>0</v>
      </c>
      <c r="Q826" s="373" t="str">
        <f t="shared" si="40"/>
        <v/>
      </c>
      <c r="R826" s="383">
        <v>0</v>
      </c>
      <c r="S826" s="119"/>
      <c r="T826" s="119"/>
      <c r="U826" s="113"/>
      <c r="V826" s="113"/>
      <c r="W826" s="117">
        <v>0</v>
      </c>
      <c r="X826" s="123"/>
      <c r="Y826" s="113"/>
      <c r="Z826" s="119"/>
      <c r="AA826" s="119"/>
      <c r="AB826" s="113"/>
      <c r="AC826" s="385">
        <v>0</v>
      </c>
      <c r="AD826" s="117">
        <v>0</v>
      </c>
      <c r="AE826" s="109">
        <v>0</v>
      </c>
      <c r="AF826" s="116"/>
      <c r="AG826" s="116"/>
      <c r="AH826" s="124">
        <v>0</v>
      </c>
      <c r="AI826" s="117">
        <v>0</v>
      </c>
      <c r="AJ826" s="375">
        <v>0</v>
      </c>
      <c r="AK826" s="374"/>
      <c r="AL826" s="113"/>
      <c r="AM826" s="117">
        <v>0</v>
      </c>
      <c r="AN826" s="375">
        <v>0</v>
      </c>
      <c r="AO826" s="374">
        <v>0</v>
      </c>
      <c r="AP826" s="376"/>
      <c r="AQ826" s="119"/>
      <c r="AR826" s="386">
        <v>0</v>
      </c>
      <c r="AS826" s="123">
        <v>0</v>
      </c>
      <c r="AT826" s="119"/>
      <c r="AU826" s="374"/>
      <c r="AV826" s="119"/>
      <c r="AW826" s="374"/>
      <c r="AX826" s="126"/>
      <c r="AY826" s="119"/>
      <c r="AZ826" s="113"/>
      <c r="BA826" s="113"/>
      <c r="BB826" s="377">
        <v>0</v>
      </c>
      <c r="BC826" s="377">
        <v>0</v>
      </c>
      <c r="BD826" s="377">
        <v>0</v>
      </c>
      <c r="BE826" s="378"/>
      <c r="BF826" s="440"/>
      <c r="BG826" s="440"/>
      <c r="BH826" s="116"/>
      <c r="BI826" s="386"/>
      <c r="BJ826" s="378"/>
      <c r="BK826" s="378"/>
      <c r="BL826" s="386"/>
      <c r="BM826" s="374">
        <v>0</v>
      </c>
      <c r="BN826" s="119"/>
      <c r="BO826" s="119"/>
    </row>
    <row r="827" spans="1:67" ht="24" customHeight="1" x14ac:dyDescent="0.3">
      <c r="A827" s="364">
        <v>741114</v>
      </c>
      <c r="B827" s="365" t="s">
        <v>4687</v>
      </c>
      <c r="C827" s="366" t="s">
        <v>124</v>
      </c>
      <c r="D827" s="367">
        <f t="shared" si="41"/>
        <v>15</v>
      </c>
      <c r="E827" s="368">
        <f t="shared" si="42"/>
        <v>10</v>
      </c>
      <c r="F827" s="368">
        <f t="shared" si="43"/>
        <v>0</v>
      </c>
      <c r="G827" s="368">
        <f t="shared" si="44"/>
        <v>0</v>
      </c>
      <c r="H827" s="368">
        <f t="shared" si="45"/>
        <v>0</v>
      </c>
      <c r="I827" s="368">
        <f t="shared" si="46"/>
        <v>0</v>
      </c>
      <c r="J827" s="368">
        <f t="shared" si="47"/>
        <v>0</v>
      </c>
      <c r="K827" s="368">
        <f t="shared" si="48"/>
        <v>0</v>
      </c>
      <c r="L827" s="368">
        <f t="shared" si="49"/>
        <v>0</v>
      </c>
      <c r="M827" s="369">
        <f t="shared" si="50"/>
        <v>0</v>
      </c>
      <c r="N827" s="370">
        <f t="shared" si="51"/>
        <v>25</v>
      </c>
      <c r="O827" s="371"/>
      <c r="P827" s="372">
        <f t="shared" si="39"/>
        <v>25</v>
      </c>
      <c r="Q827" s="373">
        <f t="shared" si="40"/>
        <v>356</v>
      </c>
      <c r="R827" s="374">
        <v>0</v>
      </c>
      <c r="S827" s="384"/>
      <c r="T827" s="384"/>
      <c r="U827" s="385"/>
      <c r="V827" s="385"/>
      <c r="W827" s="117">
        <v>0</v>
      </c>
      <c r="X827" s="123"/>
      <c r="Y827" s="385"/>
      <c r="Z827" s="384"/>
      <c r="AA827" s="384"/>
      <c r="AB827" s="385"/>
      <c r="AC827" s="113">
        <v>10</v>
      </c>
      <c r="AD827" s="386">
        <v>0</v>
      </c>
      <c r="AE827" s="109">
        <v>0</v>
      </c>
      <c r="AF827" s="116"/>
      <c r="AG827" s="116"/>
      <c r="AH827" s="389">
        <v>0</v>
      </c>
      <c r="AI827" s="386">
        <v>0</v>
      </c>
      <c r="AJ827" s="396">
        <v>0</v>
      </c>
      <c r="AK827" s="374"/>
      <c r="AL827" s="385"/>
      <c r="AM827" s="117">
        <v>0</v>
      </c>
      <c r="AN827" s="375">
        <v>0</v>
      </c>
      <c r="AO827" s="374">
        <v>0</v>
      </c>
      <c r="AP827" s="376"/>
      <c r="AQ827" s="384"/>
      <c r="AR827" s="117">
        <v>0</v>
      </c>
      <c r="AS827" s="123">
        <v>0</v>
      </c>
      <c r="AT827" s="384"/>
      <c r="AU827" s="374"/>
      <c r="AV827" s="384"/>
      <c r="AW827" s="374"/>
      <c r="AX827" s="126"/>
      <c r="AY827" s="384">
        <v>15</v>
      </c>
      <c r="AZ827" s="385"/>
      <c r="BA827" s="385"/>
      <c r="BB827" s="377">
        <v>0</v>
      </c>
      <c r="BC827" s="377">
        <v>0</v>
      </c>
      <c r="BD827" s="377">
        <v>0</v>
      </c>
      <c r="BE827" s="378"/>
      <c r="BF827" s="440"/>
      <c r="BG827" s="440"/>
      <c r="BH827" s="116"/>
      <c r="BI827" s="117"/>
      <c r="BJ827" s="378"/>
      <c r="BK827" s="378"/>
      <c r="BL827" s="117"/>
      <c r="BM827" s="383">
        <v>0</v>
      </c>
      <c r="BN827" s="384"/>
      <c r="BO827" s="384"/>
    </row>
    <row r="828" spans="1:67" ht="24" customHeight="1" x14ac:dyDescent="0.3">
      <c r="A828" s="364" t="s">
        <v>4688</v>
      </c>
      <c r="B828" s="365" t="s">
        <v>4689</v>
      </c>
      <c r="C828" s="366" t="s">
        <v>2391</v>
      </c>
      <c r="D828" s="367">
        <f t="shared" si="41"/>
        <v>0</v>
      </c>
      <c r="E828" s="368">
        <f t="shared" si="42"/>
        <v>0</v>
      </c>
      <c r="F828" s="368">
        <f t="shared" si="43"/>
        <v>0</v>
      </c>
      <c r="G828" s="368">
        <f t="shared" si="44"/>
        <v>0</v>
      </c>
      <c r="H828" s="368">
        <f t="shared" si="45"/>
        <v>0</v>
      </c>
      <c r="I828" s="368">
        <f t="shared" si="46"/>
        <v>0</v>
      </c>
      <c r="J828" s="368">
        <f t="shared" si="47"/>
        <v>0</v>
      </c>
      <c r="K828" s="368">
        <f t="shared" si="48"/>
        <v>0</v>
      </c>
      <c r="L828" s="368">
        <f t="shared" si="49"/>
        <v>0</v>
      </c>
      <c r="M828" s="369">
        <f t="shared" si="50"/>
        <v>0</v>
      </c>
      <c r="N828" s="370">
        <f t="shared" si="51"/>
        <v>0</v>
      </c>
      <c r="O828" s="371"/>
      <c r="P828" s="372">
        <f t="shared" si="39"/>
        <v>0</v>
      </c>
      <c r="Q828" s="373" t="str">
        <f t="shared" si="40"/>
        <v/>
      </c>
      <c r="R828" s="374">
        <v>0</v>
      </c>
      <c r="S828" s="119"/>
      <c r="T828" s="119"/>
      <c r="U828" s="113"/>
      <c r="V828" s="113"/>
      <c r="W828" s="117">
        <v>0</v>
      </c>
      <c r="X828" s="123"/>
      <c r="Y828" s="113"/>
      <c r="Z828" s="119"/>
      <c r="AA828" s="119"/>
      <c r="AB828" s="113"/>
      <c r="AC828" s="385">
        <v>0</v>
      </c>
      <c r="AD828" s="386">
        <v>0</v>
      </c>
      <c r="AE828" s="109">
        <v>0</v>
      </c>
      <c r="AF828" s="116"/>
      <c r="AG828" s="116"/>
      <c r="AH828" s="124">
        <v>0</v>
      </c>
      <c r="AI828" s="386">
        <v>0</v>
      </c>
      <c r="AJ828" s="396">
        <v>0</v>
      </c>
      <c r="AK828" s="374"/>
      <c r="AL828" s="113"/>
      <c r="AM828" s="117">
        <v>0</v>
      </c>
      <c r="AN828" s="375">
        <v>0</v>
      </c>
      <c r="AO828" s="383">
        <v>0</v>
      </c>
      <c r="AP828" s="376"/>
      <c r="AQ828" s="119"/>
      <c r="AR828" s="386">
        <v>0</v>
      </c>
      <c r="AS828" s="123">
        <v>0</v>
      </c>
      <c r="AT828" s="119"/>
      <c r="AU828" s="383"/>
      <c r="AV828" s="119"/>
      <c r="AW828" s="383"/>
      <c r="AX828" s="126"/>
      <c r="AY828" s="119"/>
      <c r="AZ828" s="113"/>
      <c r="BA828" s="113"/>
      <c r="BB828" s="377">
        <v>0</v>
      </c>
      <c r="BC828" s="377">
        <v>0</v>
      </c>
      <c r="BD828" s="377">
        <v>0</v>
      </c>
      <c r="BE828" s="378"/>
      <c r="BF828" s="444"/>
      <c r="BG828" s="444"/>
      <c r="BH828" s="116"/>
      <c r="BI828" s="386"/>
      <c r="BJ828" s="378"/>
      <c r="BK828" s="378"/>
      <c r="BL828" s="386"/>
      <c r="BM828" s="374">
        <v>0</v>
      </c>
      <c r="BN828" s="119"/>
      <c r="BO828" s="119"/>
    </row>
    <row r="829" spans="1:67" ht="24" customHeight="1" x14ac:dyDescent="0.3">
      <c r="A829" s="364" t="s">
        <v>4692</v>
      </c>
      <c r="B829" s="365" t="s">
        <v>4693</v>
      </c>
      <c r="C829" s="366" t="s">
        <v>405</v>
      </c>
      <c r="D829" s="367">
        <f t="shared" si="41"/>
        <v>9</v>
      </c>
      <c r="E829" s="368">
        <f t="shared" si="42"/>
        <v>0</v>
      </c>
      <c r="F829" s="368">
        <f t="shared" si="43"/>
        <v>0</v>
      </c>
      <c r="G829" s="368">
        <f t="shared" si="44"/>
        <v>0</v>
      </c>
      <c r="H829" s="368">
        <f t="shared" si="45"/>
        <v>0</v>
      </c>
      <c r="I829" s="368">
        <f t="shared" si="46"/>
        <v>0</v>
      </c>
      <c r="J829" s="368">
        <f t="shared" si="47"/>
        <v>0</v>
      </c>
      <c r="K829" s="368">
        <f t="shared" si="48"/>
        <v>0</v>
      </c>
      <c r="L829" s="368">
        <f t="shared" si="49"/>
        <v>0</v>
      </c>
      <c r="M829" s="369">
        <f t="shared" si="50"/>
        <v>0</v>
      </c>
      <c r="N829" s="370">
        <f t="shared" si="51"/>
        <v>9</v>
      </c>
      <c r="O829" s="371"/>
      <c r="P829" s="372">
        <f t="shared" si="39"/>
        <v>9</v>
      </c>
      <c r="Q829" s="373">
        <f t="shared" si="40"/>
        <v>659</v>
      </c>
      <c r="R829" s="374">
        <v>0</v>
      </c>
      <c r="S829" s="119"/>
      <c r="T829" s="119"/>
      <c r="U829" s="113"/>
      <c r="V829" s="113"/>
      <c r="W829" s="117">
        <v>0</v>
      </c>
      <c r="X829" s="123"/>
      <c r="Y829" s="113"/>
      <c r="Z829" s="119"/>
      <c r="AA829" s="119"/>
      <c r="AB829" s="113"/>
      <c r="AC829" s="113">
        <v>9</v>
      </c>
      <c r="AD829" s="117">
        <v>0</v>
      </c>
      <c r="AE829" s="214">
        <v>0</v>
      </c>
      <c r="AF829" s="116"/>
      <c r="AG829" s="116"/>
      <c r="AH829" s="389">
        <v>0</v>
      </c>
      <c r="AI829" s="117">
        <v>0</v>
      </c>
      <c r="AJ829" s="375">
        <v>0</v>
      </c>
      <c r="AK829" s="374"/>
      <c r="AL829" s="113"/>
      <c r="AM829" s="117">
        <v>0</v>
      </c>
      <c r="AN829" s="396">
        <v>0</v>
      </c>
      <c r="AO829" s="374">
        <v>0</v>
      </c>
      <c r="AP829" s="376"/>
      <c r="AQ829" s="119"/>
      <c r="AR829" s="117">
        <v>0</v>
      </c>
      <c r="AS829" s="123">
        <v>0</v>
      </c>
      <c r="AT829" s="119"/>
      <c r="AU829" s="374"/>
      <c r="AV829" s="119"/>
      <c r="AW829" s="374"/>
      <c r="AX829" s="392"/>
      <c r="AY829" s="119"/>
      <c r="AZ829" s="113"/>
      <c r="BA829" s="113"/>
      <c r="BB829" s="394">
        <v>0</v>
      </c>
      <c r="BC829" s="394">
        <v>0</v>
      </c>
      <c r="BD829" s="394">
        <v>0</v>
      </c>
      <c r="BE829" s="378"/>
      <c r="BF829" s="444"/>
      <c r="BG829" s="444"/>
      <c r="BH829" s="116"/>
      <c r="BI829" s="117"/>
      <c r="BJ829" s="378"/>
      <c r="BK829" s="378"/>
      <c r="BL829" s="117"/>
      <c r="BM829" s="383">
        <v>0</v>
      </c>
      <c r="BN829" s="119"/>
      <c r="BO829" s="119"/>
    </row>
    <row r="830" spans="1:67" ht="24" customHeight="1" x14ac:dyDescent="0.3">
      <c r="A830" s="380" t="s">
        <v>4690</v>
      </c>
      <c r="B830" s="381" t="s">
        <v>5718</v>
      </c>
      <c r="C830" s="382" t="s">
        <v>2370</v>
      </c>
      <c r="D830" s="367">
        <f t="shared" si="41"/>
        <v>13</v>
      </c>
      <c r="E830" s="368">
        <f t="shared" si="42"/>
        <v>0</v>
      </c>
      <c r="F830" s="368">
        <f t="shared" si="43"/>
        <v>0</v>
      </c>
      <c r="G830" s="368">
        <f t="shared" si="44"/>
        <v>0</v>
      </c>
      <c r="H830" s="368">
        <f t="shared" si="45"/>
        <v>0</v>
      </c>
      <c r="I830" s="368">
        <f t="shared" si="46"/>
        <v>0</v>
      </c>
      <c r="J830" s="368">
        <f t="shared" si="47"/>
        <v>0</v>
      </c>
      <c r="K830" s="368">
        <f t="shared" si="48"/>
        <v>0</v>
      </c>
      <c r="L830" s="368">
        <f t="shared" si="49"/>
        <v>0</v>
      </c>
      <c r="M830" s="369">
        <f t="shared" si="50"/>
        <v>0</v>
      </c>
      <c r="N830" s="370">
        <f t="shared" si="51"/>
        <v>13</v>
      </c>
      <c r="O830" s="371"/>
      <c r="P830" s="372">
        <f t="shared" ref="P830:P1084" si="52">N830+(O830*100)</f>
        <v>13</v>
      </c>
      <c r="Q830" s="373">
        <f t="shared" ref="Q830:Q1084" si="53">IF(P830=0,"",RANK(P830,P:P,0))</f>
        <v>559</v>
      </c>
      <c r="R830" s="383">
        <v>0</v>
      </c>
      <c r="S830" s="119"/>
      <c r="T830" s="119"/>
      <c r="U830" s="113"/>
      <c r="V830" s="113"/>
      <c r="W830" s="117">
        <v>0</v>
      </c>
      <c r="X830" s="123"/>
      <c r="Y830" s="113"/>
      <c r="Z830" s="119"/>
      <c r="AA830" s="119"/>
      <c r="AB830" s="113"/>
      <c r="AC830" s="113">
        <v>0</v>
      </c>
      <c r="AD830" s="117">
        <v>0</v>
      </c>
      <c r="AE830" s="109">
        <v>0</v>
      </c>
      <c r="AF830" s="388"/>
      <c r="AG830" s="388"/>
      <c r="AH830" s="124">
        <v>0</v>
      </c>
      <c r="AI830" s="117">
        <v>0</v>
      </c>
      <c r="AJ830" s="375">
        <v>0</v>
      </c>
      <c r="AK830" s="374"/>
      <c r="AL830" s="113"/>
      <c r="AM830" s="117">
        <v>0</v>
      </c>
      <c r="AN830" s="375">
        <v>0</v>
      </c>
      <c r="AO830" s="374">
        <v>0</v>
      </c>
      <c r="AP830" s="376"/>
      <c r="AQ830" s="119"/>
      <c r="AR830" s="117">
        <v>0</v>
      </c>
      <c r="AS830" s="123">
        <v>0</v>
      </c>
      <c r="AT830" s="119"/>
      <c r="AU830" s="374"/>
      <c r="AV830" s="119"/>
      <c r="AW830" s="374"/>
      <c r="AX830" s="392"/>
      <c r="AY830" s="119">
        <v>13</v>
      </c>
      <c r="AZ830" s="113"/>
      <c r="BA830" s="113"/>
      <c r="BB830" s="394">
        <v>0</v>
      </c>
      <c r="BC830" s="394">
        <v>0</v>
      </c>
      <c r="BD830" s="394">
        <v>0</v>
      </c>
      <c r="BE830" s="393"/>
      <c r="BF830" s="109"/>
      <c r="BG830" s="109"/>
      <c r="BH830" s="388"/>
      <c r="BI830" s="117"/>
      <c r="BJ830" s="393"/>
      <c r="BK830" s="393"/>
      <c r="BL830" s="117"/>
      <c r="BM830" s="374">
        <v>0</v>
      </c>
      <c r="BN830" s="119"/>
      <c r="BO830" s="119"/>
    </row>
    <row r="831" spans="1:67" ht="24" customHeight="1" x14ac:dyDescent="0.3">
      <c r="A831" s="364">
        <v>840331</v>
      </c>
      <c r="B831" s="365" t="s">
        <v>4695</v>
      </c>
      <c r="C831" s="366" t="s">
        <v>2863</v>
      </c>
      <c r="D831" s="367">
        <f t="shared" si="41"/>
        <v>0</v>
      </c>
      <c r="E831" s="368">
        <f t="shared" si="42"/>
        <v>0</v>
      </c>
      <c r="F831" s="368">
        <f t="shared" si="43"/>
        <v>0</v>
      </c>
      <c r="G831" s="368">
        <f t="shared" si="44"/>
        <v>0</v>
      </c>
      <c r="H831" s="368">
        <f t="shared" si="45"/>
        <v>0</v>
      </c>
      <c r="I831" s="368">
        <f t="shared" si="46"/>
        <v>0</v>
      </c>
      <c r="J831" s="368">
        <f t="shared" si="47"/>
        <v>0</v>
      </c>
      <c r="K831" s="368">
        <f t="shared" si="48"/>
        <v>0</v>
      </c>
      <c r="L831" s="368">
        <f t="shared" si="49"/>
        <v>0</v>
      </c>
      <c r="M831" s="369">
        <f t="shared" si="50"/>
        <v>0</v>
      </c>
      <c r="N831" s="370">
        <f t="shared" si="51"/>
        <v>0</v>
      </c>
      <c r="O831" s="371"/>
      <c r="P831" s="372">
        <f t="shared" si="52"/>
        <v>0</v>
      </c>
      <c r="Q831" s="373" t="str">
        <f t="shared" si="53"/>
        <v/>
      </c>
      <c r="R831" s="374">
        <v>0</v>
      </c>
      <c r="S831" s="119"/>
      <c r="T831" s="119"/>
      <c r="U831" s="113"/>
      <c r="V831" s="113"/>
      <c r="W831" s="386">
        <v>0</v>
      </c>
      <c r="X831" s="123"/>
      <c r="Y831" s="113"/>
      <c r="Z831" s="119"/>
      <c r="AA831" s="119"/>
      <c r="AB831" s="113"/>
      <c r="AC831" s="385">
        <v>0</v>
      </c>
      <c r="AD831" s="386">
        <v>0</v>
      </c>
      <c r="AE831" s="214">
        <v>0</v>
      </c>
      <c r="AF831" s="116"/>
      <c r="AG831" s="116"/>
      <c r="AH831" s="124">
        <v>0</v>
      </c>
      <c r="AI831" s="386">
        <v>0</v>
      </c>
      <c r="AJ831" s="396">
        <v>0</v>
      </c>
      <c r="AK831" s="374"/>
      <c r="AL831" s="113"/>
      <c r="AM831" s="117">
        <v>0</v>
      </c>
      <c r="AN831" s="375">
        <v>0</v>
      </c>
      <c r="AO831" s="383">
        <v>0</v>
      </c>
      <c r="AP831" s="376"/>
      <c r="AQ831" s="119"/>
      <c r="AR831" s="117">
        <v>0</v>
      </c>
      <c r="AS831" s="387">
        <v>0</v>
      </c>
      <c r="AT831" s="119"/>
      <c r="AU831" s="383"/>
      <c r="AV831" s="119"/>
      <c r="AW831" s="383"/>
      <c r="AX831" s="126"/>
      <c r="AY831" s="119"/>
      <c r="AZ831" s="113"/>
      <c r="BA831" s="113"/>
      <c r="BB831" s="377">
        <v>0</v>
      </c>
      <c r="BC831" s="377">
        <v>0</v>
      </c>
      <c r="BD831" s="377">
        <v>0</v>
      </c>
      <c r="BE831" s="378"/>
      <c r="BF831" s="109"/>
      <c r="BG831" s="109"/>
      <c r="BH831" s="116"/>
      <c r="BI831" s="117"/>
      <c r="BJ831" s="378"/>
      <c r="BK831" s="378"/>
      <c r="BL831" s="117"/>
      <c r="BM831" s="383">
        <v>0</v>
      </c>
      <c r="BN831" s="119"/>
      <c r="BO831" s="119"/>
    </row>
    <row r="832" spans="1:67" ht="24" customHeight="1" x14ac:dyDescent="0.3">
      <c r="A832" s="364" t="s">
        <v>4696</v>
      </c>
      <c r="B832" s="365" t="s">
        <v>4697</v>
      </c>
      <c r="C832" s="366" t="s">
        <v>405</v>
      </c>
      <c r="D832" s="367">
        <f t="shared" si="41"/>
        <v>6</v>
      </c>
      <c r="E832" s="368">
        <f t="shared" si="42"/>
        <v>0</v>
      </c>
      <c r="F832" s="368">
        <f t="shared" si="43"/>
        <v>0</v>
      </c>
      <c r="G832" s="368">
        <f t="shared" si="44"/>
        <v>0</v>
      </c>
      <c r="H832" s="368">
        <f t="shared" si="45"/>
        <v>0</v>
      </c>
      <c r="I832" s="368">
        <f t="shared" si="46"/>
        <v>0</v>
      </c>
      <c r="J832" s="368">
        <f t="shared" si="47"/>
        <v>0</v>
      </c>
      <c r="K832" s="368">
        <f t="shared" si="48"/>
        <v>0</v>
      </c>
      <c r="L832" s="368">
        <f t="shared" si="49"/>
        <v>0</v>
      </c>
      <c r="M832" s="369">
        <f t="shared" si="50"/>
        <v>0</v>
      </c>
      <c r="N832" s="370">
        <f t="shared" si="51"/>
        <v>6</v>
      </c>
      <c r="O832" s="371"/>
      <c r="P832" s="372">
        <f t="shared" si="52"/>
        <v>6</v>
      </c>
      <c r="Q832" s="373">
        <f t="shared" si="53"/>
        <v>727</v>
      </c>
      <c r="R832" s="374">
        <v>0</v>
      </c>
      <c r="S832" s="119"/>
      <c r="T832" s="119"/>
      <c r="U832" s="113"/>
      <c r="V832" s="113"/>
      <c r="W832" s="386">
        <v>0</v>
      </c>
      <c r="X832" s="387"/>
      <c r="Y832" s="113"/>
      <c r="Z832" s="119"/>
      <c r="AA832" s="119"/>
      <c r="AB832" s="113"/>
      <c r="AC832" s="113">
        <v>0</v>
      </c>
      <c r="AD832" s="117">
        <v>0</v>
      </c>
      <c r="AE832" s="109">
        <v>0</v>
      </c>
      <c r="AF832" s="116"/>
      <c r="AG832" s="116"/>
      <c r="AH832" s="124">
        <v>0</v>
      </c>
      <c r="AI832" s="117">
        <v>0</v>
      </c>
      <c r="AJ832" s="375">
        <v>0</v>
      </c>
      <c r="AK832" s="383"/>
      <c r="AL832" s="113"/>
      <c r="AM832" s="117">
        <v>0</v>
      </c>
      <c r="AN832" s="375">
        <v>0</v>
      </c>
      <c r="AO832" s="374">
        <v>0</v>
      </c>
      <c r="AP832" s="391"/>
      <c r="AQ832" s="119"/>
      <c r="AR832" s="117">
        <v>0</v>
      </c>
      <c r="AS832" s="123">
        <v>0</v>
      </c>
      <c r="AT832" s="119"/>
      <c r="AU832" s="374"/>
      <c r="AV832" s="119"/>
      <c r="AW832" s="374"/>
      <c r="AX832" s="392"/>
      <c r="AY832" s="119">
        <v>6</v>
      </c>
      <c r="AZ832" s="113"/>
      <c r="BA832" s="113"/>
      <c r="BB832" s="377">
        <v>0</v>
      </c>
      <c r="BC832" s="377">
        <v>0</v>
      </c>
      <c r="BD832" s="377">
        <v>0</v>
      </c>
      <c r="BE832" s="378"/>
      <c r="BF832" s="440"/>
      <c r="BG832" s="440"/>
      <c r="BH832" s="116"/>
      <c r="BI832" s="117"/>
      <c r="BJ832" s="378"/>
      <c r="BK832" s="378"/>
      <c r="BL832" s="117"/>
      <c r="BM832" s="374">
        <v>0</v>
      </c>
      <c r="BN832" s="119"/>
      <c r="BO832" s="119"/>
    </row>
    <row r="833" spans="1:67" ht="24" customHeight="1" x14ac:dyDescent="0.3">
      <c r="A833" s="379" t="s">
        <v>4698</v>
      </c>
      <c r="B833" s="365" t="s">
        <v>4699</v>
      </c>
      <c r="C833" s="366" t="s">
        <v>71</v>
      </c>
      <c r="D833" s="367">
        <f t="shared" si="41"/>
        <v>8</v>
      </c>
      <c r="E833" s="368">
        <f t="shared" si="42"/>
        <v>0</v>
      </c>
      <c r="F833" s="368">
        <f t="shared" si="43"/>
        <v>0</v>
      </c>
      <c r="G833" s="368">
        <f t="shared" si="44"/>
        <v>0</v>
      </c>
      <c r="H833" s="368">
        <f t="shared" si="45"/>
        <v>0</v>
      </c>
      <c r="I833" s="368">
        <f t="shared" si="46"/>
        <v>0</v>
      </c>
      <c r="J833" s="368">
        <f t="shared" si="47"/>
        <v>0</v>
      </c>
      <c r="K833" s="368">
        <f t="shared" si="48"/>
        <v>0</v>
      </c>
      <c r="L833" s="368">
        <f t="shared" si="49"/>
        <v>0</v>
      </c>
      <c r="M833" s="369">
        <f t="shared" si="50"/>
        <v>0</v>
      </c>
      <c r="N833" s="370">
        <f t="shared" si="51"/>
        <v>8</v>
      </c>
      <c r="O833" s="371"/>
      <c r="P833" s="372">
        <f t="shared" si="52"/>
        <v>8</v>
      </c>
      <c r="Q833" s="373">
        <f t="shared" si="53"/>
        <v>701</v>
      </c>
      <c r="R833" s="383">
        <v>0</v>
      </c>
      <c r="S833" s="119"/>
      <c r="T833" s="119"/>
      <c r="U833" s="113"/>
      <c r="V833" s="113"/>
      <c r="W833" s="117">
        <v>0</v>
      </c>
      <c r="X833" s="123"/>
      <c r="Y833" s="113"/>
      <c r="Z833" s="119"/>
      <c r="AA833" s="119"/>
      <c r="AB833" s="113"/>
      <c r="AC833" s="113">
        <v>8</v>
      </c>
      <c r="AD833" s="117">
        <v>0</v>
      </c>
      <c r="AE833" s="214">
        <v>0</v>
      </c>
      <c r="AF833" s="116"/>
      <c r="AG833" s="116"/>
      <c r="AH833" s="389">
        <v>0</v>
      </c>
      <c r="AI833" s="117">
        <v>0</v>
      </c>
      <c r="AJ833" s="396">
        <v>0</v>
      </c>
      <c r="AK833" s="374"/>
      <c r="AL833" s="113"/>
      <c r="AM833" s="117">
        <v>0</v>
      </c>
      <c r="AN833" s="375">
        <v>0</v>
      </c>
      <c r="AO833" s="374">
        <v>0</v>
      </c>
      <c r="AP833" s="376"/>
      <c r="AQ833" s="119"/>
      <c r="AR833" s="117">
        <v>0</v>
      </c>
      <c r="AS833" s="387">
        <v>0</v>
      </c>
      <c r="AT833" s="119"/>
      <c r="AU833" s="374"/>
      <c r="AV833" s="119"/>
      <c r="AW833" s="374"/>
      <c r="AX833" s="126"/>
      <c r="AY833" s="119"/>
      <c r="AZ833" s="113"/>
      <c r="BA833" s="113"/>
      <c r="BB833" s="377">
        <v>0</v>
      </c>
      <c r="BC833" s="377">
        <v>0</v>
      </c>
      <c r="BD833" s="377">
        <v>0</v>
      </c>
      <c r="BE833" s="378"/>
      <c r="BF833" s="440"/>
      <c r="BG833" s="440"/>
      <c r="BH833" s="116"/>
      <c r="BI833" s="117"/>
      <c r="BJ833" s="378"/>
      <c r="BK833" s="378"/>
      <c r="BL833" s="117"/>
      <c r="BM833" s="383">
        <v>0</v>
      </c>
      <c r="BN833" s="119"/>
      <c r="BO833" s="119"/>
    </row>
    <row r="834" spans="1:67" ht="24" customHeight="1" x14ac:dyDescent="0.3">
      <c r="A834" s="364" t="s">
        <v>4700</v>
      </c>
      <c r="B834" s="438" t="s">
        <v>4701</v>
      </c>
      <c r="C834" s="439" t="s">
        <v>174</v>
      </c>
      <c r="D834" s="367">
        <f t="shared" si="41"/>
        <v>6</v>
      </c>
      <c r="E834" s="368">
        <f t="shared" si="42"/>
        <v>0</v>
      </c>
      <c r="F834" s="368">
        <f t="shared" si="43"/>
        <v>0</v>
      </c>
      <c r="G834" s="368">
        <f t="shared" si="44"/>
        <v>0</v>
      </c>
      <c r="H834" s="368">
        <f t="shared" si="45"/>
        <v>0</v>
      </c>
      <c r="I834" s="368">
        <f t="shared" si="46"/>
        <v>0</v>
      </c>
      <c r="J834" s="368">
        <f t="shared" si="47"/>
        <v>0</v>
      </c>
      <c r="K834" s="368">
        <f t="shared" si="48"/>
        <v>0</v>
      </c>
      <c r="L834" s="368">
        <f t="shared" si="49"/>
        <v>0</v>
      </c>
      <c r="M834" s="369">
        <f t="shared" si="50"/>
        <v>0</v>
      </c>
      <c r="N834" s="370">
        <f t="shared" si="51"/>
        <v>6</v>
      </c>
      <c r="O834" s="371"/>
      <c r="P834" s="372">
        <f t="shared" si="52"/>
        <v>6</v>
      </c>
      <c r="Q834" s="373">
        <f t="shared" si="53"/>
        <v>727</v>
      </c>
      <c r="R834" s="374">
        <v>0</v>
      </c>
      <c r="S834" s="119"/>
      <c r="T834" s="119"/>
      <c r="U834" s="113"/>
      <c r="V834" s="113"/>
      <c r="W834" s="386">
        <v>0</v>
      </c>
      <c r="X834" s="387"/>
      <c r="Y834" s="113"/>
      <c r="Z834" s="119"/>
      <c r="AA834" s="119"/>
      <c r="AB834" s="113"/>
      <c r="AC834" s="113">
        <v>6</v>
      </c>
      <c r="AD834" s="117">
        <v>0</v>
      </c>
      <c r="AE834" s="109">
        <v>0</v>
      </c>
      <c r="AF834" s="388"/>
      <c r="AG834" s="388"/>
      <c r="AH834" s="124">
        <v>0</v>
      </c>
      <c r="AI834" s="117">
        <v>0</v>
      </c>
      <c r="AJ834" s="375">
        <v>0</v>
      </c>
      <c r="AK834" s="383"/>
      <c r="AL834" s="113"/>
      <c r="AM834" s="386">
        <v>0</v>
      </c>
      <c r="AN834" s="396">
        <v>0</v>
      </c>
      <c r="AO834" s="383">
        <v>0</v>
      </c>
      <c r="AP834" s="391"/>
      <c r="AQ834" s="119"/>
      <c r="AR834" s="117">
        <v>0</v>
      </c>
      <c r="AS834" s="387">
        <v>0</v>
      </c>
      <c r="AT834" s="119"/>
      <c r="AU834" s="383"/>
      <c r="AV834" s="119"/>
      <c r="AW834" s="383"/>
      <c r="AX834" s="126"/>
      <c r="AY834" s="119"/>
      <c r="AZ834" s="113"/>
      <c r="BA834" s="113"/>
      <c r="BB834" s="377">
        <v>0</v>
      </c>
      <c r="BC834" s="377">
        <v>0</v>
      </c>
      <c r="BD834" s="377">
        <v>0</v>
      </c>
      <c r="BE834" s="393"/>
      <c r="BF834" s="444"/>
      <c r="BG834" s="444"/>
      <c r="BH834" s="388"/>
      <c r="BI834" s="117"/>
      <c r="BJ834" s="393"/>
      <c r="BK834" s="393"/>
      <c r="BL834" s="117"/>
      <c r="BM834" s="374">
        <v>0</v>
      </c>
      <c r="BN834" s="119"/>
      <c r="BO834" s="119"/>
    </row>
    <row r="835" spans="1:67" ht="24" customHeight="1" x14ac:dyDescent="0.3">
      <c r="A835" s="364" t="s">
        <v>4702</v>
      </c>
      <c r="B835" s="365" t="s">
        <v>4703</v>
      </c>
      <c r="C835" s="366" t="s">
        <v>2551</v>
      </c>
      <c r="D835" s="367">
        <f t="shared" si="41"/>
        <v>7</v>
      </c>
      <c r="E835" s="368">
        <f t="shared" si="42"/>
        <v>5</v>
      </c>
      <c r="F835" s="368">
        <f t="shared" si="43"/>
        <v>5</v>
      </c>
      <c r="G835" s="368">
        <f t="shared" si="44"/>
        <v>1</v>
      </c>
      <c r="H835" s="368">
        <f t="shared" si="45"/>
        <v>0</v>
      </c>
      <c r="I835" s="368">
        <f t="shared" si="46"/>
        <v>0</v>
      </c>
      <c r="J835" s="368">
        <f t="shared" si="47"/>
        <v>0</v>
      </c>
      <c r="K835" s="368">
        <f t="shared" si="48"/>
        <v>0</v>
      </c>
      <c r="L835" s="368">
        <f t="shared" si="49"/>
        <v>0</v>
      </c>
      <c r="M835" s="369">
        <f t="shared" si="50"/>
        <v>0</v>
      </c>
      <c r="N835" s="370">
        <f t="shared" si="51"/>
        <v>18</v>
      </c>
      <c r="O835" s="371"/>
      <c r="P835" s="372">
        <f t="shared" si="52"/>
        <v>18</v>
      </c>
      <c r="Q835" s="373">
        <f t="shared" si="53"/>
        <v>449</v>
      </c>
      <c r="R835" s="374">
        <v>0</v>
      </c>
      <c r="S835" s="119">
        <v>5</v>
      </c>
      <c r="T835" s="119"/>
      <c r="U835" s="113"/>
      <c r="V835" s="113"/>
      <c r="W835" s="117">
        <v>5</v>
      </c>
      <c r="X835" s="387"/>
      <c r="Y835" s="113"/>
      <c r="Z835" s="119"/>
      <c r="AA835" s="119">
        <v>7</v>
      </c>
      <c r="AB835" s="113"/>
      <c r="AC835" s="113">
        <v>0</v>
      </c>
      <c r="AD835" s="386">
        <v>0</v>
      </c>
      <c r="AE835" s="109">
        <v>0</v>
      </c>
      <c r="AF835" s="116"/>
      <c r="AG835" s="116"/>
      <c r="AH835" s="124">
        <v>0</v>
      </c>
      <c r="AI835" s="386">
        <v>0</v>
      </c>
      <c r="AJ835" s="396">
        <v>1</v>
      </c>
      <c r="AK835" s="383"/>
      <c r="AL835" s="113"/>
      <c r="AM835" s="386">
        <v>0</v>
      </c>
      <c r="AN835" s="396">
        <v>0</v>
      </c>
      <c r="AO835" s="374">
        <v>0</v>
      </c>
      <c r="AP835" s="391"/>
      <c r="AQ835" s="119"/>
      <c r="AR835" s="117">
        <v>0</v>
      </c>
      <c r="AS835" s="123">
        <v>0</v>
      </c>
      <c r="AT835" s="119"/>
      <c r="AU835" s="374"/>
      <c r="AV835" s="119"/>
      <c r="AW835" s="374"/>
      <c r="AX835" s="126"/>
      <c r="AY835" s="119"/>
      <c r="AZ835" s="113"/>
      <c r="BA835" s="113"/>
      <c r="BB835" s="377">
        <v>0</v>
      </c>
      <c r="BC835" s="377">
        <v>0</v>
      </c>
      <c r="BD835" s="377">
        <v>0</v>
      </c>
      <c r="BE835" s="378"/>
      <c r="BF835" s="444"/>
      <c r="BG835" s="444"/>
      <c r="BH835" s="116"/>
      <c r="BI835" s="117"/>
      <c r="BJ835" s="378"/>
      <c r="BK835" s="378"/>
      <c r="BL835" s="117"/>
      <c r="BM835" s="374">
        <v>0</v>
      </c>
      <c r="BN835" s="119"/>
      <c r="BO835" s="119"/>
    </row>
    <row r="836" spans="1:67" ht="24" customHeight="1" x14ac:dyDescent="0.3">
      <c r="A836" s="380" t="s">
        <v>5741</v>
      </c>
      <c r="B836" s="442" t="s">
        <v>4704</v>
      </c>
      <c r="C836" s="443" t="s">
        <v>2298</v>
      </c>
      <c r="D836" s="367">
        <f t="shared" si="41"/>
        <v>0</v>
      </c>
      <c r="E836" s="368">
        <f t="shared" si="42"/>
        <v>0</v>
      </c>
      <c r="F836" s="368">
        <f t="shared" si="43"/>
        <v>0</v>
      </c>
      <c r="G836" s="368">
        <f t="shared" si="44"/>
        <v>0</v>
      </c>
      <c r="H836" s="368">
        <f t="shared" si="45"/>
        <v>0</v>
      </c>
      <c r="I836" s="368">
        <f t="shared" si="46"/>
        <v>0</v>
      </c>
      <c r="J836" s="368">
        <f t="shared" si="47"/>
        <v>0</v>
      </c>
      <c r="K836" s="368">
        <f t="shared" si="48"/>
        <v>0</v>
      </c>
      <c r="L836" s="368">
        <f t="shared" si="49"/>
        <v>0</v>
      </c>
      <c r="M836" s="369">
        <f t="shared" si="50"/>
        <v>0</v>
      </c>
      <c r="N836" s="370">
        <f t="shared" si="51"/>
        <v>0</v>
      </c>
      <c r="O836" s="371"/>
      <c r="P836" s="372">
        <f t="shared" si="52"/>
        <v>0</v>
      </c>
      <c r="Q836" s="373" t="str">
        <f t="shared" si="53"/>
        <v/>
      </c>
      <c r="R836" s="374">
        <v>0</v>
      </c>
      <c r="S836" s="119"/>
      <c r="T836" s="119"/>
      <c r="U836" s="113"/>
      <c r="V836" s="113"/>
      <c r="W836" s="117">
        <v>0</v>
      </c>
      <c r="X836" s="123"/>
      <c r="Y836" s="113"/>
      <c r="Z836" s="119"/>
      <c r="AA836" s="119"/>
      <c r="AB836" s="113"/>
      <c r="AC836" s="113">
        <v>0</v>
      </c>
      <c r="AD836" s="117">
        <v>0</v>
      </c>
      <c r="AE836" s="444">
        <v>0</v>
      </c>
      <c r="AF836" s="116"/>
      <c r="AG836" s="116"/>
      <c r="AH836" s="124">
        <v>0</v>
      </c>
      <c r="AI836" s="117">
        <v>0</v>
      </c>
      <c r="AJ836" s="396">
        <v>0</v>
      </c>
      <c r="AK836" s="374"/>
      <c r="AL836" s="113"/>
      <c r="AM836" s="117">
        <v>0</v>
      </c>
      <c r="AN836" s="375">
        <v>0</v>
      </c>
      <c r="AO836" s="374">
        <v>0</v>
      </c>
      <c r="AP836" s="376"/>
      <c r="AQ836" s="119"/>
      <c r="AR836" s="117">
        <v>0</v>
      </c>
      <c r="AS836" s="387">
        <v>0</v>
      </c>
      <c r="AT836" s="119"/>
      <c r="AU836" s="374"/>
      <c r="AV836" s="119"/>
      <c r="AW836" s="374"/>
      <c r="AX836" s="126"/>
      <c r="AY836" s="119"/>
      <c r="AZ836" s="113"/>
      <c r="BA836" s="113"/>
      <c r="BB836" s="394">
        <v>0</v>
      </c>
      <c r="BC836" s="394">
        <v>0</v>
      </c>
      <c r="BD836" s="394">
        <v>0</v>
      </c>
      <c r="BE836" s="378"/>
      <c r="BF836" s="440"/>
      <c r="BG836" s="440"/>
      <c r="BH836" s="116"/>
      <c r="BI836" s="117"/>
      <c r="BJ836" s="378"/>
      <c r="BK836" s="378"/>
      <c r="BL836" s="117"/>
      <c r="BM836" s="374">
        <v>0</v>
      </c>
      <c r="BN836" s="119"/>
      <c r="BO836" s="119"/>
    </row>
    <row r="837" spans="1:67" ht="24" customHeight="1" x14ac:dyDescent="0.3">
      <c r="A837" s="379" t="s">
        <v>4705</v>
      </c>
      <c r="B837" s="365" t="s">
        <v>4706</v>
      </c>
      <c r="C837" s="366" t="s">
        <v>2541</v>
      </c>
      <c r="D837" s="367">
        <f t="shared" si="41"/>
        <v>29</v>
      </c>
      <c r="E837" s="368">
        <f t="shared" si="42"/>
        <v>18</v>
      </c>
      <c r="F837" s="368">
        <f t="shared" si="43"/>
        <v>0</v>
      </c>
      <c r="G837" s="368">
        <f t="shared" si="44"/>
        <v>0</v>
      </c>
      <c r="H837" s="368">
        <f t="shared" si="45"/>
        <v>0</v>
      </c>
      <c r="I837" s="368">
        <f t="shared" si="46"/>
        <v>0</v>
      </c>
      <c r="J837" s="368">
        <f t="shared" si="47"/>
        <v>0</v>
      </c>
      <c r="K837" s="368">
        <f t="shared" si="48"/>
        <v>0</v>
      </c>
      <c r="L837" s="368">
        <f t="shared" si="49"/>
        <v>0</v>
      </c>
      <c r="M837" s="369">
        <f t="shared" si="50"/>
        <v>0</v>
      </c>
      <c r="N837" s="370">
        <f t="shared" si="51"/>
        <v>47</v>
      </c>
      <c r="O837" s="371"/>
      <c r="P837" s="372">
        <f t="shared" si="52"/>
        <v>47</v>
      </c>
      <c r="Q837" s="373">
        <f t="shared" si="53"/>
        <v>222</v>
      </c>
      <c r="R837" s="383">
        <v>0</v>
      </c>
      <c r="S837" s="384"/>
      <c r="T837" s="384"/>
      <c r="U837" s="385"/>
      <c r="V837" s="385"/>
      <c r="W837" s="117">
        <v>0</v>
      </c>
      <c r="X837" s="387"/>
      <c r="Y837" s="385"/>
      <c r="Z837" s="384"/>
      <c r="AA837" s="384"/>
      <c r="AB837" s="385">
        <v>18</v>
      </c>
      <c r="AC837" s="113">
        <v>0</v>
      </c>
      <c r="AD837" s="117">
        <v>0</v>
      </c>
      <c r="AE837" s="109">
        <v>0</v>
      </c>
      <c r="AF837" s="116"/>
      <c r="AG837" s="116"/>
      <c r="AH837" s="124">
        <v>0</v>
      </c>
      <c r="AI837" s="117">
        <v>0</v>
      </c>
      <c r="AJ837" s="375">
        <v>0</v>
      </c>
      <c r="AK837" s="383"/>
      <c r="AL837" s="385"/>
      <c r="AM837" s="386">
        <v>0</v>
      </c>
      <c r="AN837" s="396">
        <v>0</v>
      </c>
      <c r="AO837" s="374">
        <v>0</v>
      </c>
      <c r="AP837" s="391"/>
      <c r="AQ837" s="384"/>
      <c r="AR837" s="117">
        <v>0</v>
      </c>
      <c r="AS837" s="123">
        <v>0</v>
      </c>
      <c r="AT837" s="384"/>
      <c r="AU837" s="374"/>
      <c r="AV837" s="384"/>
      <c r="AW837" s="374"/>
      <c r="AX837" s="392">
        <v>29</v>
      </c>
      <c r="AY837" s="384"/>
      <c r="AZ837" s="385"/>
      <c r="BA837" s="385"/>
      <c r="BB837" s="394">
        <v>0</v>
      </c>
      <c r="BC837" s="394">
        <v>0</v>
      </c>
      <c r="BD837" s="394">
        <v>0</v>
      </c>
      <c r="BE837" s="378"/>
      <c r="BF837" s="109"/>
      <c r="BG837" s="109"/>
      <c r="BH837" s="116"/>
      <c r="BI837" s="117"/>
      <c r="BJ837" s="378"/>
      <c r="BK837" s="378"/>
      <c r="BL837" s="117"/>
      <c r="BM837" s="374">
        <v>0</v>
      </c>
      <c r="BN837" s="384"/>
      <c r="BO837" s="384"/>
    </row>
    <row r="838" spans="1:67" ht="24" customHeight="1" x14ac:dyDescent="0.3">
      <c r="A838" s="364" t="s">
        <v>4707</v>
      </c>
      <c r="B838" s="365" t="s">
        <v>4708</v>
      </c>
      <c r="C838" s="366" t="s">
        <v>2863</v>
      </c>
      <c r="D838" s="367">
        <f t="shared" si="41"/>
        <v>36</v>
      </c>
      <c r="E838" s="368">
        <f t="shared" si="42"/>
        <v>24</v>
      </c>
      <c r="F838" s="368">
        <f t="shared" si="43"/>
        <v>10</v>
      </c>
      <c r="G838" s="368">
        <f t="shared" si="44"/>
        <v>7</v>
      </c>
      <c r="H838" s="368">
        <f t="shared" si="45"/>
        <v>0</v>
      </c>
      <c r="I838" s="368">
        <f t="shared" si="46"/>
        <v>0</v>
      </c>
      <c r="J838" s="368">
        <f t="shared" si="47"/>
        <v>0</v>
      </c>
      <c r="K838" s="368">
        <f t="shared" si="48"/>
        <v>0</v>
      </c>
      <c r="L838" s="368">
        <f t="shared" si="49"/>
        <v>0</v>
      </c>
      <c r="M838" s="369">
        <f t="shared" si="50"/>
        <v>0</v>
      </c>
      <c r="N838" s="370">
        <f t="shared" si="51"/>
        <v>77</v>
      </c>
      <c r="O838" s="371"/>
      <c r="P838" s="372">
        <f t="shared" si="52"/>
        <v>77</v>
      </c>
      <c r="Q838" s="373">
        <f t="shared" si="53"/>
        <v>153</v>
      </c>
      <c r="R838" s="374">
        <v>0</v>
      </c>
      <c r="S838" s="384">
        <v>10</v>
      </c>
      <c r="T838" s="384">
        <v>7</v>
      </c>
      <c r="U838" s="385"/>
      <c r="V838" s="385"/>
      <c r="W838" s="117">
        <v>0</v>
      </c>
      <c r="X838" s="123"/>
      <c r="Y838" s="385"/>
      <c r="Z838" s="384"/>
      <c r="AA838" s="384"/>
      <c r="AB838" s="385">
        <v>36</v>
      </c>
      <c r="AC838" s="113">
        <v>0</v>
      </c>
      <c r="AD838" s="117">
        <v>0</v>
      </c>
      <c r="AE838" s="109">
        <v>0</v>
      </c>
      <c r="AF838" s="116"/>
      <c r="AG838" s="116"/>
      <c r="AH838" s="124">
        <v>0</v>
      </c>
      <c r="AI838" s="117">
        <v>0</v>
      </c>
      <c r="AJ838" s="375">
        <v>0</v>
      </c>
      <c r="AK838" s="374"/>
      <c r="AL838" s="385"/>
      <c r="AM838" s="117">
        <v>0</v>
      </c>
      <c r="AN838" s="375">
        <v>0</v>
      </c>
      <c r="AO838" s="374">
        <v>0</v>
      </c>
      <c r="AP838" s="376"/>
      <c r="AQ838" s="384"/>
      <c r="AR838" s="386">
        <v>0</v>
      </c>
      <c r="AS838" s="123">
        <v>0</v>
      </c>
      <c r="AT838" s="384"/>
      <c r="AU838" s="374"/>
      <c r="AV838" s="384"/>
      <c r="AW838" s="374"/>
      <c r="AX838" s="392"/>
      <c r="AY838" s="384">
        <v>24</v>
      </c>
      <c r="AZ838" s="385"/>
      <c r="BA838" s="385"/>
      <c r="BB838" s="377">
        <v>0</v>
      </c>
      <c r="BC838" s="377">
        <v>0</v>
      </c>
      <c r="BD838" s="377">
        <v>0</v>
      </c>
      <c r="BE838" s="378"/>
      <c r="BF838" s="444"/>
      <c r="BG838" s="444"/>
      <c r="BH838" s="116"/>
      <c r="BI838" s="386"/>
      <c r="BJ838" s="378"/>
      <c r="BK838" s="378"/>
      <c r="BL838" s="386"/>
      <c r="BM838" s="383">
        <v>0</v>
      </c>
      <c r="BN838" s="384"/>
      <c r="BO838" s="384"/>
    </row>
    <row r="839" spans="1:67" ht="24" customHeight="1" x14ac:dyDescent="0.3">
      <c r="A839" s="364">
        <v>691129</v>
      </c>
      <c r="B839" s="365" t="s">
        <v>4710</v>
      </c>
      <c r="C839" s="366" t="s">
        <v>156</v>
      </c>
      <c r="D839" s="367">
        <f t="shared" si="41"/>
        <v>0</v>
      </c>
      <c r="E839" s="368">
        <f t="shared" si="42"/>
        <v>0</v>
      </c>
      <c r="F839" s="368">
        <f t="shared" si="43"/>
        <v>0</v>
      </c>
      <c r="G839" s="368">
        <f t="shared" si="44"/>
        <v>0</v>
      </c>
      <c r="H839" s="368">
        <f t="shared" si="45"/>
        <v>0</v>
      </c>
      <c r="I839" s="368">
        <f t="shared" si="46"/>
        <v>0</v>
      </c>
      <c r="J839" s="368">
        <f t="shared" si="47"/>
        <v>0</v>
      </c>
      <c r="K839" s="368">
        <f t="shared" si="48"/>
        <v>0</v>
      </c>
      <c r="L839" s="368">
        <f t="shared" si="49"/>
        <v>0</v>
      </c>
      <c r="M839" s="369">
        <f t="shared" si="50"/>
        <v>0</v>
      </c>
      <c r="N839" s="370">
        <f t="shared" si="51"/>
        <v>0</v>
      </c>
      <c r="O839" s="371"/>
      <c r="P839" s="372">
        <f t="shared" si="52"/>
        <v>0</v>
      </c>
      <c r="Q839" s="373" t="str">
        <f t="shared" si="53"/>
        <v/>
      </c>
      <c r="R839" s="383">
        <v>0</v>
      </c>
      <c r="S839" s="119"/>
      <c r="T839" s="119"/>
      <c r="U839" s="113"/>
      <c r="V839" s="113"/>
      <c r="W839" s="117">
        <v>0</v>
      </c>
      <c r="X839" s="123"/>
      <c r="Y839" s="113"/>
      <c r="Z839" s="119"/>
      <c r="AA839" s="119"/>
      <c r="AB839" s="113"/>
      <c r="AC839" s="113">
        <v>0</v>
      </c>
      <c r="AD839" s="386">
        <v>0</v>
      </c>
      <c r="AE839" s="214">
        <v>0</v>
      </c>
      <c r="AF839" s="116"/>
      <c r="AG839" s="116"/>
      <c r="AH839" s="124">
        <v>0</v>
      </c>
      <c r="AI839" s="386">
        <v>0</v>
      </c>
      <c r="AJ839" s="390">
        <v>0</v>
      </c>
      <c r="AK839" s="374"/>
      <c r="AL839" s="113"/>
      <c r="AM839" s="117">
        <v>0</v>
      </c>
      <c r="AN839" s="396">
        <v>0</v>
      </c>
      <c r="AO839" s="374">
        <v>0</v>
      </c>
      <c r="AP839" s="376"/>
      <c r="AQ839" s="119"/>
      <c r="AR839" s="117">
        <v>0</v>
      </c>
      <c r="AS839" s="123">
        <v>0</v>
      </c>
      <c r="AT839" s="119"/>
      <c r="AU839" s="374"/>
      <c r="AV839" s="119"/>
      <c r="AW839" s="374"/>
      <c r="AX839" s="126"/>
      <c r="AY839" s="119"/>
      <c r="AZ839" s="113"/>
      <c r="BA839" s="113"/>
      <c r="BB839" s="377">
        <v>0</v>
      </c>
      <c r="BC839" s="377">
        <v>0</v>
      </c>
      <c r="BD839" s="377">
        <v>0</v>
      </c>
      <c r="BE839" s="378"/>
      <c r="BF839" s="109"/>
      <c r="BG839" s="109"/>
      <c r="BH839" s="116"/>
      <c r="BI839" s="117"/>
      <c r="BJ839" s="378"/>
      <c r="BK839" s="378"/>
      <c r="BL839" s="117"/>
      <c r="BM839" s="374">
        <v>0</v>
      </c>
      <c r="BN839" s="119"/>
      <c r="BO839" s="119"/>
    </row>
    <row r="840" spans="1:67" ht="24" customHeight="1" x14ac:dyDescent="0.3">
      <c r="A840" s="364">
        <v>681202</v>
      </c>
      <c r="B840" s="438" t="s">
        <v>4712</v>
      </c>
      <c r="C840" s="439" t="s">
        <v>4024</v>
      </c>
      <c r="D840" s="367">
        <f t="shared" si="41"/>
        <v>0</v>
      </c>
      <c r="E840" s="368">
        <f t="shared" si="42"/>
        <v>0</v>
      </c>
      <c r="F840" s="368">
        <f t="shared" si="43"/>
        <v>0</v>
      </c>
      <c r="G840" s="368">
        <f t="shared" si="44"/>
        <v>0</v>
      </c>
      <c r="H840" s="368">
        <f t="shared" si="45"/>
        <v>0</v>
      </c>
      <c r="I840" s="368">
        <f t="shared" si="46"/>
        <v>0</v>
      </c>
      <c r="J840" s="368">
        <f t="shared" si="47"/>
        <v>0</v>
      </c>
      <c r="K840" s="368">
        <f t="shared" si="48"/>
        <v>0</v>
      </c>
      <c r="L840" s="368">
        <f t="shared" si="49"/>
        <v>0</v>
      </c>
      <c r="M840" s="369">
        <f t="shared" si="50"/>
        <v>0</v>
      </c>
      <c r="N840" s="370">
        <f t="shared" si="51"/>
        <v>0</v>
      </c>
      <c r="O840" s="371"/>
      <c r="P840" s="372">
        <f t="shared" si="52"/>
        <v>0</v>
      </c>
      <c r="Q840" s="373" t="str">
        <f t="shared" si="53"/>
        <v/>
      </c>
      <c r="R840" s="374">
        <v>0</v>
      </c>
      <c r="S840" s="384"/>
      <c r="T840" s="384"/>
      <c r="U840" s="385"/>
      <c r="V840" s="385"/>
      <c r="W840" s="386">
        <v>0</v>
      </c>
      <c r="X840" s="123"/>
      <c r="Y840" s="385"/>
      <c r="Z840" s="384"/>
      <c r="AA840" s="384"/>
      <c r="AB840" s="385"/>
      <c r="AC840" s="113">
        <v>0</v>
      </c>
      <c r="AD840" s="117">
        <v>0</v>
      </c>
      <c r="AE840" s="109">
        <v>0</v>
      </c>
      <c r="AF840" s="388"/>
      <c r="AG840" s="388"/>
      <c r="AH840" s="124">
        <v>0</v>
      </c>
      <c r="AI840" s="117">
        <v>0</v>
      </c>
      <c r="AJ840" s="375">
        <v>0</v>
      </c>
      <c r="AK840" s="374"/>
      <c r="AL840" s="385"/>
      <c r="AM840" s="117">
        <v>0</v>
      </c>
      <c r="AN840" s="375">
        <v>0</v>
      </c>
      <c r="AO840" s="374">
        <v>0</v>
      </c>
      <c r="AP840" s="376"/>
      <c r="AQ840" s="384"/>
      <c r="AR840" s="386">
        <v>0</v>
      </c>
      <c r="AS840" s="387">
        <v>0</v>
      </c>
      <c r="AT840" s="384"/>
      <c r="AU840" s="374"/>
      <c r="AV840" s="384"/>
      <c r="AW840" s="374"/>
      <c r="AX840" s="126"/>
      <c r="AY840" s="384"/>
      <c r="AZ840" s="385"/>
      <c r="BA840" s="385"/>
      <c r="BB840" s="377">
        <v>0</v>
      </c>
      <c r="BC840" s="377">
        <v>0</v>
      </c>
      <c r="BD840" s="377">
        <v>0</v>
      </c>
      <c r="BE840" s="393"/>
      <c r="BF840" s="109"/>
      <c r="BG840" s="109"/>
      <c r="BH840" s="388"/>
      <c r="BI840" s="386"/>
      <c r="BJ840" s="393"/>
      <c r="BK840" s="393"/>
      <c r="BL840" s="386"/>
      <c r="BM840" s="374">
        <v>0</v>
      </c>
      <c r="BN840" s="384"/>
      <c r="BO840" s="384"/>
    </row>
    <row r="841" spans="1:67" ht="24" customHeight="1" x14ac:dyDescent="0.3">
      <c r="A841" s="380" t="s">
        <v>4713</v>
      </c>
      <c r="B841" s="381" t="s">
        <v>4714</v>
      </c>
      <c r="C841" s="382" t="s">
        <v>1996</v>
      </c>
      <c r="D841" s="367">
        <f t="shared" si="41"/>
        <v>7</v>
      </c>
      <c r="E841" s="368">
        <f t="shared" si="42"/>
        <v>0</v>
      </c>
      <c r="F841" s="368">
        <f t="shared" si="43"/>
        <v>0</v>
      </c>
      <c r="G841" s="368">
        <f t="shared" si="44"/>
        <v>0</v>
      </c>
      <c r="H841" s="368">
        <f t="shared" si="45"/>
        <v>0</v>
      </c>
      <c r="I841" s="368">
        <f t="shared" si="46"/>
        <v>0</v>
      </c>
      <c r="J841" s="368">
        <f t="shared" si="47"/>
        <v>0</v>
      </c>
      <c r="K841" s="368">
        <f t="shared" si="48"/>
        <v>0</v>
      </c>
      <c r="L841" s="368">
        <f t="shared" si="49"/>
        <v>0</v>
      </c>
      <c r="M841" s="369">
        <f t="shared" si="50"/>
        <v>0</v>
      </c>
      <c r="N841" s="370">
        <f t="shared" si="51"/>
        <v>7</v>
      </c>
      <c r="O841" s="371"/>
      <c r="P841" s="372">
        <f t="shared" si="52"/>
        <v>7</v>
      </c>
      <c r="Q841" s="373">
        <f t="shared" si="53"/>
        <v>711</v>
      </c>
      <c r="R841" s="374">
        <v>0</v>
      </c>
      <c r="S841" s="384"/>
      <c r="T841" s="384"/>
      <c r="U841" s="385"/>
      <c r="V841" s="385"/>
      <c r="W841" s="386">
        <v>0</v>
      </c>
      <c r="X841" s="387"/>
      <c r="Y841" s="385"/>
      <c r="Z841" s="384"/>
      <c r="AA841" s="384"/>
      <c r="AB841" s="385"/>
      <c r="AC841" s="385">
        <v>0</v>
      </c>
      <c r="AD841" s="117">
        <v>0</v>
      </c>
      <c r="AE841" s="109">
        <v>0</v>
      </c>
      <c r="AF841" s="388"/>
      <c r="AG841" s="388"/>
      <c r="AH841" s="124">
        <v>0</v>
      </c>
      <c r="AI841" s="117">
        <v>0</v>
      </c>
      <c r="AJ841" s="375">
        <v>0</v>
      </c>
      <c r="AK841" s="383"/>
      <c r="AL841" s="385"/>
      <c r="AM841" s="386">
        <v>0</v>
      </c>
      <c r="AN841" s="396">
        <v>0</v>
      </c>
      <c r="AO841" s="374">
        <v>0</v>
      </c>
      <c r="AP841" s="391"/>
      <c r="AQ841" s="384"/>
      <c r="AR841" s="117">
        <v>0</v>
      </c>
      <c r="AS841" s="123">
        <v>0</v>
      </c>
      <c r="AT841" s="384"/>
      <c r="AU841" s="374"/>
      <c r="AV841" s="384"/>
      <c r="AW841" s="374"/>
      <c r="AX841" s="126"/>
      <c r="AY841" s="384">
        <v>7</v>
      </c>
      <c r="AZ841" s="385"/>
      <c r="BA841" s="385"/>
      <c r="BB841" s="377">
        <v>0</v>
      </c>
      <c r="BC841" s="377">
        <v>0</v>
      </c>
      <c r="BD841" s="377">
        <v>0</v>
      </c>
      <c r="BE841" s="393"/>
      <c r="BF841" s="109"/>
      <c r="BG841" s="109"/>
      <c r="BH841" s="388"/>
      <c r="BI841" s="117"/>
      <c r="BJ841" s="393"/>
      <c r="BK841" s="393"/>
      <c r="BL841" s="117"/>
      <c r="BM841" s="374">
        <v>0</v>
      </c>
      <c r="BN841" s="384"/>
      <c r="BO841" s="384"/>
    </row>
    <row r="842" spans="1:67" ht="24" customHeight="1" x14ac:dyDescent="0.3">
      <c r="A842" s="379" t="s">
        <v>4715</v>
      </c>
      <c r="B842" s="365" t="s">
        <v>4716</v>
      </c>
      <c r="C842" s="366" t="s">
        <v>66</v>
      </c>
      <c r="D842" s="367">
        <f t="shared" si="41"/>
        <v>9</v>
      </c>
      <c r="E842" s="368">
        <f t="shared" si="42"/>
        <v>0</v>
      </c>
      <c r="F842" s="368">
        <f t="shared" si="43"/>
        <v>0</v>
      </c>
      <c r="G842" s="368">
        <f t="shared" si="44"/>
        <v>0</v>
      </c>
      <c r="H842" s="368">
        <f t="shared" si="45"/>
        <v>0</v>
      </c>
      <c r="I842" s="368">
        <f t="shared" si="46"/>
        <v>0</v>
      </c>
      <c r="J842" s="368">
        <f t="shared" si="47"/>
        <v>0</v>
      </c>
      <c r="K842" s="368">
        <f t="shared" si="48"/>
        <v>0</v>
      </c>
      <c r="L842" s="368">
        <f t="shared" si="49"/>
        <v>0</v>
      </c>
      <c r="M842" s="369">
        <f t="shared" si="50"/>
        <v>0</v>
      </c>
      <c r="N842" s="370">
        <f t="shared" si="51"/>
        <v>9</v>
      </c>
      <c r="O842" s="371"/>
      <c r="P842" s="372">
        <f t="shared" si="52"/>
        <v>9</v>
      </c>
      <c r="Q842" s="373">
        <f t="shared" si="53"/>
        <v>659</v>
      </c>
      <c r="R842" s="601">
        <v>0</v>
      </c>
      <c r="S842" s="384"/>
      <c r="T842" s="384"/>
      <c r="U842" s="385"/>
      <c r="V842" s="385"/>
      <c r="W842" s="117">
        <v>0</v>
      </c>
      <c r="X842" s="387"/>
      <c r="Y842" s="385"/>
      <c r="Z842" s="384"/>
      <c r="AA842" s="384"/>
      <c r="AB842" s="385"/>
      <c r="AC842" s="113">
        <v>9</v>
      </c>
      <c r="AD842" s="117">
        <v>0</v>
      </c>
      <c r="AE842" s="109">
        <v>0</v>
      </c>
      <c r="AF842" s="116"/>
      <c r="AG842" s="116"/>
      <c r="AH842" s="389">
        <v>0</v>
      </c>
      <c r="AI842" s="117">
        <v>0</v>
      </c>
      <c r="AJ842" s="375">
        <v>0</v>
      </c>
      <c r="AK842" s="383"/>
      <c r="AL842" s="385"/>
      <c r="AM842" s="117">
        <v>0</v>
      </c>
      <c r="AN842" s="396">
        <v>0</v>
      </c>
      <c r="AO842" s="374">
        <v>0</v>
      </c>
      <c r="AP842" s="391"/>
      <c r="AQ842" s="384"/>
      <c r="AR842" s="117">
        <v>0</v>
      </c>
      <c r="AS842" s="123">
        <v>0</v>
      </c>
      <c r="AT842" s="384"/>
      <c r="AU842" s="374"/>
      <c r="AV842" s="384"/>
      <c r="AW842" s="374"/>
      <c r="AX842" s="392"/>
      <c r="AY842" s="119"/>
      <c r="AZ842" s="385"/>
      <c r="BA842" s="385"/>
      <c r="BB842" s="377">
        <v>0</v>
      </c>
      <c r="BC842" s="377">
        <v>0</v>
      </c>
      <c r="BD842" s="377">
        <v>0</v>
      </c>
      <c r="BE842" s="378"/>
      <c r="BF842" s="109"/>
      <c r="BG842" s="109"/>
      <c r="BH842" s="116"/>
      <c r="BI842" s="117"/>
      <c r="BJ842" s="378"/>
      <c r="BK842" s="378"/>
      <c r="BL842" s="117"/>
      <c r="BM842" s="374">
        <v>0</v>
      </c>
      <c r="BN842" s="384"/>
      <c r="BO842" s="384"/>
    </row>
    <row r="843" spans="1:67" ht="24" customHeight="1" x14ac:dyDescent="0.3">
      <c r="A843" s="380" t="s">
        <v>4717</v>
      </c>
      <c r="B843" s="442" t="s">
        <v>4718</v>
      </c>
      <c r="C843" s="443" t="s">
        <v>1937</v>
      </c>
      <c r="D843" s="367">
        <f t="shared" si="41"/>
        <v>16</v>
      </c>
      <c r="E843" s="368">
        <f t="shared" si="42"/>
        <v>9</v>
      </c>
      <c r="F843" s="368">
        <f t="shared" si="43"/>
        <v>0</v>
      </c>
      <c r="G843" s="368">
        <f t="shared" si="44"/>
        <v>0</v>
      </c>
      <c r="H843" s="368">
        <f t="shared" si="45"/>
        <v>0</v>
      </c>
      <c r="I843" s="368">
        <f t="shared" si="46"/>
        <v>0</v>
      </c>
      <c r="J843" s="368">
        <f t="shared" si="47"/>
        <v>0</v>
      </c>
      <c r="K843" s="368">
        <f t="shared" si="48"/>
        <v>0</v>
      </c>
      <c r="L843" s="368">
        <f t="shared" si="49"/>
        <v>0</v>
      </c>
      <c r="M843" s="369">
        <f t="shared" si="50"/>
        <v>0</v>
      </c>
      <c r="N843" s="370">
        <f t="shared" si="51"/>
        <v>25</v>
      </c>
      <c r="O843" s="371"/>
      <c r="P843" s="372">
        <f t="shared" si="52"/>
        <v>25</v>
      </c>
      <c r="Q843" s="373">
        <f t="shared" si="53"/>
        <v>356</v>
      </c>
      <c r="R843" s="383">
        <v>0</v>
      </c>
      <c r="S843" s="384"/>
      <c r="T843" s="384"/>
      <c r="U843" s="385"/>
      <c r="V843" s="385"/>
      <c r="W843" s="386">
        <v>0</v>
      </c>
      <c r="X843" s="123"/>
      <c r="Y843" s="385"/>
      <c r="Z843" s="384"/>
      <c r="AA843" s="384"/>
      <c r="AB843" s="385"/>
      <c r="AC843" s="385">
        <v>9</v>
      </c>
      <c r="AD843" s="117">
        <v>0</v>
      </c>
      <c r="AE843" s="109">
        <v>0</v>
      </c>
      <c r="AF843" s="116"/>
      <c r="AG843" s="116"/>
      <c r="AH843" s="389">
        <v>0</v>
      </c>
      <c r="AI843" s="117">
        <v>0</v>
      </c>
      <c r="AJ843" s="375">
        <v>0</v>
      </c>
      <c r="AK843" s="374"/>
      <c r="AL843" s="385"/>
      <c r="AM843" s="117">
        <v>0</v>
      </c>
      <c r="AN843" s="375">
        <v>0</v>
      </c>
      <c r="AO843" s="383">
        <v>0</v>
      </c>
      <c r="AP843" s="376"/>
      <c r="AQ843" s="384"/>
      <c r="AR843" s="386">
        <v>0</v>
      </c>
      <c r="AS843" s="123">
        <v>0</v>
      </c>
      <c r="AT843" s="384"/>
      <c r="AU843" s="383"/>
      <c r="AV843" s="384"/>
      <c r="AW843" s="383"/>
      <c r="AX843" s="126"/>
      <c r="AY843" s="384">
        <v>16</v>
      </c>
      <c r="AZ843" s="385"/>
      <c r="BA843" s="385"/>
      <c r="BB843" s="377">
        <v>0</v>
      </c>
      <c r="BC843" s="377">
        <v>0</v>
      </c>
      <c r="BD843" s="377">
        <v>0</v>
      </c>
      <c r="BE843" s="378"/>
      <c r="BF843" s="440"/>
      <c r="BG843" s="440"/>
      <c r="BH843" s="116"/>
      <c r="BI843" s="386"/>
      <c r="BJ843" s="378"/>
      <c r="BK843" s="378"/>
      <c r="BL843" s="386"/>
      <c r="BM843" s="374">
        <v>0</v>
      </c>
      <c r="BN843" s="384"/>
      <c r="BO843" s="384"/>
    </row>
    <row r="844" spans="1:67" ht="24" customHeight="1" x14ac:dyDescent="0.3">
      <c r="A844" s="364" t="s">
        <v>4719</v>
      </c>
      <c r="B844" s="438" t="s">
        <v>4720</v>
      </c>
      <c r="C844" s="439" t="s">
        <v>2534</v>
      </c>
      <c r="D844" s="367">
        <f t="shared" si="41"/>
        <v>0</v>
      </c>
      <c r="E844" s="368">
        <f t="shared" si="42"/>
        <v>0</v>
      </c>
      <c r="F844" s="368">
        <f t="shared" si="43"/>
        <v>0</v>
      </c>
      <c r="G844" s="368">
        <f t="shared" si="44"/>
        <v>0</v>
      </c>
      <c r="H844" s="368">
        <f t="shared" si="45"/>
        <v>0</v>
      </c>
      <c r="I844" s="368">
        <f t="shared" si="46"/>
        <v>0</v>
      </c>
      <c r="J844" s="368">
        <f t="shared" si="47"/>
        <v>0</v>
      </c>
      <c r="K844" s="368">
        <f t="shared" si="48"/>
        <v>0</v>
      </c>
      <c r="L844" s="368">
        <f t="shared" si="49"/>
        <v>0</v>
      </c>
      <c r="M844" s="369">
        <f t="shared" si="50"/>
        <v>0</v>
      </c>
      <c r="N844" s="370">
        <f t="shared" si="51"/>
        <v>0</v>
      </c>
      <c r="O844" s="371"/>
      <c r="P844" s="372">
        <f t="shared" si="52"/>
        <v>0</v>
      </c>
      <c r="Q844" s="373" t="str">
        <f t="shared" si="53"/>
        <v/>
      </c>
      <c r="R844" s="374">
        <v>0</v>
      </c>
      <c r="S844" s="119"/>
      <c r="T844" s="119"/>
      <c r="U844" s="113"/>
      <c r="V844" s="113"/>
      <c r="W844" s="386">
        <v>0</v>
      </c>
      <c r="X844" s="123"/>
      <c r="Y844" s="113"/>
      <c r="Z844" s="119"/>
      <c r="AA844" s="119"/>
      <c r="AB844" s="113"/>
      <c r="AC844" s="385">
        <v>0</v>
      </c>
      <c r="AD844" s="117">
        <v>0</v>
      </c>
      <c r="AE844" s="109">
        <v>0</v>
      </c>
      <c r="AF844" s="388"/>
      <c r="AG844" s="388"/>
      <c r="AH844" s="124">
        <v>0</v>
      </c>
      <c r="AI844" s="117">
        <v>0</v>
      </c>
      <c r="AJ844" s="375">
        <v>0</v>
      </c>
      <c r="AK844" s="374"/>
      <c r="AL844" s="113"/>
      <c r="AM844" s="117">
        <v>0</v>
      </c>
      <c r="AN844" s="375">
        <v>0</v>
      </c>
      <c r="AO844" s="383">
        <v>0</v>
      </c>
      <c r="AP844" s="376"/>
      <c r="AQ844" s="119"/>
      <c r="AR844" s="117">
        <v>0</v>
      </c>
      <c r="AS844" s="123">
        <v>0</v>
      </c>
      <c r="AT844" s="119"/>
      <c r="AU844" s="383"/>
      <c r="AV844" s="119"/>
      <c r="AW844" s="383"/>
      <c r="AX844" s="392"/>
      <c r="AY844" s="119"/>
      <c r="AZ844" s="113"/>
      <c r="BA844" s="113"/>
      <c r="BB844" s="394">
        <v>0</v>
      </c>
      <c r="BC844" s="394">
        <v>0</v>
      </c>
      <c r="BD844" s="394">
        <v>0</v>
      </c>
      <c r="BE844" s="393"/>
      <c r="BF844" s="444"/>
      <c r="BG844" s="444"/>
      <c r="BH844" s="388"/>
      <c r="BI844" s="117"/>
      <c r="BJ844" s="393"/>
      <c r="BK844" s="393"/>
      <c r="BL844" s="117"/>
      <c r="BM844" s="374">
        <v>0</v>
      </c>
      <c r="BN844" s="119"/>
      <c r="BO844" s="119"/>
    </row>
    <row r="845" spans="1:67" ht="24" customHeight="1" x14ac:dyDescent="0.3">
      <c r="A845" s="380" t="s">
        <v>4721</v>
      </c>
      <c r="B845" s="442" t="s">
        <v>4722</v>
      </c>
      <c r="C845" s="443" t="s">
        <v>4024</v>
      </c>
      <c r="D845" s="367">
        <f t="shared" si="41"/>
        <v>3</v>
      </c>
      <c r="E845" s="368">
        <f t="shared" si="42"/>
        <v>0</v>
      </c>
      <c r="F845" s="368">
        <f t="shared" si="43"/>
        <v>0</v>
      </c>
      <c r="G845" s="368">
        <f t="shared" si="44"/>
        <v>0</v>
      </c>
      <c r="H845" s="368">
        <f t="shared" si="45"/>
        <v>0</v>
      </c>
      <c r="I845" s="368">
        <f t="shared" si="46"/>
        <v>0</v>
      </c>
      <c r="J845" s="368">
        <f t="shared" si="47"/>
        <v>0</v>
      </c>
      <c r="K845" s="368">
        <f t="shared" si="48"/>
        <v>0</v>
      </c>
      <c r="L845" s="368">
        <f t="shared" si="49"/>
        <v>0</v>
      </c>
      <c r="M845" s="369">
        <f t="shared" si="50"/>
        <v>0</v>
      </c>
      <c r="N845" s="370">
        <f t="shared" si="51"/>
        <v>3</v>
      </c>
      <c r="O845" s="371"/>
      <c r="P845" s="372">
        <f t="shared" si="52"/>
        <v>3</v>
      </c>
      <c r="Q845" s="373">
        <f t="shared" si="53"/>
        <v>853</v>
      </c>
      <c r="R845" s="374">
        <v>0</v>
      </c>
      <c r="S845" s="384"/>
      <c r="T845" s="384"/>
      <c r="U845" s="385"/>
      <c r="V845" s="385"/>
      <c r="W845" s="117">
        <v>0</v>
      </c>
      <c r="X845" s="123"/>
      <c r="Y845" s="385"/>
      <c r="Z845" s="384"/>
      <c r="AA845" s="384"/>
      <c r="AB845" s="385"/>
      <c r="AC845" s="113">
        <v>0</v>
      </c>
      <c r="AD845" s="117">
        <v>0</v>
      </c>
      <c r="AE845" s="214">
        <v>0</v>
      </c>
      <c r="AF845" s="116"/>
      <c r="AG845" s="116"/>
      <c r="AH845" s="389">
        <v>0</v>
      </c>
      <c r="AI845" s="117">
        <v>0</v>
      </c>
      <c r="AJ845" s="375">
        <v>0</v>
      </c>
      <c r="AK845" s="374"/>
      <c r="AL845" s="385"/>
      <c r="AM845" s="386">
        <v>0</v>
      </c>
      <c r="AN845" s="390">
        <v>0</v>
      </c>
      <c r="AO845" s="374">
        <v>0</v>
      </c>
      <c r="AP845" s="376"/>
      <c r="AQ845" s="384"/>
      <c r="AR845" s="117">
        <v>0</v>
      </c>
      <c r="AS845" s="123">
        <v>0</v>
      </c>
      <c r="AT845" s="384"/>
      <c r="AU845" s="374"/>
      <c r="AV845" s="384"/>
      <c r="AW845" s="374"/>
      <c r="AX845" s="392"/>
      <c r="AY845" s="384">
        <v>3</v>
      </c>
      <c r="AZ845" s="385"/>
      <c r="BA845" s="385"/>
      <c r="BB845" s="377">
        <v>0</v>
      </c>
      <c r="BC845" s="377">
        <v>0</v>
      </c>
      <c r="BD845" s="377">
        <v>0</v>
      </c>
      <c r="BE845" s="378"/>
      <c r="BF845" s="109"/>
      <c r="BG845" s="109"/>
      <c r="BH845" s="116"/>
      <c r="BI845" s="117"/>
      <c r="BJ845" s="378"/>
      <c r="BK845" s="378"/>
      <c r="BL845" s="117"/>
      <c r="BM845" s="383">
        <v>0</v>
      </c>
      <c r="BN845" s="384"/>
      <c r="BO845" s="384"/>
    </row>
    <row r="846" spans="1:67" ht="24" customHeight="1" x14ac:dyDescent="0.3">
      <c r="A846" s="364" t="s">
        <v>4723</v>
      </c>
      <c r="B846" s="438" t="s">
        <v>4724</v>
      </c>
      <c r="C846" s="439" t="s">
        <v>2622</v>
      </c>
      <c r="D846" s="367">
        <f t="shared" si="41"/>
        <v>3</v>
      </c>
      <c r="E846" s="368">
        <f t="shared" si="42"/>
        <v>0</v>
      </c>
      <c r="F846" s="368">
        <f t="shared" si="43"/>
        <v>0</v>
      </c>
      <c r="G846" s="368">
        <f t="shared" si="44"/>
        <v>0</v>
      </c>
      <c r="H846" s="368">
        <f t="shared" si="45"/>
        <v>0</v>
      </c>
      <c r="I846" s="368">
        <f t="shared" si="46"/>
        <v>0</v>
      </c>
      <c r="J846" s="368">
        <f t="shared" si="47"/>
        <v>0</v>
      </c>
      <c r="K846" s="368">
        <f t="shared" si="48"/>
        <v>0</v>
      </c>
      <c r="L846" s="368">
        <f t="shared" si="49"/>
        <v>0</v>
      </c>
      <c r="M846" s="369">
        <f t="shared" si="50"/>
        <v>0</v>
      </c>
      <c r="N846" s="370">
        <f t="shared" si="51"/>
        <v>3</v>
      </c>
      <c r="O846" s="371"/>
      <c r="P846" s="372">
        <f t="shared" si="52"/>
        <v>3</v>
      </c>
      <c r="Q846" s="373">
        <f t="shared" si="53"/>
        <v>853</v>
      </c>
      <c r="R846" s="374">
        <v>0</v>
      </c>
      <c r="S846" s="119"/>
      <c r="T846" s="119"/>
      <c r="U846" s="113"/>
      <c r="V846" s="113"/>
      <c r="W846" s="386">
        <v>0</v>
      </c>
      <c r="X846" s="123"/>
      <c r="Y846" s="113"/>
      <c r="Z846" s="119"/>
      <c r="AA846" s="119"/>
      <c r="AB846" s="113"/>
      <c r="AC846" s="385">
        <v>0</v>
      </c>
      <c r="AD846" s="386">
        <v>0</v>
      </c>
      <c r="AE846" s="214">
        <v>0</v>
      </c>
      <c r="AF846" s="388"/>
      <c r="AG846" s="388"/>
      <c r="AH846" s="124">
        <v>0</v>
      </c>
      <c r="AI846" s="386">
        <v>0</v>
      </c>
      <c r="AJ846" s="390">
        <v>0</v>
      </c>
      <c r="AK846" s="374"/>
      <c r="AL846" s="113"/>
      <c r="AM846" s="117">
        <v>0</v>
      </c>
      <c r="AN846" s="375">
        <v>0</v>
      </c>
      <c r="AO846" s="383">
        <v>0</v>
      </c>
      <c r="AP846" s="376"/>
      <c r="AQ846" s="119"/>
      <c r="AR846" s="117">
        <v>0</v>
      </c>
      <c r="AS846" s="387">
        <v>0</v>
      </c>
      <c r="AT846" s="119"/>
      <c r="AU846" s="383"/>
      <c r="AV846" s="119"/>
      <c r="AW846" s="383"/>
      <c r="AX846" s="126"/>
      <c r="AY846" s="119">
        <v>3</v>
      </c>
      <c r="AZ846" s="113"/>
      <c r="BA846" s="113"/>
      <c r="BB846" s="377">
        <v>0</v>
      </c>
      <c r="BC846" s="377">
        <v>0</v>
      </c>
      <c r="BD846" s="377">
        <v>0</v>
      </c>
      <c r="BE846" s="393"/>
      <c r="BF846" s="109"/>
      <c r="BG846" s="109"/>
      <c r="BH846" s="388"/>
      <c r="BI846" s="117"/>
      <c r="BJ846" s="393"/>
      <c r="BK846" s="393"/>
      <c r="BL846" s="117"/>
      <c r="BM846" s="383">
        <v>0</v>
      </c>
      <c r="BN846" s="119"/>
      <c r="BO846" s="119"/>
    </row>
    <row r="847" spans="1:67" ht="24" customHeight="1" x14ac:dyDescent="0.3">
      <c r="A847" s="380" t="s">
        <v>4725</v>
      </c>
      <c r="B847" s="442" t="s">
        <v>4726</v>
      </c>
      <c r="C847" s="443" t="s">
        <v>2551</v>
      </c>
      <c r="D847" s="367">
        <f t="shared" si="41"/>
        <v>0</v>
      </c>
      <c r="E847" s="368">
        <f t="shared" si="42"/>
        <v>0</v>
      </c>
      <c r="F847" s="368">
        <f t="shared" si="43"/>
        <v>0</v>
      </c>
      <c r="G847" s="368">
        <f t="shared" si="44"/>
        <v>0</v>
      </c>
      <c r="H847" s="368">
        <f t="shared" si="45"/>
        <v>0</v>
      </c>
      <c r="I847" s="368">
        <f t="shared" si="46"/>
        <v>0</v>
      </c>
      <c r="J847" s="368">
        <f t="shared" si="47"/>
        <v>0</v>
      </c>
      <c r="K847" s="368">
        <f t="shared" si="48"/>
        <v>0</v>
      </c>
      <c r="L847" s="368">
        <f t="shared" si="49"/>
        <v>0</v>
      </c>
      <c r="M847" s="369">
        <f t="shared" si="50"/>
        <v>0</v>
      </c>
      <c r="N847" s="370">
        <f t="shared" si="51"/>
        <v>0</v>
      </c>
      <c r="O847" s="371"/>
      <c r="P847" s="372">
        <f t="shared" si="52"/>
        <v>0</v>
      </c>
      <c r="Q847" s="373" t="str">
        <f t="shared" si="53"/>
        <v/>
      </c>
      <c r="R847" s="374">
        <v>0</v>
      </c>
      <c r="S847" s="119"/>
      <c r="T847" s="119"/>
      <c r="U847" s="113"/>
      <c r="V847" s="113"/>
      <c r="W847" s="117">
        <v>0</v>
      </c>
      <c r="X847" s="123"/>
      <c r="Y847" s="113"/>
      <c r="Z847" s="119"/>
      <c r="AA847" s="119"/>
      <c r="AB847" s="113"/>
      <c r="AC847" s="113">
        <v>0</v>
      </c>
      <c r="AD847" s="386">
        <v>0</v>
      </c>
      <c r="AE847" s="109">
        <v>0</v>
      </c>
      <c r="AF847" s="116"/>
      <c r="AG847" s="116"/>
      <c r="AH847" s="124">
        <v>0</v>
      </c>
      <c r="AI847" s="386">
        <v>0</v>
      </c>
      <c r="AJ847" s="396">
        <v>0</v>
      </c>
      <c r="AK847" s="374"/>
      <c r="AL847" s="113"/>
      <c r="AM847" s="117">
        <v>0</v>
      </c>
      <c r="AN847" s="375">
        <v>0</v>
      </c>
      <c r="AO847" s="374">
        <v>0</v>
      </c>
      <c r="AP847" s="376"/>
      <c r="AQ847" s="119"/>
      <c r="AR847" s="386">
        <v>0</v>
      </c>
      <c r="AS847" s="387">
        <v>0</v>
      </c>
      <c r="AT847" s="119"/>
      <c r="AU847" s="374"/>
      <c r="AV847" s="119"/>
      <c r="AW847" s="374"/>
      <c r="AX847" s="392"/>
      <c r="AY847" s="119"/>
      <c r="AZ847" s="113"/>
      <c r="BA847" s="113"/>
      <c r="BB847" s="394">
        <v>0</v>
      </c>
      <c r="BC847" s="394">
        <v>0</v>
      </c>
      <c r="BD847" s="394">
        <v>0</v>
      </c>
      <c r="BE847" s="378"/>
      <c r="BF847" s="440"/>
      <c r="BG847" s="440"/>
      <c r="BH847" s="116"/>
      <c r="BI847" s="386"/>
      <c r="BJ847" s="378"/>
      <c r="BK847" s="378"/>
      <c r="BL847" s="386"/>
      <c r="BM847" s="374">
        <v>0</v>
      </c>
      <c r="BN847" s="119"/>
      <c r="BO847" s="119"/>
    </row>
    <row r="848" spans="1:67" ht="24" customHeight="1" x14ac:dyDescent="0.3">
      <c r="A848" s="380" t="s">
        <v>4727</v>
      </c>
      <c r="B848" s="381" t="s">
        <v>4728</v>
      </c>
      <c r="C848" s="382" t="s">
        <v>605</v>
      </c>
      <c r="D848" s="367">
        <f t="shared" si="41"/>
        <v>0</v>
      </c>
      <c r="E848" s="368">
        <f t="shared" si="42"/>
        <v>0</v>
      </c>
      <c r="F848" s="368">
        <f t="shared" si="43"/>
        <v>0</v>
      </c>
      <c r="G848" s="368">
        <f t="shared" si="44"/>
        <v>0</v>
      </c>
      <c r="H848" s="368">
        <f t="shared" si="45"/>
        <v>0</v>
      </c>
      <c r="I848" s="368">
        <f t="shared" si="46"/>
        <v>0</v>
      </c>
      <c r="J848" s="368">
        <f t="shared" si="47"/>
        <v>0</v>
      </c>
      <c r="K848" s="368">
        <f t="shared" si="48"/>
        <v>0</v>
      </c>
      <c r="L848" s="368">
        <f t="shared" si="49"/>
        <v>0</v>
      </c>
      <c r="M848" s="369">
        <f t="shared" si="50"/>
        <v>0</v>
      </c>
      <c r="N848" s="370">
        <f t="shared" si="51"/>
        <v>0</v>
      </c>
      <c r="O848" s="371"/>
      <c r="P848" s="372">
        <f t="shared" si="52"/>
        <v>0</v>
      </c>
      <c r="Q848" s="373" t="str">
        <f t="shared" si="53"/>
        <v/>
      </c>
      <c r="R848" s="374">
        <v>0</v>
      </c>
      <c r="S848" s="384"/>
      <c r="T848" s="384"/>
      <c r="U848" s="385"/>
      <c r="V848" s="385"/>
      <c r="W848" s="117">
        <v>0</v>
      </c>
      <c r="X848" s="387"/>
      <c r="Y848" s="385"/>
      <c r="Z848" s="384"/>
      <c r="AA848" s="384"/>
      <c r="AB848" s="385"/>
      <c r="AC848" s="113">
        <v>0</v>
      </c>
      <c r="AD848" s="117">
        <v>0</v>
      </c>
      <c r="AE848" s="109">
        <v>0</v>
      </c>
      <c r="AF848" s="388"/>
      <c r="AG848" s="388"/>
      <c r="AH848" s="124">
        <v>0</v>
      </c>
      <c r="AI848" s="117">
        <v>0</v>
      </c>
      <c r="AJ848" s="375">
        <v>0</v>
      </c>
      <c r="AK848" s="383"/>
      <c r="AL848" s="385"/>
      <c r="AM848" s="117">
        <v>0</v>
      </c>
      <c r="AN848" s="375">
        <v>0</v>
      </c>
      <c r="AO848" s="374">
        <v>0</v>
      </c>
      <c r="AP848" s="391"/>
      <c r="AQ848" s="384"/>
      <c r="AR848" s="386">
        <v>0</v>
      </c>
      <c r="AS848" s="123">
        <v>0</v>
      </c>
      <c r="AT848" s="384"/>
      <c r="AU848" s="374"/>
      <c r="AV848" s="384"/>
      <c r="AW848" s="374"/>
      <c r="AX848" s="126"/>
      <c r="AY848" s="384"/>
      <c r="AZ848" s="385"/>
      <c r="BA848" s="385"/>
      <c r="BB848" s="377">
        <v>0</v>
      </c>
      <c r="BC848" s="377">
        <v>0</v>
      </c>
      <c r="BD848" s="377">
        <v>0</v>
      </c>
      <c r="BE848" s="393"/>
      <c r="BF848" s="109"/>
      <c r="BG848" s="109"/>
      <c r="BH848" s="388"/>
      <c r="BI848" s="386"/>
      <c r="BJ848" s="393"/>
      <c r="BK848" s="393"/>
      <c r="BL848" s="386"/>
      <c r="BM848" s="383">
        <v>0</v>
      </c>
      <c r="BN848" s="384"/>
      <c r="BO848" s="384"/>
    </row>
    <row r="849" spans="1:67" ht="24" customHeight="1" x14ac:dyDescent="0.3">
      <c r="A849" s="364" t="s">
        <v>4729</v>
      </c>
      <c r="B849" s="365" t="s">
        <v>4730</v>
      </c>
      <c r="C849" s="366" t="s">
        <v>2705</v>
      </c>
      <c r="D849" s="367">
        <f t="shared" si="41"/>
        <v>0</v>
      </c>
      <c r="E849" s="368">
        <f t="shared" si="42"/>
        <v>0</v>
      </c>
      <c r="F849" s="368">
        <f t="shared" si="43"/>
        <v>0</v>
      </c>
      <c r="G849" s="368">
        <f t="shared" si="44"/>
        <v>0</v>
      </c>
      <c r="H849" s="368">
        <f t="shared" si="45"/>
        <v>0</v>
      </c>
      <c r="I849" s="368">
        <f t="shared" si="46"/>
        <v>0</v>
      </c>
      <c r="J849" s="368">
        <f t="shared" si="47"/>
        <v>0</v>
      </c>
      <c r="K849" s="368">
        <f t="shared" si="48"/>
        <v>0</v>
      </c>
      <c r="L849" s="368">
        <f t="shared" si="49"/>
        <v>0</v>
      </c>
      <c r="M849" s="369">
        <f t="shared" si="50"/>
        <v>0</v>
      </c>
      <c r="N849" s="370">
        <f t="shared" si="51"/>
        <v>0</v>
      </c>
      <c r="O849" s="371"/>
      <c r="P849" s="372">
        <f t="shared" si="52"/>
        <v>0</v>
      </c>
      <c r="Q849" s="373" t="str">
        <f t="shared" si="53"/>
        <v/>
      </c>
      <c r="R849" s="374">
        <v>0</v>
      </c>
      <c r="S849" s="119"/>
      <c r="T849" s="119"/>
      <c r="U849" s="113"/>
      <c r="V849" s="113"/>
      <c r="W849" s="117">
        <v>0</v>
      </c>
      <c r="X849" s="387"/>
      <c r="Y849" s="113"/>
      <c r="Z849" s="119"/>
      <c r="AA849" s="119"/>
      <c r="AB849" s="113"/>
      <c r="AC849" s="113">
        <v>0</v>
      </c>
      <c r="AD849" s="386">
        <v>0</v>
      </c>
      <c r="AE849" s="109">
        <v>0</v>
      </c>
      <c r="AF849" s="116"/>
      <c r="AG849" s="116"/>
      <c r="AH849" s="124">
        <v>0</v>
      </c>
      <c r="AI849" s="386">
        <v>0</v>
      </c>
      <c r="AJ849" s="396">
        <v>0</v>
      </c>
      <c r="AK849" s="383"/>
      <c r="AL849" s="113"/>
      <c r="AM849" s="117">
        <v>0</v>
      </c>
      <c r="AN849" s="375">
        <v>0</v>
      </c>
      <c r="AO849" s="374">
        <v>0</v>
      </c>
      <c r="AP849" s="391"/>
      <c r="AQ849" s="119"/>
      <c r="AR849" s="117">
        <v>0</v>
      </c>
      <c r="AS849" s="387">
        <v>0</v>
      </c>
      <c r="AT849" s="119"/>
      <c r="AU849" s="374"/>
      <c r="AV849" s="119"/>
      <c r="AW849" s="374"/>
      <c r="AX849" s="126"/>
      <c r="AY849" s="119"/>
      <c r="AZ849" s="113"/>
      <c r="BA849" s="113"/>
      <c r="BB849" s="377">
        <v>0</v>
      </c>
      <c r="BC849" s="377">
        <v>0</v>
      </c>
      <c r="BD849" s="377">
        <v>0</v>
      </c>
      <c r="BE849" s="378"/>
      <c r="BF849" s="214"/>
      <c r="BG849" s="214"/>
      <c r="BH849" s="116"/>
      <c r="BI849" s="117"/>
      <c r="BJ849" s="378"/>
      <c r="BK849" s="378"/>
      <c r="BL849" s="117"/>
      <c r="BM849" s="374">
        <v>0</v>
      </c>
      <c r="BN849" s="119"/>
      <c r="BO849" s="119"/>
    </row>
    <row r="850" spans="1:67" ht="24" customHeight="1" x14ac:dyDescent="0.3">
      <c r="A850" s="379" t="s">
        <v>4731</v>
      </c>
      <c r="B850" s="365" t="s">
        <v>4732</v>
      </c>
      <c r="C850" s="366" t="s">
        <v>605</v>
      </c>
      <c r="D850" s="367">
        <f t="shared" si="41"/>
        <v>40</v>
      </c>
      <c r="E850" s="368">
        <f t="shared" si="42"/>
        <v>36</v>
      </c>
      <c r="F850" s="368">
        <f t="shared" si="43"/>
        <v>22</v>
      </c>
      <c r="G850" s="368">
        <f t="shared" si="44"/>
        <v>20</v>
      </c>
      <c r="H850" s="368">
        <f t="shared" si="45"/>
        <v>5</v>
      </c>
      <c r="I850" s="368">
        <f t="shared" si="46"/>
        <v>1</v>
      </c>
      <c r="J850" s="368">
        <f t="shared" si="47"/>
        <v>0</v>
      </c>
      <c r="K850" s="368">
        <f t="shared" si="48"/>
        <v>0</v>
      </c>
      <c r="L850" s="368">
        <f t="shared" si="49"/>
        <v>0</v>
      </c>
      <c r="M850" s="369">
        <f t="shared" si="50"/>
        <v>0</v>
      </c>
      <c r="N850" s="370">
        <f t="shared" si="51"/>
        <v>124</v>
      </c>
      <c r="O850" s="371"/>
      <c r="P850" s="372">
        <f t="shared" si="52"/>
        <v>124</v>
      </c>
      <c r="Q850" s="373">
        <f t="shared" si="53"/>
        <v>113</v>
      </c>
      <c r="R850" s="374">
        <v>40</v>
      </c>
      <c r="S850" s="119"/>
      <c r="T850" s="119"/>
      <c r="U850" s="113"/>
      <c r="V850" s="113"/>
      <c r="W850" s="117">
        <v>5</v>
      </c>
      <c r="X850" s="123">
        <v>20</v>
      </c>
      <c r="Y850" s="113">
        <v>1</v>
      </c>
      <c r="Z850" s="119"/>
      <c r="AA850" s="119"/>
      <c r="AB850" s="113">
        <v>36</v>
      </c>
      <c r="AC850" s="385">
        <v>0</v>
      </c>
      <c r="AD850" s="117">
        <v>0</v>
      </c>
      <c r="AE850" s="214">
        <v>0</v>
      </c>
      <c r="AF850" s="116"/>
      <c r="AG850" s="116"/>
      <c r="AH850" s="124">
        <v>0</v>
      </c>
      <c r="AI850" s="117">
        <v>0</v>
      </c>
      <c r="AJ850" s="375">
        <v>0</v>
      </c>
      <c r="AK850" s="374"/>
      <c r="AL850" s="113"/>
      <c r="AM850" s="117">
        <v>0</v>
      </c>
      <c r="AN850" s="375">
        <v>0</v>
      </c>
      <c r="AO850" s="374">
        <v>0</v>
      </c>
      <c r="AP850" s="376"/>
      <c r="AQ850" s="119"/>
      <c r="AR850" s="386">
        <v>0</v>
      </c>
      <c r="AS850" s="123">
        <v>0</v>
      </c>
      <c r="AT850" s="119"/>
      <c r="AU850" s="374"/>
      <c r="AV850" s="119"/>
      <c r="AW850" s="374"/>
      <c r="AX850" s="126">
        <v>22</v>
      </c>
      <c r="AY850" s="119"/>
      <c r="AZ850" s="113"/>
      <c r="BA850" s="113"/>
      <c r="BB850" s="394">
        <v>0</v>
      </c>
      <c r="BC850" s="394">
        <v>0</v>
      </c>
      <c r="BD850" s="394">
        <v>0</v>
      </c>
      <c r="BE850" s="378"/>
      <c r="BF850" s="444"/>
      <c r="BG850" s="444"/>
      <c r="BH850" s="116"/>
      <c r="BI850" s="386"/>
      <c r="BJ850" s="378"/>
      <c r="BK850" s="378"/>
      <c r="BL850" s="386"/>
      <c r="BM850" s="374">
        <v>0</v>
      </c>
      <c r="BN850" s="119">
        <v>5</v>
      </c>
      <c r="BO850" s="119">
        <v>7</v>
      </c>
    </row>
    <row r="851" spans="1:67" ht="24" customHeight="1" x14ac:dyDescent="0.3">
      <c r="A851" s="364">
        <v>951004</v>
      </c>
      <c r="B851" s="365" t="s">
        <v>5794</v>
      </c>
      <c r="C851" s="366" t="s">
        <v>1440</v>
      </c>
      <c r="D851" s="367">
        <f t="shared" si="41"/>
        <v>0</v>
      </c>
      <c r="E851" s="368">
        <f t="shared" si="42"/>
        <v>0</v>
      </c>
      <c r="F851" s="368">
        <f t="shared" si="43"/>
        <v>0</v>
      </c>
      <c r="G851" s="368">
        <f t="shared" si="44"/>
        <v>0</v>
      </c>
      <c r="H851" s="368">
        <f t="shared" si="45"/>
        <v>0</v>
      </c>
      <c r="I851" s="368">
        <f t="shared" si="46"/>
        <v>0</v>
      </c>
      <c r="J851" s="368">
        <f t="shared" si="47"/>
        <v>0</v>
      </c>
      <c r="K851" s="368">
        <f t="shared" si="48"/>
        <v>0</v>
      </c>
      <c r="L851" s="368">
        <f t="shared" si="49"/>
        <v>0</v>
      </c>
      <c r="M851" s="369">
        <f t="shared" si="50"/>
        <v>0</v>
      </c>
      <c r="N851" s="370">
        <f t="shared" si="51"/>
        <v>0</v>
      </c>
      <c r="O851" s="371"/>
      <c r="P851" s="372">
        <f t="shared" si="52"/>
        <v>0</v>
      </c>
      <c r="Q851" s="373" t="str">
        <f t="shared" si="53"/>
        <v/>
      </c>
      <c r="R851" s="374">
        <v>0</v>
      </c>
      <c r="S851" s="119"/>
      <c r="T851" s="119"/>
      <c r="U851" s="113"/>
      <c r="V851" s="113"/>
      <c r="W851" s="117">
        <v>0</v>
      </c>
      <c r="X851" s="123"/>
      <c r="Y851" s="113"/>
      <c r="Z851" s="119"/>
      <c r="AA851" s="119"/>
      <c r="AB851" s="113"/>
      <c r="AC851" s="113">
        <v>0</v>
      </c>
      <c r="AD851" s="117">
        <v>0</v>
      </c>
      <c r="AE851" s="214">
        <v>0</v>
      </c>
      <c r="AF851" s="116"/>
      <c r="AG851" s="116"/>
      <c r="AH851" s="124">
        <v>0</v>
      </c>
      <c r="AI851" s="117">
        <v>0</v>
      </c>
      <c r="AJ851" s="375">
        <v>0</v>
      </c>
      <c r="AK851" s="374"/>
      <c r="AL851" s="113"/>
      <c r="AM851" s="117">
        <v>0</v>
      </c>
      <c r="AN851" s="375">
        <v>0</v>
      </c>
      <c r="AO851" s="374">
        <v>0</v>
      </c>
      <c r="AP851" s="376"/>
      <c r="AQ851" s="119"/>
      <c r="AR851" s="117">
        <v>0</v>
      </c>
      <c r="AS851" s="123">
        <v>0</v>
      </c>
      <c r="AT851" s="119"/>
      <c r="AU851" s="374"/>
      <c r="AV851" s="119"/>
      <c r="AW851" s="374"/>
      <c r="AX851" s="126"/>
      <c r="AY851" s="119"/>
      <c r="AZ851" s="113"/>
      <c r="BA851" s="113"/>
      <c r="BB851" s="377">
        <v>0</v>
      </c>
      <c r="BC851" s="377">
        <v>0</v>
      </c>
      <c r="BD851" s="377">
        <v>0</v>
      </c>
      <c r="BE851" s="378"/>
      <c r="BF851" s="440"/>
      <c r="BG851" s="440"/>
      <c r="BH851" s="116"/>
      <c r="BI851" s="117"/>
      <c r="BJ851" s="378"/>
      <c r="BK851" s="378"/>
      <c r="BL851" s="117"/>
      <c r="BM851" s="383">
        <v>0</v>
      </c>
      <c r="BN851" s="119"/>
      <c r="BO851" s="119"/>
    </row>
    <row r="852" spans="1:67" ht="24" customHeight="1" x14ac:dyDescent="0.3">
      <c r="A852" s="364" t="s">
        <v>4734</v>
      </c>
      <c r="B852" s="365" t="s">
        <v>4735</v>
      </c>
      <c r="C852" s="366" t="s">
        <v>1937</v>
      </c>
      <c r="D852" s="367">
        <f t="shared" si="41"/>
        <v>0</v>
      </c>
      <c r="E852" s="368">
        <f t="shared" si="42"/>
        <v>0</v>
      </c>
      <c r="F852" s="368">
        <f t="shared" si="43"/>
        <v>0</v>
      </c>
      <c r="G852" s="368">
        <f t="shared" si="44"/>
        <v>0</v>
      </c>
      <c r="H852" s="368">
        <f t="shared" si="45"/>
        <v>0</v>
      </c>
      <c r="I852" s="368">
        <f t="shared" si="46"/>
        <v>0</v>
      </c>
      <c r="J852" s="368">
        <f t="shared" si="47"/>
        <v>0</v>
      </c>
      <c r="K852" s="368">
        <f t="shared" si="48"/>
        <v>0</v>
      </c>
      <c r="L852" s="368">
        <f t="shared" si="49"/>
        <v>0</v>
      </c>
      <c r="M852" s="369">
        <f t="shared" si="50"/>
        <v>0</v>
      </c>
      <c r="N852" s="370">
        <f t="shared" si="51"/>
        <v>0</v>
      </c>
      <c r="O852" s="371"/>
      <c r="P852" s="372">
        <f t="shared" si="52"/>
        <v>0</v>
      </c>
      <c r="Q852" s="373" t="str">
        <f t="shared" si="53"/>
        <v/>
      </c>
      <c r="R852" s="383">
        <v>0</v>
      </c>
      <c r="S852" s="119"/>
      <c r="T852" s="119"/>
      <c r="U852" s="113"/>
      <c r="V852" s="113"/>
      <c r="W852" s="117">
        <v>0</v>
      </c>
      <c r="X852" s="387"/>
      <c r="Y852" s="113"/>
      <c r="Z852" s="119"/>
      <c r="AA852" s="119"/>
      <c r="AB852" s="113"/>
      <c r="AC852" s="113">
        <v>0</v>
      </c>
      <c r="AD852" s="117">
        <v>0</v>
      </c>
      <c r="AE852" s="109">
        <v>0</v>
      </c>
      <c r="AF852" s="116"/>
      <c r="AG852" s="116"/>
      <c r="AH852" s="124">
        <v>0</v>
      </c>
      <c r="AI852" s="117">
        <v>0</v>
      </c>
      <c r="AJ852" s="375">
        <v>0</v>
      </c>
      <c r="AK852" s="383"/>
      <c r="AL852" s="113"/>
      <c r="AM852" s="386">
        <v>0</v>
      </c>
      <c r="AN852" s="390">
        <v>0</v>
      </c>
      <c r="AO852" s="374">
        <v>0</v>
      </c>
      <c r="AP852" s="391"/>
      <c r="AQ852" s="119"/>
      <c r="AR852" s="386">
        <v>0</v>
      </c>
      <c r="AS852" s="387">
        <v>0</v>
      </c>
      <c r="AT852" s="119"/>
      <c r="AU852" s="374"/>
      <c r="AV852" s="119"/>
      <c r="AW852" s="374"/>
      <c r="AX852" s="392"/>
      <c r="AY852" s="119"/>
      <c r="AZ852" s="113"/>
      <c r="BA852" s="113"/>
      <c r="BB852" s="377">
        <v>0</v>
      </c>
      <c r="BC852" s="377">
        <v>0</v>
      </c>
      <c r="BD852" s="377">
        <v>0</v>
      </c>
      <c r="BE852" s="378"/>
      <c r="BF852" s="444"/>
      <c r="BG852" s="444"/>
      <c r="BH852" s="116"/>
      <c r="BI852" s="386"/>
      <c r="BJ852" s="378"/>
      <c r="BK852" s="378"/>
      <c r="BL852" s="386"/>
      <c r="BM852" s="383">
        <v>0</v>
      </c>
      <c r="BN852" s="119"/>
      <c r="BO852" s="119"/>
    </row>
    <row r="853" spans="1:67" ht="24" customHeight="1" x14ac:dyDescent="0.3">
      <c r="A853" s="364">
        <v>720807</v>
      </c>
      <c r="B853" s="365" t="s">
        <v>4737</v>
      </c>
      <c r="C853" s="366" t="s">
        <v>834</v>
      </c>
      <c r="D853" s="367">
        <f t="shared" si="41"/>
        <v>0</v>
      </c>
      <c r="E853" s="368">
        <f t="shared" si="42"/>
        <v>0</v>
      </c>
      <c r="F853" s="368">
        <f t="shared" si="43"/>
        <v>0</v>
      </c>
      <c r="G853" s="368">
        <f t="shared" si="44"/>
        <v>0</v>
      </c>
      <c r="H853" s="368">
        <f t="shared" si="45"/>
        <v>0</v>
      </c>
      <c r="I853" s="368">
        <f t="shared" si="46"/>
        <v>0</v>
      </c>
      <c r="J853" s="368">
        <f t="shared" si="47"/>
        <v>0</v>
      </c>
      <c r="K853" s="368">
        <f t="shared" si="48"/>
        <v>0</v>
      </c>
      <c r="L853" s="368">
        <f t="shared" si="49"/>
        <v>0</v>
      </c>
      <c r="M853" s="369">
        <f t="shared" si="50"/>
        <v>0</v>
      </c>
      <c r="N853" s="370">
        <f t="shared" si="51"/>
        <v>0</v>
      </c>
      <c r="O853" s="371"/>
      <c r="P853" s="372">
        <f t="shared" si="52"/>
        <v>0</v>
      </c>
      <c r="Q853" s="373" t="str">
        <f t="shared" si="53"/>
        <v/>
      </c>
      <c r="R853" s="383">
        <v>0</v>
      </c>
      <c r="S853" s="119"/>
      <c r="T853" s="119"/>
      <c r="U853" s="113"/>
      <c r="V853" s="113"/>
      <c r="W853" s="117">
        <v>0</v>
      </c>
      <c r="X853" s="387"/>
      <c r="Y853" s="113"/>
      <c r="Z853" s="119"/>
      <c r="AA853" s="119"/>
      <c r="AB853" s="113"/>
      <c r="AC853" s="113">
        <v>0</v>
      </c>
      <c r="AD853" s="117">
        <v>0</v>
      </c>
      <c r="AE853" s="109">
        <v>0</v>
      </c>
      <c r="AF853" s="116"/>
      <c r="AG853" s="116"/>
      <c r="AH853" s="389">
        <v>0</v>
      </c>
      <c r="AI853" s="117">
        <v>0</v>
      </c>
      <c r="AJ853" s="375">
        <v>0</v>
      </c>
      <c r="AK853" s="383"/>
      <c r="AL853" s="113"/>
      <c r="AM853" s="386">
        <v>0</v>
      </c>
      <c r="AN853" s="396">
        <v>0</v>
      </c>
      <c r="AO853" s="374">
        <v>0</v>
      </c>
      <c r="AP853" s="391"/>
      <c r="AQ853" s="119"/>
      <c r="AR853" s="117">
        <v>0</v>
      </c>
      <c r="AS853" s="387">
        <v>0</v>
      </c>
      <c r="AT853" s="119"/>
      <c r="AU853" s="374"/>
      <c r="AV853" s="119"/>
      <c r="AW853" s="374"/>
      <c r="AX853" s="392"/>
      <c r="AY853" s="119"/>
      <c r="AZ853" s="113"/>
      <c r="BA853" s="113"/>
      <c r="BB853" s="377">
        <v>0</v>
      </c>
      <c r="BC853" s="377">
        <v>0</v>
      </c>
      <c r="BD853" s="377">
        <v>0</v>
      </c>
      <c r="BE853" s="378"/>
      <c r="BF853" s="109"/>
      <c r="BG853" s="109"/>
      <c r="BH853" s="116"/>
      <c r="BI853" s="117"/>
      <c r="BJ853" s="378"/>
      <c r="BK853" s="378"/>
      <c r="BL853" s="117"/>
      <c r="BM853" s="374">
        <v>0</v>
      </c>
      <c r="BN853" s="119"/>
      <c r="BO853" s="119"/>
    </row>
    <row r="854" spans="1:67" ht="24" customHeight="1" x14ac:dyDescent="0.3">
      <c r="A854" s="364" t="s">
        <v>4740</v>
      </c>
      <c r="B854" s="365" t="s">
        <v>4741</v>
      </c>
      <c r="C854" s="366" t="s">
        <v>590</v>
      </c>
      <c r="D854" s="367">
        <f t="shared" si="41"/>
        <v>7</v>
      </c>
      <c r="E854" s="368">
        <f t="shared" si="42"/>
        <v>3</v>
      </c>
      <c r="F854" s="368">
        <f t="shared" si="43"/>
        <v>0</v>
      </c>
      <c r="G854" s="368">
        <f t="shared" si="44"/>
        <v>0</v>
      </c>
      <c r="H854" s="368">
        <f t="shared" si="45"/>
        <v>0</v>
      </c>
      <c r="I854" s="368">
        <f t="shared" si="46"/>
        <v>0</v>
      </c>
      <c r="J854" s="368">
        <f t="shared" si="47"/>
        <v>0</v>
      </c>
      <c r="K854" s="368">
        <f t="shared" si="48"/>
        <v>0</v>
      </c>
      <c r="L854" s="368">
        <f t="shared" si="49"/>
        <v>0</v>
      </c>
      <c r="M854" s="369">
        <f t="shared" si="50"/>
        <v>0</v>
      </c>
      <c r="N854" s="370">
        <f t="shared" si="51"/>
        <v>10</v>
      </c>
      <c r="O854" s="371"/>
      <c r="P854" s="372">
        <f t="shared" si="52"/>
        <v>10</v>
      </c>
      <c r="Q854" s="373">
        <f t="shared" si="53"/>
        <v>628</v>
      </c>
      <c r="R854" s="374">
        <v>0</v>
      </c>
      <c r="S854" s="119"/>
      <c r="T854" s="119"/>
      <c r="U854" s="113"/>
      <c r="V854" s="113"/>
      <c r="W854" s="117">
        <v>0</v>
      </c>
      <c r="X854" s="123"/>
      <c r="Y854" s="113"/>
      <c r="Z854" s="119"/>
      <c r="AA854" s="119"/>
      <c r="AB854" s="113"/>
      <c r="AC854" s="113">
        <v>3</v>
      </c>
      <c r="AD854" s="117">
        <v>0</v>
      </c>
      <c r="AE854" s="214">
        <v>0</v>
      </c>
      <c r="AF854" s="116"/>
      <c r="AG854" s="116"/>
      <c r="AH854" s="124">
        <v>0</v>
      </c>
      <c r="AI854" s="117">
        <v>0</v>
      </c>
      <c r="AJ854" s="375">
        <v>0</v>
      </c>
      <c r="AK854" s="374"/>
      <c r="AL854" s="113"/>
      <c r="AM854" s="117">
        <v>0</v>
      </c>
      <c r="AN854" s="375">
        <v>0</v>
      </c>
      <c r="AO854" s="383">
        <v>0</v>
      </c>
      <c r="AP854" s="376"/>
      <c r="AQ854" s="119"/>
      <c r="AR854" s="386">
        <v>0</v>
      </c>
      <c r="AS854" s="123">
        <v>0</v>
      </c>
      <c r="AT854" s="119"/>
      <c r="AU854" s="383"/>
      <c r="AV854" s="119"/>
      <c r="AW854" s="383"/>
      <c r="AX854" s="126"/>
      <c r="AY854" s="119">
        <v>7</v>
      </c>
      <c r="AZ854" s="113"/>
      <c r="BA854" s="113"/>
      <c r="BB854" s="377">
        <v>0</v>
      </c>
      <c r="BC854" s="377">
        <v>0</v>
      </c>
      <c r="BD854" s="377">
        <v>0</v>
      </c>
      <c r="BE854" s="378"/>
      <c r="BF854" s="109"/>
      <c r="BG854" s="109"/>
      <c r="BH854" s="116"/>
      <c r="BI854" s="386"/>
      <c r="BJ854" s="378"/>
      <c r="BK854" s="378"/>
      <c r="BL854" s="386"/>
      <c r="BM854" s="374">
        <v>0</v>
      </c>
      <c r="BN854" s="119"/>
      <c r="BO854" s="119"/>
    </row>
    <row r="855" spans="1:67" ht="24" customHeight="1" x14ac:dyDescent="0.3">
      <c r="A855" s="364" t="s">
        <v>4742</v>
      </c>
      <c r="B855" s="438" t="s">
        <v>4743</v>
      </c>
      <c r="C855" s="439" t="s">
        <v>174</v>
      </c>
      <c r="D855" s="367">
        <f t="shared" si="41"/>
        <v>0</v>
      </c>
      <c r="E855" s="368">
        <f t="shared" si="42"/>
        <v>0</v>
      </c>
      <c r="F855" s="368">
        <f t="shared" si="43"/>
        <v>0</v>
      </c>
      <c r="G855" s="368">
        <f t="shared" si="44"/>
        <v>0</v>
      </c>
      <c r="H855" s="368">
        <f t="shared" si="45"/>
        <v>0</v>
      </c>
      <c r="I855" s="368">
        <f t="shared" si="46"/>
        <v>0</v>
      </c>
      <c r="J855" s="368">
        <f t="shared" si="47"/>
        <v>0</v>
      </c>
      <c r="K855" s="368">
        <f t="shared" si="48"/>
        <v>0</v>
      </c>
      <c r="L855" s="368">
        <f t="shared" si="49"/>
        <v>0</v>
      </c>
      <c r="M855" s="369">
        <f t="shared" si="50"/>
        <v>0</v>
      </c>
      <c r="N855" s="446">
        <f t="shared" si="51"/>
        <v>0</v>
      </c>
      <c r="O855" s="371"/>
      <c r="P855" s="372">
        <f t="shared" si="52"/>
        <v>0</v>
      </c>
      <c r="Q855" s="373" t="str">
        <f t="shared" si="53"/>
        <v/>
      </c>
      <c r="R855" s="374">
        <v>0</v>
      </c>
      <c r="S855" s="384"/>
      <c r="T855" s="384"/>
      <c r="U855" s="385"/>
      <c r="V855" s="385"/>
      <c r="W855" s="386">
        <v>0</v>
      </c>
      <c r="X855" s="123"/>
      <c r="Y855" s="385"/>
      <c r="Z855" s="384"/>
      <c r="AA855" s="384"/>
      <c r="AB855" s="385"/>
      <c r="AC855" s="113">
        <v>0</v>
      </c>
      <c r="AD855" s="117">
        <v>0</v>
      </c>
      <c r="AE855" s="109">
        <v>0</v>
      </c>
      <c r="AF855" s="388"/>
      <c r="AG855" s="388"/>
      <c r="AH855" s="124">
        <v>0</v>
      </c>
      <c r="AI855" s="117">
        <v>0</v>
      </c>
      <c r="AJ855" s="375">
        <v>0</v>
      </c>
      <c r="AK855" s="374"/>
      <c r="AL855" s="385"/>
      <c r="AM855" s="386">
        <v>0</v>
      </c>
      <c r="AN855" s="396">
        <v>0</v>
      </c>
      <c r="AO855" s="374">
        <v>0</v>
      </c>
      <c r="AP855" s="376"/>
      <c r="AQ855" s="384"/>
      <c r="AR855" s="386">
        <v>0</v>
      </c>
      <c r="AS855" s="123">
        <v>0</v>
      </c>
      <c r="AT855" s="384"/>
      <c r="AU855" s="374"/>
      <c r="AV855" s="384"/>
      <c r="AW855" s="374"/>
      <c r="AX855" s="392"/>
      <c r="AY855" s="384"/>
      <c r="AZ855" s="385"/>
      <c r="BA855" s="385"/>
      <c r="BB855" s="377">
        <v>0</v>
      </c>
      <c r="BC855" s="377">
        <v>0</v>
      </c>
      <c r="BD855" s="377">
        <v>0</v>
      </c>
      <c r="BE855" s="393"/>
      <c r="BF855" s="109"/>
      <c r="BG855" s="109"/>
      <c r="BH855" s="388"/>
      <c r="BI855" s="386"/>
      <c r="BJ855" s="393"/>
      <c r="BK855" s="393"/>
      <c r="BL855" s="386"/>
      <c r="BM855" s="374">
        <v>0</v>
      </c>
      <c r="BN855" s="384"/>
      <c r="BO855" s="384"/>
    </row>
    <row r="856" spans="1:67" ht="24" customHeight="1" x14ac:dyDescent="0.3">
      <c r="A856" s="380" t="s">
        <v>4744</v>
      </c>
      <c r="B856" s="442" t="s">
        <v>4745</v>
      </c>
      <c r="C856" s="443" t="s">
        <v>405</v>
      </c>
      <c r="D856" s="367">
        <f t="shared" si="41"/>
        <v>0</v>
      </c>
      <c r="E856" s="368">
        <f t="shared" si="42"/>
        <v>0</v>
      </c>
      <c r="F856" s="368">
        <f t="shared" si="43"/>
        <v>0</v>
      </c>
      <c r="G856" s="368">
        <f t="shared" si="44"/>
        <v>0</v>
      </c>
      <c r="H856" s="368">
        <f t="shared" si="45"/>
        <v>0</v>
      </c>
      <c r="I856" s="368">
        <f t="shared" si="46"/>
        <v>0</v>
      </c>
      <c r="J856" s="368">
        <f t="shared" si="47"/>
        <v>0</v>
      </c>
      <c r="K856" s="368">
        <f t="shared" si="48"/>
        <v>0</v>
      </c>
      <c r="L856" s="368">
        <f t="shared" si="49"/>
        <v>0</v>
      </c>
      <c r="M856" s="369">
        <f t="shared" si="50"/>
        <v>0</v>
      </c>
      <c r="N856" s="370">
        <f t="shared" si="51"/>
        <v>0</v>
      </c>
      <c r="O856" s="371"/>
      <c r="P856" s="372">
        <f t="shared" si="52"/>
        <v>0</v>
      </c>
      <c r="Q856" s="373" t="str">
        <f t="shared" si="53"/>
        <v/>
      </c>
      <c r="R856" s="383">
        <v>0</v>
      </c>
      <c r="S856" s="384"/>
      <c r="T856" s="384"/>
      <c r="U856" s="385"/>
      <c r="V856" s="385"/>
      <c r="W856" s="386">
        <v>0</v>
      </c>
      <c r="X856" s="123"/>
      <c r="Y856" s="385"/>
      <c r="Z856" s="384"/>
      <c r="AA856" s="384"/>
      <c r="AB856" s="385"/>
      <c r="AC856" s="385">
        <v>0</v>
      </c>
      <c r="AD856" s="117">
        <v>0</v>
      </c>
      <c r="AE856" s="109">
        <v>0</v>
      </c>
      <c r="AF856" s="116"/>
      <c r="AG856" s="116"/>
      <c r="AH856" s="124">
        <v>0</v>
      </c>
      <c r="AI856" s="117">
        <v>0</v>
      </c>
      <c r="AJ856" s="375">
        <v>0</v>
      </c>
      <c r="AK856" s="374"/>
      <c r="AL856" s="385"/>
      <c r="AM856" s="117">
        <v>0</v>
      </c>
      <c r="AN856" s="375">
        <v>0</v>
      </c>
      <c r="AO856" s="374">
        <v>0</v>
      </c>
      <c r="AP856" s="376"/>
      <c r="AQ856" s="384"/>
      <c r="AR856" s="117">
        <v>0</v>
      </c>
      <c r="AS856" s="123">
        <v>0</v>
      </c>
      <c r="AT856" s="384"/>
      <c r="AU856" s="374"/>
      <c r="AV856" s="384"/>
      <c r="AW856" s="374"/>
      <c r="AX856" s="392"/>
      <c r="AY856" s="384"/>
      <c r="AZ856" s="385"/>
      <c r="BA856" s="385"/>
      <c r="BB856" s="377">
        <v>0</v>
      </c>
      <c r="BC856" s="377">
        <v>0</v>
      </c>
      <c r="BD856" s="377">
        <v>0</v>
      </c>
      <c r="BE856" s="378"/>
      <c r="BF856" s="109"/>
      <c r="BG856" s="109"/>
      <c r="BH856" s="116"/>
      <c r="BI856" s="117"/>
      <c r="BJ856" s="378"/>
      <c r="BK856" s="378"/>
      <c r="BL856" s="117"/>
      <c r="BM856" s="374">
        <v>0</v>
      </c>
      <c r="BN856" s="384"/>
      <c r="BO856" s="384"/>
    </row>
    <row r="857" spans="1:67" ht="24" customHeight="1" x14ac:dyDescent="0.3">
      <c r="A857" s="379" t="s">
        <v>4746</v>
      </c>
      <c r="B857" s="365" t="s">
        <v>4747</v>
      </c>
      <c r="C857" s="366" t="s">
        <v>163</v>
      </c>
      <c r="D857" s="367">
        <f t="shared" si="41"/>
        <v>0</v>
      </c>
      <c r="E857" s="368">
        <f t="shared" si="42"/>
        <v>0</v>
      </c>
      <c r="F857" s="368">
        <f t="shared" si="43"/>
        <v>0</v>
      </c>
      <c r="G857" s="368">
        <f t="shared" si="44"/>
        <v>0</v>
      </c>
      <c r="H857" s="368">
        <f t="shared" si="45"/>
        <v>0</v>
      </c>
      <c r="I857" s="368">
        <f t="shared" si="46"/>
        <v>0</v>
      </c>
      <c r="J857" s="368">
        <f t="shared" si="47"/>
        <v>0</v>
      </c>
      <c r="K857" s="368">
        <f t="shared" si="48"/>
        <v>0</v>
      </c>
      <c r="L857" s="368">
        <f t="shared" si="49"/>
        <v>0</v>
      </c>
      <c r="M857" s="369">
        <f t="shared" si="50"/>
        <v>0</v>
      </c>
      <c r="N857" s="370">
        <f t="shared" si="51"/>
        <v>0</v>
      </c>
      <c r="O857" s="371"/>
      <c r="P857" s="372">
        <f t="shared" si="52"/>
        <v>0</v>
      </c>
      <c r="Q857" s="373" t="str">
        <f t="shared" si="53"/>
        <v/>
      </c>
      <c r="R857" s="383">
        <v>0</v>
      </c>
      <c r="S857" s="119"/>
      <c r="T857" s="119"/>
      <c r="U857" s="113"/>
      <c r="V857" s="113"/>
      <c r="W857" s="117">
        <v>0</v>
      </c>
      <c r="X857" s="123"/>
      <c r="Y857" s="113"/>
      <c r="Z857" s="119"/>
      <c r="AA857" s="119"/>
      <c r="AB857" s="113"/>
      <c r="AC857" s="385">
        <v>0</v>
      </c>
      <c r="AD857" s="117">
        <v>0</v>
      </c>
      <c r="AE857" s="109">
        <v>0</v>
      </c>
      <c r="AF857" s="116"/>
      <c r="AG857" s="116"/>
      <c r="AH857" s="124">
        <v>0</v>
      </c>
      <c r="AI857" s="117">
        <v>0</v>
      </c>
      <c r="AJ857" s="375">
        <v>0</v>
      </c>
      <c r="AK857" s="374"/>
      <c r="AL857" s="113"/>
      <c r="AM857" s="117">
        <v>0</v>
      </c>
      <c r="AN857" s="375">
        <v>0</v>
      </c>
      <c r="AO857" s="374">
        <v>0</v>
      </c>
      <c r="AP857" s="376"/>
      <c r="AQ857" s="119"/>
      <c r="AR857" s="117">
        <v>0</v>
      </c>
      <c r="AS857" s="123">
        <v>0</v>
      </c>
      <c r="AT857" s="119"/>
      <c r="AU857" s="374"/>
      <c r="AV857" s="119"/>
      <c r="AW857" s="374"/>
      <c r="AX857" s="126"/>
      <c r="AY857" s="119"/>
      <c r="AZ857" s="113"/>
      <c r="BA857" s="113"/>
      <c r="BB857" s="377">
        <v>0</v>
      </c>
      <c r="BC857" s="377">
        <v>0</v>
      </c>
      <c r="BD857" s="377">
        <v>0</v>
      </c>
      <c r="BE857" s="378"/>
      <c r="BF857" s="109"/>
      <c r="BG857" s="109"/>
      <c r="BH857" s="116"/>
      <c r="BI857" s="117"/>
      <c r="BJ857" s="378"/>
      <c r="BK857" s="378"/>
      <c r="BL857" s="117"/>
      <c r="BM857" s="374">
        <v>0</v>
      </c>
      <c r="BN857" s="119"/>
      <c r="BO857" s="119"/>
    </row>
    <row r="858" spans="1:67" ht="24" customHeight="1" x14ac:dyDescent="0.3">
      <c r="A858" s="380" t="s">
        <v>1404</v>
      </c>
      <c r="B858" s="381" t="s">
        <v>1405</v>
      </c>
      <c r="C858" s="382" t="s">
        <v>124</v>
      </c>
      <c r="D858" s="367">
        <f t="shared" si="41"/>
        <v>6</v>
      </c>
      <c r="E858" s="368">
        <f t="shared" si="42"/>
        <v>0</v>
      </c>
      <c r="F858" s="368">
        <f t="shared" si="43"/>
        <v>0</v>
      </c>
      <c r="G858" s="368">
        <f t="shared" si="44"/>
        <v>0</v>
      </c>
      <c r="H858" s="368">
        <f t="shared" si="45"/>
        <v>0</v>
      </c>
      <c r="I858" s="368">
        <f t="shared" si="46"/>
        <v>0</v>
      </c>
      <c r="J858" s="368">
        <f t="shared" si="47"/>
        <v>0</v>
      </c>
      <c r="K858" s="368">
        <f t="shared" si="48"/>
        <v>0</v>
      </c>
      <c r="L858" s="368">
        <f t="shared" si="49"/>
        <v>0</v>
      </c>
      <c r="M858" s="369">
        <f t="shared" si="50"/>
        <v>0</v>
      </c>
      <c r="N858" s="370">
        <f t="shared" si="51"/>
        <v>6</v>
      </c>
      <c r="O858" s="371"/>
      <c r="P858" s="372">
        <f t="shared" si="52"/>
        <v>6</v>
      </c>
      <c r="Q858" s="373">
        <f t="shared" si="53"/>
        <v>727</v>
      </c>
      <c r="R858" s="383">
        <v>0</v>
      </c>
      <c r="S858" s="119"/>
      <c r="T858" s="119"/>
      <c r="U858" s="113"/>
      <c r="V858" s="113"/>
      <c r="W858" s="117">
        <v>0</v>
      </c>
      <c r="X858" s="123"/>
      <c r="Y858" s="113"/>
      <c r="Z858" s="119"/>
      <c r="AA858" s="119"/>
      <c r="AB858" s="113"/>
      <c r="AC858" s="113">
        <v>0</v>
      </c>
      <c r="AD858" s="117">
        <v>0</v>
      </c>
      <c r="AE858" s="109">
        <v>0</v>
      </c>
      <c r="AF858" s="388"/>
      <c r="AG858" s="388"/>
      <c r="AH858" s="124">
        <v>0</v>
      </c>
      <c r="AI858" s="117">
        <v>0</v>
      </c>
      <c r="AJ858" s="375">
        <v>0</v>
      </c>
      <c r="AK858" s="374"/>
      <c r="AL858" s="113"/>
      <c r="AM858" s="117">
        <v>0</v>
      </c>
      <c r="AN858" s="375">
        <v>0</v>
      </c>
      <c r="AO858" s="374">
        <v>0</v>
      </c>
      <c r="AP858" s="376"/>
      <c r="AQ858" s="119"/>
      <c r="AR858" s="117">
        <v>0</v>
      </c>
      <c r="AS858" s="123">
        <v>0</v>
      </c>
      <c r="AT858" s="119"/>
      <c r="AU858" s="374"/>
      <c r="AV858" s="119"/>
      <c r="AW858" s="374"/>
      <c r="AX858" s="392"/>
      <c r="AY858" s="119">
        <v>6</v>
      </c>
      <c r="AZ858" s="113"/>
      <c r="BA858" s="113"/>
      <c r="BB858" s="377">
        <v>0</v>
      </c>
      <c r="BC858" s="377">
        <v>0</v>
      </c>
      <c r="BD858" s="377">
        <v>0</v>
      </c>
      <c r="BE858" s="393"/>
      <c r="BF858" s="109"/>
      <c r="BG858" s="109"/>
      <c r="BH858" s="388"/>
      <c r="BI858" s="117"/>
      <c r="BJ858" s="393"/>
      <c r="BK858" s="393"/>
      <c r="BL858" s="117"/>
      <c r="BM858" s="383">
        <v>0</v>
      </c>
      <c r="BN858" s="119"/>
      <c r="BO858" s="119"/>
    </row>
    <row r="859" spans="1:67" ht="24" customHeight="1" x14ac:dyDescent="0.3">
      <c r="A859" s="364" t="s">
        <v>4749</v>
      </c>
      <c r="B859" s="365" t="s">
        <v>4750</v>
      </c>
      <c r="C859" s="366" t="s">
        <v>3408</v>
      </c>
      <c r="D859" s="367">
        <f t="shared" si="41"/>
        <v>12</v>
      </c>
      <c r="E859" s="368">
        <f t="shared" si="42"/>
        <v>10</v>
      </c>
      <c r="F859" s="368">
        <f t="shared" si="43"/>
        <v>10</v>
      </c>
      <c r="G859" s="368">
        <f t="shared" si="44"/>
        <v>10</v>
      </c>
      <c r="H859" s="368">
        <f t="shared" si="45"/>
        <v>0</v>
      </c>
      <c r="I859" s="368">
        <f t="shared" si="46"/>
        <v>0</v>
      </c>
      <c r="J859" s="368">
        <f t="shared" si="47"/>
        <v>0</v>
      </c>
      <c r="K859" s="368">
        <f t="shared" si="48"/>
        <v>0</v>
      </c>
      <c r="L859" s="368">
        <f t="shared" si="49"/>
        <v>0</v>
      </c>
      <c r="M859" s="369">
        <f t="shared" si="50"/>
        <v>0</v>
      </c>
      <c r="N859" s="370">
        <f t="shared" si="51"/>
        <v>42</v>
      </c>
      <c r="O859" s="371"/>
      <c r="P859" s="372">
        <f t="shared" si="52"/>
        <v>42</v>
      </c>
      <c r="Q859" s="373">
        <f t="shared" si="53"/>
        <v>241</v>
      </c>
      <c r="R859" s="374">
        <v>10</v>
      </c>
      <c r="S859" s="119"/>
      <c r="T859" s="119"/>
      <c r="U859" s="113"/>
      <c r="V859" s="113"/>
      <c r="W859" s="386">
        <v>0</v>
      </c>
      <c r="X859" s="123"/>
      <c r="Y859" s="113"/>
      <c r="Z859" s="119"/>
      <c r="AA859" s="119"/>
      <c r="AB859" s="113"/>
      <c r="AC859" s="113">
        <v>10</v>
      </c>
      <c r="AD859" s="386">
        <v>0</v>
      </c>
      <c r="AE859" s="109">
        <v>0</v>
      </c>
      <c r="AF859" s="116"/>
      <c r="AG859" s="116"/>
      <c r="AH859" s="389">
        <v>0</v>
      </c>
      <c r="AI859" s="386">
        <v>0</v>
      </c>
      <c r="AJ859" s="396">
        <v>0</v>
      </c>
      <c r="AK859" s="374"/>
      <c r="AL859" s="113"/>
      <c r="AM859" s="117">
        <v>0</v>
      </c>
      <c r="AN859" s="375">
        <v>0</v>
      </c>
      <c r="AO859" s="374">
        <v>0</v>
      </c>
      <c r="AP859" s="376"/>
      <c r="AQ859" s="119"/>
      <c r="AR859" s="117">
        <v>0</v>
      </c>
      <c r="AS859" s="123">
        <v>0</v>
      </c>
      <c r="AT859" s="119"/>
      <c r="AU859" s="374"/>
      <c r="AV859" s="119"/>
      <c r="AW859" s="374"/>
      <c r="AX859" s="392"/>
      <c r="AY859" s="119">
        <v>12</v>
      </c>
      <c r="AZ859" s="113"/>
      <c r="BA859" s="113"/>
      <c r="BB859" s="377">
        <v>0</v>
      </c>
      <c r="BC859" s="377">
        <v>0</v>
      </c>
      <c r="BD859" s="377">
        <v>0</v>
      </c>
      <c r="BE859" s="378"/>
      <c r="BF859" s="109"/>
      <c r="BG859" s="109"/>
      <c r="BH859" s="116">
        <v>10</v>
      </c>
      <c r="BI859" s="117"/>
      <c r="BJ859" s="378"/>
      <c r="BK859" s="378"/>
      <c r="BL859" s="117"/>
      <c r="BM859" s="383">
        <v>1</v>
      </c>
      <c r="BN859" s="119"/>
      <c r="BO859" s="119"/>
    </row>
    <row r="860" spans="1:67" ht="24" customHeight="1" x14ac:dyDescent="0.3">
      <c r="A860" s="364" t="s">
        <v>4751</v>
      </c>
      <c r="B860" s="365" t="s">
        <v>4752</v>
      </c>
      <c r="C860" s="366" t="s">
        <v>1987</v>
      </c>
      <c r="D860" s="367">
        <f t="shared" si="41"/>
        <v>15</v>
      </c>
      <c r="E860" s="368">
        <f t="shared" si="42"/>
        <v>6</v>
      </c>
      <c r="F860" s="368">
        <f t="shared" si="43"/>
        <v>0</v>
      </c>
      <c r="G860" s="368">
        <f t="shared" si="44"/>
        <v>0</v>
      </c>
      <c r="H860" s="368">
        <f t="shared" si="45"/>
        <v>0</v>
      </c>
      <c r="I860" s="368">
        <f t="shared" si="46"/>
        <v>0</v>
      </c>
      <c r="J860" s="368">
        <f t="shared" si="47"/>
        <v>0</v>
      </c>
      <c r="K860" s="368">
        <f t="shared" si="48"/>
        <v>0</v>
      </c>
      <c r="L860" s="368">
        <f t="shared" si="49"/>
        <v>0</v>
      </c>
      <c r="M860" s="369">
        <f t="shared" si="50"/>
        <v>0</v>
      </c>
      <c r="N860" s="370">
        <f t="shared" si="51"/>
        <v>21</v>
      </c>
      <c r="O860" s="371"/>
      <c r="P860" s="372">
        <f t="shared" si="52"/>
        <v>21</v>
      </c>
      <c r="Q860" s="373">
        <f t="shared" si="53"/>
        <v>401</v>
      </c>
      <c r="R860" s="383">
        <v>0</v>
      </c>
      <c r="S860" s="384"/>
      <c r="T860" s="384"/>
      <c r="U860" s="385"/>
      <c r="V860" s="385"/>
      <c r="W860" s="117">
        <v>0</v>
      </c>
      <c r="X860" s="387"/>
      <c r="Y860" s="385"/>
      <c r="Z860" s="384"/>
      <c r="AA860" s="384"/>
      <c r="AB860" s="385"/>
      <c r="AC860" s="385">
        <v>15</v>
      </c>
      <c r="AD860" s="386">
        <v>0</v>
      </c>
      <c r="AE860" s="109">
        <v>0</v>
      </c>
      <c r="AF860" s="116"/>
      <c r="AG860" s="116"/>
      <c r="AH860" s="389">
        <v>0</v>
      </c>
      <c r="AI860" s="386">
        <v>0</v>
      </c>
      <c r="AJ860" s="396">
        <v>0</v>
      </c>
      <c r="AK860" s="383"/>
      <c r="AL860" s="385"/>
      <c r="AM860" s="117">
        <v>0</v>
      </c>
      <c r="AN860" s="375">
        <v>0</v>
      </c>
      <c r="AO860" s="383">
        <v>0</v>
      </c>
      <c r="AP860" s="391"/>
      <c r="AQ860" s="384"/>
      <c r="AR860" s="117">
        <v>0</v>
      </c>
      <c r="AS860" s="387">
        <v>0</v>
      </c>
      <c r="AT860" s="384"/>
      <c r="AU860" s="383"/>
      <c r="AV860" s="384"/>
      <c r="AW860" s="383"/>
      <c r="AX860" s="126"/>
      <c r="AY860" s="384">
        <v>6</v>
      </c>
      <c r="AZ860" s="385"/>
      <c r="BA860" s="385"/>
      <c r="BB860" s="377">
        <v>0</v>
      </c>
      <c r="BC860" s="377">
        <v>0</v>
      </c>
      <c r="BD860" s="377">
        <v>0</v>
      </c>
      <c r="BE860" s="378"/>
      <c r="BF860" s="109"/>
      <c r="BG860" s="109"/>
      <c r="BH860" s="116"/>
      <c r="BI860" s="117"/>
      <c r="BJ860" s="378"/>
      <c r="BK860" s="378"/>
      <c r="BL860" s="117"/>
      <c r="BM860" s="374">
        <v>0</v>
      </c>
      <c r="BN860" s="384"/>
      <c r="BO860" s="384"/>
    </row>
    <row r="861" spans="1:67" ht="24" customHeight="1" x14ac:dyDescent="0.3">
      <c r="A861" s="364" t="s">
        <v>4753</v>
      </c>
      <c r="B861" s="365" t="s">
        <v>4754</v>
      </c>
      <c r="C861" s="366" t="s">
        <v>242</v>
      </c>
      <c r="D861" s="367">
        <f t="shared" si="41"/>
        <v>0</v>
      </c>
      <c r="E861" s="368">
        <f t="shared" si="42"/>
        <v>0</v>
      </c>
      <c r="F861" s="368">
        <f t="shared" si="43"/>
        <v>0</v>
      </c>
      <c r="G861" s="368">
        <f t="shared" si="44"/>
        <v>0</v>
      </c>
      <c r="H861" s="368">
        <f t="shared" si="45"/>
        <v>0</v>
      </c>
      <c r="I861" s="368">
        <f t="shared" si="46"/>
        <v>0</v>
      </c>
      <c r="J861" s="368">
        <f t="shared" si="47"/>
        <v>0</v>
      </c>
      <c r="K861" s="368">
        <f t="shared" si="48"/>
        <v>0</v>
      </c>
      <c r="L861" s="368">
        <f t="shared" si="49"/>
        <v>0</v>
      </c>
      <c r="M861" s="369">
        <f t="shared" si="50"/>
        <v>0</v>
      </c>
      <c r="N861" s="370">
        <f t="shared" si="51"/>
        <v>0</v>
      </c>
      <c r="O861" s="371"/>
      <c r="P861" s="372">
        <f t="shared" si="52"/>
        <v>0</v>
      </c>
      <c r="Q861" s="373" t="str">
        <f t="shared" si="53"/>
        <v/>
      </c>
      <c r="R861" s="374">
        <v>0</v>
      </c>
      <c r="S861" s="384"/>
      <c r="T861" s="384"/>
      <c r="U861" s="385"/>
      <c r="V861" s="385"/>
      <c r="W861" s="117">
        <v>0</v>
      </c>
      <c r="X861" s="387"/>
      <c r="Y861" s="385"/>
      <c r="Z861" s="384"/>
      <c r="AA861" s="384"/>
      <c r="AB861" s="385"/>
      <c r="AC861" s="113">
        <v>0</v>
      </c>
      <c r="AD861" s="117">
        <v>0</v>
      </c>
      <c r="AE861" s="214">
        <v>0</v>
      </c>
      <c r="AF861" s="116"/>
      <c r="AG861" s="116"/>
      <c r="AH861" s="124">
        <v>0</v>
      </c>
      <c r="AI861" s="117">
        <v>0</v>
      </c>
      <c r="AJ861" s="396">
        <v>0</v>
      </c>
      <c r="AK861" s="383"/>
      <c r="AL861" s="385"/>
      <c r="AM861" s="117">
        <v>0</v>
      </c>
      <c r="AN861" s="375">
        <v>0</v>
      </c>
      <c r="AO861" s="383">
        <v>0</v>
      </c>
      <c r="AP861" s="391"/>
      <c r="AQ861" s="384"/>
      <c r="AR861" s="117">
        <v>0</v>
      </c>
      <c r="AS861" s="387">
        <v>0</v>
      </c>
      <c r="AT861" s="384"/>
      <c r="AU861" s="383"/>
      <c r="AV861" s="384"/>
      <c r="AW861" s="383"/>
      <c r="AX861" s="126"/>
      <c r="AY861" s="384"/>
      <c r="AZ861" s="385"/>
      <c r="BA861" s="385"/>
      <c r="BB861" s="441">
        <v>0</v>
      </c>
      <c r="BC861" s="441">
        <v>0</v>
      </c>
      <c r="BD861" s="441">
        <v>0</v>
      </c>
      <c r="BE861" s="378"/>
      <c r="BF861" s="109"/>
      <c r="BG861" s="109"/>
      <c r="BH861" s="116"/>
      <c r="BI861" s="117"/>
      <c r="BJ861" s="378"/>
      <c r="BK861" s="378"/>
      <c r="BL861" s="117"/>
      <c r="BM861" s="374">
        <v>0</v>
      </c>
      <c r="BN861" s="384"/>
      <c r="BO861" s="384"/>
    </row>
    <row r="862" spans="1:67" ht="24" customHeight="1" x14ac:dyDescent="0.3">
      <c r="A862" s="364" t="s">
        <v>4755</v>
      </c>
      <c r="B862" s="438" t="s">
        <v>4756</v>
      </c>
      <c r="C862" s="439" t="s">
        <v>3524</v>
      </c>
      <c r="D862" s="367">
        <f t="shared" si="41"/>
        <v>3</v>
      </c>
      <c r="E862" s="368">
        <f t="shared" si="42"/>
        <v>0</v>
      </c>
      <c r="F862" s="368">
        <f t="shared" si="43"/>
        <v>0</v>
      </c>
      <c r="G862" s="368">
        <f t="shared" si="44"/>
        <v>0</v>
      </c>
      <c r="H862" s="368">
        <f t="shared" si="45"/>
        <v>0</v>
      </c>
      <c r="I862" s="368">
        <f t="shared" si="46"/>
        <v>0</v>
      </c>
      <c r="J862" s="368">
        <f t="shared" si="47"/>
        <v>0</v>
      </c>
      <c r="K862" s="368">
        <f t="shared" si="48"/>
        <v>0</v>
      </c>
      <c r="L862" s="368">
        <f t="shared" si="49"/>
        <v>0</v>
      </c>
      <c r="M862" s="369">
        <f t="shared" si="50"/>
        <v>0</v>
      </c>
      <c r="N862" s="446">
        <f t="shared" si="51"/>
        <v>3</v>
      </c>
      <c r="O862" s="371"/>
      <c r="P862" s="372">
        <f t="shared" si="52"/>
        <v>3</v>
      </c>
      <c r="Q862" s="373">
        <f t="shared" si="53"/>
        <v>853</v>
      </c>
      <c r="R862" s="383">
        <v>0</v>
      </c>
      <c r="S862" s="119"/>
      <c r="T862" s="119"/>
      <c r="U862" s="113"/>
      <c r="V862" s="113"/>
      <c r="W862" s="117">
        <v>0</v>
      </c>
      <c r="X862" s="123"/>
      <c r="Y862" s="113"/>
      <c r="Z862" s="119"/>
      <c r="AA862" s="119"/>
      <c r="AB862" s="113"/>
      <c r="AC862" s="113">
        <v>0</v>
      </c>
      <c r="AD862" s="386">
        <v>0</v>
      </c>
      <c r="AE862" s="109">
        <v>0</v>
      </c>
      <c r="AF862" s="388"/>
      <c r="AG862" s="388"/>
      <c r="AH862" s="124">
        <v>0</v>
      </c>
      <c r="AI862" s="386">
        <v>0</v>
      </c>
      <c r="AJ862" s="396">
        <v>0</v>
      </c>
      <c r="AK862" s="374"/>
      <c r="AL862" s="113"/>
      <c r="AM862" s="117">
        <v>0</v>
      </c>
      <c r="AN862" s="375">
        <v>0</v>
      </c>
      <c r="AO862" s="374">
        <v>0</v>
      </c>
      <c r="AP862" s="376"/>
      <c r="AQ862" s="119"/>
      <c r="AR862" s="117">
        <v>0</v>
      </c>
      <c r="AS862" s="123">
        <v>0</v>
      </c>
      <c r="AT862" s="119"/>
      <c r="AU862" s="374"/>
      <c r="AV862" s="119"/>
      <c r="AW862" s="374"/>
      <c r="AX862" s="126"/>
      <c r="AY862" s="119">
        <v>3</v>
      </c>
      <c r="AZ862" s="113"/>
      <c r="BA862" s="113"/>
      <c r="BB862" s="394">
        <v>0</v>
      </c>
      <c r="BC862" s="394">
        <v>0</v>
      </c>
      <c r="BD862" s="394">
        <v>0</v>
      </c>
      <c r="BE862" s="393"/>
      <c r="BF862" s="109"/>
      <c r="BG862" s="109"/>
      <c r="BH862" s="388"/>
      <c r="BI862" s="117"/>
      <c r="BJ862" s="393"/>
      <c r="BK862" s="393"/>
      <c r="BL862" s="117"/>
      <c r="BM862" s="374">
        <v>0</v>
      </c>
      <c r="BN862" s="119"/>
      <c r="BO862" s="119"/>
    </row>
    <row r="863" spans="1:67" ht="24" customHeight="1" x14ac:dyDescent="0.3">
      <c r="A863" s="380" t="s">
        <v>4757</v>
      </c>
      <c r="B863" s="442" t="s">
        <v>4758</v>
      </c>
      <c r="C863" s="443" t="s">
        <v>2525</v>
      </c>
      <c r="D863" s="367">
        <f t="shared" si="41"/>
        <v>10</v>
      </c>
      <c r="E863" s="368">
        <f t="shared" si="42"/>
        <v>0</v>
      </c>
      <c r="F863" s="368">
        <f t="shared" si="43"/>
        <v>0</v>
      </c>
      <c r="G863" s="368">
        <f t="shared" si="44"/>
        <v>0</v>
      </c>
      <c r="H863" s="368">
        <f t="shared" si="45"/>
        <v>0</v>
      </c>
      <c r="I863" s="368">
        <f t="shared" si="46"/>
        <v>0</v>
      </c>
      <c r="J863" s="368">
        <f t="shared" si="47"/>
        <v>0</v>
      </c>
      <c r="K863" s="368">
        <f t="shared" si="48"/>
        <v>0</v>
      </c>
      <c r="L863" s="368">
        <f t="shared" si="49"/>
        <v>0</v>
      </c>
      <c r="M863" s="369">
        <f t="shared" si="50"/>
        <v>0</v>
      </c>
      <c r="N863" s="370">
        <f t="shared" si="51"/>
        <v>10</v>
      </c>
      <c r="O863" s="371"/>
      <c r="P863" s="372">
        <f t="shared" si="52"/>
        <v>10</v>
      </c>
      <c r="Q863" s="373">
        <f t="shared" si="53"/>
        <v>628</v>
      </c>
      <c r="R863" s="374">
        <v>0</v>
      </c>
      <c r="S863" s="119"/>
      <c r="T863" s="119"/>
      <c r="U863" s="113"/>
      <c r="V863" s="113"/>
      <c r="W863" s="117">
        <v>0</v>
      </c>
      <c r="X863" s="387"/>
      <c r="Y863" s="113"/>
      <c r="Z863" s="119"/>
      <c r="AA863" s="119"/>
      <c r="AB863" s="113"/>
      <c r="AC863" s="385">
        <v>0</v>
      </c>
      <c r="AD863" s="117">
        <v>0</v>
      </c>
      <c r="AE863" s="109">
        <v>0</v>
      </c>
      <c r="AF863" s="116"/>
      <c r="AG863" s="116"/>
      <c r="AH863" s="124">
        <v>0</v>
      </c>
      <c r="AI863" s="117">
        <v>0</v>
      </c>
      <c r="AJ863" s="375">
        <v>0</v>
      </c>
      <c r="AK863" s="383"/>
      <c r="AL863" s="113"/>
      <c r="AM863" s="117">
        <v>0</v>
      </c>
      <c r="AN863" s="375">
        <v>0</v>
      </c>
      <c r="AO863" s="374">
        <v>0</v>
      </c>
      <c r="AP863" s="391"/>
      <c r="AQ863" s="119"/>
      <c r="AR863" s="117">
        <v>0</v>
      </c>
      <c r="AS863" s="387">
        <v>0</v>
      </c>
      <c r="AT863" s="119"/>
      <c r="AU863" s="374"/>
      <c r="AV863" s="119"/>
      <c r="AW863" s="374"/>
      <c r="AX863" s="126"/>
      <c r="AY863" s="119">
        <v>10</v>
      </c>
      <c r="AZ863" s="113"/>
      <c r="BA863" s="113"/>
      <c r="BB863" s="445">
        <v>0</v>
      </c>
      <c r="BC863" s="445">
        <v>0</v>
      </c>
      <c r="BD863" s="445">
        <v>0</v>
      </c>
      <c r="BE863" s="378"/>
      <c r="BF863" s="440"/>
      <c r="BG863" s="440"/>
      <c r="BH863" s="116"/>
      <c r="BI863" s="117"/>
      <c r="BJ863" s="378"/>
      <c r="BK863" s="378"/>
      <c r="BL863" s="117"/>
      <c r="BM863" s="383">
        <v>0</v>
      </c>
      <c r="BN863" s="119"/>
      <c r="BO863" s="119"/>
    </row>
    <row r="864" spans="1:67" ht="24" customHeight="1" x14ac:dyDescent="0.3">
      <c r="A864" s="379" t="s">
        <v>5834</v>
      </c>
      <c r="B864" s="438" t="s">
        <v>5835</v>
      </c>
      <c r="C864" s="439" t="s">
        <v>169</v>
      </c>
      <c r="D864" s="367">
        <f t="shared" si="41"/>
        <v>0</v>
      </c>
      <c r="E864" s="368">
        <f t="shared" si="42"/>
        <v>0</v>
      </c>
      <c r="F864" s="368">
        <f t="shared" si="43"/>
        <v>0</v>
      </c>
      <c r="G864" s="368">
        <f t="shared" si="44"/>
        <v>0</v>
      </c>
      <c r="H864" s="368">
        <f t="shared" si="45"/>
        <v>0</v>
      </c>
      <c r="I864" s="368">
        <f t="shared" si="46"/>
        <v>0</v>
      </c>
      <c r="J864" s="368">
        <f t="shared" si="47"/>
        <v>0</v>
      </c>
      <c r="K864" s="368">
        <f t="shared" si="48"/>
        <v>0</v>
      </c>
      <c r="L864" s="368">
        <f t="shared" si="49"/>
        <v>0</v>
      </c>
      <c r="M864" s="369">
        <f t="shared" si="50"/>
        <v>0</v>
      </c>
      <c r="N864" s="370">
        <f t="shared" si="51"/>
        <v>0</v>
      </c>
      <c r="O864" s="371"/>
      <c r="P864" s="372">
        <f t="shared" si="52"/>
        <v>0</v>
      </c>
      <c r="Q864" s="373" t="str">
        <f t="shared" si="53"/>
        <v/>
      </c>
      <c r="R864" s="383">
        <v>0</v>
      </c>
      <c r="S864" s="119"/>
      <c r="T864" s="119"/>
      <c r="U864" s="113"/>
      <c r="V864" s="113"/>
      <c r="W864" s="117">
        <v>0</v>
      </c>
      <c r="X864" s="123"/>
      <c r="Y864" s="113"/>
      <c r="Z864" s="119"/>
      <c r="AA864" s="119"/>
      <c r="AB864" s="113"/>
      <c r="AC864" s="385">
        <v>0</v>
      </c>
      <c r="AD864" s="117">
        <v>0</v>
      </c>
      <c r="AE864" s="109">
        <v>0</v>
      </c>
      <c r="AF864" s="388"/>
      <c r="AG864" s="388"/>
      <c r="AH864" s="124">
        <v>0</v>
      </c>
      <c r="AI864" s="117">
        <v>0</v>
      </c>
      <c r="AJ864" s="375">
        <v>0</v>
      </c>
      <c r="AK864" s="374"/>
      <c r="AL864" s="113"/>
      <c r="AM864" s="117">
        <v>0</v>
      </c>
      <c r="AN864" s="375">
        <v>0</v>
      </c>
      <c r="AO864" s="374">
        <v>0</v>
      </c>
      <c r="AP864" s="376"/>
      <c r="AQ864" s="119"/>
      <c r="AR864" s="117">
        <v>0</v>
      </c>
      <c r="AS864" s="123">
        <v>0</v>
      </c>
      <c r="AT864" s="119"/>
      <c r="AU864" s="374"/>
      <c r="AV864" s="119"/>
      <c r="AW864" s="374"/>
      <c r="AX864" s="126"/>
      <c r="AY864" s="119"/>
      <c r="AZ864" s="113"/>
      <c r="BA864" s="113"/>
      <c r="BB864" s="394">
        <v>0</v>
      </c>
      <c r="BC864" s="394">
        <v>0</v>
      </c>
      <c r="BD864" s="394">
        <v>0</v>
      </c>
      <c r="BE864" s="393"/>
      <c r="BF864" s="214"/>
      <c r="BG864" s="214"/>
      <c r="BH864" s="388"/>
      <c r="BI864" s="117"/>
      <c r="BJ864" s="393"/>
      <c r="BK864" s="393"/>
      <c r="BL864" s="117"/>
      <c r="BM864" s="374">
        <v>0</v>
      </c>
      <c r="BN864" s="119"/>
      <c r="BO864" s="119"/>
    </row>
    <row r="865" spans="1:67" ht="24" customHeight="1" x14ac:dyDescent="0.3">
      <c r="A865" s="380" t="s">
        <v>4759</v>
      </c>
      <c r="B865" s="442" t="s">
        <v>4760</v>
      </c>
      <c r="C865" s="443" t="s">
        <v>1051</v>
      </c>
      <c r="D865" s="367">
        <f t="shared" si="41"/>
        <v>7</v>
      </c>
      <c r="E865" s="368">
        <f t="shared" si="42"/>
        <v>5</v>
      </c>
      <c r="F865" s="368">
        <f t="shared" si="43"/>
        <v>0</v>
      </c>
      <c r="G865" s="368">
        <f t="shared" si="44"/>
        <v>0</v>
      </c>
      <c r="H865" s="368">
        <f t="shared" si="45"/>
        <v>0</v>
      </c>
      <c r="I865" s="368">
        <f t="shared" si="46"/>
        <v>0</v>
      </c>
      <c r="J865" s="368">
        <f t="shared" si="47"/>
        <v>0</v>
      </c>
      <c r="K865" s="368">
        <f t="shared" si="48"/>
        <v>0</v>
      </c>
      <c r="L865" s="368">
        <f t="shared" si="49"/>
        <v>0</v>
      </c>
      <c r="M865" s="369">
        <f t="shared" si="50"/>
        <v>0</v>
      </c>
      <c r="N865" s="370">
        <f t="shared" si="51"/>
        <v>12</v>
      </c>
      <c r="O865" s="371"/>
      <c r="P865" s="372">
        <f t="shared" si="52"/>
        <v>12</v>
      </c>
      <c r="Q865" s="373">
        <f t="shared" si="53"/>
        <v>569</v>
      </c>
      <c r="R865" s="374">
        <v>0</v>
      </c>
      <c r="S865" s="119"/>
      <c r="T865" s="119"/>
      <c r="U865" s="113"/>
      <c r="V865" s="113"/>
      <c r="W865" s="386">
        <v>0</v>
      </c>
      <c r="X865" s="387"/>
      <c r="Y865" s="113"/>
      <c r="Z865" s="119"/>
      <c r="AA865" s="119"/>
      <c r="AB865" s="113"/>
      <c r="AC865" s="113">
        <v>7</v>
      </c>
      <c r="AD865" s="117">
        <v>0</v>
      </c>
      <c r="AE865" s="214">
        <v>0</v>
      </c>
      <c r="AF865" s="116"/>
      <c r="AG865" s="116"/>
      <c r="AH865" s="389">
        <v>0</v>
      </c>
      <c r="AI865" s="117">
        <v>0</v>
      </c>
      <c r="AJ865" s="375">
        <v>0</v>
      </c>
      <c r="AK865" s="383"/>
      <c r="AL865" s="113"/>
      <c r="AM865" s="386">
        <v>0</v>
      </c>
      <c r="AN865" s="396">
        <v>0</v>
      </c>
      <c r="AO865" s="374">
        <v>0</v>
      </c>
      <c r="AP865" s="391"/>
      <c r="AQ865" s="119"/>
      <c r="AR865" s="386">
        <v>0</v>
      </c>
      <c r="AS865" s="387">
        <v>0</v>
      </c>
      <c r="AT865" s="119"/>
      <c r="AU865" s="374"/>
      <c r="AV865" s="119"/>
      <c r="AW865" s="374"/>
      <c r="AX865" s="126"/>
      <c r="AY865" s="119">
        <v>5</v>
      </c>
      <c r="AZ865" s="113"/>
      <c r="BA865" s="113"/>
      <c r="BB865" s="394">
        <v>0</v>
      </c>
      <c r="BC865" s="394">
        <v>0</v>
      </c>
      <c r="BD865" s="394">
        <v>0</v>
      </c>
      <c r="BE865" s="378"/>
      <c r="BF865" s="444"/>
      <c r="BG865" s="444"/>
      <c r="BH865" s="116"/>
      <c r="BI865" s="386"/>
      <c r="BJ865" s="378"/>
      <c r="BK865" s="378"/>
      <c r="BL865" s="386"/>
      <c r="BM865" s="383">
        <v>0</v>
      </c>
      <c r="BN865" s="119"/>
      <c r="BO865" s="119"/>
    </row>
    <row r="866" spans="1:67" ht="24" customHeight="1" x14ac:dyDescent="0.3">
      <c r="A866" s="364" t="s">
        <v>4761</v>
      </c>
      <c r="B866" s="438" t="s">
        <v>4762</v>
      </c>
      <c r="C866" s="439" t="s">
        <v>2534</v>
      </c>
      <c r="D866" s="367">
        <f t="shared" si="41"/>
        <v>0</v>
      </c>
      <c r="E866" s="368">
        <f t="shared" si="42"/>
        <v>0</v>
      </c>
      <c r="F866" s="368">
        <f t="shared" si="43"/>
        <v>0</v>
      </c>
      <c r="G866" s="368">
        <f t="shared" si="44"/>
        <v>0</v>
      </c>
      <c r="H866" s="368">
        <f t="shared" si="45"/>
        <v>0</v>
      </c>
      <c r="I866" s="368">
        <f t="shared" si="46"/>
        <v>0</v>
      </c>
      <c r="J866" s="368">
        <f t="shared" si="47"/>
        <v>0</v>
      </c>
      <c r="K866" s="368">
        <f t="shared" si="48"/>
        <v>0</v>
      </c>
      <c r="L866" s="368">
        <f t="shared" si="49"/>
        <v>0</v>
      </c>
      <c r="M866" s="369">
        <f t="shared" si="50"/>
        <v>0</v>
      </c>
      <c r="N866" s="370">
        <f t="shared" si="51"/>
        <v>0</v>
      </c>
      <c r="O866" s="371"/>
      <c r="P866" s="372">
        <f t="shared" si="52"/>
        <v>0</v>
      </c>
      <c r="Q866" s="373" t="str">
        <f t="shared" si="53"/>
        <v/>
      </c>
      <c r="R866" s="374">
        <v>0</v>
      </c>
      <c r="S866" s="119"/>
      <c r="T866" s="119"/>
      <c r="U866" s="113"/>
      <c r="V866" s="113"/>
      <c r="W866" s="386">
        <v>0</v>
      </c>
      <c r="X866" s="123"/>
      <c r="Y866" s="113"/>
      <c r="Z866" s="119"/>
      <c r="AA866" s="119"/>
      <c r="AB866" s="113"/>
      <c r="AC866" s="113">
        <v>0</v>
      </c>
      <c r="AD866" s="117">
        <v>0</v>
      </c>
      <c r="AE866" s="109">
        <v>0</v>
      </c>
      <c r="AF866" s="388"/>
      <c r="AG866" s="388"/>
      <c r="AH866" s="389">
        <v>0</v>
      </c>
      <c r="AI866" s="117">
        <v>0</v>
      </c>
      <c r="AJ866" s="396">
        <v>0</v>
      </c>
      <c r="AK866" s="374"/>
      <c r="AL866" s="113"/>
      <c r="AM866" s="386">
        <v>0</v>
      </c>
      <c r="AN866" s="396">
        <v>0</v>
      </c>
      <c r="AO866" s="383">
        <v>0</v>
      </c>
      <c r="AP866" s="376"/>
      <c r="AQ866" s="119"/>
      <c r="AR866" s="117">
        <v>0</v>
      </c>
      <c r="AS866" s="123">
        <v>0</v>
      </c>
      <c r="AT866" s="119"/>
      <c r="AU866" s="383"/>
      <c r="AV866" s="119"/>
      <c r="AW866" s="383"/>
      <c r="AX866" s="126"/>
      <c r="AY866" s="119"/>
      <c r="AZ866" s="113"/>
      <c r="BA866" s="113"/>
      <c r="BB866" s="377">
        <v>0</v>
      </c>
      <c r="BC866" s="377">
        <v>0</v>
      </c>
      <c r="BD866" s="377">
        <v>0</v>
      </c>
      <c r="BE866" s="393"/>
      <c r="BF866" s="440"/>
      <c r="BG866" s="440"/>
      <c r="BH866" s="388"/>
      <c r="BI866" s="117"/>
      <c r="BJ866" s="393"/>
      <c r="BK866" s="393"/>
      <c r="BL866" s="117"/>
      <c r="BM866" s="374">
        <v>0</v>
      </c>
      <c r="BN866" s="119"/>
      <c r="BO866" s="119"/>
    </row>
    <row r="867" spans="1:67" ht="24" customHeight="1" x14ac:dyDescent="0.3">
      <c r="A867" s="380" t="s">
        <v>4763</v>
      </c>
      <c r="B867" s="442" t="s">
        <v>4764</v>
      </c>
      <c r="C867" s="443" t="s">
        <v>1919</v>
      </c>
      <c r="D867" s="367">
        <f t="shared" si="41"/>
        <v>19</v>
      </c>
      <c r="E867" s="368">
        <f t="shared" si="42"/>
        <v>4</v>
      </c>
      <c r="F867" s="368">
        <f t="shared" si="43"/>
        <v>0</v>
      </c>
      <c r="G867" s="368">
        <f t="shared" si="44"/>
        <v>0</v>
      </c>
      <c r="H867" s="368">
        <f t="shared" si="45"/>
        <v>0</v>
      </c>
      <c r="I867" s="368">
        <f t="shared" si="46"/>
        <v>0</v>
      </c>
      <c r="J867" s="368">
        <f t="shared" si="47"/>
        <v>0</v>
      </c>
      <c r="K867" s="368">
        <f t="shared" si="48"/>
        <v>0</v>
      </c>
      <c r="L867" s="368">
        <f t="shared" si="49"/>
        <v>0</v>
      </c>
      <c r="M867" s="369">
        <f t="shared" si="50"/>
        <v>0</v>
      </c>
      <c r="N867" s="370">
        <f t="shared" si="51"/>
        <v>23</v>
      </c>
      <c r="O867" s="371"/>
      <c r="P867" s="372">
        <f t="shared" si="52"/>
        <v>23</v>
      </c>
      <c r="Q867" s="373">
        <f t="shared" si="53"/>
        <v>387</v>
      </c>
      <c r="R867" s="374">
        <v>0</v>
      </c>
      <c r="S867" s="384"/>
      <c r="T867" s="384"/>
      <c r="U867" s="385"/>
      <c r="V867" s="385"/>
      <c r="W867" s="117">
        <v>0</v>
      </c>
      <c r="X867" s="123"/>
      <c r="Y867" s="385"/>
      <c r="Z867" s="384"/>
      <c r="AA867" s="384"/>
      <c r="AB867" s="385"/>
      <c r="AC867" s="113">
        <v>4</v>
      </c>
      <c r="AD867" s="117">
        <v>0</v>
      </c>
      <c r="AE867" s="214">
        <v>0</v>
      </c>
      <c r="AF867" s="116"/>
      <c r="AG867" s="116"/>
      <c r="AH867" s="124">
        <v>0</v>
      </c>
      <c r="AI867" s="117">
        <v>0</v>
      </c>
      <c r="AJ867" s="375">
        <v>0</v>
      </c>
      <c r="AK867" s="374"/>
      <c r="AL867" s="385"/>
      <c r="AM867" s="117">
        <v>0</v>
      </c>
      <c r="AN867" s="396">
        <v>0</v>
      </c>
      <c r="AO867" s="383">
        <v>0</v>
      </c>
      <c r="AP867" s="376"/>
      <c r="AQ867" s="384"/>
      <c r="AR867" s="386">
        <v>0</v>
      </c>
      <c r="AS867" s="123">
        <v>0</v>
      </c>
      <c r="AT867" s="384"/>
      <c r="AU867" s="383"/>
      <c r="AV867" s="384"/>
      <c r="AW867" s="383"/>
      <c r="AX867" s="126"/>
      <c r="AY867" s="384">
        <v>19</v>
      </c>
      <c r="AZ867" s="385"/>
      <c r="BA867" s="385"/>
      <c r="BB867" s="394">
        <v>0</v>
      </c>
      <c r="BC867" s="394">
        <v>0</v>
      </c>
      <c r="BD867" s="394">
        <v>0</v>
      </c>
      <c r="BE867" s="378"/>
      <c r="BF867" s="444"/>
      <c r="BG867" s="444"/>
      <c r="BH867" s="116"/>
      <c r="BI867" s="386"/>
      <c r="BJ867" s="378"/>
      <c r="BK867" s="378"/>
      <c r="BL867" s="386"/>
      <c r="BM867" s="374">
        <v>0</v>
      </c>
      <c r="BN867" s="384"/>
      <c r="BO867" s="384"/>
    </row>
    <row r="868" spans="1:67" ht="24" customHeight="1" x14ac:dyDescent="0.3">
      <c r="A868" s="379" t="s">
        <v>4766</v>
      </c>
      <c r="B868" s="365" t="s">
        <v>4767</v>
      </c>
      <c r="C868" s="366" t="s">
        <v>1440</v>
      </c>
      <c r="D868" s="367">
        <f t="shared" si="41"/>
        <v>16</v>
      </c>
      <c r="E868" s="368">
        <f t="shared" si="42"/>
        <v>6</v>
      </c>
      <c r="F868" s="368">
        <f t="shared" si="43"/>
        <v>0</v>
      </c>
      <c r="G868" s="368">
        <f t="shared" si="44"/>
        <v>0</v>
      </c>
      <c r="H868" s="368">
        <f t="shared" si="45"/>
        <v>0</v>
      </c>
      <c r="I868" s="368">
        <f t="shared" si="46"/>
        <v>0</v>
      </c>
      <c r="J868" s="368">
        <f t="shared" si="47"/>
        <v>0</v>
      </c>
      <c r="K868" s="368">
        <f t="shared" si="48"/>
        <v>0</v>
      </c>
      <c r="L868" s="368">
        <f t="shared" si="49"/>
        <v>0</v>
      </c>
      <c r="M868" s="369">
        <f t="shared" si="50"/>
        <v>0</v>
      </c>
      <c r="N868" s="370">
        <f t="shared" si="51"/>
        <v>22</v>
      </c>
      <c r="O868" s="371"/>
      <c r="P868" s="372">
        <f t="shared" si="52"/>
        <v>22</v>
      </c>
      <c r="Q868" s="373">
        <f t="shared" si="53"/>
        <v>396</v>
      </c>
      <c r="R868" s="374">
        <v>0</v>
      </c>
      <c r="S868" s="384"/>
      <c r="T868" s="384"/>
      <c r="U868" s="385"/>
      <c r="V868" s="385"/>
      <c r="W868" s="386">
        <v>0</v>
      </c>
      <c r="X868" s="123"/>
      <c r="Y868" s="385"/>
      <c r="Z868" s="384"/>
      <c r="AA868" s="384"/>
      <c r="AB868" s="385"/>
      <c r="AC868" s="113">
        <v>16</v>
      </c>
      <c r="AD868" s="386">
        <v>0</v>
      </c>
      <c r="AE868" s="109">
        <v>0</v>
      </c>
      <c r="AF868" s="116"/>
      <c r="AG868" s="116"/>
      <c r="AH868" s="124">
        <v>0</v>
      </c>
      <c r="AI868" s="386">
        <v>0</v>
      </c>
      <c r="AJ868" s="396">
        <v>0</v>
      </c>
      <c r="AK868" s="374"/>
      <c r="AL868" s="385"/>
      <c r="AM868" s="386">
        <v>0</v>
      </c>
      <c r="AN868" s="396">
        <v>0</v>
      </c>
      <c r="AO868" s="374">
        <v>0</v>
      </c>
      <c r="AP868" s="376"/>
      <c r="AQ868" s="384"/>
      <c r="AR868" s="117">
        <v>0</v>
      </c>
      <c r="AS868" s="123">
        <v>0</v>
      </c>
      <c r="AT868" s="384"/>
      <c r="AU868" s="374"/>
      <c r="AV868" s="384"/>
      <c r="AW868" s="374"/>
      <c r="AX868" s="392">
        <v>6</v>
      </c>
      <c r="AY868" s="384"/>
      <c r="AZ868" s="385"/>
      <c r="BA868" s="385"/>
      <c r="BB868" s="377">
        <v>0</v>
      </c>
      <c r="BC868" s="377">
        <v>0</v>
      </c>
      <c r="BD868" s="377">
        <v>0</v>
      </c>
      <c r="BE868" s="378"/>
      <c r="BF868" s="440"/>
      <c r="BG868" s="440"/>
      <c r="BH868" s="116"/>
      <c r="BI868" s="117"/>
      <c r="BJ868" s="378"/>
      <c r="BK868" s="378"/>
      <c r="BL868" s="117"/>
      <c r="BM868" s="374">
        <v>0</v>
      </c>
      <c r="BN868" s="384"/>
      <c r="BO868" s="384"/>
    </row>
    <row r="869" spans="1:67" ht="24" customHeight="1" x14ac:dyDescent="0.3">
      <c r="A869" s="364" t="s">
        <v>4768</v>
      </c>
      <c r="B869" s="365" t="s">
        <v>4769</v>
      </c>
      <c r="C869" s="366" t="s">
        <v>4114</v>
      </c>
      <c r="D869" s="367">
        <f t="shared" si="41"/>
        <v>0</v>
      </c>
      <c r="E869" s="368">
        <f t="shared" si="42"/>
        <v>0</v>
      </c>
      <c r="F869" s="368">
        <f t="shared" si="43"/>
        <v>0</v>
      </c>
      <c r="G869" s="368">
        <f t="shared" si="44"/>
        <v>0</v>
      </c>
      <c r="H869" s="368">
        <f t="shared" si="45"/>
        <v>0</v>
      </c>
      <c r="I869" s="368">
        <f t="shared" si="46"/>
        <v>0</v>
      </c>
      <c r="J869" s="368">
        <f t="shared" si="47"/>
        <v>0</v>
      </c>
      <c r="K869" s="368">
        <f t="shared" si="48"/>
        <v>0</v>
      </c>
      <c r="L869" s="368">
        <f t="shared" si="49"/>
        <v>0</v>
      </c>
      <c r="M869" s="369">
        <f t="shared" si="50"/>
        <v>0</v>
      </c>
      <c r="N869" s="370">
        <f t="shared" si="51"/>
        <v>0</v>
      </c>
      <c r="O869" s="371"/>
      <c r="P869" s="372">
        <f t="shared" si="52"/>
        <v>0</v>
      </c>
      <c r="Q869" s="373" t="str">
        <f t="shared" si="53"/>
        <v/>
      </c>
      <c r="R869" s="374">
        <v>0</v>
      </c>
      <c r="S869" s="119"/>
      <c r="T869" s="119"/>
      <c r="U869" s="113"/>
      <c r="V869" s="113"/>
      <c r="W869" s="386">
        <v>0</v>
      </c>
      <c r="X869" s="123"/>
      <c r="Y869" s="113"/>
      <c r="Z869" s="119"/>
      <c r="AA869" s="119"/>
      <c r="AB869" s="113"/>
      <c r="AC869" s="113">
        <v>0</v>
      </c>
      <c r="AD869" s="386">
        <v>0</v>
      </c>
      <c r="AE869" s="214">
        <v>0</v>
      </c>
      <c r="AF869" s="116"/>
      <c r="AG869" s="116"/>
      <c r="AH869" s="389">
        <v>0</v>
      </c>
      <c r="AI869" s="386">
        <v>0</v>
      </c>
      <c r="AJ869" s="396">
        <v>0</v>
      </c>
      <c r="AK869" s="374"/>
      <c r="AL869" s="113"/>
      <c r="AM869" s="117">
        <v>0</v>
      </c>
      <c r="AN869" s="375">
        <v>0</v>
      </c>
      <c r="AO869" s="374">
        <v>0</v>
      </c>
      <c r="AP869" s="376"/>
      <c r="AQ869" s="119"/>
      <c r="AR869" s="117">
        <v>0</v>
      </c>
      <c r="AS869" s="123">
        <v>0</v>
      </c>
      <c r="AT869" s="119"/>
      <c r="AU869" s="374"/>
      <c r="AV869" s="119"/>
      <c r="AW869" s="374"/>
      <c r="AX869" s="126"/>
      <c r="AY869" s="119"/>
      <c r="AZ869" s="113"/>
      <c r="BA869" s="113"/>
      <c r="BB869" s="377">
        <v>0</v>
      </c>
      <c r="BC869" s="377">
        <v>0</v>
      </c>
      <c r="BD869" s="377">
        <v>0</v>
      </c>
      <c r="BE869" s="378"/>
      <c r="BF869" s="444"/>
      <c r="BG869" s="444"/>
      <c r="BH869" s="116"/>
      <c r="BI869" s="117"/>
      <c r="BJ869" s="378"/>
      <c r="BK869" s="378"/>
      <c r="BL869" s="117"/>
      <c r="BM869" s="374">
        <v>0</v>
      </c>
      <c r="BN869" s="119"/>
      <c r="BO869" s="119"/>
    </row>
    <row r="870" spans="1:67" ht="24" customHeight="1" x14ac:dyDescent="0.3">
      <c r="A870" s="364" t="s">
        <v>4770</v>
      </c>
      <c r="B870" s="438" t="s">
        <v>4771</v>
      </c>
      <c r="C870" s="439" t="s">
        <v>242</v>
      </c>
      <c r="D870" s="367">
        <f t="shared" si="41"/>
        <v>0</v>
      </c>
      <c r="E870" s="368">
        <f t="shared" si="42"/>
        <v>0</v>
      </c>
      <c r="F870" s="368">
        <f t="shared" si="43"/>
        <v>0</v>
      </c>
      <c r="G870" s="368">
        <f t="shared" si="44"/>
        <v>0</v>
      </c>
      <c r="H870" s="368">
        <f t="shared" si="45"/>
        <v>0</v>
      </c>
      <c r="I870" s="368">
        <f t="shared" si="46"/>
        <v>0</v>
      </c>
      <c r="J870" s="368">
        <f t="shared" si="47"/>
        <v>0</v>
      </c>
      <c r="K870" s="368">
        <f t="shared" si="48"/>
        <v>0</v>
      </c>
      <c r="L870" s="368">
        <f t="shared" si="49"/>
        <v>0</v>
      </c>
      <c r="M870" s="369">
        <f t="shared" si="50"/>
        <v>0</v>
      </c>
      <c r="N870" s="370">
        <f t="shared" si="51"/>
        <v>0</v>
      </c>
      <c r="O870" s="371"/>
      <c r="P870" s="372">
        <f t="shared" si="52"/>
        <v>0</v>
      </c>
      <c r="Q870" s="373" t="str">
        <f t="shared" si="53"/>
        <v/>
      </c>
      <c r="R870" s="374">
        <v>0</v>
      </c>
      <c r="S870" s="384"/>
      <c r="T870" s="384"/>
      <c r="U870" s="385"/>
      <c r="V870" s="385"/>
      <c r="W870" s="117">
        <v>0</v>
      </c>
      <c r="X870" s="123"/>
      <c r="Y870" s="385"/>
      <c r="Z870" s="384"/>
      <c r="AA870" s="384"/>
      <c r="AB870" s="385"/>
      <c r="AC870" s="385">
        <v>0</v>
      </c>
      <c r="AD870" s="117">
        <v>0</v>
      </c>
      <c r="AE870" s="109">
        <v>0</v>
      </c>
      <c r="AF870" s="388"/>
      <c r="AG870" s="388"/>
      <c r="AH870" s="124">
        <v>0</v>
      </c>
      <c r="AI870" s="117">
        <v>0</v>
      </c>
      <c r="AJ870" s="375">
        <v>0</v>
      </c>
      <c r="AK870" s="374"/>
      <c r="AL870" s="385"/>
      <c r="AM870" s="117">
        <v>0</v>
      </c>
      <c r="AN870" s="375">
        <v>0</v>
      </c>
      <c r="AO870" s="383">
        <v>0</v>
      </c>
      <c r="AP870" s="376"/>
      <c r="AQ870" s="384"/>
      <c r="AR870" s="386">
        <v>0</v>
      </c>
      <c r="AS870" s="123">
        <v>0</v>
      </c>
      <c r="AT870" s="384"/>
      <c r="AU870" s="383"/>
      <c r="AV870" s="384"/>
      <c r="AW870" s="383"/>
      <c r="AX870" s="392"/>
      <c r="AY870" s="384"/>
      <c r="AZ870" s="385"/>
      <c r="BA870" s="385"/>
      <c r="BB870" s="377">
        <v>0</v>
      </c>
      <c r="BC870" s="377">
        <v>0</v>
      </c>
      <c r="BD870" s="377">
        <v>0</v>
      </c>
      <c r="BE870" s="393"/>
      <c r="BF870" s="109"/>
      <c r="BG870" s="109"/>
      <c r="BH870" s="388"/>
      <c r="BI870" s="386"/>
      <c r="BJ870" s="393"/>
      <c r="BK870" s="393"/>
      <c r="BL870" s="386"/>
      <c r="BM870" s="374">
        <v>0</v>
      </c>
      <c r="BN870" s="384"/>
      <c r="BO870" s="384"/>
    </row>
    <row r="871" spans="1:67" ht="24" customHeight="1" x14ac:dyDescent="0.3">
      <c r="A871" s="380" t="s">
        <v>1465</v>
      </c>
      <c r="B871" s="442" t="s">
        <v>1466</v>
      </c>
      <c r="C871" s="443" t="s">
        <v>131</v>
      </c>
      <c r="D871" s="367">
        <f t="shared" si="41"/>
        <v>0</v>
      </c>
      <c r="E871" s="368">
        <f t="shared" si="42"/>
        <v>0</v>
      </c>
      <c r="F871" s="368">
        <f t="shared" si="43"/>
        <v>0</v>
      </c>
      <c r="G871" s="368">
        <f t="shared" si="44"/>
        <v>0</v>
      </c>
      <c r="H871" s="368">
        <f t="shared" si="45"/>
        <v>0</v>
      </c>
      <c r="I871" s="368">
        <f t="shared" si="46"/>
        <v>0</v>
      </c>
      <c r="J871" s="368">
        <f t="shared" si="47"/>
        <v>0</v>
      </c>
      <c r="K871" s="368">
        <f t="shared" si="48"/>
        <v>0</v>
      </c>
      <c r="L871" s="368">
        <f t="shared" si="49"/>
        <v>0</v>
      </c>
      <c r="M871" s="369">
        <f t="shared" si="50"/>
        <v>0</v>
      </c>
      <c r="N871" s="370">
        <f t="shared" si="51"/>
        <v>0</v>
      </c>
      <c r="O871" s="371"/>
      <c r="P871" s="372">
        <f t="shared" si="52"/>
        <v>0</v>
      </c>
      <c r="Q871" s="373" t="str">
        <f t="shared" si="53"/>
        <v/>
      </c>
      <c r="R871" s="374">
        <v>0</v>
      </c>
      <c r="S871" s="119"/>
      <c r="T871" s="119"/>
      <c r="U871" s="113"/>
      <c r="V871" s="113"/>
      <c r="W871" s="386">
        <v>0</v>
      </c>
      <c r="X871" s="123"/>
      <c r="Y871" s="113"/>
      <c r="Z871" s="119"/>
      <c r="AA871" s="119"/>
      <c r="AB871" s="113"/>
      <c r="AC871" s="385">
        <v>0</v>
      </c>
      <c r="AD871" s="386">
        <v>0</v>
      </c>
      <c r="AE871" s="109">
        <v>0</v>
      </c>
      <c r="AF871" s="116"/>
      <c r="AG871" s="116"/>
      <c r="AH871" s="124">
        <v>0</v>
      </c>
      <c r="AI871" s="386">
        <v>0</v>
      </c>
      <c r="AJ871" s="396">
        <v>0</v>
      </c>
      <c r="AK871" s="374"/>
      <c r="AL871" s="113"/>
      <c r="AM871" s="117">
        <v>0</v>
      </c>
      <c r="AN871" s="375">
        <v>0</v>
      </c>
      <c r="AO871" s="374">
        <v>0</v>
      </c>
      <c r="AP871" s="376"/>
      <c r="AQ871" s="119"/>
      <c r="AR871" s="117">
        <v>0</v>
      </c>
      <c r="AS871" s="123">
        <v>0</v>
      </c>
      <c r="AT871" s="119"/>
      <c r="AU871" s="374"/>
      <c r="AV871" s="119"/>
      <c r="AW871" s="374"/>
      <c r="AX871" s="126"/>
      <c r="AY871" s="119"/>
      <c r="AZ871" s="113"/>
      <c r="BA871" s="113"/>
      <c r="BB871" s="377">
        <v>0</v>
      </c>
      <c r="BC871" s="377">
        <v>0</v>
      </c>
      <c r="BD871" s="377">
        <v>0</v>
      </c>
      <c r="BE871" s="378"/>
      <c r="BF871" s="109"/>
      <c r="BG871" s="109"/>
      <c r="BH871" s="116"/>
      <c r="BI871" s="117"/>
      <c r="BJ871" s="378"/>
      <c r="BK871" s="378"/>
      <c r="BL871" s="117"/>
      <c r="BM871" s="374">
        <v>0</v>
      </c>
      <c r="BN871" s="119"/>
      <c r="BO871" s="119"/>
    </row>
    <row r="872" spans="1:67" ht="24" customHeight="1" x14ac:dyDescent="0.3">
      <c r="A872" s="364" t="s">
        <v>4772</v>
      </c>
      <c r="B872" s="365" t="s">
        <v>4773</v>
      </c>
      <c r="C872" s="366" t="s">
        <v>1937</v>
      </c>
      <c r="D872" s="367">
        <f t="shared" si="41"/>
        <v>24</v>
      </c>
      <c r="E872" s="368">
        <f t="shared" si="42"/>
        <v>18</v>
      </c>
      <c r="F872" s="368">
        <f t="shared" si="43"/>
        <v>3</v>
      </c>
      <c r="G872" s="368">
        <f t="shared" si="44"/>
        <v>0</v>
      </c>
      <c r="H872" s="368">
        <f t="shared" si="45"/>
        <v>0</v>
      </c>
      <c r="I872" s="368">
        <f t="shared" si="46"/>
        <v>0</v>
      </c>
      <c r="J872" s="368">
        <f t="shared" si="47"/>
        <v>0</v>
      </c>
      <c r="K872" s="368">
        <f t="shared" si="48"/>
        <v>0</v>
      </c>
      <c r="L872" s="368">
        <f t="shared" si="49"/>
        <v>0</v>
      </c>
      <c r="M872" s="369">
        <f t="shared" si="50"/>
        <v>0</v>
      </c>
      <c r="N872" s="370">
        <f t="shared" si="51"/>
        <v>45</v>
      </c>
      <c r="O872" s="371"/>
      <c r="P872" s="372">
        <f t="shared" si="52"/>
        <v>45</v>
      </c>
      <c r="Q872" s="373">
        <f t="shared" si="53"/>
        <v>230</v>
      </c>
      <c r="R872" s="374">
        <v>0</v>
      </c>
      <c r="S872" s="384"/>
      <c r="T872" s="384"/>
      <c r="U872" s="385"/>
      <c r="V872" s="385"/>
      <c r="W872" s="117">
        <v>0</v>
      </c>
      <c r="X872" s="123"/>
      <c r="Y872" s="385"/>
      <c r="Z872" s="384"/>
      <c r="AA872" s="384"/>
      <c r="AB872" s="385">
        <v>24</v>
      </c>
      <c r="AC872" s="113">
        <v>3</v>
      </c>
      <c r="AD872" s="386">
        <v>0</v>
      </c>
      <c r="AE872" s="109">
        <v>0</v>
      </c>
      <c r="AF872" s="116"/>
      <c r="AG872" s="116"/>
      <c r="AH872" s="124">
        <v>0</v>
      </c>
      <c r="AI872" s="386">
        <v>0</v>
      </c>
      <c r="AJ872" s="390">
        <v>0</v>
      </c>
      <c r="AK872" s="374"/>
      <c r="AL872" s="385"/>
      <c r="AM872" s="117">
        <v>0</v>
      </c>
      <c r="AN872" s="396">
        <v>0</v>
      </c>
      <c r="AO872" s="374">
        <v>0</v>
      </c>
      <c r="AP872" s="376"/>
      <c r="AQ872" s="384"/>
      <c r="AR872" s="117">
        <v>0</v>
      </c>
      <c r="AS872" s="123">
        <v>0</v>
      </c>
      <c r="AT872" s="384"/>
      <c r="AU872" s="374"/>
      <c r="AV872" s="384"/>
      <c r="AW872" s="374"/>
      <c r="AX872" s="126"/>
      <c r="AY872" s="384">
        <v>18</v>
      </c>
      <c r="AZ872" s="385"/>
      <c r="BA872" s="385"/>
      <c r="BB872" s="377">
        <v>0</v>
      </c>
      <c r="BC872" s="377">
        <v>0</v>
      </c>
      <c r="BD872" s="377">
        <v>0</v>
      </c>
      <c r="BE872" s="378"/>
      <c r="BF872" s="109"/>
      <c r="BG872" s="109"/>
      <c r="BH872" s="116"/>
      <c r="BI872" s="117"/>
      <c r="BJ872" s="378"/>
      <c r="BK872" s="378"/>
      <c r="BL872" s="117"/>
      <c r="BM872" s="374">
        <v>0</v>
      </c>
      <c r="BN872" s="384"/>
      <c r="BO872" s="384"/>
    </row>
    <row r="873" spans="1:67" ht="24" customHeight="1" x14ac:dyDescent="0.3">
      <c r="A873" s="364" t="s">
        <v>4774</v>
      </c>
      <c r="B873" s="365" t="s">
        <v>4775</v>
      </c>
      <c r="C873" s="366" t="s">
        <v>3020</v>
      </c>
      <c r="D873" s="367">
        <f t="shared" si="41"/>
        <v>0</v>
      </c>
      <c r="E873" s="368">
        <f t="shared" si="42"/>
        <v>0</v>
      </c>
      <c r="F873" s="368">
        <f t="shared" si="43"/>
        <v>0</v>
      </c>
      <c r="G873" s="368">
        <f t="shared" si="44"/>
        <v>0</v>
      </c>
      <c r="H873" s="368">
        <f t="shared" si="45"/>
        <v>0</v>
      </c>
      <c r="I873" s="368">
        <f t="shared" si="46"/>
        <v>0</v>
      </c>
      <c r="J873" s="368">
        <f t="shared" si="47"/>
        <v>0</v>
      </c>
      <c r="K873" s="368">
        <f t="shared" si="48"/>
        <v>0</v>
      </c>
      <c r="L873" s="368">
        <f t="shared" si="49"/>
        <v>0</v>
      </c>
      <c r="M873" s="369">
        <f t="shared" si="50"/>
        <v>0</v>
      </c>
      <c r="N873" s="370">
        <f t="shared" si="51"/>
        <v>0</v>
      </c>
      <c r="O873" s="371"/>
      <c r="P873" s="372">
        <f t="shared" si="52"/>
        <v>0</v>
      </c>
      <c r="Q873" s="373" t="str">
        <f t="shared" si="53"/>
        <v/>
      </c>
      <c r="R873" s="383">
        <v>0</v>
      </c>
      <c r="S873" s="119"/>
      <c r="T873" s="119"/>
      <c r="U873" s="113"/>
      <c r="V873" s="113"/>
      <c r="W873" s="117">
        <v>0</v>
      </c>
      <c r="X873" s="123"/>
      <c r="Y873" s="113"/>
      <c r="Z873" s="119"/>
      <c r="AA873" s="119"/>
      <c r="AB873" s="113"/>
      <c r="AC873" s="385">
        <v>0</v>
      </c>
      <c r="AD873" s="117">
        <v>0</v>
      </c>
      <c r="AE873" s="109">
        <v>0</v>
      </c>
      <c r="AF873" s="116"/>
      <c r="AG873" s="116"/>
      <c r="AH873" s="124">
        <v>0</v>
      </c>
      <c r="AI873" s="117">
        <v>0</v>
      </c>
      <c r="AJ873" s="375">
        <v>0</v>
      </c>
      <c r="AK873" s="374"/>
      <c r="AL873" s="113"/>
      <c r="AM873" s="117">
        <v>0</v>
      </c>
      <c r="AN873" s="375">
        <v>0</v>
      </c>
      <c r="AO873" s="374">
        <v>0</v>
      </c>
      <c r="AP873" s="376"/>
      <c r="AQ873" s="119"/>
      <c r="AR873" s="117">
        <v>0</v>
      </c>
      <c r="AS873" s="123">
        <v>0</v>
      </c>
      <c r="AT873" s="119"/>
      <c r="AU873" s="374"/>
      <c r="AV873" s="119"/>
      <c r="AW873" s="374"/>
      <c r="AX873" s="392"/>
      <c r="AY873" s="119"/>
      <c r="AZ873" s="113"/>
      <c r="BA873" s="113"/>
      <c r="BB873" s="377">
        <v>0</v>
      </c>
      <c r="BC873" s="377">
        <v>0</v>
      </c>
      <c r="BD873" s="377">
        <v>0</v>
      </c>
      <c r="BE873" s="378"/>
      <c r="BF873" s="109"/>
      <c r="BG873" s="109"/>
      <c r="BH873" s="116"/>
      <c r="BI873" s="117"/>
      <c r="BJ873" s="378"/>
      <c r="BK873" s="378"/>
      <c r="BL873" s="117"/>
      <c r="BM873" s="374">
        <v>0</v>
      </c>
      <c r="BN873" s="119"/>
      <c r="BO873" s="119"/>
    </row>
    <row r="874" spans="1:67" ht="24" customHeight="1" x14ac:dyDescent="0.3">
      <c r="A874" s="364" t="s">
        <v>4776</v>
      </c>
      <c r="B874" s="365" t="s">
        <v>4778</v>
      </c>
      <c r="C874" s="366" t="s">
        <v>163</v>
      </c>
      <c r="D874" s="367">
        <f t="shared" si="41"/>
        <v>55</v>
      </c>
      <c r="E874" s="368">
        <f t="shared" si="42"/>
        <v>30</v>
      </c>
      <c r="F874" s="368">
        <f t="shared" si="43"/>
        <v>0</v>
      </c>
      <c r="G874" s="368">
        <f t="shared" si="44"/>
        <v>0</v>
      </c>
      <c r="H874" s="368">
        <f t="shared" si="45"/>
        <v>0</v>
      </c>
      <c r="I874" s="368">
        <f t="shared" si="46"/>
        <v>0</v>
      </c>
      <c r="J874" s="368">
        <f t="shared" si="47"/>
        <v>0</v>
      </c>
      <c r="K874" s="368">
        <f t="shared" si="48"/>
        <v>0</v>
      </c>
      <c r="L874" s="368">
        <f t="shared" si="49"/>
        <v>0</v>
      </c>
      <c r="M874" s="369">
        <f t="shared" si="50"/>
        <v>0</v>
      </c>
      <c r="N874" s="370">
        <f t="shared" si="51"/>
        <v>85</v>
      </c>
      <c r="O874" s="371"/>
      <c r="P874" s="372">
        <f t="shared" si="52"/>
        <v>85</v>
      </c>
      <c r="Q874" s="373">
        <f t="shared" si="53"/>
        <v>141</v>
      </c>
      <c r="R874" s="374">
        <v>0</v>
      </c>
      <c r="S874" s="119"/>
      <c r="T874" s="119"/>
      <c r="U874" s="113"/>
      <c r="V874" s="113"/>
      <c r="W874" s="117">
        <v>0</v>
      </c>
      <c r="X874" s="123"/>
      <c r="Y874" s="113"/>
      <c r="Z874" s="119"/>
      <c r="AA874" s="119"/>
      <c r="AB874" s="113"/>
      <c r="AC874" s="113">
        <v>0</v>
      </c>
      <c r="AD874" s="386">
        <v>0</v>
      </c>
      <c r="AE874" s="109">
        <v>0</v>
      </c>
      <c r="AF874" s="116"/>
      <c r="AG874" s="116"/>
      <c r="AH874" s="124">
        <v>0</v>
      </c>
      <c r="AI874" s="386">
        <v>0</v>
      </c>
      <c r="AJ874" s="396">
        <v>0</v>
      </c>
      <c r="AK874" s="374"/>
      <c r="AL874" s="113"/>
      <c r="AM874" s="386">
        <v>0</v>
      </c>
      <c r="AN874" s="396">
        <v>0</v>
      </c>
      <c r="AO874" s="374">
        <v>0</v>
      </c>
      <c r="AP874" s="376"/>
      <c r="AQ874" s="119"/>
      <c r="AR874" s="117">
        <v>0</v>
      </c>
      <c r="AS874" s="123">
        <v>0</v>
      </c>
      <c r="AT874" s="119"/>
      <c r="AU874" s="374"/>
      <c r="AV874" s="119"/>
      <c r="AW874" s="374"/>
      <c r="AX874" s="126"/>
      <c r="AY874" s="119"/>
      <c r="AZ874" s="113"/>
      <c r="BA874" s="113"/>
      <c r="BB874" s="377">
        <v>0</v>
      </c>
      <c r="BC874" s="377">
        <v>0</v>
      </c>
      <c r="BD874" s="377">
        <v>0</v>
      </c>
      <c r="BE874" s="378"/>
      <c r="BF874" s="109"/>
      <c r="BG874" s="109"/>
      <c r="BH874" s="116"/>
      <c r="BI874" s="117"/>
      <c r="BJ874" s="378">
        <v>30</v>
      </c>
      <c r="BK874" s="378">
        <v>55</v>
      </c>
      <c r="BL874" s="117"/>
      <c r="BM874" s="374">
        <v>0</v>
      </c>
      <c r="BN874" s="119"/>
      <c r="BO874" s="119"/>
    </row>
    <row r="875" spans="1:67" ht="24" customHeight="1" x14ac:dyDescent="0.3">
      <c r="A875" s="379" t="s">
        <v>4780</v>
      </c>
      <c r="B875" s="365" t="s">
        <v>4781</v>
      </c>
      <c r="C875" s="366" t="s">
        <v>437</v>
      </c>
      <c r="D875" s="367">
        <f t="shared" si="41"/>
        <v>0</v>
      </c>
      <c r="E875" s="368">
        <f t="shared" si="42"/>
        <v>0</v>
      </c>
      <c r="F875" s="368">
        <f t="shared" si="43"/>
        <v>0</v>
      </c>
      <c r="G875" s="368">
        <f t="shared" si="44"/>
        <v>0</v>
      </c>
      <c r="H875" s="368">
        <f t="shared" si="45"/>
        <v>0</v>
      </c>
      <c r="I875" s="368">
        <f t="shared" si="46"/>
        <v>0</v>
      </c>
      <c r="J875" s="368">
        <f t="shared" si="47"/>
        <v>0</v>
      </c>
      <c r="K875" s="368">
        <f t="shared" si="48"/>
        <v>0</v>
      </c>
      <c r="L875" s="368">
        <f t="shared" si="49"/>
        <v>0</v>
      </c>
      <c r="M875" s="369">
        <f t="shared" si="50"/>
        <v>0</v>
      </c>
      <c r="N875" s="370">
        <f t="shared" si="51"/>
        <v>0</v>
      </c>
      <c r="O875" s="371"/>
      <c r="P875" s="372">
        <f t="shared" si="52"/>
        <v>0</v>
      </c>
      <c r="Q875" s="373" t="str">
        <f t="shared" si="53"/>
        <v/>
      </c>
      <c r="R875" s="383">
        <v>0</v>
      </c>
      <c r="S875" s="119"/>
      <c r="T875" s="119"/>
      <c r="U875" s="113"/>
      <c r="V875" s="113"/>
      <c r="W875" s="117">
        <v>0</v>
      </c>
      <c r="X875" s="387"/>
      <c r="Y875" s="113"/>
      <c r="Z875" s="119"/>
      <c r="AA875" s="119"/>
      <c r="AB875" s="113"/>
      <c r="AC875" s="385">
        <v>0</v>
      </c>
      <c r="AD875" s="117">
        <v>0</v>
      </c>
      <c r="AE875" s="109">
        <v>0</v>
      </c>
      <c r="AF875" s="116"/>
      <c r="AG875" s="116"/>
      <c r="AH875" s="124">
        <v>0</v>
      </c>
      <c r="AI875" s="117">
        <v>0</v>
      </c>
      <c r="AJ875" s="375">
        <v>0</v>
      </c>
      <c r="AK875" s="383"/>
      <c r="AL875" s="113"/>
      <c r="AM875" s="386">
        <v>0</v>
      </c>
      <c r="AN875" s="396">
        <v>0</v>
      </c>
      <c r="AO875" s="374">
        <v>0</v>
      </c>
      <c r="AP875" s="391"/>
      <c r="AQ875" s="119"/>
      <c r="AR875" s="117">
        <v>0</v>
      </c>
      <c r="AS875" s="387">
        <v>0</v>
      </c>
      <c r="AT875" s="119"/>
      <c r="AU875" s="374"/>
      <c r="AV875" s="119"/>
      <c r="AW875" s="374"/>
      <c r="AX875" s="126"/>
      <c r="AY875" s="119"/>
      <c r="AZ875" s="113"/>
      <c r="BA875" s="113"/>
      <c r="BB875" s="377">
        <v>0</v>
      </c>
      <c r="BC875" s="377">
        <v>0</v>
      </c>
      <c r="BD875" s="377">
        <v>0</v>
      </c>
      <c r="BE875" s="378"/>
      <c r="BF875" s="109"/>
      <c r="BG875" s="109"/>
      <c r="BH875" s="116"/>
      <c r="BI875" s="117"/>
      <c r="BJ875" s="378"/>
      <c r="BK875" s="378"/>
      <c r="BL875" s="117"/>
      <c r="BM875" s="374">
        <v>0</v>
      </c>
      <c r="BN875" s="119"/>
      <c r="BO875" s="119"/>
    </row>
    <row r="876" spans="1:67" ht="24" customHeight="1" x14ac:dyDescent="0.3">
      <c r="A876" s="364" t="s">
        <v>4782</v>
      </c>
      <c r="B876" s="365" t="s">
        <v>4783</v>
      </c>
      <c r="C876" s="366" t="s">
        <v>2298</v>
      </c>
      <c r="D876" s="367">
        <f t="shared" si="41"/>
        <v>25</v>
      </c>
      <c r="E876" s="368">
        <f t="shared" si="42"/>
        <v>15</v>
      </c>
      <c r="F876" s="368">
        <f t="shared" si="43"/>
        <v>0</v>
      </c>
      <c r="G876" s="368">
        <f t="shared" si="44"/>
        <v>0</v>
      </c>
      <c r="H876" s="368">
        <f t="shared" si="45"/>
        <v>0</v>
      </c>
      <c r="I876" s="368">
        <f t="shared" si="46"/>
        <v>0</v>
      </c>
      <c r="J876" s="368">
        <f t="shared" si="47"/>
        <v>0</v>
      </c>
      <c r="K876" s="368">
        <f t="shared" si="48"/>
        <v>0</v>
      </c>
      <c r="L876" s="368">
        <f t="shared" si="49"/>
        <v>0</v>
      </c>
      <c r="M876" s="369">
        <f t="shared" si="50"/>
        <v>0</v>
      </c>
      <c r="N876" s="370">
        <f t="shared" si="51"/>
        <v>40</v>
      </c>
      <c r="O876" s="371"/>
      <c r="P876" s="372">
        <f t="shared" si="52"/>
        <v>40</v>
      </c>
      <c r="Q876" s="373">
        <f t="shared" si="53"/>
        <v>247</v>
      </c>
      <c r="R876" s="374">
        <v>0</v>
      </c>
      <c r="S876" s="119"/>
      <c r="T876" s="119"/>
      <c r="U876" s="113"/>
      <c r="V876" s="113"/>
      <c r="W876" s="117">
        <v>0</v>
      </c>
      <c r="X876" s="387"/>
      <c r="Y876" s="113"/>
      <c r="Z876" s="119"/>
      <c r="AA876" s="119"/>
      <c r="AB876" s="113"/>
      <c r="AC876" s="113">
        <v>15</v>
      </c>
      <c r="AD876" s="117">
        <v>0</v>
      </c>
      <c r="AE876" s="109">
        <v>0</v>
      </c>
      <c r="AF876" s="116"/>
      <c r="AG876" s="116"/>
      <c r="AH876" s="124">
        <v>0</v>
      </c>
      <c r="AI876" s="117">
        <v>0</v>
      </c>
      <c r="AJ876" s="375">
        <v>0</v>
      </c>
      <c r="AK876" s="383"/>
      <c r="AL876" s="113"/>
      <c r="AM876" s="117">
        <v>0</v>
      </c>
      <c r="AN876" s="375">
        <v>0</v>
      </c>
      <c r="AO876" s="374">
        <v>0</v>
      </c>
      <c r="AP876" s="391"/>
      <c r="AQ876" s="119"/>
      <c r="AR876" s="117">
        <v>0</v>
      </c>
      <c r="AS876" s="387">
        <v>0</v>
      </c>
      <c r="AT876" s="119"/>
      <c r="AU876" s="374"/>
      <c r="AV876" s="119"/>
      <c r="AW876" s="374"/>
      <c r="AX876" s="126"/>
      <c r="AY876" s="119">
        <v>25</v>
      </c>
      <c r="AZ876" s="113"/>
      <c r="BA876" s="113"/>
      <c r="BB876" s="377">
        <v>0</v>
      </c>
      <c r="BC876" s="377">
        <v>0</v>
      </c>
      <c r="BD876" s="377">
        <v>0</v>
      </c>
      <c r="BE876" s="378"/>
      <c r="BF876" s="109"/>
      <c r="BG876" s="109"/>
      <c r="BH876" s="116"/>
      <c r="BI876" s="117"/>
      <c r="BJ876" s="378"/>
      <c r="BK876" s="378"/>
      <c r="BL876" s="117"/>
      <c r="BM876" s="383">
        <v>0</v>
      </c>
      <c r="BN876" s="119"/>
      <c r="BO876" s="119"/>
    </row>
    <row r="877" spans="1:67" ht="24" customHeight="1" x14ac:dyDescent="0.3">
      <c r="A877" s="379" t="s">
        <v>4784</v>
      </c>
      <c r="B877" s="365" t="s">
        <v>4785</v>
      </c>
      <c r="C877" s="366" t="s">
        <v>116</v>
      </c>
      <c r="D877" s="367">
        <f t="shared" si="41"/>
        <v>0</v>
      </c>
      <c r="E877" s="368">
        <f t="shared" si="42"/>
        <v>0</v>
      </c>
      <c r="F877" s="368">
        <f t="shared" si="43"/>
        <v>0</v>
      </c>
      <c r="G877" s="368">
        <f t="shared" si="44"/>
        <v>0</v>
      </c>
      <c r="H877" s="368">
        <f t="shared" si="45"/>
        <v>0</v>
      </c>
      <c r="I877" s="368">
        <f t="shared" si="46"/>
        <v>0</v>
      </c>
      <c r="J877" s="368">
        <f t="shared" si="47"/>
        <v>0</v>
      </c>
      <c r="K877" s="368">
        <f t="shared" si="48"/>
        <v>0</v>
      </c>
      <c r="L877" s="368">
        <f t="shared" si="49"/>
        <v>0</v>
      </c>
      <c r="M877" s="369">
        <f t="shared" si="50"/>
        <v>0</v>
      </c>
      <c r="N877" s="370">
        <f t="shared" si="51"/>
        <v>0</v>
      </c>
      <c r="O877" s="371"/>
      <c r="P877" s="372">
        <f t="shared" si="52"/>
        <v>0</v>
      </c>
      <c r="Q877" s="373" t="str">
        <f t="shared" si="53"/>
        <v/>
      </c>
      <c r="R877" s="374">
        <v>0</v>
      </c>
      <c r="S877" s="119"/>
      <c r="T877" s="119"/>
      <c r="U877" s="113"/>
      <c r="V877" s="113"/>
      <c r="W877" s="117">
        <v>0</v>
      </c>
      <c r="X877" s="123"/>
      <c r="Y877" s="113"/>
      <c r="Z877" s="119"/>
      <c r="AA877" s="119"/>
      <c r="AB877" s="113"/>
      <c r="AC877" s="113">
        <v>0</v>
      </c>
      <c r="AD877" s="117">
        <v>0</v>
      </c>
      <c r="AE877" s="109">
        <v>0</v>
      </c>
      <c r="AF877" s="116"/>
      <c r="AG877" s="116"/>
      <c r="AH877" s="124">
        <v>0</v>
      </c>
      <c r="AI877" s="117">
        <v>0</v>
      </c>
      <c r="AJ877" s="375">
        <v>0</v>
      </c>
      <c r="AK877" s="374"/>
      <c r="AL877" s="113"/>
      <c r="AM877" s="386">
        <v>0</v>
      </c>
      <c r="AN877" s="396">
        <v>0</v>
      </c>
      <c r="AO877" s="374">
        <v>0</v>
      </c>
      <c r="AP877" s="376"/>
      <c r="AQ877" s="119"/>
      <c r="AR877" s="117">
        <v>0</v>
      </c>
      <c r="AS877" s="123">
        <v>0</v>
      </c>
      <c r="AT877" s="119"/>
      <c r="AU877" s="374"/>
      <c r="AV877" s="119"/>
      <c r="AW877" s="374"/>
      <c r="AX877" s="126"/>
      <c r="AY877" s="119"/>
      <c r="AZ877" s="113"/>
      <c r="BA877" s="113"/>
      <c r="BB877" s="377">
        <v>0</v>
      </c>
      <c r="BC877" s="377">
        <v>0</v>
      </c>
      <c r="BD877" s="377">
        <v>0</v>
      </c>
      <c r="BE877" s="378"/>
      <c r="BF877" s="440"/>
      <c r="BG877" s="440"/>
      <c r="BH877" s="116"/>
      <c r="BI877" s="117"/>
      <c r="BJ877" s="378"/>
      <c r="BK877" s="378"/>
      <c r="BL877" s="117"/>
      <c r="BM877" s="383">
        <v>0</v>
      </c>
      <c r="BN877" s="119"/>
      <c r="BO877" s="119"/>
    </row>
    <row r="878" spans="1:67" ht="24" customHeight="1" x14ac:dyDescent="0.3">
      <c r="A878" s="364" t="s">
        <v>4786</v>
      </c>
      <c r="B878" s="365" t="s">
        <v>4787</v>
      </c>
      <c r="C878" s="366" t="s">
        <v>1959</v>
      </c>
      <c r="D878" s="367">
        <f t="shared" si="41"/>
        <v>12</v>
      </c>
      <c r="E878" s="368">
        <f t="shared" si="42"/>
        <v>0</v>
      </c>
      <c r="F878" s="368">
        <f t="shared" si="43"/>
        <v>0</v>
      </c>
      <c r="G878" s="368">
        <f t="shared" si="44"/>
        <v>0</v>
      </c>
      <c r="H878" s="368">
        <f t="shared" si="45"/>
        <v>0</v>
      </c>
      <c r="I878" s="368">
        <f t="shared" si="46"/>
        <v>0</v>
      </c>
      <c r="J878" s="368">
        <f t="shared" si="47"/>
        <v>0</v>
      </c>
      <c r="K878" s="368">
        <f t="shared" si="48"/>
        <v>0</v>
      </c>
      <c r="L878" s="368">
        <f t="shared" si="49"/>
        <v>0</v>
      </c>
      <c r="M878" s="369">
        <f t="shared" si="50"/>
        <v>0</v>
      </c>
      <c r="N878" s="370">
        <f t="shared" si="51"/>
        <v>12</v>
      </c>
      <c r="O878" s="371"/>
      <c r="P878" s="372">
        <f t="shared" si="52"/>
        <v>12</v>
      </c>
      <c r="Q878" s="373">
        <f t="shared" si="53"/>
        <v>569</v>
      </c>
      <c r="R878" s="383">
        <v>0</v>
      </c>
      <c r="S878" s="119"/>
      <c r="T878" s="119"/>
      <c r="U878" s="113"/>
      <c r="V878" s="113"/>
      <c r="W878" s="117">
        <v>0</v>
      </c>
      <c r="X878" s="387"/>
      <c r="Y878" s="113"/>
      <c r="Z878" s="119"/>
      <c r="AA878" s="119"/>
      <c r="AB878" s="113"/>
      <c r="AC878" s="113">
        <v>0</v>
      </c>
      <c r="AD878" s="117">
        <v>0</v>
      </c>
      <c r="AE878" s="109">
        <v>0</v>
      </c>
      <c r="AF878" s="116"/>
      <c r="AG878" s="116"/>
      <c r="AH878" s="389">
        <v>0</v>
      </c>
      <c r="AI878" s="117">
        <v>0</v>
      </c>
      <c r="AJ878" s="375">
        <v>0</v>
      </c>
      <c r="AK878" s="383"/>
      <c r="AL878" s="113"/>
      <c r="AM878" s="386">
        <v>0</v>
      </c>
      <c r="AN878" s="390">
        <v>0</v>
      </c>
      <c r="AO878" s="374">
        <v>0</v>
      </c>
      <c r="AP878" s="391"/>
      <c r="AQ878" s="119"/>
      <c r="AR878" s="117">
        <v>0</v>
      </c>
      <c r="AS878" s="387">
        <v>0</v>
      </c>
      <c r="AT878" s="119"/>
      <c r="AU878" s="374"/>
      <c r="AV878" s="119"/>
      <c r="AW878" s="374"/>
      <c r="AX878" s="126"/>
      <c r="AY878" s="119">
        <v>12</v>
      </c>
      <c r="AZ878" s="113"/>
      <c r="BA878" s="113"/>
      <c r="BB878" s="394">
        <v>0</v>
      </c>
      <c r="BC878" s="394">
        <v>0</v>
      </c>
      <c r="BD878" s="394">
        <v>0</v>
      </c>
      <c r="BE878" s="378"/>
      <c r="BF878" s="214"/>
      <c r="BG878" s="214"/>
      <c r="BH878" s="116"/>
      <c r="BI878" s="117"/>
      <c r="BJ878" s="378"/>
      <c r="BK878" s="378"/>
      <c r="BL878" s="117"/>
      <c r="BM878" s="374">
        <v>0</v>
      </c>
      <c r="BN878" s="119"/>
      <c r="BO878" s="119"/>
    </row>
    <row r="879" spans="1:67" ht="24" customHeight="1" x14ac:dyDescent="0.3">
      <c r="A879" s="364" t="s">
        <v>4788</v>
      </c>
      <c r="B879" s="365" t="s">
        <v>4789</v>
      </c>
      <c r="C879" s="366" t="s">
        <v>269</v>
      </c>
      <c r="D879" s="367">
        <f t="shared" si="41"/>
        <v>0</v>
      </c>
      <c r="E879" s="368">
        <f t="shared" si="42"/>
        <v>0</v>
      </c>
      <c r="F879" s="368">
        <f t="shared" si="43"/>
        <v>0</v>
      </c>
      <c r="G879" s="368">
        <f t="shared" si="44"/>
        <v>0</v>
      </c>
      <c r="H879" s="368">
        <f t="shared" si="45"/>
        <v>0</v>
      </c>
      <c r="I879" s="368">
        <f t="shared" si="46"/>
        <v>0</v>
      </c>
      <c r="J879" s="368">
        <f t="shared" si="47"/>
        <v>0</v>
      </c>
      <c r="K879" s="368">
        <f t="shared" si="48"/>
        <v>0</v>
      </c>
      <c r="L879" s="368">
        <f t="shared" si="49"/>
        <v>0</v>
      </c>
      <c r="M879" s="369">
        <f t="shared" si="50"/>
        <v>0</v>
      </c>
      <c r="N879" s="370">
        <f t="shared" si="51"/>
        <v>0</v>
      </c>
      <c r="O879" s="371"/>
      <c r="P879" s="372">
        <f t="shared" si="52"/>
        <v>0</v>
      </c>
      <c r="Q879" s="373" t="str">
        <f t="shared" si="53"/>
        <v/>
      </c>
      <c r="R879" s="374">
        <v>0</v>
      </c>
      <c r="S879" s="119"/>
      <c r="T879" s="119"/>
      <c r="U879" s="113"/>
      <c r="V879" s="113"/>
      <c r="W879" s="117">
        <v>0</v>
      </c>
      <c r="X879" s="387"/>
      <c r="Y879" s="113"/>
      <c r="Z879" s="119"/>
      <c r="AA879" s="119"/>
      <c r="AB879" s="113"/>
      <c r="AC879" s="113">
        <v>0</v>
      </c>
      <c r="AD879" s="117">
        <v>0</v>
      </c>
      <c r="AE879" s="109">
        <v>0</v>
      </c>
      <c r="AF879" s="116"/>
      <c r="AG879" s="116"/>
      <c r="AH879" s="124">
        <v>0</v>
      </c>
      <c r="AI879" s="117">
        <v>0</v>
      </c>
      <c r="AJ879" s="375">
        <v>0</v>
      </c>
      <c r="AK879" s="383"/>
      <c r="AL879" s="113"/>
      <c r="AM879" s="117">
        <v>0</v>
      </c>
      <c r="AN879" s="375">
        <v>0</v>
      </c>
      <c r="AO879" s="383">
        <v>0</v>
      </c>
      <c r="AP879" s="391"/>
      <c r="AQ879" s="119"/>
      <c r="AR879" s="386">
        <v>0</v>
      </c>
      <c r="AS879" s="387">
        <v>0</v>
      </c>
      <c r="AT879" s="119"/>
      <c r="AU879" s="383"/>
      <c r="AV879" s="119"/>
      <c r="AW879" s="383"/>
      <c r="AX879" s="126"/>
      <c r="AY879" s="119"/>
      <c r="AZ879" s="113"/>
      <c r="BA879" s="113"/>
      <c r="BB879" s="394">
        <v>0</v>
      </c>
      <c r="BC879" s="394">
        <v>0</v>
      </c>
      <c r="BD879" s="394">
        <v>0</v>
      </c>
      <c r="BE879" s="378"/>
      <c r="BF879" s="444"/>
      <c r="BG879" s="444"/>
      <c r="BH879" s="116"/>
      <c r="BI879" s="386"/>
      <c r="BJ879" s="378"/>
      <c r="BK879" s="378"/>
      <c r="BL879" s="386"/>
      <c r="BM879" s="383">
        <v>0</v>
      </c>
      <c r="BN879" s="119"/>
      <c r="BO879" s="119"/>
    </row>
    <row r="880" spans="1:67" ht="24" customHeight="1" x14ac:dyDescent="0.3">
      <c r="A880" s="379" t="s">
        <v>5878</v>
      </c>
      <c r="B880" s="365" t="s">
        <v>1474</v>
      </c>
      <c r="C880" s="366" t="s">
        <v>1368</v>
      </c>
      <c r="D880" s="367">
        <f t="shared" si="41"/>
        <v>0</v>
      </c>
      <c r="E880" s="368">
        <f t="shared" si="42"/>
        <v>0</v>
      </c>
      <c r="F880" s="368">
        <f t="shared" si="43"/>
        <v>0</v>
      </c>
      <c r="G880" s="368">
        <f t="shared" si="44"/>
        <v>0</v>
      </c>
      <c r="H880" s="368">
        <f t="shared" si="45"/>
        <v>0</v>
      </c>
      <c r="I880" s="368">
        <f t="shared" si="46"/>
        <v>0</v>
      </c>
      <c r="J880" s="368">
        <f t="shared" si="47"/>
        <v>0</v>
      </c>
      <c r="K880" s="368">
        <f t="shared" si="48"/>
        <v>0</v>
      </c>
      <c r="L880" s="368">
        <f t="shared" si="49"/>
        <v>0</v>
      </c>
      <c r="M880" s="369">
        <f t="shared" si="50"/>
        <v>0</v>
      </c>
      <c r="N880" s="370">
        <f t="shared" si="51"/>
        <v>0</v>
      </c>
      <c r="O880" s="371"/>
      <c r="P880" s="372">
        <f t="shared" si="52"/>
        <v>0</v>
      </c>
      <c r="Q880" s="373" t="str">
        <f t="shared" si="53"/>
        <v/>
      </c>
      <c r="R880" s="374">
        <v>0</v>
      </c>
      <c r="S880" s="119"/>
      <c r="T880" s="119"/>
      <c r="U880" s="113"/>
      <c r="V880" s="113"/>
      <c r="W880" s="386">
        <v>0</v>
      </c>
      <c r="X880" s="387"/>
      <c r="Y880" s="113"/>
      <c r="Z880" s="119"/>
      <c r="AA880" s="119"/>
      <c r="AB880" s="113"/>
      <c r="AC880" s="113">
        <v>0</v>
      </c>
      <c r="AD880" s="117">
        <v>0</v>
      </c>
      <c r="AE880" s="214">
        <v>0</v>
      </c>
      <c r="AF880" s="116"/>
      <c r="AG880" s="116"/>
      <c r="AH880" s="389">
        <v>0</v>
      </c>
      <c r="AI880" s="117">
        <v>0</v>
      </c>
      <c r="AJ880" s="375">
        <v>0</v>
      </c>
      <c r="AK880" s="383"/>
      <c r="AL880" s="113"/>
      <c r="AM880" s="386">
        <v>0</v>
      </c>
      <c r="AN880" s="396">
        <v>0</v>
      </c>
      <c r="AO880" s="374">
        <v>0</v>
      </c>
      <c r="AP880" s="391"/>
      <c r="AQ880" s="119"/>
      <c r="AR880" s="386">
        <v>0</v>
      </c>
      <c r="AS880" s="387">
        <v>0</v>
      </c>
      <c r="AT880" s="119"/>
      <c r="AU880" s="374"/>
      <c r="AV880" s="119"/>
      <c r="AW880" s="374"/>
      <c r="AX880" s="126"/>
      <c r="AY880" s="119"/>
      <c r="AZ880" s="113"/>
      <c r="BA880" s="113"/>
      <c r="BB880" s="377">
        <v>0</v>
      </c>
      <c r="BC880" s="377">
        <v>0</v>
      </c>
      <c r="BD880" s="377">
        <v>0</v>
      </c>
      <c r="BE880" s="378"/>
      <c r="BF880" s="440"/>
      <c r="BG880" s="440"/>
      <c r="BH880" s="116"/>
      <c r="BI880" s="386"/>
      <c r="BJ880" s="378"/>
      <c r="BK880" s="378"/>
      <c r="BL880" s="386"/>
      <c r="BM880" s="383">
        <v>0</v>
      </c>
      <c r="BN880" s="119"/>
      <c r="BO880" s="119"/>
    </row>
    <row r="881" spans="1:67" ht="24" customHeight="1" x14ac:dyDescent="0.3">
      <c r="A881" s="379" t="s">
        <v>1473</v>
      </c>
      <c r="B881" s="438" t="s">
        <v>1474</v>
      </c>
      <c r="C881" s="439" t="s">
        <v>280</v>
      </c>
      <c r="D881" s="367">
        <f t="shared" si="41"/>
        <v>80</v>
      </c>
      <c r="E881" s="368">
        <f t="shared" si="42"/>
        <v>7</v>
      </c>
      <c r="F881" s="368">
        <f t="shared" si="43"/>
        <v>1</v>
      </c>
      <c r="G881" s="368">
        <f t="shared" si="44"/>
        <v>0</v>
      </c>
      <c r="H881" s="368">
        <f t="shared" si="45"/>
        <v>0</v>
      </c>
      <c r="I881" s="368">
        <f t="shared" si="46"/>
        <v>0</v>
      </c>
      <c r="J881" s="368">
        <f t="shared" si="47"/>
        <v>0</v>
      </c>
      <c r="K881" s="368">
        <f t="shared" si="48"/>
        <v>0</v>
      </c>
      <c r="L881" s="368">
        <f t="shared" si="49"/>
        <v>0</v>
      </c>
      <c r="M881" s="369">
        <f t="shared" si="50"/>
        <v>0</v>
      </c>
      <c r="N881" s="446">
        <f t="shared" si="51"/>
        <v>88</v>
      </c>
      <c r="O881" s="371"/>
      <c r="P881" s="372">
        <f t="shared" si="52"/>
        <v>88</v>
      </c>
      <c r="Q881" s="373">
        <f t="shared" si="53"/>
        <v>136</v>
      </c>
      <c r="R881" s="374">
        <v>0</v>
      </c>
      <c r="S881" s="119"/>
      <c r="T881" s="119"/>
      <c r="U881" s="113"/>
      <c r="V881" s="113"/>
      <c r="W881" s="386">
        <v>0</v>
      </c>
      <c r="X881" s="123"/>
      <c r="Y881" s="113"/>
      <c r="Z881" s="119"/>
      <c r="AA881" s="119"/>
      <c r="AB881" s="113"/>
      <c r="AC881" s="113">
        <v>0</v>
      </c>
      <c r="AD881" s="117">
        <v>0</v>
      </c>
      <c r="AE881" s="214">
        <v>0</v>
      </c>
      <c r="AF881" s="388"/>
      <c r="AG881" s="388"/>
      <c r="AH881" s="389">
        <v>0</v>
      </c>
      <c r="AI881" s="117">
        <v>0</v>
      </c>
      <c r="AJ881" s="375">
        <v>0</v>
      </c>
      <c r="AK881" s="374"/>
      <c r="AL881" s="113"/>
      <c r="AM881" s="117">
        <v>0</v>
      </c>
      <c r="AN881" s="375">
        <v>0</v>
      </c>
      <c r="AO881" s="383">
        <v>7</v>
      </c>
      <c r="AP881" s="376">
        <v>80</v>
      </c>
      <c r="AQ881" s="119">
        <v>1</v>
      </c>
      <c r="AR881" s="117">
        <v>0</v>
      </c>
      <c r="AS881" s="123">
        <v>0</v>
      </c>
      <c r="AT881" s="119"/>
      <c r="AU881" s="383"/>
      <c r="AV881" s="119"/>
      <c r="AW881" s="383"/>
      <c r="AX881" s="126"/>
      <c r="AY881" s="119"/>
      <c r="AZ881" s="113"/>
      <c r="BA881" s="113"/>
      <c r="BB881" s="394">
        <v>0</v>
      </c>
      <c r="BC881" s="394">
        <v>0</v>
      </c>
      <c r="BD881" s="394">
        <v>0</v>
      </c>
      <c r="BE881" s="393"/>
      <c r="BF881" s="444"/>
      <c r="BG881" s="444"/>
      <c r="BH881" s="388"/>
      <c r="BI881" s="117"/>
      <c r="BJ881" s="393"/>
      <c r="BK881" s="393"/>
      <c r="BL881" s="117"/>
      <c r="BM881" s="383">
        <v>0</v>
      </c>
      <c r="BN881" s="119"/>
      <c r="BO881" s="119"/>
    </row>
    <row r="882" spans="1:67" ht="24" customHeight="1" x14ac:dyDescent="0.3">
      <c r="A882" s="379" t="s">
        <v>746</v>
      </c>
      <c r="B882" s="365" t="s">
        <v>747</v>
      </c>
      <c r="C882" s="366" t="s">
        <v>590</v>
      </c>
      <c r="D882" s="367">
        <f t="shared" si="41"/>
        <v>15</v>
      </c>
      <c r="E882" s="368">
        <f t="shared" si="42"/>
        <v>6</v>
      </c>
      <c r="F882" s="368">
        <f t="shared" si="43"/>
        <v>0</v>
      </c>
      <c r="G882" s="368">
        <f t="shared" si="44"/>
        <v>0</v>
      </c>
      <c r="H882" s="368">
        <f t="shared" si="45"/>
        <v>0</v>
      </c>
      <c r="I882" s="368">
        <f t="shared" si="46"/>
        <v>0</v>
      </c>
      <c r="J882" s="368">
        <f t="shared" si="47"/>
        <v>0</v>
      </c>
      <c r="K882" s="368">
        <f t="shared" si="48"/>
        <v>0</v>
      </c>
      <c r="L882" s="368">
        <f t="shared" si="49"/>
        <v>0</v>
      </c>
      <c r="M882" s="369">
        <f t="shared" si="50"/>
        <v>0</v>
      </c>
      <c r="N882" s="370">
        <f t="shared" si="51"/>
        <v>21</v>
      </c>
      <c r="O882" s="371"/>
      <c r="P882" s="372">
        <f t="shared" si="52"/>
        <v>21</v>
      </c>
      <c r="Q882" s="373">
        <f t="shared" si="53"/>
        <v>401</v>
      </c>
      <c r="R882" s="374">
        <v>0</v>
      </c>
      <c r="S882" s="119"/>
      <c r="T882" s="119"/>
      <c r="U882" s="113"/>
      <c r="V882" s="113"/>
      <c r="W882" s="386">
        <v>0</v>
      </c>
      <c r="X882" s="387"/>
      <c r="Y882" s="113"/>
      <c r="Z882" s="119"/>
      <c r="AA882" s="119"/>
      <c r="AB882" s="113"/>
      <c r="AC882" s="113">
        <v>6</v>
      </c>
      <c r="AD882" s="117">
        <v>0</v>
      </c>
      <c r="AE882" s="109">
        <v>0</v>
      </c>
      <c r="AF882" s="116"/>
      <c r="AG882" s="116"/>
      <c r="AH882" s="124">
        <v>0</v>
      </c>
      <c r="AI882" s="117">
        <v>0</v>
      </c>
      <c r="AJ882" s="375">
        <v>0</v>
      </c>
      <c r="AK882" s="383"/>
      <c r="AL882" s="113"/>
      <c r="AM882" s="117">
        <v>0</v>
      </c>
      <c r="AN882" s="375">
        <v>0</v>
      </c>
      <c r="AO882" s="383">
        <v>0</v>
      </c>
      <c r="AP882" s="391"/>
      <c r="AQ882" s="119"/>
      <c r="AR882" s="386">
        <v>0</v>
      </c>
      <c r="AS882" s="387">
        <v>0</v>
      </c>
      <c r="AT882" s="119"/>
      <c r="AU882" s="383"/>
      <c r="AV882" s="119">
        <v>15</v>
      </c>
      <c r="AW882" s="383"/>
      <c r="AX882" s="392"/>
      <c r="AY882" s="119"/>
      <c r="AZ882" s="113"/>
      <c r="BA882" s="113"/>
      <c r="BB882" s="377">
        <v>0</v>
      </c>
      <c r="BC882" s="377">
        <v>0</v>
      </c>
      <c r="BD882" s="377">
        <v>0</v>
      </c>
      <c r="BE882" s="378"/>
      <c r="BF882" s="109"/>
      <c r="BG882" s="109"/>
      <c r="BH882" s="116"/>
      <c r="BI882" s="386"/>
      <c r="BJ882" s="378"/>
      <c r="BK882" s="378"/>
      <c r="BL882" s="386"/>
      <c r="BM882" s="374">
        <v>0</v>
      </c>
      <c r="BN882" s="119"/>
      <c r="BO882" s="119"/>
    </row>
    <row r="883" spans="1:67" ht="24" customHeight="1" x14ac:dyDescent="0.3">
      <c r="A883" s="380" t="s">
        <v>4790</v>
      </c>
      <c r="B883" s="442" t="s">
        <v>4791</v>
      </c>
      <c r="C883" s="443" t="s">
        <v>124</v>
      </c>
      <c r="D883" s="367">
        <f t="shared" si="41"/>
        <v>0</v>
      </c>
      <c r="E883" s="368">
        <f t="shared" si="42"/>
        <v>0</v>
      </c>
      <c r="F883" s="368">
        <f t="shared" si="43"/>
        <v>0</v>
      </c>
      <c r="G883" s="368">
        <f t="shared" si="44"/>
        <v>0</v>
      </c>
      <c r="H883" s="368">
        <f t="shared" si="45"/>
        <v>0</v>
      </c>
      <c r="I883" s="368">
        <f t="shared" si="46"/>
        <v>0</v>
      </c>
      <c r="J883" s="368">
        <f t="shared" si="47"/>
        <v>0</v>
      </c>
      <c r="K883" s="368">
        <f t="shared" si="48"/>
        <v>0</v>
      </c>
      <c r="L883" s="368">
        <f t="shared" si="49"/>
        <v>0</v>
      </c>
      <c r="M883" s="369">
        <f t="shared" si="50"/>
        <v>0</v>
      </c>
      <c r="N883" s="370">
        <f t="shared" si="51"/>
        <v>0</v>
      </c>
      <c r="O883" s="371"/>
      <c r="P883" s="372">
        <f t="shared" si="52"/>
        <v>0</v>
      </c>
      <c r="Q883" s="373" t="str">
        <f t="shared" si="53"/>
        <v/>
      </c>
      <c r="R883" s="374">
        <v>0</v>
      </c>
      <c r="S883" s="119"/>
      <c r="T883" s="119"/>
      <c r="U883" s="113"/>
      <c r="V883" s="113"/>
      <c r="W883" s="117">
        <v>0</v>
      </c>
      <c r="X883" s="387"/>
      <c r="Y883" s="113"/>
      <c r="Z883" s="119"/>
      <c r="AA883" s="119"/>
      <c r="AB883" s="113"/>
      <c r="AC883" s="113">
        <v>0</v>
      </c>
      <c r="AD883" s="386">
        <v>0</v>
      </c>
      <c r="AE883" s="214">
        <v>0</v>
      </c>
      <c r="AF883" s="116"/>
      <c r="AG883" s="116"/>
      <c r="AH883" s="124">
        <v>0</v>
      </c>
      <c r="AI883" s="386">
        <v>0</v>
      </c>
      <c r="AJ883" s="396">
        <v>0</v>
      </c>
      <c r="AK883" s="383"/>
      <c r="AL883" s="113"/>
      <c r="AM883" s="117">
        <v>0</v>
      </c>
      <c r="AN883" s="375">
        <v>0</v>
      </c>
      <c r="AO883" s="374">
        <v>0</v>
      </c>
      <c r="AP883" s="391"/>
      <c r="AQ883" s="119"/>
      <c r="AR883" s="117">
        <v>0</v>
      </c>
      <c r="AS883" s="387">
        <v>0</v>
      </c>
      <c r="AT883" s="119"/>
      <c r="AU883" s="374"/>
      <c r="AV883" s="119"/>
      <c r="AW883" s="374"/>
      <c r="AX883" s="392"/>
      <c r="AY883" s="119"/>
      <c r="AZ883" s="113"/>
      <c r="BA883" s="113"/>
      <c r="BB883" s="377">
        <v>0</v>
      </c>
      <c r="BC883" s="377">
        <v>0</v>
      </c>
      <c r="BD883" s="377">
        <v>0</v>
      </c>
      <c r="BE883" s="378"/>
      <c r="BF883" s="109"/>
      <c r="BG883" s="109"/>
      <c r="BH883" s="116"/>
      <c r="BI883" s="117"/>
      <c r="BJ883" s="378"/>
      <c r="BK883" s="378"/>
      <c r="BL883" s="117"/>
      <c r="BM883" s="383">
        <v>0</v>
      </c>
      <c r="BN883" s="119"/>
      <c r="BO883" s="119"/>
    </row>
    <row r="884" spans="1:67" ht="24" customHeight="1" x14ac:dyDescent="0.3">
      <c r="A884" s="379" t="s">
        <v>4792</v>
      </c>
      <c r="B884" s="365" t="s">
        <v>4793</v>
      </c>
      <c r="C884" s="366" t="s">
        <v>597</v>
      </c>
      <c r="D884" s="367">
        <f t="shared" si="41"/>
        <v>0</v>
      </c>
      <c r="E884" s="368">
        <f t="shared" si="42"/>
        <v>0</v>
      </c>
      <c r="F884" s="368">
        <f t="shared" si="43"/>
        <v>0</v>
      </c>
      <c r="G884" s="368">
        <f t="shared" si="44"/>
        <v>0</v>
      </c>
      <c r="H884" s="368">
        <f t="shared" si="45"/>
        <v>0</v>
      </c>
      <c r="I884" s="368">
        <f t="shared" si="46"/>
        <v>0</v>
      </c>
      <c r="J884" s="368">
        <f t="shared" si="47"/>
        <v>0</v>
      </c>
      <c r="K884" s="368">
        <f t="shared" si="48"/>
        <v>0</v>
      </c>
      <c r="L884" s="368">
        <f t="shared" si="49"/>
        <v>0</v>
      </c>
      <c r="M884" s="369">
        <f t="shared" si="50"/>
        <v>0</v>
      </c>
      <c r="N884" s="370">
        <f t="shared" si="51"/>
        <v>0</v>
      </c>
      <c r="O884" s="371"/>
      <c r="P884" s="372">
        <f t="shared" si="52"/>
        <v>0</v>
      </c>
      <c r="Q884" s="373" t="str">
        <f t="shared" si="53"/>
        <v/>
      </c>
      <c r="R884" s="374">
        <v>0</v>
      </c>
      <c r="S884" s="384"/>
      <c r="T884" s="384"/>
      <c r="U884" s="385"/>
      <c r="V884" s="385"/>
      <c r="W884" s="386">
        <v>0</v>
      </c>
      <c r="X884" s="387"/>
      <c r="Y884" s="385"/>
      <c r="Z884" s="384"/>
      <c r="AA884" s="384"/>
      <c r="AB884" s="385"/>
      <c r="AC884" s="113">
        <v>0</v>
      </c>
      <c r="AD884" s="386">
        <v>0</v>
      </c>
      <c r="AE884" s="109">
        <v>0</v>
      </c>
      <c r="AF884" s="116"/>
      <c r="AG884" s="116"/>
      <c r="AH884" s="124">
        <v>0</v>
      </c>
      <c r="AI884" s="117">
        <v>0</v>
      </c>
      <c r="AJ884" s="375">
        <v>0</v>
      </c>
      <c r="AK884" s="383"/>
      <c r="AL884" s="385"/>
      <c r="AM884" s="117">
        <v>0</v>
      </c>
      <c r="AN884" s="375">
        <v>0</v>
      </c>
      <c r="AO884" s="374">
        <v>0</v>
      </c>
      <c r="AP884" s="391"/>
      <c r="AQ884" s="384"/>
      <c r="AR884" s="117">
        <v>0</v>
      </c>
      <c r="AS884" s="123">
        <v>0</v>
      </c>
      <c r="AT884" s="384"/>
      <c r="AU884" s="374"/>
      <c r="AV884" s="384"/>
      <c r="AW884" s="374"/>
      <c r="AX884" s="392"/>
      <c r="AY884" s="384"/>
      <c r="AZ884" s="385"/>
      <c r="BA884" s="385"/>
      <c r="BB884" s="445">
        <v>0</v>
      </c>
      <c r="BC884" s="445">
        <v>0</v>
      </c>
      <c r="BD884" s="445">
        <v>0</v>
      </c>
      <c r="BE884" s="378"/>
      <c r="BF884" s="109"/>
      <c r="BG884" s="109"/>
      <c r="BH884" s="116"/>
      <c r="BI884" s="117"/>
      <c r="BJ884" s="378"/>
      <c r="BK884" s="378"/>
      <c r="BL884" s="117"/>
      <c r="BM884" s="383">
        <v>0</v>
      </c>
      <c r="BN884" s="384"/>
      <c r="BO884" s="384"/>
    </row>
    <row r="885" spans="1:67" ht="24" customHeight="1" x14ac:dyDescent="0.3">
      <c r="A885" s="379" t="s">
        <v>1491</v>
      </c>
      <c r="B885" s="365" t="s">
        <v>1492</v>
      </c>
      <c r="C885" s="366" t="s">
        <v>280</v>
      </c>
      <c r="D885" s="367">
        <f t="shared" si="41"/>
        <v>10</v>
      </c>
      <c r="E885" s="368">
        <f t="shared" si="42"/>
        <v>0</v>
      </c>
      <c r="F885" s="368">
        <f t="shared" si="43"/>
        <v>0</v>
      </c>
      <c r="G885" s="368">
        <f t="shared" si="44"/>
        <v>0</v>
      </c>
      <c r="H885" s="368">
        <f t="shared" si="45"/>
        <v>0</v>
      </c>
      <c r="I885" s="368">
        <f t="shared" si="46"/>
        <v>0</v>
      </c>
      <c r="J885" s="368">
        <f t="shared" si="47"/>
        <v>0</v>
      </c>
      <c r="K885" s="368">
        <f t="shared" si="48"/>
        <v>0</v>
      </c>
      <c r="L885" s="368">
        <f t="shared" si="49"/>
        <v>0</v>
      </c>
      <c r="M885" s="369">
        <f t="shared" si="50"/>
        <v>0</v>
      </c>
      <c r="N885" s="370">
        <f t="shared" si="51"/>
        <v>10</v>
      </c>
      <c r="O885" s="371"/>
      <c r="P885" s="372">
        <f t="shared" si="52"/>
        <v>10</v>
      </c>
      <c r="Q885" s="373">
        <f t="shared" si="53"/>
        <v>628</v>
      </c>
      <c r="R885" s="374">
        <v>0</v>
      </c>
      <c r="S885" s="119"/>
      <c r="T885" s="119"/>
      <c r="U885" s="113"/>
      <c r="V885" s="113"/>
      <c r="W885" s="117">
        <v>0</v>
      </c>
      <c r="X885" s="123"/>
      <c r="Y885" s="113"/>
      <c r="Z885" s="119"/>
      <c r="AA885" s="119"/>
      <c r="AB885" s="113"/>
      <c r="AC885" s="113">
        <v>0</v>
      </c>
      <c r="AD885" s="117">
        <v>0</v>
      </c>
      <c r="AE885" s="214">
        <v>0</v>
      </c>
      <c r="AF885" s="116"/>
      <c r="AG885" s="116"/>
      <c r="AH885" s="389">
        <v>0</v>
      </c>
      <c r="AI885" s="386">
        <v>0</v>
      </c>
      <c r="AJ885" s="396">
        <v>0</v>
      </c>
      <c r="AK885" s="374"/>
      <c r="AL885" s="113"/>
      <c r="AM885" s="117">
        <v>0</v>
      </c>
      <c r="AN885" s="375">
        <v>0</v>
      </c>
      <c r="AO885" s="374">
        <v>0</v>
      </c>
      <c r="AP885" s="376"/>
      <c r="AQ885" s="119"/>
      <c r="AR885" s="117">
        <v>0</v>
      </c>
      <c r="AS885" s="123">
        <v>0</v>
      </c>
      <c r="AT885" s="119"/>
      <c r="AU885" s="374"/>
      <c r="AV885" s="119"/>
      <c r="AW885" s="374"/>
      <c r="AX885" s="126"/>
      <c r="AY885" s="119">
        <v>10</v>
      </c>
      <c r="AZ885" s="113"/>
      <c r="BA885" s="113"/>
      <c r="BB885" s="377">
        <v>0</v>
      </c>
      <c r="BC885" s="377">
        <v>0</v>
      </c>
      <c r="BD885" s="377">
        <v>0</v>
      </c>
      <c r="BE885" s="378"/>
      <c r="BF885" s="444"/>
      <c r="BG885" s="444"/>
      <c r="BH885" s="116"/>
      <c r="BI885" s="117"/>
      <c r="BJ885" s="378"/>
      <c r="BK885" s="378"/>
      <c r="BL885" s="117"/>
      <c r="BM885" s="374">
        <v>0</v>
      </c>
      <c r="BN885" s="119"/>
      <c r="BO885" s="119"/>
    </row>
    <row r="886" spans="1:67" ht="24" customHeight="1" x14ac:dyDescent="0.3">
      <c r="A886" s="379" t="s">
        <v>4794</v>
      </c>
      <c r="B886" s="365" t="s">
        <v>4795</v>
      </c>
      <c r="C886" s="366" t="s">
        <v>4492</v>
      </c>
      <c r="D886" s="367">
        <f t="shared" si="41"/>
        <v>0</v>
      </c>
      <c r="E886" s="368">
        <f t="shared" si="42"/>
        <v>0</v>
      </c>
      <c r="F886" s="368">
        <f t="shared" si="43"/>
        <v>0</v>
      </c>
      <c r="G886" s="368">
        <f t="shared" si="44"/>
        <v>0</v>
      </c>
      <c r="H886" s="368">
        <f t="shared" si="45"/>
        <v>0</v>
      </c>
      <c r="I886" s="368">
        <f t="shared" si="46"/>
        <v>0</v>
      </c>
      <c r="J886" s="368">
        <f t="shared" si="47"/>
        <v>0</v>
      </c>
      <c r="K886" s="368">
        <f t="shared" si="48"/>
        <v>0</v>
      </c>
      <c r="L886" s="368">
        <f t="shared" si="49"/>
        <v>0</v>
      </c>
      <c r="M886" s="369">
        <f t="shared" si="50"/>
        <v>0</v>
      </c>
      <c r="N886" s="370">
        <f t="shared" si="51"/>
        <v>0</v>
      </c>
      <c r="O886" s="371"/>
      <c r="P886" s="372">
        <f t="shared" si="52"/>
        <v>0</v>
      </c>
      <c r="Q886" s="373" t="str">
        <f t="shared" si="53"/>
        <v/>
      </c>
      <c r="R886" s="374">
        <v>0</v>
      </c>
      <c r="S886" s="119"/>
      <c r="T886" s="119"/>
      <c r="U886" s="113"/>
      <c r="V886" s="113"/>
      <c r="W886" s="117">
        <v>0</v>
      </c>
      <c r="X886" s="123"/>
      <c r="Y886" s="113"/>
      <c r="Z886" s="119"/>
      <c r="AA886" s="119"/>
      <c r="AB886" s="113"/>
      <c r="AC886" s="385">
        <v>0</v>
      </c>
      <c r="AD886" s="386">
        <v>0</v>
      </c>
      <c r="AE886" s="109">
        <v>0</v>
      </c>
      <c r="AF886" s="116"/>
      <c r="AG886" s="116"/>
      <c r="AH886" s="124">
        <v>0</v>
      </c>
      <c r="AI886" s="117">
        <v>0</v>
      </c>
      <c r="AJ886" s="375">
        <v>0</v>
      </c>
      <c r="AK886" s="374"/>
      <c r="AL886" s="113"/>
      <c r="AM886" s="117">
        <v>0</v>
      </c>
      <c r="AN886" s="375">
        <v>0</v>
      </c>
      <c r="AO886" s="383">
        <v>0</v>
      </c>
      <c r="AP886" s="376"/>
      <c r="AQ886" s="119"/>
      <c r="AR886" s="386">
        <v>0</v>
      </c>
      <c r="AS886" s="123">
        <v>0</v>
      </c>
      <c r="AT886" s="119"/>
      <c r="AU886" s="383"/>
      <c r="AV886" s="119"/>
      <c r="AW886" s="383"/>
      <c r="AX886" s="392"/>
      <c r="AY886" s="119"/>
      <c r="AZ886" s="113"/>
      <c r="BA886" s="113"/>
      <c r="BB886" s="377">
        <v>0</v>
      </c>
      <c r="BC886" s="377">
        <v>0</v>
      </c>
      <c r="BD886" s="377">
        <v>0</v>
      </c>
      <c r="BE886" s="378"/>
      <c r="BF886" s="440"/>
      <c r="BG886" s="440"/>
      <c r="BH886" s="116"/>
      <c r="BI886" s="386"/>
      <c r="BJ886" s="378"/>
      <c r="BK886" s="378"/>
      <c r="BL886" s="386"/>
      <c r="BM886" s="374">
        <v>0</v>
      </c>
      <c r="BN886" s="119"/>
      <c r="BO886" s="119"/>
    </row>
    <row r="887" spans="1:67" ht="24" customHeight="1" x14ac:dyDescent="0.3">
      <c r="A887" s="379" t="s">
        <v>4797</v>
      </c>
      <c r="B887" s="365" t="s">
        <v>4798</v>
      </c>
      <c r="C887" s="366" t="s">
        <v>183</v>
      </c>
      <c r="D887" s="367">
        <f t="shared" si="41"/>
        <v>6</v>
      </c>
      <c r="E887" s="368">
        <f t="shared" si="42"/>
        <v>3</v>
      </c>
      <c r="F887" s="368">
        <f t="shared" si="43"/>
        <v>0</v>
      </c>
      <c r="G887" s="368">
        <f t="shared" si="44"/>
        <v>0</v>
      </c>
      <c r="H887" s="368">
        <f t="shared" si="45"/>
        <v>0</v>
      </c>
      <c r="I887" s="368">
        <f t="shared" si="46"/>
        <v>0</v>
      </c>
      <c r="J887" s="368">
        <f t="shared" si="47"/>
        <v>0</v>
      </c>
      <c r="K887" s="368">
        <f t="shared" si="48"/>
        <v>0</v>
      </c>
      <c r="L887" s="368">
        <f t="shared" si="49"/>
        <v>0</v>
      </c>
      <c r="M887" s="369">
        <f t="shared" si="50"/>
        <v>0</v>
      </c>
      <c r="N887" s="370">
        <f t="shared" si="51"/>
        <v>9</v>
      </c>
      <c r="O887" s="371"/>
      <c r="P887" s="372">
        <f t="shared" si="52"/>
        <v>9</v>
      </c>
      <c r="Q887" s="373">
        <f t="shared" si="53"/>
        <v>659</v>
      </c>
      <c r="R887" s="374">
        <v>0</v>
      </c>
      <c r="S887" s="384"/>
      <c r="T887" s="384"/>
      <c r="U887" s="385"/>
      <c r="V887" s="385"/>
      <c r="W887" s="117">
        <v>0</v>
      </c>
      <c r="X887" s="387"/>
      <c r="Y887" s="385"/>
      <c r="Z887" s="384"/>
      <c r="AA887" s="384"/>
      <c r="AB887" s="385"/>
      <c r="AC887" s="385">
        <v>3</v>
      </c>
      <c r="AD887" s="117">
        <v>0</v>
      </c>
      <c r="AE887" s="109">
        <v>0</v>
      </c>
      <c r="AF887" s="116"/>
      <c r="AG887" s="116"/>
      <c r="AH887" s="124">
        <v>0</v>
      </c>
      <c r="AI887" s="117">
        <v>0</v>
      </c>
      <c r="AJ887" s="375">
        <v>0</v>
      </c>
      <c r="AK887" s="383"/>
      <c r="AL887" s="385"/>
      <c r="AM887" s="117">
        <v>0</v>
      </c>
      <c r="AN887" s="375">
        <v>0</v>
      </c>
      <c r="AO887" s="374">
        <v>0</v>
      </c>
      <c r="AP887" s="391"/>
      <c r="AQ887" s="384"/>
      <c r="AR887" s="117">
        <v>0</v>
      </c>
      <c r="AS887" s="123">
        <v>0</v>
      </c>
      <c r="AT887" s="384"/>
      <c r="AU887" s="374"/>
      <c r="AV887" s="384"/>
      <c r="AW887" s="374"/>
      <c r="AX887" s="392"/>
      <c r="AY887" s="119">
        <v>6</v>
      </c>
      <c r="AZ887" s="385"/>
      <c r="BA887" s="385"/>
      <c r="BB887" s="394">
        <v>0</v>
      </c>
      <c r="BC887" s="394">
        <v>0</v>
      </c>
      <c r="BD887" s="394">
        <v>0</v>
      </c>
      <c r="BE887" s="378"/>
      <c r="BF887" s="109"/>
      <c r="BG887" s="109"/>
      <c r="BH887" s="116"/>
      <c r="BI887" s="117"/>
      <c r="BJ887" s="378"/>
      <c r="BK887" s="378"/>
      <c r="BL887" s="117"/>
      <c r="BM887" s="374">
        <v>0</v>
      </c>
      <c r="BN887" s="384"/>
      <c r="BO887" s="384"/>
    </row>
    <row r="888" spans="1:67" ht="24" customHeight="1" x14ac:dyDescent="0.3">
      <c r="A888" s="364" t="s">
        <v>4799</v>
      </c>
      <c r="B888" s="365" t="s">
        <v>4800</v>
      </c>
      <c r="C888" s="366" t="s">
        <v>979</v>
      </c>
      <c r="D888" s="367">
        <f t="shared" si="41"/>
        <v>15</v>
      </c>
      <c r="E888" s="368">
        <f t="shared" si="42"/>
        <v>6</v>
      </c>
      <c r="F888" s="368">
        <f t="shared" si="43"/>
        <v>0</v>
      </c>
      <c r="G888" s="368">
        <f t="shared" si="44"/>
        <v>0</v>
      </c>
      <c r="H888" s="368">
        <f t="shared" si="45"/>
        <v>0</v>
      </c>
      <c r="I888" s="368">
        <f t="shared" si="46"/>
        <v>0</v>
      </c>
      <c r="J888" s="368">
        <f t="shared" si="47"/>
        <v>0</v>
      </c>
      <c r="K888" s="368">
        <f t="shared" si="48"/>
        <v>0</v>
      </c>
      <c r="L888" s="368">
        <f t="shared" si="49"/>
        <v>0</v>
      </c>
      <c r="M888" s="369">
        <f t="shared" si="50"/>
        <v>0</v>
      </c>
      <c r="N888" s="370">
        <f t="shared" si="51"/>
        <v>21</v>
      </c>
      <c r="O888" s="371"/>
      <c r="P888" s="372">
        <f t="shared" si="52"/>
        <v>21</v>
      </c>
      <c r="Q888" s="373">
        <f t="shared" si="53"/>
        <v>401</v>
      </c>
      <c r="R888" s="383">
        <v>0</v>
      </c>
      <c r="S888" s="384"/>
      <c r="T888" s="384"/>
      <c r="U888" s="385"/>
      <c r="V888" s="385"/>
      <c r="W888" s="117">
        <v>0</v>
      </c>
      <c r="X888" s="123"/>
      <c r="Y888" s="385"/>
      <c r="Z888" s="384"/>
      <c r="AA888" s="384"/>
      <c r="AB888" s="385"/>
      <c r="AC888" s="113">
        <v>15</v>
      </c>
      <c r="AD888" s="117">
        <v>0</v>
      </c>
      <c r="AE888" s="109">
        <v>0</v>
      </c>
      <c r="AF888" s="116"/>
      <c r="AG888" s="116"/>
      <c r="AH888" s="124">
        <v>0</v>
      </c>
      <c r="AI888" s="386">
        <v>0</v>
      </c>
      <c r="AJ888" s="390">
        <v>0</v>
      </c>
      <c r="AK888" s="374"/>
      <c r="AL888" s="385"/>
      <c r="AM888" s="117">
        <v>0</v>
      </c>
      <c r="AN888" s="375">
        <v>0</v>
      </c>
      <c r="AO888" s="374">
        <v>0</v>
      </c>
      <c r="AP888" s="376"/>
      <c r="AQ888" s="384"/>
      <c r="AR888" s="117">
        <v>0</v>
      </c>
      <c r="AS888" s="123">
        <v>0</v>
      </c>
      <c r="AT888" s="384"/>
      <c r="AU888" s="374"/>
      <c r="AV888" s="384"/>
      <c r="AW888" s="374"/>
      <c r="AX888" s="126"/>
      <c r="AY888" s="384">
        <v>6</v>
      </c>
      <c r="AZ888" s="385"/>
      <c r="BA888" s="385"/>
      <c r="BB888" s="377">
        <v>0</v>
      </c>
      <c r="BC888" s="377">
        <v>0</v>
      </c>
      <c r="BD888" s="377">
        <v>0</v>
      </c>
      <c r="BE888" s="378"/>
      <c r="BF888" s="444"/>
      <c r="BG888" s="444"/>
      <c r="BH888" s="116"/>
      <c r="BI888" s="117"/>
      <c r="BJ888" s="378"/>
      <c r="BK888" s="378"/>
      <c r="BL888" s="117"/>
      <c r="BM888" s="374">
        <v>0</v>
      </c>
      <c r="BN888" s="384"/>
      <c r="BO888" s="384"/>
    </row>
    <row r="889" spans="1:67" ht="24" customHeight="1" x14ac:dyDescent="0.3">
      <c r="A889" s="380" t="s">
        <v>1497</v>
      </c>
      <c r="B889" s="381" t="s">
        <v>1498</v>
      </c>
      <c r="C889" s="382" t="s">
        <v>597</v>
      </c>
      <c r="D889" s="367">
        <f t="shared" si="41"/>
        <v>25</v>
      </c>
      <c r="E889" s="368">
        <f t="shared" si="42"/>
        <v>20</v>
      </c>
      <c r="F889" s="368">
        <f t="shared" si="43"/>
        <v>18</v>
      </c>
      <c r="G889" s="368">
        <f t="shared" si="44"/>
        <v>4</v>
      </c>
      <c r="H889" s="368">
        <f t="shared" si="45"/>
        <v>0</v>
      </c>
      <c r="I889" s="368">
        <f t="shared" si="46"/>
        <v>0</v>
      </c>
      <c r="J889" s="368">
        <f t="shared" si="47"/>
        <v>0</v>
      </c>
      <c r="K889" s="368">
        <f t="shared" si="48"/>
        <v>0</v>
      </c>
      <c r="L889" s="368">
        <f t="shared" si="49"/>
        <v>0</v>
      </c>
      <c r="M889" s="369">
        <f t="shared" si="50"/>
        <v>0</v>
      </c>
      <c r="N889" s="370">
        <f t="shared" si="51"/>
        <v>67</v>
      </c>
      <c r="O889" s="371"/>
      <c r="P889" s="372">
        <f t="shared" si="52"/>
        <v>67</v>
      </c>
      <c r="Q889" s="373">
        <f t="shared" si="53"/>
        <v>165</v>
      </c>
      <c r="R889" s="383">
        <v>0</v>
      </c>
      <c r="S889" s="384"/>
      <c r="T889" s="384"/>
      <c r="U889" s="385"/>
      <c r="V889" s="385">
        <v>4</v>
      </c>
      <c r="W889" s="117">
        <v>0</v>
      </c>
      <c r="X889" s="123"/>
      <c r="Y889" s="385"/>
      <c r="Z889" s="384"/>
      <c r="AA889" s="384"/>
      <c r="AB889" s="385"/>
      <c r="AC889" s="385">
        <v>20</v>
      </c>
      <c r="AD889" s="117">
        <v>0</v>
      </c>
      <c r="AE889" s="109">
        <v>0</v>
      </c>
      <c r="AF889" s="388"/>
      <c r="AG889" s="388"/>
      <c r="AH889" s="124">
        <v>0</v>
      </c>
      <c r="AI889" s="117">
        <v>0</v>
      </c>
      <c r="AJ889" s="375">
        <v>0</v>
      </c>
      <c r="AK889" s="374"/>
      <c r="AL889" s="385"/>
      <c r="AM889" s="386">
        <v>0</v>
      </c>
      <c r="AN889" s="396">
        <v>0</v>
      </c>
      <c r="AO889" s="374">
        <v>0</v>
      </c>
      <c r="AP889" s="376"/>
      <c r="AQ889" s="384"/>
      <c r="AR889" s="117">
        <v>0</v>
      </c>
      <c r="AS889" s="123">
        <v>0</v>
      </c>
      <c r="AT889" s="384"/>
      <c r="AU889" s="374"/>
      <c r="AV889" s="384"/>
      <c r="AW889" s="374"/>
      <c r="AX889" s="126">
        <v>18</v>
      </c>
      <c r="AY889" s="384"/>
      <c r="AZ889" s="385"/>
      <c r="BA889" s="385"/>
      <c r="BB889" s="377">
        <v>0</v>
      </c>
      <c r="BC889" s="377">
        <v>0</v>
      </c>
      <c r="BD889" s="377">
        <v>0</v>
      </c>
      <c r="BE889" s="393"/>
      <c r="BF889" s="109"/>
      <c r="BG889" s="109"/>
      <c r="BH889" s="388">
        <v>25</v>
      </c>
      <c r="BI889" s="117"/>
      <c r="BJ889" s="393"/>
      <c r="BK889" s="393"/>
      <c r="BL889" s="117"/>
      <c r="BM889" s="374">
        <v>0</v>
      </c>
      <c r="BN889" s="384"/>
      <c r="BO889" s="384"/>
    </row>
    <row r="890" spans="1:67" ht="24" customHeight="1" x14ac:dyDescent="0.3">
      <c r="A890" s="364" t="s">
        <v>4801</v>
      </c>
      <c r="B890" s="365" t="s">
        <v>4802</v>
      </c>
      <c r="C890" s="366" t="s">
        <v>242</v>
      </c>
      <c r="D890" s="367">
        <f t="shared" si="41"/>
        <v>0</v>
      </c>
      <c r="E890" s="368">
        <f t="shared" si="42"/>
        <v>0</v>
      </c>
      <c r="F890" s="368">
        <f t="shared" si="43"/>
        <v>0</v>
      </c>
      <c r="G890" s="368">
        <f t="shared" si="44"/>
        <v>0</v>
      </c>
      <c r="H890" s="368">
        <f t="shared" si="45"/>
        <v>0</v>
      </c>
      <c r="I890" s="368">
        <f t="shared" si="46"/>
        <v>0</v>
      </c>
      <c r="J890" s="368">
        <f t="shared" si="47"/>
        <v>0</v>
      </c>
      <c r="K890" s="368">
        <f t="shared" si="48"/>
        <v>0</v>
      </c>
      <c r="L890" s="368">
        <f t="shared" si="49"/>
        <v>0</v>
      </c>
      <c r="M890" s="369">
        <f t="shared" si="50"/>
        <v>0</v>
      </c>
      <c r="N890" s="370">
        <f t="shared" si="51"/>
        <v>0</v>
      </c>
      <c r="O890" s="371"/>
      <c r="P890" s="372">
        <f t="shared" si="52"/>
        <v>0</v>
      </c>
      <c r="Q890" s="373" t="str">
        <f t="shared" si="53"/>
        <v/>
      </c>
      <c r="R890" s="374">
        <v>0</v>
      </c>
      <c r="S890" s="384"/>
      <c r="T890" s="384"/>
      <c r="U890" s="385"/>
      <c r="V890" s="385"/>
      <c r="W890" s="386">
        <v>0</v>
      </c>
      <c r="X890" s="123"/>
      <c r="Y890" s="385"/>
      <c r="Z890" s="384"/>
      <c r="AA890" s="384"/>
      <c r="AB890" s="385"/>
      <c r="AC890" s="385">
        <v>0</v>
      </c>
      <c r="AD890" s="117">
        <v>0</v>
      </c>
      <c r="AE890" s="109">
        <v>0</v>
      </c>
      <c r="AF890" s="116"/>
      <c r="AG890" s="116"/>
      <c r="AH890" s="124">
        <v>0</v>
      </c>
      <c r="AI890" s="117">
        <v>0</v>
      </c>
      <c r="AJ890" s="396">
        <v>0</v>
      </c>
      <c r="AK890" s="374"/>
      <c r="AL890" s="385"/>
      <c r="AM890" s="117">
        <v>0</v>
      </c>
      <c r="AN890" s="375">
        <v>0</v>
      </c>
      <c r="AO890" s="374">
        <v>0</v>
      </c>
      <c r="AP890" s="376"/>
      <c r="AQ890" s="384"/>
      <c r="AR890" s="386">
        <v>0</v>
      </c>
      <c r="AS890" s="123">
        <v>0</v>
      </c>
      <c r="AT890" s="384"/>
      <c r="AU890" s="374"/>
      <c r="AV890" s="384"/>
      <c r="AW890" s="374"/>
      <c r="AX890" s="126"/>
      <c r="AY890" s="384"/>
      <c r="AZ890" s="385"/>
      <c r="BA890" s="385"/>
      <c r="BB890" s="377">
        <v>0</v>
      </c>
      <c r="BC890" s="377">
        <v>0</v>
      </c>
      <c r="BD890" s="377">
        <v>0</v>
      </c>
      <c r="BE890" s="378"/>
      <c r="BF890" s="109"/>
      <c r="BG890" s="109"/>
      <c r="BH890" s="116"/>
      <c r="BI890" s="386"/>
      <c r="BJ890" s="378"/>
      <c r="BK890" s="378"/>
      <c r="BL890" s="386"/>
      <c r="BM890" s="374">
        <v>0</v>
      </c>
      <c r="BN890" s="384"/>
      <c r="BO890" s="384"/>
    </row>
    <row r="891" spans="1:67" ht="24" customHeight="1" x14ac:dyDescent="0.3">
      <c r="A891" s="380" t="s">
        <v>5917</v>
      </c>
      <c r="B891" s="381" t="s">
        <v>5918</v>
      </c>
      <c r="C891" s="382" t="s">
        <v>1575</v>
      </c>
      <c r="D891" s="367">
        <f t="shared" si="41"/>
        <v>5</v>
      </c>
      <c r="E891" s="368">
        <f t="shared" si="42"/>
        <v>0</v>
      </c>
      <c r="F891" s="368">
        <f t="shared" si="43"/>
        <v>0</v>
      </c>
      <c r="G891" s="368">
        <f t="shared" si="44"/>
        <v>0</v>
      </c>
      <c r="H891" s="368">
        <f t="shared" si="45"/>
        <v>0</v>
      </c>
      <c r="I891" s="368">
        <f t="shared" si="46"/>
        <v>0</v>
      </c>
      <c r="J891" s="368">
        <f t="shared" si="47"/>
        <v>0</v>
      </c>
      <c r="K891" s="368">
        <f t="shared" si="48"/>
        <v>0</v>
      </c>
      <c r="L891" s="368">
        <f t="shared" si="49"/>
        <v>0</v>
      </c>
      <c r="M891" s="369">
        <f t="shared" si="50"/>
        <v>0</v>
      </c>
      <c r="N891" s="370">
        <f t="shared" si="51"/>
        <v>5</v>
      </c>
      <c r="O891" s="371"/>
      <c r="P891" s="372">
        <f t="shared" si="52"/>
        <v>5</v>
      </c>
      <c r="Q891" s="373">
        <f t="shared" si="53"/>
        <v>781</v>
      </c>
      <c r="R891" s="383">
        <v>0</v>
      </c>
      <c r="S891" s="119"/>
      <c r="T891" s="119"/>
      <c r="U891" s="113"/>
      <c r="V891" s="113"/>
      <c r="W891" s="117">
        <v>0</v>
      </c>
      <c r="X891" s="123"/>
      <c r="Y891" s="113"/>
      <c r="Z891" s="119"/>
      <c r="AA891" s="119"/>
      <c r="AB891" s="113"/>
      <c r="AC891" s="113">
        <v>0</v>
      </c>
      <c r="AD891" s="117">
        <v>0</v>
      </c>
      <c r="AE891" s="109">
        <v>0</v>
      </c>
      <c r="AF891" s="388"/>
      <c r="AG891" s="388"/>
      <c r="AH891" s="124">
        <v>0</v>
      </c>
      <c r="AI891" s="117">
        <v>0</v>
      </c>
      <c r="AJ891" s="375">
        <v>0</v>
      </c>
      <c r="AK891" s="374"/>
      <c r="AL891" s="113"/>
      <c r="AM891" s="117">
        <v>0</v>
      </c>
      <c r="AN891" s="375">
        <v>0</v>
      </c>
      <c r="AO891" s="374">
        <v>0</v>
      </c>
      <c r="AP891" s="376"/>
      <c r="AQ891" s="119"/>
      <c r="AR891" s="117">
        <v>0</v>
      </c>
      <c r="AS891" s="123">
        <v>0</v>
      </c>
      <c r="AT891" s="119"/>
      <c r="AU891" s="374"/>
      <c r="AV891" s="119"/>
      <c r="AW891" s="374"/>
      <c r="AX891" s="392">
        <v>5</v>
      </c>
      <c r="AY891" s="119"/>
      <c r="AZ891" s="113"/>
      <c r="BA891" s="113"/>
      <c r="BB891" s="377">
        <v>0</v>
      </c>
      <c r="BC891" s="377">
        <v>0</v>
      </c>
      <c r="BD891" s="377">
        <v>0</v>
      </c>
      <c r="BE891" s="393"/>
      <c r="BF891" s="109"/>
      <c r="BG891" s="109"/>
      <c r="BH891" s="388"/>
      <c r="BI891" s="117"/>
      <c r="BJ891" s="393"/>
      <c r="BK891" s="393"/>
      <c r="BL891" s="117"/>
      <c r="BM891" s="374">
        <v>0</v>
      </c>
      <c r="BN891" s="119"/>
      <c r="BO891" s="119"/>
    </row>
    <row r="892" spans="1:67" ht="24" customHeight="1" x14ac:dyDescent="0.3">
      <c r="A892" s="379" t="s">
        <v>5923</v>
      </c>
      <c r="B892" s="365" t="s">
        <v>5924</v>
      </c>
      <c r="C892" s="366" t="s">
        <v>437</v>
      </c>
      <c r="D892" s="367">
        <f t="shared" si="41"/>
        <v>0</v>
      </c>
      <c r="E892" s="368">
        <f t="shared" si="42"/>
        <v>0</v>
      </c>
      <c r="F892" s="368">
        <f t="shared" si="43"/>
        <v>0</v>
      </c>
      <c r="G892" s="368">
        <f t="shared" si="44"/>
        <v>0</v>
      </c>
      <c r="H892" s="368">
        <f t="shared" si="45"/>
        <v>0</v>
      </c>
      <c r="I892" s="368">
        <f t="shared" si="46"/>
        <v>0</v>
      </c>
      <c r="J892" s="368">
        <f t="shared" si="47"/>
        <v>0</v>
      </c>
      <c r="K892" s="368">
        <f t="shared" si="48"/>
        <v>0</v>
      </c>
      <c r="L892" s="368">
        <f t="shared" si="49"/>
        <v>0</v>
      </c>
      <c r="M892" s="369">
        <f t="shared" si="50"/>
        <v>0</v>
      </c>
      <c r="N892" s="370">
        <f t="shared" si="51"/>
        <v>0</v>
      </c>
      <c r="O892" s="371"/>
      <c r="P892" s="372">
        <f t="shared" si="52"/>
        <v>0</v>
      </c>
      <c r="Q892" s="373" t="str">
        <f t="shared" si="53"/>
        <v/>
      </c>
      <c r="R892" s="383">
        <v>0</v>
      </c>
      <c r="S892" s="119"/>
      <c r="T892" s="119"/>
      <c r="U892" s="113"/>
      <c r="V892" s="113"/>
      <c r="W892" s="386">
        <v>0</v>
      </c>
      <c r="X892" s="123"/>
      <c r="Y892" s="113"/>
      <c r="Z892" s="119"/>
      <c r="AA892" s="119"/>
      <c r="AB892" s="113"/>
      <c r="AC892" s="385">
        <v>0</v>
      </c>
      <c r="AD892" s="117">
        <v>0</v>
      </c>
      <c r="AE892" s="109">
        <v>0</v>
      </c>
      <c r="AF892" s="116"/>
      <c r="AG892" s="116"/>
      <c r="AH892" s="124">
        <v>0</v>
      </c>
      <c r="AI892" s="117">
        <v>0</v>
      </c>
      <c r="AJ892" s="375">
        <v>0</v>
      </c>
      <c r="AK892" s="374"/>
      <c r="AL892" s="113"/>
      <c r="AM892" s="386">
        <v>0</v>
      </c>
      <c r="AN892" s="396">
        <v>0</v>
      </c>
      <c r="AO892" s="374">
        <v>0</v>
      </c>
      <c r="AP892" s="376"/>
      <c r="AQ892" s="119"/>
      <c r="AR892" s="117">
        <v>0</v>
      </c>
      <c r="AS892" s="123">
        <v>0</v>
      </c>
      <c r="AT892" s="119"/>
      <c r="AU892" s="374"/>
      <c r="AV892" s="119"/>
      <c r="AW892" s="374"/>
      <c r="AX892" s="126"/>
      <c r="AY892" s="119"/>
      <c r="AZ892" s="113"/>
      <c r="BA892" s="113"/>
      <c r="BB892" s="377">
        <v>0</v>
      </c>
      <c r="BC892" s="377">
        <v>0</v>
      </c>
      <c r="BD892" s="377">
        <v>0</v>
      </c>
      <c r="BE892" s="378"/>
      <c r="BF892" s="109"/>
      <c r="BG892" s="109"/>
      <c r="BH892" s="116"/>
      <c r="BI892" s="117"/>
      <c r="BJ892" s="378"/>
      <c r="BK892" s="378"/>
      <c r="BL892" s="117"/>
      <c r="BM892" s="374">
        <v>0</v>
      </c>
      <c r="BN892" s="119"/>
      <c r="BO892" s="119"/>
    </row>
    <row r="893" spans="1:67" ht="24" customHeight="1" x14ac:dyDescent="0.3">
      <c r="A893" s="379" t="s">
        <v>4805</v>
      </c>
      <c r="B893" s="365" t="s">
        <v>4806</v>
      </c>
      <c r="C893" s="366" t="s">
        <v>4492</v>
      </c>
      <c r="D893" s="367">
        <f t="shared" si="41"/>
        <v>0</v>
      </c>
      <c r="E893" s="368">
        <f t="shared" si="42"/>
        <v>0</v>
      </c>
      <c r="F893" s="368">
        <f t="shared" si="43"/>
        <v>0</v>
      </c>
      <c r="G893" s="368">
        <f t="shared" si="44"/>
        <v>0</v>
      </c>
      <c r="H893" s="368">
        <f t="shared" si="45"/>
        <v>0</v>
      </c>
      <c r="I893" s="368">
        <f t="shared" si="46"/>
        <v>0</v>
      </c>
      <c r="J893" s="368">
        <f t="shared" si="47"/>
        <v>0</v>
      </c>
      <c r="K893" s="368">
        <f t="shared" si="48"/>
        <v>0</v>
      </c>
      <c r="L893" s="368">
        <f t="shared" si="49"/>
        <v>0</v>
      </c>
      <c r="M893" s="369">
        <f t="shared" si="50"/>
        <v>0</v>
      </c>
      <c r="N893" s="370">
        <f t="shared" si="51"/>
        <v>0</v>
      </c>
      <c r="O893" s="371"/>
      <c r="P893" s="372">
        <f t="shared" si="52"/>
        <v>0</v>
      </c>
      <c r="Q893" s="373" t="str">
        <f t="shared" si="53"/>
        <v/>
      </c>
      <c r="R893" s="374">
        <v>0</v>
      </c>
      <c r="S893" s="384"/>
      <c r="T893" s="384"/>
      <c r="U893" s="385"/>
      <c r="V893" s="385"/>
      <c r="W893" s="117">
        <v>0</v>
      </c>
      <c r="X893" s="123"/>
      <c r="Y893" s="385"/>
      <c r="Z893" s="384"/>
      <c r="AA893" s="384"/>
      <c r="AB893" s="385"/>
      <c r="AC893" s="113">
        <v>0</v>
      </c>
      <c r="AD893" s="386">
        <v>0</v>
      </c>
      <c r="AE893" s="109">
        <v>0</v>
      </c>
      <c r="AF893" s="388"/>
      <c r="AG893" s="388"/>
      <c r="AH893" s="124">
        <v>0</v>
      </c>
      <c r="AI893" s="117">
        <v>0</v>
      </c>
      <c r="AJ893" s="375">
        <v>0</v>
      </c>
      <c r="AK893" s="374"/>
      <c r="AL893" s="385"/>
      <c r="AM893" s="117">
        <v>0</v>
      </c>
      <c r="AN893" s="375">
        <v>0</v>
      </c>
      <c r="AO893" s="374">
        <v>0</v>
      </c>
      <c r="AP893" s="376"/>
      <c r="AQ893" s="384"/>
      <c r="AR893" s="117">
        <v>0</v>
      </c>
      <c r="AS893" s="123">
        <v>0</v>
      </c>
      <c r="AT893" s="384"/>
      <c r="AU893" s="374"/>
      <c r="AV893" s="384"/>
      <c r="AW893" s="374"/>
      <c r="AX893" s="126"/>
      <c r="AY893" s="384"/>
      <c r="AZ893" s="385"/>
      <c r="BA893" s="385"/>
      <c r="BB893" s="394">
        <v>0</v>
      </c>
      <c r="BC893" s="394">
        <v>0</v>
      </c>
      <c r="BD893" s="394">
        <v>0</v>
      </c>
      <c r="BE893" s="393"/>
      <c r="BF893" s="109"/>
      <c r="BG893" s="109"/>
      <c r="BH893" s="388"/>
      <c r="BI893" s="117"/>
      <c r="BJ893" s="393"/>
      <c r="BK893" s="393"/>
      <c r="BL893" s="117"/>
      <c r="BM893" s="374">
        <v>0</v>
      </c>
      <c r="BN893" s="384"/>
      <c r="BO893" s="384"/>
    </row>
    <row r="894" spans="1:67" ht="24" customHeight="1" x14ac:dyDescent="0.3">
      <c r="A894" s="364">
        <v>651019</v>
      </c>
      <c r="B894" s="365" t="s">
        <v>4808</v>
      </c>
      <c r="C894" s="366" t="s">
        <v>5931</v>
      </c>
      <c r="D894" s="367">
        <f t="shared" si="41"/>
        <v>0</v>
      </c>
      <c r="E894" s="368">
        <f t="shared" si="42"/>
        <v>0</v>
      </c>
      <c r="F894" s="368">
        <f t="shared" si="43"/>
        <v>0</v>
      </c>
      <c r="G894" s="368">
        <f t="shared" si="44"/>
        <v>0</v>
      </c>
      <c r="H894" s="368">
        <f t="shared" si="45"/>
        <v>0</v>
      </c>
      <c r="I894" s="368">
        <f t="shared" si="46"/>
        <v>0</v>
      </c>
      <c r="J894" s="368">
        <f t="shared" si="47"/>
        <v>0</v>
      </c>
      <c r="K894" s="368">
        <f t="shared" si="48"/>
        <v>0</v>
      </c>
      <c r="L894" s="368">
        <f t="shared" si="49"/>
        <v>0</v>
      </c>
      <c r="M894" s="369">
        <f t="shared" si="50"/>
        <v>0</v>
      </c>
      <c r="N894" s="370">
        <f t="shared" si="51"/>
        <v>0</v>
      </c>
      <c r="O894" s="371"/>
      <c r="P894" s="372">
        <f t="shared" si="52"/>
        <v>0</v>
      </c>
      <c r="Q894" s="373" t="str">
        <f t="shared" si="53"/>
        <v/>
      </c>
      <c r="R894" s="374">
        <v>0</v>
      </c>
      <c r="S894" s="119"/>
      <c r="T894" s="119"/>
      <c r="U894" s="113"/>
      <c r="V894" s="113"/>
      <c r="W894" s="386">
        <v>0</v>
      </c>
      <c r="X894" s="123"/>
      <c r="Y894" s="113"/>
      <c r="Z894" s="119"/>
      <c r="AA894" s="119"/>
      <c r="AB894" s="113"/>
      <c r="AC894" s="385">
        <v>0</v>
      </c>
      <c r="AD894" s="386">
        <v>0</v>
      </c>
      <c r="AE894" s="109">
        <v>0</v>
      </c>
      <c r="AF894" s="116"/>
      <c r="AG894" s="116"/>
      <c r="AH894" s="124">
        <v>0</v>
      </c>
      <c r="AI894" s="117">
        <v>0</v>
      </c>
      <c r="AJ894" s="375">
        <v>0</v>
      </c>
      <c r="AK894" s="374"/>
      <c r="AL894" s="113"/>
      <c r="AM894" s="117">
        <v>0</v>
      </c>
      <c r="AN894" s="375">
        <v>0</v>
      </c>
      <c r="AO894" s="374">
        <v>0</v>
      </c>
      <c r="AP894" s="376"/>
      <c r="AQ894" s="119"/>
      <c r="AR894" s="117">
        <v>0</v>
      </c>
      <c r="AS894" s="387">
        <v>0</v>
      </c>
      <c r="AT894" s="119"/>
      <c r="AU894" s="374"/>
      <c r="AV894" s="119"/>
      <c r="AW894" s="374"/>
      <c r="AX894" s="392"/>
      <c r="AY894" s="119"/>
      <c r="AZ894" s="113"/>
      <c r="BA894" s="113"/>
      <c r="BB894" s="394">
        <v>0</v>
      </c>
      <c r="BC894" s="394">
        <v>0</v>
      </c>
      <c r="BD894" s="394">
        <v>0</v>
      </c>
      <c r="BE894" s="378"/>
      <c r="BF894" s="109"/>
      <c r="BG894" s="109"/>
      <c r="BH894" s="116"/>
      <c r="BI894" s="117"/>
      <c r="BJ894" s="378"/>
      <c r="BK894" s="378"/>
      <c r="BL894" s="117"/>
      <c r="BM894" s="374">
        <v>0</v>
      </c>
      <c r="BN894" s="119"/>
      <c r="BO894" s="119"/>
    </row>
    <row r="895" spans="1:67" ht="24" customHeight="1" x14ac:dyDescent="0.3">
      <c r="A895" s="364" t="s">
        <v>4810</v>
      </c>
      <c r="B895" s="365" t="s">
        <v>1504</v>
      </c>
      <c r="C895" s="366" t="s">
        <v>280</v>
      </c>
      <c r="D895" s="367">
        <f t="shared" si="41"/>
        <v>0</v>
      </c>
      <c r="E895" s="368">
        <f t="shared" si="42"/>
        <v>0</v>
      </c>
      <c r="F895" s="368">
        <f t="shared" si="43"/>
        <v>0</v>
      </c>
      <c r="G895" s="368">
        <f t="shared" si="44"/>
        <v>0</v>
      </c>
      <c r="H895" s="368">
        <f t="shared" si="45"/>
        <v>0</v>
      </c>
      <c r="I895" s="368">
        <f t="shared" si="46"/>
        <v>0</v>
      </c>
      <c r="J895" s="368">
        <f t="shared" si="47"/>
        <v>0</v>
      </c>
      <c r="K895" s="368">
        <f t="shared" si="48"/>
        <v>0</v>
      </c>
      <c r="L895" s="368">
        <f t="shared" si="49"/>
        <v>0</v>
      </c>
      <c r="M895" s="369">
        <f t="shared" si="50"/>
        <v>0</v>
      </c>
      <c r="N895" s="370">
        <f t="shared" si="51"/>
        <v>0</v>
      </c>
      <c r="O895" s="371"/>
      <c r="P895" s="372">
        <f t="shared" si="52"/>
        <v>0</v>
      </c>
      <c r="Q895" s="373" t="str">
        <f t="shared" si="53"/>
        <v/>
      </c>
      <c r="R895" s="374">
        <v>0</v>
      </c>
      <c r="S895" s="119"/>
      <c r="T895" s="119"/>
      <c r="U895" s="113"/>
      <c r="V895" s="113"/>
      <c r="W895" s="386">
        <v>0</v>
      </c>
      <c r="X895" s="123"/>
      <c r="Y895" s="113"/>
      <c r="Z895" s="119"/>
      <c r="AA895" s="119"/>
      <c r="AB895" s="113"/>
      <c r="AC895" s="385">
        <v>0</v>
      </c>
      <c r="AD895" s="117">
        <v>0</v>
      </c>
      <c r="AE895" s="109">
        <v>0</v>
      </c>
      <c r="AF895" s="116"/>
      <c r="AG895" s="116"/>
      <c r="AH895" s="389">
        <v>0</v>
      </c>
      <c r="AI895" s="117">
        <v>0</v>
      </c>
      <c r="AJ895" s="375">
        <v>0</v>
      </c>
      <c r="AK895" s="374"/>
      <c r="AL895" s="113"/>
      <c r="AM895" s="386">
        <v>0</v>
      </c>
      <c r="AN895" s="390">
        <v>0</v>
      </c>
      <c r="AO895" s="374">
        <v>0</v>
      </c>
      <c r="AP895" s="376"/>
      <c r="AQ895" s="119"/>
      <c r="AR895" s="117">
        <v>0</v>
      </c>
      <c r="AS895" s="387">
        <v>0</v>
      </c>
      <c r="AT895" s="119"/>
      <c r="AU895" s="374"/>
      <c r="AV895" s="119"/>
      <c r="AW895" s="374"/>
      <c r="AX895" s="126"/>
      <c r="AY895" s="119"/>
      <c r="AZ895" s="113"/>
      <c r="BA895" s="113"/>
      <c r="BB895" s="377">
        <v>0</v>
      </c>
      <c r="BC895" s="377">
        <v>0</v>
      </c>
      <c r="BD895" s="377">
        <v>0</v>
      </c>
      <c r="BE895" s="378"/>
      <c r="BF895" s="440"/>
      <c r="BG895" s="440"/>
      <c r="BH895" s="116"/>
      <c r="BI895" s="117"/>
      <c r="BJ895" s="378"/>
      <c r="BK895" s="378"/>
      <c r="BL895" s="117"/>
      <c r="BM895" s="374">
        <v>0</v>
      </c>
      <c r="BN895" s="119"/>
      <c r="BO895" s="119"/>
    </row>
    <row r="896" spans="1:67" ht="24" customHeight="1" x14ac:dyDescent="0.3">
      <c r="A896" s="379" t="s">
        <v>1503</v>
      </c>
      <c r="B896" s="365" t="s">
        <v>4811</v>
      </c>
      <c r="C896" s="366" t="s">
        <v>139</v>
      </c>
      <c r="D896" s="367">
        <f t="shared" si="41"/>
        <v>100</v>
      </c>
      <c r="E896" s="368">
        <f t="shared" si="42"/>
        <v>70</v>
      </c>
      <c r="F896" s="368">
        <f t="shared" si="43"/>
        <v>50</v>
      </c>
      <c r="G896" s="368">
        <f t="shared" si="44"/>
        <v>0</v>
      </c>
      <c r="H896" s="368">
        <f t="shared" si="45"/>
        <v>0</v>
      </c>
      <c r="I896" s="368">
        <f t="shared" si="46"/>
        <v>0</v>
      </c>
      <c r="J896" s="368">
        <f t="shared" si="47"/>
        <v>0</v>
      </c>
      <c r="K896" s="368">
        <f t="shared" si="48"/>
        <v>0</v>
      </c>
      <c r="L896" s="368">
        <f t="shared" si="49"/>
        <v>0</v>
      </c>
      <c r="M896" s="369">
        <f t="shared" si="50"/>
        <v>0</v>
      </c>
      <c r="N896" s="370">
        <f t="shared" si="51"/>
        <v>220</v>
      </c>
      <c r="O896" s="371"/>
      <c r="P896" s="372">
        <f t="shared" si="52"/>
        <v>220</v>
      </c>
      <c r="Q896" s="373">
        <f t="shared" si="53"/>
        <v>80</v>
      </c>
      <c r="R896" s="374">
        <v>0</v>
      </c>
      <c r="S896" s="119"/>
      <c r="T896" s="119"/>
      <c r="U896" s="113"/>
      <c r="V896" s="113"/>
      <c r="W896" s="117">
        <v>0</v>
      </c>
      <c r="X896" s="123"/>
      <c r="Y896" s="113"/>
      <c r="Z896" s="119"/>
      <c r="AA896" s="119"/>
      <c r="AB896" s="113"/>
      <c r="AC896" s="113">
        <v>0</v>
      </c>
      <c r="AD896" s="386">
        <v>0</v>
      </c>
      <c r="AE896" s="214">
        <v>0</v>
      </c>
      <c r="AF896" s="116"/>
      <c r="AG896" s="116"/>
      <c r="AH896" s="389">
        <v>100</v>
      </c>
      <c r="AI896" s="117">
        <v>0</v>
      </c>
      <c r="AJ896" s="375">
        <v>0</v>
      </c>
      <c r="AK896" s="374"/>
      <c r="AL896" s="113"/>
      <c r="AM896" s="117">
        <v>0</v>
      </c>
      <c r="AN896" s="375">
        <v>0</v>
      </c>
      <c r="AO896" s="383">
        <v>0</v>
      </c>
      <c r="AP896" s="376"/>
      <c r="AQ896" s="119"/>
      <c r="AR896" s="117">
        <v>0</v>
      </c>
      <c r="AS896" s="123">
        <v>0</v>
      </c>
      <c r="AT896" s="119"/>
      <c r="AU896" s="383"/>
      <c r="AV896" s="119"/>
      <c r="AW896" s="383"/>
      <c r="AX896" s="126"/>
      <c r="AY896" s="119"/>
      <c r="AZ896" s="113"/>
      <c r="BA896" s="113"/>
      <c r="BB896" s="377">
        <v>50</v>
      </c>
      <c r="BC896" s="377">
        <v>70</v>
      </c>
      <c r="BD896" s="377">
        <v>0</v>
      </c>
      <c r="BE896" s="378"/>
      <c r="BF896" s="214"/>
      <c r="BG896" s="214"/>
      <c r="BH896" s="116"/>
      <c r="BI896" s="117"/>
      <c r="BJ896" s="378"/>
      <c r="BK896" s="378"/>
      <c r="BL896" s="117"/>
      <c r="BM896" s="383">
        <v>0</v>
      </c>
      <c r="BN896" s="119"/>
      <c r="BO896" s="119"/>
    </row>
    <row r="897" spans="1:67" ht="24" customHeight="1" x14ac:dyDescent="0.3">
      <c r="A897" s="364" t="s">
        <v>4812</v>
      </c>
      <c r="B897" s="365" t="s">
        <v>4813</v>
      </c>
      <c r="C897" s="366" t="s">
        <v>163</v>
      </c>
      <c r="D897" s="367">
        <f t="shared" si="41"/>
        <v>0</v>
      </c>
      <c r="E897" s="368">
        <f t="shared" si="42"/>
        <v>0</v>
      </c>
      <c r="F897" s="368">
        <f t="shared" si="43"/>
        <v>0</v>
      </c>
      <c r="G897" s="368">
        <f t="shared" si="44"/>
        <v>0</v>
      </c>
      <c r="H897" s="368">
        <f t="shared" si="45"/>
        <v>0</v>
      </c>
      <c r="I897" s="368">
        <f t="shared" si="46"/>
        <v>0</v>
      </c>
      <c r="J897" s="368">
        <f t="shared" si="47"/>
        <v>0</v>
      </c>
      <c r="K897" s="368">
        <f t="shared" si="48"/>
        <v>0</v>
      </c>
      <c r="L897" s="368">
        <f t="shared" si="49"/>
        <v>0</v>
      </c>
      <c r="M897" s="369">
        <f t="shared" si="50"/>
        <v>0</v>
      </c>
      <c r="N897" s="370">
        <f t="shared" si="51"/>
        <v>0</v>
      </c>
      <c r="O897" s="371"/>
      <c r="P897" s="372">
        <f t="shared" si="52"/>
        <v>0</v>
      </c>
      <c r="Q897" s="373" t="str">
        <f t="shared" si="53"/>
        <v/>
      </c>
      <c r="R897" s="374">
        <v>0</v>
      </c>
      <c r="S897" s="119"/>
      <c r="T897" s="119"/>
      <c r="U897" s="113"/>
      <c r="V897" s="113"/>
      <c r="W897" s="386">
        <v>0</v>
      </c>
      <c r="X897" s="387"/>
      <c r="Y897" s="113"/>
      <c r="Z897" s="119"/>
      <c r="AA897" s="119"/>
      <c r="AB897" s="113"/>
      <c r="AC897" s="113">
        <v>0</v>
      </c>
      <c r="AD897" s="386">
        <v>0</v>
      </c>
      <c r="AE897" s="214">
        <v>0</v>
      </c>
      <c r="AF897" s="116"/>
      <c r="AG897" s="116"/>
      <c r="AH897" s="124">
        <v>0</v>
      </c>
      <c r="AI897" s="117">
        <v>0</v>
      </c>
      <c r="AJ897" s="375">
        <v>0</v>
      </c>
      <c r="AK897" s="383"/>
      <c r="AL897" s="113"/>
      <c r="AM897" s="117">
        <v>0</v>
      </c>
      <c r="AN897" s="396">
        <v>0</v>
      </c>
      <c r="AO897" s="383">
        <v>0</v>
      </c>
      <c r="AP897" s="391"/>
      <c r="AQ897" s="119"/>
      <c r="AR897" s="117">
        <v>0</v>
      </c>
      <c r="AS897" s="123">
        <v>0</v>
      </c>
      <c r="AT897" s="119"/>
      <c r="AU897" s="383"/>
      <c r="AV897" s="119"/>
      <c r="AW897" s="383"/>
      <c r="AX897" s="126"/>
      <c r="AY897" s="119"/>
      <c r="AZ897" s="113"/>
      <c r="BA897" s="113"/>
      <c r="BB897" s="377">
        <v>0</v>
      </c>
      <c r="BC897" s="377">
        <v>0</v>
      </c>
      <c r="BD897" s="377">
        <v>0</v>
      </c>
      <c r="BE897" s="378"/>
      <c r="BF897" s="444"/>
      <c r="BG897" s="444"/>
      <c r="BH897" s="116"/>
      <c r="BI897" s="117"/>
      <c r="BJ897" s="378"/>
      <c r="BK897" s="378"/>
      <c r="BL897" s="117"/>
      <c r="BM897" s="383">
        <v>0</v>
      </c>
      <c r="BN897" s="119"/>
      <c r="BO897" s="119"/>
    </row>
    <row r="898" spans="1:67" ht="24" customHeight="1" x14ac:dyDescent="0.3">
      <c r="A898" s="364" t="s">
        <v>4814</v>
      </c>
      <c r="B898" s="365" t="s">
        <v>4815</v>
      </c>
      <c r="C898" s="366" t="s">
        <v>139</v>
      </c>
      <c r="D898" s="367">
        <f t="shared" si="41"/>
        <v>38</v>
      </c>
      <c r="E898" s="368">
        <f t="shared" si="42"/>
        <v>0</v>
      </c>
      <c r="F898" s="368">
        <f t="shared" si="43"/>
        <v>0</v>
      </c>
      <c r="G898" s="368">
        <f t="shared" si="44"/>
        <v>0</v>
      </c>
      <c r="H898" s="368">
        <f t="shared" si="45"/>
        <v>0</v>
      </c>
      <c r="I898" s="368">
        <f t="shared" si="46"/>
        <v>0</v>
      </c>
      <c r="J898" s="368">
        <f t="shared" si="47"/>
        <v>0</v>
      </c>
      <c r="K898" s="368">
        <f t="shared" si="48"/>
        <v>0</v>
      </c>
      <c r="L898" s="368">
        <f t="shared" si="49"/>
        <v>0</v>
      </c>
      <c r="M898" s="369">
        <f t="shared" si="50"/>
        <v>0</v>
      </c>
      <c r="N898" s="370">
        <f t="shared" si="51"/>
        <v>38</v>
      </c>
      <c r="O898" s="371"/>
      <c r="P898" s="372">
        <f t="shared" si="52"/>
        <v>38</v>
      </c>
      <c r="Q898" s="373">
        <f t="shared" si="53"/>
        <v>254</v>
      </c>
      <c r="R898" s="374">
        <v>0</v>
      </c>
      <c r="S898" s="119"/>
      <c r="T898" s="119"/>
      <c r="U898" s="113"/>
      <c r="V898" s="113"/>
      <c r="W898" s="117">
        <v>0</v>
      </c>
      <c r="X898" s="387"/>
      <c r="Y898" s="113"/>
      <c r="Z898" s="119"/>
      <c r="AA898" s="119"/>
      <c r="AB898" s="113"/>
      <c r="AC898" s="113">
        <v>0</v>
      </c>
      <c r="AD898" s="117">
        <v>0</v>
      </c>
      <c r="AE898" s="109">
        <v>0</v>
      </c>
      <c r="AF898" s="116"/>
      <c r="AG898" s="116"/>
      <c r="AH898" s="389">
        <v>0</v>
      </c>
      <c r="AI898" s="386">
        <v>0</v>
      </c>
      <c r="AJ898" s="396">
        <v>0</v>
      </c>
      <c r="AK898" s="383"/>
      <c r="AL898" s="113"/>
      <c r="AM898" s="117">
        <v>0</v>
      </c>
      <c r="AN898" s="375">
        <v>0</v>
      </c>
      <c r="AO898" s="374">
        <v>0</v>
      </c>
      <c r="AP898" s="391"/>
      <c r="AQ898" s="119"/>
      <c r="AR898" s="386">
        <v>0</v>
      </c>
      <c r="AS898" s="387">
        <v>0</v>
      </c>
      <c r="AT898" s="119"/>
      <c r="AU898" s="374"/>
      <c r="AV898" s="119"/>
      <c r="AW898" s="374"/>
      <c r="AX898" s="126">
        <v>38</v>
      </c>
      <c r="AY898" s="119"/>
      <c r="AZ898" s="113"/>
      <c r="BA898" s="113"/>
      <c r="BB898" s="377">
        <v>0</v>
      </c>
      <c r="BC898" s="377">
        <v>0</v>
      </c>
      <c r="BD898" s="377">
        <v>0</v>
      </c>
      <c r="BE898" s="378"/>
      <c r="BF898" s="109"/>
      <c r="BG898" s="109"/>
      <c r="BH898" s="116"/>
      <c r="BI898" s="386"/>
      <c r="BJ898" s="378"/>
      <c r="BK898" s="378"/>
      <c r="BL898" s="386"/>
      <c r="BM898" s="374">
        <v>0</v>
      </c>
      <c r="BN898" s="119"/>
      <c r="BO898" s="119"/>
    </row>
    <row r="899" spans="1:67" ht="24" customHeight="1" x14ac:dyDescent="0.3">
      <c r="A899" s="380" t="s">
        <v>4816</v>
      </c>
      <c r="B899" s="381" t="s">
        <v>4817</v>
      </c>
      <c r="C899" s="382" t="s">
        <v>4818</v>
      </c>
      <c r="D899" s="367">
        <f t="shared" si="41"/>
        <v>9</v>
      </c>
      <c r="E899" s="368">
        <f t="shared" si="42"/>
        <v>0</v>
      </c>
      <c r="F899" s="368">
        <f t="shared" si="43"/>
        <v>0</v>
      </c>
      <c r="G899" s="368">
        <f t="shared" si="44"/>
        <v>0</v>
      </c>
      <c r="H899" s="368">
        <f t="shared" si="45"/>
        <v>0</v>
      </c>
      <c r="I899" s="368">
        <f t="shared" si="46"/>
        <v>0</v>
      </c>
      <c r="J899" s="368">
        <f t="shared" si="47"/>
        <v>0</v>
      </c>
      <c r="K899" s="368">
        <f t="shared" si="48"/>
        <v>0</v>
      </c>
      <c r="L899" s="368">
        <f t="shared" si="49"/>
        <v>0</v>
      </c>
      <c r="M899" s="369">
        <f t="shared" si="50"/>
        <v>0</v>
      </c>
      <c r="N899" s="370">
        <f t="shared" si="51"/>
        <v>9</v>
      </c>
      <c r="O899" s="371"/>
      <c r="P899" s="372">
        <f t="shared" si="52"/>
        <v>9</v>
      </c>
      <c r="Q899" s="373">
        <f t="shared" si="53"/>
        <v>659</v>
      </c>
      <c r="R899" s="383">
        <v>0</v>
      </c>
      <c r="S899" s="119"/>
      <c r="T899" s="119"/>
      <c r="U899" s="113"/>
      <c r="V899" s="113"/>
      <c r="W899" s="117">
        <v>0</v>
      </c>
      <c r="X899" s="123"/>
      <c r="Y899" s="113"/>
      <c r="Z899" s="119"/>
      <c r="AA899" s="119"/>
      <c r="AB899" s="113"/>
      <c r="AC899" s="113">
        <v>0</v>
      </c>
      <c r="AD899" s="117">
        <v>0</v>
      </c>
      <c r="AE899" s="109">
        <v>0</v>
      </c>
      <c r="AF899" s="388"/>
      <c r="AG899" s="388"/>
      <c r="AH899" s="124">
        <v>0</v>
      </c>
      <c r="AI899" s="117">
        <v>0</v>
      </c>
      <c r="AJ899" s="375">
        <v>0</v>
      </c>
      <c r="AK899" s="374"/>
      <c r="AL899" s="113"/>
      <c r="AM899" s="117">
        <v>0</v>
      </c>
      <c r="AN899" s="375">
        <v>0</v>
      </c>
      <c r="AO899" s="374">
        <v>0</v>
      </c>
      <c r="AP899" s="376"/>
      <c r="AQ899" s="119"/>
      <c r="AR899" s="117">
        <v>0</v>
      </c>
      <c r="AS899" s="123">
        <v>0</v>
      </c>
      <c r="AT899" s="119"/>
      <c r="AU899" s="374"/>
      <c r="AV899" s="119"/>
      <c r="AW899" s="374"/>
      <c r="AX899" s="392"/>
      <c r="AY899" s="119">
        <v>9</v>
      </c>
      <c r="AZ899" s="113"/>
      <c r="BA899" s="113"/>
      <c r="BB899" s="377">
        <v>0</v>
      </c>
      <c r="BC899" s="377">
        <v>0</v>
      </c>
      <c r="BD899" s="377">
        <v>0</v>
      </c>
      <c r="BE899" s="393"/>
      <c r="BF899" s="109"/>
      <c r="BG899" s="109"/>
      <c r="BH899" s="388"/>
      <c r="BI899" s="117"/>
      <c r="BJ899" s="393"/>
      <c r="BK899" s="393"/>
      <c r="BL899" s="117"/>
      <c r="BM899" s="374">
        <v>0</v>
      </c>
      <c r="BN899" s="119"/>
      <c r="BO899" s="119"/>
    </row>
    <row r="900" spans="1:67" ht="24" customHeight="1" x14ac:dyDescent="0.3">
      <c r="A900" s="364">
        <v>851228</v>
      </c>
      <c r="B900" s="365" t="s">
        <v>4820</v>
      </c>
      <c r="C900" s="366" t="s">
        <v>1937</v>
      </c>
      <c r="D900" s="367">
        <f t="shared" si="41"/>
        <v>32</v>
      </c>
      <c r="E900" s="368">
        <f t="shared" si="42"/>
        <v>12</v>
      </c>
      <c r="F900" s="368">
        <f t="shared" si="43"/>
        <v>0</v>
      </c>
      <c r="G900" s="368">
        <f t="shared" si="44"/>
        <v>0</v>
      </c>
      <c r="H900" s="368">
        <f t="shared" si="45"/>
        <v>0</v>
      </c>
      <c r="I900" s="368">
        <f t="shared" si="46"/>
        <v>0</v>
      </c>
      <c r="J900" s="368">
        <f t="shared" si="47"/>
        <v>0</v>
      </c>
      <c r="K900" s="368">
        <f t="shared" si="48"/>
        <v>0</v>
      </c>
      <c r="L900" s="368">
        <f t="shared" si="49"/>
        <v>0</v>
      </c>
      <c r="M900" s="369">
        <f t="shared" si="50"/>
        <v>0</v>
      </c>
      <c r="N900" s="370">
        <f t="shared" si="51"/>
        <v>44</v>
      </c>
      <c r="O900" s="371"/>
      <c r="P900" s="372">
        <f t="shared" si="52"/>
        <v>44</v>
      </c>
      <c r="Q900" s="373">
        <f t="shared" si="53"/>
        <v>235</v>
      </c>
      <c r="R900" s="383">
        <v>0</v>
      </c>
      <c r="S900" s="119"/>
      <c r="T900" s="119"/>
      <c r="U900" s="113"/>
      <c r="V900" s="113"/>
      <c r="W900" s="117">
        <v>0</v>
      </c>
      <c r="X900" s="123"/>
      <c r="Y900" s="113"/>
      <c r="Z900" s="119"/>
      <c r="AA900" s="119"/>
      <c r="AB900" s="113">
        <v>32</v>
      </c>
      <c r="AC900" s="113">
        <v>0</v>
      </c>
      <c r="AD900" s="386">
        <v>0</v>
      </c>
      <c r="AE900" s="214">
        <v>0</v>
      </c>
      <c r="AF900" s="116"/>
      <c r="AG900" s="116"/>
      <c r="AH900" s="124">
        <v>0</v>
      </c>
      <c r="AI900" s="386">
        <v>0</v>
      </c>
      <c r="AJ900" s="396">
        <v>0</v>
      </c>
      <c r="AK900" s="374"/>
      <c r="AL900" s="113"/>
      <c r="AM900" s="117">
        <v>0</v>
      </c>
      <c r="AN900" s="375">
        <v>0</v>
      </c>
      <c r="AO900" s="383">
        <v>0</v>
      </c>
      <c r="AP900" s="376"/>
      <c r="AQ900" s="119"/>
      <c r="AR900" s="386">
        <v>0</v>
      </c>
      <c r="AS900" s="387">
        <v>0</v>
      </c>
      <c r="AT900" s="119"/>
      <c r="AU900" s="383"/>
      <c r="AV900" s="119"/>
      <c r="AW900" s="383"/>
      <c r="AX900" s="392"/>
      <c r="AY900" s="119">
        <v>12</v>
      </c>
      <c r="AZ900" s="113"/>
      <c r="BA900" s="113"/>
      <c r="BB900" s="394">
        <v>0</v>
      </c>
      <c r="BC900" s="394">
        <v>0</v>
      </c>
      <c r="BD900" s="394">
        <v>0</v>
      </c>
      <c r="BE900" s="378"/>
      <c r="BF900" s="109"/>
      <c r="BG900" s="109"/>
      <c r="BH900" s="116"/>
      <c r="BI900" s="386"/>
      <c r="BJ900" s="378"/>
      <c r="BK900" s="378"/>
      <c r="BL900" s="386"/>
      <c r="BM900" s="383">
        <v>0</v>
      </c>
      <c r="BN900" s="119"/>
      <c r="BO900" s="119"/>
    </row>
    <row r="901" spans="1:67" ht="24" customHeight="1" x14ac:dyDescent="0.3">
      <c r="A901" s="364" t="s">
        <v>4821</v>
      </c>
      <c r="B901" s="365" t="s">
        <v>4822</v>
      </c>
      <c r="C901" s="366" t="s">
        <v>405</v>
      </c>
      <c r="D901" s="367">
        <f t="shared" si="41"/>
        <v>0</v>
      </c>
      <c r="E901" s="368">
        <f t="shared" si="42"/>
        <v>0</v>
      </c>
      <c r="F901" s="368">
        <f t="shared" si="43"/>
        <v>0</v>
      </c>
      <c r="G901" s="368">
        <f t="shared" si="44"/>
        <v>0</v>
      </c>
      <c r="H901" s="368">
        <f t="shared" si="45"/>
        <v>0</v>
      </c>
      <c r="I901" s="368">
        <f t="shared" si="46"/>
        <v>0</v>
      </c>
      <c r="J901" s="368">
        <f t="shared" si="47"/>
        <v>0</v>
      </c>
      <c r="K901" s="368">
        <f t="shared" si="48"/>
        <v>0</v>
      </c>
      <c r="L901" s="368">
        <f t="shared" si="49"/>
        <v>0</v>
      </c>
      <c r="M901" s="369">
        <f t="shared" si="50"/>
        <v>0</v>
      </c>
      <c r="N901" s="370">
        <f t="shared" si="51"/>
        <v>0</v>
      </c>
      <c r="O901" s="371"/>
      <c r="P901" s="372">
        <f t="shared" si="52"/>
        <v>0</v>
      </c>
      <c r="Q901" s="373" t="str">
        <f t="shared" si="53"/>
        <v/>
      </c>
      <c r="R901" s="374">
        <v>0</v>
      </c>
      <c r="S901" s="119"/>
      <c r="T901" s="119"/>
      <c r="U901" s="113"/>
      <c r="V901" s="113"/>
      <c r="W901" s="117">
        <v>0</v>
      </c>
      <c r="X901" s="123"/>
      <c r="Y901" s="113"/>
      <c r="Z901" s="119"/>
      <c r="AA901" s="119"/>
      <c r="AB901" s="113"/>
      <c r="AC901" s="113">
        <v>0</v>
      </c>
      <c r="AD901" s="117">
        <v>0</v>
      </c>
      <c r="AE901" s="109">
        <v>0</v>
      </c>
      <c r="AF901" s="116"/>
      <c r="AG901" s="116"/>
      <c r="AH901" s="124">
        <v>0</v>
      </c>
      <c r="AI901" s="117">
        <v>0</v>
      </c>
      <c r="AJ901" s="375">
        <v>0</v>
      </c>
      <c r="AK901" s="374"/>
      <c r="AL901" s="113"/>
      <c r="AM901" s="117">
        <v>0</v>
      </c>
      <c r="AN901" s="375">
        <v>0</v>
      </c>
      <c r="AO901" s="374">
        <v>0</v>
      </c>
      <c r="AP901" s="376"/>
      <c r="AQ901" s="119"/>
      <c r="AR901" s="117">
        <v>0</v>
      </c>
      <c r="AS901" s="123">
        <v>0</v>
      </c>
      <c r="AT901" s="119"/>
      <c r="AU901" s="374"/>
      <c r="AV901" s="119"/>
      <c r="AW901" s="374"/>
      <c r="AX901" s="392"/>
      <c r="AY901" s="119"/>
      <c r="AZ901" s="113"/>
      <c r="BA901" s="113"/>
      <c r="BB901" s="394">
        <v>0</v>
      </c>
      <c r="BC901" s="394">
        <v>0</v>
      </c>
      <c r="BD901" s="394">
        <v>0</v>
      </c>
      <c r="BE901" s="378"/>
      <c r="BF901" s="440"/>
      <c r="BG901" s="440"/>
      <c r="BH901" s="116"/>
      <c r="BI901" s="117"/>
      <c r="BJ901" s="378"/>
      <c r="BK901" s="378"/>
      <c r="BL901" s="117"/>
      <c r="BM901" s="383">
        <v>0</v>
      </c>
      <c r="BN901" s="119"/>
      <c r="BO901" s="119"/>
    </row>
    <row r="902" spans="1:67" ht="24" customHeight="1" x14ac:dyDescent="0.3">
      <c r="A902" s="379" t="s">
        <v>4823</v>
      </c>
      <c r="B902" s="365" t="s">
        <v>4824</v>
      </c>
      <c r="C902" s="366" t="s">
        <v>2334</v>
      </c>
      <c r="D902" s="367">
        <f t="shared" si="41"/>
        <v>7</v>
      </c>
      <c r="E902" s="368">
        <f t="shared" si="42"/>
        <v>4</v>
      </c>
      <c r="F902" s="368">
        <f t="shared" si="43"/>
        <v>0</v>
      </c>
      <c r="G902" s="368">
        <f t="shared" si="44"/>
        <v>0</v>
      </c>
      <c r="H902" s="368">
        <f t="shared" si="45"/>
        <v>0</v>
      </c>
      <c r="I902" s="368">
        <f t="shared" si="46"/>
        <v>0</v>
      </c>
      <c r="J902" s="368">
        <f t="shared" si="47"/>
        <v>0</v>
      </c>
      <c r="K902" s="368">
        <f t="shared" si="48"/>
        <v>0</v>
      </c>
      <c r="L902" s="368">
        <f t="shared" si="49"/>
        <v>0</v>
      </c>
      <c r="M902" s="369">
        <f t="shared" si="50"/>
        <v>0</v>
      </c>
      <c r="N902" s="370">
        <f t="shared" si="51"/>
        <v>11</v>
      </c>
      <c r="O902" s="371"/>
      <c r="P902" s="372">
        <f t="shared" si="52"/>
        <v>11</v>
      </c>
      <c r="Q902" s="373">
        <f t="shared" si="53"/>
        <v>608</v>
      </c>
      <c r="R902" s="374">
        <v>0</v>
      </c>
      <c r="S902" s="119"/>
      <c r="T902" s="119"/>
      <c r="U902" s="113"/>
      <c r="V902" s="113"/>
      <c r="W902" s="117">
        <v>0</v>
      </c>
      <c r="X902" s="387"/>
      <c r="Y902" s="113"/>
      <c r="Z902" s="119"/>
      <c r="AA902" s="119"/>
      <c r="AB902" s="113"/>
      <c r="AC902" s="113">
        <v>7</v>
      </c>
      <c r="AD902" s="117">
        <v>0</v>
      </c>
      <c r="AE902" s="440">
        <v>0</v>
      </c>
      <c r="AF902" s="116"/>
      <c r="AG902" s="116"/>
      <c r="AH902" s="124">
        <v>0</v>
      </c>
      <c r="AI902" s="117">
        <v>0</v>
      </c>
      <c r="AJ902" s="375">
        <v>0</v>
      </c>
      <c r="AK902" s="383"/>
      <c r="AL902" s="113"/>
      <c r="AM902" s="117">
        <v>0</v>
      </c>
      <c r="AN902" s="375">
        <v>0</v>
      </c>
      <c r="AO902" s="374">
        <v>0</v>
      </c>
      <c r="AP902" s="391"/>
      <c r="AQ902" s="119"/>
      <c r="AR902" s="386">
        <v>0</v>
      </c>
      <c r="AS902" s="123">
        <v>0</v>
      </c>
      <c r="AT902" s="119"/>
      <c r="AU902" s="374"/>
      <c r="AV902" s="119"/>
      <c r="AW902" s="374"/>
      <c r="AX902" s="126"/>
      <c r="AY902" s="119">
        <v>4</v>
      </c>
      <c r="AZ902" s="113"/>
      <c r="BA902" s="113"/>
      <c r="BB902" s="377">
        <v>0</v>
      </c>
      <c r="BC902" s="377">
        <v>0</v>
      </c>
      <c r="BD902" s="377">
        <v>0</v>
      </c>
      <c r="BE902" s="378"/>
      <c r="BF902" s="214"/>
      <c r="BG902" s="214"/>
      <c r="BH902" s="116"/>
      <c r="BI902" s="386"/>
      <c r="BJ902" s="378"/>
      <c r="BK902" s="378"/>
      <c r="BL902" s="386"/>
      <c r="BM902" s="374">
        <v>0</v>
      </c>
      <c r="BN902" s="119"/>
      <c r="BO902" s="119"/>
    </row>
    <row r="903" spans="1:67" ht="24" customHeight="1" x14ac:dyDescent="0.3">
      <c r="A903" s="364" t="s">
        <v>4825</v>
      </c>
      <c r="B903" s="365" t="s">
        <v>4826</v>
      </c>
      <c r="C903" s="366" t="s">
        <v>907</v>
      </c>
      <c r="D903" s="367">
        <f t="shared" si="41"/>
        <v>5</v>
      </c>
      <c r="E903" s="368">
        <f t="shared" si="42"/>
        <v>0</v>
      </c>
      <c r="F903" s="368">
        <f t="shared" si="43"/>
        <v>0</v>
      </c>
      <c r="G903" s="368">
        <f t="shared" si="44"/>
        <v>0</v>
      </c>
      <c r="H903" s="368">
        <f t="shared" si="45"/>
        <v>0</v>
      </c>
      <c r="I903" s="368">
        <f t="shared" si="46"/>
        <v>0</v>
      </c>
      <c r="J903" s="368">
        <f t="shared" si="47"/>
        <v>0</v>
      </c>
      <c r="K903" s="368">
        <f t="shared" si="48"/>
        <v>0</v>
      </c>
      <c r="L903" s="368">
        <f t="shared" si="49"/>
        <v>0</v>
      </c>
      <c r="M903" s="369">
        <f t="shared" si="50"/>
        <v>0</v>
      </c>
      <c r="N903" s="370">
        <f t="shared" si="51"/>
        <v>5</v>
      </c>
      <c r="O903" s="371"/>
      <c r="P903" s="372">
        <f t="shared" si="52"/>
        <v>5</v>
      </c>
      <c r="Q903" s="373">
        <f t="shared" si="53"/>
        <v>781</v>
      </c>
      <c r="R903" s="374">
        <v>0</v>
      </c>
      <c r="S903" s="119"/>
      <c r="T903" s="119"/>
      <c r="U903" s="113"/>
      <c r="V903" s="113"/>
      <c r="W903" s="117">
        <v>0</v>
      </c>
      <c r="X903" s="387"/>
      <c r="Y903" s="113"/>
      <c r="Z903" s="119"/>
      <c r="AA903" s="119"/>
      <c r="AB903" s="113"/>
      <c r="AC903" s="113">
        <v>0</v>
      </c>
      <c r="AD903" s="117">
        <v>0</v>
      </c>
      <c r="AE903" s="109">
        <v>0</v>
      </c>
      <c r="AF903" s="116"/>
      <c r="AG903" s="116"/>
      <c r="AH903" s="124">
        <v>0</v>
      </c>
      <c r="AI903" s="386">
        <v>0</v>
      </c>
      <c r="AJ903" s="396">
        <v>0</v>
      </c>
      <c r="AK903" s="383"/>
      <c r="AL903" s="113"/>
      <c r="AM903" s="117">
        <v>0</v>
      </c>
      <c r="AN903" s="375">
        <v>0</v>
      </c>
      <c r="AO903" s="374">
        <v>0</v>
      </c>
      <c r="AP903" s="391"/>
      <c r="AQ903" s="119"/>
      <c r="AR903" s="117">
        <v>0</v>
      </c>
      <c r="AS903" s="123">
        <v>0</v>
      </c>
      <c r="AT903" s="119"/>
      <c r="AU903" s="374"/>
      <c r="AV903" s="119"/>
      <c r="AW903" s="374"/>
      <c r="AX903" s="126">
        <v>5</v>
      </c>
      <c r="AY903" s="119"/>
      <c r="AZ903" s="113"/>
      <c r="BA903" s="113"/>
      <c r="BB903" s="377">
        <v>0</v>
      </c>
      <c r="BC903" s="377">
        <v>0</v>
      </c>
      <c r="BD903" s="377">
        <v>0</v>
      </c>
      <c r="BE903" s="378"/>
      <c r="BF903" s="444"/>
      <c r="BG903" s="444"/>
      <c r="BH903" s="116"/>
      <c r="BI903" s="117"/>
      <c r="BJ903" s="378"/>
      <c r="BK903" s="378"/>
      <c r="BL903" s="117"/>
      <c r="BM903" s="374">
        <v>0</v>
      </c>
      <c r="BN903" s="119"/>
      <c r="BO903" s="119"/>
    </row>
    <row r="904" spans="1:67" ht="24" customHeight="1" x14ac:dyDescent="0.3">
      <c r="A904" s="364" t="s">
        <v>4827</v>
      </c>
      <c r="B904" s="365" t="s">
        <v>4828</v>
      </c>
      <c r="C904" s="366" t="s">
        <v>2186</v>
      </c>
      <c r="D904" s="367">
        <f t="shared" si="41"/>
        <v>360</v>
      </c>
      <c r="E904" s="368">
        <f t="shared" si="42"/>
        <v>240</v>
      </c>
      <c r="F904" s="368">
        <f t="shared" si="43"/>
        <v>240</v>
      </c>
      <c r="G904" s="368">
        <f t="shared" si="44"/>
        <v>240</v>
      </c>
      <c r="H904" s="368">
        <f t="shared" si="45"/>
        <v>240</v>
      </c>
      <c r="I904" s="368">
        <f t="shared" si="46"/>
        <v>240</v>
      </c>
      <c r="J904" s="368">
        <f t="shared" si="47"/>
        <v>240</v>
      </c>
      <c r="K904" s="368">
        <f t="shared" si="48"/>
        <v>180</v>
      </c>
      <c r="L904" s="368">
        <f t="shared" si="49"/>
        <v>120</v>
      </c>
      <c r="M904" s="369">
        <f t="shared" si="50"/>
        <v>70</v>
      </c>
      <c r="N904" s="370">
        <f t="shared" si="51"/>
        <v>2170</v>
      </c>
      <c r="O904" s="371"/>
      <c r="P904" s="372">
        <f t="shared" si="52"/>
        <v>2170</v>
      </c>
      <c r="Q904" s="373">
        <f t="shared" si="53"/>
        <v>11</v>
      </c>
      <c r="R904" s="374">
        <v>0</v>
      </c>
      <c r="S904" s="384"/>
      <c r="T904" s="384"/>
      <c r="U904" s="385"/>
      <c r="V904" s="385"/>
      <c r="W904" s="117">
        <v>0</v>
      </c>
      <c r="X904" s="123">
        <v>50</v>
      </c>
      <c r="Y904" s="385"/>
      <c r="Z904" s="384"/>
      <c r="AA904" s="384"/>
      <c r="AB904" s="385"/>
      <c r="AC904" s="113">
        <v>0</v>
      </c>
      <c r="AD904" s="117">
        <v>30</v>
      </c>
      <c r="AE904" s="109">
        <v>0</v>
      </c>
      <c r="AF904" s="116"/>
      <c r="AG904" s="116"/>
      <c r="AH904" s="389">
        <v>360</v>
      </c>
      <c r="AI904" s="117">
        <v>240</v>
      </c>
      <c r="AJ904" s="375">
        <v>0</v>
      </c>
      <c r="AK904" s="374"/>
      <c r="AL904" s="385"/>
      <c r="AM904" s="117">
        <v>180</v>
      </c>
      <c r="AN904" s="375">
        <v>0</v>
      </c>
      <c r="AO904" s="374">
        <v>0</v>
      </c>
      <c r="AP904" s="376">
        <v>120</v>
      </c>
      <c r="AQ904" s="384"/>
      <c r="AR904" s="117">
        <v>240</v>
      </c>
      <c r="AS904" s="123">
        <v>240</v>
      </c>
      <c r="AT904" s="384"/>
      <c r="AU904" s="374"/>
      <c r="AV904" s="384"/>
      <c r="AW904" s="374"/>
      <c r="AX904" s="126"/>
      <c r="AY904" s="384"/>
      <c r="AZ904" s="385"/>
      <c r="BA904" s="385"/>
      <c r="BB904" s="377">
        <v>70</v>
      </c>
      <c r="BC904" s="377">
        <v>0</v>
      </c>
      <c r="BD904" s="377">
        <v>0</v>
      </c>
      <c r="BE904" s="378">
        <v>240</v>
      </c>
      <c r="BF904" s="109"/>
      <c r="BG904" s="109"/>
      <c r="BH904" s="116"/>
      <c r="BI904" s="117">
        <v>240</v>
      </c>
      <c r="BJ904" s="378"/>
      <c r="BK904" s="378"/>
      <c r="BL904" s="117">
        <v>240</v>
      </c>
      <c r="BM904" s="374">
        <v>0</v>
      </c>
      <c r="BN904" s="384"/>
      <c r="BO904" s="384"/>
    </row>
    <row r="905" spans="1:67" ht="24" customHeight="1" x14ac:dyDescent="0.3">
      <c r="A905" s="379" t="s">
        <v>776</v>
      </c>
      <c r="B905" s="365" t="s">
        <v>777</v>
      </c>
      <c r="C905" s="366" t="s">
        <v>590</v>
      </c>
      <c r="D905" s="367">
        <f t="shared" si="41"/>
        <v>9</v>
      </c>
      <c r="E905" s="368">
        <f t="shared" si="42"/>
        <v>4</v>
      </c>
      <c r="F905" s="368">
        <f t="shared" si="43"/>
        <v>3</v>
      </c>
      <c r="G905" s="368">
        <f t="shared" si="44"/>
        <v>0</v>
      </c>
      <c r="H905" s="368">
        <f t="shared" si="45"/>
        <v>0</v>
      </c>
      <c r="I905" s="368">
        <f t="shared" si="46"/>
        <v>0</v>
      </c>
      <c r="J905" s="368">
        <f t="shared" si="47"/>
        <v>0</v>
      </c>
      <c r="K905" s="368">
        <f t="shared" si="48"/>
        <v>0</v>
      </c>
      <c r="L905" s="368">
        <f t="shared" si="49"/>
        <v>0</v>
      </c>
      <c r="M905" s="369">
        <f t="shared" si="50"/>
        <v>0</v>
      </c>
      <c r="N905" s="370">
        <f t="shared" si="51"/>
        <v>16</v>
      </c>
      <c r="O905" s="371"/>
      <c r="P905" s="372">
        <f t="shared" si="52"/>
        <v>16</v>
      </c>
      <c r="Q905" s="373">
        <f t="shared" si="53"/>
        <v>488</v>
      </c>
      <c r="R905" s="383">
        <v>0</v>
      </c>
      <c r="S905" s="384"/>
      <c r="T905" s="384"/>
      <c r="U905" s="385"/>
      <c r="V905" s="385"/>
      <c r="W905" s="117">
        <v>0</v>
      </c>
      <c r="X905" s="387"/>
      <c r="Y905" s="385"/>
      <c r="Z905" s="384"/>
      <c r="AA905" s="384"/>
      <c r="AB905" s="385"/>
      <c r="AC905" s="113">
        <v>3</v>
      </c>
      <c r="AD905" s="117">
        <v>0</v>
      </c>
      <c r="AE905" s="109">
        <v>0</v>
      </c>
      <c r="AF905" s="116"/>
      <c r="AG905" s="116"/>
      <c r="AH905" s="124">
        <v>0</v>
      </c>
      <c r="AI905" s="117">
        <v>0</v>
      </c>
      <c r="AJ905" s="375">
        <v>0</v>
      </c>
      <c r="AK905" s="383"/>
      <c r="AL905" s="385"/>
      <c r="AM905" s="386">
        <v>0</v>
      </c>
      <c r="AN905" s="396">
        <v>0</v>
      </c>
      <c r="AO905" s="383">
        <v>4</v>
      </c>
      <c r="AP905" s="391"/>
      <c r="AQ905" s="384"/>
      <c r="AR905" s="117">
        <v>0</v>
      </c>
      <c r="AS905" s="387">
        <v>0</v>
      </c>
      <c r="AT905" s="384"/>
      <c r="AU905" s="383"/>
      <c r="AV905" s="384"/>
      <c r="AW905" s="383"/>
      <c r="AX905" s="392"/>
      <c r="AY905" s="119">
        <v>9</v>
      </c>
      <c r="AZ905" s="385"/>
      <c r="BA905" s="385"/>
      <c r="BB905" s="377">
        <v>0</v>
      </c>
      <c r="BC905" s="377">
        <v>0</v>
      </c>
      <c r="BD905" s="377">
        <v>0</v>
      </c>
      <c r="BE905" s="378"/>
      <c r="BF905" s="109"/>
      <c r="BG905" s="109"/>
      <c r="BH905" s="116"/>
      <c r="BI905" s="117"/>
      <c r="BJ905" s="378"/>
      <c r="BK905" s="378"/>
      <c r="BL905" s="117"/>
      <c r="BM905" s="374">
        <v>0</v>
      </c>
      <c r="BN905" s="384"/>
      <c r="BO905" s="384"/>
    </row>
    <row r="906" spans="1:67" ht="24" customHeight="1" x14ac:dyDescent="0.3">
      <c r="A906" s="364" t="s">
        <v>4829</v>
      </c>
      <c r="B906" s="365" t="s">
        <v>4830</v>
      </c>
      <c r="C906" s="366" t="s">
        <v>1098</v>
      </c>
      <c r="D906" s="367">
        <f t="shared" si="41"/>
        <v>0</v>
      </c>
      <c r="E906" s="368">
        <f t="shared" si="42"/>
        <v>0</v>
      </c>
      <c r="F906" s="368">
        <f t="shared" si="43"/>
        <v>0</v>
      </c>
      <c r="G906" s="368">
        <f t="shared" si="44"/>
        <v>0</v>
      </c>
      <c r="H906" s="368">
        <f t="shared" si="45"/>
        <v>0</v>
      </c>
      <c r="I906" s="368">
        <f t="shared" si="46"/>
        <v>0</v>
      </c>
      <c r="J906" s="368">
        <f t="shared" si="47"/>
        <v>0</v>
      </c>
      <c r="K906" s="368">
        <f t="shared" si="48"/>
        <v>0</v>
      </c>
      <c r="L906" s="368">
        <f t="shared" si="49"/>
        <v>0</v>
      </c>
      <c r="M906" s="369">
        <f t="shared" si="50"/>
        <v>0</v>
      </c>
      <c r="N906" s="370">
        <f t="shared" si="51"/>
        <v>0</v>
      </c>
      <c r="O906" s="371"/>
      <c r="P906" s="372">
        <f t="shared" si="52"/>
        <v>0</v>
      </c>
      <c r="Q906" s="373" t="str">
        <f t="shared" si="53"/>
        <v/>
      </c>
      <c r="R906" s="383">
        <v>0</v>
      </c>
      <c r="S906" s="384"/>
      <c r="T906" s="384"/>
      <c r="U906" s="385"/>
      <c r="V906" s="385"/>
      <c r="W906" s="117">
        <v>0</v>
      </c>
      <c r="X906" s="123"/>
      <c r="Y906" s="385"/>
      <c r="Z906" s="384"/>
      <c r="AA906" s="384"/>
      <c r="AB906" s="385"/>
      <c r="AC906" s="385">
        <v>0</v>
      </c>
      <c r="AD906" s="386">
        <v>0</v>
      </c>
      <c r="AE906" s="109">
        <v>0</v>
      </c>
      <c r="AF906" s="116"/>
      <c r="AG906" s="116"/>
      <c r="AH906" s="389">
        <v>0</v>
      </c>
      <c r="AI906" s="386">
        <v>0</v>
      </c>
      <c r="AJ906" s="390">
        <v>0</v>
      </c>
      <c r="AK906" s="374"/>
      <c r="AL906" s="385"/>
      <c r="AM906" s="386">
        <v>0</v>
      </c>
      <c r="AN906" s="396">
        <v>0</v>
      </c>
      <c r="AO906" s="374">
        <v>0</v>
      </c>
      <c r="AP906" s="376"/>
      <c r="AQ906" s="384"/>
      <c r="AR906" s="117">
        <v>0</v>
      </c>
      <c r="AS906" s="387">
        <v>0</v>
      </c>
      <c r="AT906" s="384"/>
      <c r="AU906" s="374"/>
      <c r="AV906" s="384"/>
      <c r="AW906" s="374"/>
      <c r="AX906" s="126"/>
      <c r="AY906" s="384"/>
      <c r="AZ906" s="385"/>
      <c r="BA906" s="385"/>
      <c r="BB906" s="377">
        <v>0</v>
      </c>
      <c r="BC906" s="377">
        <v>0</v>
      </c>
      <c r="BD906" s="377">
        <v>0</v>
      </c>
      <c r="BE906" s="378"/>
      <c r="BF906" s="440"/>
      <c r="BG906" s="440"/>
      <c r="BH906" s="116"/>
      <c r="BI906" s="117"/>
      <c r="BJ906" s="378"/>
      <c r="BK906" s="378"/>
      <c r="BL906" s="117"/>
      <c r="BM906" s="383">
        <v>0</v>
      </c>
      <c r="BN906" s="384"/>
      <c r="BO906" s="384"/>
    </row>
    <row r="907" spans="1:67" ht="24" customHeight="1" x14ac:dyDescent="0.3">
      <c r="A907" s="364" t="s">
        <v>4831</v>
      </c>
      <c r="B907" s="365" t="s">
        <v>4830</v>
      </c>
      <c r="C907" s="366" t="s">
        <v>2334</v>
      </c>
      <c r="D907" s="367">
        <f t="shared" si="41"/>
        <v>25</v>
      </c>
      <c r="E907" s="368">
        <f t="shared" si="42"/>
        <v>18</v>
      </c>
      <c r="F907" s="368">
        <f t="shared" si="43"/>
        <v>0</v>
      </c>
      <c r="G907" s="368">
        <f t="shared" si="44"/>
        <v>0</v>
      </c>
      <c r="H907" s="368">
        <f t="shared" si="45"/>
        <v>0</v>
      </c>
      <c r="I907" s="368">
        <f t="shared" si="46"/>
        <v>0</v>
      </c>
      <c r="J907" s="368">
        <f t="shared" si="47"/>
        <v>0</v>
      </c>
      <c r="K907" s="368">
        <f t="shared" si="48"/>
        <v>0</v>
      </c>
      <c r="L907" s="368">
        <f t="shared" si="49"/>
        <v>0</v>
      </c>
      <c r="M907" s="369">
        <f t="shared" si="50"/>
        <v>0</v>
      </c>
      <c r="N907" s="370">
        <f t="shared" si="51"/>
        <v>43</v>
      </c>
      <c r="O907" s="371"/>
      <c r="P907" s="372">
        <f t="shared" si="52"/>
        <v>43</v>
      </c>
      <c r="Q907" s="373">
        <f t="shared" si="53"/>
        <v>238</v>
      </c>
      <c r="R907" s="374">
        <v>0</v>
      </c>
      <c r="S907" s="119"/>
      <c r="T907" s="119"/>
      <c r="U907" s="113"/>
      <c r="V907" s="113"/>
      <c r="W907" s="386">
        <v>0</v>
      </c>
      <c r="X907" s="123"/>
      <c r="Y907" s="113"/>
      <c r="Z907" s="119"/>
      <c r="AA907" s="119"/>
      <c r="AB907" s="113"/>
      <c r="AC907" s="385">
        <v>25</v>
      </c>
      <c r="AD907" s="386">
        <v>0</v>
      </c>
      <c r="AE907" s="109">
        <v>0</v>
      </c>
      <c r="AF907" s="116"/>
      <c r="AG907" s="116"/>
      <c r="AH907" s="124">
        <v>0</v>
      </c>
      <c r="AI907" s="386">
        <v>0</v>
      </c>
      <c r="AJ907" s="390">
        <v>0</v>
      </c>
      <c r="AK907" s="374"/>
      <c r="AL907" s="113"/>
      <c r="AM907" s="117">
        <v>0</v>
      </c>
      <c r="AN907" s="375">
        <v>0</v>
      </c>
      <c r="AO907" s="383">
        <v>0</v>
      </c>
      <c r="AP907" s="376"/>
      <c r="AQ907" s="119"/>
      <c r="AR907" s="117">
        <v>0</v>
      </c>
      <c r="AS907" s="123">
        <v>0</v>
      </c>
      <c r="AT907" s="119"/>
      <c r="AU907" s="383"/>
      <c r="AV907" s="119"/>
      <c r="AW907" s="383"/>
      <c r="AX907" s="392"/>
      <c r="AY907" s="119">
        <v>18</v>
      </c>
      <c r="AZ907" s="113"/>
      <c r="BA907" s="113"/>
      <c r="BB907" s="377">
        <v>0</v>
      </c>
      <c r="BC907" s="377">
        <v>0</v>
      </c>
      <c r="BD907" s="377">
        <v>0</v>
      </c>
      <c r="BE907" s="378"/>
      <c r="BF907" s="444"/>
      <c r="BG907" s="444"/>
      <c r="BH907" s="116"/>
      <c r="BI907" s="117"/>
      <c r="BJ907" s="378"/>
      <c r="BK907" s="378"/>
      <c r="BL907" s="117"/>
      <c r="BM907" s="383">
        <v>0</v>
      </c>
      <c r="BN907" s="119"/>
      <c r="BO907" s="119"/>
    </row>
    <row r="908" spans="1:67" ht="24" customHeight="1" x14ac:dyDescent="0.3">
      <c r="A908" s="364">
        <v>871014</v>
      </c>
      <c r="B908" s="365" t="s">
        <v>4830</v>
      </c>
      <c r="C908" s="366" t="s">
        <v>1991</v>
      </c>
      <c r="D908" s="367">
        <f t="shared" si="41"/>
        <v>20</v>
      </c>
      <c r="E908" s="368">
        <f t="shared" si="42"/>
        <v>13</v>
      </c>
      <c r="F908" s="368">
        <f t="shared" si="43"/>
        <v>12</v>
      </c>
      <c r="G908" s="368">
        <f t="shared" si="44"/>
        <v>0</v>
      </c>
      <c r="H908" s="368">
        <f t="shared" si="45"/>
        <v>0</v>
      </c>
      <c r="I908" s="368">
        <f t="shared" si="46"/>
        <v>0</v>
      </c>
      <c r="J908" s="368">
        <f t="shared" si="47"/>
        <v>0</v>
      </c>
      <c r="K908" s="368">
        <f t="shared" si="48"/>
        <v>0</v>
      </c>
      <c r="L908" s="368">
        <f t="shared" si="49"/>
        <v>0</v>
      </c>
      <c r="M908" s="369">
        <f t="shared" si="50"/>
        <v>0</v>
      </c>
      <c r="N908" s="370">
        <f t="shared" si="51"/>
        <v>45</v>
      </c>
      <c r="O908" s="371"/>
      <c r="P908" s="372">
        <f t="shared" si="52"/>
        <v>45</v>
      </c>
      <c r="Q908" s="373">
        <f t="shared" si="53"/>
        <v>230</v>
      </c>
      <c r="R908" s="374">
        <v>0</v>
      </c>
      <c r="S908" s="119"/>
      <c r="T908" s="119"/>
      <c r="U908" s="113"/>
      <c r="V908" s="113"/>
      <c r="W908" s="386">
        <v>0</v>
      </c>
      <c r="X908" s="123"/>
      <c r="Y908" s="113"/>
      <c r="Z908" s="119"/>
      <c r="AA908" s="119"/>
      <c r="AB908" s="113">
        <v>12</v>
      </c>
      <c r="AC908" s="113">
        <v>13</v>
      </c>
      <c r="AD908" s="117">
        <v>0</v>
      </c>
      <c r="AE908" s="109">
        <v>0</v>
      </c>
      <c r="AF908" s="116"/>
      <c r="AG908" s="116"/>
      <c r="AH908" s="124">
        <v>0</v>
      </c>
      <c r="AI908" s="117">
        <v>0</v>
      </c>
      <c r="AJ908" s="375">
        <v>0</v>
      </c>
      <c r="AK908" s="374"/>
      <c r="AL908" s="113"/>
      <c r="AM908" s="117">
        <v>0</v>
      </c>
      <c r="AN908" s="375">
        <v>0</v>
      </c>
      <c r="AO908" s="374">
        <v>0</v>
      </c>
      <c r="AP908" s="376"/>
      <c r="AQ908" s="119"/>
      <c r="AR908" s="117">
        <v>0</v>
      </c>
      <c r="AS908" s="387">
        <v>0</v>
      </c>
      <c r="AT908" s="119"/>
      <c r="AU908" s="374"/>
      <c r="AV908" s="119"/>
      <c r="AW908" s="374"/>
      <c r="AX908" s="392"/>
      <c r="AY908" s="119">
        <v>20</v>
      </c>
      <c r="AZ908" s="113"/>
      <c r="BA908" s="113"/>
      <c r="BB908" s="394">
        <v>0</v>
      </c>
      <c r="BC908" s="394">
        <v>0</v>
      </c>
      <c r="BD908" s="394">
        <v>0</v>
      </c>
      <c r="BE908" s="378"/>
      <c r="BF908" s="109"/>
      <c r="BG908" s="109"/>
      <c r="BH908" s="116"/>
      <c r="BI908" s="117"/>
      <c r="BJ908" s="378"/>
      <c r="BK908" s="378"/>
      <c r="BL908" s="117"/>
      <c r="BM908" s="374">
        <v>0</v>
      </c>
      <c r="BN908" s="119"/>
      <c r="BO908" s="119"/>
    </row>
    <row r="909" spans="1:67" ht="24" customHeight="1" x14ac:dyDescent="0.3">
      <c r="A909" s="364" t="s">
        <v>4833</v>
      </c>
      <c r="B909" s="438" t="s">
        <v>4834</v>
      </c>
      <c r="C909" s="439" t="s">
        <v>2182</v>
      </c>
      <c r="D909" s="367">
        <f t="shared" si="41"/>
        <v>0</v>
      </c>
      <c r="E909" s="368">
        <f t="shared" si="42"/>
        <v>0</v>
      </c>
      <c r="F909" s="368">
        <f t="shared" si="43"/>
        <v>0</v>
      </c>
      <c r="G909" s="368">
        <f t="shared" si="44"/>
        <v>0</v>
      </c>
      <c r="H909" s="368">
        <f t="shared" si="45"/>
        <v>0</v>
      </c>
      <c r="I909" s="368">
        <f t="shared" si="46"/>
        <v>0</v>
      </c>
      <c r="J909" s="368">
        <f t="shared" si="47"/>
        <v>0</v>
      </c>
      <c r="K909" s="368">
        <f t="shared" si="48"/>
        <v>0</v>
      </c>
      <c r="L909" s="368">
        <f t="shared" si="49"/>
        <v>0</v>
      </c>
      <c r="M909" s="369">
        <f t="shared" si="50"/>
        <v>0</v>
      </c>
      <c r="N909" s="370">
        <f t="shared" si="51"/>
        <v>0</v>
      </c>
      <c r="O909" s="371"/>
      <c r="P909" s="372">
        <f t="shared" si="52"/>
        <v>0</v>
      </c>
      <c r="Q909" s="373" t="str">
        <f t="shared" si="53"/>
        <v/>
      </c>
      <c r="R909" s="374">
        <v>0</v>
      </c>
      <c r="S909" s="384"/>
      <c r="T909" s="384"/>
      <c r="U909" s="385"/>
      <c r="V909" s="385"/>
      <c r="W909" s="117">
        <v>0</v>
      </c>
      <c r="X909" s="387"/>
      <c r="Y909" s="385"/>
      <c r="Z909" s="384"/>
      <c r="AA909" s="384"/>
      <c r="AB909" s="385"/>
      <c r="AC909" s="113">
        <v>0</v>
      </c>
      <c r="AD909" s="386">
        <v>0</v>
      </c>
      <c r="AE909" s="214">
        <v>0</v>
      </c>
      <c r="AF909" s="388"/>
      <c r="AG909" s="388"/>
      <c r="AH909" s="124">
        <v>0</v>
      </c>
      <c r="AI909" s="386">
        <v>0</v>
      </c>
      <c r="AJ909" s="390">
        <v>0</v>
      </c>
      <c r="AK909" s="383"/>
      <c r="AL909" s="385"/>
      <c r="AM909" s="386">
        <v>0</v>
      </c>
      <c r="AN909" s="396">
        <v>0</v>
      </c>
      <c r="AO909" s="374">
        <v>0</v>
      </c>
      <c r="AP909" s="391"/>
      <c r="AQ909" s="384"/>
      <c r="AR909" s="117">
        <v>0</v>
      </c>
      <c r="AS909" s="387">
        <v>0</v>
      </c>
      <c r="AT909" s="384"/>
      <c r="AU909" s="374"/>
      <c r="AV909" s="384"/>
      <c r="AW909" s="374"/>
      <c r="AX909" s="126"/>
      <c r="AY909" s="384"/>
      <c r="AZ909" s="385"/>
      <c r="BA909" s="385"/>
      <c r="BB909" s="377">
        <v>0</v>
      </c>
      <c r="BC909" s="377">
        <v>0</v>
      </c>
      <c r="BD909" s="377">
        <v>0</v>
      </c>
      <c r="BE909" s="393"/>
      <c r="BF909" s="109"/>
      <c r="BG909" s="109"/>
      <c r="BH909" s="388"/>
      <c r="BI909" s="117"/>
      <c r="BJ909" s="393"/>
      <c r="BK909" s="393"/>
      <c r="BL909" s="117"/>
      <c r="BM909" s="383">
        <v>0</v>
      </c>
      <c r="BN909" s="384"/>
      <c r="BO909" s="384"/>
    </row>
    <row r="910" spans="1:67" ht="24" customHeight="1" x14ac:dyDescent="0.3">
      <c r="A910" s="380" t="s">
        <v>5973</v>
      </c>
      <c r="B910" s="381" t="s">
        <v>5974</v>
      </c>
      <c r="C910" s="382" t="s">
        <v>1440</v>
      </c>
      <c r="D910" s="367">
        <f t="shared" si="41"/>
        <v>0</v>
      </c>
      <c r="E910" s="368">
        <f t="shared" si="42"/>
        <v>0</v>
      </c>
      <c r="F910" s="368">
        <f t="shared" si="43"/>
        <v>0</v>
      </c>
      <c r="G910" s="368">
        <f t="shared" si="44"/>
        <v>0</v>
      </c>
      <c r="H910" s="368">
        <f t="shared" si="45"/>
        <v>0</v>
      </c>
      <c r="I910" s="368">
        <f t="shared" si="46"/>
        <v>0</v>
      </c>
      <c r="J910" s="368">
        <f t="shared" si="47"/>
        <v>0</v>
      </c>
      <c r="K910" s="368">
        <f t="shared" si="48"/>
        <v>0</v>
      </c>
      <c r="L910" s="368">
        <f t="shared" si="49"/>
        <v>0</v>
      </c>
      <c r="M910" s="369">
        <f t="shared" si="50"/>
        <v>0</v>
      </c>
      <c r="N910" s="370">
        <f t="shared" si="51"/>
        <v>0</v>
      </c>
      <c r="O910" s="371"/>
      <c r="P910" s="372">
        <f t="shared" si="52"/>
        <v>0</v>
      </c>
      <c r="Q910" s="373" t="str">
        <f t="shared" si="53"/>
        <v/>
      </c>
      <c r="R910" s="374">
        <v>0</v>
      </c>
      <c r="S910" s="384"/>
      <c r="T910" s="384"/>
      <c r="U910" s="385"/>
      <c r="V910" s="385"/>
      <c r="W910" s="386">
        <v>0</v>
      </c>
      <c r="X910" s="387"/>
      <c r="Y910" s="385"/>
      <c r="Z910" s="384"/>
      <c r="AA910" s="384"/>
      <c r="AB910" s="385"/>
      <c r="AC910" s="385">
        <v>0</v>
      </c>
      <c r="AD910" s="117">
        <v>0</v>
      </c>
      <c r="AE910" s="109">
        <v>0</v>
      </c>
      <c r="AF910" s="388"/>
      <c r="AG910" s="388"/>
      <c r="AH910" s="124">
        <v>0</v>
      </c>
      <c r="AI910" s="117">
        <v>0</v>
      </c>
      <c r="AJ910" s="396">
        <v>0</v>
      </c>
      <c r="AK910" s="383"/>
      <c r="AL910" s="385"/>
      <c r="AM910" s="117">
        <v>0</v>
      </c>
      <c r="AN910" s="375">
        <v>0</v>
      </c>
      <c r="AO910" s="374">
        <v>0</v>
      </c>
      <c r="AP910" s="391"/>
      <c r="AQ910" s="384"/>
      <c r="AR910" s="117">
        <v>0</v>
      </c>
      <c r="AS910" s="123">
        <v>0</v>
      </c>
      <c r="AT910" s="384"/>
      <c r="AU910" s="374"/>
      <c r="AV910" s="384"/>
      <c r="AW910" s="374"/>
      <c r="AX910" s="126"/>
      <c r="AY910" s="384"/>
      <c r="AZ910" s="385"/>
      <c r="BA910" s="385"/>
      <c r="BB910" s="377">
        <v>0</v>
      </c>
      <c r="BC910" s="377">
        <v>0</v>
      </c>
      <c r="BD910" s="377">
        <v>0</v>
      </c>
      <c r="BE910" s="393"/>
      <c r="BF910" s="109"/>
      <c r="BG910" s="109"/>
      <c r="BH910" s="388"/>
      <c r="BI910" s="117"/>
      <c r="BJ910" s="393"/>
      <c r="BK910" s="393"/>
      <c r="BL910" s="117"/>
      <c r="BM910" s="383">
        <v>0</v>
      </c>
      <c r="BN910" s="384"/>
      <c r="BO910" s="384"/>
    </row>
    <row r="911" spans="1:67" ht="24" customHeight="1" x14ac:dyDescent="0.3">
      <c r="A911" s="380" t="s">
        <v>1507</v>
      </c>
      <c r="B911" s="442" t="s">
        <v>1508</v>
      </c>
      <c r="C911" s="443" t="s">
        <v>138</v>
      </c>
      <c r="D911" s="367">
        <f t="shared" si="41"/>
        <v>60</v>
      </c>
      <c r="E911" s="368">
        <f t="shared" si="42"/>
        <v>40</v>
      </c>
      <c r="F911" s="368">
        <f t="shared" si="43"/>
        <v>40</v>
      </c>
      <c r="G911" s="368">
        <f t="shared" si="44"/>
        <v>30</v>
      </c>
      <c r="H911" s="368">
        <f t="shared" si="45"/>
        <v>30</v>
      </c>
      <c r="I911" s="368">
        <f t="shared" si="46"/>
        <v>25</v>
      </c>
      <c r="J911" s="368">
        <f t="shared" si="47"/>
        <v>25</v>
      </c>
      <c r="K911" s="368">
        <f t="shared" si="48"/>
        <v>20</v>
      </c>
      <c r="L911" s="368">
        <f t="shared" si="49"/>
        <v>20</v>
      </c>
      <c r="M911" s="369">
        <f t="shared" si="50"/>
        <v>10</v>
      </c>
      <c r="N911" s="370">
        <f t="shared" si="51"/>
        <v>300</v>
      </c>
      <c r="O911" s="371"/>
      <c r="P911" s="372">
        <f t="shared" si="52"/>
        <v>300</v>
      </c>
      <c r="Q911" s="373">
        <f t="shared" si="53"/>
        <v>63</v>
      </c>
      <c r="R911" s="383">
        <v>0</v>
      </c>
      <c r="S911" s="384">
        <v>10</v>
      </c>
      <c r="T911" s="384">
        <v>40</v>
      </c>
      <c r="U911" s="385"/>
      <c r="V911" s="385"/>
      <c r="W911" s="117">
        <v>5</v>
      </c>
      <c r="X911" s="123">
        <v>5</v>
      </c>
      <c r="Y911" s="385">
        <v>60</v>
      </c>
      <c r="Z911" s="384"/>
      <c r="AA911" s="384"/>
      <c r="AB911" s="385"/>
      <c r="AC911" s="385">
        <v>0</v>
      </c>
      <c r="AD911" s="386">
        <v>30</v>
      </c>
      <c r="AE911" s="214">
        <v>25</v>
      </c>
      <c r="AF911" s="116"/>
      <c r="AG911" s="116"/>
      <c r="AH911" s="389">
        <v>0</v>
      </c>
      <c r="AI911" s="386">
        <v>20</v>
      </c>
      <c r="AJ911" s="390">
        <v>10</v>
      </c>
      <c r="AK911" s="374"/>
      <c r="AL911" s="385"/>
      <c r="AM911" s="117">
        <v>20</v>
      </c>
      <c r="AN911" s="375">
        <v>10</v>
      </c>
      <c r="AO911" s="374">
        <v>0</v>
      </c>
      <c r="AP911" s="376"/>
      <c r="AQ911" s="384">
        <v>1</v>
      </c>
      <c r="AR911" s="386">
        <v>0</v>
      </c>
      <c r="AS911" s="387">
        <v>0</v>
      </c>
      <c r="AT911" s="384"/>
      <c r="AU911" s="374"/>
      <c r="AV911" s="384"/>
      <c r="AW911" s="374"/>
      <c r="AX911" s="392"/>
      <c r="AY911" s="384"/>
      <c r="AZ911" s="385"/>
      <c r="BA911" s="385"/>
      <c r="BB911" s="394">
        <v>0</v>
      </c>
      <c r="BC911" s="394">
        <v>0</v>
      </c>
      <c r="BD911" s="394">
        <v>0</v>
      </c>
      <c r="BE911" s="378"/>
      <c r="BF911" s="109">
        <v>25</v>
      </c>
      <c r="BG911" s="109">
        <v>40</v>
      </c>
      <c r="BH911" s="116"/>
      <c r="BI911" s="386"/>
      <c r="BJ911" s="378">
        <v>30</v>
      </c>
      <c r="BK911" s="378"/>
      <c r="BL911" s="386"/>
      <c r="BM911" s="374">
        <v>0</v>
      </c>
      <c r="BN911" s="384">
        <v>1</v>
      </c>
      <c r="BO911" s="384">
        <v>40</v>
      </c>
    </row>
    <row r="912" spans="1:67" ht="24" customHeight="1" x14ac:dyDescent="0.3">
      <c r="A912" s="379" t="s">
        <v>4836</v>
      </c>
      <c r="B912" s="365" t="s">
        <v>4837</v>
      </c>
      <c r="C912" s="366" t="s">
        <v>169</v>
      </c>
      <c r="D912" s="367">
        <f t="shared" si="41"/>
        <v>4</v>
      </c>
      <c r="E912" s="368">
        <f t="shared" si="42"/>
        <v>0</v>
      </c>
      <c r="F912" s="368">
        <f t="shared" si="43"/>
        <v>0</v>
      </c>
      <c r="G912" s="368">
        <f t="shared" si="44"/>
        <v>0</v>
      </c>
      <c r="H912" s="368">
        <f t="shared" si="45"/>
        <v>0</v>
      </c>
      <c r="I912" s="368">
        <f t="shared" si="46"/>
        <v>0</v>
      </c>
      <c r="J912" s="368">
        <f t="shared" si="47"/>
        <v>0</v>
      </c>
      <c r="K912" s="368">
        <f t="shared" si="48"/>
        <v>0</v>
      </c>
      <c r="L912" s="368">
        <f t="shared" si="49"/>
        <v>0</v>
      </c>
      <c r="M912" s="369">
        <f t="shared" si="50"/>
        <v>0</v>
      </c>
      <c r="N912" s="370">
        <f t="shared" si="51"/>
        <v>4</v>
      </c>
      <c r="O912" s="371"/>
      <c r="P912" s="372">
        <f t="shared" si="52"/>
        <v>4</v>
      </c>
      <c r="Q912" s="373">
        <f t="shared" si="53"/>
        <v>829</v>
      </c>
      <c r="R912" s="383">
        <v>0</v>
      </c>
      <c r="S912" s="384"/>
      <c r="T912" s="384"/>
      <c r="U912" s="385"/>
      <c r="V912" s="385"/>
      <c r="W912" s="117">
        <v>0</v>
      </c>
      <c r="X912" s="387"/>
      <c r="Y912" s="385"/>
      <c r="Z912" s="384"/>
      <c r="AA912" s="384"/>
      <c r="AB912" s="385"/>
      <c r="AC912" s="113">
        <v>4</v>
      </c>
      <c r="AD912" s="117">
        <v>0</v>
      </c>
      <c r="AE912" s="109">
        <v>0</v>
      </c>
      <c r="AF912" s="116"/>
      <c r="AG912" s="116"/>
      <c r="AH912" s="389">
        <v>0</v>
      </c>
      <c r="AI912" s="117">
        <v>0</v>
      </c>
      <c r="AJ912" s="375">
        <v>0</v>
      </c>
      <c r="AK912" s="383"/>
      <c r="AL912" s="385"/>
      <c r="AM912" s="386">
        <v>0</v>
      </c>
      <c r="AN912" s="390">
        <v>0</v>
      </c>
      <c r="AO912" s="383">
        <v>0</v>
      </c>
      <c r="AP912" s="391"/>
      <c r="AQ912" s="384"/>
      <c r="AR912" s="386">
        <v>0</v>
      </c>
      <c r="AS912" s="123">
        <v>0</v>
      </c>
      <c r="AT912" s="384"/>
      <c r="AU912" s="383"/>
      <c r="AV912" s="384"/>
      <c r="AW912" s="383"/>
      <c r="AX912" s="392"/>
      <c r="AY912" s="119"/>
      <c r="AZ912" s="385"/>
      <c r="BA912" s="385"/>
      <c r="BB912" s="377">
        <v>0</v>
      </c>
      <c r="BC912" s="377">
        <v>0</v>
      </c>
      <c r="BD912" s="377">
        <v>0</v>
      </c>
      <c r="BE912" s="378"/>
      <c r="BF912" s="109"/>
      <c r="BG912" s="109"/>
      <c r="BH912" s="116"/>
      <c r="BI912" s="386"/>
      <c r="BJ912" s="378"/>
      <c r="BK912" s="378"/>
      <c r="BL912" s="386"/>
      <c r="BM912" s="383">
        <v>0</v>
      </c>
      <c r="BN912" s="384"/>
      <c r="BO912" s="384"/>
    </row>
    <row r="913" spans="1:67" ht="24" customHeight="1" x14ac:dyDescent="0.3">
      <c r="A913" s="364" t="s">
        <v>4838</v>
      </c>
      <c r="B913" s="365" t="s">
        <v>4839</v>
      </c>
      <c r="C913" s="366" t="s">
        <v>2220</v>
      </c>
      <c r="D913" s="367">
        <f t="shared" si="41"/>
        <v>0</v>
      </c>
      <c r="E913" s="368">
        <f t="shared" si="42"/>
        <v>0</v>
      </c>
      <c r="F913" s="368">
        <f t="shared" si="43"/>
        <v>0</v>
      </c>
      <c r="G913" s="368">
        <f t="shared" si="44"/>
        <v>0</v>
      </c>
      <c r="H913" s="368">
        <f t="shared" si="45"/>
        <v>0</v>
      </c>
      <c r="I913" s="368">
        <f t="shared" si="46"/>
        <v>0</v>
      </c>
      <c r="J913" s="368">
        <f t="shared" si="47"/>
        <v>0</v>
      </c>
      <c r="K913" s="368">
        <f t="shared" si="48"/>
        <v>0</v>
      </c>
      <c r="L913" s="368">
        <f t="shared" si="49"/>
        <v>0</v>
      </c>
      <c r="M913" s="369">
        <f t="shared" si="50"/>
        <v>0</v>
      </c>
      <c r="N913" s="370">
        <f t="shared" si="51"/>
        <v>0</v>
      </c>
      <c r="O913" s="371"/>
      <c r="P913" s="372">
        <f t="shared" si="52"/>
        <v>0</v>
      </c>
      <c r="Q913" s="373" t="str">
        <f t="shared" si="53"/>
        <v/>
      </c>
      <c r="R913" s="374">
        <v>0</v>
      </c>
      <c r="S913" s="119"/>
      <c r="T913" s="119"/>
      <c r="U913" s="113"/>
      <c r="V913" s="113"/>
      <c r="W913" s="117">
        <v>0</v>
      </c>
      <c r="X913" s="387"/>
      <c r="Y913" s="113"/>
      <c r="Z913" s="119"/>
      <c r="AA913" s="119"/>
      <c r="AB913" s="113"/>
      <c r="AC913" s="113">
        <v>0</v>
      </c>
      <c r="AD913" s="386">
        <v>0</v>
      </c>
      <c r="AE913" s="214">
        <v>0</v>
      </c>
      <c r="AF913" s="116"/>
      <c r="AG913" s="116"/>
      <c r="AH913" s="124">
        <v>0</v>
      </c>
      <c r="AI913" s="386">
        <v>0</v>
      </c>
      <c r="AJ913" s="390">
        <v>0</v>
      </c>
      <c r="AK913" s="383"/>
      <c r="AL913" s="113"/>
      <c r="AM913" s="386">
        <v>0</v>
      </c>
      <c r="AN913" s="390">
        <v>0</v>
      </c>
      <c r="AO913" s="383">
        <v>0</v>
      </c>
      <c r="AP913" s="391"/>
      <c r="AQ913" s="119"/>
      <c r="AR913" s="117">
        <v>0</v>
      </c>
      <c r="AS913" s="387">
        <v>0</v>
      </c>
      <c r="AT913" s="119"/>
      <c r="AU913" s="383"/>
      <c r="AV913" s="119"/>
      <c r="AW913" s="383"/>
      <c r="AX913" s="126"/>
      <c r="AY913" s="119"/>
      <c r="AZ913" s="113"/>
      <c r="BA913" s="113"/>
      <c r="BB913" s="377">
        <v>0</v>
      </c>
      <c r="BC913" s="377">
        <v>0</v>
      </c>
      <c r="BD913" s="377">
        <v>0</v>
      </c>
      <c r="BE913" s="378"/>
      <c r="BF913" s="109"/>
      <c r="BG913" s="109"/>
      <c r="BH913" s="116"/>
      <c r="BI913" s="117"/>
      <c r="BJ913" s="378"/>
      <c r="BK913" s="378"/>
      <c r="BL913" s="117"/>
      <c r="BM913" s="374">
        <v>0</v>
      </c>
      <c r="BN913" s="119"/>
      <c r="BO913" s="119"/>
    </row>
    <row r="914" spans="1:67" ht="24" customHeight="1" x14ac:dyDescent="0.3">
      <c r="A914" s="364">
        <v>770121</v>
      </c>
      <c r="B914" s="365" t="s">
        <v>4844</v>
      </c>
      <c r="C914" s="366" t="s">
        <v>1841</v>
      </c>
      <c r="D914" s="367">
        <f t="shared" si="41"/>
        <v>3</v>
      </c>
      <c r="E914" s="368">
        <f t="shared" si="42"/>
        <v>0</v>
      </c>
      <c r="F914" s="368">
        <f t="shared" si="43"/>
        <v>0</v>
      </c>
      <c r="G914" s="368">
        <f t="shared" si="44"/>
        <v>0</v>
      </c>
      <c r="H914" s="368">
        <f t="shared" si="45"/>
        <v>0</v>
      </c>
      <c r="I914" s="368">
        <f t="shared" si="46"/>
        <v>0</v>
      </c>
      <c r="J914" s="368">
        <f t="shared" si="47"/>
        <v>0</v>
      </c>
      <c r="K914" s="368">
        <f t="shared" si="48"/>
        <v>0</v>
      </c>
      <c r="L914" s="368">
        <f t="shared" si="49"/>
        <v>0</v>
      </c>
      <c r="M914" s="369">
        <f t="shared" si="50"/>
        <v>0</v>
      </c>
      <c r="N914" s="370">
        <f t="shared" si="51"/>
        <v>3</v>
      </c>
      <c r="O914" s="371"/>
      <c r="P914" s="372">
        <f t="shared" si="52"/>
        <v>3</v>
      </c>
      <c r="Q914" s="373">
        <f t="shared" si="53"/>
        <v>853</v>
      </c>
      <c r="R914" s="374">
        <v>0</v>
      </c>
      <c r="S914" s="119"/>
      <c r="T914" s="119"/>
      <c r="U914" s="113"/>
      <c r="V914" s="113"/>
      <c r="W914" s="117">
        <v>0</v>
      </c>
      <c r="X914" s="387"/>
      <c r="Y914" s="113"/>
      <c r="Z914" s="119"/>
      <c r="AA914" s="119"/>
      <c r="AB914" s="113"/>
      <c r="AC914" s="113">
        <v>0</v>
      </c>
      <c r="AD914" s="117">
        <v>0</v>
      </c>
      <c r="AE914" s="109">
        <v>0</v>
      </c>
      <c r="AF914" s="116"/>
      <c r="AG914" s="116"/>
      <c r="AH914" s="124">
        <v>0</v>
      </c>
      <c r="AI914" s="117">
        <v>0</v>
      </c>
      <c r="AJ914" s="375">
        <v>0</v>
      </c>
      <c r="AK914" s="383"/>
      <c r="AL914" s="113"/>
      <c r="AM914" s="117">
        <v>0</v>
      </c>
      <c r="AN914" s="375">
        <v>0</v>
      </c>
      <c r="AO914" s="374">
        <v>0</v>
      </c>
      <c r="AP914" s="391"/>
      <c r="AQ914" s="119"/>
      <c r="AR914" s="386">
        <v>0</v>
      </c>
      <c r="AS914" s="123">
        <v>0</v>
      </c>
      <c r="AT914" s="119"/>
      <c r="AU914" s="374"/>
      <c r="AV914" s="119"/>
      <c r="AW914" s="374"/>
      <c r="AX914" s="126"/>
      <c r="AY914" s="119">
        <v>3</v>
      </c>
      <c r="AZ914" s="113"/>
      <c r="BA914" s="113"/>
      <c r="BB914" s="394">
        <v>0</v>
      </c>
      <c r="BC914" s="394">
        <v>0</v>
      </c>
      <c r="BD914" s="394">
        <v>0</v>
      </c>
      <c r="BE914" s="378"/>
      <c r="BF914" s="440"/>
      <c r="BG914" s="440"/>
      <c r="BH914" s="116"/>
      <c r="BI914" s="386"/>
      <c r="BJ914" s="378"/>
      <c r="BK914" s="378"/>
      <c r="BL914" s="386"/>
      <c r="BM914" s="383">
        <v>0</v>
      </c>
      <c r="BN914" s="119"/>
      <c r="BO914" s="119"/>
    </row>
    <row r="915" spans="1:67" ht="24" customHeight="1" x14ac:dyDescent="0.3">
      <c r="A915" s="379" t="s">
        <v>5989</v>
      </c>
      <c r="B915" s="438" t="s">
        <v>5990</v>
      </c>
      <c r="C915" s="439" t="s">
        <v>326</v>
      </c>
      <c r="D915" s="367">
        <f t="shared" si="41"/>
        <v>0</v>
      </c>
      <c r="E915" s="368">
        <f t="shared" si="42"/>
        <v>0</v>
      </c>
      <c r="F915" s="368">
        <f t="shared" si="43"/>
        <v>0</v>
      </c>
      <c r="G915" s="368">
        <f t="shared" si="44"/>
        <v>0</v>
      </c>
      <c r="H915" s="368">
        <f t="shared" si="45"/>
        <v>0</v>
      </c>
      <c r="I915" s="368">
        <f t="shared" si="46"/>
        <v>0</v>
      </c>
      <c r="J915" s="368">
        <f t="shared" si="47"/>
        <v>0</v>
      </c>
      <c r="K915" s="368">
        <f t="shared" si="48"/>
        <v>0</v>
      </c>
      <c r="L915" s="368">
        <f t="shared" si="49"/>
        <v>0</v>
      </c>
      <c r="M915" s="369">
        <f t="shared" si="50"/>
        <v>0</v>
      </c>
      <c r="N915" s="370">
        <f t="shared" si="51"/>
        <v>0</v>
      </c>
      <c r="O915" s="371"/>
      <c r="P915" s="372">
        <f t="shared" si="52"/>
        <v>0</v>
      </c>
      <c r="Q915" s="373" t="str">
        <f t="shared" si="53"/>
        <v/>
      </c>
      <c r="R915" s="383">
        <v>0</v>
      </c>
      <c r="S915" s="119"/>
      <c r="T915" s="119"/>
      <c r="U915" s="113"/>
      <c r="V915" s="113"/>
      <c r="W915" s="117">
        <v>0</v>
      </c>
      <c r="X915" s="123"/>
      <c r="Y915" s="113"/>
      <c r="Z915" s="119"/>
      <c r="AA915" s="119"/>
      <c r="AB915" s="113"/>
      <c r="AC915" s="385">
        <v>0</v>
      </c>
      <c r="AD915" s="117">
        <v>0</v>
      </c>
      <c r="AE915" s="109">
        <v>0</v>
      </c>
      <c r="AF915" s="388"/>
      <c r="AG915" s="388"/>
      <c r="AH915" s="124">
        <v>0</v>
      </c>
      <c r="AI915" s="117">
        <v>0</v>
      </c>
      <c r="AJ915" s="375">
        <v>0</v>
      </c>
      <c r="AK915" s="374"/>
      <c r="AL915" s="113"/>
      <c r="AM915" s="386">
        <v>0</v>
      </c>
      <c r="AN915" s="390">
        <v>0</v>
      </c>
      <c r="AO915" s="374">
        <v>0</v>
      </c>
      <c r="AP915" s="376"/>
      <c r="AQ915" s="119"/>
      <c r="AR915" s="117">
        <v>0</v>
      </c>
      <c r="AS915" s="123">
        <v>0</v>
      </c>
      <c r="AT915" s="119"/>
      <c r="AU915" s="374"/>
      <c r="AV915" s="119"/>
      <c r="AW915" s="374"/>
      <c r="AX915" s="126"/>
      <c r="AY915" s="119"/>
      <c r="AZ915" s="113"/>
      <c r="BA915" s="113"/>
      <c r="BB915" s="377">
        <v>0</v>
      </c>
      <c r="BC915" s="377">
        <v>0</v>
      </c>
      <c r="BD915" s="377">
        <v>0</v>
      </c>
      <c r="BE915" s="393"/>
      <c r="BF915" s="444"/>
      <c r="BG915" s="444"/>
      <c r="BH915" s="388"/>
      <c r="BI915" s="117"/>
      <c r="BJ915" s="393"/>
      <c r="BK915" s="393"/>
      <c r="BL915" s="117"/>
      <c r="BM915" s="374">
        <v>0</v>
      </c>
      <c r="BN915" s="119"/>
      <c r="BO915" s="119"/>
    </row>
    <row r="916" spans="1:67" ht="24" customHeight="1" x14ac:dyDescent="0.3">
      <c r="A916" s="380" t="s">
        <v>4845</v>
      </c>
      <c r="B916" s="442" t="s">
        <v>4846</v>
      </c>
      <c r="C916" s="443" t="s">
        <v>4847</v>
      </c>
      <c r="D916" s="367">
        <f t="shared" si="41"/>
        <v>0</v>
      </c>
      <c r="E916" s="368">
        <f t="shared" si="42"/>
        <v>0</v>
      </c>
      <c r="F916" s="368">
        <f t="shared" si="43"/>
        <v>0</v>
      </c>
      <c r="G916" s="368">
        <f t="shared" si="44"/>
        <v>0</v>
      </c>
      <c r="H916" s="368">
        <f t="shared" si="45"/>
        <v>0</v>
      </c>
      <c r="I916" s="368">
        <f t="shared" si="46"/>
        <v>0</v>
      </c>
      <c r="J916" s="368">
        <f t="shared" si="47"/>
        <v>0</v>
      </c>
      <c r="K916" s="368">
        <f t="shared" si="48"/>
        <v>0</v>
      </c>
      <c r="L916" s="368">
        <f t="shared" si="49"/>
        <v>0</v>
      </c>
      <c r="M916" s="369">
        <f t="shared" si="50"/>
        <v>0</v>
      </c>
      <c r="N916" s="370">
        <f t="shared" si="51"/>
        <v>0</v>
      </c>
      <c r="O916" s="371"/>
      <c r="P916" s="372">
        <f t="shared" si="52"/>
        <v>0</v>
      </c>
      <c r="Q916" s="373" t="str">
        <f t="shared" si="53"/>
        <v/>
      </c>
      <c r="R916" s="374">
        <v>0</v>
      </c>
      <c r="S916" s="119"/>
      <c r="T916" s="119"/>
      <c r="U916" s="113"/>
      <c r="V916" s="113"/>
      <c r="W916" s="386">
        <v>0</v>
      </c>
      <c r="X916" s="387"/>
      <c r="Y916" s="113"/>
      <c r="Z916" s="119"/>
      <c r="AA916" s="119"/>
      <c r="AB916" s="113"/>
      <c r="AC916" s="113">
        <v>0</v>
      </c>
      <c r="AD916" s="117">
        <v>0</v>
      </c>
      <c r="AE916" s="109">
        <v>0</v>
      </c>
      <c r="AF916" s="116"/>
      <c r="AG916" s="116"/>
      <c r="AH916" s="124">
        <v>0</v>
      </c>
      <c r="AI916" s="117">
        <v>0</v>
      </c>
      <c r="AJ916" s="375">
        <v>0</v>
      </c>
      <c r="AK916" s="383"/>
      <c r="AL916" s="113"/>
      <c r="AM916" s="117">
        <v>0</v>
      </c>
      <c r="AN916" s="396">
        <v>0</v>
      </c>
      <c r="AO916" s="374">
        <v>0</v>
      </c>
      <c r="AP916" s="391"/>
      <c r="AQ916" s="119"/>
      <c r="AR916" s="117">
        <v>0</v>
      </c>
      <c r="AS916" s="123">
        <v>0</v>
      </c>
      <c r="AT916" s="119"/>
      <c r="AU916" s="374"/>
      <c r="AV916" s="119"/>
      <c r="AW916" s="374"/>
      <c r="AX916" s="126"/>
      <c r="AY916" s="119"/>
      <c r="AZ916" s="113"/>
      <c r="BA916" s="113"/>
      <c r="BB916" s="377">
        <v>0</v>
      </c>
      <c r="BC916" s="377">
        <v>0</v>
      </c>
      <c r="BD916" s="377">
        <v>0</v>
      </c>
      <c r="BE916" s="378"/>
      <c r="BF916" s="109"/>
      <c r="BG916" s="109"/>
      <c r="BH916" s="116"/>
      <c r="BI916" s="117"/>
      <c r="BJ916" s="378"/>
      <c r="BK916" s="378"/>
      <c r="BL916" s="117"/>
      <c r="BM916" s="374">
        <v>0</v>
      </c>
      <c r="BN916" s="119"/>
      <c r="BO916" s="119"/>
    </row>
    <row r="917" spans="1:67" ht="24" customHeight="1" x14ac:dyDescent="0.3">
      <c r="A917" s="379" t="s">
        <v>4848</v>
      </c>
      <c r="B917" s="365" t="s">
        <v>4235</v>
      </c>
      <c r="C917" s="366" t="s">
        <v>138</v>
      </c>
      <c r="D917" s="367">
        <f t="shared" si="41"/>
        <v>360</v>
      </c>
      <c r="E917" s="368">
        <f t="shared" si="42"/>
        <v>180</v>
      </c>
      <c r="F917" s="368">
        <f t="shared" si="43"/>
        <v>180</v>
      </c>
      <c r="G917" s="368">
        <f t="shared" si="44"/>
        <v>180</v>
      </c>
      <c r="H917" s="368">
        <f t="shared" si="45"/>
        <v>140</v>
      </c>
      <c r="I917" s="368">
        <f t="shared" si="46"/>
        <v>120</v>
      </c>
      <c r="J917" s="368">
        <f t="shared" si="47"/>
        <v>105</v>
      </c>
      <c r="K917" s="368">
        <f t="shared" si="48"/>
        <v>70</v>
      </c>
      <c r="L917" s="368">
        <f t="shared" si="49"/>
        <v>0</v>
      </c>
      <c r="M917" s="369">
        <f t="shared" si="50"/>
        <v>0</v>
      </c>
      <c r="N917" s="370">
        <f t="shared" si="51"/>
        <v>1335</v>
      </c>
      <c r="O917" s="371"/>
      <c r="P917" s="372">
        <f t="shared" si="52"/>
        <v>1335</v>
      </c>
      <c r="Q917" s="373">
        <f t="shared" si="53"/>
        <v>17</v>
      </c>
      <c r="R917" s="374">
        <v>0</v>
      </c>
      <c r="S917" s="119"/>
      <c r="T917" s="119"/>
      <c r="U917" s="113"/>
      <c r="V917" s="113"/>
      <c r="W917" s="386">
        <v>70</v>
      </c>
      <c r="X917" s="123"/>
      <c r="Y917" s="113"/>
      <c r="Z917" s="119"/>
      <c r="AA917" s="119"/>
      <c r="AB917" s="113"/>
      <c r="AC917" s="113">
        <v>0</v>
      </c>
      <c r="AD917" s="117">
        <v>0</v>
      </c>
      <c r="AE917" s="109">
        <v>0</v>
      </c>
      <c r="AF917" s="116"/>
      <c r="AG917" s="116"/>
      <c r="AH917" s="124">
        <v>360</v>
      </c>
      <c r="AI917" s="117">
        <v>180</v>
      </c>
      <c r="AJ917" s="375">
        <v>0</v>
      </c>
      <c r="AK917" s="374"/>
      <c r="AL917" s="113"/>
      <c r="AM917" s="386">
        <v>120</v>
      </c>
      <c r="AN917" s="390">
        <v>0</v>
      </c>
      <c r="AO917" s="374">
        <v>0</v>
      </c>
      <c r="AP917" s="376"/>
      <c r="AQ917" s="119"/>
      <c r="AR917" s="117">
        <v>180</v>
      </c>
      <c r="AS917" s="123">
        <v>180</v>
      </c>
      <c r="AT917" s="119"/>
      <c r="AU917" s="374"/>
      <c r="AV917" s="119"/>
      <c r="AW917" s="374"/>
      <c r="AX917" s="126"/>
      <c r="AY917" s="119"/>
      <c r="AZ917" s="113"/>
      <c r="BA917" s="113"/>
      <c r="BB917" s="377">
        <v>0</v>
      </c>
      <c r="BC917" s="377">
        <v>0</v>
      </c>
      <c r="BD917" s="377">
        <v>0</v>
      </c>
      <c r="BE917" s="378"/>
      <c r="BF917" s="109"/>
      <c r="BG917" s="109"/>
      <c r="BH917" s="116"/>
      <c r="BI917" s="117"/>
      <c r="BJ917" s="378">
        <v>105</v>
      </c>
      <c r="BK917" s="378">
        <v>140</v>
      </c>
      <c r="BL917" s="117"/>
      <c r="BM917" s="374">
        <v>0</v>
      </c>
      <c r="BN917" s="119"/>
      <c r="BO917" s="119"/>
    </row>
    <row r="918" spans="1:67" ht="24" customHeight="1" x14ac:dyDescent="0.3">
      <c r="A918" s="379" t="s">
        <v>4849</v>
      </c>
      <c r="B918" s="365" t="s">
        <v>4850</v>
      </c>
      <c r="C918" s="366" t="s">
        <v>2220</v>
      </c>
      <c r="D918" s="367">
        <f t="shared" si="41"/>
        <v>0</v>
      </c>
      <c r="E918" s="368">
        <f t="shared" si="42"/>
        <v>0</v>
      </c>
      <c r="F918" s="368">
        <f t="shared" si="43"/>
        <v>0</v>
      </c>
      <c r="G918" s="368">
        <f t="shared" si="44"/>
        <v>0</v>
      </c>
      <c r="H918" s="368">
        <f t="shared" si="45"/>
        <v>0</v>
      </c>
      <c r="I918" s="368">
        <f t="shared" si="46"/>
        <v>0</v>
      </c>
      <c r="J918" s="368">
        <f t="shared" si="47"/>
        <v>0</v>
      </c>
      <c r="K918" s="368">
        <f t="shared" si="48"/>
        <v>0</v>
      </c>
      <c r="L918" s="368">
        <f t="shared" si="49"/>
        <v>0</v>
      </c>
      <c r="M918" s="369">
        <f t="shared" si="50"/>
        <v>0</v>
      </c>
      <c r="N918" s="370">
        <f t="shared" si="51"/>
        <v>0</v>
      </c>
      <c r="O918" s="371"/>
      <c r="P918" s="372">
        <f t="shared" si="52"/>
        <v>0</v>
      </c>
      <c r="Q918" s="373" t="str">
        <f t="shared" si="53"/>
        <v/>
      </c>
      <c r="R918" s="374">
        <v>0</v>
      </c>
      <c r="S918" s="384"/>
      <c r="T918" s="384"/>
      <c r="U918" s="385"/>
      <c r="V918" s="385"/>
      <c r="W918" s="117">
        <v>0</v>
      </c>
      <c r="X918" s="387"/>
      <c r="Y918" s="385"/>
      <c r="Z918" s="384"/>
      <c r="AA918" s="384"/>
      <c r="AB918" s="385"/>
      <c r="AC918" s="385">
        <v>0</v>
      </c>
      <c r="AD918" s="117">
        <v>0</v>
      </c>
      <c r="AE918" s="109">
        <v>0</v>
      </c>
      <c r="AF918" s="116"/>
      <c r="AG918" s="116"/>
      <c r="AH918" s="389">
        <v>0</v>
      </c>
      <c r="AI918" s="117">
        <v>0</v>
      </c>
      <c r="AJ918" s="375">
        <v>0</v>
      </c>
      <c r="AK918" s="383"/>
      <c r="AL918" s="385"/>
      <c r="AM918" s="117">
        <v>0</v>
      </c>
      <c r="AN918" s="375">
        <v>0</v>
      </c>
      <c r="AO918" s="374">
        <v>0</v>
      </c>
      <c r="AP918" s="391"/>
      <c r="AQ918" s="384"/>
      <c r="AR918" s="117">
        <v>0</v>
      </c>
      <c r="AS918" s="123">
        <v>0</v>
      </c>
      <c r="AT918" s="384"/>
      <c r="AU918" s="374"/>
      <c r="AV918" s="384"/>
      <c r="AW918" s="374"/>
      <c r="AX918" s="126"/>
      <c r="AY918" s="384"/>
      <c r="AZ918" s="385"/>
      <c r="BA918" s="385"/>
      <c r="BB918" s="377">
        <v>0</v>
      </c>
      <c r="BC918" s="377">
        <v>0</v>
      </c>
      <c r="BD918" s="377">
        <v>0</v>
      </c>
      <c r="BE918" s="378"/>
      <c r="BF918" s="440"/>
      <c r="BG918" s="440"/>
      <c r="BH918" s="116"/>
      <c r="BI918" s="117"/>
      <c r="BJ918" s="378"/>
      <c r="BK918" s="378"/>
      <c r="BL918" s="117"/>
      <c r="BM918" s="374">
        <v>0</v>
      </c>
      <c r="BN918" s="384"/>
      <c r="BO918" s="384"/>
    </row>
    <row r="919" spans="1:67" ht="24" customHeight="1" x14ac:dyDescent="0.3">
      <c r="A919" s="379" t="s">
        <v>4851</v>
      </c>
      <c r="B919" s="365" t="s">
        <v>4852</v>
      </c>
      <c r="C919" s="366" t="s">
        <v>163</v>
      </c>
      <c r="D919" s="367">
        <f t="shared" si="41"/>
        <v>0</v>
      </c>
      <c r="E919" s="368">
        <f t="shared" si="42"/>
        <v>0</v>
      </c>
      <c r="F919" s="368">
        <f t="shared" si="43"/>
        <v>0</v>
      </c>
      <c r="G919" s="368">
        <f t="shared" si="44"/>
        <v>0</v>
      </c>
      <c r="H919" s="368">
        <f t="shared" si="45"/>
        <v>0</v>
      </c>
      <c r="I919" s="368">
        <f t="shared" si="46"/>
        <v>0</v>
      </c>
      <c r="J919" s="368">
        <f t="shared" si="47"/>
        <v>0</v>
      </c>
      <c r="K919" s="368">
        <f t="shared" si="48"/>
        <v>0</v>
      </c>
      <c r="L919" s="368">
        <f t="shared" si="49"/>
        <v>0</v>
      </c>
      <c r="M919" s="369">
        <f t="shared" si="50"/>
        <v>0</v>
      </c>
      <c r="N919" s="370">
        <f t="shared" si="51"/>
        <v>0</v>
      </c>
      <c r="O919" s="371"/>
      <c r="P919" s="372">
        <f t="shared" si="52"/>
        <v>0</v>
      </c>
      <c r="Q919" s="373" t="str">
        <f t="shared" si="53"/>
        <v/>
      </c>
      <c r="R919" s="374">
        <v>0</v>
      </c>
      <c r="S919" s="384"/>
      <c r="T919" s="384"/>
      <c r="U919" s="385"/>
      <c r="V919" s="385"/>
      <c r="W919" s="386">
        <v>0</v>
      </c>
      <c r="X919" s="123"/>
      <c r="Y919" s="385"/>
      <c r="Z919" s="384"/>
      <c r="AA919" s="384"/>
      <c r="AB919" s="385"/>
      <c r="AC919" s="385">
        <v>0</v>
      </c>
      <c r="AD919" s="117">
        <v>0</v>
      </c>
      <c r="AE919" s="109">
        <v>0</v>
      </c>
      <c r="AF919" s="116"/>
      <c r="AG919" s="116"/>
      <c r="AH919" s="389">
        <v>0</v>
      </c>
      <c r="AI919" s="117">
        <v>0</v>
      </c>
      <c r="AJ919" s="375">
        <v>0</v>
      </c>
      <c r="AK919" s="374"/>
      <c r="AL919" s="385"/>
      <c r="AM919" s="386">
        <v>0</v>
      </c>
      <c r="AN919" s="390">
        <v>0</v>
      </c>
      <c r="AO919" s="383">
        <v>0</v>
      </c>
      <c r="AP919" s="376"/>
      <c r="AQ919" s="384"/>
      <c r="AR919" s="117">
        <v>0</v>
      </c>
      <c r="AS919" s="123">
        <v>0</v>
      </c>
      <c r="AT919" s="384"/>
      <c r="AU919" s="383"/>
      <c r="AV919" s="384"/>
      <c r="AW919" s="383"/>
      <c r="AX919" s="126"/>
      <c r="AY919" s="384"/>
      <c r="AZ919" s="385"/>
      <c r="BA919" s="385"/>
      <c r="BB919" s="377">
        <v>0</v>
      </c>
      <c r="BC919" s="377">
        <v>0</v>
      </c>
      <c r="BD919" s="377">
        <v>0</v>
      </c>
      <c r="BE919" s="378"/>
      <c r="BF919" s="214"/>
      <c r="BG919" s="214"/>
      <c r="BH919" s="116"/>
      <c r="BI919" s="117"/>
      <c r="BJ919" s="378"/>
      <c r="BK919" s="378"/>
      <c r="BL919" s="117"/>
      <c r="BM919" s="374">
        <v>0</v>
      </c>
      <c r="BN919" s="384"/>
      <c r="BO919" s="384"/>
    </row>
    <row r="920" spans="1:67" ht="24" customHeight="1" x14ac:dyDescent="0.3">
      <c r="A920" s="379" t="s">
        <v>4854</v>
      </c>
      <c r="B920" s="438" t="s">
        <v>4855</v>
      </c>
      <c r="C920" s="439" t="s">
        <v>163</v>
      </c>
      <c r="D920" s="367">
        <f t="shared" si="41"/>
        <v>0</v>
      </c>
      <c r="E920" s="368">
        <f t="shared" si="42"/>
        <v>0</v>
      </c>
      <c r="F920" s="368">
        <f t="shared" si="43"/>
        <v>0</v>
      </c>
      <c r="G920" s="368">
        <f t="shared" si="44"/>
        <v>0</v>
      </c>
      <c r="H920" s="368">
        <f t="shared" si="45"/>
        <v>0</v>
      </c>
      <c r="I920" s="368">
        <f t="shared" si="46"/>
        <v>0</v>
      </c>
      <c r="J920" s="368">
        <f t="shared" si="47"/>
        <v>0</v>
      </c>
      <c r="K920" s="368">
        <f t="shared" si="48"/>
        <v>0</v>
      </c>
      <c r="L920" s="368">
        <f t="shared" si="49"/>
        <v>0</v>
      </c>
      <c r="M920" s="369">
        <f t="shared" si="50"/>
        <v>0</v>
      </c>
      <c r="N920" s="370">
        <f t="shared" si="51"/>
        <v>0</v>
      </c>
      <c r="O920" s="371"/>
      <c r="P920" s="372">
        <f t="shared" si="52"/>
        <v>0</v>
      </c>
      <c r="Q920" s="373" t="str">
        <f t="shared" si="53"/>
        <v/>
      </c>
      <c r="R920" s="374">
        <v>0</v>
      </c>
      <c r="S920" s="119"/>
      <c r="T920" s="119"/>
      <c r="U920" s="113"/>
      <c r="V920" s="113"/>
      <c r="W920" s="386">
        <v>0</v>
      </c>
      <c r="X920" s="123"/>
      <c r="Y920" s="113"/>
      <c r="Z920" s="119"/>
      <c r="AA920" s="119"/>
      <c r="AB920" s="113"/>
      <c r="AC920" s="113">
        <v>0</v>
      </c>
      <c r="AD920" s="117">
        <v>0</v>
      </c>
      <c r="AE920" s="109">
        <v>0</v>
      </c>
      <c r="AF920" s="388"/>
      <c r="AG920" s="388"/>
      <c r="AH920" s="124">
        <v>0</v>
      </c>
      <c r="AI920" s="117">
        <v>0</v>
      </c>
      <c r="AJ920" s="375">
        <v>0</v>
      </c>
      <c r="AK920" s="374"/>
      <c r="AL920" s="113"/>
      <c r="AM920" s="117">
        <v>0</v>
      </c>
      <c r="AN920" s="375">
        <v>0</v>
      </c>
      <c r="AO920" s="383">
        <v>0</v>
      </c>
      <c r="AP920" s="376"/>
      <c r="AQ920" s="119"/>
      <c r="AR920" s="386">
        <v>0</v>
      </c>
      <c r="AS920" s="123">
        <v>0</v>
      </c>
      <c r="AT920" s="119"/>
      <c r="AU920" s="383"/>
      <c r="AV920" s="119"/>
      <c r="AW920" s="383"/>
      <c r="AX920" s="126"/>
      <c r="AY920" s="119"/>
      <c r="AZ920" s="113"/>
      <c r="BA920" s="113"/>
      <c r="BB920" s="377">
        <v>0</v>
      </c>
      <c r="BC920" s="377">
        <v>0</v>
      </c>
      <c r="BD920" s="377">
        <v>0</v>
      </c>
      <c r="BE920" s="393"/>
      <c r="BF920" s="444"/>
      <c r="BG920" s="444"/>
      <c r="BH920" s="388"/>
      <c r="BI920" s="386"/>
      <c r="BJ920" s="393"/>
      <c r="BK920" s="393"/>
      <c r="BL920" s="386"/>
      <c r="BM920" s="383">
        <v>0</v>
      </c>
      <c r="BN920" s="119"/>
      <c r="BO920" s="119"/>
    </row>
    <row r="921" spans="1:67" ht="24" customHeight="1" x14ac:dyDescent="0.3">
      <c r="A921" s="380" t="s">
        <v>4856</v>
      </c>
      <c r="B921" s="381" t="s">
        <v>4857</v>
      </c>
      <c r="C921" s="382" t="s">
        <v>366</v>
      </c>
      <c r="D921" s="367">
        <f t="shared" si="41"/>
        <v>9</v>
      </c>
      <c r="E921" s="368">
        <f t="shared" si="42"/>
        <v>0</v>
      </c>
      <c r="F921" s="368">
        <f t="shared" si="43"/>
        <v>0</v>
      </c>
      <c r="G921" s="368">
        <f t="shared" si="44"/>
        <v>0</v>
      </c>
      <c r="H921" s="368">
        <f t="shared" si="45"/>
        <v>0</v>
      </c>
      <c r="I921" s="368">
        <f t="shared" si="46"/>
        <v>0</v>
      </c>
      <c r="J921" s="368">
        <f t="shared" si="47"/>
        <v>0</v>
      </c>
      <c r="K921" s="368">
        <f t="shared" si="48"/>
        <v>0</v>
      </c>
      <c r="L921" s="368">
        <f t="shared" si="49"/>
        <v>0</v>
      </c>
      <c r="M921" s="369">
        <f t="shared" si="50"/>
        <v>0</v>
      </c>
      <c r="N921" s="370">
        <f t="shared" si="51"/>
        <v>9</v>
      </c>
      <c r="O921" s="371"/>
      <c r="P921" s="372">
        <f t="shared" si="52"/>
        <v>9</v>
      </c>
      <c r="Q921" s="373">
        <f t="shared" si="53"/>
        <v>659</v>
      </c>
      <c r="R921" s="374">
        <v>0</v>
      </c>
      <c r="S921" s="384"/>
      <c r="T921" s="384"/>
      <c r="U921" s="385"/>
      <c r="V921" s="385"/>
      <c r="W921" s="117">
        <v>0</v>
      </c>
      <c r="X921" s="123"/>
      <c r="Y921" s="385"/>
      <c r="Z921" s="384"/>
      <c r="AA921" s="384"/>
      <c r="AB921" s="385"/>
      <c r="AC921" s="385">
        <v>0</v>
      </c>
      <c r="AD921" s="117">
        <v>0</v>
      </c>
      <c r="AE921" s="109">
        <v>0</v>
      </c>
      <c r="AF921" s="388"/>
      <c r="AG921" s="388"/>
      <c r="AH921" s="124">
        <v>0</v>
      </c>
      <c r="AI921" s="117">
        <v>0</v>
      </c>
      <c r="AJ921" s="375">
        <v>0</v>
      </c>
      <c r="AK921" s="374"/>
      <c r="AL921" s="385"/>
      <c r="AM921" s="117">
        <v>0</v>
      </c>
      <c r="AN921" s="375">
        <v>0</v>
      </c>
      <c r="AO921" s="374">
        <v>0</v>
      </c>
      <c r="AP921" s="376"/>
      <c r="AQ921" s="384"/>
      <c r="AR921" s="386">
        <v>0</v>
      </c>
      <c r="AS921" s="123">
        <v>0</v>
      </c>
      <c r="AT921" s="384"/>
      <c r="AU921" s="374"/>
      <c r="AV921" s="384"/>
      <c r="AW921" s="374"/>
      <c r="AX921" s="392"/>
      <c r="AY921" s="384">
        <v>9</v>
      </c>
      <c r="AZ921" s="385"/>
      <c r="BA921" s="385"/>
      <c r="BB921" s="377">
        <v>0</v>
      </c>
      <c r="BC921" s="377">
        <v>0</v>
      </c>
      <c r="BD921" s="377">
        <v>0</v>
      </c>
      <c r="BE921" s="393"/>
      <c r="BF921" s="440"/>
      <c r="BG921" s="440"/>
      <c r="BH921" s="388"/>
      <c r="BI921" s="386"/>
      <c r="BJ921" s="393"/>
      <c r="BK921" s="393"/>
      <c r="BL921" s="386"/>
      <c r="BM921" s="383">
        <v>0</v>
      </c>
      <c r="BN921" s="384"/>
      <c r="BO921" s="384"/>
    </row>
    <row r="922" spans="1:67" ht="24" customHeight="1" x14ac:dyDescent="0.3">
      <c r="A922" s="380" t="s">
        <v>4859</v>
      </c>
      <c r="B922" s="442" t="s">
        <v>4860</v>
      </c>
      <c r="C922" s="443" t="s">
        <v>405</v>
      </c>
      <c r="D922" s="367">
        <f t="shared" si="41"/>
        <v>0</v>
      </c>
      <c r="E922" s="368">
        <f t="shared" si="42"/>
        <v>0</v>
      </c>
      <c r="F922" s="368">
        <f t="shared" si="43"/>
        <v>0</v>
      </c>
      <c r="G922" s="368">
        <f t="shared" si="44"/>
        <v>0</v>
      </c>
      <c r="H922" s="368">
        <f t="shared" si="45"/>
        <v>0</v>
      </c>
      <c r="I922" s="368">
        <f t="shared" si="46"/>
        <v>0</v>
      </c>
      <c r="J922" s="368">
        <f t="shared" si="47"/>
        <v>0</v>
      </c>
      <c r="K922" s="368">
        <f t="shared" si="48"/>
        <v>0</v>
      </c>
      <c r="L922" s="368">
        <f t="shared" si="49"/>
        <v>0</v>
      </c>
      <c r="M922" s="369">
        <f t="shared" si="50"/>
        <v>0</v>
      </c>
      <c r="N922" s="370">
        <f t="shared" si="51"/>
        <v>0</v>
      </c>
      <c r="O922" s="371"/>
      <c r="P922" s="372">
        <f t="shared" si="52"/>
        <v>0</v>
      </c>
      <c r="Q922" s="373" t="str">
        <f t="shared" si="53"/>
        <v/>
      </c>
      <c r="R922" s="374">
        <v>0</v>
      </c>
      <c r="S922" s="119"/>
      <c r="T922" s="119"/>
      <c r="U922" s="113"/>
      <c r="V922" s="113"/>
      <c r="W922" s="386">
        <v>0</v>
      </c>
      <c r="X922" s="123"/>
      <c r="Y922" s="113"/>
      <c r="Z922" s="119"/>
      <c r="AA922" s="119"/>
      <c r="AB922" s="113"/>
      <c r="AC922" s="113">
        <v>0</v>
      </c>
      <c r="AD922" s="386">
        <v>0</v>
      </c>
      <c r="AE922" s="109">
        <v>0</v>
      </c>
      <c r="AF922" s="116"/>
      <c r="AG922" s="116"/>
      <c r="AH922" s="389">
        <v>0</v>
      </c>
      <c r="AI922" s="386">
        <v>0</v>
      </c>
      <c r="AJ922" s="396">
        <v>0</v>
      </c>
      <c r="AK922" s="374"/>
      <c r="AL922" s="113"/>
      <c r="AM922" s="117">
        <v>0</v>
      </c>
      <c r="AN922" s="375">
        <v>0</v>
      </c>
      <c r="AO922" s="374">
        <v>0</v>
      </c>
      <c r="AP922" s="376"/>
      <c r="AQ922" s="119"/>
      <c r="AR922" s="117">
        <v>0</v>
      </c>
      <c r="AS922" s="123">
        <v>0</v>
      </c>
      <c r="AT922" s="119"/>
      <c r="AU922" s="374"/>
      <c r="AV922" s="119"/>
      <c r="AW922" s="374"/>
      <c r="AX922" s="126"/>
      <c r="AY922" s="119"/>
      <c r="AZ922" s="113"/>
      <c r="BA922" s="113"/>
      <c r="BB922" s="377">
        <v>0</v>
      </c>
      <c r="BC922" s="377">
        <v>0</v>
      </c>
      <c r="BD922" s="377">
        <v>0</v>
      </c>
      <c r="BE922" s="378"/>
      <c r="BF922" s="444"/>
      <c r="BG922" s="444"/>
      <c r="BH922" s="116"/>
      <c r="BI922" s="117"/>
      <c r="BJ922" s="378"/>
      <c r="BK922" s="378"/>
      <c r="BL922" s="117"/>
      <c r="BM922" s="374">
        <v>0</v>
      </c>
      <c r="BN922" s="119"/>
      <c r="BO922" s="119"/>
    </row>
    <row r="923" spans="1:67" ht="24" customHeight="1" x14ac:dyDescent="0.3">
      <c r="A923" s="364" t="s">
        <v>4861</v>
      </c>
      <c r="B923" s="438" t="s">
        <v>4862</v>
      </c>
      <c r="C923" s="439" t="s">
        <v>3869</v>
      </c>
      <c r="D923" s="367">
        <f t="shared" si="41"/>
        <v>12</v>
      </c>
      <c r="E923" s="368">
        <f t="shared" si="42"/>
        <v>0</v>
      </c>
      <c r="F923" s="368">
        <f t="shared" si="43"/>
        <v>0</v>
      </c>
      <c r="G923" s="368">
        <f t="shared" si="44"/>
        <v>0</v>
      </c>
      <c r="H923" s="368">
        <f t="shared" si="45"/>
        <v>0</v>
      </c>
      <c r="I923" s="368">
        <f t="shared" si="46"/>
        <v>0</v>
      </c>
      <c r="J923" s="368">
        <f t="shared" si="47"/>
        <v>0</v>
      </c>
      <c r="K923" s="368">
        <f t="shared" si="48"/>
        <v>0</v>
      </c>
      <c r="L923" s="368">
        <f t="shared" si="49"/>
        <v>0</v>
      </c>
      <c r="M923" s="369">
        <f t="shared" si="50"/>
        <v>0</v>
      </c>
      <c r="N923" s="370">
        <f t="shared" si="51"/>
        <v>12</v>
      </c>
      <c r="O923" s="371"/>
      <c r="P923" s="372">
        <f t="shared" si="52"/>
        <v>12</v>
      </c>
      <c r="Q923" s="373">
        <f t="shared" si="53"/>
        <v>569</v>
      </c>
      <c r="R923" s="374">
        <v>0</v>
      </c>
      <c r="S923" s="384"/>
      <c r="T923" s="384"/>
      <c r="U923" s="385"/>
      <c r="V923" s="385"/>
      <c r="W923" s="117">
        <v>0</v>
      </c>
      <c r="X923" s="123"/>
      <c r="Y923" s="385"/>
      <c r="Z923" s="384"/>
      <c r="AA923" s="384"/>
      <c r="AB923" s="385">
        <v>12</v>
      </c>
      <c r="AC923" s="385">
        <v>0</v>
      </c>
      <c r="AD923" s="117">
        <v>0</v>
      </c>
      <c r="AE923" s="109">
        <v>0</v>
      </c>
      <c r="AF923" s="388"/>
      <c r="AG923" s="388"/>
      <c r="AH923" s="389">
        <v>0</v>
      </c>
      <c r="AI923" s="117">
        <v>0</v>
      </c>
      <c r="AJ923" s="375">
        <v>0</v>
      </c>
      <c r="AK923" s="374"/>
      <c r="AL923" s="385"/>
      <c r="AM923" s="117">
        <v>0</v>
      </c>
      <c r="AN923" s="375">
        <v>0</v>
      </c>
      <c r="AO923" s="383">
        <v>0</v>
      </c>
      <c r="AP923" s="376"/>
      <c r="AQ923" s="384"/>
      <c r="AR923" s="386">
        <v>0</v>
      </c>
      <c r="AS923" s="123">
        <v>0</v>
      </c>
      <c r="AT923" s="384"/>
      <c r="AU923" s="383"/>
      <c r="AV923" s="384"/>
      <c r="AW923" s="383"/>
      <c r="AX923" s="392"/>
      <c r="AY923" s="384"/>
      <c r="AZ923" s="385"/>
      <c r="BA923" s="385"/>
      <c r="BB923" s="377">
        <v>0</v>
      </c>
      <c r="BC923" s="377">
        <v>0</v>
      </c>
      <c r="BD923" s="377">
        <v>0</v>
      </c>
      <c r="BE923" s="393"/>
      <c r="BF923" s="109"/>
      <c r="BG923" s="109"/>
      <c r="BH923" s="388"/>
      <c r="BI923" s="386"/>
      <c r="BJ923" s="393"/>
      <c r="BK923" s="393"/>
      <c r="BL923" s="386"/>
      <c r="BM923" s="383">
        <v>0</v>
      </c>
      <c r="BN923" s="384"/>
      <c r="BO923" s="384"/>
    </row>
    <row r="924" spans="1:67" ht="24" customHeight="1" x14ac:dyDescent="0.3">
      <c r="A924" s="380" t="s">
        <v>4863</v>
      </c>
      <c r="B924" s="442" t="s">
        <v>4864</v>
      </c>
      <c r="C924" s="443" t="s">
        <v>1440</v>
      </c>
      <c r="D924" s="367">
        <f t="shared" si="41"/>
        <v>0</v>
      </c>
      <c r="E924" s="368">
        <f t="shared" si="42"/>
        <v>0</v>
      </c>
      <c r="F924" s="368">
        <f t="shared" si="43"/>
        <v>0</v>
      </c>
      <c r="G924" s="368">
        <f t="shared" si="44"/>
        <v>0</v>
      </c>
      <c r="H924" s="368">
        <f t="shared" si="45"/>
        <v>0</v>
      </c>
      <c r="I924" s="368">
        <f t="shared" si="46"/>
        <v>0</v>
      </c>
      <c r="J924" s="368">
        <f t="shared" si="47"/>
        <v>0</v>
      </c>
      <c r="K924" s="368">
        <f t="shared" si="48"/>
        <v>0</v>
      </c>
      <c r="L924" s="368">
        <f t="shared" si="49"/>
        <v>0</v>
      </c>
      <c r="M924" s="369">
        <f t="shared" si="50"/>
        <v>0</v>
      </c>
      <c r="N924" s="370">
        <f t="shared" si="51"/>
        <v>0</v>
      </c>
      <c r="O924" s="371"/>
      <c r="P924" s="372">
        <f t="shared" si="52"/>
        <v>0</v>
      </c>
      <c r="Q924" s="373" t="str">
        <f t="shared" si="53"/>
        <v/>
      </c>
      <c r="R924" s="383">
        <v>0</v>
      </c>
      <c r="S924" s="119"/>
      <c r="T924" s="119"/>
      <c r="U924" s="113"/>
      <c r="V924" s="113"/>
      <c r="W924" s="117">
        <v>0</v>
      </c>
      <c r="X924" s="123"/>
      <c r="Y924" s="113"/>
      <c r="Z924" s="119"/>
      <c r="AA924" s="119"/>
      <c r="AB924" s="113"/>
      <c r="AC924" s="113">
        <v>0</v>
      </c>
      <c r="AD924" s="386">
        <v>0</v>
      </c>
      <c r="AE924" s="440">
        <v>0</v>
      </c>
      <c r="AF924" s="116"/>
      <c r="AG924" s="116"/>
      <c r="AH924" s="124">
        <v>0</v>
      </c>
      <c r="AI924" s="386">
        <v>0</v>
      </c>
      <c r="AJ924" s="390">
        <v>0</v>
      </c>
      <c r="AK924" s="374"/>
      <c r="AL924" s="113"/>
      <c r="AM924" s="117">
        <v>0</v>
      </c>
      <c r="AN924" s="375">
        <v>0</v>
      </c>
      <c r="AO924" s="383">
        <v>0</v>
      </c>
      <c r="AP924" s="376"/>
      <c r="AQ924" s="119"/>
      <c r="AR924" s="386">
        <v>0</v>
      </c>
      <c r="AS924" s="387">
        <v>0</v>
      </c>
      <c r="AT924" s="119"/>
      <c r="AU924" s="383"/>
      <c r="AV924" s="119"/>
      <c r="AW924" s="383"/>
      <c r="AX924" s="392"/>
      <c r="AY924" s="119"/>
      <c r="AZ924" s="113"/>
      <c r="BA924" s="113"/>
      <c r="BB924" s="377">
        <v>0</v>
      </c>
      <c r="BC924" s="377">
        <v>0</v>
      </c>
      <c r="BD924" s="377">
        <v>0</v>
      </c>
      <c r="BE924" s="378"/>
      <c r="BF924" s="109"/>
      <c r="BG924" s="109"/>
      <c r="BH924" s="116"/>
      <c r="BI924" s="386"/>
      <c r="BJ924" s="378"/>
      <c r="BK924" s="378"/>
      <c r="BL924" s="386"/>
      <c r="BM924" s="374">
        <v>0</v>
      </c>
      <c r="BN924" s="119"/>
      <c r="BO924" s="119"/>
    </row>
    <row r="925" spans="1:67" ht="24" customHeight="1" x14ac:dyDescent="0.3">
      <c r="A925" s="364" t="s">
        <v>1513</v>
      </c>
      <c r="B925" s="365" t="s">
        <v>1514</v>
      </c>
      <c r="C925" s="366" t="s">
        <v>43</v>
      </c>
      <c r="D925" s="367">
        <f t="shared" si="41"/>
        <v>10</v>
      </c>
      <c r="E925" s="368">
        <f t="shared" si="42"/>
        <v>0</v>
      </c>
      <c r="F925" s="368">
        <f t="shared" si="43"/>
        <v>0</v>
      </c>
      <c r="G925" s="368">
        <f t="shared" si="44"/>
        <v>0</v>
      </c>
      <c r="H925" s="368">
        <f t="shared" si="45"/>
        <v>0</v>
      </c>
      <c r="I925" s="368">
        <f t="shared" si="46"/>
        <v>0</v>
      </c>
      <c r="J925" s="368">
        <f t="shared" si="47"/>
        <v>0</v>
      </c>
      <c r="K925" s="368">
        <f t="shared" si="48"/>
        <v>0</v>
      </c>
      <c r="L925" s="368">
        <f t="shared" si="49"/>
        <v>0</v>
      </c>
      <c r="M925" s="369">
        <f t="shared" si="50"/>
        <v>0</v>
      </c>
      <c r="N925" s="370">
        <f t="shared" si="51"/>
        <v>10</v>
      </c>
      <c r="O925" s="371"/>
      <c r="P925" s="372">
        <f t="shared" si="52"/>
        <v>10</v>
      </c>
      <c r="Q925" s="373">
        <f t="shared" si="53"/>
        <v>628</v>
      </c>
      <c r="R925" s="374">
        <v>0</v>
      </c>
      <c r="S925" s="119"/>
      <c r="T925" s="119"/>
      <c r="U925" s="113"/>
      <c r="V925" s="113"/>
      <c r="W925" s="117">
        <v>0</v>
      </c>
      <c r="X925" s="123"/>
      <c r="Y925" s="113"/>
      <c r="Z925" s="119"/>
      <c r="AA925" s="119"/>
      <c r="AB925" s="113"/>
      <c r="AC925" s="113">
        <v>10</v>
      </c>
      <c r="AD925" s="117">
        <v>0</v>
      </c>
      <c r="AE925" s="214">
        <v>0</v>
      </c>
      <c r="AF925" s="116"/>
      <c r="AG925" s="116"/>
      <c r="AH925" s="389">
        <v>0</v>
      </c>
      <c r="AI925" s="117">
        <v>0</v>
      </c>
      <c r="AJ925" s="375">
        <v>0</v>
      </c>
      <c r="AK925" s="374"/>
      <c r="AL925" s="113"/>
      <c r="AM925" s="117">
        <v>0</v>
      </c>
      <c r="AN925" s="375">
        <v>0</v>
      </c>
      <c r="AO925" s="374">
        <v>0</v>
      </c>
      <c r="AP925" s="376"/>
      <c r="AQ925" s="119"/>
      <c r="AR925" s="117">
        <v>0</v>
      </c>
      <c r="AS925" s="123">
        <v>0</v>
      </c>
      <c r="AT925" s="119"/>
      <c r="AU925" s="374"/>
      <c r="AV925" s="119"/>
      <c r="AW925" s="374"/>
      <c r="AX925" s="126"/>
      <c r="AY925" s="119"/>
      <c r="AZ925" s="113"/>
      <c r="BA925" s="113"/>
      <c r="BB925" s="441">
        <v>0</v>
      </c>
      <c r="BC925" s="441">
        <v>0</v>
      </c>
      <c r="BD925" s="441">
        <v>0</v>
      </c>
      <c r="BE925" s="378"/>
      <c r="BF925" s="109"/>
      <c r="BG925" s="109"/>
      <c r="BH925" s="116"/>
      <c r="BI925" s="117"/>
      <c r="BJ925" s="378"/>
      <c r="BK925" s="378"/>
      <c r="BL925" s="117"/>
      <c r="BM925" s="374">
        <v>0</v>
      </c>
      <c r="BN925" s="119"/>
      <c r="BO925" s="119"/>
    </row>
    <row r="926" spans="1:67" ht="24" customHeight="1" x14ac:dyDescent="0.3">
      <c r="A926" s="364" t="s">
        <v>4865</v>
      </c>
      <c r="B926" s="365" t="s">
        <v>4866</v>
      </c>
      <c r="C926" s="366" t="s">
        <v>43</v>
      </c>
      <c r="D926" s="367">
        <f t="shared" si="41"/>
        <v>0</v>
      </c>
      <c r="E926" s="368">
        <f t="shared" si="42"/>
        <v>0</v>
      </c>
      <c r="F926" s="368">
        <f t="shared" si="43"/>
        <v>0</v>
      </c>
      <c r="G926" s="368">
        <f t="shared" si="44"/>
        <v>0</v>
      </c>
      <c r="H926" s="368">
        <f t="shared" si="45"/>
        <v>0</v>
      </c>
      <c r="I926" s="368">
        <f t="shared" si="46"/>
        <v>0</v>
      </c>
      <c r="J926" s="368">
        <f t="shared" si="47"/>
        <v>0</v>
      </c>
      <c r="K926" s="368">
        <f t="shared" si="48"/>
        <v>0</v>
      </c>
      <c r="L926" s="368">
        <f t="shared" si="49"/>
        <v>0</v>
      </c>
      <c r="M926" s="369">
        <f t="shared" si="50"/>
        <v>0</v>
      </c>
      <c r="N926" s="370">
        <f t="shared" si="51"/>
        <v>0</v>
      </c>
      <c r="O926" s="371"/>
      <c r="P926" s="372">
        <f t="shared" si="52"/>
        <v>0</v>
      </c>
      <c r="Q926" s="373" t="str">
        <f t="shared" si="53"/>
        <v/>
      </c>
      <c r="R926" s="383">
        <v>0</v>
      </c>
      <c r="S926" s="119"/>
      <c r="T926" s="119"/>
      <c r="U926" s="113"/>
      <c r="V926" s="113"/>
      <c r="W926" s="117">
        <v>0</v>
      </c>
      <c r="X926" s="123"/>
      <c r="Y926" s="113"/>
      <c r="Z926" s="119"/>
      <c r="AA926" s="119"/>
      <c r="AB926" s="113"/>
      <c r="AC926" s="113">
        <v>0</v>
      </c>
      <c r="AD926" s="117">
        <v>0</v>
      </c>
      <c r="AE926" s="444">
        <v>0</v>
      </c>
      <c r="AF926" s="116"/>
      <c r="AG926" s="116"/>
      <c r="AH926" s="389">
        <v>0</v>
      </c>
      <c r="AI926" s="117">
        <v>0</v>
      </c>
      <c r="AJ926" s="375">
        <v>0</v>
      </c>
      <c r="AK926" s="374"/>
      <c r="AL926" s="113"/>
      <c r="AM926" s="117">
        <v>0</v>
      </c>
      <c r="AN926" s="375">
        <v>0</v>
      </c>
      <c r="AO926" s="383">
        <v>0</v>
      </c>
      <c r="AP926" s="376"/>
      <c r="AQ926" s="119"/>
      <c r="AR926" s="386">
        <v>0</v>
      </c>
      <c r="AS926" s="387">
        <v>0</v>
      </c>
      <c r="AT926" s="119"/>
      <c r="AU926" s="383"/>
      <c r="AV926" s="119"/>
      <c r="AW926" s="383"/>
      <c r="AX926" s="126"/>
      <c r="AY926" s="119"/>
      <c r="AZ926" s="113"/>
      <c r="BA926" s="113"/>
      <c r="BB926" s="394">
        <v>0</v>
      </c>
      <c r="BC926" s="394">
        <v>0</v>
      </c>
      <c r="BD926" s="394">
        <v>0</v>
      </c>
      <c r="BE926" s="378"/>
      <c r="BF926" s="109"/>
      <c r="BG926" s="109"/>
      <c r="BH926" s="116"/>
      <c r="BI926" s="386"/>
      <c r="BJ926" s="378"/>
      <c r="BK926" s="378"/>
      <c r="BL926" s="386"/>
      <c r="BM926" s="383">
        <v>0</v>
      </c>
      <c r="BN926" s="119"/>
      <c r="BO926" s="119"/>
    </row>
    <row r="927" spans="1:67" ht="24" customHeight="1" x14ac:dyDescent="0.3">
      <c r="A927" s="364">
        <v>880106</v>
      </c>
      <c r="B927" s="365" t="s">
        <v>4868</v>
      </c>
      <c r="C927" s="366" t="s">
        <v>834</v>
      </c>
      <c r="D927" s="367">
        <f t="shared" si="41"/>
        <v>0</v>
      </c>
      <c r="E927" s="368">
        <f t="shared" si="42"/>
        <v>0</v>
      </c>
      <c r="F927" s="368">
        <f t="shared" si="43"/>
        <v>0</v>
      </c>
      <c r="G927" s="368">
        <f t="shared" si="44"/>
        <v>0</v>
      </c>
      <c r="H927" s="368">
        <f t="shared" si="45"/>
        <v>0</v>
      </c>
      <c r="I927" s="368">
        <f t="shared" si="46"/>
        <v>0</v>
      </c>
      <c r="J927" s="368">
        <f t="shared" si="47"/>
        <v>0</v>
      </c>
      <c r="K927" s="368">
        <f t="shared" si="48"/>
        <v>0</v>
      </c>
      <c r="L927" s="368">
        <f t="shared" si="49"/>
        <v>0</v>
      </c>
      <c r="M927" s="369">
        <f t="shared" si="50"/>
        <v>0</v>
      </c>
      <c r="N927" s="370">
        <f t="shared" si="51"/>
        <v>0</v>
      </c>
      <c r="O927" s="371"/>
      <c r="P927" s="372">
        <f t="shared" si="52"/>
        <v>0</v>
      </c>
      <c r="Q927" s="373" t="str">
        <f t="shared" si="53"/>
        <v/>
      </c>
      <c r="R927" s="383">
        <v>0</v>
      </c>
      <c r="S927" s="119"/>
      <c r="T927" s="119"/>
      <c r="U927" s="113"/>
      <c r="V927" s="113"/>
      <c r="W927" s="117">
        <v>0</v>
      </c>
      <c r="X927" s="123"/>
      <c r="Y927" s="113"/>
      <c r="Z927" s="119"/>
      <c r="AA927" s="119"/>
      <c r="AB927" s="113"/>
      <c r="AC927" s="113">
        <v>0</v>
      </c>
      <c r="AD927" s="386">
        <v>0</v>
      </c>
      <c r="AE927" s="214">
        <v>0</v>
      </c>
      <c r="AF927" s="116"/>
      <c r="AG927" s="116"/>
      <c r="AH927" s="389">
        <v>0</v>
      </c>
      <c r="AI927" s="386">
        <v>0</v>
      </c>
      <c r="AJ927" s="390">
        <v>0</v>
      </c>
      <c r="AK927" s="374"/>
      <c r="AL927" s="113"/>
      <c r="AM927" s="117">
        <v>0</v>
      </c>
      <c r="AN927" s="375">
        <v>0</v>
      </c>
      <c r="AO927" s="383">
        <v>0</v>
      </c>
      <c r="AP927" s="376"/>
      <c r="AQ927" s="119"/>
      <c r="AR927" s="117">
        <v>0</v>
      </c>
      <c r="AS927" s="387">
        <v>0</v>
      </c>
      <c r="AT927" s="119"/>
      <c r="AU927" s="383"/>
      <c r="AV927" s="119"/>
      <c r="AW927" s="383"/>
      <c r="AX927" s="126"/>
      <c r="AY927" s="119"/>
      <c r="AZ927" s="113"/>
      <c r="BA927" s="113"/>
      <c r="BB927" s="445">
        <v>0</v>
      </c>
      <c r="BC927" s="445">
        <v>0</v>
      </c>
      <c r="BD927" s="445">
        <v>0</v>
      </c>
      <c r="BE927" s="378"/>
      <c r="BF927" s="109"/>
      <c r="BG927" s="109"/>
      <c r="BH927" s="116"/>
      <c r="BI927" s="117"/>
      <c r="BJ927" s="378"/>
      <c r="BK927" s="378"/>
      <c r="BL927" s="117"/>
      <c r="BM927" s="374">
        <v>0</v>
      </c>
      <c r="BN927" s="119"/>
      <c r="BO927" s="119"/>
    </row>
    <row r="928" spans="1:67" ht="24" customHeight="1" x14ac:dyDescent="0.3">
      <c r="A928" s="364" t="s">
        <v>4869</v>
      </c>
      <c r="B928" s="365" t="s">
        <v>4870</v>
      </c>
      <c r="C928" s="366" t="s">
        <v>53</v>
      </c>
      <c r="D928" s="367">
        <f t="shared" si="41"/>
        <v>0</v>
      </c>
      <c r="E928" s="368">
        <f t="shared" si="42"/>
        <v>0</v>
      </c>
      <c r="F928" s="368">
        <f t="shared" si="43"/>
        <v>0</v>
      </c>
      <c r="G928" s="368">
        <f t="shared" si="44"/>
        <v>0</v>
      </c>
      <c r="H928" s="368">
        <f t="shared" si="45"/>
        <v>0</v>
      </c>
      <c r="I928" s="368">
        <f t="shared" si="46"/>
        <v>0</v>
      </c>
      <c r="J928" s="368">
        <f t="shared" si="47"/>
        <v>0</v>
      </c>
      <c r="K928" s="368">
        <f t="shared" si="48"/>
        <v>0</v>
      </c>
      <c r="L928" s="368">
        <f t="shared" si="49"/>
        <v>0</v>
      </c>
      <c r="M928" s="369">
        <f t="shared" si="50"/>
        <v>0</v>
      </c>
      <c r="N928" s="370">
        <f t="shared" si="51"/>
        <v>0</v>
      </c>
      <c r="O928" s="371"/>
      <c r="P928" s="372">
        <f t="shared" si="52"/>
        <v>0</v>
      </c>
      <c r="Q928" s="373" t="str">
        <f t="shared" si="53"/>
        <v/>
      </c>
      <c r="R928" s="374">
        <v>0</v>
      </c>
      <c r="S928" s="119"/>
      <c r="T928" s="119"/>
      <c r="U928" s="113"/>
      <c r="V928" s="113"/>
      <c r="W928" s="117">
        <v>0</v>
      </c>
      <c r="X928" s="387"/>
      <c r="Y928" s="113"/>
      <c r="Z928" s="119"/>
      <c r="AA928" s="119"/>
      <c r="AB928" s="113"/>
      <c r="AC928" s="113">
        <v>0</v>
      </c>
      <c r="AD928" s="117">
        <v>0</v>
      </c>
      <c r="AE928" s="109">
        <v>0</v>
      </c>
      <c r="AF928" s="116"/>
      <c r="AG928" s="116"/>
      <c r="AH928" s="124">
        <v>0</v>
      </c>
      <c r="AI928" s="117">
        <v>0</v>
      </c>
      <c r="AJ928" s="375">
        <v>0</v>
      </c>
      <c r="AK928" s="383"/>
      <c r="AL928" s="113"/>
      <c r="AM928" s="386">
        <v>0</v>
      </c>
      <c r="AN928" s="396">
        <v>0</v>
      </c>
      <c r="AO928" s="383">
        <v>0</v>
      </c>
      <c r="AP928" s="391"/>
      <c r="AQ928" s="119"/>
      <c r="AR928" s="117">
        <v>0</v>
      </c>
      <c r="AS928" s="387">
        <v>0</v>
      </c>
      <c r="AT928" s="119"/>
      <c r="AU928" s="383"/>
      <c r="AV928" s="119"/>
      <c r="AW928" s="383"/>
      <c r="AX928" s="392"/>
      <c r="AY928" s="119"/>
      <c r="AZ928" s="113"/>
      <c r="BA928" s="113"/>
      <c r="BB928" s="394">
        <v>0</v>
      </c>
      <c r="BC928" s="394">
        <v>0</v>
      </c>
      <c r="BD928" s="394">
        <v>0</v>
      </c>
      <c r="BE928" s="378"/>
      <c r="BF928" s="109"/>
      <c r="BG928" s="109"/>
      <c r="BH928" s="116"/>
      <c r="BI928" s="117"/>
      <c r="BJ928" s="378"/>
      <c r="BK928" s="378"/>
      <c r="BL928" s="117"/>
      <c r="BM928" s="374">
        <v>0</v>
      </c>
      <c r="BN928" s="119"/>
      <c r="BO928" s="119"/>
    </row>
    <row r="929" spans="1:67" ht="24" customHeight="1" x14ac:dyDescent="0.3">
      <c r="A929" s="379" t="s">
        <v>1519</v>
      </c>
      <c r="B929" s="438" t="s">
        <v>1520</v>
      </c>
      <c r="C929" s="439" t="s">
        <v>269</v>
      </c>
      <c r="D929" s="367">
        <f t="shared" si="41"/>
        <v>11</v>
      </c>
      <c r="E929" s="368">
        <f t="shared" si="42"/>
        <v>5</v>
      </c>
      <c r="F929" s="368">
        <f t="shared" si="43"/>
        <v>5</v>
      </c>
      <c r="G929" s="368">
        <f t="shared" si="44"/>
        <v>0</v>
      </c>
      <c r="H929" s="368">
        <f t="shared" si="45"/>
        <v>0</v>
      </c>
      <c r="I929" s="368">
        <f t="shared" si="46"/>
        <v>0</v>
      </c>
      <c r="J929" s="368">
        <f t="shared" si="47"/>
        <v>0</v>
      </c>
      <c r="K929" s="368">
        <f t="shared" si="48"/>
        <v>0</v>
      </c>
      <c r="L929" s="368">
        <f t="shared" si="49"/>
        <v>0</v>
      </c>
      <c r="M929" s="369">
        <f t="shared" si="50"/>
        <v>0</v>
      </c>
      <c r="N929" s="446">
        <f t="shared" si="51"/>
        <v>21</v>
      </c>
      <c r="O929" s="371"/>
      <c r="P929" s="372">
        <f t="shared" si="52"/>
        <v>21</v>
      </c>
      <c r="Q929" s="373">
        <f t="shared" si="53"/>
        <v>401</v>
      </c>
      <c r="R929" s="374">
        <v>0</v>
      </c>
      <c r="S929" s="119"/>
      <c r="T929" s="119"/>
      <c r="U929" s="113"/>
      <c r="V929" s="113"/>
      <c r="W929" s="117">
        <v>0</v>
      </c>
      <c r="X929" s="123"/>
      <c r="Y929" s="113"/>
      <c r="Z929" s="119"/>
      <c r="AA929" s="119"/>
      <c r="AB929" s="113"/>
      <c r="AC929" s="113">
        <v>5</v>
      </c>
      <c r="AD929" s="117">
        <v>0</v>
      </c>
      <c r="AE929" s="214">
        <v>0</v>
      </c>
      <c r="AF929" s="388"/>
      <c r="AG929" s="388"/>
      <c r="AH929" s="389">
        <v>0</v>
      </c>
      <c r="AI929" s="117">
        <v>0</v>
      </c>
      <c r="AJ929" s="375">
        <v>5</v>
      </c>
      <c r="AK929" s="374"/>
      <c r="AL929" s="113"/>
      <c r="AM929" s="117">
        <v>0</v>
      </c>
      <c r="AN929" s="375">
        <v>0</v>
      </c>
      <c r="AO929" s="374">
        <v>0</v>
      </c>
      <c r="AP929" s="376"/>
      <c r="AQ929" s="119"/>
      <c r="AR929" s="117">
        <v>0</v>
      </c>
      <c r="AS929" s="123">
        <v>0</v>
      </c>
      <c r="AT929" s="119"/>
      <c r="AU929" s="374"/>
      <c r="AV929" s="119"/>
      <c r="AW929" s="374"/>
      <c r="AX929" s="126">
        <v>11</v>
      </c>
      <c r="AY929" s="119"/>
      <c r="AZ929" s="113"/>
      <c r="BA929" s="113"/>
      <c r="BB929" s="394">
        <v>0</v>
      </c>
      <c r="BC929" s="394">
        <v>0</v>
      </c>
      <c r="BD929" s="394">
        <v>0</v>
      </c>
      <c r="BE929" s="393"/>
      <c r="BF929" s="109"/>
      <c r="BG929" s="109"/>
      <c r="BH929" s="388"/>
      <c r="BI929" s="117"/>
      <c r="BJ929" s="393"/>
      <c r="BK929" s="393"/>
      <c r="BL929" s="117"/>
      <c r="BM929" s="383">
        <v>0</v>
      </c>
      <c r="BN929" s="119"/>
      <c r="BO929" s="119"/>
    </row>
    <row r="930" spans="1:67" ht="24" customHeight="1" x14ac:dyDescent="0.3">
      <c r="A930" s="380" t="s">
        <v>1526</v>
      </c>
      <c r="B930" s="442" t="s">
        <v>1528</v>
      </c>
      <c r="C930" s="443" t="s">
        <v>834</v>
      </c>
      <c r="D930" s="367">
        <f t="shared" si="41"/>
        <v>0</v>
      </c>
      <c r="E930" s="368">
        <f t="shared" si="42"/>
        <v>0</v>
      </c>
      <c r="F930" s="368">
        <f t="shared" si="43"/>
        <v>0</v>
      </c>
      <c r="G930" s="368">
        <f t="shared" si="44"/>
        <v>0</v>
      </c>
      <c r="H930" s="368">
        <f t="shared" si="45"/>
        <v>0</v>
      </c>
      <c r="I930" s="368">
        <f t="shared" si="46"/>
        <v>0</v>
      </c>
      <c r="J930" s="368">
        <f t="shared" si="47"/>
        <v>0</v>
      </c>
      <c r="K930" s="368">
        <f t="shared" si="48"/>
        <v>0</v>
      </c>
      <c r="L930" s="368">
        <f t="shared" si="49"/>
        <v>0</v>
      </c>
      <c r="M930" s="369">
        <f t="shared" si="50"/>
        <v>0</v>
      </c>
      <c r="N930" s="370">
        <f t="shared" si="51"/>
        <v>0</v>
      </c>
      <c r="O930" s="371"/>
      <c r="P930" s="372">
        <f t="shared" si="52"/>
        <v>0</v>
      </c>
      <c r="Q930" s="373" t="str">
        <f t="shared" si="53"/>
        <v/>
      </c>
      <c r="R930" s="374">
        <v>0</v>
      </c>
      <c r="S930" s="119"/>
      <c r="T930" s="119"/>
      <c r="U930" s="113"/>
      <c r="V930" s="113"/>
      <c r="W930" s="117">
        <v>0</v>
      </c>
      <c r="X930" s="387"/>
      <c r="Y930" s="113"/>
      <c r="Z930" s="119"/>
      <c r="AA930" s="119"/>
      <c r="AB930" s="113"/>
      <c r="AC930" s="385">
        <v>0</v>
      </c>
      <c r="AD930" s="117">
        <v>0</v>
      </c>
      <c r="AE930" s="109">
        <v>0</v>
      </c>
      <c r="AF930" s="116"/>
      <c r="AG930" s="116"/>
      <c r="AH930" s="124">
        <v>0</v>
      </c>
      <c r="AI930" s="117">
        <v>0</v>
      </c>
      <c r="AJ930" s="375">
        <v>0</v>
      </c>
      <c r="AK930" s="383"/>
      <c r="AL930" s="113"/>
      <c r="AM930" s="386">
        <v>0</v>
      </c>
      <c r="AN930" s="390">
        <v>0</v>
      </c>
      <c r="AO930" s="383">
        <v>0</v>
      </c>
      <c r="AP930" s="391"/>
      <c r="AQ930" s="119"/>
      <c r="AR930" s="117">
        <v>0</v>
      </c>
      <c r="AS930" s="387">
        <v>0</v>
      </c>
      <c r="AT930" s="119"/>
      <c r="AU930" s="383"/>
      <c r="AV930" s="119"/>
      <c r="AW930" s="383"/>
      <c r="AX930" s="126"/>
      <c r="AY930" s="119"/>
      <c r="AZ930" s="113"/>
      <c r="BA930" s="113"/>
      <c r="BB930" s="377">
        <v>0</v>
      </c>
      <c r="BC930" s="377">
        <v>0</v>
      </c>
      <c r="BD930" s="377">
        <v>0</v>
      </c>
      <c r="BE930" s="378"/>
      <c r="BF930" s="109"/>
      <c r="BG930" s="109"/>
      <c r="BH930" s="116"/>
      <c r="BI930" s="117"/>
      <c r="BJ930" s="378"/>
      <c r="BK930" s="378"/>
      <c r="BL930" s="117"/>
      <c r="BM930" s="374">
        <v>0</v>
      </c>
      <c r="BN930" s="119"/>
      <c r="BO930" s="119"/>
    </row>
    <row r="931" spans="1:67" ht="24" customHeight="1" x14ac:dyDescent="0.3">
      <c r="A931" s="364" t="s">
        <v>4873</v>
      </c>
      <c r="B931" s="365" t="s">
        <v>4874</v>
      </c>
      <c r="C931" s="366" t="s">
        <v>2185</v>
      </c>
      <c r="D931" s="367">
        <f t="shared" si="41"/>
        <v>11</v>
      </c>
      <c r="E931" s="368">
        <f t="shared" si="42"/>
        <v>0</v>
      </c>
      <c r="F931" s="368">
        <f t="shared" si="43"/>
        <v>0</v>
      </c>
      <c r="G931" s="368">
        <f t="shared" si="44"/>
        <v>0</v>
      </c>
      <c r="H931" s="368">
        <f t="shared" si="45"/>
        <v>0</v>
      </c>
      <c r="I931" s="368">
        <f t="shared" si="46"/>
        <v>0</v>
      </c>
      <c r="J931" s="368">
        <f t="shared" si="47"/>
        <v>0</v>
      </c>
      <c r="K931" s="368">
        <f t="shared" si="48"/>
        <v>0</v>
      </c>
      <c r="L931" s="368">
        <f t="shared" si="49"/>
        <v>0</v>
      </c>
      <c r="M931" s="369">
        <f t="shared" si="50"/>
        <v>0</v>
      </c>
      <c r="N931" s="370">
        <f t="shared" si="51"/>
        <v>11</v>
      </c>
      <c r="O931" s="371"/>
      <c r="P931" s="372">
        <f t="shared" si="52"/>
        <v>11</v>
      </c>
      <c r="Q931" s="373">
        <f t="shared" si="53"/>
        <v>608</v>
      </c>
      <c r="R931" s="383">
        <v>0</v>
      </c>
      <c r="S931" s="119"/>
      <c r="T931" s="119"/>
      <c r="U931" s="113"/>
      <c r="V931" s="113"/>
      <c r="W931" s="386">
        <v>0</v>
      </c>
      <c r="X931" s="387"/>
      <c r="Y931" s="113"/>
      <c r="Z931" s="119"/>
      <c r="AA931" s="119"/>
      <c r="AB931" s="113"/>
      <c r="AC931" s="113">
        <v>0</v>
      </c>
      <c r="AD931" s="117">
        <v>0</v>
      </c>
      <c r="AE931" s="109">
        <v>0</v>
      </c>
      <c r="AF931" s="116"/>
      <c r="AG931" s="116"/>
      <c r="AH931" s="124">
        <v>0</v>
      </c>
      <c r="AI931" s="117">
        <v>0</v>
      </c>
      <c r="AJ931" s="375">
        <v>0</v>
      </c>
      <c r="AK931" s="383"/>
      <c r="AL931" s="113"/>
      <c r="AM931" s="117">
        <v>0</v>
      </c>
      <c r="AN931" s="375">
        <v>0</v>
      </c>
      <c r="AO931" s="374">
        <v>0</v>
      </c>
      <c r="AP931" s="391"/>
      <c r="AQ931" s="119"/>
      <c r="AR931" s="117">
        <v>0</v>
      </c>
      <c r="AS931" s="123">
        <v>0</v>
      </c>
      <c r="AT931" s="119"/>
      <c r="AU931" s="374"/>
      <c r="AV931" s="119"/>
      <c r="AW931" s="374"/>
      <c r="AX931" s="126"/>
      <c r="AY931" s="119">
        <v>11</v>
      </c>
      <c r="AZ931" s="113"/>
      <c r="BA931" s="113"/>
      <c r="BB931" s="394">
        <v>0</v>
      </c>
      <c r="BC931" s="394">
        <v>0</v>
      </c>
      <c r="BD931" s="394">
        <v>0</v>
      </c>
      <c r="BE931" s="378"/>
      <c r="BF931" s="109"/>
      <c r="BG931" s="109"/>
      <c r="BH931" s="116"/>
      <c r="BI931" s="117"/>
      <c r="BJ931" s="378"/>
      <c r="BK931" s="378"/>
      <c r="BL931" s="117"/>
      <c r="BM931" s="383">
        <v>0</v>
      </c>
      <c r="BN931" s="119"/>
      <c r="BO931" s="119"/>
    </row>
    <row r="932" spans="1:67" ht="24" customHeight="1" x14ac:dyDescent="0.3">
      <c r="A932" s="364" t="s">
        <v>4877</v>
      </c>
      <c r="B932" s="438" t="s">
        <v>4236</v>
      </c>
      <c r="C932" s="439" t="s">
        <v>1565</v>
      </c>
      <c r="D932" s="367">
        <f t="shared" si="41"/>
        <v>0</v>
      </c>
      <c r="E932" s="368">
        <f t="shared" si="42"/>
        <v>0</v>
      </c>
      <c r="F932" s="368">
        <f t="shared" si="43"/>
        <v>0</v>
      </c>
      <c r="G932" s="368">
        <f t="shared" si="44"/>
        <v>0</v>
      </c>
      <c r="H932" s="368">
        <f t="shared" si="45"/>
        <v>0</v>
      </c>
      <c r="I932" s="368">
        <f t="shared" si="46"/>
        <v>0</v>
      </c>
      <c r="J932" s="368">
        <f t="shared" si="47"/>
        <v>0</v>
      </c>
      <c r="K932" s="368">
        <f t="shared" si="48"/>
        <v>0</v>
      </c>
      <c r="L932" s="368">
        <f t="shared" si="49"/>
        <v>0</v>
      </c>
      <c r="M932" s="369">
        <f t="shared" si="50"/>
        <v>0</v>
      </c>
      <c r="N932" s="446">
        <f t="shared" si="51"/>
        <v>0</v>
      </c>
      <c r="O932" s="371"/>
      <c r="P932" s="372">
        <f t="shared" si="52"/>
        <v>0</v>
      </c>
      <c r="Q932" s="373" t="str">
        <f t="shared" si="53"/>
        <v/>
      </c>
      <c r="R932" s="374">
        <v>0</v>
      </c>
      <c r="S932" s="384"/>
      <c r="T932" s="384"/>
      <c r="U932" s="385"/>
      <c r="V932" s="385"/>
      <c r="W932" s="386">
        <v>0</v>
      </c>
      <c r="X932" s="123"/>
      <c r="Y932" s="385"/>
      <c r="Z932" s="384"/>
      <c r="AA932" s="384"/>
      <c r="AB932" s="385"/>
      <c r="AC932" s="113">
        <v>0</v>
      </c>
      <c r="AD932" s="117">
        <v>0</v>
      </c>
      <c r="AE932" s="109">
        <v>0</v>
      </c>
      <c r="AF932" s="388"/>
      <c r="AG932" s="388"/>
      <c r="AH932" s="124">
        <v>0</v>
      </c>
      <c r="AI932" s="117">
        <v>0</v>
      </c>
      <c r="AJ932" s="396">
        <v>0</v>
      </c>
      <c r="AK932" s="374"/>
      <c r="AL932" s="385"/>
      <c r="AM932" s="117">
        <v>0</v>
      </c>
      <c r="AN932" s="375">
        <v>0</v>
      </c>
      <c r="AO932" s="374">
        <v>0</v>
      </c>
      <c r="AP932" s="376"/>
      <c r="AQ932" s="384"/>
      <c r="AR932" s="117">
        <v>0</v>
      </c>
      <c r="AS932" s="123">
        <v>0</v>
      </c>
      <c r="AT932" s="384"/>
      <c r="AU932" s="374"/>
      <c r="AV932" s="384"/>
      <c r="AW932" s="374"/>
      <c r="AX932" s="126"/>
      <c r="AY932" s="384"/>
      <c r="AZ932" s="385"/>
      <c r="BA932" s="385"/>
      <c r="BB932" s="377">
        <v>0</v>
      </c>
      <c r="BC932" s="377">
        <v>0</v>
      </c>
      <c r="BD932" s="377">
        <v>0</v>
      </c>
      <c r="BE932" s="393"/>
      <c r="BF932" s="440"/>
      <c r="BG932" s="440"/>
      <c r="BH932" s="388"/>
      <c r="BI932" s="117"/>
      <c r="BJ932" s="393"/>
      <c r="BK932" s="393"/>
      <c r="BL932" s="117"/>
      <c r="BM932" s="374">
        <v>0</v>
      </c>
      <c r="BN932" s="384"/>
      <c r="BO932" s="384"/>
    </row>
    <row r="933" spans="1:67" ht="24" customHeight="1" x14ac:dyDescent="0.3">
      <c r="A933" s="380" t="s">
        <v>4878</v>
      </c>
      <c r="B933" s="442" t="s">
        <v>4879</v>
      </c>
      <c r="C933" s="443" t="s">
        <v>696</v>
      </c>
      <c r="D933" s="367">
        <f t="shared" si="41"/>
        <v>31</v>
      </c>
      <c r="E933" s="368">
        <f t="shared" si="42"/>
        <v>1</v>
      </c>
      <c r="F933" s="368">
        <f t="shared" si="43"/>
        <v>0</v>
      </c>
      <c r="G933" s="368">
        <f t="shared" si="44"/>
        <v>0</v>
      </c>
      <c r="H933" s="368">
        <f t="shared" si="45"/>
        <v>0</v>
      </c>
      <c r="I933" s="368">
        <f t="shared" si="46"/>
        <v>0</v>
      </c>
      <c r="J933" s="368">
        <f t="shared" si="47"/>
        <v>0</v>
      </c>
      <c r="K933" s="368">
        <f t="shared" si="48"/>
        <v>0</v>
      </c>
      <c r="L933" s="368">
        <f t="shared" si="49"/>
        <v>0</v>
      </c>
      <c r="M933" s="369">
        <f t="shared" si="50"/>
        <v>0</v>
      </c>
      <c r="N933" s="370">
        <f t="shared" si="51"/>
        <v>32</v>
      </c>
      <c r="O933" s="371"/>
      <c r="P933" s="372">
        <f t="shared" si="52"/>
        <v>32</v>
      </c>
      <c r="Q933" s="373">
        <f t="shared" si="53"/>
        <v>300</v>
      </c>
      <c r="R933" s="374">
        <v>0</v>
      </c>
      <c r="S933" s="119"/>
      <c r="T933" s="119"/>
      <c r="U933" s="113"/>
      <c r="V933" s="113"/>
      <c r="W933" s="117">
        <v>0</v>
      </c>
      <c r="X933" s="387"/>
      <c r="Y933" s="113"/>
      <c r="Z933" s="119"/>
      <c r="AA933" s="119"/>
      <c r="AB933" s="113"/>
      <c r="AC933" s="113">
        <v>0</v>
      </c>
      <c r="AD933" s="117">
        <v>0</v>
      </c>
      <c r="AE933" s="109">
        <v>0</v>
      </c>
      <c r="AF933" s="116"/>
      <c r="AG933" s="116"/>
      <c r="AH933" s="124">
        <v>0</v>
      </c>
      <c r="AI933" s="117">
        <v>0</v>
      </c>
      <c r="AJ933" s="375">
        <v>0</v>
      </c>
      <c r="AK933" s="383"/>
      <c r="AL933" s="113"/>
      <c r="AM933" s="386">
        <v>0</v>
      </c>
      <c r="AN933" s="390">
        <v>0</v>
      </c>
      <c r="AO933" s="374">
        <v>0</v>
      </c>
      <c r="AP933" s="391"/>
      <c r="AQ933" s="119"/>
      <c r="AR933" s="117">
        <v>0</v>
      </c>
      <c r="AS933" s="387">
        <v>0</v>
      </c>
      <c r="AT933" s="119"/>
      <c r="AU933" s="374">
        <v>1</v>
      </c>
      <c r="AV933" s="119"/>
      <c r="AW933" s="374"/>
      <c r="AX933" s="126">
        <v>31</v>
      </c>
      <c r="AY933" s="119"/>
      <c r="AZ933" s="113"/>
      <c r="BA933" s="113"/>
      <c r="BB933" s="377">
        <v>0</v>
      </c>
      <c r="BC933" s="377">
        <v>0</v>
      </c>
      <c r="BD933" s="377">
        <v>0</v>
      </c>
      <c r="BE933" s="378"/>
      <c r="BF933" s="214"/>
      <c r="BG933" s="214"/>
      <c r="BH933" s="116"/>
      <c r="BI933" s="117"/>
      <c r="BJ933" s="378"/>
      <c r="BK933" s="378"/>
      <c r="BL933" s="117"/>
      <c r="BM933" s="374">
        <v>0</v>
      </c>
      <c r="BN933" s="119"/>
      <c r="BO933" s="119"/>
    </row>
    <row r="934" spans="1:67" ht="24" customHeight="1" x14ac:dyDescent="0.3">
      <c r="A934" s="364">
        <v>770205</v>
      </c>
      <c r="B934" s="365" t="s">
        <v>4881</v>
      </c>
      <c r="C934" s="366" t="s">
        <v>1841</v>
      </c>
      <c r="D934" s="367">
        <f t="shared" si="41"/>
        <v>0</v>
      </c>
      <c r="E934" s="368">
        <f t="shared" si="42"/>
        <v>0</v>
      </c>
      <c r="F934" s="368">
        <f t="shared" si="43"/>
        <v>0</v>
      </c>
      <c r="G934" s="368">
        <f t="shared" si="44"/>
        <v>0</v>
      </c>
      <c r="H934" s="368">
        <f t="shared" si="45"/>
        <v>0</v>
      </c>
      <c r="I934" s="368">
        <f t="shared" si="46"/>
        <v>0</v>
      </c>
      <c r="J934" s="368">
        <f t="shared" si="47"/>
        <v>0</v>
      </c>
      <c r="K934" s="368">
        <f t="shared" si="48"/>
        <v>0</v>
      </c>
      <c r="L934" s="368">
        <f t="shared" si="49"/>
        <v>0</v>
      </c>
      <c r="M934" s="369">
        <f t="shared" si="50"/>
        <v>0</v>
      </c>
      <c r="N934" s="370">
        <f t="shared" si="51"/>
        <v>0</v>
      </c>
      <c r="O934" s="371"/>
      <c r="P934" s="372">
        <f t="shared" si="52"/>
        <v>0</v>
      </c>
      <c r="Q934" s="373" t="str">
        <f t="shared" si="53"/>
        <v/>
      </c>
      <c r="R934" s="374">
        <v>0</v>
      </c>
      <c r="S934" s="384"/>
      <c r="T934" s="384"/>
      <c r="U934" s="385"/>
      <c r="V934" s="385"/>
      <c r="W934" s="386">
        <v>0</v>
      </c>
      <c r="X934" s="123"/>
      <c r="Y934" s="385"/>
      <c r="Z934" s="384"/>
      <c r="AA934" s="384"/>
      <c r="AB934" s="385"/>
      <c r="AC934" s="385">
        <v>0</v>
      </c>
      <c r="AD934" s="117">
        <v>0</v>
      </c>
      <c r="AE934" s="109">
        <v>0</v>
      </c>
      <c r="AF934" s="116"/>
      <c r="AG934" s="116"/>
      <c r="AH934" s="124">
        <v>0</v>
      </c>
      <c r="AI934" s="117">
        <v>0</v>
      </c>
      <c r="AJ934" s="375">
        <v>0</v>
      </c>
      <c r="AK934" s="374"/>
      <c r="AL934" s="385"/>
      <c r="AM934" s="117">
        <v>0</v>
      </c>
      <c r="AN934" s="375">
        <v>0</v>
      </c>
      <c r="AO934" s="374">
        <v>0</v>
      </c>
      <c r="AP934" s="376"/>
      <c r="AQ934" s="384"/>
      <c r="AR934" s="117">
        <v>0</v>
      </c>
      <c r="AS934" s="123">
        <v>0</v>
      </c>
      <c r="AT934" s="384"/>
      <c r="AU934" s="374"/>
      <c r="AV934" s="384"/>
      <c r="AW934" s="374"/>
      <c r="AX934" s="126"/>
      <c r="AY934" s="384"/>
      <c r="AZ934" s="385"/>
      <c r="BA934" s="385"/>
      <c r="BB934" s="377">
        <v>0</v>
      </c>
      <c r="BC934" s="377">
        <v>0</v>
      </c>
      <c r="BD934" s="377">
        <v>0</v>
      </c>
      <c r="BE934" s="378"/>
      <c r="BF934" s="444"/>
      <c r="BG934" s="444"/>
      <c r="BH934" s="116"/>
      <c r="BI934" s="117"/>
      <c r="BJ934" s="378"/>
      <c r="BK934" s="378"/>
      <c r="BL934" s="117"/>
      <c r="BM934" s="374">
        <v>0</v>
      </c>
      <c r="BN934" s="384"/>
      <c r="BO934" s="384"/>
    </row>
    <row r="935" spans="1:67" ht="24" customHeight="1" x14ac:dyDescent="0.3">
      <c r="A935" s="364" t="s">
        <v>4882</v>
      </c>
      <c r="B935" s="365" t="s">
        <v>4883</v>
      </c>
      <c r="C935" s="366" t="s">
        <v>242</v>
      </c>
      <c r="D935" s="367">
        <f t="shared" si="41"/>
        <v>0</v>
      </c>
      <c r="E935" s="368">
        <f t="shared" si="42"/>
        <v>0</v>
      </c>
      <c r="F935" s="368">
        <f t="shared" si="43"/>
        <v>0</v>
      </c>
      <c r="G935" s="368">
        <f t="shared" si="44"/>
        <v>0</v>
      </c>
      <c r="H935" s="368">
        <f t="shared" si="45"/>
        <v>0</v>
      </c>
      <c r="I935" s="368">
        <f t="shared" si="46"/>
        <v>0</v>
      </c>
      <c r="J935" s="368">
        <f t="shared" si="47"/>
        <v>0</v>
      </c>
      <c r="K935" s="368">
        <f t="shared" si="48"/>
        <v>0</v>
      </c>
      <c r="L935" s="368">
        <f t="shared" si="49"/>
        <v>0</v>
      </c>
      <c r="M935" s="369">
        <f t="shared" si="50"/>
        <v>0</v>
      </c>
      <c r="N935" s="370">
        <f t="shared" si="51"/>
        <v>0</v>
      </c>
      <c r="O935" s="371"/>
      <c r="P935" s="372">
        <f t="shared" si="52"/>
        <v>0</v>
      </c>
      <c r="Q935" s="373" t="str">
        <f t="shared" si="53"/>
        <v/>
      </c>
      <c r="R935" s="374">
        <v>0</v>
      </c>
      <c r="S935" s="384"/>
      <c r="T935" s="384"/>
      <c r="U935" s="385"/>
      <c r="V935" s="385"/>
      <c r="W935" s="117">
        <v>0</v>
      </c>
      <c r="X935" s="123"/>
      <c r="Y935" s="385"/>
      <c r="Z935" s="384"/>
      <c r="AA935" s="384"/>
      <c r="AB935" s="385"/>
      <c r="AC935" s="113">
        <v>0</v>
      </c>
      <c r="AD935" s="117">
        <v>0</v>
      </c>
      <c r="AE935" s="109">
        <v>0</v>
      </c>
      <c r="AF935" s="116"/>
      <c r="AG935" s="116"/>
      <c r="AH935" s="124">
        <v>0</v>
      </c>
      <c r="AI935" s="117">
        <v>0</v>
      </c>
      <c r="AJ935" s="375">
        <v>0</v>
      </c>
      <c r="AK935" s="374"/>
      <c r="AL935" s="385"/>
      <c r="AM935" s="117">
        <v>0</v>
      </c>
      <c r="AN935" s="375">
        <v>0</v>
      </c>
      <c r="AO935" s="374">
        <v>0</v>
      </c>
      <c r="AP935" s="376"/>
      <c r="AQ935" s="384"/>
      <c r="AR935" s="386">
        <v>0</v>
      </c>
      <c r="AS935" s="387">
        <v>0</v>
      </c>
      <c r="AT935" s="384"/>
      <c r="AU935" s="374"/>
      <c r="AV935" s="384"/>
      <c r="AW935" s="374"/>
      <c r="AX935" s="126"/>
      <c r="AY935" s="384"/>
      <c r="AZ935" s="385"/>
      <c r="BA935" s="385"/>
      <c r="BB935" s="377">
        <v>0</v>
      </c>
      <c r="BC935" s="377">
        <v>0</v>
      </c>
      <c r="BD935" s="377">
        <v>0</v>
      </c>
      <c r="BE935" s="378"/>
      <c r="BF935" s="440"/>
      <c r="BG935" s="440"/>
      <c r="BH935" s="116"/>
      <c r="BI935" s="386"/>
      <c r="BJ935" s="378"/>
      <c r="BK935" s="378"/>
      <c r="BL935" s="386"/>
      <c r="BM935" s="374">
        <v>0</v>
      </c>
      <c r="BN935" s="384"/>
      <c r="BO935" s="384"/>
    </row>
    <row r="936" spans="1:67" ht="24" customHeight="1" x14ac:dyDescent="0.3">
      <c r="A936" s="364" t="s">
        <v>4884</v>
      </c>
      <c r="B936" s="365" t="s">
        <v>4237</v>
      </c>
      <c r="C936" s="366" t="s">
        <v>139</v>
      </c>
      <c r="D936" s="367">
        <f t="shared" si="41"/>
        <v>0</v>
      </c>
      <c r="E936" s="368">
        <f t="shared" si="42"/>
        <v>0</v>
      </c>
      <c r="F936" s="368">
        <f t="shared" si="43"/>
        <v>0</v>
      </c>
      <c r="G936" s="368">
        <f t="shared" si="44"/>
        <v>0</v>
      </c>
      <c r="H936" s="368">
        <f t="shared" si="45"/>
        <v>0</v>
      </c>
      <c r="I936" s="368">
        <f t="shared" si="46"/>
        <v>0</v>
      </c>
      <c r="J936" s="368">
        <f t="shared" si="47"/>
        <v>0</v>
      </c>
      <c r="K936" s="368">
        <f t="shared" si="48"/>
        <v>0</v>
      </c>
      <c r="L936" s="368">
        <f t="shared" si="49"/>
        <v>0</v>
      </c>
      <c r="M936" s="369">
        <f t="shared" si="50"/>
        <v>0</v>
      </c>
      <c r="N936" s="370">
        <f t="shared" si="51"/>
        <v>0</v>
      </c>
      <c r="O936" s="371"/>
      <c r="P936" s="372">
        <f t="shared" si="52"/>
        <v>0</v>
      </c>
      <c r="Q936" s="373" t="str">
        <f t="shared" si="53"/>
        <v/>
      </c>
      <c r="R936" s="374">
        <v>0</v>
      </c>
      <c r="S936" s="119"/>
      <c r="T936" s="119"/>
      <c r="U936" s="113"/>
      <c r="V936" s="113"/>
      <c r="W936" s="117">
        <v>0</v>
      </c>
      <c r="X936" s="123"/>
      <c r="Y936" s="113"/>
      <c r="Z936" s="119"/>
      <c r="AA936" s="119"/>
      <c r="AB936" s="113"/>
      <c r="AC936" s="385">
        <v>0</v>
      </c>
      <c r="AD936" s="386">
        <v>0</v>
      </c>
      <c r="AE936" s="109">
        <v>0</v>
      </c>
      <c r="AF936" s="116"/>
      <c r="AG936" s="116"/>
      <c r="AH936" s="124">
        <v>0</v>
      </c>
      <c r="AI936" s="386">
        <v>0</v>
      </c>
      <c r="AJ936" s="396">
        <v>0</v>
      </c>
      <c r="AK936" s="374"/>
      <c r="AL936" s="113"/>
      <c r="AM936" s="117">
        <v>0</v>
      </c>
      <c r="AN936" s="375">
        <v>0</v>
      </c>
      <c r="AO936" s="374">
        <v>0</v>
      </c>
      <c r="AP936" s="376"/>
      <c r="AQ936" s="119"/>
      <c r="AR936" s="117">
        <v>0</v>
      </c>
      <c r="AS936" s="123">
        <v>0</v>
      </c>
      <c r="AT936" s="119"/>
      <c r="AU936" s="374"/>
      <c r="AV936" s="119"/>
      <c r="AW936" s="374"/>
      <c r="AX936" s="126"/>
      <c r="AY936" s="119"/>
      <c r="AZ936" s="113"/>
      <c r="BA936" s="113"/>
      <c r="BB936" s="377">
        <v>0</v>
      </c>
      <c r="BC936" s="377">
        <v>0</v>
      </c>
      <c r="BD936" s="377">
        <v>0</v>
      </c>
      <c r="BE936" s="378"/>
      <c r="BF936" s="444"/>
      <c r="BG936" s="444"/>
      <c r="BH936" s="116"/>
      <c r="BI936" s="117"/>
      <c r="BJ936" s="378"/>
      <c r="BK936" s="378"/>
      <c r="BL936" s="117"/>
      <c r="BM936" s="374">
        <v>0</v>
      </c>
      <c r="BN936" s="119"/>
      <c r="BO936" s="119"/>
    </row>
    <row r="937" spans="1:67" ht="24" customHeight="1" x14ac:dyDescent="0.3">
      <c r="A937" s="364" t="s">
        <v>4885</v>
      </c>
      <c r="B937" s="365" t="s">
        <v>4886</v>
      </c>
      <c r="C937" s="366" t="s">
        <v>163</v>
      </c>
      <c r="D937" s="367">
        <f t="shared" si="41"/>
        <v>0</v>
      </c>
      <c r="E937" s="368">
        <f t="shared" si="42"/>
        <v>0</v>
      </c>
      <c r="F937" s="368">
        <f t="shared" si="43"/>
        <v>0</v>
      </c>
      <c r="G937" s="368">
        <f t="shared" si="44"/>
        <v>0</v>
      </c>
      <c r="H937" s="368">
        <f t="shared" si="45"/>
        <v>0</v>
      </c>
      <c r="I937" s="368">
        <f t="shared" si="46"/>
        <v>0</v>
      </c>
      <c r="J937" s="368">
        <f t="shared" si="47"/>
        <v>0</v>
      </c>
      <c r="K937" s="368">
        <f t="shared" si="48"/>
        <v>0</v>
      </c>
      <c r="L937" s="368">
        <f t="shared" si="49"/>
        <v>0</v>
      </c>
      <c r="M937" s="369">
        <f t="shared" si="50"/>
        <v>0</v>
      </c>
      <c r="N937" s="370">
        <f t="shared" si="51"/>
        <v>0</v>
      </c>
      <c r="O937" s="371"/>
      <c r="P937" s="372">
        <f t="shared" si="52"/>
        <v>0</v>
      </c>
      <c r="Q937" s="373" t="str">
        <f t="shared" si="53"/>
        <v/>
      </c>
      <c r="R937" s="374">
        <v>0</v>
      </c>
      <c r="S937" s="384"/>
      <c r="T937" s="384"/>
      <c r="U937" s="385"/>
      <c r="V937" s="385"/>
      <c r="W937" s="117">
        <v>0</v>
      </c>
      <c r="X937" s="387"/>
      <c r="Y937" s="385"/>
      <c r="Z937" s="384"/>
      <c r="AA937" s="384"/>
      <c r="AB937" s="385"/>
      <c r="AC937" s="113">
        <v>0</v>
      </c>
      <c r="AD937" s="386">
        <v>0</v>
      </c>
      <c r="AE937" s="109">
        <v>0</v>
      </c>
      <c r="AF937" s="116"/>
      <c r="AG937" s="116"/>
      <c r="AH937" s="124">
        <v>0</v>
      </c>
      <c r="AI937" s="386">
        <v>0</v>
      </c>
      <c r="AJ937" s="396">
        <v>0</v>
      </c>
      <c r="AK937" s="383"/>
      <c r="AL937" s="385"/>
      <c r="AM937" s="117">
        <v>0</v>
      </c>
      <c r="AN937" s="375">
        <v>0</v>
      </c>
      <c r="AO937" s="374">
        <v>0</v>
      </c>
      <c r="AP937" s="391"/>
      <c r="AQ937" s="384"/>
      <c r="AR937" s="386">
        <v>0</v>
      </c>
      <c r="AS937" s="123">
        <v>0</v>
      </c>
      <c r="AT937" s="384"/>
      <c r="AU937" s="374"/>
      <c r="AV937" s="384"/>
      <c r="AW937" s="374"/>
      <c r="AX937" s="392"/>
      <c r="AY937" s="384"/>
      <c r="AZ937" s="385"/>
      <c r="BA937" s="385"/>
      <c r="BB937" s="377">
        <v>0</v>
      </c>
      <c r="BC937" s="377">
        <v>0</v>
      </c>
      <c r="BD937" s="377">
        <v>0</v>
      </c>
      <c r="BE937" s="378"/>
      <c r="BF937" s="440"/>
      <c r="BG937" s="440"/>
      <c r="BH937" s="116"/>
      <c r="BI937" s="386"/>
      <c r="BJ937" s="378"/>
      <c r="BK937" s="378"/>
      <c r="BL937" s="386"/>
      <c r="BM937" s="374">
        <v>0</v>
      </c>
      <c r="BN937" s="384"/>
      <c r="BO937" s="384"/>
    </row>
    <row r="938" spans="1:67" ht="24" customHeight="1" x14ac:dyDescent="0.3">
      <c r="A938" s="379" t="s">
        <v>1535</v>
      </c>
      <c r="B938" s="365" t="s">
        <v>1536</v>
      </c>
      <c r="C938" s="366" t="s">
        <v>1539</v>
      </c>
      <c r="D938" s="367">
        <f t="shared" si="41"/>
        <v>50</v>
      </c>
      <c r="E938" s="368">
        <f t="shared" si="42"/>
        <v>50</v>
      </c>
      <c r="F938" s="368">
        <f t="shared" si="43"/>
        <v>40</v>
      </c>
      <c r="G938" s="368">
        <f t="shared" si="44"/>
        <v>21</v>
      </c>
      <c r="H938" s="368">
        <f t="shared" si="45"/>
        <v>14</v>
      </c>
      <c r="I938" s="368">
        <f t="shared" si="46"/>
        <v>10</v>
      </c>
      <c r="J938" s="368">
        <f t="shared" si="47"/>
        <v>0</v>
      </c>
      <c r="K938" s="368">
        <f t="shared" si="48"/>
        <v>0</v>
      </c>
      <c r="L938" s="368">
        <f t="shared" si="49"/>
        <v>0</v>
      </c>
      <c r="M938" s="369">
        <f t="shared" si="50"/>
        <v>0</v>
      </c>
      <c r="N938" s="370">
        <f t="shared" si="51"/>
        <v>185</v>
      </c>
      <c r="O938" s="371"/>
      <c r="P938" s="372">
        <f t="shared" si="52"/>
        <v>185</v>
      </c>
      <c r="Q938" s="373">
        <f t="shared" si="53"/>
        <v>90</v>
      </c>
      <c r="R938" s="374">
        <v>0</v>
      </c>
      <c r="S938" s="119"/>
      <c r="T938" s="119"/>
      <c r="U938" s="113"/>
      <c r="V938" s="113"/>
      <c r="W938" s="117">
        <v>0</v>
      </c>
      <c r="X938" s="123"/>
      <c r="Y938" s="113"/>
      <c r="Z938" s="119"/>
      <c r="AA938" s="119"/>
      <c r="AB938" s="113">
        <v>14</v>
      </c>
      <c r="AC938" s="385">
        <v>0</v>
      </c>
      <c r="AD938" s="117">
        <v>0</v>
      </c>
      <c r="AE938" s="214">
        <v>0</v>
      </c>
      <c r="AF938" s="116"/>
      <c r="AG938" s="116"/>
      <c r="AH938" s="389">
        <v>0</v>
      </c>
      <c r="AI938" s="117">
        <v>0</v>
      </c>
      <c r="AJ938" s="375">
        <v>0</v>
      </c>
      <c r="AK938" s="374"/>
      <c r="AL938" s="113"/>
      <c r="AM938" s="117">
        <v>0</v>
      </c>
      <c r="AN938" s="396">
        <v>0</v>
      </c>
      <c r="AO938" s="374">
        <v>0</v>
      </c>
      <c r="AP938" s="376"/>
      <c r="AQ938" s="119"/>
      <c r="AR938" s="117">
        <v>0</v>
      </c>
      <c r="AS938" s="123">
        <v>0</v>
      </c>
      <c r="AT938" s="119"/>
      <c r="AU938" s="374"/>
      <c r="AV938" s="119"/>
      <c r="AW938" s="374"/>
      <c r="AX938" s="392">
        <v>21</v>
      </c>
      <c r="AY938" s="119"/>
      <c r="AZ938" s="113">
        <v>10</v>
      </c>
      <c r="BA938" s="113">
        <v>40</v>
      </c>
      <c r="BB938" s="377">
        <v>0</v>
      </c>
      <c r="BC938" s="377">
        <v>0</v>
      </c>
      <c r="BD938" s="377">
        <v>0</v>
      </c>
      <c r="BE938" s="378"/>
      <c r="BF938" s="444"/>
      <c r="BG938" s="444"/>
      <c r="BH938" s="116"/>
      <c r="BI938" s="117">
        <v>50</v>
      </c>
      <c r="BJ938" s="378"/>
      <c r="BK938" s="378"/>
      <c r="BL938" s="117">
        <v>50</v>
      </c>
      <c r="BM938" s="374">
        <v>0</v>
      </c>
      <c r="BN938" s="119"/>
      <c r="BO938" s="119"/>
    </row>
    <row r="939" spans="1:67" ht="24" customHeight="1" x14ac:dyDescent="0.3">
      <c r="A939" s="379" t="s">
        <v>1548</v>
      </c>
      <c r="B939" s="365" t="s">
        <v>1549</v>
      </c>
      <c r="C939" s="366" t="s">
        <v>163</v>
      </c>
      <c r="D939" s="367">
        <f t="shared" si="41"/>
        <v>0</v>
      </c>
      <c r="E939" s="368">
        <f t="shared" si="42"/>
        <v>0</v>
      </c>
      <c r="F939" s="368">
        <f t="shared" si="43"/>
        <v>0</v>
      </c>
      <c r="G939" s="368">
        <f t="shared" si="44"/>
        <v>0</v>
      </c>
      <c r="H939" s="368">
        <f t="shared" si="45"/>
        <v>0</v>
      </c>
      <c r="I939" s="368">
        <f t="shared" si="46"/>
        <v>0</v>
      </c>
      <c r="J939" s="368">
        <f t="shared" si="47"/>
        <v>0</v>
      </c>
      <c r="K939" s="368">
        <f t="shared" si="48"/>
        <v>0</v>
      </c>
      <c r="L939" s="368">
        <f t="shared" si="49"/>
        <v>0</v>
      </c>
      <c r="M939" s="369">
        <f t="shared" si="50"/>
        <v>0</v>
      </c>
      <c r="N939" s="370">
        <f t="shared" si="51"/>
        <v>0</v>
      </c>
      <c r="O939" s="371"/>
      <c r="P939" s="372">
        <f t="shared" si="52"/>
        <v>0</v>
      </c>
      <c r="Q939" s="373" t="str">
        <f t="shared" si="53"/>
        <v/>
      </c>
      <c r="R939" s="374">
        <v>0</v>
      </c>
      <c r="S939" s="119"/>
      <c r="T939" s="119"/>
      <c r="U939" s="113"/>
      <c r="V939" s="113"/>
      <c r="W939" s="117">
        <v>0</v>
      </c>
      <c r="X939" s="123"/>
      <c r="Y939" s="113"/>
      <c r="Z939" s="119"/>
      <c r="AA939" s="119"/>
      <c r="AB939" s="113"/>
      <c r="AC939" s="385">
        <v>0</v>
      </c>
      <c r="AD939" s="386">
        <v>0</v>
      </c>
      <c r="AE939" s="214">
        <v>0</v>
      </c>
      <c r="AF939" s="116"/>
      <c r="AG939" s="116"/>
      <c r="AH939" s="124">
        <v>0</v>
      </c>
      <c r="AI939" s="386">
        <v>0</v>
      </c>
      <c r="AJ939" s="396">
        <v>0</v>
      </c>
      <c r="AK939" s="374"/>
      <c r="AL939" s="113"/>
      <c r="AM939" s="117">
        <v>0</v>
      </c>
      <c r="AN939" s="375">
        <v>0</v>
      </c>
      <c r="AO939" s="374">
        <v>0</v>
      </c>
      <c r="AP939" s="376"/>
      <c r="AQ939" s="119"/>
      <c r="AR939" s="117">
        <v>0</v>
      </c>
      <c r="AS939" s="387">
        <v>0</v>
      </c>
      <c r="AT939" s="119"/>
      <c r="AU939" s="374"/>
      <c r="AV939" s="119"/>
      <c r="AW939" s="374"/>
      <c r="AX939" s="126"/>
      <c r="AY939" s="119"/>
      <c r="AZ939" s="113"/>
      <c r="BA939" s="113"/>
      <c r="BB939" s="377">
        <v>0</v>
      </c>
      <c r="BC939" s="377">
        <v>0</v>
      </c>
      <c r="BD939" s="377">
        <v>0</v>
      </c>
      <c r="BE939" s="378"/>
      <c r="BF939" s="109"/>
      <c r="BG939" s="109"/>
      <c r="BH939" s="116"/>
      <c r="BI939" s="117"/>
      <c r="BJ939" s="378"/>
      <c r="BK939" s="378"/>
      <c r="BL939" s="117"/>
      <c r="BM939" s="374">
        <v>0</v>
      </c>
      <c r="BN939" s="119"/>
      <c r="BO939" s="119"/>
    </row>
    <row r="940" spans="1:67" ht="24" customHeight="1" x14ac:dyDescent="0.3">
      <c r="A940" s="379" t="s">
        <v>4887</v>
      </c>
      <c r="B940" s="365" t="s">
        <v>4888</v>
      </c>
      <c r="C940" s="366" t="s">
        <v>6062</v>
      </c>
      <c r="D940" s="367">
        <f t="shared" si="41"/>
        <v>0</v>
      </c>
      <c r="E940" s="368">
        <f t="shared" si="42"/>
        <v>0</v>
      </c>
      <c r="F940" s="368">
        <f t="shared" si="43"/>
        <v>0</v>
      </c>
      <c r="G940" s="368">
        <f t="shared" si="44"/>
        <v>0</v>
      </c>
      <c r="H940" s="368">
        <f t="shared" si="45"/>
        <v>0</v>
      </c>
      <c r="I940" s="368">
        <f t="shared" si="46"/>
        <v>0</v>
      </c>
      <c r="J940" s="368">
        <f t="shared" si="47"/>
        <v>0</v>
      </c>
      <c r="K940" s="368">
        <f t="shared" si="48"/>
        <v>0</v>
      </c>
      <c r="L940" s="368">
        <f t="shared" si="49"/>
        <v>0</v>
      </c>
      <c r="M940" s="369">
        <f t="shared" si="50"/>
        <v>0</v>
      </c>
      <c r="N940" s="370">
        <f t="shared" si="51"/>
        <v>0</v>
      </c>
      <c r="O940" s="371"/>
      <c r="P940" s="372">
        <f t="shared" si="52"/>
        <v>0</v>
      </c>
      <c r="Q940" s="373" t="str">
        <f t="shared" si="53"/>
        <v/>
      </c>
      <c r="R940" s="383">
        <v>0</v>
      </c>
      <c r="S940" s="119"/>
      <c r="T940" s="119"/>
      <c r="U940" s="113"/>
      <c r="V940" s="113"/>
      <c r="W940" s="386">
        <v>0</v>
      </c>
      <c r="X940" s="123"/>
      <c r="Y940" s="113"/>
      <c r="Z940" s="119"/>
      <c r="AA940" s="119"/>
      <c r="AB940" s="113"/>
      <c r="AC940" s="113">
        <v>0</v>
      </c>
      <c r="AD940" s="117">
        <v>0</v>
      </c>
      <c r="AE940" s="109">
        <v>0</v>
      </c>
      <c r="AF940" s="116"/>
      <c r="AG940" s="116"/>
      <c r="AH940" s="389">
        <v>0</v>
      </c>
      <c r="AI940" s="117">
        <v>0</v>
      </c>
      <c r="AJ940" s="375">
        <v>0</v>
      </c>
      <c r="AK940" s="374"/>
      <c r="AL940" s="113"/>
      <c r="AM940" s="117">
        <v>0</v>
      </c>
      <c r="AN940" s="375">
        <v>0</v>
      </c>
      <c r="AO940" s="374">
        <v>0</v>
      </c>
      <c r="AP940" s="376"/>
      <c r="AQ940" s="119"/>
      <c r="AR940" s="386">
        <v>0</v>
      </c>
      <c r="AS940" s="387">
        <v>0</v>
      </c>
      <c r="AT940" s="119"/>
      <c r="AU940" s="374"/>
      <c r="AV940" s="119"/>
      <c r="AW940" s="374"/>
      <c r="AX940" s="392"/>
      <c r="AY940" s="119"/>
      <c r="AZ940" s="113"/>
      <c r="BA940" s="113"/>
      <c r="BB940" s="377">
        <v>0</v>
      </c>
      <c r="BC940" s="377">
        <v>0</v>
      </c>
      <c r="BD940" s="377">
        <v>0</v>
      </c>
      <c r="BE940" s="378"/>
      <c r="BF940" s="109"/>
      <c r="BG940" s="109"/>
      <c r="BH940" s="116"/>
      <c r="BI940" s="386"/>
      <c r="BJ940" s="378"/>
      <c r="BK940" s="378"/>
      <c r="BL940" s="386"/>
      <c r="BM940" s="374">
        <v>0</v>
      </c>
      <c r="BN940" s="119"/>
      <c r="BO940" s="119"/>
    </row>
    <row r="941" spans="1:67" ht="24" customHeight="1" x14ac:dyDescent="0.3">
      <c r="A941" s="379" t="s">
        <v>4889</v>
      </c>
      <c r="B941" s="365" t="s">
        <v>4890</v>
      </c>
      <c r="C941" s="366" t="s">
        <v>2428</v>
      </c>
      <c r="D941" s="367">
        <f t="shared" si="41"/>
        <v>0</v>
      </c>
      <c r="E941" s="368">
        <f t="shared" si="42"/>
        <v>0</v>
      </c>
      <c r="F941" s="368">
        <f t="shared" si="43"/>
        <v>0</v>
      </c>
      <c r="G941" s="368">
        <f t="shared" si="44"/>
        <v>0</v>
      </c>
      <c r="H941" s="368">
        <f t="shared" si="45"/>
        <v>0</v>
      </c>
      <c r="I941" s="368">
        <f t="shared" si="46"/>
        <v>0</v>
      </c>
      <c r="J941" s="368">
        <f t="shared" si="47"/>
        <v>0</v>
      </c>
      <c r="K941" s="368">
        <f t="shared" si="48"/>
        <v>0</v>
      </c>
      <c r="L941" s="368">
        <f t="shared" si="49"/>
        <v>0</v>
      </c>
      <c r="M941" s="369">
        <f t="shared" si="50"/>
        <v>0</v>
      </c>
      <c r="N941" s="370">
        <f t="shared" si="51"/>
        <v>0</v>
      </c>
      <c r="O941" s="371"/>
      <c r="P941" s="372">
        <f t="shared" si="52"/>
        <v>0</v>
      </c>
      <c r="Q941" s="373" t="str">
        <f t="shared" si="53"/>
        <v/>
      </c>
      <c r="R941" s="383">
        <v>0</v>
      </c>
      <c r="S941" s="119"/>
      <c r="T941" s="119"/>
      <c r="U941" s="113"/>
      <c r="V941" s="113"/>
      <c r="W941" s="386">
        <v>0</v>
      </c>
      <c r="X941" s="387"/>
      <c r="Y941" s="113"/>
      <c r="Z941" s="119"/>
      <c r="AA941" s="119"/>
      <c r="AB941" s="113"/>
      <c r="AC941" s="385">
        <v>0</v>
      </c>
      <c r="AD941" s="117">
        <v>0</v>
      </c>
      <c r="AE941" s="214">
        <v>0</v>
      </c>
      <c r="AF941" s="116"/>
      <c r="AG941" s="116"/>
      <c r="AH941" s="124">
        <v>0</v>
      </c>
      <c r="AI941" s="117">
        <v>0</v>
      </c>
      <c r="AJ941" s="396">
        <v>0</v>
      </c>
      <c r="AK941" s="383"/>
      <c r="AL941" s="113"/>
      <c r="AM941" s="117">
        <v>0</v>
      </c>
      <c r="AN941" s="375">
        <v>0</v>
      </c>
      <c r="AO941" s="383">
        <v>0</v>
      </c>
      <c r="AP941" s="391"/>
      <c r="AQ941" s="119"/>
      <c r="AR941" s="117">
        <v>0</v>
      </c>
      <c r="AS941" s="123">
        <v>0</v>
      </c>
      <c r="AT941" s="119"/>
      <c r="AU941" s="383"/>
      <c r="AV941" s="119"/>
      <c r="AW941" s="383"/>
      <c r="AX941" s="126"/>
      <c r="AY941" s="119"/>
      <c r="AZ941" s="113"/>
      <c r="BA941" s="113"/>
      <c r="BB941" s="377">
        <v>0</v>
      </c>
      <c r="BC941" s="377">
        <v>0</v>
      </c>
      <c r="BD941" s="377">
        <v>0</v>
      </c>
      <c r="BE941" s="378"/>
      <c r="BF941" s="109"/>
      <c r="BG941" s="109"/>
      <c r="BH941" s="116"/>
      <c r="BI941" s="117"/>
      <c r="BJ941" s="378"/>
      <c r="BK941" s="378"/>
      <c r="BL941" s="117"/>
      <c r="BM941" s="383">
        <v>0</v>
      </c>
      <c r="BN941" s="119"/>
      <c r="BO941" s="119"/>
    </row>
    <row r="942" spans="1:67" ht="24" customHeight="1" x14ac:dyDescent="0.3">
      <c r="A942" s="379" t="s">
        <v>4893</v>
      </c>
      <c r="B942" s="365" t="s">
        <v>4894</v>
      </c>
      <c r="C942" s="366" t="s">
        <v>4895</v>
      </c>
      <c r="D942" s="367">
        <f t="shared" si="41"/>
        <v>0</v>
      </c>
      <c r="E942" s="368">
        <f t="shared" si="42"/>
        <v>0</v>
      </c>
      <c r="F942" s="368">
        <f t="shared" si="43"/>
        <v>0</v>
      </c>
      <c r="G942" s="368">
        <f t="shared" si="44"/>
        <v>0</v>
      </c>
      <c r="H942" s="368">
        <f t="shared" si="45"/>
        <v>0</v>
      </c>
      <c r="I942" s="368">
        <f t="shared" si="46"/>
        <v>0</v>
      </c>
      <c r="J942" s="368">
        <f t="shared" si="47"/>
        <v>0</v>
      </c>
      <c r="K942" s="368">
        <f t="shared" si="48"/>
        <v>0</v>
      </c>
      <c r="L942" s="368">
        <f t="shared" si="49"/>
        <v>0</v>
      </c>
      <c r="M942" s="369">
        <f t="shared" si="50"/>
        <v>0</v>
      </c>
      <c r="N942" s="370">
        <f t="shared" si="51"/>
        <v>0</v>
      </c>
      <c r="O942" s="371"/>
      <c r="P942" s="372">
        <f t="shared" si="52"/>
        <v>0</v>
      </c>
      <c r="Q942" s="373" t="str">
        <f t="shared" si="53"/>
        <v/>
      </c>
      <c r="R942" s="374">
        <v>0</v>
      </c>
      <c r="S942" s="384"/>
      <c r="T942" s="384"/>
      <c r="U942" s="385"/>
      <c r="V942" s="385"/>
      <c r="W942" s="117">
        <v>0</v>
      </c>
      <c r="X942" s="387"/>
      <c r="Y942" s="385"/>
      <c r="Z942" s="384"/>
      <c r="AA942" s="384"/>
      <c r="AB942" s="385"/>
      <c r="AC942" s="113">
        <v>0</v>
      </c>
      <c r="AD942" s="117">
        <v>0</v>
      </c>
      <c r="AE942" s="109">
        <v>0</v>
      </c>
      <c r="AF942" s="116"/>
      <c r="AG942" s="116"/>
      <c r="AH942" s="124">
        <v>0</v>
      </c>
      <c r="AI942" s="117">
        <v>0</v>
      </c>
      <c r="AJ942" s="375">
        <v>0</v>
      </c>
      <c r="AK942" s="383"/>
      <c r="AL942" s="385"/>
      <c r="AM942" s="386">
        <v>0</v>
      </c>
      <c r="AN942" s="396">
        <v>0</v>
      </c>
      <c r="AO942" s="383">
        <v>0</v>
      </c>
      <c r="AP942" s="391"/>
      <c r="AQ942" s="384"/>
      <c r="AR942" s="117">
        <v>0</v>
      </c>
      <c r="AS942" s="387">
        <v>0</v>
      </c>
      <c r="AT942" s="384"/>
      <c r="AU942" s="383"/>
      <c r="AV942" s="384"/>
      <c r="AW942" s="383"/>
      <c r="AX942" s="126"/>
      <c r="AY942" s="384"/>
      <c r="AZ942" s="385"/>
      <c r="BA942" s="385"/>
      <c r="BB942" s="394">
        <v>0</v>
      </c>
      <c r="BC942" s="394">
        <v>0</v>
      </c>
      <c r="BD942" s="394">
        <v>0</v>
      </c>
      <c r="BE942" s="378"/>
      <c r="BF942" s="109"/>
      <c r="BG942" s="109"/>
      <c r="BH942" s="116"/>
      <c r="BI942" s="117"/>
      <c r="BJ942" s="378"/>
      <c r="BK942" s="378"/>
      <c r="BL942" s="117"/>
      <c r="BM942" s="374">
        <v>0</v>
      </c>
      <c r="BN942" s="384"/>
      <c r="BO942" s="384"/>
    </row>
    <row r="943" spans="1:67" ht="24" customHeight="1" x14ac:dyDescent="0.3">
      <c r="A943" s="379" t="s">
        <v>1555</v>
      </c>
      <c r="B943" s="365" t="s">
        <v>1556</v>
      </c>
      <c r="C943" s="366" t="s">
        <v>113</v>
      </c>
      <c r="D943" s="367">
        <f t="shared" si="41"/>
        <v>0</v>
      </c>
      <c r="E943" s="368">
        <f t="shared" si="42"/>
        <v>0</v>
      </c>
      <c r="F943" s="368">
        <f t="shared" si="43"/>
        <v>0</v>
      </c>
      <c r="G943" s="368">
        <f t="shared" si="44"/>
        <v>0</v>
      </c>
      <c r="H943" s="368">
        <f t="shared" si="45"/>
        <v>0</v>
      </c>
      <c r="I943" s="368">
        <f t="shared" si="46"/>
        <v>0</v>
      </c>
      <c r="J943" s="368">
        <f t="shared" si="47"/>
        <v>0</v>
      </c>
      <c r="K943" s="368">
        <f t="shared" si="48"/>
        <v>0</v>
      </c>
      <c r="L943" s="368">
        <f t="shared" si="49"/>
        <v>0</v>
      </c>
      <c r="M943" s="369">
        <f t="shared" si="50"/>
        <v>0</v>
      </c>
      <c r="N943" s="370">
        <f t="shared" si="51"/>
        <v>0</v>
      </c>
      <c r="O943" s="371"/>
      <c r="P943" s="372">
        <f t="shared" si="52"/>
        <v>0</v>
      </c>
      <c r="Q943" s="373" t="str">
        <f t="shared" si="53"/>
        <v/>
      </c>
      <c r="R943" s="383">
        <v>0</v>
      </c>
      <c r="S943" s="119"/>
      <c r="T943" s="119"/>
      <c r="U943" s="113"/>
      <c r="V943" s="113"/>
      <c r="W943" s="386">
        <v>0</v>
      </c>
      <c r="X943" s="123"/>
      <c r="Y943" s="113"/>
      <c r="Z943" s="119"/>
      <c r="AA943" s="119"/>
      <c r="AB943" s="113"/>
      <c r="AC943" s="113">
        <v>0</v>
      </c>
      <c r="AD943" s="386">
        <v>0</v>
      </c>
      <c r="AE943" s="109">
        <v>0</v>
      </c>
      <c r="AF943" s="116"/>
      <c r="AG943" s="116"/>
      <c r="AH943" s="389">
        <v>0</v>
      </c>
      <c r="AI943" s="386">
        <v>0</v>
      </c>
      <c r="AJ943" s="396">
        <v>0</v>
      </c>
      <c r="AK943" s="374"/>
      <c r="AL943" s="113"/>
      <c r="AM943" s="386">
        <v>0</v>
      </c>
      <c r="AN943" s="396">
        <v>0</v>
      </c>
      <c r="AO943" s="374">
        <v>0</v>
      </c>
      <c r="AP943" s="376"/>
      <c r="AQ943" s="119"/>
      <c r="AR943" s="117">
        <v>0</v>
      </c>
      <c r="AS943" s="123">
        <v>0</v>
      </c>
      <c r="AT943" s="119"/>
      <c r="AU943" s="374"/>
      <c r="AV943" s="119"/>
      <c r="AW943" s="374"/>
      <c r="AX943" s="126"/>
      <c r="AY943" s="119"/>
      <c r="AZ943" s="113"/>
      <c r="BA943" s="113"/>
      <c r="BB943" s="394">
        <v>0</v>
      </c>
      <c r="BC943" s="394">
        <v>0</v>
      </c>
      <c r="BD943" s="394">
        <v>0</v>
      </c>
      <c r="BE943" s="378"/>
      <c r="BF943" s="109"/>
      <c r="BG943" s="109"/>
      <c r="BH943" s="116"/>
      <c r="BI943" s="117"/>
      <c r="BJ943" s="378"/>
      <c r="BK943" s="378"/>
      <c r="BL943" s="117"/>
      <c r="BM943" s="383">
        <v>0</v>
      </c>
      <c r="BN943" s="119"/>
      <c r="BO943" s="119"/>
    </row>
    <row r="944" spans="1:67" ht="24" customHeight="1" x14ac:dyDescent="0.3">
      <c r="A944" s="364" t="s">
        <v>4898</v>
      </c>
      <c r="B944" s="365" t="s">
        <v>4899</v>
      </c>
      <c r="C944" s="366" t="s">
        <v>4114</v>
      </c>
      <c r="D944" s="367">
        <f t="shared" si="41"/>
        <v>0</v>
      </c>
      <c r="E944" s="368">
        <f t="shared" si="42"/>
        <v>0</v>
      </c>
      <c r="F944" s="368">
        <f t="shared" si="43"/>
        <v>0</v>
      </c>
      <c r="G944" s="368">
        <f t="shared" si="44"/>
        <v>0</v>
      </c>
      <c r="H944" s="368">
        <f t="shared" si="45"/>
        <v>0</v>
      </c>
      <c r="I944" s="368">
        <f t="shared" si="46"/>
        <v>0</v>
      </c>
      <c r="J944" s="368">
        <f t="shared" si="47"/>
        <v>0</v>
      </c>
      <c r="K944" s="368">
        <f t="shared" si="48"/>
        <v>0</v>
      </c>
      <c r="L944" s="368">
        <f t="shared" si="49"/>
        <v>0</v>
      </c>
      <c r="M944" s="369">
        <f t="shared" si="50"/>
        <v>0</v>
      </c>
      <c r="N944" s="370">
        <f t="shared" si="51"/>
        <v>0</v>
      </c>
      <c r="O944" s="371"/>
      <c r="P944" s="372">
        <f t="shared" si="52"/>
        <v>0</v>
      </c>
      <c r="Q944" s="373" t="str">
        <f t="shared" si="53"/>
        <v/>
      </c>
      <c r="R944" s="374">
        <v>0</v>
      </c>
      <c r="S944" s="119"/>
      <c r="T944" s="119"/>
      <c r="U944" s="113"/>
      <c r="V944" s="113"/>
      <c r="W944" s="386">
        <v>0</v>
      </c>
      <c r="X944" s="387"/>
      <c r="Y944" s="113"/>
      <c r="Z944" s="119"/>
      <c r="AA944" s="119"/>
      <c r="AB944" s="113"/>
      <c r="AC944" s="385">
        <v>0</v>
      </c>
      <c r="AD944" s="117">
        <v>0</v>
      </c>
      <c r="AE944" s="444">
        <v>0</v>
      </c>
      <c r="AF944" s="116"/>
      <c r="AG944" s="116"/>
      <c r="AH944" s="124">
        <v>0</v>
      </c>
      <c r="AI944" s="117">
        <v>0</v>
      </c>
      <c r="AJ944" s="396">
        <v>0</v>
      </c>
      <c r="AK944" s="383"/>
      <c r="AL944" s="113"/>
      <c r="AM944" s="117">
        <v>0</v>
      </c>
      <c r="AN944" s="375">
        <v>0</v>
      </c>
      <c r="AO944" s="383">
        <v>0</v>
      </c>
      <c r="AP944" s="391"/>
      <c r="AQ944" s="119"/>
      <c r="AR944" s="117">
        <v>0</v>
      </c>
      <c r="AS944" s="387">
        <v>0</v>
      </c>
      <c r="AT944" s="119"/>
      <c r="AU944" s="383"/>
      <c r="AV944" s="119"/>
      <c r="AW944" s="383"/>
      <c r="AX944" s="126"/>
      <c r="AY944" s="119"/>
      <c r="AZ944" s="113"/>
      <c r="BA944" s="113"/>
      <c r="BB944" s="377">
        <v>0</v>
      </c>
      <c r="BC944" s="377">
        <v>0</v>
      </c>
      <c r="BD944" s="377">
        <v>0</v>
      </c>
      <c r="BE944" s="378"/>
      <c r="BF944" s="109"/>
      <c r="BG944" s="109"/>
      <c r="BH944" s="116"/>
      <c r="BI944" s="117"/>
      <c r="BJ944" s="378"/>
      <c r="BK944" s="378"/>
      <c r="BL944" s="117"/>
      <c r="BM944" s="374">
        <v>0</v>
      </c>
      <c r="BN944" s="119"/>
      <c r="BO944" s="119"/>
    </row>
    <row r="945" spans="1:67" ht="24" customHeight="1" x14ac:dyDescent="0.3">
      <c r="A945" s="364" t="s">
        <v>4904</v>
      </c>
      <c r="B945" s="365" t="s">
        <v>4905</v>
      </c>
      <c r="C945" s="366" t="s">
        <v>2185</v>
      </c>
      <c r="D945" s="367">
        <f t="shared" si="41"/>
        <v>6</v>
      </c>
      <c r="E945" s="368">
        <f t="shared" si="42"/>
        <v>5</v>
      </c>
      <c r="F945" s="368">
        <f t="shared" si="43"/>
        <v>0</v>
      </c>
      <c r="G945" s="368">
        <f t="shared" si="44"/>
        <v>0</v>
      </c>
      <c r="H945" s="368">
        <f t="shared" si="45"/>
        <v>0</v>
      </c>
      <c r="I945" s="368">
        <f t="shared" si="46"/>
        <v>0</v>
      </c>
      <c r="J945" s="368">
        <f t="shared" si="47"/>
        <v>0</v>
      </c>
      <c r="K945" s="368">
        <f t="shared" si="48"/>
        <v>0</v>
      </c>
      <c r="L945" s="368">
        <f t="shared" si="49"/>
        <v>0</v>
      </c>
      <c r="M945" s="369">
        <f t="shared" si="50"/>
        <v>0</v>
      </c>
      <c r="N945" s="370">
        <f t="shared" si="51"/>
        <v>11</v>
      </c>
      <c r="O945" s="371"/>
      <c r="P945" s="372">
        <f t="shared" si="52"/>
        <v>11</v>
      </c>
      <c r="Q945" s="373">
        <f t="shared" si="53"/>
        <v>608</v>
      </c>
      <c r="R945" s="374">
        <v>0</v>
      </c>
      <c r="S945" s="119"/>
      <c r="T945" s="119"/>
      <c r="U945" s="113"/>
      <c r="V945" s="113"/>
      <c r="W945" s="117">
        <v>0</v>
      </c>
      <c r="X945" s="387"/>
      <c r="Y945" s="113"/>
      <c r="Z945" s="119"/>
      <c r="AA945" s="119"/>
      <c r="AB945" s="113"/>
      <c r="AC945" s="113">
        <v>6</v>
      </c>
      <c r="AD945" s="117">
        <v>0</v>
      </c>
      <c r="AE945" s="109">
        <v>0</v>
      </c>
      <c r="AF945" s="116"/>
      <c r="AG945" s="116"/>
      <c r="AH945" s="124">
        <v>0</v>
      </c>
      <c r="AI945" s="117">
        <v>0</v>
      </c>
      <c r="AJ945" s="375">
        <v>0</v>
      </c>
      <c r="AK945" s="383"/>
      <c r="AL945" s="113"/>
      <c r="AM945" s="386">
        <v>0</v>
      </c>
      <c r="AN945" s="396">
        <v>0</v>
      </c>
      <c r="AO945" s="383">
        <v>0</v>
      </c>
      <c r="AP945" s="391"/>
      <c r="AQ945" s="119"/>
      <c r="AR945" s="117">
        <v>0</v>
      </c>
      <c r="AS945" s="123">
        <v>0</v>
      </c>
      <c r="AT945" s="119"/>
      <c r="AU945" s="383"/>
      <c r="AV945" s="119"/>
      <c r="AW945" s="383"/>
      <c r="AX945" s="392"/>
      <c r="AY945" s="119">
        <v>5</v>
      </c>
      <c r="AZ945" s="113"/>
      <c r="BA945" s="113"/>
      <c r="BB945" s="394">
        <v>0</v>
      </c>
      <c r="BC945" s="394">
        <v>0</v>
      </c>
      <c r="BD945" s="394">
        <v>0</v>
      </c>
      <c r="BE945" s="378"/>
      <c r="BF945" s="109"/>
      <c r="BG945" s="109"/>
      <c r="BH945" s="116"/>
      <c r="BI945" s="117"/>
      <c r="BJ945" s="378"/>
      <c r="BK945" s="378"/>
      <c r="BL945" s="117"/>
      <c r="BM945" s="383">
        <v>0</v>
      </c>
      <c r="BN945" s="119"/>
      <c r="BO945" s="119"/>
    </row>
    <row r="946" spans="1:67" ht="24" customHeight="1" x14ac:dyDescent="0.3">
      <c r="A946" s="379" t="s">
        <v>4906</v>
      </c>
      <c r="B946" s="365" t="s">
        <v>4907</v>
      </c>
      <c r="C946" s="366" t="s">
        <v>4114</v>
      </c>
      <c r="D946" s="367">
        <f t="shared" si="41"/>
        <v>6</v>
      </c>
      <c r="E946" s="368">
        <f t="shared" si="42"/>
        <v>0</v>
      </c>
      <c r="F946" s="368">
        <f t="shared" si="43"/>
        <v>0</v>
      </c>
      <c r="G946" s="368">
        <f t="shared" si="44"/>
        <v>0</v>
      </c>
      <c r="H946" s="368">
        <f t="shared" si="45"/>
        <v>0</v>
      </c>
      <c r="I946" s="368">
        <f t="shared" si="46"/>
        <v>0</v>
      </c>
      <c r="J946" s="368">
        <f t="shared" si="47"/>
        <v>0</v>
      </c>
      <c r="K946" s="368">
        <f t="shared" si="48"/>
        <v>0</v>
      </c>
      <c r="L946" s="368">
        <f t="shared" si="49"/>
        <v>0</v>
      </c>
      <c r="M946" s="369">
        <f t="shared" si="50"/>
        <v>0</v>
      </c>
      <c r="N946" s="370">
        <f t="shared" si="51"/>
        <v>6</v>
      </c>
      <c r="O946" s="371"/>
      <c r="P946" s="372">
        <f t="shared" si="52"/>
        <v>6</v>
      </c>
      <c r="Q946" s="373">
        <f t="shared" si="53"/>
        <v>727</v>
      </c>
      <c r="R946" s="374">
        <v>0</v>
      </c>
      <c r="S946" s="119"/>
      <c r="T946" s="119"/>
      <c r="U946" s="113"/>
      <c r="V946" s="113"/>
      <c r="W946" s="386">
        <v>0</v>
      </c>
      <c r="X946" s="123"/>
      <c r="Y946" s="113"/>
      <c r="Z946" s="119"/>
      <c r="AA946" s="119"/>
      <c r="AB946" s="113"/>
      <c r="AC946" s="113">
        <v>0</v>
      </c>
      <c r="AD946" s="117">
        <v>0</v>
      </c>
      <c r="AE946" s="109">
        <v>0</v>
      </c>
      <c r="AF946" s="116"/>
      <c r="AG946" s="116"/>
      <c r="AH946" s="124">
        <v>0</v>
      </c>
      <c r="AI946" s="117">
        <v>0</v>
      </c>
      <c r="AJ946" s="375">
        <v>0</v>
      </c>
      <c r="AK946" s="374"/>
      <c r="AL946" s="113"/>
      <c r="AM946" s="117">
        <v>0</v>
      </c>
      <c r="AN946" s="375">
        <v>0</v>
      </c>
      <c r="AO946" s="383">
        <v>0</v>
      </c>
      <c r="AP946" s="376"/>
      <c r="AQ946" s="119"/>
      <c r="AR946" s="117">
        <v>0</v>
      </c>
      <c r="AS946" s="123">
        <v>0</v>
      </c>
      <c r="AT946" s="119"/>
      <c r="AU946" s="383"/>
      <c r="AV946" s="119"/>
      <c r="AW946" s="383"/>
      <c r="AX946" s="126">
        <v>6</v>
      </c>
      <c r="AY946" s="119"/>
      <c r="AZ946" s="113"/>
      <c r="BA946" s="113"/>
      <c r="BB946" s="377">
        <v>0</v>
      </c>
      <c r="BC946" s="377">
        <v>0</v>
      </c>
      <c r="BD946" s="377">
        <v>0</v>
      </c>
      <c r="BE946" s="378"/>
      <c r="BF946" s="440"/>
      <c r="BG946" s="440"/>
      <c r="BH946" s="116"/>
      <c r="BI946" s="117"/>
      <c r="BJ946" s="378"/>
      <c r="BK946" s="378"/>
      <c r="BL946" s="117"/>
      <c r="BM946" s="374">
        <v>0</v>
      </c>
      <c r="BN946" s="119"/>
      <c r="BO946" s="119"/>
    </row>
    <row r="947" spans="1:67" ht="24" customHeight="1" x14ac:dyDescent="0.3">
      <c r="A947" s="364">
        <v>9407070</v>
      </c>
      <c r="B947" s="365" t="s">
        <v>4910</v>
      </c>
      <c r="C947" s="366" t="s">
        <v>1031</v>
      </c>
      <c r="D947" s="367">
        <f t="shared" si="41"/>
        <v>5</v>
      </c>
      <c r="E947" s="368">
        <f t="shared" si="42"/>
        <v>0</v>
      </c>
      <c r="F947" s="368">
        <f t="shared" si="43"/>
        <v>0</v>
      </c>
      <c r="G947" s="368">
        <f t="shared" si="44"/>
        <v>0</v>
      </c>
      <c r="H947" s="368">
        <f t="shared" si="45"/>
        <v>0</v>
      </c>
      <c r="I947" s="368">
        <f t="shared" si="46"/>
        <v>0</v>
      </c>
      <c r="J947" s="368">
        <f t="shared" si="47"/>
        <v>0</v>
      </c>
      <c r="K947" s="368">
        <f t="shared" si="48"/>
        <v>0</v>
      </c>
      <c r="L947" s="368">
        <f t="shared" si="49"/>
        <v>0</v>
      </c>
      <c r="M947" s="369">
        <f t="shared" si="50"/>
        <v>0</v>
      </c>
      <c r="N947" s="370">
        <f t="shared" si="51"/>
        <v>5</v>
      </c>
      <c r="O947" s="371"/>
      <c r="P947" s="372">
        <f t="shared" si="52"/>
        <v>5</v>
      </c>
      <c r="Q947" s="373">
        <f t="shared" si="53"/>
        <v>781</v>
      </c>
      <c r="R947" s="374">
        <v>0</v>
      </c>
      <c r="S947" s="119"/>
      <c r="T947" s="119"/>
      <c r="U947" s="113"/>
      <c r="V947" s="113"/>
      <c r="W947" s="117">
        <v>0</v>
      </c>
      <c r="X947" s="387"/>
      <c r="Y947" s="113"/>
      <c r="Z947" s="119"/>
      <c r="AA947" s="119"/>
      <c r="AB947" s="113"/>
      <c r="AC947" s="113">
        <v>0</v>
      </c>
      <c r="AD947" s="386">
        <v>0</v>
      </c>
      <c r="AE947" s="214">
        <v>0</v>
      </c>
      <c r="AF947" s="116"/>
      <c r="AG947" s="116"/>
      <c r="AH947" s="124">
        <v>0</v>
      </c>
      <c r="AI947" s="386">
        <v>0</v>
      </c>
      <c r="AJ947" s="390">
        <v>0</v>
      </c>
      <c r="AK947" s="383"/>
      <c r="AL947" s="113"/>
      <c r="AM947" s="117">
        <v>0</v>
      </c>
      <c r="AN947" s="396">
        <v>0</v>
      </c>
      <c r="AO947" s="374">
        <v>0</v>
      </c>
      <c r="AP947" s="391"/>
      <c r="AQ947" s="119"/>
      <c r="AR947" s="117">
        <v>0</v>
      </c>
      <c r="AS947" s="387">
        <v>0</v>
      </c>
      <c r="AT947" s="119"/>
      <c r="AU947" s="374"/>
      <c r="AV947" s="119"/>
      <c r="AW947" s="374"/>
      <c r="AX947" s="392">
        <v>5</v>
      </c>
      <c r="AY947" s="119"/>
      <c r="AZ947" s="113"/>
      <c r="BA947" s="113"/>
      <c r="BB947" s="377">
        <v>0</v>
      </c>
      <c r="BC947" s="377">
        <v>0</v>
      </c>
      <c r="BD947" s="377">
        <v>0</v>
      </c>
      <c r="BE947" s="378"/>
      <c r="BF947" s="214"/>
      <c r="BG947" s="214"/>
      <c r="BH947" s="116"/>
      <c r="BI947" s="117"/>
      <c r="BJ947" s="378"/>
      <c r="BK947" s="378"/>
      <c r="BL947" s="117"/>
      <c r="BM947" s="383">
        <v>0</v>
      </c>
      <c r="BN947" s="119"/>
      <c r="BO947" s="119"/>
    </row>
    <row r="948" spans="1:67" ht="24" customHeight="1" x14ac:dyDescent="0.3">
      <c r="A948" s="364" t="s">
        <v>4911</v>
      </c>
      <c r="B948" s="365" t="s">
        <v>4912</v>
      </c>
      <c r="C948" s="366" t="s">
        <v>5333</v>
      </c>
      <c r="D948" s="367">
        <f t="shared" si="41"/>
        <v>28</v>
      </c>
      <c r="E948" s="368">
        <f t="shared" si="42"/>
        <v>10</v>
      </c>
      <c r="F948" s="368">
        <f t="shared" si="43"/>
        <v>0</v>
      </c>
      <c r="G948" s="368">
        <f t="shared" si="44"/>
        <v>0</v>
      </c>
      <c r="H948" s="368">
        <f t="shared" si="45"/>
        <v>0</v>
      </c>
      <c r="I948" s="368">
        <f t="shared" si="46"/>
        <v>0</v>
      </c>
      <c r="J948" s="368">
        <f t="shared" si="47"/>
        <v>0</v>
      </c>
      <c r="K948" s="368">
        <f t="shared" si="48"/>
        <v>0</v>
      </c>
      <c r="L948" s="368">
        <f t="shared" si="49"/>
        <v>0</v>
      </c>
      <c r="M948" s="369">
        <f t="shared" si="50"/>
        <v>0</v>
      </c>
      <c r="N948" s="370">
        <f t="shared" si="51"/>
        <v>38</v>
      </c>
      <c r="O948" s="371"/>
      <c r="P948" s="372">
        <f t="shared" si="52"/>
        <v>38</v>
      </c>
      <c r="Q948" s="373">
        <f t="shared" si="53"/>
        <v>254</v>
      </c>
      <c r="R948" s="383">
        <v>0</v>
      </c>
      <c r="S948" s="384"/>
      <c r="T948" s="384"/>
      <c r="U948" s="385"/>
      <c r="V948" s="385"/>
      <c r="W948" s="117">
        <v>0</v>
      </c>
      <c r="X948" s="123"/>
      <c r="Y948" s="385"/>
      <c r="Z948" s="384"/>
      <c r="AA948" s="384"/>
      <c r="AB948" s="385"/>
      <c r="AC948" s="113">
        <v>10</v>
      </c>
      <c r="AD948" s="117">
        <v>0</v>
      </c>
      <c r="AE948" s="109">
        <v>0</v>
      </c>
      <c r="AF948" s="116"/>
      <c r="AG948" s="116"/>
      <c r="AH948" s="124">
        <v>0</v>
      </c>
      <c r="AI948" s="117">
        <v>0</v>
      </c>
      <c r="AJ948" s="375">
        <v>0</v>
      </c>
      <c r="AK948" s="374"/>
      <c r="AL948" s="385"/>
      <c r="AM948" s="117">
        <v>0</v>
      </c>
      <c r="AN948" s="375">
        <v>0</v>
      </c>
      <c r="AO948" s="383">
        <v>0</v>
      </c>
      <c r="AP948" s="376"/>
      <c r="AQ948" s="384"/>
      <c r="AR948" s="117">
        <v>0</v>
      </c>
      <c r="AS948" s="123">
        <v>0</v>
      </c>
      <c r="AT948" s="384"/>
      <c r="AU948" s="383"/>
      <c r="AV948" s="384"/>
      <c r="AW948" s="383"/>
      <c r="AX948" s="126">
        <v>28</v>
      </c>
      <c r="AY948" s="384"/>
      <c r="AZ948" s="385"/>
      <c r="BA948" s="385"/>
      <c r="BB948" s="445">
        <v>0</v>
      </c>
      <c r="BC948" s="445">
        <v>0</v>
      </c>
      <c r="BD948" s="445">
        <v>0</v>
      </c>
      <c r="BE948" s="378"/>
      <c r="BF948" s="444"/>
      <c r="BG948" s="444"/>
      <c r="BH948" s="116"/>
      <c r="BI948" s="117"/>
      <c r="BJ948" s="378"/>
      <c r="BK948" s="378"/>
      <c r="BL948" s="117"/>
      <c r="BM948" s="374">
        <v>0</v>
      </c>
      <c r="BN948" s="384"/>
      <c r="BO948" s="384"/>
    </row>
    <row r="949" spans="1:67" ht="24" customHeight="1" x14ac:dyDescent="0.3">
      <c r="A949" s="379" t="s">
        <v>4913</v>
      </c>
      <c r="B949" s="365" t="s">
        <v>4914</v>
      </c>
      <c r="C949" s="366" t="s">
        <v>358</v>
      </c>
      <c r="D949" s="367">
        <f t="shared" si="41"/>
        <v>30</v>
      </c>
      <c r="E949" s="368">
        <f t="shared" si="42"/>
        <v>18</v>
      </c>
      <c r="F949" s="368">
        <f t="shared" si="43"/>
        <v>0</v>
      </c>
      <c r="G949" s="368">
        <f t="shared" si="44"/>
        <v>0</v>
      </c>
      <c r="H949" s="368">
        <f t="shared" si="45"/>
        <v>0</v>
      </c>
      <c r="I949" s="368">
        <f t="shared" si="46"/>
        <v>0</v>
      </c>
      <c r="J949" s="368">
        <f t="shared" si="47"/>
        <v>0</v>
      </c>
      <c r="K949" s="368">
        <f t="shared" si="48"/>
        <v>0</v>
      </c>
      <c r="L949" s="368">
        <f t="shared" si="49"/>
        <v>0</v>
      </c>
      <c r="M949" s="369">
        <f t="shared" si="50"/>
        <v>0</v>
      </c>
      <c r="N949" s="370">
        <f t="shared" si="51"/>
        <v>48</v>
      </c>
      <c r="O949" s="371"/>
      <c r="P949" s="372">
        <f t="shared" si="52"/>
        <v>48</v>
      </c>
      <c r="Q949" s="373">
        <f t="shared" si="53"/>
        <v>215</v>
      </c>
      <c r="R949" s="374">
        <v>0</v>
      </c>
      <c r="S949" s="384"/>
      <c r="T949" s="384"/>
      <c r="U949" s="385"/>
      <c r="V949" s="385"/>
      <c r="W949" s="117">
        <v>0</v>
      </c>
      <c r="X949" s="387"/>
      <c r="Y949" s="385"/>
      <c r="Z949" s="384"/>
      <c r="AA949" s="384"/>
      <c r="AB949" s="385">
        <v>18</v>
      </c>
      <c r="AC949" s="113">
        <v>0</v>
      </c>
      <c r="AD949" s="117">
        <v>0</v>
      </c>
      <c r="AE949" s="109">
        <v>0</v>
      </c>
      <c r="AF949" s="116"/>
      <c r="AG949" s="116"/>
      <c r="AH949" s="124">
        <v>0</v>
      </c>
      <c r="AI949" s="117">
        <v>0</v>
      </c>
      <c r="AJ949" s="375">
        <v>0</v>
      </c>
      <c r="AK949" s="383"/>
      <c r="AL949" s="385"/>
      <c r="AM949" s="386">
        <v>0</v>
      </c>
      <c r="AN949" s="396">
        <v>0</v>
      </c>
      <c r="AO949" s="374">
        <v>0</v>
      </c>
      <c r="AP949" s="391"/>
      <c r="AQ949" s="384"/>
      <c r="AR949" s="386">
        <v>0</v>
      </c>
      <c r="AS949" s="387">
        <v>0</v>
      </c>
      <c r="AT949" s="384"/>
      <c r="AU949" s="374"/>
      <c r="AV949" s="384"/>
      <c r="AW949" s="374"/>
      <c r="AX949" s="126">
        <v>30</v>
      </c>
      <c r="AY949" s="384"/>
      <c r="AZ949" s="385"/>
      <c r="BA949" s="385"/>
      <c r="BB949" s="377">
        <v>0</v>
      </c>
      <c r="BC949" s="377">
        <v>0</v>
      </c>
      <c r="BD949" s="377">
        <v>0</v>
      </c>
      <c r="BE949" s="378"/>
      <c r="BF949" s="440"/>
      <c r="BG949" s="440"/>
      <c r="BH949" s="116"/>
      <c r="BI949" s="386"/>
      <c r="BJ949" s="378"/>
      <c r="BK949" s="378"/>
      <c r="BL949" s="386"/>
      <c r="BM949" s="374">
        <v>0</v>
      </c>
      <c r="BN949" s="384"/>
      <c r="BO949" s="384"/>
    </row>
    <row r="950" spans="1:67" ht="24" customHeight="1" x14ac:dyDescent="0.3">
      <c r="A950" s="364" t="s">
        <v>4915</v>
      </c>
      <c r="B950" s="365" t="s">
        <v>4916</v>
      </c>
      <c r="C950" s="366" t="s">
        <v>266</v>
      </c>
      <c r="D950" s="367">
        <f t="shared" si="41"/>
        <v>0</v>
      </c>
      <c r="E950" s="368">
        <f t="shared" si="42"/>
        <v>0</v>
      </c>
      <c r="F950" s="368">
        <f t="shared" si="43"/>
        <v>0</v>
      </c>
      <c r="G950" s="368">
        <f t="shared" si="44"/>
        <v>0</v>
      </c>
      <c r="H950" s="368">
        <f t="shared" si="45"/>
        <v>0</v>
      </c>
      <c r="I950" s="368">
        <f t="shared" si="46"/>
        <v>0</v>
      </c>
      <c r="J950" s="368">
        <f t="shared" si="47"/>
        <v>0</v>
      </c>
      <c r="K950" s="368">
        <f t="shared" si="48"/>
        <v>0</v>
      </c>
      <c r="L950" s="368">
        <f t="shared" si="49"/>
        <v>0</v>
      </c>
      <c r="M950" s="369">
        <f t="shared" si="50"/>
        <v>0</v>
      </c>
      <c r="N950" s="370">
        <f t="shared" si="51"/>
        <v>0</v>
      </c>
      <c r="O950" s="371"/>
      <c r="P950" s="372">
        <f t="shared" si="52"/>
        <v>0</v>
      </c>
      <c r="Q950" s="373" t="str">
        <f t="shared" si="53"/>
        <v/>
      </c>
      <c r="R950" s="383">
        <v>0</v>
      </c>
      <c r="S950" s="119"/>
      <c r="T950" s="119"/>
      <c r="U950" s="113"/>
      <c r="V950" s="113"/>
      <c r="W950" s="117">
        <v>0</v>
      </c>
      <c r="X950" s="123"/>
      <c r="Y950" s="113"/>
      <c r="Z950" s="119"/>
      <c r="AA950" s="119"/>
      <c r="AB950" s="113"/>
      <c r="AC950" s="113">
        <v>0</v>
      </c>
      <c r="AD950" s="117">
        <v>0</v>
      </c>
      <c r="AE950" s="109">
        <v>0</v>
      </c>
      <c r="AF950" s="116"/>
      <c r="AG950" s="116"/>
      <c r="AH950" s="124">
        <v>0</v>
      </c>
      <c r="AI950" s="117">
        <v>0</v>
      </c>
      <c r="AJ950" s="375">
        <v>0</v>
      </c>
      <c r="AK950" s="374"/>
      <c r="AL950" s="113"/>
      <c r="AM950" s="117">
        <v>0</v>
      </c>
      <c r="AN950" s="396">
        <v>0</v>
      </c>
      <c r="AO950" s="374">
        <v>0</v>
      </c>
      <c r="AP950" s="376"/>
      <c r="AQ950" s="119"/>
      <c r="AR950" s="386">
        <v>0</v>
      </c>
      <c r="AS950" s="123">
        <v>0</v>
      </c>
      <c r="AT950" s="119"/>
      <c r="AU950" s="374"/>
      <c r="AV950" s="119"/>
      <c r="AW950" s="374"/>
      <c r="AX950" s="126"/>
      <c r="AY950" s="119"/>
      <c r="AZ950" s="113"/>
      <c r="BA950" s="113"/>
      <c r="BB950" s="377">
        <v>0</v>
      </c>
      <c r="BC950" s="377">
        <v>0</v>
      </c>
      <c r="BD950" s="377">
        <v>0</v>
      </c>
      <c r="BE950" s="378"/>
      <c r="BF950" s="444"/>
      <c r="BG950" s="444"/>
      <c r="BH950" s="116"/>
      <c r="BI950" s="386"/>
      <c r="BJ950" s="378"/>
      <c r="BK950" s="378"/>
      <c r="BL950" s="386"/>
      <c r="BM950" s="374">
        <v>0</v>
      </c>
      <c r="BN950" s="119"/>
      <c r="BO950" s="119"/>
    </row>
    <row r="951" spans="1:67" ht="24" customHeight="1" x14ac:dyDescent="0.3">
      <c r="A951" s="364" t="s">
        <v>4917</v>
      </c>
      <c r="B951" s="365" t="s">
        <v>4918</v>
      </c>
      <c r="C951" s="366" t="s">
        <v>2546</v>
      </c>
      <c r="D951" s="367">
        <f t="shared" si="41"/>
        <v>4</v>
      </c>
      <c r="E951" s="368">
        <f t="shared" si="42"/>
        <v>0</v>
      </c>
      <c r="F951" s="368">
        <f t="shared" si="43"/>
        <v>0</v>
      </c>
      <c r="G951" s="368">
        <f t="shared" si="44"/>
        <v>0</v>
      </c>
      <c r="H951" s="368">
        <f t="shared" si="45"/>
        <v>0</v>
      </c>
      <c r="I951" s="368">
        <f t="shared" si="46"/>
        <v>0</v>
      </c>
      <c r="J951" s="368">
        <f t="shared" si="47"/>
        <v>0</v>
      </c>
      <c r="K951" s="368">
        <f t="shared" si="48"/>
        <v>0</v>
      </c>
      <c r="L951" s="368">
        <f t="shared" si="49"/>
        <v>0</v>
      </c>
      <c r="M951" s="369">
        <f t="shared" si="50"/>
        <v>0</v>
      </c>
      <c r="N951" s="370">
        <f t="shared" si="51"/>
        <v>4</v>
      </c>
      <c r="O951" s="371"/>
      <c r="P951" s="372">
        <f t="shared" si="52"/>
        <v>4</v>
      </c>
      <c r="Q951" s="373">
        <f t="shared" si="53"/>
        <v>829</v>
      </c>
      <c r="R951" s="374">
        <v>0</v>
      </c>
      <c r="S951" s="119"/>
      <c r="T951" s="119"/>
      <c r="U951" s="113"/>
      <c r="V951" s="113"/>
      <c r="W951" s="117">
        <v>0</v>
      </c>
      <c r="X951" s="123"/>
      <c r="Y951" s="113"/>
      <c r="Z951" s="119"/>
      <c r="AA951" s="119"/>
      <c r="AB951" s="113"/>
      <c r="AC951" s="385">
        <v>0</v>
      </c>
      <c r="AD951" s="117">
        <v>0</v>
      </c>
      <c r="AE951" s="109">
        <v>0</v>
      </c>
      <c r="AF951" s="116"/>
      <c r="AG951" s="116"/>
      <c r="AH951" s="124">
        <v>0</v>
      </c>
      <c r="AI951" s="117">
        <v>0</v>
      </c>
      <c r="AJ951" s="375">
        <v>0</v>
      </c>
      <c r="AK951" s="374"/>
      <c r="AL951" s="113"/>
      <c r="AM951" s="117">
        <v>0</v>
      </c>
      <c r="AN951" s="375">
        <v>0</v>
      </c>
      <c r="AO951" s="374">
        <v>0</v>
      </c>
      <c r="AP951" s="376"/>
      <c r="AQ951" s="119"/>
      <c r="AR951" s="117">
        <v>0</v>
      </c>
      <c r="AS951" s="123">
        <v>0</v>
      </c>
      <c r="AT951" s="119"/>
      <c r="AU951" s="374"/>
      <c r="AV951" s="119"/>
      <c r="AW951" s="374"/>
      <c r="AX951" s="126"/>
      <c r="AY951" s="119">
        <v>4</v>
      </c>
      <c r="AZ951" s="113"/>
      <c r="BA951" s="113"/>
      <c r="BB951" s="394">
        <v>0</v>
      </c>
      <c r="BC951" s="394">
        <v>0</v>
      </c>
      <c r="BD951" s="394">
        <v>0</v>
      </c>
      <c r="BE951" s="378"/>
      <c r="BF951" s="109"/>
      <c r="BG951" s="109"/>
      <c r="BH951" s="116"/>
      <c r="BI951" s="117"/>
      <c r="BJ951" s="378"/>
      <c r="BK951" s="378"/>
      <c r="BL951" s="117"/>
      <c r="BM951" s="374">
        <v>0</v>
      </c>
      <c r="BN951" s="119"/>
      <c r="BO951" s="119"/>
    </row>
    <row r="952" spans="1:67" ht="24" customHeight="1" x14ac:dyDescent="0.3">
      <c r="A952" s="364">
        <v>710502</v>
      </c>
      <c r="B952" s="365" t="s">
        <v>6097</v>
      </c>
      <c r="C952" s="366" t="s">
        <v>1051</v>
      </c>
      <c r="D952" s="367">
        <f t="shared" si="41"/>
        <v>3</v>
      </c>
      <c r="E952" s="368">
        <f t="shared" si="42"/>
        <v>0</v>
      </c>
      <c r="F952" s="368">
        <f t="shared" si="43"/>
        <v>0</v>
      </c>
      <c r="G952" s="368">
        <f t="shared" si="44"/>
        <v>0</v>
      </c>
      <c r="H952" s="368">
        <f t="shared" si="45"/>
        <v>0</v>
      </c>
      <c r="I952" s="368">
        <f t="shared" si="46"/>
        <v>0</v>
      </c>
      <c r="J952" s="368">
        <f t="shared" si="47"/>
        <v>0</v>
      </c>
      <c r="K952" s="368">
        <f t="shared" si="48"/>
        <v>0</v>
      </c>
      <c r="L952" s="368">
        <f t="shared" si="49"/>
        <v>0</v>
      </c>
      <c r="M952" s="369">
        <f t="shared" si="50"/>
        <v>0</v>
      </c>
      <c r="N952" s="370">
        <f t="shared" si="51"/>
        <v>3</v>
      </c>
      <c r="O952" s="371"/>
      <c r="P952" s="372">
        <f t="shared" si="52"/>
        <v>3</v>
      </c>
      <c r="Q952" s="373">
        <f t="shared" si="53"/>
        <v>853</v>
      </c>
      <c r="R952" s="374">
        <v>0</v>
      </c>
      <c r="S952" s="384"/>
      <c r="T952" s="384"/>
      <c r="U952" s="385"/>
      <c r="V952" s="385"/>
      <c r="W952" s="117">
        <v>0</v>
      </c>
      <c r="X952" s="123"/>
      <c r="Y952" s="385"/>
      <c r="Z952" s="384"/>
      <c r="AA952" s="384"/>
      <c r="AB952" s="385"/>
      <c r="AC952" s="385">
        <v>3</v>
      </c>
      <c r="AD952" s="117">
        <v>0</v>
      </c>
      <c r="AE952" s="109">
        <v>0</v>
      </c>
      <c r="AF952" s="116"/>
      <c r="AG952" s="116"/>
      <c r="AH952" s="389">
        <v>0</v>
      </c>
      <c r="AI952" s="117">
        <v>0</v>
      </c>
      <c r="AJ952" s="375">
        <v>0</v>
      </c>
      <c r="AK952" s="374"/>
      <c r="AL952" s="385"/>
      <c r="AM952" s="117">
        <v>0</v>
      </c>
      <c r="AN952" s="375">
        <v>0</v>
      </c>
      <c r="AO952" s="374">
        <v>0</v>
      </c>
      <c r="AP952" s="376"/>
      <c r="AQ952" s="384"/>
      <c r="AR952" s="117">
        <v>0</v>
      </c>
      <c r="AS952" s="123">
        <v>0</v>
      </c>
      <c r="AT952" s="384"/>
      <c r="AU952" s="374"/>
      <c r="AV952" s="384"/>
      <c r="AW952" s="374"/>
      <c r="AX952" s="392"/>
      <c r="AY952" s="384"/>
      <c r="AZ952" s="385"/>
      <c r="BA952" s="385"/>
      <c r="BB952" s="377">
        <v>0</v>
      </c>
      <c r="BC952" s="377">
        <v>0</v>
      </c>
      <c r="BD952" s="377">
        <v>0</v>
      </c>
      <c r="BE952" s="378"/>
      <c r="BF952" s="109"/>
      <c r="BG952" s="109"/>
      <c r="BH952" s="116"/>
      <c r="BI952" s="117"/>
      <c r="BJ952" s="378"/>
      <c r="BK952" s="378"/>
      <c r="BL952" s="117"/>
      <c r="BM952" s="383">
        <v>0</v>
      </c>
      <c r="BN952" s="384"/>
      <c r="BO952" s="384"/>
    </row>
    <row r="953" spans="1:67" ht="24" customHeight="1" x14ac:dyDescent="0.3">
      <c r="A953" s="379" t="s">
        <v>4921</v>
      </c>
      <c r="B953" s="365" t="s">
        <v>4922</v>
      </c>
      <c r="C953" s="366" t="s">
        <v>834</v>
      </c>
      <c r="D953" s="367">
        <f t="shared" si="41"/>
        <v>25</v>
      </c>
      <c r="E953" s="368">
        <f t="shared" si="42"/>
        <v>15</v>
      </c>
      <c r="F953" s="368">
        <f t="shared" si="43"/>
        <v>11</v>
      </c>
      <c r="G953" s="368">
        <f t="shared" si="44"/>
        <v>10</v>
      </c>
      <c r="H953" s="368">
        <f t="shared" si="45"/>
        <v>8</v>
      </c>
      <c r="I953" s="368">
        <f t="shared" si="46"/>
        <v>5</v>
      </c>
      <c r="J953" s="368">
        <f t="shared" si="47"/>
        <v>5</v>
      </c>
      <c r="K953" s="368">
        <f t="shared" si="48"/>
        <v>5</v>
      </c>
      <c r="L953" s="368">
        <f t="shared" si="49"/>
        <v>5</v>
      </c>
      <c r="M953" s="369">
        <f t="shared" si="50"/>
        <v>1</v>
      </c>
      <c r="N953" s="370">
        <f t="shared" si="51"/>
        <v>90</v>
      </c>
      <c r="O953" s="371"/>
      <c r="P953" s="372">
        <f t="shared" si="52"/>
        <v>90</v>
      </c>
      <c r="Q953" s="373">
        <f t="shared" si="53"/>
        <v>134</v>
      </c>
      <c r="R953" s="374">
        <v>0</v>
      </c>
      <c r="S953" s="384"/>
      <c r="T953" s="384"/>
      <c r="U953" s="385"/>
      <c r="V953" s="385"/>
      <c r="W953" s="117">
        <v>5</v>
      </c>
      <c r="X953" s="123"/>
      <c r="Y953" s="385"/>
      <c r="Z953" s="384">
        <v>10</v>
      </c>
      <c r="AA953" s="384"/>
      <c r="AB953" s="385"/>
      <c r="AC953" s="113">
        <v>11</v>
      </c>
      <c r="AD953" s="117">
        <v>5</v>
      </c>
      <c r="AE953" s="214">
        <v>1</v>
      </c>
      <c r="AF953" s="116">
        <v>5</v>
      </c>
      <c r="AG953" s="116"/>
      <c r="AH953" s="389">
        <v>0</v>
      </c>
      <c r="AI953" s="117">
        <v>0</v>
      </c>
      <c r="AJ953" s="375">
        <v>1</v>
      </c>
      <c r="AK953" s="374"/>
      <c r="AL953" s="385"/>
      <c r="AM953" s="117">
        <v>0</v>
      </c>
      <c r="AN953" s="375">
        <v>5</v>
      </c>
      <c r="AO953" s="374">
        <v>0</v>
      </c>
      <c r="AP953" s="376"/>
      <c r="AQ953" s="384"/>
      <c r="AR953" s="386">
        <v>0</v>
      </c>
      <c r="AS953" s="123">
        <v>0</v>
      </c>
      <c r="AT953" s="384"/>
      <c r="AU953" s="374"/>
      <c r="AV953" s="384">
        <v>25</v>
      </c>
      <c r="AW953" s="374"/>
      <c r="AX953" s="392">
        <v>8</v>
      </c>
      <c r="AY953" s="384"/>
      <c r="AZ953" s="385"/>
      <c r="BA953" s="385">
        <v>15</v>
      </c>
      <c r="BB953" s="377">
        <v>0</v>
      </c>
      <c r="BC953" s="377">
        <v>0</v>
      </c>
      <c r="BD953" s="377">
        <v>0</v>
      </c>
      <c r="BE953" s="378"/>
      <c r="BF953" s="440"/>
      <c r="BG953" s="440"/>
      <c r="BH953" s="116"/>
      <c r="BI953" s="386"/>
      <c r="BJ953" s="378"/>
      <c r="BK953" s="378"/>
      <c r="BL953" s="386"/>
      <c r="BM953" s="374">
        <v>0</v>
      </c>
      <c r="BN953" s="384"/>
      <c r="BO953" s="384"/>
    </row>
    <row r="954" spans="1:67" ht="24" customHeight="1" x14ac:dyDescent="0.3">
      <c r="A954" s="379" t="s">
        <v>1478</v>
      </c>
      <c r="B954" s="365" t="s">
        <v>1479</v>
      </c>
      <c r="C954" s="366" t="s">
        <v>183</v>
      </c>
      <c r="D954" s="367">
        <f t="shared" si="41"/>
        <v>42</v>
      </c>
      <c r="E954" s="368">
        <f t="shared" si="42"/>
        <v>18</v>
      </c>
      <c r="F954" s="368">
        <f t="shared" si="43"/>
        <v>7</v>
      </c>
      <c r="G954" s="368">
        <f t="shared" si="44"/>
        <v>1</v>
      </c>
      <c r="H954" s="368">
        <f t="shared" si="45"/>
        <v>0</v>
      </c>
      <c r="I954" s="368">
        <f t="shared" si="46"/>
        <v>0</v>
      </c>
      <c r="J954" s="368">
        <f t="shared" si="47"/>
        <v>0</v>
      </c>
      <c r="K954" s="368">
        <f t="shared" si="48"/>
        <v>0</v>
      </c>
      <c r="L954" s="368">
        <f t="shared" si="49"/>
        <v>0</v>
      </c>
      <c r="M954" s="369">
        <f t="shared" si="50"/>
        <v>0</v>
      </c>
      <c r="N954" s="370">
        <f t="shared" si="51"/>
        <v>68</v>
      </c>
      <c r="O954" s="371"/>
      <c r="P954" s="372">
        <f t="shared" si="52"/>
        <v>68</v>
      </c>
      <c r="Q954" s="373">
        <f t="shared" si="53"/>
        <v>163</v>
      </c>
      <c r="R954" s="374">
        <v>0</v>
      </c>
      <c r="S954" s="384"/>
      <c r="T954" s="384"/>
      <c r="U954" s="385"/>
      <c r="V954" s="385"/>
      <c r="W954" s="117">
        <v>0</v>
      </c>
      <c r="X954" s="123"/>
      <c r="Y954" s="385"/>
      <c r="Z954" s="384">
        <v>1</v>
      </c>
      <c r="AA954" s="384">
        <v>7</v>
      </c>
      <c r="AB954" s="385"/>
      <c r="AC954" s="385">
        <v>18</v>
      </c>
      <c r="AD954" s="386">
        <v>0</v>
      </c>
      <c r="AE954" s="214">
        <v>0</v>
      </c>
      <c r="AF954" s="116"/>
      <c r="AG954" s="116"/>
      <c r="AH954" s="124">
        <v>0</v>
      </c>
      <c r="AI954" s="386">
        <v>0</v>
      </c>
      <c r="AJ954" s="390">
        <v>0</v>
      </c>
      <c r="AK954" s="374"/>
      <c r="AL954" s="385"/>
      <c r="AM954" s="117">
        <v>0</v>
      </c>
      <c r="AN954" s="375">
        <v>0</v>
      </c>
      <c r="AO954" s="374">
        <v>0</v>
      </c>
      <c r="AP954" s="376"/>
      <c r="AQ954" s="384"/>
      <c r="AR954" s="117">
        <v>0</v>
      </c>
      <c r="AS954" s="123">
        <v>0</v>
      </c>
      <c r="AT954" s="384"/>
      <c r="AU954" s="374"/>
      <c r="AV954" s="384"/>
      <c r="AW954" s="374"/>
      <c r="AX954" s="126"/>
      <c r="AY954" s="384">
        <v>42</v>
      </c>
      <c r="AZ954" s="385"/>
      <c r="BA954" s="385"/>
      <c r="BB954" s="377">
        <v>0</v>
      </c>
      <c r="BC954" s="377">
        <v>0</v>
      </c>
      <c r="BD954" s="377">
        <v>0</v>
      </c>
      <c r="BE954" s="378"/>
      <c r="BF954" s="109"/>
      <c r="BG954" s="109"/>
      <c r="BH954" s="116"/>
      <c r="BI954" s="117"/>
      <c r="BJ954" s="378"/>
      <c r="BK954" s="378"/>
      <c r="BL954" s="117"/>
      <c r="BM954" s="374">
        <v>0</v>
      </c>
      <c r="BN954" s="384"/>
      <c r="BO954" s="384"/>
    </row>
    <row r="955" spans="1:67" ht="24" customHeight="1" x14ac:dyDescent="0.3">
      <c r="A955" s="379" t="s">
        <v>6107</v>
      </c>
      <c r="B955" s="365" t="s">
        <v>4923</v>
      </c>
      <c r="C955" s="366" t="s">
        <v>437</v>
      </c>
      <c r="D955" s="367">
        <f t="shared" si="41"/>
        <v>0</v>
      </c>
      <c r="E955" s="368">
        <f t="shared" si="42"/>
        <v>0</v>
      </c>
      <c r="F955" s="368">
        <f t="shared" si="43"/>
        <v>0</v>
      </c>
      <c r="G955" s="368">
        <f t="shared" si="44"/>
        <v>0</v>
      </c>
      <c r="H955" s="368">
        <f t="shared" si="45"/>
        <v>0</v>
      </c>
      <c r="I955" s="368">
        <f t="shared" si="46"/>
        <v>0</v>
      </c>
      <c r="J955" s="368">
        <f t="shared" si="47"/>
        <v>0</v>
      </c>
      <c r="K955" s="368">
        <f t="shared" si="48"/>
        <v>0</v>
      </c>
      <c r="L955" s="368">
        <f t="shared" si="49"/>
        <v>0</v>
      </c>
      <c r="M955" s="369">
        <f t="shared" si="50"/>
        <v>0</v>
      </c>
      <c r="N955" s="370">
        <f t="shared" si="51"/>
        <v>0</v>
      </c>
      <c r="O955" s="371"/>
      <c r="P955" s="372">
        <f t="shared" si="52"/>
        <v>0</v>
      </c>
      <c r="Q955" s="373" t="str">
        <f t="shared" si="53"/>
        <v/>
      </c>
      <c r="R955" s="383">
        <v>0</v>
      </c>
      <c r="S955" s="119"/>
      <c r="T955" s="119"/>
      <c r="U955" s="113"/>
      <c r="V955" s="113"/>
      <c r="W955" s="386">
        <v>0</v>
      </c>
      <c r="X955" s="123"/>
      <c r="Y955" s="113"/>
      <c r="Z955" s="119"/>
      <c r="AA955" s="119"/>
      <c r="AB955" s="113"/>
      <c r="AC955" s="385">
        <v>0</v>
      </c>
      <c r="AD955" s="386">
        <v>0</v>
      </c>
      <c r="AE955" s="109">
        <v>0</v>
      </c>
      <c r="AF955" s="116"/>
      <c r="AG955" s="116"/>
      <c r="AH955" s="389">
        <v>0</v>
      </c>
      <c r="AI955" s="386">
        <v>0</v>
      </c>
      <c r="AJ955" s="396">
        <v>0</v>
      </c>
      <c r="AK955" s="374"/>
      <c r="AL955" s="113"/>
      <c r="AM955" s="386">
        <v>0</v>
      </c>
      <c r="AN955" s="390">
        <v>0</v>
      </c>
      <c r="AO955" s="374">
        <v>0</v>
      </c>
      <c r="AP955" s="376"/>
      <c r="AQ955" s="119"/>
      <c r="AR955" s="117">
        <v>0</v>
      </c>
      <c r="AS955" s="123">
        <v>0</v>
      </c>
      <c r="AT955" s="119"/>
      <c r="AU955" s="374"/>
      <c r="AV955" s="119"/>
      <c r="AW955" s="374"/>
      <c r="AX955" s="126"/>
      <c r="AY955" s="119"/>
      <c r="AZ955" s="113"/>
      <c r="BA955" s="113"/>
      <c r="BB955" s="377">
        <v>0</v>
      </c>
      <c r="BC955" s="377">
        <v>0</v>
      </c>
      <c r="BD955" s="377">
        <v>0</v>
      </c>
      <c r="BE955" s="378"/>
      <c r="BF955" s="444"/>
      <c r="BG955" s="444"/>
      <c r="BH955" s="116"/>
      <c r="BI955" s="117"/>
      <c r="BJ955" s="378"/>
      <c r="BK955" s="378"/>
      <c r="BL955" s="117"/>
      <c r="BM955" s="374">
        <v>0</v>
      </c>
      <c r="BN955" s="119"/>
      <c r="BO955" s="119"/>
    </row>
    <row r="956" spans="1:67" ht="24" customHeight="1" x14ac:dyDescent="0.3">
      <c r="A956" s="364" t="s">
        <v>4924</v>
      </c>
      <c r="B956" s="365" t="s">
        <v>4925</v>
      </c>
      <c r="C956" s="366" t="s">
        <v>590</v>
      </c>
      <c r="D956" s="367">
        <f t="shared" si="41"/>
        <v>0</v>
      </c>
      <c r="E956" s="368">
        <f t="shared" si="42"/>
        <v>0</v>
      </c>
      <c r="F956" s="368">
        <f t="shared" si="43"/>
        <v>0</v>
      </c>
      <c r="G956" s="368">
        <f t="shared" si="44"/>
        <v>0</v>
      </c>
      <c r="H956" s="368">
        <f t="shared" si="45"/>
        <v>0</v>
      </c>
      <c r="I956" s="368">
        <f t="shared" si="46"/>
        <v>0</v>
      </c>
      <c r="J956" s="368">
        <f t="shared" si="47"/>
        <v>0</v>
      </c>
      <c r="K956" s="368">
        <f t="shared" si="48"/>
        <v>0</v>
      </c>
      <c r="L956" s="368">
        <f t="shared" si="49"/>
        <v>0</v>
      </c>
      <c r="M956" s="369">
        <f t="shared" si="50"/>
        <v>0</v>
      </c>
      <c r="N956" s="370">
        <f t="shared" si="51"/>
        <v>0</v>
      </c>
      <c r="O956" s="371"/>
      <c r="P956" s="372">
        <f t="shared" si="52"/>
        <v>0</v>
      </c>
      <c r="Q956" s="373" t="str">
        <f t="shared" si="53"/>
        <v/>
      </c>
      <c r="R956" s="383">
        <v>0</v>
      </c>
      <c r="S956" s="119"/>
      <c r="T956" s="119"/>
      <c r="U956" s="113"/>
      <c r="V956" s="113"/>
      <c r="W956" s="386">
        <v>0</v>
      </c>
      <c r="X956" s="123"/>
      <c r="Y956" s="113"/>
      <c r="Z956" s="119"/>
      <c r="AA956" s="119"/>
      <c r="AB956" s="113"/>
      <c r="AC956" s="385">
        <v>0</v>
      </c>
      <c r="AD956" s="117">
        <v>0</v>
      </c>
      <c r="AE956" s="109">
        <v>0</v>
      </c>
      <c r="AF956" s="116"/>
      <c r="AG956" s="116"/>
      <c r="AH956" s="124">
        <v>0</v>
      </c>
      <c r="AI956" s="117">
        <v>0</v>
      </c>
      <c r="AJ956" s="375">
        <v>0</v>
      </c>
      <c r="AK956" s="374"/>
      <c r="AL956" s="113"/>
      <c r="AM956" s="386">
        <v>0</v>
      </c>
      <c r="AN956" s="390">
        <v>0</v>
      </c>
      <c r="AO956" s="374">
        <v>0</v>
      </c>
      <c r="AP956" s="376"/>
      <c r="AQ956" s="119"/>
      <c r="AR956" s="386">
        <v>0</v>
      </c>
      <c r="AS956" s="123">
        <v>0</v>
      </c>
      <c r="AT956" s="119"/>
      <c r="AU956" s="374"/>
      <c r="AV956" s="119"/>
      <c r="AW956" s="374"/>
      <c r="AX956" s="126"/>
      <c r="AY956" s="119"/>
      <c r="AZ956" s="113"/>
      <c r="BA956" s="113"/>
      <c r="BB956" s="377">
        <v>0</v>
      </c>
      <c r="BC956" s="377">
        <v>0</v>
      </c>
      <c r="BD956" s="377">
        <v>0</v>
      </c>
      <c r="BE956" s="378"/>
      <c r="BF956" s="109"/>
      <c r="BG956" s="109"/>
      <c r="BH956" s="116"/>
      <c r="BI956" s="386"/>
      <c r="BJ956" s="378"/>
      <c r="BK956" s="378"/>
      <c r="BL956" s="386"/>
      <c r="BM956" s="374">
        <v>0</v>
      </c>
      <c r="BN956" s="119"/>
      <c r="BO956" s="119"/>
    </row>
    <row r="957" spans="1:67" ht="24" customHeight="1" x14ac:dyDescent="0.3">
      <c r="A957" s="364" t="s">
        <v>4926</v>
      </c>
      <c r="B957" s="365" t="s">
        <v>4927</v>
      </c>
      <c r="C957" s="366" t="s">
        <v>4928</v>
      </c>
      <c r="D957" s="367">
        <f t="shared" si="41"/>
        <v>4</v>
      </c>
      <c r="E957" s="368">
        <f t="shared" si="42"/>
        <v>0</v>
      </c>
      <c r="F957" s="368">
        <f t="shared" si="43"/>
        <v>0</v>
      </c>
      <c r="G957" s="368">
        <f t="shared" si="44"/>
        <v>0</v>
      </c>
      <c r="H957" s="368">
        <f t="shared" si="45"/>
        <v>0</v>
      </c>
      <c r="I957" s="368">
        <f t="shared" si="46"/>
        <v>0</v>
      </c>
      <c r="J957" s="368">
        <f t="shared" si="47"/>
        <v>0</v>
      </c>
      <c r="K957" s="368">
        <f t="shared" si="48"/>
        <v>0</v>
      </c>
      <c r="L957" s="368">
        <f t="shared" si="49"/>
        <v>0</v>
      </c>
      <c r="M957" s="369">
        <f t="shared" si="50"/>
        <v>0</v>
      </c>
      <c r="N957" s="370">
        <f t="shared" si="51"/>
        <v>4</v>
      </c>
      <c r="O957" s="371"/>
      <c r="P957" s="372">
        <f t="shared" si="52"/>
        <v>4</v>
      </c>
      <c r="Q957" s="373">
        <f t="shared" si="53"/>
        <v>829</v>
      </c>
      <c r="R957" s="374">
        <v>0</v>
      </c>
      <c r="S957" s="119"/>
      <c r="T957" s="119"/>
      <c r="U957" s="113"/>
      <c r="V957" s="113"/>
      <c r="W957" s="117">
        <v>0</v>
      </c>
      <c r="X957" s="123"/>
      <c r="Y957" s="113"/>
      <c r="Z957" s="119"/>
      <c r="AA957" s="119"/>
      <c r="AB957" s="113"/>
      <c r="AC957" s="113">
        <v>4</v>
      </c>
      <c r="AD957" s="386">
        <v>0</v>
      </c>
      <c r="AE957" s="109">
        <v>0</v>
      </c>
      <c r="AF957" s="116"/>
      <c r="AG957" s="116"/>
      <c r="AH957" s="124">
        <v>0</v>
      </c>
      <c r="AI957" s="386">
        <v>0</v>
      </c>
      <c r="AJ957" s="396">
        <v>0</v>
      </c>
      <c r="AK957" s="374"/>
      <c r="AL957" s="113"/>
      <c r="AM957" s="117">
        <v>0</v>
      </c>
      <c r="AN957" s="375">
        <v>0</v>
      </c>
      <c r="AO957" s="383">
        <v>0</v>
      </c>
      <c r="AP957" s="376"/>
      <c r="AQ957" s="119"/>
      <c r="AR957" s="386">
        <v>0</v>
      </c>
      <c r="AS957" s="123">
        <v>0</v>
      </c>
      <c r="AT957" s="119"/>
      <c r="AU957" s="383"/>
      <c r="AV957" s="119"/>
      <c r="AW957" s="383"/>
      <c r="AX957" s="126"/>
      <c r="AY957" s="119"/>
      <c r="AZ957" s="113"/>
      <c r="BA957" s="113"/>
      <c r="BB957" s="394">
        <v>0</v>
      </c>
      <c r="BC957" s="394">
        <v>0</v>
      </c>
      <c r="BD957" s="394">
        <v>0</v>
      </c>
      <c r="BE957" s="378"/>
      <c r="BF957" s="109"/>
      <c r="BG957" s="109"/>
      <c r="BH957" s="116"/>
      <c r="BI957" s="386"/>
      <c r="BJ957" s="378"/>
      <c r="BK957" s="378"/>
      <c r="BL957" s="386"/>
      <c r="BM957" s="374">
        <v>0</v>
      </c>
      <c r="BN957" s="119"/>
      <c r="BO957" s="119"/>
    </row>
    <row r="958" spans="1:67" ht="24" customHeight="1" x14ac:dyDescent="0.3">
      <c r="A958" s="379" t="s">
        <v>4929</v>
      </c>
      <c r="B958" s="365" t="s">
        <v>4930</v>
      </c>
      <c r="C958" s="366" t="s">
        <v>183</v>
      </c>
      <c r="D958" s="367">
        <f t="shared" si="41"/>
        <v>3</v>
      </c>
      <c r="E958" s="368">
        <f t="shared" si="42"/>
        <v>0</v>
      </c>
      <c r="F958" s="368">
        <f t="shared" si="43"/>
        <v>0</v>
      </c>
      <c r="G958" s="368">
        <f t="shared" si="44"/>
        <v>0</v>
      </c>
      <c r="H958" s="368">
        <f t="shared" si="45"/>
        <v>0</v>
      </c>
      <c r="I958" s="368">
        <f t="shared" si="46"/>
        <v>0</v>
      </c>
      <c r="J958" s="368">
        <f t="shared" si="47"/>
        <v>0</v>
      </c>
      <c r="K958" s="368">
        <f t="shared" si="48"/>
        <v>0</v>
      </c>
      <c r="L958" s="368">
        <f t="shared" si="49"/>
        <v>0</v>
      </c>
      <c r="M958" s="369">
        <f t="shared" si="50"/>
        <v>0</v>
      </c>
      <c r="N958" s="370">
        <f t="shared" si="51"/>
        <v>3</v>
      </c>
      <c r="O958" s="371"/>
      <c r="P958" s="372">
        <f t="shared" si="52"/>
        <v>3</v>
      </c>
      <c r="Q958" s="373">
        <f t="shared" si="53"/>
        <v>853</v>
      </c>
      <c r="R958" s="374">
        <v>0</v>
      </c>
      <c r="S958" s="384"/>
      <c r="T958" s="384"/>
      <c r="U958" s="385"/>
      <c r="V958" s="385"/>
      <c r="W958" s="386">
        <v>0</v>
      </c>
      <c r="X958" s="387"/>
      <c r="Y958" s="385"/>
      <c r="Z958" s="384"/>
      <c r="AA958" s="384"/>
      <c r="AB958" s="385"/>
      <c r="AC958" s="385">
        <v>3</v>
      </c>
      <c r="AD958" s="117">
        <v>0</v>
      </c>
      <c r="AE958" s="214">
        <v>0</v>
      </c>
      <c r="AF958" s="116"/>
      <c r="AG958" s="116"/>
      <c r="AH958" s="124">
        <v>0</v>
      </c>
      <c r="AI958" s="117">
        <v>0</v>
      </c>
      <c r="AJ958" s="375">
        <v>0</v>
      </c>
      <c r="AK958" s="383"/>
      <c r="AL958" s="385"/>
      <c r="AM958" s="386">
        <v>0</v>
      </c>
      <c r="AN958" s="390">
        <v>0</v>
      </c>
      <c r="AO958" s="374">
        <v>0</v>
      </c>
      <c r="AP958" s="391"/>
      <c r="AQ958" s="384"/>
      <c r="AR958" s="117">
        <v>0</v>
      </c>
      <c r="AS958" s="123">
        <v>0</v>
      </c>
      <c r="AT958" s="384"/>
      <c r="AU958" s="374"/>
      <c r="AV958" s="384"/>
      <c r="AW958" s="374"/>
      <c r="AX958" s="392"/>
      <c r="AY958" s="119"/>
      <c r="AZ958" s="385"/>
      <c r="BA958" s="385"/>
      <c r="BB958" s="394">
        <v>0</v>
      </c>
      <c r="BC958" s="394">
        <v>0</v>
      </c>
      <c r="BD958" s="394">
        <v>0</v>
      </c>
      <c r="BE958" s="378"/>
      <c r="BF958" s="109"/>
      <c r="BG958" s="109"/>
      <c r="BH958" s="116"/>
      <c r="BI958" s="117"/>
      <c r="BJ958" s="378"/>
      <c r="BK958" s="378"/>
      <c r="BL958" s="117"/>
      <c r="BM958" s="374">
        <v>0</v>
      </c>
      <c r="BN958" s="384"/>
      <c r="BO958" s="384"/>
    </row>
    <row r="959" spans="1:67" ht="24" customHeight="1" x14ac:dyDescent="0.3">
      <c r="A959" s="379" t="s">
        <v>1563</v>
      </c>
      <c r="B959" s="365" t="s">
        <v>1564</v>
      </c>
      <c r="C959" s="366" t="s">
        <v>1565</v>
      </c>
      <c r="D959" s="367">
        <f t="shared" si="41"/>
        <v>0</v>
      </c>
      <c r="E959" s="368">
        <f t="shared" si="42"/>
        <v>0</v>
      </c>
      <c r="F959" s="368">
        <f t="shared" si="43"/>
        <v>0</v>
      </c>
      <c r="G959" s="368">
        <f t="shared" si="44"/>
        <v>0</v>
      </c>
      <c r="H959" s="368">
        <f t="shared" si="45"/>
        <v>0</v>
      </c>
      <c r="I959" s="368">
        <f t="shared" si="46"/>
        <v>0</v>
      </c>
      <c r="J959" s="368">
        <f t="shared" si="47"/>
        <v>0</v>
      </c>
      <c r="K959" s="368">
        <f t="shared" si="48"/>
        <v>0</v>
      </c>
      <c r="L959" s="368">
        <f t="shared" si="49"/>
        <v>0</v>
      </c>
      <c r="M959" s="369">
        <f t="shared" si="50"/>
        <v>0</v>
      </c>
      <c r="N959" s="370">
        <f t="shared" si="51"/>
        <v>0</v>
      </c>
      <c r="O959" s="371"/>
      <c r="P959" s="372">
        <f t="shared" si="52"/>
        <v>0</v>
      </c>
      <c r="Q959" s="373" t="str">
        <f t="shared" si="53"/>
        <v/>
      </c>
      <c r="R959" s="374">
        <v>0</v>
      </c>
      <c r="S959" s="119"/>
      <c r="T959" s="119"/>
      <c r="U959" s="113"/>
      <c r="V959" s="113"/>
      <c r="W959" s="117">
        <v>0</v>
      </c>
      <c r="X959" s="123"/>
      <c r="Y959" s="113"/>
      <c r="Z959" s="119"/>
      <c r="AA959" s="119"/>
      <c r="AB959" s="113"/>
      <c r="AC959" s="113">
        <v>0</v>
      </c>
      <c r="AD959" s="117">
        <v>0</v>
      </c>
      <c r="AE959" s="214">
        <v>0</v>
      </c>
      <c r="AF959" s="116"/>
      <c r="AG959" s="116"/>
      <c r="AH959" s="124">
        <v>0</v>
      </c>
      <c r="AI959" s="117">
        <v>0</v>
      </c>
      <c r="AJ959" s="375">
        <v>0</v>
      </c>
      <c r="AK959" s="374"/>
      <c r="AL959" s="113"/>
      <c r="AM959" s="117">
        <v>0</v>
      </c>
      <c r="AN959" s="396">
        <v>0</v>
      </c>
      <c r="AO959" s="383">
        <v>0</v>
      </c>
      <c r="AP959" s="376"/>
      <c r="AQ959" s="119"/>
      <c r="AR959" s="386">
        <v>0</v>
      </c>
      <c r="AS959" s="387">
        <v>0</v>
      </c>
      <c r="AT959" s="119"/>
      <c r="AU959" s="383"/>
      <c r="AV959" s="119"/>
      <c r="AW959" s="383"/>
      <c r="AX959" s="392"/>
      <c r="AY959" s="119"/>
      <c r="AZ959" s="113"/>
      <c r="BA959" s="113"/>
      <c r="BB959" s="377">
        <v>0</v>
      </c>
      <c r="BC959" s="377">
        <v>0</v>
      </c>
      <c r="BD959" s="377">
        <v>0</v>
      </c>
      <c r="BE959" s="378"/>
      <c r="BF959" s="109"/>
      <c r="BG959" s="109"/>
      <c r="BH959" s="116"/>
      <c r="BI959" s="386"/>
      <c r="BJ959" s="378"/>
      <c r="BK959" s="378"/>
      <c r="BL959" s="386"/>
      <c r="BM959" s="383">
        <v>0</v>
      </c>
      <c r="BN959" s="119"/>
      <c r="BO959" s="119"/>
    </row>
    <row r="960" spans="1:67" ht="24" customHeight="1" x14ac:dyDescent="0.3">
      <c r="A960" s="380" t="s">
        <v>4931</v>
      </c>
      <c r="B960" s="381" t="s">
        <v>4932</v>
      </c>
      <c r="C960" s="382" t="s">
        <v>1051</v>
      </c>
      <c r="D960" s="367">
        <f t="shared" si="41"/>
        <v>5</v>
      </c>
      <c r="E960" s="368">
        <f t="shared" si="42"/>
        <v>0</v>
      </c>
      <c r="F960" s="368">
        <f t="shared" si="43"/>
        <v>0</v>
      </c>
      <c r="G960" s="368">
        <f t="shared" si="44"/>
        <v>0</v>
      </c>
      <c r="H960" s="368">
        <f t="shared" si="45"/>
        <v>0</v>
      </c>
      <c r="I960" s="368">
        <f t="shared" si="46"/>
        <v>0</v>
      </c>
      <c r="J960" s="368">
        <f t="shared" si="47"/>
        <v>0</v>
      </c>
      <c r="K960" s="368">
        <f t="shared" si="48"/>
        <v>0</v>
      </c>
      <c r="L960" s="368">
        <f t="shared" si="49"/>
        <v>0</v>
      </c>
      <c r="M960" s="369">
        <f t="shared" si="50"/>
        <v>0</v>
      </c>
      <c r="N960" s="370">
        <f t="shared" si="51"/>
        <v>5</v>
      </c>
      <c r="O960" s="371"/>
      <c r="P960" s="372">
        <f t="shared" si="52"/>
        <v>5</v>
      </c>
      <c r="Q960" s="373">
        <f t="shared" si="53"/>
        <v>781</v>
      </c>
      <c r="R960" s="374">
        <v>0</v>
      </c>
      <c r="S960" s="384"/>
      <c r="T960" s="384"/>
      <c r="U960" s="385"/>
      <c r="V960" s="385"/>
      <c r="W960" s="117">
        <v>0</v>
      </c>
      <c r="X960" s="387"/>
      <c r="Y960" s="385"/>
      <c r="Z960" s="384"/>
      <c r="AA960" s="384"/>
      <c r="AB960" s="385"/>
      <c r="AC960" s="385">
        <v>0</v>
      </c>
      <c r="AD960" s="117">
        <v>0</v>
      </c>
      <c r="AE960" s="109">
        <v>0</v>
      </c>
      <c r="AF960" s="388"/>
      <c r="AG960" s="388"/>
      <c r="AH960" s="124">
        <v>0</v>
      </c>
      <c r="AI960" s="117">
        <v>0</v>
      </c>
      <c r="AJ960" s="375">
        <v>0</v>
      </c>
      <c r="AK960" s="383"/>
      <c r="AL960" s="385"/>
      <c r="AM960" s="386">
        <v>0</v>
      </c>
      <c r="AN960" s="390">
        <v>0</v>
      </c>
      <c r="AO960" s="374">
        <v>0</v>
      </c>
      <c r="AP960" s="391"/>
      <c r="AQ960" s="384"/>
      <c r="AR960" s="117">
        <v>0</v>
      </c>
      <c r="AS960" s="123">
        <v>0</v>
      </c>
      <c r="AT960" s="384"/>
      <c r="AU960" s="374"/>
      <c r="AV960" s="384"/>
      <c r="AW960" s="374"/>
      <c r="AX960" s="392"/>
      <c r="AY960" s="384">
        <v>5</v>
      </c>
      <c r="AZ960" s="385"/>
      <c r="BA960" s="385"/>
      <c r="BB960" s="377">
        <v>0</v>
      </c>
      <c r="BC960" s="377">
        <v>0</v>
      </c>
      <c r="BD960" s="377">
        <v>0</v>
      </c>
      <c r="BE960" s="393"/>
      <c r="BF960" s="109"/>
      <c r="BG960" s="109"/>
      <c r="BH960" s="388"/>
      <c r="BI960" s="117"/>
      <c r="BJ960" s="393"/>
      <c r="BK960" s="393"/>
      <c r="BL960" s="117"/>
      <c r="BM960" s="383">
        <v>0</v>
      </c>
      <c r="BN960" s="384"/>
      <c r="BO960" s="384"/>
    </row>
    <row r="961" spans="1:67" ht="24" customHeight="1" x14ac:dyDescent="0.3">
      <c r="A961" s="364" t="s">
        <v>6129</v>
      </c>
      <c r="B961" s="365" t="s">
        <v>6130</v>
      </c>
      <c r="C961" s="366" t="s">
        <v>2602</v>
      </c>
      <c r="D961" s="367">
        <f t="shared" si="41"/>
        <v>0</v>
      </c>
      <c r="E961" s="368">
        <f t="shared" si="42"/>
        <v>0</v>
      </c>
      <c r="F961" s="368">
        <f t="shared" si="43"/>
        <v>0</v>
      </c>
      <c r="G961" s="368">
        <f t="shared" si="44"/>
        <v>0</v>
      </c>
      <c r="H961" s="368">
        <f t="shared" si="45"/>
        <v>0</v>
      </c>
      <c r="I961" s="368">
        <f t="shared" si="46"/>
        <v>0</v>
      </c>
      <c r="J961" s="368">
        <f t="shared" si="47"/>
        <v>0</v>
      </c>
      <c r="K961" s="368">
        <f t="shared" si="48"/>
        <v>0</v>
      </c>
      <c r="L961" s="368">
        <f t="shared" si="49"/>
        <v>0</v>
      </c>
      <c r="M961" s="369">
        <f t="shared" si="50"/>
        <v>0</v>
      </c>
      <c r="N961" s="370">
        <f t="shared" si="51"/>
        <v>0</v>
      </c>
      <c r="O961" s="371"/>
      <c r="P961" s="372">
        <f t="shared" si="52"/>
        <v>0</v>
      </c>
      <c r="Q961" s="373" t="str">
        <f t="shared" si="53"/>
        <v/>
      </c>
      <c r="R961" s="374">
        <v>0</v>
      </c>
      <c r="S961" s="119"/>
      <c r="T961" s="119"/>
      <c r="U961" s="113"/>
      <c r="V961" s="113"/>
      <c r="W961" s="117">
        <v>0</v>
      </c>
      <c r="X961" s="123"/>
      <c r="Y961" s="113"/>
      <c r="Z961" s="119"/>
      <c r="AA961" s="119"/>
      <c r="AB961" s="113"/>
      <c r="AC961" s="113">
        <v>0</v>
      </c>
      <c r="AD961" s="117">
        <v>0</v>
      </c>
      <c r="AE961" s="109">
        <v>0</v>
      </c>
      <c r="AF961" s="116"/>
      <c r="AG961" s="116"/>
      <c r="AH961" s="124">
        <v>0</v>
      </c>
      <c r="AI961" s="117">
        <v>0</v>
      </c>
      <c r="AJ961" s="375">
        <v>0</v>
      </c>
      <c r="AK961" s="374"/>
      <c r="AL961" s="113"/>
      <c r="AM961" s="117">
        <v>0</v>
      </c>
      <c r="AN961" s="375">
        <v>0</v>
      </c>
      <c r="AO961" s="374">
        <v>0</v>
      </c>
      <c r="AP961" s="376"/>
      <c r="AQ961" s="119"/>
      <c r="AR961" s="386">
        <v>0</v>
      </c>
      <c r="AS961" s="387">
        <v>0</v>
      </c>
      <c r="AT961" s="119"/>
      <c r="AU961" s="374"/>
      <c r="AV961" s="119"/>
      <c r="AW961" s="374"/>
      <c r="AX961" s="126"/>
      <c r="AY961" s="119"/>
      <c r="AZ961" s="113"/>
      <c r="BA961" s="113"/>
      <c r="BB961" s="377">
        <v>0</v>
      </c>
      <c r="BC961" s="377">
        <v>0</v>
      </c>
      <c r="BD961" s="377">
        <v>0</v>
      </c>
      <c r="BE961" s="378"/>
      <c r="BF961" s="109"/>
      <c r="BG961" s="109"/>
      <c r="BH961" s="116"/>
      <c r="BI961" s="386"/>
      <c r="BJ961" s="378"/>
      <c r="BK961" s="378"/>
      <c r="BL961" s="386"/>
      <c r="BM961" s="374">
        <v>0</v>
      </c>
      <c r="BN961" s="119"/>
      <c r="BO961" s="119"/>
    </row>
    <row r="962" spans="1:67" ht="24" customHeight="1" x14ac:dyDescent="0.3">
      <c r="A962" s="364" t="s">
        <v>4936</v>
      </c>
      <c r="B962" s="365" t="s">
        <v>4937</v>
      </c>
      <c r="C962" s="366" t="s">
        <v>358</v>
      </c>
      <c r="D962" s="367">
        <f t="shared" si="41"/>
        <v>0</v>
      </c>
      <c r="E962" s="368">
        <f t="shared" si="42"/>
        <v>0</v>
      </c>
      <c r="F962" s="368">
        <f t="shared" si="43"/>
        <v>0</v>
      </c>
      <c r="G962" s="368">
        <f t="shared" si="44"/>
        <v>0</v>
      </c>
      <c r="H962" s="368">
        <f t="shared" si="45"/>
        <v>0</v>
      </c>
      <c r="I962" s="368">
        <f t="shared" si="46"/>
        <v>0</v>
      </c>
      <c r="J962" s="368">
        <f t="shared" si="47"/>
        <v>0</v>
      </c>
      <c r="K962" s="368">
        <f t="shared" si="48"/>
        <v>0</v>
      </c>
      <c r="L962" s="368">
        <f t="shared" si="49"/>
        <v>0</v>
      </c>
      <c r="M962" s="369">
        <f t="shared" si="50"/>
        <v>0</v>
      </c>
      <c r="N962" s="370">
        <f t="shared" si="51"/>
        <v>0</v>
      </c>
      <c r="O962" s="371"/>
      <c r="P962" s="372">
        <f t="shared" si="52"/>
        <v>0</v>
      </c>
      <c r="Q962" s="373" t="str">
        <f t="shared" si="53"/>
        <v/>
      </c>
      <c r="R962" s="383">
        <v>0</v>
      </c>
      <c r="S962" s="384"/>
      <c r="T962" s="384"/>
      <c r="U962" s="385"/>
      <c r="V962" s="385"/>
      <c r="W962" s="117">
        <v>0</v>
      </c>
      <c r="X962" s="387"/>
      <c r="Y962" s="385"/>
      <c r="Z962" s="384"/>
      <c r="AA962" s="384"/>
      <c r="AB962" s="385"/>
      <c r="AC962" s="113">
        <v>0</v>
      </c>
      <c r="AD962" s="117">
        <v>0</v>
      </c>
      <c r="AE962" s="214">
        <v>0</v>
      </c>
      <c r="AF962" s="116"/>
      <c r="AG962" s="116"/>
      <c r="AH962" s="124">
        <v>0</v>
      </c>
      <c r="AI962" s="117">
        <v>0</v>
      </c>
      <c r="AJ962" s="375">
        <v>0</v>
      </c>
      <c r="AK962" s="383"/>
      <c r="AL962" s="385"/>
      <c r="AM962" s="386">
        <v>0</v>
      </c>
      <c r="AN962" s="390">
        <v>0</v>
      </c>
      <c r="AO962" s="383">
        <v>0</v>
      </c>
      <c r="AP962" s="391"/>
      <c r="AQ962" s="384"/>
      <c r="AR962" s="117">
        <v>0</v>
      </c>
      <c r="AS962" s="387">
        <v>0</v>
      </c>
      <c r="AT962" s="384"/>
      <c r="AU962" s="383"/>
      <c r="AV962" s="384"/>
      <c r="AW962" s="383"/>
      <c r="AX962" s="392"/>
      <c r="AY962" s="384"/>
      <c r="AZ962" s="385"/>
      <c r="BA962" s="385"/>
      <c r="BB962" s="377">
        <v>0</v>
      </c>
      <c r="BC962" s="377">
        <v>0</v>
      </c>
      <c r="BD962" s="377">
        <v>0</v>
      </c>
      <c r="BE962" s="378"/>
      <c r="BF962" s="440"/>
      <c r="BG962" s="440"/>
      <c r="BH962" s="116"/>
      <c r="BI962" s="117"/>
      <c r="BJ962" s="378"/>
      <c r="BK962" s="378"/>
      <c r="BL962" s="117"/>
      <c r="BM962" s="383">
        <v>0</v>
      </c>
      <c r="BN962" s="384"/>
      <c r="BO962" s="384"/>
    </row>
    <row r="963" spans="1:67" ht="24" customHeight="1" x14ac:dyDescent="0.3">
      <c r="A963" s="364">
        <v>740913</v>
      </c>
      <c r="B963" s="365" t="s">
        <v>4941</v>
      </c>
      <c r="C963" s="366" t="s">
        <v>3222</v>
      </c>
      <c r="D963" s="367">
        <f t="shared" si="41"/>
        <v>0</v>
      </c>
      <c r="E963" s="368">
        <f t="shared" si="42"/>
        <v>0</v>
      </c>
      <c r="F963" s="368">
        <f t="shared" si="43"/>
        <v>0</v>
      </c>
      <c r="G963" s="368">
        <f t="shared" si="44"/>
        <v>0</v>
      </c>
      <c r="H963" s="368">
        <f t="shared" si="45"/>
        <v>0</v>
      </c>
      <c r="I963" s="368">
        <f t="shared" si="46"/>
        <v>0</v>
      </c>
      <c r="J963" s="368">
        <f t="shared" si="47"/>
        <v>0</v>
      </c>
      <c r="K963" s="368">
        <f t="shared" si="48"/>
        <v>0</v>
      </c>
      <c r="L963" s="368">
        <f t="shared" si="49"/>
        <v>0</v>
      </c>
      <c r="M963" s="369">
        <f t="shared" si="50"/>
        <v>0</v>
      </c>
      <c r="N963" s="370">
        <f t="shared" si="51"/>
        <v>0</v>
      </c>
      <c r="O963" s="371"/>
      <c r="P963" s="372">
        <f t="shared" si="52"/>
        <v>0</v>
      </c>
      <c r="Q963" s="373" t="str">
        <f t="shared" si="53"/>
        <v/>
      </c>
      <c r="R963" s="383">
        <v>0</v>
      </c>
      <c r="S963" s="384"/>
      <c r="T963" s="384"/>
      <c r="U963" s="385"/>
      <c r="V963" s="385"/>
      <c r="W963" s="117">
        <v>0</v>
      </c>
      <c r="X963" s="387"/>
      <c r="Y963" s="385"/>
      <c r="Z963" s="384"/>
      <c r="AA963" s="384"/>
      <c r="AB963" s="385"/>
      <c r="AC963" s="113">
        <v>0</v>
      </c>
      <c r="AD963" s="117">
        <v>0</v>
      </c>
      <c r="AE963" s="109">
        <v>0</v>
      </c>
      <c r="AF963" s="116"/>
      <c r="AG963" s="116"/>
      <c r="AH963" s="389">
        <v>0</v>
      </c>
      <c r="AI963" s="117">
        <v>0</v>
      </c>
      <c r="AJ963" s="375">
        <v>0</v>
      </c>
      <c r="AK963" s="383"/>
      <c r="AL963" s="385"/>
      <c r="AM963" s="117">
        <v>0</v>
      </c>
      <c r="AN963" s="375">
        <v>0</v>
      </c>
      <c r="AO963" s="374">
        <v>0</v>
      </c>
      <c r="AP963" s="391"/>
      <c r="AQ963" s="384"/>
      <c r="AR963" s="386">
        <v>0</v>
      </c>
      <c r="AS963" s="123">
        <v>0</v>
      </c>
      <c r="AT963" s="384"/>
      <c r="AU963" s="374"/>
      <c r="AV963" s="384"/>
      <c r="AW963" s="374"/>
      <c r="AX963" s="126"/>
      <c r="AY963" s="384"/>
      <c r="AZ963" s="385"/>
      <c r="BA963" s="385"/>
      <c r="BB963" s="377">
        <v>0</v>
      </c>
      <c r="BC963" s="377">
        <v>0</v>
      </c>
      <c r="BD963" s="377">
        <v>0</v>
      </c>
      <c r="BE963" s="378"/>
      <c r="BF963" s="214"/>
      <c r="BG963" s="214"/>
      <c r="BH963" s="116"/>
      <c r="BI963" s="386"/>
      <c r="BJ963" s="378"/>
      <c r="BK963" s="378"/>
      <c r="BL963" s="386"/>
      <c r="BM963" s="374">
        <v>0</v>
      </c>
      <c r="BN963" s="384"/>
      <c r="BO963" s="384"/>
    </row>
    <row r="964" spans="1:67" ht="24" customHeight="1" x14ac:dyDescent="0.3">
      <c r="A964" s="380" t="s">
        <v>1505</v>
      </c>
      <c r="B964" s="381" t="s">
        <v>1506</v>
      </c>
      <c r="C964" s="382" t="s">
        <v>156</v>
      </c>
      <c r="D964" s="367">
        <f t="shared" si="41"/>
        <v>10</v>
      </c>
      <c r="E964" s="368">
        <f t="shared" si="42"/>
        <v>0</v>
      </c>
      <c r="F964" s="368">
        <f t="shared" si="43"/>
        <v>0</v>
      </c>
      <c r="G964" s="368">
        <f t="shared" si="44"/>
        <v>0</v>
      </c>
      <c r="H964" s="368">
        <f t="shared" si="45"/>
        <v>0</v>
      </c>
      <c r="I964" s="368">
        <f t="shared" si="46"/>
        <v>0</v>
      </c>
      <c r="J964" s="368">
        <f t="shared" si="47"/>
        <v>0</v>
      </c>
      <c r="K964" s="368">
        <f t="shared" si="48"/>
        <v>0</v>
      </c>
      <c r="L964" s="368">
        <f t="shared" si="49"/>
        <v>0</v>
      </c>
      <c r="M964" s="369">
        <f t="shared" si="50"/>
        <v>0</v>
      </c>
      <c r="N964" s="370">
        <f t="shared" si="51"/>
        <v>10</v>
      </c>
      <c r="O964" s="371"/>
      <c r="P964" s="372">
        <f t="shared" si="52"/>
        <v>10</v>
      </c>
      <c r="Q964" s="373">
        <f t="shared" si="53"/>
        <v>628</v>
      </c>
      <c r="R964" s="383">
        <v>0</v>
      </c>
      <c r="S964" s="119"/>
      <c r="T964" s="119"/>
      <c r="U964" s="113"/>
      <c r="V964" s="113"/>
      <c r="W964" s="117">
        <v>0</v>
      </c>
      <c r="X964" s="123"/>
      <c r="Y964" s="113"/>
      <c r="Z964" s="119"/>
      <c r="AA964" s="119"/>
      <c r="AB964" s="113"/>
      <c r="AC964" s="113">
        <v>0</v>
      </c>
      <c r="AD964" s="117">
        <v>0</v>
      </c>
      <c r="AE964" s="109">
        <v>0</v>
      </c>
      <c r="AF964" s="388"/>
      <c r="AG964" s="388"/>
      <c r="AH964" s="124">
        <v>0</v>
      </c>
      <c r="AI964" s="117">
        <v>0</v>
      </c>
      <c r="AJ964" s="375">
        <v>0</v>
      </c>
      <c r="AK964" s="374"/>
      <c r="AL964" s="113"/>
      <c r="AM964" s="117">
        <v>0</v>
      </c>
      <c r="AN964" s="375">
        <v>0</v>
      </c>
      <c r="AO964" s="374">
        <v>0</v>
      </c>
      <c r="AP964" s="376"/>
      <c r="AQ964" s="119"/>
      <c r="AR964" s="117">
        <v>0</v>
      </c>
      <c r="AS964" s="123">
        <v>0</v>
      </c>
      <c r="AT964" s="119"/>
      <c r="AU964" s="374"/>
      <c r="AV964" s="119"/>
      <c r="AW964" s="374"/>
      <c r="AX964" s="392">
        <v>10</v>
      </c>
      <c r="AY964" s="119"/>
      <c r="AZ964" s="113"/>
      <c r="BA964" s="113"/>
      <c r="BB964" s="394">
        <v>0</v>
      </c>
      <c r="BC964" s="394">
        <v>0</v>
      </c>
      <c r="BD964" s="394">
        <v>0</v>
      </c>
      <c r="BE964" s="393"/>
      <c r="BF964" s="109"/>
      <c r="BG964" s="109"/>
      <c r="BH964" s="388"/>
      <c r="BI964" s="117"/>
      <c r="BJ964" s="393"/>
      <c r="BK964" s="393"/>
      <c r="BL964" s="117"/>
      <c r="BM964" s="374">
        <v>0</v>
      </c>
      <c r="BN964" s="119"/>
      <c r="BO964" s="119"/>
    </row>
    <row r="965" spans="1:67" ht="24" customHeight="1" x14ac:dyDescent="0.3">
      <c r="A965" s="364">
        <v>7708240</v>
      </c>
      <c r="B965" s="438" t="s">
        <v>4944</v>
      </c>
      <c r="C965" s="439" t="s">
        <v>1440</v>
      </c>
      <c r="D965" s="367">
        <f t="shared" si="41"/>
        <v>0</v>
      </c>
      <c r="E965" s="368">
        <f t="shared" si="42"/>
        <v>0</v>
      </c>
      <c r="F965" s="368">
        <f t="shared" si="43"/>
        <v>0</v>
      </c>
      <c r="G965" s="368">
        <f t="shared" si="44"/>
        <v>0</v>
      </c>
      <c r="H965" s="368">
        <f t="shared" si="45"/>
        <v>0</v>
      </c>
      <c r="I965" s="368">
        <f t="shared" si="46"/>
        <v>0</v>
      </c>
      <c r="J965" s="368">
        <f t="shared" si="47"/>
        <v>0</v>
      </c>
      <c r="K965" s="368">
        <f t="shared" si="48"/>
        <v>0</v>
      </c>
      <c r="L965" s="368">
        <f t="shared" si="49"/>
        <v>0</v>
      </c>
      <c r="M965" s="369">
        <f t="shared" si="50"/>
        <v>0</v>
      </c>
      <c r="N965" s="370">
        <f t="shared" si="51"/>
        <v>0</v>
      </c>
      <c r="O965" s="371"/>
      <c r="P965" s="372">
        <f t="shared" si="52"/>
        <v>0</v>
      </c>
      <c r="Q965" s="373" t="str">
        <f t="shared" si="53"/>
        <v/>
      </c>
      <c r="R965" s="374">
        <v>0</v>
      </c>
      <c r="S965" s="119"/>
      <c r="T965" s="119"/>
      <c r="U965" s="113"/>
      <c r="V965" s="113"/>
      <c r="W965" s="386">
        <v>0</v>
      </c>
      <c r="X965" s="123"/>
      <c r="Y965" s="113"/>
      <c r="Z965" s="119"/>
      <c r="AA965" s="119"/>
      <c r="AB965" s="113"/>
      <c r="AC965" s="113">
        <v>0</v>
      </c>
      <c r="AD965" s="117">
        <v>0</v>
      </c>
      <c r="AE965" s="109">
        <v>0</v>
      </c>
      <c r="AF965" s="388"/>
      <c r="AG965" s="388"/>
      <c r="AH965" s="124">
        <v>0</v>
      </c>
      <c r="AI965" s="117">
        <v>0</v>
      </c>
      <c r="AJ965" s="375">
        <v>0</v>
      </c>
      <c r="AK965" s="374"/>
      <c r="AL965" s="113"/>
      <c r="AM965" s="117">
        <v>0</v>
      </c>
      <c r="AN965" s="375">
        <v>0</v>
      </c>
      <c r="AO965" s="374">
        <v>0</v>
      </c>
      <c r="AP965" s="376"/>
      <c r="AQ965" s="119"/>
      <c r="AR965" s="117">
        <v>0</v>
      </c>
      <c r="AS965" s="387">
        <v>0</v>
      </c>
      <c r="AT965" s="119"/>
      <c r="AU965" s="374"/>
      <c r="AV965" s="119"/>
      <c r="AW965" s="374"/>
      <c r="AX965" s="126"/>
      <c r="AY965" s="119"/>
      <c r="AZ965" s="113"/>
      <c r="BA965" s="113"/>
      <c r="BB965" s="394">
        <v>0</v>
      </c>
      <c r="BC965" s="394">
        <v>0</v>
      </c>
      <c r="BD965" s="394">
        <v>0</v>
      </c>
      <c r="BE965" s="393"/>
      <c r="BF965" s="444"/>
      <c r="BG965" s="444"/>
      <c r="BH965" s="388"/>
      <c r="BI965" s="117"/>
      <c r="BJ965" s="393"/>
      <c r="BK965" s="393"/>
      <c r="BL965" s="117"/>
      <c r="BM965" s="383">
        <v>0</v>
      </c>
      <c r="BN965" s="119"/>
      <c r="BO965" s="119"/>
    </row>
    <row r="966" spans="1:67" ht="24" customHeight="1" x14ac:dyDescent="0.3">
      <c r="A966" s="380" t="s">
        <v>4945</v>
      </c>
      <c r="B966" s="381" t="s">
        <v>4946</v>
      </c>
      <c r="C966" s="382" t="s">
        <v>3777</v>
      </c>
      <c r="D966" s="367">
        <f t="shared" si="41"/>
        <v>3</v>
      </c>
      <c r="E966" s="368">
        <f t="shared" si="42"/>
        <v>0</v>
      </c>
      <c r="F966" s="368">
        <f t="shared" si="43"/>
        <v>0</v>
      </c>
      <c r="G966" s="368">
        <f t="shared" si="44"/>
        <v>0</v>
      </c>
      <c r="H966" s="368">
        <f t="shared" si="45"/>
        <v>0</v>
      </c>
      <c r="I966" s="368">
        <f t="shared" si="46"/>
        <v>0</v>
      </c>
      <c r="J966" s="368">
        <f t="shared" si="47"/>
        <v>0</v>
      </c>
      <c r="K966" s="368">
        <f t="shared" si="48"/>
        <v>0</v>
      </c>
      <c r="L966" s="368">
        <f t="shared" si="49"/>
        <v>0</v>
      </c>
      <c r="M966" s="369">
        <f t="shared" si="50"/>
        <v>0</v>
      </c>
      <c r="N966" s="446">
        <f t="shared" si="51"/>
        <v>3</v>
      </c>
      <c r="O966" s="371"/>
      <c r="P966" s="372">
        <f t="shared" si="52"/>
        <v>3</v>
      </c>
      <c r="Q966" s="373">
        <f t="shared" si="53"/>
        <v>853</v>
      </c>
      <c r="R966" s="383">
        <v>0</v>
      </c>
      <c r="S966" s="384"/>
      <c r="T966" s="384"/>
      <c r="U966" s="385"/>
      <c r="V966" s="385"/>
      <c r="W966" s="386">
        <v>0</v>
      </c>
      <c r="X966" s="387"/>
      <c r="Y966" s="385"/>
      <c r="Z966" s="384"/>
      <c r="AA966" s="384"/>
      <c r="AB966" s="385"/>
      <c r="AC966" s="113">
        <v>3</v>
      </c>
      <c r="AD966" s="117">
        <v>0</v>
      </c>
      <c r="AE966" s="109">
        <v>0</v>
      </c>
      <c r="AF966" s="388"/>
      <c r="AG966" s="388"/>
      <c r="AH966" s="124">
        <v>0</v>
      </c>
      <c r="AI966" s="117">
        <v>0</v>
      </c>
      <c r="AJ966" s="375">
        <v>0</v>
      </c>
      <c r="AK966" s="383"/>
      <c r="AL966" s="385"/>
      <c r="AM966" s="117">
        <v>0</v>
      </c>
      <c r="AN966" s="375">
        <v>0</v>
      </c>
      <c r="AO966" s="374">
        <v>0</v>
      </c>
      <c r="AP966" s="391"/>
      <c r="AQ966" s="384"/>
      <c r="AR966" s="117">
        <v>0</v>
      </c>
      <c r="AS966" s="123">
        <v>0</v>
      </c>
      <c r="AT966" s="384"/>
      <c r="AU966" s="374"/>
      <c r="AV966" s="384"/>
      <c r="AW966" s="374"/>
      <c r="AX966" s="126"/>
      <c r="AY966" s="384"/>
      <c r="AZ966" s="385"/>
      <c r="BA966" s="385"/>
      <c r="BB966" s="377">
        <v>0</v>
      </c>
      <c r="BC966" s="377">
        <v>0</v>
      </c>
      <c r="BD966" s="377">
        <v>0</v>
      </c>
      <c r="BE966" s="393"/>
      <c r="BF966" s="109"/>
      <c r="BG966" s="109"/>
      <c r="BH966" s="388"/>
      <c r="BI966" s="117"/>
      <c r="BJ966" s="393"/>
      <c r="BK966" s="393"/>
      <c r="BL966" s="117"/>
      <c r="BM966" s="383">
        <v>0</v>
      </c>
      <c r="BN966" s="384"/>
      <c r="BO966" s="384"/>
    </row>
    <row r="967" spans="1:67" ht="24" customHeight="1" x14ac:dyDescent="0.3">
      <c r="A967" s="380" t="s">
        <v>1521</v>
      </c>
      <c r="B967" s="442" t="s">
        <v>1522</v>
      </c>
      <c r="C967" s="443" t="s">
        <v>156</v>
      </c>
      <c r="D967" s="367">
        <f t="shared" si="41"/>
        <v>80</v>
      </c>
      <c r="E967" s="368">
        <f t="shared" si="42"/>
        <v>80</v>
      </c>
      <c r="F967" s="368">
        <f t="shared" si="43"/>
        <v>40</v>
      </c>
      <c r="G967" s="368">
        <f t="shared" si="44"/>
        <v>38</v>
      </c>
      <c r="H967" s="368">
        <f t="shared" si="45"/>
        <v>34</v>
      </c>
      <c r="I967" s="368">
        <f t="shared" si="46"/>
        <v>25</v>
      </c>
      <c r="J967" s="368">
        <f t="shared" si="47"/>
        <v>0</v>
      </c>
      <c r="K967" s="368">
        <f t="shared" si="48"/>
        <v>0</v>
      </c>
      <c r="L967" s="368">
        <f t="shared" si="49"/>
        <v>0</v>
      </c>
      <c r="M967" s="369">
        <f t="shared" si="50"/>
        <v>0</v>
      </c>
      <c r="N967" s="370">
        <f t="shared" si="51"/>
        <v>297</v>
      </c>
      <c r="O967" s="371"/>
      <c r="P967" s="372">
        <f t="shared" si="52"/>
        <v>297</v>
      </c>
      <c r="Q967" s="373">
        <f t="shared" si="53"/>
        <v>65</v>
      </c>
      <c r="R967" s="374">
        <v>0</v>
      </c>
      <c r="S967" s="119"/>
      <c r="T967" s="119"/>
      <c r="U967" s="113"/>
      <c r="V967" s="113"/>
      <c r="W967" s="117">
        <v>0</v>
      </c>
      <c r="X967" s="123"/>
      <c r="Y967" s="113"/>
      <c r="Z967" s="119"/>
      <c r="AA967" s="119"/>
      <c r="AB967" s="113">
        <v>34</v>
      </c>
      <c r="AC967" s="113">
        <v>0</v>
      </c>
      <c r="AD967" s="386">
        <v>0</v>
      </c>
      <c r="AE967" s="109">
        <v>0</v>
      </c>
      <c r="AF967" s="116"/>
      <c r="AG967" s="116"/>
      <c r="AH967" s="124">
        <v>0</v>
      </c>
      <c r="AI967" s="386">
        <v>80</v>
      </c>
      <c r="AJ967" s="396">
        <v>40</v>
      </c>
      <c r="AK967" s="374">
        <v>25</v>
      </c>
      <c r="AL967" s="113"/>
      <c r="AM967" s="117">
        <v>80</v>
      </c>
      <c r="AN967" s="375">
        <v>0</v>
      </c>
      <c r="AO967" s="374">
        <v>0</v>
      </c>
      <c r="AP967" s="376"/>
      <c r="AQ967" s="119"/>
      <c r="AR967" s="117">
        <v>0</v>
      </c>
      <c r="AS967" s="123">
        <v>0</v>
      </c>
      <c r="AT967" s="119"/>
      <c r="AU967" s="374"/>
      <c r="AV967" s="119"/>
      <c r="AW967" s="374"/>
      <c r="AX967" s="126">
        <v>38</v>
      </c>
      <c r="AY967" s="119"/>
      <c r="AZ967" s="113"/>
      <c r="BA967" s="113"/>
      <c r="BB967" s="377">
        <v>0</v>
      </c>
      <c r="BC967" s="377">
        <v>0</v>
      </c>
      <c r="BD967" s="377">
        <v>0</v>
      </c>
      <c r="BE967" s="378"/>
      <c r="BF967" s="109"/>
      <c r="BG967" s="109"/>
      <c r="BH967" s="116"/>
      <c r="BI967" s="117"/>
      <c r="BJ967" s="378"/>
      <c r="BK967" s="378"/>
      <c r="BL967" s="117"/>
      <c r="BM967" s="374">
        <v>0</v>
      </c>
      <c r="BN967" s="119"/>
      <c r="BO967" s="119"/>
    </row>
    <row r="968" spans="1:67" ht="24" customHeight="1" x14ac:dyDescent="0.3">
      <c r="A968" s="379" t="s">
        <v>4947</v>
      </c>
      <c r="B968" s="365" t="s">
        <v>4948</v>
      </c>
      <c r="C968" s="366" t="s">
        <v>1327</v>
      </c>
      <c r="D968" s="367">
        <f t="shared" si="41"/>
        <v>0</v>
      </c>
      <c r="E968" s="368">
        <f t="shared" si="42"/>
        <v>0</v>
      </c>
      <c r="F968" s="368">
        <f t="shared" si="43"/>
        <v>0</v>
      </c>
      <c r="G968" s="368">
        <f t="shared" si="44"/>
        <v>0</v>
      </c>
      <c r="H968" s="368">
        <f t="shared" si="45"/>
        <v>0</v>
      </c>
      <c r="I968" s="368">
        <f t="shared" si="46"/>
        <v>0</v>
      </c>
      <c r="J968" s="368">
        <f t="shared" si="47"/>
        <v>0</v>
      </c>
      <c r="K968" s="368">
        <f t="shared" si="48"/>
        <v>0</v>
      </c>
      <c r="L968" s="368">
        <f t="shared" si="49"/>
        <v>0</v>
      </c>
      <c r="M968" s="369">
        <f t="shared" si="50"/>
        <v>0</v>
      </c>
      <c r="N968" s="370">
        <f t="shared" si="51"/>
        <v>0</v>
      </c>
      <c r="O968" s="371"/>
      <c r="P968" s="372">
        <f t="shared" si="52"/>
        <v>0</v>
      </c>
      <c r="Q968" s="373" t="str">
        <f t="shared" si="53"/>
        <v/>
      </c>
      <c r="R968" s="374">
        <v>0</v>
      </c>
      <c r="S968" s="384"/>
      <c r="T968" s="384"/>
      <c r="U968" s="385"/>
      <c r="V968" s="385"/>
      <c r="W968" s="386">
        <v>0</v>
      </c>
      <c r="X968" s="123"/>
      <c r="Y968" s="385"/>
      <c r="Z968" s="384"/>
      <c r="AA968" s="384"/>
      <c r="AB968" s="385"/>
      <c r="AC968" s="113">
        <v>0</v>
      </c>
      <c r="AD968" s="386">
        <v>0</v>
      </c>
      <c r="AE968" s="109">
        <v>0</v>
      </c>
      <c r="AF968" s="116"/>
      <c r="AG968" s="116"/>
      <c r="AH968" s="124">
        <v>0</v>
      </c>
      <c r="AI968" s="386">
        <v>0</v>
      </c>
      <c r="AJ968" s="396">
        <v>0</v>
      </c>
      <c r="AK968" s="374"/>
      <c r="AL968" s="385"/>
      <c r="AM968" s="117">
        <v>0</v>
      </c>
      <c r="AN968" s="375">
        <v>0</v>
      </c>
      <c r="AO968" s="374">
        <v>0</v>
      </c>
      <c r="AP968" s="376"/>
      <c r="AQ968" s="384"/>
      <c r="AR968" s="117">
        <v>0</v>
      </c>
      <c r="AS968" s="123">
        <v>0</v>
      </c>
      <c r="AT968" s="384"/>
      <c r="AU968" s="374"/>
      <c r="AV968" s="384"/>
      <c r="AW968" s="374"/>
      <c r="AX968" s="392"/>
      <c r="AY968" s="384"/>
      <c r="AZ968" s="385"/>
      <c r="BA968" s="385"/>
      <c r="BB968" s="377">
        <v>0</v>
      </c>
      <c r="BC968" s="377">
        <v>0</v>
      </c>
      <c r="BD968" s="377">
        <v>0</v>
      </c>
      <c r="BE968" s="378"/>
      <c r="BF968" s="440"/>
      <c r="BG968" s="440"/>
      <c r="BH968" s="116"/>
      <c r="BI968" s="117"/>
      <c r="BJ968" s="378"/>
      <c r="BK968" s="378"/>
      <c r="BL968" s="117"/>
      <c r="BM968" s="374">
        <v>0</v>
      </c>
      <c r="BN968" s="384"/>
      <c r="BO968" s="384"/>
    </row>
    <row r="969" spans="1:67" ht="24" customHeight="1" x14ac:dyDescent="0.3">
      <c r="A969" s="380" t="s">
        <v>4949</v>
      </c>
      <c r="B969" s="381" t="s">
        <v>4950</v>
      </c>
      <c r="C969" s="382" t="s">
        <v>174</v>
      </c>
      <c r="D969" s="367">
        <f t="shared" si="41"/>
        <v>8</v>
      </c>
      <c r="E969" s="368">
        <f t="shared" si="42"/>
        <v>0</v>
      </c>
      <c r="F969" s="368">
        <f t="shared" si="43"/>
        <v>0</v>
      </c>
      <c r="G969" s="368">
        <f t="shared" si="44"/>
        <v>0</v>
      </c>
      <c r="H969" s="368">
        <f t="shared" si="45"/>
        <v>0</v>
      </c>
      <c r="I969" s="368">
        <f t="shared" si="46"/>
        <v>0</v>
      </c>
      <c r="J969" s="368">
        <f t="shared" si="47"/>
        <v>0</v>
      </c>
      <c r="K969" s="368">
        <f t="shared" si="48"/>
        <v>0</v>
      </c>
      <c r="L969" s="368">
        <f t="shared" si="49"/>
        <v>0</v>
      </c>
      <c r="M969" s="369">
        <f t="shared" si="50"/>
        <v>0</v>
      </c>
      <c r="N969" s="370">
        <f t="shared" si="51"/>
        <v>8</v>
      </c>
      <c r="O969" s="371"/>
      <c r="P969" s="372">
        <f t="shared" si="52"/>
        <v>8</v>
      </c>
      <c r="Q969" s="373">
        <f t="shared" si="53"/>
        <v>701</v>
      </c>
      <c r="R969" s="383">
        <v>0</v>
      </c>
      <c r="S969" s="119"/>
      <c r="T969" s="119"/>
      <c r="U969" s="113"/>
      <c r="V969" s="113"/>
      <c r="W969" s="117">
        <v>0</v>
      </c>
      <c r="X969" s="123"/>
      <c r="Y969" s="113"/>
      <c r="Z969" s="119"/>
      <c r="AA969" s="119"/>
      <c r="AB969" s="113"/>
      <c r="AC969" s="113">
        <v>0</v>
      </c>
      <c r="AD969" s="117">
        <v>0</v>
      </c>
      <c r="AE969" s="109">
        <v>0</v>
      </c>
      <c r="AF969" s="388"/>
      <c r="AG969" s="388"/>
      <c r="AH969" s="124">
        <v>0</v>
      </c>
      <c r="AI969" s="117">
        <v>0</v>
      </c>
      <c r="AJ969" s="375">
        <v>0</v>
      </c>
      <c r="AK969" s="374"/>
      <c r="AL969" s="113"/>
      <c r="AM969" s="117">
        <v>0</v>
      </c>
      <c r="AN969" s="375">
        <v>0</v>
      </c>
      <c r="AO969" s="374">
        <v>0</v>
      </c>
      <c r="AP969" s="376"/>
      <c r="AQ969" s="119"/>
      <c r="AR969" s="117">
        <v>0</v>
      </c>
      <c r="AS969" s="123">
        <v>0</v>
      </c>
      <c r="AT969" s="119"/>
      <c r="AU969" s="374"/>
      <c r="AV969" s="119"/>
      <c r="AW969" s="374"/>
      <c r="AX969" s="392"/>
      <c r="AY969" s="119">
        <v>8</v>
      </c>
      <c r="AZ969" s="113"/>
      <c r="BA969" s="113"/>
      <c r="BB969" s="377">
        <v>0</v>
      </c>
      <c r="BC969" s="377">
        <v>0</v>
      </c>
      <c r="BD969" s="377">
        <v>0</v>
      </c>
      <c r="BE969" s="393"/>
      <c r="BF969" s="109"/>
      <c r="BG969" s="109"/>
      <c r="BH969" s="388"/>
      <c r="BI969" s="117"/>
      <c r="BJ969" s="393"/>
      <c r="BK969" s="393"/>
      <c r="BL969" s="117"/>
      <c r="BM969" s="374">
        <v>0</v>
      </c>
      <c r="BN969" s="119"/>
      <c r="BO969" s="119"/>
    </row>
    <row r="970" spans="1:67" ht="24" customHeight="1" x14ac:dyDescent="0.3">
      <c r="A970" s="364" t="s">
        <v>4951</v>
      </c>
      <c r="B970" s="365" t="s">
        <v>4952</v>
      </c>
      <c r="C970" s="366" t="s">
        <v>269</v>
      </c>
      <c r="D970" s="367">
        <f t="shared" si="41"/>
        <v>18</v>
      </c>
      <c r="E970" s="368">
        <f t="shared" si="42"/>
        <v>5</v>
      </c>
      <c r="F970" s="368">
        <f t="shared" si="43"/>
        <v>5</v>
      </c>
      <c r="G970" s="368">
        <f t="shared" si="44"/>
        <v>1</v>
      </c>
      <c r="H970" s="368">
        <f t="shared" si="45"/>
        <v>0</v>
      </c>
      <c r="I970" s="368">
        <f t="shared" si="46"/>
        <v>0</v>
      </c>
      <c r="J970" s="368">
        <f t="shared" si="47"/>
        <v>0</v>
      </c>
      <c r="K970" s="368">
        <f t="shared" si="48"/>
        <v>0</v>
      </c>
      <c r="L970" s="368">
        <f t="shared" si="49"/>
        <v>0</v>
      </c>
      <c r="M970" s="369">
        <f t="shared" si="50"/>
        <v>0</v>
      </c>
      <c r="N970" s="370">
        <f t="shared" si="51"/>
        <v>29</v>
      </c>
      <c r="O970" s="371"/>
      <c r="P970" s="372">
        <f t="shared" si="52"/>
        <v>29</v>
      </c>
      <c r="Q970" s="373">
        <f t="shared" si="53"/>
        <v>323</v>
      </c>
      <c r="R970" s="374">
        <v>0</v>
      </c>
      <c r="S970" s="119"/>
      <c r="T970" s="119"/>
      <c r="U970" s="113"/>
      <c r="V970" s="113"/>
      <c r="W970" s="386">
        <v>0</v>
      </c>
      <c r="X970" s="123"/>
      <c r="Y970" s="113"/>
      <c r="Z970" s="119"/>
      <c r="AA970" s="119"/>
      <c r="AB970" s="113"/>
      <c r="AC970" s="113">
        <v>5</v>
      </c>
      <c r="AD970" s="117">
        <v>5</v>
      </c>
      <c r="AE970" s="214">
        <v>1</v>
      </c>
      <c r="AF970" s="116"/>
      <c r="AG970" s="116"/>
      <c r="AH970" s="389">
        <v>0</v>
      </c>
      <c r="AI970" s="117">
        <v>0</v>
      </c>
      <c r="AJ970" s="396">
        <v>0</v>
      </c>
      <c r="AK970" s="374"/>
      <c r="AL970" s="113"/>
      <c r="AM970" s="117">
        <v>0</v>
      </c>
      <c r="AN970" s="375">
        <v>0</v>
      </c>
      <c r="AO970" s="374">
        <v>0</v>
      </c>
      <c r="AP970" s="376"/>
      <c r="AQ970" s="119"/>
      <c r="AR970" s="117">
        <v>0</v>
      </c>
      <c r="AS970" s="387">
        <v>0</v>
      </c>
      <c r="AT970" s="119"/>
      <c r="AU970" s="374"/>
      <c r="AV970" s="119"/>
      <c r="AW970" s="374"/>
      <c r="AX970" s="392">
        <v>18</v>
      </c>
      <c r="AY970" s="119"/>
      <c r="AZ970" s="113"/>
      <c r="BA970" s="113"/>
      <c r="BB970" s="377">
        <v>0</v>
      </c>
      <c r="BC970" s="377">
        <v>0</v>
      </c>
      <c r="BD970" s="377">
        <v>0</v>
      </c>
      <c r="BE970" s="378"/>
      <c r="BF970" s="214"/>
      <c r="BG970" s="214"/>
      <c r="BH970" s="116"/>
      <c r="BI970" s="117"/>
      <c r="BJ970" s="378"/>
      <c r="BK970" s="378"/>
      <c r="BL970" s="117"/>
      <c r="BM970" s="374">
        <v>0</v>
      </c>
      <c r="BN970" s="119"/>
      <c r="BO970" s="119"/>
    </row>
    <row r="971" spans="1:67" ht="24" customHeight="1" x14ac:dyDescent="0.3">
      <c r="A971" s="364" t="s">
        <v>4953</v>
      </c>
      <c r="B971" s="365" t="s">
        <v>4954</v>
      </c>
      <c r="C971" s="366" t="s">
        <v>597</v>
      </c>
      <c r="D971" s="367">
        <f t="shared" si="41"/>
        <v>11</v>
      </c>
      <c r="E971" s="368">
        <f t="shared" si="42"/>
        <v>4</v>
      </c>
      <c r="F971" s="368">
        <f t="shared" si="43"/>
        <v>4</v>
      </c>
      <c r="G971" s="368">
        <f t="shared" si="44"/>
        <v>1</v>
      </c>
      <c r="H971" s="368">
        <f t="shared" si="45"/>
        <v>1</v>
      </c>
      <c r="I971" s="368">
        <f t="shared" si="46"/>
        <v>0</v>
      </c>
      <c r="J971" s="368">
        <f t="shared" si="47"/>
        <v>0</v>
      </c>
      <c r="K971" s="368">
        <f t="shared" si="48"/>
        <v>0</v>
      </c>
      <c r="L971" s="368">
        <f t="shared" si="49"/>
        <v>0</v>
      </c>
      <c r="M971" s="369">
        <f t="shared" si="50"/>
        <v>0</v>
      </c>
      <c r="N971" s="370">
        <f t="shared" si="51"/>
        <v>21</v>
      </c>
      <c r="O971" s="371"/>
      <c r="P971" s="372">
        <f t="shared" si="52"/>
        <v>21</v>
      </c>
      <c r="Q971" s="373">
        <f t="shared" si="53"/>
        <v>401</v>
      </c>
      <c r="R971" s="374">
        <v>0</v>
      </c>
      <c r="S971" s="119"/>
      <c r="T971" s="119"/>
      <c r="U971" s="113">
        <v>1</v>
      </c>
      <c r="V971" s="113">
        <v>4</v>
      </c>
      <c r="W971" s="117">
        <v>0</v>
      </c>
      <c r="X971" s="387"/>
      <c r="Y971" s="113"/>
      <c r="Z971" s="119"/>
      <c r="AA971" s="119"/>
      <c r="AB971" s="113"/>
      <c r="AC971" s="113">
        <v>11</v>
      </c>
      <c r="AD971" s="386">
        <v>0</v>
      </c>
      <c r="AE971" s="109">
        <v>0</v>
      </c>
      <c r="AF971" s="116">
        <v>1</v>
      </c>
      <c r="AG971" s="116">
        <v>4</v>
      </c>
      <c r="AH971" s="389">
        <v>0</v>
      </c>
      <c r="AI971" s="386">
        <v>0</v>
      </c>
      <c r="AJ971" s="396">
        <v>0</v>
      </c>
      <c r="AK971" s="383"/>
      <c r="AL971" s="113"/>
      <c r="AM971" s="117">
        <v>0</v>
      </c>
      <c r="AN971" s="375">
        <v>0</v>
      </c>
      <c r="AO971" s="374">
        <v>0</v>
      </c>
      <c r="AP971" s="391"/>
      <c r="AQ971" s="119"/>
      <c r="AR971" s="117">
        <v>0</v>
      </c>
      <c r="AS971" s="123">
        <v>0</v>
      </c>
      <c r="AT971" s="119"/>
      <c r="AU971" s="374"/>
      <c r="AV971" s="119"/>
      <c r="AW971" s="374"/>
      <c r="AX971" s="126"/>
      <c r="AY971" s="119"/>
      <c r="AZ971" s="113"/>
      <c r="BA971" s="113"/>
      <c r="BB971" s="377">
        <v>0</v>
      </c>
      <c r="BC971" s="377">
        <v>0</v>
      </c>
      <c r="BD971" s="377">
        <v>0</v>
      </c>
      <c r="BE971" s="378"/>
      <c r="BF971" s="444"/>
      <c r="BG971" s="444"/>
      <c r="BH971" s="116"/>
      <c r="BI971" s="117"/>
      <c r="BJ971" s="378"/>
      <c r="BK971" s="378"/>
      <c r="BL971" s="117"/>
      <c r="BM971" s="374">
        <v>0</v>
      </c>
      <c r="BN971" s="119"/>
      <c r="BO971" s="119"/>
    </row>
    <row r="972" spans="1:67" ht="24" customHeight="1" x14ac:dyDescent="0.3">
      <c r="A972" s="379" t="s">
        <v>6162</v>
      </c>
      <c r="B972" s="365" t="s">
        <v>6163</v>
      </c>
      <c r="C972" s="366" t="s">
        <v>1605</v>
      </c>
      <c r="D972" s="367">
        <f t="shared" si="41"/>
        <v>0</v>
      </c>
      <c r="E972" s="368">
        <f t="shared" si="42"/>
        <v>0</v>
      </c>
      <c r="F972" s="368">
        <f t="shared" si="43"/>
        <v>0</v>
      </c>
      <c r="G972" s="368">
        <f t="shared" si="44"/>
        <v>0</v>
      </c>
      <c r="H972" s="368">
        <f t="shared" si="45"/>
        <v>0</v>
      </c>
      <c r="I972" s="368">
        <f t="shared" si="46"/>
        <v>0</v>
      </c>
      <c r="J972" s="368">
        <f t="shared" si="47"/>
        <v>0</v>
      </c>
      <c r="K972" s="368">
        <f t="shared" si="48"/>
        <v>0</v>
      </c>
      <c r="L972" s="368">
        <f t="shared" si="49"/>
        <v>0</v>
      </c>
      <c r="M972" s="369">
        <f t="shared" si="50"/>
        <v>0</v>
      </c>
      <c r="N972" s="370">
        <f t="shared" si="51"/>
        <v>0</v>
      </c>
      <c r="O972" s="371"/>
      <c r="P972" s="372">
        <f t="shared" si="52"/>
        <v>0</v>
      </c>
      <c r="Q972" s="373" t="str">
        <f t="shared" si="53"/>
        <v/>
      </c>
      <c r="R972" s="383">
        <v>0</v>
      </c>
      <c r="S972" s="119"/>
      <c r="T972" s="119"/>
      <c r="U972" s="113"/>
      <c r="V972" s="113"/>
      <c r="W972" s="386">
        <v>0</v>
      </c>
      <c r="X972" s="123"/>
      <c r="Y972" s="113"/>
      <c r="Z972" s="119"/>
      <c r="AA972" s="119"/>
      <c r="AB972" s="113"/>
      <c r="AC972" s="385">
        <v>0</v>
      </c>
      <c r="AD972" s="117">
        <v>0</v>
      </c>
      <c r="AE972" s="109">
        <v>0</v>
      </c>
      <c r="AF972" s="116"/>
      <c r="AG972" s="116"/>
      <c r="AH972" s="124">
        <v>0</v>
      </c>
      <c r="AI972" s="117">
        <v>0</v>
      </c>
      <c r="AJ972" s="375">
        <v>0</v>
      </c>
      <c r="AK972" s="374"/>
      <c r="AL972" s="113"/>
      <c r="AM972" s="117">
        <v>0</v>
      </c>
      <c r="AN972" s="375">
        <v>0</v>
      </c>
      <c r="AO972" s="374">
        <v>0</v>
      </c>
      <c r="AP972" s="376"/>
      <c r="AQ972" s="119"/>
      <c r="AR972" s="117">
        <v>0</v>
      </c>
      <c r="AS972" s="123">
        <v>0</v>
      </c>
      <c r="AT972" s="119"/>
      <c r="AU972" s="374"/>
      <c r="AV972" s="119"/>
      <c r="AW972" s="374"/>
      <c r="AX972" s="392"/>
      <c r="AY972" s="119"/>
      <c r="AZ972" s="113"/>
      <c r="BA972" s="113"/>
      <c r="BB972" s="394">
        <v>0</v>
      </c>
      <c r="BC972" s="394">
        <v>0</v>
      </c>
      <c r="BD972" s="394">
        <v>0</v>
      </c>
      <c r="BE972" s="378"/>
      <c r="BF972" s="109"/>
      <c r="BG972" s="109"/>
      <c r="BH972" s="116"/>
      <c r="BI972" s="117"/>
      <c r="BJ972" s="378"/>
      <c r="BK972" s="378"/>
      <c r="BL972" s="117"/>
      <c r="BM972" s="383">
        <v>0</v>
      </c>
      <c r="BN972" s="119"/>
      <c r="BO972" s="119"/>
    </row>
    <row r="973" spans="1:67" ht="24" customHeight="1" x14ac:dyDescent="0.3">
      <c r="A973" s="364" t="s">
        <v>4955</v>
      </c>
      <c r="B973" s="365" t="s">
        <v>4239</v>
      </c>
      <c r="C973" s="366" t="s">
        <v>3469</v>
      </c>
      <c r="D973" s="367">
        <f t="shared" si="41"/>
        <v>360</v>
      </c>
      <c r="E973" s="368">
        <f t="shared" si="42"/>
        <v>300</v>
      </c>
      <c r="F973" s="368">
        <f t="shared" si="43"/>
        <v>300</v>
      </c>
      <c r="G973" s="368">
        <f t="shared" si="44"/>
        <v>100</v>
      </c>
      <c r="H973" s="368">
        <f t="shared" si="45"/>
        <v>100</v>
      </c>
      <c r="I973" s="368">
        <f t="shared" si="46"/>
        <v>80</v>
      </c>
      <c r="J973" s="368">
        <f t="shared" si="47"/>
        <v>24</v>
      </c>
      <c r="K973" s="368">
        <f t="shared" si="48"/>
        <v>6</v>
      </c>
      <c r="L973" s="368">
        <f t="shared" si="49"/>
        <v>0</v>
      </c>
      <c r="M973" s="369">
        <f t="shared" si="50"/>
        <v>0</v>
      </c>
      <c r="N973" s="370">
        <f t="shared" si="51"/>
        <v>1270</v>
      </c>
      <c r="O973" s="371"/>
      <c r="P973" s="372">
        <f t="shared" si="52"/>
        <v>1270</v>
      </c>
      <c r="Q973" s="373">
        <f t="shared" si="53"/>
        <v>20</v>
      </c>
      <c r="R973" s="374">
        <v>0</v>
      </c>
      <c r="S973" s="119"/>
      <c r="T973" s="119"/>
      <c r="U973" s="113"/>
      <c r="V973" s="113"/>
      <c r="W973" s="117">
        <v>0</v>
      </c>
      <c r="X973" s="123">
        <v>100</v>
      </c>
      <c r="Y973" s="113"/>
      <c r="Z973" s="119"/>
      <c r="AA973" s="119"/>
      <c r="AB973" s="113"/>
      <c r="AC973" s="113">
        <v>24</v>
      </c>
      <c r="AD973" s="117">
        <v>100</v>
      </c>
      <c r="AE973" s="109">
        <v>0</v>
      </c>
      <c r="AF973" s="116"/>
      <c r="AG973" s="116"/>
      <c r="AH973" s="124">
        <v>360</v>
      </c>
      <c r="AI973" s="117">
        <v>300</v>
      </c>
      <c r="AJ973" s="375">
        <v>0</v>
      </c>
      <c r="AK973" s="374"/>
      <c r="AL973" s="113"/>
      <c r="AM973" s="386">
        <v>80</v>
      </c>
      <c r="AN973" s="396">
        <v>0</v>
      </c>
      <c r="AO973" s="383">
        <v>0</v>
      </c>
      <c r="AP973" s="376">
        <v>300</v>
      </c>
      <c r="AQ973" s="119"/>
      <c r="AR973" s="117">
        <v>0</v>
      </c>
      <c r="AS973" s="123">
        <v>0</v>
      </c>
      <c r="AT973" s="119"/>
      <c r="AU973" s="383"/>
      <c r="AV973" s="119"/>
      <c r="AW973" s="383"/>
      <c r="AX973" s="392"/>
      <c r="AY973" s="119">
        <v>6</v>
      </c>
      <c r="AZ973" s="113"/>
      <c r="BA973" s="113"/>
      <c r="BB973" s="377">
        <v>0</v>
      </c>
      <c r="BC973" s="377">
        <v>0</v>
      </c>
      <c r="BD973" s="377">
        <v>0</v>
      </c>
      <c r="BE973" s="378"/>
      <c r="BF973" s="440"/>
      <c r="BG973" s="440"/>
      <c r="BH973" s="116"/>
      <c r="BI973" s="117"/>
      <c r="BJ973" s="378"/>
      <c r="BK973" s="378"/>
      <c r="BL973" s="117"/>
      <c r="BM973" s="383">
        <v>0</v>
      </c>
      <c r="BN973" s="119"/>
      <c r="BO973" s="119"/>
    </row>
    <row r="974" spans="1:67" ht="24" customHeight="1" x14ac:dyDescent="0.3">
      <c r="A974" s="364" t="s">
        <v>4956</v>
      </c>
      <c r="B974" s="365" t="s">
        <v>4957</v>
      </c>
      <c r="C974" s="366" t="s">
        <v>384</v>
      </c>
      <c r="D974" s="367">
        <f t="shared" si="41"/>
        <v>0</v>
      </c>
      <c r="E974" s="368">
        <f t="shared" si="42"/>
        <v>0</v>
      </c>
      <c r="F974" s="368">
        <f t="shared" si="43"/>
        <v>0</v>
      </c>
      <c r="G974" s="368">
        <f t="shared" si="44"/>
        <v>0</v>
      </c>
      <c r="H974" s="368">
        <f t="shared" si="45"/>
        <v>0</v>
      </c>
      <c r="I974" s="368">
        <f t="shared" si="46"/>
        <v>0</v>
      </c>
      <c r="J974" s="368">
        <f t="shared" si="47"/>
        <v>0</v>
      </c>
      <c r="K974" s="368">
        <f t="shared" si="48"/>
        <v>0</v>
      </c>
      <c r="L974" s="368">
        <f t="shared" si="49"/>
        <v>0</v>
      </c>
      <c r="M974" s="369">
        <f t="shared" si="50"/>
        <v>0</v>
      </c>
      <c r="N974" s="370">
        <f t="shared" si="51"/>
        <v>0</v>
      </c>
      <c r="O974" s="371"/>
      <c r="P974" s="372">
        <f t="shared" si="52"/>
        <v>0</v>
      </c>
      <c r="Q974" s="373" t="str">
        <f t="shared" si="53"/>
        <v/>
      </c>
      <c r="R974" s="383">
        <v>0</v>
      </c>
      <c r="S974" s="119"/>
      <c r="T974" s="119"/>
      <c r="U974" s="113"/>
      <c r="V974" s="113"/>
      <c r="W974" s="117">
        <v>0</v>
      </c>
      <c r="X974" s="123"/>
      <c r="Y974" s="113"/>
      <c r="Z974" s="119"/>
      <c r="AA974" s="119"/>
      <c r="AB974" s="113"/>
      <c r="AC974" s="385">
        <v>0</v>
      </c>
      <c r="AD974" s="117">
        <v>0</v>
      </c>
      <c r="AE974" s="214">
        <v>0</v>
      </c>
      <c r="AF974" s="116"/>
      <c r="AG974" s="116"/>
      <c r="AH974" s="124">
        <v>0</v>
      </c>
      <c r="AI974" s="117">
        <v>0</v>
      </c>
      <c r="AJ974" s="375">
        <v>0</v>
      </c>
      <c r="AK974" s="374"/>
      <c r="AL974" s="113"/>
      <c r="AM974" s="117">
        <v>0</v>
      </c>
      <c r="AN974" s="375">
        <v>0</v>
      </c>
      <c r="AO974" s="383">
        <v>0</v>
      </c>
      <c r="AP974" s="376"/>
      <c r="AQ974" s="119"/>
      <c r="AR974" s="386">
        <v>0</v>
      </c>
      <c r="AS974" s="123">
        <v>0</v>
      </c>
      <c r="AT974" s="119"/>
      <c r="AU974" s="383"/>
      <c r="AV974" s="119"/>
      <c r="AW974" s="383"/>
      <c r="AX974" s="126"/>
      <c r="AY974" s="119"/>
      <c r="AZ974" s="113"/>
      <c r="BA974" s="113"/>
      <c r="BB974" s="377">
        <v>0</v>
      </c>
      <c r="BC974" s="377">
        <v>0</v>
      </c>
      <c r="BD974" s="377">
        <v>0</v>
      </c>
      <c r="BE974" s="378"/>
      <c r="BF974" s="444"/>
      <c r="BG974" s="444"/>
      <c r="BH974" s="116"/>
      <c r="BI974" s="386"/>
      <c r="BJ974" s="378"/>
      <c r="BK974" s="378"/>
      <c r="BL974" s="386"/>
      <c r="BM974" s="374">
        <v>0</v>
      </c>
      <c r="BN974" s="119"/>
      <c r="BO974" s="119"/>
    </row>
    <row r="975" spans="1:67" ht="24" customHeight="1" x14ac:dyDescent="0.3">
      <c r="A975" s="379" t="s">
        <v>1583</v>
      </c>
      <c r="B975" s="365" t="s">
        <v>1585</v>
      </c>
      <c r="C975" s="366" t="s">
        <v>1565</v>
      </c>
      <c r="D975" s="367">
        <f t="shared" si="41"/>
        <v>0</v>
      </c>
      <c r="E975" s="368">
        <f t="shared" si="42"/>
        <v>0</v>
      </c>
      <c r="F975" s="368">
        <f t="shared" si="43"/>
        <v>0</v>
      </c>
      <c r="G975" s="368">
        <f t="shared" si="44"/>
        <v>0</v>
      </c>
      <c r="H975" s="368">
        <f t="shared" si="45"/>
        <v>0</v>
      </c>
      <c r="I975" s="368">
        <f t="shared" si="46"/>
        <v>0</v>
      </c>
      <c r="J975" s="368">
        <f t="shared" si="47"/>
        <v>0</v>
      </c>
      <c r="K975" s="368">
        <f t="shared" si="48"/>
        <v>0</v>
      </c>
      <c r="L975" s="368">
        <f t="shared" si="49"/>
        <v>0</v>
      </c>
      <c r="M975" s="369">
        <f t="shared" si="50"/>
        <v>0</v>
      </c>
      <c r="N975" s="370">
        <f t="shared" si="51"/>
        <v>0</v>
      </c>
      <c r="O975" s="371"/>
      <c r="P975" s="372">
        <f t="shared" si="52"/>
        <v>0</v>
      </c>
      <c r="Q975" s="373" t="str">
        <f t="shared" si="53"/>
        <v/>
      </c>
      <c r="R975" s="374">
        <v>0</v>
      </c>
      <c r="S975" s="119"/>
      <c r="T975" s="119"/>
      <c r="U975" s="113"/>
      <c r="V975" s="113"/>
      <c r="W975" s="117">
        <v>0</v>
      </c>
      <c r="X975" s="123"/>
      <c r="Y975" s="113"/>
      <c r="Z975" s="119"/>
      <c r="AA975" s="119"/>
      <c r="AB975" s="113"/>
      <c r="AC975" s="385">
        <v>0</v>
      </c>
      <c r="AD975" s="117">
        <v>0</v>
      </c>
      <c r="AE975" s="109">
        <v>0</v>
      </c>
      <c r="AF975" s="116"/>
      <c r="AG975" s="116"/>
      <c r="AH975" s="124">
        <v>0</v>
      </c>
      <c r="AI975" s="117">
        <v>0</v>
      </c>
      <c r="AJ975" s="396">
        <v>0</v>
      </c>
      <c r="AK975" s="374"/>
      <c r="AL975" s="113"/>
      <c r="AM975" s="386">
        <v>0</v>
      </c>
      <c r="AN975" s="390">
        <v>0</v>
      </c>
      <c r="AO975" s="374">
        <v>0</v>
      </c>
      <c r="AP975" s="376"/>
      <c r="AQ975" s="119"/>
      <c r="AR975" s="117">
        <v>0</v>
      </c>
      <c r="AS975" s="123">
        <v>0</v>
      </c>
      <c r="AT975" s="119"/>
      <c r="AU975" s="374"/>
      <c r="AV975" s="119"/>
      <c r="AW975" s="374"/>
      <c r="AX975" s="392"/>
      <c r="AY975" s="119"/>
      <c r="AZ975" s="113"/>
      <c r="BA975" s="113"/>
      <c r="BB975" s="394">
        <v>0</v>
      </c>
      <c r="BC975" s="394">
        <v>0</v>
      </c>
      <c r="BD975" s="394">
        <v>0</v>
      </c>
      <c r="BE975" s="378"/>
      <c r="BF975" s="109"/>
      <c r="BG975" s="109"/>
      <c r="BH975" s="116"/>
      <c r="BI975" s="117"/>
      <c r="BJ975" s="378"/>
      <c r="BK975" s="378"/>
      <c r="BL975" s="117"/>
      <c r="BM975" s="374">
        <v>0</v>
      </c>
      <c r="BN975" s="119"/>
      <c r="BO975" s="119"/>
    </row>
    <row r="976" spans="1:67" ht="24" customHeight="1" x14ac:dyDescent="0.3">
      <c r="A976" s="379" t="s">
        <v>4958</v>
      </c>
      <c r="B976" s="365" t="s">
        <v>4959</v>
      </c>
      <c r="C976" s="366" t="s">
        <v>2769</v>
      </c>
      <c r="D976" s="367">
        <f t="shared" si="41"/>
        <v>24</v>
      </c>
      <c r="E976" s="368">
        <f t="shared" si="42"/>
        <v>0</v>
      </c>
      <c r="F976" s="368">
        <f t="shared" si="43"/>
        <v>0</v>
      </c>
      <c r="G976" s="368">
        <f t="shared" si="44"/>
        <v>0</v>
      </c>
      <c r="H976" s="368">
        <f t="shared" si="45"/>
        <v>0</v>
      </c>
      <c r="I976" s="368">
        <f t="shared" si="46"/>
        <v>0</v>
      </c>
      <c r="J976" s="368">
        <f t="shared" si="47"/>
        <v>0</v>
      </c>
      <c r="K976" s="368">
        <f t="shared" si="48"/>
        <v>0</v>
      </c>
      <c r="L976" s="368">
        <f t="shared" si="49"/>
        <v>0</v>
      </c>
      <c r="M976" s="369">
        <f t="shared" si="50"/>
        <v>0</v>
      </c>
      <c r="N976" s="370">
        <f t="shared" si="51"/>
        <v>24</v>
      </c>
      <c r="O976" s="371"/>
      <c r="P976" s="372">
        <f t="shared" si="52"/>
        <v>24</v>
      </c>
      <c r="Q976" s="373">
        <f t="shared" si="53"/>
        <v>369</v>
      </c>
      <c r="R976" s="383">
        <v>0</v>
      </c>
      <c r="S976" s="119"/>
      <c r="T976" s="119"/>
      <c r="U976" s="113"/>
      <c r="V976" s="113"/>
      <c r="W976" s="117">
        <v>0</v>
      </c>
      <c r="X976" s="123"/>
      <c r="Y976" s="113"/>
      <c r="Z976" s="119"/>
      <c r="AA976" s="119"/>
      <c r="AB976" s="113">
        <v>24</v>
      </c>
      <c r="AC976" s="113">
        <v>0</v>
      </c>
      <c r="AD976" s="117">
        <v>0</v>
      </c>
      <c r="AE976" s="214">
        <v>0</v>
      </c>
      <c r="AF976" s="116"/>
      <c r="AG976" s="116"/>
      <c r="AH976" s="389">
        <v>0</v>
      </c>
      <c r="AI976" s="117">
        <v>0</v>
      </c>
      <c r="AJ976" s="375">
        <v>0</v>
      </c>
      <c r="AK976" s="374"/>
      <c r="AL976" s="113"/>
      <c r="AM976" s="117">
        <v>0</v>
      </c>
      <c r="AN976" s="375">
        <v>0</v>
      </c>
      <c r="AO976" s="383">
        <v>0</v>
      </c>
      <c r="AP976" s="376"/>
      <c r="AQ976" s="119"/>
      <c r="AR976" s="386">
        <v>0</v>
      </c>
      <c r="AS976" s="387">
        <v>0</v>
      </c>
      <c r="AT976" s="119"/>
      <c r="AU976" s="383"/>
      <c r="AV976" s="119"/>
      <c r="AW976" s="383"/>
      <c r="AX976" s="126"/>
      <c r="AY976" s="119"/>
      <c r="AZ976" s="113"/>
      <c r="BA976" s="113"/>
      <c r="BB976" s="377">
        <v>0</v>
      </c>
      <c r="BC976" s="377">
        <v>0</v>
      </c>
      <c r="BD976" s="377">
        <v>0</v>
      </c>
      <c r="BE976" s="378"/>
      <c r="BF976" s="109"/>
      <c r="BG976" s="109"/>
      <c r="BH976" s="116"/>
      <c r="BI976" s="386"/>
      <c r="BJ976" s="378"/>
      <c r="BK976" s="378"/>
      <c r="BL976" s="386"/>
      <c r="BM976" s="374">
        <v>0</v>
      </c>
      <c r="BN976" s="119"/>
      <c r="BO976" s="119"/>
    </row>
    <row r="977" spans="1:67" ht="24" customHeight="1" x14ac:dyDescent="0.3">
      <c r="A977" s="379" t="s">
        <v>4961</v>
      </c>
      <c r="B977" s="365" t="s">
        <v>4962</v>
      </c>
      <c r="C977" s="366" t="s">
        <v>834</v>
      </c>
      <c r="D977" s="367">
        <f t="shared" si="41"/>
        <v>5</v>
      </c>
      <c r="E977" s="368">
        <f t="shared" si="42"/>
        <v>0</v>
      </c>
      <c r="F977" s="368">
        <f t="shared" si="43"/>
        <v>0</v>
      </c>
      <c r="G977" s="368">
        <f t="shared" si="44"/>
        <v>0</v>
      </c>
      <c r="H977" s="368">
        <f t="shared" si="45"/>
        <v>0</v>
      </c>
      <c r="I977" s="368">
        <f t="shared" si="46"/>
        <v>0</v>
      </c>
      <c r="J977" s="368">
        <f t="shared" si="47"/>
        <v>0</v>
      </c>
      <c r="K977" s="368">
        <f t="shared" si="48"/>
        <v>0</v>
      </c>
      <c r="L977" s="368">
        <f t="shared" si="49"/>
        <v>0</v>
      </c>
      <c r="M977" s="369">
        <f t="shared" si="50"/>
        <v>0</v>
      </c>
      <c r="N977" s="370">
        <f t="shared" si="51"/>
        <v>5</v>
      </c>
      <c r="O977" s="371"/>
      <c r="P977" s="372">
        <f t="shared" si="52"/>
        <v>5</v>
      </c>
      <c r="Q977" s="373">
        <f t="shared" si="53"/>
        <v>781</v>
      </c>
      <c r="R977" s="383">
        <v>0</v>
      </c>
      <c r="S977" s="119"/>
      <c r="T977" s="119"/>
      <c r="U977" s="113"/>
      <c r="V977" s="113"/>
      <c r="W977" s="117">
        <v>0</v>
      </c>
      <c r="X977" s="387"/>
      <c r="Y977" s="113"/>
      <c r="Z977" s="119"/>
      <c r="AA977" s="119"/>
      <c r="AB977" s="113"/>
      <c r="AC977" s="385">
        <v>5</v>
      </c>
      <c r="AD977" s="386">
        <v>0</v>
      </c>
      <c r="AE977" s="109">
        <v>0</v>
      </c>
      <c r="AF977" s="116"/>
      <c r="AG977" s="116"/>
      <c r="AH977" s="389">
        <v>0</v>
      </c>
      <c r="AI977" s="386">
        <v>0</v>
      </c>
      <c r="AJ977" s="396">
        <v>0</v>
      </c>
      <c r="AK977" s="383"/>
      <c r="AL977" s="113"/>
      <c r="AM977" s="117">
        <v>0</v>
      </c>
      <c r="AN977" s="375">
        <v>0</v>
      </c>
      <c r="AO977" s="374">
        <v>0</v>
      </c>
      <c r="AP977" s="391"/>
      <c r="AQ977" s="119"/>
      <c r="AR977" s="117">
        <v>0</v>
      </c>
      <c r="AS977" s="387">
        <v>0</v>
      </c>
      <c r="AT977" s="119"/>
      <c r="AU977" s="374"/>
      <c r="AV977" s="119"/>
      <c r="AW977" s="374"/>
      <c r="AX977" s="126"/>
      <c r="AY977" s="119"/>
      <c r="AZ977" s="113"/>
      <c r="BA977" s="113"/>
      <c r="BB977" s="377">
        <v>0</v>
      </c>
      <c r="BC977" s="377">
        <v>0</v>
      </c>
      <c r="BD977" s="377">
        <v>0</v>
      </c>
      <c r="BE977" s="378"/>
      <c r="BF977" s="109"/>
      <c r="BG977" s="109"/>
      <c r="BH977" s="116"/>
      <c r="BI977" s="117"/>
      <c r="BJ977" s="378"/>
      <c r="BK977" s="378"/>
      <c r="BL977" s="117"/>
      <c r="BM977" s="383">
        <v>0</v>
      </c>
      <c r="BN977" s="119"/>
      <c r="BO977" s="119"/>
    </row>
    <row r="978" spans="1:67" ht="24" customHeight="1" x14ac:dyDescent="0.3">
      <c r="A978" s="379" t="s">
        <v>4963</v>
      </c>
      <c r="B978" s="365" t="s">
        <v>4964</v>
      </c>
      <c r="C978" s="366" t="s">
        <v>1885</v>
      </c>
      <c r="D978" s="367">
        <f t="shared" si="41"/>
        <v>50</v>
      </c>
      <c r="E978" s="368">
        <f t="shared" si="42"/>
        <v>50</v>
      </c>
      <c r="F978" s="368">
        <f t="shared" si="43"/>
        <v>42</v>
      </c>
      <c r="G978" s="368">
        <f t="shared" si="44"/>
        <v>30</v>
      </c>
      <c r="H978" s="368">
        <f t="shared" si="45"/>
        <v>20</v>
      </c>
      <c r="I978" s="368">
        <f t="shared" si="46"/>
        <v>20</v>
      </c>
      <c r="J978" s="368">
        <f t="shared" si="47"/>
        <v>20</v>
      </c>
      <c r="K978" s="368">
        <f t="shared" si="48"/>
        <v>20</v>
      </c>
      <c r="L978" s="368">
        <f t="shared" si="49"/>
        <v>20</v>
      </c>
      <c r="M978" s="369">
        <f t="shared" si="50"/>
        <v>16</v>
      </c>
      <c r="N978" s="370">
        <f t="shared" si="51"/>
        <v>288</v>
      </c>
      <c r="O978" s="371"/>
      <c r="P978" s="372">
        <f t="shared" si="52"/>
        <v>288</v>
      </c>
      <c r="Q978" s="373">
        <f t="shared" si="53"/>
        <v>69</v>
      </c>
      <c r="R978" s="374">
        <v>0</v>
      </c>
      <c r="S978" s="119"/>
      <c r="T978" s="119"/>
      <c r="U978" s="113"/>
      <c r="V978" s="113"/>
      <c r="W978" s="117">
        <v>5</v>
      </c>
      <c r="X978" s="387"/>
      <c r="Y978" s="113"/>
      <c r="Z978" s="119"/>
      <c r="AA978" s="119"/>
      <c r="AB978" s="113">
        <v>42</v>
      </c>
      <c r="AC978" s="113">
        <v>0</v>
      </c>
      <c r="AD978" s="386">
        <v>20</v>
      </c>
      <c r="AE978" s="214">
        <v>0</v>
      </c>
      <c r="AF978" s="116"/>
      <c r="AG978" s="116"/>
      <c r="AH978" s="124">
        <v>0</v>
      </c>
      <c r="AI978" s="386">
        <v>20</v>
      </c>
      <c r="AJ978" s="396">
        <v>0</v>
      </c>
      <c r="AK978" s="383"/>
      <c r="AL978" s="113"/>
      <c r="AM978" s="386">
        <v>20</v>
      </c>
      <c r="AN978" s="390">
        <v>0</v>
      </c>
      <c r="AO978" s="374">
        <v>0</v>
      </c>
      <c r="AP978" s="391">
        <v>20</v>
      </c>
      <c r="AQ978" s="119"/>
      <c r="AR978" s="117">
        <v>30</v>
      </c>
      <c r="AS978" s="123">
        <v>0</v>
      </c>
      <c r="AT978" s="119"/>
      <c r="AU978" s="374"/>
      <c r="AV978" s="119"/>
      <c r="AW978" s="374"/>
      <c r="AX978" s="126">
        <v>16</v>
      </c>
      <c r="AY978" s="119"/>
      <c r="AZ978" s="113"/>
      <c r="BA978" s="113"/>
      <c r="BB978" s="394">
        <v>0</v>
      </c>
      <c r="BC978" s="394">
        <v>0</v>
      </c>
      <c r="BD978" s="394">
        <v>0</v>
      </c>
      <c r="BE978" s="378">
        <v>50</v>
      </c>
      <c r="BF978" s="109"/>
      <c r="BG978" s="109"/>
      <c r="BH978" s="116"/>
      <c r="BI978" s="117">
        <v>20</v>
      </c>
      <c r="BJ978" s="378"/>
      <c r="BK978" s="378"/>
      <c r="BL978" s="117">
        <v>50</v>
      </c>
      <c r="BM978" s="374">
        <v>0</v>
      </c>
      <c r="BN978" s="119"/>
      <c r="BO978" s="119"/>
    </row>
    <row r="979" spans="1:67" ht="24" customHeight="1" x14ac:dyDescent="0.3">
      <c r="A979" s="364" t="s">
        <v>4966</v>
      </c>
      <c r="B979" s="365" t="s">
        <v>4967</v>
      </c>
      <c r="C979" s="366" t="s">
        <v>1031</v>
      </c>
      <c r="D979" s="367">
        <f t="shared" si="41"/>
        <v>5</v>
      </c>
      <c r="E979" s="368">
        <f t="shared" si="42"/>
        <v>0</v>
      </c>
      <c r="F979" s="368">
        <f t="shared" si="43"/>
        <v>0</v>
      </c>
      <c r="G979" s="368">
        <f t="shared" si="44"/>
        <v>0</v>
      </c>
      <c r="H979" s="368">
        <f t="shared" si="45"/>
        <v>0</v>
      </c>
      <c r="I979" s="368">
        <f t="shared" si="46"/>
        <v>0</v>
      </c>
      <c r="J979" s="368">
        <f t="shared" si="47"/>
        <v>0</v>
      </c>
      <c r="K979" s="368">
        <f t="shared" si="48"/>
        <v>0</v>
      </c>
      <c r="L979" s="368">
        <f t="shared" si="49"/>
        <v>0</v>
      </c>
      <c r="M979" s="369">
        <f t="shared" si="50"/>
        <v>0</v>
      </c>
      <c r="N979" s="370">
        <f t="shared" si="51"/>
        <v>5</v>
      </c>
      <c r="O979" s="371"/>
      <c r="P979" s="372">
        <f t="shared" si="52"/>
        <v>5</v>
      </c>
      <c r="Q979" s="373">
        <f t="shared" si="53"/>
        <v>781</v>
      </c>
      <c r="R979" s="383">
        <v>0</v>
      </c>
      <c r="S979" s="384"/>
      <c r="T979" s="384"/>
      <c r="U979" s="385"/>
      <c r="V979" s="385"/>
      <c r="W979" s="117">
        <v>0</v>
      </c>
      <c r="X979" s="123"/>
      <c r="Y979" s="385"/>
      <c r="Z979" s="384"/>
      <c r="AA979" s="384"/>
      <c r="AB979" s="385"/>
      <c r="AC979" s="113">
        <v>0</v>
      </c>
      <c r="AD979" s="117">
        <v>0</v>
      </c>
      <c r="AE979" s="109">
        <v>0</v>
      </c>
      <c r="AF979" s="116"/>
      <c r="AG979" s="116"/>
      <c r="AH979" s="124">
        <v>0</v>
      </c>
      <c r="AI979" s="117">
        <v>0</v>
      </c>
      <c r="AJ979" s="375">
        <v>0</v>
      </c>
      <c r="AK979" s="374"/>
      <c r="AL979" s="385"/>
      <c r="AM979" s="117">
        <v>0</v>
      </c>
      <c r="AN979" s="375">
        <v>0</v>
      </c>
      <c r="AO979" s="374">
        <v>0</v>
      </c>
      <c r="AP979" s="376"/>
      <c r="AQ979" s="384"/>
      <c r="AR979" s="386">
        <v>0</v>
      </c>
      <c r="AS979" s="387">
        <v>0</v>
      </c>
      <c r="AT979" s="384"/>
      <c r="AU979" s="374"/>
      <c r="AV979" s="384"/>
      <c r="AW979" s="374"/>
      <c r="AX979" s="126">
        <v>5</v>
      </c>
      <c r="AY979" s="384"/>
      <c r="AZ979" s="385"/>
      <c r="BA979" s="385"/>
      <c r="BB979" s="377">
        <v>0</v>
      </c>
      <c r="BC979" s="377">
        <v>0</v>
      </c>
      <c r="BD979" s="377">
        <v>0</v>
      </c>
      <c r="BE979" s="378"/>
      <c r="BF979" s="440"/>
      <c r="BG979" s="440"/>
      <c r="BH979" s="116"/>
      <c r="BI979" s="386"/>
      <c r="BJ979" s="378"/>
      <c r="BK979" s="378"/>
      <c r="BL979" s="386"/>
      <c r="BM979" s="383">
        <v>0</v>
      </c>
      <c r="BN979" s="384"/>
      <c r="BO979" s="384"/>
    </row>
    <row r="980" spans="1:67" ht="24" customHeight="1" x14ac:dyDescent="0.3">
      <c r="A980" s="364">
        <v>751023</v>
      </c>
      <c r="B980" s="365" t="s">
        <v>4975</v>
      </c>
      <c r="C980" s="366" t="s">
        <v>1991</v>
      </c>
      <c r="D980" s="367">
        <f t="shared" si="41"/>
        <v>6</v>
      </c>
      <c r="E980" s="368">
        <f t="shared" si="42"/>
        <v>0</v>
      </c>
      <c r="F980" s="368">
        <f t="shared" si="43"/>
        <v>0</v>
      </c>
      <c r="G980" s="368">
        <f t="shared" si="44"/>
        <v>0</v>
      </c>
      <c r="H980" s="368">
        <f t="shared" si="45"/>
        <v>0</v>
      </c>
      <c r="I980" s="368">
        <f t="shared" si="46"/>
        <v>0</v>
      </c>
      <c r="J980" s="368">
        <f t="shared" si="47"/>
        <v>0</v>
      </c>
      <c r="K980" s="368">
        <f t="shared" si="48"/>
        <v>0</v>
      </c>
      <c r="L980" s="368">
        <f t="shared" si="49"/>
        <v>0</v>
      </c>
      <c r="M980" s="369">
        <f t="shared" si="50"/>
        <v>0</v>
      </c>
      <c r="N980" s="370">
        <f t="shared" si="51"/>
        <v>6</v>
      </c>
      <c r="O980" s="371"/>
      <c r="P980" s="372">
        <f t="shared" si="52"/>
        <v>6</v>
      </c>
      <c r="Q980" s="373">
        <f t="shared" si="53"/>
        <v>727</v>
      </c>
      <c r="R980" s="383">
        <v>0</v>
      </c>
      <c r="S980" s="119"/>
      <c r="T980" s="119"/>
      <c r="U980" s="113"/>
      <c r="V980" s="113"/>
      <c r="W980" s="117">
        <v>0</v>
      </c>
      <c r="X980" s="123"/>
      <c r="Y980" s="113"/>
      <c r="Z980" s="119"/>
      <c r="AA980" s="119"/>
      <c r="AB980" s="113"/>
      <c r="AC980" s="113">
        <v>0</v>
      </c>
      <c r="AD980" s="386">
        <v>0</v>
      </c>
      <c r="AE980" s="109">
        <v>0</v>
      </c>
      <c r="AF980" s="116"/>
      <c r="AG980" s="116"/>
      <c r="AH980" s="389">
        <v>0</v>
      </c>
      <c r="AI980" s="386">
        <v>0</v>
      </c>
      <c r="AJ980" s="396">
        <v>0</v>
      </c>
      <c r="AK980" s="374"/>
      <c r="AL980" s="113"/>
      <c r="AM980" s="117">
        <v>0</v>
      </c>
      <c r="AN980" s="375">
        <v>0</v>
      </c>
      <c r="AO980" s="374">
        <v>0</v>
      </c>
      <c r="AP980" s="376"/>
      <c r="AQ980" s="119"/>
      <c r="AR980" s="117">
        <v>0</v>
      </c>
      <c r="AS980" s="123">
        <v>0</v>
      </c>
      <c r="AT980" s="119"/>
      <c r="AU980" s="374"/>
      <c r="AV980" s="119"/>
      <c r="AW980" s="374"/>
      <c r="AX980" s="126"/>
      <c r="AY980" s="119">
        <v>6</v>
      </c>
      <c r="AZ980" s="113"/>
      <c r="BA980" s="113"/>
      <c r="BB980" s="377">
        <v>0</v>
      </c>
      <c r="BC980" s="377">
        <v>0</v>
      </c>
      <c r="BD980" s="377">
        <v>0</v>
      </c>
      <c r="BE980" s="378"/>
      <c r="BF980" s="109"/>
      <c r="BG980" s="109"/>
      <c r="BH980" s="116"/>
      <c r="BI980" s="117"/>
      <c r="BJ980" s="378"/>
      <c r="BK980" s="378"/>
      <c r="BL980" s="117"/>
      <c r="BM980" s="374">
        <v>0</v>
      </c>
      <c r="BN980" s="119"/>
      <c r="BO980" s="119"/>
    </row>
    <row r="981" spans="1:67" ht="24" customHeight="1" x14ac:dyDescent="0.3">
      <c r="A981" s="364" t="s">
        <v>4976</v>
      </c>
      <c r="B981" s="365" t="s">
        <v>4977</v>
      </c>
      <c r="C981" s="366" t="s">
        <v>2185</v>
      </c>
      <c r="D981" s="367">
        <f t="shared" si="41"/>
        <v>7</v>
      </c>
      <c r="E981" s="368">
        <f t="shared" si="42"/>
        <v>0</v>
      </c>
      <c r="F981" s="368">
        <f t="shared" si="43"/>
        <v>0</v>
      </c>
      <c r="G981" s="368">
        <f t="shared" si="44"/>
        <v>0</v>
      </c>
      <c r="H981" s="368">
        <f t="shared" si="45"/>
        <v>0</v>
      </c>
      <c r="I981" s="368">
        <f t="shared" si="46"/>
        <v>0</v>
      </c>
      <c r="J981" s="368">
        <f t="shared" si="47"/>
        <v>0</v>
      </c>
      <c r="K981" s="368">
        <f t="shared" si="48"/>
        <v>0</v>
      </c>
      <c r="L981" s="368">
        <f t="shared" si="49"/>
        <v>0</v>
      </c>
      <c r="M981" s="369">
        <f t="shared" si="50"/>
        <v>0</v>
      </c>
      <c r="N981" s="370">
        <f t="shared" si="51"/>
        <v>7</v>
      </c>
      <c r="O981" s="371"/>
      <c r="P981" s="372">
        <f t="shared" si="52"/>
        <v>7</v>
      </c>
      <c r="Q981" s="373">
        <f t="shared" si="53"/>
        <v>711</v>
      </c>
      <c r="R981" s="374">
        <v>0</v>
      </c>
      <c r="S981" s="384"/>
      <c r="T981" s="384"/>
      <c r="U981" s="385"/>
      <c r="V981" s="385"/>
      <c r="W981" s="386">
        <v>0</v>
      </c>
      <c r="X981" s="387"/>
      <c r="Y981" s="385"/>
      <c r="Z981" s="384"/>
      <c r="AA981" s="384"/>
      <c r="AB981" s="385"/>
      <c r="AC981" s="385">
        <v>7</v>
      </c>
      <c r="AD981" s="386">
        <v>0</v>
      </c>
      <c r="AE981" s="109">
        <v>0</v>
      </c>
      <c r="AF981" s="116"/>
      <c r="AG981" s="116"/>
      <c r="AH981" s="124">
        <v>0</v>
      </c>
      <c r="AI981" s="386">
        <v>0</v>
      </c>
      <c r="AJ981" s="390">
        <v>0</v>
      </c>
      <c r="AK981" s="383"/>
      <c r="AL981" s="385"/>
      <c r="AM981" s="117">
        <v>0</v>
      </c>
      <c r="AN981" s="375">
        <v>0</v>
      </c>
      <c r="AO981" s="374">
        <v>0</v>
      </c>
      <c r="AP981" s="391"/>
      <c r="AQ981" s="384"/>
      <c r="AR981" s="117">
        <v>0</v>
      </c>
      <c r="AS981" s="123">
        <v>0</v>
      </c>
      <c r="AT981" s="384"/>
      <c r="AU981" s="374"/>
      <c r="AV981" s="384"/>
      <c r="AW981" s="374"/>
      <c r="AX981" s="126"/>
      <c r="AY981" s="384"/>
      <c r="AZ981" s="385"/>
      <c r="BA981" s="385"/>
      <c r="BB981" s="377">
        <v>0</v>
      </c>
      <c r="BC981" s="377">
        <v>0</v>
      </c>
      <c r="BD981" s="377">
        <v>0</v>
      </c>
      <c r="BE981" s="378"/>
      <c r="BF981" s="109"/>
      <c r="BG981" s="109"/>
      <c r="BH981" s="116"/>
      <c r="BI981" s="117"/>
      <c r="BJ981" s="378"/>
      <c r="BK981" s="378"/>
      <c r="BL981" s="117"/>
      <c r="BM981" s="374">
        <v>0</v>
      </c>
      <c r="BN981" s="384"/>
      <c r="BO981" s="384"/>
    </row>
    <row r="982" spans="1:67" ht="24" customHeight="1" x14ac:dyDescent="0.3">
      <c r="A982" s="364" t="s">
        <v>4978</v>
      </c>
      <c r="B982" s="365" t="s">
        <v>4979</v>
      </c>
      <c r="C982" s="366" t="s">
        <v>131</v>
      </c>
      <c r="D982" s="367">
        <f t="shared" si="41"/>
        <v>0</v>
      </c>
      <c r="E982" s="368">
        <f t="shared" si="42"/>
        <v>0</v>
      </c>
      <c r="F982" s="368">
        <f t="shared" si="43"/>
        <v>0</v>
      </c>
      <c r="G982" s="368">
        <f t="shared" si="44"/>
        <v>0</v>
      </c>
      <c r="H982" s="368">
        <f t="shared" si="45"/>
        <v>0</v>
      </c>
      <c r="I982" s="368">
        <f t="shared" si="46"/>
        <v>0</v>
      </c>
      <c r="J982" s="368">
        <f t="shared" si="47"/>
        <v>0</v>
      </c>
      <c r="K982" s="368">
        <f t="shared" si="48"/>
        <v>0</v>
      </c>
      <c r="L982" s="368">
        <f t="shared" si="49"/>
        <v>0</v>
      </c>
      <c r="M982" s="369">
        <f t="shared" si="50"/>
        <v>0</v>
      </c>
      <c r="N982" s="370">
        <f t="shared" si="51"/>
        <v>0</v>
      </c>
      <c r="O982" s="371"/>
      <c r="P982" s="372">
        <f t="shared" si="52"/>
        <v>0</v>
      </c>
      <c r="Q982" s="373" t="str">
        <f t="shared" si="53"/>
        <v/>
      </c>
      <c r="R982" s="374">
        <v>0</v>
      </c>
      <c r="S982" s="384"/>
      <c r="T982" s="384"/>
      <c r="U982" s="385"/>
      <c r="V982" s="385"/>
      <c r="W982" s="386">
        <v>0</v>
      </c>
      <c r="X982" s="387"/>
      <c r="Y982" s="385"/>
      <c r="Z982" s="384"/>
      <c r="AA982" s="384"/>
      <c r="AB982" s="385"/>
      <c r="AC982" s="113">
        <v>0</v>
      </c>
      <c r="AD982" s="117">
        <v>0</v>
      </c>
      <c r="AE982" s="109">
        <v>0</v>
      </c>
      <c r="AF982" s="116"/>
      <c r="AG982" s="116"/>
      <c r="AH982" s="124">
        <v>0</v>
      </c>
      <c r="AI982" s="117">
        <v>0</v>
      </c>
      <c r="AJ982" s="375">
        <v>0</v>
      </c>
      <c r="AK982" s="383"/>
      <c r="AL982" s="385"/>
      <c r="AM982" s="117">
        <v>0</v>
      </c>
      <c r="AN982" s="375">
        <v>0</v>
      </c>
      <c r="AO982" s="374">
        <v>0</v>
      </c>
      <c r="AP982" s="391"/>
      <c r="AQ982" s="384"/>
      <c r="AR982" s="117">
        <v>0</v>
      </c>
      <c r="AS982" s="387">
        <v>0</v>
      </c>
      <c r="AT982" s="384"/>
      <c r="AU982" s="374"/>
      <c r="AV982" s="384"/>
      <c r="AW982" s="374"/>
      <c r="AX982" s="126"/>
      <c r="AY982" s="384"/>
      <c r="AZ982" s="385"/>
      <c r="BA982" s="385"/>
      <c r="BB982" s="377">
        <v>0</v>
      </c>
      <c r="BC982" s="377">
        <v>0</v>
      </c>
      <c r="BD982" s="377">
        <v>0</v>
      </c>
      <c r="BE982" s="378"/>
      <c r="BF982" s="109"/>
      <c r="BG982" s="109"/>
      <c r="BH982" s="116"/>
      <c r="BI982" s="117"/>
      <c r="BJ982" s="378"/>
      <c r="BK982" s="378"/>
      <c r="BL982" s="117"/>
      <c r="BM982" s="374">
        <v>0</v>
      </c>
      <c r="BN982" s="384"/>
      <c r="BO982" s="384"/>
    </row>
    <row r="983" spans="1:67" ht="24" customHeight="1" x14ac:dyDescent="0.3">
      <c r="A983" s="364" t="s">
        <v>4982</v>
      </c>
      <c r="B983" s="365" t="s">
        <v>4983</v>
      </c>
      <c r="C983" s="366" t="s">
        <v>4984</v>
      </c>
      <c r="D983" s="367">
        <f t="shared" si="41"/>
        <v>0</v>
      </c>
      <c r="E983" s="368">
        <f t="shared" si="42"/>
        <v>0</v>
      </c>
      <c r="F983" s="368">
        <f t="shared" si="43"/>
        <v>0</v>
      </c>
      <c r="G983" s="368">
        <f t="shared" si="44"/>
        <v>0</v>
      </c>
      <c r="H983" s="368">
        <f t="shared" si="45"/>
        <v>0</v>
      </c>
      <c r="I983" s="368">
        <f t="shared" si="46"/>
        <v>0</v>
      </c>
      <c r="J983" s="368">
        <f t="shared" si="47"/>
        <v>0</v>
      </c>
      <c r="K983" s="368">
        <f t="shared" si="48"/>
        <v>0</v>
      </c>
      <c r="L983" s="368">
        <f t="shared" si="49"/>
        <v>0</v>
      </c>
      <c r="M983" s="369">
        <f t="shared" si="50"/>
        <v>0</v>
      </c>
      <c r="N983" s="370">
        <f t="shared" si="51"/>
        <v>0</v>
      </c>
      <c r="O983" s="371"/>
      <c r="P983" s="372">
        <f t="shared" si="52"/>
        <v>0</v>
      </c>
      <c r="Q983" s="373" t="str">
        <f t="shared" si="53"/>
        <v/>
      </c>
      <c r="R983" s="374">
        <v>0</v>
      </c>
      <c r="S983" s="119"/>
      <c r="T983" s="119"/>
      <c r="U983" s="113"/>
      <c r="V983" s="113"/>
      <c r="W983" s="117">
        <v>0</v>
      </c>
      <c r="X983" s="123"/>
      <c r="Y983" s="113"/>
      <c r="Z983" s="119"/>
      <c r="AA983" s="119"/>
      <c r="AB983" s="113"/>
      <c r="AC983" s="113">
        <v>0</v>
      </c>
      <c r="AD983" s="386">
        <v>0</v>
      </c>
      <c r="AE983" s="109">
        <v>0</v>
      </c>
      <c r="AF983" s="116"/>
      <c r="AG983" s="116"/>
      <c r="AH983" s="124">
        <v>0</v>
      </c>
      <c r="AI983" s="386">
        <v>0</v>
      </c>
      <c r="AJ983" s="396">
        <v>0</v>
      </c>
      <c r="AK983" s="374"/>
      <c r="AL983" s="113"/>
      <c r="AM983" s="117">
        <v>0</v>
      </c>
      <c r="AN983" s="396">
        <v>0</v>
      </c>
      <c r="AO983" s="374">
        <v>0</v>
      </c>
      <c r="AP983" s="376"/>
      <c r="AQ983" s="119"/>
      <c r="AR983" s="386">
        <v>0</v>
      </c>
      <c r="AS983" s="387">
        <v>0</v>
      </c>
      <c r="AT983" s="119"/>
      <c r="AU983" s="374"/>
      <c r="AV983" s="119"/>
      <c r="AW983" s="374"/>
      <c r="AX983" s="126"/>
      <c r="AY983" s="119"/>
      <c r="AZ983" s="113"/>
      <c r="BA983" s="113"/>
      <c r="BB983" s="377">
        <v>0</v>
      </c>
      <c r="BC983" s="377">
        <v>0</v>
      </c>
      <c r="BD983" s="377">
        <v>0</v>
      </c>
      <c r="BE983" s="378"/>
      <c r="BF983" s="214"/>
      <c r="BG983" s="214"/>
      <c r="BH983" s="116"/>
      <c r="BI983" s="386"/>
      <c r="BJ983" s="378"/>
      <c r="BK983" s="378"/>
      <c r="BL983" s="386"/>
      <c r="BM983" s="374">
        <v>0</v>
      </c>
      <c r="BN983" s="119"/>
      <c r="BO983" s="119"/>
    </row>
    <row r="984" spans="1:67" ht="24" customHeight="1" x14ac:dyDescent="0.3">
      <c r="A984" s="364">
        <v>790927</v>
      </c>
      <c r="B984" s="365" t="s">
        <v>4986</v>
      </c>
      <c r="C984" s="366" t="s">
        <v>3020</v>
      </c>
      <c r="D984" s="367">
        <f t="shared" si="41"/>
        <v>0</v>
      </c>
      <c r="E984" s="368">
        <f t="shared" si="42"/>
        <v>0</v>
      </c>
      <c r="F984" s="368">
        <f t="shared" si="43"/>
        <v>0</v>
      </c>
      <c r="G984" s="368">
        <f t="shared" si="44"/>
        <v>0</v>
      </c>
      <c r="H984" s="368">
        <f t="shared" si="45"/>
        <v>0</v>
      </c>
      <c r="I984" s="368">
        <f t="shared" si="46"/>
        <v>0</v>
      </c>
      <c r="J984" s="368">
        <f t="shared" si="47"/>
        <v>0</v>
      </c>
      <c r="K984" s="368">
        <f t="shared" si="48"/>
        <v>0</v>
      </c>
      <c r="L984" s="368">
        <f t="shared" si="49"/>
        <v>0</v>
      </c>
      <c r="M984" s="369">
        <f t="shared" si="50"/>
        <v>0</v>
      </c>
      <c r="N984" s="370">
        <f t="shared" si="51"/>
        <v>0</v>
      </c>
      <c r="O984" s="371"/>
      <c r="P984" s="372">
        <f t="shared" si="52"/>
        <v>0</v>
      </c>
      <c r="Q984" s="373" t="str">
        <f t="shared" si="53"/>
        <v/>
      </c>
      <c r="R984" s="374">
        <v>0</v>
      </c>
      <c r="S984" s="384"/>
      <c r="T984" s="384"/>
      <c r="U984" s="385"/>
      <c r="V984" s="385"/>
      <c r="W984" s="386">
        <v>0</v>
      </c>
      <c r="X984" s="123"/>
      <c r="Y984" s="385"/>
      <c r="Z984" s="384"/>
      <c r="AA984" s="384"/>
      <c r="AB984" s="385"/>
      <c r="AC984" s="113">
        <v>0</v>
      </c>
      <c r="AD984" s="117">
        <v>0</v>
      </c>
      <c r="AE984" s="109">
        <v>0</v>
      </c>
      <c r="AF984" s="116"/>
      <c r="AG984" s="116"/>
      <c r="AH984" s="124">
        <v>0</v>
      </c>
      <c r="AI984" s="117">
        <v>0</v>
      </c>
      <c r="AJ984" s="375">
        <v>0</v>
      </c>
      <c r="AK984" s="374"/>
      <c r="AL984" s="385"/>
      <c r="AM984" s="117">
        <v>0</v>
      </c>
      <c r="AN984" s="375">
        <v>0</v>
      </c>
      <c r="AO984" s="383">
        <v>0</v>
      </c>
      <c r="AP984" s="376"/>
      <c r="AQ984" s="384"/>
      <c r="AR984" s="386">
        <v>0</v>
      </c>
      <c r="AS984" s="123">
        <v>0</v>
      </c>
      <c r="AT984" s="384"/>
      <c r="AU984" s="383"/>
      <c r="AV984" s="384"/>
      <c r="AW984" s="383"/>
      <c r="AX984" s="392"/>
      <c r="AY984" s="384"/>
      <c r="AZ984" s="385"/>
      <c r="BA984" s="385"/>
      <c r="BB984" s="377">
        <v>0</v>
      </c>
      <c r="BC984" s="377">
        <v>0</v>
      </c>
      <c r="BD984" s="377">
        <v>0</v>
      </c>
      <c r="BE984" s="378"/>
      <c r="BF984" s="214"/>
      <c r="BG984" s="214"/>
      <c r="BH984" s="116"/>
      <c r="BI984" s="386"/>
      <c r="BJ984" s="378"/>
      <c r="BK984" s="378"/>
      <c r="BL984" s="386"/>
      <c r="BM984" s="374">
        <v>0</v>
      </c>
      <c r="BN984" s="384"/>
      <c r="BO984" s="384"/>
    </row>
    <row r="985" spans="1:67" ht="24" customHeight="1" x14ac:dyDescent="0.3">
      <c r="A985" s="380" t="s">
        <v>4987</v>
      </c>
      <c r="B985" s="381" t="s">
        <v>6204</v>
      </c>
      <c r="C985" s="382" t="s">
        <v>3469</v>
      </c>
      <c r="D985" s="367">
        <f t="shared" si="41"/>
        <v>5</v>
      </c>
      <c r="E985" s="368">
        <f t="shared" si="42"/>
        <v>0</v>
      </c>
      <c r="F985" s="368">
        <f t="shared" si="43"/>
        <v>0</v>
      </c>
      <c r="G985" s="368">
        <f t="shared" si="44"/>
        <v>0</v>
      </c>
      <c r="H985" s="368">
        <f t="shared" si="45"/>
        <v>0</v>
      </c>
      <c r="I985" s="368">
        <f t="shared" si="46"/>
        <v>0</v>
      </c>
      <c r="J985" s="368">
        <f t="shared" si="47"/>
        <v>0</v>
      </c>
      <c r="K985" s="368">
        <f t="shared" si="48"/>
        <v>0</v>
      </c>
      <c r="L985" s="368">
        <f t="shared" si="49"/>
        <v>0</v>
      </c>
      <c r="M985" s="369">
        <f t="shared" si="50"/>
        <v>0</v>
      </c>
      <c r="N985" s="370">
        <f t="shared" si="51"/>
        <v>5</v>
      </c>
      <c r="O985" s="371"/>
      <c r="P985" s="372">
        <f t="shared" si="52"/>
        <v>5</v>
      </c>
      <c r="Q985" s="373">
        <f t="shared" si="53"/>
        <v>781</v>
      </c>
      <c r="R985" s="374">
        <v>0</v>
      </c>
      <c r="S985" s="384"/>
      <c r="T985" s="384"/>
      <c r="U985" s="385"/>
      <c r="V985" s="385"/>
      <c r="W985" s="117">
        <v>0</v>
      </c>
      <c r="X985" s="123"/>
      <c r="Y985" s="385"/>
      <c r="Z985" s="384"/>
      <c r="AA985" s="384"/>
      <c r="AB985" s="385"/>
      <c r="AC985" s="113">
        <v>0</v>
      </c>
      <c r="AD985" s="117">
        <v>0</v>
      </c>
      <c r="AE985" s="109">
        <v>0</v>
      </c>
      <c r="AF985" s="388"/>
      <c r="AG985" s="388"/>
      <c r="AH985" s="124">
        <v>0</v>
      </c>
      <c r="AI985" s="117">
        <v>0</v>
      </c>
      <c r="AJ985" s="375">
        <v>0</v>
      </c>
      <c r="AK985" s="374"/>
      <c r="AL985" s="385"/>
      <c r="AM985" s="117">
        <v>0</v>
      </c>
      <c r="AN985" s="375">
        <v>0</v>
      </c>
      <c r="AO985" s="374">
        <v>0</v>
      </c>
      <c r="AP985" s="376"/>
      <c r="AQ985" s="384"/>
      <c r="AR985" s="117">
        <v>0</v>
      </c>
      <c r="AS985" s="123">
        <v>0</v>
      </c>
      <c r="AT985" s="384"/>
      <c r="AU985" s="374"/>
      <c r="AV985" s="384"/>
      <c r="AW985" s="374"/>
      <c r="AX985" s="126"/>
      <c r="AY985" s="384">
        <v>5</v>
      </c>
      <c r="AZ985" s="385"/>
      <c r="BA985" s="385"/>
      <c r="BB985" s="377">
        <v>0</v>
      </c>
      <c r="BC985" s="377">
        <v>0</v>
      </c>
      <c r="BD985" s="377">
        <v>0</v>
      </c>
      <c r="BE985" s="393"/>
      <c r="BF985" s="109"/>
      <c r="BG985" s="109"/>
      <c r="BH985" s="388"/>
      <c r="BI985" s="117"/>
      <c r="BJ985" s="393"/>
      <c r="BK985" s="393"/>
      <c r="BL985" s="117"/>
      <c r="BM985" s="374">
        <v>0</v>
      </c>
      <c r="BN985" s="384"/>
      <c r="BO985" s="384"/>
    </row>
    <row r="986" spans="1:67" ht="24" customHeight="1" x14ac:dyDescent="0.3">
      <c r="A986" s="379" t="s">
        <v>1595</v>
      </c>
      <c r="B986" s="365" t="s">
        <v>1596</v>
      </c>
      <c r="C986" s="366" t="s">
        <v>138</v>
      </c>
      <c r="D986" s="367">
        <f t="shared" si="41"/>
        <v>5</v>
      </c>
      <c r="E986" s="368">
        <f t="shared" si="42"/>
        <v>0</v>
      </c>
      <c r="F986" s="368">
        <f t="shared" si="43"/>
        <v>0</v>
      </c>
      <c r="G986" s="368">
        <f t="shared" si="44"/>
        <v>0</v>
      </c>
      <c r="H986" s="368">
        <f t="shared" si="45"/>
        <v>0</v>
      </c>
      <c r="I986" s="368">
        <f t="shared" si="46"/>
        <v>0</v>
      </c>
      <c r="J986" s="368">
        <f t="shared" si="47"/>
        <v>0</v>
      </c>
      <c r="K986" s="368">
        <f t="shared" si="48"/>
        <v>0</v>
      </c>
      <c r="L986" s="368">
        <f t="shared" si="49"/>
        <v>0</v>
      </c>
      <c r="M986" s="369">
        <f t="shared" si="50"/>
        <v>0</v>
      </c>
      <c r="N986" s="370">
        <f t="shared" si="51"/>
        <v>5</v>
      </c>
      <c r="O986" s="371"/>
      <c r="P986" s="372">
        <f t="shared" si="52"/>
        <v>5</v>
      </c>
      <c r="Q986" s="373">
        <f t="shared" si="53"/>
        <v>781</v>
      </c>
      <c r="R986" s="374">
        <v>0</v>
      </c>
      <c r="S986" s="119"/>
      <c r="T986" s="119"/>
      <c r="U986" s="113"/>
      <c r="V986" s="113"/>
      <c r="W986" s="117">
        <v>0</v>
      </c>
      <c r="X986" s="123"/>
      <c r="Y986" s="113"/>
      <c r="Z986" s="119"/>
      <c r="AA986" s="119"/>
      <c r="AB986" s="113"/>
      <c r="AC986" s="113">
        <v>0</v>
      </c>
      <c r="AD986" s="117">
        <v>0</v>
      </c>
      <c r="AE986" s="109">
        <v>0</v>
      </c>
      <c r="AF986" s="116"/>
      <c r="AG986" s="116"/>
      <c r="AH986" s="124">
        <v>0</v>
      </c>
      <c r="AI986" s="117">
        <v>0</v>
      </c>
      <c r="AJ986" s="375">
        <v>0</v>
      </c>
      <c r="AK986" s="374"/>
      <c r="AL986" s="113"/>
      <c r="AM986" s="117">
        <v>0</v>
      </c>
      <c r="AN986" s="375">
        <v>0</v>
      </c>
      <c r="AO986" s="374">
        <v>0</v>
      </c>
      <c r="AP986" s="376"/>
      <c r="AQ986" s="119">
        <v>5</v>
      </c>
      <c r="AR986" s="386">
        <v>0</v>
      </c>
      <c r="AS986" s="123">
        <v>0</v>
      </c>
      <c r="AT986" s="119"/>
      <c r="AU986" s="374"/>
      <c r="AV986" s="119"/>
      <c r="AW986" s="374"/>
      <c r="AX986" s="392"/>
      <c r="AY986" s="119"/>
      <c r="AZ986" s="113"/>
      <c r="BA986" s="113"/>
      <c r="BB986" s="377">
        <v>0</v>
      </c>
      <c r="BC986" s="377">
        <v>0</v>
      </c>
      <c r="BD986" s="377">
        <v>0</v>
      </c>
      <c r="BE986" s="378"/>
      <c r="BF986" s="109"/>
      <c r="BG986" s="109"/>
      <c r="BH986" s="116"/>
      <c r="BI986" s="386"/>
      <c r="BJ986" s="378"/>
      <c r="BK986" s="378"/>
      <c r="BL986" s="386"/>
      <c r="BM986" s="374">
        <v>0</v>
      </c>
      <c r="BN986" s="119">
        <v>1</v>
      </c>
      <c r="BO986" s="119">
        <v>15</v>
      </c>
    </row>
    <row r="987" spans="1:67" ht="24" customHeight="1" x14ac:dyDescent="0.3">
      <c r="A987" s="364" t="s">
        <v>4989</v>
      </c>
      <c r="B987" s="365" t="s">
        <v>4240</v>
      </c>
      <c r="C987" s="366" t="s">
        <v>1327</v>
      </c>
      <c r="D987" s="367">
        <f t="shared" si="41"/>
        <v>1000</v>
      </c>
      <c r="E987" s="368">
        <f t="shared" si="42"/>
        <v>95</v>
      </c>
      <c r="F987" s="368">
        <f t="shared" si="43"/>
        <v>60</v>
      </c>
      <c r="G987" s="368">
        <f t="shared" si="44"/>
        <v>60</v>
      </c>
      <c r="H987" s="368">
        <f t="shared" si="45"/>
        <v>0</v>
      </c>
      <c r="I987" s="368">
        <f t="shared" si="46"/>
        <v>0</v>
      </c>
      <c r="J987" s="368">
        <f t="shared" si="47"/>
        <v>0</v>
      </c>
      <c r="K987" s="368">
        <f t="shared" si="48"/>
        <v>0</v>
      </c>
      <c r="L987" s="368">
        <f t="shared" si="49"/>
        <v>0</v>
      </c>
      <c r="M987" s="369">
        <f t="shared" si="50"/>
        <v>0</v>
      </c>
      <c r="N987" s="370">
        <f t="shared" si="51"/>
        <v>1215</v>
      </c>
      <c r="O987" s="371">
        <f>Nemzetközi!E108</f>
        <v>1</v>
      </c>
      <c r="P987" s="372">
        <f t="shared" si="52"/>
        <v>1315</v>
      </c>
      <c r="Q987" s="373">
        <f t="shared" si="53"/>
        <v>19</v>
      </c>
      <c r="R987" s="374">
        <v>0</v>
      </c>
      <c r="S987" s="119"/>
      <c r="T987" s="119"/>
      <c r="U987" s="113"/>
      <c r="V987" s="113"/>
      <c r="W987" s="117">
        <v>0</v>
      </c>
      <c r="X987" s="123"/>
      <c r="Y987" s="113"/>
      <c r="Z987" s="119"/>
      <c r="AA987" s="119"/>
      <c r="AB987" s="113"/>
      <c r="AC987" s="385">
        <v>0</v>
      </c>
      <c r="AD987" s="117">
        <v>0</v>
      </c>
      <c r="AE987" s="109">
        <v>0</v>
      </c>
      <c r="AF987" s="116"/>
      <c r="AG987" s="116"/>
      <c r="AH987" s="124">
        <v>1000</v>
      </c>
      <c r="AI987" s="117">
        <v>0</v>
      </c>
      <c r="AJ987" s="375">
        <v>0</v>
      </c>
      <c r="AK987" s="374"/>
      <c r="AL987" s="113"/>
      <c r="AM987" s="386">
        <v>0</v>
      </c>
      <c r="AN987" s="396">
        <v>0</v>
      </c>
      <c r="AO987" s="374">
        <v>0</v>
      </c>
      <c r="AP987" s="376"/>
      <c r="AQ987" s="119"/>
      <c r="AR987" s="117">
        <v>0</v>
      </c>
      <c r="AS987" s="123">
        <v>0</v>
      </c>
      <c r="AT987" s="119"/>
      <c r="AU987" s="374"/>
      <c r="AV987" s="119"/>
      <c r="AW987" s="374"/>
      <c r="AX987" s="126"/>
      <c r="AY987" s="119"/>
      <c r="AZ987" s="113"/>
      <c r="BA987" s="113"/>
      <c r="BB987" s="377">
        <v>0</v>
      </c>
      <c r="BC987" s="377">
        <v>0</v>
      </c>
      <c r="BD987" s="377">
        <v>95</v>
      </c>
      <c r="BE987" s="378"/>
      <c r="BF987" s="214"/>
      <c r="BG987" s="214"/>
      <c r="BH987" s="116"/>
      <c r="BI987" s="117"/>
      <c r="BJ987" s="378">
        <v>60</v>
      </c>
      <c r="BK987" s="378">
        <v>60</v>
      </c>
      <c r="BL987" s="117"/>
      <c r="BM987" s="374">
        <v>0</v>
      </c>
      <c r="BN987" s="119"/>
      <c r="BO987" s="119"/>
    </row>
    <row r="988" spans="1:67" ht="24" customHeight="1" x14ac:dyDescent="0.3">
      <c r="A988" s="364">
        <v>930416</v>
      </c>
      <c r="B988" s="365" t="s">
        <v>4991</v>
      </c>
      <c r="C988" s="366" t="s">
        <v>605</v>
      </c>
      <c r="D988" s="367">
        <f t="shared" si="41"/>
        <v>12</v>
      </c>
      <c r="E988" s="368">
        <f t="shared" si="42"/>
        <v>0</v>
      </c>
      <c r="F988" s="368">
        <f t="shared" si="43"/>
        <v>0</v>
      </c>
      <c r="G988" s="368">
        <f t="shared" si="44"/>
        <v>0</v>
      </c>
      <c r="H988" s="368">
        <f t="shared" si="45"/>
        <v>0</v>
      </c>
      <c r="I988" s="368">
        <f t="shared" si="46"/>
        <v>0</v>
      </c>
      <c r="J988" s="368">
        <f t="shared" si="47"/>
        <v>0</v>
      </c>
      <c r="K988" s="368">
        <f t="shared" si="48"/>
        <v>0</v>
      </c>
      <c r="L988" s="368">
        <f t="shared" si="49"/>
        <v>0</v>
      </c>
      <c r="M988" s="369">
        <f t="shared" si="50"/>
        <v>0</v>
      </c>
      <c r="N988" s="370">
        <f t="shared" si="51"/>
        <v>12</v>
      </c>
      <c r="O988" s="371"/>
      <c r="P988" s="372">
        <f t="shared" si="52"/>
        <v>12</v>
      </c>
      <c r="Q988" s="373">
        <f t="shared" si="53"/>
        <v>569</v>
      </c>
      <c r="R988" s="374">
        <v>0</v>
      </c>
      <c r="S988" s="119"/>
      <c r="T988" s="119"/>
      <c r="U988" s="113"/>
      <c r="V988" s="113"/>
      <c r="W988" s="117">
        <v>0</v>
      </c>
      <c r="X988" s="387"/>
      <c r="Y988" s="113"/>
      <c r="Z988" s="119"/>
      <c r="AA988" s="119"/>
      <c r="AB988" s="113">
        <v>12</v>
      </c>
      <c r="AC988" s="385">
        <v>0</v>
      </c>
      <c r="AD988" s="117">
        <v>0</v>
      </c>
      <c r="AE988" s="109">
        <v>0</v>
      </c>
      <c r="AF988" s="116"/>
      <c r="AG988" s="116"/>
      <c r="AH988" s="124">
        <v>0</v>
      </c>
      <c r="AI988" s="117">
        <v>0</v>
      </c>
      <c r="AJ988" s="375">
        <v>0</v>
      </c>
      <c r="AK988" s="383"/>
      <c r="AL988" s="113"/>
      <c r="AM988" s="386">
        <v>0</v>
      </c>
      <c r="AN988" s="396">
        <v>0</v>
      </c>
      <c r="AO988" s="374">
        <v>0</v>
      </c>
      <c r="AP988" s="391"/>
      <c r="AQ988" s="119"/>
      <c r="AR988" s="386">
        <v>0</v>
      </c>
      <c r="AS988" s="123">
        <v>0</v>
      </c>
      <c r="AT988" s="119"/>
      <c r="AU988" s="374"/>
      <c r="AV988" s="119"/>
      <c r="AW988" s="374"/>
      <c r="AX988" s="126"/>
      <c r="AY988" s="119"/>
      <c r="AZ988" s="113"/>
      <c r="BA988" s="113"/>
      <c r="BB988" s="377">
        <v>0</v>
      </c>
      <c r="BC988" s="377">
        <v>0</v>
      </c>
      <c r="BD988" s="377">
        <v>0</v>
      </c>
      <c r="BE988" s="378"/>
      <c r="BF988" s="109"/>
      <c r="BG988" s="109"/>
      <c r="BH988" s="116"/>
      <c r="BI988" s="386"/>
      <c r="BJ988" s="378"/>
      <c r="BK988" s="378"/>
      <c r="BL988" s="386"/>
      <c r="BM988" s="374">
        <v>0</v>
      </c>
      <c r="BN988" s="119"/>
      <c r="BO988" s="119"/>
    </row>
    <row r="989" spans="1:67" ht="24" customHeight="1" x14ac:dyDescent="0.3">
      <c r="A989" s="364" t="s">
        <v>4992</v>
      </c>
      <c r="B989" s="365" t="s">
        <v>4993</v>
      </c>
      <c r="C989" s="366" t="s">
        <v>2602</v>
      </c>
      <c r="D989" s="367">
        <f t="shared" si="41"/>
        <v>0</v>
      </c>
      <c r="E989" s="368">
        <f t="shared" si="42"/>
        <v>0</v>
      </c>
      <c r="F989" s="368">
        <f t="shared" si="43"/>
        <v>0</v>
      </c>
      <c r="G989" s="368">
        <f t="shared" si="44"/>
        <v>0</v>
      </c>
      <c r="H989" s="368">
        <f t="shared" si="45"/>
        <v>0</v>
      </c>
      <c r="I989" s="368">
        <f t="shared" si="46"/>
        <v>0</v>
      </c>
      <c r="J989" s="368">
        <f t="shared" si="47"/>
        <v>0</v>
      </c>
      <c r="K989" s="368">
        <f t="shared" si="48"/>
        <v>0</v>
      </c>
      <c r="L989" s="368">
        <f t="shared" si="49"/>
        <v>0</v>
      </c>
      <c r="M989" s="369">
        <f t="shared" si="50"/>
        <v>0</v>
      </c>
      <c r="N989" s="370">
        <f t="shared" si="51"/>
        <v>0</v>
      </c>
      <c r="O989" s="371"/>
      <c r="P989" s="372">
        <f t="shared" si="52"/>
        <v>0</v>
      </c>
      <c r="Q989" s="373" t="str">
        <f t="shared" si="53"/>
        <v/>
      </c>
      <c r="R989" s="383">
        <v>0</v>
      </c>
      <c r="S989" s="119"/>
      <c r="T989" s="119"/>
      <c r="U989" s="113"/>
      <c r="V989" s="113"/>
      <c r="W989" s="117">
        <v>0</v>
      </c>
      <c r="X989" s="387"/>
      <c r="Y989" s="113"/>
      <c r="Z989" s="119"/>
      <c r="AA989" s="119"/>
      <c r="AB989" s="113"/>
      <c r="AC989" s="113">
        <v>0</v>
      </c>
      <c r="AD989" s="117">
        <v>0</v>
      </c>
      <c r="AE989" s="214">
        <v>0</v>
      </c>
      <c r="AF989" s="116"/>
      <c r="AG989" s="116"/>
      <c r="AH989" s="389">
        <v>0</v>
      </c>
      <c r="AI989" s="117">
        <v>0</v>
      </c>
      <c r="AJ989" s="375">
        <v>0</v>
      </c>
      <c r="AK989" s="383"/>
      <c r="AL989" s="113"/>
      <c r="AM989" s="117">
        <v>0</v>
      </c>
      <c r="AN989" s="375">
        <v>0</v>
      </c>
      <c r="AO989" s="383">
        <v>0</v>
      </c>
      <c r="AP989" s="391"/>
      <c r="AQ989" s="119"/>
      <c r="AR989" s="117">
        <v>0</v>
      </c>
      <c r="AS989" s="387">
        <v>0</v>
      </c>
      <c r="AT989" s="119"/>
      <c r="AU989" s="383"/>
      <c r="AV989" s="119"/>
      <c r="AW989" s="383"/>
      <c r="AX989" s="392"/>
      <c r="AY989" s="119"/>
      <c r="AZ989" s="113"/>
      <c r="BA989" s="113"/>
      <c r="BB989" s="441">
        <v>0</v>
      </c>
      <c r="BC989" s="441">
        <v>0</v>
      </c>
      <c r="BD989" s="441">
        <v>0</v>
      </c>
      <c r="BE989" s="378"/>
      <c r="BF989" s="109"/>
      <c r="BG989" s="109"/>
      <c r="BH989" s="116"/>
      <c r="BI989" s="117"/>
      <c r="BJ989" s="378"/>
      <c r="BK989" s="378"/>
      <c r="BL989" s="117"/>
      <c r="BM989" s="374">
        <v>0</v>
      </c>
      <c r="BN989" s="119"/>
      <c r="BO989" s="119"/>
    </row>
    <row r="990" spans="1:67" ht="24" customHeight="1" x14ac:dyDescent="0.3">
      <c r="A990" s="364">
        <v>911107</v>
      </c>
      <c r="B990" s="365" t="s">
        <v>4995</v>
      </c>
      <c r="C990" s="366" t="s">
        <v>907</v>
      </c>
      <c r="D990" s="367">
        <f t="shared" si="41"/>
        <v>24</v>
      </c>
      <c r="E990" s="368">
        <f t="shared" si="42"/>
        <v>14</v>
      </c>
      <c r="F990" s="368">
        <f t="shared" si="43"/>
        <v>0</v>
      </c>
      <c r="G990" s="368">
        <f t="shared" si="44"/>
        <v>0</v>
      </c>
      <c r="H990" s="368">
        <f t="shared" si="45"/>
        <v>0</v>
      </c>
      <c r="I990" s="368">
        <f t="shared" si="46"/>
        <v>0</v>
      </c>
      <c r="J990" s="368">
        <f t="shared" si="47"/>
        <v>0</v>
      </c>
      <c r="K990" s="368">
        <f t="shared" si="48"/>
        <v>0</v>
      </c>
      <c r="L990" s="368">
        <f t="shared" si="49"/>
        <v>0</v>
      </c>
      <c r="M990" s="369">
        <f t="shared" si="50"/>
        <v>0</v>
      </c>
      <c r="N990" s="370">
        <f t="shared" si="51"/>
        <v>38</v>
      </c>
      <c r="O990" s="371"/>
      <c r="P990" s="372">
        <f t="shared" si="52"/>
        <v>38</v>
      </c>
      <c r="Q990" s="373">
        <f t="shared" si="53"/>
        <v>254</v>
      </c>
      <c r="R990" s="374">
        <v>0</v>
      </c>
      <c r="S990" s="119"/>
      <c r="T990" s="119"/>
      <c r="U990" s="113"/>
      <c r="V990" s="113"/>
      <c r="W990" s="386">
        <v>0</v>
      </c>
      <c r="X990" s="123"/>
      <c r="Y990" s="113"/>
      <c r="Z990" s="119"/>
      <c r="AA990" s="119"/>
      <c r="AB990" s="113">
        <v>14</v>
      </c>
      <c r="AC990" s="385">
        <v>0</v>
      </c>
      <c r="AD990" s="117">
        <v>0</v>
      </c>
      <c r="AE990" s="214">
        <v>0</v>
      </c>
      <c r="AF990" s="116"/>
      <c r="AG990" s="116"/>
      <c r="AH990" s="124">
        <v>0</v>
      </c>
      <c r="AI990" s="117">
        <v>0</v>
      </c>
      <c r="AJ990" s="375">
        <v>0</v>
      </c>
      <c r="AK990" s="374"/>
      <c r="AL990" s="113"/>
      <c r="AM990" s="386">
        <v>0</v>
      </c>
      <c r="AN990" s="396">
        <v>0</v>
      </c>
      <c r="AO990" s="383">
        <v>0</v>
      </c>
      <c r="AP990" s="376"/>
      <c r="AQ990" s="119"/>
      <c r="AR990" s="386">
        <v>0</v>
      </c>
      <c r="AS990" s="387">
        <v>0</v>
      </c>
      <c r="AT990" s="119"/>
      <c r="AU990" s="383"/>
      <c r="AV990" s="119"/>
      <c r="AW990" s="383"/>
      <c r="AX990" s="126">
        <v>24</v>
      </c>
      <c r="AY990" s="119"/>
      <c r="AZ990" s="113"/>
      <c r="BA990" s="113"/>
      <c r="BB990" s="394">
        <v>0</v>
      </c>
      <c r="BC990" s="394">
        <v>0</v>
      </c>
      <c r="BD990" s="394">
        <v>0</v>
      </c>
      <c r="BE990" s="378"/>
      <c r="BF990" s="109"/>
      <c r="BG990" s="109"/>
      <c r="BH990" s="116"/>
      <c r="BI990" s="386"/>
      <c r="BJ990" s="378"/>
      <c r="BK990" s="378"/>
      <c r="BL990" s="386"/>
      <c r="BM990" s="383">
        <v>0</v>
      </c>
      <c r="BN990" s="119"/>
      <c r="BO990" s="119"/>
    </row>
    <row r="991" spans="1:67" ht="24" customHeight="1" x14ac:dyDescent="0.3">
      <c r="A991" s="379" t="s">
        <v>4996</v>
      </c>
      <c r="B991" s="365" t="s">
        <v>4997</v>
      </c>
      <c r="C991" s="366" t="s">
        <v>605</v>
      </c>
      <c r="D991" s="367">
        <f t="shared" si="41"/>
        <v>60</v>
      </c>
      <c r="E991" s="368">
        <f t="shared" si="42"/>
        <v>60</v>
      </c>
      <c r="F991" s="368">
        <f t="shared" si="43"/>
        <v>40</v>
      </c>
      <c r="G991" s="368">
        <f t="shared" si="44"/>
        <v>40</v>
      </c>
      <c r="H991" s="368">
        <f t="shared" si="45"/>
        <v>25</v>
      </c>
      <c r="I991" s="368">
        <f t="shared" si="46"/>
        <v>25</v>
      </c>
      <c r="J991" s="368">
        <f t="shared" si="47"/>
        <v>25</v>
      </c>
      <c r="K991" s="368">
        <f t="shared" si="48"/>
        <v>25</v>
      </c>
      <c r="L991" s="368">
        <f t="shared" si="49"/>
        <v>20</v>
      </c>
      <c r="M991" s="369">
        <f t="shared" si="50"/>
        <v>15</v>
      </c>
      <c r="N991" s="370">
        <f t="shared" si="51"/>
        <v>335</v>
      </c>
      <c r="O991" s="371"/>
      <c r="P991" s="372">
        <f t="shared" si="52"/>
        <v>335</v>
      </c>
      <c r="Q991" s="373">
        <f t="shared" si="53"/>
        <v>59</v>
      </c>
      <c r="R991" s="374">
        <v>60</v>
      </c>
      <c r="S991" s="119"/>
      <c r="T991" s="119"/>
      <c r="U991" s="113">
        <v>25</v>
      </c>
      <c r="V991" s="113">
        <v>15</v>
      </c>
      <c r="W991" s="386">
        <v>0</v>
      </c>
      <c r="X991" s="387">
        <v>20</v>
      </c>
      <c r="Y991" s="113">
        <v>25</v>
      </c>
      <c r="Z991" s="119">
        <v>40</v>
      </c>
      <c r="AA991" s="119">
        <v>25</v>
      </c>
      <c r="AB991" s="113"/>
      <c r="AC991" s="113">
        <v>0</v>
      </c>
      <c r="AD991" s="117">
        <v>0</v>
      </c>
      <c r="AE991" s="109">
        <v>0</v>
      </c>
      <c r="AF991" s="116">
        <v>40</v>
      </c>
      <c r="AG991" s="116"/>
      <c r="AH991" s="389">
        <v>0</v>
      </c>
      <c r="AI991" s="117">
        <v>0</v>
      </c>
      <c r="AJ991" s="375">
        <v>0</v>
      </c>
      <c r="AK991" s="383">
        <v>10</v>
      </c>
      <c r="AL991" s="113"/>
      <c r="AM991" s="117">
        <v>0</v>
      </c>
      <c r="AN991" s="375">
        <v>0</v>
      </c>
      <c r="AO991" s="374">
        <v>0</v>
      </c>
      <c r="AP991" s="391"/>
      <c r="AQ991" s="119"/>
      <c r="AR991" s="386">
        <v>0</v>
      </c>
      <c r="AS991" s="123">
        <v>0</v>
      </c>
      <c r="AT991" s="119"/>
      <c r="AU991" s="374"/>
      <c r="AV991" s="119"/>
      <c r="AW991" s="374">
        <v>25</v>
      </c>
      <c r="AX991" s="126">
        <v>8</v>
      </c>
      <c r="AY991" s="119"/>
      <c r="AZ991" s="113">
        <v>60</v>
      </c>
      <c r="BA991" s="113"/>
      <c r="BB991" s="445">
        <v>0</v>
      </c>
      <c r="BC991" s="445">
        <v>0</v>
      </c>
      <c r="BD991" s="445">
        <v>0</v>
      </c>
      <c r="BE991" s="378"/>
      <c r="BF991" s="109"/>
      <c r="BG991" s="109"/>
      <c r="BH991" s="116"/>
      <c r="BI991" s="386"/>
      <c r="BJ991" s="378"/>
      <c r="BK991" s="378"/>
      <c r="BL991" s="386"/>
      <c r="BM991" s="383">
        <v>0</v>
      </c>
      <c r="BN991" s="119"/>
      <c r="BO991" s="119"/>
    </row>
    <row r="992" spans="1:67" ht="24" customHeight="1" x14ac:dyDescent="0.3">
      <c r="A992" s="379" t="s">
        <v>6225</v>
      </c>
      <c r="B992" s="365" t="s">
        <v>6227</v>
      </c>
      <c r="C992" s="366" t="s">
        <v>186</v>
      </c>
      <c r="D992" s="367">
        <f t="shared" si="41"/>
        <v>0</v>
      </c>
      <c r="E992" s="368">
        <f t="shared" si="42"/>
        <v>0</v>
      </c>
      <c r="F992" s="368">
        <f t="shared" si="43"/>
        <v>0</v>
      </c>
      <c r="G992" s="368">
        <f t="shared" si="44"/>
        <v>0</v>
      </c>
      <c r="H992" s="368">
        <f t="shared" si="45"/>
        <v>0</v>
      </c>
      <c r="I992" s="368">
        <f t="shared" si="46"/>
        <v>0</v>
      </c>
      <c r="J992" s="368">
        <f t="shared" si="47"/>
        <v>0</v>
      </c>
      <c r="K992" s="368">
        <f t="shared" si="48"/>
        <v>0</v>
      </c>
      <c r="L992" s="368">
        <f t="shared" si="49"/>
        <v>0</v>
      </c>
      <c r="M992" s="369">
        <f t="shared" si="50"/>
        <v>0</v>
      </c>
      <c r="N992" s="370">
        <f t="shared" si="51"/>
        <v>0</v>
      </c>
      <c r="O992" s="371"/>
      <c r="P992" s="372">
        <f t="shared" si="52"/>
        <v>0</v>
      </c>
      <c r="Q992" s="373" t="str">
        <f t="shared" si="53"/>
        <v/>
      </c>
      <c r="R992" s="383">
        <v>0</v>
      </c>
      <c r="S992" s="119"/>
      <c r="T992" s="119"/>
      <c r="U992" s="113"/>
      <c r="V992" s="113"/>
      <c r="W992" s="117">
        <v>0</v>
      </c>
      <c r="X992" s="123"/>
      <c r="Y992" s="113"/>
      <c r="Z992" s="119"/>
      <c r="AA992" s="119"/>
      <c r="AB992" s="113"/>
      <c r="AC992" s="113">
        <v>0</v>
      </c>
      <c r="AD992" s="386">
        <v>0</v>
      </c>
      <c r="AE992" s="214">
        <v>0</v>
      </c>
      <c r="AF992" s="116"/>
      <c r="AG992" s="116"/>
      <c r="AH992" s="389">
        <v>0</v>
      </c>
      <c r="AI992" s="386">
        <v>0</v>
      </c>
      <c r="AJ992" s="396">
        <v>0</v>
      </c>
      <c r="AK992" s="374"/>
      <c r="AL992" s="113"/>
      <c r="AM992" s="117">
        <v>0</v>
      </c>
      <c r="AN992" s="396">
        <v>0</v>
      </c>
      <c r="AO992" s="374">
        <v>0</v>
      </c>
      <c r="AP992" s="376"/>
      <c r="AQ992" s="119"/>
      <c r="AR992" s="117">
        <v>0</v>
      </c>
      <c r="AS992" s="387">
        <v>0</v>
      </c>
      <c r="AT992" s="119"/>
      <c r="AU992" s="374"/>
      <c r="AV992" s="119"/>
      <c r="AW992" s="374"/>
      <c r="AX992" s="126"/>
      <c r="AY992" s="119"/>
      <c r="AZ992" s="113"/>
      <c r="BA992" s="113"/>
      <c r="BB992" s="394">
        <v>0</v>
      </c>
      <c r="BC992" s="394">
        <v>0</v>
      </c>
      <c r="BD992" s="394">
        <v>0</v>
      </c>
      <c r="BE992" s="378"/>
      <c r="BF992" s="109"/>
      <c r="BG992" s="109"/>
      <c r="BH992" s="116"/>
      <c r="BI992" s="117"/>
      <c r="BJ992" s="378"/>
      <c r="BK992" s="378"/>
      <c r="BL992" s="117"/>
      <c r="BM992" s="374">
        <v>0</v>
      </c>
      <c r="BN992" s="119"/>
      <c r="BO992" s="119"/>
    </row>
    <row r="993" spans="1:67" ht="24" customHeight="1" x14ac:dyDescent="0.3">
      <c r="A993" s="379" t="s">
        <v>4999</v>
      </c>
      <c r="B993" s="365" t="s">
        <v>5000</v>
      </c>
      <c r="C993" s="366" t="s">
        <v>71</v>
      </c>
      <c r="D993" s="367">
        <f t="shared" si="41"/>
        <v>0</v>
      </c>
      <c r="E993" s="368">
        <f t="shared" si="42"/>
        <v>0</v>
      </c>
      <c r="F993" s="368">
        <f t="shared" si="43"/>
        <v>0</v>
      </c>
      <c r="G993" s="368">
        <f t="shared" si="44"/>
        <v>0</v>
      </c>
      <c r="H993" s="368">
        <f t="shared" si="45"/>
        <v>0</v>
      </c>
      <c r="I993" s="368">
        <f t="shared" si="46"/>
        <v>0</v>
      </c>
      <c r="J993" s="368">
        <f t="shared" si="47"/>
        <v>0</v>
      </c>
      <c r="K993" s="368">
        <f t="shared" si="48"/>
        <v>0</v>
      </c>
      <c r="L993" s="368">
        <f t="shared" si="49"/>
        <v>0</v>
      </c>
      <c r="M993" s="369">
        <f t="shared" si="50"/>
        <v>0</v>
      </c>
      <c r="N993" s="370">
        <f t="shared" si="51"/>
        <v>0</v>
      </c>
      <c r="O993" s="371"/>
      <c r="P993" s="372">
        <f t="shared" si="52"/>
        <v>0</v>
      </c>
      <c r="Q993" s="373" t="str">
        <f t="shared" si="53"/>
        <v/>
      </c>
      <c r="R993" s="374">
        <v>0</v>
      </c>
      <c r="S993" s="119"/>
      <c r="T993" s="119"/>
      <c r="U993" s="113"/>
      <c r="V993" s="113"/>
      <c r="W993" s="386">
        <v>0</v>
      </c>
      <c r="X993" s="387"/>
      <c r="Y993" s="113"/>
      <c r="Z993" s="119"/>
      <c r="AA993" s="119"/>
      <c r="AB993" s="113"/>
      <c r="AC993" s="385">
        <v>0</v>
      </c>
      <c r="AD993" s="386">
        <v>0</v>
      </c>
      <c r="AE993" s="109">
        <v>0</v>
      </c>
      <c r="AF993" s="116"/>
      <c r="AG993" s="116"/>
      <c r="AH993" s="124">
        <v>0</v>
      </c>
      <c r="AI993" s="117">
        <v>0</v>
      </c>
      <c r="AJ993" s="375">
        <v>0</v>
      </c>
      <c r="AK993" s="383"/>
      <c r="AL993" s="113"/>
      <c r="AM993" s="117">
        <v>0</v>
      </c>
      <c r="AN993" s="375">
        <v>0</v>
      </c>
      <c r="AO993" s="374">
        <v>0</v>
      </c>
      <c r="AP993" s="391"/>
      <c r="AQ993" s="119"/>
      <c r="AR993" s="117">
        <v>0</v>
      </c>
      <c r="AS993" s="123">
        <v>0</v>
      </c>
      <c r="AT993" s="119"/>
      <c r="AU993" s="374"/>
      <c r="AV993" s="119"/>
      <c r="AW993" s="374"/>
      <c r="AX993" s="126"/>
      <c r="AY993" s="119"/>
      <c r="AZ993" s="113"/>
      <c r="BA993" s="113"/>
      <c r="BB993" s="394">
        <v>0</v>
      </c>
      <c r="BC993" s="394">
        <v>0</v>
      </c>
      <c r="BD993" s="394">
        <v>0</v>
      </c>
      <c r="BE993" s="378"/>
      <c r="BF993" s="109"/>
      <c r="BG993" s="109"/>
      <c r="BH993" s="116"/>
      <c r="BI993" s="117"/>
      <c r="BJ993" s="378"/>
      <c r="BK993" s="378"/>
      <c r="BL993" s="117"/>
      <c r="BM993" s="383">
        <v>0</v>
      </c>
      <c r="BN993" s="119"/>
      <c r="BO993" s="119"/>
    </row>
    <row r="994" spans="1:67" ht="24" customHeight="1" x14ac:dyDescent="0.3">
      <c r="A994" s="380" t="s">
        <v>5001</v>
      </c>
      <c r="B994" s="381" t="s">
        <v>5002</v>
      </c>
      <c r="C994" s="382" t="s">
        <v>2525</v>
      </c>
      <c r="D994" s="367">
        <f t="shared" si="41"/>
        <v>38</v>
      </c>
      <c r="E994" s="368">
        <f t="shared" si="42"/>
        <v>10</v>
      </c>
      <c r="F994" s="368">
        <f t="shared" si="43"/>
        <v>0</v>
      </c>
      <c r="G994" s="368">
        <f t="shared" si="44"/>
        <v>0</v>
      </c>
      <c r="H994" s="368">
        <f t="shared" si="45"/>
        <v>0</v>
      </c>
      <c r="I994" s="368">
        <f t="shared" si="46"/>
        <v>0</v>
      </c>
      <c r="J994" s="368">
        <f t="shared" si="47"/>
        <v>0</v>
      </c>
      <c r="K994" s="368">
        <f t="shared" si="48"/>
        <v>0</v>
      </c>
      <c r="L994" s="368">
        <f t="shared" si="49"/>
        <v>0</v>
      </c>
      <c r="M994" s="369">
        <f t="shared" si="50"/>
        <v>0</v>
      </c>
      <c r="N994" s="446">
        <f t="shared" si="51"/>
        <v>48</v>
      </c>
      <c r="O994" s="371"/>
      <c r="P994" s="372">
        <f t="shared" si="52"/>
        <v>48</v>
      </c>
      <c r="Q994" s="373">
        <f t="shared" si="53"/>
        <v>215</v>
      </c>
      <c r="R994" s="374">
        <v>0</v>
      </c>
      <c r="S994" s="119"/>
      <c r="T994" s="119"/>
      <c r="U994" s="113"/>
      <c r="V994" s="113"/>
      <c r="W994" s="386">
        <v>0</v>
      </c>
      <c r="X994" s="123"/>
      <c r="Y994" s="113"/>
      <c r="Z994" s="119"/>
      <c r="AA994" s="119"/>
      <c r="AB994" s="113">
        <v>38</v>
      </c>
      <c r="AC994" s="385">
        <v>0</v>
      </c>
      <c r="AD994" s="117">
        <v>0</v>
      </c>
      <c r="AE994" s="214">
        <v>0</v>
      </c>
      <c r="AF994" s="388"/>
      <c r="AG994" s="388"/>
      <c r="AH994" s="124">
        <v>0</v>
      </c>
      <c r="AI994" s="386">
        <v>0</v>
      </c>
      <c r="AJ994" s="396">
        <v>0</v>
      </c>
      <c r="AK994" s="374"/>
      <c r="AL994" s="113"/>
      <c r="AM994" s="386">
        <v>0</v>
      </c>
      <c r="AN994" s="396">
        <v>0</v>
      </c>
      <c r="AO994" s="374">
        <v>0</v>
      </c>
      <c r="AP994" s="376"/>
      <c r="AQ994" s="119"/>
      <c r="AR994" s="117">
        <v>0</v>
      </c>
      <c r="AS994" s="387">
        <v>0</v>
      </c>
      <c r="AT994" s="119"/>
      <c r="AU994" s="374"/>
      <c r="AV994" s="119"/>
      <c r="AW994" s="374"/>
      <c r="AX994" s="126"/>
      <c r="AY994" s="119">
        <v>10</v>
      </c>
      <c r="AZ994" s="113"/>
      <c r="BA994" s="113"/>
      <c r="BB994" s="377">
        <v>0</v>
      </c>
      <c r="BC994" s="377">
        <v>0</v>
      </c>
      <c r="BD994" s="377">
        <v>0</v>
      </c>
      <c r="BE994" s="393"/>
      <c r="BF994" s="109"/>
      <c r="BG994" s="109"/>
      <c r="BH994" s="388"/>
      <c r="BI994" s="117"/>
      <c r="BJ994" s="393"/>
      <c r="BK994" s="393"/>
      <c r="BL994" s="117"/>
      <c r="BM994" s="383">
        <v>0</v>
      </c>
      <c r="BN994" s="119"/>
      <c r="BO994" s="119"/>
    </row>
    <row r="995" spans="1:67" ht="24" customHeight="1" x14ac:dyDescent="0.3">
      <c r="A995" s="379" t="s">
        <v>5005</v>
      </c>
      <c r="B995" s="365" t="s">
        <v>5006</v>
      </c>
      <c r="C995" s="366" t="s">
        <v>139</v>
      </c>
      <c r="D995" s="367">
        <f t="shared" si="41"/>
        <v>120</v>
      </c>
      <c r="E995" s="368">
        <f t="shared" si="42"/>
        <v>75</v>
      </c>
      <c r="F995" s="368">
        <f t="shared" si="43"/>
        <v>0</v>
      </c>
      <c r="G995" s="368">
        <f t="shared" si="44"/>
        <v>0</v>
      </c>
      <c r="H995" s="368">
        <f t="shared" si="45"/>
        <v>0</v>
      </c>
      <c r="I995" s="368">
        <f t="shared" si="46"/>
        <v>0</v>
      </c>
      <c r="J995" s="368">
        <f t="shared" si="47"/>
        <v>0</v>
      </c>
      <c r="K995" s="368">
        <f t="shared" si="48"/>
        <v>0</v>
      </c>
      <c r="L995" s="368">
        <f t="shared" si="49"/>
        <v>0</v>
      </c>
      <c r="M995" s="369">
        <f t="shared" si="50"/>
        <v>0</v>
      </c>
      <c r="N995" s="370">
        <f t="shared" si="51"/>
        <v>195</v>
      </c>
      <c r="O995" s="371">
        <f>Nemzetközi!E109</f>
        <v>1</v>
      </c>
      <c r="P995" s="372">
        <f t="shared" si="52"/>
        <v>295</v>
      </c>
      <c r="Q995" s="373">
        <f t="shared" si="53"/>
        <v>66</v>
      </c>
      <c r="R995" s="383">
        <v>0</v>
      </c>
      <c r="S995" s="384"/>
      <c r="T995" s="384"/>
      <c r="U995" s="385"/>
      <c r="V995" s="385"/>
      <c r="W995" s="117">
        <v>0</v>
      </c>
      <c r="X995" s="123"/>
      <c r="Y995" s="385"/>
      <c r="Z995" s="384"/>
      <c r="AA995" s="384"/>
      <c r="AB995" s="385"/>
      <c r="AC995" s="113">
        <v>0</v>
      </c>
      <c r="AD995" s="386">
        <v>0</v>
      </c>
      <c r="AE995" s="109">
        <v>0</v>
      </c>
      <c r="AF995" s="116"/>
      <c r="AG995" s="116"/>
      <c r="AH995" s="124">
        <v>0</v>
      </c>
      <c r="AI995" s="117">
        <v>0</v>
      </c>
      <c r="AJ995" s="375">
        <v>0</v>
      </c>
      <c r="AK995" s="374"/>
      <c r="AL995" s="385"/>
      <c r="AM995" s="117">
        <v>0</v>
      </c>
      <c r="AN995" s="396">
        <v>0</v>
      </c>
      <c r="AO995" s="383">
        <v>0</v>
      </c>
      <c r="AP995" s="376"/>
      <c r="AQ995" s="384"/>
      <c r="AR995" s="117">
        <v>0</v>
      </c>
      <c r="AS995" s="123">
        <v>0</v>
      </c>
      <c r="AT995" s="384"/>
      <c r="AU995" s="383"/>
      <c r="AV995" s="384"/>
      <c r="AW995" s="383"/>
      <c r="AX995" s="126"/>
      <c r="AY995" s="384"/>
      <c r="AZ995" s="385"/>
      <c r="BA995" s="385"/>
      <c r="BB995" s="394">
        <v>75</v>
      </c>
      <c r="BC995" s="394">
        <v>120</v>
      </c>
      <c r="BD995" s="394">
        <v>0</v>
      </c>
      <c r="BE995" s="378"/>
      <c r="BF995" s="109"/>
      <c r="BG995" s="109"/>
      <c r="BH995" s="116"/>
      <c r="BI995" s="117"/>
      <c r="BJ995" s="378"/>
      <c r="BK995" s="378"/>
      <c r="BL995" s="117"/>
      <c r="BM995" s="383">
        <v>0</v>
      </c>
      <c r="BN995" s="384"/>
      <c r="BO995" s="384"/>
    </row>
    <row r="996" spans="1:67" ht="24" customHeight="1" x14ac:dyDescent="0.3">
      <c r="A996" s="379" t="s">
        <v>5007</v>
      </c>
      <c r="B996" s="365" t="s">
        <v>5008</v>
      </c>
      <c r="C996" s="366" t="s">
        <v>186</v>
      </c>
      <c r="D996" s="367">
        <f t="shared" si="41"/>
        <v>0</v>
      </c>
      <c r="E996" s="368">
        <f t="shared" si="42"/>
        <v>0</v>
      </c>
      <c r="F996" s="368">
        <f t="shared" si="43"/>
        <v>0</v>
      </c>
      <c r="G996" s="368">
        <f t="shared" si="44"/>
        <v>0</v>
      </c>
      <c r="H996" s="368">
        <f t="shared" si="45"/>
        <v>0</v>
      </c>
      <c r="I996" s="368">
        <f t="shared" si="46"/>
        <v>0</v>
      </c>
      <c r="J996" s="368">
        <f t="shared" si="47"/>
        <v>0</v>
      </c>
      <c r="K996" s="368">
        <f t="shared" si="48"/>
        <v>0</v>
      </c>
      <c r="L996" s="368">
        <f t="shared" si="49"/>
        <v>0</v>
      </c>
      <c r="M996" s="369">
        <f t="shared" si="50"/>
        <v>0</v>
      </c>
      <c r="N996" s="370">
        <f t="shared" si="51"/>
        <v>0</v>
      </c>
      <c r="O996" s="371"/>
      <c r="P996" s="372">
        <f t="shared" si="52"/>
        <v>0</v>
      </c>
      <c r="Q996" s="373" t="str">
        <f t="shared" si="53"/>
        <v/>
      </c>
      <c r="R996" s="374">
        <v>0</v>
      </c>
      <c r="S996" s="384"/>
      <c r="T996" s="384"/>
      <c r="U996" s="385"/>
      <c r="V996" s="385"/>
      <c r="W996" s="386">
        <v>0</v>
      </c>
      <c r="X996" s="123"/>
      <c r="Y996" s="385"/>
      <c r="Z996" s="384"/>
      <c r="AA996" s="384"/>
      <c r="AB996" s="385"/>
      <c r="AC996" s="113">
        <v>0</v>
      </c>
      <c r="AD996" s="117">
        <v>0</v>
      </c>
      <c r="AE996" s="109">
        <v>0</v>
      </c>
      <c r="AF996" s="388"/>
      <c r="AG996" s="388"/>
      <c r="AH996" s="389">
        <v>0</v>
      </c>
      <c r="AI996" s="117">
        <v>0</v>
      </c>
      <c r="AJ996" s="375">
        <v>0</v>
      </c>
      <c r="AK996" s="374"/>
      <c r="AL996" s="385"/>
      <c r="AM996" s="117">
        <v>0</v>
      </c>
      <c r="AN996" s="375">
        <v>0</v>
      </c>
      <c r="AO996" s="383">
        <v>0</v>
      </c>
      <c r="AP996" s="376"/>
      <c r="AQ996" s="384"/>
      <c r="AR996" s="117">
        <v>0</v>
      </c>
      <c r="AS996" s="123">
        <v>0</v>
      </c>
      <c r="AT996" s="384"/>
      <c r="AU996" s="383"/>
      <c r="AV996" s="384"/>
      <c r="AW996" s="383"/>
      <c r="AX996" s="126"/>
      <c r="AY996" s="384"/>
      <c r="AZ996" s="385"/>
      <c r="BA996" s="385"/>
      <c r="BB996" s="377">
        <v>0</v>
      </c>
      <c r="BC996" s="377">
        <v>0</v>
      </c>
      <c r="BD996" s="377">
        <v>0</v>
      </c>
      <c r="BE996" s="393"/>
      <c r="BF996" s="109"/>
      <c r="BG996" s="109"/>
      <c r="BH996" s="388"/>
      <c r="BI996" s="117"/>
      <c r="BJ996" s="393"/>
      <c r="BK996" s="393"/>
      <c r="BL996" s="117"/>
      <c r="BM996" s="374">
        <v>0</v>
      </c>
      <c r="BN996" s="384"/>
      <c r="BO996" s="384"/>
    </row>
    <row r="997" spans="1:67" ht="24" customHeight="1" x14ac:dyDescent="0.3">
      <c r="A997" s="379" t="s">
        <v>1482</v>
      </c>
      <c r="B997" s="365" t="s">
        <v>4244</v>
      </c>
      <c r="C997" s="366" t="s">
        <v>163</v>
      </c>
      <c r="D997" s="367">
        <f t="shared" si="41"/>
        <v>0</v>
      </c>
      <c r="E997" s="368">
        <f t="shared" si="42"/>
        <v>0</v>
      </c>
      <c r="F997" s="368">
        <f t="shared" si="43"/>
        <v>0</v>
      </c>
      <c r="G997" s="368">
        <f t="shared" si="44"/>
        <v>0</v>
      </c>
      <c r="H997" s="368">
        <f t="shared" si="45"/>
        <v>0</v>
      </c>
      <c r="I997" s="368">
        <f t="shared" si="46"/>
        <v>0</v>
      </c>
      <c r="J997" s="368">
        <f t="shared" si="47"/>
        <v>0</v>
      </c>
      <c r="K997" s="368">
        <f t="shared" si="48"/>
        <v>0</v>
      </c>
      <c r="L997" s="368">
        <f t="shared" si="49"/>
        <v>0</v>
      </c>
      <c r="M997" s="369">
        <f t="shared" si="50"/>
        <v>0</v>
      </c>
      <c r="N997" s="370">
        <f t="shared" si="51"/>
        <v>0</v>
      </c>
      <c r="O997" s="371"/>
      <c r="P997" s="372">
        <f t="shared" si="52"/>
        <v>0</v>
      </c>
      <c r="Q997" s="373" t="str">
        <f t="shared" si="53"/>
        <v/>
      </c>
      <c r="R997" s="374">
        <v>0</v>
      </c>
      <c r="S997" s="119"/>
      <c r="T997" s="119"/>
      <c r="U997" s="113"/>
      <c r="V997" s="113"/>
      <c r="W997" s="117">
        <v>0</v>
      </c>
      <c r="X997" s="123"/>
      <c r="Y997" s="113"/>
      <c r="Z997" s="119"/>
      <c r="AA997" s="119"/>
      <c r="AB997" s="113"/>
      <c r="AC997" s="113">
        <v>0</v>
      </c>
      <c r="AD997" s="117">
        <v>0</v>
      </c>
      <c r="AE997" s="109">
        <v>0</v>
      </c>
      <c r="AF997" s="116"/>
      <c r="AG997" s="116"/>
      <c r="AH997" s="124">
        <v>0</v>
      </c>
      <c r="AI997" s="386">
        <v>0</v>
      </c>
      <c r="AJ997" s="390">
        <v>0</v>
      </c>
      <c r="AK997" s="374"/>
      <c r="AL997" s="113"/>
      <c r="AM997" s="117">
        <v>0</v>
      </c>
      <c r="AN997" s="375">
        <v>0</v>
      </c>
      <c r="AO997" s="374">
        <v>0</v>
      </c>
      <c r="AP997" s="376"/>
      <c r="AQ997" s="119"/>
      <c r="AR997" s="117">
        <v>0</v>
      </c>
      <c r="AS997" s="123">
        <v>0</v>
      </c>
      <c r="AT997" s="119"/>
      <c r="AU997" s="374"/>
      <c r="AV997" s="119"/>
      <c r="AW997" s="374"/>
      <c r="AX997" s="126"/>
      <c r="AY997" s="119"/>
      <c r="AZ997" s="113"/>
      <c r="BA997" s="113"/>
      <c r="BB997" s="377">
        <v>0</v>
      </c>
      <c r="BC997" s="377">
        <v>0</v>
      </c>
      <c r="BD997" s="377">
        <v>0</v>
      </c>
      <c r="BE997" s="378"/>
      <c r="BF997" s="109"/>
      <c r="BG997" s="109"/>
      <c r="BH997" s="116"/>
      <c r="BI997" s="117"/>
      <c r="BJ997" s="378"/>
      <c r="BK997" s="378"/>
      <c r="BL997" s="117"/>
      <c r="BM997" s="383">
        <v>0</v>
      </c>
      <c r="BN997" s="119"/>
      <c r="BO997" s="119"/>
    </row>
    <row r="998" spans="1:67" ht="24" customHeight="1" x14ac:dyDescent="0.3">
      <c r="A998" s="364" t="s">
        <v>5009</v>
      </c>
      <c r="B998" s="365" t="s">
        <v>5010</v>
      </c>
      <c r="C998" s="366" t="s">
        <v>1083</v>
      </c>
      <c r="D998" s="367">
        <f t="shared" si="41"/>
        <v>0</v>
      </c>
      <c r="E998" s="368">
        <f t="shared" si="42"/>
        <v>0</v>
      </c>
      <c r="F998" s="368">
        <f t="shared" si="43"/>
        <v>0</v>
      </c>
      <c r="G998" s="368">
        <f t="shared" si="44"/>
        <v>0</v>
      </c>
      <c r="H998" s="368">
        <f t="shared" si="45"/>
        <v>0</v>
      </c>
      <c r="I998" s="368">
        <f t="shared" si="46"/>
        <v>0</v>
      </c>
      <c r="J998" s="368">
        <f t="shared" si="47"/>
        <v>0</v>
      </c>
      <c r="K998" s="368">
        <f t="shared" si="48"/>
        <v>0</v>
      </c>
      <c r="L998" s="368">
        <f t="shared" si="49"/>
        <v>0</v>
      </c>
      <c r="M998" s="369">
        <f t="shared" si="50"/>
        <v>0</v>
      </c>
      <c r="N998" s="370">
        <f t="shared" si="51"/>
        <v>0</v>
      </c>
      <c r="O998" s="371"/>
      <c r="P998" s="372">
        <f t="shared" si="52"/>
        <v>0</v>
      </c>
      <c r="Q998" s="373" t="str">
        <f t="shared" si="53"/>
        <v/>
      </c>
      <c r="R998" s="374">
        <v>0</v>
      </c>
      <c r="S998" s="119"/>
      <c r="T998" s="119"/>
      <c r="U998" s="113"/>
      <c r="V998" s="113"/>
      <c r="W998" s="117">
        <v>0</v>
      </c>
      <c r="X998" s="123"/>
      <c r="Y998" s="113"/>
      <c r="Z998" s="119"/>
      <c r="AA998" s="119"/>
      <c r="AB998" s="113"/>
      <c r="AC998" s="113">
        <v>0</v>
      </c>
      <c r="AD998" s="117">
        <v>0</v>
      </c>
      <c r="AE998" s="109">
        <v>0</v>
      </c>
      <c r="AF998" s="116"/>
      <c r="AG998" s="116"/>
      <c r="AH998" s="124">
        <v>0</v>
      </c>
      <c r="AI998" s="117">
        <v>0</v>
      </c>
      <c r="AJ998" s="375">
        <v>0</v>
      </c>
      <c r="AK998" s="374"/>
      <c r="AL998" s="113"/>
      <c r="AM998" s="386">
        <v>0</v>
      </c>
      <c r="AN998" s="390">
        <v>0</v>
      </c>
      <c r="AO998" s="374">
        <v>0</v>
      </c>
      <c r="AP998" s="376"/>
      <c r="AQ998" s="119"/>
      <c r="AR998" s="117">
        <v>0</v>
      </c>
      <c r="AS998" s="123">
        <v>0</v>
      </c>
      <c r="AT998" s="119"/>
      <c r="AU998" s="374"/>
      <c r="AV998" s="119"/>
      <c r="AW998" s="374"/>
      <c r="AX998" s="392"/>
      <c r="AY998" s="119"/>
      <c r="AZ998" s="113"/>
      <c r="BA998" s="113"/>
      <c r="BB998" s="377">
        <v>0</v>
      </c>
      <c r="BC998" s="377">
        <v>0</v>
      </c>
      <c r="BD998" s="377">
        <v>0</v>
      </c>
      <c r="BE998" s="378"/>
      <c r="BF998" s="214"/>
      <c r="BG998" s="214"/>
      <c r="BH998" s="116"/>
      <c r="BI998" s="117"/>
      <c r="BJ998" s="378"/>
      <c r="BK998" s="378"/>
      <c r="BL998" s="117"/>
      <c r="BM998" s="383">
        <v>0</v>
      </c>
      <c r="BN998" s="119"/>
      <c r="BO998" s="119"/>
    </row>
    <row r="999" spans="1:67" ht="24" customHeight="1" x14ac:dyDescent="0.3">
      <c r="A999" s="364" t="s">
        <v>5011</v>
      </c>
      <c r="B999" s="365" t="s">
        <v>4245</v>
      </c>
      <c r="C999" s="366" t="s">
        <v>394</v>
      </c>
      <c r="D999" s="367">
        <f t="shared" si="41"/>
        <v>220</v>
      </c>
      <c r="E999" s="368">
        <f t="shared" si="42"/>
        <v>110</v>
      </c>
      <c r="F999" s="368">
        <f t="shared" si="43"/>
        <v>0</v>
      </c>
      <c r="G999" s="368">
        <f t="shared" si="44"/>
        <v>0</v>
      </c>
      <c r="H999" s="368">
        <f t="shared" si="45"/>
        <v>0</v>
      </c>
      <c r="I999" s="368">
        <f t="shared" si="46"/>
        <v>0</v>
      </c>
      <c r="J999" s="368">
        <f t="shared" si="47"/>
        <v>0</v>
      </c>
      <c r="K999" s="368">
        <f t="shared" si="48"/>
        <v>0</v>
      </c>
      <c r="L999" s="368">
        <f t="shared" si="49"/>
        <v>0</v>
      </c>
      <c r="M999" s="369">
        <f t="shared" si="50"/>
        <v>0</v>
      </c>
      <c r="N999" s="370">
        <f t="shared" si="51"/>
        <v>330</v>
      </c>
      <c r="O999" s="371">
        <f>Nemzetközi!E111</f>
        <v>75</v>
      </c>
      <c r="P999" s="372">
        <f t="shared" si="52"/>
        <v>7830</v>
      </c>
      <c r="Q999" s="373">
        <f t="shared" si="53"/>
        <v>4</v>
      </c>
      <c r="R999" s="374">
        <v>0</v>
      </c>
      <c r="S999" s="384"/>
      <c r="T999" s="384"/>
      <c r="U999" s="385"/>
      <c r="V999" s="385"/>
      <c r="W999" s="117">
        <v>0</v>
      </c>
      <c r="X999" s="123"/>
      <c r="Y999" s="385"/>
      <c r="Z999" s="384"/>
      <c r="AA999" s="384"/>
      <c r="AB999" s="385"/>
      <c r="AC999" s="113">
        <v>0</v>
      </c>
      <c r="AD999" s="117">
        <v>0</v>
      </c>
      <c r="AE999" s="109">
        <v>0</v>
      </c>
      <c r="AF999" s="116"/>
      <c r="AG999" s="116"/>
      <c r="AH999" s="124">
        <v>0</v>
      </c>
      <c r="AI999" s="117">
        <v>0</v>
      </c>
      <c r="AJ999" s="396">
        <v>0</v>
      </c>
      <c r="AK999" s="374"/>
      <c r="AL999" s="385"/>
      <c r="AM999" s="117">
        <v>0</v>
      </c>
      <c r="AN999" s="375">
        <v>0</v>
      </c>
      <c r="AO999" s="383">
        <v>0</v>
      </c>
      <c r="AP999" s="376"/>
      <c r="AQ999" s="384"/>
      <c r="AR999" s="117">
        <v>0</v>
      </c>
      <c r="AS999" s="123">
        <v>0</v>
      </c>
      <c r="AT999" s="384"/>
      <c r="AU999" s="383"/>
      <c r="AV999" s="384"/>
      <c r="AW999" s="383"/>
      <c r="AX999" s="392"/>
      <c r="AY999" s="384"/>
      <c r="AZ999" s="385"/>
      <c r="BA999" s="385"/>
      <c r="BB999" s="377">
        <v>110</v>
      </c>
      <c r="BC999" s="377">
        <v>220</v>
      </c>
      <c r="BD999" s="377">
        <v>0</v>
      </c>
      <c r="BE999" s="378"/>
      <c r="BF999" s="214"/>
      <c r="BG999" s="214"/>
      <c r="BH999" s="116"/>
      <c r="BI999" s="117"/>
      <c r="BJ999" s="378"/>
      <c r="BK999" s="378"/>
      <c r="BL999" s="117"/>
      <c r="BM999" s="374">
        <v>0</v>
      </c>
      <c r="BN999" s="384"/>
      <c r="BO999" s="384"/>
    </row>
    <row r="1000" spans="1:67" ht="24" customHeight="1" x14ac:dyDescent="0.3">
      <c r="A1000" s="380" t="s">
        <v>5012</v>
      </c>
      <c r="B1000" s="381" t="s">
        <v>5013</v>
      </c>
      <c r="C1000" s="382" t="s">
        <v>1122</v>
      </c>
      <c r="D1000" s="367">
        <f t="shared" si="41"/>
        <v>0</v>
      </c>
      <c r="E1000" s="368">
        <f t="shared" si="42"/>
        <v>0</v>
      </c>
      <c r="F1000" s="368">
        <f t="shared" si="43"/>
        <v>0</v>
      </c>
      <c r="G1000" s="368">
        <f t="shared" si="44"/>
        <v>0</v>
      </c>
      <c r="H1000" s="368">
        <f t="shared" si="45"/>
        <v>0</v>
      </c>
      <c r="I1000" s="368">
        <f t="shared" si="46"/>
        <v>0</v>
      </c>
      <c r="J1000" s="368">
        <f t="shared" si="47"/>
        <v>0</v>
      </c>
      <c r="K1000" s="368">
        <f t="shared" si="48"/>
        <v>0</v>
      </c>
      <c r="L1000" s="368">
        <f t="shared" si="49"/>
        <v>0</v>
      </c>
      <c r="M1000" s="369">
        <f t="shared" si="50"/>
        <v>0</v>
      </c>
      <c r="N1000" s="370">
        <f t="shared" si="51"/>
        <v>0</v>
      </c>
      <c r="O1000" s="371"/>
      <c r="P1000" s="372">
        <f t="shared" si="52"/>
        <v>0</v>
      </c>
      <c r="Q1000" s="373" t="str">
        <f t="shared" si="53"/>
        <v/>
      </c>
      <c r="R1000" s="374">
        <v>0</v>
      </c>
      <c r="S1000" s="384"/>
      <c r="T1000" s="384"/>
      <c r="U1000" s="385"/>
      <c r="V1000" s="385"/>
      <c r="W1000" s="117">
        <v>0</v>
      </c>
      <c r="X1000" s="123"/>
      <c r="Y1000" s="385"/>
      <c r="Z1000" s="384"/>
      <c r="AA1000" s="384"/>
      <c r="AB1000" s="385"/>
      <c r="AC1000" s="385">
        <v>0</v>
      </c>
      <c r="AD1000" s="117">
        <v>0</v>
      </c>
      <c r="AE1000" s="109">
        <v>0</v>
      </c>
      <c r="AF1000" s="388"/>
      <c r="AG1000" s="388"/>
      <c r="AH1000" s="124">
        <v>0</v>
      </c>
      <c r="AI1000" s="117">
        <v>0</v>
      </c>
      <c r="AJ1000" s="375">
        <v>0</v>
      </c>
      <c r="AK1000" s="374"/>
      <c r="AL1000" s="385"/>
      <c r="AM1000" s="117">
        <v>0</v>
      </c>
      <c r="AN1000" s="375">
        <v>0</v>
      </c>
      <c r="AO1000" s="374">
        <v>0</v>
      </c>
      <c r="AP1000" s="376"/>
      <c r="AQ1000" s="384"/>
      <c r="AR1000" s="386">
        <v>0</v>
      </c>
      <c r="AS1000" s="123">
        <v>0</v>
      </c>
      <c r="AT1000" s="384"/>
      <c r="AU1000" s="374"/>
      <c r="AV1000" s="384"/>
      <c r="AW1000" s="374"/>
      <c r="AX1000" s="126"/>
      <c r="AY1000" s="384"/>
      <c r="AZ1000" s="385"/>
      <c r="BA1000" s="385"/>
      <c r="BB1000" s="377">
        <v>0</v>
      </c>
      <c r="BC1000" s="377">
        <v>0</v>
      </c>
      <c r="BD1000" s="377">
        <v>0</v>
      </c>
      <c r="BE1000" s="393"/>
      <c r="BF1000" s="109"/>
      <c r="BG1000" s="109"/>
      <c r="BH1000" s="388"/>
      <c r="BI1000" s="386"/>
      <c r="BJ1000" s="393"/>
      <c r="BK1000" s="393"/>
      <c r="BL1000" s="386"/>
      <c r="BM1000" s="374">
        <v>0</v>
      </c>
      <c r="BN1000" s="384"/>
      <c r="BO1000" s="384"/>
    </row>
    <row r="1001" spans="1:67" ht="24" customHeight="1" x14ac:dyDescent="0.3">
      <c r="A1001" s="380" t="s">
        <v>5014</v>
      </c>
      <c r="B1001" s="381" t="s">
        <v>5015</v>
      </c>
      <c r="C1001" s="382" t="s">
        <v>4972</v>
      </c>
      <c r="D1001" s="367">
        <f t="shared" si="41"/>
        <v>0</v>
      </c>
      <c r="E1001" s="368">
        <f t="shared" si="42"/>
        <v>0</v>
      </c>
      <c r="F1001" s="368">
        <f t="shared" si="43"/>
        <v>0</v>
      </c>
      <c r="G1001" s="368">
        <f t="shared" si="44"/>
        <v>0</v>
      </c>
      <c r="H1001" s="368">
        <f t="shared" si="45"/>
        <v>0</v>
      </c>
      <c r="I1001" s="368">
        <f t="shared" si="46"/>
        <v>0</v>
      </c>
      <c r="J1001" s="368">
        <f t="shared" si="47"/>
        <v>0</v>
      </c>
      <c r="K1001" s="368">
        <f t="shared" si="48"/>
        <v>0</v>
      </c>
      <c r="L1001" s="368">
        <f t="shared" si="49"/>
        <v>0</v>
      </c>
      <c r="M1001" s="369">
        <f t="shared" si="50"/>
        <v>0</v>
      </c>
      <c r="N1001" s="370">
        <f t="shared" si="51"/>
        <v>0</v>
      </c>
      <c r="O1001" s="371"/>
      <c r="P1001" s="372">
        <f t="shared" si="52"/>
        <v>0</v>
      </c>
      <c r="Q1001" s="373" t="str">
        <f t="shared" si="53"/>
        <v/>
      </c>
      <c r="R1001" s="374">
        <v>0</v>
      </c>
      <c r="S1001" s="384"/>
      <c r="T1001" s="384"/>
      <c r="U1001" s="385"/>
      <c r="V1001" s="385"/>
      <c r="W1001" s="117">
        <v>0</v>
      </c>
      <c r="X1001" s="123"/>
      <c r="Y1001" s="385"/>
      <c r="Z1001" s="384"/>
      <c r="AA1001" s="384"/>
      <c r="AB1001" s="385"/>
      <c r="AC1001" s="385">
        <v>0</v>
      </c>
      <c r="AD1001" s="386">
        <v>0</v>
      </c>
      <c r="AE1001" s="109">
        <v>0</v>
      </c>
      <c r="AF1001" s="388"/>
      <c r="AG1001" s="388"/>
      <c r="AH1001" s="124">
        <v>0</v>
      </c>
      <c r="AI1001" s="117">
        <v>0</v>
      </c>
      <c r="AJ1001" s="375">
        <v>0</v>
      </c>
      <c r="AK1001" s="374"/>
      <c r="AL1001" s="385"/>
      <c r="AM1001" s="117">
        <v>0</v>
      </c>
      <c r="AN1001" s="375">
        <v>0</v>
      </c>
      <c r="AO1001" s="374">
        <v>0</v>
      </c>
      <c r="AP1001" s="376"/>
      <c r="AQ1001" s="384"/>
      <c r="AR1001" s="117">
        <v>0</v>
      </c>
      <c r="AS1001" s="123">
        <v>0</v>
      </c>
      <c r="AT1001" s="384"/>
      <c r="AU1001" s="374"/>
      <c r="AV1001" s="384"/>
      <c r="AW1001" s="374"/>
      <c r="AX1001" s="392"/>
      <c r="AY1001" s="384"/>
      <c r="AZ1001" s="385"/>
      <c r="BA1001" s="385"/>
      <c r="BB1001" s="377">
        <v>0</v>
      </c>
      <c r="BC1001" s="377">
        <v>0</v>
      </c>
      <c r="BD1001" s="377">
        <v>0</v>
      </c>
      <c r="BE1001" s="393"/>
      <c r="BF1001" s="109"/>
      <c r="BG1001" s="109"/>
      <c r="BH1001" s="388"/>
      <c r="BI1001" s="117"/>
      <c r="BJ1001" s="393"/>
      <c r="BK1001" s="393"/>
      <c r="BL1001" s="117"/>
      <c r="BM1001" s="374">
        <v>0</v>
      </c>
      <c r="BN1001" s="384"/>
      <c r="BO1001" s="384"/>
    </row>
    <row r="1002" spans="1:67" ht="24" customHeight="1" x14ac:dyDescent="0.3">
      <c r="A1002" s="380" t="s">
        <v>5016</v>
      </c>
      <c r="B1002" s="381" t="s">
        <v>5017</v>
      </c>
      <c r="C1002" s="382" t="s">
        <v>1051</v>
      </c>
      <c r="D1002" s="367">
        <f t="shared" si="41"/>
        <v>0</v>
      </c>
      <c r="E1002" s="368">
        <f t="shared" si="42"/>
        <v>0</v>
      </c>
      <c r="F1002" s="368">
        <f t="shared" si="43"/>
        <v>0</v>
      </c>
      <c r="G1002" s="368">
        <f t="shared" si="44"/>
        <v>0</v>
      </c>
      <c r="H1002" s="368">
        <f t="shared" si="45"/>
        <v>0</v>
      </c>
      <c r="I1002" s="368">
        <f t="shared" si="46"/>
        <v>0</v>
      </c>
      <c r="J1002" s="368">
        <f t="shared" si="47"/>
        <v>0</v>
      </c>
      <c r="K1002" s="368">
        <f t="shared" si="48"/>
        <v>0</v>
      </c>
      <c r="L1002" s="368">
        <f t="shared" si="49"/>
        <v>0</v>
      </c>
      <c r="M1002" s="369">
        <f t="shared" si="50"/>
        <v>0</v>
      </c>
      <c r="N1002" s="370">
        <f t="shared" si="51"/>
        <v>0</v>
      </c>
      <c r="O1002" s="371"/>
      <c r="P1002" s="372">
        <f t="shared" si="52"/>
        <v>0</v>
      </c>
      <c r="Q1002" s="373" t="str">
        <f t="shared" si="53"/>
        <v/>
      </c>
      <c r="R1002" s="374">
        <v>0</v>
      </c>
      <c r="S1002" s="119"/>
      <c r="T1002" s="119"/>
      <c r="U1002" s="113"/>
      <c r="V1002" s="113"/>
      <c r="W1002" s="117">
        <v>0</v>
      </c>
      <c r="X1002" s="123"/>
      <c r="Y1002" s="113"/>
      <c r="Z1002" s="119"/>
      <c r="AA1002" s="119"/>
      <c r="AB1002" s="113"/>
      <c r="AC1002" s="113">
        <v>0</v>
      </c>
      <c r="AD1002" s="386">
        <v>0</v>
      </c>
      <c r="AE1002" s="109">
        <v>0</v>
      </c>
      <c r="AF1002" s="388"/>
      <c r="AG1002" s="388"/>
      <c r="AH1002" s="124">
        <v>0</v>
      </c>
      <c r="AI1002" s="117">
        <v>0</v>
      </c>
      <c r="AJ1002" s="375">
        <v>0</v>
      </c>
      <c r="AK1002" s="374"/>
      <c r="AL1002" s="113"/>
      <c r="AM1002" s="117">
        <v>0</v>
      </c>
      <c r="AN1002" s="375">
        <v>0</v>
      </c>
      <c r="AO1002" s="374">
        <v>0</v>
      </c>
      <c r="AP1002" s="376"/>
      <c r="AQ1002" s="119"/>
      <c r="AR1002" s="386">
        <v>0</v>
      </c>
      <c r="AS1002" s="123">
        <v>0</v>
      </c>
      <c r="AT1002" s="119"/>
      <c r="AU1002" s="374"/>
      <c r="AV1002" s="119"/>
      <c r="AW1002" s="374"/>
      <c r="AX1002" s="126"/>
      <c r="AY1002" s="119"/>
      <c r="AZ1002" s="113"/>
      <c r="BA1002" s="113"/>
      <c r="BB1002" s="377">
        <v>0</v>
      </c>
      <c r="BC1002" s="377">
        <v>0</v>
      </c>
      <c r="BD1002" s="377">
        <v>0</v>
      </c>
      <c r="BE1002" s="393"/>
      <c r="BF1002" s="214"/>
      <c r="BG1002" s="214"/>
      <c r="BH1002" s="388"/>
      <c r="BI1002" s="386"/>
      <c r="BJ1002" s="393"/>
      <c r="BK1002" s="393"/>
      <c r="BL1002" s="386"/>
      <c r="BM1002" s="374">
        <v>0</v>
      </c>
      <c r="BN1002" s="119"/>
      <c r="BO1002" s="119"/>
    </row>
    <row r="1003" spans="1:67" ht="24" customHeight="1" x14ac:dyDescent="0.3">
      <c r="A1003" s="364" t="s">
        <v>5018</v>
      </c>
      <c r="B1003" s="365" t="s">
        <v>5019</v>
      </c>
      <c r="C1003" s="366" t="s">
        <v>2546</v>
      </c>
      <c r="D1003" s="367">
        <f t="shared" si="41"/>
        <v>0</v>
      </c>
      <c r="E1003" s="368">
        <f t="shared" si="42"/>
        <v>0</v>
      </c>
      <c r="F1003" s="368">
        <f t="shared" si="43"/>
        <v>0</v>
      </c>
      <c r="G1003" s="368">
        <f t="shared" si="44"/>
        <v>0</v>
      </c>
      <c r="H1003" s="368">
        <f t="shared" si="45"/>
        <v>0</v>
      </c>
      <c r="I1003" s="368">
        <f t="shared" si="46"/>
        <v>0</v>
      </c>
      <c r="J1003" s="368">
        <f t="shared" si="47"/>
        <v>0</v>
      </c>
      <c r="K1003" s="368">
        <f t="shared" si="48"/>
        <v>0</v>
      </c>
      <c r="L1003" s="368">
        <f t="shared" si="49"/>
        <v>0</v>
      </c>
      <c r="M1003" s="369">
        <f t="shared" si="50"/>
        <v>0</v>
      </c>
      <c r="N1003" s="370">
        <f t="shared" si="51"/>
        <v>0</v>
      </c>
      <c r="O1003" s="371"/>
      <c r="P1003" s="372">
        <f t="shared" si="52"/>
        <v>0</v>
      </c>
      <c r="Q1003" s="373" t="str">
        <f t="shared" si="53"/>
        <v/>
      </c>
      <c r="R1003" s="374">
        <v>0</v>
      </c>
      <c r="S1003" s="119"/>
      <c r="T1003" s="119"/>
      <c r="U1003" s="113"/>
      <c r="V1003" s="113"/>
      <c r="W1003" s="117">
        <v>0</v>
      </c>
      <c r="X1003" s="387"/>
      <c r="Y1003" s="113"/>
      <c r="Z1003" s="119"/>
      <c r="AA1003" s="119"/>
      <c r="AB1003" s="113"/>
      <c r="AC1003" s="385">
        <v>0</v>
      </c>
      <c r="AD1003" s="117">
        <v>0</v>
      </c>
      <c r="AE1003" s="109">
        <v>0</v>
      </c>
      <c r="AF1003" s="116"/>
      <c r="AG1003" s="116"/>
      <c r="AH1003" s="124">
        <v>0</v>
      </c>
      <c r="AI1003" s="117">
        <v>0</v>
      </c>
      <c r="AJ1003" s="375">
        <v>0</v>
      </c>
      <c r="AK1003" s="383"/>
      <c r="AL1003" s="113"/>
      <c r="AM1003" s="117">
        <v>0</v>
      </c>
      <c r="AN1003" s="375">
        <v>0</v>
      </c>
      <c r="AO1003" s="374">
        <v>0</v>
      </c>
      <c r="AP1003" s="391"/>
      <c r="AQ1003" s="119"/>
      <c r="AR1003" s="117">
        <v>0</v>
      </c>
      <c r="AS1003" s="123">
        <v>0</v>
      </c>
      <c r="AT1003" s="119"/>
      <c r="AU1003" s="374"/>
      <c r="AV1003" s="119"/>
      <c r="AW1003" s="374"/>
      <c r="AX1003" s="126"/>
      <c r="AY1003" s="119"/>
      <c r="AZ1003" s="113"/>
      <c r="BA1003" s="113"/>
      <c r="BB1003" s="377">
        <v>0</v>
      </c>
      <c r="BC1003" s="377">
        <v>0</v>
      </c>
      <c r="BD1003" s="377">
        <v>0</v>
      </c>
      <c r="BE1003" s="378"/>
      <c r="BF1003" s="109"/>
      <c r="BG1003" s="109"/>
      <c r="BH1003" s="116"/>
      <c r="BI1003" s="117"/>
      <c r="BJ1003" s="378"/>
      <c r="BK1003" s="378"/>
      <c r="BL1003" s="117"/>
      <c r="BM1003" s="374">
        <v>0</v>
      </c>
      <c r="BN1003" s="119"/>
      <c r="BO1003" s="119"/>
    </row>
    <row r="1004" spans="1:67" ht="24" customHeight="1" x14ac:dyDescent="0.3">
      <c r="A1004" s="379" t="s">
        <v>5020</v>
      </c>
      <c r="B1004" s="365" t="s">
        <v>5021</v>
      </c>
      <c r="C1004" s="366" t="s">
        <v>1578</v>
      </c>
      <c r="D1004" s="367">
        <f t="shared" si="41"/>
        <v>6</v>
      </c>
      <c r="E1004" s="368">
        <f t="shared" si="42"/>
        <v>3</v>
      </c>
      <c r="F1004" s="368">
        <f t="shared" si="43"/>
        <v>0</v>
      </c>
      <c r="G1004" s="368">
        <f t="shared" si="44"/>
        <v>0</v>
      </c>
      <c r="H1004" s="368">
        <f t="shared" si="45"/>
        <v>0</v>
      </c>
      <c r="I1004" s="368">
        <f t="shared" si="46"/>
        <v>0</v>
      </c>
      <c r="J1004" s="368">
        <f t="shared" si="47"/>
        <v>0</v>
      </c>
      <c r="K1004" s="368">
        <f t="shared" si="48"/>
        <v>0</v>
      </c>
      <c r="L1004" s="368">
        <f t="shared" si="49"/>
        <v>0</v>
      </c>
      <c r="M1004" s="369">
        <f t="shared" si="50"/>
        <v>0</v>
      </c>
      <c r="N1004" s="370">
        <f t="shared" si="51"/>
        <v>9</v>
      </c>
      <c r="O1004" s="371"/>
      <c r="P1004" s="372">
        <f t="shared" si="52"/>
        <v>9</v>
      </c>
      <c r="Q1004" s="373">
        <f t="shared" si="53"/>
        <v>659</v>
      </c>
      <c r="R1004" s="383">
        <v>0</v>
      </c>
      <c r="S1004" s="119"/>
      <c r="T1004" s="119"/>
      <c r="U1004" s="113"/>
      <c r="V1004" s="113"/>
      <c r="W1004" s="117">
        <v>0</v>
      </c>
      <c r="X1004" s="387"/>
      <c r="Y1004" s="113"/>
      <c r="Z1004" s="119"/>
      <c r="AA1004" s="119"/>
      <c r="AB1004" s="113"/>
      <c r="AC1004" s="113">
        <v>3</v>
      </c>
      <c r="AD1004" s="386">
        <v>0</v>
      </c>
      <c r="AE1004" s="214">
        <v>0</v>
      </c>
      <c r="AF1004" s="116"/>
      <c r="AG1004" s="116"/>
      <c r="AH1004" s="124">
        <v>0</v>
      </c>
      <c r="AI1004" s="117">
        <v>0</v>
      </c>
      <c r="AJ1004" s="375">
        <v>0</v>
      </c>
      <c r="AK1004" s="383"/>
      <c r="AL1004" s="113"/>
      <c r="AM1004" s="117">
        <v>0</v>
      </c>
      <c r="AN1004" s="375">
        <v>0</v>
      </c>
      <c r="AO1004" s="374">
        <v>0</v>
      </c>
      <c r="AP1004" s="391"/>
      <c r="AQ1004" s="119"/>
      <c r="AR1004" s="117">
        <v>0</v>
      </c>
      <c r="AS1004" s="387">
        <v>0</v>
      </c>
      <c r="AT1004" s="119"/>
      <c r="AU1004" s="374"/>
      <c r="AV1004" s="119"/>
      <c r="AW1004" s="374"/>
      <c r="AX1004" s="126"/>
      <c r="AY1004" s="119">
        <v>6</v>
      </c>
      <c r="AZ1004" s="113"/>
      <c r="BA1004" s="113"/>
      <c r="BB1004" s="377">
        <v>0</v>
      </c>
      <c r="BC1004" s="377">
        <v>0</v>
      </c>
      <c r="BD1004" s="377">
        <v>0</v>
      </c>
      <c r="BE1004" s="378"/>
      <c r="BF1004" s="214"/>
      <c r="BG1004" s="214"/>
      <c r="BH1004" s="116"/>
      <c r="BI1004" s="117"/>
      <c r="BJ1004" s="378"/>
      <c r="BK1004" s="378"/>
      <c r="BL1004" s="117"/>
      <c r="BM1004" s="374">
        <v>0</v>
      </c>
      <c r="BN1004" s="119"/>
      <c r="BO1004" s="119"/>
    </row>
    <row r="1005" spans="1:67" ht="24" customHeight="1" x14ac:dyDescent="0.3">
      <c r="A1005" s="379" t="s">
        <v>5022</v>
      </c>
      <c r="B1005" s="365" t="s">
        <v>5023</v>
      </c>
      <c r="C1005" s="366" t="s">
        <v>1893</v>
      </c>
      <c r="D1005" s="367">
        <f t="shared" si="41"/>
        <v>0</v>
      </c>
      <c r="E1005" s="368">
        <f t="shared" si="42"/>
        <v>0</v>
      </c>
      <c r="F1005" s="368">
        <f t="shared" si="43"/>
        <v>0</v>
      </c>
      <c r="G1005" s="368">
        <f t="shared" si="44"/>
        <v>0</v>
      </c>
      <c r="H1005" s="368">
        <f t="shared" si="45"/>
        <v>0</v>
      </c>
      <c r="I1005" s="368">
        <f t="shared" si="46"/>
        <v>0</v>
      </c>
      <c r="J1005" s="368">
        <f t="shared" si="47"/>
        <v>0</v>
      </c>
      <c r="K1005" s="368">
        <f t="shared" si="48"/>
        <v>0</v>
      </c>
      <c r="L1005" s="368">
        <f t="shared" si="49"/>
        <v>0</v>
      </c>
      <c r="M1005" s="369">
        <f t="shared" si="50"/>
        <v>0</v>
      </c>
      <c r="N1005" s="370">
        <f t="shared" si="51"/>
        <v>0</v>
      </c>
      <c r="O1005" s="371"/>
      <c r="P1005" s="372">
        <f t="shared" si="52"/>
        <v>0</v>
      </c>
      <c r="Q1005" s="373" t="str">
        <f t="shared" si="53"/>
        <v/>
      </c>
      <c r="R1005" s="383">
        <v>0</v>
      </c>
      <c r="S1005" s="119"/>
      <c r="T1005" s="119"/>
      <c r="U1005" s="113"/>
      <c r="V1005" s="113"/>
      <c r="W1005" s="386">
        <v>0</v>
      </c>
      <c r="X1005" s="123"/>
      <c r="Y1005" s="113"/>
      <c r="Z1005" s="119"/>
      <c r="AA1005" s="119"/>
      <c r="AB1005" s="113"/>
      <c r="AC1005" s="385">
        <v>0</v>
      </c>
      <c r="AD1005" s="386">
        <v>0</v>
      </c>
      <c r="AE1005" s="214">
        <v>0</v>
      </c>
      <c r="AF1005" s="116"/>
      <c r="AG1005" s="116"/>
      <c r="AH1005" s="389">
        <v>0</v>
      </c>
      <c r="AI1005" s="117">
        <v>0</v>
      </c>
      <c r="AJ1005" s="375">
        <v>0</v>
      </c>
      <c r="AK1005" s="374"/>
      <c r="AL1005" s="113"/>
      <c r="AM1005" s="386">
        <v>0</v>
      </c>
      <c r="AN1005" s="390">
        <v>0</v>
      </c>
      <c r="AO1005" s="374">
        <v>0</v>
      </c>
      <c r="AP1005" s="376"/>
      <c r="AQ1005" s="119"/>
      <c r="AR1005" s="386">
        <v>0</v>
      </c>
      <c r="AS1005" s="387">
        <v>0</v>
      </c>
      <c r="AT1005" s="119"/>
      <c r="AU1005" s="374"/>
      <c r="AV1005" s="119"/>
      <c r="AW1005" s="374"/>
      <c r="AX1005" s="126"/>
      <c r="AY1005" s="119"/>
      <c r="AZ1005" s="113"/>
      <c r="BA1005" s="113"/>
      <c r="BB1005" s="377">
        <v>0</v>
      </c>
      <c r="BC1005" s="377">
        <v>0</v>
      </c>
      <c r="BD1005" s="377">
        <v>0</v>
      </c>
      <c r="BE1005" s="378"/>
      <c r="BF1005" s="109"/>
      <c r="BG1005" s="109"/>
      <c r="BH1005" s="116"/>
      <c r="BI1005" s="386"/>
      <c r="BJ1005" s="378"/>
      <c r="BK1005" s="378"/>
      <c r="BL1005" s="386"/>
      <c r="BM1005" s="374">
        <v>0</v>
      </c>
      <c r="BN1005" s="119"/>
      <c r="BO1005" s="119"/>
    </row>
    <row r="1006" spans="1:67" ht="24" customHeight="1" x14ac:dyDescent="0.3">
      <c r="A1006" s="364" t="s">
        <v>5024</v>
      </c>
      <c r="B1006" s="365" t="s">
        <v>5025</v>
      </c>
      <c r="C1006" s="366" t="s">
        <v>3869</v>
      </c>
      <c r="D1006" s="367">
        <f t="shared" si="41"/>
        <v>0</v>
      </c>
      <c r="E1006" s="368">
        <f t="shared" si="42"/>
        <v>0</v>
      </c>
      <c r="F1006" s="368">
        <f t="shared" si="43"/>
        <v>0</v>
      </c>
      <c r="G1006" s="368">
        <f t="shared" si="44"/>
        <v>0</v>
      </c>
      <c r="H1006" s="368">
        <f t="shared" si="45"/>
        <v>0</v>
      </c>
      <c r="I1006" s="368">
        <f t="shared" si="46"/>
        <v>0</v>
      </c>
      <c r="J1006" s="368">
        <f t="shared" si="47"/>
        <v>0</v>
      </c>
      <c r="K1006" s="368">
        <f t="shared" si="48"/>
        <v>0</v>
      </c>
      <c r="L1006" s="368">
        <f t="shared" si="49"/>
        <v>0</v>
      </c>
      <c r="M1006" s="369">
        <f t="shared" si="50"/>
        <v>0</v>
      </c>
      <c r="N1006" s="370">
        <f t="shared" si="51"/>
        <v>0</v>
      </c>
      <c r="O1006" s="371"/>
      <c r="P1006" s="372">
        <f t="shared" si="52"/>
        <v>0</v>
      </c>
      <c r="Q1006" s="373" t="str">
        <f t="shared" si="53"/>
        <v/>
      </c>
      <c r="R1006" s="374">
        <v>0</v>
      </c>
      <c r="S1006" s="119"/>
      <c r="T1006" s="119"/>
      <c r="U1006" s="113"/>
      <c r="V1006" s="113"/>
      <c r="W1006" s="386">
        <v>0</v>
      </c>
      <c r="X1006" s="387"/>
      <c r="Y1006" s="113"/>
      <c r="Z1006" s="119"/>
      <c r="AA1006" s="119"/>
      <c r="AB1006" s="113"/>
      <c r="AC1006" s="113">
        <v>0</v>
      </c>
      <c r="AD1006" s="117">
        <v>0</v>
      </c>
      <c r="AE1006" s="109">
        <v>0</v>
      </c>
      <c r="AF1006" s="116"/>
      <c r="AG1006" s="116"/>
      <c r="AH1006" s="389">
        <v>0</v>
      </c>
      <c r="AI1006" s="386">
        <v>0</v>
      </c>
      <c r="AJ1006" s="396">
        <v>0</v>
      </c>
      <c r="AK1006" s="383"/>
      <c r="AL1006" s="113"/>
      <c r="AM1006" s="386">
        <v>0</v>
      </c>
      <c r="AN1006" s="396">
        <v>0</v>
      </c>
      <c r="AO1006" s="374">
        <v>0</v>
      </c>
      <c r="AP1006" s="391"/>
      <c r="AQ1006" s="119"/>
      <c r="AR1006" s="117">
        <v>0</v>
      </c>
      <c r="AS1006" s="123">
        <v>0</v>
      </c>
      <c r="AT1006" s="119"/>
      <c r="AU1006" s="374"/>
      <c r="AV1006" s="119"/>
      <c r="AW1006" s="374"/>
      <c r="AX1006" s="126"/>
      <c r="AY1006" s="119"/>
      <c r="AZ1006" s="113"/>
      <c r="BA1006" s="113"/>
      <c r="BB1006" s="394">
        <v>0</v>
      </c>
      <c r="BC1006" s="394">
        <v>0</v>
      </c>
      <c r="BD1006" s="394">
        <v>0</v>
      </c>
      <c r="BE1006" s="378"/>
      <c r="BF1006" s="109"/>
      <c r="BG1006" s="109"/>
      <c r="BH1006" s="116"/>
      <c r="BI1006" s="117"/>
      <c r="BJ1006" s="378"/>
      <c r="BK1006" s="378"/>
      <c r="BL1006" s="117"/>
      <c r="BM1006" s="374">
        <v>0</v>
      </c>
      <c r="BN1006" s="119"/>
      <c r="BO1006" s="119"/>
    </row>
    <row r="1007" spans="1:67" ht="24" customHeight="1" x14ac:dyDescent="0.3">
      <c r="A1007" s="379" t="s">
        <v>5026</v>
      </c>
      <c r="B1007" s="365" t="s">
        <v>5027</v>
      </c>
      <c r="C1007" s="366" t="s">
        <v>3448</v>
      </c>
      <c r="D1007" s="367">
        <f t="shared" si="41"/>
        <v>4</v>
      </c>
      <c r="E1007" s="368">
        <f t="shared" si="42"/>
        <v>0</v>
      </c>
      <c r="F1007" s="368">
        <f t="shared" si="43"/>
        <v>0</v>
      </c>
      <c r="G1007" s="368">
        <f t="shared" si="44"/>
        <v>0</v>
      </c>
      <c r="H1007" s="368">
        <f t="shared" si="45"/>
        <v>0</v>
      </c>
      <c r="I1007" s="368">
        <f t="shared" si="46"/>
        <v>0</v>
      </c>
      <c r="J1007" s="368">
        <f t="shared" si="47"/>
        <v>0</v>
      </c>
      <c r="K1007" s="368">
        <f t="shared" si="48"/>
        <v>0</v>
      </c>
      <c r="L1007" s="368">
        <f t="shared" si="49"/>
        <v>0</v>
      </c>
      <c r="M1007" s="369">
        <f t="shared" si="50"/>
        <v>0</v>
      </c>
      <c r="N1007" s="370">
        <f t="shared" si="51"/>
        <v>4</v>
      </c>
      <c r="O1007" s="371"/>
      <c r="P1007" s="372">
        <f t="shared" si="52"/>
        <v>4</v>
      </c>
      <c r="Q1007" s="373">
        <f t="shared" si="53"/>
        <v>829</v>
      </c>
      <c r="R1007" s="383">
        <v>0</v>
      </c>
      <c r="S1007" s="119"/>
      <c r="T1007" s="119"/>
      <c r="U1007" s="113"/>
      <c r="V1007" s="113"/>
      <c r="W1007" s="117">
        <v>0</v>
      </c>
      <c r="X1007" s="387"/>
      <c r="Y1007" s="113"/>
      <c r="Z1007" s="119"/>
      <c r="AA1007" s="119"/>
      <c r="AB1007" s="113"/>
      <c r="AC1007" s="113">
        <v>4</v>
      </c>
      <c r="AD1007" s="386">
        <v>0</v>
      </c>
      <c r="AE1007" s="214">
        <v>0</v>
      </c>
      <c r="AF1007" s="116"/>
      <c r="AG1007" s="116"/>
      <c r="AH1007" s="124">
        <v>0</v>
      </c>
      <c r="AI1007" s="386">
        <v>0</v>
      </c>
      <c r="AJ1007" s="396">
        <v>0</v>
      </c>
      <c r="AK1007" s="383"/>
      <c r="AL1007" s="113"/>
      <c r="AM1007" s="117">
        <v>0</v>
      </c>
      <c r="AN1007" s="375">
        <v>0</v>
      </c>
      <c r="AO1007" s="374">
        <v>0</v>
      </c>
      <c r="AP1007" s="391"/>
      <c r="AQ1007" s="119"/>
      <c r="AR1007" s="117">
        <v>0</v>
      </c>
      <c r="AS1007" s="387">
        <v>0</v>
      </c>
      <c r="AT1007" s="119"/>
      <c r="AU1007" s="374"/>
      <c r="AV1007" s="119"/>
      <c r="AW1007" s="374"/>
      <c r="AX1007" s="392"/>
      <c r="AY1007" s="119"/>
      <c r="AZ1007" s="113"/>
      <c r="BA1007" s="113"/>
      <c r="BB1007" s="394">
        <v>0</v>
      </c>
      <c r="BC1007" s="394">
        <v>0</v>
      </c>
      <c r="BD1007" s="394">
        <v>0</v>
      </c>
      <c r="BE1007" s="378"/>
      <c r="BF1007" s="109"/>
      <c r="BG1007" s="109"/>
      <c r="BH1007" s="116"/>
      <c r="BI1007" s="117"/>
      <c r="BJ1007" s="378"/>
      <c r="BK1007" s="378"/>
      <c r="BL1007" s="117"/>
      <c r="BM1007" s="374">
        <v>0</v>
      </c>
      <c r="BN1007" s="119"/>
      <c r="BO1007" s="119"/>
    </row>
    <row r="1008" spans="1:67" ht="24" customHeight="1" x14ac:dyDescent="0.3">
      <c r="A1008" s="364" t="s">
        <v>5028</v>
      </c>
      <c r="B1008" s="365" t="s">
        <v>5029</v>
      </c>
      <c r="C1008" s="366" t="s">
        <v>163</v>
      </c>
      <c r="D1008" s="367">
        <f t="shared" si="41"/>
        <v>0</v>
      </c>
      <c r="E1008" s="368">
        <f t="shared" si="42"/>
        <v>0</v>
      </c>
      <c r="F1008" s="368">
        <f t="shared" si="43"/>
        <v>0</v>
      </c>
      <c r="G1008" s="368">
        <f t="shared" si="44"/>
        <v>0</v>
      </c>
      <c r="H1008" s="368">
        <f t="shared" si="45"/>
        <v>0</v>
      </c>
      <c r="I1008" s="368">
        <f t="shared" si="46"/>
        <v>0</v>
      </c>
      <c r="J1008" s="368">
        <f t="shared" si="47"/>
        <v>0</v>
      </c>
      <c r="K1008" s="368">
        <f t="shared" si="48"/>
        <v>0</v>
      </c>
      <c r="L1008" s="368">
        <f t="shared" si="49"/>
        <v>0</v>
      </c>
      <c r="M1008" s="369">
        <f t="shared" si="50"/>
        <v>0</v>
      </c>
      <c r="N1008" s="370">
        <f t="shared" si="51"/>
        <v>0</v>
      </c>
      <c r="O1008" s="371"/>
      <c r="P1008" s="372">
        <f t="shared" si="52"/>
        <v>0</v>
      </c>
      <c r="Q1008" s="373" t="str">
        <f t="shared" si="53"/>
        <v/>
      </c>
      <c r="R1008" s="374">
        <v>0</v>
      </c>
      <c r="S1008" s="384"/>
      <c r="T1008" s="384"/>
      <c r="U1008" s="385"/>
      <c r="V1008" s="385"/>
      <c r="W1008" s="386">
        <v>0</v>
      </c>
      <c r="X1008" s="387"/>
      <c r="Y1008" s="385"/>
      <c r="Z1008" s="384"/>
      <c r="AA1008" s="384"/>
      <c r="AB1008" s="385"/>
      <c r="AC1008" s="113">
        <v>0</v>
      </c>
      <c r="AD1008" s="117">
        <v>0</v>
      </c>
      <c r="AE1008" s="109">
        <v>0</v>
      </c>
      <c r="AF1008" s="116"/>
      <c r="AG1008" s="116"/>
      <c r="AH1008" s="389">
        <v>0</v>
      </c>
      <c r="AI1008" s="117">
        <v>0</v>
      </c>
      <c r="AJ1008" s="375">
        <v>0</v>
      </c>
      <c r="AK1008" s="383"/>
      <c r="AL1008" s="385"/>
      <c r="AM1008" s="386">
        <v>0</v>
      </c>
      <c r="AN1008" s="396">
        <v>0</v>
      </c>
      <c r="AO1008" s="383">
        <v>0</v>
      </c>
      <c r="AP1008" s="391"/>
      <c r="AQ1008" s="384"/>
      <c r="AR1008" s="117">
        <v>0</v>
      </c>
      <c r="AS1008" s="387">
        <v>0</v>
      </c>
      <c r="AT1008" s="384"/>
      <c r="AU1008" s="383"/>
      <c r="AV1008" s="384"/>
      <c r="AW1008" s="383"/>
      <c r="AX1008" s="126"/>
      <c r="AY1008" s="384"/>
      <c r="AZ1008" s="385"/>
      <c r="BA1008" s="385"/>
      <c r="BB1008" s="377">
        <v>0</v>
      </c>
      <c r="BC1008" s="377">
        <v>0</v>
      </c>
      <c r="BD1008" s="377">
        <v>0</v>
      </c>
      <c r="BE1008" s="378"/>
      <c r="BF1008" s="109"/>
      <c r="BG1008" s="109"/>
      <c r="BH1008" s="116"/>
      <c r="BI1008" s="117"/>
      <c r="BJ1008" s="378"/>
      <c r="BK1008" s="378"/>
      <c r="BL1008" s="117"/>
      <c r="BM1008" s="374">
        <v>0</v>
      </c>
      <c r="BN1008" s="384"/>
      <c r="BO1008" s="384"/>
    </row>
    <row r="1009" spans="1:67" ht="24" customHeight="1" x14ac:dyDescent="0.3">
      <c r="A1009" s="364" t="s">
        <v>5030</v>
      </c>
      <c r="B1009" s="365" t="s">
        <v>5031</v>
      </c>
      <c r="C1009" s="366" t="s">
        <v>1841</v>
      </c>
      <c r="D1009" s="367">
        <f t="shared" si="41"/>
        <v>12</v>
      </c>
      <c r="E1009" s="368">
        <f t="shared" si="42"/>
        <v>10</v>
      </c>
      <c r="F1009" s="368">
        <f t="shared" si="43"/>
        <v>5</v>
      </c>
      <c r="G1009" s="368">
        <f t="shared" si="44"/>
        <v>0</v>
      </c>
      <c r="H1009" s="368">
        <f t="shared" si="45"/>
        <v>0</v>
      </c>
      <c r="I1009" s="368">
        <f t="shared" si="46"/>
        <v>0</v>
      </c>
      <c r="J1009" s="368">
        <f t="shared" si="47"/>
        <v>0</v>
      </c>
      <c r="K1009" s="368">
        <f t="shared" si="48"/>
        <v>0</v>
      </c>
      <c r="L1009" s="368">
        <f t="shared" si="49"/>
        <v>0</v>
      </c>
      <c r="M1009" s="369">
        <f t="shared" si="50"/>
        <v>0</v>
      </c>
      <c r="N1009" s="370">
        <f t="shared" si="51"/>
        <v>27</v>
      </c>
      <c r="O1009" s="371"/>
      <c r="P1009" s="372">
        <f t="shared" si="52"/>
        <v>27</v>
      </c>
      <c r="Q1009" s="373">
        <f t="shared" si="53"/>
        <v>336</v>
      </c>
      <c r="R1009" s="374">
        <v>0</v>
      </c>
      <c r="S1009" s="384"/>
      <c r="T1009" s="384"/>
      <c r="U1009" s="385"/>
      <c r="V1009" s="385"/>
      <c r="W1009" s="117">
        <v>0</v>
      </c>
      <c r="X1009" s="123"/>
      <c r="Y1009" s="385"/>
      <c r="Z1009" s="384"/>
      <c r="AA1009" s="384"/>
      <c r="AB1009" s="385">
        <v>12</v>
      </c>
      <c r="AC1009" s="113">
        <v>5</v>
      </c>
      <c r="AD1009" s="117">
        <v>0</v>
      </c>
      <c r="AE1009" s="440">
        <v>0</v>
      </c>
      <c r="AF1009" s="116"/>
      <c r="AG1009" s="116"/>
      <c r="AH1009" s="124">
        <v>0</v>
      </c>
      <c r="AI1009" s="117">
        <v>0</v>
      </c>
      <c r="AJ1009" s="375">
        <v>0</v>
      </c>
      <c r="AK1009" s="374"/>
      <c r="AL1009" s="385"/>
      <c r="AM1009" s="117">
        <v>0</v>
      </c>
      <c r="AN1009" s="375">
        <v>0</v>
      </c>
      <c r="AO1009" s="374">
        <v>0</v>
      </c>
      <c r="AP1009" s="376"/>
      <c r="AQ1009" s="384"/>
      <c r="AR1009" s="117">
        <v>0</v>
      </c>
      <c r="AS1009" s="387">
        <v>0</v>
      </c>
      <c r="AT1009" s="384"/>
      <c r="AU1009" s="374"/>
      <c r="AV1009" s="384"/>
      <c r="AW1009" s="374"/>
      <c r="AX1009" s="126"/>
      <c r="AY1009" s="384">
        <v>10</v>
      </c>
      <c r="AZ1009" s="385"/>
      <c r="BA1009" s="385"/>
      <c r="BB1009" s="394">
        <v>0</v>
      </c>
      <c r="BC1009" s="394">
        <v>0</v>
      </c>
      <c r="BD1009" s="394">
        <v>0</v>
      </c>
      <c r="BE1009" s="378"/>
      <c r="BF1009" s="109"/>
      <c r="BG1009" s="109"/>
      <c r="BH1009" s="116"/>
      <c r="BI1009" s="117"/>
      <c r="BJ1009" s="378"/>
      <c r="BK1009" s="378"/>
      <c r="BL1009" s="117"/>
      <c r="BM1009" s="374">
        <v>0</v>
      </c>
      <c r="BN1009" s="384"/>
      <c r="BO1009" s="384"/>
    </row>
    <row r="1010" spans="1:67" ht="24" customHeight="1" x14ac:dyDescent="0.3">
      <c r="A1010" s="379" t="s">
        <v>6288</v>
      </c>
      <c r="B1010" s="365" t="s">
        <v>6289</v>
      </c>
      <c r="C1010" s="366" t="s">
        <v>371</v>
      </c>
      <c r="D1010" s="367">
        <f t="shared" si="41"/>
        <v>12</v>
      </c>
      <c r="E1010" s="368">
        <f t="shared" si="42"/>
        <v>5</v>
      </c>
      <c r="F1010" s="368">
        <f t="shared" si="43"/>
        <v>1</v>
      </c>
      <c r="G1010" s="368">
        <f t="shared" si="44"/>
        <v>1</v>
      </c>
      <c r="H1010" s="368">
        <f t="shared" si="45"/>
        <v>0</v>
      </c>
      <c r="I1010" s="368">
        <f t="shared" si="46"/>
        <v>0</v>
      </c>
      <c r="J1010" s="368">
        <f t="shared" si="47"/>
        <v>0</v>
      </c>
      <c r="K1010" s="368">
        <f t="shared" si="48"/>
        <v>0</v>
      </c>
      <c r="L1010" s="368">
        <f t="shared" si="49"/>
        <v>0</v>
      </c>
      <c r="M1010" s="369">
        <f t="shared" si="50"/>
        <v>0</v>
      </c>
      <c r="N1010" s="370">
        <f t="shared" si="51"/>
        <v>19</v>
      </c>
      <c r="O1010" s="371"/>
      <c r="P1010" s="372">
        <f t="shared" si="52"/>
        <v>19</v>
      </c>
      <c r="Q1010" s="373">
        <f t="shared" si="53"/>
        <v>443</v>
      </c>
      <c r="R1010" s="374">
        <v>0</v>
      </c>
      <c r="S1010" s="119">
        <v>1</v>
      </c>
      <c r="T1010" s="119"/>
      <c r="U1010" s="113"/>
      <c r="V1010" s="113"/>
      <c r="W1010" s="117">
        <v>0</v>
      </c>
      <c r="X1010" s="123">
        <v>5</v>
      </c>
      <c r="Y1010" s="113">
        <v>1</v>
      </c>
      <c r="Z1010" s="119"/>
      <c r="AA1010" s="119"/>
      <c r="AB1010" s="113">
        <v>12</v>
      </c>
      <c r="AC1010" s="113">
        <v>0</v>
      </c>
      <c r="AD1010" s="117">
        <v>0</v>
      </c>
      <c r="AE1010" s="109">
        <v>0</v>
      </c>
      <c r="AF1010" s="116"/>
      <c r="AG1010" s="116"/>
      <c r="AH1010" s="124">
        <v>0</v>
      </c>
      <c r="AI1010" s="386">
        <v>0</v>
      </c>
      <c r="AJ1010" s="396">
        <v>0</v>
      </c>
      <c r="AK1010" s="374"/>
      <c r="AL1010" s="113"/>
      <c r="AM1010" s="117">
        <v>0</v>
      </c>
      <c r="AN1010" s="375">
        <v>0</v>
      </c>
      <c r="AO1010" s="383">
        <v>0</v>
      </c>
      <c r="AP1010" s="376"/>
      <c r="AQ1010" s="119"/>
      <c r="AR1010" s="117">
        <v>0</v>
      </c>
      <c r="AS1010" s="123">
        <v>0</v>
      </c>
      <c r="AT1010" s="119"/>
      <c r="AU1010" s="383"/>
      <c r="AV1010" s="119"/>
      <c r="AW1010" s="383"/>
      <c r="AX1010" s="126"/>
      <c r="AY1010" s="119"/>
      <c r="AZ1010" s="113"/>
      <c r="BA1010" s="113"/>
      <c r="BB1010" s="377">
        <v>0</v>
      </c>
      <c r="BC1010" s="377">
        <v>0</v>
      </c>
      <c r="BD1010" s="377">
        <v>0</v>
      </c>
      <c r="BE1010" s="378"/>
      <c r="BF1010" s="214"/>
      <c r="BG1010" s="214"/>
      <c r="BH1010" s="116"/>
      <c r="BI1010" s="117"/>
      <c r="BJ1010" s="378"/>
      <c r="BK1010" s="378"/>
      <c r="BL1010" s="117"/>
      <c r="BM1010" s="383">
        <v>0</v>
      </c>
      <c r="BN1010" s="119"/>
      <c r="BO1010" s="119"/>
    </row>
    <row r="1011" spans="1:67" ht="24" customHeight="1" x14ac:dyDescent="0.3">
      <c r="A1011" s="364" t="s">
        <v>5033</v>
      </c>
      <c r="B1011" s="365" t="s">
        <v>5034</v>
      </c>
      <c r="C1011" s="366" t="s">
        <v>1841</v>
      </c>
      <c r="D1011" s="367">
        <f t="shared" si="41"/>
        <v>0</v>
      </c>
      <c r="E1011" s="368">
        <f t="shared" si="42"/>
        <v>0</v>
      </c>
      <c r="F1011" s="368">
        <f t="shared" si="43"/>
        <v>0</v>
      </c>
      <c r="G1011" s="368">
        <f t="shared" si="44"/>
        <v>0</v>
      </c>
      <c r="H1011" s="368">
        <f t="shared" si="45"/>
        <v>0</v>
      </c>
      <c r="I1011" s="368">
        <f t="shared" si="46"/>
        <v>0</v>
      </c>
      <c r="J1011" s="368">
        <f t="shared" si="47"/>
        <v>0</v>
      </c>
      <c r="K1011" s="368">
        <f t="shared" si="48"/>
        <v>0</v>
      </c>
      <c r="L1011" s="368">
        <f t="shared" si="49"/>
        <v>0</v>
      </c>
      <c r="M1011" s="369">
        <f t="shared" si="50"/>
        <v>0</v>
      </c>
      <c r="N1011" s="370">
        <f t="shared" si="51"/>
        <v>0</v>
      </c>
      <c r="O1011" s="371"/>
      <c r="P1011" s="372">
        <f t="shared" si="52"/>
        <v>0</v>
      </c>
      <c r="Q1011" s="373" t="str">
        <f t="shared" si="53"/>
        <v/>
      </c>
      <c r="R1011" s="374">
        <v>0</v>
      </c>
      <c r="S1011" s="119"/>
      <c r="T1011" s="119"/>
      <c r="U1011" s="113"/>
      <c r="V1011" s="113"/>
      <c r="W1011" s="117">
        <v>0</v>
      </c>
      <c r="X1011" s="387"/>
      <c r="Y1011" s="113"/>
      <c r="Z1011" s="119"/>
      <c r="AA1011" s="119"/>
      <c r="AB1011" s="113"/>
      <c r="AC1011" s="113">
        <v>0</v>
      </c>
      <c r="AD1011" s="117">
        <v>0</v>
      </c>
      <c r="AE1011" s="109">
        <v>0</v>
      </c>
      <c r="AF1011" s="116"/>
      <c r="AG1011" s="116"/>
      <c r="AH1011" s="124">
        <v>0</v>
      </c>
      <c r="AI1011" s="117">
        <v>0</v>
      </c>
      <c r="AJ1011" s="375">
        <v>0</v>
      </c>
      <c r="AK1011" s="383"/>
      <c r="AL1011" s="113"/>
      <c r="AM1011" s="117">
        <v>0</v>
      </c>
      <c r="AN1011" s="375">
        <v>0</v>
      </c>
      <c r="AO1011" s="383">
        <v>0</v>
      </c>
      <c r="AP1011" s="391"/>
      <c r="AQ1011" s="119"/>
      <c r="AR1011" s="117">
        <v>0</v>
      </c>
      <c r="AS1011" s="387">
        <v>0</v>
      </c>
      <c r="AT1011" s="119"/>
      <c r="AU1011" s="383"/>
      <c r="AV1011" s="119"/>
      <c r="AW1011" s="383"/>
      <c r="AX1011" s="126"/>
      <c r="AY1011" s="119"/>
      <c r="AZ1011" s="113"/>
      <c r="BA1011" s="113"/>
      <c r="BB1011" s="377">
        <v>0</v>
      </c>
      <c r="BC1011" s="377">
        <v>0</v>
      </c>
      <c r="BD1011" s="377">
        <v>0</v>
      </c>
      <c r="BE1011" s="378"/>
      <c r="BF1011" s="109"/>
      <c r="BG1011" s="109"/>
      <c r="BH1011" s="116"/>
      <c r="BI1011" s="117"/>
      <c r="BJ1011" s="378"/>
      <c r="BK1011" s="378"/>
      <c r="BL1011" s="117"/>
      <c r="BM1011" s="383">
        <v>0</v>
      </c>
      <c r="BN1011" s="119"/>
      <c r="BO1011" s="119"/>
    </row>
    <row r="1012" spans="1:67" ht="24" customHeight="1" x14ac:dyDescent="0.3">
      <c r="A1012" s="379" t="s">
        <v>5035</v>
      </c>
      <c r="B1012" s="365" t="s">
        <v>4246</v>
      </c>
      <c r="C1012" s="366" t="s">
        <v>113</v>
      </c>
      <c r="D1012" s="367">
        <f t="shared" si="41"/>
        <v>0</v>
      </c>
      <c r="E1012" s="368">
        <f t="shared" si="42"/>
        <v>0</v>
      </c>
      <c r="F1012" s="368">
        <f t="shared" si="43"/>
        <v>0</v>
      </c>
      <c r="G1012" s="368">
        <f t="shared" si="44"/>
        <v>0</v>
      </c>
      <c r="H1012" s="368">
        <f t="shared" si="45"/>
        <v>0</v>
      </c>
      <c r="I1012" s="368">
        <f t="shared" si="46"/>
        <v>0</v>
      </c>
      <c r="J1012" s="368">
        <f t="shared" si="47"/>
        <v>0</v>
      </c>
      <c r="K1012" s="368">
        <f t="shared" si="48"/>
        <v>0</v>
      </c>
      <c r="L1012" s="368">
        <f t="shared" si="49"/>
        <v>0</v>
      </c>
      <c r="M1012" s="369">
        <f t="shared" si="50"/>
        <v>0</v>
      </c>
      <c r="N1012" s="370">
        <f t="shared" si="51"/>
        <v>0</v>
      </c>
      <c r="O1012" s="371"/>
      <c r="P1012" s="372">
        <f t="shared" si="52"/>
        <v>0</v>
      </c>
      <c r="Q1012" s="373" t="str">
        <f t="shared" si="53"/>
        <v/>
      </c>
      <c r="R1012" s="374">
        <v>0</v>
      </c>
      <c r="S1012" s="384"/>
      <c r="T1012" s="384"/>
      <c r="U1012" s="385"/>
      <c r="V1012" s="385"/>
      <c r="W1012" s="117">
        <v>0</v>
      </c>
      <c r="X1012" s="387"/>
      <c r="Y1012" s="385"/>
      <c r="Z1012" s="384"/>
      <c r="AA1012" s="384"/>
      <c r="AB1012" s="385"/>
      <c r="AC1012" s="113">
        <v>0</v>
      </c>
      <c r="AD1012" s="117">
        <v>0</v>
      </c>
      <c r="AE1012" s="109">
        <v>0</v>
      </c>
      <c r="AF1012" s="116"/>
      <c r="AG1012" s="116"/>
      <c r="AH1012" s="124">
        <v>0</v>
      </c>
      <c r="AI1012" s="117">
        <v>0</v>
      </c>
      <c r="AJ1012" s="375">
        <v>0</v>
      </c>
      <c r="AK1012" s="383"/>
      <c r="AL1012" s="385"/>
      <c r="AM1012" s="117">
        <v>0</v>
      </c>
      <c r="AN1012" s="375">
        <v>0</v>
      </c>
      <c r="AO1012" s="374">
        <v>0</v>
      </c>
      <c r="AP1012" s="391"/>
      <c r="AQ1012" s="384"/>
      <c r="AR1012" s="117">
        <v>0</v>
      </c>
      <c r="AS1012" s="387">
        <v>0</v>
      </c>
      <c r="AT1012" s="384"/>
      <c r="AU1012" s="374"/>
      <c r="AV1012" s="384"/>
      <c r="AW1012" s="374"/>
      <c r="AX1012" s="392"/>
      <c r="AY1012" s="384"/>
      <c r="AZ1012" s="385"/>
      <c r="BA1012" s="385"/>
      <c r="BB1012" s="445">
        <v>0</v>
      </c>
      <c r="BC1012" s="445">
        <v>0</v>
      </c>
      <c r="BD1012" s="445">
        <v>0</v>
      </c>
      <c r="BE1012" s="378"/>
      <c r="BF1012" s="109"/>
      <c r="BG1012" s="109"/>
      <c r="BH1012" s="116"/>
      <c r="BI1012" s="117"/>
      <c r="BJ1012" s="378"/>
      <c r="BK1012" s="378"/>
      <c r="BL1012" s="117"/>
      <c r="BM1012" s="374">
        <v>0</v>
      </c>
      <c r="BN1012" s="384"/>
      <c r="BO1012" s="384"/>
    </row>
    <row r="1013" spans="1:67" ht="24" customHeight="1" x14ac:dyDescent="0.3">
      <c r="A1013" s="379" t="s">
        <v>5037</v>
      </c>
      <c r="B1013" s="365" t="s">
        <v>5038</v>
      </c>
      <c r="C1013" s="366" t="s">
        <v>43</v>
      </c>
      <c r="D1013" s="367">
        <f t="shared" si="41"/>
        <v>3</v>
      </c>
      <c r="E1013" s="368">
        <f t="shared" si="42"/>
        <v>0</v>
      </c>
      <c r="F1013" s="368">
        <f t="shared" si="43"/>
        <v>0</v>
      </c>
      <c r="G1013" s="368">
        <f t="shared" si="44"/>
        <v>0</v>
      </c>
      <c r="H1013" s="368">
        <f t="shared" si="45"/>
        <v>0</v>
      </c>
      <c r="I1013" s="368">
        <f t="shared" si="46"/>
        <v>0</v>
      </c>
      <c r="J1013" s="368">
        <f t="shared" si="47"/>
        <v>0</v>
      </c>
      <c r="K1013" s="368">
        <f t="shared" si="48"/>
        <v>0</v>
      </c>
      <c r="L1013" s="368">
        <f t="shared" si="49"/>
        <v>0</v>
      </c>
      <c r="M1013" s="369">
        <f t="shared" si="50"/>
        <v>0</v>
      </c>
      <c r="N1013" s="370">
        <f t="shared" si="51"/>
        <v>3</v>
      </c>
      <c r="O1013" s="371"/>
      <c r="P1013" s="372">
        <f t="shared" si="52"/>
        <v>3</v>
      </c>
      <c r="Q1013" s="373">
        <f t="shared" si="53"/>
        <v>853</v>
      </c>
      <c r="R1013" s="383">
        <v>0</v>
      </c>
      <c r="S1013" s="119"/>
      <c r="T1013" s="119"/>
      <c r="U1013" s="113"/>
      <c r="V1013" s="113"/>
      <c r="W1013" s="117">
        <v>0</v>
      </c>
      <c r="X1013" s="123"/>
      <c r="Y1013" s="113"/>
      <c r="Z1013" s="119"/>
      <c r="AA1013" s="119"/>
      <c r="AB1013" s="113"/>
      <c r="AC1013" s="113">
        <v>3</v>
      </c>
      <c r="AD1013" s="386">
        <v>0</v>
      </c>
      <c r="AE1013" s="109">
        <v>0</v>
      </c>
      <c r="AF1013" s="116"/>
      <c r="AG1013" s="116"/>
      <c r="AH1013" s="389">
        <v>0</v>
      </c>
      <c r="AI1013" s="386">
        <v>0</v>
      </c>
      <c r="AJ1013" s="390">
        <v>0</v>
      </c>
      <c r="AK1013" s="374"/>
      <c r="AL1013" s="113"/>
      <c r="AM1013" s="117">
        <v>0</v>
      </c>
      <c r="AN1013" s="375">
        <v>0</v>
      </c>
      <c r="AO1013" s="374">
        <v>0</v>
      </c>
      <c r="AP1013" s="376"/>
      <c r="AQ1013" s="119"/>
      <c r="AR1013" s="117">
        <v>0</v>
      </c>
      <c r="AS1013" s="123">
        <v>0</v>
      </c>
      <c r="AT1013" s="119"/>
      <c r="AU1013" s="374"/>
      <c r="AV1013" s="119"/>
      <c r="AW1013" s="374"/>
      <c r="AX1013" s="392"/>
      <c r="AY1013" s="119"/>
      <c r="AZ1013" s="113"/>
      <c r="BA1013" s="113"/>
      <c r="BB1013" s="377">
        <v>0</v>
      </c>
      <c r="BC1013" s="377">
        <v>0</v>
      </c>
      <c r="BD1013" s="377">
        <v>0</v>
      </c>
      <c r="BE1013" s="378"/>
      <c r="BF1013" s="109"/>
      <c r="BG1013" s="109"/>
      <c r="BH1013" s="116"/>
      <c r="BI1013" s="117"/>
      <c r="BJ1013" s="378"/>
      <c r="BK1013" s="378"/>
      <c r="BL1013" s="117"/>
      <c r="BM1013" s="374">
        <v>0</v>
      </c>
      <c r="BN1013" s="119"/>
      <c r="BO1013" s="119"/>
    </row>
    <row r="1014" spans="1:67" ht="24" customHeight="1" x14ac:dyDescent="0.3">
      <c r="A1014" s="364" t="s">
        <v>5039</v>
      </c>
      <c r="B1014" s="365" t="s">
        <v>5040</v>
      </c>
      <c r="C1014" s="366" t="s">
        <v>163</v>
      </c>
      <c r="D1014" s="367">
        <f t="shared" si="41"/>
        <v>0</v>
      </c>
      <c r="E1014" s="368">
        <f t="shared" si="42"/>
        <v>0</v>
      </c>
      <c r="F1014" s="368">
        <f t="shared" si="43"/>
        <v>0</v>
      </c>
      <c r="G1014" s="368">
        <f t="shared" si="44"/>
        <v>0</v>
      </c>
      <c r="H1014" s="368">
        <f t="shared" si="45"/>
        <v>0</v>
      </c>
      <c r="I1014" s="368">
        <f t="shared" si="46"/>
        <v>0</v>
      </c>
      <c r="J1014" s="368">
        <f t="shared" si="47"/>
        <v>0</v>
      </c>
      <c r="K1014" s="368">
        <f t="shared" si="48"/>
        <v>0</v>
      </c>
      <c r="L1014" s="368">
        <f t="shared" si="49"/>
        <v>0</v>
      </c>
      <c r="M1014" s="369">
        <f t="shared" si="50"/>
        <v>0</v>
      </c>
      <c r="N1014" s="370">
        <f t="shared" si="51"/>
        <v>0</v>
      </c>
      <c r="O1014" s="371"/>
      <c r="P1014" s="372">
        <f t="shared" si="52"/>
        <v>0</v>
      </c>
      <c r="Q1014" s="373" t="str">
        <f t="shared" si="53"/>
        <v/>
      </c>
      <c r="R1014" s="374">
        <v>0</v>
      </c>
      <c r="S1014" s="384"/>
      <c r="T1014" s="384"/>
      <c r="U1014" s="385"/>
      <c r="V1014" s="385"/>
      <c r="W1014" s="386">
        <v>0</v>
      </c>
      <c r="X1014" s="123"/>
      <c r="Y1014" s="385"/>
      <c r="Z1014" s="384"/>
      <c r="AA1014" s="384"/>
      <c r="AB1014" s="385"/>
      <c r="AC1014" s="113">
        <v>0</v>
      </c>
      <c r="AD1014" s="386">
        <v>0</v>
      </c>
      <c r="AE1014" s="109">
        <v>0</v>
      </c>
      <c r="AF1014" s="116"/>
      <c r="AG1014" s="116"/>
      <c r="AH1014" s="124">
        <v>0</v>
      </c>
      <c r="AI1014" s="386">
        <v>0</v>
      </c>
      <c r="AJ1014" s="390">
        <v>0</v>
      </c>
      <c r="AK1014" s="374"/>
      <c r="AL1014" s="385"/>
      <c r="AM1014" s="117">
        <v>0</v>
      </c>
      <c r="AN1014" s="375">
        <v>0</v>
      </c>
      <c r="AO1014" s="374">
        <v>0</v>
      </c>
      <c r="AP1014" s="376"/>
      <c r="AQ1014" s="384"/>
      <c r="AR1014" s="386">
        <v>0</v>
      </c>
      <c r="AS1014" s="123">
        <v>0</v>
      </c>
      <c r="AT1014" s="384"/>
      <c r="AU1014" s="374"/>
      <c r="AV1014" s="384"/>
      <c r="AW1014" s="374"/>
      <c r="AX1014" s="126"/>
      <c r="AY1014" s="384"/>
      <c r="AZ1014" s="385"/>
      <c r="BA1014" s="385"/>
      <c r="BB1014" s="377">
        <v>0</v>
      </c>
      <c r="BC1014" s="377">
        <v>0</v>
      </c>
      <c r="BD1014" s="377">
        <v>0</v>
      </c>
      <c r="BE1014" s="378"/>
      <c r="BF1014" s="214"/>
      <c r="BG1014" s="214"/>
      <c r="BH1014" s="116"/>
      <c r="BI1014" s="386"/>
      <c r="BJ1014" s="378"/>
      <c r="BK1014" s="378"/>
      <c r="BL1014" s="386"/>
      <c r="BM1014" s="383">
        <v>0</v>
      </c>
      <c r="BN1014" s="384"/>
      <c r="BO1014" s="384"/>
    </row>
    <row r="1015" spans="1:67" ht="24" customHeight="1" x14ac:dyDescent="0.3">
      <c r="A1015" s="364" t="s">
        <v>5043</v>
      </c>
      <c r="B1015" s="365" t="s">
        <v>5044</v>
      </c>
      <c r="C1015" s="366" t="s">
        <v>2318</v>
      </c>
      <c r="D1015" s="367">
        <f t="shared" si="41"/>
        <v>10</v>
      </c>
      <c r="E1015" s="368">
        <f t="shared" si="42"/>
        <v>5</v>
      </c>
      <c r="F1015" s="368">
        <f t="shared" si="43"/>
        <v>0</v>
      </c>
      <c r="G1015" s="368">
        <f t="shared" si="44"/>
        <v>0</v>
      </c>
      <c r="H1015" s="368">
        <f t="shared" si="45"/>
        <v>0</v>
      </c>
      <c r="I1015" s="368">
        <f t="shared" si="46"/>
        <v>0</v>
      </c>
      <c r="J1015" s="368">
        <f t="shared" si="47"/>
        <v>0</v>
      </c>
      <c r="K1015" s="368">
        <f t="shared" si="48"/>
        <v>0</v>
      </c>
      <c r="L1015" s="368">
        <f t="shared" si="49"/>
        <v>0</v>
      </c>
      <c r="M1015" s="369">
        <f t="shared" si="50"/>
        <v>0</v>
      </c>
      <c r="N1015" s="370">
        <f t="shared" si="51"/>
        <v>15</v>
      </c>
      <c r="O1015" s="371"/>
      <c r="P1015" s="372">
        <f t="shared" si="52"/>
        <v>15</v>
      </c>
      <c r="Q1015" s="373">
        <f t="shared" si="53"/>
        <v>509</v>
      </c>
      <c r="R1015" s="374">
        <v>0</v>
      </c>
      <c r="S1015" s="119"/>
      <c r="T1015" s="119"/>
      <c r="U1015" s="113"/>
      <c r="V1015" s="113"/>
      <c r="W1015" s="386">
        <v>0</v>
      </c>
      <c r="X1015" s="123"/>
      <c r="Y1015" s="113"/>
      <c r="Z1015" s="119"/>
      <c r="AA1015" s="119"/>
      <c r="AB1015" s="113"/>
      <c r="AC1015" s="385">
        <v>10</v>
      </c>
      <c r="AD1015" s="117">
        <v>0</v>
      </c>
      <c r="AE1015" s="109">
        <v>0</v>
      </c>
      <c r="AF1015" s="116"/>
      <c r="AG1015" s="116"/>
      <c r="AH1015" s="389">
        <v>0</v>
      </c>
      <c r="AI1015" s="117">
        <v>0</v>
      </c>
      <c r="AJ1015" s="375">
        <v>0</v>
      </c>
      <c r="AK1015" s="374"/>
      <c r="AL1015" s="113"/>
      <c r="AM1015" s="117">
        <v>0</v>
      </c>
      <c r="AN1015" s="375">
        <v>0</v>
      </c>
      <c r="AO1015" s="383">
        <v>0</v>
      </c>
      <c r="AP1015" s="376"/>
      <c r="AQ1015" s="119"/>
      <c r="AR1015" s="386">
        <v>0</v>
      </c>
      <c r="AS1015" s="123">
        <v>0</v>
      </c>
      <c r="AT1015" s="119"/>
      <c r="AU1015" s="383"/>
      <c r="AV1015" s="119"/>
      <c r="AW1015" s="383"/>
      <c r="AX1015" s="126"/>
      <c r="AY1015" s="119">
        <v>5</v>
      </c>
      <c r="AZ1015" s="113"/>
      <c r="BA1015" s="113"/>
      <c r="BB1015" s="394">
        <v>0</v>
      </c>
      <c r="BC1015" s="394">
        <v>0</v>
      </c>
      <c r="BD1015" s="394">
        <v>0</v>
      </c>
      <c r="BE1015" s="378"/>
      <c r="BF1015" s="214"/>
      <c r="BG1015" s="214"/>
      <c r="BH1015" s="116"/>
      <c r="BI1015" s="386"/>
      <c r="BJ1015" s="378"/>
      <c r="BK1015" s="378"/>
      <c r="BL1015" s="386"/>
      <c r="BM1015" s="383">
        <v>0</v>
      </c>
      <c r="BN1015" s="119"/>
      <c r="BO1015" s="119"/>
    </row>
    <row r="1016" spans="1:67" ht="24" customHeight="1" x14ac:dyDescent="0.3">
      <c r="A1016" s="379" t="s">
        <v>5045</v>
      </c>
      <c r="B1016" s="365" t="s">
        <v>4247</v>
      </c>
      <c r="C1016" s="366" t="s">
        <v>139</v>
      </c>
      <c r="D1016" s="367">
        <f t="shared" si="41"/>
        <v>0</v>
      </c>
      <c r="E1016" s="368">
        <f t="shared" si="42"/>
        <v>0</v>
      </c>
      <c r="F1016" s="368">
        <f t="shared" si="43"/>
        <v>0</v>
      </c>
      <c r="G1016" s="368">
        <f t="shared" si="44"/>
        <v>0</v>
      </c>
      <c r="H1016" s="368">
        <f t="shared" si="45"/>
        <v>0</v>
      </c>
      <c r="I1016" s="368">
        <f t="shared" si="46"/>
        <v>0</v>
      </c>
      <c r="J1016" s="368">
        <f t="shared" si="47"/>
        <v>0</v>
      </c>
      <c r="K1016" s="368">
        <f t="shared" si="48"/>
        <v>0</v>
      </c>
      <c r="L1016" s="368">
        <f t="shared" si="49"/>
        <v>0</v>
      </c>
      <c r="M1016" s="369">
        <f t="shared" si="50"/>
        <v>0</v>
      </c>
      <c r="N1016" s="370">
        <f t="shared" si="51"/>
        <v>0</v>
      </c>
      <c r="O1016" s="371">
        <f>Nemzetközi!E114</f>
        <v>0</v>
      </c>
      <c r="P1016" s="372">
        <f t="shared" si="52"/>
        <v>0</v>
      </c>
      <c r="Q1016" s="373" t="str">
        <f t="shared" si="53"/>
        <v/>
      </c>
      <c r="R1016" s="374">
        <v>0</v>
      </c>
      <c r="S1016" s="119"/>
      <c r="T1016" s="119"/>
      <c r="U1016" s="113"/>
      <c r="V1016" s="113"/>
      <c r="W1016" s="117">
        <v>0</v>
      </c>
      <c r="X1016" s="123"/>
      <c r="Y1016" s="113"/>
      <c r="Z1016" s="119"/>
      <c r="AA1016" s="119"/>
      <c r="AB1016" s="113"/>
      <c r="AC1016" s="385">
        <v>0</v>
      </c>
      <c r="AD1016" s="386">
        <v>0</v>
      </c>
      <c r="AE1016" s="214">
        <v>0</v>
      </c>
      <c r="AF1016" s="116"/>
      <c r="AG1016" s="116"/>
      <c r="AH1016" s="124">
        <v>0</v>
      </c>
      <c r="AI1016" s="386">
        <v>0</v>
      </c>
      <c r="AJ1016" s="390">
        <v>0</v>
      </c>
      <c r="AK1016" s="374"/>
      <c r="AL1016" s="113"/>
      <c r="AM1016" s="117">
        <v>0</v>
      </c>
      <c r="AN1016" s="375">
        <v>0</v>
      </c>
      <c r="AO1016" s="374">
        <v>0</v>
      </c>
      <c r="AP1016" s="376"/>
      <c r="AQ1016" s="119"/>
      <c r="AR1016" s="117">
        <v>0</v>
      </c>
      <c r="AS1016" s="123">
        <v>0</v>
      </c>
      <c r="AT1016" s="119"/>
      <c r="AU1016" s="374"/>
      <c r="AV1016" s="119"/>
      <c r="AW1016" s="374"/>
      <c r="AX1016" s="126"/>
      <c r="AY1016" s="119"/>
      <c r="AZ1016" s="113"/>
      <c r="BA1016" s="113"/>
      <c r="BB1016" s="377">
        <v>0</v>
      </c>
      <c r="BC1016" s="377">
        <v>0</v>
      </c>
      <c r="BD1016" s="377">
        <v>0</v>
      </c>
      <c r="BE1016" s="378"/>
      <c r="BF1016" s="109"/>
      <c r="BG1016" s="109"/>
      <c r="BH1016" s="116"/>
      <c r="BI1016" s="117"/>
      <c r="BJ1016" s="378"/>
      <c r="BK1016" s="378"/>
      <c r="BL1016" s="117"/>
      <c r="BM1016" s="374">
        <v>0</v>
      </c>
      <c r="BN1016" s="119"/>
      <c r="BO1016" s="119"/>
    </row>
    <row r="1017" spans="1:67" ht="24" customHeight="1" x14ac:dyDescent="0.3">
      <c r="A1017" s="379" t="s">
        <v>5046</v>
      </c>
      <c r="B1017" s="365" t="s">
        <v>5047</v>
      </c>
      <c r="C1017" s="366" t="s">
        <v>269</v>
      </c>
      <c r="D1017" s="367">
        <f t="shared" si="41"/>
        <v>20</v>
      </c>
      <c r="E1017" s="368">
        <f t="shared" si="42"/>
        <v>15</v>
      </c>
      <c r="F1017" s="368">
        <f t="shared" si="43"/>
        <v>12</v>
      </c>
      <c r="G1017" s="368">
        <f t="shared" si="44"/>
        <v>10</v>
      </c>
      <c r="H1017" s="368">
        <f t="shared" si="45"/>
        <v>5</v>
      </c>
      <c r="I1017" s="368">
        <f t="shared" si="46"/>
        <v>5</v>
      </c>
      <c r="J1017" s="368">
        <f t="shared" si="47"/>
        <v>5</v>
      </c>
      <c r="K1017" s="368">
        <f t="shared" si="48"/>
        <v>1</v>
      </c>
      <c r="L1017" s="368">
        <f t="shared" si="49"/>
        <v>0</v>
      </c>
      <c r="M1017" s="369">
        <f t="shared" si="50"/>
        <v>0</v>
      </c>
      <c r="N1017" s="370">
        <f t="shared" si="51"/>
        <v>73</v>
      </c>
      <c r="O1017" s="371"/>
      <c r="P1017" s="372">
        <f t="shared" si="52"/>
        <v>73</v>
      </c>
      <c r="Q1017" s="373">
        <f t="shared" si="53"/>
        <v>158</v>
      </c>
      <c r="R1017" s="374">
        <v>0</v>
      </c>
      <c r="S1017" s="119"/>
      <c r="T1017" s="119"/>
      <c r="U1017" s="113"/>
      <c r="V1017" s="113"/>
      <c r="W1017" s="386">
        <v>0</v>
      </c>
      <c r="X1017" s="123"/>
      <c r="Y1017" s="113"/>
      <c r="Z1017" s="119">
        <v>1</v>
      </c>
      <c r="AA1017" s="119">
        <v>15</v>
      </c>
      <c r="AB1017" s="113"/>
      <c r="AC1017" s="113">
        <v>12</v>
      </c>
      <c r="AD1017" s="117">
        <v>5</v>
      </c>
      <c r="AE1017" s="109">
        <v>5</v>
      </c>
      <c r="AF1017" s="116"/>
      <c r="AG1017" s="116"/>
      <c r="AH1017" s="124">
        <v>0</v>
      </c>
      <c r="AI1017" s="117">
        <v>20</v>
      </c>
      <c r="AJ1017" s="396">
        <v>5</v>
      </c>
      <c r="AK1017" s="374"/>
      <c r="AL1017" s="113"/>
      <c r="AM1017" s="386">
        <v>0</v>
      </c>
      <c r="AN1017" s="396">
        <v>0</v>
      </c>
      <c r="AO1017" s="374">
        <v>0</v>
      </c>
      <c r="AP1017" s="376"/>
      <c r="AQ1017" s="119"/>
      <c r="AR1017" s="386">
        <v>0</v>
      </c>
      <c r="AS1017" s="123">
        <v>0</v>
      </c>
      <c r="AT1017" s="119"/>
      <c r="AU1017" s="374">
        <v>10</v>
      </c>
      <c r="AV1017" s="119"/>
      <c r="AW1017" s="374"/>
      <c r="AX1017" s="126"/>
      <c r="AY1017" s="119"/>
      <c r="AZ1017" s="113"/>
      <c r="BA1017" s="113"/>
      <c r="BB1017" s="377">
        <v>0</v>
      </c>
      <c r="BC1017" s="377">
        <v>0</v>
      </c>
      <c r="BD1017" s="377">
        <v>0</v>
      </c>
      <c r="BE1017" s="378"/>
      <c r="BF1017" s="214"/>
      <c r="BG1017" s="214"/>
      <c r="BH1017" s="116"/>
      <c r="BI1017" s="386"/>
      <c r="BJ1017" s="378"/>
      <c r="BK1017" s="378"/>
      <c r="BL1017" s="386"/>
      <c r="BM1017" s="374">
        <v>0</v>
      </c>
      <c r="BN1017" s="119"/>
      <c r="BO1017" s="119"/>
    </row>
    <row r="1018" spans="1:67" ht="24" customHeight="1" x14ac:dyDescent="0.3">
      <c r="A1018" s="380" t="s">
        <v>5048</v>
      </c>
      <c r="B1018" s="381" t="s">
        <v>5049</v>
      </c>
      <c r="C1018" s="382" t="s">
        <v>2177</v>
      </c>
      <c r="D1018" s="367">
        <f t="shared" si="41"/>
        <v>0</v>
      </c>
      <c r="E1018" s="368">
        <f t="shared" si="42"/>
        <v>0</v>
      </c>
      <c r="F1018" s="368">
        <f t="shared" si="43"/>
        <v>0</v>
      </c>
      <c r="G1018" s="368">
        <f t="shared" si="44"/>
        <v>0</v>
      </c>
      <c r="H1018" s="368">
        <f t="shared" si="45"/>
        <v>0</v>
      </c>
      <c r="I1018" s="368">
        <f t="shared" si="46"/>
        <v>0</v>
      </c>
      <c r="J1018" s="368">
        <f t="shared" si="47"/>
        <v>0</v>
      </c>
      <c r="K1018" s="368">
        <f t="shared" si="48"/>
        <v>0</v>
      </c>
      <c r="L1018" s="368">
        <f t="shared" si="49"/>
        <v>0</v>
      </c>
      <c r="M1018" s="369">
        <f t="shared" si="50"/>
        <v>0</v>
      </c>
      <c r="N1018" s="370">
        <f t="shared" si="51"/>
        <v>0</v>
      </c>
      <c r="O1018" s="371"/>
      <c r="P1018" s="372">
        <f t="shared" si="52"/>
        <v>0</v>
      </c>
      <c r="Q1018" s="373" t="str">
        <f t="shared" si="53"/>
        <v/>
      </c>
      <c r="R1018" s="383">
        <v>0</v>
      </c>
      <c r="S1018" s="119"/>
      <c r="T1018" s="119"/>
      <c r="U1018" s="113"/>
      <c r="V1018" s="113"/>
      <c r="W1018" s="386">
        <v>0</v>
      </c>
      <c r="X1018" s="123"/>
      <c r="Y1018" s="113"/>
      <c r="Z1018" s="119"/>
      <c r="AA1018" s="119"/>
      <c r="AB1018" s="113"/>
      <c r="AC1018" s="385">
        <v>0</v>
      </c>
      <c r="AD1018" s="386">
        <v>0</v>
      </c>
      <c r="AE1018" s="214">
        <v>0</v>
      </c>
      <c r="AF1018" s="388"/>
      <c r="AG1018" s="388"/>
      <c r="AH1018" s="124">
        <v>0</v>
      </c>
      <c r="AI1018" s="386">
        <v>0</v>
      </c>
      <c r="AJ1018" s="390">
        <v>0</v>
      </c>
      <c r="AK1018" s="374"/>
      <c r="AL1018" s="113"/>
      <c r="AM1018" s="386">
        <v>0</v>
      </c>
      <c r="AN1018" s="396">
        <v>0</v>
      </c>
      <c r="AO1018" s="374">
        <v>0</v>
      </c>
      <c r="AP1018" s="376"/>
      <c r="AQ1018" s="119"/>
      <c r="AR1018" s="117">
        <v>0</v>
      </c>
      <c r="AS1018" s="123">
        <v>0</v>
      </c>
      <c r="AT1018" s="119"/>
      <c r="AU1018" s="374"/>
      <c r="AV1018" s="119"/>
      <c r="AW1018" s="374"/>
      <c r="AX1018" s="392"/>
      <c r="AY1018" s="119"/>
      <c r="AZ1018" s="113"/>
      <c r="BA1018" s="113"/>
      <c r="BB1018" s="377">
        <v>0</v>
      </c>
      <c r="BC1018" s="377">
        <v>0</v>
      </c>
      <c r="BD1018" s="377">
        <v>0</v>
      </c>
      <c r="BE1018" s="393"/>
      <c r="BF1018" s="109"/>
      <c r="BG1018" s="109"/>
      <c r="BH1018" s="388"/>
      <c r="BI1018" s="117"/>
      <c r="BJ1018" s="393"/>
      <c r="BK1018" s="393"/>
      <c r="BL1018" s="117"/>
      <c r="BM1018" s="374">
        <v>0</v>
      </c>
      <c r="BN1018" s="119"/>
      <c r="BO1018" s="119"/>
    </row>
    <row r="1019" spans="1:67" ht="24" customHeight="1" x14ac:dyDescent="0.3">
      <c r="A1019" s="380" t="s">
        <v>5050</v>
      </c>
      <c r="B1019" s="381" t="s">
        <v>6313</v>
      </c>
      <c r="C1019" s="382" t="s">
        <v>113</v>
      </c>
      <c r="D1019" s="367">
        <f t="shared" si="41"/>
        <v>9</v>
      </c>
      <c r="E1019" s="368">
        <f t="shared" si="42"/>
        <v>0</v>
      </c>
      <c r="F1019" s="368">
        <f t="shared" si="43"/>
        <v>0</v>
      </c>
      <c r="G1019" s="368">
        <f t="shared" si="44"/>
        <v>0</v>
      </c>
      <c r="H1019" s="368">
        <f t="shared" si="45"/>
        <v>0</v>
      </c>
      <c r="I1019" s="368">
        <f t="shared" si="46"/>
        <v>0</v>
      </c>
      <c r="J1019" s="368">
        <f t="shared" si="47"/>
        <v>0</v>
      </c>
      <c r="K1019" s="368">
        <f t="shared" si="48"/>
        <v>0</v>
      </c>
      <c r="L1019" s="368">
        <f t="shared" si="49"/>
        <v>0</v>
      </c>
      <c r="M1019" s="369">
        <f t="shared" si="50"/>
        <v>0</v>
      </c>
      <c r="N1019" s="370">
        <f t="shared" si="51"/>
        <v>9</v>
      </c>
      <c r="O1019" s="371"/>
      <c r="P1019" s="372">
        <f t="shared" si="52"/>
        <v>9</v>
      </c>
      <c r="Q1019" s="373">
        <f t="shared" si="53"/>
        <v>659</v>
      </c>
      <c r="R1019" s="383">
        <v>0</v>
      </c>
      <c r="S1019" s="119"/>
      <c r="T1019" s="119"/>
      <c r="U1019" s="113"/>
      <c r="V1019" s="113"/>
      <c r="W1019" s="117">
        <v>0</v>
      </c>
      <c r="X1019" s="123"/>
      <c r="Y1019" s="113"/>
      <c r="Z1019" s="119"/>
      <c r="AA1019" s="119"/>
      <c r="AB1019" s="113"/>
      <c r="AC1019" s="385">
        <v>0</v>
      </c>
      <c r="AD1019" s="117">
        <v>0</v>
      </c>
      <c r="AE1019" s="109">
        <v>0</v>
      </c>
      <c r="AF1019" s="388"/>
      <c r="AG1019" s="388"/>
      <c r="AH1019" s="124">
        <v>0</v>
      </c>
      <c r="AI1019" s="117">
        <v>0</v>
      </c>
      <c r="AJ1019" s="375">
        <v>0</v>
      </c>
      <c r="AK1019" s="374"/>
      <c r="AL1019" s="113"/>
      <c r="AM1019" s="117">
        <v>0</v>
      </c>
      <c r="AN1019" s="396">
        <v>0</v>
      </c>
      <c r="AO1019" s="374">
        <v>0</v>
      </c>
      <c r="AP1019" s="376"/>
      <c r="AQ1019" s="119"/>
      <c r="AR1019" s="117">
        <v>0</v>
      </c>
      <c r="AS1019" s="123">
        <v>0</v>
      </c>
      <c r="AT1019" s="119"/>
      <c r="AU1019" s="374"/>
      <c r="AV1019" s="119"/>
      <c r="AW1019" s="374"/>
      <c r="AX1019" s="392"/>
      <c r="AY1019" s="119">
        <v>9</v>
      </c>
      <c r="AZ1019" s="113"/>
      <c r="BA1019" s="113"/>
      <c r="BB1019" s="377">
        <v>0</v>
      </c>
      <c r="BC1019" s="377">
        <v>0</v>
      </c>
      <c r="BD1019" s="377">
        <v>0</v>
      </c>
      <c r="BE1019" s="393"/>
      <c r="BF1019" s="109"/>
      <c r="BG1019" s="109"/>
      <c r="BH1019" s="388"/>
      <c r="BI1019" s="117"/>
      <c r="BJ1019" s="393"/>
      <c r="BK1019" s="393"/>
      <c r="BL1019" s="117"/>
      <c r="BM1019" s="374">
        <v>0</v>
      </c>
      <c r="BN1019" s="119"/>
      <c r="BO1019" s="119"/>
    </row>
    <row r="1020" spans="1:67" ht="24" customHeight="1" x14ac:dyDescent="0.3">
      <c r="A1020" s="380" t="s">
        <v>1619</v>
      </c>
      <c r="B1020" s="381" t="s">
        <v>1620</v>
      </c>
      <c r="C1020" s="382" t="s">
        <v>156</v>
      </c>
      <c r="D1020" s="367">
        <f t="shared" si="41"/>
        <v>0</v>
      </c>
      <c r="E1020" s="368">
        <f t="shared" si="42"/>
        <v>0</v>
      </c>
      <c r="F1020" s="368">
        <f t="shared" si="43"/>
        <v>0</v>
      </c>
      <c r="G1020" s="368">
        <f t="shared" si="44"/>
        <v>0</v>
      </c>
      <c r="H1020" s="368">
        <f t="shared" si="45"/>
        <v>0</v>
      </c>
      <c r="I1020" s="368">
        <f t="shared" si="46"/>
        <v>0</v>
      </c>
      <c r="J1020" s="368">
        <f t="shared" si="47"/>
        <v>0</v>
      </c>
      <c r="K1020" s="368">
        <f t="shared" si="48"/>
        <v>0</v>
      </c>
      <c r="L1020" s="368">
        <f t="shared" si="49"/>
        <v>0</v>
      </c>
      <c r="M1020" s="369">
        <f t="shared" si="50"/>
        <v>0</v>
      </c>
      <c r="N1020" s="370">
        <f t="shared" si="51"/>
        <v>0</v>
      </c>
      <c r="O1020" s="371"/>
      <c r="P1020" s="372">
        <f t="shared" si="52"/>
        <v>0</v>
      </c>
      <c r="Q1020" s="373" t="str">
        <f t="shared" si="53"/>
        <v/>
      </c>
      <c r="R1020" s="374">
        <v>0</v>
      </c>
      <c r="S1020" s="119"/>
      <c r="T1020" s="119"/>
      <c r="U1020" s="113"/>
      <c r="V1020" s="113"/>
      <c r="W1020" s="386">
        <v>0</v>
      </c>
      <c r="X1020" s="123"/>
      <c r="Y1020" s="113"/>
      <c r="Z1020" s="119"/>
      <c r="AA1020" s="119"/>
      <c r="AB1020" s="113"/>
      <c r="AC1020" s="385">
        <v>0</v>
      </c>
      <c r="AD1020" s="386">
        <v>0</v>
      </c>
      <c r="AE1020" s="214">
        <v>0</v>
      </c>
      <c r="AF1020" s="388"/>
      <c r="AG1020" s="388"/>
      <c r="AH1020" s="389">
        <v>0</v>
      </c>
      <c r="AI1020" s="386">
        <v>0</v>
      </c>
      <c r="AJ1020" s="390">
        <v>0</v>
      </c>
      <c r="AK1020" s="374"/>
      <c r="AL1020" s="113"/>
      <c r="AM1020" s="386">
        <v>0</v>
      </c>
      <c r="AN1020" s="396">
        <v>0</v>
      </c>
      <c r="AO1020" s="374">
        <v>0</v>
      </c>
      <c r="AP1020" s="376"/>
      <c r="AQ1020" s="119"/>
      <c r="AR1020" s="117">
        <v>0</v>
      </c>
      <c r="AS1020" s="123">
        <v>0</v>
      </c>
      <c r="AT1020" s="119"/>
      <c r="AU1020" s="374"/>
      <c r="AV1020" s="119"/>
      <c r="AW1020" s="374"/>
      <c r="AX1020" s="126"/>
      <c r="AY1020" s="119"/>
      <c r="AZ1020" s="113"/>
      <c r="BA1020" s="113"/>
      <c r="BB1020" s="377">
        <v>0</v>
      </c>
      <c r="BC1020" s="377">
        <v>0</v>
      </c>
      <c r="BD1020" s="377">
        <v>0</v>
      </c>
      <c r="BE1020" s="393"/>
      <c r="BF1020" s="109"/>
      <c r="BG1020" s="109"/>
      <c r="BH1020" s="388"/>
      <c r="BI1020" s="117"/>
      <c r="BJ1020" s="393"/>
      <c r="BK1020" s="393"/>
      <c r="BL1020" s="117"/>
      <c r="BM1020" s="383">
        <v>0</v>
      </c>
      <c r="BN1020" s="119"/>
      <c r="BO1020" s="119"/>
    </row>
    <row r="1021" spans="1:67" ht="24" customHeight="1" x14ac:dyDescent="0.3">
      <c r="A1021" s="379" t="s">
        <v>1625</v>
      </c>
      <c r="B1021" s="365" t="s">
        <v>1626</v>
      </c>
      <c r="C1021" s="366" t="s">
        <v>113</v>
      </c>
      <c r="D1021" s="367">
        <f t="shared" si="41"/>
        <v>16</v>
      </c>
      <c r="E1021" s="368">
        <f t="shared" si="42"/>
        <v>10</v>
      </c>
      <c r="F1021" s="368">
        <f t="shared" si="43"/>
        <v>0</v>
      </c>
      <c r="G1021" s="368">
        <f t="shared" si="44"/>
        <v>0</v>
      </c>
      <c r="H1021" s="368">
        <f t="shared" si="45"/>
        <v>0</v>
      </c>
      <c r="I1021" s="368">
        <f t="shared" si="46"/>
        <v>0</v>
      </c>
      <c r="J1021" s="368">
        <f t="shared" si="47"/>
        <v>0</v>
      </c>
      <c r="K1021" s="368">
        <f t="shared" si="48"/>
        <v>0</v>
      </c>
      <c r="L1021" s="368">
        <f t="shared" si="49"/>
        <v>0</v>
      </c>
      <c r="M1021" s="369">
        <f t="shared" si="50"/>
        <v>0</v>
      </c>
      <c r="N1021" s="370">
        <f t="shared" si="51"/>
        <v>26</v>
      </c>
      <c r="O1021" s="371"/>
      <c r="P1021" s="372">
        <f t="shared" si="52"/>
        <v>26</v>
      </c>
      <c r="Q1021" s="373">
        <f t="shared" si="53"/>
        <v>346</v>
      </c>
      <c r="R1021" s="374">
        <v>0</v>
      </c>
      <c r="S1021" s="384"/>
      <c r="T1021" s="384"/>
      <c r="U1021" s="385"/>
      <c r="V1021" s="385"/>
      <c r="W1021" s="117">
        <v>0</v>
      </c>
      <c r="X1021" s="123"/>
      <c r="Y1021" s="385"/>
      <c r="Z1021" s="384">
        <v>10</v>
      </c>
      <c r="AA1021" s="384"/>
      <c r="AB1021" s="385"/>
      <c r="AC1021" s="113">
        <v>0</v>
      </c>
      <c r="AD1021" s="117">
        <v>0</v>
      </c>
      <c r="AE1021" s="109">
        <v>0</v>
      </c>
      <c r="AF1021" s="116"/>
      <c r="AG1021" s="116"/>
      <c r="AH1021" s="389">
        <v>0</v>
      </c>
      <c r="AI1021" s="117">
        <v>0</v>
      </c>
      <c r="AJ1021" s="375">
        <v>0</v>
      </c>
      <c r="AK1021" s="374"/>
      <c r="AL1021" s="385"/>
      <c r="AM1021" s="117">
        <v>0</v>
      </c>
      <c r="AN1021" s="375">
        <v>0</v>
      </c>
      <c r="AO1021" s="374">
        <v>0</v>
      </c>
      <c r="AP1021" s="376"/>
      <c r="AQ1021" s="384"/>
      <c r="AR1021" s="386">
        <v>0</v>
      </c>
      <c r="AS1021" s="123">
        <v>0</v>
      </c>
      <c r="AT1021" s="384"/>
      <c r="AU1021" s="374"/>
      <c r="AV1021" s="384"/>
      <c r="AW1021" s="374"/>
      <c r="AX1021" s="126">
        <v>16</v>
      </c>
      <c r="AY1021" s="384"/>
      <c r="AZ1021" s="385"/>
      <c r="BA1021" s="385"/>
      <c r="BB1021" s="394">
        <v>0</v>
      </c>
      <c r="BC1021" s="394">
        <v>0</v>
      </c>
      <c r="BD1021" s="394">
        <v>0</v>
      </c>
      <c r="BE1021" s="378"/>
      <c r="BF1021" s="214"/>
      <c r="BG1021" s="214"/>
      <c r="BH1021" s="116"/>
      <c r="BI1021" s="386"/>
      <c r="BJ1021" s="378"/>
      <c r="BK1021" s="378"/>
      <c r="BL1021" s="386"/>
      <c r="BM1021" s="383">
        <v>0</v>
      </c>
      <c r="BN1021" s="384"/>
      <c r="BO1021" s="384"/>
    </row>
    <row r="1022" spans="1:67" ht="24" customHeight="1" x14ac:dyDescent="0.3">
      <c r="A1022" s="364" t="s">
        <v>5054</v>
      </c>
      <c r="B1022" s="365" t="s">
        <v>4248</v>
      </c>
      <c r="C1022" s="366" t="s">
        <v>139</v>
      </c>
      <c r="D1022" s="367">
        <f t="shared" si="41"/>
        <v>0</v>
      </c>
      <c r="E1022" s="368">
        <f t="shared" si="42"/>
        <v>0</v>
      </c>
      <c r="F1022" s="368">
        <f t="shared" si="43"/>
        <v>0</v>
      </c>
      <c r="G1022" s="368">
        <f t="shared" si="44"/>
        <v>0</v>
      </c>
      <c r="H1022" s="368">
        <f t="shared" si="45"/>
        <v>0</v>
      </c>
      <c r="I1022" s="368">
        <f t="shared" si="46"/>
        <v>0</v>
      </c>
      <c r="J1022" s="368">
        <f t="shared" si="47"/>
        <v>0</v>
      </c>
      <c r="K1022" s="368">
        <f t="shared" si="48"/>
        <v>0</v>
      </c>
      <c r="L1022" s="368">
        <f t="shared" si="49"/>
        <v>0</v>
      </c>
      <c r="M1022" s="369">
        <f t="shared" si="50"/>
        <v>0</v>
      </c>
      <c r="N1022" s="370">
        <f t="shared" si="51"/>
        <v>0</v>
      </c>
      <c r="O1022" s="371">
        <f>Nemzetközi!E116</f>
        <v>970</v>
      </c>
      <c r="P1022" s="372">
        <f t="shared" si="52"/>
        <v>97000</v>
      </c>
      <c r="Q1022" s="373">
        <f t="shared" si="53"/>
        <v>1</v>
      </c>
      <c r="R1022" s="374">
        <v>0</v>
      </c>
      <c r="S1022" s="119"/>
      <c r="T1022" s="119"/>
      <c r="U1022" s="113"/>
      <c r="V1022" s="113"/>
      <c r="W1022" s="117">
        <v>0</v>
      </c>
      <c r="X1022" s="387"/>
      <c r="Y1022" s="113"/>
      <c r="Z1022" s="119"/>
      <c r="AA1022" s="119"/>
      <c r="AB1022" s="113"/>
      <c r="AC1022" s="385">
        <v>0</v>
      </c>
      <c r="AD1022" s="117">
        <v>0</v>
      </c>
      <c r="AE1022" s="109">
        <v>0</v>
      </c>
      <c r="AF1022" s="116"/>
      <c r="AG1022" s="116"/>
      <c r="AH1022" s="124">
        <v>0</v>
      </c>
      <c r="AI1022" s="117">
        <v>0</v>
      </c>
      <c r="AJ1022" s="375">
        <v>0</v>
      </c>
      <c r="AK1022" s="383"/>
      <c r="AL1022" s="113"/>
      <c r="AM1022" s="117">
        <v>0</v>
      </c>
      <c r="AN1022" s="375">
        <v>0</v>
      </c>
      <c r="AO1022" s="374">
        <v>0</v>
      </c>
      <c r="AP1022" s="391"/>
      <c r="AQ1022" s="119"/>
      <c r="AR1022" s="117">
        <v>0</v>
      </c>
      <c r="AS1022" s="387">
        <v>0</v>
      </c>
      <c r="AT1022" s="119"/>
      <c r="AU1022" s="374"/>
      <c r="AV1022" s="119"/>
      <c r="AW1022" s="374"/>
      <c r="AX1022" s="392"/>
      <c r="AY1022" s="119"/>
      <c r="AZ1022" s="113"/>
      <c r="BA1022" s="113"/>
      <c r="BB1022" s="394">
        <v>0</v>
      </c>
      <c r="BC1022" s="394">
        <v>0</v>
      </c>
      <c r="BD1022" s="394">
        <v>0</v>
      </c>
      <c r="BE1022" s="378"/>
      <c r="BF1022" s="214"/>
      <c r="BG1022" s="214"/>
      <c r="BH1022" s="116"/>
      <c r="BI1022" s="117"/>
      <c r="BJ1022" s="378"/>
      <c r="BK1022" s="378"/>
      <c r="BL1022" s="117"/>
      <c r="BM1022" s="374">
        <v>0</v>
      </c>
      <c r="BN1022" s="119"/>
      <c r="BO1022" s="119"/>
    </row>
    <row r="1023" spans="1:67" ht="24" customHeight="1" x14ac:dyDescent="0.3">
      <c r="A1023" s="364" t="s">
        <v>5057</v>
      </c>
      <c r="B1023" s="365" t="s">
        <v>5058</v>
      </c>
      <c r="C1023" s="366" t="s">
        <v>2791</v>
      </c>
      <c r="D1023" s="367">
        <f t="shared" ref="D1023:D1277" si="54">MAX(R1023:BL1023)</f>
        <v>0</v>
      </c>
      <c r="E1023" s="368">
        <f t="shared" ref="E1023:E1277" si="55">LARGE(R1023:BL1023,2)</f>
        <v>0</v>
      </c>
      <c r="F1023" s="368">
        <f t="shared" ref="F1023:F1277" si="56">LARGE(R1023:BL1023,3)</f>
        <v>0</v>
      </c>
      <c r="G1023" s="368">
        <f t="shared" ref="G1023:G1277" si="57">LARGE(R1023:BL1023,4)</f>
        <v>0</v>
      </c>
      <c r="H1023" s="368">
        <f t="shared" ref="H1023:H1277" si="58">LARGE(R1023:BL1023,5)</f>
        <v>0</v>
      </c>
      <c r="I1023" s="368">
        <f t="shared" ref="I1023:I1277" si="59">LARGE(R1023:BL1023,6)</f>
        <v>0</v>
      </c>
      <c r="J1023" s="368">
        <f t="shared" ref="J1023:J1277" si="60">LARGE(R1023:BL1023,7)</f>
        <v>0</v>
      </c>
      <c r="K1023" s="368">
        <f t="shared" ref="K1023:K1277" si="61">LARGE(R1023:BL1023,8)</f>
        <v>0</v>
      </c>
      <c r="L1023" s="368">
        <f t="shared" ref="L1023:L1277" si="62">LARGE(R1023:BL1023,9)</f>
        <v>0</v>
      </c>
      <c r="M1023" s="369">
        <f t="shared" ref="M1023:M1277" si="63">LARGE(R1023:BL1023,10)</f>
        <v>0</v>
      </c>
      <c r="N1023" s="370">
        <f t="shared" ref="N1023:N1277" si="64">SUM(D1023:M1023)</f>
        <v>0</v>
      </c>
      <c r="O1023" s="371"/>
      <c r="P1023" s="372">
        <f t="shared" si="52"/>
        <v>0</v>
      </c>
      <c r="Q1023" s="373" t="str">
        <f t="shared" si="53"/>
        <v/>
      </c>
      <c r="R1023" s="374">
        <v>0</v>
      </c>
      <c r="S1023" s="119"/>
      <c r="T1023" s="119"/>
      <c r="U1023" s="113"/>
      <c r="V1023" s="113"/>
      <c r="W1023" s="117">
        <v>0</v>
      </c>
      <c r="X1023" s="387"/>
      <c r="Y1023" s="113"/>
      <c r="Z1023" s="119"/>
      <c r="AA1023" s="119"/>
      <c r="AB1023" s="113"/>
      <c r="AC1023" s="385">
        <v>0</v>
      </c>
      <c r="AD1023" s="117">
        <v>0</v>
      </c>
      <c r="AE1023" s="109">
        <v>0</v>
      </c>
      <c r="AF1023" s="116"/>
      <c r="AG1023" s="116"/>
      <c r="AH1023" s="124">
        <v>0</v>
      </c>
      <c r="AI1023" s="117">
        <v>0</v>
      </c>
      <c r="AJ1023" s="375">
        <v>0</v>
      </c>
      <c r="AK1023" s="383"/>
      <c r="AL1023" s="113"/>
      <c r="AM1023" s="117">
        <v>0</v>
      </c>
      <c r="AN1023" s="375">
        <v>0</v>
      </c>
      <c r="AO1023" s="374">
        <v>0</v>
      </c>
      <c r="AP1023" s="391"/>
      <c r="AQ1023" s="119"/>
      <c r="AR1023" s="117">
        <v>0</v>
      </c>
      <c r="AS1023" s="387">
        <v>0</v>
      </c>
      <c r="AT1023" s="119"/>
      <c r="AU1023" s="374"/>
      <c r="AV1023" s="119"/>
      <c r="AW1023" s="374"/>
      <c r="AX1023" s="126"/>
      <c r="AY1023" s="119"/>
      <c r="AZ1023" s="113"/>
      <c r="BA1023" s="113"/>
      <c r="BB1023" s="377">
        <v>0</v>
      </c>
      <c r="BC1023" s="377">
        <v>0</v>
      </c>
      <c r="BD1023" s="377">
        <v>0</v>
      </c>
      <c r="BE1023" s="378"/>
      <c r="BF1023" s="109"/>
      <c r="BG1023" s="109"/>
      <c r="BH1023" s="116"/>
      <c r="BI1023" s="117"/>
      <c r="BJ1023" s="378"/>
      <c r="BK1023" s="378"/>
      <c r="BL1023" s="117"/>
      <c r="BM1023" s="383">
        <v>0</v>
      </c>
      <c r="BN1023" s="119"/>
      <c r="BO1023" s="119"/>
    </row>
    <row r="1024" spans="1:67" ht="24" customHeight="1" x14ac:dyDescent="0.3">
      <c r="A1024" s="364">
        <v>900513</v>
      </c>
      <c r="B1024" s="365" t="s">
        <v>5060</v>
      </c>
      <c r="C1024" s="366" t="s">
        <v>2784</v>
      </c>
      <c r="D1024" s="367">
        <f t="shared" si="54"/>
        <v>0</v>
      </c>
      <c r="E1024" s="368">
        <f t="shared" si="55"/>
        <v>0</v>
      </c>
      <c r="F1024" s="368">
        <f t="shared" si="56"/>
        <v>0</v>
      </c>
      <c r="G1024" s="368">
        <f t="shared" si="57"/>
        <v>0</v>
      </c>
      <c r="H1024" s="368">
        <f t="shared" si="58"/>
        <v>0</v>
      </c>
      <c r="I1024" s="368">
        <f t="shared" si="59"/>
        <v>0</v>
      </c>
      <c r="J1024" s="368">
        <f t="shared" si="60"/>
        <v>0</v>
      </c>
      <c r="K1024" s="368">
        <f t="shared" si="61"/>
        <v>0</v>
      </c>
      <c r="L1024" s="368">
        <f t="shared" si="62"/>
        <v>0</v>
      </c>
      <c r="M1024" s="369">
        <f t="shared" si="63"/>
        <v>0</v>
      </c>
      <c r="N1024" s="370">
        <f t="shared" si="64"/>
        <v>0</v>
      </c>
      <c r="O1024" s="371"/>
      <c r="P1024" s="372">
        <f t="shared" si="52"/>
        <v>0</v>
      </c>
      <c r="Q1024" s="373" t="str">
        <f t="shared" si="53"/>
        <v/>
      </c>
      <c r="R1024" s="383">
        <v>0</v>
      </c>
      <c r="S1024" s="119"/>
      <c r="T1024" s="119"/>
      <c r="U1024" s="113"/>
      <c r="V1024" s="113"/>
      <c r="W1024" s="117">
        <v>0</v>
      </c>
      <c r="X1024" s="123"/>
      <c r="Y1024" s="113"/>
      <c r="Z1024" s="119"/>
      <c r="AA1024" s="119"/>
      <c r="AB1024" s="113"/>
      <c r="AC1024" s="113">
        <v>0</v>
      </c>
      <c r="AD1024" s="117">
        <v>0</v>
      </c>
      <c r="AE1024" s="109">
        <v>0</v>
      </c>
      <c r="AF1024" s="116"/>
      <c r="AG1024" s="116"/>
      <c r="AH1024" s="124">
        <v>0</v>
      </c>
      <c r="AI1024" s="117">
        <v>0</v>
      </c>
      <c r="AJ1024" s="375">
        <v>0</v>
      </c>
      <c r="AK1024" s="374"/>
      <c r="AL1024" s="113"/>
      <c r="AM1024" s="117">
        <v>0</v>
      </c>
      <c r="AN1024" s="396">
        <v>0</v>
      </c>
      <c r="AO1024" s="383">
        <v>0</v>
      </c>
      <c r="AP1024" s="376"/>
      <c r="AQ1024" s="119"/>
      <c r="AR1024" s="117">
        <v>0</v>
      </c>
      <c r="AS1024" s="123">
        <v>0</v>
      </c>
      <c r="AT1024" s="119"/>
      <c r="AU1024" s="383"/>
      <c r="AV1024" s="119"/>
      <c r="AW1024" s="383"/>
      <c r="AX1024" s="126"/>
      <c r="AY1024" s="119"/>
      <c r="AZ1024" s="113"/>
      <c r="BA1024" s="113"/>
      <c r="BB1024" s="377">
        <v>0</v>
      </c>
      <c r="BC1024" s="377">
        <v>0</v>
      </c>
      <c r="BD1024" s="377">
        <v>0</v>
      </c>
      <c r="BE1024" s="378"/>
      <c r="BF1024" s="109"/>
      <c r="BG1024" s="109"/>
      <c r="BH1024" s="116"/>
      <c r="BI1024" s="117"/>
      <c r="BJ1024" s="378"/>
      <c r="BK1024" s="378"/>
      <c r="BL1024" s="117"/>
      <c r="BM1024" s="383">
        <v>0</v>
      </c>
      <c r="BN1024" s="119"/>
      <c r="BO1024" s="119"/>
    </row>
    <row r="1025" spans="1:67" ht="24" customHeight="1" x14ac:dyDescent="0.3">
      <c r="A1025" s="364">
        <v>570321</v>
      </c>
      <c r="B1025" s="365" t="s">
        <v>5062</v>
      </c>
      <c r="C1025" s="366" t="s">
        <v>2784</v>
      </c>
      <c r="D1025" s="367">
        <f t="shared" si="54"/>
        <v>0</v>
      </c>
      <c r="E1025" s="368">
        <f t="shared" si="55"/>
        <v>0</v>
      </c>
      <c r="F1025" s="368">
        <f t="shared" si="56"/>
        <v>0</v>
      </c>
      <c r="G1025" s="368">
        <f t="shared" si="57"/>
        <v>0</v>
      </c>
      <c r="H1025" s="368">
        <f t="shared" si="58"/>
        <v>0</v>
      </c>
      <c r="I1025" s="368">
        <f t="shared" si="59"/>
        <v>0</v>
      </c>
      <c r="J1025" s="368">
        <f t="shared" si="60"/>
        <v>0</v>
      </c>
      <c r="K1025" s="368">
        <f t="shared" si="61"/>
        <v>0</v>
      </c>
      <c r="L1025" s="368">
        <f t="shared" si="62"/>
        <v>0</v>
      </c>
      <c r="M1025" s="369">
        <f t="shared" si="63"/>
        <v>0</v>
      </c>
      <c r="N1025" s="370">
        <f t="shared" si="64"/>
        <v>0</v>
      </c>
      <c r="O1025" s="371"/>
      <c r="P1025" s="372">
        <f t="shared" si="52"/>
        <v>0</v>
      </c>
      <c r="Q1025" s="373" t="str">
        <f t="shared" si="53"/>
        <v/>
      </c>
      <c r="R1025" s="383">
        <v>0</v>
      </c>
      <c r="S1025" s="119"/>
      <c r="T1025" s="119"/>
      <c r="U1025" s="113"/>
      <c r="V1025" s="113"/>
      <c r="W1025" s="117">
        <v>0</v>
      </c>
      <c r="X1025" s="123"/>
      <c r="Y1025" s="113"/>
      <c r="Z1025" s="119"/>
      <c r="AA1025" s="119"/>
      <c r="AB1025" s="113"/>
      <c r="AC1025" s="113">
        <v>0</v>
      </c>
      <c r="AD1025" s="117">
        <v>0</v>
      </c>
      <c r="AE1025" s="109">
        <v>0</v>
      </c>
      <c r="AF1025" s="116"/>
      <c r="AG1025" s="116"/>
      <c r="AH1025" s="124">
        <v>0</v>
      </c>
      <c r="AI1025" s="117">
        <v>0</v>
      </c>
      <c r="AJ1025" s="375">
        <v>0</v>
      </c>
      <c r="AK1025" s="374"/>
      <c r="AL1025" s="113"/>
      <c r="AM1025" s="117">
        <v>0</v>
      </c>
      <c r="AN1025" s="375">
        <v>0</v>
      </c>
      <c r="AO1025" s="383">
        <v>0</v>
      </c>
      <c r="AP1025" s="376"/>
      <c r="AQ1025" s="119"/>
      <c r="AR1025" s="386">
        <v>0</v>
      </c>
      <c r="AS1025" s="123">
        <v>0</v>
      </c>
      <c r="AT1025" s="119"/>
      <c r="AU1025" s="383"/>
      <c r="AV1025" s="119"/>
      <c r="AW1025" s="383"/>
      <c r="AX1025" s="126"/>
      <c r="AY1025" s="119"/>
      <c r="AZ1025" s="113"/>
      <c r="BA1025" s="113"/>
      <c r="BB1025" s="377">
        <v>0</v>
      </c>
      <c r="BC1025" s="377">
        <v>0</v>
      </c>
      <c r="BD1025" s="377">
        <v>0</v>
      </c>
      <c r="BE1025" s="378"/>
      <c r="BF1025" s="109"/>
      <c r="BG1025" s="109"/>
      <c r="BH1025" s="116"/>
      <c r="BI1025" s="386"/>
      <c r="BJ1025" s="378"/>
      <c r="BK1025" s="378"/>
      <c r="BL1025" s="386"/>
      <c r="BM1025" s="374">
        <v>0</v>
      </c>
      <c r="BN1025" s="119"/>
      <c r="BO1025" s="119"/>
    </row>
    <row r="1026" spans="1:67" ht="24" customHeight="1" x14ac:dyDescent="0.3">
      <c r="A1026" s="380" t="s">
        <v>5063</v>
      </c>
      <c r="B1026" s="381" t="s">
        <v>5064</v>
      </c>
      <c r="C1026" s="382" t="s">
        <v>1841</v>
      </c>
      <c r="D1026" s="367">
        <f t="shared" si="54"/>
        <v>0</v>
      </c>
      <c r="E1026" s="368">
        <f t="shared" si="55"/>
        <v>0</v>
      </c>
      <c r="F1026" s="368">
        <f t="shared" si="56"/>
        <v>0</v>
      </c>
      <c r="G1026" s="368">
        <f t="shared" si="57"/>
        <v>0</v>
      </c>
      <c r="H1026" s="368">
        <f t="shared" si="58"/>
        <v>0</v>
      </c>
      <c r="I1026" s="368">
        <f t="shared" si="59"/>
        <v>0</v>
      </c>
      <c r="J1026" s="368">
        <f t="shared" si="60"/>
        <v>0</v>
      </c>
      <c r="K1026" s="368">
        <f t="shared" si="61"/>
        <v>0</v>
      </c>
      <c r="L1026" s="368">
        <f t="shared" si="62"/>
        <v>0</v>
      </c>
      <c r="M1026" s="369">
        <f t="shared" si="63"/>
        <v>0</v>
      </c>
      <c r="N1026" s="370">
        <f t="shared" si="64"/>
        <v>0</v>
      </c>
      <c r="O1026" s="371"/>
      <c r="P1026" s="372">
        <f t="shared" si="52"/>
        <v>0</v>
      </c>
      <c r="Q1026" s="373" t="str">
        <f t="shared" si="53"/>
        <v/>
      </c>
      <c r="R1026" s="374">
        <v>0</v>
      </c>
      <c r="S1026" s="384"/>
      <c r="T1026" s="384"/>
      <c r="U1026" s="385"/>
      <c r="V1026" s="385"/>
      <c r="W1026" s="117">
        <v>0</v>
      </c>
      <c r="X1026" s="387"/>
      <c r="Y1026" s="385"/>
      <c r="Z1026" s="384"/>
      <c r="AA1026" s="384"/>
      <c r="AB1026" s="385"/>
      <c r="AC1026" s="113">
        <v>0</v>
      </c>
      <c r="AD1026" s="117">
        <v>0</v>
      </c>
      <c r="AE1026" s="109">
        <v>0</v>
      </c>
      <c r="AF1026" s="388"/>
      <c r="AG1026" s="388"/>
      <c r="AH1026" s="124">
        <v>0</v>
      </c>
      <c r="AI1026" s="117">
        <v>0</v>
      </c>
      <c r="AJ1026" s="375">
        <v>0</v>
      </c>
      <c r="AK1026" s="383"/>
      <c r="AL1026" s="385"/>
      <c r="AM1026" s="386">
        <v>0</v>
      </c>
      <c r="AN1026" s="396">
        <v>0</v>
      </c>
      <c r="AO1026" s="374">
        <v>0</v>
      </c>
      <c r="AP1026" s="391"/>
      <c r="AQ1026" s="384"/>
      <c r="AR1026" s="117">
        <v>0</v>
      </c>
      <c r="AS1026" s="387">
        <v>0</v>
      </c>
      <c r="AT1026" s="384"/>
      <c r="AU1026" s="374"/>
      <c r="AV1026" s="384"/>
      <c r="AW1026" s="374"/>
      <c r="AX1026" s="126"/>
      <c r="AY1026" s="384"/>
      <c r="AZ1026" s="385"/>
      <c r="BA1026" s="385"/>
      <c r="BB1026" s="377">
        <v>0</v>
      </c>
      <c r="BC1026" s="377">
        <v>0</v>
      </c>
      <c r="BD1026" s="377">
        <v>0</v>
      </c>
      <c r="BE1026" s="393"/>
      <c r="BF1026" s="109"/>
      <c r="BG1026" s="109"/>
      <c r="BH1026" s="388"/>
      <c r="BI1026" s="117"/>
      <c r="BJ1026" s="393"/>
      <c r="BK1026" s="393"/>
      <c r="BL1026" s="117"/>
      <c r="BM1026" s="383">
        <v>0</v>
      </c>
      <c r="BN1026" s="384"/>
      <c r="BO1026" s="384"/>
    </row>
    <row r="1027" spans="1:67" ht="24" customHeight="1" x14ac:dyDescent="0.3">
      <c r="A1027" s="379" t="s">
        <v>5065</v>
      </c>
      <c r="B1027" s="365" t="s">
        <v>5066</v>
      </c>
      <c r="C1027" s="366" t="s">
        <v>2464</v>
      </c>
      <c r="D1027" s="367">
        <f t="shared" si="54"/>
        <v>0</v>
      </c>
      <c r="E1027" s="368">
        <f t="shared" si="55"/>
        <v>0</v>
      </c>
      <c r="F1027" s="368">
        <f t="shared" si="56"/>
        <v>0</v>
      </c>
      <c r="G1027" s="368">
        <f t="shared" si="57"/>
        <v>0</v>
      </c>
      <c r="H1027" s="368">
        <f t="shared" si="58"/>
        <v>0</v>
      </c>
      <c r="I1027" s="368">
        <f t="shared" si="59"/>
        <v>0</v>
      </c>
      <c r="J1027" s="368">
        <f t="shared" si="60"/>
        <v>0</v>
      </c>
      <c r="K1027" s="368">
        <f t="shared" si="61"/>
        <v>0</v>
      </c>
      <c r="L1027" s="368">
        <f t="shared" si="62"/>
        <v>0</v>
      </c>
      <c r="M1027" s="369">
        <f t="shared" si="63"/>
        <v>0</v>
      </c>
      <c r="N1027" s="370">
        <f t="shared" si="64"/>
        <v>0</v>
      </c>
      <c r="O1027" s="371"/>
      <c r="P1027" s="372">
        <f t="shared" si="52"/>
        <v>0</v>
      </c>
      <c r="Q1027" s="373" t="str">
        <f t="shared" si="53"/>
        <v/>
      </c>
      <c r="R1027" s="374">
        <v>0</v>
      </c>
      <c r="S1027" s="119"/>
      <c r="T1027" s="119"/>
      <c r="U1027" s="113"/>
      <c r="V1027" s="113"/>
      <c r="W1027" s="117">
        <v>0</v>
      </c>
      <c r="X1027" s="387"/>
      <c r="Y1027" s="113"/>
      <c r="Z1027" s="119"/>
      <c r="AA1027" s="119"/>
      <c r="AB1027" s="113"/>
      <c r="AC1027" s="113">
        <v>0</v>
      </c>
      <c r="AD1027" s="117">
        <v>0</v>
      </c>
      <c r="AE1027" s="109">
        <v>0</v>
      </c>
      <c r="AF1027" s="116"/>
      <c r="AG1027" s="116"/>
      <c r="AH1027" s="389">
        <v>0</v>
      </c>
      <c r="AI1027" s="117">
        <v>0</v>
      </c>
      <c r="AJ1027" s="375">
        <v>0</v>
      </c>
      <c r="AK1027" s="383"/>
      <c r="AL1027" s="113"/>
      <c r="AM1027" s="386">
        <v>0</v>
      </c>
      <c r="AN1027" s="396">
        <v>0</v>
      </c>
      <c r="AO1027" s="383">
        <v>0</v>
      </c>
      <c r="AP1027" s="391"/>
      <c r="AQ1027" s="119"/>
      <c r="AR1027" s="117">
        <v>0</v>
      </c>
      <c r="AS1027" s="387">
        <v>0</v>
      </c>
      <c r="AT1027" s="119"/>
      <c r="AU1027" s="383"/>
      <c r="AV1027" s="119"/>
      <c r="AW1027" s="383"/>
      <c r="AX1027" s="126"/>
      <c r="AY1027" s="119"/>
      <c r="AZ1027" s="113"/>
      <c r="BA1027" s="113"/>
      <c r="BB1027" s="377">
        <v>0</v>
      </c>
      <c r="BC1027" s="377">
        <v>0</v>
      </c>
      <c r="BD1027" s="377">
        <v>0</v>
      </c>
      <c r="BE1027" s="378"/>
      <c r="BF1027" s="109"/>
      <c r="BG1027" s="109"/>
      <c r="BH1027" s="116"/>
      <c r="BI1027" s="117"/>
      <c r="BJ1027" s="378"/>
      <c r="BK1027" s="378"/>
      <c r="BL1027" s="117"/>
      <c r="BM1027" s="374">
        <v>0</v>
      </c>
      <c r="BN1027" s="119"/>
      <c r="BO1027" s="119"/>
    </row>
    <row r="1028" spans="1:67" ht="24" customHeight="1" x14ac:dyDescent="0.3">
      <c r="A1028" s="380" t="s">
        <v>1557</v>
      </c>
      <c r="B1028" s="381" t="s">
        <v>1558</v>
      </c>
      <c r="C1028" s="382" t="s">
        <v>280</v>
      </c>
      <c r="D1028" s="367">
        <f t="shared" si="54"/>
        <v>9</v>
      </c>
      <c r="E1028" s="368">
        <f t="shared" si="55"/>
        <v>0</v>
      </c>
      <c r="F1028" s="368">
        <f t="shared" si="56"/>
        <v>0</v>
      </c>
      <c r="G1028" s="368">
        <f t="shared" si="57"/>
        <v>0</v>
      </c>
      <c r="H1028" s="368">
        <f t="shared" si="58"/>
        <v>0</v>
      </c>
      <c r="I1028" s="368">
        <f t="shared" si="59"/>
        <v>0</v>
      </c>
      <c r="J1028" s="368">
        <f t="shared" si="60"/>
        <v>0</v>
      </c>
      <c r="K1028" s="368">
        <f t="shared" si="61"/>
        <v>0</v>
      </c>
      <c r="L1028" s="368">
        <f t="shared" si="62"/>
        <v>0</v>
      </c>
      <c r="M1028" s="369">
        <f t="shared" si="63"/>
        <v>0</v>
      </c>
      <c r="N1028" s="370">
        <f t="shared" si="64"/>
        <v>9</v>
      </c>
      <c r="O1028" s="371"/>
      <c r="P1028" s="372">
        <f t="shared" si="52"/>
        <v>9</v>
      </c>
      <c r="Q1028" s="373">
        <f t="shared" si="53"/>
        <v>659</v>
      </c>
      <c r="R1028" s="383">
        <v>0</v>
      </c>
      <c r="S1028" s="119"/>
      <c r="T1028" s="119"/>
      <c r="U1028" s="113"/>
      <c r="V1028" s="113"/>
      <c r="W1028" s="117">
        <v>0</v>
      </c>
      <c r="X1028" s="123"/>
      <c r="Y1028" s="113"/>
      <c r="Z1028" s="119"/>
      <c r="AA1028" s="119"/>
      <c r="AB1028" s="113"/>
      <c r="AC1028" s="113">
        <v>0</v>
      </c>
      <c r="AD1028" s="117">
        <v>0</v>
      </c>
      <c r="AE1028" s="109">
        <v>0</v>
      </c>
      <c r="AF1028" s="388"/>
      <c r="AG1028" s="388"/>
      <c r="AH1028" s="124">
        <v>0</v>
      </c>
      <c r="AI1028" s="117">
        <v>0</v>
      </c>
      <c r="AJ1028" s="375">
        <v>0</v>
      </c>
      <c r="AK1028" s="374"/>
      <c r="AL1028" s="113"/>
      <c r="AM1028" s="117">
        <v>0</v>
      </c>
      <c r="AN1028" s="375">
        <v>0</v>
      </c>
      <c r="AO1028" s="374">
        <v>0</v>
      </c>
      <c r="AP1028" s="376"/>
      <c r="AQ1028" s="119"/>
      <c r="AR1028" s="117">
        <v>0</v>
      </c>
      <c r="AS1028" s="123">
        <v>0</v>
      </c>
      <c r="AT1028" s="119"/>
      <c r="AU1028" s="374"/>
      <c r="AV1028" s="119"/>
      <c r="AW1028" s="374"/>
      <c r="AX1028" s="392"/>
      <c r="AY1028" s="119">
        <v>9</v>
      </c>
      <c r="AZ1028" s="113"/>
      <c r="BA1028" s="113"/>
      <c r="BB1028" s="394">
        <v>0</v>
      </c>
      <c r="BC1028" s="394">
        <v>0</v>
      </c>
      <c r="BD1028" s="394">
        <v>0</v>
      </c>
      <c r="BE1028" s="393"/>
      <c r="BF1028" s="109"/>
      <c r="BG1028" s="109"/>
      <c r="BH1028" s="388"/>
      <c r="BI1028" s="117"/>
      <c r="BJ1028" s="393"/>
      <c r="BK1028" s="393"/>
      <c r="BL1028" s="117"/>
      <c r="BM1028" s="383">
        <v>0</v>
      </c>
      <c r="BN1028" s="119"/>
      <c r="BO1028" s="119"/>
    </row>
    <row r="1029" spans="1:67" ht="24" customHeight="1" x14ac:dyDescent="0.3">
      <c r="A1029" s="379" t="s">
        <v>5067</v>
      </c>
      <c r="B1029" s="365" t="s">
        <v>5068</v>
      </c>
      <c r="C1029" s="366" t="s">
        <v>280</v>
      </c>
      <c r="D1029" s="367">
        <f t="shared" si="54"/>
        <v>0</v>
      </c>
      <c r="E1029" s="368">
        <f t="shared" si="55"/>
        <v>0</v>
      </c>
      <c r="F1029" s="368">
        <f t="shared" si="56"/>
        <v>0</v>
      </c>
      <c r="G1029" s="368">
        <f t="shared" si="57"/>
        <v>0</v>
      </c>
      <c r="H1029" s="368">
        <f t="shared" si="58"/>
        <v>0</v>
      </c>
      <c r="I1029" s="368">
        <f t="shared" si="59"/>
        <v>0</v>
      </c>
      <c r="J1029" s="368">
        <f t="shared" si="60"/>
        <v>0</v>
      </c>
      <c r="K1029" s="368">
        <f t="shared" si="61"/>
        <v>0</v>
      </c>
      <c r="L1029" s="368">
        <f t="shared" si="62"/>
        <v>0</v>
      </c>
      <c r="M1029" s="369">
        <f t="shared" si="63"/>
        <v>0</v>
      </c>
      <c r="N1029" s="370">
        <f t="shared" si="64"/>
        <v>0</v>
      </c>
      <c r="O1029" s="371"/>
      <c r="P1029" s="372">
        <f t="shared" si="52"/>
        <v>0</v>
      </c>
      <c r="Q1029" s="373" t="str">
        <f t="shared" si="53"/>
        <v/>
      </c>
      <c r="R1029" s="383">
        <v>0</v>
      </c>
      <c r="S1029" s="384"/>
      <c r="T1029" s="384"/>
      <c r="U1029" s="385"/>
      <c r="V1029" s="385"/>
      <c r="W1029" s="117">
        <v>0</v>
      </c>
      <c r="X1029" s="123"/>
      <c r="Y1029" s="385"/>
      <c r="Z1029" s="384"/>
      <c r="AA1029" s="384"/>
      <c r="AB1029" s="385"/>
      <c r="AC1029" s="113">
        <v>0</v>
      </c>
      <c r="AD1029" s="117">
        <v>0</v>
      </c>
      <c r="AE1029" s="109">
        <v>0</v>
      </c>
      <c r="AF1029" s="116"/>
      <c r="AG1029" s="116"/>
      <c r="AH1029" s="389">
        <v>0</v>
      </c>
      <c r="AI1029" s="117">
        <v>0</v>
      </c>
      <c r="AJ1029" s="375">
        <v>0</v>
      </c>
      <c r="AK1029" s="374"/>
      <c r="AL1029" s="385"/>
      <c r="AM1029" s="117">
        <v>0</v>
      </c>
      <c r="AN1029" s="375">
        <v>0</v>
      </c>
      <c r="AO1029" s="374">
        <v>0</v>
      </c>
      <c r="AP1029" s="376"/>
      <c r="AQ1029" s="384"/>
      <c r="AR1029" s="117">
        <v>0</v>
      </c>
      <c r="AS1029" s="123">
        <v>0</v>
      </c>
      <c r="AT1029" s="384"/>
      <c r="AU1029" s="374"/>
      <c r="AV1029" s="384"/>
      <c r="AW1029" s="374"/>
      <c r="AX1029" s="126"/>
      <c r="AY1029" s="384"/>
      <c r="AZ1029" s="385"/>
      <c r="BA1029" s="385"/>
      <c r="BB1029" s="394">
        <v>0</v>
      </c>
      <c r="BC1029" s="394">
        <v>0</v>
      </c>
      <c r="BD1029" s="394">
        <v>0</v>
      </c>
      <c r="BE1029" s="378"/>
      <c r="BF1029" s="109"/>
      <c r="BG1029" s="109"/>
      <c r="BH1029" s="116"/>
      <c r="BI1029" s="117"/>
      <c r="BJ1029" s="378"/>
      <c r="BK1029" s="378"/>
      <c r="BL1029" s="117"/>
      <c r="BM1029" s="374">
        <v>0</v>
      </c>
      <c r="BN1029" s="384"/>
      <c r="BO1029" s="384"/>
    </row>
    <row r="1030" spans="1:67" ht="24" customHeight="1" x14ac:dyDescent="0.3">
      <c r="A1030" s="380" t="s">
        <v>5069</v>
      </c>
      <c r="B1030" s="381" t="s">
        <v>5070</v>
      </c>
      <c r="C1030" s="382" t="s">
        <v>358</v>
      </c>
      <c r="D1030" s="367">
        <f t="shared" si="54"/>
        <v>0</v>
      </c>
      <c r="E1030" s="368">
        <f t="shared" si="55"/>
        <v>0</v>
      </c>
      <c r="F1030" s="368">
        <f t="shared" si="56"/>
        <v>0</v>
      </c>
      <c r="G1030" s="368">
        <f t="shared" si="57"/>
        <v>0</v>
      </c>
      <c r="H1030" s="368">
        <f t="shared" si="58"/>
        <v>0</v>
      </c>
      <c r="I1030" s="368">
        <f t="shared" si="59"/>
        <v>0</v>
      </c>
      <c r="J1030" s="368">
        <f t="shared" si="60"/>
        <v>0</v>
      </c>
      <c r="K1030" s="368">
        <f t="shared" si="61"/>
        <v>0</v>
      </c>
      <c r="L1030" s="368">
        <f t="shared" si="62"/>
        <v>0</v>
      </c>
      <c r="M1030" s="369">
        <f t="shared" si="63"/>
        <v>0</v>
      </c>
      <c r="N1030" s="370">
        <f t="shared" si="64"/>
        <v>0</v>
      </c>
      <c r="O1030" s="371"/>
      <c r="P1030" s="372">
        <f t="shared" si="52"/>
        <v>0</v>
      </c>
      <c r="Q1030" s="373" t="str">
        <f t="shared" si="53"/>
        <v/>
      </c>
      <c r="R1030" s="374">
        <v>0</v>
      </c>
      <c r="S1030" s="384"/>
      <c r="T1030" s="384"/>
      <c r="U1030" s="385"/>
      <c r="V1030" s="385"/>
      <c r="W1030" s="386">
        <v>0</v>
      </c>
      <c r="X1030" s="123"/>
      <c r="Y1030" s="385"/>
      <c r="Z1030" s="384"/>
      <c r="AA1030" s="384"/>
      <c r="AB1030" s="385"/>
      <c r="AC1030" s="113">
        <v>0</v>
      </c>
      <c r="AD1030" s="386">
        <v>0</v>
      </c>
      <c r="AE1030" s="109">
        <v>0</v>
      </c>
      <c r="AF1030" s="388"/>
      <c r="AG1030" s="388"/>
      <c r="AH1030" s="124">
        <v>0</v>
      </c>
      <c r="AI1030" s="386">
        <v>0</v>
      </c>
      <c r="AJ1030" s="396">
        <v>0</v>
      </c>
      <c r="AK1030" s="374"/>
      <c r="AL1030" s="385"/>
      <c r="AM1030" s="386">
        <v>0</v>
      </c>
      <c r="AN1030" s="396">
        <v>0</v>
      </c>
      <c r="AO1030" s="374">
        <v>0</v>
      </c>
      <c r="AP1030" s="376"/>
      <c r="AQ1030" s="384"/>
      <c r="AR1030" s="117">
        <v>0</v>
      </c>
      <c r="AS1030" s="123">
        <v>0</v>
      </c>
      <c r="AT1030" s="384"/>
      <c r="AU1030" s="374"/>
      <c r="AV1030" s="384"/>
      <c r="AW1030" s="374"/>
      <c r="AX1030" s="126"/>
      <c r="AY1030" s="384"/>
      <c r="AZ1030" s="385"/>
      <c r="BA1030" s="385"/>
      <c r="BB1030" s="377">
        <v>0</v>
      </c>
      <c r="BC1030" s="377">
        <v>0</v>
      </c>
      <c r="BD1030" s="377">
        <v>0</v>
      </c>
      <c r="BE1030" s="393"/>
      <c r="BF1030" s="214"/>
      <c r="BG1030" s="214"/>
      <c r="BH1030" s="388"/>
      <c r="BI1030" s="117"/>
      <c r="BJ1030" s="393"/>
      <c r="BK1030" s="393"/>
      <c r="BL1030" s="117"/>
      <c r="BM1030" s="374">
        <v>0</v>
      </c>
      <c r="BN1030" s="384"/>
      <c r="BO1030" s="384"/>
    </row>
    <row r="1031" spans="1:67" ht="24" customHeight="1" x14ac:dyDescent="0.3">
      <c r="A1031" s="379" t="s">
        <v>5071</v>
      </c>
      <c r="B1031" s="365" t="s">
        <v>5072</v>
      </c>
      <c r="C1031" s="366" t="s">
        <v>2534</v>
      </c>
      <c r="D1031" s="367">
        <f t="shared" si="54"/>
        <v>0</v>
      </c>
      <c r="E1031" s="368">
        <f t="shared" si="55"/>
        <v>0</v>
      </c>
      <c r="F1031" s="368">
        <f t="shared" si="56"/>
        <v>0</v>
      </c>
      <c r="G1031" s="368">
        <f t="shared" si="57"/>
        <v>0</v>
      </c>
      <c r="H1031" s="368">
        <f t="shared" si="58"/>
        <v>0</v>
      </c>
      <c r="I1031" s="368">
        <f t="shared" si="59"/>
        <v>0</v>
      </c>
      <c r="J1031" s="368">
        <f t="shared" si="60"/>
        <v>0</v>
      </c>
      <c r="K1031" s="368">
        <f t="shared" si="61"/>
        <v>0</v>
      </c>
      <c r="L1031" s="368">
        <f t="shared" si="62"/>
        <v>0</v>
      </c>
      <c r="M1031" s="369">
        <f t="shared" si="63"/>
        <v>0</v>
      </c>
      <c r="N1031" s="370">
        <f t="shared" si="64"/>
        <v>0</v>
      </c>
      <c r="O1031" s="371"/>
      <c r="P1031" s="372">
        <f t="shared" si="52"/>
        <v>0</v>
      </c>
      <c r="Q1031" s="373" t="str">
        <f t="shared" si="53"/>
        <v/>
      </c>
      <c r="R1031" s="374">
        <v>0</v>
      </c>
      <c r="S1031" s="119"/>
      <c r="T1031" s="119"/>
      <c r="U1031" s="113"/>
      <c r="V1031" s="113"/>
      <c r="W1031" s="386">
        <v>0</v>
      </c>
      <c r="X1031" s="123"/>
      <c r="Y1031" s="113"/>
      <c r="Z1031" s="119"/>
      <c r="AA1031" s="119"/>
      <c r="AB1031" s="113"/>
      <c r="AC1031" s="113">
        <v>0</v>
      </c>
      <c r="AD1031" s="117">
        <v>0</v>
      </c>
      <c r="AE1031" s="109">
        <v>0</v>
      </c>
      <c r="AF1031" s="116"/>
      <c r="AG1031" s="116"/>
      <c r="AH1031" s="124">
        <v>0</v>
      </c>
      <c r="AI1031" s="117">
        <v>0</v>
      </c>
      <c r="AJ1031" s="375">
        <v>0</v>
      </c>
      <c r="AK1031" s="374"/>
      <c r="AL1031" s="113"/>
      <c r="AM1031" s="386">
        <v>0</v>
      </c>
      <c r="AN1031" s="390">
        <v>0</v>
      </c>
      <c r="AO1031" s="374">
        <v>0</v>
      </c>
      <c r="AP1031" s="376"/>
      <c r="AQ1031" s="119"/>
      <c r="AR1031" s="117">
        <v>0</v>
      </c>
      <c r="AS1031" s="123">
        <v>0</v>
      </c>
      <c r="AT1031" s="119"/>
      <c r="AU1031" s="374"/>
      <c r="AV1031" s="119"/>
      <c r="AW1031" s="374"/>
      <c r="AX1031" s="126"/>
      <c r="AY1031" s="119"/>
      <c r="AZ1031" s="113"/>
      <c r="BA1031" s="113"/>
      <c r="BB1031" s="377">
        <v>0</v>
      </c>
      <c r="BC1031" s="377">
        <v>0</v>
      </c>
      <c r="BD1031" s="377">
        <v>0</v>
      </c>
      <c r="BE1031" s="378"/>
      <c r="BF1031" s="214"/>
      <c r="BG1031" s="214"/>
      <c r="BH1031" s="116"/>
      <c r="BI1031" s="117"/>
      <c r="BJ1031" s="378"/>
      <c r="BK1031" s="378"/>
      <c r="BL1031" s="117"/>
      <c r="BM1031" s="374">
        <v>0</v>
      </c>
      <c r="BN1031" s="119"/>
      <c r="BO1031" s="119"/>
    </row>
    <row r="1032" spans="1:67" ht="24" customHeight="1" x14ac:dyDescent="0.3">
      <c r="A1032" s="379" t="s">
        <v>5073</v>
      </c>
      <c r="B1032" s="365" t="s">
        <v>5074</v>
      </c>
      <c r="C1032" s="366" t="s">
        <v>437</v>
      </c>
      <c r="D1032" s="367">
        <f t="shared" si="54"/>
        <v>0</v>
      </c>
      <c r="E1032" s="368">
        <f t="shared" si="55"/>
        <v>0</v>
      </c>
      <c r="F1032" s="368">
        <f t="shared" si="56"/>
        <v>0</v>
      </c>
      <c r="G1032" s="368">
        <f t="shared" si="57"/>
        <v>0</v>
      </c>
      <c r="H1032" s="368">
        <f t="shared" si="58"/>
        <v>0</v>
      </c>
      <c r="I1032" s="368">
        <f t="shared" si="59"/>
        <v>0</v>
      </c>
      <c r="J1032" s="368">
        <f t="shared" si="60"/>
        <v>0</v>
      </c>
      <c r="K1032" s="368">
        <f t="shared" si="61"/>
        <v>0</v>
      </c>
      <c r="L1032" s="368">
        <f t="shared" si="62"/>
        <v>0</v>
      </c>
      <c r="M1032" s="369">
        <f t="shared" si="63"/>
        <v>0</v>
      </c>
      <c r="N1032" s="370">
        <f t="shared" si="64"/>
        <v>0</v>
      </c>
      <c r="O1032" s="371"/>
      <c r="P1032" s="372">
        <f t="shared" si="52"/>
        <v>0</v>
      </c>
      <c r="Q1032" s="373" t="str">
        <f t="shared" si="53"/>
        <v/>
      </c>
      <c r="R1032" s="374">
        <v>0</v>
      </c>
      <c r="S1032" s="119"/>
      <c r="T1032" s="119"/>
      <c r="U1032" s="113"/>
      <c r="V1032" s="113"/>
      <c r="W1032" s="117">
        <v>0</v>
      </c>
      <c r="X1032" s="123"/>
      <c r="Y1032" s="113"/>
      <c r="Z1032" s="119"/>
      <c r="AA1032" s="119"/>
      <c r="AB1032" s="113"/>
      <c r="AC1032" s="113">
        <v>0</v>
      </c>
      <c r="AD1032" s="386">
        <v>0</v>
      </c>
      <c r="AE1032" s="440">
        <v>0</v>
      </c>
      <c r="AF1032" s="116"/>
      <c r="AG1032" s="116"/>
      <c r="AH1032" s="389">
        <v>0</v>
      </c>
      <c r="AI1032" s="386">
        <v>0</v>
      </c>
      <c r="AJ1032" s="390">
        <v>0</v>
      </c>
      <c r="AK1032" s="374"/>
      <c r="AL1032" s="113"/>
      <c r="AM1032" s="117">
        <v>0</v>
      </c>
      <c r="AN1032" s="375">
        <v>0</v>
      </c>
      <c r="AO1032" s="374">
        <v>0</v>
      </c>
      <c r="AP1032" s="376"/>
      <c r="AQ1032" s="119"/>
      <c r="AR1032" s="117">
        <v>0</v>
      </c>
      <c r="AS1032" s="123">
        <v>0</v>
      </c>
      <c r="AT1032" s="119"/>
      <c r="AU1032" s="374"/>
      <c r="AV1032" s="119"/>
      <c r="AW1032" s="374"/>
      <c r="AX1032" s="392"/>
      <c r="AY1032" s="119"/>
      <c r="AZ1032" s="113"/>
      <c r="BA1032" s="113"/>
      <c r="BB1032" s="377">
        <v>0</v>
      </c>
      <c r="BC1032" s="377">
        <v>0</v>
      </c>
      <c r="BD1032" s="377">
        <v>0</v>
      </c>
      <c r="BE1032" s="378"/>
      <c r="BF1032" s="109"/>
      <c r="BG1032" s="109"/>
      <c r="BH1032" s="116"/>
      <c r="BI1032" s="117"/>
      <c r="BJ1032" s="378"/>
      <c r="BK1032" s="378"/>
      <c r="BL1032" s="117"/>
      <c r="BM1032" s="374">
        <v>0</v>
      </c>
      <c r="BN1032" s="119"/>
      <c r="BO1032" s="119"/>
    </row>
    <row r="1033" spans="1:67" ht="24" customHeight="1" x14ac:dyDescent="0.3">
      <c r="A1033" s="379" t="s">
        <v>5075</v>
      </c>
      <c r="B1033" s="365" t="s">
        <v>5076</v>
      </c>
      <c r="C1033" s="366" t="s">
        <v>119</v>
      </c>
      <c r="D1033" s="367">
        <f t="shared" si="54"/>
        <v>0</v>
      </c>
      <c r="E1033" s="368">
        <f t="shared" si="55"/>
        <v>0</v>
      </c>
      <c r="F1033" s="368">
        <f t="shared" si="56"/>
        <v>0</v>
      </c>
      <c r="G1033" s="368">
        <f t="shared" si="57"/>
        <v>0</v>
      </c>
      <c r="H1033" s="368">
        <f t="shared" si="58"/>
        <v>0</v>
      </c>
      <c r="I1033" s="368">
        <f t="shared" si="59"/>
        <v>0</v>
      </c>
      <c r="J1033" s="368">
        <f t="shared" si="60"/>
        <v>0</v>
      </c>
      <c r="K1033" s="368">
        <f t="shared" si="61"/>
        <v>0</v>
      </c>
      <c r="L1033" s="368">
        <f t="shared" si="62"/>
        <v>0</v>
      </c>
      <c r="M1033" s="369">
        <f t="shared" si="63"/>
        <v>0</v>
      </c>
      <c r="N1033" s="370">
        <f t="shared" si="64"/>
        <v>0</v>
      </c>
      <c r="O1033" s="371"/>
      <c r="P1033" s="372">
        <f t="shared" si="52"/>
        <v>0</v>
      </c>
      <c r="Q1033" s="373" t="str">
        <f t="shared" si="53"/>
        <v/>
      </c>
      <c r="R1033" s="374">
        <v>0</v>
      </c>
      <c r="S1033" s="384"/>
      <c r="T1033" s="384"/>
      <c r="U1033" s="385"/>
      <c r="V1033" s="385"/>
      <c r="W1033" s="386">
        <v>0</v>
      </c>
      <c r="X1033" s="387"/>
      <c r="Y1033" s="385"/>
      <c r="Z1033" s="384"/>
      <c r="AA1033" s="384"/>
      <c r="AB1033" s="385"/>
      <c r="AC1033" s="113">
        <v>0</v>
      </c>
      <c r="AD1033" s="117">
        <v>0</v>
      </c>
      <c r="AE1033" s="214">
        <v>0</v>
      </c>
      <c r="AF1033" s="116"/>
      <c r="AG1033" s="116"/>
      <c r="AH1033" s="389">
        <v>0</v>
      </c>
      <c r="AI1033" s="117">
        <v>0</v>
      </c>
      <c r="AJ1033" s="375">
        <v>0</v>
      </c>
      <c r="AK1033" s="383"/>
      <c r="AL1033" s="385"/>
      <c r="AM1033" s="386">
        <v>0</v>
      </c>
      <c r="AN1033" s="396">
        <v>0</v>
      </c>
      <c r="AO1033" s="383">
        <v>0</v>
      </c>
      <c r="AP1033" s="391"/>
      <c r="AQ1033" s="384"/>
      <c r="AR1033" s="386">
        <v>0</v>
      </c>
      <c r="AS1033" s="387">
        <v>0</v>
      </c>
      <c r="AT1033" s="384"/>
      <c r="AU1033" s="383"/>
      <c r="AV1033" s="384"/>
      <c r="AW1033" s="383"/>
      <c r="AX1033" s="126"/>
      <c r="AY1033" s="384"/>
      <c r="AZ1033" s="385"/>
      <c r="BA1033" s="385"/>
      <c r="BB1033" s="377">
        <v>0</v>
      </c>
      <c r="BC1033" s="377">
        <v>0</v>
      </c>
      <c r="BD1033" s="377">
        <v>0</v>
      </c>
      <c r="BE1033" s="378"/>
      <c r="BF1033" s="109"/>
      <c r="BG1033" s="109"/>
      <c r="BH1033" s="116"/>
      <c r="BI1033" s="386"/>
      <c r="BJ1033" s="378"/>
      <c r="BK1033" s="378"/>
      <c r="BL1033" s="386"/>
      <c r="BM1033" s="374">
        <v>0</v>
      </c>
      <c r="BN1033" s="384"/>
      <c r="BO1033" s="384"/>
    </row>
    <row r="1034" spans="1:67" ht="24" customHeight="1" x14ac:dyDescent="0.3">
      <c r="A1034" s="379" t="s">
        <v>5077</v>
      </c>
      <c r="B1034" s="365" t="s">
        <v>5078</v>
      </c>
      <c r="C1034" s="366" t="s">
        <v>4278</v>
      </c>
      <c r="D1034" s="367">
        <f t="shared" si="54"/>
        <v>0</v>
      </c>
      <c r="E1034" s="368">
        <f t="shared" si="55"/>
        <v>0</v>
      </c>
      <c r="F1034" s="368">
        <f t="shared" si="56"/>
        <v>0</v>
      </c>
      <c r="G1034" s="368">
        <f t="shared" si="57"/>
        <v>0</v>
      </c>
      <c r="H1034" s="368">
        <f t="shared" si="58"/>
        <v>0</v>
      </c>
      <c r="I1034" s="368">
        <f t="shared" si="59"/>
        <v>0</v>
      </c>
      <c r="J1034" s="368">
        <f t="shared" si="60"/>
        <v>0</v>
      </c>
      <c r="K1034" s="368">
        <f t="shared" si="61"/>
        <v>0</v>
      </c>
      <c r="L1034" s="368">
        <f t="shared" si="62"/>
        <v>0</v>
      </c>
      <c r="M1034" s="369">
        <f t="shared" si="63"/>
        <v>0</v>
      </c>
      <c r="N1034" s="370">
        <f t="shared" si="64"/>
        <v>0</v>
      </c>
      <c r="O1034" s="371"/>
      <c r="P1034" s="372">
        <f t="shared" si="52"/>
        <v>0</v>
      </c>
      <c r="Q1034" s="373" t="str">
        <f t="shared" si="53"/>
        <v/>
      </c>
      <c r="R1034" s="374">
        <v>0</v>
      </c>
      <c r="S1034" s="384"/>
      <c r="T1034" s="384"/>
      <c r="U1034" s="385"/>
      <c r="V1034" s="385"/>
      <c r="W1034" s="117">
        <v>0</v>
      </c>
      <c r="X1034" s="387"/>
      <c r="Y1034" s="385"/>
      <c r="Z1034" s="384"/>
      <c r="AA1034" s="384"/>
      <c r="AB1034" s="385"/>
      <c r="AC1034" s="385">
        <v>0</v>
      </c>
      <c r="AD1034" s="117">
        <v>0</v>
      </c>
      <c r="AE1034" s="444">
        <v>0</v>
      </c>
      <c r="AF1034" s="116"/>
      <c r="AG1034" s="116"/>
      <c r="AH1034" s="124">
        <v>0</v>
      </c>
      <c r="AI1034" s="117">
        <v>0</v>
      </c>
      <c r="AJ1034" s="375">
        <v>0</v>
      </c>
      <c r="AK1034" s="383"/>
      <c r="AL1034" s="385"/>
      <c r="AM1034" s="117">
        <v>0</v>
      </c>
      <c r="AN1034" s="375">
        <v>0</v>
      </c>
      <c r="AO1034" s="374">
        <v>0</v>
      </c>
      <c r="AP1034" s="391"/>
      <c r="AQ1034" s="384"/>
      <c r="AR1034" s="386">
        <v>0</v>
      </c>
      <c r="AS1034" s="387">
        <v>0</v>
      </c>
      <c r="AT1034" s="384"/>
      <c r="AU1034" s="374"/>
      <c r="AV1034" s="384"/>
      <c r="AW1034" s="374"/>
      <c r="AX1034" s="392"/>
      <c r="AY1034" s="384"/>
      <c r="AZ1034" s="385"/>
      <c r="BA1034" s="385"/>
      <c r="BB1034" s="377">
        <v>0</v>
      </c>
      <c r="BC1034" s="377">
        <v>0</v>
      </c>
      <c r="BD1034" s="377">
        <v>0</v>
      </c>
      <c r="BE1034" s="378"/>
      <c r="BF1034" s="109"/>
      <c r="BG1034" s="109"/>
      <c r="BH1034" s="116"/>
      <c r="BI1034" s="386"/>
      <c r="BJ1034" s="378"/>
      <c r="BK1034" s="378"/>
      <c r="BL1034" s="386"/>
      <c r="BM1034" s="383">
        <v>0</v>
      </c>
      <c r="BN1034" s="384"/>
      <c r="BO1034" s="384"/>
    </row>
    <row r="1035" spans="1:67" ht="24" customHeight="1" x14ac:dyDescent="0.3">
      <c r="A1035" s="379" t="s">
        <v>6364</v>
      </c>
      <c r="B1035" s="365" t="s">
        <v>6365</v>
      </c>
      <c r="C1035" s="366" t="s">
        <v>163</v>
      </c>
      <c r="D1035" s="367">
        <f t="shared" si="54"/>
        <v>0</v>
      </c>
      <c r="E1035" s="368">
        <f t="shared" si="55"/>
        <v>0</v>
      </c>
      <c r="F1035" s="368">
        <f t="shared" si="56"/>
        <v>0</v>
      </c>
      <c r="G1035" s="368">
        <f t="shared" si="57"/>
        <v>0</v>
      </c>
      <c r="H1035" s="368">
        <f t="shared" si="58"/>
        <v>0</v>
      </c>
      <c r="I1035" s="368">
        <f t="shared" si="59"/>
        <v>0</v>
      </c>
      <c r="J1035" s="368">
        <f t="shared" si="60"/>
        <v>0</v>
      </c>
      <c r="K1035" s="368">
        <f t="shared" si="61"/>
        <v>0</v>
      </c>
      <c r="L1035" s="368">
        <f t="shared" si="62"/>
        <v>0</v>
      </c>
      <c r="M1035" s="369">
        <f t="shared" si="63"/>
        <v>0</v>
      </c>
      <c r="N1035" s="370">
        <f t="shared" si="64"/>
        <v>0</v>
      </c>
      <c r="O1035" s="371"/>
      <c r="P1035" s="372">
        <f t="shared" si="52"/>
        <v>0</v>
      </c>
      <c r="Q1035" s="373" t="str">
        <f t="shared" si="53"/>
        <v/>
      </c>
      <c r="R1035" s="374">
        <v>0</v>
      </c>
      <c r="S1035" s="119"/>
      <c r="T1035" s="119"/>
      <c r="U1035" s="113"/>
      <c r="V1035" s="113"/>
      <c r="W1035" s="117">
        <v>0</v>
      </c>
      <c r="X1035" s="123"/>
      <c r="Y1035" s="113"/>
      <c r="Z1035" s="119"/>
      <c r="AA1035" s="119"/>
      <c r="AB1035" s="113"/>
      <c r="AC1035" s="385">
        <v>0</v>
      </c>
      <c r="AD1035" s="386">
        <v>0</v>
      </c>
      <c r="AE1035" s="214">
        <v>0</v>
      </c>
      <c r="AF1035" s="116"/>
      <c r="AG1035" s="116"/>
      <c r="AH1035" s="389">
        <v>0</v>
      </c>
      <c r="AI1035" s="386">
        <v>0</v>
      </c>
      <c r="AJ1035" s="390">
        <v>0</v>
      </c>
      <c r="AK1035" s="374"/>
      <c r="AL1035" s="113"/>
      <c r="AM1035" s="117">
        <v>0</v>
      </c>
      <c r="AN1035" s="375">
        <v>0</v>
      </c>
      <c r="AO1035" s="383">
        <v>0</v>
      </c>
      <c r="AP1035" s="376"/>
      <c r="AQ1035" s="119"/>
      <c r="AR1035" s="117">
        <v>0</v>
      </c>
      <c r="AS1035" s="123">
        <v>0</v>
      </c>
      <c r="AT1035" s="119"/>
      <c r="AU1035" s="383"/>
      <c r="AV1035" s="119"/>
      <c r="AW1035" s="383"/>
      <c r="AX1035" s="392"/>
      <c r="AY1035" s="119"/>
      <c r="AZ1035" s="113"/>
      <c r="BA1035" s="113"/>
      <c r="BB1035" s="377">
        <v>0</v>
      </c>
      <c r="BC1035" s="377">
        <v>0</v>
      </c>
      <c r="BD1035" s="377">
        <v>0</v>
      </c>
      <c r="BE1035" s="378"/>
      <c r="BF1035" s="214"/>
      <c r="BG1035" s="214"/>
      <c r="BH1035" s="116"/>
      <c r="BI1035" s="117"/>
      <c r="BJ1035" s="378"/>
      <c r="BK1035" s="378"/>
      <c r="BL1035" s="117"/>
      <c r="BM1035" s="383">
        <v>0</v>
      </c>
      <c r="BN1035" s="119"/>
      <c r="BO1035" s="119"/>
    </row>
    <row r="1036" spans="1:67" ht="24" customHeight="1" x14ac:dyDescent="0.3">
      <c r="A1036" s="364" t="s">
        <v>5079</v>
      </c>
      <c r="B1036" s="365" t="s">
        <v>5080</v>
      </c>
      <c r="C1036" s="366" t="s">
        <v>163</v>
      </c>
      <c r="D1036" s="367">
        <f t="shared" si="54"/>
        <v>180</v>
      </c>
      <c r="E1036" s="368">
        <f t="shared" si="55"/>
        <v>150</v>
      </c>
      <c r="F1036" s="368">
        <f t="shared" si="56"/>
        <v>35</v>
      </c>
      <c r="G1036" s="368">
        <f t="shared" si="57"/>
        <v>0</v>
      </c>
      <c r="H1036" s="368">
        <f t="shared" si="58"/>
        <v>0</v>
      </c>
      <c r="I1036" s="368">
        <f t="shared" si="59"/>
        <v>0</v>
      </c>
      <c r="J1036" s="368">
        <f t="shared" si="60"/>
        <v>0</v>
      </c>
      <c r="K1036" s="368">
        <f t="shared" si="61"/>
        <v>0</v>
      </c>
      <c r="L1036" s="368">
        <f t="shared" si="62"/>
        <v>0</v>
      </c>
      <c r="M1036" s="369">
        <f t="shared" si="63"/>
        <v>0</v>
      </c>
      <c r="N1036" s="370">
        <f t="shared" si="64"/>
        <v>365</v>
      </c>
      <c r="O1036" s="371"/>
      <c r="P1036" s="372">
        <f t="shared" si="52"/>
        <v>365</v>
      </c>
      <c r="Q1036" s="373">
        <f t="shared" si="53"/>
        <v>55</v>
      </c>
      <c r="R1036" s="374">
        <v>0</v>
      </c>
      <c r="S1036" s="384"/>
      <c r="T1036" s="384"/>
      <c r="U1036" s="385"/>
      <c r="V1036" s="385"/>
      <c r="W1036" s="117">
        <v>0</v>
      </c>
      <c r="X1036" s="387"/>
      <c r="Y1036" s="385"/>
      <c r="Z1036" s="384"/>
      <c r="AA1036" s="384"/>
      <c r="AB1036" s="385"/>
      <c r="AC1036" s="113">
        <v>0</v>
      </c>
      <c r="AD1036" s="117">
        <v>0</v>
      </c>
      <c r="AE1036" s="109">
        <v>0</v>
      </c>
      <c r="AF1036" s="116"/>
      <c r="AG1036" s="116"/>
      <c r="AH1036" s="389">
        <v>150</v>
      </c>
      <c r="AI1036" s="117">
        <v>0</v>
      </c>
      <c r="AJ1036" s="375">
        <v>0</v>
      </c>
      <c r="AK1036" s="383"/>
      <c r="AL1036" s="385"/>
      <c r="AM1036" s="117">
        <v>0</v>
      </c>
      <c r="AN1036" s="375">
        <v>0</v>
      </c>
      <c r="AO1036" s="374">
        <v>0</v>
      </c>
      <c r="AP1036" s="391"/>
      <c r="AQ1036" s="384"/>
      <c r="AR1036" s="386">
        <v>0</v>
      </c>
      <c r="AS1036" s="387">
        <v>0</v>
      </c>
      <c r="AT1036" s="384"/>
      <c r="AU1036" s="374"/>
      <c r="AV1036" s="384"/>
      <c r="AW1036" s="374"/>
      <c r="AX1036" s="126"/>
      <c r="AY1036" s="384"/>
      <c r="AZ1036" s="385"/>
      <c r="BA1036" s="385"/>
      <c r="BB1036" s="394">
        <v>0</v>
      </c>
      <c r="BC1036" s="394">
        <v>0</v>
      </c>
      <c r="BD1036" s="394">
        <v>0</v>
      </c>
      <c r="BE1036" s="378"/>
      <c r="BF1036" s="214"/>
      <c r="BG1036" s="214"/>
      <c r="BH1036" s="116"/>
      <c r="BI1036" s="386"/>
      <c r="BJ1036" s="378">
        <v>35</v>
      </c>
      <c r="BK1036" s="378"/>
      <c r="BL1036" s="386">
        <v>180</v>
      </c>
      <c r="BM1036" s="374">
        <v>0</v>
      </c>
      <c r="BN1036" s="384"/>
      <c r="BO1036" s="384"/>
    </row>
    <row r="1037" spans="1:67" ht="24" customHeight="1" x14ac:dyDescent="0.3">
      <c r="A1037" s="364" t="s">
        <v>5081</v>
      </c>
      <c r="B1037" s="365" t="s">
        <v>5082</v>
      </c>
      <c r="C1037" s="366" t="s">
        <v>2534</v>
      </c>
      <c r="D1037" s="367">
        <f t="shared" si="54"/>
        <v>0</v>
      </c>
      <c r="E1037" s="368">
        <f t="shared" si="55"/>
        <v>0</v>
      </c>
      <c r="F1037" s="368">
        <f t="shared" si="56"/>
        <v>0</v>
      </c>
      <c r="G1037" s="368">
        <f t="shared" si="57"/>
        <v>0</v>
      </c>
      <c r="H1037" s="368">
        <f t="shared" si="58"/>
        <v>0</v>
      </c>
      <c r="I1037" s="368">
        <f t="shared" si="59"/>
        <v>0</v>
      </c>
      <c r="J1037" s="368">
        <f t="shared" si="60"/>
        <v>0</v>
      </c>
      <c r="K1037" s="368">
        <f t="shared" si="61"/>
        <v>0</v>
      </c>
      <c r="L1037" s="368">
        <f t="shared" si="62"/>
        <v>0</v>
      </c>
      <c r="M1037" s="369">
        <f t="shared" si="63"/>
        <v>0</v>
      </c>
      <c r="N1037" s="370">
        <f t="shared" si="64"/>
        <v>0</v>
      </c>
      <c r="O1037" s="371"/>
      <c r="P1037" s="372">
        <f t="shared" si="52"/>
        <v>0</v>
      </c>
      <c r="Q1037" s="373" t="str">
        <f t="shared" si="53"/>
        <v/>
      </c>
      <c r="R1037" s="374">
        <v>0</v>
      </c>
      <c r="S1037" s="119"/>
      <c r="T1037" s="119"/>
      <c r="U1037" s="113"/>
      <c r="V1037" s="113"/>
      <c r="W1037" s="117">
        <v>0</v>
      </c>
      <c r="X1037" s="387"/>
      <c r="Y1037" s="113"/>
      <c r="Z1037" s="119"/>
      <c r="AA1037" s="119"/>
      <c r="AB1037" s="113"/>
      <c r="AC1037" s="113">
        <v>0</v>
      </c>
      <c r="AD1037" s="117">
        <v>0</v>
      </c>
      <c r="AE1037" s="214">
        <v>0</v>
      </c>
      <c r="AF1037" s="116"/>
      <c r="AG1037" s="116"/>
      <c r="AH1037" s="389">
        <v>0</v>
      </c>
      <c r="AI1037" s="117">
        <v>0</v>
      </c>
      <c r="AJ1037" s="375">
        <v>0</v>
      </c>
      <c r="AK1037" s="383"/>
      <c r="AL1037" s="113"/>
      <c r="AM1037" s="117">
        <v>0</v>
      </c>
      <c r="AN1037" s="375">
        <v>0</v>
      </c>
      <c r="AO1037" s="374">
        <v>0</v>
      </c>
      <c r="AP1037" s="391"/>
      <c r="AQ1037" s="119"/>
      <c r="AR1037" s="117">
        <v>0</v>
      </c>
      <c r="AS1037" s="387">
        <v>0</v>
      </c>
      <c r="AT1037" s="119"/>
      <c r="AU1037" s="374"/>
      <c r="AV1037" s="119"/>
      <c r="AW1037" s="374"/>
      <c r="AX1037" s="126"/>
      <c r="AY1037" s="119"/>
      <c r="AZ1037" s="113"/>
      <c r="BA1037" s="113"/>
      <c r="BB1037" s="377">
        <v>0</v>
      </c>
      <c r="BC1037" s="377">
        <v>0</v>
      </c>
      <c r="BD1037" s="377">
        <v>0</v>
      </c>
      <c r="BE1037" s="378"/>
      <c r="BF1037" s="109"/>
      <c r="BG1037" s="109"/>
      <c r="BH1037" s="116"/>
      <c r="BI1037" s="117"/>
      <c r="BJ1037" s="378"/>
      <c r="BK1037" s="378"/>
      <c r="BL1037" s="117"/>
      <c r="BM1037" s="383">
        <v>0</v>
      </c>
      <c r="BN1037" s="119"/>
      <c r="BO1037" s="119"/>
    </row>
    <row r="1038" spans="1:67" ht="24" customHeight="1" x14ac:dyDescent="0.3">
      <c r="A1038" s="364">
        <v>940409</v>
      </c>
      <c r="B1038" s="365" t="s">
        <v>5084</v>
      </c>
      <c r="C1038" s="366" t="s">
        <v>358</v>
      </c>
      <c r="D1038" s="367">
        <f t="shared" si="54"/>
        <v>0</v>
      </c>
      <c r="E1038" s="368">
        <f t="shared" si="55"/>
        <v>0</v>
      </c>
      <c r="F1038" s="368">
        <f t="shared" si="56"/>
        <v>0</v>
      </c>
      <c r="G1038" s="368">
        <f t="shared" si="57"/>
        <v>0</v>
      </c>
      <c r="H1038" s="368">
        <f t="shared" si="58"/>
        <v>0</v>
      </c>
      <c r="I1038" s="368">
        <f t="shared" si="59"/>
        <v>0</v>
      </c>
      <c r="J1038" s="368">
        <f t="shared" si="60"/>
        <v>0</v>
      </c>
      <c r="K1038" s="368">
        <f t="shared" si="61"/>
        <v>0</v>
      </c>
      <c r="L1038" s="368">
        <f t="shared" si="62"/>
        <v>0</v>
      </c>
      <c r="M1038" s="369">
        <f t="shared" si="63"/>
        <v>0</v>
      </c>
      <c r="N1038" s="370">
        <f t="shared" si="64"/>
        <v>0</v>
      </c>
      <c r="O1038" s="371"/>
      <c r="P1038" s="372">
        <f t="shared" si="52"/>
        <v>0</v>
      </c>
      <c r="Q1038" s="373" t="str">
        <f t="shared" si="53"/>
        <v/>
      </c>
      <c r="R1038" s="383">
        <v>0</v>
      </c>
      <c r="S1038" s="119"/>
      <c r="T1038" s="119"/>
      <c r="U1038" s="113"/>
      <c r="V1038" s="113"/>
      <c r="W1038" s="117">
        <v>0</v>
      </c>
      <c r="X1038" s="123"/>
      <c r="Y1038" s="113"/>
      <c r="Z1038" s="119"/>
      <c r="AA1038" s="119"/>
      <c r="AB1038" s="113"/>
      <c r="AC1038" s="385">
        <v>0</v>
      </c>
      <c r="AD1038" s="117">
        <v>0</v>
      </c>
      <c r="AE1038" s="109">
        <v>0</v>
      </c>
      <c r="AF1038" s="116"/>
      <c r="AG1038" s="116"/>
      <c r="AH1038" s="124">
        <v>0</v>
      </c>
      <c r="AI1038" s="117">
        <v>0</v>
      </c>
      <c r="AJ1038" s="375">
        <v>0</v>
      </c>
      <c r="AK1038" s="374"/>
      <c r="AL1038" s="113"/>
      <c r="AM1038" s="117">
        <v>0</v>
      </c>
      <c r="AN1038" s="375">
        <v>0</v>
      </c>
      <c r="AO1038" s="374">
        <v>0</v>
      </c>
      <c r="AP1038" s="376"/>
      <c r="AQ1038" s="119"/>
      <c r="AR1038" s="117">
        <v>0</v>
      </c>
      <c r="AS1038" s="123">
        <v>0</v>
      </c>
      <c r="AT1038" s="119"/>
      <c r="AU1038" s="374"/>
      <c r="AV1038" s="119"/>
      <c r="AW1038" s="374"/>
      <c r="AX1038" s="126"/>
      <c r="AY1038" s="119"/>
      <c r="AZ1038" s="113"/>
      <c r="BA1038" s="113"/>
      <c r="BB1038" s="377">
        <v>0</v>
      </c>
      <c r="BC1038" s="377">
        <v>0</v>
      </c>
      <c r="BD1038" s="377">
        <v>0</v>
      </c>
      <c r="BE1038" s="378"/>
      <c r="BF1038" s="109"/>
      <c r="BG1038" s="109"/>
      <c r="BH1038" s="116"/>
      <c r="BI1038" s="117"/>
      <c r="BJ1038" s="378"/>
      <c r="BK1038" s="378"/>
      <c r="BL1038" s="117"/>
      <c r="BM1038" s="374">
        <v>0</v>
      </c>
      <c r="BN1038" s="119"/>
      <c r="BO1038" s="119"/>
    </row>
    <row r="1039" spans="1:67" ht="24" customHeight="1" x14ac:dyDescent="0.3">
      <c r="A1039" s="379" t="s">
        <v>5085</v>
      </c>
      <c r="B1039" s="365" t="s">
        <v>4249</v>
      </c>
      <c r="C1039" s="366" t="s">
        <v>119</v>
      </c>
      <c r="D1039" s="367">
        <f t="shared" si="54"/>
        <v>0</v>
      </c>
      <c r="E1039" s="368">
        <f t="shared" si="55"/>
        <v>0</v>
      </c>
      <c r="F1039" s="368">
        <f t="shared" si="56"/>
        <v>0</v>
      </c>
      <c r="G1039" s="368">
        <f t="shared" si="57"/>
        <v>0</v>
      </c>
      <c r="H1039" s="368">
        <f t="shared" si="58"/>
        <v>0</v>
      </c>
      <c r="I1039" s="368">
        <f t="shared" si="59"/>
        <v>0</v>
      </c>
      <c r="J1039" s="368">
        <f t="shared" si="60"/>
        <v>0</v>
      </c>
      <c r="K1039" s="368">
        <f t="shared" si="61"/>
        <v>0</v>
      </c>
      <c r="L1039" s="368">
        <f t="shared" si="62"/>
        <v>0</v>
      </c>
      <c r="M1039" s="369">
        <f t="shared" si="63"/>
        <v>0</v>
      </c>
      <c r="N1039" s="370">
        <f t="shared" si="64"/>
        <v>0</v>
      </c>
      <c r="O1039" s="371"/>
      <c r="P1039" s="372">
        <f t="shared" si="52"/>
        <v>0</v>
      </c>
      <c r="Q1039" s="373" t="str">
        <f t="shared" si="53"/>
        <v/>
      </c>
      <c r="R1039" s="374">
        <v>0</v>
      </c>
      <c r="S1039" s="119"/>
      <c r="T1039" s="119"/>
      <c r="U1039" s="113"/>
      <c r="V1039" s="113"/>
      <c r="W1039" s="386">
        <v>0</v>
      </c>
      <c r="X1039" s="387"/>
      <c r="Y1039" s="113"/>
      <c r="Z1039" s="119"/>
      <c r="AA1039" s="119"/>
      <c r="AB1039" s="113"/>
      <c r="AC1039" s="385">
        <v>0</v>
      </c>
      <c r="AD1039" s="117">
        <v>0</v>
      </c>
      <c r="AE1039" s="109">
        <v>0</v>
      </c>
      <c r="AF1039" s="116"/>
      <c r="AG1039" s="116"/>
      <c r="AH1039" s="389">
        <v>0</v>
      </c>
      <c r="AI1039" s="117">
        <v>0</v>
      </c>
      <c r="AJ1039" s="375">
        <v>0</v>
      </c>
      <c r="AK1039" s="383"/>
      <c r="AL1039" s="113"/>
      <c r="AM1039" s="117">
        <v>0</v>
      </c>
      <c r="AN1039" s="375">
        <v>0</v>
      </c>
      <c r="AO1039" s="374">
        <v>0</v>
      </c>
      <c r="AP1039" s="391"/>
      <c r="AQ1039" s="119"/>
      <c r="AR1039" s="117">
        <v>0</v>
      </c>
      <c r="AS1039" s="387">
        <v>0</v>
      </c>
      <c r="AT1039" s="119"/>
      <c r="AU1039" s="374"/>
      <c r="AV1039" s="119"/>
      <c r="AW1039" s="374"/>
      <c r="AX1039" s="392"/>
      <c r="AY1039" s="119"/>
      <c r="AZ1039" s="113"/>
      <c r="BA1039" s="113"/>
      <c r="BB1039" s="394">
        <v>0</v>
      </c>
      <c r="BC1039" s="394">
        <v>0</v>
      </c>
      <c r="BD1039" s="394">
        <v>0</v>
      </c>
      <c r="BE1039" s="378"/>
      <c r="BF1039" s="214"/>
      <c r="BG1039" s="214"/>
      <c r="BH1039" s="116"/>
      <c r="BI1039" s="117"/>
      <c r="BJ1039" s="378"/>
      <c r="BK1039" s="378"/>
      <c r="BL1039" s="117"/>
      <c r="BM1039" s="374">
        <v>0</v>
      </c>
      <c r="BN1039" s="119"/>
      <c r="BO1039" s="119"/>
    </row>
    <row r="1040" spans="1:67" ht="24" customHeight="1" x14ac:dyDescent="0.3">
      <c r="A1040" s="379" t="s">
        <v>1573</v>
      </c>
      <c r="B1040" s="365" t="s">
        <v>1574</v>
      </c>
      <c r="C1040" s="366" t="s">
        <v>1575</v>
      </c>
      <c r="D1040" s="367">
        <f t="shared" si="54"/>
        <v>17</v>
      </c>
      <c r="E1040" s="368">
        <f t="shared" si="55"/>
        <v>12</v>
      </c>
      <c r="F1040" s="368">
        <f t="shared" si="56"/>
        <v>0</v>
      </c>
      <c r="G1040" s="368">
        <f t="shared" si="57"/>
        <v>0</v>
      </c>
      <c r="H1040" s="368">
        <f t="shared" si="58"/>
        <v>0</v>
      </c>
      <c r="I1040" s="368">
        <f t="shared" si="59"/>
        <v>0</v>
      </c>
      <c r="J1040" s="368">
        <f t="shared" si="60"/>
        <v>0</v>
      </c>
      <c r="K1040" s="368">
        <f t="shared" si="61"/>
        <v>0</v>
      </c>
      <c r="L1040" s="368">
        <f t="shared" si="62"/>
        <v>0</v>
      </c>
      <c r="M1040" s="369">
        <f t="shared" si="63"/>
        <v>0</v>
      </c>
      <c r="N1040" s="370">
        <f t="shared" si="64"/>
        <v>29</v>
      </c>
      <c r="O1040" s="371"/>
      <c r="P1040" s="372">
        <f t="shared" si="52"/>
        <v>29</v>
      </c>
      <c r="Q1040" s="373">
        <f t="shared" si="53"/>
        <v>323</v>
      </c>
      <c r="R1040" s="383">
        <v>0</v>
      </c>
      <c r="S1040" s="384"/>
      <c r="T1040" s="384"/>
      <c r="U1040" s="385"/>
      <c r="V1040" s="385"/>
      <c r="W1040" s="386">
        <v>0</v>
      </c>
      <c r="X1040" s="387"/>
      <c r="Y1040" s="385"/>
      <c r="Z1040" s="384"/>
      <c r="AA1040" s="384"/>
      <c r="AB1040" s="385"/>
      <c r="AC1040" s="113">
        <v>12</v>
      </c>
      <c r="AD1040" s="117">
        <v>0</v>
      </c>
      <c r="AE1040" s="109">
        <v>0</v>
      </c>
      <c r="AF1040" s="116"/>
      <c r="AG1040" s="116"/>
      <c r="AH1040" s="124">
        <v>0</v>
      </c>
      <c r="AI1040" s="117">
        <v>0</v>
      </c>
      <c r="AJ1040" s="396">
        <v>0</v>
      </c>
      <c r="AK1040" s="383"/>
      <c r="AL1040" s="385"/>
      <c r="AM1040" s="117">
        <v>0</v>
      </c>
      <c r="AN1040" s="375">
        <v>0</v>
      </c>
      <c r="AO1040" s="383">
        <v>0</v>
      </c>
      <c r="AP1040" s="391"/>
      <c r="AQ1040" s="384"/>
      <c r="AR1040" s="117">
        <v>0</v>
      </c>
      <c r="AS1040" s="123">
        <v>0</v>
      </c>
      <c r="AT1040" s="384"/>
      <c r="AU1040" s="383"/>
      <c r="AV1040" s="384"/>
      <c r="AW1040" s="383"/>
      <c r="AX1040" s="392">
        <v>17</v>
      </c>
      <c r="AY1040" s="119"/>
      <c r="AZ1040" s="385"/>
      <c r="BA1040" s="385"/>
      <c r="BB1040" s="377">
        <v>0</v>
      </c>
      <c r="BC1040" s="377">
        <v>0</v>
      </c>
      <c r="BD1040" s="377">
        <v>0</v>
      </c>
      <c r="BE1040" s="378"/>
      <c r="BF1040" s="109"/>
      <c r="BG1040" s="109"/>
      <c r="BH1040" s="116"/>
      <c r="BI1040" s="117"/>
      <c r="BJ1040" s="378"/>
      <c r="BK1040" s="378"/>
      <c r="BL1040" s="117"/>
      <c r="BM1040" s="383">
        <v>0</v>
      </c>
      <c r="BN1040" s="384"/>
      <c r="BO1040" s="384"/>
    </row>
    <row r="1041" spans="1:67" ht="24" customHeight="1" x14ac:dyDescent="0.3">
      <c r="A1041" s="379" t="s">
        <v>5086</v>
      </c>
      <c r="B1041" s="365" t="s">
        <v>5087</v>
      </c>
      <c r="C1041" s="366" t="s">
        <v>269</v>
      </c>
      <c r="D1041" s="367">
        <f t="shared" si="54"/>
        <v>26</v>
      </c>
      <c r="E1041" s="368">
        <f t="shared" si="55"/>
        <v>25</v>
      </c>
      <c r="F1041" s="368">
        <f t="shared" si="56"/>
        <v>24</v>
      </c>
      <c r="G1041" s="368">
        <f t="shared" si="57"/>
        <v>20</v>
      </c>
      <c r="H1041" s="368">
        <f t="shared" si="58"/>
        <v>15</v>
      </c>
      <c r="I1041" s="368">
        <f t="shared" si="59"/>
        <v>10</v>
      </c>
      <c r="J1041" s="368">
        <f t="shared" si="60"/>
        <v>7</v>
      </c>
      <c r="K1041" s="368">
        <f t="shared" si="61"/>
        <v>5</v>
      </c>
      <c r="L1041" s="368">
        <f t="shared" si="62"/>
        <v>1</v>
      </c>
      <c r="M1041" s="369">
        <f t="shared" si="63"/>
        <v>1</v>
      </c>
      <c r="N1041" s="370">
        <f t="shared" si="64"/>
        <v>134</v>
      </c>
      <c r="O1041" s="371"/>
      <c r="P1041" s="372">
        <f t="shared" si="52"/>
        <v>134</v>
      </c>
      <c r="Q1041" s="373">
        <f t="shared" si="53"/>
        <v>107</v>
      </c>
      <c r="R1041" s="383">
        <v>0</v>
      </c>
      <c r="S1041" s="119"/>
      <c r="T1041" s="119"/>
      <c r="U1041" s="113"/>
      <c r="V1041" s="113"/>
      <c r="W1041" s="117">
        <v>0</v>
      </c>
      <c r="X1041" s="123"/>
      <c r="Y1041" s="113"/>
      <c r="Z1041" s="119">
        <v>25</v>
      </c>
      <c r="AA1041" s="119">
        <v>7</v>
      </c>
      <c r="AB1041" s="113"/>
      <c r="AC1041" s="113">
        <v>26</v>
      </c>
      <c r="AD1041" s="117">
        <v>5</v>
      </c>
      <c r="AE1041" s="109">
        <v>1</v>
      </c>
      <c r="AF1041" s="116"/>
      <c r="AG1041" s="116"/>
      <c r="AH1041" s="124">
        <v>0</v>
      </c>
      <c r="AI1041" s="117">
        <v>20</v>
      </c>
      <c r="AJ1041" s="375">
        <v>10</v>
      </c>
      <c r="AK1041" s="374"/>
      <c r="AL1041" s="113"/>
      <c r="AM1041" s="117">
        <v>0</v>
      </c>
      <c r="AN1041" s="375">
        <v>0</v>
      </c>
      <c r="AO1041" s="383">
        <v>15</v>
      </c>
      <c r="AP1041" s="376"/>
      <c r="AQ1041" s="119"/>
      <c r="AR1041" s="117">
        <v>0</v>
      </c>
      <c r="AS1041" s="387">
        <v>0</v>
      </c>
      <c r="AT1041" s="119"/>
      <c r="AU1041" s="383">
        <v>1</v>
      </c>
      <c r="AV1041" s="119"/>
      <c r="AW1041" s="383"/>
      <c r="AX1041" s="126">
        <v>24</v>
      </c>
      <c r="AY1041" s="119"/>
      <c r="AZ1041" s="113"/>
      <c r="BA1041" s="113"/>
      <c r="BB1041" s="377">
        <v>0</v>
      </c>
      <c r="BC1041" s="377">
        <v>0</v>
      </c>
      <c r="BD1041" s="377">
        <v>0</v>
      </c>
      <c r="BE1041" s="378"/>
      <c r="BF1041" s="109"/>
      <c r="BG1041" s="109"/>
      <c r="BH1041" s="116"/>
      <c r="BI1041" s="117"/>
      <c r="BJ1041" s="378"/>
      <c r="BK1041" s="378"/>
      <c r="BL1041" s="117"/>
      <c r="BM1041" s="374">
        <v>0</v>
      </c>
      <c r="BN1041" s="119">
        <v>10</v>
      </c>
      <c r="BO1041" s="119">
        <v>25</v>
      </c>
    </row>
    <row r="1042" spans="1:67" ht="24" customHeight="1" x14ac:dyDescent="0.3">
      <c r="A1042" s="380" t="s">
        <v>5088</v>
      </c>
      <c r="B1042" s="381" t="s">
        <v>5087</v>
      </c>
      <c r="C1042" s="382" t="s">
        <v>2341</v>
      </c>
      <c r="D1042" s="367">
        <f t="shared" si="54"/>
        <v>3</v>
      </c>
      <c r="E1042" s="368">
        <f t="shared" si="55"/>
        <v>0</v>
      </c>
      <c r="F1042" s="368">
        <f t="shared" si="56"/>
        <v>0</v>
      </c>
      <c r="G1042" s="368">
        <f t="shared" si="57"/>
        <v>0</v>
      </c>
      <c r="H1042" s="368">
        <f t="shared" si="58"/>
        <v>0</v>
      </c>
      <c r="I1042" s="368">
        <f t="shared" si="59"/>
        <v>0</v>
      </c>
      <c r="J1042" s="368">
        <f t="shared" si="60"/>
        <v>0</v>
      </c>
      <c r="K1042" s="368">
        <f t="shared" si="61"/>
        <v>0</v>
      </c>
      <c r="L1042" s="368">
        <f t="shared" si="62"/>
        <v>0</v>
      </c>
      <c r="M1042" s="369">
        <f t="shared" si="63"/>
        <v>0</v>
      </c>
      <c r="N1042" s="370">
        <f t="shared" si="64"/>
        <v>3</v>
      </c>
      <c r="O1042" s="371"/>
      <c r="P1042" s="372">
        <f t="shared" si="52"/>
        <v>3</v>
      </c>
      <c r="Q1042" s="373">
        <f t="shared" si="53"/>
        <v>853</v>
      </c>
      <c r="R1042" s="374">
        <v>0</v>
      </c>
      <c r="S1042" s="119"/>
      <c r="T1042" s="119"/>
      <c r="U1042" s="113"/>
      <c r="V1042" s="113"/>
      <c r="W1042" s="386">
        <v>0</v>
      </c>
      <c r="X1042" s="123"/>
      <c r="Y1042" s="113"/>
      <c r="Z1042" s="119"/>
      <c r="AA1042" s="119"/>
      <c r="AB1042" s="113"/>
      <c r="AC1042" s="385">
        <v>0</v>
      </c>
      <c r="AD1042" s="117">
        <v>0</v>
      </c>
      <c r="AE1042" s="109">
        <v>0</v>
      </c>
      <c r="AF1042" s="388"/>
      <c r="AG1042" s="388"/>
      <c r="AH1042" s="124">
        <v>0</v>
      </c>
      <c r="AI1042" s="117">
        <v>0</v>
      </c>
      <c r="AJ1042" s="375">
        <v>0</v>
      </c>
      <c r="AK1042" s="374"/>
      <c r="AL1042" s="113"/>
      <c r="AM1042" s="117">
        <v>0</v>
      </c>
      <c r="AN1042" s="375">
        <v>0</v>
      </c>
      <c r="AO1042" s="374">
        <v>0</v>
      </c>
      <c r="AP1042" s="376"/>
      <c r="AQ1042" s="119"/>
      <c r="AR1042" s="117">
        <v>0</v>
      </c>
      <c r="AS1042" s="123">
        <v>0</v>
      </c>
      <c r="AT1042" s="119"/>
      <c r="AU1042" s="374"/>
      <c r="AV1042" s="119"/>
      <c r="AW1042" s="374"/>
      <c r="AX1042" s="126"/>
      <c r="AY1042" s="119">
        <v>3</v>
      </c>
      <c r="AZ1042" s="113"/>
      <c r="BA1042" s="113"/>
      <c r="BB1042" s="394">
        <v>0</v>
      </c>
      <c r="BC1042" s="394">
        <v>0</v>
      </c>
      <c r="BD1042" s="394">
        <v>0</v>
      </c>
      <c r="BE1042" s="393"/>
      <c r="BF1042" s="109"/>
      <c r="BG1042" s="109"/>
      <c r="BH1042" s="388"/>
      <c r="BI1042" s="117"/>
      <c r="BJ1042" s="393"/>
      <c r="BK1042" s="393"/>
      <c r="BL1042" s="117"/>
      <c r="BM1042" s="374">
        <v>0</v>
      </c>
      <c r="BN1042" s="119"/>
      <c r="BO1042" s="119"/>
    </row>
    <row r="1043" spans="1:67" ht="24" customHeight="1" x14ac:dyDescent="0.3">
      <c r="A1043" s="379" t="s">
        <v>5091</v>
      </c>
      <c r="B1043" s="365" t="s">
        <v>5092</v>
      </c>
      <c r="C1043" s="366" t="s">
        <v>834</v>
      </c>
      <c r="D1043" s="367">
        <f t="shared" si="54"/>
        <v>6</v>
      </c>
      <c r="E1043" s="368">
        <f t="shared" si="55"/>
        <v>5</v>
      </c>
      <c r="F1043" s="368">
        <f t="shared" si="56"/>
        <v>0</v>
      </c>
      <c r="G1043" s="368">
        <f t="shared" si="57"/>
        <v>0</v>
      </c>
      <c r="H1043" s="368">
        <f t="shared" si="58"/>
        <v>0</v>
      </c>
      <c r="I1043" s="368">
        <f t="shared" si="59"/>
        <v>0</v>
      </c>
      <c r="J1043" s="368">
        <f t="shared" si="60"/>
        <v>0</v>
      </c>
      <c r="K1043" s="368">
        <f t="shared" si="61"/>
        <v>0</v>
      </c>
      <c r="L1043" s="368">
        <f t="shared" si="62"/>
        <v>0</v>
      </c>
      <c r="M1043" s="369">
        <f t="shared" si="63"/>
        <v>0</v>
      </c>
      <c r="N1043" s="370">
        <f t="shared" si="64"/>
        <v>11</v>
      </c>
      <c r="O1043" s="371"/>
      <c r="P1043" s="372">
        <f t="shared" si="52"/>
        <v>11</v>
      </c>
      <c r="Q1043" s="373">
        <f t="shared" si="53"/>
        <v>608</v>
      </c>
      <c r="R1043" s="374">
        <v>0</v>
      </c>
      <c r="S1043" s="119"/>
      <c r="T1043" s="119"/>
      <c r="U1043" s="113"/>
      <c r="V1043" s="113"/>
      <c r="W1043" s="386">
        <v>0</v>
      </c>
      <c r="X1043" s="387"/>
      <c r="Y1043" s="113"/>
      <c r="Z1043" s="119"/>
      <c r="AA1043" s="119"/>
      <c r="AB1043" s="113"/>
      <c r="AC1043" s="113">
        <v>6</v>
      </c>
      <c r="AD1043" s="117">
        <v>0</v>
      </c>
      <c r="AE1043" s="109">
        <v>0</v>
      </c>
      <c r="AF1043" s="116"/>
      <c r="AG1043" s="116"/>
      <c r="AH1043" s="124">
        <v>0</v>
      </c>
      <c r="AI1043" s="117">
        <v>0</v>
      </c>
      <c r="AJ1043" s="375">
        <v>0</v>
      </c>
      <c r="AK1043" s="383"/>
      <c r="AL1043" s="113"/>
      <c r="AM1043" s="386">
        <v>0</v>
      </c>
      <c r="AN1043" s="396">
        <v>0</v>
      </c>
      <c r="AO1043" s="374">
        <v>0</v>
      </c>
      <c r="AP1043" s="391"/>
      <c r="AQ1043" s="119"/>
      <c r="AR1043" s="117">
        <v>0</v>
      </c>
      <c r="AS1043" s="123">
        <v>0</v>
      </c>
      <c r="AT1043" s="119"/>
      <c r="AU1043" s="374"/>
      <c r="AV1043" s="119"/>
      <c r="AW1043" s="374"/>
      <c r="AX1043" s="126"/>
      <c r="AY1043" s="119">
        <v>5</v>
      </c>
      <c r="AZ1043" s="113"/>
      <c r="BA1043" s="113"/>
      <c r="BB1043" s="377">
        <v>0</v>
      </c>
      <c r="BC1043" s="377">
        <v>0</v>
      </c>
      <c r="BD1043" s="377">
        <v>0</v>
      </c>
      <c r="BE1043" s="378"/>
      <c r="BF1043" s="109"/>
      <c r="BG1043" s="109"/>
      <c r="BH1043" s="116"/>
      <c r="BI1043" s="117"/>
      <c r="BJ1043" s="378"/>
      <c r="BK1043" s="378"/>
      <c r="BL1043" s="117"/>
      <c r="BM1043" s="383">
        <v>0</v>
      </c>
      <c r="BN1043" s="119"/>
      <c r="BO1043" s="119"/>
    </row>
    <row r="1044" spans="1:67" ht="24" customHeight="1" x14ac:dyDescent="0.3">
      <c r="A1044" s="380" t="s">
        <v>6392</v>
      </c>
      <c r="B1044" s="381" t="s">
        <v>6393</v>
      </c>
      <c r="C1044" s="382" t="s">
        <v>6394</v>
      </c>
      <c r="D1044" s="367">
        <f t="shared" si="54"/>
        <v>0</v>
      </c>
      <c r="E1044" s="368">
        <f t="shared" si="55"/>
        <v>0</v>
      </c>
      <c r="F1044" s="368">
        <f t="shared" si="56"/>
        <v>0</v>
      </c>
      <c r="G1044" s="368">
        <f t="shared" si="57"/>
        <v>0</v>
      </c>
      <c r="H1044" s="368">
        <f t="shared" si="58"/>
        <v>0</v>
      </c>
      <c r="I1044" s="368">
        <f t="shared" si="59"/>
        <v>0</v>
      </c>
      <c r="J1044" s="368">
        <f t="shared" si="60"/>
        <v>0</v>
      </c>
      <c r="K1044" s="368">
        <f t="shared" si="61"/>
        <v>0</v>
      </c>
      <c r="L1044" s="368">
        <f t="shared" si="62"/>
        <v>0</v>
      </c>
      <c r="M1044" s="369">
        <f t="shared" si="63"/>
        <v>0</v>
      </c>
      <c r="N1044" s="370">
        <f t="shared" si="64"/>
        <v>0</v>
      </c>
      <c r="O1044" s="371"/>
      <c r="P1044" s="372">
        <f t="shared" si="52"/>
        <v>0</v>
      </c>
      <c r="Q1044" s="373" t="str">
        <f t="shared" si="53"/>
        <v/>
      </c>
      <c r="R1044" s="374">
        <v>0</v>
      </c>
      <c r="S1044" s="119"/>
      <c r="T1044" s="119"/>
      <c r="U1044" s="113"/>
      <c r="V1044" s="113"/>
      <c r="W1044" s="386">
        <v>0</v>
      </c>
      <c r="X1044" s="123"/>
      <c r="Y1044" s="113"/>
      <c r="Z1044" s="119"/>
      <c r="AA1044" s="119"/>
      <c r="AB1044" s="113"/>
      <c r="AC1044" s="385">
        <v>0</v>
      </c>
      <c r="AD1044" s="117">
        <v>0</v>
      </c>
      <c r="AE1044" s="109">
        <v>0</v>
      </c>
      <c r="AF1044" s="388"/>
      <c r="AG1044" s="388"/>
      <c r="AH1044" s="124">
        <v>0</v>
      </c>
      <c r="AI1044" s="117">
        <v>0</v>
      </c>
      <c r="AJ1044" s="375">
        <v>0</v>
      </c>
      <c r="AK1044" s="374"/>
      <c r="AL1044" s="113"/>
      <c r="AM1044" s="117">
        <v>0</v>
      </c>
      <c r="AN1044" s="375">
        <v>0</v>
      </c>
      <c r="AO1044" s="374">
        <v>0</v>
      </c>
      <c r="AP1044" s="376"/>
      <c r="AQ1044" s="119"/>
      <c r="AR1044" s="117">
        <v>0</v>
      </c>
      <c r="AS1044" s="123">
        <v>0</v>
      </c>
      <c r="AT1044" s="119"/>
      <c r="AU1044" s="374"/>
      <c r="AV1044" s="119"/>
      <c r="AW1044" s="374"/>
      <c r="AX1044" s="126"/>
      <c r="AY1044" s="119"/>
      <c r="AZ1044" s="113"/>
      <c r="BA1044" s="113"/>
      <c r="BB1044" s="377">
        <v>0</v>
      </c>
      <c r="BC1044" s="377">
        <v>0</v>
      </c>
      <c r="BD1044" s="377">
        <v>0</v>
      </c>
      <c r="BE1044" s="393"/>
      <c r="BF1044" s="109"/>
      <c r="BG1044" s="109"/>
      <c r="BH1044" s="388"/>
      <c r="BI1044" s="117"/>
      <c r="BJ1044" s="393"/>
      <c r="BK1044" s="393"/>
      <c r="BL1044" s="117"/>
      <c r="BM1044" s="374">
        <v>0</v>
      </c>
      <c r="BN1044" s="119"/>
      <c r="BO1044" s="119"/>
    </row>
    <row r="1045" spans="1:67" ht="24" customHeight="1" x14ac:dyDescent="0.3">
      <c r="A1045" s="379" t="s">
        <v>5093</v>
      </c>
      <c r="B1045" s="365" t="s">
        <v>5094</v>
      </c>
      <c r="C1045" s="366" t="s">
        <v>169</v>
      </c>
      <c r="D1045" s="367">
        <f t="shared" si="54"/>
        <v>0</v>
      </c>
      <c r="E1045" s="368">
        <f t="shared" si="55"/>
        <v>0</v>
      </c>
      <c r="F1045" s="368">
        <f t="shared" si="56"/>
        <v>0</v>
      </c>
      <c r="G1045" s="368">
        <f t="shared" si="57"/>
        <v>0</v>
      </c>
      <c r="H1045" s="368">
        <f t="shared" si="58"/>
        <v>0</v>
      </c>
      <c r="I1045" s="368">
        <f t="shared" si="59"/>
        <v>0</v>
      </c>
      <c r="J1045" s="368">
        <f t="shared" si="60"/>
        <v>0</v>
      </c>
      <c r="K1045" s="368">
        <f t="shared" si="61"/>
        <v>0</v>
      </c>
      <c r="L1045" s="368">
        <f t="shared" si="62"/>
        <v>0</v>
      </c>
      <c r="M1045" s="369">
        <f t="shared" si="63"/>
        <v>0</v>
      </c>
      <c r="N1045" s="370">
        <f t="shared" si="64"/>
        <v>0</v>
      </c>
      <c r="O1045" s="371"/>
      <c r="P1045" s="372">
        <f t="shared" si="52"/>
        <v>0</v>
      </c>
      <c r="Q1045" s="373" t="str">
        <f t="shared" si="53"/>
        <v/>
      </c>
      <c r="R1045" s="383">
        <v>0</v>
      </c>
      <c r="S1045" s="384"/>
      <c r="T1045" s="384"/>
      <c r="U1045" s="385"/>
      <c r="V1045" s="385"/>
      <c r="W1045" s="117">
        <v>0</v>
      </c>
      <c r="X1045" s="387"/>
      <c r="Y1045" s="385"/>
      <c r="Z1045" s="384"/>
      <c r="AA1045" s="384"/>
      <c r="AB1045" s="385"/>
      <c r="AC1045" s="113">
        <v>0</v>
      </c>
      <c r="AD1045" s="386">
        <v>0</v>
      </c>
      <c r="AE1045" s="109">
        <v>0</v>
      </c>
      <c r="AF1045" s="116"/>
      <c r="AG1045" s="116"/>
      <c r="AH1045" s="124">
        <v>0</v>
      </c>
      <c r="AI1045" s="386">
        <v>0</v>
      </c>
      <c r="AJ1045" s="396">
        <v>0</v>
      </c>
      <c r="AK1045" s="383"/>
      <c r="AL1045" s="385"/>
      <c r="AM1045" s="386">
        <v>0</v>
      </c>
      <c r="AN1045" s="396">
        <v>0</v>
      </c>
      <c r="AO1045" s="374">
        <v>0</v>
      </c>
      <c r="AP1045" s="391"/>
      <c r="AQ1045" s="384"/>
      <c r="AR1045" s="117">
        <v>0</v>
      </c>
      <c r="AS1045" s="123">
        <v>0</v>
      </c>
      <c r="AT1045" s="384"/>
      <c r="AU1045" s="374"/>
      <c r="AV1045" s="384"/>
      <c r="AW1045" s="374"/>
      <c r="AX1045" s="392"/>
      <c r="AY1045" s="119"/>
      <c r="AZ1045" s="385"/>
      <c r="BA1045" s="385"/>
      <c r="BB1045" s="377">
        <v>0</v>
      </c>
      <c r="BC1045" s="377">
        <v>0</v>
      </c>
      <c r="BD1045" s="377">
        <v>0</v>
      </c>
      <c r="BE1045" s="378"/>
      <c r="BF1045" s="109"/>
      <c r="BG1045" s="109"/>
      <c r="BH1045" s="116"/>
      <c r="BI1045" s="117"/>
      <c r="BJ1045" s="378"/>
      <c r="BK1045" s="378"/>
      <c r="BL1045" s="117"/>
      <c r="BM1045" s="383">
        <v>0</v>
      </c>
      <c r="BN1045" s="384"/>
      <c r="BO1045" s="384"/>
    </row>
    <row r="1046" spans="1:67" ht="24" customHeight="1" x14ac:dyDescent="0.3">
      <c r="A1046" s="379" t="s">
        <v>5096</v>
      </c>
      <c r="B1046" s="365" t="s">
        <v>5097</v>
      </c>
      <c r="C1046" s="366" t="s">
        <v>4007</v>
      </c>
      <c r="D1046" s="367">
        <f t="shared" si="54"/>
        <v>0</v>
      </c>
      <c r="E1046" s="368">
        <f t="shared" si="55"/>
        <v>0</v>
      </c>
      <c r="F1046" s="368">
        <f t="shared" si="56"/>
        <v>0</v>
      </c>
      <c r="G1046" s="368">
        <f t="shared" si="57"/>
        <v>0</v>
      </c>
      <c r="H1046" s="368">
        <f t="shared" si="58"/>
        <v>0</v>
      </c>
      <c r="I1046" s="368">
        <f t="shared" si="59"/>
        <v>0</v>
      </c>
      <c r="J1046" s="368">
        <f t="shared" si="60"/>
        <v>0</v>
      </c>
      <c r="K1046" s="368">
        <f t="shared" si="61"/>
        <v>0</v>
      </c>
      <c r="L1046" s="368">
        <f t="shared" si="62"/>
        <v>0</v>
      </c>
      <c r="M1046" s="369">
        <f t="shared" si="63"/>
        <v>0</v>
      </c>
      <c r="N1046" s="370">
        <f t="shared" si="64"/>
        <v>0</v>
      </c>
      <c r="O1046" s="371"/>
      <c r="P1046" s="372">
        <f t="shared" si="52"/>
        <v>0</v>
      </c>
      <c r="Q1046" s="373" t="str">
        <f t="shared" si="53"/>
        <v/>
      </c>
      <c r="R1046" s="374">
        <v>0</v>
      </c>
      <c r="S1046" s="119"/>
      <c r="T1046" s="119"/>
      <c r="U1046" s="113"/>
      <c r="V1046" s="113"/>
      <c r="W1046" s="386">
        <v>0</v>
      </c>
      <c r="X1046" s="123"/>
      <c r="Y1046" s="113"/>
      <c r="Z1046" s="119"/>
      <c r="AA1046" s="119"/>
      <c r="AB1046" s="113"/>
      <c r="AC1046" s="113">
        <v>0</v>
      </c>
      <c r="AD1046" s="386">
        <v>0</v>
      </c>
      <c r="AE1046" s="109">
        <v>0</v>
      </c>
      <c r="AF1046" s="116"/>
      <c r="AG1046" s="116"/>
      <c r="AH1046" s="124">
        <v>0</v>
      </c>
      <c r="AI1046" s="386">
        <v>0</v>
      </c>
      <c r="AJ1046" s="396">
        <v>0</v>
      </c>
      <c r="AK1046" s="374"/>
      <c r="AL1046" s="113"/>
      <c r="AM1046" s="117">
        <v>0</v>
      </c>
      <c r="AN1046" s="375">
        <v>0</v>
      </c>
      <c r="AO1046" s="374">
        <v>0</v>
      </c>
      <c r="AP1046" s="376"/>
      <c r="AQ1046" s="119"/>
      <c r="AR1046" s="386">
        <v>0</v>
      </c>
      <c r="AS1046" s="123">
        <v>0</v>
      </c>
      <c r="AT1046" s="119"/>
      <c r="AU1046" s="374"/>
      <c r="AV1046" s="119"/>
      <c r="AW1046" s="374"/>
      <c r="AX1046" s="126"/>
      <c r="AY1046" s="119"/>
      <c r="AZ1046" s="113"/>
      <c r="BA1046" s="113"/>
      <c r="BB1046" s="377">
        <v>0</v>
      </c>
      <c r="BC1046" s="377">
        <v>0</v>
      </c>
      <c r="BD1046" s="377">
        <v>0</v>
      </c>
      <c r="BE1046" s="378"/>
      <c r="BF1046" s="109"/>
      <c r="BG1046" s="109"/>
      <c r="BH1046" s="116"/>
      <c r="BI1046" s="386"/>
      <c r="BJ1046" s="378"/>
      <c r="BK1046" s="378"/>
      <c r="BL1046" s="386"/>
      <c r="BM1046" s="374">
        <v>0</v>
      </c>
      <c r="BN1046" s="119"/>
      <c r="BO1046" s="119"/>
    </row>
    <row r="1047" spans="1:67" ht="24" customHeight="1" x14ac:dyDescent="0.3">
      <c r="A1047" s="379" t="s">
        <v>5098</v>
      </c>
      <c r="B1047" s="365" t="s">
        <v>5099</v>
      </c>
      <c r="C1047" s="366" t="s">
        <v>2355</v>
      </c>
      <c r="D1047" s="367">
        <f t="shared" si="54"/>
        <v>0</v>
      </c>
      <c r="E1047" s="368">
        <f t="shared" si="55"/>
        <v>0</v>
      </c>
      <c r="F1047" s="368">
        <f t="shared" si="56"/>
        <v>0</v>
      </c>
      <c r="G1047" s="368">
        <f t="shared" si="57"/>
        <v>0</v>
      </c>
      <c r="H1047" s="368">
        <f t="shared" si="58"/>
        <v>0</v>
      </c>
      <c r="I1047" s="368">
        <f t="shared" si="59"/>
        <v>0</v>
      </c>
      <c r="J1047" s="368">
        <f t="shared" si="60"/>
        <v>0</v>
      </c>
      <c r="K1047" s="368">
        <f t="shared" si="61"/>
        <v>0</v>
      </c>
      <c r="L1047" s="368">
        <f t="shared" si="62"/>
        <v>0</v>
      </c>
      <c r="M1047" s="369">
        <f t="shared" si="63"/>
        <v>0</v>
      </c>
      <c r="N1047" s="370">
        <f t="shared" si="64"/>
        <v>0</v>
      </c>
      <c r="O1047" s="371"/>
      <c r="P1047" s="372">
        <f t="shared" si="52"/>
        <v>0</v>
      </c>
      <c r="Q1047" s="373" t="str">
        <f t="shared" si="53"/>
        <v/>
      </c>
      <c r="R1047" s="383">
        <v>0</v>
      </c>
      <c r="S1047" s="119"/>
      <c r="T1047" s="119"/>
      <c r="U1047" s="113"/>
      <c r="V1047" s="113"/>
      <c r="W1047" s="117">
        <v>0</v>
      </c>
      <c r="X1047" s="123"/>
      <c r="Y1047" s="113"/>
      <c r="Z1047" s="119"/>
      <c r="AA1047" s="119"/>
      <c r="AB1047" s="113"/>
      <c r="AC1047" s="385">
        <v>0</v>
      </c>
      <c r="AD1047" s="117">
        <v>0</v>
      </c>
      <c r="AE1047" s="214">
        <v>0</v>
      </c>
      <c r="AF1047" s="116"/>
      <c r="AG1047" s="116"/>
      <c r="AH1047" s="124">
        <v>0</v>
      </c>
      <c r="AI1047" s="117">
        <v>0</v>
      </c>
      <c r="AJ1047" s="375">
        <v>0</v>
      </c>
      <c r="AK1047" s="374"/>
      <c r="AL1047" s="113"/>
      <c r="AM1047" s="117">
        <v>0</v>
      </c>
      <c r="AN1047" s="375">
        <v>0</v>
      </c>
      <c r="AO1047" s="374">
        <v>0</v>
      </c>
      <c r="AP1047" s="376"/>
      <c r="AQ1047" s="119"/>
      <c r="AR1047" s="386">
        <v>0</v>
      </c>
      <c r="AS1047" s="123">
        <v>0</v>
      </c>
      <c r="AT1047" s="119"/>
      <c r="AU1047" s="374"/>
      <c r="AV1047" s="119"/>
      <c r="AW1047" s="374"/>
      <c r="AX1047" s="126"/>
      <c r="AY1047" s="119"/>
      <c r="AZ1047" s="113"/>
      <c r="BA1047" s="113"/>
      <c r="BB1047" s="377">
        <v>0</v>
      </c>
      <c r="BC1047" s="377">
        <v>0</v>
      </c>
      <c r="BD1047" s="377">
        <v>0</v>
      </c>
      <c r="BE1047" s="378"/>
      <c r="BF1047" s="109"/>
      <c r="BG1047" s="109"/>
      <c r="BH1047" s="116"/>
      <c r="BI1047" s="386"/>
      <c r="BJ1047" s="378"/>
      <c r="BK1047" s="378"/>
      <c r="BL1047" s="386"/>
      <c r="BM1047" s="374">
        <v>0</v>
      </c>
      <c r="BN1047" s="119"/>
      <c r="BO1047" s="119"/>
    </row>
    <row r="1048" spans="1:67" ht="24" customHeight="1" x14ac:dyDescent="0.3">
      <c r="A1048" s="380" t="s">
        <v>1615</v>
      </c>
      <c r="B1048" s="381" t="s">
        <v>1616</v>
      </c>
      <c r="C1048" s="382" t="s">
        <v>6405</v>
      </c>
      <c r="D1048" s="367">
        <f t="shared" si="54"/>
        <v>0</v>
      </c>
      <c r="E1048" s="368">
        <f t="shared" si="55"/>
        <v>0</v>
      </c>
      <c r="F1048" s="368">
        <f t="shared" si="56"/>
        <v>0</v>
      </c>
      <c r="G1048" s="368">
        <f t="shared" si="57"/>
        <v>0</v>
      </c>
      <c r="H1048" s="368">
        <f t="shared" si="58"/>
        <v>0</v>
      </c>
      <c r="I1048" s="368">
        <f t="shared" si="59"/>
        <v>0</v>
      </c>
      <c r="J1048" s="368">
        <f t="shared" si="60"/>
        <v>0</v>
      </c>
      <c r="K1048" s="368">
        <f t="shared" si="61"/>
        <v>0</v>
      </c>
      <c r="L1048" s="368">
        <f t="shared" si="62"/>
        <v>0</v>
      </c>
      <c r="M1048" s="369">
        <f t="shared" si="63"/>
        <v>0</v>
      </c>
      <c r="N1048" s="370">
        <f t="shared" si="64"/>
        <v>0</v>
      </c>
      <c r="O1048" s="371"/>
      <c r="P1048" s="372">
        <f t="shared" si="52"/>
        <v>0</v>
      </c>
      <c r="Q1048" s="373" t="str">
        <f t="shared" si="53"/>
        <v/>
      </c>
      <c r="R1048" s="374">
        <v>0</v>
      </c>
      <c r="S1048" s="384"/>
      <c r="T1048" s="384"/>
      <c r="U1048" s="385"/>
      <c r="V1048" s="385"/>
      <c r="W1048" s="117">
        <v>0</v>
      </c>
      <c r="X1048" s="123"/>
      <c r="Y1048" s="385"/>
      <c r="Z1048" s="384"/>
      <c r="AA1048" s="384"/>
      <c r="AB1048" s="385"/>
      <c r="AC1048" s="385">
        <v>0</v>
      </c>
      <c r="AD1048" s="386">
        <v>0</v>
      </c>
      <c r="AE1048" s="214">
        <v>0</v>
      </c>
      <c r="AF1048" s="388"/>
      <c r="AG1048" s="388"/>
      <c r="AH1048" s="124">
        <v>0</v>
      </c>
      <c r="AI1048" s="386">
        <v>0</v>
      </c>
      <c r="AJ1048" s="396">
        <v>0</v>
      </c>
      <c r="AK1048" s="374"/>
      <c r="AL1048" s="385"/>
      <c r="AM1048" s="386">
        <v>0</v>
      </c>
      <c r="AN1048" s="390">
        <v>0</v>
      </c>
      <c r="AO1048" s="383">
        <v>0</v>
      </c>
      <c r="AP1048" s="376"/>
      <c r="AQ1048" s="384"/>
      <c r="AR1048" s="117">
        <v>0</v>
      </c>
      <c r="AS1048" s="123">
        <v>0</v>
      </c>
      <c r="AT1048" s="384"/>
      <c r="AU1048" s="383"/>
      <c r="AV1048" s="384"/>
      <c r="AW1048" s="383"/>
      <c r="AX1048" s="126"/>
      <c r="AY1048" s="384"/>
      <c r="AZ1048" s="385"/>
      <c r="BA1048" s="385"/>
      <c r="BB1048" s="377">
        <v>0</v>
      </c>
      <c r="BC1048" s="377">
        <v>0</v>
      </c>
      <c r="BD1048" s="377">
        <v>0</v>
      </c>
      <c r="BE1048" s="393"/>
      <c r="BF1048" s="109"/>
      <c r="BG1048" s="109"/>
      <c r="BH1048" s="388"/>
      <c r="BI1048" s="117"/>
      <c r="BJ1048" s="393"/>
      <c r="BK1048" s="393"/>
      <c r="BL1048" s="117"/>
      <c r="BM1048" s="374">
        <v>0</v>
      </c>
      <c r="BN1048" s="384"/>
      <c r="BO1048" s="384"/>
    </row>
    <row r="1049" spans="1:67" ht="24" customHeight="1" x14ac:dyDescent="0.3">
      <c r="A1049" s="379" t="s">
        <v>6408</v>
      </c>
      <c r="B1049" s="365" t="s">
        <v>6409</v>
      </c>
      <c r="C1049" s="366" t="s">
        <v>343</v>
      </c>
      <c r="D1049" s="367">
        <f t="shared" si="54"/>
        <v>0</v>
      </c>
      <c r="E1049" s="368">
        <f t="shared" si="55"/>
        <v>0</v>
      </c>
      <c r="F1049" s="368">
        <f t="shared" si="56"/>
        <v>0</v>
      </c>
      <c r="G1049" s="368">
        <f t="shared" si="57"/>
        <v>0</v>
      </c>
      <c r="H1049" s="368">
        <f t="shared" si="58"/>
        <v>0</v>
      </c>
      <c r="I1049" s="368">
        <f t="shared" si="59"/>
        <v>0</v>
      </c>
      <c r="J1049" s="368">
        <f t="shared" si="60"/>
        <v>0</v>
      </c>
      <c r="K1049" s="368">
        <f t="shared" si="61"/>
        <v>0</v>
      </c>
      <c r="L1049" s="368">
        <f t="shared" si="62"/>
        <v>0</v>
      </c>
      <c r="M1049" s="369">
        <f t="shared" si="63"/>
        <v>0</v>
      </c>
      <c r="N1049" s="370">
        <f t="shared" si="64"/>
        <v>0</v>
      </c>
      <c r="O1049" s="371"/>
      <c r="P1049" s="372">
        <f t="shared" si="52"/>
        <v>0</v>
      </c>
      <c r="Q1049" s="373" t="str">
        <f t="shared" si="53"/>
        <v/>
      </c>
      <c r="R1049" s="374">
        <v>0</v>
      </c>
      <c r="S1049" s="119"/>
      <c r="T1049" s="119"/>
      <c r="U1049" s="113"/>
      <c r="V1049" s="113"/>
      <c r="W1049" s="117">
        <v>0</v>
      </c>
      <c r="X1049" s="123"/>
      <c r="Y1049" s="113"/>
      <c r="Z1049" s="119"/>
      <c r="AA1049" s="119"/>
      <c r="AB1049" s="113"/>
      <c r="AC1049" s="113">
        <v>0</v>
      </c>
      <c r="AD1049" s="117">
        <v>0</v>
      </c>
      <c r="AE1049" s="109">
        <v>0</v>
      </c>
      <c r="AF1049" s="116"/>
      <c r="AG1049" s="116"/>
      <c r="AH1049" s="389">
        <v>0</v>
      </c>
      <c r="AI1049" s="117">
        <v>0</v>
      </c>
      <c r="AJ1049" s="375">
        <v>0</v>
      </c>
      <c r="AK1049" s="374"/>
      <c r="AL1049" s="113"/>
      <c r="AM1049" s="117">
        <v>0</v>
      </c>
      <c r="AN1049" s="375">
        <v>0</v>
      </c>
      <c r="AO1049" s="383">
        <v>0</v>
      </c>
      <c r="AP1049" s="376"/>
      <c r="AQ1049" s="119"/>
      <c r="AR1049" s="386">
        <v>0</v>
      </c>
      <c r="AS1049" s="123">
        <v>0</v>
      </c>
      <c r="AT1049" s="119"/>
      <c r="AU1049" s="383"/>
      <c r="AV1049" s="119"/>
      <c r="AW1049" s="383"/>
      <c r="AX1049" s="126"/>
      <c r="AY1049" s="119"/>
      <c r="AZ1049" s="113"/>
      <c r="BA1049" s="113"/>
      <c r="BB1049" s="377">
        <v>0</v>
      </c>
      <c r="BC1049" s="377">
        <v>0</v>
      </c>
      <c r="BD1049" s="377">
        <v>0</v>
      </c>
      <c r="BE1049" s="378"/>
      <c r="BF1049" s="214"/>
      <c r="BG1049" s="214"/>
      <c r="BH1049" s="116"/>
      <c r="BI1049" s="386"/>
      <c r="BJ1049" s="378"/>
      <c r="BK1049" s="378"/>
      <c r="BL1049" s="386"/>
      <c r="BM1049" s="374">
        <v>0</v>
      </c>
      <c r="BN1049" s="119"/>
      <c r="BO1049" s="119"/>
    </row>
    <row r="1050" spans="1:67" ht="24" customHeight="1" x14ac:dyDescent="0.3">
      <c r="A1050" s="380" t="s">
        <v>6412</v>
      </c>
      <c r="B1050" s="381" t="s">
        <v>6413</v>
      </c>
      <c r="C1050" s="382" t="s">
        <v>405</v>
      </c>
      <c r="D1050" s="367">
        <f t="shared" si="54"/>
        <v>0</v>
      </c>
      <c r="E1050" s="368">
        <f t="shared" si="55"/>
        <v>0</v>
      </c>
      <c r="F1050" s="368">
        <f t="shared" si="56"/>
        <v>0</v>
      </c>
      <c r="G1050" s="368">
        <f t="shared" si="57"/>
        <v>0</v>
      </c>
      <c r="H1050" s="368">
        <f t="shared" si="58"/>
        <v>0</v>
      </c>
      <c r="I1050" s="368">
        <f t="shared" si="59"/>
        <v>0</v>
      </c>
      <c r="J1050" s="368">
        <f t="shared" si="60"/>
        <v>0</v>
      </c>
      <c r="K1050" s="368">
        <f t="shared" si="61"/>
        <v>0</v>
      </c>
      <c r="L1050" s="368">
        <f t="shared" si="62"/>
        <v>0</v>
      </c>
      <c r="M1050" s="369">
        <f t="shared" si="63"/>
        <v>0</v>
      </c>
      <c r="N1050" s="370">
        <f t="shared" si="64"/>
        <v>0</v>
      </c>
      <c r="O1050" s="371"/>
      <c r="P1050" s="372">
        <f t="shared" si="52"/>
        <v>0</v>
      </c>
      <c r="Q1050" s="373" t="str">
        <f t="shared" si="53"/>
        <v/>
      </c>
      <c r="R1050" s="374">
        <v>0</v>
      </c>
      <c r="S1050" s="384"/>
      <c r="T1050" s="384"/>
      <c r="U1050" s="385"/>
      <c r="V1050" s="385"/>
      <c r="W1050" s="117">
        <v>0</v>
      </c>
      <c r="X1050" s="123"/>
      <c r="Y1050" s="385"/>
      <c r="Z1050" s="384"/>
      <c r="AA1050" s="384"/>
      <c r="AB1050" s="385"/>
      <c r="AC1050" s="385">
        <v>0</v>
      </c>
      <c r="AD1050" s="117">
        <v>0</v>
      </c>
      <c r="AE1050" s="214">
        <v>0</v>
      </c>
      <c r="AF1050" s="388"/>
      <c r="AG1050" s="388"/>
      <c r="AH1050" s="124">
        <v>0</v>
      </c>
      <c r="AI1050" s="117">
        <v>0</v>
      </c>
      <c r="AJ1050" s="396">
        <v>0</v>
      </c>
      <c r="AK1050" s="374"/>
      <c r="AL1050" s="385"/>
      <c r="AM1050" s="117">
        <v>0</v>
      </c>
      <c r="AN1050" s="396">
        <v>0</v>
      </c>
      <c r="AO1050" s="374">
        <v>0</v>
      </c>
      <c r="AP1050" s="376"/>
      <c r="AQ1050" s="384"/>
      <c r="AR1050" s="117">
        <v>0</v>
      </c>
      <c r="AS1050" s="123">
        <v>0</v>
      </c>
      <c r="AT1050" s="384"/>
      <c r="AU1050" s="374"/>
      <c r="AV1050" s="384"/>
      <c r="AW1050" s="374"/>
      <c r="AX1050" s="126"/>
      <c r="AY1050" s="384"/>
      <c r="AZ1050" s="385"/>
      <c r="BA1050" s="385"/>
      <c r="BB1050" s="377">
        <v>0</v>
      </c>
      <c r="BC1050" s="377">
        <v>0</v>
      </c>
      <c r="BD1050" s="377">
        <v>0</v>
      </c>
      <c r="BE1050" s="393"/>
      <c r="BF1050" s="109"/>
      <c r="BG1050" s="109"/>
      <c r="BH1050" s="388"/>
      <c r="BI1050" s="117"/>
      <c r="BJ1050" s="393"/>
      <c r="BK1050" s="393"/>
      <c r="BL1050" s="117"/>
      <c r="BM1050" s="374">
        <v>0</v>
      </c>
      <c r="BN1050" s="384"/>
      <c r="BO1050" s="384"/>
    </row>
    <row r="1051" spans="1:67" ht="24" customHeight="1" x14ac:dyDescent="0.3">
      <c r="A1051" s="364">
        <v>9209280</v>
      </c>
      <c r="B1051" s="365" t="s">
        <v>5103</v>
      </c>
      <c r="C1051" s="366" t="s">
        <v>163</v>
      </c>
      <c r="D1051" s="367">
        <f t="shared" si="54"/>
        <v>0</v>
      </c>
      <c r="E1051" s="368">
        <f t="shared" si="55"/>
        <v>0</v>
      </c>
      <c r="F1051" s="368">
        <f t="shared" si="56"/>
        <v>0</v>
      </c>
      <c r="G1051" s="368">
        <f t="shared" si="57"/>
        <v>0</v>
      </c>
      <c r="H1051" s="368">
        <f t="shared" si="58"/>
        <v>0</v>
      </c>
      <c r="I1051" s="368">
        <f t="shared" si="59"/>
        <v>0</v>
      </c>
      <c r="J1051" s="368">
        <f t="shared" si="60"/>
        <v>0</v>
      </c>
      <c r="K1051" s="368">
        <f t="shared" si="61"/>
        <v>0</v>
      </c>
      <c r="L1051" s="368">
        <f t="shared" si="62"/>
        <v>0</v>
      </c>
      <c r="M1051" s="369">
        <f t="shared" si="63"/>
        <v>0</v>
      </c>
      <c r="N1051" s="370">
        <f t="shared" si="64"/>
        <v>0</v>
      </c>
      <c r="O1051" s="371"/>
      <c r="P1051" s="372">
        <f t="shared" si="52"/>
        <v>0</v>
      </c>
      <c r="Q1051" s="373" t="str">
        <f t="shared" si="53"/>
        <v/>
      </c>
      <c r="R1051" s="374">
        <v>0</v>
      </c>
      <c r="S1051" s="384"/>
      <c r="T1051" s="384"/>
      <c r="U1051" s="385"/>
      <c r="V1051" s="385"/>
      <c r="W1051" s="117">
        <v>0</v>
      </c>
      <c r="X1051" s="123"/>
      <c r="Y1051" s="385"/>
      <c r="Z1051" s="384"/>
      <c r="AA1051" s="384"/>
      <c r="AB1051" s="385"/>
      <c r="AC1051" s="113">
        <v>0</v>
      </c>
      <c r="AD1051" s="117">
        <v>0</v>
      </c>
      <c r="AE1051" s="109">
        <v>0</v>
      </c>
      <c r="AF1051" s="116"/>
      <c r="AG1051" s="116"/>
      <c r="AH1051" s="389">
        <v>0</v>
      </c>
      <c r="AI1051" s="117">
        <v>0</v>
      </c>
      <c r="AJ1051" s="375">
        <v>0</v>
      </c>
      <c r="AK1051" s="374"/>
      <c r="AL1051" s="385"/>
      <c r="AM1051" s="117">
        <v>0</v>
      </c>
      <c r="AN1051" s="375">
        <v>0</v>
      </c>
      <c r="AO1051" s="374">
        <v>0</v>
      </c>
      <c r="AP1051" s="376"/>
      <c r="AQ1051" s="384"/>
      <c r="AR1051" s="117">
        <v>0</v>
      </c>
      <c r="AS1051" s="123">
        <v>0</v>
      </c>
      <c r="AT1051" s="384"/>
      <c r="AU1051" s="374"/>
      <c r="AV1051" s="384"/>
      <c r="AW1051" s="374"/>
      <c r="AX1051" s="392"/>
      <c r="AY1051" s="384"/>
      <c r="AZ1051" s="385"/>
      <c r="BA1051" s="385"/>
      <c r="BB1051" s="377">
        <v>0</v>
      </c>
      <c r="BC1051" s="377">
        <v>0</v>
      </c>
      <c r="BD1051" s="377">
        <v>0</v>
      </c>
      <c r="BE1051" s="378"/>
      <c r="BF1051" s="109"/>
      <c r="BG1051" s="109"/>
      <c r="BH1051" s="116"/>
      <c r="BI1051" s="117"/>
      <c r="BJ1051" s="378"/>
      <c r="BK1051" s="378"/>
      <c r="BL1051" s="117"/>
      <c r="BM1051" s="374">
        <v>0</v>
      </c>
      <c r="BN1051" s="384"/>
      <c r="BO1051" s="384"/>
    </row>
    <row r="1052" spans="1:67" ht="24" customHeight="1" x14ac:dyDescent="0.3">
      <c r="A1052" s="379" t="s">
        <v>5104</v>
      </c>
      <c r="B1052" s="365" t="s">
        <v>5105</v>
      </c>
      <c r="C1052" s="366" t="s">
        <v>1919</v>
      </c>
      <c r="D1052" s="367">
        <f t="shared" si="54"/>
        <v>4</v>
      </c>
      <c r="E1052" s="368">
        <f t="shared" si="55"/>
        <v>3</v>
      </c>
      <c r="F1052" s="368">
        <f t="shared" si="56"/>
        <v>0</v>
      </c>
      <c r="G1052" s="368">
        <f t="shared" si="57"/>
        <v>0</v>
      </c>
      <c r="H1052" s="368">
        <f t="shared" si="58"/>
        <v>0</v>
      </c>
      <c r="I1052" s="368">
        <f t="shared" si="59"/>
        <v>0</v>
      </c>
      <c r="J1052" s="368">
        <f t="shared" si="60"/>
        <v>0</v>
      </c>
      <c r="K1052" s="368">
        <f t="shared" si="61"/>
        <v>0</v>
      </c>
      <c r="L1052" s="368">
        <f t="shared" si="62"/>
        <v>0</v>
      </c>
      <c r="M1052" s="369">
        <f t="shared" si="63"/>
        <v>0</v>
      </c>
      <c r="N1052" s="370">
        <f t="shared" si="64"/>
        <v>7</v>
      </c>
      <c r="O1052" s="371"/>
      <c r="P1052" s="372">
        <f t="shared" si="52"/>
        <v>7</v>
      </c>
      <c r="Q1052" s="373">
        <f t="shared" si="53"/>
        <v>711</v>
      </c>
      <c r="R1052" s="374">
        <v>0</v>
      </c>
      <c r="S1052" s="119"/>
      <c r="T1052" s="119"/>
      <c r="U1052" s="113"/>
      <c r="V1052" s="113"/>
      <c r="W1052" s="117">
        <v>0</v>
      </c>
      <c r="X1052" s="123"/>
      <c r="Y1052" s="113"/>
      <c r="Z1052" s="119"/>
      <c r="AA1052" s="119"/>
      <c r="AB1052" s="113"/>
      <c r="AC1052" s="385">
        <v>3</v>
      </c>
      <c r="AD1052" s="386">
        <v>0</v>
      </c>
      <c r="AE1052" s="109">
        <v>0</v>
      </c>
      <c r="AF1052" s="116"/>
      <c r="AG1052" s="116"/>
      <c r="AH1052" s="124">
        <v>0</v>
      </c>
      <c r="AI1052" s="386">
        <v>0</v>
      </c>
      <c r="AJ1052" s="396">
        <v>0</v>
      </c>
      <c r="AK1052" s="374"/>
      <c r="AL1052" s="113"/>
      <c r="AM1052" s="117">
        <v>0</v>
      </c>
      <c r="AN1052" s="375">
        <v>0</v>
      </c>
      <c r="AO1052" s="383">
        <v>0</v>
      </c>
      <c r="AP1052" s="376"/>
      <c r="AQ1052" s="119"/>
      <c r="AR1052" s="117">
        <v>0</v>
      </c>
      <c r="AS1052" s="123">
        <v>0</v>
      </c>
      <c r="AT1052" s="119"/>
      <c r="AU1052" s="383"/>
      <c r="AV1052" s="119"/>
      <c r="AW1052" s="383"/>
      <c r="AX1052" s="392"/>
      <c r="AY1052" s="119">
        <v>4</v>
      </c>
      <c r="AZ1052" s="113"/>
      <c r="BA1052" s="113"/>
      <c r="BB1052" s="377">
        <v>0</v>
      </c>
      <c r="BC1052" s="377">
        <v>0</v>
      </c>
      <c r="BD1052" s="377">
        <v>0</v>
      </c>
      <c r="BE1052" s="378"/>
      <c r="BF1052" s="109"/>
      <c r="BG1052" s="109"/>
      <c r="BH1052" s="116"/>
      <c r="BI1052" s="117"/>
      <c r="BJ1052" s="378"/>
      <c r="BK1052" s="378"/>
      <c r="BL1052" s="117"/>
      <c r="BM1052" s="374">
        <v>0</v>
      </c>
      <c r="BN1052" s="119"/>
      <c r="BO1052" s="119"/>
    </row>
    <row r="1053" spans="1:67" ht="24" customHeight="1" x14ac:dyDescent="0.3">
      <c r="A1053" s="364" t="s">
        <v>5106</v>
      </c>
      <c r="B1053" s="365" t="s">
        <v>5107</v>
      </c>
      <c r="C1053" s="366" t="s">
        <v>429</v>
      </c>
      <c r="D1053" s="367">
        <f t="shared" si="54"/>
        <v>20</v>
      </c>
      <c r="E1053" s="368">
        <f t="shared" si="55"/>
        <v>15</v>
      </c>
      <c r="F1053" s="368">
        <f t="shared" si="56"/>
        <v>0</v>
      </c>
      <c r="G1053" s="368">
        <f t="shared" si="57"/>
        <v>0</v>
      </c>
      <c r="H1053" s="368">
        <f t="shared" si="58"/>
        <v>0</v>
      </c>
      <c r="I1053" s="368">
        <f t="shared" si="59"/>
        <v>0</v>
      </c>
      <c r="J1053" s="368">
        <f t="shared" si="60"/>
        <v>0</v>
      </c>
      <c r="K1053" s="368">
        <f t="shared" si="61"/>
        <v>0</v>
      </c>
      <c r="L1053" s="368">
        <f t="shared" si="62"/>
        <v>0</v>
      </c>
      <c r="M1053" s="369">
        <f t="shared" si="63"/>
        <v>0</v>
      </c>
      <c r="N1053" s="370">
        <f t="shared" si="64"/>
        <v>35</v>
      </c>
      <c r="O1053" s="371"/>
      <c r="P1053" s="372">
        <f t="shared" si="52"/>
        <v>35</v>
      </c>
      <c r="Q1053" s="373">
        <f t="shared" si="53"/>
        <v>281</v>
      </c>
      <c r="R1053" s="374">
        <v>0</v>
      </c>
      <c r="S1053" s="119"/>
      <c r="T1053" s="119"/>
      <c r="U1053" s="113"/>
      <c r="V1053" s="113"/>
      <c r="W1053" s="117">
        <v>0</v>
      </c>
      <c r="X1053" s="123"/>
      <c r="Y1053" s="113"/>
      <c r="Z1053" s="119"/>
      <c r="AA1053" s="119"/>
      <c r="AB1053" s="113"/>
      <c r="AC1053" s="113">
        <v>15</v>
      </c>
      <c r="AD1053" s="117">
        <v>0</v>
      </c>
      <c r="AE1053" s="444">
        <v>0</v>
      </c>
      <c r="AF1053" s="116"/>
      <c r="AG1053" s="116"/>
      <c r="AH1053" s="124">
        <v>0</v>
      </c>
      <c r="AI1053" s="117">
        <v>0</v>
      </c>
      <c r="AJ1053" s="396">
        <v>0</v>
      </c>
      <c r="AK1053" s="374"/>
      <c r="AL1053" s="113"/>
      <c r="AM1053" s="117">
        <v>0</v>
      </c>
      <c r="AN1053" s="375">
        <v>0</v>
      </c>
      <c r="AO1053" s="383">
        <v>0</v>
      </c>
      <c r="AP1053" s="376"/>
      <c r="AQ1053" s="119"/>
      <c r="AR1053" s="117">
        <v>0</v>
      </c>
      <c r="AS1053" s="387">
        <v>0</v>
      </c>
      <c r="AT1053" s="119"/>
      <c r="AU1053" s="383"/>
      <c r="AV1053" s="119"/>
      <c r="AW1053" s="383"/>
      <c r="AX1053" s="126"/>
      <c r="AY1053" s="119">
        <v>20</v>
      </c>
      <c r="AZ1053" s="113"/>
      <c r="BA1053" s="113"/>
      <c r="BB1053" s="441">
        <v>0</v>
      </c>
      <c r="BC1053" s="441">
        <v>0</v>
      </c>
      <c r="BD1053" s="441">
        <v>0</v>
      </c>
      <c r="BE1053" s="378"/>
      <c r="BF1053" s="214"/>
      <c r="BG1053" s="214"/>
      <c r="BH1053" s="116"/>
      <c r="BI1053" s="117"/>
      <c r="BJ1053" s="378"/>
      <c r="BK1053" s="378"/>
      <c r="BL1053" s="117"/>
      <c r="BM1053" s="374">
        <v>0</v>
      </c>
      <c r="BN1053" s="119"/>
      <c r="BO1053" s="119"/>
    </row>
    <row r="1054" spans="1:67" ht="24" customHeight="1" x14ac:dyDescent="0.3">
      <c r="A1054" s="380" t="s">
        <v>5110</v>
      </c>
      <c r="B1054" s="381" t="s">
        <v>5111</v>
      </c>
      <c r="C1054" s="382" t="s">
        <v>245</v>
      </c>
      <c r="D1054" s="367">
        <f t="shared" si="54"/>
        <v>30</v>
      </c>
      <c r="E1054" s="368">
        <f t="shared" si="55"/>
        <v>15</v>
      </c>
      <c r="F1054" s="368">
        <f t="shared" si="56"/>
        <v>10</v>
      </c>
      <c r="G1054" s="368">
        <f t="shared" si="57"/>
        <v>5</v>
      </c>
      <c r="H1054" s="368">
        <f t="shared" si="58"/>
        <v>0</v>
      </c>
      <c r="I1054" s="368">
        <f t="shared" si="59"/>
        <v>0</v>
      </c>
      <c r="J1054" s="368">
        <f t="shared" si="60"/>
        <v>0</v>
      </c>
      <c r="K1054" s="368">
        <f t="shared" si="61"/>
        <v>0</v>
      </c>
      <c r="L1054" s="368">
        <f t="shared" si="62"/>
        <v>0</v>
      </c>
      <c r="M1054" s="369">
        <f t="shared" si="63"/>
        <v>0</v>
      </c>
      <c r="N1054" s="370">
        <f t="shared" si="64"/>
        <v>60</v>
      </c>
      <c r="O1054" s="371"/>
      <c r="P1054" s="372">
        <f t="shared" si="52"/>
        <v>60</v>
      </c>
      <c r="Q1054" s="373">
        <f t="shared" si="53"/>
        <v>173</v>
      </c>
      <c r="R1054" s="374">
        <v>0</v>
      </c>
      <c r="S1054" s="119"/>
      <c r="T1054" s="119"/>
      <c r="U1054" s="113"/>
      <c r="V1054" s="113"/>
      <c r="W1054" s="117">
        <v>0</v>
      </c>
      <c r="X1054" s="387"/>
      <c r="Y1054" s="113"/>
      <c r="Z1054" s="119"/>
      <c r="AA1054" s="119"/>
      <c r="AB1054" s="113"/>
      <c r="AC1054" s="113">
        <v>15</v>
      </c>
      <c r="AD1054" s="117">
        <v>0</v>
      </c>
      <c r="AE1054" s="109">
        <v>0</v>
      </c>
      <c r="AF1054" s="388"/>
      <c r="AG1054" s="388"/>
      <c r="AH1054" s="389">
        <v>0</v>
      </c>
      <c r="AI1054" s="117">
        <v>0</v>
      </c>
      <c r="AJ1054" s="375">
        <v>0</v>
      </c>
      <c r="AK1054" s="383"/>
      <c r="AL1054" s="113"/>
      <c r="AM1054" s="117">
        <v>0</v>
      </c>
      <c r="AN1054" s="375">
        <v>0</v>
      </c>
      <c r="AO1054" s="374">
        <v>0</v>
      </c>
      <c r="AP1054" s="391"/>
      <c r="AQ1054" s="119"/>
      <c r="AR1054" s="117">
        <v>0</v>
      </c>
      <c r="AS1054" s="123">
        <v>0</v>
      </c>
      <c r="AT1054" s="119"/>
      <c r="AU1054" s="374">
        <v>5</v>
      </c>
      <c r="AV1054" s="119"/>
      <c r="AW1054" s="374"/>
      <c r="AX1054" s="392"/>
      <c r="AY1054" s="119">
        <v>30</v>
      </c>
      <c r="AZ1054" s="113"/>
      <c r="BA1054" s="113"/>
      <c r="BB1054" s="394">
        <v>0</v>
      </c>
      <c r="BC1054" s="394">
        <v>0</v>
      </c>
      <c r="BD1054" s="394">
        <v>0</v>
      </c>
      <c r="BE1054" s="393"/>
      <c r="BF1054" s="214">
        <v>10</v>
      </c>
      <c r="BG1054" s="214"/>
      <c r="BH1054" s="388"/>
      <c r="BI1054" s="117"/>
      <c r="BJ1054" s="393"/>
      <c r="BK1054" s="393"/>
      <c r="BL1054" s="117"/>
      <c r="BM1054" s="374">
        <v>0</v>
      </c>
      <c r="BN1054" s="119">
        <v>25</v>
      </c>
      <c r="BO1054" s="119"/>
    </row>
    <row r="1055" spans="1:67" ht="24" customHeight="1" x14ac:dyDescent="0.3">
      <c r="A1055" s="364" t="s">
        <v>5112</v>
      </c>
      <c r="B1055" s="365" t="s">
        <v>5113</v>
      </c>
      <c r="C1055" s="366" t="s">
        <v>696</v>
      </c>
      <c r="D1055" s="367">
        <f t="shared" si="54"/>
        <v>0</v>
      </c>
      <c r="E1055" s="368">
        <f t="shared" si="55"/>
        <v>0</v>
      </c>
      <c r="F1055" s="368">
        <f t="shared" si="56"/>
        <v>0</v>
      </c>
      <c r="G1055" s="368">
        <f t="shared" si="57"/>
        <v>0</v>
      </c>
      <c r="H1055" s="368">
        <f t="shared" si="58"/>
        <v>0</v>
      </c>
      <c r="I1055" s="368">
        <f t="shared" si="59"/>
        <v>0</v>
      </c>
      <c r="J1055" s="368">
        <f t="shared" si="60"/>
        <v>0</v>
      </c>
      <c r="K1055" s="368">
        <f t="shared" si="61"/>
        <v>0</v>
      </c>
      <c r="L1055" s="368">
        <f t="shared" si="62"/>
        <v>0</v>
      </c>
      <c r="M1055" s="369">
        <f t="shared" si="63"/>
        <v>0</v>
      </c>
      <c r="N1055" s="370">
        <f t="shared" si="64"/>
        <v>0</v>
      </c>
      <c r="O1055" s="371"/>
      <c r="P1055" s="372">
        <f t="shared" si="52"/>
        <v>0</v>
      </c>
      <c r="Q1055" s="373" t="str">
        <f t="shared" si="53"/>
        <v/>
      </c>
      <c r="R1055" s="374">
        <v>0</v>
      </c>
      <c r="S1055" s="384"/>
      <c r="T1055" s="384"/>
      <c r="U1055" s="385"/>
      <c r="V1055" s="385"/>
      <c r="W1055" s="386">
        <v>0</v>
      </c>
      <c r="X1055" s="123"/>
      <c r="Y1055" s="385"/>
      <c r="Z1055" s="384"/>
      <c r="AA1055" s="384"/>
      <c r="AB1055" s="385"/>
      <c r="AC1055" s="113">
        <v>0</v>
      </c>
      <c r="AD1055" s="117">
        <v>0</v>
      </c>
      <c r="AE1055" s="109">
        <v>0</v>
      </c>
      <c r="AF1055" s="116"/>
      <c r="AG1055" s="116"/>
      <c r="AH1055" s="124">
        <v>0</v>
      </c>
      <c r="AI1055" s="117">
        <v>0</v>
      </c>
      <c r="AJ1055" s="375">
        <v>0</v>
      </c>
      <c r="AK1055" s="374"/>
      <c r="AL1055" s="385"/>
      <c r="AM1055" s="117">
        <v>0</v>
      </c>
      <c r="AN1055" s="375">
        <v>0</v>
      </c>
      <c r="AO1055" s="383">
        <v>0</v>
      </c>
      <c r="AP1055" s="376"/>
      <c r="AQ1055" s="384"/>
      <c r="AR1055" s="386">
        <v>0</v>
      </c>
      <c r="AS1055" s="387">
        <v>0</v>
      </c>
      <c r="AT1055" s="384"/>
      <c r="AU1055" s="383"/>
      <c r="AV1055" s="384"/>
      <c r="AW1055" s="383"/>
      <c r="AX1055" s="126"/>
      <c r="AY1055" s="384"/>
      <c r="AZ1055" s="385"/>
      <c r="BA1055" s="385"/>
      <c r="BB1055" s="445">
        <v>0</v>
      </c>
      <c r="BC1055" s="445">
        <v>0</v>
      </c>
      <c r="BD1055" s="445">
        <v>0</v>
      </c>
      <c r="BE1055" s="378"/>
      <c r="BF1055" s="109"/>
      <c r="BG1055" s="109"/>
      <c r="BH1055" s="116"/>
      <c r="BI1055" s="386"/>
      <c r="BJ1055" s="378"/>
      <c r="BK1055" s="378"/>
      <c r="BL1055" s="386"/>
      <c r="BM1055" s="383">
        <v>0</v>
      </c>
      <c r="BN1055" s="384"/>
      <c r="BO1055" s="384"/>
    </row>
    <row r="1056" spans="1:67" ht="24" customHeight="1" x14ac:dyDescent="0.3">
      <c r="A1056" s="364" t="s">
        <v>5114</v>
      </c>
      <c r="B1056" s="365" t="s">
        <v>5115</v>
      </c>
      <c r="C1056" s="366" t="s">
        <v>1477</v>
      </c>
      <c r="D1056" s="367">
        <f t="shared" si="54"/>
        <v>0</v>
      </c>
      <c r="E1056" s="368">
        <f t="shared" si="55"/>
        <v>0</v>
      </c>
      <c r="F1056" s="368">
        <f t="shared" si="56"/>
        <v>0</v>
      </c>
      <c r="G1056" s="368">
        <f t="shared" si="57"/>
        <v>0</v>
      </c>
      <c r="H1056" s="368">
        <f t="shared" si="58"/>
        <v>0</v>
      </c>
      <c r="I1056" s="368">
        <f t="shared" si="59"/>
        <v>0</v>
      </c>
      <c r="J1056" s="368">
        <f t="shared" si="60"/>
        <v>0</v>
      </c>
      <c r="K1056" s="368">
        <f t="shared" si="61"/>
        <v>0</v>
      </c>
      <c r="L1056" s="368">
        <f t="shared" si="62"/>
        <v>0</v>
      </c>
      <c r="M1056" s="369">
        <f t="shared" si="63"/>
        <v>0</v>
      </c>
      <c r="N1056" s="370">
        <f t="shared" si="64"/>
        <v>0</v>
      </c>
      <c r="O1056" s="371"/>
      <c r="P1056" s="372">
        <f t="shared" si="52"/>
        <v>0</v>
      </c>
      <c r="Q1056" s="373" t="str">
        <f t="shared" si="53"/>
        <v/>
      </c>
      <c r="R1056" s="383">
        <v>0</v>
      </c>
      <c r="S1056" s="384"/>
      <c r="T1056" s="384"/>
      <c r="U1056" s="385"/>
      <c r="V1056" s="385"/>
      <c r="W1056" s="386">
        <v>0</v>
      </c>
      <c r="X1056" s="387"/>
      <c r="Y1056" s="385"/>
      <c r="Z1056" s="384"/>
      <c r="AA1056" s="384"/>
      <c r="AB1056" s="385"/>
      <c r="AC1056" s="113">
        <v>0</v>
      </c>
      <c r="AD1056" s="386">
        <v>0</v>
      </c>
      <c r="AE1056" s="214">
        <v>0</v>
      </c>
      <c r="AF1056" s="116"/>
      <c r="AG1056" s="116"/>
      <c r="AH1056" s="124">
        <v>0</v>
      </c>
      <c r="AI1056" s="386">
        <v>0</v>
      </c>
      <c r="AJ1056" s="390">
        <v>0</v>
      </c>
      <c r="AK1056" s="383"/>
      <c r="AL1056" s="385"/>
      <c r="AM1056" s="117">
        <v>0</v>
      </c>
      <c r="AN1056" s="375">
        <v>0</v>
      </c>
      <c r="AO1056" s="383">
        <v>0</v>
      </c>
      <c r="AP1056" s="391"/>
      <c r="AQ1056" s="384"/>
      <c r="AR1056" s="386">
        <v>0</v>
      </c>
      <c r="AS1056" s="387">
        <v>0</v>
      </c>
      <c r="AT1056" s="384"/>
      <c r="AU1056" s="383"/>
      <c r="AV1056" s="384"/>
      <c r="AW1056" s="383"/>
      <c r="AX1056" s="126"/>
      <c r="AY1056" s="384"/>
      <c r="AZ1056" s="385"/>
      <c r="BA1056" s="385"/>
      <c r="BB1056" s="394">
        <v>0</v>
      </c>
      <c r="BC1056" s="394">
        <v>0</v>
      </c>
      <c r="BD1056" s="394">
        <v>0</v>
      </c>
      <c r="BE1056" s="378"/>
      <c r="BF1056" s="214"/>
      <c r="BG1056" s="214"/>
      <c r="BH1056" s="116"/>
      <c r="BI1056" s="386"/>
      <c r="BJ1056" s="378"/>
      <c r="BK1056" s="378"/>
      <c r="BL1056" s="386"/>
      <c r="BM1056" s="374">
        <v>0</v>
      </c>
      <c r="BN1056" s="384"/>
      <c r="BO1056" s="384"/>
    </row>
    <row r="1057" spans="1:67" ht="24" customHeight="1" x14ac:dyDescent="0.3">
      <c r="A1057" s="364" t="s">
        <v>5117</v>
      </c>
      <c r="B1057" s="365" t="s">
        <v>5118</v>
      </c>
      <c r="C1057" s="366" t="s">
        <v>2318</v>
      </c>
      <c r="D1057" s="367">
        <f t="shared" si="54"/>
        <v>6</v>
      </c>
      <c r="E1057" s="368">
        <f t="shared" si="55"/>
        <v>0</v>
      </c>
      <c r="F1057" s="368">
        <f t="shared" si="56"/>
        <v>0</v>
      </c>
      <c r="G1057" s="368">
        <f t="shared" si="57"/>
        <v>0</v>
      </c>
      <c r="H1057" s="368">
        <f t="shared" si="58"/>
        <v>0</v>
      </c>
      <c r="I1057" s="368">
        <f t="shared" si="59"/>
        <v>0</v>
      </c>
      <c r="J1057" s="368">
        <f t="shared" si="60"/>
        <v>0</v>
      </c>
      <c r="K1057" s="368">
        <f t="shared" si="61"/>
        <v>0</v>
      </c>
      <c r="L1057" s="368">
        <f t="shared" si="62"/>
        <v>0</v>
      </c>
      <c r="M1057" s="369">
        <f t="shared" si="63"/>
        <v>0</v>
      </c>
      <c r="N1057" s="370">
        <f t="shared" si="64"/>
        <v>6</v>
      </c>
      <c r="O1057" s="371"/>
      <c r="P1057" s="372">
        <f t="shared" si="52"/>
        <v>6</v>
      </c>
      <c r="Q1057" s="373">
        <f t="shared" si="53"/>
        <v>727</v>
      </c>
      <c r="R1057" s="383">
        <v>0</v>
      </c>
      <c r="S1057" s="119"/>
      <c r="T1057" s="119"/>
      <c r="U1057" s="113"/>
      <c r="V1057" s="113"/>
      <c r="W1057" s="117">
        <v>0</v>
      </c>
      <c r="X1057" s="387"/>
      <c r="Y1057" s="113"/>
      <c r="Z1057" s="119"/>
      <c r="AA1057" s="119"/>
      <c r="AB1057" s="113"/>
      <c r="AC1057" s="113">
        <v>6</v>
      </c>
      <c r="AD1057" s="117">
        <v>0</v>
      </c>
      <c r="AE1057" s="109">
        <v>0</v>
      </c>
      <c r="AF1057" s="116"/>
      <c r="AG1057" s="116"/>
      <c r="AH1057" s="124">
        <v>0</v>
      </c>
      <c r="AI1057" s="117">
        <v>0</v>
      </c>
      <c r="AJ1057" s="375">
        <v>0</v>
      </c>
      <c r="AK1057" s="383"/>
      <c r="AL1057" s="113"/>
      <c r="AM1057" s="386">
        <v>0</v>
      </c>
      <c r="AN1057" s="396">
        <v>0</v>
      </c>
      <c r="AO1057" s="383">
        <v>0</v>
      </c>
      <c r="AP1057" s="391"/>
      <c r="AQ1057" s="119"/>
      <c r="AR1057" s="117">
        <v>0</v>
      </c>
      <c r="AS1057" s="387">
        <v>0</v>
      </c>
      <c r="AT1057" s="119"/>
      <c r="AU1057" s="383"/>
      <c r="AV1057" s="119"/>
      <c r="AW1057" s="383"/>
      <c r="AX1057" s="126"/>
      <c r="AY1057" s="119"/>
      <c r="AZ1057" s="113"/>
      <c r="BA1057" s="113"/>
      <c r="BB1057" s="394">
        <v>0</v>
      </c>
      <c r="BC1057" s="394">
        <v>0</v>
      </c>
      <c r="BD1057" s="394">
        <v>0</v>
      </c>
      <c r="BE1057" s="378"/>
      <c r="BF1057" s="109"/>
      <c r="BG1057" s="109"/>
      <c r="BH1057" s="116"/>
      <c r="BI1057" s="117"/>
      <c r="BJ1057" s="378"/>
      <c r="BK1057" s="378"/>
      <c r="BL1057" s="117"/>
      <c r="BM1057" s="383">
        <v>0</v>
      </c>
      <c r="BN1057" s="119"/>
      <c r="BO1057" s="119"/>
    </row>
    <row r="1058" spans="1:67" ht="24" customHeight="1" x14ac:dyDescent="0.3">
      <c r="A1058" s="364" t="s">
        <v>5119</v>
      </c>
      <c r="B1058" s="365" t="s">
        <v>4252</v>
      </c>
      <c r="C1058" s="366" t="s">
        <v>1654</v>
      </c>
      <c r="D1058" s="367">
        <f t="shared" si="54"/>
        <v>360</v>
      </c>
      <c r="E1058" s="368">
        <f t="shared" si="55"/>
        <v>150</v>
      </c>
      <c r="F1058" s="368">
        <f t="shared" si="56"/>
        <v>110</v>
      </c>
      <c r="G1058" s="368">
        <f t="shared" si="57"/>
        <v>0</v>
      </c>
      <c r="H1058" s="368">
        <f t="shared" si="58"/>
        <v>0</v>
      </c>
      <c r="I1058" s="368">
        <f t="shared" si="59"/>
        <v>0</v>
      </c>
      <c r="J1058" s="368">
        <f t="shared" si="60"/>
        <v>0</v>
      </c>
      <c r="K1058" s="368">
        <f t="shared" si="61"/>
        <v>0</v>
      </c>
      <c r="L1058" s="368">
        <f t="shared" si="62"/>
        <v>0</v>
      </c>
      <c r="M1058" s="369">
        <f t="shared" si="63"/>
        <v>0</v>
      </c>
      <c r="N1058" s="370">
        <f t="shared" si="64"/>
        <v>620</v>
      </c>
      <c r="O1058" s="371">
        <f>Nemzetközi!E118</f>
        <v>3</v>
      </c>
      <c r="P1058" s="372">
        <f t="shared" si="52"/>
        <v>920</v>
      </c>
      <c r="Q1058" s="373">
        <f t="shared" si="53"/>
        <v>25</v>
      </c>
      <c r="R1058" s="374">
        <v>0</v>
      </c>
      <c r="S1058" s="119"/>
      <c r="T1058" s="119"/>
      <c r="U1058" s="113"/>
      <c r="V1058" s="113"/>
      <c r="W1058" s="386">
        <v>0</v>
      </c>
      <c r="X1058" s="123"/>
      <c r="Y1058" s="113"/>
      <c r="Z1058" s="119"/>
      <c r="AA1058" s="119"/>
      <c r="AB1058" s="113"/>
      <c r="AC1058" s="113">
        <v>0</v>
      </c>
      <c r="AD1058" s="117">
        <v>0</v>
      </c>
      <c r="AE1058" s="109">
        <v>0</v>
      </c>
      <c r="AF1058" s="116"/>
      <c r="AG1058" s="116"/>
      <c r="AH1058" s="124">
        <v>360</v>
      </c>
      <c r="AI1058" s="117">
        <v>0</v>
      </c>
      <c r="AJ1058" s="375">
        <v>0</v>
      </c>
      <c r="AK1058" s="374"/>
      <c r="AL1058" s="113"/>
      <c r="AM1058" s="386">
        <v>0</v>
      </c>
      <c r="AN1058" s="396">
        <v>0</v>
      </c>
      <c r="AO1058" s="374">
        <v>0</v>
      </c>
      <c r="AP1058" s="376"/>
      <c r="AQ1058" s="119"/>
      <c r="AR1058" s="386">
        <v>0</v>
      </c>
      <c r="AS1058" s="123">
        <v>0</v>
      </c>
      <c r="AT1058" s="119"/>
      <c r="AU1058" s="374"/>
      <c r="AV1058" s="119"/>
      <c r="AW1058" s="374"/>
      <c r="AX1058" s="126"/>
      <c r="AY1058" s="119"/>
      <c r="AZ1058" s="113"/>
      <c r="BA1058" s="113"/>
      <c r="BB1058" s="377">
        <v>150</v>
      </c>
      <c r="BC1058" s="377">
        <v>110</v>
      </c>
      <c r="BD1058" s="377">
        <v>0</v>
      </c>
      <c r="BE1058" s="378"/>
      <c r="BF1058" s="109"/>
      <c r="BG1058" s="109"/>
      <c r="BH1058" s="116"/>
      <c r="BI1058" s="386"/>
      <c r="BJ1058" s="378"/>
      <c r="BK1058" s="378"/>
      <c r="BL1058" s="386"/>
      <c r="BM1058" s="374">
        <v>0</v>
      </c>
      <c r="BN1058" s="119"/>
      <c r="BO1058" s="119"/>
    </row>
    <row r="1059" spans="1:67" ht="24" customHeight="1" x14ac:dyDescent="0.3">
      <c r="A1059" s="364">
        <v>7912040</v>
      </c>
      <c r="B1059" s="365" t="s">
        <v>5121</v>
      </c>
      <c r="C1059" s="366" t="s">
        <v>3448</v>
      </c>
      <c r="D1059" s="367">
        <f t="shared" si="54"/>
        <v>0</v>
      </c>
      <c r="E1059" s="368">
        <f t="shared" si="55"/>
        <v>0</v>
      </c>
      <c r="F1059" s="368">
        <f t="shared" si="56"/>
        <v>0</v>
      </c>
      <c r="G1059" s="368">
        <f t="shared" si="57"/>
        <v>0</v>
      </c>
      <c r="H1059" s="368">
        <f t="shared" si="58"/>
        <v>0</v>
      </c>
      <c r="I1059" s="368">
        <f t="shared" si="59"/>
        <v>0</v>
      </c>
      <c r="J1059" s="368">
        <f t="shared" si="60"/>
        <v>0</v>
      </c>
      <c r="K1059" s="368">
        <f t="shared" si="61"/>
        <v>0</v>
      </c>
      <c r="L1059" s="368">
        <f t="shared" si="62"/>
        <v>0</v>
      </c>
      <c r="M1059" s="369">
        <f t="shared" si="63"/>
        <v>0</v>
      </c>
      <c r="N1059" s="370">
        <f t="shared" si="64"/>
        <v>0</v>
      </c>
      <c r="O1059" s="371"/>
      <c r="P1059" s="372">
        <f t="shared" si="52"/>
        <v>0</v>
      </c>
      <c r="Q1059" s="373" t="str">
        <f t="shared" si="53"/>
        <v/>
      </c>
      <c r="R1059" s="383">
        <v>0</v>
      </c>
      <c r="S1059" s="119"/>
      <c r="T1059" s="119"/>
      <c r="U1059" s="113"/>
      <c r="V1059" s="113"/>
      <c r="W1059" s="117">
        <v>0</v>
      </c>
      <c r="X1059" s="387"/>
      <c r="Y1059" s="113"/>
      <c r="Z1059" s="119"/>
      <c r="AA1059" s="119"/>
      <c r="AB1059" s="113"/>
      <c r="AC1059" s="385">
        <v>0</v>
      </c>
      <c r="AD1059" s="117">
        <v>0</v>
      </c>
      <c r="AE1059" s="109">
        <v>0</v>
      </c>
      <c r="AF1059" s="116"/>
      <c r="AG1059" s="116"/>
      <c r="AH1059" s="124">
        <v>0</v>
      </c>
      <c r="AI1059" s="117">
        <v>0</v>
      </c>
      <c r="AJ1059" s="375">
        <v>0</v>
      </c>
      <c r="AK1059" s="383"/>
      <c r="AL1059" s="113"/>
      <c r="AM1059" s="117">
        <v>0</v>
      </c>
      <c r="AN1059" s="375">
        <v>0</v>
      </c>
      <c r="AO1059" s="383">
        <v>0</v>
      </c>
      <c r="AP1059" s="391"/>
      <c r="AQ1059" s="119"/>
      <c r="AR1059" s="386">
        <v>0</v>
      </c>
      <c r="AS1059" s="387">
        <v>0</v>
      </c>
      <c r="AT1059" s="119"/>
      <c r="AU1059" s="383"/>
      <c r="AV1059" s="119"/>
      <c r="AW1059" s="383"/>
      <c r="AX1059" s="392"/>
      <c r="AY1059" s="119"/>
      <c r="AZ1059" s="113"/>
      <c r="BA1059" s="113"/>
      <c r="BB1059" s="394">
        <v>0</v>
      </c>
      <c r="BC1059" s="394">
        <v>0</v>
      </c>
      <c r="BD1059" s="394">
        <v>0</v>
      </c>
      <c r="BE1059" s="378"/>
      <c r="BF1059" s="109"/>
      <c r="BG1059" s="109"/>
      <c r="BH1059" s="116"/>
      <c r="BI1059" s="386"/>
      <c r="BJ1059" s="378"/>
      <c r="BK1059" s="378"/>
      <c r="BL1059" s="386"/>
      <c r="BM1059" s="383">
        <v>0</v>
      </c>
      <c r="BN1059" s="119"/>
      <c r="BO1059" s="119"/>
    </row>
    <row r="1060" spans="1:67" ht="24" customHeight="1" x14ac:dyDescent="0.3">
      <c r="A1060" s="364" t="s">
        <v>5122</v>
      </c>
      <c r="B1060" s="365" t="s">
        <v>5123</v>
      </c>
      <c r="C1060" s="366" t="s">
        <v>186</v>
      </c>
      <c r="D1060" s="367">
        <f t="shared" si="54"/>
        <v>0</v>
      </c>
      <c r="E1060" s="368">
        <f t="shared" si="55"/>
        <v>0</v>
      </c>
      <c r="F1060" s="368">
        <f t="shared" si="56"/>
        <v>0</v>
      </c>
      <c r="G1060" s="368">
        <f t="shared" si="57"/>
        <v>0</v>
      </c>
      <c r="H1060" s="368">
        <f t="shared" si="58"/>
        <v>0</v>
      </c>
      <c r="I1060" s="368">
        <f t="shared" si="59"/>
        <v>0</v>
      </c>
      <c r="J1060" s="368">
        <f t="shared" si="60"/>
        <v>0</v>
      </c>
      <c r="K1060" s="368">
        <f t="shared" si="61"/>
        <v>0</v>
      </c>
      <c r="L1060" s="368">
        <f t="shared" si="62"/>
        <v>0</v>
      </c>
      <c r="M1060" s="369">
        <f t="shared" si="63"/>
        <v>0</v>
      </c>
      <c r="N1060" s="370">
        <f t="shared" si="64"/>
        <v>0</v>
      </c>
      <c r="O1060" s="371"/>
      <c r="P1060" s="372">
        <f t="shared" si="52"/>
        <v>0</v>
      </c>
      <c r="Q1060" s="373" t="str">
        <f t="shared" si="53"/>
        <v/>
      </c>
      <c r="R1060" s="374">
        <v>0</v>
      </c>
      <c r="S1060" s="119"/>
      <c r="T1060" s="119"/>
      <c r="U1060" s="113"/>
      <c r="V1060" s="113"/>
      <c r="W1060" s="117">
        <v>0</v>
      </c>
      <c r="X1060" s="123"/>
      <c r="Y1060" s="113"/>
      <c r="Z1060" s="119"/>
      <c r="AA1060" s="119"/>
      <c r="AB1060" s="113"/>
      <c r="AC1060" s="113">
        <v>0</v>
      </c>
      <c r="AD1060" s="117">
        <v>0</v>
      </c>
      <c r="AE1060" s="109">
        <v>0</v>
      </c>
      <c r="AF1060" s="116"/>
      <c r="AG1060" s="116"/>
      <c r="AH1060" s="124">
        <v>0</v>
      </c>
      <c r="AI1060" s="117">
        <v>0</v>
      </c>
      <c r="AJ1060" s="375">
        <v>0</v>
      </c>
      <c r="AK1060" s="374"/>
      <c r="AL1060" s="113"/>
      <c r="AM1060" s="117">
        <v>0</v>
      </c>
      <c r="AN1060" s="375">
        <v>0</v>
      </c>
      <c r="AO1060" s="374">
        <v>0</v>
      </c>
      <c r="AP1060" s="376"/>
      <c r="AQ1060" s="119"/>
      <c r="AR1060" s="117">
        <v>0</v>
      </c>
      <c r="AS1060" s="123">
        <v>0</v>
      </c>
      <c r="AT1060" s="119"/>
      <c r="AU1060" s="374"/>
      <c r="AV1060" s="119"/>
      <c r="AW1060" s="374"/>
      <c r="AX1060" s="126"/>
      <c r="AY1060" s="119"/>
      <c r="AZ1060" s="113"/>
      <c r="BA1060" s="113"/>
      <c r="BB1060" s="377">
        <v>0</v>
      </c>
      <c r="BC1060" s="377">
        <v>0</v>
      </c>
      <c r="BD1060" s="377">
        <v>0</v>
      </c>
      <c r="BE1060" s="378"/>
      <c r="BF1060" s="109"/>
      <c r="BG1060" s="109"/>
      <c r="BH1060" s="116"/>
      <c r="BI1060" s="117"/>
      <c r="BJ1060" s="378"/>
      <c r="BK1060" s="378"/>
      <c r="BL1060" s="117"/>
      <c r="BM1060" s="374">
        <v>0</v>
      </c>
      <c r="BN1060" s="119"/>
      <c r="BO1060" s="119"/>
    </row>
    <row r="1061" spans="1:67" ht="24" customHeight="1" x14ac:dyDescent="0.3">
      <c r="A1061" s="364" t="s">
        <v>5124</v>
      </c>
      <c r="B1061" s="365" t="s">
        <v>5125</v>
      </c>
      <c r="C1061" s="366" t="s">
        <v>2182</v>
      </c>
      <c r="D1061" s="367">
        <f t="shared" si="54"/>
        <v>0</v>
      </c>
      <c r="E1061" s="368">
        <f t="shared" si="55"/>
        <v>0</v>
      </c>
      <c r="F1061" s="368">
        <f t="shared" si="56"/>
        <v>0</v>
      </c>
      <c r="G1061" s="368">
        <f t="shared" si="57"/>
        <v>0</v>
      </c>
      <c r="H1061" s="368">
        <f t="shared" si="58"/>
        <v>0</v>
      </c>
      <c r="I1061" s="368">
        <f t="shared" si="59"/>
        <v>0</v>
      </c>
      <c r="J1061" s="368">
        <f t="shared" si="60"/>
        <v>0</v>
      </c>
      <c r="K1061" s="368">
        <f t="shared" si="61"/>
        <v>0</v>
      </c>
      <c r="L1061" s="368">
        <f t="shared" si="62"/>
        <v>0</v>
      </c>
      <c r="M1061" s="369">
        <f t="shared" si="63"/>
        <v>0</v>
      </c>
      <c r="N1061" s="370">
        <f t="shared" si="64"/>
        <v>0</v>
      </c>
      <c r="O1061" s="371"/>
      <c r="P1061" s="372">
        <f t="shared" si="52"/>
        <v>0</v>
      </c>
      <c r="Q1061" s="373" t="str">
        <f t="shared" si="53"/>
        <v/>
      </c>
      <c r="R1061" s="374">
        <v>0</v>
      </c>
      <c r="S1061" s="119"/>
      <c r="T1061" s="119"/>
      <c r="U1061" s="113"/>
      <c r="V1061" s="113"/>
      <c r="W1061" s="117">
        <v>0</v>
      </c>
      <c r="X1061" s="123"/>
      <c r="Y1061" s="113"/>
      <c r="Z1061" s="119"/>
      <c r="AA1061" s="119"/>
      <c r="AB1061" s="113"/>
      <c r="AC1061" s="113">
        <v>0</v>
      </c>
      <c r="AD1061" s="117">
        <v>0</v>
      </c>
      <c r="AE1061" s="109">
        <v>0</v>
      </c>
      <c r="AF1061" s="116"/>
      <c r="AG1061" s="116"/>
      <c r="AH1061" s="124">
        <v>0</v>
      </c>
      <c r="AI1061" s="117">
        <v>0</v>
      </c>
      <c r="AJ1061" s="375">
        <v>0</v>
      </c>
      <c r="AK1061" s="374"/>
      <c r="AL1061" s="113"/>
      <c r="AM1061" s="386">
        <v>0</v>
      </c>
      <c r="AN1061" s="396">
        <v>0</v>
      </c>
      <c r="AO1061" s="374">
        <v>0</v>
      </c>
      <c r="AP1061" s="376"/>
      <c r="AQ1061" s="119"/>
      <c r="AR1061" s="386">
        <v>0</v>
      </c>
      <c r="AS1061" s="123">
        <v>0</v>
      </c>
      <c r="AT1061" s="119"/>
      <c r="AU1061" s="374"/>
      <c r="AV1061" s="119"/>
      <c r="AW1061" s="374"/>
      <c r="AX1061" s="392"/>
      <c r="AY1061" s="119"/>
      <c r="AZ1061" s="113"/>
      <c r="BA1061" s="113"/>
      <c r="BB1061" s="377">
        <v>0</v>
      </c>
      <c r="BC1061" s="377">
        <v>0</v>
      </c>
      <c r="BD1061" s="377">
        <v>0</v>
      </c>
      <c r="BE1061" s="378"/>
      <c r="BF1061" s="109"/>
      <c r="BG1061" s="109"/>
      <c r="BH1061" s="116"/>
      <c r="BI1061" s="386"/>
      <c r="BJ1061" s="378"/>
      <c r="BK1061" s="378"/>
      <c r="BL1061" s="386"/>
      <c r="BM1061" s="383">
        <v>0</v>
      </c>
      <c r="BN1061" s="119"/>
      <c r="BO1061" s="119"/>
    </row>
    <row r="1062" spans="1:67" ht="24" customHeight="1" x14ac:dyDescent="0.3">
      <c r="A1062" s="379" t="s">
        <v>5127</v>
      </c>
      <c r="B1062" s="365" t="s">
        <v>5128</v>
      </c>
      <c r="C1062" s="366" t="s">
        <v>163</v>
      </c>
      <c r="D1062" s="367">
        <f t="shared" si="54"/>
        <v>0</v>
      </c>
      <c r="E1062" s="368">
        <f t="shared" si="55"/>
        <v>0</v>
      </c>
      <c r="F1062" s="368">
        <f t="shared" si="56"/>
        <v>0</v>
      </c>
      <c r="G1062" s="368">
        <f t="shared" si="57"/>
        <v>0</v>
      </c>
      <c r="H1062" s="368">
        <f t="shared" si="58"/>
        <v>0</v>
      </c>
      <c r="I1062" s="368">
        <f t="shared" si="59"/>
        <v>0</v>
      </c>
      <c r="J1062" s="368">
        <f t="shared" si="60"/>
        <v>0</v>
      </c>
      <c r="K1062" s="368">
        <f t="shared" si="61"/>
        <v>0</v>
      </c>
      <c r="L1062" s="368">
        <f t="shared" si="62"/>
        <v>0</v>
      </c>
      <c r="M1062" s="369">
        <f t="shared" si="63"/>
        <v>0</v>
      </c>
      <c r="N1062" s="370">
        <f t="shared" si="64"/>
        <v>0</v>
      </c>
      <c r="O1062" s="371"/>
      <c r="P1062" s="372">
        <f t="shared" si="52"/>
        <v>0</v>
      </c>
      <c r="Q1062" s="373" t="str">
        <f t="shared" si="53"/>
        <v/>
      </c>
      <c r="R1062" s="374">
        <v>0</v>
      </c>
      <c r="S1062" s="384"/>
      <c r="T1062" s="384"/>
      <c r="U1062" s="385"/>
      <c r="V1062" s="385"/>
      <c r="W1062" s="117">
        <v>0</v>
      </c>
      <c r="X1062" s="123"/>
      <c r="Y1062" s="385"/>
      <c r="Z1062" s="384"/>
      <c r="AA1062" s="384"/>
      <c r="AB1062" s="385"/>
      <c r="AC1062" s="113">
        <v>0</v>
      </c>
      <c r="AD1062" s="117">
        <v>0</v>
      </c>
      <c r="AE1062" s="214">
        <v>0</v>
      </c>
      <c r="AF1062" s="116"/>
      <c r="AG1062" s="116"/>
      <c r="AH1062" s="124">
        <v>0</v>
      </c>
      <c r="AI1062" s="117">
        <v>0</v>
      </c>
      <c r="AJ1062" s="375">
        <v>0</v>
      </c>
      <c r="AK1062" s="374"/>
      <c r="AL1062" s="385"/>
      <c r="AM1062" s="117">
        <v>0</v>
      </c>
      <c r="AN1062" s="375">
        <v>0</v>
      </c>
      <c r="AO1062" s="374">
        <v>0</v>
      </c>
      <c r="AP1062" s="376"/>
      <c r="AQ1062" s="384"/>
      <c r="AR1062" s="117">
        <v>0</v>
      </c>
      <c r="AS1062" s="387">
        <v>0</v>
      </c>
      <c r="AT1062" s="384"/>
      <c r="AU1062" s="374"/>
      <c r="AV1062" s="384"/>
      <c r="AW1062" s="374"/>
      <c r="AX1062" s="126"/>
      <c r="AY1062" s="384"/>
      <c r="AZ1062" s="385"/>
      <c r="BA1062" s="385"/>
      <c r="BB1062" s="377">
        <v>0</v>
      </c>
      <c r="BC1062" s="377">
        <v>0</v>
      </c>
      <c r="BD1062" s="377">
        <v>0</v>
      </c>
      <c r="BE1062" s="378"/>
      <c r="BF1062" s="109"/>
      <c r="BG1062" s="109"/>
      <c r="BH1062" s="116"/>
      <c r="BI1062" s="117"/>
      <c r="BJ1062" s="378"/>
      <c r="BK1062" s="378"/>
      <c r="BL1062" s="117"/>
      <c r="BM1062" s="374">
        <v>0</v>
      </c>
      <c r="BN1062" s="384"/>
      <c r="BO1062" s="384"/>
    </row>
    <row r="1063" spans="1:67" ht="24" customHeight="1" x14ac:dyDescent="0.3">
      <c r="A1063" s="379" t="s">
        <v>5129</v>
      </c>
      <c r="B1063" s="365" t="s">
        <v>5130</v>
      </c>
      <c r="C1063" s="366" t="s">
        <v>183</v>
      </c>
      <c r="D1063" s="367">
        <f t="shared" si="54"/>
        <v>4</v>
      </c>
      <c r="E1063" s="368">
        <f t="shared" si="55"/>
        <v>3</v>
      </c>
      <c r="F1063" s="368">
        <f t="shared" si="56"/>
        <v>0</v>
      </c>
      <c r="G1063" s="368">
        <f t="shared" si="57"/>
        <v>0</v>
      </c>
      <c r="H1063" s="368">
        <f t="shared" si="58"/>
        <v>0</v>
      </c>
      <c r="I1063" s="368">
        <f t="shared" si="59"/>
        <v>0</v>
      </c>
      <c r="J1063" s="368">
        <f t="shared" si="60"/>
        <v>0</v>
      </c>
      <c r="K1063" s="368">
        <f t="shared" si="61"/>
        <v>0</v>
      </c>
      <c r="L1063" s="368">
        <f t="shared" si="62"/>
        <v>0</v>
      </c>
      <c r="M1063" s="369">
        <f t="shared" si="63"/>
        <v>0</v>
      </c>
      <c r="N1063" s="370">
        <f t="shared" si="64"/>
        <v>7</v>
      </c>
      <c r="O1063" s="371"/>
      <c r="P1063" s="372">
        <f t="shared" si="52"/>
        <v>7</v>
      </c>
      <c r="Q1063" s="373">
        <f t="shared" si="53"/>
        <v>711</v>
      </c>
      <c r="R1063" s="374">
        <v>0</v>
      </c>
      <c r="S1063" s="384"/>
      <c r="T1063" s="384"/>
      <c r="U1063" s="385"/>
      <c r="V1063" s="385"/>
      <c r="W1063" s="117">
        <v>0</v>
      </c>
      <c r="X1063" s="387"/>
      <c r="Y1063" s="385"/>
      <c r="Z1063" s="384"/>
      <c r="AA1063" s="384"/>
      <c r="AB1063" s="385"/>
      <c r="AC1063" s="385">
        <v>3</v>
      </c>
      <c r="AD1063" s="386">
        <v>0</v>
      </c>
      <c r="AE1063" s="214">
        <v>0</v>
      </c>
      <c r="AF1063" s="116"/>
      <c r="AG1063" s="116"/>
      <c r="AH1063" s="389">
        <v>0</v>
      </c>
      <c r="AI1063" s="386">
        <v>0</v>
      </c>
      <c r="AJ1063" s="390">
        <v>0</v>
      </c>
      <c r="AK1063" s="383"/>
      <c r="AL1063" s="385">
        <v>4</v>
      </c>
      <c r="AM1063" s="117">
        <v>0</v>
      </c>
      <c r="AN1063" s="375">
        <v>0</v>
      </c>
      <c r="AO1063" s="374">
        <v>0</v>
      </c>
      <c r="AP1063" s="391"/>
      <c r="AQ1063" s="384"/>
      <c r="AR1063" s="117">
        <v>0</v>
      </c>
      <c r="AS1063" s="123">
        <v>0</v>
      </c>
      <c r="AT1063" s="384"/>
      <c r="AU1063" s="374"/>
      <c r="AV1063" s="384"/>
      <c r="AW1063" s="374"/>
      <c r="AX1063" s="126"/>
      <c r="AY1063" s="384"/>
      <c r="AZ1063" s="385"/>
      <c r="BA1063" s="385"/>
      <c r="BB1063" s="377">
        <v>0</v>
      </c>
      <c r="BC1063" s="377">
        <v>0</v>
      </c>
      <c r="BD1063" s="377">
        <v>0</v>
      </c>
      <c r="BE1063" s="378"/>
      <c r="BF1063" s="109"/>
      <c r="BG1063" s="109"/>
      <c r="BH1063" s="116"/>
      <c r="BI1063" s="117"/>
      <c r="BJ1063" s="378"/>
      <c r="BK1063" s="378"/>
      <c r="BL1063" s="117"/>
      <c r="BM1063" s="374">
        <v>0</v>
      </c>
      <c r="BN1063" s="384">
        <v>1</v>
      </c>
      <c r="BO1063" s="384"/>
    </row>
    <row r="1064" spans="1:67" ht="24" customHeight="1" x14ac:dyDescent="0.3">
      <c r="A1064" s="379" t="s">
        <v>5131</v>
      </c>
      <c r="B1064" s="365" t="s">
        <v>5132</v>
      </c>
      <c r="C1064" s="366" t="s">
        <v>3408</v>
      </c>
      <c r="D1064" s="367">
        <f t="shared" si="54"/>
        <v>0</v>
      </c>
      <c r="E1064" s="368">
        <f t="shared" si="55"/>
        <v>0</v>
      </c>
      <c r="F1064" s="368">
        <f t="shared" si="56"/>
        <v>0</v>
      </c>
      <c r="G1064" s="368">
        <f t="shared" si="57"/>
        <v>0</v>
      </c>
      <c r="H1064" s="368">
        <f t="shared" si="58"/>
        <v>0</v>
      </c>
      <c r="I1064" s="368">
        <f t="shared" si="59"/>
        <v>0</v>
      </c>
      <c r="J1064" s="368">
        <f t="shared" si="60"/>
        <v>0</v>
      </c>
      <c r="K1064" s="368">
        <f t="shared" si="61"/>
        <v>0</v>
      </c>
      <c r="L1064" s="368">
        <f t="shared" si="62"/>
        <v>0</v>
      </c>
      <c r="M1064" s="369">
        <f t="shared" si="63"/>
        <v>0</v>
      </c>
      <c r="N1064" s="370">
        <f t="shared" si="64"/>
        <v>0</v>
      </c>
      <c r="O1064" s="371"/>
      <c r="P1064" s="372">
        <f t="shared" si="52"/>
        <v>0</v>
      </c>
      <c r="Q1064" s="373" t="str">
        <f t="shared" si="53"/>
        <v/>
      </c>
      <c r="R1064" s="383">
        <v>0</v>
      </c>
      <c r="S1064" s="119"/>
      <c r="T1064" s="119"/>
      <c r="U1064" s="113"/>
      <c r="V1064" s="113"/>
      <c r="W1064" s="386">
        <v>0</v>
      </c>
      <c r="X1064" s="123"/>
      <c r="Y1064" s="113"/>
      <c r="Z1064" s="119"/>
      <c r="AA1064" s="119"/>
      <c r="AB1064" s="113"/>
      <c r="AC1064" s="113">
        <v>0</v>
      </c>
      <c r="AD1064" s="386">
        <v>0</v>
      </c>
      <c r="AE1064" s="109">
        <v>0</v>
      </c>
      <c r="AF1064" s="116"/>
      <c r="AG1064" s="116"/>
      <c r="AH1064" s="389">
        <v>0</v>
      </c>
      <c r="AI1064" s="386">
        <v>0</v>
      </c>
      <c r="AJ1064" s="396">
        <v>0</v>
      </c>
      <c r="AK1064" s="374"/>
      <c r="AL1064" s="113"/>
      <c r="AM1064" s="386">
        <v>0</v>
      </c>
      <c r="AN1064" s="390">
        <v>0</v>
      </c>
      <c r="AO1064" s="374">
        <v>0</v>
      </c>
      <c r="AP1064" s="376"/>
      <c r="AQ1064" s="119"/>
      <c r="AR1064" s="117">
        <v>0</v>
      </c>
      <c r="AS1064" s="387">
        <v>0</v>
      </c>
      <c r="AT1064" s="119"/>
      <c r="AU1064" s="374"/>
      <c r="AV1064" s="119"/>
      <c r="AW1064" s="374"/>
      <c r="AX1064" s="126"/>
      <c r="AY1064" s="119"/>
      <c r="AZ1064" s="113"/>
      <c r="BA1064" s="113"/>
      <c r="BB1064" s="377">
        <v>0</v>
      </c>
      <c r="BC1064" s="377">
        <v>0</v>
      </c>
      <c r="BD1064" s="377">
        <v>0</v>
      </c>
      <c r="BE1064" s="378"/>
      <c r="BF1064" s="109"/>
      <c r="BG1064" s="109"/>
      <c r="BH1064" s="116"/>
      <c r="BI1064" s="117"/>
      <c r="BJ1064" s="378"/>
      <c r="BK1064" s="378"/>
      <c r="BL1064" s="117"/>
      <c r="BM1064" s="374">
        <v>0</v>
      </c>
      <c r="BN1064" s="119"/>
      <c r="BO1064" s="119"/>
    </row>
    <row r="1065" spans="1:67" ht="24" customHeight="1" x14ac:dyDescent="0.3">
      <c r="A1065" s="364">
        <v>750917</v>
      </c>
      <c r="B1065" s="365" t="s">
        <v>5134</v>
      </c>
      <c r="C1065" s="366" t="s">
        <v>3408</v>
      </c>
      <c r="D1065" s="367">
        <f t="shared" si="54"/>
        <v>18</v>
      </c>
      <c r="E1065" s="368">
        <f t="shared" si="55"/>
        <v>5</v>
      </c>
      <c r="F1065" s="368">
        <f t="shared" si="56"/>
        <v>0</v>
      </c>
      <c r="G1065" s="368">
        <f t="shared" si="57"/>
        <v>0</v>
      </c>
      <c r="H1065" s="368">
        <f t="shared" si="58"/>
        <v>0</v>
      </c>
      <c r="I1065" s="368">
        <f t="shared" si="59"/>
        <v>0</v>
      </c>
      <c r="J1065" s="368">
        <f t="shared" si="60"/>
        <v>0</v>
      </c>
      <c r="K1065" s="368">
        <f t="shared" si="61"/>
        <v>0</v>
      </c>
      <c r="L1065" s="368">
        <f t="shared" si="62"/>
        <v>0</v>
      </c>
      <c r="M1065" s="369">
        <f t="shared" si="63"/>
        <v>0</v>
      </c>
      <c r="N1065" s="370">
        <f t="shared" si="64"/>
        <v>23</v>
      </c>
      <c r="O1065" s="371"/>
      <c r="P1065" s="372">
        <f t="shared" si="52"/>
        <v>23</v>
      </c>
      <c r="Q1065" s="373">
        <f t="shared" si="53"/>
        <v>387</v>
      </c>
      <c r="R1065" s="374">
        <v>0</v>
      </c>
      <c r="S1065" s="384"/>
      <c r="T1065" s="384"/>
      <c r="U1065" s="385"/>
      <c r="V1065" s="385"/>
      <c r="W1065" s="386">
        <v>0</v>
      </c>
      <c r="X1065" s="123"/>
      <c r="Y1065" s="385"/>
      <c r="Z1065" s="384"/>
      <c r="AA1065" s="384"/>
      <c r="AB1065" s="385"/>
      <c r="AC1065" s="385">
        <v>18</v>
      </c>
      <c r="AD1065" s="117">
        <v>0</v>
      </c>
      <c r="AE1065" s="109">
        <v>0</v>
      </c>
      <c r="AF1065" s="116"/>
      <c r="AG1065" s="116"/>
      <c r="AH1065" s="124">
        <v>0</v>
      </c>
      <c r="AI1065" s="117">
        <v>0</v>
      </c>
      <c r="AJ1065" s="375">
        <v>0</v>
      </c>
      <c r="AK1065" s="374"/>
      <c r="AL1065" s="385"/>
      <c r="AM1065" s="386">
        <v>0</v>
      </c>
      <c r="AN1065" s="390">
        <v>0</v>
      </c>
      <c r="AO1065" s="374">
        <v>0</v>
      </c>
      <c r="AP1065" s="376"/>
      <c r="AQ1065" s="384"/>
      <c r="AR1065" s="117">
        <v>0</v>
      </c>
      <c r="AS1065" s="123">
        <v>0</v>
      </c>
      <c r="AT1065" s="384"/>
      <c r="AU1065" s="374"/>
      <c r="AV1065" s="384"/>
      <c r="AW1065" s="374"/>
      <c r="AX1065" s="126"/>
      <c r="AY1065" s="384">
        <v>5</v>
      </c>
      <c r="AZ1065" s="385"/>
      <c r="BA1065" s="385"/>
      <c r="BB1065" s="377">
        <v>0</v>
      </c>
      <c r="BC1065" s="377">
        <v>0</v>
      </c>
      <c r="BD1065" s="377">
        <v>0</v>
      </c>
      <c r="BE1065" s="378"/>
      <c r="BF1065" s="109"/>
      <c r="BG1065" s="109"/>
      <c r="BH1065" s="116"/>
      <c r="BI1065" s="117"/>
      <c r="BJ1065" s="378"/>
      <c r="BK1065" s="378"/>
      <c r="BL1065" s="117"/>
      <c r="BM1065" s="374">
        <v>0</v>
      </c>
      <c r="BN1065" s="384"/>
      <c r="BO1065" s="384"/>
    </row>
    <row r="1066" spans="1:67" ht="24" customHeight="1" x14ac:dyDescent="0.3">
      <c r="A1066" s="364" t="s">
        <v>5135</v>
      </c>
      <c r="B1066" s="365" t="s">
        <v>5136</v>
      </c>
      <c r="C1066" s="366" t="s">
        <v>3408</v>
      </c>
      <c r="D1066" s="367">
        <f t="shared" si="54"/>
        <v>19</v>
      </c>
      <c r="E1066" s="368">
        <f t="shared" si="55"/>
        <v>0</v>
      </c>
      <c r="F1066" s="368">
        <f t="shared" si="56"/>
        <v>0</v>
      </c>
      <c r="G1066" s="368">
        <f t="shared" si="57"/>
        <v>0</v>
      </c>
      <c r="H1066" s="368">
        <f t="shared" si="58"/>
        <v>0</v>
      </c>
      <c r="I1066" s="368">
        <f t="shared" si="59"/>
        <v>0</v>
      </c>
      <c r="J1066" s="368">
        <f t="shared" si="60"/>
        <v>0</v>
      </c>
      <c r="K1066" s="368">
        <f t="shared" si="61"/>
        <v>0</v>
      </c>
      <c r="L1066" s="368">
        <f t="shared" si="62"/>
        <v>0</v>
      </c>
      <c r="M1066" s="369">
        <f t="shared" si="63"/>
        <v>0</v>
      </c>
      <c r="N1066" s="370">
        <f t="shared" si="64"/>
        <v>19</v>
      </c>
      <c r="O1066" s="371"/>
      <c r="P1066" s="372">
        <f t="shared" si="52"/>
        <v>19</v>
      </c>
      <c r="Q1066" s="373">
        <f t="shared" si="53"/>
        <v>443</v>
      </c>
      <c r="R1066" s="383">
        <v>0</v>
      </c>
      <c r="S1066" s="119"/>
      <c r="T1066" s="119"/>
      <c r="U1066" s="113"/>
      <c r="V1066" s="113"/>
      <c r="W1066" s="117">
        <v>0</v>
      </c>
      <c r="X1066" s="123"/>
      <c r="Y1066" s="113"/>
      <c r="Z1066" s="119"/>
      <c r="AA1066" s="119"/>
      <c r="AB1066" s="113"/>
      <c r="AC1066" s="113">
        <v>0</v>
      </c>
      <c r="AD1066" s="386">
        <v>0</v>
      </c>
      <c r="AE1066" s="109">
        <v>0</v>
      </c>
      <c r="AF1066" s="116"/>
      <c r="AG1066" s="116"/>
      <c r="AH1066" s="389">
        <v>0</v>
      </c>
      <c r="AI1066" s="386">
        <v>0</v>
      </c>
      <c r="AJ1066" s="396">
        <v>0</v>
      </c>
      <c r="AK1066" s="374"/>
      <c r="AL1066" s="113"/>
      <c r="AM1066" s="117">
        <v>0</v>
      </c>
      <c r="AN1066" s="375">
        <v>0</v>
      </c>
      <c r="AO1066" s="374">
        <v>0</v>
      </c>
      <c r="AP1066" s="376"/>
      <c r="AQ1066" s="119"/>
      <c r="AR1066" s="117">
        <v>0</v>
      </c>
      <c r="AS1066" s="123">
        <v>0</v>
      </c>
      <c r="AT1066" s="119"/>
      <c r="AU1066" s="374"/>
      <c r="AV1066" s="119"/>
      <c r="AW1066" s="374"/>
      <c r="AX1066" s="392"/>
      <c r="AY1066" s="119">
        <v>19</v>
      </c>
      <c r="AZ1066" s="113"/>
      <c r="BA1066" s="113"/>
      <c r="BB1066" s="377">
        <v>0</v>
      </c>
      <c r="BC1066" s="377">
        <v>0</v>
      </c>
      <c r="BD1066" s="377">
        <v>0</v>
      </c>
      <c r="BE1066" s="378"/>
      <c r="BF1066" s="109"/>
      <c r="BG1066" s="109"/>
      <c r="BH1066" s="116"/>
      <c r="BI1066" s="117"/>
      <c r="BJ1066" s="378"/>
      <c r="BK1066" s="378"/>
      <c r="BL1066" s="117"/>
      <c r="BM1066" s="383">
        <v>0</v>
      </c>
      <c r="BN1066" s="119"/>
      <c r="BO1066" s="119"/>
    </row>
    <row r="1067" spans="1:67" ht="24" customHeight="1" x14ac:dyDescent="0.3">
      <c r="A1067" s="380" t="s">
        <v>5139</v>
      </c>
      <c r="B1067" s="381" t="s">
        <v>5140</v>
      </c>
      <c r="C1067" s="382" t="s">
        <v>53</v>
      </c>
      <c r="D1067" s="367">
        <f t="shared" si="54"/>
        <v>5</v>
      </c>
      <c r="E1067" s="368">
        <f t="shared" si="55"/>
        <v>0</v>
      </c>
      <c r="F1067" s="368">
        <f t="shared" si="56"/>
        <v>0</v>
      </c>
      <c r="G1067" s="368">
        <f t="shared" si="57"/>
        <v>0</v>
      </c>
      <c r="H1067" s="368">
        <f t="shared" si="58"/>
        <v>0</v>
      </c>
      <c r="I1067" s="368">
        <f t="shared" si="59"/>
        <v>0</v>
      </c>
      <c r="J1067" s="368">
        <f t="shared" si="60"/>
        <v>0</v>
      </c>
      <c r="K1067" s="368">
        <f t="shared" si="61"/>
        <v>0</v>
      </c>
      <c r="L1067" s="368">
        <f t="shared" si="62"/>
        <v>0</v>
      </c>
      <c r="M1067" s="369">
        <f t="shared" si="63"/>
        <v>0</v>
      </c>
      <c r="N1067" s="370">
        <f t="shared" si="64"/>
        <v>5</v>
      </c>
      <c r="O1067" s="371"/>
      <c r="P1067" s="372">
        <f t="shared" si="52"/>
        <v>5</v>
      </c>
      <c r="Q1067" s="373">
        <f t="shared" si="53"/>
        <v>781</v>
      </c>
      <c r="R1067" s="383">
        <v>0</v>
      </c>
      <c r="S1067" s="119"/>
      <c r="T1067" s="119"/>
      <c r="U1067" s="113"/>
      <c r="V1067" s="113"/>
      <c r="W1067" s="117">
        <v>0</v>
      </c>
      <c r="X1067" s="123"/>
      <c r="Y1067" s="113"/>
      <c r="Z1067" s="119"/>
      <c r="AA1067" s="119"/>
      <c r="AB1067" s="113"/>
      <c r="AC1067" s="113">
        <v>0</v>
      </c>
      <c r="AD1067" s="117">
        <v>0</v>
      </c>
      <c r="AE1067" s="109">
        <v>0</v>
      </c>
      <c r="AF1067" s="388"/>
      <c r="AG1067" s="388"/>
      <c r="AH1067" s="124">
        <v>0</v>
      </c>
      <c r="AI1067" s="117">
        <v>0</v>
      </c>
      <c r="AJ1067" s="375">
        <v>0</v>
      </c>
      <c r="AK1067" s="374"/>
      <c r="AL1067" s="113"/>
      <c r="AM1067" s="117">
        <v>0</v>
      </c>
      <c r="AN1067" s="375">
        <v>0</v>
      </c>
      <c r="AO1067" s="374">
        <v>0</v>
      </c>
      <c r="AP1067" s="376"/>
      <c r="AQ1067" s="119"/>
      <c r="AR1067" s="117">
        <v>0</v>
      </c>
      <c r="AS1067" s="123">
        <v>0</v>
      </c>
      <c r="AT1067" s="119"/>
      <c r="AU1067" s="374"/>
      <c r="AV1067" s="119"/>
      <c r="AW1067" s="374"/>
      <c r="AX1067" s="392"/>
      <c r="AY1067" s="119">
        <v>5</v>
      </c>
      <c r="AZ1067" s="113"/>
      <c r="BA1067" s="113"/>
      <c r="BB1067" s="377">
        <v>0</v>
      </c>
      <c r="BC1067" s="377">
        <v>0</v>
      </c>
      <c r="BD1067" s="377">
        <v>0</v>
      </c>
      <c r="BE1067" s="393"/>
      <c r="BF1067" s="109"/>
      <c r="BG1067" s="109"/>
      <c r="BH1067" s="388"/>
      <c r="BI1067" s="117"/>
      <c r="BJ1067" s="393"/>
      <c r="BK1067" s="393"/>
      <c r="BL1067" s="117"/>
      <c r="BM1067" s="374">
        <v>0</v>
      </c>
      <c r="BN1067" s="119"/>
      <c r="BO1067" s="119"/>
    </row>
    <row r="1068" spans="1:67" ht="24" customHeight="1" x14ac:dyDescent="0.3">
      <c r="A1068" s="364" t="s">
        <v>5137</v>
      </c>
      <c r="B1068" s="365" t="s">
        <v>5138</v>
      </c>
      <c r="C1068" s="366" t="s">
        <v>163</v>
      </c>
      <c r="D1068" s="367">
        <f t="shared" si="54"/>
        <v>100</v>
      </c>
      <c r="E1068" s="368">
        <f t="shared" si="55"/>
        <v>80</v>
      </c>
      <c r="F1068" s="368">
        <f t="shared" si="56"/>
        <v>80</v>
      </c>
      <c r="G1068" s="368">
        <f t="shared" si="57"/>
        <v>50</v>
      </c>
      <c r="H1068" s="368">
        <f t="shared" si="58"/>
        <v>35</v>
      </c>
      <c r="I1068" s="368">
        <f t="shared" si="59"/>
        <v>30</v>
      </c>
      <c r="J1068" s="368">
        <f t="shared" si="60"/>
        <v>20</v>
      </c>
      <c r="K1068" s="368">
        <f t="shared" si="61"/>
        <v>5</v>
      </c>
      <c r="L1068" s="368">
        <f t="shared" si="62"/>
        <v>5</v>
      </c>
      <c r="M1068" s="369">
        <f t="shared" si="63"/>
        <v>0</v>
      </c>
      <c r="N1068" s="370">
        <f t="shared" si="64"/>
        <v>405</v>
      </c>
      <c r="O1068" s="371"/>
      <c r="P1068" s="372">
        <f t="shared" si="52"/>
        <v>405</v>
      </c>
      <c r="Q1068" s="373">
        <f t="shared" si="53"/>
        <v>50</v>
      </c>
      <c r="R1068" s="383">
        <v>0</v>
      </c>
      <c r="S1068" s="384"/>
      <c r="T1068" s="384"/>
      <c r="U1068" s="385"/>
      <c r="V1068" s="385"/>
      <c r="W1068" s="386">
        <v>5</v>
      </c>
      <c r="X1068" s="387"/>
      <c r="Y1068" s="385"/>
      <c r="Z1068" s="384"/>
      <c r="AA1068" s="384"/>
      <c r="AB1068" s="385"/>
      <c r="AC1068" s="385">
        <v>0</v>
      </c>
      <c r="AD1068" s="117">
        <v>5</v>
      </c>
      <c r="AE1068" s="214">
        <v>0</v>
      </c>
      <c r="AF1068" s="116"/>
      <c r="AG1068" s="116"/>
      <c r="AH1068" s="124">
        <v>100</v>
      </c>
      <c r="AI1068" s="117">
        <v>20</v>
      </c>
      <c r="AJ1068" s="375">
        <v>0</v>
      </c>
      <c r="AK1068" s="383"/>
      <c r="AL1068" s="385"/>
      <c r="AM1068" s="386">
        <v>0</v>
      </c>
      <c r="AN1068" s="390">
        <v>0</v>
      </c>
      <c r="AO1068" s="374">
        <v>0</v>
      </c>
      <c r="AP1068" s="391">
        <v>80</v>
      </c>
      <c r="AQ1068" s="384"/>
      <c r="AR1068" s="117">
        <v>30</v>
      </c>
      <c r="AS1068" s="123">
        <v>0</v>
      </c>
      <c r="AT1068" s="384"/>
      <c r="AU1068" s="374"/>
      <c r="AV1068" s="384"/>
      <c r="AW1068" s="374"/>
      <c r="AX1068" s="392"/>
      <c r="AY1068" s="384"/>
      <c r="AZ1068" s="385"/>
      <c r="BA1068" s="385"/>
      <c r="BB1068" s="377">
        <v>0</v>
      </c>
      <c r="BC1068" s="377">
        <v>0</v>
      </c>
      <c r="BD1068" s="377">
        <v>0</v>
      </c>
      <c r="BE1068" s="378"/>
      <c r="BF1068" s="214"/>
      <c r="BG1068" s="214"/>
      <c r="BH1068" s="116"/>
      <c r="BI1068" s="117">
        <v>80</v>
      </c>
      <c r="BJ1068" s="378">
        <v>35</v>
      </c>
      <c r="BK1068" s="378"/>
      <c r="BL1068" s="117">
        <v>50</v>
      </c>
      <c r="BM1068" s="374">
        <v>0</v>
      </c>
      <c r="BN1068" s="384"/>
      <c r="BO1068" s="384"/>
    </row>
    <row r="1069" spans="1:67" ht="24" customHeight="1" x14ac:dyDescent="0.3">
      <c r="A1069" s="364" t="s">
        <v>5141</v>
      </c>
      <c r="B1069" s="365" t="s">
        <v>5142</v>
      </c>
      <c r="C1069" s="366" t="s">
        <v>518</v>
      </c>
      <c r="D1069" s="367">
        <f t="shared" si="54"/>
        <v>0</v>
      </c>
      <c r="E1069" s="368">
        <f t="shared" si="55"/>
        <v>0</v>
      </c>
      <c r="F1069" s="368">
        <f t="shared" si="56"/>
        <v>0</v>
      </c>
      <c r="G1069" s="368">
        <f t="shared" si="57"/>
        <v>0</v>
      </c>
      <c r="H1069" s="368">
        <f t="shared" si="58"/>
        <v>0</v>
      </c>
      <c r="I1069" s="368">
        <f t="shared" si="59"/>
        <v>0</v>
      </c>
      <c r="J1069" s="368">
        <f t="shared" si="60"/>
        <v>0</v>
      </c>
      <c r="K1069" s="368">
        <f t="shared" si="61"/>
        <v>0</v>
      </c>
      <c r="L1069" s="368">
        <f t="shared" si="62"/>
        <v>0</v>
      </c>
      <c r="M1069" s="369">
        <f t="shared" si="63"/>
        <v>0</v>
      </c>
      <c r="N1069" s="370">
        <f t="shared" si="64"/>
        <v>0</v>
      </c>
      <c r="O1069" s="371"/>
      <c r="P1069" s="372">
        <f t="shared" si="52"/>
        <v>0</v>
      </c>
      <c r="Q1069" s="373" t="str">
        <f t="shared" si="53"/>
        <v/>
      </c>
      <c r="R1069" s="374">
        <v>0</v>
      </c>
      <c r="S1069" s="119"/>
      <c r="T1069" s="119"/>
      <c r="U1069" s="113"/>
      <c r="V1069" s="113"/>
      <c r="W1069" s="386">
        <v>0</v>
      </c>
      <c r="X1069" s="387"/>
      <c r="Y1069" s="113"/>
      <c r="Z1069" s="119"/>
      <c r="AA1069" s="119"/>
      <c r="AB1069" s="113"/>
      <c r="AC1069" s="385">
        <v>0</v>
      </c>
      <c r="AD1069" s="117">
        <v>0</v>
      </c>
      <c r="AE1069" s="214">
        <v>0</v>
      </c>
      <c r="AF1069" s="116"/>
      <c r="AG1069" s="116"/>
      <c r="AH1069" s="124">
        <v>0</v>
      </c>
      <c r="AI1069" s="117">
        <v>0</v>
      </c>
      <c r="AJ1069" s="375">
        <v>0</v>
      </c>
      <c r="AK1069" s="383"/>
      <c r="AL1069" s="113"/>
      <c r="AM1069" s="117">
        <v>0</v>
      </c>
      <c r="AN1069" s="396">
        <v>0</v>
      </c>
      <c r="AO1069" s="374">
        <v>0</v>
      </c>
      <c r="AP1069" s="391"/>
      <c r="AQ1069" s="119"/>
      <c r="AR1069" s="117">
        <v>0</v>
      </c>
      <c r="AS1069" s="387">
        <v>0</v>
      </c>
      <c r="AT1069" s="119"/>
      <c r="AU1069" s="374"/>
      <c r="AV1069" s="119"/>
      <c r="AW1069" s="374"/>
      <c r="AX1069" s="126"/>
      <c r="AY1069" s="119"/>
      <c r="AZ1069" s="113"/>
      <c r="BA1069" s="113"/>
      <c r="BB1069" s="377">
        <v>0</v>
      </c>
      <c r="BC1069" s="377">
        <v>0</v>
      </c>
      <c r="BD1069" s="377">
        <v>0</v>
      </c>
      <c r="BE1069" s="378"/>
      <c r="BF1069" s="214"/>
      <c r="BG1069" s="214"/>
      <c r="BH1069" s="116"/>
      <c r="BI1069" s="117"/>
      <c r="BJ1069" s="378"/>
      <c r="BK1069" s="378"/>
      <c r="BL1069" s="117"/>
      <c r="BM1069" s="374">
        <v>0</v>
      </c>
      <c r="BN1069" s="119"/>
      <c r="BO1069" s="119"/>
    </row>
    <row r="1070" spans="1:67" ht="24" customHeight="1" x14ac:dyDescent="0.3">
      <c r="A1070" s="364" t="s">
        <v>5143</v>
      </c>
      <c r="B1070" s="365" t="s">
        <v>5144</v>
      </c>
      <c r="C1070" s="366" t="s">
        <v>1959</v>
      </c>
      <c r="D1070" s="367">
        <f t="shared" si="54"/>
        <v>10</v>
      </c>
      <c r="E1070" s="368">
        <f t="shared" si="55"/>
        <v>0</v>
      </c>
      <c r="F1070" s="368">
        <f t="shared" si="56"/>
        <v>0</v>
      </c>
      <c r="G1070" s="368">
        <f t="shared" si="57"/>
        <v>0</v>
      </c>
      <c r="H1070" s="368">
        <f t="shared" si="58"/>
        <v>0</v>
      </c>
      <c r="I1070" s="368">
        <f t="shared" si="59"/>
        <v>0</v>
      </c>
      <c r="J1070" s="368">
        <f t="shared" si="60"/>
        <v>0</v>
      </c>
      <c r="K1070" s="368">
        <f t="shared" si="61"/>
        <v>0</v>
      </c>
      <c r="L1070" s="368">
        <f t="shared" si="62"/>
        <v>0</v>
      </c>
      <c r="M1070" s="369">
        <f t="shared" si="63"/>
        <v>0</v>
      </c>
      <c r="N1070" s="370">
        <f t="shared" si="64"/>
        <v>10</v>
      </c>
      <c r="O1070" s="371"/>
      <c r="P1070" s="372">
        <f t="shared" si="52"/>
        <v>10</v>
      </c>
      <c r="Q1070" s="373">
        <f t="shared" si="53"/>
        <v>628</v>
      </c>
      <c r="R1070" s="374">
        <v>0</v>
      </c>
      <c r="S1070" s="119"/>
      <c r="T1070" s="119"/>
      <c r="U1070" s="113"/>
      <c r="V1070" s="113"/>
      <c r="W1070" s="117">
        <v>0</v>
      </c>
      <c r="X1070" s="123"/>
      <c r="Y1070" s="113"/>
      <c r="Z1070" s="119"/>
      <c r="AA1070" s="119"/>
      <c r="AB1070" s="113"/>
      <c r="AC1070" s="113">
        <v>10</v>
      </c>
      <c r="AD1070" s="117">
        <v>0</v>
      </c>
      <c r="AE1070" s="109">
        <v>0</v>
      </c>
      <c r="AF1070" s="116"/>
      <c r="AG1070" s="116"/>
      <c r="AH1070" s="124">
        <v>0</v>
      </c>
      <c r="AI1070" s="117">
        <v>0</v>
      </c>
      <c r="AJ1070" s="375">
        <v>0</v>
      </c>
      <c r="AK1070" s="374"/>
      <c r="AL1070" s="113"/>
      <c r="AM1070" s="386">
        <v>0</v>
      </c>
      <c r="AN1070" s="390">
        <v>0</v>
      </c>
      <c r="AO1070" s="374">
        <v>0</v>
      </c>
      <c r="AP1070" s="376"/>
      <c r="AQ1070" s="119"/>
      <c r="AR1070" s="117">
        <v>0</v>
      </c>
      <c r="AS1070" s="387">
        <v>0</v>
      </c>
      <c r="AT1070" s="119"/>
      <c r="AU1070" s="374"/>
      <c r="AV1070" s="119"/>
      <c r="AW1070" s="374"/>
      <c r="AX1070" s="126"/>
      <c r="AY1070" s="119"/>
      <c r="AZ1070" s="113"/>
      <c r="BA1070" s="113"/>
      <c r="BB1070" s="394">
        <v>0</v>
      </c>
      <c r="BC1070" s="394">
        <v>0</v>
      </c>
      <c r="BD1070" s="394">
        <v>0</v>
      </c>
      <c r="BE1070" s="378"/>
      <c r="BF1070" s="109"/>
      <c r="BG1070" s="109"/>
      <c r="BH1070" s="116"/>
      <c r="BI1070" s="117"/>
      <c r="BJ1070" s="378"/>
      <c r="BK1070" s="378"/>
      <c r="BL1070" s="117"/>
      <c r="BM1070" s="374">
        <v>0</v>
      </c>
      <c r="BN1070" s="119"/>
      <c r="BO1070" s="119"/>
    </row>
    <row r="1071" spans="1:67" ht="24" customHeight="1" x14ac:dyDescent="0.3">
      <c r="A1071" s="364" t="s">
        <v>5145</v>
      </c>
      <c r="B1071" s="365" t="s">
        <v>5146</v>
      </c>
      <c r="C1071" s="366" t="s">
        <v>2391</v>
      </c>
      <c r="D1071" s="367">
        <f t="shared" si="54"/>
        <v>0</v>
      </c>
      <c r="E1071" s="368">
        <f t="shared" si="55"/>
        <v>0</v>
      </c>
      <c r="F1071" s="368">
        <f t="shared" si="56"/>
        <v>0</v>
      </c>
      <c r="G1071" s="368">
        <f t="shared" si="57"/>
        <v>0</v>
      </c>
      <c r="H1071" s="368">
        <f t="shared" si="58"/>
        <v>0</v>
      </c>
      <c r="I1071" s="368">
        <f t="shared" si="59"/>
        <v>0</v>
      </c>
      <c r="J1071" s="368">
        <f t="shared" si="60"/>
        <v>0</v>
      </c>
      <c r="K1071" s="368">
        <f t="shared" si="61"/>
        <v>0</v>
      </c>
      <c r="L1071" s="368">
        <f t="shared" si="62"/>
        <v>0</v>
      </c>
      <c r="M1071" s="369">
        <f t="shared" si="63"/>
        <v>0</v>
      </c>
      <c r="N1071" s="370">
        <f t="shared" si="64"/>
        <v>0</v>
      </c>
      <c r="O1071" s="371"/>
      <c r="P1071" s="372">
        <f t="shared" si="52"/>
        <v>0</v>
      </c>
      <c r="Q1071" s="373" t="str">
        <f t="shared" si="53"/>
        <v/>
      </c>
      <c r="R1071" s="374">
        <v>0</v>
      </c>
      <c r="S1071" s="119"/>
      <c r="T1071" s="119"/>
      <c r="U1071" s="113"/>
      <c r="V1071" s="113"/>
      <c r="W1071" s="386">
        <v>0</v>
      </c>
      <c r="X1071" s="387"/>
      <c r="Y1071" s="113"/>
      <c r="Z1071" s="119"/>
      <c r="AA1071" s="119"/>
      <c r="AB1071" s="113"/>
      <c r="AC1071" s="385">
        <v>0</v>
      </c>
      <c r="AD1071" s="117">
        <v>0</v>
      </c>
      <c r="AE1071" s="109">
        <v>0</v>
      </c>
      <c r="AF1071" s="116"/>
      <c r="AG1071" s="116"/>
      <c r="AH1071" s="124">
        <v>0</v>
      </c>
      <c r="AI1071" s="117">
        <v>0</v>
      </c>
      <c r="AJ1071" s="375">
        <v>0</v>
      </c>
      <c r="AK1071" s="383"/>
      <c r="AL1071" s="113"/>
      <c r="AM1071" s="117">
        <v>0</v>
      </c>
      <c r="AN1071" s="375">
        <v>0</v>
      </c>
      <c r="AO1071" s="383">
        <v>0</v>
      </c>
      <c r="AP1071" s="391"/>
      <c r="AQ1071" s="119"/>
      <c r="AR1071" s="386">
        <v>0</v>
      </c>
      <c r="AS1071" s="123">
        <v>0</v>
      </c>
      <c r="AT1071" s="119"/>
      <c r="AU1071" s="383"/>
      <c r="AV1071" s="119"/>
      <c r="AW1071" s="383"/>
      <c r="AX1071" s="126"/>
      <c r="AY1071" s="119"/>
      <c r="AZ1071" s="113"/>
      <c r="BA1071" s="113"/>
      <c r="BB1071" s="394">
        <v>0</v>
      </c>
      <c r="BC1071" s="394">
        <v>0</v>
      </c>
      <c r="BD1071" s="394">
        <v>0</v>
      </c>
      <c r="BE1071" s="378"/>
      <c r="BF1071" s="214"/>
      <c r="BG1071" s="214"/>
      <c r="BH1071" s="116"/>
      <c r="BI1071" s="386"/>
      <c r="BJ1071" s="378"/>
      <c r="BK1071" s="378"/>
      <c r="BL1071" s="386"/>
      <c r="BM1071" s="374">
        <v>0</v>
      </c>
      <c r="BN1071" s="119"/>
      <c r="BO1071" s="119"/>
    </row>
    <row r="1072" spans="1:67" ht="24" customHeight="1" x14ac:dyDescent="0.3">
      <c r="A1072" s="364" t="s">
        <v>5147</v>
      </c>
      <c r="B1072" s="365" t="s">
        <v>5148</v>
      </c>
      <c r="C1072" s="366" t="s">
        <v>1987</v>
      </c>
      <c r="D1072" s="367">
        <f t="shared" si="54"/>
        <v>11</v>
      </c>
      <c r="E1072" s="368">
        <f t="shared" si="55"/>
        <v>3</v>
      </c>
      <c r="F1072" s="368">
        <f t="shared" si="56"/>
        <v>0</v>
      </c>
      <c r="G1072" s="368">
        <f t="shared" si="57"/>
        <v>0</v>
      </c>
      <c r="H1072" s="368">
        <f t="shared" si="58"/>
        <v>0</v>
      </c>
      <c r="I1072" s="368">
        <f t="shared" si="59"/>
        <v>0</v>
      </c>
      <c r="J1072" s="368">
        <f t="shared" si="60"/>
        <v>0</v>
      </c>
      <c r="K1072" s="368">
        <f t="shared" si="61"/>
        <v>0</v>
      </c>
      <c r="L1072" s="368">
        <f t="shared" si="62"/>
        <v>0</v>
      </c>
      <c r="M1072" s="369">
        <f t="shared" si="63"/>
        <v>0</v>
      </c>
      <c r="N1072" s="370">
        <f t="shared" si="64"/>
        <v>14</v>
      </c>
      <c r="O1072" s="371"/>
      <c r="P1072" s="372">
        <f t="shared" si="52"/>
        <v>14</v>
      </c>
      <c r="Q1072" s="373">
        <f t="shared" si="53"/>
        <v>541</v>
      </c>
      <c r="R1072" s="374">
        <v>0</v>
      </c>
      <c r="S1072" s="119"/>
      <c r="T1072" s="119"/>
      <c r="U1072" s="113"/>
      <c r="V1072" s="113"/>
      <c r="W1072" s="117">
        <v>0</v>
      </c>
      <c r="X1072" s="387"/>
      <c r="Y1072" s="113"/>
      <c r="Z1072" s="119"/>
      <c r="AA1072" s="119"/>
      <c r="AB1072" s="113"/>
      <c r="AC1072" s="113">
        <v>3</v>
      </c>
      <c r="AD1072" s="117">
        <v>0</v>
      </c>
      <c r="AE1072" s="214">
        <v>0</v>
      </c>
      <c r="AF1072" s="116"/>
      <c r="AG1072" s="116"/>
      <c r="AH1072" s="124">
        <v>0</v>
      </c>
      <c r="AI1072" s="117">
        <v>0</v>
      </c>
      <c r="AJ1072" s="375">
        <v>0</v>
      </c>
      <c r="AK1072" s="383"/>
      <c r="AL1072" s="113"/>
      <c r="AM1072" s="386">
        <v>0</v>
      </c>
      <c r="AN1072" s="390">
        <v>0</v>
      </c>
      <c r="AO1072" s="383">
        <v>0</v>
      </c>
      <c r="AP1072" s="391"/>
      <c r="AQ1072" s="119"/>
      <c r="AR1072" s="117">
        <v>0</v>
      </c>
      <c r="AS1072" s="387">
        <v>0</v>
      </c>
      <c r="AT1072" s="119"/>
      <c r="AU1072" s="383"/>
      <c r="AV1072" s="119"/>
      <c r="AW1072" s="383"/>
      <c r="AX1072" s="126"/>
      <c r="AY1072" s="119">
        <v>11</v>
      </c>
      <c r="AZ1072" s="113"/>
      <c r="BA1072" s="113"/>
      <c r="BB1072" s="377">
        <v>0</v>
      </c>
      <c r="BC1072" s="377">
        <v>0</v>
      </c>
      <c r="BD1072" s="377">
        <v>0</v>
      </c>
      <c r="BE1072" s="378"/>
      <c r="BF1072" s="109"/>
      <c r="BG1072" s="109"/>
      <c r="BH1072" s="116"/>
      <c r="BI1072" s="117"/>
      <c r="BJ1072" s="378"/>
      <c r="BK1072" s="378"/>
      <c r="BL1072" s="117"/>
      <c r="BM1072" s="374">
        <v>0</v>
      </c>
      <c r="BN1072" s="119"/>
      <c r="BO1072" s="119"/>
    </row>
    <row r="1073" spans="1:67" ht="24" customHeight="1" x14ac:dyDescent="0.3">
      <c r="A1073" s="364">
        <v>821004</v>
      </c>
      <c r="B1073" s="365" t="s">
        <v>5150</v>
      </c>
      <c r="C1073" s="366" t="s">
        <v>4278</v>
      </c>
      <c r="D1073" s="367">
        <f t="shared" si="54"/>
        <v>3</v>
      </c>
      <c r="E1073" s="368">
        <f t="shared" si="55"/>
        <v>0</v>
      </c>
      <c r="F1073" s="368">
        <f t="shared" si="56"/>
        <v>0</v>
      </c>
      <c r="G1073" s="368">
        <f t="shared" si="57"/>
        <v>0</v>
      </c>
      <c r="H1073" s="368">
        <f t="shared" si="58"/>
        <v>0</v>
      </c>
      <c r="I1073" s="368">
        <f t="shared" si="59"/>
        <v>0</v>
      </c>
      <c r="J1073" s="368">
        <f t="shared" si="60"/>
        <v>0</v>
      </c>
      <c r="K1073" s="368">
        <f t="shared" si="61"/>
        <v>0</v>
      </c>
      <c r="L1073" s="368">
        <f t="shared" si="62"/>
        <v>0</v>
      </c>
      <c r="M1073" s="369">
        <f t="shared" si="63"/>
        <v>0</v>
      </c>
      <c r="N1073" s="370">
        <f t="shared" si="64"/>
        <v>3</v>
      </c>
      <c r="O1073" s="371"/>
      <c r="P1073" s="372">
        <f t="shared" si="52"/>
        <v>3</v>
      </c>
      <c r="Q1073" s="373">
        <f t="shared" si="53"/>
        <v>853</v>
      </c>
      <c r="R1073" s="383">
        <v>0</v>
      </c>
      <c r="S1073" s="119"/>
      <c r="T1073" s="119"/>
      <c r="U1073" s="113"/>
      <c r="V1073" s="113"/>
      <c r="W1073" s="117">
        <v>0</v>
      </c>
      <c r="X1073" s="123"/>
      <c r="Y1073" s="113"/>
      <c r="Z1073" s="119"/>
      <c r="AA1073" s="119"/>
      <c r="AB1073" s="113"/>
      <c r="AC1073" s="113">
        <v>0</v>
      </c>
      <c r="AD1073" s="117">
        <v>0</v>
      </c>
      <c r="AE1073" s="109">
        <v>0</v>
      </c>
      <c r="AF1073" s="116"/>
      <c r="AG1073" s="116"/>
      <c r="AH1073" s="124">
        <v>0</v>
      </c>
      <c r="AI1073" s="117">
        <v>0</v>
      </c>
      <c r="AJ1073" s="375">
        <v>0</v>
      </c>
      <c r="AK1073" s="374"/>
      <c r="AL1073" s="113"/>
      <c r="AM1073" s="117">
        <v>0</v>
      </c>
      <c r="AN1073" s="375">
        <v>0</v>
      </c>
      <c r="AO1073" s="374">
        <v>0</v>
      </c>
      <c r="AP1073" s="376"/>
      <c r="AQ1073" s="119"/>
      <c r="AR1073" s="386">
        <v>0</v>
      </c>
      <c r="AS1073" s="123">
        <v>0</v>
      </c>
      <c r="AT1073" s="119"/>
      <c r="AU1073" s="374"/>
      <c r="AV1073" s="119"/>
      <c r="AW1073" s="374"/>
      <c r="AX1073" s="392"/>
      <c r="AY1073" s="119">
        <v>3</v>
      </c>
      <c r="AZ1073" s="113"/>
      <c r="BA1073" s="113"/>
      <c r="BB1073" s="394">
        <v>0</v>
      </c>
      <c r="BC1073" s="394">
        <v>0</v>
      </c>
      <c r="BD1073" s="394">
        <v>0</v>
      </c>
      <c r="BE1073" s="378"/>
      <c r="BF1073" s="214"/>
      <c r="BG1073" s="214"/>
      <c r="BH1073" s="116"/>
      <c r="BI1073" s="386"/>
      <c r="BJ1073" s="378"/>
      <c r="BK1073" s="378"/>
      <c r="BL1073" s="386"/>
      <c r="BM1073" s="383">
        <v>0</v>
      </c>
      <c r="BN1073" s="119"/>
      <c r="BO1073" s="119"/>
    </row>
    <row r="1074" spans="1:67" ht="24" customHeight="1" x14ac:dyDescent="0.3">
      <c r="A1074" s="364">
        <v>820328</v>
      </c>
      <c r="B1074" s="365" t="s">
        <v>5152</v>
      </c>
      <c r="C1074" s="366" t="s">
        <v>358</v>
      </c>
      <c r="D1074" s="367">
        <f t="shared" si="54"/>
        <v>0</v>
      </c>
      <c r="E1074" s="368">
        <f t="shared" si="55"/>
        <v>0</v>
      </c>
      <c r="F1074" s="368">
        <f t="shared" si="56"/>
        <v>0</v>
      </c>
      <c r="G1074" s="368">
        <f t="shared" si="57"/>
        <v>0</v>
      </c>
      <c r="H1074" s="368">
        <f t="shared" si="58"/>
        <v>0</v>
      </c>
      <c r="I1074" s="368">
        <f t="shared" si="59"/>
        <v>0</v>
      </c>
      <c r="J1074" s="368">
        <f t="shared" si="60"/>
        <v>0</v>
      </c>
      <c r="K1074" s="368">
        <f t="shared" si="61"/>
        <v>0</v>
      </c>
      <c r="L1074" s="368">
        <f t="shared" si="62"/>
        <v>0</v>
      </c>
      <c r="M1074" s="369">
        <f t="shared" si="63"/>
        <v>0</v>
      </c>
      <c r="N1074" s="370">
        <f t="shared" si="64"/>
        <v>0</v>
      </c>
      <c r="O1074" s="371"/>
      <c r="P1074" s="372">
        <f t="shared" si="52"/>
        <v>0</v>
      </c>
      <c r="Q1074" s="373" t="str">
        <f t="shared" si="53"/>
        <v/>
      </c>
      <c r="R1074" s="383">
        <v>0</v>
      </c>
      <c r="S1074" s="119"/>
      <c r="T1074" s="119"/>
      <c r="U1074" s="113"/>
      <c r="V1074" s="113"/>
      <c r="W1074" s="117">
        <v>0</v>
      </c>
      <c r="X1074" s="387"/>
      <c r="Y1074" s="113"/>
      <c r="Z1074" s="119"/>
      <c r="AA1074" s="119"/>
      <c r="AB1074" s="113"/>
      <c r="AC1074" s="385">
        <v>0</v>
      </c>
      <c r="AD1074" s="117">
        <v>0</v>
      </c>
      <c r="AE1074" s="109">
        <v>0</v>
      </c>
      <c r="AF1074" s="116"/>
      <c r="AG1074" s="116"/>
      <c r="AH1074" s="124">
        <v>0</v>
      </c>
      <c r="AI1074" s="117">
        <v>0</v>
      </c>
      <c r="AJ1074" s="375">
        <v>0</v>
      </c>
      <c r="AK1074" s="383"/>
      <c r="AL1074" s="113"/>
      <c r="AM1074" s="117">
        <v>0</v>
      </c>
      <c r="AN1074" s="375">
        <v>0</v>
      </c>
      <c r="AO1074" s="383">
        <v>0</v>
      </c>
      <c r="AP1074" s="391"/>
      <c r="AQ1074" s="119"/>
      <c r="AR1074" s="117">
        <v>0</v>
      </c>
      <c r="AS1074" s="387">
        <v>0</v>
      </c>
      <c r="AT1074" s="119"/>
      <c r="AU1074" s="383"/>
      <c r="AV1074" s="119"/>
      <c r="AW1074" s="383"/>
      <c r="AX1074" s="392"/>
      <c r="AY1074" s="119"/>
      <c r="AZ1074" s="113"/>
      <c r="BA1074" s="113"/>
      <c r="BB1074" s="377">
        <v>0</v>
      </c>
      <c r="BC1074" s="377">
        <v>0</v>
      </c>
      <c r="BD1074" s="377">
        <v>0</v>
      </c>
      <c r="BE1074" s="378"/>
      <c r="BF1074" s="109"/>
      <c r="BG1074" s="109"/>
      <c r="BH1074" s="116"/>
      <c r="BI1074" s="117"/>
      <c r="BJ1074" s="378"/>
      <c r="BK1074" s="378"/>
      <c r="BL1074" s="117"/>
      <c r="BM1074" s="383">
        <v>0</v>
      </c>
      <c r="BN1074" s="119"/>
      <c r="BO1074" s="119"/>
    </row>
    <row r="1075" spans="1:67" ht="24" customHeight="1" x14ac:dyDescent="0.3">
      <c r="A1075" s="364" t="s">
        <v>5153</v>
      </c>
      <c r="B1075" s="365" t="s">
        <v>5154</v>
      </c>
      <c r="C1075" s="366" t="s">
        <v>2705</v>
      </c>
      <c r="D1075" s="367">
        <f t="shared" si="54"/>
        <v>0</v>
      </c>
      <c r="E1075" s="368">
        <f t="shared" si="55"/>
        <v>0</v>
      </c>
      <c r="F1075" s="368">
        <f t="shared" si="56"/>
        <v>0</v>
      </c>
      <c r="G1075" s="368">
        <f t="shared" si="57"/>
        <v>0</v>
      </c>
      <c r="H1075" s="368">
        <f t="shared" si="58"/>
        <v>0</v>
      </c>
      <c r="I1075" s="368">
        <f t="shared" si="59"/>
        <v>0</v>
      </c>
      <c r="J1075" s="368">
        <f t="shared" si="60"/>
        <v>0</v>
      </c>
      <c r="K1075" s="368">
        <f t="shared" si="61"/>
        <v>0</v>
      </c>
      <c r="L1075" s="368">
        <f t="shared" si="62"/>
        <v>0</v>
      </c>
      <c r="M1075" s="369">
        <f t="shared" si="63"/>
        <v>0</v>
      </c>
      <c r="N1075" s="370">
        <f t="shared" si="64"/>
        <v>0</v>
      </c>
      <c r="O1075" s="371"/>
      <c r="P1075" s="372">
        <f t="shared" si="52"/>
        <v>0</v>
      </c>
      <c r="Q1075" s="373" t="str">
        <f t="shared" si="53"/>
        <v/>
      </c>
      <c r="R1075" s="374">
        <v>0</v>
      </c>
      <c r="S1075" s="119"/>
      <c r="T1075" s="119"/>
      <c r="U1075" s="113"/>
      <c r="V1075" s="113"/>
      <c r="W1075" s="117">
        <v>0</v>
      </c>
      <c r="X1075" s="123"/>
      <c r="Y1075" s="113"/>
      <c r="Z1075" s="119"/>
      <c r="AA1075" s="119"/>
      <c r="AB1075" s="113"/>
      <c r="AC1075" s="113">
        <v>0</v>
      </c>
      <c r="AD1075" s="117">
        <v>0</v>
      </c>
      <c r="AE1075" s="109">
        <v>0</v>
      </c>
      <c r="AF1075" s="116"/>
      <c r="AG1075" s="116"/>
      <c r="AH1075" s="389">
        <v>0</v>
      </c>
      <c r="AI1075" s="117">
        <v>0</v>
      </c>
      <c r="AJ1075" s="375">
        <v>0</v>
      </c>
      <c r="AK1075" s="374"/>
      <c r="AL1075" s="113"/>
      <c r="AM1075" s="117">
        <v>0</v>
      </c>
      <c r="AN1075" s="375">
        <v>0</v>
      </c>
      <c r="AO1075" s="383">
        <v>0</v>
      </c>
      <c r="AP1075" s="376"/>
      <c r="AQ1075" s="119"/>
      <c r="AR1075" s="117">
        <v>0</v>
      </c>
      <c r="AS1075" s="123">
        <v>0</v>
      </c>
      <c r="AT1075" s="119"/>
      <c r="AU1075" s="383"/>
      <c r="AV1075" s="119"/>
      <c r="AW1075" s="383"/>
      <c r="AX1075" s="126"/>
      <c r="AY1075" s="119"/>
      <c r="AZ1075" s="113"/>
      <c r="BA1075" s="113"/>
      <c r="BB1075" s="377">
        <v>0</v>
      </c>
      <c r="BC1075" s="377">
        <v>0</v>
      </c>
      <c r="BD1075" s="377">
        <v>0</v>
      </c>
      <c r="BE1075" s="378"/>
      <c r="BF1075" s="109"/>
      <c r="BG1075" s="109"/>
      <c r="BH1075" s="116"/>
      <c r="BI1075" s="117"/>
      <c r="BJ1075" s="378"/>
      <c r="BK1075" s="378"/>
      <c r="BL1075" s="117"/>
      <c r="BM1075" s="374">
        <v>0</v>
      </c>
      <c r="BN1075" s="119"/>
      <c r="BO1075" s="119"/>
    </row>
    <row r="1076" spans="1:67" ht="24" customHeight="1" x14ac:dyDescent="0.3">
      <c r="A1076" s="364" t="s">
        <v>5157</v>
      </c>
      <c r="B1076" s="365" t="s">
        <v>5158</v>
      </c>
      <c r="C1076" s="366" t="s">
        <v>113</v>
      </c>
      <c r="D1076" s="367">
        <f t="shared" si="54"/>
        <v>0</v>
      </c>
      <c r="E1076" s="368">
        <f t="shared" si="55"/>
        <v>0</v>
      </c>
      <c r="F1076" s="368">
        <f t="shared" si="56"/>
        <v>0</v>
      </c>
      <c r="G1076" s="368">
        <f t="shared" si="57"/>
        <v>0</v>
      </c>
      <c r="H1076" s="368">
        <f t="shared" si="58"/>
        <v>0</v>
      </c>
      <c r="I1076" s="368">
        <f t="shared" si="59"/>
        <v>0</v>
      </c>
      <c r="J1076" s="368">
        <f t="shared" si="60"/>
        <v>0</v>
      </c>
      <c r="K1076" s="368">
        <f t="shared" si="61"/>
        <v>0</v>
      </c>
      <c r="L1076" s="368">
        <f t="shared" si="62"/>
        <v>0</v>
      </c>
      <c r="M1076" s="369">
        <f t="shared" si="63"/>
        <v>0</v>
      </c>
      <c r="N1076" s="370">
        <f t="shared" si="64"/>
        <v>0</v>
      </c>
      <c r="O1076" s="371"/>
      <c r="P1076" s="372">
        <f t="shared" si="52"/>
        <v>0</v>
      </c>
      <c r="Q1076" s="373" t="str">
        <f t="shared" si="53"/>
        <v/>
      </c>
      <c r="R1076" s="374">
        <v>0</v>
      </c>
      <c r="S1076" s="119"/>
      <c r="T1076" s="119"/>
      <c r="U1076" s="113"/>
      <c r="V1076" s="113"/>
      <c r="W1076" s="117">
        <v>0</v>
      </c>
      <c r="X1076" s="387"/>
      <c r="Y1076" s="113"/>
      <c r="Z1076" s="119"/>
      <c r="AA1076" s="119"/>
      <c r="AB1076" s="113"/>
      <c r="AC1076" s="113">
        <v>0</v>
      </c>
      <c r="AD1076" s="386">
        <v>0</v>
      </c>
      <c r="AE1076" s="109">
        <v>0</v>
      </c>
      <c r="AF1076" s="116"/>
      <c r="AG1076" s="116"/>
      <c r="AH1076" s="124">
        <v>0</v>
      </c>
      <c r="AI1076" s="386">
        <v>0</v>
      </c>
      <c r="AJ1076" s="396">
        <v>0</v>
      </c>
      <c r="AK1076" s="383"/>
      <c r="AL1076" s="113"/>
      <c r="AM1076" s="117">
        <v>0</v>
      </c>
      <c r="AN1076" s="375">
        <v>0</v>
      </c>
      <c r="AO1076" s="383">
        <v>0</v>
      </c>
      <c r="AP1076" s="391"/>
      <c r="AQ1076" s="119"/>
      <c r="AR1076" s="386">
        <v>0</v>
      </c>
      <c r="AS1076" s="123">
        <v>0</v>
      </c>
      <c r="AT1076" s="119"/>
      <c r="AU1076" s="383"/>
      <c r="AV1076" s="119"/>
      <c r="AW1076" s="383"/>
      <c r="AX1076" s="392"/>
      <c r="AY1076" s="119"/>
      <c r="AZ1076" s="113"/>
      <c r="BA1076" s="113"/>
      <c r="BB1076" s="445">
        <v>0</v>
      </c>
      <c r="BC1076" s="445">
        <v>0</v>
      </c>
      <c r="BD1076" s="445">
        <v>0</v>
      </c>
      <c r="BE1076" s="378"/>
      <c r="BF1076" s="109"/>
      <c r="BG1076" s="109"/>
      <c r="BH1076" s="116"/>
      <c r="BI1076" s="386"/>
      <c r="BJ1076" s="378"/>
      <c r="BK1076" s="378"/>
      <c r="BL1076" s="386"/>
      <c r="BM1076" s="383">
        <v>0</v>
      </c>
      <c r="BN1076" s="119"/>
      <c r="BO1076" s="119"/>
    </row>
    <row r="1077" spans="1:67" ht="24" customHeight="1" x14ac:dyDescent="0.3">
      <c r="A1077" s="379" t="s">
        <v>5159</v>
      </c>
      <c r="B1077" s="365" t="s">
        <v>5160</v>
      </c>
      <c r="C1077" s="366" t="s">
        <v>2334</v>
      </c>
      <c r="D1077" s="367">
        <f t="shared" si="54"/>
        <v>20</v>
      </c>
      <c r="E1077" s="368">
        <f t="shared" si="55"/>
        <v>15</v>
      </c>
      <c r="F1077" s="368">
        <f t="shared" si="56"/>
        <v>0</v>
      </c>
      <c r="G1077" s="368">
        <f t="shared" si="57"/>
        <v>0</v>
      </c>
      <c r="H1077" s="368">
        <f t="shared" si="58"/>
        <v>0</v>
      </c>
      <c r="I1077" s="368">
        <f t="shared" si="59"/>
        <v>0</v>
      </c>
      <c r="J1077" s="368">
        <f t="shared" si="60"/>
        <v>0</v>
      </c>
      <c r="K1077" s="368">
        <f t="shared" si="61"/>
        <v>0</v>
      </c>
      <c r="L1077" s="368">
        <f t="shared" si="62"/>
        <v>0</v>
      </c>
      <c r="M1077" s="369">
        <f t="shared" si="63"/>
        <v>0</v>
      </c>
      <c r="N1077" s="370">
        <f t="shared" si="64"/>
        <v>35</v>
      </c>
      <c r="O1077" s="371"/>
      <c r="P1077" s="372">
        <f t="shared" si="52"/>
        <v>35</v>
      </c>
      <c r="Q1077" s="373">
        <f t="shared" si="53"/>
        <v>281</v>
      </c>
      <c r="R1077" s="374">
        <v>0</v>
      </c>
      <c r="S1077" s="384"/>
      <c r="T1077" s="384"/>
      <c r="U1077" s="385"/>
      <c r="V1077" s="385"/>
      <c r="W1077" s="117">
        <v>0</v>
      </c>
      <c r="X1077" s="387"/>
      <c r="Y1077" s="385"/>
      <c r="Z1077" s="384"/>
      <c r="AA1077" s="384"/>
      <c r="AB1077" s="385"/>
      <c r="AC1077" s="113">
        <v>20</v>
      </c>
      <c r="AD1077" s="386">
        <v>0</v>
      </c>
      <c r="AE1077" s="109">
        <v>0</v>
      </c>
      <c r="AF1077" s="116"/>
      <c r="AG1077" s="116"/>
      <c r="AH1077" s="124">
        <v>0</v>
      </c>
      <c r="AI1077" s="386">
        <v>0</v>
      </c>
      <c r="AJ1077" s="396">
        <v>0</v>
      </c>
      <c r="AK1077" s="383"/>
      <c r="AL1077" s="385"/>
      <c r="AM1077" s="117">
        <v>0</v>
      </c>
      <c r="AN1077" s="375">
        <v>0</v>
      </c>
      <c r="AO1077" s="374">
        <v>0</v>
      </c>
      <c r="AP1077" s="391"/>
      <c r="AQ1077" s="384"/>
      <c r="AR1077" s="117">
        <v>0</v>
      </c>
      <c r="AS1077" s="387">
        <v>0</v>
      </c>
      <c r="AT1077" s="384"/>
      <c r="AU1077" s="374"/>
      <c r="AV1077" s="384"/>
      <c r="AW1077" s="374"/>
      <c r="AX1077" s="392"/>
      <c r="AY1077" s="119">
        <v>15</v>
      </c>
      <c r="AZ1077" s="385"/>
      <c r="BA1077" s="385"/>
      <c r="BB1077" s="377">
        <v>0</v>
      </c>
      <c r="BC1077" s="377">
        <v>0</v>
      </c>
      <c r="BD1077" s="377">
        <v>0</v>
      </c>
      <c r="BE1077" s="378"/>
      <c r="BF1077" s="109"/>
      <c r="BG1077" s="109"/>
      <c r="BH1077" s="116"/>
      <c r="BI1077" s="117"/>
      <c r="BJ1077" s="378"/>
      <c r="BK1077" s="378"/>
      <c r="BL1077" s="117"/>
      <c r="BM1077" s="374">
        <v>0</v>
      </c>
      <c r="BN1077" s="384"/>
      <c r="BO1077" s="384"/>
    </row>
    <row r="1078" spans="1:67" ht="24" customHeight="1" x14ac:dyDescent="0.3">
      <c r="A1078" s="364" t="s">
        <v>5161</v>
      </c>
      <c r="B1078" s="365" t="s">
        <v>5162</v>
      </c>
      <c r="C1078" s="366" t="s">
        <v>174</v>
      </c>
      <c r="D1078" s="367">
        <f t="shared" si="54"/>
        <v>6</v>
      </c>
      <c r="E1078" s="368">
        <f t="shared" si="55"/>
        <v>0</v>
      </c>
      <c r="F1078" s="368">
        <f t="shared" si="56"/>
        <v>0</v>
      </c>
      <c r="G1078" s="368">
        <f t="shared" si="57"/>
        <v>0</v>
      </c>
      <c r="H1078" s="368">
        <f t="shared" si="58"/>
        <v>0</v>
      </c>
      <c r="I1078" s="368">
        <f t="shared" si="59"/>
        <v>0</v>
      </c>
      <c r="J1078" s="368">
        <f t="shared" si="60"/>
        <v>0</v>
      </c>
      <c r="K1078" s="368">
        <f t="shared" si="61"/>
        <v>0</v>
      </c>
      <c r="L1078" s="368">
        <f t="shared" si="62"/>
        <v>0</v>
      </c>
      <c r="M1078" s="369">
        <f t="shared" si="63"/>
        <v>0</v>
      </c>
      <c r="N1078" s="370">
        <f t="shared" si="64"/>
        <v>6</v>
      </c>
      <c r="O1078" s="371"/>
      <c r="P1078" s="372">
        <f t="shared" si="52"/>
        <v>6</v>
      </c>
      <c r="Q1078" s="373">
        <f t="shared" si="53"/>
        <v>727</v>
      </c>
      <c r="R1078" s="374">
        <v>0</v>
      </c>
      <c r="S1078" s="384"/>
      <c r="T1078" s="384"/>
      <c r="U1078" s="385"/>
      <c r="V1078" s="385"/>
      <c r="W1078" s="117">
        <v>0</v>
      </c>
      <c r="X1078" s="123"/>
      <c r="Y1078" s="385"/>
      <c r="Z1078" s="384"/>
      <c r="AA1078" s="384"/>
      <c r="AB1078" s="385"/>
      <c r="AC1078" s="113">
        <v>6</v>
      </c>
      <c r="AD1078" s="117">
        <v>0</v>
      </c>
      <c r="AE1078" s="214">
        <v>0</v>
      </c>
      <c r="AF1078" s="116"/>
      <c r="AG1078" s="116"/>
      <c r="AH1078" s="124">
        <v>0</v>
      </c>
      <c r="AI1078" s="117">
        <v>0</v>
      </c>
      <c r="AJ1078" s="396">
        <v>0</v>
      </c>
      <c r="AK1078" s="374"/>
      <c r="AL1078" s="385"/>
      <c r="AM1078" s="117">
        <v>0</v>
      </c>
      <c r="AN1078" s="375">
        <v>0</v>
      </c>
      <c r="AO1078" s="383">
        <v>0</v>
      </c>
      <c r="AP1078" s="376"/>
      <c r="AQ1078" s="384"/>
      <c r="AR1078" s="117">
        <v>0</v>
      </c>
      <c r="AS1078" s="123">
        <v>0</v>
      </c>
      <c r="AT1078" s="384"/>
      <c r="AU1078" s="383"/>
      <c r="AV1078" s="384"/>
      <c r="AW1078" s="383"/>
      <c r="AX1078" s="126"/>
      <c r="AY1078" s="384"/>
      <c r="AZ1078" s="385"/>
      <c r="BA1078" s="385"/>
      <c r="BB1078" s="377">
        <v>0</v>
      </c>
      <c r="BC1078" s="377">
        <v>0</v>
      </c>
      <c r="BD1078" s="377">
        <v>0</v>
      </c>
      <c r="BE1078" s="378"/>
      <c r="BF1078" s="109"/>
      <c r="BG1078" s="109"/>
      <c r="BH1078" s="116"/>
      <c r="BI1078" s="117"/>
      <c r="BJ1078" s="378"/>
      <c r="BK1078" s="378"/>
      <c r="BL1078" s="117"/>
      <c r="BM1078" s="374">
        <v>0</v>
      </c>
      <c r="BN1078" s="384"/>
      <c r="BO1078" s="384"/>
    </row>
    <row r="1079" spans="1:67" ht="24" customHeight="1" x14ac:dyDescent="0.3">
      <c r="A1079" s="364">
        <v>7111290</v>
      </c>
      <c r="B1079" s="365" t="s">
        <v>5164</v>
      </c>
      <c r="C1079" s="366" t="s">
        <v>998</v>
      </c>
      <c r="D1079" s="367">
        <f t="shared" si="54"/>
        <v>0</v>
      </c>
      <c r="E1079" s="368">
        <f t="shared" si="55"/>
        <v>0</v>
      </c>
      <c r="F1079" s="368">
        <f t="shared" si="56"/>
        <v>0</v>
      </c>
      <c r="G1079" s="368">
        <f t="shared" si="57"/>
        <v>0</v>
      </c>
      <c r="H1079" s="368">
        <f t="shared" si="58"/>
        <v>0</v>
      </c>
      <c r="I1079" s="368">
        <f t="shared" si="59"/>
        <v>0</v>
      </c>
      <c r="J1079" s="368">
        <f t="shared" si="60"/>
        <v>0</v>
      </c>
      <c r="K1079" s="368">
        <f t="shared" si="61"/>
        <v>0</v>
      </c>
      <c r="L1079" s="368">
        <f t="shared" si="62"/>
        <v>0</v>
      </c>
      <c r="M1079" s="369">
        <f t="shared" si="63"/>
        <v>0</v>
      </c>
      <c r="N1079" s="370">
        <f t="shared" si="64"/>
        <v>0</v>
      </c>
      <c r="O1079" s="371"/>
      <c r="P1079" s="372">
        <f t="shared" si="52"/>
        <v>0</v>
      </c>
      <c r="Q1079" s="373" t="str">
        <f t="shared" si="53"/>
        <v/>
      </c>
      <c r="R1079" s="383">
        <v>0</v>
      </c>
      <c r="S1079" s="119"/>
      <c r="T1079" s="119"/>
      <c r="U1079" s="113"/>
      <c r="V1079" s="113"/>
      <c r="W1079" s="117">
        <v>0</v>
      </c>
      <c r="X1079" s="123"/>
      <c r="Y1079" s="113"/>
      <c r="Z1079" s="119"/>
      <c r="AA1079" s="119"/>
      <c r="AB1079" s="113"/>
      <c r="AC1079" s="113">
        <v>0</v>
      </c>
      <c r="AD1079" s="386">
        <v>0</v>
      </c>
      <c r="AE1079" s="109">
        <v>0</v>
      </c>
      <c r="AF1079" s="116"/>
      <c r="AG1079" s="116"/>
      <c r="AH1079" s="124">
        <v>0</v>
      </c>
      <c r="AI1079" s="386">
        <v>0</v>
      </c>
      <c r="AJ1079" s="396">
        <v>0</v>
      </c>
      <c r="AK1079" s="374"/>
      <c r="AL1079" s="113"/>
      <c r="AM1079" s="117">
        <v>0</v>
      </c>
      <c r="AN1079" s="375">
        <v>0</v>
      </c>
      <c r="AO1079" s="374">
        <v>0</v>
      </c>
      <c r="AP1079" s="376"/>
      <c r="AQ1079" s="119"/>
      <c r="AR1079" s="117">
        <v>0</v>
      </c>
      <c r="AS1079" s="387">
        <v>0</v>
      </c>
      <c r="AT1079" s="119"/>
      <c r="AU1079" s="374"/>
      <c r="AV1079" s="119"/>
      <c r="AW1079" s="374"/>
      <c r="AX1079" s="126"/>
      <c r="AY1079" s="119"/>
      <c r="AZ1079" s="113"/>
      <c r="BA1079" s="113"/>
      <c r="BB1079" s="394">
        <v>0</v>
      </c>
      <c r="BC1079" s="394">
        <v>0</v>
      </c>
      <c r="BD1079" s="394">
        <v>0</v>
      </c>
      <c r="BE1079" s="378"/>
      <c r="BF1079" s="109"/>
      <c r="BG1079" s="109"/>
      <c r="BH1079" s="116"/>
      <c r="BI1079" s="117"/>
      <c r="BJ1079" s="378"/>
      <c r="BK1079" s="378"/>
      <c r="BL1079" s="117"/>
      <c r="BM1079" s="383">
        <v>0</v>
      </c>
      <c r="BN1079" s="119"/>
      <c r="BO1079" s="119"/>
    </row>
    <row r="1080" spans="1:67" ht="24" customHeight="1" x14ac:dyDescent="0.3">
      <c r="A1080" s="364" t="s">
        <v>5165</v>
      </c>
      <c r="B1080" s="365" t="s">
        <v>5166</v>
      </c>
      <c r="C1080" s="366" t="s">
        <v>371</v>
      </c>
      <c r="D1080" s="367">
        <f t="shared" si="54"/>
        <v>5</v>
      </c>
      <c r="E1080" s="368">
        <f t="shared" si="55"/>
        <v>0</v>
      </c>
      <c r="F1080" s="368">
        <f t="shared" si="56"/>
        <v>0</v>
      </c>
      <c r="G1080" s="368">
        <f t="shared" si="57"/>
        <v>0</v>
      </c>
      <c r="H1080" s="368">
        <f t="shared" si="58"/>
        <v>0</v>
      </c>
      <c r="I1080" s="368">
        <f t="shared" si="59"/>
        <v>0</v>
      </c>
      <c r="J1080" s="368">
        <f t="shared" si="60"/>
        <v>0</v>
      </c>
      <c r="K1080" s="368">
        <f t="shared" si="61"/>
        <v>0</v>
      </c>
      <c r="L1080" s="368">
        <f t="shared" si="62"/>
        <v>0</v>
      </c>
      <c r="M1080" s="369">
        <f t="shared" si="63"/>
        <v>0</v>
      </c>
      <c r="N1080" s="370">
        <f t="shared" si="64"/>
        <v>5</v>
      </c>
      <c r="O1080" s="371"/>
      <c r="P1080" s="372">
        <f t="shared" si="52"/>
        <v>5</v>
      </c>
      <c r="Q1080" s="373">
        <f t="shared" si="53"/>
        <v>781</v>
      </c>
      <c r="R1080" s="383">
        <v>0</v>
      </c>
      <c r="S1080" s="384"/>
      <c r="T1080" s="384"/>
      <c r="U1080" s="385"/>
      <c r="V1080" s="385"/>
      <c r="W1080" s="386">
        <v>0</v>
      </c>
      <c r="X1080" s="123"/>
      <c r="Y1080" s="385"/>
      <c r="Z1080" s="384"/>
      <c r="AA1080" s="384"/>
      <c r="AB1080" s="385"/>
      <c r="AC1080" s="113">
        <v>0</v>
      </c>
      <c r="AD1080" s="117">
        <v>0</v>
      </c>
      <c r="AE1080" s="109">
        <v>0</v>
      </c>
      <c r="AF1080" s="116"/>
      <c r="AG1080" s="116"/>
      <c r="AH1080" s="389">
        <v>0</v>
      </c>
      <c r="AI1080" s="117">
        <v>0</v>
      </c>
      <c r="AJ1080" s="375">
        <v>0</v>
      </c>
      <c r="AK1080" s="374"/>
      <c r="AL1080" s="385"/>
      <c r="AM1080" s="117">
        <v>0</v>
      </c>
      <c r="AN1080" s="375">
        <v>0</v>
      </c>
      <c r="AO1080" s="374">
        <v>0</v>
      </c>
      <c r="AP1080" s="376"/>
      <c r="AQ1080" s="384"/>
      <c r="AR1080" s="117">
        <v>0</v>
      </c>
      <c r="AS1080" s="123">
        <v>0</v>
      </c>
      <c r="AT1080" s="384"/>
      <c r="AU1080" s="374"/>
      <c r="AV1080" s="384"/>
      <c r="AW1080" s="374"/>
      <c r="AX1080" s="126">
        <v>5</v>
      </c>
      <c r="AY1080" s="384"/>
      <c r="AZ1080" s="385"/>
      <c r="BA1080" s="385"/>
      <c r="BB1080" s="377">
        <v>0</v>
      </c>
      <c r="BC1080" s="377">
        <v>0</v>
      </c>
      <c r="BD1080" s="377">
        <v>0</v>
      </c>
      <c r="BE1080" s="378"/>
      <c r="BF1080" s="109"/>
      <c r="BG1080" s="109"/>
      <c r="BH1080" s="116"/>
      <c r="BI1080" s="117"/>
      <c r="BJ1080" s="378"/>
      <c r="BK1080" s="378"/>
      <c r="BL1080" s="117"/>
      <c r="BM1080" s="383">
        <v>0</v>
      </c>
      <c r="BN1080" s="384"/>
      <c r="BO1080" s="384"/>
    </row>
    <row r="1081" spans="1:67" ht="24" customHeight="1" x14ac:dyDescent="0.3">
      <c r="A1081" s="379" t="s">
        <v>5167</v>
      </c>
      <c r="B1081" s="365" t="s">
        <v>5168</v>
      </c>
      <c r="C1081" s="366" t="s">
        <v>437</v>
      </c>
      <c r="D1081" s="367">
        <f t="shared" si="54"/>
        <v>14</v>
      </c>
      <c r="E1081" s="368">
        <f t="shared" si="55"/>
        <v>0</v>
      </c>
      <c r="F1081" s="368">
        <f t="shared" si="56"/>
        <v>0</v>
      </c>
      <c r="G1081" s="368">
        <f t="shared" si="57"/>
        <v>0</v>
      </c>
      <c r="H1081" s="368">
        <f t="shared" si="58"/>
        <v>0</v>
      </c>
      <c r="I1081" s="368">
        <f t="shared" si="59"/>
        <v>0</v>
      </c>
      <c r="J1081" s="368">
        <f t="shared" si="60"/>
        <v>0</v>
      </c>
      <c r="K1081" s="368">
        <f t="shared" si="61"/>
        <v>0</v>
      </c>
      <c r="L1081" s="368">
        <f t="shared" si="62"/>
        <v>0</v>
      </c>
      <c r="M1081" s="369">
        <f t="shared" si="63"/>
        <v>0</v>
      </c>
      <c r="N1081" s="370">
        <f t="shared" si="64"/>
        <v>14</v>
      </c>
      <c r="O1081" s="371"/>
      <c r="P1081" s="372">
        <f t="shared" si="52"/>
        <v>14</v>
      </c>
      <c r="Q1081" s="373">
        <f t="shared" si="53"/>
        <v>541</v>
      </c>
      <c r="R1081" s="374">
        <v>0</v>
      </c>
      <c r="S1081" s="384"/>
      <c r="T1081" s="384"/>
      <c r="U1081" s="385"/>
      <c r="V1081" s="385"/>
      <c r="W1081" s="386">
        <v>0</v>
      </c>
      <c r="X1081" s="123"/>
      <c r="Y1081" s="385"/>
      <c r="Z1081" s="384"/>
      <c r="AA1081" s="384"/>
      <c r="AB1081" s="385">
        <v>14</v>
      </c>
      <c r="AC1081" s="385">
        <v>0</v>
      </c>
      <c r="AD1081" s="117">
        <v>0</v>
      </c>
      <c r="AE1081" s="109">
        <v>0</v>
      </c>
      <c r="AF1081" s="116"/>
      <c r="AG1081" s="116"/>
      <c r="AH1081" s="389">
        <v>0</v>
      </c>
      <c r="AI1081" s="117">
        <v>0</v>
      </c>
      <c r="AJ1081" s="375">
        <v>0</v>
      </c>
      <c r="AK1081" s="374"/>
      <c r="AL1081" s="385"/>
      <c r="AM1081" s="386">
        <v>0</v>
      </c>
      <c r="AN1081" s="396">
        <v>0</v>
      </c>
      <c r="AO1081" s="374">
        <v>0</v>
      </c>
      <c r="AP1081" s="376"/>
      <c r="AQ1081" s="384"/>
      <c r="AR1081" s="117">
        <v>0</v>
      </c>
      <c r="AS1081" s="123">
        <v>0</v>
      </c>
      <c r="AT1081" s="384"/>
      <c r="AU1081" s="374"/>
      <c r="AV1081" s="384"/>
      <c r="AW1081" s="374"/>
      <c r="AX1081" s="126"/>
      <c r="AY1081" s="384"/>
      <c r="AZ1081" s="385"/>
      <c r="BA1081" s="385"/>
      <c r="BB1081" s="377">
        <v>0</v>
      </c>
      <c r="BC1081" s="377">
        <v>0</v>
      </c>
      <c r="BD1081" s="377">
        <v>0</v>
      </c>
      <c r="BE1081" s="378"/>
      <c r="BF1081" s="109"/>
      <c r="BG1081" s="109"/>
      <c r="BH1081" s="116"/>
      <c r="BI1081" s="117"/>
      <c r="BJ1081" s="378"/>
      <c r="BK1081" s="378"/>
      <c r="BL1081" s="117"/>
      <c r="BM1081" s="374">
        <v>0</v>
      </c>
      <c r="BN1081" s="384"/>
      <c r="BO1081" s="384"/>
    </row>
    <row r="1082" spans="1:67" ht="24" customHeight="1" x14ac:dyDescent="0.3">
      <c r="A1082" s="364" t="s">
        <v>5169</v>
      </c>
      <c r="B1082" s="365" t="s">
        <v>5170</v>
      </c>
      <c r="C1082" s="366" t="s">
        <v>116</v>
      </c>
      <c r="D1082" s="367">
        <f t="shared" si="54"/>
        <v>0</v>
      </c>
      <c r="E1082" s="368">
        <f t="shared" si="55"/>
        <v>0</v>
      </c>
      <c r="F1082" s="368">
        <f t="shared" si="56"/>
        <v>0</v>
      </c>
      <c r="G1082" s="368">
        <f t="shared" si="57"/>
        <v>0</v>
      </c>
      <c r="H1082" s="368">
        <f t="shared" si="58"/>
        <v>0</v>
      </c>
      <c r="I1082" s="368">
        <f t="shared" si="59"/>
        <v>0</v>
      </c>
      <c r="J1082" s="368">
        <f t="shared" si="60"/>
        <v>0</v>
      </c>
      <c r="K1082" s="368">
        <f t="shared" si="61"/>
        <v>0</v>
      </c>
      <c r="L1082" s="368">
        <f t="shared" si="62"/>
        <v>0</v>
      </c>
      <c r="M1082" s="369">
        <f t="shared" si="63"/>
        <v>0</v>
      </c>
      <c r="N1082" s="370">
        <f t="shared" si="64"/>
        <v>0</v>
      </c>
      <c r="O1082" s="371"/>
      <c r="P1082" s="372">
        <f t="shared" si="52"/>
        <v>0</v>
      </c>
      <c r="Q1082" s="373" t="str">
        <f t="shared" si="53"/>
        <v/>
      </c>
      <c r="R1082" s="383">
        <v>0</v>
      </c>
      <c r="S1082" s="384"/>
      <c r="T1082" s="384"/>
      <c r="U1082" s="385"/>
      <c r="V1082" s="385"/>
      <c r="W1082" s="117">
        <v>0</v>
      </c>
      <c r="X1082" s="123"/>
      <c r="Y1082" s="385"/>
      <c r="Z1082" s="384"/>
      <c r="AA1082" s="384"/>
      <c r="AB1082" s="385"/>
      <c r="AC1082" s="385">
        <v>0</v>
      </c>
      <c r="AD1082" s="117">
        <v>0</v>
      </c>
      <c r="AE1082" s="214">
        <v>0</v>
      </c>
      <c r="AF1082" s="116"/>
      <c r="AG1082" s="116"/>
      <c r="AH1082" s="124">
        <v>0</v>
      </c>
      <c r="AI1082" s="117">
        <v>0</v>
      </c>
      <c r="AJ1082" s="375">
        <v>0</v>
      </c>
      <c r="AK1082" s="374"/>
      <c r="AL1082" s="385"/>
      <c r="AM1082" s="117">
        <v>0</v>
      </c>
      <c r="AN1082" s="375">
        <v>0</v>
      </c>
      <c r="AO1082" s="374">
        <v>0</v>
      </c>
      <c r="AP1082" s="376"/>
      <c r="AQ1082" s="384"/>
      <c r="AR1082" s="117">
        <v>0</v>
      </c>
      <c r="AS1082" s="123">
        <v>0</v>
      </c>
      <c r="AT1082" s="384"/>
      <c r="AU1082" s="374"/>
      <c r="AV1082" s="384"/>
      <c r="AW1082" s="374"/>
      <c r="AX1082" s="392"/>
      <c r="AY1082" s="384"/>
      <c r="AZ1082" s="385"/>
      <c r="BA1082" s="385"/>
      <c r="BB1082" s="377">
        <v>0</v>
      </c>
      <c r="BC1082" s="377">
        <v>0</v>
      </c>
      <c r="BD1082" s="377">
        <v>0</v>
      </c>
      <c r="BE1082" s="378"/>
      <c r="BF1082" s="109"/>
      <c r="BG1082" s="109"/>
      <c r="BH1082" s="116"/>
      <c r="BI1082" s="117"/>
      <c r="BJ1082" s="378"/>
      <c r="BK1082" s="378"/>
      <c r="BL1082" s="117"/>
      <c r="BM1082" s="374">
        <v>0</v>
      </c>
      <c r="BN1082" s="384"/>
      <c r="BO1082" s="384"/>
    </row>
    <row r="1083" spans="1:67" ht="24" customHeight="1" x14ac:dyDescent="0.3">
      <c r="A1083" s="380" t="s">
        <v>1639</v>
      </c>
      <c r="B1083" s="381" t="s">
        <v>1640</v>
      </c>
      <c r="C1083" s="382" t="s">
        <v>139</v>
      </c>
      <c r="D1083" s="367">
        <f t="shared" si="54"/>
        <v>13</v>
      </c>
      <c r="E1083" s="368">
        <f t="shared" si="55"/>
        <v>7</v>
      </c>
      <c r="F1083" s="368">
        <f t="shared" si="56"/>
        <v>6</v>
      </c>
      <c r="G1083" s="368">
        <f t="shared" si="57"/>
        <v>0</v>
      </c>
      <c r="H1083" s="368">
        <f t="shared" si="58"/>
        <v>0</v>
      </c>
      <c r="I1083" s="368">
        <f t="shared" si="59"/>
        <v>0</v>
      </c>
      <c r="J1083" s="368">
        <f t="shared" si="60"/>
        <v>0</v>
      </c>
      <c r="K1083" s="368">
        <f t="shared" si="61"/>
        <v>0</v>
      </c>
      <c r="L1083" s="368">
        <f t="shared" si="62"/>
        <v>0</v>
      </c>
      <c r="M1083" s="369">
        <f t="shared" si="63"/>
        <v>0</v>
      </c>
      <c r="N1083" s="370">
        <f t="shared" si="64"/>
        <v>26</v>
      </c>
      <c r="O1083" s="371"/>
      <c r="P1083" s="372">
        <f t="shared" si="52"/>
        <v>26</v>
      </c>
      <c r="Q1083" s="373">
        <f t="shared" si="53"/>
        <v>346</v>
      </c>
      <c r="R1083" s="374">
        <v>0</v>
      </c>
      <c r="S1083" s="119"/>
      <c r="T1083" s="119"/>
      <c r="U1083" s="113"/>
      <c r="V1083" s="113"/>
      <c r="W1083" s="386">
        <v>0</v>
      </c>
      <c r="X1083" s="123"/>
      <c r="Y1083" s="113"/>
      <c r="Z1083" s="119"/>
      <c r="AA1083" s="119"/>
      <c r="AB1083" s="113"/>
      <c r="AC1083" s="113">
        <v>0</v>
      </c>
      <c r="AD1083" s="117">
        <v>0</v>
      </c>
      <c r="AE1083" s="109">
        <v>0</v>
      </c>
      <c r="AF1083" s="388"/>
      <c r="AG1083" s="388"/>
      <c r="AH1083" s="124">
        <v>0</v>
      </c>
      <c r="AI1083" s="117">
        <v>0</v>
      </c>
      <c r="AJ1083" s="396">
        <v>0</v>
      </c>
      <c r="AK1083" s="374"/>
      <c r="AL1083" s="113">
        <v>7</v>
      </c>
      <c r="AM1083" s="386">
        <v>0</v>
      </c>
      <c r="AN1083" s="390">
        <v>0</v>
      </c>
      <c r="AO1083" s="374">
        <v>0</v>
      </c>
      <c r="AP1083" s="376"/>
      <c r="AQ1083" s="119"/>
      <c r="AR1083" s="117">
        <v>0</v>
      </c>
      <c r="AS1083" s="123">
        <v>0</v>
      </c>
      <c r="AT1083" s="119"/>
      <c r="AU1083" s="374"/>
      <c r="AV1083" s="119"/>
      <c r="AW1083" s="374"/>
      <c r="AX1083" s="392">
        <v>13</v>
      </c>
      <c r="AY1083" s="119">
        <v>6</v>
      </c>
      <c r="AZ1083" s="113"/>
      <c r="BA1083" s="113"/>
      <c r="BB1083" s="377">
        <v>0</v>
      </c>
      <c r="BC1083" s="377">
        <v>0</v>
      </c>
      <c r="BD1083" s="377">
        <v>0</v>
      </c>
      <c r="BE1083" s="393"/>
      <c r="BF1083" s="214"/>
      <c r="BG1083" s="214"/>
      <c r="BH1083" s="388"/>
      <c r="BI1083" s="117"/>
      <c r="BJ1083" s="393"/>
      <c r="BK1083" s="393"/>
      <c r="BL1083" s="117"/>
      <c r="BM1083" s="374">
        <v>0</v>
      </c>
      <c r="BN1083" s="119"/>
      <c r="BO1083" s="119"/>
    </row>
    <row r="1084" spans="1:67" ht="24" customHeight="1" x14ac:dyDescent="0.3">
      <c r="A1084" s="364">
        <v>830619</v>
      </c>
      <c r="B1084" s="365" t="s">
        <v>5172</v>
      </c>
      <c r="C1084" s="366" t="s">
        <v>2113</v>
      </c>
      <c r="D1084" s="367">
        <f t="shared" si="54"/>
        <v>0</v>
      </c>
      <c r="E1084" s="368">
        <f t="shared" si="55"/>
        <v>0</v>
      </c>
      <c r="F1084" s="368">
        <f t="shared" si="56"/>
        <v>0</v>
      </c>
      <c r="G1084" s="368">
        <f t="shared" si="57"/>
        <v>0</v>
      </c>
      <c r="H1084" s="368">
        <f t="shared" si="58"/>
        <v>0</v>
      </c>
      <c r="I1084" s="368">
        <f t="shared" si="59"/>
        <v>0</v>
      </c>
      <c r="J1084" s="368">
        <f t="shared" si="60"/>
        <v>0</v>
      </c>
      <c r="K1084" s="368">
        <f t="shared" si="61"/>
        <v>0</v>
      </c>
      <c r="L1084" s="368">
        <f t="shared" si="62"/>
        <v>0</v>
      </c>
      <c r="M1084" s="369">
        <f t="shared" si="63"/>
        <v>0</v>
      </c>
      <c r="N1084" s="370">
        <f t="shared" si="64"/>
        <v>0</v>
      </c>
      <c r="O1084" s="371"/>
      <c r="P1084" s="372">
        <f t="shared" si="52"/>
        <v>0</v>
      </c>
      <c r="Q1084" s="373" t="str">
        <f t="shared" si="53"/>
        <v/>
      </c>
      <c r="R1084" s="374">
        <v>0</v>
      </c>
      <c r="S1084" s="384"/>
      <c r="T1084" s="384"/>
      <c r="U1084" s="385"/>
      <c r="V1084" s="385"/>
      <c r="W1084" s="117">
        <v>0</v>
      </c>
      <c r="X1084" s="123"/>
      <c r="Y1084" s="385"/>
      <c r="Z1084" s="384"/>
      <c r="AA1084" s="384"/>
      <c r="AB1084" s="385"/>
      <c r="AC1084" s="385">
        <v>0</v>
      </c>
      <c r="AD1084" s="117">
        <v>0</v>
      </c>
      <c r="AE1084" s="214">
        <v>0</v>
      </c>
      <c r="AF1084" s="116"/>
      <c r="AG1084" s="116"/>
      <c r="AH1084" s="124">
        <v>0</v>
      </c>
      <c r="AI1084" s="117">
        <v>0</v>
      </c>
      <c r="AJ1084" s="375">
        <v>0</v>
      </c>
      <c r="AK1084" s="374"/>
      <c r="AL1084" s="385"/>
      <c r="AM1084" s="117">
        <v>0</v>
      </c>
      <c r="AN1084" s="375">
        <v>0</v>
      </c>
      <c r="AO1084" s="374">
        <v>0</v>
      </c>
      <c r="AP1084" s="376"/>
      <c r="AQ1084" s="384"/>
      <c r="AR1084" s="117">
        <v>0</v>
      </c>
      <c r="AS1084" s="123">
        <v>0</v>
      </c>
      <c r="AT1084" s="384"/>
      <c r="AU1084" s="374"/>
      <c r="AV1084" s="384"/>
      <c r="AW1084" s="374"/>
      <c r="AX1084" s="126"/>
      <c r="AY1084" s="384"/>
      <c r="AZ1084" s="385"/>
      <c r="BA1084" s="385"/>
      <c r="BB1084" s="377">
        <v>0</v>
      </c>
      <c r="BC1084" s="377">
        <v>0</v>
      </c>
      <c r="BD1084" s="377">
        <v>0</v>
      </c>
      <c r="BE1084" s="378"/>
      <c r="BF1084" s="214"/>
      <c r="BG1084" s="214"/>
      <c r="BH1084" s="116"/>
      <c r="BI1084" s="117"/>
      <c r="BJ1084" s="378"/>
      <c r="BK1084" s="378"/>
      <c r="BL1084" s="117"/>
      <c r="BM1084" s="374">
        <v>0</v>
      </c>
      <c r="BN1084" s="384"/>
      <c r="BO1084" s="384"/>
    </row>
    <row r="1085" spans="1:67" ht="24" customHeight="1" x14ac:dyDescent="0.3">
      <c r="A1085" s="364" t="s">
        <v>5173</v>
      </c>
      <c r="B1085" s="365" t="s">
        <v>5174</v>
      </c>
      <c r="C1085" s="366" t="s">
        <v>2182</v>
      </c>
      <c r="D1085" s="367">
        <f t="shared" si="54"/>
        <v>0</v>
      </c>
      <c r="E1085" s="368">
        <f t="shared" si="55"/>
        <v>0</v>
      </c>
      <c r="F1085" s="368">
        <f t="shared" si="56"/>
        <v>0</v>
      </c>
      <c r="G1085" s="368">
        <f t="shared" si="57"/>
        <v>0</v>
      </c>
      <c r="H1085" s="368">
        <f t="shared" si="58"/>
        <v>0</v>
      </c>
      <c r="I1085" s="368">
        <f t="shared" si="59"/>
        <v>0</v>
      </c>
      <c r="J1085" s="368">
        <f t="shared" si="60"/>
        <v>0</v>
      </c>
      <c r="K1085" s="368">
        <f t="shared" si="61"/>
        <v>0</v>
      </c>
      <c r="L1085" s="368">
        <f t="shared" si="62"/>
        <v>0</v>
      </c>
      <c r="M1085" s="369">
        <f t="shared" si="63"/>
        <v>0</v>
      </c>
      <c r="N1085" s="370">
        <f t="shared" si="64"/>
        <v>0</v>
      </c>
      <c r="O1085" s="371"/>
      <c r="P1085" s="372">
        <f t="shared" ref="P1085:P1339" si="65">N1085+(O1085*100)</f>
        <v>0</v>
      </c>
      <c r="Q1085" s="373" t="str">
        <f t="shared" ref="Q1085:Q1339" si="66">IF(P1085=0,"",RANK(P1085,P:P,0))</f>
        <v/>
      </c>
      <c r="R1085" s="374">
        <v>0</v>
      </c>
      <c r="S1085" s="119"/>
      <c r="T1085" s="119"/>
      <c r="U1085" s="113"/>
      <c r="V1085" s="113"/>
      <c r="W1085" s="117">
        <v>0</v>
      </c>
      <c r="X1085" s="123"/>
      <c r="Y1085" s="113"/>
      <c r="Z1085" s="119"/>
      <c r="AA1085" s="119"/>
      <c r="AB1085" s="113"/>
      <c r="AC1085" s="385">
        <v>0</v>
      </c>
      <c r="AD1085" s="386">
        <v>0</v>
      </c>
      <c r="AE1085" s="109">
        <v>0</v>
      </c>
      <c r="AF1085" s="116"/>
      <c r="AG1085" s="116"/>
      <c r="AH1085" s="124">
        <v>0</v>
      </c>
      <c r="AI1085" s="386">
        <v>0</v>
      </c>
      <c r="AJ1085" s="396">
        <v>0</v>
      </c>
      <c r="AK1085" s="374"/>
      <c r="AL1085" s="113"/>
      <c r="AM1085" s="117">
        <v>0</v>
      </c>
      <c r="AN1085" s="375">
        <v>0</v>
      </c>
      <c r="AO1085" s="374">
        <v>0</v>
      </c>
      <c r="AP1085" s="376"/>
      <c r="AQ1085" s="119"/>
      <c r="AR1085" s="386">
        <v>0</v>
      </c>
      <c r="AS1085" s="123">
        <v>0</v>
      </c>
      <c r="AT1085" s="119"/>
      <c r="AU1085" s="374"/>
      <c r="AV1085" s="119"/>
      <c r="AW1085" s="374"/>
      <c r="AX1085" s="392"/>
      <c r="AY1085" s="119"/>
      <c r="AZ1085" s="113"/>
      <c r="BA1085" s="113"/>
      <c r="BB1085" s="394">
        <v>0</v>
      </c>
      <c r="BC1085" s="394">
        <v>0</v>
      </c>
      <c r="BD1085" s="394">
        <v>0</v>
      </c>
      <c r="BE1085" s="378"/>
      <c r="BF1085" s="109"/>
      <c r="BG1085" s="109"/>
      <c r="BH1085" s="116"/>
      <c r="BI1085" s="386"/>
      <c r="BJ1085" s="378"/>
      <c r="BK1085" s="378"/>
      <c r="BL1085" s="386"/>
      <c r="BM1085" s="374">
        <v>0</v>
      </c>
      <c r="BN1085" s="119"/>
      <c r="BO1085" s="119"/>
    </row>
    <row r="1086" spans="1:67" ht="24" customHeight="1" x14ac:dyDescent="0.3">
      <c r="A1086" s="380" t="s">
        <v>1647</v>
      </c>
      <c r="B1086" s="381" t="s">
        <v>1648</v>
      </c>
      <c r="C1086" s="382" t="s">
        <v>597</v>
      </c>
      <c r="D1086" s="367">
        <f t="shared" si="54"/>
        <v>360</v>
      </c>
      <c r="E1086" s="368">
        <f t="shared" si="55"/>
        <v>32</v>
      </c>
      <c r="F1086" s="368">
        <f t="shared" si="56"/>
        <v>18</v>
      </c>
      <c r="G1086" s="368">
        <f t="shared" si="57"/>
        <v>0</v>
      </c>
      <c r="H1086" s="368">
        <f t="shared" si="58"/>
        <v>0</v>
      </c>
      <c r="I1086" s="368">
        <f t="shared" si="59"/>
        <v>0</v>
      </c>
      <c r="J1086" s="368">
        <f t="shared" si="60"/>
        <v>0</v>
      </c>
      <c r="K1086" s="368">
        <f t="shared" si="61"/>
        <v>0</v>
      </c>
      <c r="L1086" s="368">
        <f t="shared" si="62"/>
        <v>0</v>
      </c>
      <c r="M1086" s="369">
        <f t="shared" si="63"/>
        <v>0</v>
      </c>
      <c r="N1086" s="370">
        <f t="shared" si="64"/>
        <v>410</v>
      </c>
      <c r="O1086" s="371"/>
      <c r="P1086" s="372">
        <f t="shared" si="65"/>
        <v>410</v>
      </c>
      <c r="Q1086" s="373">
        <f t="shared" si="66"/>
        <v>48</v>
      </c>
      <c r="R1086" s="374">
        <v>0</v>
      </c>
      <c r="S1086" s="119"/>
      <c r="T1086" s="119"/>
      <c r="U1086" s="113"/>
      <c r="V1086" s="113"/>
      <c r="W1086" s="117">
        <v>0</v>
      </c>
      <c r="X1086" s="123"/>
      <c r="Y1086" s="113"/>
      <c r="Z1086" s="119"/>
      <c r="AA1086" s="119"/>
      <c r="AB1086" s="113"/>
      <c r="AC1086" s="385">
        <v>18</v>
      </c>
      <c r="AD1086" s="386">
        <v>0</v>
      </c>
      <c r="AE1086" s="214">
        <v>0</v>
      </c>
      <c r="AF1086" s="388"/>
      <c r="AG1086" s="388"/>
      <c r="AH1086" s="389">
        <v>360</v>
      </c>
      <c r="AI1086" s="386">
        <v>0</v>
      </c>
      <c r="AJ1086" s="396">
        <v>0</v>
      </c>
      <c r="AK1086" s="374"/>
      <c r="AL1086" s="113"/>
      <c r="AM1086" s="386">
        <v>0</v>
      </c>
      <c r="AN1086" s="390">
        <v>0</v>
      </c>
      <c r="AO1086" s="374">
        <v>0</v>
      </c>
      <c r="AP1086" s="376"/>
      <c r="AQ1086" s="119"/>
      <c r="AR1086" s="386">
        <v>0</v>
      </c>
      <c r="AS1086" s="123">
        <v>0</v>
      </c>
      <c r="AT1086" s="119"/>
      <c r="AU1086" s="374"/>
      <c r="AV1086" s="119"/>
      <c r="AW1086" s="374"/>
      <c r="AX1086" s="392">
        <v>32</v>
      </c>
      <c r="AY1086" s="119"/>
      <c r="AZ1086" s="113"/>
      <c r="BA1086" s="113"/>
      <c r="BB1086" s="394">
        <v>0</v>
      </c>
      <c r="BC1086" s="394">
        <v>0</v>
      </c>
      <c r="BD1086" s="394">
        <v>0</v>
      </c>
      <c r="BE1086" s="393"/>
      <c r="BF1086" s="214"/>
      <c r="BG1086" s="214"/>
      <c r="BH1086" s="388"/>
      <c r="BI1086" s="386"/>
      <c r="BJ1086" s="393"/>
      <c r="BK1086" s="393"/>
      <c r="BL1086" s="386"/>
      <c r="BM1086" s="383">
        <v>0</v>
      </c>
      <c r="BN1086" s="119"/>
      <c r="BO1086" s="119"/>
    </row>
    <row r="1087" spans="1:67" ht="24" customHeight="1" x14ac:dyDescent="0.3">
      <c r="A1087" s="380" t="s">
        <v>6507</v>
      </c>
      <c r="B1087" s="381" t="s">
        <v>6508</v>
      </c>
      <c r="C1087" s="382" t="s">
        <v>597</v>
      </c>
      <c r="D1087" s="367">
        <f t="shared" si="54"/>
        <v>0</v>
      </c>
      <c r="E1087" s="368">
        <f t="shared" si="55"/>
        <v>0</v>
      </c>
      <c r="F1087" s="368">
        <f t="shared" si="56"/>
        <v>0</v>
      </c>
      <c r="G1087" s="368">
        <f t="shared" si="57"/>
        <v>0</v>
      </c>
      <c r="H1087" s="368">
        <f t="shared" si="58"/>
        <v>0</v>
      </c>
      <c r="I1087" s="368">
        <f t="shared" si="59"/>
        <v>0</v>
      </c>
      <c r="J1087" s="368">
        <f t="shared" si="60"/>
        <v>0</v>
      </c>
      <c r="K1087" s="368">
        <f t="shared" si="61"/>
        <v>0</v>
      </c>
      <c r="L1087" s="368">
        <f t="shared" si="62"/>
        <v>0</v>
      </c>
      <c r="M1087" s="369">
        <f t="shared" si="63"/>
        <v>0</v>
      </c>
      <c r="N1087" s="446">
        <f t="shared" si="64"/>
        <v>0</v>
      </c>
      <c r="O1087" s="371"/>
      <c r="P1087" s="372">
        <f t="shared" si="65"/>
        <v>0</v>
      </c>
      <c r="Q1087" s="373" t="str">
        <f t="shared" si="66"/>
        <v/>
      </c>
      <c r="R1087" s="374">
        <v>0</v>
      </c>
      <c r="S1087" s="119"/>
      <c r="T1087" s="119"/>
      <c r="U1087" s="113"/>
      <c r="V1087" s="113"/>
      <c r="W1087" s="117">
        <v>0</v>
      </c>
      <c r="X1087" s="387"/>
      <c r="Y1087" s="113"/>
      <c r="Z1087" s="119"/>
      <c r="AA1087" s="119"/>
      <c r="AB1087" s="113"/>
      <c r="AC1087" s="113">
        <v>0</v>
      </c>
      <c r="AD1087" s="117">
        <v>0</v>
      </c>
      <c r="AE1087" s="109">
        <v>0</v>
      </c>
      <c r="AF1087" s="388"/>
      <c r="AG1087" s="388"/>
      <c r="AH1087" s="389">
        <v>0</v>
      </c>
      <c r="AI1087" s="117">
        <v>0</v>
      </c>
      <c r="AJ1087" s="375">
        <v>0</v>
      </c>
      <c r="AK1087" s="383"/>
      <c r="AL1087" s="113"/>
      <c r="AM1087" s="117">
        <v>0</v>
      </c>
      <c r="AN1087" s="375">
        <v>0</v>
      </c>
      <c r="AO1087" s="383">
        <v>0</v>
      </c>
      <c r="AP1087" s="391"/>
      <c r="AQ1087" s="119"/>
      <c r="AR1087" s="117">
        <v>0</v>
      </c>
      <c r="AS1087" s="123">
        <v>0</v>
      </c>
      <c r="AT1087" s="119"/>
      <c r="AU1087" s="383"/>
      <c r="AV1087" s="119"/>
      <c r="AW1087" s="383"/>
      <c r="AX1087" s="126"/>
      <c r="AY1087" s="119"/>
      <c r="AZ1087" s="113"/>
      <c r="BA1087" s="113"/>
      <c r="BB1087" s="377">
        <v>0</v>
      </c>
      <c r="BC1087" s="377">
        <v>0</v>
      </c>
      <c r="BD1087" s="377">
        <v>0</v>
      </c>
      <c r="BE1087" s="393"/>
      <c r="BF1087" s="109"/>
      <c r="BG1087" s="109"/>
      <c r="BH1087" s="388"/>
      <c r="BI1087" s="117"/>
      <c r="BJ1087" s="393"/>
      <c r="BK1087" s="393"/>
      <c r="BL1087" s="117"/>
      <c r="BM1087" s="383">
        <v>0</v>
      </c>
      <c r="BN1087" s="119"/>
      <c r="BO1087" s="119"/>
    </row>
    <row r="1088" spans="1:67" ht="24" customHeight="1" x14ac:dyDescent="0.3">
      <c r="A1088" s="364">
        <v>930317</v>
      </c>
      <c r="B1088" s="365" t="s">
        <v>5177</v>
      </c>
      <c r="C1088" s="366" t="s">
        <v>358</v>
      </c>
      <c r="D1088" s="367">
        <f t="shared" si="54"/>
        <v>12</v>
      </c>
      <c r="E1088" s="368">
        <f t="shared" si="55"/>
        <v>0</v>
      </c>
      <c r="F1088" s="368">
        <f t="shared" si="56"/>
        <v>0</v>
      </c>
      <c r="G1088" s="368">
        <f t="shared" si="57"/>
        <v>0</v>
      </c>
      <c r="H1088" s="368">
        <f t="shared" si="58"/>
        <v>0</v>
      </c>
      <c r="I1088" s="368">
        <f t="shared" si="59"/>
        <v>0</v>
      </c>
      <c r="J1088" s="368">
        <f t="shared" si="60"/>
        <v>0</v>
      </c>
      <c r="K1088" s="368">
        <f t="shared" si="61"/>
        <v>0</v>
      </c>
      <c r="L1088" s="368">
        <f t="shared" si="62"/>
        <v>0</v>
      </c>
      <c r="M1088" s="369">
        <f t="shared" si="63"/>
        <v>0</v>
      </c>
      <c r="N1088" s="370">
        <f t="shared" si="64"/>
        <v>12</v>
      </c>
      <c r="O1088" s="371"/>
      <c r="P1088" s="372">
        <f t="shared" si="65"/>
        <v>12</v>
      </c>
      <c r="Q1088" s="373">
        <f t="shared" si="66"/>
        <v>569</v>
      </c>
      <c r="R1088" s="383">
        <v>0</v>
      </c>
      <c r="S1088" s="119"/>
      <c r="T1088" s="119"/>
      <c r="U1088" s="113"/>
      <c r="V1088" s="113"/>
      <c r="W1088" s="117">
        <v>0</v>
      </c>
      <c r="X1088" s="123"/>
      <c r="Y1088" s="113"/>
      <c r="Z1088" s="119"/>
      <c r="AA1088" s="119"/>
      <c r="AB1088" s="113">
        <v>12</v>
      </c>
      <c r="AC1088" s="385">
        <v>0</v>
      </c>
      <c r="AD1088" s="386">
        <v>0</v>
      </c>
      <c r="AE1088" s="109">
        <v>0</v>
      </c>
      <c r="AF1088" s="116"/>
      <c r="AG1088" s="116"/>
      <c r="AH1088" s="124">
        <v>0</v>
      </c>
      <c r="AI1088" s="386">
        <v>0</v>
      </c>
      <c r="AJ1088" s="396">
        <v>0</v>
      </c>
      <c r="AK1088" s="374"/>
      <c r="AL1088" s="113"/>
      <c r="AM1088" s="117">
        <v>0</v>
      </c>
      <c r="AN1088" s="375">
        <v>0</v>
      </c>
      <c r="AO1088" s="374">
        <v>0</v>
      </c>
      <c r="AP1088" s="376"/>
      <c r="AQ1088" s="119"/>
      <c r="AR1088" s="117">
        <v>0</v>
      </c>
      <c r="AS1088" s="123">
        <v>0</v>
      </c>
      <c r="AT1088" s="119"/>
      <c r="AU1088" s="374"/>
      <c r="AV1088" s="119"/>
      <c r="AW1088" s="374"/>
      <c r="AX1088" s="392"/>
      <c r="AY1088" s="119"/>
      <c r="AZ1088" s="113"/>
      <c r="BA1088" s="113"/>
      <c r="BB1088" s="377">
        <v>0</v>
      </c>
      <c r="BC1088" s="377">
        <v>0</v>
      </c>
      <c r="BD1088" s="377">
        <v>0</v>
      </c>
      <c r="BE1088" s="378"/>
      <c r="BF1088" s="109"/>
      <c r="BG1088" s="109"/>
      <c r="BH1088" s="116"/>
      <c r="BI1088" s="117"/>
      <c r="BJ1088" s="378"/>
      <c r="BK1088" s="378"/>
      <c r="BL1088" s="117"/>
      <c r="BM1088" s="374">
        <v>0</v>
      </c>
      <c r="BN1088" s="119"/>
      <c r="BO1088" s="119"/>
    </row>
    <row r="1089" spans="1:67" ht="24" customHeight="1" x14ac:dyDescent="0.3">
      <c r="A1089" s="364" t="s">
        <v>5178</v>
      </c>
      <c r="B1089" s="365" t="s">
        <v>5179</v>
      </c>
      <c r="C1089" s="366" t="s">
        <v>2036</v>
      </c>
      <c r="D1089" s="367">
        <f t="shared" si="54"/>
        <v>15</v>
      </c>
      <c r="E1089" s="368">
        <f t="shared" si="55"/>
        <v>0</v>
      </c>
      <c r="F1089" s="368">
        <f t="shared" si="56"/>
        <v>0</v>
      </c>
      <c r="G1089" s="368">
        <f t="shared" si="57"/>
        <v>0</v>
      </c>
      <c r="H1089" s="368">
        <f t="shared" si="58"/>
        <v>0</v>
      </c>
      <c r="I1089" s="368">
        <f t="shared" si="59"/>
        <v>0</v>
      </c>
      <c r="J1089" s="368">
        <f t="shared" si="60"/>
        <v>0</v>
      </c>
      <c r="K1089" s="368">
        <f t="shared" si="61"/>
        <v>0</v>
      </c>
      <c r="L1089" s="368">
        <f t="shared" si="62"/>
        <v>0</v>
      </c>
      <c r="M1089" s="369">
        <f t="shared" si="63"/>
        <v>0</v>
      </c>
      <c r="N1089" s="370">
        <f t="shared" si="64"/>
        <v>15</v>
      </c>
      <c r="O1089" s="371"/>
      <c r="P1089" s="372">
        <f t="shared" si="65"/>
        <v>15</v>
      </c>
      <c r="Q1089" s="373">
        <f t="shared" si="66"/>
        <v>509</v>
      </c>
      <c r="R1089" s="374">
        <v>0</v>
      </c>
      <c r="S1089" s="119"/>
      <c r="T1089" s="119"/>
      <c r="U1089" s="113"/>
      <c r="V1089" s="113"/>
      <c r="W1089" s="386">
        <v>0</v>
      </c>
      <c r="X1089" s="387"/>
      <c r="Y1089" s="113"/>
      <c r="Z1089" s="119"/>
      <c r="AA1089" s="119"/>
      <c r="AB1089" s="113"/>
      <c r="AC1089" s="113">
        <v>15</v>
      </c>
      <c r="AD1089" s="386">
        <v>0</v>
      </c>
      <c r="AE1089" s="109">
        <v>0</v>
      </c>
      <c r="AF1089" s="116"/>
      <c r="AG1089" s="116"/>
      <c r="AH1089" s="124">
        <v>0</v>
      </c>
      <c r="AI1089" s="386">
        <v>0</v>
      </c>
      <c r="AJ1089" s="390">
        <v>0</v>
      </c>
      <c r="AK1089" s="383"/>
      <c r="AL1089" s="113"/>
      <c r="AM1089" s="117">
        <v>0</v>
      </c>
      <c r="AN1089" s="375">
        <v>0</v>
      </c>
      <c r="AO1089" s="383">
        <v>0</v>
      </c>
      <c r="AP1089" s="391"/>
      <c r="AQ1089" s="119"/>
      <c r="AR1089" s="386">
        <v>0</v>
      </c>
      <c r="AS1089" s="387">
        <v>0</v>
      </c>
      <c r="AT1089" s="119"/>
      <c r="AU1089" s="383"/>
      <c r="AV1089" s="119"/>
      <c r="AW1089" s="383"/>
      <c r="AX1089" s="126"/>
      <c r="AY1089" s="119"/>
      <c r="AZ1089" s="113"/>
      <c r="BA1089" s="113"/>
      <c r="BB1089" s="377">
        <v>0</v>
      </c>
      <c r="BC1089" s="377">
        <v>0</v>
      </c>
      <c r="BD1089" s="377">
        <v>0</v>
      </c>
      <c r="BE1089" s="378"/>
      <c r="BF1089" s="109"/>
      <c r="BG1089" s="109"/>
      <c r="BH1089" s="116"/>
      <c r="BI1089" s="386"/>
      <c r="BJ1089" s="378"/>
      <c r="BK1089" s="378"/>
      <c r="BL1089" s="386"/>
      <c r="BM1089" s="374">
        <v>0</v>
      </c>
      <c r="BN1089" s="119"/>
      <c r="BO1089" s="119"/>
    </row>
    <row r="1090" spans="1:67" ht="24" customHeight="1" x14ac:dyDescent="0.3">
      <c r="A1090" s="379" t="s">
        <v>5180</v>
      </c>
      <c r="B1090" s="365" t="s">
        <v>5181</v>
      </c>
      <c r="C1090" s="366" t="s">
        <v>1575</v>
      </c>
      <c r="D1090" s="367">
        <f t="shared" si="54"/>
        <v>0</v>
      </c>
      <c r="E1090" s="368">
        <f t="shared" si="55"/>
        <v>0</v>
      </c>
      <c r="F1090" s="368">
        <f t="shared" si="56"/>
        <v>0</v>
      </c>
      <c r="G1090" s="368">
        <f t="shared" si="57"/>
        <v>0</v>
      </c>
      <c r="H1090" s="368">
        <f t="shared" si="58"/>
        <v>0</v>
      </c>
      <c r="I1090" s="368">
        <f t="shared" si="59"/>
        <v>0</v>
      </c>
      <c r="J1090" s="368">
        <f t="shared" si="60"/>
        <v>0</v>
      </c>
      <c r="K1090" s="368">
        <f t="shared" si="61"/>
        <v>0</v>
      </c>
      <c r="L1090" s="368">
        <f t="shared" si="62"/>
        <v>0</v>
      </c>
      <c r="M1090" s="369">
        <f t="shared" si="63"/>
        <v>0</v>
      </c>
      <c r="N1090" s="370">
        <f t="shared" si="64"/>
        <v>0</v>
      </c>
      <c r="O1090" s="371"/>
      <c r="P1090" s="372">
        <f t="shared" si="65"/>
        <v>0</v>
      </c>
      <c r="Q1090" s="373" t="str">
        <f t="shared" si="66"/>
        <v/>
      </c>
      <c r="R1090" s="383">
        <v>0</v>
      </c>
      <c r="S1090" s="119"/>
      <c r="T1090" s="119"/>
      <c r="U1090" s="113"/>
      <c r="V1090" s="113"/>
      <c r="W1090" s="386">
        <v>0</v>
      </c>
      <c r="X1090" s="387"/>
      <c r="Y1090" s="113"/>
      <c r="Z1090" s="119"/>
      <c r="AA1090" s="119"/>
      <c r="AB1090" s="113"/>
      <c r="AC1090" s="385">
        <v>0</v>
      </c>
      <c r="AD1090" s="117">
        <v>0</v>
      </c>
      <c r="AE1090" s="109">
        <v>0</v>
      </c>
      <c r="AF1090" s="116"/>
      <c r="AG1090" s="116"/>
      <c r="AH1090" s="389">
        <v>0</v>
      </c>
      <c r="AI1090" s="117">
        <v>0</v>
      </c>
      <c r="AJ1090" s="375">
        <v>0</v>
      </c>
      <c r="AK1090" s="383"/>
      <c r="AL1090" s="113"/>
      <c r="AM1090" s="117">
        <v>0</v>
      </c>
      <c r="AN1090" s="375">
        <v>0</v>
      </c>
      <c r="AO1090" s="374">
        <v>0</v>
      </c>
      <c r="AP1090" s="391"/>
      <c r="AQ1090" s="119"/>
      <c r="AR1090" s="117">
        <v>0</v>
      </c>
      <c r="AS1090" s="123">
        <v>0</v>
      </c>
      <c r="AT1090" s="119"/>
      <c r="AU1090" s="374"/>
      <c r="AV1090" s="119"/>
      <c r="AW1090" s="374"/>
      <c r="AX1090" s="126"/>
      <c r="AY1090" s="119"/>
      <c r="AZ1090" s="113"/>
      <c r="BA1090" s="113"/>
      <c r="BB1090" s="377">
        <v>0</v>
      </c>
      <c r="BC1090" s="377">
        <v>0</v>
      </c>
      <c r="BD1090" s="377">
        <v>0</v>
      </c>
      <c r="BE1090" s="378"/>
      <c r="BF1090" s="214"/>
      <c r="BG1090" s="214"/>
      <c r="BH1090" s="116"/>
      <c r="BI1090" s="117"/>
      <c r="BJ1090" s="378"/>
      <c r="BK1090" s="378"/>
      <c r="BL1090" s="117"/>
      <c r="BM1090" s="374">
        <v>0</v>
      </c>
      <c r="BN1090" s="119"/>
      <c r="BO1090" s="119"/>
    </row>
    <row r="1091" spans="1:67" ht="24" customHeight="1" x14ac:dyDescent="0.3">
      <c r="A1091" s="364">
        <v>830322</v>
      </c>
      <c r="B1091" s="365" t="s">
        <v>5184</v>
      </c>
      <c r="C1091" s="366" t="s">
        <v>1440</v>
      </c>
      <c r="D1091" s="367">
        <f t="shared" si="54"/>
        <v>28</v>
      </c>
      <c r="E1091" s="368">
        <f t="shared" si="55"/>
        <v>20</v>
      </c>
      <c r="F1091" s="368">
        <f t="shared" si="56"/>
        <v>0</v>
      </c>
      <c r="G1091" s="368">
        <f t="shared" si="57"/>
        <v>0</v>
      </c>
      <c r="H1091" s="368">
        <f t="shared" si="58"/>
        <v>0</v>
      </c>
      <c r="I1091" s="368">
        <f t="shared" si="59"/>
        <v>0</v>
      </c>
      <c r="J1091" s="368">
        <f t="shared" si="60"/>
        <v>0</v>
      </c>
      <c r="K1091" s="368">
        <f t="shared" si="61"/>
        <v>0</v>
      </c>
      <c r="L1091" s="368">
        <f t="shared" si="62"/>
        <v>0</v>
      </c>
      <c r="M1091" s="369">
        <f t="shared" si="63"/>
        <v>0</v>
      </c>
      <c r="N1091" s="370">
        <f t="shared" si="64"/>
        <v>48</v>
      </c>
      <c r="O1091" s="371"/>
      <c r="P1091" s="372">
        <f t="shared" si="65"/>
        <v>48</v>
      </c>
      <c r="Q1091" s="373">
        <f t="shared" si="66"/>
        <v>215</v>
      </c>
      <c r="R1091" s="374">
        <v>0</v>
      </c>
      <c r="S1091" s="119"/>
      <c r="T1091" s="119"/>
      <c r="U1091" s="113"/>
      <c r="V1091" s="113"/>
      <c r="W1091" s="117">
        <v>0</v>
      </c>
      <c r="X1091" s="123"/>
      <c r="Y1091" s="113"/>
      <c r="Z1091" s="119"/>
      <c r="AA1091" s="119"/>
      <c r="AB1091" s="113"/>
      <c r="AC1091" s="113">
        <v>20</v>
      </c>
      <c r="AD1091" s="386">
        <v>0</v>
      </c>
      <c r="AE1091" s="109">
        <v>0</v>
      </c>
      <c r="AF1091" s="116"/>
      <c r="AG1091" s="116"/>
      <c r="AH1091" s="124">
        <v>0</v>
      </c>
      <c r="AI1091" s="386">
        <v>0</v>
      </c>
      <c r="AJ1091" s="396">
        <v>0</v>
      </c>
      <c r="AK1091" s="374"/>
      <c r="AL1091" s="113"/>
      <c r="AM1091" s="117">
        <v>0</v>
      </c>
      <c r="AN1091" s="396">
        <v>0</v>
      </c>
      <c r="AO1091" s="374">
        <v>0</v>
      </c>
      <c r="AP1091" s="376"/>
      <c r="AQ1091" s="119"/>
      <c r="AR1091" s="117">
        <v>0</v>
      </c>
      <c r="AS1091" s="387">
        <v>0</v>
      </c>
      <c r="AT1091" s="119"/>
      <c r="AU1091" s="374"/>
      <c r="AV1091" s="119"/>
      <c r="AW1091" s="374"/>
      <c r="AX1091" s="126">
        <v>28</v>
      </c>
      <c r="AY1091" s="119"/>
      <c r="AZ1091" s="113"/>
      <c r="BA1091" s="113"/>
      <c r="BB1091" s="377">
        <v>0</v>
      </c>
      <c r="BC1091" s="377">
        <v>0</v>
      </c>
      <c r="BD1091" s="377">
        <v>0</v>
      </c>
      <c r="BE1091" s="378"/>
      <c r="BF1091" s="109"/>
      <c r="BG1091" s="109"/>
      <c r="BH1091" s="116"/>
      <c r="BI1091" s="117"/>
      <c r="BJ1091" s="378"/>
      <c r="BK1091" s="378"/>
      <c r="BL1091" s="117"/>
      <c r="BM1091" s="383">
        <v>0</v>
      </c>
      <c r="BN1091" s="119"/>
      <c r="BO1091" s="119"/>
    </row>
    <row r="1092" spans="1:67" ht="24" customHeight="1" x14ac:dyDescent="0.3">
      <c r="A1092" s="379" t="s">
        <v>5185</v>
      </c>
      <c r="B1092" s="365" t="s">
        <v>5186</v>
      </c>
      <c r="C1092" s="366" t="s">
        <v>2025</v>
      </c>
      <c r="D1092" s="367">
        <f t="shared" si="54"/>
        <v>4</v>
      </c>
      <c r="E1092" s="368">
        <f t="shared" si="55"/>
        <v>0</v>
      </c>
      <c r="F1092" s="368">
        <f t="shared" si="56"/>
        <v>0</v>
      </c>
      <c r="G1092" s="368">
        <f t="shared" si="57"/>
        <v>0</v>
      </c>
      <c r="H1092" s="368">
        <f t="shared" si="58"/>
        <v>0</v>
      </c>
      <c r="I1092" s="368">
        <f t="shared" si="59"/>
        <v>0</v>
      </c>
      <c r="J1092" s="368">
        <f t="shared" si="60"/>
        <v>0</v>
      </c>
      <c r="K1092" s="368">
        <f t="shared" si="61"/>
        <v>0</v>
      </c>
      <c r="L1092" s="368">
        <f t="shared" si="62"/>
        <v>0</v>
      </c>
      <c r="M1092" s="369">
        <f t="shared" si="63"/>
        <v>0</v>
      </c>
      <c r="N1092" s="370">
        <f t="shared" si="64"/>
        <v>4</v>
      </c>
      <c r="O1092" s="371"/>
      <c r="P1092" s="372">
        <f t="shared" si="65"/>
        <v>4</v>
      </c>
      <c r="Q1092" s="373">
        <f t="shared" si="66"/>
        <v>829</v>
      </c>
      <c r="R1092" s="383">
        <v>0</v>
      </c>
      <c r="S1092" s="384"/>
      <c r="T1092" s="384"/>
      <c r="U1092" s="385"/>
      <c r="V1092" s="385"/>
      <c r="W1092" s="386">
        <v>0</v>
      </c>
      <c r="X1092" s="387"/>
      <c r="Y1092" s="385"/>
      <c r="Z1092" s="384"/>
      <c r="AA1092" s="384"/>
      <c r="AB1092" s="385"/>
      <c r="AC1092" s="113">
        <v>0</v>
      </c>
      <c r="AD1092" s="117">
        <v>0</v>
      </c>
      <c r="AE1092" s="109">
        <v>0</v>
      </c>
      <c r="AF1092" s="116"/>
      <c r="AG1092" s="116"/>
      <c r="AH1092" s="124">
        <v>0</v>
      </c>
      <c r="AI1092" s="117">
        <v>0</v>
      </c>
      <c r="AJ1092" s="375">
        <v>0</v>
      </c>
      <c r="AK1092" s="383"/>
      <c r="AL1092" s="385"/>
      <c r="AM1092" s="117">
        <v>0</v>
      </c>
      <c r="AN1092" s="375">
        <v>0</v>
      </c>
      <c r="AO1092" s="383">
        <v>0</v>
      </c>
      <c r="AP1092" s="391"/>
      <c r="AQ1092" s="384"/>
      <c r="AR1092" s="386">
        <v>0</v>
      </c>
      <c r="AS1092" s="387">
        <v>0</v>
      </c>
      <c r="AT1092" s="384"/>
      <c r="AU1092" s="383"/>
      <c r="AV1092" s="384"/>
      <c r="AW1092" s="383"/>
      <c r="AX1092" s="392"/>
      <c r="AY1092" s="119">
        <v>4</v>
      </c>
      <c r="AZ1092" s="385"/>
      <c r="BA1092" s="385"/>
      <c r="BB1092" s="394">
        <v>0</v>
      </c>
      <c r="BC1092" s="394">
        <v>0</v>
      </c>
      <c r="BD1092" s="394">
        <v>0</v>
      </c>
      <c r="BE1092" s="378"/>
      <c r="BF1092" s="109"/>
      <c r="BG1092" s="109"/>
      <c r="BH1092" s="116"/>
      <c r="BI1092" s="386"/>
      <c r="BJ1092" s="378"/>
      <c r="BK1092" s="378"/>
      <c r="BL1092" s="386"/>
      <c r="BM1092" s="374">
        <v>0</v>
      </c>
      <c r="BN1092" s="384"/>
      <c r="BO1092" s="384"/>
    </row>
    <row r="1093" spans="1:67" ht="24" customHeight="1" x14ac:dyDescent="0.3">
      <c r="A1093" s="380" t="s">
        <v>1652</v>
      </c>
      <c r="B1093" s="381" t="s">
        <v>1653</v>
      </c>
      <c r="C1093" s="382" t="s">
        <v>95</v>
      </c>
      <c r="D1093" s="367">
        <f t="shared" si="54"/>
        <v>6</v>
      </c>
      <c r="E1093" s="368">
        <f t="shared" si="55"/>
        <v>0</v>
      </c>
      <c r="F1093" s="368">
        <f t="shared" si="56"/>
        <v>0</v>
      </c>
      <c r="G1093" s="368">
        <f t="shared" si="57"/>
        <v>0</v>
      </c>
      <c r="H1093" s="368">
        <f t="shared" si="58"/>
        <v>0</v>
      </c>
      <c r="I1093" s="368">
        <f t="shared" si="59"/>
        <v>0</v>
      </c>
      <c r="J1093" s="368">
        <f t="shared" si="60"/>
        <v>0</v>
      </c>
      <c r="K1093" s="368">
        <f t="shared" si="61"/>
        <v>0</v>
      </c>
      <c r="L1093" s="368">
        <f t="shared" si="62"/>
        <v>0</v>
      </c>
      <c r="M1093" s="369">
        <f t="shared" si="63"/>
        <v>0</v>
      </c>
      <c r="N1093" s="370">
        <f t="shared" si="64"/>
        <v>6</v>
      </c>
      <c r="O1093" s="371"/>
      <c r="P1093" s="372">
        <f t="shared" si="65"/>
        <v>6</v>
      </c>
      <c r="Q1093" s="373">
        <f t="shared" si="66"/>
        <v>727</v>
      </c>
      <c r="R1093" s="383">
        <v>0</v>
      </c>
      <c r="S1093" s="119"/>
      <c r="T1093" s="119"/>
      <c r="U1093" s="113"/>
      <c r="V1093" s="113"/>
      <c r="W1093" s="117">
        <v>0</v>
      </c>
      <c r="X1093" s="123"/>
      <c r="Y1093" s="113"/>
      <c r="Z1093" s="119"/>
      <c r="AA1093" s="119"/>
      <c r="AB1093" s="113"/>
      <c r="AC1093" s="113">
        <v>0</v>
      </c>
      <c r="AD1093" s="117">
        <v>0</v>
      </c>
      <c r="AE1093" s="109">
        <v>0</v>
      </c>
      <c r="AF1093" s="388"/>
      <c r="AG1093" s="388"/>
      <c r="AH1093" s="124">
        <v>0</v>
      </c>
      <c r="AI1093" s="117">
        <v>0</v>
      </c>
      <c r="AJ1093" s="375">
        <v>0</v>
      </c>
      <c r="AK1093" s="374"/>
      <c r="AL1093" s="113"/>
      <c r="AM1093" s="117">
        <v>0</v>
      </c>
      <c r="AN1093" s="375">
        <v>0</v>
      </c>
      <c r="AO1093" s="374">
        <v>0</v>
      </c>
      <c r="AP1093" s="376"/>
      <c r="AQ1093" s="119"/>
      <c r="AR1093" s="117">
        <v>0</v>
      </c>
      <c r="AS1093" s="123">
        <v>0</v>
      </c>
      <c r="AT1093" s="119"/>
      <c r="AU1093" s="374"/>
      <c r="AV1093" s="119"/>
      <c r="AW1093" s="374"/>
      <c r="AX1093" s="392"/>
      <c r="AY1093" s="119">
        <v>6</v>
      </c>
      <c r="AZ1093" s="113"/>
      <c r="BA1093" s="113"/>
      <c r="BB1093" s="394">
        <v>0</v>
      </c>
      <c r="BC1093" s="394">
        <v>0</v>
      </c>
      <c r="BD1093" s="394">
        <v>0</v>
      </c>
      <c r="BE1093" s="393"/>
      <c r="BF1093" s="109"/>
      <c r="BG1093" s="109"/>
      <c r="BH1093" s="388"/>
      <c r="BI1093" s="117"/>
      <c r="BJ1093" s="393"/>
      <c r="BK1093" s="393"/>
      <c r="BL1093" s="117"/>
      <c r="BM1093" s="383">
        <v>0</v>
      </c>
      <c r="BN1093" s="119"/>
      <c r="BO1093" s="119"/>
    </row>
    <row r="1094" spans="1:67" ht="24" customHeight="1" x14ac:dyDescent="0.3">
      <c r="A1094" s="364">
        <v>741203</v>
      </c>
      <c r="B1094" s="365" t="s">
        <v>5188</v>
      </c>
      <c r="C1094" s="366" t="s">
        <v>1654</v>
      </c>
      <c r="D1094" s="367">
        <f t="shared" si="54"/>
        <v>0</v>
      </c>
      <c r="E1094" s="368">
        <f t="shared" si="55"/>
        <v>0</v>
      </c>
      <c r="F1094" s="368">
        <f t="shared" si="56"/>
        <v>0</v>
      </c>
      <c r="G1094" s="368">
        <f t="shared" si="57"/>
        <v>0</v>
      </c>
      <c r="H1094" s="368">
        <f t="shared" si="58"/>
        <v>0</v>
      </c>
      <c r="I1094" s="368">
        <f t="shared" si="59"/>
        <v>0</v>
      </c>
      <c r="J1094" s="368">
        <f t="shared" si="60"/>
        <v>0</v>
      </c>
      <c r="K1094" s="368">
        <f t="shared" si="61"/>
        <v>0</v>
      </c>
      <c r="L1094" s="368">
        <f t="shared" si="62"/>
        <v>0</v>
      </c>
      <c r="M1094" s="369">
        <f t="shared" si="63"/>
        <v>0</v>
      </c>
      <c r="N1094" s="370">
        <f t="shared" si="64"/>
        <v>0</v>
      </c>
      <c r="O1094" s="371"/>
      <c r="P1094" s="372">
        <f t="shared" si="65"/>
        <v>0</v>
      </c>
      <c r="Q1094" s="373" t="str">
        <f t="shared" si="66"/>
        <v/>
      </c>
      <c r="R1094" s="383">
        <v>0</v>
      </c>
      <c r="S1094" s="119"/>
      <c r="T1094" s="119"/>
      <c r="U1094" s="113"/>
      <c r="V1094" s="113"/>
      <c r="W1094" s="386">
        <v>0</v>
      </c>
      <c r="X1094" s="387"/>
      <c r="Y1094" s="113"/>
      <c r="Z1094" s="119"/>
      <c r="AA1094" s="119"/>
      <c r="AB1094" s="113"/>
      <c r="AC1094" s="113">
        <v>0</v>
      </c>
      <c r="AD1094" s="117">
        <v>0</v>
      </c>
      <c r="AE1094" s="109">
        <v>0</v>
      </c>
      <c r="AF1094" s="116"/>
      <c r="AG1094" s="116"/>
      <c r="AH1094" s="124">
        <v>0</v>
      </c>
      <c r="AI1094" s="117">
        <v>0</v>
      </c>
      <c r="AJ1094" s="375">
        <v>0</v>
      </c>
      <c r="AK1094" s="383"/>
      <c r="AL1094" s="113"/>
      <c r="AM1094" s="117">
        <v>0</v>
      </c>
      <c r="AN1094" s="375">
        <v>0</v>
      </c>
      <c r="AO1094" s="374">
        <v>0</v>
      </c>
      <c r="AP1094" s="391"/>
      <c r="AQ1094" s="119"/>
      <c r="AR1094" s="386">
        <v>0</v>
      </c>
      <c r="AS1094" s="123">
        <v>0</v>
      </c>
      <c r="AT1094" s="119"/>
      <c r="AU1094" s="374"/>
      <c r="AV1094" s="119"/>
      <c r="AW1094" s="374"/>
      <c r="AX1094" s="126"/>
      <c r="AY1094" s="119"/>
      <c r="AZ1094" s="113"/>
      <c r="BA1094" s="113"/>
      <c r="BB1094" s="377">
        <v>0</v>
      </c>
      <c r="BC1094" s="377">
        <v>0</v>
      </c>
      <c r="BD1094" s="377">
        <v>0</v>
      </c>
      <c r="BE1094" s="378"/>
      <c r="BF1094" s="109"/>
      <c r="BG1094" s="109"/>
      <c r="BH1094" s="116"/>
      <c r="BI1094" s="386"/>
      <c r="BJ1094" s="378"/>
      <c r="BK1094" s="378"/>
      <c r="BL1094" s="386"/>
      <c r="BM1094" s="374">
        <v>0</v>
      </c>
      <c r="BN1094" s="119"/>
      <c r="BO1094" s="119"/>
    </row>
    <row r="1095" spans="1:67" ht="24" customHeight="1" x14ac:dyDescent="0.3">
      <c r="A1095" s="379" t="s">
        <v>5189</v>
      </c>
      <c r="B1095" s="365" t="s">
        <v>5188</v>
      </c>
      <c r="C1095" s="366" t="s">
        <v>371</v>
      </c>
      <c r="D1095" s="367">
        <f t="shared" si="54"/>
        <v>0</v>
      </c>
      <c r="E1095" s="368">
        <f t="shared" si="55"/>
        <v>0</v>
      </c>
      <c r="F1095" s="368">
        <f t="shared" si="56"/>
        <v>0</v>
      </c>
      <c r="G1095" s="368">
        <f t="shared" si="57"/>
        <v>0</v>
      </c>
      <c r="H1095" s="368">
        <f t="shared" si="58"/>
        <v>0</v>
      </c>
      <c r="I1095" s="368">
        <f t="shared" si="59"/>
        <v>0</v>
      </c>
      <c r="J1095" s="368">
        <f t="shared" si="60"/>
        <v>0</v>
      </c>
      <c r="K1095" s="368">
        <f t="shared" si="61"/>
        <v>0</v>
      </c>
      <c r="L1095" s="368">
        <f t="shared" si="62"/>
        <v>0</v>
      </c>
      <c r="M1095" s="369">
        <f t="shared" si="63"/>
        <v>0</v>
      </c>
      <c r="N1095" s="370">
        <f t="shared" si="64"/>
        <v>0</v>
      </c>
      <c r="O1095" s="371"/>
      <c r="P1095" s="372">
        <f t="shared" si="65"/>
        <v>0</v>
      </c>
      <c r="Q1095" s="373" t="str">
        <f t="shared" si="66"/>
        <v/>
      </c>
      <c r="R1095" s="374">
        <v>0</v>
      </c>
      <c r="S1095" s="384"/>
      <c r="T1095" s="384"/>
      <c r="U1095" s="385"/>
      <c r="V1095" s="385"/>
      <c r="W1095" s="117">
        <v>0</v>
      </c>
      <c r="X1095" s="123"/>
      <c r="Y1095" s="385"/>
      <c r="Z1095" s="384"/>
      <c r="AA1095" s="384"/>
      <c r="AB1095" s="385"/>
      <c r="AC1095" s="113">
        <v>0</v>
      </c>
      <c r="AD1095" s="117">
        <v>0</v>
      </c>
      <c r="AE1095" s="109">
        <v>0</v>
      </c>
      <c r="AF1095" s="116"/>
      <c r="AG1095" s="116"/>
      <c r="AH1095" s="124">
        <v>0</v>
      </c>
      <c r="AI1095" s="117">
        <v>0</v>
      </c>
      <c r="AJ1095" s="375">
        <v>0</v>
      </c>
      <c r="AK1095" s="374"/>
      <c r="AL1095" s="385"/>
      <c r="AM1095" s="117">
        <v>0</v>
      </c>
      <c r="AN1095" s="375">
        <v>0</v>
      </c>
      <c r="AO1095" s="374">
        <v>0</v>
      </c>
      <c r="AP1095" s="376"/>
      <c r="AQ1095" s="384"/>
      <c r="AR1095" s="117">
        <v>0</v>
      </c>
      <c r="AS1095" s="387">
        <v>0</v>
      </c>
      <c r="AT1095" s="384"/>
      <c r="AU1095" s="374"/>
      <c r="AV1095" s="384"/>
      <c r="AW1095" s="374"/>
      <c r="AX1095" s="126"/>
      <c r="AY1095" s="384"/>
      <c r="AZ1095" s="385"/>
      <c r="BA1095" s="385"/>
      <c r="BB1095" s="377">
        <v>0</v>
      </c>
      <c r="BC1095" s="377">
        <v>0</v>
      </c>
      <c r="BD1095" s="377">
        <v>0</v>
      </c>
      <c r="BE1095" s="378"/>
      <c r="BF1095" s="109"/>
      <c r="BG1095" s="109"/>
      <c r="BH1095" s="116"/>
      <c r="BI1095" s="117"/>
      <c r="BJ1095" s="378"/>
      <c r="BK1095" s="378"/>
      <c r="BL1095" s="117"/>
      <c r="BM1095" s="374">
        <v>0</v>
      </c>
      <c r="BN1095" s="384"/>
      <c r="BO1095" s="384"/>
    </row>
    <row r="1096" spans="1:67" ht="24" customHeight="1" x14ac:dyDescent="0.3">
      <c r="A1096" s="364" t="s">
        <v>5192</v>
      </c>
      <c r="B1096" s="365" t="s">
        <v>5193</v>
      </c>
      <c r="C1096" s="366" t="s">
        <v>1919</v>
      </c>
      <c r="D1096" s="367">
        <f t="shared" si="54"/>
        <v>10</v>
      </c>
      <c r="E1096" s="368">
        <f t="shared" si="55"/>
        <v>9</v>
      </c>
      <c r="F1096" s="368">
        <f t="shared" si="56"/>
        <v>0</v>
      </c>
      <c r="G1096" s="368">
        <f t="shared" si="57"/>
        <v>0</v>
      </c>
      <c r="H1096" s="368">
        <f t="shared" si="58"/>
        <v>0</v>
      </c>
      <c r="I1096" s="368">
        <f t="shared" si="59"/>
        <v>0</v>
      </c>
      <c r="J1096" s="368">
        <f t="shared" si="60"/>
        <v>0</v>
      </c>
      <c r="K1096" s="368">
        <f t="shared" si="61"/>
        <v>0</v>
      </c>
      <c r="L1096" s="368">
        <f t="shared" si="62"/>
        <v>0</v>
      </c>
      <c r="M1096" s="369">
        <f t="shared" si="63"/>
        <v>0</v>
      </c>
      <c r="N1096" s="370">
        <f t="shared" si="64"/>
        <v>19</v>
      </c>
      <c r="O1096" s="371"/>
      <c r="P1096" s="372">
        <f t="shared" si="65"/>
        <v>19</v>
      </c>
      <c r="Q1096" s="373">
        <f t="shared" si="66"/>
        <v>443</v>
      </c>
      <c r="R1096" s="383">
        <v>0</v>
      </c>
      <c r="S1096" s="384"/>
      <c r="T1096" s="384"/>
      <c r="U1096" s="385"/>
      <c r="V1096" s="385"/>
      <c r="W1096" s="386">
        <v>0</v>
      </c>
      <c r="X1096" s="123"/>
      <c r="Y1096" s="385"/>
      <c r="Z1096" s="384"/>
      <c r="AA1096" s="384"/>
      <c r="AB1096" s="385"/>
      <c r="AC1096" s="113">
        <v>9</v>
      </c>
      <c r="AD1096" s="117">
        <v>0</v>
      </c>
      <c r="AE1096" s="109">
        <v>0</v>
      </c>
      <c r="AF1096" s="116"/>
      <c r="AG1096" s="116"/>
      <c r="AH1096" s="124">
        <v>0</v>
      </c>
      <c r="AI1096" s="117">
        <v>0</v>
      </c>
      <c r="AJ1096" s="375">
        <v>0</v>
      </c>
      <c r="AK1096" s="374"/>
      <c r="AL1096" s="385"/>
      <c r="AM1096" s="386">
        <v>0</v>
      </c>
      <c r="AN1096" s="396">
        <v>0</v>
      </c>
      <c r="AO1096" s="374">
        <v>0</v>
      </c>
      <c r="AP1096" s="376"/>
      <c r="AQ1096" s="384"/>
      <c r="AR1096" s="386">
        <v>0</v>
      </c>
      <c r="AS1096" s="123">
        <v>0</v>
      </c>
      <c r="AT1096" s="384"/>
      <c r="AU1096" s="374"/>
      <c r="AV1096" s="384"/>
      <c r="AW1096" s="374"/>
      <c r="AX1096" s="126"/>
      <c r="AY1096" s="384">
        <v>10</v>
      </c>
      <c r="AZ1096" s="385"/>
      <c r="BA1096" s="385"/>
      <c r="BB1096" s="377">
        <v>0</v>
      </c>
      <c r="BC1096" s="377">
        <v>0</v>
      </c>
      <c r="BD1096" s="377">
        <v>0</v>
      </c>
      <c r="BE1096" s="378"/>
      <c r="BF1096" s="109"/>
      <c r="BG1096" s="109"/>
      <c r="BH1096" s="116"/>
      <c r="BI1096" s="386"/>
      <c r="BJ1096" s="378"/>
      <c r="BK1096" s="378"/>
      <c r="BL1096" s="386"/>
      <c r="BM1096" s="374">
        <v>0</v>
      </c>
      <c r="BN1096" s="384"/>
      <c r="BO1096" s="384"/>
    </row>
    <row r="1097" spans="1:67" ht="24" customHeight="1" x14ac:dyDescent="0.3">
      <c r="A1097" s="379" t="s">
        <v>5194</v>
      </c>
      <c r="B1097" s="365" t="s">
        <v>5195</v>
      </c>
      <c r="C1097" s="366" t="s">
        <v>1031</v>
      </c>
      <c r="D1097" s="367">
        <f t="shared" si="54"/>
        <v>240</v>
      </c>
      <c r="E1097" s="368">
        <f t="shared" si="55"/>
        <v>50</v>
      </c>
      <c r="F1097" s="368">
        <f t="shared" si="56"/>
        <v>50</v>
      </c>
      <c r="G1097" s="368">
        <f t="shared" si="57"/>
        <v>40</v>
      </c>
      <c r="H1097" s="368">
        <f t="shared" si="58"/>
        <v>25</v>
      </c>
      <c r="I1097" s="368">
        <f t="shared" si="59"/>
        <v>25</v>
      </c>
      <c r="J1097" s="368">
        <f t="shared" si="60"/>
        <v>20</v>
      </c>
      <c r="K1097" s="368">
        <f t="shared" si="61"/>
        <v>10</v>
      </c>
      <c r="L1097" s="368">
        <f t="shared" si="62"/>
        <v>5</v>
      </c>
      <c r="M1097" s="369">
        <f t="shared" si="63"/>
        <v>5</v>
      </c>
      <c r="N1097" s="370">
        <f t="shared" si="64"/>
        <v>470</v>
      </c>
      <c r="O1097" s="371"/>
      <c r="P1097" s="372">
        <f t="shared" si="65"/>
        <v>470</v>
      </c>
      <c r="Q1097" s="373">
        <f t="shared" si="66"/>
        <v>44</v>
      </c>
      <c r="R1097" s="374">
        <v>0</v>
      </c>
      <c r="S1097" s="119">
        <v>2</v>
      </c>
      <c r="T1097" s="119"/>
      <c r="U1097" s="113">
        <v>5</v>
      </c>
      <c r="V1097" s="113"/>
      <c r="W1097" s="117">
        <v>0</v>
      </c>
      <c r="X1097" s="123"/>
      <c r="Y1097" s="113">
        <v>5</v>
      </c>
      <c r="Z1097" s="119">
        <v>10</v>
      </c>
      <c r="AA1097" s="119"/>
      <c r="AB1097" s="113"/>
      <c r="AC1097" s="113">
        <v>25</v>
      </c>
      <c r="AD1097" s="117">
        <v>0</v>
      </c>
      <c r="AE1097" s="109">
        <v>0</v>
      </c>
      <c r="AF1097" s="116"/>
      <c r="AG1097" s="116"/>
      <c r="AH1097" s="124">
        <v>0</v>
      </c>
      <c r="AI1097" s="117">
        <v>20</v>
      </c>
      <c r="AJ1097" s="375">
        <v>5</v>
      </c>
      <c r="AK1097" s="374">
        <v>1</v>
      </c>
      <c r="AL1097" s="113"/>
      <c r="AM1097" s="386">
        <v>0</v>
      </c>
      <c r="AN1097" s="396">
        <v>5</v>
      </c>
      <c r="AO1097" s="374">
        <v>0</v>
      </c>
      <c r="AP1097" s="376"/>
      <c r="AQ1097" s="119"/>
      <c r="AR1097" s="117">
        <v>0</v>
      </c>
      <c r="AS1097" s="123">
        <v>0</v>
      </c>
      <c r="AT1097" s="119"/>
      <c r="AU1097" s="374">
        <v>1</v>
      </c>
      <c r="AV1097" s="119"/>
      <c r="AW1097" s="374"/>
      <c r="AX1097" s="126">
        <v>40</v>
      </c>
      <c r="AY1097" s="119"/>
      <c r="AZ1097" s="113">
        <v>25</v>
      </c>
      <c r="BA1097" s="113"/>
      <c r="BB1097" s="377">
        <v>0</v>
      </c>
      <c r="BC1097" s="377">
        <v>0</v>
      </c>
      <c r="BD1097" s="377">
        <v>0</v>
      </c>
      <c r="BE1097" s="378">
        <v>240</v>
      </c>
      <c r="BF1097" s="109"/>
      <c r="BG1097" s="109"/>
      <c r="BH1097" s="116"/>
      <c r="BI1097" s="117">
        <v>50</v>
      </c>
      <c r="BJ1097" s="378"/>
      <c r="BK1097" s="378"/>
      <c r="BL1097" s="117">
        <v>50</v>
      </c>
      <c r="BM1097" s="374">
        <v>0</v>
      </c>
      <c r="BN1097" s="119"/>
      <c r="BO1097" s="119"/>
    </row>
    <row r="1098" spans="1:67" ht="24" customHeight="1" x14ac:dyDescent="0.3">
      <c r="A1098" s="380" t="s">
        <v>908</v>
      </c>
      <c r="B1098" s="381" t="s">
        <v>909</v>
      </c>
      <c r="C1098" s="382" t="s">
        <v>156</v>
      </c>
      <c r="D1098" s="367">
        <f t="shared" si="54"/>
        <v>5</v>
      </c>
      <c r="E1098" s="368">
        <f t="shared" si="55"/>
        <v>0</v>
      </c>
      <c r="F1098" s="368">
        <f t="shared" si="56"/>
        <v>0</v>
      </c>
      <c r="G1098" s="368">
        <f t="shared" si="57"/>
        <v>0</v>
      </c>
      <c r="H1098" s="368">
        <f t="shared" si="58"/>
        <v>0</v>
      </c>
      <c r="I1098" s="368">
        <f t="shared" si="59"/>
        <v>0</v>
      </c>
      <c r="J1098" s="368">
        <f t="shared" si="60"/>
        <v>0</v>
      </c>
      <c r="K1098" s="368">
        <f t="shared" si="61"/>
        <v>0</v>
      </c>
      <c r="L1098" s="368">
        <f t="shared" si="62"/>
        <v>0</v>
      </c>
      <c r="M1098" s="369">
        <f t="shared" si="63"/>
        <v>0</v>
      </c>
      <c r="N1098" s="370">
        <f t="shared" si="64"/>
        <v>5</v>
      </c>
      <c r="O1098" s="371"/>
      <c r="P1098" s="372">
        <f t="shared" si="65"/>
        <v>5</v>
      </c>
      <c r="Q1098" s="373">
        <f t="shared" si="66"/>
        <v>781</v>
      </c>
      <c r="R1098" s="383">
        <v>0</v>
      </c>
      <c r="S1098" s="119"/>
      <c r="T1098" s="119"/>
      <c r="U1098" s="113"/>
      <c r="V1098" s="113"/>
      <c r="W1098" s="117">
        <v>0</v>
      </c>
      <c r="X1098" s="123"/>
      <c r="Y1098" s="113"/>
      <c r="Z1098" s="119"/>
      <c r="AA1098" s="119"/>
      <c r="AB1098" s="113"/>
      <c r="AC1098" s="113">
        <v>0</v>
      </c>
      <c r="AD1098" s="117">
        <v>0</v>
      </c>
      <c r="AE1098" s="109">
        <v>0</v>
      </c>
      <c r="AF1098" s="388"/>
      <c r="AG1098" s="388"/>
      <c r="AH1098" s="124">
        <v>0</v>
      </c>
      <c r="AI1098" s="117">
        <v>0</v>
      </c>
      <c r="AJ1098" s="375">
        <v>0</v>
      </c>
      <c r="AK1098" s="374"/>
      <c r="AL1098" s="113"/>
      <c r="AM1098" s="117">
        <v>0</v>
      </c>
      <c r="AN1098" s="375">
        <v>0</v>
      </c>
      <c r="AO1098" s="374">
        <v>0</v>
      </c>
      <c r="AP1098" s="376"/>
      <c r="AQ1098" s="119"/>
      <c r="AR1098" s="117">
        <v>0</v>
      </c>
      <c r="AS1098" s="123">
        <v>0</v>
      </c>
      <c r="AT1098" s="119"/>
      <c r="AU1098" s="374"/>
      <c r="AV1098" s="119"/>
      <c r="AW1098" s="374"/>
      <c r="AX1098" s="392">
        <v>5</v>
      </c>
      <c r="AY1098" s="119"/>
      <c r="AZ1098" s="113"/>
      <c r="BA1098" s="113"/>
      <c r="BB1098" s="377">
        <v>0</v>
      </c>
      <c r="BC1098" s="377">
        <v>0</v>
      </c>
      <c r="BD1098" s="377">
        <v>0</v>
      </c>
      <c r="BE1098" s="393"/>
      <c r="BF1098" s="109"/>
      <c r="BG1098" s="109"/>
      <c r="BH1098" s="388"/>
      <c r="BI1098" s="117"/>
      <c r="BJ1098" s="393"/>
      <c r="BK1098" s="393"/>
      <c r="BL1098" s="117"/>
      <c r="BM1098" s="374">
        <v>0</v>
      </c>
      <c r="BN1098" s="119"/>
      <c r="BO1098" s="119"/>
    </row>
    <row r="1099" spans="1:67" ht="24" customHeight="1" x14ac:dyDescent="0.3">
      <c r="A1099" s="364" t="s">
        <v>5196</v>
      </c>
      <c r="B1099" s="365" t="s">
        <v>5197</v>
      </c>
      <c r="C1099" s="366" t="s">
        <v>43</v>
      </c>
      <c r="D1099" s="367">
        <f t="shared" si="54"/>
        <v>0</v>
      </c>
      <c r="E1099" s="368">
        <f t="shared" si="55"/>
        <v>0</v>
      </c>
      <c r="F1099" s="368">
        <f t="shared" si="56"/>
        <v>0</v>
      </c>
      <c r="G1099" s="368">
        <f t="shared" si="57"/>
        <v>0</v>
      </c>
      <c r="H1099" s="368">
        <f t="shared" si="58"/>
        <v>0</v>
      </c>
      <c r="I1099" s="368">
        <f t="shared" si="59"/>
        <v>0</v>
      </c>
      <c r="J1099" s="368">
        <f t="shared" si="60"/>
        <v>0</v>
      </c>
      <c r="K1099" s="368">
        <f t="shared" si="61"/>
        <v>0</v>
      </c>
      <c r="L1099" s="368">
        <f t="shared" si="62"/>
        <v>0</v>
      </c>
      <c r="M1099" s="369">
        <f t="shared" si="63"/>
        <v>0</v>
      </c>
      <c r="N1099" s="370">
        <f t="shared" si="64"/>
        <v>0</v>
      </c>
      <c r="O1099" s="371"/>
      <c r="P1099" s="372">
        <f t="shared" si="65"/>
        <v>0</v>
      </c>
      <c r="Q1099" s="373" t="str">
        <f t="shared" si="66"/>
        <v/>
      </c>
      <c r="R1099" s="374">
        <v>0</v>
      </c>
      <c r="S1099" s="119"/>
      <c r="T1099" s="119"/>
      <c r="U1099" s="113"/>
      <c r="V1099" s="113"/>
      <c r="W1099" s="117">
        <v>0</v>
      </c>
      <c r="X1099" s="387"/>
      <c r="Y1099" s="113"/>
      <c r="Z1099" s="119"/>
      <c r="AA1099" s="119"/>
      <c r="AB1099" s="113"/>
      <c r="AC1099" s="113">
        <v>0</v>
      </c>
      <c r="AD1099" s="117">
        <v>0</v>
      </c>
      <c r="AE1099" s="214">
        <v>0</v>
      </c>
      <c r="AF1099" s="116"/>
      <c r="AG1099" s="116"/>
      <c r="AH1099" s="124">
        <v>0</v>
      </c>
      <c r="AI1099" s="117">
        <v>0</v>
      </c>
      <c r="AJ1099" s="375">
        <v>0</v>
      </c>
      <c r="AK1099" s="383"/>
      <c r="AL1099" s="113"/>
      <c r="AM1099" s="117">
        <v>0</v>
      </c>
      <c r="AN1099" s="375">
        <v>0</v>
      </c>
      <c r="AO1099" s="374">
        <v>0</v>
      </c>
      <c r="AP1099" s="391"/>
      <c r="AQ1099" s="119"/>
      <c r="AR1099" s="386">
        <v>0</v>
      </c>
      <c r="AS1099" s="123">
        <v>0</v>
      </c>
      <c r="AT1099" s="119"/>
      <c r="AU1099" s="374"/>
      <c r="AV1099" s="119"/>
      <c r="AW1099" s="374"/>
      <c r="AX1099" s="126"/>
      <c r="AY1099" s="119"/>
      <c r="AZ1099" s="113"/>
      <c r="BA1099" s="113"/>
      <c r="BB1099" s="377">
        <v>0</v>
      </c>
      <c r="BC1099" s="377">
        <v>0</v>
      </c>
      <c r="BD1099" s="377">
        <v>0</v>
      </c>
      <c r="BE1099" s="378"/>
      <c r="BF1099" s="214"/>
      <c r="BG1099" s="214"/>
      <c r="BH1099" s="116"/>
      <c r="BI1099" s="386"/>
      <c r="BJ1099" s="378"/>
      <c r="BK1099" s="378"/>
      <c r="BL1099" s="386"/>
      <c r="BM1099" s="374">
        <v>0</v>
      </c>
      <c r="BN1099" s="119"/>
      <c r="BO1099" s="119"/>
    </row>
    <row r="1100" spans="1:67" ht="24" customHeight="1" x14ac:dyDescent="0.3">
      <c r="A1100" s="380" t="s">
        <v>5198</v>
      </c>
      <c r="B1100" s="381" t="s">
        <v>5199</v>
      </c>
      <c r="C1100" s="382" t="s">
        <v>2220</v>
      </c>
      <c r="D1100" s="367">
        <f t="shared" si="54"/>
        <v>0</v>
      </c>
      <c r="E1100" s="368">
        <f t="shared" si="55"/>
        <v>0</v>
      </c>
      <c r="F1100" s="368">
        <f t="shared" si="56"/>
        <v>0</v>
      </c>
      <c r="G1100" s="368">
        <f t="shared" si="57"/>
        <v>0</v>
      </c>
      <c r="H1100" s="368">
        <f t="shared" si="58"/>
        <v>0</v>
      </c>
      <c r="I1100" s="368">
        <f t="shared" si="59"/>
        <v>0</v>
      </c>
      <c r="J1100" s="368">
        <f t="shared" si="60"/>
        <v>0</v>
      </c>
      <c r="K1100" s="368">
        <f t="shared" si="61"/>
        <v>0</v>
      </c>
      <c r="L1100" s="368">
        <f t="shared" si="62"/>
        <v>0</v>
      </c>
      <c r="M1100" s="369">
        <f t="shared" si="63"/>
        <v>0</v>
      </c>
      <c r="N1100" s="370">
        <f t="shared" si="64"/>
        <v>0</v>
      </c>
      <c r="O1100" s="371"/>
      <c r="P1100" s="372">
        <f t="shared" si="65"/>
        <v>0</v>
      </c>
      <c r="Q1100" s="373" t="str">
        <f t="shared" si="66"/>
        <v/>
      </c>
      <c r="R1100" s="374">
        <v>0</v>
      </c>
      <c r="S1100" s="119"/>
      <c r="T1100" s="119"/>
      <c r="U1100" s="113"/>
      <c r="V1100" s="113"/>
      <c r="W1100" s="117">
        <v>0</v>
      </c>
      <c r="X1100" s="123"/>
      <c r="Y1100" s="113"/>
      <c r="Z1100" s="119"/>
      <c r="AA1100" s="119"/>
      <c r="AB1100" s="113"/>
      <c r="AC1100" s="113">
        <v>0</v>
      </c>
      <c r="AD1100" s="117">
        <v>0</v>
      </c>
      <c r="AE1100" s="214">
        <v>0</v>
      </c>
      <c r="AF1100" s="388"/>
      <c r="AG1100" s="388"/>
      <c r="AH1100" s="124">
        <v>0</v>
      </c>
      <c r="AI1100" s="117">
        <v>0</v>
      </c>
      <c r="AJ1100" s="375">
        <v>0</v>
      </c>
      <c r="AK1100" s="374"/>
      <c r="AL1100" s="113"/>
      <c r="AM1100" s="386">
        <v>0</v>
      </c>
      <c r="AN1100" s="396">
        <v>0</v>
      </c>
      <c r="AO1100" s="374">
        <v>0</v>
      </c>
      <c r="AP1100" s="376"/>
      <c r="AQ1100" s="119"/>
      <c r="AR1100" s="117">
        <v>0</v>
      </c>
      <c r="AS1100" s="387">
        <v>0</v>
      </c>
      <c r="AT1100" s="119"/>
      <c r="AU1100" s="374"/>
      <c r="AV1100" s="119"/>
      <c r="AW1100" s="374"/>
      <c r="AX1100" s="392"/>
      <c r="AY1100" s="119"/>
      <c r="AZ1100" s="113"/>
      <c r="BA1100" s="113"/>
      <c r="BB1100" s="394">
        <v>0</v>
      </c>
      <c r="BC1100" s="394">
        <v>0</v>
      </c>
      <c r="BD1100" s="394">
        <v>0</v>
      </c>
      <c r="BE1100" s="393"/>
      <c r="BF1100" s="214"/>
      <c r="BG1100" s="214"/>
      <c r="BH1100" s="388"/>
      <c r="BI1100" s="117"/>
      <c r="BJ1100" s="393"/>
      <c r="BK1100" s="393"/>
      <c r="BL1100" s="117"/>
      <c r="BM1100" s="374">
        <v>0</v>
      </c>
      <c r="BN1100" s="119"/>
      <c r="BO1100" s="119"/>
    </row>
    <row r="1101" spans="1:67" ht="24" customHeight="1" x14ac:dyDescent="0.3">
      <c r="A1101" s="379" t="s">
        <v>5200</v>
      </c>
      <c r="B1101" s="365" t="s">
        <v>5201</v>
      </c>
      <c r="C1101" s="366" t="s">
        <v>3777</v>
      </c>
      <c r="D1101" s="367">
        <f t="shared" si="54"/>
        <v>0</v>
      </c>
      <c r="E1101" s="368">
        <f t="shared" si="55"/>
        <v>0</v>
      </c>
      <c r="F1101" s="368">
        <f t="shared" si="56"/>
        <v>0</v>
      </c>
      <c r="G1101" s="368">
        <f t="shared" si="57"/>
        <v>0</v>
      </c>
      <c r="H1101" s="368">
        <f t="shared" si="58"/>
        <v>0</v>
      </c>
      <c r="I1101" s="368">
        <f t="shared" si="59"/>
        <v>0</v>
      </c>
      <c r="J1101" s="368">
        <f t="shared" si="60"/>
        <v>0</v>
      </c>
      <c r="K1101" s="368">
        <f t="shared" si="61"/>
        <v>0</v>
      </c>
      <c r="L1101" s="368">
        <f t="shared" si="62"/>
        <v>0</v>
      </c>
      <c r="M1101" s="369">
        <f t="shared" si="63"/>
        <v>0</v>
      </c>
      <c r="N1101" s="370">
        <f t="shared" si="64"/>
        <v>0</v>
      </c>
      <c r="O1101" s="371"/>
      <c r="P1101" s="372">
        <f t="shared" si="65"/>
        <v>0</v>
      </c>
      <c r="Q1101" s="373" t="str">
        <f t="shared" si="66"/>
        <v/>
      </c>
      <c r="R1101" s="374">
        <v>0</v>
      </c>
      <c r="S1101" s="384"/>
      <c r="T1101" s="384"/>
      <c r="U1101" s="385"/>
      <c r="V1101" s="385"/>
      <c r="W1101" s="117">
        <v>0</v>
      </c>
      <c r="X1101" s="123"/>
      <c r="Y1101" s="385"/>
      <c r="Z1101" s="384"/>
      <c r="AA1101" s="384"/>
      <c r="AB1101" s="385"/>
      <c r="AC1101" s="113">
        <v>0</v>
      </c>
      <c r="AD1101" s="117">
        <v>0</v>
      </c>
      <c r="AE1101" s="109">
        <v>0</v>
      </c>
      <c r="AF1101" s="116"/>
      <c r="AG1101" s="116"/>
      <c r="AH1101" s="389">
        <v>0</v>
      </c>
      <c r="AI1101" s="117">
        <v>0</v>
      </c>
      <c r="AJ1101" s="375">
        <v>0</v>
      </c>
      <c r="AK1101" s="374"/>
      <c r="AL1101" s="385"/>
      <c r="AM1101" s="117">
        <v>0</v>
      </c>
      <c r="AN1101" s="375">
        <v>0</v>
      </c>
      <c r="AO1101" s="374">
        <v>0</v>
      </c>
      <c r="AP1101" s="376"/>
      <c r="AQ1101" s="384"/>
      <c r="AR1101" s="386">
        <v>0</v>
      </c>
      <c r="AS1101" s="123">
        <v>0</v>
      </c>
      <c r="AT1101" s="384"/>
      <c r="AU1101" s="374"/>
      <c r="AV1101" s="384"/>
      <c r="AW1101" s="374"/>
      <c r="AX1101" s="126"/>
      <c r="AY1101" s="384"/>
      <c r="AZ1101" s="385"/>
      <c r="BA1101" s="385"/>
      <c r="BB1101" s="377">
        <v>0</v>
      </c>
      <c r="BC1101" s="377">
        <v>0</v>
      </c>
      <c r="BD1101" s="377">
        <v>0</v>
      </c>
      <c r="BE1101" s="378"/>
      <c r="BF1101" s="109"/>
      <c r="BG1101" s="109"/>
      <c r="BH1101" s="116"/>
      <c r="BI1101" s="386"/>
      <c r="BJ1101" s="378"/>
      <c r="BK1101" s="378"/>
      <c r="BL1101" s="386"/>
      <c r="BM1101" s="374">
        <v>0</v>
      </c>
      <c r="BN1101" s="384"/>
      <c r="BO1101" s="384"/>
    </row>
    <row r="1102" spans="1:67" ht="24" customHeight="1" x14ac:dyDescent="0.3">
      <c r="A1102" s="379" t="s">
        <v>5202</v>
      </c>
      <c r="B1102" s="365" t="s">
        <v>1662</v>
      </c>
      <c r="C1102" s="366" t="s">
        <v>605</v>
      </c>
      <c r="D1102" s="367">
        <f t="shared" si="54"/>
        <v>21</v>
      </c>
      <c r="E1102" s="368">
        <f t="shared" si="55"/>
        <v>0</v>
      </c>
      <c r="F1102" s="368">
        <f t="shared" si="56"/>
        <v>0</v>
      </c>
      <c r="G1102" s="368">
        <f t="shared" si="57"/>
        <v>0</v>
      </c>
      <c r="H1102" s="368">
        <f t="shared" si="58"/>
        <v>0</v>
      </c>
      <c r="I1102" s="368">
        <f t="shared" si="59"/>
        <v>0</v>
      </c>
      <c r="J1102" s="368">
        <f t="shared" si="60"/>
        <v>0</v>
      </c>
      <c r="K1102" s="368">
        <f t="shared" si="61"/>
        <v>0</v>
      </c>
      <c r="L1102" s="368">
        <f t="shared" si="62"/>
        <v>0</v>
      </c>
      <c r="M1102" s="369">
        <f t="shared" si="63"/>
        <v>0</v>
      </c>
      <c r="N1102" s="370">
        <f t="shared" si="64"/>
        <v>21</v>
      </c>
      <c r="O1102" s="371"/>
      <c r="P1102" s="372">
        <f t="shared" si="65"/>
        <v>21</v>
      </c>
      <c r="Q1102" s="373">
        <f t="shared" si="66"/>
        <v>401</v>
      </c>
      <c r="R1102" s="374">
        <v>0</v>
      </c>
      <c r="S1102" s="384"/>
      <c r="T1102" s="384"/>
      <c r="U1102" s="385"/>
      <c r="V1102" s="385"/>
      <c r="W1102" s="117">
        <v>0</v>
      </c>
      <c r="X1102" s="123"/>
      <c r="Y1102" s="385"/>
      <c r="Z1102" s="384"/>
      <c r="AA1102" s="384"/>
      <c r="AB1102" s="385"/>
      <c r="AC1102" s="385">
        <v>0</v>
      </c>
      <c r="AD1102" s="386">
        <v>0</v>
      </c>
      <c r="AE1102" s="214">
        <v>0</v>
      </c>
      <c r="AF1102" s="116"/>
      <c r="AG1102" s="116"/>
      <c r="AH1102" s="124">
        <v>0</v>
      </c>
      <c r="AI1102" s="386">
        <v>0</v>
      </c>
      <c r="AJ1102" s="396">
        <v>0</v>
      </c>
      <c r="AK1102" s="374"/>
      <c r="AL1102" s="385"/>
      <c r="AM1102" s="117">
        <v>0</v>
      </c>
      <c r="AN1102" s="396">
        <v>0</v>
      </c>
      <c r="AO1102" s="374">
        <v>0</v>
      </c>
      <c r="AP1102" s="376"/>
      <c r="AQ1102" s="384"/>
      <c r="AR1102" s="117">
        <v>0</v>
      </c>
      <c r="AS1102" s="123">
        <v>0</v>
      </c>
      <c r="AT1102" s="384"/>
      <c r="AU1102" s="374"/>
      <c r="AV1102" s="384"/>
      <c r="AW1102" s="374"/>
      <c r="AX1102" s="392"/>
      <c r="AY1102" s="384">
        <v>21</v>
      </c>
      <c r="AZ1102" s="385"/>
      <c r="BA1102" s="385"/>
      <c r="BB1102" s="377">
        <v>0</v>
      </c>
      <c r="BC1102" s="377">
        <v>0</v>
      </c>
      <c r="BD1102" s="377">
        <v>0</v>
      </c>
      <c r="BE1102" s="378"/>
      <c r="BF1102" s="109"/>
      <c r="BG1102" s="109"/>
      <c r="BH1102" s="116"/>
      <c r="BI1102" s="117"/>
      <c r="BJ1102" s="378"/>
      <c r="BK1102" s="378"/>
      <c r="BL1102" s="117"/>
      <c r="BM1102" s="374">
        <v>0</v>
      </c>
      <c r="BN1102" s="384"/>
      <c r="BO1102" s="384"/>
    </row>
    <row r="1103" spans="1:67" ht="24" customHeight="1" x14ac:dyDescent="0.3">
      <c r="A1103" s="364" t="s">
        <v>1657</v>
      </c>
      <c r="B1103" s="365" t="s">
        <v>1658</v>
      </c>
      <c r="C1103" s="366" t="s">
        <v>394</v>
      </c>
      <c r="D1103" s="367">
        <f t="shared" si="54"/>
        <v>36</v>
      </c>
      <c r="E1103" s="368">
        <f t="shared" si="55"/>
        <v>20</v>
      </c>
      <c r="F1103" s="368">
        <f t="shared" si="56"/>
        <v>10</v>
      </c>
      <c r="G1103" s="368">
        <f t="shared" si="57"/>
        <v>6</v>
      </c>
      <c r="H1103" s="368">
        <f t="shared" si="58"/>
        <v>5</v>
      </c>
      <c r="I1103" s="368">
        <f t="shared" si="59"/>
        <v>0</v>
      </c>
      <c r="J1103" s="368">
        <f t="shared" si="60"/>
        <v>0</v>
      </c>
      <c r="K1103" s="368">
        <f t="shared" si="61"/>
        <v>0</v>
      </c>
      <c r="L1103" s="368">
        <f t="shared" si="62"/>
        <v>0</v>
      </c>
      <c r="M1103" s="369">
        <f t="shared" si="63"/>
        <v>0</v>
      </c>
      <c r="N1103" s="370">
        <f t="shared" si="64"/>
        <v>77</v>
      </c>
      <c r="O1103" s="371"/>
      <c r="P1103" s="372">
        <f t="shared" si="65"/>
        <v>77</v>
      </c>
      <c r="Q1103" s="373">
        <f t="shared" si="66"/>
        <v>153</v>
      </c>
      <c r="R1103" s="383">
        <v>0</v>
      </c>
      <c r="S1103" s="384"/>
      <c r="T1103" s="384"/>
      <c r="U1103" s="385"/>
      <c r="V1103" s="385"/>
      <c r="W1103" s="117">
        <v>0</v>
      </c>
      <c r="X1103" s="123"/>
      <c r="Y1103" s="385"/>
      <c r="Z1103" s="384"/>
      <c r="AA1103" s="384"/>
      <c r="AB1103" s="385">
        <v>36</v>
      </c>
      <c r="AC1103" s="113">
        <v>0</v>
      </c>
      <c r="AD1103" s="386">
        <v>0</v>
      </c>
      <c r="AE1103" s="109">
        <v>0</v>
      </c>
      <c r="AF1103" s="116">
        <v>10</v>
      </c>
      <c r="AG1103" s="116"/>
      <c r="AH1103" s="389">
        <v>0</v>
      </c>
      <c r="AI1103" s="117">
        <v>20</v>
      </c>
      <c r="AJ1103" s="375">
        <v>5</v>
      </c>
      <c r="AK1103" s="374"/>
      <c r="AL1103" s="385"/>
      <c r="AM1103" s="117">
        <v>0</v>
      </c>
      <c r="AN1103" s="375">
        <v>0</v>
      </c>
      <c r="AO1103" s="383">
        <v>0</v>
      </c>
      <c r="AP1103" s="376"/>
      <c r="AQ1103" s="384"/>
      <c r="AR1103" s="117">
        <v>0</v>
      </c>
      <c r="AS1103" s="123">
        <v>0</v>
      </c>
      <c r="AT1103" s="384"/>
      <c r="AU1103" s="383"/>
      <c r="AV1103" s="384"/>
      <c r="AW1103" s="383"/>
      <c r="AX1103" s="126">
        <v>6</v>
      </c>
      <c r="AY1103" s="384"/>
      <c r="AZ1103" s="385"/>
      <c r="BA1103" s="385"/>
      <c r="BB1103" s="394">
        <v>0</v>
      </c>
      <c r="BC1103" s="394">
        <v>0</v>
      </c>
      <c r="BD1103" s="394">
        <v>0</v>
      </c>
      <c r="BE1103" s="378"/>
      <c r="BF1103" s="109"/>
      <c r="BG1103" s="109"/>
      <c r="BH1103" s="116"/>
      <c r="BI1103" s="117"/>
      <c r="BJ1103" s="378"/>
      <c r="BK1103" s="378"/>
      <c r="BL1103" s="117"/>
      <c r="BM1103" s="374">
        <v>0</v>
      </c>
      <c r="BN1103" s="384"/>
      <c r="BO1103" s="384"/>
    </row>
    <row r="1104" spans="1:67" ht="24" customHeight="1" x14ac:dyDescent="0.3">
      <c r="A1104" s="379" t="s">
        <v>5204</v>
      </c>
      <c r="B1104" s="365" t="s">
        <v>5205</v>
      </c>
      <c r="C1104" s="366" t="s">
        <v>597</v>
      </c>
      <c r="D1104" s="367">
        <f t="shared" si="54"/>
        <v>15</v>
      </c>
      <c r="E1104" s="368">
        <f t="shared" si="55"/>
        <v>10</v>
      </c>
      <c r="F1104" s="368">
        <f t="shared" si="56"/>
        <v>1</v>
      </c>
      <c r="G1104" s="368">
        <f t="shared" si="57"/>
        <v>0</v>
      </c>
      <c r="H1104" s="368">
        <f t="shared" si="58"/>
        <v>0</v>
      </c>
      <c r="I1104" s="368">
        <f t="shared" si="59"/>
        <v>0</v>
      </c>
      <c r="J1104" s="368">
        <f t="shared" si="60"/>
        <v>0</v>
      </c>
      <c r="K1104" s="368">
        <f t="shared" si="61"/>
        <v>0</v>
      </c>
      <c r="L1104" s="368">
        <f t="shared" si="62"/>
        <v>0</v>
      </c>
      <c r="M1104" s="369">
        <f t="shared" si="63"/>
        <v>0</v>
      </c>
      <c r="N1104" s="370">
        <f t="shared" si="64"/>
        <v>26</v>
      </c>
      <c r="O1104" s="371"/>
      <c r="P1104" s="372">
        <f t="shared" si="65"/>
        <v>26</v>
      </c>
      <c r="Q1104" s="373">
        <f t="shared" si="66"/>
        <v>346</v>
      </c>
      <c r="R1104" s="374">
        <v>0</v>
      </c>
      <c r="S1104" s="119"/>
      <c r="T1104" s="119"/>
      <c r="U1104" s="113"/>
      <c r="V1104" s="113"/>
      <c r="W1104" s="117">
        <v>0</v>
      </c>
      <c r="X1104" s="123"/>
      <c r="Y1104" s="113"/>
      <c r="Z1104" s="119"/>
      <c r="AA1104" s="119"/>
      <c r="AB1104" s="113"/>
      <c r="AC1104" s="385">
        <v>10</v>
      </c>
      <c r="AD1104" s="117">
        <v>0</v>
      </c>
      <c r="AE1104" s="214">
        <v>0</v>
      </c>
      <c r="AF1104" s="116"/>
      <c r="AG1104" s="116"/>
      <c r="AH1104" s="389">
        <v>0</v>
      </c>
      <c r="AI1104" s="386">
        <v>0</v>
      </c>
      <c r="AJ1104" s="396">
        <v>0</v>
      </c>
      <c r="AK1104" s="374"/>
      <c r="AL1104" s="113"/>
      <c r="AM1104" s="386">
        <v>0</v>
      </c>
      <c r="AN1104" s="396">
        <v>0</v>
      </c>
      <c r="AO1104" s="383">
        <v>0</v>
      </c>
      <c r="AP1104" s="376"/>
      <c r="AQ1104" s="119"/>
      <c r="AR1104" s="117">
        <v>0</v>
      </c>
      <c r="AS1104" s="123">
        <v>0</v>
      </c>
      <c r="AT1104" s="119"/>
      <c r="AU1104" s="383"/>
      <c r="AV1104" s="119"/>
      <c r="AW1104" s="383"/>
      <c r="AX1104" s="126">
        <v>15</v>
      </c>
      <c r="AY1104" s="119"/>
      <c r="AZ1104" s="113"/>
      <c r="BA1104" s="113"/>
      <c r="BB1104" s="377">
        <v>0</v>
      </c>
      <c r="BC1104" s="377">
        <v>0</v>
      </c>
      <c r="BD1104" s="377">
        <v>0</v>
      </c>
      <c r="BE1104" s="378"/>
      <c r="BF1104" s="214"/>
      <c r="BG1104" s="214"/>
      <c r="BH1104" s="116">
        <v>1</v>
      </c>
      <c r="BI1104" s="117"/>
      <c r="BJ1104" s="378"/>
      <c r="BK1104" s="378"/>
      <c r="BL1104" s="117"/>
      <c r="BM1104" s="383">
        <v>0</v>
      </c>
      <c r="BN1104" s="119"/>
      <c r="BO1104" s="119"/>
    </row>
    <row r="1105" spans="1:67" ht="24" customHeight="1" x14ac:dyDescent="0.3">
      <c r="A1105" s="380" t="s">
        <v>5206</v>
      </c>
      <c r="B1105" s="381" t="s">
        <v>5205</v>
      </c>
      <c r="C1105" s="382" t="s">
        <v>266</v>
      </c>
      <c r="D1105" s="367">
        <f t="shared" si="54"/>
        <v>8</v>
      </c>
      <c r="E1105" s="368">
        <f t="shared" si="55"/>
        <v>4</v>
      </c>
      <c r="F1105" s="368">
        <f t="shared" si="56"/>
        <v>0</v>
      </c>
      <c r="G1105" s="368">
        <f t="shared" si="57"/>
        <v>0</v>
      </c>
      <c r="H1105" s="368">
        <f t="shared" si="58"/>
        <v>0</v>
      </c>
      <c r="I1105" s="368">
        <f t="shared" si="59"/>
        <v>0</v>
      </c>
      <c r="J1105" s="368">
        <f t="shared" si="60"/>
        <v>0</v>
      </c>
      <c r="K1105" s="368">
        <f t="shared" si="61"/>
        <v>0</v>
      </c>
      <c r="L1105" s="368">
        <f t="shared" si="62"/>
        <v>0</v>
      </c>
      <c r="M1105" s="369">
        <f t="shared" si="63"/>
        <v>0</v>
      </c>
      <c r="N1105" s="446">
        <f t="shared" si="64"/>
        <v>12</v>
      </c>
      <c r="O1105" s="371"/>
      <c r="P1105" s="372">
        <f t="shared" si="65"/>
        <v>12</v>
      </c>
      <c r="Q1105" s="373">
        <f t="shared" si="66"/>
        <v>569</v>
      </c>
      <c r="R1105" s="374">
        <v>0</v>
      </c>
      <c r="S1105" s="119"/>
      <c r="T1105" s="119"/>
      <c r="U1105" s="113"/>
      <c r="V1105" s="113"/>
      <c r="W1105" s="117">
        <v>0</v>
      </c>
      <c r="X1105" s="387"/>
      <c r="Y1105" s="113"/>
      <c r="Z1105" s="119"/>
      <c r="AA1105" s="119"/>
      <c r="AB1105" s="113"/>
      <c r="AC1105" s="385">
        <v>0</v>
      </c>
      <c r="AD1105" s="386">
        <v>0</v>
      </c>
      <c r="AE1105" s="109">
        <v>0</v>
      </c>
      <c r="AF1105" s="388"/>
      <c r="AG1105" s="388"/>
      <c r="AH1105" s="124">
        <v>0</v>
      </c>
      <c r="AI1105" s="117">
        <v>0</v>
      </c>
      <c r="AJ1105" s="375">
        <v>0</v>
      </c>
      <c r="AK1105" s="383"/>
      <c r="AL1105" s="113"/>
      <c r="AM1105" s="117">
        <v>0</v>
      </c>
      <c r="AN1105" s="396">
        <v>0</v>
      </c>
      <c r="AO1105" s="374">
        <v>0</v>
      </c>
      <c r="AP1105" s="391"/>
      <c r="AQ1105" s="119"/>
      <c r="AR1105" s="117">
        <v>0</v>
      </c>
      <c r="AS1105" s="123">
        <v>0</v>
      </c>
      <c r="AT1105" s="119"/>
      <c r="AU1105" s="374"/>
      <c r="AV1105" s="119"/>
      <c r="AW1105" s="374"/>
      <c r="AX1105" s="392"/>
      <c r="AY1105" s="119">
        <v>8</v>
      </c>
      <c r="AZ1105" s="113"/>
      <c r="BA1105" s="113"/>
      <c r="BB1105" s="377">
        <v>0</v>
      </c>
      <c r="BC1105" s="377">
        <v>0</v>
      </c>
      <c r="BD1105" s="377">
        <v>0</v>
      </c>
      <c r="BE1105" s="393"/>
      <c r="BF1105" s="214"/>
      <c r="BG1105" s="214">
        <v>4</v>
      </c>
      <c r="BH1105" s="388"/>
      <c r="BI1105" s="117"/>
      <c r="BJ1105" s="393"/>
      <c r="BK1105" s="393"/>
      <c r="BL1105" s="117"/>
      <c r="BM1105" s="383">
        <v>0</v>
      </c>
      <c r="BN1105" s="119"/>
      <c r="BO1105" s="119"/>
    </row>
    <row r="1106" spans="1:67" ht="24" customHeight="1" x14ac:dyDescent="0.3">
      <c r="A1106" s="379" t="s">
        <v>5207</v>
      </c>
      <c r="B1106" s="365" t="s">
        <v>5208</v>
      </c>
      <c r="C1106" s="366" t="s">
        <v>5209</v>
      </c>
      <c r="D1106" s="367">
        <f t="shared" si="54"/>
        <v>0</v>
      </c>
      <c r="E1106" s="368">
        <f t="shared" si="55"/>
        <v>0</v>
      </c>
      <c r="F1106" s="368">
        <f t="shared" si="56"/>
        <v>0</v>
      </c>
      <c r="G1106" s="368">
        <f t="shared" si="57"/>
        <v>0</v>
      </c>
      <c r="H1106" s="368">
        <f t="shared" si="58"/>
        <v>0</v>
      </c>
      <c r="I1106" s="368">
        <f t="shared" si="59"/>
        <v>0</v>
      </c>
      <c r="J1106" s="368">
        <f t="shared" si="60"/>
        <v>0</v>
      </c>
      <c r="K1106" s="368">
        <f t="shared" si="61"/>
        <v>0</v>
      </c>
      <c r="L1106" s="368">
        <f t="shared" si="62"/>
        <v>0</v>
      </c>
      <c r="M1106" s="369">
        <f t="shared" si="63"/>
        <v>0</v>
      </c>
      <c r="N1106" s="370">
        <f t="shared" si="64"/>
        <v>0</v>
      </c>
      <c r="O1106" s="371"/>
      <c r="P1106" s="372">
        <f t="shared" si="65"/>
        <v>0</v>
      </c>
      <c r="Q1106" s="373" t="str">
        <f t="shared" si="66"/>
        <v/>
      </c>
      <c r="R1106" s="374">
        <v>0</v>
      </c>
      <c r="S1106" s="119"/>
      <c r="T1106" s="119"/>
      <c r="U1106" s="113"/>
      <c r="V1106" s="113"/>
      <c r="W1106" s="386">
        <v>0</v>
      </c>
      <c r="X1106" s="387"/>
      <c r="Y1106" s="113"/>
      <c r="Z1106" s="119"/>
      <c r="AA1106" s="119"/>
      <c r="AB1106" s="113"/>
      <c r="AC1106" s="113">
        <v>0</v>
      </c>
      <c r="AD1106" s="117">
        <v>0</v>
      </c>
      <c r="AE1106" s="109">
        <v>0</v>
      </c>
      <c r="AF1106" s="116"/>
      <c r="AG1106" s="116"/>
      <c r="AH1106" s="124">
        <v>0</v>
      </c>
      <c r="AI1106" s="117">
        <v>0</v>
      </c>
      <c r="AJ1106" s="375">
        <v>0</v>
      </c>
      <c r="AK1106" s="383"/>
      <c r="AL1106" s="113"/>
      <c r="AM1106" s="117">
        <v>0</v>
      </c>
      <c r="AN1106" s="375">
        <v>0</v>
      </c>
      <c r="AO1106" s="383">
        <v>0</v>
      </c>
      <c r="AP1106" s="391"/>
      <c r="AQ1106" s="119"/>
      <c r="AR1106" s="117">
        <v>0</v>
      </c>
      <c r="AS1106" s="387">
        <v>0</v>
      </c>
      <c r="AT1106" s="119"/>
      <c r="AU1106" s="383"/>
      <c r="AV1106" s="119"/>
      <c r="AW1106" s="383"/>
      <c r="AX1106" s="126"/>
      <c r="AY1106" s="119"/>
      <c r="AZ1106" s="113"/>
      <c r="BA1106" s="113"/>
      <c r="BB1106" s="394">
        <v>0</v>
      </c>
      <c r="BC1106" s="394">
        <v>0</v>
      </c>
      <c r="BD1106" s="394">
        <v>0</v>
      </c>
      <c r="BE1106" s="378"/>
      <c r="BF1106" s="214"/>
      <c r="BG1106" s="214"/>
      <c r="BH1106" s="116"/>
      <c r="BI1106" s="117"/>
      <c r="BJ1106" s="378"/>
      <c r="BK1106" s="378"/>
      <c r="BL1106" s="117"/>
      <c r="BM1106" s="374">
        <v>0</v>
      </c>
      <c r="BN1106" s="119"/>
      <c r="BO1106" s="119"/>
    </row>
    <row r="1107" spans="1:67" ht="24" customHeight="1" x14ac:dyDescent="0.3">
      <c r="A1107" s="379" t="s">
        <v>5210</v>
      </c>
      <c r="B1107" s="365" t="s">
        <v>5208</v>
      </c>
      <c r="C1107" s="366" t="s">
        <v>116</v>
      </c>
      <c r="D1107" s="367">
        <f t="shared" si="54"/>
        <v>0</v>
      </c>
      <c r="E1107" s="368">
        <f t="shared" si="55"/>
        <v>0</v>
      </c>
      <c r="F1107" s="368">
        <f t="shared" si="56"/>
        <v>0</v>
      </c>
      <c r="G1107" s="368">
        <f t="shared" si="57"/>
        <v>0</v>
      </c>
      <c r="H1107" s="368">
        <f t="shared" si="58"/>
        <v>0</v>
      </c>
      <c r="I1107" s="368">
        <f t="shared" si="59"/>
        <v>0</v>
      </c>
      <c r="J1107" s="368">
        <f t="shared" si="60"/>
        <v>0</v>
      </c>
      <c r="K1107" s="368">
        <f t="shared" si="61"/>
        <v>0</v>
      </c>
      <c r="L1107" s="368">
        <f t="shared" si="62"/>
        <v>0</v>
      </c>
      <c r="M1107" s="369">
        <f t="shared" si="63"/>
        <v>0</v>
      </c>
      <c r="N1107" s="370">
        <f t="shared" si="64"/>
        <v>0</v>
      </c>
      <c r="O1107" s="371"/>
      <c r="P1107" s="372">
        <f t="shared" si="65"/>
        <v>0</v>
      </c>
      <c r="Q1107" s="373" t="str">
        <f t="shared" si="66"/>
        <v/>
      </c>
      <c r="R1107" s="383">
        <v>0</v>
      </c>
      <c r="S1107" s="119"/>
      <c r="T1107" s="119"/>
      <c r="U1107" s="113"/>
      <c r="V1107" s="113"/>
      <c r="W1107" s="386">
        <v>0</v>
      </c>
      <c r="X1107" s="123"/>
      <c r="Y1107" s="113"/>
      <c r="Z1107" s="119"/>
      <c r="AA1107" s="119"/>
      <c r="AB1107" s="113"/>
      <c r="AC1107" s="385">
        <v>0</v>
      </c>
      <c r="AD1107" s="117">
        <v>0</v>
      </c>
      <c r="AE1107" s="109">
        <v>0</v>
      </c>
      <c r="AF1107" s="116"/>
      <c r="AG1107" s="116"/>
      <c r="AH1107" s="124">
        <v>0</v>
      </c>
      <c r="AI1107" s="386">
        <v>0</v>
      </c>
      <c r="AJ1107" s="390">
        <v>0</v>
      </c>
      <c r="AK1107" s="374"/>
      <c r="AL1107" s="113"/>
      <c r="AM1107" s="117">
        <v>0</v>
      </c>
      <c r="AN1107" s="375">
        <v>0</v>
      </c>
      <c r="AO1107" s="374">
        <v>0</v>
      </c>
      <c r="AP1107" s="376"/>
      <c r="AQ1107" s="119"/>
      <c r="AR1107" s="117">
        <v>0</v>
      </c>
      <c r="AS1107" s="387">
        <v>0</v>
      </c>
      <c r="AT1107" s="119"/>
      <c r="AU1107" s="374"/>
      <c r="AV1107" s="119"/>
      <c r="AW1107" s="374"/>
      <c r="AX1107" s="126"/>
      <c r="AY1107" s="119"/>
      <c r="AZ1107" s="113"/>
      <c r="BA1107" s="113"/>
      <c r="BB1107" s="377">
        <v>0</v>
      </c>
      <c r="BC1107" s="377">
        <v>0</v>
      </c>
      <c r="BD1107" s="377">
        <v>0</v>
      </c>
      <c r="BE1107" s="378"/>
      <c r="BF1107" s="109"/>
      <c r="BG1107" s="109"/>
      <c r="BH1107" s="116"/>
      <c r="BI1107" s="117"/>
      <c r="BJ1107" s="378"/>
      <c r="BK1107" s="378"/>
      <c r="BL1107" s="117"/>
      <c r="BM1107" s="383">
        <v>0</v>
      </c>
      <c r="BN1107" s="119"/>
      <c r="BO1107" s="119"/>
    </row>
    <row r="1108" spans="1:67" ht="24" customHeight="1" x14ac:dyDescent="0.3">
      <c r="A1108" s="380" t="s">
        <v>5212</v>
      </c>
      <c r="B1108" s="381" t="s">
        <v>5213</v>
      </c>
      <c r="C1108" s="382" t="s">
        <v>605</v>
      </c>
      <c r="D1108" s="367">
        <f t="shared" si="54"/>
        <v>0</v>
      </c>
      <c r="E1108" s="368">
        <f t="shared" si="55"/>
        <v>0</v>
      </c>
      <c r="F1108" s="368">
        <f t="shared" si="56"/>
        <v>0</v>
      </c>
      <c r="G1108" s="368">
        <f t="shared" si="57"/>
        <v>0</v>
      </c>
      <c r="H1108" s="368">
        <f t="shared" si="58"/>
        <v>0</v>
      </c>
      <c r="I1108" s="368">
        <f t="shared" si="59"/>
        <v>0</v>
      </c>
      <c r="J1108" s="368">
        <f t="shared" si="60"/>
        <v>0</v>
      </c>
      <c r="K1108" s="368">
        <f t="shared" si="61"/>
        <v>0</v>
      </c>
      <c r="L1108" s="368">
        <f t="shared" si="62"/>
        <v>0</v>
      </c>
      <c r="M1108" s="369">
        <f t="shared" si="63"/>
        <v>0</v>
      </c>
      <c r="N1108" s="370">
        <f t="shared" si="64"/>
        <v>0</v>
      </c>
      <c r="O1108" s="371"/>
      <c r="P1108" s="372">
        <f t="shared" si="65"/>
        <v>0</v>
      </c>
      <c r="Q1108" s="373" t="str">
        <f t="shared" si="66"/>
        <v/>
      </c>
      <c r="R1108" s="374">
        <v>0</v>
      </c>
      <c r="S1108" s="384"/>
      <c r="T1108" s="384"/>
      <c r="U1108" s="385"/>
      <c r="V1108" s="385"/>
      <c r="W1108" s="117">
        <v>0</v>
      </c>
      <c r="X1108" s="123"/>
      <c r="Y1108" s="385"/>
      <c r="Z1108" s="384"/>
      <c r="AA1108" s="384"/>
      <c r="AB1108" s="385"/>
      <c r="AC1108" s="113">
        <v>0</v>
      </c>
      <c r="AD1108" s="117">
        <v>0</v>
      </c>
      <c r="AE1108" s="109">
        <v>0</v>
      </c>
      <c r="AF1108" s="388"/>
      <c r="AG1108" s="388"/>
      <c r="AH1108" s="389">
        <v>0</v>
      </c>
      <c r="AI1108" s="117">
        <v>0</v>
      </c>
      <c r="AJ1108" s="375">
        <v>0</v>
      </c>
      <c r="AK1108" s="374"/>
      <c r="AL1108" s="385"/>
      <c r="AM1108" s="117">
        <v>0</v>
      </c>
      <c r="AN1108" s="375">
        <v>0</v>
      </c>
      <c r="AO1108" s="374">
        <v>0</v>
      </c>
      <c r="AP1108" s="376"/>
      <c r="AQ1108" s="384"/>
      <c r="AR1108" s="117">
        <v>0</v>
      </c>
      <c r="AS1108" s="123">
        <v>0</v>
      </c>
      <c r="AT1108" s="384"/>
      <c r="AU1108" s="374"/>
      <c r="AV1108" s="384"/>
      <c r="AW1108" s="374"/>
      <c r="AX1108" s="126"/>
      <c r="AY1108" s="384"/>
      <c r="AZ1108" s="385"/>
      <c r="BA1108" s="385"/>
      <c r="BB1108" s="377">
        <v>0</v>
      </c>
      <c r="BC1108" s="377">
        <v>0</v>
      </c>
      <c r="BD1108" s="377">
        <v>0</v>
      </c>
      <c r="BE1108" s="393"/>
      <c r="BF1108" s="109"/>
      <c r="BG1108" s="109"/>
      <c r="BH1108" s="388"/>
      <c r="BI1108" s="117"/>
      <c r="BJ1108" s="393"/>
      <c r="BK1108" s="393"/>
      <c r="BL1108" s="117"/>
      <c r="BM1108" s="383">
        <v>0</v>
      </c>
      <c r="BN1108" s="384"/>
      <c r="BO1108" s="384"/>
    </row>
    <row r="1109" spans="1:67" ht="24" customHeight="1" x14ac:dyDescent="0.3">
      <c r="A1109" s="364" t="s">
        <v>6571</v>
      </c>
      <c r="B1109" s="365" t="s">
        <v>5217</v>
      </c>
      <c r="C1109" s="366" t="s">
        <v>4685</v>
      </c>
      <c r="D1109" s="367">
        <f t="shared" si="54"/>
        <v>0</v>
      </c>
      <c r="E1109" s="368">
        <f t="shared" si="55"/>
        <v>0</v>
      </c>
      <c r="F1109" s="368">
        <f t="shared" si="56"/>
        <v>0</v>
      </c>
      <c r="G1109" s="368">
        <f t="shared" si="57"/>
        <v>0</v>
      </c>
      <c r="H1109" s="368">
        <f t="shared" si="58"/>
        <v>0</v>
      </c>
      <c r="I1109" s="368">
        <f t="shared" si="59"/>
        <v>0</v>
      </c>
      <c r="J1109" s="368">
        <f t="shared" si="60"/>
        <v>0</v>
      </c>
      <c r="K1109" s="368">
        <f t="shared" si="61"/>
        <v>0</v>
      </c>
      <c r="L1109" s="368">
        <f t="shared" si="62"/>
        <v>0</v>
      </c>
      <c r="M1109" s="369">
        <f t="shared" si="63"/>
        <v>0</v>
      </c>
      <c r="N1109" s="370">
        <f t="shared" si="64"/>
        <v>0</v>
      </c>
      <c r="O1109" s="371"/>
      <c r="P1109" s="372">
        <f t="shared" si="65"/>
        <v>0</v>
      </c>
      <c r="Q1109" s="373" t="str">
        <f t="shared" si="66"/>
        <v/>
      </c>
      <c r="R1109" s="383">
        <v>0</v>
      </c>
      <c r="S1109" s="119"/>
      <c r="T1109" s="119"/>
      <c r="U1109" s="113"/>
      <c r="V1109" s="113"/>
      <c r="W1109" s="386">
        <v>0</v>
      </c>
      <c r="X1109" s="387"/>
      <c r="Y1109" s="113"/>
      <c r="Z1109" s="119"/>
      <c r="AA1109" s="119"/>
      <c r="AB1109" s="113"/>
      <c r="AC1109" s="113">
        <v>0</v>
      </c>
      <c r="AD1109" s="117">
        <v>0</v>
      </c>
      <c r="AE1109" s="109">
        <v>0</v>
      </c>
      <c r="AF1109" s="116"/>
      <c r="AG1109" s="116"/>
      <c r="AH1109" s="124">
        <v>0</v>
      </c>
      <c r="AI1109" s="117">
        <v>0</v>
      </c>
      <c r="AJ1109" s="396">
        <v>0</v>
      </c>
      <c r="AK1109" s="383"/>
      <c r="AL1109" s="113"/>
      <c r="AM1109" s="117">
        <v>0</v>
      </c>
      <c r="AN1109" s="375">
        <v>0</v>
      </c>
      <c r="AO1109" s="374">
        <v>0</v>
      </c>
      <c r="AP1109" s="391"/>
      <c r="AQ1109" s="119"/>
      <c r="AR1109" s="117">
        <v>0</v>
      </c>
      <c r="AS1109" s="387">
        <v>0</v>
      </c>
      <c r="AT1109" s="119"/>
      <c r="AU1109" s="374"/>
      <c r="AV1109" s="119"/>
      <c r="AW1109" s="374"/>
      <c r="AX1109" s="126"/>
      <c r="AY1109" s="119"/>
      <c r="AZ1109" s="113"/>
      <c r="BA1109" s="113"/>
      <c r="BB1109" s="377">
        <v>0</v>
      </c>
      <c r="BC1109" s="377">
        <v>0</v>
      </c>
      <c r="BD1109" s="377">
        <v>0</v>
      </c>
      <c r="BE1109" s="378"/>
      <c r="BF1109" s="109"/>
      <c r="BG1109" s="109"/>
      <c r="BH1109" s="116"/>
      <c r="BI1109" s="117"/>
      <c r="BJ1109" s="378"/>
      <c r="BK1109" s="378"/>
      <c r="BL1109" s="117"/>
      <c r="BM1109" s="383">
        <v>0</v>
      </c>
      <c r="BN1109" s="119"/>
      <c r="BO1109" s="119"/>
    </row>
    <row r="1110" spans="1:67" ht="24" customHeight="1" x14ac:dyDescent="0.3">
      <c r="A1110" s="380" t="s">
        <v>5218</v>
      </c>
      <c r="B1110" s="381" t="s">
        <v>5219</v>
      </c>
      <c r="C1110" s="382" t="s">
        <v>1937</v>
      </c>
      <c r="D1110" s="367">
        <f t="shared" si="54"/>
        <v>3</v>
      </c>
      <c r="E1110" s="368">
        <f t="shared" si="55"/>
        <v>0</v>
      </c>
      <c r="F1110" s="368">
        <f t="shared" si="56"/>
        <v>0</v>
      </c>
      <c r="G1110" s="368">
        <f t="shared" si="57"/>
        <v>0</v>
      </c>
      <c r="H1110" s="368">
        <f t="shared" si="58"/>
        <v>0</v>
      </c>
      <c r="I1110" s="368">
        <f t="shared" si="59"/>
        <v>0</v>
      </c>
      <c r="J1110" s="368">
        <f t="shared" si="60"/>
        <v>0</v>
      </c>
      <c r="K1110" s="368">
        <f t="shared" si="61"/>
        <v>0</v>
      </c>
      <c r="L1110" s="368">
        <f t="shared" si="62"/>
        <v>0</v>
      </c>
      <c r="M1110" s="369">
        <f t="shared" si="63"/>
        <v>0</v>
      </c>
      <c r="N1110" s="370">
        <f t="shared" si="64"/>
        <v>3</v>
      </c>
      <c r="O1110" s="371"/>
      <c r="P1110" s="372">
        <f t="shared" si="65"/>
        <v>3</v>
      </c>
      <c r="Q1110" s="373">
        <f t="shared" si="66"/>
        <v>853</v>
      </c>
      <c r="R1110" s="374">
        <v>0</v>
      </c>
      <c r="S1110" s="119"/>
      <c r="T1110" s="119"/>
      <c r="U1110" s="113"/>
      <c r="V1110" s="113"/>
      <c r="W1110" s="117">
        <v>0</v>
      </c>
      <c r="X1110" s="387"/>
      <c r="Y1110" s="113"/>
      <c r="Z1110" s="119"/>
      <c r="AA1110" s="119"/>
      <c r="AB1110" s="113"/>
      <c r="AC1110" s="113">
        <v>0</v>
      </c>
      <c r="AD1110" s="117">
        <v>0</v>
      </c>
      <c r="AE1110" s="109">
        <v>0</v>
      </c>
      <c r="AF1110" s="388"/>
      <c r="AG1110" s="388"/>
      <c r="AH1110" s="124">
        <v>0</v>
      </c>
      <c r="AI1110" s="117">
        <v>0</v>
      </c>
      <c r="AJ1110" s="375">
        <v>0</v>
      </c>
      <c r="AK1110" s="383"/>
      <c r="AL1110" s="113"/>
      <c r="AM1110" s="386">
        <v>0</v>
      </c>
      <c r="AN1110" s="390">
        <v>0</v>
      </c>
      <c r="AO1110" s="374">
        <v>0</v>
      </c>
      <c r="AP1110" s="391"/>
      <c r="AQ1110" s="119"/>
      <c r="AR1110" s="386">
        <v>0</v>
      </c>
      <c r="AS1110" s="123">
        <v>0</v>
      </c>
      <c r="AT1110" s="119"/>
      <c r="AU1110" s="374"/>
      <c r="AV1110" s="119"/>
      <c r="AW1110" s="374"/>
      <c r="AX1110" s="126"/>
      <c r="AY1110" s="119">
        <v>3</v>
      </c>
      <c r="AZ1110" s="113"/>
      <c r="BA1110" s="113"/>
      <c r="BB1110" s="377">
        <v>0</v>
      </c>
      <c r="BC1110" s="377">
        <v>0</v>
      </c>
      <c r="BD1110" s="377">
        <v>0</v>
      </c>
      <c r="BE1110" s="393"/>
      <c r="BF1110" s="214"/>
      <c r="BG1110" s="214"/>
      <c r="BH1110" s="388"/>
      <c r="BI1110" s="386"/>
      <c r="BJ1110" s="393"/>
      <c r="BK1110" s="393"/>
      <c r="BL1110" s="386"/>
      <c r="BM1110" s="374">
        <v>0</v>
      </c>
      <c r="BN1110" s="119"/>
      <c r="BO1110" s="119"/>
    </row>
    <row r="1111" spans="1:67" ht="24" customHeight="1" x14ac:dyDescent="0.3">
      <c r="A1111" s="364" t="s">
        <v>5220</v>
      </c>
      <c r="B1111" s="365" t="s">
        <v>5221</v>
      </c>
      <c r="C1111" s="366" t="s">
        <v>2546</v>
      </c>
      <c r="D1111" s="367">
        <f t="shared" si="54"/>
        <v>14</v>
      </c>
      <c r="E1111" s="368">
        <f t="shared" si="55"/>
        <v>0</v>
      </c>
      <c r="F1111" s="368">
        <f t="shared" si="56"/>
        <v>0</v>
      </c>
      <c r="G1111" s="368">
        <f t="shared" si="57"/>
        <v>0</v>
      </c>
      <c r="H1111" s="368">
        <f t="shared" si="58"/>
        <v>0</v>
      </c>
      <c r="I1111" s="368">
        <f t="shared" si="59"/>
        <v>0</v>
      </c>
      <c r="J1111" s="368">
        <f t="shared" si="60"/>
        <v>0</v>
      </c>
      <c r="K1111" s="368">
        <f t="shared" si="61"/>
        <v>0</v>
      </c>
      <c r="L1111" s="368">
        <f t="shared" si="62"/>
        <v>0</v>
      </c>
      <c r="M1111" s="369">
        <f t="shared" si="63"/>
        <v>0</v>
      </c>
      <c r="N1111" s="370">
        <f t="shared" si="64"/>
        <v>14</v>
      </c>
      <c r="O1111" s="371"/>
      <c r="P1111" s="372">
        <f t="shared" si="65"/>
        <v>14</v>
      </c>
      <c r="Q1111" s="373">
        <f t="shared" si="66"/>
        <v>541</v>
      </c>
      <c r="R1111" s="374">
        <v>0</v>
      </c>
      <c r="S1111" s="384"/>
      <c r="T1111" s="384"/>
      <c r="U1111" s="385"/>
      <c r="V1111" s="385"/>
      <c r="W1111" s="117">
        <v>0</v>
      </c>
      <c r="X1111" s="123"/>
      <c r="Y1111" s="385"/>
      <c r="Z1111" s="384"/>
      <c r="AA1111" s="384"/>
      <c r="AB1111" s="385">
        <v>14</v>
      </c>
      <c r="AC1111" s="385">
        <v>0</v>
      </c>
      <c r="AD1111" s="386">
        <v>0</v>
      </c>
      <c r="AE1111" s="109">
        <v>0</v>
      </c>
      <c r="AF1111" s="116"/>
      <c r="AG1111" s="116"/>
      <c r="AH1111" s="124">
        <v>0</v>
      </c>
      <c r="AI1111" s="117">
        <v>0</v>
      </c>
      <c r="AJ1111" s="375">
        <v>0</v>
      </c>
      <c r="AK1111" s="374"/>
      <c r="AL1111" s="385"/>
      <c r="AM1111" s="386">
        <v>0</v>
      </c>
      <c r="AN1111" s="390">
        <v>0</v>
      </c>
      <c r="AO1111" s="374">
        <v>0</v>
      </c>
      <c r="AP1111" s="376"/>
      <c r="AQ1111" s="384"/>
      <c r="AR1111" s="117">
        <v>0</v>
      </c>
      <c r="AS1111" s="123">
        <v>0</v>
      </c>
      <c r="AT1111" s="384"/>
      <c r="AU1111" s="374"/>
      <c r="AV1111" s="384"/>
      <c r="AW1111" s="374"/>
      <c r="AX1111" s="126"/>
      <c r="AY1111" s="384"/>
      <c r="AZ1111" s="385"/>
      <c r="BA1111" s="385"/>
      <c r="BB1111" s="377">
        <v>0</v>
      </c>
      <c r="BC1111" s="377">
        <v>0</v>
      </c>
      <c r="BD1111" s="377">
        <v>0</v>
      </c>
      <c r="BE1111" s="378"/>
      <c r="BF1111" s="109"/>
      <c r="BG1111" s="109"/>
      <c r="BH1111" s="116"/>
      <c r="BI1111" s="117"/>
      <c r="BJ1111" s="378"/>
      <c r="BK1111" s="378"/>
      <c r="BL1111" s="117"/>
      <c r="BM1111" s="383">
        <v>0</v>
      </c>
      <c r="BN1111" s="384"/>
      <c r="BO1111" s="384"/>
    </row>
    <row r="1112" spans="1:67" ht="24" customHeight="1" x14ac:dyDescent="0.3">
      <c r="A1112" s="379" t="s">
        <v>6579</v>
      </c>
      <c r="B1112" s="365" t="s">
        <v>5221</v>
      </c>
      <c r="C1112" s="366" t="s">
        <v>163</v>
      </c>
      <c r="D1112" s="367">
        <f t="shared" si="54"/>
        <v>0</v>
      </c>
      <c r="E1112" s="368">
        <f t="shared" si="55"/>
        <v>0</v>
      </c>
      <c r="F1112" s="368">
        <f t="shared" si="56"/>
        <v>0</v>
      </c>
      <c r="G1112" s="368">
        <f t="shared" si="57"/>
        <v>0</v>
      </c>
      <c r="H1112" s="368">
        <f t="shared" si="58"/>
        <v>0</v>
      </c>
      <c r="I1112" s="368">
        <f t="shared" si="59"/>
        <v>0</v>
      </c>
      <c r="J1112" s="368">
        <f t="shared" si="60"/>
        <v>0</v>
      </c>
      <c r="K1112" s="368">
        <f t="shared" si="61"/>
        <v>0</v>
      </c>
      <c r="L1112" s="368">
        <f t="shared" si="62"/>
        <v>0</v>
      </c>
      <c r="M1112" s="369">
        <f t="shared" si="63"/>
        <v>0</v>
      </c>
      <c r="N1112" s="370">
        <f t="shared" si="64"/>
        <v>0</v>
      </c>
      <c r="O1112" s="371"/>
      <c r="P1112" s="372">
        <f t="shared" si="65"/>
        <v>0</v>
      </c>
      <c r="Q1112" s="373" t="str">
        <f t="shared" si="66"/>
        <v/>
      </c>
      <c r="R1112" s="601"/>
      <c r="S1112" s="384"/>
      <c r="T1112" s="384"/>
      <c r="U1112" s="385"/>
      <c r="V1112" s="385"/>
      <c r="W1112" s="117">
        <v>0</v>
      </c>
      <c r="X1112" s="123"/>
      <c r="Y1112" s="385"/>
      <c r="Z1112" s="384"/>
      <c r="AA1112" s="384"/>
      <c r="AB1112" s="385"/>
      <c r="AC1112" s="113">
        <v>0</v>
      </c>
      <c r="AD1112" s="386">
        <v>0</v>
      </c>
      <c r="AE1112" s="109">
        <v>0</v>
      </c>
      <c r="AF1112" s="116"/>
      <c r="AG1112" s="116"/>
      <c r="AH1112" s="124">
        <v>0</v>
      </c>
      <c r="AI1112" s="117">
        <v>0</v>
      </c>
      <c r="AJ1112" s="375">
        <v>0</v>
      </c>
      <c r="AK1112" s="374"/>
      <c r="AL1112" s="385"/>
      <c r="AM1112" s="117">
        <v>0</v>
      </c>
      <c r="AN1112" s="375">
        <v>0</v>
      </c>
      <c r="AO1112" s="374">
        <v>0</v>
      </c>
      <c r="AP1112" s="376"/>
      <c r="AQ1112" s="384"/>
      <c r="AR1112" s="386">
        <v>0</v>
      </c>
      <c r="AS1112" s="387">
        <v>0</v>
      </c>
      <c r="AT1112" s="384"/>
      <c r="AU1112" s="374"/>
      <c r="AV1112" s="384"/>
      <c r="AW1112" s="374"/>
      <c r="AX1112" s="126"/>
      <c r="AY1112" s="384"/>
      <c r="AZ1112" s="385"/>
      <c r="BA1112" s="385"/>
      <c r="BB1112" s="377">
        <v>0</v>
      </c>
      <c r="BC1112" s="377">
        <v>0</v>
      </c>
      <c r="BD1112" s="377">
        <v>0</v>
      </c>
      <c r="BE1112" s="378"/>
      <c r="BF1112" s="109"/>
      <c r="BG1112" s="109"/>
      <c r="BH1112" s="116"/>
      <c r="BI1112" s="386"/>
      <c r="BJ1112" s="378"/>
      <c r="BK1112" s="378"/>
      <c r="BL1112" s="386"/>
      <c r="BM1112" s="383">
        <v>0</v>
      </c>
      <c r="BN1112" s="384"/>
      <c r="BO1112" s="384"/>
    </row>
    <row r="1113" spans="1:67" ht="24" customHeight="1" x14ac:dyDescent="0.3">
      <c r="A1113" s="364" t="s">
        <v>5222</v>
      </c>
      <c r="B1113" s="365" t="s">
        <v>5223</v>
      </c>
      <c r="C1113" s="366" t="s">
        <v>266</v>
      </c>
      <c r="D1113" s="367">
        <f t="shared" si="54"/>
        <v>8</v>
      </c>
      <c r="E1113" s="368">
        <f t="shared" si="55"/>
        <v>4</v>
      </c>
      <c r="F1113" s="368">
        <f t="shared" si="56"/>
        <v>0</v>
      </c>
      <c r="G1113" s="368">
        <f t="shared" si="57"/>
        <v>0</v>
      </c>
      <c r="H1113" s="368">
        <f t="shared" si="58"/>
        <v>0</v>
      </c>
      <c r="I1113" s="368">
        <f t="shared" si="59"/>
        <v>0</v>
      </c>
      <c r="J1113" s="368">
        <f t="shared" si="60"/>
        <v>0</v>
      </c>
      <c r="K1113" s="368">
        <f t="shared" si="61"/>
        <v>0</v>
      </c>
      <c r="L1113" s="368">
        <f t="shared" si="62"/>
        <v>0</v>
      </c>
      <c r="M1113" s="369">
        <f t="shared" si="63"/>
        <v>0</v>
      </c>
      <c r="N1113" s="370">
        <f t="shared" si="64"/>
        <v>12</v>
      </c>
      <c r="O1113" s="371"/>
      <c r="P1113" s="372">
        <f t="shared" si="65"/>
        <v>12</v>
      </c>
      <c r="Q1113" s="373">
        <f t="shared" si="66"/>
        <v>569</v>
      </c>
      <c r="R1113" s="383">
        <v>0</v>
      </c>
      <c r="S1113" s="119"/>
      <c r="T1113" s="119"/>
      <c r="U1113" s="113"/>
      <c r="V1113" s="113"/>
      <c r="W1113" s="117">
        <v>0</v>
      </c>
      <c r="X1113" s="123"/>
      <c r="Y1113" s="113"/>
      <c r="Z1113" s="119"/>
      <c r="AA1113" s="119"/>
      <c r="AB1113" s="113"/>
      <c r="AC1113" s="113">
        <v>8</v>
      </c>
      <c r="AD1113" s="117">
        <v>0</v>
      </c>
      <c r="AE1113" s="109">
        <v>0</v>
      </c>
      <c r="AF1113" s="116"/>
      <c r="AG1113" s="116"/>
      <c r="AH1113" s="124">
        <v>0</v>
      </c>
      <c r="AI1113" s="117">
        <v>0</v>
      </c>
      <c r="AJ1113" s="375">
        <v>0</v>
      </c>
      <c r="AK1113" s="374"/>
      <c r="AL1113" s="113"/>
      <c r="AM1113" s="386">
        <v>0</v>
      </c>
      <c r="AN1113" s="390">
        <v>0</v>
      </c>
      <c r="AO1113" s="374">
        <v>0</v>
      </c>
      <c r="AP1113" s="376"/>
      <c r="AQ1113" s="119"/>
      <c r="AR1113" s="117">
        <v>0</v>
      </c>
      <c r="AS1113" s="387">
        <v>0</v>
      </c>
      <c r="AT1113" s="119"/>
      <c r="AU1113" s="374"/>
      <c r="AV1113" s="119"/>
      <c r="AW1113" s="374"/>
      <c r="AX1113" s="126"/>
      <c r="AY1113" s="119"/>
      <c r="AZ1113" s="113"/>
      <c r="BA1113" s="113"/>
      <c r="BB1113" s="377">
        <v>0</v>
      </c>
      <c r="BC1113" s="377">
        <v>0</v>
      </c>
      <c r="BD1113" s="377">
        <v>0</v>
      </c>
      <c r="BE1113" s="378"/>
      <c r="BF1113" s="109"/>
      <c r="BG1113" s="109">
        <v>4</v>
      </c>
      <c r="BH1113" s="116"/>
      <c r="BI1113" s="117"/>
      <c r="BJ1113" s="378"/>
      <c r="BK1113" s="378"/>
      <c r="BL1113" s="117"/>
      <c r="BM1113" s="374">
        <v>0</v>
      </c>
      <c r="BN1113" s="119"/>
      <c r="BO1113" s="119"/>
    </row>
    <row r="1114" spans="1:67" ht="24" customHeight="1" x14ac:dyDescent="0.3">
      <c r="A1114" s="379" t="s">
        <v>5224</v>
      </c>
      <c r="B1114" s="365" t="s">
        <v>5225</v>
      </c>
      <c r="C1114" s="366" t="s">
        <v>1031</v>
      </c>
      <c r="D1114" s="367">
        <f t="shared" si="54"/>
        <v>13</v>
      </c>
      <c r="E1114" s="368">
        <f t="shared" si="55"/>
        <v>5</v>
      </c>
      <c r="F1114" s="368">
        <f t="shared" si="56"/>
        <v>0</v>
      </c>
      <c r="G1114" s="368">
        <f t="shared" si="57"/>
        <v>0</v>
      </c>
      <c r="H1114" s="368">
        <f t="shared" si="58"/>
        <v>0</v>
      </c>
      <c r="I1114" s="368">
        <f t="shared" si="59"/>
        <v>0</v>
      </c>
      <c r="J1114" s="368">
        <f t="shared" si="60"/>
        <v>0</v>
      </c>
      <c r="K1114" s="368">
        <f t="shared" si="61"/>
        <v>0</v>
      </c>
      <c r="L1114" s="368">
        <f t="shared" si="62"/>
        <v>0</v>
      </c>
      <c r="M1114" s="369">
        <f t="shared" si="63"/>
        <v>0</v>
      </c>
      <c r="N1114" s="370">
        <f t="shared" si="64"/>
        <v>18</v>
      </c>
      <c r="O1114" s="371"/>
      <c r="P1114" s="372">
        <f t="shared" si="65"/>
        <v>18</v>
      </c>
      <c r="Q1114" s="373">
        <f t="shared" si="66"/>
        <v>449</v>
      </c>
      <c r="R1114" s="374">
        <v>0</v>
      </c>
      <c r="S1114" s="119"/>
      <c r="T1114" s="119"/>
      <c r="U1114" s="113"/>
      <c r="V1114" s="113"/>
      <c r="W1114" s="117">
        <v>0</v>
      </c>
      <c r="X1114" s="123"/>
      <c r="Y1114" s="113"/>
      <c r="Z1114" s="119"/>
      <c r="AA1114" s="119"/>
      <c r="AB1114" s="113"/>
      <c r="AC1114" s="113">
        <v>13</v>
      </c>
      <c r="AD1114" s="386">
        <v>0</v>
      </c>
      <c r="AE1114" s="214">
        <v>0</v>
      </c>
      <c r="AF1114" s="116"/>
      <c r="AG1114" s="116"/>
      <c r="AH1114" s="124">
        <v>0</v>
      </c>
      <c r="AI1114" s="117">
        <v>0</v>
      </c>
      <c r="AJ1114" s="375">
        <v>0</v>
      </c>
      <c r="AK1114" s="374"/>
      <c r="AL1114" s="113"/>
      <c r="AM1114" s="117">
        <v>0</v>
      </c>
      <c r="AN1114" s="396">
        <v>0</v>
      </c>
      <c r="AO1114" s="383">
        <v>0</v>
      </c>
      <c r="AP1114" s="376"/>
      <c r="AQ1114" s="119"/>
      <c r="AR1114" s="117">
        <v>0</v>
      </c>
      <c r="AS1114" s="123">
        <v>0</v>
      </c>
      <c r="AT1114" s="119"/>
      <c r="AU1114" s="383"/>
      <c r="AV1114" s="119"/>
      <c r="AW1114" s="383"/>
      <c r="AX1114" s="392">
        <v>5</v>
      </c>
      <c r="AY1114" s="119"/>
      <c r="AZ1114" s="113"/>
      <c r="BA1114" s="113"/>
      <c r="BB1114" s="377">
        <v>0</v>
      </c>
      <c r="BC1114" s="377">
        <v>0</v>
      </c>
      <c r="BD1114" s="377">
        <v>0</v>
      </c>
      <c r="BE1114" s="378"/>
      <c r="BF1114" s="109"/>
      <c r="BG1114" s="109"/>
      <c r="BH1114" s="116"/>
      <c r="BI1114" s="117"/>
      <c r="BJ1114" s="378"/>
      <c r="BK1114" s="378"/>
      <c r="BL1114" s="117"/>
      <c r="BM1114" s="374">
        <v>0</v>
      </c>
      <c r="BN1114" s="119"/>
      <c r="BO1114" s="119"/>
    </row>
    <row r="1115" spans="1:67" ht="24" customHeight="1" x14ac:dyDescent="0.3">
      <c r="A1115" s="379" t="s">
        <v>1674</v>
      </c>
      <c r="B1115" s="365" t="s">
        <v>1675</v>
      </c>
      <c r="C1115" s="366" t="s">
        <v>437</v>
      </c>
      <c r="D1115" s="367">
        <f t="shared" si="54"/>
        <v>180</v>
      </c>
      <c r="E1115" s="368">
        <f t="shared" si="55"/>
        <v>60</v>
      </c>
      <c r="F1115" s="368">
        <f t="shared" si="56"/>
        <v>50</v>
      </c>
      <c r="G1115" s="368">
        <f t="shared" si="57"/>
        <v>40</v>
      </c>
      <c r="H1115" s="368">
        <f t="shared" si="58"/>
        <v>30</v>
      </c>
      <c r="I1115" s="368">
        <f t="shared" si="59"/>
        <v>30</v>
      </c>
      <c r="J1115" s="368">
        <f t="shared" si="60"/>
        <v>0</v>
      </c>
      <c r="K1115" s="368">
        <f t="shared" si="61"/>
        <v>0</v>
      </c>
      <c r="L1115" s="368">
        <f t="shared" si="62"/>
        <v>0</v>
      </c>
      <c r="M1115" s="369">
        <f t="shared" si="63"/>
        <v>0</v>
      </c>
      <c r="N1115" s="370">
        <f t="shared" si="64"/>
        <v>390</v>
      </c>
      <c r="O1115" s="371"/>
      <c r="P1115" s="372">
        <f t="shared" si="65"/>
        <v>390</v>
      </c>
      <c r="Q1115" s="373">
        <f t="shared" si="66"/>
        <v>52</v>
      </c>
      <c r="R1115" s="374">
        <v>0</v>
      </c>
      <c r="S1115" s="119"/>
      <c r="T1115" s="119"/>
      <c r="U1115" s="113"/>
      <c r="V1115" s="113"/>
      <c r="W1115" s="386">
        <v>50</v>
      </c>
      <c r="X1115" s="123"/>
      <c r="Y1115" s="113"/>
      <c r="Z1115" s="119"/>
      <c r="AA1115" s="119"/>
      <c r="AB1115" s="113"/>
      <c r="AC1115" s="113">
        <v>0</v>
      </c>
      <c r="AD1115" s="386">
        <v>0</v>
      </c>
      <c r="AE1115" s="214">
        <v>0</v>
      </c>
      <c r="AF1115" s="116"/>
      <c r="AG1115" s="116"/>
      <c r="AH1115" s="124">
        <v>0</v>
      </c>
      <c r="AI1115" s="117">
        <v>0</v>
      </c>
      <c r="AJ1115" s="375">
        <v>0</v>
      </c>
      <c r="AK1115" s="374"/>
      <c r="AL1115" s="113"/>
      <c r="AM1115" s="386">
        <v>0</v>
      </c>
      <c r="AN1115" s="390">
        <v>0</v>
      </c>
      <c r="AO1115" s="374">
        <v>0</v>
      </c>
      <c r="AP1115" s="376"/>
      <c r="AQ1115" s="119"/>
      <c r="AR1115" s="386">
        <v>30</v>
      </c>
      <c r="AS1115" s="123">
        <v>180</v>
      </c>
      <c r="AT1115" s="119"/>
      <c r="AU1115" s="374"/>
      <c r="AV1115" s="119"/>
      <c r="AW1115" s="374">
        <v>40</v>
      </c>
      <c r="AX1115" s="392"/>
      <c r="AY1115" s="119"/>
      <c r="AZ1115" s="113"/>
      <c r="BA1115" s="113"/>
      <c r="BB1115" s="377">
        <v>0</v>
      </c>
      <c r="BC1115" s="377">
        <v>0</v>
      </c>
      <c r="BD1115" s="377">
        <v>0</v>
      </c>
      <c r="BE1115" s="378"/>
      <c r="BF1115" s="109"/>
      <c r="BG1115" s="109"/>
      <c r="BH1115" s="116"/>
      <c r="BI1115" s="386"/>
      <c r="BJ1115" s="378">
        <v>30</v>
      </c>
      <c r="BK1115" s="378">
        <v>60</v>
      </c>
      <c r="BL1115" s="386"/>
      <c r="BM1115" s="374">
        <v>0</v>
      </c>
      <c r="BN1115" s="119"/>
      <c r="BO1115" s="119"/>
    </row>
    <row r="1116" spans="1:67" ht="24" customHeight="1" x14ac:dyDescent="0.3">
      <c r="A1116" s="364" t="s">
        <v>5228</v>
      </c>
      <c r="B1116" s="365" t="s">
        <v>5229</v>
      </c>
      <c r="C1116" s="366" t="s">
        <v>907</v>
      </c>
      <c r="D1116" s="367">
        <f t="shared" si="54"/>
        <v>15</v>
      </c>
      <c r="E1116" s="368">
        <f t="shared" si="55"/>
        <v>0</v>
      </c>
      <c r="F1116" s="368">
        <f t="shared" si="56"/>
        <v>0</v>
      </c>
      <c r="G1116" s="368">
        <f t="shared" si="57"/>
        <v>0</v>
      </c>
      <c r="H1116" s="368">
        <f t="shared" si="58"/>
        <v>0</v>
      </c>
      <c r="I1116" s="368">
        <f t="shared" si="59"/>
        <v>0</v>
      </c>
      <c r="J1116" s="368">
        <f t="shared" si="60"/>
        <v>0</v>
      </c>
      <c r="K1116" s="368">
        <f t="shared" si="61"/>
        <v>0</v>
      </c>
      <c r="L1116" s="368">
        <f t="shared" si="62"/>
        <v>0</v>
      </c>
      <c r="M1116" s="369">
        <f t="shared" si="63"/>
        <v>0</v>
      </c>
      <c r="N1116" s="370">
        <f t="shared" si="64"/>
        <v>15</v>
      </c>
      <c r="O1116" s="371"/>
      <c r="P1116" s="372">
        <f t="shared" si="65"/>
        <v>15</v>
      </c>
      <c r="Q1116" s="373">
        <f t="shared" si="66"/>
        <v>509</v>
      </c>
      <c r="R1116" s="374">
        <v>0</v>
      </c>
      <c r="S1116" s="384"/>
      <c r="T1116" s="384"/>
      <c r="U1116" s="385"/>
      <c r="V1116" s="385"/>
      <c r="W1116" s="386">
        <v>0</v>
      </c>
      <c r="X1116" s="387"/>
      <c r="Y1116" s="385"/>
      <c r="Z1116" s="384"/>
      <c r="AA1116" s="384"/>
      <c r="AB1116" s="385"/>
      <c r="AC1116" s="113">
        <v>0</v>
      </c>
      <c r="AD1116" s="117">
        <v>0</v>
      </c>
      <c r="AE1116" s="109">
        <v>0</v>
      </c>
      <c r="AF1116" s="116"/>
      <c r="AG1116" s="116"/>
      <c r="AH1116" s="124">
        <v>0</v>
      </c>
      <c r="AI1116" s="386">
        <v>0</v>
      </c>
      <c r="AJ1116" s="396">
        <v>0</v>
      </c>
      <c r="AK1116" s="383"/>
      <c r="AL1116" s="385"/>
      <c r="AM1116" s="117">
        <v>0</v>
      </c>
      <c r="AN1116" s="375">
        <v>0</v>
      </c>
      <c r="AO1116" s="374">
        <v>0</v>
      </c>
      <c r="AP1116" s="391"/>
      <c r="AQ1116" s="384"/>
      <c r="AR1116" s="117">
        <v>0</v>
      </c>
      <c r="AS1116" s="123">
        <v>0</v>
      </c>
      <c r="AT1116" s="384"/>
      <c r="AU1116" s="374"/>
      <c r="AV1116" s="384"/>
      <c r="AW1116" s="374"/>
      <c r="AX1116" s="126">
        <v>15</v>
      </c>
      <c r="AY1116" s="384"/>
      <c r="AZ1116" s="385"/>
      <c r="BA1116" s="385"/>
      <c r="BB1116" s="377">
        <v>0</v>
      </c>
      <c r="BC1116" s="377">
        <v>0</v>
      </c>
      <c r="BD1116" s="377">
        <v>0</v>
      </c>
      <c r="BE1116" s="378"/>
      <c r="BF1116" s="109"/>
      <c r="BG1116" s="109"/>
      <c r="BH1116" s="116"/>
      <c r="BI1116" s="117"/>
      <c r="BJ1116" s="378"/>
      <c r="BK1116" s="378"/>
      <c r="BL1116" s="117"/>
      <c r="BM1116" s="374">
        <v>0</v>
      </c>
      <c r="BN1116" s="384"/>
      <c r="BO1116" s="384"/>
    </row>
    <row r="1117" spans="1:67" ht="24" customHeight="1" x14ac:dyDescent="0.3">
      <c r="A1117" s="380" t="s">
        <v>1678</v>
      </c>
      <c r="B1117" s="381" t="s">
        <v>1679</v>
      </c>
      <c r="C1117" s="382" t="s">
        <v>113</v>
      </c>
      <c r="D1117" s="367">
        <f t="shared" si="54"/>
        <v>240</v>
      </c>
      <c r="E1117" s="368">
        <f t="shared" si="55"/>
        <v>240</v>
      </c>
      <c r="F1117" s="368">
        <f t="shared" si="56"/>
        <v>50</v>
      </c>
      <c r="G1117" s="368">
        <f t="shared" si="57"/>
        <v>16</v>
      </c>
      <c r="H1117" s="368">
        <f t="shared" si="58"/>
        <v>7</v>
      </c>
      <c r="I1117" s="368">
        <f t="shared" si="59"/>
        <v>5</v>
      </c>
      <c r="J1117" s="368">
        <f t="shared" si="60"/>
        <v>5</v>
      </c>
      <c r="K1117" s="368">
        <f t="shared" si="61"/>
        <v>0</v>
      </c>
      <c r="L1117" s="368">
        <f t="shared" si="62"/>
        <v>0</v>
      </c>
      <c r="M1117" s="369">
        <f t="shared" si="63"/>
        <v>0</v>
      </c>
      <c r="N1117" s="370">
        <f t="shared" si="64"/>
        <v>563</v>
      </c>
      <c r="O1117" s="371"/>
      <c r="P1117" s="372">
        <f t="shared" si="65"/>
        <v>563</v>
      </c>
      <c r="Q1117" s="373">
        <f t="shared" si="66"/>
        <v>39</v>
      </c>
      <c r="R1117" s="374">
        <v>0</v>
      </c>
      <c r="S1117" s="384">
        <v>5</v>
      </c>
      <c r="T1117" s="384"/>
      <c r="U1117" s="385"/>
      <c r="V1117" s="385"/>
      <c r="W1117" s="117">
        <v>0</v>
      </c>
      <c r="X1117" s="123"/>
      <c r="Y1117" s="385"/>
      <c r="Z1117" s="384"/>
      <c r="AA1117" s="384"/>
      <c r="AB1117" s="385"/>
      <c r="AC1117" s="385">
        <v>0</v>
      </c>
      <c r="AD1117" s="386">
        <v>0</v>
      </c>
      <c r="AE1117" s="214">
        <v>0</v>
      </c>
      <c r="AF1117" s="388"/>
      <c r="AG1117" s="388"/>
      <c r="AH1117" s="389">
        <v>0</v>
      </c>
      <c r="AI1117" s="386">
        <v>0</v>
      </c>
      <c r="AJ1117" s="396">
        <v>0</v>
      </c>
      <c r="AK1117" s="374">
        <v>5</v>
      </c>
      <c r="AL1117" s="385"/>
      <c r="AM1117" s="386">
        <v>0</v>
      </c>
      <c r="AN1117" s="390">
        <v>0</v>
      </c>
      <c r="AO1117" s="374">
        <v>7</v>
      </c>
      <c r="AP1117" s="376"/>
      <c r="AQ1117" s="384"/>
      <c r="AR1117" s="117">
        <v>0</v>
      </c>
      <c r="AS1117" s="123">
        <v>50</v>
      </c>
      <c r="AT1117" s="384"/>
      <c r="AU1117" s="374"/>
      <c r="AV1117" s="384"/>
      <c r="AW1117" s="374"/>
      <c r="AX1117" s="392">
        <v>16</v>
      </c>
      <c r="AY1117" s="119"/>
      <c r="AZ1117" s="385"/>
      <c r="BA1117" s="385"/>
      <c r="BB1117" s="441">
        <v>0</v>
      </c>
      <c r="BC1117" s="441">
        <v>0</v>
      </c>
      <c r="BD1117" s="441">
        <v>0</v>
      </c>
      <c r="BE1117" s="393">
        <v>240</v>
      </c>
      <c r="BF1117" s="109"/>
      <c r="BG1117" s="109"/>
      <c r="BH1117" s="388"/>
      <c r="BI1117" s="117"/>
      <c r="BJ1117" s="393"/>
      <c r="BK1117" s="393"/>
      <c r="BL1117" s="117">
        <v>240</v>
      </c>
      <c r="BM1117" s="374">
        <v>0</v>
      </c>
      <c r="BN1117" s="384"/>
      <c r="BO1117" s="384"/>
    </row>
    <row r="1118" spans="1:67" ht="24" customHeight="1" x14ac:dyDescent="0.3">
      <c r="A1118" s="379" t="s">
        <v>1685</v>
      </c>
      <c r="B1118" s="365" t="s">
        <v>1686</v>
      </c>
      <c r="C1118" s="366" t="s">
        <v>163</v>
      </c>
      <c r="D1118" s="367">
        <f t="shared" si="54"/>
        <v>0</v>
      </c>
      <c r="E1118" s="368">
        <f t="shared" si="55"/>
        <v>0</v>
      </c>
      <c r="F1118" s="368">
        <f t="shared" si="56"/>
        <v>0</v>
      </c>
      <c r="G1118" s="368">
        <f t="shared" si="57"/>
        <v>0</v>
      </c>
      <c r="H1118" s="368">
        <f t="shared" si="58"/>
        <v>0</v>
      </c>
      <c r="I1118" s="368">
        <f t="shared" si="59"/>
        <v>0</v>
      </c>
      <c r="J1118" s="368">
        <f t="shared" si="60"/>
        <v>0</v>
      </c>
      <c r="K1118" s="368">
        <f t="shared" si="61"/>
        <v>0</v>
      </c>
      <c r="L1118" s="368">
        <f t="shared" si="62"/>
        <v>0</v>
      </c>
      <c r="M1118" s="369">
        <f t="shared" si="63"/>
        <v>0</v>
      </c>
      <c r="N1118" s="370">
        <f t="shared" si="64"/>
        <v>0</v>
      </c>
      <c r="O1118" s="371"/>
      <c r="P1118" s="372">
        <f t="shared" si="65"/>
        <v>0</v>
      </c>
      <c r="Q1118" s="373" t="str">
        <f t="shared" si="66"/>
        <v/>
      </c>
      <c r="R1118" s="374">
        <v>0</v>
      </c>
      <c r="S1118" s="119"/>
      <c r="T1118" s="119"/>
      <c r="U1118" s="113"/>
      <c r="V1118" s="113"/>
      <c r="W1118" s="386">
        <v>0</v>
      </c>
      <c r="X1118" s="387"/>
      <c r="Y1118" s="113"/>
      <c r="Z1118" s="119"/>
      <c r="AA1118" s="119"/>
      <c r="AB1118" s="113"/>
      <c r="AC1118" s="385">
        <v>0</v>
      </c>
      <c r="AD1118" s="117">
        <v>0</v>
      </c>
      <c r="AE1118" s="109">
        <v>0</v>
      </c>
      <c r="AF1118" s="116"/>
      <c r="AG1118" s="116"/>
      <c r="AH1118" s="389">
        <v>0</v>
      </c>
      <c r="AI1118" s="117">
        <v>0</v>
      </c>
      <c r="AJ1118" s="375">
        <v>0</v>
      </c>
      <c r="AK1118" s="383"/>
      <c r="AL1118" s="113"/>
      <c r="AM1118" s="117">
        <v>0</v>
      </c>
      <c r="AN1118" s="375">
        <v>0</v>
      </c>
      <c r="AO1118" s="374">
        <v>0</v>
      </c>
      <c r="AP1118" s="391"/>
      <c r="AQ1118" s="119"/>
      <c r="AR1118" s="117">
        <v>0</v>
      </c>
      <c r="AS1118" s="123">
        <v>0</v>
      </c>
      <c r="AT1118" s="119"/>
      <c r="AU1118" s="374"/>
      <c r="AV1118" s="119"/>
      <c r="AW1118" s="374"/>
      <c r="AX1118" s="392"/>
      <c r="AY1118" s="119"/>
      <c r="AZ1118" s="113"/>
      <c r="BA1118" s="113"/>
      <c r="BB1118" s="394">
        <v>0</v>
      </c>
      <c r="BC1118" s="394">
        <v>0</v>
      </c>
      <c r="BD1118" s="394">
        <v>0</v>
      </c>
      <c r="BE1118" s="378"/>
      <c r="BF1118" s="214"/>
      <c r="BG1118" s="214"/>
      <c r="BH1118" s="116"/>
      <c r="BI1118" s="117"/>
      <c r="BJ1118" s="378"/>
      <c r="BK1118" s="378"/>
      <c r="BL1118" s="117"/>
      <c r="BM1118" s="374">
        <v>0</v>
      </c>
      <c r="BN1118" s="119"/>
      <c r="BO1118" s="119"/>
    </row>
    <row r="1119" spans="1:67" ht="24" customHeight="1" x14ac:dyDescent="0.3">
      <c r="A1119" s="364">
        <v>910130</v>
      </c>
      <c r="B1119" s="365" t="s">
        <v>5231</v>
      </c>
      <c r="C1119" s="366" t="s">
        <v>6405</v>
      </c>
      <c r="D1119" s="367">
        <f t="shared" si="54"/>
        <v>10</v>
      </c>
      <c r="E1119" s="368">
        <f t="shared" si="55"/>
        <v>0</v>
      </c>
      <c r="F1119" s="368">
        <f t="shared" si="56"/>
        <v>0</v>
      </c>
      <c r="G1119" s="368">
        <f t="shared" si="57"/>
        <v>0</v>
      </c>
      <c r="H1119" s="368">
        <f t="shared" si="58"/>
        <v>0</v>
      </c>
      <c r="I1119" s="368">
        <f t="shared" si="59"/>
        <v>0</v>
      </c>
      <c r="J1119" s="368">
        <f t="shared" si="60"/>
        <v>0</v>
      </c>
      <c r="K1119" s="368">
        <f t="shared" si="61"/>
        <v>0</v>
      </c>
      <c r="L1119" s="368">
        <f t="shared" si="62"/>
        <v>0</v>
      </c>
      <c r="M1119" s="369">
        <f t="shared" si="63"/>
        <v>0</v>
      </c>
      <c r="N1119" s="370">
        <f t="shared" si="64"/>
        <v>10</v>
      </c>
      <c r="O1119" s="371"/>
      <c r="P1119" s="372">
        <f t="shared" si="65"/>
        <v>10</v>
      </c>
      <c r="Q1119" s="373">
        <f t="shared" si="66"/>
        <v>628</v>
      </c>
      <c r="R1119" s="374">
        <v>0</v>
      </c>
      <c r="S1119" s="384"/>
      <c r="T1119" s="384"/>
      <c r="U1119" s="385"/>
      <c r="V1119" s="385"/>
      <c r="W1119" s="386">
        <v>0</v>
      </c>
      <c r="X1119" s="123"/>
      <c r="Y1119" s="385"/>
      <c r="Z1119" s="384"/>
      <c r="AA1119" s="384"/>
      <c r="AB1119" s="385"/>
      <c r="AC1119" s="113">
        <v>0</v>
      </c>
      <c r="AD1119" s="117">
        <v>0</v>
      </c>
      <c r="AE1119" s="440">
        <v>0</v>
      </c>
      <c r="AF1119" s="116"/>
      <c r="AG1119" s="116"/>
      <c r="AH1119" s="124">
        <v>0</v>
      </c>
      <c r="AI1119" s="117">
        <v>0</v>
      </c>
      <c r="AJ1119" s="375">
        <v>0</v>
      </c>
      <c r="AK1119" s="374"/>
      <c r="AL1119" s="385"/>
      <c r="AM1119" s="117">
        <v>0</v>
      </c>
      <c r="AN1119" s="375">
        <v>0</v>
      </c>
      <c r="AO1119" s="383">
        <v>0</v>
      </c>
      <c r="AP1119" s="376"/>
      <c r="AQ1119" s="384"/>
      <c r="AR1119" s="386">
        <v>0</v>
      </c>
      <c r="AS1119" s="387">
        <v>0</v>
      </c>
      <c r="AT1119" s="384"/>
      <c r="AU1119" s="383"/>
      <c r="AV1119" s="384"/>
      <c r="AW1119" s="383"/>
      <c r="AX1119" s="126">
        <v>10</v>
      </c>
      <c r="AY1119" s="384"/>
      <c r="AZ1119" s="385"/>
      <c r="BA1119" s="385"/>
      <c r="BB1119" s="445">
        <v>0</v>
      </c>
      <c r="BC1119" s="445">
        <v>0</v>
      </c>
      <c r="BD1119" s="445">
        <v>0</v>
      </c>
      <c r="BE1119" s="378"/>
      <c r="BF1119" s="109"/>
      <c r="BG1119" s="109"/>
      <c r="BH1119" s="116"/>
      <c r="BI1119" s="386"/>
      <c r="BJ1119" s="378"/>
      <c r="BK1119" s="378"/>
      <c r="BL1119" s="386"/>
      <c r="BM1119" s="374">
        <v>0</v>
      </c>
      <c r="BN1119" s="384"/>
      <c r="BO1119" s="384"/>
    </row>
    <row r="1120" spans="1:67" ht="24" customHeight="1" x14ac:dyDescent="0.3">
      <c r="A1120" s="364" t="s">
        <v>5233</v>
      </c>
      <c r="B1120" s="365" t="s">
        <v>5234</v>
      </c>
      <c r="C1120" s="366" t="s">
        <v>1959</v>
      </c>
      <c r="D1120" s="367">
        <f t="shared" si="54"/>
        <v>12</v>
      </c>
      <c r="E1120" s="368">
        <f t="shared" si="55"/>
        <v>6</v>
      </c>
      <c r="F1120" s="368">
        <f t="shared" si="56"/>
        <v>0</v>
      </c>
      <c r="G1120" s="368">
        <f t="shared" si="57"/>
        <v>0</v>
      </c>
      <c r="H1120" s="368">
        <f t="shared" si="58"/>
        <v>0</v>
      </c>
      <c r="I1120" s="368">
        <f t="shared" si="59"/>
        <v>0</v>
      </c>
      <c r="J1120" s="368">
        <f t="shared" si="60"/>
        <v>0</v>
      </c>
      <c r="K1120" s="368">
        <f t="shared" si="61"/>
        <v>0</v>
      </c>
      <c r="L1120" s="368">
        <f t="shared" si="62"/>
        <v>0</v>
      </c>
      <c r="M1120" s="369">
        <f t="shared" si="63"/>
        <v>0</v>
      </c>
      <c r="N1120" s="370">
        <f t="shared" si="64"/>
        <v>18</v>
      </c>
      <c r="O1120" s="371"/>
      <c r="P1120" s="372">
        <f t="shared" si="65"/>
        <v>18</v>
      </c>
      <c r="Q1120" s="373">
        <f t="shared" si="66"/>
        <v>449</v>
      </c>
      <c r="R1120" s="374">
        <v>0</v>
      </c>
      <c r="S1120" s="119"/>
      <c r="T1120" s="119"/>
      <c r="U1120" s="113"/>
      <c r="V1120" s="113"/>
      <c r="W1120" s="117">
        <v>0</v>
      </c>
      <c r="X1120" s="387"/>
      <c r="Y1120" s="113"/>
      <c r="Z1120" s="119"/>
      <c r="AA1120" s="119"/>
      <c r="AB1120" s="113"/>
      <c r="AC1120" s="385">
        <v>12</v>
      </c>
      <c r="AD1120" s="117">
        <v>0</v>
      </c>
      <c r="AE1120" s="109">
        <v>0</v>
      </c>
      <c r="AF1120" s="116"/>
      <c r="AG1120" s="116"/>
      <c r="AH1120" s="389">
        <v>0</v>
      </c>
      <c r="AI1120" s="386">
        <v>0</v>
      </c>
      <c r="AJ1120" s="396">
        <v>0</v>
      </c>
      <c r="AK1120" s="383"/>
      <c r="AL1120" s="113"/>
      <c r="AM1120" s="117">
        <v>0</v>
      </c>
      <c r="AN1120" s="375">
        <v>0</v>
      </c>
      <c r="AO1120" s="383">
        <v>0</v>
      </c>
      <c r="AP1120" s="391"/>
      <c r="AQ1120" s="119"/>
      <c r="AR1120" s="386">
        <v>0</v>
      </c>
      <c r="AS1120" s="387">
        <v>0</v>
      </c>
      <c r="AT1120" s="119"/>
      <c r="AU1120" s="383"/>
      <c r="AV1120" s="119"/>
      <c r="AW1120" s="383"/>
      <c r="AX1120" s="126">
        <v>6</v>
      </c>
      <c r="AY1120" s="119"/>
      <c r="AZ1120" s="113"/>
      <c r="BA1120" s="113"/>
      <c r="BB1120" s="394">
        <v>0</v>
      </c>
      <c r="BC1120" s="394">
        <v>0</v>
      </c>
      <c r="BD1120" s="394">
        <v>0</v>
      </c>
      <c r="BE1120" s="378"/>
      <c r="BF1120" s="109"/>
      <c r="BG1120" s="109"/>
      <c r="BH1120" s="116"/>
      <c r="BI1120" s="386"/>
      <c r="BJ1120" s="378"/>
      <c r="BK1120" s="378"/>
      <c r="BL1120" s="386"/>
      <c r="BM1120" s="374">
        <v>0</v>
      </c>
      <c r="BN1120" s="119"/>
      <c r="BO1120" s="119"/>
    </row>
    <row r="1121" spans="1:67" ht="24" customHeight="1" x14ac:dyDescent="0.3">
      <c r="A1121" s="364" t="s">
        <v>5235</v>
      </c>
      <c r="B1121" s="438" t="s">
        <v>5236</v>
      </c>
      <c r="C1121" s="439" t="s">
        <v>437</v>
      </c>
      <c r="D1121" s="367">
        <f t="shared" si="54"/>
        <v>0</v>
      </c>
      <c r="E1121" s="368">
        <f t="shared" si="55"/>
        <v>0</v>
      </c>
      <c r="F1121" s="368">
        <f t="shared" si="56"/>
        <v>0</v>
      </c>
      <c r="G1121" s="368">
        <f t="shared" si="57"/>
        <v>0</v>
      </c>
      <c r="H1121" s="368">
        <f t="shared" si="58"/>
        <v>0</v>
      </c>
      <c r="I1121" s="368">
        <f t="shared" si="59"/>
        <v>0</v>
      </c>
      <c r="J1121" s="368">
        <f t="shared" si="60"/>
        <v>0</v>
      </c>
      <c r="K1121" s="368">
        <f t="shared" si="61"/>
        <v>0</v>
      </c>
      <c r="L1121" s="368">
        <f t="shared" si="62"/>
        <v>0</v>
      </c>
      <c r="M1121" s="369">
        <f t="shared" si="63"/>
        <v>0</v>
      </c>
      <c r="N1121" s="370">
        <f t="shared" si="64"/>
        <v>0</v>
      </c>
      <c r="O1121" s="371"/>
      <c r="P1121" s="372">
        <f t="shared" si="65"/>
        <v>0</v>
      </c>
      <c r="Q1121" s="373" t="str">
        <f t="shared" si="66"/>
        <v/>
      </c>
      <c r="R1121" s="374">
        <v>0</v>
      </c>
      <c r="S1121" s="119"/>
      <c r="T1121" s="119"/>
      <c r="U1121" s="113"/>
      <c r="V1121" s="113"/>
      <c r="W1121" s="386">
        <v>0</v>
      </c>
      <c r="X1121" s="123"/>
      <c r="Y1121" s="113"/>
      <c r="Z1121" s="119"/>
      <c r="AA1121" s="119"/>
      <c r="AB1121" s="113"/>
      <c r="AC1121" s="113">
        <v>0</v>
      </c>
      <c r="AD1121" s="117">
        <v>0</v>
      </c>
      <c r="AE1121" s="109">
        <v>0</v>
      </c>
      <c r="AF1121" s="388"/>
      <c r="AG1121" s="388"/>
      <c r="AH1121" s="124">
        <v>0</v>
      </c>
      <c r="AI1121" s="117">
        <v>0</v>
      </c>
      <c r="AJ1121" s="375">
        <v>0</v>
      </c>
      <c r="AK1121" s="374"/>
      <c r="AL1121" s="113"/>
      <c r="AM1121" s="117">
        <v>0</v>
      </c>
      <c r="AN1121" s="375">
        <v>0</v>
      </c>
      <c r="AO1121" s="374">
        <v>0</v>
      </c>
      <c r="AP1121" s="376"/>
      <c r="AQ1121" s="119"/>
      <c r="AR1121" s="117">
        <v>0</v>
      </c>
      <c r="AS1121" s="123">
        <v>0</v>
      </c>
      <c r="AT1121" s="119"/>
      <c r="AU1121" s="374"/>
      <c r="AV1121" s="119"/>
      <c r="AW1121" s="374"/>
      <c r="AX1121" s="126"/>
      <c r="AY1121" s="119"/>
      <c r="AZ1121" s="113"/>
      <c r="BA1121" s="113"/>
      <c r="BB1121" s="394">
        <v>0</v>
      </c>
      <c r="BC1121" s="394">
        <v>0</v>
      </c>
      <c r="BD1121" s="394">
        <v>0</v>
      </c>
      <c r="BE1121" s="393"/>
      <c r="BF1121" s="444"/>
      <c r="BG1121" s="444"/>
      <c r="BH1121" s="388"/>
      <c r="BI1121" s="117"/>
      <c r="BJ1121" s="393"/>
      <c r="BK1121" s="393"/>
      <c r="BL1121" s="117"/>
      <c r="BM1121" s="374">
        <v>0</v>
      </c>
      <c r="BN1121" s="119"/>
      <c r="BO1121" s="119"/>
    </row>
    <row r="1122" spans="1:67" ht="24" customHeight="1" x14ac:dyDescent="0.3">
      <c r="A1122" s="379" t="s">
        <v>6610</v>
      </c>
      <c r="B1122" s="365" t="s">
        <v>6611</v>
      </c>
      <c r="C1122" s="366" t="s">
        <v>139</v>
      </c>
      <c r="D1122" s="367">
        <f t="shared" si="54"/>
        <v>1</v>
      </c>
      <c r="E1122" s="368">
        <f t="shared" si="55"/>
        <v>0</v>
      </c>
      <c r="F1122" s="368">
        <f t="shared" si="56"/>
        <v>0</v>
      </c>
      <c r="G1122" s="368">
        <f t="shared" si="57"/>
        <v>0</v>
      </c>
      <c r="H1122" s="368">
        <f t="shared" si="58"/>
        <v>0</v>
      </c>
      <c r="I1122" s="368">
        <f t="shared" si="59"/>
        <v>0</v>
      </c>
      <c r="J1122" s="368">
        <f t="shared" si="60"/>
        <v>0</v>
      </c>
      <c r="K1122" s="368">
        <f t="shared" si="61"/>
        <v>0</v>
      </c>
      <c r="L1122" s="368">
        <f t="shared" si="62"/>
        <v>0</v>
      </c>
      <c r="M1122" s="369">
        <f t="shared" si="63"/>
        <v>0</v>
      </c>
      <c r="N1122" s="370">
        <f t="shared" si="64"/>
        <v>1</v>
      </c>
      <c r="O1122" s="371"/>
      <c r="P1122" s="372">
        <f t="shared" si="65"/>
        <v>1</v>
      </c>
      <c r="Q1122" s="373">
        <f t="shared" si="66"/>
        <v>941</v>
      </c>
      <c r="R1122" s="383">
        <v>0</v>
      </c>
      <c r="S1122" s="384"/>
      <c r="T1122" s="384"/>
      <c r="U1122" s="385"/>
      <c r="V1122" s="385"/>
      <c r="W1122" s="117">
        <v>0</v>
      </c>
      <c r="X1122" s="123"/>
      <c r="Y1122" s="385"/>
      <c r="Z1122" s="384"/>
      <c r="AA1122" s="384"/>
      <c r="AB1122" s="385"/>
      <c r="AC1122" s="113">
        <v>0</v>
      </c>
      <c r="AD1122" s="386">
        <v>0</v>
      </c>
      <c r="AE1122" s="109">
        <v>0</v>
      </c>
      <c r="AF1122" s="116"/>
      <c r="AG1122" s="116"/>
      <c r="AH1122" s="124">
        <v>0</v>
      </c>
      <c r="AI1122" s="386">
        <v>0</v>
      </c>
      <c r="AJ1122" s="396">
        <v>0</v>
      </c>
      <c r="AK1122" s="374"/>
      <c r="AL1122" s="385"/>
      <c r="AM1122" s="386">
        <v>0</v>
      </c>
      <c r="AN1122" s="396">
        <v>0</v>
      </c>
      <c r="AO1122" s="374">
        <v>0</v>
      </c>
      <c r="AP1122" s="376"/>
      <c r="AQ1122" s="384"/>
      <c r="AR1122" s="117">
        <v>0</v>
      </c>
      <c r="AS1122" s="123">
        <v>0</v>
      </c>
      <c r="AT1122" s="384"/>
      <c r="AU1122" s="374"/>
      <c r="AV1122" s="384"/>
      <c r="AW1122" s="374"/>
      <c r="AX1122" s="392"/>
      <c r="AY1122" s="384"/>
      <c r="AZ1122" s="385"/>
      <c r="BA1122" s="385"/>
      <c r="BB1122" s="377">
        <v>0</v>
      </c>
      <c r="BC1122" s="377">
        <v>0</v>
      </c>
      <c r="BD1122" s="377">
        <v>0</v>
      </c>
      <c r="BE1122" s="378"/>
      <c r="BF1122" s="214">
        <v>1</v>
      </c>
      <c r="BG1122" s="214"/>
      <c r="BH1122" s="116"/>
      <c r="BI1122" s="117"/>
      <c r="BJ1122" s="378"/>
      <c r="BK1122" s="378"/>
      <c r="BL1122" s="117"/>
      <c r="BM1122" s="374">
        <v>0</v>
      </c>
      <c r="BN1122" s="384"/>
      <c r="BO1122" s="384"/>
    </row>
    <row r="1123" spans="1:67" ht="24" customHeight="1" x14ac:dyDescent="0.3">
      <c r="A1123" s="379" t="s">
        <v>5238</v>
      </c>
      <c r="B1123" s="365" t="s">
        <v>5239</v>
      </c>
      <c r="C1123" s="366" t="s">
        <v>169</v>
      </c>
      <c r="D1123" s="367">
        <f t="shared" si="54"/>
        <v>0</v>
      </c>
      <c r="E1123" s="368">
        <f t="shared" si="55"/>
        <v>0</v>
      </c>
      <c r="F1123" s="368">
        <f t="shared" si="56"/>
        <v>0</v>
      </c>
      <c r="G1123" s="368">
        <f t="shared" si="57"/>
        <v>0</v>
      </c>
      <c r="H1123" s="368">
        <f t="shared" si="58"/>
        <v>0</v>
      </c>
      <c r="I1123" s="368">
        <f t="shared" si="59"/>
        <v>0</v>
      </c>
      <c r="J1123" s="368">
        <f t="shared" si="60"/>
        <v>0</v>
      </c>
      <c r="K1123" s="368">
        <f t="shared" si="61"/>
        <v>0</v>
      </c>
      <c r="L1123" s="368">
        <f t="shared" si="62"/>
        <v>0</v>
      </c>
      <c r="M1123" s="369">
        <f t="shared" si="63"/>
        <v>0</v>
      </c>
      <c r="N1123" s="370">
        <f t="shared" si="64"/>
        <v>0</v>
      </c>
      <c r="O1123" s="371"/>
      <c r="P1123" s="372">
        <f t="shared" si="65"/>
        <v>0</v>
      </c>
      <c r="Q1123" s="373" t="str">
        <f t="shared" si="66"/>
        <v/>
      </c>
      <c r="R1123" s="383">
        <v>0</v>
      </c>
      <c r="S1123" s="119"/>
      <c r="T1123" s="119"/>
      <c r="U1123" s="113"/>
      <c r="V1123" s="113"/>
      <c r="W1123" s="117">
        <v>0</v>
      </c>
      <c r="X1123" s="387"/>
      <c r="Y1123" s="113"/>
      <c r="Z1123" s="119"/>
      <c r="AA1123" s="119"/>
      <c r="AB1123" s="113"/>
      <c r="AC1123" s="113">
        <v>0</v>
      </c>
      <c r="AD1123" s="117">
        <v>0</v>
      </c>
      <c r="AE1123" s="109">
        <v>0</v>
      </c>
      <c r="AF1123" s="116"/>
      <c r="AG1123" s="116"/>
      <c r="AH1123" s="124">
        <v>0</v>
      </c>
      <c r="AI1123" s="117">
        <v>0</v>
      </c>
      <c r="AJ1123" s="375">
        <v>0</v>
      </c>
      <c r="AK1123" s="383"/>
      <c r="AL1123" s="113"/>
      <c r="AM1123" s="117">
        <v>0</v>
      </c>
      <c r="AN1123" s="375">
        <v>0</v>
      </c>
      <c r="AO1123" s="374">
        <v>0</v>
      </c>
      <c r="AP1123" s="391"/>
      <c r="AQ1123" s="119"/>
      <c r="AR1123" s="386">
        <v>0</v>
      </c>
      <c r="AS1123" s="387">
        <v>0</v>
      </c>
      <c r="AT1123" s="119"/>
      <c r="AU1123" s="374"/>
      <c r="AV1123" s="119"/>
      <c r="AW1123" s="374"/>
      <c r="AX1123" s="126"/>
      <c r="AY1123" s="119"/>
      <c r="AZ1123" s="113"/>
      <c r="BA1123" s="113"/>
      <c r="BB1123" s="377">
        <v>0</v>
      </c>
      <c r="BC1123" s="377">
        <v>0</v>
      </c>
      <c r="BD1123" s="377">
        <v>0</v>
      </c>
      <c r="BE1123" s="378"/>
      <c r="BF1123" s="214"/>
      <c r="BG1123" s="214"/>
      <c r="BH1123" s="116"/>
      <c r="BI1123" s="386"/>
      <c r="BJ1123" s="378"/>
      <c r="BK1123" s="378"/>
      <c r="BL1123" s="386"/>
      <c r="BM1123" s="374">
        <v>0</v>
      </c>
      <c r="BN1123" s="119"/>
      <c r="BO1123" s="119"/>
    </row>
    <row r="1124" spans="1:67" ht="24" customHeight="1" x14ac:dyDescent="0.3">
      <c r="A1124" s="379" t="s">
        <v>5240</v>
      </c>
      <c r="B1124" s="365" t="s">
        <v>5241</v>
      </c>
      <c r="C1124" s="366" t="s">
        <v>2007</v>
      </c>
      <c r="D1124" s="367">
        <f t="shared" si="54"/>
        <v>3</v>
      </c>
      <c r="E1124" s="368">
        <f t="shared" si="55"/>
        <v>0</v>
      </c>
      <c r="F1124" s="368">
        <f t="shared" si="56"/>
        <v>0</v>
      </c>
      <c r="G1124" s="368">
        <f t="shared" si="57"/>
        <v>0</v>
      </c>
      <c r="H1124" s="368">
        <f t="shared" si="58"/>
        <v>0</v>
      </c>
      <c r="I1124" s="368">
        <f t="shared" si="59"/>
        <v>0</v>
      </c>
      <c r="J1124" s="368">
        <f t="shared" si="60"/>
        <v>0</v>
      </c>
      <c r="K1124" s="368">
        <f t="shared" si="61"/>
        <v>0</v>
      </c>
      <c r="L1124" s="368">
        <f t="shared" si="62"/>
        <v>0</v>
      </c>
      <c r="M1124" s="369">
        <f t="shared" si="63"/>
        <v>0</v>
      </c>
      <c r="N1124" s="370">
        <f t="shared" si="64"/>
        <v>3</v>
      </c>
      <c r="O1124" s="371"/>
      <c r="P1124" s="372">
        <f t="shared" si="65"/>
        <v>3</v>
      </c>
      <c r="Q1124" s="373">
        <f t="shared" si="66"/>
        <v>853</v>
      </c>
      <c r="R1124" s="383">
        <v>0</v>
      </c>
      <c r="S1124" s="119"/>
      <c r="T1124" s="119"/>
      <c r="U1124" s="113"/>
      <c r="V1124" s="113"/>
      <c r="W1124" s="117">
        <v>0</v>
      </c>
      <c r="X1124" s="123"/>
      <c r="Y1124" s="113"/>
      <c r="Z1124" s="119"/>
      <c r="AA1124" s="119"/>
      <c r="AB1124" s="113"/>
      <c r="AC1124" s="385">
        <v>0</v>
      </c>
      <c r="AD1124" s="386">
        <v>0</v>
      </c>
      <c r="AE1124" s="109">
        <v>0</v>
      </c>
      <c r="AF1124" s="116"/>
      <c r="AG1124" s="116"/>
      <c r="AH1124" s="124">
        <v>0</v>
      </c>
      <c r="AI1124" s="386">
        <v>0</v>
      </c>
      <c r="AJ1124" s="390">
        <v>0</v>
      </c>
      <c r="AK1124" s="374"/>
      <c r="AL1124" s="113"/>
      <c r="AM1124" s="117">
        <v>0</v>
      </c>
      <c r="AN1124" s="375">
        <v>0</v>
      </c>
      <c r="AO1124" s="374">
        <v>0</v>
      </c>
      <c r="AP1124" s="376"/>
      <c r="AQ1124" s="119"/>
      <c r="AR1124" s="117">
        <v>0</v>
      </c>
      <c r="AS1124" s="123">
        <v>0</v>
      </c>
      <c r="AT1124" s="119"/>
      <c r="AU1124" s="374"/>
      <c r="AV1124" s="119"/>
      <c r="AW1124" s="374"/>
      <c r="AX1124" s="126"/>
      <c r="AY1124" s="119">
        <v>3</v>
      </c>
      <c r="AZ1124" s="113"/>
      <c r="BA1124" s="113"/>
      <c r="BB1124" s="394">
        <v>0</v>
      </c>
      <c r="BC1124" s="394">
        <v>0</v>
      </c>
      <c r="BD1124" s="394">
        <v>0</v>
      </c>
      <c r="BE1124" s="378"/>
      <c r="BF1124" s="109"/>
      <c r="BG1124" s="109"/>
      <c r="BH1124" s="116"/>
      <c r="BI1124" s="117"/>
      <c r="BJ1124" s="378"/>
      <c r="BK1124" s="378"/>
      <c r="BL1124" s="117"/>
      <c r="BM1124" s="383">
        <v>0</v>
      </c>
      <c r="BN1124" s="119"/>
      <c r="BO1124" s="119"/>
    </row>
    <row r="1125" spans="1:67" ht="24" customHeight="1" x14ac:dyDescent="0.3">
      <c r="A1125" s="364" t="s">
        <v>5242</v>
      </c>
      <c r="B1125" s="365" t="s">
        <v>5243</v>
      </c>
      <c r="C1125" s="366" t="s">
        <v>2525</v>
      </c>
      <c r="D1125" s="367">
        <f t="shared" si="54"/>
        <v>9</v>
      </c>
      <c r="E1125" s="368">
        <f t="shared" si="55"/>
        <v>0</v>
      </c>
      <c r="F1125" s="368">
        <f t="shared" si="56"/>
        <v>0</v>
      </c>
      <c r="G1125" s="368">
        <f t="shared" si="57"/>
        <v>0</v>
      </c>
      <c r="H1125" s="368">
        <f t="shared" si="58"/>
        <v>0</v>
      </c>
      <c r="I1125" s="368">
        <f t="shared" si="59"/>
        <v>0</v>
      </c>
      <c r="J1125" s="368">
        <f t="shared" si="60"/>
        <v>0</v>
      </c>
      <c r="K1125" s="368">
        <f t="shared" si="61"/>
        <v>0</v>
      </c>
      <c r="L1125" s="368">
        <f t="shared" si="62"/>
        <v>0</v>
      </c>
      <c r="M1125" s="369">
        <f t="shared" si="63"/>
        <v>0</v>
      </c>
      <c r="N1125" s="370">
        <f t="shared" si="64"/>
        <v>9</v>
      </c>
      <c r="O1125" s="371"/>
      <c r="P1125" s="372">
        <f t="shared" si="65"/>
        <v>9</v>
      </c>
      <c r="Q1125" s="373">
        <f t="shared" si="66"/>
        <v>659</v>
      </c>
      <c r="R1125" s="374">
        <v>0</v>
      </c>
      <c r="S1125" s="119"/>
      <c r="T1125" s="119"/>
      <c r="U1125" s="113"/>
      <c r="V1125" s="113"/>
      <c r="W1125" s="117">
        <v>0</v>
      </c>
      <c r="X1125" s="123"/>
      <c r="Y1125" s="113"/>
      <c r="Z1125" s="119"/>
      <c r="AA1125" s="119"/>
      <c r="AB1125" s="113"/>
      <c r="AC1125" s="385">
        <v>0</v>
      </c>
      <c r="AD1125" s="386">
        <v>0</v>
      </c>
      <c r="AE1125" s="109">
        <v>0</v>
      </c>
      <c r="AF1125" s="116"/>
      <c r="AG1125" s="116"/>
      <c r="AH1125" s="124">
        <v>0</v>
      </c>
      <c r="AI1125" s="386">
        <v>0</v>
      </c>
      <c r="AJ1125" s="390">
        <v>0</v>
      </c>
      <c r="AK1125" s="374"/>
      <c r="AL1125" s="113"/>
      <c r="AM1125" s="117">
        <v>0</v>
      </c>
      <c r="AN1125" s="375">
        <v>0</v>
      </c>
      <c r="AO1125" s="374">
        <v>0</v>
      </c>
      <c r="AP1125" s="376"/>
      <c r="AQ1125" s="119"/>
      <c r="AR1125" s="386">
        <v>0</v>
      </c>
      <c r="AS1125" s="387">
        <v>0</v>
      </c>
      <c r="AT1125" s="119"/>
      <c r="AU1125" s="374"/>
      <c r="AV1125" s="119"/>
      <c r="AW1125" s="374"/>
      <c r="AX1125" s="392"/>
      <c r="AY1125" s="119">
        <v>9</v>
      </c>
      <c r="AZ1125" s="113"/>
      <c r="BA1125" s="113"/>
      <c r="BB1125" s="377">
        <v>0</v>
      </c>
      <c r="BC1125" s="377">
        <v>0</v>
      </c>
      <c r="BD1125" s="377">
        <v>0</v>
      </c>
      <c r="BE1125" s="378"/>
      <c r="BF1125" s="214"/>
      <c r="BG1125" s="214"/>
      <c r="BH1125" s="116"/>
      <c r="BI1125" s="386"/>
      <c r="BJ1125" s="378"/>
      <c r="BK1125" s="378"/>
      <c r="BL1125" s="386"/>
      <c r="BM1125" s="383">
        <v>0</v>
      </c>
      <c r="BN1125" s="119"/>
      <c r="BO1125" s="119"/>
    </row>
    <row r="1126" spans="1:67" ht="24" customHeight="1" x14ac:dyDescent="0.3">
      <c r="A1126" s="364" t="s">
        <v>5244</v>
      </c>
      <c r="B1126" s="365" t="s">
        <v>5245</v>
      </c>
      <c r="C1126" s="366" t="s">
        <v>907</v>
      </c>
      <c r="D1126" s="367">
        <f t="shared" si="54"/>
        <v>0</v>
      </c>
      <c r="E1126" s="368">
        <f t="shared" si="55"/>
        <v>0</v>
      </c>
      <c r="F1126" s="368">
        <f t="shared" si="56"/>
        <v>0</v>
      </c>
      <c r="G1126" s="368">
        <f t="shared" si="57"/>
        <v>0</v>
      </c>
      <c r="H1126" s="368">
        <f t="shared" si="58"/>
        <v>0</v>
      </c>
      <c r="I1126" s="368">
        <f t="shared" si="59"/>
        <v>0</v>
      </c>
      <c r="J1126" s="368">
        <f t="shared" si="60"/>
        <v>0</v>
      </c>
      <c r="K1126" s="368">
        <f t="shared" si="61"/>
        <v>0</v>
      </c>
      <c r="L1126" s="368">
        <f t="shared" si="62"/>
        <v>0</v>
      </c>
      <c r="M1126" s="369">
        <f t="shared" si="63"/>
        <v>0</v>
      </c>
      <c r="N1126" s="370">
        <f t="shared" si="64"/>
        <v>0</v>
      </c>
      <c r="O1126" s="371"/>
      <c r="P1126" s="372">
        <f t="shared" si="65"/>
        <v>0</v>
      </c>
      <c r="Q1126" s="373" t="str">
        <f t="shared" si="66"/>
        <v/>
      </c>
      <c r="R1126" s="374">
        <v>0</v>
      </c>
      <c r="S1126" s="119"/>
      <c r="T1126" s="119"/>
      <c r="U1126" s="113"/>
      <c r="V1126" s="113"/>
      <c r="W1126" s="117">
        <v>0</v>
      </c>
      <c r="X1126" s="123"/>
      <c r="Y1126" s="113"/>
      <c r="Z1126" s="119"/>
      <c r="AA1126" s="119"/>
      <c r="AB1126" s="113"/>
      <c r="AC1126" s="113">
        <v>0</v>
      </c>
      <c r="AD1126" s="117">
        <v>0</v>
      </c>
      <c r="AE1126" s="109">
        <v>0</v>
      </c>
      <c r="AF1126" s="116"/>
      <c r="AG1126" s="116"/>
      <c r="AH1126" s="389">
        <v>0</v>
      </c>
      <c r="AI1126" s="117">
        <v>0</v>
      </c>
      <c r="AJ1126" s="375">
        <v>0</v>
      </c>
      <c r="AK1126" s="374"/>
      <c r="AL1126" s="113"/>
      <c r="AM1126" s="117">
        <v>0</v>
      </c>
      <c r="AN1126" s="375">
        <v>0</v>
      </c>
      <c r="AO1126" s="383">
        <v>0</v>
      </c>
      <c r="AP1126" s="376"/>
      <c r="AQ1126" s="119"/>
      <c r="AR1126" s="117">
        <v>0</v>
      </c>
      <c r="AS1126" s="123">
        <v>0</v>
      </c>
      <c r="AT1126" s="119"/>
      <c r="AU1126" s="383"/>
      <c r="AV1126" s="119"/>
      <c r="AW1126" s="383"/>
      <c r="AX1126" s="126"/>
      <c r="AY1126" s="119"/>
      <c r="AZ1126" s="113"/>
      <c r="BA1126" s="113"/>
      <c r="BB1126" s="377">
        <v>0</v>
      </c>
      <c r="BC1126" s="377">
        <v>0</v>
      </c>
      <c r="BD1126" s="377">
        <v>0</v>
      </c>
      <c r="BE1126" s="378"/>
      <c r="BF1126" s="109"/>
      <c r="BG1126" s="109"/>
      <c r="BH1126" s="116"/>
      <c r="BI1126" s="117"/>
      <c r="BJ1126" s="378"/>
      <c r="BK1126" s="378"/>
      <c r="BL1126" s="117"/>
      <c r="BM1126" s="374">
        <v>0</v>
      </c>
      <c r="BN1126" s="119"/>
      <c r="BO1126" s="119"/>
    </row>
    <row r="1127" spans="1:67" ht="24" customHeight="1" x14ac:dyDescent="0.3">
      <c r="A1127" s="364" t="s">
        <v>5246</v>
      </c>
      <c r="B1127" s="365" t="s">
        <v>5247</v>
      </c>
      <c r="C1127" s="366" t="s">
        <v>1919</v>
      </c>
      <c r="D1127" s="367">
        <f t="shared" si="54"/>
        <v>0</v>
      </c>
      <c r="E1127" s="368">
        <f t="shared" si="55"/>
        <v>0</v>
      </c>
      <c r="F1127" s="368">
        <f t="shared" si="56"/>
        <v>0</v>
      </c>
      <c r="G1127" s="368">
        <f t="shared" si="57"/>
        <v>0</v>
      </c>
      <c r="H1127" s="368">
        <f t="shared" si="58"/>
        <v>0</v>
      </c>
      <c r="I1127" s="368">
        <f t="shared" si="59"/>
        <v>0</v>
      </c>
      <c r="J1127" s="368">
        <f t="shared" si="60"/>
        <v>0</v>
      </c>
      <c r="K1127" s="368">
        <f t="shared" si="61"/>
        <v>0</v>
      </c>
      <c r="L1127" s="368">
        <f t="shared" si="62"/>
        <v>0</v>
      </c>
      <c r="M1127" s="369">
        <f t="shared" si="63"/>
        <v>0</v>
      </c>
      <c r="N1127" s="370">
        <f t="shared" si="64"/>
        <v>0</v>
      </c>
      <c r="O1127" s="371"/>
      <c r="P1127" s="372">
        <f t="shared" si="65"/>
        <v>0</v>
      </c>
      <c r="Q1127" s="373" t="str">
        <f t="shared" si="66"/>
        <v/>
      </c>
      <c r="R1127" s="383">
        <v>0</v>
      </c>
      <c r="S1127" s="119"/>
      <c r="T1127" s="119"/>
      <c r="U1127" s="113"/>
      <c r="V1127" s="113"/>
      <c r="W1127" s="117">
        <v>0</v>
      </c>
      <c r="X1127" s="123"/>
      <c r="Y1127" s="113"/>
      <c r="Z1127" s="119"/>
      <c r="AA1127" s="119"/>
      <c r="AB1127" s="113"/>
      <c r="AC1127" s="113">
        <v>0</v>
      </c>
      <c r="AD1127" s="386">
        <v>0</v>
      </c>
      <c r="AE1127" s="214">
        <v>0</v>
      </c>
      <c r="AF1127" s="116"/>
      <c r="AG1127" s="116"/>
      <c r="AH1127" s="124">
        <v>0</v>
      </c>
      <c r="AI1127" s="386">
        <v>0</v>
      </c>
      <c r="AJ1127" s="390">
        <v>0</v>
      </c>
      <c r="AK1127" s="374"/>
      <c r="AL1127" s="113"/>
      <c r="AM1127" s="386">
        <v>0</v>
      </c>
      <c r="AN1127" s="396">
        <v>0</v>
      </c>
      <c r="AO1127" s="383">
        <v>0</v>
      </c>
      <c r="AP1127" s="376"/>
      <c r="AQ1127" s="119"/>
      <c r="AR1127" s="386">
        <v>0</v>
      </c>
      <c r="AS1127" s="123">
        <v>0</v>
      </c>
      <c r="AT1127" s="119"/>
      <c r="AU1127" s="383"/>
      <c r="AV1127" s="119"/>
      <c r="AW1127" s="383"/>
      <c r="AX1127" s="126"/>
      <c r="AY1127" s="119"/>
      <c r="AZ1127" s="113"/>
      <c r="BA1127" s="113"/>
      <c r="BB1127" s="377">
        <v>0</v>
      </c>
      <c r="BC1127" s="377">
        <v>0</v>
      </c>
      <c r="BD1127" s="377">
        <v>0</v>
      </c>
      <c r="BE1127" s="378"/>
      <c r="BF1127" s="109"/>
      <c r="BG1127" s="109"/>
      <c r="BH1127" s="116"/>
      <c r="BI1127" s="386"/>
      <c r="BJ1127" s="378"/>
      <c r="BK1127" s="378"/>
      <c r="BL1127" s="386"/>
      <c r="BM1127" s="374">
        <v>0</v>
      </c>
      <c r="BN1127" s="119"/>
      <c r="BO1127" s="119"/>
    </row>
    <row r="1128" spans="1:67" ht="24" customHeight="1" x14ac:dyDescent="0.3">
      <c r="A1128" s="364" t="s">
        <v>5248</v>
      </c>
      <c r="B1128" s="365" t="s">
        <v>5249</v>
      </c>
      <c r="C1128" s="366" t="s">
        <v>2043</v>
      </c>
      <c r="D1128" s="367">
        <f t="shared" si="54"/>
        <v>0</v>
      </c>
      <c r="E1128" s="368">
        <f t="shared" si="55"/>
        <v>0</v>
      </c>
      <c r="F1128" s="368">
        <f t="shared" si="56"/>
        <v>0</v>
      </c>
      <c r="G1128" s="368">
        <f t="shared" si="57"/>
        <v>0</v>
      </c>
      <c r="H1128" s="368">
        <f t="shared" si="58"/>
        <v>0</v>
      </c>
      <c r="I1128" s="368">
        <f t="shared" si="59"/>
        <v>0</v>
      </c>
      <c r="J1128" s="368">
        <f t="shared" si="60"/>
        <v>0</v>
      </c>
      <c r="K1128" s="368">
        <f t="shared" si="61"/>
        <v>0</v>
      </c>
      <c r="L1128" s="368">
        <f t="shared" si="62"/>
        <v>0</v>
      </c>
      <c r="M1128" s="369">
        <f t="shared" si="63"/>
        <v>0</v>
      </c>
      <c r="N1128" s="370">
        <f t="shared" si="64"/>
        <v>0</v>
      </c>
      <c r="O1128" s="371"/>
      <c r="P1128" s="372">
        <f t="shared" si="65"/>
        <v>0</v>
      </c>
      <c r="Q1128" s="373" t="str">
        <f t="shared" si="66"/>
        <v/>
      </c>
      <c r="R1128" s="383">
        <v>0</v>
      </c>
      <c r="S1128" s="119"/>
      <c r="T1128" s="119"/>
      <c r="U1128" s="113"/>
      <c r="V1128" s="113"/>
      <c r="W1128" s="117">
        <v>0</v>
      </c>
      <c r="X1128" s="123"/>
      <c r="Y1128" s="113"/>
      <c r="Z1128" s="119"/>
      <c r="AA1128" s="119"/>
      <c r="AB1128" s="113"/>
      <c r="AC1128" s="113">
        <v>0</v>
      </c>
      <c r="AD1128" s="117">
        <v>0</v>
      </c>
      <c r="AE1128" s="109">
        <v>0</v>
      </c>
      <c r="AF1128" s="116"/>
      <c r="AG1128" s="116"/>
      <c r="AH1128" s="389">
        <v>0</v>
      </c>
      <c r="AI1128" s="117">
        <v>0</v>
      </c>
      <c r="AJ1128" s="396">
        <v>0</v>
      </c>
      <c r="AK1128" s="374"/>
      <c r="AL1128" s="113"/>
      <c r="AM1128" s="117">
        <v>0</v>
      </c>
      <c r="AN1128" s="375">
        <v>0</v>
      </c>
      <c r="AO1128" s="374">
        <v>0</v>
      </c>
      <c r="AP1128" s="376"/>
      <c r="AQ1128" s="119"/>
      <c r="AR1128" s="386">
        <v>0</v>
      </c>
      <c r="AS1128" s="123">
        <v>0</v>
      </c>
      <c r="AT1128" s="119"/>
      <c r="AU1128" s="374"/>
      <c r="AV1128" s="119"/>
      <c r="AW1128" s="374"/>
      <c r="AX1128" s="126"/>
      <c r="AY1128" s="119"/>
      <c r="AZ1128" s="113"/>
      <c r="BA1128" s="113"/>
      <c r="BB1128" s="377">
        <v>0</v>
      </c>
      <c r="BC1128" s="377">
        <v>0</v>
      </c>
      <c r="BD1128" s="377">
        <v>0</v>
      </c>
      <c r="BE1128" s="378"/>
      <c r="BF1128" s="109"/>
      <c r="BG1128" s="109"/>
      <c r="BH1128" s="116"/>
      <c r="BI1128" s="386"/>
      <c r="BJ1128" s="378"/>
      <c r="BK1128" s="378"/>
      <c r="BL1128" s="386"/>
      <c r="BM1128" s="383">
        <v>0</v>
      </c>
      <c r="BN1128" s="119"/>
      <c r="BO1128" s="119"/>
    </row>
    <row r="1129" spans="1:67" ht="24" customHeight="1" x14ac:dyDescent="0.3">
      <c r="A1129" s="379" t="s">
        <v>5252</v>
      </c>
      <c r="B1129" s="365" t="s">
        <v>5253</v>
      </c>
      <c r="C1129" s="366" t="s">
        <v>163</v>
      </c>
      <c r="D1129" s="367">
        <f t="shared" si="54"/>
        <v>0</v>
      </c>
      <c r="E1129" s="368">
        <f t="shared" si="55"/>
        <v>0</v>
      </c>
      <c r="F1129" s="368">
        <f t="shared" si="56"/>
        <v>0</v>
      </c>
      <c r="G1129" s="368">
        <f t="shared" si="57"/>
        <v>0</v>
      </c>
      <c r="H1129" s="368">
        <f t="shared" si="58"/>
        <v>0</v>
      </c>
      <c r="I1129" s="368">
        <f t="shared" si="59"/>
        <v>0</v>
      </c>
      <c r="J1129" s="368">
        <f t="shared" si="60"/>
        <v>0</v>
      </c>
      <c r="K1129" s="368">
        <f t="shared" si="61"/>
        <v>0</v>
      </c>
      <c r="L1129" s="368">
        <f t="shared" si="62"/>
        <v>0</v>
      </c>
      <c r="M1129" s="369">
        <f t="shared" si="63"/>
        <v>0</v>
      </c>
      <c r="N1129" s="370">
        <f t="shared" si="64"/>
        <v>0</v>
      </c>
      <c r="O1129" s="371"/>
      <c r="P1129" s="372">
        <f t="shared" si="65"/>
        <v>0</v>
      </c>
      <c r="Q1129" s="373" t="str">
        <f t="shared" si="66"/>
        <v/>
      </c>
      <c r="R1129" s="374">
        <v>0</v>
      </c>
      <c r="S1129" s="384"/>
      <c r="T1129" s="384"/>
      <c r="U1129" s="385"/>
      <c r="V1129" s="385"/>
      <c r="W1129" s="117">
        <v>0</v>
      </c>
      <c r="X1129" s="123"/>
      <c r="Y1129" s="385"/>
      <c r="Z1129" s="384"/>
      <c r="AA1129" s="384"/>
      <c r="AB1129" s="385"/>
      <c r="AC1129" s="113">
        <v>0</v>
      </c>
      <c r="AD1129" s="386">
        <v>0</v>
      </c>
      <c r="AE1129" s="214">
        <v>0</v>
      </c>
      <c r="AF1129" s="116"/>
      <c r="AG1129" s="116"/>
      <c r="AH1129" s="124">
        <v>0</v>
      </c>
      <c r="AI1129" s="386">
        <v>0</v>
      </c>
      <c r="AJ1129" s="390">
        <v>0</v>
      </c>
      <c r="AK1129" s="374"/>
      <c r="AL1129" s="385"/>
      <c r="AM1129" s="386">
        <v>0</v>
      </c>
      <c r="AN1129" s="390">
        <v>0</v>
      </c>
      <c r="AO1129" s="374">
        <v>0</v>
      </c>
      <c r="AP1129" s="376"/>
      <c r="AQ1129" s="384"/>
      <c r="AR1129" s="117">
        <v>0</v>
      </c>
      <c r="AS1129" s="123">
        <v>0</v>
      </c>
      <c r="AT1129" s="384"/>
      <c r="AU1129" s="374"/>
      <c r="AV1129" s="384"/>
      <c r="AW1129" s="374"/>
      <c r="AX1129" s="126"/>
      <c r="AY1129" s="384"/>
      <c r="AZ1129" s="385"/>
      <c r="BA1129" s="385"/>
      <c r="BB1129" s="377">
        <v>0</v>
      </c>
      <c r="BC1129" s="377">
        <v>0</v>
      </c>
      <c r="BD1129" s="377">
        <v>0</v>
      </c>
      <c r="BE1129" s="378"/>
      <c r="BF1129" s="109"/>
      <c r="BG1129" s="109"/>
      <c r="BH1129" s="116"/>
      <c r="BI1129" s="117"/>
      <c r="BJ1129" s="378"/>
      <c r="BK1129" s="378"/>
      <c r="BL1129" s="117"/>
      <c r="BM1129" s="383">
        <v>0</v>
      </c>
      <c r="BN1129" s="384"/>
      <c r="BO1129" s="384"/>
    </row>
    <row r="1130" spans="1:67" ht="24" customHeight="1" x14ac:dyDescent="0.3">
      <c r="A1130" s="364">
        <v>8303140</v>
      </c>
      <c r="B1130" s="365" t="s">
        <v>5255</v>
      </c>
      <c r="C1130" s="366" t="s">
        <v>2481</v>
      </c>
      <c r="D1130" s="367">
        <f t="shared" si="54"/>
        <v>0</v>
      </c>
      <c r="E1130" s="368">
        <f t="shared" si="55"/>
        <v>0</v>
      </c>
      <c r="F1130" s="368">
        <f t="shared" si="56"/>
        <v>0</v>
      </c>
      <c r="G1130" s="368">
        <f t="shared" si="57"/>
        <v>0</v>
      </c>
      <c r="H1130" s="368">
        <f t="shared" si="58"/>
        <v>0</v>
      </c>
      <c r="I1130" s="368">
        <f t="shared" si="59"/>
        <v>0</v>
      </c>
      <c r="J1130" s="368">
        <f t="shared" si="60"/>
        <v>0</v>
      </c>
      <c r="K1130" s="368">
        <f t="shared" si="61"/>
        <v>0</v>
      </c>
      <c r="L1130" s="368">
        <f t="shared" si="62"/>
        <v>0</v>
      </c>
      <c r="M1130" s="369">
        <f t="shared" si="63"/>
        <v>0</v>
      </c>
      <c r="N1130" s="370">
        <f t="shared" si="64"/>
        <v>0</v>
      </c>
      <c r="O1130" s="371"/>
      <c r="P1130" s="372">
        <f t="shared" si="65"/>
        <v>0</v>
      </c>
      <c r="Q1130" s="373" t="str">
        <f t="shared" si="66"/>
        <v/>
      </c>
      <c r="R1130" s="383">
        <v>0</v>
      </c>
      <c r="S1130" s="119"/>
      <c r="T1130" s="119"/>
      <c r="U1130" s="113"/>
      <c r="V1130" s="113"/>
      <c r="W1130" s="117">
        <v>0</v>
      </c>
      <c r="X1130" s="123"/>
      <c r="Y1130" s="113"/>
      <c r="Z1130" s="119"/>
      <c r="AA1130" s="119"/>
      <c r="AB1130" s="113"/>
      <c r="AC1130" s="113">
        <v>0</v>
      </c>
      <c r="AD1130" s="117">
        <v>0</v>
      </c>
      <c r="AE1130" s="109">
        <v>0</v>
      </c>
      <c r="AF1130" s="116"/>
      <c r="AG1130" s="116"/>
      <c r="AH1130" s="124">
        <v>0</v>
      </c>
      <c r="AI1130" s="117">
        <v>0</v>
      </c>
      <c r="AJ1130" s="375">
        <v>0</v>
      </c>
      <c r="AK1130" s="374"/>
      <c r="AL1130" s="113"/>
      <c r="AM1130" s="117">
        <v>0</v>
      </c>
      <c r="AN1130" s="375">
        <v>0</v>
      </c>
      <c r="AO1130" s="383">
        <v>0</v>
      </c>
      <c r="AP1130" s="376"/>
      <c r="AQ1130" s="119"/>
      <c r="AR1130" s="117">
        <v>0</v>
      </c>
      <c r="AS1130" s="123">
        <v>0</v>
      </c>
      <c r="AT1130" s="119"/>
      <c r="AU1130" s="383"/>
      <c r="AV1130" s="119"/>
      <c r="AW1130" s="383"/>
      <c r="AX1130" s="392"/>
      <c r="AY1130" s="119"/>
      <c r="AZ1130" s="113"/>
      <c r="BA1130" s="113"/>
      <c r="BB1130" s="377">
        <v>0</v>
      </c>
      <c r="BC1130" s="377">
        <v>0</v>
      </c>
      <c r="BD1130" s="377">
        <v>0</v>
      </c>
      <c r="BE1130" s="378"/>
      <c r="BF1130" s="109"/>
      <c r="BG1130" s="109"/>
      <c r="BH1130" s="116"/>
      <c r="BI1130" s="117"/>
      <c r="BJ1130" s="378"/>
      <c r="BK1130" s="378"/>
      <c r="BL1130" s="117"/>
      <c r="BM1130" s="374">
        <v>0</v>
      </c>
      <c r="BN1130" s="119"/>
      <c r="BO1130" s="119"/>
    </row>
    <row r="1131" spans="1:67" ht="24" customHeight="1" x14ac:dyDescent="0.3">
      <c r="A1131" s="364" t="s">
        <v>5256</v>
      </c>
      <c r="B1131" s="365" t="s">
        <v>5257</v>
      </c>
      <c r="C1131" s="366" t="s">
        <v>590</v>
      </c>
      <c r="D1131" s="367">
        <f t="shared" si="54"/>
        <v>18</v>
      </c>
      <c r="E1131" s="368">
        <f t="shared" si="55"/>
        <v>0</v>
      </c>
      <c r="F1131" s="368">
        <f t="shared" si="56"/>
        <v>0</v>
      </c>
      <c r="G1131" s="368">
        <f t="shared" si="57"/>
        <v>0</v>
      </c>
      <c r="H1131" s="368">
        <f t="shared" si="58"/>
        <v>0</v>
      </c>
      <c r="I1131" s="368">
        <f t="shared" si="59"/>
        <v>0</v>
      </c>
      <c r="J1131" s="368">
        <f t="shared" si="60"/>
        <v>0</v>
      </c>
      <c r="K1131" s="368">
        <f t="shared" si="61"/>
        <v>0</v>
      </c>
      <c r="L1131" s="368">
        <f t="shared" si="62"/>
        <v>0</v>
      </c>
      <c r="M1131" s="369">
        <f t="shared" si="63"/>
        <v>0</v>
      </c>
      <c r="N1131" s="370">
        <f t="shared" si="64"/>
        <v>18</v>
      </c>
      <c r="O1131" s="371"/>
      <c r="P1131" s="372">
        <f t="shared" si="65"/>
        <v>18</v>
      </c>
      <c r="Q1131" s="373">
        <f t="shared" si="66"/>
        <v>449</v>
      </c>
      <c r="R1131" s="374">
        <v>0</v>
      </c>
      <c r="S1131" s="384"/>
      <c r="T1131" s="384"/>
      <c r="U1131" s="385"/>
      <c r="V1131" s="385"/>
      <c r="W1131" s="386">
        <v>0</v>
      </c>
      <c r="X1131" s="123"/>
      <c r="Y1131" s="385"/>
      <c r="Z1131" s="384"/>
      <c r="AA1131" s="384"/>
      <c r="AB1131" s="385"/>
      <c r="AC1131" s="385">
        <v>18</v>
      </c>
      <c r="AD1131" s="386">
        <v>0</v>
      </c>
      <c r="AE1131" s="214">
        <v>0</v>
      </c>
      <c r="AF1131" s="116"/>
      <c r="AG1131" s="116"/>
      <c r="AH1131" s="124">
        <v>0</v>
      </c>
      <c r="AI1131" s="386">
        <v>0</v>
      </c>
      <c r="AJ1131" s="390">
        <v>0</v>
      </c>
      <c r="AK1131" s="374"/>
      <c r="AL1131" s="385"/>
      <c r="AM1131" s="117">
        <v>0</v>
      </c>
      <c r="AN1131" s="375">
        <v>0</v>
      </c>
      <c r="AO1131" s="374">
        <v>0</v>
      </c>
      <c r="AP1131" s="376"/>
      <c r="AQ1131" s="384"/>
      <c r="AR1131" s="117">
        <v>0</v>
      </c>
      <c r="AS1131" s="123">
        <v>0</v>
      </c>
      <c r="AT1131" s="384"/>
      <c r="AU1131" s="374"/>
      <c r="AV1131" s="384"/>
      <c r="AW1131" s="374"/>
      <c r="AX1131" s="392"/>
      <c r="AY1131" s="384"/>
      <c r="AZ1131" s="385"/>
      <c r="BA1131" s="385"/>
      <c r="BB1131" s="377">
        <v>0</v>
      </c>
      <c r="BC1131" s="377">
        <v>0</v>
      </c>
      <c r="BD1131" s="377">
        <v>0</v>
      </c>
      <c r="BE1131" s="378"/>
      <c r="BF1131" s="109"/>
      <c r="BG1131" s="109"/>
      <c r="BH1131" s="116"/>
      <c r="BI1131" s="117"/>
      <c r="BJ1131" s="378"/>
      <c r="BK1131" s="378"/>
      <c r="BL1131" s="117"/>
      <c r="BM1131" s="374">
        <v>0</v>
      </c>
      <c r="BN1131" s="384"/>
      <c r="BO1131" s="384"/>
    </row>
    <row r="1132" spans="1:67" ht="24" customHeight="1" x14ac:dyDescent="0.3">
      <c r="A1132" s="379" t="s">
        <v>5260</v>
      </c>
      <c r="B1132" s="365" t="s">
        <v>5259</v>
      </c>
      <c r="C1132" s="366" t="s">
        <v>590</v>
      </c>
      <c r="D1132" s="367">
        <f t="shared" si="54"/>
        <v>0</v>
      </c>
      <c r="E1132" s="368">
        <f t="shared" si="55"/>
        <v>0</v>
      </c>
      <c r="F1132" s="368">
        <f t="shared" si="56"/>
        <v>0</v>
      </c>
      <c r="G1132" s="368">
        <f t="shared" si="57"/>
        <v>0</v>
      </c>
      <c r="H1132" s="368">
        <f t="shared" si="58"/>
        <v>0</v>
      </c>
      <c r="I1132" s="368">
        <f t="shared" si="59"/>
        <v>0</v>
      </c>
      <c r="J1132" s="368">
        <f t="shared" si="60"/>
        <v>0</v>
      </c>
      <c r="K1132" s="368">
        <f t="shared" si="61"/>
        <v>0</v>
      </c>
      <c r="L1132" s="368">
        <f t="shared" si="62"/>
        <v>0</v>
      </c>
      <c r="M1132" s="369">
        <f t="shared" si="63"/>
        <v>0</v>
      </c>
      <c r="N1132" s="370">
        <f t="shared" si="64"/>
        <v>0</v>
      </c>
      <c r="O1132" s="371"/>
      <c r="P1132" s="372">
        <f t="shared" si="65"/>
        <v>0</v>
      </c>
      <c r="Q1132" s="373" t="str">
        <f t="shared" si="66"/>
        <v/>
      </c>
      <c r="R1132" s="383">
        <v>0</v>
      </c>
      <c r="S1132" s="119"/>
      <c r="T1132" s="119"/>
      <c r="U1132" s="113"/>
      <c r="V1132" s="113"/>
      <c r="W1132" s="386">
        <v>0</v>
      </c>
      <c r="X1132" s="123"/>
      <c r="Y1132" s="113"/>
      <c r="Z1132" s="119"/>
      <c r="AA1132" s="119"/>
      <c r="AB1132" s="113"/>
      <c r="AC1132" s="385">
        <v>0</v>
      </c>
      <c r="AD1132" s="117">
        <v>0</v>
      </c>
      <c r="AE1132" s="109">
        <v>0</v>
      </c>
      <c r="AF1132" s="116"/>
      <c r="AG1132" s="116"/>
      <c r="AH1132" s="124">
        <v>0</v>
      </c>
      <c r="AI1132" s="117">
        <v>0</v>
      </c>
      <c r="AJ1132" s="375">
        <v>0</v>
      </c>
      <c r="AK1132" s="374"/>
      <c r="AL1132" s="113"/>
      <c r="AM1132" s="386">
        <v>0</v>
      </c>
      <c r="AN1132" s="390">
        <v>0</v>
      </c>
      <c r="AO1132" s="374">
        <v>0</v>
      </c>
      <c r="AP1132" s="376"/>
      <c r="AQ1132" s="119"/>
      <c r="AR1132" s="117">
        <v>0</v>
      </c>
      <c r="AS1132" s="123">
        <v>0</v>
      </c>
      <c r="AT1132" s="119"/>
      <c r="AU1132" s="374"/>
      <c r="AV1132" s="119"/>
      <c r="AW1132" s="374"/>
      <c r="AX1132" s="126"/>
      <c r="AY1132" s="119"/>
      <c r="AZ1132" s="113"/>
      <c r="BA1132" s="113"/>
      <c r="BB1132" s="377">
        <v>0</v>
      </c>
      <c r="BC1132" s="377">
        <v>0</v>
      </c>
      <c r="BD1132" s="377">
        <v>0</v>
      </c>
      <c r="BE1132" s="378"/>
      <c r="BF1132" s="109"/>
      <c r="BG1132" s="109"/>
      <c r="BH1132" s="116"/>
      <c r="BI1132" s="117"/>
      <c r="BJ1132" s="378"/>
      <c r="BK1132" s="378"/>
      <c r="BL1132" s="117"/>
      <c r="BM1132" s="374">
        <v>0</v>
      </c>
      <c r="BN1132" s="119"/>
      <c r="BO1132" s="119"/>
    </row>
    <row r="1133" spans="1:67" ht="24" customHeight="1" x14ac:dyDescent="0.3">
      <c r="A1133" s="364" t="s">
        <v>5258</v>
      </c>
      <c r="B1133" s="365" t="s">
        <v>5259</v>
      </c>
      <c r="C1133" s="366" t="s">
        <v>590</v>
      </c>
      <c r="D1133" s="367">
        <f t="shared" si="54"/>
        <v>50</v>
      </c>
      <c r="E1133" s="368">
        <f t="shared" si="55"/>
        <v>35</v>
      </c>
      <c r="F1133" s="368">
        <f t="shared" si="56"/>
        <v>20</v>
      </c>
      <c r="G1133" s="368">
        <f t="shared" si="57"/>
        <v>20</v>
      </c>
      <c r="H1133" s="368">
        <f t="shared" si="58"/>
        <v>20</v>
      </c>
      <c r="I1133" s="368">
        <f t="shared" si="59"/>
        <v>0</v>
      </c>
      <c r="J1133" s="368">
        <f t="shared" si="60"/>
        <v>0</v>
      </c>
      <c r="K1133" s="368">
        <f t="shared" si="61"/>
        <v>0</v>
      </c>
      <c r="L1133" s="368">
        <f t="shared" si="62"/>
        <v>0</v>
      </c>
      <c r="M1133" s="369">
        <f t="shared" si="63"/>
        <v>0</v>
      </c>
      <c r="N1133" s="370">
        <f t="shared" si="64"/>
        <v>145</v>
      </c>
      <c r="O1133" s="371"/>
      <c r="P1133" s="372">
        <f t="shared" si="65"/>
        <v>145</v>
      </c>
      <c r="Q1133" s="373">
        <f t="shared" si="66"/>
        <v>102</v>
      </c>
      <c r="R1133" s="374">
        <v>0</v>
      </c>
      <c r="S1133" s="384"/>
      <c r="T1133" s="384"/>
      <c r="U1133" s="385"/>
      <c r="V1133" s="385"/>
      <c r="W1133" s="117">
        <v>20</v>
      </c>
      <c r="X1133" s="387">
        <v>20</v>
      </c>
      <c r="Y1133" s="385"/>
      <c r="Z1133" s="384"/>
      <c r="AA1133" s="384"/>
      <c r="AB1133" s="385"/>
      <c r="AC1133" s="113">
        <v>0</v>
      </c>
      <c r="AD1133" s="117">
        <v>20</v>
      </c>
      <c r="AE1133" s="109">
        <v>0</v>
      </c>
      <c r="AF1133" s="116"/>
      <c r="AG1133" s="116"/>
      <c r="AH1133" s="389">
        <v>0</v>
      </c>
      <c r="AI1133" s="117">
        <v>0</v>
      </c>
      <c r="AJ1133" s="375">
        <v>0</v>
      </c>
      <c r="AK1133" s="383"/>
      <c r="AL1133" s="385"/>
      <c r="AM1133" s="117">
        <v>0</v>
      </c>
      <c r="AN1133" s="375">
        <v>0</v>
      </c>
      <c r="AO1133" s="374">
        <v>0</v>
      </c>
      <c r="AP1133" s="391"/>
      <c r="AQ1133" s="384"/>
      <c r="AR1133" s="117">
        <v>0</v>
      </c>
      <c r="AS1133" s="123">
        <v>0</v>
      </c>
      <c r="AT1133" s="384"/>
      <c r="AU1133" s="374"/>
      <c r="AV1133" s="384"/>
      <c r="AW1133" s="374"/>
      <c r="AX1133" s="126"/>
      <c r="AY1133" s="384"/>
      <c r="AZ1133" s="385"/>
      <c r="BA1133" s="385"/>
      <c r="BB1133" s="377">
        <v>0</v>
      </c>
      <c r="BC1133" s="377">
        <v>0</v>
      </c>
      <c r="BD1133" s="377">
        <v>0</v>
      </c>
      <c r="BE1133" s="378"/>
      <c r="BF1133" s="109"/>
      <c r="BG1133" s="109"/>
      <c r="BH1133" s="116"/>
      <c r="BI1133" s="117"/>
      <c r="BJ1133" s="378">
        <v>35</v>
      </c>
      <c r="BK1133" s="378">
        <v>50</v>
      </c>
      <c r="BL1133" s="117"/>
      <c r="BM1133" s="374">
        <v>0</v>
      </c>
      <c r="BN1133" s="384"/>
      <c r="BO1133" s="384"/>
    </row>
    <row r="1134" spans="1:67" ht="24" customHeight="1" x14ac:dyDescent="0.3">
      <c r="A1134" s="364">
        <v>6900225</v>
      </c>
      <c r="B1134" s="365" t="s">
        <v>6633</v>
      </c>
      <c r="C1134" s="366"/>
      <c r="D1134" s="367">
        <f t="shared" si="54"/>
        <v>0</v>
      </c>
      <c r="E1134" s="368">
        <f t="shared" si="55"/>
        <v>0</v>
      </c>
      <c r="F1134" s="368">
        <f t="shared" si="56"/>
        <v>0</v>
      </c>
      <c r="G1134" s="368">
        <f t="shared" si="57"/>
        <v>0</v>
      </c>
      <c r="H1134" s="368">
        <f t="shared" si="58"/>
        <v>0</v>
      </c>
      <c r="I1134" s="368">
        <f t="shared" si="59"/>
        <v>0</v>
      </c>
      <c r="J1134" s="368">
        <f t="shared" si="60"/>
        <v>0</v>
      </c>
      <c r="K1134" s="368">
        <f t="shared" si="61"/>
        <v>0</v>
      </c>
      <c r="L1134" s="368">
        <f t="shared" si="62"/>
        <v>0</v>
      </c>
      <c r="M1134" s="369">
        <f t="shared" si="63"/>
        <v>0</v>
      </c>
      <c r="N1134" s="370">
        <f t="shared" si="64"/>
        <v>0</v>
      </c>
      <c r="O1134" s="371"/>
      <c r="P1134" s="372">
        <f t="shared" si="65"/>
        <v>0</v>
      </c>
      <c r="Q1134" s="373" t="str">
        <f t="shared" si="66"/>
        <v/>
      </c>
      <c r="R1134" s="383">
        <v>0</v>
      </c>
      <c r="S1134" s="119"/>
      <c r="T1134" s="119"/>
      <c r="U1134" s="113"/>
      <c r="V1134" s="113"/>
      <c r="W1134" s="386">
        <v>0</v>
      </c>
      <c r="X1134" s="387"/>
      <c r="Y1134" s="113"/>
      <c r="Z1134" s="119"/>
      <c r="AA1134" s="119"/>
      <c r="AB1134" s="113"/>
      <c r="AC1134" s="385">
        <v>0</v>
      </c>
      <c r="AD1134" s="117">
        <v>0</v>
      </c>
      <c r="AE1134" s="109">
        <v>0</v>
      </c>
      <c r="AF1134" s="116"/>
      <c r="AG1134" s="116"/>
      <c r="AH1134" s="389">
        <v>0</v>
      </c>
      <c r="AI1134" s="117">
        <v>0</v>
      </c>
      <c r="AJ1134" s="375">
        <v>0</v>
      </c>
      <c r="AK1134" s="383"/>
      <c r="AL1134" s="113"/>
      <c r="AM1134" s="117">
        <v>0</v>
      </c>
      <c r="AN1134" s="375">
        <v>0</v>
      </c>
      <c r="AO1134" s="374">
        <v>0</v>
      </c>
      <c r="AP1134" s="391"/>
      <c r="AQ1134" s="119"/>
      <c r="AR1134" s="117">
        <v>0</v>
      </c>
      <c r="AS1134" s="123">
        <v>0</v>
      </c>
      <c r="AT1134" s="119"/>
      <c r="AU1134" s="374"/>
      <c r="AV1134" s="119"/>
      <c r="AW1134" s="374"/>
      <c r="AX1134" s="126"/>
      <c r="AY1134" s="119"/>
      <c r="AZ1134" s="113"/>
      <c r="BA1134" s="113"/>
      <c r="BB1134" s="377">
        <v>0</v>
      </c>
      <c r="BC1134" s="377">
        <v>0</v>
      </c>
      <c r="BD1134" s="377">
        <v>0</v>
      </c>
      <c r="BE1134" s="378"/>
      <c r="BF1134" s="109"/>
      <c r="BG1134" s="109"/>
      <c r="BH1134" s="116"/>
      <c r="BI1134" s="117"/>
      <c r="BJ1134" s="378"/>
      <c r="BK1134" s="378"/>
      <c r="BL1134" s="117"/>
      <c r="BM1134" s="383">
        <v>0</v>
      </c>
      <c r="BN1134" s="119"/>
      <c r="BO1134" s="119"/>
    </row>
    <row r="1135" spans="1:67" ht="24" customHeight="1" x14ac:dyDescent="0.3">
      <c r="A1135" s="380" t="s">
        <v>5263</v>
      </c>
      <c r="B1135" s="381" t="s">
        <v>5264</v>
      </c>
      <c r="C1135" s="382" t="s">
        <v>437</v>
      </c>
      <c r="D1135" s="367">
        <f t="shared" si="54"/>
        <v>0</v>
      </c>
      <c r="E1135" s="368">
        <f t="shared" si="55"/>
        <v>0</v>
      </c>
      <c r="F1135" s="368">
        <f t="shared" si="56"/>
        <v>0</v>
      </c>
      <c r="G1135" s="368">
        <f t="shared" si="57"/>
        <v>0</v>
      </c>
      <c r="H1135" s="368">
        <f t="shared" si="58"/>
        <v>0</v>
      </c>
      <c r="I1135" s="368">
        <f t="shared" si="59"/>
        <v>0</v>
      </c>
      <c r="J1135" s="368">
        <f t="shared" si="60"/>
        <v>0</v>
      </c>
      <c r="K1135" s="368">
        <f t="shared" si="61"/>
        <v>0</v>
      </c>
      <c r="L1135" s="368">
        <f t="shared" si="62"/>
        <v>0</v>
      </c>
      <c r="M1135" s="369">
        <f t="shared" si="63"/>
        <v>0</v>
      </c>
      <c r="N1135" s="446">
        <f t="shared" si="64"/>
        <v>0</v>
      </c>
      <c r="O1135" s="371"/>
      <c r="P1135" s="372">
        <f t="shared" si="65"/>
        <v>0</v>
      </c>
      <c r="Q1135" s="373" t="str">
        <f t="shared" si="66"/>
        <v/>
      </c>
      <c r="R1135" s="374">
        <v>0</v>
      </c>
      <c r="S1135" s="384"/>
      <c r="T1135" s="384"/>
      <c r="U1135" s="385"/>
      <c r="V1135" s="385"/>
      <c r="W1135" s="117">
        <v>0</v>
      </c>
      <c r="X1135" s="123"/>
      <c r="Y1135" s="385"/>
      <c r="Z1135" s="384"/>
      <c r="AA1135" s="384"/>
      <c r="AB1135" s="385"/>
      <c r="AC1135" s="113">
        <v>0</v>
      </c>
      <c r="AD1135" s="117">
        <v>0</v>
      </c>
      <c r="AE1135" s="109">
        <v>0</v>
      </c>
      <c r="AF1135" s="388"/>
      <c r="AG1135" s="388"/>
      <c r="AH1135" s="124">
        <v>0</v>
      </c>
      <c r="AI1135" s="117">
        <v>0</v>
      </c>
      <c r="AJ1135" s="375">
        <v>0</v>
      </c>
      <c r="AK1135" s="374"/>
      <c r="AL1135" s="385"/>
      <c r="AM1135" s="117">
        <v>0</v>
      </c>
      <c r="AN1135" s="375">
        <v>0</v>
      </c>
      <c r="AO1135" s="374">
        <v>0</v>
      </c>
      <c r="AP1135" s="376"/>
      <c r="AQ1135" s="384"/>
      <c r="AR1135" s="117">
        <v>0</v>
      </c>
      <c r="AS1135" s="387">
        <v>0</v>
      </c>
      <c r="AT1135" s="384"/>
      <c r="AU1135" s="374"/>
      <c r="AV1135" s="384"/>
      <c r="AW1135" s="374"/>
      <c r="AX1135" s="126"/>
      <c r="AY1135" s="384"/>
      <c r="AZ1135" s="385"/>
      <c r="BA1135" s="385"/>
      <c r="BB1135" s="394">
        <v>0</v>
      </c>
      <c r="BC1135" s="394">
        <v>0</v>
      </c>
      <c r="BD1135" s="394">
        <v>0</v>
      </c>
      <c r="BE1135" s="393"/>
      <c r="BF1135" s="109"/>
      <c r="BG1135" s="109"/>
      <c r="BH1135" s="388"/>
      <c r="BI1135" s="117"/>
      <c r="BJ1135" s="393"/>
      <c r="BK1135" s="393"/>
      <c r="BL1135" s="117"/>
      <c r="BM1135" s="383">
        <v>0</v>
      </c>
      <c r="BN1135" s="384"/>
      <c r="BO1135" s="384"/>
    </row>
    <row r="1136" spans="1:67" ht="24" customHeight="1" x14ac:dyDescent="0.3">
      <c r="A1136" s="364" t="s">
        <v>5265</v>
      </c>
      <c r="B1136" s="365" t="s">
        <v>5266</v>
      </c>
      <c r="C1136" s="366" t="s">
        <v>2541</v>
      </c>
      <c r="D1136" s="367">
        <f t="shared" si="54"/>
        <v>0</v>
      </c>
      <c r="E1136" s="368">
        <f t="shared" si="55"/>
        <v>0</v>
      </c>
      <c r="F1136" s="368">
        <f t="shared" si="56"/>
        <v>0</v>
      </c>
      <c r="G1136" s="368">
        <f t="shared" si="57"/>
        <v>0</v>
      </c>
      <c r="H1136" s="368">
        <f t="shared" si="58"/>
        <v>0</v>
      </c>
      <c r="I1136" s="368">
        <f t="shared" si="59"/>
        <v>0</v>
      </c>
      <c r="J1136" s="368">
        <f t="shared" si="60"/>
        <v>0</v>
      </c>
      <c r="K1136" s="368">
        <f t="shared" si="61"/>
        <v>0</v>
      </c>
      <c r="L1136" s="368">
        <f t="shared" si="62"/>
        <v>0</v>
      </c>
      <c r="M1136" s="369">
        <f t="shared" si="63"/>
        <v>0</v>
      </c>
      <c r="N1136" s="370">
        <f t="shared" si="64"/>
        <v>0</v>
      </c>
      <c r="O1136" s="371"/>
      <c r="P1136" s="372">
        <f t="shared" si="65"/>
        <v>0</v>
      </c>
      <c r="Q1136" s="373" t="str">
        <f t="shared" si="66"/>
        <v/>
      </c>
      <c r="R1136" s="374">
        <v>0</v>
      </c>
      <c r="S1136" s="119"/>
      <c r="T1136" s="119"/>
      <c r="U1136" s="113"/>
      <c r="V1136" s="113"/>
      <c r="W1136" s="117">
        <v>0</v>
      </c>
      <c r="X1136" s="387"/>
      <c r="Y1136" s="113"/>
      <c r="Z1136" s="119"/>
      <c r="AA1136" s="119"/>
      <c r="AB1136" s="113"/>
      <c r="AC1136" s="385">
        <v>0</v>
      </c>
      <c r="AD1136" s="117">
        <v>0</v>
      </c>
      <c r="AE1136" s="109">
        <v>0</v>
      </c>
      <c r="AF1136" s="116"/>
      <c r="AG1136" s="116"/>
      <c r="AH1136" s="124">
        <v>0</v>
      </c>
      <c r="AI1136" s="117">
        <v>0</v>
      </c>
      <c r="AJ1136" s="375">
        <v>0</v>
      </c>
      <c r="AK1136" s="383"/>
      <c r="AL1136" s="113"/>
      <c r="AM1136" s="117">
        <v>0</v>
      </c>
      <c r="AN1136" s="375">
        <v>0</v>
      </c>
      <c r="AO1136" s="374">
        <v>0</v>
      </c>
      <c r="AP1136" s="391"/>
      <c r="AQ1136" s="119"/>
      <c r="AR1136" s="117">
        <v>0</v>
      </c>
      <c r="AS1136" s="387">
        <v>0</v>
      </c>
      <c r="AT1136" s="119"/>
      <c r="AU1136" s="374"/>
      <c r="AV1136" s="119"/>
      <c r="AW1136" s="374"/>
      <c r="AX1136" s="392"/>
      <c r="AY1136" s="119"/>
      <c r="AZ1136" s="113"/>
      <c r="BA1136" s="113"/>
      <c r="BB1136" s="394">
        <v>0</v>
      </c>
      <c r="BC1136" s="394">
        <v>0</v>
      </c>
      <c r="BD1136" s="394">
        <v>0</v>
      </c>
      <c r="BE1136" s="378"/>
      <c r="BF1136" s="214"/>
      <c r="BG1136" s="214"/>
      <c r="BH1136" s="116"/>
      <c r="BI1136" s="117"/>
      <c r="BJ1136" s="378"/>
      <c r="BK1136" s="378"/>
      <c r="BL1136" s="117"/>
      <c r="BM1136" s="374">
        <v>0</v>
      </c>
      <c r="BN1136" s="119"/>
      <c r="BO1136" s="119"/>
    </row>
    <row r="1137" spans="1:67" ht="24" customHeight="1" x14ac:dyDescent="0.3">
      <c r="A1137" s="364" t="s">
        <v>5267</v>
      </c>
      <c r="B1137" s="365" t="s">
        <v>5266</v>
      </c>
      <c r="C1137" s="366" t="s">
        <v>1539</v>
      </c>
      <c r="D1137" s="367">
        <f t="shared" si="54"/>
        <v>24</v>
      </c>
      <c r="E1137" s="368">
        <f t="shared" si="55"/>
        <v>16</v>
      </c>
      <c r="F1137" s="368">
        <f t="shared" si="56"/>
        <v>15</v>
      </c>
      <c r="G1137" s="368">
        <f t="shared" si="57"/>
        <v>10</v>
      </c>
      <c r="H1137" s="368">
        <f t="shared" si="58"/>
        <v>5</v>
      </c>
      <c r="I1137" s="368">
        <f t="shared" si="59"/>
        <v>0</v>
      </c>
      <c r="J1137" s="368">
        <f t="shared" si="60"/>
        <v>0</v>
      </c>
      <c r="K1137" s="368">
        <f t="shared" si="61"/>
        <v>0</v>
      </c>
      <c r="L1137" s="368">
        <f t="shared" si="62"/>
        <v>0</v>
      </c>
      <c r="M1137" s="369">
        <f t="shared" si="63"/>
        <v>0</v>
      </c>
      <c r="N1137" s="370">
        <f t="shared" si="64"/>
        <v>70</v>
      </c>
      <c r="O1137" s="371"/>
      <c r="P1137" s="372">
        <f t="shared" si="65"/>
        <v>70</v>
      </c>
      <c r="Q1137" s="373">
        <f t="shared" si="66"/>
        <v>162</v>
      </c>
      <c r="R1137" s="374">
        <v>0</v>
      </c>
      <c r="S1137" s="119"/>
      <c r="T1137" s="119"/>
      <c r="U1137" s="113">
        <v>10</v>
      </c>
      <c r="V1137" s="113">
        <v>15</v>
      </c>
      <c r="W1137" s="117">
        <v>0</v>
      </c>
      <c r="X1137" s="387"/>
      <c r="Y1137" s="113"/>
      <c r="Z1137" s="119"/>
      <c r="AA1137" s="119"/>
      <c r="AB1137" s="113">
        <v>16</v>
      </c>
      <c r="AC1137" s="113">
        <v>0</v>
      </c>
      <c r="AD1137" s="117">
        <v>0</v>
      </c>
      <c r="AE1137" s="109">
        <v>0</v>
      </c>
      <c r="AF1137" s="116"/>
      <c r="AG1137" s="116"/>
      <c r="AH1137" s="124">
        <v>0</v>
      </c>
      <c r="AI1137" s="117">
        <v>0</v>
      </c>
      <c r="AJ1137" s="375">
        <v>0</v>
      </c>
      <c r="AK1137" s="383">
        <v>5</v>
      </c>
      <c r="AL1137" s="113"/>
      <c r="AM1137" s="117">
        <v>0</v>
      </c>
      <c r="AN1137" s="396">
        <v>0</v>
      </c>
      <c r="AO1137" s="374">
        <v>0</v>
      </c>
      <c r="AP1137" s="391"/>
      <c r="AQ1137" s="119"/>
      <c r="AR1137" s="386">
        <v>0</v>
      </c>
      <c r="AS1137" s="123">
        <v>0</v>
      </c>
      <c r="AT1137" s="119"/>
      <c r="AU1137" s="374"/>
      <c r="AV1137" s="119"/>
      <c r="AW1137" s="374"/>
      <c r="AX1137" s="392">
        <v>24</v>
      </c>
      <c r="AY1137" s="119"/>
      <c r="AZ1137" s="113"/>
      <c r="BA1137" s="113"/>
      <c r="BB1137" s="377">
        <v>0</v>
      </c>
      <c r="BC1137" s="377">
        <v>0</v>
      </c>
      <c r="BD1137" s="377">
        <v>0</v>
      </c>
      <c r="BE1137" s="378"/>
      <c r="BF1137" s="214"/>
      <c r="BG1137" s="214"/>
      <c r="BH1137" s="116"/>
      <c r="BI1137" s="386"/>
      <c r="BJ1137" s="378"/>
      <c r="BK1137" s="378"/>
      <c r="BL1137" s="386"/>
      <c r="BM1137" s="383">
        <v>0</v>
      </c>
      <c r="BN1137" s="119"/>
      <c r="BO1137" s="119"/>
    </row>
    <row r="1138" spans="1:67" ht="24" customHeight="1" x14ac:dyDescent="0.3">
      <c r="A1138" s="379" t="s">
        <v>5268</v>
      </c>
      <c r="B1138" s="365" t="s">
        <v>579</v>
      </c>
      <c r="C1138" s="366" t="s">
        <v>416</v>
      </c>
      <c r="D1138" s="367">
        <f t="shared" si="54"/>
        <v>190</v>
      </c>
      <c r="E1138" s="368">
        <f t="shared" si="55"/>
        <v>120</v>
      </c>
      <c r="F1138" s="368">
        <f t="shared" si="56"/>
        <v>0</v>
      </c>
      <c r="G1138" s="368">
        <f t="shared" si="57"/>
        <v>0</v>
      </c>
      <c r="H1138" s="368">
        <f t="shared" si="58"/>
        <v>0</v>
      </c>
      <c r="I1138" s="368">
        <f t="shared" si="59"/>
        <v>0</v>
      </c>
      <c r="J1138" s="368">
        <f t="shared" si="60"/>
        <v>0</v>
      </c>
      <c r="K1138" s="368">
        <f t="shared" si="61"/>
        <v>0</v>
      </c>
      <c r="L1138" s="368">
        <f t="shared" si="62"/>
        <v>0</v>
      </c>
      <c r="M1138" s="369">
        <f t="shared" si="63"/>
        <v>0</v>
      </c>
      <c r="N1138" s="370">
        <f t="shared" si="64"/>
        <v>310</v>
      </c>
      <c r="O1138" s="371">
        <f>Nemzetközi!E121</f>
        <v>1</v>
      </c>
      <c r="P1138" s="372">
        <f t="shared" si="65"/>
        <v>410</v>
      </c>
      <c r="Q1138" s="373">
        <f t="shared" si="66"/>
        <v>48</v>
      </c>
      <c r="R1138" s="374">
        <v>0</v>
      </c>
      <c r="S1138" s="119"/>
      <c r="T1138" s="119"/>
      <c r="U1138" s="113"/>
      <c r="V1138" s="113"/>
      <c r="W1138" s="117">
        <v>0</v>
      </c>
      <c r="X1138" s="387"/>
      <c r="Y1138" s="113"/>
      <c r="Z1138" s="119"/>
      <c r="AA1138" s="119"/>
      <c r="AB1138" s="113"/>
      <c r="AC1138" s="113">
        <v>0</v>
      </c>
      <c r="AD1138" s="117">
        <v>0</v>
      </c>
      <c r="AE1138" s="109">
        <v>0</v>
      </c>
      <c r="AF1138" s="116"/>
      <c r="AG1138" s="116"/>
      <c r="AH1138" s="124">
        <v>0</v>
      </c>
      <c r="AI1138" s="117">
        <v>0</v>
      </c>
      <c r="AJ1138" s="375">
        <v>0</v>
      </c>
      <c r="AK1138" s="383"/>
      <c r="AL1138" s="113"/>
      <c r="AM1138" s="117">
        <v>0</v>
      </c>
      <c r="AN1138" s="375">
        <v>0</v>
      </c>
      <c r="AO1138" s="374">
        <v>0</v>
      </c>
      <c r="AP1138" s="391"/>
      <c r="AQ1138" s="119"/>
      <c r="AR1138" s="117">
        <v>0</v>
      </c>
      <c r="AS1138" s="387">
        <v>0</v>
      </c>
      <c r="AT1138" s="119"/>
      <c r="AU1138" s="374"/>
      <c r="AV1138" s="119"/>
      <c r="AW1138" s="374"/>
      <c r="AX1138" s="126"/>
      <c r="AY1138" s="119"/>
      <c r="AZ1138" s="113"/>
      <c r="BA1138" s="113"/>
      <c r="BB1138" s="394">
        <v>120</v>
      </c>
      <c r="BC1138" s="394">
        <v>190</v>
      </c>
      <c r="BD1138" s="394">
        <v>0</v>
      </c>
      <c r="BE1138" s="378"/>
      <c r="BF1138" s="109"/>
      <c r="BG1138" s="109"/>
      <c r="BH1138" s="116"/>
      <c r="BI1138" s="117"/>
      <c r="BJ1138" s="378"/>
      <c r="BK1138" s="378"/>
      <c r="BL1138" s="117"/>
      <c r="BM1138" s="383">
        <v>0</v>
      </c>
      <c r="BN1138" s="119"/>
      <c r="BO1138" s="119"/>
    </row>
    <row r="1139" spans="1:67" ht="24" customHeight="1" x14ac:dyDescent="0.3">
      <c r="A1139" s="379" t="s">
        <v>5269</v>
      </c>
      <c r="B1139" s="365" t="s">
        <v>5270</v>
      </c>
      <c r="C1139" s="366" t="s">
        <v>2391</v>
      </c>
      <c r="D1139" s="367">
        <f t="shared" si="54"/>
        <v>0</v>
      </c>
      <c r="E1139" s="368">
        <f t="shared" si="55"/>
        <v>0</v>
      </c>
      <c r="F1139" s="368">
        <f t="shared" si="56"/>
        <v>0</v>
      </c>
      <c r="G1139" s="368">
        <f t="shared" si="57"/>
        <v>0</v>
      </c>
      <c r="H1139" s="368">
        <f t="shared" si="58"/>
        <v>0</v>
      </c>
      <c r="I1139" s="368">
        <f t="shared" si="59"/>
        <v>0</v>
      </c>
      <c r="J1139" s="368">
        <f t="shared" si="60"/>
        <v>0</v>
      </c>
      <c r="K1139" s="368">
        <f t="shared" si="61"/>
        <v>0</v>
      </c>
      <c r="L1139" s="368">
        <f t="shared" si="62"/>
        <v>0</v>
      </c>
      <c r="M1139" s="369">
        <f t="shared" si="63"/>
        <v>0</v>
      </c>
      <c r="N1139" s="370">
        <f t="shared" si="64"/>
        <v>0</v>
      </c>
      <c r="O1139" s="371"/>
      <c r="P1139" s="372">
        <f t="shared" si="65"/>
        <v>0</v>
      </c>
      <c r="Q1139" s="373" t="str">
        <f t="shared" si="66"/>
        <v/>
      </c>
      <c r="R1139" s="374">
        <v>0</v>
      </c>
      <c r="S1139" s="119"/>
      <c r="T1139" s="119"/>
      <c r="U1139" s="113"/>
      <c r="V1139" s="113"/>
      <c r="W1139" s="117">
        <v>0</v>
      </c>
      <c r="X1139" s="123"/>
      <c r="Y1139" s="113"/>
      <c r="Z1139" s="119"/>
      <c r="AA1139" s="119"/>
      <c r="AB1139" s="113"/>
      <c r="AC1139" s="113">
        <v>0</v>
      </c>
      <c r="AD1139" s="117">
        <v>0</v>
      </c>
      <c r="AE1139" s="109">
        <v>0</v>
      </c>
      <c r="AF1139" s="116"/>
      <c r="AG1139" s="116"/>
      <c r="AH1139" s="124">
        <v>0</v>
      </c>
      <c r="AI1139" s="117">
        <v>0</v>
      </c>
      <c r="AJ1139" s="375">
        <v>0</v>
      </c>
      <c r="AK1139" s="374"/>
      <c r="AL1139" s="113"/>
      <c r="AM1139" s="117">
        <v>0</v>
      </c>
      <c r="AN1139" s="375">
        <v>0</v>
      </c>
      <c r="AO1139" s="383">
        <v>0</v>
      </c>
      <c r="AP1139" s="376"/>
      <c r="AQ1139" s="119"/>
      <c r="AR1139" s="386">
        <v>0</v>
      </c>
      <c r="AS1139" s="387">
        <v>0</v>
      </c>
      <c r="AT1139" s="119"/>
      <c r="AU1139" s="383"/>
      <c r="AV1139" s="119"/>
      <c r="AW1139" s="383"/>
      <c r="AX1139" s="126"/>
      <c r="AY1139" s="119"/>
      <c r="AZ1139" s="113"/>
      <c r="BA1139" s="113"/>
      <c r="BB1139" s="377">
        <v>0</v>
      </c>
      <c r="BC1139" s="377">
        <v>0</v>
      </c>
      <c r="BD1139" s="377">
        <v>0</v>
      </c>
      <c r="BE1139" s="378"/>
      <c r="BF1139" s="214"/>
      <c r="BG1139" s="214"/>
      <c r="BH1139" s="116"/>
      <c r="BI1139" s="386"/>
      <c r="BJ1139" s="378"/>
      <c r="BK1139" s="378"/>
      <c r="BL1139" s="386"/>
      <c r="BM1139" s="374">
        <v>0</v>
      </c>
      <c r="BN1139" s="119"/>
      <c r="BO1139" s="119"/>
    </row>
    <row r="1140" spans="1:67" ht="24" customHeight="1" x14ac:dyDescent="0.3">
      <c r="A1140" s="364">
        <v>760925</v>
      </c>
      <c r="B1140" s="365" t="s">
        <v>5272</v>
      </c>
      <c r="C1140" s="366" t="s">
        <v>163</v>
      </c>
      <c r="D1140" s="367">
        <f t="shared" si="54"/>
        <v>0</v>
      </c>
      <c r="E1140" s="368">
        <f t="shared" si="55"/>
        <v>0</v>
      </c>
      <c r="F1140" s="368">
        <f t="shared" si="56"/>
        <v>0</v>
      </c>
      <c r="G1140" s="368">
        <f t="shared" si="57"/>
        <v>0</v>
      </c>
      <c r="H1140" s="368">
        <f t="shared" si="58"/>
        <v>0</v>
      </c>
      <c r="I1140" s="368">
        <f t="shared" si="59"/>
        <v>0</v>
      </c>
      <c r="J1140" s="368">
        <f t="shared" si="60"/>
        <v>0</v>
      </c>
      <c r="K1140" s="368">
        <f t="shared" si="61"/>
        <v>0</v>
      </c>
      <c r="L1140" s="368">
        <f t="shared" si="62"/>
        <v>0</v>
      </c>
      <c r="M1140" s="369">
        <f t="shared" si="63"/>
        <v>0</v>
      </c>
      <c r="N1140" s="370">
        <f t="shared" si="64"/>
        <v>0</v>
      </c>
      <c r="O1140" s="371"/>
      <c r="P1140" s="372">
        <f t="shared" si="65"/>
        <v>0</v>
      </c>
      <c r="Q1140" s="373" t="str">
        <f t="shared" si="66"/>
        <v/>
      </c>
      <c r="R1140" s="374">
        <v>0</v>
      </c>
      <c r="S1140" s="119"/>
      <c r="T1140" s="119"/>
      <c r="U1140" s="113"/>
      <c r="V1140" s="113"/>
      <c r="W1140" s="386">
        <v>0</v>
      </c>
      <c r="X1140" s="387"/>
      <c r="Y1140" s="113"/>
      <c r="Z1140" s="119"/>
      <c r="AA1140" s="119"/>
      <c r="AB1140" s="113"/>
      <c r="AC1140" s="113">
        <v>0</v>
      </c>
      <c r="AD1140" s="386">
        <v>0</v>
      </c>
      <c r="AE1140" s="109">
        <v>0</v>
      </c>
      <c r="AF1140" s="116"/>
      <c r="AG1140" s="116"/>
      <c r="AH1140" s="389">
        <v>0</v>
      </c>
      <c r="AI1140" s="386">
        <v>0</v>
      </c>
      <c r="AJ1140" s="396">
        <v>0</v>
      </c>
      <c r="AK1140" s="383"/>
      <c r="AL1140" s="113"/>
      <c r="AM1140" s="117">
        <v>0</v>
      </c>
      <c r="AN1140" s="375">
        <v>0</v>
      </c>
      <c r="AO1140" s="374">
        <v>0</v>
      </c>
      <c r="AP1140" s="391"/>
      <c r="AQ1140" s="119"/>
      <c r="AR1140" s="117">
        <v>0</v>
      </c>
      <c r="AS1140" s="387">
        <v>0</v>
      </c>
      <c r="AT1140" s="119"/>
      <c r="AU1140" s="374"/>
      <c r="AV1140" s="119"/>
      <c r="AW1140" s="374"/>
      <c r="AX1140" s="392"/>
      <c r="AY1140" s="119"/>
      <c r="AZ1140" s="113"/>
      <c r="BA1140" s="113"/>
      <c r="BB1140" s="377">
        <v>0</v>
      </c>
      <c r="BC1140" s="377">
        <v>0</v>
      </c>
      <c r="BD1140" s="377">
        <v>0</v>
      </c>
      <c r="BE1140" s="378"/>
      <c r="BF1140" s="109"/>
      <c r="BG1140" s="109"/>
      <c r="BH1140" s="116"/>
      <c r="BI1140" s="117"/>
      <c r="BJ1140" s="378"/>
      <c r="BK1140" s="378"/>
      <c r="BL1140" s="117"/>
      <c r="BM1140" s="383">
        <v>0</v>
      </c>
      <c r="BN1140" s="119"/>
      <c r="BO1140" s="119"/>
    </row>
    <row r="1141" spans="1:67" ht="24" customHeight="1" x14ac:dyDescent="0.3">
      <c r="A1141" s="380" t="s">
        <v>5273</v>
      </c>
      <c r="B1141" s="381" t="s">
        <v>5274</v>
      </c>
      <c r="C1141" s="382" t="s">
        <v>280</v>
      </c>
      <c r="D1141" s="367">
        <f t="shared" si="54"/>
        <v>0</v>
      </c>
      <c r="E1141" s="368">
        <f t="shared" si="55"/>
        <v>0</v>
      </c>
      <c r="F1141" s="368">
        <f t="shared" si="56"/>
        <v>0</v>
      </c>
      <c r="G1141" s="368">
        <f t="shared" si="57"/>
        <v>0</v>
      </c>
      <c r="H1141" s="368">
        <f t="shared" si="58"/>
        <v>0</v>
      </c>
      <c r="I1141" s="368">
        <f t="shared" si="59"/>
        <v>0</v>
      </c>
      <c r="J1141" s="368">
        <f t="shared" si="60"/>
        <v>0</v>
      </c>
      <c r="K1141" s="368">
        <f t="shared" si="61"/>
        <v>0</v>
      </c>
      <c r="L1141" s="368">
        <f t="shared" si="62"/>
        <v>0</v>
      </c>
      <c r="M1141" s="369">
        <f t="shared" si="63"/>
        <v>0</v>
      </c>
      <c r="N1141" s="370">
        <f t="shared" si="64"/>
        <v>0</v>
      </c>
      <c r="O1141" s="371"/>
      <c r="P1141" s="372">
        <f t="shared" si="65"/>
        <v>0</v>
      </c>
      <c r="Q1141" s="373" t="str">
        <f t="shared" si="66"/>
        <v/>
      </c>
      <c r="R1141" s="374">
        <v>0</v>
      </c>
      <c r="S1141" s="119"/>
      <c r="T1141" s="119"/>
      <c r="U1141" s="113"/>
      <c r="V1141" s="113"/>
      <c r="W1141" s="386">
        <v>0</v>
      </c>
      <c r="X1141" s="387"/>
      <c r="Y1141" s="113"/>
      <c r="Z1141" s="119"/>
      <c r="AA1141" s="119"/>
      <c r="AB1141" s="113"/>
      <c r="AC1141" s="113">
        <v>0</v>
      </c>
      <c r="AD1141" s="117">
        <v>0</v>
      </c>
      <c r="AE1141" s="109">
        <v>0</v>
      </c>
      <c r="AF1141" s="388"/>
      <c r="AG1141" s="388"/>
      <c r="AH1141" s="389">
        <v>0</v>
      </c>
      <c r="AI1141" s="117">
        <v>0</v>
      </c>
      <c r="AJ1141" s="375">
        <v>0</v>
      </c>
      <c r="AK1141" s="383"/>
      <c r="AL1141" s="113"/>
      <c r="AM1141" s="386">
        <v>0</v>
      </c>
      <c r="AN1141" s="396">
        <v>0</v>
      </c>
      <c r="AO1141" s="383">
        <v>0</v>
      </c>
      <c r="AP1141" s="391"/>
      <c r="AQ1141" s="119"/>
      <c r="AR1141" s="117">
        <v>0</v>
      </c>
      <c r="AS1141" s="123">
        <v>0</v>
      </c>
      <c r="AT1141" s="119"/>
      <c r="AU1141" s="383"/>
      <c r="AV1141" s="119"/>
      <c r="AW1141" s="383"/>
      <c r="AX1141" s="126"/>
      <c r="AY1141" s="119"/>
      <c r="AZ1141" s="113"/>
      <c r="BA1141" s="113"/>
      <c r="BB1141" s="445">
        <v>0</v>
      </c>
      <c r="BC1141" s="445">
        <v>0</v>
      </c>
      <c r="BD1141" s="445">
        <v>0</v>
      </c>
      <c r="BE1141" s="393"/>
      <c r="BF1141" s="214"/>
      <c r="BG1141" s="214"/>
      <c r="BH1141" s="388"/>
      <c r="BI1141" s="117"/>
      <c r="BJ1141" s="393"/>
      <c r="BK1141" s="393"/>
      <c r="BL1141" s="117"/>
      <c r="BM1141" s="374">
        <v>0</v>
      </c>
      <c r="BN1141" s="119"/>
      <c r="BO1141" s="119"/>
    </row>
    <row r="1142" spans="1:67" ht="24" customHeight="1" x14ac:dyDescent="0.3">
      <c r="A1142" s="364" t="s">
        <v>5277</v>
      </c>
      <c r="B1142" s="365" t="s">
        <v>5278</v>
      </c>
      <c r="C1142" s="366" t="s">
        <v>4114</v>
      </c>
      <c r="D1142" s="367">
        <f t="shared" si="54"/>
        <v>0</v>
      </c>
      <c r="E1142" s="368">
        <f t="shared" si="55"/>
        <v>0</v>
      </c>
      <c r="F1142" s="368">
        <f t="shared" si="56"/>
        <v>0</v>
      </c>
      <c r="G1142" s="368">
        <f t="shared" si="57"/>
        <v>0</v>
      </c>
      <c r="H1142" s="368">
        <f t="shared" si="58"/>
        <v>0</v>
      </c>
      <c r="I1142" s="368">
        <f t="shared" si="59"/>
        <v>0</v>
      </c>
      <c r="J1142" s="368">
        <f t="shared" si="60"/>
        <v>0</v>
      </c>
      <c r="K1142" s="368">
        <f t="shared" si="61"/>
        <v>0</v>
      </c>
      <c r="L1142" s="368">
        <f t="shared" si="62"/>
        <v>0</v>
      </c>
      <c r="M1142" s="369">
        <f t="shared" si="63"/>
        <v>0</v>
      </c>
      <c r="N1142" s="370">
        <f t="shared" si="64"/>
        <v>0</v>
      </c>
      <c r="O1142" s="371"/>
      <c r="P1142" s="372">
        <f t="shared" si="65"/>
        <v>0</v>
      </c>
      <c r="Q1142" s="373" t="str">
        <f t="shared" si="66"/>
        <v/>
      </c>
      <c r="R1142" s="374">
        <v>0</v>
      </c>
      <c r="S1142" s="119"/>
      <c r="T1142" s="119"/>
      <c r="U1142" s="113"/>
      <c r="V1142" s="113"/>
      <c r="W1142" s="117">
        <v>0</v>
      </c>
      <c r="X1142" s="123"/>
      <c r="Y1142" s="113"/>
      <c r="Z1142" s="119"/>
      <c r="AA1142" s="119"/>
      <c r="AB1142" s="113"/>
      <c r="AC1142" s="113">
        <v>0</v>
      </c>
      <c r="AD1142" s="386">
        <v>0</v>
      </c>
      <c r="AE1142" s="440">
        <v>0</v>
      </c>
      <c r="AF1142" s="116"/>
      <c r="AG1142" s="116"/>
      <c r="AH1142" s="124">
        <v>0</v>
      </c>
      <c r="AI1142" s="386">
        <v>0</v>
      </c>
      <c r="AJ1142" s="390">
        <v>0</v>
      </c>
      <c r="AK1142" s="374"/>
      <c r="AL1142" s="113"/>
      <c r="AM1142" s="386">
        <v>0</v>
      </c>
      <c r="AN1142" s="396">
        <v>0</v>
      </c>
      <c r="AO1142" s="383">
        <v>0</v>
      </c>
      <c r="AP1142" s="376"/>
      <c r="AQ1142" s="119"/>
      <c r="AR1142" s="386">
        <v>0</v>
      </c>
      <c r="AS1142" s="387">
        <v>0</v>
      </c>
      <c r="AT1142" s="119"/>
      <c r="AU1142" s="383"/>
      <c r="AV1142" s="119"/>
      <c r="AW1142" s="383"/>
      <c r="AX1142" s="126"/>
      <c r="AY1142" s="119"/>
      <c r="AZ1142" s="113"/>
      <c r="BA1142" s="113"/>
      <c r="BB1142" s="377">
        <v>0</v>
      </c>
      <c r="BC1142" s="377">
        <v>0</v>
      </c>
      <c r="BD1142" s="377">
        <v>0</v>
      </c>
      <c r="BE1142" s="378"/>
      <c r="BF1142" s="109"/>
      <c r="BG1142" s="109"/>
      <c r="BH1142" s="116"/>
      <c r="BI1142" s="386"/>
      <c r="BJ1142" s="378"/>
      <c r="BK1142" s="378"/>
      <c r="BL1142" s="386"/>
      <c r="BM1142" s="383">
        <v>0</v>
      </c>
      <c r="BN1142" s="119"/>
      <c r="BO1142" s="119"/>
    </row>
    <row r="1143" spans="1:67" ht="24" customHeight="1" x14ac:dyDescent="0.3">
      <c r="A1143" s="380" t="s">
        <v>5280</v>
      </c>
      <c r="B1143" s="381" t="s">
        <v>5281</v>
      </c>
      <c r="C1143" s="382" t="s">
        <v>311</v>
      </c>
      <c r="D1143" s="367">
        <f t="shared" si="54"/>
        <v>13</v>
      </c>
      <c r="E1143" s="368">
        <f t="shared" si="55"/>
        <v>5</v>
      </c>
      <c r="F1143" s="368">
        <f t="shared" si="56"/>
        <v>1</v>
      </c>
      <c r="G1143" s="368">
        <f t="shared" si="57"/>
        <v>0</v>
      </c>
      <c r="H1143" s="368">
        <f t="shared" si="58"/>
        <v>0</v>
      </c>
      <c r="I1143" s="368">
        <f t="shared" si="59"/>
        <v>0</v>
      </c>
      <c r="J1143" s="368">
        <f t="shared" si="60"/>
        <v>0</v>
      </c>
      <c r="K1143" s="368">
        <f t="shared" si="61"/>
        <v>0</v>
      </c>
      <c r="L1143" s="368">
        <f t="shared" si="62"/>
        <v>0</v>
      </c>
      <c r="M1143" s="369">
        <f t="shared" si="63"/>
        <v>0</v>
      </c>
      <c r="N1143" s="370">
        <f t="shared" si="64"/>
        <v>19</v>
      </c>
      <c r="O1143" s="371"/>
      <c r="P1143" s="372">
        <f t="shared" si="65"/>
        <v>19</v>
      </c>
      <c r="Q1143" s="373">
        <f t="shared" si="66"/>
        <v>443</v>
      </c>
      <c r="R1143" s="383">
        <v>0</v>
      </c>
      <c r="S1143" s="119">
        <v>1</v>
      </c>
      <c r="T1143" s="119"/>
      <c r="U1143" s="113"/>
      <c r="V1143" s="113"/>
      <c r="W1143" s="386">
        <v>0</v>
      </c>
      <c r="X1143" s="123">
        <v>5</v>
      </c>
      <c r="Y1143" s="113"/>
      <c r="Z1143" s="119"/>
      <c r="AA1143" s="119"/>
      <c r="AB1143" s="113"/>
      <c r="AC1143" s="113">
        <v>0</v>
      </c>
      <c r="AD1143" s="117">
        <v>0</v>
      </c>
      <c r="AE1143" s="214">
        <v>0</v>
      </c>
      <c r="AF1143" s="388"/>
      <c r="AG1143" s="388"/>
      <c r="AH1143" s="124">
        <v>0</v>
      </c>
      <c r="AI1143" s="117">
        <v>0</v>
      </c>
      <c r="AJ1143" s="375">
        <v>0</v>
      </c>
      <c r="AK1143" s="374"/>
      <c r="AL1143" s="113"/>
      <c r="AM1143" s="117">
        <v>0</v>
      </c>
      <c r="AN1143" s="375">
        <v>0</v>
      </c>
      <c r="AO1143" s="374">
        <v>0</v>
      </c>
      <c r="AP1143" s="376"/>
      <c r="AQ1143" s="119"/>
      <c r="AR1143" s="117">
        <v>0</v>
      </c>
      <c r="AS1143" s="387">
        <v>0</v>
      </c>
      <c r="AT1143" s="119"/>
      <c r="AU1143" s="374"/>
      <c r="AV1143" s="119"/>
      <c r="AW1143" s="374"/>
      <c r="AX1143" s="126">
        <v>13</v>
      </c>
      <c r="AY1143" s="119"/>
      <c r="AZ1143" s="113"/>
      <c r="BA1143" s="113"/>
      <c r="BB1143" s="377">
        <v>0</v>
      </c>
      <c r="BC1143" s="377">
        <v>0</v>
      </c>
      <c r="BD1143" s="377">
        <v>0</v>
      </c>
      <c r="BE1143" s="393"/>
      <c r="BF1143" s="109"/>
      <c r="BG1143" s="109"/>
      <c r="BH1143" s="388"/>
      <c r="BI1143" s="117"/>
      <c r="BJ1143" s="393"/>
      <c r="BK1143" s="393"/>
      <c r="BL1143" s="117"/>
      <c r="BM1143" s="374">
        <v>0</v>
      </c>
      <c r="BN1143" s="119"/>
      <c r="BO1143" s="119"/>
    </row>
    <row r="1144" spans="1:67" ht="24" customHeight="1" x14ac:dyDescent="0.3">
      <c r="A1144" s="364">
        <v>760119</v>
      </c>
      <c r="B1144" s="365" t="s">
        <v>5283</v>
      </c>
      <c r="C1144" s="366" t="s">
        <v>43</v>
      </c>
      <c r="D1144" s="367">
        <f t="shared" si="54"/>
        <v>10</v>
      </c>
      <c r="E1144" s="368">
        <f t="shared" si="55"/>
        <v>6</v>
      </c>
      <c r="F1144" s="368">
        <f t="shared" si="56"/>
        <v>0</v>
      </c>
      <c r="G1144" s="368">
        <f t="shared" si="57"/>
        <v>0</v>
      </c>
      <c r="H1144" s="368">
        <f t="shared" si="58"/>
        <v>0</v>
      </c>
      <c r="I1144" s="368">
        <f t="shared" si="59"/>
        <v>0</v>
      </c>
      <c r="J1144" s="368">
        <f t="shared" si="60"/>
        <v>0</v>
      </c>
      <c r="K1144" s="368">
        <f t="shared" si="61"/>
        <v>0</v>
      </c>
      <c r="L1144" s="368">
        <f t="shared" si="62"/>
        <v>0</v>
      </c>
      <c r="M1144" s="369">
        <f t="shared" si="63"/>
        <v>0</v>
      </c>
      <c r="N1144" s="370">
        <f t="shared" si="64"/>
        <v>16</v>
      </c>
      <c r="O1144" s="371"/>
      <c r="P1144" s="372">
        <f t="shared" si="65"/>
        <v>16</v>
      </c>
      <c r="Q1144" s="373">
        <f t="shared" si="66"/>
        <v>488</v>
      </c>
      <c r="R1144" s="374">
        <v>0</v>
      </c>
      <c r="S1144" s="384"/>
      <c r="T1144" s="384"/>
      <c r="U1144" s="385"/>
      <c r="V1144" s="385"/>
      <c r="W1144" s="386">
        <v>0</v>
      </c>
      <c r="X1144" s="123"/>
      <c r="Y1144" s="385"/>
      <c r="Z1144" s="384"/>
      <c r="AA1144" s="384"/>
      <c r="AB1144" s="385"/>
      <c r="AC1144" s="113">
        <v>6</v>
      </c>
      <c r="AD1144" s="117">
        <v>0</v>
      </c>
      <c r="AE1144" s="444">
        <v>0</v>
      </c>
      <c r="AF1144" s="116"/>
      <c r="AG1144" s="116"/>
      <c r="AH1144" s="389">
        <v>0</v>
      </c>
      <c r="AI1144" s="117">
        <v>0</v>
      </c>
      <c r="AJ1144" s="375">
        <v>0</v>
      </c>
      <c r="AK1144" s="374"/>
      <c r="AL1144" s="385"/>
      <c r="AM1144" s="386">
        <v>0</v>
      </c>
      <c r="AN1144" s="396">
        <v>0</v>
      </c>
      <c r="AO1144" s="374">
        <v>0</v>
      </c>
      <c r="AP1144" s="376"/>
      <c r="AQ1144" s="384"/>
      <c r="AR1144" s="117">
        <v>0</v>
      </c>
      <c r="AS1144" s="123">
        <v>0</v>
      </c>
      <c r="AT1144" s="384"/>
      <c r="AU1144" s="374"/>
      <c r="AV1144" s="384"/>
      <c r="AW1144" s="374"/>
      <c r="AX1144" s="126"/>
      <c r="AY1144" s="384">
        <v>10</v>
      </c>
      <c r="AZ1144" s="385"/>
      <c r="BA1144" s="385"/>
      <c r="BB1144" s="394">
        <v>0</v>
      </c>
      <c r="BC1144" s="394">
        <v>0</v>
      </c>
      <c r="BD1144" s="394">
        <v>0</v>
      </c>
      <c r="BE1144" s="378"/>
      <c r="BF1144" s="109"/>
      <c r="BG1144" s="109"/>
      <c r="BH1144" s="116"/>
      <c r="BI1144" s="117"/>
      <c r="BJ1144" s="378"/>
      <c r="BK1144" s="378"/>
      <c r="BL1144" s="117"/>
      <c r="BM1144" s="374">
        <v>0</v>
      </c>
      <c r="BN1144" s="384"/>
      <c r="BO1144" s="384"/>
    </row>
    <row r="1145" spans="1:67" ht="24" customHeight="1" x14ac:dyDescent="0.3">
      <c r="A1145" s="364" t="s">
        <v>5284</v>
      </c>
      <c r="B1145" s="365" t="s">
        <v>5285</v>
      </c>
      <c r="C1145" s="366" t="s">
        <v>174</v>
      </c>
      <c r="D1145" s="367">
        <f t="shared" si="54"/>
        <v>0</v>
      </c>
      <c r="E1145" s="368">
        <f t="shared" si="55"/>
        <v>0</v>
      </c>
      <c r="F1145" s="368">
        <f t="shared" si="56"/>
        <v>0</v>
      </c>
      <c r="G1145" s="368">
        <f t="shared" si="57"/>
        <v>0</v>
      </c>
      <c r="H1145" s="368">
        <f t="shared" si="58"/>
        <v>0</v>
      </c>
      <c r="I1145" s="368">
        <f t="shared" si="59"/>
        <v>0</v>
      </c>
      <c r="J1145" s="368">
        <f t="shared" si="60"/>
        <v>0</v>
      </c>
      <c r="K1145" s="368">
        <f t="shared" si="61"/>
        <v>0</v>
      </c>
      <c r="L1145" s="368">
        <f t="shared" si="62"/>
        <v>0</v>
      </c>
      <c r="M1145" s="369">
        <f t="shared" si="63"/>
        <v>0</v>
      </c>
      <c r="N1145" s="370">
        <f t="shared" si="64"/>
        <v>0</v>
      </c>
      <c r="O1145" s="371"/>
      <c r="P1145" s="372">
        <f t="shared" si="65"/>
        <v>0</v>
      </c>
      <c r="Q1145" s="373" t="str">
        <f t="shared" si="66"/>
        <v/>
      </c>
      <c r="R1145" s="383">
        <v>0</v>
      </c>
      <c r="S1145" s="384"/>
      <c r="T1145" s="384"/>
      <c r="U1145" s="385"/>
      <c r="V1145" s="385"/>
      <c r="W1145" s="117">
        <v>0</v>
      </c>
      <c r="X1145" s="123"/>
      <c r="Y1145" s="385"/>
      <c r="Z1145" s="384"/>
      <c r="AA1145" s="384"/>
      <c r="AB1145" s="385"/>
      <c r="AC1145" s="113">
        <v>0</v>
      </c>
      <c r="AD1145" s="386">
        <v>0</v>
      </c>
      <c r="AE1145" s="214">
        <v>0</v>
      </c>
      <c r="AF1145" s="116"/>
      <c r="AG1145" s="116"/>
      <c r="AH1145" s="389">
        <v>0</v>
      </c>
      <c r="AI1145" s="386">
        <v>0</v>
      </c>
      <c r="AJ1145" s="390">
        <v>0</v>
      </c>
      <c r="AK1145" s="374"/>
      <c r="AL1145" s="385"/>
      <c r="AM1145" s="117">
        <v>0</v>
      </c>
      <c r="AN1145" s="375">
        <v>0</v>
      </c>
      <c r="AO1145" s="374">
        <v>0</v>
      </c>
      <c r="AP1145" s="376"/>
      <c r="AQ1145" s="384"/>
      <c r="AR1145" s="117">
        <v>0</v>
      </c>
      <c r="AS1145" s="123">
        <v>0</v>
      </c>
      <c r="AT1145" s="384"/>
      <c r="AU1145" s="374"/>
      <c r="AV1145" s="384"/>
      <c r="AW1145" s="374"/>
      <c r="AX1145" s="126"/>
      <c r="AY1145" s="384"/>
      <c r="AZ1145" s="385"/>
      <c r="BA1145" s="385"/>
      <c r="BB1145" s="377">
        <v>0</v>
      </c>
      <c r="BC1145" s="377">
        <v>0</v>
      </c>
      <c r="BD1145" s="377">
        <v>0</v>
      </c>
      <c r="BE1145" s="378"/>
      <c r="BF1145" s="109"/>
      <c r="BG1145" s="109"/>
      <c r="BH1145" s="116"/>
      <c r="BI1145" s="117"/>
      <c r="BJ1145" s="378"/>
      <c r="BK1145" s="378"/>
      <c r="BL1145" s="117"/>
      <c r="BM1145" s="374">
        <v>0</v>
      </c>
      <c r="BN1145" s="384"/>
      <c r="BO1145" s="384"/>
    </row>
    <row r="1146" spans="1:67" ht="24" customHeight="1" x14ac:dyDescent="0.3">
      <c r="A1146" s="364" t="s">
        <v>5287</v>
      </c>
      <c r="B1146" s="365" t="s">
        <v>5288</v>
      </c>
      <c r="C1146" s="366" t="s">
        <v>1477</v>
      </c>
      <c r="D1146" s="367">
        <f t="shared" si="54"/>
        <v>0</v>
      </c>
      <c r="E1146" s="368">
        <f t="shared" si="55"/>
        <v>0</v>
      </c>
      <c r="F1146" s="368">
        <f t="shared" si="56"/>
        <v>0</v>
      </c>
      <c r="G1146" s="368">
        <f t="shared" si="57"/>
        <v>0</v>
      </c>
      <c r="H1146" s="368">
        <f t="shared" si="58"/>
        <v>0</v>
      </c>
      <c r="I1146" s="368">
        <f t="shared" si="59"/>
        <v>0</v>
      </c>
      <c r="J1146" s="368">
        <f t="shared" si="60"/>
        <v>0</v>
      </c>
      <c r="K1146" s="368">
        <f t="shared" si="61"/>
        <v>0</v>
      </c>
      <c r="L1146" s="368">
        <f t="shared" si="62"/>
        <v>0</v>
      </c>
      <c r="M1146" s="369">
        <f t="shared" si="63"/>
        <v>0</v>
      </c>
      <c r="N1146" s="370">
        <f t="shared" si="64"/>
        <v>0</v>
      </c>
      <c r="O1146" s="371"/>
      <c r="P1146" s="372">
        <f t="shared" si="65"/>
        <v>0</v>
      </c>
      <c r="Q1146" s="373" t="str">
        <f t="shared" si="66"/>
        <v/>
      </c>
      <c r="R1146" s="374">
        <v>0</v>
      </c>
      <c r="S1146" s="119"/>
      <c r="T1146" s="119"/>
      <c r="U1146" s="113"/>
      <c r="V1146" s="113"/>
      <c r="W1146" s="386">
        <v>0</v>
      </c>
      <c r="X1146" s="123"/>
      <c r="Y1146" s="113"/>
      <c r="Z1146" s="119"/>
      <c r="AA1146" s="119"/>
      <c r="AB1146" s="113"/>
      <c r="AC1146" s="385">
        <v>0</v>
      </c>
      <c r="AD1146" s="117">
        <v>0</v>
      </c>
      <c r="AE1146" s="109">
        <v>0</v>
      </c>
      <c r="AF1146" s="116"/>
      <c r="AG1146" s="116"/>
      <c r="AH1146" s="124">
        <v>0</v>
      </c>
      <c r="AI1146" s="117">
        <v>0</v>
      </c>
      <c r="AJ1146" s="375">
        <v>0</v>
      </c>
      <c r="AK1146" s="374"/>
      <c r="AL1146" s="113"/>
      <c r="AM1146" s="117">
        <v>0</v>
      </c>
      <c r="AN1146" s="396">
        <v>0</v>
      </c>
      <c r="AO1146" s="383">
        <v>0</v>
      </c>
      <c r="AP1146" s="376"/>
      <c r="AQ1146" s="119"/>
      <c r="AR1146" s="117">
        <v>0</v>
      </c>
      <c r="AS1146" s="123">
        <v>0</v>
      </c>
      <c r="AT1146" s="119"/>
      <c r="AU1146" s="383"/>
      <c r="AV1146" s="119"/>
      <c r="AW1146" s="383"/>
      <c r="AX1146" s="126"/>
      <c r="AY1146" s="119"/>
      <c r="AZ1146" s="113"/>
      <c r="BA1146" s="113"/>
      <c r="BB1146" s="377">
        <v>0</v>
      </c>
      <c r="BC1146" s="377">
        <v>0</v>
      </c>
      <c r="BD1146" s="377">
        <v>0</v>
      </c>
      <c r="BE1146" s="378"/>
      <c r="BF1146" s="109"/>
      <c r="BG1146" s="109"/>
      <c r="BH1146" s="116"/>
      <c r="BI1146" s="117"/>
      <c r="BJ1146" s="378"/>
      <c r="BK1146" s="378"/>
      <c r="BL1146" s="117"/>
      <c r="BM1146" s="374">
        <v>0</v>
      </c>
      <c r="BN1146" s="119"/>
      <c r="BO1146" s="119"/>
    </row>
    <row r="1147" spans="1:67" ht="24" customHeight="1" x14ac:dyDescent="0.3">
      <c r="A1147" s="379" t="s">
        <v>6634</v>
      </c>
      <c r="B1147" s="365" t="s">
        <v>5288</v>
      </c>
      <c r="C1147" s="366" t="s">
        <v>1178</v>
      </c>
      <c r="D1147" s="367">
        <f t="shared" si="54"/>
        <v>0</v>
      </c>
      <c r="E1147" s="368">
        <f t="shared" si="55"/>
        <v>0</v>
      </c>
      <c r="F1147" s="368">
        <f t="shared" si="56"/>
        <v>0</v>
      </c>
      <c r="G1147" s="368">
        <f t="shared" si="57"/>
        <v>0</v>
      </c>
      <c r="H1147" s="368">
        <f t="shared" si="58"/>
        <v>0</v>
      </c>
      <c r="I1147" s="368">
        <f t="shared" si="59"/>
        <v>0</v>
      </c>
      <c r="J1147" s="368">
        <f t="shared" si="60"/>
        <v>0</v>
      </c>
      <c r="K1147" s="368">
        <f t="shared" si="61"/>
        <v>0</v>
      </c>
      <c r="L1147" s="368">
        <f t="shared" si="62"/>
        <v>0</v>
      </c>
      <c r="M1147" s="369">
        <f t="shared" si="63"/>
        <v>0</v>
      </c>
      <c r="N1147" s="370">
        <f t="shared" si="64"/>
        <v>0</v>
      </c>
      <c r="O1147" s="371"/>
      <c r="P1147" s="372">
        <f t="shared" si="65"/>
        <v>0</v>
      </c>
      <c r="Q1147" s="373" t="str">
        <f t="shared" si="66"/>
        <v/>
      </c>
      <c r="R1147" s="374">
        <v>0</v>
      </c>
      <c r="S1147" s="119"/>
      <c r="T1147" s="119"/>
      <c r="U1147" s="113"/>
      <c r="V1147" s="113"/>
      <c r="W1147" s="117">
        <v>0</v>
      </c>
      <c r="X1147" s="123"/>
      <c r="Y1147" s="113"/>
      <c r="Z1147" s="119"/>
      <c r="AA1147" s="119"/>
      <c r="AB1147" s="113"/>
      <c r="AC1147" s="385">
        <v>0</v>
      </c>
      <c r="AD1147" s="117">
        <v>0</v>
      </c>
      <c r="AE1147" s="214">
        <v>0</v>
      </c>
      <c r="AF1147" s="116"/>
      <c r="AG1147" s="116"/>
      <c r="AH1147" s="389">
        <v>0</v>
      </c>
      <c r="AI1147" s="117">
        <v>0</v>
      </c>
      <c r="AJ1147" s="375">
        <v>0</v>
      </c>
      <c r="AK1147" s="374"/>
      <c r="AL1147" s="113"/>
      <c r="AM1147" s="117">
        <v>0</v>
      </c>
      <c r="AN1147" s="375">
        <v>0</v>
      </c>
      <c r="AO1147" s="374">
        <v>0</v>
      </c>
      <c r="AP1147" s="376"/>
      <c r="AQ1147" s="119"/>
      <c r="AR1147" s="117">
        <v>0</v>
      </c>
      <c r="AS1147" s="123">
        <v>0</v>
      </c>
      <c r="AT1147" s="119"/>
      <c r="AU1147" s="374"/>
      <c r="AV1147" s="119"/>
      <c r="AW1147" s="374"/>
      <c r="AX1147" s="126"/>
      <c r="AY1147" s="119"/>
      <c r="AZ1147" s="113"/>
      <c r="BA1147" s="113"/>
      <c r="BB1147" s="377">
        <v>0</v>
      </c>
      <c r="BC1147" s="377">
        <v>0</v>
      </c>
      <c r="BD1147" s="377">
        <v>0</v>
      </c>
      <c r="BE1147" s="378"/>
      <c r="BF1147" s="109"/>
      <c r="BG1147" s="109"/>
      <c r="BH1147" s="116"/>
      <c r="BI1147" s="117"/>
      <c r="BJ1147" s="378"/>
      <c r="BK1147" s="378"/>
      <c r="BL1147" s="117"/>
      <c r="BM1147" s="374">
        <v>0</v>
      </c>
      <c r="BN1147" s="119"/>
      <c r="BO1147" s="119"/>
    </row>
    <row r="1148" spans="1:67" ht="24" customHeight="1" x14ac:dyDescent="0.3">
      <c r="A1148" s="380" t="s">
        <v>6635</v>
      </c>
      <c r="B1148" s="381" t="s">
        <v>6636</v>
      </c>
      <c r="C1148" s="382" t="s">
        <v>5126</v>
      </c>
      <c r="D1148" s="367">
        <f t="shared" si="54"/>
        <v>0</v>
      </c>
      <c r="E1148" s="368">
        <f t="shared" si="55"/>
        <v>0</v>
      </c>
      <c r="F1148" s="368">
        <f t="shared" si="56"/>
        <v>0</v>
      </c>
      <c r="G1148" s="368">
        <f t="shared" si="57"/>
        <v>0</v>
      </c>
      <c r="H1148" s="368">
        <f t="shared" si="58"/>
        <v>0</v>
      </c>
      <c r="I1148" s="368">
        <f t="shared" si="59"/>
        <v>0</v>
      </c>
      <c r="J1148" s="368">
        <f t="shared" si="60"/>
        <v>0</v>
      </c>
      <c r="K1148" s="368">
        <f t="shared" si="61"/>
        <v>0</v>
      </c>
      <c r="L1148" s="368">
        <f t="shared" si="62"/>
        <v>0</v>
      </c>
      <c r="M1148" s="369">
        <f t="shared" si="63"/>
        <v>0</v>
      </c>
      <c r="N1148" s="370">
        <f t="shared" si="64"/>
        <v>0</v>
      </c>
      <c r="O1148" s="371"/>
      <c r="P1148" s="372">
        <f t="shared" si="65"/>
        <v>0</v>
      </c>
      <c r="Q1148" s="373" t="str">
        <f t="shared" si="66"/>
        <v/>
      </c>
      <c r="R1148" s="383">
        <v>0</v>
      </c>
      <c r="S1148" s="384"/>
      <c r="T1148" s="384"/>
      <c r="U1148" s="385"/>
      <c r="V1148" s="385"/>
      <c r="W1148" s="117">
        <v>0</v>
      </c>
      <c r="X1148" s="123"/>
      <c r="Y1148" s="385"/>
      <c r="Z1148" s="384"/>
      <c r="AA1148" s="384"/>
      <c r="AB1148" s="385"/>
      <c r="AC1148" s="113">
        <v>0</v>
      </c>
      <c r="AD1148" s="117">
        <v>0</v>
      </c>
      <c r="AE1148" s="109">
        <v>0</v>
      </c>
      <c r="AF1148" s="388"/>
      <c r="AG1148" s="388"/>
      <c r="AH1148" s="389">
        <v>0</v>
      </c>
      <c r="AI1148" s="117">
        <v>0</v>
      </c>
      <c r="AJ1148" s="375">
        <v>0</v>
      </c>
      <c r="AK1148" s="374"/>
      <c r="AL1148" s="385"/>
      <c r="AM1148" s="386">
        <v>0</v>
      </c>
      <c r="AN1148" s="396">
        <v>0</v>
      </c>
      <c r="AO1148" s="374">
        <v>0</v>
      </c>
      <c r="AP1148" s="376"/>
      <c r="AQ1148" s="384"/>
      <c r="AR1148" s="117">
        <v>0</v>
      </c>
      <c r="AS1148" s="123">
        <v>0</v>
      </c>
      <c r="AT1148" s="384"/>
      <c r="AU1148" s="374"/>
      <c r="AV1148" s="384"/>
      <c r="AW1148" s="374"/>
      <c r="AX1148" s="126"/>
      <c r="AY1148" s="384"/>
      <c r="AZ1148" s="385"/>
      <c r="BA1148" s="385"/>
      <c r="BB1148" s="377">
        <v>0</v>
      </c>
      <c r="BC1148" s="377">
        <v>0</v>
      </c>
      <c r="BD1148" s="377">
        <v>0</v>
      </c>
      <c r="BE1148" s="393"/>
      <c r="BF1148" s="109"/>
      <c r="BG1148" s="109"/>
      <c r="BH1148" s="388"/>
      <c r="BI1148" s="117"/>
      <c r="BJ1148" s="393"/>
      <c r="BK1148" s="393"/>
      <c r="BL1148" s="117"/>
      <c r="BM1148" s="383">
        <v>0</v>
      </c>
      <c r="BN1148" s="384"/>
      <c r="BO1148" s="384"/>
    </row>
    <row r="1149" spans="1:67" ht="24" customHeight="1" x14ac:dyDescent="0.3">
      <c r="A1149" s="364" t="s">
        <v>5289</v>
      </c>
      <c r="B1149" s="365" t="s">
        <v>5290</v>
      </c>
      <c r="C1149" s="366" t="s">
        <v>113</v>
      </c>
      <c r="D1149" s="367">
        <f t="shared" si="54"/>
        <v>110</v>
      </c>
      <c r="E1149" s="368">
        <f t="shared" si="55"/>
        <v>0</v>
      </c>
      <c r="F1149" s="368">
        <f t="shared" si="56"/>
        <v>0</v>
      </c>
      <c r="G1149" s="368">
        <f t="shared" si="57"/>
        <v>0</v>
      </c>
      <c r="H1149" s="368">
        <f t="shared" si="58"/>
        <v>0</v>
      </c>
      <c r="I1149" s="368">
        <f t="shared" si="59"/>
        <v>0</v>
      </c>
      <c r="J1149" s="368">
        <f t="shared" si="60"/>
        <v>0</v>
      </c>
      <c r="K1149" s="368">
        <f t="shared" si="61"/>
        <v>0</v>
      </c>
      <c r="L1149" s="368">
        <f t="shared" si="62"/>
        <v>0</v>
      </c>
      <c r="M1149" s="369">
        <f t="shared" si="63"/>
        <v>0</v>
      </c>
      <c r="N1149" s="370">
        <f t="shared" si="64"/>
        <v>110</v>
      </c>
      <c r="O1149" s="371"/>
      <c r="P1149" s="372">
        <f t="shared" si="65"/>
        <v>110</v>
      </c>
      <c r="Q1149" s="373">
        <f t="shared" si="66"/>
        <v>122</v>
      </c>
      <c r="R1149" s="374">
        <v>0</v>
      </c>
      <c r="S1149" s="119"/>
      <c r="T1149" s="119"/>
      <c r="U1149" s="113"/>
      <c r="V1149" s="113"/>
      <c r="W1149" s="117">
        <v>0</v>
      </c>
      <c r="X1149" s="123"/>
      <c r="Y1149" s="113"/>
      <c r="Z1149" s="119"/>
      <c r="AA1149" s="119"/>
      <c r="AB1149" s="113"/>
      <c r="AC1149" s="385">
        <v>0</v>
      </c>
      <c r="AD1149" s="117">
        <v>0</v>
      </c>
      <c r="AE1149" s="109">
        <v>0</v>
      </c>
      <c r="AF1149" s="116"/>
      <c r="AG1149" s="116"/>
      <c r="AH1149" s="389">
        <v>0</v>
      </c>
      <c r="AI1149" s="117">
        <v>0</v>
      </c>
      <c r="AJ1149" s="375">
        <v>0</v>
      </c>
      <c r="AK1149" s="374"/>
      <c r="AL1149" s="113"/>
      <c r="AM1149" s="117">
        <v>0</v>
      </c>
      <c r="AN1149" s="396">
        <v>0</v>
      </c>
      <c r="AO1149" s="374">
        <v>0</v>
      </c>
      <c r="AP1149" s="376"/>
      <c r="AQ1149" s="119"/>
      <c r="AR1149" s="117">
        <v>0</v>
      </c>
      <c r="AS1149" s="123">
        <v>0</v>
      </c>
      <c r="AT1149" s="119"/>
      <c r="AU1149" s="374"/>
      <c r="AV1149" s="119"/>
      <c r="AW1149" s="374"/>
      <c r="AX1149" s="392"/>
      <c r="AY1149" s="119"/>
      <c r="AZ1149" s="113"/>
      <c r="BA1149" s="113"/>
      <c r="BB1149" s="377">
        <v>110</v>
      </c>
      <c r="BC1149" s="377">
        <v>0</v>
      </c>
      <c r="BD1149" s="377">
        <v>0</v>
      </c>
      <c r="BE1149" s="378"/>
      <c r="BF1149" s="109"/>
      <c r="BG1149" s="109"/>
      <c r="BH1149" s="116"/>
      <c r="BI1149" s="117"/>
      <c r="BJ1149" s="378"/>
      <c r="BK1149" s="378"/>
      <c r="BL1149" s="117"/>
      <c r="BM1149" s="383">
        <v>0</v>
      </c>
      <c r="BN1149" s="119"/>
      <c r="BO1149" s="119"/>
    </row>
    <row r="1150" spans="1:67" ht="24" customHeight="1" x14ac:dyDescent="0.3">
      <c r="A1150" s="379" t="s">
        <v>5291</v>
      </c>
      <c r="B1150" s="365" t="s">
        <v>5290</v>
      </c>
      <c r="C1150" s="366" t="s">
        <v>2148</v>
      </c>
      <c r="D1150" s="367">
        <f t="shared" si="54"/>
        <v>30</v>
      </c>
      <c r="E1150" s="368">
        <f t="shared" si="55"/>
        <v>13</v>
      </c>
      <c r="F1150" s="368">
        <f t="shared" si="56"/>
        <v>1</v>
      </c>
      <c r="G1150" s="368">
        <f t="shared" si="57"/>
        <v>0</v>
      </c>
      <c r="H1150" s="368">
        <f t="shared" si="58"/>
        <v>0</v>
      </c>
      <c r="I1150" s="368">
        <f t="shared" si="59"/>
        <v>0</v>
      </c>
      <c r="J1150" s="368">
        <f t="shared" si="60"/>
        <v>0</v>
      </c>
      <c r="K1150" s="368">
        <f t="shared" si="61"/>
        <v>0</v>
      </c>
      <c r="L1150" s="368">
        <f t="shared" si="62"/>
        <v>0</v>
      </c>
      <c r="M1150" s="369">
        <f t="shared" si="63"/>
        <v>0</v>
      </c>
      <c r="N1150" s="370">
        <f t="shared" si="64"/>
        <v>44</v>
      </c>
      <c r="O1150" s="371"/>
      <c r="P1150" s="372">
        <f t="shared" si="65"/>
        <v>44</v>
      </c>
      <c r="Q1150" s="373">
        <f t="shared" si="66"/>
        <v>235</v>
      </c>
      <c r="R1150" s="374">
        <v>0</v>
      </c>
      <c r="S1150" s="119"/>
      <c r="T1150" s="119"/>
      <c r="U1150" s="113"/>
      <c r="V1150" s="113"/>
      <c r="W1150" s="117">
        <v>0</v>
      </c>
      <c r="X1150" s="123"/>
      <c r="Y1150" s="113"/>
      <c r="Z1150" s="119"/>
      <c r="AA1150" s="119"/>
      <c r="AB1150" s="113"/>
      <c r="AC1150" s="385">
        <v>0</v>
      </c>
      <c r="AD1150" s="117">
        <v>0</v>
      </c>
      <c r="AE1150" s="109">
        <v>0</v>
      </c>
      <c r="AF1150" s="116"/>
      <c r="AG1150" s="116"/>
      <c r="AH1150" s="124">
        <v>0</v>
      </c>
      <c r="AI1150" s="117">
        <v>0</v>
      </c>
      <c r="AJ1150" s="396">
        <v>0</v>
      </c>
      <c r="AK1150" s="374"/>
      <c r="AL1150" s="113"/>
      <c r="AM1150" s="117">
        <v>0</v>
      </c>
      <c r="AN1150" s="375">
        <v>0</v>
      </c>
      <c r="AO1150" s="374">
        <v>0</v>
      </c>
      <c r="AP1150" s="376"/>
      <c r="AQ1150" s="119"/>
      <c r="AR1150" s="117">
        <v>30</v>
      </c>
      <c r="AS1150" s="123">
        <v>0</v>
      </c>
      <c r="AT1150" s="119"/>
      <c r="AU1150" s="374"/>
      <c r="AV1150" s="119"/>
      <c r="AW1150" s="374"/>
      <c r="AX1150" s="126"/>
      <c r="AY1150" s="119">
        <v>13</v>
      </c>
      <c r="AZ1150" s="113">
        <v>1</v>
      </c>
      <c r="BA1150" s="113"/>
      <c r="BB1150" s="394">
        <v>0</v>
      </c>
      <c r="BC1150" s="394">
        <v>0</v>
      </c>
      <c r="BD1150" s="394">
        <v>0</v>
      </c>
      <c r="BE1150" s="378"/>
      <c r="BF1150" s="109"/>
      <c r="BG1150" s="109"/>
      <c r="BH1150" s="116"/>
      <c r="BI1150" s="117"/>
      <c r="BJ1150" s="378"/>
      <c r="BK1150" s="378"/>
      <c r="BL1150" s="117"/>
      <c r="BM1150" s="374">
        <v>0</v>
      </c>
      <c r="BN1150" s="119"/>
      <c r="BO1150" s="119"/>
    </row>
    <row r="1151" spans="1:67" ht="24" customHeight="1" x14ac:dyDescent="0.3">
      <c r="A1151" s="364">
        <v>791005</v>
      </c>
      <c r="B1151" s="365" t="s">
        <v>5293</v>
      </c>
      <c r="C1151" s="366" t="s">
        <v>2185</v>
      </c>
      <c r="D1151" s="367">
        <f t="shared" si="54"/>
        <v>0</v>
      </c>
      <c r="E1151" s="368">
        <f t="shared" si="55"/>
        <v>0</v>
      </c>
      <c r="F1151" s="368">
        <f t="shared" si="56"/>
        <v>0</v>
      </c>
      <c r="G1151" s="368">
        <f t="shared" si="57"/>
        <v>0</v>
      </c>
      <c r="H1151" s="368">
        <f t="shared" si="58"/>
        <v>0</v>
      </c>
      <c r="I1151" s="368">
        <f t="shared" si="59"/>
        <v>0</v>
      </c>
      <c r="J1151" s="368">
        <f t="shared" si="60"/>
        <v>0</v>
      </c>
      <c r="K1151" s="368">
        <f t="shared" si="61"/>
        <v>0</v>
      </c>
      <c r="L1151" s="368">
        <f t="shared" si="62"/>
        <v>0</v>
      </c>
      <c r="M1151" s="369">
        <f t="shared" si="63"/>
        <v>0</v>
      </c>
      <c r="N1151" s="370">
        <f t="shared" si="64"/>
        <v>0</v>
      </c>
      <c r="O1151" s="371"/>
      <c r="P1151" s="372">
        <f t="shared" si="65"/>
        <v>0</v>
      </c>
      <c r="Q1151" s="373" t="str">
        <f t="shared" si="66"/>
        <v/>
      </c>
      <c r="R1151" s="374">
        <v>0</v>
      </c>
      <c r="S1151" s="384"/>
      <c r="T1151" s="384"/>
      <c r="U1151" s="385"/>
      <c r="V1151" s="385"/>
      <c r="W1151" s="117">
        <v>0</v>
      </c>
      <c r="X1151" s="387"/>
      <c r="Y1151" s="385"/>
      <c r="Z1151" s="384"/>
      <c r="AA1151" s="384"/>
      <c r="AB1151" s="385"/>
      <c r="AC1151" s="385">
        <v>0</v>
      </c>
      <c r="AD1151" s="117">
        <v>0</v>
      </c>
      <c r="AE1151" s="109">
        <v>0</v>
      </c>
      <c r="AF1151" s="116"/>
      <c r="AG1151" s="116"/>
      <c r="AH1151" s="389">
        <v>0</v>
      </c>
      <c r="AI1151" s="117">
        <v>0</v>
      </c>
      <c r="AJ1151" s="375">
        <v>0</v>
      </c>
      <c r="AK1151" s="383"/>
      <c r="AL1151" s="385"/>
      <c r="AM1151" s="117">
        <v>0</v>
      </c>
      <c r="AN1151" s="375">
        <v>0</v>
      </c>
      <c r="AO1151" s="374">
        <v>0</v>
      </c>
      <c r="AP1151" s="391"/>
      <c r="AQ1151" s="384"/>
      <c r="AR1151" s="386">
        <v>0</v>
      </c>
      <c r="AS1151" s="123">
        <v>0</v>
      </c>
      <c r="AT1151" s="384"/>
      <c r="AU1151" s="374"/>
      <c r="AV1151" s="384"/>
      <c r="AW1151" s="374"/>
      <c r="AX1151" s="392"/>
      <c r="AY1151" s="384"/>
      <c r="AZ1151" s="385"/>
      <c r="BA1151" s="385"/>
      <c r="BB1151" s="394">
        <v>0</v>
      </c>
      <c r="BC1151" s="394">
        <v>0</v>
      </c>
      <c r="BD1151" s="394">
        <v>0</v>
      </c>
      <c r="BE1151" s="378"/>
      <c r="BF1151" s="109"/>
      <c r="BG1151" s="109"/>
      <c r="BH1151" s="116"/>
      <c r="BI1151" s="386"/>
      <c r="BJ1151" s="378"/>
      <c r="BK1151" s="378"/>
      <c r="BL1151" s="386"/>
      <c r="BM1151" s="383">
        <v>0</v>
      </c>
      <c r="BN1151" s="384"/>
      <c r="BO1151" s="384"/>
    </row>
    <row r="1152" spans="1:67" ht="24" customHeight="1" x14ac:dyDescent="0.3">
      <c r="A1152" s="379" t="s">
        <v>5294</v>
      </c>
      <c r="B1152" s="365" t="s">
        <v>5295</v>
      </c>
      <c r="C1152" s="366" t="s">
        <v>2863</v>
      </c>
      <c r="D1152" s="367">
        <f t="shared" si="54"/>
        <v>0</v>
      </c>
      <c r="E1152" s="368">
        <f t="shared" si="55"/>
        <v>0</v>
      </c>
      <c r="F1152" s="368">
        <f t="shared" si="56"/>
        <v>0</v>
      </c>
      <c r="G1152" s="368">
        <f t="shared" si="57"/>
        <v>0</v>
      </c>
      <c r="H1152" s="368">
        <f t="shared" si="58"/>
        <v>0</v>
      </c>
      <c r="I1152" s="368">
        <f t="shared" si="59"/>
        <v>0</v>
      </c>
      <c r="J1152" s="368">
        <f t="shared" si="60"/>
        <v>0</v>
      </c>
      <c r="K1152" s="368">
        <f t="shared" si="61"/>
        <v>0</v>
      </c>
      <c r="L1152" s="368">
        <f t="shared" si="62"/>
        <v>0</v>
      </c>
      <c r="M1152" s="369">
        <f t="shared" si="63"/>
        <v>0</v>
      </c>
      <c r="N1152" s="370">
        <f t="shared" si="64"/>
        <v>0</v>
      </c>
      <c r="O1152" s="371"/>
      <c r="P1152" s="372">
        <f t="shared" si="65"/>
        <v>0</v>
      </c>
      <c r="Q1152" s="373" t="str">
        <f t="shared" si="66"/>
        <v/>
      </c>
      <c r="R1152" s="374">
        <v>0</v>
      </c>
      <c r="S1152" s="384"/>
      <c r="T1152" s="384"/>
      <c r="U1152" s="385"/>
      <c r="V1152" s="385"/>
      <c r="W1152" s="117">
        <v>0</v>
      </c>
      <c r="X1152" s="387"/>
      <c r="Y1152" s="385"/>
      <c r="Z1152" s="384"/>
      <c r="AA1152" s="384"/>
      <c r="AB1152" s="385"/>
      <c r="AC1152" s="113">
        <v>0</v>
      </c>
      <c r="AD1152" s="117">
        <v>0</v>
      </c>
      <c r="AE1152" s="109">
        <v>0</v>
      </c>
      <c r="AF1152" s="116"/>
      <c r="AG1152" s="116"/>
      <c r="AH1152" s="124">
        <v>0</v>
      </c>
      <c r="AI1152" s="117">
        <v>0</v>
      </c>
      <c r="AJ1152" s="375">
        <v>0</v>
      </c>
      <c r="AK1152" s="383"/>
      <c r="AL1152" s="385"/>
      <c r="AM1152" s="386">
        <v>0</v>
      </c>
      <c r="AN1152" s="390">
        <v>0</v>
      </c>
      <c r="AO1152" s="374">
        <v>0</v>
      </c>
      <c r="AP1152" s="391"/>
      <c r="AQ1152" s="384"/>
      <c r="AR1152" s="386">
        <v>0</v>
      </c>
      <c r="AS1152" s="123">
        <v>0</v>
      </c>
      <c r="AT1152" s="384"/>
      <c r="AU1152" s="374"/>
      <c r="AV1152" s="384"/>
      <c r="AW1152" s="374"/>
      <c r="AX1152" s="392"/>
      <c r="AY1152" s="384"/>
      <c r="AZ1152" s="385"/>
      <c r="BA1152" s="385"/>
      <c r="BB1152" s="377">
        <v>0</v>
      </c>
      <c r="BC1152" s="377">
        <v>0</v>
      </c>
      <c r="BD1152" s="377">
        <v>0</v>
      </c>
      <c r="BE1152" s="378"/>
      <c r="BF1152" s="214"/>
      <c r="BG1152" s="214"/>
      <c r="BH1152" s="116"/>
      <c r="BI1152" s="386"/>
      <c r="BJ1152" s="378"/>
      <c r="BK1152" s="378"/>
      <c r="BL1152" s="386"/>
      <c r="BM1152" s="374">
        <v>0</v>
      </c>
      <c r="BN1152" s="384"/>
      <c r="BO1152" s="384"/>
    </row>
    <row r="1153" spans="1:67" ht="24" customHeight="1" x14ac:dyDescent="0.3">
      <c r="A1153" s="364">
        <v>860905</v>
      </c>
      <c r="B1153" s="365" t="s">
        <v>5297</v>
      </c>
      <c r="C1153" s="366"/>
      <c r="D1153" s="367">
        <f t="shared" si="54"/>
        <v>0</v>
      </c>
      <c r="E1153" s="368">
        <f t="shared" si="55"/>
        <v>0</v>
      </c>
      <c r="F1153" s="368">
        <f t="shared" si="56"/>
        <v>0</v>
      </c>
      <c r="G1153" s="368">
        <f t="shared" si="57"/>
        <v>0</v>
      </c>
      <c r="H1153" s="368">
        <f t="shared" si="58"/>
        <v>0</v>
      </c>
      <c r="I1153" s="368">
        <f t="shared" si="59"/>
        <v>0</v>
      </c>
      <c r="J1153" s="368">
        <f t="shared" si="60"/>
        <v>0</v>
      </c>
      <c r="K1153" s="368">
        <f t="shared" si="61"/>
        <v>0</v>
      </c>
      <c r="L1153" s="368">
        <f t="shared" si="62"/>
        <v>0</v>
      </c>
      <c r="M1153" s="369">
        <f t="shared" si="63"/>
        <v>0</v>
      </c>
      <c r="N1153" s="370">
        <f t="shared" si="64"/>
        <v>0</v>
      </c>
      <c r="O1153" s="371"/>
      <c r="P1153" s="372">
        <f t="shared" si="65"/>
        <v>0</v>
      </c>
      <c r="Q1153" s="373" t="str">
        <f t="shared" si="66"/>
        <v/>
      </c>
      <c r="R1153" s="374">
        <v>0</v>
      </c>
      <c r="S1153" s="384"/>
      <c r="T1153" s="384"/>
      <c r="U1153" s="385"/>
      <c r="V1153" s="385"/>
      <c r="W1153" s="117">
        <v>0</v>
      </c>
      <c r="X1153" s="123"/>
      <c r="Y1153" s="385"/>
      <c r="Z1153" s="384"/>
      <c r="AA1153" s="384"/>
      <c r="AB1153" s="385"/>
      <c r="AC1153" s="385">
        <v>0</v>
      </c>
      <c r="AD1153" s="117">
        <v>0</v>
      </c>
      <c r="AE1153" s="109">
        <v>0</v>
      </c>
      <c r="AF1153" s="116"/>
      <c r="AG1153" s="116"/>
      <c r="AH1153" s="124">
        <v>0</v>
      </c>
      <c r="AI1153" s="117">
        <v>0</v>
      </c>
      <c r="AJ1153" s="375">
        <v>0</v>
      </c>
      <c r="AK1153" s="374"/>
      <c r="AL1153" s="385"/>
      <c r="AM1153" s="117">
        <v>0</v>
      </c>
      <c r="AN1153" s="375">
        <v>0</v>
      </c>
      <c r="AO1153" s="374">
        <v>0</v>
      </c>
      <c r="AP1153" s="376"/>
      <c r="AQ1153" s="384"/>
      <c r="AR1153" s="117">
        <v>0</v>
      </c>
      <c r="AS1153" s="387">
        <v>0</v>
      </c>
      <c r="AT1153" s="384"/>
      <c r="AU1153" s="374"/>
      <c r="AV1153" s="384"/>
      <c r="AW1153" s="374"/>
      <c r="AX1153" s="126"/>
      <c r="AY1153" s="384"/>
      <c r="AZ1153" s="385"/>
      <c r="BA1153" s="385"/>
      <c r="BB1153" s="377">
        <v>0</v>
      </c>
      <c r="BC1153" s="377">
        <v>0</v>
      </c>
      <c r="BD1153" s="377">
        <v>0</v>
      </c>
      <c r="BE1153" s="378"/>
      <c r="BF1153" s="214"/>
      <c r="BG1153" s="214"/>
      <c r="BH1153" s="116"/>
      <c r="BI1153" s="117"/>
      <c r="BJ1153" s="378"/>
      <c r="BK1153" s="378"/>
      <c r="BL1153" s="117"/>
      <c r="BM1153" s="374">
        <v>0</v>
      </c>
      <c r="BN1153" s="384"/>
      <c r="BO1153" s="384"/>
    </row>
    <row r="1154" spans="1:67" ht="24" customHeight="1" x14ac:dyDescent="0.3">
      <c r="A1154" s="364" t="s">
        <v>5298</v>
      </c>
      <c r="B1154" s="365" t="s">
        <v>5299</v>
      </c>
      <c r="C1154" s="366" t="s">
        <v>2185</v>
      </c>
      <c r="D1154" s="367">
        <f t="shared" si="54"/>
        <v>0</v>
      </c>
      <c r="E1154" s="368">
        <f t="shared" si="55"/>
        <v>0</v>
      </c>
      <c r="F1154" s="368">
        <f t="shared" si="56"/>
        <v>0</v>
      </c>
      <c r="G1154" s="368">
        <f t="shared" si="57"/>
        <v>0</v>
      </c>
      <c r="H1154" s="368">
        <f t="shared" si="58"/>
        <v>0</v>
      </c>
      <c r="I1154" s="368">
        <f t="shared" si="59"/>
        <v>0</v>
      </c>
      <c r="J1154" s="368">
        <f t="shared" si="60"/>
        <v>0</v>
      </c>
      <c r="K1154" s="368">
        <f t="shared" si="61"/>
        <v>0</v>
      </c>
      <c r="L1154" s="368">
        <f t="shared" si="62"/>
        <v>0</v>
      </c>
      <c r="M1154" s="369">
        <f t="shared" si="63"/>
        <v>0</v>
      </c>
      <c r="N1154" s="370">
        <f t="shared" si="64"/>
        <v>0</v>
      </c>
      <c r="O1154" s="371"/>
      <c r="P1154" s="372">
        <f t="shared" si="65"/>
        <v>0</v>
      </c>
      <c r="Q1154" s="373" t="str">
        <f t="shared" si="66"/>
        <v/>
      </c>
      <c r="R1154" s="374">
        <v>0</v>
      </c>
      <c r="S1154" s="119"/>
      <c r="T1154" s="119"/>
      <c r="U1154" s="113"/>
      <c r="V1154" s="113"/>
      <c r="W1154" s="117">
        <v>0</v>
      </c>
      <c r="X1154" s="123"/>
      <c r="Y1154" s="113"/>
      <c r="Z1154" s="119"/>
      <c r="AA1154" s="119"/>
      <c r="AB1154" s="113"/>
      <c r="AC1154" s="385">
        <v>0</v>
      </c>
      <c r="AD1154" s="386">
        <v>0</v>
      </c>
      <c r="AE1154" s="109">
        <v>0</v>
      </c>
      <c r="AF1154" s="116"/>
      <c r="AG1154" s="116"/>
      <c r="AH1154" s="124">
        <v>0</v>
      </c>
      <c r="AI1154" s="386">
        <v>0</v>
      </c>
      <c r="AJ1154" s="396">
        <v>0</v>
      </c>
      <c r="AK1154" s="374"/>
      <c r="AL1154" s="113"/>
      <c r="AM1154" s="117">
        <v>0</v>
      </c>
      <c r="AN1154" s="375">
        <v>0</v>
      </c>
      <c r="AO1154" s="374">
        <v>0</v>
      </c>
      <c r="AP1154" s="376"/>
      <c r="AQ1154" s="119"/>
      <c r="AR1154" s="386">
        <v>0</v>
      </c>
      <c r="AS1154" s="387">
        <v>0</v>
      </c>
      <c r="AT1154" s="119"/>
      <c r="AU1154" s="374"/>
      <c r="AV1154" s="119"/>
      <c r="AW1154" s="374"/>
      <c r="AX1154" s="126"/>
      <c r="AY1154" s="119"/>
      <c r="AZ1154" s="113"/>
      <c r="BA1154" s="113"/>
      <c r="BB1154" s="377">
        <v>0</v>
      </c>
      <c r="BC1154" s="377">
        <v>0</v>
      </c>
      <c r="BD1154" s="377">
        <v>0</v>
      </c>
      <c r="BE1154" s="378"/>
      <c r="BF1154" s="109"/>
      <c r="BG1154" s="109"/>
      <c r="BH1154" s="116"/>
      <c r="BI1154" s="386"/>
      <c r="BJ1154" s="378"/>
      <c r="BK1154" s="378"/>
      <c r="BL1154" s="386"/>
      <c r="BM1154" s="383">
        <v>0</v>
      </c>
      <c r="BN1154" s="119"/>
      <c r="BO1154" s="119"/>
    </row>
    <row r="1155" spans="1:67" ht="24" customHeight="1" x14ac:dyDescent="0.3">
      <c r="A1155" s="379" t="s">
        <v>941</v>
      </c>
      <c r="B1155" s="365" t="s">
        <v>6637</v>
      </c>
      <c r="C1155" s="366" t="s">
        <v>1710</v>
      </c>
      <c r="D1155" s="367">
        <f t="shared" si="54"/>
        <v>1</v>
      </c>
      <c r="E1155" s="368">
        <f t="shared" si="55"/>
        <v>0</v>
      </c>
      <c r="F1155" s="368">
        <f t="shared" si="56"/>
        <v>0</v>
      </c>
      <c r="G1155" s="368">
        <f t="shared" si="57"/>
        <v>0</v>
      </c>
      <c r="H1155" s="368">
        <f t="shared" si="58"/>
        <v>0</v>
      </c>
      <c r="I1155" s="368">
        <f t="shared" si="59"/>
        <v>0</v>
      </c>
      <c r="J1155" s="368">
        <f t="shared" si="60"/>
        <v>0</v>
      </c>
      <c r="K1155" s="368">
        <f t="shared" si="61"/>
        <v>0</v>
      </c>
      <c r="L1155" s="368">
        <f t="shared" si="62"/>
        <v>0</v>
      </c>
      <c r="M1155" s="369">
        <f t="shared" si="63"/>
        <v>0</v>
      </c>
      <c r="N1155" s="370">
        <f t="shared" si="64"/>
        <v>1</v>
      </c>
      <c r="O1155" s="371"/>
      <c r="P1155" s="372">
        <f t="shared" si="65"/>
        <v>1</v>
      </c>
      <c r="Q1155" s="373">
        <f t="shared" si="66"/>
        <v>941</v>
      </c>
      <c r="R1155" s="383">
        <v>0</v>
      </c>
      <c r="S1155" s="384"/>
      <c r="T1155" s="384"/>
      <c r="U1155" s="385"/>
      <c r="V1155" s="385"/>
      <c r="W1155" s="117">
        <v>0</v>
      </c>
      <c r="X1155" s="123"/>
      <c r="Y1155" s="385"/>
      <c r="Z1155" s="384"/>
      <c r="AA1155" s="384"/>
      <c r="AB1155" s="385"/>
      <c r="AC1155" s="113">
        <v>0</v>
      </c>
      <c r="AD1155" s="386">
        <v>0</v>
      </c>
      <c r="AE1155" s="109">
        <v>0</v>
      </c>
      <c r="AF1155" s="116"/>
      <c r="AG1155" s="116"/>
      <c r="AH1155" s="124">
        <v>0</v>
      </c>
      <c r="AI1155" s="386">
        <v>0</v>
      </c>
      <c r="AJ1155" s="396">
        <v>0</v>
      </c>
      <c r="AK1155" s="374"/>
      <c r="AL1155" s="385"/>
      <c r="AM1155" s="386">
        <v>0</v>
      </c>
      <c r="AN1155" s="396">
        <v>0</v>
      </c>
      <c r="AO1155" s="374">
        <v>0</v>
      </c>
      <c r="AP1155" s="376"/>
      <c r="AQ1155" s="384"/>
      <c r="AR1155" s="117">
        <v>0</v>
      </c>
      <c r="AS1155" s="123">
        <v>0</v>
      </c>
      <c r="AT1155" s="384"/>
      <c r="AU1155" s="374"/>
      <c r="AV1155" s="384"/>
      <c r="AW1155" s="374"/>
      <c r="AX1155" s="392"/>
      <c r="AY1155" s="384"/>
      <c r="AZ1155" s="385"/>
      <c r="BA1155" s="385"/>
      <c r="BB1155" s="377">
        <v>0</v>
      </c>
      <c r="BC1155" s="377">
        <v>0</v>
      </c>
      <c r="BD1155" s="377">
        <v>0</v>
      </c>
      <c r="BE1155" s="378"/>
      <c r="BF1155" s="214"/>
      <c r="BG1155" s="214">
        <v>1</v>
      </c>
      <c r="BH1155" s="116"/>
      <c r="BI1155" s="117"/>
      <c r="BJ1155" s="378"/>
      <c r="BK1155" s="378"/>
      <c r="BL1155" s="117"/>
      <c r="BM1155" s="374">
        <v>0</v>
      </c>
      <c r="BN1155" s="384"/>
      <c r="BO1155" s="384"/>
    </row>
    <row r="1156" spans="1:67" ht="24" customHeight="1" x14ac:dyDescent="0.3">
      <c r="A1156" s="379" t="s">
        <v>1692</v>
      </c>
      <c r="B1156" s="365" t="s">
        <v>1683</v>
      </c>
      <c r="C1156" s="366" t="s">
        <v>1477</v>
      </c>
      <c r="D1156" s="367">
        <f t="shared" si="54"/>
        <v>3</v>
      </c>
      <c r="E1156" s="368">
        <f t="shared" si="55"/>
        <v>0</v>
      </c>
      <c r="F1156" s="368">
        <f t="shared" si="56"/>
        <v>0</v>
      </c>
      <c r="G1156" s="368">
        <f t="shared" si="57"/>
        <v>0</v>
      </c>
      <c r="H1156" s="368">
        <f t="shared" si="58"/>
        <v>0</v>
      </c>
      <c r="I1156" s="368">
        <f t="shared" si="59"/>
        <v>0</v>
      </c>
      <c r="J1156" s="368">
        <f t="shared" si="60"/>
        <v>0</v>
      </c>
      <c r="K1156" s="368">
        <f t="shared" si="61"/>
        <v>0</v>
      </c>
      <c r="L1156" s="368">
        <f t="shared" si="62"/>
        <v>0</v>
      </c>
      <c r="M1156" s="369">
        <f t="shared" si="63"/>
        <v>0</v>
      </c>
      <c r="N1156" s="370">
        <f t="shared" si="64"/>
        <v>3</v>
      </c>
      <c r="O1156" s="371"/>
      <c r="P1156" s="372">
        <f t="shared" si="65"/>
        <v>3</v>
      </c>
      <c r="Q1156" s="373">
        <f t="shared" si="66"/>
        <v>853</v>
      </c>
      <c r="R1156" s="374">
        <v>0</v>
      </c>
      <c r="S1156" s="384"/>
      <c r="T1156" s="384"/>
      <c r="U1156" s="385"/>
      <c r="V1156" s="385"/>
      <c r="W1156" s="386">
        <v>0</v>
      </c>
      <c r="X1156" s="387"/>
      <c r="Y1156" s="385"/>
      <c r="Z1156" s="384"/>
      <c r="AA1156" s="384"/>
      <c r="AB1156" s="385"/>
      <c r="AC1156" s="113">
        <v>3</v>
      </c>
      <c r="AD1156" s="386">
        <v>0</v>
      </c>
      <c r="AE1156" s="109">
        <v>0</v>
      </c>
      <c r="AF1156" s="116"/>
      <c r="AG1156" s="116"/>
      <c r="AH1156" s="124">
        <v>0</v>
      </c>
      <c r="AI1156" s="386">
        <v>0</v>
      </c>
      <c r="AJ1156" s="396">
        <v>0</v>
      </c>
      <c r="AK1156" s="383"/>
      <c r="AL1156" s="385"/>
      <c r="AM1156" s="117">
        <v>0</v>
      </c>
      <c r="AN1156" s="375">
        <v>0</v>
      </c>
      <c r="AO1156" s="383">
        <v>0</v>
      </c>
      <c r="AP1156" s="391"/>
      <c r="AQ1156" s="384"/>
      <c r="AR1156" s="117">
        <v>0</v>
      </c>
      <c r="AS1156" s="123">
        <v>0</v>
      </c>
      <c r="AT1156" s="384"/>
      <c r="AU1156" s="383"/>
      <c r="AV1156" s="384"/>
      <c r="AW1156" s="383"/>
      <c r="AX1156" s="126"/>
      <c r="AY1156" s="384"/>
      <c r="AZ1156" s="385"/>
      <c r="BA1156" s="385"/>
      <c r="BB1156" s="377">
        <v>0</v>
      </c>
      <c r="BC1156" s="377">
        <v>0</v>
      </c>
      <c r="BD1156" s="377">
        <v>0</v>
      </c>
      <c r="BE1156" s="378"/>
      <c r="BF1156" s="214"/>
      <c r="BG1156" s="214"/>
      <c r="BH1156" s="116"/>
      <c r="BI1156" s="117"/>
      <c r="BJ1156" s="378"/>
      <c r="BK1156" s="378"/>
      <c r="BL1156" s="117"/>
      <c r="BM1156" s="374">
        <v>0</v>
      </c>
      <c r="BN1156" s="384"/>
      <c r="BO1156" s="384"/>
    </row>
    <row r="1157" spans="1:67" ht="24" customHeight="1" x14ac:dyDescent="0.3">
      <c r="A1157" s="364" t="s">
        <v>5300</v>
      </c>
      <c r="B1157" s="365" t="s">
        <v>5301</v>
      </c>
      <c r="C1157" s="366" t="s">
        <v>1978</v>
      </c>
      <c r="D1157" s="367">
        <f t="shared" si="54"/>
        <v>3</v>
      </c>
      <c r="E1157" s="368">
        <f t="shared" si="55"/>
        <v>0</v>
      </c>
      <c r="F1157" s="368">
        <f t="shared" si="56"/>
        <v>0</v>
      </c>
      <c r="G1157" s="368">
        <f t="shared" si="57"/>
        <v>0</v>
      </c>
      <c r="H1157" s="368">
        <f t="shared" si="58"/>
        <v>0</v>
      </c>
      <c r="I1157" s="368">
        <f t="shared" si="59"/>
        <v>0</v>
      </c>
      <c r="J1157" s="368">
        <f t="shared" si="60"/>
        <v>0</v>
      </c>
      <c r="K1157" s="368">
        <f t="shared" si="61"/>
        <v>0</v>
      </c>
      <c r="L1157" s="368">
        <f t="shared" si="62"/>
        <v>0</v>
      </c>
      <c r="M1157" s="369">
        <f t="shared" si="63"/>
        <v>0</v>
      </c>
      <c r="N1157" s="370">
        <f t="shared" si="64"/>
        <v>3</v>
      </c>
      <c r="O1157" s="371"/>
      <c r="P1157" s="372">
        <f t="shared" si="65"/>
        <v>3</v>
      </c>
      <c r="Q1157" s="373">
        <f t="shared" si="66"/>
        <v>853</v>
      </c>
      <c r="R1157" s="374">
        <v>0</v>
      </c>
      <c r="S1157" s="119"/>
      <c r="T1157" s="119"/>
      <c r="U1157" s="113"/>
      <c r="V1157" s="113"/>
      <c r="W1157" s="386">
        <v>0</v>
      </c>
      <c r="X1157" s="387"/>
      <c r="Y1157" s="113"/>
      <c r="Z1157" s="119"/>
      <c r="AA1157" s="119"/>
      <c r="AB1157" s="113"/>
      <c r="AC1157" s="113">
        <v>0</v>
      </c>
      <c r="AD1157" s="117">
        <v>0</v>
      </c>
      <c r="AE1157" s="214">
        <v>0</v>
      </c>
      <c r="AF1157" s="116"/>
      <c r="AG1157" s="116"/>
      <c r="AH1157" s="124">
        <v>0</v>
      </c>
      <c r="AI1157" s="117">
        <v>0</v>
      </c>
      <c r="AJ1157" s="375">
        <v>0</v>
      </c>
      <c r="AK1157" s="383"/>
      <c r="AL1157" s="113"/>
      <c r="AM1157" s="117">
        <v>0</v>
      </c>
      <c r="AN1157" s="375">
        <v>0</v>
      </c>
      <c r="AO1157" s="383">
        <v>0</v>
      </c>
      <c r="AP1157" s="391"/>
      <c r="AQ1157" s="119"/>
      <c r="AR1157" s="117">
        <v>0</v>
      </c>
      <c r="AS1157" s="123">
        <v>0</v>
      </c>
      <c r="AT1157" s="119"/>
      <c r="AU1157" s="383"/>
      <c r="AV1157" s="119"/>
      <c r="AW1157" s="383"/>
      <c r="AX1157" s="392"/>
      <c r="AY1157" s="119">
        <v>3</v>
      </c>
      <c r="AZ1157" s="113"/>
      <c r="BA1157" s="113"/>
      <c r="BB1157" s="377">
        <v>0</v>
      </c>
      <c r="BC1157" s="377">
        <v>0</v>
      </c>
      <c r="BD1157" s="377">
        <v>0</v>
      </c>
      <c r="BE1157" s="378"/>
      <c r="BF1157" s="109"/>
      <c r="BG1157" s="109"/>
      <c r="BH1157" s="116"/>
      <c r="BI1157" s="117"/>
      <c r="BJ1157" s="378"/>
      <c r="BK1157" s="378"/>
      <c r="BL1157" s="117"/>
      <c r="BM1157" s="374">
        <v>0</v>
      </c>
      <c r="BN1157" s="119"/>
      <c r="BO1157" s="119"/>
    </row>
    <row r="1158" spans="1:67" ht="24" customHeight="1" x14ac:dyDescent="0.3">
      <c r="A1158" s="379" t="s">
        <v>5302</v>
      </c>
      <c r="B1158" s="365" t="s">
        <v>5303</v>
      </c>
      <c r="C1158" s="366" t="s">
        <v>1841</v>
      </c>
      <c r="D1158" s="367">
        <f t="shared" si="54"/>
        <v>3</v>
      </c>
      <c r="E1158" s="368">
        <f t="shared" si="55"/>
        <v>3</v>
      </c>
      <c r="F1158" s="368">
        <f t="shared" si="56"/>
        <v>0</v>
      </c>
      <c r="G1158" s="368">
        <f t="shared" si="57"/>
        <v>0</v>
      </c>
      <c r="H1158" s="368">
        <f t="shared" si="58"/>
        <v>0</v>
      </c>
      <c r="I1158" s="368">
        <f t="shared" si="59"/>
        <v>0</v>
      </c>
      <c r="J1158" s="368">
        <f t="shared" si="60"/>
        <v>0</v>
      </c>
      <c r="K1158" s="368">
        <f t="shared" si="61"/>
        <v>0</v>
      </c>
      <c r="L1158" s="368">
        <f t="shared" si="62"/>
        <v>0</v>
      </c>
      <c r="M1158" s="369">
        <f t="shared" si="63"/>
        <v>0</v>
      </c>
      <c r="N1158" s="370">
        <f t="shared" si="64"/>
        <v>6</v>
      </c>
      <c r="O1158" s="371"/>
      <c r="P1158" s="372">
        <f t="shared" si="65"/>
        <v>6</v>
      </c>
      <c r="Q1158" s="373">
        <f t="shared" si="66"/>
        <v>727</v>
      </c>
      <c r="R1158" s="374">
        <v>0</v>
      </c>
      <c r="S1158" s="119"/>
      <c r="T1158" s="119"/>
      <c r="U1158" s="113"/>
      <c r="V1158" s="113"/>
      <c r="W1158" s="386">
        <v>0</v>
      </c>
      <c r="X1158" s="387"/>
      <c r="Y1158" s="113"/>
      <c r="Z1158" s="119"/>
      <c r="AA1158" s="119"/>
      <c r="AB1158" s="113"/>
      <c r="AC1158" s="113">
        <v>3</v>
      </c>
      <c r="AD1158" s="386">
        <v>0</v>
      </c>
      <c r="AE1158" s="214">
        <v>0</v>
      </c>
      <c r="AF1158" s="116"/>
      <c r="AG1158" s="116"/>
      <c r="AH1158" s="124">
        <v>0</v>
      </c>
      <c r="AI1158" s="386">
        <v>0</v>
      </c>
      <c r="AJ1158" s="396">
        <v>0</v>
      </c>
      <c r="AK1158" s="383"/>
      <c r="AL1158" s="113"/>
      <c r="AM1158" s="117">
        <v>0</v>
      </c>
      <c r="AN1158" s="375">
        <v>0</v>
      </c>
      <c r="AO1158" s="374">
        <v>0</v>
      </c>
      <c r="AP1158" s="391"/>
      <c r="AQ1158" s="119"/>
      <c r="AR1158" s="117">
        <v>0</v>
      </c>
      <c r="AS1158" s="387">
        <v>0</v>
      </c>
      <c r="AT1158" s="119"/>
      <c r="AU1158" s="374"/>
      <c r="AV1158" s="119"/>
      <c r="AW1158" s="374"/>
      <c r="AX1158" s="392"/>
      <c r="AY1158" s="119">
        <v>3</v>
      </c>
      <c r="AZ1158" s="113"/>
      <c r="BA1158" s="113"/>
      <c r="BB1158" s="394">
        <v>0</v>
      </c>
      <c r="BC1158" s="394">
        <v>0</v>
      </c>
      <c r="BD1158" s="394">
        <v>0</v>
      </c>
      <c r="BE1158" s="378"/>
      <c r="BF1158" s="109"/>
      <c r="BG1158" s="109"/>
      <c r="BH1158" s="116"/>
      <c r="BI1158" s="117"/>
      <c r="BJ1158" s="378"/>
      <c r="BK1158" s="378"/>
      <c r="BL1158" s="117"/>
      <c r="BM1158" s="383">
        <v>0</v>
      </c>
      <c r="BN1158" s="119"/>
      <c r="BO1158" s="119"/>
    </row>
    <row r="1159" spans="1:67" ht="24" customHeight="1" x14ac:dyDescent="0.3">
      <c r="A1159" s="364" t="s">
        <v>5304</v>
      </c>
      <c r="B1159" s="365" t="s">
        <v>6638</v>
      </c>
      <c r="C1159" s="366" t="s">
        <v>2541</v>
      </c>
      <c r="D1159" s="367">
        <f t="shared" si="54"/>
        <v>24</v>
      </c>
      <c r="E1159" s="368">
        <f t="shared" si="55"/>
        <v>12</v>
      </c>
      <c r="F1159" s="368">
        <f t="shared" si="56"/>
        <v>0</v>
      </c>
      <c r="G1159" s="368">
        <f t="shared" si="57"/>
        <v>0</v>
      </c>
      <c r="H1159" s="368">
        <f t="shared" si="58"/>
        <v>0</v>
      </c>
      <c r="I1159" s="368">
        <f t="shared" si="59"/>
        <v>0</v>
      </c>
      <c r="J1159" s="368">
        <f t="shared" si="60"/>
        <v>0</v>
      </c>
      <c r="K1159" s="368">
        <f t="shared" si="61"/>
        <v>0</v>
      </c>
      <c r="L1159" s="368">
        <f t="shared" si="62"/>
        <v>0</v>
      </c>
      <c r="M1159" s="369">
        <f t="shared" si="63"/>
        <v>0</v>
      </c>
      <c r="N1159" s="370">
        <f t="shared" si="64"/>
        <v>36</v>
      </c>
      <c r="O1159" s="371"/>
      <c r="P1159" s="372">
        <f t="shared" si="65"/>
        <v>36</v>
      </c>
      <c r="Q1159" s="373">
        <f t="shared" si="66"/>
        <v>269</v>
      </c>
      <c r="R1159" s="383">
        <v>0</v>
      </c>
      <c r="S1159" s="119"/>
      <c r="T1159" s="119"/>
      <c r="U1159" s="113"/>
      <c r="V1159" s="113"/>
      <c r="W1159" s="117">
        <v>0</v>
      </c>
      <c r="X1159" s="123"/>
      <c r="Y1159" s="113"/>
      <c r="Z1159" s="119"/>
      <c r="AA1159" s="119"/>
      <c r="AB1159" s="113">
        <v>24</v>
      </c>
      <c r="AC1159" s="113">
        <v>0</v>
      </c>
      <c r="AD1159" s="117">
        <v>0</v>
      </c>
      <c r="AE1159" s="109">
        <v>0</v>
      </c>
      <c r="AF1159" s="116"/>
      <c r="AG1159" s="116"/>
      <c r="AH1159" s="124">
        <v>0</v>
      </c>
      <c r="AI1159" s="117">
        <v>0</v>
      </c>
      <c r="AJ1159" s="375">
        <v>0</v>
      </c>
      <c r="AK1159" s="374"/>
      <c r="AL1159" s="113"/>
      <c r="AM1159" s="117">
        <v>0</v>
      </c>
      <c r="AN1159" s="375">
        <v>0</v>
      </c>
      <c r="AO1159" s="383">
        <v>0</v>
      </c>
      <c r="AP1159" s="376"/>
      <c r="AQ1159" s="119"/>
      <c r="AR1159" s="386">
        <v>0</v>
      </c>
      <c r="AS1159" s="387">
        <v>0</v>
      </c>
      <c r="AT1159" s="119"/>
      <c r="AU1159" s="383"/>
      <c r="AV1159" s="119"/>
      <c r="AW1159" s="383"/>
      <c r="AX1159" s="126">
        <v>12</v>
      </c>
      <c r="AY1159" s="119"/>
      <c r="AZ1159" s="113"/>
      <c r="BA1159" s="113"/>
      <c r="BB1159" s="394">
        <v>0</v>
      </c>
      <c r="BC1159" s="394">
        <v>0</v>
      </c>
      <c r="BD1159" s="394">
        <v>0</v>
      </c>
      <c r="BE1159" s="378"/>
      <c r="BF1159" s="109"/>
      <c r="BG1159" s="109"/>
      <c r="BH1159" s="116"/>
      <c r="BI1159" s="386"/>
      <c r="BJ1159" s="378"/>
      <c r="BK1159" s="378"/>
      <c r="BL1159" s="386"/>
      <c r="BM1159" s="374">
        <v>0</v>
      </c>
      <c r="BN1159" s="119"/>
      <c r="BO1159" s="119"/>
    </row>
    <row r="1160" spans="1:67" ht="24" customHeight="1" x14ac:dyDescent="0.3">
      <c r="A1160" s="380" t="s">
        <v>5306</v>
      </c>
      <c r="B1160" s="381" t="s">
        <v>5262</v>
      </c>
      <c r="C1160" s="382" t="s">
        <v>2541</v>
      </c>
      <c r="D1160" s="367">
        <f t="shared" si="54"/>
        <v>16</v>
      </c>
      <c r="E1160" s="368">
        <f t="shared" si="55"/>
        <v>8</v>
      </c>
      <c r="F1160" s="368">
        <f t="shared" si="56"/>
        <v>0</v>
      </c>
      <c r="G1160" s="368">
        <f t="shared" si="57"/>
        <v>0</v>
      </c>
      <c r="H1160" s="368">
        <f t="shared" si="58"/>
        <v>0</v>
      </c>
      <c r="I1160" s="368">
        <f t="shared" si="59"/>
        <v>0</v>
      </c>
      <c r="J1160" s="368">
        <f t="shared" si="60"/>
        <v>0</v>
      </c>
      <c r="K1160" s="368">
        <f t="shared" si="61"/>
        <v>0</v>
      </c>
      <c r="L1160" s="368">
        <f t="shared" si="62"/>
        <v>0</v>
      </c>
      <c r="M1160" s="369">
        <f t="shared" si="63"/>
        <v>0</v>
      </c>
      <c r="N1160" s="370">
        <f t="shared" si="64"/>
        <v>24</v>
      </c>
      <c r="O1160" s="371"/>
      <c r="P1160" s="372">
        <f t="shared" si="65"/>
        <v>24</v>
      </c>
      <c r="Q1160" s="373">
        <f t="shared" si="66"/>
        <v>369</v>
      </c>
      <c r="R1160" s="383">
        <v>0</v>
      </c>
      <c r="S1160" s="119"/>
      <c r="T1160" s="119"/>
      <c r="U1160" s="113"/>
      <c r="V1160" s="113"/>
      <c r="W1160" s="386">
        <v>0</v>
      </c>
      <c r="X1160" s="123"/>
      <c r="Y1160" s="113"/>
      <c r="Z1160" s="119"/>
      <c r="AA1160" s="119"/>
      <c r="AB1160" s="113">
        <v>16</v>
      </c>
      <c r="AC1160" s="113">
        <v>0</v>
      </c>
      <c r="AD1160" s="117">
        <v>0</v>
      </c>
      <c r="AE1160" s="214">
        <v>0</v>
      </c>
      <c r="AF1160" s="388"/>
      <c r="AG1160" s="388"/>
      <c r="AH1160" s="124">
        <v>0</v>
      </c>
      <c r="AI1160" s="117">
        <v>0</v>
      </c>
      <c r="AJ1160" s="396">
        <v>0</v>
      </c>
      <c r="AK1160" s="374"/>
      <c r="AL1160" s="113"/>
      <c r="AM1160" s="386">
        <v>0</v>
      </c>
      <c r="AN1160" s="390">
        <v>0</v>
      </c>
      <c r="AO1160" s="374">
        <v>0</v>
      </c>
      <c r="AP1160" s="376"/>
      <c r="AQ1160" s="119"/>
      <c r="AR1160" s="117">
        <v>0</v>
      </c>
      <c r="AS1160" s="123">
        <v>0</v>
      </c>
      <c r="AT1160" s="119"/>
      <c r="AU1160" s="374"/>
      <c r="AV1160" s="119"/>
      <c r="AW1160" s="374"/>
      <c r="AX1160" s="126">
        <v>8</v>
      </c>
      <c r="AY1160" s="119"/>
      <c r="AZ1160" s="113"/>
      <c r="BA1160" s="113"/>
      <c r="BB1160" s="377">
        <v>0</v>
      </c>
      <c r="BC1160" s="377">
        <v>0</v>
      </c>
      <c r="BD1160" s="377">
        <v>0</v>
      </c>
      <c r="BE1160" s="393"/>
      <c r="BF1160" s="109"/>
      <c r="BG1160" s="109"/>
      <c r="BH1160" s="388"/>
      <c r="BI1160" s="117"/>
      <c r="BJ1160" s="393"/>
      <c r="BK1160" s="393"/>
      <c r="BL1160" s="117"/>
      <c r="BM1160" s="383">
        <v>0</v>
      </c>
      <c r="BN1160" s="119"/>
      <c r="BO1160" s="119"/>
    </row>
    <row r="1161" spans="1:67" ht="24" customHeight="1" x14ac:dyDescent="0.3">
      <c r="A1161" s="379" t="s">
        <v>5307</v>
      </c>
      <c r="B1161" s="365" t="s">
        <v>5308</v>
      </c>
      <c r="C1161" s="366" t="s">
        <v>169</v>
      </c>
      <c r="D1161" s="367">
        <f t="shared" si="54"/>
        <v>0</v>
      </c>
      <c r="E1161" s="368">
        <f t="shared" si="55"/>
        <v>0</v>
      </c>
      <c r="F1161" s="368">
        <f t="shared" si="56"/>
        <v>0</v>
      </c>
      <c r="G1161" s="368">
        <f t="shared" si="57"/>
        <v>0</v>
      </c>
      <c r="H1161" s="368">
        <f t="shared" si="58"/>
        <v>0</v>
      </c>
      <c r="I1161" s="368">
        <f t="shared" si="59"/>
        <v>0</v>
      </c>
      <c r="J1161" s="368">
        <f t="shared" si="60"/>
        <v>0</v>
      </c>
      <c r="K1161" s="368">
        <f t="shared" si="61"/>
        <v>0</v>
      </c>
      <c r="L1161" s="368">
        <f t="shared" si="62"/>
        <v>0</v>
      </c>
      <c r="M1161" s="369">
        <f t="shared" si="63"/>
        <v>0</v>
      </c>
      <c r="N1161" s="370">
        <f t="shared" si="64"/>
        <v>0</v>
      </c>
      <c r="O1161" s="371"/>
      <c r="P1161" s="372">
        <f t="shared" si="65"/>
        <v>0</v>
      </c>
      <c r="Q1161" s="373" t="str">
        <f t="shared" si="66"/>
        <v/>
      </c>
      <c r="R1161" s="374">
        <v>0</v>
      </c>
      <c r="S1161" s="119"/>
      <c r="T1161" s="119"/>
      <c r="U1161" s="113"/>
      <c r="V1161" s="113"/>
      <c r="W1161" s="117">
        <v>0</v>
      </c>
      <c r="X1161" s="123"/>
      <c r="Y1161" s="113"/>
      <c r="Z1161" s="119"/>
      <c r="AA1161" s="119"/>
      <c r="AB1161" s="113"/>
      <c r="AC1161" s="113">
        <v>0</v>
      </c>
      <c r="AD1161" s="117">
        <v>0</v>
      </c>
      <c r="AE1161" s="109">
        <v>0</v>
      </c>
      <c r="AF1161" s="116"/>
      <c r="AG1161" s="116"/>
      <c r="AH1161" s="389">
        <v>0</v>
      </c>
      <c r="AI1161" s="117">
        <v>0</v>
      </c>
      <c r="AJ1161" s="375">
        <v>0</v>
      </c>
      <c r="AK1161" s="374"/>
      <c r="AL1161" s="113"/>
      <c r="AM1161" s="386">
        <v>0</v>
      </c>
      <c r="AN1161" s="396">
        <v>0</v>
      </c>
      <c r="AO1161" s="374">
        <v>0</v>
      </c>
      <c r="AP1161" s="376"/>
      <c r="AQ1161" s="119"/>
      <c r="AR1161" s="117">
        <v>0</v>
      </c>
      <c r="AS1161" s="123">
        <v>0</v>
      </c>
      <c r="AT1161" s="119"/>
      <c r="AU1161" s="374"/>
      <c r="AV1161" s="119"/>
      <c r="AW1161" s="374"/>
      <c r="AX1161" s="126"/>
      <c r="AY1161" s="119"/>
      <c r="AZ1161" s="113"/>
      <c r="BA1161" s="113"/>
      <c r="BB1161" s="377">
        <v>0</v>
      </c>
      <c r="BC1161" s="377">
        <v>0</v>
      </c>
      <c r="BD1161" s="377">
        <v>0</v>
      </c>
      <c r="BE1161" s="378"/>
      <c r="BF1161" s="214"/>
      <c r="BG1161" s="214"/>
      <c r="BH1161" s="116"/>
      <c r="BI1161" s="117"/>
      <c r="BJ1161" s="378"/>
      <c r="BK1161" s="378"/>
      <c r="BL1161" s="117"/>
      <c r="BM1161" s="374">
        <v>0</v>
      </c>
      <c r="BN1161" s="119"/>
      <c r="BO1161" s="119"/>
    </row>
    <row r="1162" spans="1:67" ht="24" customHeight="1" x14ac:dyDescent="0.3">
      <c r="A1162" s="364" t="s">
        <v>5309</v>
      </c>
      <c r="B1162" s="365" t="s">
        <v>5310</v>
      </c>
      <c r="C1162" s="366" t="s">
        <v>269</v>
      </c>
      <c r="D1162" s="367">
        <f t="shared" si="54"/>
        <v>300</v>
      </c>
      <c r="E1162" s="368">
        <f t="shared" si="55"/>
        <v>110</v>
      </c>
      <c r="F1162" s="368">
        <f t="shared" si="56"/>
        <v>50</v>
      </c>
      <c r="G1162" s="368">
        <f t="shared" si="57"/>
        <v>0</v>
      </c>
      <c r="H1162" s="368">
        <f t="shared" si="58"/>
        <v>0</v>
      </c>
      <c r="I1162" s="368">
        <f t="shared" si="59"/>
        <v>0</v>
      </c>
      <c r="J1162" s="368">
        <f t="shared" si="60"/>
        <v>0</v>
      </c>
      <c r="K1162" s="368">
        <f t="shared" si="61"/>
        <v>0</v>
      </c>
      <c r="L1162" s="368">
        <f t="shared" si="62"/>
        <v>0</v>
      </c>
      <c r="M1162" s="369">
        <f t="shared" si="63"/>
        <v>0</v>
      </c>
      <c r="N1162" s="370">
        <f t="shared" si="64"/>
        <v>460</v>
      </c>
      <c r="O1162" s="371"/>
      <c r="P1162" s="372">
        <f t="shared" si="65"/>
        <v>460</v>
      </c>
      <c r="Q1162" s="373">
        <f t="shared" si="66"/>
        <v>45</v>
      </c>
      <c r="R1162" s="383">
        <v>0</v>
      </c>
      <c r="S1162" s="384"/>
      <c r="T1162" s="384"/>
      <c r="U1162" s="385"/>
      <c r="V1162" s="385"/>
      <c r="W1162" s="117">
        <v>0</v>
      </c>
      <c r="X1162" s="123"/>
      <c r="Y1162" s="385"/>
      <c r="Z1162" s="384"/>
      <c r="AA1162" s="384"/>
      <c r="AB1162" s="385"/>
      <c r="AC1162" s="113">
        <v>0</v>
      </c>
      <c r="AD1162" s="386">
        <v>0</v>
      </c>
      <c r="AE1162" s="109">
        <v>0</v>
      </c>
      <c r="AF1162" s="116"/>
      <c r="AG1162" s="116"/>
      <c r="AH1162" s="124">
        <v>0</v>
      </c>
      <c r="AI1162" s="386">
        <v>0</v>
      </c>
      <c r="AJ1162" s="396">
        <v>0</v>
      </c>
      <c r="AK1162" s="374"/>
      <c r="AL1162" s="385"/>
      <c r="AM1162" s="117">
        <v>0</v>
      </c>
      <c r="AN1162" s="375">
        <v>0</v>
      </c>
      <c r="AO1162" s="374">
        <v>0</v>
      </c>
      <c r="AP1162" s="376"/>
      <c r="AQ1162" s="384"/>
      <c r="AR1162" s="117">
        <v>0</v>
      </c>
      <c r="AS1162" s="123">
        <v>300</v>
      </c>
      <c r="AT1162" s="384"/>
      <c r="AU1162" s="374"/>
      <c r="AV1162" s="384"/>
      <c r="AW1162" s="374"/>
      <c r="AX1162" s="126"/>
      <c r="AY1162" s="384"/>
      <c r="AZ1162" s="385"/>
      <c r="BA1162" s="385"/>
      <c r="BB1162" s="377">
        <v>50</v>
      </c>
      <c r="BC1162" s="377">
        <v>110</v>
      </c>
      <c r="BD1162" s="377">
        <v>0</v>
      </c>
      <c r="BE1162" s="378"/>
      <c r="BF1162" s="109"/>
      <c r="BG1162" s="109"/>
      <c r="BH1162" s="116"/>
      <c r="BI1162" s="117"/>
      <c r="BJ1162" s="378"/>
      <c r="BK1162" s="378"/>
      <c r="BL1162" s="117"/>
      <c r="BM1162" s="374">
        <v>0</v>
      </c>
      <c r="BN1162" s="384"/>
      <c r="BO1162" s="384"/>
    </row>
    <row r="1163" spans="1:67" ht="24" customHeight="1" x14ac:dyDescent="0.3">
      <c r="A1163" s="364" t="s">
        <v>5311</v>
      </c>
      <c r="B1163" s="365" t="s">
        <v>5312</v>
      </c>
      <c r="C1163" s="366" t="s">
        <v>2551</v>
      </c>
      <c r="D1163" s="367">
        <f t="shared" si="54"/>
        <v>0</v>
      </c>
      <c r="E1163" s="368">
        <f t="shared" si="55"/>
        <v>0</v>
      </c>
      <c r="F1163" s="368">
        <f t="shared" si="56"/>
        <v>0</v>
      </c>
      <c r="G1163" s="368">
        <f t="shared" si="57"/>
        <v>0</v>
      </c>
      <c r="H1163" s="368">
        <f t="shared" si="58"/>
        <v>0</v>
      </c>
      <c r="I1163" s="368">
        <f t="shared" si="59"/>
        <v>0</v>
      </c>
      <c r="J1163" s="368">
        <f t="shared" si="60"/>
        <v>0</v>
      </c>
      <c r="K1163" s="368">
        <f t="shared" si="61"/>
        <v>0</v>
      </c>
      <c r="L1163" s="368">
        <f t="shared" si="62"/>
        <v>0</v>
      </c>
      <c r="M1163" s="369">
        <f t="shared" si="63"/>
        <v>0</v>
      </c>
      <c r="N1163" s="370">
        <f t="shared" si="64"/>
        <v>0</v>
      </c>
      <c r="O1163" s="371"/>
      <c r="P1163" s="372">
        <f t="shared" si="65"/>
        <v>0</v>
      </c>
      <c r="Q1163" s="373" t="str">
        <f t="shared" si="66"/>
        <v/>
      </c>
      <c r="R1163" s="374">
        <v>0</v>
      </c>
      <c r="S1163" s="384"/>
      <c r="T1163" s="384"/>
      <c r="U1163" s="385"/>
      <c r="V1163" s="385"/>
      <c r="W1163" s="117">
        <v>0</v>
      </c>
      <c r="X1163" s="387"/>
      <c r="Y1163" s="385"/>
      <c r="Z1163" s="384"/>
      <c r="AA1163" s="384"/>
      <c r="AB1163" s="385"/>
      <c r="AC1163" s="113">
        <v>0</v>
      </c>
      <c r="AD1163" s="117">
        <v>0</v>
      </c>
      <c r="AE1163" s="444">
        <v>0</v>
      </c>
      <c r="AF1163" s="116"/>
      <c r="AG1163" s="116"/>
      <c r="AH1163" s="389">
        <v>0</v>
      </c>
      <c r="AI1163" s="117">
        <v>0</v>
      </c>
      <c r="AJ1163" s="396">
        <v>0</v>
      </c>
      <c r="AK1163" s="383"/>
      <c r="AL1163" s="385"/>
      <c r="AM1163" s="386">
        <v>0</v>
      </c>
      <c r="AN1163" s="396">
        <v>0</v>
      </c>
      <c r="AO1163" s="374">
        <v>0</v>
      </c>
      <c r="AP1163" s="391"/>
      <c r="AQ1163" s="384"/>
      <c r="AR1163" s="386">
        <v>0</v>
      </c>
      <c r="AS1163" s="123">
        <v>0</v>
      </c>
      <c r="AT1163" s="384"/>
      <c r="AU1163" s="374"/>
      <c r="AV1163" s="384"/>
      <c r="AW1163" s="374"/>
      <c r="AX1163" s="126"/>
      <c r="AY1163" s="384"/>
      <c r="AZ1163" s="385"/>
      <c r="BA1163" s="385"/>
      <c r="BB1163" s="377">
        <v>0</v>
      </c>
      <c r="BC1163" s="377">
        <v>0</v>
      </c>
      <c r="BD1163" s="377">
        <v>0</v>
      </c>
      <c r="BE1163" s="378"/>
      <c r="BF1163" s="109"/>
      <c r="BG1163" s="109"/>
      <c r="BH1163" s="116"/>
      <c r="BI1163" s="386"/>
      <c r="BJ1163" s="378"/>
      <c r="BK1163" s="378"/>
      <c r="BL1163" s="386"/>
      <c r="BM1163" s="374">
        <v>0</v>
      </c>
      <c r="BN1163" s="384"/>
      <c r="BO1163" s="384"/>
    </row>
    <row r="1164" spans="1:67" ht="24" customHeight="1" x14ac:dyDescent="0.3">
      <c r="A1164" s="364" t="s">
        <v>5315</v>
      </c>
      <c r="B1164" s="365" t="s">
        <v>5316</v>
      </c>
      <c r="C1164" s="366" t="s">
        <v>3524</v>
      </c>
      <c r="D1164" s="367">
        <f t="shared" si="54"/>
        <v>5</v>
      </c>
      <c r="E1164" s="368">
        <f t="shared" si="55"/>
        <v>4</v>
      </c>
      <c r="F1164" s="368">
        <f t="shared" si="56"/>
        <v>0</v>
      </c>
      <c r="G1164" s="368">
        <f t="shared" si="57"/>
        <v>0</v>
      </c>
      <c r="H1164" s="368">
        <f t="shared" si="58"/>
        <v>0</v>
      </c>
      <c r="I1164" s="368">
        <f t="shared" si="59"/>
        <v>0</v>
      </c>
      <c r="J1164" s="368">
        <f t="shared" si="60"/>
        <v>0</v>
      </c>
      <c r="K1164" s="368">
        <f t="shared" si="61"/>
        <v>0</v>
      </c>
      <c r="L1164" s="368">
        <f t="shared" si="62"/>
        <v>0</v>
      </c>
      <c r="M1164" s="369">
        <f t="shared" si="63"/>
        <v>0</v>
      </c>
      <c r="N1164" s="370">
        <f t="shared" si="64"/>
        <v>9</v>
      </c>
      <c r="O1164" s="371"/>
      <c r="P1164" s="372">
        <f t="shared" si="65"/>
        <v>9</v>
      </c>
      <c r="Q1164" s="373">
        <f t="shared" si="66"/>
        <v>659</v>
      </c>
      <c r="R1164" s="374">
        <v>0</v>
      </c>
      <c r="S1164" s="119"/>
      <c r="T1164" s="119"/>
      <c r="U1164" s="113"/>
      <c r="V1164" s="113"/>
      <c r="W1164" s="117">
        <v>0</v>
      </c>
      <c r="X1164" s="387"/>
      <c r="Y1164" s="113"/>
      <c r="Z1164" s="119"/>
      <c r="AA1164" s="119"/>
      <c r="AB1164" s="113"/>
      <c r="AC1164" s="113">
        <v>4</v>
      </c>
      <c r="AD1164" s="117">
        <v>0</v>
      </c>
      <c r="AE1164" s="109">
        <v>0</v>
      </c>
      <c r="AF1164" s="116"/>
      <c r="AG1164" s="116"/>
      <c r="AH1164" s="124">
        <v>0</v>
      </c>
      <c r="AI1164" s="117">
        <v>0</v>
      </c>
      <c r="AJ1164" s="375">
        <v>0</v>
      </c>
      <c r="AK1164" s="383"/>
      <c r="AL1164" s="113"/>
      <c r="AM1164" s="117">
        <v>0</v>
      </c>
      <c r="AN1164" s="375">
        <v>0</v>
      </c>
      <c r="AO1164" s="383">
        <v>0</v>
      </c>
      <c r="AP1164" s="391"/>
      <c r="AQ1164" s="119"/>
      <c r="AR1164" s="117">
        <v>0</v>
      </c>
      <c r="AS1164" s="387">
        <v>0</v>
      </c>
      <c r="AT1164" s="119"/>
      <c r="AU1164" s="383"/>
      <c r="AV1164" s="119"/>
      <c r="AW1164" s="383"/>
      <c r="AX1164" s="126"/>
      <c r="AY1164" s="119">
        <v>5</v>
      </c>
      <c r="AZ1164" s="113"/>
      <c r="BA1164" s="113"/>
      <c r="BB1164" s="377">
        <v>0</v>
      </c>
      <c r="BC1164" s="377">
        <v>0</v>
      </c>
      <c r="BD1164" s="377">
        <v>0</v>
      </c>
      <c r="BE1164" s="378"/>
      <c r="BF1164" s="109"/>
      <c r="BG1164" s="109"/>
      <c r="BH1164" s="116"/>
      <c r="BI1164" s="117"/>
      <c r="BJ1164" s="378"/>
      <c r="BK1164" s="378"/>
      <c r="BL1164" s="117"/>
      <c r="BM1164" s="374">
        <v>0</v>
      </c>
      <c r="BN1164" s="119"/>
      <c r="BO1164" s="119"/>
    </row>
    <row r="1165" spans="1:67" ht="24" customHeight="1" x14ac:dyDescent="0.3">
      <c r="A1165" s="364">
        <v>761218</v>
      </c>
      <c r="B1165" s="365" t="s">
        <v>5318</v>
      </c>
      <c r="C1165" s="366" t="s">
        <v>144</v>
      </c>
      <c r="D1165" s="367">
        <f t="shared" si="54"/>
        <v>5</v>
      </c>
      <c r="E1165" s="368">
        <f t="shared" si="55"/>
        <v>0</v>
      </c>
      <c r="F1165" s="368">
        <f t="shared" si="56"/>
        <v>0</v>
      </c>
      <c r="G1165" s="368">
        <f t="shared" si="57"/>
        <v>0</v>
      </c>
      <c r="H1165" s="368">
        <f t="shared" si="58"/>
        <v>0</v>
      </c>
      <c r="I1165" s="368">
        <f t="shared" si="59"/>
        <v>0</v>
      </c>
      <c r="J1165" s="368">
        <f t="shared" si="60"/>
        <v>0</v>
      </c>
      <c r="K1165" s="368">
        <f t="shared" si="61"/>
        <v>0</v>
      </c>
      <c r="L1165" s="368">
        <f t="shared" si="62"/>
        <v>0</v>
      </c>
      <c r="M1165" s="369">
        <f t="shared" si="63"/>
        <v>0</v>
      </c>
      <c r="N1165" s="370">
        <f t="shared" si="64"/>
        <v>5</v>
      </c>
      <c r="O1165" s="371"/>
      <c r="P1165" s="372">
        <f t="shared" si="65"/>
        <v>5</v>
      </c>
      <c r="Q1165" s="373">
        <f t="shared" si="66"/>
        <v>781</v>
      </c>
      <c r="R1165" s="374">
        <v>0</v>
      </c>
      <c r="S1165" s="384"/>
      <c r="T1165" s="384"/>
      <c r="U1165" s="385"/>
      <c r="V1165" s="385"/>
      <c r="W1165" s="117">
        <v>0</v>
      </c>
      <c r="X1165" s="123"/>
      <c r="Y1165" s="385"/>
      <c r="Z1165" s="384"/>
      <c r="AA1165" s="384"/>
      <c r="AB1165" s="385"/>
      <c r="AC1165" s="113">
        <v>0</v>
      </c>
      <c r="AD1165" s="117">
        <v>0</v>
      </c>
      <c r="AE1165" s="109">
        <v>0</v>
      </c>
      <c r="AF1165" s="116"/>
      <c r="AG1165" s="116"/>
      <c r="AH1165" s="124">
        <v>0</v>
      </c>
      <c r="AI1165" s="117">
        <v>0</v>
      </c>
      <c r="AJ1165" s="375">
        <v>0</v>
      </c>
      <c r="AK1165" s="374"/>
      <c r="AL1165" s="385"/>
      <c r="AM1165" s="117">
        <v>0</v>
      </c>
      <c r="AN1165" s="375">
        <v>0</v>
      </c>
      <c r="AO1165" s="374">
        <v>0</v>
      </c>
      <c r="AP1165" s="376"/>
      <c r="AQ1165" s="384"/>
      <c r="AR1165" s="117">
        <v>0</v>
      </c>
      <c r="AS1165" s="387">
        <v>0</v>
      </c>
      <c r="AT1165" s="384"/>
      <c r="AU1165" s="374"/>
      <c r="AV1165" s="384"/>
      <c r="AW1165" s="374"/>
      <c r="AX1165" s="126"/>
      <c r="AY1165" s="384">
        <v>5</v>
      </c>
      <c r="AZ1165" s="385"/>
      <c r="BA1165" s="385"/>
      <c r="BB1165" s="377">
        <v>0</v>
      </c>
      <c r="BC1165" s="377">
        <v>0</v>
      </c>
      <c r="BD1165" s="377">
        <v>0</v>
      </c>
      <c r="BE1165" s="378"/>
      <c r="BF1165" s="109"/>
      <c r="BG1165" s="109"/>
      <c r="BH1165" s="116"/>
      <c r="BI1165" s="117"/>
      <c r="BJ1165" s="378"/>
      <c r="BK1165" s="378"/>
      <c r="BL1165" s="117"/>
      <c r="BM1165" s="374">
        <v>0</v>
      </c>
      <c r="BN1165" s="384"/>
      <c r="BO1165" s="384"/>
    </row>
    <row r="1166" spans="1:67" ht="24" customHeight="1" x14ac:dyDescent="0.3">
      <c r="A1166" s="380" t="s">
        <v>5319</v>
      </c>
      <c r="B1166" s="381" t="s">
        <v>5320</v>
      </c>
      <c r="C1166" s="382" t="s">
        <v>402</v>
      </c>
      <c r="D1166" s="367">
        <f t="shared" si="54"/>
        <v>9</v>
      </c>
      <c r="E1166" s="368">
        <f t="shared" si="55"/>
        <v>0</v>
      </c>
      <c r="F1166" s="368">
        <f t="shared" si="56"/>
        <v>0</v>
      </c>
      <c r="G1166" s="368">
        <f t="shared" si="57"/>
        <v>0</v>
      </c>
      <c r="H1166" s="368">
        <f t="shared" si="58"/>
        <v>0</v>
      </c>
      <c r="I1166" s="368">
        <f t="shared" si="59"/>
        <v>0</v>
      </c>
      <c r="J1166" s="368">
        <f t="shared" si="60"/>
        <v>0</v>
      </c>
      <c r="K1166" s="368">
        <f t="shared" si="61"/>
        <v>0</v>
      </c>
      <c r="L1166" s="368">
        <f t="shared" si="62"/>
        <v>0</v>
      </c>
      <c r="M1166" s="369">
        <f t="shared" si="63"/>
        <v>0</v>
      </c>
      <c r="N1166" s="370">
        <f t="shared" si="64"/>
        <v>9</v>
      </c>
      <c r="O1166" s="371"/>
      <c r="P1166" s="372">
        <f t="shared" si="65"/>
        <v>9</v>
      </c>
      <c r="Q1166" s="373">
        <f t="shared" si="66"/>
        <v>659</v>
      </c>
      <c r="R1166" s="383">
        <v>0</v>
      </c>
      <c r="S1166" s="119"/>
      <c r="T1166" s="119"/>
      <c r="U1166" s="113"/>
      <c r="V1166" s="113"/>
      <c r="W1166" s="117">
        <v>0</v>
      </c>
      <c r="X1166" s="123"/>
      <c r="Y1166" s="113"/>
      <c r="Z1166" s="119"/>
      <c r="AA1166" s="119"/>
      <c r="AB1166" s="113"/>
      <c r="AC1166" s="113">
        <v>0</v>
      </c>
      <c r="AD1166" s="117">
        <v>0</v>
      </c>
      <c r="AE1166" s="109">
        <v>0</v>
      </c>
      <c r="AF1166" s="388"/>
      <c r="AG1166" s="388"/>
      <c r="AH1166" s="124">
        <v>0</v>
      </c>
      <c r="AI1166" s="117">
        <v>0</v>
      </c>
      <c r="AJ1166" s="375">
        <v>0</v>
      </c>
      <c r="AK1166" s="374"/>
      <c r="AL1166" s="113"/>
      <c r="AM1166" s="117">
        <v>0</v>
      </c>
      <c r="AN1166" s="375">
        <v>0</v>
      </c>
      <c r="AO1166" s="374">
        <v>0</v>
      </c>
      <c r="AP1166" s="376"/>
      <c r="AQ1166" s="119"/>
      <c r="AR1166" s="117">
        <v>0</v>
      </c>
      <c r="AS1166" s="123">
        <v>0</v>
      </c>
      <c r="AT1166" s="119"/>
      <c r="AU1166" s="374"/>
      <c r="AV1166" s="119"/>
      <c r="AW1166" s="374"/>
      <c r="AX1166" s="392"/>
      <c r="AY1166" s="119">
        <v>9</v>
      </c>
      <c r="AZ1166" s="113"/>
      <c r="BA1166" s="113"/>
      <c r="BB1166" s="394">
        <v>0</v>
      </c>
      <c r="BC1166" s="394">
        <v>0</v>
      </c>
      <c r="BD1166" s="394">
        <v>0</v>
      </c>
      <c r="BE1166" s="393"/>
      <c r="BF1166" s="109"/>
      <c r="BG1166" s="109"/>
      <c r="BH1166" s="388"/>
      <c r="BI1166" s="117"/>
      <c r="BJ1166" s="393"/>
      <c r="BK1166" s="393"/>
      <c r="BL1166" s="117"/>
      <c r="BM1166" s="374">
        <v>0</v>
      </c>
      <c r="BN1166" s="119"/>
      <c r="BO1166" s="119"/>
    </row>
    <row r="1167" spans="1:67" ht="24" customHeight="1" x14ac:dyDescent="0.3">
      <c r="A1167" s="364" t="s">
        <v>5321</v>
      </c>
      <c r="B1167" s="365" t="s">
        <v>5322</v>
      </c>
      <c r="C1167" s="366" t="s">
        <v>1212</v>
      </c>
      <c r="D1167" s="367">
        <f t="shared" si="54"/>
        <v>0</v>
      </c>
      <c r="E1167" s="368">
        <f t="shared" si="55"/>
        <v>0</v>
      </c>
      <c r="F1167" s="368">
        <f t="shared" si="56"/>
        <v>0</v>
      </c>
      <c r="G1167" s="368">
        <f t="shared" si="57"/>
        <v>0</v>
      </c>
      <c r="H1167" s="368">
        <f t="shared" si="58"/>
        <v>0</v>
      </c>
      <c r="I1167" s="368">
        <f t="shared" si="59"/>
        <v>0</v>
      </c>
      <c r="J1167" s="368">
        <f t="shared" si="60"/>
        <v>0</v>
      </c>
      <c r="K1167" s="368">
        <f t="shared" si="61"/>
        <v>0</v>
      </c>
      <c r="L1167" s="368">
        <f t="shared" si="62"/>
        <v>0</v>
      </c>
      <c r="M1167" s="369">
        <f t="shared" si="63"/>
        <v>0</v>
      </c>
      <c r="N1167" s="370">
        <f t="shared" si="64"/>
        <v>0</v>
      </c>
      <c r="O1167" s="371"/>
      <c r="P1167" s="372">
        <f t="shared" si="65"/>
        <v>0</v>
      </c>
      <c r="Q1167" s="373" t="str">
        <f t="shared" si="66"/>
        <v/>
      </c>
      <c r="R1167" s="374">
        <v>0</v>
      </c>
      <c r="S1167" s="119"/>
      <c r="T1167" s="119"/>
      <c r="U1167" s="113"/>
      <c r="V1167" s="113"/>
      <c r="W1167" s="386">
        <v>0</v>
      </c>
      <c r="X1167" s="387"/>
      <c r="Y1167" s="113"/>
      <c r="Z1167" s="119"/>
      <c r="AA1167" s="119"/>
      <c r="AB1167" s="113"/>
      <c r="AC1167" s="385">
        <v>0</v>
      </c>
      <c r="AD1167" s="386">
        <v>0</v>
      </c>
      <c r="AE1167" s="214">
        <v>0</v>
      </c>
      <c r="AF1167" s="116"/>
      <c r="AG1167" s="116"/>
      <c r="AH1167" s="389">
        <v>0</v>
      </c>
      <c r="AI1167" s="386">
        <v>0</v>
      </c>
      <c r="AJ1167" s="390">
        <v>0</v>
      </c>
      <c r="AK1167" s="383"/>
      <c r="AL1167" s="113"/>
      <c r="AM1167" s="117">
        <v>0</v>
      </c>
      <c r="AN1167" s="375">
        <v>0</v>
      </c>
      <c r="AO1167" s="383">
        <v>0</v>
      </c>
      <c r="AP1167" s="391"/>
      <c r="AQ1167" s="119"/>
      <c r="AR1167" s="117">
        <v>0</v>
      </c>
      <c r="AS1167" s="123">
        <v>0</v>
      </c>
      <c r="AT1167" s="119"/>
      <c r="AU1167" s="383"/>
      <c r="AV1167" s="119"/>
      <c r="AW1167" s="383"/>
      <c r="AX1167" s="126"/>
      <c r="AY1167" s="119"/>
      <c r="AZ1167" s="113"/>
      <c r="BA1167" s="113"/>
      <c r="BB1167" s="377">
        <v>0</v>
      </c>
      <c r="BC1167" s="377">
        <v>0</v>
      </c>
      <c r="BD1167" s="377">
        <v>0</v>
      </c>
      <c r="BE1167" s="378"/>
      <c r="BF1167" s="109"/>
      <c r="BG1167" s="109"/>
      <c r="BH1167" s="116"/>
      <c r="BI1167" s="117"/>
      <c r="BJ1167" s="378"/>
      <c r="BK1167" s="378"/>
      <c r="BL1167" s="117"/>
      <c r="BM1167" s="374">
        <v>0</v>
      </c>
      <c r="BN1167" s="119"/>
      <c r="BO1167" s="119"/>
    </row>
    <row r="1168" spans="1:67" ht="24" customHeight="1" x14ac:dyDescent="0.3">
      <c r="A1168" s="379" t="s">
        <v>5323</v>
      </c>
      <c r="B1168" s="365" t="s">
        <v>5324</v>
      </c>
      <c r="C1168" s="366" t="s">
        <v>124</v>
      </c>
      <c r="D1168" s="367">
        <f t="shared" si="54"/>
        <v>13</v>
      </c>
      <c r="E1168" s="368">
        <f t="shared" si="55"/>
        <v>5</v>
      </c>
      <c r="F1168" s="368">
        <f t="shared" si="56"/>
        <v>0</v>
      </c>
      <c r="G1168" s="368">
        <f t="shared" si="57"/>
        <v>0</v>
      </c>
      <c r="H1168" s="368">
        <f t="shared" si="58"/>
        <v>0</v>
      </c>
      <c r="I1168" s="368">
        <f t="shared" si="59"/>
        <v>0</v>
      </c>
      <c r="J1168" s="368">
        <f t="shared" si="60"/>
        <v>0</v>
      </c>
      <c r="K1168" s="368">
        <f t="shared" si="61"/>
        <v>0</v>
      </c>
      <c r="L1168" s="368">
        <f t="shared" si="62"/>
        <v>0</v>
      </c>
      <c r="M1168" s="369">
        <f t="shared" si="63"/>
        <v>0</v>
      </c>
      <c r="N1168" s="370">
        <f t="shared" si="64"/>
        <v>18</v>
      </c>
      <c r="O1168" s="371"/>
      <c r="P1168" s="372">
        <f t="shared" si="65"/>
        <v>18</v>
      </c>
      <c r="Q1168" s="373">
        <f t="shared" si="66"/>
        <v>449</v>
      </c>
      <c r="R1168" s="374">
        <v>0</v>
      </c>
      <c r="S1168" s="384"/>
      <c r="T1168" s="384"/>
      <c r="U1168" s="385"/>
      <c r="V1168" s="385"/>
      <c r="W1168" s="386">
        <v>0</v>
      </c>
      <c r="X1168" s="387"/>
      <c r="Y1168" s="385"/>
      <c r="Z1168" s="384"/>
      <c r="AA1168" s="384"/>
      <c r="AB1168" s="385"/>
      <c r="AC1168" s="385">
        <v>13</v>
      </c>
      <c r="AD1168" s="117">
        <v>0</v>
      </c>
      <c r="AE1168" s="109">
        <v>0</v>
      </c>
      <c r="AF1168" s="116"/>
      <c r="AG1168" s="116"/>
      <c r="AH1168" s="124">
        <v>0</v>
      </c>
      <c r="AI1168" s="117">
        <v>0</v>
      </c>
      <c r="AJ1168" s="375">
        <v>0</v>
      </c>
      <c r="AK1168" s="383"/>
      <c r="AL1168" s="385"/>
      <c r="AM1168" s="117">
        <v>0</v>
      </c>
      <c r="AN1168" s="375">
        <v>0</v>
      </c>
      <c r="AO1168" s="374">
        <v>0</v>
      </c>
      <c r="AP1168" s="391"/>
      <c r="AQ1168" s="384"/>
      <c r="AR1168" s="117">
        <v>0</v>
      </c>
      <c r="AS1168" s="387">
        <v>0</v>
      </c>
      <c r="AT1168" s="384"/>
      <c r="AU1168" s="374"/>
      <c r="AV1168" s="384"/>
      <c r="AW1168" s="374"/>
      <c r="AX1168" s="392"/>
      <c r="AY1168" s="384">
        <v>5</v>
      </c>
      <c r="AZ1168" s="385"/>
      <c r="BA1168" s="385"/>
      <c r="BB1168" s="377">
        <v>0</v>
      </c>
      <c r="BC1168" s="377">
        <v>0</v>
      </c>
      <c r="BD1168" s="377">
        <v>0</v>
      </c>
      <c r="BE1168" s="378"/>
      <c r="BF1168" s="214"/>
      <c r="BG1168" s="214"/>
      <c r="BH1168" s="116"/>
      <c r="BI1168" s="117"/>
      <c r="BJ1168" s="378"/>
      <c r="BK1168" s="378"/>
      <c r="BL1168" s="117"/>
      <c r="BM1168" s="374">
        <v>0</v>
      </c>
      <c r="BN1168" s="384"/>
      <c r="BO1168" s="384"/>
    </row>
    <row r="1169" spans="1:67" ht="24" customHeight="1" x14ac:dyDescent="0.3">
      <c r="A1169" s="380" t="s">
        <v>5325</v>
      </c>
      <c r="B1169" s="381" t="s">
        <v>5326</v>
      </c>
      <c r="C1169" s="382" t="s">
        <v>2576</v>
      </c>
      <c r="D1169" s="367">
        <f t="shared" si="54"/>
        <v>0</v>
      </c>
      <c r="E1169" s="368">
        <f t="shared" si="55"/>
        <v>0</v>
      </c>
      <c r="F1169" s="368">
        <f t="shared" si="56"/>
        <v>0</v>
      </c>
      <c r="G1169" s="368">
        <f t="shared" si="57"/>
        <v>0</v>
      </c>
      <c r="H1169" s="368">
        <f t="shared" si="58"/>
        <v>0</v>
      </c>
      <c r="I1169" s="368">
        <f t="shared" si="59"/>
        <v>0</v>
      </c>
      <c r="J1169" s="368">
        <f t="shared" si="60"/>
        <v>0</v>
      </c>
      <c r="K1169" s="368">
        <f t="shared" si="61"/>
        <v>0</v>
      </c>
      <c r="L1169" s="368">
        <f t="shared" si="62"/>
        <v>0</v>
      </c>
      <c r="M1169" s="369">
        <f t="shared" si="63"/>
        <v>0</v>
      </c>
      <c r="N1169" s="446">
        <f t="shared" si="64"/>
        <v>0</v>
      </c>
      <c r="O1169" s="371"/>
      <c r="P1169" s="372">
        <f t="shared" si="65"/>
        <v>0</v>
      </c>
      <c r="Q1169" s="373" t="str">
        <f t="shared" si="66"/>
        <v/>
      </c>
      <c r="R1169" s="374">
        <v>0</v>
      </c>
      <c r="S1169" s="119"/>
      <c r="T1169" s="119"/>
      <c r="U1169" s="113"/>
      <c r="V1169" s="113"/>
      <c r="W1169" s="117">
        <v>0</v>
      </c>
      <c r="X1169" s="123"/>
      <c r="Y1169" s="113"/>
      <c r="Z1169" s="119"/>
      <c r="AA1169" s="119"/>
      <c r="AB1169" s="113"/>
      <c r="AC1169" s="113">
        <v>0</v>
      </c>
      <c r="AD1169" s="117">
        <v>0</v>
      </c>
      <c r="AE1169" s="109">
        <v>0</v>
      </c>
      <c r="AF1169" s="388"/>
      <c r="AG1169" s="388"/>
      <c r="AH1169" s="124">
        <v>0</v>
      </c>
      <c r="AI1169" s="117">
        <v>0</v>
      </c>
      <c r="AJ1169" s="375">
        <v>0</v>
      </c>
      <c r="AK1169" s="374"/>
      <c r="AL1169" s="113"/>
      <c r="AM1169" s="117">
        <v>0</v>
      </c>
      <c r="AN1169" s="375">
        <v>0</v>
      </c>
      <c r="AO1169" s="374">
        <v>0</v>
      </c>
      <c r="AP1169" s="376"/>
      <c r="AQ1169" s="119"/>
      <c r="AR1169" s="117">
        <v>0</v>
      </c>
      <c r="AS1169" s="387">
        <v>0</v>
      </c>
      <c r="AT1169" s="119"/>
      <c r="AU1169" s="374"/>
      <c r="AV1169" s="119"/>
      <c r="AW1169" s="374"/>
      <c r="AX1169" s="392"/>
      <c r="AY1169" s="119"/>
      <c r="AZ1169" s="113"/>
      <c r="BA1169" s="113"/>
      <c r="BB1169" s="394">
        <v>0</v>
      </c>
      <c r="BC1169" s="394">
        <v>0</v>
      </c>
      <c r="BD1169" s="394">
        <v>0</v>
      </c>
      <c r="BE1169" s="393"/>
      <c r="BF1169" s="214"/>
      <c r="BG1169" s="214"/>
      <c r="BH1169" s="388"/>
      <c r="BI1169" s="117"/>
      <c r="BJ1169" s="393"/>
      <c r="BK1169" s="393"/>
      <c r="BL1169" s="117"/>
      <c r="BM1169" s="374">
        <v>0</v>
      </c>
      <c r="BN1169" s="119"/>
      <c r="BO1169" s="119"/>
    </row>
    <row r="1170" spans="1:67" ht="24" customHeight="1" x14ac:dyDescent="0.3">
      <c r="A1170" s="364">
        <v>800705</v>
      </c>
      <c r="B1170" s="365" t="s">
        <v>5332</v>
      </c>
      <c r="C1170" s="366" t="s">
        <v>2391</v>
      </c>
      <c r="D1170" s="367">
        <f t="shared" si="54"/>
        <v>0</v>
      </c>
      <c r="E1170" s="368">
        <f t="shared" si="55"/>
        <v>0</v>
      </c>
      <c r="F1170" s="368">
        <f t="shared" si="56"/>
        <v>0</v>
      </c>
      <c r="G1170" s="368">
        <f t="shared" si="57"/>
        <v>0</v>
      </c>
      <c r="H1170" s="368">
        <f t="shared" si="58"/>
        <v>0</v>
      </c>
      <c r="I1170" s="368">
        <f t="shared" si="59"/>
        <v>0</v>
      </c>
      <c r="J1170" s="368">
        <f t="shared" si="60"/>
        <v>0</v>
      </c>
      <c r="K1170" s="368">
        <f t="shared" si="61"/>
        <v>0</v>
      </c>
      <c r="L1170" s="368">
        <f t="shared" si="62"/>
        <v>0</v>
      </c>
      <c r="M1170" s="369">
        <f t="shared" si="63"/>
        <v>0</v>
      </c>
      <c r="N1170" s="370">
        <f t="shared" si="64"/>
        <v>0</v>
      </c>
      <c r="O1170" s="371"/>
      <c r="P1170" s="372">
        <f t="shared" si="65"/>
        <v>0</v>
      </c>
      <c r="Q1170" s="373" t="str">
        <f t="shared" si="66"/>
        <v/>
      </c>
      <c r="R1170" s="383">
        <v>0</v>
      </c>
      <c r="S1170" s="119"/>
      <c r="T1170" s="119"/>
      <c r="U1170" s="113"/>
      <c r="V1170" s="113"/>
      <c r="W1170" s="386">
        <v>0</v>
      </c>
      <c r="X1170" s="387"/>
      <c r="Y1170" s="113"/>
      <c r="Z1170" s="119"/>
      <c r="AA1170" s="119"/>
      <c r="AB1170" s="113"/>
      <c r="AC1170" s="113">
        <v>0</v>
      </c>
      <c r="AD1170" s="117">
        <v>0</v>
      </c>
      <c r="AE1170" s="109">
        <v>0</v>
      </c>
      <c r="AF1170" s="116"/>
      <c r="AG1170" s="116"/>
      <c r="AH1170" s="124">
        <v>0</v>
      </c>
      <c r="AI1170" s="117">
        <v>0</v>
      </c>
      <c r="AJ1170" s="375">
        <v>0</v>
      </c>
      <c r="AK1170" s="383"/>
      <c r="AL1170" s="113"/>
      <c r="AM1170" s="117">
        <v>0</v>
      </c>
      <c r="AN1170" s="375">
        <v>0</v>
      </c>
      <c r="AO1170" s="374">
        <v>0</v>
      </c>
      <c r="AP1170" s="391"/>
      <c r="AQ1170" s="119"/>
      <c r="AR1170" s="117">
        <v>0</v>
      </c>
      <c r="AS1170" s="123">
        <v>0</v>
      </c>
      <c r="AT1170" s="119"/>
      <c r="AU1170" s="374"/>
      <c r="AV1170" s="119"/>
      <c r="AW1170" s="374"/>
      <c r="AX1170" s="126"/>
      <c r="AY1170" s="119"/>
      <c r="AZ1170" s="113"/>
      <c r="BA1170" s="113"/>
      <c r="BB1170" s="377">
        <v>0</v>
      </c>
      <c r="BC1170" s="377">
        <v>0</v>
      </c>
      <c r="BD1170" s="377">
        <v>0</v>
      </c>
      <c r="BE1170" s="378"/>
      <c r="BF1170" s="109"/>
      <c r="BG1170" s="109"/>
      <c r="BH1170" s="116"/>
      <c r="BI1170" s="117"/>
      <c r="BJ1170" s="378"/>
      <c r="BK1170" s="378"/>
      <c r="BL1170" s="117"/>
      <c r="BM1170" s="383">
        <v>0</v>
      </c>
      <c r="BN1170" s="119"/>
      <c r="BO1170" s="119"/>
    </row>
    <row r="1171" spans="1:67" ht="24" customHeight="1" x14ac:dyDescent="0.3">
      <c r="A1171" s="364" t="s">
        <v>5336</v>
      </c>
      <c r="B1171" s="365" t="s">
        <v>5335</v>
      </c>
      <c r="C1171" s="366" t="s">
        <v>1841</v>
      </c>
      <c r="D1171" s="367">
        <f t="shared" si="54"/>
        <v>6</v>
      </c>
      <c r="E1171" s="368">
        <f t="shared" si="55"/>
        <v>3</v>
      </c>
      <c r="F1171" s="368">
        <f t="shared" si="56"/>
        <v>0</v>
      </c>
      <c r="G1171" s="368">
        <f t="shared" si="57"/>
        <v>0</v>
      </c>
      <c r="H1171" s="368">
        <f t="shared" si="58"/>
        <v>0</v>
      </c>
      <c r="I1171" s="368">
        <f t="shared" si="59"/>
        <v>0</v>
      </c>
      <c r="J1171" s="368">
        <f t="shared" si="60"/>
        <v>0</v>
      </c>
      <c r="K1171" s="368">
        <f t="shared" si="61"/>
        <v>0</v>
      </c>
      <c r="L1171" s="368">
        <f t="shared" si="62"/>
        <v>0</v>
      </c>
      <c r="M1171" s="369">
        <f t="shared" si="63"/>
        <v>0</v>
      </c>
      <c r="N1171" s="370">
        <f t="shared" si="64"/>
        <v>9</v>
      </c>
      <c r="O1171" s="371"/>
      <c r="P1171" s="372">
        <f t="shared" si="65"/>
        <v>9</v>
      </c>
      <c r="Q1171" s="373">
        <f t="shared" si="66"/>
        <v>659</v>
      </c>
      <c r="R1171" s="374">
        <v>0</v>
      </c>
      <c r="S1171" s="119"/>
      <c r="T1171" s="119"/>
      <c r="U1171" s="113"/>
      <c r="V1171" s="113"/>
      <c r="W1171" s="386">
        <v>0</v>
      </c>
      <c r="X1171" s="123"/>
      <c r="Y1171" s="113"/>
      <c r="Z1171" s="119"/>
      <c r="AA1171" s="119"/>
      <c r="AB1171" s="113"/>
      <c r="AC1171" s="385">
        <v>3</v>
      </c>
      <c r="AD1171" s="117">
        <v>0</v>
      </c>
      <c r="AE1171" s="109">
        <v>0</v>
      </c>
      <c r="AF1171" s="116"/>
      <c r="AG1171" s="116"/>
      <c r="AH1171" s="124">
        <v>0</v>
      </c>
      <c r="AI1171" s="117">
        <v>0</v>
      </c>
      <c r="AJ1171" s="375">
        <v>0</v>
      </c>
      <c r="AK1171" s="374"/>
      <c r="AL1171" s="113"/>
      <c r="AM1171" s="117">
        <v>0</v>
      </c>
      <c r="AN1171" s="375">
        <v>0</v>
      </c>
      <c r="AO1171" s="374">
        <v>0</v>
      </c>
      <c r="AP1171" s="376"/>
      <c r="AQ1171" s="119"/>
      <c r="AR1171" s="386">
        <v>0</v>
      </c>
      <c r="AS1171" s="387">
        <v>0</v>
      </c>
      <c r="AT1171" s="119"/>
      <c r="AU1171" s="374"/>
      <c r="AV1171" s="119"/>
      <c r="AW1171" s="374"/>
      <c r="AX1171" s="392"/>
      <c r="AY1171" s="119">
        <v>6</v>
      </c>
      <c r="AZ1171" s="113"/>
      <c r="BA1171" s="113"/>
      <c r="BB1171" s="377">
        <v>0</v>
      </c>
      <c r="BC1171" s="377">
        <v>0</v>
      </c>
      <c r="BD1171" s="377">
        <v>0</v>
      </c>
      <c r="BE1171" s="378"/>
      <c r="BF1171" s="109"/>
      <c r="BG1171" s="109"/>
      <c r="BH1171" s="116"/>
      <c r="BI1171" s="386"/>
      <c r="BJ1171" s="378"/>
      <c r="BK1171" s="378"/>
      <c r="BL1171" s="386"/>
      <c r="BM1171" s="374">
        <v>0</v>
      </c>
      <c r="BN1171" s="119"/>
      <c r="BO1171" s="119"/>
    </row>
    <row r="1172" spans="1:67" ht="24" customHeight="1" x14ac:dyDescent="0.3">
      <c r="A1172" s="379" t="s">
        <v>5334</v>
      </c>
      <c r="B1172" s="365" t="s">
        <v>5335</v>
      </c>
      <c r="C1172" s="366" t="s">
        <v>1978</v>
      </c>
      <c r="D1172" s="367">
        <f t="shared" si="54"/>
        <v>4</v>
      </c>
      <c r="E1172" s="368">
        <f t="shared" si="55"/>
        <v>0</v>
      </c>
      <c r="F1172" s="368">
        <f t="shared" si="56"/>
        <v>0</v>
      </c>
      <c r="G1172" s="368">
        <f t="shared" si="57"/>
        <v>0</v>
      </c>
      <c r="H1172" s="368">
        <f t="shared" si="58"/>
        <v>0</v>
      </c>
      <c r="I1172" s="368">
        <f t="shared" si="59"/>
        <v>0</v>
      </c>
      <c r="J1172" s="368">
        <f t="shared" si="60"/>
        <v>0</v>
      </c>
      <c r="K1172" s="368">
        <f t="shared" si="61"/>
        <v>0</v>
      </c>
      <c r="L1172" s="368">
        <f t="shared" si="62"/>
        <v>0</v>
      </c>
      <c r="M1172" s="369">
        <f t="shared" si="63"/>
        <v>0</v>
      </c>
      <c r="N1172" s="370">
        <f t="shared" si="64"/>
        <v>4</v>
      </c>
      <c r="O1172" s="371"/>
      <c r="P1172" s="372">
        <f t="shared" si="65"/>
        <v>4</v>
      </c>
      <c r="Q1172" s="373">
        <f t="shared" si="66"/>
        <v>829</v>
      </c>
      <c r="R1172" s="374">
        <v>0</v>
      </c>
      <c r="S1172" s="119"/>
      <c r="T1172" s="119"/>
      <c r="U1172" s="113"/>
      <c r="V1172" s="113"/>
      <c r="W1172" s="117">
        <v>0</v>
      </c>
      <c r="X1172" s="387"/>
      <c r="Y1172" s="113"/>
      <c r="Z1172" s="119"/>
      <c r="AA1172" s="119"/>
      <c r="AB1172" s="113"/>
      <c r="AC1172" s="385">
        <v>0</v>
      </c>
      <c r="AD1172" s="117">
        <v>0</v>
      </c>
      <c r="AE1172" s="109">
        <v>0</v>
      </c>
      <c r="AF1172" s="116"/>
      <c r="AG1172" s="116"/>
      <c r="AH1172" s="124">
        <v>0</v>
      </c>
      <c r="AI1172" s="117">
        <v>0</v>
      </c>
      <c r="AJ1172" s="375">
        <v>0</v>
      </c>
      <c r="AK1172" s="383"/>
      <c r="AL1172" s="113"/>
      <c r="AM1172" s="117">
        <v>0</v>
      </c>
      <c r="AN1172" s="375">
        <v>0</v>
      </c>
      <c r="AO1172" s="383">
        <v>0</v>
      </c>
      <c r="AP1172" s="391"/>
      <c r="AQ1172" s="119"/>
      <c r="AR1172" s="386">
        <v>0</v>
      </c>
      <c r="AS1172" s="123">
        <v>0</v>
      </c>
      <c r="AT1172" s="119"/>
      <c r="AU1172" s="383"/>
      <c r="AV1172" s="119"/>
      <c r="AW1172" s="383"/>
      <c r="AX1172" s="126"/>
      <c r="AY1172" s="119">
        <v>4</v>
      </c>
      <c r="AZ1172" s="113"/>
      <c r="BA1172" s="113"/>
      <c r="BB1172" s="394">
        <v>0</v>
      </c>
      <c r="BC1172" s="394">
        <v>0</v>
      </c>
      <c r="BD1172" s="394">
        <v>0</v>
      </c>
      <c r="BE1172" s="378"/>
      <c r="BF1172" s="444"/>
      <c r="BG1172" s="444"/>
      <c r="BH1172" s="116"/>
      <c r="BI1172" s="386"/>
      <c r="BJ1172" s="378"/>
      <c r="BK1172" s="378"/>
      <c r="BL1172" s="386"/>
      <c r="BM1172" s="383">
        <v>0</v>
      </c>
      <c r="BN1172" s="119"/>
      <c r="BO1172" s="119"/>
    </row>
    <row r="1173" spans="1:67" ht="24" customHeight="1" x14ac:dyDescent="0.3">
      <c r="A1173" s="379" t="s">
        <v>5337</v>
      </c>
      <c r="B1173" s="365" t="s">
        <v>5338</v>
      </c>
      <c r="C1173" s="366" t="s">
        <v>1978</v>
      </c>
      <c r="D1173" s="367">
        <f t="shared" si="54"/>
        <v>0</v>
      </c>
      <c r="E1173" s="368">
        <f t="shared" si="55"/>
        <v>0</v>
      </c>
      <c r="F1173" s="368">
        <f t="shared" si="56"/>
        <v>0</v>
      </c>
      <c r="G1173" s="368">
        <f t="shared" si="57"/>
        <v>0</v>
      </c>
      <c r="H1173" s="368">
        <f t="shared" si="58"/>
        <v>0</v>
      </c>
      <c r="I1173" s="368">
        <f t="shared" si="59"/>
        <v>0</v>
      </c>
      <c r="J1173" s="368">
        <f t="shared" si="60"/>
        <v>0</v>
      </c>
      <c r="K1173" s="368">
        <f t="shared" si="61"/>
        <v>0</v>
      </c>
      <c r="L1173" s="368">
        <f t="shared" si="62"/>
        <v>0</v>
      </c>
      <c r="M1173" s="369">
        <f t="shared" si="63"/>
        <v>0</v>
      </c>
      <c r="N1173" s="370">
        <f t="shared" si="64"/>
        <v>0</v>
      </c>
      <c r="O1173" s="371"/>
      <c r="P1173" s="372">
        <f t="shared" si="65"/>
        <v>0</v>
      </c>
      <c r="Q1173" s="373" t="str">
        <f t="shared" si="66"/>
        <v/>
      </c>
      <c r="R1173" s="374">
        <v>0</v>
      </c>
      <c r="S1173" s="119"/>
      <c r="T1173" s="119"/>
      <c r="U1173" s="113"/>
      <c r="V1173" s="113"/>
      <c r="W1173" s="386">
        <v>0</v>
      </c>
      <c r="X1173" s="123"/>
      <c r="Y1173" s="113"/>
      <c r="Z1173" s="119"/>
      <c r="AA1173" s="119"/>
      <c r="AB1173" s="113"/>
      <c r="AC1173" s="113">
        <v>0</v>
      </c>
      <c r="AD1173" s="117">
        <v>0</v>
      </c>
      <c r="AE1173" s="214">
        <v>0</v>
      </c>
      <c r="AF1173" s="116"/>
      <c r="AG1173" s="116"/>
      <c r="AH1173" s="124">
        <v>0</v>
      </c>
      <c r="AI1173" s="117">
        <v>0</v>
      </c>
      <c r="AJ1173" s="375">
        <v>0</v>
      </c>
      <c r="AK1173" s="374"/>
      <c r="AL1173" s="113"/>
      <c r="AM1173" s="386">
        <v>0</v>
      </c>
      <c r="AN1173" s="396">
        <v>0</v>
      </c>
      <c r="AO1173" s="383">
        <v>0</v>
      </c>
      <c r="AP1173" s="376"/>
      <c r="AQ1173" s="119"/>
      <c r="AR1173" s="117">
        <v>0</v>
      </c>
      <c r="AS1173" s="387">
        <v>0</v>
      </c>
      <c r="AT1173" s="119"/>
      <c r="AU1173" s="383"/>
      <c r="AV1173" s="119"/>
      <c r="AW1173" s="383"/>
      <c r="AX1173" s="126"/>
      <c r="AY1173" s="119"/>
      <c r="AZ1173" s="113"/>
      <c r="BA1173" s="113"/>
      <c r="BB1173" s="377">
        <v>0</v>
      </c>
      <c r="BC1173" s="377">
        <v>0</v>
      </c>
      <c r="BD1173" s="377">
        <v>0</v>
      </c>
      <c r="BE1173" s="378"/>
      <c r="BF1173" s="440"/>
      <c r="BG1173" s="440"/>
      <c r="BH1173" s="116"/>
      <c r="BI1173" s="117"/>
      <c r="BJ1173" s="378"/>
      <c r="BK1173" s="378"/>
      <c r="BL1173" s="117"/>
      <c r="BM1173" s="374">
        <v>0</v>
      </c>
      <c r="BN1173" s="119"/>
      <c r="BO1173" s="119"/>
    </row>
    <row r="1174" spans="1:67" ht="24" customHeight="1" x14ac:dyDescent="0.3">
      <c r="A1174" s="364" t="s">
        <v>5341</v>
      </c>
      <c r="B1174" s="365" t="s">
        <v>5342</v>
      </c>
      <c r="C1174" s="366" t="s">
        <v>518</v>
      </c>
      <c r="D1174" s="367">
        <f t="shared" si="54"/>
        <v>24</v>
      </c>
      <c r="E1174" s="368">
        <f t="shared" si="55"/>
        <v>18</v>
      </c>
      <c r="F1174" s="368">
        <f t="shared" si="56"/>
        <v>0</v>
      </c>
      <c r="G1174" s="368">
        <f t="shared" si="57"/>
        <v>0</v>
      </c>
      <c r="H1174" s="368">
        <f t="shared" si="58"/>
        <v>0</v>
      </c>
      <c r="I1174" s="368">
        <f t="shared" si="59"/>
        <v>0</v>
      </c>
      <c r="J1174" s="368">
        <f t="shared" si="60"/>
        <v>0</v>
      </c>
      <c r="K1174" s="368">
        <f t="shared" si="61"/>
        <v>0</v>
      </c>
      <c r="L1174" s="368">
        <f t="shared" si="62"/>
        <v>0</v>
      </c>
      <c r="M1174" s="369">
        <f t="shared" si="63"/>
        <v>0</v>
      </c>
      <c r="N1174" s="370">
        <f t="shared" si="64"/>
        <v>42</v>
      </c>
      <c r="O1174" s="371"/>
      <c r="P1174" s="372">
        <f t="shared" si="65"/>
        <v>42</v>
      </c>
      <c r="Q1174" s="373">
        <f t="shared" si="66"/>
        <v>241</v>
      </c>
      <c r="R1174" s="374">
        <v>0</v>
      </c>
      <c r="S1174" s="119"/>
      <c r="T1174" s="119"/>
      <c r="U1174" s="113"/>
      <c r="V1174" s="113"/>
      <c r="W1174" s="117">
        <v>0</v>
      </c>
      <c r="X1174" s="123"/>
      <c r="Y1174" s="113"/>
      <c r="Z1174" s="119"/>
      <c r="AA1174" s="119"/>
      <c r="AB1174" s="113"/>
      <c r="AC1174" s="113">
        <v>24</v>
      </c>
      <c r="AD1174" s="386">
        <v>0</v>
      </c>
      <c r="AE1174" s="214">
        <v>0</v>
      </c>
      <c r="AF1174" s="116"/>
      <c r="AG1174" s="116"/>
      <c r="AH1174" s="124">
        <v>0</v>
      </c>
      <c r="AI1174" s="386">
        <v>0</v>
      </c>
      <c r="AJ1174" s="390">
        <v>0</v>
      </c>
      <c r="AK1174" s="374"/>
      <c r="AL1174" s="113"/>
      <c r="AM1174" s="386">
        <v>0</v>
      </c>
      <c r="AN1174" s="396">
        <v>0</v>
      </c>
      <c r="AO1174" s="374">
        <v>0</v>
      </c>
      <c r="AP1174" s="376"/>
      <c r="AQ1174" s="119"/>
      <c r="AR1174" s="386">
        <v>0</v>
      </c>
      <c r="AS1174" s="123">
        <v>0</v>
      </c>
      <c r="AT1174" s="119"/>
      <c r="AU1174" s="374"/>
      <c r="AV1174" s="119"/>
      <c r="AW1174" s="374"/>
      <c r="AX1174" s="126"/>
      <c r="AY1174" s="119">
        <v>18</v>
      </c>
      <c r="AZ1174" s="113"/>
      <c r="BA1174" s="113"/>
      <c r="BB1174" s="377">
        <v>0</v>
      </c>
      <c r="BC1174" s="377">
        <v>0</v>
      </c>
      <c r="BD1174" s="377">
        <v>0</v>
      </c>
      <c r="BE1174" s="378"/>
      <c r="BF1174" s="214"/>
      <c r="BG1174" s="214"/>
      <c r="BH1174" s="116"/>
      <c r="BI1174" s="386"/>
      <c r="BJ1174" s="378"/>
      <c r="BK1174" s="378"/>
      <c r="BL1174" s="386"/>
      <c r="BM1174" s="383">
        <v>0</v>
      </c>
      <c r="BN1174" s="119"/>
      <c r="BO1174" s="119"/>
    </row>
    <row r="1175" spans="1:67" ht="24" customHeight="1" x14ac:dyDescent="0.3">
      <c r="A1175" s="364" t="s">
        <v>5344</v>
      </c>
      <c r="B1175" s="365" t="s">
        <v>5345</v>
      </c>
      <c r="C1175" s="366" t="s">
        <v>1937</v>
      </c>
      <c r="D1175" s="367">
        <f t="shared" si="54"/>
        <v>21</v>
      </c>
      <c r="E1175" s="368">
        <f t="shared" si="55"/>
        <v>14</v>
      </c>
      <c r="F1175" s="368">
        <f t="shared" si="56"/>
        <v>0</v>
      </c>
      <c r="G1175" s="368">
        <f t="shared" si="57"/>
        <v>0</v>
      </c>
      <c r="H1175" s="368">
        <f t="shared" si="58"/>
        <v>0</v>
      </c>
      <c r="I1175" s="368">
        <f t="shared" si="59"/>
        <v>0</v>
      </c>
      <c r="J1175" s="368">
        <f t="shared" si="60"/>
        <v>0</v>
      </c>
      <c r="K1175" s="368">
        <f t="shared" si="61"/>
        <v>0</v>
      </c>
      <c r="L1175" s="368">
        <f t="shared" si="62"/>
        <v>0</v>
      </c>
      <c r="M1175" s="369">
        <f t="shared" si="63"/>
        <v>0</v>
      </c>
      <c r="N1175" s="370">
        <f t="shared" si="64"/>
        <v>35</v>
      </c>
      <c r="O1175" s="371"/>
      <c r="P1175" s="372">
        <f t="shared" si="65"/>
        <v>35</v>
      </c>
      <c r="Q1175" s="373">
        <f t="shared" si="66"/>
        <v>281</v>
      </c>
      <c r="R1175" s="383">
        <v>0</v>
      </c>
      <c r="S1175" s="119"/>
      <c r="T1175" s="119"/>
      <c r="U1175" s="113"/>
      <c r="V1175" s="113"/>
      <c r="W1175" s="117">
        <v>0</v>
      </c>
      <c r="X1175" s="123"/>
      <c r="Y1175" s="113"/>
      <c r="Z1175" s="119"/>
      <c r="AA1175" s="119"/>
      <c r="AB1175" s="113">
        <v>14</v>
      </c>
      <c r="AC1175" s="113">
        <v>0</v>
      </c>
      <c r="AD1175" s="386">
        <v>0</v>
      </c>
      <c r="AE1175" s="109">
        <v>0</v>
      </c>
      <c r="AF1175" s="116"/>
      <c r="AG1175" s="116"/>
      <c r="AH1175" s="124">
        <v>0</v>
      </c>
      <c r="AI1175" s="386">
        <v>0</v>
      </c>
      <c r="AJ1175" s="396">
        <v>0</v>
      </c>
      <c r="AK1175" s="374"/>
      <c r="AL1175" s="113"/>
      <c r="AM1175" s="117">
        <v>0</v>
      </c>
      <c r="AN1175" s="396">
        <v>0</v>
      </c>
      <c r="AO1175" s="374">
        <v>0</v>
      </c>
      <c r="AP1175" s="376"/>
      <c r="AQ1175" s="119"/>
      <c r="AR1175" s="117">
        <v>0</v>
      </c>
      <c r="AS1175" s="123">
        <v>0</v>
      </c>
      <c r="AT1175" s="119"/>
      <c r="AU1175" s="374"/>
      <c r="AV1175" s="119"/>
      <c r="AW1175" s="374"/>
      <c r="AX1175" s="126"/>
      <c r="AY1175" s="119">
        <v>21</v>
      </c>
      <c r="AZ1175" s="113"/>
      <c r="BA1175" s="113"/>
      <c r="BB1175" s="377">
        <v>0</v>
      </c>
      <c r="BC1175" s="377">
        <v>0</v>
      </c>
      <c r="BD1175" s="377">
        <v>0</v>
      </c>
      <c r="BE1175" s="378"/>
      <c r="BF1175" s="109"/>
      <c r="BG1175" s="109"/>
      <c r="BH1175" s="116"/>
      <c r="BI1175" s="117"/>
      <c r="BJ1175" s="378"/>
      <c r="BK1175" s="378"/>
      <c r="BL1175" s="117"/>
      <c r="BM1175" s="374">
        <v>0</v>
      </c>
      <c r="BN1175" s="119"/>
      <c r="BO1175" s="119"/>
    </row>
    <row r="1176" spans="1:67" ht="24" customHeight="1" x14ac:dyDescent="0.3">
      <c r="A1176" s="364" t="s">
        <v>5346</v>
      </c>
      <c r="B1176" s="365" t="s">
        <v>5347</v>
      </c>
      <c r="C1176" s="366" t="s">
        <v>518</v>
      </c>
      <c r="D1176" s="367">
        <f t="shared" si="54"/>
        <v>12</v>
      </c>
      <c r="E1176" s="368">
        <f t="shared" si="55"/>
        <v>3</v>
      </c>
      <c r="F1176" s="368">
        <f t="shared" si="56"/>
        <v>0</v>
      </c>
      <c r="G1176" s="368">
        <f t="shared" si="57"/>
        <v>0</v>
      </c>
      <c r="H1176" s="368">
        <f t="shared" si="58"/>
        <v>0</v>
      </c>
      <c r="I1176" s="368">
        <f t="shared" si="59"/>
        <v>0</v>
      </c>
      <c r="J1176" s="368">
        <f t="shared" si="60"/>
        <v>0</v>
      </c>
      <c r="K1176" s="368">
        <f t="shared" si="61"/>
        <v>0</v>
      </c>
      <c r="L1176" s="368">
        <f t="shared" si="62"/>
        <v>0</v>
      </c>
      <c r="M1176" s="369">
        <f t="shared" si="63"/>
        <v>0</v>
      </c>
      <c r="N1176" s="370">
        <f t="shared" si="64"/>
        <v>15</v>
      </c>
      <c r="O1176" s="371"/>
      <c r="P1176" s="372">
        <f t="shared" si="65"/>
        <v>15</v>
      </c>
      <c r="Q1176" s="373">
        <f t="shared" si="66"/>
        <v>509</v>
      </c>
      <c r="R1176" s="383">
        <v>0</v>
      </c>
      <c r="S1176" s="384"/>
      <c r="T1176" s="384"/>
      <c r="U1176" s="385"/>
      <c r="V1176" s="385"/>
      <c r="W1176" s="117">
        <v>0</v>
      </c>
      <c r="X1176" s="123"/>
      <c r="Y1176" s="385"/>
      <c r="Z1176" s="384"/>
      <c r="AA1176" s="384"/>
      <c r="AB1176" s="385"/>
      <c r="AC1176" s="385">
        <v>3</v>
      </c>
      <c r="AD1176" s="117">
        <v>0</v>
      </c>
      <c r="AE1176" s="109">
        <v>0</v>
      </c>
      <c r="AF1176" s="116"/>
      <c r="AG1176" s="116"/>
      <c r="AH1176" s="389">
        <v>0</v>
      </c>
      <c r="AI1176" s="117">
        <v>0</v>
      </c>
      <c r="AJ1176" s="375">
        <v>0</v>
      </c>
      <c r="AK1176" s="374"/>
      <c r="AL1176" s="385"/>
      <c r="AM1176" s="386">
        <v>0</v>
      </c>
      <c r="AN1176" s="396">
        <v>0</v>
      </c>
      <c r="AO1176" s="374">
        <v>0</v>
      </c>
      <c r="AP1176" s="376"/>
      <c r="AQ1176" s="384"/>
      <c r="AR1176" s="117">
        <v>0</v>
      </c>
      <c r="AS1176" s="123">
        <v>0</v>
      </c>
      <c r="AT1176" s="384"/>
      <c r="AU1176" s="374"/>
      <c r="AV1176" s="384"/>
      <c r="AW1176" s="374"/>
      <c r="AX1176" s="392"/>
      <c r="AY1176" s="384">
        <v>12</v>
      </c>
      <c r="AZ1176" s="385"/>
      <c r="BA1176" s="385"/>
      <c r="BB1176" s="377">
        <v>0</v>
      </c>
      <c r="BC1176" s="377">
        <v>0</v>
      </c>
      <c r="BD1176" s="377">
        <v>0</v>
      </c>
      <c r="BE1176" s="378"/>
      <c r="BF1176" s="109"/>
      <c r="BG1176" s="109"/>
      <c r="BH1176" s="116"/>
      <c r="BI1176" s="117"/>
      <c r="BJ1176" s="378"/>
      <c r="BK1176" s="378"/>
      <c r="BL1176" s="117"/>
      <c r="BM1176" s="383">
        <v>0</v>
      </c>
      <c r="BN1176" s="384"/>
      <c r="BO1176" s="384"/>
    </row>
    <row r="1177" spans="1:67" ht="24" customHeight="1" x14ac:dyDescent="0.3">
      <c r="A1177" s="379" t="s">
        <v>5348</v>
      </c>
      <c r="B1177" s="365" t="s">
        <v>6639</v>
      </c>
      <c r="C1177" s="366" t="s">
        <v>1083</v>
      </c>
      <c r="D1177" s="367">
        <f t="shared" si="54"/>
        <v>0</v>
      </c>
      <c r="E1177" s="368">
        <f t="shared" si="55"/>
        <v>0</v>
      </c>
      <c r="F1177" s="368">
        <f t="shared" si="56"/>
        <v>0</v>
      </c>
      <c r="G1177" s="368">
        <f t="shared" si="57"/>
        <v>0</v>
      </c>
      <c r="H1177" s="368">
        <f t="shared" si="58"/>
        <v>0</v>
      </c>
      <c r="I1177" s="368">
        <f t="shared" si="59"/>
        <v>0</v>
      </c>
      <c r="J1177" s="368">
        <f t="shared" si="60"/>
        <v>0</v>
      </c>
      <c r="K1177" s="368">
        <f t="shared" si="61"/>
        <v>0</v>
      </c>
      <c r="L1177" s="368">
        <f t="shared" si="62"/>
        <v>0</v>
      </c>
      <c r="M1177" s="369">
        <f t="shared" si="63"/>
        <v>0</v>
      </c>
      <c r="N1177" s="370">
        <f t="shared" si="64"/>
        <v>0</v>
      </c>
      <c r="O1177" s="371"/>
      <c r="P1177" s="372">
        <f t="shared" si="65"/>
        <v>0</v>
      </c>
      <c r="Q1177" s="373" t="str">
        <f t="shared" si="66"/>
        <v/>
      </c>
      <c r="R1177" s="374">
        <v>0</v>
      </c>
      <c r="S1177" s="384"/>
      <c r="T1177" s="384"/>
      <c r="U1177" s="385"/>
      <c r="V1177" s="385"/>
      <c r="W1177" s="117">
        <v>0</v>
      </c>
      <c r="X1177" s="123"/>
      <c r="Y1177" s="385"/>
      <c r="Z1177" s="384"/>
      <c r="AA1177" s="384"/>
      <c r="AB1177" s="385"/>
      <c r="AC1177" s="113">
        <v>0</v>
      </c>
      <c r="AD1177" s="386">
        <v>0</v>
      </c>
      <c r="AE1177" s="109">
        <v>0</v>
      </c>
      <c r="AF1177" s="116"/>
      <c r="AG1177" s="116"/>
      <c r="AH1177" s="389">
        <v>0</v>
      </c>
      <c r="AI1177" s="386">
        <v>0</v>
      </c>
      <c r="AJ1177" s="396">
        <v>0</v>
      </c>
      <c r="AK1177" s="374"/>
      <c r="AL1177" s="385"/>
      <c r="AM1177" s="117">
        <v>0</v>
      </c>
      <c r="AN1177" s="375">
        <v>0</v>
      </c>
      <c r="AO1177" s="374">
        <v>0</v>
      </c>
      <c r="AP1177" s="376"/>
      <c r="AQ1177" s="384"/>
      <c r="AR1177" s="117">
        <v>0</v>
      </c>
      <c r="AS1177" s="123">
        <v>0</v>
      </c>
      <c r="AT1177" s="384"/>
      <c r="AU1177" s="374"/>
      <c r="AV1177" s="384"/>
      <c r="AW1177" s="374"/>
      <c r="AX1177" s="126"/>
      <c r="AY1177" s="384"/>
      <c r="AZ1177" s="385"/>
      <c r="BA1177" s="385"/>
      <c r="BB1177" s="377">
        <v>0</v>
      </c>
      <c r="BC1177" s="377">
        <v>0</v>
      </c>
      <c r="BD1177" s="377">
        <v>0</v>
      </c>
      <c r="BE1177" s="378"/>
      <c r="BF1177" s="214"/>
      <c r="BG1177" s="214"/>
      <c r="BH1177" s="116"/>
      <c r="BI1177" s="117"/>
      <c r="BJ1177" s="378"/>
      <c r="BK1177" s="378"/>
      <c r="BL1177" s="117"/>
      <c r="BM1177" s="374">
        <v>0</v>
      </c>
      <c r="BN1177" s="384"/>
      <c r="BO1177" s="384"/>
    </row>
    <row r="1178" spans="1:67" ht="24" customHeight="1" x14ac:dyDescent="0.3">
      <c r="A1178" s="364" t="s">
        <v>5350</v>
      </c>
      <c r="B1178" s="365" t="s">
        <v>5351</v>
      </c>
      <c r="C1178" s="366" t="s">
        <v>2705</v>
      </c>
      <c r="D1178" s="367">
        <f t="shared" si="54"/>
        <v>0</v>
      </c>
      <c r="E1178" s="368">
        <f t="shared" si="55"/>
        <v>0</v>
      </c>
      <c r="F1178" s="368">
        <f t="shared" si="56"/>
        <v>0</v>
      </c>
      <c r="G1178" s="368">
        <f t="shared" si="57"/>
        <v>0</v>
      </c>
      <c r="H1178" s="368">
        <f t="shared" si="58"/>
        <v>0</v>
      </c>
      <c r="I1178" s="368">
        <f t="shared" si="59"/>
        <v>0</v>
      </c>
      <c r="J1178" s="368">
        <f t="shared" si="60"/>
        <v>0</v>
      </c>
      <c r="K1178" s="368">
        <f t="shared" si="61"/>
        <v>0</v>
      </c>
      <c r="L1178" s="368">
        <f t="shared" si="62"/>
        <v>0</v>
      </c>
      <c r="M1178" s="369">
        <f t="shared" si="63"/>
        <v>0</v>
      </c>
      <c r="N1178" s="370">
        <f t="shared" si="64"/>
        <v>0</v>
      </c>
      <c r="O1178" s="371"/>
      <c r="P1178" s="372">
        <f t="shared" si="65"/>
        <v>0</v>
      </c>
      <c r="Q1178" s="373" t="str">
        <f t="shared" si="66"/>
        <v/>
      </c>
      <c r="R1178" s="374">
        <v>0</v>
      </c>
      <c r="S1178" s="119"/>
      <c r="T1178" s="119"/>
      <c r="U1178" s="113"/>
      <c r="V1178" s="113"/>
      <c r="W1178" s="117">
        <v>0</v>
      </c>
      <c r="X1178" s="123"/>
      <c r="Y1178" s="113"/>
      <c r="Z1178" s="119"/>
      <c r="AA1178" s="119"/>
      <c r="AB1178" s="113"/>
      <c r="AC1178" s="113">
        <v>0</v>
      </c>
      <c r="AD1178" s="117">
        <v>0</v>
      </c>
      <c r="AE1178" s="214">
        <v>0</v>
      </c>
      <c r="AF1178" s="116"/>
      <c r="AG1178" s="116"/>
      <c r="AH1178" s="124">
        <v>0</v>
      </c>
      <c r="AI1178" s="117">
        <v>0</v>
      </c>
      <c r="AJ1178" s="375">
        <v>0</v>
      </c>
      <c r="AK1178" s="374"/>
      <c r="AL1178" s="113"/>
      <c r="AM1178" s="117">
        <v>0</v>
      </c>
      <c r="AN1178" s="375">
        <v>0</v>
      </c>
      <c r="AO1178" s="374">
        <v>0</v>
      </c>
      <c r="AP1178" s="376"/>
      <c r="AQ1178" s="119"/>
      <c r="AR1178" s="117">
        <v>0</v>
      </c>
      <c r="AS1178" s="123">
        <v>0</v>
      </c>
      <c r="AT1178" s="119"/>
      <c r="AU1178" s="374"/>
      <c r="AV1178" s="119"/>
      <c r="AW1178" s="374"/>
      <c r="AX1178" s="392"/>
      <c r="AY1178" s="119"/>
      <c r="AZ1178" s="113"/>
      <c r="BA1178" s="113"/>
      <c r="BB1178" s="377">
        <v>0</v>
      </c>
      <c r="BC1178" s="377">
        <v>0</v>
      </c>
      <c r="BD1178" s="377">
        <v>0</v>
      </c>
      <c r="BE1178" s="378"/>
      <c r="BF1178" s="109"/>
      <c r="BG1178" s="109"/>
      <c r="BH1178" s="116"/>
      <c r="BI1178" s="117"/>
      <c r="BJ1178" s="378"/>
      <c r="BK1178" s="378"/>
      <c r="BL1178" s="117"/>
      <c r="BM1178" s="374">
        <v>0</v>
      </c>
      <c r="BN1178" s="119"/>
      <c r="BO1178" s="119"/>
    </row>
    <row r="1179" spans="1:67" ht="24" customHeight="1" x14ac:dyDescent="0.3">
      <c r="A1179" s="379" t="s">
        <v>5352</v>
      </c>
      <c r="B1179" s="365" t="s">
        <v>5353</v>
      </c>
      <c r="C1179" s="366" t="s">
        <v>402</v>
      </c>
      <c r="D1179" s="367">
        <f t="shared" si="54"/>
        <v>6</v>
      </c>
      <c r="E1179" s="368">
        <f t="shared" si="55"/>
        <v>0</v>
      </c>
      <c r="F1179" s="368">
        <f t="shared" si="56"/>
        <v>0</v>
      </c>
      <c r="G1179" s="368">
        <f t="shared" si="57"/>
        <v>0</v>
      </c>
      <c r="H1179" s="368">
        <f t="shared" si="58"/>
        <v>0</v>
      </c>
      <c r="I1179" s="368">
        <f t="shared" si="59"/>
        <v>0</v>
      </c>
      <c r="J1179" s="368">
        <f t="shared" si="60"/>
        <v>0</v>
      </c>
      <c r="K1179" s="368">
        <f t="shared" si="61"/>
        <v>0</v>
      </c>
      <c r="L1179" s="368">
        <f t="shared" si="62"/>
        <v>0</v>
      </c>
      <c r="M1179" s="369">
        <f t="shared" si="63"/>
        <v>0</v>
      </c>
      <c r="N1179" s="370">
        <f t="shared" si="64"/>
        <v>6</v>
      </c>
      <c r="O1179" s="371"/>
      <c r="P1179" s="372">
        <f t="shared" si="65"/>
        <v>6</v>
      </c>
      <c r="Q1179" s="373">
        <f t="shared" si="66"/>
        <v>727</v>
      </c>
      <c r="R1179" s="374">
        <v>0</v>
      </c>
      <c r="S1179" s="384"/>
      <c r="T1179" s="384"/>
      <c r="U1179" s="385"/>
      <c r="V1179" s="385"/>
      <c r="W1179" s="117">
        <v>0</v>
      </c>
      <c r="X1179" s="387"/>
      <c r="Y1179" s="385"/>
      <c r="Z1179" s="384"/>
      <c r="AA1179" s="384"/>
      <c r="AB1179" s="385"/>
      <c r="AC1179" s="385">
        <v>6</v>
      </c>
      <c r="AD1179" s="117">
        <v>0</v>
      </c>
      <c r="AE1179" s="214">
        <v>0</v>
      </c>
      <c r="AF1179" s="116"/>
      <c r="AG1179" s="116"/>
      <c r="AH1179" s="389">
        <v>0</v>
      </c>
      <c r="AI1179" s="117">
        <v>0</v>
      </c>
      <c r="AJ1179" s="375">
        <v>0</v>
      </c>
      <c r="AK1179" s="383"/>
      <c r="AL1179" s="385"/>
      <c r="AM1179" s="117">
        <v>0</v>
      </c>
      <c r="AN1179" s="375">
        <v>0</v>
      </c>
      <c r="AO1179" s="383">
        <v>0</v>
      </c>
      <c r="AP1179" s="391"/>
      <c r="AQ1179" s="384"/>
      <c r="AR1179" s="117">
        <v>0</v>
      </c>
      <c r="AS1179" s="123">
        <v>0</v>
      </c>
      <c r="AT1179" s="384"/>
      <c r="AU1179" s="383"/>
      <c r="AV1179" s="384"/>
      <c r="AW1179" s="383"/>
      <c r="AX1179" s="392"/>
      <c r="AY1179" s="119"/>
      <c r="AZ1179" s="385"/>
      <c r="BA1179" s="385"/>
      <c r="BB1179" s="377">
        <v>0</v>
      </c>
      <c r="BC1179" s="377">
        <v>0</v>
      </c>
      <c r="BD1179" s="377">
        <v>0</v>
      </c>
      <c r="BE1179" s="378"/>
      <c r="BF1179" s="109"/>
      <c r="BG1179" s="109"/>
      <c r="BH1179" s="116"/>
      <c r="BI1179" s="117"/>
      <c r="BJ1179" s="378"/>
      <c r="BK1179" s="378"/>
      <c r="BL1179" s="117"/>
      <c r="BM1179" s="374">
        <v>0</v>
      </c>
      <c r="BN1179" s="384"/>
      <c r="BO1179" s="384"/>
    </row>
    <row r="1180" spans="1:67" ht="24" customHeight="1" x14ac:dyDescent="0.3">
      <c r="A1180" s="379" t="s">
        <v>5354</v>
      </c>
      <c r="B1180" s="365" t="s">
        <v>6640</v>
      </c>
      <c r="C1180" s="366" t="s">
        <v>2113</v>
      </c>
      <c r="D1180" s="367">
        <f t="shared" si="54"/>
        <v>0</v>
      </c>
      <c r="E1180" s="368">
        <f t="shared" si="55"/>
        <v>0</v>
      </c>
      <c r="F1180" s="368">
        <f t="shared" si="56"/>
        <v>0</v>
      </c>
      <c r="G1180" s="368">
        <f t="shared" si="57"/>
        <v>0</v>
      </c>
      <c r="H1180" s="368">
        <f t="shared" si="58"/>
        <v>0</v>
      </c>
      <c r="I1180" s="368">
        <f t="shared" si="59"/>
        <v>0</v>
      </c>
      <c r="J1180" s="368">
        <f t="shared" si="60"/>
        <v>0</v>
      </c>
      <c r="K1180" s="368">
        <f t="shared" si="61"/>
        <v>0</v>
      </c>
      <c r="L1180" s="368">
        <f t="shared" si="62"/>
        <v>0</v>
      </c>
      <c r="M1180" s="369">
        <f t="shared" si="63"/>
        <v>0</v>
      </c>
      <c r="N1180" s="370">
        <f t="shared" si="64"/>
        <v>0</v>
      </c>
      <c r="O1180" s="371"/>
      <c r="P1180" s="372">
        <f t="shared" si="65"/>
        <v>0</v>
      </c>
      <c r="Q1180" s="373" t="str">
        <f t="shared" si="66"/>
        <v/>
      </c>
      <c r="R1180" s="374">
        <v>0</v>
      </c>
      <c r="S1180" s="119"/>
      <c r="T1180" s="119"/>
      <c r="U1180" s="113"/>
      <c r="V1180" s="113"/>
      <c r="W1180" s="117">
        <v>0</v>
      </c>
      <c r="X1180" s="123"/>
      <c r="Y1180" s="113"/>
      <c r="Z1180" s="119"/>
      <c r="AA1180" s="119"/>
      <c r="AB1180" s="113"/>
      <c r="AC1180" s="385">
        <v>0</v>
      </c>
      <c r="AD1180" s="117">
        <v>0</v>
      </c>
      <c r="AE1180" s="109">
        <v>0</v>
      </c>
      <c r="AF1180" s="116"/>
      <c r="AG1180" s="116"/>
      <c r="AH1180" s="124">
        <v>0</v>
      </c>
      <c r="AI1180" s="117">
        <v>0</v>
      </c>
      <c r="AJ1180" s="375">
        <v>0</v>
      </c>
      <c r="AK1180" s="374"/>
      <c r="AL1180" s="113"/>
      <c r="AM1180" s="117">
        <v>0</v>
      </c>
      <c r="AN1180" s="396">
        <v>0</v>
      </c>
      <c r="AO1180" s="383">
        <v>0</v>
      </c>
      <c r="AP1180" s="376"/>
      <c r="AQ1180" s="119"/>
      <c r="AR1180" s="117">
        <v>0</v>
      </c>
      <c r="AS1180" s="123">
        <v>0</v>
      </c>
      <c r="AT1180" s="119"/>
      <c r="AU1180" s="383"/>
      <c r="AV1180" s="119"/>
      <c r="AW1180" s="383"/>
      <c r="AX1180" s="126"/>
      <c r="AY1180" s="119"/>
      <c r="AZ1180" s="113"/>
      <c r="BA1180" s="113"/>
      <c r="BB1180" s="377">
        <v>0</v>
      </c>
      <c r="BC1180" s="377">
        <v>0</v>
      </c>
      <c r="BD1180" s="377">
        <v>0</v>
      </c>
      <c r="BE1180" s="378"/>
      <c r="BF1180" s="109"/>
      <c r="BG1180" s="109"/>
      <c r="BH1180" s="116"/>
      <c r="BI1180" s="117"/>
      <c r="BJ1180" s="378"/>
      <c r="BK1180" s="378"/>
      <c r="BL1180" s="117"/>
      <c r="BM1180" s="374">
        <v>0</v>
      </c>
      <c r="BN1180" s="119"/>
      <c r="BO1180" s="119"/>
    </row>
    <row r="1181" spans="1:67" ht="24" customHeight="1" x14ac:dyDescent="0.3">
      <c r="A1181" s="364" t="s">
        <v>5356</v>
      </c>
      <c r="B1181" s="365" t="s">
        <v>5357</v>
      </c>
      <c r="C1181" s="366" t="s">
        <v>405</v>
      </c>
      <c r="D1181" s="367">
        <f t="shared" si="54"/>
        <v>0</v>
      </c>
      <c r="E1181" s="368">
        <f t="shared" si="55"/>
        <v>0</v>
      </c>
      <c r="F1181" s="368">
        <f t="shared" si="56"/>
        <v>0</v>
      </c>
      <c r="G1181" s="368">
        <f t="shared" si="57"/>
        <v>0</v>
      </c>
      <c r="H1181" s="368">
        <f t="shared" si="58"/>
        <v>0</v>
      </c>
      <c r="I1181" s="368">
        <f t="shared" si="59"/>
        <v>0</v>
      </c>
      <c r="J1181" s="368">
        <f t="shared" si="60"/>
        <v>0</v>
      </c>
      <c r="K1181" s="368">
        <f t="shared" si="61"/>
        <v>0</v>
      </c>
      <c r="L1181" s="368">
        <f t="shared" si="62"/>
        <v>0</v>
      </c>
      <c r="M1181" s="369">
        <f t="shared" si="63"/>
        <v>0</v>
      </c>
      <c r="N1181" s="370">
        <f t="shared" si="64"/>
        <v>0</v>
      </c>
      <c r="O1181" s="371"/>
      <c r="P1181" s="372">
        <f t="shared" si="65"/>
        <v>0</v>
      </c>
      <c r="Q1181" s="373" t="str">
        <f t="shared" si="66"/>
        <v/>
      </c>
      <c r="R1181" s="383">
        <v>0</v>
      </c>
      <c r="S1181" s="384"/>
      <c r="T1181" s="384"/>
      <c r="U1181" s="385"/>
      <c r="V1181" s="385"/>
      <c r="W1181" s="117">
        <v>0</v>
      </c>
      <c r="X1181" s="123"/>
      <c r="Y1181" s="385"/>
      <c r="Z1181" s="384"/>
      <c r="AA1181" s="384"/>
      <c r="AB1181" s="385"/>
      <c r="AC1181" s="113">
        <v>0</v>
      </c>
      <c r="AD1181" s="117">
        <v>0</v>
      </c>
      <c r="AE1181" s="109">
        <v>0</v>
      </c>
      <c r="AF1181" s="116"/>
      <c r="AG1181" s="116"/>
      <c r="AH1181" s="124">
        <v>0</v>
      </c>
      <c r="AI1181" s="117">
        <v>0</v>
      </c>
      <c r="AJ1181" s="375">
        <v>0</v>
      </c>
      <c r="AK1181" s="374"/>
      <c r="AL1181" s="385"/>
      <c r="AM1181" s="117">
        <v>0</v>
      </c>
      <c r="AN1181" s="375">
        <v>0</v>
      </c>
      <c r="AO1181" s="374">
        <v>0</v>
      </c>
      <c r="AP1181" s="376"/>
      <c r="AQ1181" s="384"/>
      <c r="AR1181" s="117">
        <v>0</v>
      </c>
      <c r="AS1181" s="123">
        <v>0</v>
      </c>
      <c r="AT1181" s="384"/>
      <c r="AU1181" s="374"/>
      <c r="AV1181" s="384"/>
      <c r="AW1181" s="374"/>
      <c r="AX1181" s="126"/>
      <c r="AY1181" s="384"/>
      <c r="AZ1181" s="385"/>
      <c r="BA1181" s="385"/>
      <c r="BB1181" s="377">
        <v>0</v>
      </c>
      <c r="BC1181" s="377">
        <v>0</v>
      </c>
      <c r="BD1181" s="377">
        <v>0</v>
      </c>
      <c r="BE1181" s="378"/>
      <c r="BF1181" s="109"/>
      <c r="BG1181" s="109"/>
      <c r="BH1181" s="116"/>
      <c r="BI1181" s="117"/>
      <c r="BJ1181" s="378"/>
      <c r="BK1181" s="378"/>
      <c r="BL1181" s="117"/>
      <c r="BM1181" s="383">
        <v>0</v>
      </c>
      <c r="BN1181" s="384"/>
      <c r="BO1181" s="384"/>
    </row>
    <row r="1182" spans="1:67" ht="24" customHeight="1" x14ac:dyDescent="0.3">
      <c r="A1182" s="379" t="s">
        <v>5358</v>
      </c>
      <c r="B1182" s="365" t="s">
        <v>5359</v>
      </c>
      <c r="C1182" s="366" t="s">
        <v>163</v>
      </c>
      <c r="D1182" s="367">
        <f t="shared" si="54"/>
        <v>0</v>
      </c>
      <c r="E1182" s="368">
        <f t="shared" si="55"/>
        <v>0</v>
      </c>
      <c r="F1182" s="368">
        <f t="shared" si="56"/>
        <v>0</v>
      </c>
      <c r="G1182" s="368">
        <f t="shared" si="57"/>
        <v>0</v>
      </c>
      <c r="H1182" s="368">
        <f t="shared" si="58"/>
        <v>0</v>
      </c>
      <c r="I1182" s="368">
        <f t="shared" si="59"/>
        <v>0</v>
      </c>
      <c r="J1182" s="368">
        <f t="shared" si="60"/>
        <v>0</v>
      </c>
      <c r="K1182" s="368">
        <f t="shared" si="61"/>
        <v>0</v>
      </c>
      <c r="L1182" s="368">
        <f t="shared" si="62"/>
        <v>0</v>
      </c>
      <c r="M1182" s="369">
        <f t="shared" si="63"/>
        <v>0</v>
      </c>
      <c r="N1182" s="370">
        <f t="shared" si="64"/>
        <v>0</v>
      </c>
      <c r="O1182" s="371"/>
      <c r="P1182" s="372">
        <f t="shared" si="65"/>
        <v>0</v>
      </c>
      <c r="Q1182" s="373" t="str">
        <f t="shared" si="66"/>
        <v/>
      </c>
      <c r="R1182" s="383">
        <v>0</v>
      </c>
      <c r="S1182" s="384"/>
      <c r="T1182" s="384"/>
      <c r="U1182" s="385"/>
      <c r="V1182" s="385"/>
      <c r="W1182" s="386">
        <v>0</v>
      </c>
      <c r="X1182" s="123"/>
      <c r="Y1182" s="385"/>
      <c r="Z1182" s="384"/>
      <c r="AA1182" s="384"/>
      <c r="AB1182" s="385"/>
      <c r="AC1182" s="385">
        <v>0</v>
      </c>
      <c r="AD1182" s="117">
        <v>0</v>
      </c>
      <c r="AE1182" s="214">
        <v>0</v>
      </c>
      <c r="AF1182" s="116"/>
      <c r="AG1182" s="116"/>
      <c r="AH1182" s="124">
        <v>0</v>
      </c>
      <c r="AI1182" s="117">
        <v>0</v>
      </c>
      <c r="AJ1182" s="375">
        <v>0</v>
      </c>
      <c r="AK1182" s="374"/>
      <c r="AL1182" s="385"/>
      <c r="AM1182" s="386">
        <v>0</v>
      </c>
      <c r="AN1182" s="396">
        <v>0</v>
      </c>
      <c r="AO1182" s="374">
        <v>0</v>
      </c>
      <c r="AP1182" s="376"/>
      <c r="AQ1182" s="384"/>
      <c r="AR1182" s="117">
        <v>0</v>
      </c>
      <c r="AS1182" s="123">
        <v>0</v>
      </c>
      <c r="AT1182" s="384"/>
      <c r="AU1182" s="374"/>
      <c r="AV1182" s="384"/>
      <c r="AW1182" s="374"/>
      <c r="AX1182" s="126"/>
      <c r="AY1182" s="384"/>
      <c r="AZ1182" s="385"/>
      <c r="BA1182" s="385"/>
      <c r="BB1182" s="377">
        <v>0</v>
      </c>
      <c r="BC1182" s="377">
        <v>0</v>
      </c>
      <c r="BD1182" s="377">
        <v>0</v>
      </c>
      <c r="BE1182" s="378"/>
      <c r="BF1182" s="109"/>
      <c r="BG1182" s="109"/>
      <c r="BH1182" s="116"/>
      <c r="BI1182" s="117"/>
      <c r="BJ1182" s="378"/>
      <c r="BK1182" s="378"/>
      <c r="BL1182" s="117"/>
      <c r="BM1182" s="374">
        <v>0</v>
      </c>
      <c r="BN1182" s="384"/>
      <c r="BO1182" s="384"/>
    </row>
    <row r="1183" spans="1:67" ht="24" customHeight="1" x14ac:dyDescent="0.3">
      <c r="A1183" s="364" t="s">
        <v>5360</v>
      </c>
      <c r="B1183" s="365" t="s">
        <v>5361</v>
      </c>
      <c r="C1183" s="366" t="s">
        <v>144</v>
      </c>
      <c r="D1183" s="367">
        <f t="shared" si="54"/>
        <v>38</v>
      </c>
      <c r="E1183" s="368">
        <f t="shared" si="55"/>
        <v>30</v>
      </c>
      <c r="F1183" s="368">
        <f t="shared" si="56"/>
        <v>0</v>
      </c>
      <c r="G1183" s="368">
        <f t="shared" si="57"/>
        <v>0</v>
      </c>
      <c r="H1183" s="368">
        <f t="shared" si="58"/>
        <v>0</v>
      </c>
      <c r="I1183" s="368">
        <f t="shared" si="59"/>
        <v>0</v>
      </c>
      <c r="J1183" s="368">
        <f t="shared" si="60"/>
        <v>0</v>
      </c>
      <c r="K1183" s="368">
        <f t="shared" si="61"/>
        <v>0</v>
      </c>
      <c r="L1183" s="368">
        <f t="shared" si="62"/>
        <v>0</v>
      </c>
      <c r="M1183" s="369">
        <f t="shared" si="63"/>
        <v>0</v>
      </c>
      <c r="N1183" s="370">
        <f t="shared" si="64"/>
        <v>68</v>
      </c>
      <c r="O1183" s="371"/>
      <c r="P1183" s="372">
        <f t="shared" si="65"/>
        <v>68</v>
      </c>
      <c r="Q1183" s="373">
        <f t="shared" si="66"/>
        <v>163</v>
      </c>
      <c r="R1183" s="374">
        <v>0</v>
      </c>
      <c r="S1183" s="384"/>
      <c r="T1183" s="384"/>
      <c r="U1183" s="385"/>
      <c r="V1183" s="385"/>
      <c r="W1183" s="386">
        <v>0</v>
      </c>
      <c r="X1183" s="387"/>
      <c r="Y1183" s="385"/>
      <c r="Z1183" s="384"/>
      <c r="AA1183" s="384"/>
      <c r="AB1183" s="385"/>
      <c r="AC1183" s="113">
        <v>0</v>
      </c>
      <c r="AD1183" s="117">
        <v>0</v>
      </c>
      <c r="AE1183" s="109">
        <v>0</v>
      </c>
      <c r="AF1183" s="116"/>
      <c r="AG1183" s="116"/>
      <c r="AH1183" s="124">
        <v>0</v>
      </c>
      <c r="AI1183" s="117">
        <v>0</v>
      </c>
      <c r="AJ1183" s="375">
        <v>0</v>
      </c>
      <c r="AK1183" s="383"/>
      <c r="AL1183" s="385"/>
      <c r="AM1183" s="386">
        <v>0</v>
      </c>
      <c r="AN1183" s="396">
        <v>0</v>
      </c>
      <c r="AO1183" s="383">
        <v>0</v>
      </c>
      <c r="AP1183" s="391"/>
      <c r="AQ1183" s="384"/>
      <c r="AR1183" s="386">
        <v>0</v>
      </c>
      <c r="AS1183" s="123">
        <v>0</v>
      </c>
      <c r="AT1183" s="384"/>
      <c r="AU1183" s="383"/>
      <c r="AV1183" s="384"/>
      <c r="AW1183" s="383"/>
      <c r="AX1183" s="126"/>
      <c r="AY1183" s="384"/>
      <c r="AZ1183" s="385"/>
      <c r="BA1183" s="385"/>
      <c r="BB1183" s="441">
        <v>0</v>
      </c>
      <c r="BC1183" s="441">
        <v>0</v>
      </c>
      <c r="BD1183" s="441">
        <v>0</v>
      </c>
      <c r="BE1183" s="378"/>
      <c r="BF1183" s="109"/>
      <c r="BG1183" s="109"/>
      <c r="BH1183" s="116"/>
      <c r="BI1183" s="386"/>
      <c r="BJ1183" s="378">
        <v>38</v>
      </c>
      <c r="BK1183" s="378">
        <v>30</v>
      </c>
      <c r="BL1183" s="386"/>
      <c r="BM1183" s="374">
        <v>0</v>
      </c>
      <c r="BN1183" s="384"/>
      <c r="BO1183" s="384"/>
    </row>
    <row r="1184" spans="1:67" ht="24" customHeight="1" x14ac:dyDescent="0.3">
      <c r="A1184" s="364">
        <v>760610</v>
      </c>
      <c r="B1184" s="365" t="s">
        <v>5363</v>
      </c>
      <c r="C1184" s="366" t="s">
        <v>2863</v>
      </c>
      <c r="D1184" s="367">
        <f t="shared" si="54"/>
        <v>0</v>
      </c>
      <c r="E1184" s="368">
        <f t="shared" si="55"/>
        <v>0</v>
      </c>
      <c r="F1184" s="368">
        <f t="shared" si="56"/>
        <v>0</v>
      </c>
      <c r="G1184" s="368">
        <f t="shared" si="57"/>
        <v>0</v>
      </c>
      <c r="H1184" s="368">
        <f t="shared" si="58"/>
        <v>0</v>
      </c>
      <c r="I1184" s="368">
        <f t="shared" si="59"/>
        <v>0</v>
      </c>
      <c r="J1184" s="368">
        <f t="shared" si="60"/>
        <v>0</v>
      </c>
      <c r="K1184" s="368">
        <f t="shared" si="61"/>
        <v>0</v>
      </c>
      <c r="L1184" s="368">
        <f t="shared" si="62"/>
        <v>0</v>
      </c>
      <c r="M1184" s="369">
        <f t="shared" si="63"/>
        <v>0</v>
      </c>
      <c r="N1184" s="370">
        <f t="shared" si="64"/>
        <v>0</v>
      </c>
      <c r="O1184" s="371"/>
      <c r="P1184" s="372">
        <f t="shared" si="65"/>
        <v>0</v>
      </c>
      <c r="Q1184" s="373" t="str">
        <f t="shared" si="66"/>
        <v/>
      </c>
      <c r="R1184" s="374">
        <v>0</v>
      </c>
      <c r="S1184" s="119"/>
      <c r="T1184" s="119"/>
      <c r="U1184" s="113"/>
      <c r="V1184" s="113"/>
      <c r="W1184" s="117">
        <v>0</v>
      </c>
      <c r="X1184" s="123"/>
      <c r="Y1184" s="113"/>
      <c r="Z1184" s="119"/>
      <c r="AA1184" s="119"/>
      <c r="AB1184" s="113"/>
      <c r="AC1184" s="385">
        <v>0</v>
      </c>
      <c r="AD1184" s="117">
        <v>0</v>
      </c>
      <c r="AE1184" s="109">
        <v>0</v>
      </c>
      <c r="AF1184" s="116"/>
      <c r="AG1184" s="116"/>
      <c r="AH1184" s="124">
        <v>0</v>
      </c>
      <c r="AI1184" s="117">
        <v>0</v>
      </c>
      <c r="AJ1184" s="375">
        <v>0</v>
      </c>
      <c r="AK1184" s="374"/>
      <c r="AL1184" s="113"/>
      <c r="AM1184" s="117">
        <v>0</v>
      </c>
      <c r="AN1184" s="375">
        <v>0</v>
      </c>
      <c r="AO1184" s="383">
        <v>0</v>
      </c>
      <c r="AP1184" s="376"/>
      <c r="AQ1184" s="119"/>
      <c r="AR1184" s="386">
        <v>0</v>
      </c>
      <c r="AS1184" s="387">
        <v>0</v>
      </c>
      <c r="AT1184" s="119"/>
      <c r="AU1184" s="383"/>
      <c r="AV1184" s="119"/>
      <c r="AW1184" s="383"/>
      <c r="AX1184" s="392"/>
      <c r="AY1184" s="119"/>
      <c r="AZ1184" s="113"/>
      <c r="BA1184" s="113"/>
      <c r="BB1184" s="394">
        <v>0</v>
      </c>
      <c r="BC1184" s="394">
        <v>0</v>
      </c>
      <c r="BD1184" s="394">
        <v>0</v>
      </c>
      <c r="BE1184" s="378"/>
      <c r="BF1184" s="214"/>
      <c r="BG1184" s="214"/>
      <c r="BH1184" s="116"/>
      <c r="BI1184" s="386"/>
      <c r="BJ1184" s="378"/>
      <c r="BK1184" s="378"/>
      <c r="BL1184" s="386"/>
      <c r="BM1184" s="374">
        <v>0</v>
      </c>
      <c r="BN1184" s="119"/>
      <c r="BO1184" s="119"/>
    </row>
    <row r="1185" spans="1:67" ht="24" customHeight="1" x14ac:dyDescent="0.3">
      <c r="A1185" s="364" t="s">
        <v>5364</v>
      </c>
      <c r="B1185" s="365" t="s">
        <v>5365</v>
      </c>
      <c r="C1185" s="366" t="s">
        <v>5333</v>
      </c>
      <c r="D1185" s="367">
        <f t="shared" si="54"/>
        <v>0</v>
      </c>
      <c r="E1185" s="368">
        <f t="shared" si="55"/>
        <v>0</v>
      </c>
      <c r="F1185" s="368">
        <f t="shared" si="56"/>
        <v>0</v>
      </c>
      <c r="G1185" s="368">
        <f t="shared" si="57"/>
        <v>0</v>
      </c>
      <c r="H1185" s="368">
        <f t="shared" si="58"/>
        <v>0</v>
      </c>
      <c r="I1185" s="368">
        <f t="shared" si="59"/>
        <v>0</v>
      </c>
      <c r="J1185" s="368">
        <f t="shared" si="60"/>
        <v>0</v>
      </c>
      <c r="K1185" s="368">
        <f t="shared" si="61"/>
        <v>0</v>
      </c>
      <c r="L1185" s="368">
        <f t="shared" si="62"/>
        <v>0</v>
      </c>
      <c r="M1185" s="369">
        <f t="shared" si="63"/>
        <v>0</v>
      </c>
      <c r="N1185" s="370">
        <f t="shared" si="64"/>
        <v>0</v>
      </c>
      <c r="O1185" s="371"/>
      <c r="P1185" s="372">
        <f t="shared" si="65"/>
        <v>0</v>
      </c>
      <c r="Q1185" s="373" t="str">
        <f t="shared" si="66"/>
        <v/>
      </c>
      <c r="R1185" s="383">
        <v>0</v>
      </c>
      <c r="S1185" s="384"/>
      <c r="T1185" s="384"/>
      <c r="U1185" s="385"/>
      <c r="V1185" s="385"/>
      <c r="W1185" s="386">
        <v>0</v>
      </c>
      <c r="X1185" s="387"/>
      <c r="Y1185" s="385"/>
      <c r="Z1185" s="384"/>
      <c r="AA1185" s="384"/>
      <c r="AB1185" s="385"/>
      <c r="AC1185" s="113">
        <v>0</v>
      </c>
      <c r="AD1185" s="117">
        <v>0</v>
      </c>
      <c r="AE1185" s="109">
        <v>0</v>
      </c>
      <c r="AF1185" s="116"/>
      <c r="AG1185" s="116"/>
      <c r="AH1185" s="124">
        <v>0</v>
      </c>
      <c r="AI1185" s="117">
        <v>0</v>
      </c>
      <c r="AJ1185" s="375">
        <v>0</v>
      </c>
      <c r="AK1185" s="383"/>
      <c r="AL1185" s="385"/>
      <c r="AM1185" s="386">
        <v>0</v>
      </c>
      <c r="AN1185" s="396">
        <v>0</v>
      </c>
      <c r="AO1185" s="374">
        <v>0</v>
      </c>
      <c r="AP1185" s="391"/>
      <c r="AQ1185" s="384"/>
      <c r="AR1185" s="117">
        <v>0</v>
      </c>
      <c r="AS1185" s="123">
        <v>0</v>
      </c>
      <c r="AT1185" s="384"/>
      <c r="AU1185" s="374"/>
      <c r="AV1185" s="384"/>
      <c r="AW1185" s="374"/>
      <c r="AX1185" s="392"/>
      <c r="AY1185" s="384"/>
      <c r="AZ1185" s="385"/>
      <c r="BA1185" s="385"/>
      <c r="BB1185" s="445">
        <v>0</v>
      </c>
      <c r="BC1185" s="445">
        <v>0</v>
      </c>
      <c r="BD1185" s="445">
        <v>0</v>
      </c>
      <c r="BE1185" s="378"/>
      <c r="BF1185" s="109"/>
      <c r="BG1185" s="109"/>
      <c r="BH1185" s="116"/>
      <c r="BI1185" s="117"/>
      <c r="BJ1185" s="378"/>
      <c r="BK1185" s="378"/>
      <c r="BL1185" s="117"/>
      <c r="BM1185" s="374">
        <v>0</v>
      </c>
      <c r="BN1185" s="384"/>
      <c r="BO1185" s="384"/>
    </row>
    <row r="1186" spans="1:67" ht="24" customHeight="1" x14ac:dyDescent="0.3">
      <c r="A1186" s="379" t="s">
        <v>1703</v>
      </c>
      <c r="B1186" s="365" t="s">
        <v>1704</v>
      </c>
      <c r="C1186" s="366" t="s">
        <v>183</v>
      </c>
      <c r="D1186" s="367">
        <f t="shared" si="54"/>
        <v>20</v>
      </c>
      <c r="E1186" s="368">
        <f t="shared" si="55"/>
        <v>18</v>
      </c>
      <c r="F1186" s="368">
        <f t="shared" si="56"/>
        <v>7</v>
      </c>
      <c r="G1186" s="368">
        <f t="shared" si="57"/>
        <v>1</v>
      </c>
      <c r="H1186" s="368">
        <f t="shared" si="58"/>
        <v>0</v>
      </c>
      <c r="I1186" s="368">
        <f t="shared" si="59"/>
        <v>0</v>
      </c>
      <c r="J1186" s="368">
        <f t="shared" si="60"/>
        <v>0</v>
      </c>
      <c r="K1186" s="368">
        <f t="shared" si="61"/>
        <v>0</v>
      </c>
      <c r="L1186" s="368">
        <f t="shared" si="62"/>
        <v>0</v>
      </c>
      <c r="M1186" s="369">
        <f t="shared" si="63"/>
        <v>0</v>
      </c>
      <c r="N1186" s="370">
        <f t="shared" si="64"/>
        <v>46</v>
      </c>
      <c r="O1186" s="371"/>
      <c r="P1186" s="372">
        <f t="shared" si="65"/>
        <v>46</v>
      </c>
      <c r="Q1186" s="373">
        <f t="shared" si="66"/>
        <v>226</v>
      </c>
      <c r="R1186" s="374">
        <v>0</v>
      </c>
      <c r="S1186" s="119"/>
      <c r="T1186" s="119"/>
      <c r="U1186" s="113"/>
      <c r="V1186" s="113"/>
      <c r="W1186" s="117">
        <v>0</v>
      </c>
      <c r="X1186" s="123"/>
      <c r="Y1186" s="113"/>
      <c r="Z1186" s="119">
        <v>1</v>
      </c>
      <c r="AA1186" s="119"/>
      <c r="AB1186" s="113"/>
      <c r="AC1186" s="113">
        <v>0</v>
      </c>
      <c r="AD1186" s="386">
        <v>0</v>
      </c>
      <c r="AE1186" s="109">
        <v>0</v>
      </c>
      <c r="AF1186" s="116"/>
      <c r="AG1186" s="116"/>
      <c r="AH1186" s="124">
        <v>0</v>
      </c>
      <c r="AI1186" s="386">
        <v>0</v>
      </c>
      <c r="AJ1186" s="396">
        <v>0</v>
      </c>
      <c r="AK1186" s="374"/>
      <c r="AL1186" s="113">
        <v>7</v>
      </c>
      <c r="AM1186" s="386">
        <v>0</v>
      </c>
      <c r="AN1186" s="390">
        <v>0</v>
      </c>
      <c r="AO1186" s="383">
        <v>0</v>
      </c>
      <c r="AP1186" s="376"/>
      <c r="AQ1186" s="119"/>
      <c r="AR1186" s="386">
        <v>0</v>
      </c>
      <c r="AS1186" s="387">
        <v>0</v>
      </c>
      <c r="AT1186" s="119"/>
      <c r="AU1186" s="383"/>
      <c r="AV1186" s="119"/>
      <c r="AW1186" s="383"/>
      <c r="AX1186" s="126"/>
      <c r="AY1186" s="119">
        <v>18</v>
      </c>
      <c r="AZ1186" s="113"/>
      <c r="BA1186" s="113"/>
      <c r="BB1186" s="394">
        <v>0</v>
      </c>
      <c r="BC1186" s="394">
        <v>0</v>
      </c>
      <c r="BD1186" s="394">
        <v>0</v>
      </c>
      <c r="BE1186" s="378"/>
      <c r="BF1186" s="109"/>
      <c r="BG1186" s="109"/>
      <c r="BH1186" s="116"/>
      <c r="BI1186" s="386">
        <v>20</v>
      </c>
      <c r="BJ1186" s="378"/>
      <c r="BK1186" s="378"/>
      <c r="BL1186" s="386"/>
      <c r="BM1186" s="374">
        <v>0</v>
      </c>
      <c r="BN1186" s="119">
        <v>1</v>
      </c>
      <c r="BO1186" s="119">
        <v>4</v>
      </c>
    </row>
    <row r="1187" spans="1:67" ht="24" customHeight="1" x14ac:dyDescent="0.3">
      <c r="A1187" s="364" t="s">
        <v>5370</v>
      </c>
      <c r="B1187" s="365" t="s">
        <v>5371</v>
      </c>
      <c r="C1187" s="366" t="s">
        <v>358</v>
      </c>
      <c r="D1187" s="367">
        <f t="shared" si="54"/>
        <v>14</v>
      </c>
      <c r="E1187" s="368">
        <f t="shared" si="55"/>
        <v>11</v>
      </c>
      <c r="F1187" s="368">
        <f t="shared" si="56"/>
        <v>0</v>
      </c>
      <c r="G1187" s="368">
        <f t="shared" si="57"/>
        <v>0</v>
      </c>
      <c r="H1187" s="368">
        <f t="shared" si="58"/>
        <v>0</v>
      </c>
      <c r="I1187" s="368">
        <f t="shared" si="59"/>
        <v>0</v>
      </c>
      <c r="J1187" s="368">
        <f t="shared" si="60"/>
        <v>0</v>
      </c>
      <c r="K1187" s="368">
        <f t="shared" si="61"/>
        <v>0</v>
      </c>
      <c r="L1187" s="368">
        <f t="shared" si="62"/>
        <v>0</v>
      </c>
      <c r="M1187" s="369">
        <f t="shared" si="63"/>
        <v>0</v>
      </c>
      <c r="N1187" s="370">
        <f t="shared" si="64"/>
        <v>25</v>
      </c>
      <c r="O1187" s="371"/>
      <c r="P1187" s="372">
        <f t="shared" si="65"/>
        <v>25</v>
      </c>
      <c r="Q1187" s="373">
        <f t="shared" si="66"/>
        <v>356</v>
      </c>
      <c r="R1187" s="374">
        <v>0</v>
      </c>
      <c r="S1187" s="119"/>
      <c r="T1187" s="119"/>
      <c r="U1187" s="113"/>
      <c r="V1187" s="113"/>
      <c r="W1187" s="117">
        <v>0</v>
      </c>
      <c r="X1187" s="387"/>
      <c r="Y1187" s="113"/>
      <c r="Z1187" s="119"/>
      <c r="AA1187" s="119"/>
      <c r="AB1187" s="113">
        <v>14</v>
      </c>
      <c r="AC1187" s="113">
        <v>0</v>
      </c>
      <c r="AD1187" s="386">
        <v>0</v>
      </c>
      <c r="AE1187" s="109">
        <v>0</v>
      </c>
      <c r="AF1187" s="116"/>
      <c r="AG1187" s="116"/>
      <c r="AH1187" s="389">
        <v>0</v>
      </c>
      <c r="AI1187" s="386">
        <v>0</v>
      </c>
      <c r="AJ1187" s="396">
        <v>0</v>
      </c>
      <c r="AK1187" s="383"/>
      <c r="AL1187" s="113"/>
      <c r="AM1187" s="117">
        <v>0</v>
      </c>
      <c r="AN1187" s="375">
        <v>0</v>
      </c>
      <c r="AO1187" s="383">
        <v>0</v>
      </c>
      <c r="AP1187" s="391"/>
      <c r="AQ1187" s="119"/>
      <c r="AR1187" s="117">
        <v>0</v>
      </c>
      <c r="AS1187" s="387">
        <v>0</v>
      </c>
      <c r="AT1187" s="119"/>
      <c r="AU1187" s="383"/>
      <c r="AV1187" s="119"/>
      <c r="AW1187" s="383"/>
      <c r="AX1187" s="126">
        <v>11</v>
      </c>
      <c r="AY1187" s="119"/>
      <c r="AZ1187" s="113"/>
      <c r="BA1187" s="113"/>
      <c r="BB1187" s="394">
        <v>0</v>
      </c>
      <c r="BC1187" s="394">
        <v>0</v>
      </c>
      <c r="BD1187" s="394">
        <v>0</v>
      </c>
      <c r="BE1187" s="378"/>
      <c r="BF1187" s="109"/>
      <c r="BG1187" s="109"/>
      <c r="BH1187" s="116"/>
      <c r="BI1187" s="117"/>
      <c r="BJ1187" s="378"/>
      <c r="BK1187" s="378"/>
      <c r="BL1187" s="117"/>
      <c r="BM1187" s="374">
        <v>0</v>
      </c>
      <c r="BN1187" s="119"/>
      <c r="BO1187" s="119"/>
    </row>
    <row r="1188" spans="1:67" ht="24" customHeight="1" x14ac:dyDescent="0.3">
      <c r="A1188" s="364">
        <v>7910040</v>
      </c>
      <c r="B1188" s="365" t="s">
        <v>5373</v>
      </c>
      <c r="C1188" s="366" t="s">
        <v>2428</v>
      </c>
      <c r="D1188" s="367">
        <f t="shared" si="54"/>
        <v>0</v>
      </c>
      <c r="E1188" s="368">
        <f t="shared" si="55"/>
        <v>0</v>
      </c>
      <c r="F1188" s="368">
        <f t="shared" si="56"/>
        <v>0</v>
      </c>
      <c r="G1188" s="368">
        <f t="shared" si="57"/>
        <v>0</v>
      </c>
      <c r="H1188" s="368">
        <f t="shared" si="58"/>
        <v>0</v>
      </c>
      <c r="I1188" s="368">
        <f t="shared" si="59"/>
        <v>0</v>
      </c>
      <c r="J1188" s="368">
        <f t="shared" si="60"/>
        <v>0</v>
      </c>
      <c r="K1188" s="368">
        <f t="shared" si="61"/>
        <v>0</v>
      </c>
      <c r="L1188" s="368">
        <f t="shared" si="62"/>
        <v>0</v>
      </c>
      <c r="M1188" s="369">
        <f t="shared" si="63"/>
        <v>0</v>
      </c>
      <c r="N1188" s="370">
        <f t="shared" si="64"/>
        <v>0</v>
      </c>
      <c r="O1188" s="371"/>
      <c r="P1188" s="372">
        <f t="shared" si="65"/>
        <v>0</v>
      </c>
      <c r="Q1188" s="373" t="str">
        <f t="shared" si="66"/>
        <v/>
      </c>
      <c r="R1188" s="374">
        <v>0</v>
      </c>
      <c r="S1188" s="119"/>
      <c r="T1188" s="119"/>
      <c r="U1188" s="113"/>
      <c r="V1188" s="113"/>
      <c r="W1188" s="117">
        <v>0</v>
      </c>
      <c r="X1188" s="123"/>
      <c r="Y1188" s="113"/>
      <c r="Z1188" s="119"/>
      <c r="AA1188" s="119"/>
      <c r="AB1188" s="113"/>
      <c r="AC1188" s="113">
        <v>0</v>
      </c>
      <c r="AD1188" s="117">
        <v>0</v>
      </c>
      <c r="AE1188" s="214">
        <v>0</v>
      </c>
      <c r="AF1188" s="116"/>
      <c r="AG1188" s="116"/>
      <c r="AH1188" s="124">
        <v>0</v>
      </c>
      <c r="AI1188" s="117">
        <v>0</v>
      </c>
      <c r="AJ1188" s="396">
        <v>0</v>
      </c>
      <c r="AK1188" s="374"/>
      <c r="AL1188" s="113"/>
      <c r="AM1188" s="386">
        <v>0</v>
      </c>
      <c r="AN1188" s="396">
        <v>0</v>
      </c>
      <c r="AO1188" s="383">
        <v>0</v>
      </c>
      <c r="AP1188" s="376"/>
      <c r="AQ1188" s="119"/>
      <c r="AR1188" s="117">
        <v>0</v>
      </c>
      <c r="AS1188" s="387">
        <v>0</v>
      </c>
      <c r="AT1188" s="119"/>
      <c r="AU1188" s="383"/>
      <c r="AV1188" s="119"/>
      <c r="AW1188" s="383"/>
      <c r="AX1188" s="126"/>
      <c r="AY1188" s="119"/>
      <c r="AZ1188" s="113"/>
      <c r="BA1188" s="113"/>
      <c r="BB1188" s="377">
        <v>0</v>
      </c>
      <c r="BC1188" s="377">
        <v>0</v>
      </c>
      <c r="BD1188" s="377">
        <v>0</v>
      </c>
      <c r="BE1188" s="378"/>
      <c r="BF1188" s="109"/>
      <c r="BG1188" s="109"/>
      <c r="BH1188" s="116"/>
      <c r="BI1188" s="117"/>
      <c r="BJ1188" s="378"/>
      <c r="BK1188" s="378"/>
      <c r="BL1188" s="117"/>
      <c r="BM1188" s="383">
        <v>0</v>
      </c>
      <c r="BN1188" s="119"/>
      <c r="BO1188" s="119"/>
    </row>
    <row r="1189" spans="1:67" ht="24" customHeight="1" x14ac:dyDescent="0.3">
      <c r="A1189" s="380" t="s">
        <v>5374</v>
      </c>
      <c r="B1189" s="381" t="s">
        <v>5375</v>
      </c>
      <c r="C1189" s="382" t="s">
        <v>605</v>
      </c>
      <c r="D1189" s="367">
        <f t="shared" si="54"/>
        <v>5</v>
      </c>
      <c r="E1189" s="368">
        <f t="shared" si="55"/>
        <v>0</v>
      </c>
      <c r="F1189" s="368">
        <f t="shared" si="56"/>
        <v>0</v>
      </c>
      <c r="G1189" s="368">
        <f t="shared" si="57"/>
        <v>0</v>
      </c>
      <c r="H1189" s="368">
        <f t="shared" si="58"/>
        <v>0</v>
      </c>
      <c r="I1189" s="368">
        <f t="shared" si="59"/>
        <v>0</v>
      </c>
      <c r="J1189" s="368">
        <f t="shared" si="60"/>
        <v>0</v>
      </c>
      <c r="K1189" s="368">
        <f t="shared" si="61"/>
        <v>0</v>
      </c>
      <c r="L1189" s="368">
        <f t="shared" si="62"/>
        <v>0</v>
      </c>
      <c r="M1189" s="369">
        <f t="shared" si="63"/>
        <v>0</v>
      </c>
      <c r="N1189" s="446">
        <f t="shared" si="64"/>
        <v>5</v>
      </c>
      <c r="O1189" s="371"/>
      <c r="P1189" s="372">
        <f t="shared" si="65"/>
        <v>5</v>
      </c>
      <c r="Q1189" s="373">
        <f t="shared" si="66"/>
        <v>781</v>
      </c>
      <c r="R1189" s="374">
        <v>0</v>
      </c>
      <c r="S1189" s="119"/>
      <c r="T1189" s="119"/>
      <c r="U1189" s="113"/>
      <c r="V1189" s="113"/>
      <c r="W1189" s="117">
        <v>0</v>
      </c>
      <c r="X1189" s="387"/>
      <c r="Y1189" s="113"/>
      <c r="Z1189" s="119"/>
      <c r="AA1189" s="119"/>
      <c r="AB1189" s="113"/>
      <c r="AC1189" s="113">
        <v>0</v>
      </c>
      <c r="AD1189" s="386">
        <v>0</v>
      </c>
      <c r="AE1189" s="109">
        <v>0</v>
      </c>
      <c r="AF1189" s="388"/>
      <c r="AG1189" s="388"/>
      <c r="AH1189" s="124">
        <v>0</v>
      </c>
      <c r="AI1189" s="386">
        <v>0</v>
      </c>
      <c r="AJ1189" s="396">
        <v>0</v>
      </c>
      <c r="AK1189" s="383"/>
      <c r="AL1189" s="113"/>
      <c r="AM1189" s="117">
        <v>0</v>
      </c>
      <c r="AN1189" s="375">
        <v>0</v>
      </c>
      <c r="AO1189" s="374">
        <v>0</v>
      </c>
      <c r="AP1189" s="391"/>
      <c r="AQ1189" s="119"/>
      <c r="AR1189" s="117">
        <v>0</v>
      </c>
      <c r="AS1189" s="123">
        <v>0</v>
      </c>
      <c r="AT1189" s="119"/>
      <c r="AU1189" s="374"/>
      <c r="AV1189" s="119"/>
      <c r="AW1189" s="374"/>
      <c r="AX1189" s="126">
        <v>5</v>
      </c>
      <c r="AY1189" s="119"/>
      <c r="AZ1189" s="113"/>
      <c r="BA1189" s="113"/>
      <c r="BB1189" s="394">
        <v>0</v>
      </c>
      <c r="BC1189" s="394">
        <v>0</v>
      </c>
      <c r="BD1189" s="394">
        <v>0</v>
      </c>
      <c r="BE1189" s="393"/>
      <c r="BF1189" s="214"/>
      <c r="BG1189" s="214"/>
      <c r="BH1189" s="388"/>
      <c r="BI1189" s="117"/>
      <c r="BJ1189" s="393"/>
      <c r="BK1189" s="393"/>
      <c r="BL1189" s="117"/>
      <c r="BM1189" s="383">
        <v>0</v>
      </c>
      <c r="BN1189" s="119"/>
      <c r="BO1189" s="119"/>
    </row>
    <row r="1190" spans="1:67" ht="24" customHeight="1" x14ac:dyDescent="0.3">
      <c r="A1190" s="364" t="s">
        <v>5376</v>
      </c>
      <c r="B1190" s="365" t="s">
        <v>5377</v>
      </c>
      <c r="C1190" s="366" t="s">
        <v>5378</v>
      </c>
      <c r="D1190" s="367">
        <f t="shared" si="54"/>
        <v>0</v>
      </c>
      <c r="E1190" s="368">
        <f t="shared" si="55"/>
        <v>0</v>
      </c>
      <c r="F1190" s="368">
        <f t="shared" si="56"/>
        <v>0</v>
      </c>
      <c r="G1190" s="368">
        <f t="shared" si="57"/>
        <v>0</v>
      </c>
      <c r="H1190" s="368">
        <f t="shared" si="58"/>
        <v>0</v>
      </c>
      <c r="I1190" s="368">
        <f t="shared" si="59"/>
        <v>0</v>
      </c>
      <c r="J1190" s="368">
        <f t="shared" si="60"/>
        <v>0</v>
      </c>
      <c r="K1190" s="368">
        <f t="shared" si="61"/>
        <v>0</v>
      </c>
      <c r="L1190" s="368">
        <f t="shared" si="62"/>
        <v>0</v>
      </c>
      <c r="M1190" s="369">
        <f t="shared" si="63"/>
        <v>0</v>
      </c>
      <c r="N1190" s="370">
        <f t="shared" si="64"/>
        <v>0</v>
      </c>
      <c r="O1190" s="371"/>
      <c r="P1190" s="372">
        <f t="shared" si="65"/>
        <v>0</v>
      </c>
      <c r="Q1190" s="373" t="str">
        <f t="shared" si="66"/>
        <v/>
      </c>
      <c r="R1190" s="374">
        <v>0</v>
      </c>
      <c r="S1190" s="119"/>
      <c r="T1190" s="119"/>
      <c r="U1190" s="113"/>
      <c r="V1190" s="113"/>
      <c r="W1190" s="117">
        <v>0</v>
      </c>
      <c r="X1190" s="123"/>
      <c r="Y1190" s="113"/>
      <c r="Z1190" s="119"/>
      <c r="AA1190" s="119"/>
      <c r="AB1190" s="113"/>
      <c r="AC1190" s="113">
        <v>0</v>
      </c>
      <c r="AD1190" s="117">
        <v>0</v>
      </c>
      <c r="AE1190" s="109">
        <v>0</v>
      </c>
      <c r="AF1190" s="116"/>
      <c r="AG1190" s="116"/>
      <c r="AH1190" s="124">
        <v>0</v>
      </c>
      <c r="AI1190" s="117">
        <v>0</v>
      </c>
      <c r="AJ1190" s="375">
        <v>0</v>
      </c>
      <c r="AK1190" s="374"/>
      <c r="AL1190" s="113"/>
      <c r="AM1190" s="117">
        <v>0</v>
      </c>
      <c r="AN1190" s="375">
        <v>0</v>
      </c>
      <c r="AO1190" s="383">
        <v>0</v>
      </c>
      <c r="AP1190" s="376"/>
      <c r="AQ1190" s="119"/>
      <c r="AR1190" s="117">
        <v>0</v>
      </c>
      <c r="AS1190" s="387">
        <v>0</v>
      </c>
      <c r="AT1190" s="119"/>
      <c r="AU1190" s="383"/>
      <c r="AV1190" s="119"/>
      <c r="AW1190" s="383"/>
      <c r="AX1190" s="126"/>
      <c r="AY1190" s="119"/>
      <c r="AZ1190" s="113"/>
      <c r="BA1190" s="113"/>
      <c r="BB1190" s="377">
        <v>0</v>
      </c>
      <c r="BC1190" s="377">
        <v>0</v>
      </c>
      <c r="BD1190" s="377">
        <v>0</v>
      </c>
      <c r="BE1190" s="378"/>
      <c r="BF1190" s="214"/>
      <c r="BG1190" s="214"/>
      <c r="BH1190" s="116"/>
      <c r="BI1190" s="117"/>
      <c r="BJ1190" s="378"/>
      <c r="BK1190" s="378"/>
      <c r="BL1190" s="117"/>
      <c r="BM1190" s="374">
        <v>0</v>
      </c>
      <c r="BN1190" s="119"/>
      <c r="BO1190" s="119"/>
    </row>
    <row r="1191" spans="1:67" ht="24" customHeight="1" x14ac:dyDescent="0.3">
      <c r="A1191" s="364" t="s">
        <v>5379</v>
      </c>
      <c r="B1191" s="365" t="s">
        <v>5380</v>
      </c>
      <c r="C1191" s="366" t="s">
        <v>116</v>
      </c>
      <c r="D1191" s="367">
        <f t="shared" si="54"/>
        <v>11</v>
      </c>
      <c r="E1191" s="368">
        <f t="shared" si="55"/>
        <v>0</v>
      </c>
      <c r="F1191" s="368">
        <f t="shared" si="56"/>
        <v>0</v>
      </c>
      <c r="G1191" s="368">
        <f t="shared" si="57"/>
        <v>0</v>
      </c>
      <c r="H1191" s="368">
        <f t="shared" si="58"/>
        <v>0</v>
      </c>
      <c r="I1191" s="368">
        <f t="shared" si="59"/>
        <v>0</v>
      </c>
      <c r="J1191" s="368">
        <f t="shared" si="60"/>
        <v>0</v>
      </c>
      <c r="K1191" s="368">
        <f t="shared" si="61"/>
        <v>0</v>
      </c>
      <c r="L1191" s="368">
        <f t="shared" si="62"/>
        <v>0</v>
      </c>
      <c r="M1191" s="369">
        <f t="shared" si="63"/>
        <v>0</v>
      </c>
      <c r="N1191" s="370">
        <f t="shared" si="64"/>
        <v>11</v>
      </c>
      <c r="O1191" s="371"/>
      <c r="P1191" s="372">
        <f t="shared" si="65"/>
        <v>11</v>
      </c>
      <c r="Q1191" s="373">
        <f t="shared" si="66"/>
        <v>608</v>
      </c>
      <c r="R1191" s="374">
        <v>0</v>
      </c>
      <c r="S1191" s="119"/>
      <c r="T1191" s="119"/>
      <c r="U1191" s="113"/>
      <c r="V1191" s="113"/>
      <c r="W1191" s="117">
        <v>0</v>
      </c>
      <c r="X1191" s="123"/>
      <c r="Y1191" s="113"/>
      <c r="Z1191" s="119"/>
      <c r="AA1191" s="119"/>
      <c r="AB1191" s="113"/>
      <c r="AC1191" s="385">
        <v>0</v>
      </c>
      <c r="AD1191" s="117">
        <v>0</v>
      </c>
      <c r="AE1191" s="109">
        <v>0</v>
      </c>
      <c r="AF1191" s="116"/>
      <c r="AG1191" s="116"/>
      <c r="AH1191" s="124">
        <v>0</v>
      </c>
      <c r="AI1191" s="117">
        <v>0</v>
      </c>
      <c r="AJ1191" s="375">
        <v>0</v>
      </c>
      <c r="AK1191" s="374"/>
      <c r="AL1191" s="113"/>
      <c r="AM1191" s="117">
        <v>0</v>
      </c>
      <c r="AN1191" s="375">
        <v>0</v>
      </c>
      <c r="AO1191" s="374">
        <v>0</v>
      </c>
      <c r="AP1191" s="376"/>
      <c r="AQ1191" s="119"/>
      <c r="AR1191" s="117">
        <v>0</v>
      </c>
      <c r="AS1191" s="123">
        <v>0</v>
      </c>
      <c r="AT1191" s="119"/>
      <c r="AU1191" s="374"/>
      <c r="AV1191" s="119"/>
      <c r="AW1191" s="374"/>
      <c r="AX1191" s="392">
        <v>11</v>
      </c>
      <c r="AY1191" s="119"/>
      <c r="AZ1191" s="113"/>
      <c r="BA1191" s="113"/>
      <c r="BB1191" s="377">
        <v>0</v>
      </c>
      <c r="BC1191" s="377">
        <v>0</v>
      </c>
      <c r="BD1191" s="377">
        <v>0</v>
      </c>
      <c r="BE1191" s="378"/>
      <c r="BF1191" s="109"/>
      <c r="BG1191" s="109"/>
      <c r="BH1191" s="116"/>
      <c r="BI1191" s="117"/>
      <c r="BJ1191" s="378"/>
      <c r="BK1191" s="378"/>
      <c r="BL1191" s="117"/>
      <c r="BM1191" s="383">
        <v>0</v>
      </c>
      <c r="BN1191" s="119"/>
      <c r="BO1191" s="119"/>
    </row>
    <row r="1192" spans="1:67" ht="24" customHeight="1" x14ac:dyDescent="0.3">
      <c r="A1192" s="364">
        <v>890517</v>
      </c>
      <c r="B1192" s="365" t="s">
        <v>5384</v>
      </c>
      <c r="C1192" s="366" t="s">
        <v>119</v>
      </c>
      <c r="D1192" s="367">
        <f t="shared" si="54"/>
        <v>26</v>
      </c>
      <c r="E1192" s="368">
        <f t="shared" si="55"/>
        <v>4</v>
      </c>
      <c r="F1192" s="368">
        <f t="shared" si="56"/>
        <v>0</v>
      </c>
      <c r="G1192" s="368">
        <f t="shared" si="57"/>
        <v>0</v>
      </c>
      <c r="H1192" s="368">
        <f t="shared" si="58"/>
        <v>0</v>
      </c>
      <c r="I1192" s="368">
        <f t="shared" si="59"/>
        <v>0</v>
      </c>
      <c r="J1192" s="368">
        <f t="shared" si="60"/>
        <v>0</v>
      </c>
      <c r="K1192" s="368">
        <f t="shared" si="61"/>
        <v>0</v>
      </c>
      <c r="L1192" s="368">
        <f t="shared" si="62"/>
        <v>0</v>
      </c>
      <c r="M1192" s="369">
        <f t="shared" si="63"/>
        <v>0</v>
      </c>
      <c r="N1192" s="370">
        <f t="shared" si="64"/>
        <v>30</v>
      </c>
      <c r="O1192" s="371"/>
      <c r="P1192" s="372">
        <f t="shared" si="65"/>
        <v>30</v>
      </c>
      <c r="Q1192" s="373">
        <f t="shared" si="66"/>
        <v>309</v>
      </c>
      <c r="R1192" s="374">
        <v>0</v>
      </c>
      <c r="S1192" s="119"/>
      <c r="T1192" s="119"/>
      <c r="U1192" s="113"/>
      <c r="V1192" s="113">
        <v>4</v>
      </c>
      <c r="W1192" s="386">
        <v>0</v>
      </c>
      <c r="X1192" s="123"/>
      <c r="Y1192" s="113"/>
      <c r="Z1192" s="119"/>
      <c r="AA1192" s="119"/>
      <c r="AB1192" s="113"/>
      <c r="AC1192" s="113">
        <v>26</v>
      </c>
      <c r="AD1192" s="117">
        <v>0</v>
      </c>
      <c r="AE1192" s="214">
        <v>0</v>
      </c>
      <c r="AF1192" s="116"/>
      <c r="AG1192" s="116"/>
      <c r="AH1192" s="389">
        <v>0</v>
      </c>
      <c r="AI1192" s="117">
        <v>0</v>
      </c>
      <c r="AJ1192" s="375">
        <v>0</v>
      </c>
      <c r="AK1192" s="374"/>
      <c r="AL1192" s="113"/>
      <c r="AM1192" s="117">
        <v>0</v>
      </c>
      <c r="AN1192" s="375">
        <v>0</v>
      </c>
      <c r="AO1192" s="374">
        <v>0</v>
      </c>
      <c r="AP1192" s="376"/>
      <c r="AQ1192" s="119"/>
      <c r="AR1192" s="386">
        <v>0</v>
      </c>
      <c r="AS1192" s="123">
        <v>0</v>
      </c>
      <c r="AT1192" s="119"/>
      <c r="AU1192" s="374"/>
      <c r="AV1192" s="119"/>
      <c r="AW1192" s="374"/>
      <c r="AX1192" s="392"/>
      <c r="AY1192" s="119"/>
      <c r="AZ1192" s="113"/>
      <c r="BA1192" s="113"/>
      <c r="BB1192" s="377">
        <v>0</v>
      </c>
      <c r="BC1192" s="377">
        <v>0</v>
      </c>
      <c r="BD1192" s="377">
        <v>0</v>
      </c>
      <c r="BE1192" s="378"/>
      <c r="BF1192" s="214"/>
      <c r="BG1192" s="214"/>
      <c r="BH1192" s="116"/>
      <c r="BI1192" s="386"/>
      <c r="BJ1192" s="378"/>
      <c r="BK1192" s="378"/>
      <c r="BL1192" s="386"/>
      <c r="BM1192" s="374">
        <v>0</v>
      </c>
      <c r="BN1192" s="119"/>
      <c r="BO1192" s="119"/>
    </row>
    <row r="1193" spans="1:67" ht="24" customHeight="1" x14ac:dyDescent="0.3">
      <c r="A1193" s="379" t="s">
        <v>6641</v>
      </c>
      <c r="B1193" s="365" t="s">
        <v>6642</v>
      </c>
      <c r="C1193" s="366" t="s">
        <v>2185</v>
      </c>
      <c r="D1193" s="367">
        <f t="shared" si="54"/>
        <v>0</v>
      </c>
      <c r="E1193" s="368">
        <f t="shared" si="55"/>
        <v>0</v>
      </c>
      <c r="F1193" s="368">
        <f t="shared" si="56"/>
        <v>0</v>
      </c>
      <c r="G1193" s="368">
        <f t="shared" si="57"/>
        <v>0</v>
      </c>
      <c r="H1193" s="368">
        <f t="shared" si="58"/>
        <v>0</v>
      </c>
      <c r="I1193" s="368">
        <f t="shared" si="59"/>
        <v>0</v>
      </c>
      <c r="J1193" s="368">
        <f t="shared" si="60"/>
        <v>0</v>
      </c>
      <c r="K1193" s="368">
        <f t="shared" si="61"/>
        <v>0</v>
      </c>
      <c r="L1193" s="368">
        <f t="shared" si="62"/>
        <v>0</v>
      </c>
      <c r="M1193" s="369">
        <f t="shared" si="63"/>
        <v>0</v>
      </c>
      <c r="N1193" s="370">
        <f t="shared" si="64"/>
        <v>0</v>
      </c>
      <c r="O1193" s="371"/>
      <c r="P1193" s="372">
        <f t="shared" si="65"/>
        <v>0</v>
      </c>
      <c r="Q1193" s="373" t="str">
        <f t="shared" si="66"/>
        <v/>
      </c>
      <c r="R1193" s="374">
        <v>0</v>
      </c>
      <c r="S1193" s="119"/>
      <c r="T1193" s="119"/>
      <c r="U1193" s="113"/>
      <c r="V1193" s="113"/>
      <c r="W1193" s="386">
        <v>0</v>
      </c>
      <c r="X1193" s="387"/>
      <c r="Y1193" s="113"/>
      <c r="Z1193" s="119"/>
      <c r="AA1193" s="119"/>
      <c r="AB1193" s="113"/>
      <c r="AC1193" s="113">
        <v>0</v>
      </c>
      <c r="AD1193" s="117">
        <v>0</v>
      </c>
      <c r="AE1193" s="109">
        <v>0</v>
      </c>
      <c r="AF1193" s="116"/>
      <c r="AG1193" s="116"/>
      <c r="AH1193" s="389">
        <v>0</v>
      </c>
      <c r="AI1193" s="117">
        <v>0</v>
      </c>
      <c r="AJ1193" s="396">
        <v>0</v>
      </c>
      <c r="AK1193" s="383"/>
      <c r="AL1193" s="113"/>
      <c r="AM1193" s="117">
        <v>0</v>
      </c>
      <c r="AN1193" s="375">
        <v>0</v>
      </c>
      <c r="AO1193" s="374">
        <v>0</v>
      </c>
      <c r="AP1193" s="391"/>
      <c r="AQ1193" s="119"/>
      <c r="AR1193" s="386">
        <v>0</v>
      </c>
      <c r="AS1193" s="387">
        <v>0</v>
      </c>
      <c r="AT1193" s="119"/>
      <c r="AU1193" s="374"/>
      <c r="AV1193" s="119"/>
      <c r="AW1193" s="374"/>
      <c r="AX1193" s="126"/>
      <c r="AY1193" s="119"/>
      <c r="AZ1193" s="113"/>
      <c r="BA1193" s="113"/>
      <c r="BB1193" s="377">
        <v>0</v>
      </c>
      <c r="BC1193" s="377">
        <v>0</v>
      </c>
      <c r="BD1193" s="377">
        <v>0</v>
      </c>
      <c r="BE1193" s="378"/>
      <c r="BF1193" s="109"/>
      <c r="BG1193" s="109"/>
      <c r="BH1193" s="116"/>
      <c r="BI1193" s="386"/>
      <c r="BJ1193" s="378"/>
      <c r="BK1193" s="378"/>
      <c r="BL1193" s="386"/>
      <c r="BM1193" s="374">
        <v>0</v>
      </c>
      <c r="BN1193" s="119"/>
      <c r="BO1193" s="119"/>
    </row>
    <row r="1194" spans="1:67" ht="24" customHeight="1" x14ac:dyDescent="0.3">
      <c r="A1194" s="379" t="s">
        <v>1716</v>
      </c>
      <c r="B1194" s="365" t="s">
        <v>1717</v>
      </c>
      <c r="C1194" s="366" t="s">
        <v>53</v>
      </c>
      <c r="D1194" s="367">
        <f t="shared" si="54"/>
        <v>15</v>
      </c>
      <c r="E1194" s="368">
        <f t="shared" si="55"/>
        <v>0</v>
      </c>
      <c r="F1194" s="368">
        <f t="shared" si="56"/>
        <v>0</v>
      </c>
      <c r="G1194" s="368">
        <f t="shared" si="57"/>
        <v>0</v>
      </c>
      <c r="H1194" s="368">
        <f t="shared" si="58"/>
        <v>0</v>
      </c>
      <c r="I1194" s="368">
        <f t="shared" si="59"/>
        <v>0</v>
      </c>
      <c r="J1194" s="368">
        <f t="shared" si="60"/>
        <v>0</v>
      </c>
      <c r="K1194" s="368">
        <f t="shared" si="61"/>
        <v>0</v>
      </c>
      <c r="L1194" s="368">
        <f t="shared" si="62"/>
        <v>0</v>
      </c>
      <c r="M1194" s="369">
        <f t="shared" si="63"/>
        <v>0</v>
      </c>
      <c r="N1194" s="370">
        <f t="shared" si="64"/>
        <v>15</v>
      </c>
      <c r="O1194" s="371"/>
      <c r="P1194" s="372">
        <f t="shared" si="65"/>
        <v>15</v>
      </c>
      <c r="Q1194" s="373">
        <f t="shared" si="66"/>
        <v>509</v>
      </c>
      <c r="R1194" s="374">
        <v>0</v>
      </c>
      <c r="S1194" s="119"/>
      <c r="T1194" s="119"/>
      <c r="U1194" s="113"/>
      <c r="V1194" s="113"/>
      <c r="W1194" s="117">
        <v>0</v>
      </c>
      <c r="X1194" s="123"/>
      <c r="Y1194" s="113"/>
      <c r="Z1194" s="119"/>
      <c r="AA1194" s="119"/>
      <c r="AB1194" s="113"/>
      <c r="AC1194" s="113">
        <v>0</v>
      </c>
      <c r="AD1194" s="117">
        <v>0</v>
      </c>
      <c r="AE1194" s="214">
        <v>0</v>
      </c>
      <c r="AF1194" s="116"/>
      <c r="AG1194" s="116">
        <v>15</v>
      </c>
      <c r="AH1194" s="124">
        <v>0</v>
      </c>
      <c r="AI1194" s="117">
        <v>0</v>
      </c>
      <c r="AJ1194" s="375">
        <v>0</v>
      </c>
      <c r="AK1194" s="374"/>
      <c r="AL1194" s="113"/>
      <c r="AM1194" s="117">
        <v>0</v>
      </c>
      <c r="AN1194" s="375">
        <v>0</v>
      </c>
      <c r="AO1194" s="374">
        <v>0</v>
      </c>
      <c r="AP1194" s="376"/>
      <c r="AQ1194" s="119"/>
      <c r="AR1194" s="117">
        <v>0</v>
      </c>
      <c r="AS1194" s="123">
        <v>0</v>
      </c>
      <c r="AT1194" s="119"/>
      <c r="AU1194" s="374"/>
      <c r="AV1194" s="119"/>
      <c r="AW1194" s="374"/>
      <c r="AX1194" s="126"/>
      <c r="AY1194" s="119"/>
      <c r="AZ1194" s="113"/>
      <c r="BA1194" s="113"/>
      <c r="BB1194" s="377">
        <v>0</v>
      </c>
      <c r="BC1194" s="377">
        <v>0</v>
      </c>
      <c r="BD1194" s="377">
        <v>0</v>
      </c>
      <c r="BE1194" s="378"/>
      <c r="BF1194" s="109"/>
      <c r="BG1194" s="109"/>
      <c r="BH1194" s="116"/>
      <c r="BI1194" s="117"/>
      <c r="BJ1194" s="378"/>
      <c r="BK1194" s="378"/>
      <c r="BL1194" s="117"/>
      <c r="BM1194" s="383">
        <v>0</v>
      </c>
      <c r="BN1194" s="119"/>
      <c r="BO1194" s="119"/>
    </row>
    <row r="1195" spans="1:67" ht="24" customHeight="1" x14ac:dyDescent="0.3">
      <c r="A1195" s="379" t="s">
        <v>5385</v>
      </c>
      <c r="B1195" s="365" t="s">
        <v>5386</v>
      </c>
      <c r="C1195" s="366" t="s">
        <v>1996</v>
      </c>
      <c r="D1195" s="367">
        <f t="shared" si="54"/>
        <v>9</v>
      </c>
      <c r="E1195" s="368">
        <f t="shared" si="55"/>
        <v>3</v>
      </c>
      <c r="F1195" s="368">
        <f t="shared" si="56"/>
        <v>0</v>
      </c>
      <c r="G1195" s="368">
        <f t="shared" si="57"/>
        <v>0</v>
      </c>
      <c r="H1195" s="368">
        <f t="shared" si="58"/>
        <v>0</v>
      </c>
      <c r="I1195" s="368">
        <f t="shared" si="59"/>
        <v>0</v>
      </c>
      <c r="J1195" s="368">
        <f t="shared" si="60"/>
        <v>0</v>
      </c>
      <c r="K1195" s="368">
        <f t="shared" si="61"/>
        <v>0</v>
      </c>
      <c r="L1195" s="368">
        <f t="shared" si="62"/>
        <v>0</v>
      </c>
      <c r="M1195" s="369">
        <f t="shared" si="63"/>
        <v>0</v>
      </c>
      <c r="N1195" s="370">
        <f t="shared" si="64"/>
        <v>12</v>
      </c>
      <c r="O1195" s="371"/>
      <c r="P1195" s="372">
        <f t="shared" si="65"/>
        <v>12</v>
      </c>
      <c r="Q1195" s="373">
        <f t="shared" si="66"/>
        <v>569</v>
      </c>
      <c r="R1195" s="374">
        <v>0</v>
      </c>
      <c r="S1195" s="119"/>
      <c r="T1195" s="119"/>
      <c r="U1195" s="113"/>
      <c r="V1195" s="113"/>
      <c r="W1195" s="117">
        <v>0</v>
      </c>
      <c r="X1195" s="123"/>
      <c r="Y1195" s="113"/>
      <c r="Z1195" s="119"/>
      <c r="AA1195" s="119"/>
      <c r="AB1195" s="113"/>
      <c r="AC1195" s="113">
        <v>9</v>
      </c>
      <c r="AD1195" s="117">
        <v>0</v>
      </c>
      <c r="AE1195" s="214">
        <v>0</v>
      </c>
      <c r="AF1195" s="116"/>
      <c r="AG1195" s="116"/>
      <c r="AH1195" s="124">
        <v>0</v>
      </c>
      <c r="AI1195" s="386">
        <v>0</v>
      </c>
      <c r="AJ1195" s="396">
        <v>0</v>
      </c>
      <c r="AK1195" s="374"/>
      <c r="AL1195" s="113"/>
      <c r="AM1195" s="117">
        <v>0</v>
      </c>
      <c r="AN1195" s="375">
        <v>0</v>
      </c>
      <c r="AO1195" s="374">
        <v>0</v>
      </c>
      <c r="AP1195" s="376"/>
      <c r="AQ1195" s="119"/>
      <c r="AR1195" s="386">
        <v>0</v>
      </c>
      <c r="AS1195" s="387">
        <v>0</v>
      </c>
      <c r="AT1195" s="119"/>
      <c r="AU1195" s="374"/>
      <c r="AV1195" s="119"/>
      <c r="AW1195" s="374"/>
      <c r="AX1195" s="392"/>
      <c r="AY1195" s="119">
        <v>3</v>
      </c>
      <c r="AZ1195" s="113"/>
      <c r="BA1195" s="113"/>
      <c r="BB1195" s="377">
        <v>0</v>
      </c>
      <c r="BC1195" s="377">
        <v>0</v>
      </c>
      <c r="BD1195" s="377">
        <v>0</v>
      </c>
      <c r="BE1195" s="378"/>
      <c r="BF1195" s="109"/>
      <c r="BG1195" s="109"/>
      <c r="BH1195" s="116"/>
      <c r="BI1195" s="386"/>
      <c r="BJ1195" s="378"/>
      <c r="BK1195" s="378"/>
      <c r="BL1195" s="386"/>
      <c r="BM1195" s="383">
        <v>0</v>
      </c>
      <c r="BN1195" s="119"/>
      <c r="BO1195" s="119"/>
    </row>
    <row r="1196" spans="1:67" ht="24" customHeight="1" x14ac:dyDescent="0.3">
      <c r="A1196" s="379" t="s">
        <v>971</v>
      </c>
      <c r="B1196" s="365" t="s">
        <v>972</v>
      </c>
      <c r="C1196" s="366" t="s">
        <v>131</v>
      </c>
      <c r="D1196" s="367">
        <f t="shared" si="54"/>
        <v>15</v>
      </c>
      <c r="E1196" s="368">
        <f t="shared" si="55"/>
        <v>0</v>
      </c>
      <c r="F1196" s="368">
        <f t="shared" si="56"/>
        <v>0</v>
      </c>
      <c r="G1196" s="368">
        <f t="shared" si="57"/>
        <v>0</v>
      </c>
      <c r="H1196" s="368">
        <f t="shared" si="58"/>
        <v>0</v>
      </c>
      <c r="I1196" s="368">
        <f t="shared" si="59"/>
        <v>0</v>
      </c>
      <c r="J1196" s="368">
        <f t="shared" si="60"/>
        <v>0</v>
      </c>
      <c r="K1196" s="368">
        <f t="shared" si="61"/>
        <v>0</v>
      </c>
      <c r="L1196" s="368">
        <f t="shared" si="62"/>
        <v>0</v>
      </c>
      <c r="M1196" s="369">
        <f t="shared" si="63"/>
        <v>0</v>
      </c>
      <c r="N1196" s="370">
        <f t="shared" si="64"/>
        <v>15</v>
      </c>
      <c r="O1196" s="371"/>
      <c r="P1196" s="372">
        <f t="shared" si="65"/>
        <v>15</v>
      </c>
      <c r="Q1196" s="373">
        <f t="shared" si="66"/>
        <v>509</v>
      </c>
      <c r="R1196" s="374">
        <v>0</v>
      </c>
      <c r="S1196" s="119"/>
      <c r="T1196" s="119"/>
      <c r="U1196" s="113"/>
      <c r="V1196" s="113"/>
      <c r="W1196" s="117">
        <v>0</v>
      </c>
      <c r="X1196" s="123"/>
      <c r="Y1196" s="113"/>
      <c r="Z1196" s="119"/>
      <c r="AA1196" s="119">
        <v>15</v>
      </c>
      <c r="AB1196" s="113"/>
      <c r="AC1196" s="385">
        <v>0</v>
      </c>
      <c r="AD1196" s="386">
        <v>0</v>
      </c>
      <c r="AE1196" s="109">
        <v>0</v>
      </c>
      <c r="AF1196" s="116"/>
      <c r="AG1196" s="116"/>
      <c r="AH1196" s="124">
        <v>0</v>
      </c>
      <c r="AI1196" s="386">
        <v>0</v>
      </c>
      <c r="AJ1196" s="396">
        <v>0</v>
      </c>
      <c r="AK1196" s="374"/>
      <c r="AL1196" s="113"/>
      <c r="AM1196" s="117">
        <v>0</v>
      </c>
      <c r="AN1196" s="375">
        <v>0</v>
      </c>
      <c r="AO1196" s="374">
        <v>0</v>
      </c>
      <c r="AP1196" s="376"/>
      <c r="AQ1196" s="119"/>
      <c r="AR1196" s="386">
        <v>0</v>
      </c>
      <c r="AS1196" s="123">
        <v>0</v>
      </c>
      <c r="AT1196" s="119"/>
      <c r="AU1196" s="374"/>
      <c r="AV1196" s="119"/>
      <c r="AW1196" s="374"/>
      <c r="AX1196" s="126"/>
      <c r="AY1196" s="119"/>
      <c r="AZ1196" s="113"/>
      <c r="BA1196" s="113"/>
      <c r="BB1196" s="377">
        <v>0</v>
      </c>
      <c r="BC1196" s="377">
        <v>0</v>
      </c>
      <c r="BD1196" s="377">
        <v>0</v>
      </c>
      <c r="BE1196" s="378"/>
      <c r="BF1196" s="109"/>
      <c r="BG1196" s="109"/>
      <c r="BH1196" s="116"/>
      <c r="BI1196" s="386"/>
      <c r="BJ1196" s="378"/>
      <c r="BK1196" s="378"/>
      <c r="BL1196" s="386"/>
      <c r="BM1196" s="374">
        <v>0</v>
      </c>
      <c r="BN1196" s="119"/>
      <c r="BO1196" s="119"/>
    </row>
    <row r="1197" spans="1:67" ht="24" customHeight="1" x14ac:dyDescent="0.3">
      <c r="A1197" s="364" t="s">
        <v>5387</v>
      </c>
      <c r="B1197" s="365" t="s">
        <v>5388</v>
      </c>
      <c r="C1197" s="366" t="s">
        <v>907</v>
      </c>
      <c r="D1197" s="367">
        <f t="shared" si="54"/>
        <v>12</v>
      </c>
      <c r="E1197" s="368">
        <f t="shared" si="55"/>
        <v>0</v>
      </c>
      <c r="F1197" s="368">
        <f t="shared" si="56"/>
        <v>0</v>
      </c>
      <c r="G1197" s="368">
        <f t="shared" si="57"/>
        <v>0</v>
      </c>
      <c r="H1197" s="368">
        <f t="shared" si="58"/>
        <v>0</v>
      </c>
      <c r="I1197" s="368">
        <f t="shared" si="59"/>
        <v>0</v>
      </c>
      <c r="J1197" s="368">
        <f t="shared" si="60"/>
        <v>0</v>
      </c>
      <c r="K1197" s="368">
        <f t="shared" si="61"/>
        <v>0</v>
      </c>
      <c r="L1197" s="368">
        <f t="shared" si="62"/>
        <v>0</v>
      </c>
      <c r="M1197" s="369">
        <f t="shared" si="63"/>
        <v>0</v>
      </c>
      <c r="N1197" s="370">
        <f t="shared" si="64"/>
        <v>12</v>
      </c>
      <c r="O1197" s="371"/>
      <c r="P1197" s="372">
        <f t="shared" si="65"/>
        <v>12</v>
      </c>
      <c r="Q1197" s="373">
        <f t="shared" si="66"/>
        <v>569</v>
      </c>
      <c r="R1197" s="383">
        <v>0</v>
      </c>
      <c r="S1197" s="119"/>
      <c r="T1197" s="119"/>
      <c r="U1197" s="113"/>
      <c r="V1197" s="113"/>
      <c r="W1197" s="386">
        <v>0</v>
      </c>
      <c r="X1197" s="123"/>
      <c r="Y1197" s="113"/>
      <c r="Z1197" s="119"/>
      <c r="AA1197" s="119"/>
      <c r="AB1197" s="113">
        <v>12</v>
      </c>
      <c r="AC1197" s="113">
        <v>0</v>
      </c>
      <c r="AD1197" s="386">
        <v>0</v>
      </c>
      <c r="AE1197" s="214">
        <v>0</v>
      </c>
      <c r="AF1197" s="116"/>
      <c r="AG1197" s="116"/>
      <c r="AH1197" s="124">
        <v>0</v>
      </c>
      <c r="AI1197" s="117">
        <v>0</v>
      </c>
      <c r="AJ1197" s="375">
        <v>0</v>
      </c>
      <c r="AK1197" s="374"/>
      <c r="AL1197" s="113"/>
      <c r="AM1197" s="386">
        <v>0</v>
      </c>
      <c r="AN1197" s="396">
        <v>0</v>
      </c>
      <c r="AO1197" s="374">
        <v>0</v>
      </c>
      <c r="AP1197" s="376"/>
      <c r="AQ1197" s="119"/>
      <c r="AR1197" s="117">
        <v>0</v>
      </c>
      <c r="AS1197" s="123">
        <v>0</v>
      </c>
      <c r="AT1197" s="119"/>
      <c r="AU1197" s="374"/>
      <c r="AV1197" s="119"/>
      <c r="AW1197" s="374"/>
      <c r="AX1197" s="126"/>
      <c r="AY1197" s="119"/>
      <c r="AZ1197" s="113"/>
      <c r="BA1197" s="113"/>
      <c r="BB1197" s="377">
        <v>0</v>
      </c>
      <c r="BC1197" s="377">
        <v>0</v>
      </c>
      <c r="BD1197" s="377">
        <v>0</v>
      </c>
      <c r="BE1197" s="378"/>
      <c r="BF1197" s="109"/>
      <c r="BG1197" s="109"/>
      <c r="BH1197" s="116"/>
      <c r="BI1197" s="117"/>
      <c r="BJ1197" s="378"/>
      <c r="BK1197" s="378"/>
      <c r="BL1197" s="117"/>
      <c r="BM1197" s="374">
        <v>0</v>
      </c>
      <c r="BN1197" s="119"/>
      <c r="BO1197" s="119"/>
    </row>
    <row r="1198" spans="1:67" ht="24" customHeight="1" x14ac:dyDescent="0.3">
      <c r="A1198" s="364" t="s">
        <v>5389</v>
      </c>
      <c r="B1198" s="365" t="s">
        <v>5390</v>
      </c>
      <c r="C1198" s="366" t="s">
        <v>590</v>
      </c>
      <c r="D1198" s="367">
        <f t="shared" si="54"/>
        <v>12</v>
      </c>
      <c r="E1198" s="368">
        <f t="shared" si="55"/>
        <v>10</v>
      </c>
      <c r="F1198" s="368">
        <f t="shared" si="56"/>
        <v>0</v>
      </c>
      <c r="G1198" s="368">
        <f t="shared" si="57"/>
        <v>0</v>
      </c>
      <c r="H1198" s="368">
        <f t="shared" si="58"/>
        <v>0</v>
      </c>
      <c r="I1198" s="368">
        <f t="shared" si="59"/>
        <v>0</v>
      </c>
      <c r="J1198" s="368">
        <f t="shared" si="60"/>
        <v>0</v>
      </c>
      <c r="K1198" s="368">
        <f t="shared" si="61"/>
        <v>0</v>
      </c>
      <c r="L1198" s="368">
        <f t="shared" si="62"/>
        <v>0</v>
      </c>
      <c r="M1198" s="369">
        <f t="shared" si="63"/>
        <v>0</v>
      </c>
      <c r="N1198" s="370">
        <f t="shared" si="64"/>
        <v>22</v>
      </c>
      <c r="O1198" s="371"/>
      <c r="P1198" s="372">
        <f t="shared" si="65"/>
        <v>22</v>
      </c>
      <c r="Q1198" s="373">
        <f t="shared" si="66"/>
        <v>396</v>
      </c>
      <c r="R1198" s="374">
        <v>0</v>
      </c>
      <c r="S1198" s="384"/>
      <c r="T1198" s="384"/>
      <c r="U1198" s="385"/>
      <c r="V1198" s="385"/>
      <c r="W1198" s="386">
        <v>0</v>
      </c>
      <c r="X1198" s="123"/>
      <c r="Y1198" s="385"/>
      <c r="Z1198" s="384"/>
      <c r="AA1198" s="384"/>
      <c r="AB1198" s="385"/>
      <c r="AC1198" s="385">
        <v>12</v>
      </c>
      <c r="AD1198" s="117">
        <v>0</v>
      </c>
      <c r="AE1198" s="109">
        <v>0</v>
      </c>
      <c r="AF1198" s="116"/>
      <c r="AG1198" s="116"/>
      <c r="AH1198" s="389">
        <v>0</v>
      </c>
      <c r="AI1198" s="386">
        <v>0</v>
      </c>
      <c r="AJ1198" s="396">
        <v>0</v>
      </c>
      <c r="AK1198" s="374"/>
      <c r="AL1198" s="385"/>
      <c r="AM1198" s="117">
        <v>0</v>
      </c>
      <c r="AN1198" s="375">
        <v>0</v>
      </c>
      <c r="AO1198" s="374">
        <v>0</v>
      </c>
      <c r="AP1198" s="376"/>
      <c r="AQ1198" s="384"/>
      <c r="AR1198" s="386">
        <v>0</v>
      </c>
      <c r="AS1198" s="123">
        <v>0</v>
      </c>
      <c r="AT1198" s="384"/>
      <c r="AU1198" s="374"/>
      <c r="AV1198" s="384"/>
      <c r="AW1198" s="374"/>
      <c r="AX1198" s="126"/>
      <c r="AY1198" s="384">
        <v>10</v>
      </c>
      <c r="AZ1198" s="385"/>
      <c r="BA1198" s="385"/>
      <c r="BB1198" s="377">
        <v>0</v>
      </c>
      <c r="BC1198" s="377">
        <v>0</v>
      </c>
      <c r="BD1198" s="377">
        <v>0</v>
      </c>
      <c r="BE1198" s="378"/>
      <c r="BF1198" s="109"/>
      <c r="BG1198" s="109"/>
      <c r="BH1198" s="116"/>
      <c r="BI1198" s="386"/>
      <c r="BJ1198" s="378"/>
      <c r="BK1198" s="378"/>
      <c r="BL1198" s="386"/>
      <c r="BM1198" s="374">
        <v>0</v>
      </c>
      <c r="BN1198" s="384"/>
      <c r="BO1198" s="384"/>
    </row>
    <row r="1199" spans="1:67" ht="24" customHeight="1" x14ac:dyDescent="0.3">
      <c r="A1199" s="380" t="s">
        <v>5391</v>
      </c>
      <c r="B1199" s="381" t="s">
        <v>5392</v>
      </c>
      <c r="C1199" s="382" t="s">
        <v>358</v>
      </c>
      <c r="D1199" s="367">
        <f t="shared" si="54"/>
        <v>0</v>
      </c>
      <c r="E1199" s="368">
        <f t="shared" si="55"/>
        <v>0</v>
      </c>
      <c r="F1199" s="368">
        <f t="shared" si="56"/>
        <v>0</v>
      </c>
      <c r="G1199" s="368">
        <f t="shared" si="57"/>
        <v>0</v>
      </c>
      <c r="H1199" s="368">
        <f t="shared" si="58"/>
        <v>0</v>
      </c>
      <c r="I1199" s="368">
        <f t="shared" si="59"/>
        <v>0</v>
      </c>
      <c r="J1199" s="368">
        <f t="shared" si="60"/>
        <v>0</v>
      </c>
      <c r="K1199" s="368">
        <f t="shared" si="61"/>
        <v>0</v>
      </c>
      <c r="L1199" s="368">
        <f t="shared" si="62"/>
        <v>0</v>
      </c>
      <c r="M1199" s="369">
        <f t="shared" si="63"/>
        <v>0</v>
      </c>
      <c r="N1199" s="370">
        <f t="shared" si="64"/>
        <v>0</v>
      </c>
      <c r="O1199" s="371"/>
      <c r="P1199" s="372">
        <f t="shared" si="65"/>
        <v>0</v>
      </c>
      <c r="Q1199" s="373" t="str">
        <f t="shared" si="66"/>
        <v/>
      </c>
      <c r="R1199" s="383">
        <v>0</v>
      </c>
      <c r="S1199" s="384"/>
      <c r="T1199" s="384"/>
      <c r="U1199" s="385"/>
      <c r="V1199" s="385"/>
      <c r="W1199" s="117">
        <v>0</v>
      </c>
      <c r="X1199" s="387"/>
      <c r="Y1199" s="385"/>
      <c r="Z1199" s="384"/>
      <c r="AA1199" s="384"/>
      <c r="AB1199" s="385"/>
      <c r="AC1199" s="113">
        <v>0</v>
      </c>
      <c r="AD1199" s="386">
        <v>0</v>
      </c>
      <c r="AE1199" s="109">
        <v>0</v>
      </c>
      <c r="AF1199" s="388"/>
      <c r="AG1199" s="388"/>
      <c r="AH1199" s="389">
        <v>0</v>
      </c>
      <c r="AI1199" s="386">
        <v>0</v>
      </c>
      <c r="AJ1199" s="390">
        <v>0</v>
      </c>
      <c r="AK1199" s="383"/>
      <c r="AL1199" s="385"/>
      <c r="AM1199" s="386">
        <v>0</v>
      </c>
      <c r="AN1199" s="396">
        <v>0</v>
      </c>
      <c r="AO1199" s="374">
        <v>0</v>
      </c>
      <c r="AP1199" s="391"/>
      <c r="AQ1199" s="384"/>
      <c r="AR1199" s="117">
        <v>0</v>
      </c>
      <c r="AS1199" s="387">
        <v>0</v>
      </c>
      <c r="AT1199" s="384"/>
      <c r="AU1199" s="374"/>
      <c r="AV1199" s="384"/>
      <c r="AW1199" s="374"/>
      <c r="AX1199" s="126"/>
      <c r="AY1199" s="384"/>
      <c r="AZ1199" s="385"/>
      <c r="BA1199" s="385"/>
      <c r="BB1199" s="377">
        <v>0</v>
      </c>
      <c r="BC1199" s="377">
        <v>0</v>
      </c>
      <c r="BD1199" s="377">
        <v>0</v>
      </c>
      <c r="BE1199" s="393"/>
      <c r="BF1199" s="109"/>
      <c r="BG1199" s="109"/>
      <c r="BH1199" s="388"/>
      <c r="BI1199" s="117"/>
      <c r="BJ1199" s="393"/>
      <c r="BK1199" s="393"/>
      <c r="BL1199" s="117"/>
      <c r="BM1199" s="374">
        <v>0</v>
      </c>
      <c r="BN1199" s="384"/>
      <c r="BO1199" s="384"/>
    </row>
    <row r="1200" spans="1:67" ht="24" customHeight="1" x14ac:dyDescent="0.3">
      <c r="A1200" s="364" t="s">
        <v>5393</v>
      </c>
      <c r="B1200" s="365" t="s">
        <v>5394</v>
      </c>
      <c r="C1200" s="366" t="s">
        <v>119</v>
      </c>
      <c r="D1200" s="367">
        <f t="shared" si="54"/>
        <v>0</v>
      </c>
      <c r="E1200" s="368">
        <f t="shared" si="55"/>
        <v>0</v>
      </c>
      <c r="F1200" s="368">
        <f t="shared" si="56"/>
        <v>0</v>
      </c>
      <c r="G1200" s="368">
        <f t="shared" si="57"/>
        <v>0</v>
      </c>
      <c r="H1200" s="368">
        <f t="shared" si="58"/>
        <v>0</v>
      </c>
      <c r="I1200" s="368">
        <f t="shared" si="59"/>
        <v>0</v>
      </c>
      <c r="J1200" s="368">
        <f t="shared" si="60"/>
        <v>0</v>
      </c>
      <c r="K1200" s="368">
        <f t="shared" si="61"/>
        <v>0</v>
      </c>
      <c r="L1200" s="368">
        <f t="shared" si="62"/>
        <v>0</v>
      </c>
      <c r="M1200" s="369">
        <f t="shared" si="63"/>
        <v>0</v>
      </c>
      <c r="N1200" s="370">
        <f t="shared" si="64"/>
        <v>0</v>
      </c>
      <c r="O1200" s="371"/>
      <c r="P1200" s="372">
        <f t="shared" si="65"/>
        <v>0</v>
      </c>
      <c r="Q1200" s="373" t="str">
        <f t="shared" si="66"/>
        <v/>
      </c>
      <c r="R1200" s="383">
        <v>0</v>
      </c>
      <c r="S1200" s="119"/>
      <c r="T1200" s="119"/>
      <c r="U1200" s="113"/>
      <c r="V1200" s="113"/>
      <c r="W1200" s="386">
        <v>0</v>
      </c>
      <c r="X1200" s="387"/>
      <c r="Y1200" s="113"/>
      <c r="Z1200" s="119"/>
      <c r="AA1200" s="119"/>
      <c r="AB1200" s="113"/>
      <c r="AC1200" s="385">
        <v>0</v>
      </c>
      <c r="AD1200" s="386">
        <v>0</v>
      </c>
      <c r="AE1200" s="109">
        <v>0</v>
      </c>
      <c r="AF1200" s="116"/>
      <c r="AG1200" s="116"/>
      <c r="AH1200" s="124">
        <v>0</v>
      </c>
      <c r="AI1200" s="117">
        <v>0</v>
      </c>
      <c r="AJ1200" s="375">
        <v>0</v>
      </c>
      <c r="AK1200" s="383"/>
      <c r="AL1200" s="113"/>
      <c r="AM1200" s="117">
        <v>0</v>
      </c>
      <c r="AN1200" s="375">
        <v>0</v>
      </c>
      <c r="AO1200" s="374">
        <v>0</v>
      </c>
      <c r="AP1200" s="391"/>
      <c r="AQ1200" s="119"/>
      <c r="AR1200" s="117">
        <v>0</v>
      </c>
      <c r="AS1200" s="387">
        <v>0</v>
      </c>
      <c r="AT1200" s="119"/>
      <c r="AU1200" s="374"/>
      <c r="AV1200" s="119"/>
      <c r="AW1200" s="374"/>
      <c r="AX1200" s="126"/>
      <c r="AY1200" s="119"/>
      <c r="AZ1200" s="113"/>
      <c r="BA1200" s="113"/>
      <c r="BB1200" s="394">
        <v>0</v>
      </c>
      <c r="BC1200" s="394">
        <v>0</v>
      </c>
      <c r="BD1200" s="394">
        <v>0</v>
      </c>
      <c r="BE1200" s="378"/>
      <c r="BF1200" s="109"/>
      <c r="BG1200" s="109"/>
      <c r="BH1200" s="116"/>
      <c r="BI1200" s="117"/>
      <c r="BJ1200" s="378"/>
      <c r="BK1200" s="378"/>
      <c r="BL1200" s="117"/>
      <c r="BM1200" s="374">
        <v>0</v>
      </c>
      <c r="BN1200" s="119"/>
      <c r="BO1200" s="119"/>
    </row>
    <row r="1201" spans="1:67" ht="24" customHeight="1" x14ac:dyDescent="0.3">
      <c r="A1201" s="364" t="s">
        <v>6643</v>
      </c>
      <c r="B1201" s="365" t="s">
        <v>6644</v>
      </c>
      <c r="C1201" s="366" t="s">
        <v>2043</v>
      </c>
      <c r="D1201" s="367">
        <f t="shared" si="54"/>
        <v>0</v>
      </c>
      <c r="E1201" s="368">
        <f t="shared" si="55"/>
        <v>0</v>
      </c>
      <c r="F1201" s="368">
        <f t="shared" si="56"/>
        <v>0</v>
      </c>
      <c r="G1201" s="368">
        <f t="shared" si="57"/>
        <v>0</v>
      </c>
      <c r="H1201" s="368">
        <f t="shared" si="58"/>
        <v>0</v>
      </c>
      <c r="I1201" s="368">
        <f t="shared" si="59"/>
        <v>0</v>
      </c>
      <c r="J1201" s="368">
        <f t="shared" si="60"/>
        <v>0</v>
      </c>
      <c r="K1201" s="368">
        <f t="shared" si="61"/>
        <v>0</v>
      </c>
      <c r="L1201" s="368">
        <f t="shared" si="62"/>
        <v>0</v>
      </c>
      <c r="M1201" s="369">
        <f t="shared" si="63"/>
        <v>0</v>
      </c>
      <c r="N1201" s="370">
        <f t="shared" si="64"/>
        <v>0</v>
      </c>
      <c r="O1201" s="371"/>
      <c r="P1201" s="372">
        <f t="shared" si="65"/>
        <v>0</v>
      </c>
      <c r="Q1201" s="373" t="str">
        <f t="shared" si="66"/>
        <v/>
      </c>
      <c r="R1201" s="374">
        <v>0</v>
      </c>
      <c r="S1201" s="119"/>
      <c r="T1201" s="119"/>
      <c r="U1201" s="113"/>
      <c r="V1201" s="113"/>
      <c r="W1201" s="117">
        <v>0</v>
      </c>
      <c r="X1201" s="123"/>
      <c r="Y1201" s="113"/>
      <c r="Z1201" s="119"/>
      <c r="AA1201" s="119"/>
      <c r="AB1201" s="113"/>
      <c r="AC1201" s="385">
        <v>0</v>
      </c>
      <c r="AD1201" s="117">
        <v>0</v>
      </c>
      <c r="AE1201" s="109">
        <v>0</v>
      </c>
      <c r="AF1201" s="116"/>
      <c r="AG1201" s="116"/>
      <c r="AH1201" s="124">
        <v>0</v>
      </c>
      <c r="AI1201" s="386">
        <v>0</v>
      </c>
      <c r="AJ1201" s="396">
        <v>0</v>
      </c>
      <c r="AK1201" s="374"/>
      <c r="AL1201" s="113"/>
      <c r="AM1201" s="117">
        <v>0</v>
      </c>
      <c r="AN1201" s="375">
        <v>0</v>
      </c>
      <c r="AO1201" s="383">
        <v>0</v>
      </c>
      <c r="AP1201" s="376"/>
      <c r="AQ1201" s="119"/>
      <c r="AR1201" s="117">
        <v>0</v>
      </c>
      <c r="AS1201" s="123">
        <v>0</v>
      </c>
      <c r="AT1201" s="119"/>
      <c r="AU1201" s="383"/>
      <c r="AV1201" s="119"/>
      <c r="AW1201" s="383"/>
      <c r="AX1201" s="392"/>
      <c r="AY1201" s="119"/>
      <c r="AZ1201" s="113"/>
      <c r="BA1201" s="113"/>
      <c r="BB1201" s="394">
        <v>0</v>
      </c>
      <c r="BC1201" s="394">
        <v>0</v>
      </c>
      <c r="BD1201" s="394">
        <v>0</v>
      </c>
      <c r="BE1201" s="378"/>
      <c r="BF1201" s="109"/>
      <c r="BG1201" s="109"/>
      <c r="BH1201" s="116"/>
      <c r="BI1201" s="117"/>
      <c r="BJ1201" s="378"/>
      <c r="BK1201" s="378"/>
      <c r="BL1201" s="117"/>
      <c r="BM1201" s="383">
        <v>0</v>
      </c>
      <c r="BN1201" s="119"/>
      <c r="BO1201" s="119"/>
    </row>
    <row r="1202" spans="1:67" ht="24" customHeight="1" x14ac:dyDescent="0.3">
      <c r="A1202" s="379" t="s">
        <v>5395</v>
      </c>
      <c r="B1202" s="365" t="s">
        <v>5396</v>
      </c>
      <c r="C1202" s="366" t="s">
        <v>2791</v>
      </c>
      <c r="D1202" s="367">
        <f t="shared" si="54"/>
        <v>0</v>
      </c>
      <c r="E1202" s="368">
        <f t="shared" si="55"/>
        <v>0</v>
      </c>
      <c r="F1202" s="368">
        <f t="shared" si="56"/>
        <v>0</v>
      </c>
      <c r="G1202" s="368">
        <f t="shared" si="57"/>
        <v>0</v>
      </c>
      <c r="H1202" s="368">
        <f t="shared" si="58"/>
        <v>0</v>
      </c>
      <c r="I1202" s="368">
        <f t="shared" si="59"/>
        <v>0</v>
      </c>
      <c r="J1202" s="368">
        <f t="shared" si="60"/>
        <v>0</v>
      </c>
      <c r="K1202" s="368">
        <f t="shared" si="61"/>
        <v>0</v>
      </c>
      <c r="L1202" s="368">
        <f t="shared" si="62"/>
        <v>0</v>
      </c>
      <c r="M1202" s="369">
        <f t="shared" si="63"/>
        <v>0</v>
      </c>
      <c r="N1202" s="370">
        <f t="shared" si="64"/>
        <v>0</v>
      </c>
      <c r="O1202" s="371"/>
      <c r="P1202" s="372">
        <f t="shared" si="65"/>
        <v>0</v>
      </c>
      <c r="Q1202" s="373" t="str">
        <f t="shared" si="66"/>
        <v/>
      </c>
      <c r="R1202" s="374">
        <v>0</v>
      </c>
      <c r="S1202" s="384"/>
      <c r="T1202" s="384"/>
      <c r="U1202" s="385"/>
      <c r="V1202" s="385"/>
      <c r="W1202" s="117">
        <v>0</v>
      </c>
      <c r="X1202" s="387"/>
      <c r="Y1202" s="385"/>
      <c r="Z1202" s="384"/>
      <c r="AA1202" s="384"/>
      <c r="AB1202" s="385"/>
      <c r="AC1202" s="113">
        <v>0</v>
      </c>
      <c r="AD1202" s="386">
        <v>0</v>
      </c>
      <c r="AE1202" s="109">
        <v>0</v>
      </c>
      <c r="AF1202" s="116"/>
      <c r="AG1202" s="116"/>
      <c r="AH1202" s="389">
        <v>0</v>
      </c>
      <c r="AI1202" s="117">
        <v>0</v>
      </c>
      <c r="AJ1202" s="375">
        <v>0</v>
      </c>
      <c r="AK1202" s="383"/>
      <c r="AL1202" s="385"/>
      <c r="AM1202" s="386">
        <v>0</v>
      </c>
      <c r="AN1202" s="390">
        <v>0</v>
      </c>
      <c r="AO1202" s="383">
        <v>0</v>
      </c>
      <c r="AP1202" s="391"/>
      <c r="AQ1202" s="384"/>
      <c r="AR1202" s="117">
        <v>0</v>
      </c>
      <c r="AS1202" s="387">
        <v>0</v>
      </c>
      <c r="AT1202" s="384"/>
      <c r="AU1202" s="383"/>
      <c r="AV1202" s="384"/>
      <c r="AW1202" s="383"/>
      <c r="AX1202" s="392"/>
      <c r="AY1202" s="384"/>
      <c r="AZ1202" s="385"/>
      <c r="BA1202" s="385"/>
      <c r="BB1202" s="377">
        <v>0</v>
      </c>
      <c r="BC1202" s="377">
        <v>0</v>
      </c>
      <c r="BD1202" s="377">
        <v>0</v>
      </c>
      <c r="BE1202" s="378"/>
      <c r="BF1202" s="109"/>
      <c r="BG1202" s="109"/>
      <c r="BH1202" s="116"/>
      <c r="BI1202" s="117"/>
      <c r="BJ1202" s="378"/>
      <c r="BK1202" s="378"/>
      <c r="BL1202" s="117"/>
      <c r="BM1202" s="383">
        <v>0</v>
      </c>
      <c r="BN1202" s="384"/>
      <c r="BO1202" s="384"/>
    </row>
    <row r="1203" spans="1:67" ht="24" customHeight="1" x14ac:dyDescent="0.3">
      <c r="A1203" s="364" t="s">
        <v>5397</v>
      </c>
      <c r="B1203" s="365" t="s">
        <v>5396</v>
      </c>
      <c r="C1203" s="366" t="s">
        <v>2791</v>
      </c>
      <c r="D1203" s="367">
        <f t="shared" si="54"/>
        <v>0</v>
      </c>
      <c r="E1203" s="368">
        <f t="shared" si="55"/>
        <v>0</v>
      </c>
      <c r="F1203" s="368">
        <f t="shared" si="56"/>
        <v>0</v>
      </c>
      <c r="G1203" s="368">
        <f t="shared" si="57"/>
        <v>0</v>
      </c>
      <c r="H1203" s="368">
        <f t="shared" si="58"/>
        <v>0</v>
      </c>
      <c r="I1203" s="368">
        <f t="shared" si="59"/>
        <v>0</v>
      </c>
      <c r="J1203" s="368">
        <f t="shared" si="60"/>
        <v>0</v>
      </c>
      <c r="K1203" s="368">
        <f t="shared" si="61"/>
        <v>0</v>
      </c>
      <c r="L1203" s="368">
        <f t="shared" si="62"/>
        <v>0</v>
      </c>
      <c r="M1203" s="369">
        <f t="shared" si="63"/>
        <v>0</v>
      </c>
      <c r="N1203" s="370">
        <f t="shared" si="64"/>
        <v>0</v>
      </c>
      <c r="O1203" s="371"/>
      <c r="P1203" s="372">
        <f t="shared" si="65"/>
        <v>0</v>
      </c>
      <c r="Q1203" s="373" t="str">
        <f t="shared" si="66"/>
        <v/>
      </c>
      <c r="R1203" s="374">
        <v>0</v>
      </c>
      <c r="S1203" s="384"/>
      <c r="T1203" s="384"/>
      <c r="U1203" s="385"/>
      <c r="V1203" s="385"/>
      <c r="W1203" s="117">
        <v>0</v>
      </c>
      <c r="X1203" s="387"/>
      <c r="Y1203" s="385"/>
      <c r="Z1203" s="384"/>
      <c r="AA1203" s="384"/>
      <c r="AB1203" s="385"/>
      <c r="AC1203" s="385">
        <v>0</v>
      </c>
      <c r="AD1203" s="117">
        <v>0</v>
      </c>
      <c r="AE1203" s="109">
        <v>0</v>
      </c>
      <c r="AF1203" s="116"/>
      <c r="AG1203" s="116"/>
      <c r="AH1203" s="124">
        <v>0</v>
      </c>
      <c r="AI1203" s="117">
        <v>0</v>
      </c>
      <c r="AJ1203" s="375">
        <v>0</v>
      </c>
      <c r="AK1203" s="383"/>
      <c r="AL1203" s="385"/>
      <c r="AM1203" s="117">
        <v>0</v>
      </c>
      <c r="AN1203" s="375">
        <v>0</v>
      </c>
      <c r="AO1203" s="374">
        <v>0</v>
      </c>
      <c r="AP1203" s="391"/>
      <c r="AQ1203" s="384"/>
      <c r="AR1203" s="117">
        <v>0</v>
      </c>
      <c r="AS1203" s="123">
        <v>0</v>
      </c>
      <c r="AT1203" s="384"/>
      <c r="AU1203" s="374"/>
      <c r="AV1203" s="384"/>
      <c r="AW1203" s="374"/>
      <c r="AX1203" s="126"/>
      <c r="AY1203" s="384"/>
      <c r="AZ1203" s="385"/>
      <c r="BA1203" s="385"/>
      <c r="BB1203" s="394">
        <v>0</v>
      </c>
      <c r="BC1203" s="394">
        <v>0</v>
      </c>
      <c r="BD1203" s="394">
        <v>0</v>
      </c>
      <c r="BE1203" s="378"/>
      <c r="BF1203" s="109"/>
      <c r="BG1203" s="109"/>
      <c r="BH1203" s="116"/>
      <c r="BI1203" s="117"/>
      <c r="BJ1203" s="378"/>
      <c r="BK1203" s="378"/>
      <c r="BL1203" s="117"/>
      <c r="BM1203" s="374">
        <v>0</v>
      </c>
      <c r="BN1203" s="384"/>
      <c r="BO1203" s="384"/>
    </row>
    <row r="1204" spans="1:67" ht="24" customHeight="1" x14ac:dyDescent="0.3">
      <c r="A1204" s="380" t="s">
        <v>6645</v>
      </c>
      <c r="B1204" s="381" t="s">
        <v>6646</v>
      </c>
      <c r="C1204" s="382" t="s">
        <v>590</v>
      </c>
      <c r="D1204" s="367">
        <f t="shared" si="54"/>
        <v>3</v>
      </c>
      <c r="E1204" s="368">
        <f t="shared" si="55"/>
        <v>0</v>
      </c>
      <c r="F1204" s="368">
        <f t="shared" si="56"/>
        <v>0</v>
      </c>
      <c r="G1204" s="368">
        <f t="shared" si="57"/>
        <v>0</v>
      </c>
      <c r="H1204" s="368">
        <f t="shared" si="58"/>
        <v>0</v>
      </c>
      <c r="I1204" s="368">
        <f t="shared" si="59"/>
        <v>0</v>
      </c>
      <c r="J1204" s="368">
        <f t="shared" si="60"/>
        <v>0</v>
      </c>
      <c r="K1204" s="368">
        <f t="shared" si="61"/>
        <v>0</v>
      </c>
      <c r="L1204" s="368">
        <f t="shared" si="62"/>
        <v>0</v>
      </c>
      <c r="M1204" s="369">
        <f t="shared" si="63"/>
        <v>0</v>
      </c>
      <c r="N1204" s="370">
        <f t="shared" si="64"/>
        <v>3</v>
      </c>
      <c r="O1204" s="371"/>
      <c r="P1204" s="372">
        <f t="shared" si="65"/>
        <v>3</v>
      </c>
      <c r="Q1204" s="373">
        <f t="shared" si="66"/>
        <v>853</v>
      </c>
      <c r="R1204" s="383">
        <v>0</v>
      </c>
      <c r="S1204" s="119"/>
      <c r="T1204" s="119"/>
      <c r="U1204" s="113"/>
      <c r="V1204" s="113"/>
      <c r="W1204" s="117">
        <v>0</v>
      </c>
      <c r="X1204" s="123"/>
      <c r="Y1204" s="113"/>
      <c r="Z1204" s="119"/>
      <c r="AA1204" s="119"/>
      <c r="AB1204" s="113"/>
      <c r="AC1204" s="113">
        <v>0</v>
      </c>
      <c r="AD1204" s="117">
        <v>0</v>
      </c>
      <c r="AE1204" s="109">
        <v>0</v>
      </c>
      <c r="AF1204" s="388"/>
      <c r="AG1204" s="388"/>
      <c r="AH1204" s="124">
        <v>0</v>
      </c>
      <c r="AI1204" s="117">
        <v>0</v>
      </c>
      <c r="AJ1204" s="375">
        <v>0</v>
      </c>
      <c r="AK1204" s="374"/>
      <c r="AL1204" s="113"/>
      <c r="AM1204" s="117">
        <v>0</v>
      </c>
      <c r="AN1204" s="375">
        <v>0</v>
      </c>
      <c r="AO1204" s="374">
        <v>0</v>
      </c>
      <c r="AP1204" s="376"/>
      <c r="AQ1204" s="119"/>
      <c r="AR1204" s="117">
        <v>0</v>
      </c>
      <c r="AS1204" s="123">
        <v>0</v>
      </c>
      <c r="AT1204" s="119"/>
      <c r="AU1204" s="374"/>
      <c r="AV1204" s="119"/>
      <c r="AW1204" s="374"/>
      <c r="AX1204" s="392"/>
      <c r="AY1204" s="119">
        <v>3</v>
      </c>
      <c r="AZ1204" s="113"/>
      <c r="BA1204" s="113"/>
      <c r="BB1204" s="377">
        <v>0</v>
      </c>
      <c r="BC1204" s="377">
        <v>0</v>
      </c>
      <c r="BD1204" s="377">
        <v>0</v>
      </c>
      <c r="BE1204" s="393"/>
      <c r="BF1204" s="109"/>
      <c r="BG1204" s="109"/>
      <c r="BH1204" s="388"/>
      <c r="BI1204" s="117"/>
      <c r="BJ1204" s="393"/>
      <c r="BK1204" s="393"/>
      <c r="BL1204" s="117"/>
      <c r="BM1204" s="374">
        <v>0</v>
      </c>
      <c r="BN1204" s="119"/>
      <c r="BO1204" s="119"/>
    </row>
    <row r="1205" spans="1:67" ht="24" customHeight="1" x14ac:dyDescent="0.3">
      <c r="A1205" s="364" t="s">
        <v>5398</v>
      </c>
      <c r="B1205" s="365" t="s">
        <v>5399</v>
      </c>
      <c r="C1205" s="366" t="s">
        <v>2220</v>
      </c>
      <c r="D1205" s="367">
        <f t="shared" si="54"/>
        <v>0</v>
      </c>
      <c r="E1205" s="368">
        <f t="shared" si="55"/>
        <v>0</v>
      </c>
      <c r="F1205" s="368">
        <f t="shared" si="56"/>
        <v>0</v>
      </c>
      <c r="G1205" s="368">
        <f t="shared" si="57"/>
        <v>0</v>
      </c>
      <c r="H1205" s="368">
        <f t="shared" si="58"/>
        <v>0</v>
      </c>
      <c r="I1205" s="368">
        <f t="shared" si="59"/>
        <v>0</v>
      </c>
      <c r="J1205" s="368">
        <f t="shared" si="60"/>
        <v>0</v>
      </c>
      <c r="K1205" s="368">
        <f t="shared" si="61"/>
        <v>0</v>
      </c>
      <c r="L1205" s="368">
        <f t="shared" si="62"/>
        <v>0</v>
      </c>
      <c r="M1205" s="369">
        <f t="shared" si="63"/>
        <v>0</v>
      </c>
      <c r="N1205" s="370">
        <f t="shared" si="64"/>
        <v>0</v>
      </c>
      <c r="O1205" s="371"/>
      <c r="P1205" s="372">
        <f t="shared" si="65"/>
        <v>0</v>
      </c>
      <c r="Q1205" s="373" t="str">
        <f t="shared" si="66"/>
        <v/>
      </c>
      <c r="R1205" s="383">
        <v>0</v>
      </c>
      <c r="S1205" s="384"/>
      <c r="T1205" s="384"/>
      <c r="U1205" s="385"/>
      <c r="V1205" s="385"/>
      <c r="W1205" s="117">
        <v>0</v>
      </c>
      <c r="X1205" s="123"/>
      <c r="Y1205" s="385"/>
      <c r="Z1205" s="384"/>
      <c r="AA1205" s="384"/>
      <c r="AB1205" s="385"/>
      <c r="AC1205" s="113">
        <v>0</v>
      </c>
      <c r="AD1205" s="117">
        <v>0</v>
      </c>
      <c r="AE1205" s="109">
        <v>0</v>
      </c>
      <c r="AF1205" s="116"/>
      <c r="AG1205" s="116"/>
      <c r="AH1205" s="124">
        <v>0</v>
      </c>
      <c r="AI1205" s="117">
        <v>0</v>
      </c>
      <c r="AJ1205" s="375">
        <v>0</v>
      </c>
      <c r="AK1205" s="374"/>
      <c r="AL1205" s="385"/>
      <c r="AM1205" s="117">
        <v>0</v>
      </c>
      <c r="AN1205" s="396">
        <v>0</v>
      </c>
      <c r="AO1205" s="383">
        <v>0</v>
      </c>
      <c r="AP1205" s="376"/>
      <c r="AQ1205" s="384"/>
      <c r="AR1205" s="117">
        <v>0</v>
      </c>
      <c r="AS1205" s="387">
        <v>0</v>
      </c>
      <c r="AT1205" s="384"/>
      <c r="AU1205" s="383"/>
      <c r="AV1205" s="384"/>
      <c r="AW1205" s="383"/>
      <c r="AX1205" s="392"/>
      <c r="AY1205" s="384"/>
      <c r="AZ1205" s="385"/>
      <c r="BA1205" s="385"/>
      <c r="BB1205" s="377">
        <v>0</v>
      </c>
      <c r="BC1205" s="377">
        <v>0</v>
      </c>
      <c r="BD1205" s="377">
        <v>0</v>
      </c>
      <c r="BE1205" s="378"/>
      <c r="BF1205" s="109"/>
      <c r="BG1205" s="109"/>
      <c r="BH1205" s="116"/>
      <c r="BI1205" s="117"/>
      <c r="BJ1205" s="378"/>
      <c r="BK1205" s="378"/>
      <c r="BL1205" s="117"/>
      <c r="BM1205" s="374">
        <v>0</v>
      </c>
      <c r="BN1205" s="384"/>
      <c r="BO1205" s="384"/>
    </row>
    <row r="1206" spans="1:67" ht="24" customHeight="1" x14ac:dyDescent="0.3">
      <c r="A1206" s="380" t="s">
        <v>6647</v>
      </c>
      <c r="B1206" s="381" t="s">
        <v>6648</v>
      </c>
      <c r="C1206" s="382" t="s">
        <v>139</v>
      </c>
      <c r="D1206" s="367">
        <f t="shared" si="54"/>
        <v>6</v>
      </c>
      <c r="E1206" s="368">
        <f t="shared" si="55"/>
        <v>0</v>
      </c>
      <c r="F1206" s="368">
        <f t="shared" si="56"/>
        <v>0</v>
      </c>
      <c r="G1206" s="368">
        <f t="shared" si="57"/>
        <v>0</v>
      </c>
      <c r="H1206" s="368">
        <f t="shared" si="58"/>
        <v>0</v>
      </c>
      <c r="I1206" s="368">
        <f t="shared" si="59"/>
        <v>0</v>
      </c>
      <c r="J1206" s="368">
        <f t="shared" si="60"/>
        <v>0</v>
      </c>
      <c r="K1206" s="368">
        <f t="shared" si="61"/>
        <v>0</v>
      </c>
      <c r="L1206" s="368">
        <f t="shared" si="62"/>
        <v>0</v>
      </c>
      <c r="M1206" s="369">
        <f t="shared" si="63"/>
        <v>0</v>
      </c>
      <c r="N1206" s="370">
        <f t="shared" si="64"/>
        <v>6</v>
      </c>
      <c r="O1206" s="371"/>
      <c r="P1206" s="372">
        <f t="shared" si="65"/>
        <v>6</v>
      </c>
      <c r="Q1206" s="373">
        <f t="shared" si="66"/>
        <v>727</v>
      </c>
      <c r="R1206" s="383">
        <v>0</v>
      </c>
      <c r="S1206" s="119"/>
      <c r="T1206" s="119"/>
      <c r="U1206" s="113"/>
      <c r="V1206" s="113"/>
      <c r="W1206" s="117">
        <v>0</v>
      </c>
      <c r="X1206" s="123"/>
      <c r="Y1206" s="113"/>
      <c r="Z1206" s="119"/>
      <c r="AA1206" s="119"/>
      <c r="AB1206" s="113"/>
      <c r="AC1206" s="113">
        <v>0</v>
      </c>
      <c r="AD1206" s="117">
        <v>0</v>
      </c>
      <c r="AE1206" s="109">
        <v>0</v>
      </c>
      <c r="AF1206" s="388"/>
      <c r="AG1206" s="388"/>
      <c r="AH1206" s="124">
        <v>0</v>
      </c>
      <c r="AI1206" s="117">
        <v>0</v>
      </c>
      <c r="AJ1206" s="375">
        <v>0</v>
      </c>
      <c r="AK1206" s="374"/>
      <c r="AL1206" s="113"/>
      <c r="AM1206" s="117">
        <v>0</v>
      </c>
      <c r="AN1206" s="375">
        <v>0</v>
      </c>
      <c r="AO1206" s="374">
        <v>0</v>
      </c>
      <c r="AP1206" s="376"/>
      <c r="AQ1206" s="119"/>
      <c r="AR1206" s="117">
        <v>0</v>
      </c>
      <c r="AS1206" s="123">
        <v>0</v>
      </c>
      <c r="AT1206" s="119"/>
      <c r="AU1206" s="374"/>
      <c r="AV1206" s="119"/>
      <c r="AW1206" s="374"/>
      <c r="AX1206" s="392"/>
      <c r="AY1206" s="119">
        <v>6</v>
      </c>
      <c r="AZ1206" s="113"/>
      <c r="BA1206" s="113"/>
      <c r="BB1206" s="445">
        <v>0</v>
      </c>
      <c r="BC1206" s="445">
        <v>0</v>
      </c>
      <c r="BD1206" s="445">
        <v>0</v>
      </c>
      <c r="BE1206" s="393"/>
      <c r="BF1206" s="109"/>
      <c r="BG1206" s="109"/>
      <c r="BH1206" s="388"/>
      <c r="BI1206" s="117"/>
      <c r="BJ1206" s="393"/>
      <c r="BK1206" s="393"/>
      <c r="BL1206" s="117"/>
      <c r="BM1206" s="383">
        <v>0</v>
      </c>
      <c r="BN1206" s="119"/>
      <c r="BO1206" s="119"/>
    </row>
    <row r="1207" spans="1:67" ht="24" customHeight="1" x14ac:dyDescent="0.3">
      <c r="A1207" s="379" t="s">
        <v>5400</v>
      </c>
      <c r="B1207" s="365" t="s">
        <v>5401</v>
      </c>
      <c r="C1207" s="366" t="s">
        <v>605</v>
      </c>
      <c r="D1207" s="367">
        <f t="shared" si="54"/>
        <v>0</v>
      </c>
      <c r="E1207" s="368">
        <f t="shared" si="55"/>
        <v>0</v>
      </c>
      <c r="F1207" s="368">
        <f t="shared" si="56"/>
        <v>0</v>
      </c>
      <c r="G1207" s="368">
        <f t="shared" si="57"/>
        <v>0</v>
      </c>
      <c r="H1207" s="368">
        <f t="shared" si="58"/>
        <v>0</v>
      </c>
      <c r="I1207" s="368">
        <f t="shared" si="59"/>
        <v>0</v>
      </c>
      <c r="J1207" s="368">
        <f t="shared" si="60"/>
        <v>0</v>
      </c>
      <c r="K1207" s="368">
        <f t="shared" si="61"/>
        <v>0</v>
      </c>
      <c r="L1207" s="368">
        <f t="shared" si="62"/>
        <v>0</v>
      </c>
      <c r="M1207" s="369">
        <f t="shared" si="63"/>
        <v>0</v>
      </c>
      <c r="N1207" s="370">
        <f t="shared" si="64"/>
        <v>0</v>
      </c>
      <c r="O1207" s="371"/>
      <c r="P1207" s="372">
        <f t="shared" si="65"/>
        <v>0</v>
      </c>
      <c r="Q1207" s="373" t="str">
        <f t="shared" si="66"/>
        <v/>
      </c>
      <c r="R1207" s="374">
        <v>0</v>
      </c>
      <c r="S1207" s="384"/>
      <c r="T1207" s="384"/>
      <c r="U1207" s="385"/>
      <c r="V1207" s="385"/>
      <c r="W1207" s="117">
        <v>0</v>
      </c>
      <c r="X1207" s="387"/>
      <c r="Y1207" s="385"/>
      <c r="Z1207" s="384"/>
      <c r="AA1207" s="384"/>
      <c r="AB1207" s="385"/>
      <c r="AC1207" s="113">
        <v>0</v>
      </c>
      <c r="AD1207" s="117">
        <v>0</v>
      </c>
      <c r="AE1207" s="109">
        <v>0</v>
      </c>
      <c r="AF1207" s="116"/>
      <c r="AG1207" s="116"/>
      <c r="AH1207" s="124">
        <v>0</v>
      </c>
      <c r="AI1207" s="117">
        <v>0</v>
      </c>
      <c r="AJ1207" s="375">
        <v>0</v>
      </c>
      <c r="AK1207" s="383"/>
      <c r="AL1207" s="385"/>
      <c r="AM1207" s="117">
        <v>0</v>
      </c>
      <c r="AN1207" s="375">
        <v>0</v>
      </c>
      <c r="AO1207" s="383">
        <v>0</v>
      </c>
      <c r="AP1207" s="391"/>
      <c r="AQ1207" s="384"/>
      <c r="AR1207" s="117">
        <v>0</v>
      </c>
      <c r="AS1207" s="123">
        <v>0</v>
      </c>
      <c r="AT1207" s="384"/>
      <c r="AU1207" s="383"/>
      <c r="AV1207" s="384"/>
      <c r="AW1207" s="383"/>
      <c r="AX1207" s="392"/>
      <c r="AY1207" s="384"/>
      <c r="AZ1207" s="385"/>
      <c r="BA1207" s="385"/>
      <c r="BB1207" s="377">
        <v>0</v>
      </c>
      <c r="BC1207" s="377">
        <v>0</v>
      </c>
      <c r="BD1207" s="377">
        <v>0</v>
      </c>
      <c r="BE1207" s="378"/>
      <c r="BF1207" s="214"/>
      <c r="BG1207" s="214"/>
      <c r="BH1207" s="116"/>
      <c r="BI1207" s="117"/>
      <c r="BJ1207" s="378"/>
      <c r="BK1207" s="378"/>
      <c r="BL1207" s="117"/>
      <c r="BM1207" s="374">
        <v>0</v>
      </c>
      <c r="BN1207" s="384"/>
      <c r="BO1207" s="384"/>
    </row>
    <row r="1208" spans="1:67" ht="24" customHeight="1" x14ac:dyDescent="0.3">
      <c r="A1208" s="364">
        <v>780706</v>
      </c>
      <c r="B1208" s="365" t="s">
        <v>5405</v>
      </c>
      <c r="C1208" s="366" t="s">
        <v>2298</v>
      </c>
      <c r="D1208" s="367">
        <f t="shared" si="54"/>
        <v>30</v>
      </c>
      <c r="E1208" s="368">
        <f t="shared" si="55"/>
        <v>26</v>
      </c>
      <c r="F1208" s="368">
        <f t="shared" si="56"/>
        <v>0</v>
      </c>
      <c r="G1208" s="368">
        <f t="shared" si="57"/>
        <v>0</v>
      </c>
      <c r="H1208" s="368">
        <f t="shared" si="58"/>
        <v>0</v>
      </c>
      <c r="I1208" s="368">
        <f t="shared" si="59"/>
        <v>0</v>
      </c>
      <c r="J1208" s="368">
        <f t="shared" si="60"/>
        <v>0</v>
      </c>
      <c r="K1208" s="368">
        <f t="shared" si="61"/>
        <v>0</v>
      </c>
      <c r="L1208" s="368">
        <f t="shared" si="62"/>
        <v>0</v>
      </c>
      <c r="M1208" s="369">
        <f t="shared" si="63"/>
        <v>0</v>
      </c>
      <c r="N1208" s="370">
        <f t="shared" si="64"/>
        <v>56</v>
      </c>
      <c r="O1208" s="371"/>
      <c r="P1208" s="372">
        <f t="shared" si="65"/>
        <v>56</v>
      </c>
      <c r="Q1208" s="373">
        <f t="shared" si="66"/>
        <v>182</v>
      </c>
      <c r="R1208" s="374">
        <v>0</v>
      </c>
      <c r="S1208" s="119"/>
      <c r="T1208" s="119"/>
      <c r="U1208" s="113"/>
      <c r="V1208" s="113"/>
      <c r="W1208" s="117">
        <v>0</v>
      </c>
      <c r="X1208" s="123"/>
      <c r="Y1208" s="113"/>
      <c r="Z1208" s="119"/>
      <c r="AA1208" s="119"/>
      <c r="AB1208" s="113"/>
      <c r="AC1208" s="385">
        <v>26</v>
      </c>
      <c r="AD1208" s="117">
        <v>0</v>
      </c>
      <c r="AE1208" s="109">
        <v>0</v>
      </c>
      <c r="AF1208" s="116"/>
      <c r="AG1208" s="116"/>
      <c r="AH1208" s="124">
        <v>0</v>
      </c>
      <c r="AI1208" s="117">
        <v>0</v>
      </c>
      <c r="AJ1208" s="375">
        <v>0</v>
      </c>
      <c r="AK1208" s="374"/>
      <c r="AL1208" s="113"/>
      <c r="AM1208" s="117">
        <v>0</v>
      </c>
      <c r="AN1208" s="375">
        <v>0</v>
      </c>
      <c r="AO1208" s="383">
        <v>0</v>
      </c>
      <c r="AP1208" s="376"/>
      <c r="AQ1208" s="119"/>
      <c r="AR1208" s="117">
        <v>0</v>
      </c>
      <c r="AS1208" s="123">
        <v>0</v>
      </c>
      <c r="AT1208" s="119"/>
      <c r="AU1208" s="383"/>
      <c r="AV1208" s="119"/>
      <c r="AW1208" s="383"/>
      <c r="AX1208" s="126"/>
      <c r="AY1208" s="119">
        <v>30</v>
      </c>
      <c r="AZ1208" s="113"/>
      <c r="BA1208" s="113"/>
      <c r="BB1208" s="377">
        <v>0</v>
      </c>
      <c r="BC1208" s="377">
        <v>0</v>
      </c>
      <c r="BD1208" s="377">
        <v>0</v>
      </c>
      <c r="BE1208" s="378"/>
      <c r="BF1208" s="214"/>
      <c r="BG1208" s="214"/>
      <c r="BH1208" s="116"/>
      <c r="BI1208" s="117"/>
      <c r="BJ1208" s="378"/>
      <c r="BK1208" s="378"/>
      <c r="BL1208" s="117"/>
      <c r="BM1208" s="383">
        <v>0</v>
      </c>
      <c r="BN1208" s="119"/>
      <c r="BO1208" s="119"/>
    </row>
    <row r="1209" spans="1:67" ht="24" customHeight="1" x14ac:dyDescent="0.3">
      <c r="A1209" s="364" t="s">
        <v>5406</v>
      </c>
      <c r="B1209" s="365" t="s">
        <v>5407</v>
      </c>
      <c r="C1209" s="366" t="s">
        <v>174</v>
      </c>
      <c r="D1209" s="367">
        <f t="shared" si="54"/>
        <v>0</v>
      </c>
      <c r="E1209" s="368">
        <f t="shared" si="55"/>
        <v>0</v>
      </c>
      <c r="F1209" s="368">
        <f t="shared" si="56"/>
        <v>0</v>
      </c>
      <c r="G1209" s="368">
        <f t="shared" si="57"/>
        <v>0</v>
      </c>
      <c r="H1209" s="368">
        <f t="shared" si="58"/>
        <v>0</v>
      </c>
      <c r="I1209" s="368">
        <f t="shared" si="59"/>
        <v>0</v>
      </c>
      <c r="J1209" s="368">
        <f t="shared" si="60"/>
        <v>0</v>
      </c>
      <c r="K1209" s="368">
        <f t="shared" si="61"/>
        <v>0</v>
      </c>
      <c r="L1209" s="368">
        <f t="shared" si="62"/>
        <v>0</v>
      </c>
      <c r="M1209" s="369">
        <f t="shared" si="63"/>
        <v>0</v>
      </c>
      <c r="N1209" s="370">
        <f t="shared" si="64"/>
        <v>0</v>
      </c>
      <c r="O1209" s="371"/>
      <c r="P1209" s="372">
        <f t="shared" si="65"/>
        <v>0</v>
      </c>
      <c r="Q1209" s="373" t="str">
        <f t="shared" si="66"/>
        <v/>
      </c>
      <c r="R1209" s="374">
        <v>0</v>
      </c>
      <c r="S1209" s="119"/>
      <c r="T1209" s="119"/>
      <c r="U1209" s="113"/>
      <c r="V1209" s="113"/>
      <c r="W1209" s="117">
        <v>0</v>
      </c>
      <c r="X1209" s="387"/>
      <c r="Y1209" s="113"/>
      <c r="Z1209" s="119"/>
      <c r="AA1209" s="119"/>
      <c r="AB1209" s="113"/>
      <c r="AC1209" s="113">
        <v>0</v>
      </c>
      <c r="AD1209" s="117">
        <v>0</v>
      </c>
      <c r="AE1209" s="109">
        <v>0</v>
      </c>
      <c r="AF1209" s="116"/>
      <c r="AG1209" s="116"/>
      <c r="AH1209" s="124">
        <v>0</v>
      </c>
      <c r="AI1209" s="117">
        <v>0</v>
      </c>
      <c r="AJ1209" s="375">
        <v>0</v>
      </c>
      <c r="AK1209" s="383"/>
      <c r="AL1209" s="113"/>
      <c r="AM1209" s="117">
        <v>0</v>
      </c>
      <c r="AN1209" s="375">
        <v>0</v>
      </c>
      <c r="AO1209" s="374">
        <v>0</v>
      </c>
      <c r="AP1209" s="391"/>
      <c r="AQ1209" s="119"/>
      <c r="AR1209" s="386">
        <v>0</v>
      </c>
      <c r="AS1209" s="387">
        <v>0</v>
      </c>
      <c r="AT1209" s="119"/>
      <c r="AU1209" s="374"/>
      <c r="AV1209" s="119"/>
      <c r="AW1209" s="374"/>
      <c r="AX1209" s="392"/>
      <c r="AY1209" s="119"/>
      <c r="AZ1209" s="113"/>
      <c r="BA1209" s="113"/>
      <c r="BB1209" s="394">
        <v>0</v>
      </c>
      <c r="BC1209" s="394">
        <v>0</v>
      </c>
      <c r="BD1209" s="394">
        <v>0</v>
      </c>
      <c r="BE1209" s="378"/>
      <c r="BF1209" s="109"/>
      <c r="BG1209" s="109"/>
      <c r="BH1209" s="116"/>
      <c r="BI1209" s="386"/>
      <c r="BJ1209" s="378"/>
      <c r="BK1209" s="378"/>
      <c r="BL1209" s="386"/>
      <c r="BM1209" s="374">
        <v>0</v>
      </c>
      <c r="BN1209" s="119"/>
      <c r="BO1209" s="119"/>
    </row>
    <row r="1210" spans="1:67" ht="24" customHeight="1" x14ac:dyDescent="0.3">
      <c r="A1210" s="364" t="s">
        <v>5408</v>
      </c>
      <c r="B1210" s="365" t="s">
        <v>5409</v>
      </c>
      <c r="C1210" s="366" t="s">
        <v>2554</v>
      </c>
      <c r="D1210" s="367">
        <f t="shared" si="54"/>
        <v>0</v>
      </c>
      <c r="E1210" s="368">
        <f t="shared" si="55"/>
        <v>0</v>
      </c>
      <c r="F1210" s="368">
        <f t="shared" si="56"/>
        <v>0</v>
      </c>
      <c r="G1210" s="368">
        <f t="shared" si="57"/>
        <v>0</v>
      </c>
      <c r="H1210" s="368">
        <f t="shared" si="58"/>
        <v>0</v>
      </c>
      <c r="I1210" s="368">
        <f t="shared" si="59"/>
        <v>0</v>
      </c>
      <c r="J1210" s="368">
        <f t="shared" si="60"/>
        <v>0</v>
      </c>
      <c r="K1210" s="368">
        <f t="shared" si="61"/>
        <v>0</v>
      </c>
      <c r="L1210" s="368">
        <f t="shared" si="62"/>
        <v>0</v>
      </c>
      <c r="M1210" s="369">
        <f t="shared" si="63"/>
        <v>0</v>
      </c>
      <c r="N1210" s="370">
        <f t="shared" si="64"/>
        <v>0</v>
      </c>
      <c r="O1210" s="371"/>
      <c r="P1210" s="372">
        <f t="shared" si="65"/>
        <v>0</v>
      </c>
      <c r="Q1210" s="373" t="str">
        <f t="shared" si="66"/>
        <v/>
      </c>
      <c r="R1210" s="374">
        <v>0</v>
      </c>
      <c r="S1210" s="119"/>
      <c r="T1210" s="119"/>
      <c r="U1210" s="113"/>
      <c r="V1210" s="113"/>
      <c r="W1210" s="117">
        <v>0</v>
      </c>
      <c r="X1210" s="123"/>
      <c r="Y1210" s="113"/>
      <c r="Z1210" s="119"/>
      <c r="AA1210" s="119"/>
      <c r="AB1210" s="113"/>
      <c r="AC1210" s="113">
        <v>0</v>
      </c>
      <c r="AD1210" s="117">
        <v>0</v>
      </c>
      <c r="AE1210" s="214">
        <v>0</v>
      </c>
      <c r="AF1210" s="116"/>
      <c r="AG1210" s="116"/>
      <c r="AH1210" s="124">
        <v>0</v>
      </c>
      <c r="AI1210" s="117">
        <v>0</v>
      </c>
      <c r="AJ1210" s="375">
        <v>0</v>
      </c>
      <c r="AK1210" s="374"/>
      <c r="AL1210" s="113"/>
      <c r="AM1210" s="117">
        <v>0</v>
      </c>
      <c r="AN1210" s="375">
        <v>0</v>
      </c>
      <c r="AO1210" s="383">
        <v>0</v>
      </c>
      <c r="AP1210" s="376"/>
      <c r="AQ1210" s="119"/>
      <c r="AR1210" s="117">
        <v>0</v>
      </c>
      <c r="AS1210" s="123">
        <v>0</v>
      </c>
      <c r="AT1210" s="119"/>
      <c r="AU1210" s="383"/>
      <c r="AV1210" s="119"/>
      <c r="AW1210" s="383"/>
      <c r="AX1210" s="126"/>
      <c r="AY1210" s="119"/>
      <c r="AZ1210" s="113"/>
      <c r="BA1210" s="113"/>
      <c r="BB1210" s="377">
        <v>0</v>
      </c>
      <c r="BC1210" s="377">
        <v>0</v>
      </c>
      <c r="BD1210" s="377">
        <v>0</v>
      </c>
      <c r="BE1210" s="378"/>
      <c r="BF1210" s="214"/>
      <c r="BG1210" s="214"/>
      <c r="BH1210" s="116"/>
      <c r="BI1210" s="117"/>
      <c r="BJ1210" s="378"/>
      <c r="BK1210" s="378"/>
      <c r="BL1210" s="117"/>
      <c r="BM1210" s="374">
        <v>0</v>
      </c>
      <c r="BN1210" s="119"/>
      <c r="BO1210" s="119"/>
    </row>
    <row r="1211" spans="1:67" ht="24" customHeight="1" x14ac:dyDescent="0.3">
      <c r="A1211" s="380" t="s">
        <v>5410</v>
      </c>
      <c r="B1211" s="381" t="s">
        <v>5411</v>
      </c>
      <c r="C1211" s="382" t="s">
        <v>5412</v>
      </c>
      <c r="D1211" s="367">
        <f t="shared" si="54"/>
        <v>3</v>
      </c>
      <c r="E1211" s="368">
        <f t="shared" si="55"/>
        <v>0</v>
      </c>
      <c r="F1211" s="368">
        <f t="shared" si="56"/>
        <v>0</v>
      </c>
      <c r="G1211" s="368">
        <f t="shared" si="57"/>
        <v>0</v>
      </c>
      <c r="H1211" s="368">
        <f t="shared" si="58"/>
        <v>0</v>
      </c>
      <c r="I1211" s="368">
        <f t="shared" si="59"/>
        <v>0</v>
      </c>
      <c r="J1211" s="368">
        <f t="shared" si="60"/>
        <v>0</v>
      </c>
      <c r="K1211" s="368">
        <f t="shared" si="61"/>
        <v>0</v>
      </c>
      <c r="L1211" s="368">
        <f t="shared" si="62"/>
        <v>0</v>
      </c>
      <c r="M1211" s="369">
        <f t="shared" si="63"/>
        <v>0</v>
      </c>
      <c r="N1211" s="370">
        <f t="shared" si="64"/>
        <v>3</v>
      </c>
      <c r="O1211" s="371"/>
      <c r="P1211" s="372">
        <f t="shared" si="65"/>
        <v>3</v>
      </c>
      <c r="Q1211" s="373">
        <f t="shared" si="66"/>
        <v>853</v>
      </c>
      <c r="R1211" s="374">
        <v>0</v>
      </c>
      <c r="S1211" s="384"/>
      <c r="T1211" s="384"/>
      <c r="U1211" s="385"/>
      <c r="V1211" s="385"/>
      <c r="W1211" s="386">
        <v>0</v>
      </c>
      <c r="X1211" s="123"/>
      <c r="Y1211" s="385"/>
      <c r="Z1211" s="384"/>
      <c r="AA1211" s="384"/>
      <c r="AB1211" s="385"/>
      <c r="AC1211" s="113">
        <v>3</v>
      </c>
      <c r="AD1211" s="117">
        <v>0</v>
      </c>
      <c r="AE1211" s="214">
        <v>0</v>
      </c>
      <c r="AF1211" s="388"/>
      <c r="AG1211" s="388"/>
      <c r="AH1211" s="124">
        <v>0</v>
      </c>
      <c r="AI1211" s="117">
        <v>0</v>
      </c>
      <c r="AJ1211" s="375">
        <v>0</v>
      </c>
      <c r="AK1211" s="374"/>
      <c r="AL1211" s="385"/>
      <c r="AM1211" s="117">
        <v>0</v>
      </c>
      <c r="AN1211" s="375">
        <v>0</v>
      </c>
      <c r="AO1211" s="374">
        <v>0</v>
      </c>
      <c r="AP1211" s="376"/>
      <c r="AQ1211" s="384"/>
      <c r="AR1211" s="386">
        <v>0</v>
      </c>
      <c r="AS1211" s="387">
        <v>0</v>
      </c>
      <c r="AT1211" s="384"/>
      <c r="AU1211" s="374"/>
      <c r="AV1211" s="384"/>
      <c r="AW1211" s="374"/>
      <c r="AX1211" s="126"/>
      <c r="AY1211" s="384"/>
      <c r="AZ1211" s="385"/>
      <c r="BA1211" s="385"/>
      <c r="BB1211" s="377">
        <v>0</v>
      </c>
      <c r="BC1211" s="377">
        <v>0</v>
      </c>
      <c r="BD1211" s="377">
        <v>0</v>
      </c>
      <c r="BE1211" s="393"/>
      <c r="BF1211" s="109"/>
      <c r="BG1211" s="109"/>
      <c r="BH1211" s="388"/>
      <c r="BI1211" s="386"/>
      <c r="BJ1211" s="393"/>
      <c r="BK1211" s="393"/>
      <c r="BL1211" s="386"/>
      <c r="BM1211" s="374">
        <v>0</v>
      </c>
      <c r="BN1211" s="384"/>
      <c r="BO1211" s="384"/>
    </row>
    <row r="1212" spans="1:67" ht="24" customHeight="1" x14ac:dyDescent="0.3">
      <c r="A1212" s="379" t="s">
        <v>5413</v>
      </c>
      <c r="B1212" s="365" t="s">
        <v>5414</v>
      </c>
      <c r="C1212" s="366" t="s">
        <v>6649</v>
      </c>
      <c r="D1212" s="367">
        <f t="shared" si="54"/>
        <v>0</v>
      </c>
      <c r="E1212" s="368">
        <f t="shared" si="55"/>
        <v>0</v>
      </c>
      <c r="F1212" s="368">
        <f t="shared" si="56"/>
        <v>0</v>
      </c>
      <c r="G1212" s="368">
        <f t="shared" si="57"/>
        <v>0</v>
      </c>
      <c r="H1212" s="368">
        <f t="shared" si="58"/>
        <v>0</v>
      </c>
      <c r="I1212" s="368">
        <f t="shared" si="59"/>
        <v>0</v>
      </c>
      <c r="J1212" s="368">
        <f t="shared" si="60"/>
        <v>0</v>
      </c>
      <c r="K1212" s="368">
        <f t="shared" si="61"/>
        <v>0</v>
      </c>
      <c r="L1212" s="368">
        <f t="shared" si="62"/>
        <v>0</v>
      </c>
      <c r="M1212" s="369">
        <f t="shared" si="63"/>
        <v>0</v>
      </c>
      <c r="N1212" s="370">
        <f t="shared" si="64"/>
        <v>0</v>
      </c>
      <c r="O1212" s="371"/>
      <c r="P1212" s="372">
        <f t="shared" si="65"/>
        <v>0</v>
      </c>
      <c r="Q1212" s="373" t="str">
        <f t="shared" si="66"/>
        <v/>
      </c>
      <c r="R1212" s="374">
        <v>0</v>
      </c>
      <c r="S1212" s="119"/>
      <c r="T1212" s="119"/>
      <c r="U1212" s="113"/>
      <c r="V1212" s="113"/>
      <c r="W1212" s="386">
        <v>0</v>
      </c>
      <c r="X1212" s="123"/>
      <c r="Y1212" s="113"/>
      <c r="Z1212" s="119"/>
      <c r="AA1212" s="119"/>
      <c r="AB1212" s="113"/>
      <c r="AC1212" s="113">
        <v>0</v>
      </c>
      <c r="AD1212" s="117">
        <v>0</v>
      </c>
      <c r="AE1212" s="109">
        <v>0</v>
      </c>
      <c r="AF1212" s="116"/>
      <c r="AG1212" s="116"/>
      <c r="AH1212" s="124">
        <v>0</v>
      </c>
      <c r="AI1212" s="386">
        <v>0</v>
      </c>
      <c r="AJ1212" s="396">
        <v>0</v>
      </c>
      <c r="AK1212" s="374"/>
      <c r="AL1212" s="113"/>
      <c r="AM1212" s="117">
        <v>0</v>
      </c>
      <c r="AN1212" s="375">
        <v>0</v>
      </c>
      <c r="AO1212" s="374">
        <v>0</v>
      </c>
      <c r="AP1212" s="376"/>
      <c r="AQ1212" s="119"/>
      <c r="AR1212" s="117">
        <v>0</v>
      </c>
      <c r="AS1212" s="123">
        <v>0</v>
      </c>
      <c r="AT1212" s="119"/>
      <c r="AU1212" s="374"/>
      <c r="AV1212" s="119"/>
      <c r="AW1212" s="374"/>
      <c r="AX1212" s="126"/>
      <c r="AY1212" s="119"/>
      <c r="AZ1212" s="113"/>
      <c r="BA1212" s="113"/>
      <c r="BB1212" s="377">
        <v>0</v>
      </c>
      <c r="BC1212" s="377">
        <v>0</v>
      </c>
      <c r="BD1212" s="377">
        <v>0</v>
      </c>
      <c r="BE1212" s="378"/>
      <c r="BF1212" s="109"/>
      <c r="BG1212" s="109"/>
      <c r="BH1212" s="116"/>
      <c r="BI1212" s="117"/>
      <c r="BJ1212" s="378"/>
      <c r="BK1212" s="378"/>
      <c r="BL1212" s="117"/>
      <c r="BM1212" s="374">
        <v>0</v>
      </c>
      <c r="BN1212" s="119"/>
      <c r="BO1212" s="119"/>
    </row>
    <row r="1213" spans="1:67" ht="24" customHeight="1" x14ac:dyDescent="0.3">
      <c r="A1213" s="379" t="s">
        <v>5416</v>
      </c>
      <c r="B1213" s="365" t="s">
        <v>5417</v>
      </c>
      <c r="C1213" s="366" t="s">
        <v>597</v>
      </c>
      <c r="D1213" s="367">
        <f t="shared" si="54"/>
        <v>30</v>
      </c>
      <c r="E1213" s="368">
        <f t="shared" si="55"/>
        <v>12</v>
      </c>
      <c r="F1213" s="368">
        <f t="shared" si="56"/>
        <v>0</v>
      </c>
      <c r="G1213" s="368">
        <f t="shared" si="57"/>
        <v>0</v>
      </c>
      <c r="H1213" s="368">
        <f t="shared" si="58"/>
        <v>0</v>
      </c>
      <c r="I1213" s="368">
        <f t="shared" si="59"/>
        <v>0</v>
      </c>
      <c r="J1213" s="368">
        <f t="shared" si="60"/>
        <v>0</v>
      </c>
      <c r="K1213" s="368">
        <f t="shared" si="61"/>
        <v>0</v>
      </c>
      <c r="L1213" s="368">
        <f t="shared" si="62"/>
        <v>0</v>
      </c>
      <c r="M1213" s="369">
        <f t="shared" si="63"/>
        <v>0</v>
      </c>
      <c r="N1213" s="370">
        <f t="shared" si="64"/>
        <v>42</v>
      </c>
      <c r="O1213" s="371"/>
      <c r="P1213" s="372">
        <f t="shared" si="65"/>
        <v>42</v>
      </c>
      <c r="Q1213" s="373">
        <f t="shared" si="66"/>
        <v>241</v>
      </c>
      <c r="R1213" s="374">
        <v>0</v>
      </c>
      <c r="S1213" s="119"/>
      <c r="T1213" s="119"/>
      <c r="U1213" s="113"/>
      <c r="V1213" s="113"/>
      <c r="W1213" s="117">
        <v>0</v>
      </c>
      <c r="X1213" s="123"/>
      <c r="Y1213" s="113"/>
      <c r="Z1213" s="119"/>
      <c r="AA1213" s="119"/>
      <c r="AB1213" s="113"/>
      <c r="AC1213" s="113">
        <v>30</v>
      </c>
      <c r="AD1213" s="386">
        <v>0</v>
      </c>
      <c r="AE1213" s="214">
        <v>0</v>
      </c>
      <c r="AF1213" s="116"/>
      <c r="AG1213" s="116"/>
      <c r="AH1213" s="389">
        <v>0</v>
      </c>
      <c r="AI1213" s="117">
        <v>0</v>
      </c>
      <c r="AJ1213" s="375">
        <v>0</v>
      </c>
      <c r="AK1213" s="374"/>
      <c r="AL1213" s="113"/>
      <c r="AM1213" s="386">
        <v>0</v>
      </c>
      <c r="AN1213" s="396">
        <v>0</v>
      </c>
      <c r="AO1213" s="374">
        <v>0</v>
      </c>
      <c r="AP1213" s="376"/>
      <c r="AQ1213" s="119"/>
      <c r="AR1213" s="117">
        <v>0</v>
      </c>
      <c r="AS1213" s="123">
        <v>0</v>
      </c>
      <c r="AT1213" s="119"/>
      <c r="AU1213" s="374"/>
      <c r="AV1213" s="119"/>
      <c r="AW1213" s="374"/>
      <c r="AX1213" s="126">
        <v>12</v>
      </c>
      <c r="AY1213" s="119"/>
      <c r="AZ1213" s="113"/>
      <c r="BA1213" s="113"/>
      <c r="BB1213" s="377">
        <v>0</v>
      </c>
      <c r="BC1213" s="377">
        <v>0</v>
      </c>
      <c r="BD1213" s="377">
        <v>0</v>
      </c>
      <c r="BE1213" s="378"/>
      <c r="BF1213" s="214"/>
      <c r="BG1213" s="214"/>
      <c r="BH1213" s="116"/>
      <c r="BI1213" s="117"/>
      <c r="BJ1213" s="378"/>
      <c r="BK1213" s="378"/>
      <c r="BL1213" s="117"/>
      <c r="BM1213" s="374">
        <v>0</v>
      </c>
      <c r="BN1213" s="119"/>
      <c r="BO1213" s="119"/>
    </row>
    <row r="1214" spans="1:67" ht="24" customHeight="1" x14ac:dyDescent="0.3">
      <c r="A1214" s="379" t="s">
        <v>1718</v>
      </c>
      <c r="B1214" s="365" t="s">
        <v>4258</v>
      </c>
      <c r="C1214" s="366" t="s">
        <v>1178</v>
      </c>
      <c r="D1214" s="367">
        <f t="shared" si="54"/>
        <v>0</v>
      </c>
      <c r="E1214" s="368">
        <f t="shared" si="55"/>
        <v>0</v>
      </c>
      <c r="F1214" s="368">
        <f t="shared" si="56"/>
        <v>0</v>
      </c>
      <c r="G1214" s="368">
        <f t="shared" si="57"/>
        <v>0</v>
      </c>
      <c r="H1214" s="368">
        <f t="shared" si="58"/>
        <v>0</v>
      </c>
      <c r="I1214" s="368">
        <f t="shared" si="59"/>
        <v>0</v>
      </c>
      <c r="J1214" s="368">
        <f t="shared" si="60"/>
        <v>0</v>
      </c>
      <c r="K1214" s="368">
        <f t="shared" si="61"/>
        <v>0</v>
      </c>
      <c r="L1214" s="368">
        <f t="shared" si="62"/>
        <v>0</v>
      </c>
      <c r="M1214" s="369">
        <f t="shared" si="63"/>
        <v>0</v>
      </c>
      <c r="N1214" s="370">
        <f t="shared" si="64"/>
        <v>0</v>
      </c>
      <c r="O1214" s="371"/>
      <c r="P1214" s="372">
        <f t="shared" si="65"/>
        <v>0</v>
      </c>
      <c r="Q1214" s="373" t="str">
        <f t="shared" si="66"/>
        <v/>
      </c>
      <c r="R1214" s="374">
        <v>0</v>
      </c>
      <c r="S1214" s="384"/>
      <c r="T1214" s="384"/>
      <c r="U1214" s="385"/>
      <c r="V1214" s="385"/>
      <c r="W1214" s="386">
        <v>0</v>
      </c>
      <c r="X1214" s="123"/>
      <c r="Y1214" s="385"/>
      <c r="Z1214" s="384"/>
      <c r="AA1214" s="384"/>
      <c r="AB1214" s="385"/>
      <c r="AC1214" s="113">
        <v>0</v>
      </c>
      <c r="AD1214" s="386">
        <v>0</v>
      </c>
      <c r="AE1214" s="109">
        <v>0</v>
      </c>
      <c r="AF1214" s="116"/>
      <c r="AG1214" s="116"/>
      <c r="AH1214" s="124">
        <v>0</v>
      </c>
      <c r="AI1214" s="386">
        <v>0</v>
      </c>
      <c r="AJ1214" s="396">
        <v>0</v>
      </c>
      <c r="AK1214" s="374"/>
      <c r="AL1214" s="385"/>
      <c r="AM1214" s="386">
        <v>0</v>
      </c>
      <c r="AN1214" s="396">
        <v>0</v>
      </c>
      <c r="AO1214" s="374">
        <v>0</v>
      </c>
      <c r="AP1214" s="376"/>
      <c r="AQ1214" s="384"/>
      <c r="AR1214" s="386">
        <v>0</v>
      </c>
      <c r="AS1214" s="123">
        <v>0</v>
      </c>
      <c r="AT1214" s="384"/>
      <c r="AU1214" s="374"/>
      <c r="AV1214" s="384"/>
      <c r="AW1214" s="374"/>
      <c r="AX1214" s="126"/>
      <c r="AY1214" s="384"/>
      <c r="AZ1214" s="385"/>
      <c r="BA1214" s="385"/>
      <c r="BB1214" s="377">
        <v>0</v>
      </c>
      <c r="BC1214" s="377">
        <v>0</v>
      </c>
      <c r="BD1214" s="377">
        <v>0</v>
      </c>
      <c r="BE1214" s="378"/>
      <c r="BF1214" s="109"/>
      <c r="BG1214" s="109"/>
      <c r="BH1214" s="116"/>
      <c r="BI1214" s="386"/>
      <c r="BJ1214" s="378"/>
      <c r="BK1214" s="378"/>
      <c r="BL1214" s="386"/>
      <c r="BM1214" s="374">
        <v>0</v>
      </c>
      <c r="BN1214" s="384"/>
      <c r="BO1214" s="384"/>
    </row>
    <row r="1215" spans="1:67" ht="24" customHeight="1" x14ac:dyDescent="0.3">
      <c r="A1215" s="364" t="s">
        <v>5418</v>
      </c>
      <c r="B1215" s="365" t="s">
        <v>5419</v>
      </c>
      <c r="C1215" s="366" t="s">
        <v>1565</v>
      </c>
      <c r="D1215" s="367">
        <f t="shared" si="54"/>
        <v>0</v>
      </c>
      <c r="E1215" s="368">
        <f t="shared" si="55"/>
        <v>0</v>
      </c>
      <c r="F1215" s="368">
        <f t="shared" si="56"/>
        <v>0</v>
      </c>
      <c r="G1215" s="368">
        <f t="shared" si="57"/>
        <v>0</v>
      </c>
      <c r="H1215" s="368">
        <f t="shared" si="58"/>
        <v>0</v>
      </c>
      <c r="I1215" s="368">
        <f t="shared" si="59"/>
        <v>0</v>
      </c>
      <c r="J1215" s="368">
        <f t="shared" si="60"/>
        <v>0</v>
      </c>
      <c r="K1215" s="368">
        <f t="shared" si="61"/>
        <v>0</v>
      </c>
      <c r="L1215" s="368">
        <f t="shared" si="62"/>
        <v>0</v>
      </c>
      <c r="M1215" s="369">
        <f t="shared" si="63"/>
        <v>0</v>
      </c>
      <c r="N1215" s="370">
        <f t="shared" si="64"/>
        <v>0</v>
      </c>
      <c r="O1215" s="371"/>
      <c r="P1215" s="372">
        <f t="shared" si="65"/>
        <v>0</v>
      </c>
      <c r="Q1215" s="373" t="str">
        <f t="shared" si="66"/>
        <v/>
      </c>
      <c r="R1215" s="383">
        <v>0</v>
      </c>
      <c r="S1215" s="384"/>
      <c r="T1215" s="384"/>
      <c r="U1215" s="385"/>
      <c r="V1215" s="385"/>
      <c r="W1215" s="117">
        <v>0</v>
      </c>
      <c r="X1215" s="123"/>
      <c r="Y1215" s="385"/>
      <c r="Z1215" s="384"/>
      <c r="AA1215" s="384"/>
      <c r="AB1215" s="385"/>
      <c r="AC1215" s="385">
        <v>0</v>
      </c>
      <c r="AD1215" s="117">
        <v>0</v>
      </c>
      <c r="AE1215" s="214">
        <v>0</v>
      </c>
      <c r="AF1215" s="116"/>
      <c r="AG1215" s="116"/>
      <c r="AH1215" s="389">
        <v>0</v>
      </c>
      <c r="AI1215" s="117">
        <v>0</v>
      </c>
      <c r="AJ1215" s="375">
        <v>0</v>
      </c>
      <c r="AK1215" s="374"/>
      <c r="AL1215" s="385"/>
      <c r="AM1215" s="117">
        <v>0</v>
      </c>
      <c r="AN1215" s="375">
        <v>0</v>
      </c>
      <c r="AO1215" s="374">
        <v>0</v>
      </c>
      <c r="AP1215" s="376"/>
      <c r="AQ1215" s="384"/>
      <c r="AR1215" s="117">
        <v>0</v>
      </c>
      <c r="AS1215" s="123">
        <v>0</v>
      </c>
      <c r="AT1215" s="384"/>
      <c r="AU1215" s="374"/>
      <c r="AV1215" s="384"/>
      <c r="AW1215" s="374"/>
      <c r="AX1215" s="126"/>
      <c r="AY1215" s="384"/>
      <c r="AZ1215" s="385"/>
      <c r="BA1215" s="385"/>
      <c r="BB1215" s="394">
        <v>0</v>
      </c>
      <c r="BC1215" s="394">
        <v>0</v>
      </c>
      <c r="BD1215" s="394">
        <v>0</v>
      </c>
      <c r="BE1215" s="378"/>
      <c r="BF1215" s="109"/>
      <c r="BG1215" s="109"/>
      <c r="BH1215" s="116"/>
      <c r="BI1215" s="117"/>
      <c r="BJ1215" s="378"/>
      <c r="BK1215" s="378"/>
      <c r="BL1215" s="117"/>
      <c r="BM1215" s="374">
        <v>0</v>
      </c>
      <c r="BN1215" s="384"/>
      <c r="BO1215" s="384"/>
    </row>
    <row r="1216" spans="1:67" ht="24" customHeight="1" x14ac:dyDescent="0.3">
      <c r="A1216" s="364" t="s">
        <v>5420</v>
      </c>
      <c r="B1216" s="365" t="s">
        <v>4256</v>
      </c>
      <c r="C1216" s="366" t="s">
        <v>139</v>
      </c>
      <c r="D1216" s="367">
        <f t="shared" si="54"/>
        <v>0</v>
      </c>
      <c r="E1216" s="368">
        <f t="shared" si="55"/>
        <v>0</v>
      </c>
      <c r="F1216" s="368">
        <f t="shared" si="56"/>
        <v>0</v>
      </c>
      <c r="G1216" s="368">
        <f t="shared" si="57"/>
        <v>0</v>
      </c>
      <c r="H1216" s="368">
        <f t="shared" si="58"/>
        <v>0</v>
      </c>
      <c r="I1216" s="368">
        <f t="shared" si="59"/>
        <v>0</v>
      </c>
      <c r="J1216" s="368">
        <f t="shared" si="60"/>
        <v>0</v>
      </c>
      <c r="K1216" s="368">
        <f t="shared" si="61"/>
        <v>0</v>
      </c>
      <c r="L1216" s="368">
        <f t="shared" si="62"/>
        <v>0</v>
      </c>
      <c r="M1216" s="369">
        <f t="shared" si="63"/>
        <v>0</v>
      </c>
      <c r="N1216" s="370">
        <f t="shared" si="64"/>
        <v>0</v>
      </c>
      <c r="O1216" s="371"/>
      <c r="P1216" s="372">
        <f t="shared" si="65"/>
        <v>0</v>
      </c>
      <c r="Q1216" s="373" t="str">
        <f t="shared" si="66"/>
        <v/>
      </c>
      <c r="R1216" s="383">
        <v>0</v>
      </c>
      <c r="S1216" s="119"/>
      <c r="T1216" s="119"/>
      <c r="U1216" s="113"/>
      <c r="V1216" s="113"/>
      <c r="W1216" s="117">
        <v>0</v>
      </c>
      <c r="X1216" s="123"/>
      <c r="Y1216" s="113"/>
      <c r="Z1216" s="119"/>
      <c r="AA1216" s="119"/>
      <c r="AB1216" s="113"/>
      <c r="AC1216" s="385">
        <v>0</v>
      </c>
      <c r="AD1216" s="386">
        <v>0</v>
      </c>
      <c r="AE1216" s="109">
        <v>0</v>
      </c>
      <c r="AF1216" s="116"/>
      <c r="AG1216" s="116"/>
      <c r="AH1216" s="389">
        <v>0</v>
      </c>
      <c r="AI1216" s="117">
        <v>0</v>
      </c>
      <c r="AJ1216" s="375">
        <v>0</v>
      </c>
      <c r="AK1216" s="374"/>
      <c r="AL1216" s="113"/>
      <c r="AM1216" s="117">
        <v>0</v>
      </c>
      <c r="AN1216" s="375">
        <v>0</v>
      </c>
      <c r="AO1216" s="374">
        <v>0</v>
      </c>
      <c r="AP1216" s="376"/>
      <c r="AQ1216" s="119"/>
      <c r="AR1216" s="117">
        <v>0</v>
      </c>
      <c r="AS1216" s="123">
        <v>0</v>
      </c>
      <c r="AT1216" s="119"/>
      <c r="AU1216" s="374"/>
      <c r="AV1216" s="119"/>
      <c r="AW1216" s="374"/>
      <c r="AX1216" s="126"/>
      <c r="AY1216" s="119"/>
      <c r="AZ1216" s="113"/>
      <c r="BA1216" s="113"/>
      <c r="BB1216" s="394">
        <v>0</v>
      </c>
      <c r="BC1216" s="394">
        <v>0</v>
      </c>
      <c r="BD1216" s="394">
        <v>0</v>
      </c>
      <c r="BE1216" s="378"/>
      <c r="BF1216" s="109"/>
      <c r="BG1216" s="109"/>
      <c r="BH1216" s="116"/>
      <c r="BI1216" s="117"/>
      <c r="BJ1216" s="378"/>
      <c r="BK1216" s="378"/>
      <c r="BL1216" s="117"/>
      <c r="BM1216" s="374">
        <v>0</v>
      </c>
      <c r="BN1216" s="119"/>
      <c r="BO1216" s="119"/>
    </row>
    <row r="1217" spans="1:67" ht="24" customHeight="1" x14ac:dyDescent="0.3">
      <c r="A1217" s="380" t="s">
        <v>5421</v>
      </c>
      <c r="B1217" s="381" t="s">
        <v>5422</v>
      </c>
      <c r="C1217" s="382" t="s">
        <v>2370</v>
      </c>
      <c r="D1217" s="367">
        <f t="shared" si="54"/>
        <v>3</v>
      </c>
      <c r="E1217" s="368">
        <f t="shared" si="55"/>
        <v>0</v>
      </c>
      <c r="F1217" s="368">
        <f t="shared" si="56"/>
        <v>0</v>
      </c>
      <c r="G1217" s="368">
        <f t="shared" si="57"/>
        <v>0</v>
      </c>
      <c r="H1217" s="368">
        <f t="shared" si="58"/>
        <v>0</v>
      </c>
      <c r="I1217" s="368">
        <f t="shared" si="59"/>
        <v>0</v>
      </c>
      <c r="J1217" s="368">
        <f t="shared" si="60"/>
        <v>0</v>
      </c>
      <c r="K1217" s="368">
        <f t="shared" si="61"/>
        <v>0</v>
      </c>
      <c r="L1217" s="368">
        <f t="shared" si="62"/>
        <v>0</v>
      </c>
      <c r="M1217" s="369">
        <f t="shared" si="63"/>
        <v>0</v>
      </c>
      <c r="N1217" s="370">
        <f t="shared" si="64"/>
        <v>3</v>
      </c>
      <c r="O1217" s="371"/>
      <c r="P1217" s="372">
        <f t="shared" si="65"/>
        <v>3</v>
      </c>
      <c r="Q1217" s="373">
        <f t="shared" si="66"/>
        <v>853</v>
      </c>
      <c r="R1217" s="383">
        <v>0</v>
      </c>
      <c r="S1217" s="119"/>
      <c r="T1217" s="119"/>
      <c r="U1217" s="113"/>
      <c r="V1217" s="113"/>
      <c r="W1217" s="117">
        <v>0</v>
      </c>
      <c r="X1217" s="123"/>
      <c r="Y1217" s="113"/>
      <c r="Z1217" s="119"/>
      <c r="AA1217" s="119"/>
      <c r="AB1217" s="113"/>
      <c r="AC1217" s="113">
        <v>3</v>
      </c>
      <c r="AD1217" s="117">
        <v>0</v>
      </c>
      <c r="AE1217" s="109">
        <v>0</v>
      </c>
      <c r="AF1217" s="388"/>
      <c r="AG1217" s="388"/>
      <c r="AH1217" s="124">
        <v>0</v>
      </c>
      <c r="AI1217" s="386">
        <v>0</v>
      </c>
      <c r="AJ1217" s="390">
        <v>0</v>
      </c>
      <c r="AK1217" s="374"/>
      <c r="AL1217" s="113"/>
      <c r="AM1217" s="386">
        <v>0</v>
      </c>
      <c r="AN1217" s="396">
        <v>0</v>
      </c>
      <c r="AO1217" s="374">
        <v>0</v>
      </c>
      <c r="AP1217" s="376"/>
      <c r="AQ1217" s="119"/>
      <c r="AR1217" s="117">
        <v>0</v>
      </c>
      <c r="AS1217" s="123">
        <v>0</v>
      </c>
      <c r="AT1217" s="119"/>
      <c r="AU1217" s="374"/>
      <c r="AV1217" s="119"/>
      <c r="AW1217" s="374"/>
      <c r="AX1217" s="392"/>
      <c r="AY1217" s="119"/>
      <c r="AZ1217" s="113"/>
      <c r="BA1217" s="113"/>
      <c r="BB1217" s="377">
        <v>0</v>
      </c>
      <c r="BC1217" s="377">
        <v>0</v>
      </c>
      <c r="BD1217" s="377">
        <v>0</v>
      </c>
      <c r="BE1217" s="393"/>
      <c r="BF1217" s="109"/>
      <c r="BG1217" s="109"/>
      <c r="BH1217" s="388"/>
      <c r="BI1217" s="117"/>
      <c r="BJ1217" s="393"/>
      <c r="BK1217" s="393"/>
      <c r="BL1217" s="117"/>
      <c r="BM1217" s="374">
        <v>0</v>
      </c>
      <c r="BN1217" s="119"/>
      <c r="BO1217" s="119"/>
    </row>
    <row r="1218" spans="1:67" ht="24" customHeight="1" x14ac:dyDescent="0.3">
      <c r="A1218" s="380" t="s">
        <v>6650</v>
      </c>
      <c r="B1218" s="442" t="s">
        <v>6651</v>
      </c>
      <c r="C1218" s="443" t="s">
        <v>1654</v>
      </c>
      <c r="D1218" s="367">
        <f t="shared" si="54"/>
        <v>0</v>
      </c>
      <c r="E1218" s="368">
        <f t="shared" si="55"/>
        <v>0</v>
      </c>
      <c r="F1218" s="368">
        <f t="shared" si="56"/>
        <v>0</v>
      </c>
      <c r="G1218" s="368">
        <f t="shared" si="57"/>
        <v>0</v>
      </c>
      <c r="H1218" s="368">
        <f t="shared" si="58"/>
        <v>0</v>
      </c>
      <c r="I1218" s="368">
        <f t="shared" si="59"/>
        <v>0</v>
      </c>
      <c r="J1218" s="368">
        <f t="shared" si="60"/>
        <v>0</v>
      </c>
      <c r="K1218" s="368">
        <f t="shared" si="61"/>
        <v>0</v>
      </c>
      <c r="L1218" s="368">
        <f t="shared" si="62"/>
        <v>0</v>
      </c>
      <c r="M1218" s="369">
        <f t="shared" si="63"/>
        <v>0</v>
      </c>
      <c r="N1218" s="370">
        <f t="shared" si="64"/>
        <v>0</v>
      </c>
      <c r="O1218" s="371"/>
      <c r="P1218" s="372">
        <f t="shared" si="65"/>
        <v>0</v>
      </c>
      <c r="Q1218" s="373" t="str">
        <f t="shared" si="66"/>
        <v/>
      </c>
      <c r="R1218" s="374">
        <v>0</v>
      </c>
      <c r="S1218" s="384"/>
      <c r="T1218" s="384"/>
      <c r="U1218" s="385"/>
      <c r="V1218" s="385"/>
      <c r="W1218" s="117">
        <v>0</v>
      </c>
      <c r="X1218" s="123"/>
      <c r="Y1218" s="385"/>
      <c r="Z1218" s="384"/>
      <c r="AA1218" s="384"/>
      <c r="AB1218" s="385"/>
      <c r="AC1218" s="113">
        <v>0</v>
      </c>
      <c r="AD1218" s="117">
        <v>0</v>
      </c>
      <c r="AE1218" s="109">
        <v>0</v>
      </c>
      <c r="AF1218" s="116"/>
      <c r="AG1218" s="116"/>
      <c r="AH1218" s="124">
        <v>0</v>
      </c>
      <c r="AI1218" s="117">
        <v>0</v>
      </c>
      <c r="AJ1218" s="375">
        <v>0</v>
      </c>
      <c r="AK1218" s="374"/>
      <c r="AL1218" s="385"/>
      <c r="AM1218" s="117">
        <v>0</v>
      </c>
      <c r="AN1218" s="375">
        <v>0</v>
      </c>
      <c r="AO1218" s="374">
        <v>0</v>
      </c>
      <c r="AP1218" s="376"/>
      <c r="AQ1218" s="384"/>
      <c r="AR1218" s="117">
        <v>0</v>
      </c>
      <c r="AS1218" s="123">
        <v>0</v>
      </c>
      <c r="AT1218" s="384"/>
      <c r="AU1218" s="374"/>
      <c r="AV1218" s="384"/>
      <c r="AW1218" s="374"/>
      <c r="AX1218" s="126"/>
      <c r="AY1218" s="384"/>
      <c r="AZ1218" s="385"/>
      <c r="BA1218" s="385"/>
      <c r="BB1218" s="377">
        <v>0</v>
      </c>
      <c r="BC1218" s="377">
        <v>0</v>
      </c>
      <c r="BD1218" s="377">
        <v>0</v>
      </c>
      <c r="BE1218" s="378"/>
      <c r="BF1218" s="109"/>
      <c r="BG1218" s="109"/>
      <c r="BH1218" s="116"/>
      <c r="BI1218" s="117"/>
      <c r="BJ1218" s="378"/>
      <c r="BK1218" s="378"/>
      <c r="BL1218" s="117"/>
      <c r="BM1218" s="374">
        <v>0</v>
      </c>
      <c r="BN1218" s="384"/>
      <c r="BO1218" s="384"/>
    </row>
    <row r="1219" spans="1:67" ht="24" customHeight="1" x14ac:dyDescent="0.3">
      <c r="A1219" s="364" t="s">
        <v>5423</v>
      </c>
      <c r="B1219" s="438" t="s">
        <v>5424</v>
      </c>
      <c r="C1219" s="439" t="s">
        <v>429</v>
      </c>
      <c r="D1219" s="367">
        <f t="shared" si="54"/>
        <v>16</v>
      </c>
      <c r="E1219" s="368">
        <f t="shared" si="55"/>
        <v>0</v>
      </c>
      <c r="F1219" s="368">
        <f t="shared" si="56"/>
        <v>0</v>
      </c>
      <c r="G1219" s="368">
        <f t="shared" si="57"/>
        <v>0</v>
      </c>
      <c r="H1219" s="368">
        <f t="shared" si="58"/>
        <v>0</v>
      </c>
      <c r="I1219" s="368">
        <f t="shared" si="59"/>
        <v>0</v>
      </c>
      <c r="J1219" s="368">
        <f t="shared" si="60"/>
        <v>0</v>
      </c>
      <c r="K1219" s="368">
        <f t="shared" si="61"/>
        <v>0</v>
      </c>
      <c r="L1219" s="368">
        <f t="shared" si="62"/>
        <v>0</v>
      </c>
      <c r="M1219" s="369">
        <f t="shared" si="63"/>
        <v>0</v>
      </c>
      <c r="N1219" s="446">
        <f t="shared" si="64"/>
        <v>16</v>
      </c>
      <c r="O1219" s="371"/>
      <c r="P1219" s="372">
        <f t="shared" si="65"/>
        <v>16</v>
      </c>
      <c r="Q1219" s="373">
        <f t="shared" si="66"/>
        <v>488</v>
      </c>
      <c r="R1219" s="383">
        <v>0</v>
      </c>
      <c r="S1219" s="119"/>
      <c r="T1219" s="119"/>
      <c r="U1219" s="113"/>
      <c r="V1219" s="113"/>
      <c r="W1219" s="117">
        <v>0</v>
      </c>
      <c r="X1219" s="123"/>
      <c r="Y1219" s="113"/>
      <c r="Z1219" s="119"/>
      <c r="AA1219" s="119"/>
      <c r="AB1219" s="113"/>
      <c r="AC1219" s="385">
        <v>16</v>
      </c>
      <c r="AD1219" s="117">
        <v>0</v>
      </c>
      <c r="AE1219" s="109">
        <v>0</v>
      </c>
      <c r="AF1219" s="388"/>
      <c r="AG1219" s="388"/>
      <c r="AH1219" s="124">
        <v>0</v>
      </c>
      <c r="AI1219" s="117">
        <v>0</v>
      </c>
      <c r="AJ1219" s="396">
        <v>0</v>
      </c>
      <c r="AK1219" s="374"/>
      <c r="AL1219" s="113"/>
      <c r="AM1219" s="117">
        <v>0</v>
      </c>
      <c r="AN1219" s="375">
        <v>0</v>
      </c>
      <c r="AO1219" s="383">
        <v>0</v>
      </c>
      <c r="AP1219" s="376"/>
      <c r="AQ1219" s="119"/>
      <c r="AR1219" s="117">
        <v>0</v>
      </c>
      <c r="AS1219" s="123">
        <v>0</v>
      </c>
      <c r="AT1219" s="119"/>
      <c r="AU1219" s="383"/>
      <c r="AV1219" s="119"/>
      <c r="AW1219" s="383"/>
      <c r="AX1219" s="392"/>
      <c r="AY1219" s="119"/>
      <c r="AZ1219" s="113"/>
      <c r="BA1219" s="113"/>
      <c r="BB1219" s="377">
        <v>0</v>
      </c>
      <c r="BC1219" s="377">
        <v>0</v>
      </c>
      <c r="BD1219" s="377">
        <v>0</v>
      </c>
      <c r="BE1219" s="393"/>
      <c r="BF1219" s="109"/>
      <c r="BG1219" s="109"/>
      <c r="BH1219" s="388"/>
      <c r="BI1219" s="117"/>
      <c r="BJ1219" s="393"/>
      <c r="BK1219" s="393"/>
      <c r="BL1219" s="117"/>
      <c r="BM1219" s="383">
        <v>0</v>
      </c>
      <c r="BN1219" s="119"/>
      <c r="BO1219" s="119"/>
    </row>
    <row r="1220" spans="1:67" ht="24" customHeight="1" x14ac:dyDescent="0.3">
      <c r="A1220" s="364" t="s">
        <v>5425</v>
      </c>
      <c r="B1220" s="365" t="s">
        <v>5426</v>
      </c>
      <c r="C1220" s="366" t="s">
        <v>358</v>
      </c>
      <c r="D1220" s="367">
        <f t="shared" si="54"/>
        <v>0</v>
      </c>
      <c r="E1220" s="368">
        <f t="shared" si="55"/>
        <v>0</v>
      </c>
      <c r="F1220" s="368">
        <f t="shared" si="56"/>
        <v>0</v>
      </c>
      <c r="G1220" s="368">
        <f t="shared" si="57"/>
        <v>0</v>
      </c>
      <c r="H1220" s="368">
        <f t="shared" si="58"/>
        <v>0</v>
      </c>
      <c r="I1220" s="368">
        <f t="shared" si="59"/>
        <v>0</v>
      </c>
      <c r="J1220" s="368">
        <f t="shared" si="60"/>
        <v>0</v>
      </c>
      <c r="K1220" s="368">
        <f t="shared" si="61"/>
        <v>0</v>
      </c>
      <c r="L1220" s="368">
        <f t="shared" si="62"/>
        <v>0</v>
      </c>
      <c r="M1220" s="369">
        <f t="shared" si="63"/>
        <v>0</v>
      </c>
      <c r="N1220" s="370">
        <f t="shared" si="64"/>
        <v>0</v>
      </c>
      <c r="O1220" s="371"/>
      <c r="P1220" s="372">
        <f t="shared" si="65"/>
        <v>0</v>
      </c>
      <c r="Q1220" s="373" t="str">
        <f t="shared" si="66"/>
        <v/>
      </c>
      <c r="R1220" s="374">
        <v>0</v>
      </c>
      <c r="S1220" s="384"/>
      <c r="T1220" s="384"/>
      <c r="U1220" s="385"/>
      <c r="V1220" s="385"/>
      <c r="W1220" s="117">
        <v>0</v>
      </c>
      <c r="X1220" s="387"/>
      <c r="Y1220" s="385"/>
      <c r="Z1220" s="384"/>
      <c r="AA1220" s="384"/>
      <c r="AB1220" s="385"/>
      <c r="AC1220" s="385">
        <v>0</v>
      </c>
      <c r="AD1220" s="117">
        <v>0</v>
      </c>
      <c r="AE1220" s="109">
        <v>0</v>
      </c>
      <c r="AF1220" s="116"/>
      <c r="AG1220" s="116"/>
      <c r="AH1220" s="389">
        <v>0</v>
      </c>
      <c r="AI1220" s="117">
        <v>0</v>
      </c>
      <c r="AJ1220" s="375">
        <v>0</v>
      </c>
      <c r="AK1220" s="383"/>
      <c r="AL1220" s="385"/>
      <c r="AM1220" s="386">
        <v>0</v>
      </c>
      <c r="AN1220" s="390">
        <v>0</v>
      </c>
      <c r="AO1220" s="374">
        <v>0</v>
      </c>
      <c r="AP1220" s="391"/>
      <c r="AQ1220" s="384"/>
      <c r="AR1220" s="117">
        <v>0</v>
      </c>
      <c r="AS1220" s="123">
        <v>0</v>
      </c>
      <c r="AT1220" s="384"/>
      <c r="AU1220" s="374"/>
      <c r="AV1220" s="384"/>
      <c r="AW1220" s="374"/>
      <c r="AX1220" s="126"/>
      <c r="AY1220" s="384"/>
      <c r="AZ1220" s="385"/>
      <c r="BA1220" s="385"/>
      <c r="BB1220" s="377">
        <v>0</v>
      </c>
      <c r="BC1220" s="377">
        <v>0</v>
      </c>
      <c r="BD1220" s="377">
        <v>0</v>
      </c>
      <c r="BE1220" s="378"/>
      <c r="BF1220" s="109"/>
      <c r="BG1220" s="109"/>
      <c r="BH1220" s="116"/>
      <c r="BI1220" s="117"/>
      <c r="BJ1220" s="378"/>
      <c r="BK1220" s="378"/>
      <c r="BL1220" s="117"/>
      <c r="BM1220" s="383">
        <v>0</v>
      </c>
      <c r="BN1220" s="384"/>
      <c r="BO1220" s="384"/>
    </row>
    <row r="1221" spans="1:67" ht="24" customHeight="1" x14ac:dyDescent="0.3">
      <c r="A1221" s="364" t="s">
        <v>5427</v>
      </c>
      <c r="B1221" s="365" t="s">
        <v>4257</v>
      </c>
      <c r="C1221" s="366" t="s">
        <v>358</v>
      </c>
      <c r="D1221" s="367">
        <f t="shared" si="54"/>
        <v>0</v>
      </c>
      <c r="E1221" s="368">
        <f t="shared" si="55"/>
        <v>0</v>
      </c>
      <c r="F1221" s="368">
        <f t="shared" si="56"/>
        <v>0</v>
      </c>
      <c r="G1221" s="368">
        <f t="shared" si="57"/>
        <v>0</v>
      </c>
      <c r="H1221" s="368">
        <f t="shared" si="58"/>
        <v>0</v>
      </c>
      <c r="I1221" s="368">
        <f t="shared" si="59"/>
        <v>0</v>
      </c>
      <c r="J1221" s="368">
        <f t="shared" si="60"/>
        <v>0</v>
      </c>
      <c r="K1221" s="368">
        <f t="shared" si="61"/>
        <v>0</v>
      </c>
      <c r="L1221" s="368">
        <f t="shared" si="62"/>
        <v>0</v>
      </c>
      <c r="M1221" s="369">
        <f t="shared" si="63"/>
        <v>0</v>
      </c>
      <c r="N1221" s="370">
        <f t="shared" si="64"/>
        <v>0</v>
      </c>
      <c r="O1221" s="371"/>
      <c r="P1221" s="372">
        <f t="shared" si="65"/>
        <v>0</v>
      </c>
      <c r="Q1221" s="373" t="str">
        <f t="shared" si="66"/>
        <v/>
      </c>
      <c r="R1221" s="374">
        <v>0</v>
      </c>
      <c r="S1221" s="119"/>
      <c r="T1221" s="119"/>
      <c r="U1221" s="113"/>
      <c r="V1221" s="113"/>
      <c r="W1221" s="386">
        <v>0</v>
      </c>
      <c r="X1221" s="123"/>
      <c r="Y1221" s="113"/>
      <c r="Z1221" s="119"/>
      <c r="AA1221" s="119"/>
      <c r="AB1221" s="113"/>
      <c r="AC1221" s="385">
        <v>0</v>
      </c>
      <c r="AD1221" s="117">
        <v>0</v>
      </c>
      <c r="AE1221" s="109">
        <v>0</v>
      </c>
      <c r="AF1221" s="116"/>
      <c r="AG1221" s="116"/>
      <c r="AH1221" s="124">
        <v>0</v>
      </c>
      <c r="AI1221" s="117">
        <v>0</v>
      </c>
      <c r="AJ1221" s="375">
        <v>0</v>
      </c>
      <c r="AK1221" s="374"/>
      <c r="AL1221" s="113"/>
      <c r="AM1221" s="386">
        <v>0</v>
      </c>
      <c r="AN1221" s="390">
        <v>0</v>
      </c>
      <c r="AO1221" s="383">
        <v>0</v>
      </c>
      <c r="AP1221" s="376"/>
      <c r="AQ1221" s="119"/>
      <c r="AR1221" s="117">
        <v>0</v>
      </c>
      <c r="AS1221" s="387">
        <v>0</v>
      </c>
      <c r="AT1221" s="119"/>
      <c r="AU1221" s="383"/>
      <c r="AV1221" s="119"/>
      <c r="AW1221" s="383"/>
      <c r="AX1221" s="392"/>
      <c r="AY1221" s="119"/>
      <c r="AZ1221" s="113"/>
      <c r="BA1221" s="113"/>
      <c r="BB1221" s="377">
        <v>0</v>
      </c>
      <c r="BC1221" s="377">
        <v>0</v>
      </c>
      <c r="BD1221" s="377">
        <v>0</v>
      </c>
      <c r="BE1221" s="378"/>
      <c r="BF1221" s="109"/>
      <c r="BG1221" s="109"/>
      <c r="BH1221" s="116"/>
      <c r="BI1221" s="117"/>
      <c r="BJ1221" s="378"/>
      <c r="BK1221" s="378"/>
      <c r="BL1221" s="117"/>
      <c r="BM1221" s="374">
        <v>0</v>
      </c>
      <c r="BN1221" s="119"/>
      <c r="BO1221" s="119"/>
    </row>
    <row r="1222" spans="1:67" ht="24" customHeight="1" x14ac:dyDescent="0.3">
      <c r="A1222" s="380" t="s">
        <v>1726</v>
      </c>
      <c r="B1222" s="381" t="s">
        <v>5428</v>
      </c>
      <c r="C1222" s="382" t="s">
        <v>1440</v>
      </c>
      <c r="D1222" s="367">
        <f t="shared" si="54"/>
        <v>16</v>
      </c>
      <c r="E1222" s="368">
        <f t="shared" si="55"/>
        <v>9</v>
      </c>
      <c r="F1222" s="368">
        <f t="shared" si="56"/>
        <v>5</v>
      </c>
      <c r="G1222" s="368">
        <f t="shared" si="57"/>
        <v>4</v>
      </c>
      <c r="H1222" s="368">
        <f t="shared" si="58"/>
        <v>4</v>
      </c>
      <c r="I1222" s="368">
        <f t="shared" si="59"/>
        <v>4</v>
      </c>
      <c r="J1222" s="368">
        <f t="shared" si="60"/>
        <v>1</v>
      </c>
      <c r="K1222" s="368">
        <f t="shared" si="61"/>
        <v>1</v>
      </c>
      <c r="L1222" s="368">
        <f t="shared" si="62"/>
        <v>1</v>
      </c>
      <c r="M1222" s="369">
        <f t="shared" si="63"/>
        <v>0</v>
      </c>
      <c r="N1222" s="370">
        <f t="shared" si="64"/>
        <v>45</v>
      </c>
      <c r="O1222" s="371"/>
      <c r="P1222" s="372">
        <f t="shared" si="65"/>
        <v>45</v>
      </c>
      <c r="Q1222" s="373">
        <f t="shared" si="66"/>
        <v>230</v>
      </c>
      <c r="R1222" s="374">
        <v>0</v>
      </c>
      <c r="S1222" s="384"/>
      <c r="T1222" s="384"/>
      <c r="U1222" s="385"/>
      <c r="V1222" s="385"/>
      <c r="W1222" s="386">
        <v>0</v>
      </c>
      <c r="X1222" s="387"/>
      <c r="Y1222" s="385">
        <v>1</v>
      </c>
      <c r="Z1222" s="384"/>
      <c r="AA1222" s="384">
        <v>4</v>
      </c>
      <c r="AB1222" s="385"/>
      <c r="AC1222" s="113">
        <v>9</v>
      </c>
      <c r="AD1222" s="386">
        <v>0</v>
      </c>
      <c r="AE1222" s="109">
        <v>1</v>
      </c>
      <c r="AF1222" s="388"/>
      <c r="AG1222" s="388">
        <v>4</v>
      </c>
      <c r="AH1222" s="124">
        <v>0</v>
      </c>
      <c r="AI1222" s="117">
        <v>0</v>
      </c>
      <c r="AJ1222" s="375">
        <v>0</v>
      </c>
      <c r="AK1222" s="383"/>
      <c r="AL1222" s="385">
        <v>4</v>
      </c>
      <c r="AM1222" s="117">
        <v>0</v>
      </c>
      <c r="AN1222" s="375">
        <v>5</v>
      </c>
      <c r="AO1222" s="374">
        <v>0</v>
      </c>
      <c r="AP1222" s="391"/>
      <c r="AQ1222" s="384"/>
      <c r="AR1222" s="117">
        <v>0</v>
      </c>
      <c r="AS1222" s="123">
        <v>0</v>
      </c>
      <c r="AT1222" s="384"/>
      <c r="AU1222" s="374"/>
      <c r="AV1222" s="384"/>
      <c r="AW1222" s="374"/>
      <c r="AX1222" s="126">
        <v>16</v>
      </c>
      <c r="AY1222" s="384"/>
      <c r="AZ1222" s="385"/>
      <c r="BA1222" s="385"/>
      <c r="BB1222" s="394">
        <v>0</v>
      </c>
      <c r="BC1222" s="394">
        <v>0</v>
      </c>
      <c r="BD1222" s="394">
        <v>0</v>
      </c>
      <c r="BE1222" s="393"/>
      <c r="BF1222" s="109"/>
      <c r="BG1222" s="109">
        <v>1</v>
      </c>
      <c r="BH1222" s="388"/>
      <c r="BI1222" s="117"/>
      <c r="BJ1222" s="393"/>
      <c r="BK1222" s="393"/>
      <c r="BL1222" s="117"/>
      <c r="BM1222" s="383">
        <v>0</v>
      </c>
      <c r="BN1222" s="384"/>
      <c r="BO1222" s="384"/>
    </row>
    <row r="1223" spans="1:67" ht="24" customHeight="1" x14ac:dyDescent="0.3">
      <c r="A1223" s="364" t="s">
        <v>5429</v>
      </c>
      <c r="B1223" s="365" t="s">
        <v>5430</v>
      </c>
      <c r="C1223" s="366" t="s">
        <v>2705</v>
      </c>
      <c r="D1223" s="367">
        <f t="shared" si="54"/>
        <v>28</v>
      </c>
      <c r="E1223" s="368">
        <f t="shared" si="55"/>
        <v>0</v>
      </c>
      <c r="F1223" s="368">
        <f t="shared" si="56"/>
        <v>0</v>
      </c>
      <c r="G1223" s="368">
        <f t="shared" si="57"/>
        <v>0</v>
      </c>
      <c r="H1223" s="368">
        <f t="shared" si="58"/>
        <v>0</v>
      </c>
      <c r="I1223" s="368">
        <f t="shared" si="59"/>
        <v>0</v>
      </c>
      <c r="J1223" s="368">
        <f t="shared" si="60"/>
        <v>0</v>
      </c>
      <c r="K1223" s="368">
        <f t="shared" si="61"/>
        <v>0</v>
      </c>
      <c r="L1223" s="368">
        <f t="shared" si="62"/>
        <v>0</v>
      </c>
      <c r="M1223" s="369">
        <f t="shared" si="63"/>
        <v>0</v>
      </c>
      <c r="N1223" s="370">
        <f t="shared" si="64"/>
        <v>28</v>
      </c>
      <c r="O1223" s="371"/>
      <c r="P1223" s="372">
        <f t="shared" si="65"/>
        <v>28</v>
      </c>
      <c r="Q1223" s="373">
        <f t="shared" si="66"/>
        <v>327</v>
      </c>
      <c r="R1223" s="374">
        <v>0</v>
      </c>
      <c r="S1223" s="119"/>
      <c r="T1223" s="119"/>
      <c r="U1223" s="113"/>
      <c r="V1223" s="113"/>
      <c r="W1223" s="117">
        <v>0</v>
      </c>
      <c r="X1223" s="387"/>
      <c r="Y1223" s="113"/>
      <c r="Z1223" s="119"/>
      <c r="AA1223" s="119"/>
      <c r="AB1223" s="113">
        <v>28</v>
      </c>
      <c r="AC1223" s="385">
        <v>0</v>
      </c>
      <c r="AD1223" s="386">
        <v>0</v>
      </c>
      <c r="AE1223" s="109">
        <v>0</v>
      </c>
      <c r="AF1223" s="116"/>
      <c r="AG1223" s="116"/>
      <c r="AH1223" s="124">
        <v>0</v>
      </c>
      <c r="AI1223" s="117">
        <v>0</v>
      </c>
      <c r="AJ1223" s="375">
        <v>0</v>
      </c>
      <c r="AK1223" s="383"/>
      <c r="AL1223" s="113"/>
      <c r="AM1223" s="386">
        <v>0</v>
      </c>
      <c r="AN1223" s="390">
        <v>0</v>
      </c>
      <c r="AO1223" s="374">
        <v>0</v>
      </c>
      <c r="AP1223" s="391"/>
      <c r="AQ1223" s="119"/>
      <c r="AR1223" s="386">
        <v>0</v>
      </c>
      <c r="AS1223" s="387">
        <v>0</v>
      </c>
      <c r="AT1223" s="119"/>
      <c r="AU1223" s="374"/>
      <c r="AV1223" s="119"/>
      <c r="AW1223" s="374"/>
      <c r="AX1223" s="126"/>
      <c r="AY1223" s="119"/>
      <c r="AZ1223" s="113"/>
      <c r="BA1223" s="113"/>
      <c r="BB1223" s="394">
        <v>0</v>
      </c>
      <c r="BC1223" s="394">
        <v>0</v>
      </c>
      <c r="BD1223" s="394">
        <v>0</v>
      </c>
      <c r="BE1223" s="378"/>
      <c r="BF1223" s="109"/>
      <c r="BG1223" s="109"/>
      <c r="BH1223" s="116"/>
      <c r="BI1223" s="386"/>
      <c r="BJ1223" s="378"/>
      <c r="BK1223" s="378"/>
      <c r="BL1223" s="386"/>
      <c r="BM1223" s="383">
        <v>0</v>
      </c>
      <c r="BN1223" s="119"/>
      <c r="BO1223" s="119"/>
    </row>
    <row r="1224" spans="1:67" ht="24" customHeight="1" x14ac:dyDescent="0.3">
      <c r="A1224" s="364" t="s">
        <v>5431</v>
      </c>
      <c r="B1224" s="365" t="s">
        <v>5432</v>
      </c>
      <c r="C1224" s="366" t="s">
        <v>394</v>
      </c>
      <c r="D1224" s="367">
        <f t="shared" si="54"/>
        <v>5</v>
      </c>
      <c r="E1224" s="368">
        <f t="shared" si="55"/>
        <v>0</v>
      </c>
      <c r="F1224" s="368">
        <f t="shared" si="56"/>
        <v>0</v>
      </c>
      <c r="G1224" s="368">
        <f t="shared" si="57"/>
        <v>0</v>
      </c>
      <c r="H1224" s="368">
        <f t="shared" si="58"/>
        <v>0</v>
      </c>
      <c r="I1224" s="368">
        <f t="shared" si="59"/>
        <v>0</v>
      </c>
      <c r="J1224" s="368">
        <f t="shared" si="60"/>
        <v>0</v>
      </c>
      <c r="K1224" s="368">
        <f t="shared" si="61"/>
        <v>0</v>
      </c>
      <c r="L1224" s="368">
        <f t="shared" si="62"/>
        <v>0</v>
      </c>
      <c r="M1224" s="369">
        <f t="shared" si="63"/>
        <v>0</v>
      </c>
      <c r="N1224" s="370">
        <f t="shared" si="64"/>
        <v>5</v>
      </c>
      <c r="O1224" s="371"/>
      <c r="P1224" s="372">
        <f t="shared" si="65"/>
        <v>5</v>
      </c>
      <c r="Q1224" s="373">
        <f t="shared" si="66"/>
        <v>781</v>
      </c>
      <c r="R1224" s="383">
        <v>0</v>
      </c>
      <c r="S1224" s="119"/>
      <c r="T1224" s="119"/>
      <c r="U1224" s="113"/>
      <c r="V1224" s="113"/>
      <c r="W1224" s="386">
        <v>0</v>
      </c>
      <c r="X1224" s="123"/>
      <c r="Y1224" s="113"/>
      <c r="Z1224" s="119"/>
      <c r="AA1224" s="119"/>
      <c r="AB1224" s="113"/>
      <c r="AC1224" s="113">
        <v>0</v>
      </c>
      <c r="AD1224" s="117">
        <v>0</v>
      </c>
      <c r="AE1224" s="109">
        <v>0</v>
      </c>
      <c r="AF1224" s="116"/>
      <c r="AG1224" s="116"/>
      <c r="AH1224" s="124">
        <v>0</v>
      </c>
      <c r="AI1224" s="117">
        <v>0</v>
      </c>
      <c r="AJ1224" s="375">
        <v>0</v>
      </c>
      <c r="AK1224" s="374"/>
      <c r="AL1224" s="113"/>
      <c r="AM1224" s="117">
        <v>0</v>
      </c>
      <c r="AN1224" s="396">
        <v>0</v>
      </c>
      <c r="AO1224" s="383">
        <v>0</v>
      </c>
      <c r="AP1224" s="376"/>
      <c r="AQ1224" s="119"/>
      <c r="AR1224" s="386">
        <v>0</v>
      </c>
      <c r="AS1224" s="387">
        <v>0</v>
      </c>
      <c r="AT1224" s="119"/>
      <c r="AU1224" s="383"/>
      <c r="AV1224" s="119"/>
      <c r="AW1224" s="383"/>
      <c r="AX1224" s="392">
        <v>5</v>
      </c>
      <c r="AY1224" s="119"/>
      <c r="AZ1224" s="113"/>
      <c r="BA1224" s="113"/>
      <c r="BB1224" s="377">
        <v>0</v>
      </c>
      <c r="BC1224" s="377">
        <v>0</v>
      </c>
      <c r="BD1224" s="377">
        <v>0</v>
      </c>
      <c r="BE1224" s="378"/>
      <c r="BF1224" s="214"/>
      <c r="BG1224" s="214"/>
      <c r="BH1224" s="116"/>
      <c r="BI1224" s="386"/>
      <c r="BJ1224" s="378"/>
      <c r="BK1224" s="378"/>
      <c r="BL1224" s="386"/>
      <c r="BM1224" s="383">
        <v>0</v>
      </c>
      <c r="BN1224" s="119"/>
      <c r="BO1224" s="119"/>
    </row>
    <row r="1225" spans="1:67" ht="24" customHeight="1" x14ac:dyDescent="0.3">
      <c r="A1225" s="379" t="s">
        <v>5435</v>
      </c>
      <c r="B1225" s="365" t="s">
        <v>5436</v>
      </c>
      <c r="C1225" s="366" t="s">
        <v>5126</v>
      </c>
      <c r="D1225" s="367">
        <f t="shared" si="54"/>
        <v>0</v>
      </c>
      <c r="E1225" s="368">
        <f t="shared" si="55"/>
        <v>0</v>
      </c>
      <c r="F1225" s="368">
        <f t="shared" si="56"/>
        <v>0</v>
      </c>
      <c r="G1225" s="368">
        <f t="shared" si="57"/>
        <v>0</v>
      </c>
      <c r="H1225" s="368">
        <f t="shared" si="58"/>
        <v>0</v>
      </c>
      <c r="I1225" s="368">
        <f t="shared" si="59"/>
        <v>0</v>
      </c>
      <c r="J1225" s="368">
        <f t="shared" si="60"/>
        <v>0</v>
      </c>
      <c r="K1225" s="368">
        <f t="shared" si="61"/>
        <v>0</v>
      </c>
      <c r="L1225" s="368">
        <f t="shared" si="62"/>
        <v>0</v>
      </c>
      <c r="M1225" s="369">
        <f t="shared" si="63"/>
        <v>0</v>
      </c>
      <c r="N1225" s="370">
        <f t="shared" si="64"/>
        <v>0</v>
      </c>
      <c r="O1225" s="371"/>
      <c r="P1225" s="372">
        <f t="shared" si="65"/>
        <v>0</v>
      </c>
      <c r="Q1225" s="373" t="str">
        <f t="shared" si="66"/>
        <v/>
      </c>
      <c r="R1225" s="374">
        <v>0</v>
      </c>
      <c r="S1225" s="384"/>
      <c r="T1225" s="384"/>
      <c r="U1225" s="385"/>
      <c r="V1225" s="385"/>
      <c r="W1225" s="386">
        <v>0</v>
      </c>
      <c r="X1225" s="387"/>
      <c r="Y1225" s="385"/>
      <c r="Z1225" s="384"/>
      <c r="AA1225" s="384"/>
      <c r="AB1225" s="385"/>
      <c r="AC1225" s="385">
        <v>0</v>
      </c>
      <c r="AD1225" s="386">
        <v>0</v>
      </c>
      <c r="AE1225" s="214">
        <v>0</v>
      </c>
      <c r="AF1225" s="116"/>
      <c r="AG1225" s="116"/>
      <c r="AH1225" s="124">
        <v>0</v>
      </c>
      <c r="AI1225" s="117">
        <v>0</v>
      </c>
      <c r="AJ1225" s="375">
        <v>0</v>
      </c>
      <c r="AK1225" s="383"/>
      <c r="AL1225" s="385"/>
      <c r="AM1225" s="386">
        <v>0</v>
      </c>
      <c r="AN1225" s="390">
        <v>0</v>
      </c>
      <c r="AO1225" s="374">
        <v>0</v>
      </c>
      <c r="AP1225" s="391"/>
      <c r="AQ1225" s="384"/>
      <c r="AR1225" s="117">
        <v>0</v>
      </c>
      <c r="AS1225" s="123">
        <v>0</v>
      </c>
      <c r="AT1225" s="384"/>
      <c r="AU1225" s="374"/>
      <c r="AV1225" s="384"/>
      <c r="AW1225" s="374"/>
      <c r="AX1225" s="126"/>
      <c r="AY1225" s="384"/>
      <c r="AZ1225" s="385"/>
      <c r="BA1225" s="385"/>
      <c r="BB1225" s="377">
        <v>0</v>
      </c>
      <c r="BC1225" s="377">
        <v>0</v>
      </c>
      <c r="BD1225" s="377">
        <v>0</v>
      </c>
      <c r="BE1225" s="378"/>
      <c r="BF1225" s="214"/>
      <c r="BG1225" s="214"/>
      <c r="BH1225" s="116"/>
      <c r="BI1225" s="117"/>
      <c r="BJ1225" s="378"/>
      <c r="BK1225" s="378"/>
      <c r="BL1225" s="117"/>
      <c r="BM1225" s="374">
        <v>0</v>
      </c>
      <c r="BN1225" s="384"/>
      <c r="BO1225" s="384"/>
    </row>
    <row r="1226" spans="1:67" ht="24" customHeight="1" x14ac:dyDescent="0.3">
      <c r="A1226" s="364" t="s">
        <v>5437</v>
      </c>
      <c r="B1226" s="365" t="s">
        <v>5438</v>
      </c>
      <c r="C1226" s="366" t="s">
        <v>2541</v>
      </c>
      <c r="D1226" s="367">
        <f t="shared" si="54"/>
        <v>0</v>
      </c>
      <c r="E1226" s="368">
        <f t="shared" si="55"/>
        <v>0</v>
      </c>
      <c r="F1226" s="368">
        <f t="shared" si="56"/>
        <v>0</v>
      </c>
      <c r="G1226" s="368">
        <f t="shared" si="57"/>
        <v>0</v>
      </c>
      <c r="H1226" s="368">
        <f t="shared" si="58"/>
        <v>0</v>
      </c>
      <c r="I1226" s="368">
        <f t="shared" si="59"/>
        <v>0</v>
      </c>
      <c r="J1226" s="368">
        <f t="shared" si="60"/>
        <v>0</v>
      </c>
      <c r="K1226" s="368">
        <f t="shared" si="61"/>
        <v>0</v>
      </c>
      <c r="L1226" s="368">
        <f t="shared" si="62"/>
        <v>0</v>
      </c>
      <c r="M1226" s="369">
        <f t="shared" si="63"/>
        <v>0</v>
      </c>
      <c r="N1226" s="370">
        <f t="shared" si="64"/>
        <v>0</v>
      </c>
      <c r="O1226" s="371"/>
      <c r="P1226" s="372">
        <f t="shared" si="65"/>
        <v>0</v>
      </c>
      <c r="Q1226" s="373" t="str">
        <f t="shared" si="66"/>
        <v/>
      </c>
      <c r="R1226" s="383">
        <v>0</v>
      </c>
      <c r="S1226" s="119"/>
      <c r="T1226" s="119"/>
      <c r="U1226" s="113"/>
      <c r="V1226" s="113"/>
      <c r="W1226" s="117">
        <v>0</v>
      </c>
      <c r="X1226" s="123"/>
      <c r="Y1226" s="113"/>
      <c r="Z1226" s="119"/>
      <c r="AA1226" s="119"/>
      <c r="AB1226" s="113"/>
      <c r="AC1226" s="113">
        <v>0</v>
      </c>
      <c r="AD1226" s="386">
        <v>0</v>
      </c>
      <c r="AE1226" s="214">
        <v>0</v>
      </c>
      <c r="AF1226" s="116"/>
      <c r="AG1226" s="116"/>
      <c r="AH1226" s="124">
        <v>0</v>
      </c>
      <c r="AI1226" s="386">
        <v>0</v>
      </c>
      <c r="AJ1226" s="396">
        <v>0</v>
      </c>
      <c r="AK1226" s="374"/>
      <c r="AL1226" s="113"/>
      <c r="AM1226" s="117">
        <v>0</v>
      </c>
      <c r="AN1226" s="375">
        <v>0</v>
      </c>
      <c r="AO1226" s="374">
        <v>0</v>
      </c>
      <c r="AP1226" s="376"/>
      <c r="AQ1226" s="119"/>
      <c r="AR1226" s="117">
        <v>0</v>
      </c>
      <c r="AS1226" s="387">
        <v>0</v>
      </c>
      <c r="AT1226" s="119"/>
      <c r="AU1226" s="374"/>
      <c r="AV1226" s="119"/>
      <c r="AW1226" s="374"/>
      <c r="AX1226" s="126"/>
      <c r="AY1226" s="119"/>
      <c r="AZ1226" s="113"/>
      <c r="BA1226" s="113"/>
      <c r="BB1226" s="377">
        <v>0</v>
      </c>
      <c r="BC1226" s="377">
        <v>0</v>
      </c>
      <c r="BD1226" s="377">
        <v>0</v>
      </c>
      <c r="BE1226" s="378"/>
      <c r="BF1226" s="109"/>
      <c r="BG1226" s="109"/>
      <c r="BH1226" s="116"/>
      <c r="BI1226" s="117"/>
      <c r="BJ1226" s="378"/>
      <c r="BK1226" s="378"/>
      <c r="BL1226" s="117"/>
      <c r="BM1226" s="383">
        <v>0</v>
      </c>
      <c r="BN1226" s="119"/>
      <c r="BO1226" s="119"/>
    </row>
    <row r="1227" spans="1:67" ht="24" customHeight="1" x14ac:dyDescent="0.3">
      <c r="A1227" s="380" t="s">
        <v>5439</v>
      </c>
      <c r="B1227" s="381" t="s">
        <v>5440</v>
      </c>
      <c r="C1227" s="382" t="s">
        <v>2541</v>
      </c>
      <c r="D1227" s="367">
        <f t="shared" si="54"/>
        <v>0</v>
      </c>
      <c r="E1227" s="368">
        <f t="shared" si="55"/>
        <v>0</v>
      </c>
      <c r="F1227" s="368">
        <f t="shared" si="56"/>
        <v>0</v>
      </c>
      <c r="G1227" s="368">
        <f t="shared" si="57"/>
        <v>0</v>
      </c>
      <c r="H1227" s="368">
        <f t="shared" si="58"/>
        <v>0</v>
      </c>
      <c r="I1227" s="368">
        <f t="shared" si="59"/>
        <v>0</v>
      </c>
      <c r="J1227" s="368">
        <f t="shared" si="60"/>
        <v>0</v>
      </c>
      <c r="K1227" s="368">
        <f t="shared" si="61"/>
        <v>0</v>
      </c>
      <c r="L1227" s="368">
        <f t="shared" si="62"/>
        <v>0</v>
      </c>
      <c r="M1227" s="369">
        <f t="shared" si="63"/>
        <v>0</v>
      </c>
      <c r="N1227" s="370">
        <f t="shared" si="64"/>
        <v>0</v>
      </c>
      <c r="O1227" s="371"/>
      <c r="P1227" s="372">
        <f t="shared" si="65"/>
        <v>0</v>
      </c>
      <c r="Q1227" s="373" t="str">
        <f t="shared" si="66"/>
        <v/>
      </c>
      <c r="R1227" s="374">
        <v>0</v>
      </c>
      <c r="S1227" s="119"/>
      <c r="T1227" s="119"/>
      <c r="U1227" s="113"/>
      <c r="V1227" s="113"/>
      <c r="W1227" s="386">
        <v>0</v>
      </c>
      <c r="X1227" s="123"/>
      <c r="Y1227" s="113"/>
      <c r="Z1227" s="119"/>
      <c r="AA1227" s="119"/>
      <c r="AB1227" s="113"/>
      <c r="AC1227" s="113">
        <v>0</v>
      </c>
      <c r="AD1227" s="117">
        <v>0</v>
      </c>
      <c r="AE1227" s="109">
        <v>0</v>
      </c>
      <c r="AF1227" s="388"/>
      <c r="AG1227" s="388"/>
      <c r="AH1227" s="124">
        <v>0</v>
      </c>
      <c r="AI1227" s="386">
        <v>0</v>
      </c>
      <c r="AJ1227" s="396">
        <v>0</v>
      </c>
      <c r="AK1227" s="374"/>
      <c r="AL1227" s="113"/>
      <c r="AM1227" s="386">
        <v>0</v>
      </c>
      <c r="AN1227" s="390">
        <v>0</v>
      </c>
      <c r="AO1227" s="374">
        <v>0</v>
      </c>
      <c r="AP1227" s="376"/>
      <c r="AQ1227" s="119"/>
      <c r="AR1227" s="386">
        <v>0</v>
      </c>
      <c r="AS1227" s="123">
        <v>0</v>
      </c>
      <c r="AT1227" s="119"/>
      <c r="AU1227" s="374"/>
      <c r="AV1227" s="119"/>
      <c r="AW1227" s="374"/>
      <c r="AX1227" s="126"/>
      <c r="AY1227" s="119"/>
      <c r="AZ1227" s="113"/>
      <c r="BA1227" s="113"/>
      <c r="BB1227" s="377">
        <v>0</v>
      </c>
      <c r="BC1227" s="377">
        <v>0</v>
      </c>
      <c r="BD1227" s="377">
        <v>0</v>
      </c>
      <c r="BE1227" s="393"/>
      <c r="BF1227" s="214"/>
      <c r="BG1227" s="214"/>
      <c r="BH1227" s="388"/>
      <c r="BI1227" s="386"/>
      <c r="BJ1227" s="393"/>
      <c r="BK1227" s="393"/>
      <c r="BL1227" s="386"/>
      <c r="BM1227" s="383">
        <v>0</v>
      </c>
      <c r="BN1227" s="119"/>
      <c r="BO1227" s="119"/>
    </row>
    <row r="1228" spans="1:67" ht="24" customHeight="1" x14ac:dyDescent="0.3">
      <c r="A1228" s="364" t="s">
        <v>5441</v>
      </c>
      <c r="B1228" s="365" t="s">
        <v>5442</v>
      </c>
      <c r="C1228" s="366" t="s">
        <v>163</v>
      </c>
      <c r="D1228" s="367">
        <f t="shared" si="54"/>
        <v>0</v>
      </c>
      <c r="E1228" s="368">
        <f t="shared" si="55"/>
        <v>0</v>
      </c>
      <c r="F1228" s="368">
        <f t="shared" si="56"/>
        <v>0</v>
      </c>
      <c r="G1228" s="368">
        <f t="shared" si="57"/>
        <v>0</v>
      </c>
      <c r="H1228" s="368">
        <f t="shared" si="58"/>
        <v>0</v>
      </c>
      <c r="I1228" s="368">
        <f t="shared" si="59"/>
        <v>0</v>
      </c>
      <c r="J1228" s="368">
        <f t="shared" si="60"/>
        <v>0</v>
      </c>
      <c r="K1228" s="368">
        <f t="shared" si="61"/>
        <v>0</v>
      </c>
      <c r="L1228" s="368">
        <f t="shared" si="62"/>
        <v>0</v>
      </c>
      <c r="M1228" s="369">
        <f t="shared" si="63"/>
        <v>0</v>
      </c>
      <c r="N1228" s="370">
        <f t="shared" si="64"/>
        <v>0</v>
      </c>
      <c r="O1228" s="371"/>
      <c r="P1228" s="372">
        <f t="shared" si="65"/>
        <v>0</v>
      </c>
      <c r="Q1228" s="373" t="str">
        <f t="shared" si="66"/>
        <v/>
      </c>
      <c r="R1228" s="374">
        <v>0</v>
      </c>
      <c r="S1228" s="119"/>
      <c r="T1228" s="119"/>
      <c r="U1228" s="113"/>
      <c r="V1228" s="113"/>
      <c r="W1228" s="117">
        <v>0</v>
      </c>
      <c r="X1228" s="123"/>
      <c r="Y1228" s="113"/>
      <c r="Z1228" s="119"/>
      <c r="AA1228" s="119"/>
      <c r="AB1228" s="113"/>
      <c r="AC1228" s="113">
        <v>0</v>
      </c>
      <c r="AD1228" s="386">
        <v>0</v>
      </c>
      <c r="AE1228" s="214">
        <v>0</v>
      </c>
      <c r="AF1228" s="116"/>
      <c r="AG1228" s="116"/>
      <c r="AH1228" s="124">
        <v>0</v>
      </c>
      <c r="AI1228" s="117">
        <v>0</v>
      </c>
      <c r="AJ1228" s="375">
        <v>0</v>
      </c>
      <c r="AK1228" s="374"/>
      <c r="AL1228" s="113"/>
      <c r="AM1228" s="117">
        <v>0</v>
      </c>
      <c r="AN1228" s="375">
        <v>0</v>
      </c>
      <c r="AO1228" s="374">
        <v>0</v>
      </c>
      <c r="AP1228" s="376"/>
      <c r="AQ1228" s="119"/>
      <c r="AR1228" s="117">
        <v>0</v>
      </c>
      <c r="AS1228" s="123">
        <v>0</v>
      </c>
      <c r="AT1228" s="119"/>
      <c r="AU1228" s="374"/>
      <c r="AV1228" s="119"/>
      <c r="AW1228" s="374"/>
      <c r="AX1228" s="126"/>
      <c r="AY1228" s="119"/>
      <c r="AZ1228" s="113"/>
      <c r="BA1228" s="113"/>
      <c r="BB1228" s="377">
        <v>0</v>
      </c>
      <c r="BC1228" s="377">
        <v>0</v>
      </c>
      <c r="BD1228" s="377">
        <v>0</v>
      </c>
      <c r="BE1228" s="378"/>
      <c r="BF1228" s="109"/>
      <c r="BG1228" s="109"/>
      <c r="BH1228" s="116"/>
      <c r="BI1228" s="117"/>
      <c r="BJ1228" s="378"/>
      <c r="BK1228" s="378"/>
      <c r="BL1228" s="117"/>
      <c r="BM1228" s="374">
        <v>0</v>
      </c>
      <c r="BN1228" s="119"/>
      <c r="BO1228" s="119"/>
    </row>
    <row r="1229" spans="1:67" ht="24" customHeight="1" x14ac:dyDescent="0.3">
      <c r="A1229" s="364" t="s">
        <v>5443</v>
      </c>
      <c r="B1229" s="365" t="s">
        <v>5444</v>
      </c>
      <c r="C1229" s="366" t="s">
        <v>2391</v>
      </c>
      <c r="D1229" s="367">
        <f t="shared" si="54"/>
        <v>0</v>
      </c>
      <c r="E1229" s="368">
        <f t="shared" si="55"/>
        <v>0</v>
      </c>
      <c r="F1229" s="368">
        <f t="shared" si="56"/>
        <v>0</v>
      </c>
      <c r="G1229" s="368">
        <f t="shared" si="57"/>
        <v>0</v>
      </c>
      <c r="H1229" s="368">
        <f t="shared" si="58"/>
        <v>0</v>
      </c>
      <c r="I1229" s="368">
        <f t="shared" si="59"/>
        <v>0</v>
      </c>
      <c r="J1229" s="368">
        <f t="shared" si="60"/>
        <v>0</v>
      </c>
      <c r="K1229" s="368">
        <f t="shared" si="61"/>
        <v>0</v>
      </c>
      <c r="L1229" s="368">
        <f t="shared" si="62"/>
        <v>0</v>
      </c>
      <c r="M1229" s="369">
        <f t="shared" si="63"/>
        <v>0</v>
      </c>
      <c r="N1229" s="370">
        <f t="shared" si="64"/>
        <v>0</v>
      </c>
      <c r="O1229" s="371"/>
      <c r="P1229" s="372">
        <f t="shared" si="65"/>
        <v>0</v>
      </c>
      <c r="Q1229" s="373" t="str">
        <f t="shared" si="66"/>
        <v/>
      </c>
      <c r="R1229" s="374">
        <v>0</v>
      </c>
      <c r="S1229" s="119"/>
      <c r="T1229" s="119"/>
      <c r="U1229" s="113"/>
      <c r="V1229" s="113"/>
      <c r="W1229" s="117">
        <v>0</v>
      </c>
      <c r="X1229" s="387"/>
      <c r="Y1229" s="113"/>
      <c r="Z1229" s="119"/>
      <c r="AA1229" s="119"/>
      <c r="AB1229" s="113"/>
      <c r="AC1229" s="113">
        <v>0</v>
      </c>
      <c r="AD1229" s="117">
        <v>0</v>
      </c>
      <c r="AE1229" s="109">
        <v>0</v>
      </c>
      <c r="AF1229" s="116"/>
      <c r="AG1229" s="116"/>
      <c r="AH1229" s="389">
        <v>0</v>
      </c>
      <c r="AI1229" s="117">
        <v>0</v>
      </c>
      <c r="AJ1229" s="375">
        <v>0</v>
      </c>
      <c r="AK1229" s="383"/>
      <c r="AL1229" s="113"/>
      <c r="AM1229" s="117">
        <v>0</v>
      </c>
      <c r="AN1229" s="375">
        <v>0</v>
      </c>
      <c r="AO1229" s="374">
        <v>0</v>
      </c>
      <c r="AP1229" s="391"/>
      <c r="AQ1229" s="119"/>
      <c r="AR1229" s="117">
        <v>0</v>
      </c>
      <c r="AS1229" s="123">
        <v>0</v>
      </c>
      <c r="AT1229" s="119"/>
      <c r="AU1229" s="374"/>
      <c r="AV1229" s="119"/>
      <c r="AW1229" s="374"/>
      <c r="AX1229" s="126"/>
      <c r="AY1229" s="119"/>
      <c r="AZ1229" s="113"/>
      <c r="BA1229" s="113"/>
      <c r="BB1229" s="377">
        <v>0</v>
      </c>
      <c r="BC1229" s="377">
        <v>0</v>
      </c>
      <c r="BD1229" s="377">
        <v>0</v>
      </c>
      <c r="BE1229" s="378"/>
      <c r="BF1229" s="109"/>
      <c r="BG1229" s="109"/>
      <c r="BH1229" s="116"/>
      <c r="BI1229" s="117"/>
      <c r="BJ1229" s="378"/>
      <c r="BK1229" s="378"/>
      <c r="BL1229" s="117"/>
      <c r="BM1229" s="374">
        <v>0</v>
      </c>
      <c r="BN1229" s="119"/>
      <c r="BO1229" s="119"/>
    </row>
    <row r="1230" spans="1:67" ht="24" customHeight="1" x14ac:dyDescent="0.3">
      <c r="A1230" s="379" t="s">
        <v>5447</v>
      </c>
      <c r="B1230" s="365" t="s">
        <v>5448</v>
      </c>
      <c r="C1230" s="366" t="s">
        <v>2014</v>
      </c>
      <c r="D1230" s="367">
        <f t="shared" si="54"/>
        <v>0</v>
      </c>
      <c r="E1230" s="368">
        <f t="shared" si="55"/>
        <v>0</v>
      </c>
      <c r="F1230" s="368">
        <f t="shared" si="56"/>
        <v>0</v>
      </c>
      <c r="G1230" s="368">
        <f t="shared" si="57"/>
        <v>0</v>
      </c>
      <c r="H1230" s="368">
        <f t="shared" si="58"/>
        <v>0</v>
      </c>
      <c r="I1230" s="368">
        <f t="shared" si="59"/>
        <v>0</v>
      </c>
      <c r="J1230" s="368">
        <f t="shared" si="60"/>
        <v>0</v>
      </c>
      <c r="K1230" s="368">
        <f t="shared" si="61"/>
        <v>0</v>
      </c>
      <c r="L1230" s="368">
        <f t="shared" si="62"/>
        <v>0</v>
      </c>
      <c r="M1230" s="369">
        <f t="shared" si="63"/>
        <v>0</v>
      </c>
      <c r="N1230" s="370">
        <f t="shared" si="64"/>
        <v>0</v>
      </c>
      <c r="O1230" s="371"/>
      <c r="P1230" s="372">
        <f t="shared" si="65"/>
        <v>0</v>
      </c>
      <c r="Q1230" s="373" t="str">
        <f t="shared" si="66"/>
        <v/>
      </c>
      <c r="R1230" s="374">
        <v>0</v>
      </c>
      <c r="S1230" s="119"/>
      <c r="T1230" s="119"/>
      <c r="U1230" s="113"/>
      <c r="V1230" s="113"/>
      <c r="W1230" s="117">
        <v>0</v>
      </c>
      <c r="X1230" s="123"/>
      <c r="Y1230" s="113"/>
      <c r="Z1230" s="119"/>
      <c r="AA1230" s="119"/>
      <c r="AB1230" s="113"/>
      <c r="AC1230" s="113">
        <v>0</v>
      </c>
      <c r="AD1230" s="117">
        <v>0</v>
      </c>
      <c r="AE1230" s="440">
        <v>0</v>
      </c>
      <c r="AF1230" s="116"/>
      <c r="AG1230" s="116"/>
      <c r="AH1230" s="389">
        <v>0</v>
      </c>
      <c r="AI1230" s="386">
        <v>0</v>
      </c>
      <c r="AJ1230" s="396">
        <v>0</v>
      </c>
      <c r="AK1230" s="374"/>
      <c r="AL1230" s="113"/>
      <c r="AM1230" s="117">
        <v>0</v>
      </c>
      <c r="AN1230" s="375">
        <v>0</v>
      </c>
      <c r="AO1230" s="374">
        <v>0</v>
      </c>
      <c r="AP1230" s="376"/>
      <c r="AQ1230" s="119"/>
      <c r="AR1230" s="386">
        <v>0</v>
      </c>
      <c r="AS1230" s="387">
        <v>0</v>
      </c>
      <c r="AT1230" s="119"/>
      <c r="AU1230" s="374"/>
      <c r="AV1230" s="119"/>
      <c r="AW1230" s="374"/>
      <c r="AX1230" s="126"/>
      <c r="AY1230" s="119"/>
      <c r="AZ1230" s="113"/>
      <c r="BA1230" s="113"/>
      <c r="BB1230" s="394">
        <v>0</v>
      </c>
      <c r="BC1230" s="394">
        <v>0</v>
      </c>
      <c r="BD1230" s="394">
        <v>0</v>
      </c>
      <c r="BE1230" s="378"/>
      <c r="BF1230" s="109"/>
      <c r="BG1230" s="109"/>
      <c r="BH1230" s="116"/>
      <c r="BI1230" s="386"/>
      <c r="BJ1230" s="378"/>
      <c r="BK1230" s="378"/>
      <c r="BL1230" s="386"/>
      <c r="BM1230" s="374">
        <v>0</v>
      </c>
      <c r="BN1230" s="119"/>
      <c r="BO1230" s="119"/>
    </row>
    <row r="1231" spans="1:67" ht="24" customHeight="1" x14ac:dyDescent="0.3">
      <c r="A1231" s="364" t="s">
        <v>5449</v>
      </c>
      <c r="B1231" s="365" t="s">
        <v>5450</v>
      </c>
      <c r="C1231" s="366" t="s">
        <v>384</v>
      </c>
      <c r="D1231" s="367">
        <f t="shared" si="54"/>
        <v>10</v>
      </c>
      <c r="E1231" s="368">
        <f t="shared" si="55"/>
        <v>0</v>
      </c>
      <c r="F1231" s="368">
        <f t="shared" si="56"/>
        <v>0</v>
      </c>
      <c r="G1231" s="368">
        <f t="shared" si="57"/>
        <v>0</v>
      </c>
      <c r="H1231" s="368">
        <f t="shared" si="58"/>
        <v>0</v>
      </c>
      <c r="I1231" s="368">
        <f t="shared" si="59"/>
        <v>0</v>
      </c>
      <c r="J1231" s="368">
        <f t="shared" si="60"/>
        <v>0</v>
      </c>
      <c r="K1231" s="368">
        <f t="shared" si="61"/>
        <v>0</v>
      </c>
      <c r="L1231" s="368">
        <f t="shared" si="62"/>
        <v>0</v>
      </c>
      <c r="M1231" s="369">
        <f t="shared" si="63"/>
        <v>0</v>
      </c>
      <c r="N1231" s="370">
        <f t="shared" si="64"/>
        <v>10</v>
      </c>
      <c r="O1231" s="371"/>
      <c r="P1231" s="372">
        <f t="shared" si="65"/>
        <v>10</v>
      </c>
      <c r="Q1231" s="373">
        <f t="shared" si="66"/>
        <v>628</v>
      </c>
      <c r="R1231" s="383">
        <v>0</v>
      </c>
      <c r="S1231" s="384"/>
      <c r="T1231" s="384"/>
      <c r="U1231" s="385"/>
      <c r="V1231" s="385"/>
      <c r="W1231" s="117">
        <v>0</v>
      </c>
      <c r="X1231" s="123"/>
      <c r="Y1231" s="385"/>
      <c r="Z1231" s="384"/>
      <c r="AA1231" s="384"/>
      <c r="AB1231" s="385"/>
      <c r="AC1231" s="113">
        <v>0</v>
      </c>
      <c r="AD1231" s="117">
        <v>0</v>
      </c>
      <c r="AE1231" s="109">
        <v>0</v>
      </c>
      <c r="AF1231" s="116"/>
      <c r="AG1231" s="116"/>
      <c r="AH1231" s="124">
        <v>0</v>
      </c>
      <c r="AI1231" s="117">
        <v>0</v>
      </c>
      <c r="AJ1231" s="375">
        <v>0</v>
      </c>
      <c r="AK1231" s="374"/>
      <c r="AL1231" s="385"/>
      <c r="AM1231" s="117">
        <v>0</v>
      </c>
      <c r="AN1231" s="375">
        <v>0</v>
      </c>
      <c r="AO1231" s="374">
        <v>0</v>
      </c>
      <c r="AP1231" s="376"/>
      <c r="AQ1231" s="384"/>
      <c r="AR1231" s="386">
        <v>0</v>
      </c>
      <c r="AS1231" s="123">
        <v>0</v>
      </c>
      <c r="AT1231" s="384"/>
      <c r="AU1231" s="374"/>
      <c r="AV1231" s="384"/>
      <c r="AW1231" s="374"/>
      <c r="AX1231" s="126"/>
      <c r="AY1231" s="384">
        <v>10</v>
      </c>
      <c r="AZ1231" s="385"/>
      <c r="BA1231" s="385"/>
      <c r="BB1231" s="377">
        <v>0</v>
      </c>
      <c r="BC1231" s="377">
        <v>0</v>
      </c>
      <c r="BD1231" s="377">
        <v>0</v>
      </c>
      <c r="BE1231" s="378"/>
      <c r="BF1231" s="214"/>
      <c r="BG1231" s="214"/>
      <c r="BH1231" s="116"/>
      <c r="BI1231" s="386"/>
      <c r="BJ1231" s="378"/>
      <c r="BK1231" s="378"/>
      <c r="BL1231" s="386"/>
      <c r="BM1231" s="374">
        <v>0</v>
      </c>
      <c r="BN1231" s="384"/>
      <c r="BO1231" s="384"/>
    </row>
    <row r="1232" spans="1:67" ht="24" customHeight="1" x14ac:dyDescent="0.3">
      <c r="A1232" s="364" t="s">
        <v>5451</v>
      </c>
      <c r="B1232" s="365" t="s">
        <v>5452</v>
      </c>
      <c r="C1232" s="366" t="s">
        <v>979</v>
      </c>
      <c r="D1232" s="367">
        <f t="shared" si="54"/>
        <v>0</v>
      </c>
      <c r="E1232" s="368">
        <f t="shared" si="55"/>
        <v>0</v>
      </c>
      <c r="F1232" s="368">
        <f t="shared" si="56"/>
        <v>0</v>
      </c>
      <c r="G1232" s="368">
        <f t="shared" si="57"/>
        <v>0</v>
      </c>
      <c r="H1232" s="368">
        <f t="shared" si="58"/>
        <v>0</v>
      </c>
      <c r="I1232" s="368">
        <f t="shared" si="59"/>
        <v>0</v>
      </c>
      <c r="J1232" s="368">
        <f t="shared" si="60"/>
        <v>0</v>
      </c>
      <c r="K1232" s="368">
        <f t="shared" si="61"/>
        <v>0</v>
      </c>
      <c r="L1232" s="368">
        <f t="shared" si="62"/>
        <v>0</v>
      </c>
      <c r="M1232" s="369">
        <f t="shared" si="63"/>
        <v>0</v>
      </c>
      <c r="N1232" s="370">
        <f t="shared" si="64"/>
        <v>0</v>
      </c>
      <c r="O1232" s="371"/>
      <c r="P1232" s="372">
        <f t="shared" si="65"/>
        <v>0</v>
      </c>
      <c r="Q1232" s="373" t="str">
        <f t="shared" si="66"/>
        <v/>
      </c>
      <c r="R1232" s="383">
        <v>0</v>
      </c>
      <c r="S1232" s="119"/>
      <c r="T1232" s="119"/>
      <c r="U1232" s="113"/>
      <c r="V1232" s="113"/>
      <c r="W1232" s="117">
        <v>0</v>
      </c>
      <c r="X1232" s="123"/>
      <c r="Y1232" s="113"/>
      <c r="Z1232" s="119"/>
      <c r="AA1232" s="119"/>
      <c r="AB1232" s="113"/>
      <c r="AC1232" s="113">
        <v>0</v>
      </c>
      <c r="AD1232" s="117">
        <v>0</v>
      </c>
      <c r="AE1232" s="109">
        <v>0</v>
      </c>
      <c r="AF1232" s="116"/>
      <c r="AG1232" s="116"/>
      <c r="AH1232" s="389">
        <v>0</v>
      </c>
      <c r="AI1232" s="117">
        <v>0</v>
      </c>
      <c r="AJ1232" s="375">
        <v>0</v>
      </c>
      <c r="AK1232" s="374"/>
      <c r="AL1232" s="113"/>
      <c r="AM1232" s="117">
        <v>0</v>
      </c>
      <c r="AN1232" s="375">
        <v>0</v>
      </c>
      <c r="AO1232" s="374">
        <v>0</v>
      </c>
      <c r="AP1232" s="376"/>
      <c r="AQ1232" s="119"/>
      <c r="AR1232" s="117">
        <v>0</v>
      </c>
      <c r="AS1232" s="123">
        <v>0</v>
      </c>
      <c r="AT1232" s="119"/>
      <c r="AU1232" s="374"/>
      <c r="AV1232" s="119"/>
      <c r="AW1232" s="374"/>
      <c r="AX1232" s="126"/>
      <c r="AY1232" s="119"/>
      <c r="AZ1232" s="113"/>
      <c r="BA1232" s="113"/>
      <c r="BB1232" s="377">
        <v>0</v>
      </c>
      <c r="BC1232" s="377">
        <v>0</v>
      </c>
      <c r="BD1232" s="377">
        <v>0</v>
      </c>
      <c r="BE1232" s="378"/>
      <c r="BF1232" s="109"/>
      <c r="BG1232" s="109"/>
      <c r="BH1232" s="116"/>
      <c r="BI1232" s="117"/>
      <c r="BJ1232" s="378"/>
      <c r="BK1232" s="378"/>
      <c r="BL1232" s="117"/>
      <c r="BM1232" s="374">
        <v>0</v>
      </c>
      <c r="BN1232" s="119"/>
      <c r="BO1232" s="119"/>
    </row>
    <row r="1233" spans="1:67" ht="24" customHeight="1" x14ac:dyDescent="0.3">
      <c r="A1233" s="379" t="s">
        <v>5453</v>
      </c>
      <c r="B1233" s="365" t="s">
        <v>5454</v>
      </c>
      <c r="C1233" s="366" t="s">
        <v>1841</v>
      </c>
      <c r="D1233" s="367">
        <f t="shared" si="54"/>
        <v>15</v>
      </c>
      <c r="E1233" s="368">
        <f t="shared" si="55"/>
        <v>12</v>
      </c>
      <c r="F1233" s="368">
        <f t="shared" si="56"/>
        <v>0</v>
      </c>
      <c r="G1233" s="368">
        <f t="shared" si="57"/>
        <v>0</v>
      </c>
      <c r="H1233" s="368">
        <f t="shared" si="58"/>
        <v>0</v>
      </c>
      <c r="I1233" s="368">
        <f t="shared" si="59"/>
        <v>0</v>
      </c>
      <c r="J1233" s="368">
        <f t="shared" si="60"/>
        <v>0</v>
      </c>
      <c r="K1233" s="368">
        <f t="shared" si="61"/>
        <v>0</v>
      </c>
      <c r="L1233" s="368">
        <f t="shared" si="62"/>
        <v>0</v>
      </c>
      <c r="M1233" s="369">
        <f t="shared" si="63"/>
        <v>0</v>
      </c>
      <c r="N1233" s="370">
        <f t="shared" si="64"/>
        <v>27</v>
      </c>
      <c r="O1233" s="371"/>
      <c r="P1233" s="372">
        <f t="shared" si="65"/>
        <v>27</v>
      </c>
      <c r="Q1233" s="373">
        <f t="shared" si="66"/>
        <v>336</v>
      </c>
      <c r="R1233" s="374">
        <v>0</v>
      </c>
      <c r="S1233" s="384"/>
      <c r="T1233" s="384"/>
      <c r="U1233" s="385"/>
      <c r="V1233" s="385"/>
      <c r="W1233" s="117">
        <v>0</v>
      </c>
      <c r="X1233" s="123"/>
      <c r="Y1233" s="385"/>
      <c r="Z1233" s="384"/>
      <c r="AA1233" s="384"/>
      <c r="AB1233" s="385"/>
      <c r="AC1233" s="113">
        <v>12</v>
      </c>
      <c r="AD1233" s="117">
        <v>0</v>
      </c>
      <c r="AE1233" s="109">
        <v>0</v>
      </c>
      <c r="AF1233" s="116"/>
      <c r="AG1233" s="116"/>
      <c r="AH1233" s="124">
        <v>0</v>
      </c>
      <c r="AI1233" s="386">
        <v>0</v>
      </c>
      <c r="AJ1233" s="390">
        <v>0</v>
      </c>
      <c r="AK1233" s="374"/>
      <c r="AL1233" s="385"/>
      <c r="AM1233" s="117">
        <v>0</v>
      </c>
      <c r="AN1233" s="375">
        <v>0</v>
      </c>
      <c r="AO1233" s="383">
        <v>0</v>
      </c>
      <c r="AP1233" s="376"/>
      <c r="AQ1233" s="384"/>
      <c r="AR1233" s="386">
        <v>0</v>
      </c>
      <c r="AS1233" s="123">
        <v>0</v>
      </c>
      <c r="AT1233" s="384"/>
      <c r="AU1233" s="383"/>
      <c r="AV1233" s="384"/>
      <c r="AW1233" s="383"/>
      <c r="AX1233" s="392"/>
      <c r="AY1233" s="384">
        <v>15</v>
      </c>
      <c r="AZ1233" s="385"/>
      <c r="BA1233" s="385"/>
      <c r="BB1233" s="394">
        <v>0</v>
      </c>
      <c r="BC1233" s="394">
        <v>0</v>
      </c>
      <c r="BD1233" s="394">
        <v>0</v>
      </c>
      <c r="BE1233" s="378"/>
      <c r="BF1233" s="109"/>
      <c r="BG1233" s="109"/>
      <c r="BH1233" s="116"/>
      <c r="BI1233" s="386"/>
      <c r="BJ1233" s="378"/>
      <c r="BK1233" s="378"/>
      <c r="BL1233" s="386"/>
      <c r="BM1233" s="374">
        <v>0</v>
      </c>
      <c r="BN1233" s="384"/>
      <c r="BO1233" s="384"/>
    </row>
    <row r="1234" spans="1:67" ht="24" customHeight="1" x14ac:dyDescent="0.3">
      <c r="A1234" s="380" t="s">
        <v>6652</v>
      </c>
      <c r="B1234" s="381" t="s">
        <v>6653</v>
      </c>
      <c r="C1234" s="382" t="s">
        <v>1967</v>
      </c>
      <c r="D1234" s="367">
        <f t="shared" si="54"/>
        <v>3</v>
      </c>
      <c r="E1234" s="368">
        <f t="shared" si="55"/>
        <v>0</v>
      </c>
      <c r="F1234" s="368">
        <f t="shared" si="56"/>
        <v>0</v>
      </c>
      <c r="G1234" s="368">
        <f t="shared" si="57"/>
        <v>0</v>
      </c>
      <c r="H1234" s="368">
        <f t="shared" si="58"/>
        <v>0</v>
      </c>
      <c r="I1234" s="368">
        <f t="shared" si="59"/>
        <v>0</v>
      </c>
      <c r="J1234" s="368">
        <f t="shared" si="60"/>
        <v>0</v>
      </c>
      <c r="K1234" s="368">
        <f t="shared" si="61"/>
        <v>0</v>
      </c>
      <c r="L1234" s="368">
        <f t="shared" si="62"/>
        <v>0</v>
      </c>
      <c r="M1234" s="369">
        <f t="shared" si="63"/>
        <v>0</v>
      </c>
      <c r="N1234" s="370">
        <f t="shared" si="64"/>
        <v>3</v>
      </c>
      <c r="O1234" s="371"/>
      <c r="P1234" s="372">
        <f t="shared" si="65"/>
        <v>3</v>
      </c>
      <c r="Q1234" s="373">
        <f t="shared" si="66"/>
        <v>853</v>
      </c>
      <c r="R1234" s="383">
        <v>0</v>
      </c>
      <c r="S1234" s="119"/>
      <c r="T1234" s="119"/>
      <c r="U1234" s="113"/>
      <c r="V1234" s="113"/>
      <c r="W1234" s="117">
        <v>0</v>
      </c>
      <c r="X1234" s="123"/>
      <c r="Y1234" s="113"/>
      <c r="Z1234" s="119"/>
      <c r="AA1234" s="119"/>
      <c r="AB1234" s="113"/>
      <c r="AC1234" s="113">
        <v>0</v>
      </c>
      <c r="AD1234" s="117">
        <v>0</v>
      </c>
      <c r="AE1234" s="109">
        <v>0</v>
      </c>
      <c r="AF1234" s="388"/>
      <c r="AG1234" s="388"/>
      <c r="AH1234" s="124">
        <v>0</v>
      </c>
      <c r="AI1234" s="117">
        <v>0</v>
      </c>
      <c r="AJ1234" s="375">
        <v>0</v>
      </c>
      <c r="AK1234" s="374"/>
      <c r="AL1234" s="113"/>
      <c r="AM1234" s="117">
        <v>0</v>
      </c>
      <c r="AN1234" s="375">
        <v>0</v>
      </c>
      <c r="AO1234" s="374">
        <v>0</v>
      </c>
      <c r="AP1234" s="376"/>
      <c r="AQ1234" s="119"/>
      <c r="AR1234" s="117">
        <v>0</v>
      </c>
      <c r="AS1234" s="123">
        <v>0</v>
      </c>
      <c r="AT1234" s="119"/>
      <c r="AU1234" s="374"/>
      <c r="AV1234" s="119"/>
      <c r="AW1234" s="374"/>
      <c r="AX1234" s="392"/>
      <c r="AY1234" s="119">
        <v>3</v>
      </c>
      <c r="AZ1234" s="113"/>
      <c r="BA1234" s="113"/>
      <c r="BB1234" s="377">
        <v>0</v>
      </c>
      <c r="BC1234" s="377">
        <v>0</v>
      </c>
      <c r="BD1234" s="377">
        <v>0</v>
      </c>
      <c r="BE1234" s="393"/>
      <c r="BF1234" s="109"/>
      <c r="BG1234" s="109"/>
      <c r="BH1234" s="388"/>
      <c r="BI1234" s="117"/>
      <c r="BJ1234" s="393"/>
      <c r="BK1234" s="393"/>
      <c r="BL1234" s="117"/>
      <c r="BM1234" s="374">
        <v>0</v>
      </c>
      <c r="BN1234" s="119"/>
      <c r="BO1234" s="119"/>
    </row>
    <row r="1235" spans="1:67" ht="24" customHeight="1" x14ac:dyDescent="0.3">
      <c r="A1235" s="379" t="s">
        <v>5455</v>
      </c>
      <c r="B1235" s="365" t="s">
        <v>5456</v>
      </c>
      <c r="C1235" s="366" t="s">
        <v>2185</v>
      </c>
      <c r="D1235" s="367">
        <f t="shared" si="54"/>
        <v>0</v>
      </c>
      <c r="E1235" s="368">
        <f t="shared" si="55"/>
        <v>0</v>
      </c>
      <c r="F1235" s="368">
        <f t="shared" si="56"/>
        <v>0</v>
      </c>
      <c r="G1235" s="368">
        <f t="shared" si="57"/>
        <v>0</v>
      </c>
      <c r="H1235" s="368">
        <f t="shared" si="58"/>
        <v>0</v>
      </c>
      <c r="I1235" s="368">
        <f t="shared" si="59"/>
        <v>0</v>
      </c>
      <c r="J1235" s="368">
        <f t="shared" si="60"/>
        <v>0</v>
      </c>
      <c r="K1235" s="368">
        <f t="shared" si="61"/>
        <v>0</v>
      </c>
      <c r="L1235" s="368">
        <f t="shared" si="62"/>
        <v>0</v>
      </c>
      <c r="M1235" s="369">
        <f t="shared" si="63"/>
        <v>0</v>
      </c>
      <c r="N1235" s="370">
        <f t="shared" si="64"/>
        <v>0</v>
      </c>
      <c r="O1235" s="371"/>
      <c r="P1235" s="372">
        <f t="shared" si="65"/>
        <v>0</v>
      </c>
      <c r="Q1235" s="373" t="str">
        <f t="shared" si="66"/>
        <v/>
      </c>
      <c r="R1235" s="374">
        <v>0</v>
      </c>
      <c r="S1235" s="384"/>
      <c r="T1235" s="384"/>
      <c r="U1235" s="385"/>
      <c r="V1235" s="385"/>
      <c r="W1235" s="117">
        <v>0</v>
      </c>
      <c r="X1235" s="123"/>
      <c r="Y1235" s="385"/>
      <c r="Z1235" s="384"/>
      <c r="AA1235" s="384"/>
      <c r="AB1235" s="385"/>
      <c r="AC1235" s="113">
        <v>0</v>
      </c>
      <c r="AD1235" s="386">
        <v>0</v>
      </c>
      <c r="AE1235" s="109">
        <v>0</v>
      </c>
      <c r="AF1235" s="116"/>
      <c r="AG1235" s="116"/>
      <c r="AH1235" s="124">
        <v>0</v>
      </c>
      <c r="AI1235" s="386">
        <v>0</v>
      </c>
      <c r="AJ1235" s="390">
        <v>0</v>
      </c>
      <c r="AK1235" s="374"/>
      <c r="AL1235" s="385"/>
      <c r="AM1235" s="117">
        <v>0</v>
      </c>
      <c r="AN1235" s="375">
        <v>0</v>
      </c>
      <c r="AO1235" s="383">
        <v>0</v>
      </c>
      <c r="AP1235" s="376"/>
      <c r="AQ1235" s="384"/>
      <c r="AR1235" s="117">
        <v>0</v>
      </c>
      <c r="AS1235" s="123">
        <v>0</v>
      </c>
      <c r="AT1235" s="384"/>
      <c r="AU1235" s="383"/>
      <c r="AV1235" s="384"/>
      <c r="AW1235" s="383"/>
      <c r="AX1235" s="392"/>
      <c r="AY1235" s="384"/>
      <c r="AZ1235" s="385"/>
      <c r="BA1235" s="385"/>
      <c r="BB1235" s="377">
        <v>0</v>
      </c>
      <c r="BC1235" s="377">
        <v>0</v>
      </c>
      <c r="BD1235" s="377">
        <v>0</v>
      </c>
      <c r="BE1235" s="378"/>
      <c r="BF1235" s="109"/>
      <c r="BG1235" s="109"/>
      <c r="BH1235" s="116"/>
      <c r="BI1235" s="117"/>
      <c r="BJ1235" s="378"/>
      <c r="BK1235" s="378"/>
      <c r="BL1235" s="117"/>
      <c r="BM1235" s="374">
        <v>0</v>
      </c>
      <c r="BN1235" s="384"/>
      <c r="BO1235" s="384"/>
    </row>
    <row r="1236" spans="1:67" ht="24" customHeight="1" x14ac:dyDescent="0.3">
      <c r="A1236" s="379" t="s">
        <v>5457</v>
      </c>
      <c r="B1236" s="365" t="s">
        <v>6654</v>
      </c>
      <c r="C1236" s="366" t="s">
        <v>1178</v>
      </c>
      <c r="D1236" s="367">
        <f t="shared" si="54"/>
        <v>12</v>
      </c>
      <c r="E1236" s="368">
        <f t="shared" si="55"/>
        <v>6</v>
      </c>
      <c r="F1236" s="368">
        <f t="shared" si="56"/>
        <v>0</v>
      </c>
      <c r="G1236" s="368">
        <f t="shared" si="57"/>
        <v>0</v>
      </c>
      <c r="H1236" s="368">
        <f t="shared" si="58"/>
        <v>0</v>
      </c>
      <c r="I1236" s="368">
        <f t="shared" si="59"/>
        <v>0</v>
      </c>
      <c r="J1236" s="368">
        <f t="shared" si="60"/>
        <v>0</v>
      </c>
      <c r="K1236" s="368">
        <f t="shared" si="61"/>
        <v>0</v>
      </c>
      <c r="L1236" s="368">
        <f t="shared" si="62"/>
        <v>0</v>
      </c>
      <c r="M1236" s="369">
        <f t="shared" si="63"/>
        <v>0</v>
      </c>
      <c r="N1236" s="370">
        <f t="shared" si="64"/>
        <v>18</v>
      </c>
      <c r="O1236" s="371"/>
      <c r="P1236" s="372">
        <f t="shared" si="65"/>
        <v>18</v>
      </c>
      <c r="Q1236" s="373">
        <f t="shared" si="66"/>
        <v>449</v>
      </c>
      <c r="R1236" s="374">
        <v>0</v>
      </c>
      <c r="S1236" s="384"/>
      <c r="T1236" s="384"/>
      <c r="U1236" s="385"/>
      <c r="V1236" s="385"/>
      <c r="W1236" s="117">
        <v>0</v>
      </c>
      <c r="X1236" s="387"/>
      <c r="Y1236" s="385"/>
      <c r="Z1236" s="384"/>
      <c r="AA1236" s="384"/>
      <c r="AB1236" s="385">
        <v>12</v>
      </c>
      <c r="AC1236" s="385">
        <v>0</v>
      </c>
      <c r="AD1236" s="386">
        <v>0</v>
      </c>
      <c r="AE1236" s="109">
        <v>0</v>
      </c>
      <c r="AF1236" s="116"/>
      <c r="AG1236" s="116"/>
      <c r="AH1236" s="124">
        <v>0</v>
      </c>
      <c r="AI1236" s="117">
        <v>0</v>
      </c>
      <c r="AJ1236" s="375">
        <v>0</v>
      </c>
      <c r="AK1236" s="383"/>
      <c r="AL1236" s="385"/>
      <c r="AM1236" s="117">
        <v>0</v>
      </c>
      <c r="AN1236" s="375">
        <v>0</v>
      </c>
      <c r="AO1236" s="374">
        <v>0</v>
      </c>
      <c r="AP1236" s="391"/>
      <c r="AQ1236" s="384"/>
      <c r="AR1236" s="386">
        <v>0</v>
      </c>
      <c r="AS1236" s="123">
        <v>0</v>
      </c>
      <c r="AT1236" s="384"/>
      <c r="AU1236" s="374"/>
      <c r="AV1236" s="384"/>
      <c r="AW1236" s="374"/>
      <c r="AX1236" s="126">
        <v>6</v>
      </c>
      <c r="AY1236" s="384"/>
      <c r="AZ1236" s="385"/>
      <c r="BA1236" s="385"/>
      <c r="BB1236" s="394">
        <v>0</v>
      </c>
      <c r="BC1236" s="394">
        <v>0</v>
      </c>
      <c r="BD1236" s="394">
        <v>0</v>
      </c>
      <c r="BE1236" s="378"/>
      <c r="BF1236" s="109"/>
      <c r="BG1236" s="109"/>
      <c r="BH1236" s="116"/>
      <c r="BI1236" s="386"/>
      <c r="BJ1236" s="378"/>
      <c r="BK1236" s="378"/>
      <c r="BL1236" s="386"/>
      <c r="BM1236" s="374">
        <v>0</v>
      </c>
      <c r="BN1236" s="384"/>
      <c r="BO1236" s="384"/>
    </row>
    <row r="1237" spans="1:67" ht="24" customHeight="1" x14ac:dyDescent="0.3">
      <c r="A1237" s="364" t="s">
        <v>5461</v>
      </c>
      <c r="B1237" s="365" t="s">
        <v>5462</v>
      </c>
      <c r="C1237" s="366" t="s">
        <v>569</v>
      </c>
      <c r="D1237" s="367">
        <f t="shared" si="54"/>
        <v>0</v>
      </c>
      <c r="E1237" s="368">
        <f t="shared" si="55"/>
        <v>0</v>
      </c>
      <c r="F1237" s="368">
        <f t="shared" si="56"/>
        <v>0</v>
      </c>
      <c r="G1237" s="368">
        <f t="shared" si="57"/>
        <v>0</v>
      </c>
      <c r="H1237" s="368">
        <f t="shared" si="58"/>
        <v>0</v>
      </c>
      <c r="I1237" s="368">
        <f t="shared" si="59"/>
        <v>0</v>
      </c>
      <c r="J1237" s="368">
        <f t="shared" si="60"/>
        <v>0</v>
      </c>
      <c r="K1237" s="368">
        <f t="shared" si="61"/>
        <v>0</v>
      </c>
      <c r="L1237" s="368">
        <f t="shared" si="62"/>
        <v>0</v>
      </c>
      <c r="M1237" s="369">
        <f t="shared" si="63"/>
        <v>0</v>
      </c>
      <c r="N1237" s="370">
        <f t="shared" si="64"/>
        <v>0</v>
      </c>
      <c r="O1237" s="371"/>
      <c r="P1237" s="372">
        <f t="shared" si="65"/>
        <v>0</v>
      </c>
      <c r="Q1237" s="373" t="str">
        <f t="shared" si="66"/>
        <v/>
      </c>
      <c r="R1237" s="374">
        <v>0</v>
      </c>
      <c r="S1237" s="119"/>
      <c r="T1237" s="119"/>
      <c r="U1237" s="113"/>
      <c r="V1237" s="113"/>
      <c r="W1237" s="386">
        <v>0</v>
      </c>
      <c r="X1237" s="387"/>
      <c r="Y1237" s="113"/>
      <c r="Z1237" s="119"/>
      <c r="AA1237" s="119"/>
      <c r="AB1237" s="113"/>
      <c r="AC1237" s="113">
        <v>0</v>
      </c>
      <c r="AD1237" s="117">
        <v>0</v>
      </c>
      <c r="AE1237" s="109">
        <v>0</v>
      </c>
      <c r="AF1237" s="116"/>
      <c r="AG1237" s="116"/>
      <c r="AH1237" s="124">
        <v>0</v>
      </c>
      <c r="AI1237" s="386">
        <v>0</v>
      </c>
      <c r="AJ1237" s="390">
        <v>0</v>
      </c>
      <c r="AK1237" s="383"/>
      <c r="AL1237" s="113"/>
      <c r="AM1237" s="386">
        <v>0</v>
      </c>
      <c r="AN1237" s="396">
        <v>0</v>
      </c>
      <c r="AO1237" s="383">
        <v>0</v>
      </c>
      <c r="AP1237" s="391"/>
      <c r="AQ1237" s="119"/>
      <c r="AR1237" s="117">
        <v>0</v>
      </c>
      <c r="AS1237" s="387">
        <v>0</v>
      </c>
      <c r="AT1237" s="119"/>
      <c r="AU1237" s="383"/>
      <c r="AV1237" s="119"/>
      <c r="AW1237" s="383"/>
      <c r="AX1237" s="392"/>
      <c r="AY1237" s="119"/>
      <c r="AZ1237" s="113"/>
      <c r="BA1237" s="113"/>
      <c r="BB1237" s="377">
        <v>0</v>
      </c>
      <c r="BC1237" s="377">
        <v>0</v>
      </c>
      <c r="BD1237" s="377">
        <v>0</v>
      </c>
      <c r="BE1237" s="378"/>
      <c r="BF1237" s="109"/>
      <c r="BG1237" s="109"/>
      <c r="BH1237" s="116"/>
      <c r="BI1237" s="117"/>
      <c r="BJ1237" s="378"/>
      <c r="BK1237" s="378"/>
      <c r="BL1237" s="117"/>
      <c r="BM1237" s="374">
        <v>0</v>
      </c>
      <c r="BN1237" s="119"/>
      <c r="BO1237" s="119"/>
    </row>
    <row r="1238" spans="1:67" ht="24" customHeight="1" x14ac:dyDescent="0.3">
      <c r="A1238" s="379" t="s">
        <v>1730</v>
      </c>
      <c r="B1238" s="365" t="s">
        <v>1731</v>
      </c>
      <c r="C1238" s="366" t="s">
        <v>1477</v>
      </c>
      <c r="D1238" s="367">
        <f t="shared" si="54"/>
        <v>3</v>
      </c>
      <c r="E1238" s="368">
        <f t="shared" si="55"/>
        <v>0</v>
      </c>
      <c r="F1238" s="368">
        <f t="shared" si="56"/>
        <v>0</v>
      </c>
      <c r="G1238" s="368">
        <f t="shared" si="57"/>
        <v>0</v>
      </c>
      <c r="H1238" s="368">
        <f t="shared" si="58"/>
        <v>0</v>
      </c>
      <c r="I1238" s="368">
        <f t="shared" si="59"/>
        <v>0</v>
      </c>
      <c r="J1238" s="368">
        <f t="shared" si="60"/>
        <v>0</v>
      </c>
      <c r="K1238" s="368">
        <f t="shared" si="61"/>
        <v>0</v>
      </c>
      <c r="L1238" s="368">
        <f t="shared" si="62"/>
        <v>0</v>
      </c>
      <c r="M1238" s="369">
        <f t="shared" si="63"/>
        <v>0</v>
      </c>
      <c r="N1238" s="370">
        <f t="shared" si="64"/>
        <v>3</v>
      </c>
      <c r="O1238" s="371"/>
      <c r="P1238" s="372">
        <f t="shared" si="65"/>
        <v>3</v>
      </c>
      <c r="Q1238" s="373">
        <f t="shared" si="66"/>
        <v>853</v>
      </c>
      <c r="R1238" s="374">
        <v>0</v>
      </c>
      <c r="S1238" s="384"/>
      <c r="T1238" s="384"/>
      <c r="U1238" s="385"/>
      <c r="V1238" s="385"/>
      <c r="W1238" s="386">
        <v>0</v>
      </c>
      <c r="X1238" s="123"/>
      <c r="Y1238" s="385"/>
      <c r="Z1238" s="384"/>
      <c r="AA1238" s="384"/>
      <c r="AB1238" s="385"/>
      <c r="AC1238" s="385">
        <v>3</v>
      </c>
      <c r="AD1238" s="386">
        <v>0</v>
      </c>
      <c r="AE1238" s="214">
        <v>0</v>
      </c>
      <c r="AF1238" s="116"/>
      <c r="AG1238" s="116"/>
      <c r="AH1238" s="389">
        <v>0</v>
      </c>
      <c r="AI1238" s="117">
        <v>0</v>
      </c>
      <c r="AJ1238" s="396">
        <v>0</v>
      </c>
      <c r="AK1238" s="374"/>
      <c r="AL1238" s="385"/>
      <c r="AM1238" s="117">
        <v>0</v>
      </c>
      <c r="AN1238" s="375">
        <v>0</v>
      </c>
      <c r="AO1238" s="374">
        <v>0</v>
      </c>
      <c r="AP1238" s="376"/>
      <c r="AQ1238" s="384"/>
      <c r="AR1238" s="386">
        <v>0</v>
      </c>
      <c r="AS1238" s="387">
        <v>0</v>
      </c>
      <c r="AT1238" s="384"/>
      <c r="AU1238" s="374"/>
      <c r="AV1238" s="384"/>
      <c r="AW1238" s="374"/>
      <c r="AX1238" s="126"/>
      <c r="AY1238" s="384"/>
      <c r="AZ1238" s="385"/>
      <c r="BA1238" s="385"/>
      <c r="BB1238" s="377">
        <v>0</v>
      </c>
      <c r="BC1238" s="377">
        <v>0</v>
      </c>
      <c r="BD1238" s="377">
        <v>0</v>
      </c>
      <c r="BE1238" s="378"/>
      <c r="BF1238" s="214"/>
      <c r="BG1238" s="214"/>
      <c r="BH1238" s="116"/>
      <c r="BI1238" s="386"/>
      <c r="BJ1238" s="378"/>
      <c r="BK1238" s="378"/>
      <c r="BL1238" s="386"/>
      <c r="BM1238" s="374">
        <v>0</v>
      </c>
      <c r="BN1238" s="384"/>
      <c r="BO1238" s="384"/>
    </row>
    <row r="1239" spans="1:67" ht="24" customHeight="1" x14ac:dyDescent="0.3">
      <c r="A1239" s="379" t="s">
        <v>5463</v>
      </c>
      <c r="B1239" s="365" t="s">
        <v>5464</v>
      </c>
      <c r="C1239" s="366" t="s">
        <v>1991</v>
      </c>
      <c r="D1239" s="367">
        <f t="shared" si="54"/>
        <v>12</v>
      </c>
      <c r="E1239" s="368">
        <f t="shared" si="55"/>
        <v>4</v>
      </c>
      <c r="F1239" s="368">
        <f t="shared" si="56"/>
        <v>0</v>
      </c>
      <c r="G1239" s="368">
        <f t="shared" si="57"/>
        <v>0</v>
      </c>
      <c r="H1239" s="368">
        <f t="shared" si="58"/>
        <v>0</v>
      </c>
      <c r="I1239" s="368">
        <f t="shared" si="59"/>
        <v>0</v>
      </c>
      <c r="J1239" s="368">
        <f t="shared" si="60"/>
        <v>0</v>
      </c>
      <c r="K1239" s="368">
        <f t="shared" si="61"/>
        <v>0</v>
      </c>
      <c r="L1239" s="368">
        <f t="shared" si="62"/>
        <v>0</v>
      </c>
      <c r="M1239" s="369">
        <f t="shared" si="63"/>
        <v>0</v>
      </c>
      <c r="N1239" s="370">
        <f t="shared" si="64"/>
        <v>16</v>
      </c>
      <c r="O1239" s="371"/>
      <c r="P1239" s="372">
        <f t="shared" si="65"/>
        <v>16</v>
      </c>
      <c r="Q1239" s="373">
        <f t="shared" si="66"/>
        <v>488</v>
      </c>
      <c r="R1239" s="383">
        <v>0</v>
      </c>
      <c r="S1239" s="384"/>
      <c r="T1239" s="384"/>
      <c r="U1239" s="385"/>
      <c r="V1239" s="385"/>
      <c r="W1239" s="117">
        <v>0</v>
      </c>
      <c r="X1239" s="123"/>
      <c r="Y1239" s="385"/>
      <c r="Z1239" s="384"/>
      <c r="AA1239" s="384"/>
      <c r="AB1239" s="385">
        <v>12</v>
      </c>
      <c r="AC1239" s="385">
        <v>4</v>
      </c>
      <c r="AD1239" s="117">
        <v>0</v>
      </c>
      <c r="AE1239" s="109">
        <v>0</v>
      </c>
      <c r="AF1239" s="116"/>
      <c r="AG1239" s="116"/>
      <c r="AH1239" s="124">
        <v>0</v>
      </c>
      <c r="AI1239" s="386">
        <v>0</v>
      </c>
      <c r="AJ1239" s="390">
        <v>0</v>
      </c>
      <c r="AK1239" s="374"/>
      <c r="AL1239" s="385"/>
      <c r="AM1239" s="386">
        <v>0</v>
      </c>
      <c r="AN1239" s="390">
        <v>0</v>
      </c>
      <c r="AO1239" s="374">
        <v>0</v>
      </c>
      <c r="AP1239" s="376"/>
      <c r="AQ1239" s="384"/>
      <c r="AR1239" s="117">
        <v>0</v>
      </c>
      <c r="AS1239" s="123">
        <v>0</v>
      </c>
      <c r="AT1239" s="384"/>
      <c r="AU1239" s="374"/>
      <c r="AV1239" s="384"/>
      <c r="AW1239" s="374"/>
      <c r="AX1239" s="126"/>
      <c r="AY1239" s="384"/>
      <c r="AZ1239" s="385"/>
      <c r="BA1239" s="385"/>
      <c r="BB1239" s="377">
        <v>0</v>
      </c>
      <c r="BC1239" s="377">
        <v>0</v>
      </c>
      <c r="BD1239" s="377">
        <v>0</v>
      </c>
      <c r="BE1239" s="378"/>
      <c r="BF1239" s="214"/>
      <c r="BG1239" s="214"/>
      <c r="BH1239" s="116"/>
      <c r="BI1239" s="117"/>
      <c r="BJ1239" s="378"/>
      <c r="BK1239" s="378"/>
      <c r="BL1239" s="117"/>
      <c r="BM1239" s="383">
        <v>0</v>
      </c>
      <c r="BN1239" s="384"/>
      <c r="BO1239" s="384"/>
    </row>
    <row r="1240" spans="1:67" ht="24" customHeight="1" x14ac:dyDescent="0.3">
      <c r="A1240" s="380" t="s">
        <v>6655</v>
      </c>
      <c r="B1240" s="381" t="s">
        <v>6656</v>
      </c>
      <c r="C1240" s="382" t="s">
        <v>1967</v>
      </c>
      <c r="D1240" s="367">
        <f t="shared" si="54"/>
        <v>15</v>
      </c>
      <c r="E1240" s="368">
        <f t="shared" si="55"/>
        <v>0</v>
      </c>
      <c r="F1240" s="368">
        <f t="shared" si="56"/>
        <v>0</v>
      </c>
      <c r="G1240" s="368">
        <f t="shared" si="57"/>
        <v>0</v>
      </c>
      <c r="H1240" s="368">
        <f t="shared" si="58"/>
        <v>0</v>
      </c>
      <c r="I1240" s="368">
        <f t="shared" si="59"/>
        <v>0</v>
      </c>
      <c r="J1240" s="368">
        <f t="shared" si="60"/>
        <v>0</v>
      </c>
      <c r="K1240" s="368">
        <f t="shared" si="61"/>
        <v>0</v>
      </c>
      <c r="L1240" s="368">
        <f t="shared" si="62"/>
        <v>0</v>
      </c>
      <c r="M1240" s="369">
        <f t="shared" si="63"/>
        <v>0</v>
      </c>
      <c r="N1240" s="370">
        <f t="shared" si="64"/>
        <v>15</v>
      </c>
      <c r="O1240" s="371"/>
      <c r="P1240" s="372">
        <f t="shared" si="65"/>
        <v>15</v>
      </c>
      <c r="Q1240" s="373">
        <f t="shared" si="66"/>
        <v>509</v>
      </c>
      <c r="R1240" s="383">
        <v>0</v>
      </c>
      <c r="S1240" s="119"/>
      <c r="T1240" s="119"/>
      <c r="U1240" s="113"/>
      <c r="V1240" s="113"/>
      <c r="W1240" s="117">
        <v>0</v>
      </c>
      <c r="X1240" s="123"/>
      <c r="Y1240" s="113"/>
      <c r="Z1240" s="119"/>
      <c r="AA1240" s="119"/>
      <c r="AB1240" s="113"/>
      <c r="AC1240" s="113">
        <v>0</v>
      </c>
      <c r="AD1240" s="117">
        <v>0</v>
      </c>
      <c r="AE1240" s="109">
        <v>0</v>
      </c>
      <c r="AF1240" s="388"/>
      <c r="AG1240" s="388"/>
      <c r="AH1240" s="124">
        <v>0</v>
      </c>
      <c r="AI1240" s="117">
        <v>0</v>
      </c>
      <c r="AJ1240" s="375">
        <v>0</v>
      </c>
      <c r="AK1240" s="374"/>
      <c r="AL1240" s="113"/>
      <c r="AM1240" s="117">
        <v>0</v>
      </c>
      <c r="AN1240" s="375">
        <v>0</v>
      </c>
      <c r="AO1240" s="374">
        <v>0</v>
      </c>
      <c r="AP1240" s="376"/>
      <c r="AQ1240" s="119"/>
      <c r="AR1240" s="117">
        <v>0</v>
      </c>
      <c r="AS1240" s="123">
        <v>0</v>
      </c>
      <c r="AT1240" s="119"/>
      <c r="AU1240" s="374"/>
      <c r="AV1240" s="119"/>
      <c r="AW1240" s="374"/>
      <c r="AX1240" s="392"/>
      <c r="AY1240" s="119">
        <v>15</v>
      </c>
      <c r="AZ1240" s="113"/>
      <c r="BA1240" s="113"/>
      <c r="BB1240" s="377">
        <v>0</v>
      </c>
      <c r="BC1240" s="377">
        <v>0</v>
      </c>
      <c r="BD1240" s="377">
        <v>0</v>
      </c>
      <c r="BE1240" s="393"/>
      <c r="BF1240" s="109"/>
      <c r="BG1240" s="109"/>
      <c r="BH1240" s="388"/>
      <c r="BI1240" s="117"/>
      <c r="BJ1240" s="393"/>
      <c r="BK1240" s="393"/>
      <c r="BL1240" s="117"/>
      <c r="BM1240" s="383">
        <v>0</v>
      </c>
      <c r="BN1240" s="119"/>
      <c r="BO1240" s="119"/>
    </row>
    <row r="1241" spans="1:67" ht="24" customHeight="1" x14ac:dyDescent="0.3">
      <c r="A1241" s="379" t="s">
        <v>6657</v>
      </c>
      <c r="B1241" s="365" t="s">
        <v>6658</v>
      </c>
      <c r="C1241" s="366" t="s">
        <v>437</v>
      </c>
      <c r="D1241" s="367">
        <f t="shared" si="54"/>
        <v>0</v>
      </c>
      <c r="E1241" s="368">
        <f t="shared" si="55"/>
        <v>0</v>
      </c>
      <c r="F1241" s="368">
        <f t="shared" si="56"/>
        <v>0</v>
      </c>
      <c r="G1241" s="368">
        <f t="shared" si="57"/>
        <v>0</v>
      </c>
      <c r="H1241" s="368">
        <f t="shared" si="58"/>
        <v>0</v>
      </c>
      <c r="I1241" s="368">
        <f t="shared" si="59"/>
        <v>0</v>
      </c>
      <c r="J1241" s="368">
        <f t="shared" si="60"/>
        <v>0</v>
      </c>
      <c r="K1241" s="368">
        <f t="shared" si="61"/>
        <v>0</v>
      </c>
      <c r="L1241" s="368">
        <f t="shared" si="62"/>
        <v>0</v>
      </c>
      <c r="M1241" s="369">
        <f t="shared" si="63"/>
        <v>0</v>
      </c>
      <c r="N1241" s="370">
        <f t="shared" si="64"/>
        <v>0</v>
      </c>
      <c r="O1241" s="371"/>
      <c r="P1241" s="372">
        <f t="shared" si="65"/>
        <v>0</v>
      </c>
      <c r="Q1241" s="373" t="str">
        <f t="shared" si="66"/>
        <v/>
      </c>
      <c r="R1241" s="383">
        <v>0</v>
      </c>
      <c r="S1241" s="119"/>
      <c r="T1241" s="119"/>
      <c r="U1241" s="113"/>
      <c r="V1241" s="113"/>
      <c r="W1241" s="386">
        <v>0</v>
      </c>
      <c r="X1241" s="387"/>
      <c r="Y1241" s="113"/>
      <c r="Z1241" s="119"/>
      <c r="AA1241" s="119"/>
      <c r="AB1241" s="113"/>
      <c r="AC1241" s="113">
        <v>0</v>
      </c>
      <c r="AD1241" s="386">
        <v>0</v>
      </c>
      <c r="AE1241" s="214">
        <v>0</v>
      </c>
      <c r="AF1241" s="116"/>
      <c r="AG1241" s="116"/>
      <c r="AH1241" s="389">
        <v>0</v>
      </c>
      <c r="AI1241" s="117">
        <v>0</v>
      </c>
      <c r="AJ1241" s="375">
        <v>0</v>
      </c>
      <c r="AK1241" s="383"/>
      <c r="AL1241" s="113"/>
      <c r="AM1241" s="117">
        <v>0</v>
      </c>
      <c r="AN1241" s="375">
        <v>0</v>
      </c>
      <c r="AO1241" s="374">
        <v>0</v>
      </c>
      <c r="AP1241" s="391"/>
      <c r="AQ1241" s="119"/>
      <c r="AR1241" s="117">
        <v>0</v>
      </c>
      <c r="AS1241" s="387">
        <v>0</v>
      </c>
      <c r="AT1241" s="119"/>
      <c r="AU1241" s="374"/>
      <c r="AV1241" s="119"/>
      <c r="AW1241" s="374"/>
      <c r="AX1241" s="126"/>
      <c r="AY1241" s="119"/>
      <c r="AZ1241" s="113"/>
      <c r="BA1241" s="113"/>
      <c r="BB1241" s="377">
        <v>0</v>
      </c>
      <c r="BC1241" s="377">
        <v>0</v>
      </c>
      <c r="BD1241" s="377">
        <v>0</v>
      </c>
      <c r="BE1241" s="378"/>
      <c r="BF1241" s="109"/>
      <c r="BG1241" s="109"/>
      <c r="BH1241" s="116"/>
      <c r="BI1241" s="117"/>
      <c r="BJ1241" s="378"/>
      <c r="BK1241" s="378"/>
      <c r="BL1241" s="117"/>
      <c r="BM1241" s="374">
        <v>0</v>
      </c>
      <c r="BN1241" s="119"/>
      <c r="BO1241" s="119"/>
    </row>
    <row r="1242" spans="1:67" ht="24" customHeight="1" x14ac:dyDescent="0.3">
      <c r="A1242" s="364" t="s">
        <v>5466</v>
      </c>
      <c r="B1242" s="365" t="s">
        <v>6659</v>
      </c>
      <c r="C1242" s="366" t="s">
        <v>429</v>
      </c>
      <c r="D1242" s="367">
        <f t="shared" si="54"/>
        <v>0</v>
      </c>
      <c r="E1242" s="368">
        <f t="shared" si="55"/>
        <v>0</v>
      </c>
      <c r="F1242" s="368">
        <f t="shared" si="56"/>
        <v>0</v>
      </c>
      <c r="G1242" s="368">
        <f t="shared" si="57"/>
        <v>0</v>
      </c>
      <c r="H1242" s="368">
        <f t="shared" si="58"/>
        <v>0</v>
      </c>
      <c r="I1242" s="368">
        <f t="shared" si="59"/>
        <v>0</v>
      </c>
      <c r="J1242" s="368">
        <f t="shared" si="60"/>
        <v>0</v>
      </c>
      <c r="K1242" s="368">
        <f t="shared" si="61"/>
        <v>0</v>
      </c>
      <c r="L1242" s="368">
        <f t="shared" si="62"/>
        <v>0</v>
      </c>
      <c r="M1242" s="369">
        <f t="shared" si="63"/>
        <v>0</v>
      </c>
      <c r="N1242" s="370">
        <f t="shared" si="64"/>
        <v>0</v>
      </c>
      <c r="O1242" s="371"/>
      <c r="P1242" s="372">
        <f t="shared" si="65"/>
        <v>0</v>
      </c>
      <c r="Q1242" s="373" t="str">
        <f t="shared" si="66"/>
        <v/>
      </c>
      <c r="R1242" s="374">
        <v>0</v>
      </c>
      <c r="S1242" s="384"/>
      <c r="T1242" s="384"/>
      <c r="U1242" s="385"/>
      <c r="V1242" s="385"/>
      <c r="W1242" s="117">
        <v>0</v>
      </c>
      <c r="X1242" s="387"/>
      <c r="Y1242" s="385"/>
      <c r="Z1242" s="384"/>
      <c r="AA1242" s="384"/>
      <c r="AB1242" s="385"/>
      <c r="AC1242" s="385">
        <v>0</v>
      </c>
      <c r="AD1242" s="117">
        <v>0</v>
      </c>
      <c r="AE1242" s="109">
        <v>0</v>
      </c>
      <c r="AF1242" s="116"/>
      <c r="AG1242" s="116"/>
      <c r="AH1242" s="124">
        <v>0</v>
      </c>
      <c r="AI1242" s="386">
        <v>0</v>
      </c>
      <c r="AJ1242" s="390">
        <v>0</v>
      </c>
      <c r="AK1242" s="383"/>
      <c r="AL1242" s="385"/>
      <c r="AM1242" s="117">
        <v>0</v>
      </c>
      <c r="AN1242" s="375">
        <v>0</v>
      </c>
      <c r="AO1242" s="374">
        <v>0</v>
      </c>
      <c r="AP1242" s="391"/>
      <c r="AQ1242" s="384"/>
      <c r="AR1242" s="117">
        <v>0</v>
      </c>
      <c r="AS1242" s="123">
        <v>0</v>
      </c>
      <c r="AT1242" s="384"/>
      <c r="AU1242" s="374"/>
      <c r="AV1242" s="384"/>
      <c r="AW1242" s="374"/>
      <c r="AX1242" s="126"/>
      <c r="AY1242" s="384"/>
      <c r="AZ1242" s="385"/>
      <c r="BA1242" s="385"/>
      <c r="BB1242" s="377">
        <v>0</v>
      </c>
      <c r="BC1242" s="377">
        <v>0</v>
      </c>
      <c r="BD1242" s="377">
        <v>0</v>
      </c>
      <c r="BE1242" s="378"/>
      <c r="BF1242" s="214"/>
      <c r="BG1242" s="214"/>
      <c r="BH1242" s="116"/>
      <c r="BI1242" s="117"/>
      <c r="BJ1242" s="378"/>
      <c r="BK1242" s="378"/>
      <c r="BL1242" s="117"/>
      <c r="BM1242" s="374">
        <v>0</v>
      </c>
      <c r="BN1242" s="384"/>
      <c r="BO1242" s="384"/>
    </row>
    <row r="1243" spans="1:67" ht="24" customHeight="1" x14ac:dyDescent="0.3">
      <c r="A1243" s="379" t="s">
        <v>5468</v>
      </c>
      <c r="B1243" s="365" t="s">
        <v>4261</v>
      </c>
      <c r="C1243" s="366" t="s">
        <v>138</v>
      </c>
      <c r="D1243" s="367">
        <f t="shared" si="54"/>
        <v>43</v>
      </c>
      <c r="E1243" s="368">
        <f t="shared" si="55"/>
        <v>0</v>
      </c>
      <c r="F1243" s="368">
        <f t="shared" si="56"/>
        <v>0</v>
      </c>
      <c r="G1243" s="368">
        <f t="shared" si="57"/>
        <v>0</v>
      </c>
      <c r="H1243" s="368">
        <f t="shared" si="58"/>
        <v>0</v>
      </c>
      <c r="I1243" s="368">
        <f t="shared" si="59"/>
        <v>0</v>
      </c>
      <c r="J1243" s="368">
        <f t="shared" si="60"/>
        <v>0</v>
      </c>
      <c r="K1243" s="368">
        <f t="shared" si="61"/>
        <v>0</v>
      </c>
      <c r="L1243" s="368">
        <f t="shared" si="62"/>
        <v>0</v>
      </c>
      <c r="M1243" s="369">
        <f t="shared" si="63"/>
        <v>0</v>
      </c>
      <c r="N1243" s="370">
        <f t="shared" si="64"/>
        <v>43</v>
      </c>
      <c r="O1243" s="371"/>
      <c r="P1243" s="372">
        <f t="shared" si="65"/>
        <v>43</v>
      </c>
      <c r="Q1243" s="373">
        <f t="shared" si="66"/>
        <v>238</v>
      </c>
      <c r="R1243" s="383">
        <v>0</v>
      </c>
      <c r="S1243" s="119"/>
      <c r="T1243" s="119"/>
      <c r="U1243" s="113"/>
      <c r="V1243" s="113"/>
      <c r="W1243" s="117">
        <v>0</v>
      </c>
      <c r="X1243" s="123"/>
      <c r="Y1243" s="113"/>
      <c r="Z1243" s="119"/>
      <c r="AA1243" s="119"/>
      <c r="AB1243" s="113"/>
      <c r="AC1243" s="113">
        <v>0</v>
      </c>
      <c r="AD1243" s="386">
        <v>0</v>
      </c>
      <c r="AE1243" s="214">
        <v>0</v>
      </c>
      <c r="AF1243" s="116"/>
      <c r="AG1243" s="116"/>
      <c r="AH1243" s="124">
        <v>0</v>
      </c>
      <c r="AI1243" s="117">
        <v>0</v>
      </c>
      <c r="AJ1243" s="375">
        <v>0</v>
      </c>
      <c r="AK1243" s="374"/>
      <c r="AL1243" s="113"/>
      <c r="AM1243" s="386">
        <v>0</v>
      </c>
      <c r="AN1243" s="390">
        <v>0</v>
      </c>
      <c r="AO1243" s="374">
        <v>0</v>
      </c>
      <c r="AP1243" s="376"/>
      <c r="AQ1243" s="119"/>
      <c r="AR1243" s="117">
        <v>0</v>
      </c>
      <c r="AS1243" s="123">
        <v>0</v>
      </c>
      <c r="AT1243" s="119"/>
      <c r="AU1243" s="374"/>
      <c r="AV1243" s="119"/>
      <c r="AW1243" s="374"/>
      <c r="AX1243" s="126"/>
      <c r="AY1243" s="119"/>
      <c r="AZ1243" s="113"/>
      <c r="BA1243" s="113"/>
      <c r="BB1243" s="377">
        <v>0</v>
      </c>
      <c r="BC1243" s="377">
        <v>0</v>
      </c>
      <c r="BD1243" s="377">
        <v>0</v>
      </c>
      <c r="BE1243" s="378"/>
      <c r="BF1243" s="109"/>
      <c r="BG1243" s="109"/>
      <c r="BH1243" s="116"/>
      <c r="BI1243" s="117"/>
      <c r="BJ1243" s="378">
        <v>43</v>
      </c>
      <c r="BK1243" s="378"/>
      <c r="BL1243" s="117"/>
      <c r="BM1243" s="383">
        <v>0</v>
      </c>
      <c r="BN1243" s="119"/>
      <c r="BO1243" s="119"/>
    </row>
    <row r="1244" spans="1:67" ht="24" customHeight="1" x14ac:dyDescent="0.3">
      <c r="A1244" s="379" t="s">
        <v>5469</v>
      </c>
      <c r="B1244" s="365" t="s">
        <v>5470</v>
      </c>
      <c r="C1244" s="366" t="s">
        <v>1440</v>
      </c>
      <c r="D1244" s="367">
        <f t="shared" si="54"/>
        <v>0</v>
      </c>
      <c r="E1244" s="368">
        <f t="shared" si="55"/>
        <v>0</v>
      </c>
      <c r="F1244" s="368">
        <f t="shared" si="56"/>
        <v>0</v>
      </c>
      <c r="G1244" s="368">
        <f t="shared" si="57"/>
        <v>0</v>
      </c>
      <c r="H1244" s="368">
        <f t="shared" si="58"/>
        <v>0</v>
      </c>
      <c r="I1244" s="368">
        <f t="shared" si="59"/>
        <v>0</v>
      </c>
      <c r="J1244" s="368">
        <f t="shared" si="60"/>
        <v>0</v>
      </c>
      <c r="K1244" s="368">
        <f t="shared" si="61"/>
        <v>0</v>
      </c>
      <c r="L1244" s="368">
        <f t="shared" si="62"/>
        <v>0</v>
      </c>
      <c r="M1244" s="369">
        <f t="shared" si="63"/>
        <v>0</v>
      </c>
      <c r="N1244" s="370">
        <f t="shared" si="64"/>
        <v>0</v>
      </c>
      <c r="O1244" s="371"/>
      <c r="P1244" s="372">
        <f t="shared" si="65"/>
        <v>0</v>
      </c>
      <c r="Q1244" s="373" t="str">
        <f t="shared" si="66"/>
        <v/>
      </c>
      <c r="R1244" s="374">
        <v>0</v>
      </c>
      <c r="S1244" s="119"/>
      <c r="T1244" s="119"/>
      <c r="U1244" s="113"/>
      <c r="V1244" s="113"/>
      <c r="W1244" s="117">
        <v>0</v>
      </c>
      <c r="X1244" s="123"/>
      <c r="Y1244" s="113"/>
      <c r="Z1244" s="119"/>
      <c r="AA1244" s="119"/>
      <c r="AB1244" s="113"/>
      <c r="AC1244" s="113">
        <v>0</v>
      </c>
      <c r="AD1244" s="117">
        <v>0</v>
      </c>
      <c r="AE1244" s="109">
        <v>0</v>
      </c>
      <c r="AF1244" s="388"/>
      <c r="AG1244" s="388"/>
      <c r="AH1244" s="124">
        <v>0</v>
      </c>
      <c r="AI1244" s="117">
        <v>0</v>
      </c>
      <c r="AJ1244" s="375">
        <v>0</v>
      </c>
      <c r="AK1244" s="374"/>
      <c r="AL1244" s="113"/>
      <c r="AM1244" s="117">
        <v>0</v>
      </c>
      <c r="AN1244" s="375">
        <v>0</v>
      </c>
      <c r="AO1244" s="374">
        <v>0</v>
      </c>
      <c r="AP1244" s="376"/>
      <c r="AQ1244" s="119"/>
      <c r="AR1244" s="117">
        <v>0</v>
      </c>
      <c r="AS1244" s="387">
        <v>0</v>
      </c>
      <c r="AT1244" s="119"/>
      <c r="AU1244" s="374"/>
      <c r="AV1244" s="119"/>
      <c r="AW1244" s="374"/>
      <c r="AX1244" s="392"/>
      <c r="AY1244" s="119"/>
      <c r="AZ1244" s="113"/>
      <c r="BA1244" s="113"/>
      <c r="BB1244" s="377">
        <v>0</v>
      </c>
      <c r="BC1244" s="377">
        <v>0</v>
      </c>
      <c r="BD1244" s="377">
        <v>0</v>
      </c>
      <c r="BE1244" s="393"/>
      <c r="BF1244" s="109"/>
      <c r="BG1244" s="109"/>
      <c r="BH1244" s="388"/>
      <c r="BI1244" s="117"/>
      <c r="BJ1244" s="393"/>
      <c r="BK1244" s="393"/>
      <c r="BL1244" s="117"/>
      <c r="BM1244" s="383">
        <v>0</v>
      </c>
      <c r="BN1244" s="119"/>
      <c r="BO1244" s="119"/>
    </row>
    <row r="1245" spans="1:67" ht="24" customHeight="1" x14ac:dyDescent="0.3">
      <c r="A1245" s="364">
        <v>910927</v>
      </c>
      <c r="B1245" s="365" t="s">
        <v>5474</v>
      </c>
      <c r="C1245" s="366" t="s">
        <v>2268</v>
      </c>
      <c r="D1245" s="367">
        <f t="shared" si="54"/>
        <v>20</v>
      </c>
      <c r="E1245" s="368">
        <f t="shared" si="55"/>
        <v>7</v>
      </c>
      <c r="F1245" s="368">
        <f t="shared" si="56"/>
        <v>0</v>
      </c>
      <c r="G1245" s="368">
        <f t="shared" si="57"/>
        <v>0</v>
      </c>
      <c r="H1245" s="368">
        <f t="shared" si="58"/>
        <v>0</v>
      </c>
      <c r="I1245" s="368">
        <f t="shared" si="59"/>
        <v>0</v>
      </c>
      <c r="J1245" s="368">
        <f t="shared" si="60"/>
        <v>0</v>
      </c>
      <c r="K1245" s="368">
        <f t="shared" si="61"/>
        <v>0</v>
      </c>
      <c r="L1245" s="368">
        <f t="shared" si="62"/>
        <v>0</v>
      </c>
      <c r="M1245" s="369">
        <f t="shared" si="63"/>
        <v>0</v>
      </c>
      <c r="N1245" s="370">
        <f t="shared" si="64"/>
        <v>27</v>
      </c>
      <c r="O1245" s="371"/>
      <c r="P1245" s="372">
        <f t="shared" si="65"/>
        <v>27</v>
      </c>
      <c r="Q1245" s="373">
        <f t="shared" si="66"/>
        <v>336</v>
      </c>
      <c r="R1245" s="374">
        <v>0</v>
      </c>
      <c r="S1245" s="119"/>
      <c r="T1245" s="119"/>
      <c r="U1245" s="113"/>
      <c r="V1245" s="113"/>
      <c r="W1245" s="117">
        <v>0</v>
      </c>
      <c r="X1245" s="123"/>
      <c r="Y1245" s="113"/>
      <c r="Z1245" s="119"/>
      <c r="AA1245" s="119"/>
      <c r="AB1245" s="113"/>
      <c r="AC1245" s="113">
        <v>7</v>
      </c>
      <c r="AD1245" s="117">
        <v>0</v>
      </c>
      <c r="AE1245" s="109">
        <v>0</v>
      </c>
      <c r="AF1245" s="116"/>
      <c r="AG1245" s="116"/>
      <c r="AH1245" s="124">
        <v>0</v>
      </c>
      <c r="AI1245" s="117">
        <v>0</v>
      </c>
      <c r="AJ1245" s="375">
        <v>0</v>
      </c>
      <c r="AK1245" s="374"/>
      <c r="AL1245" s="113"/>
      <c r="AM1245" s="117">
        <v>0</v>
      </c>
      <c r="AN1245" s="375">
        <v>0</v>
      </c>
      <c r="AO1245" s="374">
        <v>0</v>
      </c>
      <c r="AP1245" s="376"/>
      <c r="AQ1245" s="119"/>
      <c r="AR1245" s="117">
        <v>0</v>
      </c>
      <c r="AS1245" s="387">
        <v>0</v>
      </c>
      <c r="AT1245" s="119"/>
      <c r="AU1245" s="374"/>
      <c r="AV1245" s="119"/>
      <c r="AW1245" s="374"/>
      <c r="AX1245" s="126"/>
      <c r="AY1245" s="119">
        <v>20</v>
      </c>
      <c r="AZ1245" s="113"/>
      <c r="BA1245" s="113"/>
      <c r="BB1245" s="377">
        <v>0</v>
      </c>
      <c r="BC1245" s="377">
        <v>0</v>
      </c>
      <c r="BD1245" s="377">
        <v>0</v>
      </c>
      <c r="BE1245" s="378"/>
      <c r="BF1245" s="109"/>
      <c r="BG1245" s="109"/>
      <c r="BH1245" s="116"/>
      <c r="BI1245" s="117"/>
      <c r="BJ1245" s="378"/>
      <c r="BK1245" s="378"/>
      <c r="BL1245" s="117"/>
      <c r="BM1245" s="374">
        <v>0</v>
      </c>
      <c r="BN1245" s="119"/>
      <c r="BO1245" s="119"/>
    </row>
    <row r="1246" spans="1:67" ht="24" customHeight="1" x14ac:dyDescent="0.3">
      <c r="A1246" s="364" t="s">
        <v>5475</v>
      </c>
      <c r="B1246" s="365" t="s">
        <v>5476</v>
      </c>
      <c r="C1246" s="366" t="s">
        <v>5477</v>
      </c>
      <c r="D1246" s="367">
        <f t="shared" si="54"/>
        <v>0</v>
      </c>
      <c r="E1246" s="368">
        <f t="shared" si="55"/>
        <v>0</v>
      </c>
      <c r="F1246" s="368">
        <f t="shared" si="56"/>
        <v>0</v>
      </c>
      <c r="G1246" s="368">
        <f t="shared" si="57"/>
        <v>0</v>
      </c>
      <c r="H1246" s="368">
        <f t="shared" si="58"/>
        <v>0</v>
      </c>
      <c r="I1246" s="368">
        <f t="shared" si="59"/>
        <v>0</v>
      </c>
      <c r="J1246" s="368">
        <f t="shared" si="60"/>
        <v>0</v>
      </c>
      <c r="K1246" s="368">
        <f t="shared" si="61"/>
        <v>0</v>
      </c>
      <c r="L1246" s="368">
        <f t="shared" si="62"/>
        <v>0</v>
      </c>
      <c r="M1246" s="369">
        <f t="shared" si="63"/>
        <v>0</v>
      </c>
      <c r="N1246" s="370">
        <f t="shared" si="64"/>
        <v>0</v>
      </c>
      <c r="O1246" s="371"/>
      <c r="P1246" s="372">
        <f t="shared" si="65"/>
        <v>0</v>
      </c>
      <c r="Q1246" s="373" t="str">
        <f t="shared" si="66"/>
        <v/>
      </c>
      <c r="R1246" s="374">
        <v>0</v>
      </c>
      <c r="S1246" s="119"/>
      <c r="T1246" s="119"/>
      <c r="U1246" s="113"/>
      <c r="V1246" s="113"/>
      <c r="W1246" s="117">
        <v>0</v>
      </c>
      <c r="X1246" s="123"/>
      <c r="Y1246" s="113"/>
      <c r="Z1246" s="119"/>
      <c r="AA1246" s="119"/>
      <c r="AB1246" s="113"/>
      <c r="AC1246" s="385">
        <v>0</v>
      </c>
      <c r="AD1246" s="117">
        <v>0</v>
      </c>
      <c r="AE1246" s="109">
        <v>0</v>
      </c>
      <c r="AF1246" s="116"/>
      <c r="AG1246" s="116"/>
      <c r="AH1246" s="389">
        <v>0</v>
      </c>
      <c r="AI1246" s="117">
        <v>0</v>
      </c>
      <c r="AJ1246" s="375">
        <v>0</v>
      </c>
      <c r="AK1246" s="374"/>
      <c r="AL1246" s="113"/>
      <c r="AM1246" s="117">
        <v>0</v>
      </c>
      <c r="AN1246" s="375">
        <v>0</v>
      </c>
      <c r="AO1246" s="383">
        <v>0</v>
      </c>
      <c r="AP1246" s="376"/>
      <c r="AQ1246" s="119"/>
      <c r="AR1246" s="117">
        <v>0</v>
      </c>
      <c r="AS1246" s="123">
        <v>0</v>
      </c>
      <c r="AT1246" s="119"/>
      <c r="AU1246" s="383"/>
      <c r="AV1246" s="119"/>
      <c r="AW1246" s="383"/>
      <c r="AX1246" s="126"/>
      <c r="AY1246" s="119"/>
      <c r="AZ1246" s="113"/>
      <c r="BA1246" s="113"/>
      <c r="BB1246" s="377">
        <v>0</v>
      </c>
      <c r="BC1246" s="377">
        <v>0</v>
      </c>
      <c r="BD1246" s="377">
        <v>0</v>
      </c>
      <c r="BE1246" s="378"/>
      <c r="BF1246" s="214"/>
      <c r="BG1246" s="214"/>
      <c r="BH1246" s="116"/>
      <c r="BI1246" s="117"/>
      <c r="BJ1246" s="378"/>
      <c r="BK1246" s="378"/>
      <c r="BL1246" s="117"/>
      <c r="BM1246" s="374">
        <v>0</v>
      </c>
      <c r="BN1246" s="119"/>
      <c r="BO1246" s="119"/>
    </row>
    <row r="1247" spans="1:67" ht="24" customHeight="1" x14ac:dyDescent="0.3">
      <c r="A1247" s="364" t="s">
        <v>5478</v>
      </c>
      <c r="B1247" s="365" t="s">
        <v>5479</v>
      </c>
      <c r="C1247" s="366" t="s">
        <v>2268</v>
      </c>
      <c r="D1247" s="367">
        <f t="shared" si="54"/>
        <v>0</v>
      </c>
      <c r="E1247" s="368">
        <f t="shared" si="55"/>
        <v>0</v>
      </c>
      <c r="F1247" s="368">
        <f t="shared" si="56"/>
        <v>0</v>
      </c>
      <c r="G1247" s="368">
        <f t="shared" si="57"/>
        <v>0</v>
      </c>
      <c r="H1247" s="368">
        <f t="shared" si="58"/>
        <v>0</v>
      </c>
      <c r="I1247" s="368">
        <f t="shared" si="59"/>
        <v>0</v>
      </c>
      <c r="J1247" s="368">
        <f t="shared" si="60"/>
        <v>0</v>
      </c>
      <c r="K1247" s="368">
        <f t="shared" si="61"/>
        <v>0</v>
      </c>
      <c r="L1247" s="368">
        <f t="shared" si="62"/>
        <v>0</v>
      </c>
      <c r="M1247" s="369">
        <f t="shared" si="63"/>
        <v>0</v>
      </c>
      <c r="N1247" s="370">
        <f t="shared" si="64"/>
        <v>0</v>
      </c>
      <c r="O1247" s="371"/>
      <c r="P1247" s="372">
        <f t="shared" si="65"/>
        <v>0</v>
      </c>
      <c r="Q1247" s="373" t="str">
        <f t="shared" si="66"/>
        <v/>
      </c>
      <c r="R1247" s="374">
        <v>0</v>
      </c>
      <c r="S1247" s="119"/>
      <c r="T1247" s="119"/>
      <c r="U1247" s="113"/>
      <c r="V1247" s="113"/>
      <c r="W1247" s="386">
        <v>0</v>
      </c>
      <c r="X1247" s="123"/>
      <c r="Y1247" s="113"/>
      <c r="Z1247" s="119"/>
      <c r="AA1247" s="119"/>
      <c r="AB1247" s="113"/>
      <c r="AC1247" s="113">
        <v>0</v>
      </c>
      <c r="AD1247" s="117">
        <v>0</v>
      </c>
      <c r="AE1247" s="109">
        <v>0</v>
      </c>
      <c r="AF1247" s="116"/>
      <c r="AG1247" s="116"/>
      <c r="AH1247" s="389">
        <v>0</v>
      </c>
      <c r="AI1247" s="117">
        <v>0</v>
      </c>
      <c r="AJ1247" s="375">
        <v>0</v>
      </c>
      <c r="AK1247" s="374"/>
      <c r="AL1247" s="113"/>
      <c r="AM1247" s="117">
        <v>0</v>
      </c>
      <c r="AN1247" s="375">
        <v>0</v>
      </c>
      <c r="AO1247" s="374">
        <v>0</v>
      </c>
      <c r="AP1247" s="376"/>
      <c r="AQ1247" s="119"/>
      <c r="AR1247" s="117">
        <v>0</v>
      </c>
      <c r="AS1247" s="123">
        <v>0</v>
      </c>
      <c r="AT1247" s="119"/>
      <c r="AU1247" s="374"/>
      <c r="AV1247" s="119"/>
      <c r="AW1247" s="374"/>
      <c r="AX1247" s="126"/>
      <c r="AY1247" s="119"/>
      <c r="AZ1247" s="113"/>
      <c r="BA1247" s="113"/>
      <c r="BB1247" s="441">
        <v>0</v>
      </c>
      <c r="BC1247" s="441">
        <v>0</v>
      </c>
      <c r="BD1247" s="441">
        <v>0</v>
      </c>
      <c r="BE1247" s="378"/>
      <c r="BF1247" s="214"/>
      <c r="BG1247" s="214"/>
      <c r="BH1247" s="116"/>
      <c r="BI1247" s="117"/>
      <c r="BJ1247" s="378"/>
      <c r="BK1247" s="378"/>
      <c r="BL1247" s="117"/>
      <c r="BM1247" s="374">
        <v>0</v>
      </c>
      <c r="BN1247" s="119"/>
      <c r="BO1247" s="119"/>
    </row>
    <row r="1248" spans="1:67" ht="24" customHeight="1" x14ac:dyDescent="0.3">
      <c r="A1248" s="364" t="s">
        <v>5480</v>
      </c>
      <c r="B1248" s="365" t="s">
        <v>5481</v>
      </c>
      <c r="C1248" s="366" t="s">
        <v>1919</v>
      </c>
      <c r="D1248" s="367">
        <f t="shared" si="54"/>
        <v>12</v>
      </c>
      <c r="E1248" s="368">
        <f t="shared" si="55"/>
        <v>0</v>
      </c>
      <c r="F1248" s="368">
        <f t="shared" si="56"/>
        <v>0</v>
      </c>
      <c r="G1248" s="368">
        <f t="shared" si="57"/>
        <v>0</v>
      </c>
      <c r="H1248" s="368">
        <f t="shared" si="58"/>
        <v>0</v>
      </c>
      <c r="I1248" s="368">
        <f t="shared" si="59"/>
        <v>0</v>
      </c>
      <c r="J1248" s="368">
        <f t="shared" si="60"/>
        <v>0</v>
      </c>
      <c r="K1248" s="368">
        <f t="shared" si="61"/>
        <v>0</v>
      </c>
      <c r="L1248" s="368">
        <f t="shared" si="62"/>
        <v>0</v>
      </c>
      <c r="M1248" s="369">
        <f t="shared" si="63"/>
        <v>0</v>
      </c>
      <c r="N1248" s="370">
        <f t="shared" si="64"/>
        <v>12</v>
      </c>
      <c r="O1248" s="371"/>
      <c r="P1248" s="372">
        <f t="shared" si="65"/>
        <v>12</v>
      </c>
      <c r="Q1248" s="373">
        <f t="shared" si="66"/>
        <v>569</v>
      </c>
      <c r="R1248" s="383">
        <v>0</v>
      </c>
      <c r="S1248" s="119"/>
      <c r="T1248" s="119"/>
      <c r="U1248" s="113"/>
      <c r="V1248" s="113"/>
      <c r="W1248" s="386">
        <v>0</v>
      </c>
      <c r="X1248" s="387"/>
      <c r="Y1248" s="113"/>
      <c r="Z1248" s="119"/>
      <c r="AA1248" s="119"/>
      <c r="AB1248" s="113"/>
      <c r="AC1248" s="113">
        <v>12</v>
      </c>
      <c r="AD1248" s="117">
        <v>0</v>
      </c>
      <c r="AE1248" s="109">
        <v>0</v>
      </c>
      <c r="AF1248" s="116"/>
      <c r="AG1248" s="116"/>
      <c r="AH1248" s="124">
        <v>0</v>
      </c>
      <c r="AI1248" s="117">
        <v>0</v>
      </c>
      <c r="AJ1248" s="375">
        <v>0</v>
      </c>
      <c r="AK1248" s="383"/>
      <c r="AL1248" s="113"/>
      <c r="AM1248" s="117">
        <v>0</v>
      </c>
      <c r="AN1248" s="396">
        <v>0</v>
      </c>
      <c r="AO1248" s="374">
        <v>0</v>
      </c>
      <c r="AP1248" s="391"/>
      <c r="AQ1248" s="119"/>
      <c r="AR1248" s="386">
        <v>0</v>
      </c>
      <c r="AS1248" s="123">
        <v>0</v>
      </c>
      <c r="AT1248" s="119"/>
      <c r="AU1248" s="374"/>
      <c r="AV1248" s="119"/>
      <c r="AW1248" s="374"/>
      <c r="AX1248" s="126"/>
      <c r="AY1248" s="119"/>
      <c r="AZ1248" s="113"/>
      <c r="BA1248" s="113"/>
      <c r="BB1248" s="394">
        <v>0</v>
      </c>
      <c r="BC1248" s="394">
        <v>0</v>
      </c>
      <c r="BD1248" s="394">
        <v>0</v>
      </c>
      <c r="BE1248" s="378"/>
      <c r="BF1248" s="109"/>
      <c r="BG1248" s="109"/>
      <c r="BH1248" s="116"/>
      <c r="BI1248" s="386"/>
      <c r="BJ1248" s="378"/>
      <c r="BK1248" s="378"/>
      <c r="BL1248" s="386"/>
      <c r="BM1248" s="374">
        <v>0</v>
      </c>
      <c r="BN1248" s="119"/>
      <c r="BO1248" s="119"/>
    </row>
    <row r="1249" spans="1:67" ht="24" customHeight="1" x14ac:dyDescent="0.3">
      <c r="A1249" s="380" t="s">
        <v>5482</v>
      </c>
      <c r="B1249" s="381" t="s">
        <v>5483</v>
      </c>
      <c r="C1249" s="382" t="s">
        <v>139</v>
      </c>
      <c r="D1249" s="367">
        <f t="shared" si="54"/>
        <v>0</v>
      </c>
      <c r="E1249" s="368">
        <f t="shared" si="55"/>
        <v>0</v>
      </c>
      <c r="F1249" s="368">
        <f t="shared" si="56"/>
        <v>0</v>
      </c>
      <c r="G1249" s="368">
        <f t="shared" si="57"/>
        <v>0</v>
      </c>
      <c r="H1249" s="368">
        <f t="shared" si="58"/>
        <v>0</v>
      </c>
      <c r="I1249" s="368">
        <f t="shared" si="59"/>
        <v>0</v>
      </c>
      <c r="J1249" s="368">
        <f t="shared" si="60"/>
        <v>0</v>
      </c>
      <c r="K1249" s="368">
        <f t="shared" si="61"/>
        <v>0</v>
      </c>
      <c r="L1249" s="368">
        <f t="shared" si="62"/>
        <v>0</v>
      </c>
      <c r="M1249" s="369">
        <f t="shared" si="63"/>
        <v>0</v>
      </c>
      <c r="N1249" s="370">
        <f t="shared" si="64"/>
        <v>0</v>
      </c>
      <c r="O1249" s="371"/>
      <c r="P1249" s="372">
        <f t="shared" si="65"/>
        <v>0</v>
      </c>
      <c r="Q1249" s="373" t="str">
        <f t="shared" si="66"/>
        <v/>
      </c>
      <c r="R1249" s="374">
        <v>0</v>
      </c>
      <c r="S1249" s="119"/>
      <c r="T1249" s="119"/>
      <c r="U1249" s="113"/>
      <c r="V1249" s="113"/>
      <c r="W1249" s="117">
        <v>0</v>
      </c>
      <c r="X1249" s="387"/>
      <c r="Y1249" s="113"/>
      <c r="Z1249" s="119"/>
      <c r="AA1249" s="119"/>
      <c r="AB1249" s="113"/>
      <c r="AC1249" s="113">
        <v>0</v>
      </c>
      <c r="AD1249" s="117">
        <v>0</v>
      </c>
      <c r="AE1249" s="109">
        <v>0</v>
      </c>
      <c r="AF1249" s="388"/>
      <c r="AG1249" s="388"/>
      <c r="AH1249" s="124">
        <v>0</v>
      </c>
      <c r="AI1249" s="117">
        <v>0</v>
      </c>
      <c r="AJ1249" s="375">
        <v>0</v>
      </c>
      <c r="AK1249" s="383"/>
      <c r="AL1249" s="113"/>
      <c r="AM1249" s="117">
        <v>0</v>
      </c>
      <c r="AN1249" s="375">
        <v>0</v>
      </c>
      <c r="AO1249" s="374">
        <v>0</v>
      </c>
      <c r="AP1249" s="391"/>
      <c r="AQ1249" s="119"/>
      <c r="AR1249" s="117">
        <v>0</v>
      </c>
      <c r="AS1249" s="123">
        <v>0</v>
      </c>
      <c r="AT1249" s="119"/>
      <c r="AU1249" s="374"/>
      <c r="AV1249" s="119"/>
      <c r="AW1249" s="374"/>
      <c r="AX1249" s="392"/>
      <c r="AY1249" s="119"/>
      <c r="AZ1249" s="113"/>
      <c r="BA1249" s="113"/>
      <c r="BB1249" s="445">
        <v>0</v>
      </c>
      <c r="BC1249" s="445">
        <v>0</v>
      </c>
      <c r="BD1249" s="445">
        <v>0</v>
      </c>
      <c r="BE1249" s="393"/>
      <c r="BF1249" s="109"/>
      <c r="BG1249" s="109"/>
      <c r="BH1249" s="388"/>
      <c r="BI1249" s="117"/>
      <c r="BJ1249" s="393"/>
      <c r="BK1249" s="393"/>
      <c r="BL1249" s="117"/>
      <c r="BM1249" s="383">
        <v>0</v>
      </c>
      <c r="BN1249" s="119"/>
      <c r="BO1249" s="119"/>
    </row>
    <row r="1250" spans="1:67" ht="24" customHeight="1" x14ac:dyDescent="0.3">
      <c r="A1250" s="364" t="s">
        <v>5484</v>
      </c>
      <c r="B1250" s="365" t="s">
        <v>5485</v>
      </c>
      <c r="C1250" s="366" t="s">
        <v>2769</v>
      </c>
      <c r="D1250" s="367">
        <f t="shared" si="54"/>
        <v>0</v>
      </c>
      <c r="E1250" s="368">
        <f t="shared" si="55"/>
        <v>0</v>
      </c>
      <c r="F1250" s="368">
        <f t="shared" si="56"/>
        <v>0</v>
      </c>
      <c r="G1250" s="368">
        <f t="shared" si="57"/>
        <v>0</v>
      </c>
      <c r="H1250" s="368">
        <f t="shared" si="58"/>
        <v>0</v>
      </c>
      <c r="I1250" s="368">
        <f t="shared" si="59"/>
        <v>0</v>
      </c>
      <c r="J1250" s="368">
        <f t="shared" si="60"/>
        <v>0</v>
      </c>
      <c r="K1250" s="368">
        <f t="shared" si="61"/>
        <v>0</v>
      </c>
      <c r="L1250" s="368">
        <f t="shared" si="62"/>
        <v>0</v>
      </c>
      <c r="M1250" s="369">
        <f t="shared" si="63"/>
        <v>0</v>
      </c>
      <c r="N1250" s="370">
        <f t="shared" si="64"/>
        <v>0</v>
      </c>
      <c r="O1250" s="371"/>
      <c r="P1250" s="372">
        <f t="shared" si="65"/>
        <v>0</v>
      </c>
      <c r="Q1250" s="373" t="str">
        <f t="shared" si="66"/>
        <v/>
      </c>
      <c r="R1250" s="383">
        <v>0</v>
      </c>
      <c r="S1250" s="119"/>
      <c r="T1250" s="119"/>
      <c r="U1250" s="113"/>
      <c r="V1250" s="113"/>
      <c r="W1250" s="386">
        <v>0</v>
      </c>
      <c r="X1250" s="123"/>
      <c r="Y1250" s="113"/>
      <c r="Z1250" s="119"/>
      <c r="AA1250" s="119"/>
      <c r="AB1250" s="113"/>
      <c r="AC1250" s="113">
        <v>0</v>
      </c>
      <c r="AD1250" s="117">
        <v>0</v>
      </c>
      <c r="AE1250" s="109">
        <v>0</v>
      </c>
      <c r="AF1250" s="116"/>
      <c r="AG1250" s="116"/>
      <c r="AH1250" s="124">
        <v>0</v>
      </c>
      <c r="AI1250" s="117">
        <v>0</v>
      </c>
      <c r="AJ1250" s="375">
        <v>0</v>
      </c>
      <c r="AK1250" s="374"/>
      <c r="AL1250" s="113"/>
      <c r="AM1250" s="117">
        <v>0</v>
      </c>
      <c r="AN1250" s="375">
        <v>0</v>
      </c>
      <c r="AO1250" s="374">
        <v>0</v>
      </c>
      <c r="AP1250" s="376"/>
      <c r="AQ1250" s="119"/>
      <c r="AR1250" s="386">
        <v>0</v>
      </c>
      <c r="AS1250" s="123">
        <v>0</v>
      </c>
      <c r="AT1250" s="119"/>
      <c r="AU1250" s="374"/>
      <c r="AV1250" s="119"/>
      <c r="AW1250" s="374"/>
      <c r="AX1250" s="392"/>
      <c r="AY1250" s="119"/>
      <c r="AZ1250" s="113"/>
      <c r="BA1250" s="113"/>
      <c r="BB1250" s="394">
        <v>0</v>
      </c>
      <c r="BC1250" s="394">
        <v>0</v>
      </c>
      <c r="BD1250" s="394">
        <v>0</v>
      </c>
      <c r="BE1250" s="378"/>
      <c r="BF1250" s="214"/>
      <c r="BG1250" s="214"/>
      <c r="BH1250" s="116"/>
      <c r="BI1250" s="386"/>
      <c r="BJ1250" s="378"/>
      <c r="BK1250" s="378"/>
      <c r="BL1250" s="386"/>
      <c r="BM1250" s="383">
        <v>0</v>
      </c>
      <c r="BN1250" s="119"/>
      <c r="BO1250" s="119"/>
    </row>
    <row r="1251" spans="1:67" ht="24" customHeight="1" x14ac:dyDescent="0.3">
      <c r="A1251" s="364">
        <v>771113</v>
      </c>
      <c r="B1251" s="365" t="s">
        <v>5487</v>
      </c>
      <c r="C1251" s="366" t="s">
        <v>998</v>
      </c>
      <c r="D1251" s="367">
        <f t="shared" si="54"/>
        <v>0</v>
      </c>
      <c r="E1251" s="368">
        <f t="shared" si="55"/>
        <v>0</v>
      </c>
      <c r="F1251" s="368">
        <f t="shared" si="56"/>
        <v>0</v>
      </c>
      <c r="G1251" s="368">
        <f t="shared" si="57"/>
        <v>0</v>
      </c>
      <c r="H1251" s="368">
        <f t="shared" si="58"/>
        <v>0</v>
      </c>
      <c r="I1251" s="368">
        <f t="shared" si="59"/>
        <v>0</v>
      </c>
      <c r="J1251" s="368">
        <f t="shared" si="60"/>
        <v>0</v>
      </c>
      <c r="K1251" s="368">
        <f t="shared" si="61"/>
        <v>0</v>
      </c>
      <c r="L1251" s="368">
        <f t="shared" si="62"/>
        <v>0</v>
      </c>
      <c r="M1251" s="369">
        <f t="shared" si="63"/>
        <v>0</v>
      </c>
      <c r="N1251" s="370">
        <f t="shared" si="64"/>
        <v>0</v>
      </c>
      <c r="O1251" s="371"/>
      <c r="P1251" s="372">
        <f t="shared" si="65"/>
        <v>0</v>
      </c>
      <c r="Q1251" s="373" t="str">
        <f t="shared" si="66"/>
        <v/>
      </c>
      <c r="R1251" s="374">
        <v>0</v>
      </c>
      <c r="S1251" s="384"/>
      <c r="T1251" s="384"/>
      <c r="U1251" s="385"/>
      <c r="V1251" s="385"/>
      <c r="W1251" s="386">
        <v>0</v>
      </c>
      <c r="X1251" s="387"/>
      <c r="Y1251" s="385"/>
      <c r="Z1251" s="384"/>
      <c r="AA1251" s="384"/>
      <c r="AB1251" s="385"/>
      <c r="AC1251" s="113">
        <v>0</v>
      </c>
      <c r="AD1251" s="117">
        <v>0</v>
      </c>
      <c r="AE1251" s="109">
        <v>0</v>
      </c>
      <c r="AF1251" s="116"/>
      <c r="AG1251" s="116"/>
      <c r="AH1251" s="124">
        <v>0</v>
      </c>
      <c r="AI1251" s="386">
        <v>0</v>
      </c>
      <c r="AJ1251" s="396">
        <v>0</v>
      </c>
      <c r="AK1251" s="383"/>
      <c r="AL1251" s="385"/>
      <c r="AM1251" s="117">
        <v>0</v>
      </c>
      <c r="AN1251" s="375">
        <v>0</v>
      </c>
      <c r="AO1251" s="383">
        <v>0</v>
      </c>
      <c r="AP1251" s="391"/>
      <c r="AQ1251" s="384"/>
      <c r="AR1251" s="117">
        <v>0</v>
      </c>
      <c r="AS1251" s="387">
        <v>0</v>
      </c>
      <c r="AT1251" s="384"/>
      <c r="AU1251" s="383"/>
      <c r="AV1251" s="384"/>
      <c r="AW1251" s="383"/>
      <c r="AX1251" s="126"/>
      <c r="AY1251" s="384"/>
      <c r="AZ1251" s="385"/>
      <c r="BA1251" s="385"/>
      <c r="BB1251" s="394">
        <v>0</v>
      </c>
      <c r="BC1251" s="394">
        <v>0</v>
      </c>
      <c r="BD1251" s="394">
        <v>0</v>
      </c>
      <c r="BE1251" s="378"/>
      <c r="BF1251" s="109"/>
      <c r="BG1251" s="109"/>
      <c r="BH1251" s="116"/>
      <c r="BI1251" s="117"/>
      <c r="BJ1251" s="378"/>
      <c r="BK1251" s="378"/>
      <c r="BL1251" s="117"/>
      <c r="BM1251" s="374">
        <v>0</v>
      </c>
      <c r="BN1251" s="384"/>
      <c r="BO1251" s="384"/>
    </row>
    <row r="1252" spans="1:67" ht="24" customHeight="1" x14ac:dyDescent="0.3">
      <c r="A1252" s="364" t="s">
        <v>5488</v>
      </c>
      <c r="B1252" s="365" t="s">
        <v>5489</v>
      </c>
      <c r="C1252" s="366" t="s">
        <v>3222</v>
      </c>
      <c r="D1252" s="367">
        <f t="shared" si="54"/>
        <v>0</v>
      </c>
      <c r="E1252" s="368">
        <f t="shared" si="55"/>
        <v>0</v>
      </c>
      <c r="F1252" s="368">
        <f t="shared" si="56"/>
        <v>0</v>
      </c>
      <c r="G1252" s="368">
        <f t="shared" si="57"/>
        <v>0</v>
      </c>
      <c r="H1252" s="368">
        <f t="shared" si="58"/>
        <v>0</v>
      </c>
      <c r="I1252" s="368">
        <f t="shared" si="59"/>
        <v>0</v>
      </c>
      <c r="J1252" s="368">
        <f t="shared" si="60"/>
        <v>0</v>
      </c>
      <c r="K1252" s="368">
        <f t="shared" si="61"/>
        <v>0</v>
      </c>
      <c r="L1252" s="368">
        <f t="shared" si="62"/>
        <v>0</v>
      </c>
      <c r="M1252" s="369">
        <f t="shared" si="63"/>
        <v>0</v>
      </c>
      <c r="N1252" s="370">
        <f t="shared" si="64"/>
        <v>0</v>
      </c>
      <c r="O1252" s="371"/>
      <c r="P1252" s="372">
        <f t="shared" si="65"/>
        <v>0</v>
      </c>
      <c r="Q1252" s="373" t="str">
        <f t="shared" si="66"/>
        <v/>
      </c>
      <c r="R1252" s="383">
        <v>0</v>
      </c>
      <c r="S1252" s="384"/>
      <c r="T1252" s="384"/>
      <c r="U1252" s="385"/>
      <c r="V1252" s="385"/>
      <c r="W1252" s="117">
        <v>0</v>
      </c>
      <c r="X1252" s="123"/>
      <c r="Y1252" s="385"/>
      <c r="Z1252" s="384"/>
      <c r="AA1252" s="384"/>
      <c r="AB1252" s="385"/>
      <c r="AC1252" s="385">
        <v>0</v>
      </c>
      <c r="AD1252" s="386">
        <v>0</v>
      </c>
      <c r="AE1252" s="109">
        <v>0</v>
      </c>
      <c r="AF1252" s="116"/>
      <c r="AG1252" s="116"/>
      <c r="AH1252" s="124">
        <v>0</v>
      </c>
      <c r="AI1252" s="117">
        <v>0</v>
      </c>
      <c r="AJ1252" s="375">
        <v>0</v>
      </c>
      <c r="AK1252" s="374"/>
      <c r="AL1252" s="385"/>
      <c r="AM1252" s="386">
        <v>0</v>
      </c>
      <c r="AN1252" s="396">
        <v>0</v>
      </c>
      <c r="AO1252" s="383">
        <v>0</v>
      </c>
      <c r="AP1252" s="376"/>
      <c r="AQ1252" s="384"/>
      <c r="AR1252" s="117">
        <v>0</v>
      </c>
      <c r="AS1252" s="387">
        <v>0</v>
      </c>
      <c r="AT1252" s="384"/>
      <c r="AU1252" s="383"/>
      <c r="AV1252" s="384"/>
      <c r="AW1252" s="383"/>
      <c r="AX1252" s="126"/>
      <c r="AY1252" s="384"/>
      <c r="AZ1252" s="385"/>
      <c r="BA1252" s="385"/>
      <c r="BB1252" s="377">
        <v>0</v>
      </c>
      <c r="BC1252" s="377">
        <v>0</v>
      </c>
      <c r="BD1252" s="377">
        <v>0</v>
      </c>
      <c r="BE1252" s="378"/>
      <c r="BF1252" s="109"/>
      <c r="BG1252" s="109"/>
      <c r="BH1252" s="116"/>
      <c r="BI1252" s="117"/>
      <c r="BJ1252" s="378"/>
      <c r="BK1252" s="378"/>
      <c r="BL1252" s="117"/>
      <c r="BM1252" s="383">
        <v>0</v>
      </c>
      <c r="BN1252" s="384"/>
      <c r="BO1252" s="384"/>
    </row>
    <row r="1253" spans="1:67" ht="24" customHeight="1" x14ac:dyDescent="0.3">
      <c r="A1253" s="364" t="s">
        <v>5490</v>
      </c>
      <c r="B1253" s="365" t="s">
        <v>5491</v>
      </c>
      <c r="C1253" s="366" t="s">
        <v>2185</v>
      </c>
      <c r="D1253" s="367">
        <f t="shared" si="54"/>
        <v>0</v>
      </c>
      <c r="E1253" s="368">
        <f t="shared" si="55"/>
        <v>0</v>
      </c>
      <c r="F1253" s="368">
        <f t="shared" si="56"/>
        <v>0</v>
      </c>
      <c r="G1253" s="368">
        <f t="shared" si="57"/>
        <v>0</v>
      </c>
      <c r="H1253" s="368">
        <f t="shared" si="58"/>
        <v>0</v>
      </c>
      <c r="I1253" s="368">
        <f t="shared" si="59"/>
        <v>0</v>
      </c>
      <c r="J1253" s="368">
        <f t="shared" si="60"/>
        <v>0</v>
      </c>
      <c r="K1253" s="368">
        <f t="shared" si="61"/>
        <v>0</v>
      </c>
      <c r="L1253" s="368">
        <f t="shared" si="62"/>
        <v>0</v>
      </c>
      <c r="M1253" s="369">
        <f t="shared" si="63"/>
        <v>0</v>
      </c>
      <c r="N1253" s="370">
        <f t="shared" si="64"/>
        <v>0</v>
      </c>
      <c r="O1253" s="371"/>
      <c r="P1253" s="372">
        <f t="shared" si="65"/>
        <v>0</v>
      </c>
      <c r="Q1253" s="373" t="str">
        <f t="shared" si="66"/>
        <v/>
      </c>
      <c r="R1253" s="383">
        <v>0</v>
      </c>
      <c r="S1253" s="119"/>
      <c r="T1253" s="119"/>
      <c r="U1253" s="113"/>
      <c r="V1253" s="113"/>
      <c r="W1253" s="386">
        <v>0</v>
      </c>
      <c r="X1253" s="387"/>
      <c r="Y1253" s="113"/>
      <c r="Z1253" s="119"/>
      <c r="AA1253" s="119"/>
      <c r="AB1253" s="113"/>
      <c r="AC1253" s="385">
        <v>0</v>
      </c>
      <c r="AD1253" s="117">
        <v>0</v>
      </c>
      <c r="AE1253" s="109">
        <v>0</v>
      </c>
      <c r="AF1253" s="116"/>
      <c r="AG1253" s="116"/>
      <c r="AH1253" s="389">
        <v>0</v>
      </c>
      <c r="AI1253" s="386">
        <v>0</v>
      </c>
      <c r="AJ1253" s="390">
        <v>0</v>
      </c>
      <c r="AK1253" s="383"/>
      <c r="AL1253" s="113"/>
      <c r="AM1253" s="386">
        <v>0</v>
      </c>
      <c r="AN1253" s="396">
        <v>0</v>
      </c>
      <c r="AO1253" s="374">
        <v>0</v>
      </c>
      <c r="AP1253" s="391"/>
      <c r="AQ1253" s="119"/>
      <c r="AR1253" s="386">
        <v>0</v>
      </c>
      <c r="AS1253" s="123">
        <v>0</v>
      </c>
      <c r="AT1253" s="119"/>
      <c r="AU1253" s="374"/>
      <c r="AV1253" s="119"/>
      <c r="AW1253" s="374"/>
      <c r="AX1253" s="126"/>
      <c r="AY1253" s="119"/>
      <c r="AZ1253" s="113"/>
      <c r="BA1253" s="113"/>
      <c r="BB1253" s="394">
        <v>0</v>
      </c>
      <c r="BC1253" s="394">
        <v>0</v>
      </c>
      <c r="BD1253" s="394">
        <v>0</v>
      </c>
      <c r="BE1253" s="378"/>
      <c r="BF1253" s="109"/>
      <c r="BG1253" s="109"/>
      <c r="BH1253" s="116"/>
      <c r="BI1253" s="386"/>
      <c r="BJ1253" s="378"/>
      <c r="BK1253" s="378"/>
      <c r="BL1253" s="386"/>
      <c r="BM1253" s="383">
        <v>0</v>
      </c>
      <c r="BN1253" s="119"/>
      <c r="BO1253" s="119"/>
    </row>
    <row r="1254" spans="1:67" ht="24" customHeight="1" x14ac:dyDescent="0.3">
      <c r="A1254" s="380" t="s">
        <v>5492</v>
      </c>
      <c r="B1254" s="381" t="s">
        <v>5493</v>
      </c>
      <c r="C1254" s="382" t="s">
        <v>2334</v>
      </c>
      <c r="D1254" s="367">
        <f t="shared" si="54"/>
        <v>3</v>
      </c>
      <c r="E1254" s="368">
        <f t="shared" si="55"/>
        <v>0</v>
      </c>
      <c r="F1254" s="368">
        <f t="shared" si="56"/>
        <v>0</v>
      </c>
      <c r="G1254" s="368">
        <f t="shared" si="57"/>
        <v>0</v>
      </c>
      <c r="H1254" s="368">
        <f t="shared" si="58"/>
        <v>0</v>
      </c>
      <c r="I1254" s="368">
        <f t="shared" si="59"/>
        <v>0</v>
      </c>
      <c r="J1254" s="368">
        <f t="shared" si="60"/>
        <v>0</v>
      </c>
      <c r="K1254" s="368">
        <f t="shared" si="61"/>
        <v>0</v>
      </c>
      <c r="L1254" s="368">
        <f t="shared" si="62"/>
        <v>0</v>
      </c>
      <c r="M1254" s="369">
        <f t="shared" si="63"/>
        <v>0</v>
      </c>
      <c r="N1254" s="370">
        <f t="shared" si="64"/>
        <v>3</v>
      </c>
      <c r="O1254" s="371"/>
      <c r="P1254" s="372">
        <f t="shared" si="65"/>
        <v>3</v>
      </c>
      <c r="Q1254" s="373">
        <f t="shared" si="66"/>
        <v>853</v>
      </c>
      <c r="R1254" s="383">
        <v>0</v>
      </c>
      <c r="S1254" s="119"/>
      <c r="T1254" s="119"/>
      <c r="U1254" s="113"/>
      <c r="V1254" s="113"/>
      <c r="W1254" s="117">
        <v>0</v>
      </c>
      <c r="X1254" s="123"/>
      <c r="Y1254" s="113"/>
      <c r="Z1254" s="119"/>
      <c r="AA1254" s="119"/>
      <c r="AB1254" s="113"/>
      <c r="AC1254" s="113">
        <v>0</v>
      </c>
      <c r="AD1254" s="117">
        <v>0</v>
      </c>
      <c r="AE1254" s="109">
        <v>0</v>
      </c>
      <c r="AF1254" s="388"/>
      <c r="AG1254" s="388"/>
      <c r="AH1254" s="124">
        <v>0</v>
      </c>
      <c r="AI1254" s="117">
        <v>0</v>
      </c>
      <c r="AJ1254" s="375">
        <v>0</v>
      </c>
      <c r="AK1254" s="374"/>
      <c r="AL1254" s="113"/>
      <c r="AM1254" s="117">
        <v>0</v>
      </c>
      <c r="AN1254" s="375">
        <v>0</v>
      </c>
      <c r="AO1254" s="374">
        <v>0</v>
      </c>
      <c r="AP1254" s="376"/>
      <c r="AQ1254" s="119"/>
      <c r="AR1254" s="117">
        <v>0</v>
      </c>
      <c r="AS1254" s="123">
        <v>0</v>
      </c>
      <c r="AT1254" s="119"/>
      <c r="AU1254" s="374"/>
      <c r="AV1254" s="119"/>
      <c r="AW1254" s="374"/>
      <c r="AX1254" s="392"/>
      <c r="AY1254" s="119">
        <v>3</v>
      </c>
      <c r="AZ1254" s="113"/>
      <c r="BA1254" s="113"/>
      <c r="BB1254" s="377">
        <v>0</v>
      </c>
      <c r="BC1254" s="377">
        <v>0</v>
      </c>
      <c r="BD1254" s="377">
        <v>0</v>
      </c>
      <c r="BE1254" s="393"/>
      <c r="BF1254" s="109"/>
      <c r="BG1254" s="109"/>
      <c r="BH1254" s="388"/>
      <c r="BI1254" s="117"/>
      <c r="BJ1254" s="393"/>
      <c r="BK1254" s="393"/>
      <c r="BL1254" s="117"/>
      <c r="BM1254" s="374">
        <v>0</v>
      </c>
      <c r="BN1254" s="119"/>
      <c r="BO1254" s="119"/>
    </row>
    <row r="1255" spans="1:67" ht="24" customHeight="1" x14ac:dyDescent="0.3">
      <c r="A1255" s="379" t="s">
        <v>5494</v>
      </c>
      <c r="B1255" s="365" t="s">
        <v>5495</v>
      </c>
      <c r="C1255" s="366" t="s">
        <v>437</v>
      </c>
      <c r="D1255" s="367">
        <f t="shared" si="54"/>
        <v>0</v>
      </c>
      <c r="E1255" s="368">
        <f t="shared" si="55"/>
        <v>0</v>
      </c>
      <c r="F1255" s="368">
        <f t="shared" si="56"/>
        <v>0</v>
      </c>
      <c r="G1255" s="368">
        <f t="shared" si="57"/>
        <v>0</v>
      </c>
      <c r="H1255" s="368">
        <f t="shared" si="58"/>
        <v>0</v>
      </c>
      <c r="I1255" s="368">
        <f t="shared" si="59"/>
        <v>0</v>
      </c>
      <c r="J1255" s="368">
        <f t="shared" si="60"/>
        <v>0</v>
      </c>
      <c r="K1255" s="368">
        <f t="shared" si="61"/>
        <v>0</v>
      </c>
      <c r="L1255" s="368">
        <f t="shared" si="62"/>
        <v>0</v>
      </c>
      <c r="M1255" s="369">
        <f t="shared" si="63"/>
        <v>0</v>
      </c>
      <c r="N1255" s="370">
        <f t="shared" si="64"/>
        <v>0</v>
      </c>
      <c r="O1255" s="371"/>
      <c r="P1255" s="372">
        <f t="shared" si="65"/>
        <v>0</v>
      </c>
      <c r="Q1255" s="373" t="str">
        <f t="shared" si="66"/>
        <v/>
      </c>
      <c r="R1255" s="374">
        <v>0</v>
      </c>
      <c r="S1255" s="119"/>
      <c r="T1255" s="119"/>
      <c r="U1255" s="113"/>
      <c r="V1255" s="113"/>
      <c r="W1255" s="117">
        <v>0</v>
      </c>
      <c r="X1255" s="387"/>
      <c r="Y1255" s="113"/>
      <c r="Z1255" s="119"/>
      <c r="AA1255" s="119"/>
      <c r="AB1255" s="113"/>
      <c r="AC1255" s="113">
        <v>0</v>
      </c>
      <c r="AD1255" s="386">
        <v>0</v>
      </c>
      <c r="AE1255" s="440">
        <v>0</v>
      </c>
      <c r="AF1255" s="116"/>
      <c r="AG1255" s="116"/>
      <c r="AH1255" s="389">
        <v>0</v>
      </c>
      <c r="AI1255" s="117">
        <v>0</v>
      </c>
      <c r="AJ1255" s="375">
        <v>0</v>
      </c>
      <c r="AK1255" s="383"/>
      <c r="AL1255" s="113"/>
      <c r="AM1255" s="117">
        <v>0</v>
      </c>
      <c r="AN1255" s="375">
        <v>0</v>
      </c>
      <c r="AO1255" s="374">
        <v>0</v>
      </c>
      <c r="AP1255" s="391"/>
      <c r="AQ1255" s="119"/>
      <c r="AR1255" s="117">
        <v>0</v>
      </c>
      <c r="AS1255" s="387">
        <v>0</v>
      </c>
      <c r="AT1255" s="119"/>
      <c r="AU1255" s="374"/>
      <c r="AV1255" s="119"/>
      <c r="AW1255" s="374"/>
      <c r="AX1255" s="126"/>
      <c r="AY1255" s="119"/>
      <c r="AZ1255" s="113"/>
      <c r="BA1255" s="113"/>
      <c r="BB1255" s="377">
        <v>0</v>
      </c>
      <c r="BC1255" s="377">
        <v>0</v>
      </c>
      <c r="BD1255" s="377">
        <v>0</v>
      </c>
      <c r="BE1255" s="378"/>
      <c r="BF1255" s="109"/>
      <c r="BG1255" s="109"/>
      <c r="BH1255" s="116"/>
      <c r="BI1255" s="117"/>
      <c r="BJ1255" s="378"/>
      <c r="BK1255" s="378"/>
      <c r="BL1255" s="117"/>
      <c r="BM1255" s="383">
        <v>0</v>
      </c>
      <c r="BN1255" s="119"/>
      <c r="BO1255" s="119"/>
    </row>
    <row r="1256" spans="1:67" ht="24" customHeight="1" x14ac:dyDescent="0.3">
      <c r="A1256" s="364" t="s">
        <v>5496</v>
      </c>
      <c r="B1256" s="365" t="s">
        <v>5497</v>
      </c>
      <c r="C1256" s="366" t="s">
        <v>405</v>
      </c>
      <c r="D1256" s="367">
        <f t="shared" si="54"/>
        <v>0</v>
      </c>
      <c r="E1256" s="368">
        <f t="shared" si="55"/>
        <v>0</v>
      </c>
      <c r="F1256" s="368">
        <f t="shared" si="56"/>
        <v>0</v>
      </c>
      <c r="G1256" s="368">
        <f t="shared" si="57"/>
        <v>0</v>
      </c>
      <c r="H1256" s="368">
        <f t="shared" si="58"/>
        <v>0</v>
      </c>
      <c r="I1256" s="368">
        <f t="shared" si="59"/>
        <v>0</v>
      </c>
      <c r="J1256" s="368">
        <f t="shared" si="60"/>
        <v>0</v>
      </c>
      <c r="K1256" s="368">
        <f t="shared" si="61"/>
        <v>0</v>
      </c>
      <c r="L1256" s="368">
        <f t="shared" si="62"/>
        <v>0</v>
      </c>
      <c r="M1256" s="369">
        <f t="shared" si="63"/>
        <v>0</v>
      </c>
      <c r="N1256" s="370">
        <f t="shared" si="64"/>
        <v>0</v>
      </c>
      <c r="O1256" s="371"/>
      <c r="P1256" s="372">
        <f t="shared" si="65"/>
        <v>0</v>
      </c>
      <c r="Q1256" s="373" t="str">
        <f t="shared" si="66"/>
        <v/>
      </c>
      <c r="R1256" s="383">
        <v>0</v>
      </c>
      <c r="S1256" s="119"/>
      <c r="T1256" s="119"/>
      <c r="U1256" s="113"/>
      <c r="V1256" s="113"/>
      <c r="W1256" s="117">
        <v>0</v>
      </c>
      <c r="X1256" s="123"/>
      <c r="Y1256" s="113"/>
      <c r="Z1256" s="119"/>
      <c r="AA1256" s="119"/>
      <c r="AB1256" s="113"/>
      <c r="AC1256" s="385">
        <v>0</v>
      </c>
      <c r="AD1256" s="117">
        <v>0</v>
      </c>
      <c r="AE1256" s="214">
        <v>0</v>
      </c>
      <c r="AF1256" s="116"/>
      <c r="AG1256" s="116"/>
      <c r="AH1256" s="124">
        <v>0</v>
      </c>
      <c r="AI1256" s="117">
        <v>0</v>
      </c>
      <c r="AJ1256" s="375">
        <v>0</v>
      </c>
      <c r="AK1256" s="374"/>
      <c r="AL1256" s="113"/>
      <c r="AM1256" s="386">
        <v>0</v>
      </c>
      <c r="AN1256" s="396">
        <v>0</v>
      </c>
      <c r="AO1256" s="374">
        <v>0</v>
      </c>
      <c r="AP1256" s="376"/>
      <c r="AQ1256" s="119"/>
      <c r="AR1256" s="117">
        <v>0</v>
      </c>
      <c r="AS1256" s="123">
        <v>0</v>
      </c>
      <c r="AT1256" s="119"/>
      <c r="AU1256" s="374"/>
      <c r="AV1256" s="119"/>
      <c r="AW1256" s="374"/>
      <c r="AX1256" s="126"/>
      <c r="AY1256" s="119"/>
      <c r="AZ1256" s="113"/>
      <c r="BA1256" s="113"/>
      <c r="BB1256" s="377">
        <v>0</v>
      </c>
      <c r="BC1256" s="377">
        <v>0</v>
      </c>
      <c r="BD1256" s="377">
        <v>0</v>
      </c>
      <c r="BE1256" s="378"/>
      <c r="BF1256" s="109"/>
      <c r="BG1256" s="109"/>
      <c r="BH1256" s="116"/>
      <c r="BI1256" s="117"/>
      <c r="BJ1256" s="378"/>
      <c r="BK1256" s="378"/>
      <c r="BL1256" s="117"/>
      <c r="BM1256" s="374">
        <v>0</v>
      </c>
      <c r="BN1256" s="119"/>
      <c r="BO1256" s="119"/>
    </row>
    <row r="1257" spans="1:67" ht="24" customHeight="1" x14ac:dyDescent="0.3">
      <c r="A1257" s="380" t="s">
        <v>5498</v>
      </c>
      <c r="B1257" s="381" t="s">
        <v>5499</v>
      </c>
      <c r="C1257" s="382" t="s">
        <v>371</v>
      </c>
      <c r="D1257" s="367">
        <f t="shared" si="54"/>
        <v>0</v>
      </c>
      <c r="E1257" s="368">
        <f t="shared" si="55"/>
        <v>0</v>
      </c>
      <c r="F1257" s="368">
        <f t="shared" si="56"/>
        <v>0</v>
      </c>
      <c r="G1257" s="368">
        <f t="shared" si="57"/>
        <v>0</v>
      </c>
      <c r="H1257" s="368">
        <f t="shared" si="58"/>
        <v>0</v>
      </c>
      <c r="I1257" s="368">
        <f t="shared" si="59"/>
        <v>0</v>
      </c>
      <c r="J1257" s="368">
        <f t="shared" si="60"/>
        <v>0</v>
      </c>
      <c r="K1257" s="368">
        <f t="shared" si="61"/>
        <v>0</v>
      </c>
      <c r="L1257" s="368">
        <f t="shared" si="62"/>
        <v>0</v>
      </c>
      <c r="M1257" s="369">
        <f t="shared" si="63"/>
        <v>0</v>
      </c>
      <c r="N1257" s="370">
        <f t="shared" si="64"/>
        <v>0</v>
      </c>
      <c r="O1257" s="371"/>
      <c r="P1257" s="372">
        <f t="shared" si="65"/>
        <v>0</v>
      </c>
      <c r="Q1257" s="373" t="str">
        <f t="shared" si="66"/>
        <v/>
      </c>
      <c r="R1257" s="383">
        <v>0</v>
      </c>
      <c r="S1257" s="384"/>
      <c r="T1257" s="384"/>
      <c r="U1257" s="385"/>
      <c r="V1257" s="385"/>
      <c r="W1257" s="117">
        <v>0</v>
      </c>
      <c r="X1257" s="123"/>
      <c r="Y1257" s="385"/>
      <c r="Z1257" s="384"/>
      <c r="AA1257" s="384"/>
      <c r="AB1257" s="385"/>
      <c r="AC1257" s="113">
        <v>0</v>
      </c>
      <c r="AD1257" s="117">
        <v>0</v>
      </c>
      <c r="AE1257" s="444">
        <v>0</v>
      </c>
      <c r="AF1257" s="388"/>
      <c r="AG1257" s="388"/>
      <c r="AH1257" s="124">
        <v>0</v>
      </c>
      <c r="AI1257" s="386">
        <v>0</v>
      </c>
      <c r="AJ1257" s="390">
        <v>0</v>
      </c>
      <c r="AK1257" s="374"/>
      <c r="AL1257" s="385"/>
      <c r="AM1257" s="117">
        <v>0</v>
      </c>
      <c r="AN1257" s="375">
        <v>0</v>
      </c>
      <c r="AO1257" s="374">
        <v>0</v>
      </c>
      <c r="AP1257" s="376"/>
      <c r="AQ1257" s="384"/>
      <c r="AR1257" s="117">
        <v>0</v>
      </c>
      <c r="AS1257" s="387">
        <v>0</v>
      </c>
      <c r="AT1257" s="384"/>
      <c r="AU1257" s="374"/>
      <c r="AV1257" s="384"/>
      <c r="AW1257" s="374"/>
      <c r="AX1257" s="392"/>
      <c r="AY1257" s="384"/>
      <c r="AZ1257" s="385"/>
      <c r="BA1257" s="385"/>
      <c r="BB1257" s="377">
        <v>0</v>
      </c>
      <c r="BC1257" s="377">
        <v>0</v>
      </c>
      <c r="BD1257" s="377">
        <v>0</v>
      </c>
      <c r="BE1257" s="393"/>
      <c r="BF1257" s="109"/>
      <c r="BG1257" s="109"/>
      <c r="BH1257" s="388"/>
      <c r="BI1257" s="117"/>
      <c r="BJ1257" s="393"/>
      <c r="BK1257" s="393"/>
      <c r="BL1257" s="117"/>
      <c r="BM1257" s="383">
        <v>0</v>
      </c>
      <c r="BN1257" s="384"/>
      <c r="BO1257" s="384"/>
    </row>
    <row r="1258" spans="1:67" ht="24" customHeight="1" x14ac:dyDescent="0.3">
      <c r="A1258" s="364" t="s">
        <v>6660</v>
      </c>
      <c r="B1258" s="365" t="s">
        <v>6661</v>
      </c>
      <c r="C1258" s="366" t="s">
        <v>2688</v>
      </c>
      <c r="D1258" s="367">
        <f t="shared" si="54"/>
        <v>0</v>
      </c>
      <c r="E1258" s="368">
        <f t="shared" si="55"/>
        <v>0</v>
      </c>
      <c r="F1258" s="368">
        <f t="shared" si="56"/>
        <v>0</v>
      </c>
      <c r="G1258" s="368">
        <f t="shared" si="57"/>
        <v>0</v>
      </c>
      <c r="H1258" s="368">
        <f t="shared" si="58"/>
        <v>0</v>
      </c>
      <c r="I1258" s="368">
        <f t="shared" si="59"/>
        <v>0</v>
      </c>
      <c r="J1258" s="368">
        <f t="shared" si="60"/>
        <v>0</v>
      </c>
      <c r="K1258" s="368">
        <f t="shared" si="61"/>
        <v>0</v>
      </c>
      <c r="L1258" s="368">
        <f t="shared" si="62"/>
        <v>0</v>
      </c>
      <c r="M1258" s="369">
        <f t="shared" si="63"/>
        <v>0</v>
      </c>
      <c r="N1258" s="370">
        <f t="shared" si="64"/>
        <v>0</v>
      </c>
      <c r="O1258" s="371"/>
      <c r="P1258" s="372">
        <f t="shared" si="65"/>
        <v>0</v>
      </c>
      <c r="Q1258" s="373" t="str">
        <f t="shared" si="66"/>
        <v/>
      </c>
      <c r="R1258" s="374">
        <v>0</v>
      </c>
      <c r="S1258" s="384"/>
      <c r="T1258" s="384"/>
      <c r="U1258" s="385"/>
      <c r="V1258" s="385"/>
      <c r="W1258" s="117">
        <v>0</v>
      </c>
      <c r="X1258" s="123"/>
      <c r="Y1258" s="385"/>
      <c r="Z1258" s="384"/>
      <c r="AA1258" s="384"/>
      <c r="AB1258" s="385"/>
      <c r="AC1258" s="113">
        <v>0</v>
      </c>
      <c r="AD1258" s="386">
        <v>0</v>
      </c>
      <c r="AE1258" s="214">
        <v>0</v>
      </c>
      <c r="AF1258" s="116"/>
      <c r="AG1258" s="116"/>
      <c r="AH1258" s="389">
        <v>0</v>
      </c>
      <c r="AI1258" s="117">
        <v>0</v>
      </c>
      <c r="AJ1258" s="375">
        <v>0</v>
      </c>
      <c r="AK1258" s="374"/>
      <c r="AL1258" s="385"/>
      <c r="AM1258" s="117">
        <v>0</v>
      </c>
      <c r="AN1258" s="396">
        <v>0</v>
      </c>
      <c r="AO1258" s="383">
        <v>0</v>
      </c>
      <c r="AP1258" s="376"/>
      <c r="AQ1258" s="384"/>
      <c r="AR1258" s="386">
        <v>0</v>
      </c>
      <c r="AS1258" s="123">
        <v>0</v>
      </c>
      <c r="AT1258" s="384"/>
      <c r="AU1258" s="383"/>
      <c r="AV1258" s="384"/>
      <c r="AW1258" s="383"/>
      <c r="AX1258" s="392"/>
      <c r="AY1258" s="384"/>
      <c r="AZ1258" s="385"/>
      <c r="BA1258" s="385"/>
      <c r="BB1258" s="377">
        <v>0</v>
      </c>
      <c r="BC1258" s="377">
        <v>0</v>
      </c>
      <c r="BD1258" s="377">
        <v>0</v>
      </c>
      <c r="BE1258" s="378"/>
      <c r="BF1258" s="214"/>
      <c r="BG1258" s="214"/>
      <c r="BH1258" s="116"/>
      <c r="BI1258" s="386"/>
      <c r="BJ1258" s="378"/>
      <c r="BK1258" s="378"/>
      <c r="BL1258" s="386"/>
      <c r="BM1258" s="374">
        <v>0</v>
      </c>
      <c r="BN1258" s="384"/>
      <c r="BO1258" s="384"/>
    </row>
    <row r="1259" spans="1:67" ht="24" customHeight="1" x14ac:dyDescent="0.3">
      <c r="A1259" s="379" t="s">
        <v>5500</v>
      </c>
      <c r="B1259" s="365" t="s">
        <v>5501</v>
      </c>
      <c r="C1259" s="366" t="s">
        <v>5126</v>
      </c>
      <c r="D1259" s="367">
        <f t="shared" si="54"/>
        <v>15</v>
      </c>
      <c r="E1259" s="368">
        <f t="shared" si="55"/>
        <v>0</v>
      </c>
      <c r="F1259" s="368">
        <f t="shared" si="56"/>
        <v>0</v>
      </c>
      <c r="G1259" s="368">
        <f t="shared" si="57"/>
        <v>0</v>
      </c>
      <c r="H1259" s="368">
        <f t="shared" si="58"/>
        <v>0</v>
      </c>
      <c r="I1259" s="368">
        <f t="shared" si="59"/>
        <v>0</v>
      </c>
      <c r="J1259" s="368">
        <f t="shared" si="60"/>
        <v>0</v>
      </c>
      <c r="K1259" s="368">
        <f t="shared" si="61"/>
        <v>0</v>
      </c>
      <c r="L1259" s="368">
        <f t="shared" si="62"/>
        <v>0</v>
      </c>
      <c r="M1259" s="369">
        <f t="shared" si="63"/>
        <v>0</v>
      </c>
      <c r="N1259" s="370">
        <f t="shared" si="64"/>
        <v>15</v>
      </c>
      <c r="O1259" s="371"/>
      <c r="P1259" s="372">
        <f t="shared" si="65"/>
        <v>15</v>
      </c>
      <c r="Q1259" s="373">
        <f t="shared" si="66"/>
        <v>509</v>
      </c>
      <c r="R1259" s="374">
        <v>0</v>
      </c>
      <c r="S1259" s="384"/>
      <c r="T1259" s="384"/>
      <c r="U1259" s="385"/>
      <c r="V1259" s="385"/>
      <c r="W1259" s="117">
        <v>0</v>
      </c>
      <c r="X1259" s="387"/>
      <c r="Y1259" s="385"/>
      <c r="Z1259" s="384"/>
      <c r="AA1259" s="384"/>
      <c r="AB1259" s="385"/>
      <c r="AC1259" s="385">
        <v>15</v>
      </c>
      <c r="AD1259" s="117">
        <v>0</v>
      </c>
      <c r="AE1259" s="109">
        <v>0</v>
      </c>
      <c r="AF1259" s="116"/>
      <c r="AG1259" s="116"/>
      <c r="AH1259" s="389">
        <v>0</v>
      </c>
      <c r="AI1259" s="117">
        <v>0</v>
      </c>
      <c r="AJ1259" s="375">
        <v>0</v>
      </c>
      <c r="AK1259" s="383"/>
      <c r="AL1259" s="385"/>
      <c r="AM1259" s="117">
        <v>0</v>
      </c>
      <c r="AN1259" s="375">
        <v>0</v>
      </c>
      <c r="AO1259" s="383">
        <v>0</v>
      </c>
      <c r="AP1259" s="391"/>
      <c r="AQ1259" s="384"/>
      <c r="AR1259" s="386">
        <v>0</v>
      </c>
      <c r="AS1259" s="123">
        <v>0</v>
      </c>
      <c r="AT1259" s="384"/>
      <c r="AU1259" s="383"/>
      <c r="AV1259" s="384"/>
      <c r="AW1259" s="383"/>
      <c r="AX1259" s="392"/>
      <c r="AY1259" s="119"/>
      <c r="AZ1259" s="385"/>
      <c r="BA1259" s="385"/>
      <c r="BB1259" s="377">
        <v>0</v>
      </c>
      <c r="BC1259" s="377">
        <v>0</v>
      </c>
      <c r="BD1259" s="377">
        <v>0</v>
      </c>
      <c r="BE1259" s="378"/>
      <c r="BF1259" s="109"/>
      <c r="BG1259" s="109"/>
      <c r="BH1259" s="116"/>
      <c r="BI1259" s="386"/>
      <c r="BJ1259" s="378"/>
      <c r="BK1259" s="378"/>
      <c r="BL1259" s="386"/>
      <c r="BM1259" s="374">
        <v>0</v>
      </c>
      <c r="BN1259" s="384"/>
      <c r="BO1259" s="384"/>
    </row>
    <row r="1260" spans="1:67" ht="24" customHeight="1" x14ac:dyDescent="0.3">
      <c r="A1260" s="379" t="s">
        <v>5502</v>
      </c>
      <c r="B1260" s="365" t="s">
        <v>5503</v>
      </c>
      <c r="C1260" s="366" t="s">
        <v>6662</v>
      </c>
      <c r="D1260" s="367">
        <f t="shared" si="54"/>
        <v>10</v>
      </c>
      <c r="E1260" s="368">
        <f t="shared" si="55"/>
        <v>8</v>
      </c>
      <c r="F1260" s="368">
        <f t="shared" si="56"/>
        <v>0</v>
      </c>
      <c r="G1260" s="368">
        <f t="shared" si="57"/>
        <v>0</v>
      </c>
      <c r="H1260" s="368">
        <f t="shared" si="58"/>
        <v>0</v>
      </c>
      <c r="I1260" s="368">
        <f t="shared" si="59"/>
        <v>0</v>
      </c>
      <c r="J1260" s="368">
        <f t="shared" si="60"/>
        <v>0</v>
      </c>
      <c r="K1260" s="368">
        <f t="shared" si="61"/>
        <v>0</v>
      </c>
      <c r="L1260" s="368">
        <f t="shared" si="62"/>
        <v>0</v>
      </c>
      <c r="M1260" s="369">
        <f t="shared" si="63"/>
        <v>0</v>
      </c>
      <c r="N1260" s="370">
        <f t="shared" si="64"/>
        <v>18</v>
      </c>
      <c r="O1260" s="371"/>
      <c r="P1260" s="372">
        <f t="shared" si="65"/>
        <v>18</v>
      </c>
      <c r="Q1260" s="373">
        <f t="shared" si="66"/>
        <v>449</v>
      </c>
      <c r="R1260" s="374">
        <v>0</v>
      </c>
      <c r="S1260" s="119"/>
      <c r="T1260" s="119"/>
      <c r="U1260" s="113"/>
      <c r="V1260" s="113"/>
      <c r="W1260" s="117">
        <v>0</v>
      </c>
      <c r="X1260" s="123"/>
      <c r="Y1260" s="113"/>
      <c r="Z1260" s="119"/>
      <c r="AA1260" s="119"/>
      <c r="AB1260" s="113"/>
      <c r="AC1260" s="385">
        <v>8</v>
      </c>
      <c r="AD1260" s="117">
        <v>0</v>
      </c>
      <c r="AE1260" s="214">
        <v>0</v>
      </c>
      <c r="AF1260" s="116"/>
      <c r="AG1260" s="116"/>
      <c r="AH1260" s="124">
        <v>0</v>
      </c>
      <c r="AI1260" s="117">
        <v>0</v>
      </c>
      <c r="AJ1260" s="375">
        <v>0</v>
      </c>
      <c r="AK1260" s="374"/>
      <c r="AL1260" s="113"/>
      <c r="AM1260" s="386">
        <v>0</v>
      </c>
      <c r="AN1260" s="396">
        <v>0</v>
      </c>
      <c r="AO1260" s="374">
        <v>0</v>
      </c>
      <c r="AP1260" s="376"/>
      <c r="AQ1260" s="119"/>
      <c r="AR1260" s="117">
        <v>0</v>
      </c>
      <c r="AS1260" s="123">
        <v>0</v>
      </c>
      <c r="AT1260" s="119"/>
      <c r="AU1260" s="374"/>
      <c r="AV1260" s="119"/>
      <c r="AW1260" s="374"/>
      <c r="AX1260" s="126"/>
      <c r="AY1260" s="119">
        <v>10</v>
      </c>
      <c r="AZ1260" s="113"/>
      <c r="BA1260" s="113"/>
      <c r="BB1260" s="377">
        <v>0</v>
      </c>
      <c r="BC1260" s="377">
        <v>0</v>
      </c>
      <c r="BD1260" s="377">
        <v>0</v>
      </c>
      <c r="BE1260" s="378"/>
      <c r="BF1260" s="109"/>
      <c r="BG1260" s="109"/>
      <c r="BH1260" s="116"/>
      <c r="BI1260" s="117"/>
      <c r="BJ1260" s="378"/>
      <c r="BK1260" s="378"/>
      <c r="BL1260" s="117"/>
      <c r="BM1260" s="374">
        <v>0</v>
      </c>
      <c r="BN1260" s="119"/>
      <c r="BO1260" s="119"/>
    </row>
    <row r="1261" spans="1:67" ht="24" customHeight="1" x14ac:dyDescent="0.3">
      <c r="A1261" s="380" t="s">
        <v>6663</v>
      </c>
      <c r="B1261" s="381" t="s">
        <v>6664</v>
      </c>
      <c r="C1261" s="382" t="s">
        <v>2025</v>
      </c>
      <c r="D1261" s="367">
        <f t="shared" si="54"/>
        <v>3</v>
      </c>
      <c r="E1261" s="368">
        <f t="shared" si="55"/>
        <v>0</v>
      </c>
      <c r="F1261" s="368">
        <f t="shared" si="56"/>
        <v>0</v>
      </c>
      <c r="G1261" s="368">
        <f t="shared" si="57"/>
        <v>0</v>
      </c>
      <c r="H1261" s="368">
        <f t="shared" si="58"/>
        <v>0</v>
      </c>
      <c r="I1261" s="368">
        <f t="shared" si="59"/>
        <v>0</v>
      </c>
      <c r="J1261" s="368">
        <f t="shared" si="60"/>
        <v>0</v>
      </c>
      <c r="K1261" s="368">
        <f t="shared" si="61"/>
        <v>0</v>
      </c>
      <c r="L1261" s="368">
        <f t="shared" si="62"/>
        <v>0</v>
      </c>
      <c r="M1261" s="369">
        <f t="shared" si="63"/>
        <v>0</v>
      </c>
      <c r="N1261" s="370">
        <f t="shared" si="64"/>
        <v>3</v>
      </c>
      <c r="O1261" s="371"/>
      <c r="P1261" s="372">
        <f t="shared" si="65"/>
        <v>3</v>
      </c>
      <c r="Q1261" s="373">
        <f t="shared" si="66"/>
        <v>853</v>
      </c>
      <c r="R1261" s="374">
        <v>0</v>
      </c>
      <c r="S1261" s="384"/>
      <c r="T1261" s="384"/>
      <c r="U1261" s="385"/>
      <c r="V1261" s="385"/>
      <c r="W1261" s="117">
        <v>0</v>
      </c>
      <c r="X1261" s="123"/>
      <c r="Y1261" s="385"/>
      <c r="Z1261" s="384"/>
      <c r="AA1261" s="384"/>
      <c r="AB1261" s="385"/>
      <c r="AC1261" s="113">
        <v>0</v>
      </c>
      <c r="AD1261" s="117">
        <v>0</v>
      </c>
      <c r="AE1261" s="109">
        <v>0</v>
      </c>
      <c r="AF1261" s="388"/>
      <c r="AG1261" s="388"/>
      <c r="AH1261" s="389">
        <v>0</v>
      </c>
      <c r="AI1261" s="117">
        <v>0</v>
      </c>
      <c r="AJ1261" s="375">
        <v>0</v>
      </c>
      <c r="AK1261" s="374"/>
      <c r="AL1261" s="385"/>
      <c r="AM1261" s="117">
        <v>0</v>
      </c>
      <c r="AN1261" s="396">
        <v>0</v>
      </c>
      <c r="AO1261" s="374">
        <v>0</v>
      </c>
      <c r="AP1261" s="376"/>
      <c r="AQ1261" s="384"/>
      <c r="AR1261" s="386">
        <v>0</v>
      </c>
      <c r="AS1261" s="123">
        <v>0</v>
      </c>
      <c r="AT1261" s="384"/>
      <c r="AU1261" s="374"/>
      <c r="AV1261" s="384"/>
      <c r="AW1261" s="374"/>
      <c r="AX1261" s="126"/>
      <c r="AY1261" s="384">
        <v>3</v>
      </c>
      <c r="AZ1261" s="385"/>
      <c r="BA1261" s="385"/>
      <c r="BB1261" s="377">
        <v>0</v>
      </c>
      <c r="BC1261" s="377">
        <v>0</v>
      </c>
      <c r="BD1261" s="377">
        <v>0</v>
      </c>
      <c r="BE1261" s="393"/>
      <c r="BF1261" s="109"/>
      <c r="BG1261" s="109"/>
      <c r="BH1261" s="388"/>
      <c r="BI1261" s="386"/>
      <c r="BJ1261" s="393"/>
      <c r="BK1261" s="393"/>
      <c r="BL1261" s="386"/>
      <c r="BM1261" s="374">
        <v>0</v>
      </c>
      <c r="BN1261" s="384"/>
      <c r="BO1261" s="384"/>
    </row>
    <row r="1262" spans="1:67" ht="24" customHeight="1" x14ac:dyDescent="0.3">
      <c r="A1262" s="364" t="s">
        <v>5506</v>
      </c>
      <c r="B1262" s="365" t="s">
        <v>5507</v>
      </c>
      <c r="C1262" s="366" t="s">
        <v>2025</v>
      </c>
      <c r="D1262" s="367">
        <f t="shared" si="54"/>
        <v>3</v>
      </c>
      <c r="E1262" s="368">
        <f t="shared" si="55"/>
        <v>0</v>
      </c>
      <c r="F1262" s="368">
        <f t="shared" si="56"/>
        <v>0</v>
      </c>
      <c r="G1262" s="368">
        <f t="shared" si="57"/>
        <v>0</v>
      </c>
      <c r="H1262" s="368">
        <f t="shared" si="58"/>
        <v>0</v>
      </c>
      <c r="I1262" s="368">
        <f t="shared" si="59"/>
        <v>0</v>
      </c>
      <c r="J1262" s="368">
        <f t="shared" si="60"/>
        <v>0</v>
      </c>
      <c r="K1262" s="368">
        <f t="shared" si="61"/>
        <v>0</v>
      </c>
      <c r="L1262" s="368">
        <f t="shared" si="62"/>
        <v>0</v>
      </c>
      <c r="M1262" s="369">
        <f t="shared" si="63"/>
        <v>0</v>
      </c>
      <c r="N1262" s="370">
        <f t="shared" si="64"/>
        <v>3</v>
      </c>
      <c r="O1262" s="371"/>
      <c r="P1262" s="372">
        <f t="shared" si="65"/>
        <v>3</v>
      </c>
      <c r="Q1262" s="373">
        <f t="shared" si="66"/>
        <v>853</v>
      </c>
      <c r="R1262" s="374">
        <v>0</v>
      </c>
      <c r="S1262" s="119"/>
      <c r="T1262" s="119"/>
      <c r="U1262" s="113"/>
      <c r="V1262" s="113"/>
      <c r="W1262" s="117">
        <v>0</v>
      </c>
      <c r="X1262" s="123"/>
      <c r="Y1262" s="113"/>
      <c r="Z1262" s="119"/>
      <c r="AA1262" s="119"/>
      <c r="AB1262" s="113"/>
      <c r="AC1262" s="113">
        <v>3</v>
      </c>
      <c r="AD1262" s="117">
        <v>0</v>
      </c>
      <c r="AE1262" s="109">
        <v>0</v>
      </c>
      <c r="AF1262" s="116"/>
      <c r="AG1262" s="116"/>
      <c r="AH1262" s="389">
        <v>0</v>
      </c>
      <c r="AI1262" s="117">
        <v>0</v>
      </c>
      <c r="AJ1262" s="396">
        <v>0</v>
      </c>
      <c r="AK1262" s="374"/>
      <c r="AL1262" s="113"/>
      <c r="AM1262" s="117">
        <v>0</v>
      </c>
      <c r="AN1262" s="375">
        <v>0</v>
      </c>
      <c r="AO1262" s="383">
        <v>0</v>
      </c>
      <c r="AP1262" s="376"/>
      <c r="AQ1262" s="119"/>
      <c r="AR1262" s="117">
        <v>0</v>
      </c>
      <c r="AS1262" s="123">
        <v>0</v>
      </c>
      <c r="AT1262" s="119"/>
      <c r="AU1262" s="383"/>
      <c r="AV1262" s="119"/>
      <c r="AW1262" s="383"/>
      <c r="AX1262" s="392"/>
      <c r="AY1262" s="119"/>
      <c r="AZ1262" s="113"/>
      <c r="BA1262" s="113"/>
      <c r="BB1262" s="377">
        <v>0</v>
      </c>
      <c r="BC1262" s="377">
        <v>0</v>
      </c>
      <c r="BD1262" s="377">
        <v>0</v>
      </c>
      <c r="BE1262" s="378"/>
      <c r="BF1262" s="109"/>
      <c r="BG1262" s="109"/>
      <c r="BH1262" s="116"/>
      <c r="BI1262" s="117"/>
      <c r="BJ1262" s="378"/>
      <c r="BK1262" s="378"/>
      <c r="BL1262" s="117"/>
      <c r="BM1262" s="374">
        <v>0</v>
      </c>
      <c r="BN1262" s="119"/>
      <c r="BO1262" s="119"/>
    </row>
    <row r="1263" spans="1:67" ht="24" customHeight="1" x14ac:dyDescent="0.3">
      <c r="A1263" s="364" t="s">
        <v>5508</v>
      </c>
      <c r="B1263" s="365" t="s">
        <v>5509</v>
      </c>
      <c r="C1263" s="366" t="s">
        <v>2036</v>
      </c>
      <c r="D1263" s="367">
        <f t="shared" si="54"/>
        <v>15</v>
      </c>
      <c r="E1263" s="368">
        <f t="shared" si="55"/>
        <v>6</v>
      </c>
      <c r="F1263" s="368">
        <f t="shared" si="56"/>
        <v>0</v>
      </c>
      <c r="G1263" s="368">
        <f t="shared" si="57"/>
        <v>0</v>
      </c>
      <c r="H1263" s="368">
        <f t="shared" si="58"/>
        <v>0</v>
      </c>
      <c r="I1263" s="368">
        <f t="shared" si="59"/>
        <v>0</v>
      </c>
      <c r="J1263" s="368">
        <f t="shared" si="60"/>
        <v>0</v>
      </c>
      <c r="K1263" s="368">
        <f t="shared" si="61"/>
        <v>0</v>
      </c>
      <c r="L1263" s="368">
        <f t="shared" si="62"/>
        <v>0</v>
      </c>
      <c r="M1263" s="369">
        <f t="shared" si="63"/>
        <v>0</v>
      </c>
      <c r="N1263" s="370">
        <f t="shared" si="64"/>
        <v>21</v>
      </c>
      <c r="O1263" s="371"/>
      <c r="P1263" s="372">
        <f t="shared" si="65"/>
        <v>21</v>
      </c>
      <c r="Q1263" s="373">
        <f t="shared" si="66"/>
        <v>401</v>
      </c>
      <c r="R1263" s="374">
        <v>0</v>
      </c>
      <c r="S1263" s="119"/>
      <c r="T1263" s="119"/>
      <c r="U1263" s="113"/>
      <c r="V1263" s="113"/>
      <c r="W1263" s="386">
        <v>0</v>
      </c>
      <c r="X1263" s="123"/>
      <c r="Y1263" s="113"/>
      <c r="Z1263" s="119"/>
      <c r="AA1263" s="119"/>
      <c r="AB1263" s="113"/>
      <c r="AC1263" s="113">
        <v>15</v>
      </c>
      <c r="AD1263" s="117">
        <v>0</v>
      </c>
      <c r="AE1263" s="109">
        <v>0</v>
      </c>
      <c r="AF1263" s="116"/>
      <c r="AG1263" s="116"/>
      <c r="AH1263" s="389">
        <v>0</v>
      </c>
      <c r="AI1263" s="117">
        <v>0</v>
      </c>
      <c r="AJ1263" s="375">
        <v>0</v>
      </c>
      <c r="AK1263" s="374"/>
      <c r="AL1263" s="113"/>
      <c r="AM1263" s="117">
        <v>0</v>
      </c>
      <c r="AN1263" s="375">
        <v>0</v>
      </c>
      <c r="AO1263" s="374">
        <v>0</v>
      </c>
      <c r="AP1263" s="376"/>
      <c r="AQ1263" s="119"/>
      <c r="AR1263" s="386">
        <v>0</v>
      </c>
      <c r="AS1263" s="123">
        <v>0</v>
      </c>
      <c r="AT1263" s="119"/>
      <c r="AU1263" s="374"/>
      <c r="AV1263" s="119"/>
      <c r="AW1263" s="374"/>
      <c r="AX1263" s="126">
        <v>6</v>
      </c>
      <c r="AY1263" s="119"/>
      <c r="AZ1263" s="113"/>
      <c r="BA1263" s="113"/>
      <c r="BB1263" s="377">
        <v>0</v>
      </c>
      <c r="BC1263" s="377">
        <v>0</v>
      </c>
      <c r="BD1263" s="377">
        <v>0</v>
      </c>
      <c r="BE1263" s="378"/>
      <c r="BF1263" s="109"/>
      <c r="BG1263" s="109"/>
      <c r="BH1263" s="116"/>
      <c r="BI1263" s="386"/>
      <c r="BJ1263" s="378"/>
      <c r="BK1263" s="378"/>
      <c r="BL1263" s="386"/>
      <c r="BM1263" s="383">
        <v>0</v>
      </c>
      <c r="BN1263" s="119"/>
      <c r="BO1263" s="119"/>
    </row>
    <row r="1264" spans="1:67" ht="24" customHeight="1" x14ac:dyDescent="0.3">
      <c r="A1264" s="364">
        <v>8504080</v>
      </c>
      <c r="B1264" s="365" t="s">
        <v>5513</v>
      </c>
      <c r="C1264" s="366" t="s">
        <v>2036</v>
      </c>
      <c r="D1264" s="367">
        <f t="shared" si="54"/>
        <v>15</v>
      </c>
      <c r="E1264" s="368">
        <f t="shared" si="55"/>
        <v>9</v>
      </c>
      <c r="F1264" s="368">
        <f t="shared" si="56"/>
        <v>4</v>
      </c>
      <c r="G1264" s="368">
        <f t="shared" si="57"/>
        <v>4</v>
      </c>
      <c r="H1264" s="368">
        <f t="shared" si="58"/>
        <v>1</v>
      </c>
      <c r="I1264" s="368">
        <f t="shared" si="59"/>
        <v>1</v>
      </c>
      <c r="J1264" s="368">
        <f t="shared" si="60"/>
        <v>1</v>
      </c>
      <c r="K1264" s="368">
        <f t="shared" si="61"/>
        <v>0</v>
      </c>
      <c r="L1264" s="368">
        <f t="shared" si="62"/>
        <v>0</v>
      </c>
      <c r="M1264" s="369">
        <f t="shared" si="63"/>
        <v>0</v>
      </c>
      <c r="N1264" s="370">
        <f t="shared" si="64"/>
        <v>35</v>
      </c>
      <c r="O1264" s="371"/>
      <c r="P1264" s="372">
        <f t="shared" si="65"/>
        <v>35</v>
      </c>
      <c r="Q1264" s="373">
        <f t="shared" si="66"/>
        <v>281</v>
      </c>
      <c r="R1264" s="374">
        <v>0</v>
      </c>
      <c r="S1264" s="119">
        <v>1</v>
      </c>
      <c r="T1264" s="119">
        <v>4</v>
      </c>
      <c r="U1264" s="113"/>
      <c r="V1264" s="113"/>
      <c r="W1264" s="386">
        <v>0</v>
      </c>
      <c r="X1264" s="123"/>
      <c r="Y1264" s="113"/>
      <c r="Z1264" s="119"/>
      <c r="AA1264" s="119"/>
      <c r="AB1264" s="113"/>
      <c r="AC1264" s="113">
        <v>9</v>
      </c>
      <c r="AD1264" s="117">
        <v>0</v>
      </c>
      <c r="AE1264" s="109">
        <v>0</v>
      </c>
      <c r="AF1264" s="116"/>
      <c r="AG1264" s="116"/>
      <c r="AH1264" s="124">
        <v>0</v>
      </c>
      <c r="AI1264" s="117">
        <v>0</v>
      </c>
      <c r="AJ1264" s="375">
        <v>0</v>
      </c>
      <c r="AK1264" s="374"/>
      <c r="AL1264" s="113"/>
      <c r="AM1264" s="117">
        <v>0</v>
      </c>
      <c r="AN1264" s="375">
        <v>1</v>
      </c>
      <c r="AO1264" s="374">
        <v>4</v>
      </c>
      <c r="AP1264" s="376"/>
      <c r="AQ1264" s="119"/>
      <c r="AR1264" s="117">
        <v>0</v>
      </c>
      <c r="AS1264" s="123">
        <v>0</v>
      </c>
      <c r="AT1264" s="119"/>
      <c r="AU1264" s="374"/>
      <c r="AV1264" s="119"/>
      <c r="AW1264" s="374"/>
      <c r="AX1264" s="126">
        <v>15</v>
      </c>
      <c r="AY1264" s="119"/>
      <c r="AZ1264" s="113"/>
      <c r="BA1264" s="113"/>
      <c r="BB1264" s="394">
        <v>0</v>
      </c>
      <c r="BC1264" s="394">
        <v>0</v>
      </c>
      <c r="BD1264" s="394">
        <v>0</v>
      </c>
      <c r="BE1264" s="378"/>
      <c r="BF1264" s="214">
        <v>1</v>
      </c>
      <c r="BG1264" s="214"/>
      <c r="BH1264" s="116"/>
      <c r="BI1264" s="117"/>
      <c r="BJ1264" s="378"/>
      <c r="BK1264" s="378"/>
      <c r="BL1264" s="117"/>
      <c r="BM1264" s="383">
        <v>0</v>
      </c>
      <c r="BN1264" s="119"/>
      <c r="BO1264" s="119"/>
    </row>
    <row r="1265" spans="1:67" ht="24" customHeight="1" x14ac:dyDescent="0.3">
      <c r="A1265" s="364" t="s">
        <v>5516</v>
      </c>
      <c r="B1265" s="365" t="s">
        <v>5517</v>
      </c>
      <c r="C1265" s="366" t="s">
        <v>2525</v>
      </c>
      <c r="D1265" s="367">
        <f t="shared" si="54"/>
        <v>180</v>
      </c>
      <c r="E1265" s="368">
        <f t="shared" si="55"/>
        <v>100</v>
      </c>
      <c r="F1265" s="368">
        <f t="shared" si="56"/>
        <v>80</v>
      </c>
      <c r="G1265" s="368">
        <f t="shared" si="57"/>
        <v>60</v>
      </c>
      <c r="H1265" s="368">
        <f t="shared" si="58"/>
        <v>60</v>
      </c>
      <c r="I1265" s="368">
        <f t="shared" si="59"/>
        <v>54</v>
      </c>
      <c r="J1265" s="368">
        <f t="shared" si="60"/>
        <v>50</v>
      </c>
      <c r="K1265" s="368">
        <f t="shared" si="61"/>
        <v>40</v>
      </c>
      <c r="L1265" s="368">
        <f t="shared" si="62"/>
        <v>30</v>
      </c>
      <c r="M1265" s="369">
        <f t="shared" si="63"/>
        <v>30</v>
      </c>
      <c r="N1265" s="370">
        <f t="shared" si="64"/>
        <v>684</v>
      </c>
      <c r="O1265" s="371"/>
      <c r="P1265" s="372">
        <f t="shared" si="65"/>
        <v>684</v>
      </c>
      <c r="Q1265" s="373">
        <f t="shared" si="66"/>
        <v>35</v>
      </c>
      <c r="R1265" s="374">
        <v>0</v>
      </c>
      <c r="S1265" s="119">
        <v>10</v>
      </c>
      <c r="T1265" s="119"/>
      <c r="U1265" s="113"/>
      <c r="V1265" s="113"/>
      <c r="W1265" s="117">
        <v>5</v>
      </c>
      <c r="X1265" s="123">
        <v>20</v>
      </c>
      <c r="Y1265" s="113">
        <v>10</v>
      </c>
      <c r="Z1265" s="119">
        <v>60</v>
      </c>
      <c r="AA1265" s="119"/>
      <c r="AB1265" s="113">
        <v>54</v>
      </c>
      <c r="AC1265" s="113">
        <v>0</v>
      </c>
      <c r="AD1265" s="117">
        <v>30</v>
      </c>
      <c r="AE1265" s="109">
        <v>60</v>
      </c>
      <c r="AF1265" s="116"/>
      <c r="AG1265" s="116"/>
      <c r="AH1265" s="389">
        <v>100</v>
      </c>
      <c r="AI1265" s="117">
        <v>20</v>
      </c>
      <c r="AJ1265" s="375">
        <v>10</v>
      </c>
      <c r="AK1265" s="374">
        <v>25</v>
      </c>
      <c r="AL1265" s="113"/>
      <c r="AM1265" s="117">
        <v>20</v>
      </c>
      <c r="AN1265" s="375">
        <v>1</v>
      </c>
      <c r="AO1265" s="374">
        <v>0</v>
      </c>
      <c r="AP1265" s="376">
        <v>20</v>
      </c>
      <c r="AQ1265" s="119">
        <v>10</v>
      </c>
      <c r="AR1265" s="386">
        <v>0</v>
      </c>
      <c r="AS1265" s="123">
        <v>50</v>
      </c>
      <c r="AT1265" s="119"/>
      <c r="AU1265" s="374">
        <v>25</v>
      </c>
      <c r="AV1265" s="119"/>
      <c r="AW1265" s="374"/>
      <c r="AX1265" s="126"/>
      <c r="AY1265" s="119">
        <v>30</v>
      </c>
      <c r="AZ1265" s="113"/>
      <c r="BA1265" s="113"/>
      <c r="BB1265" s="394">
        <v>0</v>
      </c>
      <c r="BC1265" s="394">
        <v>0</v>
      </c>
      <c r="BD1265" s="394">
        <v>0</v>
      </c>
      <c r="BE1265" s="378"/>
      <c r="BF1265" s="214">
        <v>40</v>
      </c>
      <c r="BG1265" s="214"/>
      <c r="BH1265" s="116"/>
      <c r="BI1265" s="386">
        <v>80</v>
      </c>
      <c r="BJ1265" s="378"/>
      <c r="BK1265" s="378"/>
      <c r="BL1265" s="386">
        <v>180</v>
      </c>
      <c r="BM1265" s="374">
        <v>0</v>
      </c>
      <c r="BN1265" s="119">
        <v>40</v>
      </c>
      <c r="BO1265" s="119"/>
    </row>
    <row r="1266" spans="1:67" ht="24" customHeight="1" x14ac:dyDescent="0.3">
      <c r="A1266" s="380" t="s">
        <v>5518</v>
      </c>
      <c r="B1266" s="381" t="s">
        <v>5519</v>
      </c>
      <c r="C1266" s="382" t="s">
        <v>131</v>
      </c>
      <c r="D1266" s="367">
        <f t="shared" si="54"/>
        <v>3</v>
      </c>
      <c r="E1266" s="368">
        <f t="shared" si="55"/>
        <v>0</v>
      </c>
      <c r="F1266" s="368">
        <f t="shared" si="56"/>
        <v>0</v>
      </c>
      <c r="G1266" s="368">
        <f t="shared" si="57"/>
        <v>0</v>
      </c>
      <c r="H1266" s="368">
        <f t="shared" si="58"/>
        <v>0</v>
      </c>
      <c r="I1266" s="368">
        <f t="shared" si="59"/>
        <v>0</v>
      </c>
      <c r="J1266" s="368">
        <f t="shared" si="60"/>
        <v>0</v>
      </c>
      <c r="K1266" s="368">
        <f t="shared" si="61"/>
        <v>0</v>
      </c>
      <c r="L1266" s="368">
        <f t="shared" si="62"/>
        <v>0</v>
      </c>
      <c r="M1266" s="369">
        <f t="shared" si="63"/>
        <v>0</v>
      </c>
      <c r="N1266" s="370">
        <f t="shared" si="64"/>
        <v>3</v>
      </c>
      <c r="O1266" s="371"/>
      <c r="P1266" s="372">
        <f t="shared" si="65"/>
        <v>3</v>
      </c>
      <c r="Q1266" s="373">
        <f t="shared" si="66"/>
        <v>853</v>
      </c>
      <c r="R1266" s="383">
        <v>0</v>
      </c>
      <c r="S1266" s="119"/>
      <c r="T1266" s="119"/>
      <c r="U1266" s="113"/>
      <c r="V1266" s="113"/>
      <c r="W1266" s="386">
        <v>0</v>
      </c>
      <c r="X1266" s="387"/>
      <c r="Y1266" s="113"/>
      <c r="Z1266" s="119"/>
      <c r="AA1266" s="119"/>
      <c r="AB1266" s="113"/>
      <c r="AC1266" s="385">
        <v>3</v>
      </c>
      <c r="AD1266" s="117">
        <v>0</v>
      </c>
      <c r="AE1266" s="109">
        <v>0</v>
      </c>
      <c r="AF1266" s="388"/>
      <c r="AG1266" s="388"/>
      <c r="AH1266" s="124">
        <v>0</v>
      </c>
      <c r="AI1266" s="386">
        <v>0</v>
      </c>
      <c r="AJ1266" s="396">
        <v>0</v>
      </c>
      <c r="AK1266" s="383"/>
      <c r="AL1266" s="113"/>
      <c r="AM1266" s="386">
        <v>0</v>
      </c>
      <c r="AN1266" s="390">
        <v>0</v>
      </c>
      <c r="AO1266" s="374">
        <v>0</v>
      </c>
      <c r="AP1266" s="391"/>
      <c r="AQ1266" s="119"/>
      <c r="AR1266" s="386">
        <v>0</v>
      </c>
      <c r="AS1266" s="123">
        <v>0</v>
      </c>
      <c r="AT1266" s="119"/>
      <c r="AU1266" s="374"/>
      <c r="AV1266" s="119"/>
      <c r="AW1266" s="374"/>
      <c r="AX1266" s="126"/>
      <c r="AY1266" s="119"/>
      <c r="AZ1266" s="113"/>
      <c r="BA1266" s="113"/>
      <c r="BB1266" s="377">
        <v>0</v>
      </c>
      <c r="BC1266" s="377">
        <v>0</v>
      </c>
      <c r="BD1266" s="377">
        <v>0</v>
      </c>
      <c r="BE1266" s="393"/>
      <c r="BF1266" s="109"/>
      <c r="BG1266" s="109"/>
      <c r="BH1266" s="388"/>
      <c r="BI1266" s="386"/>
      <c r="BJ1266" s="393"/>
      <c r="BK1266" s="393"/>
      <c r="BL1266" s="386"/>
      <c r="BM1266" s="383">
        <v>0</v>
      </c>
      <c r="BN1266" s="119"/>
      <c r="BO1266" s="119"/>
    </row>
    <row r="1267" spans="1:67" ht="24" customHeight="1" x14ac:dyDescent="0.3">
      <c r="A1267" s="364" t="s">
        <v>5520</v>
      </c>
      <c r="B1267" s="365" t="s">
        <v>4262</v>
      </c>
      <c r="C1267" s="366" t="s">
        <v>163</v>
      </c>
      <c r="D1267" s="367">
        <f t="shared" si="54"/>
        <v>36</v>
      </c>
      <c r="E1267" s="368">
        <f t="shared" si="55"/>
        <v>20</v>
      </c>
      <c r="F1267" s="368">
        <f t="shared" si="56"/>
        <v>0</v>
      </c>
      <c r="G1267" s="368">
        <f t="shared" si="57"/>
        <v>0</v>
      </c>
      <c r="H1267" s="368">
        <f t="shared" si="58"/>
        <v>0</v>
      </c>
      <c r="I1267" s="368">
        <f t="shared" si="59"/>
        <v>0</v>
      </c>
      <c r="J1267" s="368">
        <f t="shared" si="60"/>
        <v>0</v>
      </c>
      <c r="K1267" s="368">
        <f t="shared" si="61"/>
        <v>0</v>
      </c>
      <c r="L1267" s="368">
        <f t="shared" si="62"/>
        <v>0</v>
      </c>
      <c r="M1267" s="369">
        <f t="shared" si="63"/>
        <v>0</v>
      </c>
      <c r="N1267" s="370">
        <f t="shared" si="64"/>
        <v>56</v>
      </c>
      <c r="O1267" s="371"/>
      <c r="P1267" s="372">
        <f t="shared" si="65"/>
        <v>56</v>
      </c>
      <c r="Q1267" s="373">
        <f t="shared" si="66"/>
        <v>182</v>
      </c>
      <c r="R1267" s="374">
        <v>0</v>
      </c>
      <c r="S1267" s="119"/>
      <c r="T1267" s="119"/>
      <c r="U1267" s="113"/>
      <c r="V1267" s="113"/>
      <c r="W1267" s="117">
        <v>0</v>
      </c>
      <c r="X1267" s="387"/>
      <c r="Y1267" s="113"/>
      <c r="Z1267" s="119"/>
      <c r="AA1267" s="119"/>
      <c r="AB1267" s="113"/>
      <c r="AC1267" s="385">
        <v>0</v>
      </c>
      <c r="AD1267" s="386">
        <v>0</v>
      </c>
      <c r="AE1267" s="109">
        <v>0</v>
      </c>
      <c r="AF1267" s="116"/>
      <c r="AG1267" s="116"/>
      <c r="AH1267" s="124">
        <v>0</v>
      </c>
      <c r="AI1267" s="386">
        <v>0</v>
      </c>
      <c r="AJ1267" s="396">
        <v>0</v>
      </c>
      <c r="AK1267" s="383"/>
      <c r="AL1267" s="113"/>
      <c r="AM1267" s="386">
        <v>20</v>
      </c>
      <c r="AN1267" s="390">
        <v>0</v>
      </c>
      <c r="AO1267" s="374">
        <v>0</v>
      </c>
      <c r="AP1267" s="391"/>
      <c r="AQ1267" s="119"/>
      <c r="AR1267" s="117">
        <v>0</v>
      </c>
      <c r="AS1267" s="387">
        <v>0</v>
      </c>
      <c r="AT1267" s="119"/>
      <c r="AU1267" s="374"/>
      <c r="AV1267" s="119"/>
      <c r="AW1267" s="374"/>
      <c r="AX1267" s="126"/>
      <c r="AY1267" s="119"/>
      <c r="AZ1267" s="113"/>
      <c r="BA1267" s="113"/>
      <c r="BB1267" s="394">
        <v>0</v>
      </c>
      <c r="BC1267" s="394">
        <v>0</v>
      </c>
      <c r="BD1267" s="394">
        <v>0</v>
      </c>
      <c r="BE1267" s="378"/>
      <c r="BF1267" s="109"/>
      <c r="BG1267" s="109"/>
      <c r="BH1267" s="116"/>
      <c r="BI1267" s="117"/>
      <c r="BJ1267" s="378">
        <v>36</v>
      </c>
      <c r="BK1267" s="378"/>
      <c r="BL1267" s="117"/>
      <c r="BM1267" s="374">
        <v>0</v>
      </c>
      <c r="BN1267" s="119"/>
      <c r="BO1267" s="119"/>
    </row>
    <row r="1268" spans="1:67" ht="24" customHeight="1" x14ac:dyDescent="0.3">
      <c r="A1268" s="379" t="s">
        <v>6665</v>
      </c>
      <c r="B1268" s="365" t="s">
        <v>6666</v>
      </c>
      <c r="C1268" s="366" t="s">
        <v>269</v>
      </c>
      <c r="D1268" s="367">
        <f t="shared" si="54"/>
        <v>0</v>
      </c>
      <c r="E1268" s="368">
        <f t="shared" si="55"/>
        <v>0</v>
      </c>
      <c r="F1268" s="368">
        <f t="shared" si="56"/>
        <v>0</v>
      </c>
      <c r="G1268" s="368">
        <f t="shared" si="57"/>
        <v>0</v>
      </c>
      <c r="H1268" s="368">
        <f t="shared" si="58"/>
        <v>0</v>
      </c>
      <c r="I1268" s="368">
        <f t="shared" si="59"/>
        <v>0</v>
      </c>
      <c r="J1268" s="368">
        <f t="shared" si="60"/>
        <v>0</v>
      </c>
      <c r="K1268" s="368">
        <f t="shared" si="61"/>
        <v>0</v>
      </c>
      <c r="L1268" s="368">
        <f t="shared" si="62"/>
        <v>0</v>
      </c>
      <c r="M1268" s="369">
        <f t="shared" si="63"/>
        <v>0</v>
      </c>
      <c r="N1268" s="370">
        <f t="shared" si="64"/>
        <v>0</v>
      </c>
      <c r="O1268" s="371"/>
      <c r="P1268" s="372">
        <f t="shared" si="65"/>
        <v>0</v>
      </c>
      <c r="Q1268" s="373" t="str">
        <f t="shared" si="66"/>
        <v/>
      </c>
      <c r="R1268" s="374">
        <v>0</v>
      </c>
      <c r="S1268" s="384"/>
      <c r="T1268" s="384"/>
      <c r="U1268" s="385"/>
      <c r="V1268" s="385"/>
      <c r="W1268" s="117">
        <v>0</v>
      </c>
      <c r="X1268" s="123"/>
      <c r="Y1268" s="385"/>
      <c r="Z1268" s="384"/>
      <c r="AA1268" s="384"/>
      <c r="AB1268" s="385"/>
      <c r="AC1268" s="113">
        <v>0</v>
      </c>
      <c r="AD1268" s="386">
        <v>0</v>
      </c>
      <c r="AE1268" s="109">
        <v>0</v>
      </c>
      <c r="AF1268" s="116"/>
      <c r="AG1268" s="116"/>
      <c r="AH1268" s="124">
        <v>0</v>
      </c>
      <c r="AI1268" s="117">
        <v>0</v>
      </c>
      <c r="AJ1268" s="375">
        <v>0</v>
      </c>
      <c r="AK1268" s="374"/>
      <c r="AL1268" s="385"/>
      <c r="AM1268" s="117">
        <v>0</v>
      </c>
      <c r="AN1268" s="375">
        <v>0</v>
      </c>
      <c r="AO1268" s="374">
        <v>0</v>
      </c>
      <c r="AP1268" s="376"/>
      <c r="AQ1268" s="384"/>
      <c r="AR1268" s="117">
        <v>0</v>
      </c>
      <c r="AS1268" s="387">
        <v>0</v>
      </c>
      <c r="AT1268" s="384"/>
      <c r="AU1268" s="374"/>
      <c r="AV1268" s="384"/>
      <c r="AW1268" s="374"/>
      <c r="AX1268" s="126"/>
      <c r="AY1268" s="384"/>
      <c r="AZ1268" s="385"/>
      <c r="BA1268" s="385"/>
      <c r="BB1268" s="377">
        <v>0</v>
      </c>
      <c r="BC1268" s="377">
        <v>0</v>
      </c>
      <c r="BD1268" s="377">
        <v>0</v>
      </c>
      <c r="BE1268" s="378"/>
      <c r="BF1268" s="214"/>
      <c r="BG1268" s="214"/>
      <c r="BH1268" s="116"/>
      <c r="BI1268" s="117"/>
      <c r="BJ1268" s="378"/>
      <c r="BK1268" s="378"/>
      <c r="BL1268" s="117"/>
      <c r="BM1268" s="374">
        <v>0</v>
      </c>
      <c r="BN1268" s="384"/>
      <c r="BO1268" s="384"/>
    </row>
    <row r="1269" spans="1:67" ht="24" customHeight="1" x14ac:dyDescent="0.3">
      <c r="A1269" s="364" t="s">
        <v>5525</v>
      </c>
      <c r="B1269" s="365" t="s">
        <v>5526</v>
      </c>
      <c r="C1269" s="366" t="s">
        <v>834</v>
      </c>
      <c r="D1269" s="367">
        <f t="shared" si="54"/>
        <v>180</v>
      </c>
      <c r="E1269" s="368">
        <f t="shared" si="55"/>
        <v>150</v>
      </c>
      <c r="F1269" s="368">
        <f t="shared" si="56"/>
        <v>120</v>
      </c>
      <c r="G1269" s="368">
        <f t="shared" si="57"/>
        <v>100</v>
      </c>
      <c r="H1269" s="368">
        <f t="shared" si="58"/>
        <v>80</v>
      </c>
      <c r="I1269" s="368">
        <f t="shared" si="59"/>
        <v>70</v>
      </c>
      <c r="J1269" s="368">
        <f t="shared" si="60"/>
        <v>50</v>
      </c>
      <c r="K1269" s="368">
        <f t="shared" si="61"/>
        <v>50</v>
      </c>
      <c r="L1269" s="368">
        <f t="shared" si="62"/>
        <v>50</v>
      </c>
      <c r="M1269" s="369">
        <f t="shared" si="63"/>
        <v>30</v>
      </c>
      <c r="N1269" s="370">
        <f t="shared" si="64"/>
        <v>880</v>
      </c>
      <c r="O1269" s="371"/>
      <c r="P1269" s="372">
        <f t="shared" si="65"/>
        <v>880</v>
      </c>
      <c r="Q1269" s="373">
        <f t="shared" si="66"/>
        <v>26</v>
      </c>
      <c r="R1269" s="383">
        <v>0</v>
      </c>
      <c r="S1269" s="384"/>
      <c r="T1269" s="384"/>
      <c r="U1269" s="385"/>
      <c r="V1269" s="385"/>
      <c r="W1269" s="117">
        <v>0</v>
      </c>
      <c r="X1269" s="387">
        <v>50</v>
      </c>
      <c r="Y1269" s="385"/>
      <c r="Z1269" s="384"/>
      <c r="AA1269" s="384"/>
      <c r="AB1269" s="385"/>
      <c r="AC1269" s="385">
        <v>0</v>
      </c>
      <c r="AD1269" s="117">
        <v>50</v>
      </c>
      <c r="AE1269" s="214">
        <v>0</v>
      </c>
      <c r="AF1269" s="116"/>
      <c r="AG1269" s="116"/>
      <c r="AH1269" s="124">
        <v>100</v>
      </c>
      <c r="AI1269" s="386">
        <v>180</v>
      </c>
      <c r="AJ1269" s="396">
        <v>0</v>
      </c>
      <c r="AK1269" s="383"/>
      <c r="AL1269" s="385"/>
      <c r="AM1269" s="386">
        <v>120</v>
      </c>
      <c r="AN1269" s="390">
        <v>0</v>
      </c>
      <c r="AO1269" s="374">
        <v>0</v>
      </c>
      <c r="AP1269" s="391">
        <v>80</v>
      </c>
      <c r="AQ1269" s="384"/>
      <c r="AR1269" s="117">
        <v>30</v>
      </c>
      <c r="AS1269" s="123">
        <v>50</v>
      </c>
      <c r="AT1269" s="384"/>
      <c r="AU1269" s="374"/>
      <c r="AV1269" s="384"/>
      <c r="AW1269" s="374"/>
      <c r="AX1269" s="126">
        <v>24</v>
      </c>
      <c r="AY1269" s="384"/>
      <c r="AZ1269" s="385"/>
      <c r="BA1269" s="385"/>
      <c r="BB1269" s="377">
        <v>0</v>
      </c>
      <c r="BC1269" s="377">
        <v>150</v>
      </c>
      <c r="BD1269" s="377">
        <v>70</v>
      </c>
      <c r="BE1269" s="378"/>
      <c r="BF1269" s="109"/>
      <c r="BG1269" s="109"/>
      <c r="BH1269" s="116"/>
      <c r="BI1269" s="117"/>
      <c r="BJ1269" s="378"/>
      <c r="BK1269" s="378"/>
      <c r="BL1269" s="117"/>
      <c r="BM1269" s="383">
        <v>0</v>
      </c>
      <c r="BN1269" s="384"/>
      <c r="BO1269" s="384"/>
    </row>
    <row r="1270" spans="1:67" ht="24" customHeight="1" x14ac:dyDescent="0.3">
      <c r="A1270" s="364" t="s">
        <v>5527</v>
      </c>
      <c r="B1270" s="365" t="s">
        <v>5528</v>
      </c>
      <c r="C1270" s="366" t="s">
        <v>590</v>
      </c>
      <c r="D1270" s="367">
        <f t="shared" si="54"/>
        <v>0</v>
      </c>
      <c r="E1270" s="368">
        <f t="shared" si="55"/>
        <v>0</v>
      </c>
      <c r="F1270" s="368">
        <f t="shared" si="56"/>
        <v>0</v>
      </c>
      <c r="G1270" s="368">
        <f t="shared" si="57"/>
        <v>0</v>
      </c>
      <c r="H1270" s="368">
        <f t="shared" si="58"/>
        <v>0</v>
      </c>
      <c r="I1270" s="368">
        <f t="shared" si="59"/>
        <v>0</v>
      </c>
      <c r="J1270" s="368">
        <f t="shared" si="60"/>
        <v>0</v>
      </c>
      <c r="K1270" s="368">
        <f t="shared" si="61"/>
        <v>0</v>
      </c>
      <c r="L1270" s="368">
        <f t="shared" si="62"/>
        <v>0</v>
      </c>
      <c r="M1270" s="369">
        <f t="shared" si="63"/>
        <v>0</v>
      </c>
      <c r="N1270" s="370">
        <f t="shared" si="64"/>
        <v>0</v>
      </c>
      <c r="O1270" s="371"/>
      <c r="P1270" s="372">
        <f t="shared" si="65"/>
        <v>0</v>
      </c>
      <c r="Q1270" s="373" t="str">
        <f t="shared" si="66"/>
        <v/>
      </c>
      <c r="R1270" s="374">
        <v>0</v>
      </c>
      <c r="S1270" s="119"/>
      <c r="T1270" s="119"/>
      <c r="U1270" s="113"/>
      <c r="V1270" s="113"/>
      <c r="W1270" s="117">
        <v>0</v>
      </c>
      <c r="X1270" s="387"/>
      <c r="Y1270" s="113"/>
      <c r="Z1270" s="119"/>
      <c r="AA1270" s="119"/>
      <c r="AB1270" s="113"/>
      <c r="AC1270" s="113">
        <v>0</v>
      </c>
      <c r="AD1270" s="386">
        <v>0</v>
      </c>
      <c r="AE1270" s="214">
        <v>0</v>
      </c>
      <c r="AF1270" s="116"/>
      <c r="AG1270" s="116"/>
      <c r="AH1270" s="124">
        <v>0</v>
      </c>
      <c r="AI1270" s="117">
        <v>0</v>
      </c>
      <c r="AJ1270" s="375">
        <v>0</v>
      </c>
      <c r="AK1270" s="383"/>
      <c r="AL1270" s="113"/>
      <c r="AM1270" s="117">
        <v>0</v>
      </c>
      <c r="AN1270" s="396">
        <v>0</v>
      </c>
      <c r="AO1270" s="374">
        <v>0</v>
      </c>
      <c r="AP1270" s="391"/>
      <c r="AQ1270" s="119"/>
      <c r="AR1270" s="117">
        <v>0</v>
      </c>
      <c r="AS1270" s="387">
        <v>0</v>
      </c>
      <c r="AT1270" s="119"/>
      <c r="AU1270" s="374"/>
      <c r="AV1270" s="119"/>
      <c r="AW1270" s="374"/>
      <c r="AX1270" s="126"/>
      <c r="AY1270" s="119"/>
      <c r="AZ1270" s="113"/>
      <c r="BA1270" s="113"/>
      <c r="BB1270" s="445">
        <v>0</v>
      </c>
      <c r="BC1270" s="445">
        <v>0</v>
      </c>
      <c r="BD1270" s="445">
        <v>0</v>
      </c>
      <c r="BE1270" s="378"/>
      <c r="BF1270" s="109"/>
      <c r="BG1270" s="109"/>
      <c r="BH1270" s="116"/>
      <c r="BI1270" s="117"/>
      <c r="BJ1270" s="378"/>
      <c r="BK1270" s="378"/>
      <c r="BL1270" s="117"/>
      <c r="BM1270" s="374">
        <v>0</v>
      </c>
      <c r="BN1270" s="119"/>
      <c r="BO1270" s="119"/>
    </row>
    <row r="1271" spans="1:67" ht="24" customHeight="1" x14ac:dyDescent="0.3">
      <c r="A1271" s="364">
        <v>750412</v>
      </c>
      <c r="B1271" s="365" t="s">
        <v>5530</v>
      </c>
      <c r="C1271" s="366" t="s">
        <v>1883</v>
      </c>
      <c r="D1271" s="367">
        <f t="shared" si="54"/>
        <v>3</v>
      </c>
      <c r="E1271" s="368">
        <f t="shared" si="55"/>
        <v>0</v>
      </c>
      <c r="F1271" s="368">
        <f t="shared" si="56"/>
        <v>0</v>
      </c>
      <c r="G1271" s="368">
        <f t="shared" si="57"/>
        <v>0</v>
      </c>
      <c r="H1271" s="368">
        <f t="shared" si="58"/>
        <v>0</v>
      </c>
      <c r="I1271" s="368">
        <f t="shared" si="59"/>
        <v>0</v>
      </c>
      <c r="J1271" s="368">
        <f t="shared" si="60"/>
        <v>0</v>
      </c>
      <c r="K1271" s="368">
        <f t="shared" si="61"/>
        <v>0</v>
      </c>
      <c r="L1271" s="368">
        <f t="shared" si="62"/>
        <v>0</v>
      </c>
      <c r="M1271" s="369">
        <f t="shared" si="63"/>
        <v>0</v>
      </c>
      <c r="N1271" s="370">
        <f t="shared" si="64"/>
        <v>3</v>
      </c>
      <c r="O1271" s="371"/>
      <c r="P1271" s="372">
        <f t="shared" si="65"/>
        <v>3</v>
      </c>
      <c r="Q1271" s="373">
        <f t="shared" si="66"/>
        <v>853</v>
      </c>
      <c r="R1271" s="374">
        <v>0</v>
      </c>
      <c r="S1271" s="384"/>
      <c r="T1271" s="384"/>
      <c r="U1271" s="385"/>
      <c r="V1271" s="385"/>
      <c r="W1271" s="117">
        <v>0</v>
      </c>
      <c r="X1271" s="387"/>
      <c r="Y1271" s="385"/>
      <c r="Z1271" s="384"/>
      <c r="AA1271" s="384"/>
      <c r="AB1271" s="385"/>
      <c r="AC1271" s="385">
        <v>3</v>
      </c>
      <c r="AD1271" s="117">
        <v>0</v>
      </c>
      <c r="AE1271" s="109">
        <v>0</v>
      </c>
      <c r="AF1271" s="116"/>
      <c r="AG1271" s="116"/>
      <c r="AH1271" s="124">
        <v>0</v>
      </c>
      <c r="AI1271" s="117">
        <v>0</v>
      </c>
      <c r="AJ1271" s="396">
        <v>0</v>
      </c>
      <c r="AK1271" s="383"/>
      <c r="AL1271" s="385"/>
      <c r="AM1271" s="386">
        <v>0</v>
      </c>
      <c r="AN1271" s="390">
        <v>0</v>
      </c>
      <c r="AO1271" s="383">
        <v>0</v>
      </c>
      <c r="AP1271" s="391"/>
      <c r="AQ1271" s="384"/>
      <c r="AR1271" s="117">
        <v>0</v>
      </c>
      <c r="AS1271" s="387">
        <v>0</v>
      </c>
      <c r="AT1271" s="384"/>
      <c r="AU1271" s="383"/>
      <c r="AV1271" s="384"/>
      <c r="AW1271" s="383"/>
      <c r="AX1271" s="392"/>
      <c r="AY1271" s="384"/>
      <c r="AZ1271" s="385"/>
      <c r="BA1271" s="385"/>
      <c r="BB1271" s="377">
        <v>0</v>
      </c>
      <c r="BC1271" s="377">
        <v>0</v>
      </c>
      <c r="BD1271" s="377">
        <v>0</v>
      </c>
      <c r="BE1271" s="378"/>
      <c r="BF1271" s="109"/>
      <c r="BG1271" s="109"/>
      <c r="BH1271" s="116"/>
      <c r="BI1271" s="117"/>
      <c r="BJ1271" s="378"/>
      <c r="BK1271" s="378"/>
      <c r="BL1271" s="117"/>
      <c r="BM1271" s="374">
        <v>0</v>
      </c>
      <c r="BN1271" s="384"/>
      <c r="BO1271" s="384"/>
    </row>
    <row r="1272" spans="1:67" ht="24" customHeight="1" x14ac:dyDescent="0.3">
      <c r="A1272" s="364" t="s">
        <v>5531</v>
      </c>
      <c r="B1272" s="365" t="s">
        <v>5532</v>
      </c>
      <c r="C1272" s="366" t="s">
        <v>71</v>
      </c>
      <c r="D1272" s="367">
        <f t="shared" si="54"/>
        <v>16</v>
      </c>
      <c r="E1272" s="368">
        <f t="shared" si="55"/>
        <v>0</v>
      </c>
      <c r="F1272" s="368">
        <f t="shared" si="56"/>
        <v>0</v>
      </c>
      <c r="G1272" s="368">
        <f t="shared" si="57"/>
        <v>0</v>
      </c>
      <c r="H1272" s="368">
        <f t="shared" si="58"/>
        <v>0</v>
      </c>
      <c r="I1272" s="368">
        <f t="shared" si="59"/>
        <v>0</v>
      </c>
      <c r="J1272" s="368">
        <f t="shared" si="60"/>
        <v>0</v>
      </c>
      <c r="K1272" s="368">
        <f t="shared" si="61"/>
        <v>0</v>
      </c>
      <c r="L1272" s="368">
        <f t="shared" si="62"/>
        <v>0</v>
      </c>
      <c r="M1272" s="369">
        <f t="shared" si="63"/>
        <v>0</v>
      </c>
      <c r="N1272" s="370">
        <f t="shared" si="64"/>
        <v>16</v>
      </c>
      <c r="O1272" s="371"/>
      <c r="P1272" s="372">
        <f t="shared" si="65"/>
        <v>16</v>
      </c>
      <c r="Q1272" s="373">
        <f t="shared" si="66"/>
        <v>488</v>
      </c>
      <c r="R1272" s="383">
        <v>0</v>
      </c>
      <c r="S1272" s="119"/>
      <c r="T1272" s="119"/>
      <c r="U1272" s="113"/>
      <c r="V1272" s="113"/>
      <c r="W1272" s="386">
        <v>0</v>
      </c>
      <c r="X1272" s="123"/>
      <c r="Y1272" s="113"/>
      <c r="Z1272" s="119"/>
      <c r="AA1272" s="119"/>
      <c r="AB1272" s="113"/>
      <c r="AC1272" s="113">
        <v>16</v>
      </c>
      <c r="AD1272" s="117">
        <v>0</v>
      </c>
      <c r="AE1272" s="214">
        <v>0</v>
      </c>
      <c r="AF1272" s="116"/>
      <c r="AG1272" s="116"/>
      <c r="AH1272" s="124">
        <v>0</v>
      </c>
      <c r="AI1272" s="117">
        <v>0</v>
      </c>
      <c r="AJ1272" s="375">
        <v>0</v>
      </c>
      <c r="AK1272" s="374"/>
      <c r="AL1272" s="113"/>
      <c r="AM1272" s="117">
        <v>0</v>
      </c>
      <c r="AN1272" s="375">
        <v>0</v>
      </c>
      <c r="AO1272" s="374">
        <v>0</v>
      </c>
      <c r="AP1272" s="376"/>
      <c r="AQ1272" s="119"/>
      <c r="AR1272" s="117">
        <v>0</v>
      </c>
      <c r="AS1272" s="387">
        <v>0</v>
      </c>
      <c r="AT1272" s="119"/>
      <c r="AU1272" s="374"/>
      <c r="AV1272" s="119"/>
      <c r="AW1272" s="374"/>
      <c r="AX1272" s="126"/>
      <c r="AY1272" s="119"/>
      <c r="AZ1272" s="113"/>
      <c r="BA1272" s="113"/>
      <c r="BB1272" s="377">
        <v>0</v>
      </c>
      <c r="BC1272" s="377">
        <v>0</v>
      </c>
      <c r="BD1272" s="377">
        <v>0</v>
      </c>
      <c r="BE1272" s="378"/>
      <c r="BF1272" s="109"/>
      <c r="BG1272" s="109"/>
      <c r="BH1272" s="116"/>
      <c r="BI1272" s="117"/>
      <c r="BJ1272" s="378"/>
      <c r="BK1272" s="378"/>
      <c r="BL1272" s="117"/>
      <c r="BM1272" s="383">
        <v>0</v>
      </c>
      <c r="BN1272" s="119"/>
      <c r="BO1272" s="119"/>
    </row>
    <row r="1273" spans="1:67" ht="24" customHeight="1" x14ac:dyDescent="0.3">
      <c r="A1273" s="364">
        <v>780915</v>
      </c>
      <c r="B1273" s="365" t="s">
        <v>5534</v>
      </c>
      <c r="C1273" s="366" t="s">
        <v>1959</v>
      </c>
      <c r="D1273" s="367">
        <f t="shared" si="54"/>
        <v>6</v>
      </c>
      <c r="E1273" s="368">
        <f t="shared" si="55"/>
        <v>0</v>
      </c>
      <c r="F1273" s="368">
        <f t="shared" si="56"/>
        <v>0</v>
      </c>
      <c r="G1273" s="368">
        <f t="shared" si="57"/>
        <v>0</v>
      </c>
      <c r="H1273" s="368">
        <f t="shared" si="58"/>
        <v>0</v>
      </c>
      <c r="I1273" s="368">
        <f t="shared" si="59"/>
        <v>0</v>
      </c>
      <c r="J1273" s="368">
        <f t="shared" si="60"/>
        <v>0</v>
      </c>
      <c r="K1273" s="368">
        <f t="shared" si="61"/>
        <v>0</v>
      </c>
      <c r="L1273" s="368">
        <f t="shared" si="62"/>
        <v>0</v>
      </c>
      <c r="M1273" s="369">
        <f t="shared" si="63"/>
        <v>0</v>
      </c>
      <c r="N1273" s="370">
        <f t="shared" si="64"/>
        <v>6</v>
      </c>
      <c r="O1273" s="371"/>
      <c r="P1273" s="372">
        <f t="shared" si="65"/>
        <v>6</v>
      </c>
      <c r="Q1273" s="373">
        <f t="shared" si="66"/>
        <v>727</v>
      </c>
      <c r="R1273" s="374">
        <v>0</v>
      </c>
      <c r="S1273" s="384"/>
      <c r="T1273" s="384"/>
      <c r="U1273" s="385"/>
      <c r="V1273" s="385"/>
      <c r="W1273" s="386">
        <v>0</v>
      </c>
      <c r="X1273" s="387"/>
      <c r="Y1273" s="385"/>
      <c r="Z1273" s="384"/>
      <c r="AA1273" s="384"/>
      <c r="AB1273" s="385"/>
      <c r="AC1273" s="113">
        <v>0</v>
      </c>
      <c r="AD1273" s="117">
        <v>0</v>
      </c>
      <c r="AE1273" s="109">
        <v>0</v>
      </c>
      <c r="AF1273" s="116"/>
      <c r="AG1273" s="116"/>
      <c r="AH1273" s="124">
        <v>0</v>
      </c>
      <c r="AI1273" s="386">
        <v>0</v>
      </c>
      <c r="AJ1273" s="396">
        <v>0</v>
      </c>
      <c r="AK1273" s="383"/>
      <c r="AL1273" s="385"/>
      <c r="AM1273" s="386">
        <v>0</v>
      </c>
      <c r="AN1273" s="390">
        <v>0</v>
      </c>
      <c r="AO1273" s="383">
        <v>0</v>
      </c>
      <c r="AP1273" s="391"/>
      <c r="AQ1273" s="384"/>
      <c r="AR1273" s="117">
        <v>0</v>
      </c>
      <c r="AS1273" s="123">
        <v>0</v>
      </c>
      <c r="AT1273" s="384"/>
      <c r="AU1273" s="383"/>
      <c r="AV1273" s="384"/>
      <c r="AW1273" s="383"/>
      <c r="AX1273" s="392"/>
      <c r="AY1273" s="384">
        <v>6</v>
      </c>
      <c r="AZ1273" s="385"/>
      <c r="BA1273" s="385"/>
      <c r="BB1273" s="394">
        <v>0</v>
      </c>
      <c r="BC1273" s="394">
        <v>0</v>
      </c>
      <c r="BD1273" s="394">
        <v>0</v>
      </c>
      <c r="BE1273" s="378"/>
      <c r="BF1273" s="109"/>
      <c r="BG1273" s="109"/>
      <c r="BH1273" s="116"/>
      <c r="BI1273" s="117"/>
      <c r="BJ1273" s="378"/>
      <c r="BK1273" s="378"/>
      <c r="BL1273" s="117"/>
      <c r="BM1273" s="374">
        <v>0</v>
      </c>
      <c r="BN1273" s="384"/>
      <c r="BO1273" s="384"/>
    </row>
    <row r="1274" spans="1:67" ht="24" customHeight="1" x14ac:dyDescent="0.3">
      <c r="A1274" s="380" t="s">
        <v>5536</v>
      </c>
      <c r="B1274" s="381" t="s">
        <v>5537</v>
      </c>
      <c r="C1274" s="382" t="s">
        <v>1327</v>
      </c>
      <c r="D1274" s="367">
        <f t="shared" si="54"/>
        <v>0</v>
      </c>
      <c r="E1274" s="368">
        <f t="shared" si="55"/>
        <v>0</v>
      </c>
      <c r="F1274" s="368">
        <f t="shared" si="56"/>
        <v>0</v>
      </c>
      <c r="G1274" s="368">
        <f t="shared" si="57"/>
        <v>0</v>
      </c>
      <c r="H1274" s="368">
        <f t="shared" si="58"/>
        <v>0</v>
      </c>
      <c r="I1274" s="368">
        <f t="shared" si="59"/>
        <v>0</v>
      </c>
      <c r="J1274" s="368">
        <f t="shared" si="60"/>
        <v>0</v>
      </c>
      <c r="K1274" s="368">
        <f t="shared" si="61"/>
        <v>0</v>
      </c>
      <c r="L1274" s="368">
        <f t="shared" si="62"/>
        <v>0</v>
      </c>
      <c r="M1274" s="369">
        <f t="shared" si="63"/>
        <v>0</v>
      </c>
      <c r="N1274" s="370">
        <f t="shared" si="64"/>
        <v>0</v>
      </c>
      <c r="O1274" s="371"/>
      <c r="P1274" s="372">
        <f t="shared" si="65"/>
        <v>0</v>
      </c>
      <c r="Q1274" s="373" t="str">
        <f t="shared" si="66"/>
        <v/>
      </c>
      <c r="R1274" s="374">
        <v>0</v>
      </c>
      <c r="S1274" s="119"/>
      <c r="T1274" s="119"/>
      <c r="U1274" s="113"/>
      <c r="V1274" s="113"/>
      <c r="W1274" s="117">
        <v>0</v>
      </c>
      <c r="X1274" s="387"/>
      <c r="Y1274" s="113"/>
      <c r="Z1274" s="119"/>
      <c r="AA1274" s="119"/>
      <c r="AB1274" s="113"/>
      <c r="AC1274" s="113">
        <v>0</v>
      </c>
      <c r="AD1274" s="386">
        <v>0</v>
      </c>
      <c r="AE1274" s="109">
        <v>0</v>
      </c>
      <c r="AF1274" s="388"/>
      <c r="AG1274" s="388"/>
      <c r="AH1274" s="389">
        <v>0</v>
      </c>
      <c r="AI1274" s="117">
        <v>0</v>
      </c>
      <c r="AJ1274" s="396">
        <v>0</v>
      </c>
      <c r="AK1274" s="383"/>
      <c r="AL1274" s="113"/>
      <c r="AM1274" s="117">
        <v>0</v>
      </c>
      <c r="AN1274" s="375">
        <v>0</v>
      </c>
      <c r="AO1274" s="383">
        <v>0</v>
      </c>
      <c r="AP1274" s="391"/>
      <c r="AQ1274" s="119"/>
      <c r="AR1274" s="117">
        <v>0</v>
      </c>
      <c r="AS1274" s="387">
        <v>0</v>
      </c>
      <c r="AT1274" s="119"/>
      <c r="AU1274" s="383"/>
      <c r="AV1274" s="119"/>
      <c r="AW1274" s="383"/>
      <c r="AX1274" s="392"/>
      <c r="AY1274" s="119"/>
      <c r="AZ1274" s="113"/>
      <c r="BA1274" s="113"/>
      <c r="BB1274" s="377">
        <v>0</v>
      </c>
      <c r="BC1274" s="377">
        <v>0</v>
      </c>
      <c r="BD1274" s="377">
        <v>0</v>
      </c>
      <c r="BE1274" s="393"/>
      <c r="BF1274" s="109"/>
      <c r="BG1274" s="109"/>
      <c r="BH1274" s="388"/>
      <c r="BI1274" s="117"/>
      <c r="BJ1274" s="393"/>
      <c r="BK1274" s="393"/>
      <c r="BL1274" s="117"/>
      <c r="BM1274" s="383">
        <v>0</v>
      </c>
      <c r="BN1274" s="119"/>
      <c r="BO1274" s="119"/>
    </row>
    <row r="1275" spans="1:67" ht="24" customHeight="1" x14ac:dyDescent="0.3">
      <c r="A1275" s="364" t="s">
        <v>5538</v>
      </c>
      <c r="B1275" s="365" t="s">
        <v>5539</v>
      </c>
      <c r="C1275" s="366" t="s">
        <v>338</v>
      </c>
      <c r="D1275" s="367">
        <f t="shared" si="54"/>
        <v>80</v>
      </c>
      <c r="E1275" s="368">
        <f t="shared" si="55"/>
        <v>80</v>
      </c>
      <c r="F1275" s="368">
        <f t="shared" si="56"/>
        <v>50</v>
      </c>
      <c r="G1275" s="368">
        <f t="shared" si="57"/>
        <v>50</v>
      </c>
      <c r="H1275" s="368">
        <f t="shared" si="58"/>
        <v>50</v>
      </c>
      <c r="I1275" s="368">
        <f t="shared" si="59"/>
        <v>20</v>
      </c>
      <c r="J1275" s="368">
        <f t="shared" si="60"/>
        <v>5</v>
      </c>
      <c r="K1275" s="368">
        <f t="shared" si="61"/>
        <v>5</v>
      </c>
      <c r="L1275" s="368">
        <f t="shared" si="62"/>
        <v>1</v>
      </c>
      <c r="M1275" s="369">
        <f t="shared" si="63"/>
        <v>0</v>
      </c>
      <c r="N1275" s="370">
        <f t="shared" si="64"/>
        <v>341</v>
      </c>
      <c r="O1275" s="371"/>
      <c r="P1275" s="372">
        <f t="shared" si="65"/>
        <v>341</v>
      </c>
      <c r="Q1275" s="373">
        <f t="shared" si="66"/>
        <v>58</v>
      </c>
      <c r="R1275" s="374">
        <v>0</v>
      </c>
      <c r="S1275" s="119"/>
      <c r="T1275" s="119"/>
      <c r="U1275" s="113"/>
      <c r="V1275" s="113"/>
      <c r="W1275" s="386">
        <v>0</v>
      </c>
      <c r="X1275" s="123"/>
      <c r="Y1275" s="113"/>
      <c r="Z1275" s="119"/>
      <c r="AA1275" s="119"/>
      <c r="AB1275" s="113"/>
      <c r="AC1275" s="113">
        <v>0</v>
      </c>
      <c r="AD1275" s="117">
        <v>5</v>
      </c>
      <c r="AE1275" s="444">
        <v>5</v>
      </c>
      <c r="AF1275" s="116"/>
      <c r="AG1275" s="116"/>
      <c r="AH1275" s="124">
        <v>0</v>
      </c>
      <c r="AI1275" s="117">
        <v>80</v>
      </c>
      <c r="AJ1275" s="375">
        <v>1</v>
      </c>
      <c r="AK1275" s="374"/>
      <c r="AL1275" s="113"/>
      <c r="AM1275" s="117">
        <v>20</v>
      </c>
      <c r="AN1275" s="375">
        <v>0</v>
      </c>
      <c r="AO1275" s="374">
        <v>0</v>
      </c>
      <c r="AP1275" s="376">
        <v>50</v>
      </c>
      <c r="AQ1275" s="119"/>
      <c r="AR1275" s="386">
        <v>0</v>
      </c>
      <c r="AS1275" s="387">
        <v>0</v>
      </c>
      <c r="AT1275" s="119"/>
      <c r="AU1275" s="374"/>
      <c r="AV1275" s="119"/>
      <c r="AW1275" s="374"/>
      <c r="AX1275" s="126"/>
      <c r="AY1275" s="119"/>
      <c r="AZ1275" s="113"/>
      <c r="BA1275" s="113"/>
      <c r="BB1275" s="377">
        <v>0</v>
      </c>
      <c r="BC1275" s="377">
        <v>0</v>
      </c>
      <c r="BD1275" s="377">
        <v>0</v>
      </c>
      <c r="BE1275" s="378">
        <v>50</v>
      </c>
      <c r="BF1275" s="109"/>
      <c r="BG1275" s="109"/>
      <c r="BH1275" s="116"/>
      <c r="BI1275" s="386">
        <v>80</v>
      </c>
      <c r="BJ1275" s="378"/>
      <c r="BK1275" s="378"/>
      <c r="BL1275" s="386">
        <v>50</v>
      </c>
      <c r="BM1275" s="374">
        <v>0</v>
      </c>
      <c r="BN1275" s="119"/>
      <c r="BO1275" s="119"/>
    </row>
    <row r="1276" spans="1:67" ht="24" customHeight="1" x14ac:dyDescent="0.3">
      <c r="A1276" s="364" t="s">
        <v>5541</v>
      </c>
      <c r="B1276" s="365" t="s">
        <v>5542</v>
      </c>
      <c r="C1276" s="366" t="s">
        <v>2769</v>
      </c>
      <c r="D1276" s="367">
        <f t="shared" si="54"/>
        <v>0</v>
      </c>
      <c r="E1276" s="368">
        <f t="shared" si="55"/>
        <v>0</v>
      </c>
      <c r="F1276" s="368">
        <f t="shared" si="56"/>
        <v>0</v>
      </c>
      <c r="G1276" s="368">
        <f t="shared" si="57"/>
        <v>0</v>
      </c>
      <c r="H1276" s="368">
        <f t="shared" si="58"/>
        <v>0</v>
      </c>
      <c r="I1276" s="368">
        <f t="shared" si="59"/>
        <v>0</v>
      </c>
      <c r="J1276" s="368">
        <f t="shared" si="60"/>
        <v>0</v>
      </c>
      <c r="K1276" s="368">
        <f t="shared" si="61"/>
        <v>0</v>
      </c>
      <c r="L1276" s="368">
        <f t="shared" si="62"/>
        <v>0</v>
      </c>
      <c r="M1276" s="369">
        <f t="shared" si="63"/>
        <v>0</v>
      </c>
      <c r="N1276" s="370">
        <f t="shared" si="64"/>
        <v>0</v>
      </c>
      <c r="O1276" s="371"/>
      <c r="P1276" s="372">
        <f t="shared" si="65"/>
        <v>0</v>
      </c>
      <c r="Q1276" s="373" t="str">
        <f t="shared" si="66"/>
        <v/>
      </c>
      <c r="R1276" s="374">
        <v>0</v>
      </c>
      <c r="S1276" s="119"/>
      <c r="T1276" s="119"/>
      <c r="U1276" s="113"/>
      <c r="V1276" s="113"/>
      <c r="W1276" s="386">
        <v>0</v>
      </c>
      <c r="X1276" s="123"/>
      <c r="Y1276" s="113"/>
      <c r="Z1276" s="119"/>
      <c r="AA1276" s="119"/>
      <c r="AB1276" s="113"/>
      <c r="AC1276" s="113">
        <v>0</v>
      </c>
      <c r="AD1276" s="117">
        <v>0</v>
      </c>
      <c r="AE1276" s="109">
        <v>0</v>
      </c>
      <c r="AF1276" s="116"/>
      <c r="AG1276" s="116"/>
      <c r="AH1276" s="389">
        <v>0</v>
      </c>
      <c r="AI1276" s="117">
        <v>0</v>
      </c>
      <c r="AJ1276" s="375">
        <v>0</v>
      </c>
      <c r="AK1276" s="374"/>
      <c r="AL1276" s="113"/>
      <c r="AM1276" s="117">
        <v>0</v>
      </c>
      <c r="AN1276" s="375">
        <v>0</v>
      </c>
      <c r="AO1276" s="374">
        <v>0</v>
      </c>
      <c r="AP1276" s="376"/>
      <c r="AQ1276" s="119"/>
      <c r="AR1276" s="117">
        <v>0</v>
      </c>
      <c r="AS1276" s="123">
        <v>0</v>
      </c>
      <c r="AT1276" s="119"/>
      <c r="AU1276" s="374"/>
      <c r="AV1276" s="119"/>
      <c r="AW1276" s="374"/>
      <c r="AX1276" s="126"/>
      <c r="AY1276" s="119"/>
      <c r="AZ1276" s="113"/>
      <c r="BA1276" s="113"/>
      <c r="BB1276" s="377">
        <v>0</v>
      </c>
      <c r="BC1276" s="377">
        <v>0</v>
      </c>
      <c r="BD1276" s="377">
        <v>0</v>
      </c>
      <c r="BE1276" s="378"/>
      <c r="BF1276" s="109"/>
      <c r="BG1276" s="109"/>
      <c r="BH1276" s="116"/>
      <c r="BI1276" s="117"/>
      <c r="BJ1276" s="378"/>
      <c r="BK1276" s="378"/>
      <c r="BL1276" s="117"/>
      <c r="BM1276" s="374">
        <v>0</v>
      </c>
      <c r="BN1276" s="119"/>
      <c r="BO1276" s="119"/>
    </row>
    <row r="1277" spans="1:67" ht="24" customHeight="1" x14ac:dyDescent="0.3">
      <c r="A1277" s="380" t="s">
        <v>5543</v>
      </c>
      <c r="B1277" s="381" t="s">
        <v>5544</v>
      </c>
      <c r="C1277" s="382" t="s">
        <v>124</v>
      </c>
      <c r="D1277" s="367">
        <f t="shared" si="54"/>
        <v>13</v>
      </c>
      <c r="E1277" s="368">
        <f t="shared" si="55"/>
        <v>0</v>
      </c>
      <c r="F1277" s="368">
        <f t="shared" si="56"/>
        <v>0</v>
      </c>
      <c r="G1277" s="368">
        <f t="shared" si="57"/>
        <v>0</v>
      </c>
      <c r="H1277" s="368">
        <f t="shared" si="58"/>
        <v>0</v>
      </c>
      <c r="I1277" s="368">
        <f t="shared" si="59"/>
        <v>0</v>
      </c>
      <c r="J1277" s="368">
        <f t="shared" si="60"/>
        <v>0</v>
      </c>
      <c r="K1277" s="368">
        <f t="shared" si="61"/>
        <v>0</v>
      </c>
      <c r="L1277" s="368">
        <f t="shared" si="62"/>
        <v>0</v>
      </c>
      <c r="M1277" s="369">
        <f t="shared" si="63"/>
        <v>0</v>
      </c>
      <c r="N1277" s="370">
        <f t="shared" si="64"/>
        <v>13</v>
      </c>
      <c r="O1277" s="371"/>
      <c r="P1277" s="372">
        <f t="shared" si="65"/>
        <v>13</v>
      </c>
      <c r="Q1277" s="373">
        <f t="shared" si="66"/>
        <v>559</v>
      </c>
      <c r="R1277" s="383">
        <v>0</v>
      </c>
      <c r="S1277" s="119"/>
      <c r="T1277" s="119"/>
      <c r="U1277" s="113"/>
      <c r="V1277" s="113"/>
      <c r="W1277" s="117">
        <v>0</v>
      </c>
      <c r="X1277" s="123"/>
      <c r="Y1277" s="113"/>
      <c r="Z1277" s="119"/>
      <c r="AA1277" s="119"/>
      <c r="AB1277" s="113"/>
      <c r="AC1277" s="113">
        <v>0</v>
      </c>
      <c r="AD1277" s="117">
        <v>0</v>
      </c>
      <c r="AE1277" s="109">
        <v>0</v>
      </c>
      <c r="AF1277" s="388"/>
      <c r="AG1277" s="388"/>
      <c r="AH1277" s="124">
        <v>0</v>
      </c>
      <c r="AI1277" s="117">
        <v>0</v>
      </c>
      <c r="AJ1277" s="375">
        <v>0</v>
      </c>
      <c r="AK1277" s="374"/>
      <c r="AL1277" s="113"/>
      <c r="AM1277" s="117">
        <v>0</v>
      </c>
      <c r="AN1277" s="375">
        <v>0</v>
      </c>
      <c r="AO1277" s="374">
        <v>0</v>
      </c>
      <c r="AP1277" s="376"/>
      <c r="AQ1277" s="119"/>
      <c r="AR1277" s="117">
        <v>0</v>
      </c>
      <c r="AS1277" s="123">
        <v>0</v>
      </c>
      <c r="AT1277" s="119"/>
      <c r="AU1277" s="374"/>
      <c r="AV1277" s="119"/>
      <c r="AW1277" s="374"/>
      <c r="AX1277" s="392"/>
      <c r="AY1277" s="119">
        <v>13</v>
      </c>
      <c r="AZ1277" s="113"/>
      <c r="BA1277" s="113"/>
      <c r="BB1277" s="377">
        <v>0</v>
      </c>
      <c r="BC1277" s="377">
        <v>0</v>
      </c>
      <c r="BD1277" s="377">
        <v>0</v>
      </c>
      <c r="BE1277" s="393"/>
      <c r="BF1277" s="109"/>
      <c r="BG1277" s="109"/>
      <c r="BH1277" s="388"/>
      <c r="BI1277" s="117"/>
      <c r="BJ1277" s="393"/>
      <c r="BK1277" s="393"/>
      <c r="BL1277" s="117"/>
      <c r="BM1277" s="374">
        <v>0</v>
      </c>
      <c r="BN1277" s="119"/>
      <c r="BO1277" s="119"/>
    </row>
    <row r="1278" spans="1:67" ht="24" customHeight="1" x14ac:dyDescent="0.3">
      <c r="A1278" s="380" t="s">
        <v>5545</v>
      </c>
      <c r="B1278" s="381" t="s">
        <v>5546</v>
      </c>
      <c r="C1278" s="382" t="s">
        <v>384</v>
      </c>
      <c r="D1278" s="367">
        <f t="shared" ref="D1278:D1532" si="67">MAX(R1278:BL1278)</f>
        <v>5</v>
      </c>
      <c r="E1278" s="368">
        <f t="shared" ref="E1278:E1532" si="68">LARGE(R1278:BL1278,2)</f>
        <v>0</v>
      </c>
      <c r="F1278" s="368">
        <f t="shared" ref="F1278:F1532" si="69">LARGE(R1278:BL1278,3)</f>
        <v>0</v>
      </c>
      <c r="G1278" s="368">
        <f t="shared" ref="G1278:G1532" si="70">LARGE(R1278:BL1278,4)</f>
        <v>0</v>
      </c>
      <c r="H1278" s="368">
        <f t="shared" ref="H1278:H1532" si="71">LARGE(R1278:BL1278,5)</f>
        <v>0</v>
      </c>
      <c r="I1278" s="368">
        <f t="shared" ref="I1278:I1532" si="72">LARGE(R1278:BL1278,6)</f>
        <v>0</v>
      </c>
      <c r="J1278" s="368">
        <f t="shared" ref="J1278:J1532" si="73">LARGE(R1278:BL1278,7)</f>
        <v>0</v>
      </c>
      <c r="K1278" s="368">
        <f t="shared" ref="K1278:K1532" si="74">LARGE(R1278:BL1278,8)</f>
        <v>0</v>
      </c>
      <c r="L1278" s="368">
        <f t="shared" ref="L1278:L1532" si="75">LARGE(R1278:BL1278,9)</f>
        <v>0</v>
      </c>
      <c r="M1278" s="369">
        <f t="shared" ref="M1278:M1532" si="76">LARGE(R1278:BL1278,10)</f>
        <v>0</v>
      </c>
      <c r="N1278" s="370">
        <f t="shared" ref="N1278:N1532" si="77">SUM(D1278:M1278)</f>
        <v>5</v>
      </c>
      <c r="O1278" s="371"/>
      <c r="P1278" s="372">
        <f t="shared" si="65"/>
        <v>5</v>
      </c>
      <c r="Q1278" s="373">
        <f t="shared" si="66"/>
        <v>781</v>
      </c>
      <c r="R1278" s="383">
        <v>0</v>
      </c>
      <c r="S1278" s="119"/>
      <c r="T1278" s="119"/>
      <c r="U1278" s="113"/>
      <c r="V1278" s="113"/>
      <c r="W1278" s="117">
        <v>0</v>
      </c>
      <c r="X1278" s="123"/>
      <c r="Y1278" s="113"/>
      <c r="Z1278" s="119"/>
      <c r="AA1278" s="119"/>
      <c r="AB1278" s="113"/>
      <c r="AC1278" s="113">
        <v>0</v>
      </c>
      <c r="AD1278" s="117">
        <v>0</v>
      </c>
      <c r="AE1278" s="109">
        <v>0</v>
      </c>
      <c r="AF1278" s="388"/>
      <c r="AG1278" s="388"/>
      <c r="AH1278" s="124">
        <v>0</v>
      </c>
      <c r="AI1278" s="117">
        <v>0</v>
      </c>
      <c r="AJ1278" s="375">
        <v>0</v>
      </c>
      <c r="AK1278" s="374"/>
      <c r="AL1278" s="113"/>
      <c r="AM1278" s="117">
        <v>0</v>
      </c>
      <c r="AN1278" s="375">
        <v>0</v>
      </c>
      <c r="AO1278" s="374">
        <v>0</v>
      </c>
      <c r="AP1278" s="376"/>
      <c r="AQ1278" s="119"/>
      <c r="AR1278" s="117">
        <v>0</v>
      </c>
      <c r="AS1278" s="123">
        <v>0</v>
      </c>
      <c r="AT1278" s="119"/>
      <c r="AU1278" s="374"/>
      <c r="AV1278" s="119"/>
      <c r="AW1278" s="374"/>
      <c r="AX1278" s="392"/>
      <c r="AY1278" s="119">
        <v>5</v>
      </c>
      <c r="AZ1278" s="113"/>
      <c r="BA1278" s="113"/>
      <c r="BB1278" s="377">
        <v>0</v>
      </c>
      <c r="BC1278" s="377">
        <v>0</v>
      </c>
      <c r="BD1278" s="377">
        <v>0</v>
      </c>
      <c r="BE1278" s="393"/>
      <c r="BF1278" s="109"/>
      <c r="BG1278" s="109"/>
      <c r="BH1278" s="388"/>
      <c r="BI1278" s="117"/>
      <c r="BJ1278" s="393"/>
      <c r="BK1278" s="393"/>
      <c r="BL1278" s="117"/>
      <c r="BM1278" s="374">
        <v>0</v>
      </c>
      <c r="BN1278" s="119"/>
      <c r="BO1278" s="119"/>
    </row>
    <row r="1279" spans="1:67" ht="24" customHeight="1" x14ac:dyDescent="0.3">
      <c r="A1279" s="364" t="s">
        <v>5547</v>
      </c>
      <c r="B1279" s="365" t="s">
        <v>5548</v>
      </c>
      <c r="C1279" s="366" t="s">
        <v>138</v>
      </c>
      <c r="D1279" s="367">
        <f t="shared" si="67"/>
        <v>16</v>
      </c>
      <c r="E1279" s="368">
        <f t="shared" si="68"/>
        <v>0</v>
      </c>
      <c r="F1279" s="368">
        <f t="shared" si="69"/>
        <v>0</v>
      </c>
      <c r="G1279" s="368">
        <f t="shared" si="70"/>
        <v>0</v>
      </c>
      <c r="H1279" s="368">
        <f t="shared" si="71"/>
        <v>0</v>
      </c>
      <c r="I1279" s="368">
        <f t="shared" si="72"/>
        <v>0</v>
      </c>
      <c r="J1279" s="368">
        <f t="shared" si="73"/>
        <v>0</v>
      </c>
      <c r="K1279" s="368">
        <f t="shared" si="74"/>
        <v>0</v>
      </c>
      <c r="L1279" s="368">
        <f t="shared" si="75"/>
        <v>0</v>
      </c>
      <c r="M1279" s="369">
        <f t="shared" si="76"/>
        <v>0</v>
      </c>
      <c r="N1279" s="370">
        <f t="shared" si="77"/>
        <v>16</v>
      </c>
      <c r="O1279" s="371"/>
      <c r="P1279" s="372">
        <f t="shared" si="65"/>
        <v>16</v>
      </c>
      <c r="Q1279" s="373">
        <f t="shared" si="66"/>
        <v>488</v>
      </c>
      <c r="R1279" s="374">
        <v>0</v>
      </c>
      <c r="S1279" s="119"/>
      <c r="T1279" s="119"/>
      <c r="U1279" s="113"/>
      <c r="V1279" s="113"/>
      <c r="W1279" s="117">
        <v>0</v>
      </c>
      <c r="X1279" s="123"/>
      <c r="Y1279" s="113"/>
      <c r="Z1279" s="119"/>
      <c r="AA1279" s="119"/>
      <c r="AB1279" s="113"/>
      <c r="AC1279" s="113">
        <v>0</v>
      </c>
      <c r="AD1279" s="117">
        <v>0</v>
      </c>
      <c r="AE1279" s="109">
        <v>0</v>
      </c>
      <c r="AF1279" s="116"/>
      <c r="AG1279" s="116"/>
      <c r="AH1279" s="124">
        <v>0</v>
      </c>
      <c r="AI1279" s="386">
        <v>0</v>
      </c>
      <c r="AJ1279" s="390">
        <v>0</v>
      </c>
      <c r="AK1279" s="374"/>
      <c r="AL1279" s="113"/>
      <c r="AM1279" s="117">
        <v>0</v>
      </c>
      <c r="AN1279" s="375">
        <v>0</v>
      </c>
      <c r="AO1279" s="374">
        <v>0</v>
      </c>
      <c r="AP1279" s="376"/>
      <c r="AQ1279" s="119"/>
      <c r="AR1279" s="386">
        <v>0</v>
      </c>
      <c r="AS1279" s="123">
        <v>0</v>
      </c>
      <c r="AT1279" s="119"/>
      <c r="AU1279" s="374"/>
      <c r="AV1279" s="119"/>
      <c r="AW1279" s="374"/>
      <c r="AX1279" s="126"/>
      <c r="AY1279" s="119"/>
      <c r="AZ1279" s="113"/>
      <c r="BA1279" s="113"/>
      <c r="BB1279" s="394">
        <v>0</v>
      </c>
      <c r="BC1279" s="394">
        <v>0</v>
      </c>
      <c r="BD1279" s="394">
        <v>0</v>
      </c>
      <c r="BE1279" s="378"/>
      <c r="BF1279" s="109"/>
      <c r="BG1279" s="109"/>
      <c r="BH1279" s="116"/>
      <c r="BI1279" s="386"/>
      <c r="BJ1279" s="378">
        <v>16</v>
      </c>
      <c r="BK1279" s="378"/>
      <c r="BL1279" s="386"/>
      <c r="BM1279" s="374">
        <v>0</v>
      </c>
      <c r="BN1279" s="119"/>
      <c r="BO1279" s="119"/>
    </row>
    <row r="1280" spans="1:67" ht="24" customHeight="1" x14ac:dyDescent="0.3">
      <c r="A1280" s="364" t="s">
        <v>5550</v>
      </c>
      <c r="B1280" s="365" t="s">
        <v>5551</v>
      </c>
      <c r="C1280" s="366" t="s">
        <v>2043</v>
      </c>
      <c r="D1280" s="367">
        <f t="shared" si="67"/>
        <v>14</v>
      </c>
      <c r="E1280" s="368">
        <f t="shared" si="68"/>
        <v>9</v>
      </c>
      <c r="F1280" s="368">
        <f t="shared" si="69"/>
        <v>0</v>
      </c>
      <c r="G1280" s="368">
        <f t="shared" si="70"/>
        <v>0</v>
      </c>
      <c r="H1280" s="368">
        <f t="shared" si="71"/>
        <v>0</v>
      </c>
      <c r="I1280" s="368">
        <f t="shared" si="72"/>
        <v>0</v>
      </c>
      <c r="J1280" s="368">
        <f t="shared" si="73"/>
        <v>0</v>
      </c>
      <c r="K1280" s="368">
        <f t="shared" si="74"/>
        <v>0</v>
      </c>
      <c r="L1280" s="368">
        <f t="shared" si="75"/>
        <v>0</v>
      </c>
      <c r="M1280" s="369">
        <f t="shared" si="76"/>
        <v>0</v>
      </c>
      <c r="N1280" s="370">
        <f t="shared" si="77"/>
        <v>23</v>
      </c>
      <c r="O1280" s="371"/>
      <c r="P1280" s="372">
        <f t="shared" si="65"/>
        <v>23</v>
      </c>
      <c r="Q1280" s="373">
        <f t="shared" si="66"/>
        <v>387</v>
      </c>
      <c r="R1280" s="374">
        <v>0</v>
      </c>
      <c r="S1280" s="119"/>
      <c r="T1280" s="119"/>
      <c r="U1280" s="113"/>
      <c r="V1280" s="113"/>
      <c r="W1280" s="386">
        <v>0</v>
      </c>
      <c r="X1280" s="123"/>
      <c r="Y1280" s="113"/>
      <c r="Z1280" s="119"/>
      <c r="AA1280" s="119"/>
      <c r="AB1280" s="113">
        <v>14</v>
      </c>
      <c r="AC1280" s="113">
        <v>0</v>
      </c>
      <c r="AD1280" s="386">
        <v>0</v>
      </c>
      <c r="AE1280" s="214">
        <v>0</v>
      </c>
      <c r="AF1280" s="116"/>
      <c r="AG1280" s="116"/>
      <c r="AH1280" s="124">
        <v>0</v>
      </c>
      <c r="AI1280" s="117">
        <v>0</v>
      </c>
      <c r="AJ1280" s="375">
        <v>0</v>
      </c>
      <c r="AK1280" s="374"/>
      <c r="AL1280" s="113"/>
      <c r="AM1280" s="117">
        <v>0</v>
      </c>
      <c r="AN1280" s="375">
        <v>0</v>
      </c>
      <c r="AO1280" s="383">
        <v>0</v>
      </c>
      <c r="AP1280" s="376"/>
      <c r="AQ1280" s="119"/>
      <c r="AR1280" s="117">
        <v>0</v>
      </c>
      <c r="AS1280" s="123">
        <v>0</v>
      </c>
      <c r="AT1280" s="119"/>
      <c r="AU1280" s="383"/>
      <c r="AV1280" s="119"/>
      <c r="AW1280" s="383"/>
      <c r="AX1280" s="392"/>
      <c r="AY1280" s="119">
        <v>9</v>
      </c>
      <c r="AZ1280" s="113"/>
      <c r="BA1280" s="113"/>
      <c r="BB1280" s="394">
        <v>0</v>
      </c>
      <c r="BC1280" s="394">
        <v>0</v>
      </c>
      <c r="BD1280" s="394">
        <v>0</v>
      </c>
      <c r="BE1280" s="378"/>
      <c r="BF1280" s="109"/>
      <c r="BG1280" s="109"/>
      <c r="BH1280" s="116"/>
      <c r="BI1280" s="117"/>
      <c r="BJ1280" s="378"/>
      <c r="BK1280" s="378"/>
      <c r="BL1280" s="117"/>
      <c r="BM1280" s="374">
        <v>0</v>
      </c>
      <c r="BN1280" s="119"/>
      <c r="BO1280" s="119"/>
    </row>
    <row r="1281" spans="1:67" ht="24" customHeight="1" x14ac:dyDescent="0.3">
      <c r="A1281" s="379" t="s">
        <v>5552</v>
      </c>
      <c r="B1281" s="365" t="s">
        <v>5553</v>
      </c>
      <c r="C1281" s="366" t="s">
        <v>5554</v>
      </c>
      <c r="D1281" s="367">
        <f t="shared" si="67"/>
        <v>42</v>
      </c>
      <c r="E1281" s="368">
        <f t="shared" si="68"/>
        <v>6</v>
      </c>
      <c r="F1281" s="368">
        <f t="shared" si="69"/>
        <v>0</v>
      </c>
      <c r="G1281" s="368">
        <f t="shared" si="70"/>
        <v>0</v>
      </c>
      <c r="H1281" s="368">
        <f t="shared" si="71"/>
        <v>0</v>
      </c>
      <c r="I1281" s="368">
        <f t="shared" si="72"/>
        <v>0</v>
      </c>
      <c r="J1281" s="368">
        <f t="shared" si="73"/>
        <v>0</v>
      </c>
      <c r="K1281" s="368">
        <f t="shared" si="74"/>
        <v>0</v>
      </c>
      <c r="L1281" s="368">
        <f t="shared" si="75"/>
        <v>0</v>
      </c>
      <c r="M1281" s="369">
        <f t="shared" si="76"/>
        <v>0</v>
      </c>
      <c r="N1281" s="370">
        <f t="shared" si="77"/>
        <v>48</v>
      </c>
      <c r="O1281" s="371"/>
      <c r="P1281" s="372">
        <f t="shared" si="65"/>
        <v>48</v>
      </c>
      <c r="Q1281" s="373">
        <f t="shared" si="66"/>
        <v>215</v>
      </c>
      <c r="R1281" s="374">
        <v>0</v>
      </c>
      <c r="S1281" s="384"/>
      <c r="T1281" s="384"/>
      <c r="U1281" s="385"/>
      <c r="V1281" s="385"/>
      <c r="W1281" s="117">
        <v>0</v>
      </c>
      <c r="X1281" s="123"/>
      <c r="Y1281" s="385"/>
      <c r="Z1281" s="384"/>
      <c r="AA1281" s="384"/>
      <c r="AB1281" s="385">
        <v>42</v>
      </c>
      <c r="AC1281" s="113">
        <v>0</v>
      </c>
      <c r="AD1281" s="117">
        <v>0</v>
      </c>
      <c r="AE1281" s="109">
        <v>0</v>
      </c>
      <c r="AF1281" s="116"/>
      <c r="AG1281" s="116"/>
      <c r="AH1281" s="389">
        <v>0</v>
      </c>
      <c r="AI1281" s="117">
        <v>0</v>
      </c>
      <c r="AJ1281" s="375">
        <v>0</v>
      </c>
      <c r="AK1281" s="374"/>
      <c r="AL1281" s="385"/>
      <c r="AM1281" s="117">
        <v>0</v>
      </c>
      <c r="AN1281" s="375">
        <v>0</v>
      </c>
      <c r="AO1281" s="374">
        <v>0</v>
      </c>
      <c r="AP1281" s="376"/>
      <c r="AQ1281" s="384"/>
      <c r="AR1281" s="117">
        <v>0</v>
      </c>
      <c r="AS1281" s="123">
        <v>0</v>
      </c>
      <c r="AT1281" s="384"/>
      <c r="AU1281" s="374"/>
      <c r="AV1281" s="384"/>
      <c r="AW1281" s="374"/>
      <c r="AX1281" s="126">
        <v>6</v>
      </c>
      <c r="AY1281" s="384"/>
      <c r="AZ1281" s="385"/>
      <c r="BA1281" s="385"/>
      <c r="BB1281" s="377">
        <v>0</v>
      </c>
      <c r="BC1281" s="377">
        <v>0</v>
      </c>
      <c r="BD1281" s="377">
        <v>0</v>
      </c>
      <c r="BE1281" s="378"/>
      <c r="BF1281" s="214"/>
      <c r="BG1281" s="214"/>
      <c r="BH1281" s="116"/>
      <c r="BI1281" s="117"/>
      <c r="BJ1281" s="378"/>
      <c r="BK1281" s="378"/>
      <c r="BL1281" s="117"/>
      <c r="BM1281" s="374">
        <v>0</v>
      </c>
      <c r="BN1281" s="384"/>
      <c r="BO1281" s="384"/>
    </row>
    <row r="1282" spans="1:67" ht="24" customHeight="1" x14ac:dyDescent="0.3">
      <c r="A1282" s="379" t="s">
        <v>5555</v>
      </c>
      <c r="B1282" s="365" t="s">
        <v>5556</v>
      </c>
      <c r="C1282" s="366" t="s">
        <v>2268</v>
      </c>
      <c r="D1282" s="367">
        <f t="shared" si="67"/>
        <v>12</v>
      </c>
      <c r="E1282" s="368">
        <f t="shared" si="68"/>
        <v>0</v>
      </c>
      <c r="F1282" s="368">
        <f t="shared" si="69"/>
        <v>0</v>
      </c>
      <c r="G1282" s="368">
        <f t="shared" si="70"/>
        <v>0</v>
      </c>
      <c r="H1282" s="368">
        <f t="shared" si="71"/>
        <v>0</v>
      </c>
      <c r="I1282" s="368">
        <f t="shared" si="72"/>
        <v>0</v>
      </c>
      <c r="J1282" s="368">
        <f t="shared" si="73"/>
        <v>0</v>
      </c>
      <c r="K1282" s="368">
        <f t="shared" si="74"/>
        <v>0</v>
      </c>
      <c r="L1282" s="368">
        <f t="shared" si="75"/>
        <v>0</v>
      </c>
      <c r="M1282" s="369">
        <f t="shared" si="76"/>
        <v>0</v>
      </c>
      <c r="N1282" s="370">
        <f t="shared" si="77"/>
        <v>12</v>
      </c>
      <c r="O1282" s="371"/>
      <c r="P1282" s="372">
        <f t="shared" si="65"/>
        <v>12</v>
      </c>
      <c r="Q1282" s="373">
        <f t="shared" si="66"/>
        <v>569</v>
      </c>
      <c r="R1282" s="374">
        <v>0</v>
      </c>
      <c r="S1282" s="119"/>
      <c r="T1282" s="119"/>
      <c r="U1282" s="113"/>
      <c r="V1282" s="113"/>
      <c r="W1282" s="117">
        <v>0</v>
      </c>
      <c r="X1282" s="123"/>
      <c r="Y1282" s="113"/>
      <c r="Z1282" s="119"/>
      <c r="AA1282" s="119"/>
      <c r="AB1282" s="113"/>
      <c r="AC1282" s="113">
        <v>12</v>
      </c>
      <c r="AD1282" s="117">
        <v>0</v>
      </c>
      <c r="AE1282" s="109">
        <v>0</v>
      </c>
      <c r="AF1282" s="116"/>
      <c r="AG1282" s="116"/>
      <c r="AH1282" s="124">
        <v>0</v>
      </c>
      <c r="AI1282" s="117">
        <v>0</v>
      </c>
      <c r="AJ1282" s="375">
        <v>0</v>
      </c>
      <c r="AK1282" s="374"/>
      <c r="AL1282" s="113"/>
      <c r="AM1282" s="117">
        <v>0</v>
      </c>
      <c r="AN1282" s="375">
        <v>0</v>
      </c>
      <c r="AO1282" s="374">
        <v>0</v>
      </c>
      <c r="AP1282" s="376"/>
      <c r="AQ1282" s="119"/>
      <c r="AR1282" s="386">
        <v>0</v>
      </c>
      <c r="AS1282" s="123">
        <v>0</v>
      </c>
      <c r="AT1282" s="119"/>
      <c r="AU1282" s="374"/>
      <c r="AV1282" s="119"/>
      <c r="AW1282" s="374"/>
      <c r="AX1282" s="126"/>
      <c r="AY1282" s="119"/>
      <c r="AZ1282" s="113"/>
      <c r="BA1282" s="113"/>
      <c r="BB1282" s="377">
        <v>0</v>
      </c>
      <c r="BC1282" s="377">
        <v>0</v>
      </c>
      <c r="BD1282" s="377">
        <v>0</v>
      </c>
      <c r="BE1282" s="378"/>
      <c r="BF1282" s="214"/>
      <c r="BG1282" s="214"/>
      <c r="BH1282" s="116"/>
      <c r="BI1282" s="386"/>
      <c r="BJ1282" s="378"/>
      <c r="BK1282" s="378"/>
      <c r="BL1282" s="386"/>
      <c r="BM1282" s="374">
        <v>0</v>
      </c>
      <c r="BN1282" s="119"/>
      <c r="BO1282" s="119"/>
    </row>
    <row r="1283" spans="1:67" ht="24" customHeight="1" x14ac:dyDescent="0.3">
      <c r="A1283" s="380" t="s">
        <v>5557</v>
      </c>
      <c r="B1283" s="381" t="s">
        <v>5558</v>
      </c>
      <c r="C1283" s="382" t="s">
        <v>280</v>
      </c>
      <c r="D1283" s="367">
        <f t="shared" si="67"/>
        <v>9</v>
      </c>
      <c r="E1283" s="368">
        <f t="shared" si="68"/>
        <v>0</v>
      </c>
      <c r="F1283" s="368">
        <f t="shared" si="69"/>
        <v>0</v>
      </c>
      <c r="G1283" s="368">
        <f t="shared" si="70"/>
        <v>0</v>
      </c>
      <c r="H1283" s="368">
        <f t="shared" si="71"/>
        <v>0</v>
      </c>
      <c r="I1283" s="368">
        <f t="shared" si="72"/>
        <v>0</v>
      </c>
      <c r="J1283" s="368">
        <f t="shared" si="73"/>
        <v>0</v>
      </c>
      <c r="K1283" s="368">
        <f t="shared" si="74"/>
        <v>0</v>
      </c>
      <c r="L1283" s="368">
        <f t="shared" si="75"/>
        <v>0</v>
      </c>
      <c r="M1283" s="369">
        <f t="shared" si="76"/>
        <v>0</v>
      </c>
      <c r="N1283" s="370">
        <f t="shared" si="77"/>
        <v>9</v>
      </c>
      <c r="O1283" s="371"/>
      <c r="P1283" s="372">
        <f t="shared" si="65"/>
        <v>9</v>
      </c>
      <c r="Q1283" s="373">
        <f t="shared" si="66"/>
        <v>659</v>
      </c>
      <c r="R1283" s="383">
        <v>0</v>
      </c>
      <c r="S1283" s="119"/>
      <c r="T1283" s="119"/>
      <c r="U1283" s="113"/>
      <c r="V1283" s="113"/>
      <c r="W1283" s="117">
        <v>0</v>
      </c>
      <c r="X1283" s="123"/>
      <c r="Y1283" s="113"/>
      <c r="Z1283" s="119"/>
      <c r="AA1283" s="119"/>
      <c r="AB1283" s="113"/>
      <c r="AC1283" s="113">
        <v>0</v>
      </c>
      <c r="AD1283" s="117">
        <v>0</v>
      </c>
      <c r="AE1283" s="109">
        <v>0</v>
      </c>
      <c r="AF1283" s="388"/>
      <c r="AG1283" s="388"/>
      <c r="AH1283" s="124">
        <v>0</v>
      </c>
      <c r="AI1283" s="117">
        <v>0</v>
      </c>
      <c r="AJ1283" s="375">
        <v>0</v>
      </c>
      <c r="AK1283" s="374"/>
      <c r="AL1283" s="113"/>
      <c r="AM1283" s="117">
        <v>0</v>
      </c>
      <c r="AN1283" s="375">
        <v>0</v>
      </c>
      <c r="AO1283" s="374">
        <v>0</v>
      </c>
      <c r="AP1283" s="376"/>
      <c r="AQ1283" s="119"/>
      <c r="AR1283" s="117">
        <v>0</v>
      </c>
      <c r="AS1283" s="123">
        <v>0</v>
      </c>
      <c r="AT1283" s="119"/>
      <c r="AU1283" s="374"/>
      <c r="AV1283" s="119"/>
      <c r="AW1283" s="374"/>
      <c r="AX1283" s="392"/>
      <c r="AY1283" s="119">
        <v>9</v>
      </c>
      <c r="AZ1283" s="113"/>
      <c r="BA1283" s="113"/>
      <c r="BB1283" s="377">
        <v>0</v>
      </c>
      <c r="BC1283" s="377">
        <v>0</v>
      </c>
      <c r="BD1283" s="377">
        <v>0</v>
      </c>
      <c r="BE1283" s="393"/>
      <c r="BF1283" s="109"/>
      <c r="BG1283" s="109"/>
      <c r="BH1283" s="388"/>
      <c r="BI1283" s="117"/>
      <c r="BJ1283" s="393"/>
      <c r="BK1283" s="393"/>
      <c r="BL1283" s="117"/>
      <c r="BM1283" s="374">
        <v>0</v>
      </c>
      <c r="BN1283" s="119"/>
      <c r="BO1283" s="119"/>
    </row>
    <row r="1284" spans="1:67" ht="24" customHeight="1" x14ac:dyDescent="0.3">
      <c r="A1284" s="364" t="s">
        <v>5559</v>
      </c>
      <c r="B1284" s="365" t="s">
        <v>5560</v>
      </c>
      <c r="C1284" s="366" t="s">
        <v>2705</v>
      </c>
      <c r="D1284" s="367">
        <f t="shared" si="67"/>
        <v>0</v>
      </c>
      <c r="E1284" s="368">
        <f t="shared" si="68"/>
        <v>0</v>
      </c>
      <c r="F1284" s="368">
        <f t="shared" si="69"/>
        <v>0</v>
      </c>
      <c r="G1284" s="368">
        <f t="shared" si="70"/>
        <v>0</v>
      </c>
      <c r="H1284" s="368">
        <f t="shared" si="71"/>
        <v>0</v>
      </c>
      <c r="I1284" s="368">
        <f t="shared" si="72"/>
        <v>0</v>
      </c>
      <c r="J1284" s="368">
        <f t="shared" si="73"/>
        <v>0</v>
      </c>
      <c r="K1284" s="368">
        <f t="shared" si="74"/>
        <v>0</v>
      </c>
      <c r="L1284" s="368">
        <f t="shared" si="75"/>
        <v>0</v>
      </c>
      <c r="M1284" s="369">
        <f t="shared" si="76"/>
        <v>0</v>
      </c>
      <c r="N1284" s="370">
        <f t="shared" si="77"/>
        <v>0</v>
      </c>
      <c r="O1284" s="371"/>
      <c r="P1284" s="372">
        <f t="shared" si="65"/>
        <v>0</v>
      </c>
      <c r="Q1284" s="373" t="str">
        <f t="shared" si="66"/>
        <v/>
      </c>
      <c r="R1284" s="383">
        <v>0</v>
      </c>
      <c r="S1284" s="119"/>
      <c r="T1284" s="119"/>
      <c r="U1284" s="113"/>
      <c r="V1284" s="113"/>
      <c r="W1284" s="117">
        <v>0</v>
      </c>
      <c r="X1284" s="123"/>
      <c r="Y1284" s="113"/>
      <c r="Z1284" s="119"/>
      <c r="AA1284" s="119"/>
      <c r="AB1284" s="113"/>
      <c r="AC1284" s="385">
        <v>0</v>
      </c>
      <c r="AD1284" s="117">
        <v>0</v>
      </c>
      <c r="AE1284" s="109">
        <v>0</v>
      </c>
      <c r="AF1284" s="116"/>
      <c r="AG1284" s="116"/>
      <c r="AH1284" s="124">
        <v>0</v>
      </c>
      <c r="AI1284" s="117">
        <v>0</v>
      </c>
      <c r="AJ1284" s="375">
        <v>0</v>
      </c>
      <c r="AK1284" s="374"/>
      <c r="AL1284" s="113"/>
      <c r="AM1284" s="117">
        <v>0</v>
      </c>
      <c r="AN1284" s="375">
        <v>0</v>
      </c>
      <c r="AO1284" s="374">
        <v>0</v>
      </c>
      <c r="AP1284" s="376"/>
      <c r="AQ1284" s="119"/>
      <c r="AR1284" s="117">
        <v>0</v>
      </c>
      <c r="AS1284" s="123">
        <v>0</v>
      </c>
      <c r="AT1284" s="119"/>
      <c r="AU1284" s="374"/>
      <c r="AV1284" s="119"/>
      <c r="AW1284" s="374"/>
      <c r="AX1284" s="126"/>
      <c r="AY1284" s="119"/>
      <c r="AZ1284" s="113"/>
      <c r="BA1284" s="113"/>
      <c r="BB1284" s="377">
        <v>0</v>
      </c>
      <c r="BC1284" s="377">
        <v>0</v>
      </c>
      <c r="BD1284" s="377">
        <v>0</v>
      </c>
      <c r="BE1284" s="378"/>
      <c r="BF1284" s="109"/>
      <c r="BG1284" s="109"/>
      <c r="BH1284" s="116"/>
      <c r="BI1284" s="117"/>
      <c r="BJ1284" s="378"/>
      <c r="BK1284" s="378"/>
      <c r="BL1284" s="117"/>
      <c r="BM1284" s="383">
        <v>0</v>
      </c>
      <c r="BN1284" s="119"/>
      <c r="BO1284" s="119"/>
    </row>
    <row r="1285" spans="1:67" ht="24" customHeight="1" x14ac:dyDescent="0.3">
      <c r="A1285" s="364" t="s">
        <v>5561</v>
      </c>
      <c r="B1285" s="365" t="s">
        <v>5562</v>
      </c>
      <c r="C1285" s="366" t="s">
        <v>6667</v>
      </c>
      <c r="D1285" s="367">
        <f t="shared" si="67"/>
        <v>50</v>
      </c>
      <c r="E1285" s="368">
        <f t="shared" si="68"/>
        <v>20</v>
      </c>
      <c r="F1285" s="368">
        <f t="shared" si="69"/>
        <v>20</v>
      </c>
      <c r="G1285" s="368">
        <f t="shared" si="70"/>
        <v>18</v>
      </c>
      <c r="H1285" s="368">
        <f t="shared" si="71"/>
        <v>10</v>
      </c>
      <c r="I1285" s="368">
        <f t="shared" si="72"/>
        <v>5</v>
      </c>
      <c r="J1285" s="368">
        <f t="shared" si="73"/>
        <v>5</v>
      </c>
      <c r="K1285" s="368">
        <f t="shared" si="74"/>
        <v>5</v>
      </c>
      <c r="L1285" s="368">
        <f t="shared" si="75"/>
        <v>1</v>
      </c>
      <c r="M1285" s="369">
        <f t="shared" si="76"/>
        <v>0</v>
      </c>
      <c r="N1285" s="370">
        <f t="shared" si="77"/>
        <v>134</v>
      </c>
      <c r="O1285" s="371"/>
      <c r="P1285" s="372">
        <f t="shared" si="65"/>
        <v>134</v>
      </c>
      <c r="Q1285" s="373">
        <f t="shared" si="66"/>
        <v>107</v>
      </c>
      <c r="R1285" s="383">
        <v>0</v>
      </c>
      <c r="S1285" s="119"/>
      <c r="T1285" s="119"/>
      <c r="U1285" s="113"/>
      <c r="V1285" s="113"/>
      <c r="W1285" s="117">
        <v>0</v>
      </c>
      <c r="X1285" s="123"/>
      <c r="Y1285" s="113"/>
      <c r="Z1285" s="119">
        <v>1</v>
      </c>
      <c r="AA1285" s="119"/>
      <c r="AB1285" s="113"/>
      <c r="AC1285" s="385">
        <v>10</v>
      </c>
      <c r="AD1285" s="117">
        <v>5</v>
      </c>
      <c r="AE1285" s="109">
        <v>0</v>
      </c>
      <c r="AF1285" s="116"/>
      <c r="AG1285" s="116"/>
      <c r="AH1285" s="124">
        <v>0</v>
      </c>
      <c r="AI1285" s="117">
        <v>20</v>
      </c>
      <c r="AJ1285" s="375">
        <v>0</v>
      </c>
      <c r="AK1285" s="374">
        <v>5</v>
      </c>
      <c r="AL1285" s="113"/>
      <c r="AM1285" s="386">
        <v>0</v>
      </c>
      <c r="AN1285" s="396">
        <v>0</v>
      </c>
      <c r="AO1285" s="374">
        <v>0</v>
      </c>
      <c r="AP1285" s="376"/>
      <c r="AQ1285" s="119"/>
      <c r="AR1285" s="117">
        <v>0</v>
      </c>
      <c r="AS1285" s="123">
        <v>0</v>
      </c>
      <c r="AT1285" s="119"/>
      <c r="AU1285" s="374">
        <v>5</v>
      </c>
      <c r="AV1285" s="119"/>
      <c r="AW1285" s="374"/>
      <c r="AX1285" s="126"/>
      <c r="AY1285" s="119">
        <v>18</v>
      </c>
      <c r="AZ1285" s="113"/>
      <c r="BA1285" s="113"/>
      <c r="BB1285" s="377">
        <v>0</v>
      </c>
      <c r="BC1285" s="377">
        <v>0</v>
      </c>
      <c r="BD1285" s="377">
        <v>0</v>
      </c>
      <c r="BE1285" s="378">
        <v>50</v>
      </c>
      <c r="BF1285" s="214"/>
      <c r="BG1285" s="214"/>
      <c r="BH1285" s="116"/>
      <c r="BI1285" s="117">
        <v>20</v>
      </c>
      <c r="BJ1285" s="378"/>
      <c r="BK1285" s="378"/>
      <c r="BL1285" s="117"/>
      <c r="BM1285" s="374">
        <v>0</v>
      </c>
      <c r="BN1285" s="119"/>
      <c r="BO1285" s="119"/>
    </row>
    <row r="1286" spans="1:67" ht="24" customHeight="1" x14ac:dyDescent="0.3">
      <c r="A1286" s="380" t="s">
        <v>5563</v>
      </c>
      <c r="B1286" s="381" t="s">
        <v>5564</v>
      </c>
      <c r="C1286" s="382" t="s">
        <v>437</v>
      </c>
      <c r="D1286" s="367">
        <f t="shared" si="67"/>
        <v>0</v>
      </c>
      <c r="E1286" s="368">
        <f t="shared" si="68"/>
        <v>0</v>
      </c>
      <c r="F1286" s="368">
        <f t="shared" si="69"/>
        <v>0</v>
      </c>
      <c r="G1286" s="368">
        <f t="shared" si="70"/>
        <v>0</v>
      </c>
      <c r="H1286" s="368">
        <f t="shared" si="71"/>
        <v>0</v>
      </c>
      <c r="I1286" s="368">
        <f t="shared" si="72"/>
        <v>0</v>
      </c>
      <c r="J1286" s="368">
        <f t="shared" si="73"/>
        <v>0</v>
      </c>
      <c r="K1286" s="368">
        <f t="shared" si="74"/>
        <v>0</v>
      </c>
      <c r="L1286" s="368">
        <f t="shared" si="75"/>
        <v>0</v>
      </c>
      <c r="M1286" s="369">
        <f t="shared" si="76"/>
        <v>0</v>
      </c>
      <c r="N1286" s="446">
        <f t="shared" si="77"/>
        <v>0</v>
      </c>
      <c r="O1286" s="371"/>
      <c r="P1286" s="372">
        <f t="shared" si="65"/>
        <v>0</v>
      </c>
      <c r="Q1286" s="373" t="str">
        <f t="shared" si="66"/>
        <v/>
      </c>
      <c r="R1286" s="374">
        <v>0</v>
      </c>
      <c r="S1286" s="384"/>
      <c r="T1286" s="384"/>
      <c r="U1286" s="385"/>
      <c r="V1286" s="385"/>
      <c r="W1286" s="117">
        <v>0</v>
      </c>
      <c r="X1286" s="123"/>
      <c r="Y1286" s="385"/>
      <c r="Z1286" s="384"/>
      <c r="AA1286" s="384"/>
      <c r="AB1286" s="385"/>
      <c r="AC1286" s="113">
        <v>0</v>
      </c>
      <c r="AD1286" s="117">
        <v>0</v>
      </c>
      <c r="AE1286" s="109">
        <v>0</v>
      </c>
      <c r="AF1286" s="388"/>
      <c r="AG1286" s="388"/>
      <c r="AH1286" s="124">
        <v>0</v>
      </c>
      <c r="AI1286" s="117">
        <v>0</v>
      </c>
      <c r="AJ1286" s="375">
        <v>0</v>
      </c>
      <c r="AK1286" s="374"/>
      <c r="AL1286" s="385"/>
      <c r="AM1286" s="117">
        <v>0</v>
      </c>
      <c r="AN1286" s="375">
        <v>0</v>
      </c>
      <c r="AO1286" s="374">
        <v>0</v>
      </c>
      <c r="AP1286" s="376"/>
      <c r="AQ1286" s="384"/>
      <c r="AR1286" s="117">
        <v>0</v>
      </c>
      <c r="AS1286" s="123">
        <v>0</v>
      </c>
      <c r="AT1286" s="384"/>
      <c r="AU1286" s="374"/>
      <c r="AV1286" s="384"/>
      <c r="AW1286" s="374"/>
      <c r="AX1286" s="126"/>
      <c r="AY1286" s="384"/>
      <c r="AZ1286" s="385"/>
      <c r="BA1286" s="385"/>
      <c r="BB1286" s="394">
        <v>0</v>
      </c>
      <c r="BC1286" s="394">
        <v>0</v>
      </c>
      <c r="BD1286" s="394">
        <v>0</v>
      </c>
      <c r="BE1286" s="393"/>
      <c r="BF1286" s="109"/>
      <c r="BG1286" s="109"/>
      <c r="BH1286" s="388"/>
      <c r="BI1286" s="117"/>
      <c r="BJ1286" s="393"/>
      <c r="BK1286" s="393"/>
      <c r="BL1286" s="117"/>
      <c r="BM1286" s="383">
        <v>0</v>
      </c>
      <c r="BN1286" s="384"/>
      <c r="BO1286" s="384"/>
    </row>
    <row r="1287" spans="1:67" ht="24" customHeight="1" x14ac:dyDescent="0.3">
      <c r="A1287" s="364" t="s">
        <v>5565</v>
      </c>
      <c r="B1287" s="365" t="s">
        <v>5566</v>
      </c>
      <c r="C1287" s="366" t="s">
        <v>1883</v>
      </c>
      <c r="D1287" s="367">
        <f t="shared" si="67"/>
        <v>16</v>
      </c>
      <c r="E1287" s="368">
        <f t="shared" si="68"/>
        <v>0</v>
      </c>
      <c r="F1287" s="368">
        <f t="shared" si="69"/>
        <v>0</v>
      </c>
      <c r="G1287" s="368">
        <f t="shared" si="70"/>
        <v>0</v>
      </c>
      <c r="H1287" s="368">
        <f t="shared" si="71"/>
        <v>0</v>
      </c>
      <c r="I1287" s="368">
        <f t="shared" si="72"/>
        <v>0</v>
      </c>
      <c r="J1287" s="368">
        <f t="shared" si="73"/>
        <v>0</v>
      </c>
      <c r="K1287" s="368">
        <f t="shared" si="74"/>
        <v>0</v>
      </c>
      <c r="L1287" s="368">
        <f t="shared" si="75"/>
        <v>0</v>
      </c>
      <c r="M1287" s="369">
        <f t="shared" si="76"/>
        <v>0</v>
      </c>
      <c r="N1287" s="370">
        <f t="shared" si="77"/>
        <v>16</v>
      </c>
      <c r="O1287" s="371"/>
      <c r="P1287" s="372">
        <f t="shared" si="65"/>
        <v>16</v>
      </c>
      <c r="Q1287" s="373">
        <f t="shared" si="66"/>
        <v>488</v>
      </c>
      <c r="R1287" s="383">
        <v>0</v>
      </c>
      <c r="S1287" s="384"/>
      <c r="T1287" s="384"/>
      <c r="U1287" s="385"/>
      <c r="V1287" s="385"/>
      <c r="W1287" s="117">
        <v>0</v>
      </c>
      <c r="X1287" s="387"/>
      <c r="Y1287" s="385"/>
      <c r="Z1287" s="384"/>
      <c r="AA1287" s="384"/>
      <c r="AB1287" s="385"/>
      <c r="AC1287" s="385">
        <v>16</v>
      </c>
      <c r="AD1287" s="117">
        <v>0</v>
      </c>
      <c r="AE1287" s="214">
        <v>0</v>
      </c>
      <c r="AF1287" s="116"/>
      <c r="AG1287" s="116"/>
      <c r="AH1287" s="124">
        <v>0</v>
      </c>
      <c r="AI1287" s="386">
        <v>0</v>
      </c>
      <c r="AJ1287" s="390">
        <v>0</v>
      </c>
      <c r="AK1287" s="383"/>
      <c r="AL1287" s="385"/>
      <c r="AM1287" s="386">
        <v>0</v>
      </c>
      <c r="AN1287" s="390">
        <v>0</v>
      </c>
      <c r="AO1287" s="374">
        <v>0</v>
      </c>
      <c r="AP1287" s="391"/>
      <c r="AQ1287" s="384"/>
      <c r="AR1287" s="117">
        <v>0</v>
      </c>
      <c r="AS1287" s="123">
        <v>0</v>
      </c>
      <c r="AT1287" s="384"/>
      <c r="AU1287" s="374"/>
      <c r="AV1287" s="384"/>
      <c r="AW1287" s="374"/>
      <c r="AX1287" s="126"/>
      <c r="AY1287" s="384"/>
      <c r="AZ1287" s="385"/>
      <c r="BA1287" s="385"/>
      <c r="BB1287" s="394">
        <v>0</v>
      </c>
      <c r="BC1287" s="394">
        <v>0</v>
      </c>
      <c r="BD1287" s="394">
        <v>0</v>
      </c>
      <c r="BE1287" s="378"/>
      <c r="BF1287" s="214"/>
      <c r="BG1287" s="214"/>
      <c r="BH1287" s="116"/>
      <c r="BI1287" s="117"/>
      <c r="BJ1287" s="378"/>
      <c r="BK1287" s="378"/>
      <c r="BL1287" s="117"/>
      <c r="BM1287" s="374">
        <v>0</v>
      </c>
      <c r="BN1287" s="384"/>
      <c r="BO1287" s="384"/>
    </row>
    <row r="1288" spans="1:67" ht="24" customHeight="1" x14ac:dyDescent="0.3">
      <c r="A1288" s="380" t="s">
        <v>5567</v>
      </c>
      <c r="B1288" s="381" t="s">
        <v>5568</v>
      </c>
      <c r="C1288" s="382" t="s">
        <v>1841</v>
      </c>
      <c r="D1288" s="367">
        <f t="shared" si="67"/>
        <v>9</v>
      </c>
      <c r="E1288" s="368">
        <f t="shared" si="68"/>
        <v>0</v>
      </c>
      <c r="F1288" s="368">
        <f t="shared" si="69"/>
        <v>0</v>
      </c>
      <c r="G1288" s="368">
        <f t="shared" si="70"/>
        <v>0</v>
      </c>
      <c r="H1288" s="368">
        <f t="shared" si="71"/>
        <v>0</v>
      </c>
      <c r="I1288" s="368">
        <f t="shared" si="72"/>
        <v>0</v>
      </c>
      <c r="J1288" s="368">
        <f t="shared" si="73"/>
        <v>0</v>
      </c>
      <c r="K1288" s="368">
        <f t="shared" si="74"/>
        <v>0</v>
      </c>
      <c r="L1288" s="368">
        <f t="shared" si="75"/>
        <v>0</v>
      </c>
      <c r="M1288" s="369">
        <f t="shared" si="76"/>
        <v>0</v>
      </c>
      <c r="N1288" s="446">
        <f t="shared" si="77"/>
        <v>9</v>
      </c>
      <c r="O1288" s="371"/>
      <c r="P1288" s="372">
        <f t="shared" si="65"/>
        <v>9</v>
      </c>
      <c r="Q1288" s="373">
        <f t="shared" si="66"/>
        <v>659</v>
      </c>
      <c r="R1288" s="374">
        <v>0</v>
      </c>
      <c r="S1288" s="119"/>
      <c r="T1288" s="119"/>
      <c r="U1288" s="113"/>
      <c r="V1288" s="113"/>
      <c r="W1288" s="117">
        <v>0</v>
      </c>
      <c r="X1288" s="387"/>
      <c r="Y1288" s="113"/>
      <c r="Z1288" s="119"/>
      <c r="AA1288" s="119"/>
      <c r="AB1288" s="113"/>
      <c r="AC1288" s="385">
        <v>0</v>
      </c>
      <c r="AD1288" s="386">
        <v>0</v>
      </c>
      <c r="AE1288" s="214">
        <v>0</v>
      </c>
      <c r="AF1288" s="388"/>
      <c r="AG1288" s="388"/>
      <c r="AH1288" s="124">
        <v>0</v>
      </c>
      <c r="AI1288" s="386">
        <v>0</v>
      </c>
      <c r="AJ1288" s="396">
        <v>0</v>
      </c>
      <c r="AK1288" s="383"/>
      <c r="AL1288" s="113"/>
      <c r="AM1288" s="117">
        <v>0</v>
      </c>
      <c r="AN1288" s="375">
        <v>0</v>
      </c>
      <c r="AO1288" s="374">
        <v>0</v>
      </c>
      <c r="AP1288" s="391"/>
      <c r="AQ1288" s="119"/>
      <c r="AR1288" s="117">
        <v>0</v>
      </c>
      <c r="AS1288" s="387">
        <v>0</v>
      </c>
      <c r="AT1288" s="119"/>
      <c r="AU1288" s="374"/>
      <c r="AV1288" s="119"/>
      <c r="AW1288" s="374"/>
      <c r="AX1288" s="126"/>
      <c r="AY1288" s="119">
        <v>9</v>
      </c>
      <c r="AZ1288" s="113"/>
      <c r="BA1288" s="113"/>
      <c r="BB1288" s="377">
        <v>0</v>
      </c>
      <c r="BC1288" s="377">
        <v>0</v>
      </c>
      <c r="BD1288" s="377">
        <v>0</v>
      </c>
      <c r="BE1288" s="393"/>
      <c r="BF1288" s="109"/>
      <c r="BG1288" s="109"/>
      <c r="BH1288" s="388"/>
      <c r="BI1288" s="117"/>
      <c r="BJ1288" s="393"/>
      <c r="BK1288" s="393"/>
      <c r="BL1288" s="117"/>
      <c r="BM1288" s="383">
        <v>0</v>
      </c>
      <c r="BN1288" s="119"/>
      <c r="BO1288" s="119"/>
    </row>
    <row r="1289" spans="1:67" ht="24" customHeight="1" x14ac:dyDescent="0.3">
      <c r="A1289" s="364" t="s">
        <v>5569</v>
      </c>
      <c r="B1289" s="365" t="s">
        <v>5570</v>
      </c>
      <c r="C1289" s="366" t="s">
        <v>2551</v>
      </c>
      <c r="D1289" s="367">
        <f t="shared" si="67"/>
        <v>50</v>
      </c>
      <c r="E1289" s="368">
        <f t="shared" si="68"/>
        <v>28</v>
      </c>
      <c r="F1289" s="368">
        <f t="shared" si="69"/>
        <v>18</v>
      </c>
      <c r="G1289" s="368">
        <f t="shared" si="70"/>
        <v>5</v>
      </c>
      <c r="H1289" s="368">
        <f t="shared" si="71"/>
        <v>0</v>
      </c>
      <c r="I1289" s="368">
        <f t="shared" si="72"/>
        <v>0</v>
      </c>
      <c r="J1289" s="368">
        <f t="shared" si="73"/>
        <v>0</v>
      </c>
      <c r="K1289" s="368">
        <f t="shared" si="74"/>
        <v>0</v>
      </c>
      <c r="L1289" s="368">
        <f t="shared" si="75"/>
        <v>0</v>
      </c>
      <c r="M1289" s="369">
        <f t="shared" si="76"/>
        <v>0</v>
      </c>
      <c r="N1289" s="370">
        <f t="shared" si="77"/>
        <v>101</v>
      </c>
      <c r="O1289" s="371"/>
      <c r="P1289" s="372">
        <f t="shared" si="65"/>
        <v>101</v>
      </c>
      <c r="Q1289" s="373">
        <f t="shared" si="66"/>
        <v>127</v>
      </c>
      <c r="R1289" s="374">
        <v>0</v>
      </c>
      <c r="S1289" s="384">
        <v>5</v>
      </c>
      <c r="T1289" s="384"/>
      <c r="U1289" s="385"/>
      <c r="V1289" s="385"/>
      <c r="W1289" s="117">
        <v>0</v>
      </c>
      <c r="X1289" s="123"/>
      <c r="Y1289" s="385"/>
      <c r="Z1289" s="384"/>
      <c r="AA1289" s="384"/>
      <c r="AB1289" s="385">
        <v>28</v>
      </c>
      <c r="AC1289" s="385">
        <v>0</v>
      </c>
      <c r="AD1289" s="386">
        <v>0</v>
      </c>
      <c r="AE1289" s="109">
        <v>0</v>
      </c>
      <c r="AF1289" s="116"/>
      <c r="AG1289" s="116"/>
      <c r="AH1289" s="124">
        <v>0</v>
      </c>
      <c r="AI1289" s="117">
        <v>0</v>
      </c>
      <c r="AJ1289" s="375">
        <v>0</v>
      </c>
      <c r="AK1289" s="374"/>
      <c r="AL1289" s="385"/>
      <c r="AM1289" s="117">
        <v>0</v>
      </c>
      <c r="AN1289" s="375">
        <v>0</v>
      </c>
      <c r="AO1289" s="374">
        <v>0</v>
      </c>
      <c r="AP1289" s="376"/>
      <c r="AQ1289" s="384"/>
      <c r="AR1289" s="117">
        <v>0</v>
      </c>
      <c r="AS1289" s="387">
        <v>0</v>
      </c>
      <c r="AT1289" s="384"/>
      <c r="AU1289" s="374"/>
      <c r="AV1289" s="384"/>
      <c r="AW1289" s="374"/>
      <c r="AX1289" s="126">
        <v>18</v>
      </c>
      <c r="AY1289" s="384"/>
      <c r="AZ1289" s="385"/>
      <c r="BA1289" s="385"/>
      <c r="BB1289" s="377">
        <v>0</v>
      </c>
      <c r="BC1289" s="377">
        <v>0</v>
      </c>
      <c r="BD1289" s="377">
        <v>0</v>
      </c>
      <c r="BE1289" s="378"/>
      <c r="BF1289" s="109"/>
      <c r="BG1289" s="109"/>
      <c r="BH1289" s="116"/>
      <c r="BI1289" s="117"/>
      <c r="BJ1289" s="378"/>
      <c r="BK1289" s="378"/>
      <c r="BL1289" s="117">
        <v>50</v>
      </c>
      <c r="BM1289" s="374">
        <v>0</v>
      </c>
      <c r="BN1289" s="384"/>
      <c r="BO1289" s="384"/>
    </row>
    <row r="1290" spans="1:67" ht="24" customHeight="1" x14ac:dyDescent="0.3">
      <c r="A1290" s="364">
        <v>660809</v>
      </c>
      <c r="B1290" s="365" t="s">
        <v>5572</v>
      </c>
      <c r="C1290" s="366" t="s">
        <v>1841</v>
      </c>
      <c r="D1290" s="367">
        <f t="shared" si="67"/>
        <v>4</v>
      </c>
      <c r="E1290" s="368">
        <f t="shared" si="68"/>
        <v>0</v>
      </c>
      <c r="F1290" s="368">
        <f t="shared" si="69"/>
        <v>0</v>
      </c>
      <c r="G1290" s="368">
        <f t="shared" si="70"/>
        <v>0</v>
      </c>
      <c r="H1290" s="368">
        <f t="shared" si="71"/>
        <v>0</v>
      </c>
      <c r="I1290" s="368">
        <f t="shared" si="72"/>
        <v>0</v>
      </c>
      <c r="J1290" s="368">
        <f t="shared" si="73"/>
        <v>0</v>
      </c>
      <c r="K1290" s="368">
        <f t="shared" si="74"/>
        <v>0</v>
      </c>
      <c r="L1290" s="368">
        <f t="shared" si="75"/>
        <v>0</v>
      </c>
      <c r="M1290" s="369">
        <f t="shared" si="76"/>
        <v>0</v>
      </c>
      <c r="N1290" s="370">
        <f t="shared" si="77"/>
        <v>4</v>
      </c>
      <c r="O1290" s="371"/>
      <c r="P1290" s="372">
        <f t="shared" si="65"/>
        <v>4</v>
      </c>
      <c r="Q1290" s="373">
        <f t="shared" si="66"/>
        <v>829</v>
      </c>
      <c r="R1290" s="374">
        <v>0</v>
      </c>
      <c r="S1290" s="384"/>
      <c r="T1290" s="384"/>
      <c r="U1290" s="385"/>
      <c r="V1290" s="385"/>
      <c r="W1290" s="386">
        <v>0</v>
      </c>
      <c r="X1290" s="123"/>
      <c r="Y1290" s="385"/>
      <c r="Z1290" s="384"/>
      <c r="AA1290" s="384"/>
      <c r="AB1290" s="385"/>
      <c r="AC1290" s="113">
        <v>4</v>
      </c>
      <c r="AD1290" s="117">
        <v>0</v>
      </c>
      <c r="AE1290" s="109">
        <v>0</v>
      </c>
      <c r="AF1290" s="116"/>
      <c r="AG1290" s="116"/>
      <c r="AH1290" s="124">
        <v>0</v>
      </c>
      <c r="AI1290" s="386">
        <v>0</v>
      </c>
      <c r="AJ1290" s="396">
        <v>0</v>
      </c>
      <c r="AK1290" s="374"/>
      <c r="AL1290" s="385"/>
      <c r="AM1290" s="386">
        <v>0</v>
      </c>
      <c r="AN1290" s="390">
        <v>0</v>
      </c>
      <c r="AO1290" s="383">
        <v>0</v>
      </c>
      <c r="AP1290" s="376"/>
      <c r="AQ1290" s="384"/>
      <c r="AR1290" s="117">
        <v>0</v>
      </c>
      <c r="AS1290" s="123">
        <v>0</v>
      </c>
      <c r="AT1290" s="384"/>
      <c r="AU1290" s="383"/>
      <c r="AV1290" s="384"/>
      <c r="AW1290" s="383"/>
      <c r="AX1290" s="392"/>
      <c r="AY1290" s="384"/>
      <c r="AZ1290" s="385"/>
      <c r="BA1290" s="385"/>
      <c r="BB1290" s="377">
        <v>0</v>
      </c>
      <c r="BC1290" s="377">
        <v>0</v>
      </c>
      <c r="BD1290" s="377">
        <v>0</v>
      </c>
      <c r="BE1290" s="378"/>
      <c r="BF1290" s="109"/>
      <c r="BG1290" s="109"/>
      <c r="BH1290" s="116"/>
      <c r="BI1290" s="117"/>
      <c r="BJ1290" s="378"/>
      <c r="BK1290" s="378"/>
      <c r="BL1290" s="117"/>
      <c r="BM1290" s="383">
        <v>0</v>
      </c>
      <c r="BN1290" s="384"/>
      <c r="BO1290" s="384"/>
    </row>
    <row r="1291" spans="1:67" ht="24" customHeight="1" x14ac:dyDescent="0.3">
      <c r="A1291" s="379" t="s">
        <v>5573</v>
      </c>
      <c r="B1291" s="365" t="s">
        <v>5574</v>
      </c>
      <c r="C1291" s="366" t="s">
        <v>2705</v>
      </c>
      <c r="D1291" s="367">
        <f t="shared" si="67"/>
        <v>12</v>
      </c>
      <c r="E1291" s="368">
        <f t="shared" si="68"/>
        <v>5</v>
      </c>
      <c r="F1291" s="368">
        <f t="shared" si="69"/>
        <v>0</v>
      </c>
      <c r="G1291" s="368">
        <f t="shared" si="70"/>
        <v>0</v>
      </c>
      <c r="H1291" s="368">
        <f t="shared" si="71"/>
        <v>0</v>
      </c>
      <c r="I1291" s="368">
        <f t="shared" si="72"/>
        <v>0</v>
      </c>
      <c r="J1291" s="368">
        <f t="shared" si="73"/>
        <v>0</v>
      </c>
      <c r="K1291" s="368">
        <f t="shared" si="74"/>
        <v>0</v>
      </c>
      <c r="L1291" s="368">
        <f t="shared" si="75"/>
        <v>0</v>
      </c>
      <c r="M1291" s="369">
        <f t="shared" si="76"/>
        <v>0</v>
      </c>
      <c r="N1291" s="370">
        <f t="shared" si="77"/>
        <v>17</v>
      </c>
      <c r="O1291" s="371"/>
      <c r="P1291" s="372">
        <f t="shared" si="65"/>
        <v>17</v>
      </c>
      <c r="Q1291" s="373">
        <f t="shared" si="66"/>
        <v>473</v>
      </c>
      <c r="R1291" s="374">
        <v>0</v>
      </c>
      <c r="S1291" s="119"/>
      <c r="T1291" s="119"/>
      <c r="U1291" s="113"/>
      <c r="V1291" s="113"/>
      <c r="W1291" s="386">
        <v>0</v>
      </c>
      <c r="X1291" s="387"/>
      <c r="Y1291" s="113"/>
      <c r="Z1291" s="119"/>
      <c r="AA1291" s="119"/>
      <c r="AB1291" s="113">
        <v>12</v>
      </c>
      <c r="AC1291" s="385">
        <v>0</v>
      </c>
      <c r="AD1291" s="386">
        <v>0</v>
      </c>
      <c r="AE1291" s="109">
        <v>0</v>
      </c>
      <c r="AF1291" s="388"/>
      <c r="AG1291" s="388"/>
      <c r="AH1291" s="389">
        <v>0</v>
      </c>
      <c r="AI1291" s="117">
        <v>0</v>
      </c>
      <c r="AJ1291" s="375">
        <v>0</v>
      </c>
      <c r="AK1291" s="383"/>
      <c r="AL1291" s="113"/>
      <c r="AM1291" s="117">
        <v>0</v>
      </c>
      <c r="AN1291" s="375">
        <v>0</v>
      </c>
      <c r="AO1291" s="383">
        <v>0</v>
      </c>
      <c r="AP1291" s="391"/>
      <c r="AQ1291" s="119"/>
      <c r="AR1291" s="117">
        <v>0</v>
      </c>
      <c r="AS1291" s="123">
        <v>0</v>
      </c>
      <c r="AT1291" s="119"/>
      <c r="AU1291" s="383"/>
      <c r="AV1291" s="119"/>
      <c r="AW1291" s="383"/>
      <c r="AX1291" s="392">
        <v>5</v>
      </c>
      <c r="AY1291" s="119"/>
      <c r="AZ1291" s="113"/>
      <c r="BA1291" s="113"/>
      <c r="BB1291" s="377">
        <v>0</v>
      </c>
      <c r="BC1291" s="377">
        <v>0</v>
      </c>
      <c r="BD1291" s="377">
        <v>0</v>
      </c>
      <c r="BE1291" s="393"/>
      <c r="BF1291" s="109"/>
      <c r="BG1291" s="109"/>
      <c r="BH1291" s="388"/>
      <c r="BI1291" s="117"/>
      <c r="BJ1291" s="393"/>
      <c r="BK1291" s="393"/>
      <c r="BL1291" s="117"/>
      <c r="BM1291" s="374">
        <v>0</v>
      </c>
      <c r="BN1291" s="119"/>
      <c r="BO1291" s="119"/>
    </row>
    <row r="1292" spans="1:67" ht="24" customHeight="1" x14ac:dyDescent="0.3">
      <c r="A1292" s="380" t="s">
        <v>5575</v>
      </c>
      <c r="B1292" s="381" t="s">
        <v>5576</v>
      </c>
      <c r="C1292" s="382" t="s">
        <v>5577</v>
      </c>
      <c r="D1292" s="367">
        <f t="shared" si="67"/>
        <v>40</v>
      </c>
      <c r="E1292" s="368">
        <f t="shared" si="68"/>
        <v>6</v>
      </c>
      <c r="F1292" s="368">
        <f t="shared" si="69"/>
        <v>0</v>
      </c>
      <c r="G1292" s="368">
        <f t="shared" si="70"/>
        <v>0</v>
      </c>
      <c r="H1292" s="368">
        <f t="shared" si="71"/>
        <v>0</v>
      </c>
      <c r="I1292" s="368">
        <f t="shared" si="72"/>
        <v>0</v>
      </c>
      <c r="J1292" s="368">
        <f t="shared" si="73"/>
        <v>0</v>
      </c>
      <c r="K1292" s="368">
        <f t="shared" si="74"/>
        <v>0</v>
      </c>
      <c r="L1292" s="368">
        <f t="shared" si="75"/>
        <v>0</v>
      </c>
      <c r="M1292" s="369">
        <f t="shared" si="76"/>
        <v>0</v>
      </c>
      <c r="N1292" s="370">
        <f t="shared" si="77"/>
        <v>46</v>
      </c>
      <c r="O1292" s="371"/>
      <c r="P1292" s="372">
        <f t="shared" si="65"/>
        <v>46</v>
      </c>
      <c r="Q1292" s="373">
        <f t="shared" si="66"/>
        <v>226</v>
      </c>
      <c r="R1292" s="374">
        <v>0</v>
      </c>
      <c r="S1292" s="384"/>
      <c r="T1292" s="384"/>
      <c r="U1292" s="385"/>
      <c r="V1292" s="385"/>
      <c r="W1292" s="117">
        <v>0</v>
      </c>
      <c r="X1292" s="387"/>
      <c r="Y1292" s="385"/>
      <c r="Z1292" s="384"/>
      <c r="AA1292" s="384"/>
      <c r="AB1292" s="385">
        <v>40</v>
      </c>
      <c r="AC1292" s="385">
        <v>0</v>
      </c>
      <c r="AD1292" s="117">
        <v>0</v>
      </c>
      <c r="AE1292" s="214">
        <v>0</v>
      </c>
      <c r="AF1292" s="388"/>
      <c r="AG1292" s="388"/>
      <c r="AH1292" s="389">
        <v>0</v>
      </c>
      <c r="AI1292" s="117">
        <v>0</v>
      </c>
      <c r="AJ1292" s="375">
        <v>0</v>
      </c>
      <c r="AK1292" s="383"/>
      <c r="AL1292" s="385"/>
      <c r="AM1292" s="117">
        <v>0</v>
      </c>
      <c r="AN1292" s="375">
        <v>0</v>
      </c>
      <c r="AO1292" s="374">
        <v>0</v>
      </c>
      <c r="AP1292" s="391"/>
      <c r="AQ1292" s="384"/>
      <c r="AR1292" s="386">
        <v>0</v>
      </c>
      <c r="AS1292" s="387">
        <v>0</v>
      </c>
      <c r="AT1292" s="384"/>
      <c r="AU1292" s="374"/>
      <c r="AV1292" s="384"/>
      <c r="AW1292" s="374"/>
      <c r="AX1292" s="126">
        <v>6</v>
      </c>
      <c r="AY1292" s="384"/>
      <c r="AZ1292" s="385"/>
      <c r="BA1292" s="385"/>
      <c r="BB1292" s="377">
        <v>0</v>
      </c>
      <c r="BC1292" s="377">
        <v>0</v>
      </c>
      <c r="BD1292" s="377">
        <v>0</v>
      </c>
      <c r="BE1292" s="393"/>
      <c r="BF1292" s="109"/>
      <c r="BG1292" s="109"/>
      <c r="BH1292" s="388"/>
      <c r="BI1292" s="386"/>
      <c r="BJ1292" s="393"/>
      <c r="BK1292" s="393"/>
      <c r="BL1292" s="386"/>
      <c r="BM1292" s="374">
        <v>0</v>
      </c>
      <c r="BN1292" s="384"/>
      <c r="BO1292" s="384"/>
    </row>
    <row r="1293" spans="1:67" ht="24" customHeight="1" x14ac:dyDescent="0.3">
      <c r="A1293" s="364">
        <v>760315</v>
      </c>
      <c r="B1293" s="365" t="s">
        <v>5579</v>
      </c>
      <c r="C1293" s="366" t="s">
        <v>998</v>
      </c>
      <c r="D1293" s="367">
        <f t="shared" si="67"/>
        <v>0</v>
      </c>
      <c r="E1293" s="368">
        <f t="shared" si="68"/>
        <v>0</v>
      </c>
      <c r="F1293" s="368">
        <f t="shared" si="69"/>
        <v>0</v>
      </c>
      <c r="G1293" s="368">
        <f t="shared" si="70"/>
        <v>0</v>
      </c>
      <c r="H1293" s="368">
        <f t="shared" si="71"/>
        <v>0</v>
      </c>
      <c r="I1293" s="368">
        <f t="shared" si="72"/>
        <v>0</v>
      </c>
      <c r="J1293" s="368">
        <f t="shared" si="73"/>
        <v>0</v>
      </c>
      <c r="K1293" s="368">
        <f t="shared" si="74"/>
        <v>0</v>
      </c>
      <c r="L1293" s="368">
        <f t="shared" si="75"/>
        <v>0</v>
      </c>
      <c r="M1293" s="369">
        <f t="shared" si="76"/>
        <v>0</v>
      </c>
      <c r="N1293" s="370">
        <f t="shared" si="77"/>
        <v>0</v>
      </c>
      <c r="O1293" s="371"/>
      <c r="P1293" s="372">
        <f t="shared" si="65"/>
        <v>0</v>
      </c>
      <c r="Q1293" s="373" t="str">
        <f t="shared" si="66"/>
        <v/>
      </c>
      <c r="R1293" s="383">
        <v>0</v>
      </c>
      <c r="S1293" s="119"/>
      <c r="T1293" s="119"/>
      <c r="U1293" s="113"/>
      <c r="V1293" s="113"/>
      <c r="W1293" s="386">
        <v>0</v>
      </c>
      <c r="X1293" s="123"/>
      <c r="Y1293" s="113"/>
      <c r="Z1293" s="119"/>
      <c r="AA1293" s="119"/>
      <c r="AB1293" s="113"/>
      <c r="AC1293" s="113">
        <v>0</v>
      </c>
      <c r="AD1293" s="117">
        <v>0</v>
      </c>
      <c r="AE1293" s="214">
        <v>0</v>
      </c>
      <c r="AF1293" s="116"/>
      <c r="AG1293" s="116"/>
      <c r="AH1293" s="124">
        <v>0</v>
      </c>
      <c r="AI1293" s="117">
        <v>0</v>
      </c>
      <c r="AJ1293" s="375">
        <v>0</v>
      </c>
      <c r="AK1293" s="374"/>
      <c r="AL1293" s="113"/>
      <c r="AM1293" s="117">
        <v>0</v>
      </c>
      <c r="AN1293" s="375">
        <v>0</v>
      </c>
      <c r="AO1293" s="383">
        <v>0</v>
      </c>
      <c r="AP1293" s="376"/>
      <c r="AQ1293" s="119"/>
      <c r="AR1293" s="386">
        <v>0</v>
      </c>
      <c r="AS1293" s="387">
        <v>0</v>
      </c>
      <c r="AT1293" s="119"/>
      <c r="AU1293" s="383"/>
      <c r="AV1293" s="119"/>
      <c r="AW1293" s="383"/>
      <c r="AX1293" s="392"/>
      <c r="AY1293" s="119"/>
      <c r="AZ1293" s="113"/>
      <c r="BA1293" s="113"/>
      <c r="BB1293" s="377">
        <v>0</v>
      </c>
      <c r="BC1293" s="377">
        <v>0</v>
      </c>
      <c r="BD1293" s="377">
        <v>0</v>
      </c>
      <c r="BE1293" s="378"/>
      <c r="BF1293" s="109"/>
      <c r="BG1293" s="109"/>
      <c r="BH1293" s="116"/>
      <c r="BI1293" s="386"/>
      <c r="BJ1293" s="378"/>
      <c r="BK1293" s="378"/>
      <c r="BL1293" s="386"/>
      <c r="BM1293" s="374">
        <v>0</v>
      </c>
      <c r="BN1293" s="119"/>
      <c r="BO1293" s="119"/>
    </row>
    <row r="1294" spans="1:67" ht="24" customHeight="1" x14ac:dyDescent="0.3">
      <c r="A1294" s="380" t="s">
        <v>5580</v>
      </c>
      <c r="B1294" s="381" t="s">
        <v>6668</v>
      </c>
      <c r="C1294" s="382" t="s">
        <v>1031</v>
      </c>
      <c r="D1294" s="367">
        <f t="shared" si="67"/>
        <v>20</v>
      </c>
      <c r="E1294" s="368">
        <f t="shared" si="68"/>
        <v>12</v>
      </c>
      <c r="F1294" s="368">
        <f t="shared" si="69"/>
        <v>0</v>
      </c>
      <c r="G1294" s="368">
        <f t="shared" si="70"/>
        <v>0</v>
      </c>
      <c r="H1294" s="368">
        <f t="shared" si="71"/>
        <v>0</v>
      </c>
      <c r="I1294" s="368">
        <f t="shared" si="72"/>
        <v>0</v>
      </c>
      <c r="J1294" s="368">
        <f t="shared" si="73"/>
        <v>0</v>
      </c>
      <c r="K1294" s="368">
        <f t="shared" si="74"/>
        <v>0</v>
      </c>
      <c r="L1294" s="368">
        <f t="shared" si="75"/>
        <v>0</v>
      </c>
      <c r="M1294" s="369">
        <f t="shared" si="76"/>
        <v>0</v>
      </c>
      <c r="N1294" s="370">
        <f t="shared" si="77"/>
        <v>32</v>
      </c>
      <c r="O1294" s="371"/>
      <c r="P1294" s="372">
        <f t="shared" si="65"/>
        <v>32</v>
      </c>
      <c r="Q1294" s="373">
        <f t="shared" si="66"/>
        <v>300</v>
      </c>
      <c r="R1294" s="374">
        <v>0</v>
      </c>
      <c r="S1294" s="119"/>
      <c r="T1294" s="119"/>
      <c r="U1294" s="113"/>
      <c r="V1294" s="113"/>
      <c r="W1294" s="117">
        <v>0</v>
      </c>
      <c r="X1294" s="123"/>
      <c r="Y1294" s="113"/>
      <c r="Z1294" s="119"/>
      <c r="AA1294" s="119"/>
      <c r="AB1294" s="113"/>
      <c r="AC1294" s="113">
        <v>20</v>
      </c>
      <c r="AD1294" s="117">
        <v>0</v>
      </c>
      <c r="AE1294" s="109">
        <v>0</v>
      </c>
      <c r="AF1294" s="388"/>
      <c r="AG1294" s="388"/>
      <c r="AH1294" s="389">
        <v>0</v>
      </c>
      <c r="AI1294" s="117">
        <v>0</v>
      </c>
      <c r="AJ1294" s="375">
        <v>0</v>
      </c>
      <c r="AK1294" s="374"/>
      <c r="AL1294" s="113"/>
      <c r="AM1294" s="117">
        <v>0</v>
      </c>
      <c r="AN1294" s="375">
        <v>0</v>
      </c>
      <c r="AO1294" s="374">
        <v>0</v>
      </c>
      <c r="AP1294" s="376"/>
      <c r="AQ1294" s="119"/>
      <c r="AR1294" s="117">
        <v>0</v>
      </c>
      <c r="AS1294" s="123">
        <v>0</v>
      </c>
      <c r="AT1294" s="119"/>
      <c r="AU1294" s="374"/>
      <c r="AV1294" s="119"/>
      <c r="AW1294" s="374"/>
      <c r="AX1294" s="126">
        <v>12</v>
      </c>
      <c r="AY1294" s="119"/>
      <c r="AZ1294" s="113"/>
      <c r="BA1294" s="113"/>
      <c r="BB1294" s="394">
        <v>0</v>
      </c>
      <c r="BC1294" s="394">
        <v>0</v>
      </c>
      <c r="BD1294" s="394">
        <v>0</v>
      </c>
      <c r="BE1294" s="393"/>
      <c r="BF1294" s="109"/>
      <c r="BG1294" s="109"/>
      <c r="BH1294" s="388"/>
      <c r="BI1294" s="117"/>
      <c r="BJ1294" s="393"/>
      <c r="BK1294" s="393"/>
      <c r="BL1294" s="117"/>
      <c r="BM1294" s="374">
        <v>0</v>
      </c>
      <c r="BN1294" s="119"/>
      <c r="BO1294" s="119"/>
    </row>
    <row r="1295" spans="1:67" ht="24" customHeight="1" x14ac:dyDescent="0.3">
      <c r="A1295" s="379" t="s">
        <v>1736</v>
      </c>
      <c r="B1295" s="365" t="s">
        <v>1737</v>
      </c>
      <c r="C1295" s="366" t="s">
        <v>371</v>
      </c>
      <c r="D1295" s="367">
        <f t="shared" si="67"/>
        <v>7</v>
      </c>
      <c r="E1295" s="368">
        <f t="shared" si="68"/>
        <v>0</v>
      </c>
      <c r="F1295" s="368">
        <f t="shared" si="69"/>
        <v>0</v>
      </c>
      <c r="G1295" s="368">
        <f t="shared" si="70"/>
        <v>0</v>
      </c>
      <c r="H1295" s="368">
        <f t="shared" si="71"/>
        <v>0</v>
      </c>
      <c r="I1295" s="368">
        <f t="shared" si="72"/>
        <v>0</v>
      </c>
      <c r="J1295" s="368">
        <f t="shared" si="73"/>
        <v>0</v>
      </c>
      <c r="K1295" s="368">
        <f t="shared" si="74"/>
        <v>0</v>
      </c>
      <c r="L1295" s="368">
        <f t="shared" si="75"/>
        <v>0</v>
      </c>
      <c r="M1295" s="369">
        <f t="shared" si="76"/>
        <v>0</v>
      </c>
      <c r="N1295" s="370">
        <f t="shared" si="77"/>
        <v>7</v>
      </c>
      <c r="O1295" s="371"/>
      <c r="P1295" s="372">
        <f t="shared" si="65"/>
        <v>7</v>
      </c>
      <c r="Q1295" s="373">
        <f t="shared" si="66"/>
        <v>711</v>
      </c>
      <c r="R1295" s="374">
        <v>0</v>
      </c>
      <c r="S1295" s="119"/>
      <c r="T1295" s="119"/>
      <c r="U1295" s="113"/>
      <c r="V1295" s="113"/>
      <c r="W1295" s="117">
        <v>0</v>
      </c>
      <c r="X1295" s="123"/>
      <c r="Y1295" s="113"/>
      <c r="Z1295" s="119"/>
      <c r="AA1295" s="119"/>
      <c r="AB1295" s="113"/>
      <c r="AC1295" s="113">
        <v>0</v>
      </c>
      <c r="AD1295" s="117">
        <v>0</v>
      </c>
      <c r="AE1295" s="109">
        <v>0</v>
      </c>
      <c r="AF1295" s="116"/>
      <c r="AG1295" s="116">
        <v>7</v>
      </c>
      <c r="AH1295" s="124">
        <v>0</v>
      </c>
      <c r="AI1295" s="117">
        <v>0</v>
      </c>
      <c r="AJ1295" s="375">
        <v>0</v>
      </c>
      <c r="AK1295" s="374"/>
      <c r="AL1295" s="113"/>
      <c r="AM1295" s="117">
        <v>0</v>
      </c>
      <c r="AN1295" s="396">
        <v>0</v>
      </c>
      <c r="AO1295" s="374">
        <v>0</v>
      </c>
      <c r="AP1295" s="376"/>
      <c r="AQ1295" s="119"/>
      <c r="AR1295" s="386">
        <v>0</v>
      </c>
      <c r="AS1295" s="123">
        <v>0</v>
      </c>
      <c r="AT1295" s="119"/>
      <c r="AU1295" s="374"/>
      <c r="AV1295" s="119"/>
      <c r="AW1295" s="374"/>
      <c r="AX1295" s="126"/>
      <c r="AY1295" s="119"/>
      <c r="AZ1295" s="113"/>
      <c r="BA1295" s="113"/>
      <c r="BB1295" s="377">
        <v>0</v>
      </c>
      <c r="BC1295" s="377">
        <v>0</v>
      </c>
      <c r="BD1295" s="377">
        <v>0</v>
      </c>
      <c r="BE1295" s="378"/>
      <c r="BF1295" s="109"/>
      <c r="BG1295" s="109"/>
      <c r="BH1295" s="116"/>
      <c r="BI1295" s="386"/>
      <c r="BJ1295" s="378"/>
      <c r="BK1295" s="378"/>
      <c r="BL1295" s="386"/>
      <c r="BM1295" s="383">
        <v>0</v>
      </c>
      <c r="BN1295" s="119"/>
      <c r="BO1295" s="119"/>
    </row>
    <row r="1296" spans="1:67" ht="24" customHeight="1" x14ac:dyDescent="0.3">
      <c r="A1296" s="364" t="s">
        <v>5584</v>
      </c>
      <c r="B1296" s="365" t="s">
        <v>4263</v>
      </c>
      <c r="C1296" s="366" t="s">
        <v>3469</v>
      </c>
      <c r="D1296" s="367">
        <f t="shared" si="67"/>
        <v>0</v>
      </c>
      <c r="E1296" s="368">
        <f t="shared" si="68"/>
        <v>0</v>
      </c>
      <c r="F1296" s="368">
        <f t="shared" si="69"/>
        <v>0</v>
      </c>
      <c r="G1296" s="368">
        <f t="shared" si="70"/>
        <v>0</v>
      </c>
      <c r="H1296" s="368">
        <f t="shared" si="71"/>
        <v>0</v>
      </c>
      <c r="I1296" s="368">
        <f t="shared" si="72"/>
        <v>0</v>
      </c>
      <c r="J1296" s="368">
        <f t="shared" si="73"/>
        <v>0</v>
      </c>
      <c r="K1296" s="368">
        <f t="shared" si="74"/>
        <v>0</v>
      </c>
      <c r="L1296" s="368">
        <f t="shared" si="75"/>
        <v>0</v>
      </c>
      <c r="M1296" s="369">
        <f t="shared" si="76"/>
        <v>0</v>
      </c>
      <c r="N1296" s="370">
        <f t="shared" si="77"/>
        <v>0</v>
      </c>
      <c r="O1296" s="371">
        <f>Nemzetközi!E130</f>
        <v>517</v>
      </c>
      <c r="P1296" s="372">
        <f t="shared" si="65"/>
        <v>51700</v>
      </c>
      <c r="Q1296" s="373">
        <f t="shared" si="66"/>
        <v>3</v>
      </c>
      <c r="R1296" s="374">
        <v>0</v>
      </c>
      <c r="S1296" s="119"/>
      <c r="T1296" s="119"/>
      <c r="U1296" s="113"/>
      <c r="V1296" s="113"/>
      <c r="W1296" s="117">
        <v>0</v>
      </c>
      <c r="X1296" s="123"/>
      <c r="Y1296" s="113"/>
      <c r="Z1296" s="119"/>
      <c r="AA1296" s="119"/>
      <c r="AB1296" s="113"/>
      <c r="AC1296" s="113">
        <v>0</v>
      </c>
      <c r="AD1296" s="117">
        <v>0</v>
      </c>
      <c r="AE1296" s="214">
        <v>0</v>
      </c>
      <c r="AF1296" s="116"/>
      <c r="AG1296" s="116"/>
      <c r="AH1296" s="124">
        <v>0</v>
      </c>
      <c r="AI1296" s="117">
        <v>0</v>
      </c>
      <c r="AJ1296" s="375">
        <v>0</v>
      </c>
      <c r="AK1296" s="374"/>
      <c r="AL1296" s="113"/>
      <c r="AM1296" s="117">
        <v>0</v>
      </c>
      <c r="AN1296" s="375">
        <v>0</v>
      </c>
      <c r="AO1296" s="374">
        <v>0</v>
      </c>
      <c r="AP1296" s="376"/>
      <c r="AQ1296" s="119"/>
      <c r="AR1296" s="117">
        <v>0</v>
      </c>
      <c r="AS1296" s="123">
        <v>0</v>
      </c>
      <c r="AT1296" s="119"/>
      <c r="AU1296" s="374"/>
      <c r="AV1296" s="119"/>
      <c r="AW1296" s="374"/>
      <c r="AX1296" s="126"/>
      <c r="AY1296" s="119"/>
      <c r="AZ1296" s="113"/>
      <c r="BA1296" s="113"/>
      <c r="BB1296" s="377">
        <v>0</v>
      </c>
      <c r="BC1296" s="377">
        <v>0</v>
      </c>
      <c r="BD1296" s="377">
        <v>0</v>
      </c>
      <c r="BE1296" s="378"/>
      <c r="BF1296" s="214"/>
      <c r="BG1296" s="214"/>
      <c r="BH1296" s="116"/>
      <c r="BI1296" s="117"/>
      <c r="BJ1296" s="378"/>
      <c r="BK1296" s="378"/>
      <c r="BL1296" s="117"/>
      <c r="BM1296" s="374">
        <v>0</v>
      </c>
      <c r="BN1296" s="119"/>
      <c r="BO1296" s="119"/>
    </row>
    <row r="1297" spans="1:67" ht="24" customHeight="1" x14ac:dyDescent="0.3">
      <c r="A1297" s="379" t="s">
        <v>5585</v>
      </c>
      <c r="B1297" s="365" t="s">
        <v>5586</v>
      </c>
      <c r="C1297" s="366" t="s">
        <v>139</v>
      </c>
      <c r="D1297" s="367">
        <f t="shared" si="67"/>
        <v>3</v>
      </c>
      <c r="E1297" s="368">
        <f t="shared" si="68"/>
        <v>0</v>
      </c>
      <c r="F1297" s="368">
        <f t="shared" si="69"/>
        <v>0</v>
      </c>
      <c r="G1297" s="368">
        <f t="shared" si="70"/>
        <v>0</v>
      </c>
      <c r="H1297" s="368">
        <f t="shared" si="71"/>
        <v>0</v>
      </c>
      <c r="I1297" s="368">
        <f t="shared" si="72"/>
        <v>0</v>
      </c>
      <c r="J1297" s="368">
        <f t="shared" si="73"/>
        <v>0</v>
      </c>
      <c r="K1297" s="368">
        <f t="shared" si="74"/>
        <v>0</v>
      </c>
      <c r="L1297" s="368">
        <f t="shared" si="75"/>
        <v>0</v>
      </c>
      <c r="M1297" s="369">
        <f t="shared" si="76"/>
        <v>0</v>
      </c>
      <c r="N1297" s="370">
        <f t="shared" si="77"/>
        <v>3</v>
      </c>
      <c r="O1297" s="371"/>
      <c r="P1297" s="372">
        <f t="shared" si="65"/>
        <v>3</v>
      </c>
      <c r="Q1297" s="373">
        <f t="shared" si="66"/>
        <v>853</v>
      </c>
      <c r="R1297" s="374">
        <v>0</v>
      </c>
      <c r="S1297" s="119"/>
      <c r="T1297" s="119"/>
      <c r="U1297" s="113"/>
      <c r="V1297" s="113"/>
      <c r="W1297" s="117">
        <v>0</v>
      </c>
      <c r="X1297" s="387"/>
      <c r="Y1297" s="113"/>
      <c r="Z1297" s="119"/>
      <c r="AA1297" s="119"/>
      <c r="AB1297" s="113"/>
      <c r="AC1297" s="113">
        <v>3</v>
      </c>
      <c r="AD1297" s="117">
        <v>0</v>
      </c>
      <c r="AE1297" s="109">
        <v>0</v>
      </c>
      <c r="AF1297" s="116"/>
      <c r="AG1297" s="116"/>
      <c r="AH1297" s="124">
        <v>0</v>
      </c>
      <c r="AI1297" s="117">
        <v>0</v>
      </c>
      <c r="AJ1297" s="375">
        <v>0</v>
      </c>
      <c r="AK1297" s="383"/>
      <c r="AL1297" s="113"/>
      <c r="AM1297" s="117">
        <v>0</v>
      </c>
      <c r="AN1297" s="375">
        <v>0</v>
      </c>
      <c r="AO1297" s="374">
        <v>0</v>
      </c>
      <c r="AP1297" s="391"/>
      <c r="AQ1297" s="119"/>
      <c r="AR1297" s="117">
        <v>0</v>
      </c>
      <c r="AS1297" s="123">
        <v>0</v>
      </c>
      <c r="AT1297" s="119"/>
      <c r="AU1297" s="374"/>
      <c r="AV1297" s="119"/>
      <c r="AW1297" s="374"/>
      <c r="AX1297" s="126"/>
      <c r="AY1297" s="119"/>
      <c r="AZ1297" s="113"/>
      <c r="BA1297" s="113"/>
      <c r="BB1297" s="394">
        <v>0</v>
      </c>
      <c r="BC1297" s="394">
        <v>0</v>
      </c>
      <c r="BD1297" s="394">
        <v>0</v>
      </c>
      <c r="BE1297" s="378"/>
      <c r="BF1297" s="214"/>
      <c r="BG1297" s="214"/>
      <c r="BH1297" s="116"/>
      <c r="BI1297" s="117"/>
      <c r="BJ1297" s="378"/>
      <c r="BK1297" s="378"/>
      <c r="BL1297" s="117"/>
      <c r="BM1297" s="374">
        <v>0</v>
      </c>
      <c r="BN1297" s="119"/>
      <c r="BO1297" s="119"/>
    </row>
    <row r="1298" spans="1:67" ht="24" customHeight="1" x14ac:dyDescent="0.3">
      <c r="A1298" s="379" t="s">
        <v>5587</v>
      </c>
      <c r="B1298" s="365" t="s">
        <v>5588</v>
      </c>
      <c r="C1298" s="366" t="s">
        <v>437</v>
      </c>
      <c r="D1298" s="367">
        <f t="shared" si="67"/>
        <v>0</v>
      </c>
      <c r="E1298" s="368">
        <f t="shared" si="68"/>
        <v>0</v>
      </c>
      <c r="F1298" s="368">
        <f t="shared" si="69"/>
        <v>0</v>
      </c>
      <c r="G1298" s="368">
        <f t="shared" si="70"/>
        <v>0</v>
      </c>
      <c r="H1298" s="368">
        <f t="shared" si="71"/>
        <v>0</v>
      </c>
      <c r="I1298" s="368">
        <f t="shared" si="72"/>
        <v>0</v>
      </c>
      <c r="J1298" s="368">
        <f t="shared" si="73"/>
        <v>0</v>
      </c>
      <c r="K1298" s="368">
        <f t="shared" si="74"/>
        <v>0</v>
      </c>
      <c r="L1298" s="368">
        <f t="shared" si="75"/>
        <v>0</v>
      </c>
      <c r="M1298" s="369">
        <f t="shared" si="76"/>
        <v>0</v>
      </c>
      <c r="N1298" s="370">
        <f t="shared" si="77"/>
        <v>0</v>
      </c>
      <c r="O1298" s="371"/>
      <c r="P1298" s="372">
        <f t="shared" si="65"/>
        <v>0</v>
      </c>
      <c r="Q1298" s="373" t="str">
        <f t="shared" si="66"/>
        <v/>
      </c>
      <c r="R1298" s="383">
        <v>0</v>
      </c>
      <c r="S1298" s="119"/>
      <c r="T1298" s="119"/>
      <c r="U1298" s="113"/>
      <c r="V1298" s="113"/>
      <c r="W1298" s="117">
        <v>0</v>
      </c>
      <c r="X1298" s="387"/>
      <c r="Y1298" s="113"/>
      <c r="Z1298" s="119"/>
      <c r="AA1298" s="119"/>
      <c r="AB1298" s="113"/>
      <c r="AC1298" s="113">
        <v>0</v>
      </c>
      <c r="AD1298" s="117">
        <v>0</v>
      </c>
      <c r="AE1298" s="109">
        <v>0</v>
      </c>
      <c r="AF1298" s="116"/>
      <c r="AG1298" s="116"/>
      <c r="AH1298" s="124">
        <v>0</v>
      </c>
      <c r="AI1298" s="117">
        <v>0</v>
      </c>
      <c r="AJ1298" s="375">
        <v>0</v>
      </c>
      <c r="AK1298" s="383"/>
      <c r="AL1298" s="113"/>
      <c r="AM1298" s="117">
        <v>0</v>
      </c>
      <c r="AN1298" s="375">
        <v>0</v>
      </c>
      <c r="AO1298" s="383">
        <v>0</v>
      </c>
      <c r="AP1298" s="391"/>
      <c r="AQ1298" s="119"/>
      <c r="AR1298" s="117">
        <v>0</v>
      </c>
      <c r="AS1298" s="387">
        <v>0</v>
      </c>
      <c r="AT1298" s="119"/>
      <c r="AU1298" s="383"/>
      <c r="AV1298" s="119"/>
      <c r="AW1298" s="383"/>
      <c r="AX1298" s="392"/>
      <c r="AY1298" s="119"/>
      <c r="AZ1298" s="113"/>
      <c r="BA1298" s="113"/>
      <c r="BB1298" s="377">
        <v>0</v>
      </c>
      <c r="BC1298" s="377">
        <v>0</v>
      </c>
      <c r="BD1298" s="377">
        <v>0</v>
      </c>
      <c r="BE1298" s="378"/>
      <c r="BF1298" s="109"/>
      <c r="BG1298" s="109"/>
      <c r="BH1298" s="116"/>
      <c r="BI1298" s="117"/>
      <c r="BJ1298" s="378"/>
      <c r="BK1298" s="378"/>
      <c r="BL1298" s="117"/>
      <c r="BM1298" s="374">
        <v>0</v>
      </c>
      <c r="BN1298" s="119"/>
      <c r="BO1298" s="119"/>
    </row>
    <row r="1299" spans="1:67" ht="24" customHeight="1" x14ac:dyDescent="0.3">
      <c r="A1299" s="364" t="s">
        <v>6669</v>
      </c>
      <c r="B1299" s="365" t="s">
        <v>6670</v>
      </c>
      <c r="C1299" s="366" t="s">
        <v>6671</v>
      </c>
      <c r="D1299" s="367">
        <f t="shared" si="67"/>
        <v>0</v>
      </c>
      <c r="E1299" s="368">
        <f t="shared" si="68"/>
        <v>0</v>
      </c>
      <c r="F1299" s="368">
        <f t="shared" si="69"/>
        <v>0</v>
      </c>
      <c r="G1299" s="368">
        <f t="shared" si="70"/>
        <v>0</v>
      </c>
      <c r="H1299" s="368">
        <f t="shared" si="71"/>
        <v>0</v>
      </c>
      <c r="I1299" s="368">
        <f t="shared" si="72"/>
        <v>0</v>
      </c>
      <c r="J1299" s="368">
        <f t="shared" si="73"/>
        <v>0</v>
      </c>
      <c r="K1299" s="368">
        <f t="shared" si="74"/>
        <v>0</v>
      </c>
      <c r="L1299" s="368">
        <f t="shared" si="75"/>
        <v>0</v>
      </c>
      <c r="M1299" s="369">
        <f t="shared" si="76"/>
        <v>0</v>
      </c>
      <c r="N1299" s="370">
        <f t="shared" si="77"/>
        <v>0</v>
      </c>
      <c r="O1299" s="371"/>
      <c r="P1299" s="372">
        <f t="shared" si="65"/>
        <v>0</v>
      </c>
      <c r="Q1299" s="373" t="str">
        <f t="shared" si="66"/>
        <v/>
      </c>
      <c r="R1299" s="383">
        <v>0</v>
      </c>
      <c r="S1299" s="119"/>
      <c r="T1299" s="119"/>
      <c r="U1299" s="113"/>
      <c r="V1299" s="113"/>
      <c r="W1299" s="386">
        <v>0</v>
      </c>
      <c r="X1299" s="123"/>
      <c r="Y1299" s="113"/>
      <c r="Z1299" s="119"/>
      <c r="AA1299" s="119"/>
      <c r="AB1299" s="113"/>
      <c r="AC1299" s="113">
        <v>0</v>
      </c>
      <c r="AD1299" s="117">
        <v>0</v>
      </c>
      <c r="AE1299" s="109">
        <v>0</v>
      </c>
      <c r="AF1299" s="116"/>
      <c r="AG1299" s="116"/>
      <c r="AH1299" s="124">
        <v>0</v>
      </c>
      <c r="AI1299" s="386">
        <v>0</v>
      </c>
      <c r="AJ1299" s="396">
        <v>0</v>
      </c>
      <c r="AK1299" s="374"/>
      <c r="AL1299" s="113"/>
      <c r="AM1299" s="386">
        <v>0</v>
      </c>
      <c r="AN1299" s="396">
        <v>0</v>
      </c>
      <c r="AO1299" s="374">
        <v>0</v>
      </c>
      <c r="AP1299" s="376"/>
      <c r="AQ1299" s="119"/>
      <c r="AR1299" s="386">
        <v>0</v>
      </c>
      <c r="AS1299" s="387">
        <v>0</v>
      </c>
      <c r="AT1299" s="119"/>
      <c r="AU1299" s="374"/>
      <c r="AV1299" s="119"/>
      <c r="AW1299" s="374"/>
      <c r="AX1299" s="126"/>
      <c r="AY1299" s="119"/>
      <c r="AZ1299" s="113"/>
      <c r="BA1299" s="113"/>
      <c r="BB1299" s="377">
        <v>0</v>
      </c>
      <c r="BC1299" s="377">
        <v>0</v>
      </c>
      <c r="BD1299" s="377">
        <v>0</v>
      </c>
      <c r="BE1299" s="378"/>
      <c r="BF1299" s="214"/>
      <c r="BG1299" s="214"/>
      <c r="BH1299" s="116"/>
      <c r="BI1299" s="386"/>
      <c r="BJ1299" s="378"/>
      <c r="BK1299" s="378"/>
      <c r="BL1299" s="386"/>
      <c r="BM1299" s="374">
        <v>0</v>
      </c>
      <c r="BN1299" s="119"/>
      <c r="BO1299" s="119"/>
    </row>
    <row r="1300" spans="1:67" ht="24" customHeight="1" x14ac:dyDescent="0.3">
      <c r="A1300" s="364" t="s">
        <v>5589</v>
      </c>
      <c r="B1300" s="365" t="s">
        <v>5590</v>
      </c>
      <c r="C1300" s="366" t="s">
        <v>1477</v>
      </c>
      <c r="D1300" s="367">
        <f t="shared" si="67"/>
        <v>5</v>
      </c>
      <c r="E1300" s="368">
        <f t="shared" si="68"/>
        <v>0</v>
      </c>
      <c r="F1300" s="368">
        <f t="shared" si="69"/>
        <v>0</v>
      </c>
      <c r="G1300" s="368">
        <f t="shared" si="70"/>
        <v>0</v>
      </c>
      <c r="H1300" s="368">
        <f t="shared" si="71"/>
        <v>0</v>
      </c>
      <c r="I1300" s="368">
        <f t="shared" si="72"/>
        <v>0</v>
      </c>
      <c r="J1300" s="368">
        <f t="shared" si="73"/>
        <v>0</v>
      </c>
      <c r="K1300" s="368">
        <f t="shared" si="74"/>
        <v>0</v>
      </c>
      <c r="L1300" s="368">
        <f t="shared" si="75"/>
        <v>0</v>
      </c>
      <c r="M1300" s="369">
        <f t="shared" si="76"/>
        <v>0</v>
      </c>
      <c r="N1300" s="370">
        <f t="shared" si="77"/>
        <v>5</v>
      </c>
      <c r="O1300" s="371"/>
      <c r="P1300" s="372">
        <f t="shared" si="65"/>
        <v>5</v>
      </c>
      <c r="Q1300" s="373">
        <f t="shared" si="66"/>
        <v>781</v>
      </c>
      <c r="R1300" s="374">
        <v>0</v>
      </c>
      <c r="S1300" s="119"/>
      <c r="T1300" s="119"/>
      <c r="U1300" s="113"/>
      <c r="V1300" s="113"/>
      <c r="W1300" s="386">
        <v>0</v>
      </c>
      <c r="X1300" s="387"/>
      <c r="Y1300" s="113"/>
      <c r="Z1300" s="119"/>
      <c r="AA1300" s="119"/>
      <c r="AB1300" s="113"/>
      <c r="AC1300" s="113">
        <v>5</v>
      </c>
      <c r="AD1300" s="386">
        <v>0</v>
      </c>
      <c r="AE1300" s="109">
        <v>0</v>
      </c>
      <c r="AF1300" s="116"/>
      <c r="AG1300" s="116"/>
      <c r="AH1300" s="124">
        <v>0</v>
      </c>
      <c r="AI1300" s="386">
        <v>0</v>
      </c>
      <c r="AJ1300" s="396">
        <v>0</v>
      </c>
      <c r="AK1300" s="383"/>
      <c r="AL1300" s="113"/>
      <c r="AM1300" s="386">
        <v>0</v>
      </c>
      <c r="AN1300" s="396">
        <v>0</v>
      </c>
      <c r="AO1300" s="383">
        <v>0</v>
      </c>
      <c r="AP1300" s="391"/>
      <c r="AQ1300" s="119"/>
      <c r="AR1300" s="117">
        <v>0</v>
      </c>
      <c r="AS1300" s="123">
        <v>0</v>
      </c>
      <c r="AT1300" s="119"/>
      <c r="AU1300" s="383"/>
      <c r="AV1300" s="119"/>
      <c r="AW1300" s="383"/>
      <c r="AX1300" s="392"/>
      <c r="AY1300" s="119"/>
      <c r="AZ1300" s="113"/>
      <c r="BA1300" s="113"/>
      <c r="BB1300" s="394">
        <v>0</v>
      </c>
      <c r="BC1300" s="394">
        <v>0</v>
      </c>
      <c r="BD1300" s="394">
        <v>0</v>
      </c>
      <c r="BE1300" s="378"/>
      <c r="BF1300" s="109"/>
      <c r="BG1300" s="109"/>
      <c r="BH1300" s="116"/>
      <c r="BI1300" s="117"/>
      <c r="BJ1300" s="378"/>
      <c r="BK1300" s="378"/>
      <c r="BL1300" s="117"/>
      <c r="BM1300" s="374">
        <v>0</v>
      </c>
      <c r="BN1300" s="119"/>
      <c r="BO1300" s="119"/>
    </row>
    <row r="1301" spans="1:67" ht="24" customHeight="1" x14ac:dyDescent="0.3">
      <c r="A1301" s="364" t="s">
        <v>5591</v>
      </c>
      <c r="B1301" s="365" t="s">
        <v>5592</v>
      </c>
      <c r="C1301" s="366" t="s">
        <v>1477</v>
      </c>
      <c r="D1301" s="367">
        <f t="shared" si="67"/>
        <v>0</v>
      </c>
      <c r="E1301" s="368">
        <f t="shared" si="68"/>
        <v>0</v>
      </c>
      <c r="F1301" s="368">
        <f t="shared" si="69"/>
        <v>0</v>
      </c>
      <c r="G1301" s="368">
        <f t="shared" si="70"/>
        <v>0</v>
      </c>
      <c r="H1301" s="368">
        <f t="shared" si="71"/>
        <v>0</v>
      </c>
      <c r="I1301" s="368">
        <f t="shared" si="72"/>
        <v>0</v>
      </c>
      <c r="J1301" s="368">
        <f t="shared" si="73"/>
        <v>0</v>
      </c>
      <c r="K1301" s="368">
        <f t="shared" si="74"/>
        <v>0</v>
      </c>
      <c r="L1301" s="368">
        <f t="shared" si="75"/>
        <v>0</v>
      </c>
      <c r="M1301" s="369">
        <f t="shared" si="76"/>
        <v>0</v>
      </c>
      <c r="N1301" s="370">
        <f t="shared" si="77"/>
        <v>0</v>
      </c>
      <c r="O1301" s="371"/>
      <c r="P1301" s="372">
        <f t="shared" si="65"/>
        <v>0</v>
      </c>
      <c r="Q1301" s="373" t="str">
        <f t="shared" si="66"/>
        <v/>
      </c>
      <c r="R1301" s="374">
        <v>0</v>
      </c>
      <c r="S1301" s="119"/>
      <c r="T1301" s="119"/>
      <c r="U1301" s="113"/>
      <c r="V1301" s="113"/>
      <c r="W1301" s="117">
        <v>0</v>
      </c>
      <c r="X1301" s="387"/>
      <c r="Y1301" s="113"/>
      <c r="Z1301" s="119"/>
      <c r="AA1301" s="119"/>
      <c r="AB1301" s="113"/>
      <c r="AC1301" s="113">
        <v>0</v>
      </c>
      <c r="AD1301" s="386">
        <v>0</v>
      </c>
      <c r="AE1301" s="109">
        <v>0</v>
      </c>
      <c r="AF1301" s="116"/>
      <c r="AG1301" s="116"/>
      <c r="AH1301" s="124">
        <v>0</v>
      </c>
      <c r="AI1301" s="117">
        <v>0</v>
      </c>
      <c r="AJ1301" s="396">
        <v>0</v>
      </c>
      <c r="AK1301" s="383"/>
      <c r="AL1301" s="113"/>
      <c r="AM1301" s="117">
        <v>0</v>
      </c>
      <c r="AN1301" s="375">
        <v>0</v>
      </c>
      <c r="AO1301" s="374">
        <v>0</v>
      </c>
      <c r="AP1301" s="391"/>
      <c r="AQ1301" s="119"/>
      <c r="AR1301" s="117">
        <v>0</v>
      </c>
      <c r="AS1301" s="387">
        <v>0</v>
      </c>
      <c r="AT1301" s="119"/>
      <c r="AU1301" s="374"/>
      <c r="AV1301" s="119"/>
      <c r="AW1301" s="374"/>
      <c r="AX1301" s="126"/>
      <c r="AY1301" s="119"/>
      <c r="AZ1301" s="113"/>
      <c r="BA1301" s="113"/>
      <c r="BB1301" s="377">
        <v>0</v>
      </c>
      <c r="BC1301" s="377">
        <v>0</v>
      </c>
      <c r="BD1301" s="377">
        <v>0</v>
      </c>
      <c r="BE1301" s="378"/>
      <c r="BF1301" s="109"/>
      <c r="BG1301" s="109"/>
      <c r="BH1301" s="116"/>
      <c r="BI1301" s="117"/>
      <c r="BJ1301" s="378"/>
      <c r="BK1301" s="378"/>
      <c r="BL1301" s="117"/>
      <c r="BM1301" s="374">
        <v>0</v>
      </c>
      <c r="BN1301" s="119"/>
      <c r="BO1301" s="119"/>
    </row>
    <row r="1302" spans="1:67" ht="24" customHeight="1" x14ac:dyDescent="0.3">
      <c r="A1302" s="364">
        <v>860501</v>
      </c>
      <c r="B1302" s="365" t="s">
        <v>5594</v>
      </c>
      <c r="C1302" s="366" t="s">
        <v>1575</v>
      </c>
      <c r="D1302" s="367">
        <f t="shared" si="67"/>
        <v>5</v>
      </c>
      <c r="E1302" s="368">
        <f t="shared" si="68"/>
        <v>3</v>
      </c>
      <c r="F1302" s="368">
        <f t="shared" si="69"/>
        <v>0</v>
      </c>
      <c r="G1302" s="368">
        <f t="shared" si="70"/>
        <v>0</v>
      </c>
      <c r="H1302" s="368">
        <f t="shared" si="71"/>
        <v>0</v>
      </c>
      <c r="I1302" s="368">
        <f t="shared" si="72"/>
        <v>0</v>
      </c>
      <c r="J1302" s="368">
        <f t="shared" si="73"/>
        <v>0</v>
      </c>
      <c r="K1302" s="368">
        <f t="shared" si="74"/>
        <v>0</v>
      </c>
      <c r="L1302" s="368">
        <f t="shared" si="75"/>
        <v>0</v>
      </c>
      <c r="M1302" s="369">
        <f t="shared" si="76"/>
        <v>0</v>
      </c>
      <c r="N1302" s="370">
        <f t="shared" si="77"/>
        <v>8</v>
      </c>
      <c r="O1302" s="371"/>
      <c r="P1302" s="372">
        <f t="shared" si="65"/>
        <v>8</v>
      </c>
      <c r="Q1302" s="373">
        <f t="shared" si="66"/>
        <v>701</v>
      </c>
      <c r="R1302" s="374">
        <v>0</v>
      </c>
      <c r="S1302" s="119"/>
      <c r="T1302" s="119"/>
      <c r="U1302" s="113"/>
      <c r="V1302" s="113"/>
      <c r="W1302" s="386">
        <v>0</v>
      </c>
      <c r="X1302" s="123"/>
      <c r="Y1302" s="113"/>
      <c r="Z1302" s="119"/>
      <c r="AA1302" s="119"/>
      <c r="AB1302" s="113"/>
      <c r="AC1302" s="385">
        <v>3</v>
      </c>
      <c r="AD1302" s="117">
        <v>0</v>
      </c>
      <c r="AE1302" s="214">
        <v>0</v>
      </c>
      <c r="AF1302" s="116"/>
      <c r="AG1302" s="116"/>
      <c r="AH1302" s="389">
        <v>0</v>
      </c>
      <c r="AI1302" s="386">
        <v>0</v>
      </c>
      <c r="AJ1302" s="396">
        <v>0</v>
      </c>
      <c r="AK1302" s="374"/>
      <c r="AL1302" s="113"/>
      <c r="AM1302" s="386">
        <v>0</v>
      </c>
      <c r="AN1302" s="396">
        <v>0</v>
      </c>
      <c r="AO1302" s="374">
        <v>0</v>
      </c>
      <c r="AP1302" s="376"/>
      <c r="AQ1302" s="119"/>
      <c r="AR1302" s="117">
        <v>0</v>
      </c>
      <c r="AS1302" s="387">
        <v>0</v>
      </c>
      <c r="AT1302" s="119"/>
      <c r="AU1302" s="374"/>
      <c r="AV1302" s="119"/>
      <c r="AW1302" s="374"/>
      <c r="AX1302" s="126">
        <v>5</v>
      </c>
      <c r="AY1302" s="119"/>
      <c r="AZ1302" s="113"/>
      <c r="BA1302" s="113"/>
      <c r="BB1302" s="377">
        <v>0</v>
      </c>
      <c r="BC1302" s="377">
        <v>0</v>
      </c>
      <c r="BD1302" s="377">
        <v>0</v>
      </c>
      <c r="BE1302" s="378"/>
      <c r="BF1302" s="109"/>
      <c r="BG1302" s="109"/>
      <c r="BH1302" s="116"/>
      <c r="BI1302" s="117"/>
      <c r="BJ1302" s="378"/>
      <c r="BK1302" s="378"/>
      <c r="BL1302" s="117"/>
      <c r="BM1302" s="383">
        <v>0</v>
      </c>
      <c r="BN1302" s="119"/>
      <c r="BO1302" s="119"/>
    </row>
    <row r="1303" spans="1:67" ht="24" customHeight="1" x14ac:dyDescent="0.3">
      <c r="A1303" s="379" t="s">
        <v>5595</v>
      </c>
      <c r="B1303" s="365" t="s">
        <v>5596</v>
      </c>
      <c r="C1303" s="366" t="s">
        <v>1575</v>
      </c>
      <c r="D1303" s="367">
        <f t="shared" si="67"/>
        <v>0</v>
      </c>
      <c r="E1303" s="368">
        <f t="shared" si="68"/>
        <v>0</v>
      </c>
      <c r="F1303" s="368">
        <f t="shared" si="69"/>
        <v>0</v>
      </c>
      <c r="G1303" s="368">
        <f t="shared" si="70"/>
        <v>0</v>
      </c>
      <c r="H1303" s="368">
        <f t="shared" si="71"/>
        <v>0</v>
      </c>
      <c r="I1303" s="368">
        <f t="shared" si="72"/>
        <v>0</v>
      </c>
      <c r="J1303" s="368">
        <f t="shared" si="73"/>
        <v>0</v>
      </c>
      <c r="K1303" s="368">
        <f t="shared" si="74"/>
        <v>0</v>
      </c>
      <c r="L1303" s="368">
        <f t="shared" si="75"/>
        <v>0</v>
      </c>
      <c r="M1303" s="369">
        <f t="shared" si="76"/>
        <v>0</v>
      </c>
      <c r="N1303" s="370">
        <f t="shared" si="77"/>
        <v>0</v>
      </c>
      <c r="O1303" s="371"/>
      <c r="P1303" s="372">
        <f t="shared" si="65"/>
        <v>0</v>
      </c>
      <c r="Q1303" s="373" t="str">
        <f t="shared" si="66"/>
        <v/>
      </c>
      <c r="R1303" s="374">
        <v>0</v>
      </c>
      <c r="S1303" s="119"/>
      <c r="T1303" s="119"/>
      <c r="U1303" s="113"/>
      <c r="V1303" s="113"/>
      <c r="W1303" s="386">
        <v>0</v>
      </c>
      <c r="X1303" s="387"/>
      <c r="Y1303" s="113"/>
      <c r="Z1303" s="119"/>
      <c r="AA1303" s="119"/>
      <c r="AB1303" s="113"/>
      <c r="AC1303" s="385">
        <v>0</v>
      </c>
      <c r="AD1303" s="386">
        <v>0</v>
      </c>
      <c r="AE1303" s="109">
        <v>0</v>
      </c>
      <c r="AF1303" s="116"/>
      <c r="AG1303" s="116"/>
      <c r="AH1303" s="124">
        <v>0</v>
      </c>
      <c r="AI1303" s="117">
        <v>0</v>
      </c>
      <c r="AJ1303" s="375">
        <v>0</v>
      </c>
      <c r="AK1303" s="383"/>
      <c r="AL1303" s="113"/>
      <c r="AM1303" s="117">
        <v>0</v>
      </c>
      <c r="AN1303" s="375">
        <v>0</v>
      </c>
      <c r="AO1303" s="374">
        <v>0</v>
      </c>
      <c r="AP1303" s="391"/>
      <c r="AQ1303" s="119"/>
      <c r="AR1303" s="386">
        <v>0</v>
      </c>
      <c r="AS1303" s="123">
        <v>0</v>
      </c>
      <c r="AT1303" s="119"/>
      <c r="AU1303" s="374"/>
      <c r="AV1303" s="119"/>
      <c r="AW1303" s="374"/>
      <c r="AX1303" s="126"/>
      <c r="AY1303" s="119"/>
      <c r="AZ1303" s="113"/>
      <c r="BA1303" s="113"/>
      <c r="BB1303" s="377">
        <v>0</v>
      </c>
      <c r="BC1303" s="377">
        <v>0</v>
      </c>
      <c r="BD1303" s="377">
        <v>0</v>
      </c>
      <c r="BE1303" s="378"/>
      <c r="BF1303" s="214"/>
      <c r="BG1303" s="214"/>
      <c r="BH1303" s="116"/>
      <c r="BI1303" s="386"/>
      <c r="BJ1303" s="378"/>
      <c r="BK1303" s="378"/>
      <c r="BL1303" s="386"/>
      <c r="BM1303" s="383">
        <v>0</v>
      </c>
      <c r="BN1303" s="119"/>
      <c r="BO1303" s="119"/>
    </row>
    <row r="1304" spans="1:67" ht="24" customHeight="1" x14ac:dyDescent="0.3">
      <c r="A1304" s="380" t="s">
        <v>6672</v>
      </c>
      <c r="B1304" s="381" t="s">
        <v>6673</v>
      </c>
      <c r="C1304" s="382" t="s">
        <v>6674</v>
      </c>
      <c r="D1304" s="367">
        <f t="shared" si="67"/>
        <v>3</v>
      </c>
      <c r="E1304" s="368">
        <f t="shared" si="68"/>
        <v>0</v>
      </c>
      <c r="F1304" s="368">
        <f t="shared" si="69"/>
        <v>0</v>
      </c>
      <c r="G1304" s="368">
        <f t="shared" si="70"/>
        <v>0</v>
      </c>
      <c r="H1304" s="368">
        <f t="shared" si="71"/>
        <v>0</v>
      </c>
      <c r="I1304" s="368">
        <f t="shared" si="72"/>
        <v>0</v>
      </c>
      <c r="J1304" s="368">
        <f t="shared" si="73"/>
        <v>0</v>
      </c>
      <c r="K1304" s="368">
        <f t="shared" si="74"/>
        <v>0</v>
      </c>
      <c r="L1304" s="368">
        <f t="shared" si="75"/>
        <v>0</v>
      </c>
      <c r="M1304" s="369">
        <f t="shared" si="76"/>
        <v>0</v>
      </c>
      <c r="N1304" s="370">
        <f t="shared" si="77"/>
        <v>3</v>
      </c>
      <c r="O1304" s="371"/>
      <c r="P1304" s="372">
        <f t="shared" si="65"/>
        <v>3</v>
      </c>
      <c r="Q1304" s="373">
        <f t="shared" si="66"/>
        <v>853</v>
      </c>
      <c r="R1304" s="383">
        <v>0</v>
      </c>
      <c r="S1304" s="119"/>
      <c r="T1304" s="119"/>
      <c r="U1304" s="113"/>
      <c r="V1304" s="113"/>
      <c r="W1304" s="117">
        <v>0</v>
      </c>
      <c r="X1304" s="123"/>
      <c r="Y1304" s="113"/>
      <c r="Z1304" s="119"/>
      <c r="AA1304" s="119"/>
      <c r="AB1304" s="113"/>
      <c r="AC1304" s="113">
        <v>3</v>
      </c>
      <c r="AD1304" s="117">
        <v>0</v>
      </c>
      <c r="AE1304" s="109">
        <v>0</v>
      </c>
      <c r="AF1304" s="388"/>
      <c r="AG1304" s="388"/>
      <c r="AH1304" s="124">
        <v>0</v>
      </c>
      <c r="AI1304" s="117">
        <v>0</v>
      </c>
      <c r="AJ1304" s="375">
        <v>0</v>
      </c>
      <c r="AK1304" s="374"/>
      <c r="AL1304" s="113"/>
      <c r="AM1304" s="117">
        <v>0</v>
      </c>
      <c r="AN1304" s="396">
        <v>0</v>
      </c>
      <c r="AO1304" s="374">
        <v>0</v>
      </c>
      <c r="AP1304" s="376"/>
      <c r="AQ1304" s="119"/>
      <c r="AR1304" s="117">
        <v>0</v>
      </c>
      <c r="AS1304" s="387">
        <v>0</v>
      </c>
      <c r="AT1304" s="119"/>
      <c r="AU1304" s="374"/>
      <c r="AV1304" s="119"/>
      <c r="AW1304" s="374"/>
      <c r="AX1304" s="392"/>
      <c r="AY1304" s="119"/>
      <c r="AZ1304" s="113"/>
      <c r="BA1304" s="113"/>
      <c r="BB1304" s="377">
        <v>0</v>
      </c>
      <c r="BC1304" s="377">
        <v>0</v>
      </c>
      <c r="BD1304" s="377">
        <v>0</v>
      </c>
      <c r="BE1304" s="393"/>
      <c r="BF1304" s="109"/>
      <c r="BG1304" s="109"/>
      <c r="BH1304" s="388"/>
      <c r="BI1304" s="117"/>
      <c r="BJ1304" s="393"/>
      <c r="BK1304" s="393"/>
      <c r="BL1304" s="117"/>
      <c r="BM1304" s="374">
        <v>0</v>
      </c>
      <c r="BN1304" s="119"/>
      <c r="BO1304" s="119"/>
    </row>
    <row r="1305" spans="1:67" ht="24" customHeight="1" x14ac:dyDescent="0.3">
      <c r="A1305" s="364" t="s">
        <v>5598</v>
      </c>
      <c r="B1305" s="365" t="s">
        <v>5599</v>
      </c>
      <c r="C1305" s="366" t="s">
        <v>2534</v>
      </c>
      <c r="D1305" s="367">
        <f t="shared" si="67"/>
        <v>0</v>
      </c>
      <c r="E1305" s="368">
        <f t="shared" si="68"/>
        <v>0</v>
      </c>
      <c r="F1305" s="368">
        <f t="shared" si="69"/>
        <v>0</v>
      </c>
      <c r="G1305" s="368">
        <f t="shared" si="70"/>
        <v>0</v>
      </c>
      <c r="H1305" s="368">
        <f t="shared" si="71"/>
        <v>0</v>
      </c>
      <c r="I1305" s="368">
        <f t="shared" si="72"/>
        <v>0</v>
      </c>
      <c r="J1305" s="368">
        <f t="shared" si="73"/>
        <v>0</v>
      </c>
      <c r="K1305" s="368">
        <f t="shared" si="74"/>
        <v>0</v>
      </c>
      <c r="L1305" s="368">
        <f t="shared" si="75"/>
        <v>0</v>
      </c>
      <c r="M1305" s="369">
        <f t="shared" si="76"/>
        <v>0</v>
      </c>
      <c r="N1305" s="370">
        <f t="shared" si="77"/>
        <v>0</v>
      </c>
      <c r="O1305" s="371"/>
      <c r="P1305" s="372">
        <f t="shared" si="65"/>
        <v>0</v>
      </c>
      <c r="Q1305" s="373" t="str">
        <f t="shared" si="66"/>
        <v/>
      </c>
      <c r="R1305" s="383">
        <v>0</v>
      </c>
      <c r="S1305" s="384"/>
      <c r="T1305" s="384"/>
      <c r="U1305" s="385"/>
      <c r="V1305" s="385"/>
      <c r="W1305" s="117">
        <v>0</v>
      </c>
      <c r="X1305" s="123"/>
      <c r="Y1305" s="385"/>
      <c r="Z1305" s="384"/>
      <c r="AA1305" s="384"/>
      <c r="AB1305" s="385"/>
      <c r="AC1305" s="113">
        <v>0</v>
      </c>
      <c r="AD1305" s="117">
        <v>0</v>
      </c>
      <c r="AE1305" s="109">
        <v>0</v>
      </c>
      <c r="AF1305" s="116"/>
      <c r="AG1305" s="116"/>
      <c r="AH1305" s="124">
        <v>0</v>
      </c>
      <c r="AI1305" s="117">
        <v>0</v>
      </c>
      <c r="AJ1305" s="375">
        <v>0</v>
      </c>
      <c r="AK1305" s="374"/>
      <c r="AL1305" s="385"/>
      <c r="AM1305" s="117">
        <v>0</v>
      </c>
      <c r="AN1305" s="375">
        <v>0</v>
      </c>
      <c r="AO1305" s="383">
        <v>0</v>
      </c>
      <c r="AP1305" s="376"/>
      <c r="AQ1305" s="384"/>
      <c r="AR1305" s="117">
        <v>0</v>
      </c>
      <c r="AS1305" s="123">
        <v>0</v>
      </c>
      <c r="AT1305" s="384"/>
      <c r="AU1305" s="383"/>
      <c r="AV1305" s="384"/>
      <c r="AW1305" s="383"/>
      <c r="AX1305" s="126"/>
      <c r="AY1305" s="384"/>
      <c r="AZ1305" s="385"/>
      <c r="BA1305" s="385"/>
      <c r="BB1305" s="377">
        <v>0</v>
      </c>
      <c r="BC1305" s="377">
        <v>0</v>
      </c>
      <c r="BD1305" s="377">
        <v>0</v>
      </c>
      <c r="BE1305" s="378"/>
      <c r="BF1305" s="109"/>
      <c r="BG1305" s="109"/>
      <c r="BH1305" s="116"/>
      <c r="BI1305" s="117"/>
      <c r="BJ1305" s="378"/>
      <c r="BK1305" s="378"/>
      <c r="BL1305" s="117"/>
      <c r="BM1305" s="383">
        <v>0</v>
      </c>
      <c r="BN1305" s="384"/>
      <c r="BO1305" s="384"/>
    </row>
    <row r="1306" spans="1:67" ht="24" customHeight="1" x14ac:dyDescent="0.3">
      <c r="A1306" s="379" t="s">
        <v>5600</v>
      </c>
      <c r="B1306" s="365" t="s">
        <v>5601</v>
      </c>
      <c r="C1306" s="366" t="s">
        <v>1911</v>
      </c>
      <c r="D1306" s="367">
        <f t="shared" si="67"/>
        <v>14</v>
      </c>
      <c r="E1306" s="368">
        <f t="shared" si="68"/>
        <v>0</v>
      </c>
      <c r="F1306" s="368">
        <f t="shared" si="69"/>
        <v>0</v>
      </c>
      <c r="G1306" s="368">
        <f t="shared" si="70"/>
        <v>0</v>
      </c>
      <c r="H1306" s="368">
        <f t="shared" si="71"/>
        <v>0</v>
      </c>
      <c r="I1306" s="368">
        <f t="shared" si="72"/>
        <v>0</v>
      </c>
      <c r="J1306" s="368">
        <f t="shared" si="73"/>
        <v>0</v>
      </c>
      <c r="K1306" s="368">
        <f t="shared" si="74"/>
        <v>0</v>
      </c>
      <c r="L1306" s="368">
        <f t="shared" si="75"/>
        <v>0</v>
      </c>
      <c r="M1306" s="369">
        <f t="shared" si="76"/>
        <v>0</v>
      </c>
      <c r="N1306" s="370">
        <f t="shared" si="77"/>
        <v>14</v>
      </c>
      <c r="O1306" s="371"/>
      <c r="P1306" s="372">
        <f t="shared" si="65"/>
        <v>14</v>
      </c>
      <c r="Q1306" s="373">
        <f t="shared" si="66"/>
        <v>541</v>
      </c>
      <c r="R1306" s="383">
        <v>0</v>
      </c>
      <c r="S1306" s="119"/>
      <c r="T1306" s="119"/>
      <c r="U1306" s="113"/>
      <c r="V1306" s="113"/>
      <c r="W1306" s="386">
        <v>0</v>
      </c>
      <c r="X1306" s="387"/>
      <c r="Y1306" s="113"/>
      <c r="Z1306" s="119"/>
      <c r="AA1306" s="119"/>
      <c r="AB1306" s="113">
        <v>14</v>
      </c>
      <c r="AC1306" s="113">
        <v>0</v>
      </c>
      <c r="AD1306" s="117">
        <v>0</v>
      </c>
      <c r="AE1306" s="214">
        <v>0</v>
      </c>
      <c r="AF1306" s="116"/>
      <c r="AG1306" s="116"/>
      <c r="AH1306" s="124">
        <v>0</v>
      </c>
      <c r="AI1306" s="117">
        <v>0</v>
      </c>
      <c r="AJ1306" s="396">
        <v>0</v>
      </c>
      <c r="AK1306" s="383"/>
      <c r="AL1306" s="113"/>
      <c r="AM1306" s="386">
        <v>0</v>
      </c>
      <c r="AN1306" s="396">
        <v>0</v>
      </c>
      <c r="AO1306" s="383">
        <v>0</v>
      </c>
      <c r="AP1306" s="391"/>
      <c r="AQ1306" s="119"/>
      <c r="AR1306" s="117">
        <v>0</v>
      </c>
      <c r="AS1306" s="387">
        <v>0</v>
      </c>
      <c r="AT1306" s="119"/>
      <c r="AU1306" s="383"/>
      <c r="AV1306" s="119"/>
      <c r="AW1306" s="383"/>
      <c r="AX1306" s="126"/>
      <c r="AY1306" s="119"/>
      <c r="AZ1306" s="113"/>
      <c r="BA1306" s="113"/>
      <c r="BB1306" s="377">
        <v>0</v>
      </c>
      <c r="BC1306" s="377">
        <v>0</v>
      </c>
      <c r="BD1306" s="377">
        <v>0</v>
      </c>
      <c r="BE1306" s="378"/>
      <c r="BF1306" s="109"/>
      <c r="BG1306" s="109"/>
      <c r="BH1306" s="116"/>
      <c r="BI1306" s="117"/>
      <c r="BJ1306" s="378"/>
      <c r="BK1306" s="378"/>
      <c r="BL1306" s="117"/>
      <c r="BM1306" s="374">
        <v>0</v>
      </c>
      <c r="BN1306" s="119"/>
      <c r="BO1306" s="119"/>
    </row>
    <row r="1307" spans="1:67" ht="24" customHeight="1" x14ac:dyDescent="0.3">
      <c r="A1307" s="380" t="s">
        <v>1742</v>
      </c>
      <c r="B1307" s="381" t="s">
        <v>1743</v>
      </c>
      <c r="C1307" s="382" t="s">
        <v>394</v>
      </c>
      <c r="D1307" s="367">
        <f t="shared" si="67"/>
        <v>17</v>
      </c>
      <c r="E1307" s="368">
        <f t="shared" si="68"/>
        <v>11</v>
      </c>
      <c r="F1307" s="368">
        <f t="shared" si="69"/>
        <v>5</v>
      </c>
      <c r="G1307" s="368">
        <f t="shared" si="70"/>
        <v>1</v>
      </c>
      <c r="H1307" s="368">
        <f t="shared" si="71"/>
        <v>1</v>
      </c>
      <c r="I1307" s="368">
        <f t="shared" si="72"/>
        <v>1</v>
      </c>
      <c r="J1307" s="368">
        <f t="shared" si="73"/>
        <v>0</v>
      </c>
      <c r="K1307" s="368">
        <f t="shared" si="74"/>
        <v>0</v>
      </c>
      <c r="L1307" s="368">
        <f t="shared" si="75"/>
        <v>0</v>
      </c>
      <c r="M1307" s="369">
        <f t="shared" si="76"/>
        <v>0</v>
      </c>
      <c r="N1307" s="370">
        <f t="shared" si="77"/>
        <v>36</v>
      </c>
      <c r="O1307" s="371"/>
      <c r="P1307" s="372">
        <f t="shared" si="65"/>
        <v>36</v>
      </c>
      <c r="Q1307" s="373">
        <f t="shared" si="66"/>
        <v>269</v>
      </c>
      <c r="R1307" s="374">
        <v>0</v>
      </c>
      <c r="S1307" s="384"/>
      <c r="T1307" s="384"/>
      <c r="U1307" s="385"/>
      <c r="V1307" s="385"/>
      <c r="W1307" s="117">
        <v>0</v>
      </c>
      <c r="X1307" s="387"/>
      <c r="Y1307" s="385"/>
      <c r="Z1307" s="384"/>
      <c r="AA1307" s="384"/>
      <c r="AB1307" s="385"/>
      <c r="AC1307" s="385">
        <v>17</v>
      </c>
      <c r="AD1307" s="117">
        <v>0</v>
      </c>
      <c r="AE1307" s="109">
        <v>1</v>
      </c>
      <c r="AF1307" s="388"/>
      <c r="AG1307" s="388"/>
      <c r="AH1307" s="389">
        <v>0</v>
      </c>
      <c r="AI1307" s="117">
        <v>0</v>
      </c>
      <c r="AJ1307" s="375">
        <v>0</v>
      </c>
      <c r="AK1307" s="383"/>
      <c r="AL1307" s="385"/>
      <c r="AM1307" s="117">
        <v>0</v>
      </c>
      <c r="AN1307" s="396">
        <v>0</v>
      </c>
      <c r="AO1307" s="374">
        <v>0</v>
      </c>
      <c r="AP1307" s="391"/>
      <c r="AQ1307" s="384"/>
      <c r="AR1307" s="117">
        <v>0</v>
      </c>
      <c r="AS1307" s="123">
        <v>0</v>
      </c>
      <c r="AT1307" s="384"/>
      <c r="AU1307" s="374">
        <v>5</v>
      </c>
      <c r="AV1307" s="384"/>
      <c r="AW1307" s="374"/>
      <c r="AX1307" s="392">
        <v>11</v>
      </c>
      <c r="AY1307" s="384"/>
      <c r="AZ1307" s="385"/>
      <c r="BA1307" s="385"/>
      <c r="BB1307" s="377">
        <v>0</v>
      </c>
      <c r="BC1307" s="377">
        <v>0</v>
      </c>
      <c r="BD1307" s="377">
        <v>0</v>
      </c>
      <c r="BE1307" s="393"/>
      <c r="BF1307" s="109">
        <v>1</v>
      </c>
      <c r="BG1307" s="109">
        <v>1</v>
      </c>
      <c r="BH1307" s="388"/>
      <c r="BI1307" s="117"/>
      <c r="BJ1307" s="393"/>
      <c r="BK1307" s="393"/>
      <c r="BL1307" s="117"/>
      <c r="BM1307" s="374">
        <v>0</v>
      </c>
      <c r="BN1307" s="384"/>
      <c r="BO1307" s="384"/>
    </row>
    <row r="1308" spans="1:67" ht="24" customHeight="1" x14ac:dyDescent="0.3">
      <c r="A1308" s="379" t="s">
        <v>5604</v>
      </c>
      <c r="B1308" s="365" t="s">
        <v>5605</v>
      </c>
      <c r="C1308" s="366" t="s">
        <v>2298</v>
      </c>
      <c r="D1308" s="367">
        <f t="shared" si="67"/>
        <v>0</v>
      </c>
      <c r="E1308" s="368">
        <f t="shared" si="68"/>
        <v>0</v>
      </c>
      <c r="F1308" s="368">
        <f t="shared" si="69"/>
        <v>0</v>
      </c>
      <c r="G1308" s="368">
        <f t="shared" si="70"/>
        <v>0</v>
      </c>
      <c r="H1308" s="368">
        <f t="shared" si="71"/>
        <v>0</v>
      </c>
      <c r="I1308" s="368">
        <f t="shared" si="72"/>
        <v>0</v>
      </c>
      <c r="J1308" s="368">
        <f t="shared" si="73"/>
        <v>0</v>
      </c>
      <c r="K1308" s="368">
        <f t="shared" si="74"/>
        <v>0</v>
      </c>
      <c r="L1308" s="368">
        <f t="shared" si="75"/>
        <v>0</v>
      </c>
      <c r="M1308" s="369">
        <f t="shared" si="76"/>
        <v>0</v>
      </c>
      <c r="N1308" s="370">
        <f t="shared" si="77"/>
        <v>0</v>
      </c>
      <c r="O1308" s="371"/>
      <c r="P1308" s="372">
        <f t="shared" si="65"/>
        <v>0</v>
      </c>
      <c r="Q1308" s="373" t="str">
        <f t="shared" si="66"/>
        <v/>
      </c>
      <c r="R1308" s="374">
        <v>0</v>
      </c>
      <c r="S1308" s="384"/>
      <c r="T1308" s="384"/>
      <c r="U1308" s="385"/>
      <c r="V1308" s="385"/>
      <c r="W1308" s="117">
        <v>0</v>
      </c>
      <c r="X1308" s="123"/>
      <c r="Y1308" s="385"/>
      <c r="Z1308" s="384"/>
      <c r="AA1308" s="384"/>
      <c r="AB1308" s="385"/>
      <c r="AC1308" s="385">
        <v>0</v>
      </c>
      <c r="AD1308" s="117">
        <v>0</v>
      </c>
      <c r="AE1308" s="214">
        <v>0</v>
      </c>
      <c r="AF1308" s="116"/>
      <c r="AG1308" s="116"/>
      <c r="AH1308" s="389">
        <v>0</v>
      </c>
      <c r="AI1308" s="386">
        <v>0</v>
      </c>
      <c r="AJ1308" s="396">
        <v>0</v>
      </c>
      <c r="AK1308" s="374"/>
      <c r="AL1308" s="385"/>
      <c r="AM1308" s="117">
        <v>0</v>
      </c>
      <c r="AN1308" s="375">
        <v>0</v>
      </c>
      <c r="AO1308" s="374">
        <v>0</v>
      </c>
      <c r="AP1308" s="376"/>
      <c r="AQ1308" s="384"/>
      <c r="AR1308" s="117">
        <v>0</v>
      </c>
      <c r="AS1308" s="123">
        <v>0</v>
      </c>
      <c r="AT1308" s="384"/>
      <c r="AU1308" s="374"/>
      <c r="AV1308" s="384"/>
      <c r="AW1308" s="374"/>
      <c r="AX1308" s="392"/>
      <c r="AY1308" s="384"/>
      <c r="AZ1308" s="385"/>
      <c r="BA1308" s="385"/>
      <c r="BB1308" s="377">
        <v>0</v>
      </c>
      <c r="BC1308" s="377">
        <v>0</v>
      </c>
      <c r="BD1308" s="377">
        <v>0</v>
      </c>
      <c r="BE1308" s="378"/>
      <c r="BF1308" s="109"/>
      <c r="BG1308" s="109"/>
      <c r="BH1308" s="116"/>
      <c r="BI1308" s="117"/>
      <c r="BJ1308" s="378"/>
      <c r="BK1308" s="378"/>
      <c r="BL1308" s="117"/>
      <c r="BM1308" s="383">
        <v>0</v>
      </c>
      <c r="BN1308" s="384"/>
      <c r="BO1308" s="384"/>
    </row>
    <row r="1309" spans="1:67" ht="24" customHeight="1" x14ac:dyDescent="0.3">
      <c r="A1309" s="380" t="s">
        <v>6675</v>
      </c>
      <c r="B1309" s="442" t="s">
        <v>6676</v>
      </c>
      <c r="C1309" s="443" t="s">
        <v>2186</v>
      </c>
      <c r="D1309" s="367">
        <f t="shared" si="67"/>
        <v>0</v>
      </c>
      <c r="E1309" s="368">
        <f t="shared" si="68"/>
        <v>0</v>
      </c>
      <c r="F1309" s="368">
        <f t="shared" si="69"/>
        <v>0</v>
      </c>
      <c r="G1309" s="368">
        <f t="shared" si="70"/>
        <v>0</v>
      </c>
      <c r="H1309" s="368">
        <f t="shared" si="71"/>
        <v>0</v>
      </c>
      <c r="I1309" s="368">
        <f t="shared" si="72"/>
        <v>0</v>
      </c>
      <c r="J1309" s="368">
        <f t="shared" si="73"/>
        <v>0</v>
      </c>
      <c r="K1309" s="368">
        <f t="shared" si="74"/>
        <v>0</v>
      </c>
      <c r="L1309" s="368">
        <f t="shared" si="75"/>
        <v>0</v>
      </c>
      <c r="M1309" s="369">
        <f t="shared" si="76"/>
        <v>0</v>
      </c>
      <c r="N1309" s="446">
        <f t="shared" si="77"/>
        <v>0</v>
      </c>
      <c r="O1309" s="371"/>
      <c r="P1309" s="372">
        <f t="shared" si="65"/>
        <v>0</v>
      </c>
      <c r="Q1309" s="373" t="str">
        <f t="shared" si="66"/>
        <v/>
      </c>
      <c r="R1309" s="383">
        <v>0</v>
      </c>
      <c r="S1309" s="119"/>
      <c r="T1309" s="119"/>
      <c r="U1309" s="113"/>
      <c r="V1309" s="113"/>
      <c r="W1309" s="117">
        <v>0</v>
      </c>
      <c r="X1309" s="123"/>
      <c r="Y1309" s="113"/>
      <c r="Z1309" s="119"/>
      <c r="AA1309" s="119"/>
      <c r="AB1309" s="113"/>
      <c r="AC1309" s="113">
        <v>0</v>
      </c>
      <c r="AD1309" s="386">
        <v>0</v>
      </c>
      <c r="AE1309" s="109">
        <v>0</v>
      </c>
      <c r="AF1309" s="388"/>
      <c r="AG1309" s="388"/>
      <c r="AH1309" s="124">
        <v>0</v>
      </c>
      <c r="AI1309" s="386">
        <v>0</v>
      </c>
      <c r="AJ1309" s="396">
        <v>0</v>
      </c>
      <c r="AK1309" s="374"/>
      <c r="AL1309" s="113"/>
      <c r="AM1309" s="117">
        <v>0</v>
      </c>
      <c r="AN1309" s="375">
        <v>0</v>
      </c>
      <c r="AO1309" s="374">
        <v>0</v>
      </c>
      <c r="AP1309" s="376"/>
      <c r="AQ1309" s="119"/>
      <c r="AR1309" s="117">
        <v>0</v>
      </c>
      <c r="AS1309" s="123">
        <v>0</v>
      </c>
      <c r="AT1309" s="119"/>
      <c r="AU1309" s="374"/>
      <c r="AV1309" s="119"/>
      <c r="AW1309" s="374"/>
      <c r="AX1309" s="126"/>
      <c r="AY1309" s="119"/>
      <c r="AZ1309" s="113"/>
      <c r="BA1309" s="113"/>
      <c r="BB1309" s="377">
        <v>0</v>
      </c>
      <c r="BC1309" s="377">
        <v>0</v>
      </c>
      <c r="BD1309" s="377">
        <v>0</v>
      </c>
      <c r="BE1309" s="393"/>
      <c r="BF1309" s="109"/>
      <c r="BG1309" s="109"/>
      <c r="BH1309" s="388"/>
      <c r="BI1309" s="117"/>
      <c r="BJ1309" s="393"/>
      <c r="BK1309" s="393"/>
      <c r="BL1309" s="117"/>
      <c r="BM1309" s="383">
        <v>0</v>
      </c>
      <c r="BN1309" s="119"/>
      <c r="BO1309" s="119"/>
    </row>
    <row r="1310" spans="1:67" ht="24" customHeight="1" x14ac:dyDescent="0.3">
      <c r="A1310" s="364" t="s">
        <v>5606</v>
      </c>
      <c r="B1310" s="365" t="s">
        <v>5607</v>
      </c>
      <c r="C1310" s="366" t="s">
        <v>2355</v>
      </c>
      <c r="D1310" s="367">
        <f t="shared" si="67"/>
        <v>5</v>
      </c>
      <c r="E1310" s="368">
        <f t="shared" si="68"/>
        <v>4</v>
      </c>
      <c r="F1310" s="368">
        <f t="shared" si="69"/>
        <v>0</v>
      </c>
      <c r="G1310" s="368">
        <f t="shared" si="70"/>
        <v>0</v>
      </c>
      <c r="H1310" s="368">
        <f t="shared" si="71"/>
        <v>0</v>
      </c>
      <c r="I1310" s="368">
        <f t="shared" si="72"/>
        <v>0</v>
      </c>
      <c r="J1310" s="368">
        <f t="shared" si="73"/>
        <v>0</v>
      </c>
      <c r="K1310" s="368">
        <f t="shared" si="74"/>
        <v>0</v>
      </c>
      <c r="L1310" s="368">
        <f t="shared" si="75"/>
        <v>0</v>
      </c>
      <c r="M1310" s="369">
        <f t="shared" si="76"/>
        <v>0</v>
      </c>
      <c r="N1310" s="370">
        <f t="shared" si="77"/>
        <v>9</v>
      </c>
      <c r="O1310" s="371"/>
      <c r="P1310" s="372">
        <f t="shared" si="65"/>
        <v>9</v>
      </c>
      <c r="Q1310" s="373">
        <f t="shared" si="66"/>
        <v>659</v>
      </c>
      <c r="R1310" s="374">
        <v>0</v>
      </c>
      <c r="S1310" s="119"/>
      <c r="T1310" s="119"/>
      <c r="U1310" s="113"/>
      <c r="V1310" s="113"/>
      <c r="W1310" s="117">
        <v>0</v>
      </c>
      <c r="X1310" s="123"/>
      <c r="Y1310" s="113"/>
      <c r="Z1310" s="119"/>
      <c r="AA1310" s="119"/>
      <c r="AB1310" s="113"/>
      <c r="AC1310" s="113">
        <v>4</v>
      </c>
      <c r="AD1310" s="386">
        <v>0</v>
      </c>
      <c r="AE1310" s="214">
        <v>0</v>
      </c>
      <c r="AF1310" s="116"/>
      <c r="AG1310" s="116"/>
      <c r="AH1310" s="124">
        <v>0</v>
      </c>
      <c r="AI1310" s="117">
        <v>0</v>
      </c>
      <c r="AJ1310" s="375">
        <v>0</v>
      </c>
      <c r="AK1310" s="374"/>
      <c r="AL1310" s="113"/>
      <c r="AM1310" s="386">
        <v>0</v>
      </c>
      <c r="AN1310" s="390">
        <v>0</v>
      </c>
      <c r="AO1310" s="374">
        <v>0</v>
      </c>
      <c r="AP1310" s="376"/>
      <c r="AQ1310" s="119"/>
      <c r="AR1310" s="386">
        <v>0</v>
      </c>
      <c r="AS1310" s="123">
        <v>0</v>
      </c>
      <c r="AT1310" s="119"/>
      <c r="AU1310" s="374"/>
      <c r="AV1310" s="119"/>
      <c r="AW1310" s="374"/>
      <c r="AX1310" s="126"/>
      <c r="AY1310" s="119">
        <v>5</v>
      </c>
      <c r="AZ1310" s="113"/>
      <c r="BA1310" s="113"/>
      <c r="BB1310" s="377">
        <v>0</v>
      </c>
      <c r="BC1310" s="377">
        <v>0</v>
      </c>
      <c r="BD1310" s="377">
        <v>0</v>
      </c>
      <c r="BE1310" s="378"/>
      <c r="BF1310" s="109"/>
      <c r="BG1310" s="109"/>
      <c r="BH1310" s="116"/>
      <c r="BI1310" s="386"/>
      <c r="BJ1310" s="378"/>
      <c r="BK1310" s="378"/>
      <c r="BL1310" s="386"/>
      <c r="BM1310" s="374">
        <v>0</v>
      </c>
      <c r="BN1310" s="119"/>
      <c r="BO1310" s="119"/>
    </row>
    <row r="1311" spans="1:67" ht="24" customHeight="1" x14ac:dyDescent="0.3">
      <c r="A1311" s="379" t="s">
        <v>1752</v>
      </c>
      <c r="B1311" s="365" t="s">
        <v>1753</v>
      </c>
      <c r="C1311" s="366" t="s">
        <v>1268</v>
      </c>
      <c r="D1311" s="367">
        <f t="shared" si="67"/>
        <v>1</v>
      </c>
      <c r="E1311" s="368">
        <f t="shared" si="68"/>
        <v>0</v>
      </c>
      <c r="F1311" s="368">
        <f t="shared" si="69"/>
        <v>0</v>
      </c>
      <c r="G1311" s="368">
        <f t="shared" si="70"/>
        <v>0</v>
      </c>
      <c r="H1311" s="368">
        <f t="shared" si="71"/>
        <v>0</v>
      </c>
      <c r="I1311" s="368">
        <f t="shared" si="72"/>
        <v>0</v>
      </c>
      <c r="J1311" s="368">
        <f t="shared" si="73"/>
        <v>0</v>
      </c>
      <c r="K1311" s="368">
        <f t="shared" si="74"/>
        <v>0</v>
      </c>
      <c r="L1311" s="368">
        <f t="shared" si="75"/>
        <v>0</v>
      </c>
      <c r="M1311" s="369">
        <f t="shared" si="76"/>
        <v>0</v>
      </c>
      <c r="N1311" s="370">
        <f t="shared" si="77"/>
        <v>1</v>
      </c>
      <c r="O1311" s="371"/>
      <c r="P1311" s="372">
        <f t="shared" si="65"/>
        <v>1</v>
      </c>
      <c r="Q1311" s="373">
        <f t="shared" si="66"/>
        <v>941</v>
      </c>
      <c r="R1311" s="374">
        <v>0</v>
      </c>
      <c r="S1311" s="119"/>
      <c r="T1311" s="119"/>
      <c r="U1311" s="113"/>
      <c r="V1311" s="113"/>
      <c r="W1311" s="117">
        <v>0</v>
      </c>
      <c r="X1311" s="387"/>
      <c r="Y1311" s="113"/>
      <c r="Z1311" s="119"/>
      <c r="AA1311" s="119"/>
      <c r="AB1311" s="113"/>
      <c r="AC1311" s="113">
        <v>0</v>
      </c>
      <c r="AD1311" s="117">
        <v>0</v>
      </c>
      <c r="AE1311" s="214">
        <v>0</v>
      </c>
      <c r="AF1311" s="116"/>
      <c r="AG1311" s="116"/>
      <c r="AH1311" s="124">
        <v>0</v>
      </c>
      <c r="AI1311" s="117">
        <v>0</v>
      </c>
      <c r="AJ1311" s="375">
        <v>0</v>
      </c>
      <c r="AK1311" s="383"/>
      <c r="AL1311" s="113"/>
      <c r="AM1311" s="117">
        <v>0</v>
      </c>
      <c r="AN1311" s="375">
        <v>1</v>
      </c>
      <c r="AO1311" s="374">
        <v>0</v>
      </c>
      <c r="AP1311" s="391"/>
      <c r="AQ1311" s="119"/>
      <c r="AR1311" s="386">
        <v>0</v>
      </c>
      <c r="AS1311" s="123">
        <v>0</v>
      </c>
      <c r="AT1311" s="119"/>
      <c r="AU1311" s="374"/>
      <c r="AV1311" s="119"/>
      <c r="AW1311" s="374"/>
      <c r="AX1311" s="126"/>
      <c r="AY1311" s="119"/>
      <c r="AZ1311" s="113"/>
      <c r="BA1311" s="113"/>
      <c r="BB1311" s="441">
        <v>0</v>
      </c>
      <c r="BC1311" s="441">
        <v>0</v>
      </c>
      <c r="BD1311" s="441">
        <v>0</v>
      </c>
      <c r="BE1311" s="378"/>
      <c r="BF1311" s="214"/>
      <c r="BG1311" s="214"/>
      <c r="BH1311" s="116"/>
      <c r="BI1311" s="386"/>
      <c r="BJ1311" s="378"/>
      <c r="BK1311" s="378"/>
      <c r="BL1311" s="386"/>
      <c r="BM1311" s="374">
        <v>0</v>
      </c>
      <c r="BN1311" s="119"/>
      <c r="BO1311" s="119"/>
    </row>
    <row r="1312" spans="1:67" ht="24" customHeight="1" x14ac:dyDescent="0.3">
      <c r="A1312" s="364" t="s">
        <v>5609</v>
      </c>
      <c r="B1312" s="365" t="s">
        <v>5610</v>
      </c>
      <c r="C1312" s="366" t="s">
        <v>2932</v>
      </c>
      <c r="D1312" s="367">
        <f t="shared" si="67"/>
        <v>0</v>
      </c>
      <c r="E1312" s="368">
        <f t="shared" si="68"/>
        <v>0</v>
      </c>
      <c r="F1312" s="368">
        <f t="shared" si="69"/>
        <v>0</v>
      </c>
      <c r="G1312" s="368">
        <f t="shared" si="70"/>
        <v>0</v>
      </c>
      <c r="H1312" s="368">
        <f t="shared" si="71"/>
        <v>0</v>
      </c>
      <c r="I1312" s="368">
        <f t="shared" si="72"/>
        <v>0</v>
      </c>
      <c r="J1312" s="368">
        <f t="shared" si="73"/>
        <v>0</v>
      </c>
      <c r="K1312" s="368">
        <f t="shared" si="74"/>
        <v>0</v>
      </c>
      <c r="L1312" s="368">
        <f t="shared" si="75"/>
        <v>0</v>
      </c>
      <c r="M1312" s="369">
        <f t="shared" si="76"/>
        <v>0</v>
      </c>
      <c r="N1312" s="370">
        <f t="shared" si="77"/>
        <v>0</v>
      </c>
      <c r="O1312" s="371"/>
      <c r="P1312" s="372">
        <f t="shared" si="65"/>
        <v>0</v>
      </c>
      <c r="Q1312" s="373" t="str">
        <f t="shared" si="66"/>
        <v/>
      </c>
      <c r="R1312" s="374">
        <v>0</v>
      </c>
      <c r="S1312" s="384"/>
      <c r="T1312" s="384"/>
      <c r="U1312" s="385"/>
      <c r="V1312" s="385"/>
      <c r="W1312" s="117">
        <v>0</v>
      </c>
      <c r="X1312" s="123"/>
      <c r="Y1312" s="385"/>
      <c r="Z1312" s="384"/>
      <c r="AA1312" s="384"/>
      <c r="AB1312" s="385"/>
      <c r="AC1312" s="113">
        <v>0</v>
      </c>
      <c r="AD1312" s="117">
        <v>0</v>
      </c>
      <c r="AE1312" s="109">
        <v>0</v>
      </c>
      <c r="AF1312" s="116"/>
      <c r="AG1312" s="116"/>
      <c r="AH1312" s="124">
        <v>0</v>
      </c>
      <c r="AI1312" s="386">
        <v>0</v>
      </c>
      <c r="AJ1312" s="396">
        <v>0</v>
      </c>
      <c r="AK1312" s="374"/>
      <c r="AL1312" s="385"/>
      <c r="AM1312" s="117">
        <v>0</v>
      </c>
      <c r="AN1312" s="375">
        <v>0</v>
      </c>
      <c r="AO1312" s="383">
        <v>0</v>
      </c>
      <c r="AP1312" s="376"/>
      <c r="AQ1312" s="384"/>
      <c r="AR1312" s="117">
        <v>0</v>
      </c>
      <c r="AS1312" s="123">
        <v>0</v>
      </c>
      <c r="AT1312" s="384"/>
      <c r="AU1312" s="383"/>
      <c r="AV1312" s="384"/>
      <c r="AW1312" s="383"/>
      <c r="AX1312" s="126"/>
      <c r="AY1312" s="384"/>
      <c r="AZ1312" s="385"/>
      <c r="BA1312" s="385"/>
      <c r="BB1312" s="394">
        <v>0</v>
      </c>
      <c r="BC1312" s="394">
        <v>0</v>
      </c>
      <c r="BD1312" s="394">
        <v>0</v>
      </c>
      <c r="BE1312" s="378"/>
      <c r="BF1312" s="109"/>
      <c r="BG1312" s="109"/>
      <c r="BH1312" s="116"/>
      <c r="BI1312" s="117"/>
      <c r="BJ1312" s="378"/>
      <c r="BK1312" s="378"/>
      <c r="BL1312" s="117"/>
      <c r="BM1312" s="374">
        <v>0</v>
      </c>
      <c r="BN1312" s="384"/>
      <c r="BO1312" s="384"/>
    </row>
    <row r="1313" spans="1:67" ht="24" customHeight="1" x14ac:dyDescent="0.3">
      <c r="A1313" s="380" t="s">
        <v>5611</v>
      </c>
      <c r="B1313" s="381" t="s">
        <v>5612</v>
      </c>
      <c r="C1313" s="382" t="s">
        <v>437</v>
      </c>
      <c r="D1313" s="367">
        <f t="shared" si="67"/>
        <v>5</v>
      </c>
      <c r="E1313" s="368">
        <f t="shared" si="68"/>
        <v>0</v>
      </c>
      <c r="F1313" s="368">
        <f t="shared" si="69"/>
        <v>0</v>
      </c>
      <c r="G1313" s="368">
        <f t="shared" si="70"/>
        <v>0</v>
      </c>
      <c r="H1313" s="368">
        <f t="shared" si="71"/>
        <v>0</v>
      </c>
      <c r="I1313" s="368">
        <f t="shared" si="72"/>
        <v>0</v>
      </c>
      <c r="J1313" s="368">
        <f t="shared" si="73"/>
        <v>0</v>
      </c>
      <c r="K1313" s="368">
        <f t="shared" si="74"/>
        <v>0</v>
      </c>
      <c r="L1313" s="368">
        <f t="shared" si="75"/>
        <v>0</v>
      </c>
      <c r="M1313" s="369">
        <f t="shared" si="76"/>
        <v>0</v>
      </c>
      <c r="N1313" s="370">
        <f t="shared" si="77"/>
        <v>5</v>
      </c>
      <c r="O1313" s="371"/>
      <c r="P1313" s="372">
        <f t="shared" si="65"/>
        <v>5</v>
      </c>
      <c r="Q1313" s="373">
        <f t="shared" si="66"/>
        <v>781</v>
      </c>
      <c r="R1313" s="383">
        <v>0</v>
      </c>
      <c r="S1313" s="119"/>
      <c r="T1313" s="119"/>
      <c r="U1313" s="113"/>
      <c r="V1313" s="113"/>
      <c r="W1313" s="117">
        <v>0</v>
      </c>
      <c r="X1313" s="123"/>
      <c r="Y1313" s="113"/>
      <c r="Z1313" s="119"/>
      <c r="AA1313" s="119"/>
      <c r="AB1313" s="113"/>
      <c r="AC1313" s="113">
        <v>0</v>
      </c>
      <c r="AD1313" s="117">
        <v>0</v>
      </c>
      <c r="AE1313" s="109">
        <v>0</v>
      </c>
      <c r="AF1313" s="388"/>
      <c r="AG1313" s="388"/>
      <c r="AH1313" s="124">
        <v>0</v>
      </c>
      <c r="AI1313" s="117">
        <v>0</v>
      </c>
      <c r="AJ1313" s="375">
        <v>0</v>
      </c>
      <c r="AK1313" s="374"/>
      <c r="AL1313" s="113"/>
      <c r="AM1313" s="117">
        <v>0</v>
      </c>
      <c r="AN1313" s="375">
        <v>0</v>
      </c>
      <c r="AO1313" s="374">
        <v>0</v>
      </c>
      <c r="AP1313" s="376"/>
      <c r="AQ1313" s="119"/>
      <c r="AR1313" s="117">
        <v>0</v>
      </c>
      <c r="AS1313" s="123">
        <v>0</v>
      </c>
      <c r="AT1313" s="119"/>
      <c r="AU1313" s="374"/>
      <c r="AV1313" s="119"/>
      <c r="AW1313" s="374"/>
      <c r="AX1313" s="392">
        <v>5</v>
      </c>
      <c r="AY1313" s="119"/>
      <c r="AZ1313" s="113"/>
      <c r="BA1313" s="113"/>
      <c r="BB1313" s="445">
        <v>0</v>
      </c>
      <c r="BC1313" s="445">
        <v>0</v>
      </c>
      <c r="BD1313" s="445">
        <v>0</v>
      </c>
      <c r="BE1313" s="393"/>
      <c r="BF1313" s="109"/>
      <c r="BG1313" s="109"/>
      <c r="BH1313" s="388"/>
      <c r="BI1313" s="117"/>
      <c r="BJ1313" s="393"/>
      <c r="BK1313" s="393"/>
      <c r="BL1313" s="117"/>
      <c r="BM1313" s="374">
        <v>0</v>
      </c>
      <c r="BN1313" s="119"/>
      <c r="BO1313" s="119"/>
    </row>
    <row r="1314" spans="1:67" ht="24" customHeight="1" x14ac:dyDescent="0.3">
      <c r="A1314" s="380" t="s">
        <v>5613</v>
      </c>
      <c r="B1314" s="381" t="s">
        <v>6677</v>
      </c>
      <c r="C1314" s="382" t="s">
        <v>1031</v>
      </c>
      <c r="D1314" s="367">
        <f t="shared" si="67"/>
        <v>13</v>
      </c>
      <c r="E1314" s="368">
        <f t="shared" si="68"/>
        <v>0</v>
      </c>
      <c r="F1314" s="368">
        <f t="shared" si="69"/>
        <v>0</v>
      </c>
      <c r="G1314" s="368">
        <f t="shared" si="70"/>
        <v>0</v>
      </c>
      <c r="H1314" s="368">
        <f t="shared" si="71"/>
        <v>0</v>
      </c>
      <c r="I1314" s="368">
        <f t="shared" si="72"/>
        <v>0</v>
      </c>
      <c r="J1314" s="368">
        <f t="shared" si="73"/>
        <v>0</v>
      </c>
      <c r="K1314" s="368">
        <f t="shared" si="74"/>
        <v>0</v>
      </c>
      <c r="L1314" s="368">
        <f t="shared" si="75"/>
        <v>0</v>
      </c>
      <c r="M1314" s="369">
        <f t="shared" si="76"/>
        <v>0</v>
      </c>
      <c r="N1314" s="446">
        <f t="shared" si="77"/>
        <v>13</v>
      </c>
      <c r="O1314" s="371"/>
      <c r="P1314" s="372">
        <f t="shared" si="65"/>
        <v>13</v>
      </c>
      <c r="Q1314" s="373">
        <f t="shared" si="66"/>
        <v>559</v>
      </c>
      <c r="R1314" s="374">
        <v>0</v>
      </c>
      <c r="S1314" s="384"/>
      <c r="T1314" s="384"/>
      <c r="U1314" s="385"/>
      <c r="V1314" s="385"/>
      <c r="W1314" s="117">
        <v>0</v>
      </c>
      <c r="X1314" s="123"/>
      <c r="Y1314" s="385"/>
      <c r="Z1314" s="384"/>
      <c r="AA1314" s="384"/>
      <c r="AB1314" s="385"/>
      <c r="AC1314" s="385">
        <v>13</v>
      </c>
      <c r="AD1314" s="386">
        <v>0</v>
      </c>
      <c r="AE1314" s="109">
        <v>0</v>
      </c>
      <c r="AF1314" s="388"/>
      <c r="AG1314" s="388"/>
      <c r="AH1314" s="124">
        <v>0</v>
      </c>
      <c r="AI1314" s="386">
        <v>0</v>
      </c>
      <c r="AJ1314" s="390">
        <v>0</v>
      </c>
      <c r="AK1314" s="374"/>
      <c r="AL1314" s="385"/>
      <c r="AM1314" s="117">
        <v>0</v>
      </c>
      <c r="AN1314" s="375">
        <v>0</v>
      </c>
      <c r="AO1314" s="383">
        <v>0</v>
      </c>
      <c r="AP1314" s="376"/>
      <c r="AQ1314" s="384"/>
      <c r="AR1314" s="386">
        <v>0</v>
      </c>
      <c r="AS1314" s="123">
        <v>0</v>
      </c>
      <c r="AT1314" s="384"/>
      <c r="AU1314" s="383"/>
      <c r="AV1314" s="384"/>
      <c r="AW1314" s="383"/>
      <c r="AX1314" s="126"/>
      <c r="AY1314" s="384"/>
      <c r="AZ1314" s="385"/>
      <c r="BA1314" s="385"/>
      <c r="BB1314" s="394">
        <v>0</v>
      </c>
      <c r="BC1314" s="394">
        <v>0</v>
      </c>
      <c r="BD1314" s="394">
        <v>0</v>
      </c>
      <c r="BE1314" s="393"/>
      <c r="BF1314" s="214"/>
      <c r="BG1314" s="214"/>
      <c r="BH1314" s="388"/>
      <c r="BI1314" s="386"/>
      <c r="BJ1314" s="393"/>
      <c r="BK1314" s="393"/>
      <c r="BL1314" s="386"/>
      <c r="BM1314" s="374">
        <v>0</v>
      </c>
      <c r="BN1314" s="384"/>
      <c r="BO1314" s="384"/>
    </row>
    <row r="1315" spans="1:67" ht="24" customHeight="1" x14ac:dyDescent="0.3">
      <c r="A1315" s="364" t="s">
        <v>5615</v>
      </c>
      <c r="B1315" s="365" t="s">
        <v>5616</v>
      </c>
      <c r="C1315" s="366" t="s">
        <v>124</v>
      </c>
      <c r="D1315" s="367">
        <f t="shared" si="67"/>
        <v>24</v>
      </c>
      <c r="E1315" s="368">
        <f t="shared" si="68"/>
        <v>12</v>
      </c>
      <c r="F1315" s="368">
        <f t="shared" si="69"/>
        <v>0</v>
      </c>
      <c r="G1315" s="368">
        <f t="shared" si="70"/>
        <v>0</v>
      </c>
      <c r="H1315" s="368">
        <f t="shared" si="71"/>
        <v>0</v>
      </c>
      <c r="I1315" s="368">
        <f t="shared" si="72"/>
        <v>0</v>
      </c>
      <c r="J1315" s="368">
        <f t="shared" si="73"/>
        <v>0</v>
      </c>
      <c r="K1315" s="368">
        <f t="shared" si="74"/>
        <v>0</v>
      </c>
      <c r="L1315" s="368">
        <f t="shared" si="75"/>
        <v>0</v>
      </c>
      <c r="M1315" s="369">
        <f t="shared" si="76"/>
        <v>0</v>
      </c>
      <c r="N1315" s="370">
        <f t="shared" si="77"/>
        <v>36</v>
      </c>
      <c r="O1315" s="371"/>
      <c r="P1315" s="372">
        <f t="shared" si="65"/>
        <v>36</v>
      </c>
      <c r="Q1315" s="373">
        <f t="shared" si="66"/>
        <v>269</v>
      </c>
      <c r="R1315" s="374">
        <v>0</v>
      </c>
      <c r="S1315" s="119"/>
      <c r="T1315" s="119"/>
      <c r="U1315" s="113"/>
      <c r="V1315" s="113"/>
      <c r="W1315" s="117">
        <v>0</v>
      </c>
      <c r="X1315" s="123"/>
      <c r="Y1315" s="113"/>
      <c r="Z1315" s="119"/>
      <c r="AA1315" s="119"/>
      <c r="AB1315" s="113"/>
      <c r="AC1315" s="113">
        <v>24</v>
      </c>
      <c r="AD1315" s="386">
        <v>0</v>
      </c>
      <c r="AE1315" s="109">
        <v>0</v>
      </c>
      <c r="AF1315" s="116"/>
      <c r="AG1315" s="116"/>
      <c r="AH1315" s="389">
        <v>0</v>
      </c>
      <c r="AI1315" s="117">
        <v>0</v>
      </c>
      <c r="AJ1315" s="375">
        <v>0</v>
      </c>
      <c r="AK1315" s="374"/>
      <c r="AL1315" s="113"/>
      <c r="AM1315" s="117">
        <v>0</v>
      </c>
      <c r="AN1315" s="375">
        <v>0</v>
      </c>
      <c r="AO1315" s="374">
        <v>0</v>
      </c>
      <c r="AP1315" s="376"/>
      <c r="AQ1315" s="119"/>
      <c r="AR1315" s="117">
        <v>0</v>
      </c>
      <c r="AS1315" s="123">
        <v>0</v>
      </c>
      <c r="AT1315" s="119"/>
      <c r="AU1315" s="374"/>
      <c r="AV1315" s="119"/>
      <c r="AW1315" s="374"/>
      <c r="AX1315" s="392"/>
      <c r="AY1315" s="119">
        <v>12</v>
      </c>
      <c r="AZ1315" s="113"/>
      <c r="BA1315" s="113"/>
      <c r="BB1315" s="394">
        <v>0</v>
      </c>
      <c r="BC1315" s="394">
        <v>0</v>
      </c>
      <c r="BD1315" s="394">
        <v>0</v>
      </c>
      <c r="BE1315" s="378"/>
      <c r="BF1315" s="214"/>
      <c r="BG1315" s="214"/>
      <c r="BH1315" s="116"/>
      <c r="BI1315" s="117"/>
      <c r="BJ1315" s="378"/>
      <c r="BK1315" s="378"/>
      <c r="BL1315" s="117"/>
      <c r="BM1315" s="383">
        <v>0</v>
      </c>
      <c r="BN1315" s="119"/>
      <c r="BO1315" s="119"/>
    </row>
    <row r="1316" spans="1:67" ht="24" customHeight="1" x14ac:dyDescent="0.3">
      <c r="A1316" s="364" t="s">
        <v>5617</v>
      </c>
      <c r="B1316" s="365" t="s">
        <v>5618</v>
      </c>
      <c r="C1316" s="366" t="s">
        <v>2932</v>
      </c>
      <c r="D1316" s="367">
        <f t="shared" si="67"/>
        <v>0</v>
      </c>
      <c r="E1316" s="368">
        <f t="shared" si="68"/>
        <v>0</v>
      </c>
      <c r="F1316" s="368">
        <f t="shared" si="69"/>
        <v>0</v>
      </c>
      <c r="G1316" s="368">
        <f t="shared" si="70"/>
        <v>0</v>
      </c>
      <c r="H1316" s="368">
        <f t="shared" si="71"/>
        <v>0</v>
      </c>
      <c r="I1316" s="368">
        <f t="shared" si="72"/>
        <v>0</v>
      </c>
      <c r="J1316" s="368">
        <f t="shared" si="73"/>
        <v>0</v>
      </c>
      <c r="K1316" s="368">
        <f t="shared" si="74"/>
        <v>0</v>
      </c>
      <c r="L1316" s="368">
        <f t="shared" si="75"/>
        <v>0</v>
      </c>
      <c r="M1316" s="369">
        <f t="shared" si="76"/>
        <v>0</v>
      </c>
      <c r="N1316" s="370">
        <f t="shared" si="77"/>
        <v>0</v>
      </c>
      <c r="O1316" s="371"/>
      <c r="P1316" s="372">
        <f t="shared" si="65"/>
        <v>0</v>
      </c>
      <c r="Q1316" s="373" t="str">
        <f t="shared" si="66"/>
        <v/>
      </c>
      <c r="R1316" s="374">
        <v>0</v>
      </c>
      <c r="S1316" s="119"/>
      <c r="T1316" s="119"/>
      <c r="U1316" s="113"/>
      <c r="V1316" s="113"/>
      <c r="W1316" s="117">
        <v>0</v>
      </c>
      <c r="X1316" s="123"/>
      <c r="Y1316" s="113"/>
      <c r="Z1316" s="119"/>
      <c r="AA1316" s="119"/>
      <c r="AB1316" s="113"/>
      <c r="AC1316" s="113">
        <v>0</v>
      </c>
      <c r="AD1316" s="117">
        <v>0</v>
      </c>
      <c r="AE1316" s="109">
        <v>0</v>
      </c>
      <c r="AF1316" s="116"/>
      <c r="AG1316" s="116"/>
      <c r="AH1316" s="389">
        <v>0</v>
      </c>
      <c r="AI1316" s="386">
        <v>0</v>
      </c>
      <c r="AJ1316" s="396">
        <v>0</v>
      </c>
      <c r="AK1316" s="374"/>
      <c r="AL1316" s="113"/>
      <c r="AM1316" s="117">
        <v>0</v>
      </c>
      <c r="AN1316" s="375">
        <v>0</v>
      </c>
      <c r="AO1316" s="374">
        <v>0</v>
      </c>
      <c r="AP1316" s="376"/>
      <c r="AQ1316" s="119"/>
      <c r="AR1316" s="117">
        <v>0</v>
      </c>
      <c r="AS1316" s="123">
        <v>0</v>
      </c>
      <c r="AT1316" s="119"/>
      <c r="AU1316" s="374"/>
      <c r="AV1316" s="119"/>
      <c r="AW1316" s="374"/>
      <c r="AX1316" s="392"/>
      <c r="AY1316" s="119"/>
      <c r="AZ1316" s="113"/>
      <c r="BA1316" s="113"/>
      <c r="BB1316" s="377">
        <v>0</v>
      </c>
      <c r="BC1316" s="377">
        <v>0</v>
      </c>
      <c r="BD1316" s="377">
        <v>0</v>
      </c>
      <c r="BE1316" s="378"/>
      <c r="BF1316" s="109"/>
      <c r="BG1316" s="109"/>
      <c r="BH1316" s="116"/>
      <c r="BI1316" s="117"/>
      <c r="BJ1316" s="378"/>
      <c r="BK1316" s="378"/>
      <c r="BL1316" s="117"/>
      <c r="BM1316" s="383">
        <v>0</v>
      </c>
      <c r="BN1316" s="119"/>
      <c r="BO1316" s="119"/>
    </row>
    <row r="1317" spans="1:67" ht="24" customHeight="1" x14ac:dyDescent="0.3">
      <c r="A1317" s="364">
        <v>820810</v>
      </c>
      <c r="B1317" s="365" t="s">
        <v>5620</v>
      </c>
      <c r="C1317" s="366" t="s">
        <v>1477</v>
      </c>
      <c r="D1317" s="367">
        <f t="shared" si="67"/>
        <v>16</v>
      </c>
      <c r="E1317" s="368">
        <f t="shared" si="68"/>
        <v>0</v>
      </c>
      <c r="F1317" s="368">
        <f t="shared" si="69"/>
        <v>0</v>
      </c>
      <c r="G1317" s="368">
        <f t="shared" si="70"/>
        <v>0</v>
      </c>
      <c r="H1317" s="368">
        <f t="shared" si="71"/>
        <v>0</v>
      </c>
      <c r="I1317" s="368">
        <f t="shared" si="72"/>
        <v>0</v>
      </c>
      <c r="J1317" s="368">
        <f t="shared" si="73"/>
        <v>0</v>
      </c>
      <c r="K1317" s="368">
        <f t="shared" si="74"/>
        <v>0</v>
      </c>
      <c r="L1317" s="368">
        <f t="shared" si="75"/>
        <v>0</v>
      </c>
      <c r="M1317" s="369">
        <f t="shared" si="76"/>
        <v>0</v>
      </c>
      <c r="N1317" s="370">
        <f t="shared" si="77"/>
        <v>16</v>
      </c>
      <c r="O1317" s="371"/>
      <c r="P1317" s="372">
        <f t="shared" si="65"/>
        <v>16</v>
      </c>
      <c r="Q1317" s="373">
        <f t="shared" si="66"/>
        <v>488</v>
      </c>
      <c r="R1317" s="374">
        <v>0</v>
      </c>
      <c r="S1317" s="119"/>
      <c r="T1317" s="119"/>
      <c r="U1317" s="113"/>
      <c r="V1317" s="113"/>
      <c r="W1317" s="386">
        <v>0</v>
      </c>
      <c r="X1317" s="123"/>
      <c r="Y1317" s="113"/>
      <c r="Z1317" s="119"/>
      <c r="AA1317" s="119"/>
      <c r="AB1317" s="113"/>
      <c r="AC1317" s="385">
        <v>16</v>
      </c>
      <c r="AD1317" s="386">
        <v>0</v>
      </c>
      <c r="AE1317" s="109">
        <v>0</v>
      </c>
      <c r="AF1317" s="116"/>
      <c r="AG1317" s="116"/>
      <c r="AH1317" s="124">
        <v>0</v>
      </c>
      <c r="AI1317" s="117">
        <v>0</v>
      </c>
      <c r="AJ1317" s="375">
        <v>0</v>
      </c>
      <c r="AK1317" s="374"/>
      <c r="AL1317" s="113"/>
      <c r="AM1317" s="117">
        <v>0</v>
      </c>
      <c r="AN1317" s="375">
        <v>0</v>
      </c>
      <c r="AO1317" s="383">
        <v>0</v>
      </c>
      <c r="AP1317" s="376"/>
      <c r="AQ1317" s="119"/>
      <c r="AR1317" s="117">
        <v>0</v>
      </c>
      <c r="AS1317" s="123">
        <v>0</v>
      </c>
      <c r="AT1317" s="119"/>
      <c r="AU1317" s="383"/>
      <c r="AV1317" s="119"/>
      <c r="AW1317" s="383"/>
      <c r="AX1317" s="126"/>
      <c r="AY1317" s="119"/>
      <c r="AZ1317" s="113"/>
      <c r="BA1317" s="113"/>
      <c r="BB1317" s="394">
        <v>0</v>
      </c>
      <c r="BC1317" s="394">
        <v>0</v>
      </c>
      <c r="BD1317" s="394">
        <v>0</v>
      </c>
      <c r="BE1317" s="378"/>
      <c r="BF1317" s="109"/>
      <c r="BG1317" s="109"/>
      <c r="BH1317" s="116"/>
      <c r="BI1317" s="117"/>
      <c r="BJ1317" s="378"/>
      <c r="BK1317" s="378"/>
      <c r="BL1317" s="117"/>
      <c r="BM1317" s="374">
        <v>0</v>
      </c>
      <c r="BN1317" s="119"/>
      <c r="BO1317" s="119"/>
    </row>
    <row r="1318" spans="1:67" ht="24" customHeight="1" x14ac:dyDescent="0.3">
      <c r="A1318" s="379" t="s">
        <v>5623</v>
      </c>
      <c r="B1318" s="365" t="s">
        <v>5624</v>
      </c>
      <c r="C1318" s="366" t="s">
        <v>3469</v>
      </c>
      <c r="D1318" s="367">
        <f t="shared" si="67"/>
        <v>0</v>
      </c>
      <c r="E1318" s="368">
        <f t="shared" si="68"/>
        <v>0</v>
      </c>
      <c r="F1318" s="368">
        <f t="shared" si="69"/>
        <v>0</v>
      </c>
      <c r="G1318" s="368">
        <f t="shared" si="70"/>
        <v>0</v>
      </c>
      <c r="H1318" s="368">
        <f t="shared" si="71"/>
        <v>0</v>
      </c>
      <c r="I1318" s="368">
        <f t="shared" si="72"/>
        <v>0</v>
      </c>
      <c r="J1318" s="368">
        <f t="shared" si="73"/>
        <v>0</v>
      </c>
      <c r="K1318" s="368">
        <f t="shared" si="74"/>
        <v>0</v>
      </c>
      <c r="L1318" s="368">
        <f t="shared" si="75"/>
        <v>0</v>
      </c>
      <c r="M1318" s="369">
        <f t="shared" si="76"/>
        <v>0</v>
      </c>
      <c r="N1318" s="370">
        <f t="shared" si="77"/>
        <v>0</v>
      </c>
      <c r="O1318" s="371"/>
      <c r="P1318" s="372">
        <f t="shared" si="65"/>
        <v>0</v>
      </c>
      <c r="Q1318" s="373" t="str">
        <f t="shared" si="66"/>
        <v/>
      </c>
      <c r="R1318" s="374">
        <v>0</v>
      </c>
      <c r="S1318" s="119"/>
      <c r="T1318" s="119"/>
      <c r="U1318" s="113"/>
      <c r="V1318" s="113"/>
      <c r="W1318" s="386">
        <v>0</v>
      </c>
      <c r="X1318" s="123"/>
      <c r="Y1318" s="113"/>
      <c r="Z1318" s="119"/>
      <c r="AA1318" s="119"/>
      <c r="AB1318" s="113"/>
      <c r="AC1318" s="385">
        <v>0</v>
      </c>
      <c r="AD1318" s="117">
        <v>0</v>
      </c>
      <c r="AE1318" s="109">
        <v>0</v>
      </c>
      <c r="AF1318" s="116"/>
      <c r="AG1318" s="116"/>
      <c r="AH1318" s="124">
        <v>0</v>
      </c>
      <c r="AI1318" s="117">
        <v>0</v>
      </c>
      <c r="AJ1318" s="375">
        <v>0</v>
      </c>
      <c r="AK1318" s="374"/>
      <c r="AL1318" s="113"/>
      <c r="AM1318" s="117">
        <v>0</v>
      </c>
      <c r="AN1318" s="375">
        <v>0</v>
      </c>
      <c r="AO1318" s="383">
        <v>0</v>
      </c>
      <c r="AP1318" s="376"/>
      <c r="AQ1318" s="119"/>
      <c r="AR1318" s="117">
        <v>0</v>
      </c>
      <c r="AS1318" s="387">
        <v>0</v>
      </c>
      <c r="AT1318" s="119"/>
      <c r="AU1318" s="383"/>
      <c r="AV1318" s="119"/>
      <c r="AW1318" s="383"/>
      <c r="AX1318" s="392"/>
      <c r="AY1318" s="119"/>
      <c r="AZ1318" s="113"/>
      <c r="BA1318" s="113"/>
      <c r="BB1318" s="377">
        <v>0</v>
      </c>
      <c r="BC1318" s="377">
        <v>0</v>
      </c>
      <c r="BD1318" s="377">
        <v>0</v>
      </c>
      <c r="BE1318" s="378"/>
      <c r="BF1318" s="109"/>
      <c r="BG1318" s="109"/>
      <c r="BH1318" s="116"/>
      <c r="BI1318" s="117"/>
      <c r="BJ1318" s="378"/>
      <c r="BK1318" s="378"/>
      <c r="BL1318" s="117"/>
      <c r="BM1318" s="374">
        <v>0</v>
      </c>
      <c r="BN1318" s="119"/>
      <c r="BO1318" s="119"/>
    </row>
    <row r="1319" spans="1:67" ht="24" customHeight="1" x14ac:dyDescent="0.3">
      <c r="A1319" s="364" t="s">
        <v>5625</v>
      </c>
      <c r="B1319" s="365" t="s">
        <v>5626</v>
      </c>
      <c r="C1319" s="366" t="s">
        <v>2932</v>
      </c>
      <c r="D1319" s="367">
        <f t="shared" si="67"/>
        <v>0</v>
      </c>
      <c r="E1319" s="368">
        <f t="shared" si="68"/>
        <v>0</v>
      </c>
      <c r="F1319" s="368">
        <f t="shared" si="69"/>
        <v>0</v>
      </c>
      <c r="G1319" s="368">
        <f t="shared" si="70"/>
        <v>0</v>
      </c>
      <c r="H1319" s="368">
        <f t="shared" si="71"/>
        <v>0</v>
      </c>
      <c r="I1319" s="368">
        <f t="shared" si="72"/>
        <v>0</v>
      </c>
      <c r="J1319" s="368">
        <f t="shared" si="73"/>
        <v>0</v>
      </c>
      <c r="K1319" s="368">
        <f t="shared" si="74"/>
        <v>0</v>
      </c>
      <c r="L1319" s="368">
        <f t="shared" si="75"/>
        <v>0</v>
      </c>
      <c r="M1319" s="369">
        <f t="shared" si="76"/>
        <v>0</v>
      </c>
      <c r="N1319" s="370">
        <f t="shared" si="77"/>
        <v>0</v>
      </c>
      <c r="O1319" s="371"/>
      <c r="P1319" s="372">
        <f t="shared" si="65"/>
        <v>0</v>
      </c>
      <c r="Q1319" s="373" t="str">
        <f t="shared" si="66"/>
        <v/>
      </c>
      <c r="R1319" s="374">
        <v>0</v>
      </c>
      <c r="S1319" s="119"/>
      <c r="T1319" s="119"/>
      <c r="U1319" s="113"/>
      <c r="V1319" s="113"/>
      <c r="W1319" s="117">
        <v>0</v>
      </c>
      <c r="X1319" s="387"/>
      <c r="Y1319" s="113"/>
      <c r="Z1319" s="119"/>
      <c r="AA1319" s="119"/>
      <c r="AB1319" s="113"/>
      <c r="AC1319" s="113">
        <v>0</v>
      </c>
      <c r="AD1319" s="117">
        <v>0</v>
      </c>
      <c r="AE1319" s="109">
        <v>0</v>
      </c>
      <c r="AF1319" s="116"/>
      <c r="AG1319" s="116"/>
      <c r="AH1319" s="389">
        <v>0</v>
      </c>
      <c r="AI1319" s="117">
        <v>0</v>
      </c>
      <c r="AJ1319" s="375">
        <v>0</v>
      </c>
      <c r="AK1319" s="383"/>
      <c r="AL1319" s="113"/>
      <c r="AM1319" s="386">
        <v>0</v>
      </c>
      <c r="AN1319" s="390">
        <v>0</v>
      </c>
      <c r="AO1319" s="374">
        <v>0</v>
      </c>
      <c r="AP1319" s="391"/>
      <c r="AQ1319" s="119"/>
      <c r="AR1319" s="117">
        <v>0</v>
      </c>
      <c r="AS1319" s="123">
        <v>0</v>
      </c>
      <c r="AT1319" s="119"/>
      <c r="AU1319" s="374"/>
      <c r="AV1319" s="119"/>
      <c r="AW1319" s="374"/>
      <c r="AX1319" s="126"/>
      <c r="AY1319" s="119"/>
      <c r="AZ1319" s="113"/>
      <c r="BA1319" s="113"/>
      <c r="BB1319" s="377">
        <v>0</v>
      </c>
      <c r="BC1319" s="377">
        <v>0</v>
      </c>
      <c r="BD1319" s="377">
        <v>0</v>
      </c>
      <c r="BE1319" s="378"/>
      <c r="BF1319" s="214"/>
      <c r="BG1319" s="214"/>
      <c r="BH1319" s="116"/>
      <c r="BI1319" s="117"/>
      <c r="BJ1319" s="378"/>
      <c r="BK1319" s="378"/>
      <c r="BL1319" s="117"/>
      <c r="BM1319" s="374">
        <v>0</v>
      </c>
      <c r="BN1319" s="119"/>
      <c r="BO1319" s="119"/>
    </row>
    <row r="1320" spans="1:67" ht="24" customHeight="1" x14ac:dyDescent="0.3">
      <c r="A1320" s="380" t="s">
        <v>5627</v>
      </c>
      <c r="B1320" s="381" t="s">
        <v>5628</v>
      </c>
      <c r="C1320" s="382" t="s">
        <v>4629</v>
      </c>
      <c r="D1320" s="367">
        <f t="shared" si="67"/>
        <v>6</v>
      </c>
      <c r="E1320" s="368">
        <f t="shared" si="68"/>
        <v>0</v>
      </c>
      <c r="F1320" s="368">
        <f t="shared" si="69"/>
        <v>0</v>
      </c>
      <c r="G1320" s="368">
        <f t="shared" si="70"/>
        <v>0</v>
      </c>
      <c r="H1320" s="368">
        <f t="shared" si="71"/>
        <v>0</v>
      </c>
      <c r="I1320" s="368">
        <f t="shared" si="72"/>
        <v>0</v>
      </c>
      <c r="J1320" s="368">
        <f t="shared" si="73"/>
        <v>0</v>
      </c>
      <c r="K1320" s="368">
        <f t="shared" si="74"/>
        <v>0</v>
      </c>
      <c r="L1320" s="368">
        <f t="shared" si="75"/>
        <v>0</v>
      </c>
      <c r="M1320" s="369">
        <f t="shared" si="76"/>
        <v>0</v>
      </c>
      <c r="N1320" s="370">
        <f t="shared" si="77"/>
        <v>6</v>
      </c>
      <c r="O1320" s="371"/>
      <c r="P1320" s="372">
        <f t="shared" si="65"/>
        <v>6</v>
      </c>
      <c r="Q1320" s="373">
        <f t="shared" si="66"/>
        <v>727</v>
      </c>
      <c r="R1320" s="383">
        <v>0</v>
      </c>
      <c r="S1320" s="119"/>
      <c r="T1320" s="119"/>
      <c r="U1320" s="113"/>
      <c r="V1320" s="113"/>
      <c r="W1320" s="117">
        <v>0</v>
      </c>
      <c r="X1320" s="123"/>
      <c r="Y1320" s="113"/>
      <c r="Z1320" s="119"/>
      <c r="AA1320" s="119"/>
      <c r="AB1320" s="113"/>
      <c r="AC1320" s="113">
        <v>0</v>
      </c>
      <c r="AD1320" s="117">
        <v>0</v>
      </c>
      <c r="AE1320" s="109">
        <v>0</v>
      </c>
      <c r="AF1320" s="388"/>
      <c r="AG1320" s="388"/>
      <c r="AH1320" s="124">
        <v>0</v>
      </c>
      <c r="AI1320" s="117">
        <v>0</v>
      </c>
      <c r="AJ1320" s="375">
        <v>0</v>
      </c>
      <c r="AK1320" s="374"/>
      <c r="AL1320" s="113"/>
      <c r="AM1320" s="117">
        <v>0</v>
      </c>
      <c r="AN1320" s="375">
        <v>0</v>
      </c>
      <c r="AO1320" s="374">
        <v>0</v>
      </c>
      <c r="AP1320" s="376"/>
      <c r="AQ1320" s="119"/>
      <c r="AR1320" s="117">
        <v>0</v>
      </c>
      <c r="AS1320" s="123">
        <v>0</v>
      </c>
      <c r="AT1320" s="119"/>
      <c r="AU1320" s="374"/>
      <c r="AV1320" s="119"/>
      <c r="AW1320" s="374"/>
      <c r="AX1320" s="392"/>
      <c r="AY1320" s="119">
        <v>6</v>
      </c>
      <c r="AZ1320" s="113"/>
      <c r="BA1320" s="113"/>
      <c r="BB1320" s="377">
        <v>0</v>
      </c>
      <c r="BC1320" s="377">
        <v>0</v>
      </c>
      <c r="BD1320" s="377">
        <v>0</v>
      </c>
      <c r="BE1320" s="393"/>
      <c r="BF1320" s="109"/>
      <c r="BG1320" s="109"/>
      <c r="BH1320" s="388"/>
      <c r="BI1320" s="117"/>
      <c r="BJ1320" s="393"/>
      <c r="BK1320" s="393"/>
      <c r="BL1320" s="117"/>
      <c r="BM1320" s="383">
        <v>0</v>
      </c>
      <c r="BN1320" s="119"/>
      <c r="BO1320" s="119"/>
    </row>
    <row r="1321" spans="1:67" ht="24" customHeight="1" x14ac:dyDescent="0.3">
      <c r="A1321" s="380" t="s">
        <v>5629</v>
      </c>
      <c r="B1321" s="381" t="s">
        <v>5630</v>
      </c>
      <c r="C1321" s="382" t="s">
        <v>166</v>
      </c>
      <c r="D1321" s="367">
        <f t="shared" si="67"/>
        <v>6</v>
      </c>
      <c r="E1321" s="368">
        <f t="shared" si="68"/>
        <v>0</v>
      </c>
      <c r="F1321" s="368">
        <f t="shared" si="69"/>
        <v>0</v>
      </c>
      <c r="G1321" s="368">
        <f t="shared" si="70"/>
        <v>0</v>
      </c>
      <c r="H1321" s="368">
        <f t="shared" si="71"/>
        <v>0</v>
      </c>
      <c r="I1321" s="368">
        <f t="shared" si="72"/>
        <v>0</v>
      </c>
      <c r="J1321" s="368">
        <f t="shared" si="73"/>
        <v>0</v>
      </c>
      <c r="K1321" s="368">
        <f t="shared" si="74"/>
        <v>0</v>
      </c>
      <c r="L1321" s="368">
        <f t="shared" si="75"/>
        <v>0</v>
      </c>
      <c r="M1321" s="369">
        <f t="shared" si="76"/>
        <v>0</v>
      </c>
      <c r="N1321" s="370">
        <f t="shared" si="77"/>
        <v>6</v>
      </c>
      <c r="O1321" s="371"/>
      <c r="P1321" s="372">
        <f t="shared" si="65"/>
        <v>6</v>
      </c>
      <c r="Q1321" s="373">
        <f t="shared" si="66"/>
        <v>727</v>
      </c>
      <c r="R1321" s="383">
        <v>0</v>
      </c>
      <c r="S1321" s="119"/>
      <c r="T1321" s="119"/>
      <c r="U1321" s="113"/>
      <c r="V1321" s="113"/>
      <c r="W1321" s="117">
        <v>0</v>
      </c>
      <c r="X1321" s="123"/>
      <c r="Y1321" s="113"/>
      <c r="Z1321" s="119"/>
      <c r="AA1321" s="119"/>
      <c r="AB1321" s="113"/>
      <c r="AC1321" s="113">
        <v>0</v>
      </c>
      <c r="AD1321" s="117">
        <v>0</v>
      </c>
      <c r="AE1321" s="109">
        <v>0</v>
      </c>
      <c r="AF1321" s="388"/>
      <c r="AG1321" s="388"/>
      <c r="AH1321" s="124">
        <v>0</v>
      </c>
      <c r="AI1321" s="117">
        <v>0</v>
      </c>
      <c r="AJ1321" s="375">
        <v>0</v>
      </c>
      <c r="AK1321" s="374"/>
      <c r="AL1321" s="113"/>
      <c r="AM1321" s="117">
        <v>0</v>
      </c>
      <c r="AN1321" s="375">
        <v>0</v>
      </c>
      <c r="AO1321" s="374">
        <v>0</v>
      </c>
      <c r="AP1321" s="376"/>
      <c r="AQ1321" s="119"/>
      <c r="AR1321" s="117">
        <v>0</v>
      </c>
      <c r="AS1321" s="123">
        <v>0</v>
      </c>
      <c r="AT1321" s="119"/>
      <c r="AU1321" s="374"/>
      <c r="AV1321" s="119"/>
      <c r="AW1321" s="374"/>
      <c r="AX1321" s="392"/>
      <c r="AY1321" s="119">
        <v>6</v>
      </c>
      <c r="AZ1321" s="113"/>
      <c r="BA1321" s="113"/>
      <c r="BB1321" s="377">
        <v>0</v>
      </c>
      <c r="BC1321" s="377">
        <v>0</v>
      </c>
      <c r="BD1321" s="377">
        <v>0</v>
      </c>
      <c r="BE1321" s="393"/>
      <c r="BF1321" s="109"/>
      <c r="BG1321" s="109"/>
      <c r="BH1321" s="388"/>
      <c r="BI1321" s="117"/>
      <c r="BJ1321" s="393"/>
      <c r="BK1321" s="393"/>
      <c r="BL1321" s="117"/>
      <c r="BM1321" s="374">
        <v>0</v>
      </c>
      <c r="BN1321" s="119"/>
      <c r="BO1321" s="119"/>
    </row>
    <row r="1322" spans="1:67" ht="24" customHeight="1" x14ac:dyDescent="0.3">
      <c r="A1322" s="380" t="s">
        <v>5631</v>
      </c>
      <c r="B1322" s="381" t="s">
        <v>5632</v>
      </c>
      <c r="C1322" s="382" t="s">
        <v>174</v>
      </c>
      <c r="D1322" s="367">
        <f t="shared" si="67"/>
        <v>9</v>
      </c>
      <c r="E1322" s="368">
        <f t="shared" si="68"/>
        <v>0</v>
      </c>
      <c r="F1322" s="368">
        <f t="shared" si="69"/>
        <v>0</v>
      </c>
      <c r="G1322" s="368">
        <f t="shared" si="70"/>
        <v>0</v>
      </c>
      <c r="H1322" s="368">
        <f t="shared" si="71"/>
        <v>0</v>
      </c>
      <c r="I1322" s="368">
        <f t="shared" si="72"/>
        <v>0</v>
      </c>
      <c r="J1322" s="368">
        <f t="shared" si="73"/>
        <v>0</v>
      </c>
      <c r="K1322" s="368">
        <f t="shared" si="74"/>
        <v>0</v>
      </c>
      <c r="L1322" s="368">
        <f t="shared" si="75"/>
        <v>0</v>
      </c>
      <c r="M1322" s="369">
        <f t="shared" si="76"/>
        <v>0</v>
      </c>
      <c r="N1322" s="370">
        <f t="shared" si="77"/>
        <v>9</v>
      </c>
      <c r="O1322" s="371"/>
      <c r="P1322" s="372">
        <f t="shared" si="65"/>
        <v>9</v>
      </c>
      <c r="Q1322" s="373">
        <f t="shared" si="66"/>
        <v>659</v>
      </c>
      <c r="R1322" s="383">
        <v>0</v>
      </c>
      <c r="S1322" s="119"/>
      <c r="T1322" s="119"/>
      <c r="U1322" s="113"/>
      <c r="V1322" s="113"/>
      <c r="W1322" s="117">
        <v>0</v>
      </c>
      <c r="X1322" s="123"/>
      <c r="Y1322" s="113"/>
      <c r="Z1322" s="119"/>
      <c r="AA1322" s="119"/>
      <c r="AB1322" s="113"/>
      <c r="AC1322" s="113">
        <v>0</v>
      </c>
      <c r="AD1322" s="117">
        <v>0</v>
      </c>
      <c r="AE1322" s="109">
        <v>0</v>
      </c>
      <c r="AF1322" s="388"/>
      <c r="AG1322" s="388"/>
      <c r="AH1322" s="124">
        <v>0</v>
      </c>
      <c r="AI1322" s="117">
        <v>0</v>
      </c>
      <c r="AJ1322" s="375">
        <v>0</v>
      </c>
      <c r="AK1322" s="374"/>
      <c r="AL1322" s="113"/>
      <c r="AM1322" s="117">
        <v>0</v>
      </c>
      <c r="AN1322" s="375">
        <v>0</v>
      </c>
      <c r="AO1322" s="374">
        <v>0</v>
      </c>
      <c r="AP1322" s="376"/>
      <c r="AQ1322" s="119"/>
      <c r="AR1322" s="117">
        <v>0</v>
      </c>
      <c r="AS1322" s="123">
        <v>0</v>
      </c>
      <c r="AT1322" s="119"/>
      <c r="AU1322" s="374"/>
      <c r="AV1322" s="119"/>
      <c r="AW1322" s="374"/>
      <c r="AX1322" s="392"/>
      <c r="AY1322" s="119">
        <v>9</v>
      </c>
      <c r="AZ1322" s="113"/>
      <c r="BA1322" s="113"/>
      <c r="BB1322" s="377">
        <v>0</v>
      </c>
      <c r="BC1322" s="377">
        <v>0</v>
      </c>
      <c r="BD1322" s="377">
        <v>0</v>
      </c>
      <c r="BE1322" s="393"/>
      <c r="BF1322" s="109"/>
      <c r="BG1322" s="109"/>
      <c r="BH1322" s="388"/>
      <c r="BI1322" s="117"/>
      <c r="BJ1322" s="393"/>
      <c r="BK1322" s="393"/>
      <c r="BL1322" s="117"/>
      <c r="BM1322" s="383">
        <v>0</v>
      </c>
      <c r="BN1322" s="119"/>
      <c r="BO1322" s="119"/>
    </row>
    <row r="1323" spans="1:67" ht="24" customHeight="1" x14ac:dyDescent="0.3">
      <c r="A1323" s="364" t="s">
        <v>5635</v>
      </c>
      <c r="B1323" s="365" t="s">
        <v>5636</v>
      </c>
      <c r="C1323" s="366" t="s">
        <v>113</v>
      </c>
      <c r="D1323" s="367">
        <f t="shared" si="67"/>
        <v>0</v>
      </c>
      <c r="E1323" s="368">
        <f t="shared" si="68"/>
        <v>0</v>
      </c>
      <c r="F1323" s="368">
        <f t="shared" si="69"/>
        <v>0</v>
      </c>
      <c r="G1323" s="368">
        <f t="shared" si="70"/>
        <v>0</v>
      </c>
      <c r="H1323" s="368">
        <f t="shared" si="71"/>
        <v>0</v>
      </c>
      <c r="I1323" s="368">
        <f t="shared" si="72"/>
        <v>0</v>
      </c>
      <c r="J1323" s="368">
        <f t="shared" si="73"/>
        <v>0</v>
      </c>
      <c r="K1323" s="368">
        <f t="shared" si="74"/>
        <v>0</v>
      </c>
      <c r="L1323" s="368">
        <f t="shared" si="75"/>
        <v>0</v>
      </c>
      <c r="M1323" s="369">
        <f t="shared" si="76"/>
        <v>0</v>
      </c>
      <c r="N1323" s="370">
        <f t="shared" si="77"/>
        <v>0</v>
      </c>
      <c r="O1323" s="371"/>
      <c r="P1323" s="372">
        <f t="shared" si="65"/>
        <v>0</v>
      </c>
      <c r="Q1323" s="373" t="str">
        <f t="shared" si="66"/>
        <v/>
      </c>
      <c r="R1323" s="383">
        <v>0</v>
      </c>
      <c r="S1323" s="119"/>
      <c r="T1323" s="119"/>
      <c r="U1323" s="113"/>
      <c r="V1323" s="113"/>
      <c r="W1323" s="386">
        <v>0</v>
      </c>
      <c r="X1323" s="123"/>
      <c r="Y1323" s="113"/>
      <c r="Z1323" s="119"/>
      <c r="AA1323" s="119"/>
      <c r="AB1323" s="113"/>
      <c r="AC1323" s="385">
        <v>0</v>
      </c>
      <c r="AD1323" s="117">
        <v>0</v>
      </c>
      <c r="AE1323" s="109">
        <v>0</v>
      </c>
      <c r="AF1323" s="116"/>
      <c r="AG1323" s="116"/>
      <c r="AH1323" s="124">
        <v>0</v>
      </c>
      <c r="AI1323" s="117">
        <v>0</v>
      </c>
      <c r="AJ1323" s="375">
        <v>0</v>
      </c>
      <c r="AK1323" s="374"/>
      <c r="AL1323" s="113"/>
      <c r="AM1323" s="386">
        <v>0</v>
      </c>
      <c r="AN1323" s="396">
        <v>0</v>
      </c>
      <c r="AO1323" s="383">
        <v>0</v>
      </c>
      <c r="AP1323" s="376"/>
      <c r="AQ1323" s="119"/>
      <c r="AR1323" s="117">
        <v>0</v>
      </c>
      <c r="AS1323" s="387">
        <v>0</v>
      </c>
      <c r="AT1323" s="119"/>
      <c r="AU1323" s="383"/>
      <c r="AV1323" s="119"/>
      <c r="AW1323" s="383"/>
      <c r="AX1323" s="126"/>
      <c r="AY1323" s="119"/>
      <c r="AZ1323" s="113"/>
      <c r="BA1323" s="113"/>
      <c r="BB1323" s="377">
        <v>0</v>
      </c>
      <c r="BC1323" s="377">
        <v>0</v>
      </c>
      <c r="BD1323" s="377">
        <v>0</v>
      </c>
      <c r="BE1323" s="378"/>
      <c r="BF1323" s="214"/>
      <c r="BG1323" s="214"/>
      <c r="BH1323" s="116"/>
      <c r="BI1323" s="117"/>
      <c r="BJ1323" s="378"/>
      <c r="BK1323" s="378"/>
      <c r="BL1323" s="117"/>
      <c r="BM1323" s="374">
        <v>0</v>
      </c>
      <c r="BN1323" s="119"/>
      <c r="BO1323" s="119"/>
    </row>
    <row r="1324" spans="1:67" ht="24" customHeight="1" x14ac:dyDescent="0.3">
      <c r="A1324" s="379" t="s">
        <v>6678</v>
      </c>
      <c r="B1324" s="365" t="s">
        <v>6679</v>
      </c>
      <c r="C1324" s="366" t="s">
        <v>163</v>
      </c>
      <c r="D1324" s="367">
        <f t="shared" si="67"/>
        <v>0</v>
      </c>
      <c r="E1324" s="368">
        <f t="shared" si="68"/>
        <v>0</v>
      </c>
      <c r="F1324" s="368">
        <f t="shared" si="69"/>
        <v>0</v>
      </c>
      <c r="G1324" s="368">
        <f t="shared" si="70"/>
        <v>0</v>
      </c>
      <c r="H1324" s="368">
        <f t="shared" si="71"/>
        <v>0</v>
      </c>
      <c r="I1324" s="368">
        <f t="shared" si="72"/>
        <v>0</v>
      </c>
      <c r="J1324" s="368">
        <f t="shared" si="73"/>
        <v>0</v>
      </c>
      <c r="K1324" s="368">
        <f t="shared" si="74"/>
        <v>0</v>
      </c>
      <c r="L1324" s="368">
        <f t="shared" si="75"/>
        <v>0</v>
      </c>
      <c r="M1324" s="369">
        <f t="shared" si="76"/>
        <v>0</v>
      </c>
      <c r="N1324" s="370">
        <f t="shared" si="77"/>
        <v>0</v>
      </c>
      <c r="O1324" s="371"/>
      <c r="P1324" s="372">
        <f t="shared" si="65"/>
        <v>0</v>
      </c>
      <c r="Q1324" s="373" t="str">
        <f t="shared" si="66"/>
        <v/>
      </c>
      <c r="R1324" s="374">
        <v>0</v>
      </c>
      <c r="S1324" s="384"/>
      <c r="T1324" s="384"/>
      <c r="U1324" s="385"/>
      <c r="V1324" s="385"/>
      <c r="W1324" s="117">
        <v>0</v>
      </c>
      <c r="X1324" s="387"/>
      <c r="Y1324" s="385"/>
      <c r="Z1324" s="384"/>
      <c r="AA1324" s="384"/>
      <c r="AB1324" s="385"/>
      <c r="AC1324" s="113">
        <v>0</v>
      </c>
      <c r="AD1324" s="117">
        <v>0</v>
      </c>
      <c r="AE1324" s="109">
        <v>0</v>
      </c>
      <c r="AF1324" s="116"/>
      <c r="AG1324" s="116"/>
      <c r="AH1324" s="124">
        <v>0</v>
      </c>
      <c r="AI1324" s="117">
        <v>0</v>
      </c>
      <c r="AJ1324" s="375">
        <v>0</v>
      </c>
      <c r="AK1324" s="383"/>
      <c r="AL1324" s="385"/>
      <c r="AM1324" s="117">
        <v>0</v>
      </c>
      <c r="AN1324" s="375">
        <v>0</v>
      </c>
      <c r="AO1324" s="383">
        <v>0</v>
      </c>
      <c r="AP1324" s="391"/>
      <c r="AQ1324" s="384"/>
      <c r="AR1324" s="117">
        <v>0</v>
      </c>
      <c r="AS1324" s="387">
        <v>0</v>
      </c>
      <c r="AT1324" s="384"/>
      <c r="AU1324" s="383"/>
      <c r="AV1324" s="384"/>
      <c r="AW1324" s="383"/>
      <c r="AX1324" s="126"/>
      <c r="AY1324" s="384"/>
      <c r="AZ1324" s="385"/>
      <c r="BA1324" s="385"/>
      <c r="BB1324" s="377">
        <v>0</v>
      </c>
      <c r="BC1324" s="377">
        <v>0</v>
      </c>
      <c r="BD1324" s="377">
        <v>0</v>
      </c>
      <c r="BE1324" s="378"/>
      <c r="BF1324" s="109"/>
      <c r="BG1324" s="109"/>
      <c r="BH1324" s="116"/>
      <c r="BI1324" s="117"/>
      <c r="BJ1324" s="378"/>
      <c r="BK1324" s="378"/>
      <c r="BL1324" s="117"/>
      <c r="BM1324" s="374">
        <v>0</v>
      </c>
      <c r="BN1324" s="384"/>
      <c r="BO1324" s="384"/>
    </row>
    <row r="1325" spans="1:67" ht="24" customHeight="1" x14ac:dyDescent="0.3">
      <c r="A1325" s="380" t="s">
        <v>5637</v>
      </c>
      <c r="B1325" s="381" t="s">
        <v>5638</v>
      </c>
      <c r="C1325" s="382" t="s">
        <v>4835</v>
      </c>
      <c r="D1325" s="367">
        <f t="shared" si="67"/>
        <v>13</v>
      </c>
      <c r="E1325" s="368">
        <f t="shared" si="68"/>
        <v>5</v>
      </c>
      <c r="F1325" s="368">
        <f t="shared" si="69"/>
        <v>0</v>
      </c>
      <c r="G1325" s="368">
        <f t="shared" si="70"/>
        <v>0</v>
      </c>
      <c r="H1325" s="368">
        <f t="shared" si="71"/>
        <v>0</v>
      </c>
      <c r="I1325" s="368">
        <f t="shared" si="72"/>
        <v>0</v>
      </c>
      <c r="J1325" s="368">
        <f t="shared" si="73"/>
        <v>0</v>
      </c>
      <c r="K1325" s="368">
        <f t="shared" si="74"/>
        <v>0</v>
      </c>
      <c r="L1325" s="368">
        <f t="shared" si="75"/>
        <v>0</v>
      </c>
      <c r="M1325" s="369">
        <f t="shared" si="76"/>
        <v>0</v>
      </c>
      <c r="N1325" s="370">
        <f t="shared" si="77"/>
        <v>18</v>
      </c>
      <c r="O1325" s="371"/>
      <c r="P1325" s="372">
        <f t="shared" si="65"/>
        <v>18</v>
      </c>
      <c r="Q1325" s="373">
        <f t="shared" si="66"/>
        <v>449</v>
      </c>
      <c r="R1325" s="383">
        <v>0</v>
      </c>
      <c r="S1325" s="384"/>
      <c r="T1325" s="384"/>
      <c r="U1325" s="385"/>
      <c r="V1325" s="385"/>
      <c r="W1325" s="117">
        <v>0</v>
      </c>
      <c r="X1325" s="387"/>
      <c r="Y1325" s="385"/>
      <c r="Z1325" s="384"/>
      <c r="AA1325" s="384"/>
      <c r="AB1325" s="385"/>
      <c r="AC1325" s="385">
        <v>5</v>
      </c>
      <c r="AD1325" s="117">
        <v>0</v>
      </c>
      <c r="AE1325" s="109">
        <v>0</v>
      </c>
      <c r="AF1325" s="388"/>
      <c r="AG1325" s="388"/>
      <c r="AH1325" s="124">
        <v>0</v>
      </c>
      <c r="AI1325" s="117">
        <v>0</v>
      </c>
      <c r="AJ1325" s="375">
        <v>0</v>
      </c>
      <c r="AK1325" s="383"/>
      <c r="AL1325" s="385"/>
      <c r="AM1325" s="386">
        <v>0</v>
      </c>
      <c r="AN1325" s="396">
        <v>0</v>
      </c>
      <c r="AO1325" s="383">
        <v>0</v>
      </c>
      <c r="AP1325" s="391"/>
      <c r="AQ1325" s="384"/>
      <c r="AR1325" s="117">
        <v>0</v>
      </c>
      <c r="AS1325" s="387">
        <v>0</v>
      </c>
      <c r="AT1325" s="384"/>
      <c r="AU1325" s="383"/>
      <c r="AV1325" s="384"/>
      <c r="AW1325" s="383"/>
      <c r="AX1325" s="126"/>
      <c r="AY1325" s="384">
        <v>13</v>
      </c>
      <c r="AZ1325" s="385"/>
      <c r="BA1325" s="385"/>
      <c r="BB1325" s="377">
        <v>0</v>
      </c>
      <c r="BC1325" s="377">
        <v>0</v>
      </c>
      <c r="BD1325" s="377">
        <v>0</v>
      </c>
      <c r="BE1325" s="393"/>
      <c r="BF1325" s="109"/>
      <c r="BG1325" s="109"/>
      <c r="BH1325" s="388"/>
      <c r="BI1325" s="117"/>
      <c r="BJ1325" s="393"/>
      <c r="BK1325" s="393"/>
      <c r="BL1325" s="117"/>
      <c r="BM1325" s="374">
        <v>0</v>
      </c>
      <c r="BN1325" s="384"/>
      <c r="BO1325" s="384"/>
    </row>
    <row r="1326" spans="1:67" ht="24" customHeight="1" x14ac:dyDescent="0.3">
      <c r="A1326" s="380" t="s">
        <v>5639</v>
      </c>
      <c r="B1326" s="381" t="s">
        <v>5640</v>
      </c>
      <c r="C1326" s="382" t="s">
        <v>2025</v>
      </c>
      <c r="D1326" s="367">
        <f t="shared" si="67"/>
        <v>17</v>
      </c>
      <c r="E1326" s="368">
        <f t="shared" si="68"/>
        <v>0</v>
      </c>
      <c r="F1326" s="368">
        <f t="shared" si="69"/>
        <v>0</v>
      </c>
      <c r="G1326" s="368">
        <f t="shared" si="70"/>
        <v>0</v>
      </c>
      <c r="H1326" s="368">
        <f t="shared" si="71"/>
        <v>0</v>
      </c>
      <c r="I1326" s="368">
        <f t="shared" si="72"/>
        <v>0</v>
      </c>
      <c r="J1326" s="368">
        <f t="shared" si="73"/>
        <v>0</v>
      </c>
      <c r="K1326" s="368">
        <f t="shared" si="74"/>
        <v>0</v>
      </c>
      <c r="L1326" s="368">
        <f t="shared" si="75"/>
        <v>0</v>
      </c>
      <c r="M1326" s="369">
        <f t="shared" si="76"/>
        <v>0</v>
      </c>
      <c r="N1326" s="370">
        <f t="shared" si="77"/>
        <v>17</v>
      </c>
      <c r="O1326" s="371"/>
      <c r="P1326" s="372">
        <f t="shared" si="65"/>
        <v>17</v>
      </c>
      <c r="Q1326" s="373">
        <f t="shared" si="66"/>
        <v>473</v>
      </c>
      <c r="R1326" s="383">
        <v>0</v>
      </c>
      <c r="S1326" s="119"/>
      <c r="T1326" s="119"/>
      <c r="U1326" s="113"/>
      <c r="V1326" s="113"/>
      <c r="W1326" s="117">
        <v>0</v>
      </c>
      <c r="X1326" s="123"/>
      <c r="Y1326" s="113"/>
      <c r="Z1326" s="119"/>
      <c r="AA1326" s="119"/>
      <c r="AB1326" s="113"/>
      <c r="AC1326" s="113">
        <v>0</v>
      </c>
      <c r="AD1326" s="117">
        <v>0</v>
      </c>
      <c r="AE1326" s="109">
        <v>0</v>
      </c>
      <c r="AF1326" s="388"/>
      <c r="AG1326" s="388"/>
      <c r="AH1326" s="124">
        <v>0</v>
      </c>
      <c r="AI1326" s="117">
        <v>0</v>
      </c>
      <c r="AJ1326" s="375">
        <v>0</v>
      </c>
      <c r="AK1326" s="374"/>
      <c r="AL1326" s="113"/>
      <c r="AM1326" s="117">
        <v>0</v>
      </c>
      <c r="AN1326" s="375">
        <v>0</v>
      </c>
      <c r="AO1326" s="374">
        <v>0</v>
      </c>
      <c r="AP1326" s="376"/>
      <c r="AQ1326" s="119"/>
      <c r="AR1326" s="117">
        <v>0</v>
      </c>
      <c r="AS1326" s="123">
        <v>0</v>
      </c>
      <c r="AT1326" s="119"/>
      <c r="AU1326" s="374"/>
      <c r="AV1326" s="119"/>
      <c r="AW1326" s="374"/>
      <c r="AX1326" s="392"/>
      <c r="AY1326" s="119">
        <v>17</v>
      </c>
      <c r="AZ1326" s="113"/>
      <c r="BA1326" s="113"/>
      <c r="BB1326" s="377">
        <v>0</v>
      </c>
      <c r="BC1326" s="377">
        <v>0</v>
      </c>
      <c r="BD1326" s="377">
        <v>0</v>
      </c>
      <c r="BE1326" s="393"/>
      <c r="BF1326" s="109"/>
      <c r="BG1326" s="109"/>
      <c r="BH1326" s="388"/>
      <c r="BI1326" s="117"/>
      <c r="BJ1326" s="393"/>
      <c r="BK1326" s="393"/>
      <c r="BL1326" s="117"/>
      <c r="BM1326" s="374">
        <v>0</v>
      </c>
      <c r="BN1326" s="119"/>
      <c r="BO1326" s="119"/>
    </row>
    <row r="1327" spans="1:67" ht="24" customHeight="1" x14ac:dyDescent="0.3">
      <c r="A1327" s="364">
        <v>9609020</v>
      </c>
      <c r="B1327" s="365" t="s">
        <v>5642</v>
      </c>
      <c r="C1327" s="366" t="s">
        <v>242</v>
      </c>
      <c r="D1327" s="367">
        <f t="shared" si="67"/>
        <v>0</v>
      </c>
      <c r="E1327" s="368">
        <f t="shared" si="68"/>
        <v>0</v>
      </c>
      <c r="F1327" s="368">
        <f t="shared" si="69"/>
        <v>0</v>
      </c>
      <c r="G1327" s="368">
        <f t="shared" si="70"/>
        <v>0</v>
      </c>
      <c r="H1327" s="368">
        <f t="shared" si="71"/>
        <v>0</v>
      </c>
      <c r="I1327" s="368">
        <f t="shared" si="72"/>
        <v>0</v>
      </c>
      <c r="J1327" s="368">
        <f t="shared" si="73"/>
        <v>0</v>
      </c>
      <c r="K1327" s="368">
        <f t="shared" si="74"/>
        <v>0</v>
      </c>
      <c r="L1327" s="368">
        <f t="shared" si="75"/>
        <v>0</v>
      </c>
      <c r="M1327" s="369">
        <f t="shared" si="76"/>
        <v>0</v>
      </c>
      <c r="N1327" s="370">
        <f t="shared" si="77"/>
        <v>0</v>
      </c>
      <c r="O1327" s="371"/>
      <c r="P1327" s="372">
        <f t="shared" si="65"/>
        <v>0</v>
      </c>
      <c r="Q1327" s="373" t="str">
        <f t="shared" si="66"/>
        <v/>
      </c>
      <c r="R1327" s="383">
        <v>0</v>
      </c>
      <c r="S1327" s="119"/>
      <c r="T1327" s="119"/>
      <c r="U1327" s="113"/>
      <c r="V1327" s="113"/>
      <c r="W1327" s="117">
        <v>0</v>
      </c>
      <c r="X1327" s="123"/>
      <c r="Y1327" s="113"/>
      <c r="Z1327" s="119"/>
      <c r="AA1327" s="119"/>
      <c r="AB1327" s="113"/>
      <c r="AC1327" s="113">
        <v>0</v>
      </c>
      <c r="AD1327" s="117">
        <v>0</v>
      </c>
      <c r="AE1327" s="214">
        <v>0</v>
      </c>
      <c r="AF1327" s="116"/>
      <c r="AG1327" s="116"/>
      <c r="AH1327" s="124">
        <v>0</v>
      </c>
      <c r="AI1327" s="117">
        <v>0</v>
      </c>
      <c r="AJ1327" s="375">
        <v>0</v>
      </c>
      <c r="AK1327" s="374"/>
      <c r="AL1327" s="113"/>
      <c r="AM1327" s="117">
        <v>0</v>
      </c>
      <c r="AN1327" s="375">
        <v>0</v>
      </c>
      <c r="AO1327" s="374">
        <v>0</v>
      </c>
      <c r="AP1327" s="376"/>
      <c r="AQ1327" s="119"/>
      <c r="AR1327" s="386">
        <v>0</v>
      </c>
      <c r="AS1327" s="123">
        <v>0</v>
      </c>
      <c r="AT1327" s="119"/>
      <c r="AU1327" s="374"/>
      <c r="AV1327" s="119"/>
      <c r="AW1327" s="374"/>
      <c r="AX1327" s="392"/>
      <c r="AY1327" s="119"/>
      <c r="AZ1327" s="113"/>
      <c r="BA1327" s="113"/>
      <c r="BB1327" s="377">
        <v>0</v>
      </c>
      <c r="BC1327" s="377">
        <v>0</v>
      </c>
      <c r="BD1327" s="377">
        <v>0</v>
      </c>
      <c r="BE1327" s="378"/>
      <c r="BF1327" s="214"/>
      <c r="BG1327" s="214"/>
      <c r="BH1327" s="116"/>
      <c r="BI1327" s="386"/>
      <c r="BJ1327" s="378"/>
      <c r="BK1327" s="378"/>
      <c r="BL1327" s="386"/>
      <c r="BM1327" s="374">
        <v>0</v>
      </c>
      <c r="BN1327" s="119"/>
      <c r="BO1327" s="119"/>
    </row>
    <row r="1328" spans="1:67" ht="24" customHeight="1" x14ac:dyDescent="0.3">
      <c r="A1328" s="364" t="s">
        <v>5643</v>
      </c>
      <c r="B1328" s="365" t="s">
        <v>5644</v>
      </c>
      <c r="C1328" s="366" t="s">
        <v>2185</v>
      </c>
      <c r="D1328" s="367">
        <f t="shared" si="67"/>
        <v>13</v>
      </c>
      <c r="E1328" s="368">
        <f t="shared" si="68"/>
        <v>5</v>
      </c>
      <c r="F1328" s="368">
        <f t="shared" si="69"/>
        <v>0</v>
      </c>
      <c r="G1328" s="368">
        <f t="shared" si="70"/>
        <v>0</v>
      </c>
      <c r="H1328" s="368">
        <f t="shared" si="71"/>
        <v>0</v>
      </c>
      <c r="I1328" s="368">
        <f t="shared" si="72"/>
        <v>0</v>
      </c>
      <c r="J1328" s="368">
        <f t="shared" si="73"/>
        <v>0</v>
      </c>
      <c r="K1328" s="368">
        <f t="shared" si="74"/>
        <v>0</v>
      </c>
      <c r="L1328" s="368">
        <f t="shared" si="75"/>
        <v>0</v>
      </c>
      <c r="M1328" s="369">
        <f t="shared" si="76"/>
        <v>0</v>
      </c>
      <c r="N1328" s="370">
        <f t="shared" si="77"/>
        <v>18</v>
      </c>
      <c r="O1328" s="371"/>
      <c r="P1328" s="372">
        <f t="shared" si="65"/>
        <v>18</v>
      </c>
      <c r="Q1328" s="373">
        <f t="shared" si="66"/>
        <v>449</v>
      </c>
      <c r="R1328" s="374">
        <v>0</v>
      </c>
      <c r="S1328" s="384"/>
      <c r="T1328" s="384"/>
      <c r="U1328" s="385"/>
      <c r="V1328" s="385"/>
      <c r="W1328" s="117">
        <v>0</v>
      </c>
      <c r="X1328" s="387"/>
      <c r="Y1328" s="385"/>
      <c r="Z1328" s="384"/>
      <c r="AA1328" s="384"/>
      <c r="AB1328" s="385"/>
      <c r="AC1328" s="113">
        <v>5</v>
      </c>
      <c r="AD1328" s="117">
        <v>0</v>
      </c>
      <c r="AE1328" s="214">
        <v>0</v>
      </c>
      <c r="AF1328" s="116"/>
      <c r="AG1328" s="116"/>
      <c r="AH1328" s="124">
        <v>0</v>
      </c>
      <c r="AI1328" s="117">
        <v>0</v>
      </c>
      <c r="AJ1328" s="375">
        <v>0</v>
      </c>
      <c r="AK1328" s="383"/>
      <c r="AL1328" s="385"/>
      <c r="AM1328" s="117">
        <v>0</v>
      </c>
      <c r="AN1328" s="375">
        <v>0</v>
      </c>
      <c r="AO1328" s="383">
        <v>0</v>
      </c>
      <c r="AP1328" s="391"/>
      <c r="AQ1328" s="384"/>
      <c r="AR1328" s="386">
        <v>0</v>
      </c>
      <c r="AS1328" s="387">
        <v>0</v>
      </c>
      <c r="AT1328" s="384"/>
      <c r="AU1328" s="383"/>
      <c r="AV1328" s="384"/>
      <c r="AW1328" s="383"/>
      <c r="AX1328" s="392"/>
      <c r="AY1328" s="384">
        <v>13</v>
      </c>
      <c r="AZ1328" s="385"/>
      <c r="BA1328" s="385"/>
      <c r="BB1328" s="394">
        <v>0</v>
      </c>
      <c r="BC1328" s="394">
        <v>0</v>
      </c>
      <c r="BD1328" s="394">
        <v>0</v>
      </c>
      <c r="BE1328" s="378"/>
      <c r="BF1328" s="109"/>
      <c r="BG1328" s="109"/>
      <c r="BH1328" s="116"/>
      <c r="BI1328" s="386"/>
      <c r="BJ1328" s="378"/>
      <c r="BK1328" s="378"/>
      <c r="BL1328" s="386"/>
      <c r="BM1328" s="374">
        <v>0</v>
      </c>
      <c r="BN1328" s="384"/>
      <c r="BO1328" s="384"/>
    </row>
    <row r="1329" spans="1:67" ht="24" customHeight="1" x14ac:dyDescent="0.3">
      <c r="A1329" s="364" t="s">
        <v>5645</v>
      </c>
      <c r="B1329" s="365" t="s">
        <v>5646</v>
      </c>
      <c r="C1329" s="366" t="s">
        <v>1654</v>
      </c>
      <c r="D1329" s="367">
        <f t="shared" si="67"/>
        <v>0</v>
      </c>
      <c r="E1329" s="368">
        <f t="shared" si="68"/>
        <v>0</v>
      </c>
      <c r="F1329" s="368">
        <f t="shared" si="69"/>
        <v>0</v>
      </c>
      <c r="G1329" s="368">
        <f t="shared" si="70"/>
        <v>0</v>
      </c>
      <c r="H1329" s="368">
        <f t="shared" si="71"/>
        <v>0</v>
      </c>
      <c r="I1329" s="368">
        <f t="shared" si="72"/>
        <v>0</v>
      </c>
      <c r="J1329" s="368">
        <f t="shared" si="73"/>
        <v>0</v>
      </c>
      <c r="K1329" s="368">
        <f t="shared" si="74"/>
        <v>0</v>
      </c>
      <c r="L1329" s="368">
        <f t="shared" si="75"/>
        <v>0</v>
      </c>
      <c r="M1329" s="369">
        <f t="shared" si="76"/>
        <v>0</v>
      </c>
      <c r="N1329" s="370">
        <f t="shared" si="77"/>
        <v>0</v>
      </c>
      <c r="O1329" s="371"/>
      <c r="P1329" s="372">
        <f t="shared" si="65"/>
        <v>0</v>
      </c>
      <c r="Q1329" s="373" t="str">
        <f t="shared" si="66"/>
        <v/>
      </c>
      <c r="R1329" s="374">
        <v>0</v>
      </c>
      <c r="S1329" s="119"/>
      <c r="T1329" s="119"/>
      <c r="U1329" s="113"/>
      <c r="V1329" s="113"/>
      <c r="W1329" s="117">
        <v>0</v>
      </c>
      <c r="X1329" s="123"/>
      <c r="Y1329" s="113"/>
      <c r="Z1329" s="119"/>
      <c r="AA1329" s="119"/>
      <c r="AB1329" s="113"/>
      <c r="AC1329" s="113">
        <v>0</v>
      </c>
      <c r="AD1329" s="117">
        <v>0</v>
      </c>
      <c r="AE1329" s="109">
        <v>0</v>
      </c>
      <c r="AF1329" s="116"/>
      <c r="AG1329" s="116"/>
      <c r="AH1329" s="124">
        <v>0</v>
      </c>
      <c r="AI1329" s="386">
        <v>0</v>
      </c>
      <c r="AJ1329" s="396">
        <v>0</v>
      </c>
      <c r="AK1329" s="374"/>
      <c r="AL1329" s="113"/>
      <c r="AM1329" s="117">
        <v>0</v>
      </c>
      <c r="AN1329" s="375">
        <v>0</v>
      </c>
      <c r="AO1329" s="374">
        <v>0</v>
      </c>
      <c r="AP1329" s="376"/>
      <c r="AQ1329" s="119"/>
      <c r="AR1329" s="117">
        <v>0</v>
      </c>
      <c r="AS1329" s="123">
        <v>0</v>
      </c>
      <c r="AT1329" s="119"/>
      <c r="AU1329" s="374"/>
      <c r="AV1329" s="119"/>
      <c r="AW1329" s="374"/>
      <c r="AX1329" s="126"/>
      <c r="AY1329" s="119"/>
      <c r="AZ1329" s="113"/>
      <c r="BA1329" s="113"/>
      <c r="BB1329" s="394">
        <v>0</v>
      </c>
      <c r="BC1329" s="394">
        <v>0</v>
      </c>
      <c r="BD1329" s="394">
        <v>0</v>
      </c>
      <c r="BE1329" s="378"/>
      <c r="BF1329" s="109"/>
      <c r="BG1329" s="109"/>
      <c r="BH1329" s="116"/>
      <c r="BI1329" s="117"/>
      <c r="BJ1329" s="378"/>
      <c r="BK1329" s="378"/>
      <c r="BL1329" s="117"/>
      <c r="BM1329" s="374">
        <v>0</v>
      </c>
      <c r="BN1329" s="119"/>
      <c r="BO1329" s="119"/>
    </row>
    <row r="1330" spans="1:67" ht="24" customHeight="1" x14ac:dyDescent="0.3">
      <c r="A1330" s="364">
        <v>970112</v>
      </c>
      <c r="B1330" s="365" t="s">
        <v>5650</v>
      </c>
      <c r="C1330" s="366" t="s">
        <v>1477</v>
      </c>
      <c r="D1330" s="367">
        <f t="shared" si="67"/>
        <v>0</v>
      </c>
      <c r="E1330" s="368">
        <f t="shared" si="68"/>
        <v>0</v>
      </c>
      <c r="F1330" s="368">
        <f t="shared" si="69"/>
        <v>0</v>
      </c>
      <c r="G1330" s="368">
        <f t="shared" si="70"/>
        <v>0</v>
      </c>
      <c r="H1330" s="368">
        <f t="shared" si="71"/>
        <v>0</v>
      </c>
      <c r="I1330" s="368">
        <f t="shared" si="72"/>
        <v>0</v>
      </c>
      <c r="J1330" s="368">
        <f t="shared" si="73"/>
        <v>0</v>
      </c>
      <c r="K1330" s="368">
        <f t="shared" si="74"/>
        <v>0</v>
      </c>
      <c r="L1330" s="368">
        <f t="shared" si="75"/>
        <v>0</v>
      </c>
      <c r="M1330" s="369">
        <f t="shared" si="76"/>
        <v>0</v>
      </c>
      <c r="N1330" s="370">
        <f t="shared" si="77"/>
        <v>0</v>
      </c>
      <c r="O1330" s="371"/>
      <c r="P1330" s="372">
        <f t="shared" si="65"/>
        <v>0</v>
      </c>
      <c r="Q1330" s="373" t="str">
        <f t="shared" si="66"/>
        <v/>
      </c>
      <c r="R1330" s="383">
        <v>0</v>
      </c>
      <c r="S1330" s="384"/>
      <c r="T1330" s="384"/>
      <c r="U1330" s="385"/>
      <c r="V1330" s="385"/>
      <c r="W1330" s="386">
        <v>0</v>
      </c>
      <c r="X1330" s="123"/>
      <c r="Y1330" s="385"/>
      <c r="Z1330" s="384"/>
      <c r="AA1330" s="384"/>
      <c r="AB1330" s="385"/>
      <c r="AC1330" s="113">
        <v>0</v>
      </c>
      <c r="AD1330" s="386">
        <v>0</v>
      </c>
      <c r="AE1330" s="214">
        <v>0</v>
      </c>
      <c r="AF1330" s="116"/>
      <c r="AG1330" s="116"/>
      <c r="AH1330" s="124">
        <v>0</v>
      </c>
      <c r="AI1330" s="117">
        <v>0</v>
      </c>
      <c r="AJ1330" s="375">
        <v>0</v>
      </c>
      <c r="AK1330" s="374"/>
      <c r="AL1330" s="385"/>
      <c r="AM1330" s="117">
        <v>0</v>
      </c>
      <c r="AN1330" s="375">
        <v>0</v>
      </c>
      <c r="AO1330" s="374">
        <v>0</v>
      </c>
      <c r="AP1330" s="376"/>
      <c r="AQ1330" s="384"/>
      <c r="AR1330" s="386">
        <v>0</v>
      </c>
      <c r="AS1330" s="123">
        <v>0</v>
      </c>
      <c r="AT1330" s="384"/>
      <c r="AU1330" s="374"/>
      <c r="AV1330" s="384"/>
      <c r="AW1330" s="374"/>
      <c r="AX1330" s="392"/>
      <c r="AY1330" s="384"/>
      <c r="AZ1330" s="385"/>
      <c r="BA1330" s="385"/>
      <c r="BB1330" s="377">
        <v>0</v>
      </c>
      <c r="BC1330" s="377">
        <v>0</v>
      </c>
      <c r="BD1330" s="377">
        <v>0</v>
      </c>
      <c r="BE1330" s="378"/>
      <c r="BF1330" s="109"/>
      <c r="BG1330" s="109"/>
      <c r="BH1330" s="116"/>
      <c r="BI1330" s="386"/>
      <c r="BJ1330" s="378"/>
      <c r="BK1330" s="378"/>
      <c r="BL1330" s="386"/>
      <c r="BM1330" s="374">
        <v>0</v>
      </c>
      <c r="BN1330" s="384"/>
      <c r="BO1330" s="384"/>
    </row>
    <row r="1331" spans="1:67" ht="24" customHeight="1" x14ac:dyDescent="0.3">
      <c r="A1331" s="380" t="s">
        <v>6680</v>
      </c>
      <c r="B1331" s="381" t="s">
        <v>6681</v>
      </c>
      <c r="C1331" s="382" t="s">
        <v>2185</v>
      </c>
      <c r="D1331" s="367">
        <f t="shared" si="67"/>
        <v>6</v>
      </c>
      <c r="E1331" s="368">
        <f t="shared" si="68"/>
        <v>0</v>
      </c>
      <c r="F1331" s="368">
        <f t="shared" si="69"/>
        <v>0</v>
      </c>
      <c r="G1331" s="368">
        <f t="shared" si="70"/>
        <v>0</v>
      </c>
      <c r="H1331" s="368">
        <f t="shared" si="71"/>
        <v>0</v>
      </c>
      <c r="I1331" s="368">
        <f t="shared" si="72"/>
        <v>0</v>
      </c>
      <c r="J1331" s="368">
        <f t="shared" si="73"/>
        <v>0</v>
      </c>
      <c r="K1331" s="368">
        <f t="shared" si="74"/>
        <v>0</v>
      </c>
      <c r="L1331" s="368">
        <f t="shared" si="75"/>
        <v>0</v>
      </c>
      <c r="M1331" s="369">
        <f t="shared" si="76"/>
        <v>0</v>
      </c>
      <c r="N1331" s="370">
        <f t="shared" si="77"/>
        <v>6</v>
      </c>
      <c r="O1331" s="371"/>
      <c r="P1331" s="372">
        <f t="shared" si="65"/>
        <v>6</v>
      </c>
      <c r="Q1331" s="373">
        <f t="shared" si="66"/>
        <v>727</v>
      </c>
      <c r="R1331" s="383">
        <v>0</v>
      </c>
      <c r="S1331" s="119"/>
      <c r="T1331" s="119"/>
      <c r="U1331" s="113"/>
      <c r="V1331" s="113"/>
      <c r="W1331" s="117">
        <v>0</v>
      </c>
      <c r="X1331" s="123"/>
      <c r="Y1331" s="113"/>
      <c r="Z1331" s="119"/>
      <c r="AA1331" s="119"/>
      <c r="AB1331" s="113"/>
      <c r="AC1331" s="113">
        <v>0</v>
      </c>
      <c r="AD1331" s="117">
        <v>0</v>
      </c>
      <c r="AE1331" s="109">
        <v>0</v>
      </c>
      <c r="AF1331" s="388"/>
      <c r="AG1331" s="388"/>
      <c r="AH1331" s="124">
        <v>0</v>
      </c>
      <c r="AI1331" s="117">
        <v>0</v>
      </c>
      <c r="AJ1331" s="375">
        <v>0</v>
      </c>
      <c r="AK1331" s="374"/>
      <c r="AL1331" s="113"/>
      <c r="AM1331" s="117">
        <v>0</v>
      </c>
      <c r="AN1331" s="375">
        <v>0</v>
      </c>
      <c r="AO1331" s="374">
        <v>0</v>
      </c>
      <c r="AP1331" s="376"/>
      <c r="AQ1331" s="119"/>
      <c r="AR1331" s="117">
        <v>0</v>
      </c>
      <c r="AS1331" s="123">
        <v>0</v>
      </c>
      <c r="AT1331" s="119"/>
      <c r="AU1331" s="374"/>
      <c r="AV1331" s="119"/>
      <c r="AW1331" s="374"/>
      <c r="AX1331" s="392"/>
      <c r="AY1331" s="119">
        <v>6</v>
      </c>
      <c r="AZ1331" s="113"/>
      <c r="BA1331" s="113"/>
      <c r="BB1331" s="394">
        <v>0</v>
      </c>
      <c r="BC1331" s="394">
        <v>0</v>
      </c>
      <c r="BD1331" s="394">
        <v>0</v>
      </c>
      <c r="BE1331" s="393"/>
      <c r="BF1331" s="109"/>
      <c r="BG1331" s="109"/>
      <c r="BH1331" s="388"/>
      <c r="BI1331" s="117"/>
      <c r="BJ1331" s="393"/>
      <c r="BK1331" s="393"/>
      <c r="BL1331" s="117"/>
      <c r="BM1331" s="374">
        <v>0</v>
      </c>
      <c r="BN1331" s="119"/>
      <c r="BO1331" s="119"/>
    </row>
    <row r="1332" spans="1:67" ht="24" customHeight="1" x14ac:dyDescent="0.3">
      <c r="A1332" s="364">
        <v>7902220</v>
      </c>
      <c r="B1332" s="365" t="s">
        <v>5653</v>
      </c>
      <c r="C1332" s="366" t="s">
        <v>998</v>
      </c>
      <c r="D1332" s="367">
        <f t="shared" si="67"/>
        <v>0</v>
      </c>
      <c r="E1332" s="368">
        <f t="shared" si="68"/>
        <v>0</v>
      </c>
      <c r="F1332" s="368">
        <f t="shared" si="69"/>
        <v>0</v>
      </c>
      <c r="G1332" s="368">
        <f t="shared" si="70"/>
        <v>0</v>
      </c>
      <c r="H1332" s="368">
        <f t="shared" si="71"/>
        <v>0</v>
      </c>
      <c r="I1332" s="368">
        <f t="shared" si="72"/>
        <v>0</v>
      </c>
      <c r="J1332" s="368">
        <f t="shared" si="73"/>
        <v>0</v>
      </c>
      <c r="K1332" s="368">
        <f t="shared" si="74"/>
        <v>0</v>
      </c>
      <c r="L1332" s="368">
        <f t="shared" si="75"/>
        <v>0</v>
      </c>
      <c r="M1332" s="369">
        <f t="shared" si="76"/>
        <v>0</v>
      </c>
      <c r="N1332" s="370">
        <f t="shared" si="77"/>
        <v>0</v>
      </c>
      <c r="O1332" s="371"/>
      <c r="P1332" s="372">
        <f t="shared" si="65"/>
        <v>0</v>
      </c>
      <c r="Q1332" s="373" t="str">
        <f t="shared" si="66"/>
        <v/>
      </c>
      <c r="R1332" s="374">
        <v>0</v>
      </c>
      <c r="S1332" s="119"/>
      <c r="T1332" s="119"/>
      <c r="U1332" s="113"/>
      <c r="V1332" s="113"/>
      <c r="W1332" s="386">
        <v>0</v>
      </c>
      <c r="X1332" s="123"/>
      <c r="Y1332" s="113"/>
      <c r="Z1332" s="119"/>
      <c r="AA1332" s="119"/>
      <c r="AB1332" s="113"/>
      <c r="AC1332" s="113">
        <v>0</v>
      </c>
      <c r="AD1332" s="386">
        <v>0</v>
      </c>
      <c r="AE1332" s="109">
        <v>0</v>
      </c>
      <c r="AF1332" s="116"/>
      <c r="AG1332" s="116"/>
      <c r="AH1332" s="124">
        <v>0</v>
      </c>
      <c r="AI1332" s="386">
        <v>0</v>
      </c>
      <c r="AJ1332" s="396">
        <v>0</v>
      </c>
      <c r="AK1332" s="374"/>
      <c r="AL1332" s="113"/>
      <c r="AM1332" s="117">
        <v>0</v>
      </c>
      <c r="AN1332" s="375">
        <v>0</v>
      </c>
      <c r="AO1332" s="374">
        <v>0</v>
      </c>
      <c r="AP1332" s="376"/>
      <c r="AQ1332" s="119"/>
      <c r="AR1332" s="117">
        <v>0</v>
      </c>
      <c r="AS1332" s="387">
        <v>0</v>
      </c>
      <c r="AT1332" s="119"/>
      <c r="AU1332" s="374"/>
      <c r="AV1332" s="119"/>
      <c r="AW1332" s="374"/>
      <c r="AX1332" s="392"/>
      <c r="AY1332" s="119"/>
      <c r="AZ1332" s="113"/>
      <c r="BA1332" s="113"/>
      <c r="BB1332" s="377">
        <v>0</v>
      </c>
      <c r="BC1332" s="377">
        <v>0</v>
      </c>
      <c r="BD1332" s="377">
        <v>0</v>
      </c>
      <c r="BE1332" s="378"/>
      <c r="BF1332" s="109"/>
      <c r="BG1332" s="109"/>
      <c r="BH1332" s="116"/>
      <c r="BI1332" s="117"/>
      <c r="BJ1332" s="378"/>
      <c r="BK1332" s="378"/>
      <c r="BL1332" s="117"/>
      <c r="BM1332" s="374">
        <v>0</v>
      </c>
      <c r="BN1332" s="119"/>
      <c r="BO1332" s="119"/>
    </row>
    <row r="1333" spans="1:67" ht="24" customHeight="1" x14ac:dyDescent="0.3">
      <c r="A1333" s="379" t="s">
        <v>5656</v>
      </c>
      <c r="B1333" s="365" t="s">
        <v>5657</v>
      </c>
      <c r="C1333" s="366" t="s">
        <v>311</v>
      </c>
      <c r="D1333" s="367">
        <f t="shared" si="67"/>
        <v>0</v>
      </c>
      <c r="E1333" s="368">
        <f t="shared" si="68"/>
        <v>0</v>
      </c>
      <c r="F1333" s="368">
        <f t="shared" si="69"/>
        <v>0</v>
      </c>
      <c r="G1333" s="368">
        <f t="shared" si="70"/>
        <v>0</v>
      </c>
      <c r="H1333" s="368">
        <f t="shared" si="71"/>
        <v>0</v>
      </c>
      <c r="I1333" s="368">
        <f t="shared" si="72"/>
        <v>0</v>
      </c>
      <c r="J1333" s="368">
        <f t="shared" si="73"/>
        <v>0</v>
      </c>
      <c r="K1333" s="368">
        <f t="shared" si="74"/>
        <v>0</v>
      </c>
      <c r="L1333" s="368">
        <f t="shared" si="75"/>
        <v>0</v>
      </c>
      <c r="M1333" s="369">
        <f t="shared" si="76"/>
        <v>0</v>
      </c>
      <c r="N1333" s="370">
        <f t="shared" si="77"/>
        <v>0</v>
      </c>
      <c r="O1333" s="371"/>
      <c r="P1333" s="372">
        <f t="shared" si="65"/>
        <v>0</v>
      </c>
      <c r="Q1333" s="373" t="str">
        <f t="shared" si="66"/>
        <v/>
      </c>
      <c r="R1333" s="383">
        <v>0</v>
      </c>
      <c r="S1333" s="119"/>
      <c r="T1333" s="119"/>
      <c r="U1333" s="113"/>
      <c r="V1333" s="113"/>
      <c r="W1333" s="117">
        <v>0</v>
      </c>
      <c r="X1333" s="387"/>
      <c r="Y1333" s="113"/>
      <c r="Z1333" s="119"/>
      <c r="AA1333" s="119"/>
      <c r="AB1333" s="113"/>
      <c r="AC1333" s="113">
        <v>0</v>
      </c>
      <c r="AD1333" s="117">
        <v>0</v>
      </c>
      <c r="AE1333" s="214">
        <v>0</v>
      </c>
      <c r="AF1333" s="116"/>
      <c r="AG1333" s="116"/>
      <c r="AH1333" s="389">
        <v>0</v>
      </c>
      <c r="AI1333" s="117">
        <v>0</v>
      </c>
      <c r="AJ1333" s="375">
        <v>0</v>
      </c>
      <c r="AK1333" s="383"/>
      <c r="AL1333" s="113"/>
      <c r="AM1333" s="117">
        <v>0</v>
      </c>
      <c r="AN1333" s="375">
        <v>0</v>
      </c>
      <c r="AO1333" s="374">
        <v>0</v>
      </c>
      <c r="AP1333" s="391"/>
      <c r="AQ1333" s="119"/>
      <c r="AR1333" s="117">
        <v>0</v>
      </c>
      <c r="AS1333" s="123">
        <v>0</v>
      </c>
      <c r="AT1333" s="119"/>
      <c r="AU1333" s="374"/>
      <c r="AV1333" s="119"/>
      <c r="AW1333" s="374"/>
      <c r="AX1333" s="126"/>
      <c r="AY1333" s="119"/>
      <c r="AZ1333" s="113"/>
      <c r="BA1333" s="113"/>
      <c r="BB1333" s="377">
        <v>0</v>
      </c>
      <c r="BC1333" s="377">
        <v>0</v>
      </c>
      <c r="BD1333" s="377">
        <v>0</v>
      </c>
      <c r="BE1333" s="378"/>
      <c r="BF1333" s="109"/>
      <c r="BG1333" s="109"/>
      <c r="BH1333" s="116"/>
      <c r="BI1333" s="117"/>
      <c r="BJ1333" s="378"/>
      <c r="BK1333" s="378"/>
      <c r="BL1333" s="117"/>
      <c r="BM1333" s="383">
        <v>0</v>
      </c>
      <c r="BN1333" s="119"/>
      <c r="BO1333" s="119"/>
    </row>
    <row r="1334" spans="1:67" ht="24" customHeight="1" x14ac:dyDescent="0.3">
      <c r="A1334" s="379" t="s">
        <v>5658</v>
      </c>
      <c r="B1334" s="365" t="s">
        <v>5659</v>
      </c>
      <c r="C1334" s="366" t="s">
        <v>124</v>
      </c>
      <c r="D1334" s="367">
        <f t="shared" si="67"/>
        <v>15</v>
      </c>
      <c r="E1334" s="368">
        <f t="shared" si="68"/>
        <v>10</v>
      </c>
      <c r="F1334" s="368">
        <f t="shared" si="69"/>
        <v>0</v>
      </c>
      <c r="G1334" s="368">
        <f t="shared" si="70"/>
        <v>0</v>
      </c>
      <c r="H1334" s="368">
        <f t="shared" si="71"/>
        <v>0</v>
      </c>
      <c r="I1334" s="368">
        <f t="shared" si="72"/>
        <v>0</v>
      </c>
      <c r="J1334" s="368">
        <f t="shared" si="73"/>
        <v>0</v>
      </c>
      <c r="K1334" s="368">
        <f t="shared" si="74"/>
        <v>0</v>
      </c>
      <c r="L1334" s="368">
        <f t="shared" si="75"/>
        <v>0</v>
      </c>
      <c r="M1334" s="369">
        <f t="shared" si="76"/>
        <v>0</v>
      </c>
      <c r="N1334" s="370">
        <f t="shared" si="77"/>
        <v>25</v>
      </c>
      <c r="O1334" s="371"/>
      <c r="P1334" s="372">
        <f t="shared" si="65"/>
        <v>25</v>
      </c>
      <c r="Q1334" s="373">
        <f t="shared" si="66"/>
        <v>356</v>
      </c>
      <c r="R1334" s="374">
        <v>0</v>
      </c>
      <c r="S1334" s="119"/>
      <c r="T1334" s="119"/>
      <c r="U1334" s="113"/>
      <c r="V1334" s="113"/>
      <c r="W1334" s="386">
        <v>0</v>
      </c>
      <c r="X1334" s="123"/>
      <c r="Y1334" s="113"/>
      <c r="Z1334" s="119"/>
      <c r="AA1334" s="119"/>
      <c r="AB1334" s="113"/>
      <c r="AC1334" s="385">
        <v>10</v>
      </c>
      <c r="AD1334" s="386">
        <v>0</v>
      </c>
      <c r="AE1334" s="109">
        <v>0</v>
      </c>
      <c r="AF1334" s="116"/>
      <c r="AG1334" s="116"/>
      <c r="AH1334" s="124">
        <v>0</v>
      </c>
      <c r="AI1334" s="117">
        <v>0</v>
      </c>
      <c r="AJ1334" s="375">
        <v>0</v>
      </c>
      <c r="AK1334" s="374"/>
      <c r="AL1334" s="113"/>
      <c r="AM1334" s="117">
        <v>0</v>
      </c>
      <c r="AN1334" s="375">
        <v>0</v>
      </c>
      <c r="AO1334" s="374">
        <v>0</v>
      </c>
      <c r="AP1334" s="376"/>
      <c r="AQ1334" s="119"/>
      <c r="AR1334" s="117">
        <v>0</v>
      </c>
      <c r="AS1334" s="387">
        <v>0</v>
      </c>
      <c r="AT1334" s="119"/>
      <c r="AU1334" s="374"/>
      <c r="AV1334" s="119"/>
      <c r="AW1334" s="374"/>
      <c r="AX1334" s="392"/>
      <c r="AY1334" s="119">
        <v>15</v>
      </c>
      <c r="AZ1334" s="113"/>
      <c r="BA1334" s="113"/>
      <c r="BB1334" s="445">
        <v>0</v>
      </c>
      <c r="BC1334" s="445">
        <v>0</v>
      </c>
      <c r="BD1334" s="445">
        <v>0</v>
      </c>
      <c r="BE1334" s="378"/>
      <c r="BF1334" s="214"/>
      <c r="BG1334" s="214"/>
      <c r="BH1334" s="116"/>
      <c r="BI1334" s="117"/>
      <c r="BJ1334" s="378"/>
      <c r="BK1334" s="378"/>
      <c r="BL1334" s="117"/>
      <c r="BM1334" s="383">
        <v>0</v>
      </c>
      <c r="BN1334" s="119"/>
      <c r="BO1334" s="119"/>
    </row>
    <row r="1335" spans="1:67" ht="24" customHeight="1" x14ac:dyDescent="0.3">
      <c r="A1335" s="364" t="s">
        <v>5660</v>
      </c>
      <c r="B1335" s="365" t="s">
        <v>5661</v>
      </c>
      <c r="C1335" s="366" t="s">
        <v>2534</v>
      </c>
      <c r="D1335" s="367">
        <f t="shared" si="67"/>
        <v>0</v>
      </c>
      <c r="E1335" s="368">
        <f t="shared" si="68"/>
        <v>0</v>
      </c>
      <c r="F1335" s="368">
        <f t="shared" si="69"/>
        <v>0</v>
      </c>
      <c r="G1335" s="368">
        <f t="shared" si="70"/>
        <v>0</v>
      </c>
      <c r="H1335" s="368">
        <f t="shared" si="71"/>
        <v>0</v>
      </c>
      <c r="I1335" s="368">
        <f t="shared" si="72"/>
        <v>0</v>
      </c>
      <c r="J1335" s="368">
        <f t="shared" si="73"/>
        <v>0</v>
      </c>
      <c r="K1335" s="368">
        <f t="shared" si="74"/>
        <v>0</v>
      </c>
      <c r="L1335" s="368">
        <f t="shared" si="75"/>
        <v>0</v>
      </c>
      <c r="M1335" s="369">
        <f t="shared" si="76"/>
        <v>0</v>
      </c>
      <c r="N1335" s="370">
        <f t="shared" si="77"/>
        <v>0</v>
      </c>
      <c r="O1335" s="371"/>
      <c r="P1335" s="372">
        <f t="shared" si="65"/>
        <v>0</v>
      </c>
      <c r="Q1335" s="373" t="str">
        <f t="shared" si="66"/>
        <v/>
      </c>
      <c r="R1335" s="374">
        <v>0</v>
      </c>
      <c r="S1335" s="119"/>
      <c r="T1335" s="119"/>
      <c r="U1335" s="113"/>
      <c r="V1335" s="113"/>
      <c r="W1335" s="386">
        <v>0</v>
      </c>
      <c r="X1335" s="123"/>
      <c r="Y1335" s="113"/>
      <c r="Z1335" s="119"/>
      <c r="AA1335" s="119"/>
      <c r="AB1335" s="113"/>
      <c r="AC1335" s="113">
        <v>0</v>
      </c>
      <c r="AD1335" s="117">
        <v>0</v>
      </c>
      <c r="AE1335" s="109">
        <v>0</v>
      </c>
      <c r="AF1335" s="116"/>
      <c r="AG1335" s="116"/>
      <c r="AH1335" s="389">
        <v>0</v>
      </c>
      <c r="AI1335" s="386">
        <v>0</v>
      </c>
      <c r="AJ1335" s="390">
        <v>0</v>
      </c>
      <c r="AK1335" s="374"/>
      <c r="AL1335" s="113"/>
      <c r="AM1335" s="117">
        <v>0</v>
      </c>
      <c r="AN1335" s="375">
        <v>0</v>
      </c>
      <c r="AO1335" s="374">
        <v>0</v>
      </c>
      <c r="AP1335" s="376"/>
      <c r="AQ1335" s="119"/>
      <c r="AR1335" s="117">
        <v>0</v>
      </c>
      <c r="AS1335" s="123">
        <v>0</v>
      </c>
      <c r="AT1335" s="119"/>
      <c r="AU1335" s="374"/>
      <c r="AV1335" s="119"/>
      <c r="AW1335" s="374"/>
      <c r="AX1335" s="126"/>
      <c r="AY1335" s="119"/>
      <c r="AZ1335" s="113"/>
      <c r="BA1335" s="113"/>
      <c r="BB1335" s="377">
        <v>0</v>
      </c>
      <c r="BC1335" s="377">
        <v>0</v>
      </c>
      <c r="BD1335" s="377">
        <v>0</v>
      </c>
      <c r="BE1335" s="378"/>
      <c r="BF1335" s="109"/>
      <c r="BG1335" s="109"/>
      <c r="BH1335" s="116"/>
      <c r="BI1335" s="117"/>
      <c r="BJ1335" s="378"/>
      <c r="BK1335" s="378"/>
      <c r="BL1335" s="117"/>
      <c r="BM1335" s="374">
        <v>0</v>
      </c>
      <c r="BN1335" s="119"/>
      <c r="BO1335" s="119"/>
    </row>
    <row r="1336" spans="1:67" ht="24" customHeight="1" x14ac:dyDescent="0.3">
      <c r="A1336" s="380" t="s">
        <v>6682</v>
      </c>
      <c r="B1336" s="381" t="s">
        <v>5663</v>
      </c>
      <c r="C1336" s="382" t="s">
        <v>979</v>
      </c>
      <c r="D1336" s="367">
        <f t="shared" si="67"/>
        <v>9</v>
      </c>
      <c r="E1336" s="368">
        <f t="shared" si="68"/>
        <v>6</v>
      </c>
      <c r="F1336" s="368">
        <f t="shared" si="69"/>
        <v>0</v>
      </c>
      <c r="G1336" s="368">
        <f t="shared" si="70"/>
        <v>0</v>
      </c>
      <c r="H1336" s="368">
        <f t="shared" si="71"/>
        <v>0</v>
      </c>
      <c r="I1336" s="368">
        <f t="shared" si="72"/>
        <v>0</v>
      </c>
      <c r="J1336" s="368">
        <f t="shared" si="73"/>
        <v>0</v>
      </c>
      <c r="K1336" s="368">
        <f t="shared" si="74"/>
        <v>0</v>
      </c>
      <c r="L1336" s="368">
        <f t="shared" si="75"/>
        <v>0</v>
      </c>
      <c r="M1336" s="369">
        <f t="shared" si="76"/>
        <v>0</v>
      </c>
      <c r="N1336" s="370">
        <f t="shared" si="77"/>
        <v>15</v>
      </c>
      <c r="O1336" s="371"/>
      <c r="P1336" s="372">
        <f t="shared" si="65"/>
        <v>15</v>
      </c>
      <c r="Q1336" s="373">
        <f t="shared" si="66"/>
        <v>509</v>
      </c>
      <c r="R1336" s="383">
        <v>0</v>
      </c>
      <c r="S1336" s="119"/>
      <c r="T1336" s="119"/>
      <c r="U1336" s="113"/>
      <c r="V1336" s="113"/>
      <c r="W1336" s="117">
        <v>0</v>
      </c>
      <c r="X1336" s="123"/>
      <c r="Y1336" s="113"/>
      <c r="Z1336" s="119"/>
      <c r="AA1336" s="119"/>
      <c r="AB1336" s="113"/>
      <c r="AC1336" s="113">
        <v>6</v>
      </c>
      <c r="AD1336" s="117">
        <v>0</v>
      </c>
      <c r="AE1336" s="109">
        <v>0</v>
      </c>
      <c r="AF1336" s="388"/>
      <c r="AG1336" s="388"/>
      <c r="AH1336" s="389">
        <v>0</v>
      </c>
      <c r="AI1336" s="117">
        <v>0</v>
      </c>
      <c r="AJ1336" s="375">
        <v>0</v>
      </c>
      <c r="AK1336" s="374"/>
      <c r="AL1336" s="113"/>
      <c r="AM1336" s="386">
        <v>0</v>
      </c>
      <c r="AN1336" s="396">
        <v>0</v>
      </c>
      <c r="AO1336" s="374">
        <v>0</v>
      </c>
      <c r="AP1336" s="376"/>
      <c r="AQ1336" s="119"/>
      <c r="AR1336" s="117">
        <v>0</v>
      </c>
      <c r="AS1336" s="123">
        <v>0</v>
      </c>
      <c r="AT1336" s="119"/>
      <c r="AU1336" s="374"/>
      <c r="AV1336" s="119"/>
      <c r="AW1336" s="374"/>
      <c r="AX1336" s="392"/>
      <c r="AY1336" s="119">
        <v>9</v>
      </c>
      <c r="AZ1336" s="113"/>
      <c r="BA1336" s="113"/>
      <c r="BB1336" s="377">
        <v>0</v>
      </c>
      <c r="BC1336" s="377">
        <v>0</v>
      </c>
      <c r="BD1336" s="377">
        <v>0</v>
      </c>
      <c r="BE1336" s="393"/>
      <c r="BF1336" s="109"/>
      <c r="BG1336" s="109"/>
      <c r="BH1336" s="388"/>
      <c r="BI1336" s="117"/>
      <c r="BJ1336" s="393"/>
      <c r="BK1336" s="393"/>
      <c r="BL1336" s="117"/>
      <c r="BM1336" s="383">
        <v>0</v>
      </c>
      <c r="BN1336" s="119"/>
      <c r="BO1336" s="119"/>
    </row>
    <row r="1337" spans="1:67" ht="24" customHeight="1" x14ac:dyDescent="0.3">
      <c r="A1337" s="364" t="s">
        <v>5664</v>
      </c>
      <c r="B1337" s="365" t="s">
        <v>5665</v>
      </c>
      <c r="C1337" s="366" t="s">
        <v>2355</v>
      </c>
      <c r="D1337" s="367">
        <f t="shared" si="67"/>
        <v>0</v>
      </c>
      <c r="E1337" s="368">
        <f t="shared" si="68"/>
        <v>0</v>
      </c>
      <c r="F1337" s="368">
        <f t="shared" si="69"/>
        <v>0</v>
      </c>
      <c r="G1337" s="368">
        <f t="shared" si="70"/>
        <v>0</v>
      </c>
      <c r="H1337" s="368">
        <f t="shared" si="71"/>
        <v>0</v>
      </c>
      <c r="I1337" s="368">
        <f t="shared" si="72"/>
        <v>0</v>
      </c>
      <c r="J1337" s="368">
        <f t="shared" si="73"/>
        <v>0</v>
      </c>
      <c r="K1337" s="368">
        <f t="shared" si="74"/>
        <v>0</v>
      </c>
      <c r="L1337" s="368">
        <f t="shared" si="75"/>
        <v>0</v>
      </c>
      <c r="M1337" s="369">
        <f t="shared" si="76"/>
        <v>0</v>
      </c>
      <c r="N1337" s="370">
        <f t="shared" si="77"/>
        <v>0</v>
      </c>
      <c r="O1337" s="371"/>
      <c r="P1337" s="372">
        <f t="shared" si="65"/>
        <v>0</v>
      </c>
      <c r="Q1337" s="373" t="str">
        <f t="shared" si="66"/>
        <v/>
      </c>
      <c r="R1337" s="374">
        <v>0</v>
      </c>
      <c r="S1337" s="119"/>
      <c r="T1337" s="119"/>
      <c r="U1337" s="113"/>
      <c r="V1337" s="113"/>
      <c r="W1337" s="117">
        <v>0</v>
      </c>
      <c r="X1337" s="123"/>
      <c r="Y1337" s="113"/>
      <c r="Z1337" s="119"/>
      <c r="AA1337" s="119"/>
      <c r="AB1337" s="113"/>
      <c r="AC1337" s="113">
        <v>0</v>
      </c>
      <c r="AD1337" s="117">
        <v>0</v>
      </c>
      <c r="AE1337" s="109">
        <v>0</v>
      </c>
      <c r="AF1337" s="116"/>
      <c r="AG1337" s="116"/>
      <c r="AH1337" s="124">
        <v>0</v>
      </c>
      <c r="AI1337" s="117">
        <v>0</v>
      </c>
      <c r="AJ1337" s="396">
        <v>0</v>
      </c>
      <c r="AK1337" s="374"/>
      <c r="AL1337" s="113"/>
      <c r="AM1337" s="386">
        <v>0</v>
      </c>
      <c r="AN1337" s="396">
        <v>0</v>
      </c>
      <c r="AO1337" s="374">
        <v>0</v>
      </c>
      <c r="AP1337" s="376"/>
      <c r="AQ1337" s="119"/>
      <c r="AR1337" s="386">
        <v>0</v>
      </c>
      <c r="AS1337" s="123">
        <v>0</v>
      </c>
      <c r="AT1337" s="119"/>
      <c r="AU1337" s="374"/>
      <c r="AV1337" s="119"/>
      <c r="AW1337" s="374"/>
      <c r="AX1337" s="126"/>
      <c r="AY1337" s="119"/>
      <c r="AZ1337" s="113"/>
      <c r="BA1337" s="113"/>
      <c r="BB1337" s="394">
        <v>0</v>
      </c>
      <c r="BC1337" s="394">
        <v>0</v>
      </c>
      <c r="BD1337" s="394">
        <v>0</v>
      </c>
      <c r="BE1337" s="378"/>
      <c r="BF1337" s="109"/>
      <c r="BG1337" s="109"/>
      <c r="BH1337" s="116"/>
      <c r="BI1337" s="386"/>
      <c r="BJ1337" s="378"/>
      <c r="BK1337" s="378"/>
      <c r="BL1337" s="386"/>
      <c r="BM1337" s="383">
        <v>0</v>
      </c>
      <c r="BN1337" s="119"/>
      <c r="BO1337" s="119"/>
    </row>
    <row r="1338" spans="1:67" ht="24" customHeight="1" x14ac:dyDescent="0.3">
      <c r="A1338" s="364" t="s">
        <v>5666</v>
      </c>
      <c r="B1338" s="365" t="s">
        <v>5667</v>
      </c>
      <c r="C1338" s="366" t="s">
        <v>280</v>
      </c>
      <c r="D1338" s="367">
        <f t="shared" si="67"/>
        <v>0</v>
      </c>
      <c r="E1338" s="368">
        <f t="shared" si="68"/>
        <v>0</v>
      </c>
      <c r="F1338" s="368">
        <f t="shared" si="69"/>
        <v>0</v>
      </c>
      <c r="G1338" s="368">
        <f t="shared" si="70"/>
        <v>0</v>
      </c>
      <c r="H1338" s="368">
        <f t="shared" si="71"/>
        <v>0</v>
      </c>
      <c r="I1338" s="368">
        <f t="shared" si="72"/>
        <v>0</v>
      </c>
      <c r="J1338" s="368">
        <f t="shared" si="73"/>
        <v>0</v>
      </c>
      <c r="K1338" s="368">
        <f t="shared" si="74"/>
        <v>0</v>
      </c>
      <c r="L1338" s="368">
        <f t="shared" si="75"/>
        <v>0</v>
      </c>
      <c r="M1338" s="369">
        <f t="shared" si="76"/>
        <v>0</v>
      </c>
      <c r="N1338" s="370">
        <f t="shared" si="77"/>
        <v>0</v>
      </c>
      <c r="O1338" s="371"/>
      <c r="P1338" s="372">
        <f t="shared" si="65"/>
        <v>0</v>
      </c>
      <c r="Q1338" s="373" t="str">
        <f t="shared" si="66"/>
        <v/>
      </c>
      <c r="R1338" s="374">
        <v>0</v>
      </c>
      <c r="S1338" s="119"/>
      <c r="T1338" s="119"/>
      <c r="U1338" s="113"/>
      <c r="V1338" s="113"/>
      <c r="W1338" s="386">
        <v>0</v>
      </c>
      <c r="X1338" s="387"/>
      <c r="Y1338" s="113"/>
      <c r="Z1338" s="119"/>
      <c r="AA1338" s="119"/>
      <c r="AB1338" s="113"/>
      <c r="AC1338" s="113">
        <v>0</v>
      </c>
      <c r="AD1338" s="117">
        <v>0</v>
      </c>
      <c r="AE1338" s="109">
        <v>0</v>
      </c>
      <c r="AF1338" s="116"/>
      <c r="AG1338" s="116"/>
      <c r="AH1338" s="124">
        <v>0</v>
      </c>
      <c r="AI1338" s="117">
        <v>0</v>
      </c>
      <c r="AJ1338" s="375">
        <v>0</v>
      </c>
      <c r="AK1338" s="383"/>
      <c r="AL1338" s="113"/>
      <c r="AM1338" s="117">
        <v>0</v>
      </c>
      <c r="AN1338" s="396">
        <v>0</v>
      </c>
      <c r="AO1338" s="374">
        <v>0</v>
      </c>
      <c r="AP1338" s="391"/>
      <c r="AQ1338" s="119"/>
      <c r="AR1338" s="386">
        <v>0</v>
      </c>
      <c r="AS1338" s="387">
        <v>0</v>
      </c>
      <c r="AT1338" s="119"/>
      <c r="AU1338" s="374"/>
      <c r="AV1338" s="119"/>
      <c r="AW1338" s="374"/>
      <c r="AX1338" s="126"/>
      <c r="AY1338" s="119"/>
      <c r="AZ1338" s="113"/>
      <c r="BA1338" s="113"/>
      <c r="BB1338" s="377">
        <v>0</v>
      </c>
      <c r="BC1338" s="377">
        <v>0</v>
      </c>
      <c r="BD1338" s="377">
        <v>0</v>
      </c>
      <c r="BE1338" s="378"/>
      <c r="BF1338" s="109"/>
      <c r="BG1338" s="109"/>
      <c r="BH1338" s="116"/>
      <c r="BI1338" s="386"/>
      <c r="BJ1338" s="378"/>
      <c r="BK1338" s="378"/>
      <c r="BL1338" s="386"/>
      <c r="BM1338" s="383">
        <v>0</v>
      </c>
      <c r="BN1338" s="119"/>
      <c r="BO1338" s="119"/>
    </row>
    <row r="1339" spans="1:67" ht="24" customHeight="1" x14ac:dyDescent="0.3">
      <c r="A1339" s="364">
        <v>741022</v>
      </c>
      <c r="B1339" s="365" t="s">
        <v>5671</v>
      </c>
      <c r="C1339" s="366" t="s">
        <v>5333</v>
      </c>
      <c r="D1339" s="367">
        <f t="shared" si="67"/>
        <v>10</v>
      </c>
      <c r="E1339" s="368">
        <f t="shared" si="68"/>
        <v>0</v>
      </c>
      <c r="F1339" s="368">
        <f t="shared" si="69"/>
        <v>0</v>
      </c>
      <c r="G1339" s="368">
        <f t="shared" si="70"/>
        <v>0</v>
      </c>
      <c r="H1339" s="368">
        <f t="shared" si="71"/>
        <v>0</v>
      </c>
      <c r="I1339" s="368">
        <f t="shared" si="72"/>
        <v>0</v>
      </c>
      <c r="J1339" s="368">
        <f t="shared" si="73"/>
        <v>0</v>
      </c>
      <c r="K1339" s="368">
        <f t="shared" si="74"/>
        <v>0</v>
      </c>
      <c r="L1339" s="368">
        <f t="shared" si="75"/>
        <v>0</v>
      </c>
      <c r="M1339" s="369">
        <f t="shared" si="76"/>
        <v>0</v>
      </c>
      <c r="N1339" s="370">
        <f t="shared" si="77"/>
        <v>10</v>
      </c>
      <c r="O1339" s="371"/>
      <c r="P1339" s="372">
        <f t="shared" si="65"/>
        <v>10</v>
      </c>
      <c r="Q1339" s="373">
        <f t="shared" si="66"/>
        <v>628</v>
      </c>
      <c r="R1339" s="374">
        <v>0</v>
      </c>
      <c r="S1339" s="119"/>
      <c r="T1339" s="119"/>
      <c r="U1339" s="113"/>
      <c r="V1339" s="113"/>
      <c r="W1339" s="117">
        <v>0</v>
      </c>
      <c r="X1339" s="387"/>
      <c r="Y1339" s="113"/>
      <c r="Z1339" s="119"/>
      <c r="AA1339" s="119"/>
      <c r="AB1339" s="113"/>
      <c r="AC1339" s="385">
        <v>10</v>
      </c>
      <c r="AD1339" s="117">
        <v>0</v>
      </c>
      <c r="AE1339" s="109">
        <v>0</v>
      </c>
      <c r="AF1339" s="116"/>
      <c r="AG1339" s="116"/>
      <c r="AH1339" s="124">
        <v>0</v>
      </c>
      <c r="AI1339" s="117">
        <v>0</v>
      </c>
      <c r="AJ1339" s="375">
        <v>0</v>
      </c>
      <c r="AK1339" s="383"/>
      <c r="AL1339" s="113"/>
      <c r="AM1339" s="386">
        <v>0</v>
      </c>
      <c r="AN1339" s="396">
        <v>0</v>
      </c>
      <c r="AO1339" s="374">
        <v>0</v>
      </c>
      <c r="AP1339" s="391"/>
      <c r="AQ1339" s="119"/>
      <c r="AR1339" s="117">
        <v>0</v>
      </c>
      <c r="AS1339" s="387">
        <v>0</v>
      </c>
      <c r="AT1339" s="119"/>
      <c r="AU1339" s="374"/>
      <c r="AV1339" s="119"/>
      <c r="AW1339" s="374"/>
      <c r="AX1339" s="126"/>
      <c r="AY1339" s="119"/>
      <c r="AZ1339" s="113"/>
      <c r="BA1339" s="113"/>
      <c r="BB1339" s="377">
        <v>0</v>
      </c>
      <c r="BC1339" s="377">
        <v>0</v>
      </c>
      <c r="BD1339" s="377">
        <v>0</v>
      </c>
      <c r="BE1339" s="378"/>
      <c r="BF1339" s="214"/>
      <c r="BG1339" s="214"/>
      <c r="BH1339" s="116"/>
      <c r="BI1339" s="117"/>
      <c r="BJ1339" s="378"/>
      <c r="BK1339" s="378"/>
      <c r="BL1339" s="117"/>
      <c r="BM1339" s="374">
        <v>0</v>
      </c>
      <c r="BN1339" s="119"/>
      <c r="BO1339" s="119"/>
    </row>
    <row r="1340" spans="1:67" ht="24" customHeight="1" x14ac:dyDescent="0.3">
      <c r="A1340" s="364">
        <v>850610</v>
      </c>
      <c r="B1340" s="365" t="s">
        <v>5675</v>
      </c>
      <c r="C1340" s="366" t="s">
        <v>1991</v>
      </c>
      <c r="D1340" s="367">
        <f t="shared" si="67"/>
        <v>0</v>
      </c>
      <c r="E1340" s="368">
        <f t="shared" si="68"/>
        <v>0</v>
      </c>
      <c r="F1340" s="368">
        <f t="shared" si="69"/>
        <v>0</v>
      </c>
      <c r="G1340" s="368">
        <f t="shared" si="70"/>
        <v>0</v>
      </c>
      <c r="H1340" s="368">
        <f t="shared" si="71"/>
        <v>0</v>
      </c>
      <c r="I1340" s="368">
        <f t="shared" si="72"/>
        <v>0</v>
      </c>
      <c r="J1340" s="368">
        <f t="shared" si="73"/>
        <v>0</v>
      </c>
      <c r="K1340" s="368">
        <f t="shared" si="74"/>
        <v>0</v>
      </c>
      <c r="L1340" s="368">
        <f t="shared" si="75"/>
        <v>0</v>
      </c>
      <c r="M1340" s="369">
        <f t="shared" si="76"/>
        <v>0</v>
      </c>
      <c r="N1340" s="370">
        <f t="shared" si="77"/>
        <v>0</v>
      </c>
      <c r="O1340" s="371"/>
      <c r="P1340" s="372">
        <f t="shared" ref="P1340:P1381" si="78">N1340+(O1340*100)</f>
        <v>0</v>
      </c>
      <c r="Q1340" s="373" t="str">
        <f t="shared" ref="Q1340:Q1381" si="79">IF(P1340=0,"",RANK(P1340,P:P,0))</f>
        <v/>
      </c>
      <c r="R1340" s="374">
        <v>0</v>
      </c>
      <c r="S1340" s="119"/>
      <c r="T1340" s="119"/>
      <c r="U1340" s="113"/>
      <c r="V1340" s="113"/>
      <c r="W1340" s="117">
        <v>0</v>
      </c>
      <c r="X1340" s="123"/>
      <c r="Y1340" s="113"/>
      <c r="Z1340" s="119"/>
      <c r="AA1340" s="119"/>
      <c r="AB1340" s="113"/>
      <c r="AC1340" s="113">
        <v>0</v>
      </c>
      <c r="AD1340" s="386">
        <v>0</v>
      </c>
      <c r="AE1340" s="109">
        <v>0</v>
      </c>
      <c r="AF1340" s="116"/>
      <c r="AG1340" s="116"/>
      <c r="AH1340" s="389">
        <v>0</v>
      </c>
      <c r="AI1340" s="117">
        <v>0</v>
      </c>
      <c r="AJ1340" s="375">
        <v>0</v>
      </c>
      <c r="AK1340" s="374"/>
      <c r="AL1340" s="113"/>
      <c r="AM1340" s="117">
        <v>0</v>
      </c>
      <c r="AN1340" s="375">
        <v>0</v>
      </c>
      <c r="AO1340" s="383">
        <v>0</v>
      </c>
      <c r="AP1340" s="376"/>
      <c r="AQ1340" s="119"/>
      <c r="AR1340" s="386">
        <v>0</v>
      </c>
      <c r="AS1340" s="123">
        <v>0</v>
      </c>
      <c r="AT1340" s="119"/>
      <c r="AU1340" s="383"/>
      <c r="AV1340" s="119"/>
      <c r="AW1340" s="383"/>
      <c r="AX1340" s="126"/>
      <c r="AY1340" s="119"/>
      <c r="AZ1340" s="113"/>
      <c r="BA1340" s="113"/>
      <c r="BB1340" s="377">
        <v>0</v>
      </c>
      <c r="BC1340" s="377">
        <v>0</v>
      </c>
      <c r="BD1340" s="377">
        <v>0</v>
      </c>
      <c r="BE1340" s="378"/>
      <c r="BF1340" s="214"/>
      <c r="BG1340" s="214"/>
      <c r="BH1340" s="116"/>
      <c r="BI1340" s="386"/>
      <c r="BJ1340" s="378"/>
      <c r="BK1340" s="378"/>
      <c r="BL1340" s="386"/>
      <c r="BM1340" s="383">
        <v>0</v>
      </c>
      <c r="BN1340" s="119"/>
      <c r="BO1340" s="119"/>
    </row>
    <row r="1341" spans="1:67" ht="24" customHeight="1" x14ac:dyDescent="0.3">
      <c r="A1341" s="364" t="s">
        <v>5676</v>
      </c>
      <c r="B1341" s="365" t="s">
        <v>5677</v>
      </c>
      <c r="C1341" s="366" t="s">
        <v>2602</v>
      </c>
      <c r="D1341" s="367">
        <f t="shared" si="67"/>
        <v>0</v>
      </c>
      <c r="E1341" s="368">
        <f t="shared" si="68"/>
        <v>0</v>
      </c>
      <c r="F1341" s="368">
        <f t="shared" si="69"/>
        <v>0</v>
      </c>
      <c r="G1341" s="368">
        <f t="shared" si="70"/>
        <v>0</v>
      </c>
      <c r="H1341" s="368">
        <f t="shared" si="71"/>
        <v>0</v>
      </c>
      <c r="I1341" s="368">
        <f t="shared" si="72"/>
        <v>0</v>
      </c>
      <c r="J1341" s="368">
        <f t="shared" si="73"/>
        <v>0</v>
      </c>
      <c r="K1341" s="368">
        <f t="shared" si="74"/>
        <v>0</v>
      </c>
      <c r="L1341" s="368">
        <f t="shared" si="75"/>
        <v>0</v>
      </c>
      <c r="M1341" s="369">
        <f t="shared" si="76"/>
        <v>0</v>
      </c>
      <c r="N1341" s="370">
        <f t="shared" si="77"/>
        <v>0</v>
      </c>
      <c r="O1341" s="371"/>
      <c r="P1341" s="372">
        <f t="shared" si="78"/>
        <v>0</v>
      </c>
      <c r="Q1341" s="373" t="str">
        <f t="shared" si="79"/>
        <v/>
      </c>
      <c r="R1341" s="374">
        <v>0</v>
      </c>
      <c r="S1341" s="384"/>
      <c r="T1341" s="384"/>
      <c r="U1341" s="385"/>
      <c r="V1341" s="385"/>
      <c r="W1341" s="117">
        <v>0</v>
      </c>
      <c r="X1341" s="387"/>
      <c r="Y1341" s="385"/>
      <c r="Z1341" s="384"/>
      <c r="AA1341" s="384"/>
      <c r="AB1341" s="385"/>
      <c r="AC1341" s="385">
        <v>0</v>
      </c>
      <c r="AD1341" s="386">
        <v>0</v>
      </c>
      <c r="AE1341" s="109">
        <v>0</v>
      </c>
      <c r="AF1341" s="116"/>
      <c r="AG1341" s="116"/>
      <c r="AH1341" s="124">
        <v>0</v>
      </c>
      <c r="AI1341" s="117">
        <v>0</v>
      </c>
      <c r="AJ1341" s="375">
        <v>0</v>
      </c>
      <c r="AK1341" s="383"/>
      <c r="AL1341" s="385"/>
      <c r="AM1341" s="117">
        <v>0</v>
      </c>
      <c r="AN1341" s="375">
        <v>0</v>
      </c>
      <c r="AO1341" s="383">
        <v>0</v>
      </c>
      <c r="AP1341" s="391"/>
      <c r="AQ1341" s="384"/>
      <c r="AR1341" s="386">
        <v>0</v>
      </c>
      <c r="AS1341" s="387">
        <v>0</v>
      </c>
      <c r="AT1341" s="384"/>
      <c r="AU1341" s="383"/>
      <c r="AV1341" s="384"/>
      <c r="AW1341" s="383"/>
      <c r="AX1341" s="126"/>
      <c r="AY1341" s="384"/>
      <c r="AZ1341" s="385"/>
      <c r="BA1341" s="385"/>
      <c r="BB1341" s="377">
        <v>0</v>
      </c>
      <c r="BC1341" s="377">
        <v>0</v>
      </c>
      <c r="BD1341" s="377">
        <v>0</v>
      </c>
      <c r="BE1341" s="378"/>
      <c r="BF1341" s="109"/>
      <c r="BG1341" s="109"/>
      <c r="BH1341" s="116"/>
      <c r="BI1341" s="386"/>
      <c r="BJ1341" s="378"/>
      <c r="BK1341" s="378"/>
      <c r="BL1341" s="386"/>
      <c r="BM1341" s="383">
        <v>0</v>
      </c>
      <c r="BN1341" s="384"/>
      <c r="BO1341" s="384"/>
    </row>
    <row r="1342" spans="1:67" ht="24" customHeight="1" x14ac:dyDescent="0.3">
      <c r="A1342" s="379" t="s">
        <v>5678</v>
      </c>
      <c r="B1342" s="365" t="s">
        <v>5679</v>
      </c>
      <c r="C1342" s="366" t="s">
        <v>6683</v>
      </c>
      <c r="D1342" s="367">
        <f t="shared" si="67"/>
        <v>6</v>
      </c>
      <c r="E1342" s="368">
        <f t="shared" si="68"/>
        <v>0</v>
      </c>
      <c r="F1342" s="368">
        <f t="shared" si="69"/>
        <v>0</v>
      </c>
      <c r="G1342" s="368">
        <f t="shared" si="70"/>
        <v>0</v>
      </c>
      <c r="H1342" s="368">
        <f t="shared" si="71"/>
        <v>0</v>
      </c>
      <c r="I1342" s="368">
        <f t="shared" si="72"/>
        <v>0</v>
      </c>
      <c r="J1342" s="368">
        <f t="shared" si="73"/>
        <v>0</v>
      </c>
      <c r="K1342" s="368">
        <f t="shared" si="74"/>
        <v>0</v>
      </c>
      <c r="L1342" s="368">
        <f t="shared" si="75"/>
        <v>0</v>
      </c>
      <c r="M1342" s="369">
        <f t="shared" si="76"/>
        <v>0</v>
      </c>
      <c r="N1342" s="370">
        <f t="shared" si="77"/>
        <v>6</v>
      </c>
      <c r="O1342" s="371"/>
      <c r="P1342" s="372">
        <f t="shared" si="78"/>
        <v>6</v>
      </c>
      <c r="Q1342" s="373">
        <f t="shared" si="79"/>
        <v>727</v>
      </c>
      <c r="R1342" s="374">
        <v>0</v>
      </c>
      <c r="S1342" s="384"/>
      <c r="T1342" s="384"/>
      <c r="U1342" s="385"/>
      <c r="V1342" s="385"/>
      <c r="W1342" s="117">
        <v>0</v>
      </c>
      <c r="X1342" s="387"/>
      <c r="Y1342" s="385"/>
      <c r="Z1342" s="384"/>
      <c r="AA1342" s="384"/>
      <c r="AB1342" s="385"/>
      <c r="AC1342" s="113">
        <v>6</v>
      </c>
      <c r="AD1342" s="117">
        <v>0</v>
      </c>
      <c r="AE1342" s="109">
        <v>0</v>
      </c>
      <c r="AF1342" s="116"/>
      <c r="AG1342" s="116"/>
      <c r="AH1342" s="124">
        <v>0</v>
      </c>
      <c r="AI1342" s="117">
        <v>0</v>
      </c>
      <c r="AJ1342" s="375">
        <v>0</v>
      </c>
      <c r="AK1342" s="383"/>
      <c r="AL1342" s="385"/>
      <c r="AM1342" s="117">
        <v>0</v>
      </c>
      <c r="AN1342" s="375">
        <v>0</v>
      </c>
      <c r="AO1342" s="374">
        <v>0</v>
      </c>
      <c r="AP1342" s="391"/>
      <c r="AQ1342" s="384"/>
      <c r="AR1342" s="117">
        <v>0</v>
      </c>
      <c r="AS1342" s="123">
        <v>0</v>
      </c>
      <c r="AT1342" s="384"/>
      <c r="AU1342" s="374"/>
      <c r="AV1342" s="384"/>
      <c r="AW1342" s="374"/>
      <c r="AX1342" s="392"/>
      <c r="AY1342" s="119"/>
      <c r="AZ1342" s="385"/>
      <c r="BA1342" s="385"/>
      <c r="BB1342" s="377">
        <v>0</v>
      </c>
      <c r="BC1342" s="377">
        <v>0</v>
      </c>
      <c r="BD1342" s="377">
        <v>0</v>
      </c>
      <c r="BE1342" s="378"/>
      <c r="BF1342" s="109"/>
      <c r="BG1342" s="109"/>
      <c r="BH1342" s="116"/>
      <c r="BI1342" s="117"/>
      <c r="BJ1342" s="378"/>
      <c r="BK1342" s="378"/>
      <c r="BL1342" s="117"/>
      <c r="BM1342" s="374">
        <v>0</v>
      </c>
      <c r="BN1342" s="384"/>
      <c r="BO1342" s="384"/>
    </row>
    <row r="1343" spans="1:67" ht="24" customHeight="1" x14ac:dyDescent="0.3">
      <c r="A1343" s="364" t="s">
        <v>5681</v>
      </c>
      <c r="B1343" s="365" t="s">
        <v>5682</v>
      </c>
      <c r="C1343" s="366" t="s">
        <v>4278</v>
      </c>
      <c r="D1343" s="367">
        <f t="shared" si="67"/>
        <v>32</v>
      </c>
      <c r="E1343" s="368">
        <f t="shared" si="68"/>
        <v>6</v>
      </c>
      <c r="F1343" s="368">
        <f t="shared" si="69"/>
        <v>0</v>
      </c>
      <c r="G1343" s="368">
        <f t="shared" si="70"/>
        <v>0</v>
      </c>
      <c r="H1343" s="368">
        <f t="shared" si="71"/>
        <v>0</v>
      </c>
      <c r="I1343" s="368">
        <f t="shared" si="72"/>
        <v>0</v>
      </c>
      <c r="J1343" s="368">
        <f t="shared" si="73"/>
        <v>0</v>
      </c>
      <c r="K1343" s="368">
        <f t="shared" si="74"/>
        <v>0</v>
      </c>
      <c r="L1343" s="368">
        <f t="shared" si="75"/>
        <v>0</v>
      </c>
      <c r="M1343" s="369">
        <f t="shared" si="76"/>
        <v>0</v>
      </c>
      <c r="N1343" s="370">
        <f t="shared" si="77"/>
        <v>38</v>
      </c>
      <c r="O1343" s="371"/>
      <c r="P1343" s="372">
        <f t="shared" si="78"/>
        <v>38</v>
      </c>
      <c r="Q1343" s="373">
        <f t="shared" si="79"/>
        <v>254</v>
      </c>
      <c r="R1343" s="383">
        <v>0</v>
      </c>
      <c r="S1343" s="119"/>
      <c r="T1343" s="119"/>
      <c r="U1343" s="113"/>
      <c r="V1343" s="113"/>
      <c r="W1343" s="117">
        <v>0</v>
      </c>
      <c r="X1343" s="387"/>
      <c r="Y1343" s="113"/>
      <c r="Z1343" s="119"/>
      <c r="AA1343" s="119"/>
      <c r="AB1343" s="113">
        <v>32</v>
      </c>
      <c r="AC1343" s="385">
        <v>0</v>
      </c>
      <c r="AD1343" s="386">
        <v>0</v>
      </c>
      <c r="AE1343" s="214">
        <v>0</v>
      </c>
      <c r="AF1343" s="116"/>
      <c r="AG1343" s="116"/>
      <c r="AH1343" s="124">
        <v>0</v>
      </c>
      <c r="AI1343" s="117">
        <v>0</v>
      </c>
      <c r="AJ1343" s="375">
        <v>0</v>
      </c>
      <c r="AK1343" s="383"/>
      <c r="AL1343" s="113"/>
      <c r="AM1343" s="117">
        <v>0</v>
      </c>
      <c r="AN1343" s="396">
        <v>0</v>
      </c>
      <c r="AO1343" s="383">
        <v>0</v>
      </c>
      <c r="AP1343" s="391"/>
      <c r="AQ1343" s="119"/>
      <c r="AR1343" s="386">
        <v>0</v>
      </c>
      <c r="AS1343" s="387">
        <v>0</v>
      </c>
      <c r="AT1343" s="119"/>
      <c r="AU1343" s="383"/>
      <c r="AV1343" s="119"/>
      <c r="AW1343" s="383"/>
      <c r="AX1343" s="126"/>
      <c r="AY1343" s="119">
        <v>6</v>
      </c>
      <c r="AZ1343" s="113"/>
      <c r="BA1343" s="113"/>
      <c r="BB1343" s="394">
        <v>0</v>
      </c>
      <c r="BC1343" s="394">
        <v>0</v>
      </c>
      <c r="BD1343" s="394">
        <v>0</v>
      </c>
      <c r="BE1343" s="378"/>
      <c r="BF1343" s="214"/>
      <c r="BG1343" s="214"/>
      <c r="BH1343" s="116"/>
      <c r="BI1343" s="386"/>
      <c r="BJ1343" s="378"/>
      <c r="BK1343" s="378"/>
      <c r="BL1343" s="386"/>
      <c r="BM1343" s="374">
        <v>0</v>
      </c>
      <c r="BN1343" s="119"/>
      <c r="BO1343" s="119"/>
    </row>
    <row r="1344" spans="1:67" ht="24" customHeight="1" x14ac:dyDescent="0.3">
      <c r="A1344" s="364" t="s">
        <v>5685</v>
      </c>
      <c r="B1344" s="365" t="s">
        <v>5686</v>
      </c>
      <c r="C1344" s="366" t="s">
        <v>358</v>
      </c>
      <c r="D1344" s="367">
        <f t="shared" si="67"/>
        <v>0</v>
      </c>
      <c r="E1344" s="368">
        <f t="shared" si="68"/>
        <v>0</v>
      </c>
      <c r="F1344" s="368">
        <f t="shared" si="69"/>
        <v>0</v>
      </c>
      <c r="G1344" s="368">
        <f t="shared" si="70"/>
        <v>0</v>
      </c>
      <c r="H1344" s="368">
        <f t="shared" si="71"/>
        <v>0</v>
      </c>
      <c r="I1344" s="368">
        <f t="shared" si="72"/>
        <v>0</v>
      </c>
      <c r="J1344" s="368">
        <f t="shared" si="73"/>
        <v>0</v>
      </c>
      <c r="K1344" s="368">
        <f t="shared" si="74"/>
        <v>0</v>
      </c>
      <c r="L1344" s="368">
        <f t="shared" si="75"/>
        <v>0</v>
      </c>
      <c r="M1344" s="369">
        <f t="shared" si="76"/>
        <v>0</v>
      </c>
      <c r="N1344" s="370">
        <f t="shared" si="77"/>
        <v>0</v>
      </c>
      <c r="O1344" s="371"/>
      <c r="P1344" s="372">
        <f t="shared" si="78"/>
        <v>0</v>
      </c>
      <c r="Q1344" s="373" t="str">
        <f t="shared" si="79"/>
        <v/>
      </c>
      <c r="R1344" s="383">
        <v>0</v>
      </c>
      <c r="S1344" s="384"/>
      <c r="T1344" s="384"/>
      <c r="U1344" s="385"/>
      <c r="V1344" s="385"/>
      <c r="W1344" s="117">
        <v>0</v>
      </c>
      <c r="X1344" s="123"/>
      <c r="Y1344" s="385"/>
      <c r="Z1344" s="384"/>
      <c r="AA1344" s="384"/>
      <c r="AB1344" s="385"/>
      <c r="AC1344" s="385">
        <v>0</v>
      </c>
      <c r="AD1344" s="386">
        <v>0</v>
      </c>
      <c r="AE1344" s="214">
        <v>0</v>
      </c>
      <c r="AF1344" s="116"/>
      <c r="AG1344" s="116"/>
      <c r="AH1344" s="124">
        <v>0</v>
      </c>
      <c r="AI1344" s="386">
        <v>0</v>
      </c>
      <c r="AJ1344" s="396">
        <v>0</v>
      </c>
      <c r="AK1344" s="374"/>
      <c r="AL1344" s="385"/>
      <c r="AM1344" s="117">
        <v>0</v>
      </c>
      <c r="AN1344" s="375">
        <v>0</v>
      </c>
      <c r="AO1344" s="383">
        <v>0</v>
      </c>
      <c r="AP1344" s="376"/>
      <c r="AQ1344" s="384"/>
      <c r="AR1344" s="117">
        <v>0</v>
      </c>
      <c r="AS1344" s="123">
        <v>0</v>
      </c>
      <c r="AT1344" s="384"/>
      <c r="AU1344" s="383"/>
      <c r="AV1344" s="384"/>
      <c r="AW1344" s="383"/>
      <c r="AX1344" s="126"/>
      <c r="AY1344" s="384"/>
      <c r="AZ1344" s="385"/>
      <c r="BA1344" s="385"/>
      <c r="BB1344" s="394">
        <v>0</v>
      </c>
      <c r="BC1344" s="394">
        <v>0</v>
      </c>
      <c r="BD1344" s="394">
        <v>0</v>
      </c>
      <c r="BE1344" s="378"/>
      <c r="BF1344" s="109"/>
      <c r="BG1344" s="109"/>
      <c r="BH1344" s="116"/>
      <c r="BI1344" s="117"/>
      <c r="BJ1344" s="378"/>
      <c r="BK1344" s="378"/>
      <c r="BL1344" s="117"/>
      <c r="BM1344" s="374">
        <v>0</v>
      </c>
      <c r="BN1344" s="384"/>
      <c r="BO1344" s="384"/>
    </row>
    <row r="1345" spans="1:67" ht="24" customHeight="1" x14ac:dyDescent="0.3">
      <c r="A1345" s="379" t="s">
        <v>1756</v>
      </c>
      <c r="B1345" s="365" t="s">
        <v>1757</v>
      </c>
      <c r="C1345" s="366" t="s">
        <v>3469</v>
      </c>
      <c r="D1345" s="367">
        <f t="shared" si="67"/>
        <v>50</v>
      </c>
      <c r="E1345" s="368">
        <f t="shared" si="68"/>
        <v>50</v>
      </c>
      <c r="F1345" s="368">
        <f t="shared" si="69"/>
        <v>50</v>
      </c>
      <c r="G1345" s="368">
        <f t="shared" si="70"/>
        <v>30</v>
      </c>
      <c r="H1345" s="368">
        <f t="shared" si="71"/>
        <v>20</v>
      </c>
      <c r="I1345" s="368">
        <f t="shared" si="72"/>
        <v>0</v>
      </c>
      <c r="J1345" s="368">
        <f t="shared" si="73"/>
        <v>0</v>
      </c>
      <c r="K1345" s="368">
        <f t="shared" si="74"/>
        <v>0</v>
      </c>
      <c r="L1345" s="368">
        <f t="shared" si="75"/>
        <v>0</v>
      </c>
      <c r="M1345" s="369">
        <f t="shared" si="76"/>
        <v>0</v>
      </c>
      <c r="N1345" s="370">
        <f t="shared" si="77"/>
        <v>200</v>
      </c>
      <c r="O1345" s="371"/>
      <c r="P1345" s="372">
        <f t="shared" si="78"/>
        <v>200</v>
      </c>
      <c r="Q1345" s="373">
        <f t="shared" si="79"/>
        <v>86</v>
      </c>
      <c r="R1345" s="374">
        <v>0</v>
      </c>
      <c r="S1345" s="384"/>
      <c r="T1345" s="384"/>
      <c r="U1345" s="385"/>
      <c r="V1345" s="385"/>
      <c r="W1345" s="117">
        <v>0</v>
      </c>
      <c r="X1345" s="123"/>
      <c r="Y1345" s="385"/>
      <c r="Z1345" s="384"/>
      <c r="AA1345" s="384"/>
      <c r="AB1345" s="385"/>
      <c r="AC1345" s="113">
        <v>0</v>
      </c>
      <c r="AD1345" s="386">
        <v>0</v>
      </c>
      <c r="AE1345" s="214">
        <v>0</v>
      </c>
      <c r="AF1345" s="116"/>
      <c r="AG1345" s="116"/>
      <c r="AH1345" s="124">
        <v>0</v>
      </c>
      <c r="AI1345" s="386">
        <v>0</v>
      </c>
      <c r="AJ1345" s="390">
        <v>0</v>
      </c>
      <c r="AK1345" s="374"/>
      <c r="AL1345" s="385"/>
      <c r="AM1345" s="117">
        <v>0</v>
      </c>
      <c r="AN1345" s="375">
        <v>0</v>
      </c>
      <c r="AO1345" s="374">
        <v>0</v>
      </c>
      <c r="AP1345" s="376"/>
      <c r="AQ1345" s="384"/>
      <c r="AR1345" s="117">
        <v>30</v>
      </c>
      <c r="AS1345" s="123">
        <v>50</v>
      </c>
      <c r="AT1345" s="384"/>
      <c r="AU1345" s="374"/>
      <c r="AV1345" s="384"/>
      <c r="AW1345" s="374"/>
      <c r="AX1345" s="126"/>
      <c r="AY1345" s="384"/>
      <c r="AZ1345" s="385"/>
      <c r="BA1345" s="385"/>
      <c r="BB1345" s="377">
        <v>0</v>
      </c>
      <c r="BC1345" s="377">
        <v>0</v>
      </c>
      <c r="BD1345" s="377">
        <v>0</v>
      </c>
      <c r="BE1345" s="378">
        <v>50</v>
      </c>
      <c r="BF1345" s="109"/>
      <c r="BG1345" s="109"/>
      <c r="BH1345" s="116"/>
      <c r="BI1345" s="117">
        <v>20</v>
      </c>
      <c r="BJ1345" s="378"/>
      <c r="BK1345" s="378"/>
      <c r="BL1345" s="117">
        <v>50</v>
      </c>
      <c r="BM1345" s="374">
        <v>0</v>
      </c>
      <c r="BN1345" s="384">
        <v>1</v>
      </c>
      <c r="BO1345" s="384"/>
    </row>
    <row r="1346" spans="1:67" ht="24" customHeight="1" x14ac:dyDescent="0.3">
      <c r="A1346" s="364">
        <v>750110</v>
      </c>
      <c r="B1346" s="365" t="s">
        <v>5688</v>
      </c>
      <c r="C1346" s="366" t="s">
        <v>696</v>
      </c>
      <c r="D1346" s="367">
        <f t="shared" si="67"/>
        <v>11</v>
      </c>
      <c r="E1346" s="368">
        <f t="shared" si="68"/>
        <v>0</v>
      </c>
      <c r="F1346" s="368">
        <f t="shared" si="69"/>
        <v>0</v>
      </c>
      <c r="G1346" s="368">
        <f t="shared" si="70"/>
        <v>0</v>
      </c>
      <c r="H1346" s="368">
        <f t="shared" si="71"/>
        <v>0</v>
      </c>
      <c r="I1346" s="368">
        <f t="shared" si="72"/>
        <v>0</v>
      </c>
      <c r="J1346" s="368">
        <f t="shared" si="73"/>
        <v>0</v>
      </c>
      <c r="K1346" s="368">
        <f t="shared" si="74"/>
        <v>0</v>
      </c>
      <c r="L1346" s="368">
        <f t="shared" si="75"/>
        <v>0</v>
      </c>
      <c r="M1346" s="369">
        <f t="shared" si="76"/>
        <v>0</v>
      </c>
      <c r="N1346" s="370">
        <f t="shared" si="77"/>
        <v>11</v>
      </c>
      <c r="O1346" s="371"/>
      <c r="P1346" s="372">
        <f t="shared" si="78"/>
        <v>11</v>
      </c>
      <c r="Q1346" s="373">
        <f t="shared" si="79"/>
        <v>608</v>
      </c>
      <c r="R1346" s="374">
        <v>0</v>
      </c>
      <c r="S1346" s="384"/>
      <c r="T1346" s="384"/>
      <c r="U1346" s="385"/>
      <c r="V1346" s="385"/>
      <c r="W1346" s="117">
        <v>0</v>
      </c>
      <c r="X1346" s="387"/>
      <c r="Y1346" s="385"/>
      <c r="Z1346" s="384"/>
      <c r="AA1346" s="384"/>
      <c r="AB1346" s="385"/>
      <c r="AC1346" s="113">
        <v>0</v>
      </c>
      <c r="AD1346" s="117">
        <v>0</v>
      </c>
      <c r="AE1346" s="109">
        <v>0</v>
      </c>
      <c r="AF1346" s="116"/>
      <c r="AG1346" s="116"/>
      <c r="AH1346" s="124">
        <v>0</v>
      </c>
      <c r="AI1346" s="386">
        <v>0</v>
      </c>
      <c r="AJ1346" s="396">
        <v>0</v>
      </c>
      <c r="AK1346" s="383"/>
      <c r="AL1346" s="385"/>
      <c r="AM1346" s="386">
        <v>0</v>
      </c>
      <c r="AN1346" s="396">
        <v>0</v>
      </c>
      <c r="AO1346" s="383">
        <v>0</v>
      </c>
      <c r="AP1346" s="391"/>
      <c r="AQ1346" s="384"/>
      <c r="AR1346" s="117">
        <v>0</v>
      </c>
      <c r="AS1346" s="387">
        <v>0</v>
      </c>
      <c r="AT1346" s="384"/>
      <c r="AU1346" s="383"/>
      <c r="AV1346" s="384"/>
      <c r="AW1346" s="383"/>
      <c r="AX1346" s="392">
        <v>11</v>
      </c>
      <c r="AY1346" s="384"/>
      <c r="AZ1346" s="385"/>
      <c r="BA1346" s="385"/>
      <c r="BB1346" s="377">
        <v>0</v>
      </c>
      <c r="BC1346" s="377">
        <v>0</v>
      </c>
      <c r="BD1346" s="377">
        <v>0</v>
      </c>
      <c r="BE1346" s="378"/>
      <c r="BF1346" s="109"/>
      <c r="BG1346" s="109"/>
      <c r="BH1346" s="116"/>
      <c r="BI1346" s="117"/>
      <c r="BJ1346" s="378"/>
      <c r="BK1346" s="378"/>
      <c r="BL1346" s="117"/>
      <c r="BM1346" s="374">
        <v>0</v>
      </c>
      <c r="BN1346" s="384"/>
      <c r="BO1346" s="384"/>
    </row>
    <row r="1347" spans="1:67" ht="24" customHeight="1" x14ac:dyDescent="0.3">
      <c r="A1347" s="380" t="s">
        <v>1047</v>
      </c>
      <c r="B1347" s="381" t="s">
        <v>1048</v>
      </c>
      <c r="C1347" s="382" t="s">
        <v>156</v>
      </c>
      <c r="D1347" s="367">
        <f t="shared" si="67"/>
        <v>14</v>
      </c>
      <c r="E1347" s="368">
        <f t="shared" si="68"/>
        <v>12</v>
      </c>
      <c r="F1347" s="368">
        <f t="shared" si="69"/>
        <v>0</v>
      </c>
      <c r="G1347" s="368">
        <f t="shared" si="70"/>
        <v>0</v>
      </c>
      <c r="H1347" s="368">
        <f t="shared" si="71"/>
        <v>0</v>
      </c>
      <c r="I1347" s="368">
        <f t="shared" si="72"/>
        <v>0</v>
      </c>
      <c r="J1347" s="368">
        <f t="shared" si="73"/>
        <v>0</v>
      </c>
      <c r="K1347" s="368">
        <f t="shared" si="74"/>
        <v>0</v>
      </c>
      <c r="L1347" s="368">
        <f t="shared" si="75"/>
        <v>0</v>
      </c>
      <c r="M1347" s="369">
        <f t="shared" si="76"/>
        <v>0</v>
      </c>
      <c r="N1347" s="370">
        <f t="shared" si="77"/>
        <v>26</v>
      </c>
      <c r="O1347" s="371"/>
      <c r="P1347" s="372">
        <f t="shared" si="78"/>
        <v>26</v>
      </c>
      <c r="Q1347" s="373">
        <f t="shared" si="79"/>
        <v>346</v>
      </c>
      <c r="R1347" s="383">
        <v>0</v>
      </c>
      <c r="S1347" s="119"/>
      <c r="T1347" s="119"/>
      <c r="U1347" s="113"/>
      <c r="V1347" s="113"/>
      <c r="W1347" s="117">
        <v>0</v>
      </c>
      <c r="X1347" s="123"/>
      <c r="Y1347" s="113"/>
      <c r="Z1347" s="119"/>
      <c r="AA1347" s="119"/>
      <c r="AB1347" s="113">
        <v>14</v>
      </c>
      <c r="AC1347" s="385">
        <v>0</v>
      </c>
      <c r="AD1347" s="386">
        <v>0</v>
      </c>
      <c r="AE1347" s="214">
        <v>0</v>
      </c>
      <c r="AF1347" s="388"/>
      <c r="AG1347" s="388"/>
      <c r="AH1347" s="124">
        <v>0</v>
      </c>
      <c r="AI1347" s="117">
        <v>0</v>
      </c>
      <c r="AJ1347" s="375">
        <v>0</v>
      </c>
      <c r="AK1347" s="374"/>
      <c r="AL1347" s="113"/>
      <c r="AM1347" s="386">
        <v>0</v>
      </c>
      <c r="AN1347" s="396">
        <v>0</v>
      </c>
      <c r="AO1347" s="374">
        <v>0</v>
      </c>
      <c r="AP1347" s="376"/>
      <c r="AQ1347" s="119"/>
      <c r="AR1347" s="117">
        <v>0</v>
      </c>
      <c r="AS1347" s="123">
        <v>0</v>
      </c>
      <c r="AT1347" s="119"/>
      <c r="AU1347" s="374"/>
      <c r="AV1347" s="119"/>
      <c r="AW1347" s="374"/>
      <c r="AX1347" s="126">
        <v>12</v>
      </c>
      <c r="AY1347" s="119"/>
      <c r="AZ1347" s="113"/>
      <c r="BA1347" s="113"/>
      <c r="BB1347" s="377">
        <v>0</v>
      </c>
      <c r="BC1347" s="377">
        <v>0</v>
      </c>
      <c r="BD1347" s="377">
        <v>0</v>
      </c>
      <c r="BE1347" s="393"/>
      <c r="BF1347" s="109"/>
      <c r="BG1347" s="109"/>
      <c r="BH1347" s="388"/>
      <c r="BI1347" s="117"/>
      <c r="BJ1347" s="393"/>
      <c r="BK1347" s="393"/>
      <c r="BL1347" s="117"/>
      <c r="BM1347" s="374">
        <v>0</v>
      </c>
      <c r="BN1347" s="119"/>
      <c r="BO1347" s="119"/>
    </row>
    <row r="1348" spans="1:67" ht="24" customHeight="1" x14ac:dyDescent="0.3">
      <c r="A1348" s="364">
        <v>671102</v>
      </c>
      <c r="B1348" s="365" t="s">
        <v>5690</v>
      </c>
      <c r="C1348" s="366" t="s">
        <v>4024</v>
      </c>
      <c r="D1348" s="367">
        <f t="shared" si="67"/>
        <v>0</v>
      </c>
      <c r="E1348" s="368">
        <f t="shared" si="68"/>
        <v>0</v>
      </c>
      <c r="F1348" s="368">
        <f t="shared" si="69"/>
        <v>0</v>
      </c>
      <c r="G1348" s="368">
        <f t="shared" si="70"/>
        <v>0</v>
      </c>
      <c r="H1348" s="368">
        <f t="shared" si="71"/>
        <v>0</v>
      </c>
      <c r="I1348" s="368">
        <f t="shared" si="72"/>
        <v>0</v>
      </c>
      <c r="J1348" s="368">
        <f t="shared" si="73"/>
        <v>0</v>
      </c>
      <c r="K1348" s="368">
        <f t="shared" si="74"/>
        <v>0</v>
      </c>
      <c r="L1348" s="368">
        <f t="shared" si="75"/>
        <v>0</v>
      </c>
      <c r="M1348" s="369">
        <f t="shared" si="76"/>
        <v>0</v>
      </c>
      <c r="N1348" s="370">
        <f t="shared" si="77"/>
        <v>0</v>
      </c>
      <c r="O1348" s="371"/>
      <c r="P1348" s="372">
        <f t="shared" si="78"/>
        <v>0</v>
      </c>
      <c r="Q1348" s="373" t="str">
        <f t="shared" si="79"/>
        <v/>
      </c>
      <c r="R1348" s="374">
        <v>0</v>
      </c>
      <c r="S1348" s="384"/>
      <c r="T1348" s="384"/>
      <c r="U1348" s="385"/>
      <c r="V1348" s="385"/>
      <c r="W1348" s="386">
        <v>0</v>
      </c>
      <c r="X1348" s="387"/>
      <c r="Y1348" s="385"/>
      <c r="Z1348" s="384"/>
      <c r="AA1348" s="384"/>
      <c r="AB1348" s="385"/>
      <c r="AC1348" s="113">
        <v>0</v>
      </c>
      <c r="AD1348" s="117">
        <v>0</v>
      </c>
      <c r="AE1348" s="109">
        <v>0</v>
      </c>
      <c r="AF1348" s="116"/>
      <c r="AG1348" s="116"/>
      <c r="AH1348" s="124">
        <v>0</v>
      </c>
      <c r="AI1348" s="117">
        <v>0</v>
      </c>
      <c r="AJ1348" s="375">
        <v>0</v>
      </c>
      <c r="AK1348" s="383"/>
      <c r="AL1348" s="385"/>
      <c r="AM1348" s="117">
        <v>0</v>
      </c>
      <c r="AN1348" s="375">
        <v>0</v>
      </c>
      <c r="AO1348" s="383">
        <v>0</v>
      </c>
      <c r="AP1348" s="391"/>
      <c r="AQ1348" s="384"/>
      <c r="AR1348" s="117">
        <v>0</v>
      </c>
      <c r="AS1348" s="387">
        <v>0</v>
      </c>
      <c r="AT1348" s="384"/>
      <c r="AU1348" s="383"/>
      <c r="AV1348" s="384"/>
      <c r="AW1348" s="383"/>
      <c r="AX1348" s="392"/>
      <c r="AY1348" s="384"/>
      <c r="AZ1348" s="385"/>
      <c r="BA1348" s="385"/>
      <c r="BB1348" s="377">
        <v>0</v>
      </c>
      <c r="BC1348" s="377">
        <v>0</v>
      </c>
      <c r="BD1348" s="377">
        <v>0</v>
      </c>
      <c r="BE1348" s="378"/>
      <c r="BF1348" s="109"/>
      <c r="BG1348" s="109"/>
      <c r="BH1348" s="116"/>
      <c r="BI1348" s="117"/>
      <c r="BJ1348" s="378"/>
      <c r="BK1348" s="378"/>
      <c r="BL1348" s="117"/>
      <c r="BM1348" s="374">
        <v>0</v>
      </c>
      <c r="BN1348" s="384"/>
      <c r="BO1348" s="384"/>
    </row>
    <row r="1349" spans="1:67" ht="24" customHeight="1" x14ac:dyDescent="0.3">
      <c r="A1349" s="380" t="s">
        <v>5691</v>
      </c>
      <c r="B1349" s="381" t="s">
        <v>5690</v>
      </c>
      <c r="C1349" s="382" t="s">
        <v>4024</v>
      </c>
      <c r="D1349" s="367">
        <f t="shared" si="67"/>
        <v>5</v>
      </c>
      <c r="E1349" s="368">
        <f t="shared" si="68"/>
        <v>0</v>
      </c>
      <c r="F1349" s="368">
        <f t="shared" si="69"/>
        <v>0</v>
      </c>
      <c r="G1349" s="368">
        <f t="shared" si="70"/>
        <v>0</v>
      </c>
      <c r="H1349" s="368">
        <f t="shared" si="71"/>
        <v>0</v>
      </c>
      <c r="I1349" s="368">
        <f t="shared" si="72"/>
        <v>0</v>
      </c>
      <c r="J1349" s="368">
        <f t="shared" si="73"/>
        <v>0</v>
      </c>
      <c r="K1349" s="368">
        <f t="shared" si="74"/>
        <v>0</v>
      </c>
      <c r="L1349" s="368">
        <f t="shared" si="75"/>
        <v>0</v>
      </c>
      <c r="M1349" s="369">
        <f t="shared" si="76"/>
        <v>0</v>
      </c>
      <c r="N1349" s="370">
        <f t="shared" si="77"/>
        <v>5</v>
      </c>
      <c r="O1349" s="371"/>
      <c r="P1349" s="372">
        <f t="shared" si="78"/>
        <v>5</v>
      </c>
      <c r="Q1349" s="373">
        <f t="shared" si="79"/>
        <v>781</v>
      </c>
      <c r="R1349" s="374">
        <v>0</v>
      </c>
      <c r="S1349" s="119"/>
      <c r="T1349" s="119"/>
      <c r="U1349" s="113"/>
      <c r="V1349" s="113"/>
      <c r="W1349" s="386">
        <v>0</v>
      </c>
      <c r="X1349" s="123"/>
      <c r="Y1349" s="113"/>
      <c r="Z1349" s="119"/>
      <c r="AA1349" s="119"/>
      <c r="AB1349" s="113"/>
      <c r="AC1349" s="113">
        <v>0</v>
      </c>
      <c r="AD1349" s="117">
        <v>0</v>
      </c>
      <c r="AE1349" s="440">
        <v>0</v>
      </c>
      <c r="AF1349" s="388"/>
      <c r="AG1349" s="388"/>
      <c r="AH1349" s="124">
        <v>0</v>
      </c>
      <c r="AI1349" s="386">
        <v>0</v>
      </c>
      <c r="AJ1349" s="396">
        <v>0</v>
      </c>
      <c r="AK1349" s="374"/>
      <c r="AL1349" s="113"/>
      <c r="AM1349" s="386">
        <v>0</v>
      </c>
      <c r="AN1349" s="396">
        <v>0</v>
      </c>
      <c r="AO1349" s="374">
        <v>0</v>
      </c>
      <c r="AP1349" s="376"/>
      <c r="AQ1349" s="119"/>
      <c r="AR1349" s="117">
        <v>0</v>
      </c>
      <c r="AS1349" s="123">
        <v>0</v>
      </c>
      <c r="AT1349" s="119"/>
      <c r="AU1349" s="374"/>
      <c r="AV1349" s="119"/>
      <c r="AW1349" s="374"/>
      <c r="AX1349" s="126"/>
      <c r="AY1349" s="119">
        <v>5</v>
      </c>
      <c r="AZ1349" s="113"/>
      <c r="BA1349" s="113"/>
      <c r="BB1349" s="377">
        <v>0</v>
      </c>
      <c r="BC1349" s="377">
        <v>0</v>
      </c>
      <c r="BD1349" s="377">
        <v>0</v>
      </c>
      <c r="BE1349" s="393"/>
      <c r="BF1349" s="109"/>
      <c r="BG1349" s="109"/>
      <c r="BH1349" s="388"/>
      <c r="BI1349" s="117"/>
      <c r="BJ1349" s="393"/>
      <c r="BK1349" s="393"/>
      <c r="BL1349" s="117"/>
      <c r="BM1349" s="374">
        <v>0</v>
      </c>
      <c r="BN1349" s="119"/>
      <c r="BO1349" s="119"/>
    </row>
    <row r="1350" spans="1:67" ht="24" customHeight="1" x14ac:dyDescent="0.3">
      <c r="A1350" s="364" t="s">
        <v>5692</v>
      </c>
      <c r="B1350" s="365" t="s">
        <v>5693</v>
      </c>
      <c r="C1350" s="366" t="s">
        <v>280</v>
      </c>
      <c r="D1350" s="367">
        <f t="shared" si="67"/>
        <v>36</v>
      </c>
      <c r="E1350" s="368">
        <f t="shared" si="68"/>
        <v>22</v>
      </c>
      <c r="F1350" s="368">
        <f t="shared" si="69"/>
        <v>0</v>
      </c>
      <c r="G1350" s="368">
        <f t="shared" si="70"/>
        <v>0</v>
      </c>
      <c r="H1350" s="368">
        <f t="shared" si="71"/>
        <v>0</v>
      </c>
      <c r="I1350" s="368">
        <f t="shared" si="72"/>
        <v>0</v>
      </c>
      <c r="J1350" s="368">
        <f t="shared" si="73"/>
        <v>0</v>
      </c>
      <c r="K1350" s="368">
        <f t="shared" si="74"/>
        <v>0</v>
      </c>
      <c r="L1350" s="368">
        <f t="shared" si="75"/>
        <v>0</v>
      </c>
      <c r="M1350" s="369">
        <f t="shared" si="76"/>
        <v>0</v>
      </c>
      <c r="N1350" s="370">
        <f t="shared" si="77"/>
        <v>58</v>
      </c>
      <c r="O1350" s="371"/>
      <c r="P1350" s="372">
        <f t="shared" si="78"/>
        <v>58</v>
      </c>
      <c r="Q1350" s="373">
        <f t="shared" si="79"/>
        <v>180</v>
      </c>
      <c r="R1350" s="374">
        <v>0</v>
      </c>
      <c r="S1350" s="119"/>
      <c r="T1350" s="119"/>
      <c r="U1350" s="113"/>
      <c r="V1350" s="113"/>
      <c r="W1350" s="117">
        <v>0</v>
      </c>
      <c r="X1350" s="123"/>
      <c r="Y1350" s="113"/>
      <c r="Z1350" s="119"/>
      <c r="AA1350" s="119"/>
      <c r="AB1350" s="113"/>
      <c r="AC1350" s="385">
        <v>22</v>
      </c>
      <c r="AD1350" s="117">
        <v>0</v>
      </c>
      <c r="AE1350" s="109">
        <v>0</v>
      </c>
      <c r="AF1350" s="116"/>
      <c r="AG1350" s="116"/>
      <c r="AH1350" s="389">
        <v>0</v>
      </c>
      <c r="AI1350" s="117">
        <v>0</v>
      </c>
      <c r="AJ1350" s="375">
        <v>0</v>
      </c>
      <c r="AK1350" s="374"/>
      <c r="AL1350" s="113"/>
      <c r="AM1350" s="386">
        <v>0</v>
      </c>
      <c r="AN1350" s="390">
        <v>0</v>
      </c>
      <c r="AO1350" s="374">
        <v>0</v>
      </c>
      <c r="AP1350" s="376"/>
      <c r="AQ1350" s="119"/>
      <c r="AR1350" s="117">
        <v>0</v>
      </c>
      <c r="AS1350" s="123">
        <v>0</v>
      </c>
      <c r="AT1350" s="119"/>
      <c r="AU1350" s="374"/>
      <c r="AV1350" s="119"/>
      <c r="AW1350" s="374"/>
      <c r="AX1350" s="126"/>
      <c r="AY1350" s="119">
        <v>36</v>
      </c>
      <c r="AZ1350" s="113"/>
      <c r="BA1350" s="113"/>
      <c r="BB1350" s="394">
        <v>0</v>
      </c>
      <c r="BC1350" s="394">
        <v>0</v>
      </c>
      <c r="BD1350" s="394">
        <v>0</v>
      </c>
      <c r="BE1350" s="378"/>
      <c r="BF1350" s="109"/>
      <c r="BG1350" s="109"/>
      <c r="BH1350" s="116"/>
      <c r="BI1350" s="117"/>
      <c r="BJ1350" s="378"/>
      <c r="BK1350" s="378"/>
      <c r="BL1350" s="117"/>
      <c r="BM1350" s="374">
        <v>0</v>
      </c>
      <c r="BN1350" s="119"/>
      <c r="BO1350" s="119"/>
    </row>
    <row r="1351" spans="1:67" ht="24" customHeight="1" x14ac:dyDescent="0.3">
      <c r="A1351" s="379" t="s">
        <v>1054</v>
      </c>
      <c r="B1351" s="365" t="s">
        <v>1055</v>
      </c>
      <c r="C1351" s="366" t="s">
        <v>144</v>
      </c>
      <c r="D1351" s="367">
        <f t="shared" si="67"/>
        <v>12</v>
      </c>
      <c r="E1351" s="368">
        <f t="shared" si="68"/>
        <v>0</v>
      </c>
      <c r="F1351" s="368">
        <f t="shared" si="69"/>
        <v>0</v>
      </c>
      <c r="G1351" s="368">
        <f t="shared" si="70"/>
        <v>0</v>
      </c>
      <c r="H1351" s="368">
        <f t="shared" si="71"/>
        <v>0</v>
      </c>
      <c r="I1351" s="368">
        <f t="shared" si="72"/>
        <v>0</v>
      </c>
      <c r="J1351" s="368">
        <f t="shared" si="73"/>
        <v>0</v>
      </c>
      <c r="K1351" s="368">
        <f t="shared" si="74"/>
        <v>0</v>
      </c>
      <c r="L1351" s="368">
        <f t="shared" si="75"/>
        <v>0</v>
      </c>
      <c r="M1351" s="369">
        <f t="shared" si="76"/>
        <v>0</v>
      </c>
      <c r="N1351" s="370">
        <f t="shared" si="77"/>
        <v>12</v>
      </c>
      <c r="O1351" s="371"/>
      <c r="P1351" s="372">
        <f t="shared" si="78"/>
        <v>12</v>
      </c>
      <c r="Q1351" s="373">
        <f t="shared" si="79"/>
        <v>569</v>
      </c>
      <c r="R1351" s="374">
        <v>0</v>
      </c>
      <c r="S1351" s="119"/>
      <c r="T1351" s="119"/>
      <c r="U1351" s="113"/>
      <c r="V1351" s="113"/>
      <c r="W1351" s="117">
        <v>0</v>
      </c>
      <c r="X1351" s="123"/>
      <c r="Y1351" s="113"/>
      <c r="Z1351" s="119"/>
      <c r="AA1351" s="119"/>
      <c r="AB1351" s="113">
        <v>12</v>
      </c>
      <c r="AC1351" s="113">
        <v>0</v>
      </c>
      <c r="AD1351" s="117">
        <v>0</v>
      </c>
      <c r="AE1351" s="109">
        <v>0</v>
      </c>
      <c r="AF1351" s="116"/>
      <c r="AG1351" s="116"/>
      <c r="AH1351" s="389">
        <v>0</v>
      </c>
      <c r="AI1351" s="117">
        <v>0</v>
      </c>
      <c r="AJ1351" s="375">
        <v>0</v>
      </c>
      <c r="AK1351" s="374"/>
      <c r="AL1351" s="113"/>
      <c r="AM1351" s="117">
        <v>0</v>
      </c>
      <c r="AN1351" s="375">
        <v>0</v>
      </c>
      <c r="AO1351" s="374">
        <v>0</v>
      </c>
      <c r="AP1351" s="376"/>
      <c r="AQ1351" s="119"/>
      <c r="AR1351" s="117">
        <v>0</v>
      </c>
      <c r="AS1351" s="123">
        <v>0</v>
      </c>
      <c r="AT1351" s="119"/>
      <c r="AU1351" s="374"/>
      <c r="AV1351" s="119"/>
      <c r="AW1351" s="374"/>
      <c r="AX1351" s="126"/>
      <c r="AY1351" s="119"/>
      <c r="AZ1351" s="113"/>
      <c r="BA1351" s="113"/>
      <c r="BB1351" s="394">
        <v>0</v>
      </c>
      <c r="BC1351" s="394">
        <v>0</v>
      </c>
      <c r="BD1351" s="394">
        <v>0</v>
      </c>
      <c r="BE1351" s="378"/>
      <c r="BF1351" s="109"/>
      <c r="BG1351" s="109"/>
      <c r="BH1351" s="116"/>
      <c r="BI1351" s="117"/>
      <c r="BJ1351" s="378"/>
      <c r="BK1351" s="378"/>
      <c r="BL1351" s="117"/>
      <c r="BM1351" s="374">
        <v>0</v>
      </c>
      <c r="BN1351" s="119"/>
      <c r="BO1351" s="119"/>
    </row>
    <row r="1352" spans="1:67" ht="24" customHeight="1" x14ac:dyDescent="0.3">
      <c r="A1352" s="380" t="s">
        <v>5696</v>
      </c>
      <c r="B1352" s="381" t="s">
        <v>5697</v>
      </c>
      <c r="C1352" s="382" t="s">
        <v>1051</v>
      </c>
      <c r="D1352" s="367">
        <f t="shared" si="67"/>
        <v>0</v>
      </c>
      <c r="E1352" s="368">
        <f t="shared" si="68"/>
        <v>0</v>
      </c>
      <c r="F1352" s="368">
        <f t="shared" si="69"/>
        <v>0</v>
      </c>
      <c r="G1352" s="368">
        <f t="shared" si="70"/>
        <v>0</v>
      </c>
      <c r="H1352" s="368">
        <f t="shared" si="71"/>
        <v>0</v>
      </c>
      <c r="I1352" s="368">
        <f t="shared" si="72"/>
        <v>0</v>
      </c>
      <c r="J1352" s="368">
        <f t="shared" si="73"/>
        <v>0</v>
      </c>
      <c r="K1352" s="368">
        <f t="shared" si="74"/>
        <v>0</v>
      </c>
      <c r="L1352" s="368">
        <f t="shared" si="75"/>
        <v>0</v>
      </c>
      <c r="M1352" s="369">
        <f t="shared" si="76"/>
        <v>0</v>
      </c>
      <c r="N1352" s="370">
        <f t="shared" si="77"/>
        <v>0</v>
      </c>
      <c r="O1352" s="371"/>
      <c r="P1352" s="372">
        <f t="shared" si="78"/>
        <v>0</v>
      </c>
      <c r="Q1352" s="373" t="str">
        <f t="shared" si="79"/>
        <v/>
      </c>
      <c r="R1352" s="374">
        <v>0</v>
      </c>
      <c r="S1352" s="119"/>
      <c r="T1352" s="119"/>
      <c r="U1352" s="113"/>
      <c r="V1352" s="113"/>
      <c r="W1352" s="386">
        <v>0</v>
      </c>
      <c r="X1352" s="123"/>
      <c r="Y1352" s="113"/>
      <c r="Z1352" s="119"/>
      <c r="AA1352" s="119"/>
      <c r="AB1352" s="113"/>
      <c r="AC1352" s="113">
        <v>0</v>
      </c>
      <c r="AD1352" s="117">
        <v>0</v>
      </c>
      <c r="AE1352" s="109">
        <v>0</v>
      </c>
      <c r="AF1352" s="388"/>
      <c r="AG1352" s="388"/>
      <c r="AH1352" s="124">
        <v>0</v>
      </c>
      <c r="AI1352" s="386">
        <v>0</v>
      </c>
      <c r="AJ1352" s="390">
        <v>0</v>
      </c>
      <c r="AK1352" s="374"/>
      <c r="AL1352" s="113"/>
      <c r="AM1352" s="386">
        <v>0</v>
      </c>
      <c r="AN1352" s="396">
        <v>0</v>
      </c>
      <c r="AO1352" s="374">
        <v>0</v>
      </c>
      <c r="AP1352" s="376"/>
      <c r="AQ1352" s="119"/>
      <c r="AR1352" s="117">
        <v>0</v>
      </c>
      <c r="AS1352" s="123">
        <v>0</v>
      </c>
      <c r="AT1352" s="119"/>
      <c r="AU1352" s="374"/>
      <c r="AV1352" s="119"/>
      <c r="AW1352" s="374"/>
      <c r="AX1352" s="392"/>
      <c r="AY1352" s="119"/>
      <c r="AZ1352" s="113"/>
      <c r="BA1352" s="113"/>
      <c r="BB1352" s="377">
        <v>0</v>
      </c>
      <c r="BC1352" s="377">
        <v>0</v>
      </c>
      <c r="BD1352" s="377">
        <v>0</v>
      </c>
      <c r="BE1352" s="393"/>
      <c r="BF1352" s="109"/>
      <c r="BG1352" s="109"/>
      <c r="BH1352" s="388"/>
      <c r="BI1352" s="117"/>
      <c r="BJ1352" s="393"/>
      <c r="BK1352" s="393"/>
      <c r="BL1352" s="117"/>
      <c r="BM1352" s="374">
        <v>0</v>
      </c>
      <c r="BN1352" s="119"/>
      <c r="BO1352" s="119"/>
    </row>
    <row r="1353" spans="1:67" ht="24" customHeight="1" x14ac:dyDescent="0.3">
      <c r="A1353" s="364" t="s">
        <v>5698</v>
      </c>
      <c r="B1353" s="365" t="s">
        <v>5699</v>
      </c>
      <c r="C1353" s="366" t="s">
        <v>1327</v>
      </c>
      <c r="D1353" s="367">
        <f t="shared" si="67"/>
        <v>65</v>
      </c>
      <c r="E1353" s="368">
        <f t="shared" si="68"/>
        <v>56</v>
      </c>
      <c r="F1353" s="368">
        <f t="shared" si="69"/>
        <v>40</v>
      </c>
      <c r="G1353" s="368">
        <f t="shared" si="70"/>
        <v>34</v>
      </c>
      <c r="H1353" s="368">
        <f t="shared" si="71"/>
        <v>20</v>
      </c>
      <c r="I1353" s="368">
        <f t="shared" si="72"/>
        <v>0</v>
      </c>
      <c r="J1353" s="368">
        <f t="shared" si="73"/>
        <v>0</v>
      </c>
      <c r="K1353" s="368">
        <f t="shared" si="74"/>
        <v>0</v>
      </c>
      <c r="L1353" s="368">
        <f t="shared" si="75"/>
        <v>0</v>
      </c>
      <c r="M1353" s="369">
        <f t="shared" si="76"/>
        <v>0</v>
      </c>
      <c r="N1353" s="370">
        <f t="shared" si="77"/>
        <v>215</v>
      </c>
      <c r="O1353" s="371"/>
      <c r="P1353" s="372">
        <f t="shared" si="78"/>
        <v>215</v>
      </c>
      <c r="Q1353" s="373">
        <f t="shared" si="79"/>
        <v>82</v>
      </c>
      <c r="R1353" s="383">
        <v>0</v>
      </c>
      <c r="S1353" s="119"/>
      <c r="T1353" s="119"/>
      <c r="U1353" s="113"/>
      <c r="V1353" s="113"/>
      <c r="W1353" s="117">
        <v>0</v>
      </c>
      <c r="X1353" s="123">
        <v>20</v>
      </c>
      <c r="Y1353" s="113"/>
      <c r="Z1353" s="119"/>
      <c r="AA1353" s="119"/>
      <c r="AB1353" s="113">
        <v>56</v>
      </c>
      <c r="AC1353" s="113">
        <v>0</v>
      </c>
      <c r="AD1353" s="386">
        <v>0</v>
      </c>
      <c r="AE1353" s="109">
        <v>0</v>
      </c>
      <c r="AF1353" s="116"/>
      <c r="AG1353" s="116"/>
      <c r="AH1353" s="389">
        <v>0</v>
      </c>
      <c r="AI1353" s="386">
        <v>0</v>
      </c>
      <c r="AJ1353" s="390">
        <v>0</v>
      </c>
      <c r="AK1353" s="374"/>
      <c r="AL1353" s="113"/>
      <c r="AM1353" s="117">
        <v>0</v>
      </c>
      <c r="AN1353" s="375">
        <v>0</v>
      </c>
      <c r="AO1353" s="374">
        <v>0</v>
      </c>
      <c r="AP1353" s="376"/>
      <c r="AQ1353" s="119"/>
      <c r="AR1353" s="386">
        <v>0</v>
      </c>
      <c r="AS1353" s="123">
        <v>0</v>
      </c>
      <c r="AT1353" s="119"/>
      <c r="AU1353" s="374"/>
      <c r="AV1353" s="119"/>
      <c r="AW1353" s="374"/>
      <c r="AX1353" s="126"/>
      <c r="AY1353" s="119"/>
      <c r="AZ1353" s="113"/>
      <c r="BA1353" s="113"/>
      <c r="BB1353" s="377">
        <v>0</v>
      </c>
      <c r="BC1353" s="377">
        <v>0</v>
      </c>
      <c r="BD1353" s="377">
        <v>65</v>
      </c>
      <c r="BE1353" s="378"/>
      <c r="BF1353" s="109"/>
      <c r="BG1353" s="109"/>
      <c r="BH1353" s="116"/>
      <c r="BI1353" s="386"/>
      <c r="BJ1353" s="378">
        <v>34</v>
      </c>
      <c r="BK1353" s="378">
        <v>40</v>
      </c>
      <c r="BL1353" s="386"/>
      <c r="BM1353" s="383">
        <v>0</v>
      </c>
      <c r="BN1353" s="119"/>
      <c r="BO1353" s="119"/>
    </row>
    <row r="1354" spans="1:67" ht="24" customHeight="1" x14ac:dyDescent="0.3">
      <c r="A1354" s="364" t="s">
        <v>5700</v>
      </c>
      <c r="B1354" s="365" t="s">
        <v>5701</v>
      </c>
      <c r="C1354" s="366" t="s">
        <v>2602</v>
      </c>
      <c r="D1354" s="367">
        <f t="shared" si="67"/>
        <v>0</v>
      </c>
      <c r="E1354" s="368">
        <f t="shared" si="68"/>
        <v>0</v>
      </c>
      <c r="F1354" s="368">
        <f t="shared" si="69"/>
        <v>0</v>
      </c>
      <c r="G1354" s="368">
        <f t="shared" si="70"/>
        <v>0</v>
      </c>
      <c r="H1354" s="368">
        <f t="shared" si="71"/>
        <v>0</v>
      </c>
      <c r="I1354" s="368">
        <f t="shared" si="72"/>
        <v>0</v>
      </c>
      <c r="J1354" s="368">
        <f t="shared" si="73"/>
        <v>0</v>
      </c>
      <c r="K1354" s="368">
        <f t="shared" si="74"/>
        <v>0</v>
      </c>
      <c r="L1354" s="368">
        <f t="shared" si="75"/>
        <v>0</v>
      </c>
      <c r="M1354" s="369">
        <f t="shared" si="76"/>
        <v>0</v>
      </c>
      <c r="N1354" s="370">
        <f t="shared" si="77"/>
        <v>0</v>
      </c>
      <c r="O1354" s="371"/>
      <c r="P1354" s="372">
        <f t="shared" si="78"/>
        <v>0</v>
      </c>
      <c r="Q1354" s="373" t="str">
        <f t="shared" si="79"/>
        <v/>
      </c>
      <c r="R1354" s="374">
        <v>0</v>
      </c>
      <c r="S1354" s="119"/>
      <c r="T1354" s="119"/>
      <c r="U1354" s="113"/>
      <c r="V1354" s="113"/>
      <c r="W1354" s="117">
        <v>0</v>
      </c>
      <c r="X1354" s="123"/>
      <c r="Y1354" s="113"/>
      <c r="Z1354" s="119"/>
      <c r="AA1354" s="119"/>
      <c r="AB1354" s="113"/>
      <c r="AC1354" s="113">
        <v>0</v>
      </c>
      <c r="AD1354" s="386">
        <v>0</v>
      </c>
      <c r="AE1354" s="109">
        <v>0</v>
      </c>
      <c r="AF1354" s="116"/>
      <c r="AG1354" s="116"/>
      <c r="AH1354" s="124">
        <v>0</v>
      </c>
      <c r="AI1354" s="117">
        <v>0</v>
      </c>
      <c r="AJ1354" s="375">
        <v>0</v>
      </c>
      <c r="AK1354" s="374"/>
      <c r="AL1354" s="113"/>
      <c r="AM1354" s="117">
        <v>0</v>
      </c>
      <c r="AN1354" s="375">
        <v>0</v>
      </c>
      <c r="AO1354" s="374">
        <v>0</v>
      </c>
      <c r="AP1354" s="376"/>
      <c r="AQ1354" s="119"/>
      <c r="AR1354" s="117">
        <v>0</v>
      </c>
      <c r="AS1354" s="123">
        <v>0</v>
      </c>
      <c r="AT1354" s="119"/>
      <c r="AU1354" s="374"/>
      <c r="AV1354" s="119"/>
      <c r="AW1354" s="374"/>
      <c r="AX1354" s="126"/>
      <c r="AY1354" s="119"/>
      <c r="AZ1354" s="113"/>
      <c r="BA1354" s="113"/>
      <c r="BB1354" s="377">
        <v>0</v>
      </c>
      <c r="BC1354" s="377">
        <v>0</v>
      </c>
      <c r="BD1354" s="377">
        <v>0</v>
      </c>
      <c r="BE1354" s="378"/>
      <c r="BF1354" s="109"/>
      <c r="BG1354" s="109"/>
      <c r="BH1354" s="116"/>
      <c r="BI1354" s="117"/>
      <c r="BJ1354" s="378"/>
      <c r="BK1354" s="378"/>
      <c r="BL1354" s="117"/>
      <c r="BM1354" s="383">
        <v>0</v>
      </c>
      <c r="BN1354" s="119"/>
      <c r="BO1354" s="119"/>
    </row>
    <row r="1355" spans="1:67" ht="24" customHeight="1" x14ac:dyDescent="0.3">
      <c r="A1355" s="380" t="s">
        <v>5702</v>
      </c>
      <c r="B1355" s="381" t="s">
        <v>6684</v>
      </c>
      <c r="C1355" s="382" t="s">
        <v>437</v>
      </c>
      <c r="D1355" s="367">
        <f t="shared" si="67"/>
        <v>14</v>
      </c>
      <c r="E1355" s="368">
        <f t="shared" si="68"/>
        <v>0</v>
      </c>
      <c r="F1355" s="368">
        <f t="shared" si="69"/>
        <v>0</v>
      </c>
      <c r="G1355" s="368">
        <f t="shared" si="70"/>
        <v>0</v>
      </c>
      <c r="H1355" s="368">
        <f t="shared" si="71"/>
        <v>0</v>
      </c>
      <c r="I1355" s="368">
        <f t="shared" si="72"/>
        <v>0</v>
      </c>
      <c r="J1355" s="368">
        <f t="shared" si="73"/>
        <v>0</v>
      </c>
      <c r="K1355" s="368">
        <f t="shared" si="74"/>
        <v>0</v>
      </c>
      <c r="L1355" s="368">
        <f t="shared" si="75"/>
        <v>0</v>
      </c>
      <c r="M1355" s="369">
        <f t="shared" si="76"/>
        <v>0</v>
      </c>
      <c r="N1355" s="370">
        <f t="shared" si="77"/>
        <v>14</v>
      </c>
      <c r="O1355" s="371"/>
      <c r="P1355" s="372">
        <f t="shared" si="78"/>
        <v>14</v>
      </c>
      <c r="Q1355" s="373">
        <f t="shared" si="79"/>
        <v>541</v>
      </c>
      <c r="R1355" s="383">
        <v>0</v>
      </c>
      <c r="S1355" s="119"/>
      <c r="T1355" s="119"/>
      <c r="U1355" s="113"/>
      <c r="V1355" s="113"/>
      <c r="W1355" s="117">
        <v>0</v>
      </c>
      <c r="X1355" s="123"/>
      <c r="Y1355" s="113"/>
      <c r="Z1355" s="119"/>
      <c r="AA1355" s="119"/>
      <c r="AB1355" s="113">
        <v>14</v>
      </c>
      <c r="AC1355" s="113">
        <v>0</v>
      </c>
      <c r="AD1355" s="117">
        <v>0</v>
      </c>
      <c r="AE1355" s="109">
        <v>0</v>
      </c>
      <c r="AF1355" s="388"/>
      <c r="AG1355" s="388"/>
      <c r="AH1355" s="124">
        <v>0</v>
      </c>
      <c r="AI1355" s="386">
        <v>0</v>
      </c>
      <c r="AJ1355" s="390">
        <v>0</v>
      </c>
      <c r="AK1355" s="374"/>
      <c r="AL1355" s="113"/>
      <c r="AM1355" s="117">
        <v>0</v>
      </c>
      <c r="AN1355" s="375">
        <v>0</v>
      </c>
      <c r="AO1355" s="374">
        <v>0</v>
      </c>
      <c r="AP1355" s="376"/>
      <c r="AQ1355" s="119"/>
      <c r="AR1355" s="386">
        <v>0</v>
      </c>
      <c r="AS1355" s="123">
        <v>0</v>
      </c>
      <c r="AT1355" s="119"/>
      <c r="AU1355" s="374"/>
      <c r="AV1355" s="119"/>
      <c r="AW1355" s="374"/>
      <c r="AX1355" s="126"/>
      <c r="AY1355" s="119"/>
      <c r="AZ1355" s="113"/>
      <c r="BA1355" s="113"/>
      <c r="BB1355" s="377">
        <v>0</v>
      </c>
      <c r="BC1355" s="377">
        <v>0</v>
      </c>
      <c r="BD1355" s="377">
        <v>0</v>
      </c>
      <c r="BE1355" s="393"/>
      <c r="BF1355" s="109"/>
      <c r="BG1355" s="109"/>
      <c r="BH1355" s="388"/>
      <c r="BI1355" s="386"/>
      <c r="BJ1355" s="393"/>
      <c r="BK1355" s="393"/>
      <c r="BL1355" s="386"/>
      <c r="BM1355" s="374">
        <v>0</v>
      </c>
      <c r="BN1355" s="119"/>
      <c r="BO1355" s="119"/>
    </row>
    <row r="1356" spans="1:67" ht="24" customHeight="1" x14ac:dyDescent="0.3">
      <c r="A1356" s="364" t="s">
        <v>5704</v>
      </c>
      <c r="B1356" s="365" t="s">
        <v>5705</v>
      </c>
      <c r="C1356" s="366" t="s">
        <v>139</v>
      </c>
      <c r="D1356" s="367">
        <f t="shared" si="67"/>
        <v>4</v>
      </c>
      <c r="E1356" s="368">
        <f t="shared" si="68"/>
        <v>4</v>
      </c>
      <c r="F1356" s="368">
        <f t="shared" si="69"/>
        <v>0</v>
      </c>
      <c r="G1356" s="368">
        <f t="shared" si="70"/>
        <v>0</v>
      </c>
      <c r="H1356" s="368">
        <f t="shared" si="71"/>
        <v>0</v>
      </c>
      <c r="I1356" s="368">
        <f t="shared" si="72"/>
        <v>0</v>
      </c>
      <c r="J1356" s="368">
        <f t="shared" si="73"/>
        <v>0</v>
      </c>
      <c r="K1356" s="368">
        <f t="shared" si="74"/>
        <v>0</v>
      </c>
      <c r="L1356" s="368">
        <f t="shared" si="75"/>
        <v>0</v>
      </c>
      <c r="M1356" s="369">
        <f t="shared" si="76"/>
        <v>0</v>
      </c>
      <c r="N1356" s="370">
        <f t="shared" si="77"/>
        <v>8</v>
      </c>
      <c r="O1356" s="371"/>
      <c r="P1356" s="372">
        <f t="shared" si="78"/>
        <v>8</v>
      </c>
      <c r="Q1356" s="373">
        <f t="shared" si="79"/>
        <v>701</v>
      </c>
      <c r="R1356" s="383">
        <v>0</v>
      </c>
      <c r="S1356" s="119"/>
      <c r="T1356" s="119"/>
      <c r="U1356" s="113"/>
      <c r="V1356" s="113"/>
      <c r="W1356" s="117">
        <v>0</v>
      </c>
      <c r="X1356" s="123"/>
      <c r="Y1356" s="113"/>
      <c r="Z1356" s="119"/>
      <c r="AA1356" s="119"/>
      <c r="AB1356" s="113"/>
      <c r="AC1356" s="113">
        <v>4</v>
      </c>
      <c r="AD1356" s="386">
        <v>0</v>
      </c>
      <c r="AE1356" s="214">
        <v>0</v>
      </c>
      <c r="AF1356" s="116"/>
      <c r="AG1356" s="116"/>
      <c r="AH1356" s="124">
        <v>0</v>
      </c>
      <c r="AI1356" s="117">
        <v>0</v>
      </c>
      <c r="AJ1356" s="396">
        <v>0</v>
      </c>
      <c r="AK1356" s="374"/>
      <c r="AL1356" s="113"/>
      <c r="AM1356" s="117">
        <v>0</v>
      </c>
      <c r="AN1356" s="375">
        <v>0</v>
      </c>
      <c r="AO1356" s="374">
        <v>0</v>
      </c>
      <c r="AP1356" s="376"/>
      <c r="AQ1356" s="119"/>
      <c r="AR1356" s="117">
        <v>0</v>
      </c>
      <c r="AS1356" s="123">
        <v>0</v>
      </c>
      <c r="AT1356" s="119"/>
      <c r="AU1356" s="374"/>
      <c r="AV1356" s="119"/>
      <c r="AW1356" s="374"/>
      <c r="AX1356" s="126"/>
      <c r="AY1356" s="119">
        <v>4</v>
      </c>
      <c r="AZ1356" s="113"/>
      <c r="BA1356" s="113"/>
      <c r="BB1356" s="377">
        <v>0</v>
      </c>
      <c r="BC1356" s="377">
        <v>0</v>
      </c>
      <c r="BD1356" s="377">
        <v>0</v>
      </c>
      <c r="BE1356" s="378"/>
      <c r="BF1356" s="109"/>
      <c r="BG1356" s="109"/>
      <c r="BH1356" s="116"/>
      <c r="BI1356" s="117"/>
      <c r="BJ1356" s="378"/>
      <c r="BK1356" s="378"/>
      <c r="BL1356" s="117"/>
      <c r="BM1356" s="374">
        <v>0</v>
      </c>
      <c r="BN1356" s="119"/>
      <c r="BO1356" s="119"/>
    </row>
    <row r="1357" spans="1:67" ht="24" customHeight="1" x14ac:dyDescent="0.3">
      <c r="A1357" s="379" t="s">
        <v>5706</v>
      </c>
      <c r="B1357" s="365" t="s">
        <v>5707</v>
      </c>
      <c r="C1357" s="366" t="s">
        <v>1885</v>
      </c>
      <c r="D1357" s="367">
        <f t="shared" si="67"/>
        <v>50</v>
      </c>
      <c r="E1357" s="368">
        <f t="shared" si="68"/>
        <v>40</v>
      </c>
      <c r="F1357" s="368">
        <f t="shared" si="69"/>
        <v>29</v>
      </c>
      <c r="G1357" s="368">
        <f t="shared" si="70"/>
        <v>20</v>
      </c>
      <c r="H1357" s="368">
        <f t="shared" si="71"/>
        <v>20</v>
      </c>
      <c r="I1357" s="368">
        <f t="shared" si="72"/>
        <v>18</v>
      </c>
      <c r="J1357" s="368">
        <f t="shared" si="73"/>
        <v>5</v>
      </c>
      <c r="K1357" s="368">
        <f t="shared" si="74"/>
        <v>0</v>
      </c>
      <c r="L1357" s="368">
        <f t="shared" si="75"/>
        <v>0</v>
      </c>
      <c r="M1357" s="369">
        <f t="shared" si="76"/>
        <v>0</v>
      </c>
      <c r="N1357" s="370">
        <f t="shared" si="77"/>
        <v>182</v>
      </c>
      <c r="O1357" s="371"/>
      <c r="P1357" s="372">
        <f t="shared" si="78"/>
        <v>182</v>
      </c>
      <c r="Q1357" s="373">
        <f t="shared" si="79"/>
        <v>92</v>
      </c>
      <c r="R1357" s="374">
        <v>0</v>
      </c>
      <c r="S1357" s="119"/>
      <c r="T1357" s="119"/>
      <c r="U1357" s="113"/>
      <c r="V1357" s="113"/>
      <c r="W1357" s="117">
        <v>0</v>
      </c>
      <c r="X1357" s="123"/>
      <c r="Y1357" s="113"/>
      <c r="Z1357" s="119"/>
      <c r="AA1357" s="119"/>
      <c r="AB1357" s="113">
        <v>18</v>
      </c>
      <c r="AC1357" s="385">
        <v>0</v>
      </c>
      <c r="AD1357" s="117">
        <v>0</v>
      </c>
      <c r="AE1357" s="109">
        <v>0</v>
      </c>
      <c r="AF1357" s="116"/>
      <c r="AG1357" s="116"/>
      <c r="AH1357" s="124">
        <v>0</v>
      </c>
      <c r="AI1357" s="386">
        <v>0</v>
      </c>
      <c r="AJ1357" s="390">
        <v>0</v>
      </c>
      <c r="AK1357" s="374"/>
      <c r="AL1357" s="113"/>
      <c r="AM1357" s="117">
        <v>20</v>
      </c>
      <c r="AN1357" s="375">
        <v>5</v>
      </c>
      <c r="AO1357" s="383">
        <v>0</v>
      </c>
      <c r="AP1357" s="376"/>
      <c r="AQ1357" s="119"/>
      <c r="AR1357" s="117">
        <v>0</v>
      </c>
      <c r="AS1357" s="123">
        <v>0</v>
      </c>
      <c r="AT1357" s="119"/>
      <c r="AU1357" s="383"/>
      <c r="AV1357" s="119"/>
      <c r="AW1357" s="383"/>
      <c r="AX1357" s="126">
        <v>29</v>
      </c>
      <c r="AY1357" s="119"/>
      <c r="AZ1357" s="113">
        <v>40</v>
      </c>
      <c r="BA1357" s="113"/>
      <c r="BB1357" s="377">
        <v>0</v>
      </c>
      <c r="BC1357" s="377">
        <v>0</v>
      </c>
      <c r="BD1357" s="377">
        <v>0</v>
      </c>
      <c r="BE1357" s="378">
        <v>50</v>
      </c>
      <c r="BF1357" s="214"/>
      <c r="BG1357" s="214"/>
      <c r="BH1357" s="116"/>
      <c r="BI1357" s="117">
        <v>20</v>
      </c>
      <c r="BJ1357" s="378"/>
      <c r="BK1357" s="378"/>
      <c r="BL1357" s="117"/>
      <c r="BM1357" s="383">
        <v>0</v>
      </c>
      <c r="BN1357" s="119"/>
      <c r="BO1357" s="119"/>
    </row>
    <row r="1358" spans="1:67" ht="24" customHeight="1" x14ac:dyDescent="0.3">
      <c r="A1358" s="379" t="s">
        <v>1761</v>
      </c>
      <c r="B1358" s="365" t="s">
        <v>1762</v>
      </c>
      <c r="C1358" s="366" t="s">
        <v>371</v>
      </c>
      <c r="D1358" s="367">
        <f t="shared" si="67"/>
        <v>1</v>
      </c>
      <c r="E1358" s="368">
        <f t="shared" si="68"/>
        <v>0</v>
      </c>
      <c r="F1358" s="368">
        <f t="shared" si="69"/>
        <v>0</v>
      </c>
      <c r="G1358" s="368">
        <f t="shared" si="70"/>
        <v>0</v>
      </c>
      <c r="H1358" s="368">
        <f t="shared" si="71"/>
        <v>0</v>
      </c>
      <c r="I1358" s="368">
        <f t="shared" si="72"/>
        <v>0</v>
      </c>
      <c r="J1358" s="368">
        <f t="shared" si="73"/>
        <v>0</v>
      </c>
      <c r="K1358" s="368">
        <f t="shared" si="74"/>
        <v>0</v>
      </c>
      <c r="L1358" s="368">
        <f t="shared" si="75"/>
        <v>0</v>
      </c>
      <c r="M1358" s="369">
        <f t="shared" si="76"/>
        <v>0</v>
      </c>
      <c r="N1358" s="370">
        <f t="shared" si="77"/>
        <v>1</v>
      </c>
      <c r="O1358" s="371"/>
      <c r="P1358" s="372">
        <f t="shared" si="78"/>
        <v>1</v>
      </c>
      <c r="Q1358" s="373">
        <f t="shared" si="79"/>
        <v>941</v>
      </c>
      <c r="R1358" s="374">
        <v>0</v>
      </c>
      <c r="S1358" s="384"/>
      <c r="T1358" s="384"/>
      <c r="U1358" s="385"/>
      <c r="V1358" s="385"/>
      <c r="W1358" s="386">
        <v>0</v>
      </c>
      <c r="X1358" s="123"/>
      <c r="Y1358" s="385">
        <v>1</v>
      </c>
      <c r="Z1358" s="384"/>
      <c r="AA1358" s="384"/>
      <c r="AB1358" s="385"/>
      <c r="AC1358" s="385">
        <v>0</v>
      </c>
      <c r="AD1358" s="386">
        <v>0</v>
      </c>
      <c r="AE1358" s="214">
        <v>0</v>
      </c>
      <c r="AF1358" s="116"/>
      <c r="AG1358" s="116"/>
      <c r="AH1358" s="389">
        <v>0</v>
      </c>
      <c r="AI1358" s="117">
        <v>0</v>
      </c>
      <c r="AJ1358" s="375">
        <v>0</v>
      </c>
      <c r="AK1358" s="374"/>
      <c r="AL1358" s="385"/>
      <c r="AM1358" s="117">
        <v>0</v>
      </c>
      <c r="AN1358" s="375">
        <v>0</v>
      </c>
      <c r="AO1358" s="374">
        <v>0</v>
      </c>
      <c r="AP1358" s="376"/>
      <c r="AQ1358" s="384"/>
      <c r="AR1358" s="386">
        <v>0</v>
      </c>
      <c r="AS1358" s="387">
        <v>0</v>
      </c>
      <c r="AT1358" s="384"/>
      <c r="AU1358" s="374"/>
      <c r="AV1358" s="384"/>
      <c r="AW1358" s="374"/>
      <c r="AX1358" s="126"/>
      <c r="AY1358" s="384"/>
      <c r="AZ1358" s="385"/>
      <c r="BA1358" s="385"/>
      <c r="BB1358" s="394">
        <v>0</v>
      </c>
      <c r="BC1358" s="394">
        <v>0</v>
      </c>
      <c r="BD1358" s="394">
        <v>0</v>
      </c>
      <c r="BE1358" s="378"/>
      <c r="BF1358" s="214"/>
      <c r="BG1358" s="214"/>
      <c r="BH1358" s="116"/>
      <c r="BI1358" s="386"/>
      <c r="BJ1358" s="378"/>
      <c r="BK1358" s="378"/>
      <c r="BL1358" s="386"/>
      <c r="BM1358" s="383">
        <v>0</v>
      </c>
      <c r="BN1358" s="384"/>
      <c r="BO1358" s="384"/>
    </row>
    <row r="1359" spans="1:67" ht="24" customHeight="1" x14ac:dyDescent="0.3">
      <c r="A1359" s="364" t="s">
        <v>5709</v>
      </c>
      <c r="B1359" s="365" t="s">
        <v>5710</v>
      </c>
      <c r="C1359" s="366" t="s">
        <v>1440</v>
      </c>
      <c r="D1359" s="367">
        <f t="shared" si="67"/>
        <v>27</v>
      </c>
      <c r="E1359" s="368">
        <f t="shared" si="68"/>
        <v>6</v>
      </c>
      <c r="F1359" s="368">
        <f t="shared" si="69"/>
        <v>0</v>
      </c>
      <c r="G1359" s="368">
        <f t="shared" si="70"/>
        <v>0</v>
      </c>
      <c r="H1359" s="368">
        <f t="shared" si="71"/>
        <v>0</v>
      </c>
      <c r="I1359" s="368">
        <f t="shared" si="72"/>
        <v>0</v>
      </c>
      <c r="J1359" s="368">
        <f t="shared" si="73"/>
        <v>0</v>
      </c>
      <c r="K1359" s="368">
        <f t="shared" si="74"/>
        <v>0</v>
      </c>
      <c r="L1359" s="368">
        <f t="shared" si="75"/>
        <v>0</v>
      </c>
      <c r="M1359" s="369">
        <f t="shared" si="76"/>
        <v>0</v>
      </c>
      <c r="N1359" s="370">
        <f t="shared" si="77"/>
        <v>33</v>
      </c>
      <c r="O1359" s="371"/>
      <c r="P1359" s="372">
        <f t="shared" si="78"/>
        <v>33</v>
      </c>
      <c r="Q1359" s="373">
        <f t="shared" si="79"/>
        <v>296</v>
      </c>
      <c r="R1359" s="374">
        <v>0</v>
      </c>
      <c r="S1359" s="119"/>
      <c r="T1359" s="119"/>
      <c r="U1359" s="113"/>
      <c r="V1359" s="113"/>
      <c r="W1359" s="386">
        <v>0</v>
      </c>
      <c r="X1359" s="123"/>
      <c r="Y1359" s="113"/>
      <c r="Z1359" s="119"/>
      <c r="AA1359" s="119"/>
      <c r="AB1359" s="113"/>
      <c r="AC1359" s="113">
        <v>6</v>
      </c>
      <c r="AD1359" s="117">
        <v>0</v>
      </c>
      <c r="AE1359" s="109">
        <v>0</v>
      </c>
      <c r="AF1359" s="116"/>
      <c r="AG1359" s="116"/>
      <c r="AH1359" s="124">
        <v>0</v>
      </c>
      <c r="AI1359" s="386">
        <v>0</v>
      </c>
      <c r="AJ1359" s="390">
        <v>0</v>
      </c>
      <c r="AK1359" s="374"/>
      <c r="AL1359" s="113"/>
      <c r="AM1359" s="117">
        <v>0</v>
      </c>
      <c r="AN1359" s="375">
        <v>0</v>
      </c>
      <c r="AO1359" s="383">
        <v>0</v>
      </c>
      <c r="AP1359" s="376"/>
      <c r="AQ1359" s="119"/>
      <c r="AR1359" s="117">
        <v>0</v>
      </c>
      <c r="AS1359" s="123">
        <v>0</v>
      </c>
      <c r="AT1359" s="119"/>
      <c r="AU1359" s="383"/>
      <c r="AV1359" s="119"/>
      <c r="AW1359" s="383"/>
      <c r="AX1359" s="126">
        <v>27</v>
      </c>
      <c r="AY1359" s="119"/>
      <c r="AZ1359" s="113"/>
      <c r="BA1359" s="113"/>
      <c r="BB1359" s="377">
        <v>0</v>
      </c>
      <c r="BC1359" s="377">
        <v>0</v>
      </c>
      <c r="BD1359" s="377">
        <v>0</v>
      </c>
      <c r="BE1359" s="378"/>
      <c r="BF1359" s="214"/>
      <c r="BG1359" s="214"/>
      <c r="BH1359" s="116"/>
      <c r="BI1359" s="117"/>
      <c r="BJ1359" s="378"/>
      <c r="BK1359" s="378"/>
      <c r="BL1359" s="117"/>
      <c r="BM1359" s="374">
        <v>0</v>
      </c>
      <c r="BN1359" s="119"/>
      <c r="BO1359" s="119"/>
    </row>
    <row r="1360" spans="1:67" ht="24" customHeight="1" x14ac:dyDescent="0.3">
      <c r="A1360" s="364">
        <v>771122</v>
      </c>
      <c r="B1360" s="365" t="s">
        <v>5712</v>
      </c>
      <c r="C1360" s="366" t="s">
        <v>266</v>
      </c>
      <c r="D1360" s="367">
        <f t="shared" si="67"/>
        <v>0</v>
      </c>
      <c r="E1360" s="368">
        <f t="shared" si="68"/>
        <v>0</v>
      </c>
      <c r="F1360" s="368">
        <f t="shared" si="69"/>
        <v>0</v>
      </c>
      <c r="G1360" s="368">
        <f t="shared" si="70"/>
        <v>0</v>
      </c>
      <c r="H1360" s="368">
        <f t="shared" si="71"/>
        <v>0</v>
      </c>
      <c r="I1360" s="368">
        <f t="shared" si="72"/>
        <v>0</v>
      </c>
      <c r="J1360" s="368">
        <f t="shared" si="73"/>
        <v>0</v>
      </c>
      <c r="K1360" s="368">
        <f t="shared" si="74"/>
        <v>0</v>
      </c>
      <c r="L1360" s="368">
        <f t="shared" si="75"/>
        <v>0</v>
      </c>
      <c r="M1360" s="369">
        <f t="shared" si="76"/>
        <v>0</v>
      </c>
      <c r="N1360" s="370">
        <f t="shared" si="77"/>
        <v>0</v>
      </c>
      <c r="O1360" s="371"/>
      <c r="P1360" s="372">
        <f t="shared" si="78"/>
        <v>0</v>
      </c>
      <c r="Q1360" s="373" t="str">
        <f t="shared" si="79"/>
        <v/>
      </c>
      <c r="R1360" s="374">
        <v>0</v>
      </c>
      <c r="S1360" s="119"/>
      <c r="T1360" s="119"/>
      <c r="U1360" s="113"/>
      <c r="V1360" s="113"/>
      <c r="W1360" s="117">
        <v>0</v>
      </c>
      <c r="X1360" s="387"/>
      <c r="Y1360" s="113"/>
      <c r="Z1360" s="119"/>
      <c r="AA1360" s="119"/>
      <c r="AB1360" s="113"/>
      <c r="AC1360" s="385">
        <v>0</v>
      </c>
      <c r="AD1360" s="386">
        <v>0</v>
      </c>
      <c r="AE1360" s="214">
        <v>0</v>
      </c>
      <c r="AF1360" s="116"/>
      <c r="AG1360" s="116"/>
      <c r="AH1360" s="389">
        <v>0</v>
      </c>
      <c r="AI1360" s="117">
        <v>0</v>
      </c>
      <c r="AJ1360" s="375">
        <v>0</v>
      </c>
      <c r="AK1360" s="383"/>
      <c r="AL1360" s="113"/>
      <c r="AM1360" s="117">
        <v>0</v>
      </c>
      <c r="AN1360" s="375">
        <v>0</v>
      </c>
      <c r="AO1360" s="374">
        <v>0</v>
      </c>
      <c r="AP1360" s="391"/>
      <c r="AQ1360" s="119"/>
      <c r="AR1360" s="117">
        <v>0</v>
      </c>
      <c r="AS1360" s="387">
        <v>0</v>
      </c>
      <c r="AT1360" s="119"/>
      <c r="AU1360" s="374"/>
      <c r="AV1360" s="119"/>
      <c r="AW1360" s="374"/>
      <c r="AX1360" s="126"/>
      <c r="AY1360" s="119"/>
      <c r="AZ1360" s="113"/>
      <c r="BA1360" s="113"/>
      <c r="BB1360" s="377">
        <v>0</v>
      </c>
      <c r="BC1360" s="377">
        <v>0</v>
      </c>
      <c r="BD1360" s="377">
        <v>0</v>
      </c>
      <c r="BE1360" s="378"/>
      <c r="BF1360" s="109"/>
      <c r="BG1360" s="109"/>
      <c r="BH1360" s="116"/>
      <c r="BI1360" s="117"/>
      <c r="BJ1360" s="378"/>
      <c r="BK1360" s="378"/>
      <c r="BL1360" s="117"/>
      <c r="BM1360" s="374">
        <v>0</v>
      </c>
      <c r="BN1360" s="119"/>
      <c r="BO1360" s="119"/>
    </row>
    <row r="1361" spans="1:67" ht="24" customHeight="1" x14ac:dyDescent="0.3">
      <c r="A1361" s="364" t="s">
        <v>5713</v>
      </c>
      <c r="B1361" s="365" t="s">
        <v>5712</v>
      </c>
      <c r="C1361" s="366" t="s">
        <v>394</v>
      </c>
      <c r="D1361" s="367">
        <f t="shared" si="67"/>
        <v>6</v>
      </c>
      <c r="E1361" s="368">
        <f t="shared" si="68"/>
        <v>0</v>
      </c>
      <c r="F1361" s="368">
        <f t="shared" si="69"/>
        <v>0</v>
      </c>
      <c r="G1361" s="368">
        <f t="shared" si="70"/>
        <v>0</v>
      </c>
      <c r="H1361" s="368">
        <f t="shared" si="71"/>
        <v>0</v>
      </c>
      <c r="I1361" s="368">
        <f t="shared" si="72"/>
        <v>0</v>
      </c>
      <c r="J1361" s="368">
        <f t="shared" si="73"/>
        <v>0</v>
      </c>
      <c r="K1361" s="368">
        <f t="shared" si="74"/>
        <v>0</v>
      </c>
      <c r="L1361" s="368">
        <f t="shared" si="75"/>
        <v>0</v>
      </c>
      <c r="M1361" s="369">
        <f t="shared" si="76"/>
        <v>0</v>
      </c>
      <c r="N1361" s="370">
        <f t="shared" si="77"/>
        <v>6</v>
      </c>
      <c r="O1361" s="371"/>
      <c r="P1361" s="372">
        <f t="shared" si="78"/>
        <v>6</v>
      </c>
      <c r="Q1361" s="373">
        <f t="shared" si="79"/>
        <v>727</v>
      </c>
      <c r="R1361" s="383">
        <v>0</v>
      </c>
      <c r="S1361" s="384"/>
      <c r="T1361" s="384"/>
      <c r="U1361" s="385"/>
      <c r="V1361" s="385"/>
      <c r="W1361" s="386">
        <v>0</v>
      </c>
      <c r="X1361" s="123"/>
      <c r="Y1361" s="385"/>
      <c r="Z1361" s="384"/>
      <c r="AA1361" s="384"/>
      <c r="AB1361" s="385"/>
      <c r="AC1361" s="385">
        <v>6</v>
      </c>
      <c r="AD1361" s="117">
        <v>0</v>
      </c>
      <c r="AE1361" s="109">
        <v>0</v>
      </c>
      <c r="AF1361" s="116"/>
      <c r="AG1361" s="116"/>
      <c r="AH1361" s="124">
        <v>0</v>
      </c>
      <c r="AI1361" s="117">
        <v>0</v>
      </c>
      <c r="AJ1361" s="375">
        <v>0</v>
      </c>
      <c r="AK1361" s="374"/>
      <c r="AL1361" s="385"/>
      <c r="AM1361" s="386">
        <v>0</v>
      </c>
      <c r="AN1361" s="396">
        <v>0</v>
      </c>
      <c r="AO1361" s="374">
        <v>0</v>
      </c>
      <c r="AP1361" s="376"/>
      <c r="AQ1361" s="384"/>
      <c r="AR1361" s="117">
        <v>0</v>
      </c>
      <c r="AS1361" s="387">
        <v>0</v>
      </c>
      <c r="AT1361" s="384"/>
      <c r="AU1361" s="374"/>
      <c r="AV1361" s="384"/>
      <c r="AW1361" s="374"/>
      <c r="AX1361" s="392"/>
      <c r="AY1361" s="384"/>
      <c r="AZ1361" s="385"/>
      <c r="BA1361" s="385"/>
      <c r="BB1361" s="394">
        <v>0</v>
      </c>
      <c r="BC1361" s="394">
        <v>0</v>
      </c>
      <c r="BD1361" s="394">
        <v>0</v>
      </c>
      <c r="BE1361" s="378"/>
      <c r="BF1361" s="214"/>
      <c r="BG1361" s="214"/>
      <c r="BH1361" s="116"/>
      <c r="BI1361" s="117"/>
      <c r="BJ1361" s="378"/>
      <c r="BK1361" s="378"/>
      <c r="BL1361" s="117"/>
      <c r="BM1361" s="374">
        <v>0</v>
      </c>
      <c r="BN1361" s="384"/>
      <c r="BO1361" s="384"/>
    </row>
    <row r="1362" spans="1:67" ht="24" customHeight="1" x14ac:dyDescent="0.3">
      <c r="A1362" s="364" t="s">
        <v>5714</v>
      </c>
      <c r="B1362" s="365" t="s">
        <v>5715</v>
      </c>
      <c r="C1362" s="366" t="s">
        <v>394</v>
      </c>
      <c r="D1362" s="367">
        <f t="shared" si="67"/>
        <v>10</v>
      </c>
      <c r="E1362" s="368">
        <f t="shared" si="68"/>
        <v>0</v>
      </c>
      <c r="F1362" s="368">
        <f t="shared" si="69"/>
        <v>0</v>
      </c>
      <c r="G1362" s="368">
        <f t="shared" si="70"/>
        <v>0</v>
      </c>
      <c r="H1362" s="368">
        <f t="shared" si="71"/>
        <v>0</v>
      </c>
      <c r="I1362" s="368">
        <f t="shared" si="72"/>
        <v>0</v>
      </c>
      <c r="J1362" s="368">
        <f t="shared" si="73"/>
        <v>0</v>
      </c>
      <c r="K1362" s="368">
        <f t="shared" si="74"/>
        <v>0</v>
      </c>
      <c r="L1362" s="368">
        <f t="shared" si="75"/>
        <v>0</v>
      </c>
      <c r="M1362" s="369">
        <f t="shared" si="76"/>
        <v>0</v>
      </c>
      <c r="N1362" s="370">
        <f t="shared" si="77"/>
        <v>10</v>
      </c>
      <c r="O1362" s="371"/>
      <c r="P1362" s="372">
        <f t="shared" si="78"/>
        <v>10</v>
      </c>
      <c r="Q1362" s="373">
        <f t="shared" si="79"/>
        <v>628</v>
      </c>
      <c r="R1362" s="383">
        <v>0</v>
      </c>
      <c r="S1362" s="384"/>
      <c r="T1362" s="384"/>
      <c r="U1362" s="385"/>
      <c r="V1362" s="385"/>
      <c r="W1362" s="386">
        <v>0</v>
      </c>
      <c r="X1362" s="387"/>
      <c r="Y1362" s="385"/>
      <c r="Z1362" s="384"/>
      <c r="AA1362" s="384"/>
      <c r="AB1362" s="385"/>
      <c r="AC1362" s="385">
        <v>0</v>
      </c>
      <c r="AD1362" s="117">
        <v>0</v>
      </c>
      <c r="AE1362" s="109">
        <v>0</v>
      </c>
      <c r="AF1362" s="116"/>
      <c r="AG1362" s="116"/>
      <c r="AH1362" s="124">
        <v>0</v>
      </c>
      <c r="AI1362" s="117">
        <v>0</v>
      </c>
      <c r="AJ1362" s="375">
        <v>0</v>
      </c>
      <c r="AK1362" s="383"/>
      <c r="AL1362" s="385"/>
      <c r="AM1362" s="117">
        <v>0</v>
      </c>
      <c r="AN1362" s="375">
        <v>0</v>
      </c>
      <c r="AO1362" s="383">
        <v>0</v>
      </c>
      <c r="AP1362" s="391"/>
      <c r="AQ1362" s="384"/>
      <c r="AR1362" s="117">
        <v>0</v>
      </c>
      <c r="AS1362" s="123">
        <v>0</v>
      </c>
      <c r="AT1362" s="384"/>
      <c r="AU1362" s="383"/>
      <c r="AV1362" s="384"/>
      <c r="AW1362" s="383"/>
      <c r="AX1362" s="392">
        <v>10</v>
      </c>
      <c r="AY1362" s="384"/>
      <c r="AZ1362" s="385"/>
      <c r="BA1362" s="385"/>
      <c r="BB1362" s="377">
        <v>0</v>
      </c>
      <c r="BC1362" s="377">
        <v>0</v>
      </c>
      <c r="BD1362" s="377">
        <v>0</v>
      </c>
      <c r="BE1362" s="378"/>
      <c r="BF1362" s="109"/>
      <c r="BG1362" s="109"/>
      <c r="BH1362" s="116"/>
      <c r="BI1362" s="117"/>
      <c r="BJ1362" s="378"/>
      <c r="BK1362" s="378"/>
      <c r="BL1362" s="117"/>
      <c r="BM1362" s="374">
        <v>0</v>
      </c>
      <c r="BN1362" s="384"/>
      <c r="BO1362" s="384"/>
    </row>
    <row r="1363" spans="1:67" ht="24" customHeight="1" x14ac:dyDescent="0.3">
      <c r="A1363" s="380" t="s">
        <v>5716</v>
      </c>
      <c r="B1363" s="381" t="s">
        <v>5717</v>
      </c>
      <c r="C1363" s="382" t="s">
        <v>3469</v>
      </c>
      <c r="D1363" s="367">
        <f t="shared" si="67"/>
        <v>5</v>
      </c>
      <c r="E1363" s="368">
        <f t="shared" si="68"/>
        <v>0</v>
      </c>
      <c r="F1363" s="368">
        <f t="shared" si="69"/>
        <v>0</v>
      </c>
      <c r="G1363" s="368">
        <f t="shared" si="70"/>
        <v>0</v>
      </c>
      <c r="H1363" s="368">
        <f t="shared" si="71"/>
        <v>0</v>
      </c>
      <c r="I1363" s="368">
        <f t="shared" si="72"/>
        <v>0</v>
      </c>
      <c r="J1363" s="368">
        <f t="shared" si="73"/>
        <v>0</v>
      </c>
      <c r="K1363" s="368">
        <f t="shared" si="74"/>
        <v>0</v>
      </c>
      <c r="L1363" s="368">
        <f t="shared" si="75"/>
        <v>0</v>
      </c>
      <c r="M1363" s="369">
        <f t="shared" si="76"/>
        <v>0</v>
      </c>
      <c r="N1363" s="370">
        <f t="shared" si="77"/>
        <v>5</v>
      </c>
      <c r="O1363" s="371"/>
      <c r="P1363" s="372">
        <f t="shared" si="78"/>
        <v>5</v>
      </c>
      <c r="Q1363" s="373">
        <f t="shared" si="79"/>
        <v>781</v>
      </c>
      <c r="R1363" s="383">
        <v>0</v>
      </c>
      <c r="S1363" s="119"/>
      <c r="T1363" s="119"/>
      <c r="U1363" s="113"/>
      <c r="V1363" s="113"/>
      <c r="W1363" s="117">
        <v>0</v>
      </c>
      <c r="X1363" s="123"/>
      <c r="Y1363" s="113"/>
      <c r="Z1363" s="119"/>
      <c r="AA1363" s="119"/>
      <c r="AB1363" s="113"/>
      <c r="AC1363" s="113">
        <v>0</v>
      </c>
      <c r="AD1363" s="117">
        <v>0</v>
      </c>
      <c r="AE1363" s="109">
        <v>0</v>
      </c>
      <c r="AF1363" s="388"/>
      <c r="AG1363" s="388"/>
      <c r="AH1363" s="124">
        <v>0</v>
      </c>
      <c r="AI1363" s="117">
        <v>0</v>
      </c>
      <c r="AJ1363" s="375">
        <v>0</v>
      </c>
      <c r="AK1363" s="374"/>
      <c r="AL1363" s="113"/>
      <c r="AM1363" s="117">
        <v>0</v>
      </c>
      <c r="AN1363" s="375">
        <v>0</v>
      </c>
      <c r="AO1363" s="374">
        <v>0</v>
      </c>
      <c r="AP1363" s="376"/>
      <c r="AQ1363" s="119"/>
      <c r="AR1363" s="117">
        <v>0</v>
      </c>
      <c r="AS1363" s="123">
        <v>0</v>
      </c>
      <c r="AT1363" s="119"/>
      <c r="AU1363" s="374"/>
      <c r="AV1363" s="119"/>
      <c r="AW1363" s="374"/>
      <c r="AX1363" s="392"/>
      <c r="AY1363" s="119">
        <v>5</v>
      </c>
      <c r="AZ1363" s="113"/>
      <c r="BA1363" s="113"/>
      <c r="BB1363" s="377">
        <v>0</v>
      </c>
      <c r="BC1363" s="377">
        <v>0</v>
      </c>
      <c r="BD1363" s="377">
        <v>0</v>
      </c>
      <c r="BE1363" s="393"/>
      <c r="BF1363" s="109"/>
      <c r="BG1363" s="109"/>
      <c r="BH1363" s="388"/>
      <c r="BI1363" s="117"/>
      <c r="BJ1363" s="393"/>
      <c r="BK1363" s="393"/>
      <c r="BL1363" s="117"/>
      <c r="BM1363" s="383">
        <v>0</v>
      </c>
      <c r="BN1363" s="119"/>
      <c r="BO1363" s="119"/>
    </row>
    <row r="1364" spans="1:67" ht="24" customHeight="1" x14ac:dyDescent="0.3">
      <c r="A1364" s="364" t="s">
        <v>5719</v>
      </c>
      <c r="B1364" s="365" t="s">
        <v>5720</v>
      </c>
      <c r="C1364" s="366" t="s">
        <v>280</v>
      </c>
      <c r="D1364" s="367">
        <f t="shared" si="67"/>
        <v>0</v>
      </c>
      <c r="E1364" s="368">
        <f t="shared" si="68"/>
        <v>0</v>
      </c>
      <c r="F1364" s="368">
        <f t="shared" si="69"/>
        <v>0</v>
      </c>
      <c r="G1364" s="368">
        <f t="shared" si="70"/>
        <v>0</v>
      </c>
      <c r="H1364" s="368">
        <f t="shared" si="71"/>
        <v>0</v>
      </c>
      <c r="I1364" s="368">
        <f t="shared" si="72"/>
        <v>0</v>
      </c>
      <c r="J1364" s="368">
        <f t="shared" si="73"/>
        <v>0</v>
      </c>
      <c r="K1364" s="368">
        <f t="shared" si="74"/>
        <v>0</v>
      </c>
      <c r="L1364" s="368">
        <f t="shared" si="75"/>
        <v>0</v>
      </c>
      <c r="M1364" s="369">
        <f t="shared" si="76"/>
        <v>0</v>
      </c>
      <c r="N1364" s="370">
        <f t="shared" si="77"/>
        <v>0</v>
      </c>
      <c r="O1364" s="371"/>
      <c r="P1364" s="372">
        <f t="shared" si="78"/>
        <v>0</v>
      </c>
      <c r="Q1364" s="373" t="str">
        <f t="shared" si="79"/>
        <v/>
      </c>
      <c r="R1364" s="374">
        <v>0</v>
      </c>
      <c r="S1364" s="119"/>
      <c r="T1364" s="119"/>
      <c r="U1364" s="113"/>
      <c r="V1364" s="113"/>
      <c r="W1364" s="117">
        <v>0</v>
      </c>
      <c r="X1364" s="387"/>
      <c r="Y1364" s="113"/>
      <c r="Z1364" s="119"/>
      <c r="AA1364" s="119"/>
      <c r="AB1364" s="113"/>
      <c r="AC1364" s="113">
        <v>0</v>
      </c>
      <c r="AD1364" s="117">
        <v>0</v>
      </c>
      <c r="AE1364" s="109">
        <v>0</v>
      </c>
      <c r="AF1364" s="116"/>
      <c r="AG1364" s="116"/>
      <c r="AH1364" s="124">
        <v>0</v>
      </c>
      <c r="AI1364" s="117">
        <v>0</v>
      </c>
      <c r="AJ1364" s="375">
        <v>0</v>
      </c>
      <c r="AK1364" s="383"/>
      <c r="AL1364" s="113"/>
      <c r="AM1364" s="386">
        <v>0</v>
      </c>
      <c r="AN1364" s="396">
        <v>0</v>
      </c>
      <c r="AO1364" s="374">
        <v>0</v>
      </c>
      <c r="AP1364" s="391"/>
      <c r="AQ1364" s="119"/>
      <c r="AR1364" s="117">
        <v>0</v>
      </c>
      <c r="AS1364" s="387">
        <v>0</v>
      </c>
      <c r="AT1364" s="119"/>
      <c r="AU1364" s="374"/>
      <c r="AV1364" s="119"/>
      <c r="AW1364" s="374"/>
      <c r="AX1364" s="126"/>
      <c r="AY1364" s="119"/>
      <c r="AZ1364" s="113"/>
      <c r="BA1364" s="113"/>
      <c r="BB1364" s="394">
        <v>0</v>
      </c>
      <c r="BC1364" s="394">
        <v>0</v>
      </c>
      <c r="BD1364" s="394">
        <v>0</v>
      </c>
      <c r="BE1364" s="378"/>
      <c r="BF1364" s="214"/>
      <c r="BG1364" s="214"/>
      <c r="BH1364" s="116"/>
      <c r="BI1364" s="117"/>
      <c r="BJ1364" s="378"/>
      <c r="BK1364" s="378"/>
      <c r="BL1364" s="117"/>
      <c r="BM1364" s="383">
        <v>0</v>
      </c>
      <c r="BN1364" s="119"/>
      <c r="BO1364" s="119"/>
    </row>
    <row r="1365" spans="1:67" ht="24" customHeight="1" x14ac:dyDescent="0.3">
      <c r="A1365" s="364" t="s">
        <v>5702</v>
      </c>
      <c r="B1365" s="365" t="s">
        <v>5721</v>
      </c>
      <c r="C1365" s="366" t="s">
        <v>437</v>
      </c>
      <c r="D1365" s="367">
        <f t="shared" si="67"/>
        <v>0</v>
      </c>
      <c r="E1365" s="368">
        <f t="shared" si="68"/>
        <v>0</v>
      </c>
      <c r="F1365" s="368">
        <f t="shared" si="69"/>
        <v>0</v>
      </c>
      <c r="G1365" s="368">
        <f t="shared" si="70"/>
        <v>0</v>
      </c>
      <c r="H1365" s="368">
        <f t="shared" si="71"/>
        <v>0</v>
      </c>
      <c r="I1365" s="368">
        <f t="shared" si="72"/>
        <v>0</v>
      </c>
      <c r="J1365" s="368">
        <f t="shared" si="73"/>
        <v>0</v>
      </c>
      <c r="K1365" s="368">
        <f t="shared" si="74"/>
        <v>0</v>
      </c>
      <c r="L1365" s="368">
        <f t="shared" si="75"/>
        <v>0</v>
      </c>
      <c r="M1365" s="369">
        <f t="shared" si="76"/>
        <v>0</v>
      </c>
      <c r="N1365" s="370">
        <f t="shared" si="77"/>
        <v>0</v>
      </c>
      <c r="O1365" s="371"/>
      <c r="P1365" s="372">
        <f t="shared" si="78"/>
        <v>0</v>
      </c>
      <c r="Q1365" s="373" t="str">
        <f t="shared" si="79"/>
        <v/>
      </c>
      <c r="R1365" s="374">
        <v>0</v>
      </c>
      <c r="S1365" s="119"/>
      <c r="T1365" s="119"/>
      <c r="U1365" s="113"/>
      <c r="V1365" s="113"/>
      <c r="W1365" s="386">
        <v>0</v>
      </c>
      <c r="X1365" s="123"/>
      <c r="Y1365" s="113"/>
      <c r="Z1365" s="119"/>
      <c r="AA1365" s="119"/>
      <c r="AB1365" s="113"/>
      <c r="AC1365" s="385">
        <v>0</v>
      </c>
      <c r="AD1365" s="117">
        <v>0</v>
      </c>
      <c r="AE1365" s="109">
        <v>0</v>
      </c>
      <c r="AF1365" s="116"/>
      <c r="AG1365" s="116"/>
      <c r="AH1365" s="124">
        <v>0</v>
      </c>
      <c r="AI1365" s="117">
        <v>0</v>
      </c>
      <c r="AJ1365" s="375">
        <v>0</v>
      </c>
      <c r="AK1365" s="374"/>
      <c r="AL1365" s="113"/>
      <c r="AM1365" s="117">
        <v>0</v>
      </c>
      <c r="AN1365" s="375">
        <v>0</v>
      </c>
      <c r="AO1365" s="374">
        <v>0</v>
      </c>
      <c r="AP1365" s="376"/>
      <c r="AQ1365" s="119"/>
      <c r="AR1365" s="117">
        <v>0</v>
      </c>
      <c r="AS1365" s="123">
        <v>0</v>
      </c>
      <c r="AT1365" s="119"/>
      <c r="AU1365" s="374"/>
      <c r="AV1365" s="119"/>
      <c r="AW1365" s="374"/>
      <c r="AX1365" s="392"/>
      <c r="AY1365" s="119"/>
      <c r="AZ1365" s="113"/>
      <c r="BA1365" s="113"/>
      <c r="BB1365" s="377">
        <v>0</v>
      </c>
      <c r="BC1365" s="377">
        <v>0</v>
      </c>
      <c r="BD1365" s="377">
        <v>0</v>
      </c>
      <c r="BE1365" s="378"/>
      <c r="BF1365" s="109"/>
      <c r="BG1365" s="109"/>
      <c r="BH1365" s="116"/>
      <c r="BI1365" s="117"/>
      <c r="BJ1365" s="378"/>
      <c r="BK1365" s="378"/>
      <c r="BL1365" s="117"/>
      <c r="BM1365" s="374">
        <v>0</v>
      </c>
      <c r="BN1365" s="119"/>
      <c r="BO1365" s="119"/>
    </row>
    <row r="1366" spans="1:67" ht="24" customHeight="1" x14ac:dyDescent="0.3">
      <c r="A1366" s="379" t="s">
        <v>1766</v>
      </c>
      <c r="B1366" s="365" t="s">
        <v>1768</v>
      </c>
      <c r="C1366" s="366" t="s">
        <v>138</v>
      </c>
      <c r="D1366" s="367">
        <f t="shared" si="67"/>
        <v>100</v>
      </c>
      <c r="E1366" s="368">
        <f t="shared" si="68"/>
        <v>80</v>
      </c>
      <c r="F1366" s="368">
        <f t="shared" si="69"/>
        <v>30</v>
      </c>
      <c r="G1366" s="368">
        <f t="shared" si="70"/>
        <v>0</v>
      </c>
      <c r="H1366" s="368">
        <f t="shared" si="71"/>
        <v>0</v>
      </c>
      <c r="I1366" s="368">
        <f t="shared" si="72"/>
        <v>0</v>
      </c>
      <c r="J1366" s="368">
        <f t="shared" si="73"/>
        <v>0</v>
      </c>
      <c r="K1366" s="368">
        <f t="shared" si="74"/>
        <v>0</v>
      </c>
      <c r="L1366" s="368">
        <f t="shared" si="75"/>
        <v>0</v>
      </c>
      <c r="M1366" s="369">
        <f t="shared" si="76"/>
        <v>0</v>
      </c>
      <c r="N1366" s="370">
        <f t="shared" si="77"/>
        <v>210</v>
      </c>
      <c r="O1366" s="371"/>
      <c r="P1366" s="372">
        <f t="shared" si="78"/>
        <v>210</v>
      </c>
      <c r="Q1366" s="373">
        <f t="shared" si="79"/>
        <v>83</v>
      </c>
      <c r="R1366" s="374">
        <v>0</v>
      </c>
      <c r="S1366" s="384"/>
      <c r="T1366" s="384"/>
      <c r="U1366" s="385"/>
      <c r="V1366" s="385"/>
      <c r="W1366" s="117">
        <v>100</v>
      </c>
      <c r="X1366" s="387"/>
      <c r="Y1366" s="385"/>
      <c r="Z1366" s="384"/>
      <c r="AA1366" s="384"/>
      <c r="AB1366" s="385"/>
      <c r="AC1366" s="113">
        <v>0</v>
      </c>
      <c r="AD1366" s="117">
        <v>0</v>
      </c>
      <c r="AE1366" s="109">
        <v>0</v>
      </c>
      <c r="AF1366" s="116"/>
      <c r="AG1366" s="116"/>
      <c r="AH1366" s="389">
        <v>0</v>
      </c>
      <c r="AI1366" s="117">
        <v>0</v>
      </c>
      <c r="AJ1366" s="375">
        <v>0</v>
      </c>
      <c r="AK1366" s="383"/>
      <c r="AL1366" s="385"/>
      <c r="AM1366" s="117">
        <v>80</v>
      </c>
      <c r="AN1366" s="375">
        <v>0</v>
      </c>
      <c r="AO1366" s="374">
        <v>0</v>
      </c>
      <c r="AP1366" s="391"/>
      <c r="AQ1366" s="384"/>
      <c r="AR1366" s="117">
        <v>0</v>
      </c>
      <c r="AS1366" s="123">
        <v>0</v>
      </c>
      <c r="AT1366" s="384"/>
      <c r="AU1366" s="374"/>
      <c r="AV1366" s="384"/>
      <c r="AW1366" s="374"/>
      <c r="AX1366" s="126"/>
      <c r="AY1366" s="384"/>
      <c r="AZ1366" s="385"/>
      <c r="BA1366" s="385"/>
      <c r="BB1366" s="377">
        <v>0</v>
      </c>
      <c r="BC1366" s="377">
        <v>0</v>
      </c>
      <c r="BD1366" s="377">
        <v>0</v>
      </c>
      <c r="BE1366" s="378"/>
      <c r="BF1366" s="109"/>
      <c r="BG1366" s="109"/>
      <c r="BH1366" s="116"/>
      <c r="BI1366" s="117"/>
      <c r="BJ1366" s="378">
        <v>30</v>
      </c>
      <c r="BK1366" s="378"/>
      <c r="BL1366" s="117"/>
      <c r="BM1366" s="383">
        <v>0</v>
      </c>
      <c r="BN1366" s="384"/>
      <c r="BO1366" s="384"/>
    </row>
    <row r="1367" spans="1:67" ht="24" customHeight="1" x14ac:dyDescent="0.3">
      <c r="A1367" s="364" t="s">
        <v>5722</v>
      </c>
      <c r="B1367" s="365" t="s">
        <v>5723</v>
      </c>
      <c r="C1367" s="366" t="s">
        <v>138</v>
      </c>
      <c r="D1367" s="367">
        <f t="shared" si="67"/>
        <v>0</v>
      </c>
      <c r="E1367" s="368">
        <f t="shared" si="68"/>
        <v>0</v>
      </c>
      <c r="F1367" s="368">
        <f t="shared" si="69"/>
        <v>0</v>
      </c>
      <c r="G1367" s="368">
        <f t="shared" si="70"/>
        <v>0</v>
      </c>
      <c r="H1367" s="368">
        <f t="shared" si="71"/>
        <v>0</v>
      </c>
      <c r="I1367" s="368">
        <f t="shared" si="72"/>
        <v>0</v>
      </c>
      <c r="J1367" s="368">
        <f t="shared" si="73"/>
        <v>0</v>
      </c>
      <c r="K1367" s="368">
        <f t="shared" si="74"/>
        <v>0</v>
      </c>
      <c r="L1367" s="368">
        <f t="shared" si="75"/>
        <v>0</v>
      </c>
      <c r="M1367" s="369">
        <f t="shared" si="76"/>
        <v>0</v>
      </c>
      <c r="N1367" s="370">
        <f t="shared" si="77"/>
        <v>0</v>
      </c>
      <c r="O1367" s="371"/>
      <c r="P1367" s="372">
        <f t="shared" si="78"/>
        <v>0</v>
      </c>
      <c r="Q1367" s="373" t="str">
        <f t="shared" si="79"/>
        <v/>
      </c>
      <c r="R1367" s="374">
        <v>0</v>
      </c>
      <c r="S1367" s="384"/>
      <c r="T1367" s="384"/>
      <c r="U1367" s="385"/>
      <c r="V1367" s="385"/>
      <c r="W1367" s="117">
        <v>0</v>
      </c>
      <c r="X1367" s="123"/>
      <c r="Y1367" s="385"/>
      <c r="Z1367" s="384"/>
      <c r="AA1367" s="384"/>
      <c r="AB1367" s="385"/>
      <c r="AC1367" s="385">
        <v>0</v>
      </c>
      <c r="AD1367" s="117">
        <v>0</v>
      </c>
      <c r="AE1367" s="109">
        <v>0</v>
      </c>
      <c r="AF1367" s="116"/>
      <c r="AG1367" s="116"/>
      <c r="AH1367" s="389">
        <v>0</v>
      </c>
      <c r="AI1367" s="117">
        <v>0</v>
      </c>
      <c r="AJ1367" s="375">
        <v>0</v>
      </c>
      <c r="AK1367" s="374"/>
      <c r="AL1367" s="385"/>
      <c r="AM1367" s="386">
        <v>0</v>
      </c>
      <c r="AN1367" s="390">
        <v>0</v>
      </c>
      <c r="AO1367" s="374">
        <v>0</v>
      </c>
      <c r="AP1367" s="376"/>
      <c r="AQ1367" s="384"/>
      <c r="AR1367" s="117">
        <v>0</v>
      </c>
      <c r="AS1367" s="123">
        <v>0</v>
      </c>
      <c r="AT1367" s="384"/>
      <c r="AU1367" s="374"/>
      <c r="AV1367" s="384"/>
      <c r="AW1367" s="374"/>
      <c r="AX1367" s="126"/>
      <c r="AY1367" s="384"/>
      <c r="AZ1367" s="385"/>
      <c r="BA1367" s="385"/>
      <c r="BB1367" s="377">
        <v>0</v>
      </c>
      <c r="BC1367" s="377">
        <v>0</v>
      </c>
      <c r="BD1367" s="377">
        <v>0</v>
      </c>
      <c r="BE1367" s="378"/>
      <c r="BF1367" s="109"/>
      <c r="BG1367" s="109"/>
      <c r="BH1367" s="116"/>
      <c r="BI1367" s="117"/>
      <c r="BJ1367" s="378"/>
      <c r="BK1367" s="378"/>
      <c r="BL1367" s="117"/>
      <c r="BM1367" s="383">
        <v>0</v>
      </c>
      <c r="BN1367" s="384"/>
      <c r="BO1367" s="384"/>
    </row>
    <row r="1368" spans="1:67" ht="24" customHeight="1" x14ac:dyDescent="0.3">
      <c r="A1368" s="380" t="s">
        <v>1771</v>
      </c>
      <c r="B1368" s="381" t="s">
        <v>1772</v>
      </c>
      <c r="C1368" s="382" t="s">
        <v>113</v>
      </c>
      <c r="D1368" s="367">
        <f t="shared" si="67"/>
        <v>15</v>
      </c>
      <c r="E1368" s="368">
        <f t="shared" si="68"/>
        <v>0</v>
      </c>
      <c r="F1368" s="368">
        <f t="shared" si="69"/>
        <v>0</v>
      </c>
      <c r="G1368" s="368">
        <f t="shared" si="70"/>
        <v>0</v>
      </c>
      <c r="H1368" s="368">
        <f t="shared" si="71"/>
        <v>0</v>
      </c>
      <c r="I1368" s="368">
        <f t="shared" si="72"/>
        <v>0</v>
      </c>
      <c r="J1368" s="368">
        <f t="shared" si="73"/>
        <v>0</v>
      </c>
      <c r="K1368" s="368">
        <f t="shared" si="74"/>
        <v>0</v>
      </c>
      <c r="L1368" s="368">
        <f t="shared" si="75"/>
        <v>0</v>
      </c>
      <c r="M1368" s="369">
        <f t="shared" si="76"/>
        <v>0</v>
      </c>
      <c r="N1368" s="370">
        <f t="shared" si="77"/>
        <v>15</v>
      </c>
      <c r="O1368" s="371"/>
      <c r="P1368" s="372">
        <f t="shared" si="78"/>
        <v>15</v>
      </c>
      <c r="Q1368" s="373">
        <f t="shared" si="79"/>
        <v>509</v>
      </c>
      <c r="R1368" s="383">
        <v>0</v>
      </c>
      <c r="S1368" s="119"/>
      <c r="T1368" s="119"/>
      <c r="U1368" s="113"/>
      <c r="V1368" s="113"/>
      <c r="W1368" s="117">
        <v>0</v>
      </c>
      <c r="X1368" s="123"/>
      <c r="Y1368" s="113"/>
      <c r="Z1368" s="119"/>
      <c r="AA1368" s="119"/>
      <c r="AB1368" s="113"/>
      <c r="AC1368" s="113">
        <v>0</v>
      </c>
      <c r="AD1368" s="117">
        <v>0</v>
      </c>
      <c r="AE1368" s="109">
        <v>0</v>
      </c>
      <c r="AF1368" s="388"/>
      <c r="AG1368" s="388"/>
      <c r="AH1368" s="124">
        <v>0</v>
      </c>
      <c r="AI1368" s="117">
        <v>0</v>
      </c>
      <c r="AJ1368" s="375">
        <v>0</v>
      </c>
      <c r="AK1368" s="374"/>
      <c r="AL1368" s="113"/>
      <c r="AM1368" s="117">
        <v>0</v>
      </c>
      <c r="AN1368" s="375">
        <v>0</v>
      </c>
      <c r="AO1368" s="374">
        <v>0</v>
      </c>
      <c r="AP1368" s="376"/>
      <c r="AQ1368" s="119"/>
      <c r="AR1368" s="117">
        <v>0</v>
      </c>
      <c r="AS1368" s="123">
        <v>0</v>
      </c>
      <c r="AT1368" s="119"/>
      <c r="AU1368" s="374"/>
      <c r="AV1368" s="119"/>
      <c r="AW1368" s="374"/>
      <c r="AX1368" s="392"/>
      <c r="AY1368" s="119">
        <v>15</v>
      </c>
      <c r="AZ1368" s="113"/>
      <c r="BA1368" s="113"/>
      <c r="BB1368" s="377">
        <v>0</v>
      </c>
      <c r="BC1368" s="377">
        <v>0</v>
      </c>
      <c r="BD1368" s="377">
        <v>0</v>
      </c>
      <c r="BE1368" s="393"/>
      <c r="BF1368" s="109"/>
      <c r="BG1368" s="109"/>
      <c r="BH1368" s="388"/>
      <c r="BI1368" s="117"/>
      <c r="BJ1368" s="393"/>
      <c r="BK1368" s="393"/>
      <c r="BL1368" s="117"/>
      <c r="BM1368" s="374">
        <v>0</v>
      </c>
      <c r="BN1368" s="119"/>
      <c r="BO1368" s="119"/>
    </row>
    <row r="1369" spans="1:67" ht="24" customHeight="1" x14ac:dyDescent="0.3">
      <c r="A1369" s="380" t="s">
        <v>5725</v>
      </c>
      <c r="B1369" s="381" t="s">
        <v>5726</v>
      </c>
      <c r="C1369" s="382" t="s">
        <v>2176</v>
      </c>
      <c r="D1369" s="367">
        <f t="shared" si="67"/>
        <v>7</v>
      </c>
      <c r="E1369" s="368">
        <f t="shared" si="68"/>
        <v>0</v>
      </c>
      <c r="F1369" s="368">
        <f t="shared" si="69"/>
        <v>0</v>
      </c>
      <c r="G1369" s="368">
        <f t="shared" si="70"/>
        <v>0</v>
      </c>
      <c r="H1369" s="368">
        <f t="shared" si="71"/>
        <v>0</v>
      </c>
      <c r="I1369" s="368">
        <f t="shared" si="72"/>
        <v>0</v>
      </c>
      <c r="J1369" s="368">
        <f t="shared" si="73"/>
        <v>0</v>
      </c>
      <c r="K1369" s="368">
        <f t="shared" si="74"/>
        <v>0</v>
      </c>
      <c r="L1369" s="368">
        <f t="shared" si="75"/>
        <v>0</v>
      </c>
      <c r="M1369" s="369">
        <f t="shared" si="76"/>
        <v>0</v>
      </c>
      <c r="N1369" s="370">
        <f t="shared" si="77"/>
        <v>7</v>
      </c>
      <c r="O1369" s="371"/>
      <c r="P1369" s="372">
        <f t="shared" si="78"/>
        <v>7</v>
      </c>
      <c r="Q1369" s="373">
        <f t="shared" si="79"/>
        <v>711</v>
      </c>
      <c r="R1369" s="383">
        <v>0</v>
      </c>
      <c r="S1369" s="119"/>
      <c r="T1369" s="119"/>
      <c r="U1369" s="113"/>
      <c r="V1369" s="113"/>
      <c r="W1369" s="117">
        <v>0</v>
      </c>
      <c r="X1369" s="123"/>
      <c r="Y1369" s="113"/>
      <c r="Z1369" s="119"/>
      <c r="AA1369" s="119"/>
      <c r="AB1369" s="113"/>
      <c r="AC1369" s="113">
        <v>0</v>
      </c>
      <c r="AD1369" s="117">
        <v>0</v>
      </c>
      <c r="AE1369" s="109">
        <v>0</v>
      </c>
      <c r="AF1369" s="388"/>
      <c r="AG1369" s="388"/>
      <c r="AH1369" s="124">
        <v>0</v>
      </c>
      <c r="AI1369" s="117">
        <v>0</v>
      </c>
      <c r="AJ1369" s="375">
        <v>0</v>
      </c>
      <c r="AK1369" s="374"/>
      <c r="AL1369" s="113"/>
      <c r="AM1369" s="117">
        <v>0</v>
      </c>
      <c r="AN1369" s="375">
        <v>0</v>
      </c>
      <c r="AO1369" s="374">
        <v>0</v>
      </c>
      <c r="AP1369" s="376"/>
      <c r="AQ1369" s="119"/>
      <c r="AR1369" s="117">
        <v>0</v>
      </c>
      <c r="AS1369" s="123">
        <v>0</v>
      </c>
      <c r="AT1369" s="119"/>
      <c r="AU1369" s="374"/>
      <c r="AV1369" s="119"/>
      <c r="AW1369" s="374"/>
      <c r="AX1369" s="392"/>
      <c r="AY1369" s="119">
        <v>7</v>
      </c>
      <c r="AZ1369" s="113"/>
      <c r="BA1369" s="113"/>
      <c r="BB1369" s="377">
        <v>0</v>
      </c>
      <c r="BC1369" s="377">
        <v>0</v>
      </c>
      <c r="BD1369" s="377">
        <v>0</v>
      </c>
      <c r="BE1369" s="393"/>
      <c r="BF1369" s="109"/>
      <c r="BG1369" s="109"/>
      <c r="BH1369" s="388"/>
      <c r="BI1369" s="117"/>
      <c r="BJ1369" s="393"/>
      <c r="BK1369" s="393"/>
      <c r="BL1369" s="117"/>
      <c r="BM1369" s="383">
        <v>0</v>
      </c>
      <c r="BN1369" s="119"/>
      <c r="BO1369" s="119"/>
    </row>
    <row r="1370" spans="1:67" ht="24" customHeight="1" x14ac:dyDescent="0.3">
      <c r="A1370" s="364" t="s">
        <v>5727</v>
      </c>
      <c r="B1370" s="365" t="s">
        <v>4267</v>
      </c>
      <c r="C1370" s="366" t="s">
        <v>1654</v>
      </c>
      <c r="D1370" s="367">
        <f t="shared" si="67"/>
        <v>360</v>
      </c>
      <c r="E1370" s="368">
        <f t="shared" si="68"/>
        <v>240</v>
      </c>
      <c r="F1370" s="368">
        <f t="shared" si="69"/>
        <v>180</v>
      </c>
      <c r="G1370" s="368">
        <f t="shared" si="70"/>
        <v>125</v>
      </c>
      <c r="H1370" s="368">
        <f t="shared" si="71"/>
        <v>120</v>
      </c>
      <c r="I1370" s="368">
        <f t="shared" si="72"/>
        <v>120</v>
      </c>
      <c r="J1370" s="368">
        <f t="shared" si="73"/>
        <v>0</v>
      </c>
      <c r="K1370" s="368">
        <f t="shared" si="74"/>
        <v>0</v>
      </c>
      <c r="L1370" s="368">
        <f t="shared" si="75"/>
        <v>0</v>
      </c>
      <c r="M1370" s="369">
        <f t="shared" si="76"/>
        <v>0</v>
      </c>
      <c r="N1370" s="370">
        <f t="shared" si="77"/>
        <v>1145</v>
      </c>
      <c r="O1370" s="371">
        <f>Nemzetközi!E135</f>
        <v>1</v>
      </c>
      <c r="P1370" s="372">
        <f t="shared" si="78"/>
        <v>1245</v>
      </c>
      <c r="Q1370" s="373">
        <f t="shared" si="79"/>
        <v>21</v>
      </c>
      <c r="R1370" s="383">
        <v>0</v>
      </c>
      <c r="S1370" s="119"/>
      <c r="T1370" s="119"/>
      <c r="U1370" s="113"/>
      <c r="V1370" s="113"/>
      <c r="W1370" s="117">
        <v>0</v>
      </c>
      <c r="X1370" s="123"/>
      <c r="Y1370" s="113"/>
      <c r="Z1370" s="119"/>
      <c r="AA1370" s="119"/>
      <c r="AB1370" s="113"/>
      <c r="AC1370" s="113">
        <v>0</v>
      </c>
      <c r="AD1370" s="117">
        <v>0</v>
      </c>
      <c r="AE1370" s="109">
        <v>0</v>
      </c>
      <c r="AF1370" s="116"/>
      <c r="AG1370" s="116"/>
      <c r="AH1370" s="124">
        <v>360</v>
      </c>
      <c r="AI1370" s="117">
        <v>0</v>
      </c>
      <c r="AJ1370" s="375">
        <v>0</v>
      </c>
      <c r="AK1370" s="374"/>
      <c r="AL1370" s="113"/>
      <c r="AM1370" s="117">
        <v>0</v>
      </c>
      <c r="AN1370" s="375">
        <v>0</v>
      </c>
      <c r="AO1370" s="374">
        <v>0</v>
      </c>
      <c r="AP1370" s="376">
        <v>120</v>
      </c>
      <c r="AQ1370" s="119"/>
      <c r="AR1370" s="386">
        <v>240</v>
      </c>
      <c r="AS1370" s="387">
        <v>0</v>
      </c>
      <c r="AT1370" s="119"/>
      <c r="AU1370" s="374"/>
      <c r="AV1370" s="119"/>
      <c r="AW1370" s="374"/>
      <c r="AX1370" s="126"/>
      <c r="AY1370" s="119"/>
      <c r="AZ1370" s="113"/>
      <c r="BA1370" s="113"/>
      <c r="BB1370" s="377">
        <v>120</v>
      </c>
      <c r="BC1370" s="377">
        <v>125</v>
      </c>
      <c r="BD1370" s="377">
        <v>0</v>
      </c>
      <c r="BE1370" s="378"/>
      <c r="BF1370" s="109"/>
      <c r="BG1370" s="109"/>
      <c r="BH1370" s="116"/>
      <c r="BI1370" s="386">
        <v>180</v>
      </c>
      <c r="BJ1370" s="378"/>
      <c r="BK1370" s="378"/>
      <c r="BL1370" s="386"/>
      <c r="BM1370" s="374">
        <v>0</v>
      </c>
      <c r="BN1370" s="119"/>
      <c r="BO1370" s="119"/>
    </row>
    <row r="1371" spans="1:67" ht="24" customHeight="1" x14ac:dyDescent="0.3">
      <c r="A1371" s="380" t="s">
        <v>5729</v>
      </c>
      <c r="B1371" s="381" t="s">
        <v>5730</v>
      </c>
      <c r="C1371" s="382" t="s">
        <v>5731</v>
      </c>
      <c r="D1371" s="367">
        <f t="shared" si="67"/>
        <v>0</v>
      </c>
      <c r="E1371" s="368">
        <f t="shared" si="68"/>
        <v>0</v>
      </c>
      <c r="F1371" s="368">
        <f t="shared" si="69"/>
        <v>0</v>
      </c>
      <c r="G1371" s="368">
        <f t="shared" si="70"/>
        <v>0</v>
      </c>
      <c r="H1371" s="368">
        <f t="shared" si="71"/>
        <v>0</v>
      </c>
      <c r="I1371" s="368">
        <f t="shared" si="72"/>
        <v>0</v>
      </c>
      <c r="J1371" s="368">
        <f t="shared" si="73"/>
        <v>0</v>
      </c>
      <c r="K1371" s="368">
        <f t="shared" si="74"/>
        <v>0</v>
      </c>
      <c r="L1371" s="368">
        <f t="shared" si="75"/>
        <v>0</v>
      </c>
      <c r="M1371" s="369">
        <f t="shared" si="76"/>
        <v>0</v>
      </c>
      <c r="N1371" s="446">
        <f t="shared" si="77"/>
        <v>0</v>
      </c>
      <c r="O1371" s="371"/>
      <c r="P1371" s="372">
        <f t="shared" si="78"/>
        <v>0</v>
      </c>
      <c r="Q1371" s="373" t="str">
        <f t="shared" si="79"/>
        <v/>
      </c>
      <c r="R1371" s="383">
        <v>0</v>
      </c>
      <c r="S1371" s="119"/>
      <c r="T1371" s="119"/>
      <c r="U1371" s="113"/>
      <c r="V1371" s="113"/>
      <c r="W1371" s="117">
        <v>0</v>
      </c>
      <c r="X1371" s="123"/>
      <c r="Y1371" s="113"/>
      <c r="Z1371" s="119"/>
      <c r="AA1371" s="119"/>
      <c r="AB1371" s="113"/>
      <c r="AC1371" s="113">
        <v>0</v>
      </c>
      <c r="AD1371" s="117">
        <v>0</v>
      </c>
      <c r="AE1371" s="109">
        <v>0</v>
      </c>
      <c r="AF1371" s="388"/>
      <c r="AG1371" s="388"/>
      <c r="AH1371" s="124">
        <v>0</v>
      </c>
      <c r="AI1371" s="386">
        <v>0</v>
      </c>
      <c r="AJ1371" s="396">
        <v>0</v>
      </c>
      <c r="AK1371" s="374"/>
      <c r="AL1371" s="113"/>
      <c r="AM1371" s="117">
        <v>0</v>
      </c>
      <c r="AN1371" s="396">
        <v>0</v>
      </c>
      <c r="AO1371" s="374">
        <v>0</v>
      </c>
      <c r="AP1371" s="376"/>
      <c r="AQ1371" s="119"/>
      <c r="AR1371" s="386">
        <v>0</v>
      </c>
      <c r="AS1371" s="123">
        <v>0</v>
      </c>
      <c r="AT1371" s="119"/>
      <c r="AU1371" s="374"/>
      <c r="AV1371" s="119"/>
      <c r="AW1371" s="374"/>
      <c r="AX1371" s="126"/>
      <c r="AY1371" s="119"/>
      <c r="AZ1371" s="113"/>
      <c r="BA1371" s="113"/>
      <c r="BB1371" s="377">
        <v>0</v>
      </c>
      <c r="BC1371" s="377">
        <v>0</v>
      </c>
      <c r="BD1371" s="377">
        <v>0</v>
      </c>
      <c r="BE1371" s="393"/>
      <c r="BF1371" s="109"/>
      <c r="BG1371" s="109"/>
      <c r="BH1371" s="388"/>
      <c r="BI1371" s="386"/>
      <c r="BJ1371" s="393"/>
      <c r="BK1371" s="393"/>
      <c r="BL1371" s="386"/>
      <c r="BM1371" s="383">
        <v>0</v>
      </c>
      <c r="BN1371" s="119"/>
      <c r="BO1371" s="119"/>
    </row>
    <row r="1372" spans="1:67" ht="24" customHeight="1" x14ac:dyDescent="0.3">
      <c r="A1372" s="380" t="s">
        <v>5732</v>
      </c>
      <c r="B1372" s="381" t="s">
        <v>5733</v>
      </c>
      <c r="C1372" s="382" t="s">
        <v>2007</v>
      </c>
      <c r="D1372" s="367">
        <f t="shared" si="67"/>
        <v>0</v>
      </c>
      <c r="E1372" s="368">
        <f t="shared" si="68"/>
        <v>0</v>
      </c>
      <c r="F1372" s="368">
        <f t="shared" si="69"/>
        <v>0</v>
      </c>
      <c r="G1372" s="368">
        <f t="shared" si="70"/>
        <v>0</v>
      </c>
      <c r="H1372" s="368">
        <f t="shared" si="71"/>
        <v>0</v>
      </c>
      <c r="I1372" s="368">
        <f t="shared" si="72"/>
        <v>0</v>
      </c>
      <c r="J1372" s="368">
        <f t="shared" si="73"/>
        <v>0</v>
      </c>
      <c r="K1372" s="368">
        <f t="shared" si="74"/>
        <v>0</v>
      </c>
      <c r="L1372" s="368">
        <f t="shared" si="75"/>
        <v>0</v>
      </c>
      <c r="M1372" s="369">
        <f t="shared" si="76"/>
        <v>0</v>
      </c>
      <c r="N1372" s="370">
        <f t="shared" si="77"/>
        <v>0</v>
      </c>
      <c r="O1372" s="371"/>
      <c r="P1372" s="372">
        <f t="shared" si="78"/>
        <v>0</v>
      </c>
      <c r="Q1372" s="373" t="str">
        <f t="shared" si="79"/>
        <v/>
      </c>
      <c r="R1372" s="374">
        <v>0</v>
      </c>
      <c r="S1372" s="119"/>
      <c r="T1372" s="119"/>
      <c r="U1372" s="113"/>
      <c r="V1372" s="113"/>
      <c r="W1372" s="117">
        <v>0</v>
      </c>
      <c r="X1372" s="387"/>
      <c r="Y1372" s="113"/>
      <c r="Z1372" s="119"/>
      <c r="AA1372" s="119"/>
      <c r="AB1372" s="113"/>
      <c r="AC1372" s="113">
        <v>0</v>
      </c>
      <c r="AD1372" s="386">
        <v>0</v>
      </c>
      <c r="AE1372" s="109">
        <v>0</v>
      </c>
      <c r="AF1372" s="388"/>
      <c r="AG1372" s="388"/>
      <c r="AH1372" s="124">
        <v>0</v>
      </c>
      <c r="AI1372" s="117">
        <v>0</v>
      </c>
      <c r="AJ1372" s="375">
        <v>0</v>
      </c>
      <c r="AK1372" s="383"/>
      <c r="AL1372" s="113"/>
      <c r="AM1372" s="117">
        <v>0</v>
      </c>
      <c r="AN1372" s="375">
        <v>0</v>
      </c>
      <c r="AO1372" s="374">
        <v>0</v>
      </c>
      <c r="AP1372" s="391"/>
      <c r="AQ1372" s="119"/>
      <c r="AR1372" s="117">
        <v>0</v>
      </c>
      <c r="AS1372" s="123">
        <v>0</v>
      </c>
      <c r="AT1372" s="119"/>
      <c r="AU1372" s="374"/>
      <c r="AV1372" s="119"/>
      <c r="AW1372" s="374"/>
      <c r="AX1372" s="126"/>
      <c r="AY1372" s="119"/>
      <c r="AZ1372" s="113"/>
      <c r="BA1372" s="113"/>
      <c r="BB1372" s="377">
        <v>0</v>
      </c>
      <c r="BC1372" s="377">
        <v>0</v>
      </c>
      <c r="BD1372" s="377">
        <v>0</v>
      </c>
      <c r="BE1372" s="393"/>
      <c r="BF1372" s="109"/>
      <c r="BG1372" s="109"/>
      <c r="BH1372" s="388"/>
      <c r="BI1372" s="117"/>
      <c r="BJ1372" s="393"/>
      <c r="BK1372" s="393"/>
      <c r="BL1372" s="117"/>
      <c r="BM1372" s="374">
        <v>0</v>
      </c>
      <c r="BN1372" s="119"/>
      <c r="BO1372" s="119"/>
    </row>
    <row r="1373" spans="1:67" ht="24" customHeight="1" x14ac:dyDescent="0.3">
      <c r="A1373" s="364">
        <v>760705</v>
      </c>
      <c r="B1373" s="438" t="s">
        <v>5735</v>
      </c>
      <c r="C1373" s="439" t="s">
        <v>5736</v>
      </c>
      <c r="D1373" s="367">
        <f t="shared" si="67"/>
        <v>0</v>
      </c>
      <c r="E1373" s="368">
        <f t="shared" si="68"/>
        <v>0</v>
      </c>
      <c r="F1373" s="368">
        <f t="shared" si="69"/>
        <v>0</v>
      </c>
      <c r="G1373" s="368">
        <f t="shared" si="70"/>
        <v>0</v>
      </c>
      <c r="H1373" s="368">
        <f t="shared" si="71"/>
        <v>0</v>
      </c>
      <c r="I1373" s="368">
        <f t="shared" si="72"/>
        <v>0</v>
      </c>
      <c r="J1373" s="368">
        <f t="shared" si="73"/>
        <v>0</v>
      </c>
      <c r="K1373" s="368">
        <f t="shared" si="74"/>
        <v>0</v>
      </c>
      <c r="L1373" s="368">
        <f t="shared" si="75"/>
        <v>0</v>
      </c>
      <c r="M1373" s="369">
        <f t="shared" si="76"/>
        <v>0</v>
      </c>
      <c r="N1373" s="370">
        <f t="shared" si="77"/>
        <v>0</v>
      </c>
      <c r="O1373" s="371"/>
      <c r="P1373" s="372">
        <f t="shared" si="78"/>
        <v>0</v>
      </c>
      <c r="Q1373" s="373" t="str">
        <f t="shared" si="79"/>
        <v/>
      </c>
      <c r="R1373" s="383">
        <v>0</v>
      </c>
      <c r="S1373" s="119"/>
      <c r="T1373" s="119"/>
      <c r="U1373" s="113"/>
      <c r="V1373" s="113"/>
      <c r="W1373" s="117">
        <v>0</v>
      </c>
      <c r="X1373" s="123"/>
      <c r="Y1373" s="113"/>
      <c r="Z1373" s="119"/>
      <c r="AA1373" s="119"/>
      <c r="AB1373" s="113"/>
      <c r="AC1373" s="113">
        <v>0</v>
      </c>
      <c r="AD1373" s="117">
        <v>0</v>
      </c>
      <c r="AE1373" s="109">
        <v>0</v>
      </c>
      <c r="AF1373" s="116"/>
      <c r="AG1373" s="116"/>
      <c r="AH1373" s="124">
        <v>0</v>
      </c>
      <c r="AI1373" s="386">
        <v>0</v>
      </c>
      <c r="AJ1373" s="390">
        <v>0</v>
      </c>
      <c r="AK1373" s="374"/>
      <c r="AL1373" s="113"/>
      <c r="AM1373" s="117">
        <v>0</v>
      </c>
      <c r="AN1373" s="375">
        <v>0</v>
      </c>
      <c r="AO1373" s="374">
        <v>0</v>
      </c>
      <c r="AP1373" s="376"/>
      <c r="AQ1373" s="119"/>
      <c r="AR1373" s="117">
        <v>0</v>
      </c>
      <c r="AS1373" s="123">
        <v>0</v>
      </c>
      <c r="AT1373" s="119"/>
      <c r="AU1373" s="374"/>
      <c r="AV1373" s="119"/>
      <c r="AW1373" s="374"/>
      <c r="AX1373" s="392"/>
      <c r="AY1373" s="119"/>
      <c r="AZ1373" s="113"/>
      <c r="BA1373" s="113"/>
      <c r="BB1373" s="377">
        <v>0</v>
      </c>
      <c r="BC1373" s="377">
        <v>0</v>
      </c>
      <c r="BD1373" s="377">
        <v>0</v>
      </c>
      <c r="BE1373" s="378"/>
      <c r="BF1373" s="109"/>
      <c r="BG1373" s="109"/>
      <c r="BH1373" s="116"/>
      <c r="BI1373" s="117"/>
      <c r="BJ1373" s="378"/>
      <c r="BK1373" s="378"/>
      <c r="BL1373" s="117"/>
      <c r="BM1373" s="374">
        <v>0</v>
      </c>
      <c r="BN1373" s="119"/>
      <c r="BO1373" s="119"/>
    </row>
    <row r="1374" spans="1:67" ht="24" customHeight="1" x14ac:dyDescent="0.3">
      <c r="A1374" s="380" t="s">
        <v>5737</v>
      </c>
      <c r="B1374" s="381" t="s">
        <v>5738</v>
      </c>
      <c r="C1374" s="382" t="s">
        <v>1654</v>
      </c>
      <c r="D1374" s="367">
        <f t="shared" si="67"/>
        <v>0</v>
      </c>
      <c r="E1374" s="368">
        <f t="shared" si="68"/>
        <v>0</v>
      </c>
      <c r="F1374" s="368">
        <f t="shared" si="69"/>
        <v>0</v>
      </c>
      <c r="G1374" s="368">
        <f t="shared" si="70"/>
        <v>0</v>
      </c>
      <c r="H1374" s="368">
        <f t="shared" si="71"/>
        <v>0</v>
      </c>
      <c r="I1374" s="368">
        <f t="shared" si="72"/>
        <v>0</v>
      </c>
      <c r="J1374" s="368">
        <f t="shared" si="73"/>
        <v>0</v>
      </c>
      <c r="K1374" s="368">
        <f t="shared" si="74"/>
        <v>0</v>
      </c>
      <c r="L1374" s="368">
        <f t="shared" si="75"/>
        <v>0</v>
      </c>
      <c r="M1374" s="369">
        <f t="shared" si="76"/>
        <v>0</v>
      </c>
      <c r="N1374" s="370">
        <f t="shared" si="77"/>
        <v>0</v>
      </c>
      <c r="O1374" s="371"/>
      <c r="P1374" s="372">
        <f t="shared" si="78"/>
        <v>0</v>
      </c>
      <c r="Q1374" s="373" t="str">
        <f t="shared" si="79"/>
        <v/>
      </c>
      <c r="R1374" s="374">
        <v>0</v>
      </c>
      <c r="S1374" s="384"/>
      <c r="T1374" s="384"/>
      <c r="U1374" s="385"/>
      <c r="V1374" s="385"/>
      <c r="W1374" s="117">
        <v>0</v>
      </c>
      <c r="X1374" s="123"/>
      <c r="Y1374" s="385"/>
      <c r="Z1374" s="384"/>
      <c r="AA1374" s="384"/>
      <c r="AB1374" s="385"/>
      <c r="AC1374" s="113">
        <v>0</v>
      </c>
      <c r="AD1374" s="386">
        <v>0</v>
      </c>
      <c r="AE1374" s="440">
        <v>0</v>
      </c>
      <c r="AF1374" s="388"/>
      <c r="AG1374" s="388"/>
      <c r="AH1374" s="124">
        <v>0</v>
      </c>
      <c r="AI1374" s="117">
        <v>0</v>
      </c>
      <c r="AJ1374" s="375">
        <v>0</v>
      </c>
      <c r="AK1374" s="374"/>
      <c r="AL1374" s="385"/>
      <c r="AM1374" s="117">
        <v>0</v>
      </c>
      <c r="AN1374" s="375">
        <v>0</v>
      </c>
      <c r="AO1374" s="383">
        <v>0</v>
      </c>
      <c r="AP1374" s="376"/>
      <c r="AQ1374" s="384"/>
      <c r="AR1374" s="386">
        <v>0</v>
      </c>
      <c r="AS1374" s="123">
        <v>0</v>
      </c>
      <c r="AT1374" s="384"/>
      <c r="AU1374" s="383"/>
      <c r="AV1374" s="384"/>
      <c r="AW1374" s="383"/>
      <c r="AX1374" s="126"/>
      <c r="AY1374" s="384"/>
      <c r="AZ1374" s="385"/>
      <c r="BA1374" s="385"/>
      <c r="BB1374" s="377">
        <v>0</v>
      </c>
      <c r="BC1374" s="377">
        <v>0</v>
      </c>
      <c r="BD1374" s="377">
        <v>0</v>
      </c>
      <c r="BE1374" s="393"/>
      <c r="BF1374" s="109"/>
      <c r="BG1374" s="109"/>
      <c r="BH1374" s="388"/>
      <c r="BI1374" s="386"/>
      <c r="BJ1374" s="393"/>
      <c r="BK1374" s="393"/>
      <c r="BL1374" s="386"/>
      <c r="BM1374" s="374">
        <v>0</v>
      </c>
      <c r="BN1374" s="384"/>
      <c r="BO1374" s="384"/>
    </row>
    <row r="1375" spans="1:67" ht="24" customHeight="1" x14ac:dyDescent="0.3">
      <c r="A1375" s="379" t="s">
        <v>5739</v>
      </c>
      <c r="B1375" s="438" t="s">
        <v>5740</v>
      </c>
      <c r="C1375" s="439" t="s">
        <v>1654</v>
      </c>
      <c r="D1375" s="367">
        <f t="shared" si="67"/>
        <v>0</v>
      </c>
      <c r="E1375" s="368">
        <f t="shared" si="68"/>
        <v>0</v>
      </c>
      <c r="F1375" s="368">
        <f t="shared" si="69"/>
        <v>0</v>
      </c>
      <c r="G1375" s="368">
        <f t="shared" si="70"/>
        <v>0</v>
      </c>
      <c r="H1375" s="368">
        <f t="shared" si="71"/>
        <v>0</v>
      </c>
      <c r="I1375" s="368">
        <f t="shared" si="72"/>
        <v>0</v>
      </c>
      <c r="J1375" s="368">
        <f t="shared" si="73"/>
        <v>0</v>
      </c>
      <c r="K1375" s="368">
        <f t="shared" si="74"/>
        <v>0</v>
      </c>
      <c r="L1375" s="368">
        <f t="shared" si="75"/>
        <v>0</v>
      </c>
      <c r="M1375" s="369">
        <f t="shared" si="76"/>
        <v>0</v>
      </c>
      <c r="N1375" s="370">
        <f t="shared" si="77"/>
        <v>0</v>
      </c>
      <c r="O1375" s="371"/>
      <c r="P1375" s="372">
        <f t="shared" si="78"/>
        <v>0</v>
      </c>
      <c r="Q1375" s="373" t="str">
        <f t="shared" si="79"/>
        <v/>
      </c>
      <c r="R1375" s="374">
        <v>0</v>
      </c>
      <c r="S1375" s="119"/>
      <c r="T1375" s="119"/>
      <c r="U1375" s="113"/>
      <c r="V1375" s="113"/>
      <c r="W1375" s="117">
        <v>0</v>
      </c>
      <c r="X1375" s="123"/>
      <c r="Y1375" s="113"/>
      <c r="Z1375" s="119"/>
      <c r="AA1375" s="119"/>
      <c r="AB1375" s="113"/>
      <c r="AC1375" s="113">
        <v>0</v>
      </c>
      <c r="AD1375" s="117">
        <v>0</v>
      </c>
      <c r="AE1375" s="214">
        <v>0</v>
      </c>
      <c r="AF1375" s="116"/>
      <c r="AG1375" s="116"/>
      <c r="AH1375" s="389">
        <v>0</v>
      </c>
      <c r="AI1375" s="117">
        <v>0</v>
      </c>
      <c r="AJ1375" s="375">
        <v>0</v>
      </c>
      <c r="AK1375" s="374"/>
      <c r="AL1375" s="113"/>
      <c r="AM1375" s="117">
        <v>0</v>
      </c>
      <c r="AN1375" s="375">
        <v>0</v>
      </c>
      <c r="AO1375" s="383">
        <v>0</v>
      </c>
      <c r="AP1375" s="376"/>
      <c r="AQ1375" s="119"/>
      <c r="AR1375" s="117">
        <v>0</v>
      </c>
      <c r="AS1375" s="123">
        <v>0</v>
      </c>
      <c r="AT1375" s="119"/>
      <c r="AU1375" s="383"/>
      <c r="AV1375" s="119"/>
      <c r="AW1375" s="383"/>
      <c r="AX1375" s="126"/>
      <c r="AY1375" s="119"/>
      <c r="AZ1375" s="113"/>
      <c r="BA1375" s="113"/>
      <c r="BB1375" s="441">
        <v>0</v>
      </c>
      <c r="BC1375" s="441">
        <v>0</v>
      </c>
      <c r="BD1375" s="441">
        <v>0</v>
      </c>
      <c r="BE1375" s="378"/>
      <c r="BF1375" s="109"/>
      <c r="BG1375" s="109"/>
      <c r="BH1375" s="116"/>
      <c r="BI1375" s="117"/>
      <c r="BJ1375" s="378"/>
      <c r="BK1375" s="378"/>
      <c r="BL1375" s="117"/>
      <c r="BM1375" s="374">
        <v>0</v>
      </c>
      <c r="BN1375" s="119"/>
      <c r="BO1375" s="119"/>
    </row>
    <row r="1376" spans="1:67" ht="24" customHeight="1" x14ac:dyDescent="0.3">
      <c r="A1376" s="379" t="s">
        <v>5742</v>
      </c>
      <c r="B1376" s="365" t="s">
        <v>5743</v>
      </c>
      <c r="C1376" s="366" t="s">
        <v>266</v>
      </c>
      <c r="D1376" s="367">
        <f t="shared" si="67"/>
        <v>15</v>
      </c>
      <c r="E1376" s="368">
        <f t="shared" si="68"/>
        <v>10</v>
      </c>
      <c r="F1376" s="368">
        <f t="shared" si="69"/>
        <v>5</v>
      </c>
      <c r="G1376" s="368">
        <f t="shared" si="70"/>
        <v>1</v>
      </c>
      <c r="H1376" s="368">
        <f t="shared" si="71"/>
        <v>0</v>
      </c>
      <c r="I1376" s="368">
        <f t="shared" si="72"/>
        <v>0</v>
      </c>
      <c r="J1376" s="368">
        <f t="shared" si="73"/>
        <v>0</v>
      </c>
      <c r="K1376" s="368">
        <f t="shared" si="74"/>
        <v>0</v>
      </c>
      <c r="L1376" s="368">
        <f t="shared" si="75"/>
        <v>0</v>
      </c>
      <c r="M1376" s="369">
        <f t="shared" si="76"/>
        <v>0</v>
      </c>
      <c r="N1376" s="370">
        <f t="shared" si="77"/>
        <v>31</v>
      </c>
      <c r="O1376" s="371"/>
      <c r="P1376" s="372">
        <f t="shared" si="78"/>
        <v>31</v>
      </c>
      <c r="Q1376" s="373">
        <f t="shared" si="79"/>
        <v>304</v>
      </c>
      <c r="R1376" s="374">
        <v>0</v>
      </c>
      <c r="S1376" s="384">
        <v>1</v>
      </c>
      <c r="T1376" s="384"/>
      <c r="U1376" s="385"/>
      <c r="V1376" s="385"/>
      <c r="W1376" s="386">
        <v>0</v>
      </c>
      <c r="X1376" s="123"/>
      <c r="Y1376" s="385"/>
      <c r="Z1376" s="384"/>
      <c r="AA1376" s="384"/>
      <c r="AB1376" s="385"/>
      <c r="AC1376" s="113">
        <v>15</v>
      </c>
      <c r="AD1376" s="117">
        <v>0</v>
      </c>
      <c r="AE1376" s="444">
        <v>5</v>
      </c>
      <c r="AF1376" s="116">
        <v>10</v>
      </c>
      <c r="AG1376" s="116"/>
      <c r="AH1376" s="389">
        <v>0</v>
      </c>
      <c r="AI1376" s="386">
        <v>0</v>
      </c>
      <c r="AJ1376" s="390">
        <v>0</v>
      </c>
      <c r="AK1376" s="374"/>
      <c r="AL1376" s="385"/>
      <c r="AM1376" s="117">
        <v>0</v>
      </c>
      <c r="AN1376" s="375">
        <v>0</v>
      </c>
      <c r="AO1376" s="374">
        <v>0</v>
      </c>
      <c r="AP1376" s="376"/>
      <c r="AQ1376" s="384"/>
      <c r="AR1376" s="117">
        <v>0</v>
      </c>
      <c r="AS1376" s="387">
        <v>0</v>
      </c>
      <c r="AT1376" s="384"/>
      <c r="AU1376" s="374"/>
      <c r="AV1376" s="384"/>
      <c r="AW1376" s="374"/>
      <c r="AX1376" s="126"/>
      <c r="AY1376" s="384"/>
      <c r="AZ1376" s="385"/>
      <c r="BA1376" s="385"/>
      <c r="BB1376" s="394">
        <v>0</v>
      </c>
      <c r="BC1376" s="394">
        <v>0</v>
      </c>
      <c r="BD1376" s="394">
        <v>0</v>
      </c>
      <c r="BE1376" s="378"/>
      <c r="BF1376" s="214"/>
      <c r="BG1376" s="214"/>
      <c r="BH1376" s="116"/>
      <c r="BI1376" s="117"/>
      <c r="BJ1376" s="378"/>
      <c r="BK1376" s="378"/>
      <c r="BL1376" s="117"/>
      <c r="BM1376" s="374">
        <v>0</v>
      </c>
      <c r="BN1376" s="384"/>
      <c r="BO1376" s="384"/>
    </row>
    <row r="1377" spans="1:67" ht="24" customHeight="1" x14ac:dyDescent="0.3">
      <c r="A1377" s="379" t="s">
        <v>5744</v>
      </c>
      <c r="B1377" s="365" t="s">
        <v>5745</v>
      </c>
      <c r="C1377" s="366" t="s">
        <v>1841</v>
      </c>
      <c r="D1377" s="367">
        <f t="shared" si="67"/>
        <v>8</v>
      </c>
      <c r="E1377" s="368">
        <f t="shared" si="68"/>
        <v>3</v>
      </c>
      <c r="F1377" s="368">
        <f t="shared" si="69"/>
        <v>0</v>
      </c>
      <c r="G1377" s="368">
        <f t="shared" si="70"/>
        <v>0</v>
      </c>
      <c r="H1377" s="368">
        <f t="shared" si="71"/>
        <v>0</v>
      </c>
      <c r="I1377" s="368">
        <f t="shared" si="72"/>
        <v>0</v>
      </c>
      <c r="J1377" s="368">
        <f t="shared" si="73"/>
        <v>0</v>
      </c>
      <c r="K1377" s="368">
        <f t="shared" si="74"/>
        <v>0</v>
      </c>
      <c r="L1377" s="368">
        <f t="shared" si="75"/>
        <v>0</v>
      </c>
      <c r="M1377" s="369">
        <f t="shared" si="76"/>
        <v>0</v>
      </c>
      <c r="N1377" s="370">
        <f t="shared" si="77"/>
        <v>11</v>
      </c>
      <c r="O1377" s="371"/>
      <c r="P1377" s="372">
        <f t="shared" si="78"/>
        <v>11</v>
      </c>
      <c r="Q1377" s="373">
        <f t="shared" si="79"/>
        <v>608</v>
      </c>
      <c r="R1377" s="374">
        <v>0</v>
      </c>
      <c r="S1377" s="119"/>
      <c r="T1377" s="119"/>
      <c r="U1377" s="113"/>
      <c r="V1377" s="113"/>
      <c r="W1377" s="386">
        <v>0</v>
      </c>
      <c r="X1377" s="123"/>
      <c r="Y1377" s="113"/>
      <c r="Z1377" s="119"/>
      <c r="AA1377" s="119"/>
      <c r="AB1377" s="113"/>
      <c r="AC1377" s="113">
        <v>8</v>
      </c>
      <c r="AD1377" s="386">
        <v>0</v>
      </c>
      <c r="AE1377" s="214">
        <v>0</v>
      </c>
      <c r="AF1377" s="116"/>
      <c r="AG1377" s="116"/>
      <c r="AH1377" s="124">
        <v>0</v>
      </c>
      <c r="AI1377" s="117">
        <v>0</v>
      </c>
      <c r="AJ1377" s="375">
        <v>0</v>
      </c>
      <c r="AK1377" s="374"/>
      <c r="AL1377" s="113"/>
      <c r="AM1377" s="117">
        <v>0</v>
      </c>
      <c r="AN1377" s="375">
        <v>0</v>
      </c>
      <c r="AO1377" s="383">
        <v>0</v>
      </c>
      <c r="AP1377" s="376"/>
      <c r="AQ1377" s="119"/>
      <c r="AR1377" s="386">
        <v>0</v>
      </c>
      <c r="AS1377" s="387">
        <v>0</v>
      </c>
      <c r="AT1377" s="119"/>
      <c r="AU1377" s="383"/>
      <c r="AV1377" s="119"/>
      <c r="AW1377" s="383"/>
      <c r="AX1377" s="126"/>
      <c r="AY1377" s="119">
        <v>3</v>
      </c>
      <c r="AZ1377" s="113"/>
      <c r="BA1377" s="113"/>
      <c r="BB1377" s="445">
        <v>0</v>
      </c>
      <c r="BC1377" s="445">
        <v>0</v>
      </c>
      <c r="BD1377" s="445">
        <v>0</v>
      </c>
      <c r="BE1377" s="378"/>
      <c r="BF1377" s="214"/>
      <c r="BG1377" s="214"/>
      <c r="BH1377" s="116"/>
      <c r="BI1377" s="386"/>
      <c r="BJ1377" s="378"/>
      <c r="BK1377" s="378"/>
      <c r="BL1377" s="386"/>
      <c r="BM1377" s="383">
        <v>0</v>
      </c>
      <c r="BN1377" s="119"/>
      <c r="BO1377" s="119"/>
    </row>
    <row r="1378" spans="1:67" ht="24" customHeight="1" x14ac:dyDescent="0.3">
      <c r="A1378" s="379" t="s">
        <v>1778</v>
      </c>
      <c r="B1378" s="365" t="s">
        <v>1779</v>
      </c>
      <c r="C1378" s="366" t="s">
        <v>53</v>
      </c>
      <c r="D1378" s="367">
        <f t="shared" si="67"/>
        <v>4</v>
      </c>
      <c r="E1378" s="368">
        <f t="shared" si="68"/>
        <v>0</v>
      </c>
      <c r="F1378" s="368">
        <f t="shared" si="69"/>
        <v>0</v>
      </c>
      <c r="G1378" s="368">
        <f t="shared" si="70"/>
        <v>0</v>
      </c>
      <c r="H1378" s="368">
        <f t="shared" si="71"/>
        <v>0</v>
      </c>
      <c r="I1378" s="368">
        <f t="shared" si="72"/>
        <v>0</v>
      </c>
      <c r="J1378" s="368">
        <f t="shared" si="73"/>
        <v>0</v>
      </c>
      <c r="K1378" s="368">
        <f t="shared" si="74"/>
        <v>0</v>
      </c>
      <c r="L1378" s="368">
        <f t="shared" si="75"/>
        <v>0</v>
      </c>
      <c r="M1378" s="369">
        <f t="shared" si="76"/>
        <v>0</v>
      </c>
      <c r="N1378" s="370">
        <f t="shared" si="77"/>
        <v>4</v>
      </c>
      <c r="O1378" s="371"/>
      <c r="P1378" s="372">
        <f t="shared" si="78"/>
        <v>4</v>
      </c>
      <c r="Q1378" s="373">
        <f t="shared" si="79"/>
        <v>829</v>
      </c>
      <c r="R1378" s="374">
        <v>0</v>
      </c>
      <c r="S1378" s="119"/>
      <c r="T1378" s="119"/>
      <c r="U1378" s="113"/>
      <c r="V1378" s="113"/>
      <c r="W1378" s="117">
        <v>0</v>
      </c>
      <c r="X1378" s="123"/>
      <c r="Y1378" s="113"/>
      <c r="Z1378" s="119"/>
      <c r="AA1378" s="119"/>
      <c r="AB1378" s="113"/>
      <c r="AC1378" s="113">
        <v>0</v>
      </c>
      <c r="AD1378" s="117">
        <v>0</v>
      </c>
      <c r="AE1378" s="214">
        <v>0</v>
      </c>
      <c r="AF1378" s="116"/>
      <c r="AG1378" s="116">
        <v>4</v>
      </c>
      <c r="AH1378" s="124">
        <v>0</v>
      </c>
      <c r="AI1378" s="117">
        <v>0</v>
      </c>
      <c r="AJ1378" s="375">
        <v>0</v>
      </c>
      <c r="AK1378" s="374"/>
      <c r="AL1378" s="113"/>
      <c r="AM1378" s="386">
        <v>0</v>
      </c>
      <c r="AN1378" s="396">
        <v>0</v>
      </c>
      <c r="AO1378" s="374">
        <v>0</v>
      </c>
      <c r="AP1378" s="376"/>
      <c r="AQ1378" s="119"/>
      <c r="AR1378" s="386">
        <v>0</v>
      </c>
      <c r="AS1378" s="123">
        <v>0</v>
      </c>
      <c r="AT1378" s="119"/>
      <c r="AU1378" s="374"/>
      <c r="AV1378" s="119"/>
      <c r="AW1378" s="374"/>
      <c r="AX1378" s="126"/>
      <c r="AY1378" s="119"/>
      <c r="AZ1378" s="113"/>
      <c r="BA1378" s="113"/>
      <c r="BB1378" s="394">
        <v>0</v>
      </c>
      <c r="BC1378" s="394">
        <v>0</v>
      </c>
      <c r="BD1378" s="394">
        <v>0</v>
      </c>
      <c r="BE1378" s="378"/>
      <c r="BF1378" s="109"/>
      <c r="BG1378" s="109"/>
      <c r="BH1378" s="116"/>
      <c r="BI1378" s="386"/>
      <c r="BJ1378" s="378"/>
      <c r="BK1378" s="378"/>
      <c r="BL1378" s="386"/>
      <c r="BM1378" s="383">
        <v>0</v>
      </c>
      <c r="BN1378" s="119"/>
      <c r="BO1378" s="119"/>
    </row>
    <row r="1379" spans="1:67" ht="24" customHeight="1" x14ac:dyDescent="0.3">
      <c r="A1379" s="380" t="s">
        <v>1780</v>
      </c>
      <c r="B1379" s="381" t="s">
        <v>1781</v>
      </c>
      <c r="C1379" s="382" t="s">
        <v>160</v>
      </c>
      <c r="D1379" s="367">
        <f t="shared" si="67"/>
        <v>0</v>
      </c>
      <c r="E1379" s="368">
        <f t="shared" si="68"/>
        <v>0</v>
      </c>
      <c r="F1379" s="368">
        <f t="shared" si="69"/>
        <v>0</v>
      </c>
      <c r="G1379" s="368">
        <f t="shared" si="70"/>
        <v>0</v>
      </c>
      <c r="H1379" s="368">
        <f t="shared" si="71"/>
        <v>0</v>
      </c>
      <c r="I1379" s="368">
        <f t="shared" si="72"/>
        <v>0</v>
      </c>
      <c r="J1379" s="368">
        <f t="shared" si="73"/>
        <v>0</v>
      </c>
      <c r="K1379" s="368">
        <f t="shared" si="74"/>
        <v>0</v>
      </c>
      <c r="L1379" s="368">
        <f t="shared" si="75"/>
        <v>0</v>
      </c>
      <c r="M1379" s="369">
        <f t="shared" si="76"/>
        <v>0</v>
      </c>
      <c r="N1379" s="370">
        <f t="shared" si="77"/>
        <v>0</v>
      </c>
      <c r="O1379" s="371"/>
      <c r="P1379" s="372">
        <f t="shared" si="78"/>
        <v>0</v>
      </c>
      <c r="Q1379" s="373" t="str">
        <f t="shared" si="79"/>
        <v/>
      </c>
      <c r="R1379" s="374">
        <v>0</v>
      </c>
      <c r="S1379" s="384"/>
      <c r="T1379" s="384"/>
      <c r="U1379" s="385"/>
      <c r="V1379" s="385"/>
      <c r="W1379" s="117">
        <v>0</v>
      </c>
      <c r="X1379" s="123"/>
      <c r="Y1379" s="385"/>
      <c r="Z1379" s="384"/>
      <c r="AA1379" s="384"/>
      <c r="AB1379" s="385"/>
      <c r="AC1379" s="113">
        <v>0</v>
      </c>
      <c r="AD1379" s="117">
        <v>0</v>
      </c>
      <c r="AE1379" s="109">
        <v>0</v>
      </c>
      <c r="AF1379" s="388"/>
      <c r="AG1379" s="388"/>
      <c r="AH1379" s="389">
        <v>0</v>
      </c>
      <c r="AI1379" s="117">
        <v>0</v>
      </c>
      <c r="AJ1379" s="375">
        <v>0</v>
      </c>
      <c r="AK1379" s="374"/>
      <c r="AL1379" s="385"/>
      <c r="AM1379" s="386">
        <v>0</v>
      </c>
      <c r="AN1379" s="396">
        <v>0</v>
      </c>
      <c r="AO1379" s="374">
        <v>0</v>
      </c>
      <c r="AP1379" s="376"/>
      <c r="AQ1379" s="384"/>
      <c r="AR1379" s="117">
        <v>0</v>
      </c>
      <c r="AS1379" s="387">
        <v>0</v>
      </c>
      <c r="AT1379" s="384"/>
      <c r="AU1379" s="374"/>
      <c r="AV1379" s="384"/>
      <c r="AW1379" s="374"/>
      <c r="AX1379" s="126"/>
      <c r="AY1379" s="384"/>
      <c r="AZ1379" s="385"/>
      <c r="BA1379" s="385"/>
      <c r="BB1379" s="394">
        <v>0</v>
      </c>
      <c r="BC1379" s="394">
        <v>0</v>
      </c>
      <c r="BD1379" s="394">
        <v>0</v>
      </c>
      <c r="BE1379" s="393"/>
      <c r="BF1379" s="109"/>
      <c r="BG1379" s="109"/>
      <c r="BH1379" s="388"/>
      <c r="BI1379" s="117"/>
      <c r="BJ1379" s="393"/>
      <c r="BK1379" s="393"/>
      <c r="BL1379" s="117"/>
      <c r="BM1379" s="374">
        <v>0</v>
      </c>
      <c r="BN1379" s="384"/>
      <c r="BO1379" s="384"/>
    </row>
    <row r="1380" spans="1:67" ht="24" customHeight="1" x14ac:dyDescent="0.3">
      <c r="A1380" s="364" t="s">
        <v>5746</v>
      </c>
      <c r="B1380" s="365" t="s">
        <v>5747</v>
      </c>
      <c r="C1380" s="366" t="s">
        <v>5748</v>
      </c>
      <c r="D1380" s="367">
        <f t="shared" si="67"/>
        <v>36</v>
      </c>
      <c r="E1380" s="368">
        <f t="shared" si="68"/>
        <v>24</v>
      </c>
      <c r="F1380" s="368">
        <f t="shared" si="69"/>
        <v>0</v>
      </c>
      <c r="G1380" s="368">
        <f t="shared" si="70"/>
        <v>0</v>
      </c>
      <c r="H1380" s="368">
        <f t="shared" si="71"/>
        <v>0</v>
      </c>
      <c r="I1380" s="368">
        <f t="shared" si="72"/>
        <v>0</v>
      </c>
      <c r="J1380" s="368">
        <f t="shared" si="73"/>
        <v>0</v>
      </c>
      <c r="K1380" s="368">
        <f t="shared" si="74"/>
        <v>0</v>
      </c>
      <c r="L1380" s="368">
        <f t="shared" si="75"/>
        <v>0</v>
      </c>
      <c r="M1380" s="369">
        <f t="shared" si="76"/>
        <v>0</v>
      </c>
      <c r="N1380" s="370">
        <f t="shared" si="77"/>
        <v>60</v>
      </c>
      <c r="O1380" s="371"/>
      <c r="P1380" s="372">
        <f t="shared" si="78"/>
        <v>60</v>
      </c>
      <c r="Q1380" s="373">
        <f t="shared" si="79"/>
        <v>173</v>
      </c>
      <c r="R1380" s="383">
        <v>0</v>
      </c>
      <c r="S1380" s="384"/>
      <c r="T1380" s="384"/>
      <c r="U1380" s="385"/>
      <c r="V1380" s="385"/>
      <c r="W1380" s="386">
        <v>0</v>
      </c>
      <c r="X1380" s="387"/>
      <c r="Y1380" s="385"/>
      <c r="Z1380" s="384"/>
      <c r="AA1380" s="384"/>
      <c r="AB1380" s="385">
        <v>36</v>
      </c>
      <c r="AC1380" s="385">
        <v>0</v>
      </c>
      <c r="AD1380" s="117">
        <v>0</v>
      </c>
      <c r="AE1380" s="214">
        <v>0</v>
      </c>
      <c r="AF1380" s="116"/>
      <c r="AG1380" s="116"/>
      <c r="AH1380" s="389">
        <v>0</v>
      </c>
      <c r="AI1380" s="117">
        <v>0</v>
      </c>
      <c r="AJ1380" s="375">
        <v>0</v>
      </c>
      <c r="AK1380" s="383"/>
      <c r="AL1380" s="385"/>
      <c r="AM1380" s="117">
        <v>0</v>
      </c>
      <c r="AN1380" s="375">
        <v>0</v>
      </c>
      <c r="AO1380" s="374">
        <v>0</v>
      </c>
      <c r="AP1380" s="391"/>
      <c r="AQ1380" s="384"/>
      <c r="AR1380" s="386">
        <v>0</v>
      </c>
      <c r="AS1380" s="123">
        <v>0</v>
      </c>
      <c r="AT1380" s="384"/>
      <c r="AU1380" s="374"/>
      <c r="AV1380" s="384"/>
      <c r="AW1380" s="374"/>
      <c r="AX1380" s="392">
        <v>24</v>
      </c>
      <c r="AY1380" s="384"/>
      <c r="AZ1380" s="385"/>
      <c r="BA1380" s="385"/>
      <c r="BB1380" s="377">
        <v>0</v>
      </c>
      <c r="BC1380" s="377">
        <v>0</v>
      </c>
      <c r="BD1380" s="377">
        <v>0</v>
      </c>
      <c r="BE1380" s="378"/>
      <c r="BF1380" s="109"/>
      <c r="BG1380" s="109"/>
      <c r="BH1380" s="116"/>
      <c r="BI1380" s="386"/>
      <c r="BJ1380" s="378"/>
      <c r="BK1380" s="378"/>
      <c r="BL1380" s="386"/>
      <c r="BM1380" s="383">
        <v>0</v>
      </c>
      <c r="BN1380" s="384"/>
      <c r="BO1380" s="384"/>
    </row>
    <row r="1381" spans="1:67" ht="24" customHeight="1" x14ac:dyDescent="0.3">
      <c r="A1381" s="379" t="s">
        <v>5749</v>
      </c>
      <c r="B1381" s="365" t="s">
        <v>6685</v>
      </c>
      <c r="C1381" s="366" t="s">
        <v>2130</v>
      </c>
      <c r="D1381" s="367">
        <f t="shared" si="67"/>
        <v>0</v>
      </c>
      <c r="E1381" s="368">
        <f t="shared" si="68"/>
        <v>0</v>
      </c>
      <c r="F1381" s="368">
        <f t="shared" si="69"/>
        <v>0</v>
      </c>
      <c r="G1381" s="368">
        <f t="shared" si="70"/>
        <v>0</v>
      </c>
      <c r="H1381" s="368">
        <f t="shared" si="71"/>
        <v>0</v>
      </c>
      <c r="I1381" s="368">
        <f t="shared" si="72"/>
        <v>0</v>
      </c>
      <c r="J1381" s="368">
        <f t="shared" si="73"/>
        <v>0</v>
      </c>
      <c r="K1381" s="368">
        <f t="shared" si="74"/>
        <v>0</v>
      </c>
      <c r="L1381" s="368">
        <f t="shared" si="75"/>
        <v>0</v>
      </c>
      <c r="M1381" s="369">
        <f t="shared" si="76"/>
        <v>0</v>
      </c>
      <c r="N1381" s="370">
        <f t="shared" si="77"/>
        <v>0</v>
      </c>
      <c r="O1381" s="371"/>
      <c r="P1381" s="372">
        <f t="shared" si="78"/>
        <v>0</v>
      </c>
      <c r="Q1381" s="373" t="str">
        <f t="shared" si="79"/>
        <v/>
      </c>
      <c r="R1381" s="374">
        <v>0</v>
      </c>
      <c r="S1381" s="384"/>
      <c r="T1381" s="384"/>
      <c r="U1381" s="385"/>
      <c r="V1381" s="385"/>
      <c r="W1381" s="117">
        <v>0</v>
      </c>
      <c r="X1381" s="387"/>
      <c r="Y1381" s="385"/>
      <c r="Z1381" s="384"/>
      <c r="AA1381" s="384"/>
      <c r="AB1381" s="385"/>
      <c r="AC1381" s="113">
        <v>0</v>
      </c>
      <c r="AD1381" s="117">
        <v>0</v>
      </c>
      <c r="AE1381" s="109">
        <v>0</v>
      </c>
      <c r="AF1381" s="116"/>
      <c r="AG1381" s="116"/>
      <c r="AH1381" s="124">
        <v>0</v>
      </c>
      <c r="AI1381" s="117">
        <v>0</v>
      </c>
      <c r="AJ1381" s="396">
        <v>0</v>
      </c>
      <c r="AK1381" s="383"/>
      <c r="AL1381" s="385"/>
      <c r="AM1381" s="117">
        <v>0</v>
      </c>
      <c r="AN1381" s="375">
        <v>0</v>
      </c>
      <c r="AO1381" s="374">
        <v>0</v>
      </c>
      <c r="AP1381" s="391"/>
      <c r="AQ1381" s="384"/>
      <c r="AR1381" s="117">
        <v>0</v>
      </c>
      <c r="AS1381" s="123">
        <v>0</v>
      </c>
      <c r="AT1381" s="384"/>
      <c r="AU1381" s="374"/>
      <c r="AV1381" s="384"/>
      <c r="AW1381" s="374"/>
      <c r="AX1381" s="392"/>
      <c r="AY1381" s="384"/>
      <c r="AZ1381" s="385"/>
      <c r="BA1381" s="385"/>
      <c r="BB1381" s="394">
        <v>0</v>
      </c>
      <c r="BC1381" s="394">
        <v>0</v>
      </c>
      <c r="BD1381" s="394">
        <v>0</v>
      </c>
      <c r="BE1381" s="378"/>
      <c r="BF1381" s="214"/>
      <c r="BG1381" s="214"/>
      <c r="BH1381" s="116"/>
      <c r="BI1381" s="117"/>
      <c r="BJ1381" s="378"/>
      <c r="BK1381" s="378"/>
      <c r="BL1381" s="117"/>
      <c r="BM1381" s="374">
        <v>0</v>
      </c>
      <c r="BN1381" s="384"/>
      <c r="BO1381" s="384"/>
    </row>
    <row r="1382" spans="1:67" ht="24" customHeight="1" x14ac:dyDescent="0.3">
      <c r="A1382" s="477" t="s">
        <v>5751</v>
      </c>
      <c r="B1382" s="478" t="s">
        <v>5752</v>
      </c>
      <c r="C1382" s="532" t="s">
        <v>311</v>
      </c>
      <c r="D1382" s="367">
        <f t="shared" si="67"/>
        <v>12</v>
      </c>
      <c r="E1382" s="368">
        <f t="shared" si="68"/>
        <v>0</v>
      </c>
      <c r="F1382" s="368">
        <f t="shared" si="69"/>
        <v>0</v>
      </c>
      <c r="G1382" s="368">
        <f t="shared" si="70"/>
        <v>0</v>
      </c>
      <c r="H1382" s="368">
        <f t="shared" si="71"/>
        <v>0</v>
      </c>
      <c r="I1382" s="368">
        <f t="shared" si="72"/>
        <v>0</v>
      </c>
      <c r="J1382" s="368">
        <f t="shared" si="73"/>
        <v>0</v>
      </c>
      <c r="K1382" s="368">
        <f t="shared" si="74"/>
        <v>0</v>
      </c>
      <c r="L1382" s="368">
        <f t="shared" si="75"/>
        <v>0</v>
      </c>
      <c r="M1382" s="369">
        <f t="shared" si="76"/>
        <v>0</v>
      </c>
      <c r="N1382" s="480">
        <f t="shared" si="77"/>
        <v>12</v>
      </c>
      <c r="O1382" s="524"/>
      <c r="P1382" s="482">
        <f>N1382+(O1382*100)</f>
        <v>12</v>
      </c>
      <c r="Q1382" s="483">
        <f>IF(P1382=0,"",RANK(P1382,P:P,0))</f>
        <v>569</v>
      </c>
      <c r="R1382" s="383">
        <v>0</v>
      </c>
      <c r="S1382" s="171"/>
      <c r="T1382" s="171"/>
      <c r="U1382" s="200"/>
      <c r="V1382" s="200"/>
      <c r="W1382" s="117">
        <v>0</v>
      </c>
      <c r="X1382" s="630"/>
      <c r="Y1382" s="200"/>
      <c r="Z1382" s="171"/>
      <c r="AA1382" s="171"/>
      <c r="AB1382" s="200">
        <v>12</v>
      </c>
      <c r="AC1382" s="385">
        <v>0</v>
      </c>
      <c r="AD1382" s="117">
        <v>0</v>
      </c>
      <c r="AE1382" s="109">
        <v>0</v>
      </c>
      <c r="AF1382" s="172"/>
      <c r="AG1382" s="172"/>
      <c r="AH1382" s="389">
        <v>0</v>
      </c>
      <c r="AI1382" s="117">
        <v>0</v>
      </c>
      <c r="AJ1382" s="375">
        <v>0</v>
      </c>
      <c r="AK1382" s="631"/>
      <c r="AL1382" s="200"/>
      <c r="AM1382" s="386">
        <v>0</v>
      </c>
      <c r="AN1382" s="396">
        <v>0</v>
      </c>
      <c r="AO1382" s="374">
        <v>0</v>
      </c>
      <c r="AP1382" s="632"/>
      <c r="AQ1382" s="171"/>
      <c r="AR1382" s="386">
        <v>0</v>
      </c>
      <c r="AS1382" s="387">
        <v>0</v>
      </c>
      <c r="AT1382" s="171"/>
      <c r="AU1382" s="374"/>
      <c r="AV1382" s="171"/>
      <c r="AW1382" s="374"/>
      <c r="AX1382" s="171"/>
      <c r="AY1382" s="171"/>
      <c r="AZ1382" s="200"/>
      <c r="BA1382" s="200"/>
      <c r="BB1382" s="377">
        <v>0</v>
      </c>
      <c r="BC1382" s="377">
        <v>0</v>
      </c>
      <c r="BD1382" s="377">
        <v>0</v>
      </c>
      <c r="BE1382" s="172"/>
      <c r="BF1382" s="173"/>
      <c r="BG1382" s="173"/>
      <c r="BH1382" s="172"/>
      <c r="BI1382" s="386"/>
      <c r="BJ1382" s="172"/>
      <c r="BK1382" s="172"/>
      <c r="BL1382" s="386"/>
      <c r="BM1382" s="374">
        <v>0</v>
      </c>
      <c r="BN1382" s="171"/>
      <c r="BO1382" s="171"/>
    </row>
    <row r="1383" spans="1:67" ht="24" customHeight="1" x14ac:dyDescent="0.3">
      <c r="A1383" s="379" t="s">
        <v>1787</v>
      </c>
      <c r="B1383" s="365" t="s">
        <v>1788</v>
      </c>
      <c r="C1383" s="366" t="s">
        <v>287</v>
      </c>
      <c r="D1383" s="367">
        <f t="shared" si="67"/>
        <v>50</v>
      </c>
      <c r="E1383" s="368">
        <f t="shared" si="68"/>
        <v>13</v>
      </c>
      <c r="F1383" s="368">
        <f t="shared" si="69"/>
        <v>7</v>
      </c>
      <c r="G1383" s="368">
        <f t="shared" si="70"/>
        <v>6</v>
      </c>
      <c r="H1383" s="368">
        <f t="shared" si="71"/>
        <v>4</v>
      </c>
      <c r="I1383" s="368">
        <f t="shared" si="72"/>
        <v>1</v>
      </c>
      <c r="J1383" s="368">
        <f t="shared" si="73"/>
        <v>0</v>
      </c>
      <c r="K1383" s="368">
        <f t="shared" si="74"/>
        <v>0</v>
      </c>
      <c r="L1383" s="368">
        <f t="shared" si="75"/>
        <v>0</v>
      </c>
      <c r="M1383" s="369">
        <f t="shared" si="76"/>
        <v>0</v>
      </c>
      <c r="N1383" s="370">
        <f t="shared" si="77"/>
        <v>81</v>
      </c>
      <c r="O1383" s="371"/>
      <c r="P1383" s="372">
        <f t="shared" ref="P1383:P1426" si="80">N1383+(O1383*100)</f>
        <v>81</v>
      </c>
      <c r="Q1383" s="373">
        <f t="shared" ref="Q1383:Q1426" si="81">IF(P1383=0,"",RANK(P1383,P:P,0))</f>
        <v>145</v>
      </c>
      <c r="R1383" s="374">
        <v>0</v>
      </c>
      <c r="S1383" s="384"/>
      <c r="T1383" s="384"/>
      <c r="U1383" s="385"/>
      <c r="V1383" s="385"/>
      <c r="W1383" s="117">
        <v>0</v>
      </c>
      <c r="X1383" s="123"/>
      <c r="Y1383" s="385"/>
      <c r="Z1383" s="384"/>
      <c r="AA1383" s="384"/>
      <c r="AB1383" s="385"/>
      <c r="AC1383" s="385">
        <v>13</v>
      </c>
      <c r="AD1383" s="117">
        <v>0</v>
      </c>
      <c r="AE1383" s="109">
        <v>0</v>
      </c>
      <c r="AF1383" s="116"/>
      <c r="AG1383" s="116"/>
      <c r="AH1383" s="389">
        <v>0</v>
      </c>
      <c r="AI1383" s="117">
        <v>0</v>
      </c>
      <c r="AJ1383" s="375">
        <v>0</v>
      </c>
      <c r="AK1383" s="374"/>
      <c r="AL1383" s="385"/>
      <c r="AM1383" s="117">
        <v>0</v>
      </c>
      <c r="AN1383" s="375">
        <v>0</v>
      </c>
      <c r="AO1383" s="374">
        <v>4</v>
      </c>
      <c r="AP1383" s="376"/>
      <c r="AQ1383" s="384"/>
      <c r="AR1383" s="117">
        <v>0</v>
      </c>
      <c r="AS1383" s="387">
        <v>0</v>
      </c>
      <c r="AT1383" s="384"/>
      <c r="AU1383" s="374"/>
      <c r="AV1383" s="384">
        <v>7</v>
      </c>
      <c r="AW1383" s="374"/>
      <c r="AX1383" s="126"/>
      <c r="AY1383" s="384">
        <v>6</v>
      </c>
      <c r="AZ1383" s="385">
        <v>1</v>
      </c>
      <c r="BA1383" s="385"/>
      <c r="BB1383" s="377">
        <v>0</v>
      </c>
      <c r="BC1383" s="377">
        <v>0</v>
      </c>
      <c r="BD1383" s="377">
        <v>0</v>
      </c>
      <c r="BE1383" s="378"/>
      <c r="BF1383" s="109"/>
      <c r="BG1383" s="109"/>
      <c r="BH1383" s="116"/>
      <c r="BI1383" s="117"/>
      <c r="BJ1383" s="378"/>
      <c r="BK1383" s="378"/>
      <c r="BL1383" s="117">
        <v>50</v>
      </c>
      <c r="BM1383" s="383">
        <v>1</v>
      </c>
      <c r="BN1383" s="384"/>
      <c r="BO1383" s="384"/>
    </row>
    <row r="1384" spans="1:67" ht="24" customHeight="1" x14ac:dyDescent="0.3">
      <c r="A1384" s="364" t="s">
        <v>5753</v>
      </c>
      <c r="B1384" s="365" t="s">
        <v>5754</v>
      </c>
      <c r="C1384" s="366" t="s">
        <v>834</v>
      </c>
      <c r="D1384" s="367">
        <f t="shared" si="67"/>
        <v>15</v>
      </c>
      <c r="E1384" s="368">
        <f t="shared" si="68"/>
        <v>10</v>
      </c>
      <c r="F1384" s="368">
        <f t="shared" si="69"/>
        <v>0</v>
      </c>
      <c r="G1384" s="368">
        <f t="shared" si="70"/>
        <v>0</v>
      </c>
      <c r="H1384" s="368">
        <f t="shared" si="71"/>
        <v>0</v>
      </c>
      <c r="I1384" s="368">
        <f t="shared" si="72"/>
        <v>0</v>
      </c>
      <c r="J1384" s="368">
        <f t="shared" si="73"/>
        <v>0</v>
      </c>
      <c r="K1384" s="368">
        <f t="shared" si="74"/>
        <v>0</v>
      </c>
      <c r="L1384" s="368">
        <f t="shared" si="75"/>
        <v>0</v>
      </c>
      <c r="M1384" s="369">
        <f t="shared" si="76"/>
        <v>0</v>
      </c>
      <c r="N1384" s="370">
        <f t="shared" si="77"/>
        <v>25</v>
      </c>
      <c r="O1384" s="371"/>
      <c r="P1384" s="372">
        <f t="shared" si="80"/>
        <v>25</v>
      </c>
      <c r="Q1384" s="373">
        <f t="shared" si="81"/>
        <v>356</v>
      </c>
      <c r="R1384" s="383">
        <v>0</v>
      </c>
      <c r="S1384" s="384"/>
      <c r="T1384" s="384"/>
      <c r="U1384" s="385"/>
      <c r="V1384" s="385"/>
      <c r="W1384" s="117">
        <v>0</v>
      </c>
      <c r="X1384" s="123"/>
      <c r="Y1384" s="385"/>
      <c r="Z1384" s="384"/>
      <c r="AA1384" s="384"/>
      <c r="AB1384" s="385"/>
      <c r="AC1384" s="113">
        <v>15</v>
      </c>
      <c r="AD1384" s="117">
        <v>0</v>
      </c>
      <c r="AE1384" s="109">
        <v>0</v>
      </c>
      <c r="AF1384" s="116"/>
      <c r="AG1384" s="116"/>
      <c r="AH1384" s="389">
        <v>0</v>
      </c>
      <c r="AI1384" s="117">
        <v>0</v>
      </c>
      <c r="AJ1384" s="375">
        <v>0</v>
      </c>
      <c r="AK1384" s="374"/>
      <c r="AL1384" s="385"/>
      <c r="AM1384" s="117">
        <v>0</v>
      </c>
      <c r="AN1384" s="375">
        <v>0</v>
      </c>
      <c r="AO1384" s="374">
        <v>0</v>
      </c>
      <c r="AP1384" s="376"/>
      <c r="AQ1384" s="384"/>
      <c r="AR1384" s="386">
        <v>0</v>
      </c>
      <c r="AS1384" s="123">
        <v>0</v>
      </c>
      <c r="AT1384" s="384"/>
      <c r="AU1384" s="374"/>
      <c r="AV1384" s="384"/>
      <c r="AW1384" s="374"/>
      <c r="AX1384" s="126">
        <v>10</v>
      </c>
      <c r="AY1384" s="384"/>
      <c r="AZ1384" s="385"/>
      <c r="BA1384" s="385"/>
      <c r="BB1384" s="377">
        <v>0</v>
      </c>
      <c r="BC1384" s="377">
        <v>0</v>
      </c>
      <c r="BD1384" s="377">
        <v>0</v>
      </c>
      <c r="BE1384" s="378"/>
      <c r="BF1384" s="109"/>
      <c r="BG1384" s="109"/>
      <c r="BH1384" s="116"/>
      <c r="BI1384" s="386"/>
      <c r="BJ1384" s="378"/>
      <c r="BK1384" s="378"/>
      <c r="BL1384" s="386"/>
      <c r="BM1384" s="374">
        <v>0</v>
      </c>
      <c r="BN1384" s="384"/>
      <c r="BO1384" s="384"/>
    </row>
    <row r="1385" spans="1:67" ht="24" customHeight="1" x14ac:dyDescent="0.3">
      <c r="A1385" s="364" t="s">
        <v>5755</v>
      </c>
      <c r="B1385" s="365" t="s">
        <v>5756</v>
      </c>
      <c r="C1385" s="366" t="s">
        <v>3020</v>
      </c>
      <c r="D1385" s="367">
        <f t="shared" si="67"/>
        <v>10</v>
      </c>
      <c r="E1385" s="368">
        <f t="shared" si="68"/>
        <v>10</v>
      </c>
      <c r="F1385" s="368">
        <f t="shared" si="69"/>
        <v>0</v>
      </c>
      <c r="G1385" s="368">
        <f t="shared" si="70"/>
        <v>0</v>
      </c>
      <c r="H1385" s="368">
        <f t="shared" si="71"/>
        <v>0</v>
      </c>
      <c r="I1385" s="368">
        <f t="shared" si="72"/>
        <v>0</v>
      </c>
      <c r="J1385" s="368">
        <f t="shared" si="73"/>
        <v>0</v>
      </c>
      <c r="K1385" s="368">
        <f t="shared" si="74"/>
        <v>0</v>
      </c>
      <c r="L1385" s="368">
        <f t="shared" si="75"/>
        <v>0</v>
      </c>
      <c r="M1385" s="369">
        <f t="shared" si="76"/>
        <v>0</v>
      </c>
      <c r="N1385" s="370">
        <f t="shared" si="77"/>
        <v>20</v>
      </c>
      <c r="O1385" s="371"/>
      <c r="P1385" s="372">
        <f t="shared" si="80"/>
        <v>20</v>
      </c>
      <c r="Q1385" s="373">
        <f t="shared" si="81"/>
        <v>419</v>
      </c>
      <c r="R1385" s="383">
        <v>0</v>
      </c>
      <c r="S1385" s="119"/>
      <c r="T1385" s="119"/>
      <c r="U1385" s="113"/>
      <c r="V1385" s="113"/>
      <c r="W1385" s="117">
        <v>0</v>
      </c>
      <c r="X1385" s="387"/>
      <c r="Y1385" s="113"/>
      <c r="Z1385" s="119"/>
      <c r="AA1385" s="119"/>
      <c r="AB1385" s="113"/>
      <c r="AC1385" s="385">
        <v>10</v>
      </c>
      <c r="AD1385" s="117">
        <v>0</v>
      </c>
      <c r="AE1385" s="109">
        <v>0</v>
      </c>
      <c r="AF1385" s="116"/>
      <c r="AG1385" s="116"/>
      <c r="AH1385" s="124">
        <v>0</v>
      </c>
      <c r="AI1385" s="386">
        <v>0</v>
      </c>
      <c r="AJ1385" s="396">
        <v>0</v>
      </c>
      <c r="AK1385" s="383"/>
      <c r="AL1385" s="113"/>
      <c r="AM1385" s="386">
        <v>0</v>
      </c>
      <c r="AN1385" s="390">
        <v>0</v>
      </c>
      <c r="AO1385" s="383">
        <v>0</v>
      </c>
      <c r="AP1385" s="391"/>
      <c r="AQ1385" s="119"/>
      <c r="AR1385" s="117">
        <v>0</v>
      </c>
      <c r="AS1385" s="123">
        <v>0</v>
      </c>
      <c r="AT1385" s="119"/>
      <c r="AU1385" s="383"/>
      <c r="AV1385" s="119"/>
      <c r="AW1385" s="383"/>
      <c r="AX1385" s="126"/>
      <c r="AY1385" s="119">
        <v>10</v>
      </c>
      <c r="AZ1385" s="113"/>
      <c r="BA1385" s="113"/>
      <c r="BB1385" s="377">
        <v>0</v>
      </c>
      <c r="BC1385" s="377">
        <v>0</v>
      </c>
      <c r="BD1385" s="377">
        <v>0</v>
      </c>
      <c r="BE1385" s="378"/>
      <c r="BF1385" s="109"/>
      <c r="BG1385" s="109"/>
      <c r="BH1385" s="116"/>
      <c r="BI1385" s="117"/>
      <c r="BJ1385" s="378"/>
      <c r="BK1385" s="378"/>
      <c r="BL1385" s="117"/>
      <c r="BM1385" s="374">
        <v>0</v>
      </c>
      <c r="BN1385" s="119"/>
      <c r="BO1385" s="119"/>
    </row>
    <row r="1386" spans="1:67" ht="24" customHeight="1" x14ac:dyDescent="0.3">
      <c r="A1386" s="364" t="s">
        <v>5757</v>
      </c>
      <c r="B1386" s="365" t="s">
        <v>5758</v>
      </c>
      <c r="C1386" s="366" t="s">
        <v>116</v>
      </c>
      <c r="D1386" s="367">
        <f t="shared" si="67"/>
        <v>0</v>
      </c>
      <c r="E1386" s="368">
        <f t="shared" si="68"/>
        <v>0</v>
      </c>
      <c r="F1386" s="368">
        <f t="shared" si="69"/>
        <v>0</v>
      </c>
      <c r="G1386" s="368">
        <f t="shared" si="70"/>
        <v>0</v>
      </c>
      <c r="H1386" s="368">
        <f t="shared" si="71"/>
        <v>0</v>
      </c>
      <c r="I1386" s="368">
        <f t="shared" si="72"/>
        <v>0</v>
      </c>
      <c r="J1386" s="368">
        <f t="shared" si="73"/>
        <v>0</v>
      </c>
      <c r="K1386" s="368">
        <f t="shared" si="74"/>
        <v>0</v>
      </c>
      <c r="L1386" s="368">
        <f t="shared" si="75"/>
        <v>0</v>
      </c>
      <c r="M1386" s="369">
        <f t="shared" si="76"/>
        <v>0</v>
      </c>
      <c r="N1386" s="370">
        <f t="shared" si="77"/>
        <v>0</v>
      </c>
      <c r="O1386" s="371"/>
      <c r="P1386" s="372">
        <f t="shared" si="80"/>
        <v>0</v>
      </c>
      <c r="Q1386" s="373" t="str">
        <f t="shared" si="81"/>
        <v/>
      </c>
      <c r="R1386" s="374">
        <v>0</v>
      </c>
      <c r="S1386" s="384"/>
      <c r="T1386" s="384"/>
      <c r="U1386" s="385"/>
      <c r="V1386" s="385"/>
      <c r="W1386" s="386">
        <v>0</v>
      </c>
      <c r="X1386" s="387"/>
      <c r="Y1386" s="385"/>
      <c r="Z1386" s="384"/>
      <c r="AA1386" s="384"/>
      <c r="AB1386" s="385"/>
      <c r="AC1386" s="113">
        <v>0</v>
      </c>
      <c r="AD1386" s="117">
        <v>0</v>
      </c>
      <c r="AE1386" s="109">
        <v>0</v>
      </c>
      <c r="AF1386" s="116"/>
      <c r="AG1386" s="116"/>
      <c r="AH1386" s="389">
        <v>0</v>
      </c>
      <c r="AI1386" s="386">
        <v>0</v>
      </c>
      <c r="AJ1386" s="396">
        <v>0</v>
      </c>
      <c r="AK1386" s="383"/>
      <c r="AL1386" s="385"/>
      <c r="AM1386" s="386">
        <v>0</v>
      </c>
      <c r="AN1386" s="390">
        <v>0</v>
      </c>
      <c r="AO1386" s="374">
        <v>0</v>
      </c>
      <c r="AP1386" s="391"/>
      <c r="AQ1386" s="384"/>
      <c r="AR1386" s="117">
        <v>0</v>
      </c>
      <c r="AS1386" s="123">
        <v>0</v>
      </c>
      <c r="AT1386" s="384"/>
      <c r="AU1386" s="374"/>
      <c r="AV1386" s="384"/>
      <c r="AW1386" s="374"/>
      <c r="AX1386" s="126"/>
      <c r="AY1386" s="384"/>
      <c r="AZ1386" s="385"/>
      <c r="BA1386" s="385"/>
      <c r="BB1386" s="377">
        <v>0</v>
      </c>
      <c r="BC1386" s="377">
        <v>0</v>
      </c>
      <c r="BD1386" s="377">
        <v>0</v>
      </c>
      <c r="BE1386" s="378"/>
      <c r="BF1386" s="109"/>
      <c r="BG1386" s="109"/>
      <c r="BH1386" s="116"/>
      <c r="BI1386" s="117"/>
      <c r="BJ1386" s="378"/>
      <c r="BK1386" s="378"/>
      <c r="BL1386" s="117"/>
      <c r="BM1386" s="383">
        <v>0</v>
      </c>
      <c r="BN1386" s="384"/>
      <c r="BO1386" s="384"/>
    </row>
    <row r="1387" spans="1:67" ht="24" customHeight="1" x14ac:dyDescent="0.3">
      <c r="A1387" s="364" t="s">
        <v>5759</v>
      </c>
      <c r="B1387" s="365" t="s">
        <v>5760</v>
      </c>
      <c r="C1387" s="366" t="s">
        <v>4514</v>
      </c>
      <c r="D1387" s="367">
        <f t="shared" si="67"/>
        <v>0</v>
      </c>
      <c r="E1387" s="368">
        <f t="shared" si="68"/>
        <v>0</v>
      </c>
      <c r="F1387" s="368">
        <f t="shared" si="69"/>
        <v>0</v>
      </c>
      <c r="G1387" s="368">
        <f t="shared" si="70"/>
        <v>0</v>
      </c>
      <c r="H1387" s="368">
        <f t="shared" si="71"/>
        <v>0</v>
      </c>
      <c r="I1387" s="368">
        <f t="shared" si="72"/>
        <v>0</v>
      </c>
      <c r="J1387" s="368">
        <f t="shared" si="73"/>
        <v>0</v>
      </c>
      <c r="K1387" s="368">
        <f t="shared" si="74"/>
        <v>0</v>
      </c>
      <c r="L1387" s="368">
        <f t="shared" si="75"/>
        <v>0</v>
      </c>
      <c r="M1387" s="369">
        <f t="shared" si="76"/>
        <v>0</v>
      </c>
      <c r="N1387" s="370">
        <f t="shared" si="77"/>
        <v>0</v>
      </c>
      <c r="O1387" s="371"/>
      <c r="P1387" s="372">
        <f t="shared" si="80"/>
        <v>0</v>
      </c>
      <c r="Q1387" s="373" t="str">
        <f t="shared" si="81"/>
        <v/>
      </c>
      <c r="R1387" s="383">
        <v>0</v>
      </c>
      <c r="S1387" s="119"/>
      <c r="T1387" s="119"/>
      <c r="U1387" s="113"/>
      <c r="V1387" s="113"/>
      <c r="W1387" s="386">
        <v>0</v>
      </c>
      <c r="X1387" s="123"/>
      <c r="Y1387" s="113"/>
      <c r="Z1387" s="119"/>
      <c r="AA1387" s="119"/>
      <c r="AB1387" s="113"/>
      <c r="AC1387" s="113">
        <v>0</v>
      </c>
      <c r="AD1387" s="386">
        <v>0</v>
      </c>
      <c r="AE1387" s="109">
        <v>0</v>
      </c>
      <c r="AF1387" s="116"/>
      <c r="AG1387" s="116"/>
      <c r="AH1387" s="124">
        <v>0</v>
      </c>
      <c r="AI1387" s="117">
        <v>0</v>
      </c>
      <c r="AJ1387" s="375">
        <v>0</v>
      </c>
      <c r="AK1387" s="374"/>
      <c r="AL1387" s="113"/>
      <c r="AM1387" s="117">
        <v>0</v>
      </c>
      <c r="AN1387" s="375">
        <v>0</v>
      </c>
      <c r="AO1387" s="374">
        <v>0</v>
      </c>
      <c r="AP1387" s="376"/>
      <c r="AQ1387" s="119"/>
      <c r="AR1387" s="117">
        <v>0</v>
      </c>
      <c r="AS1387" s="123">
        <v>0</v>
      </c>
      <c r="AT1387" s="119"/>
      <c r="AU1387" s="374"/>
      <c r="AV1387" s="119"/>
      <c r="AW1387" s="374"/>
      <c r="AX1387" s="392"/>
      <c r="AY1387" s="119"/>
      <c r="AZ1387" s="113"/>
      <c r="BA1387" s="113"/>
      <c r="BB1387" s="377">
        <v>0</v>
      </c>
      <c r="BC1387" s="377">
        <v>0</v>
      </c>
      <c r="BD1387" s="377">
        <v>0</v>
      </c>
      <c r="BE1387" s="378"/>
      <c r="BF1387" s="214"/>
      <c r="BG1387" s="214"/>
      <c r="BH1387" s="116"/>
      <c r="BI1387" s="117"/>
      <c r="BJ1387" s="378"/>
      <c r="BK1387" s="378"/>
      <c r="BL1387" s="117"/>
      <c r="BM1387" s="374">
        <v>0</v>
      </c>
      <c r="BN1387" s="119"/>
      <c r="BO1387" s="119"/>
    </row>
    <row r="1388" spans="1:67" ht="24" customHeight="1" x14ac:dyDescent="0.3">
      <c r="A1388" s="364">
        <v>7508130</v>
      </c>
      <c r="B1388" s="365" t="s">
        <v>5762</v>
      </c>
      <c r="C1388" s="366" t="s">
        <v>2551</v>
      </c>
      <c r="D1388" s="367">
        <f t="shared" si="67"/>
        <v>0</v>
      </c>
      <c r="E1388" s="368">
        <f t="shared" si="68"/>
        <v>0</v>
      </c>
      <c r="F1388" s="368">
        <f t="shared" si="69"/>
        <v>0</v>
      </c>
      <c r="G1388" s="368">
        <f t="shared" si="70"/>
        <v>0</v>
      </c>
      <c r="H1388" s="368">
        <f t="shared" si="71"/>
        <v>0</v>
      </c>
      <c r="I1388" s="368">
        <f t="shared" si="72"/>
        <v>0</v>
      </c>
      <c r="J1388" s="368">
        <f t="shared" si="73"/>
        <v>0</v>
      </c>
      <c r="K1388" s="368">
        <f t="shared" si="74"/>
        <v>0</v>
      </c>
      <c r="L1388" s="368">
        <f t="shared" si="75"/>
        <v>0</v>
      </c>
      <c r="M1388" s="369">
        <f t="shared" si="76"/>
        <v>0</v>
      </c>
      <c r="N1388" s="370">
        <f t="shared" si="77"/>
        <v>0</v>
      </c>
      <c r="O1388" s="371"/>
      <c r="P1388" s="372">
        <f t="shared" si="80"/>
        <v>0</v>
      </c>
      <c r="Q1388" s="373" t="str">
        <f t="shared" si="81"/>
        <v/>
      </c>
      <c r="R1388" s="374">
        <v>0</v>
      </c>
      <c r="S1388" s="384"/>
      <c r="T1388" s="384"/>
      <c r="U1388" s="385"/>
      <c r="V1388" s="385"/>
      <c r="W1388" s="117">
        <v>0</v>
      </c>
      <c r="X1388" s="123"/>
      <c r="Y1388" s="385"/>
      <c r="Z1388" s="384"/>
      <c r="AA1388" s="384"/>
      <c r="AB1388" s="385"/>
      <c r="AC1388" s="113">
        <v>0</v>
      </c>
      <c r="AD1388" s="386">
        <v>0</v>
      </c>
      <c r="AE1388" s="109">
        <v>0</v>
      </c>
      <c r="AF1388" s="116"/>
      <c r="AG1388" s="116"/>
      <c r="AH1388" s="124">
        <v>0</v>
      </c>
      <c r="AI1388" s="386">
        <v>0</v>
      </c>
      <c r="AJ1388" s="396">
        <v>0</v>
      </c>
      <c r="AK1388" s="374"/>
      <c r="AL1388" s="385"/>
      <c r="AM1388" s="386">
        <v>0</v>
      </c>
      <c r="AN1388" s="390">
        <v>0</v>
      </c>
      <c r="AO1388" s="374">
        <v>0</v>
      </c>
      <c r="AP1388" s="376"/>
      <c r="AQ1388" s="384"/>
      <c r="AR1388" s="117">
        <v>0</v>
      </c>
      <c r="AS1388" s="123">
        <v>0</v>
      </c>
      <c r="AT1388" s="384"/>
      <c r="AU1388" s="374"/>
      <c r="AV1388" s="384"/>
      <c r="AW1388" s="374"/>
      <c r="AX1388" s="392"/>
      <c r="AY1388" s="384"/>
      <c r="AZ1388" s="385"/>
      <c r="BA1388" s="385"/>
      <c r="BB1388" s="377">
        <v>0</v>
      </c>
      <c r="BC1388" s="377">
        <v>0</v>
      </c>
      <c r="BD1388" s="377">
        <v>0</v>
      </c>
      <c r="BE1388" s="378"/>
      <c r="BF1388" s="109"/>
      <c r="BG1388" s="109"/>
      <c r="BH1388" s="116"/>
      <c r="BI1388" s="117"/>
      <c r="BJ1388" s="378"/>
      <c r="BK1388" s="378"/>
      <c r="BL1388" s="117"/>
      <c r="BM1388" s="383">
        <v>0</v>
      </c>
      <c r="BN1388" s="384"/>
      <c r="BO1388" s="384"/>
    </row>
    <row r="1389" spans="1:67" ht="24" customHeight="1" x14ac:dyDescent="0.3">
      <c r="A1389" s="364" t="s">
        <v>5763</v>
      </c>
      <c r="B1389" s="365" t="s">
        <v>5764</v>
      </c>
      <c r="C1389" s="366" t="s">
        <v>71</v>
      </c>
      <c r="D1389" s="367">
        <f t="shared" si="67"/>
        <v>0</v>
      </c>
      <c r="E1389" s="368">
        <f t="shared" si="68"/>
        <v>0</v>
      </c>
      <c r="F1389" s="368">
        <f t="shared" si="69"/>
        <v>0</v>
      </c>
      <c r="G1389" s="368">
        <f t="shared" si="70"/>
        <v>0</v>
      </c>
      <c r="H1389" s="368">
        <f t="shared" si="71"/>
        <v>0</v>
      </c>
      <c r="I1389" s="368">
        <f t="shared" si="72"/>
        <v>0</v>
      </c>
      <c r="J1389" s="368">
        <f t="shared" si="73"/>
        <v>0</v>
      </c>
      <c r="K1389" s="368">
        <f t="shared" si="74"/>
        <v>0</v>
      </c>
      <c r="L1389" s="368">
        <f t="shared" si="75"/>
        <v>0</v>
      </c>
      <c r="M1389" s="369">
        <f t="shared" si="76"/>
        <v>0</v>
      </c>
      <c r="N1389" s="370">
        <f t="shared" si="77"/>
        <v>0</v>
      </c>
      <c r="O1389" s="371"/>
      <c r="P1389" s="372">
        <f t="shared" si="80"/>
        <v>0</v>
      </c>
      <c r="Q1389" s="373" t="str">
        <f t="shared" si="81"/>
        <v/>
      </c>
      <c r="R1389" s="374">
        <v>0</v>
      </c>
      <c r="S1389" s="119"/>
      <c r="T1389" s="119"/>
      <c r="U1389" s="113"/>
      <c r="V1389" s="113"/>
      <c r="W1389" s="386">
        <v>0</v>
      </c>
      <c r="X1389" s="123"/>
      <c r="Y1389" s="113"/>
      <c r="Z1389" s="119"/>
      <c r="AA1389" s="119"/>
      <c r="AB1389" s="113"/>
      <c r="AC1389" s="385">
        <v>0</v>
      </c>
      <c r="AD1389" s="117">
        <v>0</v>
      </c>
      <c r="AE1389" s="214">
        <v>0</v>
      </c>
      <c r="AF1389" s="116"/>
      <c r="AG1389" s="116"/>
      <c r="AH1389" s="124">
        <v>0</v>
      </c>
      <c r="AI1389" s="117">
        <v>0</v>
      </c>
      <c r="AJ1389" s="375">
        <v>0</v>
      </c>
      <c r="AK1389" s="374"/>
      <c r="AL1389" s="113"/>
      <c r="AM1389" s="117">
        <v>0</v>
      </c>
      <c r="AN1389" s="396">
        <v>0</v>
      </c>
      <c r="AO1389" s="374">
        <v>0</v>
      </c>
      <c r="AP1389" s="376"/>
      <c r="AQ1389" s="119"/>
      <c r="AR1389" s="117">
        <v>0</v>
      </c>
      <c r="AS1389" s="387">
        <v>0</v>
      </c>
      <c r="AT1389" s="119"/>
      <c r="AU1389" s="374"/>
      <c r="AV1389" s="119"/>
      <c r="AW1389" s="374"/>
      <c r="AX1389" s="126"/>
      <c r="AY1389" s="119"/>
      <c r="AZ1389" s="113"/>
      <c r="BA1389" s="113"/>
      <c r="BB1389" s="377">
        <v>0</v>
      </c>
      <c r="BC1389" s="377">
        <v>0</v>
      </c>
      <c r="BD1389" s="377">
        <v>0</v>
      </c>
      <c r="BE1389" s="378"/>
      <c r="BF1389" s="109"/>
      <c r="BG1389" s="109"/>
      <c r="BH1389" s="116"/>
      <c r="BI1389" s="117"/>
      <c r="BJ1389" s="378"/>
      <c r="BK1389" s="378"/>
      <c r="BL1389" s="117"/>
      <c r="BM1389" s="374">
        <v>0</v>
      </c>
      <c r="BN1389" s="119"/>
      <c r="BO1389" s="119"/>
    </row>
    <row r="1390" spans="1:67" ht="24" customHeight="1" x14ac:dyDescent="0.3">
      <c r="A1390" s="380" t="s">
        <v>5765</v>
      </c>
      <c r="B1390" s="381" t="s">
        <v>5766</v>
      </c>
      <c r="C1390" s="382" t="s">
        <v>1539</v>
      </c>
      <c r="D1390" s="367">
        <f t="shared" si="67"/>
        <v>5</v>
      </c>
      <c r="E1390" s="368">
        <f t="shared" si="68"/>
        <v>0</v>
      </c>
      <c r="F1390" s="368">
        <f t="shared" si="69"/>
        <v>0</v>
      </c>
      <c r="G1390" s="368">
        <f t="shared" si="70"/>
        <v>0</v>
      </c>
      <c r="H1390" s="368">
        <f t="shared" si="71"/>
        <v>0</v>
      </c>
      <c r="I1390" s="368">
        <f t="shared" si="72"/>
        <v>0</v>
      </c>
      <c r="J1390" s="368">
        <f t="shared" si="73"/>
        <v>0</v>
      </c>
      <c r="K1390" s="368">
        <f t="shared" si="74"/>
        <v>0</v>
      </c>
      <c r="L1390" s="368">
        <f t="shared" si="75"/>
        <v>0</v>
      </c>
      <c r="M1390" s="369">
        <f t="shared" si="76"/>
        <v>0</v>
      </c>
      <c r="N1390" s="446">
        <f t="shared" si="77"/>
        <v>5</v>
      </c>
      <c r="O1390" s="371"/>
      <c r="P1390" s="372">
        <f t="shared" si="80"/>
        <v>5</v>
      </c>
      <c r="Q1390" s="373">
        <f t="shared" si="81"/>
        <v>781</v>
      </c>
      <c r="R1390" s="374">
        <v>0</v>
      </c>
      <c r="S1390" s="119"/>
      <c r="T1390" s="119"/>
      <c r="U1390" s="113"/>
      <c r="V1390" s="113"/>
      <c r="W1390" s="386">
        <v>0</v>
      </c>
      <c r="X1390" s="123"/>
      <c r="Y1390" s="113"/>
      <c r="Z1390" s="119"/>
      <c r="AA1390" s="119"/>
      <c r="AB1390" s="113"/>
      <c r="AC1390" s="113">
        <v>0</v>
      </c>
      <c r="AD1390" s="386">
        <v>0</v>
      </c>
      <c r="AE1390" s="214">
        <v>0</v>
      </c>
      <c r="AF1390" s="388"/>
      <c r="AG1390" s="388"/>
      <c r="AH1390" s="124">
        <v>0</v>
      </c>
      <c r="AI1390" s="117">
        <v>0</v>
      </c>
      <c r="AJ1390" s="396">
        <v>0</v>
      </c>
      <c r="AK1390" s="374"/>
      <c r="AL1390" s="113"/>
      <c r="AM1390" s="386">
        <v>0</v>
      </c>
      <c r="AN1390" s="390">
        <v>0</v>
      </c>
      <c r="AO1390" s="383">
        <v>0</v>
      </c>
      <c r="AP1390" s="376"/>
      <c r="AQ1390" s="119"/>
      <c r="AR1390" s="117">
        <v>0</v>
      </c>
      <c r="AS1390" s="387">
        <v>0</v>
      </c>
      <c r="AT1390" s="119"/>
      <c r="AU1390" s="383"/>
      <c r="AV1390" s="119"/>
      <c r="AW1390" s="383"/>
      <c r="AX1390" s="126"/>
      <c r="AY1390" s="119">
        <v>5</v>
      </c>
      <c r="AZ1390" s="113"/>
      <c r="BA1390" s="113"/>
      <c r="BB1390" s="377">
        <v>0</v>
      </c>
      <c r="BC1390" s="377">
        <v>0</v>
      </c>
      <c r="BD1390" s="377">
        <v>0</v>
      </c>
      <c r="BE1390" s="393"/>
      <c r="BF1390" s="109"/>
      <c r="BG1390" s="109"/>
      <c r="BH1390" s="388"/>
      <c r="BI1390" s="117"/>
      <c r="BJ1390" s="393"/>
      <c r="BK1390" s="393"/>
      <c r="BL1390" s="117"/>
      <c r="BM1390" s="374">
        <v>0</v>
      </c>
      <c r="BN1390" s="119"/>
      <c r="BO1390" s="119"/>
    </row>
    <row r="1391" spans="1:67" ht="24" customHeight="1" x14ac:dyDescent="0.3">
      <c r="A1391" s="364" t="s">
        <v>5767</v>
      </c>
      <c r="B1391" s="438" t="s">
        <v>5768</v>
      </c>
      <c r="C1391" s="439" t="s">
        <v>2541</v>
      </c>
      <c r="D1391" s="367">
        <f t="shared" si="67"/>
        <v>0</v>
      </c>
      <c r="E1391" s="368">
        <f t="shared" si="68"/>
        <v>0</v>
      </c>
      <c r="F1391" s="368">
        <f t="shared" si="69"/>
        <v>0</v>
      </c>
      <c r="G1391" s="368">
        <f t="shared" si="70"/>
        <v>0</v>
      </c>
      <c r="H1391" s="368">
        <f t="shared" si="71"/>
        <v>0</v>
      </c>
      <c r="I1391" s="368">
        <f t="shared" si="72"/>
        <v>0</v>
      </c>
      <c r="J1391" s="368">
        <f t="shared" si="73"/>
        <v>0</v>
      </c>
      <c r="K1391" s="368">
        <f t="shared" si="74"/>
        <v>0</v>
      </c>
      <c r="L1391" s="368">
        <f t="shared" si="75"/>
        <v>0</v>
      </c>
      <c r="M1391" s="369">
        <f t="shared" si="76"/>
        <v>0</v>
      </c>
      <c r="N1391" s="370">
        <f t="shared" si="77"/>
        <v>0</v>
      </c>
      <c r="O1391" s="371"/>
      <c r="P1391" s="372">
        <f t="shared" si="80"/>
        <v>0</v>
      </c>
      <c r="Q1391" s="373" t="str">
        <f t="shared" si="81"/>
        <v/>
      </c>
      <c r="R1391" s="374">
        <v>0</v>
      </c>
      <c r="S1391" s="119"/>
      <c r="T1391" s="119"/>
      <c r="U1391" s="113"/>
      <c r="V1391" s="113"/>
      <c r="W1391" s="117">
        <v>0</v>
      </c>
      <c r="X1391" s="123"/>
      <c r="Y1391" s="113"/>
      <c r="Z1391" s="119"/>
      <c r="AA1391" s="119"/>
      <c r="AB1391" s="113"/>
      <c r="AC1391" s="113">
        <v>0</v>
      </c>
      <c r="AD1391" s="117">
        <v>0</v>
      </c>
      <c r="AE1391" s="109">
        <v>0</v>
      </c>
      <c r="AF1391" s="388"/>
      <c r="AG1391" s="388"/>
      <c r="AH1391" s="124">
        <v>0</v>
      </c>
      <c r="AI1391" s="117">
        <v>0</v>
      </c>
      <c r="AJ1391" s="375">
        <v>0</v>
      </c>
      <c r="AK1391" s="374"/>
      <c r="AL1391" s="113"/>
      <c r="AM1391" s="117">
        <v>0</v>
      </c>
      <c r="AN1391" s="375">
        <v>0</v>
      </c>
      <c r="AO1391" s="383">
        <v>0</v>
      </c>
      <c r="AP1391" s="376"/>
      <c r="AQ1391" s="119"/>
      <c r="AR1391" s="117">
        <v>0</v>
      </c>
      <c r="AS1391" s="123">
        <v>0</v>
      </c>
      <c r="AT1391" s="119"/>
      <c r="AU1391" s="383"/>
      <c r="AV1391" s="119"/>
      <c r="AW1391" s="383"/>
      <c r="AX1391" s="392"/>
      <c r="AY1391" s="119"/>
      <c r="AZ1391" s="113"/>
      <c r="BA1391" s="113"/>
      <c r="BB1391" s="377">
        <v>0</v>
      </c>
      <c r="BC1391" s="377">
        <v>0</v>
      </c>
      <c r="BD1391" s="377">
        <v>0</v>
      </c>
      <c r="BE1391" s="393"/>
      <c r="BF1391" s="109"/>
      <c r="BG1391" s="109"/>
      <c r="BH1391" s="388"/>
      <c r="BI1391" s="117"/>
      <c r="BJ1391" s="393"/>
      <c r="BK1391" s="393"/>
      <c r="BL1391" s="117"/>
      <c r="BM1391" s="374">
        <v>0</v>
      </c>
      <c r="BN1391" s="119"/>
      <c r="BO1391" s="119"/>
    </row>
    <row r="1392" spans="1:67" ht="24" customHeight="1" x14ac:dyDescent="0.3">
      <c r="A1392" s="380" t="s">
        <v>5769</v>
      </c>
      <c r="B1392" s="442" t="s">
        <v>5770</v>
      </c>
      <c r="C1392" s="443" t="s">
        <v>163</v>
      </c>
      <c r="D1392" s="367">
        <f t="shared" si="67"/>
        <v>0</v>
      </c>
      <c r="E1392" s="368">
        <f t="shared" si="68"/>
        <v>0</v>
      </c>
      <c r="F1392" s="368">
        <f t="shared" si="69"/>
        <v>0</v>
      </c>
      <c r="G1392" s="368">
        <f t="shared" si="70"/>
        <v>0</v>
      </c>
      <c r="H1392" s="368">
        <f t="shared" si="71"/>
        <v>0</v>
      </c>
      <c r="I1392" s="368">
        <f t="shared" si="72"/>
        <v>0</v>
      </c>
      <c r="J1392" s="368">
        <f t="shared" si="73"/>
        <v>0</v>
      </c>
      <c r="K1392" s="368">
        <f t="shared" si="74"/>
        <v>0</v>
      </c>
      <c r="L1392" s="368">
        <f t="shared" si="75"/>
        <v>0</v>
      </c>
      <c r="M1392" s="369">
        <f t="shared" si="76"/>
        <v>0</v>
      </c>
      <c r="N1392" s="370">
        <f t="shared" si="77"/>
        <v>0</v>
      </c>
      <c r="O1392" s="371"/>
      <c r="P1392" s="372">
        <f t="shared" si="80"/>
        <v>0</v>
      </c>
      <c r="Q1392" s="373" t="str">
        <f t="shared" si="81"/>
        <v/>
      </c>
      <c r="R1392" s="374">
        <v>0</v>
      </c>
      <c r="S1392" s="119"/>
      <c r="T1392" s="119"/>
      <c r="U1392" s="113"/>
      <c r="V1392" s="113"/>
      <c r="W1392" s="386">
        <v>0</v>
      </c>
      <c r="X1392" s="387"/>
      <c r="Y1392" s="113"/>
      <c r="Z1392" s="119"/>
      <c r="AA1392" s="119"/>
      <c r="AB1392" s="113"/>
      <c r="AC1392" s="113">
        <v>0</v>
      </c>
      <c r="AD1392" s="117">
        <v>0</v>
      </c>
      <c r="AE1392" s="214">
        <v>0</v>
      </c>
      <c r="AF1392" s="116"/>
      <c r="AG1392" s="116"/>
      <c r="AH1392" s="124">
        <v>0</v>
      </c>
      <c r="AI1392" s="386">
        <v>0</v>
      </c>
      <c r="AJ1392" s="396">
        <v>0</v>
      </c>
      <c r="AK1392" s="383"/>
      <c r="AL1392" s="113"/>
      <c r="AM1392" s="386">
        <v>0</v>
      </c>
      <c r="AN1392" s="390">
        <v>0</v>
      </c>
      <c r="AO1392" s="374">
        <v>0</v>
      </c>
      <c r="AP1392" s="391"/>
      <c r="AQ1392" s="119"/>
      <c r="AR1392" s="117">
        <v>0</v>
      </c>
      <c r="AS1392" s="387">
        <v>0</v>
      </c>
      <c r="AT1392" s="119"/>
      <c r="AU1392" s="374"/>
      <c r="AV1392" s="119"/>
      <c r="AW1392" s="374"/>
      <c r="AX1392" s="126"/>
      <c r="AY1392" s="119"/>
      <c r="AZ1392" s="113"/>
      <c r="BA1392" s="113"/>
      <c r="BB1392" s="394">
        <v>0</v>
      </c>
      <c r="BC1392" s="394">
        <v>0</v>
      </c>
      <c r="BD1392" s="394">
        <v>0</v>
      </c>
      <c r="BE1392" s="378"/>
      <c r="BF1392" s="109"/>
      <c r="BG1392" s="109"/>
      <c r="BH1392" s="116"/>
      <c r="BI1392" s="117"/>
      <c r="BJ1392" s="378"/>
      <c r="BK1392" s="378"/>
      <c r="BL1392" s="117"/>
      <c r="BM1392" s="374">
        <v>0</v>
      </c>
      <c r="BN1392" s="119"/>
      <c r="BO1392" s="119"/>
    </row>
    <row r="1393" spans="1:67" ht="24" customHeight="1" x14ac:dyDescent="0.3">
      <c r="A1393" s="364" t="s">
        <v>5771</v>
      </c>
      <c r="B1393" s="365" t="s">
        <v>4268</v>
      </c>
      <c r="C1393" s="366" t="s">
        <v>394</v>
      </c>
      <c r="D1393" s="367">
        <f t="shared" si="67"/>
        <v>480</v>
      </c>
      <c r="E1393" s="368">
        <f t="shared" si="68"/>
        <v>50</v>
      </c>
      <c r="F1393" s="368">
        <f t="shared" si="69"/>
        <v>0</v>
      </c>
      <c r="G1393" s="368">
        <f t="shared" si="70"/>
        <v>0</v>
      </c>
      <c r="H1393" s="368">
        <f t="shared" si="71"/>
        <v>0</v>
      </c>
      <c r="I1393" s="368">
        <f t="shared" si="72"/>
        <v>0</v>
      </c>
      <c r="J1393" s="368">
        <f t="shared" si="73"/>
        <v>0</v>
      </c>
      <c r="K1393" s="368">
        <f t="shared" si="74"/>
        <v>0</v>
      </c>
      <c r="L1393" s="368">
        <f t="shared" si="75"/>
        <v>0</v>
      </c>
      <c r="M1393" s="369">
        <f t="shared" si="76"/>
        <v>0</v>
      </c>
      <c r="N1393" s="370">
        <f t="shared" si="77"/>
        <v>530</v>
      </c>
      <c r="O1393" s="371"/>
      <c r="P1393" s="372">
        <f t="shared" si="80"/>
        <v>530</v>
      </c>
      <c r="Q1393" s="373">
        <f t="shared" si="81"/>
        <v>41</v>
      </c>
      <c r="R1393" s="383">
        <v>0</v>
      </c>
      <c r="S1393" s="119"/>
      <c r="T1393" s="119"/>
      <c r="U1393" s="113"/>
      <c r="V1393" s="113"/>
      <c r="W1393" s="117">
        <v>0</v>
      </c>
      <c r="X1393" s="387"/>
      <c r="Y1393" s="113"/>
      <c r="Z1393" s="119"/>
      <c r="AA1393" s="119"/>
      <c r="AB1393" s="113"/>
      <c r="AC1393" s="113">
        <v>0</v>
      </c>
      <c r="AD1393" s="117">
        <v>0</v>
      </c>
      <c r="AE1393" s="109">
        <v>0</v>
      </c>
      <c r="AF1393" s="116"/>
      <c r="AG1393" s="116"/>
      <c r="AH1393" s="124">
        <v>480</v>
      </c>
      <c r="AI1393" s="117">
        <v>0</v>
      </c>
      <c r="AJ1393" s="396">
        <v>0</v>
      </c>
      <c r="AK1393" s="383"/>
      <c r="AL1393" s="113"/>
      <c r="AM1393" s="117">
        <v>0</v>
      </c>
      <c r="AN1393" s="375">
        <v>0</v>
      </c>
      <c r="AO1393" s="374">
        <v>0</v>
      </c>
      <c r="AP1393" s="391"/>
      <c r="AQ1393" s="119"/>
      <c r="AR1393" s="386">
        <v>0</v>
      </c>
      <c r="AS1393" s="123">
        <v>0</v>
      </c>
      <c r="AT1393" s="119"/>
      <c r="AU1393" s="374"/>
      <c r="AV1393" s="119"/>
      <c r="AW1393" s="374"/>
      <c r="AX1393" s="126"/>
      <c r="AY1393" s="119"/>
      <c r="AZ1393" s="113"/>
      <c r="BA1393" s="113"/>
      <c r="BB1393" s="394">
        <v>50</v>
      </c>
      <c r="BC1393" s="394">
        <v>0</v>
      </c>
      <c r="BD1393" s="394">
        <v>0</v>
      </c>
      <c r="BE1393" s="378"/>
      <c r="BF1393" s="214"/>
      <c r="BG1393" s="214"/>
      <c r="BH1393" s="116"/>
      <c r="BI1393" s="386"/>
      <c r="BJ1393" s="378"/>
      <c r="BK1393" s="378"/>
      <c r="BL1393" s="386"/>
      <c r="BM1393" s="374">
        <v>0</v>
      </c>
      <c r="BN1393" s="119"/>
      <c r="BO1393" s="119"/>
    </row>
    <row r="1394" spans="1:67" ht="24" customHeight="1" x14ac:dyDescent="0.3">
      <c r="A1394" s="379" t="s">
        <v>1832</v>
      </c>
      <c r="B1394" s="365" t="s">
        <v>6686</v>
      </c>
      <c r="C1394" s="366" t="s">
        <v>163</v>
      </c>
      <c r="D1394" s="367">
        <f t="shared" si="67"/>
        <v>0</v>
      </c>
      <c r="E1394" s="368">
        <f t="shared" si="68"/>
        <v>0</v>
      </c>
      <c r="F1394" s="368">
        <f t="shared" si="69"/>
        <v>0</v>
      </c>
      <c r="G1394" s="368">
        <f t="shared" si="70"/>
        <v>0</v>
      </c>
      <c r="H1394" s="368">
        <f t="shared" si="71"/>
        <v>0</v>
      </c>
      <c r="I1394" s="368">
        <f t="shared" si="72"/>
        <v>0</v>
      </c>
      <c r="J1394" s="368">
        <f t="shared" si="73"/>
        <v>0</v>
      </c>
      <c r="K1394" s="368">
        <f t="shared" si="74"/>
        <v>0</v>
      </c>
      <c r="L1394" s="368">
        <f t="shared" si="75"/>
        <v>0</v>
      </c>
      <c r="M1394" s="369">
        <f t="shared" si="76"/>
        <v>0</v>
      </c>
      <c r="N1394" s="370">
        <f t="shared" si="77"/>
        <v>0</v>
      </c>
      <c r="O1394" s="371"/>
      <c r="P1394" s="372">
        <f t="shared" si="80"/>
        <v>0</v>
      </c>
      <c r="Q1394" s="373" t="str">
        <f t="shared" si="81"/>
        <v/>
      </c>
      <c r="R1394" s="374">
        <v>0</v>
      </c>
      <c r="S1394" s="119"/>
      <c r="T1394" s="119"/>
      <c r="U1394" s="113"/>
      <c r="V1394" s="113"/>
      <c r="W1394" s="117">
        <v>0</v>
      </c>
      <c r="X1394" s="123"/>
      <c r="Y1394" s="113"/>
      <c r="Z1394" s="119"/>
      <c r="AA1394" s="119"/>
      <c r="AB1394" s="113"/>
      <c r="AC1394" s="113">
        <v>0</v>
      </c>
      <c r="AD1394" s="386">
        <v>0</v>
      </c>
      <c r="AE1394" s="109">
        <v>0</v>
      </c>
      <c r="AF1394" s="116"/>
      <c r="AG1394" s="116"/>
      <c r="AH1394" s="124">
        <v>0</v>
      </c>
      <c r="AI1394" s="117">
        <v>0</v>
      </c>
      <c r="AJ1394" s="375">
        <v>0</v>
      </c>
      <c r="AK1394" s="374"/>
      <c r="AL1394" s="113"/>
      <c r="AM1394" s="117">
        <v>0</v>
      </c>
      <c r="AN1394" s="375">
        <v>0</v>
      </c>
      <c r="AO1394" s="374">
        <v>0</v>
      </c>
      <c r="AP1394" s="376"/>
      <c r="AQ1394" s="119"/>
      <c r="AR1394" s="117">
        <v>0</v>
      </c>
      <c r="AS1394" s="387">
        <v>0</v>
      </c>
      <c r="AT1394" s="119"/>
      <c r="AU1394" s="374"/>
      <c r="AV1394" s="119"/>
      <c r="AW1394" s="374"/>
      <c r="AX1394" s="126"/>
      <c r="AY1394" s="119"/>
      <c r="AZ1394" s="113"/>
      <c r="BA1394" s="113"/>
      <c r="BB1394" s="377">
        <v>0</v>
      </c>
      <c r="BC1394" s="377">
        <v>0</v>
      </c>
      <c r="BD1394" s="377">
        <v>0</v>
      </c>
      <c r="BE1394" s="378"/>
      <c r="BF1394" s="214"/>
      <c r="BG1394" s="214"/>
      <c r="BH1394" s="116"/>
      <c r="BI1394" s="117"/>
      <c r="BJ1394" s="378"/>
      <c r="BK1394" s="378"/>
      <c r="BL1394" s="117"/>
      <c r="BM1394" s="374">
        <v>0</v>
      </c>
      <c r="BN1394" s="119"/>
      <c r="BO1394" s="119"/>
    </row>
    <row r="1395" spans="1:67" ht="24" customHeight="1" x14ac:dyDescent="0.3">
      <c r="A1395" s="379" t="s">
        <v>1834</v>
      </c>
      <c r="B1395" s="365" t="s">
        <v>1836</v>
      </c>
      <c r="C1395" s="366" t="s">
        <v>163</v>
      </c>
      <c r="D1395" s="367">
        <f t="shared" si="67"/>
        <v>50</v>
      </c>
      <c r="E1395" s="368">
        <f t="shared" si="68"/>
        <v>50</v>
      </c>
      <c r="F1395" s="368">
        <f t="shared" si="69"/>
        <v>0</v>
      </c>
      <c r="G1395" s="368">
        <f t="shared" si="70"/>
        <v>0</v>
      </c>
      <c r="H1395" s="368">
        <f t="shared" si="71"/>
        <v>0</v>
      </c>
      <c r="I1395" s="368">
        <f t="shared" si="72"/>
        <v>0</v>
      </c>
      <c r="J1395" s="368">
        <f t="shared" si="73"/>
        <v>0</v>
      </c>
      <c r="K1395" s="368">
        <f t="shared" si="74"/>
        <v>0</v>
      </c>
      <c r="L1395" s="368">
        <f t="shared" si="75"/>
        <v>0</v>
      </c>
      <c r="M1395" s="369">
        <f t="shared" si="76"/>
        <v>0</v>
      </c>
      <c r="N1395" s="370">
        <f t="shared" si="77"/>
        <v>100</v>
      </c>
      <c r="O1395" s="371"/>
      <c r="P1395" s="372">
        <f t="shared" si="80"/>
        <v>100</v>
      </c>
      <c r="Q1395" s="373">
        <f t="shared" si="81"/>
        <v>128</v>
      </c>
      <c r="R1395" s="374">
        <v>0</v>
      </c>
      <c r="S1395" s="119"/>
      <c r="T1395" s="119"/>
      <c r="U1395" s="113"/>
      <c r="V1395" s="113"/>
      <c r="W1395" s="117">
        <v>0</v>
      </c>
      <c r="X1395" s="387"/>
      <c r="Y1395" s="113"/>
      <c r="Z1395" s="119"/>
      <c r="AA1395" s="119"/>
      <c r="AB1395" s="113"/>
      <c r="AC1395" s="385">
        <v>0</v>
      </c>
      <c r="AD1395" s="117">
        <v>0</v>
      </c>
      <c r="AE1395" s="444">
        <v>0</v>
      </c>
      <c r="AF1395" s="116"/>
      <c r="AG1395" s="116"/>
      <c r="AH1395" s="389">
        <v>0</v>
      </c>
      <c r="AI1395" s="117">
        <v>0</v>
      </c>
      <c r="AJ1395" s="375">
        <v>0</v>
      </c>
      <c r="AK1395" s="383"/>
      <c r="AL1395" s="113"/>
      <c r="AM1395" s="117">
        <v>0</v>
      </c>
      <c r="AN1395" s="375">
        <v>0</v>
      </c>
      <c r="AO1395" s="374">
        <v>0</v>
      </c>
      <c r="AP1395" s="391"/>
      <c r="AQ1395" s="119"/>
      <c r="AR1395" s="386">
        <v>0</v>
      </c>
      <c r="AS1395" s="123">
        <v>0</v>
      </c>
      <c r="AT1395" s="119"/>
      <c r="AU1395" s="374"/>
      <c r="AV1395" s="119"/>
      <c r="AW1395" s="374"/>
      <c r="AX1395" s="126"/>
      <c r="AY1395" s="119"/>
      <c r="AZ1395" s="113"/>
      <c r="BA1395" s="113"/>
      <c r="BB1395" s="394">
        <v>0</v>
      </c>
      <c r="BC1395" s="394">
        <v>0</v>
      </c>
      <c r="BD1395" s="394">
        <v>0</v>
      </c>
      <c r="BE1395" s="378">
        <v>50</v>
      </c>
      <c r="BF1395" s="109"/>
      <c r="BG1395" s="109"/>
      <c r="BH1395" s="116"/>
      <c r="BI1395" s="386"/>
      <c r="BJ1395" s="378"/>
      <c r="BK1395" s="378"/>
      <c r="BL1395" s="386">
        <v>50</v>
      </c>
      <c r="BM1395" s="374">
        <v>0</v>
      </c>
      <c r="BN1395" s="119"/>
      <c r="BO1395" s="119"/>
    </row>
    <row r="1396" spans="1:67" ht="24" customHeight="1" x14ac:dyDescent="0.3">
      <c r="A1396" s="380" t="s">
        <v>5772</v>
      </c>
      <c r="B1396" s="381" t="s">
        <v>5773</v>
      </c>
      <c r="C1396" s="382" t="s">
        <v>1967</v>
      </c>
      <c r="D1396" s="367">
        <f t="shared" si="67"/>
        <v>12</v>
      </c>
      <c r="E1396" s="368">
        <f t="shared" si="68"/>
        <v>0</v>
      </c>
      <c r="F1396" s="368">
        <f t="shared" si="69"/>
        <v>0</v>
      </c>
      <c r="G1396" s="368">
        <f t="shared" si="70"/>
        <v>0</v>
      </c>
      <c r="H1396" s="368">
        <f t="shared" si="71"/>
        <v>0</v>
      </c>
      <c r="I1396" s="368">
        <f t="shared" si="72"/>
        <v>0</v>
      </c>
      <c r="J1396" s="368">
        <f t="shared" si="73"/>
        <v>0</v>
      </c>
      <c r="K1396" s="368">
        <f t="shared" si="74"/>
        <v>0</v>
      </c>
      <c r="L1396" s="368">
        <f t="shared" si="75"/>
        <v>0</v>
      </c>
      <c r="M1396" s="369">
        <f t="shared" si="76"/>
        <v>0</v>
      </c>
      <c r="N1396" s="370">
        <f t="shared" si="77"/>
        <v>12</v>
      </c>
      <c r="O1396" s="371"/>
      <c r="P1396" s="372">
        <f t="shared" si="80"/>
        <v>12</v>
      </c>
      <c r="Q1396" s="373">
        <f t="shared" si="81"/>
        <v>569</v>
      </c>
      <c r="R1396" s="383">
        <v>0</v>
      </c>
      <c r="S1396" s="119"/>
      <c r="T1396" s="119"/>
      <c r="U1396" s="113"/>
      <c r="V1396" s="113"/>
      <c r="W1396" s="117">
        <v>0</v>
      </c>
      <c r="X1396" s="123"/>
      <c r="Y1396" s="113"/>
      <c r="Z1396" s="119"/>
      <c r="AA1396" s="119"/>
      <c r="AB1396" s="113"/>
      <c r="AC1396" s="113">
        <v>0</v>
      </c>
      <c r="AD1396" s="117">
        <v>0</v>
      </c>
      <c r="AE1396" s="109">
        <v>0</v>
      </c>
      <c r="AF1396" s="388"/>
      <c r="AG1396" s="388"/>
      <c r="AH1396" s="124">
        <v>0</v>
      </c>
      <c r="AI1396" s="117">
        <v>0</v>
      </c>
      <c r="AJ1396" s="375">
        <v>0</v>
      </c>
      <c r="AK1396" s="374"/>
      <c r="AL1396" s="113"/>
      <c r="AM1396" s="117">
        <v>0</v>
      </c>
      <c r="AN1396" s="375">
        <v>0</v>
      </c>
      <c r="AO1396" s="374">
        <v>0</v>
      </c>
      <c r="AP1396" s="376"/>
      <c r="AQ1396" s="119"/>
      <c r="AR1396" s="117">
        <v>0</v>
      </c>
      <c r="AS1396" s="123">
        <v>0</v>
      </c>
      <c r="AT1396" s="119"/>
      <c r="AU1396" s="374"/>
      <c r="AV1396" s="119"/>
      <c r="AW1396" s="374"/>
      <c r="AX1396" s="392"/>
      <c r="AY1396" s="119">
        <v>12</v>
      </c>
      <c r="AZ1396" s="113"/>
      <c r="BA1396" s="113"/>
      <c r="BB1396" s="377">
        <v>0</v>
      </c>
      <c r="BC1396" s="377">
        <v>0</v>
      </c>
      <c r="BD1396" s="377">
        <v>0</v>
      </c>
      <c r="BE1396" s="393"/>
      <c r="BF1396" s="109"/>
      <c r="BG1396" s="109"/>
      <c r="BH1396" s="388"/>
      <c r="BI1396" s="117"/>
      <c r="BJ1396" s="393"/>
      <c r="BK1396" s="393"/>
      <c r="BL1396" s="117"/>
      <c r="BM1396" s="374">
        <v>0</v>
      </c>
      <c r="BN1396" s="119"/>
      <c r="BO1396" s="119"/>
    </row>
    <row r="1397" spans="1:67" ht="24" customHeight="1" x14ac:dyDescent="0.3">
      <c r="A1397" s="380" t="s">
        <v>5774</v>
      </c>
      <c r="B1397" s="381" t="s">
        <v>5775</v>
      </c>
      <c r="C1397" s="382" t="s">
        <v>1967</v>
      </c>
      <c r="D1397" s="367">
        <f t="shared" si="67"/>
        <v>20</v>
      </c>
      <c r="E1397" s="368">
        <f t="shared" si="68"/>
        <v>0</v>
      </c>
      <c r="F1397" s="368">
        <f t="shared" si="69"/>
        <v>0</v>
      </c>
      <c r="G1397" s="368">
        <f t="shared" si="70"/>
        <v>0</v>
      </c>
      <c r="H1397" s="368">
        <f t="shared" si="71"/>
        <v>0</v>
      </c>
      <c r="I1397" s="368">
        <f t="shared" si="72"/>
        <v>0</v>
      </c>
      <c r="J1397" s="368">
        <f t="shared" si="73"/>
        <v>0</v>
      </c>
      <c r="K1397" s="368">
        <f t="shared" si="74"/>
        <v>0</v>
      </c>
      <c r="L1397" s="368">
        <f t="shared" si="75"/>
        <v>0</v>
      </c>
      <c r="M1397" s="369">
        <f t="shared" si="76"/>
        <v>0</v>
      </c>
      <c r="N1397" s="370">
        <f t="shared" si="77"/>
        <v>20</v>
      </c>
      <c r="O1397" s="371"/>
      <c r="P1397" s="372">
        <f t="shared" si="80"/>
        <v>20</v>
      </c>
      <c r="Q1397" s="373">
        <f t="shared" si="81"/>
        <v>419</v>
      </c>
      <c r="R1397" s="383">
        <v>0</v>
      </c>
      <c r="S1397" s="119"/>
      <c r="T1397" s="119"/>
      <c r="U1397" s="113"/>
      <c r="V1397" s="113"/>
      <c r="W1397" s="117">
        <v>0</v>
      </c>
      <c r="X1397" s="123"/>
      <c r="Y1397" s="113"/>
      <c r="Z1397" s="119"/>
      <c r="AA1397" s="119"/>
      <c r="AB1397" s="113"/>
      <c r="AC1397" s="113">
        <v>0</v>
      </c>
      <c r="AD1397" s="117">
        <v>0</v>
      </c>
      <c r="AE1397" s="109">
        <v>0</v>
      </c>
      <c r="AF1397" s="388"/>
      <c r="AG1397" s="388"/>
      <c r="AH1397" s="124">
        <v>0</v>
      </c>
      <c r="AI1397" s="117">
        <v>0</v>
      </c>
      <c r="AJ1397" s="375">
        <v>0</v>
      </c>
      <c r="AK1397" s="374"/>
      <c r="AL1397" s="113"/>
      <c r="AM1397" s="117">
        <v>0</v>
      </c>
      <c r="AN1397" s="375">
        <v>0</v>
      </c>
      <c r="AO1397" s="374">
        <v>0</v>
      </c>
      <c r="AP1397" s="376"/>
      <c r="AQ1397" s="119"/>
      <c r="AR1397" s="117">
        <v>0</v>
      </c>
      <c r="AS1397" s="123">
        <v>0</v>
      </c>
      <c r="AT1397" s="119"/>
      <c r="AU1397" s="374"/>
      <c r="AV1397" s="119"/>
      <c r="AW1397" s="374"/>
      <c r="AX1397" s="392"/>
      <c r="AY1397" s="119">
        <v>20</v>
      </c>
      <c r="AZ1397" s="113"/>
      <c r="BA1397" s="113"/>
      <c r="BB1397" s="377">
        <v>0</v>
      </c>
      <c r="BC1397" s="377">
        <v>0</v>
      </c>
      <c r="BD1397" s="377">
        <v>0</v>
      </c>
      <c r="BE1397" s="393"/>
      <c r="BF1397" s="109"/>
      <c r="BG1397" s="109"/>
      <c r="BH1397" s="388"/>
      <c r="BI1397" s="117"/>
      <c r="BJ1397" s="393"/>
      <c r="BK1397" s="393"/>
      <c r="BL1397" s="117"/>
      <c r="BM1397" s="374">
        <v>0</v>
      </c>
      <c r="BN1397" s="119"/>
      <c r="BO1397" s="119"/>
    </row>
    <row r="1398" spans="1:67" ht="24" customHeight="1" x14ac:dyDescent="0.3">
      <c r="A1398" s="364" t="s">
        <v>3065</v>
      </c>
      <c r="B1398" s="365" t="s">
        <v>5776</v>
      </c>
      <c r="C1398" s="366" t="s">
        <v>116</v>
      </c>
      <c r="D1398" s="367">
        <f t="shared" si="67"/>
        <v>0</v>
      </c>
      <c r="E1398" s="368">
        <f t="shared" si="68"/>
        <v>0</v>
      </c>
      <c r="F1398" s="368">
        <f t="shared" si="69"/>
        <v>0</v>
      </c>
      <c r="G1398" s="368">
        <f t="shared" si="70"/>
        <v>0</v>
      </c>
      <c r="H1398" s="368">
        <f t="shared" si="71"/>
        <v>0</v>
      </c>
      <c r="I1398" s="368">
        <f t="shared" si="72"/>
        <v>0</v>
      </c>
      <c r="J1398" s="368">
        <f t="shared" si="73"/>
        <v>0</v>
      </c>
      <c r="K1398" s="368">
        <f t="shared" si="74"/>
        <v>0</v>
      </c>
      <c r="L1398" s="368">
        <f t="shared" si="75"/>
        <v>0</v>
      </c>
      <c r="M1398" s="369">
        <f t="shared" si="76"/>
        <v>0</v>
      </c>
      <c r="N1398" s="370">
        <f t="shared" si="77"/>
        <v>0</v>
      </c>
      <c r="O1398" s="371"/>
      <c r="P1398" s="372">
        <f t="shared" si="80"/>
        <v>0</v>
      </c>
      <c r="Q1398" s="373" t="str">
        <f t="shared" si="81"/>
        <v/>
      </c>
      <c r="R1398" s="374">
        <v>0</v>
      </c>
      <c r="S1398" s="119"/>
      <c r="T1398" s="119"/>
      <c r="U1398" s="113"/>
      <c r="V1398" s="113"/>
      <c r="W1398" s="117">
        <v>0</v>
      </c>
      <c r="X1398" s="123"/>
      <c r="Y1398" s="113"/>
      <c r="Z1398" s="119"/>
      <c r="AA1398" s="119"/>
      <c r="AB1398" s="113"/>
      <c r="AC1398" s="385">
        <v>0</v>
      </c>
      <c r="AD1398" s="117">
        <v>0</v>
      </c>
      <c r="AE1398" s="109">
        <v>0</v>
      </c>
      <c r="AF1398" s="116"/>
      <c r="AG1398" s="116"/>
      <c r="AH1398" s="124">
        <v>0</v>
      </c>
      <c r="AI1398" s="386">
        <v>0</v>
      </c>
      <c r="AJ1398" s="390">
        <v>0</v>
      </c>
      <c r="AK1398" s="374"/>
      <c r="AL1398" s="113"/>
      <c r="AM1398" s="117">
        <v>0</v>
      </c>
      <c r="AN1398" s="375">
        <v>0</v>
      </c>
      <c r="AO1398" s="383">
        <v>0</v>
      </c>
      <c r="AP1398" s="376"/>
      <c r="AQ1398" s="119"/>
      <c r="AR1398" s="117">
        <v>0</v>
      </c>
      <c r="AS1398" s="123">
        <v>0</v>
      </c>
      <c r="AT1398" s="119"/>
      <c r="AU1398" s="383"/>
      <c r="AV1398" s="119"/>
      <c r="AW1398" s="383"/>
      <c r="AX1398" s="126"/>
      <c r="AY1398" s="119"/>
      <c r="AZ1398" s="113"/>
      <c r="BA1398" s="113"/>
      <c r="BB1398" s="445">
        <v>0</v>
      </c>
      <c r="BC1398" s="445">
        <v>0</v>
      </c>
      <c r="BD1398" s="445">
        <v>0</v>
      </c>
      <c r="BE1398" s="378"/>
      <c r="BF1398" s="109"/>
      <c r="BG1398" s="109"/>
      <c r="BH1398" s="116"/>
      <c r="BI1398" s="117"/>
      <c r="BJ1398" s="378"/>
      <c r="BK1398" s="378"/>
      <c r="BL1398" s="117"/>
      <c r="BM1398" s="383">
        <v>0</v>
      </c>
      <c r="BN1398" s="119"/>
      <c r="BO1398" s="119"/>
    </row>
    <row r="1399" spans="1:67" ht="24" customHeight="1" x14ac:dyDescent="0.3">
      <c r="A1399" s="379" t="s">
        <v>1853</v>
      </c>
      <c r="B1399" s="365" t="s">
        <v>1854</v>
      </c>
      <c r="C1399" s="366" t="s">
        <v>138</v>
      </c>
      <c r="D1399" s="367">
        <f t="shared" si="67"/>
        <v>120</v>
      </c>
      <c r="E1399" s="368">
        <f t="shared" si="68"/>
        <v>80</v>
      </c>
      <c r="F1399" s="368">
        <f t="shared" si="69"/>
        <v>80</v>
      </c>
      <c r="G1399" s="368">
        <f t="shared" si="70"/>
        <v>25</v>
      </c>
      <c r="H1399" s="368">
        <f t="shared" si="71"/>
        <v>25</v>
      </c>
      <c r="I1399" s="368">
        <f t="shared" si="72"/>
        <v>20</v>
      </c>
      <c r="J1399" s="368">
        <f t="shared" si="73"/>
        <v>5</v>
      </c>
      <c r="K1399" s="368">
        <f t="shared" si="74"/>
        <v>4</v>
      </c>
      <c r="L1399" s="368">
        <f t="shared" si="75"/>
        <v>2</v>
      </c>
      <c r="M1399" s="369">
        <f t="shared" si="76"/>
        <v>0</v>
      </c>
      <c r="N1399" s="370">
        <f t="shared" si="77"/>
        <v>361</v>
      </c>
      <c r="O1399" s="371"/>
      <c r="P1399" s="372">
        <f t="shared" si="80"/>
        <v>361</v>
      </c>
      <c r="Q1399" s="373">
        <f t="shared" si="81"/>
        <v>56</v>
      </c>
      <c r="R1399" s="383">
        <v>0</v>
      </c>
      <c r="S1399" s="119">
        <v>2</v>
      </c>
      <c r="T1399" s="119">
        <v>4</v>
      </c>
      <c r="U1399" s="113"/>
      <c r="V1399" s="113"/>
      <c r="W1399" s="117">
        <v>5</v>
      </c>
      <c r="X1399" s="387"/>
      <c r="Y1399" s="113"/>
      <c r="Z1399" s="119"/>
      <c r="AA1399" s="119"/>
      <c r="AB1399" s="113"/>
      <c r="AC1399" s="113">
        <v>0</v>
      </c>
      <c r="AD1399" s="117">
        <v>0</v>
      </c>
      <c r="AE1399" s="109">
        <v>0</v>
      </c>
      <c r="AF1399" s="116"/>
      <c r="AG1399" s="116"/>
      <c r="AH1399" s="389">
        <v>0</v>
      </c>
      <c r="AI1399" s="117">
        <v>80</v>
      </c>
      <c r="AJ1399" s="375">
        <v>25</v>
      </c>
      <c r="AK1399" s="383"/>
      <c r="AL1399" s="113"/>
      <c r="AM1399" s="117">
        <v>80</v>
      </c>
      <c r="AN1399" s="375">
        <v>0</v>
      </c>
      <c r="AO1399" s="383">
        <v>0</v>
      </c>
      <c r="AP1399" s="391">
        <v>20</v>
      </c>
      <c r="AQ1399" s="119"/>
      <c r="AR1399" s="117">
        <v>120</v>
      </c>
      <c r="AS1399" s="123">
        <v>0</v>
      </c>
      <c r="AT1399" s="119"/>
      <c r="AU1399" s="383"/>
      <c r="AV1399" s="119"/>
      <c r="AW1399" s="383"/>
      <c r="AX1399" s="126"/>
      <c r="AY1399" s="119"/>
      <c r="AZ1399" s="113"/>
      <c r="BA1399" s="113"/>
      <c r="BB1399" s="377">
        <v>0</v>
      </c>
      <c r="BC1399" s="377">
        <v>0</v>
      </c>
      <c r="BD1399" s="377">
        <v>0</v>
      </c>
      <c r="BE1399" s="378"/>
      <c r="BF1399" s="109"/>
      <c r="BG1399" s="109"/>
      <c r="BH1399" s="116"/>
      <c r="BI1399" s="117"/>
      <c r="BJ1399" s="378">
        <v>25</v>
      </c>
      <c r="BK1399" s="378"/>
      <c r="BL1399" s="117"/>
      <c r="BM1399" s="374">
        <v>0</v>
      </c>
      <c r="BN1399" s="119"/>
      <c r="BO1399" s="119"/>
    </row>
    <row r="1400" spans="1:67" ht="24" customHeight="1" x14ac:dyDescent="0.3">
      <c r="A1400" s="379" t="s">
        <v>5781</v>
      </c>
      <c r="B1400" s="365" t="s">
        <v>5782</v>
      </c>
      <c r="C1400" s="366" t="s">
        <v>1575</v>
      </c>
      <c r="D1400" s="367">
        <f t="shared" si="67"/>
        <v>20</v>
      </c>
      <c r="E1400" s="368">
        <f t="shared" si="68"/>
        <v>0</v>
      </c>
      <c r="F1400" s="368">
        <f t="shared" si="69"/>
        <v>0</v>
      </c>
      <c r="G1400" s="368">
        <f t="shared" si="70"/>
        <v>0</v>
      </c>
      <c r="H1400" s="368">
        <f t="shared" si="71"/>
        <v>0</v>
      </c>
      <c r="I1400" s="368">
        <f t="shared" si="72"/>
        <v>0</v>
      </c>
      <c r="J1400" s="368">
        <f t="shared" si="73"/>
        <v>0</v>
      </c>
      <c r="K1400" s="368">
        <f t="shared" si="74"/>
        <v>0</v>
      </c>
      <c r="L1400" s="368">
        <f t="shared" si="75"/>
        <v>0</v>
      </c>
      <c r="M1400" s="369">
        <f t="shared" si="76"/>
        <v>0</v>
      </c>
      <c r="N1400" s="370">
        <f t="shared" si="77"/>
        <v>20</v>
      </c>
      <c r="O1400" s="371"/>
      <c r="P1400" s="372">
        <f t="shared" si="80"/>
        <v>20</v>
      </c>
      <c r="Q1400" s="373">
        <f t="shared" si="81"/>
        <v>419</v>
      </c>
      <c r="R1400" s="374">
        <v>0</v>
      </c>
      <c r="S1400" s="384"/>
      <c r="T1400" s="384"/>
      <c r="U1400" s="385"/>
      <c r="V1400" s="385"/>
      <c r="W1400" s="117">
        <v>0</v>
      </c>
      <c r="X1400" s="123"/>
      <c r="Y1400" s="385"/>
      <c r="Z1400" s="384"/>
      <c r="AA1400" s="384"/>
      <c r="AB1400" s="385"/>
      <c r="AC1400" s="385">
        <v>20</v>
      </c>
      <c r="AD1400" s="386">
        <v>0</v>
      </c>
      <c r="AE1400" s="214">
        <v>0</v>
      </c>
      <c r="AF1400" s="116"/>
      <c r="AG1400" s="116"/>
      <c r="AH1400" s="124">
        <v>0</v>
      </c>
      <c r="AI1400" s="117">
        <v>0</v>
      </c>
      <c r="AJ1400" s="375">
        <v>0</v>
      </c>
      <c r="AK1400" s="374"/>
      <c r="AL1400" s="385"/>
      <c r="AM1400" s="117">
        <v>0</v>
      </c>
      <c r="AN1400" s="375">
        <v>0</v>
      </c>
      <c r="AO1400" s="374">
        <v>0</v>
      </c>
      <c r="AP1400" s="376"/>
      <c r="AQ1400" s="384"/>
      <c r="AR1400" s="386">
        <v>0</v>
      </c>
      <c r="AS1400" s="123">
        <v>0</v>
      </c>
      <c r="AT1400" s="384"/>
      <c r="AU1400" s="374"/>
      <c r="AV1400" s="384"/>
      <c r="AW1400" s="374"/>
      <c r="AX1400" s="126"/>
      <c r="AY1400" s="384"/>
      <c r="AZ1400" s="385"/>
      <c r="BA1400" s="385"/>
      <c r="BB1400" s="377">
        <v>0</v>
      </c>
      <c r="BC1400" s="377">
        <v>0</v>
      </c>
      <c r="BD1400" s="377">
        <v>0</v>
      </c>
      <c r="BE1400" s="378"/>
      <c r="BF1400" s="214"/>
      <c r="BG1400" s="214"/>
      <c r="BH1400" s="116"/>
      <c r="BI1400" s="386"/>
      <c r="BJ1400" s="378"/>
      <c r="BK1400" s="378"/>
      <c r="BL1400" s="386"/>
      <c r="BM1400" s="383">
        <v>0</v>
      </c>
      <c r="BN1400" s="384"/>
      <c r="BO1400" s="384"/>
    </row>
    <row r="1401" spans="1:67" ht="24" customHeight="1" x14ac:dyDescent="0.3">
      <c r="A1401" s="364" t="s">
        <v>5777</v>
      </c>
      <c r="B1401" s="365" t="s">
        <v>6687</v>
      </c>
      <c r="C1401" s="366" t="s">
        <v>2185</v>
      </c>
      <c r="D1401" s="367">
        <f t="shared" si="67"/>
        <v>0</v>
      </c>
      <c r="E1401" s="368">
        <f t="shared" si="68"/>
        <v>0</v>
      </c>
      <c r="F1401" s="368">
        <f t="shared" si="69"/>
        <v>0</v>
      </c>
      <c r="G1401" s="368">
        <f t="shared" si="70"/>
        <v>0</v>
      </c>
      <c r="H1401" s="368">
        <f t="shared" si="71"/>
        <v>0</v>
      </c>
      <c r="I1401" s="368">
        <f t="shared" si="72"/>
        <v>0</v>
      </c>
      <c r="J1401" s="368">
        <f t="shared" si="73"/>
        <v>0</v>
      </c>
      <c r="K1401" s="368">
        <f t="shared" si="74"/>
        <v>0</v>
      </c>
      <c r="L1401" s="368">
        <f t="shared" si="75"/>
        <v>0</v>
      </c>
      <c r="M1401" s="369">
        <f t="shared" si="76"/>
        <v>0</v>
      </c>
      <c r="N1401" s="370">
        <f t="shared" si="77"/>
        <v>0</v>
      </c>
      <c r="O1401" s="371"/>
      <c r="P1401" s="372">
        <f t="shared" si="80"/>
        <v>0</v>
      </c>
      <c r="Q1401" s="373" t="str">
        <f t="shared" si="81"/>
        <v/>
      </c>
      <c r="R1401" s="383">
        <v>0</v>
      </c>
      <c r="S1401" s="119"/>
      <c r="T1401" s="119"/>
      <c r="U1401" s="113"/>
      <c r="V1401" s="113"/>
      <c r="W1401" s="117">
        <v>0</v>
      </c>
      <c r="X1401" s="123"/>
      <c r="Y1401" s="113"/>
      <c r="Z1401" s="119"/>
      <c r="AA1401" s="119"/>
      <c r="AB1401" s="113"/>
      <c r="AC1401" s="113">
        <v>0</v>
      </c>
      <c r="AD1401" s="117">
        <v>0</v>
      </c>
      <c r="AE1401" s="109">
        <v>0</v>
      </c>
      <c r="AF1401" s="116"/>
      <c r="AG1401" s="116"/>
      <c r="AH1401" s="124">
        <v>0</v>
      </c>
      <c r="AI1401" s="117">
        <v>0</v>
      </c>
      <c r="AJ1401" s="375">
        <v>0</v>
      </c>
      <c r="AK1401" s="374"/>
      <c r="AL1401" s="113"/>
      <c r="AM1401" s="117">
        <v>0</v>
      </c>
      <c r="AN1401" s="375">
        <v>0</v>
      </c>
      <c r="AO1401" s="374">
        <v>0</v>
      </c>
      <c r="AP1401" s="376"/>
      <c r="AQ1401" s="119"/>
      <c r="AR1401" s="117">
        <v>0</v>
      </c>
      <c r="AS1401" s="123">
        <v>0</v>
      </c>
      <c r="AT1401" s="119"/>
      <c r="AU1401" s="374"/>
      <c r="AV1401" s="119"/>
      <c r="AW1401" s="374"/>
      <c r="AX1401" s="126"/>
      <c r="AY1401" s="119"/>
      <c r="AZ1401" s="113"/>
      <c r="BA1401" s="113"/>
      <c r="BB1401" s="394">
        <v>0</v>
      </c>
      <c r="BC1401" s="394">
        <v>0</v>
      </c>
      <c r="BD1401" s="394">
        <v>0</v>
      </c>
      <c r="BE1401" s="378"/>
      <c r="BF1401" s="214"/>
      <c r="BG1401" s="214"/>
      <c r="BH1401" s="116"/>
      <c r="BI1401" s="117"/>
      <c r="BJ1401" s="378"/>
      <c r="BK1401" s="378"/>
      <c r="BL1401" s="117"/>
      <c r="BM1401" s="374">
        <v>0</v>
      </c>
      <c r="BN1401" s="119"/>
      <c r="BO1401" s="119"/>
    </row>
    <row r="1402" spans="1:67" ht="24" customHeight="1" x14ac:dyDescent="0.3">
      <c r="A1402" s="379" t="s">
        <v>5788</v>
      </c>
      <c r="B1402" s="365" t="s">
        <v>5789</v>
      </c>
      <c r="C1402" s="366" t="s">
        <v>2298</v>
      </c>
      <c r="D1402" s="367">
        <f t="shared" si="67"/>
        <v>6</v>
      </c>
      <c r="E1402" s="368">
        <f t="shared" si="68"/>
        <v>0</v>
      </c>
      <c r="F1402" s="368">
        <f t="shared" si="69"/>
        <v>0</v>
      </c>
      <c r="G1402" s="368">
        <f t="shared" si="70"/>
        <v>0</v>
      </c>
      <c r="H1402" s="368">
        <f t="shared" si="71"/>
        <v>0</v>
      </c>
      <c r="I1402" s="368">
        <f t="shared" si="72"/>
        <v>0</v>
      </c>
      <c r="J1402" s="368">
        <f t="shared" si="73"/>
        <v>0</v>
      </c>
      <c r="K1402" s="368">
        <f t="shared" si="74"/>
        <v>0</v>
      </c>
      <c r="L1402" s="368">
        <f t="shared" si="75"/>
        <v>0</v>
      </c>
      <c r="M1402" s="369">
        <f t="shared" si="76"/>
        <v>0</v>
      </c>
      <c r="N1402" s="370">
        <f t="shared" si="77"/>
        <v>6</v>
      </c>
      <c r="O1402" s="371"/>
      <c r="P1402" s="372">
        <f t="shared" si="80"/>
        <v>6</v>
      </c>
      <c r="Q1402" s="373">
        <f t="shared" si="81"/>
        <v>727</v>
      </c>
      <c r="R1402" s="374">
        <v>0</v>
      </c>
      <c r="S1402" s="384"/>
      <c r="T1402" s="384"/>
      <c r="U1402" s="385"/>
      <c r="V1402" s="385"/>
      <c r="W1402" s="117">
        <v>0</v>
      </c>
      <c r="X1402" s="387"/>
      <c r="Y1402" s="385"/>
      <c r="Z1402" s="384"/>
      <c r="AA1402" s="384"/>
      <c r="AB1402" s="385"/>
      <c r="AC1402" s="113">
        <v>0</v>
      </c>
      <c r="AD1402" s="117">
        <v>0</v>
      </c>
      <c r="AE1402" s="109">
        <v>0</v>
      </c>
      <c r="AF1402" s="116"/>
      <c r="AG1402" s="116"/>
      <c r="AH1402" s="389">
        <v>0</v>
      </c>
      <c r="AI1402" s="117">
        <v>0</v>
      </c>
      <c r="AJ1402" s="375">
        <v>0</v>
      </c>
      <c r="AK1402" s="383"/>
      <c r="AL1402" s="385"/>
      <c r="AM1402" s="117">
        <v>0</v>
      </c>
      <c r="AN1402" s="375">
        <v>0</v>
      </c>
      <c r="AO1402" s="383">
        <v>0</v>
      </c>
      <c r="AP1402" s="391"/>
      <c r="AQ1402" s="384"/>
      <c r="AR1402" s="117">
        <v>0</v>
      </c>
      <c r="AS1402" s="123">
        <v>0</v>
      </c>
      <c r="AT1402" s="384"/>
      <c r="AU1402" s="383"/>
      <c r="AV1402" s="384"/>
      <c r="AW1402" s="383"/>
      <c r="AX1402" s="392"/>
      <c r="AY1402" s="119">
        <v>6</v>
      </c>
      <c r="AZ1402" s="385"/>
      <c r="BA1402" s="385"/>
      <c r="BB1402" s="377">
        <v>0</v>
      </c>
      <c r="BC1402" s="377">
        <v>0</v>
      </c>
      <c r="BD1402" s="377">
        <v>0</v>
      </c>
      <c r="BE1402" s="378"/>
      <c r="BF1402" s="109"/>
      <c r="BG1402" s="109"/>
      <c r="BH1402" s="116"/>
      <c r="BI1402" s="117"/>
      <c r="BJ1402" s="378"/>
      <c r="BK1402" s="378"/>
      <c r="BL1402" s="117"/>
      <c r="BM1402" s="383">
        <v>0</v>
      </c>
      <c r="BN1402" s="384"/>
      <c r="BO1402" s="384"/>
    </row>
    <row r="1403" spans="1:67" ht="24" customHeight="1" x14ac:dyDescent="0.3">
      <c r="A1403" s="364" t="s">
        <v>5790</v>
      </c>
      <c r="B1403" s="365" t="s">
        <v>5791</v>
      </c>
      <c r="C1403" s="366" t="s">
        <v>2185</v>
      </c>
      <c r="D1403" s="367">
        <f t="shared" si="67"/>
        <v>0</v>
      </c>
      <c r="E1403" s="368">
        <f t="shared" si="68"/>
        <v>0</v>
      </c>
      <c r="F1403" s="368">
        <f t="shared" si="69"/>
        <v>0</v>
      </c>
      <c r="G1403" s="368">
        <f t="shared" si="70"/>
        <v>0</v>
      </c>
      <c r="H1403" s="368">
        <f t="shared" si="71"/>
        <v>0</v>
      </c>
      <c r="I1403" s="368">
        <f t="shared" si="72"/>
        <v>0</v>
      </c>
      <c r="J1403" s="368">
        <f t="shared" si="73"/>
        <v>0</v>
      </c>
      <c r="K1403" s="368">
        <f t="shared" si="74"/>
        <v>0</v>
      </c>
      <c r="L1403" s="368">
        <f t="shared" si="75"/>
        <v>0</v>
      </c>
      <c r="M1403" s="369">
        <f t="shared" si="76"/>
        <v>0</v>
      </c>
      <c r="N1403" s="370">
        <f t="shared" si="77"/>
        <v>0</v>
      </c>
      <c r="O1403" s="371"/>
      <c r="P1403" s="372">
        <f t="shared" si="80"/>
        <v>0</v>
      </c>
      <c r="Q1403" s="373" t="str">
        <f t="shared" si="81"/>
        <v/>
      </c>
      <c r="R1403" s="374">
        <v>0</v>
      </c>
      <c r="S1403" s="384"/>
      <c r="T1403" s="384"/>
      <c r="U1403" s="385"/>
      <c r="V1403" s="385"/>
      <c r="W1403" s="386">
        <v>0</v>
      </c>
      <c r="X1403" s="123"/>
      <c r="Y1403" s="385"/>
      <c r="Z1403" s="384"/>
      <c r="AA1403" s="384"/>
      <c r="AB1403" s="385"/>
      <c r="AC1403" s="385">
        <v>0</v>
      </c>
      <c r="AD1403" s="117">
        <v>0</v>
      </c>
      <c r="AE1403" s="109">
        <v>0</v>
      </c>
      <c r="AF1403" s="116"/>
      <c r="AG1403" s="116"/>
      <c r="AH1403" s="124">
        <v>0</v>
      </c>
      <c r="AI1403" s="117">
        <v>0</v>
      </c>
      <c r="AJ1403" s="375">
        <v>0</v>
      </c>
      <c r="AK1403" s="374"/>
      <c r="AL1403" s="385"/>
      <c r="AM1403" s="386">
        <v>0</v>
      </c>
      <c r="AN1403" s="396">
        <v>0</v>
      </c>
      <c r="AO1403" s="374">
        <v>0</v>
      </c>
      <c r="AP1403" s="376"/>
      <c r="AQ1403" s="384"/>
      <c r="AR1403" s="117">
        <v>0</v>
      </c>
      <c r="AS1403" s="123">
        <v>0</v>
      </c>
      <c r="AT1403" s="384"/>
      <c r="AU1403" s="374"/>
      <c r="AV1403" s="384"/>
      <c r="AW1403" s="374"/>
      <c r="AX1403" s="392"/>
      <c r="AY1403" s="384"/>
      <c r="AZ1403" s="385"/>
      <c r="BA1403" s="385"/>
      <c r="BB1403" s="377">
        <v>0</v>
      </c>
      <c r="BC1403" s="377">
        <v>0</v>
      </c>
      <c r="BD1403" s="377">
        <v>0</v>
      </c>
      <c r="BE1403" s="378"/>
      <c r="BF1403" s="109"/>
      <c r="BG1403" s="109"/>
      <c r="BH1403" s="116"/>
      <c r="BI1403" s="117"/>
      <c r="BJ1403" s="378"/>
      <c r="BK1403" s="378"/>
      <c r="BL1403" s="117"/>
      <c r="BM1403" s="374">
        <v>0</v>
      </c>
      <c r="BN1403" s="384"/>
      <c r="BO1403" s="384"/>
    </row>
    <row r="1404" spans="1:67" ht="24" customHeight="1" x14ac:dyDescent="0.3">
      <c r="A1404" s="379" t="s">
        <v>5792</v>
      </c>
      <c r="B1404" s="365" t="s">
        <v>6688</v>
      </c>
      <c r="C1404" s="366" t="s">
        <v>4998</v>
      </c>
      <c r="D1404" s="367">
        <f t="shared" si="67"/>
        <v>0</v>
      </c>
      <c r="E1404" s="368">
        <f t="shared" si="68"/>
        <v>0</v>
      </c>
      <c r="F1404" s="368">
        <f t="shared" si="69"/>
        <v>0</v>
      </c>
      <c r="G1404" s="368">
        <f t="shared" si="70"/>
        <v>0</v>
      </c>
      <c r="H1404" s="368">
        <f t="shared" si="71"/>
        <v>0</v>
      </c>
      <c r="I1404" s="368">
        <f t="shared" si="72"/>
        <v>0</v>
      </c>
      <c r="J1404" s="368">
        <f t="shared" si="73"/>
        <v>0</v>
      </c>
      <c r="K1404" s="368">
        <f t="shared" si="74"/>
        <v>0</v>
      </c>
      <c r="L1404" s="368">
        <f t="shared" si="75"/>
        <v>0</v>
      </c>
      <c r="M1404" s="369">
        <f t="shared" si="76"/>
        <v>0</v>
      </c>
      <c r="N1404" s="370">
        <f t="shared" si="77"/>
        <v>0</v>
      </c>
      <c r="O1404" s="371"/>
      <c r="P1404" s="372">
        <f t="shared" si="80"/>
        <v>0</v>
      </c>
      <c r="Q1404" s="373" t="str">
        <f t="shared" si="81"/>
        <v/>
      </c>
      <c r="R1404" s="601"/>
      <c r="S1404" s="384"/>
      <c r="T1404" s="384"/>
      <c r="U1404" s="385"/>
      <c r="V1404" s="385"/>
      <c r="W1404" s="386">
        <v>0</v>
      </c>
      <c r="X1404" s="123"/>
      <c r="Y1404" s="385"/>
      <c r="Z1404" s="384"/>
      <c r="AA1404" s="384"/>
      <c r="AB1404" s="385"/>
      <c r="AC1404" s="385">
        <v>0</v>
      </c>
      <c r="AD1404" s="117">
        <v>0</v>
      </c>
      <c r="AE1404" s="109">
        <v>0</v>
      </c>
      <c r="AF1404" s="116"/>
      <c r="AG1404" s="116"/>
      <c r="AH1404" s="124">
        <v>0</v>
      </c>
      <c r="AI1404" s="117">
        <v>0</v>
      </c>
      <c r="AJ1404" s="375">
        <v>0</v>
      </c>
      <c r="AK1404" s="374"/>
      <c r="AL1404" s="385"/>
      <c r="AM1404" s="117">
        <v>0</v>
      </c>
      <c r="AN1404" s="375">
        <v>0</v>
      </c>
      <c r="AO1404" s="374">
        <v>0</v>
      </c>
      <c r="AP1404" s="376"/>
      <c r="AQ1404" s="384"/>
      <c r="AR1404" s="386">
        <v>0</v>
      </c>
      <c r="AS1404" s="123">
        <v>0</v>
      </c>
      <c r="AT1404" s="384"/>
      <c r="AU1404" s="374"/>
      <c r="AV1404" s="384"/>
      <c r="AW1404" s="374"/>
      <c r="AX1404" s="126"/>
      <c r="AY1404" s="384"/>
      <c r="AZ1404" s="385"/>
      <c r="BA1404" s="385"/>
      <c r="BB1404" s="377">
        <v>0</v>
      </c>
      <c r="BC1404" s="377">
        <v>0</v>
      </c>
      <c r="BD1404" s="377">
        <v>0</v>
      </c>
      <c r="BE1404" s="378"/>
      <c r="BF1404" s="109"/>
      <c r="BG1404" s="109"/>
      <c r="BH1404" s="116"/>
      <c r="BI1404" s="386"/>
      <c r="BJ1404" s="378"/>
      <c r="BK1404" s="378"/>
      <c r="BL1404" s="386"/>
      <c r="BM1404" s="383">
        <v>0</v>
      </c>
      <c r="BN1404" s="384"/>
      <c r="BO1404" s="384"/>
    </row>
    <row r="1405" spans="1:67" ht="24" customHeight="1" x14ac:dyDescent="0.3">
      <c r="A1405" s="379" t="s">
        <v>5795</v>
      </c>
      <c r="B1405" s="365" t="s">
        <v>5796</v>
      </c>
      <c r="C1405" s="366" t="s">
        <v>6689</v>
      </c>
      <c r="D1405" s="367">
        <f t="shared" si="67"/>
        <v>0</v>
      </c>
      <c r="E1405" s="368">
        <f t="shared" si="68"/>
        <v>0</v>
      </c>
      <c r="F1405" s="368">
        <f t="shared" si="69"/>
        <v>0</v>
      </c>
      <c r="G1405" s="368">
        <f t="shared" si="70"/>
        <v>0</v>
      </c>
      <c r="H1405" s="368">
        <f t="shared" si="71"/>
        <v>0</v>
      </c>
      <c r="I1405" s="368">
        <f t="shared" si="72"/>
        <v>0</v>
      </c>
      <c r="J1405" s="368">
        <f t="shared" si="73"/>
        <v>0</v>
      </c>
      <c r="K1405" s="368">
        <f t="shared" si="74"/>
        <v>0</v>
      </c>
      <c r="L1405" s="368">
        <f t="shared" si="75"/>
        <v>0</v>
      </c>
      <c r="M1405" s="369">
        <f t="shared" si="76"/>
        <v>0</v>
      </c>
      <c r="N1405" s="370">
        <f t="shared" si="77"/>
        <v>0</v>
      </c>
      <c r="O1405" s="371"/>
      <c r="P1405" s="372">
        <f t="shared" si="80"/>
        <v>0</v>
      </c>
      <c r="Q1405" s="373" t="str">
        <f t="shared" si="81"/>
        <v/>
      </c>
      <c r="R1405" s="383">
        <v>0</v>
      </c>
      <c r="S1405" s="119"/>
      <c r="T1405" s="119"/>
      <c r="U1405" s="113"/>
      <c r="V1405" s="113"/>
      <c r="W1405" s="117">
        <v>0</v>
      </c>
      <c r="X1405" s="123"/>
      <c r="Y1405" s="113"/>
      <c r="Z1405" s="119"/>
      <c r="AA1405" s="119"/>
      <c r="AB1405" s="113"/>
      <c r="AC1405" s="113">
        <v>0</v>
      </c>
      <c r="AD1405" s="117">
        <v>0</v>
      </c>
      <c r="AE1405" s="109">
        <v>0</v>
      </c>
      <c r="AF1405" s="116"/>
      <c r="AG1405" s="116"/>
      <c r="AH1405" s="124">
        <v>0</v>
      </c>
      <c r="AI1405" s="386">
        <v>0</v>
      </c>
      <c r="AJ1405" s="390">
        <v>0</v>
      </c>
      <c r="AK1405" s="374"/>
      <c r="AL1405" s="113"/>
      <c r="AM1405" s="386">
        <v>0</v>
      </c>
      <c r="AN1405" s="390">
        <v>0</v>
      </c>
      <c r="AO1405" s="374">
        <v>0</v>
      </c>
      <c r="AP1405" s="376"/>
      <c r="AQ1405" s="119"/>
      <c r="AR1405" s="386">
        <v>0</v>
      </c>
      <c r="AS1405" s="123">
        <v>0</v>
      </c>
      <c r="AT1405" s="119"/>
      <c r="AU1405" s="374"/>
      <c r="AV1405" s="119"/>
      <c r="AW1405" s="374"/>
      <c r="AX1405" s="392"/>
      <c r="AY1405" s="119"/>
      <c r="AZ1405" s="113"/>
      <c r="BA1405" s="113"/>
      <c r="BB1405" s="377">
        <v>0</v>
      </c>
      <c r="BC1405" s="377">
        <v>0</v>
      </c>
      <c r="BD1405" s="377">
        <v>0</v>
      </c>
      <c r="BE1405" s="378"/>
      <c r="BF1405" s="214"/>
      <c r="BG1405" s="214"/>
      <c r="BH1405" s="116"/>
      <c r="BI1405" s="386"/>
      <c r="BJ1405" s="378"/>
      <c r="BK1405" s="378"/>
      <c r="BL1405" s="386"/>
      <c r="BM1405" s="374">
        <v>0</v>
      </c>
      <c r="BN1405" s="119"/>
      <c r="BO1405" s="119"/>
    </row>
    <row r="1406" spans="1:67" ht="24" customHeight="1" x14ac:dyDescent="0.3">
      <c r="A1406" s="379" t="s">
        <v>5797</v>
      </c>
      <c r="B1406" s="365" t="s">
        <v>5798</v>
      </c>
      <c r="C1406" s="366" t="s">
        <v>269</v>
      </c>
      <c r="D1406" s="367">
        <f t="shared" si="67"/>
        <v>10</v>
      </c>
      <c r="E1406" s="368">
        <f t="shared" si="68"/>
        <v>6</v>
      </c>
      <c r="F1406" s="368">
        <f t="shared" si="69"/>
        <v>5</v>
      </c>
      <c r="G1406" s="368">
        <f t="shared" si="70"/>
        <v>0</v>
      </c>
      <c r="H1406" s="368">
        <f t="shared" si="71"/>
        <v>0</v>
      </c>
      <c r="I1406" s="368">
        <f t="shared" si="72"/>
        <v>0</v>
      </c>
      <c r="J1406" s="368">
        <f t="shared" si="73"/>
        <v>0</v>
      </c>
      <c r="K1406" s="368">
        <f t="shared" si="74"/>
        <v>0</v>
      </c>
      <c r="L1406" s="368">
        <f t="shared" si="75"/>
        <v>0</v>
      </c>
      <c r="M1406" s="369">
        <f t="shared" si="76"/>
        <v>0</v>
      </c>
      <c r="N1406" s="370">
        <f t="shared" si="77"/>
        <v>21</v>
      </c>
      <c r="O1406" s="371"/>
      <c r="P1406" s="372">
        <f t="shared" si="80"/>
        <v>21</v>
      </c>
      <c r="Q1406" s="373">
        <f t="shared" si="81"/>
        <v>401</v>
      </c>
      <c r="R1406" s="374">
        <v>0</v>
      </c>
      <c r="S1406" s="384"/>
      <c r="T1406" s="384"/>
      <c r="U1406" s="385"/>
      <c r="V1406" s="385"/>
      <c r="W1406" s="386">
        <v>0</v>
      </c>
      <c r="X1406" s="123"/>
      <c r="Y1406" s="385"/>
      <c r="Z1406" s="384"/>
      <c r="AA1406" s="384"/>
      <c r="AB1406" s="385"/>
      <c r="AC1406" s="113">
        <v>6</v>
      </c>
      <c r="AD1406" s="117">
        <v>0</v>
      </c>
      <c r="AE1406" s="214">
        <v>0</v>
      </c>
      <c r="AF1406" s="116"/>
      <c r="AG1406" s="116"/>
      <c r="AH1406" s="124">
        <v>0</v>
      </c>
      <c r="AI1406" s="386">
        <v>0</v>
      </c>
      <c r="AJ1406" s="396">
        <v>5</v>
      </c>
      <c r="AK1406" s="374"/>
      <c r="AL1406" s="385"/>
      <c r="AM1406" s="117">
        <v>0</v>
      </c>
      <c r="AN1406" s="375">
        <v>0</v>
      </c>
      <c r="AO1406" s="374">
        <v>0</v>
      </c>
      <c r="AP1406" s="376"/>
      <c r="AQ1406" s="384"/>
      <c r="AR1406" s="117">
        <v>0</v>
      </c>
      <c r="AS1406" s="387">
        <v>0</v>
      </c>
      <c r="AT1406" s="384"/>
      <c r="AU1406" s="374"/>
      <c r="AV1406" s="384"/>
      <c r="AW1406" s="374"/>
      <c r="AX1406" s="392">
        <v>10</v>
      </c>
      <c r="AY1406" s="384"/>
      <c r="AZ1406" s="385"/>
      <c r="BA1406" s="385"/>
      <c r="BB1406" s="377">
        <v>0</v>
      </c>
      <c r="BC1406" s="377">
        <v>0</v>
      </c>
      <c r="BD1406" s="377">
        <v>0</v>
      </c>
      <c r="BE1406" s="378"/>
      <c r="BF1406" s="109"/>
      <c r="BG1406" s="109"/>
      <c r="BH1406" s="116"/>
      <c r="BI1406" s="117"/>
      <c r="BJ1406" s="378"/>
      <c r="BK1406" s="378"/>
      <c r="BL1406" s="117"/>
      <c r="BM1406" s="374">
        <v>0</v>
      </c>
      <c r="BN1406" s="384">
        <v>1</v>
      </c>
      <c r="BO1406" s="384">
        <v>4</v>
      </c>
    </row>
    <row r="1407" spans="1:67" ht="24" customHeight="1" x14ac:dyDescent="0.3">
      <c r="A1407" s="379" t="s">
        <v>5799</v>
      </c>
      <c r="B1407" s="365" t="s">
        <v>5800</v>
      </c>
      <c r="C1407" s="366" t="s">
        <v>116</v>
      </c>
      <c r="D1407" s="367">
        <f t="shared" si="67"/>
        <v>0</v>
      </c>
      <c r="E1407" s="368">
        <f t="shared" si="68"/>
        <v>0</v>
      </c>
      <c r="F1407" s="368">
        <f t="shared" si="69"/>
        <v>0</v>
      </c>
      <c r="G1407" s="368">
        <f t="shared" si="70"/>
        <v>0</v>
      </c>
      <c r="H1407" s="368">
        <f t="shared" si="71"/>
        <v>0</v>
      </c>
      <c r="I1407" s="368">
        <f t="shared" si="72"/>
        <v>0</v>
      </c>
      <c r="J1407" s="368">
        <f t="shared" si="73"/>
        <v>0</v>
      </c>
      <c r="K1407" s="368">
        <f t="shared" si="74"/>
        <v>0</v>
      </c>
      <c r="L1407" s="368">
        <f t="shared" si="75"/>
        <v>0</v>
      </c>
      <c r="M1407" s="369">
        <f t="shared" si="76"/>
        <v>0</v>
      </c>
      <c r="N1407" s="370">
        <f t="shared" si="77"/>
        <v>0</v>
      </c>
      <c r="O1407" s="371"/>
      <c r="P1407" s="372">
        <f t="shared" si="80"/>
        <v>0</v>
      </c>
      <c r="Q1407" s="373" t="str">
        <f t="shared" si="81"/>
        <v/>
      </c>
      <c r="R1407" s="374">
        <v>0</v>
      </c>
      <c r="S1407" s="119"/>
      <c r="T1407" s="119"/>
      <c r="U1407" s="113"/>
      <c r="V1407" s="113"/>
      <c r="W1407" s="117">
        <v>0</v>
      </c>
      <c r="X1407" s="123"/>
      <c r="Y1407" s="113"/>
      <c r="Z1407" s="119"/>
      <c r="AA1407" s="119"/>
      <c r="AB1407" s="113"/>
      <c r="AC1407" s="113">
        <v>0</v>
      </c>
      <c r="AD1407" s="386">
        <v>0</v>
      </c>
      <c r="AE1407" s="214">
        <v>0</v>
      </c>
      <c r="AF1407" s="116"/>
      <c r="AG1407" s="116"/>
      <c r="AH1407" s="124">
        <v>0</v>
      </c>
      <c r="AI1407" s="117">
        <v>0</v>
      </c>
      <c r="AJ1407" s="375">
        <v>0</v>
      </c>
      <c r="AK1407" s="374"/>
      <c r="AL1407" s="113"/>
      <c r="AM1407" s="117">
        <v>0</v>
      </c>
      <c r="AN1407" s="375">
        <v>0</v>
      </c>
      <c r="AO1407" s="374">
        <v>0</v>
      </c>
      <c r="AP1407" s="376"/>
      <c r="AQ1407" s="119"/>
      <c r="AR1407" s="386">
        <v>0</v>
      </c>
      <c r="AS1407" s="387">
        <v>0</v>
      </c>
      <c r="AT1407" s="119"/>
      <c r="AU1407" s="374"/>
      <c r="AV1407" s="119"/>
      <c r="AW1407" s="374"/>
      <c r="AX1407" s="126"/>
      <c r="AY1407" s="119"/>
      <c r="AZ1407" s="113"/>
      <c r="BA1407" s="113"/>
      <c r="BB1407" s="394">
        <v>0</v>
      </c>
      <c r="BC1407" s="394">
        <v>0</v>
      </c>
      <c r="BD1407" s="394">
        <v>0</v>
      </c>
      <c r="BE1407" s="378"/>
      <c r="BF1407" s="109"/>
      <c r="BG1407" s="109"/>
      <c r="BH1407" s="116"/>
      <c r="BI1407" s="386"/>
      <c r="BJ1407" s="378"/>
      <c r="BK1407" s="378"/>
      <c r="BL1407" s="386"/>
      <c r="BM1407" s="374">
        <v>0</v>
      </c>
      <c r="BN1407" s="119"/>
      <c r="BO1407" s="119"/>
    </row>
    <row r="1408" spans="1:67" ht="24" customHeight="1" x14ac:dyDescent="0.3">
      <c r="A1408" s="380" t="s">
        <v>5801</v>
      </c>
      <c r="B1408" s="381" t="s">
        <v>5802</v>
      </c>
      <c r="C1408" s="382" t="s">
        <v>437</v>
      </c>
      <c r="D1408" s="367">
        <f t="shared" si="67"/>
        <v>0</v>
      </c>
      <c r="E1408" s="368">
        <f t="shared" si="68"/>
        <v>0</v>
      </c>
      <c r="F1408" s="368">
        <f t="shared" si="69"/>
        <v>0</v>
      </c>
      <c r="G1408" s="368">
        <f t="shared" si="70"/>
        <v>0</v>
      </c>
      <c r="H1408" s="368">
        <f t="shared" si="71"/>
        <v>0</v>
      </c>
      <c r="I1408" s="368">
        <f t="shared" si="72"/>
        <v>0</v>
      </c>
      <c r="J1408" s="368">
        <f t="shared" si="73"/>
        <v>0</v>
      </c>
      <c r="K1408" s="368">
        <f t="shared" si="74"/>
        <v>0</v>
      </c>
      <c r="L1408" s="368">
        <f t="shared" si="75"/>
        <v>0</v>
      </c>
      <c r="M1408" s="369">
        <f t="shared" si="76"/>
        <v>0</v>
      </c>
      <c r="N1408" s="370">
        <f t="shared" si="77"/>
        <v>0</v>
      </c>
      <c r="O1408" s="371"/>
      <c r="P1408" s="372">
        <f t="shared" si="80"/>
        <v>0</v>
      </c>
      <c r="Q1408" s="373" t="str">
        <f t="shared" si="81"/>
        <v/>
      </c>
      <c r="R1408" s="374">
        <v>0</v>
      </c>
      <c r="S1408" s="384"/>
      <c r="T1408" s="384"/>
      <c r="U1408" s="385"/>
      <c r="V1408" s="385"/>
      <c r="W1408" s="117">
        <v>0</v>
      </c>
      <c r="X1408" s="123"/>
      <c r="Y1408" s="385"/>
      <c r="Z1408" s="384"/>
      <c r="AA1408" s="384"/>
      <c r="AB1408" s="385"/>
      <c r="AC1408" s="113">
        <v>0</v>
      </c>
      <c r="AD1408" s="386">
        <v>0</v>
      </c>
      <c r="AE1408" s="109">
        <v>0</v>
      </c>
      <c r="AF1408" s="388"/>
      <c r="AG1408" s="388"/>
      <c r="AH1408" s="124">
        <v>0</v>
      </c>
      <c r="AI1408" s="386">
        <v>0</v>
      </c>
      <c r="AJ1408" s="396">
        <v>0</v>
      </c>
      <c r="AK1408" s="374"/>
      <c r="AL1408" s="385"/>
      <c r="AM1408" s="386">
        <v>0</v>
      </c>
      <c r="AN1408" s="390">
        <v>0</v>
      </c>
      <c r="AO1408" s="374">
        <v>0</v>
      </c>
      <c r="AP1408" s="376"/>
      <c r="AQ1408" s="384"/>
      <c r="AR1408" s="117">
        <v>0</v>
      </c>
      <c r="AS1408" s="123">
        <v>0</v>
      </c>
      <c r="AT1408" s="384"/>
      <c r="AU1408" s="374"/>
      <c r="AV1408" s="384"/>
      <c r="AW1408" s="374"/>
      <c r="AX1408" s="126"/>
      <c r="AY1408" s="384"/>
      <c r="AZ1408" s="385"/>
      <c r="BA1408" s="385"/>
      <c r="BB1408" s="394">
        <v>0</v>
      </c>
      <c r="BC1408" s="394">
        <v>0</v>
      </c>
      <c r="BD1408" s="394">
        <v>0</v>
      </c>
      <c r="BE1408" s="393"/>
      <c r="BF1408" s="109"/>
      <c r="BG1408" s="109"/>
      <c r="BH1408" s="388"/>
      <c r="BI1408" s="117"/>
      <c r="BJ1408" s="393"/>
      <c r="BK1408" s="393"/>
      <c r="BL1408" s="117"/>
      <c r="BM1408" s="374">
        <v>0</v>
      </c>
      <c r="BN1408" s="384"/>
      <c r="BO1408" s="384"/>
    </row>
    <row r="1409" spans="1:67" ht="24" customHeight="1" x14ac:dyDescent="0.3">
      <c r="A1409" s="364" t="s">
        <v>5803</v>
      </c>
      <c r="B1409" s="365" t="s">
        <v>5804</v>
      </c>
      <c r="C1409" s="366" t="s">
        <v>2043</v>
      </c>
      <c r="D1409" s="367">
        <f t="shared" si="67"/>
        <v>0</v>
      </c>
      <c r="E1409" s="368">
        <f t="shared" si="68"/>
        <v>0</v>
      </c>
      <c r="F1409" s="368">
        <f t="shared" si="69"/>
        <v>0</v>
      </c>
      <c r="G1409" s="368">
        <f t="shared" si="70"/>
        <v>0</v>
      </c>
      <c r="H1409" s="368">
        <f t="shared" si="71"/>
        <v>0</v>
      </c>
      <c r="I1409" s="368">
        <f t="shared" si="72"/>
        <v>0</v>
      </c>
      <c r="J1409" s="368">
        <f t="shared" si="73"/>
        <v>0</v>
      </c>
      <c r="K1409" s="368">
        <f t="shared" si="74"/>
        <v>0</v>
      </c>
      <c r="L1409" s="368">
        <f t="shared" si="75"/>
        <v>0</v>
      </c>
      <c r="M1409" s="369">
        <f t="shared" si="76"/>
        <v>0</v>
      </c>
      <c r="N1409" s="370">
        <f t="shared" si="77"/>
        <v>0</v>
      </c>
      <c r="O1409" s="371"/>
      <c r="P1409" s="372">
        <f t="shared" si="80"/>
        <v>0</v>
      </c>
      <c r="Q1409" s="373" t="str">
        <f t="shared" si="81"/>
        <v/>
      </c>
      <c r="R1409" s="374">
        <v>0</v>
      </c>
      <c r="S1409" s="119"/>
      <c r="T1409" s="119"/>
      <c r="U1409" s="113"/>
      <c r="V1409" s="113"/>
      <c r="W1409" s="117">
        <v>0</v>
      </c>
      <c r="X1409" s="123"/>
      <c r="Y1409" s="113"/>
      <c r="Z1409" s="119"/>
      <c r="AA1409" s="119"/>
      <c r="AB1409" s="113"/>
      <c r="AC1409" s="113">
        <v>0</v>
      </c>
      <c r="AD1409" s="117">
        <v>0</v>
      </c>
      <c r="AE1409" s="109">
        <v>0</v>
      </c>
      <c r="AF1409" s="116"/>
      <c r="AG1409" s="116"/>
      <c r="AH1409" s="124">
        <v>0</v>
      </c>
      <c r="AI1409" s="117">
        <v>0</v>
      </c>
      <c r="AJ1409" s="375">
        <v>0</v>
      </c>
      <c r="AK1409" s="374"/>
      <c r="AL1409" s="113"/>
      <c r="AM1409" s="117">
        <v>0</v>
      </c>
      <c r="AN1409" s="375">
        <v>0</v>
      </c>
      <c r="AO1409" s="374">
        <v>0</v>
      </c>
      <c r="AP1409" s="376"/>
      <c r="AQ1409" s="119"/>
      <c r="AR1409" s="386">
        <v>0</v>
      </c>
      <c r="AS1409" s="387">
        <v>0</v>
      </c>
      <c r="AT1409" s="119"/>
      <c r="AU1409" s="374"/>
      <c r="AV1409" s="119"/>
      <c r="AW1409" s="374"/>
      <c r="AX1409" s="126"/>
      <c r="AY1409" s="119"/>
      <c r="AZ1409" s="113"/>
      <c r="BA1409" s="113"/>
      <c r="BB1409" s="377">
        <v>0</v>
      </c>
      <c r="BC1409" s="377">
        <v>0</v>
      </c>
      <c r="BD1409" s="377">
        <v>0</v>
      </c>
      <c r="BE1409" s="378"/>
      <c r="BF1409" s="109"/>
      <c r="BG1409" s="109"/>
      <c r="BH1409" s="116"/>
      <c r="BI1409" s="386"/>
      <c r="BJ1409" s="378"/>
      <c r="BK1409" s="378"/>
      <c r="BL1409" s="386"/>
      <c r="BM1409" s="383">
        <v>0</v>
      </c>
      <c r="BN1409" s="119"/>
      <c r="BO1409" s="119"/>
    </row>
    <row r="1410" spans="1:67" ht="24" customHeight="1" x14ac:dyDescent="0.3">
      <c r="A1410" s="380" t="s">
        <v>5805</v>
      </c>
      <c r="B1410" s="381" t="s">
        <v>5806</v>
      </c>
      <c r="C1410" s="382" t="s">
        <v>3222</v>
      </c>
      <c r="D1410" s="367">
        <f t="shared" si="67"/>
        <v>15</v>
      </c>
      <c r="E1410" s="368">
        <f t="shared" si="68"/>
        <v>1</v>
      </c>
      <c r="F1410" s="368">
        <f t="shared" si="69"/>
        <v>0</v>
      </c>
      <c r="G1410" s="368">
        <f t="shared" si="70"/>
        <v>0</v>
      </c>
      <c r="H1410" s="368">
        <f t="shared" si="71"/>
        <v>0</v>
      </c>
      <c r="I1410" s="368">
        <f t="shared" si="72"/>
        <v>0</v>
      </c>
      <c r="J1410" s="368">
        <f t="shared" si="73"/>
        <v>0</v>
      </c>
      <c r="K1410" s="368">
        <f t="shared" si="74"/>
        <v>0</v>
      </c>
      <c r="L1410" s="368">
        <f t="shared" si="75"/>
        <v>0</v>
      </c>
      <c r="M1410" s="369">
        <f t="shared" si="76"/>
        <v>0</v>
      </c>
      <c r="N1410" s="370">
        <f t="shared" si="77"/>
        <v>16</v>
      </c>
      <c r="O1410" s="371"/>
      <c r="P1410" s="372">
        <f t="shared" si="80"/>
        <v>16</v>
      </c>
      <c r="Q1410" s="373">
        <f t="shared" si="81"/>
        <v>488</v>
      </c>
      <c r="R1410" s="383">
        <v>0</v>
      </c>
      <c r="S1410" s="119"/>
      <c r="T1410" s="119"/>
      <c r="U1410" s="113"/>
      <c r="V1410" s="113"/>
      <c r="W1410" s="117">
        <v>0</v>
      </c>
      <c r="X1410" s="123"/>
      <c r="Y1410" s="113"/>
      <c r="Z1410" s="119"/>
      <c r="AA1410" s="119"/>
      <c r="AB1410" s="113"/>
      <c r="AC1410" s="113">
        <v>0</v>
      </c>
      <c r="AD1410" s="117">
        <v>0</v>
      </c>
      <c r="AE1410" s="109">
        <v>0</v>
      </c>
      <c r="AF1410" s="388"/>
      <c r="AG1410" s="388"/>
      <c r="AH1410" s="124">
        <v>0</v>
      </c>
      <c r="AI1410" s="117">
        <v>0</v>
      </c>
      <c r="AJ1410" s="375">
        <v>0</v>
      </c>
      <c r="AK1410" s="374"/>
      <c r="AL1410" s="113"/>
      <c r="AM1410" s="117">
        <v>0</v>
      </c>
      <c r="AN1410" s="375">
        <v>0</v>
      </c>
      <c r="AO1410" s="374">
        <v>0</v>
      </c>
      <c r="AP1410" s="376"/>
      <c r="AQ1410" s="119"/>
      <c r="AR1410" s="117">
        <v>0</v>
      </c>
      <c r="AS1410" s="123">
        <v>0</v>
      </c>
      <c r="AT1410" s="119"/>
      <c r="AU1410" s="374"/>
      <c r="AV1410" s="119"/>
      <c r="AW1410" s="374"/>
      <c r="AX1410" s="392">
        <v>15</v>
      </c>
      <c r="AY1410" s="119"/>
      <c r="AZ1410" s="113"/>
      <c r="BA1410" s="113"/>
      <c r="BB1410" s="377">
        <v>0</v>
      </c>
      <c r="BC1410" s="377">
        <v>0</v>
      </c>
      <c r="BD1410" s="377">
        <v>0</v>
      </c>
      <c r="BE1410" s="393"/>
      <c r="BF1410" s="109">
        <v>1</v>
      </c>
      <c r="BG1410" s="109"/>
      <c r="BH1410" s="388"/>
      <c r="BI1410" s="117"/>
      <c r="BJ1410" s="393"/>
      <c r="BK1410" s="393"/>
      <c r="BL1410" s="117"/>
      <c r="BM1410" s="374">
        <v>0</v>
      </c>
      <c r="BN1410" s="119">
        <v>5</v>
      </c>
      <c r="BO1410" s="119"/>
    </row>
    <row r="1411" spans="1:67" ht="24" customHeight="1" x14ac:dyDescent="0.3">
      <c r="A1411" s="379" t="s">
        <v>1858</v>
      </c>
      <c r="B1411" s="365" t="s">
        <v>1859</v>
      </c>
      <c r="C1411" s="366" t="s">
        <v>81</v>
      </c>
      <c r="D1411" s="367">
        <f t="shared" si="67"/>
        <v>120</v>
      </c>
      <c r="E1411" s="368">
        <f t="shared" si="68"/>
        <v>120</v>
      </c>
      <c r="F1411" s="368">
        <f t="shared" si="69"/>
        <v>60</v>
      </c>
      <c r="G1411" s="368">
        <f t="shared" si="70"/>
        <v>36</v>
      </c>
      <c r="H1411" s="368">
        <f t="shared" si="71"/>
        <v>20</v>
      </c>
      <c r="I1411" s="368">
        <f t="shared" si="72"/>
        <v>0</v>
      </c>
      <c r="J1411" s="368">
        <f t="shared" si="73"/>
        <v>0</v>
      </c>
      <c r="K1411" s="368">
        <f t="shared" si="74"/>
        <v>0</v>
      </c>
      <c r="L1411" s="368">
        <f t="shared" si="75"/>
        <v>0</v>
      </c>
      <c r="M1411" s="369">
        <f t="shared" si="76"/>
        <v>0</v>
      </c>
      <c r="N1411" s="370">
        <f t="shared" si="77"/>
        <v>356</v>
      </c>
      <c r="O1411" s="371"/>
      <c r="P1411" s="372">
        <f t="shared" si="80"/>
        <v>356</v>
      </c>
      <c r="Q1411" s="373">
        <f t="shared" si="81"/>
        <v>57</v>
      </c>
      <c r="R1411" s="374">
        <v>0</v>
      </c>
      <c r="S1411" s="119"/>
      <c r="T1411" s="119"/>
      <c r="U1411" s="113"/>
      <c r="V1411" s="113"/>
      <c r="W1411" s="117">
        <v>0</v>
      </c>
      <c r="X1411" s="123">
        <v>20</v>
      </c>
      <c r="Y1411" s="113"/>
      <c r="Z1411" s="119"/>
      <c r="AA1411" s="119"/>
      <c r="AB1411" s="113"/>
      <c r="AC1411" s="385">
        <v>0</v>
      </c>
      <c r="AD1411" s="386">
        <v>0</v>
      </c>
      <c r="AE1411" s="109">
        <v>0</v>
      </c>
      <c r="AF1411" s="116"/>
      <c r="AG1411" s="116"/>
      <c r="AH1411" s="124">
        <v>0</v>
      </c>
      <c r="AI1411" s="117">
        <v>0</v>
      </c>
      <c r="AJ1411" s="375">
        <v>0</v>
      </c>
      <c r="AK1411" s="374"/>
      <c r="AL1411" s="113"/>
      <c r="AM1411" s="117">
        <v>0</v>
      </c>
      <c r="AN1411" s="375">
        <v>0</v>
      </c>
      <c r="AO1411" s="374">
        <v>0</v>
      </c>
      <c r="AP1411" s="376"/>
      <c r="AQ1411" s="119"/>
      <c r="AR1411" s="117">
        <v>120</v>
      </c>
      <c r="AS1411" s="387">
        <v>120</v>
      </c>
      <c r="AT1411" s="119"/>
      <c r="AU1411" s="374"/>
      <c r="AV1411" s="119"/>
      <c r="AW1411" s="374"/>
      <c r="AX1411" s="126"/>
      <c r="AY1411" s="119"/>
      <c r="AZ1411" s="113"/>
      <c r="BA1411" s="113"/>
      <c r="BB1411" s="377">
        <v>0</v>
      </c>
      <c r="BC1411" s="377">
        <v>0</v>
      </c>
      <c r="BD1411" s="377">
        <v>0</v>
      </c>
      <c r="BE1411" s="378"/>
      <c r="BF1411" s="109">
        <v>60</v>
      </c>
      <c r="BG1411" s="109"/>
      <c r="BH1411" s="116"/>
      <c r="BI1411" s="117"/>
      <c r="BJ1411" s="378">
        <v>36</v>
      </c>
      <c r="BK1411" s="378"/>
      <c r="BL1411" s="117"/>
      <c r="BM1411" s="374">
        <v>0</v>
      </c>
      <c r="BN1411" s="119"/>
      <c r="BO1411" s="119"/>
    </row>
    <row r="1412" spans="1:67" ht="24" customHeight="1" x14ac:dyDescent="0.3">
      <c r="A1412" s="364">
        <v>951225</v>
      </c>
      <c r="B1412" s="365" t="s">
        <v>5808</v>
      </c>
      <c r="C1412" s="366" t="s">
        <v>5809</v>
      </c>
      <c r="D1412" s="367">
        <f t="shared" si="67"/>
        <v>8</v>
      </c>
      <c r="E1412" s="368">
        <f t="shared" si="68"/>
        <v>0</v>
      </c>
      <c r="F1412" s="368">
        <f t="shared" si="69"/>
        <v>0</v>
      </c>
      <c r="G1412" s="368">
        <f t="shared" si="70"/>
        <v>0</v>
      </c>
      <c r="H1412" s="368">
        <f t="shared" si="71"/>
        <v>0</v>
      </c>
      <c r="I1412" s="368">
        <f t="shared" si="72"/>
        <v>0</v>
      </c>
      <c r="J1412" s="368">
        <f t="shared" si="73"/>
        <v>0</v>
      </c>
      <c r="K1412" s="368">
        <f t="shared" si="74"/>
        <v>0</v>
      </c>
      <c r="L1412" s="368">
        <f t="shared" si="75"/>
        <v>0</v>
      </c>
      <c r="M1412" s="369">
        <f t="shared" si="76"/>
        <v>0</v>
      </c>
      <c r="N1412" s="370">
        <f t="shared" si="77"/>
        <v>8</v>
      </c>
      <c r="O1412" s="371"/>
      <c r="P1412" s="372">
        <f t="shared" si="80"/>
        <v>8</v>
      </c>
      <c r="Q1412" s="373">
        <f t="shared" si="81"/>
        <v>701</v>
      </c>
      <c r="R1412" s="374">
        <v>0</v>
      </c>
      <c r="S1412" s="119"/>
      <c r="T1412" s="119"/>
      <c r="U1412" s="113"/>
      <c r="V1412" s="113"/>
      <c r="W1412" s="117">
        <v>0</v>
      </c>
      <c r="X1412" s="387"/>
      <c r="Y1412" s="113"/>
      <c r="Z1412" s="119"/>
      <c r="AA1412" s="119"/>
      <c r="AB1412" s="113"/>
      <c r="AC1412" s="385">
        <v>8</v>
      </c>
      <c r="AD1412" s="117">
        <v>0</v>
      </c>
      <c r="AE1412" s="214">
        <v>0</v>
      </c>
      <c r="AF1412" s="116"/>
      <c r="AG1412" s="116"/>
      <c r="AH1412" s="389">
        <v>0</v>
      </c>
      <c r="AI1412" s="117">
        <v>0</v>
      </c>
      <c r="AJ1412" s="375">
        <v>0</v>
      </c>
      <c r="AK1412" s="383"/>
      <c r="AL1412" s="113"/>
      <c r="AM1412" s="117">
        <v>0</v>
      </c>
      <c r="AN1412" s="375">
        <v>0</v>
      </c>
      <c r="AO1412" s="383">
        <v>0</v>
      </c>
      <c r="AP1412" s="391"/>
      <c r="AQ1412" s="119"/>
      <c r="AR1412" s="386">
        <v>0</v>
      </c>
      <c r="AS1412" s="387">
        <v>0</v>
      </c>
      <c r="AT1412" s="119"/>
      <c r="AU1412" s="383"/>
      <c r="AV1412" s="119"/>
      <c r="AW1412" s="383"/>
      <c r="AX1412" s="392"/>
      <c r="AY1412" s="119"/>
      <c r="AZ1412" s="113"/>
      <c r="BA1412" s="113"/>
      <c r="BB1412" s="377">
        <v>0</v>
      </c>
      <c r="BC1412" s="377">
        <v>0</v>
      </c>
      <c r="BD1412" s="377">
        <v>0</v>
      </c>
      <c r="BE1412" s="378"/>
      <c r="BF1412" s="109"/>
      <c r="BG1412" s="109"/>
      <c r="BH1412" s="116"/>
      <c r="BI1412" s="386"/>
      <c r="BJ1412" s="378"/>
      <c r="BK1412" s="378"/>
      <c r="BL1412" s="386"/>
      <c r="BM1412" s="374">
        <v>0</v>
      </c>
      <c r="BN1412" s="119"/>
      <c r="BO1412" s="119"/>
    </row>
    <row r="1413" spans="1:67" ht="24" customHeight="1" x14ac:dyDescent="0.3">
      <c r="A1413" s="379" t="s">
        <v>5810</v>
      </c>
      <c r="B1413" s="365" t="s">
        <v>5811</v>
      </c>
      <c r="C1413" s="366" t="s">
        <v>239</v>
      </c>
      <c r="D1413" s="367">
        <f t="shared" si="67"/>
        <v>12</v>
      </c>
      <c r="E1413" s="368">
        <f t="shared" si="68"/>
        <v>11</v>
      </c>
      <c r="F1413" s="368">
        <f t="shared" si="69"/>
        <v>4</v>
      </c>
      <c r="G1413" s="368">
        <f t="shared" si="70"/>
        <v>1</v>
      </c>
      <c r="H1413" s="368">
        <f t="shared" si="71"/>
        <v>0</v>
      </c>
      <c r="I1413" s="368">
        <f t="shared" si="72"/>
        <v>0</v>
      </c>
      <c r="J1413" s="368">
        <f t="shared" si="73"/>
        <v>0</v>
      </c>
      <c r="K1413" s="368">
        <f t="shared" si="74"/>
        <v>0</v>
      </c>
      <c r="L1413" s="368">
        <f t="shared" si="75"/>
        <v>0</v>
      </c>
      <c r="M1413" s="369">
        <f t="shared" si="76"/>
        <v>0</v>
      </c>
      <c r="N1413" s="370">
        <f t="shared" si="77"/>
        <v>28</v>
      </c>
      <c r="O1413" s="371"/>
      <c r="P1413" s="372">
        <f t="shared" si="80"/>
        <v>28</v>
      </c>
      <c r="Q1413" s="373">
        <f t="shared" si="81"/>
        <v>327</v>
      </c>
      <c r="R1413" s="374">
        <v>0</v>
      </c>
      <c r="S1413" s="119"/>
      <c r="T1413" s="119"/>
      <c r="U1413" s="113">
        <v>1</v>
      </c>
      <c r="V1413" s="113">
        <v>4</v>
      </c>
      <c r="W1413" s="117">
        <v>0</v>
      </c>
      <c r="X1413" s="387"/>
      <c r="Y1413" s="113"/>
      <c r="Z1413" s="119"/>
      <c r="AA1413" s="119"/>
      <c r="AB1413" s="113"/>
      <c r="AC1413" s="113">
        <v>11</v>
      </c>
      <c r="AD1413" s="117">
        <v>0</v>
      </c>
      <c r="AE1413" s="214">
        <v>0</v>
      </c>
      <c r="AF1413" s="116"/>
      <c r="AG1413" s="116"/>
      <c r="AH1413" s="389">
        <v>0</v>
      </c>
      <c r="AI1413" s="117">
        <v>0</v>
      </c>
      <c r="AJ1413" s="375">
        <v>0</v>
      </c>
      <c r="AK1413" s="383"/>
      <c r="AL1413" s="113"/>
      <c r="AM1413" s="117">
        <v>0</v>
      </c>
      <c r="AN1413" s="375">
        <v>0</v>
      </c>
      <c r="AO1413" s="374">
        <v>0</v>
      </c>
      <c r="AP1413" s="391"/>
      <c r="AQ1413" s="119"/>
      <c r="AR1413" s="386">
        <v>0</v>
      </c>
      <c r="AS1413" s="123">
        <v>0</v>
      </c>
      <c r="AT1413" s="119"/>
      <c r="AU1413" s="374"/>
      <c r="AV1413" s="119"/>
      <c r="AW1413" s="374"/>
      <c r="AX1413" s="126"/>
      <c r="AY1413" s="119">
        <v>12</v>
      </c>
      <c r="AZ1413" s="113"/>
      <c r="BA1413" s="113"/>
      <c r="BB1413" s="377">
        <v>0</v>
      </c>
      <c r="BC1413" s="377">
        <v>0</v>
      </c>
      <c r="BD1413" s="377">
        <v>0</v>
      </c>
      <c r="BE1413" s="378"/>
      <c r="BF1413" s="109"/>
      <c r="BG1413" s="109"/>
      <c r="BH1413" s="116"/>
      <c r="BI1413" s="386"/>
      <c r="BJ1413" s="378"/>
      <c r="BK1413" s="378"/>
      <c r="BL1413" s="386"/>
      <c r="BM1413" s="374">
        <v>0</v>
      </c>
      <c r="BN1413" s="119"/>
      <c r="BO1413" s="119"/>
    </row>
    <row r="1414" spans="1:67" ht="24" customHeight="1" x14ac:dyDescent="0.3">
      <c r="A1414" s="379" t="s">
        <v>1864</v>
      </c>
      <c r="B1414" s="365" t="s">
        <v>1865</v>
      </c>
      <c r="C1414" s="366" t="s">
        <v>186</v>
      </c>
      <c r="D1414" s="367">
        <f t="shared" si="67"/>
        <v>1</v>
      </c>
      <c r="E1414" s="368">
        <f t="shared" si="68"/>
        <v>0</v>
      </c>
      <c r="F1414" s="368">
        <f t="shared" si="69"/>
        <v>0</v>
      </c>
      <c r="G1414" s="368">
        <f t="shared" si="70"/>
        <v>0</v>
      </c>
      <c r="H1414" s="368">
        <f t="shared" si="71"/>
        <v>0</v>
      </c>
      <c r="I1414" s="368">
        <f t="shared" si="72"/>
        <v>0</v>
      </c>
      <c r="J1414" s="368">
        <f t="shared" si="73"/>
        <v>0</v>
      </c>
      <c r="K1414" s="368">
        <f t="shared" si="74"/>
        <v>0</v>
      </c>
      <c r="L1414" s="368">
        <f t="shared" si="75"/>
        <v>0</v>
      </c>
      <c r="M1414" s="369">
        <f t="shared" si="76"/>
        <v>0</v>
      </c>
      <c r="N1414" s="370">
        <f t="shared" si="77"/>
        <v>1</v>
      </c>
      <c r="O1414" s="371"/>
      <c r="P1414" s="372">
        <f t="shared" si="80"/>
        <v>1</v>
      </c>
      <c r="Q1414" s="373">
        <f t="shared" si="81"/>
        <v>941</v>
      </c>
      <c r="R1414" s="383">
        <v>0</v>
      </c>
      <c r="S1414" s="384"/>
      <c r="T1414" s="384"/>
      <c r="U1414" s="385"/>
      <c r="V1414" s="385"/>
      <c r="W1414" s="117">
        <v>0</v>
      </c>
      <c r="X1414" s="123"/>
      <c r="Y1414" s="385"/>
      <c r="Z1414" s="384"/>
      <c r="AA1414" s="384"/>
      <c r="AB1414" s="385"/>
      <c r="AC1414" s="113">
        <v>0</v>
      </c>
      <c r="AD1414" s="386">
        <v>0</v>
      </c>
      <c r="AE1414" s="109">
        <v>0</v>
      </c>
      <c r="AF1414" s="116"/>
      <c r="AG1414" s="116"/>
      <c r="AH1414" s="124">
        <v>0</v>
      </c>
      <c r="AI1414" s="386">
        <v>0</v>
      </c>
      <c r="AJ1414" s="396">
        <v>0</v>
      </c>
      <c r="AK1414" s="374"/>
      <c r="AL1414" s="385"/>
      <c r="AM1414" s="386">
        <v>0</v>
      </c>
      <c r="AN1414" s="396">
        <v>0</v>
      </c>
      <c r="AO1414" s="374">
        <v>0</v>
      </c>
      <c r="AP1414" s="376"/>
      <c r="AQ1414" s="384"/>
      <c r="AR1414" s="117">
        <v>0</v>
      </c>
      <c r="AS1414" s="123">
        <v>0</v>
      </c>
      <c r="AT1414" s="384"/>
      <c r="AU1414" s="374"/>
      <c r="AV1414" s="384"/>
      <c r="AW1414" s="374"/>
      <c r="AX1414" s="392"/>
      <c r="AY1414" s="384"/>
      <c r="AZ1414" s="385"/>
      <c r="BA1414" s="385"/>
      <c r="BB1414" s="377">
        <v>0</v>
      </c>
      <c r="BC1414" s="377">
        <v>0</v>
      </c>
      <c r="BD1414" s="377">
        <v>0</v>
      </c>
      <c r="BE1414" s="378"/>
      <c r="BF1414" s="214"/>
      <c r="BG1414" s="214">
        <v>1</v>
      </c>
      <c r="BH1414" s="116"/>
      <c r="BI1414" s="117"/>
      <c r="BJ1414" s="378"/>
      <c r="BK1414" s="378"/>
      <c r="BL1414" s="117"/>
      <c r="BM1414" s="374">
        <v>0</v>
      </c>
      <c r="BN1414" s="384"/>
      <c r="BO1414" s="384"/>
    </row>
    <row r="1415" spans="1:67" ht="24" customHeight="1" x14ac:dyDescent="0.3">
      <c r="A1415" s="364" t="s">
        <v>5812</v>
      </c>
      <c r="B1415" s="365" t="s">
        <v>5813</v>
      </c>
      <c r="C1415" s="366" t="s">
        <v>266</v>
      </c>
      <c r="D1415" s="367">
        <f t="shared" si="67"/>
        <v>80</v>
      </c>
      <c r="E1415" s="368">
        <f t="shared" si="68"/>
        <v>40</v>
      </c>
      <c r="F1415" s="368">
        <f t="shared" si="69"/>
        <v>21</v>
      </c>
      <c r="G1415" s="368">
        <f t="shared" si="70"/>
        <v>20</v>
      </c>
      <c r="H1415" s="368">
        <f t="shared" si="71"/>
        <v>10</v>
      </c>
      <c r="I1415" s="368">
        <f t="shared" si="72"/>
        <v>10</v>
      </c>
      <c r="J1415" s="368">
        <f t="shared" si="73"/>
        <v>10</v>
      </c>
      <c r="K1415" s="368">
        <f t="shared" si="74"/>
        <v>0</v>
      </c>
      <c r="L1415" s="368">
        <f t="shared" si="75"/>
        <v>0</v>
      </c>
      <c r="M1415" s="369">
        <f t="shared" si="76"/>
        <v>0</v>
      </c>
      <c r="N1415" s="370">
        <f t="shared" si="77"/>
        <v>191</v>
      </c>
      <c r="O1415" s="371"/>
      <c r="P1415" s="372">
        <f t="shared" si="80"/>
        <v>191</v>
      </c>
      <c r="Q1415" s="373">
        <f t="shared" si="81"/>
        <v>88</v>
      </c>
      <c r="R1415" s="374">
        <v>0</v>
      </c>
      <c r="S1415" s="119"/>
      <c r="T1415" s="119"/>
      <c r="U1415" s="113"/>
      <c r="V1415" s="113"/>
      <c r="W1415" s="386">
        <v>0</v>
      </c>
      <c r="X1415" s="123"/>
      <c r="Y1415" s="113"/>
      <c r="Z1415" s="119">
        <v>10</v>
      </c>
      <c r="AA1415" s="119"/>
      <c r="AB1415" s="113"/>
      <c r="AC1415" s="385">
        <v>0</v>
      </c>
      <c r="AD1415" s="117">
        <v>20</v>
      </c>
      <c r="AE1415" s="109">
        <v>10</v>
      </c>
      <c r="AF1415" s="116"/>
      <c r="AG1415" s="116"/>
      <c r="AH1415" s="124">
        <v>0</v>
      </c>
      <c r="AI1415" s="117">
        <v>80</v>
      </c>
      <c r="AJ1415" s="375">
        <v>0</v>
      </c>
      <c r="AK1415" s="374"/>
      <c r="AL1415" s="113"/>
      <c r="AM1415" s="117">
        <v>0</v>
      </c>
      <c r="AN1415" s="396">
        <v>0</v>
      </c>
      <c r="AO1415" s="383">
        <v>40</v>
      </c>
      <c r="AP1415" s="376"/>
      <c r="AQ1415" s="119"/>
      <c r="AR1415" s="117">
        <v>0</v>
      </c>
      <c r="AS1415" s="387">
        <v>0</v>
      </c>
      <c r="AT1415" s="119"/>
      <c r="AU1415" s="383"/>
      <c r="AV1415" s="119"/>
      <c r="AW1415" s="383"/>
      <c r="AX1415" s="126">
        <v>21</v>
      </c>
      <c r="AY1415" s="119"/>
      <c r="AZ1415" s="113"/>
      <c r="BA1415" s="113"/>
      <c r="BB1415" s="394">
        <v>0</v>
      </c>
      <c r="BC1415" s="394">
        <v>0</v>
      </c>
      <c r="BD1415" s="394">
        <v>0</v>
      </c>
      <c r="BE1415" s="378"/>
      <c r="BF1415" s="214">
        <v>10</v>
      </c>
      <c r="BG1415" s="214"/>
      <c r="BH1415" s="116"/>
      <c r="BI1415" s="117"/>
      <c r="BJ1415" s="378"/>
      <c r="BK1415" s="378"/>
      <c r="BL1415" s="117"/>
      <c r="BM1415" s="374">
        <v>0</v>
      </c>
      <c r="BN1415" s="119"/>
      <c r="BO1415" s="119"/>
    </row>
    <row r="1416" spans="1:67" ht="24" customHeight="1" x14ac:dyDescent="0.3">
      <c r="A1416" s="364" t="s">
        <v>5814</v>
      </c>
      <c r="B1416" s="365" t="s">
        <v>5815</v>
      </c>
      <c r="C1416" s="366" t="s">
        <v>266</v>
      </c>
      <c r="D1416" s="367">
        <f t="shared" si="67"/>
        <v>16</v>
      </c>
      <c r="E1416" s="368">
        <f t="shared" si="68"/>
        <v>6</v>
      </c>
      <c r="F1416" s="368">
        <f t="shared" si="69"/>
        <v>4</v>
      </c>
      <c r="G1416" s="368">
        <f t="shared" si="70"/>
        <v>4</v>
      </c>
      <c r="H1416" s="368">
        <f t="shared" si="71"/>
        <v>0</v>
      </c>
      <c r="I1416" s="368">
        <f t="shared" si="72"/>
        <v>0</v>
      </c>
      <c r="J1416" s="368">
        <f t="shared" si="73"/>
        <v>0</v>
      </c>
      <c r="K1416" s="368">
        <f t="shared" si="74"/>
        <v>0</v>
      </c>
      <c r="L1416" s="368">
        <f t="shared" si="75"/>
        <v>0</v>
      </c>
      <c r="M1416" s="369">
        <f t="shared" si="76"/>
        <v>0</v>
      </c>
      <c r="N1416" s="370">
        <f t="shared" si="77"/>
        <v>30</v>
      </c>
      <c r="O1416" s="371"/>
      <c r="P1416" s="372">
        <f t="shared" si="80"/>
        <v>30</v>
      </c>
      <c r="Q1416" s="373">
        <f t="shared" si="81"/>
        <v>309</v>
      </c>
      <c r="R1416" s="374">
        <v>0</v>
      </c>
      <c r="S1416" s="119"/>
      <c r="T1416" s="119"/>
      <c r="U1416" s="113"/>
      <c r="V1416" s="113"/>
      <c r="W1416" s="386">
        <v>0</v>
      </c>
      <c r="X1416" s="387"/>
      <c r="Y1416" s="113"/>
      <c r="Z1416" s="119"/>
      <c r="AA1416" s="119"/>
      <c r="AB1416" s="113">
        <v>16</v>
      </c>
      <c r="AC1416" s="113">
        <v>0</v>
      </c>
      <c r="AD1416" s="117">
        <v>0</v>
      </c>
      <c r="AE1416" s="109">
        <v>0</v>
      </c>
      <c r="AF1416" s="116"/>
      <c r="AG1416" s="116"/>
      <c r="AH1416" s="389">
        <v>0</v>
      </c>
      <c r="AI1416" s="117">
        <v>0</v>
      </c>
      <c r="AJ1416" s="375">
        <v>0</v>
      </c>
      <c r="AK1416" s="383"/>
      <c r="AL1416" s="113"/>
      <c r="AM1416" s="117">
        <v>0</v>
      </c>
      <c r="AN1416" s="375">
        <v>0</v>
      </c>
      <c r="AO1416" s="383">
        <v>4</v>
      </c>
      <c r="AP1416" s="391"/>
      <c r="AQ1416" s="119"/>
      <c r="AR1416" s="117">
        <v>0</v>
      </c>
      <c r="AS1416" s="387">
        <v>0</v>
      </c>
      <c r="AT1416" s="119"/>
      <c r="AU1416" s="383"/>
      <c r="AV1416" s="119"/>
      <c r="AW1416" s="383"/>
      <c r="AX1416" s="126">
        <v>6</v>
      </c>
      <c r="AY1416" s="119"/>
      <c r="AZ1416" s="113"/>
      <c r="BA1416" s="113"/>
      <c r="BB1416" s="394">
        <v>0</v>
      </c>
      <c r="BC1416" s="394">
        <v>0</v>
      </c>
      <c r="BD1416" s="394">
        <v>0</v>
      </c>
      <c r="BE1416" s="378"/>
      <c r="BF1416" s="109"/>
      <c r="BG1416" s="109">
        <v>4</v>
      </c>
      <c r="BH1416" s="116"/>
      <c r="BI1416" s="117"/>
      <c r="BJ1416" s="378"/>
      <c r="BK1416" s="378"/>
      <c r="BL1416" s="117"/>
      <c r="BM1416" s="374">
        <v>0</v>
      </c>
      <c r="BN1416" s="119"/>
      <c r="BO1416" s="119"/>
    </row>
    <row r="1417" spans="1:67" ht="24" customHeight="1" x14ac:dyDescent="0.3">
      <c r="A1417" s="379" t="s">
        <v>5816</v>
      </c>
      <c r="B1417" s="365" t="s">
        <v>5817</v>
      </c>
      <c r="C1417" s="366" t="s">
        <v>326</v>
      </c>
      <c r="D1417" s="367">
        <f t="shared" si="67"/>
        <v>0</v>
      </c>
      <c r="E1417" s="368">
        <f t="shared" si="68"/>
        <v>0</v>
      </c>
      <c r="F1417" s="368">
        <f t="shared" si="69"/>
        <v>0</v>
      </c>
      <c r="G1417" s="368">
        <f t="shared" si="70"/>
        <v>0</v>
      </c>
      <c r="H1417" s="368">
        <f t="shared" si="71"/>
        <v>0</v>
      </c>
      <c r="I1417" s="368">
        <f t="shared" si="72"/>
        <v>0</v>
      </c>
      <c r="J1417" s="368">
        <f t="shared" si="73"/>
        <v>0</v>
      </c>
      <c r="K1417" s="368">
        <f t="shared" si="74"/>
        <v>0</v>
      </c>
      <c r="L1417" s="368">
        <f t="shared" si="75"/>
        <v>0</v>
      </c>
      <c r="M1417" s="369">
        <f t="shared" si="76"/>
        <v>0</v>
      </c>
      <c r="N1417" s="370">
        <f t="shared" si="77"/>
        <v>0</v>
      </c>
      <c r="O1417" s="371"/>
      <c r="P1417" s="372">
        <f t="shared" si="80"/>
        <v>0</v>
      </c>
      <c r="Q1417" s="373" t="str">
        <f t="shared" si="81"/>
        <v/>
      </c>
      <c r="R1417" s="383">
        <v>0</v>
      </c>
      <c r="S1417" s="119"/>
      <c r="T1417" s="119"/>
      <c r="U1417" s="113"/>
      <c r="V1417" s="113"/>
      <c r="W1417" s="117">
        <v>0</v>
      </c>
      <c r="X1417" s="387"/>
      <c r="Y1417" s="113"/>
      <c r="Z1417" s="119"/>
      <c r="AA1417" s="119"/>
      <c r="AB1417" s="113"/>
      <c r="AC1417" s="385">
        <v>0</v>
      </c>
      <c r="AD1417" s="117">
        <v>0</v>
      </c>
      <c r="AE1417" s="214">
        <v>0</v>
      </c>
      <c r="AF1417" s="116"/>
      <c r="AG1417" s="116"/>
      <c r="AH1417" s="124">
        <v>0</v>
      </c>
      <c r="AI1417" s="117">
        <v>0</v>
      </c>
      <c r="AJ1417" s="375">
        <v>0</v>
      </c>
      <c r="AK1417" s="383"/>
      <c r="AL1417" s="113"/>
      <c r="AM1417" s="117">
        <v>0</v>
      </c>
      <c r="AN1417" s="375">
        <v>0</v>
      </c>
      <c r="AO1417" s="374">
        <v>0</v>
      </c>
      <c r="AP1417" s="391"/>
      <c r="AQ1417" s="119"/>
      <c r="AR1417" s="117">
        <v>0</v>
      </c>
      <c r="AS1417" s="123">
        <v>0</v>
      </c>
      <c r="AT1417" s="119"/>
      <c r="AU1417" s="374"/>
      <c r="AV1417" s="119"/>
      <c r="AW1417" s="374"/>
      <c r="AX1417" s="126"/>
      <c r="AY1417" s="119"/>
      <c r="AZ1417" s="113"/>
      <c r="BA1417" s="113"/>
      <c r="BB1417" s="377">
        <v>0</v>
      </c>
      <c r="BC1417" s="377">
        <v>0</v>
      </c>
      <c r="BD1417" s="377">
        <v>0</v>
      </c>
      <c r="BE1417" s="378"/>
      <c r="BF1417" s="109"/>
      <c r="BG1417" s="109"/>
      <c r="BH1417" s="116"/>
      <c r="BI1417" s="117"/>
      <c r="BJ1417" s="378"/>
      <c r="BK1417" s="378"/>
      <c r="BL1417" s="117"/>
      <c r="BM1417" s="383">
        <v>0</v>
      </c>
      <c r="BN1417" s="119"/>
      <c r="BO1417" s="119"/>
    </row>
    <row r="1418" spans="1:67" ht="24" customHeight="1" x14ac:dyDescent="0.3">
      <c r="A1418" s="379" t="s">
        <v>5820</v>
      </c>
      <c r="B1418" s="365" t="s">
        <v>6690</v>
      </c>
      <c r="C1418" s="366" t="s">
        <v>1937</v>
      </c>
      <c r="D1418" s="367">
        <f t="shared" si="67"/>
        <v>3</v>
      </c>
      <c r="E1418" s="368">
        <f t="shared" si="68"/>
        <v>0</v>
      </c>
      <c r="F1418" s="368">
        <f t="shared" si="69"/>
        <v>0</v>
      </c>
      <c r="G1418" s="368">
        <f t="shared" si="70"/>
        <v>0</v>
      </c>
      <c r="H1418" s="368">
        <f t="shared" si="71"/>
        <v>0</v>
      </c>
      <c r="I1418" s="368">
        <f t="shared" si="72"/>
        <v>0</v>
      </c>
      <c r="J1418" s="368">
        <f t="shared" si="73"/>
        <v>0</v>
      </c>
      <c r="K1418" s="368">
        <f t="shared" si="74"/>
        <v>0</v>
      </c>
      <c r="L1418" s="368">
        <f t="shared" si="75"/>
        <v>0</v>
      </c>
      <c r="M1418" s="369">
        <f t="shared" si="76"/>
        <v>0</v>
      </c>
      <c r="N1418" s="370">
        <f t="shared" si="77"/>
        <v>3</v>
      </c>
      <c r="O1418" s="371"/>
      <c r="P1418" s="372">
        <f t="shared" si="80"/>
        <v>3</v>
      </c>
      <c r="Q1418" s="373">
        <f t="shared" si="81"/>
        <v>853</v>
      </c>
      <c r="R1418" s="383">
        <v>0</v>
      </c>
      <c r="S1418" s="119"/>
      <c r="T1418" s="119"/>
      <c r="U1418" s="113"/>
      <c r="V1418" s="113"/>
      <c r="W1418" s="386">
        <v>0</v>
      </c>
      <c r="X1418" s="387"/>
      <c r="Y1418" s="113"/>
      <c r="Z1418" s="119"/>
      <c r="AA1418" s="119"/>
      <c r="AB1418" s="113"/>
      <c r="AC1418" s="113">
        <v>3</v>
      </c>
      <c r="AD1418" s="117">
        <v>0</v>
      </c>
      <c r="AE1418" s="109">
        <v>0</v>
      </c>
      <c r="AF1418" s="116"/>
      <c r="AG1418" s="116"/>
      <c r="AH1418" s="124">
        <v>0</v>
      </c>
      <c r="AI1418" s="117">
        <v>0</v>
      </c>
      <c r="AJ1418" s="375">
        <v>0</v>
      </c>
      <c r="AK1418" s="383"/>
      <c r="AL1418" s="113"/>
      <c r="AM1418" s="117">
        <v>0</v>
      </c>
      <c r="AN1418" s="375">
        <v>0</v>
      </c>
      <c r="AO1418" s="374">
        <v>0</v>
      </c>
      <c r="AP1418" s="391"/>
      <c r="AQ1418" s="119"/>
      <c r="AR1418" s="117">
        <v>0</v>
      </c>
      <c r="AS1418" s="123">
        <v>0</v>
      </c>
      <c r="AT1418" s="119"/>
      <c r="AU1418" s="374"/>
      <c r="AV1418" s="119"/>
      <c r="AW1418" s="374"/>
      <c r="AX1418" s="126"/>
      <c r="AY1418" s="119"/>
      <c r="AZ1418" s="113"/>
      <c r="BA1418" s="113"/>
      <c r="BB1418" s="377">
        <v>0</v>
      </c>
      <c r="BC1418" s="377">
        <v>0</v>
      </c>
      <c r="BD1418" s="377">
        <v>0</v>
      </c>
      <c r="BE1418" s="378"/>
      <c r="BF1418" s="109"/>
      <c r="BG1418" s="109"/>
      <c r="BH1418" s="116"/>
      <c r="BI1418" s="117"/>
      <c r="BJ1418" s="378"/>
      <c r="BK1418" s="378"/>
      <c r="BL1418" s="117"/>
      <c r="BM1418" s="383">
        <v>0</v>
      </c>
      <c r="BN1418" s="119"/>
      <c r="BO1418" s="119"/>
    </row>
    <row r="1419" spans="1:67" ht="24" customHeight="1" x14ac:dyDescent="0.3">
      <c r="A1419" s="380" t="s">
        <v>5822</v>
      </c>
      <c r="B1419" s="381" t="s">
        <v>5823</v>
      </c>
      <c r="C1419" s="382" t="s">
        <v>1967</v>
      </c>
      <c r="D1419" s="367">
        <f t="shared" si="67"/>
        <v>7</v>
      </c>
      <c r="E1419" s="368">
        <f t="shared" si="68"/>
        <v>0</v>
      </c>
      <c r="F1419" s="368">
        <f t="shared" si="69"/>
        <v>0</v>
      </c>
      <c r="G1419" s="368">
        <f t="shared" si="70"/>
        <v>0</v>
      </c>
      <c r="H1419" s="368">
        <f t="shared" si="71"/>
        <v>0</v>
      </c>
      <c r="I1419" s="368">
        <f t="shared" si="72"/>
        <v>0</v>
      </c>
      <c r="J1419" s="368">
        <f t="shared" si="73"/>
        <v>0</v>
      </c>
      <c r="K1419" s="368">
        <f t="shared" si="74"/>
        <v>0</v>
      </c>
      <c r="L1419" s="368">
        <f t="shared" si="75"/>
        <v>0</v>
      </c>
      <c r="M1419" s="369">
        <f t="shared" si="76"/>
        <v>0</v>
      </c>
      <c r="N1419" s="370">
        <f t="shared" si="77"/>
        <v>7</v>
      </c>
      <c r="O1419" s="371"/>
      <c r="P1419" s="372">
        <f t="shared" si="80"/>
        <v>7</v>
      </c>
      <c r="Q1419" s="373">
        <f t="shared" si="81"/>
        <v>711</v>
      </c>
      <c r="R1419" s="383">
        <v>0</v>
      </c>
      <c r="S1419" s="119"/>
      <c r="T1419" s="119"/>
      <c r="U1419" s="113"/>
      <c r="V1419" s="113"/>
      <c r="W1419" s="117">
        <v>0</v>
      </c>
      <c r="X1419" s="123"/>
      <c r="Y1419" s="113"/>
      <c r="Z1419" s="119"/>
      <c r="AA1419" s="119"/>
      <c r="AB1419" s="113"/>
      <c r="AC1419" s="113">
        <v>0</v>
      </c>
      <c r="AD1419" s="117">
        <v>0</v>
      </c>
      <c r="AE1419" s="109">
        <v>0</v>
      </c>
      <c r="AF1419" s="388"/>
      <c r="AG1419" s="388"/>
      <c r="AH1419" s="124">
        <v>0</v>
      </c>
      <c r="AI1419" s="117">
        <v>0</v>
      </c>
      <c r="AJ1419" s="375">
        <v>0</v>
      </c>
      <c r="AK1419" s="374"/>
      <c r="AL1419" s="113"/>
      <c r="AM1419" s="117">
        <v>0</v>
      </c>
      <c r="AN1419" s="375">
        <v>0</v>
      </c>
      <c r="AO1419" s="374">
        <v>0</v>
      </c>
      <c r="AP1419" s="376"/>
      <c r="AQ1419" s="119"/>
      <c r="AR1419" s="117">
        <v>0</v>
      </c>
      <c r="AS1419" s="123">
        <v>0</v>
      </c>
      <c r="AT1419" s="119"/>
      <c r="AU1419" s="374"/>
      <c r="AV1419" s="119"/>
      <c r="AW1419" s="374"/>
      <c r="AX1419" s="392"/>
      <c r="AY1419" s="119">
        <v>7</v>
      </c>
      <c r="AZ1419" s="113"/>
      <c r="BA1419" s="113"/>
      <c r="BB1419" s="377">
        <v>0</v>
      </c>
      <c r="BC1419" s="377">
        <v>0</v>
      </c>
      <c r="BD1419" s="377">
        <v>0</v>
      </c>
      <c r="BE1419" s="393"/>
      <c r="BF1419" s="109"/>
      <c r="BG1419" s="109"/>
      <c r="BH1419" s="388"/>
      <c r="BI1419" s="117"/>
      <c r="BJ1419" s="393"/>
      <c r="BK1419" s="393"/>
      <c r="BL1419" s="117"/>
      <c r="BM1419" s="374">
        <v>0</v>
      </c>
      <c r="BN1419" s="119"/>
      <c r="BO1419" s="119"/>
    </row>
    <row r="1420" spans="1:67" ht="24" customHeight="1" x14ac:dyDescent="0.3">
      <c r="A1420" s="364" t="s">
        <v>5826</v>
      </c>
      <c r="B1420" s="365" t="s">
        <v>5827</v>
      </c>
      <c r="C1420" s="366" t="s">
        <v>5828</v>
      </c>
      <c r="D1420" s="367">
        <f t="shared" si="67"/>
        <v>14</v>
      </c>
      <c r="E1420" s="368">
        <f t="shared" si="68"/>
        <v>10</v>
      </c>
      <c r="F1420" s="368">
        <f t="shared" si="69"/>
        <v>7</v>
      </c>
      <c r="G1420" s="368">
        <f t="shared" si="70"/>
        <v>5</v>
      </c>
      <c r="H1420" s="368">
        <f t="shared" si="71"/>
        <v>1</v>
      </c>
      <c r="I1420" s="368">
        <f t="shared" si="72"/>
        <v>0</v>
      </c>
      <c r="J1420" s="368">
        <f t="shared" si="73"/>
        <v>0</v>
      </c>
      <c r="K1420" s="368">
        <f t="shared" si="74"/>
        <v>0</v>
      </c>
      <c r="L1420" s="368">
        <f t="shared" si="75"/>
        <v>0</v>
      </c>
      <c r="M1420" s="369">
        <f t="shared" si="76"/>
        <v>0</v>
      </c>
      <c r="N1420" s="370">
        <f t="shared" si="77"/>
        <v>37</v>
      </c>
      <c r="O1420" s="371"/>
      <c r="P1420" s="372">
        <f t="shared" si="80"/>
        <v>37</v>
      </c>
      <c r="Q1420" s="373">
        <f t="shared" si="81"/>
        <v>266</v>
      </c>
      <c r="R1420" s="374">
        <v>0</v>
      </c>
      <c r="S1420" s="119">
        <v>1</v>
      </c>
      <c r="T1420" s="119"/>
      <c r="U1420" s="113"/>
      <c r="V1420" s="113"/>
      <c r="W1420" s="386">
        <v>0</v>
      </c>
      <c r="X1420" s="123"/>
      <c r="Y1420" s="113"/>
      <c r="Z1420" s="119"/>
      <c r="AA1420" s="119"/>
      <c r="AB1420" s="113">
        <v>14</v>
      </c>
      <c r="AC1420" s="113">
        <v>0</v>
      </c>
      <c r="AD1420" s="117">
        <v>0</v>
      </c>
      <c r="AE1420" s="109">
        <v>0</v>
      </c>
      <c r="AF1420" s="116"/>
      <c r="AG1420" s="116"/>
      <c r="AH1420" s="124">
        <v>0</v>
      </c>
      <c r="AI1420" s="386">
        <v>0</v>
      </c>
      <c r="AJ1420" s="396">
        <v>0</v>
      </c>
      <c r="AK1420" s="374"/>
      <c r="AL1420" s="113"/>
      <c r="AM1420" s="386">
        <v>0</v>
      </c>
      <c r="AN1420" s="396">
        <v>0</v>
      </c>
      <c r="AO1420" s="374">
        <v>0</v>
      </c>
      <c r="AP1420" s="376"/>
      <c r="AQ1420" s="119"/>
      <c r="AR1420" s="117">
        <v>0</v>
      </c>
      <c r="AS1420" s="123">
        <v>0</v>
      </c>
      <c r="AT1420" s="119"/>
      <c r="AU1420" s="374">
        <v>10</v>
      </c>
      <c r="AV1420" s="119"/>
      <c r="AW1420" s="374"/>
      <c r="AX1420" s="126">
        <v>7</v>
      </c>
      <c r="AY1420" s="119"/>
      <c r="AZ1420" s="113"/>
      <c r="BA1420" s="113"/>
      <c r="BB1420" s="377">
        <v>0</v>
      </c>
      <c r="BC1420" s="377">
        <v>0</v>
      </c>
      <c r="BD1420" s="377">
        <v>0</v>
      </c>
      <c r="BE1420" s="378"/>
      <c r="BF1420" s="214">
        <v>5</v>
      </c>
      <c r="BG1420" s="214"/>
      <c r="BH1420" s="116"/>
      <c r="BI1420" s="117"/>
      <c r="BJ1420" s="378"/>
      <c r="BK1420" s="378"/>
      <c r="BL1420" s="117"/>
      <c r="BM1420" s="383">
        <v>0</v>
      </c>
      <c r="BN1420" s="119">
        <v>5</v>
      </c>
      <c r="BO1420" s="119"/>
    </row>
    <row r="1421" spans="1:67" ht="24" customHeight="1" x14ac:dyDescent="0.3">
      <c r="A1421" s="379" t="s">
        <v>1868</v>
      </c>
      <c r="B1421" s="365" t="s">
        <v>1869</v>
      </c>
      <c r="C1421" s="366" t="s">
        <v>139</v>
      </c>
      <c r="D1421" s="367">
        <f t="shared" si="67"/>
        <v>1</v>
      </c>
      <c r="E1421" s="368">
        <f t="shared" si="68"/>
        <v>0</v>
      </c>
      <c r="F1421" s="368">
        <f t="shared" si="69"/>
        <v>0</v>
      </c>
      <c r="G1421" s="368">
        <f t="shared" si="70"/>
        <v>0</v>
      </c>
      <c r="H1421" s="368">
        <f t="shared" si="71"/>
        <v>0</v>
      </c>
      <c r="I1421" s="368">
        <f t="shared" si="72"/>
        <v>0</v>
      </c>
      <c r="J1421" s="368">
        <f t="shared" si="73"/>
        <v>0</v>
      </c>
      <c r="K1421" s="368">
        <f t="shared" si="74"/>
        <v>0</v>
      </c>
      <c r="L1421" s="368">
        <f t="shared" si="75"/>
        <v>0</v>
      </c>
      <c r="M1421" s="369">
        <f t="shared" si="76"/>
        <v>0</v>
      </c>
      <c r="N1421" s="370">
        <f t="shared" si="77"/>
        <v>1</v>
      </c>
      <c r="O1421" s="371"/>
      <c r="P1421" s="372">
        <f t="shared" si="80"/>
        <v>1</v>
      </c>
      <c r="Q1421" s="373">
        <f t="shared" si="81"/>
        <v>941</v>
      </c>
      <c r="R1421" s="383">
        <v>0</v>
      </c>
      <c r="S1421" s="384"/>
      <c r="T1421" s="384"/>
      <c r="U1421" s="385"/>
      <c r="V1421" s="385"/>
      <c r="W1421" s="117">
        <v>0</v>
      </c>
      <c r="X1421" s="123"/>
      <c r="Y1421" s="385"/>
      <c r="Z1421" s="384"/>
      <c r="AA1421" s="384"/>
      <c r="AB1421" s="385"/>
      <c r="AC1421" s="113">
        <v>0</v>
      </c>
      <c r="AD1421" s="386">
        <v>0</v>
      </c>
      <c r="AE1421" s="109">
        <v>0</v>
      </c>
      <c r="AF1421" s="116"/>
      <c r="AG1421" s="116"/>
      <c r="AH1421" s="124">
        <v>0</v>
      </c>
      <c r="AI1421" s="386">
        <v>0</v>
      </c>
      <c r="AJ1421" s="396">
        <v>0</v>
      </c>
      <c r="AK1421" s="374"/>
      <c r="AL1421" s="385"/>
      <c r="AM1421" s="386">
        <v>0</v>
      </c>
      <c r="AN1421" s="396">
        <v>0</v>
      </c>
      <c r="AO1421" s="374">
        <v>0</v>
      </c>
      <c r="AP1421" s="376"/>
      <c r="AQ1421" s="384"/>
      <c r="AR1421" s="117">
        <v>0</v>
      </c>
      <c r="AS1421" s="123">
        <v>0</v>
      </c>
      <c r="AT1421" s="384"/>
      <c r="AU1421" s="374"/>
      <c r="AV1421" s="384"/>
      <c r="AW1421" s="374"/>
      <c r="AX1421" s="392"/>
      <c r="AY1421" s="384"/>
      <c r="AZ1421" s="385"/>
      <c r="BA1421" s="385"/>
      <c r="BB1421" s="377">
        <v>0</v>
      </c>
      <c r="BC1421" s="377">
        <v>0</v>
      </c>
      <c r="BD1421" s="377">
        <v>0</v>
      </c>
      <c r="BE1421" s="378"/>
      <c r="BF1421" s="214"/>
      <c r="BG1421" s="214">
        <v>1</v>
      </c>
      <c r="BH1421" s="116"/>
      <c r="BI1421" s="117"/>
      <c r="BJ1421" s="378"/>
      <c r="BK1421" s="378"/>
      <c r="BL1421" s="117"/>
      <c r="BM1421" s="374">
        <v>0</v>
      </c>
      <c r="BN1421" s="384"/>
      <c r="BO1421" s="384"/>
    </row>
    <row r="1422" spans="1:67" ht="24" customHeight="1" x14ac:dyDescent="0.3">
      <c r="A1422" s="379" t="s">
        <v>5829</v>
      </c>
      <c r="B1422" s="365" t="s">
        <v>4270</v>
      </c>
      <c r="C1422" s="366" t="s">
        <v>53</v>
      </c>
      <c r="D1422" s="367">
        <f t="shared" si="67"/>
        <v>0</v>
      </c>
      <c r="E1422" s="368">
        <f t="shared" si="68"/>
        <v>0</v>
      </c>
      <c r="F1422" s="368">
        <f t="shared" si="69"/>
        <v>0</v>
      </c>
      <c r="G1422" s="368">
        <f t="shared" si="70"/>
        <v>0</v>
      </c>
      <c r="H1422" s="368">
        <f t="shared" si="71"/>
        <v>0</v>
      </c>
      <c r="I1422" s="368">
        <f t="shared" si="72"/>
        <v>0</v>
      </c>
      <c r="J1422" s="368">
        <f t="shared" si="73"/>
        <v>0</v>
      </c>
      <c r="K1422" s="368">
        <f t="shared" si="74"/>
        <v>0</v>
      </c>
      <c r="L1422" s="368">
        <f t="shared" si="75"/>
        <v>0</v>
      </c>
      <c r="M1422" s="369">
        <f t="shared" si="76"/>
        <v>0</v>
      </c>
      <c r="N1422" s="370">
        <f t="shared" si="77"/>
        <v>0</v>
      </c>
      <c r="O1422" s="371"/>
      <c r="P1422" s="372">
        <f t="shared" si="80"/>
        <v>0</v>
      </c>
      <c r="Q1422" s="373" t="str">
        <f t="shared" si="81"/>
        <v/>
      </c>
      <c r="R1422" s="374">
        <v>0</v>
      </c>
      <c r="S1422" s="384"/>
      <c r="T1422" s="384"/>
      <c r="U1422" s="385"/>
      <c r="V1422" s="385"/>
      <c r="W1422" s="117">
        <v>0</v>
      </c>
      <c r="X1422" s="387"/>
      <c r="Y1422" s="385"/>
      <c r="Z1422" s="384"/>
      <c r="AA1422" s="384"/>
      <c r="AB1422" s="385"/>
      <c r="AC1422" s="113">
        <v>0</v>
      </c>
      <c r="AD1422" s="117">
        <v>0</v>
      </c>
      <c r="AE1422" s="109">
        <v>0</v>
      </c>
      <c r="AF1422" s="116"/>
      <c r="AG1422" s="116"/>
      <c r="AH1422" s="124">
        <v>0</v>
      </c>
      <c r="AI1422" s="386">
        <v>0</v>
      </c>
      <c r="AJ1422" s="396">
        <v>0</v>
      </c>
      <c r="AK1422" s="383"/>
      <c r="AL1422" s="385"/>
      <c r="AM1422" s="386">
        <v>0</v>
      </c>
      <c r="AN1422" s="396">
        <v>0</v>
      </c>
      <c r="AO1422" s="383">
        <v>0</v>
      </c>
      <c r="AP1422" s="391"/>
      <c r="AQ1422" s="384"/>
      <c r="AR1422" s="117">
        <v>0</v>
      </c>
      <c r="AS1422" s="123">
        <v>0</v>
      </c>
      <c r="AT1422" s="384"/>
      <c r="AU1422" s="383"/>
      <c r="AV1422" s="384"/>
      <c r="AW1422" s="383"/>
      <c r="AX1422" s="126"/>
      <c r="AY1422" s="384"/>
      <c r="AZ1422" s="385"/>
      <c r="BA1422" s="385"/>
      <c r="BB1422" s="377">
        <v>0</v>
      </c>
      <c r="BC1422" s="377">
        <v>0</v>
      </c>
      <c r="BD1422" s="377">
        <v>0</v>
      </c>
      <c r="BE1422" s="378"/>
      <c r="BF1422" s="214"/>
      <c r="BG1422" s="214"/>
      <c r="BH1422" s="116"/>
      <c r="BI1422" s="117"/>
      <c r="BJ1422" s="378"/>
      <c r="BK1422" s="378"/>
      <c r="BL1422" s="117"/>
      <c r="BM1422" s="374">
        <v>0</v>
      </c>
      <c r="BN1422" s="384"/>
      <c r="BO1422" s="384"/>
    </row>
    <row r="1423" spans="1:67" ht="24" customHeight="1" x14ac:dyDescent="0.3">
      <c r="A1423" s="380" t="s">
        <v>1103</v>
      </c>
      <c r="B1423" s="381" t="s">
        <v>1104</v>
      </c>
      <c r="C1423" s="382" t="s">
        <v>834</v>
      </c>
      <c r="D1423" s="367">
        <f t="shared" si="67"/>
        <v>5</v>
      </c>
      <c r="E1423" s="368">
        <f t="shared" si="68"/>
        <v>0</v>
      </c>
      <c r="F1423" s="368">
        <f t="shared" si="69"/>
        <v>0</v>
      </c>
      <c r="G1423" s="368">
        <f t="shared" si="70"/>
        <v>0</v>
      </c>
      <c r="H1423" s="368">
        <f t="shared" si="71"/>
        <v>0</v>
      </c>
      <c r="I1423" s="368">
        <f t="shared" si="72"/>
        <v>0</v>
      </c>
      <c r="J1423" s="368">
        <f t="shared" si="73"/>
        <v>0</v>
      </c>
      <c r="K1423" s="368">
        <f t="shared" si="74"/>
        <v>0</v>
      </c>
      <c r="L1423" s="368">
        <f t="shared" si="75"/>
        <v>0</v>
      </c>
      <c r="M1423" s="369">
        <f t="shared" si="76"/>
        <v>0</v>
      </c>
      <c r="N1423" s="370">
        <f t="shared" si="77"/>
        <v>5</v>
      </c>
      <c r="O1423" s="371"/>
      <c r="P1423" s="372">
        <f t="shared" si="80"/>
        <v>5</v>
      </c>
      <c r="Q1423" s="373">
        <f t="shared" si="81"/>
        <v>781</v>
      </c>
      <c r="R1423" s="383">
        <v>0</v>
      </c>
      <c r="S1423" s="119"/>
      <c r="T1423" s="119"/>
      <c r="U1423" s="113"/>
      <c r="V1423" s="113"/>
      <c r="W1423" s="117">
        <v>0</v>
      </c>
      <c r="X1423" s="123"/>
      <c r="Y1423" s="113"/>
      <c r="Z1423" s="119"/>
      <c r="AA1423" s="119"/>
      <c r="AB1423" s="113"/>
      <c r="AC1423" s="113">
        <v>0</v>
      </c>
      <c r="AD1423" s="117">
        <v>0</v>
      </c>
      <c r="AE1423" s="109">
        <v>0</v>
      </c>
      <c r="AF1423" s="388"/>
      <c r="AG1423" s="388"/>
      <c r="AH1423" s="124">
        <v>0</v>
      </c>
      <c r="AI1423" s="117">
        <v>0</v>
      </c>
      <c r="AJ1423" s="375">
        <v>0</v>
      </c>
      <c r="AK1423" s="374"/>
      <c r="AL1423" s="113"/>
      <c r="AM1423" s="117">
        <v>0</v>
      </c>
      <c r="AN1423" s="375">
        <v>0</v>
      </c>
      <c r="AO1423" s="374">
        <v>0</v>
      </c>
      <c r="AP1423" s="376"/>
      <c r="AQ1423" s="119"/>
      <c r="AR1423" s="117">
        <v>0</v>
      </c>
      <c r="AS1423" s="123">
        <v>0</v>
      </c>
      <c r="AT1423" s="119"/>
      <c r="AU1423" s="374"/>
      <c r="AV1423" s="119"/>
      <c r="AW1423" s="374"/>
      <c r="AX1423" s="392">
        <v>5</v>
      </c>
      <c r="AY1423" s="119"/>
      <c r="AZ1423" s="113"/>
      <c r="BA1423" s="113"/>
      <c r="BB1423" s="377">
        <v>0</v>
      </c>
      <c r="BC1423" s="377">
        <v>0</v>
      </c>
      <c r="BD1423" s="377">
        <v>0</v>
      </c>
      <c r="BE1423" s="393"/>
      <c r="BF1423" s="109"/>
      <c r="BG1423" s="109"/>
      <c r="BH1423" s="388"/>
      <c r="BI1423" s="117"/>
      <c r="BJ1423" s="393"/>
      <c r="BK1423" s="393"/>
      <c r="BL1423" s="117"/>
      <c r="BM1423" s="383">
        <v>0</v>
      </c>
      <c r="BN1423" s="119"/>
      <c r="BO1423" s="119"/>
    </row>
    <row r="1424" spans="1:67" ht="24" customHeight="1" x14ac:dyDescent="0.3">
      <c r="A1424" s="379" t="s">
        <v>5830</v>
      </c>
      <c r="B1424" s="365" t="s">
        <v>5831</v>
      </c>
      <c r="C1424" s="366" t="s">
        <v>5126</v>
      </c>
      <c r="D1424" s="367">
        <f t="shared" si="67"/>
        <v>0</v>
      </c>
      <c r="E1424" s="368">
        <f t="shared" si="68"/>
        <v>0</v>
      </c>
      <c r="F1424" s="368">
        <f t="shared" si="69"/>
        <v>0</v>
      </c>
      <c r="G1424" s="368">
        <f t="shared" si="70"/>
        <v>0</v>
      </c>
      <c r="H1424" s="368">
        <f t="shared" si="71"/>
        <v>0</v>
      </c>
      <c r="I1424" s="368">
        <f t="shared" si="72"/>
        <v>0</v>
      </c>
      <c r="J1424" s="368">
        <f t="shared" si="73"/>
        <v>0</v>
      </c>
      <c r="K1424" s="368">
        <f t="shared" si="74"/>
        <v>0</v>
      </c>
      <c r="L1424" s="368">
        <f t="shared" si="75"/>
        <v>0</v>
      </c>
      <c r="M1424" s="369">
        <f t="shared" si="76"/>
        <v>0</v>
      </c>
      <c r="N1424" s="370">
        <f t="shared" si="77"/>
        <v>0</v>
      </c>
      <c r="O1424" s="371"/>
      <c r="P1424" s="372">
        <f t="shared" si="80"/>
        <v>0</v>
      </c>
      <c r="Q1424" s="373" t="str">
        <f t="shared" si="81"/>
        <v/>
      </c>
      <c r="R1424" s="383">
        <v>0</v>
      </c>
      <c r="S1424" s="384"/>
      <c r="T1424" s="384"/>
      <c r="U1424" s="385"/>
      <c r="V1424" s="385"/>
      <c r="W1424" s="386">
        <v>0</v>
      </c>
      <c r="X1424" s="387"/>
      <c r="Y1424" s="385"/>
      <c r="Z1424" s="384"/>
      <c r="AA1424" s="384"/>
      <c r="AB1424" s="385"/>
      <c r="AC1424" s="113">
        <v>0</v>
      </c>
      <c r="AD1424" s="386">
        <v>0</v>
      </c>
      <c r="AE1424" s="109">
        <v>0</v>
      </c>
      <c r="AF1424" s="116"/>
      <c r="AG1424" s="116"/>
      <c r="AH1424" s="124">
        <v>0</v>
      </c>
      <c r="AI1424" s="117">
        <v>0</v>
      </c>
      <c r="AJ1424" s="396">
        <v>0</v>
      </c>
      <c r="AK1424" s="383"/>
      <c r="AL1424" s="385"/>
      <c r="AM1424" s="117">
        <v>0</v>
      </c>
      <c r="AN1424" s="375">
        <v>0</v>
      </c>
      <c r="AO1424" s="374">
        <v>0</v>
      </c>
      <c r="AP1424" s="391"/>
      <c r="AQ1424" s="384"/>
      <c r="AR1424" s="117">
        <v>0</v>
      </c>
      <c r="AS1424" s="123">
        <v>0</v>
      </c>
      <c r="AT1424" s="384"/>
      <c r="AU1424" s="374"/>
      <c r="AV1424" s="384"/>
      <c r="AW1424" s="374"/>
      <c r="AX1424" s="126"/>
      <c r="AY1424" s="384"/>
      <c r="AZ1424" s="385"/>
      <c r="BA1424" s="385"/>
      <c r="BB1424" s="394">
        <v>0</v>
      </c>
      <c r="BC1424" s="394">
        <v>0</v>
      </c>
      <c r="BD1424" s="394">
        <v>0</v>
      </c>
      <c r="BE1424" s="378"/>
      <c r="BF1424" s="109"/>
      <c r="BG1424" s="109"/>
      <c r="BH1424" s="116"/>
      <c r="BI1424" s="117"/>
      <c r="BJ1424" s="378"/>
      <c r="BK1424" s="378"/>
      <c r="BL1424" s="117"/>
      <c r="BM1424" s="383">
        <v>0</v>
      </c>
      <c r="BN1424" s="384"/>
      <c r="BO1424" s="384"/>
    </row>
    <row r="1425" spans="1:67" ht="24" customHeight="1" x14ac:dyDescent="0.3">
      <c r="A1425" s="364" t="s">
        <v>5832</v>
      </c>
      <c r="B1425" s="365" t="s">
        <v>5833</v>
      </c>
      <c r="C1425" s="366" t="s">
        <v>2428</v>
      </c>
      <c r="D1425" s="367">
        <f t="shared" si="67"/>
        <v>0</v>
      </c>
      <c r="E1425" s="368">
        <f t="shared" si="68"/>
        <v>0</v>
      </c>
      <c r="F1425" s="368">
        <f t="shared" si="69"/>
        <v>0</v>
      </c>
      <c r="G1425" s="368">
        <f t="shared" si="70"/>
        <v>0</v>
      </c>
      <c r="H1425" s="368">
        <f t="shared" si="71"/>
        <v>0</v>
      </c>
      <c r="I1425" s="368">
        <f t="shared" si="72"/>
        <v>0</v>
      </c>
      <c r="J1425" s="368">
        <f t="shared" si="73"/>
        <v>0</v>
      </c>
      <c r="K1425" s="368">
        <f t="shared" si="74"/>
        <v>0</v>
      </c>
      <c r="L1425" s="368">
        <f t="shared" si="75"/>
        <v>0</v>
      </c>
      <c r="M1425" s="369">
        <f t="shared" si="76"/>
        <v>0</v>
      </c>
      <c r="N1425" s="370">
        <f t="shared" si="77"/>
        <v>0</v>
      </c>
      <c r="O1425" s="371"/>
      <c r="P1425" s="372">
        <f t="shared" si="80"/>
        <v>0</v>
      </c>
      <c r="Q1425" s="373" t="str">
        <f t="shared" si="81"/>
        <v/>
      </c>
      <c r="R1425" s="383">
        <v>0</v>
      </c>
      <c r="S1425" s="384"/>
      <c r="T1425" s="384"/>
      <c r="U1425" s="385"/>
      <c r="V1425" s="385"/>
      <c r="W1425" s="117">
        <v>0</v>
      </c>
      <c r="X1425" s="123"/>
      <c r="Y1425" s="385"/>
      <c r="Z1425" s="384"/>
      <c r="AA1425" s="384"/>
      <c r="AB1425" s="385"/>
      <c r="AC1425" s="113">
        <v>0</v>
      </c>
      <c r="AD1425" s="386">
        <v>0</v>
      </c>
      <c r="AE1425" s="109">
        <v>0</v>
      </c>
      <c r="AF1425" s="116"/>
      <c r="AG1425" s="116"/>
      <c r="AH1425" s="124">
        <v>0</v>
      </c>
      <c r="AI1425" s="386">
        <v>0</v>
      </c>
      <c r="AJ1425" s="396">
        <v>0</v>
      </c>
      <c r="AK1425" s="374"/>
      <c r="AL1425" s="385"/>
      <c r="AM1425" s="386">
        <v>0</v>
      </c>
      <c r="AN1425" s="396">
        <v>0</v>
      </c>
      <c r="AO1425" s="374">
        <v>0</v>
      </c>
      <c r="AP1425" s="376"/>
      <c r="AQ1425" s="384"/>
      <c r="AR1425" s="117">
        <v>0</v>
      </c>
      <c r="AS1425" s="123">
        <v>0</v>
      </c>
      <c r="AT1425" s="384"/>
      <c r="AU1425" s="374"/>
      <c r="AV1425" s="384"/>
      <c r="AW1425" s="374"/>
      <c r="AX1425" s="392"/>
      <c r="AY1425" s="384"/>
      <c r="AZ1425" s="385"/>
      <c r="BA1425" s="385"/>
      <c r="BB1425" s="377">
        <v>0</v>
      </c>
      <c r="BC1425" s="377">
        <v>0</v>
      </c>
      <c r="BD1425" s="377">
        <v>0</v>
      </c>
      <c r="BE1425" s="378"/>
      <c r="BF1425" s="214"/>
      <c r="BG1425" s="214"/>
      <c r="BH1425" s="116"/>
      <c r="BI1425" s="117"/>
      <c r="BJ1425" s="378"/>
      <c r="BK1425" s="378"/>
      <c r="BL1425" s="117"/>
      <c r="BM1425" s="374">
        <v>0</v>
      </c>
      <c r="BN1425" s="384"/>
      <c r="BO1425" s="384"/>
    </row>
    <row r="1426" spans="1:67" ht="24" customHeight="1" x14ac:dyDescent="0.3">
      <c r="A1426" s="364" t="s">
        <v>5836</v>
      </c>
      <c r="B1426" s="365" t="s">
        <v>1110</v>
      </c>
      <c r="C1426" s="366" t="s">
        <v>394</v>
      </c>
      <c r="D1426" s="367">
        <f t="shared" si="67"/>
        <v>0</v>
      </c>
      <c r="E1426" s="368">
        <f t="shared" si="68"/>
        <v>0</v>
      </c>
      <c r="F1426" s="368">
        <f t="shared" si="69"/>
        <v>0</v>
      </c>
      <c r="G1426" s="368">
        <f t="shared" si="70"/>
        <v>0</v>
      </c>
      <c r="H1426" s="368">
        <f t="shared" si="71"/>
        <v>0</v>
      </c>
      <c r="I1426" s="368">
        <f t="shared" si="72"/>
        <v>0</v>
      </c>
      <c r="J1426" s="368">
        <f t="shared" si="73"/>
        <v>0</v>
      </c>
      <c r="K1426" s="368">
        <f t="shared" si="74"/>
        <v>0</v>
      </c>
      <c r="L1426" s="368">
        <f t="shared" si="75"/>
        <v>0</v>
      </c>
      <c r="M1426" s="369">
        <f t="shared" si="76"/>
        <v>0</v>
      </c>
      <c r="N1426" s="370">
        <f t="shared" si="77"/>
        <v>0</v>
      </c>
      <c r="O1426" s="371"/>
      <c r="P1426" s="372">
        <f t="shared" si="80"/>
        <v>0</v>
      </c>
      <c r="Q1426" s="373" t="str">
        <f t="shared" si="81"/>
        <v/>
      </c>
      <c r="R1426" s="374">
        <v>0</v>
      </c>
      <c r="S1426" s="119"/>
      <c r="T1426" s="119"/>
      <c r="U1426" s="113"/>
      <c r="V1426" s="113"/>
      <c r="W1426" s="117">
        <v>0</v>
      </c>
      <c r="X1426" s="123"/>
      <c r="Y1426" s="113"/>
      <c r="Z1426" s="119"/>
      <c r="AA1426" s="119"/>
      <c r="AB1426" s="113"/>
      <c r="AC1426" s="113">
        <v>0</v>
      </c>
      <c r="AD1426" s="117">
        <v>0</v>
      </c>
      <c r="AE1426" s="214">
        <v>0</v>
      </c>
      <c r="AF1426" s="116"/>
      <c r="AG1426" s="116"/>
      <c r="AH1426" s="124">
        <v>0</v>
      </c>
      <c r="AI1426" s="117">
        <v>0</v>
      </c>
      <c r="AJ1426" s="375">
        <v>0</v>
      </c>
      <c r="AK1426" s="374"/>
      <c r="AL1426" s="113"/>
      <c r="AM1426" s="117">
        <v>0</v>
      </c>
      <c r="AN1426" s="375">
        <v>0</v>
      </c>
      <c r="AO1426" s="374">
        <v>0</v>
      </c>
      <c r="AP1426" s="376"/>
      <c r="AQ1426" s="119"/>
      <c r="AR1426" s="386">
        <v>0</v>
      </c>
      <c r="AS1426" s="123">
        <v>0</v>
      </c>
      <c r="AT1426" s="119"/>
      <c r="AU1426" s="374"/>
      <c r="AV1426" s="119"/>
      <c r="AW1426" s="374"/>
      <c r="AX1426" s="392"/>
      <c r="AY1426" s="119"/>
      <c r="AZ1426" s="113"/>
      <c r="BA1426" s="113"/>
      <c r="BB1426" s="377">
        <v>0</v>
      </c>
      <c r="BC1426" s="377">
        <v>0</v>
      </c>
      <c r="BD1426" s="377">
        <v>0</v>
      </c>
      <c r="BE1426" s="378"/>
      <c r="BF1426" s="109"/>
      <c r="BG1426" s="109"/>
      <c r="BH1426" s="116"/>
      <c r="BI1426" s="386"/>
      <c r="BJ1426" s="378"/>
      <c r="BK1426" s="378"/>
      <c r="BL1426" s="386"/>
      <c r="BM1426" s="374">
        <v>0</v>
      </c>
      <c r="BN1426" s="119"/>
      <c r="BO1426" s="119"/>
    </row>
    <row r="1427" spans="1:67" ht="24" customHeight="1" x14ac:dyDescent="0.3">
      <c r="A1427" s="477" t="s">
        <v>5837</v>
      </c>
      <c r="B1427" s="478" t="s">
        <v>5838</v>
      </c>
      <c r="C1427" s="532" t="s">
        <v>144</v>
      </c>
      <c r="D1427" s="367">
        <f t="shared" si="67"/>
        <v>80</v>
      </c>
      <c r="E1427" s="368">
        <f t="shared" si="68"/>
        <v>60</v>
      </c>
      <c r="F1427" s="368">
        <f t="shared" si="69"/>
        <v>25</v>
      </c>
      <c r="G1427" s="368">
        <f t="shared" si="70"/>
        <v>0</v>
      </c>
      <c r="H1427" s="368">
        <f t="shared" si="71"/>
        <v>0</v>
      </c>
      <c r="I1427" s="368">
        <f t="shared" si="72"/>
        <v>0</v>
      </c>
      <c r="J1427" s="368">
        <f t="shared" si="73"/>
        <v>0</v>
      </c>
      <c r="K1427" s="368">
        <f t="shared" si="74"/>
        <v>0</v>
      </c>
      <c r="L1427" s="368">
        <f t="shared" si="75"/>
        <v>0</v>
      </c>
      <c r="M1427" s="369">
        <f t="shared" si="76"/>
        <v>0</v>
      </c>
      <c r="N1427" s="480">
        <f t="shared" si="77"/>
        <v>165</v>
      </c>
      <c r="O1427" s="524"/>
      <c r="P1427" s="482">
        <f>N1427+(O1427*100)</f>
        <v>165</v>
      </c>
      <c r="Q1427" s="483">
        <f>IF(P1427=0,"",RANK(P1427,P:P,0))</f>
        <v>95</v>
      </c>
      <c r="R1427" s="383">
        <v>0</v>
      </c>
      <c r="S1427" s="171"/>
      <c r="T1427" s="171"/>
      <c r="U1427" s="200"/>
      <c r="V1427" s="200"/>
      <c r="W1427" s="117">
        <v>0</v>
      </c>
      <c r="X1427" s="630"/>
      <c r="Y1427" s="200"/>
      <c r="Z1427" s="171"/>
      <c r="AA1427" s="171"/>
      <c r="AB1427" s="200">
        <v>60</v>
      </c>
      <c r="AC1427" s="113">
        <v>0</v>
      </c>
      <c r="AD1427" s="386">
        <v>0</v>
      </c>
      <c r="AE1427" s="109">
        <v>0</v>
      </c>
      <c r="AF1427" s="172"/>
      <c r="AG1427" s="172"/>
      <c r="AH1427" s="389">
        <v>0</v>
      </c>
      <c r="AI1427" s="117">
        <v>0</v>
      </c>
      <c r="AJ1427" s="375">
        <v>0</v>
      </c>
      <c r="AK1427" s="631"/>
      <c r="AL1427" s="200"/>
      <c r="AM1427" s="117">
        <v>0</v>
      </c>
      <c r="AN1427" s="396">
        <v>0</v>
      </c>
      <c r="AO1427" s="374">
        <v>0</v>
      </c>
      <c r="AP1427" s="632"/>
      <c r="AQ1427" s="171"/>
      <c r="AR1427" s="117">
        <v>0</v>
      </c>
      <c r="AS1427" s="123">
        <v>0</v>
      </c>
      <c r="AT1427" s="171"/>
      <c r="AU1427" s="374"/>
      <c r="AV1427" s="171"/>
      <c r="AW1427" s="374"/>
      <c r="AX1427" s="171"/>
      <c r="AY1427" s="171"/>
      <c r="AZ1427" s="200"/>
      <c r="BA1427" s="200"/>
      <c r="BB1427" s="394">
        <v>0</v>
      </c>
      <c r="BC1427" s="394">
        <v>0</v>
      </c>
      <c r="BD1427" s="394">
        <v>0</v>
      </c>
      <c r="BE1427" s="172"/>
      <c r="BF1427" s="173"/>
      <c r="BG1427" s="173"/>
      <c r="BH1427" s="172"/>
      <c r="BI1427" s="117"/>
      <c r="BJ1427" s="172">
        <v>25</v>
      </c>
      <c r="BK1427" s="172">
        <v>80</v>
      </c>
      <c r="BL1427" s="117"/>
      <c r="BM1427" s="374">
        <v>0</v>
      </c>
      <c r="BN1427" s="171"/>
      <c r="BO1427" s="171"/>
    </row>
    <row r="1428" spans="1:67" ht="24" customHeight="1" x14ac:dyDescent="0.3">
      <c r="A1428" s="380" t="s">
        <v>1116</v>
      </c>
      <c r="B1428" s="381" t="s">
        <v>5839</v>
      </c>
      <c r="C1428" s="382" t="s">
        <v>113</v>
      </c>
      <c r="D1428" s="367">
        <f t="shared" si="67"/>
        <v>3</v>
      </c>
      <c r="E1428" s="368">
        <f t="shared" si="68"/>
        <v>0</v>
      </c>
      <c r="F1428" s="368">
        <f t="shared" si="69"/>
        <v>0</v>
      </c>
      <c r="G1428" s="368">
        <f t="shared" si="70"/>
        <v>0</v>
      </c>
      <c r="H1428" s="368">
        <f t="shared" si="71"/>
        <v>0</v>
      </c>
      <c r="I1428" s="368">
        <f t="shared" si="72"/>
        <v>0</v>
      </c>
      <c r="J1428" s="368">
        <f t="shared" si="73"/>
        <v>0</v>
      </c>
      <c r="K1428" s="368">
        <f t="shared" si="74"/>
        <v>0</v>
      </c>
      <c r="L1428" s="368">
        <f t="shared" si="75"/>
        <v>0</v>
      </c>
      <c r="M1428" s="369">
        <f t="shared" si="76"/>
        <v>0</v>
      </c>
      <c r="N1428" s="370">
        <f t="shared" si="77"/>
        <v>3</v>
      </c>
      <c r="O1428" s="371"/>
      <c r="P1428" s="372">
        <f t="shared" ref="P1428:P1682" si="82">N1428+(O1428*100)</f>
        <v>3</v>
      </c>
      <c r="Q1428" s="373">
        <f t="shared" ref="Q1428:Q1682" si="83">IF(P1428=0,"",RANK(P1428,P:P,0))</f>
        <v>853</v>
      </c>
      <c r="R1428" s="383">
        <v>0</v>
      </c>
      <c r="S1428" s="119"/>
      <c r="T1428" s="119"/>
      <c r="U1428" s="113"/>
      <c r="V1428" s="113"/>
      <c r="W1428" s="117">
        <v>0</v>
      </c>
      <c r="X1428" s="123"/>
      <c r="Y1428" s="113"/>
      <c r="Z1428" s="119"/>
      <c r="AA1428" s="119"/>
      <c r="AB1428" s="113"/>
      <c r="AC1428" s="113">
        <v>0</v>
      </c>
      <c r="AD1428" s="117">
        <v>0</v>
      </c>
      <c r="AE1428" s="109">
        <v>0</v>
      </c>
      <c r="AF1428" s="388"/>
      <c r="AG1428" s="388"/>
      <c r="AH1428" s="124">
        <v>0</v>
      </c>
      <c r="AI1428" s="117">
        <v>0</v>
      </c>
      <c r="AJ1428" s="375">
        <v>0</v>
      </c>
      <c r="AK1428" s="374"/>
      <c r="AL1428" s="113"/>
      <c r="AM1428" s="117">
        <v>0</v>
      </c>
      <c r="AN1428" s="375">
        <v>0</v>
      </c>
      <c r="AO1428" s="374">
        <v>0</v>
      </c>
      <c r="AP1428" s="376"/>
      <c r="AQ1428" s="119"/>
      <c r="AR1428" s="117">
        <v>0</v>
      </c>
      <c r="AS1428" s="123">
        <v>0</v>
      </c>
      <c r="AT1428" s="119"/>
      <c r="AU1428" s="374"/>
      <c r="AV1428" s="119"/>
      <c r="AW1428" s="374"/>
      <c r="AX1428" s="392"/>
      <c r="AY1428" s="119">
        <v>3</v>
      </c>
      <c r="AZ1428" s="113"/>
      <c r="BA1428" s="113"/>
      <c r="BB1428" s="377">
        <v>0</v>
      </c>
      <c r="BC1428" s="377">
        <v>0</v>
      </c>
      <c r="BD1428" s="377">
        <v>0</v>
      </c>
      <c r="BE1428" s="393"/>
      <c r="BF1428" s="109"/>
      <c r="BG1428" s="109"/>
      <c r="BH1428" s="388"/>
      <c r="BI1428" s="117"/>
      <c r="BJ1428" s="393"/>
      <c r="BK1428" s="393"/>
      <c r="BL1428" s="117"/>
      <c r="BM1428" s="374">
        <v>0</v>
      </c>
      <c r="BN1428" s="119"/>
      <c r="BO1428" s="119"/>
    </row>
    <row r="1429" spans="1:67" ht="24" customHeight="1" x14ac:dyDescent="0.3">
      <c r="A1429" s="364" t="s">
        <v>5840</v>
      </c>
      <c r="B1429" s="365" t="s">
        <v>1881</v>
      </c>
      <c r="C1429" s="366" t="s">
        <v>116</v>
      </c>
      <c r="D1429" s="367">
        <f t="shared" si="67"/>
        <v>24</v>
      </c>
      <c r="E1429" s="368">
        <f t="shared" si="68"/>
        <v>12</v>
      </c>
      <c r="F1429" s="368">
        <f t="shared" si="69"/>
        <v>0</v>
      </c>
      <c r="G1429" s="368">
        <f t="shared" si="70"/>
        <v>0</v>
      </c>
      <c r="H1429" s="368">
        <f t="shared" si="71"/>
        <v>0</v>
      </c>
      <c r="I1429" s="368">
        <f t="shared" si="72"/>
        <v>0</v>
      </c>
      <c r="J1429" s="368">
        <f t="shared" si="73"/>
        <v>0</v>
      </c>
      <c r="K1429" s="368">
        <f t="shared" si="74"/>
        <v>0</v>
      </c>
      <c r="L1429" s="368">
        <f t="shared" si="75"/>
        <v>0</v>
      </c>
      <c r="M1429" s="369">
        <f t="shared" si="76"/>
        <v>0</v>
      </c>
      <c r="N1429" s="370">
        <f t="shared" si="77"/>
        <v>36</v>
      </c>
      <c r="O1429" s="371"/>
      <c r="P1429" s="372">
        <f t="shared" si="82"/>
        <v>36</v>
      </c>
      <c r="Q1429" s="373">
        <f t="shared" si="83"/>
        <v>269</v>
      </c>
      <c r="R1429" s="374">
        <v>0</v>
      </c>
      <c r="S1429" s="119"/>
      <c r="T1429" s="119"/>
      <c r="U1429" s="113"/>
      <c r="V1429" s="113"/>
      <c r="W1429" s="117">
        <v>0</v>
      </c>
      <c r="X1429" s="123"/>
      <c r="Y1429" s="113"/>
      <c r="Z1429" s="119"/>
      <c r="AA1429" s="119"/>
      <c r="AB1429" s="113">
        <v>12</v>
      </c>
      <c r="AC1429" s="113">
        <v>0</v>
      </c>
      <c r="AD1429" s="117">
        <v>0</v>
      </c>
      <c r="AE1429" s="109">
        <v>0</v>
      </c>
      <c r="AF1429" s="116"/>
      <c r="AG1429" s="116"/>
      <c r="AH1429" s="124">
        <v>0</v>
      </c>
      <c r="AI1429" s="117">
        <v>0</v>
      </c>
      <c r="AJ1429" s="375">
        <v>0</v>
      </c>
      <c r="AK1429" s="374"/>
      <c r="AL1429" s="113"/>
      <c r="AM1429" s="117">
        <v>0</v>
      </c>
      <c r="AN1429" s="375">
        <v>0</v>
      </c>
      <c r="AO1429" s="374">
        <v>0</v>
      </c>
      <c r="AP1429" s="376"/>
      <c r="AQ1429" s="119"/>
      <c r="AR1429" s="386">
        <v>0</v>
      </c>
      <c r="AS1429" s="123">
        <v>0</v>
      </c>
      <c r="AT1429" s="119"/>
      <c r="AU1429" s="374"/>
      <c r="AV1429" s="119"/>
      <c r="AW1429" s="374"/>
      <c r="AX1429" s="126">
        <v>24</v>
      </c>
      <c r="AY1429" s="119"/>
      <c r="AZ1429" s="113"/>
      <c r="BA1429" s="113"/>
      <c r="BB1429" s="377">
        <v>0</v>
      </c>
      <c r="BC1429" s="377">
        <v>0</v>
      </c>
      <c r="BD1429" s="377">
        <v>0</v>
      </c>
      <c r="BE1429" s="378"/>
      <c r="BF1429" s="109"/>
      <c r="BG1429" s="109"/>
      <c r="BH1429" s="116"/>
      <c r="BI1429" s="386"/>
      <c r="BJ1429" s="378"/>
      <c r="BK1429" s="378"/>
      <c r="BL1429" s="386"/>
      <c r="BM1429" s="374">
        <v>0</v>
      </c>
      <c r="BN1429" s="119"/>
      <c r="BO1429" s="119"/>
    </row>
    <row r="1430" spans="1:67" ht="24" customHeight="1" x14ac:dyDescent="0.3">
      <c r="A1430" s="379" t="s">
        <v>1880</v>
      </c>
      <c r="B1430" s="365" t="s">
        <v>1881</v>
      </c>
      <c r="C1430" s="366" t="s">
        <v>116</v>
      </c>
      <c r="D1430" s="367">
        <f t="shared" si="67"/>
        <v>42</v>
      </c>
      <c r="E1430" s="368">
        <f t="shared" si="68"/>
        <v>36</v>
      </c>
      <c r="F1430" s="368">
        <f t="shared" si="69"/>
        <v>25</v>
      </c>
      <c r="G1430" s="368">
        <f t="shared" si="70"/>
        <v>20</v>
      </c>
      <c r="H1430" s="368">
        <f t="shared" si="71"/>
        <v>0</v>
      </c>
      <c r="I1430" s="368">
        <f t="shared" si="72"/>
        <v>0</v>
      </c>
      <c r="J1430" s="368">
        <f t="shared" si="73"/>
        <v>0</v>
      </c>
      <c r="K1430" s="368">
        <f t="shared" si="74"/>
        <v>0</v>
      </c>
      <c r="L1430" s="368">
        <f t="shared" si="75"/>
        <v>0</v>
      </c>
      <c r="M1430" s="369">
        <f t="shared" si="76"/>
        <v>0</v>
      </c>
      <c r="N1430" s="370">
        <f t="shared" si="77"/>
        <v>123</v>
      </c>
      <c r="O1430" s="371"/>
      <c r="P1430" s="372">
        <f t="shared" si="82"/>
        <v>123</v>
      </c>
      <c r="Q1430" s="373">
        <f t="shared" si="83"/>
        <v>114</v>
      </c>
      <c r="R1430" s="383">
        <v>0</v>
      </c>
      <c r="S1430" s="384"/>
      <c r="T1430" s="384"/>
      <c r="U1430" s="385"/>
      <c r="V1430" s="385"/>
      <c r="W1430" s="117">
        <v>0</v>
      </c>
      <c r="X1430" s="123"/>
      <c r="Y1430" s="385"/>
      <c r="Z1430" s="384"/>
      <c r="AA1430" s="384"/>
      <c r="AB1430" s="385">
        <v>36</v>
      </c>
      <c r="AC1430" s="113">
        <v>0</v>
      </c>
      <c r="AD1430" s="117">
        <v>20</v>
      </c>
      <c r="AE1430" s="109">
        <v>25</v>
      </c>
      <c r="AF1430" s="116"/>
      <c r="AG1430" s="116"/>
      <c r="AH1430" s="124">
        <v>0</v>
      </c>
      <c r="AI1430" s="117">
        <v>0</v>
      </c>
      <c r="AJ1430" s="396">
        <v>0</v>
      </c>
      <c r="AK1430" s="374"/>
      <c r="AL1430" s="385"/>
      <c r="AM1430" s="386">
        <v>0</v>
      </c>
      <c r="AN1430" s="396">
        <v>0</v>
      </c>
      <c r="AO1430" s="374">
        <v>0</v>
      </c>
      <c r="AP1430" s="376"/>
      <c r="AQ1430" s="384"/>
      <c r="AR1430" s="117">
        <v>0</v>
      </c>
      <c r="AS1430" s="387">
        <v>0</v>
      </c>
      <c r="AT1430" s="384"/>
      <c r="AU1430" s="374"/>
      <c r="AV1430" s="384"/>
      <c r="AW1430" s="374"/>
      <c r="AX1430" s="392">
        <v>42</v>
      </c>
      <c r="AY1430" s="384"/>
      <c r="AZ1430" s="385"/>
      <c r="BA1430" s="385"/>
      <c r="BB1430" s="394">
        <v>0</v>
      </c>
      <c r="BC1430" s="394">
        <v>0</v>
      </c>
      <c r="BD1430" s="394">
        <v>0</v>
      </c>
      <c r="BE1430" s="378"/>
      <c r="BF1430" s="109"/>
      <c r="BG1430" s="109"/>
      <c r="BH1430" s="116"/>
      <c r="BI1430" s="117"/>
      <c r="BJ1430" s="378"/>
      <c r="BK1430" s="378"/>
      <c r="BL1430" s="117"/>
      <c r="BM1430" s="383">
        <v>0</v>
      </c>
      <c r="BN1430" s="384"/>
      <c r="BO1430" s="384"/>
    </row>
    <row r="1431" spans="1:67" ht="24" customHeight="1" x14ac:dyDescent="0.3">
      <c r="A1431" s="380" t="s">
        <v>774</v>
      </c>
      <c r="B1431" s="381" t="s">
        <v>775</v>
      </c>
      <c r="C1431" s="382" t="s">
        <v>113</v>
      </c>
      <c r="D1431" s="367">
        <f t="shared" si="67"/>
        <v>6</v>
      </c>
      <c r="E1431" s="368">
        <f t="shared" si="68"/>
        <v>0</v>
      </c>
      <c r="F1431" s="368">
        <f t="shared" si="69"/>
        <v>0</v>
      </c>
      <c r="G1431" s="368">
        <f t="shared" si="70"/>
        <v>0</v>
      </c>
      <c r="H1431" s="368">
        <f t="shared" si="71"/>
        <v>0</v>
      </c>
      <c r="I1431" s="368">
        <f t="shared" si="72"/>
        <v>0</v>
      </c>
      <c r="J1431" s="368">
        <f t="shared" si="73"/>
        <v>0</v>
      </c>
      <c r="K1431" s="368">
        <f t="shared" si="74"/>
        <v>0</v>
      </c>
      <c r="L1431" s="368">
        <f t="shared" si="75"/>
        <v>0</v>
      </c>
      <c r="M1431" s="369">
        <f t="shared" si="76"/>
        <v>0</v>
      </c>
      <c r="N1431" s="370">
        <f t="shared" si="77"/>
        <v>6</v>
      </c>
      <c r="O1431" s="371"/>
      <c r="P1431" s="372">
        <f t="shared" si="82"/>
        <v>6</v>
      </c>
      <c r="Q1431" s="373">
        <f t="shared" si="83"/>
        <v>727</v>
      </c>
      <c r="R1431" s="383">
        <v>0</v>
      </c>
      <c r="S1431" s="119"/>
      <c r="T1431" s="119"/>
      <c r="U1431" s="113"/>
      <c r="V1431" s="113"/>
      <c r="W1431" s="117">
        <v>0</v>
      </c>
      <c r="X1431" s="123"/>
      <c r="Y1431" s="113"/>
      <c r="Z1431" s="119"/>
      <c r="AA1431" s="119"/>
      <c r="AB1431" s="113"/>
      <c r="AC1431" s="113">
        <v>0</v>
      </c>
      <c r="AD1431" s="117">
        <v>0</v>
      </c>
      <c r="AE1431" s="109">
        <v>0</v>
      </c>
      <c r="AF1431" s="388"/>
      <c r="AG1431" s="388"/>
      <c r="AH1431" s="124">
        <v>0</v>
      </c>
      <c r="AI1431" s="117">
        <v>0</v>
      </c>
      <c r="AJ1431" s="375">
        <v>0</v>
      </c>
      <c r="AK1431" s="374"/>
      <c r="AL1431" s="113"/>
      <c r="AM1431" s="117">
        <v>0</v>
      </c>
      <c r="AN1431" s="375">
        <v>0</v>
      </c>
      <c r="AO1431" s="374">
        <v>0</v>
      </c>
      <c r="AP1431" s="376"/>
      <c r="AQ1431" s="119"/>
      <c r="AR1431" s="117">
        <v>0</v>
      </c>
      <c r="AS1431" s="123">
        <v>0</v>
      </c>
      <c r="AT1431" s="119"/>
      <c r="AU1431" s="374"/>
      <c r="AV1431" s="119"/>
      <c r="AW1431" s="374"/>
      <c r="AX1431" s="392"/>
      <c r="AY1431" s="119">
        <v>6</v>
      </c>
      <c r="AZ1431" s="113"/>
      <c r="BA1431" s="113"/>
      <c r="BB1431" s="377">
        <v>0</v>
      </c>
      <c r="BC1431" s="377">
        <v>0</v>
      </c>
      <c r="BD1431" s="377">
        <v>0</v>
      </c>
      <c r="BE1431" s="393"/>
      <c r="BF1431" s="109"/>
      <c r="BG1431" s="109"/>
      <c r="BH1431" s="388"/>
      <c r="BI1431" s="117"/>
      <c r="BJ1431" s="393"/>
      <c r="BK1431" s="393"/>
      <c r="BL1431" s="117"/>
      <c r="BM1431" s="383">
        <v>0</v>
      </c>
      <c r="BN1431" s="119"/>
      <c r="BO1431" s="119"/>
    </row>
    <row r="1432" spans="1:67" ht="24" customHeight="1" x14ac:dyDescent="0.3">
      <c r="A1432" s="379" t="s">
        <v>1886</v>
      </c>
      <c r="B1432" s="365" t="s">
        <v>1887</v>
      </c>
      <c r="C1432" s="366" t="s">
        <v>116</v>
      </c>
      <c r="D1432" s="367">
        <f t="shared" si="67"/>
        <v>42</v>
      </c>
      <c r="E1432" s="368">
        <f t="shared" si="68"/>
        <v>24</v>
      </c>
      <c r="F1432" s="368">
        <f t="shared" si="69"/>
        <v>20</v>
      </c>
      <c r="G1432" s="368">
        <f t="shared" si="70"/>
        <v>10</v>
      </c>
      <c r="H1432" s="368">
        <f t="shared" si="71"/>
        <v>0</v>
      </c>
      <c r="I1432" s="368">
        <f t="shared" si="72"/>
        <v>0</v>
      </c>
      <c r="J1432" s="368">
        <f t="shared" si="73"/>
        <v>0</v>
      </c>
      <c r="K1432" s="368">
        <f t="shared" si="74"/>
        <v>0</v>
      </c>
      <c r="L1432" s="368">
        <f t="shared" si="75"/>
        <v>0</v>
      </c>
      <c r="M1432" s="369">
        <f t="shared" si="76"/>
        <v>0</v>
      </c>
      <c r="N1432" s="370">
        <f t="shared" si="77"/>
        <v>96</v>
      </c>
      <c r="O1432" s="371"/>
      <c r="P1432" s="372">
        <f t="shared" si="82"/>
        <v>96</v>
      </c>
      <c r="Q1432" s="373">
        <f t="shared" si="83"/>
        <v>131</v>
      </c>
      <c r="R1432" s="374">
        <v>0</v>
      </c>
      <c r="S1432" s="119"/>
      <c r="T1432" s="119"/>
      <c r="U1432" s="113"/>
      <c r="V1432" s="113"/>
      <c r="W1432" s="117">
        <v>0</v>
      </c>
      <c r="X1432" s="123"/>
      <c r="Y1432" s="113"/>
      <c r="Z1432" s="119"/>
      <c r="AA1432" s="119"/>
      <c r="AB1432" s="113">
        <v>42</v>
      </c>
      <c r="AC1432" s="385">
        <v>0</v>
      </c>
      <c r="AD1432" s="117">
        <v>20</v>
      </c>
      <c r="AE1432" s="214">
        <v>10</v>
      </c>
      <c r="AF1432" s="116"/>
      <c r="AG1432" s="116"/>
      <c r="AH1432" s="124">
        <v>0</v>
      </c>
      <c r="AI1432" s="117">
        <v>0</v>
      </c>
      <c r="AJ1432" s="375">
        <v>0</v>
      </c>
      <c r="AK1432" s="374"/>
      <c r="AL1432" s="113"/>
      <c r="AM1432" s="117">
        <v>0</v>
      </c>
      <c r="AN1432" s="396">
        <v>0</v>
      </c>
      <c r="AO1432" s="374">
        <v>0</v>
      </c>
      <c r="AP1432" s="376"/>
      <c r="AQ1432" s="119"/>
      <c r="AR1432" s="117">
        <v>0</v>
      </c>
      <c r="AS1432" s="387">
        <v>0</v>
      </c>
      <c r="AT1432" s="119"/>
      <c r="AU1432" s="374"/>
      <c r="AV1432" s="119"/>
      <c r="AW1432" s="374"/>
      <c r="AX1432" s="126">
        <v>24</v>
      </c>
      <c r="AY1432" s="119"/>
      <c r="AZ1432" s="113"/>
      <c r="BA1432" s="113"/>
      <c r="BB1432" s="377">
        <v>0</v>
      </c>
      <c r="BC1432" s="377">
        <v>0</v>
      </c>
      <c r="BD1432" s="377">
        <v>0</v>
      </c>
      <c r="BE1432" s="378"/>
      <c r="BF1432" s="109"/>
      <c r="BG1432" s="109"/>
      <c r="BH1432" s="116"/>
      <c r="BI1432" s="117"/>
      <c r="BJ1432" s="378"/>
      <c r="BK1432" s="378"/>
      <c r="BL1432" s="117"/>
      <c r="BM1432" s="374">
        <v>0</v>
      </c>
      <c r="BN1432" s="119"/>
      <c r="BO1432" s="119"/>
    </row>
    <row r="1433" spans="1:67" ht="24" customHeight="1" x14ac:dyDescent="0.3">
      <c r="A1433" s="379" t="s">
        <v>5841</v>
      </c>
      <c r="B1433" s="365" t="s">
        <v>5842</v>
      </c>
      <c r="C1433" s="366" t="s">
        <v>1996</v>
      </c>
      <c r="D1433" s="367">
        <f t="shared" si="67"/>
        <v>20</v>
      </c>
      <c r="E1433" s="368">
        <f t="shared" si="68"/>
        <v>16</v>
      </c>
      <c r="F1433" s="368">
        <f t="shared" si="69"/>
        <v>0</v>
      </c>
      <c r="G1433" s="368">
        <f t="shared" si="70"/>
        <v>0</v>
      </c>
      <c r="H1433" s="368">
        <f t="shared" si="71"/>
        <v>0</v>
      </c>
      <c r="I1433" s="368">
        <f t="shared" si="72"/>
        <v>0</v>
      </c>
      <c r="J1433" s="368">
        <f t="shared" si="73"/>
        <v>0</v>
      </c>
      <c r="K1433" s="368">
        <f t="shared" si="74"/>
        <v>0</v>
      </c>
      <c r="L1433" s="368">
        <f t="shared" si="75"/>
        <v>0</v>
      </c>
      <c r="M1433" s="369">
        <f t="shared" si="76"/>
        <v>0</v>
      </c>
      <c r="N1433" s="370">
        <f t="shared" si="77"/>
        <v>36</v>
      </c>
      <c r="O1433" s="371"/>
      <c r="P1433" s="372">
        <f t="shared" si="82"/>
        <v>36</v>
      </c>
      <c r="Q1433" s="373">
        <f t="shared" si="83"/>
        <v>269</v>
      </c>
      <c r="R1433" s="383">
        <v>0</v>
      </c>
      <c r="S1433" s="384"/>
      <c r="T1433" s="384"/>
      <c r="U1433" s="385"/>
      <c r="V1433" s="385"/>
      <c r="W1433" s="117">
        <v>0</v>
      </c>
      <c r="X1433" s="123"/>
      <c r="Y1433" s="385"/>
      <c r="Z1433" s="384"/>
      <c r="AA1433" s="384"/>
      <c r="AB1433" s="385"/>
      <c r="AC1433" s="385">
        <v>20</v>
      </c>
      <c r="AD1433" s="117">
        <v>0</v>
      </c>
      <c r="AE1433" s="109">
        <v>0</v>
      </c>
      <c r="AF1433" s="116"/>
      <c r="AG1433" s="116"/>
      <c r="AH1433" s="124">
        <v>0</v>
      </c>
      <c r="AI1433" s="386">
        <v>0</v>
      </c>
      <c r="AJ1433" s="396">
        <v>0</v>
      </c>
      <c r="AK1433" s="374"/>
      <c r="AL1433" s="385"/>
      <c r="AM1433" s="117">
        <v>0</v>
      </c>
      <c r="AN1433" s="375">
        <v>0</v>
      </c>
      <c r="AO1433" s="374">
        <v>0</v>
      </c>
      <c r="AP1433" s="376"/>
      <c r="AQ1433" s="384"/>
      <c r="AR1433" s="386">
        <v>0</v>
      </c>
      <c r="AS1433" s="123">
        <v>0</v>
      </c>
      <c r="AT1433" s="384"/>
      <c r="AU1433" s="374"/>
      <c r="AV1433" s="384"/>
      <c r="AW1433" s="374"/>
      <c r="AX1433" s="126"/>
      <c r="AY1433" s="384">
        <v>16</v>
      </c>
      <c r="AZ1433" s="385"/>
      <c r="BA1433" s="385"/>
      <c r="BB1433" s="377">
        <v>0</v>
      </c>
      <c r="BC1433" s="377">
        <v>0</v>
      </c>
      <c r="BD1433" s="377">
        <v>0</v>
      </c>
      <c r="BE1433" s="378"/>
      <c r="BF1433" s="109"/>
      <c r="BG1433" s="109"/>
      <c r="BH1433" s="116"/>
      <c r="BI1433" s="386"/>
      <c r="BJ1433" s="378"/>
      <c r="BK1433" s="378"/>
      <c r="BL1433" s="386"/>
      <c r="BM1433" s="374">
        <v>0</v>
      </c>
      <c r="BN1433" s="384"/>
      <c r="BO1433" s="384"/>
    </row>
    <row r="1434" spans="1:67" ht="24" customHeight="1" x14ac:dyDescent="0.3">
      <c r="A1434" s="364" t="s">
        <v>6691</v>
      </c>
      <c r="B1434" s="365" t="s">
        <v>6692</v>
      </c>
      <c r="C1434" s="366" t="s">
        <v>53</v>
      </c>
      <c r="D1434" s="367">
        <f t="shared" si="67"/>
        <v>0</v>
      </c>
      <c r="E1434" s="368">
        <f t="shared" si="68"/>
        <v>0</v>
      </c>
      <c r="F1434" s="368">
        <f t="shared" si="69"/>
        <v>0</v>
      </c>
      <c r="G1434" s="368">
        <f t="shared" si="70"/>
        <v>0</v>
      </c>
      <c r="H1434" s="368">
        <f t="shared" si="71"/>
        <v>0</v>
      </c>
      <c r="I1434" s="368">
        <f t="shared" si="72"/>
        <v>0</v>
      </c>
      <c r="J1434" s="368">
        <f t="shared" si="73"/>
        <v>0</v>
      </c>
      <c r="K1434" s="368">
        <f t="shared" si="74"/>
        <v>0</v>
      </c>
      <c r="L1434" s="368">
        <f t="shared" si="75"/>
        <v>0</v>
      </c>
      <c r="M1434" s="369">
        <f t="shared" si="76"/>
        <v>0</v>
      </c>
      <c r="N1434" s="370">
        <f t="shared" si="77"/>
        <v>0</v>
      </c>
      <c r="O1434" s="371"/>
      <c r="P1434" s="372">
        <f t="shared" si="82"/>
        <v>0</v>
      </c>
      <c r="Q1434" s="373" t="str">
        <f t="shared" si="83"/>
        <v/>
      </c>
      <c r="R1434" s="374">
        <v>0</v>
      </c>
      <c r="S1434" s="384"/>
      <c r="T1434" s="384"/>
      <c r="U1434" s="385"/>
      <c r="V1434" s="385"/>
      <c r="W1434" s="117">
        <v>0</v>
      </c>
      <c r="X1434" s="123"/>
      <c r="Y1434" s="385"/>
      <c r="Z1434" s="384"/>
      <c r="AA1434" s="384"/>
      <c r="AB1434" s="385"/>
      <c r="AC1434" s="113">
        <v>0</v>
      </c>
      <c r="AD1434" s="117">
        <v>0</v>
      </c>
      <c r="AE1434" s="214">
        <v>0</v>
      </c>
      <c r="AF1434" s="116"/>
      <c r="AG1434" s="116"/>
      <c r="AH1434" s="389">
        <v>0</v>
      </c>
      <c r="AI1434" s="386">
        <v>0</v>
      </c>
      <c r="AJ1434" s="396">
        <v>0</v>
      </c>
      <c r="AK1434" s="374"/>
      <c r="AL1434" s="385"/>
      <c r="AM1434" s="117">
        <v>0</v>
      </c>
      <c r="AN1434" s="375">
        <v>0</v>
      </c>
      <c r="AO1434" s="383">
        <v>0</v>
      </c>
      <c r="AP1434" s="376"/>
      <c r="AQ1434" s="384"/>
      <c r="AR1434" s="117">
        <v>0</v>
      </c>
      <c r="AS1434" s="123">
        <v>0</v>
      </c>
      <c r="AT1434" s="384"/>
      <c r="AU1434" s="383"/>
      <c r="AV1434" s="384"/>
      <c r="AW1434" s="383"/>
      <c r="AX1434" s="126"/>
      <c r="AY1434" s="384"/>
      <c r="AZ1434" s="385"/>
      <c r="BA1434" s="385"/>
      <c r="BB1434" s="377">
        <v>0</v>
      </c>
      <c r="BC1434" s="377">
        <v>0</v>
      </c>
      <c r="BD1434" s="377">
        <v>0</v>
      </c>
      <c r="BE1434" s="378"/>
      <c r="BF1434" s="109"/>
      <c r="BG1434" s="109"/>
      <c r="BH1434" s="116"/>
      <c r="BI1434" s="117"/>
      <c r="BJ1434" s="378"/>
      <c r="BK1434" s="378"/>
      <c r="BL1434" s="117"/>
      <c r="BM1434" s="374">
        <v>0</v>
      </c>
      <c r="BN1434" s="384"/>
      <c r="BO1434" s="384"/>
    </row>
    <row r="1435" spans="1:67" ht="24" customHeight="1" x14ac:dyDescent="0.3">
      <c r="A1435" s="364" t="s">
        <v>5843</v>
      </c>
      <c r="B1435" s="365" t="s">
        <v>5844</v>
      </c>
      <c r="C1435" s="366" t="s">
        <v>2036</v>
      </c>
      <c r="D1435" s="367">
        <f t="shared" si="67"/>
        <v>15</v>
      </c>
      <c r="E1435" s="368">
        <f t="shared" si="68"/>
        <v>12</v>
      </c>
      <c r="F1435" s="368">
        <f t="shared" si="69"/>
        <v>0</v>
      </c>
      <c r="G1435" s="368">
        <f t="shared" si="70"/>
        <v>0</v>
      </c>
      <c r="H1435" s="368">
        <f t="shared" si="71"/>
        <v>0</v>
      </c>
      <c r="I1435" s="368">
        <f t="shared" si="72"/>
        <v>0</v>
      </c>
      <c r="J1435" s="368">
        <f t="shared" si="73"/>
        <v>0</v>
      </c>
      <c r="K1435" s="368">
        <f t="shared" si="74"/>
        <v>0</v>
      </c>
      <c r="L1435" s="368">
        <f t="shared" si="75"/>
        <v>0</v>
      </c>
      <c r="M1435" s="369">
        <f t="shared" si="76"/>
        <v>0</v>
      </c>
      <c r="N1435" s="370">
        <f t="shared" si="77"/>
        <v>27</v>
      </c>
      <c r="O1435" s="371"/>
      <c r="P1435" s="372">
        <f t="shared" si="82"/>
        <v>27</v>
      </c>
      <c r="Q1435" s="373">
        <f t="shared" si="83"/>
        <v>336</v>
      </c>
      <c r="R1435" s="374">
        <v>0</v>
      </c>
      <c r="S1435" s="119"/>
      <c r="T1435" s="119"/>
      <c r="U1435" s="113"/>
      <c r="V1435" s="113"/>
      <c r="W1435" s="386">
        <v>0</v>
      </c>
      <c r="X1435" s="123"/>
      <c r="Y1435" s="113"/>
      <c r="Z1435" s="119"/>
      <c r="AA1435" s="119"/>
      <c r="AB1435" s="113"/>
      <c r="AC1435" s="385">
        <v>12</v>
      </c>
      <c r="AD1435" s="386">
        <v>0</v>
      </c>
      <c r="AE1435" s="109">
        <v>0</v>
      </c>
      <c r="AF1435" s="116"/>
      <c r="AG1435" s="116"/>
      <c r="AH1435" s="389">
        <v>0</v>
      </c>
      <c r="AI1435" s="117">
        <v>0</v>
      </c>
      <c r="AJ1435" s="375">
        <v>0</v>
      </c>
      <c r="AK1435" s="374"/>
      <c r="AL1435" s="113">
        <v>15</v>
      </c>
      <c r="AM1435" s="117">
        <v>0</v>
      </c>
      <c r="AN1435" s="375">
        <v>0</v>
      </c>
      <c r="AO1435" s="383">
        <v>0</v>
      </c>
      <c r="AP1435" s="376"/>
      <c r="AQ1435" s="119"/>
      <c r="AR1435" s="117">
        <v>0</v>
      </c>
      <c r="AS1435" s="387">
        <v>0</v>
      </c>
      <c r="AT1435" s="119"/>
      <c r="AU1435" s="383"/>
      <c r="AV1435" s="119"/>
      <c r="AW1435" s="383"/>
      <c r="AX1435" s="126"/>
      <c r="AY1435" s="119"/>
      <c r="AZ1435" s="113"/>
      <c r="BA1435" s="113"/>
      <c r="BB1435" s="377">
        <v>0</v>
      </c>
      <c r="BC1435" s="377">
        <v>0</v>
      </c>
      <c r="BD1435" s="377">
        <v>0</v>
      </c>
      <c r="BE1435" s="378"/>
      <c r="BF1435" s="109"/>
      <c r="BG1435" s="109"/>
      <c r="BH1435" s="116"/>
      <c r="BI1435" s="117"/>
      <c r="BJ1435" s="378"/>
      <c r="BK1435" s="378"/>
      <c r="BL1435" s="117"/>
      <c r="BM1435" s="383">
        <v>0</v>
      </c>
      <c r="BN1435" s="119"/>
      <c r="BO1435" s="119"/>
    </row>
    <row r="1436" spans="1:67" ht="24" customHeight="1" x14ac:dyDescent="0.3">
      <c r="A1436" s="379" t="s">
        <v>5845</v>
      </c>
      <c r="B1436" s="365" t="s">
        <v>5846</v>
      </c>
      <c r="C1436" s="366" t="s">
        <v>834</v>
      </c>
      <c r="D1436" s="367">
        <f t="shared" si="67"/>
        <v>38</v>
      </c>
      <c r="E1436" s="368">
        <f t="shared" si="68"/>
        <v>10</v>
      </c>
      <c r="F1436" s="368">
        <f t="shared" si="69"/>
        <v>5</v>
      </c>
      <c r="G1436" s="368">
        <f t="shared" si="70"/>
        <v>0</v>
      </c>
      <c r="H1436" s="368">
        <f t="shared" si="71"/>
        <v>0</v>
      </c>
      <c r="I1436" s="368">
        <f t="shared" si="72"/>
        <v>0</v>
      </c>
      <c r="J1436" s="368">
        <f t="shared" si="73"/>
        <v>0</v>
      </c>
      <c r="K1436" s="368">
        <f t="shared" si="74"/>
        <v>0</v>
      </c>
      <c r="L1436" s="368">
        <f t="shared" si="75"/>
        <v>0</v>
      </c>
      <c r="M1436" s="369">
        <f t="shared" si="76"/>
        <v>0</v>
      </c>
      <c r="N1436" s="370">
        <f t="shared" si="77"/>
        <v>53</v>
      </c>
      <c r="O1436" s="371"/>
      <c r="P1436" s="372">
        <f t="shared" si="82"/>
        <v>53</v>
      </c>
      <c r="Q1436" s="373">
        <f t="shared" si="83"/>
        <v>200</v>
      </c>
      <c r="R1436" s="374">
        <v>0</v>
      </c>
      <c r="S1436" s="119"/>
      <c r="T1436" s="119"/>
      <c r="U1436" s="113"/>
      <c r="V1436" s="113"/>
      <c r="W1436" s="386">
        <v>5</v>
      </c>
      <c r="X1436" s="123"/>
      <c r="Y1436" s="113"/>
      <c r="Z1436" s="119"/>
      <c r="AA1436" s="119"/>
      <c r="AB1436" s="113"/>
      <c r="AC1436" s="385">
        <v>0</v>
      </c>
      <c r="AD1436" s="386">
        <v>0</v>
      </c>
      <c r="AE1436" s="214">
        <v>0</v>
      </c>
      <c r="AF1436" s="116"/>
      <c r="AG1436" s="116"/>
      <c r="AH1436" s="124">
        <v>0</v>
      </c>
      <c r="AI1436" s="386">
        <v>0</v>
      </c>
      <c r="AJ1436" s="396">
        <v>0</v>
      </c>
      <c r="AK1436" s="374"/>
      <c r="AL1436" s="113"/>
      <c r="AM1436" s="117">
        <v>0</v>
      </c>
      <c r="AN1436" s="375">
        <v>0</v>
      </c>
      <c r="AO1436" s="374">
        <v>0</v>
      </c>
      <c r="AP1436" s="376"/>
      <c r="AQ1436" s="119"/>
      <c r="AR1436" s="117">
        <v>0</v>
      </c>
      <c r="AS1436" s="387">
        <v>0</v>
      </c>
      <c r="AT1436" s="119"/>
      <c r="AU1436" s="374"/>
      <c r="AV1436" s="119"/>
      <c r="AW1436" s="374"/>
      <c r="AX1436" s="392">
        <v>38</v>
      </c>
      <c r="AY1436" s="119"/>
      <c r="AZ1436" s="113">
        <v>10</v>
      </c>
      <c r="BA1436" s="113"/>
      <c r="BB1436" s="377">
        <v>0</v>
      </c>
      <c r="BC1436" s="377">
        <v>0</v>
      </c>
      <c r="BD1436" s="377">
        <v>0</v>
      </c>
      <c r="BE1436" s="378"/>
      <c r="BF1436" s="109"/>
      <c r="BG1436" s="109"/>
      <c r="BH1436" s="116"/>
      <c r="BI1436" s="117"/>
      <c r="BJ1436" s="378"/>
      <c r="BK1436" s="378"/>
      <c r="BL1436" s="117"/>
      <c r="BM1436" s="374">
        <v>0</v>
      </c>
      <c r="BN1436" s="119"/>
      <c r="BO1436" s="119"/>
    </row>
    <row r="1437" spans="1:67" ht="24" customHeight="1" x14ac:dyDescent="0.3">
      <c r="A1437" s="364" t="s">
        <v>5847</v>
      </c>
      <c r="B1437" s="365" t="s">
        <v>5848</v>
      </c>
      <c r="C1437" s="366" t="s">
        <v>2791</v>
      </c>
      <c r="D1437" s="367">
        <f t="shared" si="67"/>
        <v>0</v>
      </c>
      <c r="E1437" s="368">
        <f t="shared" si="68"/>
        <v>0</v>
      </c>
      <c r="F1437" s="368">
        <f t="shared" si="69"/>
        <v>0</v>
      </c>
      <c r="G1437" s="368">
        <f t="shared" si="70"/>
        <v>0</v>
      </c>
      <c r="H1437" s="368">
        <f t="shared" si="71"/>
        <v>0</v>
      </c>
      <c r="I1437" s="368">
        <f t="shared" si="72"/>
        <v>0</v>
      </c>
      <c r="J1437" s="368">
        <f t="shared" si="73"/>
        <v>0</v>
      </c>
      <c r="K1437" s="368">
        <f t="shared" si="74"/>
        <v>0</v>
      </c>
      <c r="L1437" s="368">
        <f t="shared" si="75"/>
        <v>0</v>
      </c>
      <c r="M1437" s="369">
        <f t="shared" si="76"/>
        <v>0</v>
      </c>
      <c r="N1437" s="370">
        <f t="shared" si="77"/>
        <v>0</v>
      </c>
      <c r="O1437" s="371"/>
      <c r="P1437" s="372">
        <f t="shared" si="82"/>
        <v>0</v>
      </c>
      <c r="Q1437" s="373" t="str">
        <f t="shared" si="83"/>
        <v/>
      </c>
      <c r="R1437" s="374">
        <v>0</v>
      </c>
      <c r="S1437" s="119"/>
      <c r="T1437" s="119"/>
      <c r="U1437" s="113"/>
      <c r="V1437" s="113"/>
      <c r="W1437" s="117">
        <v>0</v>
      </c>
      <c r="X1437" s="387"/>
      <c r="Y1437" s="113"/>
      <c r="Z1437" s="119"/>
      <c r="AA1437" s="119"/>
      <c r="AB1437" s="113"/>
      <c r="AC1437" s="385">
        <v>0</v>
      </c>
      <c r="AD1437" s="117">
        <v>0</v>
      </c>
      <c r="AE1437" s="109">
        <v>0</v>
      </c>
      <c r="AF1437" s="116"/>
      <c r="AG1437" s="116"/>
      <c r="AH1437" s="124">
        <v>0</v>
      </c>
      <c r="AI1437" s="386">
        <v>0</v>
      </c>
      <c r="AJ1437" s="390">
        <v>0</v>
      </c>
      <c r="AK1437" s="383"/>
      <c r="AL1437" s="113"/>
      <c r="AM1437" s="386">
        <v>0</v>
      </c>
      <c r="AN1437" s="390">
        <v>0</v>
      </c>
      <c r="AO1437" s="383">
        <v>0</v>
      </c>
      <c r="AP1437" s="391"/>
      <c r="AQ1437" s="119"/>
      <c r="AR1437" s="117">
        <v>0</v>
      </c>
      <c r="AS1437" s="123">
        <v>0</v>
      </c>
      <c r="AT1437" s="119"/>
      <c r="AU1437" s="383"/>
      <c r="AV1437" s="119"/>
      <c r="AW1437" s="383"/>
      <c r="AX1437" s="126"/>
      <c r="AY1437" s="119"/>
      <c r="AZ1437" s="113"/>
      <c r="BA1437" s="113"/>
      <c r="BB1437" s="377">
        <v>0</v>
      </c>
      <c r="BC1437" s="377">
        <v>0</v>
      </c>
      <c r="BD1437" s="377">
        <v>0</v>
      </c>
      <c r="BE1437" s="378"/>
      <c r="BF1437" s="109"/>
      <c r="BG1437" s="109"/>
      <c r="BH1437" s="116"/>
      <c r="BI1437" s="117"/>
      <c r="BJ1437" s="378"/>
      <c r="BK1437" s="378"/>
      <c r="BL1437" s="117"/>
      <c r="BM1437" s="383">
        <v>0</v>
      </c>
      <c r="BN1437" s="119"/>
      <c r="BO1437" s="119"/>
    </row>
    <row r="1438" spans="1:67" ht="24" customHeight="1" x14ac:dyDescent="0.3">
      <c r="A1438" s="364" t="s">
        <v>5849</v>
      </c>
      <c r="B1438" s="365" t="s">
        <v>5850</v>
      </c>
      <c r="C1438" s="366" t="s">
        <v>156</v>
      </c>
      <c r="D1438" s="367">
        <f t="shared" si="67"/>
        <v>28</v>
      </c>
      <c r="E1438" s="368">
        <f t="shared" si="68"/>
        <v>26</v>
      </c>
      <c r="F1438" s="368">
        <f t="shared" si="69"/>
        <v>0</v>
      </c>
      <c r="G1438" s="368">
        <f t="shared" si="70"/>
        <v>0</v>
      </c>
      <c r="H1438" s="368">
        <f t="shared" si="71"/>
        <v>0</v>
      </c>
      <c r="I1438" s="368">
        <f t="shared" si="72"/>
        <v>0</v>
      </c>
      <c r="J1438" s="368">
        <f t="shared" si="73"/>
        <v>0</v>
      </c>
      <c r="K1438" s="368">
        <f t="shared" si="74"/>
        <v>0</v>
      </c>
      <c r="L1438" s="368">
        <f t="shared" si="75"/>
        <v>0</v>
      </c>
      <c r="M1438" s="369">
        <f t="shared" si="76"/>
        <v>0</v>
      </c>
      <c r="N1438" s="370">
        <f t="shared" si="77"/>
        <v>54</v>
      </c>
      <c r="O1438" s="371"/>
      <c r="P1438" s="372">
        <f t="shared" si="82"/>
        <v>54</v>
      </c>
      <c r="Q1438" s="373">
        <f t="shared" si="83"/>
        <v>189</v>
      </c>
      <c r="R1438" s="374">
        <v>0</v>
      </c>
      <c r="S1438" s="119"/>
      <c r="T1438" s="119"/>
      <c r="U1438" s="113"/>
      <c r="V1438" s="113"/>
      <c r="W1438" s="386">
        <v>0</v>
      </c>
      <c r="X1438" s="387"/>
      <c r="Y1438" s="113"/>
      <c r="Z1438" s="119"/>
      <c r="AA1438" s="119"/>
      <c r="AB1438" s="113">
        <v>26</v>
      </c>
      <c r="AC1438" s="113">
        <v>0</v>
      </c>
      <c r="AD1438" s="386">
        <v>0</v>
      </c>
      <c r="AE1438" s="109">
        <v>0</v>
      </c>
      <c r="AF1438" s="116"/>
      <c r="AG1438" s="116"/>
      <c r="AH1438" s="124">
        <v>0</v>
      </c>
      <c r="AI1438" s="117">
        <v>0</v>
      </c>
      <c r="AJ1438" s="375">
        <v>0</v>
      </c>
      <c r="AK1438" s="383"/>
      <c r="AL1438" s="113"/>
      <c r="AM1438" s="386">
        <v>0</v>
      </c>
      <c r="AN1438" s="390">
        <v>0</v>
      </c>
      <c r="AO1438" s="374">
        <v>0</v>
      </c>
      <c r="AP1438" s="391"/>
      <c r="AQ1438" s="119"/>
      <c r="AR1438" s="117">
        <v>0</v>
      </c>
      <c r="AS1438" s="123">
        <v>0</v>
      </c>
      <c r="AT1438" s="119"/>
      <c r="AU1438" s="374"/>
      <c r="AV1438" s="119"/>
      <c r="AW1438" s="374"/>
      <c r="AX1438" s="392">
        <v>28</v>
      </c>
      <c r="AY1438" s="119"/>
      <c r="AZ1438" s="113"/>
      <c r="BA1438" s="113"/>
      <c r="BB1438" s="377">
        <v>0</v>
      </c>
      <c r="BC1438" s="377">
        <v>0</v>
      </c>
      <c r="BD1438" s="377">
        <v>0</v>
      </c>
      <c r="BE1438" s="378"/>
      <c r="BF1438" s="109"/>
      <c r="BG1438" s="109"/>
      <c r="BH1438" s="116"/>
      <c r="BI1438" s="117"/>
      <c r="BJ1438" s="378"/>
      <c r="BK1438" s="378"/>
      <c r="BL1438" s="117"/>
      <c r="BM1438" s="374">
        <v>0</v>
      </c>
      <c r="BN1438" s="119"/>
      <c r="BO1438" s="119"/>
    </row>
    <row r="1439" spans="1:67" ht="24" customHeight="1" x14ac:dyDescent="0.3">
      <c r="A1439" s="380" t="s">
        <v>5851</v>
      </c>
      <c r="B1439" s="381" t="s">
        <v>5852</v>
      </c>
      <c r="C1439" s="382" t="s">
        <v>1051</v>
      </c>
      <c r="D1439" s="367">
        <f t="shared" si="67"/>
        <v>10</v>
      </c>
      <c r="E1439" s="368">
        <f t="shared" si="68"/>
        <v>0</v>
      </c>
      <c r="F1439" s="368">
        <f t="shared" si="69"/>
        <v>0</v>
      </c>
      <c r="G1439" s="368">
        <f t="shared" si="70"/>
        <v>0</v>
      </c>
      <c r="H1439" s="368">
        <f t="shared" si="71"/>
        <v>0</v>
      </c>
      <c r="I1439" s="368">
        <f t="shared" si="72"/>
        <v>0</v>
      </c>
      <c r="J1439" s="368">
        <f t="shared" si="73"/>
        <v>0</v>
      </c>
      <c r="K1439" s="368">
        <f t="shared" si="74"/>
        <v>0</v>
      </c>
      <c r="L1439" s="368">
        <f t="shared" si="75"/>
        <v>0</v>
      </c>
      <c r="M1439" s="369">
        <f t="shared" si="76"/>
        <v>0</v>
      </c>
      <c r="N1439" s="370">
        <f t="shared" si="77"/>
        <v>10</v>
      </c>
      <c r="O1439" s="371"/>
      <c r="P1439" s="372">
        <f t="shared" si="82"/>
        <v>10</v>
      </c>
      <c r="Q1439" s="373">
        <f t="shared" si="83"/>
        <v>628</v>
      </c>
      <c r="R1439" s="374">
        <v>0</v>
      </c>
      <c r="S1439" s="119"/>
      <c r="T1439" s="119"/>
      <c r="U1439" s="113"/>
      <c r="V1439" s="113"/>
      <c r="W1439" s="117">
        <v>0</v>
      </c>
      <c r="X1439" s="123"/>
      <c r="Y1439" s="113"/>
      <c r="Z1439" s="119"/>
      <c r="AA1439" s="119"/>
      <c r="AB1439" s="113"/>
      <c r="AC1439" s="385">
        <v>10</v>
      </c>
      <c r="AD1439" s="386">
        <v>0</v>
      </c>
      <c r="AE1439" s="109">
        <v>0</v>
      </c>
      <c r="AF1439" s="388"/>
      <c r="AG1439" s="388"/>
      <c r="AH1439" s="124">
        <v>0</v>
      </c>
      <c r="AI1439" s="386">
        <v>0</v>
      </c>
      <c r="AJ1439" s="396">
        <v>0</v>
      </c>
      <c r="AK1439" s="374"/>
      <c r="AL1439" s="113"/>
      <c r="AM1439" s="117">
        <v>0</v>
      </c>
      <c r="AN1439" s="375">
        <v>0</v>
      </c>
      <c r="AO1439" s="374">
        <v>0</v>
      </c>
      <c r="AP1439" s="376"/>
      <c r="AQ1439" s="119"/>
      <c r="AR1439" s="117">
        <v>0</v>
      </c>
      <c r="AS1439" s="123">
        <v>0</v>
      </c>
      <c r="AT1439" s="119"/>
      <c r="AU1439" s="374"/>
      <c r="AV1439" s="119"/>
      <c r="AW1439" s="374"/>
      <c r="AX1439" s="126"/>
      <c r="AY1439" s="119"/>
      <c r="AZ1439" s="113"/>
      <c r="BA1439" s="113"/>
      <c r="BB1439" s="377">
        <v>0</v>
      </c>
      <c r="BC1439" s="377">
        <v>0</v>
      </c>
      <c r="BD1439" s="377">
        <v>0</v>
      </c>
      <c r="BE1439" s="393"/>
      <c r="BF1439" s="214"/>
      <c r="BG1439" s="214"/>
      <c r="BH1439" s="388"/>
      <c r="BI1439" s="117"/>
      <c r="BJ1439" s="393"/>
      <c r="BK1439" s="393"/>
      <c r="BL1439" s="117"/>
      <c r="BM1439" s="374">
        <v>0</v>
      </c>
      <c r="BN1439" s="119"/>
      <c r="BO1439" s="119"/>
    </row>
    <row r="1440" spans="1:67" ht="24" customHeight="1" x14ac:dyDescent="0.3">
      <c r="A1440" s="379" t="s">
        <v>5853</v>
      </c>
      <c r="B1440" s="365" t="s">
        <v>5854</v>
      </c>
      <c r="C1440" s="366" t="s">
        <v>163</v>
      </c>
      <c r="D1440" s="367">
        <f t="shared" si="67"/>
        <v>14</v>
      </c>
      <c r="E1440" s="368">
        <f t="shared" si="68"/>
        <v>0</v>
      </c>
      <c r="F1440" s="368">
        <f t="shared" si="69"/>
        <v>0</v>
      </c>
      <c r="G1440" s="368">
        <f t="shared" si="70"/>
        <v>0</v>
      </c>
      <c r="H1440" s="368">
        <f t="shared" si="71"/>
        <v>0</v>
      </c>
      <c r="I1440" s="368">
        <f t="shared" si="72"/>
        <v>0</v>
      </c>
      <c r="J1440" s="368">
        <f t="shared" si="73"/>
        <v>0</v>
      </c>
      <c r="K1440" s="368">
        <f t="shared" si="74"/>
        <v>0</v>
      </c>
      <c r="L1440" s="368">
        <f t="shared" si="75"/>
        <v>0</v>
      </c>
      <c r="M1440" s="369">
        <f t="shared" si="76"/>
        <v>0</v>
      </c>
      <c r="N1440" s="370">
        <f t="shared" si="77"/>
        <v>14</v>
      </c>
      <c r="O1440" s="371"/>
      <c r="P1440" s="372">
        <f t="shared" si="82"/>
        <v>14</v>
      </c>
      <c r="Q1440" s="373">
        <f t="shared" si="83"/>
        <v>541</v>
      </c>
      <c r="R1440" s="374">
        <v>0</v>
      </c>
      <c r="S1440" s="384"/>
      <c r="T1440" s="384"/>
      <c r="U1440" s="385"/>
      <c r="V1440" s="385"/>
      <c r="W1440" s="117">
        <v>0</v>
      </c>
      <c r="X1440" s="123"/>
      <c r="Y1440" s="385"/>
      <c r="Z1440" s="384"/>
      <c r="AA1440" s="384"/>
      <c r="AB1440" s="385">
        <v>14</v>
      </c>
      <c r="AC1440" s="385">
        <v>0</v>
      </c>
      <c r="AD1440" s="117">
        <v>0</v>
      </c>
      <c r="AE1440" s="109">
        <v>0</v>
      </c>
      <c r="AF1440" s="116"/>
      <c r="AG1440" s="116"/>
      <c r="AH1440" s="389">
        <v>0</v>
      </c>
      <c r="AI1440" s="117">
        <v>0</v>
      </c>
      <c r="AJ1440" s="375">
        <v>0</v>
      </c>
      <c r="AK1440" s="374"/>
      <c r="AL1440" s="385"/>
      <c r="AM1440" s="386">
        <v>0</v>
      </c>
      <c r="AN1440" s="390">
        <v>0</v>
      </c>
      <c r="AO1440" s="374">
        <v>0</v>
      </c>
      <c r="AP1440" s="376"/>
      <c r="AQ1440" s="384"/>
      <c r="AR1440" s="117">
        <v>0</v>
      </c>
      <c r="AS1440" s="123">
        <v>0</v>
      </c>
      <c r="AT1440" s="384"/>
      <c r="AU1440" s="374"/>
      <c r="AV1440" s="384"/>
      <c r="AW1440" s="374"/>
      <c r="AX1440" s="126"/>
      <c r="AY1440" s="384"/>
      <c r="AZ1440" s="385"/>
      <c r="BA1440" s="385"/>
      <c r="BB1440" s="377">
        <v>0</v>
      </c>
      <c r="BC1440" s="377">
        <v>0</v>
      </c>
      <c r="BD1440" s="377">
        <v>0</v>
      </c>
      <c r="BE1440" s="378"/>
      <c r="BF1440" s="214"/>
      <c r="BG1440" s="214"/>
      <c r="BH1440" s="116"/>
      <c r="BI1440" s="117"/>
      <c r="BJ1440" s="378"/>
      <c r="BK1440" s="378"/>
      <c r="BL1440" s="117"/>
      <c r="BM1440" s="374">
        <v>0</v>
      </c>
      <c r="BN1440" s="384"/>
      <c r="BO1440" s="384"/>
    </row>
    <row r="1441" spans="1:67" ht="24" customHeight="1" x14ac:dyDescent="0.3">
      <c r="A1441" s="380" t="s">
        <v>2003</v>
      </c>
      <c r="B1441" s="381" t="s">
        <v>2004</v>
      </c>
      <c r="C1441" s="382" t="s">
        <v>156</v>
      </c>
      <c r="D1441" s="367">
        <f t="shared" si="67"/>
        <v>9</v>
      </c>
      <c r="E1441" s="368">
        <f t="shared" si="68"/>
        <v>0</v>
      </c>
      <c r="F1441" s="368">
        <f t="shared" si="69"/>
        <v>0</v>
      </c>
      <c r="G1441" s="368">
        <f t="shared" si="70"/>
        <v>0</v>
      </c>
      <c r="H1441" s="368">
        <f t="shared" si="71"/>
        <v>0</v>
      </c>
      <c r="I1441" s="368">
        <f t="shared" si="72"/>
        <v>0</v>
      </c>
      <c r="J1441" s="368">
        <f t="shared" si="73"/>
        <v>0</v>
      </c>
      <c r="K1441" s="368">
        <f t="shared" si="74"/>
        <v>0</v>
      </c>
      <c r="L1441" s="368">
        <f t="shared" si="75"/>
        <v>0</v>
      </c>
      <c r="M1441" s="369">
        <f t="shared" si="76"/>
        <v>0</v>
      </c>
      <c r="N1441" s="370">
        <f t="shared" si="77"/>
        <v>9</v>
      </c>
      <c r="O1441" s="371"/>
      <c r="P1441" s="372">
        <f t="shared" si="82"/>
        <v>9</v>
      </c>
      <c r="Q1441" s="373">
        <f t="shared" si="83"/>
        <v>659</v>
      </c>
      <c r="R1441" s="383">
        <v>0</v>
      </c>
      <c r="S1441" s="119"/>
      <c r="T1441" s="119"/>
      <c r="U1441" s="113"/>
      <c r="V1441" s="113"/>
      <c r="W1441" s="117">
        <v>0</v>
      </c>
      <c r="X1441" s="123"/>
      <c r="Y1441" s="113"/>
      <c r="Z1441" s="119"/>
      <c r="AA1441" s="119"/>
      <c r="AB1441" s="113"/>
      <c r="AC1441" s="113">
        <v>0</v>
      </c>
      <c r="AD1441" s="117">
        <v>0</v>
      </c>
      <c r="AE1441" s="109">
        <v>0</v>
      </c>
      <c r="AF1441" s="388"/>
      <c r="AG1441" s="388"/>
      <c r="AH1441" s="124">
        <v>0</v>
      </c>
      <c r="AI1441" s="117">
        <v>0</v>
      </c>
      <c r="AJ1441" s="375">
        <v>0</v>
      </c>
      <c r="AK1441" s="374"/>
      <c r="AL1441" s="113"/>
      <c r="AM1441" s="117">
        <v>0</v>
      </c>
      <c r="AN1441" s="375">
        <v>0</v>
      </c>
      <c r="AO1441" s="374">
        <v>0</v>
      </c>
      <c r="AP1441" s="376"/>
      <c r="AQ1441" s="119"/>
      <c r="AR1441" s="117">
        <v>0</v>
      </c>
      <c r="AS1441" s="123">
        <v>0</v>
      </c>
      <c r="AT1441" s="119"/>
      <c r="AU1441" s="374"/>
      <c r="AV1441" s="119"/>
      <c r="AW1441" s="374"/>
      <c r="AX1441" s="392"/>
      <c r="AY1441" s="119">
        <v>9</v>
      </c>
      <c r="AZ1441" s="113"/>
      <c r="BA1441" s="113"/>
      <c r="BB1441" s="441">
        <v>0</v>
      </c>
      <c r="BC1441" s="441">
        <v>0</v>
      </c>
      <c r="BD1441" s="441">
        <v>0</v>
      </c>
      <c r="BE1441" s="393"/>
      <c r="BF1441" s="109"/>
      <c r="BG1441" s="109"/>
      <c r="BH1441" s="388"/>
      <c r="BI1441" s="117"/>
      <c r="BJ1441" s="393"/>
      <c r="BK1441" s="393"/>
      <c r="BL1441" s="117"/>
      <c r="BM1441" s="374">
        <v>0</v>
      </c>
      <c r="BN1441" s="119"/>
      <c r="BO1441" s="119"/>
    </row>
    <row r="1442" spans="1:67" ht="24" customHeight="1" x14ac:dyDescent="0.3">
      <c r="A1442" s="379" t="s">
        <v>4092</v>
      </c>
      <c r="B1442" s="365" t="s">
        <v>5855</v>
      </c>
      <c r="C1442" s="366" t="s">
        <v>437</v>
      </c>
      <c r="D1442" s="367">
        <f t="shared" si="67"/>
        <v>5</v>
      </c>
      <c r="E1442" s="368">
        <f t="shared" si="68"/>
        <v>5</v>
      </c>
      <c r="F1442" s="368">
        <f t="shared" si="69"/>
        <v>0</v>
      </c>
      <c r="G1442" s="368">
        <f t="shared" si="70"/>
        <v>0</v>
      </c>
      <c r="H1442" s="368">
        <f t="shared" si="71"/>
        <v>0</v>
      </c>
      <c r="I1442" s="368">
        <f t="shared" si="72"/>
        <v>0</v>
      </c>
      <c r="J1442" s="368">
        <f t="shared" si="73"/>
        <v>0</v>
      </c>
      <c r="K1442" s="368">
        <f t="shared" si="74"/>
        <v>0</v>
      </c>
      <c r="L1442" s="368">
        <f t="shared" si="75"/>
        <v>0</v>
      </c>
      <c r="M1442" s="369">
        <f t="shared" si="76"/>
        <v>0</v>
      </c>
      <c r="N1442" s="370">
        <f t="shared" si="77"/>
        <v>10</v>
      </c>
      <c r="O1442" s="371"/>
      <c r="P1442" s="372">
        <f t="shared" si="82"/>
        <v>10</v>
      </c>
      <c r="Q1442" s="373">
        <f t="shared" si="83"/>
        <v>628</v>
      </c>
      <c r="R1442" s="374">
        <v>0</v>
      </c>
      <c r="S1442" s="384"/>
      <c r="T1442" s="384"/>
      <c r="U1442" s="385"/>
      <c r="V1442" s="385"/>
      <c r="W1442" s="117">
        <v>0</v>
      </c>
      <c r="X1442" s="387"/>
      <c r="Y1442" s="385"/>
      <c r="Z1442" s="384"/>
      <c r="AA1442" s="384"/>
      <c r="AB1442" s="385"/>
      <c r="AC1442" s="113">
        <v>5</v>
      </c>
      <c r="AD1442" s="386">
        <v>0</v>
      </c>
      <c r="AE1442" s="109">
        <v>0</v>
      </c>
      <c r="AF1442" s="116"/>
      <c r="AG1442" s="116"/>
      <c r="AH1442" s="389">
        <v>0</v>
      </c>
      <c r="AI1442" s="117">
        <v>0</v>
      </c>
      <c r="AJ1442" s="375">
        <v>0</v>
      </c>
      <c r="AK1442" s="383"/>
      <c r="AL1442" s="385"/>
      <c r="AM1442" s="117">
        <v>0</v>
      </c>
      <c r="AN1442" s="396">
        <v>0</v>
      </c>
      <c r="AO1442" s="374">
        <v>0</v>
      </c>
      <c r="AP1442" s="391"/>
      <c r="AQ1442" s="384"/>
      <c r="AR1442" s="117">
        <v>0</v>
      </c>
      <c r="AS1442" s="387">
        <v>0</v>
      </c>
      <c r="AT1442" s="384"/>
      <c r="AU1442" s="374"/>
      <c r="AV1442" s="384"/>
      <c r="AW1442" s="374"/>
      <c r="AX1442" s="392">
        <v>5</v>
      </c>
      <c r="AY1442" s="119"/>
      <c r="AZ1442" s="385"/>
      <c r="BA1442" s="385"/>
      <c r="BB1442" s="394">
        <v>0</v>
      </c>
      <c r="BC1442" s="394">
        <v>0</v>
      </c>
      <c r="BD1442" s="394">
        <v>0</v>
      </c>
      <c r="BE1442" s="378"/>
      <c r="BF1442" s="109"/>
      <c r="BG1442" s="109"/>
      <c r="BH1442" s="116"/>
      <c r="BI1442" s="117"/>
      <c r="BJ1442" s="378"/>
      <c r="BK1442" s="378"/>
      <c r="BL1442" s="117"/>
      <c r="BM1442" s="374">
        <v>0</v>
      </c>
      <c r="BN1442" s="384"/>
      <c r="BO1442" s="384"/>
    </row>
    <row r="1443" spans="1:67" ht="24" customHeight="1" x14ac:dyDescent="0.3">
      <c r="A1443" s="364" t="s">
        <v>5856</v>
      </c>
      <c r="B1443" s="365" t="s">
        <v>5857</v>
      </c>
      <c r="C1443" s="366" t="s">
        <v>437</v>
      </c>
      <c r="D1443" s="367">
        <f t="shared" si="67"/>
        <v>0</v>
      </c>
      <c r="E1443" s="368">
        <f t="shared" si="68"/>
        <v>0</v>
      </c>
      <c r="F1443" s="368">
        <f t="shared" si="69"/>
        <v>0</v>
      </c>
      <c r="G1443" s="368">
        <f t="shared" si="70"/>
        <v>0</v>
      </c>
      <c r="H1443" s="368">
        <f t="shared" si="71"/>
        <v>0</v>
      </c>
      <c r="I1443" s="368">
        <f t="shared" si="72"/>
        <v>0</v>
      </c>
      <c r="J1443" s="368">
        <f t="shared" si="73"/>
        <v>0</v>
      </c>
      <c r="K1443" s="368">
        <f t="shared" si="74"/>
        <v>0</v>
      </c>
      <c r="L1443" s="368">
        <f t="shared" si="75"/>
        <v>0</v>
      </c>
      <c r="M1443" s="369">
        <f t="shared" si="76"/>
        <v>0</v>
      </c>
      <c r="N1443" s="370">
        <f t="shared" si="77"/>
        <v>0</v>
      </c>
      <c r="O1443" s="371"/>
      <c r="P1443" s="372">
        <f t="shared" si="82"/>
        <v>0</v>
      </c>
      <c r="Q1443" s="373" t="str">
        <f t="shared" si="83"/>
        <v/>
      </c>
      <c r="R1443" s="383">
        <v>0</v>
      </c>
      <c r="S1443" s="384"/>
      <c r="T1443" s="384"/>
      <c r="U1443" s="385"/>
      <c r="V1443" s="385"/>
      <c r="W1443" s="117">
        <v>0</v>
      </c>
      <c r="X1443" s="387"/>
      <c r="Y1443" s="385"/>
      <c r="Z1443" s="384"/>
      <c r="AA1443" s="384"/>
      <c r="AB1443" s="385"/>
      <c r="AC1443" s="113">
        <v>0</v>
      </c>
      <c r="AD1443" s="117">
        <v>0</v>
      </c>
      <c r="AE1443" s="109">
        <v>0</v>
      </c>
      <c r="AF1443" s="116"/>
      <c r="AG1443" s="116"/>
      <c r="AH1443" s="124">
        <v>0</v>
      </c>
      <c r="AI1443" s="117">
        <v>0</v>
      </c>
      <c r="AJ1443" s="375">
        <v>0</v>
      </c>
      <c r="AK1443" s="383"/>
      <c r="AL1443" s="385"/>
      <c r="AM1443" s="386">
        <v>0</v>
      </c>
      <c r="AN1443" s="390">
        <v>0</v>
      </c>
      <c r="AO1443" s="383">
        <v>0</v>
      </c>
      <c r="AP1443" s="391"/>
      <c r="AQ1443" s="384"/>
      <c r="AR1443" s="386">
        <v>0</v>
      </c>
      <c r="AS1443" s="387">
        <v>0</v>
      </c>
      <c r="AT1443" s="384"/>
      <c r="AU1443" s="383"/>
      <c r="AV1443" s="384"/>
      <c r="AW1443" s="383"/>
      <c r="AX1443" s="126"/>
      <c r="AY1443" s="384"/>
      <c r="AZ1443" s="385"/>
      <c r="BA1443" s="385"/>
      <c r="BB1443" s="445">
        <v>0</v>
      </c>
      <c r="BC1443" s="445">
        <v>0</v>
      </c>
      <c r="BD1443" s="445">
        <v>0</v>
      </c>
      <c r="BE1443" s="378"/>
      <c r="BF1443" s="109"/>
      <c r="BG1443" s="109"/>
      <c r="BH1443" s="116"/>
      <c r="BI1443" s="386"/>
      <c r="BJ1443" s="378"/>
      <c r="BK1443" s="378"/>
      <c r="BL1443" s="386"/>
      <c r="BM1443" s="374">
        <v>0</v>
      </c>
      <c r="BN1443" s="384"/>
      <c r="BO1443" s="384"/>
    </row>
    <row r="1444" spans="1:67" ht="24" customHeight="1" x14ac:dyDescent="0.3">
      <c r="A1444" s="380" t="s">
        <v>5862</v>
      </c>
      <c r="B1444" s="381" t="s">
        <v>5863</v>
      </c>
      <c r="C1444" s="382" t="s">
        <v>696</v>
      </c>
      <c r="D1444" s="367">
        <f t="shared" si="67"/>
        <v>0</v>
      </c>
      <c r="E1444" s="368">
        <f t="shared" si="68"/>
        <v>0</v>
      </c>
      <c r="F1444" s="368">
        <f t="shared" si="69"/>
        <v>0</v>
      </c>
      <c r="G1444" s="368">
        <f t="shared" si="70"/>
        <v>0</v>
      </c>
      <c r="H1444" s="368">
        <f t="shared" si="71"/>
        <v>0</v>
      </c>
      <c r="I1444" s="368">
        <f t="shared" si="72"/>
        <v>0</v>
      </c>
      <c r="J1444" s="368">
        <f t="shared" si="73"/>
        <v>0</v>
      </c>
      <c r="K1444" s="368">
        <f t="shared" si="74"/>
        <v>0</v>
      </c>
      <c r="L1444" s="368">
        <f t="shared" si="75"/>
        <v>0</v>
      </c>
      <c r="M1444" s="369">
        <f t="shared" si="76"/>
        <v>0</v>
      </c>
      <c r="N1444" s="370">
        <f t="shared" si="77"/>
        <v>0</v>
      </c>
      <c r="O1444" s="371"/>
      <c r="P1444" s="372">
        <f t="shared" si="82"/>
        <v>0</v>
      </c>
      <c r="Q1444" s="373" t="str">
        <f t="shared" si="83"/>
        <v/>
      </c>
      <c r="R1444" s="374">
        <v>0</v>
      </c>
      <c r="S1444" s="119"/>
      <c r="T1444" s="119"/>
      <c r="U1444" s="113"/>
      <c r="V1444" s="113"/>
      <c r="W1444" s="117">
        <v>0</v>
      </c>
      <c r="X1444" s="387"/>
      <c r="Y1444" s="113"/>
      <c r="Z1444" s="119"/>
      <c r="AA1444" s="119"/>
      <c r="AB1444" s="113"/>
      <c r="AC1444" s="113">
        <v>0</v>
      </c>
      <c r="AD1444" s="117">
        <v>0</v>
      </c>
      <c r="AE1444" s="109">
        <v>0</v>
      </c>
      <c r="AF1444" s="388"/>
      <c r="AG1444" s="388"/>
      <c r="AH1444" s="124">
        <v>0</v>
      </c>
      <c r="AI1444" s="117">
        <v>0</v>
      </c>
      <c r="AJ1444" s="375">
        <v>0</v>
      </c>
      <c r="AK1444" s="383"/>
      <c r="AL1444" s="113"/>
      <c r="AM1444" s="117">
        <v>0</v>
      </c>
      <c r="AN1444" s="375">
        <v>0</v>
      </c>
      <c r="AO1444" s="374">
        <v>0</v>
      </c>
      <c r="AP1444" s="391"/>
      <c r="AQ1444" s="119"/>
      <c r="AR1444" s="386">
        <v>0</v>
      </c>
      <c r="AS1444" s="123">
        <v>0</v>
      </c>
      <c r="AT1444" s="119"/>
      <c r="AU1444" s="374"/>
      <c r="AV1444" s="119"/>
      <c r="AW1444" s="374"/>
      <c r="AX1444" s="126"/>
      <c r="AY1444" s="119"/>
      <c r="AZ1444" s="113"/>
      <c r="BA1444" s="113"/>
      <c r="BB1444" s="394">
        <v>0</v>
      </c>
      <c r="BC1444" s="394">
        <v>0</v>
      </c>
      <c r="BD1444" s="394">
        <v>0</v>
      </c>
      <c r="BE1444" s="393"/>
      <c r="BF1444" s="214"/>
      <c r="BG1444" s="214"/>
      <c r="BH1444" s="388"/>
      <c r="BI1444" s="386"/>
      <c r="BJ1444" s="393"/>
      <c r="BK1444" s="393"/>
      <c r="BL1444" s="386"/>
      <c r="BM1444" s="374">
        <v>0</v>
      </c>
      <c r="BN1444" s="119"/>
      <c r="BO1444" s="119"/>
    </row>
    <row r="1445" spans="1:67" ht="24" customHeight="1" x14ac:dyDescent="0.3">
      <c r="A1445" s="364" t="s">
        <v>5864</v>
      </c>
      <c r="B1445" s="365" t="s">
        <v>5865</v>
      </c>
      <c r="C1445" s="366" t="s">
        <v>2622</v>
      </c>
      <c r="D1445" s="367">
        <f t="shared" si="67"/>
        <v>0</v>
      </c>
      <c r="E1445" s="368">
        <f t="shared" si="68"/>
        <v>0</v>
      </c>
      <c r="F1445" s="368">
        <f t="shared" si="69"/>
        <v>0</v>
      </c>
      <c r="G1445" s="368">
        <f t="shared" si="70"/>
        <v>0</v>
      </c>
      <c r="H1445" s="368">
        <f t="shared" si="71"/>
        <v>0</v>
      </c>
      <c r="I1445" s="368">
        <f t="shared" si="72"/>
        <v>0</v>
      </c>
      <c r="J1445" s="368">
        <f t="shared" si="73"/>
        <v>0</v>
      </c>
      <c r="K1445" s="368">
        <f t="shared" si="74"/>
        <v>0</v>
      </c>
      <c r="L1445" s="368">
        <f t="shared" si="75"/>
        <v>0</v>
      </c>
      <c r="M1445" s="369">
        <f t="shared" si="76"/>
        <v>0</v>
      </c>
      <c r="N1445" s="370">
        <f t="shared" si="77"/>
        <v>0</v>
      </c>
      <c r="O1445" s="371"/>
      <c r="P1445" s="372">
        <f t="shared" si="82"/>
        <v>0</v>
      </c>
      <c r="Q1445" s="373" t="str">
        <f t="shared" si="83"/>
        <v/>
      </c>
      <c r="R1445" s="383">
        <v>0</v>
      </c>
      <c r="S1445" s="384"/>
      <c r="T1445" s="384"/>
      <c r="U1445" s="385"/>
      <c r="V1445" s="385"/>
      <c r="W1445" s="386">
        <v>0</v>
      </c>
      <c r="X1445" s="123"/>
      <c r="Y1445" s="385"/>
      <c r="Z1445" s="384"/>
      <c r="AA1445" s="384"/>
      <c r="AB1445" s="385"/>
      <c r="AC1445" s="113">
        <v>0</v>
      </c>
      <c r="AD1445" s="117">
        <v>0</v>
      </c>
      <c r="AE1445" s="109">
        <v>0</v>
      </c>
      <c r="AF1445" s="116"/>
      <c r="AG1445" s="116"/>
      <c r="AH1445" s="389">
        <v>0</v>
      </c>
      <c r="AI1445" s="117">
        <v>0</v>
      </c>
      <c r="AJ1445" s="375">
        <v>0</v>
      </c>
      <c r="AK1445" s="374"/>
      <c r="AL1445" s="385"/>
      <c r="AM1445" s="386">
        <v>0</v>
      </c>
      <c r="AN1445" s="390">
        <v>0</v>
      </c>
      <c r="AO1445" s="383">
        <v>0</v>
      </c>
      <c r="AP1445" s="376"/>
      <c r="AQ1445" s="384"/>
      <c r="AR1445" s="117">
        <v>0</v>
      </c>
      <c r="AS1445" s="387">
        <v>0</v>
      </c>
      <c r="AT1445" s="384"/>
      <c r="AU1445" s="383"/>
      <c r="AV1445" s="384"/>
      <c r="AW1445" s="383"/>
      <c r="AX1445" s="392"/>
      <c r="AY1445" s="384"/>
      <c r="AZ1445" s="385"/>
      <c r="BA1445" s="385"/>
      <c r="BB1445" s="394">
        <v>0</v>
      </c>
      <c r="BC1445" s="394">
        <v>0</v>
      </c>
      <c r="BD1445" s="394">
        <v>0</v>
      </c>
      <c r="BE1445" s="378"/>
      <c r="BF1445" s="109"/>
      <c r="BG1445" s="109"/>
      <c r="BH1445" s="116"/>
      <c r="BI1445" s="117"/>
      <c r="BJ1445" s="378"/>
      <c r="BK1445" s="378"/>
      <c r="BL1445" s="117"/>
      <c r="BM1445" s="374">
        <v>0</v>
      </c>
      <c r="BN1445" s="384"/>
      <c r="BO1445" s="384"/>
    </row>
    <row r="1446" spans="1:67" ht="24" customHeight="1" x14ac:dyDescent="0.3">
      <c r="A1446" s="364" t="s">
        <v>5866</v>
      </c>
      <c r="B1446" s="365" t="s">
        <v>5867</v>
      </c>
      <c r="C1446" s="366" t="s">
        <v>979</v>
      </c>
      <c r="D1446" s="367">
        <f t="shared" si="67"/>
        <v>3</v>
      </c>
      <c r="E1446" s="368">
        <f t="shared" si="68"/>
        <v>0</v>
      </c>
      <c r="F1446" s="368">
        <f t="shared" si="69"/>
        <v>0</v>
      </c>
      <c r="G1446" s="368">
        <f t="shared" si="70"/>
        <v>0</v>
      </c>
      <c r="H1446" s="368">
        <f t="shared" si="71"/>
        <v>0</v>
      </c>
      <c r="I1446" s="368">
        <f t="shared" si="72"/>
        <v>0</v>
      </c>
      <c r="J1446" s="368">
        <f t="shared" si="73"/>
        <v>0</v>
      </c>
      <c r="K1446" s="368">
        <f t="shared" si="74"/>
        <v>0</v>
      </c>
      <c r="L1446" s="368">
        <f t="shared" si="75"/>
        <v>0</v>
      </c>
      <c r="M1446" s="369">
        <f t="shared" si="76"/>
        <v>0</v>
      </c>
      <c r="N1446" s="370">
        <f t="shared" si="77"/>
        <v>3</v>
      </c>
      <c r="O1446" s="371"/>
      <c r="P1446" s="372">
        <f t="shared" si="82"/>
        <v>3</v>
      </c>
      <c r="Q1446" s="373">
        <f t="shared" si="83"/>
        <v>853</v>
      </c>
      <c r="R1446" s="374">
        <v>0</v>
      </c>
      <c r="S1446" s="119"/>
      <c r="T1446" s="119"/>
      <c r="U1446" s="113"/>
      <c r="V1446" s="113"/>
      <c r="W1446" s="386">
        <v>0</v>
      </c>
      <c r="X1446" s="123"/>
      <c r="Y1446" s="113"/>
      <c r="Z1446" s="119"/>
      <c r="AA1446" s="119"/>
      <c r="AB1446" s="113"/>
      <c r="AC1446" s="113">
        <v>3</v>
      </c>
      <c r="AD1446" s="117">
        <v>0</v>
      </c>
      <c r="AE1446" s="109">
        <v>0</v>
      </c>
      <c r="AF1446" s="116"/>
      <c r="AG1446" s="116"/>
      <c r="AH1446" s="124">
        <v>0</v>
      </c>
      <c r="AI1446" s="117">
        <v>0</v>
      </c>
      <c r="AJ1446" s="375">
        <v>0</v>
      </c>
      <c r="AK1446" s="374"/>
      <c r="AL1446" s="113"/>
      <c r="AM1446" s="117">
        <v>0</v>
      </c>
      <c r="AN1446" s="375">
        <v>0</v>
      </c>
      <c r="AO1446" s="374">
        <v>0</v>
      </c>
      <c r="AP1446" s="376"/>
      <c r="AQ1446" s="119"/>
      <c r="AR1446" s="386">
        <v>0</v>
      </c>
      <c r="AS1446" s="387">
        <v>0</v>
      </c>
      <c r="AT1446" s="119"/>
      <c r="AU1446" s="374"/>
      <c r="AV1446" s="119"/>
      <c r="AW1446" s="374"/>
      <c r="AX1446" s="392"/>
      <c r="AY1446" s="119"/>
      <c r="AZ1446" s="113"/>
      <c r="BA1446" s="113"/>
      <c r="BB1446" s="377">
        <v>0</v>
      </c>
      <c r="BC1446" s="377">
        <v>0</v>
      </c>
      <c r="BD1446" s="377">
        <v>0</v>
      </c>
      <c r="BE1446" s="378"/>
      <c r="BF1446" s="214"/>
      <c r="BG1446" s="214"/>
      <c r="BH1446" s="116"/>
      <c r="BI1446" s="386"/>
      <c r="BJ1446" s="378"/>
      <c r="BK1446" s="378"/>
      <c r="BL1446" s="386"/>
      <c r="BM1446" s="374">
        <v>0</v>
      </c>
      <c r="BN1446" s="119"/>
      <c r="BO1446" s="119"/>
    </row>
    <row r="1447" spans="1:67" ht="24" customHeight="1" x14ac:dyDescent="0.3">
      <c r="A1447" s="380" t="s">
        <v>5868</v>
      </c>
      <c r="B1447" s="381" t="s">
        <v>5869</v>
      </c>
      <c r="C1447" s="382" t="s">
        <v>95</v>
      </c>
      <c r="D1447" s="367">
        <f t="shared" si="67"/>
        <v>0</v>
      </c>
      <c r="E1447" s="368">
        <f t="shared" si="68"/>
        <v>0</v>
      </c>
      <c r="F1447" s="368">
        <f t="shared" si="69"/>
        <v>0</v>
      </c>
      <c r="G1447" s="368">
        <f t="shared" si="70"/>
        <v>0</v>
      </c>
      <c r="H1447" s="368">
        <f t="shared" si="71"/>
        <v>0</v>
      </c>
      <c r="I1447" s="368">
        <f t="shared" si="72"/>
        <v>0</v>
      </c>
      <c r="J1447" s="368">
        <f t="shared" si="73"/>
        <v>0</v>
      </c>
      <c r="K1447" s="368">
        <f t="shared" si="74"/>
        <v>0</v>
      </c>
      <c r="L1447" s="368">
        <f t="shared" si="75"/>
        <v>0</v>
      </c>
      <c r="M1447" s="369">
        <f t="shared" si="76"/>
        <v>0</v>
      </c>
      <c r="N1447" s="370">
        <f t="shared" si="77"/>
        <v>0</v>
      </c>
      <c r="O1447" s="371"/>
      <c r="P1447" s="372">
        <f t="shared" si="82"/>
        <v>0</v>
      </c>
      <c r="Q1447" s="373" t="str">
        <f t="shared" si="83"/>
        <v/>
      </c>
      <c r="R1447" s="374">
        <v>0</v>
      </c>
      <c r="S1447" s="384"/>
      <c r="T1447" s="384"/>
      <c r="U1447" s="385"/>
      <c r="V1447" s="385"/>
      <c r="W1447" s="117">
        <v>0</v>
      </c>
      <c r="X1447" s="123"/>
      <c r="Y1447" s="385"/>
      <c r="Z1447" s="384"/>
      <c r="AA1447" s="384"/>
      <c r="AB1447" s="385"/>
      <c r="AC1447" s="113">
        <v>0</v>
      </c>
      <c r="AD1447" s="117">
        <v>0</v>
      </c>
      <c r="AE1447" s="109">
        <v>0</v>
      </c>
      <c r="AF1447" s="388"/>
      <c r="AG1447" s="388"/>
      <c r="AH1447" s="124">
        <v>0</v>
      </c>
      <c r="AI1447" s="117">
        <v>0</v>
      </c>
      <c r="AJ1447" s="375">
        <v>0</v>
      </c>
      <c r="AK1447" s="374"/>
      <c r="AL1447" s="385"/>
      <c r="AM1447" s="117">
        <v>0</v>
      </c>
      <c r="AN1447" s="375">
        <v>0</v>
      </c>
      <c r="AO1447" s="374">
        <v>0</v>
      </c>
      <c r="AP1447" s="376"/>
      <c r="AQ1447" s="384"/>
      <c r="AR1447" s="117">
        <v>0</v>
      </c>
      <c r="AS1447" s="123">
        <v>0</v>
      </c>
      <c r="AT1447" s="384"/>
      <c r="AU1447" s="374"/>
      <c r="AV1447" s="384"/>
      <c r="AW1447" s="374"/>
      <c r="AX1447" s="126"/>
      <c r="AY1447" s="384"/>
      <c r="AZ1447" s="385"/>
      <c r="BA1447" s="385"/>
      <c r="BB1447" s="394">
        <v>0</v>
      </c>
      <c r="BC1447" s="394">
        <v>0</v>
      </c>
      <c r="BD1447" s="394">
        <v>0</v>
      </c>
      <c r="BE1447" s="393"/>
      <c r="BF1447" s="109"/>
      <c r="BG1447" s="109"/>
      <c r="BH1447" s="388"/>
      <c r="BI1447" s="117"/>
      <c r="BJ1447" s="393"/>
      <c r="BK1447" s="393"/>
      <c r="BL1447" s="117"/>
      <c r="BM1447" s="374">
        <v>0</v>
      </c>
      <c r="BN1447" s="384"/>
      <c r="BO1447" s="384"/>
    </row>
    <row r="1448" spans="1:67" ht="24" customHeight="1" x14ac:dyDescent="0.3">
      <c r="A1448" s="380" t="s">
        <v>5870</v>
      </c>
      <c r="B1448" s="381" t="s">
        <v>5871</v>
      </c>
      <c r="C1448" s="382" t="s">
        <v>1885</v>
      </c>
      <c r="D1448" s="367">
        <f t="shared" si="67"/>
        <v>5</v>
      </c>
      <c r="E1448" s="368">
        <f t="shared" si="68"/>
        <v>0</v>
      </c>
      <c r="F1448" s="368">
        <f t="shared" si="69"/>
        <v>0</v>
      </c>
      <c r="G1448" s="368">
        <f t="shared" si="70"/>
        <v>0</v>
      </c>
      <c r="H1448" s="368">
        <f t="shared" si="71"/>
        <v>0</v>
      </c>
      <c r="I1448" s="368">
        <f t="shared" si="72"/>
        <v>0</v>
      </c>
      <c r="J1448" s="368">
        <f t="shared" si="73"/>
        <v>0</v>
      </c>
      <c r="K1448" s="368">
        <f t="shared" si="74"/>
        <v>0</v>
      </c>
      <c r="L1448" s="368">
        <f t="shared" si="75"/>
        <v>0</v>
      </c>
      <c r="M1448" s="369">
        <f t="shared" si="76"/>
        <v>0</v>
      </c>
      <c r="N1448" s="370">
        <f t="shared" si="77"/>
        <v>5</v>
      </c>
      <c r="O1448" s="371"/>
      <c r="P1448" s="372">
        <f t="shared" si="82"/>
        <v>5</v>
      </c>
      <c r="Q1448" s="373">
        <f t="shared" si="83"/>
        <v>781</v>
      </c>
      <c r="R1448" s="383">
        <v>0</v>
      </c>
      <c r="S1448" s="119"/>
      <c r="T1448" s="119"/>
      <c r="U1448" s="113"/>
      <c r="V1448" s="113"/>
      <c r="W1448" s="117">
        <v>0</v>
      </c>
      <c r="X1448" s="123"/>
      <c r="Y1448" s="113"/>
      <c r="Z1448" s="119"/>
      <c r="AA1448" s="119"/>
      <c r="AB1448" s="113"/>
      <c r="AC1448" s="113">
        <v>0</v>
      </c>
      <c r="AD1448" s="117">
        <v>0</v>
      </c>
      <c r="AE1448" s="109">
        <v>0</v>
      </c>
      <c r="AF1448" s="388"/>
      <c r="AG1448" s="388"/>
      <c r="AH1448" s="124">
        <v>0</v>
      </c>
      <c r="AI1448" s="117">
        <v>0</v>
      </c>
      <c r="AJ1448" s="375">
        <v>0</v>
      </c>
      <c r="AK1448" s="374"/>
      <c r="AL1448" s="113"/>
      <c r="AM1448" s="117">
        <v>0</v>
      </c>
      <c r="AN1448" s="375">
        <v>0</v>
      </c>
      <c r="AO1448" s="374">
        <v>0</v>
      </c>
      <c r="AP1448" s="376"/>
      <c r="AQ1448" s="119"/>
      <c r="AR1448" s="117">
        <v>0</v>
      </c>
      <c r="AS1448" s="123">
        <v>0</v>
      </c>
      <c r="AT1448" s="119"/>
      <c r="AU1448" s="374"/>
      <c r="AV1448" s="119"/>
      <c r="AW1448" s="374"/>
      <c r="AX1448" s="392">
        <v>5</v>
      </c>
      <c r="AY1448" s="119"/>
      <c r="AZ1448" s="113"/>
      <c r="BA1448" s="113"/>
      <c r="BB1448" s="377">
        <v>0</v>
      </c>
      <c r="BC1448" s="377">
        <v>0</v>
      </c>
      <c r="BD1448" s="377">
        <v>0</v>
      </c>
      <c r="BE1448" s="393"/>
      <c r="BF1448" s="109"/>
      <c r="BG1448" s="109"/>
      <c r="BH1448" s="388"/>
      <c r="BI1448" s="117"/>
      <c r="BJ1448" s="393"/>
      <c r="BK1448" s="393"/>
      <c r="BL1448" s="117"/>
      <c r="BM1448" s="383">
        <v>0</v>
      </c>
      <c r="BN1448" s="119"/>
      <c r="BO1448" s="119"/>
    </row>
    <row r="1449" spans="1:67" ht="24" customHeight="1" x14ac:dyDescent="0.3">
      <c r="A1449" s="364" t="s">
        <v>1900</v>
      </c>
      <c r="B1449" s="365" t="s">
        <v>1901</v>
      </c>
      <c r="C1449" s="366" t="s">
        <v>138</v>
      </c>
      <c r="D1449" s="367">
        <f t="shared" si="67"/>
        <v>180</v>
      </c>
      <c r="E1449" s="368">
        <f t="shared" si="68"/>
        <v>180</v>
      </c>
      <c r="F1449" s="368">
        <f t="shared" si="69"/>
        <v>150</v>
      </c>
      <c r="G1449" s="368">
        <f t="shared" si="70"/>
        <v>60</v>
      </c>
      <c r="H1449" s="368">
        <f t="shared" si="71"/>
        <v>60</v>
      </c>
      <c r="I1449" s="368">
        <f t="shared" si="72"/>
        <v>51</v>
      </c>
      <c r="J1449" s="368">
        <f t="shared" si="73"/>
        <v>50</v>
      </c>
      <c r="K1449" s="368">
        <f t="shared" si="74"/>
        <v>40</v>
      </c>
      <c r="L1449" s="368">
        <f t="shared" si="75"/>
        <v>25</v>
      </c>
      <c r="M1449" s="369">
        <f t="shared" si="76"/>
        <v>20</v>
      </c>
      <c r="N1449" s="370">
        <f t="shared" si="77"/>
        <v>816</v>
      </c>
      <c r="O1449" s="371"/>
      <c r="P1449" s="372">
        <f t="shared" si="82"/>
        <v>816</v>
      </c>
      <c r="Q1449" s="373">
        <f t="shared" si="83"/>
        <v>28</v>
      </c>
      <c r="R1449" s="383">
        <v>0</v>
      </c>
      <c r="S1449" s="119"/>
      <c r="T1449" s="119"/>
      <c r="U1449" s="113"/>
      <c r="V1449" s="113"/>
      <c r="W1449" s="386">
        <v>5</v>
      </c>
      <c r="X1449" s="123">
        <v>20</v>
      </c>
      <c r="Y1449" s="113">
        <v>40</v>
      </c>
      <c r="Z1449" s="119"/>
      <c r="AA1449" s="119"/>
      <c r="AB1449" s="113"/>
      <c r="AC1449" s="113">
        <v>0</v>
      </c>
      <c r="AD1449" s="117">
        <v>0</v>
      </c>
      <c r="AE1449" s="214">
        <v>0</v>
      </c>
      <c r="AF1449" s="116"/>
      <c r="AG1449" s="116"/>
      <c r="AH1449" s="124">
        <v>150</v>
      </c>
      <c r="AI1449" s="117">
        <v>20</v>
      </c>
      <c r="AJ1449" s="375">
        <v>60</v>
      </c>
      <c r="AK1449" s="374">
        <v>10</v>
      </c>
      <c r="AL1449" s="113"/>
      <c r="AM1449" s="117">
        <v>20</v>
      </c>
      <c r="AN1449" s="375">
        <v>25</v>
      </c>
      <c r="AO1449" s="374">
        <v>0</v>
      </c>
      <c r="AP1449" s="376"/>
      <c r="AQ1449" s="119"/>
      <c r="AR1449" s="117">
        <v>180</v>
      </c>
      <c r="AS1449" s="387">
        <v>180</v>
      </c>
      <c r="AT1449" s="119"/>
      <c r="AU1449" s="374"/>
      <c r="AV1449" s="119"/>
      <c r="AW1449" s="374">
        <v>60</v>
      </c>
      <c r="AX1449" s="126">
        <v>51</v>
      </c>
      <c r="AY1449" s="119"/>
      <c r="AZ1449" s="113"/>
      <c r="BA1449" s="113"/>
      <c r="BB1449" s="377">
        <v>0</v>
      </c>
      <c r="BC1449" s="377">
        <v>0</v>
      </c>
      <c r="BD1449" s="377">
        <v>0</v>
      </c>
      <c r="BE1449" s="378">
        <v>50</v>
      </c>
      <c r="BF1449" s="109"/>
      <c r="BG1449" s="109"/>
      <c r="BH1449" s="116"/>
      <c r="BI1449" s="117"/>
      <c r="BJ1449" s="378"/>
      <c r="BK1449" s="378"/>
      <c r="BL1449" s="117"/>
      <c r="BM1449" s="383">
        <v>0</v>
      </c>
      <c r="BN1449" s="119"/>
      <c r="BO1449" s="119"/>
    </row>
    <row r="1450" spans="1:67" ht="24" customHeight="1" x14ac:dyDescent="0.3">
      <c r="A1450" s="364" t="s">
        <v>5872</v>
      </c>
      <c r="B1450" s="365" t="s">
        <v>5873</v>
      </c>
      <c r="C1450" s="366" t="s">
        <v>394</v>
      </c>
      <c r="D1450" s="367">
        <f t="shared" si="67"/>
        <v>0</v>
      </c>
      <c r="E1450" s="368">
        <f t="shared" si="68"/>
        <v>0</v>
      </c>
      <c r="F1450" s="368">
        <f t="shared" si="69"/>
        <v>0</v>
      </c>
      <c r="G1450" s="368">
        <f t="shared" si="70"/>
        <v>0</v>
      </c>
      <c r="H1450" s="368">
        <f t="shared" si="71"/>
        <v>0</v>
      </c>
      <c r="I1450" s="368">
        <f t="shared" si="72"/>
        <v>0</v>
      </c>
      <c r="J1450" s="368">
        <f t="shared" si="73"/>
        <v>0</v>
      </c>
      <c r="K1450" s="368">
        <f t="shared" si="74"/>
        <v>0</v>
      </c>
      <c r="L1450" s="368">
        <f t="shared" si="75"/>
        <v>0</v>
      </c>
      <c r="M1450" s="369">
        <f t="shared" si="76"/>
        <v>0</v>
      </c>
      <c r="N1450" s="370">
        <f t="shared" si="77"/>
        <v>0</v>
      </c>
      <c r="O1450" s="371"/>
      <c r="P1450" s="372">
        <f t="shared" si="82"/>
        <v>0</v>
      </c>
      <c r="Q1450" s="373" t="str">
        <f t="shared" si="83"/>
        <v/>
      </c>
      <c r="R1450" s="374">
        <v>0</v>
      </c>
      <c r="S1450" s="119"/>
      <c r="T1450" s="119"/>
      <c r="U1450" s="113"/>
      <c r="V1450" s="113"/>
      <c r="W1450" s="386">
        <v>0</v>
      </c>
      <c r="X1450" s="387"/>
      <c r="Y1450" s="113"/>
      <c r="Z1450" s="119"/>
      <c r="AA1450" s="119"/>
      <c r="AB1450" s="113"/>
      <c r="AC1450" s="113">
        <v>0</v>
      </c>
      <c r="AD1450" s="117">
        <v>0</v>
      </c>
      <c r="AE1450" s="214">
        <v>0</v>
      </c>
      <c r="AF1450" s="116"/>
      <c r="AG1450" s="116"/>
      <c r="AH1450" s="124">
        <v>0</v>
      </c>
      <c r="AI1450" s="386">
        <v>0</v>
      </c>
      <c r="AJ1450" s="396">
        <v>0</v>
      </c>
      <c r="AK1450" s="383"/>
      <c r="AL1450" s="113"/>
      <c r="AM1450" s="117">
        <v>0</v>
      </c>
      <c r="AN1450" s="375">
        <v>0</v>
      </c>
      <c r="AO1450" s="374">
        <v>0</v>
      </c>
      <c r="AP1450" s="391"/>
      <c r="AQ1450" s="119"/>
      <c r="AR1450" s="117">
        <v>0</v>
      </c>
      <c r="AS1450" s="123">
        <v>0</v>
      </c>
      <c r="AT1450" s="119"/>
      <c r="AU1450" s="374"/>
      <c r="AV1450" s="119"/>
      <c r="AW1450" s="374"/>
      <c r="AX1450" s="126"/>
      <c r="AY1450" s="119"/>
      <c r="AZ1450" s="113"/>
      <c r="BA1450" s="113"/>
      <c r="BB1450" s="377">
        <v>0</v>
      </c>
      <c r="BC1450" s="377">
        <v>0</v>
      </c>
      <c r="BD1450" s="377">
        <v>0</v>
      </c>
      <c r="BE1450" s="378"/>
      <c r="BF1450" s="109"/>
      <c r="BG1450" s="109"/>
      <c r="BH1450" s="116"/>
      <c r="BI1450" s="117"/>
      <c r="BJ1450" s="378"/>
      <c r="BK1450" s="378"/>
      <c r="BL1450" s="117"/>
      <c r="BM1450" s="374">
        <v>0</v>
      </c>
      <c r="BN1450" s="119"/>
      <c r="BO1450" s="119"/>
    </row>
    <row r="1451" spans="1:67" ht="24" customHeight="1" x14ac:dyDescent="0.3">
      <c r="A1451" s="364">
        <v>750418</v>
      </c>
      <c r="B1451" s="365" t="s">
        <v>5875</v>
      </c>
      <c r="C1451" s="366" t="s">
        <v>1430</v>
      </c>
      <c r="D1451" s="367">
        <f t="shared" si="67"/>
        <v>0</v>
      </c>
      <c r="E1451" s="368">
        <f t="shared" si="68"/>
        <v>0</v>
      </c>
      <c r="F1451" s="368">
        <f t="shared" si="69"/>
        <v>0</v>
      </c>
      <c r="G1451" s="368">
        <f t="shared" si="70"/>
        <v>0</v>
      </c>
      <c r="H1451" s="368">
        <f t="shared" si="71"/>
        <v>0</v>
      </c>
      <c r="I1451" s="368">
        <f t="shared" si="72"/>
        <v>0</v>
      </c>
      <c r="J1451" s="368">
        <f t="shared" si="73"/>
        <v>0</v>
      </c>
      <c r="K1451" s="368">
        <f t="shared" si="74"/>
        <v>0</v>
      </c>
      <c r="L1451" s="368">
        <f t="shared" si="75"/>
        <v>0</v>
      </c>
      <c r="M1451" s="369">
        <f t="shared" si="76"/>
        <v>0</v>
      </c>
      <c r="N1451" s="370">
        <f t="shared" si="77"/>
        <v>0</v>
      </c>
      <c r="O1451" s="371"/>
      <c r="P1451" s="372">
        <f t="shared" si="82"/>
        <v>0</v>
      </c>
      <c r="Q1451" s="373" t="str">
        <f t="shared" si="83"/>
        <v/>
      </c>
      <c r="R1451" s="374">
        <v>0</v>
      </c>
      <c r="S1451" s="119"/>
      <c r="T1451" s="119"/>
      <c r="U1451" s="113"/>
      <c r="V1451" s="113"/>
      <c r="W1451" s="117">
        <v>0</v>
      </c>
      <c r="X1451" s="387"/>
      <c r="Y1451" s="113"/>
      <c r="Z1451" s="119"/>
      <c r="AA1451" s="119"/>
      <c r="AB1451" s="113"/>
      <c r="AC1451" s="113">
        <v>0</v>
      </c>
      <c r="AD1451" s="117">
        <v>0</v>
      </c>
      <c r="AE1451" s="109">
        <v>0</v>
      </c>
      <c r="AF1451" s="116"/>
      <c r="AG1451" s="116"/>
      <c r="AH1451" s="124">
        <v>0</v>
      </c>
      <c r="AI1451" s="117">
        <v>0</v>
      </c>
      <c r="AJ1451" s="375">
        <v>0</v>
      </c>
      <c r="AK1451" s="383"/>
      <c r="AL1451" s="113"/>
      <c r="AM1451" s="117">
        <v>0</v>
      </c>
      <c r="AN1451" s="375">
        <v>0</v>
      </c>
      <c r="AO1451" s="383">
        <v>0</v>
      </c>
      <c r="AP1451" s="391"/>
      <c r="AQ1451" s="119"/>
      <c r="AR1451" s="386">
        <v>0</v>
      </c>
      <c r="AS1451" s="387">
        <v>0</v>
      </c>
      <c r="AT1451" s="119"/>
      <c r="AU1451" s="383"/>
      <c r="AV1451" s="119"/>
      <c r="AW1451" s="383"/>
      <c r="AX1451" s="126"/>
      <c r="AY1451" s="119"/>
      <c r="AZ1451" s="113"/>
      <c r="BA1451" s="113"/>
      <c r="BB1451" s="377">
        <v>0</v>
      </c>
      <c r="BC1451" s="377">
        <v>0</v>
      </c>
      <c r="BD1451" s="377">
        <v>0</v>
      </c>
      <c r="BE1451" s="378"/>
      <c r="BF1451" s="109"/>
      <c r="BG1451" s="109"/>
      <c r="BH1451" s="116"/>
      <c r="BI1451" s="386"/>
      <c r="BJ1451" s="378"/>
      <c r="BK1451" s="378"/>
      <c r="BL1451" s="386"/>
      <c r="BM1451" s="383">
        <v>0</v>
      </c>
      <c r="BN1451" s="119"/>
      <c r="BO1451" s="119"/>
    </row>
    <row r="1452" spans="1:67" ht="24" customHeight="1" x14ac:dyDescent="0.3">
      <c r="A1452" s="379" t="s">
        <v>5876</v>
      </c>
      <c r="B1452" s="365" t="s">
        <v>5877</v>
      </c>
      <c r="C1452" s="366" t="s">
        <v>1430</v>
      </c>
      <c r="D1452" s="367">
        <f t="shared" si="67"/>
        <v>6</v>
      </c>
      <c r="E1452" s="368">
        <f t="shared" si="68"/>
        <v>0</v>
      </c>
      <c r="F1452" s="368">
        <f t="shared" si="69"/>
        <v>0</v>
      </c>
      <c r="G1452" s="368">
        <f t="shared" si="70"/>
        <v>0</v>
      </c>
      <c r="H1452" s="368">
        <f t="shared" si="71"/>
        <v>0</v>
      </c>
      <c r="I1452" s="368">
        <f t="shared" si="72"/>
        <v>0</v>
      </c>
      <c r="J1452" s="368">
        <f t="shared" si="73"/>
        <v>0</v>
      </c>
      <c r="K1452" s="368">
        <f t="shared" si="74"/>
        <v>0</v>
      </c>
      <c r="L1452" s="368">
        <f t="shared" si="75"/>
        <v>0</v>
      </c>
      <c r="M1452" s="369">
        <f t="shared" si="76"/>
        <v>0</v>
      </c>
      <c r="N1452" s="370">
        <f t="shared" si="77"/>
        <v>6</v>
      </c>
      <c r="O1452" s="371"/>
      <c r="P1452" s="372">
        <f t="shared" si="82"/>
        <v>6</v>
      </c>
      <c r="Q1452" s="373">
        <f t="shared" si="83"/>
        <v>727</v>
      </c>
      <c r="R1452" s="374">
        <v>0</v>
      </c>
      <c r="S1452" s="119"/>
      <c r="T1452" s="119"/>
      <c r="U1452" s="113"/>
      <c r="V1452" s="113"/>
      <c r="W1452" s="386">
        <v>0</v>
      </c>
      <c r="X1452" s="123"/>
      <c r="Y1452" s="113"/>
      <c r="Z1452" s="119"/>
      <c r="AA1452" s="119"/>
      <c r="AB1452" s="113"/>
      <c r="AC1452" s="385">
        <v>0</v>
      </c>
      <c r="AD1452" s="386">
        <v>0</v>
      </c>
      <c r="AE1452" s="214">
        <v>0</v>
      </c>
      <c r="AF1452" s="116"/>
      <c r="AG1452" s="116"/>
      <c r="AH1452" s="124">
        <v>0</v>
      </c>
      <c r="AI1452" s="386">
        <v>0</v>
      </c>
      <c r="AJ1452" s="396">
        <v>0</v>
      </c>
      <c r="AK1452" s="374"/>
      <c r="AL1452" s="113"/>
      <c r="AM1452" s="117">
        <v>0</v>
      </c>
      <c r="AN1452" s="375">
        <v>0</v>
      </c>
      <c r="AO1452" s="383">
        <v>0</v>
      </c>
      <c r="AP1452" s="376"/>
      <c r="AQ1452" s="119"/>
      <c r="AR1452" s="117">
        <v>0</v>
      </c>
      <c r="AS1452" s="123">
        <v>0</v>
      </c>
      <c r="AT1452" s="119"/>
      <c r="AU1452" s="383"/>
      <c r="AV1452" s="119"/>
      <c r="AW1452" s="383"/>
      <c r="AX1452" s="392">
        <v>6</v>
      </c>
      <c r="AY1452" s="119"/>
      <c r="AZ1452" s="113"/>
      <c r="BA1452" s="113"/>
      <c r="BB1452" s="377">
        <v>0</v>
      </c>
      <c r="BC1452" s="377">
        <v>0</v>
      </c>
      <c r="BD1452" s="377">
        <v>0</v>
      </c>
      <c r="BE1452" s="378"/>
      <c r="BF1452" s="109"/>
      <c r="BG1452" s="109"/>
      <c r="BH1452" s="116"/>
      <c r="BI1452" s="117"/>
      <c r="BJ1452" s="378"/>
      <c r="BK1452" s="378"/>
      <c r="BL1452" s="117"/>
      <c r="BM1452" s="383">
        <v>0</v>
      </c>
      <c r="BN1452" s="119"/>
      <c r="BO1452" s="119"/>
    </row>
    <row r="1453" spans="1:67" ht="24" customHeight="1" x14ac:dyDescent="0.3">
      <c r="A1453" s="379" t="s">
        <v>1906</v>
      </c>
      <c r="B1453" s="365" t="s">
        <v>1907</v>
      </c>
      <c r="C1453" s="366" t="s">
        <v>81</v>
      </c>
      <c r="D1453" s="367">
        <f t="shared" si="67"/>
        <v>25</v>
      </c>
      <c r="E1453" s="368">
        <f t="shared" si="68"/>
        <v>20</v>
      </c>
      <c r="F1453" s="368">
        <f t="shared" si="69"/>
        <v>1</v>
      </c>
      <c r="G1453" s="368">
        <f t="shared" si="70"/>
        <v>0</v>
      </c>
      <c r="H1453" s="368">
        <f t="shared" si="71"/>
        <v>0</v>
      </c>
      <c r="I1453" s="368">
        <f t="shared" si="72"/>
        <v>0</v>
      </c>
      <c r="J1453" s="368">
        <f t="shared" si="73"/>
        <v>0</v>
      </c>
      <c r="K1453" s="368">
        <f t="shared" si="74"/>
        <v>0</v>
      </c>
      <c r="L1453" s="368">
        <f t="shared" si="75"/>
        <v>0</v>
      </c>
      <c r="M1453" s="369">
        <f t="shared" si="76"/>
        <v>0</v>
      </c>
      <c r="N1453" s="370">
        <f t="shared" si="77"/>
        <v>46</v>
      </c>
      <c r="O1453" s="371"/>
      <c r="P1453" s="372">
        <f t="shared" si="82"/>
        <v>46</v>
      </c>
      <c r="Q1453" s="373">
        <f t="shared" si="83"/>
        <v>226</v>
      </c>
      <c r="R1453" s="374">
        <v>0</v>
      </c>
      <c r="S1453" s="119"/>
      <c r="T1453" s="119"/>
      <c r="U1453" s="113"/>
      <c r="V1453" s="113"/>
      <c r="W1453" s="117">
        <v>0</v>
      </c>
      <c r="X1453" s="387"/>
      <c r="Y1453" s="113"/>
      <c r="Z1453" s="119"/>
      <c r="AA1453" s="119"/>
      <c r="AB1453" s="113"/>
      <c r="AC1453" s="385">
        <v>0</v>
      </c>
      <c r="AD1453" s="386">
        <v>0</v>
      </c>
      <c r="AE1453" s="109">
        <v>0</v>
      </c>
      <c r="AF1453" s="116"/>
      <c r="AG1453" s="116"/>
      <c r="AH1453" s="124">
        <v>0</v>
      </c>
      <c r="AI1453" s="117">
        <v>0</v>
      </c>
      <c r="AJ1453" s="375">
        <v>0</v>
      </c>
      <c r="AK1453" s="383"/>
      <c r="AL1453" s="113"/>
      <c r="AM1453" s="117">
        <v>0</v>
      </c>
      <c r="AN1453" s="375">
        <v>0</v>
      </c>
      <c r="AO1453" s="374">
        <v>0</v>
      </c>
      <c r="AP1453" s="391"/>
      <c r="AQ1453" s="119">
        <v>1</v>
      </c>
      <c r="AR1453" s="117">
        <v>0</v>
      </c>
      <c r="AS1453" s="123">
        <v>0</v>
      </c>
      <c r="AT1453" s="119"/>
      <c r="AU1453" s="374"/>
      <c r="AV1453" s="119"/>
      <c r="AW1453" s="374"/>
      <c r="AX1453" s="392"/>
      <c r="AY1453" s="119"/>
      <c r="AZ1453" s="113"/>
      <c r="BA1453" s="113"/>
      <c r="BB1453" s="377">
        <v>0</v>
      </c>
      <c r="BC1453" s="377">
        <v>0</v>
      </c>
      <c r="BD1453" s="377">
        <v>0</v>
      </c>
      <c r="BE1453" s="378"/>
      <c r="BF1453" s="109">
        <v>25</v>
      </c>
      <c r="BG1453" s="109"/>
      <c r="BH1453" s="116"/>
      <c r="BI1453" s="117">
        <v>20</v>
      </c>
      <c r="BJ1453" s="378"/>
      <c r="BK1453" s="378"/>
      <c r="BL1453" s="117"/>
      <c r="BM1453" s="383">
        <v>0</v>
      </c>
      <c r="BN1453" s="119"/>
      <c r="BO1453" s="119"/>
    </row>
    <row r="1454" spans="1:67" ht="24" customHeight="1" x14ac:dyDescent="0.3">
      <c r="A1454" s="364">
        <v>960203</v>
      </c>
      <c r="B1454" s="365" t="s">
        <v>5880</v>
      </c>
      <c r="C1454" s="366" t="s">
        <v>394</v>
      </c>
      <c r="D1454" s="367">
        <f t="shared" si="67"/>
        <v>0</v>
      </c>
      <c r="E1454" s="368">
        <f t="shared" si="68"/>
        <v>0</v>
      </c>
      <c r="F1454" s="368">
        <f t="shared" si="69"/>
        <v>0</v>
      </c>
      <c r="G1454" s="368">
        <f t="shared" si="70"/>
        <v>0</v>
      </c>
      <c r="H1454" s="368">
        <f t="shared" si="71"/>
        <v>0</v>
      </c>
      <c r="I1454" s="368">
        <f t="shared" si="72"/>
        <v>0</v>
      </c>
      <c r="J1454" s="368">
        <f t="shared" si="73"/>
        <v>0</v>
      </c>
      <c r="K1454" s="368">
        <f t="shared" si="74"/>
        <v>0</v>
      </c>
      <c r="L1454" s="368">
        <f t="shared" si="75"/>
        <v>0</v>
      </c>
      <c r="M1454" s="369">
        <f t="shared" si="76"/>
        <v>0</v>
      </c>
      <c r="N1454" s="370">
        <f t="shared" si="77"/>
        <v>0</v>
      </c>
      <c r="O1454" s="371"/>
      <c r="P1454" s="372">
        <f t="shared" si="82"/>
        <v>0</v>
      </c>
      <c r="Q1454" s="373" t="str">
        <f t="shared" si="83"/>
        <v/>
      </c>
      <c r="R1454" s="374">
        <v>0</v>
      </c>
      <c r="S1454" s="119"/>
      <c r="T1454" s="119"/>
      <c r="U1454" s="113"/>
      <c r="V1454" s="113"/>
      <c r="W1454" s="117">
        <v>0</v>
      </c>
      <c r="X1454" s="387"/>
      <c r="Y1454" s="113"/>
      <c r="Z1454" s="119"/>
      <c r="AA1454" s="119"/>
      <c r="AB1454" s="113"/>
      <c r="AC1454" s="113">
        <v>0</v>
      </c>
      <c r="AD1454" s="117">
        <v>0</v>
      </c>
      <c r="AE1454" s="214">
        <v>0</v>
      </c>
      <c r="AF1454" s="116"/>
      <c r="AG1454" s="116"/>
      <c r="AH1454" s="124">
        <v>0</v>
      </c>
      <c r="AI1454" s="117">
        <v>0</v>
      </c>
      <c r="AJ1454" s="375">
        <v>0</v>
      </c>
      <c r="AK1454" s="383"/>
      <c r="AL1454" s="113"/>
      <c r="AM1454" s="117">
        <v>0</v>
      </c>
      <c r="AN1454" s="375">
        <v>0</v>
      </c>
      <c r="AO1454" s="374">
        <v>0</v>
      </c>
      <c r="AP1454" s="391"/>
      <c r="AQ1454" s="119"/>
      <c r="AR1454" s="117">
        <v>0</v>
      </c>
      <c r="AS1454" s="123">
        <v>0</v>
      </c>
      <c r="AT1454" s="119"/>
      <c r="AU1454" s="374"/>
      <c r="AV1454" s="119"/>
      <c r="AW1454" s="374"/>
      <c r="AX1454" s="126"/>
      <c r="AY1454" s="119"/>
      <c r="AZ1454" s="113"/>
      <c r="BA1454" s="113"/>
      <c r="BB1454" s="377">
        <v>0</v>
      </c>
      <c r="BC1454" s="377">
        <v>0</v>
      </c>
      <c r="BD1454" s="377">
        <v>0</v>
      </c>
      <c r="BE1454" s="378"/>
      <c r="BF1454" s="109"/>
      <c r="BG1454" s="109"/>
      <c r="BH1454" s="116"/>
      <c r="BI1454" s="117"/>
      <c r="BJ1454" s="378"/>
      <c r="BK1454" s="378"/>
      <c r="BL1454" s="117"/>
      <c r="BM1454" s="374">
        <v>0</v>
      </c>
      <c r="BN1454" s="119"/>
      <c r="BO1454" s="119"/>
    </row>
    <row r="1455" spans="1:67" ht="24" customHeight="1" x14ac:dyDescent="0.3">
      <c r="A1455" s="364">
        <v>690317</v>
      </c>
      <c r="B1455" s="365" t="s">
        <v>5882</v>
      </c>
      <c r="C1455" s="366" t="s">
        <v>2428</v>
      </c>
      <c r="D1455" s="367">
        <f t="shared" si="67"/>
        <v>0</v>
      </c>
      <c r="E1455" s="368">
        <f t="shared" si="68"/>
        <v>0</v>
      </c>
      <c r="F1455" s="368">
        <f t="shared" si="69"/>
        <v>0</v>
      </c>
      <c r="G1455" s="368">
        <f t="shared" si="70"/>
        <v>0</v>
      </c>
      <c r="H1455" s="368">
        <f t="shared" si="71"/>
        <v>0</v>
      </c>
      <c r="I1455" s="368">
        <f t="shared" si="72"/>
        <v>0</v>
      </c>
      <c r="J1455" s="368">
        <f t="shared" si="73"/>
        <v>0</v>
      </c>
      <c r="K1455" s="368">
        <f t="shared" si="74"/>
        <v>0</v>
      </c>
      <c r="L1455" s="368">
        <f t="shared" si="75"/>
        <v>0</v>
      </c>
      <c r="M1455" s="369">
        <f t="shared" si="76"/>
        <v>0</v>
      </c>
      <c r="N1455" s="370">
        <f t="shared" si="77"/>
        <v>0</v>
      </c>
      <c r="O1455" s="371"/>
      <c r="P1455" s="372">
        <f t="shared" si="82"/>
        <v>0</v>
      </c>
      <c r="Q1455" s="373" t="str">
        <f t="shared" si="83"/>
        <v/>
      </c>
      <c r="R1455" s="374">
        <v>0</v>
      </c>
      <c r="S1455" s="119"/>
      <c r="T1455" s="119"/>
      <c r="U1455" s="113"/>
      <c r="V1455" s="113"/>
      <c r="W1455" s="117">
        <v>0</v>
      </c>
      <c r="X1455" s="123"/>
      <c r="Y1455" s="113"/>
      <c r="Z1455" s="119"/>
      <c r="AA1455" s="119"/>
      <c r="AB1455" s="113"/>
      <c r="AC1455" s="113">
        <v>0</v>
      </c>
      <c r="AD1455" s="386">
        <v>0</v>
      </c>
      <c r="AE1455" s="109">
        <v>0</v>
      </c>
      <c r="AF1455" s="116"/>
      <c r="AG1455" s="116"/>
      <c r="AH1455" s="389">
        <v>0</v>
      </c>
      <c r="AI1455" s="386">
        <v>0</v>
      </c>
      <c r="AJ1455" s="390">
        <v>0</v>
      </c>
      <c r="AK1455" s="374"/>
      <c r="AL1455" s="113"/>
      <c r="AM1455" s="386">
        <v>0</v>
      </c>
      <c r="AN1455" s="396">
        <v>0</v>
      </c>
      <c r="AO1455" s="374">
        <v>0</v>
      </c>
      <c r="AP1455" s="376"/>
      <c r="AQ1455" s="119"/>
      <c r="AR1455" s="386">
        <v>0</v>
      </c>
      <c r="AS1455" s="123">
        <v>0</v>
      </c>
      <c r="AT1455" s="119"/>
      <c r="AU1455" s="374"/>
      <c r="AV1455" s="119"/>
      <c r="AW1455" s="374"/>
      <c r="AX1455" s="392"/>
      <c r="AY1455" s="119"/>
      <c r="AZ1455" s="113"/>
      <c r="BA1455" s="113"/>
      <c r="BB1455" s="377">
        <v>0</v>
      </c>
      <c r="BC1455" s="377">
        <v>0</v>
      </c>
      <c r="BD1455" s="377">
        <v>0</v>
      </c>
      <c r="BE1455" s="378"/>
      <c r="BF1455" s="109"/>
      <c r="BG1455" s="109"/>
      <c r="BH1455" s="116"/>
      <c r="BI1455" s="386"/>
      <c r="BJ1455" s="378"/>
      <c r="BK1455" s="378"/>
      <c r="BL1455" s="386"/>
      <c r="BM1455" s="383">
        <v>0</v>
      </c>
      <c r="BN1455" s="119"/>
      <c r="BO1455" s="119"/>
    </row>
    <row r="1456" spans="1:67" ht="24" customHeight="1" x14ac:dyDescent="0.3">
      <c r="A1456" s="380" t="s">
        <v>5883</v>
      </c>
      <c r="B1456" s="381" t="s">
        <v>5884</v>
      </c>
      <c r="C1456" s="382" t="s">
        <v>1857</v>
      </c>
      <c r="D1456" s="367">
        <f t="shared" si="67"/>
        <v>5</v>
      </c>
      <c r="E1456" s="368">
        <f t="shared" si="68"/>
        <v>0</v>
      </c>
      <c r="F1456" s="368">
        <f t="shared" si="69"/>
        <v>0</v>
      </c>
      <c r="G1456" s="368">
        <f t="shared" si="70"/>
        <v>0</v>
      </c>
      <c r="H1456" s="368">
        <f t="shared" si="71"/>
        <v>0</v>
      </c>
      <c r="I1456" s="368">
        <f t="shared" si="72"/>
        <v>0</v>
      </c>
      <c r="J1456" s="368">
        <f t="shared" si="73"/>
        <v>0</v>
      </c>
      <c r="K1456" s="368">
        <f t="shared" si="74"/>
        <v>0</v>
      </c>
      <c r="L1456" s="368">
        <f t="shared" si="75"/>
        <v>0</v>
      </c>
      <c r="M1456" s="369">
        <f t="shared" si="76"/>
        <v>0</v>
      </c>
      <c r="N1456" s="370">
        <f t="shared" si="77"/>
        <v>5</v>
      </c>
      <c r="O1456" s="371"/>
      <c r="P1456" s="372">
        <f t="shared" si="82"/>
        <v>5</v>
      </c>
      <c r="Q1456" s="373">
        <f t="shared" si="83"/>
        <v>781</v>
      </c>
      <c r="R1456" s="383">
        <v>0</v>
      </c>
      <c r="S1456" s="119"/>
      <c r="T1456" s="119"/>
      <c r="U1456" s="113"/>
      <c r="V1456" s="113"/>
      <c r="W1456" s="117">
        <v>0</v>
      </c>
      <c r="X1456" s="123"/>
      <c r="Y1456" s="113"/>
      <c r="Z1456" s="119"/>
      <c r="AA1456" s="119"/>
      <c r="AB1456" s="113"/>
      <c r="AC1456" s="113">
        <v>0</v>
      </c>
      <c r="AD1456" s="117">
        <v>0</v>
      </c>
      <c r="AE1456" s="109">
        <v>0</v>
      </c>
      <c r="AF1456" s="388"/>
      <c r="AG1456" s="388"/>
      <c r="AH1456" s="124">
        <v>0</v>
      </c>
      <c r="AI1456" s="117">
        <v>0</v>
      </c>
      <c r="AJ1456" s="375">
        <v>0</v>
      </c>
      <c r="AK1456" s="374"/>
      <c r="AL1456" s="113"/>
      <c r="AM1456" s="117">
        <v>0</v>
      </c>
      <c r="AN1456" s="375">
        <v>0</v>
      </c>
      <c r="AO1456" s="374">
        <v>0</v>
      </c>
      <c r="AP1456" s="376"/>
      <c r="AQ1456" s="119"/>
      <c r="AR1456" s="117">
        <v>0</v>
      </c>
      <c r="AS1456" s="123">
        <v>0</v>
      </c>
      <c r="AT1456" s="119"/>
      <c r="AU1456" s="374"/>
      <c r="AV1456" s="119"/>
      <c r="AW1456" s="374"/>
      <c r="AX1456" s="392"/>
      <c r="AY1456" s="119">
        <v>5</v>
      </c>
      <c r="AZ1456" s="113"/>
      <c r="BA1456" s="113"/>
      <c r="BB1456" s="377">
        <v>0</v>
      </c>
      <c r="BC1456" s="377">
        <v>0</v>
      </c>
      <c r="BD1456" s="377">
        <v>0</v>
      </c>
      <c r="BE1456" s="393"/>
      <c r="BF1456" s="109"/>
      <c r="BG1456" s="109"/>
      <c r="BH1456" s="388"/>
      <c r="BI1456" s="117"/>
      <c r="BJ1456" s="393"/>
      <c r="BK1456" s="393"/>
      <c r="BL1456" s="117"/>
      <c r="BM1456" s="383">
        <v>0</v>
      </c>
      <c r="BN1456" s="119"/>
      <c r="BO1456" s="119"/>
    </row>
    <row r="1457" spans="1:67" ht="24" customHeight="1" x14ac:dyDescent="0.3">
      <c r="A1457" s="379" t="s">
        <v>5885</v>
      </c>
      <c r="B1457" s="365" t="s">
        <v>5886</v>
      </c>
      <c r="C1457" s="366" t="s">
        <v>2113</v>
      </c>
      <c r="D1457" s="367">
        <f t="shared" si="67"/>
        <v>0</v>
      </c>
      <c r="E1457" s="368">
        <f t="shared" si="68"/>
        <v>0</v>
      </c>
      <c r="F1457" s="368">
        <f t="shared" si="69"/>
        <v>0</v>
      </c>
      <c r="G1457" s="368">
        <f t="shared" si="70"/>
        <v>0</v>
      </c>
      <c r="H1457" s="368">
        <f t="shared" si="71"/>
        <v>0</v>
      </c>
      <c r="I1457" s="368">
        <f t="shared" si="72"/>
        <v>0</v>
      </c>
      <c r="J1457" s="368">
        <f t="shared" si="73"/>
        <v>0</v>
      </c>
      <c r="K1457" s="368">
        <f t="shared" si="74"/>
        <v>0</v>
      </c>
      <c r="L1457" s="368">
        <f t="shared" si="75"/>
        <v>0</v>
      </c>
      <c r="M1457" s="369">
        <f t="shared" si="76"/>
        <v>0</v>
      </c>
      <c r="N1457" s="370">
        <f t="shared" si="77"/>
        <v>0</v>
      </c>
      <c r="O1457" s="371"/>
      <c r="P1457" s="372">
        <f t="shared" si="82"/>
        <v>0</v>
      </c>
      <c r="Q1457" s="373" t="str">
        <f t="shared" si="83"/>
        <v/>
      </c>
      <c r="R1457" s="374">
        <v>0</v>
      </c>
      <c r="S1457" s="119"/>
      <c r="T1457" s="119"/>
      <c r="U1457" s="113"/>
      <c r="V1457" s="113"/>
      <c r="W1457" s="117">
        <v>0</v>
      </c>
      <c r="X1457" s="387"/>
      <c r="Y1457" s="113"/>
      <c r="Z1457" s="119"/>
      <c r="AA1457" s="119"/>
      <c r="AB1457" s="113"/>
      <c r="AC1457" s="385">
        <v>0</v>
      </c>
      <c r="AD1457" s="117">
        <v>0</v>
      </c>
      <c r="AE1457" s="109">
        <v>0</v>
      </c>
      <c r="AF1457" s="116"/>
      <c r="AG1457" s="116"/>
      <c r="AH1457" s="124">
        <v>0</v>
      </c>
      <c r="AI1457" s="117">
        <v>0</v>
      </c>
      <c r="AJ1457" s="375">
        <v>0</v>
      </c>
      <c r="AK1457" s="383"/>
      <c r="AL1457" s="113"/>
      <c r="AM1457" s="117">
        <v>0</v>
      </c>
      <c r="AN1457" s="375">
        <v>0</v>
      </c>
      <c r="AO1457" s="374">
        <v>0</v>
      </c>
      <c r="AP1457" s="391"/>
      <c r="AQ1457" s="119"/>
      <c r="AR1457" s="117">
        <v>0</v>
      </c>
      <c r="AS1457" s="123">
        <v>0</v>
      </c>
      <c r="AT1457" s="119"/>
      <c r="AU1457" s="374"/>
      <c r="AV1457" s="119"/>
      <c r="AW1457" s="374"/>
      <c r="AX1457" s="126"/>
      <c r="AY1457" s="119"/>
      <c r="AZ1457" s="113"/>
      <c r="BA1457" s="113"/>
      <c r="BB1457" s="377">
        <v>0</v>
      </c>
      <c r="BC1457" s="377">
        <v>0</v>
      </c>
      <c r="BD1457" s="377">
        <v>0</v>
      </c>
      <c r="BE1457" s="378"/>
      <c r="BF1457" s="214"/>
      <c r="BG1457" s="214"/>
      <c r="BH1457" s="116"/>
      <c r="BI1457" s="117"/>
      <c r="BJ1457" s="378"/>
      <c r="BK1457" s="378"/>
      <c r="BL1457" s="117"/>
      <c r="BM1457" s="374">
        <v>0</v>
      </c>
      <c r="BN1457" s="119"/>
      <c r="BO1457" s="119"/>
    </row>
    <row r="1458" spans="1:67" ht="24" customHeight="1" x14ac:dyDescent="0.3">
      <c r="A1458" s="380" t="s">
        <v>5887</v>
      </c>
      <c r="B1458" s="381" t="s">
        <v>5888</v>
      </c>
      <c r="C1458" s="382" t="s">
        <v>2341</v>
      </c>
      <c r="D1458" s="367">
        <f t="shared" si="67"/>
        <v>5</v>
      </c>
      <c r="E1458" s="368">
        <f t="shared" si="68"/>
        <v>0</v>
      </c>
      <c r="F1458" s="368">
        <f t="shared" si="69"/>
        <v>0</v>
      </c>
      <c r="G1458" s="368">
        <f t="shared" si="70"/>
        <v>0</v>
      </c>
      <c r="H1458" s="368">
        <f t="shared" si="71"/>
        <v>0</v>
      </c>
      <c r="I1458" s="368">
        <f t="shared" si="72"/>
        <v>0</v>
      </c>
      <c r="J1458" s="368">
        <f t="shared" si="73"/>
        <v>0</v>
      </c>
      <c r="K1458" s="368">
        <f t="shared" si="74"/>
        <v>0</v>
      </c>
      <c r="L1458" s="368">
        <f t="shared" si="75"/>
        <v>0</v>
      </c>
      <c r="M1458" s="369">
        <f t="shared" si="76"/>
        <v>0</v>
      </c>
      <c r="N1458" s="370">
        <f t="shared" si="77"/>
        <v>5</v>
      </c>
      <c r="O1458" s="371"/>
      <c r="P1458" s="372">
        <f t="shared" si="82"/>
        <v>5</v>
      </c>
      <c r="Q1458" s="373">
        <f t="shared" si="83"/>
        <v>781</v>
      </c>
      <c r="R1458" s="383">
        <v>0</v>
      </c>
      <c r="S1458" s="119"/>
      <c r="T1458" s="119"/>
      <c r="U1458" s="113"/>
      <c r="V1458" s="113"/>
      <c r="W1458" s="117">
        <v>0</v>
      </c>
      <c r="X1458" s="123"/>
      <c r="Y1458" s="113"/>
      <c r="Z1458" s="119"/>
      <c r="AA1458" s="119"/>
      <c r="AB1458" s="113"/>
      <c r="AC1458" s="113">
        <v>0</v>
      </c>
      <c r="AD1458" s="117">
        <v>0</v>
      </c>
      <c r="AE1458" s="109">
        <v>0</v>
      </c>
      <c r="AF1458" s="388"/>
      <c r="AG1458" s="388"/>
      <c r="AH1458" s="124">
        <v>0</v>
      </c>
      <c r="AI1458" s="117">
        <v>0</v>
      </c>
      <c r="AJ1458" s="375">
        <v>0</v>
      </c>
      <c r="AK1458" s="374"/>
      <c r="AL1458" s="113"/>
      <c r="AM1458" s="117">
        <v>0</v>
      </c>
      <c r="AN1458" s="375">
        <v>0</v>
      </c>
      <c r="AO1458" s="374">
        <v>0</v>
      </c>
      <c r="AP1458" s="376"/>
      <c r="AQ1458" s="119"/>
      <c r="AR1458" s="117">
        <v>0</v>
      </c>
      <c r="AS1458" s="123">
        <v>0</v>
      </c>
      <c r="AT1458" s="119"/>
      <c r="AU1458" s="374"/>
      <c r="AV1458" s="119"/>
      <c r="AW1458" s="374"/>
      <c r="AX1458" s="392"/>
      <c r="AY1458" s="119">
        <v>5</v>
      </c>
      <c r="AZ1458" s="113"/>
      <c r="BA1458" s="113"/>
      <c r="BB1458" s="394">
        <v>0</v>
      </c>
      <c r="BC1458" s="394">
        <v>0</v>
      </c>
      <c r="BD1458" s="394">
        <v>0</v>
      </c>
      <c r="BE1458" s="393"/>
      <c r="BF1458" s="109"/>
      <c r="BG1458" s="109"/>
      <c r="BH1458" s="388"/>
      <c r="BI1458" s="117"/>
      <c r="BJ1458" s="393"/>
      <c r="BK1458" s="393"/>
      <c r="BL1458" s="117"/>
      <c r="BM1458" s="374">
        <v>0</v>
      </c>
      <c r="BN1458" s="119"/>
      <c r="BO1458" s="119"/>
    </row>
    <row r="1459" spans="1:67" ht="24" customHeight="1" x14ac:dyDescent="0.3">
      <c r="A1459" s="379" t="s">
        <v>6693</v>
      </c>
      <c r="B1459" s="365" t="s">
        <v>6694</v>
      </c>
      <c r="C1459" s="366" t="s">
        <v>437</v>
      </c>
      <c r="D1459" s="367">
        <f t="shared" si="67"/>
        <v>12</v>
      </c>
      <c r="E1459" s="368">
        <f t="shared" si="68"/>
        <v>0</v>
      </c>
      <c r="F1459" s="368">
        <f t="shared" si="69"/>
        <v>0</v>
      </c>
      <c r="G1459" s="368">
        <f t="shared" si="70"/>
        <v>0</v>
      </c>
      <c r="H1459" s="368">
        <f t="shared" si="71"/>
        <v>0</v>
      </c>
      <c r="I1459" s="368">
        <f t="shared" si="72"/>
        <v>0</v>
      </c>
      <c r="J1459" s="368">
        <f t="shared" si="73"/>
        <v>0</v>
      </c>
      <c r="K1459" s="368">
        <f t="shared" si="74"/>
        <v>0</v>
      </c>
      <c r="L1459" s="368">
        <f t="shared" si="75"/>
        <v>0</v>
      </c>
      <c r="M1459" s="369">
        <f t="shared" si="76"/>
        <v>0</v>
      </c>
      <c r="N1459" s="370">
        <f t="shared" si="77"/>
        <v>12</v>
      </c>
      <c r="O1459" s="371"/>
      <c r="P1459" s="372">
        <f t="shared" si="82"/>
        <v>12</v>
      </c>
      <c r="Q1459" s="373">
        <f t="shared" si="83"/>
        <v>569</v>
      </c>
      <c r="R1459" s="374">
        <v>0</v>
      </c>
      <c r="S1459" s="119"/>
      <c r="T1459" s="119"/>
      <c r="U1459" s="113"/>
      <c r="V1459" s="113"/>
      <c r="W1459" s="117">
        <v>0</v>
      </c>
      <c r="X1459" s="123"/>
      <c r="Y1459" s="113"/>
      <c r="Z1459" s="119"/>
      <c r="AA1459" s="119"/>
      <c r="AB1459" s="113">
        <v>12</v>
      </c>
      <c r="AC1459" s="385">
        <v>0</v>
      </c>
      <c r="AD1459" s="117">
        <v>0</v>
      </c>
      <c r="AE1459" s="109">
        <v>0</v>
      </c>
      <c r="AF1459" s="116"/>
      <c r="AG1459" s="116"/>
      <c r="AH1459" s="389">
        <v>0</v>
      </c>
      <c r="AI1459" s="117">
        <v>0</v>
      </c>
      <c r="AJ1459" s="396">
        <v>0</v>
      </c>
      <c r="AK1459" s="374"/>
      <c r="AL1459" s="113"/>
      <c r="AM1459" s="386">
        <v>0</v>
      </c>
      <c r="AN1459" s="390">
        <v>0</v>
      </c>
      <c r="AO1459" s="374">
        <v>0</v>
      </c>
      <c r="AP1459" s="376"/>
      <c r="AQ1459" s="119"/>
      <c r="AR1459" s="117">
        <v>0</v>
      </c>
      <c r="AS1459" s="123">
        <v>0</v>
      </c>
      <c r="AT1459" s="119"/>
      <c r="AU1459" s="374"/>
      <c r="AV1459" s="119"/>
      <c r="AW1459" s="374"/>
      <c r="AX1459" s="126"/>
      <c r="AY1459" s="119"/>
      <c r="AZ1459" s="113"/>
      <c r="BA1459" s="113"/>
      <c r="BB1459" s="394">
        <v>0</v>
      </c>
      <c r="BC1459" s="394">
        <v>0</v>
      </c>
      <c r="BD1459" s="394">
        <v>0</v>
      </c>
      <c r="BE1459" s="378"/>
      <c r="BF1459" s="109"/>
      <c r="BG1459" s="109"/>
      <c r="BH1459" s="116"/>
      <c r="BI1459" s="117"/>
      <c r="BJ1459" s="378"/>
      <c r="BK1459" s="378"/>
      <c r="BL1459" s="117"/>
      <c r="BM1459" s="374">
        <v>0</v>
      </c>
      <c r="BN1459" s="119"/>
      <c r="BO1459" s="119"/>
    </row>
    <row r="1460" spans="1:67" ht="24" customHeight="1" x14ac:dyDescent="0.3">
      <c r="A1460" s="364" t="s">
        <v>5889</v>
      </c>
      <c r="B1460" s="365" t="s">
        <v>5890</v>
      </c>
      <c r="C1460" s="366" t="s">
        <v>437</v>
      </c>
      <c r="D1460" s="367">
        <f t="shared" si="67"/>
        <v>0</v>
      </c>
      <c r="E1460" s="368">
        <f t="shared" si="68"/>
        <v>0</v>
      </c>
      <c r="F1460" s="368">
        <f t="shared" si="69"/>
        <v>0</v>
      </c>
      <c r="G1460" s="368">
        <f t="shared" si="70"/>
        <v>0</v>
      </c>
      <c r="H1460" s="368">
        <f t="shared" si="71"/>
        <v>0</v>
      </c>
      <c r="I1460" s="368">
        <f t="shared" si="72"/>
        <v>0</v>
      </c>
      <c r="J1460" s="368">
        <f t="shared" si="73"/>
        <v>0</v>
      </c>
      <c r="K1460" s="368">
        <f t="shared" si="74"/>
        <v>0</v>
      </c>
      <c r="L1460" s="368">
        <f t="shared" si="75"/>
        <v>0</v>
      </c>
      <c r="M1460" s="369">
        <f t="shared" si="76"/>
        <v>0</v>
      </c>
      <c r="N1460" s="370">
        <f t="shared" si="77"/>
        <v>0</v>
      </c>
      <c r="O1460" s="371"/>
      <c r="P1460" s="372">
        <f t="shared" si="82"/>
        <v>0</v>
      </c>
      <c r="Q1460" s="373" t="str">
        <f t="shared" si="83"/>
        <v/>
      </c>
      <c r="R1460" s="374">
        <v>0</v>
      </c>
      <c r="S1460" s="119"/>
      <c r="T1460" s="119"/>
      <c r="U1460" s="113"/>
      <c r="V1460" s="113"/>
      <c r="W1460" s="117">
        <v>0</v>
      </c>
      <c r="X1460" s="123"/>
      <c r="Y1460" s="113"/>
      <c r="Z1460" s="119"/>
      <c r="AA1460" s="119"/>
      <c r="AB1460" s="113"/>
      <c r="AC1460" s="113">
        <v>0</v>
      </c>
      <c r="AD1460" s="117">
        <v>0</v>
      </c>
      <c r="AE1460" s="109">
        <v>0</v>
      </c>
      <c r="AF1460" s="116"/>
      <c r="AG1460" s="116"/>
      <c r="AH1460" s="389">
        <v>0</v>
      </c>
      <c r="AI1460" s="117">
        <v>0</v>
      </c>
      <c r="AJ1460" s="375">
        <v>0</v>
      </c>
      <c r="AK1460" s="374"/>
      <c r="AL1460" s="113"/>
      <c r="AM1460" s="117">
        <v>0</v>
      </c>
      <c r="AN1460" s="375">
        <v>0</v>
      </c>
      <c r="AO1460" s="383">
        <v>0</v>
      </c>
      <c r="AP1460" s="376"/>
      <c r="AQ1460" s="119"/>
      <c r="AR1460" s="117">
        <v>0</v>
      </c>
      <c r="AS1460" s="123">
        <v>0</v>
      </c>
      <c r="AT1460" s="119"/>
      <c r="AU1460" s="383"/>
      <c r="AV1460" s="119"/>
      <c r="AW1460" s="383"/>
      <c r="AX1460" s="126"/>
      <c r="AY1460" s="119"/>
      <c r="AZ1460" s="113"/>
      <c r="BA1460" s="113"/>
      <c r="BB1460" s="377">
        <v>0</v>
      </c>
      <c r="BC1460" s="377">
        <v>0</v>
      </c>
      <c r="BD1460" s="377">
        <v>0</v>
      </c>
      <c r="BE1460" s="378"/>
      <c r="BF1460" s="214"/>
      <c r="BG1460" s="214"/>
      <c r="BH1460" s="116"/>
      <c r="BI1460" s="117"/>
      <c r="BJ1460" s="378"/>
      <c r="BK1460" s="378"/>
      <c r="BL1460" s="117"/>
      <c r="BM1460" s="374">
        <v>0</v>
      </c>
      <c r="BN1460" s="119"/>
      <c r="BO1460" s="119"/>
    </row>
    <row r="1461" spans="1:67" ht="24" customHeight="1" x14ac:dyDescent="0.3">
      <c r="A1461" s="380" t="s">
        <v>5891</v>
      </c>
      <c r="B1461" s="381" t="s">
        <v>5892</v>
      </c>
      <c r="C1461" s="382" t="s">
        <v>1098</v>
      </c>
      <c r="D1461" s="367">
        <f t="shared" si="67"/>
        <v>0</v>
      </c>
      <c r="E1461" s="368">
        <f t="shared" si="68"/>
        <v>0</v>
      </c>
      <c r="F1461" s="368">
        <f t="shared" si="69"/>
        <v>0</v>
      </c>
      <c r="G1461" s="368">
        <f t="shared" si="70"/>
        <v>0</v>
      </c>
      <c r="H1461" s="368">
        <f t="shared" si="71"/>
        <v>0</v>
      </c>
      <c r="I1461" s="368">
        <f t="shared" si="72"/>
        <v>0</v>
      </c>
      <c r="J1461" s="368">
        <f t="shared" si="73"/>
        <v>0</v>
      </c>
      <c r="K1461" s="368">
        <f t="shared" si="74"/>
        <v>0</v>
      </c>
      <c r="L1461" s="368">
        <f t="shared" si="75"/>
        <v>0</v>
      </c>
      <c r="M1461" s="369">
        <f t="shared" si="76"/>
        <v>0</v>
      </c>
      <c r="N1461" s="370">
        <f t="shared" si="77"/>
        <v>0</v>
      </c>
      <c r="O1461" s="371"/>
      <c r="P1461" s="372">
        <f t="shared" si="82"/>
        <v>0</v>
      </c>
      <c r="Q1461" s="373" t="str">
        <f t="shared" si="83"/>
        <v/>
      </c>
      <c r="R1461" s="383">
        <v>0</v>
      </c>
      <c r="S1461" s="384"/>
      <c r="T1461" s="384"/>
      <c r="U1461" s="385"/>
      <c r="V1461" s="385"/>
      <c r="W1461" s="117">
        <v>0</v>
      </c>
      <c r="X1461" s="387"/>
      <c r="Y1461" s="385"/>
      <c r="Z1461" s="384"/>
      <c r="AA1461" s="384"/>
      <c r="AB1461" s="385"/>
      <c r="AC1461" s="113">
        <v>0</v>
      </c>
      <c r="AD1461" s="117">
        <v>0</v>
      </c>
      <c r="AE1461" s="109">
        <v>0</v>
      </c>
      <c r="AF1461" s="388"/>
      <c r="AG1461" s="388"/>
      <c r="AH1461" s="124">
        <v>0</v>
      </c>
      <c r="AI1461" s="117">
        <v>0</v>
      </c>
      <c r="AJ1461" s="375">
        <v>0</v>
      </c>
      <c r="AK1461" s="383"/>
      <c r="AL1461" s="385"/>
      <c r="AM1461" s="117">
        <v>0</v>
      </c>
      <c r="AN1461" s="375">
        <v>0</v>
      </c>
      <c r="AO1461" s="383">
        <v>0</v>
      </c>
      <c r="AP1461" s="391"/>
      <c r="AQ1461" s="384"/>
      <c r="AR1461" s="117">
        <v>0</v>
      </c>
      <c r="AS1461" s="123">
        <v>0</v>
      </c>
      <c r="AT1461" s="384"/>
      <c r="AU1461" s="383"/>
      <c r="AV1461" s="384"/>
      <c r="AW1461" s="383"/>
      <c r="AX1461" s="126"/>
      <c r="AY1461" s="384"/>
      <c r="AZ1461" s="385"/>
      <c r="BA1461" s="385"/>
      <c r="BB1461" s="394">
        <v>0</v>
      </c>
      <c r="BC1461" s="394">
        <v>0</v>
      </c>
      <c r="BD1461" s="394">
        <v>0</v>
      </c>
      <c r="BE1461" s="393"/>
      <c r="BF1461" s="109"/>
      <c r="BG1461" s="109"/>
      <c r="BH1461" s="388"/>
      <c r="BI1461" s="117"/>
      <c r="BJ1461" s="393"/>
      <c r="BK1461" s="393"/>
      <c r="BL1461" s="117"/>
      <c r="BM1461" s="374">
        <v>0</v>
      </c>
      <c r="BN1461" s="384"/>
      <c r="BO1461" s="384"/>
    </row>
    <row r="1462" spans="1:67" ht="24" customHeight="1" x14ac:dyDescent="0.3">
      <c r="A1462" s="379" t="s">
        <v>5702</v>
      </c>
      <c r="B1462" s="365" t="s">
        <v>6695</v>
      </c>
      <c r="C1462" s="366" t="s">
        <v>437</v>
      </c>
      <c r="D1462" s="367">
        <f t="shared" si="67"/>
        <v>0</v>
      </c>
      <c r="E1462" s="368">
        <f t="shared" si="68"/>
        <v>0</v>
      </c>
      <c r="F1462" s="368">
        <f t="shared" si="69"/>
        <v>0</v>
      </c>
      <c r="G1462" s="368">
        <f t="shared" si="70"/>
        <v>0</v>
      </c>
      <c r="H1462" s="368">
        <f t="shared" si="71"/>
        <v>0</v>
      </c>
      <c r="I1462" s="368">
        <f t="shared" si="72"/>
        <v>0</v>
      </c>
      <c r="J1462" s="368">
        <f t="shared" si="73"/>
        <v>0</v>
      </c>
      <c r="K1462" s="368">
        <f t="shared" si="74"/>
        <v>0</v>
      </c>
      <c r="L1462" s="368">
        <f t="shared" si="75"/>
        <v>0</v>
      </c>
      <c r="M1462" s="369">
        <f t="shared" si="76"/>
        <v>0</v>
      </c>
      <c r="N1462" s="370">
        <f t="shared" si="77"/>
        <v>0</v>
      </c>
      <c r="O1462" s="371"/>
      <c r="P1462" s="372">
        <f t="shared" si="82"/>
        <v>0</v>
      </c>
      <c r="Q1462" s="373" t="str">
        <f t="shared" si="83"/>
        <v/>
      </c>
      <c r="R1462" s="383">
        <v>0</v>
      </c>
      <c r="S1462" s="119"/>
      <c r="T1462" s="119"/>
      <c r="U1462" s="113"/>
      <c r="V1462" s="113"/>
      <c r="W1462" s="117">
        <v>0</v>
      </c>
      <c r="X1462" s="123"/>
      <c r="Y1462" s="113"/>
      <c r="Z1462" s="119"/>
      <c r="AA1462" s="119"/>
      <c r="AB1462" s="113"/>
      <c r="AC1462" s="113">
        <v>0</v>
      </c>
      <c r="AD1462" s="117">
        <v>0</v>
      </c>
      <c r="AE1462" s="109">
        <v>0</v>
      </c>
      <c r="AF1462" s="116"/>
      <c r="AG1462" s="116"/>
      <c r="AH1462" s="124">
        <v>0</v>
      </c>
      <c r="AI1462" s="117">
        <v>0</v>
      </c>
      <c r="AJ1462" s="375">
        <v>0</v>
      </c>
      <c r="AK1462" s="374"/>
      <c r="AL1462" s="113"/>
      <c r="AM1462" s="386">
        <v>0</v>
      </c>
      <c r="AN1462" s="390">
        <v>0</v>
      </c>
      <c r="AO1462" s="374">
        <v>0</v>
      </c>
      <c r="AP1462" s="376"/>
      <c r="AQ1462" s="119"/>
      <c r="AR1462" s="117">
        <v>0</v>
      </c>
      <c r="AS1462" s="123">
        <v>0</v>
      </c>
      <c r="AT1462" s="119"/>
      <c r="AU1462" s="374"/>
      <c r="AV1462" s="119"/>
      <c r="AW1462" s="374"/>
      <c r="AX1462" s="126"/>
      <c r="AY1462" s="119"/>
      <c r="AZ1462" s="113"/>
      <c r="BA1462" s="113"/>
      <c r="BB1462" s="377">
        <v>0</v>
      </c>
      <c r="BC1462" s="377">
        <v>0</v>
      </c>
      <c r="BD1462" s="377">
        <v>0</v>
      </c>
      <c r="BE1462" s="378"/>
      <c r="BF1462" s="214"/>
      <c r="BG1462" s="214"/>
      <c r="BH1462" s="116"/>
      <c r="BI1462" s="117"/>
      <c r="BJ1462" s="378"/>
      <c r="BK1462" s="378"/>
      <c r="BL1462" s="117"/>
      <c r="BM1462" s="374">
        <v>0</v>
      </c>
      <c r="BN1462" s="119"/>
      <c r="BO1462" s="119"/>
    </row>
    <row r="1463" spans="1:67" ht="24" customHeight="1" x14ac:dyDescent="0.3">
      <c r="A1463" s="364" t="s">
        <v>5893</v>
      </c>
      <c r="B1463" s="365" t="s">
        <v>5894</v>
      </c>
      <c r="C1463" s="366" t="s">
        <v>2688</v>
      </c>
      <c r="D1463" s="367">
        <f t="shared" si="67"/>
        <v>0</v>
      </c>
      <c r="E1463" s="368">
        <f t="shared" si="68"/>
        <v>0</v>
      </c>
      <c r="F1463" s="368">
        <f t="shared" si="69"/>
        <v>0</v>
      </c>
      <c r="G1463" s="368">
        <f t="shared" si="70"/>
        <v>0</v>
      </c>
      <c r="H1463" s="368">
        <f t="shared" si="71"/>
        <v>0</v>
      </c>
      <c r="I1463" s="368">
        <f t="shared" si="72"/>
        <v>0</v>
      </c>
      <c r="J1463" s="368">
        <f t="shared" si="73"/>
        <v>0</v>
      </c>
      <c r="K1463" s="368">
        <f t="shared" si="74"/>
        <v>0</v>
      </c>
      <c r="L1463" s="368">
        <f t="shared" si="75"/>
        <v>0</v>
      </c>
      <c r="M1463" s="369">
        <f t="shared" si="76"/>
        <v>0</v>
      </c>
      <c r="N1463" s="370">
        <f t="shared" si="77"/>
        <v>0</v>
      </c>
      <c r="O1463" s="371"/>
      <c r="P1463" s="372">
        <f t="shared" si="82"/>
        <v>0</v>
      </c>
      <c r="Q1463" s="373" t="str">
        <f t="shared" si="83"/>
        <v/>
      </c>
      <c r="R1463" s="374">
        <v>0</v>
      </c>
      <c r="S1463" s="384"/>
      <c r="T1463" s="384"/>
      <c r="U1463" s="385"/>
      <c r="V1463" s="385"/>
      <c r="W1463" s="117">
        <v>0</v>
      </c>
      <c r="X1463" s="123"/>
      <c r="Y1463" s="385"/>
      <c r="Z1463" s="384"/>
      <c r="AA1463" s="384"/>
      <c r="AB1463" s="385"/>
      <c r="AC1463" s="385">
        <v>0</v>
      </c>
      <c r="AD1463" s="386">
        <v>0</v>
      </c>
      <c r="AE1463" s="109">
        <v>0</v>
      </c>
      <c r="AF1463" s="116"/>
      <c r="AG1463" s="116"/>
      <c r="AH1463" s="124">
        <v>0</v>
      </c>
      <c r="AI1463" s="117">
        <v>0</v>
      </c>
      <c r="AJ1463" s="375">
        <v>0</v>
      </c>
      <c r="AK1463" s="374"/>
      <c r="AL1463" s="385"/>
      <c r="AM1463" s="117">
        <v>0</v>
      </c>
      <c r="AN1463" s="375">
        <v>0</v>
      </c>
      <c r="AO1463" s="374">
        <v>0</v>
      </c>
      <c r="AP1463" s="376"/>
      <c r="AQ1463" s="384"/>
      <c r="AR1463" s="117">
        <v>0</v>
      </c>
      <c r="AS1463" s="123">
        <v>0</v>
      </c>
      <c r="AT1463" s="384"/>
      <c r="AU1463" s="374"/>
      <c r="AV1463" s="384"/>
      <c r="AW1463" s="374"/>
      <c r="AX1463" s="392"/>
      <c r="AY1463" s="384"/>
      <c r="AZ1463" s="385"/>
      <c r="BA1463" s="385"/>
      <c r="BB1463" s="377">
        <v>0</v>
      </c>
      <c r="BC1463" s="377">
        <v>0</v>
      </c>
      <c r="BD1463" s="377">
        <v>0</v>
      </c>
      <c r="BE1463" s="378"/>
      <c r="BF1463" s="109"/>
      <c r="BG1463" s="109"/>
      <c r="BH1463" s="116"/>
      <c r="BI1463" s="117"/>
      <c r="BJ1463" s="378"/>
      <c r="BK1463" s="378"/>
      <c r="BL1463" s="117"/>
      <c r="BM1463" s="374">
        <v>0</v>
      </c>
      <c r="BN1463" s="384"/>
      <c r="BO1463" s="384"/>
    </row>
    <row r="1464" spans="1:67" ht="24" customHeight="1" x14ac:dyDescent="0.3">
      <c r="A1464" s="379" t="s">
        <v>5895</v>
      </c>
      <c r="B1464" s="365" t="s">
        <v>5896</v>
      </c>
      <c r="C1464" s="366" t="s">
        <v>156</v>
      </c>
      <c r="D1464" s="367">
        <f t="shared" si="67"/>
        <v>12</v>
      </c>
      <c r="E1464" s="368">
        <f t="shared" si="68"/>
        <v>0</v>
      </c>
      <c r="F1464" s="368">
        <f t="shared" si="69"/>
        <v>0</v>
      </c>
      <c r="G1464" s="368">
        <f t="shared" si="70"/>
        <v>0</v>
      </c>
      <c r="H1464" s="368">
        <f t="shared" si="71"/>
        <v>0</v>
      </c>
      <c r="I1464" s="368">
        <f t="shared" si="72"/>
        <v>0</v>
      </c>
      <c r="J1464" s="368">
        <f t="shared" si="73"/>
        <v>0</v>
      </c>
      <c r="K1464" s="368">
        <f t="shared" si="74"/>
        <v>0</v>
      </c>
      <c r="L1464" s="368">
        <f t="shared" si="75"/>
        <v>0</v>
      </c>
      <c r="M1464" s="369">
        <f t="shared" si="76"/>
        <v>0</v>
      </c>
      <c r="N1464" s="370">
        <f t="shared" si="77"/>
        <v>12</v>
      </c>
      <c r="O1464" s="371"/>
      <c r="P1464" s="372">
        <f t="shared" si="82"/>
        <v>12</v>
      </c>
      <c r="Q1464" s="373">
        <f t="shared" si="83"/>
        <v>569</v>
      </c>
      <c r="R1464" s="383">
        <v>0</v>
      </c>
      <c r="S1464" s="384"/>
      <c r="T1464" s="384"/>
      <c r="U1464" s="385"/>
      <c r="V1464" s="385"/>
      <c r="W1464" s="386">
        <v>0</v>
      </c>
      <c r="X1464" s="123"/>
      <c r="Y1464" s="385"/>
      <c r="Z1464" s="384"/>
      <c r="AA1464" s="384"/>
      <c r="AB1464" s="385"/>
      <c r="AC1464" s="113">
        <v>0</v>
      </c>
      <c r="AD1464" s="386">
        <v>0</v>
      </c>
      <c r="AE1464" s="109">
        <v>0</v>
      </c>
      <c r="AF1464" s="116"/>
      <c r="AG1464" s="116"/>
      <c r="AH1464" s="389">
        <v>0</v>
      </c>
      <c r="AI1464" s="117">
        <v>0</v>
      </c>
      <c r="AJ1464" s="375">
        <v>0</v>
      </c>
      <c r="AK1464" s="374"/>
      <c r="AL1464" s="385"/>
      <c r="AM1464" s="117">
        <v>0</v>
      </c>
      <c r="AN1464" s="375">
        <v>0</v>
      </c>
      <c r="AO1464" s="383">
        <v>0</v>
      </c>
      <c r="AP1464" s="376"/>
      <c r="AQ1464" s="384"/>
      <c r="AR1464" s="386">
        <v>0</v>
      </c>
      <c r="AS1464" s="387">
        <v>0</v>
      </c>
      <c r="AT1464" s="384"/>
      <c r="AU1464" s="383"/>
      <c r="AV1464" s="384"/>
      <c r="AW1464" s="383"/>
      <c r="AX1464" s="392">
        <v>12</v>
      </c>
      <c r="AY1464" s="384"/>
      <c r="AZ1464" s="385"/>
      <c r="BA1464" s="385"/>
      <c r="BB1464" s="445">
        <v>0</v>
      </c>
      <c r="BC1464" s="445">
        <v>0</v>
      </c>
      <c r="BD1464" s="445">
        <v>0</v>
      </c>
      <c r="BE1464" s="378"/>
      <c r="BF1464" s="109"/>
      <c r="BG1464" s="109"/>
      <c r="BH1464" s="116"/>
      <c r="BI1464" s="386"/>
      <c r="BJ1464" s="378"/>
      <c r="BK1464" s="378"/>
      <c r="BL1464" s="386"/>
      <c r="BM1464" s="374">
        <v>0</v>
      </c>
      <c r="BN1464" s="384"/>
      <c r="BO1464" s="384"/>
    </row>
    <row r="1465" spans="1:67" ht="24" customHeight="1" x14ac:dyDescent="0.3">
      <c r="A1465" s="364">
        <v>950117</v>
      </c>
      <c r="B1465" s="365" t="s">
        <v>5900</v>
      </c>
      <c r="C1465" s="366" t="s">
        <v>384</v>
      </c>
      <c r="D1465" s="367">
        <f t="shared" si="67"/>
        <v>0</v>
      </c>
      <c r="E1465" s="368">
        <f t="shared" si="68"/>
        <v>0</v>
      </c>
      <c r="F1465" s="368">
        <f t="shared" si="69"/>
        <v>0</v>
      </c>
      <c r="G1465" s="368">
        <f t="shared" si="70"/>
        <v>0</v>
      </c>
      <c r="H1465" s="368">
        <f t="shared" si="71"/>
        <v>0</v>
      </c>
      <c r="I1465" s="368">
        <f t="shared" si="72"/>
        <v>0</v>
      </c>
      <c r="J1465" s="368">
        <f t="shared" si="73"/>
        <v>0</v>
      </c>
      <c r="K1465" s="368">
        <f t="shared" si="74"/>
        <v>0</v>
      </c>
      <c r="L1465" s="368">
        <f t="shared" si="75"/>
        <v>0</v>
      </c>
      <c r="M1465" s="369">
        <f t="shared" si="76"/>
        <v>0</v>
      </c>
      <c r="N1465" s="370">
        <f t="shared" si="77"/>
        <v>0</v>
      </c>
      <c r="O1465" s="371"/>
      <c r="P1465" s="372">
        <f t="shared" si="82"/>
        <v>0</v>
      </c>
      <c r="Q1465" s="373" t="str">
        <f t="shared" si="83"/>
        <v/>
      </c>
      <c r="R1465" s="374">
        <v>0</v>
      </c>
      <c r="S1465" s="384"/>
      <c r="T1465" s="384"/>
      <c r="U1465" s="385"/>
      <c r="V1465" s="385"/>
      <c r="W1465" s="386">
        <v>0</v>
      </c>
      <c r="X1465" s="123"/>
      <c r="Y1465" s="385"/>
      <c r="Z1465" s="384"/>
      <c r="AA1465" s="384"/>
      <c r="AB1465" s="385"/>
      <c r="AC1465" s="113">
        <v>0</v>
      </c>
      <c r="AD1465" s="117">
        <v>0</v>
      </c>
      <c r="AE1465" s="109">
        <v>0</v>
      </c>
      <c r="AF1465" s="116"/>
      <c r="AG1465" s="116"/>
      <c r="AH1465" s="124">
        <v>0</v>
      </c>
      <c r="AI1465" s="117">
        <v>0</v>
      </c>
      <c r="AJ1465" s="375">
        <v>0</v>
      </c>
      <c r="AK1465" s="374"/>
      <c r="AL1465" s="385"/>
      <c r="AM1465" s="117">
        <v>0</v>
      </c>
      <c r="AN1465" s="375">
        <v>0</v>
      </c>
      <c r="AO1465" s="383">
        <v>0</v>
      </c>
      <c r="AP1465" s="376"/>
      <c r="AQ1465" s="384"/>
      <c r="AR1465" s="386">
        <v>0</v>
      </c>
      <c r="AS1465" s="123">
        <v>0</v>
      </c>
      <c r="AT1465" s="384"/>
      <c r="AU1465" s="383"/>
      <c r="AV1465" s="384"/>
      <c r="AW1465" s="383"/>
      <c r="AX1465" s="126"/>
      <c r="AY1465" s="384"/>
      <c r="AZ1465" s="385"/>
      <c r="BA1465" s="385"/>
      <c r="BB1465" s="377">
        <v>0</v>
      </c>
      <c r="BC1465" s="377">
        <v>0</v>
      </c>
      <c r="BD1465" s="377">
        <v>0</v>
      </c>
      <c r="BE1465" s="378"/>
      <c r="BF1465" s="109"/>
      <c r="BG1465" s="109"/>
      <c r="BH1465" s="116"/>
      <c r="BI1465" s="386"/>
      <c r="BJ1465" s="378"/>
      <c r="BK1465" s="378"/>
      <c r="BL1465" s="386"/>
      <c r="BM1465" s="374">
        <v>0</v>
      </c>
      <c r="BN1465" s="384"/>
      <c r="BO1465" s="384"/>
    </row>
    <row r="1466" spans="1:67" ht="24" customHeight="1" x14ac:dyDescent="0.3">
      <c r="A1466" s="364" t="s">
        <v>5901</v>
      </c>
      <c r="B1466" s="365" t="s">
        <v>5902</v>
      </c>
      <c r="C1466" s="366" t="s">
        <v>2900</v>
      </c>
      <c r="D1466" s="367">
        <f t="shared" si="67"/>
        <v>0</v>
      </c>
      <c r="E1466" s="368">
        <f t="shared" si="68"/>
        <v>0</v>
      </c>
      <c r="F1466" s="368">
        <f t="shared" si="69"/>
        <v>0</v>
      </c>
      <c r="G1466" s="368">
        <f t="shared" si="70"/>
        <v>0</v>
      </c>
      <c r="H1466" s="368">
        <f t="shared" si="71"/>
        <v>0</v>
      </c>
      <c r="I1466" s="368">
        <f t="shared" si="72"/>
        <v>0</v>
      </c>
      <c r="J1466" s="368">
        <f t="shared" si="73"/>
        <v>0</v>
      </c>
      <c r="K1466" s="368">
        <f t="shared" si="74"/>
        <v>0</v>
      </c>
      <c r="L1466" s="368">
        <f t="shared" si="75"/>
        <v>0</v>
      </c>
      <c r="M1466" s="369">
        <f t="shared" si="76"/>
        <v>0</v>
      </c>
      <c r="N1466" s="370">
        <f t="shared" si="77"/>
        <v>0</v>
      </c>
      <c r="O1466" s="371"/>
      <c r="P1466" s="372">
        <f t="shared" si="82"/>
        <v>0</v>
      </c>
      <c r="Q1466" s="373" t="str">
        <f t="shared" si="83"/>
        <v/>
      </c>
      <c r="R1466" s="374">
        <v>0</v>
      </c>
      <c r="S1466" s="119"/>
      <c r="T1466" s="119"/>
      <c r="U1466" s="113"/>
      <c r="V1466" s="113"/>
      <c r="W1466" s="117">
        <v>0</v>
      </c>
      <c r="X1466" s="123"/>
      <c r="Y1466" s="113"/>
      <c r="Z1466" s="119"/>
      <c r="AA1466" s="119"/>
      <c r="AB1466" s="113"/>
      <c r="AC1466" s="385">
        <v>0</v>
      </c>
      <c r="AD1466" s="386">
        <v>0</v>
      </c>
      <c r="AE1466" s="214">
        <v>0</v>
      </c>
      <c r="AF1466" s="116"/>
      <c r="AG1466" s="116"/>
      <c r="AH1466" s="124">
        <v>0</v>
      </c>
      <c r="AI1466" s="386">
        <v>0</v>
      </c>
      <c r="AJ1466" s="396">
        <v>0</v>
      </c>
      <c r="AK1466" s="374"/>
      <c r="AL1466" s="113"/>
      <c r="AM1466" s="117">
        <v>0</v>
      </c>
      <c r="AN1466" s="375">
        <v>0</v>
      </c>
      <c r="AO1466" s="374">
        <v>0</v>
      </c>
      <c r="AP1466" s="376"/>
      <c r="AQ1466" s="119"/>
      <c r="AR1466" s="117">
        <v>0</v>
      </c>
      <c r="AS1466" s="387">
        <v>0</v>
      </c>
      <c r="AT1466" s="119"/>
      <c r="AU1466" s="374"/>
      <c r="AV1466" s="119"/>
      <c r="AW1466" s="374"/>
      <c r="AX1466" s="392"/>
      <c r="AY1466" s="119"/>
      <c r="AZ1466" s="113"/>
      <c r="BA1466" s="113"/>
      <c r="BB1466" s="377">
        <v>0</v>
      </c>
      <c r="BC1466" s="377">
        <v>0</v>
      </c>
      <c r="BD1466" s="377">
        <v>0</v>
      </c>
      <c r="BE1466" s="378"/>
      <c r="BF1466" s="214"/>
      <c r="BG1466" s="214"/>
      <c r="BH1466" s="116"/>
      <c r="BI1466" s="117"/>
      <c r="BJ1466" s="378"/>
      <c r="BK1466" s="378"/>
      <c r="BL1466" s="117"/>
      <c r="BM1466" s="374">
        <v>0</v>
      </c>
      <c r="BN1466" s="119"/>
      <c r="BO1466" s="119"/>
    </row>
    <row r="1467" spans="1:67" ht="24" customHeight="1" x14ac:dyDescent="0.3">
      <c r="A1467" s="379" t="s">
        <v>5903</v>
      </c>
      <c r="B1467" s="365" t="s">
        <v>5904</v>
      </c>
      <c r="C1467" s="366" t="s">
        <v>6696</v>
      </c>
      <c r="D1467" s="367">
        <f t="shared" si="67"/>
        <v>0</v>
      </c>
      <c r="E1467" s="368">
        <f t="shared" si="68"/>
        <v>0</v>
      </c>
      <c r="F1467" s="368">
        <f t="shared" si="69"/>
        <v>0</v>
      </c>
      <c r="G1467" s="368">
        <f t="shared" si="70"/>
        <v>0</v>
      </c>
      <c r="H1467" s="368">
        <f t="shared" si="71"/>
        <v>0</v>
      </c>
      <c r="I1467" s="368">
        <f t="shared" si="72"/>
        <v>0</v>
      </c>
      <c r="J1467" s="368">
        <f t="shared" si="73"/>
        <v>0</v>
      </c>
      <c r="K1467" s="368">
        <f t="shared" si="74"/>
        <v>0</v>
      </c>
      <c r="L1467" s="368">
        <f t="shared" si="75"/>
        <v>0</v>
      </c>
      <c r="M1467" s="369">
        <f t="shared" si="76"/>
        <v>0</v>
      </c>
      <c r="N1467" s="370">
        <f t="shared" si="77"/>
        <v>0</v>
      </c>
      <c r="O1467" s="371"/>
      <c r="P1467" s="372">
        <f t="shared" si="82"/>
        <v>0</v>
      </c>
      <c r="Q1467" s="373" t="str">
        <f t="shared" si="83"/>
        <v/>
      </c>
      <c r="R1467" s="374">
        <v>0</v>
      </c>
      <c r="S1467" s="384"/>
      <c r="T1467" s="384"/>
      <c r="U1467" s="385"/>
      <c r="V1467" s="385"/>
      <c r="W1467" s="386">
        <v>0</v>
      </c>
      <c r="X1467" s="123"/>
      <c r="Y1467" s="385"/>
      <c r="Z1467" s="384"/>
      <c r="AA1467" s="384"/>
      <c r="AB1467" s="385"/>
      <c r="AC1467" s="385">
        <v>0</v>
      </c>
      <c r="AD1467" s="386">
        <v>0</v>
      </c>
      <c r="AE1467" s="214">
        <v>0</v>
      </c>
      <c r="AF1467" s="116"/>
      <c r="AG1467" s="116"/>
      <c r="AH1467" s="124">
        <v>0</v>
      </c>
      <c r="AI1467" s="386">
        <v>0</v>
      </c>
      <c r="AJ1467" s="396">
        <v>0</v>
      </c>
      <c r="AK1467" s="374"/>
      <c r="AL1467" s="385"/>
      <c r="AM1467" s="117">
        <v>0</v>
      </c>
      <c r="AN1467" s="396">
        <v>0</v>
      </c>
      <c r="AO1467" s="383">
        <v>0</v>
      </c>
      <c r="AP1467" s="376"/>
      <c r="AQ1467" s="384"/>
      <c r="AR1467" s="386">
        <v>0</v>
      </c>
      <c r="AS1467" s="387">
        <v>0</v>
      </c>
      <c r="AT1467" s="384"/>
      <c r="AU1467" s="383"/>
      <c r="AV1467" s="384"/>
      <c r="AW1467" s="383"/>
      <c r="AX1467" s="392"/>
      <c r="AY1467" s="384"/>
      <c r="AZ1467" s="385"/>
      <c r="BA1467" s="385"/>
      <c r="BB1467" s="394">
        <v>0</v>
      </c>
      <c r="BC1467" s="394">
        <v>0</v>
      </c>
      <c r="BD1467" s="394">
        <v>0</v>
      </c>
      <c r="BE1467" s="378"/>
      <c r="BF1467" s="109"/>
      <c r="BG1467" s="109"/>
      <c r="BH1467" s="116"/>
      <c r="BI1467" s="386"/>
      <c r="BJ1467" s="378"/>
      <c r="BK1467" s="378"/>
      <c r="BL1467" s="386"/>
      <c r="BM1467" s="374">
        <v>0</v>
      </c>
      <c r="BN1467" s="384"/>
      <c r="BO1467" s="384"/>
    </row>
    <row r="1468" spans="1:67" ht="24" customHeight="1" x14ac:dyDescent="0.3">
      <c r="A1468" s="380" t="s">
        <v>5905</v>
      </c>
      <c r="B1468" s="365" t="s">
        <v>5906</v>
      </c>
      <c r="C1468" s="366" t="s">
        <v>6696</v>
      </c>
      <c r="D1468" s="367">
        <f t="shared" si="67"/>
        <v>0</v>
      </c>
      <c r="E1468" s="368">
        <f t="shared" si="68"/>
        <v>0</v>
      </c>
      <c r="F1468" s="368">
        <f t="shared" si="69"/>
        <v>0</v>
      </c>
      <c r="G1468" s="368">
        <f t="shared" si="70"/>
        <v>0</v>
      </c>
      <c r="H1468" s="368">
        <f t="shared" si="71"/>
        <v>0</v>
      </c>
      <c r="I1468" s="368">
        <f t="shared" si="72"/>
        <v>0</v>
      </c>
      <c r="J1468" s="368">
        <f t="shared" si="73"/>
        <v>0</v>
      </c>
      <c r="K1468" s="368">
        <f t="shared" si="74"/>
        <v>0</v>
      </c>
      <c r="L1468" s="368">
        <f t="shared" si="75"/>
        <v>0</v>
      </c>
      <c r="M1468" s="369">
        <f t="shared" si="76"/>
        <v>0</v>
      </c>
      <c r="N1468" s="370">
        <f t="shared" si="77"/>
        <v>0</v>
      </c>
      <c r="O1468" s="371"/>
      <c r="P1468" s="372">
        <f t="shared" si="82"/>
        <v>0</v>
      </c>
      <c r="Q1468" s="373" t="str">
        <f t="shared" si="83"/>
        <v/>
      </c>
      <c r="R1468" s="374">
        <v>0</v>
      </c>
      <c r="S1468" s="384"/>
      <c r="T1468" s="384"/>
      <c r="U1468" s="385"/>
      <c r="V1468" s="385"/>
      <c r="W1468" s="117">
        <v>0</v>
      </c>
      <c r="X1468" s="123"/>
      <c r="Y1468" s="385"/>
      <c r="Z1468" s="384"/>
      <c r="AA1468" s="384"/>
      <c r="AB1468" s="385"/>
      <c r="AC1468" s="113">
        <v>0</v>
      </c>
      <c r="AD1468" s="117">
        <v>0</v>
      </c>
      <c r="AE1468" s="109">
        <v>0</v>
      </c>
      <c r="AF1468" s="388"/>
      <c r="AG1468" s="388"/>
      <c r="AH1468" s="124">
        <v>0</v>
      </c>
      <c r="AI1468" s="117">
        <v>0</v>
      </c>
      <c r="AJ1468" s="375">
        <v>0</v>
      </c>
      <c r="AK1468" s="374"/>
      <c r="AL1468" s="385"/>
      <c r="AM1468" s="117">
        <v>0</v>
      </c>
      <c r="AN1468" s="375">
        <v>0</v>
      </c>
      <c r="AO1468" s="383">
        <v>0</v>
      </c>
      <c r="AP1468" s="376"/>
      <c r="AQ1468" s="384"/>
      <c r="AR1468" s="117">
        <v>0</v>
      </c>
      <c r="AS1468" s="387">
        <v>0</v>
      </c>
      <c r="AT1468" s="384"/>
      <c r="AU1468" s="383"/>
      <c r="AV1468" s="384"/>
      <c r="AW1468" s="383"/>
      <c r="AX1468" s="126"/>
      <c r="AY1468" s="384"/>
      <c r="AZ1468" s="385"/>
      <c r="BA1468" s="385"/>
      <c r="BB1468" s="377">
        <v>0</v>
      </c>
      <c r="BC1468" s="377">
        <v>0</v>
      </c>
      <c r="BD1468" s="377">
        <v>0</v>
      </c>
      <c r="BE1468" s="393"/>
      <c r="BF1468" s="109"/>
      <c r="BG1468" s="109"/>
      <c r="BH1468" s="388"/>
      <c r="BI1468" s="117"/>
      <c r="BJ1468" s="393"/>
      <c r="BK1468" s="393"/>
      <c r="BL1468" s="117"/>
      <c r="BM1468" s="383">
        <v>0</v>
      </c>
      <c r="BN1468" s="384"/>
      <c r="BO1468" s="384"/>
    </row>
    <row r="1469" spans="1:67" ht="24" customHeight="1" x14ac:dyDescent="0.3">
      <c r="A1469" s="379" t="s">
        <v>5907</v>
      </c>
      <c r="B1469" s="365" t="s">
        <v>5908</v>
      </c>
      <c r="C1469" s="366" t="s">
        <v>2043</v>
      </c>
      <c r="D1469" s="367">
        <f t="shared" si="67"/>
        <v>24</v>
      </c>
      <c r="E1469" s="368">
        <f t="shared" si="68"/>
        <v>0</v>
      </c>
      <c r="F1469" s="368">
        <f t="shared" si="69"/>
        <v>0</v>
      </c>
      <c r="G1469" s="368">
        <f t="shared" si="70"/>
        <v>0</v>
      </c>
      <c r="H1469" s="368">
        <f t="shared" si="71"/>
        <v>0</v>
      </c>
      <c r="I1469" s="368">
        <f t="shared" si="72"/>
        <v>0</v>
      </c>
      <c r="J1469" s="368">
        <f t="shared" si="73"/>
        <v>0</v>
      </c>
      <c r="K1469" s="368">
        <f t="shared" si="74"/>
        <v>0</v>
      </c>
      <c r="L1469" s="368">
        <f t="shared" si="75"/>
        <v>0</v>
      </c>
      <c r="M1469" s="369">
        <f t="shared" si="76"/>
        <v>0</v>
      </c>
      <c r="N1469" s="370">
        <f t="shared" si="77"/>
        <v>24</v>
      </c>
      <c r="O1469" s="371"/>
      <c r="P1469" s="372">
        <f t="shared" si="82"/>
        <v>24</v>
      </c>
      <c r="Q1469" s="373">
        <f t="shared" si="83"/>
        <v>369</v>
      </c>
      <c r="R1469" s="374">
        <v>0</v>
      </c>
      <c r="S1469" s="119"/>
      <c r="T1469" s="119"/>
      <c r="U1469" s="113"/>
      <c r="V1469" s="113"/>
      <c r="W1469" s="117">
        <v>0</v>
      </c>
      <c r="X1469" s="123"/>
      <c r="Y1469" s="113"/>
      <c r="Z1469" s="119"/>
      <c r="AA1469" s="119"/>
      <c r="AB1469" s="113">
        <v>24</v>
      </c>
      <c r="AC1469" s="385">
        <v>0</v>
      </c>
      <c r="AD1469" s="386">
        <v>0</v>
      </c>
      <c r="AE1469" s="214">
        <v>0</v>
      </c>
      <c r="AF1469" s="116"/>
      <c r="AG1469" s="116"/>
      <c r="AH1469" s="124">
        <v>0</v>
      </c>
      <c r="AI1469" s="117">
        <v>0</v>
      </c>
      <c r="AJ1469" s="375">
        <v>0</v>
      </c>
      <c r="AK1469" s="374"/>
      <c r="AL1469" s="113"/>
      <c r="AM1469" s="117">
        <v>0</v>
      </c>
      <c r="AN1469" s="375">
        <v>0</v>
      </c>
      <c r="AO1469" s="383">
        <v>0</v>
      </c>
      <c r="AP1469" s="376"/>
      <c r="AQ1469" s="119"/>
      <c r="AR1469" s="117">
        <v>0</v>
      </c>
      <c r="AS1469" s="123">
        <v>0</v>
      </c>
      <c r="AT1469" s="119"/>
      <c r="AU1469" s="383"/>
      <c r="AV1469" s="119"/>
      <c r="AW1469" s="383"/>
      <c r="AX1469" s="126"/>
      <c r="AY1469" s="119"/>
      <c r="AZ1469" s="113"/>
      <c r="BA1469" s="113"/>
      <c r="BB1469" s="377">
        <v>0</v>
      </c>
      <c r="BC1469" s="377">
        <v>0</v>
      </c>
      <c r="BD1469" s="377">
        <v>0</v>
      </c>
      <c r="BE1469" s="378"/>
      <c r="BF1469" s="109"/>
      <c r="BG1469" s="109"/>
      <c r="BH1469" s="116"/>
      <c r="BI1469" s="117"/>
      <c r="BJ1469" s="378"/>
      <c r="BK1469" s="378"/>
      <c r="BL1469" s="117"/>
      <c r="BM1469" s="383">
        <v>0</v>
      </c>
      <c r="BN1469" s="119"/>
      <c r="BO1469" s="119"/>
    </row>
    <row r="1470" spans="1:67" ht="24" customHeight="1" x14ac:dyDescent="0.3">
      <c r="A1470" s="379" t="s">
        <v>5909</v>
      </c>
      <c r="B1470" s="365" t="s">
        <v>6697</v>
      </c>
      <c r="C1470" s="366" t="s">
        <v>2043</v>
      </c>
      <c r="D1470" s="367">
        <f t="shared" si="67"/>
        <v>28</v>
      </c>
      <c r="E1470" s="368">
        <f t="shared" si="68"/>
        <v>0</v>
      </c>
      <c r="F1470" s="368">
        <f t="shared" si="69"/>
        <v>0</v>
      </c>
      <c r="G1470" s="368">
        <f t="shared" si="70"/>
        <v>0</v>
      </c>
      <c r="H1470" s="368">
        <f t="shared" si="71"/>
        <v>0</v>
      </c>
      <c r="I1470" s="368">
        <f t="shared" si="72"/>
        <v>0</v>
      </c>
      <c r="J1470" s="368">
        <f t="shared" si="73"/>
        <v>0</v>
      </c>
      <c r="K1470" s="368">
        <f t="shared" si="74"/>
        <v>0</v>
      </c>
      <c r="L1470" s="368">
        <f t="shared" si="75"/>
        <v>0</v>
      </c>
      <c r="M1470" s="369">
        <f t="shared" si="76"/>
        <v>0</v>
      </c>
      <c r="N1470" s="370">
        <f t="shared" si="77"/>
        <v>28</v>
      </c>
      <c r="O1470" s="371"/>
      <c r="P1470" s="372">
        <f t="shared" si="82"/>
        <v>28</v>
      </c>
      <c r="Q1470" s="373">
        <f t="shared" si="83"/>
        <v>327</v>
      </c>
      <c r="R1470" s="374">
        <v>0</v>
      </c>
      <c r="S1470" s="119"/>
      <c r="T1470" s="119"/>
      <c r="U1470" s="113"/>
      <c r="V1470" s="113"/>
      <c r="W1470" s="117">
        <v>0</v>
      </c>
      <c r="X1470" s="123"/>
      <c r="Y1470" s="113"/>
      <c r="Z1470" s="119"/>
      <c r="AA1470" s="119"/>
      <c r="AB1470" s="113">
        <v>28</v>
      </c>
      <c r="AC1470" s="113">
        <v>0</v>
      </c>
      <c r="AD1470" s="117">
        <v>0</v>
      </c>
      <c r="AE1470" s="109">
        <v>0</v>
      </c>
      <c r="AF1470" s="116"/>
      <c r="AG1470" s="116"/>
      <c r="AH1470" s="124">
        <v>0</v>
      </c>
      <c r="AI1470" s="386">
        <v>0</v>
      </c>
      <c r="AJ1470" s="396">
        <v>0</v>
      </c>
      <c r="AK1470" s="374"/>
      <c r="AL1470" s="113"/>
      <c r="AM1470" s="117">
        <v>0</v>
      </c>
      <c r="AN1470" s="375">
        <v>0</v>
      </c>
      <c r="AO1470" s="374">
        <v>0</v>
      </c>
      <c r="AP1470" s="376"/>
      <c r="AQ1470" s="119"/>
      <c r="AR1470" s="117">
        <v>0</v>
      </c>
      <c r="AS1470" s="387">
        <v>0</v>
      </c>
      <c r="AT1470" s="119"/>
      <c r="AU1470" s="374"/>
      <c r="AV1470" s="119"/>
      <c r="AW1470" s="374"/>
      <c r="AX1470" s="126"/>
      <c r="AY1470" s="119"/>
      <c r="AZ1470" s="113"/>
      <c r="BA1470" s="113"/>
      <c r="BB1470" s="377">
        <v>0</v>
      </c>
      <c r="BC1470" s="377">
        <v>0</v>
      </c>
      <c r="BD1470" s="377">
        <v>0</v>
      </c>
      <c r="BE1470" s="378"/>
      <c r="BF1470" s="109"/>
      <c r="BG1470" s="109"/>
      <c r="BH1470" s="116"/>
      <c r="BI1470" s="117"/>
      <c r="BJ1470" s="378"/>
      <c r="BK1470" s="378"/>
      <c r="BL1470" s="117"/>
      <c r="BM1470" s="374">
        <v>0</v>
      </c>
      <c r="BN1470" s="119"/>
      <c r="BO1470" s="119"/>
    </row>
    <row r="1471" spans="1:67" ht="24" customHeight="1" x14ac:dyDescent="0.3">
      <c r="A1471" s="379" t="s">
        <v>5911</v>
      </c>
      <c r="B1471" s="365" t="s">
        <v>5912</v>
      </c>
      <c r="C1471" s="366" t="s">
        <v>518</v>
      </c>
      <c r="D1471" s="367">
        <f t="shared" si="67"/>
        <v>20</v>
      </c>
      <c r="E1471" s="368">
        <f t="shared" si="68"/>
        <v>16</v>
      </c>
      <c r="F1471" s="368">
        <f t="shared" si="69"/>
        <v>0</v>
      </c>
      <c r="G1471" s="368">
        <f t="shared" si="70"/>
        <v>0</v>
      </c>
      <c r="H1471" s="368">
        <f t="shared" si="71"/>
        <v>0</v>
      </c>
      <c r="I1471" s="368">
        <f t="shared" si="72"/>
        <v>0</v>
      </c>
      <c r="J1471" s="368">
        <f t="shared" si="73"/>
        <v>0</v>
      </c>
      <c r="K1471" s="368">
        <f t="shared" si="74"/>
        <v>0</v>
      </c>
      <c r="L1471" s="368">
        <f t="shared" si="75"/>
        <v>0</v>
      </c>
      <c r="M1471" s="369">
        <f t="shared" si="76"/>
        <v>0</v>
      </c>
      <c r="N1471" s="370">
        <f t="shared" si="77"/>
        <v>36</v>
      </c>
      <c r="O1471" s="371"/>
      <c r="P1471" s="372">
        <f t="shared" si="82"/>
        <v>36</v>
      </c>
      <c r="Q1471" s="373">
        <f t="shared" si="83"/>
        <v>269</v>
      </c>
      <c r="R1471" s="374">
        <v>0</v>
      </c>
      <c r="S1471" s="384"/>
      <c r="T1471" s="384"/>
      <c r="U1471" s="385"/>
      <c r="V1471" s="385"/>
      <c r="W1471" s="117">
        <v>0</v>
      </c>
      <c r="X1471" s="123"/>
      <c r="Y1471" s="385"/>
      <c r="Z1471" s="384"/>
      <c r="AA1471" s="384"/>
      <c r="AB1471" s="385"/>
      <c r="AC1471" s="385">
        <v>16</v>
      </c>
      <c r="AD1471" s="117">
        <v>0</v>
      </c>
      <c r="AE1471" s="440">
        <v>0</v>
      </c>
      <c r="AF1471" s="116"/>
      <c r="AG1471" s="116"/>
      <c r="AH1471" s="124">
        <v>0</v>
      </c>
      <c r="AI1471" s="117">
        <v>0</v>
      </c>
      <c r="AJ1471" s="375">
        <v>0</v>
      </c>
      <c r="AK1471" s="374"/>
      <c r="AL1471" s="385"/>
      <c r="AM1471" s="386">
        <v>0</v>
      </c>
      <c r="AN1471" s="396">
        <v>0</v>
      </c>
      <c r="AO1471" s="383">
        <v>0</v>
      </c>
      <c r="AP1471" s="376"/>
      <c r="AQ1471" s="384"/>
      <c r="AR1471" s="117">
        <v>0</v>
      </c>
      <c r="AS1471" s="123">
        <v>0</v>
      </c>
      <c r="AT1471" s="384"/>
      <c r="AU1471" s="383"/>
      <c r="AV1471" s="384"/>
      <c r="AW1471" s="383"/>
      <c r="AX1471" s="392"/>
      <c r="AY1471" s="384">
        <v>20</v>
      </c>
      <c r="AZ1471" s="385"/>
      <c r="BA1471" s="385"/>
      <c r="BB1471" s="377">
        <v>0</v>
      </c>
      <c r="BC1471" s="377">
        <v>0</v>
      </c>
      <c r="BD1471" s="377">
        <v>0</v>
      </c>
      <c r="BE1471" s="378"/>
      <c r="BF1471" s="109"/>
      <c r="BG1471" s="109"/>
      <c r="BH1471" s="116"/>
      <c r="BI1471" s="117"/>
      <c r="BJ1471" s="378"/>
      <c r="BK1471" s="378"/>
      <c r="BL1471" s="117"/>
      <c r="BM1471" s="374">
        <v>0</v>
      </c>
      <c r="BN1471" s="384"/>
      <c r="BO1471" s="384"/>
    </row>
    <row r="1472" spans="1:67" ht="24" customHeight="1" x14ac:dyDescent="0.3">
      <c r="A1472" s="379" t="s">
        <v>5913</v>
      </c>
      <c r="B1472" s="365" t="s">
        <v>5914</v>
      </c>
      <c r="C1472" s="366" t="s">
        <v>2391</v>
      </c>
      <c r="D1472" s="367">
        <f t="shared" si="67"/>
        <v>0</v>
      </c>
      <c r="E1472" s="368">
        <f t="shared" si="68"/>
        <v>0</v>
      </c>
      <c r="F1472" s="368">
        <f t="shared" si="69"/>
        <v>0</v>
      </c>
      <c r="G1472" s="368">
        <f t="shared" si="70"/>
        <v>0</v>
      </c>
      <c r="H1472" s="368">
        <f t="shared" si="71"/>
        <v>0</v>
      </c>
      <c r="I1472" s="368">
        <f t="shared" si="72"/>
        <v>0</v>
      </c>
      <c r="J1472" s="368">
        <f t="shared" si="73"/>
        <v>0</v>
      </c>
      <c r="K1472" s="368">
        <f t="shared" si="74"/>
        <v>0</v>
      </c>
      <c r="L1472" s="368">
        <f t="shared" si="75"/>
        <v>0</v>
      </c>
      <c r="M1472" s="369">
        <f t="shared" si="76"/>
        <v>0</v>
      </c>
      <c r="N1472" s="370">
        <f t="shared" si="77"/>
        <v>0</v>
      </c>
      <c r="O1472" s="371"/>
      <c r="P1472" s="372">
        <f t="shared" si="82"/>
        <v>0</v>
      </c>
      <c r="Q1472" s="373" t="str">
        <f t="shared" si="83"/>
        <v/>
      </c>
      <c r="R1472" s="374">
        <v>0</v>
      </c>
      <c r="S1472" s="119"/>
      <c r="T1472" s="119"/>
      <c r="U1472" s="113"/>
      <c r="V1472" s="113"/>
      <c r="W1472" s="117">
        <v>0</v>
      </c>
      <c r="X1472" s="123"/>
      <c r="Y1472" s="113"/>
      <c r="Z1472" s="119"/>
      <c r="AA1472" s="119"/>
      <c r="AB1472" s="113"/>
      <c r="AC1472" s="113">
        <v>0</v>
      </c>
      <c r="AD1472" s="117">
        <v>0</v>
      </c>
      <c r="AE1472" s="109">
        <v>0</v>
      </c>
      <c r="AF1472" s="116"/>
      <c r="AG1472" s="116"/>
      <c r="AH1472" s="124">
        <v>0</v>
      </c>
      <c r="AI1472" s="117">
        <v>0</v>
      </c>
      <c r="AJ1472" s="375">
        <v>0</v>
      </c>
      <c r="AK1472" s="374"/>
      <c r="AL1472" s="113"/>
      <c r="AM1472" s="386">
        <v>0</v>
      </c>
      <c r="AN1472" s="396">
        <v>0</v>
      </c>
      <c r="AO1472" s="374">
        <v>0</v>
      </c>
      <c r="AP1472" s="376"/>
      <c r="AQ1472" s="119"/>
      <c r="AR1472" s="117">
        <v>0</v>
      </c>
      <c r="AS1472" s="123">
        <v>0</v>
      </c>
      <c r="AT1472" s="119"/>
      <c r="AU1472" s="374"/>
      <c r="AV1472" s="119"/>
      <c r="AW1472" s="374"/>
      <c r="AX1472" s="126"/>
      <c r="AY1472" s="119"/>
      <c r="AZ1472" s="113"/>
      <c r="BA1472" s="113"/>
      <c r="BB1472" s="377">
        <v>0</v>
      </c>
      <c r="BC1472" s="377">
        <v>0</v>
      </c>
      <c r="BD1472" s="377">
        <v>0</v>
      </c>
      <c r="BE1472" s="378"/>
      <c r="BF1472" s="109"/>
      <c r="BG1472" s="109"/>
      <c r="BH1472" s="116"/>
      <c r="BI1472" s="117"/>
      <c r="BJ1472" s="378"/>
      <c r="BK1472" s="378"/>
      <c r="BL1472" s="117"/>
      <c r="BM1472" s="383">
        <v>0</v>
      </c>
      <c r="BN1472" s="119"/>
      <c r="BO1472" s="119"/>
    </row>
    <row r="1473" spans="1:67" ht="24" customHeight="1" x14ac:dyDescent="0.3">
      <c r="A1473" s="379" t="s">
        <v>5915</v>
      </c>
      <c r="B1473" s="365" t="s">
        <v>5916</v>
      </c>
      <c r="C1473" s="366" t="s">
        <v>429</v>
      </c>
      <c r="D1473" s="367">
        <f t="shared" si="67"/>
        <v>3</v>
      </c>
      <c r="E1473" s="368">
        <f t="shared" si="68"/>
        <v>0</v>
      </c>
      <c r="F1473" s="368">
        <f t="shared" si="69"/>
        <v>0</v>
      </c>
      <c r="G1473" s="368">
        <f t="shared" si="70"/>
        <v>0</v>
      </c>
      <c r="H1473" s="368">
        <f t="shared" si="71"/>
        <v>0</v>
      </c>
      <c r="I1473" s="368">
        <f t="shared" si="72"/>
        <v>0</v>
      </c>
      <c r="J1473" s="368">
        <f t="shared" si="73"/>
        <v>0</v>
      </c>
      <c r="K1473" s="368">
        <f t="shared" si="74"/>
        <v>0</v>
      </c>
      <c r="L1473" s="368">
        <f t="shared" si="75"/>
        <v>0</v>
      </c>
      <c r="M1473" s="369">
        <f t="shared" si="76"/>
        <v>0</v>
      </c>
      <c r="N1473" s="370">
        <f t="shared" si="77"/>
        <v>3</v>
      </c>
      <c r="O1473" s="371"/>
      <c r="P1473" s="372">
        <f t="shared" si="82"/>
        <v>3</v>
      </c>
      <c r="Q1473" s="373">
        <f t="shared" si="83"/>
        <v>853</v>
      </c>
      <c r="R1473" s="383">
        <v>0</v>
      </c>
      <c r="S1473" s="119"/>
      <c r="T1473" s="119"/>
      <c r="U1473" s="113"/>
      <c r="V1473" s="113"/>
      <c r="W1473" s="117">
        <v>0</v>
      </c>
      <c r="X1473" s="387"/>
      <c r="Y1473" s="113"/>
      <c r="Z1473" s="119"/>
      <c r="AA1473" s="119"/>
      <c r="AB1473" s="113"/>
      <c r="AC1473" s="113">
        <v>3</v>
      </c>
      <c r="AD1473" s="117">
        <v>0</v>
      </c>
      <c r="AE1473" s="109">
        <v>0</v>
      </c>
      <c r="AF1473" s="116"/>
      <c r="AG1473" s="116"/>
      <c r="AH1473" s="389">
        <v>0</v>
      </c>
      <c r="AI1473" s="386">
        <v>0</v>
      </c>
      <c r="AJ1473" s="390">
        <v>0</v>
      </c>
      <c r="AK1473" s="383"/>
      <c r="AL1473" s="113"/>
      <c r="AM1473" s="117">
        <v>0</v>
      </c>
      <c r="AN1473" s="375">
        <v>0</v>
      </c>
      <c r="AO1473" s="374">
        <v>0</v>
      </c>
      <c r="AP1473" s="391"/>
      <c r="AQ1473" s="119"/>
      <c r="AR1473" s="117">
        <v>0</v>
      </c>
      <c r="AS1473" s="387">
        <v>0</v>
      </c>
      <c r="AT1473" s="119"/>
      <c r="AU1473" s="374"/>
      <c r="AV1473" s="119"/>
      <c r="AW1473" s="374"/>
      <c r="AX1473" s="126"/>
      <c r="AY1473" s="119"/>
      <c r="AZ1473" s="113"/>
      <c r="BA1473" s="113"/>
      <c r="BB1473" s="394">
        <v>0</v>
      </c>
      <c r="BC1473" s="394">
        <v>0</v>
      </c>
      <c r="BD1473" s="394">
        <v>0</v>
      </c>
      <c r="BE1473" s="378"/>
      <c r="BF1473" s="109"/>
      <c r="BG1473" s="109"/>
      <c r="BH1473" s="116"/>
      <c r="BI1473" s="117"/>
      <c r="BJ1473" s="378"/>
      <c r="BK1473" s="378"/>
      <c r="BL1473" s="117"/>
      <c r="BM1473" s="383">
        <v>0</v>
      </c>
      <c r="BN1473" s="119"/>
      <c r="BO1473" s="119"/>
    </row>
    <row r="1474" spans="1:67" ht="24" customHeight="1" x14ac:dyDescent="0.3">
      <c r="A1474" s="364" t="s">
        <v>6698</v>
      </c>
      <c r="B1474" s="365" t="s">
        <v>6699</v>
      </c>
      <c r="C1474" s="366" t="s">
        <v>2334</v>
      </c>
      <c r="D1474" s="367">
        <f t="shared" si="67"/>
        <v>0</v>
      </c>
      <c r="E1474" s="368">
        <f t="shared" si="68"/>
        <v>0</v>
      </c>
      <c r="F1474" s="368">
        <f t="shared" si="69"/>
        <v>0</v>
      </c>
      <c r="G1474" s="368">
        <f t="shared" si="70"/>
        <v>0</v>
      </c>
      <c r="H1474" s="368">
        <f t="shared" si="71"/>
        <v>0</v>
      </c>
      <c r="I1474" s="368">
        <f t="shared" si="72"/>
        <v>0</v>
      </c>
      <c r="J1474" s="368">
        <f t="shared" si="73"/>
        <v>0</v>
      </c>
      <c r="K1474" s="368">
        <f t="shared" si="74"/>
        <v>0</v>
      </c>
      <c r="L1474" s="368">
        <f t="shared" si="75"/>
        <v>0</v>
      </c>
      <c r="M1474" s="369">
        <f t="shared" si="76"/>
        <v>0</v>
      </c>
      <c r="N1474" s="370">
        <f t="shared" si="77"/>
        <v>0</v>
      </c>
      <c r="O1474" s="371"/>
      <c r="P1474" s="372">
        <f t="shared" si="82"/>
        <v>0</v>
      </c>
      <c r="Q1474" s="373" t="str">
        <f t="shared" si="83"/>
        <v/>
      </c>
      <c r="R1474" s="374">
        <v>0</v>
      </c>
      <c r="S1474" s="384"/>
      <c r="T1474" s="384"/>
      <c r="U1474" s="385"/>
      <c r="V1474" s="385"/>
      <c r="W1474" s="117">
        <v>0</v>
      </c>
      <c r="X1474" s="123"/>
      <c r="Y1474" s="385"/>
      <c r="Z1474" s="384"/>
      <c r="AA1474" s="384"/>
      <c r="AB1474" s="385"/>
      <c r="AC1474" s="113">
        <v>0</v>
      </c>
      <c r="AD1474" s="117">
        <v>0</v>
      </c>
      <c r="AE1474" s="109">
        <v>0</v>
      </c>
      <c r="AF1474" s="116"/>
      <c r="AG1474" s="116"/>
      <c r="AH1474" s="389">
        <v>0</v>
      </c>
      <c r="AI1474" s="386">
        <v>0</v>
      </c>
      <c r="AJ1474" s="390">
        <v>0</v>
      </c>
      <c r="AK1474" s="374"/>
      <c r="AL1474" s="385"/>
      <c r="AM1474" s="386">
        <v>0</v>
      </c>
      <c r="AN1474" s="396">
        <v>0</v>
      </c>
      <c r="AO1474" s="374">
        <v>0</v>
      </c>
      <c r="AP1474" s="376"/>
      <c r="AQ1474" s="384"/>
      <c r="AR1474" s="117">
        <v>0</v>
      </c>
      <c r="AS1474" s="123">
        <v>0</v>
      </c>
      <c r="AT1474" s="384"/>
      <c r="AU1474" s="374"/>
      <c r="AV1474" s="384"/>
      <c r="AW1474" s="374"/>
      <c r="AX1474" s="126"/>
      <c r="AY1474" s="384"/>
      <c r="AZ1474" s="385"/>
      <c r="BA1474" s="385"/>
      <c r="BB1474" s="394">
        <v>0</v>
      </c>
      <c r="BC1474" s="394">
        <v>0</v>
      </c>
      <c r="BD1474" s="394">
        <v>0</v>
      </c>
      <c r="BE1474" s="378"/>
      <c r="BF1474" s="109"/>
      <c r="BG1474" s="109"/>
      <c r="BH1474" s="116"/>
      <c r="BI1474" s="117"/>
      <c r="BJ1474" s="378"/>
      <c r="BK1474" s="378"/>
      <c r="BL1474" s="117"/>
      <c r="BM1474" s="374">
        <v>0</v>
      </c>
      <c r="BN1474" s="384"/>
      <c r="BO1474" s="384"/>
    </row>
    <row r="1475" spans="1:67" ht="24" customHeight="1" x14ac:dyDescent="0.3">
      <c r="A1475" s="379" t="s">
        <v>6700</v>
      </c>
      <c r="B1475" s="365" t="s">
        <v>6701</v>
      </c>
      <c r="C1475" s="366" t="s">
        <v>437</v>
      </c>
      <c r="D1475" s="367">
        <f t="shared" si="67"/>
        <v>0</v>
      </c>
      <c r="E1475" s="368">
        <f t="shared" si="68"/>
        <v>0</v>
      </c>
      <c r="F1475" s="368">
        <f t="shared" si="69"/>
        <v>0</v>
      </c>
      <c r="G1475" s="368">
        <f t="shared" si="70"/>
        <v>0</v>
      </c>
      <c r="H1475" s="368">
        <f t="shared" si="71"/>
        <v>0</v>
      </c>
      <c r="I1475" s="368">
        <f t="shared" si="72"/>
        <v>0</v>
      </c>
      <c r="J1475" s="368">
        <f t="shared" si="73"/>
        <v>0</v>
      </c>
      <c r="K1475" s="368">
        <f t="shared" si="74"/>
        <v>0</v>
      </c>
      <c r="L1475" s="368">
        <f t="shared" si="75"/>
        <v>0</v>
      </c>
      <c r="M1475" s="369">
        <f t="shared" si="76"/>
        <v>0</v>
      </c>
      <c r="N1475" s="370">
        <f t="shared" si="77"/>
        <v>0</v>
      </c>
      <c r="O1475" s="371"/>
      <c r="P1475" s="372">
        <f t="shared" si="82"/>
        <v>0</v>
      </c>
      <c r="Q1475" s="373" t="str">
        <f t="shared" si="83"/>
        <v/>
      </c>
      <c r="R1475" s="374">
        <v>0</v>
      </c>
      <c r="S1475" s="119"/>
      <c r="T1475" s="119"/>
      <c r="U1475" s="113"/>
      <c r="V1475" s="113"/>
      <c r="W1475" s="386">
        <v>0</v>
      </c>
      <c r="X1475" s="387"/>
      <c r="Y1475" s="113"/>
      <c r="Z1475" s="119"/>
      <c r="AA1475" s="119"/>
      <c r="AB1475" s="113"/>
      <c r="AC1475" s="113">
        <v>0</v>
      </c>
      <c r="AD1475" s="386">
        <v>0</v>
      </c>
      <c r="AE1475" s="109">
        <v>0</v>
      </c>
      <c r="AF1475" s="116"/>
      <c r="AG1475" s="116"/>
      <c r="AH1475" s="124">
        <v>0</v>
      </c>
      <c r="AI1475" s="117">
        <v>0</v>
      </c>
      <c r="AJ1475" s="375">
        <v>0</v>
      </c>
      <c r="AK1475" s="383"/>
      <c r="AL1475" s="113"/>
      <c r="AM1475" s="117">
        <v>0</v>
      </c>
      <c r="AN1475" s="375">
        <v>0</v>
      </c>
      <c r="AO1475" s="374">
        <v>0</v>
      </c>
      <c r="AP1475" s="391"/>
      <c r="AQ1475" s="119"/>
      <c r="AR1475" s="117">
        <v>0</v>
      </c>
      <c r="AS1475" s="387">
        <v>0</v>
      </c>
      <c r="AT1475" s="119"/>
      <c r="AU1475" s="374"/>
      <c r="AV1475" s="119"/>
      <c r="AW1475" s="374"/>
      <c r="AX1475" s="126"/>
      <c r="AY1475" s="119"/>
      <c r="AZ1475" s="113"/>
      <c r="BA1475" s="113"/>
      <c r="BB1475" s="377">
        <v>0</v>
      </c>
      <c r="BC1475" s="377">
        <v>0</v>
      </c>
      <c r="BD1475" s="377">
        <v>0</v>
      </c>
      <c r="BE1475" s="378"/>
      <c r="BF1475" s="214"/>
      <c r="BG1475" s="214"/>
      <c r="BH1475" s="116"/>
      <c r="BI1475" s="117"/>
      <c r="BJ1475" s="378"/>
      <c r="BK1475" s="378"/>
      <c r="BL1475" s="117"/>
      <c r="BM1475" s="374">
        <v>0</v>
      </c>
      <c r="BN1475" s="119"/>
      <c r="BO1475" s="119"/>
    </row>
    <row r="1476" spans="1:67" ht="24" customHeight="1" x14ac:dyDescent="0.3">
      <c r="A1476" s="380" t="s">
        <v>5919</v>
      </c>
      <c r="B1476" s="381" t="s">
        <v>5920</v>
      </c>
      <c r="C1476" s="382" t="s">
        <v>174</v>
      </c>
      <c r="D1476" s="367">
        <f t="shared" si="67"/>
        <v>70</v>
      </c>
      <c r="E1476" s="368">
        <f t="shared" si="68"/>
        <v>18</v>
      </c>
      <c r="F1476" s="368">
        <f t="shared" si="69"/>
        <v>0</v>
      </c>
      <c r="G1476" s="368">
        <f t="shared" si="70"/>
        <v>0</v>
      </c>
      <c r="H1476" s="368">
        <f t="shared" si="71"/>
        <v>0</v>
      </c>
      <c r="I1476" s="368">
        <f t="shared" si="72"/>
        <v>0</v>
      </c>
      <c r="J1476" s="368">
        <f t="shared" si="73"/>
        <v>0</v>
      </c>
      <c r="K1476" s="368">
        <f t="shared" si="74"/>
        <v>0</v>
      </c>
      <c r="L1476" s="368">
        <f t="shared" si="75"/>
        <v>0</v>
      </c>
      <c r="M1476" s="369">
        <f t="shared" si="76"/>
        <v>0</v>
      </c>
      <c r="N1476" s="370">
        <f t="shared" si="77"/>
        <v>88</v>
      </c>
      <c r="O1476" s="371"/>
      <c r="P1476" s="372">
        <f t="shared" si="82"/>
        <v>88</v>
      </c>
      <c r="Q1476" s="373">
        <f t="shared" si="83"/>
        <v>136</v>
      </c>
      <c r="R1476" s="374">
        <v>0</v>
      </c>
      <c r="S1476" s="119"/>
      <c r="T1476" s="119"/>
      <c r="U1476" s="113"/>
      <c r="V1476" s="113"/>
      <c r="W1476" s="386">
        <v>0</v>
      </c>
      <c r="X1476" s="387"/>
      <c r="Y1476" s="113"/>
      <c r="Z1476" s="119"/>
      <c r="AA1476" s="119"/>
      <c r="AB1476" s="113">
        <v>18</v>
      </c>
      <c r="AC1476" s="113">
        <v>0</v>
      </c>
      <c r="AD1476" s="386">
        <v>0</v>
      </c>
      <c r="AE1476" s="109">
        <v>0</v>
      </c>
      <c r="AF1476" s="388"/>
      <c r="AG1476" s="388"/>
      <c r="AH1476" s="389">
        <v>0</v>
      </c>
      <c r="AI1476" s="386">
        <v>0</v>
      </c>
      <c r="AJ1476" s="390">
        <v>0</v>
      </c>
      <c r="AK1476" s="383"/>
      <c r="AL1476" s="113"/>
      <c r="AM1476" s="117">
        <v>0</v>
      </c>
      <c r="AN1476" s="396">
        <v>0</v>
      </c>
      <c r="AO1476" s="374">
        <v>0</v>
      </c>
      <c r="AP1476" s="391"/>
      <c r="AQ1476" s="119"/>
      <c r="AR1476" s="386">
        <v>0</v>
      </c>
      <c r="AS1476" s="123">
        <v>0</v>
      </c>
      <c r="AT1476" s="119"/>
      <c r="AU1476" s="374"/>
      <c r="AV1476" s="119"/>
      <c r="AW1476" s="374"/>
      <c r="AX1476" s="126"/>
      <c r="AY1476" s="119"/>
      <c r="AZ1476" s="113"/>
      <c r="BA1476" s="113"/>
      <c r="BB1476" s="377">
        <v>0</v>
      </c>
      <c r="BC1476" s="377">
        <v>0</v>
      </c>
      <c r="BD1476" s="377">
        <v>0</v>
      </c>
      <c r="BE1476" s="393"/>
      <c r="BF1476" s="214"/>
      <c r="BG1476" s="214"/>
      <c r="BH1476" s="388"/>
      <c r="BI1476" s="386"/>
      <c r="BJ1476" s="393"/>
      <c r="BK1476" s="393">
        <v>70</v>
      </c>
      <c r="BL1476" s="386"/>
      <c r="BM1476" s="374">
        <v>0</v>
      </c>
      <c r="BN1476" s="119"/>
      <c r="BO1476" s="119"/>
    </row>
    <row r="1477" spans="1:67" ht="24" customHeight="1" x14ac:dyDescent="0.3">
      <c r="A1477" s="364" t="s">
        <v>5921</v>
      </c>
      <c r="B1477" s="365" t="s">
        <v>5922</v>
      </c>
      <c r="C1477" s="366" t="s">
        <v>2622</v>
      </c>
      <c r="D1477" s="367">
        <f t="shared" si="67"/>
        <v>30</v>
      </c>
      <c r="E1477" s="368">
        <f t="shared" si="68"/>
        <v>29</v>
      </c>
      <c r="F1477" s="368">
        <f t="shared" si="69"/>
        <v>0</v>
      </c>
      <c r="G1477" s="368">
        <f t="shared" si="70"/>
        <v>0</v>
      </c>
      <c r="H1477" s="368">
        <f t="shared" si="71"/>
        <v>0</v>
      </c>
      <c r="I1477" s="368">
        <f t="shared" si="72"/>
        <v>0</v>
      </c>
      <c r="J1477" s="368">
        <f t="shared" si="73"/>
        <v>0</v>
      </c>
      <c r="K1477" s="368">
        <f t="shared" si="74"/>
        <v>0</v>
      </c>
      <c r="L1477" s="368">
        <f t="shared" si="75"/>
        <v>0</v>
      </c>
      <c r="M1477" s="369">
        <f t="shared" si="76"/>
        <v>0</v>
      </c>
      <c r="N1477" s="370">
        <f t="shared" si="77"/>
        <v>59</v>
      </c>
      <c r="O1477" s="371"/>
      <c r="P1477" s="372">
        <f t="shared" si="82"/>
        <v>59</v>
      </c>
      <c r="Q1477" s="373">
        <f t="shared" si="83"/>
        <v>179</v>
      </c>
      <c r="R1477" s="374">
        <v>0</v>
      </c>
      <c r="S1477" s="119"/>
      <c r="T1477" s="119"/>
      <c r="U1477" s="113"/>
      <c r="V1477" s="113"/>
      <c r="W1477" s="117">
        <v>0</v>
      </c>
      <c r="X1477" s="123"/>
      <c r="Y1477" s="113"/>
      <c r="Z1477" s="119"/>
      <c r="AA1477" s="119"/>
      <c r="AB1477" s="113">
        <v>30</v>
      </c>
      <c r="AC1477" s="113">
        <v>0</v>
      </c>
      <c r="AD1477" s="117">
        <v>0</v>
      </c>
      <c r="AE1477" s="109">
        <v>0</v>
      </c>
      <c r="AF1477" s="116"/>
      <c r="AG1477" s="116"/>
      <c r="AH1477" s="124">
        <v>0</v>
      </c>
      <c r="AI1477" s="117">
        <v>0</v>
      </c>
      <c r="AJ1477" s="396">
        <v>0</v>
      </c>
      <c r="AK1477" s="374"/>
      <c r="AL1477" s="113"/>
      <c r="AM1477" s="117">
        <v>0</v>
      </c>
      <c r="AN1477" s="375">
        <v>0</v>
      </c>
      <c r="AO1477" s="374">
        <v>0</v>
      </c>
      <c r="AP1477" s="376"/>
      <c r="AQ1477" s="119"/>
      <c r="AR1477" s="386">
        <v>0</v>
      </c>
      <c r="AS1477" s="123">
        <v>0</v>
      </c>
      <c r="AT1477" s="119"/>
      <c r="AU1477" s="374"/>
      <c r="AV1477" s="119"/>
      <c r="AW1477" s="374"/>
      <c r="AX1477" s="126"/>
      <c r="AY1477" s="119">
        <v>29</v>
      </c>
      <c r="AZ1477" s="113"/>
      <c r="BA1477" s="113"/>
      <c r="BB1477" s="377">
        <v>0</v>
      </c>
      <c r="BC1477" s="377">
        <v>0</v>
      </c>
      <c r="BD1477" s="377">
        <v>0</v>
      </c>
      <c r="BE1477" s="378"/>
      <c r="BF1477" s="109"/>
      <c r="BG1477" s="109"/>
      <c r="BH1477" s="116"/>
      <c r="BI1477" s="386"/>
      <c r="BJ1477" s="378"/>
      <c r="BK1477" s="378"/>
      <c r="BL1477" s="386"/>
      <c r="BM1477" s="374">
        <v>0</v>
      </c>
      <c r="BN1477" s="119"/>
      <c r="BO1477" s="119"/>
    </row>
    <row r="1478" spans="1:67" ht="24" customHeight="1" x14ac:dyDescent="0.3">
      <c r="A1478" s="380" t="s">
        <v>2088</v>
      </c>
      <c r="B1478" s="381" t="s">
        <v>2089</v>
      </c>
      <c r="C1478" s="382" t="s">
        <v>394</v>
      </c>
      <c r="D1478" s="367">
        <f t="shared" si="67"/>
        <v>12</v>
      </c>
      <c r="E1478" s="368">
        <f t="shared" si="68"/>
        <v>10</v>
      </c>
      <c r="F1478" s="368">
        <f t="shared" si="69"/>
        <v>0</v>
      </c>
      <c r="G1478" s="368">
        <f t="shared" si="70"/>
        <v>0</v>
      </c>
      <c r="H1478" s="368">
        <f t="shared" si="71"/>
        <v>0</v>
      </c>
      <c r="I1478" s="368">
        <f t="shared" si="72"/>
        <v>0</v>
      </c>
      <c r="J1478" s="368">
        <f t="shared" si="73"/>
        <v>0</v>
      </c>
      <c r="K1478" s="368">
        <f t="shared" si="74"/>
        <v>0</v>
      </c>
      <c r="L1478" s="368">
        <f t="shared" si="75"/>
        <v>0</v>
      </c>
      <c r="M1478" s="369">
        <f t="shared" si="76"/>
        <v>0</v>
      </c>
      <c r="N1478" s="370">
        <f t="shared" si="77"/>
        <v>22</v>
      </c>
      <c r="O1478" s="371"/>
      <c r="P1478" s="372">
        <f t="shared" si="82"/>
        <v>22</v>
      </c>
      <c r="Q1478" s="373">
        <f t="shared" si="83"/>
        <v>396</v>
      </c>
      <c r="R1478" s="383">
        <v>0</v>
      </c>
      <c r="S1478" s="384"/>
      <c r="T1478" s="384"/>
      <c r="U1478" s="385"/>
      <c r="V1478" s="385"/>
      <c r="W1478" s="386">
        <v>0</v>
      </c>
      <c r="X1478" s="387"/>
      <c r="Y1478" s="385"/>
      <c r="Z1478" s="384"/>
      <c r="AA1478" s="384"/>
      <c r="AB1478" s="385">
        <v>12</v>
      </c>
      <c r="AC1478" s="385">
        <v>0</v>
      </c>
      <c r="AD1478" s="386">
        <v>0</v>
      </c>
      <c r="AE1478" s="214">
        <v>0</v>
      </c>
      <c r="AF1478" s="388"/>
      <c r="AG1478" s="388"/>
      <c r="AH1478" s="124">
        <v>0</v>
      </c>
      <c r="AI1478" s="386">
        <v>0</v>
      </c>
      <c r="AJ1478" s="390">
        <v>0</v>
      </c>
      <c r="AK1478" s="383"/>
      <c r="AL1478" s="385"/>
      <c r="AM1478" s="386">
        <v>0</v>
      </c>
      <c r="AN1478" s="396">
        <v>0</v>
      </c>
      <c r="AO1478" s="374">
        <v>0</v>
      </c>
      <c r="AP1478" s="391"/>
      <c r="AQ1478" s="384"/>
      <c r="AR1478" s="117">
        <v>0</v>
      </c>
      <c r="AS1478" s="123">
        <v>0</v>
      </c>
      <c r="AT1478" s="384"/>
      <c r="AU1478" s="374"/>
      <c r="AV1478" s="384"/>
      <c r="AW1478" s="374"/>
      <c r="AX1478" s="126">
        <v>10</v>
      </c>
      <c r="AY1478" s="384"/>
      <c r="AZ1478" s="385"/>
      <c r="BA1478" s="385"/>
      <c r="BB1478" s="377">
        <v>0</v>
      </c>
      <c r="BC1478" s="377">
        <v>0</v>
      </c>
      <c r="BD1478" s="377">
        <v>0</v>
      </c>
      <c r="BE1478" s="393"/>
      <c r="BF1478" s="109"/>
      <c r="BG1478" s="109"/>
      <c r="BH1478" s="388"/>
      <c r="BI1478" s="117"/>
      <c r="BJ1478" s="393"/>
      <c r="BK1478" s="393"/>
      <c r="BL1478" s="117"/>
      <c r="BM1478" s="383">
        <v>0</v>
      </c>
      <c r="BN1478" s="384"/>
      <c r="BO1478" s="384"/>
    </row>
    <row r="1479" spans="1:67" ht="24" customHeight="1" x14ac:dyDescent="0.3">
      <c r="A1479" s="364" t="s">
        <v>5925</v>
      </c>
      <c r="B1479" s="365" t="s">
        <v>5926</v>
      </c>
      <c r="C1479" s="366" t="s">
        <v>2546</v>
      </c>
      <c r="D1479" s="367">
        <f t="shared" si="67"/>
        <v>10</v>
      </c>
      <c r="E1479" s="368">
        <f t="shared" si="68"/>
        <v>0</v>
      </c>
      <c r="F1479" s="368">
        <f t="shared" si="69"/>
        <v>0</v>
      </c>
      <c r="G1479" s="368">
        <f t="shared" si="70"/>
        <v>0</v>
      </c>
      <c r="H1479" s="368">
        <f t="shared" si="71"/>
        <v>0</v>
      </c>
      <c r="I1479" s="368">
        <f t="shared" si="72"/>
        <v>0</v>
      </c>
      <c r="J1479" s="368">
        <f t="shared" si="73"/>
        <v>0</v>
      </c>
      <c r="K1479" s="368">
        <f t="shared" si="74"/>
        <v>0</v>
      </c>
      <c r="L1479" s="368">
        <f t="shared" si="75"/>
        <v>0</v>
      </c>
      <c r="M1479" s="369">
        <f t="shared" si="76"/>
        <v>0</v>
      </c>
      <c r="N1479" s="370">
        <f t="shared" si="77"/>
        <v>10</v>
      </c>
      <c r="O1479" s="371"/>
      <c r="P1479" s="372">
        <f t="shared" si="82"/>
        <v>10</v>
      </c>
      <c r="Q1479" s="373">
        <f t="shared" si="83"/>
        <v>628</v>
      </c>
      <c r="R1479" s="383">
        <v>0</v>
      </c>
      <c r="S1479" s="119"/>
      <c r="T1479" s="119"/>
      <c r="U1479" s="113"/>
      <c r="V1479" s="113"/>
      <c r="W1479" s="386">
        <v>0</v>
      </c>
      <c r="X1479" s="123"/>
      <c r="Y1479" s="113"/>
      <c r="Z1479" s="119"/>
      <c r="AA1479" s="119"/>
      <c r="AB1479" s="113"/>
      <c r="AC1479" s="113">
        <v>0</v>
      </c>
      <c r="AD1479" s="117">
        <v>0</v>
      </c>
      <c r="AE1479" s="109">
        <v>0</v>
      </c>
      <c r="AF1479" s="116"/>
      <c r="AG1479" s="116"/>
      <c r="AH1479" s="124">
        <v>0</v>
      </c>
      <c r="AI1479" s="117">
        <v>0</v>
      </c>
      <c r="AJ1479" s="375">
        <v>0</v>
      </c>
      <c r="AK1479" s="374"/>
      <c r="AL1479" s="113"/>
      <c r="AM1479" s="117">
        <v>0</v>
      </c>
      <c r="AN1479" s="396">
        <v>0</v>
      </c>
      <c r="AO1479" s="374">
        <v>0</v>
      </c>
      <c r="AP1479" s="376"/>
      <c r="AQ1479" s="119"/>
      <c r="AR1479" s="386">
        <v>0</v>
      </c>
      <c r="AS1479" s="387">
        <v>0</v>
      </c>
      <c r="AT1479" s="119"/>
      <c r="AU1479" s="374"/>
      <c r="AV1479" s="119"/>
      <c r="AW1479" s="374"/>
      <c r="AX1479" s="126"/>
      <c r="AY1479" s="119">
        <v>10</v>
      </c>
      <c r="AZ1479" s="113"/>
      <c r="BA1479" s="113"/>
      <c r="BB1479" s="377">
        <v>0</v>
      </c>
      <c r="BC1479" s="377">
        <v>0</v>
      </c>
      <c r="BD1479" s="377">
        <v>0</v>
      </c>
      <c r="BE1479" s="378"/>
      <c r="BF1479" s="109"/>
      <c r="BG1479" s="109"/>
      <c r="BH1479" s="116"/>
      <c r="BI1479" s="386"/>
      <c r="BJ1479" s="378"/>
      <c r="BK1479" s="378"/>
      <c r="BL1479" s="386"/>
      <c r="BM1479" s="383">
        <v>0</v>
      </c>
      <c r="BN1479" s="119"/>
      <c r="BO1479" s="119"/>
    </row>
    <row r="1480" spans="1:67" ht="24" customHeight="1" x14ac:dyDescent="0.3">
      <c r="A1480" s="364">
        <v>570905</v>
      </c>
      <c r="B1480" s="365" t="s">
        <v>5928</v>
      </c>
      <c r="C1480" s="366" t="s">
        <v>43</v>
      </c>
      <c r="D1480" s="367">
        <f t="shared" si="67"/>
        <v>0</v>
      </c>
      <c r="E1480" s="368">
        <f t="shared" si="68"/>
        <v>0</v>
      </c>
      <c r="F1480" s="368">
        <f t="shared" si="69"/>
        <v>0</v>
      </c>
      <c r="G1480" s="368">
        <f t="shared" si="70"/>
        <v>0</v>
      </c>
      <c r="H1480" s="368">
        <f t="shared" si="71"/>
        <v>0</v>
      </c>
      <c r="I1480" s="368">
        <f t="shared" si="72"/>
        <v>0</v>
      </c>
      <c r="J1480" s="368">
        <f t="shared" si="73"/>
        <v>0</v>
      </c>
      <c r="K1480" s="368">
        <f t="shared" si="74"/>
        <v>0</v>
      </c>
      <c r="L1480" s="368">
        <f t="shared" si="75"/>
        <v>0</v>
      </c>
      <c r="M1480" s="369">
        <f t="shared" si="76"/>
        <v>0</v>
      </c>
      <c r="N1480" s="370">
        <f t="shared" si="77"/>
        <v>0</v>
      </c>
      <c r="O1480" s="371"/>
      <c r="P1480" s="372">
        <f t="shared" si="82"/>
        <v>0</v>
      </c>
      <c r="Q1480" s="373" t="str">
        <f t="shared" si="83"/>
        <v/>
      </c>
      <c r="R1480" s="374">
        <v>0</v>
      </c>
      <c r="S1480" s="119"/>
      <c r="T1480" s="119"/>
      <c r="U1480" s="113"/>
      <c r="V1480" s="113"/>
      <c r="W1480" s="117">
        <v>0</v>
      </c>
      <c r="X1480" s="123"/>
      <c r="Y1480" s="113"/>
      <c r="Z1480" s="119"/>
      <c r="AA1480" s="119"/>
      <c r="AB1480" s="113"/>
      <c r="AC1480" s="113">
        <v>0</v>
      </c>
      <c r="AD1480" s="386">
        <v>0</v>
      </c>
      <c r="AE1480" s="214">
        <v>0</v>
      </c>
      <c r="AF1480" s="116"/>
      <c r="AG1480" s="116"/>
      <c r="AH1480" s="124">
        <v>0</v>
      </c>
      <c r="AI1480" s="386">
        <v>0</v>
      </c>
      <c r="AJ1480" s="390">
        <v>0</v>
      </c>
      <c r="AK1480" s="374"/>
      <c r="AL1480" s="113"/>
      <c r="AM1480" s="117">
        <v>0</v>
      </c>
      <c r="AN1480" s="375">
        <v>0</v>
      </c>
      <c r="AO1480" s="374">
        <v>0</v>
      </c>
      <c r="AP1480" s="376"/>
      <c r="AQ1480" s="119"/>
      <c r="AR1480" s="117">
        <v>0</v>
      </c>
      <c r="AS1480" s="387">
        <v>0</v>
      </c>
      <c r="AT1480" s="119"/>
      <c r="AU1480" s="374"/>
      <c r="AV1480" s="119"/>
      <c r="AW1480" s="374"/>
      <c r="AX1480" s="392"/>
      <c r="AY1480" s="119"/>
      <c r="AZ1480" s="113"/>
      <c r="BA1480" s="113"/>
      <c r="BB1480" s="394">
        <v>0</v>
      </c>
      <c r="BC1480" s="394">
        <v>0</v>
      </c>
      <c r="BD1480" s="394">
        <v>0</v>
      </c>
      <c r="BE1480" s="378"/>
      <c r="BF1480" s="109"/>
      <c r="BG1480" s="109"/>
      <c r="BH1480" s="116"/>
      <c r="BI1480" s="117"/>
      <c r="BJ1480" s="378"/>
      <c r="BK1480" s="378"/>
      <c r="BL1480" s="117"/>
      <c r="BM1480" s="374">
        <v>0</v>
      </c>
      <c r="BN1480" s="119"/>
      <c r="BO1480" s="119"/>
    </row>
    <row r="1481" spans="1:67" ht="24" customHeight="1" x14ac:dyDescent="0.3">
      <c r="A1481" s="364" t="s">
        <v>6702</v>
      </c>
      <c r="B1481" s="365" t="s">
        <v>6703</v>
      </c>
      <c r="C1481" s="366" t="s">
        <v>3020</v>
      </c>
      <c r="D1481" s="367">
        <f t="shared" si="67"/>
        <v>0</v>
      </c>
      <c r="E1481" s="368">
        <f t="shared" si="68"/>
        <v>0</v>
      </c>
      <c r="F1481" s="368">
        <f t="shared" si="69"/>
        <v>0</v>
      </c>
      <c r="G1481" s="368">
        <f t="shared" si="70"/>
        <v>0</v>
      </c>
      <c r="H1481" s="368">
        <f t="shared" si="71"/>
        <v>0</v>
      </c>
      <c r="I1481" s="368">
        <f t="shared" si="72"/>
        <v>0</v>
      </c>
      <c r="J1481" s="368">
        <f t="shared" si="73"/>
        <v>0</v>
      </c>
      <c r="K1481" s="368">
        <f t="shared" si="74"/>
        <v>0</v>
      </c>
      <c r="L1481" s="368">
        <f t="shared" si="75"/>
        <v>0</v>
      </c>
      <c r="M1481" s="369">
        <f t="shared" si="76"/>
        <v>0</v>
      </c>
      <c r="N1481" s="370">
        <f t="shared" si="77"/>
        <v>0</v>
      </c>
      <c r="O1481" s="371"/>
      <c r="P1481" s="372">
        <f t="shared" si="82"/>
        <v>0</v>
      </c>
      <c r="Q1481" s="373" t="str">
        <f t="shared" si="83"/>
        <v/>
      </c>
      <c r="R1481" s="374">
        <v>0</v>
      </c>
      <c r="S1481" s="119"/>
      <c r="T1481" s="119"/>
      <c r="U1481" s="113"/>
      <c r="V1481" s="113"/>
      <c r="W1481" s="386">
        <v>0</v>
      </c>
      <c r="X1481" s="123"/>
      <c r="Y1481" s="113"/>
      <c r="Z1481" s="119"/>
      <c r="AA1481" s="119"/>
      <c r="AB1481" s="113"/>
      <c r="AC1481" s="113">
        <v>0</v>
      </c>
      <c r="AD1481" s="117">
        <v>0</v>
      </c>
      <c r="AE1481" s="109">
        <v>0</v>
      </c>
      <c r="AF1481" s="116"/>
      <c r="AG1481" s="116"/>
      <c r="AH1481" s="389">
        <v>0</v>
      </c>
      <c r="AI1481" s="117">
        <v>0</v>
      </c>
      <c r="AJ1481" s="375">
        <v>0</v>
      </c>
      <c r="AK1481" s="374"/>
      <c r="AL1481" s="113"/>
      <c r="AM1481" s="117">
        <v>0</v>
      </c>
      <c r="AN1481" s="375">
        <v>0</v>
      </c>
      <c r="AO1481" s="374">
        <v>0</v>
      </c>
      <c r="AP1481" s="376"/>
      <c r="AQ1481" s="119"/>
      <c r="AR1481" s="117">
        <v>0</v>
      </c>
      <c r="AS1481" s="123">
        <v>0</v>
      </c>
      <c r="AT1481" s="119"/>
      <c r="AU1481" s="374"/>
      <c r="AV1481" s="119"/>
      <c r="AW1481" s="374"/>
      <c r="AX1481" s="126"/>
      <c r="AY1481" s="119"/>
      <c r="AZ1481" s="113"/>
      <c r="BA1481" s="113"/>
      <c r="BB1481" s="394">
        <v>0</v>
      </c>
      <c r="BC1481" s="394">
        <v>0</v>
      </c>
      <c r="BD1481" s="394">
        <v>0</v>
      </c>
      <c r="BE1481" s="378"/>
      <c r="BF1481" s="214"/>
      <c r="BG1481" s="214"/>
      <c r="BH1481" s="116"/>
      <c r="BI1481" s="117"/>
      <c r="BJ1481" s="378"/>
      <c r="BK1481" s="378"/>
      <c r="BL1481" s="117"/>
      <c r="BM1481" s="383">
        <v>0</v>
      </c>
      <c r="BN1481" s="119"/>
      <c r="BO1481" s="119"/>
    </row>
    <row r="1482" spans="1:67" ht="24" customHeight="1" x14ac:dyDescent="0.3">
      <c r="A1482" s="379" t="s">
        <v>5929</v>
      </c>
      <c r="B1482" s="365" t="s">
        <v>5930</v>
      </c>
      <c r="C1482" s="366" t="s">
        <v>119</v>
      </c>
      <c r="D1482" s="367">
        <f t="shared" si="67"/>
        <v>6</v>
      </c>
      <c r="E1482" s="368">
        <f t="shared" si="68"/>
        <v>1</v>
      </c>
      <c r="F1482" s="368">
        <f t="shared" si="69"/>
        <v>0</v>
      </c>
      <c r="G1482" s="368">
        <f t="shared" si="70"/>
        <v>0</v>
      </c>
      <c r="H1482" s="368">
        <f t="shared" si="71"/>
        <v>0</v>
      </c>
      <c r="I1482" s="368">
        <f t="shared" si="72"/>
        <v>0</v>
      </c>
      <c r="J1482" s="368">
        <f t="shared" si="73"/>
        <v>0</v>
      </c>
      <c r="K1482" s="368">
        <f t="shared" si="74"/>
        <v>0</v>
      </c>
      <c r="L1482" s="368">
        <f t="shared" si="75"/>
        <v>0</v>
      </c>
      <c r="M1482" s="369">
        <f t="shared" si="76"/>
        <v>0</v>
      </c>
      <c r="N1482" s="370">
        <f t="shared" si="77"/>
        <v>7</v>
      </c>
      <c r="O1482" s="371"/>
      <c r="P1482" s="372">
        <f t="shared" si="82"/>
        <v>7</v>
      </c>
      <c r="Q1482" s="373">
        <f t="shared" si="83"/>
        <v>711</v>
      </c>
      <c r="R1482" s="374">
        <v>0</v>
      </c>
      <c r="S1482" s="119"/>
      <c r="T1482" s="119"/>
      <c r="U1482" s="113"/>
      <c r="V1482" s="113"/>
      <c r="W1482" s="117">
        <v>0</v>
      </c>
      <c r="X1482" s="387"/>
      <c r="Y1482" s="113"/>
      <c r="Z1482" s="119"/>
      <c r="AA1482" s="119"/>
      <c r="AB1482" s="113"/>
      <c r="AC1482" s="385">
        <v>0</v>
      </c>
      <c r="AD1482" s="386">
        <v>0</v>
      </c>
      <c r="AE1482" s="214">
        <v>0</v>
      </c>
      <c r="AF1482" s="116"/>
      <c r="AG1482" s="116"/>
      <c r="AH1482" s="124">
        <v>0</v>
      </c>
      <c r="AI1482" s="117">
        <v>0</v>
      </c>
      <c r="AJ1482" s="375">
        <v>0</v>
      </c>
      <c r="AK1482" s="383"/>
      <c r="AL1482" s="113"/>
      <c r="AM1482" s="386">
        <v>0</v>
      </c>
      <c r="AN1482" s="390">
        <v>0</v>
      </c>
      <c r="AO1482" s="383">
        <v>0</v>
      </c>
      <c r="AP1482" s="391"/>
      <c r="AQ1482" s="119"/>
      <c r="AR1482" s="117">
        <v>0</v>
      </c>
      <c r="AS1482" s="387">
        <v>0</v>
      </c>
      <c r="AT1482" s="119"/>
      <c r="AU1482" s="383"/>
      <c r="AV1482" s="119"/>
      <c r="AW1482" s="383"/>
      <c r="AX1482" s="392"/>
      <c r="AY1482" s="119">
        <v>6</v>
      </c>
      <c r="AZ1482" s="113"/>
      <c r="BA1482" s="113"/>
      <c r="BB1482" s="377">
        <v>0</v>
      </c>
      <c r="BC1482" s="377">
        <v>0</v>
      </c>
      <c r="BD1482" s="377">
        <v>0</v>
      </c>
      <c r="BE1482" s="378"/>
      <c r="BF1482" s="214"/>
      <c r="BG1482" s="214"/>
      <c r="BH1482" s="116">
        <v>1</v>
      </c>
      <c r="BI1482" s="117"/>
      <c r="BJ1482" s="378"/>
      <c r="BK1482" s="378"/>
      <c r="BL1482" s="117"/>
      <c r="BM1482" s="383">
        <v>0</v>
      </c>
      <c r="BN1482" s="119"/>
      <c r="BO1482" s="119"/>
    </row>
    <row r="1483" spans="1:67" ht="24" customHeight="1" x14ac:dyDescent="0.3">
      <c r="A1483" s="364" t="s">
        <v>5932</v>
      </c>
      <c r="B1483" s="365" t="s">
        <v>5933</v>
      </c>
      <c r="C1483" s="366" t="s">
        <v>518</v>
      </c>
      <c r="D1483" s="367">
        <f t="shared" si="67"/>
        <v>0</v>
      </c>
      <c r="E1483" s="368">
        <f t="shared" si="68"/>
        <v>0</v>
      </c>
      <c r="F1483" s="368">
        <f t="shared" si="69"/>
        <v>0</v>
      </c>
      <c r="G1483" s="368">
        <f t="shared" si="70"/>
        <v>0</v>
      </c>
      <c r="H1483" s="368">
        <f t="shared" si="71"/>
        <v>0</v>
      </c>
      <c r="I1483" s="368">
        <f t="shared" si="72"/>
        <v>0</v>
      </c>
      <c r="J1483" s="368">
        <f t="shared" si="73"/>
        <v>0</v>
      </c>
      <c r="K1483" s="368">
        <f t="shared" si="74"/>
        <v>0</v>
      </c>
      <c r="L1483" s="368">
        <f t="shared" si="75"/>
        <v>0</v>
      </c>
      <c r="M1483" s="369">
        <f t="shared" si="76"/>
        <v>0</v>
      </c>
      <c r="N1483" s="370">
        <f t="shared" si="77"/>
        <v>0</v>
      </c>
      <c r="O1483" s="371"/>
      <c r="P1483" s="372">
        <f t="shared" si="82"/>
        <v>0</v>
      </c>
      <c r="Q1483" s="373" t="str">
        <f t="shared" si="83"/>
        <v/>
      </c>
      <c r="R1483" s="374">
        <v>0</v>
      </c>
      <c r="S1483" s="119"/>
      <c r="T1483" s="119"/>
      <c r="U1483" s="113"/>
      <c r="V1483" s="113"/>
      <c r="W1483" s="117">
        <v>0</v>
      </c>
      <c r="X1483" s="123"/>
      <c r="Y1483" s="113"/>
      <c r="Z1483" s="119"/>
      <c r="AA1483" s="119"/>
      <c r="AB1483" s="113"/>
      <c r="AC1483" s="113">
        <v>0</v>
      </c>
      <c r="AD1483" s="117">
        <v>0</v>
      </c>
      <c r="AE1483" s="109">
        <v>0</v>
      </c>
      <c r="AF1483" s="116"/>
      <c r="AG1483" s="116"/>
      <c r="AH1483" s="389">
        <v>0</v>
      </c>
      <c r="AI1483" s="117">
        <v>0</v>
      </c>
      <c r="AJ1483" s="375">
        <v>0</v>
      </c>
      <c r="AK1483" s="374"/>
      <c r="AL1483" s="113"/>
      <c r="AM1483" s="117">
        <v>0</v>
      </c>
      <c r="AN1483" s="375">
        <v>0</v>
      </c>
      <c r="AO1483" s="383">
        <v>0</v>
      </c>
      <c r="AP1483" s="376"/>
      <c r="AQ1483" s="119"/>
      <c r="AR1483" s="117">
        <v>0</v>
      </c>
      <c r="AS1483" s="123">
        <v>0</v>
      </c>
      <c r="AT1483" s="119"/>
      <c r="AU1483" s="383"/>
      <c r="AV1483" s="119"/>
      <c r="AW1483" s="383"/>
      <c r="AX1483" s="126"/>
      <c r="AY1483" s="119"/>
      <c r="AZ1483" s="113"/>
      <c r="BA1483" s="113"/>
      <c r="BB1483" s="377">
        <v>0</v>
      </c>
      <c r="BC1483" s="377">
        <v>0</v>
      </c>
      <c r="BD1483" s="377">
        <v>0</v>
      </c>
      <c r="BE1483" s="378"/>
      <c r="BF1483" s="109"/>
      <c r="BG1483" s="109"/>
      <c r="BH1483" s="116"/>
      <c r="BI1483" s="117"/>
      <c r="BJ1483" s="378"/>
      <c r="BK1483" s="378"/>
      <c r="BL1483" s="117"/>
      <c r="BM1483" s="374">
        <v>0</v>
      </c>
      <c r="BN1483" s="119"/>
      <c r="BO1483" s="119"/>
    </row>
    <row r="1484" spans="1:67" ht="24" customHeight="1" x14ac:dyDescent="0.3">
      <c r="A1484" s="364" t="s">
        <v>5934</v>
      </c>
      <c r="B1484" s="365" t="s">
        <v>5935</v>
      </c>
      <c r="C1484" s="366" t="s">
        <v>183</v>
      </c>
      <c r="D1484" s="367">
        <f t="shared" si="67"/>
        <v>12</v>
      </c>
      <c r="E1484" s="368">
        <f t="shared" si="68"/>
        <v>9</v>
      </c>
      <c r="F1484" s="368">
        <f t="shared" si="69"/>
        <v>0</v>
      </c>
      <c r="G1484" s="368">
        <f t="shared" si="70"/>
        <v>0</v>
      </c>
      <c r="H1484" s="368">
        <f t="shared" si="71"/>
        <v>0</v>
      </c>
      <c r="I1484" s="368">
        <f t="shared" si="72"/>
        <v>0</v>
      </c>
      <c r="J1484" s="368">
        <f t="shared" si="73"/>
        <v>0</v>
      </c>
      <c r="K1484" s="368">
        <f t="shared" si="74"/>
        <v>0</v>
      </c>
      <c r="L1484" s="368">
        <f t="shared" si="75"/>
        <v>0</v>
      </c>
      <c r="M1484" s="369">
        <f t="shared" si="76"/>
        <v>0</v>
      </c>
      <c r="N1484" s="370">
        <f t="shared" si="77"/>
        <v>21</v>
      </c>
      <c r="O1484" s="371"/>
      <c r="P1484" s="372">
        <f t="shared" si="82"/>
        <v>21</v>
      </c>
      <c r="Q1484" s="373">
        <f t="shared" si="83"/>
        <v>401</v>
      </c>
      <c r="R1484" s="383">
        <v>0</v>
      </c>
      <c r="S1484" s="119"/>
      <c r="T1484" s="119"/>
      <c r="U1484" s="113"/>
      <c r="V1484" s="113"/>
      <c r="W1484" s="117">
        <v>0</v>
      </c>
      <c r="X1484" s="123"/>
      <c r="Y1484" s="113"/>
      <c r="Z1484" s="119"/>
      <c r="AA1484" s="119"/>
      <c r="AB1484" s="113"/>
      <c r="AC1484" s="385">
        <v>9</v>
      </c>
      <c r="AD1484" s="117">
        <v>0</v>
      </c>
      <c r="AE1484" s="109">
        <v>0</v>
      </c>
      <c r="AF1484" s="116"/>
      <c r="AG1484" s="116"/>
      <c r="AH1484" s="124">
        <v>0</v>
      </c>
      <c r="AI1484" s="117">
        <v>0</v>
      </c>
      <c r="AJ1484" s="375">
        <v>0</v>
      </c>
      <c r="AK1484" s="374"/>
      <c r="AL1484" s="113"/>
      <c r="AM1484" s="117">
        <v>0</v>
      </c>
      <c r="AN1484" s="375">
        <v>0</v>
      </c>
      <c r="AO1484" s="374">
        <v>0</v>
      </c>
      <c r="AP1484" s="376"/>
      <c r="AQ1484" s="119"/>
      <c r="AR1484" s="117">
        <v>0</v>
      </c>
      <c r="AS1484" s="387">
        <v>0</v>
      </c>
      <c r="AT1484" s="119"/>
      <c r="AU1484" s="374"/>
      <c r="AV1484" s="119"/>
      <c r="AW1484" s="374"/>
      <c r="AX1484" s="126"/>
      <c r="AY1484" s="119">
        <v>12</v>
      </c>
      <c r="AZ1484" s="113"/>
      <c r="BA1484" s="113"/>
      <c r="BB1484" s="377">
        <v>0</v>
      </c>
      <c r="BC1484" s="377">
        <v>0</v>
      </c>
      <c r="BD1484" s="377">
        <v>0</v>
      </c>
      <c r="BE1484" s="378"/>
      <c r="BF1484" s="109"/>
      <c r="BG1484" s="109"/>
      <c r="BH1484" s="116"/>
      <c r="BI1484" s="117"/>
      <c r="BJ1484" s="378"/>
      <c r="BK1484" s="378"/>
      <c r="BL1484" s="117"/>
      <c r="BM1484" s="383">
        <v>0</v>
      </c>
      <c r="BN1484" s="119"/>
      <c r="BO1484" s="119"/>
    </row>
    <row r="1485" spans="1:67" ht="24" customHeight="1" x14ac:dyDescent="0.3">
      <c r="A1485" s="364" t="s">
        <v>5936</v>
      </c>
      <c r="B1485" s="365" t="s">
        <v>5937</v>
      </c>
      <c r="C1485" s="366" t="s">
        <v>1959</v>
      </c>
      <c r="D1485" s="367">
        <f t="shared" si="67"/>
        <v>0</v>
      </c>
      <c r="E1485" s="368">
        <f t="shared" si="68"/>
        <v>0</v>
      </c>
      <c r="F1485" s="368">
        <f t="shared" si="69"/>
        <v>0</v>
      </c>
      <c r="G1485" s="368">
        <f t="shared" si="70"/>
        <v>0</v>
      </c>
      <c r="H1485" s="368">
        <f t="shared" si="71"/>
        <v>0</v>
      </c>
      <c r="I1485" s="368">
        <f t="shared" si="72"/>
        <v>0</v>
      </c>
      <c r="J1485" s="368">
        <f t="shared" si="73"/>
        <v>0</v>
      </c>
      <c r="K1485" s="368">
        <f t="shared" si="74"/>
        <v>0</v>
      </c>
      <c r="L1485" s="368">
        <f t="shared" si="75"/>
        <v>0</v>
      </c>
      <c r="M1485" s="369">
        <f t="shared" si="76"/>
        <v>0</v>
      </c>
      <c r="N1485" s="370">
        <f t="shared" si="77"/>
        <v>0</v>
      </c>
      <c r="O1485" s="371"/>
      <c r="P1485" s="372">
        <f t="shared" si="82"/>
        <v>0</v>
      </c>
      <c r="Q1485" s="373" t="str">
        <f t="shared" si="83"/>
        <v/>
      </c>
      <c r="R1485" s="383">
        <v>0</v>
      </c>
      <c r="S1485" s="384"/>
      <c r="T1485" s="384"/>
      <c r="U1485" s="385"/>
      <c r="V1485" s="385"/>
      <c r="W1485" s="117">
        <v>0</v>
      </c>
      <c r="X1485" s="123"/>
      <c r="Y1485" s="385"/>
      <c r="Z1485" s="384"/>
      <c r="AA1485" s="384"/>
      <c r="AB1485" s="385"/>
      <c r="AC1485" s="113">
        <v>0</v>
      </c>
      <c r="AD1485" s="117">
        <v>0</v>
      </c>
      <c r="AE1485" s="109">
        <v>0</v>
      </c>
      <c r="AF1485" s="116"/>
      <c r="AG1485" s="116"/>
      <c r="AH1485" s="124">
        <v>0</v>
      </c>
      <c r="AI1485" s="117">
        <v>0</v>
      </c>
      <c r="AJ1485" s="375">
        <v>0</v>
      </c>
      <c r="AK1485" s="374"/>
      <c r="AL1485" s="385"/>
      <c r="AM1485" s="117">
        <v>0</v>
      </c>
      <c r="AN1485" s="375">
        <v>0</v>
      </c>
      <c r="AO1485" s="383">
        <v>0</v>
      </c>
      <c r="AP1485" s="376"/>
      <c r="AQ1485" s="384"/>
      <c r="AR1485" s="386">
        <v>0</v>
      </c>
      <c r="AS1485" s="123">
        <v>0</v>
      </c>
      <c r="AT1485" s="384"/>
      <c r="AU1485" s="383"/>
      <c r="AV1485" s="384"/>
      <c r="AW1485" s="383"/>
      <c r="AX1485" s="392"/>
      <c r="AY1485" s="384"/>
      <c r="AZ1485" s="385"/>
      <c r="BA1485" s="385"/>
      <c r="BB1485" s="377">
        <v>0</v>
      </c>
      <c r="BC1485" s="377">
        <v>0</v>
      </c>
      <c r="BD1485" s="377">
        <v>0</v>
      </c>
      <c r="BE1485" s="378"/>
      <c r="BF1485" s="214"/>
      <c r="BG1485" s="214"/>
      <c r="BH1485" s="116"/>
      <c r="BI1485" s="386"/>
      <c r="BJ1485" s="378"/>
      <c r="BK1485" s="378"/>
      <c r="BL1485" s="386"/>
      <c r="BM1485" s="374">
        <v>0</v>
      </c>
      <c r="BN1485" s="384"/>
      <c r="BO1485" s="384"/>
    </row>
    <row r="1486" spans="1:67" ht="24" customHeight="1" x14ac:dyDescent="0.3">
      <c r="A1486" s="379" t="s">
        <v>2098</v>
      </c>
      <c r="B1486" s="365" t="s">
        <v>2099</v>
      </c>
      <c r="C1486" s="366" t="s">
        <v>1327</v>
      </c>
      <c r="D1486" s="367">
        <f t="shared" si="67"/>
        <v>0</v>
      </c>
      <c r="E1486" s="368">
        <f t="shared" si="68"/>
        <v>0</v>
      </c>
      <c r="F1486" s="368">
        <f t="shared" si="69"/>
        <v>0</v>
      </c>
      <c r="G1486" s="368">
        <f t="shared" si="70"/>
        <v>0</v>
      </c>
      <c r="H1486" s="368">
        <f t="shared" si="71"/>
        <v>0</v>
      </c>
      <c r="I1486" s="368">
        <f t="shared" si="72"/>
        <v>0</v>
      </c>
      <c r="J1486" s="368">
        <f t="shared" si="73"/>
        <v>0</v>
      </c>
      <c r="K1486" s="368">
        <f t="shared" si="74"/>
        <v>0</v>
      </c>
      <c r="L1486" s="368">
        <f t="shared" si="75"/>
        <v>0</v>
      </c>
      <c r="M1486" s="369">
        <f t="shared" si="76"/>
        <v>0</v>
      </c>
      <c r="N1486" s="370">
        <f t="shared" si="77"/>
        <v>0</v>
      </c>
      <c r="O1486" s="371"/>
      <c r="P1486" s="372">
        <f t="shared" si="82"/>
        <v>0</v>
      </c>
      <c r="Q1486" s="373" t="str">
        <f t="shared" si="83"/>
        <v/>
      </c>
      <c r="R1486" s="374">
        <v>0</v>
      </c>
      <c r="S1486" s="384"/>
      <c r="T1486" s="384"/>
      <c r="U1486" s="385"/>
      <c r="V1486" s="385"/>
      <c r="W1486" s="117">
        <v>0</v>
      </c>
      <c r="X1486" s="387"/>
      <c r="Y1486" s="385"/>
      <c r="Z1486" s="384"/>
      <c r="AA1486" s="384"/>
      <c r="AB1486" s="385"/>
      <c r="AC1486" s="385">
        <v>0</v>
      </c>
      <c r="AD1486" s="117">
        <v>0</v>
      </c>
      <c r="AE1486" s="109">
        <v>0</v>
      </c>
      <c r="AF1486" s="116"/>
      <c r="AG1486" s="116"/>
      <c r="AH1486" s="124">
        <v>0</v>
      </c>
      <c r="AI1486" s="117">
        <v>0</v>
      </c>
      <c r="AJ1486" s="375">
        <v>0</v>
      </c>
      <c r="AK1486" s="383"/>
      <c r="AL1486" s="385"/>
      <c r="AM1486" s="117">
        <v>0</v>
      </c>
      <c r="AN1486" s="375">
        <v>0</v>
      </c>
      <c r="AO1486" s="383">
        <v>0</v>
      </c>
      <c r="AP1486" s="391"/>
      <c r="AQ1486" s="384"/>
      <c r="AR1486" s="386">
        <v>0</v>
      </c>
      <c r="AS1486" s="123">
        <v>0</v>
      </c>
      <c r="AT1486" s="384"/>
      <c r="AU1486" s="383"/>
      <c r="AV1486" s="384"/>
      <c r="AW1486" s="383"/>
      <c r="AX1486" s="126"/>
      <c r="AY1486" s="384"/>
      <c r="AZ1486" s="385"/>
      <c r="BA1486" s="385"/>
      <c r="BB1486" s="377">
        <v>0</v>
      </c>
      <c r="BC1486" s="377">
        <v>0</v>
      </c>
      <c r="BD1486" s="377">
        <v>0</v>
      </c>
      <c r="BE1486" s="378"/>
      <c r="BF1486" s="109"/>
      <c r="BG1486" s="109"/>
      <c r="BH1486" s="116"/>
      <c r="BI1486" s="386"/>
      <c r="BJ1486" s="378"/>
      <c r="BK1486" s="378"/>
      <c r="BL1486" s="386"/>
      <c r="BM1486" s="383">
        <v>0</v>
      </c>
      <c r="BN1486" s="384"/>
      <c r="BO1486" s="384"/>
    </row>
    <row r="1487" spans="1:67" ht="24" customHeight="1" x14ac:dyDescent="0.3">
      <c r="A1487" s="379" t="s">
        <v>5938</v>
      </c>
      <c r="B1487" s="365" t="s">
        <v>5939</v>
      </c>
      <c r="C1487" s="366" t="s">
        <v>2800</v>
      </c>
      <c r="D1487" s="367">
        <f t="shared" si="67"/>
        <v>3</v>
      </c>
      <c r="E1487" s="368">
        <f t="shared" si="68"/>
        <v>3</v>
      </c>
      <c r="F1487" s="368">
        <f t="shared" si="69"/>
        <v>2</v>
      </c>
      <c r="G1487" s="368">
        <f t="shared" si="70"/>
        <v>1</v>
      </c>
      <c r="H1487" s="368">
        <f t="shared" si="71"/>
        <v>1</v>
      </c>
      <c r="I1487" s="368">
        <f t="shared" si="72"/>
        <v>1</v>
      </c>
      <c r="J1487" s="368">
        <f t="shared" si="73"/>
        <v>0</v>
      </c>
      <c r="K1487" s="368">
        <f t="shared" si="74"/>
        <v>0</v>
      </c>
      <c r="L1487" s="368">
        <f t="shared" si="75"/>
        <v>0</v>
      </c>
      <c r="M1487" s="369">
        <f t="shared" si="76"/>
        <v>0</v>
      </c>
      <c r="N1487" s="370">
        <f t="shared" si="77"/>
        <v>11</v>
      </c>
      <c r="O1487" s="371"/>
      <c r="P1487" s="372">
        <f t="shared" si="82"/>
        <v>11</v>
      </c>
      <c r="Q1487" s="373">
        <f t="shared" si="83"/>
        <v>608</v>
      </c>
      <c r="R1487" s="374">
        <v>0</v>
      </c>
      <c r="S1487" s="119">
        <v>2</v>
      </c>
      <c r="T1487" s="119"/>
      <c r="U1487" s="113"/>
      <c r="V1487" s="113"/>
      <c r="W1487" s="117">
        <v>0</v>
      </c>
      <c r="X1487" s="387"/>
      <c r="Y1487" s="113"/>
      <c r="Z1487" s="119"/>
      <c r="AA1487" s="119"/>
      <c r="AB1487" s="113"/>
      <c r="AC1487" s="385">
        <v>3</v>
      </c>
      <c r="AD1487" s="117">
        <v>0</v>
      </c>
      <c r="AE1487" s="109">
        <v>0</v>
      </c>
      <c r="AF1487" s="116"/>
      <c r="AG1487" s="116"/>
      <c r="AH1487" s="124">
        <v>0</v>
      </c>
      <c r="AI1487" s="117">
        <v>0</v>
      </c>
      <c r="AJ1487" s="375">
        <v>0</v>
      </c>
      <c r="AK1487" s="383"/>
      <c r="AL1487" s="113"/>
      <c r="AM1487" s="117">
        <v>0</v>
      </c>
      <c r="AN1487" s="375">
        <v>0</v>
      </c>
      <c r="AO1487" s="383">
        <v>0</v>
      </c>
      <c r="AP1487" s="391"/>
      <c r="AQ1487" s="119"/>
      <c r="AR1487" s="117">
        <v>0</v>
      </c>
      <c r="AS1487" s="387">
        <v>0</v>
      </c>
      <c r="AT1487" s="119"/>
      <c r="AU1487" s="383">
        <v>1</v>
      </c>
      <c r="AV1487" s="119"/>
      <c r="AW1487" s="383"/>
      <c r="AX1487" s="126"/>
      <c r="AY1487" s="119">
        <v>3</v>
      </c>
      <c r="AZ1487" s="113"/>
      <c r="BA1487" s="113"/>
      <c r="BB1487" s="377">
        <v>0</v>
      </c>
      <c r="BC1487" s="377">
        <v>0</v>
      </c>
      <c r="BD1487" s="377">
        <v>0</v>
      </c>
      <c r="BE1487" s="378"/>
      <c r="BF1487" s="109">
        <v>1</v>
      </c>
      <c r="BG1487" s="109">
        <v>1</v>
      </c>
      <c r="BH1487" s="116"/>
      <c r="BI1487" s="117"/>
      <c r="BJ1487" s="378"/>
      <c r="BK1487" s="378"/>
      <c r="BL1487" s="117"/>
      <c r="BM1487" s="374">
        <v>0</v>
      </c>
      <c r="BN1487" s="119"/>
      <c r="BO1487" s="119"/>
    </row>
    <row r="1488" spans="1:67" ht="24" customHeight="1" x14ac:dyDescent="0.3">
      <c r="A1488" s="379" t="s">
        <v>1920</v>
      </c>
      <c r="B1488" s="365" t="s">
        <v>1921</v>
      </c>
      <c r="C1488" s="366" t="s">
        <v>53</v>
      </c>
      <c r="D1488" s="367">
        <f t="shared" si="67"/>
        <v>1</v>
      </c>
      <c r="E1488" s="368">
        <f t="shared" si="68"/>
        <v>0</v>
      </c>
      <c r="F1488" s="368">
        <f t="shared" si="69"/>
        <v>0</v>
      </c>
      <c r="G1488" s="368">
        <f t="shared" si="70"/>
        <v>0</v>
      </c>
      <c r="H1488" s="368">
        <f t="shared" si="71"/>
        <v>0</v>
      </c>
      <c r="I1488" s="368">
        <f t="shared" si="72"/>
        <v>0</v>
      </c>
      <c r="J1488" s="368">
        <f t="shared" si="73"/>
        <v>0</v>
      </c>
      <c r="K1488" s="368">
        <f t="shared" si="74"/>
        <v>0</v>
      </c>
      <c r="L1488" s="368">
        <f t="shared" si="75"/>
        <v>0</v>
      </c>
      <c r="M1488" s="369">
        <f t="shared" si="76"/>
        <v>0</v>
      </c>
      <c r="N1488" s="370">
        <f t="shared" si="77"/>
        <v>1</v>
      </c>
      <c r="O1488" s="371"/>
      <c r="P1488" s="372">
        <f t="shared" si="82"/>
        <v>1</v>
      </c>
      <c r="Q1488" s="373">
        <f t="shared" si="83"/>
        <v>941</v>
      </c>
      <c r="R1488" s="383">
        <v>0</v>
      </c>
      <c r="S1488" s="119"/>
      <c r="T1488" s="119"/>
      <c r="U1488" s="113"/>
      <c r="V1488" s="113"/>
      <c r="W1488" s="117">
        <v>0</v>
      </c>
      <c r="X1488" s="123"/>
      <c r="Y1488" s="113"/>
      <c r="Z1488" s="119"/>
      <c r="AA1488" s="119"/>
      <c r="AB1488" s="113"/>
      <c r="AC1488" s="113">
        <v>0</v>
      </c>
      <c r="AD1488" s="117">
        <v>0</v>
      </c>
      <c r="AE1488" s="109">
        <v>0</v>
      </c>
      <c r="AF1488" s="116">
        <v>1</v>
      </c>
      <c r="AG1488" s="116"/>
      <c r="AH1488" s="389">
        <v>0</v>
      </c>
      <c r="AI1488" s="117">
        <v>0</v>
      </c>
      <c r="AJ1488" s="375">
        <v>0</v>
      </c>
      <c r="AK1488" s="374"/>
      <c r="AL1488" s="113"/>
      <c r="AM1488" s="117">
        <v>0</v>
      </c>
      <c r="AN1488" s="375">
        <v>0</v>
      </c>
      <c r="AO1488" s="374">
        <v>0</v>
      </c>
      <c r="AP1488" s="376"/>
      <c r="AQ1488" s="119"/>
      <c r="AR1488" s="386">
        <v>0</v>
      </c>
      <c r="AS1488" s="123">
        <v>0</v>
      </c>
      <c r="AT1488" s="119"/>
      <c r="AU1488" s="374"/>
      <c r="AV1488" s="119"/>
      <c r="AW1488" s="374"/>
      <c r="AX1488" s="126"/>
      <c r="AY1488" s="119"/>
      <c r="AZ1488" s="113"/>
      <c r="BA1488" s="113"/>
      <c r="BB1488" s="394">
        <v>0</v>
      </c>
      <c r="BC1488" s="394">
        <v>0</v>
      </c>
      <c r="BD1488" s="394">
        <v>0</v>
      </c>
      <c r="BE1488" s="378"/>
      <c r="BF1488" s="109"/>
      <c r="BG1488" s="109"/>
      <c r="BH1488" s="116"/>
      <c r="BI1488" s="386"/>
      <c r="BJ1488" s="378"/>
      <c r="BK1488" s="378"/>
      <c r="BL1488" s="386"/>
      <c r="BM1488" s="374">
        <v>0</v>
      </c>
      <c r="BN1488" s="119"/>
      <c r="BO1488" s="119"/>
    </row>
    <row r="1489" spans="1:67" ht="24" customHeight="1" x14ac:dyDescent="0.3">
      <c r="A1489" s="364" t="s">
        <v>5940</v>
      </c>
      <c r="B1489" s="365" t="s">
        <v>5941</v>
      </c>
      <c r="C1489" s="366" t="s">
        <v>371</v>
      </c>
      <c r="D1489" s="367">
        <f t="shared" si="67"/>
        <v>0</v>
      </c>
      <c r="E1489" s="368">
        <f t="shared" si="68"/>
        <v>0</v>
      </c>
      <c r="F1489" s="368">
        <f t="shared" si="69"/>
        <v>0</v>
      </c>
      <c r="G1489" s="368">
        <f t="shared" si="70"/>
        <v>0</v>
      </c>
      <c r="H1489" s="368">
        <f t="shared" si="71"/>
        <v>0</v>
      </c>
      <c r="I1489" s="368">
        <f t="shared" si="72"/>
        <v>0</v>
      </c>
      <c r="J1489" s="368">
        <f t="shared" si="73"/>
        <v>0</v>
      </c>
      <c r="K1489" s="368">
        <f t="shared" si="74"/>
        <v>0</v>
      </c>
      <c r="L1489" s="368">
        <f t="shared" si="75"/>
        <v>0</v>
      </c>
      <c r="M1489" s="369">
        <f t="shared" si="76"/>
        <v>0</v>
      </c>
      <c r="N1489" s="370">
        <f t="shared" si="77"/>
        <v>0</v>
      </c>
      <c r="O1489" s="371"/>
      <c r="P1489" s="372">
        <f t="shared" si="82"/>
        <v>0</v>
      </c>
      <c r="Q1489" s="373" t="str">
        <f t="shared" si="83"/>
        <v/>
      </c>
      <c r="R1489" s="374">
        <v>0</v>
      </c>
      <c r="S1489" s="384"/>
      <c r="T1489" s="384"/>
      <c r="U1489" s="385"/>
      <c r="V1489" s="385"/>
      <c r="W1489" s="117">
        <v>0</v>
      </c>
      <c r="X1489" s="387"/>
      <c r="Y1489" s="385"/>
      <c r="Z1489" s="384"/>
      <c r="AA1489" s="384"/>
      <c r="AB1489" s="385"/>
      <c r="AC1489" s="385">
        <v>0</v>
      </c>
      <c r="AD1489" s="117">
        <v>0</v>
      </c>
      <c r="AE1489" s="109">
        <v>0</v>
      </c>
      <c r="AF1489" s="116"/>
      <c r="AG1489" s="116"/>
      <c r="AH1489" s="389">
        <v>0</v>
      </c>
      <c r="AI1489" s="386">
        <v>0</v>
      </c>
      <c r="AJ1489" s="396">
        <v>0</v>
      </c>
      <c r="AK1489" s="383"/>
      <c r="AL1489" s="385"/>
      <c r="AM1489" s="386">
        <v>0</v>
      </c>
      <c r="AN1489" s="390">
        <v>0</v>
      </c>
      <c r="AO1489" s="383">
        <v>0</v>
      </c>
      <c r="AP1489" s="391"/>
      <c r="AQ1489" s="384"/>
      <c r="AR1489" s="386">
        <v>0</v>
      </c>
      <c r="AS1489" s="387">
        <v>0</v>
      </c>
      <c r="AT1489" s="384"/>
      <c r="AU1489" s="383"/>
      <c r="AV1489" s="384"/>
      <c r="AW1489" s="383"/>
      <c r="AX1489" s="126"/>
      <c r="AY1489" s="384"/>
      <c r="AZ1489" s="385"/>
      <c r="BA1489" s="385"/>
      <c r="BB1489" s="377">
        <v>0</v>
      </c>
      <c r="BC1489" s="377">
        <v>0</v>
      </c>
      <c r="BD1489" s="377">
        <v>0</v>
      </c>
      <c r="BE1489" s="378"/>
      <c r="BF1489" s="109"/>
      <c r="BG1489" s="109"/>
      <c r="BH1489" s="116"/>
      <c r="BI1489" s="386"/>
      <c r="BJ1489" s="378"/>
      <c r="BK1489" s="378"/>
      <c r="BL1489" s="386"/>
      <c r="BM1489" s="374">
        <v>0</v>
      </c>
      <c r="BN1489" s="384"/>
      <c r="BO1489" s="384"/>
    </row>
    <row r="1490" spans="1:67" ht="24" customHeight="1" x14ac:dyDescent="0.3">
      <c r="A1490" s="379" t="s">
        <v>5942</v>
      </c>
      <c r="B1490" s="365" t="s">
        <v>5941</v>
      </c>
      <c r="C1490" s="366" t="s">
        <v>2428</v>
      </c>
      <c r="D1490" s="367">
        <f t="shared" si="67"/>
        <v>1</v>
      </c>
      <c r="E1490" s="368">
        <f t="shared" si="68"/>
        <v>0</v>
      </c>
      <c r="F1490" s="368">
        <f t="shared" si="69"/>
        <v>0</v>
      </c>
      <c r="G1490" s="368">
        <f t="shared" si="70"/>
        <v>0</v>
      </c>
      <c r="H1490" s="368">
        <f t="shared" si="71"/>
        <v>0</v>
      </c>
      <c r="I1490" s="368">
        <f t="shared" si="72"/>
        <v>0</v>
      </c>
      <c r="J1490" s="368">
        <f t="shared" si="73"/>
        <v>0</v>
      </c>
      <c r="K1490" s="368">
        <f t="shared" si="74"/>
        <v>0</v>
      </c>
      <c r="L1490" s="368">
        <f t="shared" si="75"/>
        <v>0</v>
      </c>
      <c r="M1490" s="369">
        <f t="shared" si="76"/>
        <v>0</v>
      </c>
      <c r="N1490" s="370">
        <f t="shared" si="77"/>
        <v>1</v>
      </c>
      <c r="O1490" s="371"/>
      <c r="P1490" s="372">
        <f t="shared" si="82"/>
        <v>1</v>
      </c>
      <c r="Q1490" s="373">
        <f t="shared" si="83"/>
        <v>941</v>
      </c>
      <c r="R1490" s="374">
        <v>0</v>
      </c>
      <c r="S1490" s="384"/>
      <c r="T1490" s="384"/>
      <c r="U1490" s="385"/>
      <c r="V1490" s="385"/>
      <c r="W1490" s="386">
        <v>0</v>
      </c>
      <c r="X1490" s="387"/>
      <c r="Y1490" s="385"/>
      <c r="Z1490" s="384"/>
      <c r="AA1490" s="384"/>
      <c r="AB1490" s="385"/>
      <c r="AC1490" s="113">
        <v>0</v>
      </c>
      <c r="AD1490" s="117">
        <v>0</v>
      </c>
      <c r="AE1490" s="109">
        <v>0</v>
      </c>
      <c r="AF1490" s="116"/>
      <c r="AG1490" s="116"/>
      <c r="AH1490" s="124">
        <v>0</v>
      </c>
      <c r="AI1490" s="117">
        <v>0</v>
      </c>
      <c r="AJ1490" s="375">
        <v>0</v>
      </c>
      <c r="AK1490" s="383"/>
      <c r="AL1490" s="385"/>
      <c r="AM1490" s="386">
        <v>0</v>
      </c>
      <c r="AN1490" s="396">
        <v>0</v>
      </c>
      <c r="AO1490" s="374">
        <v>0</v>
      </c>
      <c r="AP1490" s="391"/>
      <c r="AQ1490" s="384"/>
      <c r="AR1490" s="117">
        <v>0</v>
      </c>
      <c r="AS1490" s="123">
        <v>0</v>
      </c>
      <c r="AT1490" s="384"/>
      <c r="AU1490" s="374"/>
      <c r="AV1490" s="384"/>
      <c r="AW1490" s="374"/>
      <c r="AX1490" s="126"/>
      <c r="AY1490" s="384"/>
      <c r="AZ1490" s="385"/>
      <c r="BA1490" s="385"/>
      <c r="BB1490" s="377">
        <v>0</v>
      </c>
      <c r="BC1490" s="377">
        <v>0</v>
      </c>
      <c r="BD1490" s="377">
        <v>0</v>
      </c>
      <c r="BE1490" s="378"/>
      <c r="BF1490" s="109">
        <v>1</v>
      </c>
      <c r="BG1490" s="109"/>
      <c r="BH1490" s="116"/>
      <c r="BI1490" s="117"/>
      <c r="BJ1490" s="378"/>
      <c r="BK1490" s="378"/>
      <c r="BL1490" s="117"/>
      <c r="BM1490" s="374">
        <v>0</v>
      </c>
      <c r="BN1490" s="384">
        <v>1</v>
      </c>
      <c r="BO1490" s="384"/>
    </row>
    <row r="1491" spans="1:67" ht="24" customHeight="1" x14ac:dyDescent="0.3">
      <c r="A1491" s="379" t="s">
        <v>6704</v>
      </c>
      <c r="B1491" s="365" t="s">
        <v>5941</v>
      </c>
      <c r="C1491" s="366" t="s">
        <v>269</v>
      </c>
      <c r="D1491" s="367">
        <f t="shared" si="67"/>
        <v>0</v>
      </c>
      <c r="E1491" s="368">
        <f t="shared" si="68"/>
        <v>0</v>
      </c>
      <c r="F1491" s="368">
        <f t="shared" si="69"/>
        <v>0</v>
      </c>
      <c r="G1491" s="368">
        <f t="shared" si="70"/>
        <v>0</v>
      </c>
      <c r="H1491" s="368">
        <f t="shared" si="71"/>
        <v>0</v>
      </c>
      <c r="I1491" s="368">
        <f t="shared" si="72"/>
        <v>0</v>
      </c>
      <c r="J1491" s="368">
        <f t="shared" si="73"/>
        <v>0</v>
      </c>
      <c r="K1491" s="368">
        <f t="shared" si="74"/>
        <v>0</v>
      </c>
      <c r="L1491" s="368">
        <f t="shared" si="75"/>
        <v>0</v>
      </c>
      <c r="M1491" s="369">
        <f t="shared" si="76"/>
        <v>0</v>
      </c>
      <c r="N1491" s="370">
        <f t="shared" si="77"/>
        <v>0</v>
      </c>
      <c r="O1491" s="371"/>
      <c r="P1491" s="372">
        <f t="shared" si="82"/>
        <v>0</v>
      </c>
      <c r="Q1491" s="373" t="str">
        <f t="shared" si="83"/>
        <v/>
      </c>
      <c r="R1491" s="383">
        <v>0</v>
      </c>
      <c r="S1491" s="119"/>
      <c r="T1491" s="119"/>
      <c r="U1491" s="113"/>
      <c r="V1491" s="113"/>
      <c r="W1491" s="117">
        <v>0</v>
      </c>
      <c r="X1491" s="123"/>
      <c r="Y1491" s="113"/>
      <c r="Z1491" s="119"/>
      <c r="AA1491" s="119"/>
      <c r="AB1491" s="113"/>
      <c r="AC1491" s="113">
        <v>0</v>
      </c>
      <c r="AD1491" s="386">
        <v>0</v>
      </c>
      <c r="AE1491" s="214">
        <v>0</v>
      </c>
      <c r="AF1491" s="116"/>
      <c r="AG1491" s="116"/>
      <c r="AH1491" s="124">
        <v>0</v>
      </c>
      <c r="AI1491" s="386">
        <v>0</v>
      </c>
      <c r="AJ1491" s="390">
        <v>0</v>
      </c>
      <c r="AK1491" s="374"/>
      <c r="AL1491" s="113"/>
      <c r="AM1491" s="117">
        <v>0</v>
      </c>
      <c r="AN1491" s="375">
        <v>0</v>
      </c>
      <c r="AO1491" s="374">
        <v>0</v>
      </c>
      <c r="AP1491" s="376"/>
      <c r="AQ1491" s="119"/>
      <c r="AR1491" s="117">
        <v>0</v>
      </c>
      <c r="AS1491" s="123">
        <v>0</v>
      </c>
      <c r="AT1491" s="119"/>
      <c r="AU1491" s="374"/>
      <c r="AV1491" s="119"/>
      <c r="AW1491" s="374"/>
      <c r="AX1491" s="392"/>
      <c r="AY1491" s="119"/>
      <c r="AZ1491" s="113"/>
      <c r="BA1491" s="113"/>
      <c r="BB1491" s="377">
        <v>0</v>
      </c>
      <c r="BC1491" s="377">
        <v>0</v>
      </c>
      <c r="BD1491" s="377">
        <v>0</v>
      </c>
      <c r="BE1491" s="378"/>
      <c r="BF1491" s="444"/>
      <c r="BG1491" s="444"/>
      <c r="BH1491" s="116"/>
      <c r="BI1491" s="117"/>
      <c r="BJ1491" s="378"/>
      <c r="BK1491" s="378"/>
      <c r="BL1491" s="117"/>
      <c r="BM1491" s="383">
        <v>0</v>
      </c>
      <c r="BN1491" s="119"/>
      <c r="BO1491" s="119">
        <v>1</v>
      </c>
    </row>
    <row r="1492" spans="1:67" ht="24" customHeight="1" x14ac:dyDescent="0.3">
      <c r="A1492" s="380" t="s">
        <v>5955</v>
      </c>
      <c r="B1492" s="381" t="s">
        <v>5956</v>
      </c>
      <c r="C1492" s="382" t="s">
        <v>2185</v>
      </c>
      <c r="D1492" s="367">
        <f t="shared" si="67"/>
        <v>3</v>
      </c>
      <c r="E1492" s="368">
        <f t="shared" si="68"/>
        <v>0</v>
      </c>
      <c r="F1492" s="368">
        <f t="shared" si="69"/>
        <v>0</v>
      </c>
      <c r="G1492" s="368">
        <f t="shared" si="70"/>
        <v>0</v>
      </c>
      <c r="H1492" s="368">
        <f t="shared" si="71"/>
        <v>0</v>
      </c>
      <c r="I1492" s="368">
        <f t="shared" si="72"/>
        <v>0</v>
      </c>
      <c r="J1492" s="368">
        <f t="shared" si="73"/>
        <v>0</v>
      </c>
      <c r="K1492" s="368">
        <f t="shared" si="74"/>
        <v>0</v>
      </c>
      <c r="L1492" s="368">
        <f t="shared" si="75"/>
        <v>0</v>
      </c>
      <c r="M1492" s="369">
        <f t="shared" si="76"/>
        <v>0</v>
      </c>
      <c r="N1492" s="370">
        <f t="shared" si="77"/>
        <v>3</v>
      </c>
      <c r="O1492" s="371"/>
      <c r="P1492" s="372">
        <f t="shared" si="82"/>
        <v>3</v>
      </c>
      <c r="Q1492" s="373">
        <f t="shared" si="83"/>
        <v>853</v>
      </c>
      <c r="R1492" s="383">
        <v>0</v>
      </c>
      <c r="S1492" s="119"/>
      <c r="T1492" s="119"/>
      <c r="U1492" s="113"/>
      <c r="V1492" s="113"/>
      <c r="W1492" s="117">
        <v>0</v>
      </c>
      <c r="X1492" s="123"/>
      <c r="Y1492" s="113"/>
      <c r="Z1492" s="119"/>
      <c r="AA1492" s="119"/>
      <c r="AB1492" s="113"/>
      <c r="AC1492" s="113">
        <v>0</v>
      </c>
      <c r="AD1492" s="117">
        <v>0</v>
      </c>
      <c r="AE1492" s="109">
        <v>0</v>
      </c>
      <c r="AF1492" s="388"/>
      <c r="AG1492" s="388"/>
      <c r="AH1492" s="124">
        <v>0</v>
      </c>
      <c r="AI1492" s="117">
        <v>0</v>
      </c>
      <c r="AJ1492" s="375">
        <v>0</v>
      </c>
      <c r="AK1492" s="374"/>
      <c r="AL1492" s="113"/>
      <c r="AM1492" s="117">
        <v>0</v>
      </c>
      <c r="AN1492" s="375">
        <v>0</v>
      </c>
      <c r="AO1492" s="374">
        <v>0</v>
      </c>
      <c r="AP1492" s="376"/>
      <c r="AQ1492" s="119"/>
      <c r="AR1492" s="117">
        <v>0</v>
      </c>
      <c r="AS1492" s="123">
        <v>0</v>
      </c>
      <c r="AT1492" s="119"/>
      <c r="AU1492" s="374"/>
      <c r="AV1492" s="119"/>
      <c r="AW1492" s="374"/>
      <c r="AX1492" s="392"/>
      <c r="AY1492" s="119">
        <v>3</v>
      </c>
      <c r="AZ1492" s="113"/>
      <c r="BA1492" s="113"/>
      <c r="BB1492" s="394">
        <v>0</v>
      </c>
      <c r="BC1492" s="394">
        <v>0</v>
      </c>
      <c r="BD1492" s="394">
        <v>0</v>
      </c>
      <c r="BE1492" s="393"/>
      <c r="BF1492" s="109"/>
      <c r="BG1492" s="109"/>
      <c r="BH1492" s="388"/>
      <c r="BI1492" s="117"/>
      <c r="BJ1492" s="393"/>
      <c r="BK1492" s="393"/>
      <c r="BL1492" s="117"/>
      <c r="BM1492" s="374">
        <v>0</v>
      </c>
      <c r="BN1492" s="119"/>
      <c r="BO1492" s="119"/>
    </row>
    <row r="1493" spans="1:67" ht="24" customHeight="1" x14ac:dyDescent="0.3">
      <c r="A1493" s="380" t="s">
        <v>5943</v>
      </c>
      <c r="B1493" s="442" t="s">
        <v>6705</v>
      </c>
      <c r="C1493" s="443" t="s">
        <v>1937</v>
      </c>
      <c r="D1493" s="367">
        <f t="shared" si="67"/>
        <v>0</v>
      </c>
      <c r="E1493" s="368">
        <f t="shared" si="68"/>
        <v>0</v>
      </c>
      <c r="F1493" s="368">
        <f t="shared" si="69"/>
        <v>0</v>
      </c>
      <c r="G1493" s="368">
        <f t="shared" si="70"/>
        <v>0</v>
      </c>
      <c r="H1493" s="368">
        <f t="shared" si="71"/>
        <v>0</v>
      </c>
      <c r="I1493" s="368">
        <f t="shared" si="72"/>
        <v>0</v>
      </c>
      <c r="J1493" s="368">
        <f t="shared" si="73"/>
        <v>0</v>
      </c>
      <c r="K1493" s="368">
        <f t="shared" si="74"/>
        <v>0</v>
      </c>
      <c r="L1493" s="368">
        <f t="shared" si="75"/>
        <v>0</v>
      </c>
      <c r="M1493" s="369">
        <f t="shared" si="76"/>
        <v>0</v>
      </c>
      <c r="N1493" s="370">
        <f t="shared" si="77"/>
        <v>0</v>
      </c>
      <c r="O1493" s="371"/>
      <c r="P1493" s="372">
        <f t="shared" si="82"/>
        <v>0</v>
      </c>
      <c r="Q1493" s="373" t="str">
        <f t="shared" si="83"/>
        <v/>
      </c>
      <c r="R1493" s="374">
        <v>0</v>
      </c>
      <c r="S1493" s="119"/>
      <c r="T1493" s="119"/>
      <c r="U1493" s="113"/>
      <c r="V1493" s="113"/>
      <c r="W1493" s="386">
        <v>0</v>
      </c>
      <c r="X1493" s="123"/>
      <c r="Y1493" s="113"/>
      <c r="Z1493" s="119"/>
      <c r="AA1493" s="119"/>
      <c r="AB1493" s="113"/>
      <c r="AC1493" s="113">
        <v>0</v>
      </c>
      <c r="AD1493" s="386">
        <v>0</v>
      </c>
      <c r="AE1493" s="109">
        <v>0</v>
      </c>
      <c r="AF1493" s="116"/>
      <c r="AG1493" s="116"/>
      <c r="AH1493" s="124">
        <v>0</v>
      </c>
      <c r="AI1493" s="386">
        <v>0</v>
      </c>
      <c r="AJ1493" s="390">
        <v>0</v>
      </c>
      <c r="AK1493" s="374"/>
      <c r="AL1493" s="113"/>
      <c r="AM1493" s="117">
        <v>0</v>
      </c>
      <c r="AN1493" s="375">
        <v>0</v>
      </c>
      <c r="AO1493" s="374">
        <v>0</v>
      </c>
      <c r="AP1493" s="376"/>
      <c r="AQ1493" s="119"/>
      <c r="AR1493" s="386">
        <v>0</v>
      </c>
      <c r="AS1493" s="123">
        <v>0</v>
      </c>
      <c r="AT1493" s="119"/>
      <c r="AU1493" s="374"/>
      <c r="AV1493" s="119"/>
      <c r="AW1493" s="374"/>
      <c r="AX1493" s="126"/>
      <c r="AY1493" s="119"/>
      <c r="AZ1493" s="113"/>
      <c r="BA1493" s="113"/>
      <c r="BB1493" s="377">
        <v>0</v>
      </c>
      <c r="BC1493" s="377">
        <v>0</v>
      </c>
      <c r="BD1493" s="377">
        <v>0</v>
      </c>
      <c r="BE1493" s="378"/>
      <c r="BF1493" s="440"/>
      <c r="BG1493" s="440"/>
      <c r="BH1493" s="116"/>
      <c r="BI1493" s="386"/>
      <c r="BJ1493" s="378"/>
      <c r="BK1493" s="378"/>
      <c r="BL1493" s="386"/>
      <c r="BM1493" s="383">
        <v>0</v>
      </c>
      <c r="BN1493" s="119"/>
      <c r="BO1493" s="119"/>
    </row>
    <row r="1494" spans="1:67" ht="24" customHeight="1" x14ac:dyDescent="0.3">
      <c r="A1494" s="364" t="s">
        <v>5945</v>
      </c>
      <c r="B1494" s="438" t="s">
        <v>5946</v>
      </c>
      <c r="C1494" s="439" t="s">
        <v>266</v>
      </c>
      <c r="D1494" s="367">
        <f t="shared" si="67"/>
        <v>20</v>
      </c>
      <c r="E1494" s="368">
        <f t="shared" si="68"/>
        <v>15</v>
      </c>
      <c r="F1494" s="368">
        <f t="shared" si="69"/>
        <v>0</v>
      </c>
      <c r="G1494" s="368">
        <f t="shared" si="70"/>
        <v>0</v>
      </c>
      <c r="H1494" s="368">
        <f t="shared" si="71"/>
        <v>0</v>
      </c>
      <c r="I1494" s="368">
        <f t="shared" si="72"/>
        <v>0</v>
      </c>
      <c r="J1494" s="368">
        <f t="shared" si="73"/>
        <v>0</v>
      </c>
      <c r="K1494" s="368">
        <f t="shared" si="74"/>
        <v>0</v>
      </c>
      <c r="L1494" s="368">
        <f t="shared" si="75"/>
        <v>0</v>
      </c>
      <c r="M1494" s="369">
        <f t="shared" si="76"/>
        <v>0</v>
      </c>
      <c r="N1494" s="370">
        <f t="shared" si="77"/>
        <v>35</v>
      </c>
      <c r="O1494" s="371"/>
      <c r="P1494" s="372">
        <f t="shared" si="82"/>
        <v>35</v>
      </c>
      <c r="Q1494" s="373">
        <f t="shared" si="83"/>
        <v>281</v>
      </c>
      <c r="R1494" s="374">
        <v>0</v>
      </c>
      <c r="S1494" s="119"/>
      <c r="T1494" s="119"/>
      <c r="U1494" s="113"/>
      <c r="V1494" s="113"/>
      <c r="W1494" s="117">
        <v>0</v>
      </c>
      <c r="X1494" s="387"/>
      <c r="Y1494" s="113"/>
      <c r="Z1494" s="119"/>
      <c r="AA1494" s="119"/>
      <c r="AB1494" s="113"/>
      <c r="AC1494" s="385">
        <v>20</v>
      </c>
      <c r="AD1494" s="117">
        <v>0</v>
      </c>
      <c r="AE1494" s="109">
        <v>0</v>
      </c>
      <c r="AF1494" s="388"/>
      <c r="AG1494" s="388"/>
      <c r="AH1494" s="124">
        <v>0</v>
      </c>
      <c r="AI1494" s="117">
        <v>0</v>
      </c>
      <c r="AJ1494" s="375">
        <v>0</v>
      </c>
      <c r="AK1494" s="383"/>
      <c r="AL1494" s="113"/>
      <c r="AM1494" s="386">
        <v>0</v>
      </c>
      <c r="AN1494" s="396">
        <v>0</v>
      </c>
      <c r="AO1494" s="374">
        <v>0</v>
      </c>
      <c r="AP1494" s="391"/>
      <c r="AQ1494" s="119"/>
      <c r="AR1494" s="117">
        <v>0</v>
      </c>
      <c r="AS1494" s="123">
        <v>0</v>
      </c>
      <c r="AT1494" s="119"/>
      <c r="AU1494" s="374"/>
      <c r="AV1494" s="119"/>
      <c r="AW1494" s="374"/>
      <c r="AX1494" s="126"/>
      <c r="AY1494" s="119">
        <v>15</v>
      </c>
      <c r="AZ1494" s="113"/>
      <c r="BA1494" s="113"/>
      <c r="BB1494" s="377">
        <v>0</v>
      </c>
      <c r="BC1494" s="377">
        <v>0</v>
      </c>
      <c r="BD1494" s="377">
        <v>0</v>
      </c>
      <c r="BE1494" s="393"/>
      <c r="BF1494" s="444"/>
      <c r="BG1494" s="444"/>
      <c r="BH1494" s="388"/>
      <c r="BI1494" s="117"/>
      <c r="BJ1494" s="393"/>
      <c r="BK1494" s="393"/>
      <c r="BL1494" s="117"/>
      <c r="BM1494" s="383">
        <v>0</v>
      </c>
      <c r="BN1494" s="119"/>
      <c r="BO1494" s="119"/>
    </row>
    <row r="1495" spans="1:67" ht="24" customHeight="1" x14ac:dyDescent="0.3">
      <c r="A1495" s="379" t="s">
        <v>5947</v>
      </c>
      <c r="B1495" s="365" t="s">
        <v>5948</v>
      </c>
      <c r="C1495" s="366" t="s">
        <v>696</v>
      </c>
      <c r="D1495" s="367">
        <f t="shared" si="67"/>
        <v>0</v>
      </c>
      <c r="E1495" s="368">
        <f t="shared" si="68"/>
        <v>0</v>
      </c>
      <c r="F1495" s="368">
        <f t="shared" si="69"/>
        <v>0</v>
      </c>
      <c r="G1495" s="368">
        <f t="shared" si="70"/>
        <v>0</v>
      </c>
      <c r="H1495" s="368">
        <f t="shared" si="71"/>
        <v>0</v>
      </c>
      <c r="I1495" s="368">
        <f t="shared" si="72"/>
        <v>0</v>
      </c>
      <c r="J1495" s="368">
        <f t="shared" si="73"/>
        <v>0</v>
      </c>
      <c r="K1495" s="368">
        <f t="shared" si="74"/>
        <v>0</v>
      </c>
      <c r="L1495" s="368">
        <f t="shared" si="75"/>
        <v>0</v>
      </c>
      <c r="M1495" s="369">
        <f t="shared" si="76"/>
        <v>0</v>
      </c>
      <c r="N1495" s="370">
        <f t="shared" si="77"/>
        <v>0</v>
      </c>
      <c r="O1495" s="371"/>
      <c r="P1495" s="372">
        <f t="shared" si="82"/>
        <v>0</v>
      </c>
      <c r="Q1495" s="373" t="str">
        <f t="shared" si="83"/>
        <v/>
      </c>
      <c r="R1495" s="374">
        <v>0</v>
      </c>
      <c r="S1495" s="119"/>
      <c r="T1495" s="119"/>
      <c r="U1495" s="113"/>
      <c r="V1495" s="113"/>
      <c r="W1495" s="386">
        <v>0</v>
      </c>
      <c r="X1495" s="123"/>
      <c r="Y1495" s="113"/>
      <c r="Z1495" s="119"/>
      <c r="AA1495" s="119"/>
      <c r="AB1495" s="113"/>
      <c r="AC1495" s="113">
        <v>0</v>
      </c>
      <c r="AD1495" s="386">
        <v>0</v>
      </c>
      <c r="AE1495" s="440">
        <v>0</v>
      </c>
      <c r="AF1495" s="116"/>
      <c r="AG1495" s="116"/>
      <c r="AH1495" s="124">
        <v>0</v>
      </c>
      <c r="AI1495" s="117">
        <v>0</v>
      </c>
      <c r="AJ1495" s="375">
        <v>0</v>
      </c>
      <c r="AK1495" s="374"/>
      <c r="AL1495" s="113"/>
      <c r="AM1495" s="117">
        <v>0</v>
      </c>
      <c r="AN1495" s="375">
        <v>0</v>
      </c>
      <c r="AO1495" s="374">
        <v>0</v>
      </c>
      <c r="AP1495" s="376"/>
      <c r="AQ1495" s="119"/>
      <c r="AR1495" s="117">
        <v>0</v>
      </c>
      <c r="AS1495" s="123">
        <v>0</v>
      </c>
      <c r="AT1495" s="119"/>
      <c r="AU1495" s="374"/>
      <c r="AV1495" s="119"/>
      <c r="AW1495" s="374"/>
      <c r="AX1495" s="126"/>
      <c r="AY1495" s="119"/>
      <c r="AZ1495" s="113"/>
      <c r="BA1495" s="113"/>
      <c r="BB1495" s="394">
        <v>0</v>
      </c>
      <c r="BC1495" s="394">
        <v>0</v>
      </c>
      <c r="BD1495" s="394">
        <v>0</v>
      </c>
      <c r="BE1495" s="378"/>
      <c r="BF1495" s="109"/>
      <c r="BG1495" s="109"/>
      <c r="BH1495" s="116"/>
      <c r="BI1495" s="117"/>
      <c r="BJ1495" s="378"/>
      <c r="BK1495" s="378"/>
      <c r="BL1495" s="117"/>
      <c r="BM1495" s="374">
        <v>0</v>
      </c>
      <c r="BN1495" s="119"/>
      <c r="BO1495" s="119"/>
    </row>
    <row r="1496" spans="1:67" ht="24" customHeight="1" x14ac:dyDescent="0.3">
      <c r="A1496" s="364" t="s">
        <v>5949</v>
      </c>
      <c r="B1496" s="365" t="s">
        <v>5950</v>
      </c>
      <c r="C1496" s="366" t="s">
        <v>834</v>
      </c>
      <c r="D1496" s="367">
        <f t="shared" si="67"/>
        <v>15</v>
      </c>
      <c r="E1496" s="368">
        <f t="shared" si="68"/>
        <v>0</v>
      </c>
      <c r="F1496" s="368">
        <f t="shared" si="69"/>
        <v>0</v>
      </c>
      <c r="G1496" s="368">
        <f t="shared" si="70"/>
        <v>0</v>
      </c>
      <c r="H1496" s="368">
        <f t="shared" si="71"/>
        <v>0</v>
      </c>
      <c r="I1496" s="368">
        <f t="shared" si="72"/>
        <v>0</v>
      </c>
      <c r="J1496" s="368">
        <f t="shared" si="73"/>
        <v>0</v>
      </c>
      <c r="K1496" s="368">
        <f t="shared" si="74"/>
        <v>0</v>
      </c>
      <c r="L1496" s="368">
        <f t="shared" si="75"/>
        <v>0</v>
      </c>
      <c r="M1496" s="369">
        <f t="shared" si="76"/>
        <v>0</v>
      </c>
      <c r="N1496" s="370">
        <f t="shared" si="77"/>
        <v>15</v>
      </c>
      <c r="O1496" s="371"/>
      <c r="P1496" s="372">
        <f t="shared" si="82"/>
        <v>15</v>
      </c>
      <c r="Q1496" s="373">
        <f t="shared" si="83"/>
        <v>509</v>
      </c>
      <c r="R1496" s="374">
        <v>0</v>
      </c>
      <c r="S1496" s="119"/>
      <c r="T1496" s="119"/>
      <c r="U1496" s="113"/>
      <c r="V1496" s="113"/>
      <c r="W1496" s="117">
        <v>0</v>
      </c>
      <c r="X1496" s="387"/>
      <c r="Y1496" s="113"/>
      <c r="Z1496" s="119"/>
      <c r="AA1496" s="119"/>
      <c r="AB1496" s="113"/>
      <c r="AC1496" s="113">
        <v>15</v>
      </c>
      <c r="AD1496" s="117">
        <v>0</v>
      </c>
      <c r="AE1496" s="214">
        <v>0</v>
      </c>
      <c r="AF1496" s="116"/>
      <c r="AG1496" s="116"/>
      <c r="AH1496" s="124">
        <v>0</v>
      </c>
      <c r="AI1496" s="386">
        <v>0</v>
      </c>
      <c r="AJ1496" s="390">
        <v>0</v>
      </c>
      <c r="AK1496" s="383"/>
      <c r="AL1496" s="113"/>
      <c r="AM1496" s="117">
        <v>0</v>
      </c>
      <c r="AN1496" s="375">
        <v>0</v>
      </c>
      <c r="AO1496" s="374">
        <v>0</v>
      </c>
      <c r="AP1496" s="391"/>
      <c r="AQ1496" s="119"/>
      <c r="AR1496" s="117">
        <v>0</v>
      </c>
      <c r="AS1496" s="123">
        <v>0</v>
      </c>
      <c r="AT1496" s="119"/>
      <c r="AU1496" s="374"/>
      <c r="AV1496" s="119"/>
      <c r="AW1496" s="374"/>
      <c r="AX1496" s="392"/>
      <c r="AY1496" s="119"/>
      <c r="AZ1496" s="113"/>
      <c r="BA1496" s="113"/>
      <c r="BB1496" s="377">
        <v>0</v>
      </c>
      <c r="BC1496" s="377">
        <v>0</v>
      </c>
      <c r="BD1496" s="377">
        <v>0</v>
      </c>
      <c r="BE1496" s="378"/>
      <c r="BF1496" s="109"/>
      <c r="BG1496" s="109"/>
      <c r="BH1496" s="116"/>
      <c r="BI1496" s="117"/>
      <c r="BJ1496" s="378"/>
      <c r="BK1496" s="378"/>
      <c r="BL1496" s="117"/>
      <c r="BM1496" s="383">
        <v>0</v>
      </c>
      <c r="BN1496" s="119"/>
      <c r="BO1496" s="119"/>
    </row>
    <row r="1497" spans="1:67" ht="24" customHeight="1" x14ac:dyDescent="0.3">
      <c r="A1497" s="379" t="s">
        <v>6706</v>
      </c>
      <c r="B1497" s="365" t="s">
        <v>5952</v>
      </c>
      <c r="C1497" s="366" t="s">
        <v>280</v>
      </c>
      <c r="D1497" s="367">
        <f t="shared" si="67"/>
        <v>0</v>
      </c>
      <c r="E1497" s="368">
        <f t="shared" si="68"/>
        <v>0</v>
      </c>
      <c r="F1497" s="368">
        <f t="shared" si="69"/>
        <v>0</v>
      </c>
      <c r="G1497" s="368">
        <f t="shared" si="70"/>
        <v>0</v>
      </c>
      <c r="H1497" s="368">
        <f t="shared" si="71"/>
        <v>0</v>
      </c>
      <c r="I1497" s="368">
        <f t="shared" si="72"/>
        <v>0</v>
      </c>
      <c r="J1497" s="368">
        <f t="shared" si="73"/>
        <v>0</v>
      </c>
      <c r="K1497" s="368">
        <f t="shared" si="74"/>
        <v>0</v>
      </c>
      <c r="L1497" s="368">
        <f t="shared" si="75"/>
        <v>0</v>
      </c>
      <c r="M1497" s="369">
        <f t="shared" si="76"/>
        <v>0</v>
      </c>
      <c r="N1497" s="370">
        <f t="shared" si="77"/>
        <v>0</v>
      </c>
      <c r="O1497" s="371"/>
      <c r="P1497" s="372">
        <f t="shared" si="82"/>
        <v>0</v>
      </c>
      <c r="Q1497" s="373" t="str">
        <f t="shared" si="83"/>
        <v/>
      </c>
      <c r="R1497" s="374">
        <v>0</v>
      </c>
      <c r="S1497" s="119"/>
      <c r="T1497" s="119"/>
      <c r="U1497" s="113"/>
      <c r="V1497" s="113"/>
      <c r="W1497" s="117">
        <v>0</v>
      </c>
      <c r="X1497" s="123"/>
      <c r="Y1497" s="113"/>
      <c r="Z1497" s="119"/>
      <c r="AA1497" s="119"/>
      <c r="AB1497" s="113"/>
      <c r="AC1497" s="113">
        <v>0</v>
      </c>
      <c r="AD1497" s="117">
        <v>0</v>
      </c>
      <c r="AE1497" s="444">
        <v>0</v>
      </c>
      <c r="AF1497" s="116"/>
      <c r="AG1497" s="116"/>
      <c r="AH1497" s="389">
        <v>0</v>
      </c>
      <c r="AI1497" s="117">
        <v>0</v>
      </c>
      <c r="AJ1497" s="375">
        <v>0</v>
      </c>
      <c r="AK1497" s="374"/>
      <c r="AL1497" s="113"/>
      <c r="AM1497" s="117">
        <v>0</v>
      </c>
      <c r="AN1497" s="375">
        <v>0</v>
      </c>
      <c r="AO1497" s="374">
        <v>0</v>
      </c>
      <c r="AP1497" s="376"/>
      <c r="AQ1497" s="119"/>
      <c r="AR1497" s="117">
        <v>0</v>
      </c>
      <c r="AS1497" s="123">
        <v>0</v>
      </c>
      <c r="AT1497" s="119"/>
      <c r="AU1497" s="374"/>
      <c r="AV1497" s="119"/>
      <c r="AW1497" s="374"/>
      <c r="AX1497" s="392"/>
      <c r="AY1497" s="119"/>
      <c r="AZ1497" s="113"/>
      <c r="BA1497" s="113"/>
      <c r="BB1497" s="377">
        <v>0</v>
      </c>
      <c r="BC1497" s="377">
        <v>0</v>
      </c>
      <c r="BD1497" s="377">
        <v>0</v>
      </c>
      <c r="BE1497" s="378"/>
      <c r="BF1497" s="214"/>
      <c r="BG1497" s="214"/>
      <c r="BH1497" s="116"/>
      <c r="BI1497" s="117"/>
      <c r="BJ1497" s="378"/>
      <c r="BK1497" s="378"/>
      <c r="BL1497" s="117"/>
      <c r="BM1497" s="374">
        <v>0</v>
      </c>
      <c r="BN1497" s="119"/>
      <c r="BO1497" s="119"/>
    </row>
    <row r="1498" spans="1:67" ht="24" customHeight="1" x14ac:dyDescent="0.3">
      <c r="A1498" s="364" t="s">
        <v>5953</v>
      </c>
      <c r="B1498" s="365" t="s">
        <v>5954</v>
      </c>
      <c r="C1498" s="366" t="s">
        <v>2113</v>
      </c>
      <c r="D1498" s="367">
        <f t="shared" si="67"/>
        <v>0</v>
      </c>
      <c r="E1498" s="368">
        <f t="shared" si="68"/>
        <v>0</v>
      </c>
      <c r="F1498" s="368">
        <f t="shared" si="69"/>
        <v>0</v>
      </c>
      <c r="G1498" s="368">
        <f t="shared" si="70"/>
        <v>0</v>
      </c>
      <c r="H1498" s="368">
        <f t="shared" si="71"/>
        <v>0</v>
      </c>
      <c r="I1498" s="368">
        <f t="shared" si="72"/>
        <v>0</v>
      </c>
      <c r="J1498" s="368">
        <f t="shared" si="73"/>
        <v>0</v>
      </c>
      <c r="K1498" s="368">
        <f t="shared" si="74"/>
        <v>0</v>
      </c>
      <c r="L1498" s="368">
        <f t="shared" si="75"/>
        <v>0</v>
      </c>
      <c r="M1498" s="369">
        <f t="shared" si="76"/>
        <v>0</v>
      </c>
      <c r="N1498" s="370">
        <f t="shared" si="77"/>
        <v>0</v>
      </c>
      <c r="O1498" s="371"/>
      <c r="P1498" s="372">
        <f t="shared" si="82"/>
        <v>0</v>
      </c>
      <c r="Q1498" s="373" t="str">
        <f t="shared" si="83"/>
        <v/>
      </c>
      <c r="R1498" s="374">
        <v>0</v>
      </c>
      <c r="S1498" s="384"/>
      <c r="T1498" s="384"/>
      <c r="U1498" s="385"/>
      <c r="V1498" s="385"/>
      <c r="W1498" s="117">
        <v>0</v>
      </c>
      <c r="X1498" s="123"/>
      <c r="Y1498" s="385"/>
      <c r="Z1498" s="384"/>
      <c r="AA1498" s="384"/>
      <c r="AB1498" s="385"/>
      <c r="AC1498" s="113">
        <v>0</v>
      </c>
      <c r="AD1498" s="386">
        <v>0</v>
      </c>
      <c r="AE1498" s="214">
        <v>0</v>
      </c>
      <c r="AF1498" s="116"/>
      <c r="AG1498" s="116"/>
      <c r="AH1498" s="389">
        <v>0</v>
      </c>
      <c r="AI1498" s="117">
        <v>0</v>
      </c>
      <c r="AJ1498" s="375">
        <v>0</v>
      </c>
      <c r="AK1498" s="374"/>
      <c r="AL1498" s="385"/>
      <c r="AM1498" s="117">
        <v>0</v>
      </c>
      <c r="AN1498" s="375">
        <v>0</v>
      </c>
      <c r="AO1498" s="374">
        <v>0</v>
      </c>
      <c r="AP1498" s="376"/>
      <c r="AQ1498" s="384"/>
      <c r="AR1498" s="117">
        <v>0</v>
      </c>
      <c r="AS1498" s="123">
        <v>0</v>
      </c>
      <c r="AT1498" s="384"/>
      <c r="AU1498" s="374"/>
      <c r="AV1498" s="384"/>
      <c r="AW1498" s="374"/>
      <c r="AX1498" s="126"/>
      <c r="AY1498" s="384"/>
      <c r="AZ1498" s="385"/>
      <c r="BA1498" s="385"/>
      <c r="BB1498" s="377">
        <v>0</v>
      </c>
      <c r="BC1498" s="377">
        <v>0</v>
      </c>
      <c r="BD1498" s="377">
        <v>0</v>
      </c>
      <c r="BE1498" s="378"/>
      <c r="BF1498" s="214"/>
      <c r="BG1498" s="214"/>
      <c r="BH1498" s="116"/>
      <c r="BI1498" s="117"/>
      <c r="BJ1498" s="378"/>
      <c r="BK1498" s="378"/>
      <c r="BL1498" s="117"/>
      <c r="BM1498" s="374">
        <v>0</v>
      </c>
      <c r="BN1498" s="384"/>
      <c r="BO1498" s="384"/>
    </row>
    <row r="1499" spans="1:67" ht="24" customHeight="1" x14ac:dyDescent="0.3">
      <c r="A1499" s="380" t="s">
        <v>1929</v>
      </c>
      <c r="B1499" s="381" t="s">
        <v>1930</v>
      </c>
      <c r="C1499" s="382" t="s">
        <v>311</v>
      </c>
      <c r="D1499" s="367">
        <f t="shared" si="67"/>
        <v>10</v>
      </c>
      <c r="E1499" s="368">
        <f t="shared" si="68"/>
        <v>10</v>
      </c>
      <c r="F1499" s="368">
        <f t="shared" si="69"/>
        <v>0</v>
      </c>
      <c r="G1499" s="368">
        <f t="shared" si="70"/>
        <v>0</v>
      </c>
      <c r="H1499" s="368">
        <f t="shared" si="71"/>
        <v>0</v>
      </c>
      <c r="I1499" s="368">
        <f t="shared" si="72"/>
        <v>0</v>
      </c>
      <c r="J1499" s="368">
        <f t="shared" si="73"/>
        <v>0</v>
      </c>
      <c r="K1499" s="368">
        <f t="shared" si="74"/>
        <v>0</v>
      </c>
      <c r="L1499" s="368">
        <f t="shared" si="75"/>
        <v>0</v>
      </c>
      <c r="M1499" s="369">
        <f t="shared" si="76"/>
        <v>0</v>
      </c>
      <c r="N1499" s="370">
        <f t="shared" si="77"/>
        <v>20</v>
      </c>
      <c r="O1499" s="371"/>
      <c r="P1499" s="372">
        <f t="shared" si="82"/>
        <v>20</v>
      </c>
      <c r="Q1499" s="373">
        <f t="shared" si="83"/>
        <v>419</v>
      </c>
      <c r="R1499" s="383">
        <v>0</v>
      </c>
      <c r="S1499" s="119"/>
      <c r="T1499" s="119"/>
      <c r="U1499" s="113"/>
      <c r="V1499" s="113"/>
      <c r="W1499" s="117">
        <v>0</v>
      </c>
      <c r="X1499" s="123"/>
      <c r="Y1499" s="113"/>
      <c r="Z1499" s="119"/>
      <c r="AA1499" s="119"/>
      <c r="AB1499" s="113"/>
      <c r="AC1499" s="113">
        <v>0</v>
      </c>
      <c r="AD1499" s="117">
        <v>0</v>
      </c>
      <c r="AE1499" s="109">
        <v>0</v>
      </c>
      <c r="AF1499" s="388"/>
      <c r="AG1499" s="388"/>
      <c r="AH1499" s="124">
        <v>0</v>
      </c>
      <c r="AI1499" s="117">
        <v>0</v>
      </c>
      <c r="AJ1499" s="375">
        <v>0</v>
      </c>
      <c r="AK1499" s="374"/>
      <c r="AL1499" s="113"/>
      <c r="AM1499" s="117">
        <v>0</v>
      </c>
      <c r="AN1499" s="375">
        <v>0</v>
      </c>
      <c r="AO1499" s="374">
        <v>0</v>
      </c>
      <c r="AP1499" s="376"/>
      <c r="AQ1499" s="119"/>
      <c r="AR1499" s="117">
        <v>0</v>
      </c>
      <c r="AS1499" s="123">
        <v>0</v>
      </c>
      <c r="AT1499" s="119"/>
      <c r="AU1499" s="374"/>
      <c r="AV1499" s="119"/>
      <c r="AW1499" s="374"/>
      <c r="AX1499" s="392"/>
      <c r="AY1499" s="119">
        <v>10</v>
      </c>
      <c r="AZ1499" s="113"/>
      <c r="BA1499" s="113"/>
      <c r="BB1499" s="377">
        <v>0</v>
      </c>
      <c r="BC1499" s="377">
        <v>0</v>
      </c>
      <c r="BD1499" s="377">
        <v>0</v>
      </c>
      <c r="BE1499" s="393"/>
      <c r="BF1499" s="109"/>
      <c r="BG1499" s="109"/>
      <c r="BH1499" s="388">
        <v>10</v>
      </c>
      <c r="BI1499" s="117"/>
      <c r="BJ1499" s="393"/>
      <c r="BK1499" s="393"/>
      <c r="BL1499" s="117"/>
      <c r="BM1499" s="383">
        <v>0</v>
      </c>
      <c r="BN1499" s="119"/>
      <c r="BO1499" s="119"/>
    </row>
    <row r="1500" spans="1:67" ht="24" customHeight="1" x14ac:dyDescent="0.3">
      <c r="A1500" s="364" t="s">
        <v>5957</v>
      </c>
      <c r="B1500" s="365" t="s">
        <v>5958</v>
      </c>
      <c r="C1500" s="366" t="s">
        <v>405</v>
      </c>
      <c r="D1500" s="367">
        <f t="shared" si="67"/>
        <v>13</v>
      </c>
      <c r="E1500" s="368">
        <f t="shared" si="68"/>
        <v>0</v>
      </c>
      <c r="F1500" s="368">
        <f t="shared" si="69"/>
        <v>0</v>
      </c>
      <c r="G1500" s="368">
        <f t="shared" si="70"/>
        <v>0</v>
      </c>
      <c r="H1500" s="368">
        <f t="shared" si="71"/>
        <v>0</v>
      </c>
      <c r="I1500" s="368">
        <f t="shared" si="72"/>
        <v>0</v>
      </c>
      <c r="J1500" s="368">
        <f t="shared" si="73"/>
        <v>0</v>
      </c>
      <c r="K1500" s="368">
        <f t="shared" si="74"/>
        <v>0</v>
      </c>
      <c r="L1500" s="368">
        <f t="shared" si="75"/>
        <v>0</v>
      </c>
      <c r="M1500" s="369">
        <f t="shared" si="76"/>
        <v>0</v>
      </c>
      <c r="N1500" s="370">
        <f t="shared" si="77"/>
        <v>13</v>
      </c>
      <c r="O1500" s="371"/>
      <c r="P1500" s="372">
        <f t="shared" si="82"/>
        <v>13</v>
      </c>
      <c r="Q1500" s="373">
        <f t="shared" si="83"/>
        <v>559</v>
      </c>
      <c r="R1500" s="383">
        <v>0</v>
      </c>
      <c r="S1500" s="384"/>
      <c r="T1500" s="384"/>
      <c r="U1500" s="385"/>
      <c r="V1500" s="385"/>
      <c r="W1500" s="117">
        <v>0</v>
      </c>
      <c r="X1500" s="123"/>
      <c r="Y1500" s="385"/>
      <c r="Z1500" s="384"/>
      <c r="AA1500" s="384"/>
      <c r="AB1500" s="385"/>
      <c r="AC1500" s="113">
        <v>0</v>
      </c>
      <c r="AD1500" s="117">
        <v>0</v>
      </c>
      <c r="AE1500" s="109">
        <v>0</v>
      </c>
      <c r="AF1500" s="116"/>
      <c r="AG1500" s="116"/>
      <c r="AH1500" s="124">
        <v>0</v>
      </c>
      <c r="AI1500" s="117">
        <v>0</v>
      </c>
      <c r="AJ1500" s="375">
        <v>0</v>
      </c>
      <c r="AK1500" s="374"/>
      <c r="AL1500" s="385"/>
      <c r="AM1500" s="117">
        <v>0</v>
      </c>
      <c r="AN1500" s="375">
        <v>0</v>
      </c>
      <c r="AO1500" s="374">
        <v>0</v>
      </c>
      <c r="AP1500" s="376"/>
      <c r="AQ1500" s="384"/>
      <c r="AR1500" s="117">
        <v>0</v>
      </c>
      <c r="AS1500" s="123">
        <v>0</v>
      </c>
      <c r="AT1500" s="384"/>
      <c r="AU1500" s="374"/>
      <c r="AV1500" s="384"/>
      <c r="AW1500" s="374"/>
      <c r="AX1500" s="392"/>
      <c r="AY1500" s="384">
        <v>13</v>
      </c>
      <c r="AZ1500" s="385"/>
      <c r="BA1500" s="385"/>
      <c r="BB1500" s="377">
        <v>0</v>
      </c>
      <c r="BC1500" s="377">
        <v>0</v>
      </c>
      <c r="BD1500" s="377">
        <v>0</v>
      </c>
      <c r="BE1500" s="378"/>
      <c r="BF1500" s="109"/>
      <c r="BG1500" s="109"/>
      <c r="BH1500" s="116"/>
      <c r="BI1500" s="117"/>
      <c r="BJ1500" s="378"/>
      <c r="BK1500" s="378"/>
      <c r="BL1500" s="117"/>
      <c r="BM1500" s="374">
        <v>0</v>
      </c>
      <c r="BN1500" s="384"/>
      <c r="BO1500" s="384"/>
    </row>
    <row r="1501" spans="1:67" ht="24" customHeight="1" x14ac:dyDescent="0.3">
      <c r="A1501" s="364" t="s">
        <v>5959</v>
      </c>
      <c r="B1501" s="365" t="s">
        <v>5960</v>
      </c>
      <c r="C1501" s="366" t="s">
        <v>2791</v>
      </c>
      <c r="D1501" s="367">
        <f t="shared" si="67"/>
        <v>0</v>
      </c>
      <c r="E1501" s="368">
        <f t="shared" si="68"/>
        <v>0</v>
      </c>
      <c r="F1501" s="368">
        <f t="shared" si="69"/>
        <v>0</v>
      </c>
      <c r="G1501" s="368">
        <f t="shared" si="70"/>
        <v>0</v>
      </c>
      <c r="H1501" s="368">
        <f t="shared" si="71"/>
        <v>0</v>
      </c>
      <c r="I1501" s="368">
        <f t="shared" si="72"/>
        <v>0</v>
      </c>
      <c r="J1501" s="368">
        <f t="shared" si="73"/>
        <v>0</v>
      </c>
      <c r="K1501" s="368">
        <f t="shared" si="74"/>
        <v>0</v>
      </c>
      <c r="L1501" s="368">
        <f t="shared" si="75"/>
        <v>0</v>
      </c>
      <c r="M1501" s="369">
        <f t="shared" si="76"/>
        <v>0</v>
      </c>
      <c r="N1501" s="370">
        <f t="shared" si="77"/>
        <v>0</v>
      </c>
      <c r="O1501" s="371"/>
      <c r="P1501" s="372">
        <f t="shared" si="82"/>
        <v>0</v>
      </c>
      <c r="Q1501" s="373" t="str">
        <f t="shared" si="83"/>
        <v/>
      </c>
      <c r="R1501" s="374">
        <v>0</v>
      </c>
      <c r="S1501" s="119"/>
      <c r="T1501" s="119"/>
      <c r="U1501" s="113"/>
      <c r="V1501" s="113"/>
      <c r="W1501" s="117">
        <v>0</v>
      </c>
      <c r="X1501" s="123"/>
      <c r="Y1501" s="113"/>
      <c r="Z1501" s="119"/>
      <c r="AA1501" s="119"/>
      <c r="AB1501" s="113"/>
      <c r="AC1501" s="113">
        <v>0</v>
      </c>
      <c r="AD1501" s="117">
        <v>0</v>
      </c>
      <c r="AE1501" s="214">
        <v>0</v>
      </c>
      <c r="AF1501" s="116"/>
      <c r="AG1501" s="116"/>
      <c r="AH1501" s="124">
        <v>0</v>
      </c>
      <c r="AI1501" s="117">
        <v>0</v>
      </c>
      <c r="AJ1501" s="375">
        <v>0</v>
      </c>
      <c r="AK1501" s="374"/>
      <c r="AL1501" s="113"/>
      <c r="AM1501" s="117">
        <v>0</v>
      </c>
      <c r="AN1501" s="375">
        <v>0</v>
      </c>
      <c r="AO1501" s="383">
        <v>0</v>
      </c>
      <c r="AP1501" s="376"/>
      <c r="AQ1501" s="119"/>
      <c r="AR1501" s="117">
        <v>0</v>
      </c>
      <c r="AS1501" s="123">
        <v>0</v>
      </c>
      <c r="AT1501" s="119"/>
      <c r="AU1501" s="383"/>
      <c r="AV1501" s="119"/>
      <c r="AW1501" s="383"/>
      <c r="AX1501" s="126"/>
      <c r="AY1501" s="119"/>
      <c r="AZ1501" s="113"/>
      <c r="BA1501" s="113"/>
      <c r="BB1501" s="377">
        <v>0</v>
      </c>
      <c r="BC1501" s="377">
        <v>0</v>
      </c>
      <c r="BD1501" s="377">
        <v>0</v>
      </c>
      <c r="BE1501" s="378"/>
      <c r="BF1501" s="214"/>
      <c r="BG1501" s="214"/>
      <c r="BH1501" s="116"/>
      <c r="BI1501" s="117"/>
      <c r="BJ1501" s="378"/>
      <c r="BK1501" s="378"/>
      <c r="BL1501" s="117"/>
      <c r="BM1501" s="374">
        <v>0</v>
      </c>
      <c r="BN1501" s="119"/>
      <c r="BO1501" s="119"/>
    </row>
    <row r="1502" spans="1:67" ht="24" customHeight="1" x14ac:dyDescent="0.3">
      <c r="A1502" s="364" t="s">
        <v>5961</v>
      </c>
      <c r="B1502" s="365" t="s">
        <v>5962</v>
      </c>
      <c r="C1502" s="366" t="s">
        <v>5333</v>
      </c>
      <c r="D1502" s="367">
        <f t="shared" si="67"/>
        <v>10</v>
      </c>
      <c r="E1502" s="368">
        <f t="shared" si="68"/>
        <v>10</v>
      </c>
      <c r="F1502" s="368">
        <f t="shared" si="69"/>
        <v>0</v>
      </c>
      <c r="G1502" s="368">
        <f t="shared" si="70"/>
        <v>0</v>
      </c>
      <c r="H1502" s="368">
        <f t="shared" si="71"/>
        <v>0</v>
      </c>
      <c r="I1502" s="368">
        <f t="shared" si="72"/>
        <v>0</v>
      </c>
      <c r="J1502" s="368">
        <f t="shared" si="73"/>
        <v>0</v>
      </c>
      <c r="K1502" s="368">
        <f t="shared" si="74"/>
        <v>0</v>
      </c>
      <c r="L1502" s="368">
        <f t="shared" si="75"/>
        <v>0</v>
      </c>
      <c r="M1502" s="369">
        <f t="shared" si="76"/>
        <v>0</v>
      </c>
      <c r="N1502" s="370">
        <f t="shared" si="77"/>
        <v>20</v>
      </c>
      <c r="O1502" s="371"/>
      <c r="P1502" s="372">
        <f t="shared" si="82"/>
        <v>20</v>
      </c>
      <c r="Q1502" s="373">
        <f t="shared" si="83"/>
        <v>419</v>
      </c>
      <c r="R1502" s="383">
        <v>0</v>
      </c>
      <c r="S1502" s="384"/>
      <c r="T1502" s="384"/>
      <c r="U1502" s="385"/>
      <c r="V1502" s="385"/>
      <c r="W1502" s="386">
        <v>0</v>
      </c>
      <c r="X1502" s="123"/>
      <c r="Y1502" s="385"/>
      <c r="Z1502" s="384"/>
      <c r="AA1502" s="384"/>
      <c r="AB1502" s="385"/>
      <c r="AC1502" s="385">
        <v>10</v>
      </c>
      <c r="AD1502" s="117">
        <v>0</v>
      </c>
      <c r="AE1502" s="109">
        <v>0</v>
      </c>
      <c r="AF1502" s="116"/>
      <c r="AG1502" s="116"/>
      <c r="AH1502" s="389">
        <v>0</v>
      </c>
      <c r="AI1502" s="117">
        <v>0</v>
      </c>
      <c r="AJ1502" s="396">
        <v>0</v>
      </c>
      <c r="AK1502" s="374"/>
      <c r="AL1502" s="385"/>
      <c r="AM1502" s="117">
        <v>0</v>
      </c>
      <c r="AN1502" s="375">
        <v>0</v>
      </c>
      <c r="AO1502" s="374">
        <v>0</v>
      </c>
      <c r="AP1502" s="376"/>
      <c r="AQ1502" s="384"/>
      <c r="AR1502" s="117">
        <v>0</v>
      </c>
      <c r="AS1502" s="387">
        <v>0</v>
      </c>
      <c r="AT1502" s="384"/>
      <c r="AU1502" s="374"/>
      <c r="AV1502" s="384"/>
      <c r="AW1502" s="374"/>
      <c r="AX1502" s="126">
        <v>10</v>
      </c>
      <c r="AY1502" s="384"/>
      <c r="AZ1502" s="385"/>
      <c r="BA1502" s="385"/>
      <c r="BB1502" s="377">
        <v>0</v>
      </c>
      <c r="BC1502" s="377">
        <v>0</v>
      </c>
      <c r="BD1502" s="377">
        <v>0</v>
      </c>
      <c r="BE1502" s="378"/>
      <c r="BF1502" s="109"/>
      <c r="BG1502" s="109"/>
      <c r="BH1502" s="116"/>
      <c r="BI1502" s="117"/>
      <c r="BJ1502" s="378"/>
      <c r="BK1502" s="378"/>
      <c r="BL1502" s="117"/>
      <c r="BM1502" s="383">
        <v>0</v>
      </c>
      <c r="BN1502" s="384"/>
      <c r="BO1502" s="384"/>
    </row>
    <row r="1503" spans="1:67" ht="24" customHeight="1" x14ac:dyDescent="0.3">
      <c r="A1503" s="364" t="s">
        <v>5963</v>
      </c>
      <c r="B1503" s="365" t="s">
        <v>5962</v>
      </c>
      <c r="C1503" s="366" t="s">
        <v>518</v>
      </c>
      <c r="D1503" s="367">
        <f t="shared" si="67"/>
        <v>17</v>
      </c>
      <c r="E1503" s="368">
        <f t="shared" si="68"/>
        <v>6</v>
      </c>
      <c r="F1503" s="368">
        <f t="shared" si="69"/>
        <v>0</v>
      </c>
      <c r="G1503" s="368">
        <f t="shared" si="70"/>
        <v>0</v>
      </c>
      <c r="H1503" s="368">
        <f t="shared" si="71"/>
        <v>0</v>
      </c>
      <c r="I1503" s="368">
        <f t="shared" si="72"/>
        <v>0</v>
      </c>
      <c r="J1503" s="368">
        <f t="shared" si="73"/>
        <v>0</v>
      </c>
      <c r="K1503" s="368">
        <f t="shared" si="74"/>
        <v>0</v>
      </c>
      <c r="L1503" s="368">
        <f t="shared" si="75"/>
        <v>0</v>
      </c>
      <c r="M1503" s="369">
        <f t="shared" si="76"/>
        <v>0</v>
      </c>
      <c r="N1503" s="370">
        <f t="shared" si="77"/>
        <v>23</v>
      </c>
      <c r="O1503" s="371"/>
      <c r="P1503" s="372">
        <f t="shared" si="82"/>
        <v>23</v>
      </c>
      <c r="Q1503" s="373">
        <f t="shared" si="83"/>
        <v>387</v>
      </c>
      <c r="R1503" s="383">
        <v>0</v>
      </c>
      <c r="S1503" s="119"/>
      <c r="T1503" s="119"/>
      <c r="U1503" s="113"/>
      <c r="V1503" s="113"/>
      <c r="W1503" s="386">
        <v>0</v>
      </c>
      <c r="X1503" s="123"/>
      <c r="Y1503" s="113"/>
      <c r="Z1503" s="119"/>
      <c r="AA1503" s="119"/>
      <c r="AB1503" s="113"/>
      <c r="AC1503" s="385">
        <v>6</v>
      </c>
      <c r="AD1503" s="117">
        <v>0</v>
      </c>
      <c r="AE1503" s="109">
        <v>0</v>
      </c>
      <c r="AF1503" s="116"/>
      <c r="AG1503" s="116"/>
      <c r="AH1503" s="389">
        <v>0</v>
      </c>
      <c r="AI1503" s="117">
        <v>0</v>
      </c>
      <c r="AJ1503" s="375">
        <v>0</v>
      </c>
      <c r="AK1503" s="374"/>
      <c r="AL1503" s="113"/>
      <c r="AM1503" s="117">
        <v>0</v>
      </c>
      <c r="AN1503" s="375">
        <v>0</v>
      </c>
      <c r="AO1503" s="383">
        <v>0</v>
      </c>
      <c r="AP1503" s="376"/>
      <c r="AQ1503" s="119"/>
      <c r="AR1503" s="386">
        <v>0</v>
      </c>
      <c r="AS1503" s="123">
        <v>0</v>
      </c>
      <c r="AT1503" s="119"/>
      <c r="AU1503" s="383"/>
      <c r="AV1503" s="119"/>
      <c r="AW1503" s="383"/>
      <c r="AX1503" s="126"/>
      <c r="AY1503" s="119">
        <v>17</v>
      </c>
      <c r="AZ1503" s="113"/>
      <c r="BA1503" s="113"/>
      <c r="BB1503" s="377">
        <v>0</v>
      </c>
      <c r="BC1503" s="377">
        <v>0</v>
      </c>
      <c r="BD1503" s="377">
        <v>0</v>
      </c>
      <c r="BE1503" s="378"/>
      <c r="BF1503" s="109"/>
      <c r="BG1503" s="109"/>
      <c r="BH1503" s="116"/>
      <c r="BI1503" s="386"/>
      <c r="BJ1503" s="378"/>
      <c r="BK1503" s="378"/>
      <c r="BL1503" s="386"/>
      <c r="BM1503" s="374">
        <v>0</v>
      </c>
      <c r="BN1503" s="119"/>
      <c r="BO1503" s="119"/>
    </row>
    <row r="1504" spans="1:67" ht="24" customHeight="1" x14ac:dyDescent="0.3">
      <c r="A1504" s="364" t="s">
        <v>5964</v>
      </c>
      <c r="B1504" s="365" t="s">
        <v>5962</v>
      </c>
      <c r="C1504" s="366" t="s">
        <v>2481</v>
      </c>
      <c r="D1504" s="367">
        <f t="shared" si="67"/>
        <v>0</v>
      </c>
      <c r="E1504" s="368">
        <f t="shared" si="68"/>
        <v>0</v>
      </c>
      <c r="F1504" s="368">
        <f t="shared" si="69"/>
        <v>0</v>
      </c>
      <c r="G1504" s="368">
        <f t="shared" si="70"/>
        <v>0</v>
      </c>
      <c r="H1504" s="368">
        <f t="shared" si="71"/>
        <v>0</v>
      </c>
      <c r="I1504" s="368">
        <f t="shared" si="72"/>
        <v>0</v>
      </c>
      <c r="J1504" s="368">
        <f t="shared" si="73"/>
        <v>0</v>
      </c>
      <c r="K1504" s="368">
        <f t="shared" si="74"/>
        <v>0</v>
      </c>
      <c r="L1504" s="368">
        <f t="shared" si="75"/>
        <v>0</v>
      </c>
      <c r="M1504" s="369">
        <f t="shared" si="76"/>
        <v>0</v>
      </c>
      <c r="N1504" s="370">
        <f t="shared" si="77"/>
        <v>0</v>
      </c>
      <c r="O1504" s="371"/>
      <c r="P1504" s="372">
        <f t="shared" si="82"/>
        <v>0</v>
      </c>
      <c r="Q1504" s="373" t="str">
        <f t="shared" si="83"/>
        <v/>
      </c>
      <c r="R1504" s="374">
        <v>0</v>
      </c>
      <c r="S1504" s="384"/>
      <c r="T1504" s="384"/>
      <c r="U1504" s="385"/>
      <c r="V1504" s="385"/>
      <c r="W1504" s="117">
        <v>0</v>
      </c>
      <c r="X1504" s="123"/>
      <c r="Y1504" s="385"/>
      <c r="Z1504" s="384"/>
      <c r="AA1504" s="384"/>
      <c r="AB1504" s="385"/>
      <c r="AC1504" s="113">
        <v>0</v>
      </c>
      <c r="AD1504" s="117">
        <v>0</v>
      </c>
      <c r="AE1504" s="109">
        <v>0</v>
      </c>
      <c r="AF1504" s="116"/>
      <c r="AG1504" s="116"/>
      <c r="AH1504" s="124">
        <v>0</v>
      </c>
      <c r="AI1504" s="117">
        <v>0</v>
      </c>
      <c r="AJ1504" s="375">
        <v>0</v>
      </c>
      <c r="AK1504" s="374"/>
      <c r="AL1504" s="385"/>
      <c r="AM1504" s="386">
        <v>0</v>
      </c>
      <c r="AN1504" s="396">
        <v>0</v>
      </c>
      <c r="AO1504" s="374">
        <v>0</v>
      </c>
      <c r="AP1504" s="376"/>
      <c r="AQ1504" s="384"/>
      <c r="AR1504" s="117">
        <v>0</v>
      </c>
      <c r="AS1504" s="387">
        <v>0</v>
      </c>
      <c r="AT1504" s="384"/>
      <c r="AU1504" s="374"/>
      <c r="AV1504" s="384"/>
      <c r="AW1504" s="374"/>
      <c r="AX1504" s="126"/>
      <c r="AY1504" s="384"/>
      <c r="AZ1504" s="385"/>
      <c r="BA1504" s="385"/>
      <c r="BB1504" s="377">
        <v>0</v>
      </c>
      <c r="BC1504" s="377">
        <v>0</v>
      </c>
      <c r="BD1504" s="377">
        <v>0</v>
      </c>
      <c r="BE1504" s="378"/>
      <c r="BF1504" s="109"/>
      <c r="BG1504" s="109"/>
      <c r="BH1504" s="116"/>
      <c r="BI1504" s="117"/>
      <c r="BJ1504" s="378"/>
      <c r="BK1504" s="378"/>
      <c r="BL1504" s="117"/>
      <c r="BM1504" s="383">
        <v>0</v>
      </c>
      <c r="BN1504" s="384"/>
      <c r="BO1504" s="384"/>
    </row>
    <row r="1505" spans="1:67" ht="24" customHeight="1" x14ac:dyDescent="0.3">
      <c r="A1505" s="364">
        <v>761203</v>
      </c>
      <c r="B1505" s="365" t="s">
        <v>5962</v>
      </c>
      <c r="C1505" s="366" t="s">
        <v>2185</v>
      </c>
      <c r="D1505" s="367">
        <f t="shared" si="67"/>
        <v>0</v>
      </c>
      <c r="E1505" s="368">
        <f t="shared" si="68"/>
        <v>0</v>
      </c>
      <c r="F1505" s="368">
        <f t="shared" si="69"/>
        <v>0</v>
      </c>
      <c r="G1505" s="368">
        <f t="shared" si="70"/>
        <v>0</v>
      </c>
      <c r="H1505" s="368">
        <f t="shared" si="71"/>
        <v>0</v>
      </c>
      <c r="I1505" s="368">
        <f t="shared" si="72"/>
        <v>0</v>
      </c>
      <c r="J1505" s="368">
        <f t="shared" si="73"/>
        <v>0</v>
      </c>
      <c r="K1505" s="368">
        <f t="shared" si="74"/>
        <v>0</v>
      </c>
      <c r="L1505" s="368">
        <f t="shared" si="75"/>
        <v>0</v>
      </c>
      <c r="M1505" s="369">
        <f t="shared" si="76"/>
        <v>0</v>
      </c>
      <c r="N1505" s="370">
        <f t="shared" si="77"/>
        <v>0</v>
      </c>
      <c r="O1505" s="371"/>
      <c r="P1505" s="372">
        <f t="shared" si="82"/>
        <v>0</v>
      </c>
      <c r="Q1505" s="373" t="str">
        <f t="shared" si="83"/>
        <v/>
      </c>
      <c r="R1505" s="374">
        <v>0</v>
      </c>
      <c r="S1505" s="119"/>
      <c r="T1505" s="119"/>
      <c r="U1505" s="113"/>
      <c r="V1505" s="113"/>
      <c r="W1505" s="386">
        <v>0</v>
      </c>
      <c r="X1505" s="123"/>
      <c r="Y1505" s="113"/>
      <c r="Z1505" s="119"/>
      <c r="AA1505" s="119"/>
      <c r="AB1505" s="113"/>
      <c r="AC1505" s="385">
        <v>0</v>
      </c>
      <c r="AD1505" s="117">
        <v>0</v>
      </c>
      <c r="AE1505" s="109">
        <v>0</v>
      </c>
      <c r="AF1505" s="116"/>
      <c r="AG1505" s="116"/>
      <c r="AH1505" s="389">
        <v>0</v>
      </c>
      <c r="AI1505" s="117">
        <v>0</v>
      </c>
      <c r="AJ1505" s="375">
        <v>0</v>
      </c>
      <c r="AK1505" s="374"/>
      <c r="AL1505" s="113"/>
      <c r="AM1505" s="386">
        <v>0</v>
      </c>
      <c r="AN1505" s="396">
        <v>0</v>
      </c>
      <c r="AO1505" s="374">
        <v>0</v>
      </c>
      <c r="AP1505" s="376"/>
      <c r="AQ1505" s="119"/>
      <c r="AR1505" s="386">
        <v>0</v>
      </c>
      <c r="AS1505" s="387">
        <v>0</v>
      </c>
      <c r="AT1505" s="119"/>
      <c r="AU1505" s="374"/>
      <c r="AV1505" s="119"/>
      <c r="AW1505" s="374"/>
      <c r="AX1505" s="126"/>
      <c r="AY1505" s="119"/>
      <c r="AZ1505" s="113"/>
      <c r="BA1505" s="113"/>
      <c r="BB1505" s="377">
        <v>0</v>
      </c>
      <c r="BC1505" s="377">
        <v>0</v>
      </c>
      <c r="BD1505" s="377">
        <v>0</v>
      </c>
      <c r="BE1505" s="378"/>
      <c r="BF1505" s="109"/>
      <c r="BG1505" s="109"/>
      <c r="BH1505" s="116"/>
      <c r="BI1505" s="386"/>
      <c r="BJ1505" s="378"/>
      <c r="BK1505" s="378"/>
      <c r="BL1505" s="386"/>
      <c r="BM1505" s="374">
        <v>0</v>
      </c>
      <c r="BN1505" s="119"/>
      <c r="BO1505" s="119"/>
    </row>
    <row r="1506" spans="1:67" ht="24" customHeight="1" x14ac:dyDescent="0.3">
      <c r="A1506" s="380" t="s">
        <v>5967</v>
      </c>
      <c r="B1506" s="381" t="s">
        <v>5968</v>
      </c>
      <c r="C1506" s="382" t="s">
        <v>696</v>
      </c>
      <c r="D1506" s="367">
        <f t="shared" si="67"/>
        <v>5</v>
      </c>
      <c r="E1506" s="368">
        <f t="shared" si="68"/>
        <v>0</v>
      </c>
      <c r="F1506" s="368">
        <f t="shared" si="69"/>
        <v>0</v>
      </c>
      <c r="G1506" s="368">
        <f t="shared" si="70"/>
        <v>0</v>
      </c>
      <c r="H1506" s="368">
        <f t="shared" si="71"/>
        <v>0</v>
      </c>
      <c r="I1506" s="368">
        <f t="shared" si="72"/>
        <v>0</v>
      </c>
      <c r="J1506" s="368">
        <f t="shared" si="73"/>
        <v>0</v>
      </c>
      <c r="K1506" s="368">
        <f t="shared" si="74"/>
        <v>0</v>
      </c>
      <c r="L1506" s="368">
        <f t="shared" si="75"/>
        <v>0</v>
      </c>
      <c r="M1506" s="369">
        <f t="shared" si="76"/>
        <v>0</v>
      </c>
      <c r="N1506" s="370">
        <f t="shared" si="77"/>
        <v>5</v>
      </c>
      <c r="O1506" s="371"/>
      <c r="P1506" s="372">
        <f t="shared" si="82"/>
        <v>5</v>
      </c>
      <c r="Q1506" s="373">
        <f t="shared" si="83"/>
        <v>781</v>
      </c>
      <c r="R1506" s="374">
        <v>0</v>
      </c>
      <c r="S1506" s="119"/>
      <c r="T1506" s="119"/>
      <c r="U1506" s="113"/>
      <c r="V1506" s="113"/>
      <c r="W1506" s="386">
        <v>0</v>
      </c>
      <c r="X1506" s="123"/>
      <c r="Y1506" s="113"/>
      <c r="Z1506" s="119"/>
      <c r="AA1506" s="119"/>
      <c r="AB1506" s="113"/>
      <c r="AC1506" s="385">
        <v>0</v>
      </c>
      <c r="AD1506" s="117">
        <v>0</v>
      </c>
      <c r="AE1506" s="109">
        <v>0</v>
      </c>
      <c r="AF1506" s="388"/>
      <c r="AG1506" s="388"/>
      <c r="AH1506" s="389">
        <v>0</v>
      </c>
      <c r="AI1506" s="386">
        <v>0</v>
      </c>
      <c r="AJ1506" s="396">
        <v>0</v>
      </c>
      <c r="AK1506" s="374"/>
      <c r="AL1506" s="113"/>
      <c r="AM1506" s="117">
        <v>0</v>
      </c>
      <c r="AN1506" s="396">
        <v>0</v>
      </c>
      <c r="AO1506" s="383">
        <v>0</v>
      </c>
      <c r="AP1506" s="376"/>
      <c r="AQ1506" s="119"/>
      <c r="AR1506" s="117">
        <v>0</v>
      </c>
      <c r="AS1506" s="123">
        <v>0</v>
      </c>
      <c r="AT1506" s="119"/>
      <c r="AU1506" s="383"/>
      <c r="AV1506" s="119"/>
      <c r="AW1506" s="383"/>
      <c r="AX1506" s="392">
        <v>5</v>
      </c>
      <c r="AY1506" s="119"/>
      <c r="AZ1506" s="113"/>
      <c r="BA1506" s="113"/>
      <c r="BB1506" s="441">
        <v>0</v>
      </c>
      <c r="BC1506" s="441">
        <v>0</v>
      </c>
      <c r="BD1506" s="441">
        <v>0</v>
      </c>
      <c r="BE1506" s="393"/>
      <c r="BF1506" s="109"/>
      <c r="BG1506" s="109"/>
      <c r="BH1506" s="388"/>
      <c r="BI1506" s="117"/>
      <c r="BJ1506" s="393"/>
      <c r="BK1506" s="393"/>
      <c r="BL1506" s="117"/>
      <c r="BM1506" s="374">
        <v>0</v>
      </c>
      <c r="BN1506" s="119"/>
      <c r="BO1506" s="119"/>
    </row>
    <row r="1507" spans="1:67" ht="24" customHeight="1" x14ac:dyDescent="0.3">
      <c r="A1507" s="364" t="s">
        <v>5969</v>
      </c>
      <c r="B1507" s="365" t="s">
        <v>5970</v>
      </c>
      <c r="C1507" s="366" t="s">
        <v>371</v>
      </c>
      <c r="D1507" s="367">
        <f t="shared" si="67"/>
        <v>12</v>
      </c>
      <c r="E1507" s="368">
        <f t="shared" si="68"/>
        <v>0</v>
      </c>
      <c r="F1507" s="368">
        <f t="shared" si="69"/>
        <v>0</v>
      </c>
      <c r="G1507" s="368">
        <f t="shared" si="70"/>
        <v>0</v>
      </c>
      <c r="H1507" s="368">
        <f t="shared" si="71"/>
        <v>0</v>
      </c>
      <c r="I1507" s="368">
        <f t="shared" si="72"/>
        <v>0</v>
      </c>
      <c r="J1507" s="368">
        <f t="shared" si="73"/>
        <v>0</v>
      </c>
      <c r="K1507" s="368">
        <f t="shared" si="74"/>
        <v>0</v>
      </c>
      <c r="L1507" s="368">
        <f t="shared" si="75"/>
        <v>0</v>
      </c>
      <c r="M1507" s="369">
        <f t="shared" si="76"/>
        <v>0</v>
      </c>
      <c r="N1507" s="370">
        <f t="shared" si="77"/>
        <v>12</v>
      </c>
      <c r="O1507" s="371"/>
      <c r="P1507" s="372">
        <f t="shared" si="82"/>
        <v>12</v>
      </c>
      <c r="Q1507" s="373">
        <f t="shared" si="83"/>
        <v>569</v>
      </c>
      <c r="R1507" s="383">
        <v>0</v>
      </c>
      <c r="S1507" s="119"/>
      <c r="T1507" s="119"/>
      <c r="U1507" s="113"/>
      <c r="V1507" s="113"/>
      <c r="W1507" s="117">
        <v>0</v>
      </c>
      <c r="X1507" s="387"/>
      <c r="Y1507" s="113"/>
      <c r="Z1507" s="119"/>
      <c r="AA1507" s="119"/>
      <c r="AB1507" s="113"/>
      <c r="AC1507" s="385">
        <v>0</v>
      </c>
      <c r="AD1507" s="117">
        <v>0</v>
      </c>
      <c r="AE1507" s="109">
        <v>0</v>
      </c>
      <c r="AF1507" s="116"/>
      <c r="AG1507" s="116"/>
      <c r="AH1507" s="389">
        <v>0</v>
      </c>
      <c r="AI1507" s="386">
        <v>0</v>
      </c>
      <c r="AJ1507" s="396">
        <v>0</v>
      </c>
      <c r="AK1507" s="383"/>
      <c r="AL1507" s="113"/>
      <c r="AM1507" s="386">
        <v>0</v>
      </c>
      <c r="AN1507" s="396">
        <v>0</v>
      </c>
      <c r="AO1507" s="374">
        <v>0</v>
      </c>
      <c r="AP1507" s="391"/>
      <c r="AQ1507" s="119"/>
      <c r="AR1507" s="117">
        <v>0</v>
      </c>
      <c r="AS1507" s="387">
        <v>0</v>
      </c>
      <c r="AT1507" s="119"/>
      <c r="AU1507" s="374"/>
      <c r="AV1507" s="119"/>
      <c r="AW1507" s="374"/>
      <c r="AX1507" s="126">
        <v>12</v>
      </c>
      <c r="AY1507" s="119"/>
      <c r="AZ1507" s="113"/>
      <c r="BA1507" s="113"/>
      <c r="BB1507" s="394">
        <v>0</v>
      </c>
      <c r="BC1507" s="394">
        <v>0</v>
      </c>
      <c r="BD1507" s="394">
        <v>0</v>
      </c>
      <c r="BE1507" s="378"/>
      <c r="BF1507" s="109"/>
      <c r="BG1507" s="109"/>
      <c r="BH1507" s="116"/>
      <c r="BI1507" s="117"/>
      <c r="BJ1507" s="378"/>
      <c r="BK1507" s="378"/>
      <c r="BL1507" s="117"/>
      <c r="BM1507" s="374">
        <v>0</v>
      </c>
      <c r="BN1507" s="119"/>
      <c r="BO1507" s="119"/>
    </row>
    <row r="1508" spans="1:67" ht="24" customHeight="1" x14ac:dyDescent="0.3">
      <c r="A1508" s="379" t="s">
        <v>5971</v>
      </c>
      <c r="B1508" s="365" t="s">
        <v>5972</v>
      </c>
      <c r="C1508" s="366" t="s">
        <v>43</v>
      </c>
      <c r="D1508" s="367">
        <f t="shared" si="67"/>
        <v>6</v>
      </c>
      <c r="E1508" s="368">
        <f t="shared" si="68"/>
        <v>0</v>
      </c>
      <c r="F1508" s="368">
        <f t="shared" si="69"/>
        <v>0</v>
      </c>
      <c r="G1508" s="368">
        <f t="shared" si="70"/>
        <v>0</v>
      </c>
      <c r="H1508" s="368">
        <f t="shared" si="71"/>
        <v>0</v>
      </c>
      <c r="I1508" s="368">
        <f t="shared" si="72"/>
        <v>0</v>
      </c>
      <c r="J1508" s="368">
        <f t="shared" si="73"/>
        <v>0</v>
      </c>
      <c r="K1508" s="368">
        <f t="shared" si="74"/>
        <v>0</v>
      </c>
      <c r="L1508" s="368">
        <f t="shared" si="75"/>
        <v>0</v>
      </c>
      <c r="M1508" s="369">
        <f t="shared" si="76"/>
        <v>0</v>
      </c>
      <c r="N1508" s="370">
        <f t="shared" si="77"/>
        <v>6</v>
      </c>
      <c r="O1508" s="371"/>
      <c r="P1508" s="372">
        <f t="shared" si="82"/>
        <v>6</v>
      </c>
      <c r="Q1508" s="373">
        <f t="shared" si="83"/>
        <v>727</v>
      </c>
      <c r="R1508" s="374">
        <v>0</v>
      </c>
      <c r="S1508" s="384"/>
      <c r="T1508" s="384"/>
      <c r="U1508" s="385"/>
      <c r="V1508" s="385"/>
      <c r="W1508" s="386">
        <v>0</v>
      </c>
      <c r="X1508" s="387"/>
      <c r="Y1508" s="385"/>
      <c r="Z1508" s="384"/>
      <c r="AA1508" s="384"/>
      <c r="AB1508" s="385"/>
      <c r="AC1508" s="113">
        <v>6</v>
      </c>
      <c r="AD1508" s="386">
        <v>0</v>
      </c>
      <c r="AE1508" s="109">
        <v>0</v>
      </c>
      <c r="AF1508" s="116"/>
      <c r="AG1508" s="116"/>
      <c r="AH1508" s="124">
        <v>0</v>
      </c>
      <c r="AI1508" s="117">
        <v>0</v>
      </c>
      <c r="AJ1508" s="375">
        <v>0</v>
      </c>
      <c r="AK1508" s="383"/>
      <c r="AL1508" s="385"/>
      <c r="AM1508" s="117">
        <v>0</v>
      </c>
      <c r="AN1508" s="375">
        <v>0</v>
      </c>
      <c r="AO1508" s="374">
        <v>0</v>
      </c>
      <c r="AP1508" s="391"/>
      <c r="AQ1508" s="384"/>
      <c r="AR1508" s="386">
        <v>0</v>
      </c>
      <c r="AS1508" s="123">
        <v>0</v>
      </c>
      <c r="AT1508" s="384"/>
      <c r="AU1508" s="374"/>
      <c r="AV1508" s="384"/>
      <c r="AW1508" s="374"/>
      <c r="AX1508" s="392"/>
      <c r="AY1508" s="119"/>
      <c r="AZ1508" s="385"/>
      <c r="BA1508" s="385"/>
      <c r="BB1508" s="445">
        <v>0</v>
      </c>
      <c r="BC1508" s="445">
        <v>0</v>
      </c>
      <c r="BD1508" s="445">
        <v>0</v>
      </c>
      <c r="BE1508" s="378"/>
      <c r="BF1508" s="109"/>
      <c r="BG1508" s="109"/>
      <c r="BH1508" s="116"/>
      <c r="BI1508" s="386"/>
      <c r="BJ1508" s="378"/>
      <c r="BK1508" s="378"/>
      <c r="BL1508" s="386"/>
      <c r="BM1508" s="374">
        <v>0</v>
      </c>
      <c r="BN1508" s="384"/>
      <c r="BO1508" s="384"/>
    </row>
    <row r="1509" spans="1:67" ht="24" customHeight="1" x14ac:dyDescent="0.3">
      <c r="A1509" s="380" t="s">
        <v>5975</v>
      </c>
      <c r="B1509" s="381" t="s">
        <v>5976</v>
      </c>
      <c r="C1509" s="382" t="s">
        <v>156</v>
      </c>
      <c r="D1509" s="367">
        <f t="shared" si="67"/>
        <v>12</v>
      </c>
      <c r="E1509" s="368">
        <f t="shared" si="68"/>
        <v>0</v>
      </c>
      <c r="F1509" s="368">
        <f t="shared" si="69"/>
        <v>0</v>
      </c>
      <c r="G1509" s="368">
        <f t="shared" si="70"/>
        <v>0</v>
      </c>
      <c r="H1509" s="368">
        <f t="shared" si="71"/>
        <v>0</v>
      </c>
      <c r="I1509" s="368">
        <f t="shared" si="72"/>
        <v>0</v>
      </c>
      <c r="J1509" s="368">
        <f t="shared" si="73"/>
        <v>0</v>
      </c>
      <c r="K1509" s="368">
        <f t="shared" si="74"/>
        <v>0</v>
      </c>
      <c r="L1509" s="368">
        <f t="shared" si="75"/>
        <v>0</v>
      </c>
      <c r="M1509" s="369">
        <f t="shared" si="76"/>
        <v>0</v>
      </c>
      <c r="N1509" s="446">
        <f t="shared" si="77"/>
        <v>12</v>
      </c>
      <c r="O1509" s="371"/>
      <c r="P1509" s="372">
        <f t="shared" si="82"/>
        <v>12</v>
      </c>
      <c r="Q1509" s="373">
        <f t="shared" si="83"/>
        <v>569</v>
      </c>
      <c r="R1509" s="374">
        <v>0</v>
      </c>
      <c r="S1509" s="119"/>
      <c r="T1509" s="119"/>
      <c r="U1509" s="113"/>
      <c r="V1509" s="113"/>
      <c r="W1509" s="117">
        <v>0</v>
      </c>
      <c r="X1509" s="123"/>
      <c r="Y1509" s="113"/>
      <c r="Z1509" s="119"/>
      <c r="AA1509" s="119"/>
      <c r="AB1509" s="113"/>
      <c r="AC1509" s="385">
        <v>0</v>
      </c>
      <c r="AD1509" s="386">
        <v>0</v>
      </c>
      <c r="AE1509" s="109">
        <v>0</v>
      </c>
      <c r="AF1509" s="388"/>
      <c r="AG1509" s="388"/>
      <c r="AH1509" s="389">
        <v>0</v>
      </c>
      <c r="AI1509" s="386">
        <v>0</v>
      </c>
      <c r="AJ1509" s="396">
        <v>0</v>
      </c>
      <c r="AK1509" s="374"/>
      <c r="AL1509" s="113"/>
      <c r="AM1509" s="117">
        <v>0</v>
      </c>
      <c r="AN1509" s="375">
        <v>0</v>
      </c>
      <c r="AO1509" s="374">
        <v>0</v>
      </c>
      <c r="AP1509" s="376"/>
      <c r="AQ1509" s="119"/>
      <c r="AR1509" s="117">
        <v>0</v>
      </c>
      <c r="AS1509" s="123">
        <v>0</v>
      </c>
      <c r="AT1509" s="119"/>
      <c r="AU1509" s="374"/>
      <c r="AV1509" s="119"/>
      <c r="AW1509" s="374"/>
      <c r="AX1509" s="126">
        <v>12</v>
      </c>
      <c r="AY1509" s="119"/>
      <c r="AZ1509" s="113"/>
      <c r="BA1509" s="113"/>
      <c r="BB1509" s="394">
        <v>0</v>
      </c>
      <c r="BC1509" s="394">
        <v>0</v>
      </c>
      <c r="BD1509" s="394">
        <v>0</v>
      </c>
      <c r="BE1509" s="393"/>
      <c r="BF1509" s="109"/>
      <c r="BG1509" s="109"/>
      <c r="BH1509" s="388"/>
      <c r="BI1509" s="117"/>
      <c r="BJ1509" s="393"/>
      <c r="BK1509" s="393"/>
      <c r="BL1509" s="117"/>
      <c r="BM1509" s="374">
        <v>0</v>
      </c>
      <c r="BN1509" s="119"/>
      <c r="BO1509" s="119"/>
    </row>
    <row r="1510" spans="1:67" ht="24" customHeight="1" x14ac:dyDescent="0.3">
      <c r="A1510" s="364" t="s">
        <v>5977</v>
      </c>
      <c r="B1510" s="365" t="s">
        <v>5978</v>
      </c>
      <c r="C1510" s="366" t="s">
        <v>1539</v>
      </c>
      <c r="D1510" s="367">
        <f t="shared" si="67"/>
        <v>18</v>
      </c>
      <c r="E1510" s="368">
        <f t="shared" si="68"/>
        <v>6</v>
      </c>
      <c r="F1510" s="368">
        <f t="shared" si="69"/>
        <v>0</v>
      </c>
      <c r="G1510" s="368">
        <f t="shared" si="70"/>
        <v>0</v>
      </c>
      <c r="H1510" s="368">
        <f t="shared" si="71"/>
        <v>0</v>
      </c>
      <c r="I1510" s="368">
        <f t="shared" si="72"/>
        <v>0</v>
      </c>
      <c r="J1510" s="368">
        <f t="shared" si="73"/>
        <v>0</v>
      </c>
      <c r="K1510" s="368">
        <f t="shared" si="74"/>
        <v>0</v>
      </c>
      <c r="L1510" s="368">
        <f t="shared" si="75"/>
        <v>0</v>
      </c>
      <c r="M1510" s="369">
        <f t="shared" si="76"/>
        <v>0</v>
      </c>
      <c r="N1510" s="370">
        <f t="shared" si="77"/>
        <v>24</v>
      </c>
      <c r="O1510" s="371"/>
      <c r="P1510" s="372">
        <f t="shared" si="82"/>
        <v>24</v>
      </c>
      <c r="Q1510" s="373">
        <f t="shared" si="83"/>
        <v>369</v>
      </c>
      <c r="R1510" s="374">
        <v>0</v>
      </c>
      <c r="S1510" s="119"/>
      <c r="T1510" s="119"/>
      <c r="U1510" s="113"/>
      <c r="V1510" s="113"/>
      <c r="W1510" s="117">
        <v>0</v>
      </c>
      <c r="X1510" s="387"/>
      <c r="Y1510" s="113"/>
      <c r="Z1510" s="119"/>
      <c r="AA1510" s="119"/>
      <c r="AB1510" s="113"/>
      <c r="AC1510" s="113">
        <v>18</v>
      </c>
      <c r="AD1510" s="117">
        <v>0</v>
      </c>
      <c r="AE1510" s="214">
        <v>0</v>
      </c>
      <c r="AF1510" s="116"/>
      <c r="AG1510" s="116"/>
      <c r="AH1510" s="124">
        <v>0</v>
      </c>
      <c r="AI1510" s="117">
        <v>0</v>
      </c>
      <c r="AJ1510" s="375">
        <v>0</v>
      </c>
      <c r="AK1510" s="383"/>
      <c r="AL1510" s="113"/>
      <c r="AM1510" s="117">
        <v>0</v>
      </c>
      <c r="AN1510" s="375">
        <v>0</v>
      </c>
      <c r="AO1510" s="374">
        <v>0</v>
      </c>
      <c r="AP1510" s="391"/>
      <c r="AQ1510" s="119"/>
      <c r="AR1510" s="117">
        <v>0</v>
      </c>
      <c r="AS1510" s="123">
        <v>0</v>
      </c>
      <c r="AT1510" s="119"/>
      <c r="AU1510" s="374"/>
      <c r="AV1510" s="119"/>
      <c r="AW1510" s="374"/>
      <c r="AX1510" s="126"/>
      <c r="AY1510" s="119">
        <v>6</v>
      </c>
      <c r="AZ1510" s="113"/>
      <c r="BA1510" s="113"/>
      <c r="BB1510" s="394">
        <v>0</v>
      </c>
      <c r="BC1510" s="394">
        <v>0</v>
      </c>
      <c r="BD1510" s="394">
        <v>0</v>
      </c>
      <c r="BE1510" s="378"/>
      <c r="BF1510" s="109"/>
      <c r="BG1510" s="109"/>
      <c r="BH1510" s="116"/>
      <c r="BI1510" s="117"/>
      <c r="BJ1510" s="378"/>
      <c r="BK1510" s="378"/>
      <c r="BL1510" s="117"/>
      <c r="BM1510" s="374">
        <v>0</v>
      </c>
      <c r="BN1510" s="119"/>
      <c r="BO1510" s="119"/>
    </row>
    <row r="1511" spans="1:67" ht="24" customHeight="1" x14ac:dyDescent="0.3">
      <c r="A1511" s="364" t="s">
        <v>5979</v>
      </c>
      <c r="B1511" s="365" t="s">
        <v>5980</v>
      </c>
      <c r="C1511" s="366" t="s">
        <v>43</v>
      </c>
      <c r="D1511" s="367">
        <f t="shared" si="67"/>
        <v>3</v>
      </c>
      <c r="E1511" s="368">
        <f t="shared" si="68"/>
        <v>0</v>
      </c>
      <c r="F1511" s="368">
        <f t="shared" si="69"/>
        <v>0</v>
      </c>
      <c r="G1511" s="368">
        <f t="shared" si="70"/>
        <v>0</v>
      </c>
      <c r="H1511" s="368">
        <f t="shared" si="71"/>
        <v>0</v>
      </c>
      <c r="I1511" s="368">
        <f t="shared" si="72"/>
        <v>0</v>
      </c>
      <c r="J1511" s="368">
        <f t="shared" si="73"/>
        <v>0</v>
      </c>
      <c r="K1511" s="368">
        <f t="shared" si="74"/>
        <v>0</v>
      </c>
      <c r="L1511" s="368">
        <f t="shared" si="75"/>
        <v>0</v>
      </c>
      <c r="M1511" s="369">
        <f t="shared" si="76"/>
        <v>0</v>
      </c>
      <c r="N1511" s="370">
        <f t="shared" si="77"/>
        <v>3</v>
      </c>
      <c r="O1511" s="371"/>
      <c r="P1511" s="372">
        <f t="shared" si="82"/>
        <v>3</v>
      </c>
      <c r="Q1511" s="373">
        <f t="shared" si="83"/>
        <v>853</v>
      </c>
      <c r="R1511" s="374">
        <v>0</v>
      </c>
      <c r="S1511" s="119"/>
      <c r="T1511" s="119"/>
      <c r="U1511" s="113"/>
      <c r="V1511" s="113"/>
      <c r="W1511" s="117">
        <v>0</v>
      </c>
      <c r="X1511" s="387"/>
      <c r="Y1511" s="113"/>
      <c r="Z1511" s="119"/>
      <c r="AA1511" s="119"/>
      <c r="AB1511" s="113"/>
      <c r="AC1511" s="385">
        <v>0</v>
      </c>
      <c r="AD1511" s="386">
        <v>0</v>
      </c>
      <c r="AE1511" s="214">
        <v>0</v>
      </c>
      <c r="AF1511" s="116"/>
      <c r="AG1511" s="116"/>
      <c r="AH1511" s="124">
        <v>0</v>
      </c>
      <c r="AI1511" s="117">
        <v>0</v>
      </c>
      <c r="AJ1511" s="396">
        <v>0</v>
      </c>
      <c r="AK1511" s="383"/>
      <c r="AL1511" s="113"/>
      <c r="AM1511" s="117">
        <v>0</v>
      </c>
      <c r="AN1511" s="396">
        <v>0</v>
      </c>
      <c r="AO1511" s="374">
        <v>0</v>
      </c>
      <c r="AP1511" s="391"/>
      <c r="AQ1511" s="119"/>
      <c r="AR1511" s="117">
        <v>0</v>
      </c>
      <c r="AS1511" s="387">
        <v>0</v>
      </c>
      <c r="AT1511" s="119"/>
      <c r="AU1511" s="374"/>
      <c r="AV1511" s="119"/>
      <c r="AW1511" s="374"/>
      <c r="AX1511" s="126"/>
      <c r="AY1511" s="119">
        <v>3</v>
      </c>
      <c r="AZ1511" s="113"/>
      <c r="BA1511" s="113"/>
      <c r="BB1511" s="377">
        <v>0</v>
      </c>
      <c r="BC1511" s="377">
        <v>0</v>
      </c>
      <c r="BD1511" s="377">
        <v>0</v>
      </c>
      <c r="BE1511" s="378"/>
      <c r="BF1511" s="109"/>
      <c r="BG1511" s="109"/>
      <c r="BH1511" s="116"/>
      <c r="BI1511" s="117"/>
      <c r="BJ1511" s="378"/>
      <c r="BK1511" s="378"/>
      <c r="BL1511" s="117"/>
      <c r="BM1511" s="374">
        <v>0</v>
      </c>
      <c r="BN1511" s="119"/>
      <c r="BO1511" s="119"/>
    </row>
    <row r="1512" spans="1:67" ht="24" customHeight="1" x14ac:dyDescent="0.3">
      <c r="A1512" s="364" t="s">
        <v>5981</v>
      </c>
      <c r="B1512" s="365" t="s">
        <v>5982</v>
      </c>
      <c r="C1512" s="366" t="s">
        <v>280</v>
      </c>
      <c r="D1512" s="367">
        <f t="shared" si="67"/>
        <v>0</v>
      </c>
      <c r="E1512" s="368">
        <f t="shared" si="68"/>
        <v>0</v>
      </c>
      <c r="F1512" s="368">
        <f t="shared" si="69"/>
        <v>0</v>
      </c>
      <c r="G1512" s="368">
        <f t="shared" si="70"/>
        <v>0</v>
      </c>
      <c r="H1512" s="368">
        <f t="shared" si="71"/>
        <v>0</v>
      </c>
      <c r="I1512" s="368">
        <f t="shared" si="72"/>
        <v>0</v>
      </c>
      <c r="J1512" s="368">
        <f t="shared" si="73"/>
        <v>0</v>
      </c>
      <c r="K1512" s="368">
        <f t="shared" si="74"/>
        <v>0</v>
      </c>
      <c r="L1512" s="368">
        <f t="shared" si="75"/>
        <v>0</v>
      </c>
      <c r="M1512" s="369">
        <f t="shared" si="76"/>
        <v>0</v>
      </c>
      <c r="N1512" s="370">
        <f t="shared" si="77"/>
        <v>0</v>
      </c>
      <c r="O1512" s="371"/>
      <c r="P1512" s="372">
        <f t="shared" si="82"/>
        <v>0</v>
      </c>
      <c r="Q1512" s="373" t="str">
        <f t="shared" si="83"/>
        <v/>
      </c>
      <c r="R1512" s="374">
        <v>0</v>
      </c>
      <c r="S1512" s="119"/>
      <c r="T1512" s="119"/>
      <c r="U1512" s="113"/>
      <c r="V1512" s="113"/>
      <c r="W1512" s="117">
        <v>0</v>
      </c>
      <c r="X1512" s="123"/>
      <c r="Y1512" s="113"/>
      <c r="Z1512" s="119"/>
      <c r="AA1512" s="119"/>
      <c r="AB1512" s="113"/>
      <c r="AC1512" s="113">
        <v>0</v>
      </c>
      <c r="AD1512" s="117">
        <v>0</v>
      </c>
      <c r="AE1512" s="109">
        <v>0</v>
      </c>
      <c r="AF1512" s="116"/>
      <c r="AG1512" s="116"/>
      <c r="AH1512" s="124">
        <v>0</v>
      </c>
      <c r="AI1512" s="117">
        <v>0</v>
      </c>
      <c r="AJ1512" s="375">
        <v>0</v>
      </c>
      <c r="AK1512" s="374"/>
      <c r="AL1512" s="113"/>
      <c r="AM1512" s="117">
        <v>0</v>
      </c>
      <c r="AN1512" s="375">
        <v>0</v>
      </c>
      <c r="AO1512" s="374">
        <v>0</v>
      </c>
      <c r="AP1512" s="376"/>
      <c r="AQ1512" s="119"/>
      <c r="AR1512" s="117">
        <v>0</v>
      </c>
      <c r="AS1512" s="123">
        <v>0</v>
      </c>
      <c r="AT1512" s="119"/>
      <c r="AU1512" s="374"/>
      <c r="AV1512" s="119"/>
      <c r="AW1512" s="374"/>
      <c r="AX1512" s="392"/>
      <c r="AY1512" s="119"/>
      <c r="AZ1512" s="113"/>
      <c r="BA1512" s="113"/>
      <c r="BB1512" s="394">
        <v>0</v>
      </c>
      <c r="BC1512" s="394">
        <v>0</v>
      </c>
      <c r="BD1512" s="394">
        <v>0</v>
      </c>
      <c r="BE1512" s="378"/>
      <c r="BF1512" s="109"/>
      <c r="BG1512" s="109"/>
      <c r="BH1512" s="116"/>
      <c r="BI1512" s="117"/>
      <c r="BJ1512" s="378"/>
      <c r="BK1512" s="378"/>
      <c r="BL1512" s="117"/>
      <c r="BM1512" s="374">
        <v>0</v>
      </c>
      <c r="BN1512" s="119"/>
      <c r="BO1512" s="119"/>
    </row>
    <row r="1513" spans="1:67" ht="24" customHeight="1" x14ac:dyDescent="0.3">
      <c r="A1513" s="364" t="s">
        <v>5983</v>
      </c>
      <c r="B1513" s="365" t="s">
        <v>5984</v>
      </c>
      <c r="C1513" s="366" t="s">
        <v>174</v>
      </c>
      <c r="D1513" s="367">
        <f t="shared" si="67"/>
        <v>17</v>
      </c>
      <c r="E1513" s="368">
        <f t="shared" si="68"/>
        <v>0</v>
      </c>
      <c r="F1513" s="368">
        <f t="shared" si="69"/>
        <v>0</v>
      </c>
      <c r="G1513" s="368">
        <f t="shared" si="70"/>
        <v>0</v>
      </c>
      <c r="H1513" s="368">
        <f t="shared" si="71"/>
        <v>0</v>
      </c>
      <c r="I1513" s="368">
        <f t="shared" si="72"/>
        <v>0</v>
      </c>
      <c r="J1513" s="368">
        <f t="shared" si="73"/>
        <v>0</v>
      </c>
      <c r="K1513" s="368">
        <f t="shared" si="74"/>
        <v>0</v>
      </c>
      <c r="L1513" s="368">
        <f t="shared" si="75"/>
        <v>0</v>
      </c>
      <c r="M1513" s="369">
        <f t="shared" si="76"/>
        <v>0</v>
      </c>
      <c r="N1513" s="370">
        <f t="shared" si="77"/>
        <v>17</v>
      </c>
      <c r="O1513" s="371"/>
      <c r="P1513" s="372">
        <f t="shared" si="82"/>
        <v>17</v>
      </c>
      <c r="Q1513" s="373">
        <f t="shared" si="83"/>
        <v>473</v>
      </c>
      <c r="R1513" s="374">
        <v>0</v>
      </c>
      <c r="S1513" s="119"/>
      <c r="T1513" s="119"/>
      <c r="U1513" s="113"/>
      <c r="V1513" s="113"/>
      <c r="W1513" s="117">
        <v>0</v>
      </c>
      <c r="X1513" s="387"/>
      <c r="Y1513" s="113"/>
      <c r="Z1513" s="119"/>
      <c r="AA1513" s="119"/>
      <c r="AB1513" s="113"/>
      <c r="AC1513" s="113">
        <v>0</v>
      </c>
      <c r="AD1513" s="117">
        <v>0</v>
      </c>
      <c r="AE1513" s="214">
        <v>0</v>
      </c>
      <c r="AF1513" s="116"/>
      <c r="AG1513" s="116"/>
      <c r="AH1513" s="124">
        <v>0</v>
      </c>
      <c r="AI1513" s="386">
        <v>0</v>
      </c>
      <c r="AJ1513" s="396">
        <v>0</v>
      </c>
      <c r="AK1513" s="383"/>
      <c r="AL1513" s="113"/>
      <c r="AM1513" s="386">
        <v>0</v>
      </c>
      <c r="AN1513" s="396">
        <v>0</v>
      </c>
      <c r="AO1513" s="374">
        <v>0</v>
      </c>
      <c r="AP1513" s="391"/>
      <c r="AQ1513" s="119"/>
      <c r="AR1513" s="117">
        <v>0</v>
      </c>
      <c r="AS1513" s="123">
        <v>0</v>
      </c>
      <c r="AT1513" s="119"/>
      <c r="AU1513" s="374"/>
      <c r="AV1513" s="119"/>
      <c r="AW1513" s="374"/>
      <c r="AX1513" s="392"/>
      <c r="AY1513" s="119">
        <v>17</v>
      </c>
      <c r="AZ1513" s="113"/>
      <c r="BA1513" s="113"/>
      <c r="BB1513" s="377">
        <v>0</v>
      </c>
      <c r="BC1513" s="377">
        <v>0</v>
      </c>
      <c r="BD1513" s="377">
        <v>0</v>
      </c>
      <c r="BE1513" s="378"/>
      <c r="BF1513" s="214"/>
      <c r="BG1513" s="214"/>
      <c r="BH1513" s="116"/>
      <c r="BI1513" s="117"/>
      <c r="BJ1513" s="378"/>
      <c r="BK1513" s="378"/>
      <c r="BL1513" s="117"/>
      <c r="BM1513" s="374">
        <v>0</v>
      </c>
      <c r="BN1513" s="119"/>
      <c r="BO1513" s="119"/>
    </row>
    <row r="1514" spans="1:67" ht="24" customHeight="1" x14ac:dyDescent="0.3">
      <c r="A1514" s="379" t="s">
        <v>5985</v>
      </c>
      <c r="B1514" s="365" t="s">
        <v>5986</v>
      </c>
      <c r="C1514" s="366" t="s">
        <v>569</v>
      </c>
      <c r="D1514" s="367">
        <f t="shared" si="67"/>
        <v>0</v>
      </c>
      <c r="E1514" s="368">
        <f t="shared" si="68"/>
        <v>0</v>
      </c>
      <c r="F1514" s="368">
        <f t="shared" si="69"/>
        <v>0</v>
      </c>
      <c r="G1514" s="368">
        <f t="shared" si="70"/>
        <v>0</v>
      </c>
      <c r="H1514" s="368">
        <f t="shared" si="71"/>
        <v>0</v>
      </c>
      <c r="I1514" s="368">
        <f t="shared" si="72"/>
        <v>0</v>
      </c>
      <c r="J1514" s="368">
        <f t="shared" si="73"/>
        <v>0</v>
      </c>
      <c r="K1514" s="368">
        <f t="shared" si="74"/>
        <v>0</v>
      </c>
      <c r="L1514" s="368">
        <f t="shared" si="75"/>
        <v>0</v>
      </c>
      <c r="M1514" s="369">
        <f t="shared" si="76"/>
        <v>0</v>
      </c>
      <c r="N1514" s="370">
        <f t="shared" si="77"/>
        <v>0</v>
      </c>
      <c r="O1514" s="371"/>
      <c r="P1514" s="372">
        <f t="shared" si="82"/>
        <v>0</v>
      </c>
      <c r="Q1514" s="373" t="str">
        <f t="shared" si="83"/>
        <v/>
      </c>
      <c r="R1514" s="374">
        <v>0</v>
      </c>
      <c r="S1514" s="384"/>
      <c r="T1514" s="384"/>
      <c r="U1514" s="385"/>
      <c r="V1514" s="385"/>
      <c r="W1514" s="117">
        <v>0</v>
      </c>
      <c r="X1514" s="123"/>
      <c r="Y1514" s="385"/>
      <c r="Z1514" s="384"/>
      <c r="AA1514" s="384"/>
      <c r="AB1514" s="385"/>
      <c r="AC1514" s="113">
        <v>0</v>
      </c>
      <c r="AD1514" s="117">
        <v>0</v>
      </c>
      <c r="AE1514" s="109">
        <v>0</v>
      </c>
      <c r="AF1514" s="116"/>
      <c r="AG1514" s="116"/>
      <c r="AH1514" s="124">
        <v>0</v>
      </c>
      <c r="AI1514" s="117">
        <v>0</v>
      </c>
      <c r="AJ1514" s="396">
        <v>0</v>
      </c>
      <c r="AK1514" s="374"/>
      <c r="AL1514" s="385"/>
      <c r="AM1514" s="386">
        <v>0</v>
      </c>
      <c r="AN1514" s="396">
        <v>0</v>
      </c>
      <c r="AO1514" s="374">
        <v>0</v>
      </c>
      <c r="AP1514" s="376"/>
      <c r="AQ1514" s="384"/>
      <c r="AR1514" s="117">
        <v>0</v>
      </c>
      <c r="AS1514" s="123">
        <v>0</v>
      </c>
      <c r="AT1514" s="384"/>
      <c r="AU1514" s="374"/>
      <c r="AV1514" s="384"/>
      <c r="AW1514" s="374"/>
      <c r="AX1514" s="126"/>
      <c r="AY1514" s="384"/>
      <c r="AZ1514" s="385"/>
      <c r="BA1514" s="385"/>
      <c r="BB1514" s="377">
        <v>0</v>
      </c>
      <c r="BC1514" s="377">
        <v>0</v>
      </c>
      <c r="BD1514" s="377">
        <v>0</v>
      </c>
      <c r="BE1514" s="378"/>
      <c r="BF1514" s="214"/>
      <c r="BG1514" s="214"/>
      <c r="BH1514" s="116"/>
      <c r="BI1514" s="117"/>
      <c r="BJ1514" s="378"/>
      <c r="BK1514" s="378"/>
      <c r="BL1514" s="117"/>
      <c r="BM1514" s="383">
        <v>0</v>
      </c>
      <c r="BN1514" s="384"/>
      <c r="BO1514" s="384"/>
    </row>
    <row r="1515" spans="1:67" ht="24" customHeight="1" x14ac:dyDescent="0.3">
      <c r="A1515" s="379" t="s">
        <v>5987</v>
      </c>
      <c r="B1515" s="365" t="s">
        <v>5988</v>
      </c>
      <c r="C1515" s="366" t="s">
        <v>139</v>
      </c>
      <c r="D1515" s="367">
        <f t="shared" si="67"/>
        <v>10</v>
      </c>
      <c r="E1515" s="368">
        <f t="shared" si="68"/>
        <v>5</v>
      </c>
      <c r="F1515" s="368">
        <f t="shared" si="69"/>
        <v>0</v>
      </c>
      <c r="G1515" s="368">
        <f t="shared" si="70"/>
        <v>0</v>
      </c>
      <c r="H1515" s="368">
        <f t="shared" si="71"/>
        <v>0</v>
      </c>
      <c r="I1515" s="368">
        <f t="shared" si="72"/>
        <v>0</v>
      </c>
      <c r="J1515" s="368">
        <f t="shared" si="73"/>
        <v>0</v>
      </c>
      <c r="K1515" s="368">
        <f t="shared" si="74"/>
        <v>0</v>
      </c>
      <c r="L1515" s="368">
        <f t="shared" si="75"/>
        <v>0</v>
      </c>
      <c r="M1515" s="369">
        <f t="shared" si="76"/>
        <v>0</v>
      </c>
      <c r="N1515" s="370">
        <f t="shared" si="77"/>
        <v>15</v>
      </c>
      <c r="O1515" s="371"/>
      <c r="P1515" s="372">
        <f t="shared" si="82"/>
        <v>15</v>
      </c>
      <c r="Q1515" s="373">
        <f t="shared" si="83"/>
        <v>509</v>
      </c>
      <c r="R1515" s="374">
        <v>0</v>
      </c>
      <c r="S1515" s="384"/>
      <c r="T1515" s="384"/>
      <c r="U1515" s="385"/>
      <c r="V1515" s="385"/>
      <c r="W1515" s="117">
        <v>0</v>
      </c>
      <c r="X1515" s="123"/>
      <c r="Y1515" s="385"/>
      <c r="Z1515" s="384"/>
      <c r="AA1515" s="384"/>
      <c r="AB1515" s="385"/>
      <c r="AC1515" s="113">
        <v>10</v>
      </c>
      <c r="AD1515" s="386">
        <v>0</v>
      </c>
      <c r="AE1515" s="109">
        <v>0</v>
      </c>
      <c r="AF1515" s="116"/>
      <c r="AG1515" s="116"/>
      <c r="AH1515" s="124">
        <v>0</v>
      </c>
      <c r="AI1515" s="117">
        <v>0</v>
      </c>
      <c r="AJ1515" s="375">
        <v>0</v>
      </c>
      <c r="AK1515" s="374"/>
      <c r="AL1515" s="385"/>
      <c r="AM1515" s="117">
        <v>0</v>
      </c>
      <c r="AN1515" s="375">
        <v>0</v>
      </c>
      <c r="AO1515" s="383">
        <v>0</v>
      </c>
      <c r="AP1515" s="376"/>
      <c r="AQ1515" s="384"/>
      <c r="AR1515" s="117">
        <v>0</v>
      </c>
      <c r="AS1515" s="123">
        <v>0</v>
      </c>
      <c r="AT1515" s="384"/>
      <c r="AU1515" s="383"/>
      <c r="AV1515" s="384"/>
      <c r="AW1515" s="383"/>
      <c r="AX1515" s="126"/>
      <c r="AY1515" s="384">
        <v>5</v>
      </c>
      <c r="AZ1515" s="385"/>
      <c r="BA1515" s="385"/>
      <c r="BB1515" s="377">
        <v>0</v>
      </c>
      <c r="BC1515" s="377">
        <v>0</v>
      </c>
      <c r="BD1515" s="377">
        <v>0</v>
      </c>
      <c r="BE1515" s="378"/>
      <c r="BF1515" s="214"/>
      <c r="BG1515" s="214"/>
      <c r="BH1515" s="116"/>
      <c r="BI1515" s="117"/>
      <c r="BJ1515" s="378"/>
      <c r="BK1515" s="378"/>
      <c r="BL1515" s="117"/>
      <c r="BM1515" s="374">
        <v>0</v>
      </c>
      <c r="BN1515" s="384"/>
      <c r="BO1515" s="384"/>
    </row>
    <row r="1516" spans="1:67" ht="24" customHeight="1" x14ac:dyDescent="0.3">
      <c r="A1516" s="364" t="s">
        <v>5991</v>
      </c>
      <c r="B1516" s="365" t="s">
        <v>5992</v>
      </c>
      <c r="C1516" s="366" t="s">
        <v>2220</v>
      </c>
      <c r="D1516" s="367">
        <f t="shared" si="67"/>
        <v>0</v>
      </c>
      <c r="E1516" s="368">
        <f t="shared" si="68"/>
        <v>0</v>
      </c>
      <c r="F1516" s="368">
        <f t="shared" si="69"/>
        <v>0</v>
      </c>
      <c r="G1516" s="368">
        <f t="shared" si="70"/>
        <v>0</v>
      </c>
      <c r="H1516" s="368">
        <f t="shared" si="71"/>
        <v>0</v>
      </c>
      <c r="I1516" s="368">
        <f t="shared" si="72"/>
        <v>0</v>
      </c>
      <c r="J1516" s="368">
        <f t="shared" si="73"/>
        <v>0</v>
      </c>
      <c r="K1516" s="368">
        <f t="shared" si="74"/>
        <v>0</v>
      </c>
      <c r="L1516" s="368">
        <f t="shared" si="75"/>
        <v>0</v>
      </c>
      <c r="M1516" s="369">
        <f t="shared" si="76"/>
        <v>0</v>
      </c>
      <c r="N1516" s="370">
        <f t="shared" si="77"/>
        <v>0</v>
      </c>
      <c r="O1516" s="371"/>
      <c r="P1516" s="372">
        <f t="shared" si="82"/>
        <v>0</v>
      </c>
      <c r="Q1516" s="373" t="str">
        <f t="shared" si="83"/>
        <v/>
      </c>
      <c r="R1516" s="383">
        <v>0</v>
      </c>
      <c r="S1516" s="119"/>
      <c r="T1516" s="119"/>
      <c r="U1516" s="113"/>
      <c r="V1516" s="113"/>
      <c r="W1516" s="117">
        <v>0</v>
      </c>
      <c r="X1516" s="123"/>
      <c r="Y1516" s="113"/>
      <c r="Z1516" s="119"/>
      <c r="AA1516" s="119"/>
      <c r="AB1516" s="113"/>
      <c r="AC1516" s="113">
        <v>0</v>
      </c>
      <c r="AD1516" s="117">
        <v>0</v>
      </c>
      <c r="AE1516" s="444">
        <v>0</v>
      </c>
      <c r="AF1516" s="116"/>
      <c r="AG1516" s="116"/>
      <c r="AH1516" s="124">
        <v>0</v>
      </c>
      <c r="AI1516" s="117">
        <v>0</v>
      </c>
      <c r="AJ1516" s="375">
        <v>0</v>
      </c>
      <c r="AK1516" s="374"/>
      <c r="AL1516" s="113"/>
      <c r="AM1516" s="386">
        <v>0</v>
      </c>
      <c r="AN1516" s="396">
        <v>0</v>
      </c>
      <c r="AO1516" s="383">
        <v>0</v>
      </c>
      <c r="AP1516" s="376"/>
      <c r="AQ1516" s="119"/>
      <c r="AR1516" s="117">
        <v>0</v>
      </c>
      <c r="AS1516" s="123">
        <v>0</v>
      </c>
      <c r="AT1516" s="119"/>
      <c r="AU1516" s="383"/>
      <c r="AV1516" s="119"/>
      <c r="AW1516" s="383"/>
      <c r="AX1516" s="126"/>
      <c r="AY1516" s="119"/>
      <c r="AZ1516" s="113"/>
      <c r="BA1516" s="113"/>
      <c r="BB1516" s="377">
        <v>0</v>
      </c>
      <c r="BC1516" s="377">
        <v>0</v>
      </c>
      <c r="BD1516" s="377">
        <v>0</v>
      </c>
      <c r="BE1516" s="378"/>
      <c r="BF1516" s="109"/>
      <c r="BG1516" s="109"/>
      <c r="BH1516" s="116"/>
      <c r="BI1516" s="117"/>
      <c r="BJ1516" s="378"/>
      <c r="BK1516" s="378"/>
      <c r="BL1516" s="117"/>
      <c r="BM1516" s="383">
        <v>0</v>
      </c>
      <c r="BN1516" s="119"/>
      <c r="BO1516" s="119"/>
    </row>
    <row r="1517" spans="1:67" ht="24" customHeight="1" x14ac:dyDescent="0.3">
      <c r="A1517" s="380" t="s">
        <v>3793</v>
      </c>
      <c r="B1517" s="381" t="s">
        <v>811</v>
      </c>
      <c r="C1517" s="382" t="s">
        <v>1911</v>
      </c>
      <c r="D1517" s="367">
        <f t="shared" si="67"/>
        <v>0</v>
      </c>
      <c r="E1517" s="368">
        <f t="shared" si="68"/>
        <v>0</v>
      </c>
      <c r="F1517" s="368">
        <f t="shared" si="69"/>
        <v>0</v>
      </c>
      <c r="G1517" s="368">
        <f t="shared" si="70"/>
        <v>0</v>
      </c>
      <c r="H1517" s="368">
        <f t="shared" si="71"/>
        <v>0</v>
      </c>
      <c r="I1517" s="368">
        <f t="shared" si="72"/>
        <v>0</v>
      </c>
      <c r="J1517" s="368">
        <f t="shared" si="73"/>
        <v>0</v>
      </c>
      <c r="K1517" s="368">
        <f t="shared" si="74"/>
        <v>0</v>
      </c>
      <c r="L1517" s="368">
        <f t="shared" si="75"/>
        <v>0</v>
      </c>
      <c r="M1517" s="369">
        <f t="shared" si="76"/>
        <v>0</v>
      </c>
      <c r="N1517" s="446">
        <f t="shared" si="77"/>
        <v>0</v>
      </c>
      <c r="O1517" s="371"/>
      <c r="P1517" s="372">
        <f t="shared" si="82"/>
        <v>0</v>
      </c>
      <c r="Q1517" s="373" t="str">
        <f t="shared" si="83"/>
        <v/>
      </c>
      <c r="R1517" s="383">
        <v>0</v>
      </c>
      <c r="S1517" s="384"/>
      <c r="T1517" s="384"/>
      <c r="U1517" s="385"/>
      <c r="V1517" s="385"/>
      <c r="W1517" s="386">
        <v>0</v>
      </c>
      <c r="X1517" s="387"/>
      <c r="Y1517" s="385"/>
      <c r="Z1517" s="384"/>
      <c r="AA1517" s="384"/>
      <c r="AB1517" s="385"/>
      <c r="AC1517" s="113">
        <v>0</v>
      </c>
      <c r="AD1517" s="117">
        <v>0</v>
      </c>
      <c r="AE1517" s="109">
        <v>0</v>
      </c>
      <c r="AF1517" s="388"/>
      <c r="AG1517" s="388"/>
      <c r="AH1517" s="124">
        <v>0</v>
      </c>
      <c r="AI1517" s="386">
        <v>0</v>
      </c>
      <c r="AJ1517" s="390">
        <v>0</v>
      </c>
      <c r="AK1517" s="383"/>
      <c r="AL1517" s="385"/>
      <c r="AM1517" s="386">
        <v>0</v>
      </c>
      <c r="AN1517" s="390">
        <v>0</v>
      </c>
      <c r="AO1517" s="374">
        <v>0</v>
      </c>
      <c r="AP1517" s="391"/>
      <c r="AQ1517" s="384"/>
      <c r="AR1517" s="386">
        <v>0</v>
      </c>
      <c r="AS1517" s="387">
        <v>0</v>
      </c>
      <c r="AT1517" s="384"/>
      <c r="AU1517" s="374"/>
      <c r="AV1517" s="384"/>
      <c r="AW1517" s="374"/>
      <c r="AX1517" s="126"/>
      <c r="AY1517" s="384"/>
      <c r="AZ1517" s="385"/>
      <c r="BA1517" s="385"/>
      <c r="BB1517" s="377">
        <v>0</v>
      </c>
      <c r="BC1517" s="377">
        <v>0</v>
      </c>
      <c r="BD1517" s="377">
        <v>0</v>
      </c>
      <c r="BE1517" s="393"/>
      <c r="BF1517" s="214"/>
      <c r="BG1517" s="214"/>
      <c r="BH1517" s="388"/>
      <c r="BI1517" s="386"/>
      <c r="BJ1517" s="393"/>
      <c r="BK1517" s="393"/>
      <c r="BL1517" s="386"/>
      <c r="BM1517" s="374">
        <v>0</v>
      </c>
      <c r="BN1517" s="384"/>
      <c r="BO1517" s="384"/>
    </row>
    <row r="1518" spans="1:67" ht="24" customHeight="1" x14ac:dyDescent="0.3">
      <c r="A1518" s="364" t="s">
        <v>5996</v>
      </c>
      <c r="B1518" s="365" t="s">
        <v>5997</v>
      </c>
      <c r="C1518" s="366" t="s">
        <v>124</v>
      </c>
      <c r="D1518" s="367">
        <f t="shared" si="67"/>
        <v>0</v>
      </c>
      <c r="E1518" s="368">
        <f t="shared" si="68"/>
        <v>0</v>
      </c>
      <c r="F1518" s="368">
        <f t="shared" si="69"/>
        <v>0</v>
      </c>
      <c r="G1518" s="368">
        <f t="shared" si="70"/>
        <v>0</v>
      </c>
      <c r="H1518" s="368">
        <f t="shared" si="71"/>
        <v>0</v>
      </c>
      <c r="I1518" s="368">
        <f t="shared" si="72"/>
        <v>0</v>
      </c>
      <c r="J1518" s="368">
        <f t="shared" si="73"/>
        <v>0</v>
      </c>
      <c r="K1518" s="368">
        <f t="shared" si="74"/>
        <v>0</v>
      </c>
      <c r="L1518" s="368">
        <f t="shared" si="75"/>
        <v>0</v>
      </c>
      <c r="M1518" s="369">
        <f t="shared" si="76"/>
        <v>0</v>
      </c>
      <c r="N1518" s="370">
        <f t="shared" si="77"/>
        <v>0</v>
      </c>
      <c r="O1518" s="371"/>
      <c r="P1518" s="372">
        <f t="shared" si="82"/>
        <v>0</v>
      </c>
      <c r="Q1518" s="373" t="str">
        <f t="shared" si="83"/>
        <v/>
      </c>
      <c r="R1518" s="374">
        <v>0</v>
      </c>
      <c r="S1518" s="384"/>
      <c r="T1518" s="384"/>
      <c r="U1518" s="385"/>
      <c r="V1518" s="385"/>
      <c r="W1518" s="386">
        <v>0</v>
      </c>
      <c r="X1518" s="123"/>
      <c r="Y1518" s="385"/>
      <c r="Z1518" s="384"/>
      <c r="AA1518" s="384"/>
      <c r="AB1518" s="385"/>
      <c r="AC1518" s="113">
        <v>0</v>
      </c>
      <c r="AD1518" s="117">
        <v>0</v>
      </c>
      <c r="AE1518" s="109">
        <v>0</v>
      </c>
      <c r="AF1518" s="116"/>
      <c r="AG1518" s="116"/>
      <c r="AH1518" s="389">
        <v>0</v>
      </c>
      <c r="AI1518" s="117">
        <v>0</v>
      </c>
      <c r="AJ1518" s="375">
        <v>0</v>
      </c>
      <c r="AK1518" s="374"/>
      <c r="AL1518" s="385"/>
      <c r="AM1518" s="117">
        <v>0</v>
      </c>
      <c r="AN1518" s="375">
        <v>0</v>
      </c>
      <c r="AO1518" s="383">
        <v>0</v>
      </c>
      <c r="AP1518" s="376"/>
      <c r="AQ1518" s="384"/>
      <c r="AR1518" s="386">
        <v>0</v>
      </c>
      <c r="AS1518" s="387">
        <v>0</v>
      </c>
      <c r="AT1518" s="384"/>
      <c r="AU1518" s="383"/>
      <c r="AV1518" s="384"/>
      <c r="AW1518" s="383"/>
      <c r="AX1518" s="392"/>
      <c r="AY1518" s="384"/>
      <c r="AZ1518" s="385"/>
      <c r="BA1518" s="385"/>
      <c r="BB1518" s="377">
        <v>0</v>
      </c>
      <c r="BC1518" s="377">
        <v>0</v>
      </c>
      <c r="BD1518" s="377">
        <v>0</v>
      </c>
      <c r="BE1518" s="378"/>
      <c r="BF1518" s="109"/>
      <c r="BG1518" s="109"/>
      <c r="BH1518" s="116"/>
      <c r="BI1518" s="386"/>
      <c r="BJ1518" s="378"/>
      <c r="BK1518" s="378"/>
      <c r="BL1518" s="386"/>
      <c r="BM1518" s="383">
        <v>0</v>
      </c>
      <c r="BN1518" s="384"/>
      <c r="BO1518" s="384"/>
    </row>
    <row r="1519" spans="1:67" ht="24" customHeight="1" x14ac:dyDescent="0.3">
      <c r="A1519" s="379" t="s">
        <v>5998</v>
      </c>
      <c r="B1519" s="365" t="s">
        <v>5999</v>
      </c>
      <c r="C1519" s="366" t="s">
        <v>1883</v>
      </c>
      <c r="D1519" s="367">
        <f t="shared" si="67"/>
        <v>11</v>
      </c>
      <c r="E1519" s="368">
        <f t="shared" si="68"/>
        <v>0</v>
      </c>
      <c r="F1519" s="368">
        <f t="shared" si="69"/>
        <v>0</v>
      </c>
      <c r="G1519" s="368">
        <f t="shared" si="70"/>
        <v>0</v>
      </c>
      <c r="H1519" s="368">
        <f t="shared" si="71"/>
        <v>0</v>
      </c>
      <c r="I1519" s="368">
        <f t="shared" si="72"/>
        <v>0</v>
      </c>
      <c r="J1519" s="368">
        <f t="shared" si="73"/>
        <v>0</v>
      </c>
      <c r="K1519" s="368">
        <f t="shared" si="74"/>
        <v>0</v>
      </c>
      <c r="L1519" s="368">
        <f t="shared" si="75"/>
        <v>0</v>
      </c>
      <c r="M1519" s="369">
        <f t="shared" si="76"/>
        <v>0</v>
      </c>
      <c r="N1519" s="370">
        <f t="shared" si="77"/>
        <v>11</v>
      </c>
      <c r="O1519" s="371"/>
      <c r="P1519" s="372">
        <f t="shared" si="82"/>
        <v>11</v>
      </c>
      <c r="Q1519" s="373">
        <f t="shared" si="83"/>
        <v>608</v>
      </c>
      <c r="R1519" s="383">
        <v>0</v>
      </c>
      <c r="S1519" s="119"/>
      <c r="T1519" s="119"/>
      <c r="U1519" s="113"/>
      <c r="V1519" s="113"/>
      <c r="W1519" s="117">
        <v>0</v>
      </c>
      <c r="X1519" s="123"/>
      <c r="Y1519" s="113"/>
      <c r="Z1519" s="119"/>
      <c r="AA1519" s="119"/>
      <c r="AB1519" s="113"/>
      <c r="AC1519" s="113">
        <v>11</v>
      </c>
      <c r="AD1519" s="386">
        <v>0</v>
      </c>
      <c r="AE1519" s="214">
        <v>0</v>
      </c>
      <c r="AF1519" s="116"/>
      <c r="AG1519" s="116"/>
      <c r="AH1519" s="124">
        <v>0</v>
      </c>
      <c r="AI1519" s="117">
        <v>0</v>
      </c>
      <c r="AJ1519" s="375">
        <v>0</v>
      </c>
      <c r="AK1519" s="374"/>
      <c r="AL1519" s="113"/>
      <c r="AM1519" s="386">
        <v>0</v>
      </c>
      <c r="AN1519" s="396">
        <v>0</v>
      </c>
      <c r="AO1519" s="374">
        <v>0</v>
      </c>
      <c r="AP1519" s="376"/>
      <c r="AQ1519" s="119"/>
      <c r="AR1519" s="117">
        <v>0</v>
      </c>
      <c r="AS1519" s="123">
        <v>0</v>
      </c>
      <c r="AT1519" s="119"/>
      <c r="AU1519" s="374"/>
      <c r="AV1519" s="119"/>
      <c r="AW1519" s="374"/>
      <c r="AX1519" s="392"/>
      <c r="AY1519" s="119"/>
      <c r="AZ1519" s="113"/>
      <c r="BA1519" s="113"/>
      <c r="BB1519" s="377">
        <v>0</v>
      </c>
      <c r="BC1519" s="377">
        <v>0</v>
      </c>
      <c r="BD1519" s="377">
        <v>0</v>
      </c>
      <c r="BE1519" s="378"/>
      <c r="BF1519" s="214"/>
      <c r="BG1519" s="214"/>
      <c r="BH1519" s="116"/>
      <c r="BI1519" s="117"/>
      <c r="BJ1519" s="378"/>
      <c r="BK1519" s="378"/>
      <c r="BL1519" s="117"/>
      <c r="BM1519" s="374">
        <v>0</v>
      </c>
      <c r="BN1519" s="119"/>
      <c r="BO1519" s="119"/>
    </row>
    <row r="1520" spans="1:67" ht="24" customHeight="1" x14ac:dyDescent="0.3">
      <c r="A1520" s="364">
        <v>701119</v>
      </c>
      <c r="B1520" s="365" t="s">
        <v>6001</v>
      </c>
      <c r="C1520" s="366" t="s">
        <v>1883</v>
      </c>
      <c r="D1520" s="367">
        <f t="shared" si="67"/>
        <v>10</v>
      </c>
      <c r="E1520" s="368">
        <f t="shared" si="68"/>
        <v>0</v>
      </c>
      <c r="F1520" s="368">
        <f t="shared" si="69"/>
        <v>0</v>
      </c>
      <c r="G1520" s="368">
        <f t="shared" si="70"/>
        <v>0</v>
      </c>
      <c r="H1520" s="368">
        <f t="shared" si="71"/>
        <v>0</v>
      </c>
      <c r="I1520" s="368">
        <f t="shared" si="72"/>
        <v>0</v>
      </c>
      <c r="J1520" s="368">
        <f t="shared" si="73"/>
        <v>0</v>
      </c>
      <c r="K1520" s="368">
        <f t="shared" si="74"/>
        <v>0</v>
      </c>
      <c r="L1520" s="368">
        <f t="shared" si="75"/>
        <v>0</v>
      </c>
      <c r="M1520" s="369">
        <f t="shared" si="76"/>
        <v>0</v>
      </c>
      <c r="N1520" s="370">
        <f t="shared" si="77"/>
        <v>10</v>
      </c>
      <c r="O1520" s="371"/>
      <c r="P1520" s="372">
        <f t="shared" si="82"/>
        <v>10</v>
      </c>
      <c r="Q1520" s="373">
        <f t="shared" si="83"/>
        <v>628</v>
      </c>
      <c r="R1520" s="374">
        <v>0</v>
      </c>
      <c r="S1520" s="384"/>
      <c r="T1520" s="384"/>
      <c r="U1520" s="385"/>
      <c r="V1520" s="385"/>
      <c r="W1520" s="386">
        <v>0</v>
      </c>
      <c r="X1520" s="123"/>
      <c r="Y1520" s="385"/>
      <c r="Z1520" s="384"/>
      <c r="AA1520" s="384"/>
      <c r="AB1520" s="385"/>
      <c r="AC1520" s="113">
        <v>10</v>
      </c>
      <c r="AD1520" s="117">
        <v>0</v>
      </c>
      <c r="AE1520" s="109">
        <v>0</v>
      </c>
      <c r="AF1520" s="116"/>
      <c r="AG1520" s="116"/>
      <c r="AH1520" s="389">
        <v>0</v>
      </c>
      <c r="AI1520" s="117">
        <v>0</v>
      </c>
      <c r="AJ1520" s="375">
        <v>0</v>
      </c>
      <c r="AK1520" s="374"/>
      <c r="AL1520" s="385"/>
      <c r="AM1520" s="117">
        <v>0</v>
      </c>
      <c r="AN1520" s="375">
        <v>0</v>
      </c>
      <c r="AO1520" s="374">
        <v>0</v>
      </c>
      <c r="AP1520" s="376"/>
      <c r="AQ1520" s="384"/>
      <c r="AR1520" s="117">
        <v>0</v>
      </c>
      <c r="AS1520" s="387">
        <v>0</v>
      </c>
      <c r="AT1520" s="384"/>
      <c r="AU1520" s="374"/>
      <c r="AV1520" s="384"/>
      <c r="AW1520" s="374"/>
      <c r="AX1520" s="126"/>
      <c r="AY1520" s="384"/>
      <c r="AZ1520" s="385"/>
      <c r="BA1520" s="385"/>
      <c r="BB1520" s="377">
        <v>0</v>
      </c>
      <c r="BC1520" s="377">
        <v>0</v>
      </c>
      <c r="BD1520" s="377">
        <v>0</v>
      </c>
      <c r="BE1520" s="378"/>
      <c r="BF1520" s="109"/>
      <c r="BG1520" s="109"/>
      <c r="BH1520" s="116"/>
      <c r="BI1520" s="117"/>
      <c r="BJ1520" s="378"/>
      <c r="BK1520" s="378"/>
      <c r="BL1520" s="117"/>
      <c r="BM1520" s="383">
        <v>0</v>
      </c>
      <c r="BN1520" s="384"/>
      <c r="BO1520" s="384"/>
    </row>
    <row r="1521" spans="1:67" ht="24" customHeight="1" x14ac:dyDescent="0.3">
      <c r="A1521" s="364" t="s">
        <v>6002</v>
      </c>
      <c r="B1521" s="365" t="s">
        <v>6003</v>
      </c>
      <c r="C1521" s="366" t="s">
        <v>2268</v>
      </c>
      <c r="D1521" s="367">
        <f t="shared" si="67"/>
        <v>0</v>
      </c>
      <c r="E1521" s="368">
        <f t="shared" si="68"/>
        <v>0</v>
      </c>
      <c r="F1521" s="368">
        <f t="shared" si="69"/>
        <v>0</v>
      </c>
      <c r="G1521" s="368">
        <f t="shared" si="70"/>
        <v>0</v>
      </c>
      <c r="H1521" s="368">
        <f t="shared" si="71"/>
        <v>0</v>
      </c>
      <c r="I1521" s="368">
        <f t="shared" si="72"/>
        <v>0</v>
      </c>
      <c r="J1521" s="368">
        <f t="shared" si="73"/>
        <v>0</v>
      </c>
      <c r="K1521" s="368">
        <f t="shared" si="74"/>
        <v>0</v>
      </c>
      <c r="L1521" s="368">
        <f t="shared" si="75"/>
        <v>0</v>
      </c>
      <c r="M1521" s="369">
        <f t="shared" si="76"/>
        <v>0</v>
      </c>
      <c r="N1521" s="370">
        <f t="shared" si="77"/>
        <v>0</v>
      </c>
      <c r="O1521" s="371"/>
      <c r="P1521" s="372">
        <f t="shared" si="82"/>
        <v>0</v>
      </c>
      <c r="Q1521" s="373" t="str">
        <f t="shared" si="83"/>
        <v/>
      </c>
      <c r="R1521" s="374">
        <v>0</v>
      </c>
      <c r="S1521" s="119"/>
      <c r="T1521" s="119"/>
      <c r="U1521" s="113"/>
      <c r="V1521" s="113"/>
      <c r="W1521" s="117">
        <v>0</v>
      </c>
      <c r="X1521" s="123"/>
      <c r="Y1521" s="113"/>
      <c r="Z1521" s="119"/>
      <c r="AA1521" s="119"/>
      <c r="AB1521" s="113"/>
      <c r="AC1521" s="385">
        <v>0</v>
      </c>
      <c r="AD1521" s="117">
        <v>0</v>
      </c>
      <c r="AE1521" s="109">
        <v>0</v>
      </c>
      <c r="AF1521" s="116"/>
      <c r="AG1521" s="116"/>
      <c r="AH1521" s="124">
        <v>0</v>
      </c>
      <c r="AI1521" s="117">
        <v>0</v>
      </c>
      <c r="AJ1521" s="375">
        <v>0</v>
      </c>
      <c r="AK1521" s="374"/>
      <c r="AL1521" s="113"/>
      <c r="AM1521" s="117">
        <v>0</v>
      </c>
      <c r="AN1521" s="375">
        <v>0</v>
      </c>
      <c r="AO1521" s="374">
        <v>0</v>
      </c>
      <c r="AP1521" s="376"/>
      <c r="AQ1521" s="119"/>
      <c r="AR1521" s="386">
        <v>0</v>
      </c>
      <c r="AS1521" s="123">
        <v>0</v>
      </c>
      <c r="AT1521" s="119"/>
      <c r="AU1521" s="374"/>
      <c r="AV1521" s="119"/>
      <c r="AW1521" s="374"/>
      <c r="AX1521" s="126"/>
      <c r="AY1521" s="119"/>
      <c r="AZ1521" s="113"/>
      <c r="BA1521" s="113"/>
      <c r="BB1521" s="377">
        <v>0</v>
      </c>
      <c r="BC1521" s="377">
        <v>0</v>
      </c>
      <c r="BD1521" s="377">
        <v>0</v>
      </c>
      <c r="BE1521" s="378"/>
      <c r="BF1521" s="109"/>
      <c r="BG1521" s="109"/>
      <c r="BH1521" s="116"/>
      <c r="BI1521" s="386"/>
      <c r="BJ1521" s="378"/>
      <c r="BK1521" s="378"/>
      <c r="BL1521" s="386"/>
      <c r="BM1521" s="374">
        <v>0</v>
      </c>
      <c r="BN1521" s="119"/>
      <c r="BO1521" s="119"/>
    </row>
    <row r="1522" spans="1:67" ht="24" customHeight="1" x14ac:dyDescent="0.3">
      <c r="A1522" s="364" t="s">
        <v>6004</v>
      </c>
      <c r="B1522" s="365" t="s">
        <v>6005</v>
      </c>
      <c r="C1522" s="366" t="s">
        <v>144</v>
      </c>
      <c r="D1522" s="367">
        <f t="shared" si="67"/>
        <v>0</v>
      </c>
      <c r="E1522" s="368">
        <f t="shared" si="68"/>
        <v>0</v>
      </c>
      <c r="F1522" s="368">
        <f t="shared" si="69"/>
        <v>0</v>
      </c>
      <c r="G1522" s="368">
        <f t="shared" si="70"/>
        <v>0</v>
      </c>
      <c r="H1522" s="368">
        <f t="shared" si="71"/>
        <v>0</v>
      </c>
      <c r="I1522" s="368">
        <f t="shared" si="72"/>
        <v>0</v>
      </c>
      <c r="J1522" s="368">
        <f t="shared" si="73"/>
        <v>0</v>
      </c>
      <c r="K1522" s="368">
        <f t="shared" si="74"/>
        <v>0</v>
      </c>
      <c r="L1522" s="368">
        <f t="shared" si="75"/>
        <v>0</v>
      </c>
      <c r="M1522" s="369">
        <f t="shared" si="76"/>
        <v>0</v>
      </c>
      <c r="N1522" s="370">
        <f t="shared" si="77"/>
        <v>0</v>
      </c>
      <c r="O1522" s="371"/>
      <c r="P1522" s="372">
        <f t="shared" si="82"/>
        <v>0</v>
      </c>
      <c r="Q1522" s="373" t="str">
        <f t="shared" si="83"/>
        <v/>
      </c>
      <c r="R1522" s="374">
        <v>0</v>
      </c>
      <c r="S1522" s="119"/>
      <c r="T1522" s="119"/>
      <c r="U1522" s="113"/>
      <c r="V1522" s="113"/>
      <c r="W1522" s="117">
        <v>0</v>
      </c>
      <c r="X1522" s="123"/>
      <c r="Y1522" s="113"/>
      <c r="Z1522" s="119"/>
      <c r="AA1522" s="119"/>
      <c r="AB1522" s="113"/>
      <c r="AC1522" s="113">
        <v>0</v>
      </c>
      <c r="AD1522" s="117">
        <v>0</v>
      </c>
      <c r="AE1522" s="109">
        <v>0</v>
      </c>
      <c r="AF1522" s="116"/>
      <c r="AG1522" s="116"/>
      <c r="AH1522" s="124">
        <v>0</v>
      </c>
      <c r="AI1522" s="117">
        <v>0</v>
      </c>
      <c r="AJ1522" s="375">
        <v>0</v>
      </c>
      <c r="AK1522" s="374"/>
      <c r="AL1522" s="113"/>
      <c r="AM1522" s="117">
        <v>0</v>
      </c>
      <c r="AN1522" s="375">
        <v>0</v>
      </c>
      <c r="AO1522" s="374">
        <v>0</v>
      </c>
      <c r="AP1522" s="376"/>
      <c r="AQ1522" s="119"/>
      <c r="AR1522" s="117">
        <v>0</v>
      </c>
      <c r="AS1522" s="123">
        <v>0</v>
      </c>
      <c r="AT1522" s="119"/>
      <c r="AU1522" s="374"/>
      <c r="AV1522" s="119"/>
      <c r="AW1522" s="374"/>
      <c r="AX1522" s="392"/>
      <c r="AY1522" s="119"/>
      <c r="AZ1522" s="113"/>
      <c r="BA1522" s="113"/>
      <c r="BB1522" s="377">
        <v>0</v>
      </c>
      <c r="BC1522" s="377">
        <v>0</v>
      </c>
      <c r="BD1522" s="377">
        <v>0</v>
      </c>
      <c r="BE1522" s="378"/>
      <c r="BF1522" s="109"/>
      <c r="BG1522" s="109"/>
      <c r="BH1522" s="116"/>
      <c r="BI1522" s="117"/>
      <c r="BJ1522" s="378"/>
      <c r="BK1522" s="378"/>
      <c r="BL1522" s="117"/>
      <c r="BM1522" s="374">
        <v>0</v>
      </c>
      <c r="BN1522" s="119"/>
      <c r="BO1522" s="119"/>
    </row>
    <row r="1523" spans="1:67" ht="24" customHeight="1" x14ac:dyDescent="0.3">
      <c r="A1523" s="364" t="s">
        <v>6006</v>
      </c>
      <c r="B1523" s="365" t="s">
        <v>6007</v>
      </c>
      <c r="C1523" s="366" t="s">
        <v>1959</v>
      </c>
      <c r="D1523" s="367">
        <f t="shared" si="67"/>
        <v>7</v>
      </c>
      <c r="E1523" s="368">
        <f t="shared" si="68"/>
        <v>4</v>
      </c>
      <c r="F1523" s="368">
        <f t="shared" si="69"/>
        <v>0</v>
      </c>
      <c r="G1523" s="368">
        <f t="shared" si="70"/>
        <v>0</v>
      </c>
      <c r="H1523" s="368">
        <f t="shared" si="71"/>
        <v>0</v>
      </c>
      <c r="I1523" s="368">
        <f t="shared" si="72"/>
        <v>0</v>
      </c>
      <c r="J1523" s="368">
        <f t="shared" si="73"/>
        <v>0</v>
      </c>
      <c r="K1523" s="368">
        <f t="shared" si="74"/>
        <v>0</v>
      </c>
      <c r="L1523" s="368">
        <f t="shared" si="75"/>
        <v>0</v>
      </c>
      <c r="M1523" s="369">
        <f t="shared" si="76"/>
        <v>0</v>
      </c>
      <c r="N1523" s="370">
        <f t="shared" si="77"/>
        <v>11</v>
      </c>
      <c r="O1523" s="371"/>
      <c r="P1523" s="372">
        <f t="shared" si="82"/>
        <v>11</v>
      </c>
      <c r="Q1523" s="373">
        <f t="shared" si="83"/>
        <v>608</v>
      </c>
      <c r="R1523" s="374">
        <v>0</v>
      </c>
      <c r="S1523" s="119"/>
      <c r="T1523" s="119"/>
      <c r="U1523" s="113"/>
      <c r="V1523" s="113"/>
      <c r="W1523" s="117">
        <v>0</v>
      </c>
      <c r="X1523" s="387"/>
      <c r="Y1523" s="113"/>
      <c r="Z1523" s="119"/>
      <c r="AA1523" s="119"/>
      <c r="AB1523" s="113"/>
      <c r="AC1523" s="385">
        <v>7</v>
      </c>
      <c r="AD1523" s="117">
        <v>0</v>
      </c>
      <c r="AE1523" s="109">
        <v>0</v>
      </c>
      <c r="AF1523" s="116"/>
      <c r="AG1523" s="116"/>
      <c r="AH1523" s="389">
        <v>0</v>
      </c>
      <c r="AI1523" s="117">
        <v>0</v>
      </c>
      <c r="AJ1523" s="375">
        <v>0</v>
      </c>
      <c r="AK1523" s="383"/>
      <c r="AL1523" s="113"/>
      <c r="AM1523" s="117">
        <v>0</v>
      </c>
      <c r="AN1523" s="375">
        <v>0</v>
      </c>
      <c r="AO1523" s="374">
        <v>0</v>
      </c>
      <c r="AP1523" s="391"/>
      <c r="AQ1523" s="119"/>
      <c r="AR1523" s="117">
        <v>0</v>
      </c>
      <c r="AS1523" s="387">
        <v>0</v>
      </c>
      <c r="AT1523" s="119"/>
      <c r="AU1523" s="374"/>
      <c r="AV1523" s="119"/>
      <c r="AW1523" s="374"/>
      <c r="AX1523" s="126"/>
      <c r="AY1523" s="119">
        <v>4</v>
      </c>
      <c r="AZ1523" s="113"/>
      <c r="BA1523" s="113"/>
      <c r="BB1523" s="394">
        <v>0</v>
      </c>
      <c r="BC1523" s="394">
        <v>0</v>
      </c>
      <c r="BD1523" s="394">
        <v>0</v>
      </c>
      <c r="BE1523" s="378"/>
      <c r="BF1523" s="109"/>
      <c r="BG1523" s="109"/>
      <c r="BH1523" s="116"/>
      <c r="BI1523" s="117"/>
      <c r="BJ1523" s="378"/>
      <c r="BK1523" s="378"/>
      <c r="BL1523" s="117"/>
      <c r="BM1523" s="374">
        <v>0</v>
      </c>
      <c r="BN1523" s="119"/>
      <c r="BO1523" s="119"/>
    </row>
    <row r="1524" spans="1:67" ht="24" customHeight="1" x14ac:dyDescent="0.3">
      <c r="A1524" s="364" t="s">
        <v>6008</v>
      </c>
      <c r="B1524" s="365" t="s">
        <v>6009</v>
      </c>
      <c r="C1524" s="366" t="s">
        <v>266</v>
      </c>
      <c r="D1524" s="367">
        <f t="shared" si="67"/>
        <v>0</v>
      </c>
      <c r="E1524" s="368">
        <f t="shared" si="68"/>
        <v>0</v>
      </c>
      <c r="F1524" s="368">
        <f t="shared" si="69"/>
        <v>0</v>
      </c>
      <c r="G1524" s="368">
        <f t="shared" si="70"/>
        <v>0</v>
      </c>
      <c r="H1524" s="368">
        <f t="shared" si="71"/>
        <v>0</v>
      </c>
      <c r="I1524" s="368">
        <f t="shared" si="72"/>
        <v>0</v>
      </c>
      <c r="J1524" s="368">
        <f t="shared" si="73"/>
        <v>0</v>
      </c>
      <c r="K1524" s="368">
        <f t="shared" si="74"/>
        <v>0</v>
      </c>
      <c r="L1524" s="368">
        <f t="shared" si="75"/>
        <v>0</v>
      </c>
      <c r="M1524" s="369">
        <f t="shared" si="76"/>
        <v>0</v>
      </c>
      <c r="N1524" s="370">
        <f t="shared" si="77"/>
        <v>0</v>
      </c>
      <c r="O1524" s="371"/>
      <c r="P1524" s="372">
        <f t="shared" si="82"/>
        <v>0</v>
      </c>
      <c r="Q1524" s="373" t="str">
        <f t="shared" si="83"/>
        <v/>
      </c>
      <c r="R1524" s="383">
        <v>0</v>
      </c>
      <c r="S1524" s="119"/>
      <c r="T1524" s="119"/>
      <c r="U1524" s="113"/>
      <c r="V1524" s="113"/>
      <c r="W1524" s="117">
        <v>0</v>
      </c>
      <c r="X1524" s="387"/>
      <c r="Y1524" s="113"/>
      <c r="Z1524" s="119"/>
      <c r="AA1524" s="119"/>
      <c r="AB1524" s="113"/>
      <c r="AC1524" s="385">
        <v>0</v>
      </c>
      <c r="AD1524" s="117">
        <v>0</v>
      </c>
      <c r="AE1524" s="109">
        <v>0</v>
      </c>
      <c r="AF1524" s="116"/>
      <c r="AG1524" s="116"/>
      <c r="AH1524" s="124">
        <v>0</v>
      </c>
      <c r="AI1524" s="386">
        <v>0</v>
      </c>
      <c r="AJ1524" s="390">
        <v>0</v>
      </c>
      <c r="AK1524" s="383"/>
      <c r="AL1524" s="113"/>
      <c r="AM1524" s="117">
        <v>0</v>
      </c>
      <c r="AN1524" s="375">
        <v>0</v>
      </c>
      <c r="AO1524" s="374">
        <v>0</v>
      </c>
      <c r="AP1524" s="391"/>
      <c r="AQ1524" s="119"/>
      <c r="AR1524" s="386">
        <v>0</v>
      </c>
      <c r="AS1524" s="387">
        <v>0</v>
      </c>
      <c r="AT1524" s="119"/>
      <c r="AU1524" s="374"/>
      <c r="AV1524" s="119"/>
      <c r="AW1524" s="374"/>
      <c r="AX1524" s="126"/>
      <c r="AY1524" s="119"/>
      <c r="AZ1524" s="113"/>
      <c r="BA1524" s="113"/>
      <c r="BB1524" s="394">
        <v>0</v>
      </c>
      <c r="BC1524" s="394">
        <v>0</v>
      </c>
      <c r="BD1524" s="394">
        <v>0</v>
      </c>
      <c r="BE1524" s="378"/>
      <c r="BF1524" s="109"/>
      <c r="BG1524" s="109"/>
      <c r="BH1524" s="116"/>
      <c r="BI1524" s="386"/>
      <c r="BJ1524" s="378"/>
      <c r="BK1524" s="378"/>
      <c r="BL1524" s="386"/>
      <c r="BM1524" s="374">
        <v>0</v>
      </c>
      <c r="BN1524" s="119"/>
      <c r="BO1524" s="119"/>
    </row>
    <row r="1525" spans="1:67" ht="24" customHeight="1" x14ac:dyDescent="0.3">
      <c r="A1525" s="364">
        <v>830506</v>
      </c>
      <c r="B1525" s="365" t="s">
        <v>6011</v>
      </c>
      <c r="C1525" s="366" t="s">
        <v>95</v>
      </c>
      <c r="D1525" s="367">
        <f t="shared" si="67"/>
        <v>11</v>
      </c>
      <c r="E1525" s="368">
        <f t="shared" si="68"/>
        <v>0</v>
      </c>
      <c r="F1525" s="368">
        <f t="shared" si="69"/>
        <v>0</v>
      </c>
      <c r="G1525" s="368">
        <f t="shared" si="70"/>
        <v>0</v>
      </c>
      <c r="H1525" s="368">
        <f t="shared" si="71"/>
        <v>0</v>
      </c>
      <c r="I1525" s="368">
        <f t="shared" si="72"/>
        <v>0</v>
      </c>
      <c r="J1525" s="368">
        <f t="shared" si="73"/>
        <v>0</v>
      </c>
      <c r="K1525" s="368">
        <f t="shared" si="74"/>
        <v>0</v>
      </c>
      <c r="L1525" s="368">
        <f t="shared" si="75"/>
        <v>0</v>
      </c>
      <c r="M1525" s="369">
        <f t="shared" si="76"/>
        <v>0</v>
      </c>
      <c r="N1525" s="370">
        <f t="shared" si="77"/>
        <v>11</v>
      </c>
      <c r="O1525" s="371"/>
      <c r="P1525" s="372">
        <f t="shared" si="82"/>
        <v>11</v>
      </c>
      <c r="Q1525" s="373">
        <f t="shared" si="83"/>
        <v>608</v>
      </c>
      <c r="R1525" s="374">
        <v>0</v>
      </c>
      <c r="S1525" s="119"/>
      <c r="T1525" s="119"/>
      <c r="U1525" s="113"/>
      <c r="V1525" s="113"/>
      <c r="W1525" s="117">
        <v>0</v>
      </c>
      <c r="X1525" s="123"/>
      <c r="Y1525" s="113"/>
      <c r="Z1525" s="119"/>
      <c r="AA1525" s="119"/>
      <c r="AB1525" s="113"/>
      <c r="AC1525" s="113">
        <v>0</v>
      </c>
      <c r="AD1525" s="117">
        <v>0</v>
      </c>
      <c r="AE1525" s="214">
        <v>0</v>
      </c>
      <c r="AF1525" s="116"/>
      <c r="AG1525" s="116"/>
      <c r="AH1525" s="124">
        <v>0</v>
      </c>
      <c r="AI1525" s="386">
        <v>0</v>
      </c>
      <c r="AJ1525" s="396">
        <v>0</v>
      </c>
      <c r="AK1525" s="374"/>
      <c r="AL1525" s="113"/>
      <c r="AM1525" s="117">
        <v>0</v>
      </c>
      <c r="AN1525" s="375">
        <v>0</v>
      </c>
      <c r="AO1525" s="374">
        <v>0</v>
      </c>
      <c r="AP1525" s="376"/>
      <c r="AQ1525" s="119"/>
      <c r="AR1525" s="386">
        <v>0</v>
      </c>
      <c r="AS1525" s="123">
        <v>0</v>
      </c>
      <c r="AT1525" s="119"/>
      <c r="AU1525" s="374"/>
      <c r="AV1525" s="119"/>
      <c r="AW1525" s="374"/>
      <c r="AX1525" s="126"/>
      <c r="AY1525" s="119">
        <v>11</v>
      </c>
      <c r="AZ1525" s="113"/>
      <c r="BA1525" s="113"/>
      <c r="BB1525" s="377">
        <v>0</v>
      </c>
      <c r="BC1525" s="377">
        <v>0</v>
      </c>
      <c r="BD1525" s="377">
        <v>0</v>
      </c>
      <c r="BE1525" s="378"/>
      <c r="BF1525" s="109"/>
      <c r="BG1525" s="109"/>
      <c r="BH1525" s="116"/>
      <c r="BI1525" s="386"/>
      <c r="BJ1525" s="378"/>
      <c r="BK1525" s="378"/>
      <c r="BL1525" s="386"/>
      <c r="BM1525" s="383">
        <v>0</v>
      </c>
      <c r="BN1525" s="119"/>
      <c r="BO1525" s="119"/>
    </row>
    <row r="1526" spans="1:67" ht="24" customHeight="1" x14ac:dyDescent="0.3">
      <c r="A1526" s="364" t="s">
        <v>6012</v>
      </c>
      <c r="B1526" s="365" t="s">
        <v>6013</v>
      </c>
      <c r="C1526" s="366" t="s">
        <v>1959</v>
      </c>
      <c r="D1526" s="367">
        <f t="shared" si="67"/>
        <v>12</v>
      </c>
      <c r="E1526" s="368">
        <f t="shared" si="68"/>
        <v>5</v>
      </c>
      <c r="F1526" s="368">
        <f t="shared" si="69"/>
        <v>0</v>
      </c>
      <c r="G1526" s="368">
        <f t="shared" si="70"/>
        <v>0</v>
      </c>
      <c r="H1526" s="368">
        <f t="shared" si="71"/>
        <v>0</v>
      </c>
      <c r="I1526" s="368">
        <f t="shared" si="72"/>
        <v>0</v>
      </c>
      <c r="J1526" s="368">
        <f t="shared" si="73"/>
        <v>0</v>
      </c>
      <c r="K1526" s="368">
        <f t="shared" si="74"/>
        <v>0</v>
      </c>
      <c r="L1526" s="368">
        <f t="shared" si="75"/>
        <v>0</v>
      </c>
      <c r="M1526" s="369">
        <f t="shared" si="76"/>
        <v>0</v>
      </c>
      <c r="N1526" s="370">
        <f t="shared" si="77"/>
        <v>17</v>
      </c>
      <c r="O1526" s="371"/>
      <c r="P1526" s="372">
        <f t="shared" si="82"/>
        <v>17</v>
      </c>
      <c r="Q1526" s="373">
        <f t="shared" si="83"/>
        <v>473</v>
      </c>
      <c r="R1526" s="383">
        <v>0</v>
      </c>
      <c r="S1526" s="119"/>
      <c r="T1526" s="119"/>
      <c r="U1526" s="113"/>
      <c r="V1526" s="113"/>
      <c r="W1526" s="386">
        <v>0</v>
      </c>
      <c r="X1526" s="123"/>
      <c r="Y1526" s="113"/>
      <c r="Z1526" s="119"/>
      <c r="AA1526" s="119"/>
      <c r="AB1526" s="113"/>
      <c r="AC1526" s="385">
        <v>12</v>
      </c>
      <c r="AD1526" s="386">
        <v>0</v>
      </c>
      <c r="AE1526" s="214">
        <v>0</v>
      </c>
      <c r="AF1526" s="116"/>
      <c r="AG1526" s="116"/>
      <c r="AH1526" s="124">
        <v>0</v>
      </c>
      <c r="AI1526" s="117">
        <v>0</v>
      </c>
      <c r="AJ1526" s="375">
        <v>0</v>
      </c>
      <c r="AK1526" s="374"/>
      <c r="AL1526" s="113"/>
      <c r="AM1526" s="117">
        <v>0</v>
      </c>
      <c r="AN1526" s="375">
        <v>0</v>
      </c>
      <c r="AO1526" s="383">
        <v>0</v>
      </c>
      <c r="AP1526" s="376"/>
      <c r="AQ1526" s="119"/>
      <c r="AR1526" s="117">
        <v>0</v>
      </c>
      <c r="AS1526" s="123">
        <v>0</v>
      </c>
      <c r="AT1526" s="119"/>
      <c r="AU1526" s="383"/>
      <c r="AV1526" s="119"/>
      <c r="AW1526" s="383"/>
      <c r="AX1526" s="126"/>
      <c r="AY1526" s="119">
        <v>5</v>
      </c>
      <c r="AZ1526" s="113"/>
      <c r="BA1526" s="113"/>
      <c r="BB1526" s="394">
        <v>0</v>
      </c>
      <c r="BC1526" s="394">
        <v>0</v>
      </c>
      <c r="BD1526" s="394">
        <v>0</v>
      </c>
      <c r="BE1526" s="378"/>
      <c r="BF1526" s="109"/>
      <c r="BG1526" s="109"/>
      <c r="BH1526" s="116"/>
      <c r="BI1526" s="117"/>
      <c r="BJ1526" s="378"/>
      <c r="BK1526" s="378"/>
      <c r="BL1526" s="117"/>
      <c r="BM1526" s="374">
        <v>0</v>
      </c>
      <c r="BN1526" s="119"/>
      <c r="BO1526" s="119"/>
    </row>
    <row r="1527" spans="1:67" ht="24" customHeight="1" x14ac:dyDescent="0.3">
      <c r="A1527" s="364" t="s">
        <v>6016</v>
      </c>
      <c r="B1527" s="365" t="s">
        <v>6707</v>
      </c>
      <c r="C1527" s="366" t="s">
        <v>269</v>
      </c>
      <c r="D1527" s="367">
        <f t="shared" si="67"/>
        <v>35</v>
      </c>
      <c r="E1527" s="368">
        <f t="shared" si="68"/>
        <v>0</v>
      </c>
      <c r="F1527" s="368">
        <f t="shared" si="69"/>
        <v>0</v>
      </c>
      <c r="G1527" s="368">
        <f t="shared" si="70"/>
        <v>0</v>
      </c>
      <c r="H1527" s="368">
        <f t="shared" si="71"/>
        <v>0</v>
      </c>
      <c r="I1527" s="368">
        <f t="shared" si="72"/>
        <v>0</v>
      </c>
      <c r="J1527" s="368">
        <f t="shared" si="73"/>
        <v>0</v>
      </c>
      <c r="K1527" s="368">
        <f t="shared" si="74"/>
        <v>0</v>
      </c>
      <c r="L1527" s="368">
        <f t="shared" si="75"/>
        <v>0</v>
      </c>
      <c r="M1527" s="369">
        <f t="shared" si="76"/>
        <v>0</v>
      </c>
      <c r="N1527" s="370">
        <f t="shared" si="77"/>
        <v>35</v>
      </c>
      <c r="O1527" s="371"/>
      <c r="P1527" s="372">
        <f t="shared" si="82"/>
        <v>35</v>
      </c>
      <c r="Q1527" s="373">
        <f t="shared" si="83"/>
        <v>281</v>
      </c>
      <c r="R1527" s="374">
        <v>0</v>
      </c>
      <c r="S1527" s="119"/>
      <c r="T1527" s="119"/>
      <c r="U1527" s="113"/>
      <c r="V1527" s="113"/>
      <c r="W1527" s="386">
        <v>0</v>
      </c>
      <c r="X1527" s="387"/>
      <c r="Y1527" s="113"/>
      <c r="Z1527" s="119"/>
      <c r="AA1527" s="119"/>
      <c r="AB1527" s="113"/>
      <c r="AC1527" s="113">
        <v>0</v>
      </c>
      <c r="AD1527" s="386">
        <v>0</v>
      </c>
      <c r="AE1527" s="109">
        <v>0</v>
      </c>
      <c r="AF1527" s="116"/>
      <c r="AG1527" s="116"/>
      <c r="AH1527" s="124">
        <v>0</v>
      </c>
      <c r="AI1527" s="386">
        <v>0</v>
      </c>
      <c r="AJ1527" s="396">
        <v>0</v>
      </c>
      <c r="AK1527" s="383"/>
      <c r="AL1527" s="113"/>
      <c r="AM1527" s="117">
        <v>0</v>
      </c>
      <c r="AN1527" s="375">
        <v>0</v>
      </c>
      <c r="AO1527" s="374">
        <v>0</v>
      </c>
      <c r="AP1527" s="391"/>
      <c r="AQ1527" s="119"/>
      <c r="AR1527" s="386">
        <v>0</v>
      </c>
      <c r="AS1527" s="123">
        <v>0</v>
      </c>
      <c r="AT1527" s="119"/>
      <c r="AU1527" s="374"/>
      <c r="AV1527" s="119"/>
      <c r="AW1527" s="374"/>
      <c r="AX1527" s="126"/>
      <c r="AY1527" s="119"/>
      <c r="AZ1527" s="113"/>
      <c r="BA1527" s="113"/>
      <c r="BB1527" s="377">
        <v>35</v>
      </c>
      <c r="BC1527" s="377">
        <v>0</v>
      </c>
      <c r="BD1527" s="377">
        <v>0</v>
      </c>
      <c r="BE1527" s="378"/>
      <c r="BF1527" s="109"/>
      <c r="BG1527" s="109"/>
      <c r="BH1527" s="116"/>
      <c r="BI1527" s="386"/>
      <c r="BJ1527" s="378"/>
      <c r="BK1527" s="378"/>
      <c r="BL1527" s="386"/>
      <c r="BM1527" s="374">
        <v>0</v>
      </c>
      <c r="BN1527" s="119"/>
      <c r="BO1527" s="119"/>
    </row>
    <row r="1528" spans="1:67" ht="24" customHeight="1" x14ac:dyDescent="0.3">
      <c r="A1528" s="379" t="s">
        <v>1942</v>
      </c>
      <c r="B1528" s="365" t="s">
        <v>1943</v>
      </c>
      <c r="C1528" s="366" t="s">
        <v>139</v>
      </c>
      <c r="D1528" s="367">
        <f t="shared" si="67"/>
        <v>240</v>
      </c>
      <c r="E1528" s="368">
        <f t="shared" si="68"/>
        <v>180</v>
      </c>
      <c r="F1528" s="368">
        <f t="shared" si="69"/>
        <v>130</v>
      </c>
      <c r="G1528" s="368">
        <f t="shared" si="70"/>
        <v>50</v>
      </c>
      <c r="H1528" s="368">
        <f t="shared" si="71"/>
        <v>48</v>
      </c>
      <c r="I1528" s="368">
        <f t="shared" si="72"/>
        <v>0</v>
      </c>
      <c r="J1528" s="368">
        <f t="shared" si="73"/>
        <v>0</v>
      </c>
      <c r="K1528" s="368">
        <f t="shared" si="74"/>
        <v>0</v>
      </c>
      <c r="L1528" s="368">
        <f t="shared" si="75"/>
        <v>0</v>
      </c>
      <c r="M1528" s="369">
        <f t="shared" si="76"/>
        <v>0</v>
      </c>
      <c r="N1528" s="370">
        <f t="shared" si="77"/>
        <v>648</v>
      </c>
      <c r="O1528" s="371"/>
      <c r="P1528" s="372">
        <f t="shared" si="82"/>
        <v>648</v>
      </c>
      <c r="Q1528" s="373">
        <f t="shared" si="83"/>
        <v>38</v>
      </c>
      <c r="R1528" s="374">
        <v>0</v>
      </c>
      <c r="S1528" s="119"/>
      <c r="T1528" s="119"/>
      <c r="U1528" s="113"/>
      <c r="V1528" s="113"/>
      <c r="W1528" s="117">
        <v>0</v>
      </c>
      <c r="X1528" s="387"/>
      <c r="Y1528" s="113"/>
      <c r="Z1528" s="119"/>
      <c r="AA1528" s="119"/>
      <c r="AB1528" s="113"/>
      <c r="AC1528" s="113">
        <v>0</v>
      </c>
      <c r="AD1528" s="117">
        <v>0</v>
      </c>
      <c r="AE1528" s="109">
        <v>0</v>
      </c>
      <c r="AF1528" s="116"/>
      <c r="AG1528" s="116"/>
      <c r="AH1528" s="124">
        <v>0</v>
      </c>
      <c r="AI1528" s="117">
        <v>0</v>
      </c>
      <c r="AJ1528" s="375">
        <v>0</v>
      </c>
      <c r="AK1528" s="383"/>
      <c r="AL1528" s="113"/>
      <c r="AM1528" s="386">
        <v>180</v>
      </c>
      <c r="AN1528" s="396">
        <v>0</v>
      </c>
      <c r="AO1528" s="374">
        <v>0</v>
      </c>
      <c r="AP1528" s="391"/>
      <c r="AQ1528" s="119"/>
      <c r="AR1528" s="117">
        <v>0</v>
      </c>
      <c r="AS1528" s="123">
        <v>240</v>
      </c>
      <c r="AT1528" s="119"/>
      <c r="AU1528" s="374"/>
      <c r="AV1528" s="119"/>
      <c r="AW1528" s="374"/>
      <c r="AX1528" s="126">
        <v>48</v>
      </c>
      <c r="AY1528" s="119"/>
      <c r="AZ1528" s="113"/>
      <c r="BA1528" s="113"/>
      <c r="BB1528" s="377">
        <v>50</v>
      </c>
      <c r="BC1528" s="377">
        <v>130</v>
      </c>
      <c r="BD1528" s="377">
        <v>0</v>
      </c>
      <c r="BE1528" s="378"/>
      <c r="BF1528" s="214"/>
      <c r="BG1528" s="214"/>
      <c r="BH1528" s="116"/>
      <c r="BI1528" s="117"/>
      <c r="BJ1528" s="378"/>
      <c r="BK1528" s="378"/>
      <c r="BL1528" s="117"/>
      <c r="BM1528" s="374">
        <v>0</v>
      </c>
      <c r="BN1528" s="119"/>
      <c r="BO1528" s="119"/>
    </row>
    <row r="1529" spans="1:67" ht="24" customHeight="1" x14ac:dyDescent="0.3">
      <c r="A1529" s="379" t="s">
        <v>6018</v>
      </c>
      <c r="B1529" s="510" t="s">
        <v>6019</v>
      </c>
      <c r="C1529" s="633" t="s">
        <v>696</v>
      </c>
      <c r="D1529" s="367">
        <f t="shared" si="67"/>
        <v>0</v>
      </c>
      <c r="E1529" s="368">
        <f t="shared" si="68"/>
        <v>0</v>
      </c>
      <c r="F1529" s="368">
        <f t="shared" si="69"/>
        <v>0</v>
      </c>
      <c r="G1529" s="368">
        <f t="shared" si="70"/>
        <v>0</v>
      </c>
      <c r="H1529" s="368">
        <f t="shared" si="71"/>
        <v>0</v>
      </c>
      <c r="I1529" s="368">
        <f t="shared" si="72"/>
        <v>0</v>
      </c>
      <c r="J1529" s="368">
        <f t="shared" si="73"/>
        <v>0</v>
      </c>
      <c r="K1529" s="368">
        <f t="shared" si="74"/>
        <v>0</v>
      </c>
      <c r="L1529" s="368">
        <f t="shared" si="75"/>
        <v>0</v>
      </c>
      <c r="M1529" s="369">
        <f t="shared" si="76"/>
        <v>0</v>
      </c>
      <c r="N1529" s="370">
        <f t="shared" si="77"/>
        <v>0</v>
      </c>
      <c r="O1529" s="371"/>
      <c r="P1529" s="372">
        <f t="shared" si="82"/>
        <v>0</v>
      </c>
      <c r="Q1529" s="373" t="str">
        <f t="shared" si="83"/>
        <v/>
      </c>
      <c r="R1529" s="374">
        <v>0</v>
      </c>
      <c r="S1529" s="384"/>
      <c r="T1529" s="384"/>
      <c r="U1529" s="385"/>
      <c r="V1529" s="385"/>
      <c r="W1529" s="386">
        <v>0</v>
      </c>
      <c r="X1529" s="123"/>
      <c r="Y1529" s="385"/>
      <c r="Z1529" s="384"/>
      <c r="AA1529" s="384"/>
      <c r="AB1529" s="385"/>
      <c r="AC1529" s="113">
        <v>0</v>
      </c>
      <c r="AD1529" s="386">
        <v>0</v>
      </c>
      <c r="AE1529" s="109">
        <v>0</v>
      </c>
      <c r="AF1529" s="116"/>
      <c r="AG1529" s="116"/>
      <c r="AH1529" s="124">
        <v>0</v>
      </c>
      <c r="AI1529" s="117">
        <v>0</v>
      </c>
      <c r="AJ1529" s="375">
        <v>0</v>
      </c>
      <c r="AK1529" s="374"/>
      <c r="AL1529" s="385"/>
      <c r="AM1529" s="117">
        <v>0</v>
      </c>
      <c r="AN1529" s="375">
        <v>0</v>
      </c>
      <c r="AO1529" s="374">
        <v>0</v>
      </c>
      <c r="AP1529" s="376"/>
      <c r="AQ1529" s="384"/>
      <c r="AR1529" s="386">
        <v>0</v>
      </c>
      <c r="AS1529" s="123">
        <v>0</v>
      </c>
      <c r="AT1529" s="384"/>
      <c r="AU1529" s="374"/>
      <c r="AV1529" s="384"/>
      <c r="AW1529" s="374"/>
      <c r="AX1529" s="126"/>
      <c r="AY1529" s="384"/>
      <c r="AZ1529" s="385"/>
      <c r="BA1529" s="385"/>
      <c r="BB1529" s="445">
        <v>0</v>
      </c>
      <c r="BC1529" s="445">
        <v>0</v>
      </c>
      <c r="BD1529" s="445">
        <v>0</v>
      </c>
      <c r="BE1529" s="378"/>
      <c r="BF1529" s="214"/>
      <c r="BG1529" s="214"/>
      <c r="BH1529" s="116"/>
      <c r="BI1529" s="386"/>
      <c r="BJ1529" s="378"/>
      <c r="BK1529" s="378"/>
      <c r="BL1529" s="386"/>
      <c r="BM1529" s="374">
        <v>0</v>
      </c>
      <c r="BN1529" s="384"/>
      <c r="BO1529" s="384"/>
    </row>
    <row r="1530" spans="1:67" ht="24" customHeight="1" x14ac:dyDescent="0.3">
      <c r="A1530" s="380" t="s">
        <v>1950</v>
      </c>
      <c r="B1530" s="381" t="s">
        <v>1951</v>
      </c>
      <c r="C1530" s="382" t="s">
        <v>139</v>
      </c>
      <c r="D1530" s="367">
        <f t="shared" si="67"/>
        <v>60</v>
      </c>
      <c r="E1530" s="368">
        <f t="shared" si="68"/>
        <v>15</v>
      </c>
      <c r="F1530" s="368">
        <f t="shared" si="69"/>
        <v>10</v>
      </c>
      <c r="G1530" s="368">
        <f t="shared" si="70"/>
        <v>1</v>
      </c>
      <c r="H1530" s="368">
        <f t="shared" si="71"/>
        <v>0</v>
      </c>
      <c r="I1530" s="368">
        <f t="shared" si="72"/>
        <v>0</v>
      </c>
      <c r="J1530" s="368">
        <f t="shared" si="73"/>
        <v>0</v>
      </c>
      <c r="K1530" s="368">
        <f t="shared" si="74"/>
        <v>0</v>
      </c>
      <c r="L1530" s="368">
        <f t="shared" si="75"/>
        <v>0</v>
      </c>
      <c r="M1530" s="369">
        <f t="shared" si="76"/>
        <v>0</v>
      </c>
      <c r="N1530" s="370">
        <f t="shared" si="77"/>
        <v>86</v>
      </c>
      <c r="O1530" s="371"/>
      <c r="P1530" s="372">
        <f t="shared" si="82"/>
        <v>86</v>
      </c>
      <c r="Q1530" s="373">
        <f t="shared" si="83"/>
        <v>140</v>
      </c>
      <c r="R1530" s="374">
        <v>0</v>
      </c>
      <c r="S1530" s="384">
        <v>1</v>
      </c>
      <c r="T1530" s="384"/>
      <c r="U1530" s="385"/>
      <c r="V1530" s="385"/>
      <c r="W1530" s="386">
        <v>0</v>
      </c>
      <c r="X1530" s="123"/>
      <c r="Y1530" s="385"/>
      <c r="Z1530" s="384"/>
      <c r="AA1530" s="384"/>
      <c r="AB1530" s="385"/>
      <c r="AC1530" s="385">
        <v>0</v>
      </c>
      <c r="AD1530" s="117">
        <v>0</v>
      </c>
      <c r="AE1530" s="214">
        <v>0</v>
      </c>
      <c r="AF1530" s="388"/>
      <c r="AG1530" s="388"/>
      <c r="AH1530" s="124">
        <v>0</v>
      </c>
      <c r="AI1530" s="117">
        <v>0</v>
      </c>
      <c r="AJ1530" s="375">
        <v>0</v>
      </c>
      <c r="AK1530" s="374"/>
      <c r="AL1530" s="385"/>
      <c r="AM1530" s="386">
        <v>0</v>
      </c>
      <c r="AN1530" s="396">
        <v>10</v>
      </c>
      <c r="AO1530" s="374">
        <v>0</v>
      </c>
      <c r="AP1530" s="376"/>
      <c r="AQ1530" s="384">
        <v>60</v>
      </c>
      <c r="AR1530" s="117">
        <v>0</v>
      </c>
      <c r="AS1530" s="387">
        <v>0</v>
      </c>
      <c r="AT1530" s="384"/>
      <c r="AU1530" s="374"/>
      <c r="AV1530" s="384"/>
      <c r="AW1530" s="374"/>
      <c r="AX1530" s="126">
        <v>15</v>
      </c>
      <c r="AY1530" s="384"/>
      <c r="AZ1530" s="385"/>
      <c r="BA1530" s="385"/>
      <c r="BB1530" s="377">
        <v>0</v>
      </c>
      <c r="BC1530" s="377">
        <v>0</v>
      </c>
      <c r="BD1530" s="377">
        <v>0</v>
      </c>
      <c r="BE1530" s="393"/>
      <c r="BF1530" s="109"/>
      <c r="BG1530" s="109"/>
      <c r="BH1530" s="388"/>
      <c r="BI1530" s="117"/>
      <c r="BJ1530" s="393"/>
      <c r="BK1530" s="393"/>
      <c r="BL1530" s="117"/>
      <c r="BM1530" s="374">
        <v>0</v>
      </c>
      <c r="BN1530" s="384"/>
      <c r="BO1530" s="384"/>
    </row>
    <row r="1531" spans="1:67" ht="24" customHeight="1" x14ac:dyDescent="0.3">
      <c r="A1531" s="364" t="s">
        <v>6020</v>
      </c>
      <c r="B1531" s="365" t="s">
        <v>6708</v>
      </c>
      <c r="C1531" s="366" t="s">
        <v>71</v>
      </c>
      <c r="D1531" s="367">
        <f t="shared" si="67"/>
        <v>12</v>
      </c>
      <c r="E1531" s="368">
        <f t="shared" si="68"/>
        <v>0</v>
      </c>
      <c r="F1531" s="368">
        <f t="shared" si="69"/>
        <v>0</v>
      </c>
      <c r="G1531" s="368">
        <f t="shared" si="70"/>
        <v>0</v>
      </c>
      <c r="H1531" s="368">
        <f t="shared" si="71"/>
        <v>0</v>
      </c>
      <c r="I1531" s="368">
        <f t="shared" si="72"/>
        <v>0</v>
      </c>
      <c r="J1531" s="368">
        <f t="shared" si="73"/>
        <v>0</v>
      </c>
      <c r="K1531" s="368">
        <f t="shared" si="74"/>
        <v>0</v>
      </c>
      <c r="L1531" s="368">
        <f t="shared" si="75"/>
        <v>0</v>
      </c>
      <c r="M1531" s="369">
        <f t="shared" si="76"/>
        <v>0</v>
      </c>
      <c r="N1531" s="370">
        <f t="shared" si="77"/>
        <v>12</v>
      </c>
      <c r="O1531" s="371"/>
      <c r="P1531" s="372">
        <f t="shared" si="82"/>
        <v>12</v>
      </c>
      <c r="Q1531" s="373">
        <f t="shared" si="83"/>
        <v>569</v>
      </c>
      <c r="R1531" s="383">
        <v>0</v>
      </c>
      <c r="S1531" s="384"/>
      <c r="T1531" s="384"/>
      <c r="U1531" s="385"/>
      <c r="V1531" s="385"/>
      <c r="W1531" s="117">
        <v>0</v>
      </c>
      <c r="X1531" s="123"/>
      <c r="Y1531" s="385"/>
      <c r="Z1531" s="384"/>
      <c r="AA1531" s="384"/>
      <c r="AB1531" s="385"/>
      <c r="AC1531" s="113">
        <v>12</v>
      </c>
      <c r="AD1531" s="117">
        <v>0</v>
      </c>
      <c r="AE1531" s="214">
        <v>0</v>
      </c>
      <c r="AF1531" s="116"/>
      <c r="AG1531" s="116"/>
      <c r="AH1531" s="124">
        <v>0</v>
      </c>
      <c r="AI1531" s="117">
        <v>0</v>
      </c>
      <c r="AJ1531" s="375">
        <v>0</v>
      </c>
      <c r="AK1531" s="374"/>
      <c r="AL1531" s="385"/>
      <c r="AM1531" s="117">
        <v>0</v>
      </c>
      <c r="AN1531" s="375">
        <v>0</v>
      </c>
      <c r="AO1531" s="383">
        <v>0</v>
      </c>
      <c r="AP1531" s="376"/>
      <c r="AQ1531" s="384"/>
      <c r="AR1531" s="386">
        <v>0</v>
      </c>
      <c r="AS1531" s="387">
        <v>0</v>
      </c>
      <c r="AT1531" s="384"/>
      <c r="AU1531" s="383"/>
      <c r="AV1531" s="384"/>
      <c r="AW1531" s="383"/>
      <c r="AX1531" s="392"/>
      <c r="AY1531" s="384"/>
      <c r="AZ1531" s="385"/>
      <c r="BA1531" s="385"/>
      <c r="BB1531" s="377">
        <v>0</v>
      </c>
      <c r="BC1531" s="377">
        <v>0</v>
      </c>
      <c r="BD1531" s="377">
        <v>0</v>
      </c>
      <c r="BE1531" s="378"/>
      <c r="BF1531" s="214"/>
      <c r="BG1531" s="214"/>
      <c r="BH1531" s="116"/>
      <c r="BI1531" s="386"/>
      <c r="BJ1531" s="378"/>
      <c r="BK1531" s="378"/>
      <c r="BL1531" s="386"/>
      <c r="BM1531" s="374">
        <v>0</v>
      </c>
      <c r="BN1531" s="384"/>
      <c r="BO1531" s="384"/>
    </row>
    <row r="1532" spans="1:67" ht="24" customHeight="1" x14ac:dyDescent="0.3">
      <c r="A1532" s="364" t="s">
        <v>6022</v>
      </c>
      <c r="B1532" s="365" t="s">
        <v>6023</v>
      </c>
      <c r="C1532" s="366" t="s">
        <v>320</v>
      </c>
      <c r="D1532" s="367">
        <f t="shared" si="67"/>
        <v>56</v>
      </c>
      <c r="E1532" s="368">
        <f t="shared" si="68"/>
        <v>50</v>
      </c>
      <c r="F1532" s="368">
        <f t="shared" si="69"/>
        <v>36</v>
      </c>
      <c r="G1532" s="368">
        <f t="shared" si="70"/>
        <v>0</v>
      </c>
      <c r="H1532" s="368">
        <f t="shared" si="71"/>
        <v>0</v>
      </c>
      <c r="I1532" s="368">
        <f t="shared" si="72"/>
        <v>0</v>
      </c>
      <c r="J1532" s="368">
        <f t="shared" si="73"/>
        <v>0</v>
      </c>
      <c r="K1532" s="368">
        <f t="shared" si="74"/>
        <v>0</v>
      </c>
      <c r="L1532" s="368">
        <f t="shared" si="75"/>
        <v>0</v>
      </c>
      <c r="M1532" s="369">
        <f t="shared" si="76"/>
        <v>0</v>
      </c>
      <c r="N1532" s="370">
        <f t="shared" si="77"/>
        <v>142</v>
      </c>
      <c r="O1532" s="371"/>
      <c r="P1532" s="372">
        <f t="shared" si="82"/>
        <v>142</v>
      </c>
      <c r="Q1532" s="373">
        <f t="shared" si="83"/>
        <v>106</v>
      </c>
      <c r="R1532" s="383">
        <v>0</v>
      </c>
      <c r="S1532" s="119"/>
      <c r="T1532" s="119"/>
      <c r="U1532" s="113"/>
      <c r="V1532" s="113"/>
      <c r="W1532" s="386">
        <v>0</v>
      </c>
      <c r="X1532" s="123"/>
      <c r="Y1532" s="113"/>
      <c r="Z1532" s="119"/>
      <c r="AA1532" s="119"/>
      <c r="AB1532" s="113">
        <v>36</v>
      </c>
      <c r="AC1532" s="113">
        <v>0</v>
      </c>
      <c r="AD1532" s="117">
        <v>0</v>
      </c>
      <c r="AE1532" s="109">
        <v>0</v>
      </c>
      <c r="AF1532" s="116"/>
      <c r="AG1532" s="116"/>
      <c r="AH1532" s="389">
        <v>0</v>
      </c>
      <c r="AI1532" s="117">
        <v>0</v>
      </c>
      <c r="AJ1532" s="375">
        <v>0</v>
      </c>
      <c r="AK1532" s="374"/>
      <c r="AL1532" s="113"/>
      <c r="AM1532" s="117">
        <v>0</v>
      </c>
      <c r="AN1532" s="375">
        <v>0</v>
      </c>
      <c r="AO1532" s="383">
        <v>0</v>
      </c>
      <c r="AP1532" s="376"/>
      <c r="AQ1532" s="119"/>
      <c r="AR1532" s="117">
        <v>0</v>
      </c>
      <c r="AS1532" s="123">
        <v>0</v>
      </c>
      <c r="AT1532" s="119"/>
      <c r="AU1532" s="383"/>
      <c r="AV1532" s="119"/>
      <c r="AW1532" s="383"/>
      <c r="AX1532" s="126">
        <v>56</v>
      </c>
      <c r="AY1532" s="119"/>
      <c r="AZ1532" s="113"/>
      <c r="BA1532" s="113"/>
      <c r="BB1532" s="394">
        <v>0</v>
      </c>
      <c r="BC1532" s="394">
        <v>0</v>
      </c>
      <c r="BD1532" s="394">
        <v>0</v>
      </c>
      <c r="BE1532" s="378"/>
      <c r="BF1532" s="109"/>
      <c r="BG1532" s="109"/>
      <c r="BH1532" s="116"/>
      <c r="BI1532" s="117">
        <v>50</v>
      </c>
      <c r="BJ1532" s="378"/>
      <c r="BK1532" s="378"/>
      <c r="BL1532" s="117"/>
      <c r="BM1532" s="383">
        <v>25</v>
      </c>
      <c r="BN1532" s="119"/>
      <c r="BO1532" s="119"/>
    </row>
    <row r="1533" spans="1:67" ht="24" customHeight="1" x14ac:dyDescent="0.3">
      <c r="A1533" s="380" t="s">
        <v>6024</v>
      </c>
      <c r="B1533" s="381" t="s">
        <v>6025</v>
      </c>
      <c r="C1533" s="382" t="s">
        <v>2130</v>
      </c>
      <c r="D1533" s="367">
        <f t="shared" ref="D1533:D1787" si="84">MAX(R1533:BL1533)</f>
        <v>0</v>
      </c>
      <c r="E1533" s="368">
        <f t="shared" ref="E1533:E1787" si="85">LARGE(R1533:BL1533,2)</f>
        <v>0</v>
      </c>
      <c r="F1533" s="368">
        <f t="shared" ref="F1533:F1787" si="86">LARGE(R1533:BL1533,3)</f>
        <v>0</v>
      </c>
      <c r="G1533" s="368">
        <f t="shared" ref="G1533:G1787" si="87">LARGE(R1533:BL1533,4)</f>
        <v>0</v>
      </c>
      <c r="H1533" s="368">
        <f t="shared" ref="H1533:H1787" si="88">LARGE(R1533:BL1533,5)</f>
        <v>0</v>
      </c>
      <c r="I1533" s="368">
        <f t="shared" ref="I1533:I1787" si="89">LARGE(R1533:BL1533,6)</f>
        <v>0</v>
      </c>
      <c r="J1533" s="368">
        <f t="shared" ref="J1533:J1787" si="90">LARGE(R1533:BL1533,7)</f>
        <v>0</v>
      </c>
      <c r="K1533" s="368">
        <f t="shared" ref="K1533:K1787" si="91">LARGE(R1533:BL1533,8)</f>
        <v>0</v>
      </c>
      <c r="L1533" s="368">
        <f t="shared" ref="L1533:L1787" si="92">LARGE(R1533:BL1533,9)</f>
        <v>0</v>
      </c>
      <c r="M1533" s="369">
        <f t="shared" ref="M1533:M1787" si="93">LARGE(R1533:BL1533,10)</f>
        <v>0</v>
      </c>
      <c r="N1533" s="370">
        <f t="shared" ref="N1533:N1787" si="94">SUM(D1533:M1533)</f>
        <v>0</v>
      </c>
      <c r="O1533" s="371"/>
      <c r="P1533" s="372">
        <f t="shared" si="82"/>
        <v>0</v>
      </c>
      <c r="Q1533" s="373" t="str">
        <f t="shared" si="83"/>
        <v/>
      </c>
      <c r="R1533" s="374">
        <v>0</v>
      </c>
      <c r="S1533" s="119"/>
      <c r="T1533" s="119"/>
      <c r="U1533" s="113"/>
      <c r="V1533" s="113"/>
      <c r="W1533" s="117">
        <v>0</v>
      </c>
      <c r="X1533" s="123"/>
      <c r="Y1533" s="113"/>
      <c r="Z1533" s="119"/>
      <c r="AA1533" s="119"/>
      <c r="AB1533" s="113"/>
      <c r="AC1533" s="113">
        <v>0</v>
      </c>
      <c r="AD1533" s="117">
        <v>0</v>
      </c>
      <c r="AE1533" s="109">
        <v>0</v>
      </c>
      <c r="AF1533" s="388"/>
      <c r="AG1533" s="388"/>
      <c r="AH1533" s="389">
        <v>0</v>
      </c>
      <c r="AI1533" s="117">
        <v>0</v>
      </c>
      <c r="AJ1533" s="375">
        <v>0</v>
      </c>
      <c r="AK1533" s="374"/>
      <c r="AL1533" s="113"/>
      <c r="AM1533" s="386">
        <v>0</v>
      </c>
      <c r="AN1533" s="390">
        <v>0</v>
      </c>
      <c r="AO1533" s="374">
        <v>0</v>
      </c>
      <c r="AP1533" s="376"/>
      <c r="AQ1533" s="119"/>
      <c r="AR1533" s="117">
        <v>0</v>
      </c>
      <c r="AS1533" s="387">
        <v>0</v>
      </c>
      <c r="AT1533" s="119"/>
      <c r="AU1533" s="374"/>
      <c r="AV1533" s="119"/>
      <c r="AW1533" s="374"/>
      <c r="AX1533" s="392"/>
      <c r="AY1533" s="119"/>
      <c r="AZ1533" s="113"/>
      <c r="BA1533" s="113"/>
      <c r="BB1533" s="377">
        <v>0</v>
      </c>
      <c r="BC1533" s="377">
        <v>0</v>
      </c>
      <c r="BD1533" s="377">
        <v>0</v>
      </c>
      <c r="BE1533" s="393"/>
      <c r="BF1533" s="109"/>
      <c r="BG1533" s="109"/>
      <c r="BH1533" s="388"/>
      <c r="BI1533" s="117"/>
      <c r="BJ1533" s="393"/>
      <c r="BK1533" s="393"/>
      <c r="BL1533" s="117"/>
      <c r="BM1533" s="383">
        <v>0</v>
      </c>
      <c r="BN1533" s="119"/>
      <c r="BO1533" s="119"/>
    </row>
    <row r="1534" spans="1:67" ht="24" customHeight="1" x14ac:dyDescent="0.3">
      <c r="A1534" s="379" t="s">
        <v>6026</v>
      </c>
      <c r="B1534" s="365" t="s">
        <v>6027</v>
      </c>
      <c r="C1534" s="366" t="s">
        <v>174</v>
      </c>
      <c r="D1534" s="367">
        <f t="shared" si="84"/>
        <v>1</v>
      </c>
      <c r="E1534" s="368">
        <f t="shared" si="85"/>
        <v>0</v>
      </c>
      <c r="F1534" s="368">
        <f t="shared" si="86"/>
        <v>0</v>
      </c>
      <c r="G1534" s="368">
        <f t="shared" si="87"/>
        <v>0</v>
      </c>
      <c r="H1534" s="368">
        <f t="shared" si="88"/>
        <v>0</v>
      </c>
      <c r="I1534" s="368">
        <f t="shared" si="89"/>
        <v>0</v>
      </c>
      <c r="J1534" s="368">
        <f t="shared" si="90"/>
        <v>0</v>
      </c>
      <c r="K1534" s="368">
        <f t="shared" si="91"/>
        <v>0</v>
      </c>
      <c r="L1534" s="368">
        <f t="shared" si="92"/>
        <v>0</v>
      </c>
      <c r="M1534" s="369">
        <f t="shared" si="93"/>
        <v>0</v>
      </c>
      <c r="N1534" s="370">
        <f t="shared" si="94"/>
        <v>1</v>
      </c>
      <c r="O1534" s="371"/>
      <c r="P1534" s="372">
        <f t="shared" si="82"/>
        <v>1</v>
      </c>
      <c r="Q1534" s="373">
        <f t="shared" si="83"/>
        <v>941</v>
      </c>
      <c r="R1534" s="374">
        <v>0</v>
      </c>
      <c r="S1534" s="384"/>
      <c r="T1534" s="384"/>
      <c r="U1534" s="385"/>
      <c r="V1534" s="385"/>
      <c r="W1534" s="117">
        <v>0</v>
      </c>
      <c r="X1534" s="387"/>
      <c r="Y1534" s="385"/>
      <c r="Z1534" s="384"/>
      <c r="AA1534" s="384"/>
      <c r="AB1534" s="385"/>
      <c r="AC1534" s="113">
        <v>0</v>
      </c>
      <c r="AD1534" s="117">
        <v>0</v>
      </c>
      <c r="AE1534" s="214">
        <v>0</v>
      </c>
      <c r="AF1534" s="116">
        <v>1</v>
      </c>
      <c r="AG1534" s="116"/>
      <c r="AH1534" s="124">
        <v>0</v>
      </c>
      <c r="AI1534" s="117">
        <v>0</v>
      </c>
      <c r="AJ1534" s="375">
        <v>0</v>
      </c>
      <c r="AK1534" s="383"/>
      <c r="AL1534" s="385"/>
      <c r="AM1534" s="117">
        <v>0</v>
      </c>
      <c r="AN1534" s="375">
        <v>0</v>
      </c>
      <c r="AO1534" s="374">
        <v>0</v>
      </c>
      <c r="AP1534" s="391"/>
      <c r="AQ1534" s="384"/>
      <c r="AR1534" s="117">
        <v>0</v>
      </c>
      <c r="AS1534" s="123">
        <v>0</v>
      </c>
      <c r="AT1534" s="384"/>
      <c r="AU1534" s="374"/>
      <c r="AV1534" s="384"/>
      <c r="AW1534" s="374"/>
      <c r="AX1534" s="392"/>
      <c r="AY1534" s="384"/>
      <c r="AZ1534" s="385"/>
      <c r="BA1534" s="385"/>
      <c r="BB1534" s="377">
        <v>0</v>
      </c>
      <c r="BC1534" s="377">
        <v>0</v>
      </c>
      <c r="BD1534" s="377">
        <v>0</v>
      </c>
      <c r="BE1534" s="378"/>
      <c r="BF1534" s="109"/>
      <c r="BG1534" s="109"/>
      <c r="BH1534" s="116"/>
      <c r="BI1534" s="117"/>
      <c r="BJ1534" s="378"/>
      <c r="BK1534" s="378"/>
      <c r="BL1534" s="117"/>
      <c r="BM1534" s="374">
        <v>0</v>
      </c>
      <c r="BN1534" s="384"/>
      <c r="BO1534" s="384"/>
    </row>
    <row r="1535" spans="1:67" ht="24" customHeight="1" x14ac:dyDescent="0.3">
      <c r="A1535" s="380" t="s">
        <v>6028</v>
      </c>
      <c r="B1535" s="381" t="s">
        <v>6029</v>
      </c>
      <c r="C1535" s="382" t="s">
        <v>6709</v>
      </c>
      <c r="D1535" s="367">
        <f t="shared" si="84"/>
        <v>10</v>
      </c>
      <c r="E1535" s="368">
        <f t="shared" si="85"/>
        <v>5</v>
      </c>
      <c r="F1535" s="368">
        <f t="shared" si="86"/>
        <v>0</v>
      </c>
      <c r="G1535" s="368">
        <f t="shared" si="87"/>
        <v>0</v>
      </c>
      <c r="H1535" s="368">
        <f t="shared" si="88"/>
        <v>0</v>
      </c>
      <c r="I1535" s="368">
        <f t="shared" si="89"/>
        <v>0</v>
      </c>
      <c r="J1535" s="368">
        <f t="shared" si="90"/>
        <v>0</v>
      </c>
      <c r="K1535" s="368">
        <f t="shared" si="91"/>
        <v>0</v>
      </c>
      <c r="L1535" s="368">
        <f t="shared" si="92"/>
        <v>0</v>
      </c>
      <c r="M1535" s="369">
        <f t="shared" si="93"/>
        <v>0</v>
      </c>
      <c r="N1535" s="370">
        <f t="shared" si="94"/>
        <v>15</v>
      </c>
      <c r="O1535" s="371"/>
      <c r="P1535" s="372">
        <f t="shared" si="82"/>
        <v>15</v>
      </c>
      <c r="Q1535" s="373">
        <f t="shared" si="83"/>
        <v>509</v>
      </c>
      <c r="R1535" s="374">
        <v>0</v>
      </c>
      <c r="S1535" s="384"/>
      <c r="T1535" s="384"/>
      <c r="U1535" s="385"/>
      <c r="V1535" s="385"/>
      <c r="W1535" s="117">
        <v>0</v>
      </c>
      <c r="X1535" s="387"/>
      <c r="Y1535" s="385"/>
      <c r="Z1535" s="384"/>
      <c r="AA1535" s="384"/>
      <c r="AB1535" s="385"/>
      <c r="AC1535" s="113">
        <v>5</v>
      </c>
      <c r="AD1535" s="117">
        <v>0</v>
      </c>
      <c r="AE1535" s="109">
        <v>0</v>
      </c>
      <c r="AF1535" s="388"/>
      <c r="AG1535" s="388"/>
      <c r="AH1535" s="389">
        <v>0</v>
      </c>
      <c r="AI1535" s="117">
        <v>0</v>
      </c>
      <c r="AJ1535" s="375">
        <v>0</v>
      </c>
      <c r="AK1535" s="383"/>
      <c r="AL1535" s="385"/>
      <c r="AM1535" s="117">
        <v>0</v>
      </c>
      <c r="AN1535" s="396">
        <v>0</v>
      </c>
      <c r="AO1535" s="374">
        <v>0</v>
      </c>
      <c r="AP1535" s="391"/>
      <c r="AQ1535" s="384"/>
      <c r="AR1535" s="117">
        <v>0</v>
      </c>
      <c r="AS1535" s="387">
        <v>0</v>
      </c>
      <c r="AT1535" s="384"/>
      <c r="AU1535" s="374"/>
      <c r="AV1535" s="384"/>
      <c r="AW1535" s="374"/>
      <c r="AX1535" s="126"/>
      <c r="AY1535" s="384">
        <v>10</v>
      </c>
      <c r="AZ1535" s="385"/>
      <c r="BA1535" s="385"/>
      <c r="BB1535" s="377">
        <v>0</v>
      </c>
      <c r="BC1535" s="377">
        <v>0</v>
      </c>
      <c r="BD1535" s="377">
        <v>0</v>
      </c>
      <c r="BE1535" s="393"/>
      <c r="BF1535" s="214"/>
      <c r="BG1535" s="214"/>
      <c r="BH1535" s="388"/>
      <c r="BI1535" s="117"/>
      <c r="BJ1535" s="393"/>
      <c r="BK1535" s="393"/>
      <c r="BL1535" s="117"/>
      <c r="BM1535" s="383">
        <v>0</v>
      </c>
      <c r="BN1535" s="384"/>
      <c r="BO1535" s="384"/>
    </row>
    <row r="1536" spans="1:67" ht="24" customHeight="1" x14ac:dyDescent="0.3">
      <c r="A1536" s="364" t="s">
        <v>6030</v>
      </c>
      <c r="B1536" s="365" t="s">
        <v>6031</v>
      </c>
      <c r="C1536" s="366" t="s">
        <v>311</v>
      </c>
      <c r="D1536" s="367">
        <f t="shared" si="84"/>
        <v>180</v>
      </c>
      <c r="E1536" s="368">
        <f t="shared" si="85"/>
        <v>120</v>
      </c>
      <c r="F1536" s="368">
        <f t="shared" si="86"/>
        <v>120</v>
      </c>
      <c r="G1536" s="368">
        <f t="shared" si="87"/>
        <v>50</v>
      </c>
      <c r="H1536" s="368">
        <f t="shared" si="88"/>
        <v>50</v>
      </c>
      <c r="I1536" s="368">
        <f t="shared" si="89"/>
        <v>48</v>
      </c>
      <c r="J1536" s="368">
        <f t="shared" si="90"/>
        <v>40</v>
      </c>
      <c r="K1536" s="368">
        <f t="shared" si="91"/>
        <v>25</v>
      </c>
      <c r="L1536" s="368">
        <f t="shared" si="92"/>
        <v>25</v>
      </c>
      <c r="M1536" s="369">
        <f t="shared" si="93"/>
        <v>20</v>
      </c>
      <c r="N1536" s="370">
        <f t="shared" si="94"/>
        <v>678</v>
      </c>
      <c r="O1536" s="371"/>
      <c r="P1536" s="372">
        <f t="shared" si="82"/>
        <v>678</v>
      </c>
      <c r="Q1536" s="373">
        <f t="shared" si="83"/>
        <v>36</v>
      </c>
      <c r="R1536" s="374">
        <v>0</v>
      </c>
      <c r="S1536" s="119"/>
      <c r="T1536" s="119"/>
      <c r="U1536" s="113"/>
      <c r="V1536" s="113"/>
      <c r="W1536" s="117">
        <v>0</v>
      </c>
      <c r="X1536" s="123">
        <v>5</v>
      </c>
      <c r="Y1536" s="113">
        <v>5</v>
      </c>
      <c r="Z1536" s="119"/>
      <c r="AA1536" s="119"/>
      <c r="AB1536" s="113">
        <v>48</v>
      </c>
      <c r="AC1536" s="385">
        <v>0</v>
      </c>
      <c r="AD1536" s="117">
        <v>0</v>
      </c>
      <c r="AE1536" s="109">
        <v>0</v>
      </c>
      <c r="AF1536" s="116"/>
      <c r="AG1536" s="116"/>
      <c r="AH1536" s="124">
        <v>0</v>
      </c>
      <c r="AI1536" s="386">
        <v>0</v>
      </c>
      <c r="AJ1536" s="396">
        <v>0</v>
      </c>
      <c r="AK1536" s="374">
        <v>40</v>
      </c>
      <c r="AL1536" s="113"/>
      <c r="AM1536" s="117">
        <v>20</v>
      </c>
      <c r="AN1536" s="375">
        <v>25</v>
      </c>
      <c r="AO1536" s="374">
        <v>0</v>
      </c>
      <c r="AP1536" s="376"/>
      <c r="AQ1536" s="119"/>
      <c r="AR1536" s="117">
        <v>0</v>
      </c>
      <c r="AS1536" s="123">
        <v>120</v>
      </c>
      <c r="AT1536" s="119"/>
      <c r="AU1536" s="374">
        <v>25</v>
      </c>
      <c r="AV1536" s="119"/>
      <c r="AW1536" s="374"/>
      <c r="AX1536" s="126">
        <v>50</v>
      </c>
      <c r="AY1536" s="119"/>
      <c r="AZ1536" s="113"/>
      <c r="BA1536" s="113"/>
      <c r="BB1536" s="377">
        <v>0</v>
      </c>
      <c r="BC1536" s="377">
        <v>0</v>
      </c>
      <c r="BD1536" s="377">
        <v>0</v>
      </c>
      <c r="BE1536" s="378">
        <v>50</v>
      </c>
      <c r="BF1536" s="109"/>
      <c r="BG1536" s="109"/>
      <c r="BH1536" s="116"/>
      <c r="BI1536" s="117">
        <v>120</v>
      </c>
      <c r="BJ1536" s="378"/>
      <c r="BK1536" s="378"/>
      <c r="BL1536" s="117">
        <v>180</v>
      </c>
      <c r="BM1536" s="374">
        <v>10</v>
      </c>
      <c r="BN1536" s="119"/>
      <c r="BO1536" s="119"/>
    </row>
    <row r="1537" spans="1:67" ht="24" customHeight="1" x14ac:dyDescent="0.3">
      <c r="A1537" s="379" t="s">
        <v>1954</v>
      </c>
      <c r="B1537" s="365" t="s">
        <v>1956</v>
      </c>
      <c r="C1537" s="366" t="s">
        <v>311</v>
      </c>
      <c r="D1537" s="367">
        <f t="shared" si="84"/>
        <v>240</v>
      </c>
      <c r="E1537" s="368">
        <f t="shared" si="85"/>
        <v>240</v>
      </c>
      <c r="F1537" s="368">
        <f t="shared" si="86"/>
        <v>180</v>
      </c>
      <c r="G1537" s="368">
        <f t="shared" si="87"/>
        <v>120</v>
      </c>
      <c r="H1537" s="368">
        <f t="shared" si="88"/>
        <v>60</v>
      </c>
      <c r="I1537" s="368">
        <f t="shared" si="89"/>
        <v>60</v>
      </c>
      <c r="J1537" s="368">
        <f t="shared" si="90"/>
        <v>50</v>
      </c>
      <c r="K1537" s="368">
        <f t="shared" si="91"/>
        <v>50</v>
      </c>
      <c r="L1537" s="368">
        <f t="shared" si="92"/>
        <v>40</v>
      </c>
      <c r="M1537" s="369">
        <f t="shared" si="93"/>
        <v>36</v>
      </c>
      <c r="N1537" s="370">
        <f t="shared" si="94"/>
        <v>1076</v>
      </c>
      <c r="O1537" s="371"/>
      <c r="P1537" s="372">
        <f t="shared" si="82"/>
        <v>1076</v>
      </c>
      <c r="Q1537" s="373">
        <f t="shared" si="83"/>
        <v>22</v>
      </c>
      <c r="R1537" s="374">
        <v>0</v>
      </c>
      <c r="S1537" s="119"/>
      <c r="T1537" s="119"/>
      <c r="U1537" s="113"/>
      <c r="V1537" s="113"/>
      <c r="W1537" s="117">
        <v>50</v>
      </c>
      <c r="X1537" s="387">
        <v>5</v>
      </c>
      <c r="Y1537" s="113">
        <v>1</v>
      </c>
      <c r="Z1537" s="119"/>
      <c r="AA1537" s="119"/>
      <c r="AB1537" s="113">
        <v>36</v>
      </c>
      <c r="AC1537" s="385">
        <v>0</v>
      </c>
      <c r="AD1537" s="117">
        <v>0</v>
      </c>
      <c r="AE1537" s="109">
        <v>0</v>
      </c>
      <c r="AF1537" s="116"/>
      <c r="AG1537" s="116"/>
      <c r="AH1537" s="124">
        <v>0</v>
      </c>
      <c r="AI1537" s="386">
        <v>20</v>
      </c>
      <c r="AJ1537" s="396">
        <v>0</v>
      </c>
      <c r="AK1537" s="383">
        <v>60</v>
      </c>
      <c r="AL1537" s="113"/>
      <c r="AM1537" s="117">
        <v>20</v>
      </c>
      <c r="AN1537" s="375">
        <v>1</v>
      </c>
      <c r="AO1537" s="383">
        <v>0</v>
      </c>
      <c r="AP1537" s="391">
        <v>50</v>
      </c>
      <c r="AQ1537" s="119"/>
      <c r="AR1537" s="117">
        <v>0</v>
      </c>
      <c r="AS1537" s="123">
        <v>180</v>
      </c>
      <c r="AT1537" s="119"/>
      <c r="AU1537" s="383">
        <v>60</v>
      </c>
      <c r="AV1537" s="119"/>
      <c r="AW1537" s="383"/>
      <c r="AX1537" s="126">
        <v>40</v>
      </c>
      <c r="AY1537" s="119"/>
      <c r="AZ1537" s="113"/>
      <c r="BA1537" s="113"/>
      <c r="BB1537" s="377">
        <v>0</v>
      </c>
      <c r="BC1537" s="377">
        <v>0</v>
      </c>
      <c r="BD1537" s="377">
        <v>0</v>
      </c>
      <c r="BE1537" s="378">
        <v>240</v>
      </c>
      <c r="BF1537" s="109"/>
      <c r="BG1537" s="109"/>
      <c r="BH1537" s="116"/>
      <c r="BI1537" s="117">
        <v>120</v>
      </c>
      <c r="BJ1537" s="378"/>
      <c r="BK1537" s="378"/>
      <c r="BL1537" s="117">
        <v>240</v>
      </c>
      <c r="BM1537" s="374">
        <v>10</v>
      </c>
      <c r="BN1537" s="119"/>
      <c r="BO1537" s="119"/>
    </row>
    <row r="1538" spans="1:67" ht="24" customHeight="1" x14ac:dyDescent="0.3">
      <c r="A1538" s="379" t="s">
        <v>6032</v>
      </c>
      <c r="B1538" s="365" t="s">
        <v>6033</v>
      </c>
      <c r="C1538" s="366" t="s">
        <v>163</v>
      </c>
      <c r="D1538" s="367">
        <f t="shared" si="84"/>
        <v>0</v>
      </c>
      <c r="E1538" s="368">
        <f t="shared" si="85"/>
        <v>0</v>
      </c>
      <c r="F1538" s="368">
        <f t="shared" si="86"/>
        <v>0</v>
      </c>
      <c r="G1538" s="368">
        <f t="shared" si="87"/>
        <v>0</v>
      </c>
      <c r="H1538" s="368">
        <f t="shared" si="88"/>
        <v>0</v>
      </c>
      <c r="I1538" s="368">
        <f t="shared" si="89"/>
        <v>0</v>
      </c>
      <c r="J1538" s="368">
        <f t="shared" si="90"/>
        <v>0</v>
      </c>
      <c r="K1538" s="368">
        <f t="shared" si="91"/>
        <v>0</v>
      </c>
      <c r="L1538" s="368">
        <f t="shared" si="92"/>
        <v>0</v>
      </c>
      <c r="M1538" s="369">
        <f t="shared" si="93"/>
        <v>0</v>
      </c>
      <c r="N1538" s="370">
        <f t="shared" si="94"/>
        <v>0</v>
      </c>
      <c r="O1538" s="371"/>
      <c r="P1538" s="372">
        <f t="shared" si="82"/>
        <v>0</v>
      </c>
      <c r="Q1538" s="373" t="str">
        <f t="shared" si="83"/>
        <v/>
      </c>
      <c r="R1538" s="383">
        <v>0</v>
      </c>
      <c r="S1538" s="119"/>
      <c r="T1538" s="119"/>
      <c r="U1538" s="113"/>
      <c r="V1538" s="113"/>
      <c r="W1538" s="117">
        <v>0</v>
      </c>
      <c r="X1538" s="123"/>
      <c r="Y1538" s="113"/>
      <c r="Z1538" s="119"/>
      <c r="AA1538" s="119"/>
      <c r="AB1538" s="113"/>
      <c r="AC1538" s="113">
        <v>0</v>
      </c>
      <c r="AD1538" s="386">
        <v>0</v>
      </c>
      <c r="AE1538" s="109">
        <v>0</v>
      </c>
      <c r="AF1538" s="116"/>
      <c r="AG1538" s="116"/>
      <c r="AH1538" s="124">
        <v>0</v>
      </c>
      <c r="AI1538" s="117">
        <v>0</v>
      </c>
      <c r="AJ1538" s="396">
        <v>0</v>
      </c>
      <c r="AK1538" s="374"/>
      <c r="AL1538" s="113"/>
      <c r="AM1538" s="117">
        <v>0</v>
      </c>
      <c r="AN1538" s="375">
        <v>0</v>
      </c>
      <c r="AO1538" s="383">
        <v>0</v>
      </c>
      <c r="AP1538" s="376"/>
      <c r="AQ1538" s="119"/>
      <c r="AR1538" s="117">
        <v>0</v>
      </c>
      <c r="AS1538" s="123">
        <v>0</v>
      </c>
      <c r="AT1538" s="119"/>
      <c r="AU1538" s="383"/>
      <c r="AV1538" s="119"/>
      <c r="AW1538" s="383"/>
      <c r="AX1538" s="392"/>
      <c r="AY1538" s="119"/>
      <c r="AZ1538" s="113"/>
      <c r="BA1538" s="113"/>
      <c r="BB1538" s="394">
        <v>0</v>
      </c>
      <c r="BC1538" s="394">
        <v>0</v>
      </c>
      <c r="BD1538" s="394">
        <v>0</v>
      </c>
      <c r="BE1538" s="378"/>
      <c r="BF1538" s="109"/>
      <c r="BG1538" s="109"/>
      <c r="BH1538" s="116"/>
      <c r="BI1538" s="117"/>
      <c r="BJ1538" s="378"/>
      <c r="BK1538" s="378"/>
      <c r="BL1538" s="117"/>
      <c r="BM1538" s="383">
        <v>0</v>
      </c>
      <c r="BN1538" s="119"/>
      <c r="BO1538" s="119"/>
    </row>
    <row r="1539" spans="1:67" ht="24" customHeight="1" x14ac:dyDescent="0.3">
      <c r="A1539" s="364" t="s">
        <v>6710</v>
      </c>
      <c r="B1539" s="365" t="s">
        <v>6711</v>
      </c>
      <c r="C1539" s="366" t="s">
        <v>266</v>
      </c>
      <c r="D1539" s="367">
        <f t="shared" si="84"/>
        <v>0</v>
      </c>
      <c r="E1539" s="368">
        <f t="shared" si="85"/>
        <v>0</v>
      </c>
      <c r="F1539" s="368">
        <f t="shared" si="86"/>
        <v>0</v>
      </c>
      <c r="G1539" s="368">
        <f t="shared" si="87"/>
        <v>0</v>
      </c>
      <c r="H1539" s="368">
        <f t="shared" si="88"/>
        <v>0</v>
      </c>
      <c r="I1539" s="368">
        <f t="shared" si="89"/>
        <v>0</v>
      </c>
      <c r="J1539" s="368">
        <f t="shared" si="90"/>
        <v>0</v>
      </c>
      <c r="K1539" s="368">
        <f t="shared" si="91"/>
        <v>0</v>
      </c>
      <c r="L1539" s="368">
        <f t="shared" si="92"/>
        <v>0</v>
      </c>
      <c r="M1539" s="369">
        <f t="shared" si="93"/>
        <v>0</v>
      </c>
      <c r="N1539" s="370">
        <f t="shared" si="94"/>
        <v>0</v>
      </c>
      <c r="O1539" s="371"/>
      <c r="P1539" s="372">
        <f t="shared" si="82"/>
        <v>0</v>
      </c>
      <c r="Q1539" s="373" t="str">
        <f t="shared" si="83"/>
        <v/>
      </c>
      <c r="R1539" s="383">
        <v>0</v>
      </c>
      <c r="S1539" s="119"/>
      <c r="T1539" s="119"/>
      <c r="U1539" s="113"/>
      <c r="V1539" s="113"/>
      <c r="W1539" s="117">
        <v>0</v>
      </c>
      <c r="X1539" s="387"/>
      <c r="Y1539" s="113"/>
      <c r="Z1539" s="119"/>
      <c r="AA1539" s="119"/>
      <c r="AB1539" s="113"/>
      <c r="AC1539" s="385">
        <v>0</v>
      </c>
      <c r="AD1539" s="386">
        <v>0</v>
      </c>
      <c r="AE1539" s="109">
        <v>0</v>
      </c>
      <c r="AF1539" s="116"/>
      <c r="AG1539" s="116"/>
      <c r="AH1539" s="124">
        <v>0</v>
      </c>
      <c r="AI1539" s="386">
        <v>0</v>
      </c>
      <c r="AJ1539" s="396">
        <v>0</v>
      </c>
      <c r="AK1539" s="383"/>
      <c r="AL1539" s="113"/>
      <c r="AM1539" s="117">
        <v>0</v>
      </c>
      <c r="AN1539" s="375">
        <v>0</v>
      </c>
      <c r="AO1539" s="374">
        <v>0</v>
      </c>
      <c r="AP1539" s="391"/>
      <c r="AQ1539" s="119"/>
      <c r="AR1539" s="117">
        <v>0</v>
      </c>
      <c r="AS1539" s="123">
        <v>0</v>
      </c>
      <c r="AT1539" s="119"/>
      <c r="AU1539" s="374"/>
      <c r="AV1539" s="119"/>
      <c r="AW1539" s="374"/>
      <c r="AX1539" s="126"/>
      <c r="AY1539" s="119"/>
      <c r="AZ1539" s="113"/>
      <c r="BA1539" s="113"/>
      <c r="BB1539" s="394">
        <v>0</v>
      </c>
      <c r="BC1539" s="394">
        <v>0</v>
      </c>
      <c r="BD1539" s="394">
        <v>0</v>
      </c>
      <c r="BE1539" s="378"/>
      <c r="BF1539" s="109"/>
      <c r="BG1539" s="109"/>
      <c r="BH1539" s="116"/>
      <c r="BI1539" s="117"/>
      <c r="BJ1539" s="378"/>
      <c r="BK1539" s="378"/>
      <c r="BL1539" s="117"/>
      <c r="BM1539" s="383">
        <v>0</v>
      </c>
      <c r="BN1539" s="119"/>
      <c r="BO1539" s="119"/>
    </row>
    <row r="1540" spans="1:67" ht="24" customHeight="1" x14ac:dyDescent="0.3">
      <c r="A1540" s="379" t="s">
        <v>6034</v>
      </c>
      <c r="B1540" s="365" t="s">
        <v>6035</v>
      </c>
      <c r="C1540" s="366" t="s">
        <v>1996</v>
      </c>
      <c r="D1540" s="367">
        <f t="shared" si="84"/>
        <v>0</v>
      </c>
      <c r="E1540" s="368">
        <f t="shared" si="85"/>
        <v>0</v>
      </c>
      <c r="F1540" s="368">
        <f t="shared" si="86"/>
        <v>0</v>
      </c>
      <c r="G1540" s="368">
        <f t="shared" si="87"/>
        <v>0</v>
      </c>
      <c r="H1540" s="368">
        <f t="shared" si="88"/>
        <v>0</v>
      </c>
      <c r="I1540" s="368">
        <f t="shared" si="89"/>
        <v>0</v>
      </c>
      <c r="J1540" s="368">
        <f t="shared" si="90"/>
        <v>0</v>
      </c>
      <c r="K1540" s="368">
        <f t="shared" si="91"/>
        <v>0</v>
      </c>
      <c r="L1540" s="368">
        <f t="shared" si="92"/>
        <v>0</v>
      </c>
      <c r="M1540" s="369">
        <f t="shared" si="93"/>
        <v>0</v>
      </c>
      <c r="N1540" s="370">
        <f t="shared" si="94"/>
        <v>0</v>
      </c>
      <c r="O1540" s="371"/>
      <c r="P1540" s="372">
        <f t="shared" si="82"/>
        <v>0</v>
      </c>
      <c r="Q1540" s="373" t="str">
        <f t="shared" si="83"/>
        <v/>
      </c>
      <c r="R1540" s="374">
        <v>0</v>
      </c>
      <c r="S1540" s="119"/>
      <c r="T1540" s="119"/>
      <c r="U1540" s="113"/>
      <c r="V1540" s="113"/>
      <c r="W1540" s="117">
        <v>0</v>
      </c>
      <c r="X1540" s="123"/>
      <c r="Y1540" s="113"/>
      <c r="Z1540" s="119"/>
      <c r="AA1540" s="119"/>
      <c r="AB1540" s="113"/>
      <c r="AC1540" s="113">
        <v>0</v>
      </c>
      <c r="AD1540" s="117">
        <v>0</v>
      </c>
      <c r="AE1540" s="214">
        <v>0</v>
      </c>
      <c r="AF1540" s="116"/>
      <c r="AG1540" s="116"/>
      <c r="AH1540" s="124">
        <v>0</v>
      </c>
      <c r="AI1540" s="117">
        <v>0</v>
      </c>
      <c r="AJ1540" s="375">
        <v>0</v>
      </c>
      <c r="AK1540" s="374"/>
      <c r="AL1540" s="113"/>
      <c r="AM1540" s="117">
        <v>0</v>
      </c>
      <c r="AN1540" s="375">
        <v>0</v>
      </c>
      <c r="AO1540" s="374">
        <v>0</v>
      </c>
      <c r="AP1540" s="376"/>
      <c r="AQ1540" s="119"/>
      <c r="AR1540" s="386">
        <v>0</v>
      </c>
      <c r="AS1540" s="123">
        <v>0</v>
      </c>
      <c r="AT1540" s="119"/>
      <c r="AU1540" s="374"/>
      <c r="AV1540" s="119"/>
      <c r="AW1540" s="374"/>
      <c r="AX1540" s="126"/>
      <c r="AY1540" s="119"/>
      <c r="AZ1540" s="113"/>
      <c r="BA1540" s="113"/>
      <c r="BB1540" s="377">
        <v>0</v>
      </c>
      <c r="BC1540" s="377">
        <v>0</v>
      </c>
      <c r="BD1540" s="377">
        <v>0</v>
      </c>
      <c r="BE1540" s="378"/>
      <c r="BF1540" s="109"/>
      <c r="BG1540" s="109"/>
      <c r="BH1540" s="116"/>
      <c r="BI1540" s="386"/>
      <c r="BJ1540" s="378"/>
      <c r="BK1540" s="378"/>
      <c r="BL1540" s="386"/>
      <c r="BM1540" s="374">
        <v>0</v>
      </c>
      <c r="BN1540" s="119"/>
      <c r="BO1540" s="119"/>
    </row>
    <row r="1541" spans="1:67" ht="24" customHeight="1" x14ac:dyDescent="0.3">
      <c r="A1541" s="379" t="s">
        <v>6036</v>
      </c>
      <c r="B1541" s="365" t="s">
        <v>6037</v>
      </c>
      <c r="C1541" s="366" t="s">
        <v>2493</v>
      </c>
      <c r="D1541" s="367">
        <f t="shared" si="84"/>
        <v>0</v>
      </c>
      <c r="E1541" s="368">
        <f t="shared" si="85"/>
        <v>0</v>
      </c>
      <c r="F1541" s="368">
        <f t="shared" si="86"/>
        <v>0</v>
      </c>
      <c r="G1541" s="368">
        <f t="shared" si="87"/>
        <v>0</v>
      </c>
      <c r="H1541" s="368">
        <f t="shared" si="88"/>
        <v>0</v>
      </c>
      <c r="I1541" s="368">
        <f t="shared" si="89"/>
        <v>0</v>
      </c>
      <c r="J1541" s="368">
        <f t="shared" si="90"/>
        <v>0</v>
      </c>
      <c r="K1541" s="368">
        <f t="shared" si="91"/>
        <v>0</v>
      </c>
      <c r="L1541" s="368">
        <f t="shared" si="92"/>
        <v>0</v>
      </c>
      <c r="M1541" s="369">
        <f t="shared" si="93"/>
        <v>0</v>
      </c>
      <c r="N1541" s="370">
        <f t="shared" si="94"/>
        <v>0</v>
      </c>
      <c r="O1541" s="371"/>
      <c r="P1541" s="372">
        <f t="shared" si="82"/>
        <v>0</v>
      </c>
      <c r="Q1541" s="373" t="str">
        <f t="shared" si="83"/>
        <v/>
      </c>
      <c r="R1541" s="383">
        <v>0</v>
      </c>
      <c r="S1541" s="119"/>
      <c r="T1541" s="119"/>
      <c r="U1541" s="113"/>
      <c r="V1541" s="113"/>
      <c r="W1541" s="386">
        <v>0</v>
      </c>
      <c r="X1541" s="123"/>
      <c r="Y1541" s="113"/>
      <c r="Z1541" s="119"/>
      <c r="AA1541" s="119"/>
      <c r="AB1541" s="113"/>
      <c r="AC1541" s="113">
        <v>0</v>
      </c>
      <c r="AD1541" s="386">
        <v>0</v>
      </c>
      <c r="AE1541" s="109">
        <v>0</v>
      </c>
      <c r="AF1541" s="116"/>
      <c r="AG1541" s="116"/>
      <c r="AH1541" s="124">
        <v>0</v>
      </c>
      <c r="AI1541" s="117">
        <v>0</v>
      </c>
      <c r="AJ1541" s="375">
        <v>0</v>
      </c>
      <c r="AK1541" s="374"/>
      <c r="AL1541" s="113"/>
      <c r="AM1541" s="117">
        <v>0</v>
      </c>
      <c r="AN1541" s="375">
        <v>0</v>
      </c>
      <c r="AO1541" s="383">
        <v>0</v>
      </c>
      <c r="AP1541" s="376"/>
      <c r="AQ1541" s="119"/>
      <c r="AR1541" s="117">
        <v>0</v>
      </c>
      <c r="AS1541" s="123">
        <v>0</v>
      </c>
      <c r="AT1541" s="119"/>
      <c r="AU1541" s="383"/>
      <c r="AV1541" s="119"/>
      <c r="AW1541" s="383"/>
      <c r="AX1541" s="126"/>
      <c r="AY1541" s="119"/>
      <c r="AZ1541" s="113"/>
      <c r="BA1541" s="113"/>
      <c r="BB1541" s="377">
        <v>0</v>
      </c>
      <c r="BC1541" s="377">
        <v>0</v>
      </c>
      <c r="BD1541" s="377">
        <v>0</v>
      </c>
      <c r="BE1541" s="378"/>
      <c r="BF1541" s="214"/>
      <c r="BG1541" s="214"/>
      <c r="BH1541" s="116"/>
      <c r="BI1541" s="117"/>
      <c r="BJ1541" s="378"/>
      <c r="BK1541" s="378"/>
      <c r="BL1541" s="117"/>
      <c r="BM1541" s="374">
        <v>0</v>
      </c>
      <c r="BN1541" s="119"/>
      <c r="BO1541" s="119"/>
    </row>
    <row r="1542" spans="1:67" ht="24" customHeight="1" x14ac:dyDescent="0.3">
      <c r="A1542" s="364" t="s">
        <v>6038</v>
      </c>
      <c r="B1542" s="365" t="s">
        <v>6039</v>
      </c>
      <c r="C1542" s="366" t="s">
        <v>119</v>
      </c>
      <c r="D1542" s="367">
        <f t="shared" si="84"/>
        <v>30</v>
      </c>
      <c r="E1542" s="368">
        <f t="shared" si="85"/>
        <v>25</v>
      </c>
      <c r="F1542" s="368">
        <f t="shared" si="86"/>
        <v>25</v>
      </c>
      <c r="G1542" s="368">
        <f t="shared" si="87"/>
        <v>18</v>
      </c>
      <c r="H1542" s="368">
        <f t="shared" si="88"/>
        <v>7</v>
      </c>
      <c r="I1542" s="368">
        <f t="shared" si="89"/>
        <v>1</v>
      </c>
      <c r="J1542" s="368">
        <f t="shared" si="90"/>
        <v>0</v>
      </c>
      <c r="K1542" s="368">
        <f t="shared" si="91"/>
        <v>0</v>
      </c>
      <c r="L1542" s="368">
        <f t="shared" si="92"/>
        <v>0</v>
      </c>
      <c r="M1542" s="369">
        <f t="shared" si="93"/>
        <v>0</v>
      </c>
      <c r="N1542" s="370">
        <f t="shared" si="94"/>
        <v>106</v>
      </c>
      <c r="O1542" s="371"/>
      <c r="P1542" s="372">
        <f t="shared" si="82"/>
        <v>106</v>
      </c>
      <c r="Q1542" s="373">
        <f t="shared" si="83"/>
        <v>125</v>
      </c>
      <c r="R1542" s="374">
        <v>25</v>
      </c>
      <c r="S1542" s="384"/>
      <c r="T1542" s="384"/>
      <c r="U1542" s="385">
        <v>1</v>
      </c>
      <c r="V1542" s="385">
        <v>7</v>
      </c>
      <c r="W1542" s="386">
        <v>0</v>
      </c>
      <c r="X1542" s="123"/>
      <c r="Y1542" s="385"/>
      <c r="Z1542" s="384"/>
      <c r="AA1542" s="384"/>
      <c r="AB1542" s="385"/>
      <c r="AC1542" s="385">
        <v>18</v>
      </c>
      <c r="AD1542" s="117">
        <v>0</v>
      </c>
      <c r="AE1542" s="109">
        <v>0</v>
      </c>
      <c r="AF1542" s="116"/>
      <c r="AG1542" s="116"/>
      <c r="AH1542" s="124">
        <v>0</v>
      </c>
      <c r="AI1542" s="117">
        <v>0</v>
      </c>
      <c r="AJ1542" s="375">
        <v>0</v>
      </c>
      <c r="AK1542" s="374"/>
      <c r="AL1542" s="385"/>
      <c r="AM1542" s="386">
        <v>0</v>
      </c>
      <c r="AN1542" s="396">
        <v>0</v>
      </c>
      <c r="AO1542" s="374">
        <v>0</v>
      </c>
      <c r="AP1542" s="376"/>
      <c r="AQ1542" s="384"/>
      <c r="AR1542" s="386">
        <v>0</v>
      </c>
      <c r="AS1542" s="123">
        <v>0</v>
      </c>
      <c r="AT1542" s="384">
        <v>25</v>
      </c>
      <c r="AU1542" s="374"/>
      <c r="AV1542" s="384"/>
      <c r="AW1542" s="374"/>
      <c r="AX1542" s="126"/>
      <c r="AY1542" s="384">
        <v>30</v>
      </c>
      <c r="AZ1542" s="385"/>
      <c r="BA1542" s="385"/>
      <c r="BB1542" s="377">
        <v>0</v>
      </c>
      <c r="BC1542" s="377">
        <v>0</v>
      </c>
      <c r="BD1542" s="377">
        <v>0</v>
      </c>
      <c r="BE1542" s="378"/>
      <c r="BF1542" s="214"/>
      <c r="BG1542" s="214"/>
      <c r="BH1542" s="116"/>
      <c r="BI1542" s="386"/>
      <c r="BJ1542" s="378"/>
      <c r="BK1542" s="378"/>
      <c r="BL1542" s="386"/>
      <c r="BM1542" s="374">
        <v>0</v>
      </c>
      <c r="BN1542" s="384"/>
      <c r="BO1542" s="384"/>
    </row>
    <row r="1543" spans="1:67" ht="24" customHeight="1" x14ac:dyDescent="0.3">
      <c r="A1543" s="364" t="s">
        <v>6040</v>
      </c>
      <c r="B1543" s="365" t="s">
        <v>6041</v>
      </c>
      <c r="C1543" s="366" t="s">
        <v>119</v>
      </c>
      <c r="D1543" s="367">
        <f t="shared" si="84"/>
        <v>0</v>
      </c>
      <c r="E1543" s="368">
        <f t="shared" si="85"/>
        <v>0</v>
      </c>
      <c r="F1543" s="368">
        <f t="shared" si="86"/>
        <v>0</v>
      </c>
      <c r="G1543" s="368">
        <f t="shared" si="87"/>
        <v>0</v>
      </c>
      <c r="H1543" s="368">
        <f t="shared" si="88"/>
        <v>0</v>
      </c>
      <c r="I1543" s="368">
        <f t="shared" si="89"/>
        <v>0</v>
      </c>
      <c r="J1543" s="368">
        <f t="shared" si="90"/>
        <v>0</v>
      </c>
      <c r="K1543" s="368">
        <f t="shared" si="91"/>
        <v>0</v>
      </c>
      <c r="L1543" s="368">
        <f t="shared" si="92"/>
        <v>0</v>
      </c>
      <c r="M1543" s="369">
        <f t="shared" si="93"/>
        <v>0</v>
      </c>
      <c r="N1543" s="370">
        <f t="shared" si="94"/>
        <v>0</v>
      </c>
      <c r="O1543" s="371"/>
      <c r="P1543" s="372">
        <f t="shared" si="82"/>
        <v>0</v>
      </c>
      <c r="Q1543" s="373" t="str">
        <f t="shared" si="83"/>
        <v/>
      </c>
      <c r="R1543" s="374">
        <v>0</v>
      </c>
      <c r="S1543" s="384"/>
      <c r="T1543" s="384"/>
      <c r="U1543" s="385"/>
      <c r="V1543" s="385"/>
      <c r="W1543" s="117">
        <v>0</v>
      </c>
      <c r="X1543" s="123"/>
      <c r="Y1543" s="385"/>
      <c r="Z1543" s="384"/>
      <c r="AA1543" s="384"/>
      <c r="AB1543" s="385"/>
      <c r="AC1543" s="385">
        <v>0</v>
      </c>
      <c r="AD1543" s="117">
        <v>0</v>
      </c>
      <c r="AE1543" s="109">
        <v>0</v>
      </c>
      <c r="AF1543" s="116"/>
      <c r="AG1543" s="116"/>
      <c r="AH1543" s="389">
        <v>0</v>
      </c>
      <c r="AI1543" s="117">
        <v>0</v>
      </c>
      <c r="AJ1543" s="396">
        <v>0</v>
      </c>
      <c r="AK1543" s="374"/>
      <c r="AL1543" s="385"/>
      <c r="AM1543" s="386">
        <v>0</v>
      </c>
      <c r="AN1543" s="396">
        <v>0</v>
      </c>
      <c r="AO1543" s="374">
        <v>0</v>
      </c>
      <c r="AP1543" s="376"/>
      <c r="AQ1543" s="384"/>
      <c r="AR1543" s="117">
        <v>0</v>
      </c>
      <c r="AS1543" s="123">
        <v>0</v>
      </c>
      <c r="AT1543" s="384"/>
      <c r="AU1543" s="374"/>
      <c r="AV1543" s="384"/>
      <c r="AW1543" s="374"/>
      <c r="AX1543" s="126"/>
      <c r="AY1543" s="384"/>
      <c r="AZ1543" s="385"/>
      <c r="BA1543" s="385"/>
      <c r="BB1543" s="377">
        <v>0</v>
      </c>
      <c r="BC1543" s="377">
        <v>0</v>
      </c>
      <c r="BD1543" s="377">
        <v>0</v>
      </c>
      <c r="BE1543" s="378"/>
      <c r="BF1543" s="109"/>
      <c r="BG1543" s="109"/>
      <c r="BH1543" s="116"/>
      <c r="BI1543" s="117"/>
      <c r="BJ1543" s="378"/>
      <c r="BK1543" s="378"/>
      <c r="BL1543" s="117"/>
      <c r="BM1543" s="374">
        <v>0</v>
      </c>
      <c r="BN1543" s="384"/>
      <c r="BO1543" s="384"/>
    </row>
    <row r="1544" spans="1:67" ht="24" customHeight="1" x14ac:dyDescent="0.3">
      <c r="A1544" s="364">
        <v>590406</v>
      </c>
      <c r="B1544" s="365" t="s">
        <v>6712</v>
      </c>
      <c r="C1544" s="366" t="s">
        <v>1991</v>
      </c>
      <c r="D1544" s="367">
        <f t="shared" si="84"/>
        <v>15</v>
      </c>
      <c r="E1544" s="368">
        <f t="shared" si="85"/>
        <v>14</v>
      </c>
      <c r="F1544" s="368">
        <f t="shared" si="86"/>
        <v>0</v>
      </c>
      <c r="G1544" s="368">
        <f t="shared" si="87"/>
        <v>0</v>
      </c>
      <c r="H1544" s="368">
        <f t="shared" si="88"/>
        <v>0</v>
      </c>
      <c r="I1544" s="368">
        <f t="shared" si="89"/>
        <v>0</v>
      </c>
      <c r="J1544" s="368">
        <f t="shared" si="90"/>
        <v>0</v>
      </c>
      <c r="K1544" s="368">
        <f t="shared" si="91"/>
        <v>0</v>
      </c>
      <c r="L1544" s="368">
        <f t="shared" si="92"/>
        <v>0</v>
      </c>
      <c r="M1544" s="369">
        <f t="shared" si="93"/>
        <v>0</v>
      </c>
      <c r="N1544" s="370">
        <f t="shared" si="94"/>
        <v>29</v>
      </c>
      <c r="O1544" s="371"/>
      <c r="P1544" s="372">
        <f t="shared" si="82"/>
        <v>29</v>
      </c>
      <c r="Q1544" s="373">
        <f t="shared" si="83"/>
        <v>323</v>
      </c>
      <c r="R1544" s="374">
        <v>0</v>
      </c>
      <c r="S1544" s="119"/>
      <c r="T1544" s="119"/>
      <c r="U1544" s="113"/>
      <c r="V1544" s="113"/>
      <c r="W1544" s="386">
        <v>0</v>
      </c>
      <c r="X1544" s="123"/>
      <c r="Y1544" s="113"/>
      <c r="Z1544" s="119"/>
      <c r="AA1544" s="119"/>
      <c r="AB1544" s="113"/>
      <c r="AC1544" s="113">
        <v>15</v>
      </c>
      <c r="AD1544" s="117">
        <v>0</v>
      </c>
      <c r="AE1544" s="214">
        <v>0</v>
      </c>
      <c r="AF1544" s="116"/>
      <c r="AG1544" s="116"/>
      <c r="AH1544" s="124">
        <v>0</v>
      </c>
      <c r="AI1544" s="117">
        <v>0</v>
      </c>
      <c r="AJ1544" s="375">
        <v>0</v>
      </c>
      <c r="AK1544" s="374"/>
      <c r="AL1544" s="113"/>
      <c r="AM1544" s="117">
        <v>0</v>
      </c>
      <c r="AN1544" s="375">
        <v>0</v>
      </c>
      <c r="AO1544" s="374">
        <v>0</v>
      </c>
      <c r="AP1544" s="376"/>
      <c r="AQ1544" s="119"/>
      <c r="AR1544" s="117">
        <v>0</v>
      </c>
      <c r="AS1544" s="123">
        <v>0</v>
      </c>
      <c r="AT1544" s="119"/>
      <c r="AU1544" s="374"/>
      <c r="AV1544" s="119"/>
      <c r="AW1544" s="374"/>
      <c r="AX1544" s="126"/>
      <c r="AY1544" s="119">
        <v>14</v>
      </c>
      <c r="AZ1544" s="113"/>
      <c r="BA1544" s="113"/>
      <c r="BB1544" s="377">
        <v>0</v>
      </c>
      <c r="BC1544" s="377">
        <v>0</v>
      </c>
      <c r="BD1544" s="377">
        <v>0</v>
      </c>
      <c r="BE1544" s="378"/>
      <c r="BF1544" s="109"/>
      <c r="BG1544" s="109"/>
      <c r="BH1544" s="116"/>
      <c r="BI1544" s="117"/>
      <c r="BJ1544" s="378"/>
      <c r="BK1544" s="378"/>
      <c r="BL1544" s="117"/>
      <c r="BM1544" s="374">
        <v>0</v>
      </c>
      <c r="BN1544" s="119"/>
      <c r="BO1544" s="119"/>
    </row>
    <row r="1545" spans="1:67" ht="24" customHeight="1" x14ac:dyDescent="0.3">
      <c r="A1545" s="364" t="s">
        <v>6044</v>
      </c>
      <c r="B1545" s="365" t="s">
        <v>6045</v>
      </c>
      <c r="C1545" s="366" t="s">
        <v>2334</v>
      </c>
      <c r="D1545" s="367">
        <f t="shared" si="84"/>
        <v>9</v>
      </c>
      <c r="E1545" s="368">
        <f t="shared" si="85"/>
        <v>0</v>
      </c>
      <c r="F1545" s="368">
        <f t="shared" si="86"/>
        <v>0</v>
      </c>
      <c r="G1545" s="368">
        <f t="shared" si="87"/>
        <v>0</v>
      </c>
      <c r="H1545" s="368">
        <f t="shared" si="88"/>
        <v>0</v>
      </c>
      <c r="I1545" s="368">
        <f t="shared" si="89"/>
        <v>0</v>
      </c>
      <c r="J1545" s="368">
        <f t="shared" si="90"/>
        <v>0</v>
      </c>
      <c r="K1545" s="368">
        <f t="shared" si="91"/>
        <v>0</v>
      </c>
      <c r="L1545" s="368">
        <f t="shared" si="92"/>
        <v>0</v>
      </c>
      <c r="M1545" s="369">
        <f t="shared" si="93"/>
        <v>0</v>
      </c>
      <c r="N1545" s="370">
        <f t="shared" si="94"/>
        <v>9</v>
      </c>
      <c r="O1545" s="371"/>
      <c r="P1545" s="372">
        <f t="shared" si="82"/>
        <v>9</v>
      </c>
      <c r="Q1545" s="373">
        <f t="shared" si="83"/>
        <v>659</v>
      </c>
      <c r="R1545" s="374">
        <v>0</v>
      </c>
      <c r="S1545" s="384"/>
      <c r="T1545" s="384"/>
      <c r="U1545" s="385"/>
      <c r="V1545" s="385"/>
      <c r="W1545" s="117">
        <v>0</v>
      </c>
      <c r="X1545" s="123"/>
      <c r="Y1545" s="385"/>
      <c r="Z1545" s="384"/>
      <c r="AA1545" s="384"/>
      <c r="AB1545" s="385"/>
      <c r="AC1545" s="113">
        <v>0</v>
      </c>
      <c r="AD1545" s="117">
        <v>0</v>
      </c>
      <c r="AE1545" s="109">
        <v>0</v>
      </c>
      <c r="AF1545" s="116"/>
      <c r="AG1545" s="116"/>
      <c r="AH1545" s="124">
        <v>0</v>
      </c>
      <c r="AI1545" s="386">
        <v>0</v>
      </c>
      <c r="AJ1545" s="396">
        <v>0</v>
      </c>
      <c r="AK1545" s="374"/>
      <c r="AL1545" s="385"/>
      <c r="AM1545" s="117">
        <v>0</v>
      </c>
      <c r="AN1545" s="375">
        <v>0</v>
      </c>
      <c r="AO1545" s="374">
        <v>0</v>
      </c>
      <c r="AP1545" s="376"/>
      <c r="AQ1545" s="384"/>
      <c r="AR1545" s="386">
        <v>0</v>
      </c>
      <c r="AS1545" s="387">
        <v>0</v>
      </c>
      <c r="AT1545" s="384"/>
      <c r="AU1545" s="374"/>
      <c r="AV1545" s="384"/>
      <c r="AW1545" s="374"/>
      <c r="AX1545" s="126"/>
      <c r="AY1545" s="384">
        <v>9</v>
      </c>
      <c r="AZ1545" s="385"/>
      <c r="BA1545" s="385"/>
      <c r="BB1545" s="394">
        <v>0</v>
      </c>
      <c r="BC1545" s="394">
        <v>0</v>
      </c>
      <c r="BD1545" s="394">
        <v>0</v>
      </c>
      <c r="BE1545" s="378"/>
      <c r="BF1545" s="109"/>
      <c r="BG1545" s="109"/>
      <c r="BH1545" s="116"/>
      <c r="BI1545" s="386"/>
      <c r="BJ1545" s="378"/>
      <c r="BK1545" s="378"/>
      <c r="BL1545" s="386"/>
      <c r="BM1545" s="383">
        <v>0</v>
      </c>
      <c r="BN1545" s="384"/>
      <c r="BO1545" s="384"/>
    </row>
    <row r="1546" spans="1:67" ht="24" customHeight="1" x14ac:dyDescent="0.3">
      <c r="A1546" s="380" t="s">
        <v>1963</v>
      </c>
      <c r="B1546" s="381" t="s">
        <v>1964</v>
      </c>
      <c r="C1546" s="382" t="s">
        <v>43</v>
      </c>
      <c r="D1546" s="367">
        <f t="shared" si="84"/>
        <v>15</v>
      </c>
      <c r="E1546" s="368">
        <f t="shared" si="85"/>
        <v>14</v>
      </c>
      <c r="F1546" s="368">
        <f t="shared" si="86"/>
        <v>1</v>
      </c>
      <c r="G1546" s="368">
        <f t="shared" si="87"/>
        <v>0</v>
      </c>
      <c r="H1546" s="368">
        <f t="shared" si="88"/>
        <v>0</v>
      </c>
      <c r="I1546" s="368">
        <f t="shared" si="89"/>
        <v>0</v>
      </c>
      <c r="J1546" s="368">
        <f t="shared" si="90"/>
        <v>0</v>
      </c>
      <c r="K1546" s="368">
        <f t="shared" si="91"/>
        <v>0</v>
      </c>
      <c r="L1546" s="368">
        <f t="shared" si="92"/>
        <v>0</v>
      </c>
      <c r="M1546" s="369">
        <f t="shared" si="93"/>
        <v>0</v>
      </c>
      <c r="N1546" s="446">
        <f t="shared" si="94"/>
        <v>30</v>
      </c>
      <c r="O1546" s="371"/>
      <c r="P1546" s="372">
        <f t="shared" si="82"/>
        <v>30</v>
      </c>
      <c r="Q1546" s="373">
        <f t="shared" si="83"/>
        <v>309</v>
      </c>
      <c r="R1546" s="383">
        <v>0</v>
      </c>
      <c r="S1546" s="119"/>
      <c r="T1546" s="119"/>
      <c r="U1546" s="113"/>
      <c r="V1546" s="113"/>
      <c r="W1546" s="117">
        <v>0</v>
      </c>
      <c r="X1546" s="123"/>
      <c r="Y1546" s="113"/>
      <c r="Z1546" s="119"/>
      <c r="AA1546" s="119"/>
      <c r="AB1546" s="113"/>
      <c r="AC1546" s="113">
        <v>14</v>
      </c>
      <c r="AD1546" s="117">
        <v>0</v>
      </c>
      <c r="AE1546" s="214">
        <v>0</v>
      </c>
      <c r="AF1546" s="388"/>
      <c r="AG1546" s="388"/>
      <c r="AH1546" s="124">
        <v>0</v>
      </c>
      <c r="AI1546" s="386">
        <v>0</v>
      </c>
      <c r="AJ1546" s="396">
        <v>1</v>
      </c>
      <c r="AK1546" s="374"/>
      <c r="AL1546" s="113"/>
      <c r="AM1546" s="386">
        <v>0</v>
      </c>
      <c r="AN1546" s="396">
        <v>0</v>
      </c>
      <c r="AO1546" s="374">
        <v>0</v>
      </c>
      <c r="AP1546" s="376"/>
      <c r="AQ1546" s="119"/>
      <c r="AR1546" s="117">
        <v>0</v>
      </c>
      <c r="AS1546" s="387">
        <v>0</v>
      </c>
      <c r="AT1546" s="119"/>
      <c r="AU1546" s="374"/>
      <c r="AV1546" s="119"/>
      <c r="AW1546" s="374"/>
      <c r="AX1546" s="126"/>
      <c r="AY1546" s="119">
        <v>15</v>
      </c>
      <c r="AZ1546" s="113"/>
      <c r="BA1546" s="113"/>
      <c r="BB1546" s="394">
        <v>0</v>
      </c>
      <c r="BC1546" s="394">
        <v>0</v>
      </c>
      <c r="BD1546" s="394">
        <v>0</v>
      </c>
      <c r="BE1546" s="393"/>
      <c r="BF1546" s="214"/>
      <c r="BG1546" s="214"/>
      <c r="BH1546" s="388"/>
      <c r="BI1546" s="117"/>
      <c r="BJ1546" s="393"/>
      <c r="BK1546" s="393"/>
      <c r="BL1546" s="117"/>
      <c r="BM1546" s="383">
        <v>0</v>
      </c>
      <c r="BN1546" s="119"/>
      <c r="BO1546" s="119"/>
    </row>
    <row r="1547" spans="1:67" ht="24" customHeight="1" x14ac:dyDescent="0.3">
      <c r="A1547" s="364" t="s">
        <v>6046</v>
      </c>
      <c r="B1547" s="365" t="s">
        <v>6047</v>
      </c>
      <c r="C1547" s="366" t="s">
        <v>1098</v>
      </c>
      <c r="D1547" s="367">
        <f t="shared" si="84"/>
        <v>0</v>
      </c>
      <c r="E1547" s="368">
        <f t="shared" si="85"/>
        <v>0</v>
      </c>
      <c r="F1547" s="368">
        <f t="shared" si="86"/>
        <v>0</v>
      </c>
      <c r="G1547" s="368">
        <f t="shared" si="87"/>
        <v>0</v>
      </c>
      <c r="H1547" s="368">
        <f t="shared" si="88"/>
        <v>0</v>
      </c>
      <c r="I1547" s="368">
        <f t="shared" si="89"/>
        <v>0</v>
      </c>
      <c r="J1547" s="368">
        <f t="shared" si="90"/>
        <v>0</v>
      </c>
      <c r="K1547" s="368">
        <f t="shared" si="91"/>
        <v>0</v>
      </c>
      <c r="L1547" s="368">
        <f t="shared" si="92"/>
        <v>0</v>
      </c>
      <c r="M1547" s="369">
        <f t="shared" si="93"/>
        <v>0</v>
      </c>
      <c r="N1547" s="370">
        <f t="shared" si="94"/>
        <v>0</v>
      </c>
      <c r="O1547" s="371"/>
      <c r="P1547" s="372">
        <f t="shared" si="82"/>
        <v>0</v>
      </c>
      <c r="Q1547" s="373" t="str">
        <f t="shared" si="83"/>
        <v/>
      </c>
      <c r="R1547" s="374">
        <v>0</v>
      </c>
      <c r="S1547" s="384"/>
      <c r="T1547" s="384"/>
      <c r="U1547" s="385"/>
      <c r="V1547" s="385"/>
      <c r="W1547" s="117">
        <v>0</v>
      </c>
      <c r="X1547" s="123"/>
      <c r="Y1547" s="385"/>
      <c r="Z1547" s="384"/>
      <c r="AA1547" s="384"/>
      <c r="AB1547" s="385"/>
      <c r="AC1547" s="113">
        <v>0</v>
      </c>
      <c r="AD1547" s="386">
        <v>0</v>
      </c>
      <c r="AE1547" s="109">
        <v>0</v>
      </c>
      <c r="AF1547" s="116"/>
      <c r="AG1547" s="116"/>
      <c r="AH1547" s="124">
        <v>0</v>
      </c>
      <c r="AI1547" s="117">
        <v>0</v>
      </c>
      <c r="AJ1547" s="375">
        <v>0</v>
      </c>
      <c r="AK1547" s="374"/>
      <c r="AL1547" s="385"/>
      <c r="AM1547" s="117">
        <v>0</v>
      </c>
      <c r="AN1547" s="375">
        <v>0</v>
      </c>
      <c r="AO1547" s="374">
        <v>0</v>
      </c>
      <c r="AP1547" s="376"/>
      <c r="AQ1547" s="384"/>
      <c r="AR1547" s="117">
        <v>0</v>
      </c>
      <c r="AS1547" s="123">
        <v>0</v>
      </c>
      <c r="AT1547" s="384"/>
      <c r="AU1547" s="374"/>
      <c r="AV1547" s="384"/>
      <c r="AW1547" s="374"/>
      <c r="AX1547" s="392"/>
      <c r="AY1547" s="384"/>
      <c r="AZ1547" s="385"/>
      <c r="BA1547" s="385"/>
      <c r="BB1547" s="377">
        <v>0</v>
      </c>
      <c r="BC1547" s="377">
        <v>0</v>
      </c>
      <c r="BD1547" s="377">
        <v>0</v>
      </c>
      <c r="BE1547" s="378"/>
      <c r="BF1547" s="214"/>
      <c r="BG1547" s="214"/>
      <c r="BH1547" s="116"/>
      <c r="BI1547" s="117"/>
      <c r="BJ1547" s="378"/>
      <c r="BK1547" s="378"/>
      <c r="BL1547" s="117"/>
      <c r="BM1547" s="374">
        <v>0</v>
      </c>
      <c r="BN1547" s="384"/>
      <c r="BO1547" s="384"/>
    </row>
    <row r="1548" spans="1:67" ht="24" customHeight="1" x14ac:dyDescent="0.3">
      <c r="A1548" s="364" t="s">
        <v>6048</v>
      </c>
      <c r="B1548" s="365" t="s">
        <v>6049</v>
      </c>
      <c r="C1548" s="366" t="s">
        <v>163</v>
      </c>
      <c r="D1548" s="367">
        <f t="shared" si="84"/>
        <v>0</v>
      </c>
      <c r="E1548" s="368">
        <f t="shared" si="85"/>
        <v>0</v>
      </c>
      <c r="F1548" s="368">
        <f t="shared" si="86"/>
        <v>0</v>
      </c>
      <c r="G1548" s="368">
        <f t="shared" si="87"/>
        <v>0</v>
      </c>
      <c r="H1548" s="368">
        <f t="shared" si="88"/>
        <v>0</v>
      </c>
      <c r="I1548" s="368">
        <f t="shared" si="89"/>
        <v>0</v>
      </c>
      <c r="J1548" s="368">
        <f t="shared" si="90"/>
        <v>0</v>
      </c>
      <c r="K1548" s="368">
        <f t="shared" si="91"/>
        <v>0</v>
      </c>
      <c r="L1548" s="368">
        <f t="shared" si="92"/>
        <v>0</v>
      </c>
      <c r="M1548" s="369">
        <f t="shared" si="93"/>
        <v>0</v>
      </c>
      <c r="N1548" s="370">
        <f t="shared" si="94"/>
        <v>0</v>
      </c>
      <c r="O1548" s="371"/>
      <c r="P1548" s="372">
        <f t="shared" si="82"/>
        <v>0</v>
      </c>
      <c r="Q1548" s="373" t="str">
        <f t="shared" si="83"/>
        <v/>
      </c>
      <c r="R1548" s="383">
        <v>0</v>
      </c>
      <c r="S1548" s="119"/>
      <c r="T1548" s="119"/>
      <c r="U1548" s="113"/>
      <c r="V1548" s="113"/>
      <c r="W1548" s="117">
        <v>0</v>
      </c>
      <c r="X1548" s="123"/>
      <c r="Y1548" s="113"/>
      <c r="Z1548" s="119"/>
      <c r="AA1548" s="119"/>
      <c r="AB1548" s="113"/>
      <c r="AC1548" s="113">
        <v>0</v>
      </c>
      <c r="AD1548" s="386">
        <v>0</v>
      </c>
      <c r="AE1548" s="214">
        <v>0</v>
      </c>
      <c r="AF1548" s="116"/>
      <c r="AG1548" s="116"/>
      <c r="AH1548" s="389">
        <v>0</v>
      </c>
      <c r="AI1548" s="386">
        <v>0</v>
      </c>
      <c r="AJ1548" s="396">
        <v>0</v>
      </c>
      <c r="AK1548" s="374"/>
      <c r="AL1548" s="113"/>
      <c r="AM1548" s="117">
        <v>0</v>
      </c>
      <c r="AN1548" s="375">
        <v>0</v>
      </c>
      <c r="AO1548" s="374">
        <v>0</v>
      </c>
      <c r="AP1548" s="376"/>
      <c r="AQ1548" s="119"/>
      <c r="AR1548" s="117">
        <v>0</v>
      </c>
      <c r="AS1548" s="387">
        <v>0</v>
      </c>
      <c r="AT1548" s="119"/>
      <c r="AU1548" s="374"/>
      <c r="AV1548" s="119"/>
      <c r="AW1548" s="374"/>
      <c r="AX1548" s="392"/>
      <c r="AY1548" s="119"/>
      <c r="AZ1548" s="113"/>
      <c r="BA1548" s="113"/>
      <c r="BB1548" s="377">
        <v>0</v>
      </c>
      <c r="BC1548" s="377">
        <v>0</v>
      </c>
      <c r="BD1548" s="377">
        <v>0</v>
      </c>
      <c r="BE1548" s="378"/>
      <c r="BF1548" s="109"/>
      <c r="BG1548" s="109"/>
      <c r="BH1548" s="116"/>
      <c r="BI1548" s="117"/>
      <c r="BJ1548" s="378"/>
      <c r="BK1548" s="378"/>
      <c r="BL1548" s="117"/>
      <c r="BM1548" s="374">
        <v>0</v>
      </c>
      <c r="BN1548" s="119"/>
      <c r="BO1548" s="119"/>
    </row>
    <row r="1549" spans="1:67" ht="24" customHeight="1" x14ac:dyDescent="0.3">
      <c r="A1549" s="364" t="s">
        <v>6050</v>
      </c>
      <c r="B1549" s="365" t="s">
        <v>6051</v>
      </c>
      <c r="C1549" s="366" t="s">
        <v>1987</v>
      </c>
      <c r="D1549" s="367">
        <f t="shared" si="84"/>
        <v>16</v>
      </c>
      <c r="E1549" s="368">
        <f t="shared" si="85"/>
        <v>0</v>
      </c>
      <c r="F1549" s="368">
        <f t="shared" si="86"/>
        <v>0</v>
      </c>
      <c r="G1549" s="368">
        <f t="shared" si="87"/>
        <v>0</v>
      </c>
      <c r="H1549" s="368">
        <f t="shared" si="88"/>
        <v>0</v>
      </c>
      <c r="I1549" s="368">
        <f t="shared" si="89"/>
        <v>0</v>
      </c>
      <c r="J1549" s="368">
        <f t="shared" si="90"/>
        <v>0</v>
      </c>
      <c r="K1549" s="368">
        <f t="shared" si="91"/>
        <v>0</v>
      </c>
      <c r="L1549" s="368">
        <f t="shared" si="92"/>
        <v>0</v>
      </c>
      <c r="M1549" s="369">
        <f t="shared" si="93"/>
        <v>0</v>
      </c>
      <c r="N1549" s="370">
        <f t="shared" si="94"/>
        <v>16</v>
      </c>
      <c r="O1549" s="371"/>
      <c r="P1549" s="372">
        <f t="shared" si="82"/>
        <v>16</v>
      </c>
      <c r="Q1549" s="373">
        <f t="shared" si="83"/>
        <v>488</v>
      </c>
      <c r="R1549" s="374">
        <v>0</v>
      </c>
      <c r="S1549" s="119"/>
      <c r="T1549" s="119"/>
      <c r="U1549" s="113"/>
      <c r="V1549" s="113"/>
      <c r="W1549" s="117">
        <v>0</v>
      </c>
      <c r="X1549" s="387"/>
      <c r="Y1549" s="113"/>
      <c r="Z1549" s="119"/>
      <c r="AA1549" s="119"/>
      <c r="AB1549" s="113"/>
      <c r="AC1549" s="385">
        <v>16</v>
      </c>
      <c r="AD1549" s="117">
        <v>0</v>
      </c>
      <c r="AE1549" s="109">
        <v>0</v>
      </c>
      <c r="AF1549" s="116"/>
      <c r="AG1549" s="116"/>
      <c r="AH1549" s="389">
        <v>0</v>
      </c>
      <c r="AI1549" s="386">
        <v>0</v>
      </c>
      <c r="AJ1549" s="390">
        <v>0</v>
      </c>
      <c r="AK1549" s="383"/>
      <c r="AL1549" s="113"/>
      <c r="AM1549" s="386">
        <v>0</v>
      </c>
      <c r="AN1549" s="390">
        <v>0</v>
      </c>
      <c r="AO1549" s="374">
        <v>0</v>
      </c>
      <c r="AP1549" s="391"/>
      <c r="AQ1549" s="119"/>
      <c r="AR1549" s="386">
        <v>0</v>
      </c>
      <c r="AS1549" s="387">
        <v>0</v>
      </c>
      <c r="AT1549" s="119"/>
      <c r="AU1549" s="374"/>
      <c r="AV1549" s="119"/>
      <c r="AW1549" s="374"/>
      <c r="AX1549" s="126"/>
      <c r="AY1549" s="119"/>
      <c r="AZ1549" s="113"/>
      <c r="BA1549" s="113"/>
      <c r="BB1549" s="377">
        <v>0</v>
      </c>
      <c r="BC1549" s="377">
        <v>0</v>
      </c>
      <c r="BD1549" s="377">
        <v>0</v>
      </c>
      <c r="BE1549" s="378"/>
      <c r="BF1549" s="109"/>
      <c r="BG1549" s="109"/>
      <c r="BH1549" s="116"/>
      <c r="BI1549" s="386"/>
      <c r="BJ1549" s="378"/>
      <c r="BK1549" s="378"/>
      <c r="BL1549" s="386"/>
      <c r="BM1549" s="374">
        <v>0</v>
      </c>
      <c r="BN1549" s="119"/>
      <c r="BO1549" s="119"/>
    </row>
    <row r="1550" spans="1:67" ht="24" customHeight="1" x14ac:dyDescent="0.3">
      <c r="A1550" s="379" t="s">
        <v>6052</v>
      </c>
      <c r="B1550" s="365" t="s">
        <v>6053</v>
      </c>
      <c r="C1550" s="366" t="s">
        <v>1919</v>
      </c>
      <c r="D1550" s="367">
        <f t="shared" si="84"/>
        <v>0</v>
      </c>
      <c r="E1550" s="368">
        <f t="shared" si="85"/>
        <v>0</v>
      </c>
      <c r="F1550" s="368">
        <f t="shared" si="86"/>
        <v>0</v>
      </c>
      <c r="G1550" s="368">
        <f t="shared" si="87"/>
        <v>0</v>
      </c>
      <c r="H1550" s="368">
        <f t="shared" si="88"/>
        <v>0</v>
      </c>
      <c r="I1550" s="368">
        <f t="shared" si="89"/>
        <v>0</v>
      </c>
      <c r="J1550" s="368">
        <f t="shared" si="90"/>
        <v>0</v>
      </c>
      <c r="K1550" s="368">
        <f t="shared" si="91"/>
        <v>0</v>
      </c>
      <c r="L1550" s="368">
        <f t="shared" si="92"/>
        <v>0</v>
      </c>
      <c r="M1550" s="369">
        <f t="shared" si="93"/>
        <v>0</v>
      </c>
      <c r="N1550" s="370">
        <f t="shared" si="94"/>
        <v>0</v>
      </c>
      <c r="O1550" s="371"/>
      <c r="P1550" s="372">
        <f t="shared" si="82"/>
        <v>0</v>
      </c>
      <c r="Q1550" s="373" t="str">
        <f t="shared" si="83"/>
        <v/>
      </c>
      <c r="R1550" s="383">
        <v>0</v>
      </c>
      <c r="S1550" s="119"/>
      <c r="T1550" s="119"/>
      <c r="U1550" s="113"/>
      <c r="V1550" s="113"/>
      <c r="W1550" s="386">
        <v>0</v>
      </c>
      <c r="X1550" s="387"/>
      <c r="Y1550" s="113"/>
      <c r="Z1550" s="119"/>
      <c r="AA1550" s="119"/>
      <c r="AB1550" s="113"/>
      <c r="AC1550" s="385">
        <v>0</v>
      </c>
      <c r="AD1550" s="386">
        <v>0</v>
      </c>
      <c r="AE1550" s="109">
        <v>0</v>
      </c>
      <c r="AF1550" s="116"/>
      <c r="AG1550" s="116"/>
      <c r="AH1550" s="124">
        <v>0</v>
      </c>
      <c r="AI1550" s="117">
        <v>0</v>
      </c>
      <c r="AJ1550" s="375">
        <v>0</v>
      </c>
      <c r="AK1550" s="383"/>
      <c r="AL1550" s="113"/>
      <c r="AM1550" s="386">
        <v>0</v>
      </c>
      <c r="AN1550" s="390">
        <v>0</v>
      </c>
      <c r="AO1550" s="383">
        <v>0</v>
      </c>
      <c r="AP1550" s="391"/>
      <c r="AQ1550" s="119"/>
      <c r="AR1550" s="386">
        <v>0</v>
      </c>
      <c r="AS1550" s="387">
        <v>0</v>
      </c>
      <c r="AT1550" s="119"/>
      <c r="AU1550" s="383"/>
      <c r="AV1550" s="119"/>
      <c r="AW1550" s="383"/>
      <c r="AX1550" s="392"/>
      <c r="AY1550" s="119"/>
      <c r="AZ1550" s="113"/>
      <c r="BA1550" s="113"/>
      <c r="BB1550" s="377">
        <v>0</v>
      </c>
      <c r="BC1550" s="377">
        <v>0</v>
      </c>
      <c r="BD1550" s="377">
        <v>0</v>
      </c>
      <c r="BE1550" s="378"/>
      <c r="BF1550" s="214"/>
      <c r="BG1550" s="214"/>
      <c r="BH1550" s="116"/>
      <c r="BI1550" s="386"/>
      <c r="BJ1550" s="378"/>
      <c r="BK1550" s="378"/>
      <c r="BL1550" s="386"/>
      <c r="BM1550" s="383">
        <v>0</v>
      </c>
      <c r="BN1550" s="119"/>
      <c r="BO1550" s="119"/>
    </row>
    <row r="1551" spans="1:67" ht="24" customHeight="1" x14ac:dyDescent="0.3">
      <c r="A1551" s="364" t="s">
        <v>6054</v>
      </c>
      <c r="B1551" s="365" t="s">
        <v>6055</v>
      </c>
      <c r="C1551" s="366" t="s">
        <v>1937</v>
      </c>
      <c r="D1551" s="367">
        <f t="shared" si="84"/>
        <v>3</v>
      </c>
      <c r="E1551" s="368">
        <f t="shared" si="85"/>
        <v>0</v>
      </c>
      <c r="F1551" s="368">
        <f t="shared" si="86"/>
        <v>0</v>
      </c>
      <c r="G1551" s="368">
        <f t="shared" si="87"/>
        <v>0</v>
      </c>
      <c r="H1551" s="368">
        <f t="shared" si="88"/>
        <v>0</v>
      </c>
      <c r="I1551" s="368">
        <f t="shared" si="89"/>
        <v>0</v>
      </c>
      <c r="J1551" s="368">
        <f t="shared" si="90"/>
        <v>0</v>
      </c>
      <c r="K1551" s="368">
        <f t="shared" si="91"/>
        <v>0</v>
      </c>
      <c r="L1551" s="368">
        <f t="shared" si="92"/>
        <v>0</v>
      </c>
      <c r="M1551" s="369">
        <f t="shared" si="93"/>
        <v>0</v>
      </c>
      <c r="N1551" s="370">
        <f t="shared" si="94"/>
        <v>3</v>
      </c>
      <c r="O1551" s="371"/>
      <c r="P1551" s="372">
        <f t="shared" si="82"/>
        <v>3</v>
      </c>
      <c r="Q1551" s="373">
        <f t="shared" si="83"/>
        <v>853</v>
      </c>
      <c r="R1551" s="383">
        <v>0</v>
      </c>
      <c r="S1551" s="119"/>
      <c r="T1551" s="119"/>
      <c r="U1551" s="113"/>
      <c r="V1551" s="113"/>
      <c r="W1551" s="386">
        <v>0</v>
      </c>
      <c r="X1551" s="123"/>
      <c r="Y1551" s="113"/>
      <c r="Z1551" s="119"/>
      <c r="AA1551" s="119"/>
      <c r="AB1551" s="113"/>
      <c r="AC1551" s="113">
        <v>0</v>
      </c>
      <c r="AD1551" s="386">
        <v>0</v>
      </c>
      <c r="AE1551" s="109">
        <v>0</v>
      </c>
      <c r="AF1551" s="116"/>
      <c r="AG1551" s="116"/>
      <c r="AH1551" s="124">
        <v>0</v>
      </c>
      <c r="AI1551" s="386">
        <v>0</v>
      </c>
      <c r="AJ1551" s="396">
        <v>0</v>
      </c>
      <c r="AK1551" s="374"/>
      <c r="AL1551" s="113"/>
      <c r="AM1551" s="117">
        <v>0</v>
      </c>
      <c r="AN1551" s="375">
        <v>0</v>
      </c>
      <c r="AO1551" s="374">
        <v>0</v>
      </c>
      <c r="AP1551" s="376"/>
      <c r="AQ1551" s="119"/>
      <c r="AR1551" s="117">
        <v>0</v>
      </c>
      <c r="AS1551" s="123">
        <v>0</v>
      </c>
      <c r="AT1551" s="119"/>
      <c r="AU1551" s="374"/>
      <c r="AV1551" s="119"/>
      <c r="AW1551" s="374"/>
      <c r="AX1551" s="126"/>
      <c r="AY1551" s="119">
        <v>3</v>
      </c>
      <c r="AZ1551" s="113"/>
      <c r="BA1551" s="113"/>
      <c r="BB1551" s="377">
        <v>0</v>
      </c>
      <c r="BC1551" s="377">
        <v>0</v>
      </c>
      <c r="BD1551" s="377">
        <v>0</v>
      </c>
      <c r="BE1551" s="378"/>
      <c r="BF1551" s="109"/>
      <c r="BG1551" s="109"/>
      <c r="BH1551" s="116"/>
      <c r="BI1551" s="117"/>
      <c r="BJ1551" s="378"/>
      <c r="BK1551" s="378"/>
      <c r="BL1551" s="117"/>
      <c r="BM1551" s="374">
        <v>0</v>
      </c>
      <c r="BN1551" s="119"/>
      <c r="BO1551" s="119"/>
    </row>
    <row r="1552" spans="1:67" ht="24" customHeight="1" x14ac:dyDescent="0.3">
      <c r="A1552" s="380" t="s">
        <v>6056</v>
      </c>
      <c r="B1552" s="381" t="s">
        <v>6057</v>
      </c>
      <c r="C1552" s="382" t="s">
        <v>2800</v>
      </c>
      <c r="D1552" s="367">
        <f t="shared" si="84"/>
        <v>9</v>
      </c>
      <c r="E1552" s="368">
        <f t="shared" si="85"/>
        <v>5</v>
      </c>
      <c r="F1552" s="368">
        <f t="shared" si="86"/>
        <v>3</v>
      </c>
      <c r="G1552" s="368">
        <f t="shared" si="87"/>
        <v>1</v>
      </c>
      <c r="H1552" s="368">
        <f t="shared" si="88"/>
        <v>1</v>
      </c>
      <c r="I1552" s="368">
        <f t="shared" si="89"/>
        <v>1</v>
      </c>
      <c r="J1552" s="368">
        <f t="shared" si="90"/>
        <v>0</v>
      </c>
      <c r="K1552" s="368">
        <f t="shared" si="91"/>
        <v>0</v>
      </c>
      <c r="L1552" s="368">
        <f t="shared" si="92"/>
        <v>0</v>
      </c>
      <c r="M1552" s="369">
        <f t="shared" si="93"/>
        <v>0</v>
      </c>
      <c r="N1552" s="370">
        <f t="shared" si="94"/>
        <v>20</v>
      </c>
      <c r="O1552" s="371"/>
      <c r="P1552" s="372">
        <f t="shared" si="82"/>
        <v>20</v>
      </c>
      <c r="Q1552" s="373">
        <f t="shared" si="83"/>
        <v>419</v>
      </c>
      <c r="R1552" s="374">
        <v>0</v>
      </c>
      <c r="S1552" s="119">
        <v>1</v>
      </c>
      <c r="T1552" s="119">
        <v>1</v>
      </c>
      <c r="U1552" s="113"/>
      <c r="V1552" s="113"/>
      <c r="W1552" s="117">
        <v>0</v>
      </c>
      <c r="X1552" s="387"/>
      <c r="Y1552" s="113"/>
      <c r="Z1552" s="119"/>
      <c r="AA1552" s="119"/>
      <c r="AB1552" s="113"/>
      <c r="AC1552" s="385">
        <v>3</v>
      </c>
      <c r="AD1552" s="117">
        <v>0</v>
      </c>
      <c r="AE1552" s="109">
        <v>0</v>
      </c>
      <c r="AF1552" s="388"/>
      <c r="AG1552" s="388"/>
      <c r="AH1552" s="124">
        <v>0</v>
      </c>
      <c r="AI1552" s="117">
        <v>0</v>
      </c>
      <c r="AJ1552" s="375">
        <v>0</v>
      </c>
      <c r="AK1552" s="383"/>
      <c r="AL1552" s="113"/>
      <c r="AM1552" s="386">
        <v>0</v>
      </c>
      <c r="AN1552" s="390">
        <v>0</v>
      </c>
      <c r="AO1552" s="383">
        <v>0</v>
      </c>
      <c r="AP1552" s="391"/>
      <c r="AQ1552" s="119"/>
      <c r="AR1552" s="386">
        <v>0</v>
      </c>
      <c r="AS1552" s="387">
        <v>0</v>
      </c>
      <c r="AT1552" s="119"/>
      <c r="AU1552" s="383">
        <v>5</v>
      </c>
      <c r="AV1552" s="119"/>
      <c r="AW1552" s="383"/>
      <c r="AX1552" s="126"/>
      <c r="AY1552" s="119">
        <v>9</v>
      </c>
      <c r="AZ1552" s="113"/>
      <c r="BA1552" s="113"/>
      <c r="BB1552" s="377">
        <v>0</v>
      </c>
      <c r="BC1552" s="377">
        <v>0</v>
      </c>
      <c r="BD1552" s="377">
        <v>0</v>
      </c>
      <c r="BE1552" s="393"/>
      <c r="BF1552" s="109">
        <v>1</v>
      </c>
      <c r="BG1552" s="109"/>
      <c r="BH1552" s="388"/>
      <c r="BI1552" s="386"/>
      <c r="BJ1552" s="393"/>
      <c r="BK1552" s="393"/>
      <c r="BL1552" s="386"/>
      <c r="BM1552" s="383">
        <v>0</v>
      </c>
      <c r="BN1552" s="119">
        <v>1</v>
      </c>
      <c r="BO1552" s="119"/>
    </row>
    <row r="1553" spans="1:67" ht="24" customHeight="1" x14ac:dyDescent="0.3">
      <c r="A1553" s="364">
        <v>880601</v>
      </c>
      <c r="B1553" s="365" t="s">
        <v>6059</v>
      </c>
      <c r="C1553" s="366" t="s">
        <v>163</v>
      </c>
      <c r="D1553" s="367">
        <f t="shared" si="84"/>
        <v>0</v>
      </c>
      <c r="E1553" s="368">
        <f t="shared" si="85"/>
        <v>0</v>
      </c>
      <c r="F1553" s="368">
        <f t="shared" si="86"/>
        <v>0</v>
      </c>
      <c r="G1553" s="368">
        <f t="shared" si="87"/>
        <v>0</v>
      </c>
      <c r="H1553" s="368">
        <f t="shared" si="88"/>
        <v>0</v>
      </c>
      <c r="I1553" s="368">
        <f t="shared" si="89"/>
        <v>0</v>
      </c>
      <c r="J1553" s="368">
        <f t="shared" si="90"/>
        <v>0</v>
      </c>
      <c r="K1553" s="368">
        <f t="shared" si="91"/>
        <v>0</v>
      </c>
      <c r="L1553" s="368">
        <f t="shared" si="92"/>
        <v>0</v>
      </c>
      <c r="M1553" s="369">
        <f t="shared" si="93"/>
        <v>0</v>
      </c>
      <c r="N1553" s="370">
        <f t="shared" si="94"/>
        <v>0</v>
      </c>
      <c r="O1553" s="371"/>
      <c r="P1553" s="372">
        <f t="shared" si="82"/>
        <v>0</v>
      </c>
      <c r="Q1553" s="373" t="str">
        <f t="shared" si="83"/>
        <v/>
      </c>
      <c r="R1553" s="383">
        <v>0</v>
      </c>
      <c r="S1553" s="119"/>
      <c r="T1553" s="119"/>
      <c r="U1553" s="113"/>
      <c r="V1553" s="113"/>
      <c r="W1553" s="386">
        <v>0</v>
      </c>
      <c r="X1553" s="387"/>
      <c r="Y1553" s="113"/>
      <c r="Z1553" s="119"/>
      <c r="AA1553" s="119"/>
      <c r="AB1553" s="113"/>
      <c r="AC1553" s="113">
        <v>0</v>
      </c>
      <c r="AD1553" s="386">
        <v>0</v>
      </c>
      <c r="AE1553" s="109">
        <v>0</v>
      </c>
      <c r="AF1553" s="116"/>
      <c r="AG1553" s="116"/>
      <c r="AH1553" s="124">
        <v>0</v>
      </c>
      <c r="AI1553" s="117">
        <v>0</v>
      </c>
      <c r="AJ1553" s="375">
        <v>0</v>
      </c>
      <c r="AK1553" s="383"/>
      <c r="AL1553" s="113"/>
      <c r="AM1553" s="117">
        <v>0</v>
      </c>
      <c r="AN1553" s="396">
        <v>0</v>
      </c>
      <c r="AO1553" s="383">
        <v>0</v>
      </c>
      <c r="AP1553" s="391"/>
      <c r="AQ1553" s="119"/>
      <c r="AR1553" s="117">
        <v>0</v>
      </c>
      <c r="AS1553" s="387">
        <v>0</v>
      </c>
      <c r="AT1553" s="119"/>
      <c r="AU1553" s="383"/>
      <c r="AV1553" s="119"/>
      <c r="AW1553" s="383"/>
      <c r="AX1553" s="126"/>
      <c r="AY1553" s="119"/>
      <c r="AZ1553" s="113"/>
      <c r="BA1553" s="113"/>
      <c r="BB1553" s="394">
        <v>0</v>
      </c>
      <c r="BC1553" s="394">
        <v>0</v>
      </c>
      <c r="BD1553" s="394">
        <v>0</v>
      </c>
      <c r="BE1553" s="378"/>
      <c r="BF1553" s="109"/>
      <c r="BG1553" s="109"/>
      <c r="BH1553" s="116"/>
      <c r="BI1553" s="117"/>
      <c r="BJ1553" s="378"/>
      <c r="BK1553" s="378"/>
      <c r="BL1553" s="117"/>
      <c r="BM1553" s="374">
        <v>0</v>
      </c>
      <c r="BN1553" s="119"/>
      <c r="BO1553" s="119"/>
    </row>
    <row r="1554" spans="1:67" ht="24" customHeight="1" x14ac:dyDescent="0.3">
      <c r="A1554" s="379" t="s">
        <v>6713</v>
      </c>
      <c r="B1554" s="365" t="s">
        <v>6714</v>
      </c>
      <c r="C1554" s="366" t="s">
        <v>437</v>
      </c>
      <c r="D1554" s="367">
        <f t="shared" si="84"/>
        <v>0</v>
      </c>
      <c r="E1554" s="368">
        <f t="shared" si="85"/>
        <v>0</v>
      </c>
      <c r="F1554" s="368">
        <f t="shared" si="86"/>
        <v>0</v>
      </c>
      <c r="G1554" s="368">
        <f t="shared" si="87"/>
        <v>0</v>
      </c>
      <c r="H1554" s="368">
        <f t="shared" si="88"/>
        <v>0</v>
      </c>
      <c r="I1554" s="368">
        <f t="shared" si="89"/>
        <v>0</v>
      </c>
      <c r="J1554" s="368">
        <f t="shared" si="90"/>
        <v>0</v>
      </c>
      <c r="K1554" s="368">
        <f t="shared" si="91"/>
        <v>0</v>
      </c>
      <c r="L1554" s="368">
        <f t="shared" si="92"/>
        <v>0</v>
      </c>
      <c r="M1554" s="369">
        <f t="shared" si="93"/>
        <v>0</v>
      </c>
      <c r="N1554" s="370">
        <f t="shared" si="94"/>
        <v>0</v>
      </c>
      <c r="O1554" s="371"/>
      <c r="P1554" s="372">
        <f t="shared" si="82"/>
        <v>0</v>
      </c>
      <c r="Q1554" s="373" t="str">
        <f t="shared" si="83"/>
        <v/>
      </c>
      <c r="R1554" s="383">
        <v>0</v>
      </c>
      <c r="S1554" s="119"/>
      <c r="T1554" s="119"/>
      <c r="U1554" s="113"/>
      <c r="V1554" s="113"/>
      <c r="W1554" s="386">
        <v>0</v>
      </c>
      <c r="X1554" s="387"/>
      <c r="Y1554" s="113"/>
      <c r="Z1554" s="119"/>
      <c r="AA1554" s="119"/>
      <c r="AB1554" s="113"/>
      <c r="AC1554" s="385">
        <v>0</v>
      </c>
      <c r="AD1554" s="117">
        <v>0</v>
      </c>
      <c r="AE1554" s="109">
        <v>0</v>
      </c>
      <c r="AF1554" s="116"/>
      <c r="AG1554" s="116"/>
      <c r="AH1554" s="389">
        <v>0</v>
      </c>
      <c r="AI1554" s="117">
        <v>0</v>
      </c>
      <c r="AJ1554" s="375">
        <v>0</v>
      </c>
      <c r="AK1554" s="383"/>
      <c r="AL1554" s="113"/>
      <c r="AM1554" s="386">
        <v>0</v>
      </c>
      <c r="AN1554" s="390">
        <v>0</v>
      </c>
      <c r="AO1554" s="374">
        <v>0</v>
      </c>
      <c r="AP1554" s="391"/>
      <c r="AQ1554" s="119"/>
      <c r="AR1554" s="386">
        <v>0</v>
      </c>
      <c r="AS1554" s="123">
        <v>0</v>
      </c>
      <c r="AT1554" s="119"/>
      <c r="AU1554" s="374"/>
      <c r="AV1554" s="119"/>
      <c r="AW1554" s="374"/>
      <c r="AX1554" s="126"/>
      <c r="AY1554" s="119"/>
      <c r="AZ1554" s="113"/>
      <c r="BA1554" s="113"/>
      <c r="BB1554" s="377">
        <v>0</v>
      </c>
      <c r="BC1554" s="377">
        <v>0</v>
      </c>
      <c r="BD1554" s="377">
        <v>0</v>
      </c>
      <c r="BE1554" s="378"/>
      <c r="BF1554" s="109"/>
      <c r="BG1554" s="109"/>
      <c r="BH1554" s="116"/>
      <c r="BI1554" s="386"/>
      <c r="BJ1554" s="378"/>
      <c r="BK1554" s="378"/>
      <c r="BL1554" s="386"/>
      <c r="BM1554" s="374">
        <v>0</v>
      </c>
      <c r="BN1554" s="119"/>
      <c r="BO1554" s="119"/>
    </row>
    <row r="1555" spans="1:67" ht="24" customHeight="1" x14ac:dyDescent="0.3">
      <c r="A1555" s="364" t="s">
        <v>6060</v>
      </c>
      <c r="B1555" s="365" t="s">
        <v>6061</v>
      </c>
      <c r="C1555" s="366" t="s">
        <v>834</v>
      </c>
      <c r="D1555" s="367">
        <f t="shared" si="84"/>
        <v>60</v>
      </c>
      <c r="E1555" s="368">
        <f t="shared" si="85"/>
        <v>60</v>
      </c>
      <c r="F1555" s="368">
        <f t="shared" si="86"/>
        <v>35</v>
      </c>
      <c r="G1555" s="368">
        <f t="shared" si="87"/>
        <v>10</v>
      </c>
      <c r="H1555" s="368">
        <f t="shared" si="88"/>
        <v>0</v>
      </c>
      <c r="I1555" s="368">
        <f t="shared" si="89"/>
        <v>0</v>
      </c>
      <c r="J1555" s="368">
        <f t="shared" si="90"/>
        <v>0</v>
      </c>
      <c r="K1555" s="368">
        <f t="shared" si="91"/>
        <v>0</v>
      </c>
      <c r="L1555" s="368">
        <f t="shared" si="92"/>
        <v>0</v>
      </c>
      <c r="M1555" s="369">
        <f t="shared" si="93"/>
        <v>0</v>
      </c>
      <c r="N1555" s="370">
        <f t="shared" si="94"/>
        <v>165</v>
      </c>
      <c r="O1555" s="371"/>
      <c r="P1555" s="372">
        <f t="shared" si="82"/>
        <v>165</v>
      </c>
      <c r="Q1555" s="373">
        <f t="shared" si="83"/>
        <v>95</v>
      </c>
      <c r="R1555" s="374">
        <v>0</v>
      </c>
      <c r="S1555" s="119"/>
      <c r="T1555" s="119"/>
      <c r="U1555" s="113"/>
      <c r="V1555" s="113"/>
      <c r="W1555" s="117">
        <v>0</v>
      </c>
      <c r="X1555" s="123"/>
      <c r="Y1555" s="113"/>
      <c r="Z1555" s="119"/>
      <c r="AA1555" s="119"/>
      <c r="AB1555" s="113"/>
      <c r="AC1555" s="113">
        <v>0</v>
      </c>
      <c r="AD1555" s="117">
        <v>0</v>
      </c>
      <c r="AE1555" s="109">
        <v>0</v>
      </c>
      <c r="AF1555" s="116"/>
      <c r="AG1555" s="116"/>
      <c r="AH1555" s="389">
        <v>0</v>
      </c>
      <c r="AI1555" s="117">
        <v>0</v>
      </c>
      <c r="AJ1555" s="375">
        <v>0</v>
      </c>
      <c r="AK1555" s="374"/>
      <c r="AL1555" s="113"/>
      <c r="AM1555" s="117">
        <v>0</v>
      </c>
      <c r="AN1555" s="375">
        <v>0</v>
      </c>
      <c r="AO1555" s="374">
        <v>0</v>
      </c>
      <c r="AP1555" s="376"/>
      <c r="AQ1555" s="119"/>
      <c r="AR1555" s="117">
        <v>0</v>
      </c>
      <c r="AS1555" s="123">
        <v>0</v>
      </c>
      <c r="AT1555" s="119"/>
      <c r="AU1555" s="374"/>
      <c r="AV1555" s="119"/>
      <c r="AW1555" s="374"/>
      <c r="AX1555" s="392">
        <v>10</v>
      </c>
      <c r="AY1555" s="119"/>
      <c r="AZ1555" s="113"/>
      <c r="BA1555" s="113"/>
      <c r="BB1555" s="377">
        <v>35</v>
      </c>
      <c r="BC1555" s="377">
        <v>60</v>
      </c>
      <c r="BD1555" s="377">
        <v>60</v>
      </c>
      <c r="BE1555" s="378"/>
      <c r="BF1555" s="109"/>
      <c r="BG1555" s="109"/>
      <c r="BH1555" s="116"/>
      <c r="BI1555" s="117"/>
      <c r="BJ1555" s="378"/>
      <c r="BK1555" s="378"/>
      <c r="BL1555" s="117"/>
      <c r="BM1555" s="374">
        <v>0</v>
      </c>
      <c r="BN1555" s="119"/>
      <c r="BO1555" s="119"/>
    </row>
    <row r="1556" spans="1:67" ht="24" customHeight="1" x14ac:dyDescent="0.3">
      <c r="A1556" s="380" t="s">
        <v>6063</v>
      </c>
      <c r="B1556" s="381" t="s">
        <v>6064</v>
      </c>
      <c r="C1556" s="382" t="s">
        <v>2176</v>
      </c>
      <c r="D1556" s="367">
        <f t="shared" si="84"/>
        <v>15</v>
      </c>
      <c r="E1556" s="368">
        <f t="shared" si="85"/>
        <v>0</v>
      </c>
      <c r="F1556" s="368">
        <f t="shared" si="86"/>
        <v>0</v>
      </c>
      <c r="G1556" s="368">
        <f t="shared" si="87"/>
        <v>0</v>
      </c>
      <c r="H1556" s="368">
        <f t="shared" si="88"/>
        <v>0</v>
      </c>
      <c r="I1556" s="368">
        <f t="shared" si="89"/>
        <v>0</v>
      </c>
      <c r="J1556" s="368">
        <f t="shared" si="90"/>
        <v>0</v>
      </c>
      <c r="K1556" s="368">
        <f t="shared" si="91"/>
        <v>0</v>
      </c>
      <c r="L1556" s="368">
        <f t="shared" si="92"/>
        <v>0</v>
      </c>
      <c r="M1556" s="369">
        <f t="shared" si="93"/>
        <v>0</v>
      </c>
      <c r="N1556" s="370">
        <f t="shared" si="94"/>
        <v>15</v>
      </c>
      <c r="O1556" s="371"/>
      <c r="P1556" s="372">
        <f t="shared" si="82"/>
        <v>15</v>
      </c>
      <c r="Q1556" s="373">
        <f t="shared" si="83"/>
        <v>509</v>
      </c>
      <c r="R1556" s="383">
        <v>0</v>
      </c>
      <c r="S1556" s="119"/>
      <c r="T1556" s="119"/>
      <c r="U1556" s="113"/>
      <c r="V1556" s="113"/>
      <c r="W1556" s="117">
        <v>0</v>
      </c>
      <c r="X1556" s="123"/>
      <c r="Y1556" s="113"/>
      <c r="Z1556" s="119"/>
      <c r="AA1556" s="119"/>
      <c r="AB1556" s="113"/>
      <c r="AC1556" s="113">
        <v>0</v>
      </c>
      <c r="AD1556" s="117">
        <v>0</v>
      </c>
      <c r="AE1556" s="109">
        <v>0</v>
      </c>
      <c r="AF1556" s="388"/>
      <c r="AG1556" s="388"/>
      <c r="AH1556" s="124">
        <v>0</v>
      </c>
      <c r="AI1556" s="117">
        <v>0</v>
      </c>
      <c r="AJ1556" s="375">
        <v>0</v>
      </c>
      <c r="AK1556" s="374"/>
      <c r="AL1556" s="113"/>
      <c r="AM1556" s="117">
        <v>0</v>
      </c>
      <c r="AN1556" s="375">
        <v>0</v>
      </c>
      <c r="AO1556" s="374">
        <v>0</v>
      </c>
      <c r="AP1556" s="376"/>
      <c r="AQ1556" s="119"/>
      <c r="AR1556" s="117">
        <v>0</v>
      </c>
      <c r="AS1556" s="123">
        <v>0</v>
      </c>
      <c r="AT1556" s="119"/>
      <c r="AU1556" s="374"/>
      <c r="AV1556" s="119"/>
      <c r="AW1556" s="374"/>
      <c r="AX1556" s="392"/>
      <c r="AY1556" s="119">
        <v>15</v>
      </c>
      <c r="AZ1556" s="113"/>
      <c r="BA1556" s="113"/>
      <c r="BB1556" s="394">
        <v>0</v>
      </c>
      <c r="BC1556" s="394">
        <v>0</v>
      </c>
      <c r="BD1556" s="394">
        <v>0</v>
      </c>
      <c r="BE1556" s="393"/>
      <c r="BF1556" s="109"/>
      <c r="BG1556" s="109"/>
      <c r="BH1556" s="388"/>
      <c r="BI1556" s="117"/>
      <c r="BJ1556" s="393"/>
      <c r="BK1556" s="393"/>
      <c r="BL1556" s="117"/>
      <c r="BM1556" s="374">
        <v>0</v>
      </c>
      <c r="BN1556" s="119"/>
      <c r="BO1556" s="119"/>
    </row>
    <row r="1557" spans="1:67" ht="24" customHeight="1" x14ac:dyDescent="0.3">
      <c r="A1557" s="379" t="s">
        <v>1971</v>
      </c>
      <c r="B1557" s="365" t="s">
        <v>1973</v>
      </c>
      <c r="C1557" s="366" t="s">
        <v>138</v>
      </c>
      <c r="D1557" s="367">
        <f t="shared" si="84"/>
        <v>50</v>
      </c>
      <c r="E1557" s="368">
        <f t="shared" si="85"/>
        <v>30</v>
      </c>
      <c r="F1557" s="368">
        <f t="shared" si="86"/>
        <v>20</v>
      </c>
      <c r="G1557" s="368">
        <f t="shared" si="87"/>
        <v>20</v>
      </c>
      <c r="H1557" s="368">
        <f t="shared" si="88"/>
        <v>20</v>
      </c>
      <c r="I1557" s="368">
        <f t="shared" si="89"/>
        <v>18</v>
      </c>
      <c r="J1557" s="368">
        <f t="shared" si="90"/>
        <v>10</v>
      </c>
      <c r="K1557" s="368">
        <f t="shared" si="91"/>
        <v>1</v>
      </c>
      <c r="L1557" s="368">
        <f t="shared" si="92"/>
        <v>0</v>
      </c>
      <c r="M1557" s="369">
        <f t="shared" si="93"/>
        <v>0</v>
      </c>
      <c r="N1557" s="370">
        <f t="shared" si="94"/>
        <v>169</v>
      </c>
      <c r="O1557" s="371"/>
      <c r="P1557" s="372">
        <f t="shared" si="82"/>
        <v>169</v>
      </c>
      <c r="Q1557" s="373">
        <f t="shared" si="83"/>
        <v>93</v>
      </c>
      <c r="R1557" s="374">
        <v>0</v>
      </c>
      <c r="S1557" s="119"/>
      <c r="T1557" s="119"/>
      <c r="U1557" s="113"/>
      <c r="V1557" s="113"/>
      <c r="W1557" s="386">
        <v>0</v>
      </c>
      <c r="X1557" s="387"/>
      <c r="Y1557" s="113"/>
      <c r="Z1557" s="119"/>
      <c r="AA1557" s="119"/>
      <c r="AB1557" s="113"/>
      <c r="AC1557" s="113">
        <v>0</v>
      </c>
      <c r="AD1557" s="117">
        <v>0</v>
      </c>
      <c r="AE1557" s="109">
        <v>0</v>
      </c>
      <c r="AF1557" s="116"/>
      <c r="AG1557" s="116"/>
      <c r="AH1557" s="124">
        <v>0</v>
      </c>
      <c r="AI1557" s="117">
        <v>0</v>
      </c>
      <c r="AJ1557" s="375">
        <v>0</v>
      </c>
      <c r="AK1557" s="383"/>
      <c r="AL1557" s="113"/>
      <c r="AM1557" s="386">
        <v>20</v>
      </c>
      <c r="AN1557" s="390">
        <v>1</v>
      </c>
      <c r="AO1557" s="374">
        <v>0</v>
      </c>
      <c r="AP1557" s="391">
        <v>20</v>
      </c>
      <c r="AQ1557" s="119"/>
      <c r="AR1557" s="386">
        <v>30</v>
      </c>
      <c r="AS1557" s="123">
        <v>50</v>
      </c>
      <c r="AT1557" s="119"/>
      <c r="AU1557" s="374"/>
      <c r="AV1557" s="119"/>
      <c r="AW1557" s="374">
        <v>10</v>
      </c>
      <c r="AX1557" s="126"/>
      <c r="AY1557" s="119"/>
      <c r="AZ1557" s="113"/>
      <c r="BA1557" s="113"/>
      <c r="BB1557" s="377">
        <v>0</v>
      </c>
      <c r="BC1557" s="377">
        <v>0</v>
      </c>
      <c r="BD1557" s="377">
        <v>0</v>
      </c>
      <c r="BE1557" s="378"/>
      <c r="BF1557" s="214"/>
      <c r="BG1557" s="214"/>
      <c r="BH1557" s="116"/>
      <c r="BI1557" s="386">
        <v>20</v>
      </c>
      <c r="BJ1557" s="378">
        <v>18</v>
      </c>
      <c r="BK1557" s="378"/>
      <c r="BL1557" s="386"/>
      <c r="BM1557" s="374">
        <v>1</v>
      </c>
      <c r="BN1557" s="119"/>
      <c r="BO1557" s="119"/>
    </row>
    <row r="1558" spans="1:67" ht="24" customHeight="1" x14ac:dyDescent="0.3">
      <c r="A1558" s="364">
        <v>650530</v>
      </c>
      <c r="B1558" s="365" t="s">
        <v>6066</v>
      </c>
      <c r="C1558" s="366" t="s">
        <v>3524</v>
      </c>
      <c r="D1558" s="367">
        <f t="shared" si="84"/>
        <v>0</v>
      </c>
      <c r="E1558" s="368">
        <f t="shared" si="85"/>
        <v>0</v>
      </c>
      <c r="F1558" s="368">
        <f t="shared" si="86"/>
        <v>0</v>
      </c>
      <c r="G1558" s="368">
        <f t="shared" si="87"/>
        <v>0</v>
      </c>
      <c r="H1558" s="368">
        <f t="shared" si="88"/>
        <v>0</v>
      </c>
      <c r="I1558" s="368">
        <f t="shared" si="89"/>
        <v>0</v>
      </c>
      <c r="J1558" s="368">
        <f t="shared" si="90"/>
        <v>0</v>
      </c>
      <c r="K1558" s="368">
        <f t="shared" si="91"/>
        <v>0</v>
      </c>
      <c r="L1558" s="368">
        <f t="shared" si="92"/>
        <v>0</v>
      </c>
      <c r="M1558" s="369">
        <f t="shared" si="93"/>
        <v>0</v>
      </c>
      <c r="N1558" s="370">
        <f t="shared" si="94"/>
        <v>0</v>
      </c>
      <c r="O1558" s="371"/>
      <c r="P1558" s="372">
        <f t="shared" si="82"/>
        <v>0</v>
      </c>
      <c r="Q1558" s="373" t="str">
        <f t="shared" si="83"/>
        <v/>
      </c>
      <c r="R1558" s="374">
        <v>0</v>
      </c>
      <c r="S1558" s="384"/>
      <c r="T1558" s="384"/>
      <c r="U1558" s="385"/>
      <c r="V1558" s="385"/>
      <c r="W1558" s="117">
        <v>0</v>
      </c>
      <c r="X1558" s="387"/>
      <c r="Y1558" s="385"/>
      <c r="Z1558" s="384"/>
      <c r="AA1558" s="384"/>
      <c r="AB1558" s="385"/>
      <c r="AC1558" s="113">
        <v>0</v>
      </c>
      <c r="AD1558" s="117">
        <v>0</v>
      </c>
      <c r="AE1558" s="109">
        <v>0</v>
      </c>
      <c r="AF1558" s="116"/>
      <c r="AG1558" s="116"/>
      <c r="AH1558" s="124">
        <v>0</v>
      </c>
      <c r="AI1558" s="117">
        <v>0</v>
      </c>
      <c r="AJ1558" s="375">
        <v>0</v>
      </c>
      <c r="AK1558" s="383"/>
      <c r="AL1558" s="385"/>
      <c r="AM1558" s="117">
        <v>0</v>
      </c>
      <c r="AN1558" s="375">
        <v>0</v>
      </c>
      <c r="AO1558" s="383">
        <v>0</v>
      </c>
      <c r="AP1558" s="391"/>
      <c r="AQ1558" s="384"/>
      <c r="AR1558" s="386">
        <v>0</v>
      </c>
      <c r="AS1558" s="123">
        <v>0</v>
      </c>
      <c r="AT1558" s="384"/>
      <c r="AU1558" s="383"/>
      <c r="AV1558" s="384"/>
      <c r="AW1558" s="383"/>
      <c r="AX1558" s="392"/>
      <c r="AY1558" s="384"/>
      <c r="AZ1558" s="385"/>
      <c r="BA1558" s="385"/>
      <c r="BB1558" s="377">
        <v>0</v>
      </c>
      <c r="BC1558" s="377">
        <v>0</v>
      </c>
      <c r="BD1558" s="377">
        <v>0</v>
      </c>
      <c r="BE1558" s="378"/>
      <c r="BF1558" s="109"/>
      <c r="BG1558" s="109"/>
      <c r="BH1558" s="116"/>
      <c r="BI1558" s="386"/>
      <c r="BJ1558" s="378"/>
      <c r="BK1558" s="378"/>
      <c r="BL1558" s="386"/>
      <c r="BM1558" s="374">
        <v>0</v>
      </c>
      <c r="BN1558" s="384"/>
      <c r="BO1558" s="384"/>
    </row>
    <row r="1559" spans="1:67" ht="24" customHeight="1" x14ac:dyDescent="0.3">
      <c r="A1559" s="380" t="s">
        <v>6715</v>
      </c>
      <c r="B1559" s="381" t="s">
        <v>6716</v>
      </c>
      <c r="C1559" s="382" t="s">
        <v>2370</v>
      </c>
      <c r="D1559" s="367">
        <f t="shared" si="84"/>
        <v>3</v>
      </c>
      <c r="E1559" s="368">
        <f t="shared" si="85"/>
        <v>0</v>
      </c>
      <c r="F1559" s="368">
        <f t="shared" si="86"/>
        <v>0</v>
      </c>
      <c r="G1559" s="368">
        <f t="shared" si="87"/>
        <v>0</v>
      </c>
      <c r="H1559" s="368">
        <f t="shared" si="88"/>
        <v>0</v>
      </c>
      <c r="I1559" s="368">
        <f t="shared" si="89"/>
        <v>0</v>
      </c>
      <c r="J1559" s="368">
        <f t="shared" si="90"/>
        <v>0</v>
      </c>
      <c r="K1559" s="368">
        <f t="shared" si="91"/>
        <v>0</v>
      </c>
      <c r="L1559" s="368">
        <f t="shared" si="92"/>
        <v>0</v>
      </c>
      <c r="M1559" s="369">
        <f t="shared" si="93"/>
        <v>0</v>
      </c>
      <c r="N1559" s="370">
        <f t="shared" si="94"/>
        <v>3</v>
      </c>
      <c r="O1559" s="371"/>
      <c r="P1559" s="372">
        <f t="shared" si="82"/>
        <v>3</v>
      </c>
      <c r="Q1559" s="373">
        <f t="shared" si="83"/>
        <v>853</v>
      </c>
      <c r="R1559" s="383">
        <v>0</v>
      </c>
      <c r="S1559" s="119"/>
      <c r="T1559" s="119"/>
      <c r="U1559" s="113"/>
      <c r="V1559" s="113"/>
      <c r="W1559" s="117">
        <v>0</v>
      </c>
      <c r="X1559" s="123"/>
      <c r="Y1559" s="113"/>
      <c r="Z1559" s="119"/>
      <c r="AA1559" s="119"/>
      <c r="AB1559" s="113"/>
      <c r="AC1559" s="113">
        <v>0</v>
      </c>
      <c r="AD1559" s="117">
        <v>0</v>
      </c>
      <c r="AE1559" s="109">
        <v>0</v>
      </c>
      <c r="AF1559" s="388"/>
      <c r="AG1559" s="388"/>
      <c r="AH1559" s="124">
        <v>0</v>
      </c>
      <c r="AI1559" s="117">
        <v>0</v>
      </c>
      <c r="AJ1559" s="375">
        <v>0</v>
      </c>
      <c r="AK1559" s="374"/>
      <c r="AL1559" s="113"/>
      <c r="AM1559" s="117">
        <v>0</v>
      </c>
      <c r="AN1559" s="375">
        <v>0</v>
      </c>
      <c r="AO1559" s="374">
        <v>0</v>
      </c>
      <c r="AP1559" s="376"/>
      <c r="AQ1559" s="119"/>
      <c r="AR1559" s="117">
        <v>0</v>
      </c>
      <c r="AS1559" s="123">
        <v>0</v>
      </c>
      <c r="AT1559" s="119"/>
      <c r="AU1559" s="374"/>
      <c r="AV1559" s="119"/>
      <c r="AW1559" s="374"/>
      <c r="AX1559" s="392"/>
      <c r="AY1559" s="119">
        <v>3</v>
      </c>
      <c r="AZ1559" s="113"/>
      <c r="BA1559" s="113"/>
      <c r="BB1559" s="394">
        <v>0</v>
      </c>
      <c r="BC1559" s="394">
        <v>0</v>
      </c>
      <c r="BD1559" s="394">
        <v>0</v>
      </c>
      <c r="BE1559" s="393"/>
      <c r="BF1559" s="109"/>
      <c r="BG1559" s="109"/>
      <c r="BH1559" s="388"/>
      <c r="BI1559" s="117"/>
      <c r="BJ1559" s="393"/>
      <c r="BK1559" s="393"/>
      <c r="BL1559" s="117"/>
      <c r="BM1559" s="374">
        <v>0</v>
      </c>
      <c r="BN1559" s="119"/>
      <c r="BO1559" s="119"/>
    </row>
    <row r="1560" spans="1:67" ht="24" customHeight="1" x14ac:dyDescent="0.3">
      <c r="A1560" s="379" t="s">
        <v>6067</v>
      </c>
      <c r="B1560" s="365" t="s">
        <v>6068</v>
      </c>
      <c r="C1560" s="366" t="s">
        <v>6709</v>
      </c>
      <c r="D1560" s="367">
        <f t="shared" si="84"/>
        <v>0</v>
      </c>
      <c r="E1560" s="368">
        <f t="shared" si="85"/>
        <v>0</v>
      </c>
      <c r="F1560" s="368">
        <f t="shared" si="86"/>
        <v>0</v>
      </c>
      <c r="G1560" s="368">
        <f t="shared" si="87"/>
        <v>0</v>
      </c>
      <c r="H1560" s="368">
        <f t="shared" si="88"/>
        <v>0</v>
      </c>
      <c r="I1560" s="368">
        <f t="shared" si="89"/>
        <v>0</v>
      </c>
      <c r="J1560" s="368">
        <f t="shared" si="90"/>
        <v>0</v>
      </c>
      <c r="K1560" s="368">
        <f t="shared" si="91"/>
        <v>0</v>
      </c>
      <c r="L1560" s="368">
        <f t="shared" si="92"/>
        <v>0</v>
      </c>
      <c r="M1560" s="369">
        <f t="shared" si="93"/>
        <v>0</v>
      </c>
      <c r="N1560" s="370">
        <f t="shared" si="94"/>
        <v>0</v>
      </c>
      <c r="O1560" s="371"/>
      <c r="P1560" s="372">
        <f t="shared" si="82"/>
        <v>0</v>
      </c>
      <c r="Q1560" s="373" t="str">
        <f t="shared" si="83"/>
        <v/>
      </c>
      <c r="R1560" s="374">
        <v>0</v>
      </c>
      <c r="S1560" s="384"/>
      <c r="T1560" s="384"/>
      <c r="U1560" s="385"/>
      <c r="V1560" s="385"/>
      <c r="W1560" s="117">
        <v>0</v>
      </c>
      <c r="X1560" s="387"/>
      <c r="Y1560" s="385"/>
      <c r="Z1560" s="384"/>
      <c r="AA1560" s="384"/>
      <c r="AB1560" s="385"/>
      <c r="AC1560" s="113">
        <v>0</v>
      </c>
      <c r="AD1560" s="117">
        <v>0</v>
      </c>
      <c r="AE1560" s="109">
        <v>0</v>
      </c>
      <c r="AF1560" s="116"/>
      <c r="AG1560" s="116"/>
      <c r="AH1560" s="389">
        <v>0</v>
      </c>
      <c r="AI1560" s="117">
        <v>0</v>
      </c>
      <c r="AJ1560" s="375">
        <v>0</v>
      </c>
      <c r="AK1560" s="383"/>
      <c r="AL1560" s="385"/>
      <c r="AM1560" s="117">
        <v>0</v>
      </c>
      <c r="AN1560" s="375">
        <v>0</v>
      </c>
      <c r="AO1560" s="374">
        <v>0</v>
      </c>
      <c r="AP1560" s="391"/>
      <c r="AQ1560" s="384"/>
      <c r="AR1560" s="117">
        <v>0</v>
      </c>
      <c r="AS1560" s="123">
        <v>0</v>
      </c>
      <c r="AT1560" s="384"/>
      <c r="AU1560" s="374"/>
      <c r="AV1560" s="384"/>
      <c r="AW1560" s="374"/>
      <c r="AX1560" s="392"/>
      <c r="AY1560" s="119"/>
      <c r="AZ1560" s="385"/>
      <c r="BA1560" s="385"/>
      <c r="BB1560" s="377">
        <v>0</v>
      </c>
      <c r="BC1560" s="377">
        <v>0</v>
      </c>
      <c r="BD1560" s="377">
        <v>0</v>
      </c>
      <c r="BE1560" s="378"/>
      <c r="BF1560" s="109"/>
      <c r="BG1560" s="109"/>
      <c r="BH1560" s="116"/>
      <c r="BI1560" s="117"/>
      <c r="BJ1560" s="378"/>
      <c r="BK1560" s="378"/>
      <c r="BL1560" s="117"/>
      <c r="BM1560" s="374">
        <v>0</v>
      </c>
      <c r="BN1560" s="384"/>
      <c r="BO1560" s="384"/>
    </row>
    <row r="1561" spans="1:67" ht="24" customHeight="1" x14ac:dyDescent="0.3">
      <c r="A1561" s="364">
        <v>661129</v>
      </c>
      <c r="B1561" s="365" t="s">
        <v>6070</v>
      </c>
      <c r="C1561" s="366" t="s">
        <v>2113</v>
      </c>
      <c r="D1561" s="367">
        <f t="shared" si="84"/>
        <v>0</v>
      </c>
      <c r="E1561" s="368">
        <f t="shared" si="85"/>
        <v>0</v>
      </c>
      <c r="F1561" s="368">
        <f t="shared" si="86"/>
        <v>0</v>
      </c>
      <c r="G1561" s="368">
        <f t="shared" si="87"/>
        <v>0</v>
      </c>
      <c r="H1561" s="368">
        <f t="shared" si="88"/>
        <v>0</v>
      </c>
      <c r="I1561" s="368">
        <f t="shared" si="89"/>
        <v>0</v>
      </c>
      <c r="J1561" s="368">
        <f t="shared" si="90"/>
        <v>0</v>
      </c>
      <c r="K1561" s="368">
        <f t="shared" si="91"/>
        <v>0</v>
      </c>
      <c r="L1561" s="368">
        <f t="shared" si="92"/>
        <v>0</v>
      </c>
      <c r="M1561" s="369">
        <f t="shared" si="93"/>
        <v>0</v>
      </c>
      <c r="N1561" s="370">
        <f t="shared" si="94"/>
        <v>0</v>
      </c>
      <c r="O1561" s="371"/>
      <c r="P1561" s="372">
        <f t="shared" si="82"/>
        <v>0</v>
      </c>
      <c r="Q1561" s="373" t="str">
        <f t="shared" si="83"/>
        <v/>
      </c>
      <c r="R1561" s="374">
        <v>0</v>
      </c>
      <c r="S1561" s="119"/>
      <c r="T1561" s="119"/>
      <c r="U1561" s="113"/>
      <c r="V1561" s="113"/>
      <c r="W1561" s="117">
        <v>0</v>
      </c>
      <c r="X1561" s="123"/>
      <c r="Y1561" s="113"/>
      <c r="Z1561" s="119"/>
      <c r="AA1561" s="119"/>
      <c r="AB1561" s="113"/>
      <c r="AC1561" s="113">
        <v>0</v>
      </c>
      <c r="AD1561" s="117">
        <v>0</v>
      </c>
      <c r="AE1561" s="214">
        <v>0</v>
      </c>
      <c r="AF1561" s="116"/>
      <c r="AG1561" s="116"/>
      <c r="AH1561" s="124">
        <v>0</v>
      </c>
      <c r="AI1561" s="117">
        <v>0</v>
      </c>
      <c r="AJ1561" s="375">
        <v>0</v>
      </c>
      <c r="AK1561" s="374"/>
      <c r="AL1561" s="113"/>
      <c r="AM1561" s="117">
        <v>0</v>
      </c>
      <c r="AN1561" s="375">
        <v>0</v>
      </c>
      <c r="AO1561" s="374">
        <v>0</v>
      </c>
      <c r="AP1561" s="376"/>
      <c r="AQ1561" s="119"/>
      <c r="AR1561" s="117">
        <v>0</v>
      </c>
      <c r="AS1561" s="123">
        <v>0</v>
      </c>
      <c r="AT1561" s="119"/>
      <c r="AU1561" s="374"/>
      <c r="AV1561" s="119"/>
      <c r="AW1561" s="374"/>
      <c r="AX1561" s="126"/>
      <c r="AY1561" s="119"/>
      <c r="AZ1561" s="113"/>
      <c r="BA1561" s="113"/>
      <c r="BB1561" s="377">
        <v>0</v>
      </c>
      <c r="BC1561" s="377">
        <v>0</v>
      </c>
      <c r="BD1561" s="377">
        <v>0</v>
      </c>
      <c r="BE1561" s="378"/>
      <c r="BF1561" s="109"/>
      <c r="BG1561" s="109"/>
      <c r="BH1561" s="116"/>
      <c r="BI1561" s="117"/>
      <c r="BJ1561" s="378"/>
      <c r="BK1561" s="378"/>
      <c r="BL1561" s="117"/>
      <c r="BM1561" s="374">
        <v>0</v>
      </c>
      <c r="BN1561" s="119"/>
      <c r="BO1561" s="119"/>
    </row>
    <row r="1562" spans="1:67" ht="24" customHeight="1" x14ac:dyDescent="0.3">
      <c r="A1562" s="364" t="s">
        <v>6071</v>
      </c>
      <c r="B1562" s="365" t="s">
        <v>6072</v>
      </c>
      <c r="C1562" s="366" t="s">
        <v>358</v>
      </c>
      <c r="D1562" s="367">
        <f t="shared" si="84"/>
        <v>16</v>
      </c>
      <c r="E1562" s="368">
        <f t="shared" si="85"/>
        <v>4</v>
      </c>
      <c r="F1562" s="368">
        <f t="shared" si="86"/>
        <v>0</v>
      </c>
      <c r="G1562" s="368">
        <f t="shared" si="87"/>
        <v>0</v>
      </c>
      <c r="H1562" s="368">
        <f t="shared" si="88"/>
        <v>0</v>
      </c>
      <c r="I1562" s="368">
        <f t="shared" si="89"/>
        <v>0</v>
      </c>
      <c r="J1562" s="368">
        <f t="shared" si="90"/>
        <v>0</v>
      </c>
      <c r="K1562" s="368">
        <f t="shared" si="91"/>
        <v>0</v>
      </c>
      <c r="L1562" s="368">
        <f t="shared" si="92"/>
        <v>0</v>
      </c>
      <c r="M1562" s="369">
        <f t="shared" si="93"/>
        <v>0</v>
      </c>
      <c r="N1562" s="370">
        <f t="shared" si="94"/>
        <v>20</v>
      </c>
      <c r="O1562" s="371"/>
      <c r="P1562" s="372">
        <f t="shared" si="82"/>
        <v>20</v>
      </c>
      <c r="Q1562" s="373">
        <f t="shared" si="83"/>
        <v>419</v>
      </c>
      <c r="R1562" s="374">
        <v>0</v>
      </c>
      <c r="S1562" s="384"/>
      <c r="T1562" s="384"/>
      <c r="U1562" s="385"/>
      <c r="V1562" s="385">
        <v>4</v>
      </c>
      <c r="W1562" s="117">
        <v>0</v>
      </c>
      <c r="X1562" s="123"/>
      <c r="Y1562" s="385"/>
      <c r="Z1562" s="384"/>
      <c r="AA1562" s="384"/>
      <c r="AB1562" s="385">
        <v>16</v>
      </c>
      <c r="AC1562" s="113">
        <v>0</v>
      </c>
      <c r="AD1562" s="117">
        <v>0</v>
      </c>
      <c r="AE1562" s="214">
        <v>0</v>
      </c>
      <c r="AF1562" s="116"/>
      <c r="AG1562" s="116"/>
      <c r="AH1562" s="124">
        <v>0</v>
      </c>
      <c r="AI1562" s="386">
        <v>0</v>
      </c>
      <c r="AJ1562" s="396">
        <v>0</v>
      </c>
      <c r="AK1562" s="374"/>
      <c r="AL1562" s="385"/>
      <c r="AM1562" s="117">
        <v>0</v>
      </c>
      <c r="AN1562" s="375">
        <v>0</v>
      </c>
      <c r="AO1562" s="374">
        <v>0</v>
      </c>
      <c r="AP1562" s="376"/>
      <c r="AQ1562" s="384"/>
      <c r="AR1562" s="117">
        <v>0</v>
      </c>
      <c r="AS1562" s="123">
        <v>0</v>
      </c>
      <c r="AT1562" s="384"/>
      <c r="AU1562" s="374"/>
      <c r="AV1562" s="384"/>
      <c r="AW1562" s="374"/>
      <c r="AX1562" s="126"/>
      <c r="AY1562" s="384"/>
      <c r="AZ1562" s="385"/>
      <c r="BA1562" s="385"/>
      <c r="BB1562" s="377">
        <v>0</v>
      </c>
      <c r="BC1562" s="377">
        <v>0</v>
      </c>
      <c r="BD1562" s="377">
        <v>0</v>
      </c>
      <c r="BE1562" s="378"/>
      <c r="BF1562" s="109"/>
      <c r="BG1562" s="109"/>
      <c r="BH1562" s="116"/>
      <c r="BI1562" s="117"/>
      <c r="BJ1562" s="378"/>
      <c r="BK1562" s="378"/>
      <c r="BL1562" s="117"/>
      <c r="BM1562" s="374">
        <v>0</v>
      </c>
      <c r="BN1562" s="384"/>
      <c r="BO1562" s="384"/>
    </row>
    <row r="1563" spans="1:67" ht="24" customHeight="1" x14ac:dyDescent="0.3">
      <c r="A1563" s="379" t="s">
        <v>6073</v>
      </c>
      <c r="B1563" s="365" t="s">
        <v>6074</v>
      </c>
      <c r="C1563" s="366" t="s">
        <v>358</v>
      </c>
      <c r="D1563" s="367">
        <f t="shared" si="84"/>
        <v>0</v>
      </c>
      <c r="E1563" s="368">
        <f t="shared" si="85"/>
        <v>0</v>
      </c>
      <c r="F1563" s="368">
        <f t="shared" si="86"/>
        <v>0</v>
      </c>
      <c r="G1563" s="368">
        <f t="shared" si="87"/>
        <v>0</v>
      </c>
      <c r="H1563" s="368">
        <f t="shared" si="88"/>
        <v>0</v>
      </c>
      <c r="I1563" s="368">
        <f t="shared" si="89"/>
        <v>0</v>
      </c>
      <c r="J1563" s="368">
        <f t="shared" si="90"/>
        <v>0</v>
      </c>
      <c r="K1563" s="368">
        <f t="shared" si="91"/>
        <v>0</v>
      </c>
      <c r="L1563" s="368">
        <f t="shared" si="92"/>
        <v>0</v>
      </c>
      <c r="M1563" s="369">
        <f t="shared" si="93"/>
        <v>0</v>
      </c>
      <c r="N1563" s="370">
        <f t="shared" si="94"/>
        <v>0</v>
      </c>
      <c r="O1563" s="371"/>
      <c r="P1563" s="372">
        <f t="shared" si="82"/>
        <v>0</v>
      </c>
      <c r="Q1563" s="373" t="str">
        <f t="shared" si="83"/>
        <v/>
      </c>
      <c r="R1563" s="374">
        <v>0</v>
      </c>
      <c r="S1563" s="384"/>
      <c r="T1563" s="384"/>
      <c r="U1563" s="385"/>
      <c r="V1563" s="385"/>
      <c r="W1563" s="117">
        <v>0</v>
      </c>
      <c r="X1563" s="123"/>
      <c r="Y1563" s="385"/>
      <c r="Z1563" s="384"/>
      <c r="AA1563" s="384"/>
      <c r="AB1563" s="385"/>
      <c r="AC1563" s="113">
        <v>0</v>
      </c>
      <c r="AD1563" s="117">
        <v>0</v>
      </c>
      <c r="AE1563" s="109">
        <v>0</v>
      </c>
      <c r="AF1563" s="116"/>
      <c r="AG1563" s="116"/>
      <c r="AH1563" s="124">
        <v>0</v>
      </c>
      <c r="AI1563" s="117">
        <v>0</v>
      </c>
      <c r="AJ1563" s="375">
        <v>0</v>
      </c>
      <c r="AK1563" s="374"/>
      <c r="AL1563" s="385"/>
      <c r="AM1563" s="117">
        <v>0</v>
      </c>
      <c r="AN1563" s="375">
        <v>0</v>
      </c>
      <c r="AO1563" s="374">
        <v>0</v>
      </c>
      <c r="AP1563" s="376"/>
      <c r="AQ1563" s="384"/>
      <c r="AR1563" s="117">
        <v>0</v>
      </c>
      <c r="AS1563" s="123">
        <v>0</v>
      </c>
      <c r="AT1563" s="384"/>
      <c r="AU1563" s="374"/>
      <c r="AV1563" s="384"/>
      <c r="AW1563" s="374"/>
      <c r="AX1563" s="126"/>
      <c r="AY1563" s="384"/>
      <c r="AZ1563" s="385"/>
      <c r="BA1563" s="385"/>
      <c r="BB1563" s="377">
        <v>0</v>
      </c>
      <c r="BC1563" s="377">
        <v>0</v>
      </c>
      <c r="BD1563" s="377">
        <v>0</v>
      </c>
      <c r="BE1563" s="378"/>
      <c r="BF1563" s="214"/>
      <c r="BG1563" s="214"/>
      <c r="BH1563" s="116"/>
      <c r="BI1563" s="117"/>
      <c r="BJ1563" s="378"/>
      <c r="BK1563" s="378"/>
      <c r="BL1563" s="117"/>
      <c r="BM1563" s="383">
        <v>0</v>
      </c>
      <c r="BN1563" s="384"/>
      <c r="BO1563" s="384"/>
    </row>
    <row r="1564" spans="1:67" ht="24" customHeight="1" x14ac:dyDescent="0.3">
      <c r="A1564" s="379" t="s">
        <v>6075</v>
      </c>
      <c r="B1564" s="365" t="s">
        <v>6076</v>
      </c>
      <c r="C1564" s="366" t="s">
        <v>371</v>
      </c>
      <c r="D1564" s="367">
        <f t="shared" si="84"/>
        <v>12</v>
      </c>
      <c r="E1564" s="368">
        <f t="shared" si="85"/>
        <v>0</v>
      </c>
      <c r="F1564" s="368">
        <f t="shared" si="86"/>
        <v>0</v>
      </c>
      <c r="G1564" s="368">
        <f t="shared" si="87"/>
        <v>0</v>
      </c>
      <c r="H1564" s="368">
        <f t="shared" si="88"/>
        <v>0</v>
      </c>
      <c r="I1564" s="368">
        <f t="shared" si="89"/>
        <v>0</v>
      </c>
      <c r="J1564" s="368">
        <f t="shared" si="90"/>
        <v>0</v>
      </c>
      <c r="K1564" s="368">
        <f t="shared" si="91"/>
        <v>0</v>
      </c>
      <c r="L1564" s="368">
        <f t="shared" si="92"/>
        <v>0</v>
      </c>
      <c r="M1564" s="369">
        <f t="shared" si="93"/>
        <v>0</v>
      </c>
      <c r="N1564" s="370">
        <f t="shared" si="94"/>
        <v>12</v>
      </c>
      <c r="O1564" s="371"/>
      <c r="P1564" s="372">
        <f t="shared" si="82"/>
        <v>12</v>
      </c>
      <c r="Q1564" s="373">
        <f t="shared" si="83"/>
        <v>569</v>
      </c>
      <c r="R1564" s="374">
        <v>0</v>
      </c>
      <c r="S1564" s="119"/>
      <c r="T1564" s="119"/>
      <c r="U1564" s="113"/>
      <c r="V1564" s="113"/>
      <c r="W1564" s="117">
        <v>0</v>
      </c>
      <c r="X1564" s="123"/>
      <c r="Y1564" s="113"/>
      <c r="Z1564" s="119"/>
      <c r="AA1564" s="119"/>
      <c r="AB1564" s="113">
        <v>12</v>
      </c>
      <c r="AC1564" s="113">
        <v>0</v>
      </c>
      <c r="AD1564" s="386">
        <v>0</v>
      </c>
      <c r="AE1564" s="214">
        <v>0</v>
      </c>
      <c r="AF1564" s="116"/>
      <c r="AG1564" s="116"/>
      <c r="AH1564" s="124">
        <v>0</v>
      </c>
      <c r="AI1564" s="386">
        <v>0</v>
      </c>
      <c r="AJ1564" s="396">
        <v>0</v>
      </c>
      <c r="AK1564" s="374"/>
      <c r="AL1564" s="113"/>
      <c r="AM1564" s="117">
        <v>0</v>
      </c>
      <c r="AN1564" s="375">
        <v>0</v>
      </c>
      <c r="AO1564" s="374">
        <v>0</v>
      </c>
      <c r="AP1564" s="376"/>
      <c r="AQ1564" s="119"/>
      <c r="AR1564" s="117">
        <v>0</v>
      </c>
      <c r="AS1564" s="123">
        <v>0</v>
      </c>
      <c r="AT1564" s="119"/>
      <c r="AU1564" s="374"/>
      <c r="AV1564" s="119"/>
      <c r="AW1564" s="374"/>
      <c r="AX1564" s="126"/>
      <c r="AY1564" s="119"/>
      <c r="AZ1564" s="113"/>
      <c r="BA1564" s="113"/>
      <c r="BB1564" s="377">
        <v>0</v>
      </c>
      <c r="BC1564" s="377">
        <v>0</v>
      </c>
      <c r="BD1564" s="377">
        <v>0</v>
      </c>
      <c r="BE1564" s="378"/>
      <c r="BF1564" s="214"/>
      <c r="BG1564" s="214"/>
      <c r="BH1564" s="116"/>
      <c r="BI1564" s="117"/>
      <c r="BJ1564" s="378"/>
      <c r="BK1564" s="378"/>
      <c r="BL1564" s="117"/>
      <c r="BM1564" s="383">
        <v>0</v>
      </c>
      <c r="BN1564" s="119"/>
      <c r="BO1564" s="119"/>
    </row>
    <row r="1565" spans="1:67" ht="24" customHeight="1" x14ac:dyDescent="0.3">
      <c r="A1565" s="364" t="s">
        <v>6077</v>
      </c>
      <c r="B1565" s="365" t="s">
        <v>6078</v>
      </c>
      <c r="C1565" s="366" t="s">
        <v>2043</v>
      </c>
      <c r="D1565" s="367">
        <f t="shared" si="84"/>
        <v>20</v>
      </c>
      <c r="E1565" s="368">
        <f t="shared" si="85"/>
        <v>0</v>
      </c>
      <c r="F1565" s="368">
        <f t="shared" si="86"/>
        <v>0</v>
      </c>
      <c r="G1565" s="368">
        <f t="shared" si="87"/>
        <v>0</v>
      </c>
      <c r="H1565" s="368">
        <f t="shared" si="88"/>
        <v>0</v>
      </c>
      <c r="I1565" s="368">
        <f t="shared" si="89"/>
        <v>0</v>
      </c>
      <c r="J1565" s="368">
        <f t="shared" si="90"/>
        <v>0</v>
      </c>
      <c r="K1565" s="368">
        <f t="shared" si="91"/>
        <v>0</v>
      </c>
      <c r="L1565" s="368">
        <f t="shared" si="92"/>
        <v>0</v>
      </c>
      <c r="M1565" s="369">
        <f t="shared" si="93"/>
        <v>0</v>
      </c>
      <c r="N1565" s="370">
        <f t="shared" si="94"/>
        <v>20</v>
      </c>
      <c r="O1565" s="371"/>
      <c r="P1565" s="372">
        <f t="shared" si="82"/>
        <v>20</v>
      </c>
      <c r="Q1565" s="373">
        <f t="shared" si="83"/>
        <v>419</v>
      </c>
      <c r="R1565" s="383">
        <v>0</v>
      </c>
      <c r="S1565" s="384"/>
      <c r="T1565" s="384"/>
      <c r="U1565" s="385"/>
      <c r="V1565" s="385"/>
      <c r="W1565" s="117">
        <v>0</v>
      </c>
      <c r="X1565" s="123"/>
      <c r="Y1565" s="385"/>
      <c r="Z1565" s="384"/>
      <c r="AA1565" s="384"/>
      <c r="AB1565" s="385"/>
      <c r="AC1565" s="113">
        <v>0</v>
      </c>
      <c r="AD1565" s="386">
        <v>0</v>
      </c>
      <c r="AE1565" s="109">
        <v>0</v>
      </c>
      <c r="AF1565" s="116"/>
      <c r="AG1565" s="116"/>
      <c r="AH1565" s="124">
        <v>0</v>
      </c>
      <c r="AI1565" s="117">
        <v>0</v>
      </c>
      <c r="AJ1565" s="375">
        <v>0</v>
      </c>
      <c r="AK1565" s="374"/>
      <c r="AL1565" s="385"/>
      <c r="AM1565" s="117">
        <v>0</v>
      </c>
      <c r="AN1565" s="375">
        <v>0</v>
      </c>
      <c r="AO1565" s="374">
        <v>0</v>
      </c>
      <c r="AP1565" s="376"/>
      <c r="AQ1565" s="384"/>
      <c r="AR1565" s="117">
        <v>0</v>
      </c>
      <c r="AS1565" s="387">
        <v>0</v>
      </c>
      <c r="AT1565" s="384"/>
      <c r="AU1565" s="374"/>
      <c r="AV1565" s="384"/>
      <c r="AW1565" s="374"/>
      <c r="AX1565" s="392"/>
      <c r="AY1565" s="384">
        <v>20</v>
      </c>
      <c r="AZ1565" s="385"/>
      <c r="BA1565" s="385"/>
      <c r="BB1565" s="377">
        <v>0</v>
      </c>
      <c r="BC1565" s="377">
        <v>0</v>
      </c>
      <c r="BD1565" s="377">
        <v>0</v>
      </c>
      <c r="BE1565" s="378"/>
      <c r="BF1565" s="109"/>
      <c r="BG1565" s="109"/>
      <c r="BH1565" s="116"/>
      <c r="BI1565" s="117"/>
      <c r="BJ1565" s="378"/>
      <c r="BK1565" s="378"/>
      <c r="BL1565" s="117"/>
      <c r="BM1565" s="374">
        <v>0</v>
      </c>
      <c r="BN1565" s="384"/>
      <c r="BO1565" s="384"/>
    </row>
    <row r="1566" spans="1:67" ht="24" customHeight="1" x14ac:dyDescent="0.3">
      <c r="A1566" s="379" t="s">
        <v>6079</v>
      </c>
      <c r="B1566" s="365" t="s">
        <v>6080</v>
      </c>
      <c r="C1566" s="366" t="s">
        <v>2481</v>
      </c>
      <c r="D1566" s="367">
        <f t="shared" si="84"/>
        <v>24</v>
      </c>
      <c r="E1566" s="368">
        <f t="shared" si="85"/>
        <v>0</v>
      </c>
      <c r="F1566" s="368">
        <f t="shared" si="86"/>
        <v>0</v>
      </c>
      <c r="G1566" s="368">
        <f t="shared" si="87"/>
        <v>0</v>
      </c>
      <c r="H1566" s="368">
        <f t="shared" si="88"/>
        <v>0</v>
      </c>
      <c r="I1566" s="368">
        <f t="shared" si="89"/>
        <v>0</v>
      </c>
      <c r="J1566" s="368">
        <f t="shared" si="90"/>
        <v>0</v>
      </c>
      <c r="K1566" s="368">
        <f t="shared" si="91"/>
        <v>0</v>
      </c>
      <c r="L1566" s="368">
        <f t="shared" si="92"/>
        <v>0</v>
      </c>
      <c r="M1566" s="369">
        <f t="shared" si="93"/>
        <v>0</v>
      </c>
      <c r="N1566" s="370">
        <f t="shared" si="94"/>
        <v>24</v>
      </c>
      <c r="O1566" s="371"/>
      <c r="P1566" s="372">
        <f t="shared" si="82"/>
        <v>24</v>
      </c>
      <c r="Q1566" s="373">
        <f t="shared" si="83"/>
        <v>369</v>
      </c>
      <c r="R1566" s="374">
        <v>0</v>
      </c>
      <c r="S1566" s="119"/>
      <c r="T1566" s="119"/>
      <c r="U1566" s="113"/>
      <c r="V1566" s="113"/>
      <c r="W1566" s="117">
        <v>0</v>
      </c>
      <c r="X1566" s="123"/>
      <c r="Y1566" s="113"/>
      <c r="Z1566" s="119"/>
      <c r="AA1566" s="119"/>
      <c r="AB1566" s="113">
        <v>24</v>
      </c>
      <c r="AC1566" s="385">
        <v>0</v>
      </c>
      <c r="AD1566" s="117">
        <v>0</v>
      </c>
      <c r="AE1566" s="214">
        <v>0</v>
      </c>
      <c r="AF1566" s="116"/>
      <c r="AG1566" s="116"/>
      <c r="AH1566" s="124">
        <v>0</v>
      </c>
      <c r="AI1566" s="117">
        <v>0</v>
      </c>
      <c r="AJ1566" s="375">
        <v>0</v>
      </c>
      <c r="AK1566" s="374"/>
      <c r="AL1566" s="113"/>
      <c r="AM1566" s="117">
        <v>0</v>
      </c>
      <c r="AN1566" s="375">
        <v>0</v>
      </c>
      <c r="AO1566" s="374">
        <v>0</v>
      </c>
      <c r="AP1566" s="376"/>
      <c r="AQ1566" s="119"/>
      <c r="AR1566" s="117">
        <v>0</v>
      </c>
      <c r="AS1566" s="387">
        <v>0</v>
      </c>
      <c r="AT1566" s="119"/>
      <c r="AU1566" s="374"/>
      <c r="AV1566" s="119"/>
      <c r="AW1566" s="374"/>
      <c r="AX1566" s="392"/>
      <c r="AY1566" s="119"/>
      <c r="AZ1566" s="113"/>
      <c r="BA1566" s="113"/>
      <c r="BB1566" s="377">
        <v>0</v>
      </c>
      <c r="BC1566" s="377">
        <v>0</v>
      </c>
      <c r="BD1566" s="377">
        <v>0</v>
      </c>
      <c r="BE1566" s="378"/>
      <c r="BF1566" s="214"/>
      <c r="BG1566" s="214"/>
      <c r="BH1566" s="116"/>
      <c r="BI1566" s="117"/>
      <c r="BJ1566" s="378"/>
      <c r="BK1566" s="378"/>
      <c r="BL1566" s="117"/>
      <c r="BM1566" s="383">
        <v>0</v>
      </c>
      <c r="BN1566" s="119"/>
      <c r="BO1566" s="119"/>
    </row>
    <row r="1567" spans="1:67" ht="24" customHeight="1" x14ac:dyDescent="0.3">
      <c r="A1567" s="364" t="s">
        <v>6081</v>
      </c>
      <c r="B1567" s="365" t="s">
        <v>6082</v>
      </c>
      <c r="C1567" s="366" t="s">
        <v>1191</v>
      </c>
      <c r="D1567" s="367">
        <f t="shared" si="84"/>
        <v>65</v>
      </c>
      <c r="E1567" s="368">
        <f t="shared" si="85"/>
        <v>35</v>
      </c>
      <c r="F1567" s="368">
        <f t="shared" si="86"/>
        <v>0</v>
      </c>
      <c r="G1567" s="368">
        <f t="shared" si="87"/>
        <v>0</v>
      </c>
      <c r="H1567" s="368">
        <f t="shared" si="88"/>
        <v>0</v>
      </c>
      <c r="I1567" s="368">
        <f t="shared" si="89"/>
        <v>0</v>
      </c>
      <c r="J1567" s="368">
        <f t="shared" si="90"/>
        <v>0</v>
      </c>
      <c r="K1567" s="368">
        <f t="shared" si="91"/>
        <v>0</v>
      </c>
      <c r="L1567" s="368">
        <f t="shared" si="92"/>
        <v>0</v>
      </c>
      <c r="M1567" s="369">
        <f t="shared" si="93"/>
        <v>0</v>
      </c>
      <c r="N1567" s="370">
        <f t="shared" si="94"/>
        <v>100</v>
      </c>
      <c r="O1567" s="371"/>
      <c r="P1567" s="372">
        <f t="shared" si="82"/>
        <v>100</v>
      </c>
      <c r="Q1567" s="373">
        <f t="shared" si="83"/>
        <v>128</v>
      </c>
      <c r="R1567" s="374">
        <v>0</v>
      </c>
      <c r="S1567" s="119"/>
      <c r="T1567" s="119"/>
      <c r="U1567" s="113"/>
      <c r="V1567" s="113"/>
      <c r="W1567" s="386">
        <v>0</v>
      </c>
      <c r="X1567" s="123"/>
      <c r="Y1567" s="113"/>
      <c r="Z1567" s="119"/>
      <c r="AA1567" s="119"/>
      <c r="AB1567" s="113"/>
      <c r="AC1567" s="385">
        <v>0</v>
      </c>
      <c r="AD1567" s="386">
        <v>0</v>
      </c>
      <c r="AE1567" s="109">
        <v>0</v>
      </c>
      <c r="AF1567" s="116"/>
      <c r="AG1567" s="116"/>
      <c r="AH1567" s="124">
        <v>0</v>
      </c>
      <c r="AI1567" s="386">
        <v>0</v>
      </c>
      <c r="AJ1567" s="390">
        <v>0</v>
      </c>
      <c r="AK1567" s="374"/>
      <c r="AL1567" s="113"/>
      <c r="AM1567" s="386">
        <v>0</v>
      </c>
      <c r="AN1567" s="396">
        <v>0</v>
      </c>
      <c r="AO1567" s="374">
        <v>0</v>
      </c>
      <c r="AP1567" s="376"/>
      <c r="AQ1567" s="119"/>
      <c r="AR1567" s="117">
        <v>0</v>
      </c>
      <c r="AS1567" s="123">
        <v>0</v>
      </c>
      <c r="AT1567" s="119"/>
      <c r="AU1567" s="374"/>
      <c r="AV1567" s="119"/>
      <c r="AW1567" s="374"/>
      <c r="AX1567" s="126"/>
      <c r="AY1567" s="119"/>
      <c r="AZ1567" s="113"/>
      <c r="BA1567" s="113"/>
      <c r="BB1567" s="377">
        <v>35</v>
      </c>
      <c r="BC1567" s="377">
        <v>65</v>
      </c>
      <c r="BD1567" s="377">
        <v>0</v>
      </c>
      <c r="BE1567" s="378"/>
      <c r="BF1567" s="109"/>
      <c r="BG1567" s="109"/>
      <c r="BH1567" s="116"/>
      <c r="BI1567" s="117"/>
      <c r="BJ1567" s="378"/>
      <c r="BK1567" s="378"/>
      <c r="BL1567" s="117"/>
      <c r="BM1567" s="383">
        <v>0</v>
      </c>
      <c r="BN1567" s="119"/>
      <c r="BO1567" s="119"/>
    </row>
    <row r="1568" spans="1:67" ht="24" customHeight="1" x14ac:dyDescent="0.3">
      <c r="A1568" s="364" t="s">
        <v>6083</v>
      </c>
      <c r="B1568" s="365" t="s">
        <v>6084</v>
      </c>
      <c r="C1568" s="366" t="s">
        <v>405</v>
      </c>
      <c r="D1568" s="367">
        <f t="shared" si="84"/>
        <v>3</v>
      </c>
      <c r="E1568" s="368">
        <f t="shared" si="85"/>
        <v>0</v>
      </c>
      <c r="F1568" s="368">
        <f t="shared" si="86"/>
        <v>0</v>
      </c>
      <c r="G1568" s="368">
        <f t="shared" si="87"/>
        <v>0</v>
      </c>
      <c r="H1568" s="368">
        <f t="shared" si="88"/>
        <v>0</v>
      </c>
      <c r="I1568" s="368">
        <f t="shared" si="89"/>
        <v>0</v>
      </c>
      <c r="J1568" s="368">
        <f t="shared" si="90"/>
        <v>0</v>
      </c>
      <c r="K1568" s="368">
        <f t="shared" si="91"/>
        <v>0</v>
      </c>
      <c r="L1568" s="368">
        <f t="shared" si="92"/>
        <v>0</v>
      </c>
      <c r="M1568" s="369">
        <f t="shared" si="93"/>
        <v>0</v>
      </c>
      <c r="N1568" s="370">
        <f t="shared" si="94"/>
        <v>3</v>
      </c>
      <c r="O1568" s="371"/>
      <c r="P1568" s="372">
        <f t="shared" si="82"/>
        <v>3</v>
      </c>
      <c r="Q1568" s="373">
        <f t="shared" si="83"/>
        <v>853</v>
      </c>
      <c r="R1568" s="383">
        <v>0</v>
      </c>
      <c r="S1568" s="119"/>
      <c r="T1568" s="119"/>
      <c r="U1568" s="113"/>
      <c r="V1568" s="113"/>
      <c r="W1568" s="386">
        <v>0</v>
      </c>
      <c r="X1568" s="123"/>
      <c r="Y1568" s="113"/>
      <c r="Z1568" s="119"/>
      <c r="AA1568" s="119"/>
      <c r="AB1568" s="113"/>
      <c r="AC1568" s="113">
        <v>0</v>
      </c>
      <c r="AD1568" s="117">
        <v>0</v>
      </c>
      <c r="AE1568" s="109">
        <v>0</v>
      </c>
      <c r="AF1568" s="116"/>
      <c r="AG1568" s="116"/>
      <c r="AH1568" s="124">
        <v>0</v>
      </c>
      <c r="AI1568" s="117">
        <v>0</v>
      </c>
      <c r="AJ1568" s="375">
        <v>0</v>
      </c>
      <c r="AK1568" s="374"/>
      <c r="AL1568" s="113"/>
      <c r="AM1568" s="117">
        <v>0</v>
      </c>
      <c r="AN1568" s="375">
        <v>0</v>
      </c>
      <c r="AO1568" s="383">
        <v>0</v>
      </c>
      <c r="AP1568" s="376"/>
      <c r="AQ1568" s="119"/>
      <c r="AR1568" s="386">
        <v>0</v>
      </c>
      <c r="AS1568" s="123">
        <v>0</v>
      </c>
      <c r="AT1568" s="119"/>
      <c r="AU1568" s="383"/>
      <c r="AV1568" s="119"/>
      <c r="AW1568" s="383"/>
      <c r="AX1568" s="126"/>
      <c r="AY1568" s="119">
        <v>3</v>
      </c>
      <c r="AZ1568" s="113"/>
      <c r="BA1568" s="113"/>
      <c r="BB1568" s="377">
        <v>0</v>
      </c>
      <c r="BC1568" s="377">
        <v>0</v>
      </c>
      <c r="BD1568" s="377">
        <v>0</v>
      </c>
      <c r="BE1568" s="378"/>
      <c r="BF1568" s="109"/>
      <c r="BG1568" s="109"/>
      <c r="BH1568" s="116"/>
      <c r="BI1568" s="386"/>
      <c r="BJ1568" s="378"/>
      <c r="BK1568" s="378"/>
      <c r="BL1568" s="386"/>
      <c r="BM1568" s="383">
        <v>0</v>
      </c>
      <c r="BN1568" s="119"/>
      <c r="BO1568" s="119"/>
    </row>
    <row r="1569" spans="1:67" ht="24" customHeight="1" x14ac:dyDescent="0.3">
      <c r="A1569" s="364" t="s">
        <v>6717</v>
      </c>
      <c r="B1569" s="365" t="s">
        <v>6090</v>
      </c>
      <c r="C1569" s="366" t="s">
        <v>979</v>
      </c>
      <c r="D1569" s="367">
        <f t="shared" si="84"/>
        <v>0</v>
      </c>
      <c r="E1569" s="368">
        <f t="shared" si="85"/>
        <v>0</v>
      </c>
      <c r="F1569" s="368">
        <f t="shared" si="86"/>
        <v>0</v>
      </c>
      <c r="G1569" s="368">
        <f t="shared" si="87"/>
        <v>0</v>
      </c>
      <c r="H1569" s="368">
        <f t="shared" si="88"/>
        <v>0</v>
      </c>
      <c r="I1569" s="368">
        <f t="shared" si="89"/>
        <v>0</v>
      </c>
      <c r="J1569" s="368">
        <f t="shared" si="90"/>
        <v>0</v>
      </c>
      <c r="K1569" s="368">
        <f t="shared" si="91"/>
        <v>0</v>
      </c>
      <c r="L1569" s="368">
        <f t="shared" si="92"/>
        <v>0</v>
      </c>
      <c r="M1569" s="369">
        <f t="shared" si="93"/>
        <v>0</v>
      </c>
      <c r="N1569" s="370">
        <f t="shared" si="94"/>
        <v>0</v>
      </c>
      <c r="O1569" s="371"/>
      <c r="P1569" s="372">
        <f t="shared" si="82"/>
        <v>0</v>
      </c>
      <c r="Q1569" s="373" t="str">
        <f t="shared" si="83"/>
        <v/>
      </c>
      <c r="R1569" s="374">
        <v>0</v>
      </c>
      <c r="S1569" s="119"/>
      <c r="T1569" s="119"/>
      <c r="U1569" s="113"/>
      <c r="V1569" s="113"/>
      <c r="W1569" s="117">
        <v>0</v>
      </c>
      <c r="X1569" s="123"/>
      <c r="Y1569" s="113"/>
      <c r="Z1569" s="119"/>
      <c r="AA1569" s="119"/>
      <c r="AB1569" s="113"/>
      <c r="AC1569" s="385">
        <v>0</v>
      </c>
      <c r="AD1569" s="117">
        <v>0</v>
      </c>
      <c r="AE1569" s="109">
        <v>0</v>
      </c>
      <c r="AF1569" s="116"/>
      <c r="AG1569" s="116"/>
      <c r="AH1569" s="389">
        <v>0</v>
      </c>
      <c r="AI1569" s="117">
        <v>0</v>
      </c>
      <c r="AJ1569" s="396">
        <v>0</v>
      </c>
      <c r="AK1569" s="374"/>
      <c r="AL1569" s="113"/>
      <c r="AM1569" s="386">
        <v>0</v>
      </c>
      <c r="AN1569" s="390">
        <v>0</v>
      </c>
      <c r="AO1569" s="383">
        <v>0</v>
      </c>
      <c r="AP1569" s="376"/>
      <c r="AQ1569" s="119"/>
      <c r="AR1569" s="117">
        <v>0</v>
      </c>
      <c r="AS1569" s="387">
        <v>0</v>
      </c>
      <c r="AT1569" s="119"/>
      <c r="AU1569" s="383"/>
      <c r="AV1569" s="119"/>
      <c r="AW1569" s="383"/>
      <c r="AX1569" s="126"/>
      <c r="AY1569" s="119"/>
      <c r="AZ1569" s="113"/>
      <c r="BA1569" s="113"/>
      <c r="BB1569" s="377">
        <v>0</v>
      </c>
      <c r="BC1569" s="377">
        <v>0</v>
      </c>
      <c r="BD1569" s="377">
        <v>0</v>
      </c>
      <c r="BE1569" s="378"/>
      <c r="BF1569" s="109"/>
      <c r="BG1569" s="109"/>
      <c r="BH1569" s="116"/>
      <c r="BI1569" s="117"/>
      <c r="BJ1569" s="378"/>
      <c r="BK1569" s="378"/>
      <c r="BL1569" s="117"/>
      <c r="BM1569" s="374">
        <v>0</v>
      </c>
      <c r="BN1569" s="119"/>
      <c r="BO1569" s="119"/>
    </row>
    <row r="1570" spans="1:67" ht="24" customHeight="1" x14ac:dyDescent="0.3">
      <c r="A1570" s="364" t="s">
        <v>6091</v>
      </c>
      <c r="B1570" s="365" t="s">
        <v>6092</v>
      </c>
      <c r="C1570" s="366" t="s">
        <v>1919</v>
      </c>
      <c r="D1570" s="367">
        <f t="shared" si="84"/>
        <v>0</v>
      </c>
      <c r="E1570" s="368">
        <f t="shared" si="85"/>
        <v>0</v>
      </c>
      <c r="F1570" s="368">
        <f t="shared" si="86"/>
        <v>0</v>
      </c>
      <c r="G1570" s="368">
        <f t="shared" si="87"/>
        <v>0</v>
      </c>
      <c r="H1570" s="368">
        <f t="shared" si="88"/>
        <v>0</v>
      </c>
      <c r="I1570" s="368">
        <f t="shared" si="89"/>
        <v>0</v>
      </c>
      <c r="J1570" s="368">
        <f t="shared" si="90"/>
        <v>0</v>
      </c>
      <c r="K1570" s="368">
        <f t="shared" si="91"/>
        <v>0</v>
      </c>
      <c r="L1570" s="368">
        <f t="shared" si="92"/>
        <v>0</v>
      </c>
      <c r="M1570" s="369">
        <f t="shared" si="93"/>
        <v>0</v>
      </c>
      <c r="N1570" s="370">
        <f t="shared" si="94"/>
        <v>0</v>
      </c>
      <c r="O1570" s="371"/>
      <c r="P1570" s="372">
        <f t="shared" si="82"/>
        <v>0</v>
      </c>
      <c r="Q1570" s="373" t="str">
        <f t="shared" si="83"/>
        <v/>
      </c>
      <c r="R1570" s="374">
        <v>0</v>
      </c>
      <c r="S1570" s="119"/>
      <c r="T1570" s="119"/>
      <c r="U1570" s="113"/>
      <c r="V1570" s="113"/>
      <c r="W1570" s="386">
        <v>0</v>
      </c>
      <c r="X1570" s="387"/>
      <c r="Y1570" s="113"/>
      <c r="Z1570" s="119"/>
      <c r="AA1570" s="119"/>
      <c r="AB1570" s="113"/>
      <c r="AC1570" s="385">
        <v>0</v>
      </c>
      <c r="AD1570" s="117">
        <v>0</v>
      </c>
      <c r="AE1570" s="109">
        <v>0</v>
      </c>
      <c r="AF1570" s="116"/>
      <c r="AG1570" s="116"/>
      <c r="AH1570" s="124">
        <v>0</v>
      </c>
      <c r="AI1570" s="117">
        <v>0</v>
      </c>
      <c r="AJ1570" s="375">
        <v>0</v>
      </c>
      <c r="AK1570" s="383"/>
      <c r="AL1570" s="113"/>
      <c r="AM1570" s="117">
        <v>0</v>
      </c>
      <c r="AN1570" s="375">
        <v>0</v>
      </c>
      <c r="AO1570" s="374">
        <v>0</v>
      </c>
      <c r="AP1570" s="391"/>
      <c r="AQ1570" s="119"/>
      <c r="AR1570" s="386">
        <v>0</v>
      </c>
      <c r="AS1570" s="387">
        <v>0</v>
      </c>
      <c r="AT1570" s="119"/>
      <c r="AU1570" s="374"/>
      <c r="AV1570" s="119"/>
      <c r="AW1570" s="374"/>
      <c r="AX1570" s="126"/>
      <c r="AY1570" s="119"/>
      <c r="AZ1570" s="113"/>
      <c r="BA1570" s="113"/>
      <c r="BB1570" s="441">
        <v>0</v>
      </c>
      <c r="BC1570" s="441">
        <v>0</v>
      </c>
      <c r="BD1570" s="441">
        <v>0</v>
      </c>
      <c r="BE1570" s="378"/>
      <c r="BF1570" s="109"/>
      <c r="BG1570" s="109"/>
      <c r="BH1570" s="116"/>
      <c r="BI1570" s="386"/>
      <c r="BJ1570" s="378"/>
      <c r="BK1570" s="378"/>
      <c r="BL1570" s="386"/>
      <c r="BM1570" s="383">
        <v>0</v>
      </c>
      <c r="BN1570" s="119"/>
      <c r="BO1570" s="119"/>
    </row>
    <row r="1571" spans="1:67" ht="24" customHeight="1" x14ac:dyDescent="0.3">
      <c r="A1571" s="380" t="s">
        <v>6093</v>
      </c>
      <c r="B1571" s="381" t="s">
        <v>6094</v>
      </c>
      <c r="C1571" s="382" t="s">
        <v>139</v>
      </c>
      <c r="D1571" s="367">
        <f t="shared" si="84"/>
        <v>0</v>
      </c>
      <c r="E1571" s="368">
        <f t="shared" si="85"/>
        <v>0</v>
      </c>
      <c r="F1571" s="368">
        <f t="shared" si="86"/>
        <v>0</v>
      </c>
      <c r="G1571" s="368">
        <f t="shared" si="87"/>
        <v>0</v>
      </c>
      <c r="H1571" s="368">
        <f t="shared" si="88"/>
        <v>0</v>
      </c>
      <c r="I1571" s="368">
        <f t="shared" si="89"/>
        <v>0</v>
      </c>
      <c r="J1571" s="368">
        <f t="shared" si="90"/>
        <v>0</v>
      </c>
      <c r="K1571" s="368">
        <f t="shared" si="91"/>
        <v>0</v>
      </c>
      <c r="L1571" s="368">
        <f t="shared" si="92"/>
        <v>0</v>
      </c>
      <c r="M1571" s="369">
        <f t="shared" si="93"/>
        <v>0</v>
      </c>
      <c r="N1571" s="370">
        <f t="shared" si="94"/>
        <v>0</v>
      </c>
      <c r="O1571" s="371"/>
      <c r="P1571" s="372">
        <f t="shared" si="82"/>
        <v>0</v>
      </c>
      <c r="Q1571" s="373" t="str">
        <f t="shared" si="83"/>
        <v/>
      </c>
      <c r="R1571" s="383">
        <v>0</v>
      </c>
      <c r="S1571" s="119"/>
      <c r="T1571" s="119"/>
      <c r="U1571" s="113"/>
      <c r="V1571" s="113"/>
      <c r="W1571" s="117">
        <v>0</v>
      </c>
      <c r="X1571" s="387"/>
      <c r="Y1571" s="113"/>
      <c r="Z1571" s="119"/>
      <c r="AA1571" s="119"/>
      <c r="AB1571" s="113"/>
      <c r="AC1571" s="385">
        <v>0</v>
      </c>
      <c r="AD1571" s="117">
        <v>0</v>
      </c>
      <c r="AE1571" s="109">
        <v>0</v>
      </c>
      <c r="AF1571" s="388"/>
      <c r="AG1571" s="388"/>
      <c r="AH1571" s="389">
        <v>0</v>
      </c>
      <c r="AI1571" s="117">
        <v>0</v>
      </c>
      <c r="AJ1571" s="375">
        <v>0</v>
      </c>
      <c r="AK1571" s="383"/>
      <c r="AL1571" s="113"/>
      <c r="AM1571" s="117">
        <v>0</v>
      </c>
      <c r="AN1571" s="375">
        <v>0</v>
      </c>
      <c r="AO1571" s="383">
        <v>0</v>
      </c>
      <c r="AP1571" s="391"/>
      <c r="AQ1571" s="119"/>
      <c r="AR1571" s="117">
        <v>0</v>
      </c>
      <c r="AS1571" s="123">
        <v>0</v>
      </c>
      <c r="AT1571" s="119"/>
      <c r="AU1571" s="383"/>
      <c r="AV1571" s="119"/>
      <c r="AW1571" s="383"/>
      <c r="AX1571" s="392"/>
      <c r="AY1571" s="119"/>
      <c r="AZ1571" s="113"/>
      <c r="BA1571" s="113"/>
      <c r="BB1571" s="394">
        <v>0</v>
      </c>
      <c r="BC1571" s="394">
        <v>0</v>
      </c>
      <c r="BD1571" s="394">
        <v>0</v>
      </c>
      <c r="BE1571" s="393"/>
      <c r="BF1571" s="109"/>
      <c r="BG1571" s="109"/>
      <c r="BH1571" s="388"/>
      <c r="BI1571" s="117"/>
      <c r="BJ1571" s="393"/>
      <c r="BK1571" s="393"/>
      <c r="BL1571" s="117"/>
      <c r="BM1571" s="383">
        <v>0</v>
      </c>
      <c r="BN1571" s="119"/>
      <c r="BO1571" s="119"/>
    </row>
    <row r="1572" spans="1:67" ht="24" customHeight="1" x14ac:dyDescent="0.3">
      <c r="A1572" s="364">
        <v>790608</v>
      </c>
      <c r="B1572" s="365" t="s">
        <v>6718</v>
      </c>
      <c r="C1572" s="366" t="s">
        <v>2014</v>
      </c>
      <c r="D1572" s="367">
        <f t="shared" si="84"/>
        <v>0</v>
      </c>
      <c r="E1572" s="368">
        <f t="shared" si="85"/>
        <v>0</v>
      </c>
      <c r="F1572" s="368">
        <f t="shared" si="86"/>
        <v>0</v>
      </c>
      <c r="G1572" s="368">
        <f t="shared" si="87"/>
        <v>0</v>
      </c>
      <c r="H1572" s="368">
        <f t="shared" si="88"/>
        <v>0</v>
      </c>
      <c r="I1572" s="368">
        <f t="shared" si="89"/>
        <v>0</v>
      </c>
      <c r="J1572" s="368">
        <f t="shared" si="90"/>
        <v>0</v>
      </c>
      <c r="K1572" s="368">
        <f t="shared" si="91"/>
        <v>0</v>
      </c>
      <c r="L1572" s="368">
        <f t="shared" si="92"/>
        <v>0</v>
      </c>
      <c r="M1572" s="369">
        <f t="shared" si="93"/>
        <v>0</v>
      </c>
      <c r="N1572" s="370">
        <f t="shared" si="94"/>
        <v>0</v>
      </c>
      <c r="O1572" s="371"/>
      <c r="P1572" s="372">
        <f t="shared" si="82"/>
        <v>0</v>
      </c>
      <c r="Q1572" s="373" t="str">
        <f t="shared" si="83"/>
        <v/>
      </c>
      <c r="R1572" s="374">
        <v>0</v>
      </c>
      <c r="S1572" s="119"/>
      <c r="T1572" s="119"/>
      <c r="U1572" s="113"/>
      <c r="V1572" s="113"/>
      <c r="W1572" s="117">
        <v>0</v>
      </c>
      <c r="X1572" s="123"/>
      <c r="Y1572" s="113"/>
      <c r="Z1572" s="119"/>
      <c r="AA1572" s="119"/>
      <c r="AB1572" s="113"/>
      <c r="AC1572" s="113">
        <v>0</v>
      </c>
      <c r="AD1572" s="117">
        <v>0</v>
      </c>
      <c r="AE1572" s="109">
        <v>0</v>
      </c>
      <c r="AF1572" s="116"/>
      <c r="AG1572" s="116"/>
      <c r="AH1572" s="389">
        <v>0</v>
      </c>
      <c r="AI1572" s="117">
        <v>0</v>
      </c>
      <c r="AJ1572" s="375">
        <v>0</v>
      </c>
      <c r="AK1572" s="374"/>
      <c r="AL1572" s="113"/>
      <c r="AM1572" s="386">
        <v>0</v>
      </c>
      <c r="AN1572" s="390">
        <v>0</v>
      </c>
      <c r="AO1572" s="374">
        <v>0</v>
      </c>
      <c r="AP1572" s="376"/>
      <c r="AQ1572" s="119"/>
      <c r="AR1572" s="117">
        <v>0</v>
      </c>
      <c r="AS1572" s="123">
        <v>0</v>
      </c>
      <c r="AT1572" s="119"/>
      <c r="AU1572" s="374"/>
      <c r="AV1572" s="119"/>
      <c r="AW1572" s="374"/>
      <c r="AX1572" s="392"/>
      <c r="AY1572" s="119"/>
      <c r="AZ1572" s="113"/>
      <c r="BA1572" s="113"/>
      <c r="BB1572" s="445">
        <v>0</v>
      </c>
      <c r="BC1572" s="445">
        <v>0</v>
      </c>
      <c r="BD1572" s="445">
        <v>0</v>
      </c>
      <c r="BE1572" s="378"/>
      <c r="BF1572" s="109"/>
      <c r="BG1572" s="109"/>
      <c r="BH1572" s="116"/>
      <c r="BI1572" s="117"/>
      <c r="BJ1572" s="378"/>
      <c r="BK1572" s="378"/>
      <c r="BL1572" s="117"/>
      <c r="BM1572" s="374">
        <v>0</v>
      </c>
      <c r="BN1572" s="119"/>
      <c r="BO1572" s="119"/>
    </row>
    <row r="1573" spans="1:67" ht="24" customHeight="1" x14ac:dyDescent="0.3">
      <c r="A1573" s="379" t="s">
        <v>6095</v>
      </c>
      <c r="B1573" s="365" t="s">
        <v>6096</v>
      </c>
      <c r="C1573" s="366" t="s">
        <v>907</v>
      </c>
      <c r="D1573" s="367">
        <f t="shared" si="84"/>
        <v>0</v>
      </c>
      <c r="E1573" s="368">
        <f t="shared" si="85"/>
        <v>0</v>
      </c>
      <c r="F1573" s="368">
        <f t="shared" si="86"/>
        <v>0</v>
      </c>
      <c r="G1573" s="368">
        <f t="shared" si="87"/>
        <v>0</v>
      </c>
      <c r="H1573" s="368">
        <f t="shared" si="88"/>
        <v>0</v>
      </c>
      <c r="I1573" s="368">
        <f t="shared" si="89"/>
        <v>0</v>
      </c>
      <c r="J1573" s="368">
        <f t="shared" si="90"/>
        <v>0</v>
      </c>
      <c r="K1573" s="368">
        <f t="shared" si="91"/>
        <v>0</v>
      </c>
      <c r="L1573" s="368">
        <f t="shared" si="92"/>
        <v>0</v>
      </c>
      <c r="M1573" s="369">
        <f t="shared" si="93"/>
        <v>0</v>
      </c>
      <c r="N1573" s="370">
        <f t="shared" si="94"/>
        <v>0</v>
      </c>
      <c r="O1573" s="371"/>
      <c r="P1573" s="372">
        <f t="shared" si="82"/>
        <v>0</v>
      </c>
      <c r="Q1573" s="373" t="str">
        <f t="shared" si="83"/>
        <v/>
      </c>
      <c r="R1573" s="374">
        <v>0</v>
      </c>
      <c r="S1573" s="119"/>
      <c r="T1573" s="119"/>
      <c r="U1573" s="113"/>
      <c r="V1573" s="113"/>
      <c r="W1573" s="117">
        <v>0</v>
      </c>
      <c r="X1573" s="123"/>
      <c r="Y1573" s="113"/>
      <c r="Z1573" s="119"/>
      <c r="AA1573" s="119"/>
      <c r="AB1573" s="113"/>
      <c r="AC1573" s="385">
        <v>0</v>
      </c>
      <c r="AD1573" s="386">
        <v>0</v>
      </c>
      <c r="AE1573" s="109">
        <v>0</v>
      </c>
      <c r="AF1573" s="116"/>
      <c r="AG1573" s="116"/>
      <c r="AH1573" s="124">
        <v>0</v>
      </c>
      <c r="AI1573" s="117">
        <v>0</v>
      </c>
      <c r="AJ1573" s="375">
        <v>0</v>
      </c>
      <c r="AK1573" s="374"/>
      <c r="AL1573" s="113"/>
      <c r="AM1573" s="117">
        <v>0</v>
      </c>
      <c r="AN1573" s="375">
        <v>0</v>
      </c>
      <c r="AO1573" s="374">
        <v>0</v>
      </c>
      <c r="AP1573" s="376"/>
      <c r="AQ1573" s="119"/>
      <c r="AR1573" s="386">
        <v>0</v>
      </c>
      <c r="AS1573" s="123">
        <v>0</v>
      </c>
      <c r="AT1573" s="119"/>
      <c r="AU1573" s="374"/>
      <c r="AV1573" s="119"/>
      <c r="AW1573" s="374"/>
      <c r="AX1573" s="126"/>
      <c r="AY1573" s="119"/>
      <c r="AZ1573" s="113"/>
      <c r="BA1573" s="113"/>
      <c r="BB1573" s="394">
        <v>0</v>
      </c>
      <c r="BC1573" s="394">
        <v>0</v>
      </c>
      <c r="BD1573" s="394">
        <v>0</v>
      </c>
      <c r="BE1573" s="378"/>
      <c r="BF1573" s="109"/>
      <c r="BG1573" s="109"/>
      <c r="BH1573" s="116"/>
      <c r="BI1573" s="386"/>
      <c r="BJ1573" s="378"/>
      <c r="BK1573" s="378"/>
      <c r="BL1573" s="386"/>
      <c r="BM1573" s="374">
        <v>0</v>
      </c>
      <c r="BN1573" s="119"/>
      <c r="BO1573" s="119"/>
    </row>
    <row r="1574" spans="1:67" ht="24" customHeight="1" x14ac:dyDescent="0.3">
      <c r="A1574" s="364" t="s">
        <v>6098</v>
      </c>
      <c r="B1574" s="365" t="s">
        <v>6099</v>
      </c>
      <c r="C1574" s="366" t="s">
        <v>2541</v>
      </c>
      <c r="D1574" s="367">
        <f t="shared" si="84"/>
        <v>0</v>
      </c>
      <c r="E1574" s="368">
        <f t="shared" si="85"/>
        <v>0</v>
      </c>
      <c r="F1574" s="368">
        <f t="shared" si="86"/>
        <v>0</v>
      </c>
      <c r="G1574" s="368">
        <f t="shared" si="87"/>
        <v>0</v>
      </c>
      <c r="H1574" s="368">
        <f t="shared" si="88"/>
        <v>0</v>
      </c>
      <c r="I1574" s="368">
        <f t="shared" si="89"/>
        <v>0</v>
      </c>
      <c r="J1574" s="368">
        <f t="shared" si="90"/>
        <v>0</v>
      </c>
      <c r="K1574" s="368">
        <f t="shared" si="91"/>
        <v>0</v>
      </c>
      <c r="L1574" s="368">
        <f t="shared" si="92"/>
        <v>0</v>
      </c>
      <c r="M1574" s="369">
        <f t="shared" si="93"/>
        <v>0</v>
      </c>
      <c r="N1574" s="370">
        <f t="shared" si="94"/>
        <v>0</v>
      </c>
      <c r="O1574" s="371"/>
      <c r="P1574" s="372">
        <f t="shared" si="82"/>
        <v>0</v>
      </c>
      <c r="Q1574" s="373" t="str">
        <f t="shared" si="83"/>
        <v/>
      </c>
      <c r="R1574" s="374">
        <v>0</v>
      </c>
      <c r="S1574" s="119"/>
      <c r="T1574" s="119"/>
      <c r="U1574" s="113"/>
      <c r="V1574" s="113"/>
      <c r="W1574" s="117">
        <v>0</v>
      </c>
      <c r="X1574" s="387"/>
      <c r="Y1574" s="113"/>
      <c r="Z1574" s="119"/>
      <c r="AA1574" s="119"/>
      <c r="AB1574" s="113"/>
      <c r="AC1574" s="385">
        <v>0</v>
      </c>
      <c r="AD1574" s="386">
        <v>0</v>
      </c>
      <c r="AE1574" s="109">
        <v>0</v>
      </c>
      <c r="AF1574" s="116"/>
      <c r="AG1574" s="116"/>
      <c r="AH1574" s="124">
        <v>0</v>
      </c>
      <c r="AI1574" s="117">
        <v>0</v>
      </c>
      <c r="AJ1574" s="375">
        <v>0</v>
      </c>
      <c r="AK1574" s="383"/>
      <c r="AL1574" s="113"/>
      <c r="AM1574" s="117">
        <v>0</v>
      </c>
      <c r="AN1574" s="375">
        <v>0</v>
      </c>
      <c r="AO1574" s="374">
        <v>0</v>
      </c>
      <c r="AP1574" s="391"/>
      <c r="AQ1574" s="119"/>
      <c r="AR1574" s="117">
        <v>0</v>
      </c>
      <c r="AS1574" s="123">
        <v>0</v>
      </c>
      <c r="AT1574" s="119"/>
      <c r="AU1574" s="374"/>
      <c r="AV1574" s="119"/>
      <c r="AW1574" s="374"/>
      <c r="AX1574" s="392"/>
      <c r="AY1574" s="119"/>
      <c r="AZ1574" s="113"/>
      <c r="BA1574" s="113"/>
      <c r="BB1574" s="394">
        <v>0</v>
      </c>
      <c r="BC1574" s="394">
        <v>0</v>
      </c>
      <c r="BD1574" s="394">
        <v>0</v>
      </c>
      <c r="BE1574" s="378"/>
      <c r="BF1574" s="109"/>
      <c r="BG1574" s="109"/>
      <c r="BH1574" s="116"/>
      <c r="BI1574" s="117"/>
      <c r="BJ1574" s="378"/>
      <c r="BK1574" s="378"/>
      <c r="BL1574" s="117"/>
      <c r="BM1574" s="374">
        <v>0</v>
      </c>
      <c r="BN1574" s="119"/>
      <c r="BO1574" s="119"/>
    </row>
    <row r="1575" spans="1:67" ht="24" customHeight="1" x14ac:dyDescent="0.3">
      <c r="A1575" s="379" t="s">
        <v>6100</v>
      </c>
      <c r="B1575" s="365" t="s">
        <v>6101</v>
      </c>
      <c r="C1575" s="366" t="s">
        <v>113</v>
      </c>
      <c r="D1575" s="367">
        <f t="shared" si="84"/>
        <v>50</v>
      </c>
      <c r="E1575" s="368">
        <f t="shared" si="85"/>
        <v>36</v>
      </c>
      <c r="F1575" s="368">
        <f t="shared" si="86"/>
        <v>30</v>
      </c>
      <c r="G1575" s="368">
        <f t="shared" si="87"/>
        <v>26</v>
      </c>
      <c r="H1575" s="368">
        <f t="shared" si="88"/>
        <v>5</v>
      </c>
      <c r="I1575" s="368">
        <f t="shared" si="89"/>
        <v>0</v>
      </c>
      <c r="J1575" s="368">
        <f t="shared" si="90"/>
        <v>0</v>
      </c>
      <c r="K1575" s="368">
        <f t="shared" si="91"/>
        <v>0</v>
      </c>
      <c r="L1575" s="368">
        <f t="shared" si="92"/>
        <v>0</v>
      </c>
      <c r="M1575" s="369">
        <f t="shared" si="93"/>
        <v>0</v>
      </c>
      <c r="N1575" s="370">
        <f t="shared" si="94"/>
        <v>147</v>
      </c>
      <c r="O1575" s="371"/>
      <c r="P1575" s="372">
        <f t="shared" si="82"/>
        <v>147</v>
      </c>
      <c r="Q1575" s="373">
        <f t="shared" si="83"/>
        <v>101</v>
      </c>
      <c r="R1575" s="374">
        <v>0</v>
      </c>
      <c r="S1575" s="384"/>
      <c r="T1575" s="384"/>
      <c r="U1575" s="385"/>
      <c r="V1575" s="385"/>
      <c r="W1575" s="117">
        <v>0</v>
      </c>
      <c r="X1575" s="387"/>
      <c r="Y1575" s="385"/>
      <c r="Z1575" s="384"/>
      <c r="AA1575" s="384"/>
      <c r="AB1575" s="385">
        <v>36</v>
      </c>
      <c r="AC1575" s="113">
        <v>0</v>
      </c>
      <c r="AD1575" s="117">
        <v>0</v>
      </c>
      <c r="AE1575" s="109">
        <v>0</v>
      </c>
      <c r="AF1575" s="116">
        <v>5</v>
      </c>
      <c r="AG1575" s="116"/>
      <c r="AH1575" s="124">
        <v>0</v>
      </c>
      <c r="AI1575" s="117">
        <v>0</v>
      </c>
      <c r="AJ1575" s="375">
        <v>0</v>
      </c>
      <c r="AK1575" s="383"/>
      <c r="AL1575" s="385"/>
      <c r="AM1575" s="117">
        <v>0</v>
      </c>
      <c r="AN1575" s="375">
        <v>0</v>
      </c>
      <c r="AO1575" s="374">
        <v>0</v>
      </c>
      <c r="AP1575" s="391"/>
      <c r="AQ1575" s="384"/>
      <c r="AR1575" s="117">
        <v>30</v>
      </c>
      <c r="AS1575" s="387">
        <v>50</v>
      </c>
      <c r="AT1575" s="384"/>
      <c r="AU1575" s="374"/>
      <c r="AV1575" s="384"/>
      <c r="AW1575" s="374"/>
      <c r="AX1575" s="126">
        <v>26</v>
      </c>
      <c r="AY1575" s="384"/>
      <c r="AZ1575" s="385"/>
      <c r="BA1575" s="385"/>
      <c r="BB1575" s="377">
        <v>0</v>
      </c>
      <c r="BC1575" s="377">
        <v>0</v>
      </c>
      <c r="BD1575" s="377">
        <v>0</v>
      </c>
      <c r="BE1575" s="378"/>
      <c r="BF1575" s="109"/>
      <c r="BG1575" s="109"/>
      <c r="BH1575" s="116"/>
      <c r="BI1575" s="117"/>
      <c r="BJ1575" s="378"/>
      <c r="BK1575" s="378"/>
      <c r="BL1575" s="117"/>
      <c r="BM1575" s="374">
        <v>0</v>
      </c>
      <c r="BN1575" s="384"/>
      <c r="BO1575" s="384"/>
    </row>
    <row r="1576" spans="1:67" ht="24" customHeight="1" x14ac:dyDescent="0.3">
      <c r="A1576" s="364" t="s">
        <v>6102</v>
      </c>
      <c r="B1576" s="365" t="s">
        <v>6103</v>
      </c>
      <c r="C1576" s="366" t="s">
        <v>2541</v>
      </c>
      <c r="D1576" s="367">
        <f t="shared" si="84"/>
        <v>0</v>
      </c>
      <c r="E1576" s="368">
        <f t="shared" si="85"/>
        <v>0</v>
      </c>
      <c r="F1576" s="368">
        <f t="shared" si="86"/>
        <v>0</v>
      </c>
      <c r="G1576" s="368">
        <f t="shared" si="87"/>
        <v>0</v>
      </c>
      <c r="H1576" s="368">
        <f t="shared" si="88"/>
        <v>0</v>
      </c>
      <c r="I1576" s="368">
        <f t="shared" si="89"/>
        <v>0</v>
      </c>
      <c r="J1576" s="368">
        <f t="shared" si="90"/>
        <v>0</v>
      </c>
      <c r="K1576" s="368">
        <f t="shared" si="91"/>
        <v>0</v>
      </c>
      <c r="L1576" s="368">
        <f t="shared" si="92"/>
        <v>0</v>
      </c>
      <c r="M1576" s="369">
        <f t="shared" si="93"/>
        <v>0</v>
      </c>
      <c r="N1576" s="370">
        <f t="shared" si="94"/>
        <v>0</v>
      </c>
      <c r="O1576" s="371"/>
      <c r="P1576" s="372">
        <f t="shared" si="82"/>
        <v>0</v>
      </c>
      <c r="Q1576" s="373" t="str">
        <f t="shared" si="83"/>
        <v/>
      </c>
      <c r="R1576" s="374">
        <v>0</v>
      </c>
      <c r="S1576" s="384"/>
      <c r="T1576" s="384"/>
      <c r="U1576" s="385"/>
      <c r="V1576" s="385"/>
      <c r="W1576" s="386">
        <v>0</v>
      </c>
      <c r="X1576" s="123"/>
      <c r="Y1576" s="385"/>
      <c r="Z1576" s="384"/>
      <c r="AA1576" s="384"/>
      <c r="AB1576" s="385"/>
      <c r="AC1576" s="113">
        <v>0</v>
      </c>
      <c r="AD1576" s="386">
        <v>0</v>
      </c>
      <c r="AE1576" s="214">
        <v>0</v>
      </c>
      <c r="AF1576" s="116"/>
      <c r="AG1576" s="116"/>
      <c r="AH1576" s="389">
        <v>0</v>
      </c>
      <c r="AI1576" s="386">
        <v>0</v>
      </c>
      <c r="AJ1576" s="396">
        <v>0</v>
      </c>
      <c r="AK1576" s="374"/>
      <c r="AL1576" s="385"/>
      <c r="AM1576" s="117">
        <v>0</v>
      </c>
      <c r="AN1576" s="375">
        <v>0</v>
      </c>
      <c r="AO1576" s="383">
        <v>0</v>
      </c>
      <c r="AP1576" s="376"/>
      <c r="AQ1576" s="384"/>
      <c r="AR1576" s="117">
        <v>0</v>
      </c>
      <c r="AS1576" s="387">
        <v>0</v>
      </c>
      <c r="AT1576" s="384"/>
      <c r="AU1576" s="383"/>
      <c r="AV1576" s="384"/>
      <c r="AW1576" s="383"/>
      <c r="AX1576" s="126"/>
      <c r="AY1576" s="384"/>
      <c r="AZ1576" s="385"/>
      <c r="BA1576" s="385"/>
      <c r="BB1576" s="394">
        <v>0</v>
      </c>
      <c r="BC1576" s="394">
        <v>0</v>
      </c>
      <c r="BD1576" s="394">
        <v>0</v>
      </c>
      <c r="BE1576" s="378"/>
      <c r="BF1576" s="109"/>
      <c r="BG1576" s="109"/>
      <c r="BH1576" s="116"/>
      <c r="BI1576" s="117"/>
      <c r="BJ1576" s="378"/>
      <c r="BK1576" s="378"/>
      <c r="BL1576" s="117"/>
      <c r="BM1576" s="374">
        <v>0</v>
      </c>
      <c r="BN1576" s="384"/>
      <c r="BO1576" s="384"/>
    </row>
    <row r="1577" spans="1:67" ht="24" customHeight="1" x14ac:dyDescent="0.3">
      <c r="A1577" s="364" t="s">
        <v>6104</v>
      </c>
      <c r="B1577" s="365" t="s">
        <v>6105</v>
      </c>
      <c r="C1577" s="366" t="s">
        <v>358</v>
      </c>
      <c r="D1577" s="367">
        <f t="shared" si="84"/>
        <v>26</v>
      </c>
      <c r="E1577" s="368">
        <f t="shared" si="85"/>
        <v>14</v>
      </c>
      <c r="F1577" s="368">
        <f t="shared" si="86"/>
        <v>10</v>
      </c>
      <c r="G1577" s="368">
        <f t="shared" si="87"/>
        <v>4</v>
      </c>
      <c r="H1577" s="368">
        <f t="shared" si="88"/>
        <v>0</v>
      </c>
      <c r="I1577" s="368">
        <f t="shared" si="89"/>
        <v>0</v>
      </c>
      <c r="J1577" s="368">
        <f t="shared" si="90"/>
        <v>0</v>
      </c>
      <c r="K1577" s="368">
        <f t="shared" si="91"/>
        <v>0</v>
      </c>
      <c r="L1577" s="368">
        <f t="shared" si="92"/>
        <v>0</v>
      </c>
      <c r="M1577" s="369">
        <f t="shared" si="93"/>
        <v>0</v>
      </c>
      <c r="N1577" s="370">
        <f t="shared" si="94"/>
        <v>54</v>
      </c>
      <c r="O1577" s="371"/>
      <c r="P1577" s="372">
        <f t="shared" si="82"/>
        <v>54</v>
      </c>
      <c r="Q1577" s="373">
        <f t="shared" si="83"/>
        <v>189</v>
      </c>
      <c r="R1577" s="374">
        <v>0</v>
      </c>
      <c r="S1577" s="119"/>
      <c r="T1577" s="119"/>
      <c r="U1577" s="113">
        <v>10</v>
      </c>
      <c r="V1577" s="113">
        <v>4</v>
      </c>
      <c r="W1577" s="386">
        <v>0</v>
      </c>
      <c r="X1577" s="123"/>
      <c r="Y1577" s="113"/>
      <c r="Z1577" s="119"/>
      <c r="AA1577" s="119"/>
      <c r="AB1577" s="113">
        <v>14</v>
      </c>
      <c r="AC1577" s="113">
        <v>0</v>
      </c>
      <c r="AD1577" s="386">
        <v>0</v>
      </c>
      <c r="AE1577" s="214">
        <v>0</v>
      </c>
      <c r="AF1577" s="116"/>
      <c r="AG1577" s="116"/>
      <c r="AH1577" s="124">
        <v>0</v>
      </c>
      <c r="AI1577" s="386">
        <v>0</v>
      </c>
      <c r="AJ1577" s="396">
        <v>0</v>
      </c>
      <c r="AK1577" s="374"/>
      <c r="AL1577" s="113"/>
      <c r="AM1577" s="117">
        <v>0</v>
      </c>
      <c r="AN1577" s="396">
        <v>0</v>
      </c>
      <c r="AO1577" s="374">
        <v>0</v>
      </c>
      <c r="AP1577" s="376"/>
      <c r="AQ1577" s="119"/>
      <c r="AR1577" s="117">
        <v>0</v>
      </c>
      <c r="AS1577" s="123">
        <v>0</v>
      </c>
      <c r="AT1577" s="119"/>
      <c r="AU1577" s="374"/>
      <c r="AV1577" s="119"/>
      <c r="AW1577" s="374"/>
      <c r="AX1577" s="126">
        <v>26</v>
      </c>
      <c r="AY1577" s="119"/>
      <c r="AZ1577" s="113"/>
      <c r="BA1577" s="113"/>
      <c r="BB1577" s="377">
        <v>0</v>
      </c>
      <c r="BC1577" s="377">
        <v>0</v>
      </c>
      <c r="BD1577" s="377">
        <v>0</v>
      </c>
      <c r="BE1577" s="378"/>
      <c r="BF1577" s="214"/>
      <c r="BG1577" s="214"/>
      <c r="BH1577" s="116"/>
      <c r="BI1577" s="117"/>
      <c r="BJ1577" s="378"/>
      <c r="BK1577" s="378"/>
      <c r="BL1577" s="117"/>
      <c r="BM1577" s="374">
        <v>0</v>
      </c>
      <c r="BN1577" s="119"/>
      <c r="BO1577" s="119"/>
    </row>
    <row r="1578" spans="1:67" ht="24" customHeight="1" x14ac:dyDescent="0.3">
      <c r="A1578" s="364">
        <v>721115</v>
      </c>
      <c r="B1578" s="365" t="s">
        <v>6108</v>
      </c>
      <c r="C1578" s="366" t="s">
        <v>2014</v>
      </c>
      <c r="D1578" s="367">
        <f t="shared" si="84"/>
        <v>0</v>
      </c>
      <c r="E1578" s="368">
        <f t="shared" si="85"/>
        <v>0</v>
      </c>
      <c r="F1578" s="368">
        <f t="shared" si="86"/>
        <v>0</v>
      </c>
      <c r="G1578" s="368">
        <f t="shared" si="87"/>
        <v>0</v>
      </c>
      <c r="H1578" s="368">
        <f t="shared" si="88"/>
        <v>0</v>
      </c>
      <c r="I1578" s="368">
        <f t="shared" si="89"/>
        <v>0</v>
      </c>
      <c r="J1578" s="368">
        <f t="shared" si="90"/>
        <v>0</v>
      </c>
      <c r="K1578" s="368">
        <f t="shared" si="91"/>
        <v>0</v>
      </c>
      <c r="L1578" s="368">
        <f t="shared" si="92"/>
        <v>0</v>
      </c>
      <c r="M1578" s="369">
        <f t="shared" si="93"/>
        <v>0</v>
      </c>
      <c r="N1578" s="370">
        <f t="shared" si="94"/>
        <v>0</v>
      </c>
      <c r="O1578" s="371"/>
      <c r="P1578" s="372">
        <f t="shared" si="82"/>
        <v>0</v>
      </c>
      <c r="Q1578" s="373" t="str">
        <f t="shared" si="83"/>
        <v/>
      </c>
      <c r="R1578" s="374">
        <v>0</v>
      </c>
      <c r="S1578" s="119"/>
      <c r="T1578" s="119"/>
      <c r="U1578" s="113"/>
      <c r="V1578" s="113"/>
      <c r="W1578" s="117">
        <v>0</v>
      </c>
      <c r="X1578" s="123"/>
      <c r="Y1578" s="113"/>
      <c r="Z1578" s="119"/>
      <c r="AA1578" s="119"/>
      <c r="AB1578" s="113"/>
      <c r="AC1578" s="113">
        <v>0</v>
      </c>
      <c r="AD1578" s="117">
        <v>0</v>
      </c>
      <c r="AE1578" s="109">
        <v>0</v>
      </c>
      <c r="AF1578" s="116"/>
      <c r="AG1578" s="116"/>
      <c r="AH1578" s="124">
        <v>0</v>
      </c>
      <c r="AI1578" s="117">
        <v>0</v>
      </c>
      <c r="AJ1578" s="375">
        <v>0</v>
      </c>
      <c r="AK1578" s="374"/>
      <c r="AL1578" s="113"/>
      <c r="AM1578" s="117">
        <v>0</v>
      </c>
      <c r="AN1578" s="375">
        <v>0</v>
      </c>
      <c r="AO1578" s="383">
        <v>0</v>
      </c>
      <c r="AP1578" s="376"/>
      <c r="AQ1578" s="119"/>
      <c r="AR1578" s="117">
        <v>0</v>
      </c>
      <c r="AS1578" s="387">
        <v>0</v>
      </c>
      <c r="AT1578" s="119"/>
      <c r="AU1578" s="383"/>
      <c r="AV1578" s="119"/>
      <c r="AW1578" s="383"/>
      <c r="AX1578" s="126"/>
      <c r="AY1578" s="119"/>
      <c r="AZ1578" s="113"/>
      <c r="BA1578" s="113"/>
      <c r="BB1578" s="377">
        <v>0</v>
      </c>
      <c r="BC1578" s="377">
        <v>0</v>
      </c>
      <c r="BD1578" s="377">
        <v>0</v>
      </c>
      <c r="BE1578" s="378"/>
      <c r="BF1578" s="214"/>
      <c r="BG1578" s="214"/>
      <c r="BH1578" s="116"/>
      <c r="BI1578" s="117"/>
      <c r="BJ1578" s="378"/>
      <c r="BK1578" s="378"/>
      <c r="BL1578" s="117"/>
      <c r="BM1578" s="374">
        <v>0</v>
      </c>
      <c r="BN1578" s="119"/>
      <c r="BO1578" s="119"/>
    </row>
    <row r="1579" spans="1:67" ht="24" customHeight="1" x14ac:dyDescent="0.3">
      <c r="A1579" s="380" t="s">
        <v>6109</v>
      </c>
      <c r="B1579" s="381" t="s">
        <v>6110</v>
      </c>
      <c r="C1579" s="382" t="s">
        <v>1841</v>
      </c>
      <c r="D1579" s="367">
        <f t="shared" si="84"/>
        <v>0</v>
      </c>
      <c r="E1579" s="368">
        <f t="shared" si="85"/>
        <v>0</v>
      </c>
      <c r="F1579" s="368">
        <f t="shared" si="86"/>
        <v>0</v>
      </c>
      <c r="G1579" s="368">
        <f t="shared" si="87"/>
        <v>0</v>
      </c>
      <c r="H1579" s="368">
        <f t="shared" si="88"/>
        <v>0</v>
      </c>
      <c r="I1579" s="368">
        <f t="shared" si="89"/>
        <v>0</v>
      </c>
      <c r="J1579" s="368">
        <f t="shared" si="90"/>
        <v>0</v>
      </c>
      <c r="K1579" s="368">
        <f t="shared" si="91"/>
        <v>0</v>
      </c>
      <c r="L1579" s="368">
        <f t="shared" si="92"/>
        <v>0</v>
      </c>
      <c r="M1579" s="369">
        <f t="shared" si="93"/>
        <v>0</v>
      </c>
      <c r="N1579" s="370">
        <f t="shared" si="94"/>
        <v>0</v>
      </c>
      <c r="O1579" s="371"/>
      <c r="P1579" s="372">
        <f t="shared" si="82"/>
        <v>0</v>
      </c>
      <c r="Q1579" s="373" t="str">
        <f t="shared" si="83"/>
        <v/>
      </c>
      <c r="R1579" s="374">
        <v>0</v>
      </c>
      <c r="S1579" s="384"/>
      <c r="T1579" s="384"/>
      <c r="U1579" s="385"/>
      <c r="V1579" s="385"/>
      <c r="W1579" s="386">
        <v>0</v>
      </c>
      <c r="X1579" s="123"/>
      <c r="Y1579" s="385"/>
      <c r="Z1579" s="384"/>
      <c r="AA1579" s="384"/>
      <c r="AB1579" s="385"/>
      <c r="AC1579" s="113">
        <v>0</v>
      </c>
      <c r="AD1579" s="386">
        <v>0</v>
      </c>
      <c r="AE1579" s="214">
        <v>0</v>
      </c>
      <c r="AF1579" s="388"/>
      <c r="AG1579" s="388"/>
      <c r="AH1579" s="124">
        <v>0</v>
      </c>
      <c r="AI1579" s="117">
        <v>0</v>
      </c>
      <c r="AJ1579" s="375">
        <v>0</v>
      </c>
      <c r="AK1579" s="374"/>
      <c r="AL1579" s="385"/>
      <c r="AM1579" s="117">
        <v>0</v>
      </c>
      <c r="AN1579" s="375">
        <v>0</v>
      </c>
      <c r="AO1579" s="374">
        <v>0</v>
      </c>
      <c r="AP1579" s="376"/>
      <c r="AQ1579" s="384"/>
      <c r="AR1579" s="117">
        <v>0</v>
      </c>
      <c r="AS1579" s="387">
        <v>0</v>
      </c>
      <c r="AT1579" s="384"/>
      <c r="AU1579" s="374"/>
      <c r="AV1579" s="384"/>
      <c r="AW1579" s="374"/>
      <c r="AX1579" s="392"/>
      <c r="AY1579" s="384"/>
      <c r="AZ1579" s="385"/>
      <c r="BA1579" s="385"/>
      <c r="BB1579" s="377">
        <v>0</v>
      </c>
      <c r="BC1579" s="377">
        <v>0</v>
      </c>
      <c r="BD1579" s="377">
        <v>0</v>
      </c>
      <c r="BE1579" s="393"/>
      <c r="BF1579" s="109"/>
      <c r="BG1579" s="109"/>
      <c r="BH1579" s="388"/>
      <c r="BI1579" s="117"/>
      <c r="BJ1579" s="393"/>
      <c r="BK1579" s="393"/>
      <c r="BL1579" s="117"/>
      <c r="BM1579" s="374">
        <v>0</v>
      </c>
      <c r="BN1579" s="384"/>
      <c r="BO1579" s="384"/>
    </row>
    <row r="1580" spans="1:67" ht="24" customHeight="1" x14ac:dyDescent="0.3">
      <c r="A1580" s="379" t="s">
        <v>6112</v>
      </c>
      <c r="B1580" s="365" t="s">
        <v>6113</v>
      </c>
      <c r="C1580" s="366" t="s">
        <v>1051</v>
      </c>
      <c r="D1580" s="367">
        <f t="shared" si="84"/>
        <v>10</v>
      </c>
      <c r="E1580" s="368">
        <f t="shared" si="85"/>
        <v>0</v>
      </c>
      <c r="F1580" s="368">
        <f t="shared" si="86"/>
        <v>0</v>
      </c>
      <c r="G1580" s="368">
        <f t="shared" si="87"/>
        <v>0</v>
      </c>
      <c r="H1580" s="368">
        <f t="shared" si="88"/>
        <v>0</v>
      </c>
      <c r="I1580" s="368">
        <f t="shared" si="89"/>
        <v>0</v>
      </c>
      <c r="J1580" s="368">
        <f t="shared" si="90"/>
        <v>0</v>
      </c>
      <c r="K1580" s="368">
        <f t="shared" si="91"/>
        <v>0</v>
      </c>
      <c r="L1580" s="368">
        <f t="shared" si="92"/>
        <v>0</v>
      </c>
      <c r="M1580" s="369">
        <f t="shared" si="93"/>
        <v>0</v>
      </c>
      <c r="N1580" s="370">
        <f t="shared" si="94"/>
        <v>10</v>
      </c>
      <c r="O1580" s="371"/>
      <c r="P1580" s="372">
        <f t="shared" si="82"/>
        <v>10</v>
      </c>
      <c r="Q1580" s="373">
        <f t="shared" si="83"/>
        <v>628</v>
      </c>
      <c r="R1580" s="383">
        <v>0</v>
      </c>
      <c r="S1580" s="384"/>
      <c r="T1580" s="384"/>
      <c r="U1580" s="385"/>
      <c r="V1580" s="385"/>
      <c r="W1580" s="386">
        <v>0</v>
      </c>
      <c r="X1580" s="387"/>
      <c r="Y1580" s="385"/>
      <c r="Z1580" s="384"/>
      <c r="AA1580" s="384"/>
      <c r="AB1580" s="385"/>
      <c r="AC1580" s="113">
        <v>0</v>
      </c>
      <c r="AD1580" s="117">
        <v>0</v>
      </c>
      <c r="AE1580" s="109">
        <v>0</v>
      </c>
      <c r="AF1580" s="116"/>
      <c r="AG1580" s="116"/>
      <c r="AH1580" s="124">
        <v>0</v>
      </c>
      <c r="AI1580" s="386">
        <v>0</v>
      </c>
      <c r="AJ1580" s="396">
        <v>0</v>
      </c>
      <c r="AK1580" s="383"/>
      <c r="AL1580" s="385"/>
      <c r="AM1580" s="117">
        <v>0</v>
      </c>
      <c r="AN1580" s="375">
        <v>0</v>
      </c>
      <c r="AO1580" s="374">
        <v>0</v>
      </c>
      <c r="AP1580" s="391"/>
      <c r="AQ1580" s="384"/>
      <c r="AR1580" s="117">
        <v>0</v>
      </c>
      <c r="AS1580" s="123">
        <v>0</v>
      </c>
      <c r="AT1580" s="384"/>
      <c r="AU1580" s="374"/>
      <c r="AV1580" s="384"/>
      <c r="AW1580" s="374"/>
      <c r="AX1580" s="392"/>
      <c r="AY1580" s="384">
        <v>10</v>
      </c>
      <c r="AZ1580" s="385"/>
      <c r="BA1580" s="385"/>
      <c r="BB1580" s="377">
        <v>0</v>
      </c>
      <c r="BC1580" s="377">
        <v>0</v>
      </c>
      <c r="BD1580" s="377">
        <v>0</v>
      </c>
      <c r="BE1580" s="378"/>
      <c r="BF1580" s="109"/>
      <c r="BG1580" s="109"/>
      <c r="BH1580" s="116"/>
      <c r="BI1580" s="117"/>
      <c r="BJ1580" s="378"/>
      <c r="BK1580" s="378"/>
      <c r="BL1580" s="117"/>
      <c r="BM1580" s="374">
        <v>0</v>
      </c>
      <c r="BN1580" s="384"/>
      <c r="BO1580" s="384"/>
    </row>
    <row r="1581" spans="1:67" ht="24" customHeight="1" x14ac:dyDescent="0.3">
      <c r="A1581" s="379" t="s">
        <v>1976</v>
      </c>
      <c r="B1581" s="365" t="s">
        <v>1977</v>
      </c>
      <c r="C1581" s="366" t="s">
        <v>1978</v>
      </c>
      <c r="D1581" s="367">
        <f t="shared" si="84"/>
        <v>40</v>
      </c>
      <c r="E1581" s="368">
        <f t="shared" si="85"/>
        <v>24</v>
      </c>
      <c r="F1581" s="368">
        <f t="shared" si="86"/>
        <v>10</v>
      </c>
      <c r="G1581" s="368">
        <f t="shared" si="87"/>
        <v>5</v>
      </c>
      <c r="H1581" s="368">
        <f t="shared" si="88"/>
        <v>5</v>
      </c>
      <c r="I1581" s="368">
        <f t="shared" si="89"/>
        <v>1</v>
      </c>
      <c r="J1581" s="368">
        <f t="shared" si="90"/>
        <v>1</v>
      </c>
      <c r="K1581" s="368">
        <f t="shared" si="91"/>
        <v>1</v>
      </c>
      <c r="L1581" s="368">
        <f t="shared" si="92"/>
        <v>0</v>
      </c>
      <c r="M1581" s="369">
        <f t="shared" si="93"/>
        <v>0</v>
      </c>
      <c r="N1581" s="370">
        <f t="shared" si="94"/>
        <v>87</v>
      </c>
      <c r="O1581" s="371"/>
      <c r="P1581" s="372">
        <f t="shared" si="82"/>
        <v>87</v>
      </c>
      <c r="Q1581" s="373">
        <f t="shared" si="83"/>
        <v>139</v>
      </c>
      <c r="R1581" s="383">
        <v>1</v>
      </c>
      <c r="S1581" s="384"/>
      <c r="T1581" s="384"/>
      <c r="U1581" s="385">
        <v>5</v>
      </c>
      <c r="V1581" s="385"/>
      <c r="W1581" s="117">
        <v>0</v>
      </c>
      <c r="X1581" s="387"/>
      <c r="Y1581" s="385">
        <v>5</v>
      </c>
      <c r="Z1581" s="384"/>
      <c r="AA1581" s="384"/>
      <c r="AB1581" s="385"/>
      <c r="AC1581" s="113">
        <v>0</v>
      </c>
      <c r="AD1581" s="117">
        <v>0</v>
      </c>
      <c r="AE1581" s="440">
        <v>0</v>
      </c>
      <c r="AF1581" s="116"/>
      <c r="AG1581" s="116"/>
      <c r="AH1581" s="124">
        <v>0</v>
      </c>
      <c r="AI1581" s="117">
        <v>0</v>
      </c>
      <c r="AJ1581" s="375">
        <v>1</v>
      </c>
      <c r="AK1581" s="383"/>
      <c r="AL1581" s="385"/>
      <c r="AM1581" s="386">
        <v>0</v>
      </c>
      <c r="AN1581" s="396">
        <v>0</v>
      </c>
      <c r="AO1581" s="374">
        <v>0</v>
      </c>
      <c r="AP1581" s="391"/>
      <c r="AQ1581" s="384"/>
      <c r="AR1581" s="117">
        <v>0</v>
      </c>
      <c r="AS1581" s="387">
        <v>0</v>
      </c>
      <c r="AT1581" s="384">
        <v>10</v>
      </c>
      <c r="AU1581" s="374"/>
      <c r="AV1581" s="384"/>
      <c r="AW1581" s="374">
        <v>1</v>
      </c>
      <c r="AX1581" s="126"/>
      <c r="AY1581" s="384">
        <v>24</v>
      </c>
      <c r="AZ1581" s="385"/>
      <c r="BA1581" s="385"/>
      <c r="BB1581" s="377">
        <v>0</v>
      </c>
      <c r="BC1581" s="377">
        <v>0</v>
      </c>
      <c r="BD1581" s="377">
        <v>0</v>
      </c>
      <c r="BE1581" s="378"/>
      <c r="BF1581" s="214"/>
      <c r="BG1581" s="214"/>
      <c r="BH1581" s="116">
        <v>40</v>
      </c>
      <c r="BI1581" s="117"/>
      <c r="BJ1581" s="378"/>
      <c r="BK1581" s="378"/>
      <c r="BL1581" s="117"/>
      <c r="BM1581" s="374">
        <v>1</v>
      </c>
      <c r="BN1581" s="384"/>
      <c r="BO1581" s="384"/>
    </row>
    <row r="1582" spans="1:67" ht="24" customHeight="1" x14ac:dyDescent="0.3">
      <c r="A1582" s="379" t="s">
        <v>6114</v>
      </c>
      <c r="B1582" s="365" t="s">
        <v>6115</v>
      </c>
      <c r="C1582" s="366" t="s">
        <v>384</v>
      </c>
      <c r="D1582" s="367">
        <f t="shared" si="84"/>
        <v>1</v>
      </c>
      <c r="E1582" s="368">
        <f t="shared" si="85"/>
        <v>0</v>
      </c>
      <c r="F1582" s="368">
        <f t="shared" si="86"/>
        <v>0</v>
      </c>
      <c r="G1582" s="368">
        <f t="shared" si="87"/>
        <v>0</v>
      </c>
      <c r="H1582" s="368">
        <f t="shared" si="88"/>
        <v>0</v>
      </c>
      <c r="I1582" s="368">
        <f t="shared" si="89"/>
        <v>0</v>
      </c>
      <c r="J1582" s="368">
        <f t="shared" si="90"/>
        <v>0</v>
      </c>
      <c r="K1582" s="368">
        <f t="shared" si="91"/>
        <v>0</v>
      </c>
      <c r="L1582" s="368">
        <f t="shared" si="92"/>
        <v>0</v>
      </c>
      <c r="M1582" s="369">
        <f t="shared" si="93"/>
        <v>0</v>
      </c>
      <c r="N1582" s="370">
        <f t="shared" si="94"/>
        <v>1</v>
      </c>
      <c r="O1582" s="371"/>
      <c r="P1582" s="372">
        <f t="shared" si="82"/>
        <v>1</v>
      </c>
      <c r="Q1582" s="373">
        <f t="shared" si="83"/>
        <v>941</v>
      </c>
      <c r="R1582" s="374">
        <v>0</v>
      </c>
      <c r="S1582" s="384"/>
      <c r="T1582" s="384"/>
      <c r="U1582" s="385"/>
      <c r="V1582" s="385"/>
      <c r="W1582" s="117">
        <v>0</v>
      </c>
      <c r="X1582" s="123"/>
      <c r="Y1582" s="385"/>
      <c r="Z1582" s="384"/>
      <c r="AA1582" s="384"/>
      <c r="AB1582" s="385"/>
      <c r="AC1582" s="113">
        <v>0</v>
      </c>
      <c r="AD1582" s="117">
        <v>0</v>
      </c>
      <c r="AE1582" s="214">
        <v>0</v>
      </c>
      <c r="AF1582" s="116"/>
      <c r="AG1582" s="116"/>
      <c r="AH1582" s="389">
        <v>0</v>
      </c>
      <c r="AI1582" s="386">
        <v>0</v>
      </c>
      <c r="AJ1582" s="396">
        <v>0</v>
      </c>
      <c r="AK1582" s="374"/>
      <c r="AL1582" s="385">
        <v>1</v>
      </c>
      <c r="AM1582" s="386">
        <v>0</v>
      </c>
      <c r="AN1582" s="396">
        <v>0</v>
      </c>
      <c r="AO1582" s="374">
        <v>0</v>
      </c>
      <c r="AP1582" s="376"/>
      <c r="AQ1582" s="384"/>
      <c r="AR1582" s="386">
        <v>0</v>
      </c>
      <c r="AS1582" s="123">
        <v>0</v>
      </c>
      <c r="AT1582" s="384"/>
      <c r="AU1582" s="374"/>
      <c r="AV1582" s="384"/>
      <c r="AW1582" s="374"/>
      <c r="AX1582" s="126"/>
      <c r="AY1582" s="384"/>
      <c r="AZ1582" s="385"/>
      <c r="BA1582" s="385"/>
      <c r="BB1582" s="377">
        <v>0</v>
      </c>
      <c r="BC1582" s="377">
        <v>0</v>
      </c>
      <c r="BD1582" s="377">
        <v>0</v>
      </c>
      <c r="BE1582" s="378"/>
      <c r="BF1582" s="109"/>
      <c r="BG1582" s="109"/>
      <c r="BH1582" s="116"/>
      <c r="BI1582" s="386"/>
      <c r="BJ1582" s="378"/>
      <c r="BK1582" s="378"/>
      <c r="BL1582" s="386"/>
      <c r="BM1582" s="374">
        <v>0</v>
      </c>
      <c r="BN1582" s="384"/>
      <c r="BO1582" s="384"/>
    </row>
    <row r="1583" spans="1:67" ht="24" customHeight="1" x14ac:dyDescent="0.3">
      <c r="A1583" s="364" t="s">
        <v>6116</v>
      </c>
      <c r="B1583" s="365" t="s">
        <v>6117</v>
      </c>
      <c r="C1583" s="366" t="s">
        <v>6118</v>
      </c>
      <c r="D1583" s="367">
        <f t="shared" si="84"/>
        <v>0</v>
      </c>
      <c r="E1583" s="368">
        <f t="shared" si="85"/>
        <v>0</v>
      </c>
      <c r="F1583" s="368">
        <f t="shared" si="86"/>
        <v>0</v>
      </c>
      <c r="G1583" s="368">
        <f t="shared" si="87"/>
        <v>0</v>
      </c>
      <c r="H1583" s="368">
        <f t="shared" si="88"/>
        <v>0</v>
      </c>
      <c r="I1583" s="368">
        <f t="shared" si="89"/>
        <v>0</v>
      </c>
      <c r="J1583" s="368">
        <f t="shared" si="90"/>
        <v>0</v>
      </c>
      <c r="K1583" s="368">
        <f t="shared" si="91"/>
        <v>0</v>
      </c>
      <c r="L1583" s="368">
        <f t="shared" si="92"/>
        <v>0</v>
      </c>
      <c r="M1583" s="369">
        <f t="shared" si="93"/>
        <v>0</v>
      </c>
      <c r="N1583" s="370">
        <f t="shared" si="94"/>
        <v>0</v>
      </c>
      <c r="O1583" s="371"/>
      <c r="P1583" s="372">
        <f t="shared" si="82"/>
        <v>0</v>
      </c>
      <c r="Q1583" s="373" t="str">
        <f t="shared" si="83"/>
        <v/>
      </c>
      <c r="R1583" s="374">
        <v>0</v>
      </c>
      <c r="S1583" s="384"/>
      <c r="T1583" s="384"/>
      <c r="U1583" s="385"/>
      <c r="V1583" s="385"/>
      <c r="W1583" s="386">
        <v>0</v>
      </c>
      <c r="X1583" s="123"/>
      <c r="Y1583" s="385"/>
      <c r="Z1583" s="384"/>
      <c r="AA1583" s="384"/>
      <c r="AB1583" s="385"/>
      <c r="AC1583" s="113">
        <v>0</v>
      </c>
      <c r="AD1583" s="117">
        <v>0</v>
      </c>
      <c r="AE1583" s="109">
        <v>0</v>
      </c>
      <c r="AF1583" s="116"/>
      <c r="AG1583" s="116"/>
      <c r="AH1583" s="124">
        <v>0</v>
      </c>
      <c r="AI1583" s="117">
        <v>0</v>
      </c>
      <c r="AJ1583" s="375">
        <v>0</v>
      </c>
      <c r="AK1583" s="374"/>
      <c r="AL1583" s="385"/>
      <c r="AM1583" s="117">
        <v>0</v>
      </c>
      <c r="AN1583" s="375">
        <v>0</v>
      </c>
      <c r="AO1583" s="383">
        <v>0</v>
      </c>
      <c r="AP1583" s="376"/>
      <c r="AQ1583" s="384"/>
      <c r="AR1583" s="386">
        <v>0</v>
      </c>
      <c r="AS1583" s="387">
        <v>0</v>
      </c>
      <c r="AT1583" s="384"/>
      <c r="AU1583" s="383"/>
      <c r="AV1583" s="384"/>
      <c r="AW1583" s="383"/>
      <c r="AX1583" s="392"/>
      <c r="AY1583" s="384"/>
      <c r="AZ1583" s="385"/>
      <c r="BA1583" s="385"/>
      <c r="BB1583" s="377">
        <v>0</v>
      </c>
      <c r="BC1583" s="377">
        <v>0</v>
      </c>
      <c r="BD1583" s="377">
        <v>0</v>
      </c>
      <c r="BE1583" s="378"/>
      <c r="BF1583" s="109"/>
      <c r="BG1583" s="109"/>
      <c r="BH1583" s="116"/>
      <c r="BI1583" s="386"/>
      <c r="BJ1583" s="378"/>
      <c r="BK1583" s="378"/>
      <c r="BL1583" s="386"/>
      <c r="BM1583" s="383">
        <v>0</v>
      </c>
      <c r="BN1583" s="384"/>
      <c r="BO1583" s="384"/>
    </row>
    <row r="1584" spans="1:67" ht="24" customHeight="1" x14ac:dyDescent="0.3">
      <c r="A1584" s="379" t="s">
        <v>6121</v>
      </c>
      <c r="B1584" s="365" t="s">
        <v>6122</v>
      </c>
      <c r="C1584" s="366" t="s">
        <v>169</v>
      </c>
      <c r="D1584" s="367">
        <f t="shared" si="84"/>
        <v>0</v>
      </c>
      <c r="E1584" s="368">
        <f t="shared" si="85"/>
        <v>0</v>
      </c>
      <c r="F1584" s="368">
        <f t="shared" si="86"/>
        <v>0</v>
      </c>
      <c r="G1584" s="368">
        <f t="shared" si="87"/>
        <v>0</v>
      </c>
      <c r="H1584" s="368">
        <f t="shared" si="88"/>
        <v>0</v>
      </c>
      <c r="I1584" s="368">
        <f t="shared" si="89"/>
        <v>0</v>
      </c>
      <c r="J1584" s="368">
        <f t="shared" si="90"/>
        <v>0</v>
      </c>
      <c r="K1584" s="368">
        <f t="shared" si="91"/>
        <v>0</v>
      </c>
      <c r="L1584" s="368">
        <f t="shared" si="92"/>
        <v>0</v>
      </c>
      <c r="M1584" s="369">
        <f t="shared" si="93"/>
        <v>0</v>
      </c>
      <c r="N1584" s="370">
        <f t="shared" si="94"/>
        <v>0</v>
      </c>
      <c r="O1584" s="371"/>
      <c r="P1584" s="372">
        <f t="shared" si="82"/>
        <v>0</v>
      </c>
      <c r="Q1584" s="373" t="str">
        <f t="shared" si="83"/>
        <v/>
      </c>
      <c r="R1584" s="383">
        <v>0</v>
      </c>
      <c r="S1584" s="119"/>
      <c r="T1584" s="119"/>
      <c r="U1584" s="113"/>
      <c r="V1584" s="113"/>
      <c r="W1584" s="117">
        <v>0</v>
      </c>
      <c r="X1584" s="387"/>
      <c r="Y1584" s="113"/>
      <c r="Z1584" s="119"/>
      <c r="AA1584" s="119"/>
      <c r="AB1584" s="113"/>
      <c r="AC1584" s="113">
        <v>0</v>
      </c>
      <c r="AD1584" s="117">
        <v>0</v>
      </c>
      <c r="AE1584" s="109">
        <v>0</v>
      </c>
      <c r="AF1584" s="116"/>
      <c r="AG1584" s="116"/>
      <c r="AH1584" s="124">
        <v>0</v>
      </c>
      <c r="AI1584" s="386">
        <v>0</v>
      </c>
      <c r="AJ1584" s="390">
        <v>0</v>
      </c>
      <c r="AK1584" s="383"/>
      <c r="AL1584" s="113"/>
      <c r="AM1584" s="386">
        <v>0</v>
      </c>
      <c r="AN1584" s="396">
        <v>0</v>
      </c>
      <c r="AO1584" s="383">
        <v>0</v>
      </c>
      <c r="AP1584" s="391"/>
      <c r="AQ1584" s="119"/>
      <c r="AR1584" s="117">
        <v>0</v>
      </c>
      <c r="AS1584" s="123">
        <v>0</v>
      </c>
      <c r="AT1584" s="119"/>
      <c r="AU1584" s="383"/>
      <c r="AV1584" s="119"/>
      <c r="AW1584" s="383"/>
      <c r="AX1584" s="392"/>
      <c r="AY1584" s="119"/>
      <c r="AZ1584" s="113"/>
      <c r="BA1584" s="113"/>
      <c r="BB1584" s="377">
        <v>0</v>
      </c>
      <c r="BC1584" s="377">
        <v>0</v>
      </c>
      <c r="BD1584" s="377">
        <v>0</v>
      </c>
      <c r="BE1584" s="378"/>
      <c r="BF1584" s="214"/>
      <c r="BG1584" s="214"/>
      <c r="BH1584" s="116"/>
      <c r="BI1584" s="117"/>
      <c r="BJ1584" s="378"/>
      <c r="BK1584" s="378"/>
      <c r="BL1584" s="117"/>
      <c r="BM1584" s="383">
        <v>0</v>
      </c>
      <c r="BN1584" s="119"/>
      <c r="BO1584" s="119"/>
    </row>
    <row r="1585" spans="1:67" ht="24" customHeight="1" x14ac:dyDescent="0.3">
      <c r="A1585" s="364" t="s">
        <v>6123</v>
      </c>
      <c r="B1585" s="365" t="s">
        <v>6124</v>
      </c>
      <c r="C1585" s="366" t="s">
        <v>163</v>
      </c>
      <c r="D1585" s="367">
        <f t="shared" si="84"/>
        <v>0</v>
      </c>
      <c r="E1585" s="368">
        <f t="shared" si="85"/>
        <v>0</v>
      </c>
      <c r="F1585" s="368">
        <f t="shared" si="86"/>
        <v>0</v>
      </c>
      <c r="G1585" s="368">
        <f t="shared" si="87"/>
        <v>0</v>
      </c>
      <c r="H1585" s="368">
        <f t="shared" si="88"/>
        <v>0</v>
      </c>
      <c r="I1585" s="368">
        <f t="shared" si="89"/>
        <v>0</v>
      </c>
      <c r="J1585" s="368">
        <f t="shared" si="90"/>
        <v>0</v>
      </c>
      <c r="K1585" s="368">
        <f t="shared" si="91"/>
        <v>0</v>
      </c>
      <c r="L1585" s="368">
        <f t="shared" si="92"/>
        <v>0</v>
      </c>
      <c r="M1585" s="369">
        <f t="shared" si="93"/>
        <v>0</v>
      </c>
      <c r="N1585" s="370">
        <f t="shared" si="94"/>
        <v>0</v>
      </c>
      <c r="O1585" s="371"/>
      <c r="P1585" s="372">
        <f t="shared" si="82"/>
        <v>0</v>
      </c>
      <c r="Q1585" s="373" t="str">
        <f t="shared" si="83"/>
        <v/>
      </c>
      <c r="R1585" s="374">
        <v>0</v>
      </c>
      <c r="S1585" s="119"/>
      <c r="T1585" s="119"/>
      <c r="U1585" s="113"/>
      <c r="V1585" s="113"/>
      <c r="W1585" s="117">
        <v>0</v>
      </c>
      <c r="X1585" s="387"/>
      <c r="Y1585" s="113"/>
      <c r="Z1585" s="119"/>
      <c r="AA1585" s="119"/>
      <c r="AB1585" s="113"/>
      <c r="AC1585" s="385">
        <v>0</v>
      </c>
      <c r="AD1585" s="117">
        <v>0</v>
      </c>
      <c r="AE1585" s="109">
        <v>0</v>
      </c>
      <c r="AF1585" s="116"/>
      <c r="AG1585" s="116"/>
      <c r="AH1585" s="124">
        <v>0</v>
      </c>
      <c r="AI1585" s="386">
        <v>0</v>
      </c>
      <c r="AJ1585" s="390">
        <v>0</v>
      </c>
      <c r="AK1585" s="383"/>
      <c r="AL1585" s="113"/>
      <c r="AM1585" s="117">
        <v>0</v>
      </c>
      <c r="AN1585" s="375">
        <v>0</v>
      </c>
      <c r="AO1585" s="374">
        <v>0</v>
      </c>
      <c r="AP1585" s="391"/>
      <c r="AQ1585" s="119"/>
      <c r="AR1585" s="386">
        <v>0</v>
      </c>
      <c r="AS1585" s="123">
        <v>0</v>
      </c>
      <c r="AT1585" s="119"/>
      <c r="AU1585" s="374"/>
      <c r="AV1585" s="119"/>
      <c r="AW1585" s="374"/>
      <c r="AX1585" s="126"/>
      <c r="AY1585" s="119"/>
      <c r="AZ1585" s="113"/>
      <c r="BA1585" s="113"/>
      <c r="BB1585" s="377">
        <v>0</v>
      </c>
      <c r="BC1585" s="377">
        <v>0</v>
      </c>
      <c r="BD1585" s="377">
        <v>0</v>
      </c>
      <c r="BE1585" s="378"/>
      <c r="BF1585" s="109"/>
      <c r="BG1585" s="109"/>
      <c r="BH1585" s="116"/>
      <c r="BI1585" s="386"/>
      <c r="BJ1585" s="378"/>
      <c r="BK1585" s="378"/>
      <c r="BL1585" s="386"/>
      <c r="BM1585" s="374">
        <v>0</v>
      </c>
      <c r="BN1585" s="119"/>
      <c r="BO1585" s="119"/>
    </row>
    <row r="1586" spans="1:67" ht="24" customHeight="1" x14ac:dyDescent="0.3">
      <c r="A1586" s="379" t="s">
        <v>6719</v>
      </c>
      <c r="B1586" s="365" t="s">
        <v>6720</v>
      </c>
      <c r="C1586" s="366" t="s">
        <v>2014</v>
      </c>
      <c r="D1586" s="367">
        <f t="shared" si="84"/>
        <v>0</v>
      </c>
      <c r="E1586" s="368">
        <f t="shared" si="85"/>
        <v>0</v>
      </c>
      <c r="F1586" s="368">
        <f t="shared" si="86"/>
        <v>0</v>
      </c>
      <c r="G1586" s="368">
        <f t="shared" si="87"/>
        <v>0</v>
      </c>
      <c r="H1586" s="368">
        <f t="shared" si="88"/>
        <v>0</v>
      </c>
      <c r="I1586" s="368">
        <f t="shared" si="89"/>
        <v>0</v>
      </c>
      <c r="J1586" s="368">
        <f t="shared" si="90"/>
        <v>0</v>
      </c>
      <c r="K1586" s="368">
        <f t="shared" si="91"/>
        <v>0</v>
      </c>
      <c r="L1586" s="368">
        <f t="shared" si="92"/>
        <v>0</v>
      </c>
      <c r="M1586" s="369">
        <f t="shared" si="93"/>
        <v>0</v>
      </c>
      <c r="N1586" s="370">
        <f t="shared" si="94"/>
        <v>0</v>
      </c>
      <c r="O1586" s="371"/>
      <c r="P1586" s="372">
        <f t="shared" si="82"/>
        <v>0</v>
      </c>
      <c r="Q1586" s="373" t="str">
        <f t="shared" si="83"/>
        <v/>
      </c>
      <c r="R1586" s="374">
        <v>0</v>
      </c>
      <c r="S1586" s="119"/>
      <c r="T1586" s="119"/>
      <c r="U1586" s="113"/>
      <c r="V1586" s="113"/>
      <c r="W1586" s="117">
        <v>0</v>
      </c>
      <c r="X1586" s="123"/>
      <c r="Y1586" s="113"/>
      <c r="Z1586" s="119"/>
      <c r="AA1586" s="119"/>
      <c r="AB1586" s="113"/>
      <c r="AC1586" s="385">
        <v>0</v>
      </c>
      <c r="AD1586" s="386">
        <v>0</v>
      </c>
      <c r="AE1586" s="109">
        <v>0</v>
      </c>
      <c r="AF1586" s="116"/>
      <c r="AG1586" s="116"/>
      <c r="AH1586" s="389">
        <v>0</v>
      </c>
      <c r="AI1586" s="117">
        <v>0</v>
      </c>
      <c r="AJ1586" s="375">
        <v>0</v>
      </c>
      <c r="AK1586" s="374"/>
      <c r="AL1586" s="113"/>
      <c r="AM1586" s="117">
        <v>0</v>
      </c>
      <c r="AN1586" s="396">
        <v>0</v>
      </c>
      <c r="AO1586" s="374">
        <v>0</v>
      </c>
      <c r="AP1586" s="376"/>
      <c r="AQ1586" s="119"/>
      <c r="AR1586" s="117">
        <v>0</v>
      </c>
      <c r="AS1586" s="123">
        <v>0</v>
      </c>
      <c r="AT1586" s="119"/>
      <c r="AU1586" s="374"/>
      <c r="AV1586" s="119"/>
      <c r="AW1586" s="374"/>
      <c r="AX1586" s="392"/>
      <c r="AY1586" s="119"/>
      <c r="AZ1586" s="113"/>
      <c r="BA1586" s="113"/>
      <c r="BB1586" s="377">
        <v>0</v>
      </c>
      <c r="BC1586" s="377">
        <v>0</v>
      </c>
      <c r="BD1586" s="377">
        <v>0</v>
      </c>
      <c r="BE1586" s="378"/>
      <c r="BF1586" s="109"/>
      <c r="BG1586" s="109"/>
      <c r="BH1586" s="116"/>
      <c r="BI1586" s="117"/>
      <c r="BJ1586" s="378"/>
      <c r="BK1586" s="378"/>
      <c r="BL1586" s="117"/>
      <c r="BM1586" s="374">
        <v>0</v>
      </c>
      <c r="BN1586" s="119"/>
      <c r="BO1586" s="119"/>
    </row>
    <row r="1587" spans="1:67" ht="24" customHeight="1" x14ac:dyDescent="0.3">
      <c r="A1587" s="379" t="s">
        <v>6125</v>
      </c>
      <c r="B1587" s="365" t="s">
        <v>6126</v>
      </c>
      <c r="C1587" s="366" t="s">
        <v>3020</v>
      </c>
      <c r="D1587" s="367">
        <f t="shared" si="84"/>
        <v>0</v>
      </c>
      <c r="E1587" s="368">
        <f t="shared" si="85"/>
        <v>0</v>
      </c>
      <c r="F1587" s="368">
        <f t="shared" si="86"/>
        <v>0</v>
      </c>
      <c r="G1587" s="368">
        <f t="shared" si="87"/>
        <v>0</v>
      </c>
      <c r="H1587" s="368">
        <f t="shared" si="88"/>
        <v>0</v>
      </c>
      <c r="I1587" s="368">
        <f t="shared" si="89"/>
        <v>0</v>
      </c>
      <c r="J1587" s="368">
        <f t="shared" si="90"/>
        <v>0</v>
      </c>
      <c r="K1587" s="368">
        <f t="shared" si="91"/>
        <v>0</v>
      </c>
      <c r="L1587" s="368">
        <f t="shared" si="92"/>
        <v>0</v>
      </c>
      <c r="M1587" s="369">
        <f t="shared" si="93"/>
        <v>0</v>
      </c>
      <c r="N1587" s="370">
        <f t="shared" si="94"/>
        <v>0</v>
      </c>
      <c r="O1587" s="371"/>
      <c r="P1587" s="372">
        <f t="shared" si="82"/>
        <v>0</v>
      </c>
      <c r="Q1587" s="373" t="str">
        <f t="shared" si="83"/>
        <v/>
      </c>
      <c r="R1587" s="374">
        <v>0</v>
      </c>
      <c r="S1587" s="119"/>
      <c r="T1587" s="119"/>
      <c r="U1587" s="113"/>
      <c r="V1587" s="113"/>
      <c r="W1587" s="117">
        <v>0</v>
      </c>
      <c r="X1587" s="387"/>
      <c r="Y1587" s="113"/>
      <c r="Z1587" s="119"/>
      <c r="AA1587" s="119"/>
      <c r="AB1587" s="113"/>
      <c r="AC1587" s="113">
        <v>0</v>
      </c>
      <c r="AD1587" s="386">
        <v>0</v>
      </c>
      <c r="AE1587" s="109">
        <v>0</v>
      </c>
      <c r="AF1587" s="116"/>
      <c r="AG1587" s="116"/>
      <c r="AH1587" s="389">
        <v>0</v>
      </c>
      <c r="AI1587" s="386">
        <v>0</v>
      </c>
      <c r="AJ1587" s="390">
        <v>0</v>
      </c>
      <c r="AK1587" s="383"/>
      <c r="AL1587" s="113"/>
      <c r="AM1587" s="117">
        <v>0</v>
      </c>
      <c r="AN1587" s="375">
        <v>0</v>
      </c>
      <c r="AO1587" s="374">
        <v>0</v>
      </c>
      <c r="AP1587" s="391"/>
      <c r="AQ1587" s="119"/>
      <c r="AR1587" s="117">
        <v>0</v>
      </c>
      <c r="AS1587" s="123">
        <v>0</v>
      </c>
      <c r="AT1587" s="119"/>
      <c r="AU1587" s="374"/>
      <c r="AV1587" s="119"/>
      <c r="AW1587" s="374"/>
      <c r="AX1587" s="126"/>
      <c r="AY1587" s="119"/>
      <c r="AZ1587" s="113"/>
      <c r="BA1587" s="113"/>
      <c r="BB1587" s="394">
        <v>0</v>
      </c>
      <c r="BC1587" s="394">
        <v>0</v>
      </c>
      <c r="BD1587" s="394">
        <v>0</v>
      </c>
      <c r="BE1587" s="378"/>
      <c r="BF1587" s="109"/>
      <c r="BG1587" s="109"/>
      <c r="BH1587" s="116"/>
      <c r="BI1587" s="117"/>
      <c r="BJ1587" s="378"/>
      <c r="BK1587" s="378"/>
      <c r="BL1587" s="117"/>
      <c r="BM1587" s="383">
        <v>0</v>
      </c>
      <c r="BN1587" s="119"/>
      <c r="BO1587" s="119"/>
    </row>
    <row r="1588" spans="1:67" ht="24" customHeight="1" x14ac:dyDescent="0.3">
      <c r="A1588" s="364" t="s">
        <v>6127</v>
      </c>
      <c r="B1588" s="365" t="s">
        <v>6128</v>
      </c>
      <c r="C1588" s="366" t="s">
        <v>2546</v>
      </c>
      <c r="D1588" s="367">
        <f t="shared" si="84"/>
        <v>0</v>
      </c>
      <c r="E1588" s="368">
        <f t="shared" si="85"/>
        <v>0</v>
      </c>
      <c r="F1588" s="368">
        <f t="shared" si="86"/>
        <v>0</v>
      </c>
      <c r="G1588" s="368">
        <f t="shared" si="87"/>
        <v>0</v>
      </c>
      <c r="H1588" s="368">
        <f t="shared" si="88"/>
        <v>0</v>
      </c>
      <c r="I1588" s="368">
        <f t="shared" si="89"/>
        <v>0</v>
      </c>
      <c r="J1588" s="368">
        <f t="shared" si="90"/>
        <v>0</v>
      </c>
      <c r="K1588" s="368">
        <f t="shared" si="91"/>
        <v>0</v>
      </c>
      <c r="L1588" s="368">
        <f t="shared" si="92"/>
        <v>0</v>
      </c>
      <c r="M1588" s="369">
        <f t="shared" si="93"/>
        <v>0</v>
      </c>
      <c r="N1588" s="370">
        <f t="shared" si="94"/>
        <v>0</v>
      </c>
      <c r="O1588" s="371"/>
      <c r="P1588" s="372">
        <f t="shared" si="82"/>
        <v>0</v>
      </c>
      <c r="Q1588" s="373" t="str">
        <f t="shared" si="83"/>
        <v/>
      </c>
      <c r="R1588" s="374">
        <v>0</v>
      </c>
      <c r="S1588" s="119"/>
      <c r="T1588" s="119"/>
      <c r="U1588" s="113"/>
      <c r="V1588" s="113"/>
      <c r="W1588" s="117">
        <v>0</v>
      </c>
      <c r="X1588" s="123"/>
      <c r="Y1588" s="113"/>
      <c r="Z1588" s="119"/>
      <c r="AA1588" s="119"/>
      <c r="AB1588" s="113"/>
      <c r="AC1588" s="113">
        <v>0</v>
      </c>
      <c r="AD1588" s="117">
        <v>0</v>
      </c>
      <c r="AE1588" s="109">
        <v>0</v>
      </c>
      <c r="AF1588" s="116"/>
      <c r="AG1588" s="116"/>
      <c r="AH1588" s="124">
        <v>0</v>
      </c>
      <c r="AI1588" s="117">
        <v>0</v>
      </c>
      <c r="AJ1588" s="396">
        <v>0</v>
      </c>
      <c r="AK1588" s="374"/>
      <c r="AL1588" s="113"/>
      <c r="AM1588" s="386">
        <v>0</v>
      </c>
      <c r="AN1588" s="396">
        <v>0</v>
      </c>
      <c r="AO1588" s="374">
        <v>0</v>
      </c>
      <c r="AP1588" s="376"/>
      <c r="AQ1588" s="119"/>
      <c r="AR1588" s="117">
        <v>0</v>
      </c>
      <c r="AS1588" s="123">
        <v>0</v>
      </c>
      <c r="AT1588" s="119"/>
      <c r="AU1588" s="374"/>
      <c r="AV1588" s="119"/>
      <c r="AW1588" s="374"/>
      <c r="AX1588" s="126"/>
      <c r="AY1588" s="119"/>
      <c r="AZ1588" s="113"/>
      <c r="BA1588" s="113"/>
      <c r="BB1588" s="394">
        <v>0</v>
      </c>
      <c r="BC1588" s="394">
        <v>0</v>
      </c>
      <c r="BD1588" s="394">
        <v>0</v>
      </c>
      <c r="BE1588" s="378"/>
      <c r="BF1588" s="109"/>
      <c r="BG1588" s="109"/>
      <c r="BH1588" s="116"/>
      <c r="BI1588" s="117"/>
      <c r="BJ1588" s="378"/>
      <c r="BK1588" s="378"/>
      <c r="BL1588" s="117"/>
      <c r="BM1588" s="383">
        <v>0</v>
      </c>
      <c r="BN1588" s="119"/>
      <c r="BO1588" s="119"/>
    </row>
    <row r="1589" spans="1:67" ht="24" customHeight="1" x14ac:dyDescent="0.3">
      <c r="A1589" s="364" t="s">
        <v>6131</v>
      </c>
      <c r="B1589" s="365" t="s">
        <v>6132</v>
      </c>
      <c r="C1589" s="366" t="s">
        <v>2932</v>
      </c>
      <c r="D1589" s="367">
        <f t="shared" si="84"/>
        <v>0</v>
      </c>
      <c r="E1589" s="368">
        <f t="shared" si="85"/>
        <v>0</v>
      </c>
      <c r="F1589" s="368">
        <f t="shared" si="86"/>
        <v>0</v>
      </c>
      <c r="G1589" s="368">
        <f t="shared" si="87"/>
        <v>0</v>
      </c>
      <c r="H1589" s="368">
        <f t="shared" si="88"/>
        <v>0</v>
      </c>
      <c r="I1589" s="368">
        <f t="shared" si="89"/>
        <v>0</v>
      </c>
      <c r="J1589" s="368">
        <f t="shared" si="90"/>
        <v>0</v>
      </c>
      <c r="K1589" s="368">
        <f t="shared" si="91"/>
        <v>0</v>
      </c>
      <c r="L1589" s="368">
        <f t="shared" si="92"/>
        <v>0</v>
      </c>
      <c r="M1589" s="369">
        <f t="shared" si="93"/>
        <v>0</v>
      </c>
      <c r="N1589" s="370">
        <f t="shared" si="94"/>
        <v>0</v>
      </c>
      <c r="O1589" s="371"/>
      <c r="P1589" s="372">
        <f t="shared" si="82"/>
        <v>0</v>
      </c>
      <c r="Q1589" s="373" t="str">
        <f t="shared" si="83"/>
        <v/>
      </c>
      <c r="R1589" s="374">
        <v>0</v>
      </c>
      <c r="S1589" s="384"/>
      <c r="T1589" s="384"/>
      <c r="U1589" s="385"/>
      <c r="V1589" s="385"/>
      <c r="W1589" s="117">
        <v>0</v>
      </c>
      <c r="X1589" s="387"/>
      <c r="Y1589" s="385"/>
      <c r="Z1589" s="384"/>
      <c r="AA1589" s="384"/>
      <c r="AB1589" s="385"/>
      <c r="AC1589" s="385">
        <v>0</v>
      </c>
      <c r="AD1589" s="386">
        <v>0</v>
      </c>
      <c r="AE1589" s="214">
        <v>0</v>
      </c>
      <c r="AF1589" s="116"/>
      <c r="AG1589" s="116"/>
      <c r="AH1589" s="389">
        <v>0</v>
      </c>
      <c r="AI1589" s="386">
        <v>0</v>
      </c>
      <c r="AJ1589" s="390">
        <v>0</v>
      </c>
      <c r="AK1589" s="383"/>
      <c r="AL1589" s="385"/>
      <c r="AM1589" s="117">
        <v>0</v>
      </c>
      <c r="AN1589" s="396">
        <v>0</v>
      </c>
      <c r="AO1589" s="374">
        <v>0</v>
      </c>
      <c r="AP1589" s="391"/>
      <c r="AQ1589" s="384"/>
      <c r="AR1589" s="386">
        <v>0</v>
      </c>
      <c r="AS1589" s="123">
        <v>0</v>
      </c>
      <c r="AT1589" s="384"/>
      <c r="AU1589" s="374"/>
      <c r="AV1589" s="384"/>
      <c r="AW1589" s="374"/>
      <c r="AX1589" s="126"/>
      <c r="AY1589" s="384"/>
      <c r="AZ1589" s="385"/>
      <c r="BA1589" s="385"/>
      <c r="BB1589" s="377">
        <v>0</v>
      </c>
      <c r="BC1589" s="377">
        <v>0</v>
      </c>
      <c r="BD1589" s="377">
        <v>0</v>
      </c>
      <c r="BE1589" s="378"/>
      <c r="BF1589" s="109"/>
      <c r="BG1589" s="109"/>
      <c r="BH1589" s="116"/>
      <c r="BI1589" s="386"/>
      <c r="BJ1589" s="378"/>
      <c r="BK1589" s="378"/>
      <c r="BL1589" s="386"/>
      <c r="BM1589" s="374">
        <v>0</v>
      </c>
      <c r="BN1589" s="384"/>
      <c r="BO1589" s="384"/>
    </row>
    <row r="1590" spans="1:67" ht="24" customHeight="1" x14ac:dyDescent="0.3">
      <c r="A1590" s="379" t="s">
        <v>1983</v>
      </c>
      <c r="B1590" s="365" t="s">
        <v>1984</v>
      </c>
      <c r="C1590" s="366" t="s">
        <v>183</v>
      </c>
      <c r="D1590" s="367">
        <f t="shared" si="84"/>
        <v>23</v>
      </c>
      <c r="E1590" s="368">
        <f t="shared" si="85"/>
        <v>14</v>
      </c>
      <c r="F1590" s="368">
        <f t="shared" si="86"/>
        <v>7</v>
      </c>
      <c r="G1590" s="368">
        <f t="shared" si="87"/>
        <v>4</v>
      </c>
      <c r="H1590" s="368">
        <f t="shared" si="88"/>
        <v>1</v>
      </c>
      <c r="I1590" s="368">
        <f t="shared" si="89"/>
        <v>0</v>
      </c>
      <c r="J1590" s="368">
        <f t="shared" si="90"/>
        <v>0</v>
      </c>
      <c r="K1590" s="368">
        <f t="shared" si="91"/>
        <v>0</v>
      </c>
      <c r="L1590" s="368">
        <f t="shared" si="92"/>
        <v>0</v>
      </c>
      <c r="M1590" s="369">
        <f t="shared" si="93"/>
        <v>0</v>
      </c>
      <c r="N1590" s="370">
        <f t="shared" si="94"/>
        <v>49</v>
      </c>
      <c r="O1590" s="371"/>
      <c r="P1590" s="372">
        <f t="shared" si="82"/>
        <v>49</v>
      </c>
      <c r="Q1590" s="373">
        <f t="shared" si="83"/>
        <v>211</v>
      </c>
      <c r="R1590" s="383">
        <v>0</v>
      </c>
      <c r="S1590" s="119"/>
      <c r="T1590" s="119"/>
      <c r="U1590" s="113"/>
      <c r="V1590" s="113"/>
      <c r="W1590" s="117">
        <v>0</v>
      </c>
      <c r="X1590" s="123"/>
      <c r="Y1590" s="113"/>
      <c r="Z1590" s="119">
        <v>1</v>
      </c>
      <c r="AA1590" s="119"/>
      <c r="AB1590" s="113"/>
      <c r="AC1590" s="385">
        <v>14</v>
      </c>
      <c r="AD1590" s="117">
        <v>0</v>
      </c>
      <c r="AE1590" s="109">
        <v>0</v>
      </c>
      <c r="AF1590" s="116"/>
      <c r="AG1590" s="116">
        <v>4</v>
      </c>
      <c r="AH1590" s="124">
        <v>0</v>
      </c>
      <c r="AI1590" s="117">
        <v>0</v>
      </c>
      <c r="AJ1590" s="375">
        <v>0</v>
      </c>
      <c r="AK1590" s="374"/>
      <c r="AL1590" s="113">
        <v>7</v>
      </c>
      <c r="AM1590" s="117">
        <v>0</v>
      </c>
      <c r="AN1590" s="375">
        <v>0</v>
      </c>
      <c r="AO1590" s="383">
        <v>0</v>
      </c>
      <c r="AP1590" s="376"/>
      <c r="AQ1590" s="119"/>
      <c r="AR1590" s="117">
        <v>0</v>
      </c>
      <c r="AS1590" s="123">
        <v>0</v>
      </c>
      <c r="AT1590" s="119"/>
      <c r="AU1590" s="383"/>
      <c r="AV1590" s="119"/>
      <c r="AW1590" s="383"/>
      <c r="AX1590" s="126"/>
      <c r="AY1590" s="119">
        <v>23</v>
      </c>
      <c r="AZ1590" s="113"/>
      <c r="BA1590" s="113"/>
      <c r="BB1590" s="394">
        <v>0</v>
      </c>
      <c r="BC1590" s="394">
        <v>0</v>
      </c>
      <c r="BD1590" s="394">
        <v>0</v>
      </c>
      <c r="BE1590" s="378"/>
      <c r="BF1590" s="109"/>
      <c r="BG1590" s="109"/>
      <c r="BH1590" s="116"/>
      <c r="BI1590" s="117"/>
      <c r="BJ1590" s="378"/>
      <c r="BK1590" s="378"/>
      <c r="BL1590" s="117"/>
      <c r="BM1590" s="374">
        <v>0</v>
      </c>
      <c r="BN1590" s="119"/>
      <c r="BO1590" s="119"/>
    </row>
    <row r="1591" spans="1:67" ht="24" customHeight="1" x14ac:dyDescent="0.3">
      <c r="A1591" s="380" t="s">
        <v>6721</v>
      </c>
      <c r="B1591" s="381" t="s">
        <v>6134</v>
      </c>
      <c r="C1591" s="382" t="s">
        <v>1911</v>
      </c>
      <c r="D1591" s="367">
        <f t="shared" si="84"/>
        <v>0</v>
      </c>
      <c r="E1591" s="368">
        <f t="shared" si="85"/>
        <v>0</v>
      </c>
      <c r="F1591" s="368">
        <f t="shared" si="86"/>
        <v>0</v>
      </c>
      <c r="G1591" s="368">
        <f t="shared" si="87"/>
        <v>0</v>
      </c>
      <c r="H1591" s="368">
        <f t="shared" si="88"/>
        <v>0</v>
      </c>
      <c r="I1591" s="368">
        <f t="shared" si="89"/>
        <v>0</v>
      </c>
      <c r="J1591" s="368">
        <f t="shared" si="90"/>
        <v>0</v>
      </c>
      <c r="K1591" s="368">
        <f t="shared" si="91"/>
        <v>0</v>
      </c>
      <c r="L1591" s="368">
        <f t="shared" si="92"/>
        <v>0</v>
      </c>
      <c r="M1591" s="369">
        <f t="shared" si="93"/>
        <v>0</v>
      </c>
      <c r="N1591" s="446">
        <f t="shared" si="94"/>
        <v>0</v>
      </c>
      <c r="O1591" s="371"/>
      <c r="P1591" s="372">
        <f t="shared" si="82"/>
        <v>0</v>
      </c>
      <c r="Q1591" s="373" t="str">
        <f t="shared" si="83"/>
        <v/>
      </c>
      <c r="R1591" s="374">
        <v>0</v>
      </c>
      <c r="S1591" s="384"/>
      <c r="T1591" s="384"/>
      <c r="U1591" s="385"/>
      <c r="V1591" s="385"/>
      <c r="W1591" s="117">
        <v>0</v>
      </c>
      <c r="X1591" s="123"/>
      <c r="Y1591" s="385"/>
      <c r="Z1591" s="384"/>
      <c r="AA1591" s="384"/>
      <c r="AB1591" s="385"/>
      <c r="AC1591" s="113">
        <v>0</v>
      </c>
      <c r="AD1591" s="386">
        <v>0</v>
      </c>
      <c r="AE1591" s="214">
        <v>0</v>
      </c>
      <c r="AF1591" s="388"/>
      <c r="AG1591" s="388"/>
      <c r="AH1591" s="124">
        <v>0</v>
      </c>
      <c r="AI1591" s="386">
        <v>0</v>
      </c>
      <c r="AJ1591" s="390">
        <v>0</v>
      </c>
      <c r="AK1591" s="374"/>
      <c r="AL1591" s="385"/>
      <c r="AM1591" s="117">
        <v>0</v>
      </c>
      <c r="AN1591" s="375">
        <v>0</v>
      </c>
      <c r="AO1591" s="383">
        <v>0</v>
      </c>
      <c r="AP1591" s="376"/>
      <c r="AQ1591" s="384"/>
      <c r="AR1591" s="117">
        <v>0</v>
      </c>
      <c r="AS1591" s="123">
        <v>0</v>
      </c>
      <c r="AT1591" s="384"/>
      <c r="AU1591" s="383"/>
      <c r="AV1591" s="384"/>
      <c r="AW1591" s="383"/>
      <c r="AX1591" s="126"/>
      <c r="AY1591" s="384"/>
      <c r="AZ1591" s="385"/>
      <c r="BA1591" s="385"/>
      <c r="BB1591" s="377">
        <v>0</v>
      </c>
      <c r="BC1591" s="377">
        <v>0</v>
      </c>
      <c r="BD1591" s="377">
        <v>0</v>
      </c>
      <c r="BE1591" s="393"/>
      <c r="BF1591" s="109"/>
      <c r="BG1591" s="109"/>
      <c r="BH1591" s="388"/>
      <c r="BI1591" s="117"/>
      <c r="BJ1591" s="393"/>
      <c r="BK1591" s="393"/>
      <c r="BL1591" s="117"/>
      <c r="BM1591" s="374">
        <v>0</v>
      </c>
      <c r="BN1591" s="384"/>
      <c r="BO1591" s="384"/>
    </row>
    <row r="1592" spans="1:67" ht="24" customHeight="1" x14ac:dyDescent="0.3">
      <c r="A1592" s="379" t="s">
        <v>6135</v>
      </c>
      <c r="B1592" s="365" t="s">
        <v>6136</v>
      </c>
      <c r="C1592" s="366" t="s">
        <v>131</v>
      </c>
      <c r="D1592" s="367">
        <f t="shared" si="84"/>
        <v>0</v>
      </c>
      <c r="E1592" s="368">
        <f t="shared" si="85"/>
        <v>0</v>
      </c>
      <c r="F1592" s="368">
        <f t="shared" si="86"/>
        <v>0</v>
      </c>
      <c r="G1592" s="368">
        <f t="shared" si="87"/>
        <v>0</v>
      </c>
      <c r="H1592" s="368">
        <f t="shared" si="88"/>
        <v>0</v>
      </c>
      <c r="I1592" s="368">
        <f t="shared" si="89"/>
        <v>0</v>
      </c>
      <c r="J1592" s="368">
        <f t="shared" si="90"/>
        <v>0</v>
      </c>
      <c r="K1592" s="368">
        <f t="shared" si="91"/>
        <v>0</v>
      </c>
      <c r="L1592" s="368">
        <f t="shared" si="92"/>
        <v>0</v>
      </c>
      <c r="M1592" s="369">
        <f t="shared" si="93"/>
        <v>0</v>
      </c>
      <c r="N1592" s="370">
        <f t="shared" si="94"/>
        <v>0</v>
      </c>
      <c r="O1592" s="371"/>
      <c r="P1592" s="372">
        <f t="shared" si="82"/>
        <v>0</v>
      </c>
      <c r="Q1592" s="373" t="str">
        <f t="shared" si="83"/>
        <v/>
      </c>
      <c r="R1592" s="374">
        <v>0</v>
      </c>
      <c r="S1592" s="119"/>
      <c r="T1592" s="119"/>
      <c r="U1592" s="113"/>
      <c r="V1592" s="113"/>
      <c r="W1592" s="386">
        <v>0</v>
      </c>
      <c r="X1592" s="123"/>
      <c r="Y1592" s="113"/>
      <c r="Z1592" s="119"/>
      <c r="AA1592" s="119"/>
      <c r="AB1592" s="113"/>
      <c r="AC1592" s="113">
        <v>0</v>
      </c>
      <c r="AD1592" s="117">
        <v>0</v>
      </c>
      <c r="AE1592" s="109">
        <v>0</v>
      </c>
      <c r="AF1592" s="116"/>
      <c r="AG1592" s="116"/>
      <c r="AH1592" s="124">
        <v>0</v>
      </c>
      <c r="AI1592" s="117">
        <v>0</v>
      </c>
      <c r="AJ1592" s="375">
        <v>0</v>
      </c>
      <c r="AK1592" s="374"/>
      <c r="AL1592" s="113"/>
      <c r="AM1592" s="117">
        <v>0</v>
      </c>
      <c r="AN1592" s="375">
        <v>0</v>
      </c>
      <c r="AO1592" s="374">
        <v>0</v>
      </c>
      <c r="AP1592" s="376"/>
      <c r="AQ1592" s="119"/>
      <c r="AR1592" s="117">
        <v>0</v>
      </c>
      <c r="AS1592" s="123">
        <v>0</v>
      </c>
      <c r="AT1592" s="119"/>
      <c r="AU1592" s="374"/>
      <c r="AV1592" s="119"/>
      <c r="AW1592" s="374"/>
      <c r="AX1592" s="126"/>
      <c r="AY1592" s="119"/>
      <c r="AZ1592" s="113"/>
      <c r="BA1592" s="113"/>
      <c r="BB1592" s="377">
        <v>0</v>
      </c>
      <c r="BC1592" s="377">
        <v>0</v>
      </c>
      <c r="BD1592" s="377">
        <v>0</v>
      </c>
      <c r="BE1592" s="378"/>
      <c r="BF1592" s="109"/>
      <c r="BG1592" s="109"/>
      <c r="BH1592" s="116"/>
      <c r="BI1592" s="117"/>
      <c r="BJ1592" s="378"/>
      <c r="BK1592" s="378"/>
      <c r="BL1592" s="117"/>
      <c r="BM1592" s="374">
        <v>0</v>
      </c>
      <c r="BN1592" s="119"/>
      <c r="BO1592" s="119"/>
    </row>
    <row r="1593" spans="1:67" ht="24" customHeight="1" x14ac:dyDescent="0.3">
      <c r="A1593" s="364" t="s">
        <v>6137</v>
      </c>
      <c r="B1593" s="365" t="s">
        <v>6138</v>
      </c>
      <c r="C1593" s="366" t="s">
        <v>3151</v>
      </c>
      <c r="D1593" s="367">
        <f t="shared" si="84"/>
        <v>17</v>
      </c>
      <c r="E1593" s="368">
        <f t="shared" si="85"/>
        <v>0</v>
      </c>
      <c r="F1593" s="368">
        <f t="shared" si="86"/>
        <v>0</v>
      </c>
      <c r="G1593" s="368">
        <f t="shared" si="87"/>
        <v>0</v>
      </c>
      <c r="H1593" s="368">
        <f t="shared" si="88"/>
        <v>0</v>
      </c>
      <c r="I1593" s="368">
        <f t="shared" si="89"/>
        <v>0</v>
      </c>
      <c r="J1593" s="368">
        <f t="shared" si="90"/>
        <v>0</v>
      </c>
      <c r="K1593" s="368">
        <f t="shared" si="91"/>
        <v>0</v>
      </c>
      <c r="L1593" s="368">
        <f t="shared" si="92"/>
        <v>0</v>
      </c>
      <c r="M1593" s="369">
        <f t="shared" si="93"/>
        <v>0</v>
      </c>
      <c r="N1593" s="370">
        <f t="shared" si="94"/>
        <v>17</v>
      </c>
      <c r="O1593" s="371"/>
      <c r="P1593" s="372">
        <f t="shared" si="82"/>
        <v>17</v>
      </c>
      <c r="Q1593" s="373">
        <f t="shared" si="83"/>
        <v>473</v>
      </c>
      <c r="R1593" s="374">
        <v>0</v>
      </c>
      <c r="S1593" s="384"/>
      <c r="T1593" s="384"/>
      <c r="U1593" s="385"/>
      <c r="V1593" s="385"/>
      <c r="W1593" s="386">
        <v>0</v>
      </c>
      <c r="X1593" s="123"/>
      <c r="Y1593" s="385"/>
      <c r="Z1593" s="384"/>
      <c r="AA1593" s="384"/>
      <c r="AB1593" s="385"/>
      <c r="AC1593" s="113">
        <v>17</v>
      </c>
      <c r="AD1593" s="386">
        <v>0</v>
      </c>
      <c r="AE1593" s="214">
        <v>0</v>
      </c>
      <c r="AF1593" s="116"/>
      <c r="AG1593" s="116"/>
      <c r="AH1593" s="124">
        <v>0</v>
      </c>
      <c r="AI1593" s="117">
        <v>0</v>
      </c>
      <c r="AJ1593" s="375">
        <v>0</v>
      </c>
      <c r="AK1593" s="374"/>
      <c r="AL1593" s="385"/>
      <c r="AM1593" s="117">
        <v>0</v>
      </c>
      <c r="AN1593" s="375">
        <v>0</v>
      </c>
      <c r="AO1593" s="374">
        <v>0</v>
      </c>
      <c r="AP1593" s="376"/>
      <c r="AQ1593" s="384"/>
      <c r="AR1593" s="386">
        <v>0</v>
      </c>
      <c r="AS1593" s="123">
        <v>0</v>
      </c>
      <c r="AT1593" s="384"/>
      <c r="AU1593" s="374"/>
      <c r="AV1593" s="384"/>
      <c r="AW1593" s="374"/>
      <c r="AX1593" s="126"/>
      <c r="AY1593" s="384"/>
      <c r="AZ1593" s="385"/>
      <c r="BA1593" s="385"/>
      <c r="BB1593" s="445">
        <v>0</v>
      </c>
      <c r="BC1593" s="445">
        <v>0</v>
      </c>
      <c r="BD1593" s="445">
        <v>0</v>
      </c>
      <c r="BE1593" s="378"/>
      <c r="BF1593" s="214"/>
      <c r="BG1593" s="214"/>
      <c r="BH1593" s="116"/>
      <c r="BI1593" s="386"/>
      <c r="BJ1593" s="378"/>
      <c r="BK1593" s="378"/>
      <c r="BL1593" s="386"/>
      <c r="BM1593" s="383">
        <v>0</v>
      </c>
      <c r="BN1593" s="384"/>
      <c r="BO1593" s="384"/>
    </row>
    <row r="1594" spans="1:67" ht="24" customHeight="1" x14ac:dyDescent="0.3">
      <c r="A1594" s="364" t="s">
        <v>6139</v>
      </c>
      <c r="B1594" s="365" t="s">
        <v>4274</v>
      </c>
      <c r="C1594" s="366" t="s">
        <v>1327</v>
      </c>
      <c r="D1594" s="367">
        <f t="shared" si="84"/>
        <v>180</v>
      </c>
      <c r="E1594" s="368">
        <f t="shared" si="85"/>
        <v>120</v>
      </c>
      <c r="F1594" s="368">
        <f t="shared" si="86"/>
        <v>120</v>
      </c>
      <c r="G1594" s="368">
        <f t="shared" si="87"/>
        <v>110</v>
      </c>
      <c r="H1594" s="368">
        <f t="shared" si="88"/>
        <v>100</v>
      </c>
      <c r="I1594" s="368">
        <f t="shared" si="89"/>
        <v>65</v>
      </c>
      <c r="J1594" s="368">
        <f t="shared" si="90"/>
        <v>0</v>
      </c>
      <c r="K1594" s="368">
        <f t="shared" si="91"/>
        <v>0</v>
      </c>
      <c r="L1594" s="368">
        <f t="shared" si="92"/>
        <v>0</v>
      </c>
      <c r="M1594" s="369">
        <f t="shared" si="93"/>
        <v>0</v>
      </c>
      <c r="N1594" s="370">
        <f t="shared" si="94"/>
        <v>695</v>
      </c>
      <c r="O1594" s="371">
        <f>Nemzetközi!E151</f>
        <v>1</v>
      </c>
      <c r="P1594" s="372">
        <f t="shared" si="82"/>
        <v>795</v>
      </c>
      <c r="Q1594" s="373">
        <f t="shared" si="83"/>
        <v>30</v>
      </c>
      <c r="R1594" s="374">
        <v>0</v>
      </c>
      <c r="S1594" s="119"/>
      <c r="T1594" s="119"/>
      <c r="U1594" s="113"/>
      <c r="V1594" s="113"/>
      <c r="W1594" s="117">
        <v>0</v>
      </c>
      <c r="X1594" s="123"/>
      <c r="Y1594" s="113"/>
      <c r="Z1594" s="119"/>
      <c r="AA1594" s="119"/>
      <c r="AB1594" s="113"/>
      <c r="AC1594" s="385">
        <v>0</v>
      </c>
      <c r="AD1594" s="117">
        <v>0</v>
      </c>
      <c r="AE1594" s="109">
        <v>0</v>
      </c>
      <c r="AF1594" s="116"/>
      <c r="AG1594" s="116"/>
      <c r="AH1594" s="389">
        <v>100</v>
      </c>
      <c r="AI1594" s="117">
        <v>0</v>
      </c>
      <c r="AJ1594" s="375">
        <v>0</v>
      </c>
      <c r="AK1594" s="374"/>
      <c r="AL1594" s="113"/>
      <c r="AM1594" s="386">
        <v>0</v>
      </c>
      <c r="AN1594" s="390">
        <v>0</v>
      </c>
      <c r="AO1594" s="383">
        <v>0</v>
      </c>
      <c r="AP1594" s="376">
        <v>120</v>
      </c>
      <c r="AQ1594" s="119"/>
      <c r="AR1594" s="117">
        <v>120</v>
      </c>
      <c r="AS1594" s="387">
        <v>180</v>
      </c>
      <c r="AT1594" s="119"/>
      <c r="AU1594" s="383"/>
      <c r="AV1594" s="119"/>
      <c r="AW1594" s="383"/>
      <c r="AX1594" s="126"/>
      <c r="AY1594" s="119"/>
      <c r="AZ1594" s="113"/>
      <c r="BA1594" s="113"/>
      <c r="BB1594" s="377">
        <v>0</v>
      </c>
      <c r="BC1594" s="377">
        <v>0</v>
      </c>
      <c r="BD1594" s="377">
        <v>0</v>
      </c>
      <c r="BE1594" s="378"/>
      <c r="BF1594" s="214"/>
      <c r="BG1594" s="214"/>
      <c r="BH1594" s="116"/>
      <c r="BI1594" s="117"/>
      <c r="BJ1594" s="378">
        <v>65</v>
      </c>
      <c r="BK1594" s="378">
        <v>110</v>
      </c>
      <c r="BL1594" s="117"/>
      <c r="BM1594" s="383">
        <v>0</v>
      </c>
      <c r="BN1594" s="119"/>
      <c r="BO1594" s="119"/>
    </row>
    <row r="1595" spans="1:67" ht="24" customHeight="1" x14ac:dyDescent="0.3">
      <c r="A1595" s="380" t="s">
        <v>6140</v>
      </c>
      <c r="B1595" s="381" t="s">
        <v>6141</v>
      </c>
      <c r="C1595" s="382" t="s">
        <v>53</v>
      </c>
      <c r="D1595" s="367">
        <f t="shared" si="84"/>
        <v>12</v>
      </c>
      <c r="E1595" s="368">
        <f t="shared" si="85"/>
        <v>0</v>
      </c>
      <c r="F1595" s="368">
        <f t="shared" si="86"/>
        <v>0</v>
      </c>
      <c r="G1595" s="368">
        <f t="shared" si="87"/>
        <v>0</v>
      </c>
      <c r="H1595" s="368">
        <f t="shared" si="88"/>
        <v>0</v>
      </c>
      <c r="I1595" s="368">
        <f t="shared" si="89"/>
        <v>0</v>
      </c>
      <c r="J1595" s="368">
        <f t="shared" si="90"/>
        <v>0</v>
      </c>
      <c r="K1595" s="368">
        <f t="shared" si="91"/>
        <v>0</v>
      </c>
      <c r="L1595" s="368">
        <f t="shared" si="92"/>
        <v>0</v>
      </c>
      <c r="M1595" s="369">
        <f t="shared" si="93"/>
        <v>0</v>
      </c>
      <c r="N1595" s="370">
        <f t="shared" si="94"/>
        <v>12</v>
      </c>
      <c r="O1595" s="371"/>
      <c r="P1595" s="372">
        <f t="shared" si="82"/>
        <v>12</v>
      </c>
      <c r="Q1595" s="373">
        <f t="shared" si="83"/>
        <v>569</v>
      </c>
      <c r="R1595" s="383">
        <v>0</v>
      </c>
      <c r="S1595" s="384"/>
      <c r="T1595" s="384"/>
      <c r="U1595" s="385"/>
      <c r="V1595" s="385"/>
      <c r="W1595" s="386">
        <v>0</v>
      </c>
      <c r="X1595" s="123"/>
      <c r="Y1595" s="385"/>
      <c r="Z1595" s="384"/>
      <c r="AA1595" s="384"/>
      <c r="AB1595" s="385"/>
      <c r="AC1595" s="113">
        <v>0</v>
      </c>
      <c r="AD1595" s="117">
        <v>0</v>
      </c>
      <c r="AE1595" s="109">
        <v>0</v>
      </c>
      <c r="AF1595" s="388"/>
      <c r="AG1595" s="388"/>
      <c r="AH1595" s="124">
        <v>0</v>
      </c>
      <c r="AI1595" s="117">
        <v>0</v>
      </c>
      <c r="AJ1595" s="375">
        <v>0</v>
      </c>
      <c r="AK1595" s="374"/>
      <c r="AL1595" s="385"/>
      <c r="AM1595" s="386">
        <v>0</v>
      </c>
      <c r="AN1595" s="390">
        <v>0</v>
      </c>
      <c r="AO1595" s="383">
        <v>0</v>
      </c>
      <c r="AP1595" s="376"/>
      <c r="AQ1595" s="384"/>
      <c r="AR1595" s="117">
        <v>0</v>
      </c>
      <c r="AS1595" s="123">
        <v>0</v>
      </c>
      <c r="AT1595" s="384"/>
      <c r="AU1595" s="383"/>
      <c r="AV1595" s="384"/>
      <c r="AW1595" s="383"/>
      <c r="AX1595" s="392"/>
      <c r="AY1595" s="384">
        <v>12</v>
      </c>
      <c r="AZ1595" s="385"/>
      <c r="BA1595" s="385"/>
      <c r="BB1595" s="377">
        <v>0</v>
      </c>
      <c r="BC1595" s="377">
        <v>0</v>
      </c>
      <c r="BD1595" s="377">
        <v>0</v>
      </c>
      <c r="BE1595" s="393"/>
      <c r="BF1595" s="109"/>
      <c r="BG1595" s="109"/>
      <c r="BH1595" s="388"/>
      <c r="BI1595" s="117"/>
      <c r="BJ1595" s="393"/>
      <c r="BK1595" s="393"/>
      <c r="BL1595" s="117"/>
      <c r="BM1595" s="374">
        <v>0</v>
      </c>
      <c r="BN1595" s="384"/>
      <c r="BO1595" s="384"/>
    </row>
    <row r="1596" spans="1:67" ht="24" customHeight="1" x14ac:dyDescent="0.3">
      <c r="A1596" s="364" t="s">
        <v>6142</v>
      </c>
      <c r="B1596" s="365" t="s">
        <v>6143</v>
      </c>
      <c r="C1596" s="366" t="s">
        <v>113</v>
      </c>
      <c r="D1596" s="367">
        <f t="shared" si="84"/>
        <v>0</v>
      </c>
      <c r="E1596" s="368">
        <f t="shared" si="85"/>
        <v>0</v>
      </c>
      <c r="F1596" s="368">
        <f t="shared" si="86"/>
        <v>0</v>
      </c>
      <c r="G1596" s="368">
        <f t="shared" si="87"/>
        <v>0</v>
      </c>
      <c r="H1596" s="368">
        <f t="shared" si="88"/>
        <v>0</v>
      </c>
      <c r="I1596" s="368">
        <f t="shared" si="89"/>
        <v>0</v>
      </c>
      <c r="J1596" s="368">
        <f t="shared" si="90"/>
        <v>0</v>
      </c>
      <c r="K1596" s="368">
        <f t="shared" si="91"/>
        <v>0</v>
      </c>
      <c r="L1596" s="368">
        <f t="shared" si="92"/>
        <v>0</v>
      </c>
      <c r="M1596" s="369">
        <f t="shared" si="93"/>
        <v>0</v>
      </c>
      <c r="N1596" s="370">
        <f t="shared" si="94"/>
        <v>0</v>
      </c>
      <c r="O1596" s="371"/>
      <c r="P1596" s="372">
        <f t="shared" si="82"/>
        <v>0</v>
      </c>
      <c r="Q1596" s="373" t="str">
        <f t="shared" si="83"/>
        <v/>
      </c>
      <c r="R1596" s="383">
        <v>0</v>
      </c>
      <c r="S1596" s="119"/>
      <c r="T1596" s="119"/>
      <c r="U1596" s="113"/>
      <c r="V1596" s="113"/>
      <c r="W1596" s="117">
        <v>0</v>
      </c>
      <c r="X1596" s="123"/>
      <c r="Y1596" s="113"/>
      <c r="Z1596" s="119"/>
      <c r="AA1596" s="119"/>
      <c r="AB1596" s="113"/>
      <c r="AC1596" s="113">
        <v>0</v>
      </c>
      <c r="AD1596" s="117">
        <v>0</v>
      </c>
      <c r="AE1596" s="109">
        <v>0</v>
      </c>
      <c r="AF1596" s="116"/>
      <c r="AG1596" s="116"/>
      <c r="AH1596" s="389">
        <v>0</v>
      </c>
      <c r="AI1596" s="117">
        <v>0</v>
      </c>
      <c r="AJ1596" s="375">
        <v>0</v>
      </c>
      <c r="AK1596" s="374"/>
      <c r="AL1596" s="113"/>
      <c r="AM1596" s="117">
        <v>0</v>
      </c>
      <c r="AN1596" s="375">
        <v>0</v>
      </c>
      <c r="AO1596" s="374">
        <v>0</v>
      </c>
      <c r="AP1596" s="376"/>
      <c r="AQ1596" s="119"/>
      <c r="AR1596" s="117">
        <v>0</v>
      </c>
      <c r="AS1596" s="387">
        <v>0</v>
      </c>
      <c r="AT1596" s="119"/>
      <c r="AU1596" s="374"/>
      <c r="AV1596" s="119"/>
      <c r="AW1596" s="374"/>
      <c r="AX1596" s="126"/>
      <c r="AY1596" s="119"/>
      <c r="AZ1596" s="113"/>
      <c r="BA1596" s="113"/>
      <c r="BB1596" s="394">
        <v>0</v>
      </c>
      <c r="BC1596" s="394">
        <v>0</v>
      </c>
      <c r="BD1596" s="394">
        <v>0</v>
      </c>
      <c r="BE1596" s="378"/>
      <c r="BF1596" s="214"/>
      <c r="BG1596" s="214"/>
      <c r="BH1596" s="116"/>
      <c r="BI1596" s="117"/>
      <c r="BJ1596" s="378"/>
      <c r="BK1596" s="378"/>
      <c r="BL1596" s="117"/>
      <c r="BM1596" s="383">
        <v>0</v>
      </c>
      <c r="BN1596" s="119"/>
      <c r="BO1596" s="119"/>
    </row>
    <row r="1597" spans="1:67" ht="24" customHeight="1" x14ac:dyDescent="0.3">
      <c r="A1597" s="364">
        <v>800823</v>
      </c>
      <c r="B1597" s="365" t="s">
        <v>6145</v>
      </c>
      <c r="C1597" s="366" t="s">
        <v>3524</v>
      </c>
      <c r="D1597" s="367">
        <f t="shared" si="84"/>
        <v>10</v>
      </c>
      <c r="E1597" s="368">
        <f t="shared" si="85"/>
        <v>5</v>
      </c>
      <c r="F1597" s="368">
        <f t="shared" si="86"/>
        <v>0</v>
      </c>
      <c r="G1597" s="368">
        <f t="shared" si="87"/>
        <v>0</v>
      </c>
      <c r="H1597" s="368">
        <f t="shared" si="88"/>
        <v>0</v>
      </c>
      <c r="I1597" s="368">
        <f t="shared" si="89"/>
        <v>0</v>
      </c>
      <c r="J1597" s="368">
        <f t="shared" si="90"/>
        <v>0</v>
      </c>
      <c r="K1597" s="368">
        <f t="shared" si="91"/>
        <v>0</v>
      </c>
      <c r="L1597" s="368">
        <f t="shared" si="92"/>
        <v>0</v>
      </c>
      <c r="M1597" s="369">
        <f t="shared" si="93"/>
        <v>0</v>
      </c>
      <c r="N1597" s="370">
        <f t="shared" si="94"/>
        <v>15</v>
      </c>
      <c r="O1597" s="371"/>
      <c r="P1597" s="372">
        <f t="shared" si="82"/>
        <v>15</v>
      </c>
      <c r="Q1597" s="373">
        <f t="shared" si="83"/>
        <v>509</v>
      </c>
      <c r="R1597" s="374">
        <v>0</v>
      </c>
      <c r="S1597" s="119"/>
      <c r="T1597" s="119"/>
      <c r="U1597" s="113"/>
      <c r="V1597" s="113"/>
      <c r="W1597" s="117">
        <v>0</v>
      </c>
      <c r="X1597" s="123"/>
      <c r="Y1597" s="113"/>
      <c r="Z1597" s="119"/>
      <c r="AA1597" s="119"/>
      <c r="AB1597" s="113"/>
      <c r="AC1597" s="385">
        <v>10</v>
      </c>
      <c r="AD1597" s="117">
        <v>0</v>
      </c>
      <c r="AE1597" s="109">
        <v>0</v>
      </c>
      <c r="AF1597" s="116"/>
      <c r="AG1597" s="116"/>
      <c r="AH1597" s="124">
        <v>0</v>
      </c>
      <c r="AI1597" s="117">
        <v>0</v>
      </c>
      <c r="AJ1597" s="375">
        <v>0</v>
      </c>
      <c r="AK1597" s="374"/>
      <c r="AL1597" s="113"/>
      <c r="AM1597" s="386">
        <v>0</v>
      </c>
      <c r="AN1597" s="390">
        <v>0</v>
      </c>
      <c r="AO1597" s="383">
        <v>0</v>
      </c>
      <c r="AP1597" s="376"/>
      <c r="AQ1597" s="119"/>
      <c r="AR1597" s="117">
        <v>0</v>
      </c>
      <c r="AS1597" s="387">
        <v>0</v>
      </c>
      <c r="AT1597" s="119"/>
      <c r="AU1597" s="383"/>
      <c r="AV1597" s="119"/>
      <c r="AW1597" s="383"/>
      <c r="AX1597" s="392"/>
      <c r="AY1597" s="119">
        <v>5</v>
      </c>
      <c r="AZ1597" s="113"/>
      <c r="BA1597" s="113"/>
      <c r="BB1597" s="377">
        <v>0</v>
      </c>
      <c r="BC1597" s="377">
        <v>0</v>
      </c>
      <c r="BD1597" s="377">
        <v>0</v>
      </c>
      <c r="BE1597" s="378"/>
      <c r="BF1597" s="109"/>
      <c r="BG1597" s="109"/>
      <c r="BH1597" s="116"/>
      <c r="BI1597" s="117"/>
      <c r="BJ1597" s="378"/>
      <c r="BK1597" s="378"/>
      <c r="BL1597" s="117"/>
      <c r="BM1597" s="383">
        <v>0</v>
      </c>
      <c r="BN1597" s="119"/>
      <c r="BO1597" s="119"/>
    </row>
    <row r="1598" spans="1:67" ht="24" customHeight="1" x14ac:dyDescent="0.3">
      <c r="A1598" s="380" t="s">
        <v>6722</v>
      </c>
      <c r="B1598" s="381" t="s">
        <v>6723</v>
      </c>
      <c r="C1598" s="382" t="s">
        <v>605</v>
      </c>
      <c r="D1598" s="367">
        <f t="shared" si="84"/>
        <v>14</v>
      </c>
      <c r="E1598" s="368">
        <f t="shared" si="85"/>
        <v>0</v>
      </c>
      <c r="F1598" s="368">
        <f t="shared" si="86"/>
        <v>0</v>
      </c>
      <c r="G1598" s="368">
        <f t="shared" si="87"/>
        <v>0</v>
      </c>
      <c r="H1598" s="368">
        <f t="shared" si="88"/>
        <v>0</v>
      </c>
      <c r="I1598" s="368">
        <f t="shared" si="89"/>
        <v>0</v>
      </c>
      <c r="J1598" s="368">
        <f t="shared" si="90"/>
        <v>0</v>
      </c>
      <c r="K1598" s="368">
        <f t="shared" si="91"/>
        <v>0</v>
      </c>
      <c r="L1598" s="368">
        <f t="shared" si="92"/>
        <v>0</v>
      </c>
      <c r="M1598" s="369">
        <f t="shared" si="93"/>
        <v>0</v>
      </c>
      <c r="N1598" s="370">
        <f t="shared" si="94"/>
        <v>14</v>
      </c>
      <c r="O1598" s="371"/>
      <c r="P1598" s="372">
        <f t="shared" si="82"/>
        <v>14</v>
      </c>
      <c r="Q1598" s="373">
        <f t="shared" si="83"/>
        <v>541</v>
      </c>
      <c r="R1598" s="374">
        <v>0</v>
      </c>
      <c r="S1598" s="384"/>
      <c r="T1598" s="384"/>
      <c r="U1598" s="385"/>
      <c r="V1598" s="385"/>
      <c r="W1598" s="117">
        <v>0</v>
      </c>
      <c r="X1598" s="123"/>
      <c r="Y1598" s="385"/>
      <c r="Z1598" s="384"/>
      <c r="AA1598" s="384"/>
      <c r="AB1598" s="385">
        <v>14</v>
      </c>
      <c r="AC1598" s="385">
        <v>0</v>
      </c>
      <c r="AD1598" s="117">
        <v>0</v>
      </c>
      <c r="AE1598" s="109">
        <v>0</v>
      </c>
      <c r="AF1598" s="388"/>
      <c r="AG1598" s="388"/>
      <c r="AH1598" s="124">
        <v>0</v>
      </c>
      <c r="AI1598" s="117">
        <v>0</v>
      </c>
      <c r="AJ1598" s="375">
        <v>0</v>
      </c>
      <c r="AK1598" s="374"/>
      <c r="AL1598" s="385"/>
      <c r="AM1598" s="117">
        <v>0</v>
      </c>
      <c r="AN1598" s="396">
        <v>0</v>
      </c>
      <c r="AO1598" s="383">
        <v>0</v>
      </c>
      <c r="AP1598" s="376"/>
      <c r="AQ1598" s="384"/>
      <c r="AR1598" s="117">
        <v>0</v>
      </c>
      <c r="AS1598" s="387">
        <v>0</v>
      </c>
      <c r="AT1598" s="384"/>
      <c r="AU1598" s="383"/>
      <c r="AV1598" s="384"/>
      <c r="AW1598" s="383"/>
      <c r="AX1598" s="392"/>
      <c r="AY1598" s="119"/>
      <c r="AZ1598" s="385"/>
      <c r="BA1598" s="385"/>
      <c r="BB1598" s="377">
        <v>0</v>
      </c>
      <c r="BC1598" s="377">
        <v>0</v>
      </c>
      <c r="BD1598" s="377">
        <v>0</v>
      </c>
      <c r="BE1598" s="393"/>
      <c r="BF1598" s="109"/>
      <c r="BG1598" s="109"/>
      <c r="BH1598" s="388"/>
      <c r="BI1598" s="117"/>
      <c r="BJ1598" s="393"/>
      <c r="BK1598" s="393"/>
      <c r="BL1598" s="117"/>
      <c r="BM1598" s="374">
        <v>0</v>
      </c>
      <c r="BN1598" s="384"/>
      <c r="BO1598" s="384"/>
    </row>
    <row r="1599" spans="1:67" ht="24" customHeight="1" x14ac:dyDescent="0.3">
      <c r="A1599" s="364" t="s">
        <v>6146</v>
      </c>
      <c r="B1599" s="365" t="s">
        <v>6147</v>
      </c>
      <c r="C1599" s="366" t="s">
        <v>3448</v>
      </c>
      <c r="D1599" s="367">
        <f t="shared" si="84"/>
        <v>0</v>
      </c>
      <c r="E1599" s="368">
        <f t="shared" si="85"/>
        <v>0</v>
      </c>
      <c r="F1599" s="368">
        <f t="shared" si="86"/>
        <v>0</v>
      </c>
      <c r="G1599" s="368">
        <f t="shared" si="87"/>
        <v>0</v>
      </c>
      <c r="H1599" s="368">
        <f t="shared" si="88"/>
        <v>0</v>
      </c>
      <c r="I1599" s="368">
        <f t="shared" si="89"/>
        <v>0</v>
      </c>
      <c r="J1599" s="368">
        <f t="shared" si="90"/>
        <v>0</v>
      </c>
      <c r="K1599" s="368">
        <f t="shared" si="91"/>
        <v>0</v>
      </c>
      <c r="L1599" s="368">
        <f t="shared" si="92"/>
        <v>0</v>
      </c>
      <c r="M1599" s="369">
        <f t="shared" si="93"/>
        <v>0</v>
      </c>
      <c r="N1599" s="370">
        <f t="shared" si="94"/>
        <v>0</v>
      </c>
      <c r="O1599" s="371"/>
      <c r="P1599" s="372">
        <f t="shared" si="82"/>
        <v>0</v>
      </c>
      <c r="Q1599" s="373" t="str">
        <f t="shared" si="83"/>
        <v/>
      </c>
      <c r="R1599" s="374">
        <v>0</v>
      </c>
      <c r="S1599" s="119"/>
      <c r="T1599" s="119"/>
      <c r="U1599" s="113"/>
      <c r="V1599" s="113"/>
      <c r="W1599" s="117">
        <v>0</v>
      </c>
      <c r="X1599" s="123"/>
      <c r="Y1599" s="113"/>
      <c r="Z1599" s="119"/>
      <c r="AA1599" s="119"/>
      <c r="AB1599" s="113"/>
      <c r="AC1599" s="113">
        <v>0</v>
      </c>
      <c r="AD1599" s="117">
        <v>0</v>
      </c>
      <c r="AE1599" s="109">
        <v>0</v>
      </c>
      <c r="AF1599" s="116"/>
      <c r="AG1599" s="116"/>
      <c r="AH1599" s="124">
        <v>0</v>
      </c>
      <c r="AI1599" s="117">
        <v>0</v>
      </c>
      <c r="AJ1599" s="375">
        <v>0</v>
      </c>
      <c r="AK1599" s="374"/>
      <c r="AL1599" s="113"/>
      <c r="AM1599" s="386">
        <v>0</v>
      </c>
      <c r="AN1599" s="390">
        <v>0</v>
      </c>
      <c r="AO1599" s="383">
        <v>0</v>
      </c>
      <c r="AP1599" s="376"/>
      <c r="AQ1599" s="119"/>
      <c r="AR1599" s="117">
        <v>0</v>
      </c>
      <c r="AS1599" s="123">
        <v>0</v>
      </c>
      <c r="AT1599" s="119"/>
      <c r="AU1599" s="383"/>
      <c r="AV1599" s="119"/>
      <c r="AW1599" s="383"/>
      <c r="AX1599" s="126"/>
      <c r="AY1599" s="119"/>
      <c r="AZ1599" s="113"/>
      <c r="BA1599" s="113"/>
      <c r="BB1599" s="377">
        <v>0</v>
      </c>
      <c r="BC1599" s="377">
        <v>0</v>
      </c>
      <c r="BD1599" s="377">
        <v>0</v>
      </c>
      <c r="BE1599" s="378"/>
      <c r="BF1599" s="109"/>
      <c r="BG1599" s="109"/>
      <c r="BH1599" s="116"/>
      <c r="BI1599" s="117"/>
      <c r="BJ1599" s="378"/>
      <c r="BK1599" s="378"/>
      <c r="BL1599" s="117"/>
      <c r="BM1599" s="383">
        <v>0</v>
      </c>
      <c r="BN1599" s="119"/>
      <c r="BO1599" s="119"/>
    </row>
    <row r="1600" spans="1:67" ht="24" customHeight="1" x14ac:dyDescent="0.3">
      <c r="A1600" s="379" t="s">
        <v>6148</v>
      </c>
      <c r="B1600" s="365" t="s">
        <v>6149</v>
      </c>
      <c r="C1600" s="366" t="s">
        <v>1178</v>
      </c>
      <c r="D1600" s="367">
        <f t="shared" si="84"/>
        <v>10</v>
      </c>
      <c r="E1600" s="368">
        <f t="shared" si="85"/>
        <v>0</v>
      </c>
      <c r="F1600" s="368">
        <f t="shared" si="86"/>
        <v>0</v>
      </c>
      <c r="G1600" s="368">
        <f t="shared" si="87"/>
        <v>0</v>
      </c>
      <c r="H1600" s="368">
        <f t="shared" si="88"/>
        <v>0</v>
      </c>
      <c r="I1600" s="368">
        <f t="shared" si="89"/>
        <v>0</v>
      </c>
      <c r="J1600" s="368">
        <f t="shared" si="90"/>
        <v>0</v>
      </c>
      <c r="K1600" s="368">
        <f t="shared" si="91"/>
        <v>0</v>
      </c>
      <c r="L1600" s="368">
        <f t="shared" si="92"/>
        <v>0</v>
      </c>
      <c r="M1600" s="369">
        <f t="shared" si="93"/>
        <v>0</v>
      </c>
      <c r="N1600" s="370">
        <f t="shared" si="94"/>
        <v>10</v>
      </c>
      <c r="O1600" s="371"/>
      <c r="P1600" s="372">
        <f t="shared" si="82"/>
        <v>10</v>
      </c>
      <c r="Q1600" s="373">
        <f t="shared" si="83"/>
        <v>628</v>
      </c>
      <c r="R1600" s="374">
        <v>0</v>
      </c>
      <c r="S1600" s="119"/>
      <c r="T1600" s="119"/>
      <c r="U1600" s="113"/>
      <c r="V1600" s="113"/>
      <c r="W1600" s="117">
        <v>0</v>
      </c>
      <c r="X1600" s="387"/>
      <c r="Y1600" s="113"/>
      <c r="Z1600" s="119"/>
      <c r="AA1600" s="119"/>
      <c r="AB1600" s="113"/>
      <c r="AC1600" s="385">
        <v>0</v>
      </c>
      <c r="AD1600" s="117">
        <v>0</v>
      </c>
      <c r="AE1600" s="109">
        <v>0</v>
      </c>
      <c r="AF1600" s="116"/>
      <c r="AG1600" s="116"/>
      <c r="AH1600" s="124">
        <v>0</v>
      </c>
      <c r="AI1600" s="386">
        <v>0</v>
      </c>
      <c r="AJ1600" s="396">
        <v>0</v>
      </c>
      <c r="AK1600" s="383"/>
      <c r="AL1600" s="113"/>
      <c r="AM1600" s="117">
        <v>0</v>
      </c>
      <c r="AN1600" s="375">
        <v>0</v>
      </c>
      <c r="AO1600" s="374">
        <v>0</v>
      </c>
      <c r="AP1600" s="391"/>
      <c r="AQ1600" s="119"/>
      <c r="AR1600" s="386">
        <v>0</v>
      </c>
      <c r="AS1600" s="387">
        <v>0</v>
      </c>
      <c r="AT1600" s="119"/>
      <c r="AU1600" s="374"/>
      <c r="AV1600" s="119"/>
      <c r="AW1600" s="374"/>
      <c r="AX1600" s="126">
        <v>10</v>
      </c>
      <c r="AY1600" s="119"/>
      <c r="AZ1600" s="113"/>
      <c r="BA1600" s="113"/>
      <c r="BB1600" s="377">
        <v>0</v>
      </c>
      <c r="BC1600" s="377">
        <v>0</v>
      </c>
      <c r="BD1600" s="377">
        <v>0</v>
      </c>
      <c r="BE1600" s="378"/>
      <c r="BF1600" s="109"/>
      <c r="BG1600" s="109"/>
      <c r="BH1600" s="116"/>
      <c r="BI1600" s="386"/>
      <c r="BJ1600" s="378"/>
      <c r="BK1600" s="378"/>
      <c r="BL1600" s="386"/>
      <c r="BM1600" s="374">
        <v>0</v>
      </c>
      <c r="BN1600" s="119"/>
      <c r="BO1600" s="119"/>
    </row>
    <row r="1601" spans="1:67" ht="24" customHeight="1" x14ac:dyDescent="0.3">
      <c r="A1601" s="364" t="s">
        <v>6150</v>
      </c>
      <c r="B1601" s="365" t="s">
        <v>6151</v>
      </c>
      <c r="C1601" s="366" t="s">
        <v>113</v>
      </c>
      <c r="D1601" s="367">
        <f t="shared" si="84"/>
        <v>100</v>
      </c>
      <c r="E1601" s="368">
        <f t="shared" si="85"/>
        <v>22</v>
      </c>
      <c r="F1601" s="368">
        <f t="shared" si="86"/>
        <v>0</v>
      </c>
      <c r="G1601" s="368">
        <f t="shared" si="87"/>
        <v>0</v>
      </c>
      <c r="H1601" s="368">
        <f t="shared" si="88"/>
        <v>0</v>
      </c>
      <c r="I1601" s="368">
        <f t="shared" si="89"/>
        <v>0</v>
      </c>
      <c r="J1601" s="368">
        <f t="shared" si="90"/>
        <v>0</v>
      </c>
      <c r="K1601" s="368">
        <f t="shared" si="91"/>
        <v>0</v>
      </c>
      <c r="L1601" s="368">
        <f t="shared" si="92"/>
        <v>0</v>
      </c>
      <c r="M1601" s="369">
        <f t="shared" si="93"/>
        <v>0</v>
      </c>
      <c r="N1601" s="370">
        <f t="shared" si="94"/>
        <v>122</v>
      </c>
      <c r="O1601" s="371"/>
      <c r="P1601" s="372">
        <f t="shared" si="82"/>
        <v>122</v>
      </c>
      <c r="Q1601" s="373">
        <f t="shared" si="83"/>
        <v>116</v>
      </c>
      <c r="R1601" s="383">
        <v>0</v>
      </c>
      <c r="S1601" s="119"/>
      <c r="T1601" s="119"/>
      <c r="U1601" s="113"/>
      <c r="V1601" s="113"/>
      <c r="W1601" s="386">
        <v>0</v>
      </c>
      <c r="X1601" s="123"/>
      <c r="Y1601" s="113"/>
      <c r="Z1601" s="119"/>
      <c r="AA1601" s="119"/>
      <c r="AB1601" s="113"/>
      <c r="AC1601" s="113">
        <v>0</v>
      </c>
      <c r="AD1601" s="117">
        <v>0</v>
      </c>
      <c r="AE1601" s="109">
        <v>0</v>
      </c>
      <c r="AF1601" s="116"/>
      <c r="AG1601" s="116"/>
      <c r="AH1601" s="389">
        <v>0</v>
      </c>
      <c r="AI1601" s="117">
        <v>0</v>
      </c>
      <c r="AJ1601" s="375">
        <v>0</v>
      </c>
      <c r="AK1601" s="374"/>
      <c r="AL1601" s="113"/>
      <c r="AM1601" s="386">
        <v>0</v>
      </c>
      <c r="AN1601" s="390">
        <v>0</v>
      </c>
      <c r="AO1601" s="383">
        <v>0</v>
      </c>
      <c r="AP1601" s="376"/>
      <c r="AQ1601" s="119"/>
      <c r="AR1601" s="386">
        <v>0</v>
      </c>
      <c r="AS1601" s="123">
        <v>0</v>
      </c>
      <c r="AT1601" s="119"/>
      <c r="AU1601" s="383"/>
      <c r="AV1601" s="119"/>
      <c r="AW1601" s="383"/>
      <c r="AX1601" s="392">
        <v>22</v>
      </c>
      <c r="AY1601" s="119"/>
      <c r="AZ1601" s="113"/>
      <c r="BA1601" s="113"/>
      <c r="BB1601" s="377">
        <v>100</v>
      </c>
      <c r="BC1601" s="377">
        <v>0</v>
      </c>
      <c r="BD1601" s="377">
        <v>0</v>
      </c>
      <c r="BE1601" s="378"/>
      <c r="BF1601" s="214"/>
      <c r="BG1601" s="214"/>
      <c r="BH1601" s="116"/>
      <c r="BI1601" s="386"/>
      <c r="BJ1601" s="378"/>
      <c r="BK1601" s="378"/>
      <c r="BL1601" s="386"/>
      <c r="BM1601" s="383">
        <v>0</v>
      </c>
      <c r="BN1601" s="119"/>
      <c r="BO1601" s="119"/>
    </row>
    <row r="1602" spans="1:67" ht="24" customHeight="1" x14ac:dyDescent="0.3">
      <c r="A1602" s="364">
        <v>810426</v>
      </c>
      <c r="B1602" s="365" t="s">
        <v>6153</v>
      </c>
      <c r="C1602" s="366" t="s">
        <v>2428</v>
      </c>
      <c r="D1602" s="367">
        <f t="shared" si="84"/>
        <v>48</v>
      </c>
      <c r="E1602" s="368">
        <f t="shared" si="85"/>
        <v>7</v>
      </c>
      <c r="F1602" s="368">
        <f t="shared" si="86"/>
        <v>0</v>
      </c>
      <c r="G1602" s="368">
        <f t="shared" si="87"/>
        <v>0</v>
      </c>
      <c r="H1602" s="368">
        <f t="shared" si="88"/>
        <v>0</v>
      </c>
      <c r="I1602" s="368">
        <f t="shared" si="89"/>
        <v>0</v>
      </c>
      <c r="J1602" s="368">
        <f t="shared" si="90"/>
        <v>0</v>
      </c>
      <c r="K1602" s="368">
        <f t="shared" si="91"/>
        <v>0</v>
      </c>
      <c r="L1602" s="368">
        <f t="shared" si="92"/>
        <v>0</v>
      </c>
      <c r="M1602" s="369">
        <f t="shared" si="93"/>
        <v>0</v>
      </c>
      <c r="N1602" s="370">
        <f t="shared" si="94"/>
        <v>55</v>
      </c>
      <c r="O1602" s="371"/>
      <c r="P1602" s="372">
        <f t="shared" si="82"/>
        <v>55</v>
      </c>
      <c r="Q1602" s="373">
        <f t="shared" si="83"/>
        <v>185</v>
      </c>
      <c r="R1602" s="383">
        <v>0</v>
      </c>
      <c r="S1602" s="119"/>
      <c r="T1602" s="119"/>
      <c r="U1602" s="113"/>
      <c r="V1602" s="113"/>
      <c r="W1602" s="386">
        <v>0</v>
      </c>
      <c r="X1602" s="387"/>
      <c r="Y1602" s="113"/>
      <c r="Z1602" s="119"/>
      <c r="AA1602" s="119"/>
      <c r="AB1602" s="113">
        <v>48</v>
      </c>
      <c r="AC1602" s="385">
        <v>0</v>
      </c>
      <c r="AD1602" s="386">
        <v>0</v>
      </c>
      <c r="AE1602" s="109">
        <v>0</v>
      </c>
      <c r="AF1602" s="116"/>
      <c r="AG1602" s="116"/>
      <c r="AH1602" s="389">
        <v>0</v>
      </c>
      <c r="AI1602" s="386">
        <v>0</v>
      </c>
      <c r="AJ1602" s="390">
        <v>0</v>
      </c>
      <c r="AK1602" s="383"/>
      <c r="AL1602" s="113"/>
      <c r="AM1602" s="117">
        <v>0</v>
      </c>
      <c r="AN1602" s="375">
        <v>0</v>
      </c>
      <c r="AO1602" s="374">
        <v>0</v>
      </c>
      <c r="AP1602" s="391"/>
      <c r="AQ1602" s="119"/>
      <c r="AR1602" s="117">
        <v>0</v>
      </c>
      <c r="AS1602" s="123">
        <v>0</v>
      </c>
      <c r="AT1602" s="119"/>
      <c r="AU1602" s="374"/>
      <c r="AV1602" s="119"/>
      <c r="AW1602" s="374"/>
      <c r="AX1602" s="126">
        <v>7</v>
      </c>
      <c r="AY1602" s="119"/>
      <c r="AZ1602" s="113"/>
      <c r="BA1602" s="113"/>
      <c r="BB1602" s="394">
        <v>0</v>
      </c>
      <c r="BC1602" s="394">
        <v>0</v>
      </c>
      <c r="BD1602" s="394">
        <v>0</v>
      </c>
      <c r="BE1602" s="378"/>
      <c r="BF1602" s="109"/>
      <c r="BG1602" s="109"/>
      <c r="BH1602" s="116"/>
      <c r="BI1602" s="117"/>
      <c r="BJ1602" s="378"/>
      <c r="BK1602" s="378"/>
      <c r="BL1602" s="117"/>
      <c r="BM1602" s="374">
        <v>0</v>
      </c>
      <c r="BN1602" s="119"/>
      <c r="BO1602" s="119"/>
    </row>
    <row r="1603" spans="1:67" ht="24" customHeight="1" x14ac:dyDescent="0.3">
      <c r="A1603" s="379" t="s">
        <v>6724</v>
      </c>
      <c r="B1603" s="365" t="s">
        <v>6725</v>
      </c>
      <c r="C1603" s="366" t="s">
        <v>569</v>
      </c>
      <c r="D1603" s="367">
        <f t="shared" si="84"/>
        <v>7</v>
      </c>
      <c r="E1603" s="368">
        <f t="shared" si="85"/>
        <v>1</v>
      </c>
      <c r="F1603" s="368">
        <f t="shared" si="86"/>
        <v>1</v>
      </c>
      <c r="G1603" s="368">
        <f t="shared" si="87"/>
        <v>1</v>
      </c>
      <c r="H1603" s="368">
        <f t="shared" si="88"/>
        <v>1</v>
      </c>
      <c r="I1603" s="368">
        <f t="shared" si="89"/>
        <v>1</v>
      </c>
      <c r="J1603" s="368">
        <f t="shared" si="90"/>
        <v>0</v>
      </c>
      <c r="K1603" s="368">
        <f t="shared" si="91"/>
        <v>0</v>
      </c>
      <c r="L1603" s="368">
        <f t="shared" si="92"/>
        <v>0</v>
      </c>
      <c r="M1603" s="369">
        <f t="shared" si="93"/>
        <v>0</v>
      </c>
      <c r="N1603" s="370">
        <f t="shared" si="94"/>
        <v>12</v>
      </c>
      <c r="O1603" s="371"/>
      <c r="P1603" s="372">
        <f t="shared" si="82"/>
        <v>12</v>
      </c>
      <c r="Q1603" s="373">
        <f t="shared" si="83"/>
        <v>569</v>
      </c>
      <c r="R1603" s="374">
        <v>0</v>
      </c>
      <c r="S1603" s="119">
        <v>1</v>
      </c>
      <c r="T1603" s="119"/>
      <c r="U1603" s="113"/>
      <c r="V1603" s="113"/>
      <c r="W1603" s="117">
        <v>0</v>
      </c>
      <c r="X1603" s="387"/>
      <c r="Y1603" s="113"/>
      <c r="Z1603" s="119"/>
      <c r="AA1603" s="119"/>
      <c r="AB1603" s="113"/>
      <c r="AC1603" s="113">
        <v>0</v>
      </c>
      <c r="AD1603" s="117">
        <v>0</v>
      </c>
      <c r="AE1603" s="109">
        <v>0</v>
      </c>
      <c r="AF1603" s="116">
        <v>1</v>
      </c>
      <c r="AG1603" s="116"/>
      <c r="AH1603" s="124">
        <v>0</v>
      </c>
      <c r="AI1603" s="117">
        <v>0</v>
      </c>
      <c r="AJ1603" s="375">
        <v>0</v>
      </c>
      <c r="AK1603" s="383"/>
      <c r="AL1603" s="113"/>
      <c r="AM1603" s="117">
        <v>0</v>
      </c>
      <c r="AN1603" s="375">
        <v>1</v>
      </c>
      <c r="AO1603" s="374">
        <v>0</v>
      </c>
      <c r="AP1603" s="391"/>
      <c r="AQ1603" s="119"/>
      <c r="AR1603" s="386">
        <v>0</v>
      </c>
      <c r="AS1603" s="387">
        <v>0</v>
      </c>
      <c r="AT1603" s="119"/>
      <c r="AU1603" s="374"/>
      <c r="AV1603" s="119"/>
      <c r="AW1603" s="374"/>
      <c r="AX1603" s="126"/>
      <c r="AY1603" s="119"/>
      <c r="AZ1603" s="113">
        <v>1</v>
      </c>
      <c r="BA1603" s="113">
        <v>7</v>
      </c>
      <c r="BB1603" s="394">
        <v>0</v>
      </c>
      <c r="BC1603" s="394">
        <v>0</v>
      </c>
      <c r="BD1603" s="394">
        <v>0</v>
      </c>
      <c r="BE1603" s="378"/>
      <c r="BF1603" s="109">
        <v>1</v>
      </c>
      <c r="BG1603" s="109"/>
      <c r="BH1603" s="116"/>
      <c r="BI1603" s="386"/>
      <c r="BJ1603" s="378"/>
      <c r="BK1603" s="378"/>
      <c r="BL1603" s="386"/>
      <c r="BM1603" s="374">
        <v>0</v>
      </c>
      <c r="BN1603" s="119">
        <v>1</v>
      </c>
      <c r="BO1603" s="119"/>
    </row>
    <row r="1604" spans="1:67" ht="24" customHeight="1" x14ac:dyDescent="0.3">
      <c r="A1604" s="379" t="s">
        <v>1992</v>
      </c>
      <c r="B1604" s="438" t="s">
        <v>1993</v>
      </c>
      <c r="C1604" s="439" t="s">
        <v>131</v>
      </c>
      <c r="D1604" s="367">
        <f t="shared" si="84"/>
        <v>120</v>
      </c>
      <c r="E1604" s="368">
        <f t="shared" si="85"/>
        <v>0</v>
      </c>
      <c r="F1604" s="368">
        <f t="shared" si="86"/>
        <v>0</v>
      </c>
      <c r="G1604" s="368">
        <f t="shared" si="87"/>
        <v>0</v>
      </c>
      <c r="H1604" s="368">
        <f t="shared" si="88"/>
        <v>0</v>
      </c>
      <c r="I1604" s="368">
        <f t="shared" si="89"/>
        <v>0</v>
      </c>
      <c r="J1604" s="368">
        <f t="shared" si="90"/>
        <v>0</v>
      </c>
      <c r="K1604" s="368">
        <f t="shared" si="91"/>
        <v>0</v>
      </c>
      <c r="L1604" s="368">
        <f t="shared" si="92"/>
        <v>0</v>
      </c>
      <c r="M1604" s="369">
        <f t="shared" si="93"/>
        <v>0</v>
      </c>
      <c r="N1604" s="370">
        <f t="shared" si="94"/>
        <v>120</v>
      </c>
      <c r="O1604" s="371"/>
      <c r="P1604" s="372">
        <f t="shared" si="82"/>
        <v>120</v>
      </c>
      <c r="Q1604" s="373">
        <f t="shared" si="83"/>
        <v>117</v>
      </c>
      <c r="R1604" s="374">
        <v>0</v>
      </c>
      <c r="S1604" s="384"/>
      <c r="T1604" s="384"/>
      <c r="U1604" s="385"/>
      <c r="V1604" s="385"/>
      <c r="W1604" s="117">
        <v>0</v>
      </c>
      <c r="X1604" s="387"/>
      <c r="Y1604" s="385"/>
      <c r="Z1604" s="384"/>
      <c r="AA1604" s="384"/>
      <c r="AB1604" s="385"/>
      <c r="AC1604" s="113">
        <v>0</v>
      </c>
      <c r="AD1604" s="386">
        <v>0</v>
      </c>
      <c r="AE1604" s="214">
        <v>0</v>
      </c>
      <c r="AF1604" s="388"/>
      <c r="AG1604" s="388"/>
      <c r="AH1604" s="124">
        <v>0</v>
      </c>
      <c r="AI1604" s="386">
        <v>0</v>
      </c>
      <c r="AJ1604" s="390">
        <v>0</v>
      </c>
      <c r="AK1604" s="383"/>
      <c r="AL1604" s="385"/>
      <c r="AM1604" s="386">
        <v>0</v>
      </c>
      <c r="AN1604" s="396">
        <v>0</v>
      </c>
      <c r="AO1604" s="374">
        <v>0</v>
      </c>
      <c r="AP1604" s="391"/>
      <c r="AQ1604" s="384"/>
      <c r="AR1604" s="117">
        <v>0</v>
      </c>
      <c r="AS1604" s="387">
        <v>0</v>
      </c>
      <c r="AT1604" s="384"/>
      <c r="AU1604" s="374"/>
      <c r="AV1604" s="384"/>
      <c r="AW1604" s="374"/>
      <c r="AX1604" s="126"/>
      <c r="AY1604" s="384"/>
      <c r="AZ1604" s="385"/>
      <c r="BA1604" s="385"/>
      <c r="BB1604" s="377">
        <v>0</v>
      </c>
      <c r="BC1604" s="377">
        <v>0</v>
      </c>
      <c r="BD1604" s="377">
        <v>0</v>
      </c>
      <c r="BE1604" s="393"/>
      <c r="BF1604" s="109"/>
      <c r="BG1604" s="109"/>
      <c r="BH1604" s="388"/>
      <c r="BI1604" s="117">
        <v>120</v>
      </c>
      <c r="BJ1604" s="393"/>
      <c r="BK1604" s="393"/>
      <c r="BL1604" s="117"/>
      <c r="BM1604" s="374">
        <v>0</v>
      </c>
      <c r="BN1604" s="384"/>
      <c r="BO1604" s="384"/>
    </row>
    <row r="1605" spans="1:67" ht="24" customHeight="1" x14ac:dyDescent="0.3">
      <c r="A1605" s="379" t="s">
        <v>6154</v>
      </c>
      <c r="B1605" s="365" t="s">
        <v>6155</v>
      </c>
      <c r="C1605" s="366" t="s">
        <v>6726</v>
      </c>
      <c r="D1605" s="367">
        <f t="shared" si="84"/>
        <v>3</v>
      </c>
      <c r="E1605" s="368">
        <f t="shared" si="85"/>
        <v>0</v>
      </c>
      <c r="F1605" s="368">
        <f t="shared" si="86"/>
        <v>0</v>
      </c>
      <c r="G1605" s="368">
        <f t="shared" si="87"/>
        <v>0</v>
      </c>
      <c r="H1605" s="368">
        <f t="shared" si="88"/>
        <v>0</v>
      </c>
      <c r="I1605" s="368">
        <f t="shared" si="89"/>
        <v>0</v>
      </c>
      <c r="J1605" s="368">
        <f t="shared" si="90"/>
        <v>0</v>
      </c>
      <c r="K1605" s="368">
        <f t="shared" si="91"/>
        <v>0</v>
      </c>
      <c r="L1605" s="368">
        <f t="shared" si="92"/>
        <v>0</v>
      </c>
      <c r="M1605" s="369">
        <f t="shared" si="93"/>
        <v>0</v>
      </c>
      <c r="N1605" s="370">
        <f t="shared" si="94"/>
        <v>3</v>
      </c>
      <c r="O1605" s="371"/>
      <c r="P1605" s="372">
        <f t="shared" si="82"/>
        <v>3</v>
      </c>
      <c r="Q1605" s="373">
        <f t="shared" si="83"/>
        <v>853</v>
      </c>
      <c r="R1605" s="374">
        <v>0</v>
      </c>
      <c r="S1605" s="384"/>
      <c r="T1605" s="384"/>
      <c r="U1605" s="385"/>
      <c r="V1605" s="385"/>
      <c r="W1605" s="386">
        <v>0</v>
      </c>
      <c r="X1605" s="387"/>
      <c r="Y1605" s="385"/>
      <c r="Z1605" s="384"/>
      <c r="AA1605" s="384"/>
      <c r="AB1605" s="385"/>
      <c r="AC1605" s="113">
        <v>3</v>
      </c>
      <c r="AD1605" s="386">
        <v>0</v>
      </c>
      <c r="AE1605" s="440">
        <v>0</v>
      </c>
      <c r="AF1605" s="116"/>
      <c r="AG1605" s="116"/>
      <c r="AH1605" s="124">
        <v>0</v>
      </c>
      <c r="AI1605" s="117">
        <v>0</v>
      </c>
      <c r="AJ1605" s="375">
        <v>0</v>
      </c>
      <c r="AK1605" s="383"/>
      <c r="AL1605" s="385"/>
      <c r="AM1605" s="117">
        <v>0</v>
      </c>
      <c r="AN1605" s="375">
        <v>0</v>
      </c>
      <c r="AO1605" s="374">
        <v>0</v>
      </c>
      <c r="AP1605" s="391"/>
      <c r="AQ1605" s="384"/>
      <c r="AR1605" s="117">
        <v>0</v>
      </c>
      <c r="AS1605" s="123">
        <v>0</v>
      </c>
      <c r="AT1605" s="384"/>
      <c r="AU1605" s="374"/>
      <c r="AV1605" s="384"/>
      <c r="AW1605" s="374"/>
      <c r="AX1605" s="392"/>
      <c r="AY1605" s="119"/>
      <c r="AZ1605" s="385"/>
      <c r="BA1605" s="385"/>
      <c r="BB1605" s="377">
        <v>0</v>
      </c>
      <c r="BC1605" s="377">
        <v>0</v>
      </c>
      <c r="BD1605" s="377">
        <v>0</v>
      </c>
      <c r="BE1605" s="378"/>
      <c r="BF1605" s="109"/>
      <c r="BG1605" s="109"/>
      <c r="BH1605" s="116"/>
      <c r="BI1605" s="117"/>
      <c r="BJ1605" s="378"/>
      <c r="BK1605" s="378"/>
      <c r="BL1605" s="117"/>
      <c r="BM1605" s="374">
        <v>0</v>
      </c>
      <c r="BN1605" s="384"/>
      <c r="BO1605" s="384"/>
    </row>
    <row r="1606" spans="1:67" ht="24" customHeight="1" x14ac:dyDescent="0.3">
      <c r="A1606" s="364" t="s">
        <v>6156</v>
      </c>
      <c r="B1606" s="365" t="s">
        <v>6157</v>
      </c>
      <c r="C1606" s="366" t="s">
        <v>1654</v>
      </c>
      <c r="D1606" s="367">
        <f t="shared" si="84"/>
        <v>0</v>
      </c>
      <c r="E1606" s="368">
        <f t="shared" si="85"/>
        <v>0</v>
      </c>
      <c r="F1606" s="368">
        <f t="shared" si="86"/>
        <v>0</v>
      </c>
      <c r="G1606" s="368">
        <f t="shared" si="87"/>
        <v>0</v>
      </c>
      <c r="H1606" s="368">
        <f t="shared" si="88"/>
        <v>0</v>
      </c>
      <c r="I1606" s="368">
        <f t="shared" si="89"/>
        <v>0</v>
      </c>
      <c r="J1606" s="368">
        <f t="shared" si="90"/>
        <v>0</v>
      </c>
      <c r="K1606" s="368">
        <f t="shared" si="91"/>
        <v>0</v>
      </c>
      <c r="L1606" s="368">
        <f t="shared" si="92"/>
        <v>0</v>
      </c>
      <c r="M1606" s="369">
        <f t="shared" si="93"/>
        <v>0</v>
      </c>
      <c r="N1606" s="370">
        <f t="shared" si="94"/>
        <v>0</v>
      </c>
      <c r="O1606" s="371"/>
      <c r="P1606" s="372">
        <f t="shared" si="82"/>
        <v>0</v>
      </c>
      <c r="Q1606" s="373" t="str">
        <f t="shared" si="83"/>
        <v/>
      </c>
      <c r="R1606" s="383">
        <v>0</v>
      </c>
      <c r="S1606" s="119"/>
      <c r="T1606" s="119"/>
      <c r="U1606" s="113"/>
      <c r="V1606" s="113"/>
      <c r="W1606" s="386">
        <v>0</v>
      </c>
      <c r="X1606" s="123"/>
      <c r="Y1606" s="113"/>
      <c r="Z1606" s="119"/>
      <c r="AA1606" s="119"/>
      <c r="AB1606" s="113"/>
      <c r="AC1606" s="113">
        <v>0</v>
      </c>
      <c r="AD1606" s="117">
        <v>0</v>
      </c>
      <c r="AE1606" s="214">
        <v>0</v>
      </c>
      <c r="AF1606" s="116"/>
      <c r="AG1606" s="116"/>
      <c r="AH1606" s="124">
        <v>0</v>
      </c>
      <c r="AI1606" s="386">
        <v>0</v>
      </c>
      <c r="AJ1606" s="390">
        <v>0</v>
      </c>
      <c r="AK1606" s="374"/>
      <c r="AL1606" s="113"/>
      <c r="AM1606" s="117">
        <v>0</v>
      </c>
      <c r="AN1606" s="375">
        <v>0</v>
      </c>
      <c r="AO1606" s="374">
        <v>0</v>
      </c>
      <c r="AP1606" s="376"/>
      <c r="AQ1606" s="119"/>
      <c r="AR1606" s="117">
        <v>0</v>
      </c>
      <c r="AS1606" s="387">
        <v>0</v>
      </c>
      <c r="AT1606" s="119"/>
      <c r="AU1606" s="374"/>
      <c r="AV1606" s="119"/>
      <c r="AW1606" s="374"/>
      <c r="AX1606" s="126"/>
      <c r="AY1606" s="119"/>
      <c r="AZ1606" s="113"/>
      <c r="BA1606" s="113"/>
      <c r="BB1606" s="377">
        <v>0</v>
      </c>
      <c r="BC1606" s="377">
        <v>0</v>
      </c>
      <c r="BD1606" s="377">
        <v>0</v>
      </c>
      <c r="BE1606" s="378"/>
      <c r="BF1606" s="109"/>
      <c r="BG1606" s="109"/>
      <c r="BH1606" s="116"/>
      <c r="BI1606" s="117"/>
      <c r="BJ1606" s="378"/>
      <c r="BK1606" s="378"/>
      <c r="BL1606" s="117"/>
      <c r="BM1606" s="374">
        <v>0</v>
      </c>
      <c r="BN1606" s="119"/>
      <c r="BO1606" s="119"/>
    </row>
    <row r="1607" spans="1:67" ht="24" customHeight="1" x14ac:dyDescent="0.3">
      <c r="A1607" s="364" t="s">
        <v>6158</v>
      </c>
      <c r="B1607" s="365" t="s">
        <v>6159</v>
      </c>
      <c r="C1607" s="366" t="s">
        <v>1937</v>
      </c>
      <c r="D1607" s="367">
        <f t="shared" si="84"/>
        <v>28</v>
      </c>
      <c r="E1607" s="368">
        <f t="shared" si="85"/>
        <v>10</v>
      </c>
      <c r="F1607" s="368">
        <f t="shared" si="86"/>
        <v>0</v>
      </c>
      <c r="G1607" s="368">
        <f t="shared" si="87"/>
        <v>0</v>
      </c>
      <c r="H1607" s="368">
        <f t="shared" si="88"/>
        <v>0</v>
      </c>
      <c r="I1607" s="368">
        <f t="shared" si="89"/>
        <v>0</v>
      </c>
      <c r="J1607" s="368">
        <f t="shared" si="90"/>
        <v>0</v>
      </c>
      <c r="K1607" s="368">
        <f t="shared" si="91"/>
        <v>0</v>
      </c>
      <c r="L1607" s="368">
        <f t="shared" si="92"/>
        <v>0</v>
      </c>
      <c r="M1607" s="369">
        <f t="shared" si="93"/>
        <v>0</v>
      </c>
      <c r="N1607" s="370">
        <f t="shared" si="94"/>
        <v>38</v>
      </c>
      <c r="O1607" s="371"/>
      <c r="P1607" s="372">
        <f t="shared" si="82"/>
        <v>38</v>
      </c>
      <c r="Q1607" s="373">
        <f t="shared" si="83"/>
        <v>254</v>
      </c>
      <c r="R1607" s="374">
        <v>0</v>
      </c>
      <c r="S1607" s="119"/>
      <c r="T1607" s="119"/>
      <c r="U1607" s="113"/>
      <c r="V1607" s="113"/>
      <c r="W1607" s="117">
        <v>0</v>
      </c>
      <c r="X1607" s="387"/>
      <c r="Y1607" s="113"/>
      <c r="Z1607" s="119"/>
      <c r="AA1607" s="119"/>
      <c r="AB1607" s="113">
        <v>28</v>
      </c>
      <c r="AC1607" s="113">
        <v>0</v>
      </c>
      <c r="AD1607" s="117">
        <v>0</v>
      </c>
      <c r="AE1607" s="444">
        <v>0</v>
      </c>
      <c r="AF1607" s="116"/>
      <c r="AG1607" s="116"/>
      <c r="AH1607" s="124">
        <v>0</v>
      </c>
      <c r="AI1607" s="117">
        <v>0</v>
      </c>
      <c r="AJ1607" s="375">
        <v>0</v>
      </c>
      <c r="AK1607" s="383"/>
      <c r="AL1607" s="113"/>
      <c r="AM1607" s="117">
        <v>0</v>
      </c>
      <c r="AN1607" s="375">
        <v>0</v>
      </c>
      <c r="AO1607" s="374">
        <v>0</v>
      </c>
      <c r="AP1607" s="391"/>
      <c r="AQ1607" s="119"/>
      <c r="AR1607" s="117">
        <v>0</v>
      </c>
      <c r="AS1607" s="123">
        <v>0</v>
      </c>
      <c r="AT1607" s="119"/>
      <c r="AU1607" s="374"/>
      <c r="AV1607" s="119"/>
      <c r="AW1607" s="374"/>
      <c r="AX1607" s="126"/>
      <c r="AY1607" s="119">
        <v>10</v>
      </c>
      <c r="AZ1607" s="113"/>
      <c r="BA1607" s="113"/>
      <c r="BB1607" s="377">
        <v>0</v>
      </c>
      <c r="BC1607" s="377">
        <v>0</v>
      </c>
      <c r="BD1607" s="377">
        <v>0</v>
      </c>
      <c r="BE1607" s="378"/>
      <c r="BF1607" s="109"/>
      <c r="BG1607" s="109"/>
      <c r="BH1607" s="116"/>
      <c r="BI1607" s="117"/>
      <c r="BJ1607" s="378"/>
      <c r="BK1607" s="378"/>
      <c r="BL1607" s="117"/>
      <c r="BM1607" s="383">
        <v>0</v>
      </c>
      <c r="BN1607" s="119"/>
      <c r="BO1607" s="119"/>
    </row>
    <row r="1608" spans="1:67" ht="24" customHeight="1" x14ac:dyDescent="0.3">
      <c r="A1608" s="364" t="s">
        <v>6160</v>
      </c>
      <c r="B1608" s="365" t="s">
        <v>6161</v>
      </c>
      <c r="C1608" s="366" t="s">
        <v>2546</v>
      </c>
      <c r="D1608" s="367">
        <f t="shared" si="84"/>
        <v>0</v>
      </c>
      <c r="E1608" s="368">
        <f t="shared" si="85"/>
        <v>0</v>
      </c>
      <c r="F1608" s="368">
        <f t="shared" si="86"/>
        <v>0</v>
      </c>
      <c r="G1608" s="368">
        <f t="shared" si="87"/>
        <v>0</v>
      </c>
      <c r="H1608" s="368">
        <f t="shared" si="88"/>
        <v>0</v>
      </c>
      <c r="I1608" s="368">
        <f t="shared" si="89"/>
        <v>0</v>
      </c>
      <c r="J1608" s="368">
        <f t="shared" si="90"/>
        <v>0</v>
      </c>
      <c r="K1608" s="368">
        <f t="shared" si="91"/>
        <v>0</v>
      </c>
      <c r="L1608" s="368">
        <f t="shared" si="92"/>
        <v>0</v>
      </c>
      <c r="M1608" s="369">
        <f t="shared" si="93"/>
        <v>0</v>
      </c>
      <c r="N1608" s="370">
        <f t="shared" si="94"/>
        <v>0</v>
      </c>
      <c r="O1608" s="371"/>
      <c r="P1608" s="372">
        <f t="shared" si="82"/>
        <v>0</v>
      </c>
      <c r="Q1608" s="373" t="str">
        <f t="shared" si="83"/>
        <v/>
      </c>
      <c r="R1608" s="374">
        <v>0</v>
      </c>
      <c r="S1608" s="119"/>
      <c r="T1608" s="119"/>
      <c r="U1608" s="113"/>
      <c r="V1608" s="113"/>
      <c r="W1608" s="386">
        <v>0</v>
      </c>
      <c r="X1608" s="123"/>
      <c r="Y1608" s="113"/>
      <c r="Z1608" s="119"/>
      <c r="AA1608" s="119"/>
      <c r="AB1608" s="113"/>
      <c r="AC1608" s="113">
        <v>0</v>
      </c>
      <c r="AD1608" s="386">
        <v>0</v>
      </c>
      <c r="AE1608" s="214">
        <v>0</v>
      </c>
      <c r="AF1608" s="116"/>
      <c r="AG1608" s="116"/>
      <c r="AH1608" s="124">
        <v>0</v>
      </c>
      <c r="AI1608" s="117">
        <v>0</v>
      </c>
      <c r="AJ1608" s="375">
        <v>0</v>
      </c>
      <c r="AK1608" s="374"/>
      <c r="AL1608" s="113"/>
      <c r="AM1608" s="117">
        <v>0</v>
      </c>
      <c r="AN1608" s="375">
        <v>0</v>
      </c>
      <c r="AO1608" s="374">
        <v>0</v>
      </c>
      <c r="AP1608" s="376"/>
      <c r="AQ1608" s="119"/>
      <c r="AR1608" s="117">
        <v>0</v>
      </c>
      <c r="AS1608" s="123">
        <v>0</v>
      </c>
      <c r="AT1608" s="119"/>
      <c r="AU1608" s="374"/>
      <c r="AV1608" s="119"/>
      <c r="AW1608" s="374"/>
      <c r="AX1608" s="126"/>
      <c r="AY1608" s="119"/>
      <c r="AZ1608" s="113"/>
      <c r="BA1608" s="113"/>
      <c r="BB1608" s="377">
        <v>0</v>
      </c>
      <c r="BC1608" s="377">
        <v>0</v>
      </c>
      <c r="BD1608" s="377">
        <v>0</v>
      </c>
      <c r="BE1608" s="378"/>
      <c r="BF1608" s="109"/>
      <c r="BG1608" s="109"/>
      <c r="BH1608" s="116"/>
      <c r="BI1608" s="117"/>
      <c r="BJ1608" s="378"/>
      <c r="BK1608" s="378"/>
      <c r="BL1608" s="117"/>
      <c r="BM1608" s="383">
        <v>0</v>
      </c>
      <c r="BN1608" s="119"/>
      <c r="BO1608" s="119"/>
    </row>
    <row r="1609" spans="1:67" ht="24" customHeight="1" x14ac:dyDescent="0.3">
      <c r="A1609" s="364">
        <v>940908</v>
      </c>
      <c r="B1609" s="365" t="s">
        <v>6727</v>
      </c>
      <c r="C1609" s="366" t="s">
        <v>1841</v>
      </c>
      <c r="D1609" s="367">
        <f t="shared" si="84"/>
        <v>0</v>
      </c>
      <c r="E1609" s="368">
        <f t="shared" si="85"/>
        <v>0</v>
      </c>
      <c r="F1609" s="368">
        <f t="shared" si="86"/>
        <v>0</v>
      </c>
      <c r="G1609" s="368">
        <f t="shared" si="87"/>
        <v>0</v>
      </c>
      <c r="H1609" s="368">
        <f t="shared" si="88"/>
        <v>0</v>
      </c>
      <c r="I1609" s="368">
        <f t="shared" si="89"/>
        <v>0</v>
      </c>
      <c r="J1609" s="368">
        <f t="shared" si="90"/>
        <v>0</v>
      </c>
      <c r="K1609" s="368">
        <f t="shared" si="91"/>
        <v>0</v>
      </c>
      <c r="L1609" s="368">
        <f t="shared" si="92"/>
        <v>0</v>
      </c>
      <c r="M1609" s="369">
        <f t="shared" si="93"/>
        <v>0</v>
      </c>
      <c r="N1609" s="370">
        <f t="shared" si="94"/>
        <v>0</v>
      </c>
      <c r="O1609" s="371"/>
      <c r="P1609" s="372">
        <f t="shared" si="82"/>
        <v>0</v>
      </c>
      <c r="Q1609" s="373" t="str">
        <f t="shared" si="83"/>
        <v/>
      </c>
      <c r="R1609" s="374">
        <v>0</v>
      </c>
      <c r="S1609" s="384"/>
      <c r="T1609" s="384"/>
      <c r="U1609" s="385"/>
      <c r="V1609" s="385"/>
      <c r="W1609" s="117">
        <v>0</v>
      </c>
      <c r="X1609" s="123"/>
      <c r="Y1609" s="385"/>
      <c r="Z1609" s="384"/>
      <c r="AA1609" s="384"/>
      <c r="AB1609" s="385"/>
      <c r="AC1609" s="113">
        <v>0</v>
      </c>
      <c r="AD1609" s="117">
        <v>0</v>
      </c>
      <c r="AE1609" s="109">
        <v>0</v>
      </c>
      <c r="AF1609" s="116"/>
      <c r="AG1609" s="116"/>
      <c r="AH1609" s="389">
        <v>0</v>
      </c>
      <c r="AI1609" s="117">
        <v>0</v>
      </c>
      <c r="AJ1609" s="375">
        <v>0</v>
      </c>
      <c r="AK1609" s="374"/>
      <c r="AL1609" s="385"/>
      <c r="AM1609" s="117">
        <v>0</v>
      </c>
      <c r="AN1609" s="375">
        <v>0</v>
      </c>
      <c r="AO1609" s="374">
        <v>0</v>
      </c>
      <c r="AP1609" s="376"/>
      <c r="AQ1609" s="384"/>
      <c r="AR1609" s="117">
        <v>0</v>
      </c>
      <c r="AS1609" s="123">
        <v>0</v>
      </c>
      <c r="AT1609" s="384"/>
      <c r="AU1609" s="374"/>
      <c r="AV1609" s="384"/>
      <c r="AW1609" s="374"/>
      <c r="AX1609" s="126"/>
      <c r="AY1609" s="384"/>
      <c r="AZ1609" s="385"/>
      <c r="BA1609" s="385"/>
      <c r="BB1609" s="377">
        <v>0</v>
      </c>
      <c r="BC1609" s="377">
        <v>0</v>
      </c>
      <c r="BD1609" s="377">
        <v>0</v>
      </c>
      <c r="BE1609" s="378"/>
      <c r="BF1609" s="109"/>
      <c r="BG1609" s="109"/>
      <c r="BH1609" s="116"/>
      <c r="BI1609" s="117"/>
      <c r="BJ1609" s="378"/>
      <c r="BK1609" s="378"/>
      <c r="BL1609" s="117"/>
      <c r="BM1609" s="374">
        <v>0</v>
      </c>
      <c r="BN1609" s="384"/>
      <c r="BO1609" s="384"/>
    </row>
    <row r="1610" spans="1:67" ht="24" customHeight="1" x14ac:dyDescent="0.3">
      <c r="A1610" s="364" t="s">
        <v>6166</v>
      </c>
      <c r="B1610" s="365" t="s">
        <v>6167</v>
      </c>
      <c r="C1610" s="366" t="s">
        <v>1978</v>
      </c>
      <c r="D1610" s="367">
        <f t="shared" si="84"/>
        <v>9</v>
      </c>
      <c r="E1610" s="368">
        <f t="shared" si="85"/>
        <v>0</v>
      </c>
      <c r="F1610" s="368">
        <f t="shared" si="86"/>
        <v>0</v>
      </c>
      <c r="G1610" s="368">
        <f t="shared" si="87"/>
        <v>0</v>
      </c>
      <c r="H1610" s="368">
        <f t="shared" si="88"/>
        <v>0</v>
      </c>
      <c r="I1610" s="368">
        <f t="shared" si="89"/>
        <v>0</v>
      </c>
      <c r="J1610" s="368">
        <f t="shared" si="90"/>
        <v>0</v>
      </c>
      <c r="K1610" s="368">
        <f t="shared" si="91"/>
        <v>0</v>
      </c>
      <c r="L1610" s="368">
        <f t="shared" si="92"/>
        <v>0</v>
      </c>
      <c r="M1610" s="369">
        <f t="shared" si="93"/>
        <v>0</v>
      </c>
      <c r="N1610" s="370">
        <f t="shared" si="94"/>
        <v>9</v>
      </c>
      <c r="O1610" s="371"/>
      <c r="P1610" s="372">
        <f t="shared" si="82"/>
        <v>9</v>
      </c>
      <c r="Q1610" s="373">
        <f t="shared" si="83"/>
        <v>659</v>
      </c>
      <c r="R1610" s="374">
        <v>0</v>
      </c>
      <c r="S1610" s="119"/>
      <c r="T1610" s="119"/>
      <c r="U1610" s="113"/>
      <c r="V1610" s="113"/>
      <c r="W1610" s="117">
        <v>0</v>
      </c>
      <c r="X1610" s="123"/>
      <c r="Y1610" s="113"/>
      <c r="Z1610" s="119"/>
      <c r="AA1610" s="119"/>
      <c r="AB1610" s="113"/>
      <c r="AC1610" s="385">
        <v>0</v>
      </c>
      <c r="AD1610" s="117">
        <v>0</v>
      </c>
      <c r="AE1610" s="214">
        <v>0</v>
      </c>
      <c r="AF1610" s="116"/>
      <c r="AG1610" s="116"/>
      <c r="AH1610" s="389">
        <v>0</v>
      </c>
      <c r="AI1610" s="117">
        <v>0</v>
      </c>
      <c r="AJ1610" s="375">
        <v>0</v>
      </c>
      <c r="AK1610" s="374"/>
      <c r="AL1610" s="113"/>
      <c r="AM1610" s="117">
        <v>0</v>
      </c>
      <c r="AN1610" s="375">
        <v>0</v>
      </c>
      <c r="AO1610" s="374">
        <v>0</v>
      </c>
      <c r="AP1610" s="376"/>
      <c r="AQ1610" s="119"/>
      <c r="AR1610" s="117">
        <v>0</v>
      </c>
      <c r="AS1610" s="387">
        <v>0</v>
      </c>
      <c r="AT1610" s="119"/>
      <c r="AU1610" s="374"/>
      <c r="AV1610" s="119"/>
      <c r="AW1610" s="374"/>
      <c r="AX1610" s="126"/>
      <c r="AY1610" s="119">
        <v>9</v>
      </c>
      <c r="AZ1610" s="113"/>
      <c r="BA1610" s="113"/>
      <c r="BB1610" s="394">
        <v>0</v>
      </c>
      <c r="BC1610" s="394">
        <v>0</v>
      </c>
      <c r="BD1610" s="394">
        <v>0</v>
      </c>
      <c r="BE1610" s="378"/>
      <c r="BF1610" s="214"/>
      <c r="BG1610" s="214"/>
      <c r="BH1610" s="116"/>
      <c r="BI1610" s="117"/>
      <c r="BJ1610" s="378"/>
      <c r="BK1610" s="378"/>
      <c r="BL1610" s="117"/>
      <c r="BM1610" s="383">
        <v>0</v>
      </c>
      <c r="BN1610" s="119"/>
      <c r="BO1610" s="119"/>
    </row>
    <row r="1611" spans="1:67" ht="24" customHeight="1" x14ac:dyDescent="0.3">
      <c r="A1611" s="364">
        <v>800611</v>
      </c>
      <c r="B1611" s="365" t="s">
        <v>6171</v>
      </c>
      <c r="C1611" s="366" t="s">
        <v>6728</v>
      </c>
      <c r="D1611" s="367">
        <f t="shared" si="84"/>
        <v>11</v>
      </c>
      <c r="E1611" s="368">
        <f t="shared" si="85"/>
        <v>5</v>
      </c>
      <c r="F1611" s="368">
        <f t="shared" si="86"/>
        <v>0</v>
      </c>
      <c r="G1611" s="368">
        <f t="shared" si="87"/>
        <v>0</v>
      </c>
      <c r="H1611" s="368">
        <f t="shared" si="88"/>
        <v>0</v>
      </c>
      <c r="I1611" s="368">
        <f t="shared" si="89"/>
        <v>0</v>
      </c>
      <c r="J1611" s="368">
        <f t="shared" si="90"/>
        <v>0</v>
      </c>
      <c r="K1611" s="368">
        <f t="shared" si="91"/>
        <v>0</v>
      </c>
      <c r="L1611" s="368">
        <f t="shared" si="92"/>
        <v>0</v>
      </c>
      <c r="M1611" s="369">
        <f t="shared" si="93"/>
        <v>0</v>
      </c>
      <c r="N1611" s="370">
        <f t="shared" si="94"/>
        <v>16</v>
      </c>
      <c r="O1611" s="371"/>
      <c r="P1611" s="372">
        <f t="shared" si="82"/>
        <v>16</v>
      </c>
      <c r="Q1611" s="373">
        <f t="shared" si="83"/>
        <v>488</v>
      </c>
      <c r="R1611" s="374">
        <v>0</v>
      </c>
      <c r="S1611" s="384"/>
      <c r="T1611" s="384"/>
      <c r="U1611" s="385"/>
      <c r="V1611" s="385"/>
      <c r="W1611" s="117">
        <v>0</v>
      </c>
      <c r="X1611" s="387"/>
      <c r="Y1611" s="385"/>
      <c r="Z1611" s="384"/>
      <c r="AA1611" s="384"/>
      <c r="AB1611" s="385"/>
      <c r="AC1611" s="113">
        <v>11</v>
      </c>
      <c r="AD1611" s="117">
        <v>0</v>
      </c>
      <c r="AE1611" s="109">
        <v>0</v>
      </c>
      <c r="AF1611" s="116"/>
      <c r="AG1611" s="116"/>
      <c r="AH1611" s="124">
        <v>0</v>
      </c>
      <c r="AI1611" s="117">
        <v>0</v>
      </c>
      <c r="AJ1611" s="396">
        <v>0</v>
      </c>
      <c r="AK1611" s="383"/>
      <c r="AL1611" s="385"/>
      <c r="AM1611" s="386">
        <v>0</v>
      </c>
      <c r="AN1611" s="396">
        <v>0</v>
      </c>
      <c r="AO1611" s="374">
        <v>0</v>
      </c>
      <c r="AP1611" s="391"/>
      <c r="AQ1611" s="384"/>
      <c r="AR1611" s="117">
        <v>0</v>
      </c>
      <c r="AS1611" s="387">
        <v>0</v>
      </c>
      <c r="AT1611" s="384"/>
      <c r="AU1611" s="374"/>
      <c r="AV1611" s="384"/>
      <c r="AW1611" s="374"/>
      <c r="AX1611" s="126">
        <v>5</v>
      </c>
      <c r="AY1611" s="384"/>
      <c r="AZ1611" s="385"/>
      <c r="BA1611" s="385"/>
      <c r="BB1611" s="394">
        <v>0</v>
      </c>
      <c r="BC1611" s="394">
        <v>0</v>
      </c>
      <c r="BD1611" s="394">
        <v>0</v>
      </c>
      <c r="BE1611" s="378"/>
      <c r="BF1611" s="214"/>
      <c r="BG1611" s="214"/>
      <c r="BH1611" s="116"/>
      <c r="BI1611" s="117"/>
      <c r="BJ1611" s="378"/>
      <c r="BK1611" s="378"/>
      <c r="BL1611" s="117"/>
      <c r="BM1611" s="374">
        <v>0</v>
      </c>
      <c r="BN1611" s="384"/>
      <c r="BO1611" s="384"/>
    </row>
    <row r="1612" spans="1:67" ht="24" customHeight="1" x14ac:dyDescent="0.3">
      <c r="A1612" s="364" t="s">
        <v>6172</v>
      </c>
      <c r="B1612" s="365" t="s">
        <v>6173</v>
      </c>
      <c r="C1612" s="366" t="s">
        <v>2546</v>
      </c>
      <c r="D1612" s="367">
        <f t="shared" si="84"/>
        <v>0</v>
      </c>
      <c r="E1612" s="368">
        <f t="shared" si="85"/>
        <v>0</v>
      </c>
      <c r="F1612" s="368">
        <f t="shared" si="86"/>
        <v>0</v>
      </c>
      <c r="G1612" s="368">
        <f t="shared" si="87"/>
        <v>0</v>
      </c>
      <c r="H1612" s="368">
        <f t="shared" si="88"/>
        <v>0</v>
      </c>
      <c r="I1612" s="368">
        <f t="shared" si="89"/>
        <v>0</v>
      </c>
      <c r="J1612" s="368">
        <f t="shared" si="90"/>
        <v>0</v>
      </c>
      <c r="K1612" s="368">
        <f t="shared" si="91"/>
        <v>0</v>
      </c>
      <c r="L1612" s="368">
        <f t="shared" si="92"/>
        <v>0</v>
      </c>
      <c r="M1612" s="369">
        <f t="shared" si="93"/>
        <v>0</v>
      </c>
      <c r="N1612" s="370">
        <f t="shared" si="94"/>
        <v>0</v>
      </c>
      <c r="O1612" s="371"/>
      <c r="P1612" s="372">
        <f t="shared" si="82"/>
        <v>0</v>
      </c>
      <c r="Q1612" s="373" t="str">
        <f t="shared" si="83"/>
        <v/>
      </c>
      <c r="R1612" s="374">
        <v>0</v>
      </c>
      <c r="S1612" s="384"/>
      <c r="T1612" s="384"/>
      <c r="U1612" s="385"/>
      <c r="V1612" s="385"/>
      <c r="W1612" s="117">
        <v>0</v>
      </c>
      <c r="X1612" s="123"/>
      <c r="Y1612" s="385"/>
      <c r="Z1612" s="384"/>
      <c r="AA1612" s="384"/>
      <c r="AB1612" s="385"/>
      <c r="AC1612" s="113">
        <v>0</v>
      </c>
      <c r="AD1612" s="117">
        <v>0</v>
      </c>
      <c r="AE1612" s="109">
        <v>0</v>
      </c>
      <c r="AF1612" s="116"/>
      <c r="AG1612" s="116"/>
      <c r="AH1612" s="124">
        <v>0</v>
      </c>
      <c r="AI1612" s="117">
        <v>0</v>
      </c>
      <c r="AJ1612" s="375">
        <v>0</v>
      </c>
      <c r="AK1612" s="374"/>
      <c r="AL1612" s="385"/>
      <c r="AM1612" s="117">
        <v>0</v>
      </c>
      <c r="AN1612" s="375">
        <v>0</v>
      </c>
      <c r="AO1612" s="374">
        <v>0</v>
      </c>
      <c r="AP1612" s="376"/>
      <c r="AQ1612" s="384"/>
      <c r="AR1612" s="117">
        <v>0</v>
      </c>
      <c r="AS1612" s="123">
        <v>0</v>
      </c>
      <c r="AT1612" s="384"/>
      <c r="AU1612" s="374"/>
      <c r="AV1612" s="384"/>
      <c r="AW1612" s="374"/>
      <c r="AX1612" s="392"/>
      <c r="AY1612" s="384"/>
      <c r="AZ1612" s="385"/>
      <c r="BA1612" s="385"/>
      <c r="BB1612" s="377">
        <v>0</v>
      </c>
      <c r="BC1612" s="377">
        <v>0</v>
      </c>
      <c r="BD1612" s="377">
        <v>0</v>
      </c>
      <c r="BE1612" s="378"/>
      <c r="BF1612" s="109"/>
      <c r="BG1612" s="109"/>
      <c r="BH1612" s="116"/>
      <c r="BI1612" s="117"/>
      <c r="BJ1612" s="378"/>
      <c r="BK1612" s="378"/>
      <c r="BL1612" s="117"/>
      <c r="BM1612" s="374">
        <v>0</v>
      </c>
      <c r="BN1612" s="384"/>
      <c r="BO1612" s="384"/>
    </row>
    <row r="1613" spans="1:67" ht="24" customHeight="1" x14ac:dyDescent="0.3">
      <c r="A1613" s="379" t="s">
        <v>2235</v>
      </c>
      <c r="B1613" s="365" t="s">
        <v>2237</v>
      </c>
      <c r="C1613" s="366" t="s">
        <v>311</v>
      </c>
      <c r="D1613" s="367">
        <f t="shared" si="84"/>
        <v>26</v>
      </c>
      <c r="E1613" s="368">
        <f t="shared" si="85"/>
        <v>24</v>
      </c>
      <c r="F1613" s="368">
        <f t="shared" si="86"/>
        <v>0</v>
      </c>
      <c r="G1613" s="368">
        <f t="shared" si="87"/>
        <v>0</v>
      </c>
      <c r="H1613" s="368">
        <f t="shared" si="88"/>
        <v>0</v>
      </c>
      <c r="I1613" s="368">
        <f t="shared" si="89"/>
        <v>0</v>
      </c>
      <c r="J1613" s="368">
        <f t="shared" si="90"/>
        <v>0</v>
      </c>
      <c r="K1613" s="368">
        <f t="shared" si="91"/>
        <v>0</v>
      </c>
      <c r="L1613" s="368">
        <f t="shared" si="92"/>
        <v>0</v>
      </c>
      <c r="M1613" s="369">
        <f t="shared" si="93"/>
        <v>0</v>
      </c>
      <c r="N1613" s="370">
        <f t="shared" si="94"/>
        <v>50</v>
      </c>
      <c r="O1613" s="371"/>
      <c r="P1613" s="372">
        <f t="shared" si="82"/>
        <v>50</v>
      </c>
      <c r="Q1613" s="373">
        <f t="shared" si="83"/>
        <v>207</v>
      </c>
      <c r="R1613" s="374">
        <v>0</v>
      </c>
      <c r="S1613" s="119"/>
      <c r="T1613" s="119"/>
      <c r="U1613" s="113"/>
      <c r="V1613" s="113"/>
      <c r="W1613" s="117">
        <v>0</v>
      </c>
      <c r="X1613" s="123"/>
      <c r="Y1613" s="113"/>
      <c r="Z1613" s="119"/>
      <c r="AA1613" s="119"/>
      <c r="AB1613" s="113">
        <v>24</v>
      </c>
      <c r="AC1613" s="113">
        <v>0</v>
      </c>
      <c r="AD1613" s="117">
        <v>0</v>
      </c>
      <c r="AE1613" s="109">
        <v>0</v>
      </c>
      <c r="AF1613" s="116"/>
      <c r="AG1613" s="116"/>
      <c r="AH1613" s="389">
        <v>0</v>
      </c>
      <c r="AI1613" s="117">
        <v>0</v>
      </c>
      <c r="AJ1613" s="375">
        <v>0</v>
      </c>
      <c r="AK1613" s="374"/>
      <c r="AL1613" s="113"/>
      <c r="AM1613" s="386">
        <v>0</v>
      </c>
      <c r="AN1613" s="390">
        <v>0</v>
      </c>
      <c r="AO1613" s="383">
        <v>0</v>
      </c>
      <c r="AP1613" s="376"/>
      <c r="AQ1613" s="119"/>
      <c r="AR1613" s="386">
        <v>0</v>
      </c>
      <c r="AS1613" s="387">
        <v>0</v>
      </c>
      <c r="AT1613" s="119"/>
      <c r="AU1613" s="383"/>
      <c r="AV1613" s="119"/>
      <c r="AW1613" s="383"/>
      <c r="AX1613" s="392">
        <v>26</v>
      </c>
      <c r="AY1613" s="119"/>
      <c r="AZ1613" s="113"/>
      <c r="BA1613" s="113"/>
      <c r="BB1613" s="377">
        <v>0</v>
      </c>
      <c r="BC1613" s="377">
        <v>0</v>
      </c>
      <c r="BD1613" s="377">
        <v>0</v>
      </c>
      <c r="BE1613" s="378"/>
      <c r="BF1613" s="109"/>
      <c r="BG1613" s="109"/>
      <c r="BH1613" s="116"/>
      <c r="BI1613" s="386"/>
      <c r="BJ1613" s="378"/>
      <c r="BK1613" s="378"/>
      <c r="BL1613" s="386"/>
      <c r="BM1613" s="383">
        <v>0</v>
      </c>
      <c r="BN1613" s="119"/>
      <c r="BO1613" s="119"/>
    </row>
    <row r="1614" spans="1:67" ht="24" customHeight="1" x14ac:dyDescent="0.3">
      <c r="A1614" s="364" t="s">
        <v>6174</v>
      </c>
      <c r="B1614" s="365" t="s">
        <v>6175</v>
      </c>
      <c r="C1614" s="366" t="s">
        <v>2298</v>
      </c>
      <c r="D1614" s="367">
        <f t="shared" si="84"/>
        <v>20</v>
      </c>
      <c r="E1614" s="368">
        <f t="shared" si="85"/>
        <v>18</v>
      </c>
      <c r="F1614" s="368">
        <f t="shared" si="86"/>
        <v>0</v>
      </c>
      <c r="G1614" s="368">
        <f t="shared" si="87"/>
        <v>0</v>
      </c>
      <c r="H1614" s="368">
        <f t="shared" si="88"/>
        <v>0</v>
      </c>
      <c r="I1614" s="368">
        <f t="shared" si="89"/>
        <v>0</v>
      </c>
      <c r="J1614" s="368">
        <f t="shared" si="90"/>
        <v>0</v>
      </c>
      <c r="K1614" s="368">
        <f t="shared" si="91"/>
        <v>0</v>
      </c>
      <c r="L1614" s="368">
        <f t="shared" si="92"/>
        <v>0</v>
      </c>
      <c r="M1614" s="369">
        <f t="shared" si="93"/>
        <v>0</v>
      </c>
      <c r="N1614" s="370">
        <f t="shared" si="94"/>
        <v>38</v>
      </c>
      <c r="O1614" s="371"/>
      <c r="P1614" s="372">
        <f t="shared" si="82"/>
        <v>38</v>
      </c>
      <c r="Q1614" s="373">
        <f t="shared" si="83"/>
        <v>254</v>
      </c>
      <c r="R1614" s="374">
        <v>0</v>
      </c>
      <c r="S1614" s="119"/>
      <c r="T1614" s="119"/>
      <c r="U1614" s="113"/>
      <c r="V1614" s="113"/>
      <c r="W1614" s="117">
        <v>0</v>
      </c>
      <c r="X1614" s="123"/>
      <c r="Y1614" s="113"/>
      <c r="Z1614" s="119"/>
      <c r="AA1614" s="119"/>
      <c r="AB1614" s="113"/>
      <c r="AC1614" s="385">
        <v>18</v>
      </c>
      <c r="AD1614" s="117">
        <v>0</v>
      </c>
      <c r="AE1614" s="109">
        <v>0</v>
      </c>
      <c r="AF1614" s="116"/>
      <c r="AG1614" s="116"/>
      <c r="AH1614" s="389">
        <v>0</v>
      </c>
      <c r="AI1614" s="117">
        <v>0</v>
      </c>
      <c r="AJ1614" s="375">
        <v>0</v>
      </c>
      <c r="AK1614" s="374"/>
      <c r="AL1614" s="113"/>
      <c r="AM1614" s="117">
        <v>0</v>
      </c>
      <c r="AN1614" s="375">
        <v>0</v>
      </c>
      <c r="AO1614" s="383">
        <v>0</v>
      </c>
      <c r="AP1614" s="376"/>
      <c r="AQ1614" s="119"/>
      <c r="AR1614" s="386">
        <v>0</v>
      </c>
      <c r="AS1614" s="123">
        <v>0</v>
      </c>
      <c r="AT1614" s="119"/>
      <c r="AU1614" s="383"/>
      <c r="AV1614" s="119"/>
      <c r="AW1614" s="383"/>
      <c r="AX1614" s="126"/>
      <c r="AY1614" s="119">
        <v>20</v>
      </c>
      <c r="AZ1614" s="113"/>
      <c r="BA1614" s="113"/>
      <c r="BB1614" s="377">
        <v>0</v>
      </c>
      <c r="BC1614" s="377">
        <v>0</v>
      </c>
      <c r="BD1614" s="377">
        <v>0</v>
      </c>
      <c r="BE1614" s="378"/>
      <c r="BF1614" s="109"/>
      <c r="BG1614" s="109"/>
      <c r="BH1614" s="116"/>
      <c r="BI1614" s="386"/>
      <c r="BJ1614" s="378"/>
      <c r="BK1614" s="378"/>
      <c r="BL1614" s="386"/>
      <c r="BM1614" s="374">
        <v>0</v>
      </c>
      <c r="BN1614" s="119"/>
      <c r="BO1614" s="119"/>
    </row>
    <row r="1615" spans="1:67" ht="24" customHeight="1" x14ac:dyDescent="0.3">
      <c r="A1615" s="380" t="s">
        <v>6729</v>
      </c>
      <c r="B1615" s="381" t="s">
        <v>6176</v>
      </c>
      <c r="C1615" s="382" t="s">
        <v>6730</v>
      </c>
      <c r="D1615" s="367">
        <f t="shared" si="84"/>
        <v>15</v>
      </c>
      <c r="E1615" s="368">
        <f t="shared" si="85"/>
        <v>10</v>
      </c>
      <c r="F1615" s="368">
        <f t="shared" si="86"/>
        <v>0</v>
      </c>
      <c r="G1615" s="368">
        <f t="shared" si="87"/>
        <v>0</v>
      </c>
      <c r="H1615" s="368">
        <f t="shared" si="88"/>
        <v>0</v>
      </c>
      <c r="I1615" s="368">
        <f t="shared" si="89"/>
        <v>0</v>
      </c>
      <c r="J1615" s="368">
        <f t="shared" si="90"/>
        <v>0</v>
      </c>
      <c r="K1615" s="368">
        <f t="shared" si="91"/>
        <v>0</v>
      </c>
      <c r="L1615" s="368">
        <f t="shared" si="92"/>
        <v>0</v>
      </c>
      <c r="M1615" s="369">
        <f t="shared" si="93"/>
        <v>0</v>
      </c>
      <c r="N1615" s="370">
        <f t="shared" si="94"/>
        <v>25</v>
      </c>
      <c r="O1615" s="371"/>
      <c r="P1615" s="372">
        <f t="shared" si="82"/>
        <v>25</v>
      </c>
      <c r="Q1615" s="373">
        <f t="shared" si="83"/>
        <v>356</v>
      </c>
      <c r="R1615" s="383">
        <v>0</v>
      </c>
      <c r="S1615" s="119"/>
      <c r="T1615" s="119"/>
      <c r="U1615" s="113"/>
      <c r="V1615" s="113"/>
      <c r="W1615" s="117">
        <v>0</v>
      </c>
      <c r="X1615" s="123"/>
      <c r="Y1615" s="113"/>
      <c r="Z1615" s="119"/>
      <c r="AA1615" s="119"/>
      <c r="AB1615" s="113"/>
      <c r="AC1615" s="113">
        <v>0</v>
      </c>
      <c r="AD1615" s="117">
        <v>0</v>
      </c>
      <c r="AE1615" s="109">
        <v>0</v>
      </c>
      <c r="AF1615" s="388"/>
      <c r="AG1615" s="388"/>
      <c r="AH1615" s="124">
        <v>0</v>
      </c>
      <c r="AI1615" s="117">
        <v>0</v>
      </c>
      <c r="AJ1615" s="375">
        <v>0</v>
      </c>
      <c r="AK1615" s="374"/>
      <c r="AL1615" s="113"/>
      <c r="AM1615" s="117">
        <v>0</v>
      </c>
      <c r="AN1615" s="375">
        <v>0</v>
      </c>
      <c r="AO1615" s="374">
        <v>0</v>
      </c>
      <c r="AP1615" s="376"/>
      <c r="AQ1615" s="119"/>
      <c r="AR1615" s="117">
        <v>0</v>
      </c>
      <c r="AS1615" s="123">
        <v>0</v>
      </c>
      <c r="AT1615" s="119"/>
      <c r="AU1615" s="374"/>
      <c r="AV1615" s="119"/>
      <c r="AW1615" s="374"/>
      <c r="AX1615" s="392"/>
      <c r="AY1615" s="119">
        <v>15</v>
      </c>
      <c r="AZ1615" s="113"/>
      <c r="BA1615" s="113"/>
      <c r="BB1615" s="377">
        <v>0</v>
      </c>
      <c r="BC1615" s="377">
        <v>0</v>
      </c>
      <c r="BD1615" s="377">
        <v>0</v>
      </c>
      <c r="BE1615" s="393"/>
      <c r="BF1615" s="109"/>
      <c r="BG1615" s="109"/>
      <c r="BH1615" s="388">
        <v>10</v>
      </c>
      <c r="BI1615" s="117"/>
      <c r="BJ1615" s="393"/>
      <c r="BK1615" s="393"/>
      <c r="BL1615" s="117"/>
      <c r="BM1615" s="374">
        <v>0</v>
      </c>
      <c r="BN1615" s="119"/>
      <c r="BO1615" s="119"/>
    </row>
    <row r="1616" spans="1:67" ht="24" customHeight="1" x14ac:dyDescent="0.3">
      <c r="A1616" s="364" t="s">
        <v>6178</v>
      </c>
      <c r="B1616" s="365" t="s">
        <v>6179</v>
      </c>
      <c r="C1616" s="366" t="s">
        <v>2204</v>
      </c>
      <c r="D1616" s="367">
        <f t="shared" si="84"/>
        <v>0</v>
      </c>
      <c r="E1616" s="368">
        <f t="shared" si="85"/>
        <v>0</v>
      </c>
      <c r="F1616" s="368">
        <f t="shared" si="86"/>
        <v>0</v>
      </c>
      <c r="G1616" s="368">
        <f t="shared" si="87"/>
        <v>0</v>
      </c>
      <c r="H1616" s="368">
        <f t="shared" si="88"/>
        <v>0</v>
      </c>
      <c r="I1616" s="368">
        <f t="shared" si="89"/>
        <v>0</v>
      </c>
      <c r="J1616" s="368">
        <f t="shared" si="90"/>
        <v>0</v>
      </c>
      <c r="K1616" s="368">
        <f t="shared" si="91"/>
        <v>0</v>
      </c>
      <c r="L1616" s="368">
        <f t="shared" si="92"/>
        <v>0</v>
      </c>
      <c r="M1616" s="369">
        <f t="shared" si="93"/>
        <v>0</v>
      </c>
      <c r="N1616" s="370">
        <f t="shared" si="94"/>
        <v>0</v>
      </c>
      <c r="O1616" s="371"/>
      <c r="P1616" s="372">
        <f t="shared" si="82"/>
        <v>0</v>
      </c>
      <c r="Q1616" s="373" t="str">
        <f t="shared" si="83"/>
        <v/>
      </c>
      <c r="R1616" s="383">
        <v>0</v>
      </c>
      <c r="S1616" s="384"/>
      <c r="T1616" s="384"/>
      <c r="U1616" s="385"/>
      <c r="V1616" s="385"/>
      <c r="W1616" s="117">
        <v>0</v>
      </c>
      <c r="X1616" s="387"/>
      <c r="Y1616" s="385"/>
      <c r="Z1616" s="384"/>
      <c r="AA1616" s="384"/>
      <c r="AB1616" s="385"/>
      <c r="AC1616" s="113">
        <v>0</v>
      </c>
      <c r="AD1616" s="117">
        <v>0</v>
      </c>
      <c r="AE1616" s="109">
        <v>0</v>
      </c>
      <c r="AF1616" s="116"/>
      <c r="AG1616" s="116"/>
      <c r="AH1616" s="124">
        <v>0</v>
      </c>
      <c r="AI1616" s="386">
        <v>0</v>
      </c>
      <c r="AJ1616" s="396">
        <v>0</v>
      </c>
      <c r="AK1616" s="383"/>
      <c r="AL1616" s="385"/>
      <c r="AM1616" s="117">
        <v>0</v>
      </c>
      <c r="AN1616" s="375">
        <v>0</v>
      </c>
      <c r="AO1616" s="374">
        <v>0</v>
      </c>
      <c r="AP1616" s="391"/>
      <c r="AQ1616" s="384"/>
      <c r="AR1616" s="117">
        <v>0</v>
      </c>
      <c r="AS1616" s="387">
        <v>0</v>
      </c>
      <c r="AT1616" s="384"/>
      <c r="AU1616" s="374"/>
      <c r="AV1616" s="384"/>
      <c r="AW1616" s="374"/>
      <c r="AX1616" s="392"/>
      <c r="AY1616" s="384"/>
      <c r="AZ1616" s="385"/>
      <c r="BA1616" s="385"/>
      <c r="BB1616" s="377">
        <v>0</v>
      </c>
      <c r="BC1616" s="377">
        <v>0</v>
      </c>
      <c r="BD1616" s="377">
        <v>0</v>
      </c>
      <c r="BE1616" s="378"/>
      <c r="BF1616" s="214"/>
      <c r="BG1616" s="214"/>
      <c r="BH1616" s="116"/>
      <c r="BI1616" s="117"/>
      <c r="BJ1616" s="378"/>
      <c r="BK1616" s="378"/>
      <c r="BL1616" s="117"/>
      <c r="BM1616" s="383">
        <v>0</v>
      </c>
      <c r="BN1616" s="384"/>
      <c r="BO1616" s="384"/>
    </row>
    <row r="1617" spans="1:67" ht="24" customHeight="1" x14ac:dyDescent="0.3">
      <c r="A1617" s="379" t="s">
        <v>6180</v>
      </c>
      <c r="B1617" s="365" t="s">
        <v>6181</v>
      </c>
      <c r="C1617" s="366" t="s">
        <v>269</v>
      </c>
      <c r="D1617" s="367">
        <f t="shared" si="84"/>
        <v>0</v>
      </c>
      <c r="E1617" s="368">
        <f t="shared" si="85"/>
        <v>0</v>
      </c>
      <c r="F1617" s="368">
        <f t="shared" si="86"/>
        <v>0</v>
      </c>
      <c r="G1617" s="368">
        <f t="shared" si="87"/>
        <v>0</v>
      </c>
      <c r="H1617" s="368">
        <f t="shared" si="88"/>
        <v>0</v>
      </c>
      <c r="I1617" s="368">
        <f t="shared" si="89"/>
        <v>0</v>
      </c>
      <c r="J1617" s="368">
        <f t="shared" si="90"/>
        <v>0</v>
      </c>
      <c r="K1617" s="368">
        <f t="shared" si="91"/>
        <v>0</v>
      </c>
      <c r="L1617" s="368">
        <f t="shared" si="92"/>
        <v>0</v>
      </c>
      <c r="M1617" s="369">
        <f t="shared" si="93"/>
        <v>0</v>
      </c>
      <c r="N1617" s="370">
        <f t="shared" si="94"/>
        <v>0</v>
      </c>
      <c r="O1617" s="371"/>
      <c r="P1617" s="372">
        <f t="shared" si="82"/>
        <v>0</v>
      </c>
      <c r="Q1617" s="373" t="str">
        <f t="shared" si="83"/>
        <v/>
      </c>
      <c r="R1617" s="374">
        <v>0</v>
      </c>
      <c r="S1617" s="119"/>
      <c r="T1617" s="119"/>
      <c r="U1617" s="113"/>
      <c r="V1617" s="113"/>
      <c r="W1617" s="117">
        <v>0</v>
      </c>
      <c r="X1617" s="387"/>
      <c r="Y1617" s="113"/>
      <c r="Z1617" s="119"/>
      <c r="AA1617" s="119"/>
      <c r="AB1617" s="113"/>
      <c r="AC1617" s="385">
        <v>0</v>
      </c>
      <c r="AD1617" s="117">
        <v>0</v>
      </c>
      <c r="AE1617" s="109">
        <v>0</v>
      </c>
      <c r="AF1617" s="116"/>
      <c r="AG1617" s="116"/>
      <c r="AH1617" s="389">
        <v>0</v>
      </c>
      <c r="AI1617" s="386">
        <v>0</v>
      </c>
      <c r="AJ1617" s="396">
        <v>0</v>
      </c>
      <c r="AK1617" s="383"/>
      <c r="AL1617" s="113"/>
      <c r="AM1617" s="386">
        <v>0</v>
      </c>
      <c r="AN1617" s="390">
        <v>0</v>
      </c>
      <c r="AO1617" s="383">
        <v>0</v>
      </c>
      <c r="AP1617" s="391"/>
      <c r="AQ1617" s="119"/>
      <c r="AR1617" s="386">
        <v>0</v>
      </c>
      <c r="AS1617" s="123">
        <v>0</v>
      </c>
      <c r="AT1617" s="119"/>
      <c r="AU1617" s="383"/>
      <c r="AV1617" s="119"/>
      <c r="AW1617" s="383"/>
      <c r="AX1617" s="126"/>
      <c r="AY1617" s="119"/>
      <c r="AZ1617" s="113"/>
      <c r="BA1617" s="113"/>
      <c r="BB1617" s="377">
        <v>0</v>
      </c>
      <c r="BC1617" s="377">
        <v>0</v>
      </c>
      <c r="BD1617" s="377">
        <v>0</v>
      </c>
      <c r="BE1617" s="378"/>
      <c r="BF1617" s="214"/>
      <c r="BG1617" s="214"/>
      <c r="BH1617" s="116"/>
      <c r="BI1617" s="386"/>
      <c r="BJ1617" s="378"/>
      <c r="BK1617" s="378"/>
      <c r="BL1617" s="386"/>
      <c r="BM1617" s="374">
        <v>0</v>
      </c>
      <c r="BN1617" s="119"/>
      <c r="BO1617" s="119"/>
    </row>
    <row r="1618" spans="1:67" ht="24" customHeight="1" x14ac:dyDescent="0.3">
      <c r="A1618" s="364" t="s">
        <v>6182</v>
      </c>
      <c r="B1618" s="365" t="s">
        <v>6183</v>
      </c>
      <c r="C1618" s="366" t="s">
        <v>3020</v>
      </c>
      <c r="D1618" s="367">
        <f t="shared" si="84"/>
        <v>0</v>
      </c>
      <c r="E1618" s="368">
        <f t="shared" si="85"/>
        <v>0</v>
      </c>
      <c r="F1618" s="368">
        <f t="shared" si="86"/>
        <v>0</v>
      </c>
      <c r="G1618" s="368">
        <f t="shared" si="87"/>
        <v>0</v>
      </c>
      <c r="H1618" s="368">
        <f t="shared" si="88"/>
        <v>0</v>
      </c>
      <c r="I1618" s="368">
        <f t="shared" si="89"/>
        <v>0</v>
      </c>
      <c r="J1618" s="368">
        <f t="shared" si="90"/>
        <v>0</v>
      </c>
      <c r="K1618" s="368">
        <f t="shared" si="91"/>
        <v>0</v>
      </c>
      <c r="L1618" s="368">
        <f t="shared" si="92"/>
        <v>0</v>
      </c>
      <c r="M1618" s="369">
        <f t="shared" si="93"/>
        <v>0</v>
      </c>
      <c r="N1618" s="370">
        <f t="shared" si="94"/>
        <v>0</v>
      </c>
      <c r="O1618" s="371"/>
      <c r="P1618" s="372">
        <f t="shared" si="82"/>
        <v>0</v>
      </c>
      <c r="Q1618" s="373" t="str">
        <f t="shared" si="83"/>
        <v/>
      </c>
      <c r="R1618" s="383">
        <v>0</v>
      </c>
      <c r="S1618" s="119"/>
      <c r="T1618" s="119"/>
      <c r="U1618" s="113"/>
      <c r="V1618" s="113"/>
      <c r="W1618" s="386">
        <v>0</v>
      </c>
      <c r="X1618" s="123"/>
      <c r="Y1618" s="113"/>
      <c r="Z1618" s="119"/>
      <c r="AA1618" s="119"/>
      <c r="AB1618" s="113"/>
      <c r="AC1618" s="113">
        <v>0</v>
      </c>
      <c r="AD1618" s="386">
        <v>0</v>
      </c>
      <c r="AE1618" s="109">
        <v>0</v>
      </c>
      <c r="AF1618" s="116"/>
      <c r="AG1618" s="116"/>
      <c r="AH1618" s="389">
        <v>0</v>
      </c>
      <c r="AI1618" s="117">
        <v>0</v>
      </c>
      <c r="AJ1618" s="375">
        <v>0</v>
      </c>
      <c r="AK1618" s="374"/>
      <c r="AL1618" s="113"/>
      <c r="AM1618" s="117">
        <v>0</v>
      </c>
      <c r="AN1618" s="375">
        <v>0</v>
      </c>
      <c r="AO1618" s="383">
        <v>0</v>
      </c>
      <c r="AP1618" s="376"/>
      <c r="AQ1618" s="119"/>
      <c r="AR1618" s="117">
        <v>0</v>
      </c>
      <c r="AS1618" s="123">
        <v>0</v>
      </c>
      <c r="AT1618" s="119"/>
      <c r="AU1618" s="383"/>
      <c r="AV1618" s="119"/>
      <c r="AW1618" s="383"/>
      <c r="AX1618" s="126"/>
      <c r="AY1618" s="119"/>
      <c r="AZ1618" s="113"/>
      <c r="BA1618" s="113"/>
      <c r="BB1618" s="394">
        <v>0</v>
      </c>
      <c r="BC1618" s="394">
        <v>0</v>
      </c>
      <c r="BD1618" s="394">
        <v>0</v>
      </c>
      <c r="BE1618" s="378"/>
      <c r="BF1618" s="109"/>
      <c r="BG1618" s="109"/>
      <c r="BH1618" s="116"/>
      <c r="BI1618" s="117"/>
      <c r="BJ1618" s="378"/>
      <c r="BK1618" s="378"/>
      <c r="BL1618" s="117"/>
      <c r="BM1618" s="383">
        <v>0</v>
      </c>
      <c r="BN1618" s="119">
        <v>1</v>
      </c>
      <c r="BO1618" s="119"/>
    </row>
    <row r="1619" spans="1:67" ht="24" customHeight="1" x14ac:dyDescent="0.3">
      <c r="A1619" s="379" t="s">
        <v>1999</v>
      </c>
      <c r="B1619" s="365" t="s">
        <v>2000</v>
      </c>
      <c r="C1619" s="366" t="s">
        <v>166</v>
      </c>
      <c r="D1619" s="367">
        <f t="shared" si="84"/>
        <v>400</v>
      </c>
      <c r="E1619" s="368">
        <f t="shared" si="85"/>
        <v>300</v>
      </c>
      <c r="F1619" s="368">
        <f t="shared" si="86"/>
        <v>160</v>
      </c>
      <c r="G1619" s="368">
        <f t="shared" si="87"/>
        <v>105</v>
      </c>
      <c r="H1619" s="368">
        <f t="shared" si="88"/>
        <v>0</v>
      </c>
      <c r="I1619" s="368">
        <f t="shared" si="89"/>
        <v>0</v>
      </c>
      <c r="J1619" s="368">
        <f t="shared" si="90"/>
        <v>0</v>
      </c>
      <c r="K1619" s="368">
        <f t="shared" si="91"/>
        <v>0</v>
      </c>
      <c r="L1619" s="368">
        <f t="shared" si="92"/>
        <v>0</v>
      </c>
      <c r="M1619" s="369">
        <f t="shared" si="93"/>
        <v>0</v>
      </c>
      <c r="N1619" s="370">
        <f t="shared" si="94"/>
        <v>965</v>
      </c>
      <c r="O1619" s="371"/>
      <c r="P1619" s="372">
        <f t="shared" si="82"/>
        <v>965</v>
      </c>
      <c r="Q1619" s="373">
        <f t="shared" si="83"/>
        <v>24</v>
      </c>
      <c r="R1619" s="374">
        <v>0</v>
      </c>
      <c r="S1619" s="119"/>
      <c r="T1619" s="119"/>
      <c r="U1619" s="113"/>
      <c r="V1619" s="113"/>
      <c r="W1619" s="386">
        <v>0</v>
      </c>
      <c r="X1619" s="123"/>
      <c r="Y1619" s="113"/>
      <c r="Z1619" s="119"/>
      <c r="AA1619" s="119"/>
      <c r="AB1619" s="113"/>
      <c r="AC1619" s="385">
        <v>0</v>
      </c>
      <c r="AD1619" s="386">
        <v>0</v>
      </c>
      <c r="AE1619" s="109">
        <v>0</v>
      </c>
      <c r="AF1619" s="116"/>
      <c r="AG1619" s="116"/>
      <c r="AH1619" s="124">
        <v>0</v>
      </c>
      <c r="AI1619" s="117">
        <v>0</v>
      </c>
      <c r="AJ1619" s="375">
        <v>0</v>
      </c>
      <c r="AK1619" s="374"/>
      <c r="AL1619" s="113"/>
      <c r="AM1619" s="117">
        <v>0</v>
      </c>
      <c r="AN1619" s="375">
        <v>0</v>
      </c>
      <c r="AO1619" s="374">
        <v>0</v>
      </c>
      <c r="AP1619" s="376"/>
      <c r="AQ1619" s="119"/>
      <c r="AR1619" s="117">
        <v>0</v>
      </c>
      <c r="AS1619" s="387">
        <v>300</v>
      </c>
      <c r="AT1619" s="119"/>
      <c r="AU1619" s="374"/>
      <c r="AV1619" s="119"/>
      <c r="AW1619" s="374"/>
      <c r="AX1619" s="392"/>
      <c r="AY1619" s="119"/>
      <c r="AZ1619" s="113"/>
      <c r="BA1619" s="113"/>
      <c r="BB1619" s="377">
        <v>105</v>
      </c>
      <c r="BC1619" s="377">
        <v>160</v>
      </c>
      <c r="BD1619" s="377">
        <v>0</v>
      </c>
      <c r="BE1619" s="378"/>
      <c r="BF1619" s="109"/>
      <c r="BG1619" s="109"/>
      <c r="BH1619" s="116"/>
      <c r="BI1619" s="117"/>
      <c r="BJ1619" s="378"/>
      <c r="BK1619" s="378"/>
      <c r="BL1619" s="117">
        <v>400</v>
      </c>
      <c r="BM1619" s="374">
        <v>0</v>
      </c>
      <c r="BN1619" s="119"/>
      <c r="BO1619" s="119"/>
    </row>
    <row r="1620" spans="1:67" ht="24" customHeight="1" x14ac:dyDescent="0.3">
      <c r="A1620" s="364" t="s">
        <v>6187</v>
      </c>
      <c r="B1620" s="365" t="s">
        <v>6188</v>
      </c>
      <c r="C1620" s="366" t="s">
        <v>2622</v>
      </c>
      <c r="D1620" s="367">
        <f t="shared" si="84"/>
        <v>0</v>
      </c>
      <c r="E1620" s="368">
        <f t="shared" si="85"/>
        <v>0</v>
      </c>
      <c r="F1620" s="368">
        <f t="shared" si="86"/>
        <v>0</v>
      </c>
      <c r="G1620" s="368">
        <f t="shared" si="87"/>
        <v>0</v>
      </c>
      <c r="H1620" s="368">
        <f t="shared" si="88"/>
        <v>0</v>
      </c>
      <c r="I1620" s="368">
        <f t="shared" si="89"/>
        <v>0</v>
      </c>
      <c r="J1620" s="368">
        <f t="shared" si="90"/>
        <v>0</v>
      </c>
      <c r="K1620" s="368">
        <f t="shared" si="91"/>
        <v>0</v>
      </c>
      <c r="L1620" s="368">
        <f t="shared" si="92"/>
        <v>0</v>
      </c>
      <c r="M1620" s="369">
        <f t="shared" si="93"/>
        <v>0</v>
      </c>
      <c r="N1620" s="370">
        <f t="shared" si="94"/>
        <v>0</v>
      </c>
      <c r="O1620" s="371"/>
      <c r="P1620" s="372">
        <f t="shared" si="82"/>
        <v>0</v>
      </c>
      <c r="Q1620" s="373" t="str">
        <f t="shared" si="83"/>
        <v/>
      </c>
      <c r="R1620" s="383">
        <v>0</v>
      </c>
      <c r="S1620" s="119"/>
      <c r="T1620" s="119"/>
      <c r="U1620" s="113"/>
      <c r="V1620" s="113"/>
      <c r="W1620" s="386">
        <v>0</v>
      </c>
      <c r="X1620" s="387"/>
      <c r="Y1620" s="113"/>
      <c r="Z1620" s="119"/>
      <c r="AA1620" s="119"/>
      <c r="AB1620" s="113"/>
      <c r="AC1620" s="385">
        <v>0</v>
      </c>
      <c r="AD1620" s="386">
        <v>0</v>
      </c>
      <c r="AE1620" s="109">
        <v>0</v>
      </c>
      <c r="AF1620" s="116"/>
      <c r="AG1620" s="116"/>
      <c r="AH1620" s="389">
        <v>0</v>
      </c>
      <c r="AI1620" s="386">
        <v>0</v>
      </c>
      <c r="AJ1620" s="396">
        <v>0</v>
      </c>
      <c r="AK1620" s="383"/>
      <c r="AL1620" s="113"/>
      <c r="AM1620" s="117">
        <v>0</v>
      </c>
      <c r="AN1620" s="375">
        <v>0</v>
      </c>
      <c r="AO1620" s="383">
        <v>0</v>
      </c>
      <c r="AP1620" s="391"/>
      <c r="AQ1620" s="119"/>
      <c r="AR1620" s="117">
        <v>0</v>
      </c>
      <c r="AS1620" s="387">
        <v>0</v>
      </c>
      <c r="AT1620" s="119"/>
      <c r="AU1620" s="383"/>
      <c r="AV1620" s="119"/>
      <c r="AW1620" s="383"/>
      <c r="AX1620" s="126"/>
      <c r="AY1620" s="119"/>
      <c r="AZ1620" s="113"/>
      <c r="BA1620" s="113"/>
      <c r="BB1620" s="377">
        <v>0</v>
      </c>
      <c r="BC1620" s="377">
        <v>0</v>
      </c>
      <c r="BD1620" s="377">
        <v>0</v>
      </c>
      <c r="BE1620" s="378"/>
      <c r="BF1620" s="109"/>
      <c r="BG1620" s="109"/>
      <c r="BH1620" s="116"/>
      <c r="BI1620" s="117"/>
      <c r="BJ1620" s="378"/>
      <c r="BK1620" s="378"/>
      <c r="BL1620" s="117"/>
      <c r="BM1620" s="374">
        <v>0</v>
      </c>
      <c r="BN1620" s="119"/>
      <c r="BO1620" s="119"/>
    </row>
    <row r="1621" spans="1:67" ht="24" customHeight="1" x14ac:dyDescent="0.3">
      <c r="A1621" s="379" t="s">
        <v>6189</v>
      </c>
      <c r="B1621" s="365" t="s">
        <v>6190</v>
      </c>
      <c r="C1621" s="366" t="s">
        <v>2493</v>
      </c>
      <c r="D1621" s="367">
        <f t="shared" si="84"/>
        <v>8</v>
      </c>
      <c r="E1621" s="368">
        <f t="shared" si="85"/>
        <v>0</v>
      </c>
      <c r="F1621" s="368">
        <f t="shared" si="86"/>
        <v>0</v>
      </c>
      <c r="G1621" s="368">
        <f t="shared" si="87"/>
        <v>0</v>
      </c>
      <c r="H1621" s="368">
        <f t="shared" si="88"/>
        <v>0</v>
      </c>
      <c r="I1621" s="368">
        <f t="shared" si="89"/>
        <v>0</v>
      </c>
      <c r="J1621" s="368">
        <f t="shared" si="90"/>
        <v>0</v>
      </c>
      <c r="K1621" s="368">
        <f t="shared" si="91"/>
        <v>0</v>
      </c>
      <c r="L1621" s="368">
        <f t="shared" si="92"/>
        <v>0</v>
      </c>
      <c r="M1621" s="369">
        <f t="shared" si="93"/>
        <v>0</v>
      </c>
      <c r="N1621" s="370">
        <f t="shared" si="94"/>
        <v>8</v>
      </c>
      <c r="O1621" s="371"/>
      <c r="P1621" s="372">
        <f t="shared" si="82"/>
        <v>8</v>
      </c>
      <c r="Q1621" s="373">
        <f t="shared" si="83"/>
        <v>701</v>
      </c>
      <c r="R1621" s="374">
        <v>0</v>
      </c>
      <c r="S1621" s="119"/>
      <c r="T1621" s="119"/>
      <c r="U1621" s="113"/>
      <c r="V1621" s="113"/>
      <c r="W1621" s="117">
        <v>0</v>
      </c>
      <c r="X1621" s="387"/>
      <c r="Y1621" s="113"/>
      <c r="Z1621" s="119"/>
      <c r="AA1621" s="119"/>
      <c r="AB1621" s="113"/>
      <c r="AC1621" s="385">
        <v>0</v>
      </c>
      <c r="AD1621" s="117">
        <v>0</v>
      </c>
      <c r="AE1621" s="214">
        <v>0</v>
      </c>
      <c r="AF1621" s="116"/>
      <c r="AG1621" s="116"/>
      <c r="AH1621" s="124">
        <v>0</v>
      </c>
      <c r="AI1621" s="117">
        <v>0</v>
      </c>
      <c r="AJ1621" s="375">
        <v>0</v>
      </c>
      <c r="AK1621" s="383"/>
      <c r="AL1621" s="113"/>
      <c r="AM1621" s="117">
        <v>0</v>
      </c>
      <c r="AN1621" s="375">
        <v>0</v>
      </c>
      <c r="AO1621" s="374">
        <v>0</v>
      </c>
      <c r="AP1621" s="391"/>
      <c r="AQ1621" s="119"/>
      <c r="AR1621" s="117">
        <v>0</v>
      </c>
      <c r="AS1621" s="123">
        <v>0</v>
      </c>
      <c r="AT1621" s="119"/>
      <c r="AU1621" s="374"/>
      <c r="AV1621" s="119"/>
      <c r="AW1621" s="374"/>
      <c r="AX1621" s="126"/>
      <c r="AY1621" s="119">
        <v>8</v>
      </c>
      <c r="AZ1621" s="113"/>
      <c r="BA1621" s="113"/>
      <c r="BB1621" s="394">
        <v>0</v>
      </c>
      <c r="BC1621" s="394">
        <v>0</v>
      </c>
      <c r="BD1621" s="394">
        <v>0</v>
      </c>
      <c r="BE1621" s="378"/>
      <c r="BF1621" s="214"/>
      <c r="BG1621" s="214"/>
      <c r="BH1621" s="116"/>
      <c r="BI1621" s="117"/>
      <c r="BJ1621" s="378"/>
      <c r="BK1621" s="378"/>
      <c r="BL1621" s="117"/>
      <c r="BM1621" s="374">
        <v>0</v>
      </c>
      <c r="BN1621" s="119"/>
      <c r="BO1621" s="119"/>
    </row>
    <row r="1622" spans="1:67" ht="24" customHeight="1" x14ac:dyDescent="0.3">
      <c r="A1622" s="380" t="s">
        <v>6191</v>
      </c>
      <c r="B1622" s="381" t="s">
        <v>6192</v>
      </c>
      <c r="C1622" s="382" t="s">
        <v>429</v>
      </c>
      <c r="D1622" s="367">
        <f t="shared" si="84"/>
        <v>12</v>
      </c>
      <c r="E1622" s="368">
        <f t="shared" si="85"/>
        <v>5</v>
      </c>
      <c r="F1622" s="368">
        <f t="shared" si="86"/>
        <v>0</v>
      </c>
      <c r="G1622" s="368">
        <f t="shared" si="87"/>
        <v>0</v>
      </c>
      <c r="H1622" s="368">
        <f t="shared" si="88"/>
        <v>0</v>
      </c>
      <c r="I1622" s="368">
        <f t="shared" si="89"/>
        <v>0</v>
      </c>
      <c r="J1622" s="368">
        <f t="shared" si="90"/>
        <v>0</v>
      </c>
      <c r="K1622" s="368">
        <f t="shared" si="91"/>
        <v>0</v>
      </c>
      <c r="L1622" s="368">
        <f t="shared" si="92"/>
        <v>0</v>
      </c>
      <c r="M1622" s="369">
        <f t="shared" si="93"/>
        <v>0</v>
      </c>
      <c r="N1622" s="446">
        <f t="shared" si="94"/>
        <v>17</v>
      </c>
      <c r="O1622" s="371"/>
      <c r="P1622" s="372">
        <f t="shared" si="82"/>
        <v>17</v>
      </c>
      <c r="Q1622" s="373">
        <f t="shared" si="83"/>
        <v>473</v>
      </c>
      <c r="R1622" s="374">
        <v>0</v>
      </c>
      <c r="S1622" s="119"/>
      <c r="T1622" s="119"/>
      <c r="U1622" s="113"/>
      <c r="V1622" s="113"/>
      <c r="W1622" s="386">
        <v>0</v>
      </c>
      <c r="X1622" s="123"/>
      <c r="Y1622" s="113"/>
      <c r="Z1622" s="119"/>
      <c r="AA1622" s="119"/>
      <c r="AB1622" s="113"/>
      <c r="AC1622" s="113">
        <v>5</v>
      </c>
      <c r="AD1622" s="386">
        <v>0</v>
      </c>
      <c r="AE1622" s="214">
        <v>0</v>
      </c>
      <c r="AF1622" s="388"/>
      <c r="AG1622" s="388"/>
      <c r="AH1622" s="389">
        <v>0</v>
      </c>
      <c r="AI1622" s="117">
        <v>0</v>
      </c>
      <c r="AJ1622" s="396">
        <v>0</v>
      </c>
      <c r="AK1622" s="374"/>
      <c r="AL1622" s="113"/>
      <c r="AM1622" s="117">
        <v>0</v>
      </c>
      <c r="AN1622" s="375">
        <v>0</v>
      </c>
      <c r="AO1622" s="383">
        <v>0</v>
      </c>
      <c r="AP1622" s="376"/>
      <c r="AQ1622" s="119"/>
      <c r="AR1622" s="117">
        <v>0</v>
      </c>
      <c r="AS1622" s="387">
        <v>0</v>
      </c>
      <c r="AT1622" s="119"/>
      <c r="AU1622" s="383"/>
      <c r="AV1622" s="119"/>
      <c r="AW1622" s="383"/>
      <c r="AX1622" s="126"/>
      <c r="AY1622" s="119">
        <v>12</v>
      </c>
      <c r="AZ1622" s="113"/>
      <c r="BA1622" s="113"/>
      <c r="BB1622" s="377">
        <v>0</v>
      </c>
      <c r="BC1622" s="377">
        <v>0</v>
      </c>
      <c r="BD1622" s="377">
        <v>0</v>
      </c>
      <c r="BE1622" s="393"/>
      <c r="BF1622" s="109"/>
      <c r="BG1622" s="109"/>
      <c r="BH1622" s="388"/>
      <c r="BI1622" s="117"/>
      <c r="BJ1622" s="393"/>
      <c r="BK1622" s="393"/>
      <c r="BL1622" s="117"/>
      <c r="BM1622" s="374">
        <v>0</v>
      </c>
      <c r="BN1622" s="119"/>
      <c r="BO1622" s="119"/>
    </row>
    <row r="1623" spans="1:67" ht="24" customHeight="1" x14ac:dyDescent="0.3">
      <c r="A1623" s="364">
        <v>780107</v>
      </c>
      <c r="B1623" s="365" t="s">
        <v>6194</v>
      </c>
      <c r="C1623" s="366" t="s">
        <v>2705</v>
      </c>
      <c r="D1623" s="367">
        <f t="shared" si="84"/>
        <v>15</v>
      </c>
      <c r="E1623" s="368">
        <f t="shared" si="85"/>
        <v>12</v>
      </c>
      <c r="F1623" s="368">
        <f t="shared" si="86"/>
        <v>0</v>
      </c>
      <c r="G1623" s="368">
        <f t="shared" si="87"/>
        <v>0</v>
      </c>
      <c r="H1623" s="368">
        <f t="shared" si="88"/>
        <v>0</v>
      </c>
      <c r="I1623" s="368">
        <f t="shared" si="89"/>
        <v>0</v>
      </c>
      <c r="J1623" s="368">
        <f t="shared" si="90"/>
        <v>0</v>
      </c>
      <c r="K1623" s="368">
        <f t="shared" si="91"/>
        <v>0</v>
      </c>
      <c r="L1623" s="368">
        <f t="shared" si="92"/>
        <v>0</v>
      </c>
      <c r="M1623" s="369">
        <f t="shared" si="93"/>
        <v>0</v>
      </c>
      <c r="N1623" s="370">
        <f t="shared" si="94"/>
        <v>27</v>
      </c>
      <c r="O1623" s="371"/>
      <c r="P1623" s="372">
        <f t="shared" si="82"/>
        <v>27</v>
      </c>
      <c r="Q1623" s="373">
        <f t="shared" si="83"/>
        <v>336</v>
      </c>
      <c r="R1623" s="383">
        <v>0</v>
      </c>
      <c r="S1623" s="119"/>
      <c r="T1623" s="119"/>
      <c r="U1623" s="113"/>
      <c r="V1623" s="113"/>
      <c r="W1623" s="117">
        <v>0</v>
      </c>
      <c r="X1623" s="387"/>
      <c r="Y1623" s="113"/>
      <c r="Z1623" s="119"/>
      <c r="AA1623" s="119"/>
      <c r="AB1623" s="113">
        <v>12</v>
      </c>
      <c r="AC1623" s="385">
        <v>0</v>
      </c>
      <c r="AD1623" s="117">
        <v>0</v>
      </c>
      <c r="AE1623" s="109">
        <v>0</v>
      </c>
      <c r="AF1623" s="116"/>
      <c r="AG1623" s="116"/>
      <c r="AH1623" s="124">
        <v>0</v>
      </c>
      <c r="AI1623" s="117">
        <v>0</v>
      </c>
      <c r="AJ1623" s="375">
        <v>0</v>
      </c>
      <c r="AK1623" s="383"/>
      <c r="AL1623" s="113"/>
      <c r="AM1623" s="117">
        <v>0</v>
      </c>
      <c r="AN1623" s="396">
        <v>0</v>
      </c>
      <c r="AO1623" s="374">
        <v>0</v>
      </c>
      <c r="AP1623" s="391"/>
      <c r="AQ1623" s="119"/>
      <c r="AR1623" s="117">
        <v>0</v>
      </c>
      <c r="AS1623" s="123">
        <v>0</v>
      </c>
      <c r="AT1623" s="119"/>
      <c r="AU1623" s="374"/>
      <c r="AV1623" s="119"/>
      <c r="AW1623" s="374"/>
      <c r="AX1623" s="392">
        <v>15</v>
      </c>
      <c r="AY1623" s="119"/>
      <c r="AZ1623" s="113"/>
      <c r="BA1623" s="113"/>
      <c r="BB1623" s="377">
        <v>0</v>
      </c>
      <c r="BC1623" s="377">
        <v>0</v>
      </c>
      <c r="BD1623" s="377">
        <v>0</v>
      </c>
      <c r="BE1623" s="378"/>
      <c r="BF1623" s="109"/>
      <c r="BG1623" s="109"/>
      <c r="BH1623" s="116"/>
      <c r="BI1623" s="117"/>
      <c r="BJ1623" s="378"/>
      <c r="BK1623" s="378"/>
      <c r="BL1623" s="117"/>
      <c r="BM1623" s="374">
        <v>0</v>
      </c>
      <c r="BN1623" s="119"/>
      <c r="BO1623" s="119"/>
    </row>
    <row r="1624" spans="1:67" ht="24" customHeight="1" x14ac:dyDescent="0.3">
      <c r="A1624" s="364" t="s">
        <v>6195</v>
      </c>
      <c r="B1624" s="365" t="s">
        <v>6196</v>
      </c>
      <c r="C1624" s="366" t="s">
        <v>1654</v>
      </c>
      <c r="D1624" s="367">
        <f t="shared" si="84"/>
        <v>0</v>
      </c>
      <c r="E1624" s="368">
        <f t="shared" si="85"/>
        <v>0</v>
      </c>
      <c r="F1624" s="368">
        <f t="shared" si="86"/>
        <v>0</v>
      </c>
      <c r="G1624" s="368">
        <f t="shared" si="87"/>
        <v>0</v>
      </c>
      <c r="H1624" s="368">
        <f t="shared" si="88"/>
        <v>0</v>
      </c>
      <c r="I1624" s="368">
        <f t="shared" si="89"/>
        <v>0</v>
      </c>
      <c r="J1624" s="368">
        <f t="shared" si="90"/>
        <v>0</v>
      </c>
      <c r="K1624" s="368">
        <f t="shared" si="91"/>
        <v>0</v>
      </c>
      <c r="L1624" s="368">
        <f t="shared" si="92"/>
        <v>0</v>
      </c>
      <c r="M1624" s="369">
        <f t="shared" si="93"/>
        <v>0</v>
      </c>
      <c r="N1624" s="370">
        <f t="shared" si="94"/>
        <v>0</v>
      </c>
      <c r="O1624" s="371"/>
      <c r="P1624" s="372">
        <f t="shared" si="82"/>
        <v>0</v>
      </c>
      <c r="Q1624" s="373" t="str">
        <f t="shared" si="83"/>
        <v/>
      </c>
      <c r="R1624" s="374">
        <v>0</v>
      </c>
      <c r="S1624" s="119"/>
      <c r="T1624" s="119"/>
      <c r="U1624" s="113"/>
      <c r="V1624" s="113"/>
      <c r="W1624" s="117">
        <v>0</v>
      </c>
      <c r="X1624" s="123"/>
      <c r="Y1624" s="113"/>
      <c r="Z1624" s="119"/>
      <c r="AA1624" s="119"/>
      <c r="AB1624" s="113"/>
      <c r="AC1624" s="113">
        <v>0</v>
      </c>
      <c r="AD1624" s="117">
        <v>0</v>
      </c>
      <c r="AE1624" s="214">
        <v>0</v>
      </c>
      <c r="AF1624" s="116"/>
      <c r="AG1624" s="116"/>
      <c r="AH1624" s="124">
        <v>0</v>
      </c>
      <c r="AI1624" s="386">
        <v>0</v>
      </c>
      <c r="AJ1624" s="396">
        <v>0</v>
      </c>
      <c r="AK1624" s="374"/>
      <c r="AL1624" s="113"/>
      <c r="AM1624" s="117">
        <v>0</v>
      </c>
      <c r="AN1624" s="375">
        <v>0</v>
      </c>
      <c r="AO1624" s="374">
        <v>0</v>
      </c>
      <c r="AP1624" s="376"/>
      <c r="AQ1624" s="119"/>
      <c r="AR1624" s="386">
        <v>0</v>
      </c>
      <c r="AS1624" s="123">
        <v>0</v>
      </c>
      <c r="AT1624" s="119"/>
      <c r="AU1624" s="374"/>
      <c r="AV1624" s="119"/>
      <c r="AW1624" s="374"/>
      <c r="AX1624" s="126"/>
      <c r="AY1624" s="119"/>
      <c r="AZ1624" s="113"/>
      <c r="BA1624" s="113"/>
      <c r="BB1624" s="394">
        <v>0</v>
      </c>
      <c r="BC1624" s="394">
        <v>0</v>
      </c>
      <c r="BD1624" s="394">
        <v>0</v>
      </c>
      <c r="BE1624" s="378"/>
      <c r="BF1624" s="109"/>
      <c r="BG1624" s="109"/>
      <c r="BH1624" s="116"/>
      <c r="BI1624" s="386"/>
      <c r="BJ1624" s="378"/>
      <c r="BK1624" s="378"/>
      <c r="BL1624" s="386"/>
      <c r="BM1624" s="374">
        <v>0</v>
      </c>
      <c r="BN1624" s="119"/>
      <c r="BO1624" s="119"/>
    </row>
    <row r="1625" spans="1:67" ht="24" customHeight="1" x14ac:dyDescent="0.3">
      <c r="A1625" s="364">
        <v>720321</v>
      </c>
      <c r="B1625" s="365" t="s">
        <v>6198</v>
      </c>
      <c r="C1625" s="366" t="s">
        <v>2593</v>
      </c>
      <c r="D1625" s="367">
        <f t="shared" si="84"/>
        <v>0</v>
      </c>
      <c r="E1625" s="368">
        <f t="shared" si="85"/>
        <v>0</v>
      </c>
      <c r="F1625" s="368">
        <f t="shared" si="86"/>
        <v>0</v>
      </c>
      <c r="G1625" s="368">
        <f t="shared" si="87"/>
        <v>0</v>
      </c>
      <c r="H1625" s="368">
        <f t="shared" si="88"/>
        <v>0</v>
      </c>
      <c r="I1625" s="368">
        <f t="shared" si="89"/>
        <v>0</v>
      </c>
      <c r="J1625" s="368">
        <f t="shared" si="90"/>
        <v>0</v>
      </c>
      <c r="K1625" s="368">
        <f t="shared" si="91"/>
        <v>0</v>
      </c>
      <c r="L1625" s="368">
        <f t="shared" si="92"/>
        <v>0</v>
      </c>
      <c r="M1625" s="369">
        <f t="shared" si="93"/>
        <v>0</v>
      </c>
      <c r="N1625" s="370">
        <f t="shared" si="94"/>
        <v>0</v>
      </c>
      <c r="O1625" s="371"/>
      <c r="P1625" s="372">
        <f t="shared" si="82"/>
        <v>0</v>
      </c>
      <c r="Q1625" s="373" t="str">
        <f t="shared" si="83"/>
        <v/>
      </c>
      <c r="R1625" s="383">
        <v>0</v>
      </c>
      <c r="S1625" s="119"/>
      <c r="T1625" s="119"/>
      <c r="U1625" s="113"/>
      <c r="V1625" s="113"/>
      <c r="W1625" s="117">
        <v>0</v>
      </c>
      <c r="X1625" s="387"/>
      <c r="Y1625" s="113"/>
      <c r="Z1625" s="119"/>
      <c r="AA1625" s="119"/>
      <c r="AB1625" s="113"/>
      <c r="AC1625" s="113">
        <v>0</v>
      </c>
      <c r="AD1625" s="117">
        <v>0</v>
      </c>
      <c r="AE1625" s="109">
        <v>0</v>
      </c>
      <c r="AF1625" s="116"/>
      <c r="AG1625" s="116"/>
      <c r="AH1625" s="124">
        <v>0</v>
      </c>
      <c r="AI1625" s="117">
        <v>0</v>
      </c>
      <c r="AJ1625" s="396">
        <v>0</v>
      </c>
      <c r="AK1625" s="383"/>
      <c r="AL1625" s="113"/>
      <c r="AM1625" s="117">
        <v>0</v>
      </c>
      <c r="AN1625" s="375">
        <v>0</v>
      </c>
      <c r="AO1625" s="374">
        <v>0</v>
      </c>
      <c r="AP1625" s="391"/>
      <c r="AQ1625" s="119"/>
      <c r="AR1625" s="386">
        <v>0</v>
      </c>
      <c r="AS1625" s="123">
        <v>0</v>
      </c>
      <c r="AT1625" s="119"/>
      <c r="AU1625" s="374"/>
      <c r="AV1625" s="119"/>
      <c r="AW1625" s="374"/>
      <c r="AX1625" s="126"/>
      <c r="AY1625" s="119"/>
      <c r="AZ1625" s="113"/>
      <c r="BA1625" s="113"/>
      <c r="BB1625" s="377">
        <v>0</v>
      </c>
      <c r="BC1625" s="377">
        <v>0</v>
      </c>
      <c r="BD1625" s="377">
        <v>0</v>
      </c>
      <c r="BE1625" s="378"/>
      <c r="BF1625" s="109"/>
      <c r="BG1625" s="109"/>
      <c r="BH1625" s="116"/>
      <c r="BI1625" s="386"/>
      <c r="BJ1625" s="378"/>
      <c r="BK1625" s="378"/>
      <c r="BL1625" s="386"/>
      <c r="BM1625" s="374">
        <v>0</v>
      </c>
      <c r="BN1625" s="119"/>
      <c r="BO1625" s="119"/>
    </row>
    <row r="1626" spans="1:67" ht="24" customHeight="1" x14ac:dyDescent="0.3">
      <c r="A1626" s="380" t="s">
        <v>6199</v>
      </c>
      <c r="B1626" s="381" t="s">
        <v>6200</v>
      </c>
      <c r="C1626" s="382" t="s">
        <v>2705</v>
      </c>
      <c r="D1626" s="367">
        <f t="shared" si="84"/>
        <v>24</v>
      </c>
      <c r="E1626" s="368">
        <f t="shared" si="85"/>
        <v>0</v>
      </c>
      <c r="F1626" s="368">
        <f t="shared" si="86"/>
        <v>0</v>
      </c>
      <c r="G1626" s="368">
        <f t="shared" si="87"/>
        <v>0</v>
      </c>
      <c r="H1626" s="368">
        <f t="shared" si="88"/>
        <v>0</v>
      </c>
      <c r="I1626" s="368">
        <f t="shared" si="89"/>
        <v>0</v>
      </c>
      <c r="J1626" s="368">
        <f t="shared" si="90"/>
        <v>0</v>
      </c>
      <c r="K1626" s="368">
        <f t="shared" si="91"/>
        <v>0</v>
      </c>
      <c r="L1626" s="368">
        <f t="shared" si="92"/>
        <v>0</v>
      </c>
      <c r="M1626" s="369">
        <f t="shared" si="93"/>
        <v>0</v>
      </c>
      <c r="N1626" s="370">
        <f t="shared" si="94"/>
        <v>24</v>
      </c>
      <c r="O1626" s="371"/>
      <c r="P1626" s="372">
        <f t="shared" si="82"/>
        <v>24</v>
      </c>
      <c r="Q1626" s="373">
        <f t="shared" si="83"/>
        <v>369</v>
      </c>
      <c r="R1626" s="374">
        <v>0</v>
      </c>
      <c r="S1626" s="384"/>
      <c r="T1626" s="384"/>
      <c r="U1626" s="385"/>
      <c r="V1626" s="385"/>
      <c r="W1626" s="117">
        <v>0</v>
      </c>
      <c r="X1626" s="123"/>
      <c r="Y1626" s="385"/>
      <c r="Z1626" s="384"/>
      <c r="AA1626" s="384"/>
      <c r="AB1626" s="385">
        <v>24</v>
      </c>
      <c r="AC1626" s="385">
        <v>0</v>
      </c>
      <c r="AD1626" s="386">
        <v>0</v>
      </c>
      <c r="AE1626" s="109">
        <v>0</v>
      </c>
      <c r="AF1626" s="388"/>
      <c r="AG1626" s="388"/>
      <c r="AH1626" s="124">
        <v>0</v>
      </c>
      <c r="AI1626" s="117">
        <v>0</v>
      </c>
      <c r="AJ1626" s="375">
        <v>0</v>
      </c>
      <c r="AK1626" s="374"/>
      <c r="AL1626" s="385"/>
      <c r="AM1626" s="117">
        <v>0</v>
      </c>
      <c r="AN1626" s="375">
        <v>0</v>
      </c>
      <c r="AO1626" s="374">
        <v>0</v>
      </c>
      <c r="AP1626" s="376"/>
      <c r="AQ1626" s="384"/>
      <c r="AR1626" s="117">
        <v>0</v>
      </c>
      <c r="AS1626" s="123">
        <v>0</v>
      </c>
      <c r="AT1626" s="384"/>
      <c r="AU1626" s="374"/>
      <c r="AV1626" s="384"/>
      <c r="AW1626" s="374"/>
      <c r="AX1626" s="392"/>
      <c r="AY1626" s="119"/>
      <c r="AZ1626" s="385"/>
      <c r="BA1626" s="385"/>
      <c r="BB1626" s="377">
        <v>0</v>
      </c>
      <c r="BC1626" s="377">
        <v>0</v>
      </c>
      <c r="BD1626" s="377">
        <v>0</v>
      </c>
      <c r="BE1626" s="393"/>
      <c r="BF1626" s="109"/>
      <c r="BG1626" s="109"/>
      <c r="BH1626" s="388"/>
      <c r="BI1626" s="117"/>
      <c r="BJ1626" s="393"/>
      <c r="BK1626" s="393"/>
      <c r="BL1626" s="117"/>
      <c r="BM1626" s="374">
        <v>0</v>
      </c>
      <c r="BN1626" s="384"/>
      <c r="BO1626" s="384"/>
    </row>
    <row r="1627" spans="1:67" ht="24" customHeight="1" x14ac:dyDescent="0.3">
      <c r="A1627" s="380" t="s">
        <v>6201</v>
      </c>
      <c r="B1627" s="381" t="s">
        <v>6202</v>
      </c>
      <c r="C1627" s="382" t="s">
        <v>6203</v>
      </c>
      <c r="D1627" s="367">
        <f t="shared" si="84"/>
        <v>0</v>
      </c>
      <c r="E1627" s="368">
        <f t="shared" si="85"/>
        <v>0</v>
      </c>
      <c r="F1627" s="368">
        <f t="shared" si="86"/>
        <v>0</v>
      </c>
      <c r="G1627" s="368">
        <f t="shared" si="87"/>
        <v>0</v>
      </c>
      <c r="H1627" s="368">
        <f t="shared" si="88"/>
        <v>0</v>
      </c>
      <c r="I1627" s="368">
        <f t="shared" si="89"/>
        <v>0</v>
      </c>
      <c r="J1627" s="368">
        <f t="shared" si="90"/>
        <v>0</v>
      </c>
      <c r="K1627" s="368">
        <f t="shared" si="91"/>
        <v>0</v>
      </c>
      <c r="L1627" s="368">
        <f t="shared" si="92"/>
        <v>0</v>
      </c>
      <c r="M1627" s="369">
        <f t="shared" si="93"/>
        <v>0</v>
      </c>
      <c r="N1627" s="446">
        <f t="shared" si="94"/>
        <v>0</v>
      </c>
      <c r="O1627" s="371"/>
      <c r="P1627" s="372">
        <f t="shared" si="82"/>
        <v>0</v>
      </c>
      <c r="Q1627" s="373" t="str">
        <f t="shared" si="83"/>
        <v/>
      </c>
      <c r="R1627" s="374">
        <v>0</v>
      </c>
      <c r="S1627" s="384"/>
      <c r="T1627" s="384"/>
      <c r="U1627" s="385"/>
      <c r="V1627" s="385"/>
      <c r="W1627" s="117">
        <v>0</v>
      </c>
      <c r="X1627" s="123"/>
      <c r="Y1627" s="385"/>
      <c r="Z1627" s="384"/>
      <c r="AA1627" s="384"/>
      <c r="AB1627" s="385"/>
      <c r="AC1627" s="113">
        <v>0</v>
      </c>
      <c r="AD1627" s="117">
        <v>0</v>
      </c>
      <c r="AE1627" s="444">
        <v>0</v>
      </c>
      <c r="AF1627" s="388"/>
      <c r="AG1627" s="388"/>
      <c r="AH1627" s="124">
        <v>0</v>
      </c>
      <c r="AI1627" s="117">
        <v>0</v>
      </c>
      <c r="AJ1627" s="375">
        <v>0</v>
      </c>
      <c r="AK1627" s="374"/>
      <c r="AL1627" s="385"/>
      <c r="AM1627" s="386">
        <v>0</v>
      </c>
      <c r="AN1627" s="396">
        <v>0</v>
      </c>
      <c r="AO1627" s="374">
        <v>0</v>
      </c>
      <c r="AP1627" s="376"/>
      <c r="AQ1627" s="384"/>
      <c r="AR1627" s="386">
        <v>0</v>
      </c>
      <c r="AS1627" s="123">
        <v>0</v>
      </c>
      <c r="AT1627" s="384"/>
      <c r="AU1627" s="374"/>
      <c r="AV1627" s="384"/>
      <c r="AW1627" s="374"/>
      <c r="AX1627" s="126"/>
      <c r="AY1627" s="384"/>
      <c r="AZ1627" s="385"/>
      <c r="BA1627" s="385"/>
      <c r="BB1627" s="377">
        <v>0</v>
      </c>
      <c r="BC1627" s="377">
        <v>0</v>
      </c>
      <c r="BD1627" s="377">
        <v>0</v>
      </c>
      <c r="BE1627" s="393"/>
      <c r="BF1627" s="109"/>
      <c r="BG1627" s="109"/>
      <c r="BH1627" s="388"/>
      <c r="BI1627" s="386"/>
      <c r="BJ1627" s="393"/>
      <c r="BK1627" s="393"/>
      <c r="BL1627" s="386"/>
      <c r="BM1627" s="374">
        <v>0</v>
      </c>
      <c r="BN1627" s="384"/>
      <c r="BO1627" s="384"/>
    </row>
    <row r="1628" spans="1:67" ht="24" customHeight="1" x14ac:dyDescent="0.3">
      <c r="A1628" s="380" t="s">
        <v>6205</v>
      </c>
      <c r="B1628" s="381" t="s">
        <v>6206</v>
      </c>
      <c r="C1628" s="382" t="s">
        <v>4024</v>
      </c>
      <c r="D1628" s="367">
        <f t="shared" si="84"/>
        <v>0</v>
      </c>
      <c r="E1628" s="368">
        <f t="shared" si="85"/>
        <v>0</v>
      </c>
      <c r="F1628" s="368">
        <f t="shared" si="86"/>
        <v>0</v>
      </c>
      <c r="G1628" s="368">
        <f t="shared" si="87"/>
        <v>0</v>
      </c>
      <c r="H1628" s="368">
        <f t="shared" si="88"/>
        <v>0</v>
      </c>
      <c r="I1628" s="368">
        <f t="shared" si="89"/>
        <v>0</v>
      </c>
      <c r="J1628" s="368">
        <f t="shared" si="90"/>
        <v>0</v>
      </c>
      <c r="K1628" s="368">
        <f t="shared" si="91"/>
        <v>0</v>
      </c>
      <c r="L1628" s="368">
        <f t="shared" si="92"/>
        <v>0</v>
      </c>
      <c r="M1628" s="369">
        <f t="shared" si="93"/>
        <v>0</v>
      </c>
      <c r="N1628" s="370">
        <f t="shared" si="94"/>
        <v>0</v>
      </c>
      <c r="O1628" s="371"/>
      <c r="P1628" s="372">
        <f t="shared" si="82"/>
        <v>0</v>
      </c>
      <c r="Q1628" s="373" t="str">
        <f t="shared" si="83"/>
        <v/>
      </c>
      <c r="R1628" s="374">
        <v>0</v>
      </c>
      <c r="S1628" s="384"/>
      <c r="T1628" s="384"/>
      <c r="U1628" s="385"/>
      <c r="V1628" s="385"/>
      <c r="W1628" s="386">
        <v>0</v>
      </c>
      <c r="X1628" s="123"/>
      <c r="Y1628" s="385"/>
      <c r="Z1628" s="384"/>
      <c r="AA1628" s="384"/>
      <c r="AB1628" s="385"/>
      <c r="AC1628" s="113">
        <v>0</v>
      </c>
      <c r="AD1628" s="117">
        <v>0</v>
      </c>
      <c r="AE1628" s="109">
        <v>0</v>
      </c>
      <c r="AF1628" s="388"/>
      <c r="AG1628" s="388"/>
      <c r="AH1628" s="124">
        <v>0</v>
      </c>
      <c r="AI1628" s="386">
        <v>0</v>
      </c>
      <c r="AJ1628" s="390">
        <v>0</v>
      </c>
      <c r="AK1628" s="374"/>
      <c r="AL1628" s="385"/>
      <c r="AM1628" s="386">
        <v>0</v>
      </c>
      <c r="AN1628" s="396">
        <v>0</v>
      </c>
      <c r="AO1628" s="374">
        <v>0</v>
      </c>
      <c r="AP1628" s="376"/>
      <c r="AQ1628" s="384"/>
      <c r="AR1628" s="386">
        <v>0</v>
      </c>
      <c r="AS1628" s="123">
        <v>0</v>
      </c>
      <c r="AT1628" s="384"/>
      <c r="AU1628" s="374"/>
      <c r="AV1628" s="384"/>
      <c r="AW1628" s="374"/>
      <c r="AX1628" s="126"/>
      <c r="AY1628" s="384"/>
      <c r="AZ1628" s="385"/>
      <c r="BA1628" s="385"/>
      <c r="BB1628" s="377">
        <v>0</v>
      </c>
      <c r="BC1628" s="377">
        <v>0</v>
      </c>
      <c r="BD1628" s="377">
        <v>0</v>
      </c>
      <c r="BE1628" s="393"/>
      <c r="BF1628" s="214"/>
      <c r="BG1628" s="214"/>
      <c r="BH1628" s="388"/>
      <c r="BI1628" s="386"/>
      <c r="BJ1628" s="393"/>
      <c r="BK1628" s="393"/>
      <c r="BL1628" s="386"/>
      <c r="BM1628" s="383">
        <v>0</v>
      </c>
      <c r="BN1628" s="384"/>
      <c r="BO1628" s="384"/>
    </row>
    <row r="1629" spans="1:67" ht="24" customHeight="1" x14ac:dyDescent="0.3">
      <c r="A1629" s="364" t="s">
        <v>6207</v>
      </c>
      <c r="B1629" s="365" t="s">
        <v>6208</v>
      </c>
      <c r="C1629" s="366" t="s">
        <v>138</v>
      </c>
      <c r="D1629" s="367">
        <f t="shared" si="84"/>
        <v>0</v>
      </c>
      <c r="E1629" s="368">
        <f t="shared" si="85"/>
        <v>0</v>
      </c>
      <c r="F1629" s="368">
        <f t="shared" si="86"/>
        <v>0</v>
      </c>
      <c r="G1629" s="368">
        <f t="shared" si="87"/>
        <v>0</v>
      </c>
      <c r="H1629" s="368">
        <f t="shared" si="88"/>
        <v>0</v>
      </c>
      <c r="I1629" s="368">
        <f t="shared" si="89"/>
        <v>0</v>
      </c>
      <c r="J1629" s="368">
        <f t="shared" si="90"/>
        <v>0</v>
      </c>
      <c r="K1629" s="368">
        <f t="shared" si="91"/>
        <v>0</v>
      </c>
      <c r="L1629" s="368">
        <f t="shared" si="92"/>
        <v>0</v>
      </c>
      <c r="M1629" s="369">
        <f t="shared" si="93"/>
        <v>0</v>
      </c>
      <c r="N1629" s="370">
        <f t="shared" si="94"/>
        <v>0</v>
      </c>
      <c r="O1629" s="371"/>
      <c r="P1629" s="372">
        <f t="shared" si="82"/>
        <v>0</v>
      </c>
      <c r="Q1629" s="373" t="str">
        <f t="shared" si="83"/>
        <v/>
      </c>
      <c r="R1629" s="374">
        <v>0</v>
      </c>
      <c r="S1629" s="119"/>
      <c r="T1629" s="119"/>
      <c r="U1629" s="113"/>
      <c r="V1629" s="113"/>
      <c r="W1629" s="386">
        <v>0</v>
      </c>
      <c r="X1629" s="123"/>
      <c r="Y1629" s="113"/>
      <c r="Z1629" s="119"/>
      <c r="AA1629" s="119"/>
      <c r="AB1629" s="113"/>
      <c r="AC1629" s="113">
        <v>0</v>
      </c>
      <c r="AD1629" s="117">
        <v>0</v>
      </c>
      <c r="AE1629" s="109">
        <v>0</v>
      </c>
      <c r="AF1629" s="116"/>
      <c r="AG1629" s="116"/>
      <c r="AH1629" s="124">
        <v>0</v>
      </c>
      <c r="AI1629" s="117">
        <v>0</v>
      </c>
      <c r="AJ1629" s="375">
        <v>0</v>
      </c>
      <c r="AK1629" s="374"/>
      <c r="AL1629" s="113"/>
      <c r="AM1629" s="117">
        <v>0</v>
      </c>
      <c r="AN1629" s="375">
        <v>0</v>
      </c>
      <c r="AO1629" s="374">
        <v>0</v>
      </c>
      <c r="AP1629" s="376"/>
      <c r="AQ1629" s="119"/>
      <c r="AR1629" s="117">
        <v>0</v>
      </c>
      <c r="AS1629" s="123">
        <v>0</v>
      </c>
      <c r="AT1629" s="119"/>
      <c r="AU1629" s="374"/>
      <c r="AV1629" s="119"/>
      <c r="AW1629" s="374"/>
      <c r="AX1629" s="392"/>
      <c r="AY1629" s="119"/>
      <c r="AZ1629" s="113"/>
      <c r="BA1629" s="113"/>
      <c r="BB1629" s="377">
        <v>0</v>
      </c>
      <c r="BC1629" s="377">
        <v>0</v>
      </c>
      <c r="BD1629" s="377">
        <v>0</v>
      </c>
      <c r="BE1629" s="378"/>
      <c r="BF1629" s="109"/>
      <c r="BG1629" s="109"/>
      <c r="BH1629" s="116"/>
      <c r="BI1629" s="117"/>
      <c r="BJ1629" s="378"/>
      <c r="BK1629" s="378"/>
      <c r="BL1629" s="117"/>
      <c r="BM1629" s="374">
        <v>0</v>
      </c>
      <c r="BN1629" s="119"/>
      <c r="BO1629" s="119"/>
    </row>
    <row r="1630" spans="1:67" ht="24" customHeight="1" x14ac:dyDescent="0.3">
      <c r="A1630" s="379" t="s">
        <v>6209</v>
      </c>
      <c r="B1630" s="365" t="s">
        <v>6210</v>
      </c>
      <c r="C1630" s="366" t="s">
        <v>245</v>
      </c>
      <c r="D1630" s="367">
        <f t="shared" si="84"/>
        <v>0</v>
      </c>
      <c r="E1630" s="368">
        <f t="shared" si="85"/>
        <v>0</v>
      </c>
      <c r="F1630" s="368">
        <f t="shared" si="86"/>
        <v>0</v>
      </c>
      <c r="G1630" s="368">
        <f t="shared" si="87"/>
        <v>0</v>
      </c>
      <c r="H1630" s="368">
        <f t="shared" si="88"/>
        <v>0</v>
      </c>
      <c r="I1630" s="368">
        <f t="shared" si="89"/>
        <v>0</v>
      </c>
      <c r="J1630" s="368">
        <f t="shared" si="90"/>
        <v>0</v>
      </c>
      <c r="K1630" s="368">
        <f t="shared" si="91"/>
        <v>0</v>
      </c>
      <c r="L1630" s="368">
        <f t="shared" si="92"/>
        <v>0</v>
      </c>
      <c r="M1630" s="369">
        <f t="shared" si="93"/>
        <v>0</v>
      </c>
      <c r="N1630" s="370">
        <f t="shared" si="94"/>
        <v>0</v>
      </c>
      <c r="O1630" s="371"/>
      <c r="P1630" s="372">
        <f t="shared" si="82"/>
        <v>0</v>
      </c>
      <c r="Q1630" s="373" t="str">
        <f t="shared" si="83"/>
        <v/>
      </c>
      <c r="R1630" s="374">
        <v>0</v>
      </c>
      <c r="S1630" s="119"/>
      <c r="T1630" s="119"/>
      <c r="U1630" s="113"/>
      <c r="V1630" s="113"/>
      <c r="W1630" s="117">
        <v>0</v>
      </c>
      <c r="X1630" s="123"/>
      <c r="Y1630" s="113"/>
      <c r="Z1630" s="119"/>
      <c r="AA1630" s="119"/>
      <c r="AB1630" s="113"/>
      <c r="AC1630" s="113">
        <v>0</v>
      </c>
      <c r="AD1630" s="386">
        <v>0</v>
      </c>
      <c r="AE1630" s="214">
        <v>0</v>
      </c>
      <c r="AF1630" s="116"/>
      <c r="AG1630" s="116"/>
      <c r="AH1630" s="124">
        <v>0</v>
      </c>
      <c r="AI1630" s="117">
        <v>0</v>
      </c>
      <c r="AJ1630" s="375">
        <v>0</v>
      </c>
      <c r="AK1630" s="374"/>
      <c r="AL1630" s="113"/>
      <c r="AM1630" s="386">
        <v>0</v>
      </c>
      <c r="AN1630" s="396">
        <v>0</v>
      </c>
      <c r="AO1630" s="374">
        <v>0</v>
      </c>
      <c r="AP1630" s="376"/>
      <c r="AQ1630" s="119"/>
      <c r="AR1630" s="386">
        <v>0</v>
      </c>
      <c r="AS1630" s="123">
        <v>0</v>
      </c>
      <c r="AT1630" s="119"/>
      <c r="AU1630" s="374"/>
      <c r="AV1630" s="119"/>
      <c r="AW1630" s="374"/>
      <c r="AX1630" s="392"/>
      <c r="AY1630" s="119"/>
      <c r="AZ1630" s="113"/>
      <c r="BA1630" s="113"/>
      <c r="BB1630" s="377">
        <v>0</v>
      </c>
      <c r="BC1630" s="377">
        <v>0</v>
      </c>
      <c r="BD1630" s="377">
        <v>0</v>
      </c>
      <c r="BE1630" s="378"/>
      <c r="BF1630" s="214"/>
      <c r="BG1630" s="214"/>
      <c r="BH1630" s="116"/>
      <c r="BI1630" s="386"/>
      <c r="BJ1630" s="378"/>
      <c r="BK1630" s="378"/>
      <c r="BL1630" s="386"/>
      <c r="BM1630" s="383">
        <v>0</v>
      </c>
      <c r="BN1630" s="119"/>
      <c r="BO1630" s="119"/>
    </row>
    <row r="1631" spans="1:67" ht="24" customHeight="1" x14ac:dyDescent="0.3">
      <c r="A1631" s="364" t="s">
        <v>6211</v>
      </c>
      <c r="B1631" s="365" t="s">
        <v>6212</v>
      </c>
      <c r="C1631" s="366" t="s">
        <v>280</v>
      </c>
      <c r="D1631" s="367">
        <f t="shared" si="84"/>
        <v>50</v>
      </c>
      <c r="E1631" s="368">
        <f t="shared" si="85"/>
        <v>0</v>
      </c>
      <c r="F1631" s="368">
        <f t="shared" si="86"/>
        <v>0</v>
      </c>
      <c r="G1631" s="368">
        <f t="shared" si="87"/>
        <v>0</v>
      </c>
      <c r="H1631" s="368">
        <f t="shared" si="88"/>
        <v>0</v>
      </c>
      <c r="I1631" s="368">
        <f t="shared" si="89"/>
        <v>0</v>
      </c>
      <c r="J1631" s="368">
        <f t="shared" si="90"/>
        <v>0</v>
      </c>
      <c r="K1631" s="368">
        <f t="shared" si="91"/>
        <v>0</v>
      </c>
      <c r="L1631" s="368">
        <f t="shared" si="92"/>
        <v>0</v>
      </c>
      <c r="M1631" s="369">
        <f t="shared" si="93"/>
        <v>0</v>
      </c>
      <c r="N1631" s="370">
        <f t="shared" si="94"/>
        <v>50</v>
      </c>
      <c r="O1631" s="371"/>
      <c r="P1631" s="372">
        <f t="shared" si="82"/>
        <v>50</v>
      </c>
      <c r="Q1631" s="373">
        <f t="shared" si="83"/>
        <v>207</v>
      </c>
      <c r="R1631" s="374">
        <v>0</v>
      </c>
      <c r="S1631" s="119"/>
      <c r="T1631" s="119"/>
      <c r="U1631" s="113"/>
      <c r="V1631" s="113"/>
      <c r="W1631" s="386">
        <v>0</v>
      </c>
      <c r="X1631" s="123"/>
      <c r="Y1631" s="113"/>
      <c r="Z1631" s="119"/>
      <c r="AA1631" s="119"/>
      <c r="AB1631" s="113"/>
      <c r="AC1631" s="113">
        <v>0</v>
      </c>
      <c r="AD1631" s="117">
        <v>0</v>
      </c>
      <c r="AE1631" s="109">
        <v>0</v>
      </c>
      <c r="AF1631" s="116"/>
      <c r="AG1631" s="116"/>
      <c r="AH1631" s="389">
        <v>0</v>
      </c>
      <c r="AI1631" s="117">
        <v>0</v>
      </c>
      <c r="AJ1631" s="375">
        <v>0</v>
      </c>
      <c r="AK1631" s="374"/>
      <c r="AL1631" s="113"/>
      <c r="AM1631" s="117">
        <v>0</v>
      </c>
      <c r="AN1631" s="375">
        <v>0</v>
      </c>
      <c r="AO1631" s="383">
        <v>0</v>
      </c>
      <c r="AP1631" s="376"/>
      <c r="AQ1631" s="119"/>
      <c r="AR1631" s="117">
        <v>0</v>
      </c>
      <c r="AS1631" s="123">
        <v>0</v>
      </c>
      <c r="AT1631" s="119"/>
      <c r="AU1631" s="383"/>
      <c r="AV1631" s="119"/>
      <c r="AW1631" s="383"/>
      <c r="AX1631" s="126"/>
      <c r="AY1631" s="119"/>
      <c r="AZ1631" s="113"/>
      <c r="BA1631" s="113"/>
      <c r="BB1631" s="377">
        <v>0</v>
      </c>
      <c r="BC1631" s="377">
        <v>0</v>
      </c>
      <c r="BD1631" s="377">
        <v>0</v>
      </c>
      <c r="BE1631" s="378"/>
      <c r="BF1631" s="109"/>
      <c r="BG1631" s="109"/>
      <c r="BH1631" s="116"/>
      <c r="BI1631" s="117"/>
      <c r="BJ1631" s="378">
        <v>50</v>
      </c>
      <c r="BK1631" s="378"/>
      <c r="BL1631" s="117"/>
      <c r="BM1631" s="374">
        <v>0</v>
      </c>
      <c r="BN1631" s="119"/>
      <c r="BO1631" s="119"/>
    </row>
    <row r="1632" spans="1:67" ht="24" customHeight="1" x14ac:dyDescent="0.3">
      <c r="A1632" s="364">
        <v>790311</v>
      </c>
      <c r="B1632" s="365" t="s">
        <v>6214</v>
      </c>
      <c r="C1632" s="366" t="s">
        <v>3448</v>
      </c>
      <c r="D1632" s="367">
        <f t="shared" si="84"/>
        <v>3</v>
      </c>
      <c r="E1632" s="368">
        <f t="shared" si="85"/>
        <v>0</v>
      </c>
      <c r="F1632" s="368">
        <f t="shared" si="86"/>
        <v>0</v>
      </c>
      <c r="G1632" s="368">
        <f t="shared" si="87"/>
        <v>0</v>
      </c>
      <c r="H1632" s="368">
        <f t="shared" si="88"/>
        <v>0</v>
      </c>
      <c r="I1632" s="368">
        <f t="shared" si="89"/>
        <v>0</v>
      </c>
      <c r="J1632" s="368">
        <f t="shared" si="90"/>
        <v>0</v>
      </c>
      <c r="K1632" s="368">
        <f t="shared" si="91"/>
        <v>0</v>
      </c>
      <c r="L1632" s="368">
        <f t="shared" si="92"/>
        <v>0</v>
      </c>
      <c r="M1632" s="369">
        <f t="shared" si="93"/>
        <v>0</v>
      </c>
      <c r="N1632" s="370">
        <f t="shared" si="94"/>
        <v>3</v>
      </c>
      <c r="O1632" s="371"/>
      <c r="P1632" s="372">
        <f t="shared" si="82"/>
        <v>3</v>
      </c>
      <c r="Q1632" s="373">
        <f t="shared" si="83"/>
        <v>853</v>
      </c>
      <c r="R1632" s="374">
        <v>0</v>
      </c>
      <c r="S1632" s="384"/>
      <c r="T1632" s="384"/>
      <c r="U1632" s="385"/>
      <c r="V1632" s="385"/>
      <c r="W1632" s="386">
        <v>0</v>
      </c>
      <c r="X1632" s="123"/>
      <c r="Y1632" s="385"/>
      <c r="Z1632" s="384"/>
      <c r="AA1632" s="384"/>
      <c r="AB1632" s="385"/>
      <c r="AC1632" s="113">
        <v>0</v>
      </c>
      <c r="AD1632" s="117">
        <v>0</v>
      </c>
      <c r="AE1632" s="109">
        <v>0</v>
      </c>
      <c r="AF1632" s="116"/>
      <c r="AG1632" s="116"/>
      <c r="AH1632" s="124">
        <v>0</v>
      </c>
      <c r="AI1632" s="117">
        <v>0</v>
      </c>
      <c r="AJ1632" s="375">
        <v>0</v>
      </c>
      <c r="AK1632" s="374"/>
      <c r="AL1632" s="385"/>
      <c r="AM1632" s="117">
        <v>0</v>
      </c>
      <c r="AN1632" s="396">
        <v>0</v>
      </c>
      <c r="AO1632" s="374">
        <v>0</v>
      </c>
      <c r="AP1632" s="376"/>
      <c r="AQ1632" s="384"/>
      <c r="AR1632" s="117">
        <v>0</v>
      </c>
      <c r="AS1632" s="387">
        <v>0</v>
      </c>
      <c r="AT1632" s="384"/>
      <c r="AU1632" s="374"/>
      <c r="AV1632" s="384"/>
      <c r="AW1632" s="374"/>
      <c r="AX1632" s="126"/>
      <c r="AY1632" s="384">
        <v>3</v>
      </c>
      <c r="AZ1632" s="385"/>
      <c r="BA1632" s="385"/>
      <c r="BB1632" s="377">
        <v>0</v>
      </c>
      <c r="BC1632" s="377">
        <v>0</v>
      </c>
      <c r="BD1632" s="377">
        <v>0</v>
      </c>
      <c r="BE1632" s="378"/>
      <c r="BF1632" s="109"/>
      <c r="BG1632" s="109"/>
      <c r="BH1632" s="116"/>
      <c r="BI1632" s="117"/>
      <c r="BJ1632" s="378"/>
      <c r="BK1632" s="378"/>
      <c r="BL1632" s="117"/>
      <c r="BM1632" s="383">
        <v>0</v>
      </c>
      <c r="BN1632" s="384"/>
      <c r="BO1632" s="384"/>
    </row>
    <row r="1633" spans="1:67" ht="24" customHeight="1" x14ac:dyDescent="0.3">
      <c r="A1633" s="364">
        <v>860328</v>
      </c>
      <c r="B1633" s="365" t="s">
        <v>6216</v>
      </c>
      <c r="C1633" s="366" t="s">
        <v>2113</v>
      </c>
      <c r="D1633" s="367">
        <f t="shared" si="84"/>
        <v>0</v>
      </c>
      <c r="E1633" s="368">
        <f t="shared" si="85"/>
        <v>0</v>
      </c>
      <c r="F1633" s="368">
        <f t="shared" si="86"/>
        <v>0</v>
      </c>
      <c r="G1633" s="368">
        <f t="shared" si="87"/>
        <v>0</v>
      </c>
      <c r="H1633" s="368">
        <f t="shared" si="88"/>
        <v>0</v>
      </c>
      <c r="I1633" s="368">
        <f t="shared" si="89"/>
        <v>0</v>
      </c>
      <c r="J1633" s="368">
        <f t="shared" si="90"/>
        <v>0</v>
      </c>
      <c r="K1633" s="368">
        <f t="shared" si="91"/>
        <v>0</v>
      </c>
      <c r="L1633" s="368">
        <f t="shared" si="92"/>
        <v>0</v>
      </c>
      <c r="M1633" s="369">
        <f t="shared" si="93"/>
        <v>0</v>
      </c>
      <c r="N1633" s="370">
        <f t="shared" si="94"/>
        <v>0</v>
      </c>
      <c r="O1633" s="371"/>
      <c r="P1633" s="372">
        <f t="shared" si="82"/>
        <v>0</v>
      </c>
      <c r="Q1633" s="373" t="str">
        <f t="shared" si="83"/>
        <v/>
      </c>
      <c r="R1633" s="374">
        <v>0</v>
      </c>
      <c r="S1633" s="384"/>
      <c r="T1633" s="384"/>
      <c r="U1633" s="385"/>
      <c r="V1633" s="385"/>
      <c r="W1633" s="117">
        <v>0</v>
      </c>
      <c r="X1633" s="123"/>
      <c r="Y1633" s="385"/>
      <c r="Z1633" s="384"/>
      <c r="AA1633" s="384"/>
      <c r="AB1633" s="385"/>
      <c r="AC1633" s="385">
        <v>0</v>
      </c>
      <c r="AD1633" s="117">
        <v>0</v>
      </c>
      <c r="AE1633" s="109">
        <v>0</v>
      </c>
      <c r="AF1633" s="116"/>
      <c r="AG1633" s="116"/>
      <c r="AH1633" s="389">
        <v>0</v>
      </c>
      <c r="AI1633" s="117">
        <v>0</v>
      </c>
      <c r="AJ1633" s="375">
        <v>0</v>
      </c>
      <c r="AK1633" s="374"/>
      <c r="AL1633" s="385"/>
      <c r="AM1633" s="117">
        <v>0</v>
      </c>
      <c r="AN1633" s="375">
        <v>0</v>
      </c>
      <c r="AO1633" s="383">
        <v>0</v>
      </c>
      <c r="AP1633" s="376"/>
      <c r="AQ1633" s="384"/>
      <c r="AR1633" s="117">
        <v>0</v>
      </c>
      <c r="AS1633" s="123">
        <v>0</v>
      </c>
      <c r="AT1633" s="384"/>
      <c r="AU1633" s="383"/>
      <c r="AV1633" s="384"/>
      <c r="AW1633" s="383"/>
      <c r="AX1633" s="126"/>
      <c r="AY1633" s="384"/>
      <c r="AZ1633" s="385"/>
      <c r="BA1633" s="385"/>
      <c r="BB1633" s="377">
        <v>0</v>
      </c>
      <c r="BC1633" s="377">
        <v>0</v>
      </c>
      <c r="BD1633" s="377">
        <v>0</v>
      </c>
      <c r="BE1633" s="378"/>
      <c r="BF1633" s="214"/>
      <c r="BG1633" s="214"/>
      <c r="BH1633" s="116"/>
      <c r="BI1633" s="117"/>
      <c r="BJ1633" s="378"/>
      <c r="BK1633" s="378"/>
      <c r="BL1633" s="117"/>
      <c r="BM1633" s="374">
        <v>0</v>
      </c>
      <c r="BN1633" s="384"/>
      <c r="BO1633" s="384"/>
    </row>
    <row r="1634" spans="1:67" ht="24" customHeight="1" x14ac:dyDescent="0.3">
      <c r="A1634" s="380" t="s">
        <v>6217</v>
      </c>
      <c r="B1634" s="381" t="s">
        <v>6218</v>
      </c>
      <c r="C1634" s="382" t="s">
        <v>174</v>
      </c>
      <c r="D1634" s="367">
        <f t="shared" si="84"/>
        <v>5</v>
      </c>
      <c r="E1634" s="368">
        <f t="shared" si="85"/>
        <v>0</v>
      </c>
      <c r="F1634" s="368">
        <f t="shared" si="86"/>
        <v>0</v>
      </c>
      <c r="G1634" s="368">
        <f t="shared" si="87"/>
        <v>0</v>
      </c>
      <c r="H1634" s="368">
        <f t="shared" si="88"/>
        <v>0</v>
      </c>
      <c r="I1634" s="368">
        <f t="shared" si="89"/>
        <v>0</v>
      </c>
      <c r="J1634" s="368">
        <f t="shared" si="90"/>
        <v>0</v>
      </c>
      <c r="K1634" s="368">
        <f t="shared" si="91"/>
        <v>0</v>
      </c>
      <c r="L1634" s="368">
        <f t="shared" si="92"/>
        <v>0</v>
      </c>
      <c r="M1634" s="369">
        <f t="shared" si="93"/>
        <v>0</v>
      </c>
      <c r="N1634" s="370">
        <f t="shared" si="94"/>
        <v>5</v>
      </c>
      <c r="O1634" s="371"/>
      <c r="P1634" s="372">
        <f t="shared" si="82"/>
        <v>5</v>
      </c>
      <c r="Q1634" s="373">
        <f t="shared" si="83"/>
        <v>781</v>
      </c>
      <c r="R1634" s="383">
        <v>0</v>
      </c>
      <c r="S1634" s="119"/>
      <c r="T1634" s="119"/>
      <c r="U1634" s="113"/>
      <c r="V1634" s="113"/>
      <c r="W1634" s="386">
        <v>0</v>
      </c>
      <c r="X1634" s="123"/>
      <c r="Y1634" s="113"/>
      <c r="Z1634" s="119"/>
      <c r="AA1634" s="119"/>
      <c r="AB1634" s="113"/>
      <c r="AC1634" s="385">
        <v>5</v>
      </c>
      <c r="AD1634" s="117">
        <v>0</v>
      </c>
      <c r="AE1634" s="109">
        <v>0</v>
      </c>
      <c r="AF1634" s="388"/>
      <c r="AG1634" s="388"/>
      <c r="AH1634" s="124">
        <v>0</v>
      </c>
      <c r="AI1634" s="117">
        <v>0</v>
      </c>
      <c r="AJ1634" s="375">
        <v>0</v>
      </c>
      <c r="AK1634" s="374"/>
      <c r="AL1634" s="113"/>
      <c r="AM1634" s="386">
        <v>0</v>
      </c>
      <c r="AN1634" s="396">
        <v>0</v>
      </c>
      <c r="AO1634" s="374">
        <v>0</v>
      </c>
      <c r="AP1634" s="376"/>
      <c r="AQ1634" s="119"/>
      <c r="AR1634" s="117">
        <v>0</v>
      </c>
      <c r="AS1634" s="387">
        <v>0</v>
      </c>
      <c r="AT1634" s="119"/>
      <c r="AU1634" s="374"/>
      <c r="AV1634" s="119"/>
      <c r="AW1634" s="374"/>
      <c r="AX1634" s="126"/>
      <c r="AY1634" s="119"/>
      <c r="AZ1634" s="113"/>
      <c r="BA1634" s="113"/>
      <c r="BB1634" s="377">
        <v>0</v>
      </c>
      <c r="BC1634" s="377">
        <v>0</v>
      </c>
      <c r="BD1634" s="377">
        <v>0</v>
      </c>
      <c r="BE1634" s="393"/>
      <c r="BF1634" s="214"/>
      <c r="BG1634" s="214"/>
      <c r="BH1634" s="388"/>
      <c r="BI1634" s="117"/>
      <c r="BJ1634" s="393"/>
      <c r="BK1634" s="393"/>
      <c r="BL1634" s="117"/>
      <c r="BM1634" s="383">
        <v>0</v>
      </c>
      <c r="BN1634" s="119"/>
      <c r="BO1634" s="119"/>
    </row>
    <row r="1635" spans="1:67" ht="24" customHeight="1" x14ac:dyDescent="0.3">
      <c r="A1635" s="364">
        <v>870729</v>
      </c>
      <c r="B1635" s="365" t="s">
        <v>6220</v>
      </c>
      <c r="C1635" s="366" t="s">
        <v>394</v>
      </c>
      <c r="D1635" s="367">
        <f t="shared" si="84"/>
        <v>0</v>
      </c>
      <c r="E1635" s="368">
        <f t="shared" si="85"/>
        <v>0</v>
      </c>
      <c r="F1635" s="368">
        <f t="shared" si="86"/>
        <v>0</v>
      </c>
      <c r="G1635" s="368">
        <f t="shared" si="87"/>
        <v>0</v>
      </c>
      <c r="H1635" s="368">
        <f t="shared" si="88"/>
        <v>0</v>
      </c>
      <c r="I1635" s="368">
        <f t="shared" si="89"/>
        <v>0</v>
      </c>
      <c r="J1635" s="368">
        <f t="shared" si="90"/>
        <v>0</v>
      </c>
      <c r="K1635" s="368">
        <f t="shared" si="91"/>
        <v>0</v>
      </c>
      <c r="L1635" s="368">
        <f t="shared" si="92"/>
        <v>0</v>
      </c>
      <c r="M1635" s="369">
        <f t="shared" si="93"/>
        <v>0</v>
      </c>
      <c r="N1635" s="370">
        <f t="shared" si="94"/>
        <v>0</v>
      </c>
      <c r="O1635" s="371"/>
      <c r="P1635" s="372">
        <f t="shared" si="82"/>
        <v>0</v>
      </c>
      <c r="Q1635" s="373" t="str">
        <f t="shared" si="83"/>
        <v/>
      </c>
      <c r="R1635" s="383">
        <v>0</v>
      </c>
      <c r="S1635" s="119"/>
      <c r="T1635" s="119"/>
      <c r="U1635" s="113"/>
      <c r="V1635" s="113"/>
      <c r="W1635" s="117">
        <v>0</v>
      </c>
      <c r="X1635" s="123"/>
      <c r="Y1635" s="113"/>
      <c r="Z1635" s="119"/>
      <c r="AA1635" s="119"/>
      <c r="AB1635" s="113"/>
      <c r="AC1635" s="113">
        <v>0</v>
      </c>
      <c r="AD1635" s="117">
        <v>0</v>
      </c>
      <c r="AE1635" s="109">
        <v>0</v>
      </c>
      <c r="AF1635" s="116"/>
      <c r="AG1635" s="116"/>
      <c r="AH1635" s="124">
        <v>0</v>
      </c>
      <c r="AI1635" s="386">
        <v>0</v>
      </c>
      <c r="AJ1635" s="390">
        <v>0</v>
      </c>
      <c r="AK1635" s="374"/>
      <c r="AL1635" s="113"/>
      <c r="AM1635" s="117">
        <v>0</v>
      </c>
      <c r="AN1635" s="396">
        <v>0</v>
      </c>
      <c r="AO1635" s="374">
        <v>0</v>
      </c>
      <c r="AP1635" s="376"/>
      <c r="AQ1635" s="119"/>
      <c r="AR1635" s="117">
        <v>0</v>
      </c>
      <c r="AS1635" s="387">
        <v>0</v>
      </c>
      <c r="AT1635" s="119"/>
      <c r="AU1635" s="374"/>
      <c r="AV1635" s="119"/>
      <c r="AW1635" s="374"/>
      <c r="AX1635" s="392"/>
      <c r="AY1635" s="119"/>
      <c r="AZ1635" s="113"/>
      <c r="BA1635" s="113"/>
      <c r="BB1635" s="441">
        <v>0</v>
      </c>
      <c r="BC1635" s="441">
        <v>0</v>
      </c>
      <c r="BD1635" s="441">
        <v>0</v>
      </c>
      <c r="BE1635" s="378"/>
      <c r="BF1635" s="109"/>
      <c r="BG1635" s="109"/>
      <c r="BH1635" s="116"/>
      <c r="BI1635" s="117"/>
      <c r="BJ1635" s="378"/>
      <c r="BK1635" s="378"/>
      <c r="BL1635" s="117"/>
      <c r="BM1635" s="374">
        <v>0</v>
      </c>
      <c r="BN1635" s="119"/>
      <c r="BO1635" s="119"/>
    </row>
    <row r="1636" spans="1:67" ht="24" customHeight="1" x14ac:dyDescent="0.3">
      <c r="A1636" s="379" t="s">
        <v>6221</v>
      </c>
      <c r="B1636" s="365" t="s">
        <v>6222</v>
      </c>
      <c r="C1636" s="366" t="s">
        <v>6177</v>
      </c>
      <c r="D1636" s="367">
        <f t="shared" si="84"/>
        <v>3</v>
      </c>
      <c r="E1636" s="368">
        <f t="shared" si="85"/>
        <v>0</v>
      </c>
      <c r="F1636" s="368">
        <f t="shared" si="86"/>
        <v>0</v>
      </c>
      <c r="G1636" s="368">
        <f t="shared" si="87"/>
        <v>0</v>
      </c>
      <c r="H1636" s="368">
        <f t="shared" si="88"/>
        <v>0</v>
      </c>
      <c r="I1636" s="368">
        <f t="shared" si="89"/>
        <v>0</v>
      </c>
      <c r="J1636" s="368">
        <f t="shared" si="90"/>
        <v>0</v>
      </c>
      <c r="K1636" s="368">
        <f t="shared" si="91"/>
        <v>0</v>
      </c>
      <c r="L1636" s="368">
        <f t="shared" si="92"/>
        <v>0</v>
      </c>
      <c r="M1636" s="369">
        <f t="shared" si="93"/>
        <v>0</v>
      </c>
      <c r="N1636" s="370">
        <f t="shared" si="94"/>
        <v>3</v>
      </c>
      <c r="O1636" s="371"/>
      <c r="P1636" s="372">
        <f t="shared" si="82"/>
        <v>3</v>
      </c>
      <c r="Q1636" s="373">
        <f t="shared" si="83"/>
        <v>853</v>
      </c>
      <c r="R1636" s="374">
        <v>0</v>
      </c>
      <c r="S1636" s="119"/>
      <c r="T1636" s="119"/>
      <c r="U1636" s="113"/>
      <c r="V1636" s="113"/>
      <c r="W1636" s="117">
        <v>0</v>
      </c>
      <c r="X1636" s="387"/>
      <c r="Y1636" s="113"/>
      <c r="Z1636" s="119"/>
      <c r="AA1636" s="119"/>
      <c r="AB1636" s="113"/>
      <c r="AC1636" s="385">
        <v>0</v>
      </c>
      <c r="AD1636" s="117">
        <v>0</v>
      </c>
      <c r="AE1636" s="214">
        <v>0</v>
      </c>
      <c r="AF1636" s="116"/>
      <c r="AG1636" s="116"/>
      <c r="AH1636" s="389">
        <v>0</v>
      </c>
      <c r="AI1636" s="386">
        <v>0</v>
      </c>
      <c r="AJ1636" s="396">
        <v>0</v>
      </c>
      <c r="AK1636" s="383"/>
      <c r="AL1636" s="113"/>
      <c r="AM1636" s="117">
        <v>0</v>
      </c>
      <c r="AN1636" s="375">
        <v>0</v>
      </c>
      <c r="AO1636" s="383">
        <v>0</v>
      </c>
      <c r="AP1636" s="391"/>
      <c r="AQ1636" s="119"/>
      <c r="AR1636" s="117">
        <v>0</v>
      </c>
      <c r="AS1636" s="123">
        <v>0</v>
      </c>
      <c r="AT1636" s="119"/>
      <c r="AU1636" s="383"/>
      <c r="AV1636" s="119"/>
      <c r="AW1636" s="383"/>
      <c r="AX1636" s="392"/>
      <c r="AY1636" s="119">
        <v>3</v>
      </c>
      <c r="AZ1636" s="113"/>
      <c r="BA1636" s="113"/>
      <c r="BB1636" s="394">
        <v>0</v>
      </c>
      <c r="BC1636" s="394">
        <v>0</v>
      </c>
      <c r="BD1636" s="394">
        <v>0</v>
      </c>
      <c r="BE1636" s="378"/>
      <c r="BF1636" s="214"/>
      <c r="BG1636" s="214"/>
      <c r="BH1636" s="116"/>
      <c r="BI1636" s="117"/>
      <c r="BJ1636" s="378"/>
      <c r="BK1636" s="378"/>
      <c r="BL1636" s="117"/>
      <c r="BM1636" s="374">
        <v>0</v>
      </c>
      <c r="BN1636" s="119"/>
      <c r="BO1636" s="119"/>
    </row>
    <row r="1637" spans="1:67" ht="24" customHeight="1" x14ac:dyDescent="0.3">
      <c r="A1637" s="379" t="s">
        <v>6223</v>
      </c>
      <c r="B1637" s="365" t="s">
        <v>6224</v>
      </c>
      <c r="C1637" s="366" t="s">
        <v>3408</v>
      </c>
      <c r="D1637" s="367">
        <f t="shared" si="84"/>
        <v>0</v>
      </c>
      <c r="E1637" s="368">
        <f t="shared" si="85"/>
        <v>0</v>
      </c>
      <c r="F1637" s="368">
        <f t="shared" si="86"/>
        <v>0</v>
      </c>
      <c r="G1637" s="368">
        <f t="shared" si="87"/>
        <v>0</v>
      </c>
      <c r="H1637" s="368">
        <f t="shared" si="88"/>
        <v>0</v>
      </c>
      <c r="I1637" s="368">
        <f t="shared" si="89"/>
        <v>0</v>
      </c>
      <c r="J1637" s="368">
        <f t="shared" si="90"/>
        <v>0</v>
      </c>
      <c r="K1637" s="368">
        <f t="shared" si="91"/>
        <v>0</v>
      </c>
      <c r="L1637" s="368">
        <f t="shared" si="92"/>
        <v>0</v>
      </c>
      <c r="M1637" s="369">
        <f t="shared" si="93"/>
        <v>0</v>
      </c>
      <c r="N1637" s="370">
        <f t="shared" si="94"/>
        <v>0</v>
      </c>
      <c r="O1637" s="371"/>
      <c r="P1637" s="372">
        <f t="shared" si="82"/>
        <v>0</v>
      </c>
      <c r="Q1637" s="373" t="str">
        <f t="shared" si="83"/>
        <v/>
      </c>
      <c r="R1637" s="383">
        <v>0</v>
      </c>
      <c r="S1637" s="119"/>
      <c r="T1637" s="119"/>
      <c r="U1637" s="113"/>
      <c r="V1637" s="113"/>
      <c r="W1637" s="117">
        <v>0</v>
      </c>
      <c r="X1637" s="123"/>
      <c r="Y1637" s="113"/>
      <c r="Z1637" s="119"/>
      <c r="AA1637" s="119"/>
      <c r="AB1637" s="113"/>
      <c r="AC1637" s="385">
        <v>0</v>
      </c>
      <c r="AD1637" s="386">
        <v>0</v>
      </c>
      <c r="AE1637" s="214">
        <v>0</v>
      </c>
      <c r="AF1637" s="116"/>
      <c r="AG1637" s="116"/>
      <c r="AH1637" s="124">
        <v>0</v>
      </c>
      <c r="AI1637" s="117">
        <v>0</v>
      </c>
      <c r="AJ1637" s="375">
        <v>0</v>
      </c>
      <c r="AK1637" s="374"/>
      <c r="AL1637" s="113"/>
      <c r="AM1637" s="117">
        <v>0</v>
      </c>
      <c r="AN1637" s="375">
        <v>0</v>
      </c>
      <c r="AO1637" s="374">
        <v>0</v>
      </c>
      <c r="AP1637" s="376"/>
      <c r="AQ1637" s="119"/>
      <c r="AR1637" s="117">
        <v>0</v>
      </c>
      <c r="AS1637" s="387">
        <v>0</v>
      </c>
      <c r="AT1637" s="119"/>
      <c r="AU1637" s="374"/>
      <c r="AV1637" s="119"/>
      <c r="AW1637" s="374"/>
      <c r="AX1637" s="126"/>
      <c r="AY1637" s="119"/>
      <c r="AZ1637" s="113"/>
      <c r="BA1637" s="113"/>
      <c r="BB1637" s="445">
        <v>0</v>
      </c>
      <c r="BC1637" s="445">
        <v>0</v>
      </c>
      <c r="BD1637" s="445">
        <v>0</v>
      </c>
      <c r="BE1637" s="378"/>
      <c r="BF1637" s="109"/>
      <c r="BG1637" s="109"/>
      <c r="BH1637" s="116"/>
      <c r="BI1637" s="117"/>
      <c r="BJ1637" s="378"/>
      <c r="BK1637" s="378"/>
      <c r="BL1637" s="117"/>
      <c r="BM1637" s="374">
        <v>0</v>
      </c>
      <c r="BN1637" s="119"/>
      <c r="BO1637" s="119"/>
    </row>
    <row r="1638" spans="1:67" ht="24" customHeight="1" x14ac:dyDescent="0.3">
      <c r="A1638" s="379" t="s">
        <v>6731</v>
      </c>
      <c r="B1638" s="365" t="s">
        <v>6732</v>
      </c>
      <c r="C1638" s="366" t="s">
        <v>6733</v>
      </c>
      <c r="D1638" s="367">
        <f t="shared" si="84"/>
        <v>0</v>
      </c>
      <c r="E1638" s="368">
        <f t="shared" si="85"/>
        <v>0</v>
      </c>
      <c r="F1638" s="368">
        <f t="shared" si="86"/>
        <v>0</v>
      </c>
      <c r="G1638" s="368">
        <f t="shared" si="87"/>
        <v>0</v>
      </c>
      <c r="H1638" s="368">
        <f t="shared" si="88"/>
        <v>0</v>
      </c>
      <c r="I1638" s="368">
        <f t="shared" si="89"/>
        <v>0</v>
      </c>
      <c r="J1638" s="368">
        <f t="shared" si="90"/>
        <v>0</v>
      </c>
      <c r="K1638" s="368">
        <f t="shared" si="91"/>
        <v>0</v>
      </c>
      <c r="L1638" s="368">
        <f t="shared" si="92"/>
        <v>0</v>
      </c>
      <c r="M1638" s="369">
        <f t="shared" si="93"/>
        <v>0</v>
      </c>
      <c r="N1638" s="370">
        <f t="shared" si="94"/>
        <v>0</v>
      </c>
      <c r="O1638" s="371"/>
      <c r="P1638" s="372">
        <f t="shared" si="82"/>
        <v>0</v>
      </c>
      <c r="Q1638" s="373" t="str">
        <f t="shared" si="83"/>
        <v/>
      </c>
      <c r="R1638" s="374">
        <v>0</v>
      </c>
      <c r="S1638" s="119"/>
      <c r="T1638" s="119"/>
      <c r="U1638" s="113"/>
      <c r="V1638" s="113"/>
      <c r="W1638" s="117">
        <v>0</v>
      </c>
      <c r="X1638" s="387"/>
      <c r="Y1638" s="113"/>
      <c r="Z1638" s="119"/>
      <c r="AA1638" s="119"/>
      <c r="AB1638" s="113"/>
      <c r="AC1638" s="385">
        <v>0</v>
      </c>
      <c r="AD1638" s="386">
        <v>0</v>
      </c>
      <c r="AE1638" s="109">
        <v>0</v>
      </c>
      <c r="AF1638" s="116"/>
      <c r="AG1638" s="116"/>
      <c r="AH1638" s="124">
        <v>0</v>
      </c>
      <c r="AI1638" s="386">
        <v>0</v>
      </c>
      <c r="AJ1638" s="396">
        <v>0</v>
      </c>
      <c r="AK1638" s="383"/>
      <c r="AL1638" s="113"/>
      <c r="AM1638" s="386">
        <v>0</v>
      </c>
      <c r="AN1638" s="390">
        <v>0</v>
      </c>
      <c r="AO1638" s="374">
        <v>0</v>
      </c>
      <c r="AP1638" s="391"/>
      <c r="AQ1638" s="119"/>
      <c r="AR1638" s="117">
        <v>0</v>
      </c>
      <c r="AS1638" s="123">
        <v>0</v>
      </c>
      <c r="AT1638" s="119"/>
      <c r="AU1638" s="374"/>
      <c r="AV1638" s="119"/>
      <c r="AW1638" s="374"/>
      <c r="AX1638" s="126"/>
      <c r="AY1638" s="119"/>
      <c r="AZ1638" s="113"/>
      <c r="BA1638" s="113"/>
      <c r="BB1638" s="394">
        <v>0</v>
      </c>
      <c r="BC1638" s="394">
        <v>0</v>
      </c>
      <c r="BD1638" s="394">
        <v>0</v>
      </c>
      <c r="BE1638" s="378"/>
      <c r="BF1638" s="109"/>
      <c r="BG1638" s="109"/>
      <c r="BH1638" s="116"/>
      <c r="BI1638" s="117"/>
      <c r="BJ1638" s="378"/>
      <c r="BK1638" s="378"/>
      <c r="BL1638" s="117"/>
      <c r="BM1638" s="374">
        <v>0</v>
      </c>
      <c r="BN1638" s="119"/>
      <c r="BO1638" s="119"/>
    </row>
    <row r="1639" spans="1:67" ht="24" customHeight="1" x14ac:dyDescent="0.3">
      <c r="A1639" s="364" t="s">
        <v>6226</v>
      </c>
      <c r="B1639" s="365" t="s">
        <v>6228</v>
      </c>
      <c r="C1639" s="366" t="s">
        <v>1893</v>
      </c>
      <c r="D1639" s="367">
        <f t="shared" si="84"/>
        <v>25</v>
      </c>
      <c r="E1639" s="368">
        <f t="shared" si="85"/>
        <v>16</v>
      </c>
      <c r="F1639" s="368">
        <f t="shared" si="86"/>
        <v>0</v>
      </c>
      <c r="G1639" s="368">
        <f t="shared" si="87"/>
        <v>0</v>
      </c>
      <c r="H1639" s="368">
        <f t="shared" si="88"/>
        <v>0</v>
      </c>
      <c r="I1639" s="368">
        <f t="shared" si="89"/>
        <v>0</v>
      </c>
      <c r="J1639" s="368">
        <f t="shared" si="90"/>
        <v>0</v>
      </c>
      <c r="K1639" s="368">
        <f t="shared" si="91"/>
        <v>0</v>
      </c>
      <c r="L1639" s="368">
        <f t="shared" si="92"/>
        <v>0</v>
      </c>
      <c r="M1639" s="369">
        <f t="shared" si="93"/>
        <v>0</v>
      </c>
      <c r="N1639" s="370">
        <f t="shared" si="94"/>
        <v>41</v>
      </c>
      <c r="O1639" s="371"/>
      <c r="P1639" s="372">
        <f t="shared" si="82"/>
        <v>41</v>
      </c>
      <c r="Q1639" s="373">
        <f t="shared" si="83"/>
        <v>244</v>
      </c>
      <c r="R1639" s="374">
        <v>0</v>
      </c>
      <c r="S1639" s="384"/>
      <c r="T1639" s="384"/>
      <c r="U1639" s="385"/>
      <c r="V1639" s="385"/>
      <c r="W1639" s="117">
        <v>0</v>
      </c>
      <c r="X1639" s="387"/>
      <c r="Y1639" s="385"/>
      <c r="Z1639" s="384"/>
      <c r="AA1639" s="384"/>
      <c r="AB1639" s="385"/>
      <c r="AC1639" s="113">
        <v>0</v>
      </c>
      <c r="AD1639" s="117">
        <v>0</v>
      </c>
      <c r="AE1639" s="109">
        <v>0</v>
      </c>
      <c r="AF1639" s="116"/>
      <c r="AG1639" s="116"/>
      <c r="AH1639" s="124">
        <v>0</v>
      </c>
      <c r="AI1639" s="117">
        <v>0</v>
      </c>
      <c r="AJ1639" s="375">
        <v>0</v>
      </c>
      <c r="AK1639" s="383"/>
      <c r="AL1639" s="385"/>
      <c r="AM1639" s="117">
        <v>0</v>
      </c>
      <c r="AN1639" s="375">
        <v>0</v>
      </c>
      <c r="AO1639" s="374">
        <v>0</v>
      </c>
      <c r="AP1639" s="391"/>
      <c r="AQ1639" s="384"/>
      <c r="AR1639" s="386">
        <v>0</v>
      </c>
      <c r="AS1639" s="123">
        <v>0</v>
      </c>
      <c r="AT1639" s="384"/>
      <c r="AU1639" s="374"/>
      <c r="AV1639" s="384"/>
      <c r="AW1639" s="374"/>
      <c r="AX1639" s="392"/>
      <c r="AY1639" s="384"/>
      <c r="AZ1639" s="385"/>
      <c r="BA1639" s="385"/>
      <c r="BB1639" s="394">
        <v>0</v>
      </c>
      <c r="BC1639" s="394">
        <v>0</v>
      </c>
      <c r="BD1639" s="394">
        <v>0</v>
      </c>
      <c r="BE1639" s="378"/>
      <c r="BF1639" s="109"/>
      <c r="BG1639" s="109"/>
      <c r="BH1639" s="116"/>
      <c r="BI1639" s="386"/>
      <c r="BJ1639" s="378">
        <v>16</v>
      </c>
      <c r="BK1639" s="378">
        <v>25</v>
      </c>
      <c r="BL1639" s="386"/>
      <c r="BM1639" s="383">
        <v>0</v>
      </c>
      <c r="BN1639" s="384"/>
      <c r="BO1639" s="384"/>
    </row>
    <row r="1640" spans="1:67" ht="24" customHeight="1" x14ac:dyDescent="0.3">
      <c r="A1640" s="364" t="s">
        <v>6229</v>
      </c>
      <c r="B1640" s="365" t="s">
        <v>6230</v>
      </c>
      <c r="C1640" s="366" t="s">
        <v>1893</v>
      </c>
      <c r="D1640" s="367">
        <f t="shared" si="84"/>
        <v>80</v>
      </c>
      <c r="E1640" s="368">
        <f t="shared" si="85"/>
        <v>0</v>
      </c>
      <c r="F1640" s="368">
        <f t="shared" si="86"/>
        <v>0</v>
      </c>
      <c r="G1640" s="368">
        <f t="shared" si="87"/>
        <v>0</v>
      </c>
      <c r="H1640" s="368">
        <f t="shared" si="88"/>
        <v>0</v>
      </c>
      <c r="I1640" s="368">
        <f t="shared" si="89"/>
        <v>0</v>
      </c>
      <c r="J1640" s="368">
        <f t="shared" si="90"/>
        <v>0</v>
      </c>
      <c r="K1640" s="368">
        <f t="shared" si="91"/>
        <v>0</v>
      </c>
      <c r="L1640" s="368">
        <f t="shared" si="92"/>
        <v>0</v>
      </c>
      <c r="M1640" s="369">
        <f t="shared" si="93"/>
        <v>0</v>
      </c>
      <c r="N1640" s="370">
        <f t="shared" si="94"/>
        <v>80</v>
      </c>
      <c r="O1640" s="371"/>
      <c r="P1640" s="372">
        <f t="shared" si="82"/>
        <v>80</v>
      </c>
      <c r="Q1640" s="373">
        <f t="shared" si="83"/>
        <v>146</v>
      </c>
      <c r="R1640" s="374">
        <v>0</v>
      </c>
      <c r="S1640" s="384"/>
      <c r="T1640" s="384"/>
      <c r="U1640" s="385"/>
      <c r="V1640" s="385"/>
      <c r="W1640" s="117">
        <v>0</v>
      </c>
      <c r="X1640" s="123"/>
      <c r="Y1640" s="385"/>
      <c r="Z1640" s="384"/>
      <c r="AA1640" s="384"/>
      <c r="AB1640" s="385"/>
      <c r="AC1640" s="385">
        <v>0</v>
      </c>
      <c r="AD1640" s="386">
        <v>0</v>
      </c>
      <c r="AE1640" s="109">
        <v>0</v>
      </c>
      <c r="AF1640" s="116"/>
      <c r="AG1640" s="116"/>
      <c r="AH1640" s="124">
        <v>0</v>
      </c>
      <c r="AI1640" s="117">
        <v>0</v>
      </c>
      <c r="AJ1640" s="375">
        <v>0</v>
      </c>
      <c r="AK1640" s="374"/>
      <c r="AL1640" s="385"/>
      <c r="AM1640" s="117">
        <v>0</v>
      </c>
      <c r="AN1640" s="375">
        <v>0</v>
      </c>
      <c r="AO1640" s="374">
        <v>0</v>
      </c>
      <c r="AP1640" s="376"/>
      <c r="AQ1640" s="384"/>
      <c r="AR1640" s="117">
        <v>0</v>
      </c>
      <c r="AS1640" s="123">
        <v>0</v>
      </c>
      <c r="AT1640" s="384"/>
      <c r="AU1640" s="374"/>
      <c r="AV1640" s="384"/>
      <c r="AW1640" s="374"/>
      <c r="AX1640" s="126"/>
      <c r="AY1640" s="384"/>
      <c r="AZ1640" s="385"/>
      <c r="BA1640" s="385"/>
      <c r="BB1640" s="377">
        <v>0</v>
      </c>
      <c r="BC1640" s="377">
        <v>0</v>
      </c>
      <c r="BD1640" s="377">
        <v>0</v>
      </c>
      <c r="BE1640" s="378"/>
      <c r="BF1640" s="109"/>
      <c r="BG1640" s="109"/>
      <c r="BH1640" s="116"/>
      <c r="BI1640" s="117"/>
      <c r="BJ1640" s="378"/>
      <c r="BK1640" s="378">
        <v>80</v>
      </c>
      <c r="BL1640" s="117"/>
      <c r="BM1640" s="374">
        <v>0</v>
      </c>
      <c r="BN1640" s="384"/>
      <c r="BO1640" s="384"/>
    </row>
    <row r="1641" spans="1:67" ht="24" customHeight="1" x14ac:dyDescent="0.3">
      <c r="A1641" s="379" t="s">
        <v>6231</v>
      </c>
      <c r="B1641" s="365" t="s">
        <v>4283</v>
      </c>
      <c r="C1641" s="366" t="s">
        <v>1893</v>
      </c>
      <c r="D1641" s="367">
        <f t="shared" si="84"/>
        <v>90</v>
      </c>
      <c r="E1641" s="368">
        <f t="shared" si="85"/>
        <v>0</v>
      </c>
      <c r="F1641" s="368">
        <f t="shared" si="86"/>
        <v>0</v>
      </c>
      <c r="G1641" s="368">
        <f t="shared" si="87"/>
        <v>0</v>
      </c>
      <c r="H1641" s="368">
        <f t="shared" si="88"/>
        <v>0</v>
      </c>
      <c r="I1641" s="368">
        <f t="shared" si="89"/>
        <v>0</v>
      </c>
      <c r="J1641" s="368">
        <f t="shared" si="90"/>
        <v>0</v>
      </c>
      <c r="K1641" s="368">
        <f t="shared" si="91"/>
        <v>0</v>
      </c>
      <c r="L1641" s="368">
        <f t="shared" si="92"/>
        <v>0</v>
      </c>
      <c r="M1641" s="369">
        <f t="shared" si="93"/>
        <v>0</v>
      </c>
      <c r="N1641" s="370">
        <f t="shared" si="94"/>
        <v>90</v>
      </c>
      <c r="O1641" s="371"/>
      <c r="P1641" s="372">
        <f t="shared" si="82"/>
        <v>90</v>
      </c>
      <c r="Q1641" s="373">
        <f t="shared" si="83"/>
        <v>134</v>
      </c>
      <c r="R1641" s="374">
        <v>0</v>
      </c>
      <c r="S1641" s="119"/>
      <c r="T1641" s="119"/>
      <c r="U1641" s="113"/>
      <c r="V1641" s="113"/>
      <c r="W1641" s="117">
        <v>0</v>
      </c>
      <c r="X1641" s="387"/>
      <c r="Y1641" s="113"/>
      <c r="Z1641" s="119"/>
      <c r="AA1641" s="119"/>
      <c r="AB1641" s="113"/>
      <c r="AC1641" s="113">
        <v>0</v>
      </c>
      <c r="AD1641" s="117">
        <v>0</v>
      </c>
      <c r="AE1641" s="214">
        <v>0</v>
      </c>
      <c r="AF1641" s="116"/>
      <c r="AG1641" s="116"/>
      <c r="AH1641" s="124">
        <v>0</v>
      </c>
      <c r="AI1641" s="117">
        <v>0</v>
      </c>
      <c r="AJ1641" s="375">
        <v>0</v>
      </c>
      <c r="AK1641" s="383"/>
      <c r="AL1641" s="113"/>
      <c r="AM1641" s="117">
        <v>0</v>
      </c>
      <c r="AN1641" s="375">
        <v>0</v>
      </c>
      <c r="AO1641" s="374">
        <v>0</v>
      </c>
      <c r="AP1641" s="391"/>
      <c r="AQ1641" s="119"/>
      <c r="AR1641" s="386">
        <v>0</v>
      </c>
      <c r="AS1641" s="387">
        <v>0</v>
      </c>
      <c r="AT1641" s="119"/>
      <c r="AU1641" s="374"/>
      <c r="AV1641" s="119"/>
      <c r="AW1641" s="374"/>
      <c r="AX1641" s="126"/>
      <c r="AY1641" s="119"/>
      <c r="AZ1641" s="113"/>
      <c r="BA1641" s="113"/>
      <c r="BB1641" s="394">
        <v>0</v>
      </c>
      <c r="BC1641" s="394">
        <v>0</v>
      </c>
      <c r="BD1641" s="394">
        <v>0</v>
      </c>
      <c r="BE1641" s="378"/>
      <c r="BF1641" s="109"/>
      <c r="BG1641" s="109"/>
      <c r="BH1641" s="116"/>
      <c r="BI1641" s="386"/>
      <c r="BJ1641" s="378"/>
      <c r="BK1641" s="378">
        <v>90</v>
      </c>
      <c r="BL1641" s="386"/>
      <c r="BM1641" s="374">
        <v>0</v>
      </c>
      <c r="BN1641" s="119"/>
      <c r="BO1641" s="119"/>
    </row>
    <row r="1642" spans="1:67" ht="24" customHeight="1" x14ac:dyDescent="0.3">
      <c r="A1642" s="364" t="s">
        <v>6232</v>
      </c>
      <c r="B1642" s="365" t="s">
        <v>6734</v>
      </c>
      <c r="C1642" s="366" t="s">
        <v>266</v>
      </c>
      <c r="D1642" s="367">
        <f t="shared" si="84"/>
        <v>0</v>
      </c>
      <c r="E1642" s="368">
        <f t="shared" si="85"/>
        <v>0</v>
      </c>
      <c r="F1642" s="368">
        <f t="shared" si="86"/>
        <v>0</v>
      </c>
      <c r="G1642" s="368">
        <f t="shared" si="87"/>
        <v>0</v>
      </c>
      <c r="H1642" s="368">
        <f t="shared" si="88"/>
        <v>0</v>
      </c>
      <c r="I1642" s="368">
        <f t="shared" si="89"/>
        <v>0</v>
      </c>
      <c r="J1642" s="368">
        <f t="shared" si="90"/>
        <v>0</v>
      </c>
      <c r="K1642" s="368">
        <f t="shared" si="91"/>
        <v>0</v>
      </c>
      <c r="L1642" s="368">
        <f t="shared" si="92"/>
        <v>0</v>
      </c>
      <c r="M1642" s="369">
        <f t="shared" si="93"/>
        <v>0</v>
      </c>
      <c r="N1642" s="370">
        <f t="shared" si="94"/>
        <v>0</v>
      </c>
      <c r="O1642" s="371"/>
      <c r="P1642" s="372">
        <f t="shared" si="82"/>
        <v>0</v>
      </c>
      <c r="Q1642" s="373" t="str">
        <f t="shared" si="83"/>
        <v/>
      </c>
      <c r="R1642" s="383">
        <v>0</v>
      </c>
      <c r="S1642" s="384"/>
      <c r="T1642" s="384"/>
      <c r="U1642" s="385"/>
      <c r="V1642" s="385"/>
      <c r="W1642" s="117">
        <v>0</v>
      </c>
      <c r="X1642" s="123"/>
      <c r="Y1642" s="385"/>
      <c r="Z1642" s="384"/>
      <c r="AA1642" s="384"/>
      <c r="AB1642" s="385"/>
      <c r="AC1642" s="385">
        <v>0</v>
      </c>
      <c r="AD1642" s="117">
        <v>0</v>
      </c>
      <c r="AE1642" s="214">
        <v>0</v>
      </c>
      <c r="AF1642" s="116"/>
      <c r="AG1642" s="116"/>
      <c r="AH1642" s="124">
        <v>0</v>
      </c>
      <c r="AI1642" s="117">
        <v>0</v>
      </c>
      <c r="AJ1642" s="375">
        <v>0</v>
      </c>
      <c r="AK1642" s="374"/>
      <c r="AL1642" s="385"/>
      <c r="AM1642" s="117">
        <v>0</v>
      </c>
      <c r="AN1642" s="375">
        <v>0</v>
      </c>
      <c r="AO1642" s="374">
        <v>0</v>
      </c>
      <c r="AP1642" s="376"/>
      <c r="AQ1642" s="384"/>
      <c r="AR1642" s="117">
        <v>0</v>
      </c>
      <c r="AS1642" s="123">
        <v>0</v>
      </c>
      <c r="AT1642" s="384"/>
      <c r="AU1642" s="374"/>
      <c r="AV1642" s="384"/>
      <c r="AW1642" s="374"/>
      <c r="AX1642" s="126"/>
      <c r="AY1642" s="384"/>
      <c r="AZ1642" s="385"/>
      <c r="BA1642" s="385"/>
      <c r="BB1642" s="377">
        <v>0</v>
      </c>
      <c r="BC1642" s="377">
        <v>0</v>
      </c>
      <c r="BD1642" s="377">
        <v>0</v>
      </c>
      <c r="BE1642" s="378"/>
      <c r="BF1642" s="109"/>
      <c r="BG1642" s="109"/>
      <c r="BH1642" s="116"/>
      <c r="BI1642" s="117"/>
      <c r="BJ1642" s="378"/>
      <c r="BK1642" s="378"/>
      <c r="BL1642" s="117"/>
      <c r="BM1642" s="374">
        <v>0</v>
      </c>
      <c r="BN1642" s="384"/>
      <c r="BO1642" s="384"/>
    </row>
    <row r="1643" spans="1:67" ht="24" customHeight="1" x14ac:dyDescent="0.3">
      <c r="A1643" s="364" t="s">
        <v>6234</v>
      </c>
      <c r="B1643" s="365" t="s">
        <v>6735</v>
      </c>
      <c r="C1643" s="366" t="s">
        <v>2036</v>
      </c>
      <c r="D1643" s="367">
        <f t="shared" si="84"/>
        <v>0</v>
      </c>
      <c r="E1643" s="368">
        <f t="shared" si="85"/>
        <v>0</v>
      </c>
      <c r="F1643" s="368">
        <f t="shared" si="86"/>
        <v>0</v>
      </c>
      <c r="G1643" s="368">
        <f t="shared" si="87"/>
        <v>0</v>
      </c>
      <c r="H1643" s="368">
        <f t="shared" si="88"/>
        <v>0</v>
      </c>
      <c r="I1643" s="368">
        <f t="shared" si="89"/>
        <v>0</v>
      </c>
      <c r="J1643" s="368">
        <f t="shared" si="90"/>
        <v>0</v>
      </c>
      <c r="K1643" s="368">
        <f t="shared" si="91"/>
        <v>0</v>
      </c>
      <c r="L1643" s="368">
        <f t="shared" si="92"/>
        <v>0</v>
      </c>
      <c r="M1643" s="369">
        <f t="shared" si="93"/>
        <v>0</v>
      </c>
      <c r="N1643" s="370">
        <f t="shared" si="94"/>
        <v>0</v>
      </c>
      <c r="O1643" s="371"/>
      <c r="P1643" s="372">
        <f t="shared" si="82"/>
        <v>0</v>
      </c>
      <c r="Q1643" s="373" t="str">
        <f t="shared" si="83"/>
        <v/>
      </c>
      <c r="R1643" s="374">
        <v>0</v>
      </c>
      <c r="S1643" s="119"/>
      <c r="T1643" s="119"/>
      <c r="U1643" s="113"/>
      <c r="V1643" s="113"/>
      <c r="W1643" s="386">
        <v>0</v>
      </c>
      <c r="X1643" s="123"/>
      <c r="Y1643" s="113"/>
      <c r="Z1643" s="119"/>
      <c r="AA1643" s="119"/>
      <c r="AB1643" s="113"/>
      <c r="AC1643" s="113">
        <v>0</v>
      </c>
      <c r="AD1643" s="117">
        <v>0</v>
      </c>
      <c r="AE1643" s="109">
        <v>0</v>
      </c>
      <c r="AF1643" s="116"/>
      <c r="AG1643" s="116"/>
      <c r="AH1643" s="124">
        <v>0</v>
      </c>
      <c r="AI1643" s="117">
        <v>0</v>
      </c>
      <c r="AJ1643" s="375">
        <v>0</v>
      </c>
      <c r="AK1643" s="374"/>
      <c r="AL1643" s="113"/>
      <c r="AM1643" s="117">
        <v>0</v>
      </c>
      <c r="AN1643" s="375">
        <v>0</v>
      </c>
      <c r="AO1643" s="374">
        <v>0</v>
      </c>
      <c r="AP1643" s="376"/>
      <c r="AQ1643" s="119"/>
      <c r="AR1643" s="117">
        <v>0</v>
      </c>
      <c r="AS1643" s="123">
        <v>0</v>
      </c>
      <c r="AT1643" s="119"/>
      <c r="AU1643" s="374"/>
      <c r="AV1643" s="119"/>
      <c r="AW1643" s="374"/>
      <c r="AX1643" s="126"/>
      <c r="AY1643" s="119"/>
      <c r="AZ1643" s="113"/>
      <c r="BA1643" s="113"/>
      <c r="BB1643" s="377">
        <v>0</v>
      </c>
      <c r="BC1643" s="377">
        <v>0</v>
      </c>
      <c r="BD1643" s="377">
        <v>0</v>
      </c>
      <c r="BE1643" s="378"/>
      <c r="BF1643" s="109"/>
      <c r="BG1643" s="109"/>
      <c r="BH1643" s="116"/>
      <c r="BI1643" s="117"/>
      <c r="BJ1643" s="378"/>
      <c r="BK1643" s="378"/>
      <c r="BL1643" s="117"/>
      <c r="BM1643" s="374">
        <v>0</v>
      </c>
      <c r="BN1643" s="119"/>
      <c r="BO1643" s="119"/>
    </row>
    <row r="1644" spans="1:67" ht="24" customHeight="1" x14ac:dyDescent="0.3">
      <c r="A1644" s="379" t="s">
        <v>6236</v>
      </c>
      <c r="B1644" s="365" t="s">
        <v>6237</v>
      </c>
      <c r="C1644" s="366" t="s">
        <v>597</v>
      </c>
      <c r="D1644" s="367">
        <f t="shared" si="84"/>
        <v>12</v>
      </c>
      <c r="E1644" s="368">
        <f t="shared" si="85"/>
        <v>0</v>
      </c>
      <c r="F1644" s="368">
        <f t="shared" si="86"/>
        <v>0</v>
      </c>
      <c r="G1644" s="368">
        <f t="shared" si="87"/>
        <v>0</v>
      </c>
      <c r="H1644" s="368">
        <f t="shared" si="88"/>
        <v>0</v>
      </c>
      <c r="I1644" s="368">
        <f t="shared" si="89"/>
        <v>0</v>
      </c>
      <c r="J1644" s="368">
        <f t="shared" si="90"/>
        <v>0</v>
      </c>
      <c r="K1644" s="368">
        <f t="shared" si="91"/>
        <v>0</v>
      </c>
      <c r="L1644" s="368">
        <f t="shared" si="92"/>
        <v>0</v>
      </c>
      <c r="M1644" s="369">
        <f t="shared" si="93"/>
        <v>0</v>
      </c>
      <c r="N1644" s="370">
        <f t="shared" si="94"/>
        <v>12</v>
      </c>
      <c r="O1644" s="371"/>
      <c r="P1644" s="372">
        <f t="shared" si="82"/>
        <v>12</v>
      </c>
      <c r="Q1644" s="373">
        <f t="shared" si="83"/>
        <v>569</v>
      </c>
      <c r="R1644" s="383">
        <v>0</v>
      </c>
      <c r="S1644" s="384"/>
      <c r="T1644" s="384"/>
      <c r="U1644" s="385"/>
      <c r="V1644" s="385"/>
      <c r="W1644" s="386">
        <v>0</v>
      </c>
      <c r="X1644" s="123"/>
      <c r="Y1644" s="385"/>
      <c r="Z1644" s="384"/>
      <c r="AA1644" s="384"/>
      <c r="AB1644" s="385"/>
      <c r="AC1644" s="113">
        <v>12</v>
      </c>
      <c r="AD1644" s="117">
        <v>0</v>
      </c>
      <c r="AE1644" s="109">
        <v>0</v>
      </c>
      <c r="AF1644" s="116"/>
      <c r="AG1644" s="116"/>
      <c r="AH1644" s="124">
        <v>0</v>
      </c>
      <c r="AI1644" s="117">
        <v>0</v>
      </c>
      <c r="AJ1644" s="375">
        <v>0</v>
      </c>
      <c r="AK1644" s="374"/>
      <c r="AL1644" s="385"/>
      <c r="AM1644" s="117">
        <v>0</v>
      </c>
      <c r="AN1644" s="375">
        <v>0</v>
      </c>
      <c r="AO1644" s="374">
        <v>0</v>
      </c>
      <c r="AP1644" s="376"/>
      <c r="AQ1644" s="384"/>
      <c r="AR1644" s="386">
        <v>0</v>
      </c>
      <c r="AS1644" s="123">
        <v>0</v>
      </c>
      <c r="AT1644" s="384"/>
      <c r="AU1644" s="374"/>
      <c r="AV1644" s="384"/>
      <c r="AW1644" s="374"/>
      <c r="AX1644" s="126"/>
      <c r="AY1644" s="384"/>
      <c r="AZ1644" s="385"/>
      <c r="BA1644" s="385"/>
      <c r="BB1644" s="377">
        <v>0</v>
      </c>
      <c r="BC1644" s="377">
        <v>0</v>
      </c>
      <c r="BD1644" s="377">
        <v>0</v>
      </c>
      <c r="BE1644" s="378"/>
      <c r="BF1644" s="109"/>
      <c r="BG1644" s="109"/>
      <c r="BH1644" s="116"/>
      <c r="BI1644" s="386"/>
      <c r="BJ1644" s="378"/>
      <c r="BK1644" s="378"/>
      <c r="BL1644" s="386"/>
      <c r="BM1644" s="374">
        <v>0</v>
      </c>
      <c r="BN1644" s="384"/>
      <c r="BO1644" s="384"/>
    </row>
    <row r="1645" spans="1:67" ht="24" customHeight="1" x14ac:dyDescent="0.3">
      <c r="A1645" s="380" t="s">
        <v>6238</v>
      </c>
      <c r="B1645" s="381" t="s">
        <v>6239</v>
      </c>
      <c r="C1645" s="382" t="s">
        <v>2186</v>
      </c>
      <c r="D1645" s="367">
        <f t="shared" si="84"/>
        <v>0</v>
      </c>
      <c r="E1645" s="368">
        <f t="shared" si="85"/>
        <v>0</v>
      </c>
      <c r="F1645" s="368">
        <f t="shared" si="86"/>
        <v>0</v>
      </c>
      <c r="G1645" s="368">
        <f t="shared" si="87"/>
        <v>0</v>
      </c>
      <c r="H1645" s="368">
        <f t="shared" si="88"/>
        <v>0</v>
      </c>
      <c r="I1645" s="368">
        <f t="shared" si="89"/>
        <v>0</v>
      </c>
      <c r="J1645" s="368">
        <f t="shared" si="90"/>
        <v>0</v>
      </c>
      <c r="K1645" s="368">
        <f t="shared" si="91"/>
        <v>0</v>
      </c>
      <c r="L1645" s="368">
        <f t="shared" si="92"/>
        <v>0</v>
      </c>
      <c r="M1645" s="369">
        <f t="shared" si="93"/>
        <v>0</v>
      </c>
      <c r="N1645" s="446">
        <f t="shared" si="94"/>
        <v>0</v>
      </c>
      <c r="O1645" s="371"/>
      <c r="P1645" s="372">
        <f t="shared" si="82"/>
        <v>0</v>
      </c>
      <c r="Q1645" s="373" t="str">
        <f t="shared" si="83"/>
        <v/>
      </c>
      <c r="R1645" s="383">
        <v>0</v>
      </c>
      <c r="S1645" s="119"/>
      <c r="T1645" s="119"/>
      <c r="U1645" s="113"/>
      <c r="V1645" s="113"/>
      <c r="W1645" s="117">
        <v>0</v>
      </c>
      <c r="X1645" s="387"/>
      <c r="Y1645" s="113"/>
      <c r="Z1645" s="119"/>
      <c r="AA1645" s="119"/>
      <c r="AB1645" s="113"/>
      <c r="AC1645" s="113">
        <v>0</v>
      </c>
      <c r="AD1645" s="117">
        <v>0</v>
      </c>
      <c r="AE1645" s="214">
        <v>0</v>
      </c>
      <c r="AF1645" s="388"/>
      <c r="AG1645" s="388"/>
      <c r="AH1645" s="389">
        <v>0</v>
      </c>
      <c r="AI1645" s="117">
        <v>0</v>
      </c>
      <c r="AJ1645" s="375">
        <v>0</v>
      </c>
      <c r="AK1645" s="383"/>
      <c r="AL1645" s="113"/>
      <c r="AM1645" s="386">
        <v>0</v>
      </c>
      <c r="AN1645" s="390">
        <v>0</v>
      </c>
      <c r="AO1645" s="383">
        <v>0</v>
      </c>
      <c r="AP1645" s="391"/>
      <c r="AQ1645" s="119"/>
      <c r="AR1645" s="117">
        <v>0</v>
      </c>
      <c r="AS1645" s="123">
        <v>0</v>
      </c>
      <c r="AT1645" s="119"/>
      <c r="AU1645" s="383"/>
      <c r="AV1645" s="119"/>
      <c r="AW1645" s="383"/>
      <c r="AX1645" s="126"/>
      <c r="AY1645" s="119"/>
      <c r="AZ1645" s="113"/>
      <c r="BA1645" s="113"/>
      <c r="BB1645" s="377">
        <v>0</v>
      </c>
      <c r="BC1645" s="377">
        <v>0</v>
      </c>
      <c r="BD1645" s="377">
        <v>0</v>
      </c>
      <c r="BE1645" s="393"/>
      <c r="BF1645" s="109"/>
      <c r="BG1645" s="109"/>
      <c r="BH1645" s="388"/>
      <c r="BI1645" s="117"/>
      <c r="BJ1645" s="393"/>
      <c r="BK1645" s="393"/>
      <c r="BL1645" s="117"/>
      <c r="BM1645" s="374">
        <v>0</v>
      </c>
      <c r="BN1645" s="119"/>
      <c r="BO1645" s="119"/>
    </row>
    <row r="1646" spans="1:67" ht="24" customHeight="1" x14ac:dyDescent="0.3">
      <c r="A1646" s="364" t="s">
        <v>6240</v>
      </c>
      <c r="B1646" s="365" t="s">
        <v>6241</v>
      </c>
      <c r="C1646" s="366" t="s">
        <v>2220</v>
      </c>
      <c r="D1646" s="367">
        <f t="shared" si="84"/>
        <v>0</v>
      </c>
      <c r="E1646" s="368">
        <f t="shared" si="85"/>
        <v>0</v>
      </c>
      <c r="F1646" s="368">
        <f t="shared" si="86"/>
        <v>0</v>
      </c>
      <c r="G1646" s="368">
        <f t="shared" si="87"/>
        <v>0</v>
      </c>
      <c r="H1646" s="368">
        <f t="shared" si="88"/>
        <v>0</v>
      </c>
      <c r="I1646" s="368">
        <f t="shared" si="89"/>
        <v>0</v>
      </c>
      <c r="J1646" s="368">
        <f t="shared" si="90"/>
        <v>0</v>
      </c>
      <c r="K1646" s="368">
        <f t="shared" si="91"/>
        <v>0</v>
      </c>
      <c r="L1646" s="368">
        <f t="shared" si="92"/>
        <v>0</v>
      </c>
      <c r="M1646" s="369">
        <f t="shared" si="93"/>
        <v>0</v>
      </c>
      <c r="N1646" s="370">
        <f t="shared" si="94"/>
        <v>0</v>
      </c>
      <c r="O1646" s="371"/>
      <c r="P1646" s="372">
        <f t="shared" si="82"/>
        <v>0</v>
      </c>
      <c r="Q1646" s="373" t="str">
        <f t="shared" si="83"/>
        <v/>
      </c>
      <c r="R1646" s="374">
        <v>0</v>
      </c>
      <c r="S1646" s="119"/>
      <c r="T1646" s="119"/>
      <c r="U1646" s="113"/>
      <c r="V1646" s="113"/>
      <c r="W1646" s="386">
        <v>0</v>
      </c>
      <c r="X1646" s="123"/>
      <c r="Y1646" s="113"/>
      <c r="Z1646" s="119"/>
      <c r="AA1646" s="119"/>
      <c r="AB1646" s="113"/>
      <c r="AC1646" s="113">
        <v>0</v>
      </c>
      <c r="AD1646" s="117">
        <v>0</v>
      </c>
      <c r="AE1646" s="109">
        <v>0</v>
      </c>
      <c r="AF1646" s="116"/>
      <c r="AG1646" s="116"/>
      <c r="AH1646" s="389">
        <v>0</v>
      </c>
      <c r="AI1646" s="117">
        <v>0</v>
      </c>
      <c r="AJ1646" s="375">
        <v>0</v>
      </c>
      <c r="AK1646" s="374"/>
      <c r="AL1646" s="113"/>
      <c r="AM1646" s="386">
        <v>0</v>
      </c>
      <c r="AN1646" s="396">
        <v>0</v>
      </c>
      <c r="AO1646" s="383">
        <v>0</v>
      </c>
      <c r="AP1646" s="376"/>
      <c r="AQ1646" s="119"/>
      <c r="AR1646" s="117">
        <v>0</v>
      </c>
      <c r="AS1646" s="123">
        <v>0</v>
      </c>
      <c r="AT1646" s="119"/>
      <c r="AU1646" s="383"/>
      <c r="AV1646" s="119"/>
      <c r="AW1646" s="383"/>
      <c r="AX1646" s="126"/>
      <c r="AY1646" s="119"/>
      <c r="AZ1646" s="113"/>
      <c r="BA1646" s="113"/>
      <c r="BB1646" s="377">
        <v>0</v>
      </c>
      <c r="BC1646" s="377">
        <v>0</v>
      </c>
      <c r="BD1646" s="377">
        <v>0</v>
      </c>
      <c r="BE1646" s="378"/>
      <c r="BF1646" s="109"/>
      <c r="BG1646" s="109"/>
      <c r="BH1646" s="116"/>
      <c r="BI1646" s="117"/>
      <c r="BJ1646" s="378"/>
      <c r="BK1646" s="378"/>
      <c r="BL1646" s="117"/>
      <c r="BM1646" s="383">
        <v>0</v>
      </c>
      <c r="BN1646" s="119"/>
      <c r="BO1646" s="119"/>
    </row>
    <row r="1647" spans="1:67" ht="24" customHeight="1" x14ac:dyDescent="0.3">
      <c r="A1647" s="364" t="s">
        <v>6242</v>
      </c>
      <c r="B1647" s="365" t="s">
        <v>6736</v>
      </c>
      <c r="C1647" s="366" t="s">
        <v>5828</v>
      </c>
      <c r="D1647" s="367">
        <f t="shared" si="84"/>
        <v>4</v>
      </c>
      <c r="E1647" s="368">
        <f t="shared" si="85"/>
        <v>4</v>
      </c>
      <c r="F1647" s="368">
        <f t="shared" si="86"/>
        <v>1</v>
      </c>
      <c r="G1647" s="368">
        <f t="shared" si="87"/>
        <v>1</v>
      </c>
      <c r="H1647" s="368">
        <f t="shared" si="88"/>
        <v>0</v>
      </c>
      <c r="I1647" s="368">
        <f t="shared" si="89"/>
        <v>0</v>
      </c>
      <c r="J1647" s="368">
        <f t="shared" si="90"/>
        <v>0</v>
      </c>
      <c r="K1647" s="368">
        <f t="shared" si="91"/>
        <v>0</v>
      </c>
      <c r="L1647" s="368">
        <f t="shared" si="92"/>
        <v>0</v>
      </c>
      <c r="M1647" s="369">
        <f t="shared" si="93"/>
        <v>0</v>
      </c>
      <c r="N1647" s="370">
        <f t="shared" si="94"/>
        <v>10</v>
      </c>
      <c r="O1647" s="371"/>
      <c r="P1647" s="372">
        <f t="shared" si="82"/>
        <v>10</v>
      </c>
      <c r="Q1647" s="373">
        <f t="shared" si="83"/>
        <v>628</v>
      </c>
      <c r="R1647" s="374">
        <v>0</v>
      </c>
      <c r="S1647" s="119">
        <v>1</v>
      </c>
      <c r="T1647" s="119">
        <v>4</v>
      </c>
      <c r="U1647" s="113"/>
      <c r="V1647" s="113"/>
      <c r="W1647" s="117">
        <v>0</v>
      </c>
      <c r="X1647" s="123"/>
      <c r="Y1647" s="113"/>
      <c r="Z1647" s="119"/>
      <c r="AA1647" s="119"/>
      <c r="AB1647" s="113"/>
      <c r="AC1647" s="113">
        <v>0</v>
      </c>
      <c r="AD1647" s="117">
        <v>0</v>
      </c>
      <c r="AE1647" s="109">
        <v>0</v>
      </c>
      <c r="AF1647" s="116"/>
      <c r="AG1647" s="116"/>
      <c r="AH1647" s="124">
        <v>0</v>
      </c>
      <c r="AI1647" s="386">
        <v>0</v>
      </c>
      <c r="AJ1647" s="396">
        <v>0</v>
      </c>
      <c r="AK1647" s="374"/>
      <c r="AL1647" s="113"/>
      <c r="AM1647" s="117">
        <v>0</v>
      </c>
      <c r="AN1647" s="375">
        <v>0</v>
      </c>
      <c r="AO1647" s="374">
        <v>0</v>
      </c>
      <c r="AP1647" s="376"/>
      <c r="AQ1647" s="119"/>
      <c r="AR1647" s="117">
        <v>0</v>
      </c>
      <c r="AS1647" s="387">
        <v>0</v>
      </c>
      <c r="AT1647" s="119"/>
      <c r="AU1647" s="374"/>
      <c r="AV1647" s="119"/>
      <c r="AW1647" s="374"/>
      <c r="AX1647" s="126"/>
      <c r="AY1647" s="119"/>
      <c r="AZ1647" s="113"/>
      <c r="BA1647" s="113"/>
      <c r="BB1647" s="377">
        <v>0</v>
      </c>
      <c r="BC1647" s="377">
        <v>0</v>
      </c>
      <c r="BD1647" s="377">
        <v>0</v>
      </c>
      <c r="BE1647" s="378"/>
      <c r="BF1647" s="214">
        <v>1</v>
      </c>
      <c r="BG1647" s="214">
        <v>4</v>
      </c>
      <c r="BH1647" s="116"/>
      <c r="BI1647" s="117"/>
      <c r="BJ1647" s="378"/>
      <c r="BK1647" s="378"/>
      <c r="BL1647" s="117"/>
      <c r="BM1647" s="383">
        <v>0</v>
      </c>
      <c r="BN1647" s="119">
        <v>2</v>
      </c>
      <c r="BO1647" s="119">
        <v>4</v>
      </c>
    </row>
    <row r="1648" spans="1:67" ht="24" customHeight="1" x14ac:dyDescent="0.3">
      <c r="A1648" s="379" t="s">
        <v>6244</v>
      </c>
      <c r="B1648" s="365" t="s">
        <v>6245</v>
      </c>
      <c r="C1648" s="366" t="s">
        <v>2551</v>
      </c>
      <c r="D1648" s="367">
        <f t="shared" si="84"/>
        <v>3</v>
      </c>
      <c r="E1648" s="368">
        <f t="shared" si="85"/>
        <v>0</v>
      </c>
      <c r="F1648" s="368">
        <f t="shared" si="86"/>
        <v>0</v>
      </c>
      <c r="G1648" s="368">
        <f t="shared" si="87"/>
        <v>0</v>
      </c>
      <c r="H1648" s="368">
        <f t="shared" si="88"/>
        <v>0</v>
      </c>
      <c r="I1648" s="368">
        <f t="shared" si="89"/>
        <v>0</v>
      </c>
      <c r="J1648" s="368">
        <f t="shared" si="90"/>
        <v>0</v>
      </c>
      <c r="K1648" s="368">
        <f t="shared" si="91"/>
        <v>0</v>
      </c>
      <c r="L1648" s="368">
        <f t="shared" si="92"/>
        <v>0</v>
      </c>
      <c r="M1648" s="369">
        <f t="shared" si="93"/>
        <v>0</v>
      </c>
      <c r="N1648" s="370">
        <f t="shared" si="94"/>
        <v>3</v>
      </c>
      <c r="O1648" s="371"/>
      <c r="P1648" s="372">
        <f t="shared" si="82"/>
        <v>3</v>
      </c>
      <c r="Q1648" s="373">
        <f t="shared" si="83"/>
        <v>853</v>
      </c>
      <c r="R1648" s="374">
        <v>0</v>
      </c>
      <c r="S1648" s="119"/>
      <c r="T1648" s="119"/>
      <c r="U1648" s="113"/>
      <c r="V1648" s="113"/>
      <c r="W1648" s="117">
        <v>0</v>
      </c>
      <c r="X1648" s="123"/>
      <c r="Y1648" s="113"/>
      <c r="Z1648" s="119"/>
      <c r="AA1648" s="119"/>
      <c r="AB1648" s="113"/>
      <c r="AC1648" s="113">
        <v>3</v>
      </c>
      <c r="AD1648" s="117">
        <v>0</v>
      </c>
      <c r="AE1648" s="109">
        <v>0</v>
      </c>
      <c r="AF1648" s="116"/>
      <c r="AG1648" s="116"/>
      <c r="AH1648" s="389">
        <v>0</v>
      </c>
      <c r="AI1648" s="386">
        <v>0</v>
      </c>
      <c r="AJ1648" s="396">
        <v>0</v>
      </c>
      <c r="AK1648" s="374"/>
      <c r="AL1648" s="113"/>
      <c r="AM1648" s="386">
        <v>0</v>
      </c>
      <c r="AN1648" s="396">
        <v>0</v>
      </c>
      <c r="AO1648" s="383">
        <v>0</v>
      </c>
      <c r="AP1648" s="376"/>
      <c r="AQ1648" s="119"/>
      <c r="AR1648" s="117">
        <v>0</v>
      </c>
      <c r="AS1648" s="387">
        <v>0</v>
      </c>
      <c r="AT1648" s="119"/>
      <c r="AU1648" s="383"/>
      <c r="AV1648" s="119"/>
      <c r="AW1648" s="383"/>
      <c r="AX1648" s="392"/>
      <c r="AY1648" s="119"/>
      <c r="AZ1648" s="113"/>
      <c r="BA1648" s="113"/>
      <c r="BB1648" s="377">
        <v>0</v>
      </c>
      <c r="BC1648" s="377">
        <v>0</v>
      </c>
      <c r="BD1648" s="377">
        <v>0</v>
      </c>
      <c r="BE1648" s="378"/>
      <c r="BF1648" s="214"/>
      <c r="BG1648" s="214"/>
      <c r="BH1648" s="116"/>
      <c r="BI1648" s="117"/>
      <c r="BJ1648" s="378"/>
      <c r="BK1648" s="378"/>
      <c r="BL1648" s="117"/>
      <c r="BM1648" s="374">
        <v>0</v>
      </c>
      <c r="BN1648" s="119"/>
      <c r="BO1648" s="119"/>
    </row>
    <row r="1649" spans="1:67" ht="24" customHeight="1" x14ac:dyDescent="0.3">
      <c r="A1649" s="364" t="s">
        <v>6737</v>
      </c>
      <c r="B1649" s="365" t="s">
        <v>6738</v>
      </c>
      <c r="C1649" s="366" t="s">
        <v>405</v>
      </c>
      <c r="D1649" s="367">
        <f t="shared" si="84"/>
        <v>0</v>
      </c>
      <c r="E1649" s="368">
        <f t="shared" si="85"/>
        <v>0</v>
      </c>
      <c r="F1649" s="368">
        <f t="shared" si="86"/>
        <v>0</v>
      </c>
      <c r="G1649" s="368">
        <f t="shared" si="87"/>
        <v>0</v>
      </c>
      <c r="H1649" s="368">
        <f t="shared" si="88"/>
        <v>0</v>
      </c>
      <c r="I1649" s="368">
        <f t="shared" si="89"/>
        <v>0</v>
      </c>
      <c r="J1649" s="368">
        <f t="shared" si="90"/>
        <v>0</v>
      </c>
      <c r="K1649" s="368">
        <f t="shared" si="91"/>
        <v>0</v>
      </c>
      <c r="L1649" s="368">
        <f t="shared" si="92"/>
        <v>0</v>
      </c>
      <c r="M1649" s="369">
        <f t="shared" si="93"/>
        <v>0</v>
      </c>
      <c r="N1649" s="370">
        <f t="shared" si="94"/>
        <v>0</v>
      </c>
      <c r="O1649" s="371"/>
      <c r="P1649" s="372">
        <f t="shared" si="82"/>
        <v>0</v>
      </c>
      <c r="Q1649" s="373" t="str">
        <f t="shared" si="83"/>
        <v/>
      </c>
      <c r="R1649" s="374">
        <v>0</v>
      </c>
      <c r="S1649" s="119"/>
      <c r="T1649" s="119"/>
      <c r="U1649" s="113"/>
      <c r="V1649" s="113"/>
      <c r="W1649" s="117">
        <v>0</v>
      </c>
      <c r="X1649" s="123"/>
      <c r="Y1649" s="113"/>
      <c r="Z1649" s="119"/>
      <c r="AA1649" s="119"/>
      <c r="AB1649" s="113"/>
      <c r="AC1649" s="113">
        <v>0</v>
      </c>
      <c r="AD1649" s="386">
        <v>0</v>
      </c>
      <c r="AE1649" s="109">
        <v>0</v>
      </c>
      <c r="AF1649" s="116"/>
      <c r="AG1649" s="116"/>
      <c r="AH1649" s="124">
        <v>0</v>
      </c>
      <c r="AI1649" s="117">
        <v>0</v>
      </c>
      <c r="AJ1649" s="396">
        <v>0</v>
      </c>
      <c r="AK1649" s="374"/>
      <c r="AL1649" s="113"/>
      <c r="AM1649" s="117">
        <v>0</v>
      </c>
      <c r="AN1649" s="375">
        <v>0</v>
      </c>
      <c r="AO1649" s="374">
        <v>0</v>
      </c>
      <c r="AP1649" s="376"/>
      <c r="AQ1649" s="119"/>
      <c r="AR1649" s="117">
        <v>0</v>
      </c>
      <c r="AS1649" s="123">
        <v>0</v>
      </c>
      <c r="AT1649" s="119"/>
      <c r="AU1649" s="374"/>
      <c r="AV1649" s="119"/>
      <c r="AW1649" s="374"/>
      <c r="AX1649" s="126"/>
      <c r="AY1649" s="119"/>
      <c r="AZ1649" s="113"/>
      <c r="BA1649" s="113"/>
      <c r="BB1649" s="377">
        <v>0</v>
      </c>
      <c r="BC1649" s="377">
        <v>0</v>
      </c>
      <c r="BD1649" s="377">
        <v>0</v>
      </c>
      <c r="BE1649" s="378"/>
      <c r="BF1649" s="109"/>
      <c r="BG1649" s="109"/>
      <c r="BH1649" s="116"/>
      <c r="BI1649" s="117"/>
      <c r="BJ1649" s="378"/>
      <c r="BK1649" s="378"/>
      <c r="BL1649" s="117"/>
      <c r="BM1649" s="383">
        <v>0</v>
      </c>
      <c r="BN1649" s="119"/>
      <c r="BO1649" s="119"/>
    </row>
    <row r="1650" spans="1:67" ht="24" customHeight="1" x14ac:dyDescent="0.3">
      <c r="A1650" s="380" t="s">
        <v>6739</v>
      </c>
      <c r="B1650" s="381" t="s">
        <v>6740</v>
      </c>
      <c r="C1650" s="382" t="s">
        <v>242</v>
      </c>
      <c r="D1650" s="367">
        <f t="shared" si="84"/>
        <v>0</v>
      </c>
      <c r="E1650" s="368">
        <f t="shared" si="85"/>
        <v>0</v>
      </c>
      <c r="F1650" s="368">
        <f t="shared" si="86"/>
        <v>0</v>
      </c>
      <c r="G1650" s="368">
        <f t="shared" si="87"/>
        <v>0</v>
      </c>
      <c r="H1650" s="368">
        <f t="shared" si="88"/>
        <v>0</v>
      </c>
      <c r="I1650" s="368">
        <f t="shared" si="89"/>
        <v>0</v>
      </c>
      <c r="J1650" s="368">
        <f t="shared" si="90"/>
        <v>0</v>
      </c>
      <c r="K1650" s="368">
        <f t="shared" si="91"/>
        <v>0</v>
      </c>
      <c r="L1650" s="368">
        <f t="shared" si="92"/>
        <v>0</v>
      </c>
      <c r="M1650" s="369">
        <f t="shared" si="93"/>
        <v>0</v>
      </c>
      <c r="N1650" s="370">
        <f t="shared" si="94"/>
        <v>0</v>
      </c>
      <c r="O1650" s="371"/>
      <c r="P1650" s="372">
        <f t="shared" si="82"/>
        <v>0</v>
      </c>
      <c r="Q1650" s="373" t="str">
        <f t="shared" si="83"/>
        <v/>
      </c>
      <c r="R1650" s="383">
        <v>0</v>
      </c>
      <c r="S1650" s="384"/>
      <c r="T1650" s="384"/>
      <c r="U1650" s="385"/>
      <c r="V1650" s="385"/>
      <c r="W1650" s="117">
        <v>0</v>
      </c>
      <c r="X1650" s="123"/>
      <c r="Y1650" s="385"/>
      <c r="Z1650" s="384"/>
      <c r="AA1650" s="384"/>
      <c r="AB1650" s="385"/>
      <c r="AC1650" s="113">
        <v>0</v>
      </c>
      <c r="AD1650" s="386">
        <v>0</v>
      </c>
      <c r="AE1650" s="109">
        <v>0</v>
      </c>
      <c r="AF1650" s="388"/>
      <c r="AG1650" s="388"/>
      <c r="AH1650" s="124">
        <v>0</v>
      </c>
      <c r="AI1650" s="386">
        <v>0</v>
      </c>
      <c r="AJ1650" s="396">
        <v>0</v>
      </c>
      <c r="AK1650" s="374"/>
      <c r="AL1650" s="385"/>
      <c r="AM1650" s="117">
        <v>0</v>
      </c>
      <c r="AN1650" s="375">
        <v>0</v>
      </c>
      <c r="AO1650" s="374">
        <v>0</v>
      </c>
      <c r="AP1650" s="376"/>
      <c r="AQ1650" s="384"/>
      <c r="AR1650" s="117">
        <v>0</v>
      </c>
      <c r="AS1650" s="387">
        <v>0</v>
      </c>
      <c r="AT1650" s="384"/>
      <c r="AU1650" s="374"/>
      <c r="AV1650" s="384"/>
      <c r="AW1650" s="374"/>
      <c r="AX1650" s="392"/>
      <c r="AY1650" s="384"/>
      <c r="AZ1650" s="385"/>
      <c r="BA1650" s="385"/>
      <c r="BB1650" s="377">
        <v>0</v>
      </c>
      <c r="BC1650" s="377">
        <v>0</v>
      </c>
      <c r="BD1650" s="377">
        <v>0</v>
      </c>
      <c r="BE1650" s="393"/>
      <c r="BF1650" s="109"/>
      <c r="BG1650" s="109"/>
      <c r="BH1650" s="388"/>
      <c r="BI1650" s="117"/>
      <c r="BJ1650" s="393"/>
      <c r="BK1650" s="393"/>
      <c r="BL1650" s="117"/>
      <c r="BM1650" s="374">
        <v>0</v>
      </c>
      <c r="BN1650" s="384"/>
      <c r="BO1650" s="384"/>
    </row>
    <row r="1651" spans="1:67" ht="24" customHeight="1" x14ac:dyDescent="0.3">
      <c r="A1651" s="379" t="s">
        <v>6246</v>
      </c>
      <c r="B1651" s="510" t="s">
        <v>6247</v>
      </c>
      <c r="C1651" s="366" t="s">
        <v>320</v>
      </c>
      <c r="D1651" s="367">
        <f t="shared" si="84"/>
        <v>17</v>
      </c>
      <c r="E1651" s="368">
        <f t="shared" si="85"/>
        <v>0</v>
      </c>
      <c r="F1651" s="368">
        <f t="shared" si="86"/>
        <v>0</v>
      </c>
      <c r="G1651" s="368">
        <f t="shared" si="87"/>
        <v>0</v>
      </c>
      <c r="H1651" s="368">
        <f t="shared" si="88"/>
        <v>0</v>
      </c>
      <c r="I1651" s="368">
        <f t="shared" si="89"/>
        <v>0</v>
      </c>
      <c r="J1651" s="368">
        <f t="shared" si="90"/>
        <v>0</v>
      </c>
      <c r="K1651" s="368">
        <f t="shared" si="91"/>
        <v>0</v>
      </c>
      <c r="L1651" s="368">
        <f t="shared" si="92"/>
        <v>0</v>
      </c>
      <c r="M1651" s="369">
        <f t="shared" si="93"/>
        <v>0</v>
      </c>
      <c r="N1651" s="370">
        <f t="shared" si="94"/>
        <v>17</v>
      </c>
      <c r="O1651" s="371"/>
      <c r="P1651" s="372">
        <f t="shared" si="82"/>
        <v>17</v>
      </c>
      <c r="Q1651" s="373">
        <f t="shared" si="83"/>
        <v>473</v>
      </c>
      <c r="R1651" s="383">
        <v>0</v>
      </c>
      <c r="S1651" s="119"/>
      <c r="T1651" s="119"/>
      <c r="U1651" s="113"/>
      <c r="V1651" s="113"/>
      <c r="W1651" s="117">
        <v>0</v>
      </c>
      <c r="X1651" s="387"/>
      <c r="Y1651" s="113"/>
      <c r="Z1651" s="119"/>
      <c r="AA1651" s="119"/>
      <c r="AB1651" s="113"/>
      <c r="AC1651" s="113">
        <v>0</v>
      </c>
      <c r="AD1651" s="117">
        <v>0</v>
      </c>
      <c r="AE1651" s="214">
        <v>0</v>
      </c>
      <c r="AF1651" s="116"/>
      <c r="AG1651" s="116"/>
      <c r="AH1651" s="124">
        <v>0</v>
      </c>
      <c r="AI1651" s="117">
        <v>0</v>
      </c>
      <c r="AJ1651" s="375">
        <v>0</v>
      </c>
      <c r="AK1651" s="383"/>
      <c r="AL1651" s="113"/>
      <c r="AM1651" s="117">
        <v>0</v>
      </c>
      <c r="AN1651" s="375">
        <v>0</v>
      </c>
      <c r="AO1651" s="374">
        <v>0</v>
      </c>
      <c r="AP1651" s="391"/>
      <c r="AQ1651" s="119"/>
      <c r="AR1651" s="117">
        <v>0</v>
      </c>
      <c r="AS1651" s="123">
        <v>0</v>
      </c>
      <c r="AT1651" s="119"/>
      <c r="AU1651" s="374"/>
      <c r="AV1651" s="119"/>
      <c r="AW1651" s="374"/>
      <c r="AX1651" s="392">
        <v>17</v>
      </c>
      <c r="AY1651" s="119"/>
      <c r="AZ1651" s="113"/>
      <c r="BA1651" s="113"/>
      <c r="BB1651" s="377">
        <v>0</v>
      </c>
      <c r="BC1651" s="377">
        <v>0</v>
      </c>
      <c r="BD1651" s="377">
        <v>0</v>
      </c>
      <c r="BE1651" s="378"/>
      <c r="BF1651" s="214"/>
      <c r="BG1651" s="214"/>
      <c r="BH1651" s="116"/>
      <c r="BI1651" s="117"/>
      <c r="BJ1651" s="378"/>
      <c r="BK1651" s="378"/>
      <c r="BL1651" s="117"/>
      <c r="BM1651" s="374">
        <v>0</v>
      </c>
      <c r="BN1651" s="119"/>
      <c r="BO1651" s="119"/>
    </row>
    <row r="1652" spans="1:67" ht="24" customHeight="1" x14ac:dyDescent="0.3">
      <c r="A1652" s="364" t="s">
        <v>6248</v>
      </c>
      <c r="B1652" s="365" t="s">
        <v>6249</v>
      </c>
      <c r="C1652" s="366" t="s">
        <v>1841</v>
      </c>
      <c r="D1652" s="367">
        <f t="shared" si="84"/>
        <v>21</v>
      </c>
      <c r="E1652" s="368">
        <f t="shared" si="85"/>
        <v>16</v>
      </c>
      <c r="F1652" s="368">
        <f t="shared" si="86"/>
        <v>0</v>
      </c>
      <c r="G1652" s="368">
        <f t="shared" si="87"/>
        <v>0</v>
      </c>
      <c r="H1652" s="368">
        <f t="shared" si="88"/>
        <v>0</v>
      </c>
      <c r="I1652" s="368">
        <f t="shared" si="89"/>
        <v>0</v>
      </c>
      <c r="J1652" s="368">
        <f t="shared" si="90"/>
        <v>0</v>
      </c>
      <c r="K1652" s="368">
        <f t="shared" si="91"/>
        <v>0</v>
      </c>
      <c r="L1652" s="368">
        <f t="shared" si="92"/>
        <v>0</v>
      </c>
      <c r="M1652" s="369">
        <f t="shared" si="93"/>
        <v>0</v>
      </c>
      <c r="N1652" s="370">
        <f t="shared" si="94"/>
        <v>37</v>
      </c>
      <c r="O1652" s="371"/>
      <c r="P1652" s="372">
        <f t="shared" si="82"/>
        <v>37</v>
      </c>
      <c r="Q1652" s="373">
        <f t="shared" si="83"/>
        <v>266</v>
      </c>
      <c r="R1652" s="374">
        <v>0</v>
      </c>
      <c r="S1652" s="119"/>
      <c r="T1652" s="119"/>
      <c r="U1652" s="113"/>
      <c r="V1652" s="113"/>
      <c r="W1652" s="386">
        <v>0</v>
      </c>
      <c r="X1652" s="387"/>
      <c r="Y1652" s="113"/>
      <c r="Z1652" s="119"/>
      <c r="AA1652" s="119"/>
      <c r="AB1652" s="113">
        <v>16</v>
      </c>
      <c r="AC1652" s="385">
        <v>0</v>
      </c>
      <c r="AD1652" s="386">
        <v>0</v>
      </c>
      <c r="AE1652" s="109">
        <v>0</v>
      </c>
      <c r="AF1652" s="116"/>
      <c r="AG1652" s="116"/>
      <c r="AH1652" s="124">
        <v>0</v>
      </c>
      <c r="AI1652" s="117">
        <v>0</v>
      </c>
      <c r="AJ1652" s="375">
        <v>0</v>
      </c>
      <c r="AK1652" s="383"/>
      <c r="AL1652" s="113"/>
      <c r="AM1652" s="117">
        <v>0</v>
      </c>
      <c r="AN1652" s="375">
        <v>0</v>
      </c>
      <c r="AO1652" s="374">
        <v>0</v>
      </c>
      <c r="AP1652" s="391"/>
      <c r="AQ1652" s="119"/>
      <c r="AR1652" s="117">
        <v>0</v>
      </c>
      <c r="AS1652" s="123">
        <v>0</v>
      </c>
      <c r="AT1652" s="119"/>
      <c r="AU1652" s="374"/>
      <c r="AV1652" s="119"/>
      <c r="AW1652" s="374"/>
      <c r="AX1652" s="126"/>
      <c r="AY1652" s="119">
        <v>21</v>
      </c>
      <c r="AZ1652" s="113"/>
      <c r="BA1652" s="113"/>
      <c r="BB1652" s="394">
        <v>0</v>
      </c>
      <c r="BC1652" s="394">
        <v>0</v>
      </c>
      <c r="BD1652" s="394">
        <v>0</v>
      </c>
      <c r="BE1652" s="378"/>
      <c r="BF1652" s="109"/>
      <c r="BG1652" s="109"/>
      <c r="BH1652" s="116"/>
      <c r="BI1652" s="117"/>
      <c r="BJ1652" s="378"/>
      <c r="BK1652" s="378"/>
      <c r="BL1652" s="117"/>
      <c r="BM1652" s="383">
        <v>0</v>
      </c>
      <c r="BN1652" s="119"/>
      <c r="BO1652" s="119"/>
    </row>
    <row r="1653" spans="1:67" ht="24" customHeight="1" x14ac:dyDescent="0.3">
      <c r="A1653" s="380" t="s">
        <v>6250</v>
      </c>
      <c r="B1653" s="381" t="s">
        <v>6251</v>
      </c>
      <c r="C1653" s="382" t="s">
        <v>2370</v>
      </c>
      <c r="D1653" s="367">
        <f t="shared" si="84"/>
        <v>3</v>
      </c>
      <c r="E1653" s="368">
        <f t="shared" si="85"/>
        <v>0</v>
      </c>
      <c r="F1653" s="368">
        <f t="shared" si="86"/>
        <v>0</v>
      </c>
      <c r="G1653" s="368">
        <f t="shared" si="87"/>
        <v>0</v>
      </c>
      <c r="H1653" s="368">
        <f t="shared" si="88"/>
        <v>0</v>
      </c>
      <c r="I1653" s="368">
        <f t="shared" si="89"/>
        <v>0</v>
      </c>
      <c r="J1653" s="368">
        <f t="shared" si="90"/>
        <v>0</v>
      </c>
      <c r="K1653" s="368">
        <f t="shared" si="91"/>
        <v>0</v>
      </c>
      <c r="L1653" s="368">
        <f t="shared" si="92"/>
        <v>0</v>
      </c>
      <c r="M1653" s="369">
        <f t="shared" si="93"/>
        <v>0</v>
      </c>
      <c r="N1653" s="370">
        <f t="shared" si="94"/>
        <v>3</v>
      </c>
      <c r="O1653" s="371"/>
      <c r="P1653" s="372">
        <f t="shared" si="82"/>
        <v>3</v>
      </c>
      <c r="Q1653" s="373">
        <f t="shared" si="83"/>
        <v>853</v>
      </c>
      <c r="R1653" s="383">
        <v>0</v>
      </c>
      <c r="S1653" s="119"/>
      <c r="T1653" s="119"/>
      <c r="U1653" s="113"/>
      <c r="V1653" s="113"/>
      <c r="W1653" s="117">
        <v>0</v>
      </c>
      <c r="X1653" s="123"/>
      <c r="Y1653" s="113"/>
      <c r="Z1653" s="119"/>
      <c r="AA1653" s="119"/>
      <c r="AB1653" s="113"/>
      <c r="AC1653" s="113">
        <v>3</v>
      </c>
      <c r="AD1653" s="117">
        <v>0</v>
      </c>
      <c r="AE1653" s="109">
        <v>0</v>
      </c>
      <c r="AF1653" s="388"/>
      <c r="AG1653" s="388"/>
      <c r="AH1653" s="124">
        <v>0</v>
      </c>
      <c r="AI1653" s="117">
        <v>0</v>
      </c>
      <c r="AJ1653" s="375">
        <v>0</v>
      </c>
      <c r="AK1653" s="374"/>
      <c r="AL1653" s="113"/>
      <c r="AM1653" s="117">
        <v>0</v>
      </c>
      <c r="AN1653" s="375">
        <v>0</v>
      </c>
      <c r="AO1653" s="374">
        <v>0</v>
      </c>
      <c r="AP1653" s="376"/>
      <c r="AQ1653" s="119"/>
      <c r="AR1653" s="386">
        <v>0</v>
      </c>
      <c r="AS1653" s="387">
        <v>0</v>
      </c>
      <c r="AT1653" s="119"/>
      <c r="AU1653" s="374"/>
      <c r="AV1653" s="119"/>
      <c r="AW1653" s="374"/>
      <c r="AX1653" s="392"/>
      <c r="AY1653" s="119"/>
      <c r="AZ1653" s="113"/>
      <c r="BA1653" s="113"/>
      <c r="BB1653" s="394">
        <v>0</v>
      </c>
      <c r="BC1653" s="394">
        <v>0</v>
      </c>
      <c r="BD1653" s="394">
        <v>0</v>
      </c>
      <c r="BE1653" s="393"/>
      <c r="BF1653" s="109"/>
      <c r="BG1653" s="109"/>
      <c r="BH1653" s="388"/>
      <c r="BI1653" s="386"/>
      <c r="BJ1653" s="393"/>
      <c r="BK1653" s="393"/>
      <c r="BL1653" s="386"/>
      <c r="BM1653" s="383">
        <v>0</v>
      </c>
      <c r="BN1653" s="119"/>
      <c r="BO1653" s="119"/>
    </row>
    <row r="1654" spans="1:67" ht="24" customHeight="1" x14ac:dyDescent="0.3">
      <c r="A1654" s="379" t="s">
        <v>6252</v>
      </c>
      <c r="B1654" s="365" t="s">
        <v>6741</v>
      </c>
      <c r="C1654" s="366" t="s">
        <v>280</v>
      </c>
      <c r="D1654" s="367">
        <f t="shared" si="84"/>
        <v>0</v>
      </c>
      <c r="E1654" s="368">
        <f t="shared" si="85"/>
        <v>0</v>
      </c>
      <c r="F1654" s="368">
        <f t="shared" si="86"/>
        <v>0</v>
      </c>
      <c r="G1654" s="368">
        <f t="shared" si="87"/>
        <v>0</v>
      </c>
      <c r="H1654" s="368">
        <f t="shared" si="88"/>
        <v>0</v>
      </c>
      <c r="I1654" s="368">
        <f t="shared" si="89"/>
        <v>0</v>
      </c>
      <c r="J1654" s="368">
        <f t="shared" si="90"/>
        <v>0</v>
      </c>
      <c r="K1654" s="368">
        <f t="shared" si="91"/>
        <v>0</v>
      </c>
      <c r="L1654" s="368">
        <f t="shared" si="92"/>
        <v>0</v>
      </c>
      <c r="M1654" s="369">
        <f t="shared" si="93"/>
        <v>0</v>
      </c>
      <c r="N1654" s="370">
        <f t="shared" si="94"/>
        <v>0</v>
      </c>
      <c r="O1654" s="371"/>
      <c r="P1654" s="372">
        <f t="shared" si="82"/>
        <v>0</v>
      </c>
      <c r="Q1654" s="373" t="str">
        <f t="shared" si="83"/>
        <v/>
      </c>
      <c r="R1654" s="374">
        <v>0</v>
      </c>
      <c r="S1654" s="119"/>
      <c r="T1654" s="119"/>
      <c r="U1654" s="113"/>
      <c r="V1654" s="113"/>
      <c r="W1654" s="386">
        <v>0</v>
      </c>
      <c r="X1654" s="123"/>
      <c r="Y1654" s="113"/>
      <c r="Z1654" s="119"/>
      <c r="AA1654" s="119"/>
      <c r="AB1654" s="113"/>
      <c r="AC1654" s="113">
        <v>0</v>
      </c>
      <c r="AD1654" s="117">
        <v>0</v>
      </c>
      <c r="AE1654" s="109">
        <v>0</v>
      </c>
      <c r="AF1654" s="116"/>
      <c r="AG1654" s="116"/>
      <c r="AH1654" s="124">
        <v>0</v>
      </c>
      <c r="AI1654" s="117">
        <v>0</v>
      </c>
      <c r="AJ1654" s="396">
        <v>0</v>
      </c>
      <c r="AK1654" s="374"/>
      <c r="AL1654" s="113"/>
      <c r="AM1654" s="117">
        <v>0</v>
      </c>
      <c r="AN1654" s="375">
        <v>0</v>
      </c>
      <c r="AO1654" s="374">
        <v>0</v>
      </c>
      <c r="AP1654" s="376"/>
      <c r="AQ1654" s="119"/>
      <c r="AR1654" s="386">
        <v>0</v>
      </c>
      <c r="AS1654" s="387">
        <v>0</v>
      </c>
      <c r="AT1654" s="119"/>
      <c r="AU1654" s="374"/>
      <c r="AV1654" s="119"/>
      <c r="AW1654" s="374"/>
      <c r="AX1654" s="126"/>
      <c r="AY1654" s="119"/>
      <c r="AZ1654" s="113"/>
      <c r="BA1654" s="113"/>
      <c r="BB1654" s="377">
        <v>0</v>
      </c>
      <c r="BC1654" s="377">
        <v>0</v>
      </c>
      <c r="BD1654" s="377">
        <v>0</v>
      </c>
      <c r="BE1654" s="378"/>
      <c r="BF1654" s="214"/>
      <c r="BG1654" s="214"/>
      <c r="BH1654" s="116"/>
      <c r="BI1654" s="386"/>
      <c r="BJ1654" s="378"/>
      <c r="BK1654" s="378"/>
      <c r="BL1654" s="386"/>
      <c r="BM1654" s="374">
        <v>0</v>
      </c>
      <c r="BN1654" s="119"/>
      <c r="BO1654" s="119"/>
    </row>
    <row r="1655" spans="1:67" ht="24" customHeight="1" x14ac:dyDescent="0.3">
      <c r="A1655" s="364" t="s">
        <v>6254</v>
      </c>
      <c r="B1655" s="365" t="s">
        <v>6255</v>
      </c>
      <c r="C1655" s="366" t="s">
        <v>156</v>
      </c>
      <c r="D1655" s="367">
        <f t="shared" si="84"/>
        <v>0</v>
      </c>
      <c r="E1655" s="368">
        <f t="shared" si="85"/>
        <v>0</v>
      </c>
      <c r="F1655" s="368">
        <f t="shared" si="86"/>
        <v>0</v>
      </c>
      <c r="G1655" s="368">
        <f t="shared" si="87"/>
        <v>0</v>
      </c>
      <c r="H1655" s="368">
        <f t="shared" si="88"/>
        <v>0</v>
      </c>
      <c r="I1655" s="368">
        <f t="shared" si="89"/>
        <v>0</v>
      </c>
      <c r="J1655" s="368">
        <f t="shared" si="90"/>
        <v>0</v>
      </c>
      <c r="K1655" s="368">
        <f t="shared" si="91"/>
        <v>0</v>
      </c>
      <c r="L1655" s="368">
        <f t="shared" si="92"/>
        <v>0</v>
      </c>
      <c r="M1655" s="369">
        <f t="shared" si="93"/>
        <v>0</v>
      </c>
      <c r="N1655" s="370">
        <f t="shared" si="94"/>
        <v>0</v>
      </c>
      <c r="O1655" s="371"/>
      <c r="P1655" s="372">
        <f t="shared" si="82"/>
        <v>0</v>
      </c>
      <c r="Q1655" s="373" t="str">
        <f t="shared" si="83"/>
        <v/>
      </c>
      <c r="R1655" s="374">
        <v>0</v>
      </c>
      <c r="S1655" s="119"/>
      <c r="T1655" s="119"/>
      <c r="U1655" s="113"/>
      <c r="V1655" s="113"/>
      <c r="W1655" s="117">
        <v>0</v>
      </c>
      <c r="X1655" s="123"/>
      <c r="Y1655" s="113"/>
      <c r="Z1655" s="119"/>
      <c r="AA1655" s="119"/>
      <c r="AB1655" s="113"/>
      <c r="AC1655" s="385">
        <v>0</v>
      </c>
      <c r="AD1655" s="117">
        <v>0</v>
      </c>
      <c r="AE1655" s="214">
        <v>0</v>
      </c>
      <c r="AF1655" s="116"/>
      <c r="AG1655" s="116"/>
      <c r="AH1655" s="124">
        <v>0</v>
      </c>
      <c r="AI1655" s="117">
        <v>0</v>
      </c>
      <c r="AJ1655" s="375">
        <v>0</v>
      </c>
      <c r="AK1655" s="374"/>
      <c r="AL1655" s="113"/>
      <c r="AM1655" s="117">
        <v>0</v>
      </c>
      <c r="AN1655" s="375">
        <v>0</v>
      </c>
      <c r="AO1655" s="374">
        <v>0</v>
      </c>
      <c r="AP1655" s="376"/>
      <c r="AQ1655" s="119"/>
      <c r="AR1655" s="117">
        <v>0</v>
      </c>
      <c r="AS1655" s="123">
        <v>0</v>
      </c>
      <c r="AT1655" s="119"/>
      <c r="AU1655" s="374"/>
      <c r="AV1655" s="119"/>
      <c r="AW1655" s="374"/>
      <c r="AX1655" s="126"/>
      <c r="AY1655" s="119"/>
      <c r="AZ1655" s="113"/>
      <c r="BA1655" s="113"/>
      <c r="BB1655" s="394">
        <v>0</v>
      </c>
      <c r="BC1655" s="394">
        <v>0</v>
      </c>
      <c r="BD1655" s="394">
        <v>0</v>
      </c>
      <c r="BE1655" s="378"/>
      <c r="BF1655" s="109"/>
      <c r="BG1655" s="109"/>
      <c r="BH1655" s="116"/>
      <c r="BI1655" s="117"/>
      <c r="BJ1655" s="378"/>
      <c r="BK1655" s="378"/>
      <c r="BL1655" s="117"/>
      <c r="BM1655" s="374">
        <v>0</v>
      </c>
      <c r="BN1655" s="119"/>
      <c r="BO1655" s="119"/>
    </row>
    <row r="1656" spans="1:67" ht="24" customHeight="1" x14ac:dyDescent="0.3">
      <c r="A1656" s="380" t="s">
        <v>6256</v>
      </c>
      <c r="B1656" s="381" t="s">
        <v>6257</v>
      </c>
      <c r="C1656" s="382" t="s">
        <v>2130</v>
      </c>
      <c r="D1656" s="367">
        <f t="shared" si="84"/>
        <v>0</v>
      </c>
      <c r="E1656" s="368">
        <f t="shared" si="85"/>
        <v>0</v>
      </c>
      <c r="F1656" s="368">
        <f t="shared" si="86"/>
        <v>0</v>
      </c>
      <c r="G1656" s="368">
        <f t="shared" si="87"/>
        <v>0</v>
      </c>
      <c r="H1656" s="368">
        <f t="shared" si="88"/>
        <v>0</v>
      </c>
      <c r="I1656" s="368">
        <f t="shared" si="89"/>
        <v>0</v>
      </c>
      <c r="J1656" s="368">
        <f t="shared" si="90"/>
        <v>0</v>
      </c>
      <c r="K1656" s="368">
        <f t="shared" si="91"/>
        <v>0</v>
      </c>
      <c r="L1656" s="368">
        <f t="shared" si="92"/>
        <v>0</v>
      </c>
      <c r="M1656" s="369">
        <f t="shared" si="93"/>
        <v>0</v>
      </c>
      <c r="N1656" s="370">
        <f t="shared" si="94"/>
        <v>0</v>
      </c>
      <c r="O1656" s="371"/>
      <c r="P1656" s="372">
        <f t="shared" si="82"/>
        <v>0</v>
      </c>
      <c r="Q1656" s="373" t="str">
        <f t="shared" si="83"/>
        <v/>
      </c>
      <c r="R1656" s="374">
        <v>0</v>
      </c>
      <c r="S1656" s="384"/>
      <c r="T1656" s="384"/>
      <c r="U1656" s="385"/>
      <c r="V1656" s="385"/>
      <c r="W1656" s="386">
        <v>0</v>
      </c>
      <c r="X1656" s="387"/>
      <c r="Y1656" s="385"/>
      <c r="Z1656" s="384"/>
      <c r="AA1656" s="384"/>
      <c r="AB1656" s="385"/>
      <c r="AC1656" s="385">
        <v>0</v>
      </c>
      <c r="AD1656" s="117">
        <v>0</v>
      </c>
      <c r="AE1656" s="109">
        <v>0</v>
      </c>
      <c r="AF1656" s="388"/>
      <c r="AG1656" s="388"/>
      <c r="AH1656" s="389">
        <v>0</v>
      </c>
      <c r="AI1656" s="386">
        <v>0</v>
      </c>
      <c r="AJ1656" s="396">
        <v>0</v>
      </c>
      <c r="AK1656" s="383"/>
      <c r="AL1656" s="385"/>
      <c r="AM1656" s="117">
        <v>0</v>
      </c>
      <c r="AN1656" s="375">
        <v>0</v>
      </c>
      <c r="AO1656" s="383">
        <v>0</v>
      </c>
      <c r="AP1656" s="391"/>
      <c r="AQ1656" s="384"/>
      <c r="AR1656" s="117">
        <v>0</v>
      </c>
      <c r="AS1656" s="123">
        <v>0</v>
      </c>
      <c r="AT1656" s="384"/>
      <c r="AU1656" s="383"/>
      <c r="AV1656" s="384"/>
      <c r="AW1656" s="383"/>
      <c r="AX1656" s="392"/>
      <c r="AY1656" s="384"/>
      <c r="AZ1656" s="385"/>
      <c r="BA1656" s="385"/>
      <c r="BB1656" s="377">
        <v>0</v>
      </c>
      <c r="BC1656" s="377">
        <v>0</v>
      </c>
      <c r="BD1656" s="377">
        <v>0</v>
      </c>
      <c r="BE1656" s="393"/>
      <c r="BF1656" s="109"/>
      <c r="BG1656" s="109"/>
      <c r="BH1656" s="388"/>
      <c r="BI1656" s="117"/>
      <c r="BJ1656" s="393"/>
      <c r="BK1656" s="393"/>
      <c r="BL1656" s="117"/>
      <c r="BM1656" s="374">
        <v>0</v>
      </c>
      <c r="BN1656" s="384"/>
      <c r="BO1656" s="384"/>
    </row>
    <row r="1657" spans="1:67" ht="24" customHeight="1" x14ac:dyDescent="0.3">
      <c r="A1657" s="379" t="s">
        <v>6258</v>
      </c>
      <c r="B1657" s="365" t="s">
        <v>6259</v>
      </c>
      <c r="C1657" s="366" t="s">
        <v>1996</v>
      </c>
      <c r="D1657" s="367">
        <f t="shared" si="84"/>
        <v>15</v>
      </c>
      <c r="E1657" s="368">
        <f t="shared" si="85"/>
        <v>10</v>
      </c>
      <c r="F1657" s="368">
        <f t="shared" si="86"/>
        <v>0</v>
      </c>
      <c r="G1657" s="368">
        <f t="shared" si="87"/>
        <v>0</v>
      </c>
      <c r="H1657" s="368">
        <f t="shared" si="88"/>
        <v>0</v>
      </c>
      <c r="I1657" s="368">
        <f t="shared" si="89"/>
        <v>0</v>
      </c>
      <c r="J1657" s="368">
        <f t="shared" si="90"/>
        <v>0</v>
      </c>
      <c r="K1657" s="368">
        <f t="shared" si="91"/>
        <v>0</v>
      </c>
      <c r="L1657" s="368">
        <f t="shared" si="92"/>
        <v>0</v>
      </c>
      <c r="M1657" s="369">
        <f t="shared" si="93"/>
        <v>0</v>
      </c>
      <c r="N1657" s="370">
        <f t="shared" si="94"/>
        <v>25</v>
      </c>
      <c r="O1657" s="371"/>
      <c r="P1657" s="372">
        <f t="shared" si="82"/>
        <v>25</v>
      </c>
      <c r="Q1657" s="373">
        <f t="shared" si="83"/>
        <v>356</v>
      </c>
      <c r="R1657" s="383">
        <v>0</v>
      </c>
      <c r="S1657" s="119"/>
      <c r="T1657" s="119"/>
      <c r="U1657" s="113"/>
      <c r="V1657" s="113"/>
      <c r="W1657" s="386">
        <v>0</v>
      </c>
      <c r="X1657" s="387"/>
      <c r="Y1657" s="113"/>
      <c r="Z1657" s="119"/>
      <c r="AA1657" s="119"/>
      <c r="AB1657" s="113"/>
      <c r="AC1657" s="113">
        <v>10</v>
      </c>
      <c r="AD1657" s="117">
        <v>0</v>
      </c>
      <c r="AE1657" s="214">
        <v>0</v>
      </c>
      <c r="AF1657" s="116"/>
      <c r="AG1657" s="116"/>
      <c r="AH1657" s="124">
        <v>0</v>
      </c>
      <c r="AI1657" s="386">
        <v>0</v>
      </c>
      <c r="AJ1657" s="396">
        <v>0</v>
      </c>
      <c r="AK1657" s="383"/>
      <c r="AL1657" s="113"/>
      <c r="AM1657" s="386">
        <v>0</v>
      </c>
      <c r="AN1657" s="396">
        <v>0</v>
      </c>
      <c r="AO1657" s="374">
        <v>0</v>
      </c>
      <c r="AP1657" s="391"/>
      <c r="AQ1657" s="119"/>
      <c r="AR1657" s="386">
        <v>0</v>
      </c>
      <c r="AS1657" s="123">
        <v>0</v>
      </c>
      <c r="AT1657" s="119"/>
      <c r="AU1657" s="374"/>
      <c r="AV1657" s="119"/>
      <c r="AW1657" s="374"/>
      <c r="AX1657" s="126"/>
      <c r="AY1657" s="119">
        <v>15</v>
      </c>
      <c r="AZ1657" s="113"/>
      <c r="BA1657" s="113"/>
      <c r="BB1657" s="377">
        <v>0</v>
      </c>
      <c r="BC1657" s="377">
        <v>0</v>
      </c>
      <c r="BD1657" s="377">
        <v>0</v>
      </c>
      <c r="BE1657" s="378"/>
      <c r="BF1657" s="109"/>
      <c r="BG1657" s="109"/>
      <c r="BH1657" s="116"/>
      <c r="BI1657" s="386"/>
      <c r="BJ1657" s="378"/>
      <c r="BK1657" s="378"/>
      <c r="BL1657" s="386"/>
      <c r="BM1657" s="374">
        <v>0</v>
      </c>
      <c r="BN1657" s="119"/>
      <c r="BO1657" s="119"/>
    </row>
    <row r="1658" spans="1:67" ht="24" customHeight="1" x14ac:dyDescent="0.3">
      <c r="A1658" s="364" t="s">
        <v>6260</v>
      </c>
      <c r="B1658" s="365" t="s">
        <v>6261</v>
      </c>
      <c r="C1658" s="366" t="s">
        <v>71</v>
      </c>
      <c r="D1658" s="367">
        <f t="shared" si="84"/>
        <v>0</v>
      </c>
      <c r="E1658" s="368">
        <f t="shared" si="85"/>
        <v>0</v>
      </c>
      <c r="F1658" s="368">
        <f t="shared" si="86"/>
        <v>0</v>
      </c>
      <c r="G1658" s="368">
        <f t="shared" si="87"/>
        <v>0</v>
      </c>
      <c r="H1658" s="368">
        <f t="shared" si="88"/>
        <v>0</v>
      </c>
      <c r="I1658" s="368">
        <f t="shared" si="89"/>
        <v>0</v>
      </c>
      <c r="J1658" s="368">
        <f t="shared" si="90"/>
        <v>0</v>
      </c>
      <c r="K1658" s="368">
        <f t="shared" si="91"/>
        <v>0</v>
      </c>
      <c r="L1658" s="368">
        <f t="shared" si="92"/>
        <v>0</v>
      </c>
      <c r="M1658" s="369">
        <f t="shared" si="93"/>
        <v>0</v>
      </c>
      <c r="N1658" s="370">
        <f t="shared" si="94"/>
        <v>0</v>
      </c>
      <c r="O1658" s="371"/>
      <c r="P1658" s="372">
        <f t="shared" si="82"/>
        <v>0</v>
      </c>
      <c r="Q1658" s="373" t="str">
        <f t="shared" si="83"/>
        <v/>
      </c>
      <c r="R1658" s="383">
        <v>0</v>
      </c>
      <c r="S1658" s="119"/>
      <c r="T1658" s="119"/>
      <c r="U1658" s="113"/>
      <c r="V1658" s="113"/>
      <c r="W1658" s="117">
        <v>0</v>
      </c>
      <c r="X1658" s="123"/>
      <c r="Y1658" s="113"/>
      <c r="Z1658" s="119"/>
      <c r="AA1658" s="119"/>
      <c r="AB1658" s="113"/>
      <c r="AC1658" s="385">
        <v>0</v>
      </c>
      <c r="AD1658" s="386">
        <v>0</v>
      </c>
      <c r="AE1658" s="109">
        <v>0</v>
      </c>
      <c r="AF1658" s="116"/>
      <c r="AG1658" s="116"/>
      <c r="AH1658" s="124">
        <v>0</v>
      </c>
      <c r="AI1658" s="117">
        <v>0</v>
      </c>
      <c r="AJ1658" s="375">
        <v>0</v>
      </c>
      <c r="AK1658" s="374"/>
      <c r="AL1658" s="113"/>
      <c r="AM1658" s="386">
        <v>0</v>
      </c>
      <c r="AN1658" s="396">
        <v>0</v>
      </c>
      <c r="AO1658" s="374">
        <v>0</v>
      </c>
      <c r="AP1658" s="376"/>
      <c r="AQ1658" s="119"/>
      <c r="AR1658" s="117">
        <v>0</v>
      </c>
      <c r="AS1658" s="123">
        <v>0</v>
      </c>
      <c r="AT1658" s="119"/>
      <c r="AU1658" s="374"/>
      <c r="AV1658" s="119"/>
      <c r="AW1658" s="374"/>
      <c r="AX1658" s="126"/>
      <c r="AY1658" s="119"/>
      <c r="AZ1658" s="113"/>
      <c r="BA1658" s="113"/>
      <c r="BB1658" s="445">
        <v>0</v>
      </c>
      <c r="BC1658" s="445">
        <v>0</v>
      </c>
      <c r="BD1658" s="445">
        <v>0</v>
      </c>
      <c r="BE1658" s="378"/>
      <c r="BF1658" s="109"/>
      <c r="BG1658" s="109"/>
      <c r="BH1658" s="116"/>
      <c r="BI1658" s="117"/>
      <c r="BJ1658" s="378"/>
      <c r="BK1658" s="378"/>
      <c r="BL1658" s="117"/>
      <c r="BM1658" s="374">
        <v>0</v>
      </c>
      <c r="BN1658" s="119"/>
      <c r="BO1658" s="119"/>
    </row>
    <row r="1659" spans="1:67" ht="24" customHeight="1" x14ac:dyDescent="0.3">
      <c r="A1659" s="379" t="s">
        <v>6262</v>
      </c>
      <c r="B1659" s="365" t="s">
        <v>6263</v>
      </c>
      <c r="C1659" s="366" t="s">
        <v>2784</v>
      </c>
      <c r="D1659" s="367">
        <f t="shared" si="84"/>
        <v>0</v>
      </c>
      <c r="E1659" s="368">
        <f t="shared" si="85"/>
        <v>0</v>
      </c>
      <c r="F1659" s="368">
        <f t="shared" si="86"/>
        <v>0</v>
      </c>
      <c r="G1659" s="368">
        <f t="shared" si="87"/>
        <v>0</v>
      </c>
      <c r="H1659" s="368">
        <f t="shared" si="88"/>
        <v>0</v>
      </c>
      <c r="I1659" s="368">
        <f t="shared" si="89"/>
        <v>0</v>
      </c>
      <c r="J1659" s="368">
        <f t="shared" si="90"/>
        <v>0</v>
      </c>
      <c r="K1659" s="368">
        <f t="shared" si="91"/>
        <v>0</v>
      </c>
      <c r="L1659" s="368">
        <f t="shared" si="92"/>
        <v>0</v>
      </c>
      <c r="M1659" s="369">
        <f t="shared" si="93"/>
        <v>0</v>
      </c>
      <c r="N1659" s="370">
        <f t="shared" si="94"/>
        <v>0</v>
      </c>
      <c r="O1659" s="371"/>
      <c r="P1659" s="372">
        <f t="shared" si="82"/>
        <v>0</v>
      </c>
      <c r="Q1659" s="373" t="str">
        <f t="shared" si="83"/>
        <v/>
      </c>
      <c r="R1659" s="374">
        <v>0</v>
      </c>
      <c r="S1659" s="384"/>
      <c r="T1659" s="384"/>
      <c r="U1659" s="385"/>
      <c r="V1659" s="385"/>
      <c r="W1659" s="386">
        <v>0</v>
      </c>
      <c r="X1659" s="123"/>
      <c r="Y1659" s="385"/>
      <c r="Z1659" s="384"/>
      <c r="AA1659" s="384"/>
      <c r="AB1659" s="385"/>
      <c r="AC1659" s="113">
        <v>0</v>
      </c>
      <c r="AD1659" s="386">
        <v>0</v>
      </c>
      <c r="AE1659" s="214">
        <v>0</v>
      </c>
      <c r="AF1659" s="116"/>
      <c r="AG1659" s="116"/>
      <c r="AH1659" s="124">
        <v>0</v>
      </c>
      <c r="AI1659" s="386">
        <v>0</v>
      </c>
      <c r="AJ1659" s="396">
        <v>0</v>
      </c>
      <c r="AK1659" s="374"/>
      <c r="AL1659" s="385"/>
      <c r="AM1659" s="117">
        <v>0</v>
      </c>
      <c r="AN1659" s="396">
        <v>0</v>
      </c>
      <c r="AO1659" s="374">
        <v>0</v>
      </c>
      <c r="AP1659" s="376"/>
      <c r="AQ1659" s="384"/>
      <c r="AR1659" s="117">
        <v>0</v>
      </c>
      <c r="AS1659" s="123">
        <v>0</v>
      </c>
      <c r="AT1659" s="384"/>
      <c r="AU1659" s="374"/>
      <c r="AV1659" s="384"/>
      <c r="AW1659" s="374"/>
      <c r="AX1659" s="126"/>
      <c r="AY1659" s="384"/>
      <c r="AZ1659" s="385"/>
      <c r="BA1659" s="385"/>
      <c r="BB1659" s="377">
        <v>0</v>
      </c>
      <c r="BC1659" s="377">
        <v>0</v>
      </c>
      <c r="BD1659" s="377">
        <v>0</v>
      </c>
      <c r="BE1659" s="378"/>
      <c r="BF1659" s="109"/>
      <c r="BG1659" s="109"/>
      <c r="BH1659" s="116"/>
      <c r="BI1659" s="117"/>
      <c r="BJ1659" s="378"/>
      <c r="BK1659" s="378"/>
      <c r="BL1659" s="117"/>
      <c r="BM1659" s="383">
        <v>0</v>
      </c>
      <c r="BN1659" s="384"/>
      <c r="BO1659" s="384"/>
    </row>
    <row r="1660" spans="1:67" ht="24" customHeight="1" x14ac:dyDescent="0.3">
      <c r="A1660" s="379" t="s">
        <v>6264</v>
      </c>
      <c r="B1660" s="365" t="s">
        <v>6265</v>
      </c>
      <c r="C1660" s="366" t="s">
        <v>5209</v>
      </c>
      <c r="D1660" s="367">
        <f t="shared" si="84"/>
        <v>4</v>
      </c>
      <c r="E1660" s="368">
        <f t="shared" si="85"/>
        <v>0</v>
      </c>
      <c r="F1660" s="368">
        <f t="shared" si="86"/>
        <v>0</v>
      </c>
      <c r="G1660" s="368">
        <f t="shared" si="87"/>
        <v>0</v>
      </c>
      <c r="H1660" s="368">
        <f t="shared" si="88"/>
        <v>0</v>
      </c>
      <c r="I1660" s="368">
        <f t="shared" si="89"/>
        <v>0</v>
      </c>
      <c r="J1660" s="368">
        <f t="shared" si="90"/>
        <v>0</v>
      </c>
      <c r="K1660" s="368">
        <f t="shared" si="91"/>
        <v>0</v>
      </c>
      <c r="L1660" s="368">
        <f t="shared" si="92"/>
        <v>0</v>
      </c>
      <c r="M1660" s="369">
        <f t="shared" si="93"/>
        <v>0</v>
      </c>
      <c r="N1660" s="370">
        <f t="shared" si="94"/>
        <v>4</v>
      </c>
      <c r="O1660" s="371"/>
      <c r="P1660" s="372">
        <f t="shared" si="82"/>
        <v>4</v>
      </c>
      <c r="Q1660" s="373">
        <f t="shared" si="83"/>
        <v>829</v>
      </c>
      <c r="R1660" s="383">
        <v>0</v>
      </c>
      <c r="S1660" s="384"/>
      <c r="T1660" s="384"/>
      <c r="U1660" s="385"/>
      <c r="V1660" s="385"/>
      <c r="W1660" s="117">
        <v>0</v>
      </c>
      <c r="X1660" s="123"/>
      <c r="Y1660" s="385"/>
      <c r="Z1660" s="384"/>
      <c r="AA1660" s="384"/>
      <c r="AB1660" s="385"/>
      <c r="AC1660" s="113">
        <v>4</v>
      </c>
      <c r="AD1660" s="117">
        <v>0</v>
      </c>
      <c r="AE1660" s="109">
        <v>0</v>
      </c>
      <c r="AF1660" s="116"/>
      <c r="AG1660" s="116"/>
      <c r="AH1660" s="124">
        <v>0</v>
      </c>
      <c r="AI1660" s="386">
        <v>0</v>
      </c>
      <c r="AJ1660" s="390">
        <v>0</v>
      </c>
      <c r="AK1660" s="374"/>
      <c r="AL1660" s="385"/>
      <c r="AM1660" s="386">
        <v>0</v>
      </c>
      <c r="AN1660" s="396">
        <v>0</v>
      </c>
      <c r="AO1660" s="374">
        <v>0</v>
      </c>
      <c r="AP1660" s="376"/>
      <c r="AQ1660" s="384"/>
      <c r="AR1660" s="386">
        <v>0</v>
      </c>
      <c r="AS1660" s="387">
        <v>0</v>
      </c>
      <c r="AT1660" s="384"/>
      <c r="AU1660" s="374"/>
      <c r="AV1660" s="384"/>
      <c r="AW1660" s="374"/>
      <c r="AX1660" s="126"/>
      <c r="AY1660" s="384"/>
      <c r="AZ1660" s="385"/>
      <c r="BA1660" s="385"/>
      <c r="BB1660" s="377">
        <v>0</v>
      </c>
      <c r="BC1660" s="377">
        <v>0</v>
      </c>
      <c r="BD1660" s="377">
        <v>0</v>
      </c>
      <c r="BE1660" s="378"/>
      <c r="BF1660" s="109"/>
      <c r="BG1660" s="109"/>
      <c r="BH1660" s="116"/>
      <c r="BI1660" s="386"/>
      <c r="BJ1660" s="378"/>
      <c r="BK1660" s="378"/>
      <c r="BL1660" s="386"/>
      <c r="BM1660" s="383">
        <v>0</v>
      </c>
      <c r="BN1660" s="384"/>
      <c r="BO1660" s="384"/>
    </row>
    <row r="1661" spans="1:67" ht="24" customHeight="1" x14ac:dyDescent="0.3">
      <c r="A1661" s="364" t="s">
        <v>6266</v>
      </c>
      <c r="B1661" s="365" t="s">
        <v>6267</v>
      </c>
      <c r="C1661" s="366" t="s">
        <v>2541</v>
      </c>
      <c r="D1661" s="367">
        <f t="shared" si="84"/>
        <v>14</v>
      </c>
      <c r="E1661" s="368">
        <f t="shared" si="85"/>
        <v>10</v>
      </c>
      <c r="F1661" s="368">
        <f t="shared" si="86"/>
        <v>0</v>
      </c>
      <c r="G1661" s="368">
        <f t="shared" si="87"/>
        <v>0</v>
      </c>
      <c r="H1661" s="368">
        <f t="shared" si="88"/>
        <v>0</v>
      </c>
      <c r="I1661" s="368">
        <f t="shared" si="89"/>
        <v>0</v>
      </c>
      <c r="J1661" s="368">
        <f t="shared" si="90"/>
        <v>0</v>
      </c>
      <c r="K1661" s="368">
        <f t="shared" si="91"/>
        <v>0</v>
      </c>
      <c r="L1661" s="368">
        <f t="shared" si="92"/>
        <v>0</v>
      </c>
      <c r="M1661" s="369">
        <f t="shared" si="93"/>
        <v>0</v>
      </c>
      <c r="N1661" s="370">
        <f t="shared" si="94"/>
        <v>24</v>
      </c>
      <c r="O1661" s="371"/>
      <c r="P1661" s="372">
        <f t="shared" si="82"/>
        <v>24</v>
      </c>
      <c r="Q1661" s="373">
        <f t="shared" si="83"/>
        <v>369</v>
      </c>
      <c r="R1661" s="374">
        <v>0</v>
      </c>
      <c r="S1661" s="119"/>
      <c r="T1661" s="119"/>
      <c r="U1661" s="113"/>
      <c r="V1661" s="113"/>
      <c r="W1661" s="117">
        <v>0</v>
      </c>
      <c r="X1661" s="123"/>
      <c r="Y1661" s="113"/>
      <c r="Z1661" s="119"/>
      <c r="AA1661" s="119"/>
      <c r="AB1661" s="113">
        <v>14</v>
      </c>
      <c r="AC1661" s="113">
        <v>0</v>
      </c>
      <c r="AD1661" s="386">
        <v>0</v>
      </c>
      <c r="AE1661" s="109">
        <v>0</v>
      </c>
      <c r="AF1661" s="116"/>
      <c r="AG1661" s="116"/>
      <c r="AH1661" s="389">
        <v>0</v>
      </c>
      <c r="AI1661" s="117">
        <v>0</v>
      </c>
      <c r="AJ1661" s="375">
        <v>0</v>
      </c>
      <c r="AK1661" s="374"/>
      <c r="AL1661" s="113"/>
      <c r="AM1661" s="117">
        <v>0</v>
      </c>
      <c r="AN1661" s="375">
        <v>0</v>
      </c>
      <c r="AO1661" s="383">
        <v>0</v>
      </c>
      <c r="AP1661" s="376"/>
      <c r="AQ1661" s="119"/>
      <c r="AR1661" s="386">
        <v>0</v>
      </c>
      <c r="AS1661" s="387">
        <v>0</v>
      </c>
      <c r="AT1661" s="119"/>
      <c r="AU1661" s="383"/>
      <c r="AV1661" s="119"/>
      <c r="AW1661" s="383"/>
      <c r="AX1661" s="126">
        <v>10</v>
      </c>
      <c r="AY1661" s="119"/>
      <c r="AZ1661" s="113"/>
      <c r="BA1661" s="113"/>
      <c r="BB1661" s="394">
        <v>0</v>
      </c>
      <c r="BC1661" s="394">
        <v>0</v>
      </c>
      <c r="BD1661" s="394">
        <v>0</v>
      </c>
      <c r="BE1661" s="378"/>
      <c r="BF1661" s="109"/>
      <c r="BG1661" s="109"/>
      <c r="BH1661" s="116"/>
      <c r="BI1661" s="386"/>
      <c r="BJ1661" s="378"/>
      <c r="BK1661" s="378"/>
      <c r="BL1661" s="386"/>
      <c r="BM1661" s="374">
        <v>0</v>
      </c>
      <c r="BN1661" s="119"/>
      <c r="BO1661" s="119"/>
    </row>
    <row r="1662" spans="1:67" ht="24" customHeight="1" x14ac:dyDescent="0.3">
      <c r="A1662" s="364" t="s">
        <v>6268</v>
      </c>
      <c r="B1662" s="365" t="s">
        <v>6269</v>
      </c>
      <c r="C1662" s="366" t="s">
        <v>834</v>
      </c>
      <c r="D1662" s="367">
        <f t="shared" si="84"/>
        <v>0</v>
      </c>
      <c r="E1662" s="368">
        <f t="shared" si="85"/>
        <v>0</v>
      </c>
      <c r="F1662" s="368">
        <f t="shared" si="86"/>
        <v>0</v>
      </c>
      <c r="G1662" s="368">
        <f t="shared" si="87"/>
        <v>0</v>
      </c>
      <c r="H1662" s="368">
        <f t="shared" si="88"/>
        <v>0</v>
      </c>
      <c r="I1662" s="368">
        <f t="shared" si="89"/>
        <v>0</v>
      </c>
      <c r="J1662" s="368">
        <f t="shared" si="90"/>
        <v>0</v>
      </c>
      <c r="K1662" s="368">
        <f t="shared" si="91"/>
        <v>0</v>
      </c>
      <c r="L1662" s="368">
        <f t="shared" si="92"/>
        <v>0</v>
      </c>
      <c r="M1662" s="369">
        <f t="shared" si="93"/>
        <v>0</v>
      </c>
      <c r="N1662" s="370">
        <f t="shared" si="94"/>
        <v>0</v>
      </c>
      <c r="O1662" s="371"/>
      <c r="P1662" s="372">
        <f t="shared" si="82"/>
        <v>0</v>
      </c>
      <c r="Q1662" s="373" t="str">
        <f t="shared" si="83"/>
        <v/>
      </c>
      <c r="R1662" s="374">
        <v>0</v>
      </c>
      <c r="S1662" s="384"/>
      <c r="T1662" s="384"/>
      <c r="U1662" s="385"/>
      <c r="V1662" s="385"/>
      <c r="W1662" s="117">
        <v>0</v>
      </c>
      <c r="X1662" s="123"/>
      <c r="Y1662" s="385"/>
      <c r="Z1662" s="384"/>
      <c r="AA1662" s="384"/>
      <c r="AB1662" s="385"/>
      <c r="AC1662" s="385">
        <v>0</v>
      </c>
      <c r="AD1662" s="386">
        <v>0</v>
      </c>
      <c r="AE1662" s="109">
        <v>0</v>
      </c>
      <c r="AF1662" s="116"/>
      <c r="AG1662" s="116"/>
      <c r="AH1662" s="389">
        <v>0</v>
      </c>
      <c r="AI1662" s="386">
        <v>0</v>
      </c>
      <c r="AJ1662" s="396">
        <v>0</v>
      </c>
      <c r="AK1662" s="374"/>
      <c r="AL1662" s="385"/>
      <c r="AM1662" s="117">
        <v>0</v>
      </c>
      <c r="AN1662" s="375">
        <v>0</v>
      </c>
      <c r="AO1662" s="383">
        <v>0</v>
      </c>
      <c r="AP1662" s="376"/>
      <c r="AQ1662" s="384"/>
      <c r="AR1662" s="117">
        <v>0</v>
      </c>
      <c r="AS1662" s="123">
        <v>0</v>
      </c>
      <c r="AT1662" s="384"/>
      <c r="AU1662" s="383"/>
      <c r="AV1662" s="384"/>
      <c r="AW1662" s="383"/>
      <c r="AX1662" s="126"/>
      <c r="AY1662" s="384"/>
      <c r="AZ1662" s="385"/>
      <c r="BA1662" s="385"/>
      <c r="BB1662" s="377">
        <v>0</v>
      </c>
      <c r="BC1662" s="377">
        <v>0</v>
      </c>
      <c r="BD1662" s="377">
        <v>0</v>
      </c>
      <c r="BE1662" s="378"/>
      <c r="BF1662" s="109"/>
      <c r="BG1662" s="109"/>
      <c r="BH1662" s="116"/>
      <c r="BI1662" s="117"/>
      <c r="BJ1662" s="378"/>
      <c r="BK1662" s="378"/>
      <c r="BL1662" s="117"/>
      <c r="BM1662" s="374">
        <v>0</v>
      </c>
      <c r="BN1662" s="384"/>
      <c r="BO1662" s="384"/>
    </row>
    <row r="1663" spans="1:67" ht="24" customHeight="1" x14ac:dyDescent="0.3">
      <c r="A1663" s="379" t="s">
        <v>6270</v>
      </c>
      <c r="B1663" s="365" t="s">
        <v>6271</v>
      </c>
      <c r="C1663" s="366" t="s">
        <v>2298</v>
      </c>
      <c r="D1663" s="367">
        <f t="shared" si="84"/>
        <v>17</v>
      </c>
      <c r="E1663" s="368">
        <f t="shared" si="85"/>
        <v>9</v>
      </c>
      <c r="F1663" s="368">
        <f t="shared" si="86"/>
        <v>0</v>
      </c>
      <c r="G1663" s="368">
        <f t="shared" si="87"/>
        <v>0</v>
      </c>
      <c r="H1663" s="368">
        <f t="shared" si="88"/>
        <v>0</v>
      </c>
      <c r="I1663" s="368">
        <f t="shared" si="89"/>
        <v>0</v>
      </c>
      <c r="J1663" s="368">
        <f t="shared" si="90"/>
        <v>0</v>
      </c>
      <c r="K1663" s="368">
        <f t="shared" si="91"/>
        <v>0</v>
      </c>
      <c r="L1663" s="368">
        <f t="shared" si="92"/>
        <v>0</v>
      </c>
      <c r="M1663" s="369">
        <f t="shared" si="93"/>
        <v>0</v>
      </c>
      <c r="N1663" s="370">
        <f t="shared" si="94"/>
        <v>26</v>
      </c>
      <c r="O1663" s="371"/>
      <c r="P1663" s="372">
        <f t="shared" si="82"/>
        <v>26</v>
      </c>
      <c r="Q1663" s="373">
        <f t="shared" si="83"/>
        <v>346</v>
      </c>
      <c r="R1663" s="374">
        <v>0</v>
      </c>
      <c r="S1663" s="384"/>
      <c r="T1663" s="384"/>
      <c r="U1663" s="385"/>
      <c r="V1663" s="385"/>
      <c r="W1663" s="117">
        <v>0</v>
      </c>
      <c r="X1663" s="387"/>
      <c r="Y1663" s="385"/>
      <c r="Z1663" s="384"/>
      <c r="AA1663" s="384"/>
      <c r="AB1663" s="385"/>
      <c r="AC1663" s="113">
        <v>9</v>
      </c>
      <c r="AD1663" s="117">
        <v>0</v>
      </c>
      <c r="AE1663" s="109">
        <v>0</v>
      </c>
      <c r="AF1663" s="116"/>
      <c r="AG1663" s="116"/>
      <c r="AH1663" s="124">
        <v>0</v>
      </c>
      <c r="AI1663" s="117">
        <v>0</v>
      </c>
      <c r="AJ1663" s="375">
        <v>0</v>
      </c>
      <c r="AK1663" s="383"/>
      <c r="AL1663" s="385"/>
      <c r="AM1663" s="117">
        <v>0</v>
      </c>
      <c r="AN1663" s="375">
        <v>0</v>
      </c>
      <c r="AO1663" s="374">
        <v>0</v>
      </c>
      <c r="AP1663" s="391"/>
      <c r="AQ1663" s="384"/>
      <c r="AR1663" s="386">
        <v>0</v>
      </c>
      <c r="AS1663" s="387">
        <v>0</v>
      </c>
      <c r="AT1663" s="384"/>
      <c r="AU1663" s="374"/>
      <c r="AV1663" s="384"/>
      <c r="AW1663" s="374"/>
      <c r="AX1663" s="392"/>
      <c r="AY1663" s="119">
        <v>17</v>
      </c>
      <c r="AZ1663" s="385"/>
      <c r="BA1663" s="385"/>
      <c r="BB1663" s="377">
        <v>0</v>
      </c>
      <c r="BC1663" s="377">
        <v>0</v>
      </c>
      <c r="BD1663" s="377">
        <v>0</v>
      </c>
      <c r="BE1663" s="378"/>
      <c r="BF1663" s="109"/>
      <c r="BG1663" s="109"/>
      <c r="BH1663" s="116"/>
      <c r="BI1663" s="386"/>
      <c r="BJ1663" s="378"/>
      <c r="BK1663" s="378"/>
      <c r="BL1663" s="386"/>
      <c r="BM1663" s="374">
        <v>0</v>
      </c>
      <c r="BN1663" s="384"/>
      <c r="BO1663" s="384"/>
    </row>
    <row r="1664" spans="1:67" ht="24" customHeight="1" x14ac:dyDescent="0.3">
      <c r="A1664" s="364">
        <v>820919</v>
      </c>
      <c r="B1664" s="365" t="s">
        <v>6273</v>
      </c>
      <c r="C1664" s="366" t="s">
        <v>3448</v>
      </c>
      <c r="D1664" s="367">
        <f t="shared" si="84"/>
        <v>4</v>
      </c>
      <c r="E1664" s="368">
        <f t="shared" si="85"/>
        <v>0</v>
      </c>
      <c r="F1664" s="368">
        <f t="shared" si="86"/>
        <v>0</v>
      </c>
      <c r="G1664" s="368">
        <f t="shared" si="87"/>
        <v>0</v>
      </c>
      <c r="H1664" s="368">
        <f t="shared" si="88"/>
        <v>0</v>
      </c>
      <c r="I1664" s="368">
        <f t="shared" si="89"/>
        <v>0</v>
      </c>
      <c r="J1664" s="368">
        <f t="shared" si="90"/>
        <v>0</v>
      </c>
      <c r="K1664" s="368">
        <f t="shared" si="91"/>
        <v>0</v>
      </c>
      <c r="L1664" s="368">
        <f t="shared" si="92"/>
        <v>0</v>
      </c>
      <c r="M1664" s="369">
        <f t="shared" si="93"/>
        <v>0</v>
      </c>
      <c r="N1664" s="370">
        <f t="shared" si="94"/>
        <v>4</v>
      </c>
      <c r="O1664" s="371"/>
      <c r="P1664" s="372">
        <f t="shared" si="82"/>
        <v>4</v>
      </c>
      <c r="Q1664" s="373">
        <f t="shared" si="83"/>
        <v>829</v>
      </c>
      <c r="R1664" s="374">
        <v>0</v>
      </c>
      <c r="S1664" s="119"/>
      <c r="T1664" s="119"/>
      <c r="U1664" s="113"/>
      <c r="V1664" s="113"/>
      <c r="W1664" s="117">
        <v>0</v>
      </c>
      <c r="X1664" s="387"/>
      <c r="Y1664" s="113"/>
      <c r="Z1664" s="119"/>
      <c r="AA1664" s="119"/>
      <c r="AB1664" s="113"/>
      <c r="AC1664" s="113">
        <v>4</v>
      </c>
      <c r="AD1664" s="386">
        <v>0</v>
      </c>
      <c r="AE1664" s="109">
        <v>0</v>
      </c>
      <c r="AF1664" s="116"/>
      <c r="AG1664" s="116"/>
      <c r="AH1664" s="124">
        <v>0</v>
      </c>
      <c r="AI1664" s="117">
        <v>0</v>
      </c>
      <c r="AJ1664" s="375">
        <v>0</v>
      </c>
      <c r="AK1664" s="383"/>
      <c r="AL1664" s="113"/>
      <c r="AM1664" s="117">
        <v>0</v>
      </c>
      <c r="AN1664" s="396">
        <v>0</v>
      </c>
      <c r="AO1664" s="374">
        <v>0</v>
      </c>
      <c r="AP1664" s="391"/>
      <c r="AQ1664" s="119"/>
      <c r="AR1664" s="117">
        <v>0</v>
      </c>
      <c r="AS1664" s="123">
        <v>0</v>
      </c>
      <c r="AT1664" s="119"/>
      <c r="AU1664" s="374"/>
      <c r="AV1664" s="119"/>
      <c r="AW1664" s="374"/>
      <c r="AX1664" s="126"/>
      <c r="AY1664" s="119"/>
      <c r="AZ1664" s="113"/>
      <c r="BA1664" s="113"/>
      <c r="BB1664" s="377">
        <v>0</v>
      </c>
      <c r="BC1664" s="377">
        <v>0</v>
      </c>
      <c r="BD1664" s="377">
        <v>0</v>
      </c>
      <c r="BE1664" s="378"/>
      <c r="BF1664" s="214"/>
      <c r="BG1664" s="214"/>
      <c r="BH1664" s="116"/>
      <c r="BI1664" s="117"/>
      <c r="BJ1664" s="378"/>
      <c r="BK1664" s="378"/>
      <c r="BL1664" s="117"/>
      <c r="BM1664" s="383">
        <v>0</v>
      </c>
      <c r="BN1664" s="119"/>
      <c r="BO1664" s="119"/>
    </row>
    <row r="1665" spans="1:67" ht="24" customHeight="1" x14ac:dyDescent="0.3">
      <c r="A1665" s="379" t="s">
        <v>6274</v>
      </c>
      <c r="B1665" s="365" t="s">
        <v>6275</v>
      </c>
      <c r="C1665" s="366" t="s">
        <v>2428</v>
      </c>
      <c r="D1665" s="367">
        <f t="shared" si="84"/>
        <v>0</v>
      </c>
      <c r="E1665" s="368">
        <f t="shared" si="85"/>
        <v>0</v>
      </c>
      <c r="F1665" s="368">
        <f t="shared" si="86"/>
        <v>0</v>
      </c>
      <c r="G1665" s="368">
        <f t="shared" si="87"/>
        <v>0</v>
      </c>
      <c r="H1665" s="368">
        <f t="shared" si="88"/>
        <v>0</v>
      </c>
      <c r="I1665" s="368">
        <f t="shared" si="89"/>
        <v>0</v>
      </c>
      <c r="J1665" s="368">
        <f t="shared" si="90"/>
        <v>0</v>
      </c>
      <c r="K1665" s="368">
        <f t="shared" si="91"/>
        <v>0</v>
      </c>
      <c r="L1665" s="368">
        <f t="shared" si="92"/>
        <v>0</v>
      </c>
      <c r="M1665" s="369">
        <f t="shared" si="93"/>
        <v>0</v>
      </c>
      <c r="N1665" s="370">
        <f t="shared" si="94"/>
        <v>0</v>
      </c>
      <c r="O1665" s="371"/>
      <c r="P1665" s="372">
        <f t="shared" si="82"/>
        <v>0</v>
      </c>
      <c r="Q1665" s="373" t="str">
        <f t="shared" si="83"/>
        <v/>
      </c>
      <c r="R1665" s="374">
        <v>0</v>
      </c>
      <c r="S1665" s="119"/>
      <c r="T1665" s="119"/>
      <c r="U1665" s="113"/>
      <c r="V1665" s="113"/>
      <c r="W1665" s="117">
        <v>0</v>
      </c>
      <c r="X1665" s="387"/>
      <c r="Y1665" s="113"/>
      <c r="Z1665" s="119"/>
      <c r="AA1665" s="119"/>
      <c r="AB1665" s="113"/>
      <c r="AC1665" s="113">
        <v>0</v>
      </c>
      <c r="AD1665" s="117">
        <v>0</v>
      </c>
      <c r="AE1665" s="109">
        <v>0</v>
      </c>
      <c r="AF1665" s="116"/>
      <c r="AG1665" s="116"/>
      <c r="AH1665" s="124">
        <v>0</v>
      </c>
      <c r="AI1665" s="117">
        <v>0</v>
      </c>
      <c r="AJ1665" s="375">
        <v>0</v>
      </c>
      <c r="AK1665" s="383"/>
      <c r="AL1665" s="113"/>
      <c r="AM1665" s="117">
        <v>0</v>
      </c>
      <c r="AN1665" s="375">
        <v>0</v>
      </c>
      <c r="AO1665" s="374">
        <v>0</v>
      </c>
      <c r="AP1665" s="391"/>
      <c r="AQ1665" s="119"/>
      <c r="AR1665" s="386">
        <v>0</v>
      </c>
      <c r="AS1665" s="387">
        <v>0</v>
      </c>
      <c r="AT1665" s="119"/>
      <c r="AU1665" s="374"/>
      <c r="AV1665" s="119"/>
      <c r="AW1665" s="374"/>
      <c r="AX1665" s="126"/>
      <c r="AY1665" s="119"/>
      <c r="AZ1665" s="113"/>
      <c r="BA1665" s="113"/>
      <c r="BB1665" s="377">
        <v>0</v>
      </c>
      <c r="BC1665" s="377">
        <v>0</v>
      </c>
      <c r="BD1665" s="377">
        <v>0</v>
      </c>
      <c r="BE1665" s="378"/>
      <c r="BF1665" s="214"/>
      <c r="BG1665" s="214"/>
      <c r="BH1665" s="116"/>
      <c r="BI1665" s="386"/>
      <c r="BJ1665" s="378"/>
      <c r="BK1665" s="378"/>
      <c r="BL1665" s="386"/>
      <c r="BM1665" s="374">
        <v>0</v>
      </c>
      <c r="BN1665" s="119"/>
      <c r="BO1665" s="119"/>
    </row>
    <row r="1666" spans="1:67" ht="24" customHeight="1" x14ac:dyDescent="0.3">
      <c r="A1666" s="379" t="s">
        <v>6278</v>
      </c>
      <c r="B1666" s="365" t="s">
        <v>6279</v>
      </c>
      <c r="C1666" s="366" t="s">
        <v>3209</v>
      </c>
      <c r="D1666" s="367">
        <f t="shared" si="84"/>
        <v>180</v>
      </c>
      <c r="E1666" s="368">
        <f t="shared" si="85"/>
        <v>120</v>
      </c>
      <c r="F1666" s="368">
        <f t="shared" si="86"/>
        <v>120</v>
      </c>
      <c r="G1666" s="368">
        <f t="shared" si="87"/>
        <v>100</v>
      </c>
      <c r="H1666" s="368">
        <f t="shared" si="88"/>
        <v>80</v>
      </c>
      <c r="I1666" s="368">
        <f t="shared" si="89"/>
        <v>50</v>
      </c>
      <c r="J1666" s="368">
        <f t="shared" si="90"/>
        <v>32</v>
      </c>
      <c r="K1666" s="368">
        <f t="shared" si="91"/>
        <v>30</v>
      </c>
      <c r="L1666" s="368">
        <f t="shared" si="92"/>
        <v>30</v>
      </c>
      <c r="M1666" s="369">
        <f t="shared" si="93"/>
        <v>20</v>
      </c>
      <c r="N1666" s="370">
        <f t="shared" si="94"/>
        <v>762</v>
      </c>
      <c r="O1666" s="371"/>
      <c r="P1666" s="372">
        <f t="shared" si="82"/>
        <v>762</v>
      </c>
      <c r="Q1666" s="373">
        <f t="shared" si="83"/>
        <v>32</v>
      </c>
      <c r="R1666" s="383">
        <v>0</v>
      </c>
      <c r="S1666" s="119"/>
      <c r="T1666" s="119"/>
      <c r="U1666" s="113"/>
      <c r="V1666" s="113"/>
      <c r="W1666" s="117">
        <v>20</v>
      </c>
      <c r="X1666" s="123">
        <v>30</v>
      </c>
      <c r="Y1666" s="113"/>
      <c r="Z1666" s="119"/>
      <c r="AA1666" s="119"/>
      <c r="AB1666" s="113"/>
      <c r="AC1666" s="113">
        <v>0</v>
      </c>
      <c r="AD1666" s="117">
        <v>30</v>
      </c>
      <c r="AE1666" s="109">
        <v>0</v>
      </c>
      <c r="AF1666" s="116"/>
      <c r="AG1666" s="116"/>
      <c r="AH1666" s="124">
        <v>100</v>
      </c>
      <c r="AI1666" s="117">
        <v>120</v>
      </c>
      <c r="AJ1666" s="375">
        <v>0</v>
      </c>
      <c r="AK1666" s="374"/>
      <c r="AL1666" s="113"/>
      <c r="AM1666" s="386">
        <v>120</v>
      </c>
      <c r="AN1666" s="396">
        <v>0</v>
      </c>
      <c r="AO1666" s="374">
        <v>0</v>
      </c>
      <c r="AP1666" s="376">
        <v>20</v>
      </c>
      <c r="AQ1666" s="119"/>
      <c r="AR1666" s="117">
        <v>0</v>
      </c>
      <c r="AS1666" s="123">
        <v>50</v>
      </c>
      <c r="AT1666" s="119"/>
      <c r="AU1666" s="374"/>
      <c r="AV1666" s="119"/>
      <c r="AW1666" s="374"/>
      <c r="AX1666" s="392">
        <v>32</v>
      </c>
      <c r="AY1666" s="119"/>
      <c r="AZ1666" s="113"/>
      <c r="BA1666" s="113"/>
      <c r="BB1666" s="377">
        <v>0</v>
      </c>
      <c r="BC1666" s="377">
        <v>0</v>
      </c>
      <c r="BD1666" s="377">
        <v>0</v>
      </c>
      <c r="BE1666" s="378"/>
      <c r="BF1666" s="109"/>
      <c r="BG1666" s="109"/>
      <c r="BH1666" s="116"/>
      <c r="BI1666" s="117">
        <v>80</v>
      </c>
      <c r="BJ1666" s="378"/>
      <c r="BK1666" s="378"/>
      <c r="BL1666" s="117">
        <v>180</v>
      </c>
      <c r="BM1666" s="383">
        <v>0</v>
      </c>
      <c r="BN1666" s="119"/>
      <c r="BO1666" s="119"/>
    </row>
    <row r="1667" spans="1:67" ht="24" customHeight="1" x14ac:dyDescent="0.3">
      <c r="A1667" s="379" t="s">
        <v>6280</v>
      </c>
      <c r="B1667" s="365" t="s">
        <v>6281</v>
      </c>
      <c r="C1667" s="366" t="s">
        <v>138</v>
      </c>
      <c r="D1667" s="367">
        <f t="shared" si="84"/>
        <v>0</v>
      </c>
      <c r="E1667" s="368">
        <f t="shared" si="85"/>
        <v>0</v>
      </c>
      <c r="F1667" s="368">
        <f t="shared" si="86"/>
        <v>0</v>
      </c>
      <c r="G1667" s="368">
        <f t="shared" si="87"/>
        <v>0</v>
      </c>
      <c r="H1667" s="368">
        <f t="shared" si="88"/>
        <v>0</v>
      </c>
      <c r="I1667" s="368">
        <f t="shared" si="89"/>
        <v>0</v>
      </c>
      <c r="J1667" s="368">
        <f t="shared" si="90"/>
        <v>0</v>
      </c>
      <c r="K1667" s="368">
        <f t="shared" si="91"/>
        <v>0</v>
      </c>
      <c r="L1667" s="368">
        <f t="shared" si="92"/>
        <v>0</v>
      </c>
      <c r="M1667" s="369">
        <f t="shared" si="93"/>
        <v>0</v>
      </c>
      <c r="N1667" s="370">
        <f t="shared" si="94"/>
        <v>0</v>
      </c>
      <c r="O1667" s="371"/>
      <c r="P1667" s="372">
        <f t="shared" si="82"/>
        <v>0</v>
      </c>
      <c r="Q1667" s="373" t="str">
        <f t="shared" si="83"/>
        <v/>
      </c>
      <c r="R1667" s="374">
        <v>0</v>
      </c>
      <c r="S1667" s="119"/>
      <c r="T1667" s="119"/>
      <c r="U1667" s="113"/>
      <c r="V1667" s="113"/>
      <c r="W1667" s="117">
        <v>0</v>
      </c>
      <c r="X1667" s="387"/>
      <c r="Y1667" s="113"/>
      <c r="Z1667" s="119"/>
      <c r="AA1667" s="119"/>
      <c r="AB1667" s="113"/>
      <c r="AC1667" s="113">
        <v>0</v>
      </c>
      <c r="AD1667" s="117">
        <v>0</v>
      </c>
      <c r="AE1667" s="109">
        <v>0</v>
      </c>
      <c r="AF1667" s="116"/>
      <c r="AG1667" s="116"/>
      <c r="AH1667" s="389">
        <v>0</v>
      </c>
      <c r="AI1667" s="117">
        <v>0</v>
      </c>
      <c r="AJ1667" s="375">
        <v>0</v>
      </c>
      <c r="AK1667" s="383"/>
      <c r="AL1667" s="113"/>
      <c r="AM1667" s="386">
        <v>0</v>
      </c>
      <c r="AN1667" s="396">
        <v>0</v>
      </c>
      <c r="AO1667" s="383">
        <v>0</v>
      </c>
      <c r="AP1667" s="391"/>
      <c r="AQ1667" s="119"/>
      <c r="AR1667" s="386">
        <v>0</v>
      </c>
      <c r="AS1667" s="123">
        <v>0</v>
      </c>
      <c r="AT1667" s="119"/>
      <c r="AU1667" s="383"/>
      <c r="AV1667" s="119"/>
      <c r="AW1667" s="383"/>
      <c r="AX1667" s="392"/>
      <c r="AY1667" s="119"/>
      <c r="AZ1667" s="113"/>
      <c r="BA1667" s="113"/>
      <c r="BB1667" s="394">
        <v>0</v>
      </c>
      <c r="BC1667" s="394">
        <v>0</v>
      </c>
      <c r="BD1667" s="394">
        <v>0</v>
      </c>
      <c r="BE1667" s="378"/>
      <c r="BF1667" s="214"/>
      <c r="BG1667" s="214"/>
      <c r="BH1667" s="116"/>
      <c r="BI1667" s="386"/>
      <c r="BJ1667" s="378"/>
      <c r="BK1667" s="378"/>
      <c r="BL1667" s="386"/>
      <c r="BM1667" s="374">
        <v>0</v>
      </c>
      <c r="BN1667" s="119"/>
      <c r="BO1667" s="119"/>
    </row>
    <row r="1668" spans="1:67" ht="24" customHeight="1" x14ac:dyDescent="0.3">
      <c r="A1668" s="364">
        <v>561024</v>
      </c>
      <c r="B1668" s="365" t="s">
        <v>6283</v>
      </c>
      <c r="C1668" s="366" t="s">
        <v>2464</v>
      </c>
      <c r="D1668" s="367">
        <f t="shared" si="84"/>
        <v>0</v>
      </c>
      <c r="E1668" s="368">
        <f t="shared" si="85"/>
        <v>0</v>
      </c>
      <c r="F1668" s="368">
        <f t="shared" si="86"/>
        <v>0</v>
      </c>
      <c r="G1668" s="368">
        <f t="shared" si="87"/>
        <v>0</v>
      </c>
      <c r="H1668" s="368">
        <f t="shared" si="88"/>
        <v>0</v>
      </c>
      <c r="I1668" s="368">
        <f t="shared" si="89"/>
        <v>0</v>
      </c>
      <c r="J1668" s="368">
        <f t="shared" si="90"/>
        <v>0</v>
      </c>
      <c r="K1668" s="368">
        <f t="shared" si="91"/>
        <v>0</v>
      </c>
      <c r="L1668" s="368">
        <f t="shared" si="92"/>
        <v>0</v>
      </c>
      <c r="M1668" s="369">
        <f t="shared" si="93"/>
        <v>0</v>
      </c>
      <c r="N1668" s="370">
        <f t="shared" si="94"/>
        <v>0</v>
      </c>
      <c r="O1668" s="371"/>
      <c r="P1668" s="372">
        <f t="shared" si="82"/>
        <v>0</v>
      </c>
      <c r="Q1668" s="373" t="str">
        <f t="shared" si="83"/>
        <v/>
      </c>
      <c r="R1668" s="383">
        <v>0</v>
      </c>
      <c r="S1668" s="119"/>
      <c r="T1668" s="119"/>
      <c r="U1668" s="113"/>
      <c r="V1668" s="113"/>
      <c r="W1668" s="386">
        <v>0</v>
      </c>
      <c r="X1668" s="123"/>
      <c r="Y1668" s="113"/>
      <c r="Z1668" s="119"/>
      <c r="AA1668" s="119"/>
      <c r="AB1668" s="113"/>
      <c r="AC1668" s="385">
        <v>0</v>
      </c>
      <c r="AD1668" s="117">
        <v>0</v>
      </c>
      <c r="AE1668" s="109">
        <v>0</v>
      </c>
      <c r="AF1668" s="116"/>
      <c r="AG1668" s="116"/>
      <c r="AH1668" s="389">
        <v>0</v>
      </c>
      <c r="AI1668" s="117">
        <v>0</v>
      </c>
      <c r="AJ1668" s="375">
        <v>0</v>
      </c>
      <c r="AK1668" s="374"/>
      <c r="AL1668" s="113"/>
      <c r="AM1668" s="117">
        <v>0</v>
      </c>
      <c r="AN1668" s="375">
        <v>0</v>
      </c>
      <c r="AO1668" s="383">
        <v>0</v>
      </c>
      <c r="AP1668" s="376"/>
      <c r="AQ1668" s="119"/>
      <c r="AR1668" s="117">
        <v>0</v>
      </c>
      <c r="AS1668" s="123">
        <v>0</v>
      </c>
      <c r="AT1668" s="119"/>
      <c r="AU1668" s="383"/>
      <c r="AV1668" s="119"/>
      <c r="AW1668" s="383"/>
      <c r="AX1668" s="126"/>
      <c r="AY1668" s="119"/>
      <c r="AZ1668" s="113"/>
      <c r="BA1668" s="113"/>
      <c r="BB1668" s="394">
        <v>0</v>
      </c>
      <c r="BC1668" s="394">
        <v>0</v>
      </c>
      <c r="BD1668" s="394">
        <v>0</v>
      </c>
      <c r="BE1668" s="378"/>
      <c r="BF1668" s="109"/>
      <c r="BG1668" s="109"/>
      <c r="BH1668" s="116"/>
      <c r="BI1668" s="117"/>
      <c r="BJ1668" s="378"/>
      <c r="BK1668" s="378"/>
      <c r="BL1668" s="117"/>
      <c r="BM1668" s="374">
        <v>0</v>
      </c>
      <c r="BN1668" s="119"/>
      <c r="BO1668" s="119"/>
    </row>
    <row r="1669" spans="1:67" ht="24" customHeight="1" x14ac:dyDescent="0.3">
      <c r="A1669" s="364" t="s">
        <v>6284</v>
      </c>
      <c r="B1669" s="365" t="s">
        <v>6285</v>
      </c>
      <c r="C1669" s="366" t="s">
        <v>490</v>
      </c>
      <c r="D1669" s="367">
        <f t="shared" si="84"/>
        <v>0</v>
      </c>
      <c r="E1669" s="368">
        <f t="shared" si="85"/>
        <v>0</v>
      </c>
      <c r="F1669" s="368">
        <f t="shared" si="86"/>
        <v>0</v>
      </c>
      <c r="G1669" s="368">
        <f t="shared" si="87"/>
        <v>0</v>
      </c>
      <c r="H1669" s="368">
        <f t="shared" si="88"/>
        <v>0</v>
      </c>
      <c r="I1669" s="368">
        <f t="shared" si="89"/>
        <v>0</v>
      </c>
      <c r="J1669" s="368">
        <f t="shared" si="90"/>
        <v>0</v>
      </c>
      <c r="K1669" s="368">
        <f t="shared" si="91"/>
        <v>0</v>
      </c>
      <c r="L1669" s="368">
        <f t="shared" si="92"/>
        <v>0</v>
      </c>
      <c r="M1669" s="369">
        <f t="shared" si="93"/>
        <v>0</v>
      </c>
      <c r="N1669" s="370">
        <f t="shared" si="94"/>
        <v>0</v>
      </c>
      <c r="O1669" s="371"/>
      <c r="P1669" s="372">
        <f t="shared" si="82"/>
        <v>0</v>
      </c>
      <c r="Q1669" s="373" t="str">
        <f t="shared" si="83"/>
        <v/>
      </c>
      <c r="R1669" s="374">
        <v>0</v>
      </c>
      <c r="S1669" s="119"/>
      <c r="T1669" s="119"/>
      <c r="U1669" s="113"/>
      <c r="V1669" s="113"/>
      <c r="W1669" s="386">
        <v>0</v>
      </c>
      <c r="X1669" s="387"/>
      <c r="Y1669" s="113"/>
      <c r="Z1669" s="119"/>
      <c r="AA1669" s="119"/>
      <c r="AB1669" s="113"/>
      <c r="AC1669" s="385">
        <v>0</v>
      </c>
      <c r="AD1669" s="117">
        <v>0</v>
      </c>
      <c r="AE1669" s="109">
        <v>0</v>
      </c>
      <c r="AF1669" s="116"/>
      <c r="AG1669" s="116"/>
      <c r="AH1669" s="124">
        <v>0</v>
      </c>
      <c r="AI1669" s="117">
        <v>0</v>
      </c>
      <c r="AJ1669" s="375">
        <v>0</v>
      </c>
      <c r="AK1669" s="383"/>
      <c r="AL1669" s="113"/>
      <c r="AM1669" s="386">
        <v>0</v>
      </c>
      <c r="AN1669" s="396">
        <v>0</v>
      </c>
      <c r="AO1669" s="374">
        <v>0</v>
      </c>
      <c r="AP1669" s="391"/>
      <c r="AQ1669" s="119"/>
      <c r="AR1669" s="117">
        <v>0</v>
      </c>
      <c r="AS1669" s="123">
        <v>0</v>
      </c>
      <c r="AT1669" s="119"/>
      <c r="AU1669" s="374"/>
      <c r="AV1669" s="119"/>
      <c r="AW1669" s="374"/>
      <c r="AX1669" s="392"/>
      <c r="AY1669" s="119"/>
      <c r="AZ1669" s="113"/>
      <c r="BA1669" s="113"/>
      <c r="BB1669" s="377">
        <v>0</v>
      </c>
      <c r="BC1669" s="377">
        <v>0</v>
      </c>
      <c r="BD1669" s="377">
        <v>0</v>
      </c>
      <c r="BE1669" s="378"/>
      <c r="BF1669" s="109"/>
      <c r="BG1669" s="109"/>
      <c r="BH1669" s="116"/>
      <c r="BI1669" s="117"/>
      <c r="BJ1669" s="378"/>
      <c r="BK1669" s="378"/>
      <c r="BL1669" s="117"/>
      <c r="BM1669" s="374">
        <v>0</v>
      </c>
      <c r="BN1669" s="119"/>
      <c r="BO1669" s="119"/>
    </row>
    <row r="1670" spans="1:67" ht="24" customHeight="1" x14ac:dyDescent="0.3">
      <c r="A1670" s="379" t="s">
        <v>6286</v>
      </c>
      <c r="B1670" s="365" t="s">
        <v>6287</v>
      </c>
      <c r="C1670" s="366" t="s">
        <v>2318</v>
      </c>
      <c r="D1670" s="367">
        <f t="shared" si="84"/>
        <v>0</v>
      </c>
      <c r="E1670" s="368">
        <f t="shared" si="85"/>
        <v>0</v>
      </c>
      <c r="F1670" s="368">
        <f t="shared" si="86"/>
        <v>0</v>
      </c>
      <c r="G1670" s="368">
        <f t="shared" si="87"/>
        <v>0</v>
      </c>
      <c r="H1670" s="368">
        <f t="shared" si="88"/>
        <v>0</v>
      </c>
      <c r="I1670" s="368">
        <f t="shared" si="89"/>
        <v>0</v>
      </c>
      <c r="J1670" s="368">
        <f t="shared" si="90"/>
        <v>0</v>
      </c>
      <c r="K1670" s="368">
        <f t="shared" si="91"/>
        <v>0</v>
      </c>
      <c r="L1670" s="368">
        <f t="shared" si="92"/>
        <v>0</v>
      </c>
      <c r="M1670" s="369">
        <f t="shared" si="93"/>
        <v>0</v>
      </c>
      <c r="N1670" s="370">
        <f t="shared" si="94"/>
        <v>0</v>
      </c>
      <c r="O1670" s="371"/>
      <c r="P1670" s="372">
        <f t="shared" si="82"/>
        <v>0</v>
      </c>
      <c r="Q1670" s="373" t="str">
        <f t="shared" si="83"/>
        <v/>
      </c>
      <c r="R1670" s="383">
        <v>0</v>
      </c>
      <c r="S1670" s="119"/>
      <c r="T1670" s="119"/>
      <c r="U1670" s="113"/>
      <c r="V1670" s="113"/>
      <c r="W1670" s="117">
        <v>0</v>
      </c>
      <c r="X1670" s="123"/>
      <c r="Y1670" s="113"/>
      <c r="Z1670" s="119"/>
      <c r="AA1670" s="119"/>
      <c r="AB1670" s="113"/>
      <c r="AC1670" s="113">
        <v>0</v>
      </c>
      <c r="AD1670" s="117">
        <v>0</v>
      </c>
      <c r="AE1670" s="214">
        <v>0</v>
      </c>
      <c r="AF1670" s="116"/>
      <c r="AG1670" s="116"/>
      <c r="AH1670" s="124">
        <v>0</v>
      </c>
      <c r="AI1670" s="117">
        <v>0</v>
      </c>
      <c r="AJ1670" s="375">
        <v>0</v>
      </c>
      <c r="AK1670" s="374"/>
      <c r="AL1670" s="113"/>
      <c r="AM1670" s="386">
        <v>0</v>
      </c>
      <c r="AN1670" s="390">
        <v>0</v>
      </c>
      <c r="AO1670" s="374">
        <v>0</v>
      </c>
      <c r="AP1670" s="376"/>
      <c r="AQ1670" s="119"/>
      <c r="AR1670" s="117">
        <v>0</v>
      </c>
      <c r="AS1670" s="123">
        <v>0</v>
      </c>
      <c r="AT1670" s="119"/>
      <c r="AU1670" s="374"/>
      <c r="AV1670" s="119"/>
      <c r="AW1670" s="374"/>
      <c r="AX1670" s="126"/>
      <c r="AY1670" s="119"/>
      <c r="AZ1670" s="113"/>
      <c r="BA1670" s="113"/>
      <c r="BB1670" s="377">
        <v>0</v>
      </c>
      <c r="BC1670" s="377">
        <v>0</v>
      </c>
      <c r="BD1670" s="377">
        <v>0</v>
      </c>
      <c r="BE1670" s="378"/>
      <c r="BF1670" s="109"/>
      <c r="BG1670" s="109"/>
      <c r="BH1670" s="116"/>
      <c r="BI1670" s="117"/>
      <c r="BJ1670" s="378"/>
      <c r="BK1670" s="378"/>
      <c r="BL1670" s="117"/>
      <c r="BM1670" s="374">
        <v>0</v>
      </c>
      <c r="BN1670" s="119"/>
      <c r="BO1670" s="119"/>
    </row>
    <row r="1671" spans="1:67" ht="24" customHeight="1" x14ac:dyDescent="0.3">
      <c r="A1671" s="380" t="s">
        <v>2330</v>
      </c>
      <c r="B1671" s="381" t="s">
        <v>2331</v>
      </c>
      <c r="C1671" s="382" t="s">
        <v>53</v>
      </c>
      <c r="D1671" s="367">
        <f t="shared" si="84"/>
        <v>4</v>
      </c>
      <c r="E1671" s="368">
        <f t="shared" si="85"/>
        <v>0</v>
      </c>
      <c r="F1671" s="368">
        <f t="shared" si="86"/>
        <v>0</v>
      </c>
      <c r="G1671" s="368">
        <f t="shared" si="87"/>
        <v>0</v>
      </c>
      <c r="H1671" s="368">
        <f t="shared" si="88"/>
        <v>0</v>
      </c>
      <c r="I1671" s="368">
        <f t="shared" si="89"/>
        <v>0</v>
      </c>
      <c r="J1671" s="368">
        <f t="shared" si="90"/>
        <v>0</v>
      </c>
      <c r="K1671" s="368">
        <f t="shared" si="91"/>
        <v>0</v>
      </c>
      <c r="L1671" s="368">
        <f t="shared" si="92"/>
        <v>0</v>
      </c>
      <c r="M1671" s="369">
        <f t="shared" si="93"/>
        <v>0</v>
      </c>
      <c r="N1671" s="370">
        <f t="shared" si="94"/>
        <v>4</v>
      </c>
      <c r="O1671" s="371"/>
      <c r="P1671" s="372">
        <f t="shared" si="82"/>
        <v>4</v>
      </c>
      <c r="Q1671" s="373">
        <f t="shared" si="83"/>
        <v>829</v>
      </c>
      <c r="R1671" s="383">
        <v>0</v>
      </c>
      <c r="S1671" s="119"/>
      <c r="T1671" s="119"/>
      <c r="U1671" s="113"/>
      <c r="V1671" s="113"/>
      <c r="W1671" s="117">
        <v>0</v>
      </c>
      <c r="X1671" s="123"/>
      <c r="Y1671" s="113"/>
      <c r="Z1671" s="119"/>
      <c r="AA1671" s="119"/>
      <c r="AB1671" s="113"/>
      <c r="AC1671" s="113">
        <v>0</v>
      </c>
      <c r="AD1671" s="117">
        <v>0</v>
      </c>
      <c r="AE1671" s="109">
        <v>0</v>
      </c>
      <c r="AF1671" s="388"/>
      <c r="AG1671" s="388"/>
      <c r="AH1671" s="124">
        <v>0</v>
      </c>
      <c r="AI1671" s="117">
        <v>0</v>
      </c>
      <c r="AJ1671" s="375">
        <v>0</v>
      </c>
      <c r="AK1671" s="374"/>
      <c r="AL1671" s="113"/>
      <c r="AM1671" s="117">
        <v>0</v>
      </c>
      <c r="AN1671" s="375">
        <v>0</v>
      </c>
      <c r="AO1671" s="374">
        <v>0</v>
      </c>
      <c r="AP1671" s="376"/>
      <c r="AQ1671" s="119"/>
      <c r="AR1671" s="117">
        <v>0</v>
      </c>
      <c r="AS1671" s="123">
        <v>0</v>
      </c>
      <c r="AT1671" s="119"/>
      <c r="AU1671" s="374"/>
      <c r="AV1671" s="119"/>
      <c r="AW1671" s="374"/>
      <c r="AX1671" s="392"/>
      <c r="AY1671" s="119">
        <v>4</v>
      </c>
      <c r="AZ1671" s="113"/>
      <c r="BA1671" s="113"/>
      <c r="BB1671" s="377">
        <v>0</v>
      </c>
      <c r="BC1671" s="377">
        <v>0</v>
      </c>
      <c r="BD1671" s="377">
        <v>0</v>
      </c>
      <c r="BE1671" s="393"/>
      <c r="BF1671" s="109"/>
      <c r="BG1671" s="109"/>
      <c r="BH1671" s="388"/>
      <c r="BI1671" s="117"/>
      <c r="BJ1671" s="393"/>
      <c r="BK1671" s="393"/>
      <c r="BL1671" s="117"/>
      <c r="BM1671" s="374">
        <v>0</v>
      </c>
      <c r="BN1671" s="119"/>
      <c r="BO1671" s="119"/>
    </row>
    <row r="1672" spans="1:67" ht="24" customHeight="1" x14ac:dyDescent="0.3">
      <c r="A1672" s="379" t="s">
        <v>6742</v>
      </c>
      <c r="B1672" s="365" t="s">
        <v>6743</v>
      </c>
      <c r="C1672" s="366" t="s">
        <v>437</v>
      </c>
      <c r="D1672" s="367">
        <f t="shared" si="84"/>
        <v>0</v>
      </c>
      <c r="E1672" s="368">
        <f t="shared" si="85"/>
        <v>0</v>
      </c>
      <c r="F1672" s="368">
        <f t="shared" si="86"/>
        <v>0</v>
      </c>
      <c r="G1672" s="368">
        <f t="shared" si="87"/>
        <v>0</v>
      </c>
      <c r="H1672" s="368">
        <f t="shared" si="88"/>
        <v>0</v>
      </c>
      <c r="I1672" s="368">
        <f t="shared" si="89"/>
        <v>0</v>
      </c>
      <c r="J1672" s="368">
        <f t="shared" si="90"/>
        <v>0</v>
      </c>
      <c r="K1672" s="368">
        <f t="shared" si="91"/>
        <v>0</v>
      </c>
      <c r="L1672" s="368">
        <f t="shared" si="92"/>
        <v>0</v>
      </c>
      <c r="M1672" s="369">
        <f t="shared" si="93"/>
        <v>0</v>
      </c>
      <c r="N1672" s="370">
        <f t="shared" si="94"/>
        <v>0</v>
      </c>
      <c r="O1672" s="371"/>
      <c r="P1672" s="372">
        <f t="shared" si="82"/>
        <v>0</v>
      </c>
      <c r="Q1672" s="373" t="str">
        <f t="shared" si="83"/>
        <v/>
      </c>
      <c r="R1672" s="383">
        <v>0</v>
      </c>
      <c r="S1672" s="119"/>
      <c r="T1672" s="119"/>
      <c r="U1672" s="113"/>
      <c r="V1672" s="113"/>
      <c r="W1672" s="386">
        <v>0</v>
      </c>
      <c r="X1672" s="123"/>
      <c r="Y1672" s="113"/>
      <c r="Z1672" s="119"/>
      <c r="AA1672" s="119"/>
      <c r="AB1672" s="113"/>
      <c r="AC1672" s="385">
        <v>0</v>
      </c>
      <c r="AD1672" s="117">
        <v>0</v>
      </c>
      <c r="AE1672" s="214">
        <v>0</v>
      </c>
      <c r="AF1672" s="116"/>
      <c r="AG1672" s="116"/>
      <c r="AH1672" s="389">
        <v>0</v>
      </c>
      <c r="AI1672" s="386">
        <v>0</v>
      </c>
      <c r="AJ1672" s="396">
        <v>0</v>
      </c>
      <c r="AK1672" s="374"/>
      <c r="AL1672" s="113"/>
      <c r="AM1672" s="117">
        <v>0</v>
      </c>
      <c r="AN1672" s="375">
        <v>0</v>
      </c>
      <c r="AO1672" s="383">
        <v>0</v>
      </c>
      <c r="AP1672" s="376"/>
      <c r="AQ1672" s="119"/>
      <c r="AR1672" s="117">
        <v>0</v>
      </c>
      <c r="AS1672" s="123">
        <v>0</v>
      </c>
      <c r="AT1672" s="119"/>
      <c r="AU1672" s="383"/>
      <c r="AV1672" s="119"/>
      <c r="AW1672" s="383"/>
      <c r="AX1672" s="126"/>
      <c r="AY1672" s="119"/>
      <c r="AZ1672" s="113"/>
      <c r="BA1672" s="113"/>
      <c r="BB1672" s="377">
        <v>0</v>
      </c>
      <c r="BC1672" s="377">
        <v>0</v>
      </c>
      <c r="BD1672" s="377">
        <v>0</v>
      </c>
      <c r="BE1672" s="378"/>
      <c r="BF1672" s="214"/>
      <c r="BG1672" s="214"/>
      <c r="BH1672" s="116"/>
      <c r="BI1672" s="117"/>
      <c r="BJ1672" s="378"/>
      <c r="BK1672" s="378"/>
      <c r="BL1672" s="117"/>
      <c r="BM1672" s="374">
        <v>0</v>
      </c>
      <c r="BN1672" s="119"/>
      <c r="BO1672" s="119"/>
    </row>
    <row r="1673" spans="1:67" ht="24" customHeight="1" x14ac:dyDescent="0.3">
      <c r="A1673" s="380" t="s">
        <v>6291</v>
      </c>
      <c r="B1673" s="381" t="s">
        <v>6292</v>
      </c>
      <c r="C1673" s="382" t="s">
        <v>2391</v>
      </c>
      <c r="D1673" s="367">
        <f t="shared" si="84"/>
        <v>0</v>
      </c>
      <c r="E1673" s="368">
        <f t="shared" si="85"/>
        <v>0</v>
      </c>
      <c r="F1673" s="368">
        <f t="shared" si="86"/>
        <v>0</v>
      </c>
      <c r="G1673" s="368">
        <f t="shared" si="87"/>
        <v>0</v>
      </c>
      <c r="H1673" s="368">
        <f t="shared" si="88"/>
        <v>0</v>
      </c>
      <c r="I1673" s="368">
        <f t="shared" si="89"/>
        <v>0</v>
      </c>
      <c r="J1673" s="368">
        <f t="shared" si="90"/>
        <v>0</v>
      </c>
      <c r="K1673" s="368">
        <f t="shared" si="91"/>
        <v>0</v>
      </c>
      <c r="L1673" s="368">
        <f t="shared" si="92"/>
        <v>0</v>
      </c>
      <c r="M1673" s="369">
        <f t="shared" si="93"/>
        <v>0</v>
      </c>
      <c r="N1673" s="446">
        <f t="shared" si="94"/>
        <v>0</v>
      </c>
      <c r="O1673" s="371"/>
      <c r="P1673" s="372">
        <f t="shared" si="82"/>
        <v>0</v>
      </c>
      <c r="Q1673" s="373" t="str">
        <f t="shared" si="83"/>
        <v/>
      </c>
      <c r="R1673" s="374">
        <v>0</v>
      </c>
      <c r="S1673" s="384"/>
      <c r="T1673" s="384"/>
      <c r="U1673" s="385"/>
      <c r="V1673" s="385"/>
      <c r="W1673" s="117">
        <v>0</v>
      </c>
      <c r="X1673" s="123"/>
      <c r="Y1673" s="385"/>
      <c r="Z1673" s="384"/>
      <c r="AA1673" s="384"/>
      <c r="AB1673" s="385"/>
      <c r="AC1673" s="113">
        <v>0</v>
      </c>
      <c r="AD1673" s="117">
        <v>0</v>
      </c>
      <c r="AE1673" s="109">
        <v>0</v>
      </c>
      <c r="AF1673" s="388"/>
      <c r="AG1673" s="388"/>
      <c r="AH1673" s="124">
        <v>0</v>
      </c>
      <c r="AI1673" s="117">
        <v>0</v>
      </c>
      <c r="AJ1673" s="375">
        <v>0</v>
      </c>
      <c r="AK1673" s="374"/>
      <c r="AL1673" s="385"/>
      <c r="AM1673" s="386">
        <v>0</v>
      </c>
      <c r="AN1673" s="396">
        <v>0</v>
      </c>
      <c r="AO1673" s="374">
        <v>0</v>
      </c>
      <c r="AP1673" s="376"/>
      <c r="AQ1673" s="384"/>
      <c r="AR1673" s="117">
        <v>0</v>
      </c>
      <c r="AS1673" s="123">
        <v>0</v>
      </c>
      <c r="AT1673" s="384"/>
      <c r="AU1673" s="374"/>
      <c r="AV1673" s="384"/>
      <c r="AW1673" s="374"/>
      <c r="AX1673" s="126"/>
      <c r="AY1673" s="384"/>
      <c r="AZ1673" s="385"/>
      <c r="BA1673" s="385"/>
      <c r="BB1673" s="377">
        <v>0</v>
      </c>
      <c r="BC1673" s="377">
        <v>0</v>
      </c>
      <c r="BD1673" s="377">
        <v>0</v>
      </c>
      <c r="BE1673" s="393"/>
      <c r="BF1673" s="109"/>
      <c r="BG1673" s="109"/>
      <c r="BH1673" s="388"/>
      <c r="BI1673" s="117"/>
      <c r="BJ1673" s="393"/>
      <c r="BK1673" s="393"/>
      <c r="BL1673" s="117"/>
      <c r="BM1673" s="374">
        <v>0</v>
      </c>
      <c r="BN1673" s="384"/>
      <c r="BO1673" s="384"/>
    </row>
    <row r="1674" spans="1:67" ht="24" customHeight="1" x14ac:dyDescent="0.3">
      <c r="A1674" s="364" t="s">
        <v>6293</v>
      </c>
      <c r="B1674" s="365" t="s">
        <v>6294</v>
      </c>
      <c r="C1674" s="366" t="s">
        <v>113</v>
      </c>
      <c r="D1674" s="367">
        <f t="shared" si="84"/>
        <v>6</v>
      </c>
      <c r="E1674" s="368">
        <f t="shared" si="85"/>
        <v>0</v>
      </c>
      <c r="F1674" s="368">
        <f t="shared" si="86"/>
        <v>0</v>
      </c>
      <c r="G1674" s="368">
        <f t="shared" si="87"/>
        <v>0</v>
      </c>
      <c r="H1674" s="368">
        <f t="shared" si="88"/>
        <v>0</v>
      </c>
      <c r="I1674" s="368">
        <f t="shared" si="89"/>
        <v>0</v>
      </c>
      <c r="J1674" s="368">
        <f t="shared" si="90"/>
        <v>0</v>
      </c>
      <c r="K1674" s="368">
        <f t="shared" si="91"/>
        <v>0</v>
      </c>
      <c r="L1674" s="368">
        <f t="shared" si="92"/>
        <v>0</v>
      </c>
      <c r="M1674" s="369">
        <f t="shared" si="93"/>
        <v>0</v>
      </c>
      <c r="N1674" s="370">
        <f t="shared" si="94"/>
        <v>6</v>
      </c>
      <c r="O1674" s="371"/>
      <c r="P1674" s="372">
        <f t="shared" si="82"/>
        <v>6</v>
      </c>
      <c r="Q1674" s="373">
        <f t="shared" si="83"/>
        <v>727</v>
      </c>
      <c r="R1674" s="383">
        <v>0</v>
      </c>
      <c r="S1674" s="384"/>
      <c r="T1674" s="384"/>
      <c r="U1674" s="385"/>
      <c r="V1674" s="385"/>
      <c r="W1674" s="117">
        <v>0</v>
      </c>
      <c r="X1674" s="123"/>
      <c r="Y1674" s="385"/>
      <c r="Z1674" s="384"/>
      <c r="AA1674" s="384"/>
      <c r="AB1674" s="385"/>
      <c r="AC1674" s="113">
        <v>0</v>
      </c>
      <c r="AD1674" s="386">
        <v>0</v>
      </c>
      <c r="AE1674" s="214">
        <v>0</v>
      </c>
      <c r="AF1674" s="116"/>
      <c r="AG1674" s="116"/>
      <c r="AH1674" s="124">
        <v>0</v>
      </c>
      <c r="AI1674" s="386">
        <v>0</v>
      </c>
      <c r="AJ1674" s="396">
        <v>0</v>
      </c>
      <c r="AK1674" s="374"/>
      <c r="AL1674" s="385"/>
      <c r="AM1674" s="117">
        <v>0</v>
      </c>
      <c r="AN1674" s="375">
        <v>0</v>
      </c>
      <c r="AO1674" s="374">
        <v>0</v>
      </c>
      <c r="AP1674" s="376"/>
      <c r="AQ1674" s="384"/>
      <c r="AR1674" s="117">
        <v>0</v>
      </c>
      <c r="AS1674" s="123">
        <v>0</v>
      </c>
      <c r="AT1674" s="384"/>
      <c r="AU1674" s="374"/>
      <c r="AV1674" s="384"/>
      <c r="AW1674" s="374"/>
      <c r="AX1674" s="126">
        <v>6</v>
      </c>
      <c r="AY1674" s="384"/>
      <c r="AZ1674" s="385"/>
      <c r="BA1674" s="385"/>
      <c r="BB1674" s="394">
        <v>0</v>
      </c>
      <c r="BC1674" s="394">
        <v>0</v>
      </c>
      <c r="BD1674" s="394">
        <v>0</v>
      </c>
      <c r="BE1674" s="378"/>
      <c r="BF1674" s="109"/>
      <c r="BG1674" s="109"/>
      <c r="BH1674" s="116"/>
      <c r="BI1674" s="117"/>
      <c r="BJ1674" s="378"/>
      <c r="BK1674" s="378"/>
      <c r="BL1674" s="117"/>
      <c r="BM1674" s="374">
        <v>0</v>
      </c>
      <c r="BN1674" s="384"/>
      <c r="BO1674" s="384"/>
    </row>
    <row r="1675" spans="1:67" ht="24" customHeight="1" x14ac:dyDescent="0.3">
      <c r="A1675" s="379" t="s">
        <v>6744</v>
      </c>
      <c r="B1675" s="365" t="s">
        <v>6745</v>
      </c>
      <c r="C1675" s="366" t="s">
        <v>759</v>
      </c>
      <c r="D1675" s="367">
        <f t="shared" si="84"/>
        <v>0</v>
      </c>
      <c r="E1675" s="368">
        <f t="shared" si="85"/>
        <v>0</v>
      </c>
      <c r="F1675" s="368">
        <f t="shared" si="86"/>
        <v>0</v>
      </c>
      <c r="G1675" s="368">
        <f t="shared" si="87"/>
        <v>0</v>
      </c>
      <c r="H1675" s="368">
        <f t="shared" si="88"/>
        <v>0</v>
      </c>
      <c r="I1675" s="368">
        <f t="shared" si="89"/>
        <v>0</v>
      </c>
      <c r="J1675" s="368">
        <f t="shared" si="90"/>
        <v>0</v>
      </c>
      <c r="K1675" s="368">
        <f t="shared" si="91"/>
        <v>0</v>
      </c>
      <c r="L1675" s="368">
        <f t="shared" si="92"/>
        <v>0</v>
      </c>
      <c r="M1675" s="369">
        <f t="shared" si="93"/>
        <v>0</v>
      </c>
      <c r="N1675" s="370">
        <f t="shared" si="94"/>
        <v>0</v>
      </c>
      <c r="O1675" s="371"/>
      <c r="P1675" s="372">
        <f t="shared" si="82"/>
        <v>0</v>
      </c>
      <c r="Q1675" s="373" t="str">
        <f t="shared" si="83"/>
        <v/>
      </c>
      <c r="R1675" s="374">
        <v>0</v>
      </c>
      <c r="S1675" s="119"/>
      <c r="T1675" s="119"/>
      <c r="U1675" s="113"/>
      <c r="V1675" s="113"/>
      <c r="W1675" s="117">
        <v>0</v>
      </c>
      <c r="X1675" s="123"/>
      <c r="Y1675" s="113"/>
      <c r="Z1675" s="119"/>
      <c r="AA1675" s="119"/>
      <c r="AB1675" s="113"/>
      <c r="AC1675" s="385">
        <v>0</v>
      </c>
      <c r="AD1675" s="386">
        <v>0</v>
      </c>
      <c r="AE1675" s="109">
        <v>0</v>
      </c>
      <c r="AF1675" s="116"/>
      <c r="AG1675" s="116"/>
      <c r="AH1675" s="124">
        <v>0</v>
      </c>
      <c r="AI1675" s="117">
        <v>0</v>
      </c>
      <c r="AJ1675" s="375">
        <v>0</v>
      </c>
      <c r="AK1675" s="374"/>
      <c r="AL1675" s="113"/>
      <c r="AM1675" s="117">
        <v>0</v>
      </c>
      <c r="AN1675" s="375">
        <v>0</v>
      </c>
      <c r="AO1675" s="374">
        <v>0</v>
      </c>
      <c r="AP1675" s="376"/>
      <c r="AQ1675" s="119"/>
      <c r="AR1675" s="117">
        <v>0</v>
      </c>
      <c r="AS1675" s="123">
        <v>0</v>
      </c>
      <c r="AT1675" s="119"/>
      <c r="AU1675" s="374"/>
      <c r="AV1675" s="119"/>
      <c r="AW1675" s="374"/>
      <c r="AX1675" s="392"/>
      <c r="AY1675" s="119"/>
      <c r="AZ1675" s="113"/>
      <c r="BA1675" s="113"/>
      <c r="BB1675" s="394">
        <v>0</v>
      </c>
      <c r="BC1675" s="394">
        <v>0</v>
      </c>
      <c r="BD1675" s="394">
        <v>0</v>
      </c>
      <c r="BE1675" s="378"/>
      <c r="BF1675" s="109"/>
      <c r="BG1675" s="109"/>
      <c r="BH1675" s="116"/>
      <c r="BI1675" s="117"/>
      <c r="BJ1675" s="378"/>
      <c r="BK1675" s="378"/>
      <c r="BL1675" s="117"/>
      <c r="BM1675" s="374">
        <v>0</v>
      </c>
      <c r="BN1675" s="119"/>
      <c r="BO1675" s="119"/>
    </row>
    <row r="1676" spans="1:67" ht="24" customHeight="1" x14ac:dyDescent="0.3">
      <c r="A1676" s="379" t="s">
        <v>2008</v>
      </c>
      <c r="B1676" s="365" t="s">
        <v>2009</v>
      </c>
      <c r="C1676" s="366" t="s">
        <v>1614</v>
      </c>
      <c r="D1676" s="367">
        <f t="shared" si="84"/>
        <v>180</v>
      </c>
      <c r="E1676" s="368">
        <f t="shared" si="85"/>
        <v>180</v>
      </c>
      <c r="F1676" s="368">
        <f t="shared" si="86"/>
        <v>80</v>
      </c>
      <c r="G1676" s="368">
        <f t="shared" si="87"/>
        <v>80</v>
      </c>
      <c r="H1676" s="368">
        <f t="shared" si="88"/>
        <v>50</v>
      </c>
      <c r="I1676" s="368">
        <f t="shared" si="89"/>
        <v>40</v>
      </c>
      <c r="J1676" s="368">
        <f t="shared" si="90"/>
        <v>28</v>
      </c>
      <c r="K1676" s="368">
        <f t="shared" si="91"/>
        <v>20</v>
      </c>
      <c r="L1676" s="368">
        <f t="shared" si="92"/>
        <v>10</v>
      </c>
      <c r="M1676" s="369">
        <f t="shared" si="93"/>
        <v>5</v>
      </c>
      <c r="N1676" s="370">
        <f t="shared" si="94"/>
        <v>673</v>
      </c>
      <c r="O1676" s="371"/>
      <c r="P1676" s="372">
        <f t="shared" si="82"/>
        <v>673</v>
      </c>
      <c r="Q1676" s="373">
        <f t="shared" si="83"/>
        <v>37</v>
      </c>
      <c r="R1676" s="374">
        <v>0</v>
      </c>
      <c r="S1676" s="119">
        <v>5</v>
      </c>
      <c r="T1676" s="119">
        <v>4</v>
      </c>
      <c r="U1676" s="113"/>
      <c r="V1676" s="113"/>
      <c r="W1676" s="117">
        <v>0</v>
      </c>
      <c r="X1676" s="123"/>
      <c r="Y1676" s="113"/>
      <c r="Z1676" s="119"/>
      <c r="AA1676" s="119"/>
      <c r="AB1676" s="113">
        <v>28</v>
      </c>
      <c r="AC1676" s="385">
        <v>0</v>
      </c>
      <c r="AD1676" s="117">
        <v>0</v>
      </c>
      <c r="AE1676" s="214">
        <v>0</v>
      </c>
      <c r="AF1676" s="116"/>
      <c r="AG1676" s="116"/>
      <c r="AH1676" s="124">
        <v>0</v>
      </c>
      <c r="AI1676" s="117">
        <v>0</v>
      </c>
      <c r="AJ1676" s="375">
        <v>0</v>
      </c>
      <c r="AK1676" s="374"/>
      <c r="AL1676" s="113"/>
      <c r="AM1676" s="117">
        <v>0</v>
      </c>
      <c r="AN1676" s="375">
        <v>0</v>
      </c>
      <c r="AO1676" s="374">
        <v>0</v>
      </c>
      <c r="AP1676" s="376">
        <v>20</v>
      </c>
      <c r="AQ1676" s="119">
        <v>10</v>
      </c>
      <c r="AR1676" s="117">
        <v>80</v>
      </c>
      <c r="AS1676" s="387">
        <v>50</v>
      </c>
      <c r="AT1676" s="119"/>
      <c r="AU1676" s="374">
        <v>40</v>
      </c>
      <c r="AV1676" s="119"/>
      <c r="AW1676" s="374"/>
      <c r="AX1676" s="126"/>
      <c r="AY1676" s="119"/>
      <c r="AZ1676" s="113">
        <v>1</v>
      </c>
      <c r="BA1676" s="113"/>
      <c r="BB1676" s="377">
        <v>0</v>
      </c>
      <c r="BC1676" s="377">
        <v>0</v>
      </c>
      <c r="BD1676" s="377">
        <v>0</v>
      </c>
      <c r="BE1676" s="378">
        <v>180</v>
      </c>
      <c r="BF1676" s="109"/>
      <c r="BG1676" s="109"/>
      <c r="BH1676" s="116"/>
      <c r="BI1676" s="117">
        <v>80</v>
      </c>
      <c r="BJ1676" s="378"/>
      <c r="BK1676" s="378"/>
      <c r="BL1676" s="117">
        <v>180</v>
      </c>
      <c r="BM1676" s="374">
        <v>0</v>
      </c>
      <c r="BN1676" s="119">
        <v>1</v>
      </c>
      <c r="BO1676" s="119"/>
    </row>
    <row r="1677" spans="1:67" ht="24" customHeight="1" x14ac:dyDescent="0.3">
      <c r="A1677" s="379" t="s">
        <v>6295</v>
      </c>
      <c r="B1677" s="365" t="s">
        <v>6296</v>
      </c>
      <c r="C1677" s="366" t="s">
        <v>144</v>
      </c>
      <c r="D1677" s="367">
        <f t="shared" si="84"/>
        <v>0</v>
      </c>
      <c r="E1677" s="368">
        <f t="shared" si="85"/>
        <v>0</v>
      </c>
      <c r="F1677" s="368">
        <f t="shared" si="86"/>
        <v>0</v>
      </c>
      <c r="G1677" s="368">
        <f t="shared" si="87"/>
        <v>0</v>
      </c>
      <c r="H1677" s="368">
        <f t="shared" si="88"/>
        <v>0</v>
      </c>
      <c r="I1677" s="368">
        <f t="shared" si="89"/>
        <v>0</v>
      </c>
      <c r="J1677" s="368">
        <f t="shared" si="90"/>
        <v>0</v>
      </c>
      <c r="K1677" s="368">
        <f t="shared" si="91"/>
        <v>0</v>
      </c>
      <c r="L1677" s="368">
        <f t="shared" si="92"/>
        <v>0</v>
      </c>
      <c r="M1677" s="369">
        <f t="shared" si="93"/>
        <v>0</v>
      </c>
      <c r="N1677" s="370">
        <f t="shared" si="94"/>
        <v>0</v>
      </c>
      <c r="O1677" s="371"/>
      <c r="P1677" s="372">
        <f t="shared" si="82"/>
        <v>0</v>
      </c>
      <c r="Q1677" s="373" t="str">
        <f t="shared" si="83"/>
        <v/>
      </c>
      <c r="R1677" s="374">
        <v>0</v>
      </c>
      <c r="S1677" s="384"/>
      <c r="T1677" s="384"/>
      <c r="U1677" s="385"/>
      <c r="V1677" s="385"/>
      <c r="W1677" s="117">
        <v>0</v>
      </c>
      <c r="X1677" s="123"/>
      <c r="Y1677" s="385"/>
      <c r="Z1677" s="384"/>
      <c r="AA1677" s="384"/>
      <c r="AB1677" s="385"/>
      <c r="AC1677" s="113">
        <v>0</v>
      </c>
      <c r="AD1677" s="386">
        <v>0</v>
      </c>
      <c r="AE1677" s="109">
        <v>0</v>
      </c>
      <c r="AF1677" s="116"/>
      <c r="AG1677" s="116"/>
      <c r="AH1677" s="124">
        <v>0</v>
      </c>
      <c r="AI1677" s="386">
        <v>0</v>
      </c>
      <c r="AJ1677" s="390">
        <v>0</v>
      </c>
      <c r="AK1677" s="374"/>
      <c r="AL1677" s="385"/>
      <c r="AM1677" s="117">
        <v>0</v>
      </c>
      <c r="AN1677" s="375">
        <v>0</v>
      </c>
      <c r="AO1677" s="374">
        <v>0</v>
      </c>
      <c r="AP1677" s="376"/>
      <c r="AQ1677" s="384"/>
      <c r="AR1677" s="386">
        <v>0</v>
      </c>
      <c r="AS1677" s="387">
        <v>0</v>
      </c>
      <c r="AT1677" s="384"/>
      <c r="AU1677" s="374"/>
      <c r="AV1677" s="384"/>
      <c r="AW1677" s="374"/>
      <c r="AX1677" s="392"/>
      <c r="AY1677" s="384"/>
      <c r="AZ1677" s="385"/>
      <c r="BA1677" s="385"/>
      <c r="BB1677" s="377">
        <v>0</v>
      </c>
      <c r="BC1677" s="377">
        <v>0</v>
      </c>
      <c r="BD1677" s="377">
        <v>0</v>
      </c>
      <c r="BE1677" s="378"/>
      <c r="BF1677" s="109"/>
      <c r="BG1677" s="109"/>
      <c r="BH1677" s="116"/>
      <c r="BI1677" s="386"/>
      <c r="BJ1677" s="378"/>
      <c r="BK1677" s="378"/>
      <c r="BL1677" s="386"/>
      <c r="BM1677" s="383">
        <v>0</v>
      </c>
      <c r="BN1677" s="384"/>
      <c r="BO1677" s="384"/>
    </row>
    <row r="1678" spans="1:67" ht="24" customHeight="1" x14ac:dyDescent="0.3">
      <c r="A1678" s="364">
        <v>831229</v>
      </c>
      <c r="B1678" s="365" t="s">
        <v>6298</v>
      </c>
      <c r="C1678" s="366" t="s">
        <v>405</v>
      </c>
      <c r="D1678" s="367">
        <f t="shared" si="84"/>
        <v>9</v>
      </c>
      <c r="E1678" s="368">
        <f t="shared" si="85"/>
        <v>8</v>
      </c>
      <c r="F1678" s="368">
        <f t="shared" si="86"/>
        <v>0</v>
      </c>
      <c r="G1678" s="368">
        <f t="shared" si="87"/>
        <v>0</v>
      </c>
      <c r="H1678" s="368">
        <f t="shared" si="88"/>
        <v>0</v>
      </c>
      <c r="I1678" s="368">
        <f t="shared" si="89"/>
        <v>0</v>
      </c>
      <c r="J1678" s="368">
        <f t="shared" si="90"/>
        <v>0</v>
      </c>
      <c r="K1678" s="368">
        <f t="shared" si="91"/>
        <v>0</v>
      </c>
      <c r="L1678" s="368">
        <f t="shared" si="92"/>
        <v>0</v>
      </c>
      <c r="M1678" s="369">
        <f t="shared" si="93"/>
        <v>0</v>
      </c>
      <c r="N1678" s="370">
        <f t="shared" si="94"/>
        <v>17</v>
      </c>
      <c r="O1678" s="371"/>
      <c r="P1678" s="372">
        <f t="shared" si="82"/>
        <v>17</v>
      </c>
      <c r="Q1678" s="373">
        <f t="shared" si="83"/>
        <v>473</v>
      </c>
      <c r="R1678" s="374">
        <v>0</v>
      </c>
      <c r="S1678" s="384"/>
      <c r="T1678" s="384"/>
      <c r="U1678" s="385"/>
      <c r="V1678" s="385"/>
      <c r="W1678" s="386">
        <v>0</v>
      </c>
      <c r="X1678" s="123"/>
      <c r="Y1678" s="385"/>
      <c r="Z1678" s="384"/>
      <c r="AA1678" s="384"/>
      <c r="AB1678" s="385"/>
      <c r="AC1678" s="113">
        <v>9</v>
      </c>
      <c r="AD1678" s="117">
        <v>0</v>
      </c>
      <c r="AE1678" s="109">
        <v>0</v>
      </c>
      <c r="AF1678" s="116"/>
      <c r="AG1678" s="116"/>
      <c r="AH1678" s="124">
        <v>0</v>
      </c>
      <c r="AI1678" s="117">
        <v>0</v>
      </c>
      <c r="AJ1678" s="375">
        <v>0</v>
      </c>
      <c r="AK1678" s="374"/>
      <c r="AL1678" s="385"/>
      <c r="AM1678" s="117">
        <v>0</v>
      </c>
      <c r="AN1678" s="375">
        <v>0</v>
      </c>
      <c r="AO1678" s="374">
        <v>0</v>
      </c>
      <c r="AP1678" s="376"/>
      <c r="AQ1678" s="384"/>
      <c r="AR1678" s="117">
        <v>0</v>
      </c>
      <c r="AS1678" s="123">
        <v>0</v>
      </c>
      <c r="AT1678" s="384"/>
      <c r="AU1678" s="374"/>
      <c r="AV1678" s="384"/>
      <c r="AW1678" s="374"/>
      <c r="AX1678" s="126"/>
      <c r="AY1678" s="384">
        <v>8</v>
      </c>
      <c r="AZ1678" s="385"/>
      <c r="BA1678" s="385"/>
      <c r="BB1678" s="377">
        <v>0</v>
      </c>
      <c r="BC1678" s="377">
        <v>0</v>
      </c>
      <c r="BD1678" s="377">
        <v>0</v>
      </c>
      <c r="BE1678" s="378"/>
      <c r="BF1678" s="214"/>
      <c r="BG1678" s="214"/>
      <c r="BH1678" s="116"/>
      <c r="BI1678" s="117"/>
      <c r="BJ1678" s="378"/>
      <c r="BK1678" s="378"/>
      <c r="BL1678" s="117"/>
      <c r="BM1678" s="383">
        <v>0</v>
      </c>
      <c r="BN1678" s="384"/>
      <c r="BO1678" s="384"/>
    </row>
    <row r="1679" spans="1:67" ht="24" customHeight="1" x14ac:dyDescent="0.3">
      <c r="A1679" s="380" t="s">
        <v>6299</v>
      </c>
      <c r="B1679" s="381" t="s">
        <v>6300</v>
      </c>
      <c r="C1679" s="382" t="s">
        <v>518</v>
      </c>
      <c r="D1679" s="367">
        <f t="shared" si="84"/>
        <v>0</v>
      </c>
      <c r="E1679" s="368">
        <f t="shared" si="85"/>
        <v>0</v>
      </c>
      <c r="F1679" s="368">
        <f t="shared" si="86"/>
        <v>0</v>
      </c>
      <c r="G1679" s="368">
        <f t="shared" si="87"/>
        <v>0</v>
      </c>
      <c r="H1679" s="368">
        <f t="shared" si="88"/>
        <v>0</v>
      </c>
      <c r="I1679" s="368">
        <f t="shared" si="89"/>
        <v>0</v>
      </c>
      <c r="J1679" s="368">
        <f t="shared" si="90"/>
        <v>0</v>
      </c>
      <c r="K1679" s="368">
        <f t="shared" si="91"/>
        <v>0</v>
      </c>
      <c r="L1679" s="368">
        <f t="shared" si="92"/>
        <v>0</v>
      </c>
      <c r="M1679" s="369">
        <f t="shared" si="93"/>
        <v>0</v>
      </c>
      <c r="N1679" s="370">
        <f t="shared" si="94"/>
        <v>0</v>
      </c>
      <c r="O1679" s="371"/>
      <c r="P1679" s="372">
        <f t="shared" si="82"/>
        <v>0</v>
      </c>
      <c r="Q1679" s="373" t="str">
        <f t="shared" si="83"/>
        <v/>
      </c>
      <c r="R1679" s="374">
        <v>0</v>
      </c>
      <c r="S1679" s="384"/>
      <c r="T1679" s="384"/>
      <c r="U1679" s="385"/>
      <c r="V1679" s="385"/>
      <c r="W1679" s="386">
        <v>0</v>
      </c>
      <c r="X1679" s="123"/>
      <c r="Y1679" s="385"/>
      <c r="Z1679" s="384"/>
      <c r="AA1679" s="384"/>
      <c r="AB1679" s="385"/>
      <c r="AC1679" s="113">
        <v>0</v>
      </c>
      <c r="AD1679" s="117">
        <v>0</v>
      </c>
      <c r="AE1679" s="109">
        <v>0</v>
      </c>
      <c r="AF1679" s="388"/>
      <c r="AG1679" s="388"/>
      <c r="AH1679" s="124">
        <v>0</v>
      </c>
      <c r="AI1679" s="117">
        <v>0</v>
      </c>
      <c r="AJ1679" s="396">
        <v>0</v>
      </c>
      <c r="AK1679" s="374"/>
      <c r="AL1679" s="385"/>
      <c r="AM1679" s="117">
        <v>0</v>
      </c>
      <c r="AN1679" s="375">
        <v>0</v>
      </c>
      <c r="AO1679" s="374">
        <v>0</v>
      </c>
      <c r="AP1679" s="376"/>
      <c r="AQ1679" s="384"/>
      <c r="AR1679" s="386">
        <v>0</v>
      </c>
      <c r="AS1679" s="387">
        <v>0</v>
      </c>
      <c r="AT1679" s="384"/>
      <c r="AU1679" s="374"/>
      <c r="AV1679" s="384"/>
      <c r="AW1679" s="374"/>
      <c r="AX1679" s="126"/>
      <c r="AY1679" s="384"/>
      <c r="AZ1679" s="385"/>
      <c r="BA1679" s="385"/>
      <c r="BB1679" s="377">
        <v>0</v>
      </c>
      <c r="BC1679" s="377">
        <v>0</v>
      </c>
      <c r="BD1679" s="377">
        <v>0</v>
      </c>
      <c r="BE1679" s="393"/>
      <c r="BF1679" s="109"/>
      <c r="BG1679" s="109"/>
      <c r="BH1679" s="388"/>
      <c r="BI1679" s="386"/>
      <c r="BJ1679" s="393"/>
      <c r="BK1679" s="393"/>
      <c r="BL1679" s="386"/>
      <c r="BM1679" s="374">
        <v>0</v>
      </c>
      <c r="BN1679" s="384"/>
      <c r="BO1679" s="384"/>
    </row>
    <row r="1680" spans="1:67" ht="24" customHeight="1" x14ac:dyDescent="0.3">
      <c r="A1680" s="379" t="s">
        <v>2028</v>
      </c>
      <c r="B1680" s="365" t="s">
        <v>2029</v>
      </c>
      <c r="C1680" s="366" t="s">
        <v>139</v>
      </c>
      <c r="D1680" s="367">
        <f t="shared" si="84"/>
        <v>12</v>
      </c>
      <c r="E1680" s="368">
        <f t="shared" si="85"/>
        <v>0</v>
      </c>
      <c r="F1680" s="368">
        <f t="shared" si="86"/>
        <v>0</v>
      </c>
      <c r="G1680" s="368">
        <f t="shared" si="87"/>
        <v>0</v>
      </c>
      <c r="H1680" s="368">
        <f t="shared" si="88"/>
        <v>0</v>
      </c>
      <c r="I1680" s="368">
        <f t="shared" si="89"/>
        <v>0</v>
      </c>
      <c r="J1680" s="368">
        <f t="shared" si="90"/>
        <v>0</v>
      </c>
      <c r="K1680" s="368">
        <f t="shared" si="91"/>
        <v>0</v>
      </c>
      <c r="L1680" s="368">
        <f t="shared" si="92"/>
        <v>0</v>
      </c>
      <c r="M1680" s="369">
        <f t="shared" si="93"/>
        <v>0</v>
      </c>
      <c r="N1680" s="370">
        <f t="shared" si="94"/>
        <v>12</v>
      </c>
      <c r="O1680" s="371"/>
      <c r="P1680" s="372">
        <f t="shared" si="82"/>
        <v>12</v>
      </c>
      <c r="Q1680" s="373">
        <f t="shared" si="83"/>
        <v>569</v>
      </c>
      <c r="R1680" s="383">
        <v>0</v>
      </c>
      <c r="S1680" s="119"/>
      <c r="T1680" s="119"/>
      <c r="U1680" s="113"/>
      <c r="V1680" s="113"/>
      <c r="W1680" s="117">
        <v>0</v>
      </c>
      <c r="X1680" s="387"/>
      <c r="Y1680" s="113"/>
      <c r="Z1680" s="119"/>
      <c r="AA1680" s="119"/>
      <c r="AB1680" s="113">
        <v>12</v>
      </c>
      <c r="AC1680" s="113">
        <v>0</v>
      </c>
      <c r="AD1680" s="117">
        <v>0</v>
      </c>
      <c r="AE1680" s="109">
        <v>0</v>
      </c>
      <c r="AF1680" s="116"/>
      <c r="AG1680" s="116"/>
      <c r="AH1680" s="124">
        <v>0</v>
      </c>
      <c r="AI1680" s="117">
        <v>0</v>
      </c>
      <c r="AJ1680" s="375">
        <v>0</v>
      </c>
      <c r="AK1680" s="383"/>
      <c r="AL1680" s="113"/>
      <c r="AM1680" s="117">
        <v>0</v>
      </c>
      <c r="AN1680" s="375">
        <v>0</v>
      </c>
      <c r="AO1680" s="374">
        <v>0</v>
      </c>
      <c r="AP1680" s="391"/>
      <c r="AQ1680" s="119"/>
      <c r="AR1680" s="117">
        <v>0</v>
      </c>
      <c r="AS1680" s="387">
        <v>0</v>
      </c>
      <c r="AT1680" s="119"/>
      <c r="AU1680" s="374"/>
      <c r="AV1680" s="119"/>
      <c r="AW1680" s="374"/>
      <c r="AX1680" s="126"/>
      <c r="AY1680" s="119"/>
      <c r="AZ1680" s="113"/>
      <c r="BA1680" s="113"/>
      <c r="BB1680" s="377">
        <v>0</v>
      </c>
      <c r="BC1680" s="377">
        <v>0</v>
      </c>
      <c r="BD1680" s="377">
        <v>0</v>
      </c>
      <c r="BE1680" s="378"/>
      <c r="BF1680" s="214"/>
      <c r="BG1680" s="214"/>
      <c r="BH1680" s="116"/>
      <c r="BI1680" s="117"/>
      <c r="BJ1680" s="378"/>
      <c r="BK1680" s="378"/>
      <c r="BL1680" s="117"/>
      <c r="BM1680" s="383">
        <v>0</v>
      </c>
      <c r="BN1680" s="119"/>
      <c r="BO1680" s="119"/>
    </row>
    <row r="1681" spans="1:67" ht="24" customHeight="1" x14ac:dyDescent="0.3">
      <c r="A1681" s="364" t="s">
        <v>6301</v>
      </c>
      <c r="B1681" s="365" t="s">
        <v>6302</v>
      </c>
      <c r="C1681" s="366" t="s">
        <v>2391</v>
      </c>
      <c r="D1681" s="367">
        <f t="shared" si="84"/>
        <v>0</v>
      </c>
      <c r="E1681" s="368">
        <f t="shared" si="85"/>
        <v>0</v>
      </c>
      <c r="F1681" s="368">
        <f t="shared" si="86"/>
        <v>0</v>
      </c>
      <c r="G1681" s="368">
        <f t="shared" si="87"/>
        <v>0</v>
      </c>
      <c r="H1681" s="368">
        <f t="shared" si="88"/>
        <v>0</v>
      </c>
      <c r="I1681" s="368">
        <f t="shared" si="89"/>
        <v>0</v>
      </c>
      <c r="J1681" s="368">
        <f t="shared" si="90"/>
        <v>0</v>
      </c>
      <c r="K1681" s="368">
        <f t="shared" si="91"/>
        <v>0</v>
      </c>
      <c r="L1681" s="368">
        <f t="shared" si="92"/>
        <v>0</v>
      </c>
      <c r="M1681" s="369">
        <f t="shared" si="93"/>
        <v>0</v>
      </c>
      <c r="N1681" s="370">
        <f t="shared" si="94"/>
        <v>0</v>
      </c>
      <c r="O1681" s="371"/>
      <c r="P1681" s="372">
        <f t="shared" si="82"/>
        <v>0</v>
      </c>
      <c r="Q1681" s="373" t="str">
        <f t="shared" si="83"/>
        <v/>
      </c>
      <c r="R1681" s="374">
        <v>0</v>
      </c>
      <c r="S1681" s="119"/>
      <c r="T1681" s="119"/>
      <c r="U1681" s="113"/>
      <c r="V1681" s="113"/>
      <c r="W1681" s="386">
        <v>0</v>
      </c>
      <c r="X1681" s="387"/>
      <c r="Y1681" s="113"/>
      <c r="Z1681" s="119"/>
      <c r="AA1681" s="119"/>
      <c r="AB1681" s="113"/>
      <c r="AC1681" s="113">
        <v>0</v>
      </c>
      <c r="AD1681" s="117">
        <v>0</v>
      </c>
      <c r="AE1681" s="109">
        <v>0</v>
      </c>
      <c r="AF1681" s="116"/>
      <c r="AG1681" s="116"/>
      <c r="AH1681" s="389">
        <v>0</v>
      </c>
      <c r="AI1681" s="117">
        <v>0</v>
      </c>
      <c r="AJ1681" s="375">
        <v>0</v>
      </c>
      <c r="AK1681" s="383"/>
      <c r="AL1681" s="113"/>
      <c r="AM1681" s="117">
        <v>0</v>
      </c>
      <c r="AN1681" s="375">
        <v>0</v>
      </c>
      <c r="AO1681" s="383">
        <v>0</v>
      </c>
      <c r="AP1681" s="391"/>
      <c r="AQ1681" s="119"/>
      <c r="AR1681" s="117">
        <v>0</v>
      </c>
      <c r="AS1681" s="387">
        <v>0</v>
      </c>
      <c r="AT1681" s="119"/>
      <c r="AU1681" s="383"/>
      <c r="AV1681" s="119"/>
      <c r="AW1681" s="383"/>
      <c r="AX1681" s="126"/>
      <c r="AY1681" s="119"/>
      <c r="AZ1681" s="113"/>
      <c r="BA1681" s="113"/>
      <c r="BB1681" s="377">
        <v>0</v>
      </c>
      <c r="BC1681" s="377">
        <v>0</v>
      </c>
      <c r="BD1681" s="377">
        <v>0</v>
      </c>
      <c r="BE1681" s="378"/>
      <c r="BF1681" s="109"/>
      <c r="BG1681" s="109"/>
      <c r="BH1681" s="116"/>
      <c r="BI1681" s="117"/>
      <c r="BJ1681" s="378"/>
      <c r="BK1681" s="378"/>
      <c r="BL1681" s="117"/>
      <c r="BM1681" s="383">
        <v>0</v>
      </c>
      <c r="BN1681" s="119"/>
      <c r="BO1681" s="119"/>
    </row>
    <row r="1682" spans="1:67" ht="24" customHeight="1" x14ac:dyDescent="0.3">
      <c r="A1682" s="364" t="s">
        <v>6303</v>
      </c>
      <c r="B1682" s="365" t="s">
        <v>6304</v>
      </c>
      <c r="C1682" s="366" t="s">
        <v>2546</v>
      </c>
      <c r="D1682" s="367">
        <f t="shared" si="84"/>
        <v>9</v>
      </c>
      <c r="E1682" s="368">
        <f t="shared" si="85"/>
        <v>0</v>
      </c>
      <c r="F1682" s="368">
        <f t="shared" si="86"/>
        <v>0</v>
      </c>
      <c r="G1682" s="368">
        <f t="shared" si="87"/>
        <v>0</v>
      </c>
      <c r="H1682" s="368">
        <f t="shared" si="88"/>
        <v>0</v>
      </c>
      <c r="I1682" s="368">
        <f t="shared" si="89"/>
        <v>0</v>
      </c>
      <c r="J1682" s="368">
        <f t="shared" si="90"/>
        <v>0</v>
      </c>
      <c r="K1682" s="368">
        <f t="shared" si="91"/>
        <v>0</v>
      </c>
      <c r="L1682" s="368">
        <f t="shared" si="92"/>
        <v>0</v>
      </c>
      <c r="M1682" s="369">
        <f t="shared" si="93"/>
        <v>0</v>
      </c>
      <c r="N1682" s="370">
        <f t="shared" si="94"/>
        <v>9</v>
      </c>
      <c r="O1682" s="371"/>
      <c r="P1682" s="372">
        <f t="shared" si="82"/>
        <v>9</v>
      </c>
      <c r="Q1682" s="373">
        <f t="shared" si="83"/>
        <v>659</v>
      </c>
      <c r="R1682" s="374">
        <v>0</v>
      </c>
      <c r="S1682" s="119"/>
      <c r="T1682" s="119"/>
      <c r="U1682" s="113"/>
      <c r="V1682" s="113"/>
      <c r="W1682" s="386">
        <v>0</v>
      </c>
      <c r="X1682" s="123"/>
      <c r="Y1682" s="113"/>
      <c r="Z1682" s="119"/>
      <c r="AA1682" s="119"/>
      <c r="AB1682" s="113"/>
      <c r="AC1682" s="385">
        <v>0</v>
      </c>
      <c r="AD1682" s="117">
        <v>0</v>
      </c>
      <c r="AE1682" s="109">
        <v>0</v>
      </c>
      <c r="AF1682" s="116"/>
      <c r="AG1682" s="116"/>
      <c r="AH1682" s="124">
        <v>0</v>
      </c>
      <c r="AI1682" s="117">
        <v>0</v>
      </c>
      <c r="AJ1682" s="375">
        <v>0</v>
      </c>
      <c r="AK1682" s="374"/>
      <c r="AL1682" s="113"/>
      <c r="AM1682" s="386">
        <v>0</v>
      </c>
      <c r="AN1682" s="396">
        <v>0</v>
      </c>
      <c r="AO1682" s="374">
        <v>0</v>
      </c>
      <c r="AP1682" s="376"/>
      <c r="AQ1682" s="119"/>
      <c r="AR1682" s="386">
        <v>0</v>
      </c>
      <c r="AS1682" s="123">
        <v>0</v>
      </c>
      <c r="AT1682" s="119"/>
      <c r="AU1682" s="374"/>
      <c r="AV1682" s="119"/>
      <c r="AW1682" s="374"/>
      <c r="AX1682" s="392"/>
      <c r="AY1682" s="119">
        <v>9</v>
      </c>
      <c r="AZ1682" s="113"/>
      <c r="BA1682" s="113"/>
      <c r="BB1682" s="394">
        <v>0</v>
      </c>
      <c r="BC1682" s="394">
        <v>0</v>
      </c>
      <c r="BD1682" s="394">
        <v>0</v>
      </c>
      <c r="BE1682" s="378"/>
      <c r="BF1682" s="109"/>
      <c r="BG1682" s="109"/>
      <c r="BH1682" s="116"/>
      <c r="BI1682" s="386"/>
      <c r="BJ1682" s="378"/>
      <c r="BK1682" s="378"/>
      <c r="BL1682" s="386"/>
      <c r="BM1682" s="383">
        <v>0</v>
      </c>
      <c r="BN1682" s="119"/>
      <c r="BO1682" s="119"/>
    </row>
    <row r="1683" spans="1:67" ht="24" customHeight="1" x14ac:dyDescent="0.3">
      <c r="A1683" s="379" t="s">
        <v>6307</v>
      </c>
      <c r="B1683" s="365" t="s">
        <v>6746</v>
      </c>
      <c r="C1683" s="366" t="s">
        <v>1911</v>
      </c>
      <c r="D1683" s="367">
        <f t="shared" si="84"/>
        <v>0</v>
      </c>
      <c r="E1683" s="368">
        <f t="shared" si="85"/>
        <v>0</v>
      </c>
      <c r="F1683" s="368">
        <f t="shared" si="86"/>
        <v>0</v>
      </c>
      <c r="G1683" s="368">
        <f t="shared" si="87"/>
        <v>0</v>
      </c>
      <c r="H1683" s="368">
        <f t="shared" si="88"/>
        <v>0</v>
      </c>
      <c r="I1683" s="368">
        <f t="shared" si="89"/>
        <v>0</v>
      </c>
      <c r="J1683" s="368">
        <f t="shared" si="90"/>
        <v>0</v>
      </c>
      <c r="K1683" s="368">
        <f t="shared" si="91"/>
        <v>0</v>
      </c>
      <c r="L1683" s="368">
        <f t="shared" si="92"/>
        <v>0</v>
      </c>
      <c r="M1683" s="369">
        <f t="shared" si="93"/>
        <v>0</v>
      </c>
      <c r="N1683" s="370">
        <f t="shared" si="94"/>
        <v>0</v>
      </c>
      <c r="O1683" s="371"/>
      <c r="P1683" s="372">
        <f t="shared" ref="P1683:P1879" si="95">N1683+(O1683*100)</f>
        <v>0</v>
      </c>
      <c r="Q1683" s="373" t="str">
        <f t="shared" ref="Q1683:Q1879" si="96">IF(P1683=0,"",RANK(P1683,P:P,0))</f>
        <v/>
      </c>
      <c r="R1683" s="374">
        <v>0</v>
      </c>
      <c r="S1683" s="119"/>
      <c r="T1683" s="119"/>
      <c r="U1683" s="113"/>
      <c r="V1683" s="113"/>
      <c r="W1683" s="117">
        <v>0</v>
      </c>
      <c r="X1683" s="387"/>
      <c r="Y1683" s="113"/>
      <c r="Z1683" s="119"/>
      <c r="AA1683" s="119"/>
      <c r="AB1683" s="113"/>
      <c r="AC1683" s="385">
        <v>0</v>
      </c>
      <c r="AD1683" s="386">
        <v>0</v>
      </c>
      <c r="AE1683" s="109">
        <v>0</v>
      </c>
      <c r="AF1683" s="116"/>
      <c r="AG1683" s="116"/>
      <c r="AH1683" s="389">
        <v>0</v>
      </c>
      <c r="AI1683" s="117">
        <v>0</v>
      </c>
      <c r="AJ1683" s="375">
        <v>0</v>
      </c>
      <c r="AK1683" s="383"/>
      <c r="AL1683" s="113"/>
      <c r="AM1683" s="117">
        <v>0</v>
      </c>
      <c r="AN1683" s="375">
        <v>0</v>
      </c>
      <c r="AO1683" s="383">
        <v>0</v>
      </c>
      <c r="AP1683" s="391"/>
      <c r="AQ1683" s="119"/>
      <c r="AR1683" s="117">
        <v>0</v>
      </c>
      <c r="AS1683" s="387">
        <v>0</v>
      </c>
      <c r="AT1683" s="119"/>
      <c r="AU1683" s="383"/>
      <c r="AV1683" s="119"/>
      <c r="AW1683" s="383"/>
      <c r="AX1683" s="392"/>
      <c r="AY1683" s="119"/>
      <c r="AZ1683" s="113"/>
      <c r="BA1683" s="113"/>
      <c r="BB1683" s="377">
        <v>0</v>
      </c>
      <c r="BC1683" s="377">
        <v>0</v>
      </c>
      <c r="BD1683" s="377">
        <v>0</v>
      </c>
      <c r="BE1683" s="378"/>
      <c r="BF1683" s="109"/>
      <c r="BG1683" s="109"/>
      <c r="BH1683" s="116"/>
      <c r="BI1683" s="117"/>
      <c r="BJ1683" s="378"/>
      <c r="BK1683" s="378"/>
      <c r="BL1683" s="117"/>
      <c r="BM1683" s="374">
        <v>0</v>
      </c>
      <c r="BN1683" s="119"/>
      <c r="BO1683" s="119"/>
    </row>
    <row r="1684" spans="1:67" ht="24" customHeight="1" x14ac:dyDescent="0.3">
      <c r="A1684" s="364" t="s">
        <v>6309</v>
      </c>
      <c r="B1684" s="365" t="s">
        <v>6310</v>
      </c>
      <c r="C1684" s="366" t="s">
        <v>2554</v>
      </c>
      <c r="D1684" s="367">
        <f t="shared" si="84"/>
        <v>0</v>
      </c>
      <c r="E1684" s="368">
        <f t="shared" si="85"/>
        <v>0</v>
      </c>
      <c r="F1684" s="368">
        <f t="shared" si="86"/>
        <v>0</v>
      </c>
      <c r="G1684" s="368">
        <f t="shared" si="87"/>
        <v>0</v>
      </c>
      <c r="H1684" s="368">
        <f t="shared" si="88"/>
        <v>0</v>
      </c>
      <c r="I1684" s="368">
        <f t="shared" si="89"/>
        <v>0</v>
      </c>
      <c r="J1684" s="368">
        <f t="shared" si="90"/>
        <v>0</v>
      </c>
      <c r="K1684" s="368">
        <f t="shared" si="91"/>
        <v>0</v>
      </c>
      <c r="L1684" s="368">
        <f t="shared" si="92"/>
        <v>0</v>
      </c>
      <c r="M1684" s="369">
        <f t="shared" si="93"/>
        <v>0</v>
      </c>
      <c r="N1684" s="370">
        <f t="shared" si="94"/>
        <v>0</v>
      </c>
      <c r="O1684" s="371"/>
      <c r="P1684" s="372">
        <f t="shared" si="95"/>
        <v>0</v>
      </c>
      <c r="Q1684" s="373" t="str">
        <f t="shared" si="96"/>
        <v/>
      </c>
      <c r="R1684" s="383">
        <v>0</v>
      </c>
      <c r="S1684" s="119"/>
      <c r="T1684" s="119"/>
      <c r="U1684" s="113"/>
      <c r="V1684" s="113"/>
      <c r="W1684" s="386">
        <v>0</v>
      </c>
      <c r="X1684" s="387"/>
      <c r="Y1684" s="113"/>
      <c r="Z1684" s="119"/>
      <c r="AA1684" s="119"/>
      <c r="AB1684" s="113"/>
      <c r="AC1684" s="113">
        <v>0</v>
      </c>
      <c r="AD1684" s="386">
        <v>0</v>
      </c>
      <c r="AE1684" s="109">
        <v>0</v>
      </c>
      <c r="AF1684" s="116"/>
      <c r="AG1684" s="116"/>
      <c r="AH1684" s="389">
        <v>0</v>
      </c>
      <c r="AI1684" s="117">
        <v>0</v>
      </c>
      <c r="AJ1684" s="375">
        <v>0</v>
      </c>
      <c r="AK1684" s="383"/>
      <c r="AL1684" s="113"/>
      <c r="AM1684" s="386">
        <v>0</v>
      </c>
      <c r="AN1684" s="396">
        <v>0</v>
      </c>
      <c r="AO1684" s="383">
        <v>0</v>
      </c>
      <c r="AP1684" s="391"/>
      <c r="AQ1684" s="119"/>
      <c r="AR1684" s="117">
        <v>0</v>
      </c>
      <c r="AS1684" s="387">
        <v>0</v>
      </c>
      <c r="AT1684" s="119"/>
      <c r="AU1684" s="383"/>
      <c r="AV1684" s="119"/>
      <c r="AW1684" s="383"/>
      <c r="AX1684" s="126"/>
      <c r="AY1684" s="119"/>
      <c r="AZ1684" s="113"/>
      <c r="BA1684" s="113"/>
      <c r="BB1684" s="377">
        <v>0</v>
      </c>
      <c r="BC1684" s="377">
        <v>0</v>
      </c>
      <c r="BD1684" s="377">
        <v>0</v>
      </c>
      <c r="BE1684" s="378"/>
      <c r="BF1684" s="214"/>
      <c r="BG1684" s="214"/>
      <c r="BH1684" s="116"/>
      <c r="BI1684" s="117"/>
      <c r="BJ1684" s="378"/>
      <c r="BK1684" s="378"/>
      <c r="BL1684" s="117"/>
      <c r="BM1684" s="383">
        <v>0</v>
      </c>
      <c r="BN1684" s="119"/>
      <c r="BO1684" s="119"/>
    </row>
    <row r="1685" spans="1:67" ht="24" customHeight="1" x14ac:dyDescent="0.3">
      <c r="A1685" s="380" t="s">
        <v>6311</v>
      </c>
      <c r="B1685" s="381" t="s">
        <v>6312</v>
      </c>
      <c r="C1685" s="382" t="s">
        <v>4052</v>
      </c>
      <c r="D1685" s="367">
        <f t="shared" si="84"/>
        <v>6</v>
      </c>
      <c r="E1685" s="368">
        <f t="shared" si="85"/>
        <v>0</v>
      </c>
      <c r="F1685" s="368">
        <f t="shared" si="86"/>
        <v>0</v>
      </c>
      <c r="G1685" s="368">
        <f t="shared" si="87"/>
        <v>0</v>
      </c>
      <c r="H1685" s="368">
        <f t="shared" si="88"/>
        <v>0</v>
      </c>
      <c r="I1685" s="368">
        <f t="shared" si="89"/>
        <v>0</v>
      </c>
      <c r="J1685" s="368">
        <f t="shared" si="90"/>
        <v>0</v>
      </c>
      <c r="K1685" s="368">
        <f t="shared" si="91"/>
        <v>0</v>
      </c>
      <c r="L1685" s="368">
        <f t="shared" si="92"/>
        <v>0</v>
      </c>
      <c r="M1685" s="369">
        <f t="shared" si="93"/>
        <v>0</v>
      </c>
      <c r="N1685" s="370">
        <f t="shared" si="94"/>
        <v>6</v>
      </c>
      <c r="O1685" s="371"/>
      <c r="P1685" s="372">
        <f t="shared" si="95"/>
        <v>6</v>
      </c>
      <c r="Q1685" s="373">
        <f t="shared" si="96"/>
        <v>727</v>
      </c>
      <c r="R1685" s="374">
        <v>0</v>
      </c>
      <c r="S1685" s="119"/>
      <c r="T1685" s="119"/>
      <c r="U1685" s="113"/>
      <c r="V1685" s="113"/>
      <c r="W1685" s="117">
        <v>0</v>
      </c>
      <c r="X1685" s="387"/>
      <c r="Y1685" s="113"/>
      <c r="Z1685" s="119"/>
      <c r="AA1685" s="119"/>
      <c r="AB1685" s="113"/>
      <c r="AC1685" s="385">
        <v>0</v>
      </c>
      <c r="AD1685" s="117">
        <v>0</v>
      </c>
      <c r="AE1685" s="109">
        <v>0</v>
      </c>
      <c r="AF1685" s="388"/>
      <c r="AG1685" s="388"/>
      <c r="AH1685" s="124">
        <v>0</v>
      </c>
      <c r="AI1685" s="117">
        <v>0</v>
      </c>
      <c r="AJ1685" s="375">
        <v>0</v>
      </c>
      <c r="AK1685" s="383"/>
      <c r="AL1685" s="113"/>
      <c r="AM1685" s="117">
        <v>0</v>
      </c>
      <c r="AN1685" s="375">
        <v>0</v>
      </c>
      <c r="AO1685" s="374">
        <v>0</v>
      </c>
      <c r="AP1685" s="391"/>
      <c r="AQ1685" s="119"/>
      <c r="AR1685" s="117">
        <v>0</v>
      </c>
      <c r="AS1685" s="123">
        <v>0</v>
      </c>
      <c r="AT1685" s="119"/>
      <c r="AU1685" s="374"/>
      <c r="AV1685" s="119"/>
      <c r="AW1685" s="374"/>
      <c r="AX1685" s="126"/>
      <c r="AY1685" s="119">
        <v>6</v>
      </c>
      <c r="AZ1685" s="113"/>
      <c r="BA1685" s="113"/>
      <c r="BB1685" s="394">
        <v>0</v>
      </c>
      <c r="BC1685" s="394">
        <v>0</v>
      </c>
      <c r="BD1685" s="394">
        <v>0</v>
      </c>
      <c r="BE1685" s="393"/>
      <c r="BF1685" s="214"/>
      <c r="BG1685" s="214"/>
      <c r="BH1685" s="388"/>
      <c r="BI1685" s="117"/>
      <c r="BJ1685" s="393"/>
      <c r="BK1685" s="393"/>
      <c r="BL1685" s="117"/>
      <c r="BM1685" s="383">
        <v>0</v>
      </c>
      <c r="BN1685" s="119"/>
      <c r="BO1685" s="119"/>
    </row>
    <row r="1686" spans="1:67" ht="24" customHeight="1" x14ac:dyDescent="0.3">
      <c r="A1686" s="379" t="s">
        <v>2037</v>
      </c>
      <c r="B1686" s="365" t="s">
        <v>2038</v>
      </c>
      <c r="C1686" s="366" t="s">
        <v>113</v>
      </c>
      <c r="D1686" s="367">
        <f t="shared" si="84"/>
        <v>40</v>
      </c>
      <c r="E1686" s="368">
        <f t="shared" si="85"/>
        <v>8</v>
      </c>
      <c r="F1686" s="368">
        <f t="shared" si="86"/>
        <v>0</v>
      </c>
      <c r="G1686" s="368">
        <f t="shared" si="87"/>
        <v>0</v>
      </c>
      <c r="H1686" s="368">
        <f t="shared" si="88"/>
        <v>0</v>
      </c>
      <c r="I1686" s="368">
        <f t="shared" si="89"/>
        <v>0</v>
      </c>
      <c r="J1686" s="368">
        <f t="shared" si="90"/>
        <v>0</v>
      </c>
      <c r="K1686" s="368">
        <f t="shared" si="91"/>
        <v>0</v>
      </c>
      <c r="L1686" s="368">
        <f t="shared" si="92"/>
        <v>0</v>
      </c>
      <c r="M1686" s="369">
        <f t="shared" si="93"/>
        <v>0</v>
      </c>
      <c r="N1686" s="370">
        <f t="shared" si="94"/>
        <v>48</v>
      </c>
      <c r="O1686" s="371"/>
      <c r="P1686" s="372">
        <f t="shared" si="95"/>
        <v>48</v>
      </c>
      <c r="Q1686" s="373">
        <f t="shared" si="96"/>
        <v>215</v>
      </c>
      <c r="R1686" s="383">
        <v>0</v>
      </c>
      <c r="S1686" s="384"/>
      <c r="T1686" s="384"/>
      <c r="U1686" s="385"/>
      <c r="V1686" s="385"/>
      <c r="W1686" s="117">
        <v>0</v>
      </c>
      <c r="X1686" s="123"/>
      <c r="Y1686" s="385"/>
      <c r="Z1686" s="384"/>
      <c r="AA1686" s="384"/>
      <c r="AB1686" s="385"/>
      <c r="AC1686" s="113">
        <v>0</v>
      </c>
      <c r="AD1686" s="386">
        <v>0</v>
      </c>
      <c r="AE1686" s="214">
        <v>0</v>
      </c>
      <c r="AF1686" s="116"/>
      <c r="AG1686" s="116"/>
      <c r="AH1686" s="124">
        <v>0</v>
      </c>
      <c r="AI1686" s="386">
        <v>0</v>
      </c>
      <c r="AJ1686" s="396">
        <v>0</v>
      </c>
      <c r="AK1686" s="374"/>
      <c r="AL1686" s="385"/>
      <c r="AM1686" s="117">
        <v>0</v>
      </c>
      <c r="AN1686" s="375">
        <v>0</v>
      </c>
      <c r="AO1686" s="374">
        <v>0</v>
      </c>
      <c r="AP1686" s="376"/>
      <c r="AQ1686" s="384"/>
      <c r="AR1686" s="386">
        <v>0</v>
      </c>
      <c r="AS1686" s="123">
        <v>0</v>
      </c>
      <c r="AT1686" s="384"/>
      <c r="AU1686" s="374"/>
      <c r="AV1686" s="384"/>
      <c r="AW1686" s="374"/>
      <c r="AX1686" s="126">
        <v>8</v>
      </c>
      <c r="AY1686" s="384"/>
      <c r="AZ1686" s="385"/>
      <c r="BA1686" s="385"/>
      <c r="BB1686" s="377">
        <v>40</v>
      </c>
      <c r="BC1686" s="377">
        <v>0</v>
      </c>
      <c r="BD1686" s="377">
        <v>0</v>
      </c>
      <c r="BE1686" s="378"/>
      <c r="BF1686" s="109"/>
      <c r="BG1686" s="109"/>
      <c r="BH1686" s="116"/>
      <c r="BI1686" s="386"/>
      <c r="BJ1686" s="378"/>
      <c r="BK1686" s="378"/>
      <c r="BL1686" s="386"/>
      <c r="BM1686" s="374">
        <v>0</v>
      </c>
      <c r="BN1686" s="384"/>
      <c r="BO1686" s="384"/>
    </row>
    <row r="1687" spans="1:67" ht="24" customHeight="1" x14ac:dyDescent="0.3">
      <c r="A1687" s="364" t="s">
        <v>6314</v>
      </c>
      <c r="B1687" s="365" t="s">
        <v>6315</v>
      </c>
      <c r="C1687" s="366" t="s">
        <v>174</v>
      </c>
      <c r="D1687" s="367">
        <f t="shared" si="84"/>
        <v>25</v>
      </c>
      <c r="E1687" s="368">
        <f t="shared" si="85"/>
        <v>0</v>
      </c>
      <c r="F1687" s="368">
        <f t="shared" si="86"/>
        <v>0</v>
      </c>
      <c r="G1687" s="368">
        <f t="shared" si="87"/>
        <v>0</v>
      </c>
      <c r="H1687" s="368">
        <f t="shared" si="88"/>
        <v>0</v>
      </c>
      <c r="I1687" s="368">
        <f t="shared" si="89"/>
        <v>0</v>
      </c>
      <c r="J1687" s="368">
        <f t="shared" si="90"/>
        <v>0</v>
      </c>
      <c r="K1687" s="368">
        <f t="shared" si="91"/>
        <v>0</v>
      </c>
      <c r="L1687" s="368">
        <f t="shared" si="92"/>
        <v>0</v>
      </c>
      <c r="M1687" s="369">
        <f t="shared" si="93"/>
        <v>0</v>
      </c>
      <c r="N1687" s="370">
        <f t="shared" si="94"/>
        <v>25</v>
      </c>
      <c r="O1687" s="371"/>
      <c r="P1687" s="372">
        <f t="shared" si="95"/>
        <v>25</v>
      </c>
      <c r="Q1687" s="373">
        <f t="shared" si="96"/>
        <v>356</v>
      </c>
      <c r="R1687" s="374">
        <v>0</v>
      </c>
      <c r="S1687" s="384"/>
      <c r="T1687" s="384"/>
      <c r="U1687" s="385"/>
      <c r="V1687" s="385"/>
      <c r="W1687" s="117">
        <v>0</v>
      </c>
      <c r="X1687" s="387"/>
      <c r="Y1687" s="385"/>
      <c r="Z1687" s="384"/>
      <c r="AA1687" s="384"/>
      <c r="AB1687" s="385"/>
      <c r="AC1687" s="385">
        <v>0</v>
      </c>
      <c r="AD1687" s="386">
        <v>0</v>
      </c>
      <c r="AE1687" s="214">
        <v>0</v>
      </c>
      <c r="AF1687" s="116"/>
      <c r="AG1687" s="116"/>
      <c r="AH1687" s="124">
        <v>0</v>
      </c>
      <c r="AI1687" s="386">
        <v>0</v>
      </c>
      <c r="AJ1687" s="396">
        <v>0</v>
      </c>
      <c r="AK1687" s="383"/>
      <c r="AL1687" s="385"/>
      <c r="AM1687" s="386">
        <v>0</v>
      </c>
      <c r="AN1687" s="390">
        <v>0</v>
      </c>
      <c r="AO1687" s="374">
        <v>0</v>
      </c>
      <c r="AP1687" s="391"/>
      <c r="AQ1687" s="384"/>
      <c r="AR1687" s="386">
        <v>0</v>
      </c>
      <c r="AS1687" s="123">
        <v>0</v>
      </c>
      <c r="AT1687" s="384"/>
      <c r="AU1687" s="374"/>
      <c r="AV1687" s="384"/>
      <c r="AW1687" s="374"/>
      <c r="AX1687" s="126"/>
      <c r="AY1687" s="384"/>
      <c r="AZ1687" s="385"/>
      <c r="BA1687" s="385"/>
      <c r="BB1687" s="377">
        <v>0</v>
      </c>
      <c r="BC1687" s="377">
        <v>0</v>
      </c>
      <c r="BD1687" s="377">
        <v>0</v>
      </c>
      <c r="BE1687" s="378"/>
      <c r="BF1687" s="109"/>
      <c r="BG1687" s="109"/>
      <c r="BH1687" s="116"/>
      <c r="BI1687" s="386"/>
      <c r="BJ1687" s="378"/>
      <c r="BK1687" s="378">
        <v>25</v>
      </c>
      <c r="BL1687" s="386"/>
      <c r="BM1687" s="374">
        <v>0</v>
      </c>
      <c r="BN1687" s="384"/>
      <c r="BO1687" s="384"/>
    </row>
    <row r="1688" spans="1:67" ht="24" customHeight="1" x14ac:dyDescent="0.3">
      <c r="A1688" s="364">
        <v>750521</v>
      </c>
      <c r="B1688" s="365" t="s">
        <v>6747</v>
      </c>
      <c r="C1688" s="366" t="s">
        <v>4278</v>
      </c>
      <c r="D1688" s="367">
        <f t="shared" si="84"/>
        <v>0</v>
      </c>
      <c r="E1688" s="368">
        <f t="shared" si="85"/>
        <v>0</v>
      </c>
      <c r="F1688" s="368">
        <f t="shared" si="86"/>
        <v>0</v>
      </c>
      <c r="G1688" s="368">
        <f t="shared" si="87"/>
        <v>0</v>
      </c>
      <c r="H1688" s="368">
        <f t="shared" si="88"/>
        <v>0</v>
      </c>
      <c r="I1688" s="368">
        <f t="shared" si="89"/>
        <v>0</v>
      </c>
      <c r="J1688" s="368">
        <f t="shared" si="90"/>
        <v>0</v>
      </c>
      <c r="K1688" s="368">
        <f t="shared" si="91"/>
        <v>0</v>
      </c>
      <c r="L1688" s="368">
        <f t="shared" si="92"/>
        <v>0</v>
      </c>
      <c r="M1688" s="369">
        <f t="shared" si="93"/>
        <v>0</v>
      </c>
      <c r="N1688" s="370">
        <f t="shared" si="94"/>
        <v>0</v>
      </c>
      <c r="O1688" s="371"/>
      <c r="P1688" s="372">
        <f t="shared" si="95"/>
        <v>0</v>
      </c>
      <c r="Q1688" s="373" t="str">
        <f t="shared" si="96"/>
        <v/>
      </c>
      <c r="R1688" s="374">
        <v>0</v>
      </c>
      <c r="S1688" s="119"/>
      <c r="T1688" s="119"/>
      <c r="U1688" s="113"/>
      <c r="V1688" s="113"/>
      <c r="W1688" s="117">
        <v>0</v>
      </c>
      <c r="X1688" s="387"/>
      <c r="Y1688" s="113"/>
      <c r="Z1688" s="119"/>
      <c r="AA1688" s="119"/>
      <c r="AB1688" s="113"/>
      <c r="AC1688" s="113">
        <v>0</v>
      </c>
      <c r="AD1688" s="117">
        <v>0</v>
      </c>
      <c r="AE1688" s="109">
        <v>0</v>
      </c>
      <c r="AF1688" s="116"/>
      <c r="AG1688" s="116"/>
      <c r="AH1688" s="389">
        <v>0</v>
      </c>
      <c r="AI1688" s="117">
        <v>0</v>
      </c>
      <c r="AJ1688" s="375">
        <v>0</v>
      </c>
      <c r="AK1688" s="383"/>
      <c r="AL1688" s="113"/>
      <c r="AM1688" s="117">
        <v>0</v>
      </c>
      <c r="AN1688" s="375">
        <v>0</v>
      </c>
      <c r="AO1688" s="383">
        <v>0</v>
      </c>
      <c r="AP1688" s="391"/>
      <c r="AQ1688" s="119"/>
      <c r="AR1688" s="117">
        <v>0</v>
      </c>
      <c r="AS1688" s="123">
        <v>0</v>
      </c>
      <c r="AT1688" s="119"/>
      <c r="AU1688" s="383"/>
      <c r="AV1688" s="119"/>
      <c r="AW1688" s="383"/>
      <c r="AX1688" s="392"/>
      <c r="AY1688" s="119"/>
      <c r="AZ1688" s="113"/>
      <c r="BA1688" s="113"/>
      <c r="BB1688" s="394">
        <v>0</v>
      </c>
      <c r="BC1688" s="394">
        <v>0</v>
      </c>
      <c r="BD1688" s="394">
        <v>0</v>
      </c>
      <c r="BE1688" s="378"/>
      <c r="BF1688" s="214"/>
      <c r="BG1688" s="214"/>
      <c r="BH1688" s="116"/>
      <c r="BI1688" s="117"/>
      <c r="BJ1688" s="378"/>
      <c r="BK1688" s="378"/>
      <c r="BL1688" s="117"/>
      <c r="BM1688" s="374">
        <v>0</v>
      </c>
      <c r="BN1688" s="119"/>
      <c r="BO1688" s="119"/>
    </row>
    <row r="1689" spans="1:67" ht="24" customHeight="1" x14ac:dyDescent="0.3">
      <c r="A1689" s="380" t="s">
        <v>6318</v>
      </c>
      <c r="B1689" s="381" t="s">
        <v>6319</v>
      </c>
      <c r="C1689" s="634" t="s">
        <v>1885</v>
      </c>
      <c r="D1689" s="367">
        <f t="shared" si="84"/>
        <v>20</v>
      </c>
      <c r="E1689" s="368">
        <f t="shared" si="85"/>
        <v>0</v>
      </c>
      <c r="F1689" s="368">
        <f t="shared" si="86"/>
        <v>0</v>
      </c>
      <c r="G1689" s="368">
        <f t="shared" si="87"/>
        <v>0</v>
      </c>
      <c r="H1689" s="368">
        <f t="shared" si="88"/>
        <v>0</v>
      </c>
      <c r="I1689" s="368">
        <f t="shared" si="89"/>
        <v>0</v>
      </c>
      <c r="J1689" s="368">
        <f t="shared" si="90"/>
        <v>0</v>
      </c>
      <c r="K1689" s="368">
        <f t="shared" si="91"/>
        <v>0</v>
      </c>
      <c r="L1689" s="368">
        <f t="shared" si="92"/>
        <v>0</v>
      </c>
      <c r="M1689" s="369">
        <f t="shared" si="93"/>
        <v>0</v>
      </c>
      <c r="N1689" s="446">
        <f t="shared" si="94"/>
        <v>20</v>
      </c>
      <c r="O1689" s="371"/>
      <c r="P1689" s="372">
        <f t="shared" si="95"/>
        <v>20</v>
      </c>
      <c r="Q1689" s="373">
        <f t="shared" si="96"/>
        <v>419</v>
      </c>
      <c r="R1689" s="601"/>
      <c r="S1689" s="384"/>
      <c r="T1689" s="384"/>
      <c r="U1689" s="385"/>
      <c r="V1689" s="385"/>
      <c r="W1689" s="117">
        <v>0</v>
      </c>
      <c r="X1689" s="123"/>
      <c r="Y1689" s="385"/>
      <c r="Z1689" s="384"/>
      <c r="AA1689" s="384"/>
      <c r="AB1689" s="385"/>
      <c r="AC1689" s="113">
        <v>0</v>
      </c>
      <c r="AD1689" s="386">
        <v>0</v>
      </c>
      <c r="AE1689" s="214">
        <v>0</v>
      </c>
      <c r="AF1689" s="388"/>
      <c r="AG1689" s="388"/>
      <c r="AH1689" s="124">
        <v>0</v>
      </c>
      <c r="AI1689" s="117">
        <v>0</v>
      </c>
      <c r="AJ1689" s="375">
        <v>0</v>
      </c>
      <c r="AK1689" s="374"/>
      <c r="AL1689" s="385"/>
      <c r="AM1689" s="117">
        <v>0</v>
      </c>
      <c r="AN1689" s="396">
        <v>0</v>
      </c>
      <c r="AO1689" s="374">
        <v>0</v>
      </c>
      <c r="AP1689" s="376"/>
      <c r="AQ1689" s="384"/>
      <c r="AR1689" s="386">
        <v>0</v>
      </c>
      <c r="AS1689" s="123">
        <v>0</v>
      </c>
      <c r="AT1689" s="384"/>
      <c r="AU1689" s="374"/>
      <c r="AV1689" s="384"/>
      <c r="AW1689" s="374"/>
      <c r="AX1689" s="392">
        <v>20</v>
      </c>
      <c r="AY1689" s="384"/>
      <c r="AZ1689" s="385"/>
      <c r="BA1689" s="385"/>
      <c r="BB1689" s="377">
        <v>0</v>
      </c>
      <c r="BC1689" s="377">
        <v>0</v>
      </c>
      <c r="BD1689" s="377">
        <v>0</v>
      </c>
      <c r="BE1689" s="393"/>
      <c r="BF1689" s="109"/>
      <c r="BG1689" s="109"/>
      <c r="BH1689" s="388"/>
      <c r="BI1689" s="386"/>
      <c r="BJ1689" s="393"/>
      <c r="BK1689" s="393"/>
      <c r="BL1689" s="386"/>
      <c r="BM1689" s="374">
        <v>0</v>
      </c>
      <c r="BN1689" s="384"/>
      <c r="BO1689" s="384"/>
    </row>
    <row r="1690" spans="1:67" ht="24" customHeight="1" x14ac:dyDescent="0.3">
      <c r="A1690" s="380" t="s">
        <v>6316</v>
      </c>
      <c r="B1690" s="381" t="s">
        <v>6317</v>
      </c>
      <c r="C1690" s="382" t="s">
        <v>1051</v>
      </c>
      <c r="D1690" s="367">
        <f t="shared" si="84"/>
        <v>4</v>
      </c>
      <c r="E1690" s="368">
        <f t="shared" si="85"/>
        <v>3</v>
      </c>
      <c r="F1690" s="368">
        <f t="shared" si="86"/>
        <v>0</v>
      </c>
      <c r="G1690" s="368">
        <f t="shared" si="87"/>
        <v>0</v>
      </c>
      <c r="H1690" s="368">
        <f t="shared" si="88"/>
        <v>0</v>
      </c>
      <c r="I1690" s="368">
        <f t="shared" si="89"/>
        <v>0</v>
      </c>
      <c r="J1690" s="368">
        <f t="shared" si="90"/>
        <v>0</v>
      </c>
      <c r="K1690" s="368">
        <f t="shared" si="91"/>
        <v>0</v>
      </c>
      <c r="L1690" s="368">
        <f t="shared" si="92"/>
        <v>0</v>
      </c>
      <c r="M1690" s="369">
        <f t="shared" si="93"/>
        <v>0</v>
      </c>
      <c r="N1690" s="370">
        <f t="shared" si="94"/>
        <v>7</v>
      </c>
      <c r="O1690" s="371"/>
      <c r="P1690" s="372">
        <f t="shared" si="95"/>
        <v>7</v>
      </c>
      <c r="Q1690" s="373">
        <f t="shared" si="96"/>
        <v>711</v>
      </c>
      <c r="R1690" s="383">
        <v>0</v>
      </c>
      <c r="S1690" s="119"/>
      <c r="T1690" s="119"/>
      <c r="U1690" s="113"/>
      <c r="V1690" s="113"/>
      <c r="W1690" s="117">
        <v>0</v>
      </c>
      <c r="X1690" s="123"/>
      <c r="Y1690" s="113"/>
      <c r="Z1690" s="119"/>
      <c r="AA1690" s="119"/>
      <c r="AB1690" s="113"/>
      <c r="AC1690" s="113">
        <v>3</v>
      </c>
      <c r="AD1690" s="117">
        <v>0</v>
      </c>
      <c r="AE1690" s="109">
        <v>0</v>
      </c>
      <c r="AF1690" s="388"/>
      <c r="AG1690" s="388"/>
      <c r="AH1690" s="124">
        <v>0</v>
      </c>
      <c r="AI1690" s="386">
        <v>0</v>
      </c>
      <c r="AJ1690" s="396">
        <v>0</v>
      </c>
      <c r="AK1690" s="374"/>
      <c r="AL1690" s="113"/>
      <c r="AM1690" s="117">
        <v>0</v>
      </c>
      <c r="AN1690" s="375">
        <v>0</v>
      </c>
      <c r="AO1690" s="374">
        <v>0</v>
      </c>
      <c r="AP1690" s="376"/>
      <c r="AQ1690" s="119"/>
      <c r="AR1690" s="117">
        <v>0</v>
      </c>
      <c r="AS1690" s="123">
        <v>0</v>
      </c>
      <c r="AT1690" s="119"/>
      <c r="AU1690" s="374"/>
      <c r="AV1690" s="119"/>
      <c r="AW1690" s="374"/>
      <c r="AX1690" s="392"/>
      <c r="AY1690" s="119">
        <v>4</v>
      </c>
      <c r="AZ1690" s="113"/>
      <c r="BA1690" s="113"/>
      <c r="BB1690" s="377">
        <v>0</v>
      </c>
      <c r="BC1690" s="377">
        <v>0</v>
      </c>
      <c r="BD1690" s="377">
        <v>0</v>
      </c>
      <c r="BE1690" s="393"/>
      <c r="BF1690" s="109"/>
      <c r="BG1690" s="109"/>
      <c r="BH1690" s="388"/>
      <c r="BI1690" s="117"/>
      <c r="BJ1690" s="393"/>
      <c r="BK1690" s="393"/>
      <c r="BL1690" s="117"/>
      <c r="BM1690" s="374">
        <v>0</v>
      </c>
      <c r="BN1690" s="119"/>
      <c r="BO1690" s="119"/>
    </row>
    <row r="1691" spans="1:67" ht="24" customHeight="1" x14ac:dyDescent="0.3">
      <c r="A1691" s="364" t="s">
        <v>6320</v>
      </c>
      <c r="B1691" s="365" t="s">
        <v>4285</v>
      </c>
      <c r="C1691" s="366" t="s">
        <v>1031</v>
      </c>
      <c r="D1691" s="367">
        <f t="shared" si="84"/>
        <v>30</v>
      </c>
      <c r="E1691" s="368">
        <f t="shared" si="85"/>
        <v>16</v>
      </c>
      <c r="F1691" s="368">
        <f t="shared" si="86"/>
        <v>0</v>
      </c>
      <c r="G1691" s="368">
        <f t="shared" si="87"/>
        <v>0</v>
      </c>
      <c r="H1691" s="368">
        <f t="shared" si="88"/>
        <v>0</v>
      </c>
      <c r="I1691" s="368">
        <f t="shared" si="89"/>
        <v>0</v>
      </c>
      <c r="J1691" s="368">
        <f t="shared" si="90"/>
        <v>0</v>
      </c>
      <c r="K1691" s="368">
        <f t="shared" si="91"/>
        <v>0</v>
      </c>
      <c r="L1691" s="368">
        <f t="shared" si="92"/>
        <v>0</v>
      </c>
      <c r="M1691" s="369">
        <f t="shared" si="93"/>
        <v>0</v>
      </c>
      <c r="N1691" s="370">
        <f t="shared" si="94"/>
        <v>46</v>
      </c>
      <c r="O1691" s="371"/>
      <c r="P1691" s="372">
        <f t="shared" si="95"/>
        <v>46</v>
      </c>
      <c r="Q1691" s="373">
        <f t="shared" si="96"/>
        <v>226</v>
      </c>
      <c r="R1691" s="383">
        <v>0</v>
      </c>
      <c r="S1691" s="119"/>
      <c r="T1691" s="119"/>
      <c r="U1691" s="113"/>
      <c r="V1691" s="113"/>
      <c r="W1691" s="117">
        <v>0</v>
      </c>
      <c r="X1691" s="123"/>
      <c r="Y1691" s="113"/>
      <c r="Z1691" s="119"/>
      <c r="AA1691" s="119"/>
      <c r="AB1691" s="113">
        <v>16</v>
      </c>
      <c r="AC1691" s="113">
        <v>0</v>
      </c>
      <c r="AD1691" s="117">
        <v>0</v>
      </c>
      <c r="AE1691" s="440">
        <v>0</v>
      </c>
      <c r="AF1691" s="116"/>
      <c r="AG1691" s="116"/>
      <c r="AH1691" s="124">
        <v>0</v>
      </c>
      <c r="AI1691" s="117">
        <v>0</v>
      </c>
      <c r="AJ1691" s="375">
        <v>0</v>
      </c>
      <c r="AK1691" s="374"/>
      <c r="AL1691" s="113"/>
      <c r="AM1691" s="117">
        <v>0</v>
      </c>
      <c r="AN1691" s="375">
        <v>0</v>
      </c>
      <c r="AO1691" s="374">
        <v>0</v>
      </c>
      <c r="AP1691" s="376"/>
      <c r="AQ1691" s="119"/>
      <c r="AR1691" s="386">
        <v>0</v>
      </c>
      <c r="AS1691" s="123">
        <v>0</v>
      </c>
      <c r="AT1691" s="119"/>
      <c r="AU1691" s="374"/>
      <c r="AV1691" s="119"/>
      <c r="AW1691" s="374"/>
      <c r="AX1691" s="126">
        <v>30</v>
      </c>
      <c r="AY1691" s="119"/>
      <c r="AZ1691" s="113"/>
      <c r="BA1691" s="113"/>
      <c r="BB1691" s="377">
        <v>0</v>
      </c>
      <c r="BC1691" s="377">
        <v>0</v>
      </c>
      <c r="BD1691" s="377">
        <v>0</v>
      </c>
      <c r="BE1691" s="378"/>
      <c r="BF1691" s="109"/>
      <c r="BG1691" s="109"/>
      <c r="BH1691" s="116"/>
      <c r="BI1691" s="386"/>
      <c r="BJ1691" s="378"/>
      <c r="BK1691" s="378"/>
      <c r="BL1691" s="386"/>
      <c r="BM1691" s="374">
        <v>0</v>
      </c>
      <c r="BN1691" s="119"/>
      <c r="BO1691" s="119"/>
    </row>
    <row r="1692" spans="1:67" ht="24" customHeight="1" x14ac:dyDescent="0.3">
      <c r="A1692" s="380" t="s">
        <v>2050</v>
      </c>
      <c r="B1692" s="381" t="s">
        <v>2051</v>
      </c>
      <c r="C1692" s="382" t="s">
        <v>81</v>
      </c>
      <c r="D1692" s="367">
        <f t="shared" si="84"/>
        <v>0</v>
      </c>
      <c r="E1692" s="368">
        <f t="shared" si="85"/>
        <v>0</v>
      </c>
      <c r="F1692" s="368">
        <f t="shared" si="86"/>
        <v>0</v>
      </c>
      <c r="G1692" s="368">
        <f t="shared" si="87"/>
        <v>0</v>
      </c>
      <c r="H1692" s="368">
        <f t="shared" si="88"/>
        <v>0</v>
      </c>
      <c r="I1692" s="368">
        <f t="shared" si="89"/>
        <v>0</v>
      </c>
      <c r="J1692" s="368">
        <f t="shared" si="90"/>
        <v>0</v>
      </c>
      <c r="K1692" s="368">
        <f t="shared" si="91"/>
        <v>0</v>
      </c>
      <c r="L1692" s="368">
        <f t="shared" si="92"/>
        <v>0</v>
      </c>
      <c r="M1692" s="369">
        <f t="shared" si="93"/>
        <v>0</v>
      </c>
      <c r="N1692" s="446">
        <f t="shared" si="94"/>
        <v>0</v>
      </c>
      <c r="O1692" s="371"/>
      <c r="P1692" s="372">
        <f t="shared" si="95"/>
        <v>0</v>
      </c>
      <c r="Q1692" s="373" t="str">
        <f t="shared" si="96"/>
        <v/>
      </c>
      <c r="R1692" s="374">
        <v>0</v>
      </c>
      <c r="S1692" s="384"/>
      <c r="T1692" s="384"/>
      <c r="U1692" s="385"/>
      <c r="V1692" s="385"/>
      <c r="W1692" s="117">
        <v>0</v>
      </c>
      <c r="X1692" s="123"/>
      <c r="Y1692" s="385"/>
      <c r="Z1692" s="384"/>
      <c r="AA1692" s="384"/>
      <c r="AB1692" s="385"/>
      <c r="AC1692" s="113">
        <v>0</v>
      </c>
      <c r="AD1692" s="117">
        <v>0</v>
      </c>
      <c r="AE1692" s="109">
        <v>0</v>
      </c>
      <c r="AF1692" s="388"/>
      <c r="AG1692" s="388"/>
      <c r="AH1692" s="124">
        <v>0</v>
      </c>
      <c r="AI1692" s="117">
        <v>0</v>
      </c>
      <c r="AJ1692" s="375">
        <v>0</v>
      </c>
      <c r="AK1692" s="374"/>
      <c r="AL1692" s="385"/>
      <c r="AM1692" s="117">
        <v>0</v>
      </c>
      <c r="AN1692" s="375">
        <v>0</v>
      </c>
      <c r="AO1692" s="374">
        <v>0</v>
      </c>
      <c r="AP1692" s="376"/>
      <c r="AQ1692" s="384"/>
      <c r="AR1692" s="117">
        <v>0</v>
      </c>
      <c r="AS1692" s="123">
        <v>0</v>
      </c>
      <c r="AT1692" s="384"/>
      <c r="AU1692" s="374"/>
      <c r="AV1692" s="384"/>
      <c r="AW1692" s="374"/>
      <c r="AX1692" s="392"/>
      <c r="AY1692" s="384"/>
      <c r="AZ1692" s="385"/>
      <c r="BA1692" s="385"/>
      <c r="BB1692" s="377">
        <v>0</v>
      </c>
      <c r="BC1692" s="377">
        <v>0</v>
      </c>
      <c r="BD1692" s="377">
        <v>0</v>
      </c>
      <c r="BE1692" s="393"/>
      <c r="BF1692" s="109"/>
      <c r="BG1692" s="109"/>
      <c r="BH1692" s="388"/>
      <c r="BI1692" s="117"/>
      <c r="BJ1692" s="393"/>
      <c r="BK1692" s="393"/>
      <c r="BL1692" s="117"/>
      <c r="BM1692" s="374">
        <v>0</v>
      </c>
      <c r="BN1692" s="384"/>
      <c r="BO1692" s="384"/>
    </row>
    <row r="1693" spans="1:67" ht="24" customHeight="1" x14ac:dyDescent="0.3">
      <c r="A1693" s="380" t="s">
        <v>6321</v>
      </c>
      <c r="B1693" s="381" t="s">
        <v>6322</v>
      </c>
      <c r="C1693" s="634" t="s">
        <v>2066</v>
      </c>
      <c r="D1693" s="367">
        <f t="shared" si="84"/>
        <v>0</v>
      </c>
      <c r="E1693" s="368">
        <f t="shared" si="85"/>
        <v>0</v>
      </c>
      <c r="F1693" s="368">
        <f t="shared" si="86"/>
        <v>0</v>
      </c>
      <c r="G1693" s="368">
        <f t="shared" si="87"/>
        <v>0</v>
      </c>
      <c r="H1693" s="368">
        <f t="shared" si="88"/>
        <v>0</v>
      </c>
      <c r="I1693" s="368">
        <f t="shared" si="89"/>
        <v>0</v>
      </c>
      <c r="J1693" s="368">
        <f t="shared" si="90"/>
        <v>0</v>
      </c>
      <c r="K1693" s="368">
        <f t="shared" si="91"/>
        <v>0</v>
      </c>
      <c r="L1693" s="368">
        <f t="shared" si="92"/>
        <v>0</v>
      </c>
      <c r="M1693" s="369">
        <f t="shared" si="93"/>
        <v>0</v>
      </c>
      <c r="N1693" s="446">
        <f t="shared" si="94"/>
        <v>0</v>
      </c>
      <c r="O1693" s="371"/>
      <c r="P1693" s="372">
        <f t="shared" si="95"/>
        <v>0</v>
      </c>
      <c r="Q1693" s="373" t="str">
        <f t="shared" si="96"/>
        <v/>
      </c>
      <c r="R1693" s="374">
        <v>0</v>
      </c>
      <c r="S1693" s="384"/>
      <c r="T1693" s="384"/>
      <c r="U1693" s="385"/>
      <c r="V1693" s="385"/>
      <c r="W1693" s="117">
        <v>0</v>
      </c>
      <c r="X1693" s="123"/>
      <c r="Y1693" s="385"/>
      <c r="Z1693" s="384"/>
      <c r="AA1693" s="384"/>
      <c r="AB1693" s="385"/>
      <c r="AC1693" s="113">
        <v>0</v>
      </c>
      <c r="AD1693" s="117">
        <v>0</v>
      </c>
      <c r="AE1693" s="109">
        <v>0</v>
      </c>
      <c r="AF1693" s="388"/>
      <c r="AG1693" s="388"/>
      <c r="AH1693" s="124">
        <v>0</v>
      </c>
      <c r="AI1693" s="386">
        <v>0</v>
      </c>
      <c r="AJ1693" s="390">
        <v>0</v>
      </c>
      <c r="AK1693" s="374"/>
      <c r="AL1693" s="385"/>
      <c r="AM1693" s="117">
        <v>0</v>
      </c>
      <c r="AN1693" s="375">
        <v>0</v>
      </c>
      <c r="AO1693" s="374">
        <v>0</v>
      </c>
      <c r="AP1693" s="376"/>
      <c r="AQ1693" s="384"/>
      <c r="AR1693" s="386">
        <v>0</v>
      </c>
      <c r="AS1693" s="123">
        <v>0</v>
      </c>
      <c r="AT1693" s="384"/>
      <c r="AU1693" s="374"/>
      <c r="AV1693" s="384"/>
      <c r="AW1693" s="374"/>
      <c r="AX1693" s="126"/>
      <c r="AY1693" s="384"/>
      <c r="AZ1693" s="385"/>
      <c r="BA1693" s="385"/>
      <c r="BB1693" s="377">
        <v>0</v>
      </c>
      <c r="BC1693" s="377">
        <v>0</v>
      </c>
      <c r="BD1693" s="377">
        <v>0</v>
      </c>
      <c r="BE1693" s="393"/>
      <c r="BF1693" s="109"/>
      <c r="BG1693" s="109"/>
      <c r="BH1693" s="388"/>
      <c r="BI1693" s="386"/>
      <c r="BJ1693" s="393"/>
      <c r="BK1693" s="393"/>
      <c r="BL1693" s="386"/>
      <c r="BM1693" s="374">
        <v>0</v>
      </c>
      <c r="BN1693" s="384"/>
      <c r="BO1693" s="384"/>
    </row>
    <row r="1694" spans="1:67" ht="24" customHeight="1" x14ac:dyDescent="0.3">
      <c r="A1694" s="380" t="s">
        <v>6323</v>
      </c>
      <c r="B1694" s="381" t="s">
        <v>6324</v>
      </c>
      <c r="C1694" s="382" t="s">
        <v>138</v>
      </c>
      <c r="D1694" s="367">
        <f t="shared" si="84"/>
        <v>20</v>
      </c>
      <c r="E1694" s="368">
        <f t="shared" si="85"/>
        <v>15</v>
      </c>
      <c r="F1694" s="368">
        <f t="shared" si="86"/>
        <v>5</v>
      </c>
      <c r="G1694" s="368">
        <f t="shared" si="87"/>
        <v>5</v>
      </c>
      <c r="H1694" s="368">
        <f t="shared" si="88"/>
        <v>0</v>
      </c>
      <c r="I1694" s="368">
        <f t="shared" si="89"/>
        <v>0</v>
      </c>
      <c r="J1694" s="368">
        <f t="shared" si="90"/>
        <v>0</v>
      </c>
      <c r="K1694" s="368">
        <f t="shared" si="91"/>
        <v>0</v>
      </c>
      <c r="L1694" s="368">
        <f t="shared" si="92"/>
        <v>0</v>
      </c>
      <c r="M1694" s="369">
        <f t="shared" si="93"/>
        <v>0</v>
      </c>
      <c r="N1694" s="370">
        <f t="shared" si="94"/>
        <v>45</v>
      </c>
      <c r="O1694" s="371"/>
      <c r="P1694" s="372">
        <f t="shared" si="95"/>
        <v>45</v>
      </c>
      <c r="Q1694" s="373">
        <f t="shared" si="96"/>
        <v>230</v>
      </c>
      <c r="R1694" s="374">
        <v>0</v>
      </c>
      <c r="S1694" s="384">
        <v>5</v>
      </c>
      <c r="T1694" s="384">
        <v>15</v>
      </c>
      <c r="U1694" s="385"/>
      <c r="V1694" s="385"/>
      <c r="W1694" s="386">
        <v>5</v>
      </c>
      <c r="X1694" s="123"/>
      <c r="Y1694" s="385"/>
      <c r="Z1694" s="384"/>
      <c r="AA1694" s="384"/>
      <c r="AB1694" s="385"/>
      <c r="AC1694" s="113">
        <v>0</v>
      </c>
      <c r="AD1694" s="117">
        <v>0</v>
      </c>
      <c r="AE1694" s="109">
        <v>0</v>
      </c>
      <c r="AF1694" s="388"/>
      <c r="AG1694" s="388"/>
      <c r="AH1694" s="124">
        <v>0</v>
      </c>
      <c r="AI1694" s="386">
        <v>0</v>
      </c>
      <c r="AJ1694" s="390">
        <v>0</v>
      </c>
      <c r="AK1694" s="374"/>
      <c r="AL1694" s="385"/>
      <c r="AM1694" s="117">
        <v>0</v>
      </c>
      <c r="AN1694" s="375">
        <v>0</v>
      </c>
      <c r="AO1694" s="374">
        <v>0</v>
      </c>
      <c r="AP1694" s="376"/>
      <c r="AQ1694" s="384"/>
      <c r="AR1694" s="386">
        <v>0</v>
      </c>
      <c r="AS1694" s="387">
        <v>0</v>
      </c>
      <c r="AT1694" s="384"/>
      <c r="AU1694" s="374"/>
      <c r="AV1694" s="384"/>
      <c r="AW1694" s="374"/>
      <c r="AX1694" s="126"/>
      <c r="AY1694" s="384"/>
      <c r="AZ1694" s="385"/>
      <c r="BA1694" s="385"/>
      <c r="BB1694" s="377">
        <v>0</v>
      </c>
      <c r="BC1694" s="377">
        <v>0</v>
      </c>
      <c r="BD1694" s="377">
        <v>0</v>
      </c>
      <c r="BE1694" s="393"/>
      <c r="BF1694" s="109"/>
      <c r="BG1694" s="109"/>
      <c r="BH1694" s="388"/>
      <c r="BI1694" s="386">
        <v>20</v>
      </c>
      <c r="BJ1694" s="393"/>
      <c r="BK1694" s="393"/>
      <c r="BL1694" s="386"/>
      <c r="BM1694" s="374">
        <v>5</v>
      </c>
      <c r="BN1694" s="384"/>
      <c r="BO1694" s="384"/>
    </row>
    <row r="1695" spans="1:67" ht="24" customHeight="1" x14ac:dyDescent="0.3">
      <c r="A1695" s="379" t="s">
        <v>6325</v>
      </c>
      <c r="B1695" s="365" t="s">
        <v>6326</v>
      </c>
      <c r="C1695" s="366" t="s">
        <v>1841</v>
      </c>
      <c r="D1695" s="367">
        <f t="shared" si="84"/>
        <v>21</v>
      </c>
      <c r="E1695" s="368">
        <f t="shared" si="85"/>
        <v>0</v>
      </c>
      <c r="F1695" s="368">
        <f t="shared" si="86"/>
        <v>0</v>
      </c>
      <c r="G1695" s="368">
        <f t="shared" si="87"/>
        <v>0</v>
      </c>
      <c r="H1695" s="368">
        <f t="shared" si="88"/>
        <v>0</v>
      </c>
      <c r="I1695" s="368">
        <f t="shared" si="89"/>
        <v>0</v>
      </c>
      <c r="J1695" s="368">
        <f t="shared" si="90"/>
        <v>0</v>
      </c>
      <c r="K1695" s="368">
        <f t="shared" si="91"/>
        <v>0</v>
      </c>
      <c r="L1695" s="368">
        <f t="shared" si="92"/>
        <v>0</v>
      </c>
      <c r="M1695" s="369">
        <f t="shared" si="93"/>
        <v>0</v>
      </c>
      <c r="N1695" s="370">
        <f t="shared" si="94"/>
        <v>21</v>
      </c>
      <c r="O1695" s="371"/>
      <c r="P1695" s="372">
        <f t="shared" si="95"/>
        <v>21</v>
      </c>
      <c r="Q1695" s="373">
        <f t="shared" si="96"/>
        <v>401</v>
      </c>
      <c r="R1695" s="374">
        <v>0</v>
      </c>
      <c r="S1695" s="119"/>
      <c r="T1695" s="119"/>
      <c r="U1695" s="113"/>
      <c r="V1695" s="113"/>
      <c r="W1695" s="386">
        <v>0</v>
      </c>
      <c r="X1695" s="123"/>
      <c r="Y1695" s="113"/>
      <c r="Z1695" s="119"/>
      <c r="AA1695" s="119"/>
      <c r="AB1695" s="113"/>
      <c r="AC1695" s="113">
        <v>0</v>
      </c>
      <c r="AD1695" s="386">
        <v>0</v>
      </c>
      <c r="AE1695" s="109">
        <v>0</v>
      </c>
      <c r="AF1695" s="116"/>
      <c r="AG1695" s="116"/>
      <c r="AH1695" s="124">
        <v>0</v>
      </c>
      <c r="AI1695" s="117">
        <v>0</v>
      </c>
      <c r="AJ1695" s="375">
        <v>0</v>
      </c>
      <c r="AK1695" s="374"/>
      <c r="AL1695" s="113"/>
      <c r="AM1695" s="117">
        <v>0</v>
      </c>
      <c r="AN1695" s="375">
        <v>0</v>
      </c>
      <c r="AO1695" s="374">
        <v>0</v>
      </c>
      <c r="AP1695" s="376"/>
      <c r="AQ1695" s="119"/>
      <c r="AR1695" s="117">
        <v>0</v>
      </c>
      <c r="AS1695" s="387">
        <v>0</v>
      </c>
      <c r="AT1695" s="119"/>
      <c r="AU1695" s="374"/>
      <c r="AV1695" s="119"/>
      <c r="AW1695" s="374"/>
      <c r="AX1695" s="126"/>
      <c r="AY1695" s="119">
        <v>21</v>
      </c>
      <c r="AZ1695" s="113"/>
      <c r="BA1695" s="113"/>
      <c r="BB1695" s="377">
        <v>0</v>
      </c>
      <c r="BC1695" s="377">
        <v>0</v>
      </c>
      <c r="BD1695" s="377">
        <v>0</v>
      </c>
      <c r="BE1695" s="378"/>
      <c r="BF1695" s="214"/>
      <c r="BG1695" s="214"/>
      <c r="BH1695" s="116"/>
      <c r="BI1695" s="117"/>
      <c r="BJ1695" s="378"/>
      <c r="BK1695" s="378"/>
      <c r="BL1695" s="117"/>
      <c r="BM1695" s="374">
        <v>0</v>
      </c>
      <c r="BN1695" s="119"/>
      <c r="BO1695" s="119"/>
    </row>
    <row r="1696" spans="1:67" ht="24" customHeight="1" x14ac:dyDescent="0.3">
      <c r="A1696" s="364">
        <v>641128</v>
      </c>
      <c r="B1696" s="438" t="s">
        <v>6748</v>
      </c>
      <c r="C1696" s="439" t="s">
        <v>1883</v>
      </c>
      <c r="D1696" s="367">
        <f t="shared" si="84"/>
        <v>0</v>
      </c>
      <c r="E1696" s="368">
        <f t="shared" si="85"/>
        <v>0</v>
      </c>
      <c r="F1696" s="368">
        <f t="shared" si="86"/>
        <v>0</v>
      </c>
      <c r="G1696" s="368">
        <f t="shared" si="87"/>
        <v>0</v>
      </c>
      <c r="H1696" s="368">
        <f t="shared" si="88"/>
        <v>0</v>
      </c>
      <c r="I1696" s="368">
        <f t="shared" si="89"/>
        <v>0</v>
      </c>
      <c r="J1696" s="368">
        <f t="shared" si="90"/>
        <v>0</v>
      </c>
      <c r="K1696" s="368">
        <f t="shared" si="91"/>
        <v>0</v>
      </c>
      <c r="L1696" s="368">
        <f t="shared" si="92"/>
        <v>0</v>
      </c>
      <c r="M1696" s="369">
        <f t="shared" si="93"/>
        <v>0</v>
      </c>
      <c r="N1696" s="370">
        <f t="shared" si="94"/>
        <v>0</v>
      </c>
      <c r="O1696" s="371"/>
      <c r="P1696" s="372">
        <f t="shared" si="95"/>
        <v>0</v>
      </c>
      <c r="Q1696" s="373" t="str">
        <f t="shared" si="96"/>
        <v/>
      </c>
      <c r="R1696" s="374">
        <v>0</v>
      </c>
      <c r="S1696" s="119"/>
      <c r="T1696" s="119"/>
      <c r="U1696" s="113"/>
      <c r="V1696" s="113"/>
      <c r="W1696" s="117">
        <v>0</v>
      </c>
      <c r="X1696" s="123"/>
      <c r="Y1696" s="113"/>
      <c r="Z1696" s="119"/>
      <c r="AA1696" s="119"/>
      <c r="AB1696" s="113"/>
      <c r="AC1696" s="113">
        <v>0</v>
      </c>
      <c r="AD1696" s="386">
        <v>0</v>
      </c>
      <c r="AE1696" s="109">
        <v>0</v>
      </c>
      <c r="AF1696" s="116"/>
      <c r="AG1696" s="116"/>
      <c r="AH1696" s="124">
        <v>0</v>
      </c>
      <c r="AI1696" s="386">
        <v>0</v>
      </c>
      <c r="AJ1696" s="390">
        <v>0</v>
      </c>
      <c r="AK1696" s="374"/>
      <c r="AL1696" s="113"/>
      <c r="AM1696" s="386">
        <v>0</v>
      </c>
      <c r="AN1696" s="396">
        <v>0</v>
      </c>
      <c r="AO1696" s="374">
        <v>0</v>
      </c>
      <c r="AP1696" s="376"/>
      <c r="AQ1696" s="119"/>
      <c r="AR1696" s="117">
        <v>0</v>
      </c>
      <c r="AS1696" s="123">
        <v>0</v>
      </c>
      <c r="AT1696" s="119"/>
      <c r="AU1696" s="374"/>
      <c r="AV1696" s="119"/>
      <c r="AW1696" s="374"/>
      <c r="AX1696" s="126"/>
      <c r="AY1696" s="119"/>
      <c r="AZ1696" s="113"/>
      <c r="BA1696" s="113"/>
      <c r="BB1696" s="377">
        <v>0</v>
      </c>
      <c r="BC1696" s="377">
        <v>0</v>
      </c>
      <c r="BD1696" s="377">
        <v>0</v>
      </c>
      <c r="BE1696" s="378"/>
      <c r="BF1696" s="109"/>
      <c r="BG1696" s="109"/>
      <c r="BH1696" s="116"/>
      <c r="BI1696" s="117"/>
      <c r="BJ1696" s="378"/>
      <c r="BK1696" s="378"/>
      <c r="BL1696" s="117"/>
      <c r="BM1696" s="374">
        <v>0</v>
      </c>
      <c r="BN1696" s="119"/>
      <c r="BO1696" s="119"/>
    </row>
    <row r="1697" spans="1:67" ht="24" customHeight="1" x14ac:dyDescent="0.3">
      <c r="A1697" s="364" t="s">
        <v>6329</v>
      </c>
      <c r="B1697" s="365" t="s">
        <v>6330</v>
      </c>
      <c r="C1697" s="366" t="s">
        <v>163</v>
      </c>
      <c r="D1697" s="367">
        <f t="shared" si="84"/>
        <v>45</v>
      </c>
      <c r="E1697" s="368">
        <f t="shared" si="85"/>
        <v>38</v>
      </c>
      <c r="F1697" s="368">
        <f t="shared" si="86"/>
        <v>0</v>
      </c>
      <c r="G1697" s="368">
        <f t="shared" si="87"/>
        <v>0</v>
      </c>
      <c r="H1697" s="368">
        <f t="shared" si="88"/>
        <v>0</v>
      </c>
      <c r="I1697" s="368">
        <f t="shared" si="89"/>
        <v>0</v>
      </c>
      <c r="J1697" s="368">
        <f t="shared" si="90"/>
        <v>0</v>
      </c>
      <c r="K1697" s="368">
        <f t="shared" si="91"/>
        <v>0</v>
      </c>
      <c r="L1697" s="368">
        <f t="shared" si="92"/>
        <v>0</v>
      </c>
      <c r="M1697" s="369">
        <f t="shared" si="93"/>
        <v>0</v>
      </c>
      <c r="N1697" s="370">
        <f t="shared" si="94"/>
        <v>83</v>
      </c>
      <c r="O1697" s="371"/>
      <c r="P1697" s="372">
        <f t="shared" si="95"/>
        <v>83</v>
      </c>
      <c r="Q1697" s="373">
        <f t="shared" si="96"/>
        <v>143</v>
      </c>
      <c r="R1697" s="374">
        <v>0</v>
      </c>
      <c r="S1697" s="119"/>
      <c r="T1697" s="119"/>
      <c r="U1697" s="113"/>
      <c r="V1697" s="113"/>
      <c r="W1697" s="386">
        <v>0</v>
      </c>
      <c r="X1697" s="123"/>
      <c r="Y1697" s="113"/>
      <c r="Z1697" s="119"/>
      <c r="AA1697" s="119"/>
      <c r="AB1697" s="113"/>
      <c r="AC1697" s="113">
        <v>0</v>
      </c>
      <c r="AD1697" s="117">
        <v>0</v>
      </c>
      <c r="AE1697" s="109">
        <v>0</v>
      </c>
      <c r="AF1697" s="116"/>
      <c r="AG1697" s="116"/>
      <c r="AH1697" s="389">
        <v>0</v>
      </c>
      <c r="AI1697" s="117">
        <v>0</v>
      </c>
      <c r="AJ1697" s="396">
        <v>0</v>
      </c>
      <c r="AK1697" s="374"/>
      <c r="AL1697" s="113"/>
      <c r="AM1697" s="386">
        <v>0</v>
      </c>
      <c r="AN1697" s="396">
        <v>0</v>
      </c>
      <c r="AO1697" s="383">
        <v>0</v>
      </c>
      <c r="AP1697" s="376"/>
      <c r="AQ1697" s="119"/>
      <c r="AR1697" s="117">
        <v>0</v>
      </c>
      <c r="AS1697" s="123">
        <v>0</v>
      </c>
      <c r="AT1697" s="119"/>
      <c r="AU1697" s="383"/>
      <c r="AV1697" s="119"/>
      <c r="AW1697" s="383"/>
      <c r="AX1697" s="392"/>
      <c r="AY1697" s="119"/>
      <c r="AZ1697" s="113"/>
      <c r="BA1697" s="113"/>
      <c r="BB1697" s="377">
        <v>0</v>
      </c>
      <c r="BC1697" s="377">
        <v>0</v>
      </c>
      <c r="BD1697" s="377">
        <v>0</v>
      </c>
      <c r="BE1697" s="378"/>
      <c r="BF1697" s="109"/>
      <c r="BG1697" s="109"/>
      <c r="BH1697" s="116"/>
      <c r="BI1697" s="117"/>
      <c r="BJ1697" s="378">
        <v>38</v>
      </c>
      <c r="BK1697" s="378">
        <v>45</v>
      </c>
      <c r="BL1697" s="117"/>
      <c r="BM1697" s="383">
        <v>0</v>
      </c>
      <c r="BN1697" s="119"/>
      <c r="BO1697" s="119"/>
    </row>
    <row r="1698" spans="1:67" ht="24" customHeight="1" x14ac:dyDescent="0.3">
      <c r="A1698" s="364" t="s">
        <v>6331</v>
      </c>
      <c r="B1698" s="365" t="s">
        <v>6332</v>
      </c>
      <c r="C1698" s="366" t="s">
        <v>2113</v>
      </c>
      <c r="D1698" s="367">
        <f t="shared" si="84"/>
        <v>0</v>
      </c>
      <c r="E1698" s="368">
        <f t="shared" si="85"/>
        <v>0</v>
      </c>
      <c r="F1698" s="368">
        <f t="shared" si="86"/>
        <v>0</v>
      </c>
      <c r="G1698" s="368">
        <f t="shared" si="87"/>
        <v>0</v>
      </c>
      <c r="H1698" s="368">
        <f t="shared" si="88"/>
        <v>0</v>
      </c>
      <c r="I1698" s="368">
        <f t="shared" si="89"/>
        <v>0</v>
      </c>
      <c r="J1698" s="368">
        <f t="shared" si="90"/>
        <v>0</v>
      </c>
      <c r="K1698" s="368">
        <f t="shared" si="91"/>
        <v>0</v>
      </c>
      <c r="L1698" s="368">
        <f t="shared" si="92"/>
        <v>0</v>
      </c>
      <c r="M1698" s="369">
        <f t="shared" si="93"/>
        <v>0</v>
      </c>
      <c r="N1698" s="370">
        <f t="shared" si="94"/>
        <v>0</v>
      </c>
      <c r="O1698" s="371"/>
      <c r="P1698" s="372">
        <f t="shared" si="95"/>
        <v>0</v>
      </c>
      <c r="Q1698" s="373" t="str">
        <f t="shared" si="96"/>
        <v/>
      </c>
      <c r="R1698" s="374">
        <v>0</v>
      </c>
      <c r="S1698" s="119"/>
      <c r="T1698" s="119"/>
      <c r="U1698" s="113"/>
      <c r="V1698" s="113"/>
      <c r="W1698" s="117">
        <v>0</v>
      </c>
      <c r="X1698" s="123"/>
      <c r="Y1698" s="113"/>
      <c r="Z1698" s="119"/>
      <c r="AA1698" s="119"/>
      <c r="AB1698" s="113"/>
      <c r="AC1698" s="385">
        <v>0</v>
      </c>
      <c r="AD1698" s="386">
        <v>0</v>
      </c>
      <c r="AE1698" s="214">
        <v>0</v>
      </c>
      <c r="AF1698" s="116"/>
      <c r="AG1698" s="116"/>
      <c r="AH1698" s="389">
        <v>0</v>
      </c>
      <c r="AI1698" s="386">
        <v>0</v>
      </c>
      <c r="AJ1698" s="390">
        <v>0</v>
      </c>
      <c r="AK1698" s="374"/>
      <c r="AL1698" s="113"/>
      <c r="AM1698" s="117">
        <v>0</v>
      </c>
      <c r="AN1698" s="375">
        <v>0</v>
      </c>
      <c r="AO1698" s="383">
        <v>0</v>
      </c>
      <c r="AP1698" s="376"/>
      <c r="AQ1698" s="119"/>
      <c r="AR1698" s="117">
        <v>0</v>
      </c>
      <c r="AS1698" s="387">
        <v>0</v>
      </c>
      <c r="AT1698" s="119"/>
      <c r="AU1698" s="383"/>
      <c r="AV1698" s="119"/>
      <c r="AW1698" s="383"/>
      <c r="AX1698" s="392"/>
      <c r="AY1698" s="119"/>
      <c r="AZ1698" s="113"/>
      <c r="BA1698" s="113"/>
      <c r="BB1698" s="377">
        <v>0</v>
      </c>
      <c r="BC1698" s="377">
        <v>0</v>
      </c>
      <c r="BD1698" s="377">
        <v>0</v>
      </c>
      <c r="BE1698" s="378"/>
      <c r="BF1698" s="109"/>
      <c r="BG1698" s="109"/>
      <c r="BH1698" s="116"/>
      <c r="BI1698" s="117"/>
      <c r="BJ1698" s="378"/>
      <c r="BK1698" s="378"/>
      <c r="BL1698" s="117"/>
      <c r="BM1698" s="383">
        <v>0</v>
      </c>
      <c r="BN1698" s="119"/>
      <c r="BO1698" s="119"/>
    </row>
    <row r="1699" spans="1:67" ht="24" customHeight="1" x14ac:dyDescent="0.3">
      <c r="A1699" s="364" t="s">
        <v>6333</v>
      </c>
      <c r="B1699" s="365" t="s">
        <v>6334</v>
      </c>
      <c r="C1699" s="366" t="s">
        <v>1031</v>
      </c>
      <c r="D1699" s="367">
        <f t="shared" si="84"/>
        <v>49</v>
      </c>
      <c r="E1699" s="368">
        <f t="shared" si="85"/>
        <v>30</v>
      </c>
      <c r="F1699" s="368">
        <f t="shared" si="86"/>
        <v>0</v>
      </c>
      <c r="G1699" s="368">
        <f t="shared" si="87"/>
        <v>0</v>
      </c>
      <c r="H1699" s="368">
        <f t="shared" si="88"/>
        <v>0</v>
      </c>
      <c r="I1699" s="368">
        <f t="shared" si="89"/>
        <v>0</v>
      </c>
      <c r="J1699" s="368">
        <f t="shared" si="90"/>
        <v>0</v>
      </c>
      <c r="K1699" s="368">
        <f t="shared" si="91"/>
        <v>0</v>
      </c>
      <c r="L1699" s="368">
        <f t="shared" si="92"/>
        <v>0</v>
      </c>
      <c r="M1699" s="369">
        <f t="shared" si="93"/>
        <v>0</v>
      </c>
      <c r="N1699" s="370">
        <f t="shared" si="94"/>
        <v>79</v>
      </c>
      <c r="O1699" s="371"/>
      <c r="P1699" s="372">
        <f t="shared" si="95"/>
        <v>79</v>
      </c>
      <c r="Q1699" s="373">
        <f t="shared" si="96"/>
        <v>149</v>
      </c>
      <c r="R1699" s="374">
        <v>0</v>
      </c>
      <c r="S1699" s="119"/>
      <c r="T1699" s="119"/>
      <c r="U1699" s="113"/>
      <c r="V1699" s="113"/>
      <c r="W1699" s="117">
        <v>0</v>
      </c>
      <c r="X1699" s="387"/>
      <c r="Y1699" s="113"/>
      <c r="Z1699" s="119"/>
      <c r="AA1699" s="119"/>
      <c r="AB1699" s="113"/>
      <c r="AC1699" s="385">
        <v>30</v>
      </c>
      <c r="AD1699" s="117">
        <v>0</v>
      </c>
      <c r="AE1699" s="109">
        <v>0</v>
      </c>
      <c r="AF1699" s="116"/>
      <c r="AG1699" s="116"/>
      <c r="AH1699" s="124">
        <v>0</v>
      </c>
      <c r="AI1699" s="117">
        <v>0</v>
      </c>
      <c r="AJ1699" s="375">
        <v>0</v>
      </c>
      <c r="AK1699" s="383"/>
      <c r="AL1699" s="113"/>
      <c r="AM1699" s="117">
        <v>0</v>
      </c>
      <c r="AN1699" s="375">
        <v>0</v>
      </c>
      <c r="AO1699" s="374">
        <v>0</v>
      </c>
      <c r="AP1699" s="391"/>
      <c r="AQ1699" s="119"/>
      <c r="AR1699" s="117">
        <v>0</v>
      </c>
      <c r="AS1699" s="387">
        <v>0</v>
      </c>
      <c r="AT1699" s="119"/>
      <c r="AU1699" s="374"/>
      <c r="AV1699" s="119"/>
      <c r="AW1699" s="374"/>
      <c r="AX1699" s="126">
        <v>49</v>
      </c>
      <c r="AY1699" s="119"/>
      <c r="AZ1699" s="113"/>
      <c r="BA1699" s="113"/>
      <c r="BB1699" s="441">
        <v>0</v>
      </c>
      <c r="BC1699" s="441">
        <v>0</v>
      </c>
      <c r="BD1699" s="441">
        <v>0</v>
      </c>
      <c r="BE1699" s="378"/>
      <c r="BF1699" s="214"/>
      <c r="BG1699" s="214"/>
      <c r="BH1699" s="116"/>
      <c r="BI1699" s="117"/>
      <c r="BJ1699" s="378"/>
      <c r="BK1699" s="378"/>
      <c r="BL1699" s="117"/>
      <c r="BM1699" s="374">
        <v>0</v>
      </c>
      <c r="BN1699" s="119"/>
      <c r="BO1699" s="119"/>
    </row>
    <row r="1700" spans="1:67" ht="24" customHeight="1" x14ac:dyDescent="0.3">
      <c r="A1700" s="380" t="s">
        <v>2057</v>
      </c>
      <c r="B1700" s="381" t="s">
        <v>2058</v>
      </c>
      <c r="C1700" s="382" t="s">
        <v>138</v>
      </c>
      <c r="D1700" s="367">
        <f t="shared" si="84"/>
        <v>20</v>
      </c>
      <c r="E1700" s="368">
        <f t="shared" si="85"/>
        <v>5</v>
      </c>
      <c r="F1700" s="368">
        <f t="shared" si="86"/>
        <v>3</v>
      </c>
      <c r="G1700" s="368">
        <f t="shared" si="87"/>
        <v>0</v>
      </c>
      <c r="H1700" s="368">
        <f t="shared" si="88"/>
        <v>0</v>
      </c>
      <c r="I1700" s="368">
        <f t="shared" si="89"/>
        <v>0</v>
      </c>
      <c r="J1700" s="368">
        <f t="shared" si="90"/>
        <v>0</v>
      </c>
      <c r="K1700" s="368">
        <f t="shared" si="91"/>
        <v>0</v>
      </c>
      <c r="L1700" s="368">
        <f t="shared" si="92"/>
        <v>0</v>
      </c>
      <c r="M1700" s="369">
        <f t="shared" si="93"/>
        <v>0</v>
      </c>
      <c r="N1700" s="370">
        <f t="shared" si="94"/>
        <v>28</v>
      </c>
      <c r="O1700" s="371"/>
      <c r="P1700" s="372">
        <f t="shared" si="95"/>
        <v>28</v>
      </c>
      <c r="Q1700" s="373">
        <f t="shared" si="96"/>
        <v>327</v>
      </c>
      <c r="R1700" s="383">
        <v>0</v>
      </c>
      <c r="S1700" s="119"/>
      <c r="T1700" s="119"/>
      <c r="U1700" s="113"/>
      <c r="V1700" s="113"/>
      <c r="W1700" s="117">
        <v>0</v>
      </c>
      <c r="X1700" s="387"/>
      <c r="Y1700" s="113"/>
      <c r="Z1700" s="119"/>
      <c r="AA1700" s="119"/>
      <c r="AB1700" s="113"/>
      <c r="AC1700" s="113">
        <v>3</v>
      </c>
      <c r="AD1700" s="386">
        <v>0</v>
      </c>
      <c r="AE1700" s="214">
        <v>0</v>
      </c>
      <c r="AF1700" s="388"/>
      <c r="AG1700" s="388"/>
      <c r="AH1700" s="389">
        <v>0</v>
      </c>
      <c r="AI1700" s="386">
        <v>0</v>
      </c>
      <c r="AJ1700" s="390">
        <v>0</v>
      </c>
      <c r="AK1700" s="383"/>
      <c r="AL1700" s="113"/>
      <c r="AM1700" s="386">
        <v>0</v>
      </c>
      <c r="AN1700" s="396">
        <v>0</v>
      </c>
      <c r="AO1700" s="383">
        <v>0</v>
      </c>
      <c r="AP1700" s="391"/>
      <c r="AQ1700" s="119"/>
      <c r="AR1700" s="117">
        <v>0</v>
      </c>
      <c r="AS1700" s="123">
        <v>0</v>
      </c>
      <c r="AT1700" s="119"/>
      <c r="AU1700" s="383">
        <v>5</v>
      </c>
      <c r="AV1700" s="119"/>
      <c r="AW1700" s="383"/>
      <c r="AX1700" s="392">
        <v>20</v>
      </c>
      <c r="AY1700" s="119"/>
      <c r="AZ1700" s="113"/>
      <c r="BA1700" s="113"/>
      <c r="BB1700" s="394">
        <v>0</v>
      </c>
      <c r="BC1700" s="394">
        <v>0</v>
      </c>
      <c r="BD1700" s="394">
        <v>0</v>
      </c>
      <c r="BE1700" s="393"/>
      <c r="BF1700" s="214"/>
      <c r="BG1700" s="214"/>
      <c r="BH1700" s="388"/>
      <c r="BI1700" s="117"/>
      <c r="BJ1700" s="393"/>
      <c r="BK1700" s="393"/>
      <c r="BL1700" s="117"/>
      <c r="BM1700" s="374">
        <v>5</v>
      </c>
      <c r="BN1700" s="119"/>
      <c r="BO1700" s="119"/>
    </row>
    <row r="1701" spans="1:67" ht="24" customHeight="1" x14ac:dyDescent="0.3">
      <c r="A1701" s="364" t="s">
        <v>6335</v>
      </c>
      <c r="B1701" s="365" t="s">
        <v>6336</v>
      </c>
      <c r="C1701" s="366" t="s">
        <v>1477</v>
      </c>
      <c r="D1701" s="367">
        <f t="shared" si="84"/>
        <v>0</v>
      </c>
      <c r="E1701" s="368">
        <f t="shared" si="85"/>
        <v>0</v>
      </c>
      <c r="F1701" s="368">
        <f t="shared" si="86"/>
        <v>0</v>
      </c>
      <c r="G1701" s="368">
        <f t="shared" si="87"/>
        <v>0</v>
      </c>
      <c r="H1701" s="368">
        <f t="shared" si="88"/>
        <v>0</v>
      </c>
      <c r="I1701" s="368">
        <f t="shared" si="89"/>
        <v>0</v>
      </c>
      <c r="J1701" s="368">
        <f t="shared" si="90"/>
        <v>0</v>
      </c>
      <c r="K1701" s="368">
        <f t="shared" si="91"/>
        <v>0</v>
      </c>
      <c r="L1701" s="368">
        <f t="shared" si="92"/>
        <v>0</v>
      </c>
      <c r="M1701" s="369">
        <f t="shared" si="93"/>
        <v>0</v>
      </c>
      <c r="N1701" s="370">
        <f t="shared" si="94"/>
        <v>0</v>
      </c>
      <c r="O1701" s="371"/>
      <c r="P1701" s="372">
        <f t="shared" si="95"/>
        <v>0</v>
      </c>
      <c r="Q1701" s="373" t="str">
        <f t="shared" si="96"/>
        <v/>
      </c>
      <c r="R1701" s="383">
        <v>0</v>
      </c>
      <c r="S1701" s="119"/>
      <c r="T1701" s="119"/>
      <c r="U1701" s="113"/>
      <c r="V1701" s="113"/>
      <c r="W1701" s="117">
        <v>0</v>
      </c>
      <c r="X1701" s="123"/>
      <c r="Y1701" s="113"/>
      <c r="Z1701" s="119"/>
      <c r="AA1701" s="119"/>
      <c r="AB1701" s="113"/>
      <c r="AC1701" s="385">
        <v>0</v>
      </c>
      <c r="AD1701" s="117">
        <v>0</v>
      </c>
      <c r="AE1701" s="109">
        <v>0</v>
      </c>
      <c r="AF1701" s="116"/>
      <c r="AG1701" s="116"/>
      <c r="AH1701" s="124">
        <v>0</v>
      </c>
      <c r="AI1701" s="117">
        <v>0</v>
      </c>
      <c r="AJ1701" s="375">
        <v>0</v>
      </c>
      <c r="AK1701" s="374"/>
      <c r="AL1701" s="113"/>
      <c r="AM1701" s="117">
        <v>0</v>
      </c>
      <c r="AN1701" s="375">
        <v>0</v>
      </c>
      <c r="AO1701" s="374">
        <v>0</v>
      </c>
      <c r="AP1701" s="376"/>
      <c r="AQ1701" s="119"/>
      <c r="AR1701" s="117">
        <v>0</v>
      </c>
      <c r="AS1701" s="123">
        <v>0</v>
      </c>
      <c r="AT1701" s="119"/>
      <c r="AU1701" s="374"/>
      <c r="AV1701" s="119"/>
      <c r="AW1701" s="374"/>
      <c r="AX1701" s="392"/>
      <c r="AY1701" s="119"/>
      <c r="AZ1701" s="113"/>
      <c r="BA1701" s="113"/>
      <c r="BB1701" s="445">
        <v>0</v>
      </c>
      <c r="BC1701" s="445">
        <v>0</v>
      </c>
      <c r="BD1701" s="445">
        <v>0</v>
      </c>
      <c r="BE1701" s="378"/>
      <c r="BF1701" s="109"/>
      <c r="BG1701" s="109"/>
      <c r="BH1701" s="116"/>
      <c r="BI1701" s="117"/>
      <c r="BJ1701" s="378"/>
      <c r="BK1701" s="378"/>
      <c r="BL1701" s="117"/>
      <c r="BM1701" s="383">
        <v>0</v>
      </c>
      <c r="BN1701" s="119"/>
      <c r="BO1701" s="119"/>
    </row>
    <row r="1702" spans="1:67" ht="24" customHeight="1" x14ac:dyDescent="0.3">
      <c r="A1702" s="379" t="s">
        <v>6337</v>
      </c>
      <c r="B1702" s="365" t="s">
        <v>6336</v>
      </c>
      <c r="C1702" s="366" t="s">
        <v>2355</v>
      </c>
      <c r="D1702" s="367">
        <f t="shared" si="84"/>
        <v>0</v>
      </c>
      <c r="E1702" s="368">
        <f t="shared" si="85"/>
        <v>0</v>
      </c>
      <c r="F1702" s="368">
        <f t="shared" si="86"/>
        <v>0</v>
      </c>
      <c r="G1702" s="368">
        <f t="shared" si="87"/>
        <v>0</v>
      </c>
      <c r="H1702" s="368">
        <f t="shared" si="88"/>
        <v>0</v>
      </c>
      <c r="I1702" s="368">
        <f t="shared" si="89"/>
        <v>0</v>
      </c>
      <c r="J1702" s="368">
        <f t="shared" si="90"/>
        <v>0</v>
      </c>
      <c r="K1702" s="368">
        <f t="shared" si="91"/>
        <v>0</v>
      </c>
      <c r="L1702" s="368">
        <f t="shared" si="92"/>
        <v>0</v>
      </c>
      <c r="M1702" s="369">
        <f t="shared" si="93"/>
        <v>0</v>
      </c>
      <c r="N1702" s="370">
        <f t="shared" si="94"/>
        <v>0</v>
      </c>
      <c r="O1702" s="371"/>
      <c r="P1702" s="372">
        <f t="shared" si="95"/>
        <v>0</v>
      </c>
      <c r="Q1702" s="373" t="str">
        <f t="shared" si="96"/>
        <v/>
      </c>
      <c r="R1702" s="374">
        <v>0</v>
      </c>
      <c r="S1702" s="119"/>
      <c r="T1702" s="119"/>
      <c r="U1702" s="113"/>
      <c r="V1702" s="113"/>
      <c r="W1702" s="117">
        <v>0</v>
      </c>
      <c r="X1702" s="123"/>
      <c r="Y1702" s="113"/>
      <c r="Z1702" s="119"/>
      <c r="AA1702" s="119"/>
      <c r="AB1702" s="113"/>
      <c r="AC1702" s="385">
        <v>0</v>
      </c>
      <c r="AD1702" s="386">
        <v>0</v>
      </c>
      <c r="AE1702" s="214">
        <v>0</v>
      </c>
      <c r="AF1702" s="116"/>
      <c r="AG1702" s="116"/>
      <c r="AH1702" s="124">
        <v>0</v>
      </c>
      <c r="AI1702" s="117">
        <v>0</v>
      </c>
      <c r="AJ1702" s="375">
        <v>0</v>
      </c>
      <c r="AK1702" s="374"/>
      <c r="AL1702" s="113"/>
      <c r="AM1702" s="117">
        <v>0</v>
      </c>
      <c r="AN1702" s="375">
        <v>0</v>
      </c>
      <c r="AO1702" s="374">
        <v>0</v>
      </c>
      <c r="AP1702" s="376"/>
      <c r="AQ1702" s="119"/>
      <c r="AR1702" s="117">
        <v>0</v>
      </c>
      <c r="AS1702" s="123">
        <v>0</v>
      </c>
      <c r="AT1702" s="119"/>
      <c r="AU1702" s="374"/>
      <c r="AV1702" s="119"/>
      <c r="AW1702" s="374"/>
      <c r="AX1702" s="126"/>
      <c r="AY1702" s="119"/>
      <c r="AZ1702" s="113"/>
      <c r="BA1702" s="113"/>
      <c r="BB1702" s="394">
        <v>0</v>
      </c>
      <c r="BC1702" s="394">
        <v>0</v>
      </c>
      <c r="BD1702" s="394">
        <v>0</v>
      </c>
      <c r="BE1702" s="378"/>
      <c r="BF1702" s="214"/>
      <c r="BG1702" s="214"/>
      <c r="BH1702" s="116"/>
      <c r="BI1702" s="117"/>
      <c r="BJ1702" s="378"/>
      <c r="BK1702" s="378"/>
      <c r="BL1702" s="117"/>
      <c r="BM1702" s="383">
        <v>0</v>
      </c>
      <c r="BN1702" s="119"/>
      <c r="BO1702" s="119"/>
    </row>
    <row r="1703" spans="1:67" ht="24" customHeight="1" x14ac:dyDescent="0.3">
      <c r="A1703" s="379" t="s">
        <v>1206</v>
      </c>
      <c r="B1703" s="365" t="s">
        <v>1207</v>
      </c>
      <c r="C1703" s="366" t="s">
        <v>138</v>
      </c>
      <c r="D1703" s="367">
        <f t="shared" si="84"/>
        <v>24</v>
      </c>
      <c r="E1703" s="368">
        <f t="shared" si="85"/>
        <v>0</v>
      </c>
      <c r="F1703" s="368">
        <f t="shared" si="86"/>
        <v>0</v>
      </c>
      <c r="G1703" s="368">
        <f t="shared" si="87"/>
        <v>0</v>
      </c>
      <c r="H1703" s="368">
        <f t="shared" si="88"/>
        <v>0</v>
      </c>
      <c r="I1703" s="368">
        <f t="shared" si="89"/>
        <v>0</v>
      </c>
      <c r="J1703" s="368">
        <f t="shared" si="90"/>
        <v>0</v>
      </c>
      <c r="K1703" s="368">
        <f t="shared" si="91"/>
        <v>0</v>
      </c>
      <c r="L1703" s="368">
        <f t="shared" si="92"/>
        <v>0</v>
      </c>
      <c r="M1703" s="369">
        <f t="shared" si="93"/>
        <v>0</v>
      </c>
      <c r="N1703" s="370">
        <f t="shared" si="94"/>
        <v>24</v>
      </c>
      <c r="O1703" s="371"/>
      <c r="P1703" s="372">
        <f t="shared" si="95"/>
        <v>24</v>
      </c>
      <c r="Q1703" s="373">
        <f t="shared" si="96"/>
        <v>369</v>
      </c>
      <c r="R1703" s="374">
        <v>0</v>
      </c>
      <c r="S1703" s="119"/>
      <c r="T1703" s="119"/>
      <c r="U1703" s="113"/>
      <c r="V1703" s="113"/>
      <c r="W1703" s="117">
        <v>0</v>
      </c>
      <c r="X1703" s="123"/>
      <c r="Y1703" s="113"/>
      <c r="Z1703" s="119"/>
      <c r="AA1703" s="119"/>
      <c r="AB1703" s="113">
        <v>24</v>
      </c>
      <c r="AC1703" s="385">
        <v>0</v>
      </c>
      <c r="AD1703" s="117">
        <v>0</v>
      </c>
      <c r="AE1703" s="109">
        <v>0</v>
      </c>
      <c r="AF1703" s="116"/>
      <c r="AG1703" s="116"/>
      <c r="AH1703" s="124">
        <v>0</v>
      </c>
      <c r="AI1703" s="117">
        <v>0</v>
      </c>
      <c r="AJ1703" s="375">
        <v>0</v>
      </c>
      <c r="AK1703" s="374"/>
      <c r="AL1703" s="113"/>
      <c r="AM1703" s="386">
        <v>0</v>
      </c>
      <c r="AN1703" s="390">
        <v>0</v>
      </c>
      <c r="AO1703" s="374">
        <v>0</v>
      </c>
      <c r="AP1703" s="376"/>
      <c r="AQ1703" s="119"/>
      <c r="AR1703" s="386">
        <v>0</v>
      </c>
      <c r="AS1703" s="123">
        <v>0</v>
      </c>
      <c r="AT1703" s="119"/>
      <c r="AU1703" s="374"/>
      <c r="AV1703" s="119"/>
      <c r="AW1703" s="374"/>
      <c r="AX1703" s="126"/>
      <c r="AY1703" s="119"/>
      <c r="AZ1703" s="113"/>
      <c r="BA1703" s="113"/>
      <c r="BB1703" s="394">
        <v>0</v>
      </c>
      <c r="BC1703" s="394">
        <v>0</v>
      </c>
      <c r="BD1703" s="394">
        <v>0</v>
      </c>
      <c r="BE1703" s="378"/>
      <c r="BF1703" s="109"/>
      <c r="BG1703" s="109"/>
      <c r="BH1703" s="116"/>
      <c r="BI1703" s="386"/>
      <c r="BJ1703" s="378"/>
      <c r="BK1703" s="378"/>
      <c r="BL1703" s="386"/>
      <c r="BM1703" s="374">
        <v>0</v>
      </c>
      <c r="BN1703" s="119"/>
      <c r="BO1703" s="119"/>
    </row>
    <row r="1704" spans="1:67" ht="24" customHeight="1" x14ac:dyDescent="0.3">
      <c r="A1704" s="379" t="s">
        <v>6339</v>
      </c>
      <c r="B1704" s="365" t="s">
        <v>6340</v>
      </c>
      <c r="C1704" s="366" t="s">
        <v>2334</v>
      </c>
      <c r="D1704" s="367">
        <f t="shared" si="84"/>
        <v>21</v>
      </c>
      <c r="E1704" s="368">
        <f t="shared" si="85"/>
        <v>4</v>
      </c>
      <c r="F1704" s="368">
        <f t="shared" si="86"/>
        <v>1</v>
      </c>
      <c r="G1704" s="368">
        <f t="shared" si="87"/>
        <v>1</v>
      </c>
      <c r="H1704" s="368">
        <f t="shared" si="88"/>
        <v>0</v>
      </c>
      <c r="I1704" s="368">
        <f t="shared" si="89"/>
        <v>0</v>
      </c>
      <c r="J1704" s="368">
        <f t="shared" si="90"/>
        <v>0</v>
      </c>
      <c r="K1704" s="368">
        <f t="shared" si="91"/>
        <v>0</v>
      </c>
      <c r="L1704" s="368">
        <f t="shared" si="92"/>
        <v>0</v>
      </c>
      <c r="M1704" s="369">
        <f t="shared" si="93"/>
        <v>0</v>
      </c>
      <c r="N1704" s="370">
        <f t="shared" si="94"/>
        <v>27</v>
      </c>
      <c r="O1704" s="371"/>
      <c r="P1704" s="372">
        <f t="shared" si="95"/>
        <v>27</v>
      </c>
      <c r="Q1704" s="373">
        <f t="shared" si="96"/>
        <v>336</v>
      </c>
      <c r="R1704" s="374">
        <v>0</v>
      </c>
      <c r="S1704" s="119"/>
      <c r="T1704" s="119"/>
      <c r="U1704" s="113"/>
      <c r="V1704" s="113"/>
      <c r="W1704" s="386">
        <v>0</v>
      </c>
      <c r="X1704" s="387"/>
      <c r="Y1704" s="113"/>
      <c r="Z1704" s="119"/>
      <c r="AA1704" s="119"/>
      <c r="AB1704" s="113"/>
      <c r="AC1704" s="113">
        <v>21</v>
      </c>
      <c r="AD1704" s="117">
        <v>0</v>
      </c>
      <c r="AE1704" s="109">
        <v>0</v>
      </c>
      <c r="AF1704" s="116">
        <v>1</v>
      </c>
      <c r="AG1704" s="116"/>
      <c r="AH1704" s="124">
        <v>0</v>
      </c>
      <c r="AI1704" s="117">
        <v>0</v>
      </c>
      <c r="AJ1704" s="375">
        <v>0</v>
      </c>
      <c r="AK1704" s="383">
        <v>1</v>
      </c>
      <c r="AL1704" s="113">
        <v>4</v>
      </c>
      <c r="AM1704" s="386">
        <v>0</v>
      </c>
      <c r="AN1704" s="390">
        <v>0</v>
      </c>
      <c r="AO1704" s="374">
        <v>0</v>
      </c>
      <c r="AP1704" s="391"/>
      <c r="AQ1704" s="119"/>
      <c r="AR1704" s="117">
        <v>0</v>
      </c>
      <c r="AS1704" s="387">
        <v>0</v>
      </c>
      <c r="AT1704" s="119"/>
      <c r="AU1704" s="374"/>
      <c r="AV1704" s="119"/>
      <c r="AW1704" s="374"/>
      <c r="AX1704" s="392"/>
      <c r="AY1704" s="119"/>
      <c r="AZ1704" s="113"/>
      <c r="BA1704" s="113"/>
      <c r="BB1704" s="377">
        <v>0</v>
      </c>
      <c r="BC1704" s="377">
        <v>0</v>
      </c>
      <c r="BD1704" s="377">
        <v>0</v>
      </c>
      <c r="BE1704" s="378"/>
      <c r="BF1704" s="109"/>
      <c r="BG1704" s="109"/>
      <c r="BH1704" s="116"/>
      <c r="BI1704" s="117"/>
      <c r="BJ1704" s="378"/>
      <c r="BK1704" s="378"/>
      <c r="BL1704" s="117"/>
      <c r="BM1704" s="374">
        <v>0</v>
      </c>
      <c r="BN1704" s="119"/>
      <c r="BO1704" s="119"/>
    </row>
    <row r="1705" spans="1:67" ht="24" customHeight="1" x14ac:dyDescent="0.3">
      <c r="A1705" s="364">
        <v>671215</v>
      </c>
      <c r="B1705" s="365" t="s">
        <v>6342</v>
      </c>
      <c r="C1705" s="366" t="s">
        <v>2370</v>
      </c>
      <c r="D1705" s="367">
        <f t="shared" si="84"/>
        <v>0</v>
      </c>
      <c r="E1705" s="368">
        <f t="shared" si="85"/>
        <v>0</v>
      </c>
      <c r="F1705" s="368">
        <f t="shared" si="86"/>
        <v>0</v>
      </c>
      <c r="G1705" s="368">
        <f t="shared" si="87"/>
        <v>0</v>
      </c>
      <c r="H1705" s="368">
        <f t="shared" si="88"/>
        <v>0</v>
      </c>
      <c r="I1705" s="368">
        <f t="shared" si="89"/>
        <v>0</v>
      </c>
      <c r="J1705" s="368">
        <f t="shared" si="90"/>
        <v>0</v>
      </c>
      <c r="K1705" s="368">
        <f t="shared" si="91"/>
        <v>0</v>
      </c>
      <c r="L1705" s="368">
        <f t="shared" si="92"/>
        <v>0</v>
      </c>
      <c r="M1705" s="369">
        <f t="shared" si="93"/>
        <v>0</v>
      </c>
      <c r="N1705" s="370">
        <f t="shared" si="94"/>
        <v>0</v>
      </c>
      <c r="O1705" s="371"/>
      <c r="P1705" s="372">
        <f t="shared" si="95"/>
        <v>0</v>
      </c>
      <c r="Q1705" s="373" t="str">
        <f t="shared" si="96"/>
        <v/>
      </c>
      <c r="R1705" s="383">
        <v>0</v>
      </c>
      <c r="S1705" s="119"/>
      <c r="T1705" s="119"/>
      <c r="U1705" s="113"/>
      <c r="V1705" s="113"/>
      <c r="W1705" s="386">
        <v>0</v>
      </c>
      <c r="X1705" s="387"/>
      <c r="Y1705" s="113"/>
      <c r="Z1705" s="119"/>
      <c r="AA1705" s="119"/>
      <c r="AB1705" s="113"/>
      <c r="AC1705" s="385">
        <v>0</v>
      </c>
      <c r="AD1705" s="117">
        <v>0</v>
      </c>
      <c r="AE1705" s="109">
        <v>0</v>
      </c>
      <c r="AF1705" s="116"/>
      <c r="AG1705" s="116"/>
      <c r="AH1705" s="389">
        <v>0</v>
      </c>
      <c r="AI1705" s="117">
        <v>0</v>
      </c>
      <c r="AJ1705" s="375">
        <v>0</v>
      </c>
      <c r="AK1705" s="383"/>
      <c r="AL1705" s="113"/>
      <c r="AM1705" s="117">
        <v>0</v>
      </c>
      <c r="AN1705" s="375">
        <v>0</v>
      </c>
      <c r="AO1705" s="383">
        <v>0</v>
      </c>
      <c r="AP1705" s="391"/>
      <c r="AQ1705" s="119"/>
      <c r="AR1705" s="386">
        <v>0</v>
      </c>
      <c r="AS1705" s="387">
        <v>0</v>
      </c>
      <c r="AT1705" s="119"/>
      <c r="AU1705" s="383"/>
      <c r="AV1705" s="119"/>
      <c r="AW1705" s="383"/>
      <c r="AX1705" s="126"/>
      <c r="AY1705" s="119"/>
      <c r="AZ1705" s="113"/>
      <c r="BA1705" s="113"/>
      <c r="BB1705" s="394">
        <v>0</v>
      </c>
      <c r="BC1705" s="394">
        <v>0</v>
      </c>
      <c r="BD1705" s="394">
        <v>0</v>
      </c>
      <c r="BE1705" s="378"/>
      <c r="BF1705" s="109"/>
      <c r="BG1705" s="109"/>
      <c r="BH1705" s="116"/>
      <c r="BI1705" s="386"/>
      <c r="BJ1705" s="378"/>
      <c r="BK1705" s="378"/>
      <c r="BL1705" s="386"/>
      <c r="BM1705" s="374">
        <v>0</v>
      </c>
      <c r="BN1705" s="119"/>
      <c r="BO1705" s="119"/>
    </row>
    <row r="1706" spans="1:67" ht="24" customHeight="1" x14ac:dyDescent="0.3">
      <c r="A1706" s="364" t="s">
        <v>6345</v>
      </c>
      <c r="B1706" s="365" t="s">
        <v>6344</v>
      </c>
      <c r="C1706" s="366" t="s">
        <v>2428</v>
      </c>
      <c r="D1706" s="367">
        <f t="shared" si="84"/>
        <v>24</v>
      </c>
      <c r="E1706" s="368">
        <f t="shared" si="85"/>
        <v>6</v>
      </c>
      <c r="F1706" s="368">
        <f t="shared" si="86"/>
        <v>0</v>
      </c>
      <c r="G1706" s="368">
        <f t="shared" si="87"/>
        <v>0</v>
      </c>
      <c r="H1706" s="368">
        <f t="shared" si="88"/>
        <v>0</v>
      </c>
      <c r="I1706" s="368">
        <f t="shared" si="89"/>
        <v>0</v>
      </c>
      <c r="J1706" s="368">
        <f t="shared" si="90"/>
        <v>0</v>
      </c>
      <c r="K1706" s="368">
        <f t="shared" si="91"/>
        <v>0</v>
      </c>
      <c r="L1706" s="368">
        <f t="shared" si="92"/>
        <v>0</v>
      </c>
      <c r="M1706" s="369">
        <f t="shared" si="93"/>
        <v>0</v>
      </c>
      <c r="N1706" s="370">
        <f t="shared" si="94"/>
        <v>30</v>
      </c>
      <c r="O1706" s="371"/>
      <c r="P1706" s="372">
        <f t="shared" si="95"/>
        <v>30</v>
      </c>
      <c r="Q1706" s="373">
        <f t="shared" si="96"/>
        <v>309</v>
      </c>
      <c r="R1706" s="383">
        <v>0</v>
      </c>
      <c r="S1706" s="384"/>
      <c r="T1706" s="384"/>
      <c r="U1706" s="385"/>
      <c r="V1706" s="385"/>
      <c r="W1706" s="117">
        <v>0</v>
      </c>
      <c r="X1706" s="123"/>
      <c r="Y1706" s="385"/>
      <c r="Z1706" s="384"/>
      <c r="AA1706" s="384"/>
      <c r="AB1706" s="385">
        <v>24</v>
      </c>
      <c r="AC1706" s="385">
        <v>0</v>
      </c>
      <c r="AD1706" s="117">
        <v>0</v>
      </c>
      <c r="AE1706" s="109">
        <v>0</v>
      </c>
      <c r="AF1706" s="116"/>
      <c r="AG1706" s="116"/>
      <c r="AH1706" s="124">
        <v>0</v>
      </c>
      <c r="AI1706" s="117">
        <v>0</v>
      </c>
      <c r="AJ1706" s="375">
        <v>0</v>
      </c>
      <c r="AK1706" s="374"/>
      <c r="AL1706" s="385"/>
      <c r="AM1706" s="386">
        <v>0</v>
      </c>
      <c r="AN1706" s="390">
        <v>0</v>
      </c>
      <c r="AO1706" s="374">
        <v>0</v>
      </c>
      <c r="AP1706" s="376"/>
      <c r="AQ1706" s="384"/>
      <c r="AR1706" s="117">
        <v>0</v>
      </c>
      <c r="AS1706" s="123">
        <v>0</v>
      </c>
      <c r="AT1706" s="384"/>
      <c r="AU1706" s="374"/>
      <c r="AV1706" s="384"/>
      <c r="AW1706" s="374"/>
      <c r="AX1706" s="126">
        <v>6</v>
      </c>
      <c r="AY1706" s="384"/>
      <c r="AZ1706" s="385"/>
      <c r="BA1706" s="385"/>
      <c r="BB1706" s="377">
        <v>0</v>
      </c>
      <c r="BC1706" s="377">
        <v>0</v>
      </c>
      <c r="BD1706" s="377">
        <v>0</v>
      </c>
      <c r="BE1706" s="378"/>
      <c r="BF1706" s="109"/>
      <c r="BG1706" s="109"/>
      <c r="BH1706" s="116"/>
      <c r="BI1706" s="117"/>
      <c r="BJ1706" s="378"/>
      <c r="BK1706" s="378"/>
      <c r="BL1706" s="117"/>
      <c r="BM1706" s="374">
        <v>0</v>
      </c>
      <c r="BN1706" s="384"/>
      <c r="BO1706" s="384"/>
    </row>
    <row r="1707" spans="1:67" ht="24" customHeight="1" x14ac:dyDescent="0.3">
      <c r="A1707" s="379" t="s">
        <v>6343</v>
      </c>
      <c r="B1707" s="365" t="s">
        <v>6344</v>
      </c>
      <c r="C1707" s="366" t="s">
        <v>3469</v>
      </c>
      <c r="D1707" s="367">
        <f t="shared" si="84"/>
        <v>0</v>
      </c>
      <c r="E1707" s="368">
        <f t="shared" si="85"/>
        <v>0</v>
      </c>
      <c r="F1707" s="368">
        <f t="shared" si="86"/>
        <v>0</v>
      </c>
      <c r="G1707" s="368">
        <f t="shared" si="87"/>
        <v>0</v>
      </c>
      <c r="H1707" s="368">
        <f t="shared" si="88"/>
        <v>0</v>
      </c>
      <c r="I1707" s="368">
        <f t="shared" si="89"/>
        <v>0</v>
      </c>
      <c r="J1707" s="368">
        <f t="shared" si="90"/>
        <v>0</v>
      </c>
      <c r="K1707" s="368">
        <f t="shared" si="91"/>
        <v>0</v>
      </c>
      <c r="L1707" s="368">
        <f t="shared" si="92"/>
        <v>0</v>
      </c>
      <c r="M1707" s="369">
        <f t="shared" si="93"/>
        <v>0</v>
      </c>
      <c r="N1707" s="370">
        <f t="shared" si="94"/>
        <v>0</v>
      </c>
      <c r="O1707" s="371"/>
      <c r="P1707" s="372">
        <f t="shared" si="95"/>
        <v>0</v>
      </c>
      <c r="Q1707" s="373" t="str">
        <f t="shared" si="96"/>
        <v/>
      </c>
      <c r="R1707" s="374">
        <v>0</v>
      </c>
      <c r="S1707" s="119"/>
      <c r="T1707" s="119"/>
      <c r="U1707" s="113"/>
      <c r="V1707" s="113"/>
      <c r="W1707" s="386">
        <v>0</v>
      </c>
      <c r="X1707" s="123"/>
      <c r="Y1707" s="113"/>
      <c r="Z1707" s="119"/>
      <c r="AA1707" s="119"/>
      <c r="AB1707" s="113"/>
      <c r="AC1707" s="113">
        <v>0</v>
      </c>
      <c r="AD1707" s="117">
        <v>0</v>
      </c>
      <c r="AE1707" s="109">
        <v>0</v>
      </c>
      <c r="AF1707" s="116"/>
      <c r="AG1707" s="116"/>
      <c r="AH1707" s="389">
        <v>0</v>
      </c>
      <c r="AI1707" s="117">
        <v>0</v>
      </c>
      <c r="AJ1707" s="375">
        <v>0</v>
      </c>
      <c r="AK1707" s="374"/>
      <c r="AL1707" s="113"/>
      <c r="AM1707" s="117">
        <v>0</v>
      </c>
      <c r="AN1707" s="396">
        <v>0</v>
      </c>
      <c r="AO1707" s="383">
        <v>0</v>
      </c>
      <c r="AP1707" s="376"/>
      <c r="AQ1707" s="119"/>
      <c r="AR1707" s="117">
        <v>0</v>
      </c>
      <c r="AS1707" s="387">
        <v>0</v>
      </c>
      <c r="AT1707" s="119"/>
      <c r="AU1707" s="383"/>
      <c r="AV1707" s="119"/>
      <c r="AW1707" s="383"/>
      <c r="AX1707" s="126"/>
      <c r="AY1707" s="119"/>
      <c r="AZ1707" s="113"/>
      <c r="BA1707" s="113"/>
      <c r="BB1707" s="377">
        <v>0</v>
      </c>
      <c r="BC1707" s="377">
        <v>0</v>
      </c>
      <c r="BD1707" s="377">
        <v>0</v>
      </c>
      <c r="BE1707" s="378"/>
      <c r="BF1707" s="109"/>
      <c r="BG1707" s="109"/>
      <c r="BH1707" s="116"/>
      <c r="BI1707" s="117"/>
      <c r="BJ1707" s="378"/>
      <c r="BK1707" s="378"/>
      <c r="BL1707" s="117"/>
      <c r="BM1707" s="383">
        <v>0</v>
      </c>
      <c r="BN1707" s="119"/>
      <c r="BO1707" s="119"/>
    </row>
    <row r="1708" spans="1:67" ht="24" customHeight="1" x14ac:dyDescent="0.3">
      <c r="A1708" s="364" t="s">
        <v>6346</v>
      </c>
      <c r="B1708" s="365" t="s">
        <v>6347</v>
      </c>
      <c r="C1708" s="366" t="s">
        <v>6348</v>
      </c>
      <c r="D1708" s="367">
        <f t="shared" si="84"/>
        <v>0</v>
      </c>
      <c r="E1708" s="368">
        <f t="shared" si="85"/>
        <v>0</v>
      </c>
      <c r="F1708" s="368">
        <f t="shared" si="86"/>
        <v>0</v>
      </c>
      <c r="G1708" s="368">
        <f t="shared" si="87"/>
        <v>0</v>
      </c>
      <c r="H1708" s="368">
        <f t="shared" si="88"/>
        <v>0</v>
      </c>
      <c r="I1708" s="368">
        <f t="shared" si="89"/>
        <v>0</v>
      </c>
      <c r="J1708" s="368">
        <f t="shared" si="90"/>
        <v>0</v>
      </c>
      <c r="K1708" s="368">
        <f t="shared" si="91"/>
        <v>0</v>
      </c>
      <c r="L1708" s="368">
        <f t="shared" si="92"/>
        <v>0</v>
      </c>
      <c r="M1708" s="369">
        <f t="shared" si="93"/>
        <v>0</v>
      </c>
      <c r="N1708" s="370">
        <f t="shared" si="94"/>
        <v>0</v>
      </c>
      <c r="O1708" s="371"/>
      <c r="P1708" s="372">
        <f t="shared" si="95"/>
        <v>0</v>
      </c>
      <c r="Q1708" s="373" t="str">
        <f t="shared" si="96"/>
        <v/>
      </c>
      <c r="R1708" s="383">
        <v>0</v>
      </c>
      <c r="S1708" s="384"/>
      <c r="T1708" s="384"/>
      <c r="U1708" s="385"/>
      <c r="V1708" s="385"/>
      <c r="W1708" s="386">
        <v>0</v>
      </c>
      <c r="X1708" s="123"/>
      <c r="Y1708" s="385"/>
      <c r="Z1708" s="384"/>
      <c r="AA1708" s="384"/>
      <c r="AB1708" s="385"/>
      <c r="AC1708" s="113">
        <v>0</v>
      </c>
      <c r="AD1708" s="117">
        <v>0</v>
      </c>
      <c r="AE1708" s="109">
        <v>0</v>
      </c>
      <c r="AF1708" s="116"/>
      <c r="AG1708" s="116"/>
      <c r="AH1708" s="124">
        <v>0</v>
      </c>
      <c r="AI1708" s="117">
        <v>0</v>
      </c>
      <c r="AJ1708" s="375">
        <v>0</v>
      </c>
      <c r="AK1708" s="374"/>
      <c r="AL1708" s="385"/>
      <c r="AM1708" s="386">
        <v>0</v>
      </c>
      <c r="AN1708" s="390">
        <v>0</v>
      </c>
      <c r="AO1708" s="374">
        <v>0</v>
      </c>
      <c r="AP1708" s="376"/>
      <c r="AQ1708" s="384"/>
      <c r="AR1708" s="386">
        <v>0</v>
      </c>
      <c r="AS1708" s="387">
        <v>0</v>
      </c>
      <c r="AT1708" s="384"/>
      <c r="AU1708" s="374"/>
      <c r="AV1708" s="384"/>
      <c r="AW1708" s="374"/>
      <c r="AX1708" s="126"/>
      <c r="AY1708" s="384"/>
      <c r="AZ1708" s="385"/>
      <c r="BA1708" s="385"/>
      <c r="BB1708" s="377">
        <v>0</v>
      </c>
      <c r="BC1708" s="377">
        <v>0</v>
      </c>
      <c r="BD1708" s="377">
        <v>0</v>
      </c>
      <c r="BE1708" s="378"/>
      <c r="BF1708" s="109"/>
      <c r="BG1708" s="109"/>
      <c r="BH1708" s="116"/>
      <c r="BI1708" s="386"/>
      <c r="BJ1708" s="378"/>
      <c r="BK1708" s="378"/>
      <c r="BL1708" s="386"/>
      <c r="BM1708" s="383">
        <v>0</v>
      </c>
      <c r="BN1708" s="384"/>
      <c r="BO1708" s="384"/>
    </row>
    <row r="1709" spans="1:67" ht="24" customHeight="1" x14ac:dyDescent="0.3">
      <c r="A1709" s="364">
        <v>9611290</v>
      </c>
      <c r="B1709" s="365" t="s">
        <v>6347</v>
      </c>
      <c r="C1709" s="366" t="s">
        <v>569</v>
      </c>
      <c r="D1709" s="367">
        <f t="shared" si="84"/>
        <v>0</v>
      </c>
      <c r="E1709" s="368">
        <f t="shared" si="85"/>
        <v>0</v>
      </c>
      <c r="F1709" s="368">
        <f t="shared" si="86"/>
        <v>0</v>
      </c>
      <c r="G1709" s="368">
        <f t="shared" si="87"/>
        <v>0</v>
      </c>
      <c r="H1709" s="368">
        <f t="shared" si="88"/>
        <v>0</v>
      </c>
      <c r="I1709" s="368">
        <f t="shared" si="89"/>
        <v>0</v>
      </c>
      <c r="J1709" s="368">
        <f t="shared" si="90"/>
        <v>0</v>
      </c>
      <c r="K1709" s="368">
        <f t="shared" si="91"/>
        <v>0</v>
      </c>
      <c r="L1709" s="368">
        <f t="shared" si="92"/>
        <v>0</v>
      </c>
      <c r="M1709" s="369">
        <f t="shared" si="93"/>
        <v>0</v>
      </c>
      <c r="N1709" s="370">
        <f t="shared" si="94"/>
        <v>0</v>
      </c>
      <c r="O1709" s="371"/>
      <c r="P1709" s="372">
        <f t="shared" si="95"/>
        <v>0</v>
      </c>
      <c r="Q1709" s="373" t="str">
        <f t="shared" si="96"/>
        <v/>
      </c>
      <c r="R1709" s="374">
        <v>0</v>
      </c>
      <c r="S1709" s="384"/>
      <c r="T1709" s="384"/>
      <c r="U1709" s="385"/>
      <c r="V1709" s="385"/>
      <c r="W1709" s="117">
        <v>0</v>
      </c>
      <c r="X1709" s="123"/>
      <c r="Y1709" s="385"/>
      <c r="Z1709" s="384"/>
      <c r="AA1709" s="384"/>
      <c r="AB1709" s="385"/>
      <c r="AC1709" s="113">
        <v>0</v>
      </c>
      <c r="AD1709" s="117">
        <v>0</v>
      </c>
      <c r="AE1709" s="109">
        <v>0</v>
      </c>
      <c r="AF1709" s="116"/>
      <c r="AG1709" s="116"/>
      <c r="AH1709" s="124">
        <v>0</v>
      </c>
      <c r="AI1709" s="386">
        <v>0</v>
      </c>
      <c r="AJ1709" s="396">
        <v>0</v>
      </c>
      <c r="AK1709" s="374"/>
      <c r="AL1709" s="385"/>
      <c r="AM1709" s="117">
        <v>0</v>
      </c>
      <c r="AN1709" s="375">
        <v>0</v>
      </c>
      <c r="AO1709" s="374">
        <v>0</v>
      </c>
      <c r="AP1709" s="376"/>
      <c r="AQ1709" s="384"/>
      <c r="AR1709" s="117">
        <v>0</v>
      </c>
      <c r="AS1709" s="123">
        <v>0</v>
      </c>
      <c r="AT1709" s="384"/>
      <c r="AU1709" s="374"/>
      <c r="AV1709" s="384"/>
      <c r="AW1709" s="374"/>
      <c r="AX1709" s="126"/>
      <c r="AY1709" s="384"/>
      <c r="AZ1709" s="385"/>
      <c r="BA1709" s="385"/>
      <c r="BB1709" s="377">
        <v>0</v>
      </c>
      <c r="BC1709" s="377">
        <v>0</v>
      </c>
      <c r="BD1709" s="377">
        <v>0</v>
      </c>
      <c r="BE1709" s="378"/>
      <c r="BF1709" s="109"/>
      <c r="BG1709" s="109"/>
      <c r="BH1709" s="116"/>
      <c r="BI1709" s="117"/>
      <c r="BJ1709" s="378"/>
      <c r="BK1709" s="378"/>
      <c r="BL1709" s="117"/>
      <c r="BM1709" s="374">
        <v>0</v>
      </c>
      <c r="BN1709" s="384"/>
      <c r="BO1709" s="384"/>
    </row>
    <row r="1710" spans="1:67" ht="24" customHeight="1" x14ac:dyDescent="0.3">
      <c r="A1710" s="364">
        <v>9401081</v>
      </c>
      <c r="B1710" s="365" t="s">
        <v>6351</v>
      </c>
      <c r="C1710" s="366" t="s">
        <v>1841</v>
      </c>
      <c r="D1710" s="367">
        <f t="shared" si="84"/>
        <v>0</v>
      </c>
      <c r="E1710" s="368">
        <f t="shared" si="85"/>
        <v>0</v>
      </c>
      <c r="F1710" s="368">
        <f t="shared" si="86"/>
        <v>0</v>
      </c>
      <c r="G1710" s="368">
        <f t="shared" si="87"/>
        <v>0</v>
      </c>
      <c r="H1710" s="368">
        <f t="shared" si="88"/>
        <v>0</v>
      </c>
      <c r="I1710" s="368">
        <f t="shared" si="89"/>
        <v>0</v>
      </c>
      <c r="J1710" s="368">
        <f t="shared" si="90"/>
        <v>0</v>
      </c>
      <c r="K1710" s="368">
        <f t="shared" si="91"/>
        <v>0</v>
      </c>
      <c r="L1710" s="368">
        <f t="shared" si="92"/>
        <v>0</v>
      </c>
      <c r="M1710" s="369">
        <f t="shared" si="93"/>
        <v>0</v>
      </c>
      <c r="N1710" s="370">
        <f t="shared" si="94"/>
        <v>0</v>
      </c>
      <c r="O1710" s="371"/>
      <c r="P1710" s="372">
        <f t="shared" si="95"/>
        <v>0</v>
      </c>
      <c r="Q1710" s="373" t="str">
        <f t="shared" si="96"/>
        <v/>
      </c>
      <c r="R1710" s="383">
        <v>0</v>
      </c>
      <c r="S1710" s="119"/>
      <c r="T1710" s="119"/>
      <c r="U1710" s="113"/>
      <c r="V1710" s="113"/>
      <c r="W1710" s="386">
        <v>0</v>
      </c>
      <c r="X1710" s="387"/>
      <c r="Y1710" s="113"/>
      <c r="Z1710" s="119"/>
      <c r="AA1710" s="119"/>
      <c r="AB1710" s="113"/>
      <c r="AC1710" s="113">
        <v>0</v>
      </c>
      <c r="AD1710" s="117">
        <v>0</v>
      </c>
      <c r="AE1710" s="109">
        <v>0</v>
      </c>
      <c r="AF1710" s="116"/>
      <c r="AG1710" s="116"/>
      <c r="AH1710" s="124">
        <v>0</v>
      </c>
      <c r="AI1710" s="117">
        <v>0</v>
      </c>
      <c r="AJ1710" s="375">
        <v>0</v>
      </c>
      <c r="AK1710" s="383"/>
      <c r="AL1710" s="113"/>
      <c r="AM1710" s="386">
        <v>0</v>
      </c>
      <c r="AN1710" s="390">
        <v>0</v>
      </c>
      <c r="AO1710" s="374">
        <v>0</v>
      </c>
      <c r="AP1710" s="391"/>
      <c r="AQ1710" s="119"/>
      <c r="AR1710" s="117">
        <v>0</v>
      </c>
      <c r="AS1710" s="387">
        <v>0</v>
      </c>
      <c r="AT1710" s="119"/>
      <c r="AU1710" s="374"/>
      <c r="AV1710" s="119"/>
      <c r="AW1710" s="374"/>
      <c r="AX1710" s="126"/>
      <c r="AY1710" s="119"/>
      <c r="AZ1710" s="113"/>
      <c r="BA1710" s="113"/>
      <c r="BB1710" s="377">
        <v>0</v>
      </c>
      <c r="BC1710" s="377">
        <v>0</v>
      </c>
      <c r="BD1710" s="377">
        <v>0</v>
      </c>
      <c r="BE1710" s="378"/>
      <c r="BF1710" s="109"/>
      <c r="BG1710" s="109"/>
      <c r="BH1710" s="116"/>
      <c r="BI1710" s="117"/>
      <c r="BJ1710" s="378"/>
      <c r="BK1710" s="378"/>
      <c r="BL1710" s="117"/>
      <c r="BM1710" s="383">
        <v>0</v>
      </c>
      <c r="BN1710" s="119"/>
      <c r="BO1710" s="119"/>
    </row>
    <row r="1711" spans="1:67" ht="24" customHeight="1" x14ac:dyDescent="0.3">
      <c r="A1711" s="364" t="s">
        <v>6352</v>
      </c>
      <c r="B1711" s="365" t="s">
        <v>6353</v>
      </c>
      <c r="C1711" s="366" t="s">
        <v>2043</v>
      </c>
      <c r="D1711" s="367">
        <f t="shared" si="84"/>
        <v>0</v>
      </c>
      <c r="E1711" s="368">
        <f t="shared" si="85"/>
        <v>0</v>
      </c>
      <c r="F1711" s="368">
        <f t="shared" si="86"/>
        <v>0</v>
      </c>
      <c r="G1711" s="368">
        <f t="shared" si="87"/>
        <v>0</v>
      </c>
      <c r="H1711" s="368">
        <f t="shared" si="88"/>
        <v>0</v>
      </c>
      <c r="I1711" s="368">
        <f t="shared" si="89"/>
        <v>0</v>
      </c>
      <c r="J1711" s="368">
        <f t="shared" si="90"/>
        <v>0</v>
      </c>
      <c r="K1711" s="368">
        <f t="shared" si="91"/>
        <v>0</v>
      </c>
      <c r="L1711" s="368">
        <f t="shared" si="92"/>
        <v>0</v>
      </c>
      <c r="M1711" s="369">
        <f t="shared" si="93"/>
        <v>0</v>
      </c>
      <c r="N1711" s="370">
        <f t="shared" si="94"/>
        <v>0</v>
      </c>
      <c r="O1711" s="371"/>
      <c r="P1711" s="372">
        <f t="shared" si="95"/>
        <v>0</v>
      </c>
      <c r="Q1711" s="373" t="str">
        <f t="shared" si="96"/>
        <v/>
      </c>
      <c r="R1711" s="374">
        <v>0</v>
      </c>
      <c r="S1711" s="384"/>
      <c r="T1711" s="384"/>
      <c r="U1711" s="385"/>
      <c r="V1711" s="385"/>
      <c r="W1711" s="117">
        <v>0</v>
      </c>
      <c r="X1711" s="387"/>
      <c r="Y1711" s="385"/>
      <c r="Z1711" s="384"/>
      <c r="AA1711" s="384"/>
      <c r="AB1711" s="385"/>
      <c r="AC1711" s="113">
        <v>0</v>
      </c>
      <c r="AD1711" s="386">
        <v>0</v>
      </c>
      <c r="AE1711" s="109">
        <v>0</v>
      </c>
      <c r="AF1711" s="116"/>
      <c r="AG1711" s="116"/>
      <c r="AH1711" s="124">
        <v>0</v>
      </c>
      <c r="AI1711" s="386">
        <v>0</v>
      </c>
      <c r="AJ1711" s="390">
        <v>0</v>
      </c>
      <c r="AK1711" s="383"/>
      <c r="AL1711" s="385"/>
      <c r="AM1711" s="117">
        <v>0</v>
      </c>
      <c r="AN1711" s="375">
        <v>0</v>
      </c>
      <c r="AO1711" s="374">
        <v>0</v>
      </c>
      <c r="AP1711" s="391"/>
      <c r="AQ1711" s="384"/>
      <c r="AR1711" s="117">
        <v>0</v>
      </c>
      <c r="AS1711" s="123">
        <v>0</v>
      </c>
      <c r="AT1711" s="384"/>
      <c r="AU1711" s="374"/>
      <c r="AV1711" s="384"/>
      <c r="AW1711" s="374"/>
      <c r="AX1711" s="126"/>
      <c r="AY1711" s="384"/>
      <c r="AZ1711" s="385"/>
      <c r="BA1711" s="385"/>
      <c r="BB1711" s="377">
        <v>0</v>
      </c>
      <c r="BC1711" s="377">
        <v>0</v>
      </c>
      <c r="BD1711" s="377">
        <v>0</v>
      </c>
      <c r="BE1711" s="378"/>
      <c r="BF1711" s="109"/>
      <c r="BG1711" s="109"/>
      <c r="BH1711" s="116"/>
      <c r="BI1711" s="117"/>
      <c r="BJ1711" s="378"/>
      <c r="BK1711" s="378"/>
      <c r="BL1711" s="117"/>
      <c r="BM1711" s="383">
        <v>0</v>
      </c>
      <c r="BN1711" s="384"/>
      <c r="BO1711" s="384"/>
    </row>
    <row r="1712" spans="1:67" ht="24" customHeight="1" x14ac:dyDescent="0.3">
      <c r="A1712" s="380" t="s">
        <v>6354</v>
      </c>
      <c r="B1712" s="381" t="s">
        <v>6355</v>
      </c>
      <c r="C1712" s="382" t="s">
        <v>1996</v>
      </c>
      <c r="D1712" s="367">
        <f t="shared" si="84"/>
        <v>19</v>
      </c>
      <c r="E1712" s="368">
        <f t="shared" si="85"/>
        <v>15</v>
      </c>
      <c r="F1712" s="368">
        <f t="shared" si="86"/>
        <v>0</v>
      </c>
      <c r="G1712" s="368">
        <f t="shared" si="87"/>
        <v>0</v>
      </c>
      <c r="H1712" s="368">
        <f t="shared" si="88"/>
        <v>0</v>
      </c>
      <c r="I1712" s="368">
        <f t="shared" si="89"/>
        <v>0</v>
      </c>
      <c r="J1712" s="368">
        <f t="shared" si="90"/>
        <v>0</v>
      </c>
      <c r="K1712" s="368">
        <f t="shared" si="91"/>
        <v>0</v>
      </c>
      <c r="L1712" s="368">
        <f t="shared" si="92"/>
        <v>0</v>
      </c>
      <c r="M1712" s="369">
        <f t="shared" si="93"/>
        <v>0</v>
      </c>
      <c r="N1712" s="370">
        <f t="shared" si="94"/>
        <v>34</v>
      </c>
      <c r="O1712" s="371"/>
      <c r="P1712" s="372">
        <f t="shared" si="95"/>
        <v>34</v>
      </c>
      <c r="Q1712" s="373">
        <f t="shared" si="96"/>
        <v>292</v>
      </c>
      <c r="R1712" s="383">
        <v>0</v>
      </c>
      <c r="S1712" s="384"/>
      <c r="T1712" s="384"/>
      <c r="U1712" s="385"/>
      <c r="V1712" s="385"/>
      <c r="W1712" s="117">
        <v>0</v>
      </c>
      <c r="X1712" s="123"/>
      <c r="Y1712" s="385"/>
      <c r="Z1712" s="384"/>
      <c r="AA1712" s="384"/>
      <c r="AB1712" s="385"/>
      <c r="AC1712" s="113">
        <v>19</v>
      </c>
      <c r="AD1712" s="117">
        <v>0</v>
      </c>
      <c r="AE1712" s="109">
        <v>0</v>
      </c>
      <c r="AF1712" s="388"/>
      <c r="AG1712" s="388"/>
      <c r="AH1712" s="389">
        <v>0</v>
      </c>
      <c r="AI1712" s="117">
        <v>0</v>
      </c>
      <c r="AJ1712" s="375">
        <v>0</v>
      </c>
      <c r="AK1712" s="374"/>
      <c r="AL1712" s="385"/>
      <c r="AM1712" s="117">
        <v>0</v>
      </c>
      <c r="AN1712" s="375">
        <v>0</v>
      </c>
      <c r="AO1712" s="383">
        <v>0</v>
      </c>
      <c r="AP1712" s="376"/>
      <c r="AQ1712" s="384"/>
      <c r="AR1712" s="117">
        <v>0</v>
      </c>
      <c r="AS1712" s="387">
        <v>0</v>
      </c>
      <c r="AT1712" s="384"/>
      <c r="AU1712" s="383"/>
      <c r="AV1712" s="384"/>
      <c r="AW1712" s="383"/>
      <c r="AX1712" s="126"/>
      <c r="AY1712" s="384">
        <v>15</v>
      </c>
      <c r="AZ1712" s="385"/>
      <c r="BA1712" s="385"/>
      <c r="BB1712" s="377">
        <v>0</v>
      </c>
      <c r="BC1712" s="377">
        <v>0</v>
      </c>
      <c r="BD1712" s="377">
        <v>0</v>
      </c>
      <c r="BE1712" s="393"/>
      <c r="BF1712" s="109"/>
      <c r="BG1712" s="109"/>
      <c r="BH1712" s="388"/>
      <c r="BI1712" s="117"/>
      <c r="BJ1712" s="393"/>
      <c r="BK1712" s="393"/>
      <c r="BL1712" s="117"/>
      <c r="BM1712" s="374">
        <v>0</v>
      </c>
      <c r="BN1712" s="384"/>
      <c r="BO1712" s="384"/>
    </row>
    <row r="1713" spans="1:67" ht="24" customHeight="1" x14ac:dyDescent="0.3">
      <c r="A1713" s="364" t="s">
        <v>6356</v>
      </c>
      <c r="B1713" s="365" t="s">
        <v>6355</v>
      </c>
      <c r="C1713" s="366" t="s">
        <v>3222</v>
      </c>
      <c r="D1713" s="367">
        <f t="shared" si="84"/>
        <v>0</v>
      </c>
      <c r="E1713" s="368">
        <f t="shared" si="85"/>
        <v>0</v>
      </c>
      <c r="F1713" s="368">
        <f t="shared" si="86"/>
        <v>0</v>
      </c>
      <c r="G1713" s="368">
        <f t="shared" si="87"/>
        <v>0</v>
      </c>
      <c r="H1713" s="368">
        <f t="shared" si="88"/>
        <v>0</v>
      </c>
      <c r="I1713" s="368">
        <f t="shared" si="89"/>
        <v>0</v>
      </c>
      <c r="J1713" s="368">
        <f t="shared" si="90"/>
        <v>0</v>
      </c>
      <c r="K1713" s="368">
        <f t="shared" si="91"/>
        <v>0</v>
      </c>
      <c r="L1713" s="368">
        <f t="shared" si="92"/>
        <v>0</v>
      </c>
      <c r="M1713" s="369">
        <f t="shared" si="93"/>
        <v>0</v>
      </c>
      <c r="N1713" s="370">
        <f t="shared" si="94"/>
        <v>0</v>
      </c>
      <c r="O1713" s="371"/>
      <c r="P1713" s="372">
        <f t="shared" si="95"/>
        <v>0</v>
      </c>
      <c r="Q1713" s="373" t="str">
        <f t="shared" si="96"/>
        <v/>
      </c>
      <c r="R1713" s="374">
        <v>0</v>
      </c>
      <c r="S1713" s="119"/>
      <c r="T1713" s="119"/>
      <c r="U1713" s="113"/>
      <c r="V1713" s="113"/>
      <c r="W1713" s="117">
        <v>0</v>
      </c>
      <c r="X1713" s="387"/>
      <c r="Y1713" s="113"/>
      <c r="Z1713" s="119"/>
      <c r="AA1713" s="119"/>
      <c r="AB1713" s="113"/>
      <c r="AC1713" s="113">
        <v>0</v>
      </c>
      <c r="AD1713" s="386">
        <v>0</v>
      </c>
      <c r="AE1713" s="440">
        <v>0</v>
      </c>
      <c r="AF1713" s="116"/>
      <c r="AG1713" s="116"/>
      <c r="AH1713" s="389">
        <v>0</v>
      </c>
      <c r="AI1713" s="117">
        <v>0</v>
      </c>
      <c r="AJ1713" s="375">
        <v>0</v>
      </c>
      <c r="AK1713" s="383"/>
      <c r="AL1713" s="113"/>
      <c r="AM1713" s="117">
        <v>0</v>
      </c>
      <c r="AN1713" s="375">
        <v>0</v>
      </c>
      <c r="AO1713" s="383">
        <v>0</v>
      </c>
      <c r="AP1713" s="391"/>
      <c r="AQ1713" s="119"/>
      <c r="AR1713" s="117">
        <v>0</v>
      </c>
      <c r="AS1713" s="123">
        <v>0</v>
      </c>
      <c r="AT1713" s="119"/>
      <c r="AU1713" s="383"/>
      <c r="AV1713" s="119"/>
      <c r="AW1713" s="383"/>
      <c r="AX1713" s="392"/>
      <c r="AY1713" s="119"/>
      <c r="AZ1713" s="113"/>
      <c r="BA1713" s="113"/>
      <c r="BB1713" s="377">
        <v>0</v>
      </c>
      <c r="BC1713" s="377">
        <v>0</v>
      </c>
      <c r="BD1713" s="377">
        <v>0</v>
      </c>
      <c r="BE1713" s="378"/>
      <c r="BF1713" s="109"/>
      <c r="BG1713" s="109"/>
      <c r="BH1713" s="116"/>
      <c r="BI1713" s="117"/>
      <c r="BJ1713" s="378"/>
      <c r="BK1713" s="378"/>
      <c r="BL1713" s="117"/>
      <c r="BM1713" s="383">
        <v>0</v>
      </c>
      <c r="BN1713" s="119"/>
      <c r="BO1713" s="119"/>
    </row>
    <row r="1714" spans="1:67" ht="24" customHeight="1" x14ac:dyDescent="0.3">
      <c r="A1714" s="380" t="s">
        <v>6357</v>
      </c>
      <c r="B1714" s="381" t="s">
        <v>6355</v>
      </c>
      <c r="C1714" s="382" t="s">
        <v>280</v>
      </c>
      <c r="D1714" s="367">
        <f t="shared" si="84"/>
        <v>0</v>
      </c>
      <c r="E1714" s="368">
        <f t="shared" si="85"/>
        <v>0</v>
      </c>
      <c r="F1714" s="368">
        <f t="shared" si="86"/>
        <v>0</v>
      </c>
      <c r="G1714" s="368">
        <f t="shared" si="87"/>
        <v>0</v>
      </c>
      <c r="H1714" s="368">
        <f t="shared" si="88"/>
        <v>0</v>
      </c>
      <c r="I1714" s="368">
        <f t="shared" si="89"/>
        <v>0</v>
      </c>
      <c r="J1714" s="368">
        <f t="shared" si="90"/>
        <v>0</v>
      </c>
      <c r="K1714" s="368">
        <f t="shared" si="91"/>
        <v>0</v>
      </c>
      <c r="L1714" s="368">
        <f t="shared" si="92"/>
        <v>0</v>
      </c>
      <c r="M1714" s="369">
        <f t="shared" si="93"/>
        <v>0</v>
      </c>
      <c r="N1714" s="370">
        <f t="shared" si="94"/>
        <v>0</v>
      </c>
      <c r="O1714" s="371"/>
      <c r="P1714" s="372">
        <f t="shared" si="95"/>
        <v>0</v>
      </c>
      <c r="Q1714" s="373" t="str">
        <f t="shared" si="96"/>
        <v/>
      </c>
      <c r="R1714" s="374">
        <v>0</v>
      </c>
      <c r="S1714" s="119"/>
      <c r="T1714" s="119"/>
      <c r="U1714" s="113"/>
      <c r="V1714" s="113"/>
      <c r="W1714" s="117">
        <v>0</v>
      </c>
      <c r="X1714" s="387"/>
      <c r="Y1714" s="113"/>
      <c r="Z1714" s="119"/>
      <c r="AA1714" s="119"/>
      <c r="AB1714" s="113"/>
      <c r="AC1714" s="113">
        <v>0</v>
      </c>
      <c r="AD1714" s="117">
        <v>0</v>
      </c>
      <c r="AE1714" s="214">
        <v>0</v>
      </c>
      <c r="AF1714" s="388"/>
      <c r="AG1714" s="388"/>
      <c r="AH1714" s="124">
        <v>0</v>
      </c>
      <c r="AI1714" s="386">
        <v>0</v>
      </c>
      <c r="AJ1714" s="390">
        <v>0</v>
      </c>
      <c r="AK1714" s="383"/>
      <c r="AL1714" s="113"/>
      <c r="AM1714" s="117">
        <v>0</v>
      </c>
      <c r="AN1714" s="375">
        <v>0</v>
      </c>
      <c r="AO1714" s="374">
        <v>0</v>
      </c>
      <c r="AP1714" s="391"/>
      <c r="AQ1714" s="119"/>
      <c r="AR1714" s="117">
        <v>0</v>
      </c>
      <c r="AS1714" s="123">
        <v>0</v>
      </c>
      <c r="AT1714" s="119"/>
      <c r="AU1714" s="374"/>
      <c r="AV1714" s="119"/>
      <c r="AW1714" s="374"/>
      <c r="AX1714" s="126"/>
      <c r="AY1714" s="119"/>
      <c r="AZ1714" s="113"/>
      <c r="BA1714" s="113"/>
      <c r="BB1714" s="377">
        <v>0</v>
      </c>
      <c r="BC1714" s="377">
        <v>0</v>
      </c>
      <c r="BD1714" s="377">
        <v>0</v>
      </c>
      <c r="BE1714" s="393"/>
      <c r="BF1714" s="109"/>
      <c r="BG1714" s="109"/>
      <c r="BH1714" s="388"/>
      <c r="BI1714" s="117"/>
      <c r="BJ1714" s="393"/>
      <c r="BK1714" s="393"/>
      <c r="BL1714" s="117"/>
      <c r="BM1714" s="374">
        <v>0</v>
      </c>
      <c r="BN1714" s="119"/>
      <c r="BO1714" s="119"/>
    </row>
    <row r="1715" spans="1:67" ht="24" customHeight="1" x14ac:dyDescent="0.3">
      <c r="A1715" s="379" t="s">
        <v>6358</v>
      </c>
      <c r="B1715" s="365" t="s">
        <v>6359</v>
      </c>
      <c r="C1715" s="366" t="s">
        <v>1430</v>
      </c>
      <c r="D1715" s="367">
        <f t="shared" si="84"/>
        <v>0</v>
      </c>
      <c r="E1715" s="368">
        <f t="shared" si="85"/>
        <v>0</v>
      </c>
      <c r="F1715" s="368">
        <f t="shared" si="86"/>
        <v>0</v>
      </c>
      <c r="G1715" s="368">
        <f t="shared" si="87"/>
        <v>0</v>
      </c>
      <c r="H1715" s="368">
        <f t="shared" si="88"/>
        <v>0</v>
      </c>
      <c r="I1715" s="368">
        <f t="shared" si="89"/>
        <v>0</v>
      </c>
      <c r="J1715" s="368">
        <f t="shared" si="90"/>
        <v>0</v>
      </c>
      <c r="K1715" s="368">
        <f t="shared" si="91"/>
        <v>0</v>
      </c>
      <c r="L1715" s="368">
        <f t="shared" si="92"/>
        <v>0</v>
      </c>
      <c r="M1715" s="369">
        <f t="shared" si="93"/>
        <v>0</v>
      </c>
      <c r="N1715" s="370">
        <f t="shared" si="94"/>
        <v>0</v>
      </c>
      <c r="O1715" s="371"/>
      <c r="P1715" s="372">
        <f t="shared" si="95"/>
        <v>0</v>
      </c>
      <c r="Q1715" s="373" t="str">
        <f t="shared" si="96"/>
        <v/>
      </c>
      <c r="R1715" s="374">
        <v>0</v>
      </c>
      <c r="S1715" s="119"/>
      <c r="T1715" s="119"/>
      <c r="U1715" s="113"/>
      <c r="V1715" s="113"/>
      <c r="W1715" s="117">
        <v>0</v>
      </c>
      <c r="X1715" s="123"/>
      <c r="Y1715" s="113"/>
      <c r="Z1715" s="119"/>
      <c r="AA1715" s="119"/>
      <c r="AB1715" s="113"/>
      <c r="AC1715" s="113">
        <v>0</v>
      </c>
      <c r="AD1715" s="117">
        <v>0</v>
      </c>
      <c r="AE1715" s="444">
        <v>0</v>
      </c>
      <c r="AF1715" s="116"/>
      <c r="AG1715" s="116"/>
      <c r="AH1715" s="124">
        <v>0</v>
      </c>
      <c r="AI1715" s="117">
        <v>0</v>
      </c>
      <c r="AJ1715" s="375">
        <v>0</v>
      </c>
      <c r="AK1715" s="374"/>
      <c r="AL1715" s="113"/>
      <c r="AM1715" s="117">
        <v>0</v>
      </c>
      <c r="AN1715" s="375">
        <v>0</v>
      </c>
      <c r="AO1715" s="374">
        <v>0</v>
      </c>
      <c r="AP1715" s="376"/>
      <c r="AQ1715" s="119"/>
      <c r="AR1715" s="117">
        <v>0</v>
      </c>
      <c r="AS1715" s="123">
        <v>0</v>
      </c>
      <c r="AT1715" s="119"/>
      <c r="AU1715" s="374"/>
      <c r="AV1715" s="119"/>
      <c r="AW1715" s="374"/>
      <c r="AX1715" s="392"/>
      <c r="AY1715" s="119"/>
      <c r="AZ1715" s="113"/>
      <c r="BA1715" s="113"/>
      <c r="BB1715" s="377">
        <v>0</v>
      </c>
      <c r="BC1715" s="377">
        <v>0</v>
      </c>
      <c r="BD1715" s="377">
        <v>0</v>
      </c>
      <c r="BE1715" s="378"/>
      <c r="BF1715" s="214"/>
      <c r="BG1715" s="214"/>
      <c r="BH1715" s="116"/>
      <c r="BI1715" s="117"/>
      <c r="BJ1715" s="378"/>
      <c r="BK1715" s="378"/>
      <c r="BL1715" s="117"/>
      <c r="BM1715" s="383">
        <v>0</v>
      </c>
      <c r="BN1715" s="119"/>
      <c r="BO1715" s="119"/>
    </row>
    <row r="1716" spans="1:67" ht="24" customHeight="1" x14ac:dyDescent="0.3">
      <c r="A1716" s="379" t="s">
        <v>2414</v>
      </c>
      <c r="B1716" s="365" t="s">
        <v>2417</v>
      </c>
      <c r="C1716" s="366" t="s">
        <v>597</v>
      </c>
      <c r="D1716" s="367">
        <f t="shared" si="84"/>
        <v>25</v>
      </c>
      <c r="E1716" s="368">
        <f t="shared" si="85"/>
        <v>6</v>
      </c>
      <c r="F1716" s="368">
        <f t="shared" si="86"/>
        <v>0</v>
      </c>
      <c r="G1716" s="368">
        <f t="shared" si="87"/>
        <v>0</v>
      </c>
      <c r="H1716" s="368">
        <f t="shared" si="88"/>
        <v>0</v>
      </c>
      <c r="I1716" s="368">
        <f t="shared" si="89"/>
        <v>0</v>
      </c>
      <c r="J1716" s="368">
        <f t="shared" si="90"/>
        <v>0</v>
      </c>
      <c r="K1716" s="368">
        <f t="shared" si="91"/>
        <v>0</v>
      </c>
      <c r="L1716" s="368">
        <f t="shared" si="92"/>
        <v>0</v>
      </c>
      <c r="M1716" s="369">
        <f t="shared" si="93"/>
        <v>0</v>
      </c>
      <c r="N1716" s="370">
        <f t="shared" si="94"/>
        <v>31</v>
      </c>
      <c r="O1716" s="371"/>
      <c r="P1716" s="372">
        <f t="shared" si="95"/>
        <v>31</v>
      </c>
      <c r="Q1716" s="373">
        <f t="shared" si="96"/>
        <v>304</v>
      </c>
      <c r="R1716" s="374">
        <v>0</v>
      </c>
      <c r="S1716" s="119"/>
      <c r="T1716" s="119"/>
      <c r="U1716" s="113"/>
      <c r="V1716" s="113"/>
      <c r="W1716" s="117">
        <v>0</v>
      </c>
      <c r="X1716" s="387"/>
      <c r="Y1716" s="113"/>
      <c r="Z1716" s="119"/>
      <c r="AA1716" s="119"/>
      <c r="AB1716" s="113"/>
      <c r="AC1716" s="385">
        <v>6</v>
      </c>
      <c r="AD1716" s="386">
        <v>0</v>
      </c>
      <c r="AE1716" s="214">
        <v>0</v>
      </c>
      <c r="AF1716" s="116"/>
      <c r="AG1716" s="116"/>
      <c r="AH1716" s="124">
        <v>0</v>
      </c>
      <c r="AI1716" s="117">
        <v>0</v>
      </c>
      <c r="AJ1716" s="375">
        <v>0</v>
      </c>
      <c r="AK1716" s="383"/>
      <c r="AL1716" s="113"/>
      <c r="AM1716" s="117">
        <v>0</v>
      </c>
      <c r="AN1716" s="375">
        <v>0</v>
      </c>
      <c r="AO1716" s="374">
        <v>0</v>
      </c>
      <c r="AP1716" s="391"/>
      <c r="AQ1716" s="119"/>
      <c r="AR1716" s="117">
        <v>0</v>
      </c>
      <c r="AS1716" s="123">
        <v>0</v>
      </c>
      <c r="AT1716" s="119"/>
      <c r="AU1716" s="374"/>
      <c r="AV1716" s="119"/>
      <c r="AW1716" s="374"/>
      <c r="AX1716" s="126">
        <v>25</v>
      </c>
      <c r="AY1716" s="119"/>
      <c r="AZ1716" s="113"/>
      <c r="BA1716" s="113"/>
      <c r="BB1716" s="394">
        <v>0</v>
      </c>
      <c r="BC1716" s="394">
        <v>0</v>
      </c>
      <c r="BD1716" s="394">
        <v>0</v>
      </c>
      <c r="BE1716" s="378"/>
      <c r="BF1716" s="440"/>
      <c r="BG1716" s="440"/>
      <c r="BH1716" s="116"/>
      <c r="BI1716" s="117"/>
      <c r="BJ1716" s="378"/>
      <c r="BK1716" s="378"/>
      <c r="BL1716" s="117"/>
      <c r="BM1716" s="374">
        <v>0</v>
      </c>
      <c r="BN1716" s="119"/>
      <c r="BO1716" s="119"/>
    </row>
    <row r="1717" spans="1:67" ht="24" customHeight="1" x14ac:dyDescent="0.3">
      <c r="A1717" s="379" t="s">
        <v>2430</v>
      </c>
      <c r="B1717" s="365" t="s">
        <v>2431</v>
      </c>
      <c r="C1717" s="366" t="s">
        <v>416</v>
      </c>
      <c r="D1717" s="367">
        <f t="shared" si="84"/>
        <v>5</v>
      </c>
      <c r="E1717" s="368">
        <f t="shared" si="85"/>
        <v>0</v>
      </c>
      <c r="F1717" s="368">
        <f t="shared" si="86"/>
        <v>0</v>
      </c>
      <c r="G1717" s="368">
        <f t="shared" si="87"/>
        <v>0</v>
      </c>
      <c r="H1717" s="368">
        <f t="shared" si="88"/>
        <v>0</v>
      </c>
      <c r="I1717" s="368">
        <f t="shared" si="89"/>
        <v>0</v>
      </c>
      <c r="J1717" s="368">
        <f t="shared" si="90"/>
        <v>0</v>
      </c>
      <c r="K1717" s="368">
        <f t="shared" si="91"/>
        <v>0</v>
      </c>
      <c r="L1717" s="368">
        <f t="shared" si="92"/>
        <v>0</v>
      </c>
      <c r="M1717" s="369">
        <f t="shared" si="93"/>
        <v>0</v>
      </c>
      <c r="N1717" s="370">
        <f t="shared" si="94"/>
        <v>5</v>
      </c>
      <c r="O1717" s="371"/>
      <c r="P1717" s="372">
        <f t="shared" si="95"/>
        <v>5</v>
      </c>
      <c r="Q1717" s="373">
        <f t="shared" si="96"/>
        <v>781</v>
      </c>
      <c r="R1717" s="374">
        <v>0</v>
      </c>
      <c r="S1717" s="384"/>
      <c r="T1717" s="384"/>
      <c r="U1717" s="385"/>
      <c r="V1717" s="385"/>
      <c r="W1717" s="117">
        <v>0</v>
      </c>
      <c r="X1717" s="123"/>
      <c r="Y1717" s="385"/>
      <c r="Z1717" s="384"/>
      <c r="AA1717" s="384"/>
      <c r="AB1717" s="385"/>
      <c r="AC1717" s="385">
        <v>0</v>
      </c>
      <c r="AD1717" s="117">
        <v>0</v>
      </c>
      <c r="AE1717" s="109">
        <v>0</v>
      </c>
      <c r="AF1717" s="116"/>
      <c r="AG1717" s="116"/>
      <c r="AH1717" s="124">
        <v>0</v>
      </c>
      <c r="AI1717" s="117">
        <v>0</v>
      </c>
      <c r="AJ1717" s="375">
        <v>0</v>
      </c>
      <c r="AK1717" s="374"/>
      <c r="AL1717" s="385"/>
      <c r="AM1717" s="117">
        <v>0</v>
      </c>
      <c r="AN1717" s="375">
        <v>0</v>
      </c>
      <c r="AO1717" s="374">
        <v>0</v>
      </c>
      <c r="AP1717" s="376"/>
      <c r="AQ1717" s="384"/>
      <c r="AR1717" s="386">
        <v>0</v>
      </c>
      <c r="AS1717" s="123">
        <v>0</v>
      </c>
      <c r="AT1717" s="384"/>
      <c r="AU1717" s="374"/>
      <c r="AV1717" s="384"/>
      <c r="AW1717" s="374"/>
      <c r="AX1717" s="126">
        <v>5</v>
      </c>
      <c r="AY1717" s="384"/>
      <c r="AZ1717" s="385"/>
      <c r="BA1717" s="385"/>
      <c r="BB1717" s="394">
        <v>0</v>
      </c>
      <c r="BC1717" s="394">
        <v>0</v>
      </c>
      <c r="BD1717" s="394">
        <v>0</v>
      </c>
      <c r="BE1717" s="378"/>
      <c r="BF1717" s="214"/>
      <c r="BG1717" s="214"/>
      <c r="BH1717" s="116"/>
      <c r="BI1717" s="386"/>
      <c r="BJ1717" s="378"/>
      <c r="BK1717" s="378"/>
      <c r="BL1717" s="386"/>
      <c r="BM1717" s="374">
        <v>0</v>
      </c>
      <c r="BN1717" s="384"/>
      <c r="BO1717" s="384"/>
    </row>
    <row r="1718" spans="1:67" ht="24" customHeight="1" x14ac:dyDescent="0.3">
      <c r="A1718" s="364" t="s">
        <v>6360</v>
      </c>
      <c r="B1718" s="365" t="s">
        <v>6361</v>
      </c>
      <c r="C1718" s="366" t="s">
        <v>2298</v>
      </c>
      <c r="D1718" s="367">
        <f t="shared" si="84"/>
        <v>13</v>
      </c>
      <c r="E1718" s="368">
        <f t="shared" si="85"/>
        <v>4</v>
      </c>
      <c r="F1718" s="368">
        <f t="shared" si="86"/>
        <v>0</v>
      </c>
      <c r="G1718" s="368">
        <f t="shared" si="87"/>
        <v>0</v>
      </c>
      <c r="H1718" s="368">
        <f t="shared" si="88"/>
        <v>0</v>
      </c>
      <c r="I1718" s="368">
        <f t="shared" si="89"/>
        <v>0</v>
      </c>
      <c r="J1718" s="368">
        <f t="shared" si="90"/>
        <v>0</v>
      </c>
      <c r="K1718" s="368">
        <f t="shared" si="91"/>
        <v>0</v>
      </c>
      <c r="L1718" s="368">
        <f t="shared" si="92"/>
        <v>0</v>
      </c>
      <c r="M1718" s="369">
        <f t="shared" si="93"/>
        <v>0</v>
      </c>
      <c r="N1718" s="370">
        <f t="shared" si="94"/>
        <v>17</v>
      </c>
      <c r="O1718" s="371"/>
      <c r="P1718" s="372">
        <f t="shared" si="95"/>
        <v>17</v>
      </c>
      <c r="Q1718" s="373">
        <f t="shared" si="96"/>
        <v>473</v>
      </c>
      <c r="R1718" s="374">
        <v>0</v>
      </c>
      <c r="S1718" s="119"/>
      <c r="T1718" s="119"/>
      <c r="U1718" s="113"/>
      <c r="V1718" s="113"/>
      <c r="W1718" s="117">
        <v>0</v>
      </c>
      <c r="X1718" s="387"/>
      <c r="Y1718" s="113"/>
      <c r="Z1718" s="119"/>
      <c r="AA1718" s="119"/>
      <c r="AB1718" s="113"/>
      <c r="AC1718" s="113">
        <v>13</v>
      </c>
      <c r="AD1718" s="117">
        <v>0</v>
      </c>
      <c r="AE1718" s="214">
        <v>0</v>
      </c>
      <c r="AF1718" s="116"/>
      <c r="AG1718" s="116"/>
      <c r="AH1718" s="124">
        <v>0</v>
      </c>
      <c r="AI1718" s="117">
        <v>0</v>
      </c>
      <c r="AJ1718" s="375">
        <v>0</v>
      </c>
      <c r="AK1718" s="383"/>
      <c r="AL1718" s="113"/>
      <c r="AM1718" s="117">
        <v>0</v>
      </c>
      <c r="AN1718" s="375">
        <v>0</v>
      </c>
      <c r="AO1718" s="374">
        <v>0</v>
      </c>
      <c r="AP1718" s="391"/>
      <c r="AQ1718" s="119"/>
      <c r="AR1718" s="386">
        <v>0</v>
      </c>
      <c r="AS1718" s="123">
        <v>0</v>
      </c>
      <c r="AT1718" s="119"/>
      <c r="AU1718" s="374"/>
      <c r="AV1718" s="119"/>
      <c r="AW1718" s="374"/>
      <c r="AX1718" s="392"/>
      <c r="AY1718" s="119">
        <v>4</v>
      </c>
      <c r="AZ1718" s="113"/>
      <c r="BA1718" s="113"/>
      <c r="BB1718" s="377">
        <v>0</v>
      </c>
      <c r="BC1718" s="377">
        <v>0</v>
      </c>
      <c r="BD1718" s="377">
        <v>0</v>
      </c>
      <c r="BE1718" s="378"/>
      <c r="BF1718" s="444"/>
      <c r="BG1718" s="444"/>
      <c r="BH1718" s="116"/>
      <c r="BI1718" s="386"/>
      <c r="BJ1718" s="378"/>
      <c r="BK1718" s="378"/>
      <c r="BL1718" s="386"/>
      <c r="BM1718" s="374">
        <v>0</v>
      </c>
      <c r="BN1718" s="119"/>
      <c r="BO1718" s="119"/>
    </row>
    <row r="1719" spans="1:67" ht="24" customHeight="1" x14ac:dyDescent="0.3">
      <c r="A1719" s="364">
        <v>970907</v>
      </c>
      <c r="B1719" s="365" t="s">
        <v>6363</v>
      </c>
      <c r="C1719" s="366" t="s">
        <v>138</v>
      </c>
      <c r="D1719" s="367">
        <f t="shared" si="84"/>
        <v>0</v>
      </c>
      <c r="E1719" s="368">
        <f t="shared" si="85"/>
        <v>0</v>
      </c>
      <c r="F1719" s="368">
        <f t="shared" si="86"/>
        <v>0</v>
      </c>
      <c r="G1719" s="368">
        <f t="shared" si="87"/>
        <v>0</v>
      </c>
      <c r="H1719" s="368">
        <f t="shared" si="88"/>
        <v>0</v>
      </c>
      <c r="I1719" s="368">
        <f t="shared" si="89"/>
        <v>0</v>
      </c>
      <c r="J1719" s="368">
        <f t="shared" si="90"/>
        <v>0</v>
      </c>
      <c r="K1719" s="368">
        <f t="shared" si="91"/>
        <v>0</v>
      </c>
      <c r="L1719" s="368">
        <f t="shared" si="92"/>
        <v>0</v>
      </c>
      <c r="M1719" s="369">
        <f t="shared" si="93"/>
        <v>0</v>
      </c>
      <c r="N1719" s="370">
        <f t="shared" si="94"/>
        <v>0</v>
      </c>
      <c r="O1719" s="371"/>
      <c r="P1719" s="372">
        <f t="shared" si="95"/>
        <v>0</v>
      </c>
      <c r="Q1719" s="373" t="str">
        <f t="shared" si="96"/>
        <v/>
      </c>
      <c r="R1719" s="374">
        <v>0</v>
      </c>
      <c r="S1719" s="119"/>
      <c r="T1719" s="119"/>
      <c r="U1719" s="113"/>
      <c r="V1719" s="113"/>
      <c r="W1719" s="386">
        <v>0</v>
      </c>
      <c r="X1719" s="123"/>
      <c r="Y1719" s="113"/>
      <c r="Z1719" s="119"/>
      <c r="AA1719" s="119"/>
      <c r="AB1719" s="113"/>
      <c r="AC1719" s="113">
        <v>0</v>
      </c>
      <c r="AD1719" s="117">
        <v>0</v>
      </c>
      <c r="AE1719" s="109">
        <v>0</v>
      </c>
      <c r="AF1719" s="116"/>
      <c r="AG1719" s="116"/>
      <c r="AH1719" s="389">
        <v>0</v>
      </c>
      <c r="AI1719" s="117">
        <v>0</v>
      </c>
      <c r="AJ1719" s="396">
        <v>0</v>
      </c>
      <c r="AK1719" s="374"/>
      <c r="AL1719" s="113"/>
      <c r="AM1719" s="386">
        <v>0</v>
      </c>
      <c r="AN1719" s="396">
        <v>0</v>
      </c>
      <c r="AO1719" s="383">
        <v>0</v>
      </c>
      <c r="AP1719" s="376"/>
      <c r="AQ1719" s="119"/>
      <c r="AR1719" s="117">
        <v>0</v>
      </c>
      <c r="AS1719" s="123">
        <v>0</v>
      </c>
      <c r="AT1719" s="119"/>
      <c r="AU1719" s="383"/>
      <c r="AV1719" s="119"/>
      <c r="AW1719" s="383"/>
      <c r="AX1719" s="126"/>
      <c r="AY1719" s="119"/>
      <c r="AZ1719" s="113"/>
      <c r="BA1719" s="113"/>
      <c r="BB1719" s="394">
        <v>0</v>
      </c>
      <c r="BC1719" s="394">
        <v>0</v>
      </c>
      <c r="BD1719" s="394">
        <v>0</v>
      </c>
      <c r="BE1719" s="378"/>
      <c r="BF1719" s="214"/>
      <c r="BG1719" s="214"/>
      <c r="BH1719" s="116"/>
      <c r="BI1719" s="117"/>
      <c r="BJ1719" s="378"/>
      <c r="BK1719" s="378"/>
      <c r="BL1719" s="117"/>
      <c r="BM1719" s="374">
        <v>0</v>
      </c>
      <c r="BN1719" s="119"/>
      <c r="BO1719" s="119"/>
    </row>
    <row r="1720" spans="1:67" ht="24" customHeight="1" x14ac:dyDescent="0.3">
      <c r="A1720" s="364">
        <v>941231</v>
      </c>
      <c r="B1720" s="438" t="s">
        <v>6366</v>
      </c>
      <c r="C1720" s="439" t="s">
        <v>3222</v>
      </c>
      <c r="D1720" s="367">
        <f t="shared" si="84"/>
        <v>0</v>
      </c>
      <c r="E1720" s="368">
        <f t="shared" si="85"/>
        <v>0</v>
      </c>
      <c r="F1720" s="368">
        <f t="shared" si="86"/>
        <v>0</v>
      </c>
      <c r="G1720" s="368">
        <f t="shared" si="87"/>
        <v>0</v>
      </c>
      <c r="H1720" s="368">
        <f t="shared" si="88"/>
        <v>0</v>
      </c>
      <c r="I1720" s="368">
        <f t="shared" si="89"/>
        <v>0</v>
      </c>
      <c r="J1720" s="368">
        <f t="shared" si="90"/>
        <v>0</v>
      </c>
      <c r="K1720" s="368">
        <f t="shared" si="91"/>
        <v>0</v>
      </c>
      <c r="L1720" s="368">
        <f t="shared" si="92"/>
        <v>0</v>
      </c>
      <c r="M1720" s="369">
        <f t="shared" si="93"/>
        <v>0</v>
      </c>
      <c r="N1720" s="370">
        <f t="shared" si="94"/>
        <v>0</v>
      </c>
      <c r="O1720" s="371"/>
      <c r="P1720" s="372">
        <f t="shared" si="95"/>
        <v>0</v>
      </c>
      <c r="Q1720" s="373" t="str">
        <f t="shared" si="96"/>
        <v/>
      </c>
      <c r="R1720" s="374">
        <v>0</v>
      </c>
      <c r="S1720" s="119"/>
      <c r="T1720" s="119"/>
      <c r="U1720" s="113"/>
      <c r="V1720" s="113"/>
      <c r="W1720" s="386">
        <v>0</v>
      </c>
      <c r="X1720" s="123"/>
      <c r="Y1720" s="113"/>
      <c r="Z1720" s="119"/>
      <c r="AA1720" s="119"/>
      <c r="AB1720" s="113"/>
      <c r="AC1720" s="385">
        <v>0</v>
      </c>
      <c r="AD1720" s="117">
        <v>0</v>
      </c>
      <c r="AE1720" s="109">
        <v>0</v>
      </c>
      <c r="AF1720" s="116"/>
      <c r="AG1720" s="116"/>
      <c r="AH1720" s="389">
        <v>0</v>
      </c>
      <c r="AI1720" s="117">
        <v>0</v>
      </c>
      <c r="AJ1720" s="375">
        <v>0</v>
      </c>
      <c r="AK1720" s="374"/>
      <c r="AL1720" s="113"/>
      <c r="AM1720" s="117">
        <v>0</v>
      </c>
      <c r="AN1720" s="375">
        <v>0</v>
      </c>
      <c r="AO1720" s="383">
        <v>0</v>
      </c>
      <c r="AP1720" s="376"/>
      <c r="AQ1720" s="119"/>
      <c r="AR1720" s="386">
        <v>0</v>
      </c>
      <c r="AS1720" s="123">
        <v>0</v>
      </c>
      <c r="AT1720" s="119"/>
      <c r="AU1720" s="383"/>
      <c r="AV1720" s="119"/>
      <c r="AW1720" s="383"/>
      <c r="AX1720" s="126"/>
      <c r="AY1720" s="119"/>
      <c r="AZ1720" s="113"/>
      <c r="BA1720" s="113"/>
      <c r="BB1720" s="377">
        <v>0</v>
      </c>
      <c r="BC1720" s="377">
        <v>0</v>
      </c>
      <c r="BD1720" s="377">
        <v>0</v>
      </c>
      <c r="BE1720" s="378"/>
      <c r="BF1720" s="109"/>
      <c r="BG1720" s="109"/>
      <c r="BH1720" s="116"/>
      <c r="BI1720" s="386"/>
      <c r="BJ1720" s="378"/>
      <c r="BK1720" s="378"/>
      <c r="BL1720" s="386"/>
      <c r="BM1720" s="374">
        <v>0</v>
      </c>
      <c r="BN1720" s="119"/>
      <c r="BO1720" s="119"/>
    </row>
    <row r="1721" spans="1:67" ht="24" customHeight="1" x14ac:dyDescent="0.3">
      <c r="A1721" s="364" t="s">
        <v>6367</v>
      </c>
      <c r="B1721" s="365" t="s">
        <v>6368</v>
      </c>
      <c r="C1721" s="366" t="s">
        <v>394</v>
      </c>
      <c r="D1721" s="367">
        <f t="shared" si="84"/>
        <v>42</v>
      </c>
      <c r="E1721" s="368">
        <f t="shared" si="85"/>
        <v>37</v>
      </c>
      <c r="F1721" s="368">
        <f t="shared" si="86"/>
        <v>0</v>
      </c>
      <c r="G1721" s="368">
        <f t="shared" si="87"/>
        <v>0</v>
      </c>
      <c r="H1721" s="368">
        <f t="shared" si="88"/>
        <v>0</v>
      </c>
      <c r="I1721" s="368">
        <f t="shared" si="89"/>
        <v>0</v>
      </c>
      <c r="J1721" s="368">
        <f t="shared" si="90"/>
        <v>0</v>
      </c>
      <c r="K1721" s="368">
        <f t="shared" si="91"/>
        <v>0</v>
      </c>
      <c r="L1721" s="368">
        <f t="shared" si="92"/>
        <v>0</v>
      </c>
      <c r="M1721" s="369">
        <f t="shared" si="93"/>
        <v>0</v>
      </c>
      <c r="N1721" s="370">
        <f t="shared" si="94"/>
        <v>79</v>
      </c>
      <c r="O1721" s="371"/>
      <c r="P1721" s="372">
        <f t="shared" si="95"/>
        <v>79</v>
      </c>
      <c r="Q1721" s="373">
        <f t="shared" si="96"/>
        <v>149</v>
      </c>
      <c r="R1721" s="383">
        <v>0</v>
      </c>
      <c r="S1721" s="119"/>
      <c r="T1721" s="119"/>
      <c r="U1721" s="113"/>
      <c r="V1721" s="113"/>
      <c r="W1721" s="117">
        <v>0</v>
      </c>
      <c r="X1721" s="123"/>
      <c r="Y1721" s="113"/>
      <c r="Z1721" s="119"/>
      <c r="AA1721" s="119"/>
      <c r="AB1721" s="113">
        <v>42</v>
      </c>
      <c r="AC1721" s="385">
        <v>0</v>
      </c>
      <c r="AD1721" s="117">
        <v>0</v>
      </c>
      <c r="AE1721" s="109">
        <v>0</v>
      </c>
      <c r="AF1721" s="116"/>
      <c r="AG1721" s="116"/>
      <c r="AH1721" s="124">
        <v>0</v>
      </c>
      <c r="AI1721" s="117">
        <v>0</v>
      </c>
      <c r="AJ1721" s="375">
        <v>0</v>
      </c>
      <c r="AK1721" s="374"/>
      <c r="AL1721" s="113"/>
      <c r="AM1721" s="386">
        <v>0</v>
      </c>
      <c r="AN1721" s="390">
        <v>0</v>
      </c>
      <c r="AO1721" s="374">
        <v>0</v>
      </c>
      <c r="AP1721" s="376"/>
      <c r="AQ1721" s="119"/>
      <c r="AR1721" s="117">
        <v>0</v>
      </c>
      <c r="AS1721" s="123">
        <v>0</v>
      </c>
      <c r="AT1721" s="119"/>
      <c r="AU1721" s="374"/>
      <c r="AV1721" s="119"/>
      <c r="AW1721" s="374"/>
      <c r="AX1721" s="126">
        <v>37</v>
      </c>
      <c r="AY1721" s="119"/>
      <c r="AZ1721" s="113"/>
      <c r="BA1721" s="113"/>
      <c r="BB1721" s="377">
        <v>0</v>
      </c>
      <c r="BC1721" s="377">
        <v>0</v>
      </c>
      <c r="BD1721" s="377">
        <v>0</v>
      </c>
      <c r="BE1721" s="378"/>
      <c r="BF1721" s="214"/>
      <c r="BG1721" s="214"/>
      <c r="BH1721" s="116"/>
      <c r="BI1721" s="117"/>
      <c r="BJ1721" s="378"/>
      <c r="BK1721" s="378"/>
      <c r="BL1721" s="117"/>
      <c r="BM1721" s="383">
        <v>0</v>
      </c>
      <c r="BN1721" s="119"/>
      <c r="BO1721" s="119"/>
    </row>
    <row r="1722" spans="1:67" ht="24" customHeight="1" x14ac:dyDescent="0.3">
      <c r="A1722" s="380" t="s">
        <v>6749</v>
      </c>
      <c r="B1722" s="381" t="s">
        <v>6750</v>
      </c>
      <c r="C1722" s="382" t="s">
        <v>1857</v>
      </c>
      <c r="D1722" s="367">
        <f t="shared" si="84"/>
        <v>6</v>
      </c>
      <c r="E1722" s="368">
        <f t="shared" si="85"/>
        <v>0</v>
      </c>
      <c r="F1722" s="368">
        <f t="shared" si="86"/>
        <v>0</v>
      </c>
      <c r="G1722" s="368">
        <f t="shared" si="87"/>
        <v>0</v>
      </c>
      <c r="H1722" s="368">
        <f t="shared" si="88"/>
        <v>0</v>
      </c>
      <c r="I1722" s="368">
        <f t="shared" si="89"/>
        <v>0</v>
      </c>
      <c r="J1722" s="368">
        <f t="shared" si="90"/>
        <v>0</v>
      </c>
      <c r="K1722" s="368">
        <f t="shared" si="91"/>
        <v>0</v>
      </c>
      <c r="L1722" s="368">
        <f t="shared" si="92"/>
        <v>0</v>
      </c>
      <c r="M1722" s="369">
        <f t="shared" si="93"/>
        <v>0</v>
      </c>
      <c r="N1722" s="370">
        <f t="shared" si="94"/>
        <v>6</v>
      </c>
      <c r="O1722" s="371"/>
      <c r="P1722" s="372">
        <f t="shared" si="95"/>
        <v>6</v>
      </c>
      <c r="Q1722" s="373">
        <f t="shared" si="96"/>
        <v>727</v>
      </c>
      <c r="R1722" s="383">
        <v>0</v>
      </c>
      <c r="S1722" s="119"/>
      <c r="T1722" s="119"/>
      <c r="U1722" s="113"/>
      <c r="V1722" s="113"/>
      <c r="W1722" s="117">
        <v>0</v>
      </c>
      <c r="X1722" s="123"/>
      <c r="Y1722" s="113"/>
      <c r="Z1722" s="119"/>
      <c r="AA1722" s="119"/>
      <c r="AB1722" s="113"/>
      <c r="AC1722" s="113">
        <v>0</v>
      </c>
      <c r="AD1722" s="117">
        <v>0</v>
      </c>
      <c r="AE1722" s="109">
        <v>0</v>
      </c>
      <c r="AF1722" s="388"/>
      <c r="AG1722" s="388"/>
      <c r="AH1722" s="124">
        <v>0</v>
      </c>
      <c r="AI1722" s="117">
        <v>0</v>
      </c>
      <c r="AJ1722" s="375">
        <v>0</v>
      </c>
      <c r="AK1722" s="374"/>
      <c r="AL1722" s="113"/>
      <c r="AM1722" s="117">
        <v>0</v>
      </c>
      <c r="AN1722" s="375">
        <v>0</v>
      </c>
      <c r="AO1722" s="374">
        <v>0</v>
      </c>
      <c r="AP1722" s="376"/>
      <c r="AQ1722" s="119"/>
      <c r="AR1722" s="117">
        <v>0</v>
      </c>
      <c r="AS1722" s="123">
        <v>0</v>
      </c>
      <c r="AT1722" s="119"/>
      <c r="AU1722" s="374"/>
      <c r="AV1722" s="119"/>
      <c r="AW1722" s="374"/>
      <c r="AX1722" s="392"/>
      <c r="AY1722" s="119">
        <v>6</v>
      </c>
      <c r="AZ1722" s="113"/>
      <c r="BA1722" s="113"/>
      <c r="BB1722" s="445">
        <v>0</v>
      </c>
      <c r="BC1722" s="445">
        <v>0</v>
      </c>
      <c r="BD1722" s="445">
        <v>0</v>
      </c>
      <c r="BE1722" s="393"/>
      <c r="BF1722" s="109"/>
      <c r="BG1722" s="109"/>
      <c r="BH1722" s="388"/>
      <c r="BI1722" s="117"/>
      <c r="BJ1722" s="393"/>
      <c r="BK1722" s="393"/>
      <c r="BL1722" s="117"/>
      <c r="BM1722" s="383">
        <v>0</v>
      </c>
      <c r="BN1722" s="119"/>
      <c r="BO1722" s="119"/>
    </row>
    <row r="1723" spans="1:67" ht="24" customHeight="1" x14ac:dyDescent="0.3">
      <c r="A1723" s="379" t="s">
        <v>6369</v>
      </c>
      <c r="B1723" s="365" t="s">
        <v>6370</v>
      </c>
      <c r="C1723" s="366" t="s">
        <v>1477</v>
      </c>
      <c r="D1723" s="367">
        <f t="shared" si="84"/>
        <v>12</v>
      </c>
      <c r="E1723" s="368">
        <f t="shared" si="85"/>
        <v>0</v>
      </c>
      <c r="F1723" s="368">
        <f t="shared" si="86"/>
        <v>0</v>
      </c>
      <c r="G1723" s="368">
        <f t="shared" si="87"/>
        <v>0</v>
      </c>
      <c r="H1723" s="368">
        <f t="shared" si="88"/>
        <v>0</v>
      </c>
      <c r="I1723" s="368">
        <f t="shared" si="89"/>
        <v>0</v>
      </c>
      <c r="J1723" s="368">
        <f t="shared" si="90"/>
        <v>0</v>
      </c>
      <c r="K1723" s="368">
        <f t="shared" si="91"/>
        <v>0</v>
      </c>
      <c r="L1723" s="368">
        <f t="shared" si="92"/>
        <v>0</v>
      </c>
      <c r="M1723" s="369">
        <f t="shared" si="93"/>
        <v>0</v>
      </c>
      <c r="N1723" s="370">
        <f t="shared" si="94"/>
        <v>12</v>
      </c>
      <c r="O1723" s="371"/>
      <c r="P1723" s="372">
        <f t="shared" si="95"/>
        <v>12</v>
      </c>
      <c r="Q1723" s="373">
        <f t="shared" si="96"/>
        <v>569</v>
      </c>
      <c r="R1723" s="374">
        <v>0</v>
      </c>
      <c r="S1723" s="119"/>
      <c r="T1723" s="119"/>
      <c r="U1723" s="113"/>
      <c r="V1723" s="113"/>
      <c r="W1723" s="386">
        <v>0</v>
      </c>
      <c r="X1723" s="123"/>
      <c r="Y1723" s="113"/>
      <c r="Z1723" s="119"/>
      <c r="AA1723" s="119"/>
      <c r="AB1723" s="113"/>
      <c r="AC1723" s="113">
        <v>12</v>
      </c>
      <c r="AD1723" s="117">
        <v>0</v>
      </c>
      <c r="AE1723" s="109">
        <v>0</v>
      </c>
      <c r="AF1723" s="116"/>
      <c r="AG1723" s="116"/>
      <c r="AH1723" s="124">
        <v>0</v>
      </c>
      <c r="AI1723" s="117">
        <v>0</v>
      </c>
      <c r="AJ1723" s="375">
        <v>0</v>
      </c>
      <c r="AK1723" s="374"/>
      <c r="AL1723" s="113"/>
      <c r="AM1723" s="117">
        <v>0</v>
      </c>
      <c r="AN1723" s="375">
        <v>0</v>
      </c>
      <c r="AO1723" s="374">
        <v>0</v>
      </c>
      <c r="AP1723" s="376"/>
      <c r="AQ1723" s="119"/>
      <c r="AR1723" s="117">
        <v>0</v>
      </c>
      <c r="AS1723" s="123">
        <v>0</v>
      </c>
      <c r="AT1723" s="119"/>
      <c r="AU1723" s="374"/>
      <c r="AV1723" s="119"/>
      <c r="AW1723" s="374"/>
      <c r="AX1723" s="126"/>
      <c r="AY1723" s="119"/>
      <c r="AZ1723" s="113"/>
      <c r="BA1723" s="113"/>
      <c r="BB1723" s="377">
        <v>0</v>
      </c>
      <c r="BC1723" s="377">
        <v>0</v>
      </c>
      <c r="BD1723" s="377">
        <v>0</v>
      </c>
      <c r="BE1723" s="378"/>
      <c r="BF1723" s="109"/>
      <c r="BG1723" s="109"/>
      <c r="BH1723" s="116"/>
      <c r="BI1723" s="117"/>
      <c r="BJ1723" s="378"/>
      <c r="BK1723" s="378"/>
      <c r="BL1723" s="117"/>
      <c r="BM1723" s="374">
        <v>0</v>
      </c>
      <c r="BN1723" s="119"/>
      <c r="BO1723" s="119"/>
    </row>
    <row r="1724" spans="1:67" ht="24" customHeight="1" x14ac:dyDescent="0.3">
      <c r="A1724" s="364" t="s">
        <v>6371</v>
      </c>
      <c r="B1724" s="365" t="s">
        <v>6372</v>
      </c>
      <c r="C1724" s="366" t="s">
        <v>266</v>
      </c>
      <c r="D1724" s="367">
        <f t="shared" si="84"/>
        <v>0</v>
      </c>
      <c r="E1724" s="368">
        <f t="shared" si="85"/>
        <v>0</v>
      </c>
      <c r="F1724" s="368">
        <f t="shared" si="86"/>
        <v>0</v>
      </c>
      <c r="G1724" s="368">
        <f t="shared" si="87"/>
        <v>0</v>
      </c>
      <c r="H1724" s="368">
        <f t="shared" si="88"/>
        <v>0</v>
      </c>
      <c r="I1724" s="368">
        <f t="shared" si="89"/>
        <v>0</v>
      </c>
      <c r="J1724" s="368">
        <f t="shared" si="90"/>
        <v>0</v>
      </c>
      <c r="K1724" s="368">
        <f t="shared" si="91"/>
        <v>0</v>
      </c>
      <c r="L1724" s="368">
        <f t="shared" si="92"/>
        <v>0</v>
      </c>
      <c r="M1724" s="369">
        <f t="shared" si="93"/>
        <v>0</v>
      </c>
      <c r="N1724" s="370">
        <f t="shared" si="94"/>
        <v>0</v>
      </c>
      <c r="O1724" s="371"/>
      <c r="P1724" s="372">
        <f t="shared" si="95"/>
        <v>0</v>
      </c>
      <c r="Q1724" s="373" t="str">
        <f t="shared" si="96"/>
        <v/>
      </c>
      <c r="R1724" s="383">
        <v>0</v>
      </c>
      <c r="S1724" s="384"/>
      <c r="T1724" s="384"/>
      <c r="U1724" s="385"/>
      <c r="V1724" s="385"/>
      <c r="W1724" s="117">
        <v>0</v>
      </c>
      <c r="X1724" s="123"/>
      <c r="Y1724" s="385"/>
      <c r="Z1724" s="384"/>
      <c r="AA1724" s="384"/>
      <c r="AB1724" s="385"/>
      <c r="AC1724" s="113">
        <v>0</v>
      </c>
      <c r="AD1724" s="117">
        <v>0</v>
      </c>
      <c r="AE1724" s="109">
        <v>0</v>
      </c>
      <c r="AF1724" s="116"/>
      <c r="AG1724" s="116"/>
      <c r="AH1724" s="389">
        <v>0</v>
      </c>
      <c r="AI1724" s="386">
        <v>0</v>
      </c>
      <c r="AJ1724" s="396">
        <v>0</v>
      </c>
      <c r="AK1724" s="374"/>
      <c r="AL1724" s="385"/>
      <c r="AM1724" s="117">
        <v>0</v>
      </c>
      <c r="AN1724" s="375">
        <v>0</v>
      </c>
      <c r="AO1724" s="383">
        <v>0</v>
      </c>
      <c r="AP1724" s="376"/>
      <c r="AQ1724" s="384"/>
      <c r="AR1724" s="117">
        <v>0</v>
      </c>
      <c r="AS1724" s="387">
        <v>0</v>
      </c>
      <c r="AT1724" s="384"/>
      <c r="AU1724" s="383"/>
      <c r="AV1724" s="384"/>
      <c r="AW1724" s="383"/>
      <c r="AX1724" s="126"/>
      <c r="AY1724" s="384"/>
      <c r="AZ1724" s="385"/>
      <c r="BA1724" s="385"/>
      <c r="BB1724" s="377">
        <v>0</v>
      </c>
      <c r="BC1724" s="377">
        <v>0</v>
      </c>
      <c r="BD1724" s="377">
        <v>0</v>
      </c>
      <c r="BE1724" s="378"/>
      <c r="BF1724" s="109"/>
      <c r="BG1724" s="109"/>
      <c r="BH1724" s="116"/>
      <c r="BI1724" s="117"/>
      <c r="BJ1724" s="378"/>
      <c r="BK1724" s="378"/>
      <c r="BL1724" s="117"/>
      <c r="BM1724" s="383">
        <v>0</v>
      </c>
      <c r="BN1724" s="384"/>
      <c r="BO1724" s="384"/>
    </row>
    <row r="1725" spans="1:67" ht="24" customHeight="1" x14ac:dyDescent="0.3">
      <c r="A1725" s="364" t="s">
        <v>6373</v>
      </c>
      <c r="B1725" s="365" t="s">
        <v>6374</v>
      </c>
      <c r="C1725" s="366" t="s">
        <v>116</v>
      </c>
      <c r="D1725" s="367">
        <f t="shared" si="84"/>
        <v>0</v>
      </c>
      <c r="E1725" s="368">
        <f t="shared" si="85"/>
        <v>0</v>
      </c>
      <c r="F1725" s="368">
        <f t="shared" si="86"/>
        <v>0</v>
      </c>
      <c r="G1725" s="368">
        <f t="shared" si="87"/>
        <v>0</v>
      </c>
      <c r="H1725" s="368">
        <f t="shared" si="88"/>
        <v>0</v>
      </c>
      <c r="I1725" s="368">
        <f t="shared" si="89"/>
        <v>0</v>
      </c>
      <c r="J1725" s="368">
        <f t="shared" si="90"/>
        <v>0</v>
      </c>
      <c r="K1725" s="368">
        <f t="shared" si="91"/>
        <v>0</v>
      </c>
      <c r="L1725" s="368">
        <f t="shared" si="92"/>
        <v>0</v>
      </c>
      <c r="M1725" s="369">
        <f t="shared" si="93"/>
        <v>0</v>
      </c>
      <c r="N1725" s="370">
        <f t="shared" si="94"/>
        <v>0</v>
      </c>
      <c r="O1725" s="371"/>
      <c r="P1725" s="372">
        <f t="shared" si="95"/>
        <v>0</v>
      </c>
      <c r="Q1725" s="373" t="str">
        <f t="shared" si="96"/>
        <v/>
      </c>
      <c r="R1725" s="374">
        <v>0</v>
      </c>
      <c r="S1725" s="384"/>
      <c r="T1725" s="384"/>
      <c r="U1725" s="385"/>
      <c r="V1725" s="385"/>
      <c r="W1725" s="117">
        <v>0</v>
      </c>
      <c r="X1725" s="123"/>
      <c r="Y1725" s="385"/>
      <c r="Z1725" s="384"/>
      <c r="AA1725" s="384"/>
      <c r="AB1725" s="385"/>
      <c r="AC1725" s="113">
        <v>0</v>
      </c>
      <c r="AD1725" s="117">
        <v>0</v>
      </c>
      <c r="AE1725" s="109">
        <v>0</v>
      </c>
      <c r="AF1725" s="116"/>
      <c r="AG1725" s="116"/>
      <c r="AH1725" s="389">
        <v>0</v>
      </c>
      <c r="AI1725" s="386">
        <v>0</v>
      </c>
      <c r="AJ1725" s="396">
        <v>0</v>
      </c>
      <c r="AK1725" s="374"/>
      <c r="AL1725" s="385"/>
      <c r="AM1725" s="386">
        <v>0</v>
      </c>
      <c r="AN1725" s="390">
        <v>0</v>
      </c>
      <c r="AO1725" s="383">
        <v>0</v>
      </c>
      <c r="AP1725" s="376"/>
      <c r="AQ1725" s="384"/>
      <c r="AR1725" s="386">
        <v>0</v>
      </c>
      <c r="AS1725" s="123">
        <v>0</v>
      </c>
      <c r="AT1725" s="384"/>
      <c r="AU1725" s="383"/>
      <c r="AV1725" s="384"/>
      <c r="AW1725" s="383"/>
      <c r="AX1725" s="126"/>
      <c r="AY1725" s="384"/>
      <c r="AZ1725" s="385"/>
      <c r="BA1725" s="385"/>
      <c r="BB1725" s="394">
        <v>0</v>
      </c>
      <c r="BC1725" s="394">
        <v>0</v>
      </c>
      <c r="BD1725" s="394">
        <v>0</v>
      </c>
      <c r="BE1725" s="378"/>
      <c r="BF1725" s="109"/>
      <c r="BG1725" s="109"/>
      <c r="BH1725" s="116"/>
      <c r="BI1725" s="386"/>
      <c r="BJ1725" s="378"/>
      <c r="BK1725" s="378"/>
      <c r="BL1725" s="386"/>
      <c r="BM1725" s="374">
        <v>0</v>
      </c>
      <c r="BN1725" s="384"/>
      <c r="BO1725" s="384"/>
    </row>
    <row r="1726" spans="1:67" ht="24" customHeight="1" x14ac:dyDescent="0.3">
      <c r="A1726" s="364" t="s">
        <v>6375</v>
      </c>
      <c r="B1726" s="365" t="s">
        <v>6376</v>
      </c>
      <c r="C1726" s="366" t="s">
        <v>266</v>
      </c>
      <c r="D1726" s="367">
        <f t="shared" si="84"/>
        <v>8</v>
      </c>
      <c r="E1726" s="368">
        <f t="shared" si="85"/>
        <v>6</v>
      </c>
      <c r="F1726" s="368">
        <f t="shared" si="86"/>
        <v>0</v>
      </c>
      <c r="G1726" s="368">
        <f t="shared" si="87"/>
        <v>0</v>
      </c>
      <c r="H1726" s="368">
        <f t="shared" si="88"/>
        <v>0</v>
      </c>
      <c r="I1726" s="368">
        <f t="shared" si="89"/>
        <v>0</v>
      </c>
      <c r="J1726" s="368">
        <f t="shared" si="90"/>
        <v>0</v>
      </c>
      <c r="K1726" s="368">
        <f t="shared" si="91"/>
        <v>0</v>
      </c>
      <c r="L1726" s="368">
        <f t="shared" si="92"/>
        <v>0</v>
      </c>
      <c r="M1726" s="369">
        <f t="shared" si="93"/>
        <v>0</v>
      </c>
      <c r="N1726" s="370">
        <f t="shared" si="94"/>
        <v>14</v>
      </c>
      <c r="O1726" s="371"/>
      <c r="P1726" s="372">
        <f t="shared" si="95"/>
        <v>14</v>
      </c>
      <c r="Q1726" s="373">
        <f t="shared" si="96"/>
        <v>541</v>
      </c>
      <c r="R1726" s="374">
        <v>0</v>
      </c>
      <c r="S1726" s="119"/>
      <c r="T1726" s="119"/>
      <c r="U1726" s="113"/>
      <c r="V1726" s="113"/>
      <c r="W1726" s="117">
        <v>0</v>
      </c>
      <c r="X1726" s="123"/>
      <c r="Y1726" s="113"/>
      <c r="Z1726" s="119"/>
      <c r="AA1726" s="119"/>
      <c r="AB1726" s="113"/>
      <c r="AC1726" s="385">
        <v>6</v>
      </c>
      <c r="AD1726" s="386">
        <v>0</v>
      </c>
      <c r="AE1726" s="109">
        <v>0</v>
      </c>
      <c r="AF1726" s="116"/>
      <c r="AG1726" s="116"/>
      <c r="AH1726" s="124">
        <v>0</v>
      </c>
      <c r="AI1726" s="117">
        <v>0</v>
      </c>
      <c r="AJ1726" s="375">
        <v>0</v>
      </c>
      <c r="AK1726" s="374"/>
      <c r="AL1726" s="113"/>
      <c r="AM1726" s="117">
        <v>0</v>
      </c>
      <c r="AN1726" s="375">
        <v>0</v>
      </c>
      <c r="AO1726" s="374">
        <v>0</v>
      </c>
      <c r="AP1726" s="376"/>
      <c r="AQ1726" s="119"/>
      <c r="AR1726" s="117">
        <v>0</v>
      </c>
      <c r="AS1726" s="387">
        <v>0</v>
      </c>
      <c r="AT1726" s="119"/>
      <c r="AU1726" s="374"/>
      <c r="AV1726" s="119"/>
      <c r="AW1726" s="374"/>
      <c r="AX1726" s="126"/>
      <c r="AY1726" s="119">
        <v>8</v>
      </c>
      <c r="AZ1726" s="113"/>
      <c r="BA1726" s="113"/>
      <c r="BB1726" s="377">
        <v>0</v>
      </c>
      <c r="BC1726" s="377">
        <v>0</v>
      </c>
      <c r="BD1726" s="377">
        <v>0</v>
      </c>
      <c r="BE1726" s="378"/>
      <c r="BF1726" s="109"/>
      <c r="BG1726" s="109"/>
      <c r="BH1726" s="116"/>
      <c r="BI1726" s="117"/>
      <c r="BJ1726" s="378"/>
      <c r="BK1726" s="378"/>
      <c r="BL1726" s="117"/>
      <c r="BM1726" s="374">
        <v>0</v>
      </c>
      <c r="BN1726" s="119"/>
      <c r="BO1726" s="119"/>
    </row>
    <row r="1727" spans="1:67" ht="24" customHeight="1" x14ac:dyDescent="0.3">
      <c r="A1727" s="380" t="s">
        <v>6377</v>
      </c>
      <c r="B1727" s="381" t="s">
        <v>6378</v>
      </c>
      <c r="C1727" s="382" t="s">
        <v>394</v>
      </c>
      <c r="D1727" s="367">
        <f t="shared" si="84"/>
        <v>0</v>
      </c>
      <c r="E1727" s="368">
        <f t="shared" si="85"/>
        <v>0</v>
      </c>
      <c r="F1727" s="368">
        <f t="shared" si="86"/>
        <v>0</v>
      </c>
      <c r="G1727" s="368">
        <f t="shared" si="87"/>
        <v>0</v>
      </c>
      <c r="H1727" s="368">
        <f t="shared" si="88"/>
        <v>0</v>
      </c>
      <c r="I1727" s="368">
        <f t="shared" si="89"/>
        <v>0</v>
      </c>
      <c r="J1727" s="368">
        <f t="shared" si="90"/>
        <v>0</v>
      </c>
      <c r="K1727" s="368">
        <f t="shared" si="91"/>
        <v>0</v>
      </c>
      <c r="L1727" s="368">
        <f t="shared" si="92"/>
        <v>0</v>
      </c>
      <c r="M1727" s="369">
        <f t="shared" si="93"/>
        <v>0</v>
      </c>
      <c r="N1727" s="370">
        <f t="shared" si="94"/>
        <v>0</v>
      </c>
      <c r="O1727" s="371"/>
      <c r="P1727" s="372">
        <f t="shared" si="95"/>
        <v>0</v>
      </c>
      <c r="Q1727" s="373" t="str">
        <f t="shared" si="96"/>
        <v/>
      </c>
      <c r="R1727" s="383">
        <v>0</v>
      </c>
      <c r="S1727" s="119"/>
      <c r="T1727" s="119"/>
      <c r="U1727" s="113"/>
      <c r="V1727" s="113"/>
      <c r="W1727" s="117">
        <v>0</v>
      </c>
      <c r="X1727" s="123"/>
      <c r="Y1727" s="113"/>
      <c r="Z1727" s="119"/>
      <c r="AA1727" s="119"/>
      <c r="AB1727" s="113"/>
      <c r="AC1727" s="113">
        <v>0</v>
      </c>
      <c r="AD1727" s="386">
        <v>0</v>
      </c>
      <c r="AE1727" s="109">
        <v>0</v>
      </c>
      <c r="AF1727" s="388"/>
      <c r="AG1727" s="388"/>
      <c r="AH1727" s="389">
        <v>0</v>
      </c>
      <c r="AI1727" s="386">
        <v>0</v>
      </c>
      <c r="AJ1727" s="396">
        <v>0</v>
      </c>
      <c r="AK1727" s="374"/>
      <c r="AL1727" s="113"/>
      <c r="AM1727" s="117">
        <v>0</v>
      </c>
      <c r="AN1727" s="375">
        <v>0</v>
      </c>
      <c r="AO1727" s="383">
        <v>0</v>
      </c>
      <c r="AP1727" s="376"/>
      <c r="AQ1727" s="119"/>
      <c r="AR1727" s="117">
        <v>0</v>
      </c>
      <c r="AS1727" s="387">
        <v>0</v>
      </c>
      <c r="AT1727" s="119"/>
      <c r="AU1727" s="383"/>
      <c r="AV1727" s="119"/>
      <c r="AW1727" s="383"/>
      <c r="AX1727" s="126"/>
      <c r="AY1727" s="119"/>
      <c r="AZ1727" s="113"/>
      <c r="BA1727" s="113"/>
      <c r="BB1727" s="377">
        <v>0</v>
      </c>
      <c r="BC1727" s="377">
        <v>0</v>
      </c>
      <c r="BD1727" s="377">
        <v>0</v>
      </c>
      <c r="BE1727" s="393"/>
      <c r="BF1727" s="109"/>
      <c r="BG1727" s="109"/>
      <c r="BH1727" s="388"/>
      <c r="BI1727" s="117"/>
      <c r="BJ1727" s="393"/>
      <c r="BK1727" s="393"/>
      <c r="BL1727" s="117"/>
      <c r="BM1727" s="383">
        <v>0</v>
      </c>
      <c r="BN1727" s="119"/>
      <c r="BO1727" s="119"/>
    </row>
    <row r="1728" spans="1:67" ht="24" customHeight="1" x14ac:dyDescent="0.3">
      <c r="A1728" s="379" t="s">
        <v>6379</v>
      </c>
      <c r="B1728" s="365" t="s">
        <v>6751</v>
      </c>
      <c r="C1728" s="366" t="s">
        <v>1654</v>
      </c>
      <c r="D1728" s="367">
        <f t="shared" si="84"/>
        <v>0</v>
      </c>
      <c r="E1728" s="368">
        <f t="shared" si="85"/>
        <v>0</v>
      </c>
      <c r="F1728" s="368">
        <f t="shared" si="86"/>
        <v>0</v>
      </c>
      <c r="G1728" s="368">
        <f t="shared" si="87"/>
        <v>0</v>
      </c>
      <c r="H1728" s="368">
        <f t="shared" si="88"/>
        <v>0</v>
      </c>
      <c r="I1728" s="368">
        <f t="shared" si="89"/>
        <v>0</v>
      </c>
      <c r="J1728" s="368">
        <f t="shared" si="90"/>
        <v>0</v>
      </c>
      <c r="K1728" s="368">
        <f t="shared" si="91"/>
        <v>0</v>
      </c>
      <c r="L1728" s="368">
        <f t="shared" si="92"/>
        <v>0</v>
      </c>
      <c r="M1728" s="369">
        <f t="shared" si="93"/>
        <v>0</v>
      </c>
      <c r="N1728" s="370">
        <f t="shared" si="94"/>
        <v>0</v>
      </c>
      <c r="O1728" s="371"/>
      <c r="P1728" s="372">
        <f t="shared" si="95"/>
        <v>0</v>
      </c>
      <c r="Q1728" s="373" t="str">
        <f t="shared" si="96"/>
        <v/>
      </c>
      <c r="R1728" s="374">
        <v>0</v>
      </c>
      <c r="S1728" s="384"/>
      <c r="T1728" s="384"/>
      <c r="U1728" s="385"/>
      <c r="V1728" s="385"/>
      <c r="W1728" s="117">
        <v>0</v>
      </c>
      <c r="X1728" s="123"/>
      <c r="Y1728" s="385"/>
      <c r="Z1728" s="384"/>
      <c r="AA1728" s="384"/>
      <c r="AB1728" s="385"/>
      <c r="AC1728" s="113">
        <v>0</v>
      </c>
      <c r="AD1728" s="117">
        <v>0</v>
      </c>
      <c r="AE1728" s="214">
        <v>0</v>
      </c>
      <c r="AF1728" s="116"/>
      <c r="AG1728" s="116"/>
      <c r="AH1728" s="389">
        <v>0</v>
      </c>
      <c r="AI1728" s="117">
        <v>0</v>
      </c>
      <c r="AJ1728" s="375">
        <v>0</v>
      </c>
      <c r="AK1728" s="374"/>
      <c r="AL1728" s="385"/>
      <c r="AM1728" s="117">
        <v>0</v>
      </c>
      <c r="AN1728" s="375">
        <v>0</v>
      </c>
      <c r="AO1728" s="383">
        <v>0</v>
      </c>
      <c r="AP1728" s="376"/>
      <c r="AQ1728" s="384"/>
      <c r="AR1728" s="117">
        <v>0</v>
      </c>
      <c r="AS1728" s="387">
        <v>0</v>
      </c>
      <c r="AT1728" s="384"/>
      <c r="AU1728" s="383"/>
      <c r="AV1728" s="384"/>
      <c r="AW1728" s="383"/>
      <c r="AX1728" s="392"/>
      <c r="AY1728" s="384"/>
      <c r="AZ1728" s="385"/>
      <c r="BA1728" s="385"/>
      <c r="BB1728" s="377">
        <v>0</v>
      </c>
      <c r="BC1728" s="377">
        <v>0</v>
      </c>
      <c r="BD1728" s="377">
        <v>0</v>
      </c>
      <c r="BE1728" s="378"/>
      <c r="BF1728" s="109"/>
      <c r="BG1728" s="109"/>
      <c r="BH1728" s="116"/>
      <c r="BI1728" s="117"/>
      <c r="BJ1728" s="378"/>
      <c r="BK1728" s="378"/>
      <c r="BL1728" s="117"/>
      <c r="BM1728" s="374">
        <v>0</v>
      </c>
      <c r="BN1728" s="384"/>
      <c r="BO1728" s="384"/>
    </row>
    <row r="1729" spans="1:67" ht="24" customHeight="1" x14ac:dyDescent="0.3">
      <c r="A1729" s="364" t="s">
        <v>6381</v>
      </c>
      <c r="B1729" s="365" t="s">
        <v>6382</v>
      </c>
      <c r="C1729" s="366" t="s">
        <v>6383</v>
      </c>
      <c r="D1729" s="367">
        <f t="shared" si="84"/>
        <v>0</v>
      </c>
      <c r="E1729" s="368">
        <f t="shared" si="85"/>
        <v>0</v>
      </c>
      <c r="F1729" s="368">
        <f t="shared" si="86"/>
        <v>0</v>
      </c>
      <c r="G1729" s="368">
        <f t="shared" si="87"/>
        <v>0</v>
      </c>
      <c r="H1729" s="368">
        <f t="shared" si="88"/>
        <v>0</v>
      </c>
      <c r="I1729" s="368">
        <f t="shared" si="89"/>
        <v>0</v>
      </c>
      <c r="J1729" s="368">
        <f t="shared" si="90"/>
        <v>0</v>
      </c>
      <c r="K1729" s="368">
        <f t="shared" si="91"/>
        <v>0</v>
      </c>
      <c r="L1729" s="368">
        <f t="shared" si="92"/>
        <v>0</v>
      </c>
      <c r="M1729" s="369">
        <f t="shared" si="93"/>
        <v>0</v>
      </c>
      <c r="N1729" s="370">
        <f t="shared" si="94"/>
        <v>0</v>
      </c>
      <c r="O1729" s="371"/>
      <c r="P1729" s="372">
        <f t="shared" si="95"/>
        <v>0</v>
      </c>
      <c r="Q1729" s="373" t="str">
        <f t="shared" si="96"/>
        <v/>
      </c>
      <c r="R1729" s="374">
        <v>0</v>
      </c>
      <c r="S1729" s="384"/>
      <c r="T1729" s="384"/>
      <c r="U1729" s="385"/>
      <c r="V1729" s="385"/>
      <c r="W1729" s="386">
        <v>0</v>
      </c>
      <c r="X1729" s="387"/>
      <c r="Y1729" s="385"/>
      <c r="Z1729" s="384"/>
      <c r="AA1729" s="384"/>
      <c r="AB1729" s="385"/>
      <c r="AC1729" s="385">
        <v>0</v>
      </c>
      <c r="AD1729" s="386">
        <v>0</v>
      </c>
      <c r="AE1729" s="214">
        <v>0</v>
      </c>
      <c r="AF1729" s="116"/>
      <c r="AG1729" s="116"/>
      <c r="AH1729" s="389">
        <v>0</v>
      </c>
      <c r="AI1729" s="117">
        <v>0</v>
      </c>
      <c r="AJ1729" s="396">
        <v>0</v>
      </c>
      <c r="AK1729" s="383"/>
      <c r="AL1729" s="385"/>
      <c r="AM1729" s="117">
        <v>0</v>
      </c>
      <c r="AN1729" s="375">
        <v>0</v>
      </c>
      <c r="AO1729" s="383">
        <v>0</v>
      </c>
      <c r="AP1729" s="391"/>
      <c r="AQ1729" s="384"/>
      <c r="AR1729" s="386">
        <v>0</v>
      </c>
      <c r="AS1729" s="123">
        <v>0</v>
      </c>
      <c r="AT1729" s="384"/>
      <c r="AU1729" s="383"/>
      <c r="AV1729" s="384"/>
      <c r="AW1729" s="383"/>
      <c r="AX1729" s="392"/>
      <c r="AY1729" s="384"/>
      <c r="AZ1729" s="385"/>
      <c r="BA1729" s="385"/>
      <c r="BB1729" s="377">
        <v>0</v>
      </c>
      <c r="BC1729" s="377">
        <v>0</v>
      </c>
      <c r="BD1729" s="377">
        <v>0</v>
      </c>
      <c r="BE1729" s="378"/>
      <c r="BF1729" s="109"/>
      <c r="BG1729" s="109"/>
      <c r="BH1729" s="116"/>
      <c r="BI1729" s="386"/>
      <c r="BJ1729" s="378"/>
      <c r="BK1729" s="378"/>
      <c r="BL1729" s="386"/>
      <c r="BM1729" s="374">
        <v>0</v>
      </c>
      <c r="BN1729" s="384"/>
      <c r="BO1729" s="384"/>
    </row>
    <row r="1730" spans="1:67" ht="24" customHeight="1" x14ac:dyDescent="0.3">
      <c r="A1730" s="379" t="s">
        <v>2290</v>
      </c>
      <c r="B1730" s="365" t="s">
        <v>2445</v>
      </c>
      <c r="C1730" s="366" t="s">
        <v>6752</v>
      </c>
      <c r="D1730" s="367">
        <f t="shared" si="84"/>
        <v>0</v>
      </c>
      <c r="E1730" s="368">
        <f t="shared" si="85"/>
        <v>0</v>
      </c>
      <c r="F1730" s="368">
        <f t="shared" si="86"/>
        <v>0</v>
      </c>
      <c r="G1730" s="368">
        <f t="shared" si="87"/>
        <v>0</v>
      </c>
      <c r="H1730" s="368">
        <f t="shared" si="88"/>
        <v>0</v>
      </c>
      <c r="I1730" s="368">
        <f t="shared" si="89"/>
        <v>0</v>
      </c>
      <c r="J1730" s="368">
        <f t="shared" si="90"/>
        <v>0</v>
      </c>
      <c r="K1730" s="368">
        <f t="shared" si="91"/>
        <v>0</v>
      </c>
      <c r="L1730" s="368">
        <f t="shared" si="92"/>
        <v>0</v>
      </c>
      <c r="M1730" s="369">
        <f t="shared" si="93"/>
        <v>0</v>
      </c>
      <c r="N1730" s="370">
        <f t="shared" si="94"/>
        <v>0</v>
      </c>
      <c r="O1730" s="371"/>
      <c r="P1730" s="372">
        <f t="shared" si="95"/>
        <v>0</v>
      </c>
      <c r="Q1730" s="373" t="str">
        <f t="shared" si="96"/>
        <v/>
      </c>
      <c r="R1730" s="374">
        <v>0</v>
      </c>
      <c r="S1730" s="119"/>
      <c r="T1730" s="119"/>
      <c r="U1730" s="113"/>
      <c r="V1730" s="113"/>
      <c r="W1730" s="386">
        <v>0</v>
      </c>
      <c r="X1730" s="123"/>
      <c r="Y1730" s="113"/>
      <c r="Z1730" s="119"/>
      <c r="AA1730" s="119"/>
      <c r="AB1730" s="113"/>
      <c r="AC1730" s="385">
        <v>0</v>
      </c>
      <c r="AD1730" s="117">
        <v>0</v>
      </c>
      <c r="AE1730" s="109">
        <v>0</v>
      </c>
      <c r="AF1730" s="116"/>
      <c r="AG1730" s="116"/>
      <c r="AH1730" s="124">
        <v>0</v>
      </c>
      <c r="AI1730" s="117">
        <v>0</v>
      </c>
      <c r="AJ1730" s="375">
        <v>0</v>
      </c>
      <c r="AK1730" s="374"/>
      <c r="AL1730" s="113"/>
      <c r="AM1730" s="117">
        <v>0</v>
      </c>
      <c r="AN1730" s="396">
        <v>0</v>
      </c>
      <c r="AO1730" s="374">
        <v>0</v>
      </c>
      <c r="AP1730" s="376"/>
      <c r="AQ1730" s="119"/>
      <c r="AR1730" s="117">
        <v>0</v>
      </c>
      <c r="AS1730" s="387">
        <v>0</v>
      </c>
      <c r="AT1730" s="119"/>
      <c r="AU1730" s="374"/>
      <c r="AV1730" s="119"/>
      <c r="AW1730" s="374"/>
      <c r="AX1730" s="126"/>
      <c r="AY1730" s="119"/>
      <c r="AZ1730" s="113"/>
      <c r="BA1730" s="113"/>
      <c r="BB1730" s="377">
        <v>0</v>
      </c>
      <c r="BC1730" s="377">
        <v>0</v>
      </c>
      <c r="BD1730" s="377">
        <v>0</v>
      </c>
      <c r="BE1730" s="378"/>
      <c r="BF1730" s="109"/>
      <c r="BG1730" s="109"/>
      <c r="BH1730" s="116"/>
      <c r="BI1730" s="117"/>
      <c r="BJ1730" s="378"/>
      <c r="BK1730" s="378"/>
      <c r="BL1730" s="117"/>
      <c r="BM1730" s="383">
        <v>0</v>
      </c>
      <c r="BN1730" s="119"/>
      <c r="BO1730" s="119"/>
    </row>
    <row r="1731" spans="1:67" ht="24" customHeight="1" x14ac:dyDescent="0.3">
      <c r="A1731" s="364" t="s">
        <v>6753</v>
      </c>
      <c r="B1731" s="365" t="s">
        <v>6754</v>
      </c>
      <c r="C1731" s="366" t="s">
        <v>437</v>
      </c>
      <c r="D1731" s="367">
        <f t="shared" si="84"/>
        <v>0</v>
      </c>
      <c r="E1731" s="368">
        <f t="shared" si="85"/>
        <v>0</v>
      </c>
      <c r="F1731" s="368">
        <f t="shared" si="86"/>
        <v>0</v>
      </c>
      <c r="G1731" s="368">
        <f t="shared" si="87"/>
        <v>0</v>
      </c>
      <c r="H1731" s="368">
        <f t="shared" si="88"/>
        <v>0</v>
      </c>
      <c r="I1731" s="368">
        <f t="shared" si="89"/>
        <v>0</v>
      </c>
      <c r="J1731" s="368">
        <f t="shared" si="90"/>
        <v>0</v>
      </c>
      <c r="K1731" s="368">
        <f t="shared" si="91"/>
        <v>0</v>
      </c>
      <c r="L1731" s="368">
        <f t="shared" si="92"/>
        <v>0</v>
      </c>
      <c r="M1731" s="369">
        <f t="shared" si="93"/>
        <v>0</v>
      </c>
      <c r="N1731" s="370">
        <f t="shared" si="94"/>
        <v>0</v>
      </c>
      <c r="O1731" s="371"/>
      <c r="P1731" s="372">
        <f t="shared" si="95"/>
        <v>0</v>
      </c>
      <c r="Q1731" s="373" t="str">
        <f t="shared" si="96"/>
        <v/>
      </c>
      <c r="R1731" s="374">
        <v>0</v>
      </c>
      <c r="S1731" s="119"/>
      <c r="T1731" s="119"/>
      <c r="U1731" s="113"/>
      <c r="V1731" s="113"/>
      <c r="W1731" s="117">
        <v>0</v>
      </c>
      <c r="X1731" s="387"/>
      <c r="Y1731" s="113"/>
      <c r="Z1731" s="119"/>
      <c r="AA1731" s="119"/>
      <c r="AB1731" s="113"/>
      <c r="AC1731" s="113">
        <v>0</v>
      </c>
      <c r="AD1731" s="117">
        <v>0</v>
      </c>
      <c r="AE1731" s="214">
        <v>0</v>
      </c>
      <c r="AF1731" s="116"/>
      <c r="AG1731" s="116"/>
      <c r="AH1731" s="389">
        <v>0</v>
      </c>
      <c r="AI1731" s="386">
        <v>0</v>
      </c>
      <c r="AJ1731" s="396">
        <v>0</v>
      </c>
      <c r="AK1731" s="383"/>
      <c r="AL1731" s="113"/>
      <c r="AM1731" s="117">
        <v>0</v>
      </c>
      <c r="AN1731" s="375">
        <v>0</v>
      </c>
      <c r="AO1731" s="383">
        <v>0</v>
      </c>
      <c r="AP1731" s="391"/>
      <c r="AQ1731" s="119"/>
      <c r="AR1731" s="117">
        <v>0</v>
      </c>
      <c r="AS1731" s="123">
        <v>0</v>
      </c>
      <c r="AT1731" s="119"/>
      <c r="AU1731" s="383"/>
      <c r="AV1731" s="119"/>
      <c r="AW1731" s="383"/>
      <c r="AX1731" s="392"/>
      <c r="AY1731" s="119"/>
      <c r="AZ1731" s="113"/>
      <c r="BA1731" s="113"/>
      <c r="BB1731" s="394">
        <v>0</v>
      </c>
      <c r="BC1731" s="394">
        <v>0</v>
      </c>
      <c r="BD1731" s="394">
        <v>0</v>
      </c>
      <c r="BE1731" s="378"/>
      <c r="BF1731" s="109"/>
      <c r="BG1731" s="109"/>
      <c r="BH1731" s="116"/>
      <c r="BI1731" s="117"/>
      <c r="BJ1731" s="378"/>
      <c r="BK1731" s="378"/>
      <c r="BL1731" s="117"/>
      <c r="BM1731" s="374">
        <v>0</v>
      </c>
      <c r="BN1731" s="119"/>
      <c r="BO1731" s="119"/>
    </row>
    <row r="1732" spans="1:67" ht="24" customHeight="1" x14ac:dyDescent="0.3">
      <c r="A1732" s="379" t="s">
        <v>2456</v>
      </c>
      <c r="B1732" s="365" t="s">
        <v>2457</v>
      </c>
      <c r="C1732" s="366" t="s">
        <v>311</v>
      </c>
      <c r="D1732" s="367">
        <f t="shared" si="84"/>
        <v>14</v>
      </c>
      <c r="E1732" s="368">
        <f t="shared" si="85"/>
        <v>7</v>
      </c>
      <c r="F1732" s="368">
        <f t="shared" si="86"/>
        <v>0</v>
      </c>
      <c r="G1732" s="368">
        <f t="shared" si="87"/>
        <v>0</v>
      </c>
      <c r="H1732" s="368">
        <f t="shared" si="88"/>
        <v>0</v>
      </c>
      <c r="I1732" s="368">
        <f t="shared" si="89"/>
        <v>0</v>
      </c>
      <c r="J1732" s="368">
        <f t="shared" si="90"/>
        <v>0</v>
      </c>
      <c r="K1732" s="368">
        <f t="shared" si="91"/>
        <v>0</v>
      </c>
      <c r="L1732" s="368">
        <f t="shared" si="92"/>
        <v>0</v>
      </c>
      <c r="M1732" s="369">
        <f t="shared" si="93"/>
        <v>0</v>
      </c>
      <c r="N1732" s="370">
        <f t="shared" si="94"/>
        <v>21</v>
      </c>
      <c r="O1732" s="371"/>
      <c r="P1732" s="372">
        <f t="shared" si="95"/>
        <v>21</v>
      </c>
      <c r="Q1732" s="373">
        <f t="shared" si="96"/>
        <v>401</v>
      </c>
      <c r="R1732" s="374">
        <v>0</v>
      </c>
      <c r="S1732" s="119"/>
      <c r="T1732" s="119"/>
      <c r="U1732" s="113"/>
      <c r="V1732" s="113"/>
      <c r="W1732" s="386">
        <v>0</v>
      </c>
      <c r="X1732" s="387"/>
      <c r="Y1732" s="113"/>
      <c r="Z1732" s="119"/>
      <c r="AA1732" s="119"/>
      <c r="AB1732" s="113">
        <v>14</v>
      </c>
      <c r="AC1732" s="385">
        <v>0</v>
      </c>
      <c r="AD1732" s="117">
        <v>0</v>
      </c>
      <c r="AE1732" s="109">
        <v>0</v>
      </c>
      <c r="AF1732" s="116"/>
      <c r="AG1732" s="116">
        <v>7</v>
      </c>
      <c r="AH1732" s="124">
        <v>0</v>
      </c>
      <c r="AI1732" s="117">
        <v>0</v>
      </c>
      <c r="AJ1732" s="396">
        <v>0</v>
      </c>
      <c r="AK1732" s="383"/>
      <c r="AL1732" s="113"/>
      <c r="AM1732" s="117">
        <v>0</v>
      </c>
      <c r="AN1732" s="375">
        <v>0</v>
      </c>
      <c r="AO1732" s="374">
        <v>0</v>
      </c>
      <c r="AP1732" s="391"/>
      <c r="AQ1732" s="119"/>
      <c r="AR1732" s="117">
        <v>0</v>
      </c>
      <c r="AS1732" s="123">
        <v>0</v>
      </c>
      <c r="AT1732" s="119"/>
      <c r="AU1732" s="374"/>
      <c r="AV1732" s="119"/>
      <c r="AW1732" s="374"/>
      <c r="AX1732" s="126"/>
      <c r="AY1732" s="119"/>
      <c r="AZ1732" s="113"/>
      <c r="BA1732" s="113"/>
      <c r="BB1732" s="394">
        <v>0</v>
      </c>
      <c r="BC1732" s="394">
        <v>0</v>
      </c>
      <c r="BD1732" s="394">
        <v>0</v>
      </c>
      <c r="BE1732" s="378"/>
      <c r="BF1732" s="214"/>
      <c r="BG1732" s="214"/>
      <c r="BH1732" s="116"/>
      <c r="BI1732" s="117"/>
      <c r="BJ1732" s="378"/>
      <c r="BK1732" s="378"/>
      <c r="BL1732" s="117"/>
      <c r="BM1732" s="383">
        <v>0</v>
      </c>
      <c r="BN1732" s="119"/>
      <c r="BO1732" s="119"/>
    </row>
    <row r="1733" spans="1:67" ht="24" customHeight="1" x14ac:dyDescent="0.3">
      <c r="A1733" s="379" t="s">
        <v>6384</v>
      </c>
      <c r="B1733" s="365" t="s">
        <v>6385</v>
      </c>
      <c r="C1733" s="366" t="s">
        <v>311</v>
      </c>
      <c r="D1733" s="367">
        <f t="shared" si="84"/>
        <v>0</v>
      </c>
      <c r="E1733" s="368">
        <f t="shared" si="85"/>
        <v>0</v>
      </c>
      <c r="F1733" s="368">
        <f t="shared" si="86"/>
        <v>0</v>
      </c>
      <c r="G1733" s="368">
        <f t="shared" si="87"/>
        <v>0</v>
      </c>
      <c r="H1733" s="368">
        <f t="shared" si="88"/>
        <v>0</v>
      </c>
      <c r="I1733" s="368">
        <f t="shared" si="89"/>
        <v>0</v>
      </c>
      <c r="J1733" s="368">
        <f t="shared" si="90"/>
        <v>0</v>
      </c>
      <c r="K1733" s="368">
        <f t="shared" si="91"/>
        <v>0</v>
      </c>
      <c r="L1733" s="368">
        <f t="shared" si="92"/>
        <v>0</v>
      </c>
      <c r="M1733" s="369">
        <f t="shared" si="93"/>
        <v>0</v>
      </c>
      <c r="N1733" s="370">
        <f t="shared" si="94"/>
        <v>0</v>
      </c>
      <c r="O1733" s="371"/>
      <c r="P1733" s="372">
        <f t="shared" si="95"/>
        <v>0</v>
      </c>
      <c r="Q1733" s="373" t="str">
        <f t="shared" si="96"/>
        <v/>
      </c>
      <c r="R1733" s="374">
        <v>0</v>
      </c>
      <c r="S1733" s="119"/>
      <c r="T1733" s="119"/>
      <c r="U1733" s="113"/>
      <c r="V1733" s="113"/>
      <c r="W1733" s="386">
        <v>0</v>
      </c>
      <c r="X1733" s="123"/>
      <c r="Y1733" s="113"/>
      <c r="Z1733" s="119"/>
      <c r="AA1733" s="119"/>
      <c r="AB1733" s="113"/>
      <c r="AC1733" s="113">
        <v>0</v>
      </c>
      <c r="AD1733" s="386">
        <v>0</v>
      </c>
      <c r="AE1733" s="109">
        <v>0</v>
      </c>
      <c r="AF1733" s="116"/>
      <c r="AG1733" s="116"/>
      <c r="AH1733" s="124">
        <v>0</v>
      </c>
      <c r="AI1733" s="117">
        <v>0</v>
      </c>
      <c r="AJ1733" s="375">
        <v>0</v>
      </c>
      <c r="AK1733" s="374"/>
      <c r="AL1733" s="113"/>
      <c r="AM1733" s="117">
        <v>0</v>
      </c>
      <c r="AN1733" s="375">
        <v>0</v>
      </c>
      <c r="AO1733" s="374">
        <v>0</v>
      </c>
      <c r="AP1733" s="376"/>
      <c r="AQ1733" s="119"/>
      <c r="AR1733" s="117">
        <v>0</v>
      </c>
      <c r="AS1733" s="387">
        <v>0</v>
      </c>
      <c r="AT1733" s="119"/>
      <c r="AU1733" s="374"/>
      <c r="AV1733" s="119"/>
      <c r="AW1733" s="374"/>
      <c r="AX1733" s="126"/>
      <c r="AY1733" s="119"/>
      <c r="AZ1733" s="113"/>
      <c r="BA1733" s="113"/>
      <c r="BB1733" s="377">
        <v>0</v>
      </c>
      <c r="BC1733" s="377">
        <v>0</v>
      </c>
      <c r="BD1733" s="377">
        <v>0</v>
      </c>
      <c r="BE1733" s="378"/>
      <c r="BF1733" s="214"/>
      <c r="BG1733" s="214"/>
      <c r="BH1733" s="116"/>
      <c r="BI1733" s="117"/>
      <c r="BJ1733" s="378"/>
      <c r="BK1733" s="378"/>
      <c r="BL1733" s="117"/>
      <c r="BM1733" s="374">
        <v>0</v>
      </c>
      <c r="BN1733" s="119"/>
      <c r="BO1733" s="119"/>
    </row>
    <row r="1734" spans="1:67" ht="24" customHeight="1" x14ac:dyDescent="0.3">
      <c r="A1734" s="380" t="s">
        <v>6386</v>
      </c>
      <c r="B1734" s="381" t="s">
        <v>6387</v>
      </c>
      <c r="C1734" s="382" t="s">
        <v>1885</v>
      </c>
      <c r="D1734" s="367">
        <f t="shared" si="84"/>
        <v>0</v>
      </c>
      <c r="E1734" s="368">
        <f t="shared" si="85"/>
        <v>0</v>
      </c>
      <c r="F1734" s="368">
        <f t="shared" si="86"/>
        <v>0</v>
      </c>
      <c r="G1734" s="368">
        <f t="shared" si="87"/>
        <v>0</v>
      </c>
      <c r="H1734" s="368">
        <f t="shared" si="88"/>
        <v>0</v>
      </c>
      <c r="I1734" s="368">
        <f t="shared" si="89"/>
        <v>0</v>
      </c>
      <c r="J1734" s="368">
        <f t="shared" si="90"/>
        <v>0</v>
      </c>
      <c r="K1734" s="368">
        <f t="shared" si="91"/>
        <v>0</v>
      </c>
      <c r="L1734" s="368">
        <f t="shared" si="92"/>
        <v>0</v>
      </c>
      <c r="M1734" s="369">
        <f t="shared" si="93"/>
        <v>0</v>
      </c>
      <c r="N1734" s="446">
        <f t="shared" si="94"/>
        <v>0</v>
      </c>
      <c r="O1734" s="371"/>
      <c r="P1734" s="372">
        <f t="shared" si="95"/>
        <v>0</v>
      </c>
      <c r="Q1734" s="373" t="str">
        <f t="shared" si="96"/>
        <v/>
      </c>
      <c r="R1734" s="374">
        <v>0</v>
      </c>
      <c r="S1734" s="119"/>
      <c r="T1734" s="119"/>
      <c r="U1734" s="113"/>
      <c r="V1734" s="113"/>
      <c r="W1734" s="117">
        <v>0</v>
      </c>
      <c r="X1734" s="387"/>
      <c r="Y1734" s="113"/>
      <c r="Z1734" s="119"/>
      <c r="AA1734" s="119"/>
      <c r="AB1734" s="113"/>
      <c r="AC1734" s="385">
        <v>0</v>
      </c>
      <c r="AD1734" s="117">
        <v>0</v>
      </c>
      <c r="AE1734" s="444">
        <v>0</v>
      </c>
      <c r="AF1734" s="388"/>
      <c r="AG1734" s="388"/>
      <c r="AH1734" s="124">
        <v>0</v>
      </c>
      <c r="AI1734" s="117">
        <v>0</v>
      </c>
      <c r="AJ1734" s="375">
        <v>0</v>
      </c>
      <c r="AK1734" s="383"/>
      <c r="AL1734" s="113"/>
      <c r="AM1734" s="386">
        <v>0</v>
      </c>
      <c r="AN1734" s="396">
        <v>0</v>
      </c>
      <c r="AO1734" s="374">
        <v>0</v>
      </c>
      <c r="AP1734" s="391"/>
      <c r="AQ1734" s="119"/>
      <c r="AR1734" s="117">
        <v>0</v>
      </c>
      <c r="AS1734" s="123">
        <v>0</v>
      </c>
      <c r="AT1734" s="119"/>
      <c r="AU1734" s="374"/>
      <c r="AV1734" s="119"/>
      <c r="AW1734" s="374"/>
      <c r="AX1734" s="126"/>
      <c r="AY1734" s="119"/>
      <c r="AZ1734" s="113"/>
      <c r="BA1734" s="113"/>
      <c r="BB1734" s="377">
        <v>0</v>
      </c>
      <c r="BC1734" s="377">
        <v>0</v>
      </c>
      <c r="BD1734" s="377">
        <v>0</v>
      </c>
      <c r="BE1734" s="393"/>
      <c r="BF1734" s="109"/>
      <c r="BG1734" s="109"/>
      <c r="BH1734" s="388"/>
      <c r="BI1734" s="117"/>
      <c r="BJ1734" s="393"/>
      <c r="BK1734" s="393"/>
      <c r="BL1734" s="117"/>
      <c r="BM1734" s="374">
        <v>0</v>
      </c>
      <c r="BN1734" s="119"/>
      <c r="BO1734" s="119"/>
    </row>
    <row r="1735" spans="1:67" ht="24" customHeight="1" x14ac:dyDescent="0.3">
      <c r="A1735" s="380" t="s">
        <v>6388</v>
      </c>
      <c r="B1735" s="381" t="s">
        <v>6387</v>
      </c>
      <c r="C1735" s="382" t="s">
        <v>1885</v>
      </c>
      <c r="D1735" s="367">
        <f t="shared" si="84"/>
        <v>0</v>
      </c>
      <c r="E1735" s="368">
        <f t="shared" si="85"/>
        <v>0</v>
      </c>
      <c r="F1735" s="368">
        <f t="shared" si="86"/>
        <v>0</v>
      </c>
      <c r="G1735" s="368">
        <f t="shared" si="87"/>
        <v>0</v>
      </c>
      <c r="H1735" s="368">
        <f t="shared" si="88"/>
        <v>0</v>
      </c>
      <c r="I1735" s="368">
        <f t="shared" si="89"/>
        <v>0</v>
      </c>
      <c r="J1735" s="368">
        <f t="shared" si="90"/>
        <v>0</v>
      </c>
      <c r="K1735" s="368">
        <f t="shared" si="91"/>
        <v>0</v>
      </c>
      <c r="L1735" s="368">
        <f t="shared" si="92"/>
        <v>0</v>
      </c>
      <c r="M1735" s="369">
        <f t="shared" si="93"/>
        <v>0</v>
      </c>
      <c r="N1735" s="370">
        <f t="shared" si="94"/>
        <v>0</v>
      </c>
      <c r="O1735" s="371"/>
      <c r="P1735" s="372">
        <f t="shared" si="95"/>
        <v>0</v>
      </c>
      <c r="Q1735" s="373" t="str">
        <f t="shared" si="96"/>
        <v/>
      </c>
      <c r="R1735" s="374">
        <v>0</v>
      </c>
      <c r="S1735" s="384"/>
      <c r="T1735" s="384"/>
      <c r="U1735" s="385"/>
      <c r="V1735" s="385"/>
      <c r="W1735" s="386">
        <v>0</v>
      </c>
      <c r="X1735" s="123"/>
      <c r="Y1735" s="385"/>
      <c r="Z1735" s="384"/>
      <c r="AA1735" s="384"/>
      <c r="AB1735" s="385"/>
      <c r="AC1735" s="113">
        <v>0</v>
      </c>
      <c r="AD1735" s="117">
        <v>0</v>
      </c>
      <c r="AE1735" s="109">
        <v>0</v>
      </c>
      <c r="AF1735" s="388"/>
      <c r="AG1735" s="388"/>
      <c r="AH1735" s="124">
        <v>0</v>
      </c>
      <c r="AI1735" s="386">
        <v>0</v>
      </c>
      <c r="AJ1735" s="390">
        <v>0</v>
      </c>
      <c r="AK1735" s="374"/>
      <c r="AL1735" s="385"/>
      <c r="AM1735" s="386">
        <v>0</v>
      </c>
      <c r="AN1735" s="396">
        <v>0</v>
      </c>
      <c r="AO1735" s="374">
        <v>0</v>
      </c>
      <c r="AP1735" s="376"/>
      <c r="AQ1735" s="384"/>
      <c r="AR1735" s="117">
        <v>0</v>
      </c>
      <c r="AS1735" s="387">
        <v>0</v>
      </c>
      <c r="AT1735" s="384"/>
      <c r="AU1735" s="374"/>
      <c r="AV1735" s="384"/>
      <c r="AW1735" s="374"/>
      <c r="AX1735" s="126"/>
      <c r="AY1735" s="384"/>
      <c r="AZ1735" s="385"/>
      <c r="BA1735" s="385"/>
      <c r="BB1735" s="377">
        <v>0</v>
      </c>
      <c r="BC1735" s="377">
        <v>0</v>
      </c>
      <c r="BD1735" s="377">
        <v>0</v>
      </c>
      <c r="BE1735" s="393"/>
      <c r="BF1735" s="109"/>
      <c r="BG1735" s="109"/>
      <c r="BH1735" s="388"/>
      <c r="BI1735" s="117"/>
      <c r="BJ1735" s="393"/>
      <c r="BK1735" s="393"/>
      <c r="BL1735" s="117"/>
      <c r="BM1735" s="374">
        <v>0</v>
      </c>
      <c r="BN1735" s="384"/>
      <c r="BO1735" s="384"/>
    </row>
    <row r="1736" spans="1:67" ht="24" customHeight="1" x14ac:dyDescent="0.3">
      <c r="A1736" s="364">
        <v>970611</v>
      </c>
      <c r="B1736" s="365" t="s">
        <v>6755</v>
      </c>
      <c r="C1736" s="366"/>
      <c r="D1736" s="367">
        <f t="shared" si="84"/>
        <v>0</v>
      </c>
      <c r="E1736" s="368">
        <f t="shared" si="85"/>
        <v>0</v>
      </c>
      <c r="F1736" s="368">
        <f t="shared" si="86"/>
        <v>0</v>
      </c>
      <c r="G1736" s="368">
        <f t="shared" si="87"/>
        <v>0</v>
      </c>
      <c r="H1736" s="368">
        <f t="shared" si="88"/>
        <v>0</v>
      </c>
      <c r="I1736" s="368">
        <f t="shared" si="89"/>
        <v>0</v>
      </c>
      <c r="J1736" s="368">
        <f t="shared" si="90"/>
        <v>0</v>
      </c>
      <c r="K1736" s="368">
        <f t="shared" si="91"/>
        <v>0</v>
      </c>
      <c r="L1736" s="368">
        <f t="shared" si="92"/>
        <v>0</v>
      </c>
      <c r="M1736" s="369">
        <f t="shared" si="93"/>
        <v>0</v>
      </c>
      <c r="N1736" s="370">
        <f t="shared" si="94"/>
        <v>0</v>
      </c>
      <c r="O1736" s="371"/>
      <c r="P1736" s="372">
        <f t="shared" si="95"/>
        <v>0</v>
      </c>
      <c r="Q1736" s="373" t="str">
        <f t="shared" si="96"/>
        <v/>
      </c>
      <c r="R1736" s="383">
        <v>0</v>
      </c>
      <c r="S1736" s="119"/>
      <c r="T1736" s="119"/>
      <c r="U1736" s="113"/>
      <c r="V1736" s="113"/>
      <c r="W1736" s="117">
        <v>0</v>
      </c>
      <c r="X1736" s="123"/>
      <c r="Y1736" s="113"/>
      <c r="Z1736" s="119"/>
      <c r="AA1736" s="119"/>
      <c r="AB1736" s="113"/>
      <c r="AC1736" s="113">
        <v>0</v>
      </c>
      <c r="AD1736" s="117">
        <v>0</v>
      </c>
      <c r="AE1736" s="109">
        <v>0</v>
      </c>
      <c r="AF1736" s="116"/>
      <c r="AG1736" s="116"/>
      <c r="AH1736" s="124">
        <v>0</v>
      </c>
      <c r="AI1736" s="117">
        <v>0</v>
      </c>
      <c r="AJ1736" s="375">
        <v>0</v>
      </c>
      <c r="AK1736" s="374"/>
      <c r="AL1736" s="113"/>
      <c r="AM1736" s="117">
        <v>0</v>
      </c>
      <c r="AN1736" s="375">
        <v>0</v>
      </c>
      <c r="AO1736" s="374">
        <v>0</v>
      </c>
      <c r="AP1736" s="376"/>
      <c r="AQ1736" s="119"/>
      <c r="AR1736" s="386">
        <v>0</v>
      </c>
      <c r="AS1736" s="123">
        <v>0</v>
      </c>
      <c r="AT1736" s="119"/>
      <c r="AU1736" s="374"/>
      <c r="AV1736" s="119"/>
      <c r="AW1736" s="374"/>
      <c r="AX1736" s="126"/>
      <c r="AY1736" s="119"/>
      <c r="AZ1736" s="113"/>
      <c r="BA1736" s="113"/>
      <c r="BB1736" s="377">
        <v>0</v>
      </c>
      <c r="BC1736" s="377">
        <v>0</v>
      </c>
      <c r="BD1736" s="377">
        <v>0</v>
      </c>
      <c r="BE1736" s="378"/>
      <c r="BF1736" s="214"/>
      <c r="BG1736" s="214"/>
      <c r="BH1736" s="116"/>
      <c r="BI1736" s="386"/>
      <c r="BJ1736" s="378"/>
      <c r="BK1736" s="378"/>
      <c r="BL1736" s="386"/>
      <c r="BM1736" s="374">
        <v>0</v>
      </c>
      <c r="BN1736" s="119"/>
      <c r="BO1736" s="119"/>
    </row>
    <row r="1737" spans="1:67" ht="24" customHeight="1" x14ac:dyDescent="0.3">
      <c r="A1737" s="379" t="s">
        <v>6390</v>
      </c>
      <c r="B1737" s="365" t="s">
        <v>6391</v>
      </c>
      <c r="C1737" s="366" t="s">
        <v>183</v>
      </c>
      <c r="D1737" s="367">
        <f t="shared" si="84"/>
        <v>17</v>
      </c>
      <c r="E1737" s="368">
        <f t="shared" si="85"/>
        <v>6</v>
      </c>
      <c r="F1737" s="368">
        <f t="shared" si="86"/>
        <v>0</v>
      </c>
      <c r="G1737" s="368">
        <f t="shared" si="87"/>
        <v>0</v>
      </c>
      <c r="H1737" s="368">
        <f t="shared" si="88"/>
        <v>0</v>
      </c>
      <c r="I1737" s="368">
        <f t="shared" si="89"/>
        <v>0</v>
      </c>
      <c r="J1737" s="368">
        <f t="shared" si="90"/>
        <v>0</v>
      </c>
      <c r="K1737" s="368">
        <f t="shared" si="91"/>
        <v>0</v>
      </c>
      <c r="L1737" s="368">
        <f t="shared" si="92"/>
        <v>0</v>
      </c>
      <c r="M1737" s="369">
        <f t="shared" si="93"/>
        <v>0</v>
      </c>
      <c r="N1737" s="370">
        <f t="shared" si="94"/>
        <v>23</v>
      </c>
      <c r="O1737" s="371"/>
      <c r="P1737" s="372">
        <f t="shared" si="95"/>
        <v>23</v>
      </c>
      <c r="Q1737" s="373">
        <f t="shared" si="96"/>
        <v>387</v>
      </c>
      <c r="R1737" s="383">
        <v>0</v>
      </c>
      <c r="S1737" s="384"/>
      <c r="T1737" s="384"/>
      <c r="U1737" s="385"/>
      <c r="V1737" s="385"/>
      <c r="W1737" s="117">
        <v>0</v>
      </c>
      <c r="X1737" s="387"/>
      <c r="Y1737" s="385"/>
      <c r="Z1737" s="384"/>
      <c r="AA1737" s="384"/>
      <c r="AB1737" s="385"/>
      <c r="AC1737" s="113">
        <v>6</v>
      </c>
      <c r="AD1737" s="386">
        <v>0</v>
      </c>
      <c r="AE1737" s="214">
        <v>0</v>
      </c>
      <c r="AF1737" s="116"/>
      <c r="AG1737" s="116"/>
      <c r="AH1737" s="124">
        <v>0</v>
      </c>
      <c r="AI1737" s="117">
        <v>0</v>
      </c>
      <c r="AJ1737" s="375">
        <v>0</v>
      </c>
      <c r="AK1737" s="383"/>
      <c r="AL1737" s="385"/>
      <c r="AM1737" s="386">
        <v>0</v>
      </c>
      <c r="AN1737" s="396">
        <v>0</v>
      </c>
      <c r="AO1737" s="374">
        <v>0</v>
      </c>
      <c r="AP1737" s="391"/>
      <c r="AQ1737" s="384"/>
      <c r="AR1737" s="386">
        <v>0</v>
      </c>
      <c r="AS1737" s="123">
        <v>0</v>
      </c>
      <c r="AT1737" s="384"/>
      <c r="AU1737" s="374"/>
      <c r="AV1737" s="384"/>
      <c r="AW1737" s="374"/>
      <c r="AX1737" s="392"/>
      <c r="AY1737" s="119">
        <v>17</v>
      </c>
      <c r="AZ1737" s="385"/>
      <c r="BA1737" s="385"/>
      <c r="BB1737" s="377">
        <v>0</v>
      </c>
      <c r="BC1737" s="377">
        <v>0</v>
      </c>
      <c r="BD1737" s="377">
        <v>0</v>
      </c>
      <c r="BE1737" s="378"/>
      <c r="BF1737" s="109"/>
      <c r="BG1737" s="109"/>
      <c r="BH1737" s="116"/>
      <c r="BI1737" s="386"/>
      <c r="BJ1737" s="378"/>
      <c r="BK1737" s="378"/>
      <c r="BL1737" s="386"/>
      <c r="BM1737" s="374">
        <v>0</v>
      </c>
      <c r="BN1737" s="384"/>
      <c r="BO1737" s="384"/>
    </row>
    <row r="1738" spans="1:67" ht="24" customHeight="1" x14ac:dyDescent="0.3">
      <c r="A1738" s="364" t="s">
        <v>6395</v>
      </c>
      <c r="B1738" s="365" t="s">
        <v>6396</v>
      </c>
      <c r="C1738" s="366" t="s">
        <v>138</v>
      </c>
      <c r="D1738" s="367">
        <f t="shared" si="84"/>
        <v>20</v>
      </c>
      <c r="E1738" s="368">
        <f t="shared" si="85"/>
        <v>5</v>
      </c>
      <c r="F1738" s="368">
        <f t="shared" si="86"/>
        <v>0</v>
      </c>
      <c r="G1738" s="368">
        <f t="shared" si="87"/>
        <v>0</v>
      </c>
      <c r="H1738" s="368">
        <f t="shared" si="88"/>
        <v>0</v>
      </c>
      <c r="I1738" s="368">
        <f t="shared" si="89"/>
        <v>0</v>
      </c>
      <c r="J1738" s="368">
        <f t="shared" si="90"/>
        <v>0</v>
      </c>
      <c r="K1738" s="368">
        <f t="shared" si="91"/>
        <v>0</v>
      </c>
      <c r="L1738" s="368">
        <f t="shared" si="92"/>
        <v>0</v>
      </c>
      <c r="M1738" s="369">
        <f t="shared" si="93"/>
        <v>0</v>
      </c>
      <c r="N1738" s="370">
        <f t="shared" si="94"/>
        <v>25</v>
      </c>
      <c r="O1738" s="371"/>
      <c r="P1738" s="372">
        <f t="shared" si="95"/>
        <v>25</v>
      </c>
      <c r="Q1738" s="373">
        <f t="shared" si="96"/>
        <v>356</v>
      </c>
      <c r="R1738" s="374">
        <v>0</v>
      </c>
      <c r="S1738" s="119"/>
      <c r="T1738" s="119"/>
      <c r="U1738" s="113"/>
      <c r="V1738" s="113"/>
      <c r="W1738" s="117">
        <v>0</v>
      </c>
      <c r="X1738" s="123"/>
      <c r="Y1738" s="113"/>
      <c r="Z1738" s="119"/>
      <c r="AA1738" s="119"/>
      <c r="AB1738" s="113"/>
      <c r="AC1738" s="113">
        <v>20</v>
      </c>
      <c r="AD1738" s="117">
        <v>0</v>
      </c>
      <c r="AE1738" s="109">
        <v>0</v>
      </c>
      <c r="AF1738" s="116"/>
      <c r="AG1738" s="116"/>
      <c r="AH1738" s="124">
        <v>0</v>
      </c>
      <c r="AI1738" s="117">
        <v>0</v>
      </c>
      <c r="AJ1738" s="375">
        <v>0</v>
      </c>
      <c r="AK1738" s="374"/>
      <c r="AL1738" s="113"/>
      <c r="AM1738" s="117">
        <v>0</v>
      </c>
      <c r="AN1738" s="375">
        <v>0</v>
      </c>
      <c r="AO1738" s="374">
        <v>0</v>
      </c>
      <c r="AP1738" s="376"/>
      <c r="AQ1738" s="119"/>
      <c r="AR1738" s="117">
        <v>0</v>
      </c>
      <c r="AS1738" s="123">
        <v>0</v>
      </c>
      <c r="AT1738" s="119"/>
      <c r="AU1738" s="374"/>
      <c r="AV1738" s="119"/>
      <c r="AW1738" s="374"/>
      <c r="AX1738" s="392"/>
      <c r="AY1738" s="119">
        <v>5</v>
      </c>
      <c r="AZ1738" s="113"/>
      <c r="BA1738" s="113"/>
      <c r="BB1738" s="394">
        <v>0</v>
      </c>
      <c r="BC1738" s="394">
        <v>0</v>
      </c>
      <c r="BD1738" s="394">
        <v>0</v>
      </c>
      <c r="BE1738" s="378"/>
      <c r="BF1738" s="109"/>
      <c r="BG1738" s="109"/>
      <c r="BH1738" s="116"/>
      <c r="BI1738" s="117"/>
      <c r="BJ1738" s="378"/>
      <c r="BK1738" s="378"/>
      <c r="BL1738" s="117"/>
      <c r="BM1738" s="374">
        <v>0</v>
      </c>
      <c r="BN1738" s="119"/>
      <c r="BO1738" s="119"/>
    </row>
    <row r="1739" spans="1:67" ht="24" customHeight="1" x14ac:dyDescent="0.3">
      <c r="A1739" s="380" t="s">
        <v>6756</v>
      </c>
      <c r="B1739" s="381" t="s">
        <v>6400</v>
      </c>
      <c r="C1739" s="382" t="s">
        <v>6757</v>
      </c>
      <c r="D1739" s="367">
        <f t="shared" si="84"/>
        <v>0</v>
      </c>
      <c r="E1739" s="368">
        <f t="shared" si="85"/>
        <v>0</v>
      </c>
      <c r="F1739" s="368">
        <f t="shared" si="86"/>
        <v>0</v>
      </c>
      <c r="G1739" s="368">
        <f t="shared" si="87"/>
        <v>0</v>
      </c>
      <c r="H1739" s="368">
        <f t="shared" si="88"/>
        <v>0</v>
      </c>
      <c r="I1739" s="368">
        <f t="shared" si="89"/>
        <v>0</v>
      </c>
      <c r="J1739" s="368">
        <f t="shared" si="90"/>
        <v>0</v>
      </c>
      <c r="K1739" s="368">
        <f t="shared" si="91"/>
        <v>0</v>
      </c>
      <c r="L1739" s="368">
        <f t="shared" si="92"/>
        <v>0</v>
      </c>
      <c r="M1739" s="369">
        <f t="shared" si="93"/>
        <v>0</v>
      </c>
      <c r="N1739" s="370">
        <f t="shared" si="94"/>
        <v>0</v>
      </c>
      <c r="O1739" s="371"/>
      <c r="P1739" s="372">
        <f t="shared" si="95"/>
        <v>0</v>
      </c>
      <c r="Q1739" s="373" t="str">
        <f t="shared" si="96"/>
        <v/>
      </c>
      <c r="R1739" s="383">
        <v>0</v>
      </c>
      <c r="S1739" s="119"/>
      <c r="T1739" s="119"/>
      <c r="U1739" s="113"/>
      <c r="V1739" s="113"/>
      <c r="W1739" s="117">
        <v>0</v>
      </c>
      <c r="X1739" s="387"/>
      <c r="Y1739" s="113"/>
      <c r="Z1739" s="119"/>
      <c r="AA1739" s="119"/>
      <c r="AB1739" s="113"/>
      <c r="AC1739" s="113">
        <v>0</v>
      </c>
      <c r="AD1739" s="117">
        <v>0</v>
      </c>
      <c r="AE1739" s="109">
        <v>0</v>
      </c>
      <c r="AF1739" s="388"/>
      <c r="AG1739" s="388"/>
      <c r="AH1739" s="124">
        <v>0</v>
      </c>
      <c r="AI1739" s="117">
        <v>0</v>
      </c>
      <c r="AJ1739" s="375">
        <v>0</v>
      </c>
      <c r="AK1739" s="383"/>
      <c r="AL1739" s="113"/>
      <c r="AM1739" s="117">
        <v>0</v>
      </c>
      <c r="AN1739" s="396">
        <v>0</v>
      </c>
      <c r="AO1739" s="374">
        <v>0</v>
      </c>
      <c r="AP1739" s="391"/>
      <c r="AQ1739" s="119"/>
      <c r="AR1739" s="386">
        <v>0</v>
      </c>
      <c r="AS1739" s="387">
        <v>0</v>
      </c>
      <c r="AT1739" s="119"/>
      <c r="AU1739" s="374"/>
      <c r="AV1739" s="119"/>
      <c r="AW1739" s="374"/>
      <c r="AX1739" s="126"/>
      <c r="AY1739" s="119"/>
      <c r="AZ1739" s="113"/>
      <c r="BA1739" s="113"/>
      <c r="BB1739" s="394">
        <v>0</v>
      </c>
      <c r="BC1739" s="394">
        <v>0</v>
      </c>
      <c r="BD1739" s="394">
        <v>0</v>
      </c>
      <c r="BE1739" s="393"/>
      <c r="BF1739" s="109"/>
      <c r="BG1739" s="109"/>
      <c r="BH1739" s="388"/>
      <c r="BI1739" s="386"/>
      <c r="BJ1739" s="393"/>
      <c r="BK1739" s="393"/>
      <c r="BL1739" s="386"/>
      <c r="BM1739" s="374">
        <v>0</v>
      </c>
      <c r="BN1739" s="119"/>
      <c r="BO1739" s="119"/>
    </row>
    <row r="1740" spans="1:67" ht="24" customHeight="1" x14ac:dyDescent="0.3">
      <c r="A1740" s="364" t="s">
        <v>6401</v>
      </c>
      <c r="B1740" s="365" t="s">
        <v>6400</v>
      </c>
      <c r="C1740" s="366" t="s">
        <v>113</v>
      </c>
      <c r="D1740" s="367">
        <f t="shared" si="84"/>
        <v>0</v>
      </c>
      <c r="E1740" s="368">
        <f t="shared" si="85"/>
        <v>0</v>
      </c>
      <c r="F1740" s="368">
        <f t="shared" si="86"/>
        <v>0</v>
      </c>
      <c r="G1740" s="368">
        <f t="shared" si="87"/>
        <v>0</v>
      </c>
      <c r="H1740" s="368">
        <f t="shared" si="88"/>
        <v>0</v>
      </c>
      <c r="I1740" s="368">
        <f t="shared" si="89"/>
        <v>0</v>
      </c>
      <c r="J1740" s="368">
        <f t="shared" si="90"/>
        <v>0</v>
      </c>
      <c r="K1740" s="368">
        <f t="shared" si="91"/>
        <v>0</v>
      </c>
      <c r="L1740" s="368">
        <f t="shared" si="92"/>
        <v>0</v>
      </c>
      <c r="M1740" s="369">
        <f t="shared" si="93"/>
        <v>0</v>
      </c>
      <c r="N1740" s="370">
        <f t="shared" si="94"/>
        <v>0</v>
      </c>
      <c r="O1740" s="371"/>
      <c r="P1740" s="372">
        <f t="shared" si="95"/>
        <v>0</v>
      </c>
      <c r="Q1740" s="373" t="str">
        <f t="shared" si="96"/>
        <v/>
      </c>
      <c r="R1740" s="374">
        <v>0</v>
      </c>
      <c r="S1740" s="384"/>
      <c r="T1740" s="384"/>
      <c r="U1740" s="385"/>
      <c r="V1740" s="385"/>
      <c r="W1740" s="117">
        <v>0</v>
      </c>
      <c r="X1740" s="123"/>
      <c r="Y1740" s="385"/>
      <c r="Z1740" s="384"/>
      <c r="AA1740" s="384"/>
      <c r="AB1740" s="385"/>
      <c r="AC1740" s="113">
        <v>0</v>
      </c>
      <c r="AD1740" s="117">
        <v>0</v>
      </c>
      <c r="AE1740" s="109">
        <v>0</v>
      </c>
      <c r="AF1740" s="116"/>
      <c r="AG1740" s="116"/>
      <c r="AH1740" s="389">
        <v>0</v>
      </c>
      <c r="AI1740" s="117">
        <v>0</v>
      </c>
      <c r="AJ1740" s="375">
        <v>0</v>
      </c>
      <c r="AK1740" s="374"/>
      <c r="AL1740" s="385"/>
      <c r="AM1740" s="117">
        <v>0</v>
      </c>
      <c r="AN1740" s="375">
        <v>0</v>
      </c>
      <c r="AO1740" s="374">
        <v>0</v>
      </c>
      <c r="AP1740" s="376"/>
      <c r="AQ1740" s="384"/>
      <c r="AR1740" s="117">
        <v>0</v>
      </c>
      <c r="AS1740" s="387">
        <v>0</v>
      </c>
      <c r="AT1740" s="384"/>
      <c r="AU1740" s="374"/>
      <c r="AV1740" s="384"/>
      <c r="AW1740" s="374"/>
      <c r="AX1740" s="126"/>
      <c r="AY1740" s="384"/>
      <c r="AZ1740" s="385"/>
      <c r="BA1740" s="385"/>
      <c r="BB1740" s="377">
        <v>0</v>
      </c>
      <c r="BC1740" s="377">
        <v>0</v>
      </c>
      <c r="BD1740" s="377">
        <v>0</v>
      </c>
      <c r="BE1740" s="378"/>
      <c r="BF1740" s="109"/>
      <c r="BG1740" s="109"/>
      <c r="BH1740" s="116"/>
      <c r="BI1740" s="117"/>
      <c r="BJ1740" s="378"/>
      <c r="BK1740" s="378"/>
      <c r="BL1740" s="117"/>
      <c r="BM1740" s="374">
        <v>0</v>
      </c>
      <c r="BN1740" s="384"/>
      <c r="BO1740" s="384"/>
    </row>
    <row r="1741" spans="1:67" ht="24" customHeight="1" x14ac:dyDescent="0.3">
      <c r="A1741" s="364" t="s">
        <v>6402</v>
      </c>
      <c r="B1741" s="365" t="s">
        <v>4288</v>
      </c>
      <c r="C1741" s="366" t="s">
        <v>138</v>
      </c>
      <c r="D1741" s="367">
        <f t="shared" si="84"/>
        <v>0</v>
      </c>
      <c r="E1741" s="368">
        <f t="shared" si="85"/>
        <v>0</v>
      </c>
      <c r="F1741" s="368">
        <f t="shared" si="86"/>
        <v>0</v>
      </c>
      <c r="G1741" s="368">
        <f t="shared" si="87"/>
        <v>0</v>
      </c>
      <c r="H1741" s="368">
        <f t="shared" si="88"/>
        <v>0</v>
      </c>
      <c r="I1741" s="368">
        <f t="shared" si="89"/>
        <v>0</v>
      </c>
      <c r="J1741" s="368">
        <f t="shared" si="90"/>
        <v>0</v>
      </c>
      <c r="K1741" s="368">
        <f t="shared" si="91"/>
        <v>0</v>
      </c>
      <c r="L1741" s="368">
        <f t="shared" si="92"/>
        <v>0</v>
      </c>
      <c r="M1741" s="369">
        <f t="shared" si="93"/>
        <v>0</v>
      </c>
      <c r="N1741" s="370">
        <f t="shared" si="94"/>
        <v>0</v>
      </c>
      <c r="O1741" s="371"/>
      <c r="P1741" s="372">
        <f t="shared" si="95"/>
        <v>0</v>
      </c>
      <c r="Q1741" s="373" t="str">
        <f t="shared" si="96"/>
        <v/>
      </c>
      <c r="R1741" s="374">
        <v>0</v>
      </c>
      <c r="S1741" s="384"/>
      <c r="T1741" s="384"/>
      <c r="U1741" s="385"/>
      <c r="V1741" s="385"/>
      <c r="W1741" s="117">
        <v>0</v>
      </c>
      <c r="X1741" s="123"/>
      <c r="Y1741" s="385"/>
      <c r="Z1741" s="384"/>
      <c r="AA1741" s="384"/>
      <c r="AB1741" s="385"/>
      <c r="AC1741" s="385">
        <v>0</v>
      </c>
      <c r="AD1741" s="117">
        <v>0</v>
      </c>
      <c r="AE1741" s="109">
        <v>0</v>
      </c>
      <c r="AF1741" s="116"/>
      <c r="AG1741" s="116"/>
      <c r="AH1741" s="124">
        <v>0</v>
      </c>
      <c r="AI1741" s="117">
        <v>0</v>
      </c>
      <c r="AJ1741" s="375">
        <v>0</v>
      </c>
      <c r="AK1741" s="374"/>
      <c r="AL1741" s="385"/>
      <c r="AM1741" s="386">
        <v>0</v>
      </c>
      <c r="AN1741" s="396">
        <v>0</v>
      </c>
      <c r="AO1741" s="374">
        <v>0</v>
      </c>
      <c r="AP1741" s="376"/>
      <c r="AQ1741" s="384"/>
      <c r="AR1741" s="117">
        <v>0</v>
      </c>
      <c r="AS1741" s="123">
        <v>0</v>
      </c>
      <c r="AT1741" s="384"/>
      <c r="AU1741" s="374"/>
      <c r="AV1741" s="384"/>
      <c r="AW1741" s="374"/>
      <c r="AX1741" s="126"/>
      <c r="AY1741" s="384"/>
      <c r="AZ1741" s="385"/>
      <c r="BA1741" s="385"/>
      <c r="BB1741" s="377">
        <v>0</v>
      </c>
      <c r="BC1741" s="377">
        <v>0</v>
      </c>
      <c r="BD1741" s="377">
        <v>0</v>
      </c>
      <c r="BE1741" s="378"/>
      <c r="BF1741" s="214"/>
      <c r="BG1741" s="214"/>
      <c r="BH1741" s="116"/>
      <c r="BI1741" s="117"/>
      <c r="BJ1741" s="378"/>
      <c r="BK1741" s="378"/>
      <c r="BL1741" s="117"/>
      <c r="BM1741" s="374">
        <v>0</v>
      </c>
      <c r="BN1741" s="384"/>
      <c r="BO1741" s="384"/>
    </row>
    <row r="1742" spans="1:67" ht="24" customHeight="1" x14ac:dyDescent="0.3">
      <c r="A1742" s="364" t="s">
        <v>6403</v>
      </c>
      <c r="B1742" s="365" t="s">
        <v>6404</v>
      </c>
      <c r="C1742" s="366" t="s">
        <v>2900</v>
      </c>
      <c r="D1742" s="367">
        <f t="shared" si="84"/>
        <v>0</v>
      </c>
      <c r="E1742" s="368">
        <f t="shared" si="85"/>
        <v>0</v>
      </c>
      <c r="F1742" s="368">
        <f t="shared" si="86"/>
        <v>0</v>
      </c>
      <c r="G1742" s="368">
        <f t="shared" si="87"/>
        <v>0</v>
      </c>
      <c r="H1742" s="368">
        <f t="shared" si="88"/>
        <v>0</v>
      </c>
      <c r="I1742" s="368">
        <f t="shared" si="89"/>
        <v>0</v>
      </c>
      <c r="J1742" s="368">
        <f t="shared" si="90"/>
        <v>0</v>
      </c>
      <c r="K1742" s="368">
        <f t="shared" si="91"/>
        <v>0</v>
      </c>
      <c r="L1742" s="368">
        <f t="shared" si="92"/>
        <v>0</v>
      </c>
      <c r="M1742" s="369">
        <f t="shared" si="93"/>
        <v>0</v>
      </c>
      <c r="N1742" s="370">
        <f t="shared" si="94"/>
        <v>0</v>
      </c>
      <c r="O1742" s="371"/>
      <c r="P1742" s="372">
        <f t="shared" si="95"/>
        <v>0</v>
      </c>
      <c r="Q1742" s="373" t="str">
        <f t="shared" si="96"/>
        <v/>
      </c>
      <c r="R1742" s="374">
        <v>0</v>
      </c>
      <c r="S1742" s="119"/>
      <c r="T1742" s="119"/>
      <c r="U1742" s="113"/>
      <c r="V1742" s="113"/>
      <c r="W1742" s="117">
        <v>0</v>
      </c>
      <c r="X1742" s="123"/>
      <c r="Y1742" s="113"/>
      <c r="Z1742" s="119"/>
      <c r="AA1742" s="119"/>
      <c r="AB1742" s="113"/>
      <c r="AC1742" s="113">
        <v>0</v>
      </c>
      <c r="AD1742" s="117">
        <v>0</v>
      </c>
      <c r="AE1742" s="109">
        <v>0</v>
      </c>
      <c r="AF1742" s="116"/>
      <c r="AG1742" s="116"/>
      <c r="AH1742" s="389">
        <v>0</v>
      </c>
      <c r="AI1742" s="386">
        <v>0</v>
      </c>
      <c r="AJ1742" s="390">
        <v>0</v>
      </c>
      <c r="AK1742" s="374"/>
      <c r="AL1742" s="113"/>
      <c r="AM1742" s="117">
        <v>0</v>
      </c>
      <c r="AN1742" s="396">
        <v>0</v>
      </c>
      <c r="AO1742" s="383">
        <v>0</v>
      </c>
      <c r="AP1742" s="376"/>
      <c r="AQ1742" s="119"/>
      <c r="AR1742" s="117">
        <v>0</v>
      </c>
      <c r="AS1742" s="387">
        <v>0</v>
      </c>
      <c r="AT1742" s="119"/>
      <c r="AU1742" s="383"/>
      <c r="AV1742" s="119"/>
      <c r="AW1742" s="383"/>
      <c r="AX1742" s="126"/>
      <c r="AY1742" s="119"/>
      <c r="AZ1742" s="113"/>
      <c r="BA1742" s="113"/>
      <c r="BB1742" s="377">
        <v>0</v>
      </c>
      <c r="BC1742" s="377">
        <v>0</v>
      </c>
      <c r="BD1742" s="377">
        <v>0</v>
      </c>
      <c r="BE1742" s="378"/>
      <c r="BF1742" s="109"/>
      <c r="BG1742" s="109"/>
      <c r="BH1742" s="116"/>
      <c r="BI1742" s="117"/>
      <c r="BJ1742" s="378"/>
      <c r="BK1742" s="378"/>
      <c r="BL1742" s="117"/>
      <c r="BM1742" s="383">
        <v>0</v>
      </c>
      <c r="BN1742" s="119"/>
      <c r="BO1742" s="119"/>
    </row>
    <row r="1743" spans="1:67" ht="24" customHeight="1" x14ac:dyDescent="0.3">
      <c r="A1743" s="380" t="s">
        <v>6406</v>
      </c>
      <c r="B1743" s="381" t="s">
        <v>6407</v>
      </c>
      <c r="C1743" s="382" t="s">
        <v>53</v>
      </c>
      <c r="D1743" s="367">
        <f t="shared" si="84"/>
        <v>0</v>
      </c>
      <c r="E1743" s="368">
        <f t="shared" si="85"/>
        <v>0</v>
      </c>
      <c r="F1743" s="368">
        <f t="shared" si="86"/>
        <v>0</v>
      </c>
      <c r="G1743" s="368">
        <f t="shared" si="87"/>
        <v>0</v>
      </c>
      <c r="H1743" s="368">
        <f t="shared" si="88"/>
        <v>0</v>
      </c>
      <c r="I1743" s="368">
        <f t="shared" si="89"/>
        <v>0</v>
      </c>
      <c r="J1743" s="368">
        <f t="shared" si="90"/>
        <v>0</v>
      </c>
      <c r="K1743" s="368">
        <f t="shared" si="91"/>
        <v>0</v>
      </c>
      <c r="L1743" s="368">
        <f t="shared" si="92"/>
        <v>0</v>
      </c>
      <c r="M1743" s="369">
        <f t="shared" si="93"/>
        <v>0</v>
      </c>
      <c r="N1743" s="370">
        <f t="shared" si="94"/>
        <v>0</v>
      </c>
      <c r="O1743" s="371"/>
      <c r="P1743" s="372">
        <f t="shared" si="95"/>
        <v>0</v>
      </c>
      <c r="Q1743" s="373" t="str">
        <f t="shared" si="96"/>
        <v/>
      </c>
      <c r="R1743" s="374">
        <v>0</v>
      </c>
      <c r="S1743" s="384"/>
      <c r="T1743" s="384"/>
      <c r="U1743" s="385"/>
      <c r="V1743" s="385"/>
      <c r="W1743" s="117">
        <v>0</v>
      </c>
      <c r="X1743" s="387"/>
      <c r="Y1743" s="385"/>
      <c r="Z1743" s="384"/>
      <c r="AA1743" s="384"/>
      <c r="AB1743" s="385"/>
      <c r="AC1743" s="113">
        <v>0</v>
      </c>
      <c r="AD1743" s="117">
        <v>0</v>
      </c>
      <c r="AE1743" s="214">
        <v>0</v>
      </c>
      <c r="AF1743" s="388"/>
      <c r="AG1743" s="388"/>
      <c r="AH1743" s="124">
        <v>0</v>
      </c>
      <c r="AI1743" s="386">
        <v>0</v>
      </c>
      <c r="AJ1743" s="396">
        <v>0</v>
      </c>
      <c r="AK1743" s="383"/>
      <c r="AL1743" s="385"/>
      <c r="AM1743" s="117">
        <v>0</v>
      </c>
      <c r="AN1743" s="375">
        <v>0</v>
      </c>
      <c r="AO1743" s="383">
        <v>0</v>
      </c>
      <c r="AP1743" s="391"/>
      <c r="AQ1743" s="384"/>
      <c r="AR1743" s="117">
        <v>0</v>
      </c>
      <c r="AS1743" s="123">
        <v>0</v>
      </c>
      <c r="AT1743" s="384"/>
      <c r="AU1743" s="383"/>
      <c r="AV1743" s="384"/>
      <c r="AW1743" s="383"/>
      <c r="AX1743" s="392"/>
      <c r="AY1743" s="384"/>
      <c r="AZ1743" s="385"/>
      <c r="BA1743" s="385"/>
      <c r="BB1743" s="377">
        <v>0</v>
      </c>
      <c r="BC1743" s="377">
        <v>0</v>
      </c>
      <c r="BD1743" s="377">
        <v>0</v>
      </c>
      <c r="BE1743" s="393"/>
      <c r="BF1743" s="109"/>
      <c r="BG1743" s="109"/>
      <c r="BH1743" s="388"/>
      <c r="BI1743" s="117"/>
      <c r="BJ1743" s="393"/>
      <c r="BK1743" s="393"/>
      <c r="BL1743" s="117"/>
      <c r="BM1743" s="374">
        <v>0</v>
      </c>
      <c r="BN1743" s="384"/>
      <c r="BO1743" s="384"/>
    </row>
    <row r="1744" spans="1:67" ht="24" customHeight="1" x14ac:dyDescent="0.3">
      <c r="A1744" s="379" t="s">
        <v>6410</v>
      </c>
      <c r="B1744" s="365" t="s">
        <v>6411</v>
      </c>
      <c r="C1744" s="366" t="s">
        <v>5748</v>
      </c>
      <c r="D1744" s="367">
        <f t="shared" si="84"/>
        <v>14</v>
      </c>
      <c r="E1744" s="368">
        <f t="shared" si="85"/>
        <v>5</v>
      </c>
      <c r="F1744" s="368">
        <f t="shared" si="86"/>
        <v>0</v>
      </c>
      <c r="G1744" s="368">
        <f t="shared" si="87"/>
        <v>0</v>
      </c>
      <c r="H1744" s="368">
        <f t="shared" si="88"/>
        <v>0</v>
      </c>
      <c r="I1744" s="368">
        <f t="shared" si="89"/>
        <v>0</v>
      </c>
      <c r="J1744" s="368">
        <f t="shared" si="90"/>
        <v>0</v>
      </c>
      <c r="K1744" s="368">
        <f t="shared" si="91"/>
        <v>0</v>
      </c>
      <c r="L1744" s="368">
        <f t="shared" si="92"/>
        <v>0</v>
      </c>
      <c r="M1744" s="369">
        <f t="shared" si="93"/>
        <v>0</v>
      </c>
      <c r="N1744" s="370">
        <f t="shared" si="94"/>
        <v>19</v>
      </c>
      <c r="O1744" s="371"/>
      <c r="P1744" s="372">
        <f t="shared" si="95"/>
        <v>19</v>
      </c>
      <c r="Q1744" s="373">
        <f t="shared" si="96"/>
        <v>443</v>
      </c>
      <c r="R1744" s="374">
        <v>0</v>
      </c>
      <c r="S1744" s="119"/>
      <c r="T1744" s="119"/>
      <c r="U1744" s="113"/>
      <c r="V1744" s="113"/>
      <c r="W1744" s="117">
        <v>0</v>
      </c>
      <c r="X1744" s="123"/>
      <c r="Y1744" s="113"/>
      <c r="Z1744" s="119"/>
      <c r="AA1744" s="119"/>
      <c r="AB1744" s="113">
        <v>14</v>
      </c>
      <c r="AC1744" s="113">
        <v>0</v>
      </c>
      <c r="AD1744" s="386">
        <v>0</v>
      </c>
      <c r="AE1744" s="214">
        <v>0</v>
      </c>
      <c r="AF1744" s="116"/>
      <c r="AG1744" s="116"/>
      <c r="AH1744" s="124">
        <v>0</v>
      </c>
      <c r="AI1744" s="117">
        <v>0</v>
      </c>
      <c r="AJ1744" s="375">
        <v>0</v>
      </c>
      <c r="AK1744" s="374"/>
      <c r="AL1744" s="113"/>
      <c r="AM1744" s="117">
        <v>0</v>
      </c>
      <c r="AN1744" s="375">
        <v>0</v>
      </c>
      <c r="AO1744" s="374">
        <v>0</v>
      </c>
      <c r="AP1744" s="376"/>
      <c r="AQ1744" s="119"/>
      <c r="AR1744" s="117">
        <v>0</v>
      </c>
      <c r="AS1744" s="387">
        <v>0</v>
      </c>
      <c r="AT1744" s="119"/>
      <c r="AU1744" s="374"/>
      <c r="AV1744" s="119"/>
      <c r="AW1744" s="374"/>
      <c r="AX1744" s="126">
        <v>5</v>
      </c>
      <c r="AY1744" s="119"/>
      <c r="AZ1744" s="113"/>
      <c r="BA1744" s="113"/>
      <c r="BB1744" s="377">
        <v>0</v>
      </c>
      <c r="BC1744" s="377">
        <v>0</v>
      </c>
      <c r="BD1744" s="377">
        <v>0</v>
      </c>
      <c r="BE1744" s="378"/>
      <c r="BF1744" s="109"/>
      <c r="BG1744" s="109"/>
      <c r="BH1744" s="116"/>
      <c r="BI1744" s="117"/>
      <c r="BJ1744" s="378"/>
      <c r="BK1744" s="378"/>
      <c r="BL1744" s="117"/>
      <c r="BM1744" s="383">
        <v>0</v>
      </c>
      <c r="BN1744" s="119"/>
      <c r="BO1744" s="119"/>
    </row>
    <row r="1745" spans="1:67" ht="24" customHeight="1" x14ac:dyDescent="0.3">
      <c r="A1745" s="380" t="s">
        <v>6414</v>
      </c>
      <c r="B1745" s="381" t="s">
        <v>6415</v>
      </c>
      <c r="C1745" s="382" t="s">
        <v>2066</v>
      </c>
      <c r="D1745" s="367">
        <f t="shared" si="84"/>
        <v>0</v>
      </c>
      <c r="E1745" s="368">
        <f t="shared" si="85"/>
        <v>0</v>
      </c>
      <c r="F1745" s="368">
        <f t="shared" si="86"/>
        <v>0</v>
      </c>
      <c r="G1745" s="368">
        <f t="shared" si="87"/>
        <v>0</v>
      </c>
      <c r="H1745" s="368">
        <f t="shared" si="88"/>
        <v>0</v>
      </c>
      <c r="I1745" s="368">
        <f t="shared" si="89"/>
        <v>0</v>
      </c>
      <c r="J1745" s="368">
        <f t="shared" si="90"/>
        <v>0</v>
      </c>
      <c r="K1745" s="368">
        <f t="shared" si="91"/>
        <v>0</v>
      </c>
      <c r="L1745" s="368">
        <f t="shared" si="92"/>
        <v>0</v>
      </c>
      <c r="M1745" s="369">
        <f t="shared" si="93"/>
        <v>0</v>
      </c>
      <c r="N1745" s="370">
        <f t="shared" si="94"/>
        <v>0</v>
      </c>
      <c r="O1745" s="371"/>
      <c r="P1745" s="372">
        <f t="shared" si="95"/>
        <v>0</v>
      </c>
      <c r="Q1745" s="373" t="str">
        <f t="shared" si="96"/>
        <v/>
      </c>
      <c r="R1745" s="374">
        <v>0</v>
      </c>
      <c r="S1745" s="119"/>
      <c r="T1745" s="119"/>
      <c r="U1745" s="113"/>
      <c r="V1745" s="113"/>
      <c r="W1745" s="386">
        <v>0</v>
      </c>
      <c r="X1745" s="387"/>
      <c r="Y1745" s="113"/>
      <c r="Z1745" s="119"/>
      <c r="AA1745" s="119"/>
      <c r="AB1745" s="113"/>
      <c r="AC1745" s="385">
        <v>0</v>
      </c>
      <c r="AD1745" s="386">
        <v>0</v>
      </c>
      <c r="AE1745" s="109">
        <v>0</v>
      </c>
      <c r="AF1745" s="388"/>
      <c r="AG1745" s="388"/>
      <c r="AH1745" s="389">
        <v>0</v>
      </c>
      <c r="AI1745" s="386">
        <v>0</v>
      </c>
      <c r="AJ1745" s="396">
        <v>0</v>
      </c>
      <c r="AK1745" s="383"/>
      <c r="AL1745" s="113"/>
      <c r="AM1745" s="117">
        <v>0</v>
      </c>
      <c r="AN1745" s="375">
        <v>0</v>
      </c>
      <c r="AO1745" s="383">
        <v>0</v>
      </c>
      <c r="AP1745" s="391"/>
      <c r="AQ1745" s="119"/>
      <c r="AR1745" s="117">
        <v>0</v>
      </c>
      <c r="AS1745" s="123">
        <v>0</v>
      </c>
      <c r="AT1745" s="119"/>
      <c r="AU1745" s="383"/>
      <c r="AV1745" s="119"/>
      <c r="AW1745" s="383"/>
      <c r="AX1745" s="392"/>
      <c r="AY1745" s="119"/>
      <c r="AZ1745" s="113"/>
      <c r="BA1745" s="113"/>
      <c r="BB1745" s="377">
        <v>0</v>
      </c>
      <c r="BC1745" s="377">
        <v>0</v>
      </c>
      <c r="BD1745" s="377">
        <v>0</v>
      </c>
      <c r="BE1745" s="393"/>
      <c r="BF1745" s="109"/>
      <c r="BG1745" s="109"/>
      <c r="BH1745" s="388"/>
      <c r="BI1745" s="117"/>
      <c r="BJ1745" s="393"/>
      <c r="BK1745" s="393"/>
      <c r="BL1745" s="117"/>
      <c r="BM1745" s="374">
        <v>0</v>
      </c>
      <c r="BN1745" s="119"/>
      <c r="BO1745" s="119"/>
    </row>
    <row r="1746" spans="1:67" ht="24" customHeight="1" x14ac:dyDescent="0.3">
      <c r="A1746" s="380" t="s">
        <v>6758</v>
      </c>
      <c r="B1746" s="381" t="s">
        <v>2078</v>
      </c>
      <c r="C1746" s="382" t="s">
        <v>6759</v>
      </c>
      <c r="D1746" s="367">
        <f t="shared" si="84"/>
        <v>0</v>
      </c>
      <c r="E1746" s="368">
        <f t="shared" si="85"/>
        <v>0</v>
      </c>
      <c r="F1746" s="368">
        <f t="shared" si="86"/>
        <v>0</v>
      </c>
      <c r="G1746" s="368">
        <f t="shared" si="87"/>
        <v>0</v>
      </c>
      <c r="H1746" s="368">
        <f t="shared" si="88"/>
        <v>0</v>
      </c>
      <c r="I1746" s="368">
        <f t="shared" si="89"/>
        <v>0</v>
      </c>
      <c r="J1746" s="368">
        <f t="shared" si="90"/>
        <v>0</v>
      </c>
      <c r="K1746" s="368">
        <f t="shared" si="91"/>
        <v>0</v>
      </c>
      <c r="L1746" s="368">
        <f t="shared" si="92"/>
        <v>0</v>
      </c>
      <c r="M1746" s="369">
        <f t="shared" si="93"/>
        <v>0</v>
      </c>
      <c r="N1746" s="370">
        <f t="shared" si="94"/>
        <v>0</v>
      </c>
      <c r="O1746" s="371"/>
      <c r="P1746" s="372">
        <f t="shared" si="95"/>
        <v>0</v>
      </c>
      <c r="Q1746" s="373" t="str">
        <f t="shared" si="96"/>
        <v/>
      </c>
      <c r="R1746" s="374">
        <v>0</v>
      </c>
      <c r="S1746" s="384"/>
      <c r="T1746" s="384"/>
      <c r="U1746" s="385"/>
      <c r="V1746" s="385"/>
      <c r="W1746" s="386">
        <v>0</v>
      </c>
      <c r="X1746" s="123"/>
      <c r="Y1746" s="385"/>
      <c r="Z1746" s="384"/>
      <c r="AA1746" s="384"/>
      <c r="AB1746" s="385"/>
      <c r="AC1746" s="113">
        <v>0</v>
      </c>
      <c r="AD1746" s="117">
        <v>0</v>
      </c>
      <c r="AE1746" s="109">
        <v>0</v>
      </c>
      <c r="AF1746" s="388"/>
      <c r="AG1746" s="388"/>
      <c r="AH1746" s="124">
        <v>0</v>
      </c>
      <c r="AI1746" s="117">
        <v>0</v>
      </c>
      <c r="AJ1746" s="375">
        <v>0</v>
      </c>
      <c r="AK1746" s="374"/>
      <c r="AL1746" s="385"/>
      <c r="AM1746" s="117">
        <v>0</v>
      </c>
      <c r="AN1746" s="375">
        <v>0</v>
      </c>
      <c r="AO1746" s="383">
        <v>0</v>
      </c>
      <c r="AP1746" s="376"/>
      <c r="AQ1746" s="384"/>
      <c r="AR1746" s="117">
        <v>0</v>
      </c>
      <c r="AS1746" s="123">
        <v>0</v>
      </c>
      <c r="AT1746" s="384"/>
      <c r="AU1746" s="383"/>
      <c r="AV1746" s="384"/>
      <c r="AW1746" s="383"/>
      <c r="AX1746" s="126"/>
      <c r="AY1746" s="384"/>
      <c r="AZ1746" s="385"/>
      <c r="BA1746" s="385"/>
      <c r="BB1746" s="394">
        <v>0</v>
      </c>
      <c r="BC1746" s="394">
        <v>0</v>
      </c>
      <c r="BD1746" s="394">
        <v>0</v>
      </c>
      <c r="BE1746" s="393"/>
      <c r="BF1746" s="109"/>
      <c r="BG1746" s="109"/>
      <c r="BH1746" s="388"/>
      <c r="BI1746" s="117"/>
      <c r="BJ1746" s="393"/>
      <c r="BK1746" s="393"/>
      <c r="BL1746" s="117"/>
      <c r="BM1746" s="383">
        <v>0</v>
      </c>
      <c r="BN1746" s="384"/>
      <c r="BO1746" s="384"/>
    </row>
    <row r="1747" spans="1:67" ht="24" customHeight="1" x14ac:dyDescent="0.3">
      <c r="A1747" s="379" t="s">
        <v>6416</v>
      </c>
      <c r="B1747" s="365" t="s">
        <v>6417</v>
      </c>
      <c r="C1747" s="366" t="s">
        <v>183</v>
      </c>
      <c r="D1747" s="367">
        <f t="shared" si="84"/>
        <v>30</v>
      </c>
      <c r="E1747" s="368">
        <f t="shared" si="85"/>
        <v>20</v>
      </c>
      <c r="F1747" s="368">
        <f t="shared" si="86"/>
        <v>15</v>
      </c>
      <c r="G1747" s="368">
        <f t="shared" si="87"/>
        <v>15</v>
      </c>
      <c r="H1747" s="368">
        <f t="shared" si="88"/>
        <v>7</v>
      </c>
      <c r="I1747" s="368">
        <f t="shared" si="89"/>
        <v>1</v>
      </c>
      <c r="J1747" s="368">
        <f t="shared" si="90"/>
        <v>0</v>
      </c>
      <c r="K1747" s="368">
        <f t="shared" si="91"/>
        <v>0</v>
      </c>
      <c r="L1747" s="368">
        <f t="shared" si="92"/>
        <v>0</v>
      </c>
      <c r="M1747" s="369">
        <f t="shared" si="93"/>
        <v>0</v>
      </c>
      <c r="N1747" s="370">
        <f t="shared" si="94"/>
        <v>88</v>
      </c>
      <c r="O1747" s="371"/>
      <c r="P1747" s="372">
        <f t="shared" si="95"/>
        <v>88</v>
      </c>
      <c r="Q1747" s="373">
        <f t="shared" si="96"/>
        <v>136</v>
      </c>
      <c r="R1747" s="383">
        <v>0</v>
      </c>
      <c r="S1747" s="384"/>
      <c r="T1747" s="384">
        <v>1</v>
      </c>
      <c r="U1747" s="385"/>
      <c r="V1747" s="385"/>
      <c r="W1747" s="117">
        <v>0</v>
      </c>
      <c r="X1747" s="387"/>
      <c r="Y1747" s="385"/>
      <c r="Z1747" s="384"/>
      <c r="AA1747" s="384">
        <v>7</v>
      </c>
      <c r="AB1747" s="385"/>
      <c r="AC1747" s="385">
        <v>15</v>
      </c>
      <c r="AD1747" s="386">
        <v>0</v>
      </c>
      <c r="AE1747" s="109">
        <v>0</v>
      </c>
      <c r="AF1747" s="116"/>
      <c r="AG1747" s="116"/>
      <c r="AH1747" s="124">
        <v>0</v>
      </c>
      <c r="AI1747" s="117">
        <v>0</v>
      </c>
      <c r="AJ1747" s="375">
        <v>0</v>
      </c>
      <c r="AK1747" s="383"/>
      <c r="AL1747" s="385"/>
      <c r="AM1747" s="386">
        <v>0</v>
      </c>
      <c r="AN1747" s="390">
        <v>0</v>
      </c>
      <c r="AO1747" s="383">
        <v>0</v>
      </c>
      <c r="AP1747" s="391"/>
      <c r="AQ1747" s="384"/>
      <c r="AR1747" s="117">
        <v>0</v>
      </c>
      <c r="AS1747" s="387">
        <v>0</v>
      </c>
      <c r="AT1747" s="384"/>
      <c r="AU1747" s="383"/>
      <c r="AV1747" s="384"/>
      <c r="AW1747" s="383"/>
      <c r="AX1747" s="126"/>
      <c r="AY1747" s="384">
        <v>30</v>
      </c>
      <c r="AZ1747" s="385"/>
      <c r="BA1747" s="385"/>
      <c r="BB1747" s="377">
        <v>0</v>
      </c>
      <c r="BC1747" s="377">
        <v>0</v>
      </c>
      <c r="BD1747" s="377">
        <v>0</v>
      </c>
      <c r="BE1747" s="378"/>
      <c r="BF1747" s="214"/>
      <c r="BG1747" s="214">
        <v>15</v>
      </c>
      <c r="BH1747" s="116"/>
      <c r="BI1747" s="117">
        <v>20</v>
      </c>
      <c r="BJ1747" s="378"/>
      <c r="BK1747" s="378"/>
      <c r="BL1747" s="117"/>
      <c r="BM1747" s="374">
        <v>0</v>
      </c>
      <c r="BN1747" s="384">
        <v>1</v>
      </c>
      <c r="BO1747" s="384">
        <v>15</v>
      </c>
    </row>
    <row r="1748" spans="1:67" ht="24" customHeight="1" x14ac:dyDescent="0.3">
      <c r="A1748" s="379" t="s">
        <v>6418</v>
      </c>
      <c r="B1748" s="365" t="s">
        <v>6419</v>
      </c>
      <c r="C1748" s="366" t="s">
        <v>301</v>
      </c>
      <c r="D1748" s="367">
        <f t="shared" si="84"/>
        <v>3</v>
      </c>
      <c r="E1748" s="368">
        <f t="shared" si="85"/>
        <v>3</v>
      </c>
      <c r="F1748" s="368">
        <f t="shared" si="86"/>
        <v>0</v>
      </c>
      <c r="G1748" s="368">
        <f t="shared" si="87"/>
        <v>0</v>
      </c>
      <c r="H1748" s="368">
        <f t="shared" si="88"/>
        <v>0</v>
      </c>
      <c r="I1748" s="368">
        <f t="shared" si="89"/>
        <v>0</v>
      </c>
      <c r="J1748" s="368">
        <f t="shared" si="90"/>
        <v>0</v>
      </c>
      <c r="K1748" s="368">
        <f t="shared" si="91"/>
        <v>0</v>
      </c>
      <c r="L1748" s="368">
        <f t="shared" si="92"/>
        <v>0</v>
      </c>
      <c r="M1748" s="369">
        <f t="shared" si="93"/>
        <v>0</v>
      </c>
      <c r="N1748" s="370">
        <f t="shared" si="94"/>
        <v>6</v>
      </c>
      <c r="O1748" s="371"/>
      <c r="P1748" s="372">
        <f t="shared" si="95"/>
        <v>6</v>
      </c>
      <c r="Q1748" s="373">
        <f t="shared" si="96"/>
        <v>727</v>
      </c>
      <c r="R1748" s="374">
        <v>0</v>
      </c>
      <c r="S1748" s="119"/>
      <c r="T1748" s="119"/>
      <c r="U1748" s="113"/>
      <c r="V1748" s="113"/>
      <c r="W1748" s="386">
        <v>0</v>
      </c>
      <c r="X1748" s="387"/>
      <c r="Y1748" s="113"/>
      <c r="Z1748" s="119"/>
      <c r="AA1748" s="119"/>
      <c r="AB1748" s="113"/>
      <c r="AC1748" s="113">
        <v>3</v>
      </c>
      <c r="AD1748" s="117">
        <v>0</v>
      </c>
      <c r="AE1748" s="214">
        <v>0</v>
      </c>
      <c r="AF1748" s="388"/>
      <c r="AG1748" s="388"/>
      <c r="AH1748" s="124">
        <v>0</v>
      </c>
      <c r="AI1748" s="117">
        <v>0</v>
      </c>
      <c r="AJ1748" s="375">
        <v>0</v>
      </c>
      <c r="AK1748" s="383"/>
      <c r="AL1748" s="113"/>
      <c r="AM1748" s="386">
        <v>0</v>
      </c>
      <c r="AN1748" s="390">
        <v>0</v>
      </c>
      <c r="AO1748" s="374">
        <v>0</v>
      </c>
      <c r="AP1748" s="391"/>
      <c r="AQ1748" s="119"/>
      <c r="AR1748" s="386">
        <v>0</v>
      </c>
      <c r="AS1748" s="123">
        <v>0</v>
      </c>
      <c r="AT1748" s="119"/>
      <c r="AU1748" s="374"/>
      <c r="AV1748" s="119"/>
      <c r="AW1748" s="374"/>
      <c r="AX1748" s="126"/>
      <c r="AY1748" s="119">
        <v>3</v>
      </c>
      <c r="AZ1748" s="113"/>
      <c r="BA1748" s="113"/>
      <c r="BB1748" s="377">
        <v>0</v>
      </c>
      <c r="BC1748" s="377">
        <v>0</v>
      </c>
      <c r="BD1748" s="377">
        <v>0</v>
      </c>
      <c r="BE1748" s="393"/>
      <c r="BF1748" s="109"/>
      <c r="BG1748" s="109"/>
      <c r="BH1748" s="388"/>
      <c r="BI1748" s="386"/>
      <c r="BJ1748" s="393"/>
      <c r="BK1748" s="393"/>
      <c r="BL1748" s="386"/>
      <c r="BM1748" s="383">
        <v>0</v>
      </c>
      <c r="BN1748" s="119"/>
      <c r="BO1748" s="119"/>
    </row>
    <row r="1749" spans="1:67" ht="24" customHeight="1" x14ac:dyDescent="0.3">
      <c r="A1749" s="379" t="s">
        <v>6422</v>
      </c>
      <c r="B1749" s="365" t="s">
        <v>6423</v>
      </c>
      <c r="C1749" s="366" t="s">
        <v>1654</v>
      </c>
      <c r="D1749" s="367">
        <f t="shared" si="84"/>
        <v>0</v>
      </c>
      <c r="E1749" s="368">
        <f t="shared" si="85"/>
        <v>0</v>
      </c>
      <c r="F1749" s="368">
        <f t="shared" si="86"/>
        <v>0</v>
      </c>
      <c r="G1749" s="368">
        <f t="shared" si="87"/>
        <v>0</v>
      </c>
      <c r="H1749" s="368">
        <f t="shared" si="88"/>
        <v>0</v>
      </c>
      <c r="I1749" s="368">
        <f t="shared" si="89"/>
        <v>0</v>
      </c>
      <c r="J1749" s="368">
        <f t="shared" si="90"/>
        <v>0</v>
      </c>
      <c r="K1749" s="368">
        <f t="shared" si="91"/>
        <v>0</v>
      </c>
      <c r="L1749" s="368">
        <f t="shared" si="92"/>
        <v>0</v>
      </c>
      <c r="M1749" s="369">
        <f t="shared" si="93"/>
        <v>0</v>
      </c>
      <c r="N1749" s="370">
        <f t="shared" si="94"/>
        <v>0</v>
      </c>
      <c r="O1749" s="371"/>
      <c r="P1749" s="372">
        <f t="shared" si="95"/>
        <v>0</v>
      </c>
      <c r="Q1749" s="373" t="str">
        <f t="shared" si="96"/>
        <v/>
      </c>
      <c r="R1749" s="374">
        <v>0</v>
      </c>
      <c r="S1749" s="119"/>
      <c r="T1749" s="119"/>
      <c r="U1749" s="113"/>
      <c r="V1749" s="113"/>
      <c r="W1749" s="117">
        <v>0</v>
      </c>
      <c r="X1749" s="123"/>
      <c r="Y1749" s="113"/>
      <c r="Z1749" s="119"/>
      <c r="AA1749" s="119"/>
      <c r="AB1749" s="113"/>
      <c r="AC1749" s="385">
        <v>0</v>
      </c>
      <c r="AD1749" s="117">
        <v>0</v>
      </c>
      <c r="AE1749" s="214">
        <v>0</v>
      </c>
      <c r="AF1749" s="388"/>
      <c r="AG1749" s="388"/>
      <c r="AH1749" s="124">
        <v>0</v>
      </c>
      <c r="AI1749" s="117">
        <v>0</v>
      </c>
      <c r="AJ1749" s="375">
        <v>0</v>
      </c>
      <c r="AK1749" s="374"/>
      <c r="AL1749" s="113"/>
      <c r="AM1749" s="117">
        <v>0</v>
      </c>
      <c r="AN1749" s="375">
        <v>0</v>
      </c>
      <c r="AO1749" s="383">
        <v>0</v>
      </c>
      <c r="AP1749" s="376"/>
      <c r="AQ1749" s="119"/>
      <c r="AR1749" s="386">
        <v>0</v>
      </c>
      <c r="AS1749" s="387">
        <v>0</v>
      </c>
      <c r="AT1749" s="119"/>
      <c r="AU1749" s="383"/>
      <c r="AV1749" s="119"/>
      <c r="AW1749" s="383"/>
      <c r="AX1749" s="126"/>
      <c r="AY1749" s="119"/>
      <c r="AZ1749" s="113"/>
      <c r="BA1749" s="113"/>
      <c r="BB1749" s="394">
        <v>0</v>
      </c>
      <c r="BC1749" s="394">
        <v>0</v>
      </c>
      <c r="BD1749" s="394">
        <v>0</v>
      </c>
      <c r="BE1749" s="393"/>
      <c r="BF1749" s="214"/>
      <c r="BG1749" s="214"/>
      <c r="BH1749" s="388"/>
      <c r="BI1749" s="386"/>
      <c r="BJ1749" s="393"/>
      <c r="BK1749" s="393"/>
      <c r="BL1749" s="386"/>
      <c r="BM1749" s="374">
        <v>0</v>
      </c>
      <c r="BN1749" s="119"/>
      <c r="BO1749" s="119"/>
    </row>
    <row r="1750" spans="1:67" ht="24" customHeight="1" x14ac:dyDescent="0.3">
      <c r="A1750" s="364" t="s">
        <v>6424</v>
      </c>
      <c r="B1750" s="365" t="s">
        <v>6425</v>
      </c>
      <c r="C1750" s="366" t="s">
        <v>1911</v>
      </c>
      <c r="D1750" s="367">
        <f t="shared" si="84"/>
        <v>24</v>
      </c>
      <c r="E1750" s="368">
        <f t="shared" si="85"/>
        <v>0</v>
      </c>
      <c r="F1750" s="368">
        <f t="shared" si="86"/>
        <v>0</v>
      </c>
      <c r="G1750" s="368">
        <f t="shared" si="87"/>
        <v>0</v>
      </c>
      <c r="H1750" s="368">
        <f t="shared" si="88"/>
        <v>0</v>
      </c>
      <c r="I1750" s="368">
        <f t="shared" si="89"/>
        <v>0</v>
      </c>
      <c r="J1750" s="368">
        <f t="shared" si="90"/>
        <v>0</v>
      </c>
      <c r="K1750" s="368">
        <f t="shared" si="91"/>
        <v>0</v>
      </c>
      <c r="L1750" s="368">
        <f t="shared" si="92"/>
        <v>0</v>
      </c>
      <c r="M1750" s="369">
        <f t="shared" si="93"/>
        <v>0</v>
      </c>
      <c r="N1750" s="370">
        <f t="shared" si="94"/>
        <v>24</v>
      </c>
      <c r="O1750" s="371"/>
      <c r="P1750" s="372">
        <f t="shared" si="95"/>
        <v>24</v>
      </c>
      <c r="Q1750" s="373">
        <f t="shared" si="96"/>
        <v>369</v>
      </c>
      <c r="R1750" s="374">
        <v>0</v>
      </c>
      <c r="S1750" s="119"/>
      <c r="T1750" s="119"/>
      <c r="U1750" s="113"/>
      <c r="V1750" s="113"/>
      <c r="W1750" s="117">
        <v>0</v>
      </c>
      <c r="X1750" s="387"/>
      <c r="Y1750" s="113"/>
      <c r="Z1750" s="119"/>
      <c r="AA1750" s="119"/>
      <c r="AB1750" s="113">
        <v>24</v>
      </c>
      <c r="AC1750" s="385">
        <v>0</v>
      </c>
      <c r="AD1750" s="117">
        <v>0</v>
      </c>
      <c r="AE1750" s="109">
        <v>0</v>
      </c>
      <c r="AF1750" s="116"/>
      <c r="AG1750" s="116"/>
      <c r="AH1750" s="124">
        <v>0</v>
      </c>
      <c r="AI1750" s="117">
        <v>0</v>
      </c>
      <c r="AJ1750" s="375">
        <v>0</v>
      </c>
      <c r="AK1750" s="383"/>
      <c r="AL1750" s="113"/>
      <c r="AM1750" s="386">
        <v>0</v>
      </c>
      <c r="AN1750" s="390">
        <v>0</v>
      </c>
      <c r="AO1750" s="374">
        <v>0</v>
      </c>
      <c r="AP1750" s="391"/>
      <c r="AQ1750" s="119"/>
      <c r="AR1750" s="117">
        <v>0</v>
      </c>
      <c r="AS1750" s="123">
        <v>0</v>
      </c>
      <c r="AT1750" s="119"/>
      <c r="AU1750" s="374"/>
      <c r="AV1750" s="119"/>
      <c r="AW1750" s="374"/>
      <c r="AX1750" s="392"/>
      <c r="AY1750" s="119"/>
      <c r="AZ1750" s="113"/>
      <c r="BA1750" s="113"/>
      <c r="BB1750" s="377">
        <v>0</v>
      </c>
      <c r="BC1750" s="377">
        <v>0</v>
      </c>
      <c r="BD1750" s="377">
        <v>0</v>
      </c>
      <c r="BE1750" s="378"/>
      <c r="BF1750" s="214"/>
      <c r="BG1750" s="214"/>
      <c r="BH1750" s="116"/>
      <c r="BI1750" s="117"/>
      <c r="BJ1750" s="378"/>
      <c r="BK1750" s="378"/>
      <c r="BL1750" s="117"/>
      <c r="BM1750" s="374">
        <v>0</v>
      </c>
      <c r="BN1750" s="119"/>
      <c r="BO1750" s="119"/>
    </row>
    <row r="1751" spans="1:67" ht="24" customHeight="1" x14ac:dyDescent="0.3">
      <c r="A1751" s="380" t="s">
        <v>2083</v>
      </c>
      <c r="B1751" s="381" t="s">
        <v>2084</v>
      </c>
      <c r="C1751" s="382" t="s">
        <v>113</v>
      </c>
      <c r="D1751" s="367">
        <f t="shared" si="84"/>
        <v>180</v>
      </c>
      <c r="E1751" s="368">
        <f t="shared" si="85"/>
        <v>50</v>
      </c>
      <c r="F1751" s="368">
        <f t="shared" si="86"/>
        <v>32</v>
      </c>
      <c r="G1751" s="368">
        <f t="shared" si="87"/>
        <v>25</v>
      </c>
      <c r="H1751" s="368">
        <f t="shared" si="88"/>
        <v>19</v>
      </c>
      <c r="I1751" s="368">
        <f t="shared" si="89"/>
        <v>5</v>
      </c>
      <c r="J1751" s="368">
        <f t="shared" si="90"/>
        <v>1</v>
      </c>
      <c r="K1751" s="368">
        <f t="shared" si="91"/>
        <v>0</v>
      </c>
      <c r="L1751" s="368">
        <f t="shared" si="92"/>
        <v>0</v>
      </c>
      <c r="M1751" s="369">
        <f t="shared" si="93"/>
        <v>0</v>
      </c>
      <c r="N1751" s="370">
        <f t="shared" si="94"/>
        <v>312</v>
      </c>
      <c r="O1751" s="371"/>
      <c r="P1751" s="372">
        <f t="shared" si="95"/>
        <v>312</v>
      </c>
      <c r="Q1751" s="373">
        <f t="shared" si="96"/>
        <v>62</v>
      </c>
      <c r="R1751" s="374">
        <v>0</v>
      </c>
      <c r="S1751" s="119">
        <v>1</v>
      </c>
      <c r="T1751" s="119"/>
      <c r="U1751" s="113"/>
      <c r="V1751" s="113"/>
      <c r="W1751" s="117">
        <v>0</v>
      </c>
      <c r="X1751" s="123"/>
      <c r="Y1751" s="113"/>
      <c r="Z1751" s="119"/>
      <c r="AA1751" s="119"/>
      <c r="AB1751" s="113">
        <v>32</v>
      </c>
      <c r="AC1751" s="113">
        <v>0</v>
      </c>
      <c r="AD1751" s="117">
        <v>0</v>
      </c>
      <c r="AE1751" s="109">
        <v>0</v>
      </c>
      <c r="AF1751" s="388"/>
      <c r="AG1751" s="388"/>
      <c r="AH1751" s="124">
        <v>0</v>
      </c>
      <c r="AI1751" s="117">
        <v>0</v>
      </c>
      <c r="AJ1751" s="375">
        <v>0</v>
      </c>
      <c r="AK1751" s="374">
        <v>5</v>
      </c>
      <c r="AL1751" s="113"/>
      <c r="AM1751" s="117">
        <v>0</v>
      </c>
      <c r="AN1751" s="396">
        <v>0</v>
      </c>
      <c r="AO1751" s="374">
        <v>25</v>
      </c>
      <c r="AP1751" s="376"/>
      <c r="AQ1751" s="119"/>
      <c r="AR1751" s="386">
        <v>0</v>
      </c>
      <c r="AS1751" s="123">
        <v>50</v>
      </c>
      <c r="AT1751" s="119"/>
      <c r="AU1751" s="374"/>
      <c r="AV1751" s="119"/>
      <c r="AW1751" s="374"/>
      <c r="AX1751" s="392">
        <v>19</v>
      </c>
      <c r="AY1751" s="119"/>
      <c r="AZ1751" s="113"/>
      <c r="BA1751" s="113"/>
      <c r="BB1751" s="377">
        <v>0</v>
      </c>
      <c r="BC1751" s="377">
        <v>0</v>
      </c>
      <c r="BD1751" s="377">
        <v>0</v>
      </c>
      <c r="BE1751" s="393"/>
      <c r="BF1751" s="109"/>
      <c r="BG1751" s="109"/>
      <c r="BH1751" s="388"/>
      <c r="BI1751" s="386"/>
      <c r="BJ1751" s="393"/>
      <c r="BK1751" s="393"/>
      <c r="BL1751" s="386">
        <v>180</v>
      </c>
      <c r="BM1751" s="374">
        <v>5</v>
      </c>
      <c r="BN1751" s="119"/>
      <c r="BO1751" s="119"/>
    </row>
    <row r="1752" spans="1:67" ht="24" customHeight="1" x14ac:dyDescent="0.3">
      <c r="A1752" s="379" t="s">
        <v>6426</v>
      </c>
      <c r="B1752" s="365" t="s">
        <v>6427</v>
      </c>
      <c r="C1752" s="366" t="s">
        <v>183</v>
      </c>
      <c r="D1752" s="367">
        <f t="shared" si="84"/>
        <v>13</v>
      </c>
      <c r="E1752" s="368">
        <f t="shared" si="85"/>
        <v>12</v>
      </c>
      <c r="F1752" s="368">
        <f t="shared" si="86"/>
        <v>0</v>
      </c>
      <c r="G1752" s="368">
        <f t="shared" si="87"/>
        <v>0</v>
      </c>
      <c r="H1752" s="368">
        <f t="shared" si="88"/>
        <v>0</v>
      </c>
      <c r="I1752" s="368">
        <f t="shared" si="89"/>
        <v>0</v>
      </c>
      <c r="J1752" s="368">
        <f t="shared" si="90"/>
        <v>0</v>
      </c>
      <c r="K1752" s="368">
        <f t="shared" si="91"/>
        <v>0</v>
      </c>
      <c r="L1752" s="368">
        <f t="shared" si="92"/>
        <v>0</v>
      </c>
      <c r="M1752" s="369">
        <f t="shared" si="93"/>
        <v>0</v>
      </c>
      <c r="N1752" s="370">
        <f t="shared" si="94"/>
        <v>25</v>
      </c>
      <c r="O1752" s="371"/>
      <c r="P1752" s="372">
        <f t="shared" si="95"/>
        <v>25</v>
      </c>
      <c r="Q1752" s="373">
        <f t="shared" si="96"/>
        <v>356</v>
      </c>
      <c r="R1752" s="383">
        <v>0</v>
      </c>
      <c r="S1752" s="384"/>
      <c r="T1752" s="384"/>
      <c r="U1752" s="385"/>
      <c r="V1752" s="385"/>
      <c r="W1752" s="117">
        <v>0</v>
      </c>
      <c r="X1752" s="387"/>
      <c r="Y1752" s="385"/>
      <c r="Z1752" s="384"/>
      <c r="AA1752" s="384"/>
      <c r="AB1752" s="385"/>
      <c r="AC1752" s="385">
        <v>13</v>
      </c>
      <c r="AD1752" s="117">
        <v>0</v>
      </c>
      <c r="AE1752" s="214">
        <v>0</v>
      </c>
      <c r="AF1752" s="116"/>
      <c r="AG1752" s="116"/>
      <c r="AH1752" s="124">
        <v>0</v>
      </c>
      <c r="AI1752" s="117">
        <v>0</v>
      </c>
      <c r="AJ1752" s="375">
        <v>0</v>
      </c>
      <c r="AK1752" s="383"/>
      <c r="AL1752" s="385"/>
      <c r="AM1752" s="386">
        <v>0</v>
      </c>
      <c r="AN1752" s="390">
        <v>0</v>
      </c>
      <c r="AO1752" s="374">
        <v>0</v>
      </c>
      <c r="AP1752" s="391"/>
      <c r="AQ1752" s="384"/>
      <c r="AR1752" s="117">
        <v>0</v>
      </c>
      <c r="AS1752" s="123">
        <v>0</v>
      </c>
      <c r="AT1752" s="384"/>
      <c r="AU1752" s="374"/>
      <c r="AV1752" s="384"/>
      <c r="AW1752" s="374"/>
      <c r="AX1752" s="392"/>
      <c r="AY1752" s="119">
        <v>12</v>
      </c>
      <c r="AZ1752" s="385"/>
      <c r="BA1752" s="385"/>
      <c r="BB1752" s="394">
        <v>0</v>
      </c>
      <c r="BC1752" s="394">
        <v>0</v>
      </c>
      <c r="BD1752" s="394">
        <v>0</v>
      </c>
      <c r="BE1752" s="378"/>
      <c r="BF1752" s="109"/>
      <c r="BG1752" s="109"/>
      <c r="BH1752" s="116"/>
      <c r="BI1752" s="117"/>
      <c r="BJ1752" s="378"/>
      <c r="BK1752" s="378"/>
      <c r="BL1752" s="117"/>
      <c r="BM1752" s="374">
        <v>0</v>
      </c>
      <c r="BN1752" s="384"/>
      <c r="BO1752" s="384"/>
    </row>
    <row r="1753" spans="1:67" ht="24" customHeight="1" x14ac:dyDescent="0.3">
      <c r="A1753" s="379" t="s">
        <v>6428</v>
      </c>
      <c r="B1753" s="365" t="s">
        <v>6429</v>
      </c>
      <c r="C1753" s="366" t="s">
        <v>242</v>
      </c>
      <c r="D1753" s="367">
        <f t="shared" si="84"/>
        <v>0</v>
      </c>
      <c r="E1753" s="368">
        <f t="shared" si="85"/>
        <v>0</v>
      </c>
      <c r="F1753" s="368">
        <f t="shared" si="86"/>
        <v>0</v>
      </c>
      <c r="G1753" s="368">
        <f t="shared" si="87"/>
        <v>0</v>
      </c>
      <c r="H1753" s="368">
        <f t="shared" si="88"/>
        <v>0</v>
      </c>
      <c r="I1753" s="368">
        <f t="shared" si="89"/>
        <v>0</v>
      </c>
      <c r="J1753" s="368">
        <f t="shared" si="90"/>
        <v>0</v>
      </c>
      <c r="K1753" s="368">
        <f t="shared" si="91"/>
        <v>0</v>
      </c>
      <c r="L1753" s="368">
        <f t="shared" si="92"/>
        <v>0</v>
      </c>
      <c r="M1753" s="369">
        <f t="shared" si="93"/>
        <v>0</v>
      </c>
      <c r="N1753" s="370">
        <f t="shared" si="94"/>
        <v>0</v>
      </c>
      <c r="O1753" s="371"/>
      <c r="P1753" s="372">
        <f t="shared" si="95"/>
        <v>0</v>
      </c>
      <c r="Q1753" s="373" t="str">
        <f t="shared" si="96"/>
        <v/>
      </c>
      <c r="R1753" s="383">
        <v>0</v>
      </c>
      <c r="S1753" s="119"/>
      <c r="T1753" s="119"/>
      <c r="U1753" s="113"/>
      <c r="V1753" s="113"/>
      <c r="W1753" s="117">
        <v>0</v>
      </c>
      <c r="X1753" s="387"/>
      <c r="Y1753" s="113"/>
      <c r="Z1753" s="119"/>
      <c r="AA1753" s="119"/>
      <c r="AB1753" s="113"/>
      <c r="AC1753" s="113">
        <v>0</v>
      </c>
      <c r="AD1753" s="117">
        <v>0</v>
      </c>
      <c r="AE1753" s="109">
        <v>0</v>
      </c>
      <c r="AF1753" s="116"/>
      <c r="AG1753" s="116"/>
      <c r="AH1753" s="124">
        <v>0</v>
      </c>
      <c r="AI1753" s="117">
        <v>0</v>
      </c>
      <c r="AJ1753" s="375">
        <v>0</v>
      </c>
      <c r="AK1753" s="383"/>
      <c r="AL1753" s="113"/>
      <c r="AM1753" s="117">
        <v>0</v>
      </c>
      <c r="AN1753" s="375">
        <v>0</v>
      </c>
      <c r="AO1753" s="374">
        <v>0</v>
      </c>
      <c r="AP1753" s="391"/>
      <c r="AQ1753" s="119"/>
      <c r="AR1753" s="117">
        <v>0</v>
      </c>
      <c r="AS1753" s="123">
        <v>0</v>
      </c>
      <c r="AT1753" s="119"/>
      <c r="AU1753" s="374"/>
      <c r="AV1753" s="119"/>
      <c r="AW1753" s="374"/>
      <c r="AX1753" s="126"/>
      <c r="AY1753" s="119"/>
      <c r="AZ1753" s="113"/>
      <c r="BA1753" s="113"/>
      <c r="BB1753" s="377">
        <v>0</v>
      </c>
      <c r="BC1753" s="377">
        <v>0</v>
      </c>
      <c r="BD1753" s="377">
        <v>0</v>
      </c>
      <c r="BE1753" s="378"/>
      <c r="BF1753" s="109"/>
      <c r="BG1753" s="109"/>
      <c r="BH1753" s="116"/>
      <c r="BI1753" s="117"/>
      <c r="BJ1753" s="378"/>
      <c r="BK1753" s="378"/>
      <c r="BL1753" s="117"/>
      <c r="BM1753" s="383">
        <v>0</v>
      </c>
      <c r="BN1753" s="119"/>
      <c r="BO1753" s="119"/>
    </row>
    <row r="1754" spans="1:67" ht="24" customHeight="1" x14ac:dyDescent="0.3">
      <c r="A1754" s="379" t="s">
        <v>2092</v>
      </c>
      <c r="B1754" s="365" t="s">
        <v>2093</v>
      </c>
      <c r="C1754" s="366" t="s">
        <v>113</v>
      </c>
      <c r="D1754" s="367">
        <f t="shared" si="84"/>
        <v>50</v>
      </c>
      <c r="E1754" s="368">
        <f t="shared" si="85"/>
        <v>50</v>
      </c>
      <c r="F1754" s="368">
        <f t="shared" si="86"/>
        <v>30</v>
      </c>
      <c r="G1754" s="368">
        <f t="shared" si="87"/>
        <v>10</v>
      </c>
      <c r="H1754" s="368">
        <f t="shared" si="88"/>
        <v>5</v>
      </c>
      <c r="I1754" s="368">
        <f t="shared" si="89"/>
        <v>0</v>
      </c>
      <c r="J1754" s="368">
        <f t="shared" si="90"/>
        <v>0</v>
      </c>
      <c r="K1754" s="368">
        <f t="shared" si="91"/>
        <v>0</v>
      </c>
      <c r="L1754" s="368">
        <f t="shared" si="92"/>
        <v>0</v>
      </c>
      <c r="M1754" s="369">
        <f t="shared" si="93"/>
        <v>0</v>
      </c>
      <c r="N1754" s="370">
        <f t="shared" si="94"/>
        <v>145</v>
      </c>
      <c r="O1754" s="371"/>
      <c r="P1754" s="372">
        <f t="shared" si="95"/>
        <v>145</v>
      </c>
      <c r="Q1754" s="373">
        <f t="shared" si="96"/>
        <v>102</v>
      </c>
      <c r="R1754" s="374">
        <v>0</v>
      </c>
      <c r="S1754" s="119"/>
      <c r="T1754" s="119"/>
      <c r="U1754" s="113"/>
      <c r="V1754" s="113"/>
      <c r="W1754" s="386">
        <v>0</v>
      </c>
      <c r="X1754" s="123"/>
      <c r="Y1754" s="113"/>
      <c r="Z1754" s="119"/>
      <c r="AA1754" s="119"/>
      <c r="AB1754" s="113"/>
      <c r="AC1754" s="113">
        <v>0</v>
      </c>
      <c r="AD1754" s="117">
        <v>0</v>
      </c>
      <c r="AE1754" s="109">
        <v>0</v>
      </c>
      <c r="AF1754" s="116"/>
      <c r="AG1754" s="116"/>
      <c r="AH1754" s="389">
        <v>0</v>
      </c>
      <c r="AI1754" s="386">
        <v>0</v>
      </c>
      <c r="AJ1754" s="396">
        <v>0</v>
      </c>
      <c r="AK1754" s="374"/>
      <c r="AL1754" s="113"/>
      <c r="AM1754" s="386">
        <v>0</v>
      </c>
      <c r="AN1754" s="390">
        <v>0</v>
      </c>
      <c r="AO1754" s="374">
        <v>0</v>
      </c>
      <c r="AP1754" s="376"/>
      <c r="AQ1754" s="119">
        <v>5</v>
      </c>
      <c r="AR1754" s="117">
        <v>30</v>
      </c>
      <c r="AS1754" s="123">
        <v>50</v>
      </c>
      <c r="AT1754" s="119"/>
      <c r="AU1754" s="374"/>
      <c r="AV1754" s="119"/>
      <c r="AW1754" s="374"/>
      <c r="AX1754" s="126">
        <v>10</v>
      </c>
      <c r="AY1754" s="119"/>
      <c r="AZ1754" s="113"/>
      <c r="BA1754" s="113"/>
      <c r="BB1754" s="377">
        <v>0</v>
      </c>
      <c r="BC1754" s="377">
        <v>0</v>
      </c>
      <c r="BD1754" s="377">
        <v>0</v>
      </c>
      <c r="BE1754" s="378"/>
      <c r="BF1754" s="109"/>
      <c r="BG1754" s="109"/>
      <c r="BH1754" s="116"/>
      <c r="BI1754" s="117"/>
      <c r="BJ1754" s="378"/>
      <c r="BK1754" s="378"/>
      <c r="BL1754" s="117">
        <v>50</v>
      </c>
      <c r="BM1754" s="374">
        <v>5</v>
      </c>
      <c r="BN1754" s="119"/>
      <c r="BO1754" s="119"/>
    </row>
    <row r="1755" spans="1:67" ht="24" customHeight="1" x14ac:dyDescent="0.3">
      <c r="A1755" s="364" t="s">
        <v>6430</v>
      </c>
      <c r="B1755" s="365" t="s">
        <v>4289</v>
      </c>
      <c r="C1755" s="366" t="s">
        <v>394</v>
      </c>
      <c r="D1755" s="367">
        <f t="shared" si="84"/>
        <v>800</v>
      </c>
      <c r="E1755" s="368">
        <f t="shared" si="85"/>
        <v>250</v>
      </c>
      <c r="F1755" s="368">
        <f t="shared" si="86"/>
        <v>190</v>
      </c>
      <c r="G1755" s="368">
        <f t="shared" si="87"/>
        <v>0</v>
      </c>
      <c r="H1755" s="368">
        <f t="shared" si="88"/>
        <v>0</v>
      </c>
      <c r="I1755" s="368">
        <f t="shared" si="89"/>
        <v>0</v>
      </c>
      <c r="J1755" s="368">
        <f t="shared" si="90"/>
        <v>0</v>
      </c>
      <c r="K1755" s="368">
        <f t="shared" si="91"/>
        <v>0</v>
      </c>
      <c r="L1755" s="368">
        <f t="shared" si="92"/>
        <v>0</v>
      </c>
      <c r="M1755" s="369">
        <f t="shared" si="93"/>
        <v>0</v>
      </c>
      <c r="N1755" s="370">
        <f t="shared" si="94"/>
        <v>1240</v>
      </c>
      <c r="O1755" s="371">
        <f>Nemzetközi!E173</f>
        <v>40</v>
      </c>
      <c r="P1755" s="372">
        <f t="shared" si="95"/>
        <v>5240</v>
      </c>
      <c r="Q1755" s="373">
        <f t="shared" si="96"/>
        <v>7</v>
      </c>
      <c r="R1755" s="374">
        <v>0</v>
      </c>
      <c r="S1755" s="119"/>
      <c r="T1755" s="119"/>
      <c r="U1755" s="113"/>
      <c r="V1755" s="113"/>
      <c r="W1755" s="386">
        <v>0</v>
      </c>
      <c r="X1755" s="123"/>
      <c r="Y1755" s="113"/>
      <c r="Z1755" s="119"/>
      <c r="AA1755" s="119"/>
      <c r="AB1755" s="113"/>
      <c r="AC1755" s="385">
        <v>0</v>
      </c>
      <c r="AD1755" s="117">
        <v>0</v>
      </c>
      <c r="AE1755" s="109">
        <v>0</v>
      </c>
      <c r="AF1755" s="116"/>
      <c r="AG1755" s="116"/>
      <c r="AH1755" s="389">
        <v>800</v>
      </c>
      <c r="AI1755" s="386">
        <v>0</v>
      </c>
      <c r="AJ1755" s="396">
        <v>0</v>
      </c>
      <c r="AK1755" s="374"/>
      <c r="AL1755" s="113"/>
      <c r="AM1755" s="117">
        <v>0</v>
      </c>
      <c r="AN1755" s="375">
        <v>0</v>
      </c>
      <c r="AO1755" s="374">
        <v>0</v>
      </c>
      <c r="AP1755" s="376"/>
      <c r="AQ1755" s="119"/>
      <c r="AR1755" s="117">
        <v>0</v>
      </c>
      <c r="AS1755" s="123">
        <v>0</v>
      </c>
      <c r="AT1755" s="119"/>
      <c r="AU1755" s="374"/>
      <c r="AV1755" s="119"/>
      <c r="AW1755" s="374"/>
      <c r="AX1755" s="392"/>
      <c r="AY1755" s="119"/>
      <c r="AZ1755" s="113"/>
      <c r="BA1755" s="113"/>
      <c r="BB1755" s="377">
        <v>190</v>
      </c>
      <c r="BC1755" s="377">
        <v>250</v>
      </c>
      <c r="BD1755" s="377">
        <v>0</v>
      </c>
      <c r="BE1755" s="378"/>
      <c r="BF1755" s="214"/>
      <c r="BG1755" s="214"/>
      <c r="BH1755" s="116"/>
      <c r="BI1755" s="117"/>
      <c r="BJ1755" s="378"/>
      <c r="BK1755" s="378"/>
      <c r="BL1755" s="117"/>
      <c r="BM1755" s="374">
        <v>0</v>
      </c>
      <c r="BN1755" s="119"/>
      <c r="BO1755" s="119"/>
    </row>
    <row r="1756" spans="1:67" ht="24" customHeight="1" x14ac:dyDescent="0.3">
      <c r="A1756" s="364" t="s">
        <v>6431</v>
      </c>
      <c r="B1756" s="365" t="s">
        <v>6432</v>
      </c>
      <c r="C1756" s="366" t="s">
        <v>759</v>
      </c>
      <c r="D1756" s="367">
        <f t="shared" si="84"/>
        <v>0</v>
      </c>
      <c r="E1756" s="368">
        <f t="shared" si="85"/>
        <v>0</v>
      </c>
      <c r="F1756" s="368">
        <f t="shared" si="86"/>
        <v>0</v>
      </c>
      <c r="G1756" s="368">
        <f t="shared" si="87"/>
        <v>0</v>
      </c>
      <c r="H1756" s="368">
        <f t="shared" si="88"/>
        <v>0</v>
      </c>
      <c r="I1756" s="368">
        <f t="shared" si="89"/>
        <v>0</v>
      </c>
      <c r="J1756" s="368">
        <f t="shared" si="90"/>
        <v>0</v>
      </c>
      <c r="K1756" s="368">
        <f t="shared" si="91"/>
        <v>0</v>
      </c>
      <c r="L1756" s="368">
        <f t="shared" si="92"/>
        <v>0</v>
      </c>
      <c r="M1756" s="369">
        <f t="shared" si="93"/>
        <v>0</v>
      </c>
      <c r="N1756" s="370">
        <f t="shared" si="94"/>
        <v>0</v>
      </c>
      <c r="O1756" s="371"/>
      <c r="P1756" s="372">
        <f t="shared" si="95"/>
        <v>0</v>
      </c>
      <c r="Q1756" s="373" t="str">
        <f t="shared" si="96"/>
        <v/>
      </c>
      <c r="R1756" s="374">
        <v>0</v>
      </c>
      <c r="S1756" s="119"/>
      <c r="T1756" s="119"/>
      <c r="U1756" s="113"/>
      <c r="V1756" s="113"/>
      <c r="W1756" s="117">
        <v>0</v>
      </c>
      <c r="X1756" s="123"/>
      <c r="Y1756" s="113"/>
      <c r="Z1756" s="119"/>
      <c r="AA1756" s="119"/>
      <c r="AB1756" s="113"/>
      <c r="AC1756" s="113">
        <v>0</v>
      </c>
      <c r="AD1756" s="386">
        <v>0</v>
      </c>
      <c r="AE1756" s="109">
        <v>0</v>
      </c>
      <c r="AF1756" s="116"/>
      <c r="AG1756" s="116"/>
      <c r="AH1756" s="124">
        <v>0</v>
      </c>
      <c r="AI1756" s="117">
        <v>0</v>
      </c>
      <c r="AJ1756" s="396">
        <v>0</v>
      </c>
      <c r="AK1756" s="374"/>
      <c r="AL1756" s="113"/>
      <c r="AM1756" s="117">
        <v>0</v>
      </c>
      <c r="AN1756" s="375">
        <v>0</v>
      </c>
      <c r="AO1756" s="374">
        <v>0</v>
      </c>
      <c r="AP1756" s="376"/>
      <c r="AQ1756" s="119"/>
      <c r="AR1756" s="117">
        <v>0</v>
      </c>
      <c r="AS1756" s="123">
        <v>0</v>
      </c>
      <c r="AT1756" s="119"/>
      <c r="AU1756" s="374"/>
      <c r="AV1756" s="119"/>
      <c r="AW1756" s="374"/>
      <c r="AX1756" s="126"/>
      <c r="AY1756" s="119"/>
      <c r="AZ1756" s="113"/>
      <c r="BA1756" s="113"/>
      <c r="BB1756" s="377">
        <v>0</v>
      </c>
      <c r="BC1756" s="377">
        <v>0</v>
      </c>
      <c r="BD1756" s="377">
        <v>0</v>
      </c>
      <c r="BE1756" s="378"/>
      <c r="BF1756" s="214"/>
      <c r="BG1756" s="214"/>
      <c r="BH1756" s="116"/>
      <c r="BI1756" s="117"/>
      <c r="BJ1756" s="378"/>
      <c r="BK1756" s="378"/>
      <c r="BL1756" s="117"/>
      <c r="BM1756" s="374">
        <v>0</v>
      </c>
      <c r="BN1756" s="119"/>
      <c r="BO1756" s="119"/>
    </row>
    <row r="1757" spans="1:67" ht="24" customHeight="1" x14ac:dyDescent="0.3">
      <c r="A1757" s="379" t="s">
        <v>6433</v>
      </c>
      <c r="B1757" s="365" t="s">
        <v>6434</v>
      </c>
      <c r="C1757" s="366" t="s">
        <v>138</v>
      </c>
      <c r="D1757" s="367">
        <f t="shared" si="84"/>
        <v>0</v>
      </c>
      <c r="E1757" s="368">
        <f t="shared" si="85"/>
        <v>0</v>
      </c>
      <c r="F1757" s="368">
        <f t="shared" si="86"/>
        <v>0</v>
      </c>
      <c r="G1757" s="368">
        <f t="shared" si="87"/>
        <v>0</v>
      </c>
      <c r="H1757" s="368">
        <f t="shared" si="88"/>
        <v>0</v>
      </c>
      <c r="I1757" s="368">
        <f t="shared" si="89"/>
        <v>0</v>
      </c>
      <c r="J1757" s="368">
        <f t="shared" si="90"/>
        <v>0</v>
      </c>
      <c r="K1757" s="368">
        <f t="shared" si="91"/>
        <v>0</v>
      </c>
      <c r="L1757" s="368">
        <f t="shared" si="92"/>
        <v>0</v>
      </c>
      <c r="M1757" s="369">
        <f t="shared" si="93"/>
        <v>0</v>
      </c>
      <c r="N1757" s="370">
        <f t="shared" si="94"/>
        <v>0</v>
      </c>
      <c r="O1757" s="371"/>
      <c r="P1757" s="372">
        <f t="shared" si="95"/>
        <v>0</v>
      </c>
      <c r="Q1757" s="373" t="str">
        <f t="shared" si="96"/>
        <v/>
      </c>
      <c r="R1757" s="374">
        <v>0</v>
      </c>
      <c r="S1757" s="119"/>
      <c r="T1757" s="119"/>
      <c r="U1757" s="113"/>
      <c r="V1757" s="113"/>
      <c r="W1757" s="386">
        <v>0</v>
      </c>
      <c r="X1757" s="123"/>
      <c r="Y1757" s="113"/>
      <c r="Z1757" s="119"/>
      <c r="AA1757" s="119"/>
      <c r="AB1757" s="113"/>
      <c r="AC1757" s="113">
        <v>0</v>
      </c>
      <c r="AD1757" s="386">
        <v>0</v>
      </c>
      <c r="AE1757" s="109">
        <v>0</v>
      </c>
      <c r="AF1757" s="116"/>
      <c r="AG1757" s="116"/>
      <c r="AH1757" s="389">
        <v>0</v>
      </c>
      <c r="AI1757" s="386">
        <v>0</v>
      </c>
      <c r="AJ1757" s="396">
        <v>0</v>
      </c>
      <c r="AK1757" s="374"/>
      <c r="AL1757" s="113"/>
      <c r="AM1757" s="117">
        <v>0</v>
      </c>
      <c r="AN1757" s="375">
        <v>0</v>
      </c>
      <c r="AO1757" s="374">
        <v>0</v>
      </c>
      <c r="AP1757" s="376"/>
      <c r="AQ1757" s="119"/>
      <c r="AR1757" s="386">
        <v>0</v>
      </c>
      <c r="AS1757" s="123">
        <v>0</v>
      </c>
      <c r="AT1757" s="119"/>
      <c r="AU1757" s="374"/>
      <c r="AV1757" s="119"/>
      <c r="AW1757" s="374"/>
      <c r="AX1757" s="126"/>
      <c r="AY1757" s="119"/>
      <c r="AZ1757" s="113"/>
      <c r="BA1757" s="113"/>
      <c r="BB1757" s="377">
        <v>0</v>
      </c>
      <c r="BC1757" s="377">
        <v>0</v>
      </c>
      <c r="BD1757" s="377">
        <v>0</v>
      </c>
      <c r="BE1757" s="378"/>
      <c r="BF1757" s="109"/>
      <c r="BG1757" s="109"/>
      <c r="BH1757" s="116"/>
      <c r="BI1757" s="386"/>
      <c r="BJ1757" s="378"/>
      <c r="BK1757" s="378"/>
      <c r="BL1757" s="386"/>
      <c r="BM1757" s="374">
        <v>0</v>
      </c>
      <c r="BN1757" s="119"/>
      <c r="BO1757" s="119"/>
    </row>
    <row r="1758" spans="1:67" ht="24" customHeight="1" x14ac:dyDescent="0.3">
      <c r="A1758" s="364" t="s">
        <v>6435</v>
      </c>
      <c r="B1758" s="365" t="s">
        <v>6436</v>
      </c>
      <c r="C1758" s="366" t="s">
        <v>163</v>
      </c>
      <c r="D1758" s="367">
        <f t="shared" si="84"/>
        <v>0</v>
      </c>
      <c r="E1758" s="368">
        <f t="shared" si="85"/>
        <v>0</v>
      </c>
      <c r="F1758" s="368">
        <f t="shared" si="86"/>
        <v>0</v>
      </c>
      <c r="G1758" s="368">
        <f t="shared" si="87"/>
        <v>0</v>
      </c>
      <c r="H1758" s="368">
        <f t="shared" si="88"/>
        <v>0</v>
      </c>
      <c r="I1758" s="368">
        <f t="shared" si="89"/>
        <v>0</v>
      </c>
      <c r="J1758" s="368">
        <f t="shared" si="90"/>
        <v>0</v>
      </c>
      <c r="K1758" s="368">
        <f t="shared" si="91"/>
        <v>0</v>
      </c>
      <c r="L1758" s="368">
        <f t="shared" si="92"/>
        <v>0</v>
      </c>
      <c r="M1758" s="369">
        <f t="shared" si="93"/>
        <v>0</v>
      </c>
      <c r="N1758" s="370">
        <f t="shared" si="94"/>
        <v>0</v>
      </c>
      <c r="O1758" s="371"/>
      <c r="P1758" s="372">
        <f t="shared" si="95"/>
        <v>0</v>
      </c>
      <c r="Q1758" s="373" t="str">
        <f t="shared" si="96"/>
        <v/>
      </c>
      <c r="R1758" s="383">
        <v>0</v>
      </c>
      <c r="S1758" s="119"/>
      <c r="T1758" s="119"/>
      <c r="U1758" s="113"/>
      <c r="V1758" s="113"/>
      <c r="W1758" s="386">
        <v>0</v>
      </c>
      <c r="X1758" s="123"/>
      <c r="Y1758" s="113"/>
      <c r="Z1758" s="119"/>
      <c r="AA1758" s="119"/>
      <c r="AB1758" s="113"/>
      <c r="AC1758" s="113">
        <v>0</v>
      </c>
      <c r="AD1758" s="117">
        <v>0</v>
      </c>
      <c r="AE1758" s="214">
        <v>0</v>
      </c>
      <c r="AF1758" s="116"/>
      <c r="AG1758" s="116"/>
      <c r="AH1758" s="124">
        <v>0</v>
      </c>
      <c r="AI1758" s="117">
        <v>0</v>
      </c>
      <c r="AJ1758" s="375">
        <v>0</v>
      </c>
      <c r="AK1758" s="374"/>
      <c r="AL1758" s="113"/>
      <c r="AM1758" s="117">
        <v>0</v>
      </c>
      <c r="AN1758" s="375">
        <v>0</v>
      </c>
      <c r="AO1758" s="383">
        <v>0</v>
      </c>
      <c r="AP1758" s="376"/>
      <c r="AQ1758" s="119"/>
      <c r="AR1758" s="386">
        <v>0</v>
      </c>
      <c r="AS1758" s="123">
        <v>0</v>
      </c>
      <c r="AT1758" s="119"/>
      <c r="AU1758" s="383"/>
      <c r="AV1758" s="119"/>
      <c r="AW1758" s="383"/>
      <c r="AX1758" s="126"/>
      <c r="AY1758" s="119"/>
      <c r="AZ1758" s="113"/>
      <c r="BA1758" s="113"/>
      <c r="BB1758" s="377">
        <v>0</v>
      </c>
      <c r="BC1758" s="377">
        <v>0</v>
      </c>
      <c r="BD1758" s="377">
        <v>0</v>
      </c>
      <c r="BE1758" s="378"/>
      <c r="BF1758" s="109"/>
      <c r="BG1758" s="109"/>
      <c r="BH1758" s="116"/>
      <c r="BI1758" s="386"/>
      <c r="BJ1758" s="378"/>
      <c r="BK1758" s="378"/>
      <c r="BL1758" s="386"/>
      <c r="BM1758" s="374">
        <v>0</v>
      </c>
      <c r="BN1758" s="119"/>
      <c r="BO1758" s="119"/>
    </row>
    <row r="1759" spans="1:67" ht="24" customHeight="1" x14ac:dyDescent="0.3">
      <c r="A1759" s="364" t="s">
        <v>6437</v>
      </c>
      <c r="B1759" s="365" t="s">
        <v>6438</v>
      </c>
      <c r="C1759" s="366" t="s">
        <v>2113</v>
      </c>
      <c r="D1759" s="367">
        <f t="shared" si="84"/>
        <v>0</v>
      </c>
      <c r="E1759" s="368">
        <f t="shared" si="85"/>
        <v>0</v>
      </c>
      <c r="F1759" s="368">
        <f t="shared" si="86"/>
        <v>0</v>
      </c>
      <c r="G1759" s="368">
        <f t="shared" si="87"/>
        <v>0</v>
      </c>
      <c r="H1759" s="368">
        <f t="shared" si="88"/>
        <v>0</v>
      </c>
      <c r="I1759" s="368">
        <f t="shared" si="89"/>
        <v>0</v>
      </c>
      <c r="J1759" s="368">
        <f t="shared" si="90"/>
        <v>0</v>
      </c>
      <c r="K1759" s="368">
        <f t="shared" si="91"/>
        <v>0</v>
      </c>
      <c r="L1759" s="368">
        <f t="shared" si="92"/>
        <v>0</v>
      </c>
      <c r="M1759" s="369">
        <f t="shared" si="93"/>
        <v>0</v>
      </c>
      <c r="N1759" s="370">
        <f t="shared" si="94"/>
        <v>0</v>
      </c>
      <c r="O1759" s="371"/>
      <c r="P1759" s="372">
        <f t="shared" si="95"/>
        <v>0</v>
      </c>
      <c r="Q1759" s="373" t="str">
        <f t="shared" si="96"/>
        <v/>
      </c>
      <c r="R1759" s="383">
        <v>0</v>
      </c>
      <c r="S1759" s="384"/>
      <c r="T1759" s="384"/>
      <c r="U1759" s="385"/>
      <c r="V1759" s="385"/>
      <c r="W1759" s="117">
        <v>0</v>
      </c>
      <c r="X1759" s="123"/>
      <c r="Y1759" s="385"/>
      <c r="Z1759" s="384"/>
      <c r="AA1759" s="384"/>
      <c r="AB1759" s="385"/>
      <c r="AC1759" s="113">
        <v>0</v>
      </c>
      <c r="AD1759" s="386">
        <v>0</v>
      </c>
      <c r="AE1759" s="109">
        <v>0</v>
      </c>
      <c r="AF1759" s="116"/>
      <c r="AG1759" s="116"/>
      <c r="AH1759" s="124">
        <v>0</v>
      </c>
      <c r="AI1759" s="117">
        <v>0</v>
      </c>
      <c r="AJ1759" s="375">
        <v>0</v>
      </c>
      <c r="AK1759" s="374"/>
      <c r="AL1759" s="385"/>
      <c r="AM1759" s="117">
        <v>0</v>
      </c>
      <c r="AN1759" s="375">
        <v>0</v>
      </c>
      <c r="AO1759" s="374">
        <v>0</v>
      </c>
      <c r="AP1759" s="376"/>
      <c r="AQ1759" s="384"/>
      <c r="AR1759" s="117">
        <v>0</v>
      </c>
      <c r="AS1759" s="387">
        <v>0</v>
      </c>
      <c r="AT1759" s="384"/>
      <c r="AU1759" s="374"/>
      <c r="AV1759" s="384"/>
      <c r="AW1759" s="374"/>
      <c r="AX1759" s="126"/>
      <c r="AY1759" s="384"/>
      <c r="AZ1759" s="385"/>
      <c r="BA1759" s="385"/>
      <c r="BB1759" s="377">
        <v>0</v>
      </c>
      <c r="BC1759" s="377">
        <v>0</v>
      </c>
      <c r="BD1759" s="377">
        <v>0</v>
      </c>
      <c r="BE1759" s="378"/>
      <c r="BF1759" s="214"/>
      <c r="BG1759" s="214"/>
      <c r="BH1759" s="116"/>
      <c r="BI1759" s="117"/>
      <c r="BJ1759" s="378"/>
      <c r="BK1759" s="378"/>
      <c r="BL1759" s="117"/>
      <c r="BM1759" s="374">
        <v>0</v>
      </c>
      <c r="BN1759" s="384"/>
      <c r="BO1759" s="384"/>
    </row>
    <row r="1760" spans="1:67" ht="24" customHeight="1" x14ac:dyDescent="0.3">
      <c r="A1760" s="364" t="s">
        <v>6439</v>
      </c>
      <c r="B1760" s="365" t="s">
        <v>6440</v>
      </c>
      <c r="C1760" s="366" t="s">
        <v>358</v>
      </c>
      <c r="D1760" s="367">
        <f t="shared" si="84"/>
        <v>7</v>
      </c>
      <c r="E1760" s="368">
        <f t="shared" si="85"/>
        <v>0</v>
      </c>
      <c r="F1760" s="368">
        <f t="shared" si="86"/>
        <v>0</v>
      </c>
      <c r="G1760" s="368">
        <f t="shared" si="87"/>
        <v>0</v>
      </c>
      <c r="H1760" s="368">
        <f t="shared" si="88"/>
        <v>0</v>
      </c>
      <c r="I1760" s="368">
        <f t="shared" si="89"/>
        <v>0</v>
      </c>
      <c r="J1760" s="368">
        <f t="shared" si="90"/>
        <v>0</v>
      </c>
      <c r="K1760" s="368">
        <f t="shared" si="91"/>
        <v>0</v>
      </c>
      <c r="L1760" s="368">
        <f t="shared" si="92"/>
        <v>0</v>
      </c>
      <c r="M1760" s="369">
        <f t="shared" si="93"/>
        <v>0</v>
      </c>
      <c r="N1760" s="370">
        <f t="shared" si="94"/>
        <v>7</v>
      </c>
      <c r="O1760" s="371"/>
      <c r="P1760" s="372">
        <f t="shared" si="95"/>
        <v>7</v>
      </c>
      <c r="Q1760" s="373">
        <f t="shared" si="96"/>
        <v>711</v>
      </c>
      <c r="R1760" s="374">
        <v>0</v>
      </c>
      <c r="S1760" s="119"/>
      <c r="T1760" s="119"/>
      <c r="U1760" s="113"/>
      <c r="V1760" s="113">
        <v>7</v>
      </c>
      <c r="W1760" s="386">
        <v>0</v>
      </c>
      <c r="X1760" s="123"/>
      <c r="Y1760" s="113"/>
      <c r="Z1760" s="119"/>
      <c r="AA1760" s="119"/>
      <c r="AB1760" s="113"/>
      <c r="AC1760" s="113">
        <v>0</v>
      </c>
      <c r="AD1760" s="117">
        <v>0</v>
      </c>
      <c r="AE1760" s="109">
        <v>0</v>
      </c>
      <c r="AF1760" s="116"/>
      <c r="AG1760" s="116"/>
      <c r="AH1760" s="124">
        <v>0</v>
      </c>
      <c r="AI1760" s="117">
        <v>0</v>
      </c>
      <c r="AJ1760" s="375">
        <v>0</v>
      </c>
      <c r="AK1760" s="374"/>
      <c r="AL1760" s="113"/>
      <c r="AM1760" s="117">
        <v>0</v>
      </c>
      <c r="AN1760" s="375">
        <v>0</v>
      </c>
      <c r="AO1760" s="383">
        <v>0</v>
      </c>
      <c r="AP1760" s="376"/>
      <c r="AQ1760" s="119"/>
      <c r="AR1760" s="386">
        <v>0</v>
      </c>
      <c r="AS1760" s="123">
        <v>0</v>
      </c>
      <c r="AT1760" s="119"/>
      <c r="AU1760" s="383"/>
      <c r="AV1760" s="119"/>
      <c r="AW1760" s="383"/>
      <c r="AX1760" s="126"/>
      <c r="AY1760" s="119"/>
      <c r="AZ1760" s="113"/>
      <c r="BA1760" s="113"/>
      <c r="BB1760" s="377">
        <v>0</v>
      </c>
      <c r="BC1760" s="377">
        <v>0</v>
      </c>
      <c r="BD1760" s="377">
        <v>0</v>
      </c>
      <c r="BE1760" s="378"/>
      <c r="BF1760" s="109"/>
      <c r="BG1760" s="109"/>
      <c r="BH1760" s="116"/>
      <c r="BI1760" s="386"/>
      <c r="BJ1760" s="378"/>
      <c r="BK1760" s="378"/>
      <c r="BL1760" s="386"/>
      <c r="BM1760" s="383">
        <v>0</v>
      </c>
      <c r="BN1760" s="119"/>
      <c r="BO1760" s="119"/>
    </row>
    <row r="1761" spans="1:67" ht="24" customHeight="1" x14ac:dyDescent="0.3">
      <c r="A1761" s="364" t="s">
        <v>6441</v>
      </c>
      <c r="B1761" s="365" t="s">
        <v>6442</v>
      </c>
      <c r="C1761" s="366" t="s">
        <v>358</v>
      </c>
      <c r="D1761" s="367">
        <f t="shared" si="84"/>
        <v>3</v>
      </c>
      <c r="E1761" s="368">
        <f t="shared" si="85"/>
        <v>1</v>
      </c>
      <c r="F1761" s="368">
        <f t="shared" si="86"/>
        <v>0</v>
      </c>
      <c r="G1761" s="368">
        <f t="shared" si="87"/>
        <v>0</v>
      </c>
      <c r="H1761" s="368">
        <f t="shared" si="88"/>
        <v>0</v>
      </c>
      <c r="I1761" s="368">
        <f t="shared" si="89"/>
        <v>0</v>
      </c>
      <c r="J1761" s="368">
        <f t="shared" si="90"/>
        <v>0</v>
      </c>
      <c r="K1761" s="368">
        <f t="shared" si="91"/>
        <v>0</v>
      </c>
      <c r="L1761" s="368">
        <f t="shared" si="92"/>
        <v>0</v>
      </c>
      <c r="M1761" s="369">
        <f t="shared" si="93"/>
        <v>0</v>
      </c>
      <c r="N1761" s="370">
        <f t="shared" si="94"/>
        <v>4</v>
      </c>
      <c r="O1761" s="371"/>
      <c r="P1761" s="372">
        <f t="shared" si="95"/>
        <v>4</v>
      </c>
      <c r="Q1761" s="373">
        <f t="shared" si="96"/>
        <v>829</v>
      </c>
      <c r="R1761" s="374">
        <v>0</v>
      </c>
      <c r="S1761" s="384"/>
      <c r="T1761" s="384"/>
      <c r="U1761" s="385"/>
      <c r="V1761" s="385"/>
      <c r="W1761" s="117">
        <v>0</v>
      </c>
      <c r="X1761" s="123"/>
      <c r="Y1761" s="385">
        <v>1</v>
      </c>
      <c r="Z1761" s="384"/>
      <c r="AA1761" s="384"/>
      <c r="AB1761" s="385"/>
      <c r="AC1761" s="113">
        <v>0</v>
      </c>
      <c r="AD1761" s="117">
        <v>0</v>
      </c>
      <c r="AE1761" s="109">
        <v>0</v>
      </c>
      <c r="AF1761" s="116"/>
      <c r="AG1761" s="116"/>
      <c r="AH1761" s="124">
        <v>0</v>
      </c>
      <c r="AI1761" s="117">
        <v>0</v>
      </c>
      <c r="AJ1761" s="396">
        <v>0</v>
      </c>
      <c r="AK1761" s="374"/>
      <c r="AL1761" s="385"/>
      <c r="AM1761" s="117">
        <v>0</v>
      </c>
      <c r="AN1761" s="375">
        <v>0</v>
      </c>
      <c r="AO1761" s="374">
        <v>0</v>
      </c>
      <c r="AP1761" s="376"/>
      <c r="AQ1761" s="384"/>
      <c r="AR1761" s="386">
        <v>0</v>
      </c>
      <c r="AS1761" s="387">
        <v>0</v>
      </c>
      <c r="AT1761" s="384"/>
      <c r="AU1761" s="374"/>
      <c r="AV1761" s="384"/>
      <c r="AW1761" s="374"/>
      <c r="AX1761" s="126"/>
      <c r="AY1761" s="384">
        <v>3</v>
      </c>
      <c r="AZ1761" s="385"/>
      <c r="BA1761" s="385"/>
      <c r="BB1761" s="377">
        <v>0</v>
      </c>
      <c r="BC1761" s="377">
        <v>0</v>
      </c>
      <c r="BD1761" s="377">
        <v>0</v>
      </c>
      <c r="BE1761" s="378"/>
      <c r="BF1761" s="109"/>
      <c r="BG1761" s="109"/>
      <c r="BH1761" s="116"/>
      <c r="BI1761" s="386"/>
      <c r="BJ1761" s="378"/>
      <c r="BK1761" s="378"/>
      <c r="BL1761" s="386"/>
      <c r="BM1761" s="383">
        <v>0</v>
      </c>
      <c r="BN1761" s="384"/>
      <c r="BO1761" s="384"/>
    </row>
    <row r="1762" spans="1:67" ht="24" customHeight="1" x14ac:dyDescent="0.3">
      <c r="A1762" s="364">
        <v>751122</v>
      </c>
      <c r="B1762" s="365" t="s">
        <v>6444</v>
      </c>
      <c r="C1762" s="366" t="s">
        <v>1178</v>
      </c>
      <c r="D1762" s="367">
        <f t="shared" si="84"/>
        <v>0</v>
      </c>
      <c r="E1762" s="368">
        <f t="shared" si="85"/>
        <v>0</v>
      </c>
      <c r="F1762" s="368">
        <f t="shared" si="86"/>
        <v>0</v>
      </c>
      <c r="G1762" s="368">
        <f t="shared" si="87"/>
        <v>0</v>
      </c>
      <c r="H1762" s="368">
        <f t="shared" si="88"/>
        <v>0</v>
      </c>
      <c r="I1762" s="368">
        <f t="shared" si="89"/>
        <v>0</v>
      </c>
      <c r="J1762" s="368">
        <f t="shared" si="90"/>
        <v>0</v>
      </c>
      <c r="K1762" s="368">
        <f t="shared" si="91"/>
        <v>0</v>
      </c>
      <c r="L1762" s="368">
        <f t="shared" si="92"/>
        <v>0</v>
      </c>
      <c r="M1762" s="369">
        <f t="shared" si="93"/>
        <v>0</v>
      </c>
      <c r="N1762" s="370">
        <f t="shared" si="94"/>
        <v>0</v>
      </c>
      <c r="O1762" s="371"/>
      <c r="P1762" s="372">
        <f t="shared" si="95"/>
        <v>0</v>
      </c>
      <c r="Q1762" s="373" t="str">
        <f t="shared" si="96"/>
        <v/>
      </c>
      <c r="R1762" s="383">
        <v>0</v>
      </c>
      <c r="S1762" s="384"/>
      <c r="T1762" s="384"/>
      <c r="U1762" s="385"/>
      <c r="V1762" s="385"/>
      <c r="W1762" s="117">
        <v>0</v>
      </c>
      <c r="X1762" s="123"/>
      <c r="Y1762" s="385"/>
      <c r="Z1762" s="384"/>
      <c r="AA1762" s="384"/>
      <c r="AB1762" s="385"/>
      <c r="AC1762" s="385">
        <v>0</v>
      </c>
      <c r="AD1762" s="117">
        <v>0</v>
      </c>
      <c r="AE1762" s="214">
        <v>0</v>
      </c>
      <c r="AF1762" s="116"/>
      <c r="AG1762" s="116"/>
      <c r="AH1762" s="124">
        <v>0</v>
      </c>
      <c r="AI1762" s="117">
        <v>0</v>
      </c>
      <c r="AJ1762" s="375">
        <v>0</v>
      </c>
      <c r="AK1762" s="374"/>
      <c r="AL1762" s="385"/>
      <c r="AM1762" s="117">
        <v>0</v>
      </c>
      <c r="AN1762" s="375">
        <v>0</v>
      </c>
      <c r="AO1762" s="374">
        <v>0</v>
      </c>
      <c r="AP1762" s="376"/>
      <c r="AQ1762" s="384"/>
      <c r="AR1762" s="117">
        <v>0</v>
      </c>
      <c r="AS1762" s="387">
        <v>0</v>
      </c>
      <c r="AT1762" s="384"/>
      <c r="AU1762" s="374"/>
      <c r="AV1762" s="384"/>
      <c r="AW1762" s="374"/>
      <c r="AX1762" s="126"/>
      <c r="AY1762" s="384"/>
      <c r="AZ1762" s="385"/>
      <c r="BA1762" s="385"/>
      <c r="BB1762" s="377">
        <v>0</v>
      </c>
      <c r="BC1762" s="377">
        <v>0</v>
      </c>
      <c r="BD1762" s="377">
        <v>0</v>
      </c>
      <c r="BE1762" s="378"/>
      <c r="BF1762" s="109"/>
      <c r="BG1762" s="109"/>
      <c r="BH1762" s="116"/>
      <c r="BI1762" s="117"/>
      <c r="BJ1762" s="378"/>
      <c r="BK1762" s="378"/>
      <c r="BL1762" s="117"/>
      <c r="BM1762" s="374">
        <v>0</v>
      </c>
      <c r="BN1762" s="384"/>
      <c r="BO1762" s="384"/>
    </row>
    <row r="1763" spans="1:67" ht="24" customHeight="1" x14ac:dyDescent="0.3">
      <c r="A1763" s="364" t="s">
        <v>6445</v>
      </c>
      <c r="B1763" s="365" t="s">
        <v>6446</v>
      </c>
      <c r="C1763" s="366" t="s">
        <v>2534</v>
      </c>
      <c r="D1763" s="367">
        <f t="shared" si="84"/>
        <v>0</v>
      </c>
      <c r="E1763" s="368">
        <f t="shared" si="85"/>
        <v>0</v>
      </c>
      <c r="F1763" s="368">
        <f t="shared" si="86"/>
        <v>0</v>
      </c>
      <c r="G1763" s="368">
        <f t="shared" si="87"/>
        <v>0</v>
      </c>
      <c r="H1763" s="368">
        <f t="shared" si="88"/>
        <v>0</v>
      </c>
      <c r="I1763" s="368">
        <f t="shared" si="89"/>
        <v>0</v>
      </c>
      <c r="J1763" s="368">
        <f t="shared" si="90"/>
        <v>0</v>
      </c>
      <c r="K1763" s="368">
        <f t="shared" si="91"/>
        <v>0</v>
      </c>
      <c r="L1763" s="368">
        <f t="shared" si="92"/>
        <v>0</v>
      </c>
      <c r="M1763" s="369">
        <f t="shared" si="93"/>
        <v>0</v>
      </c>
      <c r="N1763" s="370">
        <f t="shared" si="94"/>
        <v>0</v>
      </c>
      <c r="O1763" s="371"/>
      <c r="P1763" s="372">
        <f t="shared" si="95"/>
        <v>0</v>
      </c>
      <c r="Q1763" s="373" t="str">
        <f t="shared" si="96"/>
        <v/>
      </c>
      <c r="R1763" s="374">
        <v>0</v>
      </c>
      <c r="S1763" s="119"/>
      <c r="T1763" s="119"/>
      <c r="U1763" s="113"/>
      <c r="V1763" s="113"/>
      <c r="W1763" s="117">
        <v>0</v>
      </c>
      <c r="X1763" s="387"/>
      <c r="Y1763" s="113"/>
      <c r="Z1763" s="119"/>
      <c r="AA1763" s="119"/>
      <c r="AB1763" s="113"/>
      <c r="AC1763" s="385">
        <v>0</v>
      </c>
      <c r="AD1763" s="117">
        <v>0</v>
      </c>
      <c r="AE1763" s="109">
        <v>0</v>
      </c>
      <c r="AF1763" s="116"/>
      <c r="AG1763" s="116"/>
      <c r="AH1763" s="124">
        <v>0</v>
      </c>
      <c r="AI1763" s="386">
        <v>0</v>
      </c>
      <c r="AJ1763" s="396">
        <v>0</v>
      </c>
      <c r="AK1763" s="383"/>
      <c r="AL1763" s="113"/>
      <c r="AM1763" s="386">
        <v>0</v>
      </c>
      <c r="AN1763" s="396">
        <v>0</v>
      </c>
      <c r="AO1763" s="383">
        <v>0</v>
      </c>
      <c r="AP1763" s="391"/>
      <c r="AQ1763" s="119"/>
      <c r="AR1763" s="386">
        <v>0</v>
      </c>
      <c r="AS1763" s="123">
        <v>0</v>
      </c>
      <c r="AT1763" s="119"/>
      <c r="AU1763" s="383"/>
      <c r="AV1763" s="119"/>
      <c r="AW1763" s="383"/>
      <c r="AX1763" s="126"/>
      <c r="AY1763" s="119"/>
      <c r="AZ1763" s="113"/>
      <c r="BA1763" s="113"/>
      <c r="BB1763" s="441">
        <v>0</v>
      </c>
      <c r="BC1763" s="441">
        <v>0</v>
      </c>
      <c r="BD1763" s="441">
        <v>0</v>
      </c>
      <c r="BE1763" s="378"/>
      <c r="BF1763" s="109"/>
      <c r="BG1763" s="109"/>
      <c r="BH1763" s="116"/>
      <c r="BI1763" s="386"/>
      <c r="BJ1763" s="378"/>
      <c r="BK1763" s="378"/>
      <c r="BL1763" s="386"/>
      <c r="BM1763" s="383">
        <v>0</v>
      </c>
      <c r="BN1763" s="119"/>
      <c r="BO1763" s="119"/>
    </row>
    <row r="1764" spans="1:67" ht="24" customHeight="1" x14ac:dyDescent="0.3">
      <c r="A1764" s="380" t="s">
        <v>6447</v>
      </c>
      <c r="B1764" s="381" t="s">
        <v>898</v>
      </c>
      <c r="C1764" s="382" t="s">
        <v>2318</v>
      </c>
      <c r="D1764" s="367">
        <f t="shared" si="84"/>
        <v>6</v>
      </c>
      <c r="E1764" s="368">
        <f t="shared" si="85"/>
        <v>0</v>
      </c>
      <c r="F1764" s="368">
        <f t="shared" si="86"/>
        <v>0</v>
      </c>
      <c r="G1764" s="368">
        <f t="shared" si="87"/>
        <v>0</v>
      </c>
      <c r="H1764" s="368">
        <f t="shared" si="88"/>
        <v>0</v>
      </c>
      <c r="I1764" s="368">
        <f t="shared" si="89"/>
        <v>0</v>
      </c>
      <c r="J1764" s="368">
        <f t="shared" si="90"/>
        <v>0</v>
      </c>
      <c r="K1764" s="368">
        <f t="shared" si="91"/>
        <v>0</v>
      </c>
      <c r="L1764" s="368">
        <f t="shared" si="92"/>
        <v>0</v>
      </c>
      <c r="M1764" s="369">
        <f t="shared" si="93"/>
        <v>0</v>
      </c>
      <c r="N1764" s="370">
        <f t="shared" si="94"/>
        <v>6</v>
      </c>
      <c r="O1764" s="371"/>
      <c r="P1764" s="372">
        <f t="shared" si="95"/>
        <v>6</v>
      </c>
      <c r="Q1764" s="373">
        <f t="shared" si="96"/>
        <v>727</v>
      </c>
      <c r="R1764" s="383">
        <v>0</v>
      </c>
      <c r="S1764" s="119"/>
      <c r="T1764" s="119"/>
      <c r="U1764" s="113"/>
      <c r="V1764" s="113"/>
      <c r="W1764" s="117">
        <v>0</v>
      </c>
      <c r="X1764" s="123"/>
      <c r="Y1764" s="113"/>
      <c r="Z1764" s="119"/>
      <c r="AA1764" s="119"/>
      <c r="AB1764" s="113"/>
      <c r="AC1764" s="113">
        <v>6</v>
      </c>
      <c r="AD1764" s="117">
        <v>0</v>
      </c>
      <c r="AE1764" s="214">
        <v>0</v>
      </c>
      <c r="AF1764" s="388"/>
      <c r="AG1764" s="388"/>
      <c r="AH1764" s="124">
        <v>0</v>
      </c>
      <c r="AI1764" s="386">
        <v>0</v>
      </c>
      <c r="AJ1764" s="396">
        <v>0</v>
      </c>
      <c r="AK1764" s="374"/>
      <c r="AL1764" s="113"/>
      <c r="AM1764" s="117">
        <v>0</v>
      </c>
      <c r="AN1764" s="375">
        <v>0</v>
      </c>
      <c r="AO1764" s="374">
        <v>0</v>
      </c>
      <c r="AP1764" s="376"/>
      <c r="AQ1764" s="119"/>
      <c r="AR1764" s="117">
        <v>0</v>
      </c>
      <c r="AS1764" s="387">
        <v>0</v>
      </c>
      <c r="AT1764" s="119"/>
      <c r="AU1764" s="374"/>
      <c r="AV1764" s="119"/>
      <c r="AW1764" s="374"/>
      <c r="AX1764" s="392"/>
      <c r="AY1764" s="119"/>
      <c r="AZ1764" s="113"/>
      <c r="BA1764" s="113"/>
      <c r="BB1764" s="394">
        <v>0</v>
      </c>
      <c r="BC1764" s="394">
        <v>0</v>
      </c>
      <c r="BD1764" s="394">
        <v>0</v>
      </c>
      <c r="BE1764" s="393"/>
      <c r="BF1764" s="109"/>
      <c r="BG1764" s="109"/>
      <c r="BH1764" s="388"/>
      <c r="BI1764" s="117"/>
      <c r="BJ1764" s="393"/>
      <c r="BK1764" s="393"/>
      <c r="BL1764" s="117"/>
      <c r="BM1764" s="374">
        <v>0</v>
      </c>
      <c r="BN1764" s="119"/>
      <c r="BO1764" s="119"/>
    </row>
    <row r="1765" spans="1:67" ht="24" customHeight="1" x14ac:dyDescent="0.3">
      <c r="A1765" s="364" t="s">
        <v>6448</v>
      </c>
      <c r="B1765" s="365" t="s">
        <v>6449</v>
      </c>
      <c r="C1765" s="366" t="s">
        <v>2318</v>
      </c>
      <c r="D1765" s="367">
        <f t="shared" si="84"/>
        <v>4</v>
      </c>
      <c r="E1765" s="368">
        <f t="shared" si="85"/>
        <v>4</v>
      </c>
      <c r="F1765" s="368">
        <f t="shared" si="86"/>
        <v>0</v>
      </c>
      <c r="G1765" s="368">
        <f t="shared" si="87"/>
        <v>0</v>
      </c>
      <c r="H1765" s="368">
        <f t="shared" si="88"/>
        <v>0</v>
      </c>
      <c r="I1765" s="368">
        <f t="shared" si="89"/>
        <v>0</v>
      </c>
      <c r="J1765" s="368">
        <f t="shared" si="90"/>
        <v>0</v>
      </c>
      <c r="K1765" s="368">
        <f t="shared" si="91"/>
        <v>0</v>
      </c>
      <c r="L1765" s="368">
        <f t="shared" si="92"/>
        <v>0</v>
      </c>
      <c r="M1765" s="369">
        <f t="shared" si="93"/>
        <v>0</v>
      </c>
      <c r="N1765" s="370">
        <f t="shared" si="94"/>
        <v>8</v>
      </c>
      <c r="O1765" s="371"/>
      <c r="P1765" s="372">
        <f t="shared" si="95"/>
        <v>8</v>
      </c>
      <c r="Q1765" s="373">
        <f t="shared" si="96"/>
        <v>701</v>
      </c>
      <c r="R1765" s="374">
        <v>0</v>
      </c>
      <c r="S1765" s="384"/>
      <c r="T1765" s="384"/>
      <c r="U1765" s="385"/>
      <c r="V1765" s="385"/>
      <c r="W1765" s="117">
        <v>0</v>
      </c>
      <c r="X1765" s="123"/>
      <c r="Y1765" s="385"/>
      <c r="Z1765" s="384"/>
      <c r="AA1765" s="384"/>
      <c r="AB1765" s="385"/>
      <c r="AC1765" s="113">
        <v>4</v>
      </c>
      <c r="AD1765" s="386">
        <v>0</v>
      </c>
      <c r="AE1765" s="109">
        <v>0</v>
      </c>
      <c r="AF1765" s="116"/>
      <c r="AG1765" s="116"/>
      <c r="AH1765" s="389">
        <v>0</v>
      </c>
      <c r="AI1765" s="117">
        <v>0</v>
      </c>
      <c r="AJ1765" s="375">
        <v>0</v>
      </c>
      <c r="AK1765" s="374"/>
      <c r="AL1765" s="385"/>
      <c r="AM1765" s="386">
        <v>0</v>
      </c>
      <c r="AN1765" s="390">
        <v>0</v>
      </c>
      <c r="AO1765" s="374">
        <v>0</v>
      </c>
      <c r="AP1765" s="376"/>
      <c r="AQ1765" s="384"/>
      <c r="AR1765" s="117">
        <v>0</v>
      </c>
      <c r="AS1765" s="123">
        <v>0</v>
      </c>
      <c r="AT1765" s="384"/>
      <c r="AU1765" s="374"/>
      <c r="AV1765" s="384"/>
      <c r="AW1765" s="374"/>
      <c r="AX1765" s="392"/>
      <c r="AY1765" s="384">
        <v>4</v>
      </c>
      <c r="AZ1765" s="385"/>
      <c r="BA1765" s="385"/>
      <c r="BB1765" s="445">
        <v>0</v>
      </c>
      <c r="BC1765" s="445">
        <v>0</v>
      </c>
      <c r="BD1765" s="445">
        <v>0</v>
      </c>
      <c r="BE1765" s="378"/>
      <c r="BF1765" s="109"/>
      <c r="BG1765" s="109"/>
      <c r="BH1765" s="116"/>
      <c r="BI1765" s="117"/>
      <c r="BJ1765" s="378"/>
      <c r="BK1765" s="378"/>
      <c r="BL1765" s="117"/>
      <c r="BM1765" s="374">
        <v>0</v>
      </c>
      <c r="BN1765" s="384"/>
      <c r="BO1765" s="384"/>
    </row>
    <row r="1766" spans="1:67" ht="24" customHeight="1" x14ac:dyDescent="0.3">
      <c r="A1766" s="379" t="s">
        <v>2102</v>
      </c>
      <c r="B1766" s="365" t="s">
        <v>2103</v>
      </c>
      <c r="C1766" s="366" t="s">
        <v>116</v>
      </c>
      <c r="D1766" s="367">
        <f t="shared" si="84"/>
        <v>32</v>
      </c>
      <c r="E1766" s="368">
        <f t="shared" si="85"/>
        <v>20</v>
      </c>
      <c r="F1766" s="368">
        <f t="shared" si="86"/>
        <v>12</v>
      </c>
      <c r="G1766" s="368">
        <f t="shared" si="87"/>
        <v>0</v>
      </c>
      <c r="H1766" s="368">
        <f t="shared" si="88"/>
        <v>0</v>
      </c>
      <c r="I1766" s="368">
        <f t="shared" si="89"/>
        <v>0</v>
      </c>
      <c r="J1766" s="368">
        <f t="shared" si="90"/>
        <v>0</v>
      </c>
      <c r="K1766" s="368">
        <f t="shared" si="91"/>
        <v>0</v>
      </c>
      <c r="L1766" s="368">
        <f t="shared" si="92"/>
        <v>0</v>
      </c>
      <c r="M1766" s="369">
        <f t="shared" si="93"/>
        <v>0</v>
      </c>
      <c r="N1766" s="370">
        <f t="shared" si="94"/>
        <v>64</v>
      </c>
      <c r="O1766" s="371"/>
      <c r="P1766" s="372">
        <f t="shared" si="95"/>
        <v>64</v>
      </c>
      <c r="Q1766" s="373">
        <f t="shared" si="96"/>
        <v>169</v>
      </c>
      <c r="R1766" s="374">
        <v>0</v>
      </c>
      <c r="S1766" s="119"/>
      <c r="T1766" s="119"/>
      <c r="U1766" s="113"/>
      <c r="V1766" s="113"/>
      <c r="W1766" s="117">
        <v>20</v>
      </c>
      <c r="X1766" s="387"/>
      <c r="Y1766" s="113"/>
      <c r="Z1766" s="119"/>
      <c r="AA1766" s="119"/>
      <c r="AB1766" s="113">
        <v>32</v>
      </c>
      <c r="AC1766" s="385">
        <v>0</v>
      </c>
      <c r="AD1766" s="386">
        <v>0</v>
      </c>
      <c r="AE1766" s="214">
        <v>0</v>
      </c>
      <c r="AF1766" s="116"/>
      <c r="AG1766" s="116"/>
      <c r="AH1766" s="124">
        <v>0</v>
      </c>
      <c r="AI1766" s="386">
        <v>0</v>
      </c>
      <c r="AJ1766" s="396">
        <v>0</v>
      </c>
      <c r="AK1766" s="383"/>
      <c r="AL1766" s="113"/>
      <c r="AM1766" s="117">
        <v>0</v>
      </c>
      <c r="AN1766" s="375">
        <v>0</v>
      </c>
      <c r="AO1766" s="374">
        <v>0</v>
      </c>
      <c r="AP1766" s="391"/>
      <c r="AQ1766" s="119"/>
      <c r="AR1766" s="117">
        <v>0</v>
      </c>
      <c r="AS1766" s="123">
        <v>0</v>
      </c>
      <c r="AT1766" s="119"/>
      <c r="AU1766" s="374"/>
      <c r="AV1766" s="119"/>
      <c r="AW1766" s="374"/>
      <c r="AX1766" s="126">
        <v>12</v>
      </c>
      <c r="AY1766" s="119"/>
      <c r="AZ1766" s="113"/>
      <c r="BA1766" s="113"/>
      <c r="BB1766" s="394">
        <v>0</v>
      </c>
      <c r="BC1766" s="394">
        <v>0</v>
      </c>
      <c r="BD1766" s="394">
        <v>0</v>
      </c>
      <c r="BE1766" s="378"/>
      <c r="BF1766" s="214"/>
      <c r="BG1766" s="214"/>
      <c r="BH1766" s="116"/>
      <c r="BI1766" s="117"/>
      <c r="BJ1766" s="378"/>
      <c r="BK1766" s="378"/>
      <c r="BL1766" s="117"/>
      <c r="BM1766" s="383">
        <v>0</v>
      </c>
      <c r="BN1766" s="119"/>
      <c r="BO1766" s="119"/>
    </row>
    <row r="1767" spans="1:67" ht="24" customHeight="1" x14ac:dyDescent="0.3">
      <c r="A1767" s="380" t="s">
        <v>6450</v>
      </c>
      <c r="B1767" s="381" t="s">
        <v>6451</v>
      </c>
      <c r="C1767" s="382" t="s">
        <v>2318</v>
      </c>
      <c r="D1767" s="367">
        <f t="shared" si="84"/>
        <v>3</v>
      </c>
      <c r="E1767" s="368">
        <f t="shared" si="85"/>
        <v>0</v>
      </c>
      <c r="F1767" s="368">
        <f t="shared" si="86"/>
        <v>0</v>
      </c>
      <c r="G1767" s="368">
        <f t="shared" si="87"/>
        <v>0</v>
      </c>
      <c r="H1767" s="368">
        <f t="shared" si="88"/>
        <v>0</v>
      </c>
      <c r="I1767" s="368">
        <f t="shared" si="89"/>
        <v>0</v>
      </c>
      <c r="J1767" s="368">
        <f t="shared" si="90"/>
        <v>0</v>
      </c>
      <c r="K1767" s="368">
        <f t="shared" si="91"/>
        <v>0</v>
      </c>
      <c r="L1767" s="368">
        <f t="shared" si="92"/>
        <v>0</v>
      </c>
      <c r="M1767" s="369">
        <f t="shared" si="93"/>
        <v>0</v>
      </c>
      <c r="N1767" s="370">
        <f t="shared" si="94"/>
        <v>3</v>
      </c>
      <c r="O1767" s="371"/>
      <c r="P1767" s="372">
        <f t="shared" si="95"/>
        <v>3</v>
      </c>
      <c r="Q1767" s="373">
        <f t="shared" si="96"/>
        <v>853</v>
      </c>
      <c r="R1767" s="383">
        <v>0</v>
      </c>
      <c r="S1767" s="119"/>
      <c r="T1767" s="119"/>
      <c r="U1767" s="113"/>
      <c r="V1767" s="113"/>
      <c r="W1767" s="117">
        <v>0</v>
      </c>
      <c r="X1767" s="123"/>
      <c r="Y1767" s="113"/>
      <c r="Z1767" s="119"/>
      <c r="AA1767" s="119"/>
      <c r="AB1767" s="113"/>
      <c r="AC1767" s="113">
        <v>3</v>
      </c>
      <c r="AD1767" s="117">
        <v>0</v>
      </c>
      <c r="AE1767" s="109">
        <v>0</v>
      </c>
      <c r="AF1767" s="388"/>
      <c r="AG1767" s="388"/>
      <c r="AH1767" s="124">
        <v>0</v>
      </c>
      <c r="AI1767" s="386">
        <v>0</v>
      </c>
      <c r="AJ1767" s="390">
        <v>0</v>
      </c>
      <c r="AK1767" s="374"/>
      <c r="AL1767" s="113"/>
      <c r="AM1767" s="117">
        <v>0</v>
      </c>
      <c r="AN1767" s="375">
        <v>0</v>
      </c>
      <c r="AO1767" s="374">
        <v>0</v>
      </c>
      <c r="AP1767" s="376"/>
      <c r="AQ1767" s="119"/>
      <c r="AR1767" s="117">
        <v>0</v>
      </c>
      <c r="AS1767" s="123">
        <v>0</v>
      </c>
      <c r="AT1767" s="119"/>
      <c r="AU1767" s="374"/>
      <c r="AV1767" s="119"/>
      <c r="AW1767" s="374"/>
      <c r="AX1767" s="392"/>
      <c r="AY1767" s="119"/>
      <c r="AZ1767" s="113"/>
      <c r="BA1767" s="113"/>
      <c r="BB1767" s="394">
        <v>0</v>
      </c>
      <c r="BC1767" s="394">
        <v>0</v>
      </c>
      <c r="BD1767" s="394">
        <v>0</v>
      </c>
      <c r="BE1767" s="393"/>
      <c r="BF1767" s="109"/>
      <c r="BG1767" s="109"/>
      <c r="BH1767" s="388"/>
      <c r="BI1767" s="117"/>
      <c r="BJ1767" s="393"/>
      <c r="BK1767" s="393"/>
      <c r="BL1767" s="117"/>
      <c r="BM1767" s="383">
        <v>0</v>
      </c>
      <c r="BN1767" s="119"/>
      <c r="BO1767" s="119"/>
    </row>
    <row r="1768" spans="1:67" ht="24" customHeight="1" x14ac:dyDescent="0.3">
      <c r="A1768" s="379" t="s">
        <v>6452</v>
      </c>
      <c r="B1768" s="365" t="s">
        <v>6453</v>
      </c>
      <c r="C1768" s="366" t="s">
        <v>6760</v>
      </c>
      <c r="D1768" s="367">
        <f t="shared" si="84"/>
        <v>24</v>
      </c>
      <c r="E1768" s="368">
        <f t="shared" si="85"/>
        <v>6</v>
      </c>
      <c r="F1768" s="368">
        <f t="shared" si="86"/>
        <v>1</v>
      </c>
      <c r="G1768" s="368">
        <f t="shared" si="87"/>
        <v>0</v>
      </c>
      <c r="H1768" s="368">
        <f t="shared" si="88"/>
        <v>0</v>
      </c>
      <c r="I1768" s="368">
        <f t="shared" si="89"/>
        <v>0</v>
      </c>
      <c r="J1768" s="368">
        <f t="shared" si="90"/>
        <v>0</v>
      </c>
      <c r="K1768" s="368">
        <f t="shared" si="91"/>
        <v>0</v>
      </c>
      <c r="L1768" s="368">
        <f t="shared" si="92"/>
        <v>0</v>
      </c>
      <c r="M1768" s="369">
        <f t="shared" si="93"/>
        <v>0</v>
      </c>
      <c r="N1768" s="370">
        <f t="shared" si="94"/>
        <v>31</v>
      </c>
      <c r="O1768" s="371"/>
      <c r="P1768" s="372">
        <f t="shared" si="95"/>
        <v>31</v>
      </c>
      <c r="Q1768" s="373">
        <f t="shared" si="96"/>
        <v>304</v>
      </c>
      <c r="R1768" s="374">
        <v>0</v>
      </c>
      <c r="S1768" s="384"/>
      <c r="T1768" s="384"/>
      <c r="U1768" s="385"/>
      <c r="V1768" s="385"/>
      <c r="W1768" s="117">
        <v>0</v>
      </c>
      <c r="X1768" s="387"/>
      <c r="Y1768" s="385"/>
      <c r="Z1768" s="384"/>
      <c r="AA1768" s="384"/>
      <c r="AB1768" s="385"/>
      <c r="AC1768" s="385">
        <v>6</v>
      </c>
      <c r="AD1768" s="386">
        <v>0</v>
      </c>
      <c r="AE1768" s="109">
        <v>0</v>
      </c>
      <c r="AF1768" s="116">
        <v>1</v>
      </c>
      <c r="AG1768" s="116"/>
      <c r="AH1768" s="124">
        <v>0</v>
      </c>
      <c r="AI1768" s="117">
        <v>0</v>
      </c>
      <c r="AJ1768" s="375">
        <v>0</v>
      </c>
      <c r="AK1768" s="383"/>
      <c r="AL1768" s="385"/>
      <c r="AM1768" s="386">
        <v>0</v>
      </c>
      <c r="AN1768" s="390">
        <v>0</v>
      </c>
      <c r="AO1768" s="374">
        <v>0</v>
      </c>
      <c r="AP1768" s="391"/>
      <c r="AQ1768" s="384"/>
      <c r="AR1768" s="117">
        <v>0</v>
      </c>
      <c r="AS1768" s="387">
        <v>0</v>
      </c>
      <c r="AT1768" s="384"/>
      <c r="AU1768" s="374"/>
      <c r="AV1768" s="384"/>
      <c r="AW1768" s="374"/>
      <c r="AX1768" s="392"/>
      <c r="AY1768" s="119">
        <v>24</v>
      </c>
      <c r="AZ1768" s="385"/>
      <c r="BA1768" s="385"/>
      <c r="BB1768" s="377">
        <v>0</v>
      </c>
      <c r="BC1768" s="377">
        <v>0</v>
      </c>
      <c r="BD1768" s="377">
        <v>0</v>
      </c>
      <c r="BE1768" s="378"/>
      <c r="BF1768" s="109"/>
      <c r="BG1768" s="109"/>
      <c r="BH1768" s="116"/>
      <c r="BI1768" s="117"/>
      <c r="BJ1768" s="378"/>
      <c r="BK1768" s="378"/>
      <c r="BL1768" s="117"/>
      <c r="BM1768" s="374">
        <v>0</v>
      </c>
      <c r="BN1768" s="384"/>
      <c r="BO1768" s="384"/>
    </row>
    <row r="1769" spans="1:67" ht="24" customHeight="1" x14ac:dyDescent="0.3">
      <c r="A1769" s="380" t="s">
        <v>2123</v>
      </c>
      <c r="B1769" s="381" t="s">
        <v>2124</v>
      </c>
      <c r="C1769" s="382" t="s">
        <v>280</v>
      </c>
      <c r="D1769" s="367">
        <f t="shared" si="84"/>
        <v>26</v>
      </c>
      <c r="E1769" s="368">
        <f t="shared" si="85"/>
        <v>0</v>
      </c>
      <c r="F1769" s="368">
        <f t="shared" si="86"/>
        <v>0</v>
      </c>
      <c r="G1769" s="368">
        <f t="shared" si="87"/>
        <v>0</v>
      </c>
      <c r="H1769" s="368">
        <f t="shared" si="88"/>
        <v>0</v>
      </c>
      <c r="I1769" s="368">
        <f t="shared" si="89"/>
        <v>0</v>
      </c>
      <c r="J1769" s="368">
        <f t="shared" si="90"/>
        <v>0</v>
      </c>
      <c r="K1769" s="368">
        <f t="shared" si="91"/>
        <v>0</v>
      </c>
      <c r="L1769" s="368">
        <f t="shared" si="92"/>
        <v>0</v>
      </c>
      <c r="M1769" s="369">
        <f t="shared" si="93"/>
        <v>0</v>
      </c>
      <c r="N1769" s="370">
        <f t="shared" si="94"/>
        <v>26</v>
      </c>
      <c r="O1769" s="371"/>
      <c r="P1769" s="372">
        <f t="shared" si="95"/>
        <v>26</v>
      </c>
      <c r="Q1769" s="373">
        <f t="shared" si="96"/>
        <v>346</v>
      </c>
      <c r="R1769" s="383">
        <v>0</v>
      </c>
      <c r="S1769" s="119"/>
      <c r="T1769" s="119"/>
      <c r="U1769" s="113"/>
      <c r="V1769" s="113"/>
      <c r="W1769" s="117">
        <v>0</v>
      </c>
      <c r="X1769" s="123"/>
      <c r="Y1769" s="113"/>
      <c r="Z1769" s="119"/>
      <c r="AA1769" s="119"/>
      <c r="AB1769" s="113"/>
      <c r="AC1769" s="113">
        <v>0</v>
      </c>
      <c r="AD1769" s="117">
        <v>0</v>
      </c>
      <c r="AE1769" s="109">
        <v>0</v>
      </c>
      <c r="AF1769" s="388"/>
      <c r="AG1769" s="388"/>
      <c r="AH1769" s="124">
        <v>0</v>
      </c>
      <c r="AI1769" s="117">
        <v>0</v>
      </c>
      <c r="AJ1769" s="375">
        <v>0</v>
      </c>
      <c r="AK1769" s="374"/>
      <c r="AL1769" s="113"/>
      <c r="AM1769" s="117">
        <v>0</v>
      </c>
      <c r="AN1769" s="375">
        <v>0</v>
      </c>
      <c r="AO1769" s="374">
        <v>0</v>
      </c>
      <c r="AP1769" s="376"/>
      <c r="AQ1769" s="119"/>
      <c r="AR1769" s="117">
        <v>0</v>
      </c>
      <c r="AS1769" s="123">
        <v>0</v>
      </c>
      <c r="AT1769" s="119"/>
      <c r="AU1769" s="374"/>
      <c r="AV1769" s="119"/>
      <c r="AW1769" s="374"/>
      <c r="AX1769" s="392"/>
      <c r="AY1769" s="119">
        <v>26</v>
      </c>
      <c r="AZ1769" s="113"/>
      <c r="BA1769" s="113"/>
      <c r="BB1769" s="394">
        <v>0</v>
      </c>
      <c r="BC1769" s="394">
        <v>0</v>
      </c>
      <c r="BD1769" s="394">
        <v>0</v>
      </c>
      <c r="BE1769" s="393"/>
      <c r="BF1769" s="109"/>
      <c r="BG1769" s="109"/>
      <c r="BH1769" s="388"/>
      <c r="BI1769" s="117"/>
      <c r="BJ1769" s="393"/>
      <c r="BK1769" s="393"/>
      <c r="BL1769" s="117"/>
      <c r="BM1769" s="374">
        <v>0</v>
      </c>
      <c r="BN1769" s="119"/>
      <c r="BO1769" s="119"/>
    </row>
    <row r="1770" spans="1:67" ht="24" customHeight="1" x14ac:dyDescent="0.3">
      <c r="A1770" s="380" t="s">
        <v>6454</v>
      </c>
      <c r="B1770" s="381" t="s">
        <v>6455</v>
      </c>
      <c r="C1770" s="382" t="s">
        <v>2186</v>
      </c>
      <c r="D1770" s="367">
        <f t="shared" si="84"/>
        <v>1</v>
      </c>
      <c r="E1770" s="368">
        <f t="shared" si="85"/>
        <v>1</v>
      </c>
      <c r="F1770" s="368">
        <f t="shared" si="86"/>
        <v>1</v>
      </c>
      <c r="G1770" s="368">
        <f t="shared" si="87"/>
        <v>1</v>
      </c>
      <c r="H1770" s="368">
        <f t="shared" si="88"/>
        <v>1</v>
      </c>
      <c r="I1770" s="368">
        <f t="shared" si="89"/>
        <v>0</v>
      </c>
      <c r="J1770" s="368">
        <f t="shared" si="90"/>
        <v>0</v>
      </c>
      <c r="K1770" s="368">
        <f t="shared" si="91"/>
        <v>0</v>
      </c>
      <c r="L1770" s="368">
        <f t="shared" si="92"/>
        <v>0</v>
      </c>
      <c r="M1770" s="369">
        <f t="shared" si="93"/>
        <v>0</v>
      </c>
      <c r="N1770" s="446">
        <f t="shared" si="94"/>
        <v>5</v>
      </c>
      <c r="O1770" s="371"/>
      <c r="P1770" s="372">
        <f t="shared" si="95"/>
        <v>5</v>
      </c>
      <c r="Q1770" s="373">
        <f t="shared" si="96"/>
        <v>781</v>
      </c>
      <c r="R1770" s="374">
        <v>0</v>
      </c>
      <c r="S1770" s="119">
        <v>1</v>
      </c>
      <c r="T1770" s="119"/>
      <c r="U1770" s="113"/>
      <c r="V1770" s="113"/>
      <c r="W1770" s="117">
        <v>0</v>
      </c>
      <c r="X1770" s="387"/>
      <c r="Y1770" s="113"/>
      <c r="Z1770" s="119"/>
      <c r="AA1770" s="119"/>
      <c r="AB1770" s="113"/>
      <c r="AC1770" s="385">
        <v>0</v>
      </c>
      <c r="AD1770" s="386">
        <v>0</v>
      </c>
      <c r="AE1770" s="109">
        <v>1</v>
      </c>
      <c r="AF1770" s="388"/>
      <c r="AG1770" s="388"/>
      <c r="AH1770" s="124">
        <v>0</v>
      </c>
      <c r="AI1770" s="386">
        <v>0</v>
      </c>
      <c r="AJ1770" s="396">
        <v>1</v>
      </c>
      <c r="AK1770" s="383"/>
      <c r="AL1770" s="113"/>
      <c r="AM1770" s="117">
        <v>0</v>
      </c>
      <c r="AN1770" s="375">
        <v>0</v>
      </c>
      <c r="AO1770" s="374">
        <v>0</v>
      </c>
      <c r="AP1770" s="391"/>
      <c r="AQ1770" s="119"/>
      <c r="AR1770" s="117">
        <v>0</v>
      </c>
      <c r="AS1770" s="123">
        <v>0</v>
      </c>
      <c r="AT1770" s="119"/>
      <c r="AU1770" s="374">
        <v>1</v>
      </c>
      <c r="AV1770" s="119"/>
      <c r="AW1770" s="374"/>
      <c r="AX1770" s="392"/>
      <c r="AY1770" s="119"/>
      <c r="AZ1770" s="113"/>
      <c r="BA1770" s="113"/>
      <c r="BB1770" s="377">
        <v>0</v>
      </c>
      <c r="BC1770" s="377">
        <v>0</v>
      </c>
      <c r="BD1770" s="377">
        <v>0</v>
      </c>
      <c r="BE1770" s="393"/>
      <c r="BF1770" s="109">
        <v>1</v>
      </c>
      <c r="BG1770" s="109"/>
      <c r="BH1770" s="388"/>
      <c r="BI1770" s="117"/>
      <c r="BJ1770" s="393"/>
      <c r="BK1770" s="393"/>
      <c r="BL1770" s="117"/>
      <c r="BM1770" s="374">
        <v>0</v>
      </c>
      <c r="BN1770" s="119">
        <v>1</v>
      </c>
      <c r="BO1770" s="119"/>
    </row>
    <row r="1771" spans="1:67" ht="24" customHeight="1" x14ac:dyDescent="0.3">
      <c r="A1771" s="380" t="s">
        <v>6252</v>
      </c>
      <c r="B1771" s="442" t="s">
        <v>6761</v>
      </c>
      <c r="C1771" s="443" t="s">
        <v>2186</v>
      </c>
      <c r="D1771" s="367">
        <f t="shared" si="84"/>
        <v>0</v>
      </c>
      <c r="E1771" s="368">
        <f t="shared" si="85"/>
        <v>0</v>
      </c>
      <c r="F1771" s="368">
        <f t="shared" si="86"/>
        <v>0</v>
      </c>
      <c r="G1771" s="368">
        <f t="shared" si="87"/>
        <v>0</v>
      </c>
      <c r="H1771" s="368">
        <f t="shared" si="88"/>
        <v>0</v>
      </c>
      <c r="I1771" s="368">
        <f t="shared" si="89"/>
        <v>0</v>
      </c>
      <c r="J1771" s="368">
        <f t="shared" si="90"/>
        <v>0</v>
      </c>
      <c r="K1771" s="368">
        <f t="shared" si="91"/>
        <v>0</v>
      </c>
      <c r="L1771" s="368">
        <f t="shared" si="92"/>
        <v>0</v>
      </c>
      <c r="M1771" s="369">
        <f t="shared" si="93"/>
        <v>0</v>
      </c>
      <c r="N1771" s="370">
        <f t="shared" si="94"/>
        <v>0</v>
      </c>
      <c r="O1771" s="371"/>
      <c r="P1771" s="372">
        <f t="shared" si="95"/>
        <v>0</v>
      </c>
      <c r="Q1771" s="373" t="str">
        <f t="shared" si="96"/>
        <v/>
      </c>
      <c r="R1771" s="374">
        <v>0</v>
      </c>
      <c r="S1771" s="119"/>
      <c r="T1771" s="119"/>
      <c r="U1771" s="113"/>
      <c r="V1771" s="113"/>
      <c r="W1771" s="117">
        <v>0</v>
      </c>
      <c r="X1771" s="123"/>
      <c r="Y1771" s="113"/>
      <c r="Z1771" s="119"/>
      <c r="AA1771" s="119"/>
      <c r="AB1771" s="113"/>
      <c r="AC1771" s="113">
        <v>0</v>
      </c>
      <c r="AD1771" s="117">
        <v>0</v>
      </c>
      <c r="AE1771" s="109">
        <v>0</v>
      </c>
      <c r="AF1771" s="116"/>
      <c r="AG1771" s="116"/>
      <c r="AH1771" s="389">
        <v>0</v>
      </c>
      <c r="AI1771" s="117">
        <v>0</v>
      </c>
      <c r="AJ1771" s="375">
        <v>0</v>
      </c>
      <c r="AK1771" s="374"/>
      <c r="AL1771" s="113"/>
      <c r="AM1771" s="117">
        <v>0</v>
      </c>
      <c r="AN1771" s="375">
        <v>0</v>
      </c>
      <c r="AO1771" s="374">
        <v>0</v>
      </c>
      <c r="AP1771" s="376"/>
      <c r="AQ1771" s="119"/>
      <c r="AR1771" s="117">
        <v>0</v>
      </c>
      <c r="AS1771" s="123">
        <v>0</v>
      </c>
      <c r="AT1771" s="119"/>
      <c r="AU1771" s="374"/>
      <c r="AV1771" s="119"/>
      <c r="AW1771" s="374"/>
      <c r="AX1771" s="392"/>
      <c r="AY1771" s="119"/>
      <c r="AZ1771" s="113"/>
      <c r="BA1771" s="113"/>
      <c r="BB1771" s="377">
        <v>0</v>
      </c>
      <c r="BC1771" s="377">
        <v>0</v>
      </c>
      <c r="BD1771" s="377">
        <v>0</v>
      </c>
      <c r="BE1771" s="378"/>
      <c r="BF1771" s="109"/>
      <c r="BG1771" s="109"/>
      <c r="BH1771" s="116"/>
      <c r="BI1771" s="117"/>
      <c r="BJ1771" s="378"/>
      <c r="BK1771" s="378"/>
      <c r="BL1771" s="117"/>
      <c r="BM1771" s="374">
        <v>0</v>
      </c>
      <c r="BN1771" s="119"/>
      <c r="BO1771" s="119"/>
    </row>
    <row r="1772" spans="1:67" ht="24" customHeight="1" x14ac:dyDescent="0.3">
      <c r="A1772" s="379" t="s">
        <v>6456</v>
      </c>
      <c r="B1772" s="438" t="s">
        <v>6457</v>
      </c>
      <c r="C1772" s="439" t="s">
        <v>358</v>
      </c>
      <c r="D1772" s="367">
        <f t="shared" si="84"/>
        <v>0</v>
      </c>
      <c r="E1772" s="368">
        <f t="shared" si="85"/>
        <v>0</v>
      </c>
      <c r="F1772" s="368">
        <f t="shared" si="86"/>
        <v>0</v>
      </c>
      <c r="G1772" s="368">
        <f t="shared" si="87"/>
        <v>0</v>
      </c>
      <c r="H1772" s="368">
        <f t="shared" si="88"/>
        <v>0</v>
      </c>
      <c r="I1772" s="368">
        <f t="shared" si="89"/>
        <v>0</v>
      </c>
      <c r="J1772" s="368">
        <f t="shared" si="90"/>
        <v>0</v>
      </c>
      <c r="K1772" s="368">
        <f t="shared" si="91"/>
        <v>0</v>
      </c>
      <c r="L1772" s="368">
        <f t="shared" si="92"/>
        <v>0</v>
      </c>
      <c r="M1772" s="369">
        <f t="shared" si="93"/>
        <v>0</v>
      </c>
      <c r="N1772" s="446">
        <f t="shared" si="94"/>
        <v>0</v>
      </c>
      <c r="O1772" s="371"/>
      <c r="P1772" s="372">
        <f t="shared" si="95"/>
        <v>0</v>
      </c>
      <c r="Q1772" s="373" t="str">
        <f t="shared" si="96"/>
        <v/>
      </c>
      <c r="R1772" s="374">
        <v>0</v>
      </c>
      <c r="S1772" s="119"/>
      <c r="T1772" s="119"/>
      <c r="U1772" s="113"/>
      <c r="V1772" s="113"/>
      <c r="W1772" s="386">
        <v>0</v>
      </c>
      <c r="X1772" s="387"/>
      <c r="Y1772" s="113"/>
      <c r="Z1772" s="119"/>
      <c r="AA1772" s="119"/>
      <c r="AB1772" s="113"/>
      <c r="AC1772" s="385">
        <v>0</v>
      </c>
      <c r="AD1772" s="386">
        <v>0</v>
      </c>
      <c r="AE1772" s="109">
        <v>0</v>
      </c>
      <c r="AF1772" s="388"/>
      <c r="AG1772" s="388"/>
      <c r="AH1772" s="389">
        <v>0</v>
      </c>
      <c r="AI1772" s="117">
        <v>0</v>
      </c>
      <c r="AJ1772" s="375">
        <v>0</v>
      </c>
      <c r="AK1772" s="383"/>
      <c r="AL1772" s="113"/>
      <c r="AM1772" s="117">
        <v>0</v>
      </c>
      <c r="AN1772" s="375">
        <v>0</v>
      </c>
      <c r="AO1772" s="374">
        <v>0</v>
      </c>
      <c r="AP1772" s="391"/>
      <c r="AQ1772" s="119"/>
      <c r="AR1772" s="117">
        <v>0</v>
      </c>
      <c r="AS1772" s="123">
        <v>0</v>
      </c>
      <c r="AT1772" s="119"/>
      <c r="AU1772" s="374"/>
      <c r="AV1772" s="119"/>
      <c r="AW1772" s="374"/>
      <c r="AX1772" s="126"/>
      <c r="AY1772" s="119"/>
      <c r="AZ1772" s="113"/>
      <c r="BA1772" s="113"/>
      <c r="BB1772" s="377">
        <v>0</v>
      </c>
      <c r="BC1772" s="377">
        <v>0</v>
      </c>
      <c r="BD1772" s="377">
        <v>0</v>
      </c>
      <c r="BE1772" s="393"/>
      <c r="BF1772" s="109"/>
      <c r="BG1772" s="109"/>
      <c r="BH1772" s="388"/>
      <c r="BI1772" s="117"/>
      <c r="BJ1772" s="393"/>
      <c r="BK1772" s="393"/>
      <c r="BL1772" s="117"/>
      <c r="BM1772" s="374">
        <v>0</v>
      </c>
      <c r="BN1772" s="119"/>
      <c r="BO1772" s="119"/>
    </row>
    <row r="1773" spans="1:67" ht="24" customHeight="1" x14ac:dyDescent="0.3">
      <c r="A1773" s="380" t="s">
        <v>6460</v>
      </c>
      <c r="B1773" s="442" t="s">
        <v>6459</v>
      </c>
      <c r="C1773" s="443" t="s">
        <v>1654</v>
      </c>
      <c r="D1773" s="367">
        <f t="shared" si="84"/>
        <v>0</v>
      </c>
      <c r="E1773" s="368">
        <f t="shared" si="85"/>
        <v>0</v>
      </c>
      <c r="F1773" s="368">
        <f t="shared" si="86"/>
        <v>0</v>
      </c>
      <c r="G1773" s="368">
        <f t="shared" si="87"/>
        <v>0</v>
      </c>
      <c r="H1773" s="368">
        <f t="shared" si="88"/>
        <v>0</v>
      </c>
      <c r="I1773" s="368">
        <f t="shared" si="89"/>
        <v>0</v>
      </c>
      <c r="J1773" s="368">
        <f t="shared" si="90"/>
        <v>0</v>
      </c>
      <c r="K1773" s="368">
        <f t="shared" si="91"/>
        <v>0</v>
      </c>
      <c r="L1773" s="368">
        <f t="shared" si="92"/>
        <v>0</v>
      </c>
      <c r="M1773" s="369">
        <f t="shared" si="93"/>
        <v>0</v>
      </c>
      <c r="N1773" s="370">
        <f t="shared" si="94"/>
        <v>0</v>
      </c>
      <c r="O1773" s="371"/>
      <c r="P1773" s="372">
        <f t="shared" si="95"/>
        <v>0</v>
      </c>
      <c r="Q1773" s="373" t="str">
        <f t="shared" si="96"/>
        <v/>
      </c>
      <c r="R1773" s="374">
        <v>0</v>
      </c>
      <c r="S1773" s="119"/>
      <c r="T1773" s="119"/>
      <c r="U1773" s="113"/>
      <c r="V1773" s="113"/>
      <c r="W1773" s="386">
        <v>0</v>
      </c>
      <c r="X1773" s="123"/>
      <c r="Y1773" s="113"/>
      <c r="Z1773" s="119"/>
      <c r="AA1773" s="119"/>
      <c r="AB1773" s="113"/>
      <c r="AC1773" s="113">
        <v>0</v>
      </c>
      <c r="AD1773" s="117">
        <v>0</v>
      </c>
      <c r="AE1773" s="109">
        <v>0</v>
      </c>
      <c r="AF1773" s="116"/>
      <c r="AG1773" s="116"/>
      <c r="AH1773" s="124">
        <v>0</v>
      </c>
      <c r="AI1773" s="117">
        <v>0</v>
      </c>
      <c r="AJ1773" s="375">
        <v>0</v>
      </c>
      <c r="AK1773" s="374"/>
      <c r="AL1773" s="113"/>
      <c r="AM1773" s="117">
        <v>0</v>
      </c>
      <c r="AN1773" s="375">
        <v>0</v>
      </c>
      <c r="AO1773" s="383">
        <v>0</v>
      </c>
      <c r="AP1773" s="376"/>
      <c r="AQ1773" s="119"/>
      <c r="AR1773" s="386">
        <v>0</v>
      </c>
      <c r="AS1773" s="123">
        <v>0</v>
      </c>
      <c r="AT1773" s="119"/>
      <c r="AU1773" s="383"/>
      <c r="AV1773" s="119"/>
      <c r="AW1773" s="383"/>
      <c r="AX1773" s="126"/>
      <c r="AY1773" s="119"/>
      <c r="AZ1773" s="113"/>
      <c r="BA1773" s="113"/>
      <c r="BB1773" s="377">
        <v>0</v>
      </c>
      <c r="BC1773" s="377">
        <v>0</v>
      </c>
      <c r="BD1773" s="377">
        <v>0</v>
      </c>
      <c r="BE1773" s="378"/>
      <c r="BF1773" s="440"/>
      <c r="BG1773" s="440"/>
      <c r="BH1773" s="116"/>
      <c r="BI1773" s="386"/>
      <c r="BJ1773" s="378"/>
      <c r="BK1773" s="378"/>
      <c r="BL1773" s="386"/>
      <c r="BM1773" s="383">
        <v>0</v>
      </c>
      <c r="BN1773" s="119"/>
      <c r="BO1773" s="119"/>
    </row>
    <row r="1774" spans="1:67" ht="24" customHeight="1" x14ac:dyDescent="0.3">
      <c r="A1774" s="364" t="s">
        <v>6458</v>
      </c>
      <c r="B1774" s="365" t="s">
        <v>6459</v>
      </c>
      <c r="C1774" s="366" t="s">
        <v>2705</v>
      </c>
      <c r="D1774" s="367">
        <f t="shared" si="84"/>
        <v>36</v>
      </c>
      <c r="E1774" s="368">
        <f t="shared" si="85"/>
        <v>16</v>
      </c>
      <c r="F1774" s="368">
        <f t="shared" si="86"/>
        <v>0</v>
      </c>
      <c r="G1774" s="368">
        <f t="shared" si="87"/>
        <v>0</v>
      </c>
      <c r="H1774" s="368">
        <f t="shared" si="88"/>
        <v>0</v>
      </c>
      <c r="I1774" s="368">
        <f t="shared" si="89"/>
        <v>0</v>
      </c>
      <c r="J1774" s="368">
        <f t="shared" si="90"/>
        <v>0</v>
      </c>
      <c r="K1774" s="368">
        <f t="shared" si="91"/>
        <v>0</v>
      </c>
      <c r="L1774" s="368">
        <f t="shared" si="92"/>
        <v>0</v>
      </c>
      <c r="M1774" s="369">
        <f t="shared" si="93"/>
        <v>0</v>
      </c>
      <c r="N1774" s="370">
        <f t="shared" si="94"/>
        <v>52</v>
      </c>
      <c r="O1774" s="371"/>
      <c r="P1774" s="372">
        <f t="shared" si="95"/>
        <v>52</v>
      </c>
      <c r="Q1774" s="373">
        <f t="shared" si="96"/>
        <v>204</v>
      </c>
      <c r="R1774" s="383">
        <v>0</v>
      </c>
      <c r="S1774" s="119"/>
      <c r="T1774" s="119"/>
      <c r="U1774" s="113"/>
      <c r="V1774" s="113"/>
      <c r="W1774" s="117">
        <v>0</v>
      </c>
      <c r="X1774" s="123"/>
      <c r="Y1774" s="113"/>
      <c r="Z1774" s="119"/>
      <c r="AA1774" s="119"/>
      <c r="AB1774" s="113">
        <v>36</v>
      </c>
      <c r="AC1774" s="385">
        <v>0</v>
      </c>
      <c r="AD1774" s="117">
        <v>0</v>
      </c>
      <c r="AE1774" s="109">
        <v>0</v>
      </c>
      <c r="AF1774" s="116"/>
      <c r="AG1774" s="116"/>
      <c r="AH1774" s="124">
        <v>0</v>
      </c>
      <c r="AI1774" s="117">
        <v>0</v>
      </c>
      <c r="AJ1774" s="375">
        <v>0</v>
      </c>
      <c r="AK1774" s="374"/>
      <c r="AL1774" s="113"/>
      <c r="AM1774" s="117">
        <v>0</v>
      </c>
      <c r="AN1774" s="396">
        <v>0</v>
      </c>
      <c r="AO1774" s="383">
        <v>0</v>
      </c>
      <c r="AP1774" s="376"/>
      <c r="AQ1774" s="119"/>
      <c r="AR1774" s="117">
        <v>0</v>
      </c>
      <c r="AS1774" s="123">
        <v>0</v>
      </c>
      <c r="AT1774" s="119"/>
      <c r="AU1774" s="383"/>
      <c r="AV1774" s="119"/>
      <c r="AW1774" s="383"/>
      <c r="AX1774" s="126">
        <v>16</v>
      </c>
      <c r="AY1774" s="119"/>
      <c r="AZ1774" s="113"/>
      <c r="BA1774" s="113"/>
      <c r="BB1774" s="377">
        <v>0</v>
      </c>
      <c r="BC1774" s="377">
        <v>0</v>
      </c>
      <c r="BD1774" s="377">
        <v>0</v>
      </c>
      <c r="BE1774" s="378"/>
      <c r="BF1774" s="214"/>
      <c r="BG1774" s="214"/>
      <c r="BH1774" s="116"/>
      <c r="BI1774" s="117"/>
      <c r="BJ1774" s="378"/>
      <c r="BK1774" s="378"/>
      <c r="BL1774" s="117"/>
      <c r="BM1774" s="383">
        <v>0</v>
      </c>
      <c r="BN1774" s="119"/>
      <c r="BO1774" s="119"/>
    </row>
    <row r="1775" spans="1:67" ht="24" customHeight="1" x14ac:dyDescent="0.3">
      <c r="A1775" s="379" t="s">
        <v>6461</v>
      </c>
      <c r="B1775" s="365" t="s">
        <v>6459</v>
      </c>
      <c r="C1775" s="366" t="s">
        <v>116</v>
      </c>
      <c r="D1775" s="367">
        <f t="shared" si="84"/>
        <v>0</v>
      </c>
      <c r="E1775" s="368">
        <f t="shared" si="85"/>
        <v>0</v>
      </c>
      <c r="F1775" s="368">
        <f t="shared" si="86"/>
        <v>0</v>
      </c>
      <c r="G1775" s="368">
        <f t="shared" si="87"/>
        <v>0</v>
      </c>
      <c r="H1775" s="368">
        <f t="shared" si="88"/>
        <v>0</v>
      </c>
      <c r="I1775" s="368">
        <f t="shared" si="89"/>
        <v>0</v>
      </c>
      <c r="J1775" s="368">
        <f t="shared" si="90"/>
        <v>0</v>
      </c>
      <c r="K1775" s="368">
        <f t="shared" si="91"/>
        <v>0</v>
      </c>
      <c r="L1775" s="368">
        <f t="shared" si="92"/>
        <v>0</v>
      </c>
      <c r="M1775" s="369">
        <f t="shared" si="93"/>
        <v>0</v>
      </c>
      <c r="N1775" s="370">
        <f t="shared" si="94"/>
        <v>0</v>
      </c>
      <c r="O1775" s="371"/>
      <c r="P1775" s="372">
        <f t="shared" si="95"/>
        <v>0</v>
      </c>
      <c r="Q1775" s="373" t="str">
        <f t="shared" si="96"/>
        <v/>
      </c>
      <c r="R1775" s="374">
        <v>0</v>
      </c>
      <c r="S1775" s="119"/>
      <c r="T1775" s="119"/>
      <c r="U1775" s="113"/>
      <c r="V1775" s="113"/>
      <c r="W1775" s="386">
        <v>0</v>
      </c>
      <c r="X1775" s="123"/>
      <c r="Y1775" s="113"/>
      <c r="Z1775" s="119"/>
      <c r="AA1775" s="119"/>
      <c r="AB1775" s="113"/>
      <c r="AC1775" s="113">
        <v>0</v>
      </c>
      <c r="AD1775" s="117">
        <v>0</v>
      </c>
      <c r="AE1775" s="109">
        <v>0</v>
      </c>
      <c r="AF1775" s="116"/>
      <c r="AG1775" s="116"/>
      <c r="AH1775" s="124">
        <v>0</v>
      </c>
      <c r="AI1775" s="117">
        <v>0</v>
      </c>
      <c r="AJ1775" s="375">
        <v>0</v>
      </c>
      <c r="AK1775" s="374"/>
      <c r="AL1775" s="113"/>
      <c r="AM1775" s="117">
        <v>0</v>
      </c>
      <c r="AN1775" s="375">
        <v>0</v>
      </c>
      <c r="AO1775" s="374">
        <v>0</v>
      </c>
      <c r="AP1775" s="376"/>
      <c r="AQ1775" s="119"/>
      <c r="AR1775" s="386">
        <v>0</v>
      </c>
      <c r="AS1775" s="387">
        <v>0</v>
      </c>
      <c r="AT1775" s="119"/>
      <c r="AU1775" s="374"/>
      <c r="AV1775" s="119"/>
      <c r="AW1775" s="374"/>
      <c r="AX1775" s="392"/>
      <c r="AY1775" s="119"/>
      <c r="AZ1775" s="113"/>
      <c r="BA1775" s="113"/>
      <c r="BB1775" s="377">
        <v>0</v>
      </c>
      <c r="BC1775" s="377">
        <v>0</v>
      </c>
      <c r="BD1775" s="377">
        <v>0</v>
      </c>
      <c r="BE1775" s="378"/>
      <c r="BF1775" s="444"/>
      <c r="BG1775" s="444"/>
      <c r="BH1775" s="116"/>
      <c r="BI1775" s="386"/>
      <c r="BJ1775" s="378"/>
      <c r="BK1775" s="378"/>
      <c r="BL1775" s="386"/>
      <c r="BM1775" s="374">
        <v>0</v>
      </c>
      <c r="BN1775" s="119"/>
      <c r="BO1775" s="119"/>
    </row>
    <row r="1776" spans="1:67" ht="24" customHeight="1" x14ac:dyDescent="0.3">
      <c r="A1776" s="364" t="s">
        <v>6462</v>
      </c>
      <c r="B1776" s="365" t="s">
        <v>6463</v>
      </c>
      <c r="C1776" s="366" t="s">
        <v>979</v>
      </c>
      <c r="D1776" s="367">
        <f t="shared" si="84"/>
        <v>0</v>
      </c>
      <c r="E1776" s="368">
        <f t="shared" si="85"/>
        <v>0</v>
      </c>
      <c r="F1776" s="368">
        <f t="shared" si="86"/>
        <v>0</v>
      </c>
      <c r="G1776" s="368">
        <f t="shared" si="87"/>
        <v>0</v>
      </c>
      <c r="H1776" s="368">
        <f t="shared" si="88"/>
        <v>0</v>
      </c>
      <c r="I1776" s="368">
        <f t="shared" si="89"/>
        <v>0</v>
      </c>
      <c r="J1776" s="368">
        <f t="shared" si="90"/>
        <v>0</v>
      </c>
      <c r="K1776" s="368">
        <f t="shared" si="91"/>
        <v>0</v>
      </c>
      <c r="L1776" s="368">
        <f t="shared" si="92"/>
        <v>0</v>
      </c>
      <c r="M1776" s="369">
        <f t="shared" si="93"/>
        <v>0</v>
      </c>
      <c r="N1776" s="370">
        <f t="shared" si="94"/>
        <v>0</v>
      </c>
      <c r="O1776" s="371"/>
      <c r="P1776" s="372">
        <f t="shared" si="95"/>
        <v>0</v>
      </c>
      <c r="Q1776" s="373" t="str">
        <f t="shared" si="96"/>
        <v/>
      </c>
      <c r="R1776" s="383">
        <v>0</v>
      </c>
      <c r="S1776" s="119"/>
      <c r="T1776" s="119"/>
      <c r="U1776" s="113"/>
      <c r="V1776" s="113"/>
      <c r="W1776" s="117">
        <v>0</v>
      </c>
      <c r="X1776" s="387"/>
      <c r="Y1776" s="113"/>
      <c r="Z1776" s="119"/>
      <c r="AA1776" s="119"/>
      <c r="AB1776" s="113"/>
      <c r="AC1776" s="113">
        <v>0</v>
      </c>
      <c r="AD1776" s="117">
        <v>0</v>
      </c>
      <c r="AE1776" s="109">
        <v>0</v>
      </c>
      <c r="AF1776" s="116"/>
      <c r="AG1776" s="116"/>
      <c r="AH1776" s="124">
        <v>0</v>
      </c>
      <c r="AI1776" s="117">
        <v>0</v>
      </c>
      <c r="AJ1776" s="375">
        <v>0</v>
      </c>
      <c r="AK1776" s="383"/>
      <c r="AL1776" s="113"/>
      <c r="AM1776" s="117">
        <v>0</v>
      </c>
      <c r="AN1776" s="375">
        <v>0</v>
      </c>
      <c r="AO1776" s="383">
        <v>0</v>
      </c>
      <c r="AP1776" s="391"/>
      <c r="AQ1776" s="119"/>
      <c r="AR1776" s="117">
        <v>0</v>
      </c>
      <c r="AS1776" s="387">
        <v>0</v>
      </c>
      <c r="AT1776" s="119"/>
      <c r="AU1776" s="383"/>
      <c r="AV1776" s="119"/>
      <c r="AW1776" s="383"/>
      <c r="AX1776" s="126"/>
      <c r="AY1776" s="119"/>
      <c r="AZ1776" s="113"/>
      <c r="BA1776" s="113"/>
      <c r="BB1776" s="377">
        <v>0</v>
      </c>
      <c r="BC1776" s="377">
        <v>0</v>
      </c>
      <c r="BD1776" s="377">
        <v>0</v>
      </c>
      <c r="BE1776" s="378"/>
      <c r="BF1776" s="440"/>
      <c r="BG1776" s="440"/>
      <c r="BH1776" s="116"/>
      <c r="BI1776" s="117"/>
      <c r="BJ1776" s="378"/>
      <c r="BK1776" s="378"/>
      <c r="BL1776" s="117"/>
      <c r="BM1776" s="374">
        <v>0</v>
      </c>
      <c r="BN1776" s="119"/>
      <c r="BO1776" s="119"/>
    </row>
    <row r="1777" spans="1:67" ht="24" customHeight="1" x14ac:dyDescent="0.3">
      <c r="A1777" s="364">
        <v>810609</v>
      </c>
      <c r="B1777" s="365" t="s">
        <v>6465</v>
      </c>
      <c r="C1777" s="366" t="s">
        <v>163</v>
      </c>
      <c r="D1777" s="367">
        <f t="shared" si="84"/>
        <v>0</v>
      </c>
      <c r="E1777" s="368">
        <f t="shared" si="85"/>
        <v>0</v>
      </c>
      <c r="F1777" s="368">
        <f t="shared" si="86"/>
        <v>0</v>
      </c>
      <c r="G1777" s="368">
        <f t="shared" si="87"/>
        <v>0</v>
      </c>
      <c r="H1777" s="368">
        <f t="shared" si="88"/>
        <v>0</v>
      </c>
      <c r="I1777" s="368">
        <f t="shared" si="89"/>
        <v>0</v>
      </c>
      <c r="J1777" s="368">
        <f t="shared" si="90"/>
        <v>0</v>
      </c>
      <c r="K1777" s="368">
        <f t="shared" si="91"/>
        <v>0</v>
      </c>
      <c r="L1777" s="368">
        <f t="shared" si="92"/>
        <v>0</v>
      </c>
      <c r="M1777" s="369">
        <f t="shared" si="93"/>
        <v>0</v>
      </c>
      <c r="N1777" s="370">
        <f t="shared" si="94"/>
        <v>0</v>
      </c>
      <c r="O1777" s="371"/>
      <c r="P1777" s="372">
        <f t="shared" si="95"/>
        <v>0</v>
      </c>
      <c r="Q1777" s="373" t="str">
        <f t="shared" si="96"/>
        <v/>
      </c>
      <c r="R1777" s="383">
        <v>0</v>
      </c>
      <c r="S1777" s="119"/>
      <c r="T1777" s="119"/>
      <c r="U1777" s="113"/>
      <c r="V1777" s="113"/>
      <c r="W1777" s="117">
        <v>0</v>
      </c>
      <c r="X1777" s="123"/>
      <c r="Y1777" s="113"/>
      <c r="Z1777" s="119"/>
      <c r="AA1777" s="119"/>
      <c r="AB1777" s="113"/>
      <c r="AC1777" s="113">
        <v>0</v>
      </c>
      <c r="AD1777" s="117">
        <v>0</v>
      </c>
      <c r="AE1777" s="109">
        <v>0</v>
      </c>
      <c r="AF1777" s="116"/>
      <c r="AG1777" s="116"/>
      <c r="AH1777" s="389">
        <v>0</v>
      </c>
      <c r="AI1777" s="117">
        <v>0</v>
      </c>
      <c r="AJ1777" s="375">
        <v>0</v>
      </c>
      <c r="AK1777" s="374"/>
      <c r="AL1777" s="113"/>
      <c r="AM1777" s="117">
        <v>0</v>
      </c>
      <c r="AN1777" s="375">
        <v>0</v>
      </c>
      <c r="AO1777" s="374">
        <v>0</v>
      </c>
      <c r="AP1777" s="376"/>
      <c r="AQ1777" s="119"/>
      <c r="AR1777" s="117">
        <v>0</v>
      </c>
      <c r="AS1777" s="123">
        <v>0</v>
      </c>
      <c r="AT1777" s="119"/>
      <c r="AU1777" s="374"/>
      <c r="AV1777" s="119"/>
      <c r="AW1777" s="374"/>
      <c r="AX1777" s="126"/>
      <c r="AY1777" s="119"/>
      <c r="AZ1777" s="113"/>
      <c r="BA1777" s="113"/>
      <c r="BB1777" s="377">
        <v>0</v>
      </c>
      <c r="BC1777" s="377">
        <v>0</v>
      </c>
      <c r="BD1777" s="377">
        <v>0</v>
      </c>
      <c r="BE1777" s="378"/>
      <c r="BF1777" s="444"/>
      <c r="BG1777" s="444"/>
      <c r="BH1777" s="116"/>
      <c r="BI1777" s="117"/>
      <c r="BJ1777" s="378"/>
      <c r="BK1777" s="378"/>
      <c r="BL1777" s="117"/>
      <c r="BM1777" s="374">
        <v>0</v>
      </c>
      <c r="BN1777" s="119"/>
      <c r="BO1777" s="119"/>
    </row>
    <row r="1778" spans="1:67" ht="24" customHeight="1" x14ac:dyDescent="0.3">
      <c r="A1778" s="364" t="s">
        <v>6466</v>
      </c>
      <c r="B1778" s="365" t="s">
        <v>6467</v>
      </c>
      <c r="C1778" s="366" t="s">
        <v>2800</v>
      </c>
      <c r="D1778" s="367">
        <f t="shared" si="84"/>
        <v>0</v>
      </c>
      <c r="E1778" s="368">
        <f t="shared" si="85"/>
        <v>0</v>
      </c>
      <c r="F1778" s="368">
        <f t="shared" si="86"/>
        <v>0</v>
      </c>
      <c r="G1778" s="368">
        <f t="shared" si="87"/>
        <v>0</v>
      </c>
      <c r="H1778" s="368">
        <f t="shared" si="88"/>
        <v>0</v>
      </c>
      <c r="I1778" s="368">
        <f t="shared" si="89"/>
        <v>0</v>
      </c>
      <c r="J1778" s="368">
        <f t="shared" si="90"/>
        <v>0</v>
      </c>
      <c r="K1778" s="368">
        <f t="shared" si="91"/>
        <v>0</v>
      </c>
      <c r="L1778" s="368">
        <f t="shared" si="92"/>
        <v>0</v>
      </c>
      <c r="M1778" s="369">
        <f t="shared" si="93"/>
        <v>0</v>
      </c>
      <c r="N1778" s="370">
        <f t="shared" si="94"/>
        <v>0</v>
      </c>
      <c r="O1778" s="371"/>
      <c r="P1778" s="372">
        <f t="shared" si="95"/>
        <v>0</v>
      </c>
      <c r="Q1778" s="373" t="str">
        <f t="shared" si="96"/>
        <v/>
      </c>
      <c r="R1778" s="374">
        <v>0</v>
      </c>
      <c r="S1778" s="384"/>
      <c r="T1778" s="384"/>
      <c r="U1778" s="385"/>
      <c r="V1778" s="385"/>
      <c r="W1778" s="117">
        <v>0</v>
      </c>
      <c r="X1778" s="123"/>
      <c r="Y1778" s="385"/>
      <c r="Z1778" s="384"/>
      <c r="AA1778" s="384"/>
      <c r="AB1778" s="385"/>
      <c r="AC1778" s="113">
        <v>0</v>
      </c>
      <c r="AD1778" s="117">
        <v>0</v>
      </c>
      <c r="AE1778" s="214">
        <v>0</v>
      </c>
      <c r="AF1778" s="116"/>
      <c r="AG1778" s="116"/>
      <c r="AH1778" s="389">
        <v>0</v>
      </c>
      <c r="AI1778" s="117">
        <v>0</v>
      </c>
      <c r="AJ1778" s="375">
        <v>0</v>
      </c>
      <c r="AK1778" s="374"/>
      <c r="AL1778" s="385"/>
      <c r="AM1778" s="386">
        <v>0</v>
      </c>
      <c r="AN1778" s="396">
        <v>0</v>
      </c>
      <c r="AO1778" s="374">
        <v>0</v>
      </c>
      <c r="AP1778" s="376"/>
      <c r="AQ1778" s="384"/>
      <c r="AR1778" s="386">
        <v>0</v>
      </c>
      <c r="AS1778" s="387">
        <v>0</v>
      </c>
      <c r="AT1778" s="384"/>
      <c r="AU1778" s="374"/>
      <c r="AV1778" s="384"/>
      <c r="AW1778" s="374"/>
      <c r="AX1778" s="126"/>
      <c r="AY1778" s="384"/>
      <c r="AZ1778" s="385"/>
      <c r="BA1778" s="385"/>
      <c r="BB1778" s="377">
        <v>0</v>
      </c>
      <c r="BC1778" s="377">
        <v>0</v>
      </c>
      <c r="BD1778" s="377">
        <v>0</v>
      </c>
      <c r="BE1778" s="378"/>
      <c r="BF1778" s="109"/>
      <c r="BG1778" s="109"/>
      <c r="BH1778" s="116"/>
      <c r="BI1778" s="386"/>
      <c r="BJ1778" s="378"/>
      <c r="BK1778" s="378"/>
      <c r="BL1778" s="386"/>
      <c r="BM1778" s="383">
        <v>0</v>
      </c>
      <c r="BN1778" s="384"/>
      <c r="BO1778" s="384"/>
    </row>
    <row r="1779" spans="1:67" ht="24" customHeight="1" x14ac:dyDescent="0.3">
      <c r="A1779" s="379" t="s">
        <v>6468</v>
      </c>
      <c r="B1779" s="365" t="s">
        <v>6469</v>
      </c>
      <c r="C1779" s="366" t="s">
        <v>2201</v>
      </c>
      <c r="D1779" s="367">
        <f t="shared" si="84"/>
        <v>15</v>
      </c>
      <c r="E1779" s="368">
        <f t="shared" si="85"/>
        <v>5</v>
      </c>
      <c r="F1779" s="368">
        <f t="shared" si="86"/>
        <v>5</v>
      </c>
      <c r="G1779" s="368">
        <f t="shared" si="87"/>
        <v>1</v>
      </c>
      <c r="H1779" s="368">
        <f t="shared" si="88"/>
        <v>0</v>
      </c>
      <c r="I1779" s="368">
        <f t="shared" si="89"/>
        <v>0</v>
      </c>
      <c r="J1779" s="368">
        <f t="shared" si="90"/>
        <v>0</v>
      </c>
      <c r="K1779" s="368">
        <f t="shared" si="91"/>
        <v>0</v>
      </c>
      <c r="L1779" s="368">
        <f t="shared" si="92"/>
        <v>0</v>
      </c>
      <c r="M1779" s="369">
        <f t="shared" si="93"/>
        <v>0</v>
      </c>
      <c r="N1779" s="370">
        <f t="shared" si="94"/>
        <v>26</v>
      </c>
      <c r="O1779" s="371"/>
      <c r="P1779" s="372">
        <f t="shared" si="95"/>
        <v>26</v>
      </c>
      <c r="Q1779" s="373">
        <f t="shared" si="96"/>
        <v>346</v>
      </c>
      <c r="R1779" s="374">
        <v>0</v>
      </c>
      <c r="S1779" s="384"/>
      <c r="T1779" s="384"/>
      <c r="U1779" s="385"/>
      <c r="V1779" s="385"/>
      <c r="W1779" s="117">
        <v>0</v>
      </c>
      <c r="X1779" s="123"/>
      <c r="Y1779" s="385"/>
      <c r="Z1779" s="384"/>
      <c r="AA1779" s="384"/>
      <c r="AB1779" s="385"/>
      <c r="AC1779" s="113">
        <v>15</v>
      </c>
      <c r="AD1779" s="117">
        <v>0</v>
      </c>
      <c r="AE1779" s="214">
        <v>0</v>
      </c>
      <c r="AF1779" s="116"/>
      <c r="AG1779" s="116"/>
      <c r="AH1779" s="124">
        <v>0</v>
      </c>
      <c r="AI1779" s="386">
        <v>0</v>
      </c>
      <c r="AJ1779" s="396">
        <v>0</v>
      </c>
      <c r="AK1779" s="374">
        <v>5</v>
      </c>
      <c r="AL1779" s="385"/>
      <c r="AM1779" s="386">
        <v>0</v>
      </c>
      <c r="AN1779" s="396">
        <v>5</v>
      </c>
      <c r="AO1779" s="374">
        <v>0</v>
      </c>
      <c r="AP1779" s="376"/>
      <c r="AQ1779" s="384"/>
      <c r="AR1779" s="117">
        <v>0</v>
      </c>
      <c r="AS1779" s="123">
        <v>0</v>
      </c>
      <c r="AT1779" s="384"/>
      <c r="AU1779" s="374"/>
      <c r="AV1779" s="384"/>
      <c r="AW1779" s="374"/>
      <c r="AX1779" s="126"/>
      <c r="AY1779" s="384"/>
      <c r="AZ1779" s="385">
        <v>1</v>
      </c>
      <c r="BA1779" s="385"/>
      <c r="BB1779" s="377">
        <v>0</v>
      </c>
      <c r="BC1779" s="377">
        <v>0</v>
      </c>
      <c r="BD1779" s="377">
        <v>0</v>
      </c>
      <c r="BE1779" s="378"/>
      <c r="BF1779" s="109"/>
      <c r="BG1779" s="109"/>
      <c r="BH1779" s="116"/>
      <c r="BI1779" s="117"/>
      <c r="BJ1779" s="378"/>
      <c r="BK1779" s="378"/>
      <c r="BL1779" s="117"/>
      <c r="BM1779" s="374">
        <v>0</v>
      </c>
      <c r="BN1779" s="384"/>
      <c r="BO1779" s="384"/>
    </row>
    <row r="1780" spans="1:67" ht="24" customHeight="1" x14ac:dyDescent="0.3">
      <c r="A1780" s="379" t="s">
        <v>6470</v>
      </c>
      <c r="B1780" s="365" t="s">
        <v>4290</v>
      </c>
      <c r="C1780" s="366" t="s">
        <v>139</v>
      </c>
      <c r="D1780" s="367">
        <f t="shared" si="84"/>
        <v>0</v>
      </c>
      <c r="E1780" s="368">
        <f t="shared" si="85"/>
        <v>0</v>
      </c>
      <c r="F1780" s="368">
        <f t="shared" si="86"/>
        <v>0</v>
      </c>
      <c r="G1780" s="368">
        <f t="shared" si="87"/>
        <v>0</v>
      </c>
      <c r="H1780" s="368">
        <f t="shared" si="88"/>
        <v>0</v>
      </c>
      <c r="I1780" s="368">
        <f t="shared" si="89"/>
        <v>0</v>
      </c>
      <c r="J1780" s="368">
        <f t="shared" si="90"/>
        <v>0</v>
      </c>
      <c r="K1780" s="368">
        <f t="shared" si="91"/>
        <v>0</v>
      </c>
      <c r="L1780" s="368">
        <f t="shared" si="92"/>
        <v>0</v>
      </c>
      <c r="M1780" s="369">
        <f t="shared" si="93"/>
        <v>0</v>
      </c>
      <c r="N1780" s="370">
        <f t="shared" si="94"/>
        <v>0</v>
      </c>
      <c r="O1780" s="371"/>
      <c r="P1780" s="372">
        <f t="shared" si="95"/>
        <v>0</v>
      </c>
      <c r="Q1780" s="373" t="str">
        <f t="shared" si="96"/>
        <v/>
      </c>
      <c r="R1780" s="374">
        <v>0</v>
      </c>
      <c r="S1780" s="119"/>
      <c r="T1780" s="119"/>
      <c r="U1780" s="113"/>
      <c r="V1780" s="113"/>
      <c r="W1780" s="117">
        <v>0</v>
      </c>
      <c r="X1780" s="123"/>
      <c r="Y1780" s="113"/>
      <c r="Z1780" s="119"/>
      <c r="AA1780" s="119"/>
      <c r="AB1780" s="113"/>
      <c r="AC1780" s="113">
        <v>0</v>
      </c>
      <c r="AD1780" s="117">
        <v>0</v>
      </c>
      <c r="AE1780" s="109">
        <v>0</v>
      </c>
      <c r="AF1780" s="116"/>
      <c r="AG1780" s="116"/>
      <c r="AH1780" s="124">
        <v>0</v>
      </c>
      <c r="AI1780" s="117">
        <v>0</v>
      </c>
      <c r="AJ1780" s="375">
        <v>0</v>
      </c>
      <c r="AK1780" s="374"/>
      <c r="AL1780" s="113"/>
      <c r="AM1780" s="117">
        <v>0</v>
      </c>
      <c r="AN1780" s="375">
        <v>0</v>
      </c>
      <c r="AO1780" s="374">
        <v>0</v>
      </c>
      <c r="AP1780" s="376"/>
      <c r="AQ1780" s="119"/>
      <c r="AR1780" s="117">
        <v>0</v>
      </c>
      <c r="AS1780" s="123">
        <v>0</v>
      </c>
      <c r="AT1780" s="119"/>
      <c r="AU1780" s="374"/>
      <c r="AV1780" s="119"/>
      <c r="AW1780" s="374"/>
      <c r="AX1780" s="126"/>
      <c r="AY1780" s="119"/>
      <c r="AZ1780" s="113"/>
      <c r="BA1780" s="113"/>
      <c r="BB1780" s="394">
        <v>0</v>
      </c>
      <c r="BC1780" s="394">
        <v>0</v>
      </c>
      <c r="BD1780" s="394">
        <v>0</v>
      </c>
      <c r="BE1780" s="378"/>
      <c r="BF1780" s="109"/>
      <c r="BG1780" s="109"/>
      <c r="BH1780" s="116"/>
      <c r="BI1780" s="117"/>
      <c r="BJ1780" s="378"/>
      <c r="BK1780" s="378"/>
      <c r="BL1780" s="117"/>
      <c r="BM1780" s="383">
        <v>0</v>
      </c>
      <c r="BN1780" s="119"/>
      <c r="BO1780" s="119"/>
    </row>
    <row r="1781" spans="1:67" ht="24" customHeight="1" x14ac:dyDescent="0.3">
      <c r="A1781" s="364">
        <v>790501</v>
      </c>
      <c r="B1781" s="365" t="s">
        <v>6472</v>
      </c>
      <c r="C1781" s="366" t="s">
        <v>1575</v>
      </c>
      <c r="D1781" s="367">
        <f t="shared" si="84"/>
        <v>24</v>
      </c>
      <c r="E1781" s="368">
        <f t="shared" si="85"/>
        <v>8</v>
      </c>
      <c r="F1781" s="368">
        <f t="shared" si="86"/>
        <v>0</v>
      </c>
      <c r="G1781" s="368">
        <f t="shared" si="87"/>
        <v>0</v>
      </c>
      <c r="H1781" s="368">
        <f t="shared" si="88"/>
        <v>0</v>
      </c>
      <c r="I1781" s="368">
        <f t="shared" si="89"/>
        <v>0</v>
      </c>
      <c r="J1781" s="368">
        <f t="shared" si="90"/>
        <v>0</v>
      </c>
      <c r="K1781" s="368">
        <f t="shared" si="91"/>
        <v>0</v>
      </c>
      <c r="L1781" s="368">
        <f t="shared" si="92"/>
        <v>0</v>
      </c>
      <c r="M1781" s="369">
        <f t="shared" si="93"/>
        <v>0</v>
      </c>
      <c r="N1781" s="370">
        <f t="shared" si="94"/>
        <v>32</v>
      </c>
      <c r="O1781" s="371"/>
      <c r="P1781" s="372">
        <f t="shared" si="95"/>
        <v>32</v>
      </c>
      <c r="Q1781" s="373">
        <f t="shared" si="96"/>
        <v>300</v>
      </c>
      <c r="R1781" s="383">
        <v>0</v>
      </c>
      <c r="S1781" s="119"/>
      <c r="T1781" s="119"/>
      <c r="U1781" s="113"/>
      <c r="V1781" s="113"/>
      <c r="W1781" s="386">
        <v>0</v>
      </c>
      <c r="X1781" s="123"/>
      <c r="Y1781" s="113"/>
      <c r="Z1781" s="119"/>
      <c r="AA1781" s="119"/>
      <c r="AB1781" s="113"/>
      <c r="AC1781" s="113">
        <v>24</v>
      </c>
      <c r="AD1781" s="386">
        <v>0</v>
      </c>
      <c r="AE1781" s="214">
        <v>0</v>
      </c>
      <c r="AF1781" s="116"/>
      <c r="AG1781" s="116"/>
      <c r="AH1781" s="389">
        <v>0</v>
      </c>
      <c r="AI1781" s="386">
        <v>0</v>
      </c>
      <c r="AJ1781" s="396">
        <v>0</v>
      </c>
      <c r="AK1781" s="374"/>
      <c r="AL1781" s="113"/>
      <c r="AM1781" s="386">
        <v>0</v>
      </c>
      <c r="AN1781" s="396">
        <v>0</v>
      </c>
      <c r="AO1781" s="374">
        <v>0</v>
      </c>
      <c r="AP1781" s="376"/>
      <c r="AQ1781" s="119"/>
      <c r="AR1781" s="117">
        <v>0</v>
      </c>
      <c r="AS1781" s="387">
        <v>0</v>
      </c>
      <c r="AT1781" s="119"/>
      <c r="AU1781" s="374"/>
      <c r="AV1781" s="119"/>
      <c r="AW1781" s="374"/>
      <c r="AX1781" s="126">
        <v>8</v>
      </c>
      <c r="AY1781" s="119"/>
      <c r="AZ1781" s="113"/>
      <c r="BA1781" s="113"/>
      <c r="BB1781" s="394">
        <v>0</v>
      </c>
      <c r="BC1781" s="394">
        <v>0</v>
      </c>
      <c r="BD1781" s="394">
        <v>0</v>
      </c>
      <c r="BE1781" s="378"/>
      <c r="BF1781" s="109"/>
      <c r="BG1781" s="109"/>
      <c r="BH1781" s="116"/>
      <c r="BI1781" s="117"/>
      <c r="BJ1781" s="378"/>
      <c r="BK1781" s="378"/>
      <c r="BL1781" s="117"/>
      <c r="BM1781" s="374">
        <v>0</v>
      </c>
      <c r="BN1781" s="119"/>
      <c r="BO1781" s="119"/>
    </row>
    <row r="1782" spans="1:67" ht="24" customHeight="1" x14ac:dyDescent="0.3">
      <c r="A1782" s="364" t="s">
        <v>6475</v>
      </c>
      <c r="B1782" s="438" t="s">
        <v>6476</v>
      </c>
      <c r="C1782" s="439" t="s">
        <v>2481</v>
      </c>
      <c r="D1782" s="367">
        <f t="shared" si="84"/>
        <v>0</v>
      </c>
      <c r="E1782" s="368">
        <f t="shared" si="85"/>
        <v>0</v>
      </c>
      <c r="F1782" s="368">
        <f t="shared" si="86"/>
        <v>0</v>
      </c>
      <c r="G1782" s="368">
        <f t="shared" si="87"/>
        <v>0</v>
      </c>
      <c r="H1782" s="368">
        <f t="shared" si="88"/>
        <v>0</v>
      </c>
      <c r="I1782" s="368">
        <f t="shared" si="89"/>
        <v>0</v>
      </c>
      <c r="J1782" s="368">
        <f t="shared" si="90"/>
        <v>0</v>
      </c>
      <c r="K1782" s="368">
        <f t="shared" si="91"/>
        <v>0</v>
      </c>
      <c r="L1782" s="368">
        <f t="shared" si="92"/>
        <v>0</v>
      </c>
      <c r="M1782" s="369">
        <f t="shared" si="93"/>
        <v>0</v>
      </c>
      <c r="N1782" s="446">
        <f t="shared" si="94"/>
        <v>0</v>
      </c>
      <c r="O1782" s="371"/>
      <c r="P1782" s="372">
        <f t="shared" si="95"/>
        <v>0</v>
      </c>
      <c r="Q1782" s="373" t="str">
        <f t="shared" si="96"/>
        <v/>
      </c>
      <c r="R1782" s="374">
        <v>0</v>
      </c>
      <c r="S1782" s="384"/>
      <c r="T1782" s="384"/>
      <c r="U1782" s="385"/>
      <c r="V1782" s="385"/>
      <c r="W1782" s="386">
        <v>0</v>
      </c>
      <c r="X1782" s="387"/>
      <c r="Y1782" s="385"/>
      <c r="Z1782" s="384"/>
      <c r="AA1782" s="384"/>
      <c r="AB1782" s="385"/>
      <c r="AC1782" s="113">
        <v>0</v>
      </c>
      <c r="AD1782" s="386">
        <v>0</v>
      </c>
      <c r="AE1782" s="109">
        <v>0</v>
      </c>
      <c r="AF1782" s="388"/>
      <c r="AG1782" s="388"/>
      <c r="AH1782" s="124">
        <v>0</v>
      </c>
      <c r="AI1782" s="117">
        <v>0</v>
      </c>
      <c r="AJ1782" s="375">
        <v>0</v>
      </c>
      <c r="AK1782" s="383"/>
      <c r="AL1782" s="385"/>
      <c r="AM1782" s="117">
        <v>0</v>
      </c>
      <c r="AN1782" s="375">
        <v>0</v>
      </c>
      <c r="AO1782" s="374">
        <v>0</v>
      </c>
      <c r="AP1782" s="391"/>
      <c r="AQ1782" s="384"/>
      <c r="AR1782" s="117">
        <v>0</v>
      </c>
      <c r="AS1782" s="387">
        <v>0</v>
      </c>
      <c r="AT1782" s="384"/>
      <c r="AU1782" s="374"/>
      <c r="AV1782" s="384"/>
      <c r="AW1782" s="374"/>
      <c r="AX1782" s="126"/>
      <c r="AY1782" s="384"/>
      <c r="AZ1782" s="385"/>
      <c r="BA1782" s="385"/>
      <c r="BB1782" s="377">
        <v>0</v>
      </c>
      <c r="BC1782" s="377">
        <v>0</v>
      </c>
      <c r="BD1782" s="377">
        <v>0</v>
      </c>
      <c r="BE1782" s="393"/>
      <c r="BF1782" s="109"/>
      <c r="BG1782" s="109"/>
      <c r="BH1782" s="388"/>
      <c r="BI1782" s="117"/>
      <c r="BJ1782" s="393"/>
      <c r="BK1782" s="393"/>
      <c r="BL1782" s="117"/>
      <c r="BM1782" s="374">
        <v>0</v>
      </c>
      <c r="BN1782" s="384"/>
      <c r="BO1782" s="384"/>
    </row>
    <row r="1783" spans="1:67" ht="24" customHeight="1" x14ac:dyDescent="0.3">
      <c r="A1783" s="380" t="s">
        <v>6477</v>
      </c>
      <c r="B1783" s="442" t="s">
        <v>6762</v>
      </c>
      <c r="C1783" s="443" t="s">
        <v>6763</v>
      </c>
      <c r="D1783" s="367">
        <f t="shared" si="84"/>
        <v>8</v>
      </c>
      <c r="E1783" s="368">
        <f t="shared" si="85"/>
        <v>0</v>
      </c>
      <c r="F1783" s="368">
        <f t="shared" si="86"/>
        <v>0</v>
      </c>
      <c r="G1783" s="368">
        <f t="shared" si="87"/>
        <v>0</v>
      </c>
      <c r="H1783" s="368">
        <f t="shared" si="88"/>
        <v>0</v>
      </c>
      <c r="I1783" s="368">
        <f t="shared" si="89"/>
        <v>0</v>
      </c>
      <c r="J1783" s="368">
        <f t="shared" si="90"/>
        <v>0</v>
      </c>
      <c r="K1783" s="368">
        <f t="shared" si="91"/>
        <v>0</v>
      </c>
      <c r="L1783" s="368">
        <f t="shared" si="92"/>
        <v>0</v>
      </c>
      <c r="M1783" s="369">
        <f t="shared" si="93"/>
        <v>0</v>
      </c>
      <c r="N1783" s="370">
        <f t="shared" si="94"/>
        <v>8</v>
      </c>
      <c r="O1783" s="371"/>
      <c r="P1783" s="372">
        <f t="shared" si="95"/>
        <v>8</v>
      </c>
      <c r="Q1783" s="373">
        <f t="shared" si="96"/>
        <v>701</v>
      </c>
      <c r="R1783" s="374">
        <v>0</v>
      </c>
      <c r="S1783" s="384"/>
      <c r="T1783" s="384"/>
      <c r="U1783" s="385"/>
      <c r="V1783" s="385"/>
      <c r="W1783" s="117">
        <v>0</v>
      </c>
      <c r="X1783" s="387"/>
      <c r="Y1783" s="385"/>
      <c r="Z1783" s="384"/>
      <c r="AA1783" s="384"/>
      <c r="AB1783" s="385"/>
      <c r="AC1783" s="113">
        <v>0</v>
      </c>
      <c r="AD1783" s="117">
        <v>0</v>
      </c>
      <c r="AE1783" s="214">
        <v>0</v>
      </c>
      <c r="AF1783" s="116"/>
      <c r="AG1783" s="116"/>
      <c r="AH1783" s="124">
        <v>0</v>
      </c>
      <c r="AI1783" s="117">
        <v>0</v>
      </c>
      <c r="AJ1783" s="375">
        <v>0</v>
      </c>
      <c r="AK1783" s="383"/>
      <c r="AL1783" s="385"/>
      <c r="AM1783" s="117">
        <v>0</v>
      </c>
      <c r="AN1783" s="396">
        <v>0</v>
      </c>
      <c r="AO1783" s="374">
        <v>0</v>
      </c>
      <c r="AP1783" s="391"/>
      <c r="AQ1783" s="384"/>
      <c r="AR1783" s="117">
        <v>0</v>
      </c>
      <c r="AS1783" s="123">
        <v>0</v>
      </c>
      <c r="AT1783" s="384"/>
      <c r="AU1783" s="374"/>
      <c r="AV1783" s="384"/>
      <c r="AW1783" s="374"/>
      <c r="AX1783" s="126"/>
      <c r="AY1783" s="384">
        <v>8</v>
      </c>
      <c r="AZ1783" s="385"/>
      <c r="BA1783" s="385"/>
      <c r="BB1783" s="394">
        <v>0</v>
      </c>
      <c r="BC1783" s="394">
        <v>0</v>
      </c>
      <c r="BD1783" s="394">
        <v>0</v>
      </c>
      <c r="BE1783" s="378"/>
      <c r="BF1783" s="109"/>
      <c r="BG1783" s="109"/>
      <c r="BH1783" s="116"/>
      <c r="BI1783" s="117"/>
      <c r="BJ1783" s="378"/>
      <c r="BK1783" s="378"/>
      <c r="BL1783" s="117"/>
      <c r="BM1783" s="374">
        <v>0</v>
      </c>
      <c r="BN1783" s="384"/>
      <c r="BO1783" s="384"/>
    </row>
    <row r="1784" spans="1:67" ht="24" customHeight="1" x14ac:dyDescent="0.3">
      <c r="A1784" s="364">
        <v>920327</v>
      </c>
      <c r="B1784" s="365" t="s">
        <v>6480</v>
      </c>
      <c r="C1784" s="366" t="s">
        <v>3222</v>
      </c>
      <c r="D1784" s="367">
        <f t="shared" si="84"/>
        <v>24</v>
      </c>
      <c r="E1784" s="368">
        <f t="shared" si="85"/>
        <v>14</v>
      </c>
      <c r="F1784" s="368">
        <f t="shared" si="86"/>
        <v>0</v>
      </c>
      <c r="G1784" s="368">
        <f t="shared" si="87"/>
        <v>0</v>
      </c>
      <c r="H1784" s="368">
        <f t="shared" si="88"/>
        <v>0</v>
      </c>
      <c r="I1784" s="368">
        <f t="shared" si="89"/>
        <v>0</v>
      </c>
      <c r="J1784" s="368">
        <f t="shared" si="90"/>
        <v>0</v>
      </c>
      <c r="K1784" s="368">
        <f t="shared" si="91"/>
        <v>0</v>
      </c>
      <c r="L1784" s="368">
        <f t="shared" si="92"/>
        <v>0</v>
      </c>
      <c r="M1784" s="369">
        <f t="shared" si="93"/>
        <v>0</v>
      </c>
      <c r="N1784" s="370">
        <f t="shared" si="94"/>
        <v>38</v>
      </c>
      <c r="O1784" s="371"/>
      <c r="P1784" s="372">
        <f t="shared" si="95"/>
        <v>38</v>
      </c>
      <c r="Q1784" s="373">
        <f t="shared" si="96"/>
        <v>254</v>
      </c>
      <c r="R1784" s="374">
        <v>0</v>
      </c>
      <c r="S1784" s="119"/>
      <c r="T1784" s="119"/>
      <c r="U1784" s="113"/>
      <c r="V1784" s="113"/>
      <c r="W1784" s="386">
        <v>0</v>
      </c>
      <c r="X1784" s="123"/>
      <c r="Y1784" s="113"/>
      <c r="Z1784" s="119"/>
      <c r="AA1784" s="119"/>
      <c r="AB1784" s="113">
        <v>14</v>
      </c>
      <c r="AC1784" s="385">
        <v>0</v>
      </c>
      <c r="AD1784" s="386">
        <v>0</v>
      </c>
      <c r="AE1784" s="109">
        <v>0</v>
      </c>
      <c r="AF1784" s="116"/>
      <c r="AG1784" s="116"/>
      <c r="AH1784" s="124">
        <v>0</v>
      </c>
      <c r="AI1784" s="386">
        <v>0</v>
      </c>
      <c r="AJ1784" s="390">
        <v>0</v>
      </c>
      <c r="AK1784" s="374"/>
      <c r="AL1784" s="113"/>
      <c r="AM1784" s="117">
        <v>0</v>
      </c>
      <c r="AN1784" s="375">
        <v>0</v>
      </c>
      <c r="AO1784" s="383">
        <v>0</v>
      </c>
      <c r="AP1784" s="376"/>
      <c r="AQ1784" s="119"/>
      <c r="AR1784" s="117">
        <v>0</v>
      </c>
      <c r="AS1784" s="123">
        <v>0</v>
      </c>
      <c r="AT1784" s="119"/>
      <c r="AU1784" s="383"/>
      <c r="AV1784" s="119"/>
      <c r="AW1784" s="383"/>
      <c r="AX1784" s="392">
        <v>24</v>
      </c>
      <c r="AY1784" s="119"/>
      <c r="AZ1784" s="113"/>
      <c r="BA1784" s="113"/>
      <c r="BB1784" s="377">
        <v>0</v>
      </c>
      <c r="BC1784" s="377">
        <v>0</v>
      </c>
      <c r="BD1784" s="377">
        <v>0</v>
      </c>
      <c r="BE1784" s="378"/>
      <c r="BF1784" s="109"/>
      <c r="BG1784" s="109"/>
      <c r="BH1784" s="116"/>
      <c r="BI1784" s="117"/>
      <c r="BJ1784" s="378"/>
      <c r="BK1784" s="378"/>
      <c r="BL1784" s="117"/>
      <c r="BM1784" s="374">
        <v>0</v>
      </c>
      <c r="BN1784" s="119"/>
      <c r="BO1784" s="119"/>
    </row>
    <row r="1785" spans="1:67" ht="24" customHeight="1" x14ac:dyDescent="0.3">
      <c r="A1785" s="379" t="s">
        <v>6481</v>
      </c>
      <c r="B1785" s="365" t="s">
        <v>6482</v>
      </c>
      <c r="C1785" s="366" t="s">
        <v>1098</v>
      </c>
      <c r="D1785" s="367">
        <f t="shared" si="84"/>
        <v>0</v>
      </c>
      <c r="E1785" s="368">
        <f t="shared" si="85"/>
        <v>0</v>
      </c>
      <c r="F1785" s="368">
        <f t="shared" si="86"/>
        <v>0</v>
      </c>
      <c r="G1785" s="368">
        <f t="shared" si="87"/>
        <v>0</v>
      </c>
      <c r="H1785" s="368">
        <f t="shared" si="88"/>
        <v>0</v>
      </c>
      <c r="I1785" s="368">
        <f t="shared" si="89"/>
        <v>0</v>
      </c>
      <c r="J1785" s="368">
        <f t="shared" si="90"/>
        <v>0</v>
      </c>
      <c r="K1785" s="368">
        <f t="shared" si="91"/>
        <v>0</v>
      </c>
      <c r="L1785" s="368">
        <f t="shared" si="92"/>
        <v>0</v>
      </c>
      <c r="M1785" s="369">
        <f t="shared" si="93"/>
        <v>0</v>
      </c>
      <c r="N1785" s="370">
        <f t="shared" si="94"/>
        <v>0</v>
      </c>
      <c r="O1785" s="371"/>
      <c r="P1785" s="372">
        <f t="shared" si="95"/>
        <v>0</v>
      </c>
      <c r="Q1785" s="373" t="str">
        <f t="shared" si="96"/>
        <v/>
      </c>
      <c r="R1785" s="374">
        <v>0</v>
      </c>
      <c r="S1785" s="119"/>
      <c r="T1785" s="119"/>
      <c r="U1785" s="113"/>
      <c r="V1785" s="113"/>
      <c r="W1785" s="386">
        <v>0</v>
      </c>
      <c r="X1785" s="123"/>
      <c r="Y1785" s="113"/>
      <c r="Z1785" s="119"/>
      <c r="AA1785" s="119"/>
      <c r="AB1785" s="113"/>
      <c r="AC1785" s="113">
        <v>0</v>
      </c>
      <c r="AD1785" s="117">
        <v>0</v>
      </c>
      <c r="AE1785" s="109">
        <v>0</v>
      </c>
      <c r="AF1785" s="116"/>
      <c r="AG1785" s="116"/>
      <c r="AH1785" s="124">
        <v>0</v>
      </c>
      <c r="AI1785" s="117">
        <v>0</v>
      </c>
      <c r="AJ1785" s="375">
        <v>0</v>
      </c>
      <c r="AK1785" s="374"/>
      <c r="AL1785" s="113"/>
      <c r="AM1785" s="386">
        <v>0</v>
      </c>
      <c r="AN1785" s="396">
        <v>0</v>
      </c>
      <c r="AO1785" s="374">
        <v>0</v>
      </c>
      <c r="AP1785" s="376"/>
      <c r="AQ1785" s="119"/>
      <c r="AR1785" s="117">
        <v>0</v>
      </c>
      <c r="AS1785" s="123">
        <v>0</v>
      </c>
      <c r="AT1785" s="119"/>
      <c r="AU1785" s="374"/>
      <c r="AV1785" s="119"/>
      <c r="AW1785" s="374"/>
      <c r="AX1785" s="392"/>
      <c r="AY1785" s="119"/>
      <c r="AZ1785" s="113"/>
      <c r="BA1785" s="113"/>
      <c r="BB1785" s="377">
        <v>0</v>
      </c>
      <c r="BC1785" s="377">
        <v>0</v>
      </c>
      <c r="BD1785" s="377">
        <v>0</v>
      </c>
      <c r="BE1785" s="378"/>
      <c r="BF1785" s="109"/>
      <c r="BG1785" s="109"/>
      <c r="BH1785" s="116"/>
      <c r="BI1785" s="117"/>
      <c r="BJ1785" s="378"/>
      <c r="BK1785" s="378"/>
      <c r="BL1785" s="117"/>
      <c r="BM1785" s="374">
        <v>0</v>
      </c>
      <c r="BN1785" s="119"/>
      <c r="BO1785" s="119"/>
    </row>
    <row r="1786" spans="1:67" ht="24" customHeight="1" x14ac:dyDescent="0.3">
      <c r="A1786" s="379" t="s">
        <v>2134</v>
      </c>
      <c r="B1786" s="365" t="s">
        <v>2135</v>
      </c>
      <c r="C1786" s="366" t="s">
        <v>81</v>
      </c>
      <c r="D1786" s="367">
        <f t="shared" si="84"/>
        <v>120</v>
      </c>
      <c r="E1786" s="368">
        <f t="shared" si="85"/>
        <v>80</v>
      </c>
      <c r="F1786" s="368">
        <f t="shared" si="86"/>
        <v>25</v>
      </c>
      <c r="G1786" s="368">
        <f t="shared" si="87"/>
        <v>25</v>
      </c>
      <c r="H1786" s="368">
        <f t="shared" si="88"/>
        <v>20</v>
      </c>
      <c r="I1786" s="368">
        <f t="shared" si="89"/>
        <v>10</v>
      </c>
      <c r="J1786" s="368">
        <f t="shared" si="90"/>
        <v>0</v>
      </c>
      <c r="K1786" s="368">
        <f t="shared" si="91"/>
        <v>0</v>
      </c>
      <c r="L1786" s="368">
        <f t="shared" si="92"/>
        <v>0</v>
      </c>
      <c r="M1786" s="369">
        <f t="shared" si="93"/>
        <v>0</v>
      </c>
      <c r="N1786" s="370">
        <f t="shared" si="94"/>
        <v>280</v>
      </c>
      <c r="O1786" s="371"/>
      <c r="P1786" s="372">
        <f t="shared" si="95"/>
        <v>280</v>
      </c>
      <c r="Q1786" s="373">
        <f t="shared" si="96"/>
        <v>70</v>
      </c>
      <c r="R1786" s="374">
        <v>0</v>
      </c>
      <c r="S1786" s="119">
        <v>10</v>
      </c>
      <c r="T1786" s="119"/>
      <c r="U1786" s="113"/>
      <c r="V1786" s="113"/>
      <c r="W1786" s="117">
        <v>0</v>
      </c>
      <c r="X1786" s="387"/>
      <c r="Y1786" s="113"/>
      <c r="Z1786" s="119"/>
      <c r="AA1786" s="119"/>
      <c r="AB1786" s="113"/>
      <c r="AC1786" s="385">
        <v>0</v>
      </c>
      <c r="AD1786" s="117">
        <v>0</v>
      </c>
      <c r="AE1786" s="109">
        <v>0</v>
      </c>
      <c r="AF1786" s="116"/>
      <c r="AG1786" s="116"/>
      <c r="AH1786" s="124">
        <v>0</v>
      </c>
      <c r="AI1786" s="117">
        <v>0</v>
      </c>
      <c r="AJ1786" s="396">
        <v>0</v>
      </c>
      <c r="AK1786" s="383"/>
      <c r="AL1786" s="113"/>
      <c r="AM1786" s="117">
        <v>20</v>
      </c>
      <c r="AN1786" s="396">
        <v>0</v>
      </c>
      <c r="AO1786" s="374">
        <v>0</v>
      </c>
      <c r="AP1786" s="391"/>
      <c r="AQ1786" s="119"/>
      <c r="AR1786" s="117">
        <v>80</v>
      </c>
      <c r="AS1786" s="123">
        <v>120</v>
      </c>
      <c r="AT1786" s="119"/>
      <c r="AU1786" s="374"/>
      <c r="AV1786" s="119"/>
      <c r="AW1786" s="374">
        <v>25</v>
      </c>
      <c r="AX1786" s="126"/>
      <c r="AY1786" s="119"/>
      <c r="AZ1786" s="113"/>
      <c r="BA1786" s="113"/>
      <c r="BB1786" s="445">
        <v>0</v>
      </c>
      <c r="BC1786" s="445">
        <v>0</v>
      </c>
      <c r="BD1786" s="445">
        <v>0</v>
      </c>
      <c r="BE1786" s="378"/>
      <c r="BF1786" s="109"/>
      <c r="BG1786" s="109"/>
      <c r="BH1786" s="116"/>
      <c r="BI1786" s="117"/>
      <c r="BJ1786" s="378">
        <v>25</v>
      </c>
      <c r="BK1786" s="378"/>
      <c r="BL1786" s="117"/>
      <c r="BM1786" s="374">
        <v>0</v>
      </c>
      <c r="BN1786" s="119"/>
      <c r="BO1786" s="119"/>
    </row>
    <row r="1787" spans="1:67" ht="24" customHeight="1" x14ac:dyDescent="0.3">
      <c r="A1787" s="364" t="s">
        <v>6764</v>
      </c>
      <c r="B1787" s="365" t="s">
        <v>6765</v>
      </c>
      <c r="C1787" s="366" t="s">
        <v>2298</v>
      </c>
      <c r="D1787" s="367">
        <f t="shared" si="84"/>
        <v>0</v>
      </c>
      <c r="E1787" s="368">
        <f t="shared" si="85"/>
        <v>0</v>
      </c>
      <c r="F1787" s="368">
        <f t="shared" si="86"/>
        <v>0</v>
      </c>
      <c r="G1787" s="368">
        <f t="shared" si="87"/>
        <v>0</v>
      </c>
      <c r="H1787" s="368">
        <f t="shared" si="88"/>
        <v>0</v>
      </c>
      <c r="I1787" s="368">
        <f t="shared" si="89"/>
        <v>0</v>
      </c>
      <c r="J1787" s="368">
        <f t="shared" si="90"/>
        <v>0</v>
      </c>
      <c r="K1787" s="368">
        <f t="shared" si="91"/>
        <v>0</v>
      </c>
      <c r="L1787" s="368">
        <f t="shared" si="92"/>
        <v>0</v>
      </c>
      <c r="M1787" s="369">
        <f t="shared" si="93"/>
        <v>0</v>
      </c>
      <c r="N1787" s="370">
        <f t="shared" si="94"/>
        <v>0</v>
      </c>
      <c r="O1787" s="371"/>
      <c r="P1787" s="372">
        <f t="shared" si="95"/>
        <v>0</v>
      </c>
      <c r="Q1787" s="373" t="str">
        <f t="shared" si="96"/>
        <v/>
      </c>
      <c r="R1787" s="374">
        <v>0</v>
      </c>
      <c r="S1787" s="119"/>
      <c r="T1787" s="119"/>
      <c r="U1787" s="113"/>
      <c r="V1787" s="113"/>
      <c r="W1787" s="386">
        <v>0</v>
      </c>
      <c r="X1787" s="387"/>
      <c r="Y1787" s="113"/>
      <c r="Z1787" s="119"/>
      <c r="AA1787" s="119"/>
      <c r="AB1787" s="113"/>
      <c r="AC1787" s="385">
        <v>0</v>
      </c>
      <c r="AD1787" s="117">
        <v>0</v>
      </c>
      <c r="AE1787" s="109">
        <v>0</v>
      </c>
      <c r="AF1787" s="116"/>
      <c r="AG1787" s="116"/>
      <c r="AH1787" s="124">
        <v>0</v>
      </c>
      <c r="AI1787" s="117">
        <v>0</v>
      </c>
      <c r="AJ1787" s="375">
        <v>0</v>
      </c>
      <c r="AK1787" s="383"/>
      <c r="AL1787" s="113"/>
      <c r="AM1787" s="117">
        <v>0</v>
      </c>
      <c r="AN1787" s="375">
        <v>0</v>
      </c>
      <c r="AO1787" s="374">
        <v>0</v>
      </c>
      <c r="AP1787" s="391"/>
      <c r="AQ1787" s="119"/>
      <c r="AR1787" s="386">
        <v>0</v>
      </c>
      <c r="AS1787" s="123">
        <v>0</v>
      </c>
      <c r="AT1787" s="119"/>
      <c r="AU1787" s="374"/>
      <c r="AV1787" s="119"/>
      <c r="AW1787" s="374"/>
      <c r="AX1787" s="392"/>
      <c r="AY1787" s="119"/>
      <c r="AZ1787" s="113"/>
      <c r="BA1787" s="113"/>
      <c r="BB1787" s="377">
        <v>0</v>
      </c>
      <c r="BC1787" s="377">
        <v>0</v>
      </c>
      <c r="BD1787" s="377">
        <v>0</v>
      </c>
      <c r="BE1787" s="378"/>
      <c r="BF1787" s="440"/>
      <c r="BG1787" s="440"/>
      <c r="BH1787" s="116"/>
      <c r="BI1787" s="386"/>
      <c r="BJ1787" s="378"/>
      <c r="BK1787" s="378"/>
      <c r="BL1787" s="386"/>
      <c r="BM1787" s="374">
        <v>0</v>
      </c>
      <c r="BN1787" s="119"/>
      <c r="BO1787" s="119"/>
    </row>
    <row r="1788" spans="1:67" ht="24" customHeight="1" x14ac:dyDescent="0.3">
      <c r="A1788" s="364">
        <v>510823</v>
      </c>
      <c r="B1788" s="365" t="s">
        <v>6484</v>
      </c>
      <c r="C1788" s="439" t="s">
        <v>1575</v>
      </c>
      <c r="D1788" s="367">
        <f t="shared" ref="D1788:D1879" si="97">MAX(R1788:BL1788)</f>
        <v>0</v>
      </c>
      <c r="E1788" s="368">
        <f t="shared" ref="E1788:E1879" si="98">LARGE(R1788:BL1788,2)</f>
        <v>0</v>
      </c>
      <c r="F1788" s="368">
        <f t="shared" ref="F1788:F1879" si="99">LARGE(R1788:BL1788,3)</f>
        <v>0</v>
      </c>
      <c r="G1788" s="368">
        <f t="shared" ref="G1788:G1879" si="100">LARGE(R1788:BL1788,4)</f>
        <v>0</v>
      </c>
      <c r="H1788" s="368">
        <f t="shared" ref="H1788:H1879" si="101">LARGE(R1788:BL1788,5)</f>
        <v>0</v>
      </c>
      <c r="I1788" s="368">
        <f t="shared" ref="I1788:I1879" si="102">LARGE(R1788:BL1788,6)</f>
        <v>0</v>
      </c>
      <c r="J1788" s="368">
        <f t="shared" ref="J1788:J1879" si="103">LARGE(R1788:BL1788,7)</f>
        <v>0</v>
      </c>
      <c r="K1788" s="368">
        <f t="shared" ref="K1788:K1879" si="104">LARGE(R1788:BL1788,8)</f>
        <v>0</v>
      </c>
      <c r="L1788" s="368">
        <f t="shared" ref="L1788:L1879" si="105">LARGE(R1788:BL1788,9)</f>
        <v>0</v>
      </c>
      <c r="M1788" s="369">
        <f t="shared" ref="M1788:M1879" si="106">LARGE(R1788:BL1788,10)</f>
        <v>0</v>
      </c>
      <c r="N1788" s="370">
        <f t="shared" ref="N1788:N1879" si="107">SUM(D1788:M1788)</f>
        <v>0</v>
      </c>
      <c r="O1788" s="371"/>
      <c r="P1788" s="372">
        <f t="shared" si="95"/>
        <v>0</v>
      </c>
      <c r="Q1788" s="373" t="str">
        <f t="shared" si="96"/>
        <v/>
      </c>
      <c r="R1788" s="374">
        <v>0</v>
      </c>
      <c r="S1788" s="119"/>
      <c r="T1788" s="119"/>
      <c r="U1788" s="113"/>
      <c r="V1788" s="113"/>
      <c r="W1788" s="117">
        <v>0</v>
      </c>
      <c r="X1788" s="123"/>
      <c r="Y1788" s="113"/>
      <c r="Z1788" s="119"/>
      <c r="AA1788" s="119"/>
      <c r="AB1788" s="113"/>
      <c r="AC1788" s="113">
        <v>0</v>
      </c>
      <c r="AD1788" s="117">
        <v>0</v>
      </c>
      <c r="AE1788" s="109">
        <v>0</v>
      </c>
      <c r="AF1788" s="388"/>
      <c r="AG1788" s="388"/>
      <c r="AH1788" s="124">
        <v>0</v>
      </c>
      <c r="AI1788" s="117">
        <v>0</v>
      </c>
      <c r="AJ1788" s="375">
        <v>0</v>
      </c>
      <c r="AK1788" s="374"/>
      <c r="AL1788" s="113"/>
      <c r="AM1788" s="117">
        <v>0</v>
      </c>
      <c r="AN1788" s="375">
        <v>0</v>
      </c>
      <c r="AO1788" s="374">
        <v>0</v>
      </c>
      <c r="AP1788" s="376"/>
      <c r="AQ1788" s="119"/>
      <c r="AR1788" s="386">
        <v>0</v>
      </c>
      <c r="AS1788" s="387">
        <v>0</v>
      </c>
      <c r="AT1788" s="119"/>
      <c r="AU1788" s="374"/>
      <c r="AV1788" s="119"/>
      <c r="AW1788" s="374"/>
      <c r="AX1788" s="126"/>
      <c r="AY1788" s="119"/>
      <c r="AZ1788" s="113"/>
      <c r="BA1788" s="113"/>
      <c r="BB1788" s="377">
        <v>0</v>
      </c>
      <c r="BC1788" s="377">
        <v>0</v>
      </c>
      <c r="BD1788" s="377">
        <v>0</v>
      </c>
      <c r="BE1788" s="393"/>
      <c r="BF1788" s="214"/>
      <c r="BG1788" s="214"/>
      <c r="BH1788" s="388"/>
      <c r="BI1788" s="386"/>
      <c r="BJ1788" s="393"/>
      <c r="BK1788" s="393"/>
      <c r="BL1788" s="386"/>
      <c r="BM1788" s="374">
        <v>0</v>
      </c>
      <c r="BN1788" s="119"/>
      <c r="BO1788" s="119"/>
    </row>
    <row r="1789" spans="1:67" ht="24" customHeight="1" x14ac:dyDescent="0.3">
      <c r="A1789" s="380" t="s">
        <v>6766</v>
      </c>
      <c r="B1789" s="365" t="s">
        <v>6484</v>
      </c>
      <c r="C1789" s="443" t="s">
        <v>490</v>
      </c>
      <c r="D1789" s="367">
        <f t="shared" si="97"/>
        <v>0</v>
      </c>
      <c r="E1789" s="368">
        <f t="shared" si="98"/>
        <v>0</v>
      </c>
      <c r="F1789" s="368">
        <f t="shared" si="99"/>
        <v>0</v>
      </c>
      <c r="G1789" s="368">
        <f t="shared" si="100"/>
        <v>0</v>
      </c>
      <c r="H1789" s="368">
        <f t="shared" si="101"/>
        <v>0</v>
      </c>
      <c r="I1789" s="368">
        <f t="shared" si="102"/>
        <v>0</v>
      </c>
      <c r="J1789" s="368">
        <f t="shared" si="103"/>
        <v>0</v>
      </c>
      <c r="K1789" s="368">
        <f t="shared" si="104"/>
        <v>0</v>
      </c>
      <c r="L1789" s="368">
        <f t="shared" si="105"/>
        <v>0</v>
      </c>
      <c r="M1789" s="369">
        <f t="shared" si="106"/>
        <v>0</v>
      </c>
      <c r="N1789" s="370">
        <f t="shared" si="107"/>
        <v>0</v>
      </c>
      <c r="O1789" s="371"/>
      <c r="P1789" s="372">
        <f t="shared" si="95"/>
        <v>0</v>
      </c>
      <c r="Q1789" s="373" t="str">
        <f t="shared" si="96"/>
        <v/>
      </c>
      <c r="R1789" s="374">
        <v>0</v>
      </c>
      <c r="S1789" s="119"/>
      <c r="T1789" s="119"/>
      <c r="U1789" s="113"/>
      <c r="V1789" s="113"/>
      <c r="W1789" s="117">
        <v>0</v>
      </c>
      <c r="X1789" s="123"/>
      <c r="Y1789" s="113"/>
      <c r="Z1789" s="119"/>
      <c r="AA1789" s="119"/>
      <c r="AB1789" s="113"/>
      <c r="AC1789" s="385">
        <v>0</v>
      </c>
      <c r="AD1789" s="117">
        <v>0</v>
      </c>
      <c r="AE1789" s="109">
        <v>0</v>
      </c>
      <c r="AF1789" s="116"/>
      <c r="AG1789" s="116"/>
      <c r="AH1789" s="124">
        <v>0</v>
      </c>
      <c r="AI1789" s="117">
        <v>0</v>
      </c>
      <c r="AJ1789" s="375">
        <v>0</v>
      </c>
      <c r="AK1789" s="374"/>
      <c r="AL1789" s="113"/>
      <c r="AM1789" s="386">
        <v>0</v>
      </c>
      <c r="AN1789" s="390">
        <v>0</v>
      </c>
      <c r="AO1789" s="383">
        <v>0</v>
      </c>
      <c r="AP1789" s="376"/>
      <c r="AQ1789" s="119"/>
      <c r="AR1789" s="117">
        <v>0</v>
      </c>
      <c r="AS1789" s="387">
        <v>0</v>
      </c>
      <c r="AT1789" s="119"/>
      <c r="AU1789" s="383"/>
      <c r="AV1789" s="119"/>
      <c r="AW1789" s="383"/>
      <c r="AX1789" s="126"/>
      <c r="AY1789" s="119"/>
      <c r="AZ1789" s="113"/>
      <c r="BA1789" s="113"/>
      <c r="BB1789" s="394">
        <v>0</v>
      </c>
      <c r="BC1789" s="394">
        <v>0</v>
      </c>
      <c r="BD1789" s="394">
        <v>0</v>
      </c>
      <c r="BE1789" s="378"/>
      <c r="BF1789" s="444"/>
      <c r="BG1789" s="444"/>
      <c r="BH1789" s="116"/>
      <c r="BI1789" s="117"/>
      <c r="BJ1789" s="378"/>
      <c r="BK1789" s="378"/>
      <c r="BL1789" s="117"/>
      <c r="BM1789" s="374">
        <v>0</v>
      </c>
      <c r="BN1789" s="119"/>
      <c r="BO1789" s="119"/>
    </row>
    <row r="1790" spans="1:67" ht="24" customHeight="1" x14ac:dyDescent="0.3">
      <c r="A1790" s="364">
        <v>760329</v>
      </c>
      <c r="B1790" s="365" t="s">
        <v>6486</v>
      </c>
      <c r="C1790" s="366" t="s">
        <v>2784</v>
      </c>
      <c r="D1790" s="367">
        <f t="shared" si="97"/>
        <v>0</v>
      </c>
      <c r="E1790" s="368">
        <f t="shared" si="98"/>
        <v>0</v>
      </c>
      <c r="F1790" s="368">
        <f t="shared" si="99"/>
        <v>0</v>
      </c>
      <c r="G1790" s="368">
        <f t="shared" si="100"/>
        <v>0</v>
      </c>
      <c r="H1790" s="368">
        <f t="shared" si="101"/>
        <v>0</v>
      </c>
      <c r="I1790" s="368">
        <f t="shared" si="102"/>
        <v>0</v>
      </c>
      <c r="J1790" s="368">
        <f t="shared" si="103"/>
        <v>0</v>
      </c>
      <c r="K1790" s="368">
        <f t="shared" si="104"/>
        <v>0</v>
      </c>
      <c r="L1790" s="368">
        <f t="shared" si="105"/>
        <v>0</v>
      </c>
      <c r="M1790" s="369">
        <f t="shared" si="106"/>
        <v>0</v>
      </c>
      <c r="N1790" s="370">
        <f t="shared" si="107"/>
        <v>0</v>
      </c>
      <c r="O1790" s="371"/>
      <c r="P1790" s="372">
        <f t="shared" si="95"/>
        <v>0</v>
      </c>
      <c r="Q1790" s="373" t="str">
        <f t="shared" si="96"/>
        <v/>
      </c>
      <c r="R1790" s="383">
        <v>0</v>
      </c>
      <c r="S1790" s="384"/>
      <c r="T1790" s="384"/>
      <c r="U1790" s="385"/>
      <c r="V1790" s="385"/>
      <c r="W1790" s="117">
        <v>0</v>
      </c>
      <c r="X1790" s="123"/>
      <c r="Y1790" s="385"/>
      <c r="Z1790" s="384"/>
      <c r="AA1790" s="384"/>
      <c r="AB1790" s="385"/>
      <c r="AC1790" s="113">
        <v>0</v>
      </c>
      <c r="AD1790" s="386">
        <v>0</v>
      </c>
      <c r="AE1790" s="109">
        <v>0</v>
      </c>
      <c r="AF1790" s="116"/>
      <c r="AG1790" s="116"/>
      <c r="AH1790" s="389">
        <v>0</v>
      </c>
      <c r="AI1790" s="117">
        <v>0</v>
      </c>
      <c r="AJ1790" s="375">
        <v>0</v>
      </c>
      <c r="AK1790" s="374"/>
      <c r="AL1790" s="385"/>
      <c r="AM1790" s="117">
        <v>0</v>
      </c>
      <c r="AN1790" s="375">
        <v>0</v>
      </c>
      <c r="AO1790" s="383">
        <v>0</v>
      </c>
      <c r="AP1790" s="376"/>
      <c r="AQ1790" s="384"/>
      <c r="AR1790" s="117">
        <v>0</v>
      </c>
      <c r="AS1790" s="123">
        <v>0</v>
      </c>
      <c r="AT1790" s="384"/>
      <c r="AU1790" s="383"/>
      <c r="AV1790" s="384"/>
      <c r="AW1790" s="383"/>
      <c r="AX1790" s="126"/>
      <c r="AY1790" s="384"/>
      <c r="AZ1790" s="385"/>
      <c r="BA1790" s="385"/>
      <c r="BB1790" s="377">
        <v>0</v>
      </c>
      <c r="BC1790" s="377">
        <v>0</v>
      </c>
      <c r="BD1790" s="377">
        <v>0</v>
      </c>
      <c r="BE1790" s="378"/>
      <c r="BF1790" s="214"/>
      <c r="BG1790" s="214"/>
      <c r="BH1790" s="116"/>
      <c r="BI1790" s="117"/>
      <c r="BJ1790" s="378"/>
      <c r="BK1790" s="378"/>
      <c r="BL1790" s="117"/>
      <c r="BM1790" s="374">
        <v>0</v>
      </c>
      <c r="BN1790" s="384"/>
      <c r="BO1790" s="384"/>
    </row>
    <row r="1791" spans="1:67" ht="24" customHeight="1" x14ac:dyDescent="0.3">
      <c r="A1791" s="379" t="s">
        <v>6767</v>
      </c>
      <c r="B1791" s="438" t="s">
        <v>6768</v>
      </c>
      <c r="C1791" s="439" t="s">
        <v>269</v>
      </c>
      <c r="D1791" s="367">
        <f t="shared" si="97"/>
        <v>8</v>
      </c>
      <c r="E1791" s="368">
        <f t="shared" si="98"/>
        <v>1</v>
      </c>
      <c r="F1791" s="368">
        <f t="shared" si="99"/>
        <v>0</v>
      </c>
      <c r="G1791" s="368">
        <f t="shared" si="100"/>
        <v>0</v>
      </c>
      <c r="H1791" s="368">
        <f t="shared" si="101"/>
        <v>0</v>
      </c>
      <c r="I1791" s="368">
        <f t="shared" si="102"/>
        <v>0</v>
      </c>
      <c r="J1791" s="368">
        <f t="shared" si="103"/>
        <v>0</v>
      </c>
      <c r="K1791" s="368">
        <f t="shared" si="104"/>
        <v>0</v>
      </c>
      <c r="L1791" s="368">
        <f t="shared" si="105"/>
        <v>0</v>
      </c>
      <c r="M1791" s="369">
        <f t="shared" si="106"/>
        <v>0</v>
      </c>
      <c r="N1791" s="446">
        <f t="shared" si="107"/>
        <v>9</v>
      </c>
      <c r="O1791" s="371"/>
      <c r="P1791" s="372">
        <f t="shared" si="95"/>
        <v>9</v>
      </c>
      <c r="Q1791" s="373">
        <f t="shared" si="96"/>
        <v>659</v>
      </c>
      <c r="R1791" s="383">
        <v>0</v>
      </c>
      <c r="S1791" s="384"/>
      <c r="T1791" s="384"/>
      <c r="U1791" s="385"/>
      <c r="V1791" s="385"/>
      <c r="W1791" s="117">
        <v>0</v>
      </c>
      <c r="X1791" s="123"/>
      <c r="Y1791" s="385"/>
      <c r="Z1791" s="384"/>
      <c r="AA1791" s="384"/>
      <c r="AB1791" s="385"/>
      <c r="AC1791" s="113">
        <v>8</v>
      </c>
      <c r="AD1791" s="386">
        <v>0</v>
      </c>
      <c r="AE1791" s="109">
        <v>1</v>
      </c>
      <c r="AF1791" s="388"/>
      <c r="AG1791" s="388"/>
      <c r="AH1791" s="124">
        <v>0</v>
      </c>
      <c r="AI1791" s="117">
        <v>0</v>
      </c>
      <c r="AJ1791" s="375">
        <v>0</v>
      </c>
      <c r="AK1791" s="374"/>
      <c r="AL1791" s="385"/>
      <c r="AM1791" s="117">
        <v>0</v>
      </c>
      <c r="AN1791" s="375">
        <v>0</v>
      </c>
      <c r="AO1791" s="374">
        <v>0</v>
      </c>
      <c r="AP1791" s="376"/>
      <c r="AQ1791" s="384"/>
      <c r="AR1791" s="386">
        <v>0</v>
      </c>
      <c r="AS1791" s="387">
        <v>0</v>
      </c>
      <c r="AT1791" s="384"/>
      <c r="AU1791" s="374"/>
      <c r="AV1791" s="384"/>
      <c r="AW1791" s="374"/>
      <c r="AX1791" s="126"/>
      <c r="AY1791" s="384"/>
      <c r="AZ1791" s="385"/>
      <c r="BA1791" s="385"/>
      <c r="BB1791" s="377">
        <v>0</v>
      </c>
      <c r="BC1791" s="377">
        <v>0</v>
      </c>
      <c r="BD1791" s="377">
        <v>0</v>
      </c>
      <c r="BE1791" s="393"/>
      <c r="BF1791" s="444"/>
      <c r="BG1791" s="444"/>
      <c r="BH1791" s="388"/>
      <c r="BI1791" s="386"/>
      <c r="BJ1791" s="393"/>
      <c r="BK1791" s="393"/>
      <c r="BL1791" s="386"/>
      <c r="BM1791" s="383">
        <v>0</v>
      </c>
      <c r="BN1791" s="384"/>
      <c r="BO1791" s="384"/>
    </row>
    <row r="1792" spans="1:67" ht="24" customHeight="1" x14ac:dyDescent="0.3">
      <c r="A1792" s="379" t="s">
        <v>6488</v>
      </c>
      <c r="B1792" s="365" t="s">
        <v>4293</v>
      </c>
      <c r="C1792" s="366" t="s">
        <v>379</v>
      </c>
      <c r="D1792" s="367">
        <f t="shared" si="97"/>
        <v>42</v>
      </c>
      <c r="E1792" s="368">
        <f t="shared" si="98"/>
        <v>40</v>
      </c>
      <c r="F1792" s="368">
        <f t="shared" si="99"/>
        <v>20</v>
      </c>
      <c r="G1792" s="368">
        <f t="shared" si="100"/>
        <v>20</v>
      </c>
      <c r="H1792" s="368">
        <f t="shared" si="101"/>
        <v>5</v>
      </c>
      <c r="I1792" s="368">
        <f t="shared" si="102"/>
        <v>0</v>
      </c>
      <c r="J1792" s="368">
        <f t="shared" si="103"/>
        <v>0</v>
      </c>
      <c r="K1792" s="368">
        <f t="shared" si="104"/>
        <v>0</v>
      </c>
      <c r="L1792" s="368">
        <f t="shared" si="105"/>
        <v>0</v>
      </c>
      <c r="M1792" s="369">
        <f t="shared" si="106"/>
        <v>0</v>
      </c>
      <c r="N1792" s="370">
        <f t="shared" si="107"/>
        <v>127</v>
      </c>
      <c r="O1792" s="371"/>
      <c r="P1792" s="372">
        <f t="shared" si="95"/>
        <v>127</v>
      </c>
      <c r="Q1792" s="373">
        <f t="shared" si="96"/>
        <v>111</v>
      </c>
      <c r="R1792" s="374">
        <v>0</v>
      </c>
      <c r="S1792" s="384">
        <v>40</v>
      </c>
      <c r="T1792" s="384"/>
      <c r="U1792" s="385"/>
      <c r="V1792" s="385"/>
      <c r="W1792" s="117">
        <v>20</v>
      </c>
      <c r="X1792" s="123"/>
      <c r="Y1792" s="385"/>
      <c r="Z1792" s="384"/>
      <c r="AA1792" s="384"/>
      <c r="AB1792" s="385"/>
      <c r="AC1792" s="113">
        <v>0</v>
      </c>
      <c r="AD1792" s="117">
        <v>0</v>
      </c>
      <c r="AE1792" s="109">
        <v>0</v>
      </c>
      <c r="AF1792" s="116"/>
      <c r="AG1792" s="116"/>
      <c r="AH1792" s="389">
        <v>0</v>
      </c>
      <c r="AI1792" s="117">
        <v>0</v>
      </c>
      <c r="AJ1792" s="375">
        <v>0</v>
      </c>
      <c r="AK1792" s="374"/>
      <c r="AL1792" s="385"/>
      <c r="AM1792" s="117">
        <v>0</v>
      </c>
      <c r="AN1792" s="375">
        <v>0</v>
      </c>
      <c r="AO1792" s="374">
        <v>0</v>
      </c>
      <c r="AP1792" s="376">
        <v>20</v>
      </c>
      <c r="AQ1792" s="384">
        <v>5</v>
      </c>
      <c r="AR1792" s="117">
        <v>0</v>
      </c>
      <c r="AS1792" s="123">
        <v>0</v>
      </c>
      <c r="AT1792" s="384"/>
      <c r="AU1792" s="374"/>
      <c r="AV1792" s="384"/>
      <c r="AW1792" s="374"/>
      <c r="AX1792" s="392">
        <v>42</v>
      </c>
      <c r="AY1792" s="384"/>
      <c r="AZ1792" s="385"/>
      <c r="BA1792" s="385"/>
      <c r="BB1792" s="377">
        <v>0</v>
      </c>
      <c r="BC1792" s="377">
        <v>0</v>
      </c>
      <c r="BD1792" s="377">
        <v>0</v>
      </c>
      <c r="BE1792" s="378"/>
      <c r="BF1792" s="440"/>
      <c r="BG1792" s="440"/>
      <c r="BH1792" s="116"/>
      <c r="BI1792" s="117"/>
      <c r="BJ1792" s="378"/>
      <c r="BK1792" s="378"/>
      <c r="BL1792" s="117"/>
      <c r="BM1792" s="383">
        <v>0</v>
      </c>
      <c r="BN1792" s="384">
        <v>60</v>
      </c>
      <c r="BO1792" s="384"/>
    </row>
    <row r="1793" spans="1:67" ht="24" customHeight="1" x14ac:dyDescent="0.3">
      <c r="A1793" s="364" t="s">
        <v>6489</v>
      </c>
      <c r="B1793" s="365" t="s">
        <v>4294</v>
      </c>
      <c r="C1793" s="366" t="s">
        <v>834</v>
      </c>
      <c r="D1793" s="367">
        <f t="shared" si="97"/>
        <v>65</v>
      </c>
      <c r="E1793" s="368">
        <f t="shared" si="98"/>
        <v>40</v>
      </c>
      <c r="F1793" s="368">
        <f t="shared" si="99"/>
        <v>0</v>
      </c>
      <c r="G1793" s="368">
        <f t="shared" si="100"/>
        <v>0</v>
      </c>
      <c r="H1793" s="368">
        <f t="shared" si="101"/>
        <v>0</v>
      </c>
      <c r="I1793" s="368">
        <f t="shared" si="102"/>
        <v>0</v>
      </c>
      <c r="J1793" s="368">
        <f t="shared" si="103"/>
        <v>0</v>
      </c>
      <c r="K1793" s="368">
        <f t="shared" si="104"/>
        <v>0</v>
      </c>
      <c r="L1793" s="368">
        <f t="shared" si="105"/>
        <v>0</v>
      </c>
      <c r="M1793" s="369">
        <f t="shared" si="106"/>
        <v>0</v>
      </c>
      <c r="N1793" s="370">
        <f t="shared" si="107"/>
        <v>105</v>
      </c>
      <c r="O1793" s="371"/>
      <c r="P1793" s="372">
        <f t="shared" si="95"/>
        <v>105</v>
      </c>
      <c r="Q1793" s="373">
        <f t="shared" si="96"/>
        <v>126</v>
      </c>
      <c r="R1793" s="383">
        <v>0</v>
      </c>
      <c r="S1793" s="119"/>
      <c r="T1793" s="119"/>
      <c r="U1793" s="113"/>
      <c r="V1793" s="113"/>
      <c r="W1793" s="117">
        <v>0</v>
      </c>
      <c r="X1793" s="387"/>
      <c r="Y1793" s="113"/>
      <c r="Z1793" s="119"/>
      <c r="AA1793" s="119"/>
      <c r="AB1793" s="113"/>
      <c r="AC1793" s="385">
        <v>0</v>
      </c>
      <c r="AD1793" s="386">
        <v>0</v>
      </c>
      <c r="AE1793" s="214">
        <v>0</v>
      </c>
      <c r="AF1793" s="116"/>
      <c r="AG1793" s="116"/>
      <c r="AH1793" s="389">
        <v>0</v>
      </c>
      <c r="AI1793" s="386">
        <v>0</v>
      </c>
      <c r="AJ1793" s="396">
        <v>0</v>
      </c>
      <c r="AK1793" s="383"/>
      <c r="AL1793" s="113"/>
      <c r="AM1793" s="117">
        <v>0</v>
      </c>
      <c r="AN1793" s="375">
        <v>0</v>
      </c>
      <c r="AO1793" s="374">
        <v>0</v>
      </c>
      <c r="AP1793" s="391"/>
      <c r="AQ1793" s="119"/>
      <c r="AR1793" s="117">
        <v>0</v>
      </c>
      <c r="AS1793" s="387">
        <v>0</v>
      </c>
      <c r="AT1793" s="119"/>
      <c r="AU1793" s="374"/>
      <c r="AV1793" s="119"/>
      <c r="AW1793" s="374"/>
      <c r="AX1793" s="126"/>
      <c r="AY1793" s="119"/>
      <c r="AZ1793" s="113"/>
      <c r="BA1793" s="113"/>
      <c r="BB1793" s="377">
        <v>40</v>
      </c>
      <c r="BC1793" s="377">
        <v>65</v>
      </c>
      <c r="BD1793" s="377">
        <v>0</v>
      </c>
      <c r="BE1793" s="378"/>
      <c r="BF1793" s="109"/>
      <c r="BG1793" s="109"/>
      <c r="BH1793" s="116"/>
      <c r="BI1793" s="117"/>
      <c r="BJ1793" s="378"/>
      <c r="BK1793" s="378"/>
      <c r="BL1793" s="117"/>
      <c r="BM1793" s="374">
        <v>0</v>
      </c>
      <c r="BN1793" s="119"/>
      <c r="BO1793" s="119"/>
    </row>
    <row r="1794" spans="1:67" ht="24" customHeight="1" x14ac:dyDescent="0.3">
      <c r="A1794" s="379" t="s">
        <v>6490</v>
      </c>
      <c r="B1794" s="365" t="s">
        <v>6491</v>
      </c>
      <c r="C1794" s="366" t="s">
        <v>1919</v>
      </c>
      <c r="D1794" s="367">
        <f t="shared" si="97"/>
        <v>36</v>
      </c>
      <c r="E1794" s="368">
        <f t="shared" si="98"/>
        <v>24</v>
      </c>
      <c r="F1794" s="368">
        <f t="shared" si="99"/>
        <v>1</v>
      </c>
      <c r="G1794" s="368">
        <f t="shared" si="100"/>
        <v>0</v>
      </c>
      <c r="H1794" s="368">
        <f t="shared" si="101"/>
        <v>0</v>
      </c>
      <c r="I1794" s="368">
        <f t="shared" si="102"/>
        <v>0</v>
      </c>
      <c r="J1794" s="368">
        <f t="shared" si="103"/>
        <v>0</v>
      </c>
      <c r="K1794" s="368">
        <f t="shared" si="104"/>
        <v>0</v>
      </c>
      <c r="L1794" s="368">
        <f t="shared" si="105"/>
        <v>0</v>
      </c>
      <c r="M1794" s="369">
        <f t="shared" si="106"/>
        <v>0</v>
      </c>
      <c r="N1794" s="370">
        <f t="shared" si="107"/>
        <v>61</v>
      </c>
      <c r="O1794" s="371"/>
      <c r="P1794" s="372">
        <f t="shared" si="95"/>
        <v>61</v>
      </c>
      <c r="Q1794" s="373">
        <f t="shared" si="96"/>
        <v>171</v>
      </c>
      <c r="R1794" s="374">
        <v>0</v>
      </c>
      <c r="S1794" s="384">
        <v>1</v>
      </c>
      <c r="T1794" s="384"/>
      <c r="U1794" s="385"/>
      <c r="V1794" s="385"/>
      <c r="W1794" s="117">
        <v>0</v>
      </c>
      <c r="X1794" s="387"/>
      <c r="Y1794" s="385"/>
      <c r="Z1794" s="384"/>
      <c r="AA1794" s="384"/>
      <c r="AB1794" s="385"/>
      <c r="AC1794" s="113">
        <v>36</v>
      </c>
      <c r="AD1794" s="386">
        <v>0</v>
      </c>
      <c r="AE1794" s="214">
        <v>0</v>
      </c>
      <c r="AF1794" s="116"/>
      <c r="AG1794" s="116"/>
      <c r="AH1794" s="124">
        <v>0</v>
      </c>
      <c r="AI1794" s="386">
        <v>0</v>
      </c>
      <c r="AJ1794" s="396">
        <v>0</v>
      </c>
      <c r="AK1794" s="383"/>
      <c r="AL1794" s="385"/>
      <c r="AM1794" s="117">
        <v>0</v>
      </c>
      <c r="AN1794" s="375">
        <v>0</v>
      </c>
      <c r="AO1794" s="374">
        <v>0</v>
      </c>
      <c r="AP1794" s="391"/>
      <c r="AQ1794" s="384"/>
      <c r="AR1794" s="386">
        <v>0</v>
      </c>
      <c r="AS1794" s="123">
        <v>0</v>
      </c>
      <c r="AT1794" s="384"/>
      <c r="AU1794" s="374"/>
      <c r="AV1794" s="384"/>
      <c r="AW1794" s="374"/>
      <c r="AX1794" s="392"/>
      <c r="AY1794" s="384">
        <v>24</v>
      </c>
      <c r="AZ1794" s="385"/>
      <c r="BA1794" s="385"/>
      <c r="BB1794" s="377">
        <v>0</v>
      </c>
      <c r="BC1794" s="377">
        <v>0</v>
      </c>
      <c r="BD1794" s="377">
        <v>0</v>
      </c>
      <c r="BE1794" s="378"/>
      <c r="BF1794" s="109"/>
      <c r="BG1794" s="109"/>
      <c r="BH1794" s="116"/>
      <c r="BI1794" s="386"/>
      <c r="BJ1794" s="378"/>
      <c r="BK1794" s="378"/>
      <c r="BL1794" s="386"/>
      <c r="BM1794" s="383">
        <v>0</v>
      </c>
      <c r="BN1794" s="384">
        <v>10</v>
      </c>
      <c r="BO1794" s="384"/>
    </row>
    <row r="1795" spans="1:67" ht="24" customHeight="1" x14ac:dyDescent="0.3">
      <c r="A1795" s="379" t="s">
        <v>2142</v>
      </c>
      <c r="B1795" s="365" t="s">
        <v>2143</v>
      </c>
      <c r="C1795" s="366" t="s">
        <v>269</v>
      </c>
      <c r="D1795" s="367">
        <f t="shared" si="97"/>
        <v>10</v>
      </c>
      <c r="E1795" s="368">
        <f t="shared" si="98"/>
        <v>5</v>
      </c>
      <c r="F1795" s="368">
        <f t="shared" si="99"/>
        <v>3</v>
      </c>
      <c r="G1795" s="368">
        <f t="shared" si="100"/>
        <v>1</v>
      </c>
      <c r="H1795" s="368">
        <f t="shared" si="101"/>
        <v>1</v>
      </c>
      <c r="I1795" s="368">
        <f t="shared" si="102"/>
        <v>0</v>
      </c>
      <c r="J1795" s="368">
        <f t="shared" si="103"/>
        <v>0</v>
      </c>
      <c r="K1795" s="368">
        <f t="shared" si="104"/>
        <v>0</v>
      </c>
      <c r="L1795" s="368">
        <f t="shared" si="105"/>
        <v>0</v>
      </c>
      <c r="M1795" s="369">
        <f t="shared" si="106"/>
        <v>0</v>
      </c>
      <c r="N1795" s="370">
        <f t="shared" si="107"/>
        <v>20</v>
      </c>
      <c r="O1795" s="371"/>
      <c r="P1795" s="372">
        <f t="shared" si="95"/>
        <v>20</v>
      </c>
      <c r="Q1795" s="373">
        <f t="shared" si="96"/>
        <v>419</v>
      </c>
      <c r="R1795" s="374">
        <v>0</v>
      </c>
      <c r="S1795" s="384"/>
      <c r="T1795" s="384"/>
      <c r="U1795" s="385"/>
      <c r="V1795" s="385"/>
      <c r="W1795" s="117">
        <v>0</v>
      </c>
      <c r="X1795" s="123"/>
      <c r="Y1795" s="385"/>
      <c r="Z1795" s="384"/>
      <c r="AA1795" s="384"/>
      <c r="AB1795" s="385"/>
      <c r="AC1795" s="113">
        <v>3</v>
      </c>
      <c r="AD1795" s="117">
        <v>5</v>
      </c>
      <c r="AE1795" s="109">
        <v>1</v>
      </c>
      <c r="AF1795" s="116"/>
      <c r="AG1795" s="116"/>
      <c r="AH1795" s="124">
        <v>0</v>
      </c>
      <c r="AI1795" s="117">
        <v>0</v>
      </c>
      <c r="AJ1795" s="375">
        <v>0</v>
      </c>
      <c r="AK1795" s="374"/>
      <c r="AL1795" s="385"/>
      <c r="AM1795" s="117">
        <v>0</v>
      </c>
      <c r="AN1795" s="375">
        <v>0</v>
      </c>
      <c r="AO1795" s="383">
        <v>0</v>
      </c>
      <c r="AP1795" s="376"/>
      <c r="AQ1795" s="384"/>
      <c r="AR1795" s="386">
        <v>0</v>
      </c>
      <c r="AS1795" s="123">
        <v>0</v>
      </c>
      <c r="AT1795" s="384"/>
      <c r="AU1795" s="383">
        <v>1</v>
      </c>
      <c r="AV1795" s="384"/>
      <c r="AW1795" s="383"/>
      <c r="AX1795" s="126">
        <v>10</v>
      </c>
      <c r="AY1795" s="384"/>
      <c r="AZ1795" s="385"/>
      <c r="BA1795" s="385"/>
      <c r="BB1795" s="394">
        <v>0</v>
      </c>
      <c r="BC1795" s="394">
        <v>0</v>
      </c>
      <c r="BD1795" s="394">
        <v>0</v>
      </c>
      <c r="BE1795" s="378"/>
      <c r="BF1795" s="109"/>
      <c r="BG1795" s="109"/>
      <c r="BH1795" s="116"/>
      <c r="BI1795" s="386"/>
      <c r="BJ1795" s="378"/>
      <c r="BK1795" s="378"/>
      <c r="BL1795" s="386"/>
      <c r="BM1795" s="383">
        <v>0</v>
      </c>
      <c r="BN1795" s="384"/>
      <c r="BO1795" s="384"/>
    </row>
    <row r="1796" spans="1:67" ht="24" customHeight="1" x14ac:dyDescent="0.3">
      <c r="A1796" s="380" t="s">
        <v>6492</v>
      </c>
      <c r="B1796" s="381" t="s">
        <v>6493</v>
      </c>
      <c r="C1796" s="382" t="s">
        <v>1758</v>
      </c>
      <c r="D1796" s="367">
        <f t="shared" si="97"/>
        <v>11</v>
      </c>
      <c r="E1796" s="368">
        <f t="shared" si="98"/>
        <v>0</v>
      </c>
      <c r="F1796" s="368">
        <f t="shared" si="99"/>
        <v>0</v>
      </c>
      <c r="G1796" s="368">
        <f t="shared" si="100"/>
        <v>0</v>
      </c>
      <c r="H1796" s="368">
        <f t="shared" si="101"/>
        <v>0</v>
      </c>
      <c r="I1796" s="368">
        <f t="shared" si="102"/>
        <v>0</v>
      </c>
      <c r="J1796" s="368">
        <f t="shared" si="103"/>
        <v>0</v>
      </c>
      <c r="K1796" s="368">
        <f t="shared" si="104"/>
        <v>0</v>
      </c>
      <c r="L1796" s="368">
        <f t="shared" si="105"/>
        <v>0</v>
      </c>
      <c r="M1796" s="369">
        <f t="shared" si="106"/>
        <v>0</v>
      </c>
      <c r="N1796" s="370">
        <f t="shared" si="107"/>
        <v>11</v>
      </c>
      <c r="O1796" s="371"/>
      <c r="P1796" s="372">
        <f t="shared" si="95"/>
        <v>11</v>
      </c>
      <c r="Q1796" s="373">
        <f t="shared" si="96"/>
        <v>608</v>
      </c>
      <c r="R1796" s="383">
        <v>0</v>
      </c>
      <c r="S1796" s="119"/>
      <c r="T1796" s="119"/>
      <c r="U1796" s="113"/>
      <c r="V1796" s="113"/>
      <c r="W1796" s="117">
        <v>0</v>
      </c>
      <c r="X1796" s="123"/>
      <c r="Y1796" s="113"/>
      <c r="Z1796" s="119"/>
      <c r="AA1796" s="119"/>
      <c r="AB1796" s="113"/>
      <c r="AC1796" s="113">
        <v>0</v>
      </c>
      <c r="AD1796" s="117">
        <v>0</v>
      </c>
      <c r="AE1796" s="109">
        <v>0</v>
      </c>
      <c r="AF1796" s="388"/>
      <c r="AG1796" s="388"/>
      <c r="AH1796" s="124">
        <v>0</v>
      </c>
      <c r="AI1796" s="117">
        <v>0</v>
      </c>
      <c r="AJ1796" s="375">
        <v>0</v>
      </c>
      <c r="AK1796" s="374"/>
      <c r="AL1796" s="113"/>
      <c r="AM1796" s="117">
        <v>0</v>
      </c>
      <c r="AN1796" s="375">
        <v>0</v>
      </c>
      <c r="AO1796" s="374">
        <v>0</v>
      </c>
      <c r="AP1796" s="376"/>
      <c r="AQ1796" s="119"/>
      <c r="AR1796" s="117">
        <v>0</v>
      </c>
      <c r="AS1796" s="123">
        <v>0</v>
      </c>
      <c r="AT1796" s="119"/>
      <c r="AU1796" s="374"/>
      <c r="AV1796" s="119"/>
      <c r="AW1796" s="374"/>
      <c r="AX1796" s="392"/>
      <c r="AY1796" s="119">
        <v>11</v>
      </c>
      <c r="AZ1796" s="113"/>
      <c r="BA1796" s="113"/>
      <c r="BB1796" s="394">
        <v>0</v>
      </c>
      <c r="BC1796" s="394">
        <v>0</v>
      </c>
      <c r="BD1796" s="394">
        <v>0</v>
      </c>
      <c r="BE1796" s="393"/>
      <c r="BF1796" s="109"/>
      <c r="BG1796" s="109"/>
      <c r="BH1796" s="388"/>
      <c r="BI1796" s="117"/>
      <c r="BJ1796" s="393"/>
      <c r="BK1796" s="393"/>
      <c r="BL1796" s="117"/>
      <c r="BM1796" s="383">
        <v>0</v>
      </c>
      <c r="BN1796" s="119"/>
      <c r="BO1796" s="119"/>
    </row>
    <row r="1797" spans="1:67" ht="24" customHeight="1" x14ac:dyDescent="0.3">
      <c r="A1797" s="364" t="s">
        <v>6494</v>
      </c>
      <c r="B1797" s="365" t="s">
        <v>6495</v>
      </c>
      <c r="C1797" s="366" t="s">
        <v>2551</v>
      </c>
      <c r="D1797" s="367">
        <f t="shared" si="97"/>
        <v>14</v>
      </c>
      <c r="E1797" s="368">
        <f t="shared" si="98"/>
        <v>10</v>
      </c>
      <c r="F1797" s="368">
        <f t="shared" si="99"/>
        <v>6</v>
      </c>
      <c r="G1797" s="368">
        <f t="shared" si="100"/>
        <v>0</v>
      </c>
      <c r="H1797" s="368">
        <f t="shared" si="101"/>
        <v>0</v>
      </c>
      <c r="I1797" s="368">
        <f t="shared" si="102"/>
        <v>0</v>
      </c>
      <c r="J1797" s="368">
        <f t="shared" si="103"/>
        <v>0</v>
      </c>
      <c r="K1797" s="368">
        <f t="shared" si="104"/>
        <v>0</v>
      </c>
      <c r="L1797" s="368">
        <f t="shared" si="105"/>
        <v>0</v>
      </c>
      <c r="M1797" s="369">
        <f t="shared" si="106"/>
        <v>0</v>
      </c>
      <c r="N1797" s="370">
        <f t="shared" si="107"/>
        <v>30</v>
      </c>
      <c r="O1797" s="371"/>
      <c r="P1797" s="372">
        <f t="shared" si="95"/>
        <v>30</v>
      </c>
      <c r="Q1797" s="373">
        <f t="shared" si="96"/>
        <v>309</v>
      </c>
      <c r="R1797" s="374">
        <v>0</v>
      </c>
      <c r="S1797" s="119"/>
      <c r="T1797" s="119"/>
      <c r="U1797" s="113"/>
      <c r="V1797" s="113"/>
      <c r="W1797" s="386">
        <v>0</v>
      </c>
      <c r="X1797" s="387"/>
      <c r="Y1797" s="113"/>
      <c r="Z1797" s="119"/>
      <c r="AA1797" s="119"/>
      <c r="AB1797" s="113">
        <v>14</v>
      </c>
      <c r="AC1797" s="113">
        <v>0</v>
      </c>
      <c r="AD1797" s="386">
        <v>0</v>
      </c>
      <c r="AE1797" s="214">
        <v>0</v>
      </c>
      <c r="AF1797" s="116"/>
      <c r="AG1797" s="116"/>
      <c r="AH1797" s="124">
        <v>0</v>
      </c>
      <c r="AI1797" s="117">
        <v>0</v>
      </c>
      <c r="AJ1797" s="375">
        <v>0</v>
      </c>
      <c r="AK1797" s="383">
        <v>10</v>
      </c>
      <c r="AL1797" s="113"/>
      <c r="AM1797" s="386">
        <v>0</v>
      </c>
      <c r="AN1797" s="390">
        <v>0</v>
      </c>
      <c r="AO1797" s="383">
        <v>0</v>
      </c>
      <c r="AP1797" s="391"/>
      <c r="AQ1797" s="119"/>
      <c r="AR1797" s="117">
        <v>0</v>
      </c>
      <c r="AS1797" s="123">
        <v>0</v>
      </c>
      <c r="AT1797" s="119"/>
      <c r="AU1797" s="383"/>
      <c r="AV1797" s="119"/>
      <c r="AW1797" s="383"/>
      <c r="AX1797" s="126">
        <v>6</v>
      </c>
      <c r="AY1797" s="119"/>
      <c r="AZ1797" s="113"/>
      <c r="BA1797" s="113"/>
      <c r="BB1797" s="377">
        <v>0</v>
      </c>
      <c r="BC1797" s="377">
        <v>0</v>
      </c>
      <c r="BD1797" s="377">
        <v>0</v>
      </c>
      <c r="BE1797" s="378"/>
      <c r="BF1797" s="109"/>
      <c r="BG1797" s="109"/>
      <c r="BH1797" s="116"/>
      <c r="BI1797" s="117"/>
      <c r="BJ1797" s="378"/>
      <c r="BK1797" s="378"/>
      <c r="BL1797" s="117"/>
      <c r="BM1797" s="374">
        <v>0</v>
      </c>
      <c r="BN1797" s="119"/>
      <c r="BO1797" s="119"/>
    </row>
    <row r="1798" spans="1:67" ht="24" customHeight="1" x14ac:dyDescent="0.3">
      <c r="A1798" s="379" t="s">
        <v>6496</v>
      </c>
      <c r="B1798" s="365" t="s">
        <v>6497</v>
      </c>
      <c r="C1798" s="366" t="s">
        <v>2551</v>
      </c>
      <c r="D1798" s="367">
        <f t="shared" si="97"/>
        <v>24</v>
      </c>
      <c r="E1798" s="368">
        <f t="shared" si="98"/>
        <v>15</v>
      </c>
      <c r="F1798" s="368">
        <f t="shared" si="99"/>
        <v>15</v>
      </c>
      <c r="G1798" s="368">
        <f t="shared" si="100"/>
        <v>0</v>
      </c>
      <c r="H1798" s="368">
        <f t="shared" si="101"/>
        <v>0</v>
      </c>
      <c r="I1798" s="368">
        <f t="shared" si="102"/>
        <v>0</v>
      </c>
      <c r="J1798" s="368">
        <f t="shared" si="103"/>
        <v>0</v>
      </c>
      <c r="K1798" s="368">
        <f t="shared" si="104"/>
        <v>0</v>
      </c>
      <c r="L1798" s="368">
        <f t="shared" si="105"/>
        <v>0</v>
      </c>
      <c r="M1798" s="369">
        <f t="shared" si="106"/>
        <v>0</v>
      </c>
      <c r="N1798" s="370">
        <f t="shared" si="107"/>
        <v>54</v>
      </c>
      <c r="O1798" s="371"/>
      <c r="P1798" s="372">
        <f t="shared" si="95"/>
        <v>54</v>
      </c>
      <c r="Q1798" s="373">
        <f t="shared" si="96"/>
        <v>189</v>
      </c>
      <c r="R1798" s="374">
        <v>0</v>
      </c>
      <c r="S1798" s="384"/>
      <c r="T1798" s="384"/>
      <c r="U1798" s="385"/>
      <c r="V1798" s="385"/>
      <c r="W1798" s="386">
        <v>0</v>
      </c>
      <c r="X1798" s="123"/>
      <c r="Y1798" s="385"/>
      <c r="Z1798" s="384"/>
      <c r="AA1798" s="384"/>
      <c r="AB1798" s="385">
        <v>24</v>
      </c>
      <c r="AC1798" s="113">
        <v>15</v>
      </c>
      <c r="AD1798" s="117">
        <v>0</v>
      </c>
      <c r="AE1798" s="109">
        <v>0</v>
      </c>
      <c r="AF1798" s="116"/>
      <c r="AG1798" s="116"/>
      <c r="AH1798" s="389">
        <v>0</v>
      </c>
      <c r="AI1798" s="386">
        <v>0</v>
      </c>
      <c r="AJ1798" s="396">
        <v>0</v>
      </c>
      <c r="AK1798" s="374"/>
      <c r="AL1798" s="385"/>
      <c r="AM1798" s="386">
        <v>0</v>
      </c>
      <c r="AN1798" s="396">
        <v>0</v>
      </c>
      <c r="AO1798" s="374">
        <v>0</v>
      </c>
      <c r="AP1798" s="376"/>
      <c r="AQ1798" s="384"/>
      <c r="AR1798" s="386">
        <v>0</v>
      </c>
      <c r="AS1798" s="123">
        <v>0</v>
      </c>
      <c r="AT1798" s="384"/>
      <c r="AU1798" s="374"/>
      <c r="AV1798" s="384"/>
      <c r="AW1798" s="374"/>
      <c r="AX1798" s="126"/>
      <c r="AY1798" s="384">
        <v>15</v>
      </c>
      <c r="AZ1798" s="385"/>
      <c r="BA1798" s="385"/>
      <c r="BB1798" s="377">
        <v>0</v>
      </c>
      <c r="BC1798" s="377">
        <v>0</v>
      </c>
      <c r="BD1798" s="377">
        <v>0</v>
      </c>
      <c r="BE1798" s="378"/>
      <c r="BF1798" s="109"/>
      <c r="BG1798" s="109"/>
      <c r="BH1798" s="116"/>
      <c r="BI1798" s="386"/>
      <c r="BJ1798" s="378"/>
      <c r="BK1798" s="378"/>
      <c r="BL1798" s="386"/>
      <c r="BM1798" s="383">
        <v>0</v>
      </c>
      <c r="BN1798" s="384"/>
      <c r="BO1798" s="384"/>
    </row>
    <row r="1799" spans="1:67" ht="24" customHeight="1" x14ac:dyDescent="0.3">
      <c r="A1799" s="379" t="s">
        <v>6498</v>
      </c>
      <c r="B1799" s="365" t="s">
        <v>6499</v>
      </c>
      <c r="C1799" s="366" t="s">
        <v>2014</v>
      </c>
      <c r="D1799" s="367">
        <f t="shared" si="97"/>
        <v>0</v>
      </c>
      <c r="E1799" s="368">
        <f t="shared" si="98"/>
        <v>0</v>
      </c>
      <c r="F1799" s="368">
        <f t="shared" si="99"/>
        <v>0</v>
      </c>
      <c r="G1799" s="368">
        <f t="shared" si="100"/>
        <v>0</v>
      </c>
      <c r="H1799" s="368">
        <f t="shared" si="101"/>
        <v>0</v>
      </c>
      <c r="I1799" s="368">
        <f t="shared" si="102"/>
        <v>0</v>
      </c>
      <c r="J1799" s="368">
        <f t="shared" si="103"/>
        <v>0</v>
      </c>
      <c r="K1799" s="368">
        <f t="shared" si="104"/>
        <v>0</v>
      </c>
      <c r="L1799" s="368">
        <f t="shared" si="105"/>
        <v>0</v>
      </c>
      <c r="M1799" s="369">
        <f t="shared" si="106"/>
        <v>0</v>
      </c>
      <c r="N1799" s="370">
        <f t="shared" si="107"/>
        <v>0</v>
      </c>
      <c r="O1799" s="371"/>
      <c r="P1799" s="372">
        <f t="shared" si="95"/>
        <v>0</v>
      </c>
      <c r="Q1799" s="373" t="str">
        <f t="shared" si="96"/>
        <v/>
      </c>
      <c r="R1799" s="383">
        <v>0</v>
      </c>
      <c r="S1799" s="119"/>
      <c r="T1799" s="119"/>
      <c r="U1799" s="113"/>
      <c r="V1799" s="113"/>
      <c r="W1799" s="117">
        <v>0</v>
      </c>
      <c r="X1799" s="387"/>
      <c r="Y1799" s="113"/>
      <c r="Z1799" s="119"/>
      <c r="AA1799" s="119"/>
      <c r="AB1799" s="113"/>
      <c r="AC1799" s="113">
        <v>0</v>
      </c>
      <c r="AD1799" s="117">
        <v>0</v>
      </c>
      <c r="AE1799" s="440">
        <v>0</v>
      </c>
      <c r="AF1799" s="116"/>
      <c r="AG1799" s="116"/>
      <c r="AH1799" s="124">
        <v>0</v>
      </c>
      <c r="AI1799" s="117">
        <v>0</v>
      </c>
      <c r="AJ1799" s="375">
        <v>0</v>
      </c>
      <c r="AK1799" s="383"/>
      <c r="AL1799" s="113"/>
      <c r="AM1799" s="117">
        <v>0</v>
      </c>
      <c r="AN1799" s="375">
        <v>0</v>
      </c>
      <c r="AO1799" s="374">
        <v>0</v>
      </c>
      <c r="AP1799" s="391"/>
      <c r="AQ1799" s="119"/>
      <c r="AR1799" s="117">
        <v>0</v>
      </c>
      <c r="AS1799" s="123">
        <v>0</v>
      </c>
      <c r="AT1799" s="119"/>
      <c r="AU1799" s="374"/>
      <c r="AV1799" s="119"/>
      <c r="AW1799" s="374"/>
      <c r="AX1799" s="126"/>
      <c r="AY1799" s="119"/>
      <c r="AZ1799" s="113"/>
      <c r="BA1799" s="113"/>
      <c r="BB1799" s="377">
        <v>0</v>
      </c>
      <c r="BC1799" s="377">
        <v>0</v>
      </c>
      <c r="BD1799" s="377">
        <v>0</v>
      </c>
      <c r="BE1799" s="378"/>
      <c r="BF1799" s="109"/>
      <c r="BG1799" s="109"/>
      <c r="BH1799" s="116"/>
      <c r="BI1799" s="117"/>
      <c r="BJ1799" s="378"/>
      <c r="BK1799" s="378"/>
      <c r="BL1799" s="117"/>
      <c r="BM1799" s="383">
        <v>0</v>
      </c>
      <c r="BN1799" s="119"/>
      <c r="BO1799" s="119"/>
    </row>
    <row r="1800" spans="1:67" ht="24" customHeight="1" x14ac:dyDescent="0.3">
      <c r="A1800" s="364">
        <v>760811</v>
      </c>
      <c r="B1800" s="365" t="s">
        <v>6769</v>
      </c>
      <c r="C1800" s="366" t="s">
        <v>2298</v>
      </c>
      <c r="D1800" s="367">
        <f t="shared" si="97"/>
        <v>6</v>
      </c>
      <c r="E1800" s="368">
        <f t="shared" si="98"/>
        <v>3</v>
      </c>
      <c r="F1800" s="368">
        <f t="shared" si="99"/>
        <v>0</v>
      </c>
      <c r="G1800" s="368">
        <f t="shared" si="100"/>
        <v>0</v>
      </c>
      <c r="H1800" s="368">
        <f t="shared" si="101"/>
        <v>0</v>
      </c>
      <c r="I1800" s="368">
        <f t="shared" si="102"/>
        <v>0</v>
      </c>
      <c r="J1800" s="368">
        <f t="shared" si="103"/>
        <v>0</v>
      </c>
      <c r="K1800" s="368">
        <f t="shared" si="104"/>
        <v>0</v>
      </c>
      <c r="L1800" s="368">
        <f t="shared" si="105"/>
        <v>0</v>
      </c>
      <c r="M1800" s="369">
        <f t="shared" si="106"/>
        <v>0</v>
      </c>
      <c r="N1800" s="370">
        <f t="shared" si="107"/>
        <v>9</v>
      </c>
      <c r="O1800" s="371"/>
      <c r="P1800" s="372">
        <f t="shared" si="95"/>
        <v>9</v>
      </c>
      <c r="Q1800" s="373">
        <f t="shared" si="96"/>
        <v>659</v>
      </c>
      <c r="R1800" s="374">
        <v>0</v>
      </c>
      <c r="S1800" s="119"/>
      <c r="T1800" s="119"/>
      <c r="U1800" s="113"/>
      <c r="V1800" s="113"/>
      <c r="W1800" s="386">
        <v>0</v>
      </c>
      <c r="X1800" s="123"/>
      <c r="Y1800" s="113"/>
      <c r="Z1800" s="119"/>
      <c r="AA1800" s="119"/>
      <c r="AB1800" s="113"/>
      <c r="AC1800" s="385">
        <v>3</v>
      </c>
      <c r="AD1800" s="117">
        <v>0</v>
      </c>
      <c r="AE1800" s="109">
        <v>0</v>
      </c>
      <c r="AF1800" s="116"/>
      <c r="AG1800" s="116"/>
      <c r="AH1800" s="124">
        <v>0</v>
      </c>
      <c r="AI1800" s="117">
        <v>0</v>
      </c>
      <c r="AJ1800" s="375">
        <v>0</v>
      </c>
      <c r="AK1800" s="374"/>
      <c r="AL1800" s="113"/>
      <c r="AM1800" s="386">
        <v>0</v>
      </c>
      <c r="AN1800" s="396">
        <v>0</v>
      </c>
      <c r="AO1800" s="383">
        <v>0</v>
      </c>
      <c r="AP1800" s="376"/>
      <c r="AQ1800" s="119"/>
      <c r="AR1800" s="386">
        <v>0</v>
      </c>
      <c r="AS1800" s="123">
        <v>0</v>
      </c>
      <c r="AT1800" s="119"/>
      <c r="AU1800" s="383"/>
      <c r="AV1800" s="119"/>
      <c r="AW1800" s="383"/>
      <c r="AX1800" s="392"/>
      <c r="AY1800" s="119">
        <v>6</v>
      </c>
      <c r="AZ1800" s="113"/>
      <c r="BA1800" s="113"/>
      <c r="BB1800" s="377">
        <v>0</v>
      </c>
      <c r="BC1800" s="377">
        <v>0</v>
      </c>
      <c r="BD1800" s="377">
        <v>0</v>
      </c>
      <c r="BE1800" s="378"/>
      <c r="BF1800" s="109"/>
      <c r="BG1800" s="109"/>
      <c r="BH1800" s="116"/>
      <c r="BI1800" s="386"/>
      <c r="BJ1800" s="378"/>
      <c r="BK1800" s="378"/>
      <c r="BL1800" s="386"/>
      <c r="BM1800" s="374">
        <v>0</v>
      </c>
      <c r="BN1800" s="119"/>
      <c r="BO1800" s="119"/>
    </row>
    <row r="1801" spans="1:67" ht="24" customHeight="1" x14ac:dyDescent="0.3">
      <c r="A1801" s="364" t="s">
        <v>6503</v>
      </c>
      <c r="B1801" s="365" t="s">
        <v>6504</v>
      </c>
      <c r="C1801" s="366" t="s">
        <v>2318</v>
      </c>
      <c r="D1801" s="367">
        <f t="shared" si="97"/>
        <v>0</v>
      </c>
      <c r="E1801" s="368">
        <f t="shared" si="98"/>
        <v>0</v>
      </c>
      <c r="F1801" s="368">
        <f t="shared" si="99"/>
        <v>0</v>
      </c>
      <c r="G1801" s="368">
        <f t="shared" si="100"/>
        <v>0</v>
      </c>
      <c r="H1801" s="368">
        <f t="shared" si="101"/>
        <v>0</v>
      </c>
      <c r="I1801" s="368">
        <f t="shared" si="102"/>
        <v>0</v>
      </c>
      <c r="J1801" s="368">
        <f t="shared" si="103"/>
        <v>0</v>
      </c>
      <c r="K1801" s="368">
        <f t="shared" si="104"/>
        <v>0</v>
      </c>
      <c r="L1801" s="368">
        <f t="shared" si="105"/>
        <v>0</v>
      </c>
      <c r="M1801" s="369">
        <f t="shared" si="106"/>
        <v>0</v>
      </c>
      <c r="N1801" s="370">
        <f t="shared" si="107"/>
        <v>0</v>
      </c>
      <c r="O1801" s="371"/>
      <c r="P1801" s="372">
        <f t="shared" si="95"/>
        <v>0</v>
      </c>
      <c r="Q1801" s="373" t="str">
        <f t="shared" si="96"/>
        <v/>
      </c>
      <c r="R1801" s="383">
        <v>0</v>
      </c>
      <c r="S1801" s="119"/>
      <c r="T1801" s="119"/>
      <c r="U1801" s="113"/>
      <c r="V1801" s="113"/>
      <c r="W1801" s="117">
        <v>0</v>
      </c>
      <c r="X1801" s="123"/>
      <c r="Y1801" s="113"/>
      <c r="Z1801" s="119"/>
      <c r="AA1801" s="119"/>
      <c r="AB1801" s="113"/>
      <c r="AC1801" s="385">
        <v>0</v>
      </c>
      <c r="AD1801" s="117">
        <v>0</v>
      </c>
      <c r="AE1801" s="109">
        <v>0</v>
      </c>
      <c r="AF1801" s="116"/>
      <c r="AG1801" s="116"/>
      <c r="AH1801" s="124">
        <v>0</v>
      </c>
      <c r="AI1801" s="386">
        <v>0</v>
      </c>
      <c r="AJ1801" s="390">
        <v>0</v>
      </c>
      <c r="AK1801" s="374"/>
      <c r="AL1801" s="113"/>
      <c r="AM1801" s="117">
        <v>0</v>
      </c>
      <c r="AN1801" s="375">
        <v>0</v>
      </c>
      <c r="AO1801" s="374">
        <v>0</v>
      </c>
      <c r="AP1801" s="376"/>
      <c r="AQ1801" s="119"/>
      <c r="AR1801" s="117">
        <v>0</v>
      </c>
      <c r="AS1801" s="123">
        <v>0</v>
      </c>
      <c r="AT1801" s="119"/>
      <c r="AU1801" s="374"/>
      <c r="AV1801" s="119"/>
      <c r="AW1801" s="374"/>
      <c r="AX1801" s="392"/>
      <c r="AY1801" s="119"/>
      <c r="AZ1801" s="113"/>
      <c r="BA1801" s="113"/>
      <c r="BB1801" s="377">
        <v>0</v>
      </c>
      <c r="BC1801" s="377">
        <v>0</v>
      </c>
      <c r="BD1801" s="377">
        <v>0</v>
      </c>
      <c r="BE1801" s="378"/>
      <c r="BF1801" s="109"/>
      <c r="BG1801" s="109"/>
      <c r="BH1801" s="116"/>
      <c r="BI1801" s="117"/>
      <c r="BJ1801" s="378"/>
      <c r="BK1801" s="378"/>
      <c r="BL1801" s="117"/>
      <c r="BM1801" s="374">
        <v>0</v>
      </c>
      <c r="BN1801" s="119"/>
      <c r="BO1801" s="119"/>
    </row>
    <row r="1802" spans="1:67" ht="24" customHeight="1" x14ac:dyDescent="0.3">
      <c r="A1802" s="364" t="s">
        <v>6505</v>
      </c>
      <c r="B1802" s="365" t="s">
        <v>6506</v>
      </c>
      <c r="C1802" s="366" t="s">
        <v>2113</v>
      </c>
      <c r="D1802" s="367">
        <f t="shared" si="97"/>
        <v>0</v>
      </c>
      <c r="E1802" s="368">
        <f t="shared" si="98"/>
        <v>0</v>
      </c>
      <c r="F1802" s="368">
        <f t="shared" si="99"/>
        <v>0</v>
      </c>
      <c r="G1802" s="368">
        <f t="shared" si="100"/>
        <v>0</v>
      </c>
      <c r="H1802" s="368">
        <f t="shared" si="101"/>
        <v>0</v>
      </c>
      <c r="I1802" s="368">
        <f t="shared" si="102"/>
        <v>0</v>
      </c>
      <c r="J1802" s="368">
        <f t="shared" si="103"/>
        <v>0</v>
      </c>
      <c r="K1802" s="368">
        <f t="shared" si="104"/>
        <v>0</v>
      </c>
      <c r="L1802" s="368">
        <f t="shared" si="105"/>
        <v>0</v>
      </c>
      <c r="M1802" s="369">
        <f t="shared" si="106"/>
        <v>0</v>
      </c>
      <c r="N1802" s="370">
        <f t="shared" si="107"/>
        <v>0</v>
      </c>
      <c r="O1802" s="371"/>
      <c r="P1802" s="372">
        <f t="shared" si="95"/>
        <v>0</v>
      </c>
      <c r="Q1802" s="373" t="str">
        <f t="shared" si="96"/>
        <v/>
      </c>
      <c r="R1802" s="374">
        <v>0</v>
      </c>
      <c r="S1802" s="119"/>
      <c r="T1802" s="119"/>
      <c r="U1802" s="113"/>
      <c r="V1802" s="113"/>
      <c r="W1802" s="117">
        <v>0</v>
      </c>
      <c r="X1802" s="123"/>
      <c r="Y1802" s="113"/>
      <c r="Z1802" s="119"/>
      <c r="AA1802" s="119"/>
      <c r="AB1802" s="113"/>
      <c r="AC1802" s="113">
        <v>0</v>
      </c>
      <c r="AD1802" s="117">
        <v>0</v>
      </c>
      <c r="AE1802" s="109">
        <v>0</v>
      </c>
      <c r="AF1802" s="116"/>
      <c r="AG1802" s="116"/>
      <c r="AH1802" s="124">
        <v>0</v>
      </c>
      <c r="AI1802" s="386">
        <v>0</v>
      </c>
      <c r="AJ1802" s="390">
        <v>0</v>
      </c>
      <c r="AK1802" s="374"/>
      <c r="AL1802" s="113"/>
      <c r="AM1802" s="117">
        <v>0</v>
      </c>
      <c r="AN1802" s="375">
        <v>0</v>
      </c>
      <c r="AO1802" s="374">
        <v>0</v>
      </c>
      <c r="AP1802" s="376"/>
      <c r="AQ1802" s="119"/>
      <c r="AR1802" s="386">
        <v>0</v>
      </c>
      <c r="AS1802" s="123">
        <v>0</v>
      </c>
      <c r="AT1802" s="119"/>
      <c r="AU1802" s="374"/>
      <c r="AV1802" s="119"/>
      <c r="AW1802" s="374"/>
      <c r="AX1802" s="126"/>
      <c r="AY1802" s="119"/>
      <c r="AZ1802" s="113"/>
      <c r="BA1802" s="113"/>
      <c r="BB1802" s="394">
        <v>0</v>
      </c>
      <c r="BC1802" s="394">
        <v>0</v>
      </c>
      <c r="BD1802" s="394">
        <v>0</v>
      </c>
      <c r="BE1802" s="378"/>
      <c r="BF1802" s="214"/>
      <c r="BG1802" s="214"/>
      <c r="BH1802" s="116"/>
      <c r="BI1802" s="386"/>
      <c r="BJ1802" s="378"/>
      <c r="BK1802" s="378"/>
      <c r="BL1802" s="386"/>
      <c r="BM1802" s="374">
        <v>0</v>
      </c>
      <c r="BN1802" s="119"/>
      <c r="BO1802" s="119"/>
    </row>
    <row r="1803" spans="1:67" ht="24" customHeight="1" x14ac:dyDescent="0.3">
      <c r="A1803" s="364">
        <v>790212</v>
      </c>
      <c r="B1803" s="365" t="s">
        <v>6510</v>
      </c>
      <c r="C1803" s="366" t="s">
        <v>2900</v>
      </c>
      <c r="D1803" s="367">
        <f t="shared" si="97"/>
        <v>0</v>
      </c>
      <c r="E1803" s="368">
        <f t="shared" si="98"/>
        <v>0</v>
      </c>
      <c r="F1803" s="368">
        <f t="shared" si="99"/>
        <v>0</v>
      </c>
      <c r="G1803" s="368">
        <f t="shared" si="100"/>
        <v>0</v>
      </c>
      <c r="H1803" s="368">
        <f t="shared" si="101"/>
        <v>0</v>
      </c>
      <c r="I1803" s="368">
        <f t="shared" si="102"/>
        <v>0</v>
      </c>
      <c r="J1803" s="368">
        <f t="shared" si="103"/>
        <v>0</v>
      </c>
      <c r="K1803" s="368">
        <f t="shared" si="104"/>
        <v>0</v>
      </c>
      <c r="L1803" s="368">
        <f t="shared" si="105"/>
        <v>0</v>
      </c>
      <c r="M1803" s="369">
        <f t="shared" si="106"/>
        <v>0</v>
      </c>
      <c r="N1803" s="370">
        <f t="shared" si="107"/>
        <v>0</v>
      </c>
      <c r="O1803" s="371"/>
      <c r="P1803" s="372">
        <f t="shared" si="95"/>
        <v>0</v>
      </c>
      <c r="Q1803" s="373" t="str">
        <f t="shared" si="96"/>
        <v/>
      </c>
      <c r="R1803" s="374">
        <v>0</v>
      </c>
      <c r="S1803" s="119"/>
      <c r="T1803" s="119"/>
      <c r="U1803" s="113"/>
      <c r="V1803" s="113"/>
      <c r="W1803" s="117">
        <v>0</v>
      </c>
      <c r="X1803" s="123"/>
      <c r="Y1803" s="113"/>
      <c r="Z1803" s="119"/>
      <c r="AA1803" s="119"/>
      <c r="AB1803" s="113"/>
      <c r="AC1803" s="385">
        <v>0</v>
      </c>
      <c r="AD1803" s="386">
        <v>0</v>
      </c>
      <c r="AE1803" s="109">
        <v>0</v>
      </c>
      <c r="AF1803" s="116"/>
      <c r="AG1803" s="116"/>
      <c r="AH1803" s="124">
        <v>0</v>
      </c>
      <c r="AI1803" s="117">
        <v>0</v>
      </c>
      <c r="AJ1803" s="375">
        <v>0</v>
      </c>
      <c r="AK1803" s="374"/>
      <c r="AL1803" s="113"/>
      <c r="AM1803" s="117">
        <v>0</v>
      </c>
      <c r="AN1803" s="375">
        <v>0</v>
      </c>
      <c r="AO1803" s="374">
        <v>0</v>
      </c>
      <c r="AP1803" s="376"/>
      <c r="AQ1803" s="119"/>
      <c r="AR1803" s="117">
        <v>0</v>
      </c>
      <c r="AS1803" s="123">
        <v>0</v>
      </c>
      <c r="AT1803" s="119"/>
      <c r="AU1803" s="374"/>
      <c r="AV1803" s="119"/>
      <c r="AW1803" s="374"/>
      <c r="AX1803" s="126"/>
      <c r="AY1803" s="119"/>
      <c r="AZ1803" s="113"/>
      <c r="BA1803" s="113"/>
      <c r="BB1803" s="394">
        <v>0</v>
      </c>
      <c r="BC1803" s="394">
        <v>0</v>
      </c>
      <c r="BD1803" s="394">
        <v>0</v>
      </c>
      <c r="BE1803" s="378"/>
      <c r="BF1803" s="214"/>
      <c r="BG1803" s="214"/>
      <c r="BH1803" s="116"/>
      <c r="BI1803" s="117"/>
      <c r="BJ1803" s="378"/>
      <c r="BK1803" s="378"/>
      <c r="BL1803" s="117"/>
      <c r="BM1803" s="374">
        <v>0</v>
      </c>
      <c r="BN1803" s="119"/>
      <c r="BO1803" s="119"/>
    </row>
    <row r="1804" spans="1:67" ht="24" customHeight="1" x14ac:dyDescent="0.3">
      <c r="A1804" s="364">
        <v>7304180</v>
      </c>
      <c r="B1804" s="365" t="s">
        <v>6512</v>
      </c>
      <c r="C1804" s="366" t="s">
        <v>2381</v>
      </c>
      <c r="D1804" s="367">
        <f t="shared" si="97"/>
        <v>0</v>
      </c>
      <c r="E1804" s="368">
        <f t="shared" si="98"/>
        <v>0</v>
      </c>
      <c r="F1804" s="368">
        <f t="shared" si="99"/>
        <v>0</v>
      </c>
      <c r="G1804" s="368">
        <f t="shared" si="100"/>
        <v>0</v>
      </c>
      <c r="H1804" s="368">
        <f t="shared" si="101"/>
        <v>0</v>
      </c>
      <c r="I1804" s="368">
        <f t="shared" si="102"/>
        <v>0</v>
      </c>
      <c r="J1804" s="368">
        <f t="shared" si="103"/>
        <v>0</v>
      </c>
      <c r="K1804" s="368">
        <f t="shared" si="104"/>
        <v>0</v>
      </c>
      <c r="L1804" s="368">
        <f t="shared" si="105"/>
        <v>0</v>
      </c>
      <c r="M1804" s="369">
        <f t="shared" si="106"/>
        <v>0</v>
      </c>
      <c r="N1804" s="370">
        <f t="shared" si="107"/>
        <v>0</v>
      </c>
      <c r="O1804" s="371"/>
      <c r="P1804" s="372">
        <f t="shared" si="95"/>
        <v>0</v>
      </c>
      <c r="Q1804" s="373" t="str">
        <f t="shared" si="96"/>
        <v/>
      </c>
      <c r="R1804" s="374">
        <v>0</v>
      </c>
      <c r="S1804" s="119"/>
      <c r="T1804" s="119"/>
      <c r="U1804" s="113"/>
      <c r="V1804" s="113"/>
      <c r="W1804" s="117">
        <v>0</v>
      </c>
      <c r="X1804" s="123"/>
      <c r="Y1804" s="113"/>
      <c r="Z1804" s="119"/>
      <c r="AA1804" s="119"/>
      <c r="AB1804" s="113"/>
      <c r="AC1804" s="113">
        <v>0</v>
      </c>
      <c r="AD1804" s="386">
        <v>0</v>
      </c>
      <c r="AE1804" s="109">
        <v>0</v>
      </c>
      <c r="AF1804" s="116"/>
      <c r="AG1804" s="116"/>
      <c r="AH1804" s="124">
        <v>0</v>
      </c>
      <c r="AI1804" s="386">
        <v>0</v>
      </c>
      <c r="AJ1804" s="390">
        <v>0</v>
      </c>
      <c r="AK1804" s="374"/>
      <c r="AL1804" s="113"/>
      <c r="AM1804" s="117">
        <v>0</v>
      </c>
      <c r="AN1804" s="375">
        <v>0</v>
      </c>
      <c r="AO1804" s="374">
        <v>0</v>
      </c>
      <c r="AP1804" s="376"/>
      <c r="AQ1804" s="119"/>
      <c r="AR1804" s="117">
        <v>0</v>
      </c>
      <c r="AS1804" s="387">
        <v>0</v>
      </c>
      <c r="AT1804" s="119"/>
      <c r="AU1804" s="374"/>
      <c r="AV1804" s="119"/>
      <c r="AW1804" s="374"/>
      <c r="AX1804" s="126"/>
      <c r="AY1804" s="119"/>
      <c r="AZ1804" s="113"/>
      <c r="BA1804" s="113"/>
      <c r="BB1804" s="377">
        <v>0</v>
      </c>
      <c r="BC1804" s="377">
        <v>0</v>
      </c>
      <c r="BD1804" s="377">
        <v>0</v>
      </c>
      <c r="BE1804" s="378"/>
      <c r="BF1804" s="109"/>
      <c r="BG1804" s="109"/>
      <c r="BH1804" s="116"/>
      <c r="BI1804" s="117"/>
      <c r="BJ1804" s="378"/>
      <c r="BK1804" s="378"/>
      <c r="BL1804" s="117"/>
      <c r="BM1804" s="374">
        <v>0</v>
      </c>
      <c r="BN1804" s="119"/>
      <c r="BO1804" s="119"/>
    </row>
    <row r="1805" spans="1:67" ht="24" customHeight="1" x14ac:dyDescent="0.3">
      <c r="A1805" s="380" t="s">
        <v>6513</v>
      </c>
      <c r="B1805" s="381" t="s">
        <v>6514</v>
      </c>
      <c r="C1805" s="382" t="s">
        <v>2791</v>
      </c>
      <c r="D1805" s="367">
        <f t="shared" si="97"/>
        <v>10</v>
      </c>
      <c r="E1805" s="368">
        <f t="shared" si="98"/>
        <v>0</v>
      </c>
      <c r="F1805" s="368">
        <f t="shared" si="99"/>
        <v>0</v>
      </c>
      <c r="G1805" s="368">
        <f t="shared" si="100"/>
        <v>0</v>
      </c>
      <c r="H1805" s="368">
        <f t="shared" si="101"/>
        <v>0</v>
      </c>
      <c r="I1805" s="368">
        <f t="shared" si="102"/>
        <v>0</v>
      </c>
      <c r="J1805" s="368">
        <f t="shared" si="103"/>
        <v>0</v>
      </c>
      <c r="K1805" s="368">
        <f t="shared" si="104"/>
        <v>0</v>
      </c>
      <c r="L1805" s="368">
        <f t="shared" si="105"/>
        <v>0</v>
      </c>
      <c r="M1805" s="369">
        <f t="shared" si="106"/>
        <v>0</v>
      </c>
      <c r="N1805" s="370">
        <f t="shared" si="107"/>
        <v>10</v>
      </c>
      <c r="O1805" s="371"/>
      <c r="P1805" s="372">
        <f t="shared" si="95"/>
        <v>10</v>
      </c>
      <c r="Q1805" s="373">
        <f t="shared" si="96"/>
        <v>628</v>
      </c>
      <c r="R1805" s="374">
        <v>0</v>
      </c>
      <c r="S1805" s="384"/>
      <c r="T1805" s="384"/>
      <c r="U1805" s="385"/>
      <c r="V1805" s="385"/>
      <c r="W1805" s="117">
        <v>0</v>
      </c>
      <c r="X1805" s="123"/>
      <c r="Y1805" s="385"/>
      <c r="Z1805" s="384"/>
      <c r="AA1805" s="384"/>
      <c r="AB1805" s="385"/>
      <c r="AC1805" s="113">
        <v>0</v>
      </c>
      <c r="AD1805" s="117">
        <v>0</v>
      </c>
      <c r="AE1805" s="109">
        <v>0</v>
      </c>
      <c r="AF1805" s="388"/>
      <c r="AG1805" s="388"/>
      <c r="AH1805" s="124">
        <v>0</v>
      </c>
      <c r="AI1805" s="117">
        <v>0</v>
      </c>
      <c r="AJ1805" s="396">
        <v>0</v>
      </c>
      <c r="AK1805" s="374"/>
      <c r="AL1805" s="385"/>
      <c r="AM1805" s="117">
        <v>0</v>
      </c>
      <c r="AN1805" s="375">
        <v>0</v>
      </c>
      <c r="AO1805" s="374">
        <v>0</v>
      </c>
      <c r="AP1805" s="376"/>
      <c r="AQ1805" s="384"/>
      <c r="AR1805" s="117">
        <v>0</v>
      </c>
      <c r="AS1805" s="387">
        <v>0</v>
      </c>
      <c r="AT1805" s="384"/>
      <c r="AU1805" s="374"/>
      <c r="AV1805" s="384"/>
      <c r="AW1805" s="374"/>
      <c r="AX1805" s="126"/>
      <c r="AY1805" s="384">
        <v>10</v>
      </c>
      <c r="AZ1805" s="385"/>
      <c r="BA1805" s="385"/>
      <c r="BB1805" s="377">
        <v>0</v>
      </c>
      <c r="BC1805" s="377">
        <v>0</v>
      </c>
      <c r="BD1805" s="377">
        <v>0</v>
      </c>
      <c r="BE1805" s="393"/>
      <c r="BF1805" s="109"/>
      <c r="BG1805" s="109"/>
      <c r="BH1805" s="388"/>
      <c r="BI1805" s="117"/>
      <c r="BJ1805" s="393"/>
      <c r="BK1805" s="393"/>
      <c r="BL1805" s="117"/>
      <c r="BM1805" s="374">
        <v>0</v>
      </c>
      <c r="BN1805" s="384"/>
      <c r="BO1805" s="384"/>
    </row>
    <row r="1806" spans="1:67" ht="24" customHeight="1" x14ac:dyDescent="0.3">
      <c r="A1806" s="364" t="s">
        <v>6517</v>
      </c>
      <c r="B1806" s="365" t="s">
        <v>6518</v>
      </c>
      <c r="C1806" s="366" t="s">
        <v>2551</v>
      </c>
      <c r="D1806" s="367">
        <f t="shared" si="97"/>
        <v>20</v>
      </c>
      <c r="E1806" s="368">
        <f t="shared" si="98"/>
        <v>20</v>
      </c>
      <c r="F1806" s="368">
        <f t="shared" si="99"/>
        <v>15</v>
      </c>
      <c r="G1806" s="368">
        <f t="shared" si="100"/>
        <v>14</v>
      </c>
      <c r="H1806" s="368">
        <f t="shared" si="101"/>
        <v>7</v>
      </c>
      <c r="I1806" s="368">
        <f t="shared" si="102"/>
        <v>1</v>
      </c>
      <c r="J1806" s="368">
        <f t="shared" si="103"/>
        <v>0</v>
      </c>
      <c r="K1806" s="368">
        <f t="shared" si="104"/>
        <v>0</v>
      </c>
      <c r="L1806" s="368">
        <f t="shared" si="105"/>
        <v>0</v>
      </c>
      <c r="M1806" s="369">
        <f t="shared" si="106"/>
        <v>0</v>
      </c>
      <c r="N1806" s="370">
        <f t="shared" si="107"/>
        <v>77</v>
      </c>
      <c r="O1806" s="371"/>
      <c r="P1806" s="372">
        <f t="shared" si="95"/>
        <v>77</v>
      </c>
      <c r="Q1806" s="373">
        <f t="shared" si="96"/>
        <v>153</v>
      </c>
      <c r="R1806" s="383">
        <v>0</v>
      </c>
      <c r="S1806" s="119"/>
      <c r="T1806" s="119"/>
      <c r="U1806" s="113"/>
      <c r="V1806" s="113"/>
      <c r="W1806" s="386">
        <v>0</v>
      </c>
      <c r="X1806" s="123"/>
      <c r="Y1806" s="113"/>
      <c r="Z1806" s="119"/>
      <c r="AA1806" s="119"/>
      <c r="AB1806" s="113">
        <v>14</v>
      </c>
      <c r="AC1806" s="385">
        <v>0</v>
      </c>
      <c r="AD1806" s="386">
        <v>0</v>
      </c>
      <c r="AE1806" s="214">
        <v>0</v>
      </c>
      <c r="AF1806" s="116"/>
      <c r="AG1806" s="116">
        <v>7</v>
      </c>
      <c r="AH1806" s="124">
        <v>0</v>
      </c>
      <c r="AI1806" s="386">
        <v>0</v>
      </c>
      <c r="AJ1806" s="390">
        <v>0</v>
      </c>
      <c r="AK1806" s="374"/>
      <c r="AL1806" s="113"/>
      <c r="AM1806" s="117">
        <v>0</v>
      </c>
      <c r="AN1806" s="375">
        <v>1</v>
      </c>
      <c r="AO1806" s="374">
        <v>0</v>
      </c>
      <c r="AP1806" s="376"/>
      <c r="AQ1806" s="119"/>
      <c r="AR1806" s="117">
        <v>0</v>
      </c>
      <c r="AS1806" s="123">
        <v>0</v>
      </c>
      <c r="AT1806" s="119"/>
      <c r="AU1806" s="374"/>
      <c r="AV1806" s="119"/>
      <c r="AW1806" s="374"/>
      <c r="AX1806" s="392">
        <v>20</v>
      </c>
      <c r="AY1806" s="119"/>
      <c r="AZ1806" s="113"/>
      <c r="BA1806" s="113">
        <v>15</v>
      </c>
      <c r="BB1806" s="377">
        <v>0</v>
      </c>
      <c r="BC1806" s="377">
        <v>0</v>
      </c>
      <c r="BD1806" s="377">
        <v>0</v>
      </c>
      <c r="BE1806" s="378"/>
      <c r="BF1806" s="214"/>
      <c r="BG1806" s="214"/>
      <c r="BH1806" s="116"/>
      <c r="BI1806" s="117">
        <v>20</v>
      </c>
      <c r="BJ1806" s="378"/>
      <c r="BK1806" s="378"/>
      <c r="BL1806" s="117"/>
      <c r="BM1806" s="374">
        <v>0</v>
      </c>
      <c r="BN1806" s="119"/>
      <c r="BO1806" s="119">
        <v>4</v>
      </c>
    </row>
    <row r="1807" spans="1:67" ht="24" customHeight="1" x14ac:dyDescent="0.3">
      <c r="A1807" s="364" t="s">
        <v>6519</v>
      </c>
      <c r="B1807" s="365" t="s">
        <v>6520</v>
      </c>
      <c r="C1807" s="366" t="s">
        <v>384</v>
      </c>
      <c r="D1807" s="367">
        <f t="shared" si="97"/>
        <v>0</v>
      </c>
      <c r="E1807" s="368">
        <f t="shared" si="98"/>
        <v>0</v>
      </c>
      <c r="F1807" s="368">
        <f t="shared" si="99"/>
        <v>0</v>
      </c>
      <c r="G1807" s="368">
        <f t="shared" si="100"/>
        <v>0</v>
      </c>
      <c r="H1807" s="368">
        <f t="shared" si="101"/>
        <v>0</v>
      </c>
      <c r="I1807" s="368">
        <f t="shared" si="102"/>
        <v>0</v>
      </c>
      <c r="J1807" s="368">
        <f t="shared" si="103"/>
        <v>0</v>
      </c>
      <c r="K1807" s="368">
        <f t="shared" si="104"/>
        <v>0</v>
      </c>
      <c r="L1807" s="368">
        <f t="shared" si="105"/>
        <v>0</v>
      </c>
      <c r="M1807" s="369">
        <f t="shared" si="106"/>
        <v>0</v>
      </c>
      <c r="N1807" s="370">
        <f t="shared" si="107"/>
        <v>0</v>
      </c>
      <c r="O1807" s="371"/>
      <c r="P1807" s="372">
        <f t="shared" si="95"/>
        <v>0</v>
      </c>
      <c r="Q1807" s="373" t="str">
        <f t="shared" si="96"/>
        <v/>
      </c>
      <c r="R1807" s="383">
        <v>0</v>
      </c>
      <c r="S1807" s="119"/>
      <c r="T1807" s="119"/>
      <c r="U1807" s="113"/>
      <c r="V1807" s="113"/>
      <c r="W1807" s="386">
        <v>0</v>
      </c>
      <c r="X1807" s="123"/>
      <c r="Y1807" s="113"/>
      <c r="Z1807" s="119"/>
      <c r="AA1807" s="119"/>
      <c r="AB1807" s="113"/>
      <c r="AC1807" s="385">
        <v>0</v>
      </c>
      <c r="AD1807" s="117">
        <v>0</v>
      </c>
      <c r="AE1807" s="109">
        <v>0</v>
      </c>
      <c r="AF1807" s="116"/>
      <c r="AG1807" s="116"/>
      <c r="AH1807" s="389">
        <v>0</v>
      </c>
      <c r="AI1807" s="117">
        <v>0</v>
      </c>
      <c r="AJ1807" s="375">
        <v>0</v>
      </c>
      <c r="AK1807" s="374"/>
      <c r="AL1807" s="113"/>
      <c r="AM1807" s="117">
        <v>0</v>
      </c>
      <c r="AN1807" s="375">
        <v>0</v>
      </c>
      <c r="AO1807" s="374">
        <v>0</v>
      </c>
      <c r="AP1807" s="376"/>
      <c r="AQ1807" s="119"/>
      <c r="AR1807" s="117">
        <v>0</v>
      </c>
      <c r="AS1807" s="387">
        <v>0</v>
      </c>
      <c r="AT1807" s="119"/>
      <c r="AU1807" s="374"/>
      <c r="AV1807" s="119"/>
      <c r="AW1807" s="374"/>
      <c r="AX1807" s="392"/>
      <c r="AY1807" s="119"/>
      <c r="AZ1807" s="113"/>
      <c r="BA1807" s="113"/>
      <c r="BB1807" s="377">
        <v>0</v>
      </c>
      <c r="BC1807" s="377">
        <v>0</v>
      </c>
      <c r="BD1807" s="377">
        <v>0</v>
      </c>
      <c r="BE1807" s="378"/>
      <c r="BF1807" s="109"/>
      <c r="BG1807" s="109"/>
      <c r="BH1807" s="116"/>
      <c r="BI1807" s="117"/>
      <c r="BJ1807" s="378"/>
      <c r="BK1807" s="378"/>
      <c r="BL1807" s="117"/>
      <c r="BM1807" s="374">
        <v>0</v>
      </c>
      <c r="BN1807" s="119"/>
      <c r="BO1807" s="119"/>
    </row>
    <row r="1808" spans="1:67" ht="24" customHeight="1" x14ac:dyDescent="0.3">
      <c r="A1808" s="364" t="s">
        <v>6521</v>
      </c>
      <c r="B1808" s="365" t="s">
        <v>6522</v>
      </c>
      <c r="C1808" s="366" t="s">
        <v>71</v>
      </c>
      <c r="D1808" s="367">
        <f t="shared" si="97"/>
        <v>9</v>
      </c>
      <c r="E1808" s="368">
        <f t="shared" si="98"/>
        <v>0</v>
      </c>
      <c r="F1808" s="368">
        <f t="shared" si="99"/>
        <v>0</v>
      </c>
      <c r="G1808" s="368">
        <f t="shared" si="100"/>
        <v>0</v>
      </c>
      <c r="H1808" s="368">
        <f t="shared" si="101"/>
        <v>0</v>
      </c>
      <c r="I1808" s="368">
        <f t="shared" si="102"/>
        <v>0</v>
      </c>
      <c r="J1808" s="368">
        <f t="shared" si="103"/>
        <v>0</v>
      </c>
      <c r="K1808" s="368">
        <f t="shared" si="104"/>
        <v>0</v>
      </c>
      <c r="L1808" s="368">
        <f t="shared" si="105"/>
        <v>0</v>
      </c>
      <c r="M1808" s="369">
        <f t="shared" si="106"/>
        <v>0</v>
      </c>
      <c r="N1808" s="370">
        <f t="shared" si="107"/>
        <v>9</v>
      </c>
      <c r="O1808" s="371"/>
      <c r="P1808" s="372">
        <f t="shared" si="95"/>
        <v>9</v>
      </c>
      <c r="Q1808" s="373">
        <f t="shared" si="96"/>
        <v>659</v>
      </c>
      <c r="R1808" s="374">
        <v>0</v>
      </c>
      <c r="S1808" s="384"/>
      <c r="T1808" s="384"/>
      <c r="U1808" s="385"/>
      <c r="V1808" s="385"/>
      <c r="W1808" s="117">
        <v>0</v>
      </c>
      <c r="X1808" s="123"/>
      <c r="Y1808" s="385"/>
      <c r="Z1808" s="384"/>
      <c r="AA1808" s="384"/>
      <c r="AB1808" s="385"/>
      <c r="AC1808" s="113">
        <v>9</v>
      </c>
      <c r="AD1808" s="386">
        <v>0</v>
      </c>
      <c r="AE1808" s="214">
        <v>0</v>
      </c>
      <c r="AF1808" s="116"/>
      <c r="AG1808" s="116"/>
      <c r="AH1808" s="389">
        <v>0</v>
      </c>
      <c r="AI1808" s="386">
        <v>0</v>
      </c>
      <c r="AJ1808" s="390">
        <v>0</v>
      </c>
      <c r="AK1808" s="374"/>
      <c r="AL1808" s="385"/>
      <c r="AM1808" s="117">
        <v>0</v>
      </c>
      <c r="AN1808" s="375">
        <v>0</v>
      </c>
      <c r="AO1808" s="374">
        <v>0</v>
      </c>
      <c r="AP1808" s="376"/>
      <c r="AQ1808" s="384"/>
      <c r="AR1808" s="117">
        <v>0</v>
      </c>
      <c r="AS1808" s="387">
        <v>0</v>
      </c>
      <c r="AT1808" s="384"/>
      <c r="AU1808" s="374"/>
      <c r="AV1808" s="384"/>
      <c r="AW1808" s="374"/>
      <c r="AX1808" s="126"/>
      <c r="AY1808" s="384"/>
      <c r="AZ1808" s="385"/>
      <c r="BA1808" s="385"/>
      <c r="BB1808" s="377">
        <v>0</v>
      </c>
      <c r="BC1808" s="377">
        <v>0</v>
      </c>
      <c r="BD1808" s="377">
        <v>0</v>
      </c>
      <c r="BE1808" s="378"/>
      <c r="BF1808" s="109"/>
      <c r="BG1808" s="109"/>
      <c r="BH1808" s="116"/>
      <c r="BI1808" s="117"/>
      <c r="BJ1808" s="378"/>
      <c r="BK1808" s="378"/>
      <c r="BL1808" s="117"/>
      <c r="BM1808" s="374">
        <v>0</v>
      </c>
      <c r="BN1808" s="384"/>
      <c r="BO1808" s="384"/>
    </row>
    <row r="1809" spans="1:67" ht="24" customHeight="1" x14ac:dyDescent="0.3">
      <c r="A1809" s="380" t="s">
        <v>6523</v>
      </c>
      <c r="B1809" s="381" t="s">
        <v>6524</v>
      </c>
      <c r="C1809" s="382" t="s">
        <v>1911</v>
      </c>
      <c r="D1809" s="367">
        <f t="shared" si="97"/>
        <v>0</v>
      </c>
      <c r="E1809" s="368">
        <f t="shared" si="98"/>
        <v>0</v>
      </c>
      <c r="F1809" s="368">
        <f t="shared" si="99"/>
        <v>0</v>
      </c>
      <c r="G1809" s="368">
        <f t="shared" si="100"/>
        <v>0</v>
      </c>
      <c r="H1809" s="368">
        <f t="shared" si="101"/>
        <v>0</v>
      </c>
      <c r="I1809" s="368">
        <f t="shared" si="102"/>
        <v>0</v>
      </c>
      <c r="J1809" s="368">
        <f t="shared" si="103"/>
        <v>0</v>
      </c>
      <c r="K1809" s="368">
        <f t="shared" si="104"/>
        <v>0</v>
      </c>
      <c r="L1809" s="368">
        <f t="shared" si="105"/>
        <v>0</v>
      </c>
      <c r="M1809" s="369">
        <f t="shared" si="106"/>
        <v>0</v>
      </c>
      <c r="N1809" s="446">
        <f t="shared" si="107"/>
        <v>0</v>
      </c>
      <c r="O1809" s="371"/>
      <c r="P1809" s="372">
        <f t="shared" si="95"/>
        <v>0</v>
      </c>
      <c r="Q1809" s="373" t="str">
        <f t="shared" si="96"/>
        <v/>
      </c>
      <c r="R1809" s="374">
        <v>0</v>
      </c>
      <c r="S1809" s="119"/>
      <c r="T1809" s="119"/>
      <c r="U1809" s="113"/>
      <c r="V1809" s="113"/>
      <c r="W1809" s="386">
        <v>0</v>
      </c>
      <c r="X1809" s="387"/>
      <c r="Y1809" s="113"/>
      <c r="Z1809" s="119"/>
      <c r="AA1809" s="119"/>
      <c r="AB1809" s="113"/>
      <c r="AC1809" s="113">
        <v>0</v>
      </c>
      <c r="AD1809" s="117">
        <v>0</v>
      </c>
      <c r="AE1809" s="109">
        <v>0</v>
      </c>
      <c r="AF1809" s="388"/>
      <c r="AG1809" s="388"/>
      <c r="AH1809" s="124">
        <v>0</v>
      </c>
      <c r="AI1809" s="117">
        <v>0</v>
      </c>
      <c r="AJ1809" s="375">
        <v>0</v>
      </c>
      <c r="AK1809" s="383"/>
      <c r="AL1809" s="113"/>
      <c r="AM1809" s="386">
        <v>0</v>
      </c>
      <c r="AN1809" s="396">
        <v>0</v>
      </c>
      <c r="AO1809" s="383">
        <v>0</v>
      </c>
      <c r="AP1809" s="391"/>
      <c r="AQ1809" s="119"/>
      <c r="AR1809" s="117">
        <v>0</v>
      </c>
      <c r="AS1809" s="387">
        <v>0</v>
      </c>
      <c r="AT1809" s="119"/>
      <c r="AU1809" s="383"/>
      <c r="AV1809" s="119"/>
      <c r="AW1809" s="383"/>
      <c r="AX1809" s="392"/>
      <c r="AY1809" s="119"/>
      <c r="AZ1809" s="113"/>
      <c r="BA1809" s="113"/>
      <c r="BB1809" s="377">
        <v>0</v>
      </c>
      <c r="BC1809" s="377">
        <v>0</v>
      </c>
      <c r="BD1809" s="377">
        <v>0</v>
      </c>
      <c r="BE1809" s="393"/>
      <c r="BF1809" s="109"/>
      <c r="BG1809" s="109"/>
      <c r="BH1809" s="388"/>
      <c r="BI1809" s="117"/>
      <c r="BJ1809" s="393"/>
      <c r="BK1809" s="393"/>
      <c r="BL1809" s="117"/>
      <c r="BM1809" s="374">
        <v>0</v>
      </c>
      <c r="BN1809" s="119"/>
      <c r="BO1809" s="119"/>
    </row>
    <row r="1810" spans="1:67" ht="24" customHeight="1" x14ac:dyDescent="0.3">
      <c r="A1810" s="364" t="s">
        <v>6527</v>
      </c>
      <c r="B1810" s="365" t="s">
        <v>4295</v>
      </c>
      <c r="C1810" s="366" t="s">
        <v>394</v>
      </c>
      <c r="D1810" s="367">
        <f t="shared" si="97"/>
        <v>0</v>
      </c>
      <c r="E1810" s="368">
        <f t="shared" si="98"/>
        <v>0</v>
      </c>
      <c r="F1810" s="368">
        <f t="shared" si="99"/>
        <v>0</v>
      </c>
      <c r="G1810" s="368">
        <f t="shared" si="100"/>
        <v>0</v>
      </c>
      <c r="H1810" s="368">
        <f t="shared" si="101"/>
        <v>0</v>
      </c>
      <c r="I1810" s="368">
        <f t="shared" si="102"/>
        <v>0</v>
      </c>
      <c r="J1810" s="368">
        <f t="shared" si="103"/>
        <v>0</v>
      </c>
      <c r="K1810" s="368">
        <f t="shared" si="104"/>
        <v>0</v>
      </c>
      <c r="L1810" s="368">
        <f t="shared" si="105"/>
        <v>0</v>
      </c>
      <c r="M1810" s="369">
        <f t="shared" si="106"/>
        <v>0</v>
      </c>
      <c r="N1810" s="370">
        <f t="shared" si="107"/>
        <v>0</v>
      </c>
      <c r="O1810" s="371">
        <f>Nemzetközi!E179</f>
        <v>25</v>
      </c>
      <c r="P1810" s="372">
        <f t="shared" si="95"/>
        <v>2500</v>
      </c>
      <c r="Q1810" s="373">
        <f t="shared" si="96"/>
        <v>10</v>
      </c>
      <c r="R1810" s="374">
        <v>0</v>
      </c>
      <c r="S1810" s="384"/>
      <c r="T1810" s="384"/>
      <c r="U1810" s="385"/>
      <c r="V1810" s="385"/>
      <c r="W1810" s="386">
        <v>0</v>
      </c>
      <c r="X1810" s="387"/>
      <c r="Y1810" s="385"/>
      <c r="Z1810" s="384"/>
      <c r="AA1810" s="384"/>
      <c r="AB1810" s="385"/>
      <c r="AC1810" s="113">
        <v>0</v>
      </c>
      <c r="AD1810" s="386">
        <v>0</v>
      </c>
      <c r="AE1810" s="214">
        <v>0</v>
      </c>
      <c r="AF1810" s="116"/>
      <c r="AG1810" s="116"/>
      <c r="AH1810" s="389">
        <v>0</v>
      </c>
      <c r="AI1810" s="117">
        <v>0</v>
      </c>
      <c r="AJ1810" s="375">
        <v>0</v>
      </c>
      <c r="AK1810" s="383"/>
      <c r="AL1810" s="385"/>
      <c r="AM1810" s="386">
        <v>0</v>
      </c>
      <c r="AN1810" s="396">
        <v>0</v>
      </c>
      <c r="AO1810" s="374">
        <v>0</v>
      </c>
      <c r="AP1810" s="391"/>
      <c r="AQ1810" s="384"/>
      <c r="AR1810" s="117">
        <v>0</v>
      </c>
      <c r="AS1810" s="123">
        <v>0</v>
      </c>
      <c r="AT1810" s="384"/>
      <c r="AU1810" s="374"/>
      <c r="AV1810" s="384"/>
      <c r="AW1810" s="374"/>
      <c r="AX1810" s="126"/>
      <c r="AY1810" s="384"/>
      <c r="AZ1810" s="385"/>
      <c r="BA1810" s="385"/>
      <c r="BB1810" s="394">
        <v>0</v>
      </c>
      <c r="BC1810" s="394">
        <v>0</v>
      </c>
      <c r="BD1810" s="394">
        <v>0</v>
      </c>
      <c r="BE1810" s="378"/>
      <c r="BF1810" s="214"/>
      <c r="BG1810" s="214"/>
      <c r="BH1810" s="116"/>
      <c r="BI1810" s="117"/>
      <c r="BJ1810" s="378"/>
      <c r="BK1810" s="378"/>
      <c r="BL1810" s="117"/>
      <c r="BM1810" s="374">
        <v>0</v>
      </c>
      <c r="BN1810" s="384"/>
      <c r="BO1810" s="384"/>
    </row>
    <row r="1811" spans="1:67" ht="24" customHeight="1" x14ac:dyDescent="0.3">
      <c r="A1811" s="379" t="s">
        <v>2160</v>
      </c>
      <c r="B1811" s="365" t="s">
        <v>2161</v>
      </c>
      <c r="C1811" s="366" t="s">
        <v>311</v>
      </c>
      <c r="D1811" s="367">
        <f t="shared" si="97"/>
        <v>60</v>
      </c>
      <c r="E1811" s="368">
        <f t="shared" si="98"/>
        <v>56</v>
      </c>
      <c r="F1811" s="368">
        <f t="shared" si="99"/>
        <v>50</v>
      </c>
      <c r="G1811" s="368">
        <f t="shared" si="100"/>
        <v>40</v>
      </c>
      <c r="H1811" s="368">
        <f t="shared" si="101"/>
        <v>18</v>
      </c>
      <c r="I1811" s="368">
        <f t="shared" si="102"/>
        <v>0</v>
      </c>
      <c r="J1811" s="368">
        <f t="shared" si="103"/>
        <v>0</v>
      </c>
      <c r="K1811" s="368">
        <f t="shared" si="104"/>
        <v>0</v>
      </c>
      <c r="L1811" s="368">
        <f t="shared" si="105"/>
        <v>0</v>
      </c>
      <c r="M1811" s="369">
        <f t="shared" si="106"/>
        <v>0</v>
      </c>
      <c r="N1811" s="370">
        <f t="shared" si="107"/>
        <v>224</v>
      </c>
      <c r="O1811" s="371"/>
      <c r="P1811" s="372">
        <f t="shared" si="95"/>
        <v>224</v>
      </c>
      <c r="Q1811" s="373">
        <f t="shared" si="96"/>
        <v>79</v>
      </c>
      <c r="R1811" s="374">
        <v>0</v>
      </c>
      <c r="S1811" s="384"/>
      <c r="T1811" s="384"/>
      <c r="U1811" s="385"/>
      <c r="V1811" s="385"/>
      <c r="W1811" s="117">
        <v>0</v>
      </c>
      <c r="X1811" s="123"/>
      <c r="Y1811" s="385"/>
      <c r="Z1811" s="384"/>
      <c r="AA1811" s="384"/>
      <c r="AB1811" s="385">
        <v>56</v>
      </c>
      <c r="AC1811" s="113">
        <v>0</v>
      </c>
      <c r="AD1811" s="117">
        <v>0</v>
      </c>
      <c r="AE1811" s="109">
        <v>0</v>
      </c>
      <c r="AF1811" s="116"/>
      <c r="AG1811" s="116"/>
      <c r="AH1811" s="124">
        <v>0</v>
      </c>
      <c r="AI1811" s="117">
        <v>0</v>
      </c>
      <c r="AJ1811" s="375">
        <v>0</v>
      </c>
      <c r="AK1811" s="374"/>
      <c r="AL1811" s="385">
        <v>40</v>
      </c>
      <c r="AM1811" s="117">
        <v>0</v>
      </c>
      <c r="AN1811" s="396">
        <v>0</v>
      </c>
      <c r="AO1811" s="383">
        <v>0</v>
      </c>
      <c r="AP1811" s="376"/>
      <c r="AQ1811" s="384"/>
      <c r="AR1811" s="386">
        <v>0</v>
      </c>
      <c r="AS1811" s="387">
        <v>0</v>
      </c>
      <c r="AT1811" s="384">
        <v>60</v>
      </c>
      <c r="AU1811" s="383"/>
      <c r="AV1811" s="384"/>
      <c r="AW1811" s="383"/>
      <c r="AX1811" s="126">
        <v>18</v>
      </c>
      <c r="AY1811" s="384"/>
      <c r="AZ1811" s="385"/>
      <c r="BA1811" s="385"/>
      <c r="BB1811" s="377">
        <v>0</v>
      </c>
      <c r="BC1811" s="377">
        <v>0</v>
      </c>
      <c r="BD1811" s="377">
        <v>0</v>
      </c>
      <c r="BE1811" s="378"/>
      <c r="BF1811" s="109"/>
      <c r="BG1811" s="109"/>
      <c r="BH1811" s="116"/>
      <c r="BI1811" s="386"/>
      <c r="BJ1811" s="378"/>
      <c r="BK1811" s="378"/>
      <c r="BL1811" s="386">
        <v>50</v>
      </c>
      <c r="BM1811" s="383">
        <v>0</v>
      </c>
      <c r="BN1811" s="384"/>
      <c r="BO1811" s="384"/>
    </row>
    <row r="1812" spans="1:67" ht="24" customHeight="1" x14ac:dyDescent="0.3">
      <c r="A1812" s="379" t="s">
        <v>6770</v>
      </c>
      <c r="B1812" s="365" t="s">
        <v>6771</v>
      </c>
      <c r="C1812" s="366" t="s">
        <v>605</v>
      </c>
      <c r="D1812" s="367">
        <f t="shared" si="97"/>
        <v>0</v>
      </c>
      <c r="E1812" s="368">
        <f t="shared" si="98"/>
        <v>0</v>
      </c>
      <c r="F1812" s="368">
        <f t="shared" si="99"/>
        <v>0</v>
      </c>
      <c r="G1812" s="368">
        <f t="shared" si="100"/>
        <v>0</v>
      </c>
      <c r="H1812" s="368">
        <f t="shared" si="101"/>
        <v>0</v>
      </c>
      <c r="I1812" s="368">
        <f t="shared" si="102"/>
        <v>0</v>
      </c>
      <c r="J1812" s="368">
        <f t="shared" si="103"/>
        <v>0</v>
      </c>
      <c r="K1812" s="368">
        <f t="shared" si="104"/>
        <v>0</v>
      </c>
      <c r="L1812" s="368">
        <f t="shared" si="105"/>
        <v>0</v>
      </c>
      <c r="M1812" s="369">
        <f t="shared" si="106"/>
        <v>0</v>
      </c>
      <c r="N1812" s="370">
        <f t="shared" si="107"/>
        <v>0</v>
      </c>
      <c r="O1812" s="371"/>
      <c r="P1812" s="372">
        <f t="shared" si="95"/>
        <v>0</v>
      </c>
      <c r="Q1812" s="373" t="str">
        <f t="shared" si="96"/>
        <v/>
      </c>
      <c r="R1812" s="374">
        <v>0</v>
      </c>
      <c r="S1812" s="384"/>
      <c r="T1812" s="384"/>
      <c r="U1812" s="385"/>
      <c r="V1812" s="385"/>
      <c r="W1812" s="386">
        <v>0</v>
      </c>
      <c r="X1812" s="387"/>
      <c r="Y1812" s="385"/>
      <c r="Z1812" s="384"/>
      <c r="AA1812" s="384"/>
      <c r="AB1812" s="385"/>
      <c r="AC1812" s="113">
        <v>0</v>
      </c>
      <c r="AD1812" s="117">
        <v>0</v>
      </c>
      <c r="AE1812" s="109">
        <v>0</v>
      </c>
      <c r="AF1812" s="116"/>
      <c r="AG1812" s="116"/>
      <c r="AH1812" s="124">
        <v>0</v>
      </c>
      <c r="AI1812" s="117">
        <v>0</v>
      </c>
      <c r="AJ1812" s="375">
        <v>0</v>
      </c>
      <c r="AK1812" s="383"/>
      <c r="AL1812" s="385"/>
      <c r="AM1812" s="386">
        <v>0</v>
      </c>
      <c r="AN1812" s="396">
        <v>0</v>
      </c>
      <c r="AO1812" s="383">
        <v>0</v>
      </c>
      <c r="AP1812" s="391"/>
      <c r="AQ1812" s="384"/>
      <c r="AR1812" s="117">
        <v>0</v>
      </c>
      <c r="AS1812" s="387">
        <v>0</v>
      </c>
      <c r="AT1812" s="384"/>
      <c r="AU1812" s="383"/>
      <c r="AV1812" s="384"/>
      <c r="AW1812" s="383"/>
      <c r="AX1812" s="126"/>
      <c r="AY1812" s="384"/>
      <c r="AZ1812" s="385"/>
      <c r="BA1812" s="385"/>
      <c r="BB1812" s="377">
        <v>0</v>
      </c>
      <c r="BC1812" s="377">
        <v>0</v>
      </c>
      <c r="BD1812" s="377">
        <v>0</v>
      </c>
      <c r="BE1812" s="378"/>
      <c r="BF1812" s="214"/>
      <c r="BG1812" s="214"/>
      <c r="BH1812" s="116"/>
      <c r="BI1812" s="117"/>
      <c r="BJ1812" s="378"/>
      <c r="BK1812" s="378"/>
      <c r="BL1812" s="117"/>
      <c r="BM1812" s="383">
        <v>0</v>
      </c>
      <c r="BN1812" s="384"/>
      <c r="BO1812" s="384"/>
    </row>
    <row r="1813" spans="1:67" ht="24" customHeight="1" x14ac:dyDescent="0.3">
      <c r="A1813" s="379" t="s">
        <v>6528</v>
      </c>
      <c r="B1813" s="365" t="s">
        <v>6529</v>
      </c>
      <c r="C1813" s="633" t="s">
        <v>2770</v>
      </c>
      <c r="D1813" s="367">
        <f t="shared" si="97"/>
        <v>0</v>
      </c>
      <c r="E1813" s="368">
        <f t="shared" si="98"/>
        <v>0</v>
      </c>
      <c r="F1813" s="368">
        <f t="shared" si="99"/>
        <v>0</v>
      </c>
      <c r="G1813" s="368">
        <f t="shared" si="100"/>
        <v>0</v>
      </c>
      <c r="H1813" s="368">
        <f t="shared" si="101"/>
        <v>0</v>
      </c>
      <c r="I1813" s="368">
        <f t="shared" si="102"/>
        <v>0</v>
      </c>
      <c r="J1813" s="368">
        <f t="shared" si="103"/>
        <v>0</v>
      </c>
      <c r="K1813" s="368">
        <f t="shared" si="104"/>
        <v>0</v>
      </c>
      <c r="L1813" s="368">
        <f t="shared" si="105"/>
        <v>0</v>
      </c>
      <c r="M1813" s="369">
        <f t="shared" si="106"/>
        <v>0</v>
      </c>
      <c r="N1813" s="370">
        <f t="shared" si="107"/>
        <v>0</v>
      </c>
      <c r="O1813" s="371"/>
      <c r="P1813" s="372">
        <f t="shared" si="95"/>
        <v>0</v>
      </c>
      <c r="Q1813" s="373" t="str">
        <f t="shared" si="96"/>
        <v/>
      </c>
      <c r="R1813" s="383">
        <v>0</v>
      </c>
      <c r="S1813" s="384"/>
      <c r="T1813" s="384"/>
      <c r="U1813" s="385"/>
      <c r="V1813" s="385"/>
      <c r="W1813" s="117">
        <v>0</v>
      </c>
      <c r="X1813" s="387"/>
      <c r="Y1813" s="385"/>
      <c r="Z1813" s="384"/>
      <c r="AA1813" s="384"/>
      <c r="AB1813" s="385"/>
      <c r="AC1813" s="385">
        <v>0</v>
      </c>
      <c r="AD1813" s="117">
        <v>0</v>
      </c>
      <c r="AE1813" s="109">
        <v>0</v>
      </c>
      <c r="AF1813" s="116"/>
      <c r="AG1813" s="116"/>
      <c r="AH1813" s="124">
        <v>0</v>
      </c>
      <c r="AI1813" s="117">
        <v>0</v>
      </c>
      <c r="AJ1813" s="375">
        <v>0</v>
      </c>
      <c r="AK1813" s="383"/>
      <c r="AL1813" s="385"/>
      <c r="AM1813" s="117">
        <v>0</v>
      </c>
      <c r="AN1813" s="375">
        <v>0</v>
      </c>
      <c r="AO1813" s="374">
        <v>0</v>
      </c>
      <c r="AP1813" s="391"/>
      <c r="AQ1813" s="384"/>
      <c r="AR1813" s="386">
        <v>0</v>
      </c>
      <c r="AS1813" s="123">
        <v>0</v>
      </c>
      <c r="AT1813" s="384"/>
      <c r="AU1813" s="374"/>
      <c r="AV1813" s="384"/>
      <c r="AW1813" s="374"/>
      <c r="AX1813" s="126"/>
      <c r="AY1813" s="384"/>
      <c r="AZ1813" s="385"/>
      <c r="BA1813" s="385"/>
      <c r="BB1813" s="394">
        <v>0</v>
      </c>
      <c r="BC1813" s="394">
        <v>0</v>
      </c>
      <c r="BD1813" s="394">
        <v>0</v>
      </c>
      <c r="BE1813" s="378"/>
      <c r="BF1813" s="109"/>
      <c r="BG1813" s="109"/>
      <c r="BH1813" s="116"/>
      <c r="BI1813" s="386"/>
      <c r="BJ1813" s="378"/>
      <c r="BK1813" s="378"/>
      <c r="BL1813" s="386"/>
      <c r="BM1813" s="374">
        <v>0</v>
      </c>
      <c r="BN1813" s="384"/>
      <c r="BO1813" s="384"/>
    </row>
    <row r="1814" spans="1:67" ht="24" customHeight="1" x14ac:dyDescent="0.3">
      <c r="A1814" s="364" t="s">
        <v>6530</v>
      </c>
      <c r="B1814" s="365" t="s">
        <v>6531</v>
      </c>
      <c r="C1814" s="366" t="s">
        <v>3222</v>
      </c>
      <c r="D1814" s="367">
        <f t="shared" si="97"/>
        <v>48</v>
      </c>
      <c r="E1814" s="368">
        <f t="shared" si="98"/>
        <v>24</v>
      </c>
      <c r="F1814" s="368">
        <f t="shared" si="99"/>
        <v>0</v>
      </c>
      <c r="G1814" s="368">
        <f t="shared" si="100"/>
        <v>0</v>
      </c>
      <c r="H1814" s="368">
        <f t="shared" si="101"/>
        <v>0</v>
      </c>
      <c r="I1814" s="368">
        <f t="shared" si="102"/>
        <v>0</v>
      </c>
      <c r="J1814" s="368">
        <f t="shared" si="103"/>
        <v>0</v>
      </c>
      <c r="K1814" s="368">
        <f t="shared" si="104"/>
        <v>0</v>
      </c>
      <c r="L1814" s="368">
        <f t="shared" si="105"/>
        <v>0</v>
      </c>
      <c r="M1814" s="369">
        <f t="shared" si="106"/>
        <v>0</v>
      </c>
      <c r="N1814" s="370">
        <f t="shared" si="107"/>
        <v>72</v>
      </c>
      <c r="O1814" s="371"/>
      <c r="P1814" s="372">
        <f t="shared" si="95"/>
        <v>72</v>
      </c>
      <c r="Q1814" s="373">
        <f t="shared" si="96"/>
        <v>159</v>
      </c>
      <c r="R1814" s="383">
        <v>0</v>
      </c>
      <c r="S1814" s="119"/>
      <c r="T1814" s="119"/>
      <c r="U1814" s="113"/>
      <c r="V1814" s="113"/>
      <c r="W1814" s="117">
        <v>0</v>
      </c>
      <c r="X1814" s="387"/>
      <c r="Y1814" s="113"/>
      <c r="Z1814" s="119"/>
      <c r="AA1814" s="119"/>
      <c r="AB1814" s="113">
        <v>48</v>
      </c>
      <c r="AC1814" s="385">
        <v>0</v>
      </c>
      <c r="AD1814" s="117">
        <v>0</v>
      </c>
      <c r="AE1814" s="109">
        <v>0</v>
      </c>
      <c r="AF1814" s="116"/>
      <c r="AG1814" s="116"/>
      <c r="AH1814" s="124">
        <v>0</v>
      </c>
      <c r="AI1814" s="117">
        <v>0</v>
      </c>
      <c r="AJ1814" s="375">
        <v>0</v>
      </c>
      <c r="AK1814" s="383"/>
      <c r="AL1814" s="113"/>
      <c r="AM1814" s="117">
        <v>0</v>
      </c>
      <c r="AN1814" s="375">
        <v>0</v>
      </c>
      <c r="AO1814" s="374">
        <v>0</v>
      </c>
      <c r="AP1814" s="391"/>
      <c r="AQ1814" s="119"/>
      <c r="AR1814" s="117">
        <v>0</v>
      </c>
      <c r="AS1814" s="123">
        <v>0</v>
      </c>
      <c r="AT1814" s="119"/>
      <c r="AU1814" s="374"/>
      <c r="AV1814" s="119"/>
      <c r="AW1814" s="374"/>
      <c r="AX1814" s="392">
        <v>24</v>
      </c>
      <c r="AY1814" s="119"/>
      <c r="AZ1814" s="113"/>
      <c r="BA1814" s="113"/>
      <c r="BB1814" s="377">
        <v>0</v>
      </c>
      <c r="BC1814" s="377">
        <v>0</v>
      </c>
      <c r="BD1814" s="377">
        <v>0</v>
      </c>
      <c r="BE1814" s="378"/>
      <c r="BF1814" s="109"/>
      <c r="BG1814" s="109"/>
      <c r="BH1814" s="116"/>
      <c r="BI1814" s="117"/>
      <c r="BJ1814" s="378"/>
      <c r="BK1814" s="378"/>
      <c r="BL1814" s="117"/>
      <c r="BM1814" s="374">
        <v>0</v>
      </c>
      <c r="BN1814" s="119"/>
      <c r="BO1814" s="119"/>
    </row>
    <row r="1815" spans="1:67" ht="24" customHeight="1" x14ac:dyDescent="0.3">
      <c r="A1815" s="364" t="s">
        <v>6532</v>
      </c>
      <c r="B1815" s="365" t="s">
        <v>6533</v>
      </c>
      <c r="C1815" s="366" t="s">
        <v>3222</v>
      </c>
      <c r="D1815" s="367">
        <f t="shared" si="97"/>
        <v>24</v>
      </c>
      <c r="E1815" s="368">
        <f t="shared" si="98"/>
        <v>6</v>
      </c>
      <c r="F1815" s="368">
        <f t="shared" si="99"/>
        <v>0</v>
      </c>
      <c r="G1815" s="368">
        <f t="shared" si="100"/>
        <v>0</v>
      </c>
      <c r="H1815" s="368">
        <f t="shared" si="101"/>
        <v>0</v>
      </c>
      <c r="I1815" s="368">
        <f t="shared" si="102"/>
        <v>0</v>
      </c>
      <c r="J1815" s="368">
        <f t="shared" si="103"/>
        <v>0</v>
      </c>
      <c r="K1815" s="368">
        <f t="shared" si="104"/>
        <v>0</v>
      </c>
      <c r="L1815" s="368">
        <f t="shared" si="105"/>
        <v>0</v>
      </c>
      <c r="M1815" s="369">
        <f t="shared" si="106"/>
        <v>0</v>
      </c>
      <c r="N1815" s="370">
        <f t="shared" si="107"/>
        <v>30</v>
      </c>
      <c r="O1815" s="371"/>
      <c r="P1815" s="372">
        <f t="shared" si="95"/>
        <v>30</v>
      </c>
      <c r="Q1815" s="373">
        <f t="shared" si="96"/>
        <v>309</v>
      </c>
      <c r="R1815" s="374">
        <v>0</v>
      </c>
      <c r="S1815" s="384"/>
      <c r="T1815" s="384"/>
      <c r="U1815" s="385"/>
      <c r="V1815" s="385"/>
      <c r="W1815" s="117">
        <v>0</v>
      </c>
      <c r="X1815" s="123"/>
      <c r="Y1815" s="385"/>
      <c r="Z1815" s="384"/>
      <c r="AA1815" s="384"/>
      <c r="AB1815" s="385">
        <v>24</v>
      </c>
      <c r="AC1815" s="113">
        <v>0</v>
      </c>
      <c r="AD1815" s="117">
        <v>0</v>
      </c>
      <c r="AE1815" s="109">
        <v>0</v>
      </c>
      <c r="AF1815" s="116"/>
      <c r="AG1815" s="116"/>
      <c r="AH1815" s="389">
        <v>0</v>
      </c>
      <c r="AI1815" s="117">
        <v>0</v>
      </c>
      <c r="AJ1815" s="375">
        <v>0</v>
      </c>
      <c r="AK1815" s="374"/>
      <c r="AL1815" s="385"/>
      <c r="AM1815" s="117">
        <v>0</v>
      </c>
      <c r="AN1815" s="375">
        <v>0</v>
      </c>
      <c r="AO1815" s="374">
        <v>0</v>
      </c>
      <c r="AP1815" s="376"/>
      <c r="AQ1815" s="384"/>
      <c r="AR1815" s="117">
        <v>0</v>
      </c>
      <c r="AS1815" s="123">
        <v>0</v>
      </c>
      <c r="AT1815" s="384"/>
      <c r="AU1815" s="374"/>
      <c r="AV1815" s="384"/>
      <c r="AW1815" s="374"/>
      <c r="AX1815" s="392">
        <v>6</v>
      </c>
      <c r="AY1815" s="384"/>
      <c r="AZ1815" s="385"/>
      <c r="BA1815" s="385"/>
      <c r="BB1815" s="377">
        <v>0</v>
      </c>
      <c r="BC1815" s="377">
        <v>0</v>
      </c>
      <c r="BD1815" s="377">
        <v>0</v>
      </c>
      <c r="BE1815" s="378"/>
      <c r="BF1815" s="109"/>
      <c r="BG1815" s="109"/>
      <c r="BH1815" s="116"/>
      <c r="BI1815" s="117"/>
      <c r="BJ1815" s="378"/>
      <c r="BK1815" s="378"/>
      <c r="BL1815" s="117"/>
      <c r="BM1815" s="383">
        <v>0</v>
      </c>
      <c r="BN1815" s="384"/>
      <c r="BO1815" s="384"/>
    </row>
    <row r="1816" spans="1:67" ht="24" customHeight="1" x14ac:dyDescent="0.3">
      <c r="A1816" s="379" t="s">
        <v>6534</v>
      </c>
      <c r="B1816" s="365" t="s">
        <v>6535</v>
      </c>
      <c r="C1816" s="366" t="s">
        <v>4024</v>
      </c>
      <c r="D1816" s="367">
        <f t="shared" si="97"/>
        <v>0</v>
      </c>
      <c r="E1816" s="368">
        <f t="shared" si="98"/>
        <v>0</v>
      </c>
      <c r="F1816" s="368">
        <f t="shared" si="99"/>
        <v>0</v>
      </c>
      <c r="G1816" s="368">
        <f t="shared" si="100"/>
        <v>0</v>
      </c>
      <c r="H1816" s="368">
        <f t="shared" si="101"/>
        <v>0</v>
      </c>
      <c r="I1816" s="368">
        <f t="shared" si="102"/>
        <v>0</v>
      </c>
      <c r="J1816" s="368">
        <f t="shared" si="103"/>
        <v>0</v>
      </c>
      <c r="K1816" s="368">
        <f t="shared" si="104"/>
        <v>0</v>
      </c>
      <c r="L1816" s="368">
        <f t="shared" si="105"/>
        <v>0</v>
      </c>
      <c r="M1816" s="369">
        <f t="shared" si="106"/>
        <v>0</v>
      </c>
      <c r="N1816" s="370">
        <f t="shared" si="107"/>
        <v>0</v>
      </c>
      <c r="O1816" s="371"/>
      <c r="P1816" s="372">
        <f t="shared" si="95"/>
        <v>0</v>
      </c>
      <c r="Q1816" s="373" t="str">
        <f t="shared" si="96"/>
        <v/>
      </c>
      <c r="R1816" s="383">
        <v>0</v>
      </c>
      <c r="S1816" s="119"/>
      <c r="T1816" s="119"/>
      <c r="U1816" s="113"/>
      <c r="V1816" s="113"/>
      <c r="W1816" s="117">
        <v>0</v>
      </c>
      <c r="X1816" s="387"/>
      <c r="Y1816" s="113"/>
      <c r="Z1816" s="119"/>
      <c r="AA1816" s="119"/>
      <c r="AB1816" s="113"/>
      <c r="AC1816" s="385">
        <v>0</v>
      </c>
      <c r="AD1816" s="117">
        <v>0</v>
      </c>
      <c r="AE1816" s="109">
        <v>0</v>
      </c>
      <c r="AF1816" s="116"/>
      <c r="AG1816" s="116"/>
      <c r="AH1816" s="124">
        <v>0</v>
      </c>
      <c r="AI1816" s="117">
        <v>0</v>
      </c>
      <c r="AJ1816" s="375">
        <v>0</v>
      </c>
      <c r="AK1816" s="383"/>
      <c r="AL1816" s="113"/>
      <c r="AM1816" s="117">
        <v>0</v>
      </c>
      <c r="AN1816" s="396">
        <v>0</v>
      </c>
      <c r="AO1816" s="383">
        <v>0</v>
      </c>
      <c r="AP1816" s="391"/>
      <c r="AQ1816" s="119"/>
      <c r="AR1816" s="386">
        <v>0</v>
      </c>
      <c r="AS1816" s="123">
        <v>0</v>
      </c>
      <c r="AT1816" s="119"/>
      <c r="AU1816" s="383"/>
      <c r="AV1816" s="119"/>
      <c r="AW1816" s="383"/>
      <c r="AX1816" s="126"/>
      <c r="AY1816" s="119"/>
      <c r="AZ1816" s="113"/>
      <c r="BA1816" s="113"/>
      <c r="BB1816" s="394">
        <v>0</v>
      </c>
      <c r="BC1816" s="394">
        <v>0</v>
      </c>
      <c r="BD1816" s="394">
        <v>0</v>
      </c>
      <c r="BE1816" s="378"/>
      <c r="BF1816" s="109"/>
      <c r="BG1816" s="109"/>
      <c r="BH1816" s="116"/>
      <c r="BI1816" s="386"/>
      <c r="BJ1816" s="378"/>
      <c r="BK1816" s="378"/>
      <c r="BL1816" s="386"/>
      <c r="BM1816" s="383">
        <v>0</v>
      </c>
      <c r="BN1816" s="119"/>
      <c r="BO1816" s="119"/>
    </row>
    <row r="1817" spans="1:67" ht="24" customHeight="1" x14ac:dyDescent="0.3">
      <c r="A1817" s="380" t="s">
        <v>3250</v>
      </c>
      <c r="B1817" s="381" t="s">
        <v>6537</v>
      </c>
      <c r="C1817" s="382" t="s">
        <v>1575</v>
      </c>
      <c r="D1817" s="367">
        <f t="shared" si="97"/>
        <v>0</v>
      </c>
      <c r="E1817" s="368">
        <f t="shared" si="98"/>
        <v>0</v>
      </c>
      <c r="F1817" s="368">
        <f t="shared" si="99"/>
        <v>0</v>
      </c>
      <c r="G1817" s="368">
        <f t="shared" si="100"/>
        <v>0</v>
      </c>
      <c r="H1817" s="368">
        <f t="shared" si="101"/>
        <v>0</v>
      </c>
      <c r="I1817" s="368">
        <f t="shared" si="102"/>
        <v>0</v>
      </c>
      <c r="J1817" s="368">
        <f t="shared" si="103"/>
        <v>0</v>
      </c>
      <c r="K1817" s="368">
        <f t="shared" si="104"/>
        <v>0</v>
      </c>
      <c r="L1817" s="368">
        <f t="shared" si="105"/>
        <v>0</v>
      </c>
      <c r="M1817" s="369">
        <f t="shared" si="106"/>
        <v>0</v>
      </c>
      <c r="N1817" s="370">
        <f t="shared" si="107"/>
        <v>0</v>
      </c>
      <c r="O1817" s="371"/>
      <c r="P1817" s="372">
        <f t="shared" si="95"/>
        <v>0</v>
      </c>
      <c r="Q1817" s="373" t="str">
        <f t="shared" si="96"/>
        <v/>
      </c>
      <c r="R1817" s="374">
        <v>0</v>
      </c>
      <c r="S1817" s="119"/>
      <c r="T1817" s="119"/>
      <c r="U1817" s="113"/>
      <c r="V1817" s="113"/>
      <c r="W1817" s="117">
        <v>0</v>
      </c>
      <c r="X1817" s="387"/>
      <c r="Y1817" s="113"/>
      <c r="Z1817" s="119"/>
      <c r="AA1817" s="119"/>
      <c r="AB1817" s="113"/>
      <c r="AC1817" s="113">
        <v>0</v>
      </c>
      <c r="AD1817" s="117">
        <v>0</v>
      </c>
      <c r="AE1817" s="109">
        <v>0</v>
      </c>
      <c r="AF1817" s="388"/>
      <c r="AG1817" s="388"/>
      <c r="AH1817" s="389">
        <v>0</v>
      </c>
      <c r="AI1817" s="386">
        <v>0</v>
      </c>
      <c r="AJ1817" s="396">
        <v>0</v>
      </c>
      <c r="AK1817" s="383"/>
      <c r="AL1817" s="113"/>
      <c r="AM1817" s="117">
        <v>0</v>
      </c>
      <c r="AN1817" s="375">
        <v>0</v>
      </c>
      <c r="AO1817" s="374">
        <v>0</v>
      </c>
      <c r="AP1817" s="391"/>
      <c r="AQ1817" s="119"/>
      <c r="AR1817" s="117">
        <v>0</v>
      </c>
      <c r="AS1817" s="123">
        <v>0</v>
      </c>
      <c r="AT1817" s="119"/>
      <c r="AU1817" s="374"/>
      <c r="AV1817" s="119"/>
      <c r="AW1817" s="374"/>
      <c r="AX1817" s="392"/>
      <c r="AY1817" s="119"/>
      <c r="AZ1817" s="113"/>
      <c r="BA1817" s="113"/>
      <c r="BB1817" s="377">
        <v>0</v>
      </c>
      <c r="BC1817" s="377">
        <v>0</v>
      </c>
      <c r="BD1817" s="377">
        <v>0</v>
      </c>
      <c r="BE1817" s="393"/>
      <c r="BF1817" s="214"/>
      <c r="BG1817" s="214"/>
      <c r="BH1817" s="388"/>
      <c r="BI1817" s="117"/>
      <c r="BJ1817" s="393"/>
      <c r="BK1817" s="393"/>
      <c r="BL1817" s="117"/>
      <c r="BM1817" s="374">
        <v>0</v>
      </c>
      <c r="BN1817" s="119"/>
      <c r="BO1817" s="119"/>
    </row>
    <row r="1818" spans="1:67" ht="24" customHeight="1" x14ac:dyDescent="0.3">
      <c r="A1818" s="364">
        <v>840920</v>
      </c>
      <c r="B1818" s="365" t="s">
        <v>6539</v>
      </c>
      <c r="C1818" s="366" t="s">
        <v>1440</v>
      </c>
      <c r="D1818" s="367">
        <f t="shared" si="97"/>
        <v>0</v>
      </c>
      <c r="E1818" s="368">
        <f t="shared" si="98"/>
        <v>0</v>
      </c>
      <c r="F1818" s="368">
        <f t="shared" si="99"/>
        <v>0</v>
      </c>
      <c r="G1818" s="368">
        <f t="shared" si="100"/>
        <v>0</v>
      </c>
      <c r="H1818" s="368">
        <f t="shared" si="101"/>
        <v>0</v>
      </c>
      <c r="I1818" s="368">
        <f t="shared" si="102"/>
        <v>0</v>
      </c>
      <c r="J1818" s="368">
        <f t="shared" si="103"/>
        <v>0</v>
      </c>
      <c r="K1818" s="368">
        <f t="shared" si="104"/>
        <v>0</v>
      </c>
      <c r="L1818" s="368">
        <f t="shared" si="105"/>
        <v>0</v>
      </c>
      <c r="M1818" s="369">
        <f t="shared" si="106"/>
        <v>0</v>
      </c>
      <c r="N1818" s="370">
        <f t="shared" si="107"/>
        <v>0</v>
      </c>
      <c r="O1818" s="371"/>
      <c r="P1818" s="372">
        <f t="shared" si="95"/>
        <v>0</v>
      </c>
      <c r="Q1818" s="373" t="str">
        <f t="shared" si="96"/>
        <v/>
      </c>
      <c r="R1818" s="374">
        <v>0</v>
      </c>
      <c r="S1818" s="119"/>
      <c r="T1818" s="119"/>
      <c r="U1818" s="113"/>
      <c r="V1818" s="113"/>
      <c r="W1818" s="117">
        <v>0</v>
      </c>
      <c r="X1818" s="123"/>
      <c r="Y1818" s="113"/>
      <c r="Z1818" s="119"/>
      <c r="AA1818" s="119"/>
      <c r="AB1818" s="113"/>
      <c r="AC1818" s="385">
        <v>0</v>
      </c>
      <c r="AD1818" s="117">
        <v>0</v>
      </c>
      <c r="AE1818" s="109">
        <v>0</v>
      </c>
      <c r="AF1818" s="116"/>
      <c r="AG1818" s="116"/>
      <c r="AH1818" s="124">
        <v>0</v>
      </c>
      <c r="AI1818" s="117">
        <v>0</v>
      </c>
      <c r="AJ1818" s="375">
        <v>0</v>
      </c>
      <c r="AK1818" s="374"/>
      <c r="AL1818" s="113"/>
      <c r="AM1818" s="386">
        <v>0</v>
      </c>
      <c r="AN1818" s="396">
        <v>0</v>
      </c>
      <c r="AO1818" s="374">
        <v>0</v>
      </c>
      <c r="AP1818" s="376"/>
      <c r="AQ1818" s="119"/>
      <c r="AR1818" s="117">
        <v>0</v>
      </c>
      <c r="AS1818" s="123">
        <v>0</v>
      </c>
      <c r="AT1818" s="119"/>
      <c r="AU1818" s="374"/>
      <c r="AV1818" s="119"/>
      <c r="AW1818" s="374"/>
      <c r="AX1818" s="392"/>
      <c r="AY1818" s="119"/>
      <c r="AZ1818" s="113"/>
      <c r="BA1818" s="113"/>
      <c r="BB1818" s="377">
        <v>0</v>
      </c>
      <c r="BC1818" s="377">
        <v>0</v>
      </c>
      <c r="BD1818" s="377">
        <v>0</v>
      </c>
      <c r="BE1818" s="378"/>
      <c r="BF1818" s="214"/>
      <c r="BG1818" s="214"/>
      <c r="BH1818" s="116"/>
      <c r="BI1818" s="117"/>
      <c r="BJ1818" s="378"/>
      <c r="BK1818" s="378"/>
      <c r="BL1818" s="117"/>
      <c r="BM1818" s="374">
        <v>0</v>
      </c>
      <c r="BN1818" s="119"/>
      <c r="BO1818" s="119"/>
    </row>
    <row r="1819" spans="1:67" ht="24" customHeight="1" x14ac:dyDescent="0.3">
      <c r="A1819" s="364" t="s">
        <v>6540</v>
      </c>
      <c r="B1819" s="365" t="s">
        <v>6541</v>
      </c>
      <c r="C1819" s="366" t="s">
        <v>696</v>
      </c>
      <c r="D1819" s="367">
        <f t="shared" si="97"/>
        <v>0</v>
      </c>
      <c r="E1819" s="368">
        <f t="shared" si="98"/>
        <v>0</v>
      </c>
      <c r="F1819" s="368">
        <f t="shared" si="99"/>
        <v>0</v>
      </c>
      <c r="G1819" s="368">
        <f t="shared" si="100"/>
        <v>0</v>
      </c>
      <c r="H1819" s="368">
        <f t="shared" si="101"/>
        <v>0</v>
      </c>
      <c r="I1819" s="368">
        <f t="shared" si="102"/>
        <v>0</v>
      </c>
      <c r="J1819" s="368">
        <f t="shared" si="103"/>
        <v>0</v>
      </c>
      <c r="K1819" s="368">
        <f t="shared" si="104"/>
        <v>0</v>
      </c>
      <c r="L1819" s="368">
        <f t="shared" si="105"/>
        <v>0</v>
      </c>
      <c r="M1819" s="369">
        <f t="shared" si="106"/>
        <v>0</v>
      </c>
      <c r="N1819" s="370">
        <f t="shared" si="107"/>
        <v>0</v>
      </c>
      <c r="O1819" s="371"/>
      <c r="P1819" s="372">
        <f t="shared" si="95"/>
        <v>0</v>
      </c>
      <c r="Q1819" s="373" t="str">
        <f t="shared" si="96"/>
        <v/>
      </c>
      <c r="R1819" s="374">
        <v>0</v>
      </c>
      <c r="S1819" s="119"/>
      <c r="T1819" s="119"/>
      <c r="U1819" s="113"/>
      <c r="V1819" s="113"/>
      <c r="W1819" s="117">
        <v>0</v>
      </c>
      <c r="X1819" s="123"/>
      <c r="Y1819" s="113"/>
      <c r="Z1819" s="119"/>
      <c r="AA1819" s="119"/>
      <c r="AB1819" s="113"/>
      <c r="AC1819" s="113">
        <v>0</v>
      </c>
      <c r="AD1819" s="386">
        <v>0</v>
      </c>
      <c r="AE1819" s="109">
        <v>0</v>
      </c>
      <c r="AF1819" s="116"/>
      <c r="AG1819" s="116"/>
      <c r="AH1819" s="124">
        <v>0</v>
      </c>
      <c r="AI1819" s="386">
        <v>0</v>
      </c>
      <c r="AJ1819" s="390">
        <v>0</v>
      </c>
      <c r="AK1819" s="374"/>
      <c r="AL1819" s="113"/>
      <c r="AM1819" s="386">
        <v>0</v>
      </c>
      <c r="AN1819" s="396">
        <v>0</v>
      </c>
      <c r="AO1819" s="374">
        <v>0</v>
      </c>
      <c r="AP1819" s="376"/>
      <c r="AQ1819" s="119"/>
      <c r="AR1819" s="117">
        <v>0</v>
      </c>
      <c r="AS1819" s="123">
        <v>0</v>
      </c>
      <c r="AT1819" s="119"/>
      <c r="AU1819" s="374"/>
      <c r="AV1819" s="119"/>
      <c r="AW1819" s="374"/>
      <c r="AX1819" s="126"/>
      <c r="AY1819" s="119"/>
      <c r="AZ1819" s="113"/>
      <c r="BA1819" s="113"/>
      <c r="BB1819" s="377">
        <v>0</v>
      </c>
      <c r="BC1819" s="377">
        <v>0</v>
      </c>
      <c r="BD1819" s="377">
        <v>0</v>
      </c>
      <c r="BE1819" s="378"/>
      <c r="BF1819" s="109"/>
      <c r="BG1819" s="109"/>
      <c r="BH1819" s="116"/>
      <c r="BI1819" s="117"/>
      <c r="BJ1819" s="378"/>
      <c r="BK1819" s="378"/>
      <c r="BL1819" s="117"/>
      <c r="BM1819" s="374">
        <v>0</v>
      </c>
      <c r="BN1819" s="119"/>
      <c r="BO1819" s="119"/>
    </row>
    <row r="1820" spans="1:67" ht="24" customHeight="1" x14ac:dyDescent="0.3">
      <c r="A1820" s="379" t="s">
        <v>6542</v>
      </c>
      <c r="B1820" s="365" t="s">
        <v>6543</v>
      </c>
      <c r="C1820" s="366" t="s">
        <v>119</v>
      </c>
      <c r="D1820" s="367">
        <f t="shared" si="97"/>
        <v>0</v>
      </c>
      <c r="E1820" s="368">
        <f t="shared" si="98"/>
        <v>0</v>
      </c>
      <c r="F1820" s="368">
        <f t="shared" si="99"/>
        <v>0</v>
      </c>
      <c r="G1820" s="368">
        <f t="shared" si="100"/>
        <v>0</v>
      </c>
      <c r="H1820" s="368">
        <f t="shared" si="101"/>
        <v>0</v>
      </c>
      <c r="I1820" s="368">
        <f t="shared" si="102"/>
        <v>0</v>
      </c>
      <c r="J1820" s="368">
        <f t="shared" si="103"/>
        <v>0</v>
      </c>
      <c r="K1820" s="368">
        <f t="shared" si="104"/>
        <v>0</v>
      </c>
      <c r="L1820" s="368">
        <f t="shared" si="105"/>
        <v>0</v>
      </c>
      <c r="M1820" s="369">
        <f t="shared" si="106"/>
        <v>0</v>
      </c>
      <c r="N1820" s="370">
        <f t="shared" si="107"/>
        <v>0</v>
      </c>
      <c r="O1820" s="371"/>
      <c r="P1820" s="372">
        <f t="shared" si="95"/>
        <v>0</v>
      </c>
      <c r="Q1820" s="373" t="str">
        <f t="shared" si="96"/>
        <v/>
      </c>
      <c r="R1820" s="374">
        <v>0</v>
      </c>
      <c r="S1820" s="119"/>
      <c r="T1820" s="119"/>
      <c r="U1820" s="113"/>
      <c r="V1820" s="113"/>
      <c r="W1820" s="117">
        <v>0</v>
      </c>
      <c r="X1820" s="123"/>
      <c r="Y1820" s="113"/>
      <c r="Z1820" s="119"/>
      <c r="AA1820" s="119"/>
      <c r="AB1820" s="113"/>
      <c r="AC1820" s="113">
        <v>0</v>
      </c>
      <c r="AD1820" s="117">
        <v>0</v>
      </c>
      <c r="AE1820" s="109">
        <v>0</v>
      </c>
      <c r="AF1820" s="116"/>
      <c r="AG1820" s="116"/>
      <c r="AH1820" s="124">
        <v>0</v>
      </c>
      <c r="AI1820" s="117">
        <v>0</v>
      </c>
      <c r="AJ1820" s="375">
        <v>0</v>
      </c>
      <c r="AK1820" s="374"/>
      <c r="AL1820" s="113"/>
      <c r="AM1820" s="117">
        <v>0</v>
      </c>
      <c r="AN1820" s="375">
        <v>0</v>
      </c>
      <c r="AO1820" s="374">
        <v>0</v>
      </c>
      <c r="AP1820" s="376"/>
      <c r="AQ1820" s="119"/>
      <c r="AR1820" s="386">
        <v>0</v>
      </c>
      <c r="AS1820" s="123">
        <v>0</v>
      </c>
      <c r="AT1820" s="119"/>
      <c r="AU1820" s="374"/>
      <c r="AV1820" s="119"/>
      <c r="AW1820" s="374"/>
      <c r="AX1820" s="392"/>
      <c r="AY1820" s="119"/>
      <c r="AZ1820" s="113"/>
      <c r="BA1820" s="113"/>
      <c r="BB1820" s="377">
        <v>0</v>
      </c>
      <c r="BC1820" s="377">
        <v>0</v>
      </c>
      <c r="BD1820" s="377">
        <v>0</v>
      </c>
      <c r="BE1820" s="378"/>
      <c r="BF1820" s="109"/>
      <c r="BG1820" s="109"/>
      <c r="BH1820" s="116"/>
      <c r="BI1820" s="386"/>
      <c r="BJ1820" s="378"/>
      <c r="BK1820" s="378"/>
      <c r="BL1820" s="386"/>
      <c r="BM1820" s="374">
        <v>0</v>
      </c>
      <c r="BN1820" s="119"/>
      <c r="BO1820" s="119"/>
    </row>
    <row r="1821" spans="1:67" ht="24" customHeight="1" x14ac:dyDescent="0.3">
      <c r="A1821" s="379" t="s">
        <v>6772</v>
      </c>
      <c r="B1821" s="365" t="s">
        <v>6773</v>
      </c>
      <c r="C1821" s="366" t="s">
        <v>6338</v>
      </c>
      <c r="D1821" s="367">
        <f t="shared" si="97"/>
        <v>0</v>
      </c>
      <c r="E1821" s="368">
        <f t="shared" si="98"/>
        <v>0</v>
      </c>
      <c r="F1821" s="368">
        <f t="shared" si="99"/>
        <v>0</v>
      </c>
      <c r="G1821" s="368">
        <f t="shared" si="100"/>
        <v>0</v>
      </c>
      <c r="H1821" s="368">
        <f t="shared" si="101"/>
        <v>0</v>
      </c>
      <c r="I1821" s="368">
        <f t="shared" si="102"/>
        <v>0</v>
      </c>
      <c r="J1821" s="368">
        <f t="shared" si="103"/>
        <v>0</v>
      </c>
      <c r="K1821" s="368">
        <f t="shared" si="104"/>
        <v>0</v>
      </c>
      <c r="L1821" s="368">
        <f t="shared" si="105"/>
        <v>0</v>
      </c>
      <c r="M1821" s="369">
        <f t="shared" si="106"/>
        <v>0</v>
      </c>
      <c r="N1821" s="370">
        <f t="shared" si="107"/>
        <v>0</v>
      </c>
      <c r="O1821" s="371"/>
      <c r="P1821" s="372">
        <f t="shared" si="95"/>
        <v>0</v>
      </c>
      <c r="Q1821" s="373" t="str">
        <f t="shared" si="96"/>
        <v/>
      </c>
      <c r="R1821" s="383">
        <v>0</v>
      </c>
      <c r="S1821" s="119"/>
      <c r="T1821" s="119"/>
      <c r="U1821" s="113"/>
      <c r="V1821" s="113"/>
      <c r="W1821" s="386">
        <v>0</v>
      </c>
      <c r="X1821" s="123"/>
      <c r="Y1821" s="113"/>
      <c r="Z1821" s="119"/>
      <c r="AA1821" s="119"/>
      <c r="AB1821" s="113"/>
      <c r="AC1821" s="113">
        <v>0</v>
      </c>
      <c r="AD1821" s="386">
        <v>0</v>
      </c>
      <c r="AE1821" s="440">
        <v>0</v>
      </c>
      <c r="AF1821" s="116"/>
      <c r="AG1821" s="116"/>
      <c r="AH1821" s="124">
        <v>0</v>
      </c>
      <c r="AI1821" s="117">
        <v>0</v>
      </c>
      <c r="AJ1821" s="375">
        <v>0</v>
      </c>
      <c r="AK1821" s="374"/>
      <c r="AL1821" s="113"/>
      <c r="AM1821" s="386">
        <v>0</v>
      </c>
      <c r="AN1821" s="396">
        <v>0</v>
      </c>
      <c r="AO1821" s="374">
        <v>0</v>
      </c>
      <c r="AP1821" s="376"/>
      <c r="AQ1821" s="119"/>
      <c r="AR1821" s="386">
        <v>0</v>
      </c>
      <c r="AS1821" s="123">
        <v>0</v>
      </c>
      <c r="AT1821" s="119"/>
      <c r="AU1821" s="374"/>
      <c r="AV1821" s="119"/>
      <c r="AW1821" s="374"/>
      <c r="AX1821" s="126"/>
      <c r="AY1821" s="119"/>
      <c r="AZ1821" s="113"/>
      <c r="BA1821" s="113"/>
      <c r="BB1821" s="377">
        <v>0</v>
      </c>
      <c r="BC1821" s="377">
        <v>0</v>
      </c>
      <c r="BD1821" s="377">
        <v>0</v>
      </c>
      <c r="BE1821" s="378"/>
      <c r="BF1821" s="109"/>
      <c r="BG1821" s="109"/>
      <c r="BH1821" s="116"/>
      <c r="BI1821" s="386"/>
      <c r="BJ1821" s="378"/>
      <c r="BK1821" s="378"/>
      <c r="BL1821" s="386"/>
      <c r="BM1821" s="383">
        <v>0</v>
      </c>
      <c r="BN1821" s="119"/>
      <c r="BO1821" s="119"/>
    </row>
    <row r="1822" spans="1:67" ht="24" customHeight="1" x14ac:dyDescent="0.3">
      <c r="A1822" s="379" t="s">
        <v>6544</v>
      </c>
      <c r="B1822" s="365" t="s">
        <v>6545</v>
      </c>
      <c r="C1822" s="366" t="s">
        <v>605</v>
      </c>
      <c r="D1822" s="367">
        <f t="shared" si="97"/>
        <v>10</v>
      </c>
      <c r="E1822" s="368">
        <f t="shared" si="98"/>
        <v>0</v>
      </c>
      <c r="F1822" s="368">
        <f t="shared" si="99"/>
        <v>0</v>
      </c>
      <c r="G1822" s="368">
        <f t="shared" si="100"/>
        <v>0</v>
      </c>
      <c r="H1822" s="368">
        <f t="shared" si="101"/>
        <v>0</v>
      </c>
      <c r="I1822" s="368">
        <f t="shared" si="102"/>
        <v>0</v>
      </c>
      <c r="J1822" s="368">
        <f t="shared" si="103"/>
        <v>0</v>
      </c>
      <c r="K1822" s="368">
        <f t="shared" si="104"/>
        <v>0</v>
      </c>
      <c r="L1822" s="368">
        <f t="shared" si="105"/>
        <v>0</v>
      </c>
      <c r="M1822" s="369">
        <f t="shared" si="106"/>
        <v>0</v>
      </c>
      <c r="N1822" s="370">
        <f t="shared" si="107"/>
        <v>10</v>
      </c>
      <c r="O1822" s="371"/>
      <c r="P1822" s="372">
        <f t="shared" si="95"/>
        <v>10</v>
      </c>
      <c r="Q1822" s="373">
        <f t="shared" si="96"/>
        <v>628</v>
      </c>
      <c r="R1822" s="374">
        <v>0</v>
      </c>
      <c r="S1822" s="119"/>
      <c r="T1822" s="119"/>
      <c r="U1822" s="113"/>
      <c r="V1822" s="113"/>
      <c r="W1822" s="386">
        <v>0</v>
      </c>
      <c r="X1822" s="123"/>
      <c r="Y1822" s="113"/>
      <c r="Z1822" s="119"/>
      <c r="AA1822" s="119"/>
      <c r="AB1822" s="113"/>
      <c r="AC1822" s="113">
        <v>0</v>
      </c>
      <c r="AD1822" s="117">
        <v>0</v>
      </c>
      <c r="AE1822" s="214">
        <v>0</v>
      </c>
      <c r="AF1822" s="116"/>
      <c r="AG1822" s="116"/>
      <c r="AH1822" s="389">
        <v>0</v>
      </c>
      <c r="AI1822" s="386">
        <v>0</v>
      </c>
      <c r="AJ1822" s="390">
        <v>0</v>
      </c>
      <c r="AK1822" s="374"/>
      <c r="AL1822" s="113"/>
      <c r="AM1822" s="386">
        <v>0</v>
      </c>
      <c r="AN1822" s="390">
        <v>0</v>
      </c>
      <c r="AO1822" s="374">
        <v>0</v>
      </c>
      <c r="AP1822" s="376"/>
      <c r="AQ1822" s="119"/>
      <c r="AR1822" s="117">
        <v>0</v>
      </c>
      <c r="AS1822" s="387">
        <v>0</v>
      </c>
      <c r="AT1822" s="119"/>
      <c r="AU1822" s="374"/>
      <c r="AV1822" s="119"/>
      <c r="AW1822" s="374"/>
      <c r="AX1822" s="126">
        <v>10</v>
      </c>
      <c r="AY1822" s="119"/>
      <c r="AZ1822" s="113"/>
      <c r="BA1822" s="113"/>
      <c r="BB1822" s="377">
        <v>0</v>
      </c>
      <c r="BC1822" s="377">
        <v>0</v>
      </c>
      <c r="BD1822" s="377">
        <v>0</v>
      </c>
      <c r="BE1822" s="378"/>
      <c r="BF1822" s="214"/>
      <c r="BG1822" s="214"/>
      <c r="BH1822" s="116"/>
      <c r="BI1822" s="117"/>
      <c r="BJ1822" s="378"/>
      <c r="BK1822" s="378"/>
      <c r="BL1822" s="117"/>
      <c r="BM1822" s="383">
        <v>0</v>
      </c>
      <c r="BN1822" s="119"/>
      <c r="BO1822" s="119"/>
    </row>
    <row r="1823" spans="1:67" ht="24" customHeight="1" x14ac:dyDescent="0.3">
      <c r="A1823" s="379" t="s">
        <v>6546</v>
      </c>
      <c r="B1823" s="365" t="s">
        <v>6547</v>
      </c>
      <c r="C1823" s="366" t="s">
        <v>605</v>
      </c>
      <c r="D1823" s="367">
        <f t="shared" si="97"/>
        <v>15</v>
      </c>
      <c r="E1823" s="368">
        <f t="shared" si="98"/>
        <v>0</v>
      </c>
      <c r="F1823" s="368">
        <f t="shared" si="99"/>
        <v>0</v>
      </c>
      <c r="G1823" s="368">
        <f t="shared" si="100"/>
        <v>0</v>
      </c>
      <c r="H1823" s="368">
        <f t="shared" si="101"/>
        <v>0</v>
      </c>
      <c r="I1823" s="368">
        <f t="shared" si="102"/>
        <v>0</v>
      </c>
      <c r="J1823" s="368">
        <f t="shared" si="103"/>
        <v>0</v>
      </c>
      <c r="K1823" s="368">
        <f t="shared" si="104"/>
        <v>0</v>
      </c>
      <c r="L1823" s="368">
        <f t="shared" si="105"/>
        <v>0</v>
      </c>
      <c r="M1823" s="369">
        <f t="shared" si="106"/>
        <v>0</v>
      </c>
      <c r="N1823" s="370">
        <f t="shared" si="107"/>
        <v>15</v>
      </c>
      <c r="O1823" s="371"/>
      <c r="P1823" s="372">
        <f t="shared" si="95"/>
        <v>15</v>
      </c>
      <c r="Q1823" s="373">
        <f t="shared" si="96"/>
        <v>509</v>
      </c>
      <c r="R1823" s="383">
        <v>0</v>
      </c>
      <c r="S1823" s="119"/>
      <c r="T1823" s="119"/>
      <c r="U1823" s="113"/>
      <c r="V1823" s="113"/>
      <c r="W1823" s="117">
        <v>0</v>
      </c>
      <c r="X1823" s="123"/>
      <c r="Y1823" s="113"/>
      <c r="Z1823" s="119"/>
      <c r="AA1823" s="119"/>
      <c r="AB1823" s="113"/>
      <c r="AC1823" s="113">
        <v>0</v>
      </c>
      <c r="AD1823" s="117">
        <v>0</v>
      </c>
      <c r="AE1823" s="444">
        <v>0</v>
      </c>
      <c r="AF1823" s="116"/>
      <c r="AG1823" s="116"/>
      <c r="AH1823" s="389">
        <v>0</v>
      </c>
      <c r="AI1823" s="117">
        <v>0</v>
      </c>
      <c r="AJ1823" s="375">
        <v>0</v>
      </c>
      <c r="AK1823" s="374"/>
      <c r="AL1823" s="113"/>
      <c r="AM1823" s="117">
        <v>0</v>
      </c>
      <c r="AN1823" s="375">
        <v>0</v>
      </c>
      <c r="AO1823" s="374">
        <v>0</v>
      </c>
      <c r="AP1823" s="376"/>
      <c r="AQ1823" s="119"/>
      <c r="AR1823" s="386">
        <v>0</v>
      </c>
      <c r="AS1823" s="387">
        <v>0</v>
      </c>
      <c r="AT1823" s="119"/>
      <c r="AU1823" s="374"/>
      <c r="AV1823" s="119"/>
      <c r="AW1823" s="374"/>
      <c r="AX1823" s="126">
        <v>15</v>
      </c>
      <c r="AY1823" s="119"/>
      <c r="AZ1823" s="113"/>
      <c r="BA1823" s="113"/>
      <c r="BB1823" s="377">
        <v>0</v>
      </c>
      <c r="BC1823" s="377">
        <v>0</v>
      </c>
      <c r="BD1823" s="377">
        <v>0</v>
      </c>
      <c r="BE1823" s="378"/>
      <c r="BF1823" s="214"/>
      <c r="BG1823" s="214"/>
      <c r="BH1823" s="116"/>
      <c r="BI1823" s="386"/>
      <c r="BJ1823" s="378"/>
      <c r="BK1823" s="378"/>
      <c r="BL1823" s="386"/>
      <c r="BM1823" s="374">
        <v>0</v>
      </c>
      <c r="BN1823" s="119"/>
      <c r="BO1823" s="119"/>
    </row>
    <row r="1824" spans="1:67" ht="24" customHeight="1" x14ac:dyDescent="0.3">
      <c r="A1824" s="379" t="s">
        <v>6548</v>
      </c>
      <c r="B1824" s="365" t="s">
        <v>4296</v>
      </c>
      <c r="C1824" s="366" t="s">
        <v>280</v>
      </c>
      <c r="D1824" s="367">
        <f t="shared" si="97"/>
        <v>70</v>
      </c>
      <c r="E1824" s="368">
        <f t="shared" si="98"/>
        <v>50</v>
      </c>
      <c r="F1824" s="368">
        <f t="shared" si="99"/>
        <v>30</v>
      </c>
      <c r="G1824" s="368">
        <f t="shared" si="100"/>
        <v>0</v>
      </c>
      <c r="H1824" s="368">
        <f t="shared" si="101"/>
        <v>0</v>
      </c>
      <c r="I1824" s="368">
        <f t="shared" si="102"/>
        <v>0</v>
      </c>
      <c r="J1824" s="368">
        <f t="shared" si="103"/>
        <v>0</v>
      </c>
      <c r="K1824" s="368">
        <f t="shared" si="104"/>
        <v>0</v>
      </c>
      <c r="L1824" s="368">
        <f t="shared" si="105"/>
        <v>0</v>
      </c>
      <c r="M1824" s="369">
        <f t="shared" si="106"/>
        <v>0</v>
      </c>
      <c r="N1824" s="370">
        <f t="shared" si="107"/>
        <v>150</v>
      </c>
      <c r="O1824" s="371"/>
      <c r="P1824" s="372">
        <f t="shared" si="95"/>
        <v>150</v>
      </c>
      <c r="Q1824" s="373">
        <f t="shared" si="96"/>
        <v>100</v>
      </c>
      <c r="R1824" s="374">
        <v>0</v>
      </c>
      <c r="S1824" s="119"/>
      <c r="T1824" s="119"/>
      <c r="U1824" s="113"/>
      <c r="V1824" s="113"/>
      <c r="W1824" s="386">
        <v>0</v>
      </c>
      <c r="X1824" s="123"/>
      <c r="Y1824" s="113"/>
      <c r="Z1824" s="119"/>
      <c r="AA1824" s="119"/>
      <c r="AB1824" s="113"/>
      <c r="AC1824" s="113">
        <v>0</v>
      </c>
      <c r="AD1824" s="386">
        <v>0</v>
      </c>
      <c r="AE1824" s="214">
        <v>0</v>
      </c>
      <c r="AF1824" s="116"/>
      <c r="AG1824" s="116"/>
      <c r="AH1824" s="124">
        <v>0</v>
      </c>
      <c r="AI1824" s="117">
        <v>0</v>
      </c>
      <c r="AJ1824" s="375">
        <v>0</v>
      </c>
      <c r="AK1824" s="374"/>
      <c r="AL1824" s="113"/>
      <c r="AM1824" s="386">
        <v>0</v>
      </c>
      <c r="AN1824" s="396">
        <v>0</v>
      </c>
      <c r="AO1824" s="374">
        <v>0</v>
      </c>
      <c r="AP1824" s="376"/>
      <c r="AQ1824" s="119"/>
      <c r="AR1824" s="117">
        <v>30</v>
      </c>
      <c r="AS1824" s="123">
        <v>0</v>
      </c>
      <c r="AT1824" s="119"/>
      <c r="AU1824" s="374"/>
      <c r="AV1824" s="119"/>
      <c r="AW1824" s="374"/>
      <c r="AX1824" s="126"/>
      <c r="AY1824" s="119"/>
      <c r="AZ1824" s="113"/>
      <c r="BA1824" s="113"/>
      <c r="BB1824" s="377">
        <v>0</v>
      </c>
      <c r="BC1824" s="377">
        <v>0</v>
      </c>
      <c r="BD1824" s="377">
        <v>0</v>
      </c>
      <c r="BE1824" s="378"/>
      <c r="BF1824" s="109"/>
      <c r="BG1824" s="109"/>
      <c r="BH1824" s="116"/>
      <c r="BI1824" s="117"/>
      <c r="BJ1824" s="378">
        <v>70</v>
      </c>
      <c r="BK1824" s="378">
        <v>50</v>
      </c>
      <c r="BL1824" s="117"/>
      <c r="BM1824" s="383">
        <v>0</v>
      </c>
      <c r="BN1824" s="119"/>
      <c r="BO1824" s="119"/>
    </row>
    <row r="1825" spans="1:67" ht="24" customHeight="1" x14ac:dyDescent="0.3">
      <c r="A1825" s="364" t="s">
        <v>6549</v>
      </c>
      <c r="B1825" s="365" t="s">
        <v>6550</v>
      </c>
      <c r="C1825" s="366" t="s">
        <v>163</v>
      </c>
      <c r="D1825" s="367">
        <f t="shared" si="97"/>
        <v>0</v>
      </c>
      <c r="E1825" s="368">
        <f t="shared" si="98"/>
        <v>0</v>
      </c>
      <c r="F1825" s="368">
        <f t="shared" si="99"/>
        <v>0</v>
      </c>
      <c r="G1825" s="368">
        <f t="shared" si="100"/>
        <v>0</v>
      </c>
      <c r="H1825" s="368">
        <f t="shared" si="101"/>
        <v>0</v>
      </c>
      <c r="I1825" s="368">
        <f t="shared" si="102"/>
        <v>0</v>
      </c>
      <c r="J1825" s="368">
        <f t="shared" si="103"/>
        <v>0</v>
      </c>
      <c r="K1825" s="368">
        <f t="shared" si="104"/>
        <v>0</v>
      </c>
      <c r="L1825" s="368">
        <f t="shared" si="105"/>
        <v>0</v>
      </c>
      <c r="M1825" s="369">
        <f t="shared" si="106"/>
        <v>0</v>
      </c>
      <c r="N1825" s="370">
        <f t="shared" si="107"/>
        <v>0</v>
      </c>
      <c r="O1825" s="371"/>
      <c r="P1825" s="372">
        <f t="shared" si="95"/>
        <v>0</v>
      </c>
      <c r="Q1825" s="373" t="str">
        <f t="shared" si="96"/>
        <v/>
      </c>
      <c r="R1825" s="383">
        <v>0</v>
      </c>
      <c r="S1825" s="384"/>
      <c r="T1825" s="384"/>
      <c r="U1825" s="385"/>
      <c r="V1825" s="385"/>
      <c r="W1825" s="117">
        <v>0</v>
      </c>
      <c r="X1825" s="123"/>
      <c r="Y1825" s="385"/>
      <c r="Z1825" s="384"/>
      <c r="AA1825" s="384"/>
      <c r="AB1825" s="385"/>
      <c r="AC1825" s="113">
        <v>0</v>
      </c>
      <c r="AD1825" s="117">
        <v>0</v>
      </c>
      <c r="AE1825" s="109">
        <v>0</v>
      </c>
      <c r="AF1825" s="116"/>
      <c r="AG1825" s="116"/>
      <c r="AH1825" s="124">
        <v>0</v>
      </c>
      <c r="AI1825" s="117">
        <v>0</v>
      </c>
      <c r="AJ1825" s="375">
        <v>0</v>
      </c>
      <c r="AK1825" s="374"/>
      <c r="AL1825" s="385"/>
      <c r="AM1825" s="117">
        <v>0</v>
      </c>
      <c r="AN1825" s="375">
        <v>0</v>
      </c>
      <c r="AO1825" s="383">
        <v>0</v>
      </c>
      <c r="AP1825" s="376"/>
      <c r="AQ1825" s="384"/>
      <c r="AR1825" s="386">
        <v>0</v>
      </c>
      <c r="AS1825" s="123">
        <v>0</v>
      </c>
      <c r="AT1825" s="384"/>
      <c r="AU1825" s="383"/>
      <c r="AV1825" s="384"/>
      <c r="AW1825" s="383"/>
      <c r="AX1825" s="126"/>
      <c r="AY1825" s="384"/>
      <c r="AZ1825" s="385"/>
      <c r="BA1825" s="385"/>
      <c r="BB1825" s="377">
        <v>0</v>
      </c>
      <c r="BC1825" s="377">
        <v>0</v>
      </c>
      <c r="BD1825" s="377">
        <v>0</v>
      </c>
      <c r="BE1825" s="378"/>
      <c r="BF1825" s="109"/>
      <c r="BG1825" s="109"/>
      <c r="BH1825" s="116"/>
      <c r="BI1825" s="386"/>
      <c r="BJ1825" s="378"/>
      <c r="BK1825" s="378"/>
      <c r="BL1825" s="386"/>
      <c r="BM1825" s="383">
        <v>0</v>
      </c>
      <c r="BN1825" s="384"/>
      <c r="BO1825" s="384"/>
    </row>
    <row r="1826" spans="1:67" ht="24" customHeight="1" x14ac:dyDescent="0.3">
      <c r="A1826" s="364" t="s">
        <v>6551</v>
      </c>
      <c r="B1826" s="365" t="s">
        <v>6552</v>
      </c>
      <c r="C1826" s="366" t="s">
        <v>139</v>
      </c>
      <c r="D1826" s="367">
        <f t="shared" si="97"/>
        <v>0</v>
      </c>
      <c r="E1826" s="368">
        <f t="shared" si="98"/>
        <v>0</v>
      </c>
      <c r="F1826" s="368">
        <f t="shared" si="99"/>
        <v>0</v>
      </c>
      <c r="G1826" s="368">
        <f t="shared" si="100"/>
        <v>0</v>
      </c>
      <c r="H1826" s="368">
        <f t="shared" si="101"/>
        <v>0</v>
      </c>
      <c r="I1826" s="368">
        <f t="shared" si="102"/>
        <v>0</v>
      </c>
      <c r="J1826" s="368">
        <f t="shared" si="103"/>
        <v>0</v>
      </c>
      <c r="K1826" s="368">
        <f t="shared" si="104"/>
        <v>0</v>
      </c>
      <c r="L1826" s="368">
        <f t="shared" si="105"/>
        <v>0</v>
      </c>
      <c r="M1826" s="369">
        <f t="shared" si="106"/>
        <v>0</v>
      </c>
      <c r="N1826" s="370">
        <f t="shared" si="107"/>
        <v>0</v>
      </c>
      <c r="O1826" s="371"/>
      <c r="P1826" s="372">
        <f t="shared" si="95"/>
        <v>0</v>
      </c>
      <c r="Q1826" s="373" t="str">
        <f t="shared" si="96"/>
        <v/>
      </c>
      <c r="R1826" s="383">
        <v>0</v>
      </c>
      <c r="S1826" s="384"/>
      <c r="T1826" s="384"/>
      <c r="U1826" s="385"/>
      <c r="V1826" s="385"/>
      <c r="W1826" s="117">
        <v>0</v>
      </c>
      <c r="X1826" s="123"/>
      <c r="Y1826" s="385"/>
      <c r="Z1826" s="384"/>
      <c r="AA1826" s="384"/>
      <c r="AB1826" s="385"/>
      <c r="AC1826" s="113">
        <v>0</v>
      </c>
      <c r="AD1826" s="117">
        <v>0</v>
      </c>
      <c r="AE1826" s="214">
        <v>0</v>
      </c>
      <c r="AF1826" s="116"/>
      <c r="AG1826" s="116"/>
      <c r="AH1826" s="124">
        <v>0</v>
      </c>
      <c r="AI1826" s="117">
        <v>0</v>
      </c>
      <c r="AJ1826" s="375">
        <v>0</v>
      </c>
      <c r="AK1826" s="374"/>
      <c r="AL1826" s="385"/>
      <c r="AM1826" s="117">
        <v>0</v>
      </c>
      <c r="AN1826" s="375">
        <v>0</v>
      </c>
      <c r="AO1826" s="383">
        <v>0</v>
      </c>
      <c r="AP1826" s="376"/>
      <c r="AQ1826" s="384"/>
      <c r="AR1826" s="117">
        <v>0</v>
      </c>
      <c r="AS1826" s="387">
        <v>0</v>
      </c>
      <c r="AT1826" s="384"/>
      <c r="AU1826" s="383"/>
      <c r="AV1826" s="384"/>
      <c r="AW1826" s="383"/>
      <c r="AX1826" s="126"/>
      <c r="AY1826" s="384"/>
      <c r="AZ1826" s="385"/>
      <c r="BA1826" s="385"/>
      <c r="BB1826" s="377">
        <v>0</v>
      </c>
      <c r="BC1826" s="377">
        <v>0</v>
      </c>
      <c r="BD1826" s="377">
        <v>0</v>
      </c>
      <c r="BE1826" s="378"/>
      <c r="BF1826" s="214"/>
      <c r="BG1826" s="214"/>
      <c r="BH1826" s="116"/>
      <c r="BI1826" s="117"/>
      <c r="BJ1826" s="378"/>
      <c r="BK1826" s="378"/>
      <c r="BL1826" s="117"/>
      <c r="BM1826" s="374">
        <v>0</v>
      </c>
      <c r="BN1826" s="384"/>
      <c r="BO1826" s="384"/>
    </row>
    <row r="1827" spans="1:67" ht="24" customHeight="1" x14ac:dyDescent="0.3">
      <c r="A1827" s="364" t="s">
        <v>6553</v>
      </c>
      <c r="B1827" s="365" t="s">
        <v>6554</v>
      </c>
      <c r="C1827" s="366" t="s">
        <v>266</v>
      </c>
      <c r="D1827" s="367">
        <f t="shared" si="97"/>
        <v>0</v>
      </c>
      <c r="E1827" s="368">
        <f t="shared" si="98"/>
        <v>0</v>
      </c>
      <c r="F1827" s="368">
        <f t="shared" si="99"/>
        <v>0</v>
      </c>
      <c r="G1827" s="368">
        <f t="shared" si="100"/>
        <v>0</v>
      </c>
      <c r="H1827" s="368">
        <f t="shared" si="101"/>
        <v>0</v>
      </c>
      <c r="I1827" s="368">
        <f t="shared" si="102"/>
        <v>0</v>
      </c>
      <c r="J1827" s="368">
        <f t="shared" si="103"/>
        <v>0</v>
      </c>
      <c r="K1827" s="368">
        <f t="shared" si="104"/>
        <v>0</v>
      </c>
      <c r="L1827" s="368">
        <f t="shared" si="105"/>
        <v>0</v>
      </c>
      <c r="M1827" s="369">
        <f t="shared" si="106"/>
        <v>0</v>
      </c>
      <c r="N1827" s="370">
        <f t="shared" si="107"/>
        <v>0</v>
      </c>
      <c r="O1827" s="371"/>
      <c r="P1827" s="372">
        <f t="shared" si="95"/>
        <v>0</v>
      </c>
      <c r="Q1827" s="373" t="str">
        <f t="shared" si="96"/>
        <v/>
      </c>
      <c r="R1827" s="374">
        <v>0</v>
      </c>
      <c r="S1827" s="119"/>
      <c r="T1827" s="119"/>
      <c r="U1827" s="113"/>
      <c r="V1827" s="113"/>
      <c r="W1827" s="117">
        <v>0</v>
      </c>
      <c r="X1827" s="387"/>
      <c r="Y1827" s="113"/>
      <c r="Z1827" s="119"/>
      <c r="AA1827" s="119"/>
      <c r="AB1827" s="113"/>
      <c r="AC1827" s="113">
        <v>0</v>
      </c>
      <c r="AD1827" s="117">
        <v>0</v>
      </c>
      <c r="AE1827" s="109">
        <v>0</v>
      </c>
      <c r="AF1827" s="116"/>
      <c r="AG1827" s="116"/>
      <c r="AH1827" s="124">
        <v>0</v>
      </c>
      <c r="AI1827" s="117">
        <v>0</v>
      </c>
      <c r="AJ1827" s="396">
        <v>0</v>
      </c>
      <c r="AK1827" s="383"/>
      <c r="AL1827" s="113"/>
      <c r="AM1827" s="117">
        <v>0</v>
      </c>
      <c r="AN1827" s="375">
        <v>0</v>
      </c>
      <c r="AO1827" s="374">
        <v>0</v>
      </c>
      <c r="AP1827" s="391"/>
      <c r="AQ1827" s="119"/>
      <c r="AR1827" s="386">
        <v>0</v>
      </c>
      <c r="AS1827" s="387">
        <v>0</v>
      </c>
      <c r="AT1827" s="119"/>
      <c r="AU1827" s="374"/>
      <c r="AV1827" s="119"/>
      <c r="AW1827" s="374"/>
      <c r="AX1827" s="126"/>
      <c r="AY1827" s="119"/>
      <c r="AZ1827" s="113"/>
      <c r="BA1827" s="113"/>
      <c r="BB1827" s="441">
        <v>0</v>
      </c>
      <c r="BC1827" s="441">
        <v>0</v>
      </c>
      <c r="BD1827" s="441">
        <v>0</v>
      </c>
      <c r="BE1827" s="378"/>
      <c r="BF1827" s="109"/>
      <c r="BG1827" s="109"/>
      <c r="BH1827" s="116"/>
      <c r="BI1827" s="386"/>
      <c r="BJ1827" s="378"/>
      <c r="BK1827" s="378"/>
      <c r="BL1827" s="386"/>
      <c r="BM1827" s="383">
        <v>0</v>
      </c>
      <c r="BN1827" s="119"/>
      <c r="BO1827" s="119"/>
    </row>
    <row r="1828" spans="1:67" ht="24" customHeight="1" x14ac:dyDescent="0.3">
      <c r="A1828" s="364">
        <v>780524</v>
      </c>
      <c r="B1828" s="365" t="s">
        <v>6555</v>
      </c>
      <c r="C1828" s="366" t="s">
        <v>139</v>
      </c>
      <c r="D1828" s="367">
        <f t="shared" si="97"/>
        <v>3</v>
      </c>
      <c r="E1828" s="368">
        <f t="shared" si="98"/>
        <v>0</v>
      </c>
      <c r="F1828" s="368">
        <f t="shared" si="99"/>
        <v>0</v>
      </c>
      <c r="G1828" s="368">
        <f t="shared" si="100"/>
        <v>0</v>
      </c>
      <c r="H1828" s="368">
        <f t="shared" si="101"/>
        <v>0</v>
      </c>
      <c r="I1828" s="368">
        <f t="shared" si="102"/>
        <v>0</v>
      </c>
      <c r="J1828" s="368">
        <f t="shared" si="103"/>
        <v>0</v>
      </c>
      <c r="K1828" s="368">
        <f t="shared" si="104"/>
        <v>0</v>
      </c>
      <c r="L1828" s="368">
        <f t="shared" si="105"/>
        <v>0</v>
      </c>
      <c r="M1828" s="369">
        <f t="shared" si="106"/>
        <v>0</v>
      </c>
      <c r="N1828" s="370">
        <f t="shared" si="107"/>
        <v>3</v>
      </c>
      <c r="O1828" s="371"/>
      <c r="P1828" s="372">
        <f t="shared" si="95"/>
        <v>3</v>
      </c>
      <c r="Q1828" s="373">
        <f t="shared" si="96"/>
        <v>853</v>
      </c>
      <c r="R1828" s="383">
        <v>0</v>
      </c>
      <c r="S1828" s="119"/>
      <c r="T1828" s="119"/>
      <c r="U1828" s="113"/>
      <c r="V1828" s="113"/>
      <c r="W1828" s="117">
        <v>0</v>
      </c>
      <c r="X1828" s="387"/>
      <c r="Y1828" s="113"/>
      <c r="Z1828" s="119"/>
      <c r="AA1828" s="119"/>
      <c r="AB1828" s="113"/>
      <c r="AC1828" s="385">
        <v>3</v>
      </c>
      <c r="AD1828" s="117">
        <v>0</v>
      </c>
      <c r="AE1828" s="109">
        <v>0</v>
      </c>
      <c r="AF1828" s="116"/>
      <c r="AG1828" s="116"/>
      <c r="AH1828" s="124">
        <v>0</v>
      </c>
      <c r="AI1828" s="117">
        <v>0</v>
      </c>
      <c r="AJ1828" s="375">
        <v>0</v>
      </c>
      <c r="AK1828" s="383"/>
      <c r="AL1828" s="113"/>
      <c r="AM1828" s="117">
        <v>0</v>
      </c>
      <c r="AN1828" s="375">
        <v>0</v>
      </c>
      <c r="AO1828" s="383">
        <v>0</v>
      </c>
      <c r="AP1828" s="391"/>
      <c r="AQ1828" s="119"/>
      <c r="AR1828" s="386">
        <v>0</v>
      </c>
      <c r="AS1828" s="123">
        <v>0</v>
      </c>
      <c r="AT1828" s="119"/>
      <c r="AU1828" s="383"/>
      <c r="AV1828" s="119"/>
      <c r="AW1828" s="383"/>
      <c r="AX1828" s="126"/>
      <c r="AY1828" s="119"/>
      <c r="AZ1828" s="113"/>
      <c r="BA1828" s="113"/>
      <c r="BB1828" s="394">
        <v>0</v>
      </c>
      <c r="BC1828" s="394">
        <v>0</v>
      </c>
      <c r="BD1828" s="394">
        <v>0</v>
      </c>
      <c r="BE1828" s="378"/>
      <c r="BF1828" s="109"/>
      <c r="BG1828" s="109"/>
      <c r="BH1828" s="116"/>
      <c r="BI1828" s="386"/>
      <c r="BJ1828" s="378"/>
      <c r="BK1828" s="378"/>
      <c r="BL1828" s="386"/>
      <c r="BM1828" s="374">
        <v>0</v>
      </c>
      <c r="BN1828" s="119"/>
      <c r="BO1828" s="119"/>
    </row>
    <row r="1829" spans="1:67" ht="24" customHeight="1" x14ac:dyDescent="0.3">
      <c r="A1829" s="379" t="s">
        <v>2178</v>
      </c>
      <c r="B1829" s="365" t="s">
        <v>2179</v>
      </c>
      <c r="C1829" s="366" t="s">
        <v>1327</v>
      </c>
      <c r="D1829" s="367">
        <f t="shared" si="97"/>
        <v>48</v>
      </c>
      <c r="E1829" s="368">
        <f t="shared" si="98"/>
        <v>38</v>
      </c>
      <c r="F1829" s="368">
        <f t="shared" si="99"/>
        <v>30</v>
      </c>
      <c r="G1829" s="368">
        <f t="shared" si="100"/>
        <v>25</v>
      </c>
      <c r="H1829" s="368">
        <f t="shared" si="101"/>
        <v>20</v>
      </c>
      <c r="I1829" s="368">
        <f t="shared" si="102"/>
        <v>5</v>
      </c>
      <c r="J1829" s="368">
        <f t="shared" si="103"/>
        <v>1</v>
      </c>
      <c r="K1829" s="368">
        <f t="shared" si="104"/>
        <v>0</v>
      </c>
      <c r="L1829" s="368">
        <f t="shared" si="105"/>
        <v>0</v>
      </c>
      <c r="M1829" s="369">
        <f t="shared" si="106"/>
        <v>0</v>
      </c>
      <c r="N1829" s="370">
        <f t="shared" si="107"/>
        <v>167</v>
      </c>
      <c r="O1829" s="371"/>
      <c r="P1829" s="372">
        <f t="shared" si="95"/>
        <v>167</v>
      </c>
      <c r="Q1829" s="373">
        <f t="shared" si="96"/>
        <v>94</v>
      </c>
      <c r="R1829" s="383">
        <v>0</v>
      </c>
      <c r="S1829" s="384"/>
      <c r="T1829" s="384"/>
      <c r="U1829" s="385"/>
      <c r="V1829" s="385"/>
      <c r="W1829" s="117">
        <v>0</v>
      </c>
      <c r="X1829" s="123">
        <v>5</v>
      </c>
      <c r="Y1829" s="385">
        <v>1</v>
      </c>
      <c r="Z1829" s="384"/>
      <c r="AA1829" s="384"/>
      <c r="AB1829" s="385">
        <v>48</v>
      </c>
      <c r="AC1829" s="385">
        <v>0</v>
      </c>
      <c r="AD1829" s="117">
        <v>0</v>
      </c>
      <c r="AE1829" s="109">
        <v>0</v>
      </c>
      <c r="AF1829" s="388"/>
      <c r="AG1829" s="388"/>
      <c r="AH1829" s="389">
        <v>0</v>
      </c>
      <c r="AI1829" s="117">
        <v>0</v>
      </c>
      <c r="AJ1829" s="375">
        <v>0</v>
      </c>
      <c r="AK1829" s="374"/>
      <c r="AL1829" s="385"/>
      <c r="AM1829" s="117">
        <v>0</v>
      </c>
      <c r="AN1829" s="375">
        <v>0</v>
      </c>
      <c r="AO1829" s="374">
        <v>0</v>
      </c>
      <c r="AP1829" s="376">
        <v>20</v>
      </c>
      <c r="AQ1829" s="384">
        <v>25</v>
      </c>
      <c r="AR1829" s="117">
        <v>30</v>
      </c>
      <c r="AS1829" s="123">
        <v>0</v>
      </c>
      <c r="AT1829" s="384"/>
      <c r="AU1829" s="374"/>
      <c r="AV1829" s="384"/>
      <c r="AW1829" s="374"/>
      <c r="AX1829" s="392"/>
      <c r="AY1829" s="384"/>
      <c r="AZ1829" s="385"/>
      <c r="BA1829" s="385"/>
      <c r="BB1829" s="445">
        <v>0</v>
      </c>
      <c r="BC1829" s="445">
        <v>0</v>
      </c>
      <c r="BD1829" s="445">
        <v>0</v>
      </c>
      <c r="BE1829" s="393"/>
      <c r="BF1829" s="109"/>
      <c r="BG1829" s="109"/>
      <c r="BH1829" s="388"/>
      <c r="BI1829" s="117"/>
      <c r="BJ1829" s="393">
        <v>38</v>
      </c>
      <c r="BK1829" s="393"/>
      <c r="BL1829" s="117"/>
      <c r="BM1829" s="383">
        <v>0</v>
      </c>
      <c r="BN1829" s="384"/>
      <c r="BO1829" s="384"/>
    </row>
    <row r="1830" spans="1:67" ht="24" customHeight="1" x14ac:dyDescent="0.3">
      <c r="A1830" s="364">
        <v>6902250</v>
      </c>
      <c r="B1830" s="365" t="s">
        <v>6557</v>
      </c>
      <c r="C1830" s="366" t="s">
        <v>2541</v>
      </c>
      <c r="D1830" s="367">
        <f t="shared" si="97"/>
        <v>12</v>
      </c>
      <c r="E1830" s="368">
        <f t="shared" si="98"/>
        <v>6</v>
      </c>
      <c r="F1830" s="368">
        <f t="shared" si="99"/>
        <v>0</v>
      </c>
      <c r="G1830" s="368">
        <f t="shared" si="100"/>
        <v>0</v>
      </c>
      <c r="H1830" s="368">
        <f t="shared" si="101"/>
        <v>0</v>
      </c>
      <c r="I1830" s="368">
        <f t="shared" si="102"/>
        <v>0</v>
      </c>
      <c r="J1830" s="368">
        <f t="shared" si="103"/>
        <v>0</v>
      </c>
      <c r="K1830" s="368">
        <f t="shared" si="104"/>
        <v>0</v>
      </c>
      <c r="L1830" s="368">
        <f t="shared" si="105"/>
        <v>0</v>
      </c>
      <c r="M1830" s="369">
        <f t="shared" si="106"/>
        <v>0</v>
      </c>
      <c r="N1830" s="370">
        <f t="shared" si="107"/>
        <v>18</v>
      </c>
      <c r="O1830" s="371"/>
      <c r="P1830" s="372">
        <f t="shared" si="95"/>
        <v>18</v>
      </c>
      <c r="Q1830" s="373">
        <f t="shared" si="96"/>
        <v>449</v>
      </c>
      <c r="R1830" s="374">
        <v>0</v>
      </c>
      <c r="S1830" s="384"/>
      <c r="T1830" s="384"/>
      <c r="U1830" s="385"/>
      <c r="V1830" s="385"/>
      <c r="W1830" s="386">
        <v>0</v>
      </c>
      <c r="X1830" s="123"/>
      <c r="Y1830" s="385"/>
      <c r="Z1830" s="384"/>
      <c r="AA1830" s="384"/>
      <c r="AB1830" s="385">
        <v>12</v>
      </c>
      <c r="AC1830" s="113">
        <v>0</v>
      </c>
      <c r="AD1830" s="117">
        <v>0</v>
      </c>
      <c r="AE1830" s="109">
        <v>0</v>
      </c>
      <c r="AF1830" s="116"/>
      <c r="AG1830" s="116"/>
      <c r="AH1830" s="389">
        <v>0</v>
      </c>
      <c r="AI1830" s="117">
        <v>0</v>
      </c>
      <c r="AJ1830" s="375">
        <v>0</v>
      </c>
      <c r="AK1830" s="374"/>
      <c r="AL1830" s="385"/>
      <c r="AM1830" s="117">
        <v>0</v>
      </c>
      <c r="AN1830" s="375">
        <v>0</v>
      </c>
      <c r="AO1830" s="374">
        <v>0</v>
      </c>
      <c r="AP1830" s="376"/>
      <c r="AQ1830" s="384"/>
      <c r="AR1830" s="117">
        <v>0</v>
      </c>
      <c r="AS1830" s="123">
        <v>0</v>
      </c>
      <c r="AT1830" s="384"/>
      <c r="AU1830" s="374"/>
      <c r="AV1830" s="384"/>
      <c r="AW1830" s="374"/>
      <c r="AX1830" s="126">
        <v>6</v>
      </c>
      <c r="AY1830" s="384"/>
      <c r="AZ1830" s="385"/>
      <c r="BA1830" s="385"/>
      <c r="BB1830" s="394">
        <v>0</v>
      </c>
      <c r="BC1830" s="394">
        <v>0</v>
      </c>
      <c r="BD1830" s="394">
        <v>0</v>
      </c>
      <c r="BE1830" s="378"/>
      <c r="BF1830" s="109"/>
      <c r="BG1830" s="109"/>
      <c r="BH1830" s="116"/>
      <c r="BI1830" s="117"/>
      <c r="BJ1830" s="378"/>
      <c r="BK1830" s="378"/>
      <c r="BL1830" s="117"/>
      <c r="BM1830" s="374">
        <v>0</v>
      </c>
      <c r="BN1830" s="384"/>
      <c r="BO1830" s="384"/>
    </row>
    <row r="1831" spans="1:67" ht="24" customHeight="1" x14ac:dyDescent="0.3">
      <c r="A1831" s="364" t="s">
        <v>6558</v>
      </c>
      <c r="B1831" s="365" t="s">
        <v>6559</v>
      </c>
      <c r="C1831" s="366" t="s">
        <v>2791</v>
      </c>
      <c r="D1831" s="367">
        <f t="shared" si="97"/>
        <v>0</v>
      </c>
      <c r="E1831" s="368">
        <f t="shared" si="98"/>
        <v>0</v>
      </c>
      <c r="F1831" s="368">
        <f t="shared" si="99"/>
        <v>0</v>
      </c>
      <c r="G1831" s="368">
        <f t="shared" si="100"/>
        <v>0</v>
      </c>
      <c r="H1831" s="368">
        <f t="shared" si="101"/>
        <v>0</v>
      </c>
      <c r="I1831" s="368">
        <f t="shared" si="102"/>
        <v>0</v>
      </c>
      <c r="J1831" s="368">
        <f t="shared" si="103"/>
        <v>0</v>
      </c>
      <c r="K1831" s="368">
        <f t="shared" si="104"/>
        <v>0</v>
      </c>
      <c r="L1831" s="368">
        <f t="shared" si="105"/>
        <v>0</v>
      </c>
      <c r="M1831" s="369">
        <f t="shared" si="106"/>
        <v>0</v>
      </c>
      <c r="N1831" s="370">
        <f t="shared" si="107"/>
        <v>0</v>
      </c>
      <c r="O1831" s="371"/>
      <c r="P1831" s="372">
        <f t="shared" si="95"/>
        <v>0</v>
      </c>
      <c r="Q1831" s="373" t="str">
        <f t="shared" si="96"/>
        <v/>
      </c>
      <c r="R1831" s="374">
        <v>0</v>
      </c>
      <c r="S1831" s="119"/>
      <c r="T1831" s="119"/>
      <c r="U1831" s="113"/>
      <c r="V1831" s="113"/>
      <c r="W1831" s="386">
        <v>0</v>
      </c>
      <c r="X1831" s="387"/>
      <c r="Y1831" s="113"/>
      <c r="Z1831" s="119"/>
      <c r="AA1831" s="119"/>
      <c r="AB1831" s="113"/>
      <c r="AC1831" s="385">
        <v>0</v>
      </c>
      <c r="AD1831" s="117">
        <v>0</v>
      </c>
      <c r="AE1831" s="109">
        <v>0</v>
      </c>
      <c r="AF1831" s="116"/>
      <c r="AG1831" s="116"/>
      <c r="AH1831" s="124">
        <v>0</v>
      </c>
      <c r="AI1831" s="386">
        <v>0</v>
      </c>
      <c r="AJ1831" s="396">
        <v>0</v>
      </c>
      <c r="AK1831" s="383"/>
      <c r="AL1831" s="113"/>
      <c r="AM1831" s="117">
        <v>0</v>
      </c>
      <c r="AN1831" s="375">
        <v>0</v>
      </c>
      <c r="AO1831" s="374">
        <v>0</v>
      </c>
      <c r="AP1831" s="391"/>
      <c r="AQ1831" s="119"/>
      <c r="AR1831" s="117">
        <v>0</v>
      </c>
      <c r="AS1831" s="123">
        <v>0</v>
      </c>
      <c r="AT1831" s="119"/>
      <c r="AU1831" s="374"/>
      <c r="AV1831" s="119"/>
      <c r="AW1831" s="374"/>
      <c r="AX1831" s="392"/>
      <c r="AY1831" s="119"/>
      <c r="AZ1831" s="113"/>
      <c r="BA1831" s="113"/>
      <c r="BB1831" s="394">
        <v>0</v>
      </c>
      <c r="BC1831" s="394">
        <v>0</v>
      </c>
      <c r="BD1831" s="394">
        <v>0</v>
      </c>
      <c r="BE1831" s="378"/>
      <c r="BF1831" s="444"/>
      <c r="BG1831" s="444"/>
      <c r="BH1831" s="116"/>
      <c r="BI1831" s="117"/>
      <c r="BJ1831" s="378"/>
      <c r="BK1831" s="378"/>
      <c r="BL1831" s="117"/>
      <c r="BM1831" s="374">
        <v>0</v>
      </c>
      <c r="BN1831" s="119"/>
      <c r="BO1831" s="119"/>
    </row>
    <row r="1832" spans="1:67" ht="24" customHeight="1" x14ac:dyDescent="0.3">
      <c r="A1832" s="364" t="s">
        <v>6560</v>
      </c>
      <c r="B1832" s="365" t="s">
        <v>6561</v>
      </c>
      <c r="C1832" s="366" t="s">
        <v>1893</v>
      </c>
      <c r="D1832" s="367">
        <f t="shared" si="97"/>
        <v>0</v>
      </c>
      <c r="E1832" s="368">
        <f t="shared" si="98"/>
        <v>0</v>
      </c>
      <c r="F1832" s="368">
        <f t="shared" si="99"/>
        <v>0</v>
      </c>
      <c r="G1832" s="368">
        <f t="shared" si="100"/>
        <v>0</v>
      </c>
      <c r="H1832" s="368">
        <f t="shared" si="101"/>
        <v>0</v>
      </c>
      <c r="I1832" s="368">
        <f t="shared" si="102"/>
        <v>0</v>
      </c>
      <c r="J1832" s="368">
        <f t="shared" si="103"/>
        <v>0</v>
      </c>
      <c r="K1832" s="368">
        <f t="shared" si="104"/>
        <v>0</v>
      </c>
      <c r="L1832" s="368">
        <f t="shared" si="105"/>
        <v>0</v>
      </c>
      <c r="M1832" s="369">
        <f t="shared" si="106"/>
        <v>0</v>
      </c>
      <c r="N1832" s="370">
        <f t="shared" si="107"/>
        <v>0</v>
      </c>
      <c r="O1832" s="371"/>
      <c r="P1832" s="372">
        <f t="shared" si="95"/>
        <v>0</v>
      </c>
      <c r="Q1832" s="373" t="str">
        <f t="shared" si="96"/>
        <v/>
      </c>
      <c r="R1832" s="374">
        <v>0</v>
      </c>
      <c r="S1832" s="119"/>
      <c r="T1832" s="119"/>
      <c r="U1832" s="113"/>
      <c r="V1832" s="113"/>
      <c r="W1832" s="117">
        <v>0</v>
      </c>
      <c r="X1832" s="387"/>
      <c r="Y1832" s="113"/>
      <c r="Z1832" s="119"/>
      <c r="AA1832" s="119"/>
      <c r="AB1832" s="113"/>
      <c r="AC1832" s="385">
        <v>0</v>
      </c>
      <c r="AD1832" s="117">
        <v>0</v>
      </c>
      <c r="AE1832" s="109">
        <v>0</v>
      </c>
      <c r="AF1832" s="116"/>
      <c r="AG1832" s="116"/>
      <c r="AH1832" s="124">
        <v>0</v>
      </c>
      <c r="AI1832" s="386">
        <v>0</v>
      </c>
      <c r="AJ1832" s="396">
        <v>0</v>
      </c>
      <c r="AK1832" s="383"/>
      <c r="AL1832" s="113"/>
      <c r="AM1832" s="117">
        <v>0</v>
      </c>
      <c r="AN1832" s="375">
        <v>0</v>
      </c>
      <c r="AO1832" s="374">
        <v>0</v>
      </c>
      <c r="AP1832" s="391"/>
      <c r="AQ1832" s="119"/>
      <c r="AR1832" s="117">
        <v>0</v>
      </c>
      <c r="AS1832" s="387">
        <v>0</v>
      </c>
      <c r="AT1832" s="119"/>
      <c r="AU1832" s="374"/>
      <c r="AV1832" s="119"/>
      <c r="AW1832" s="374"/>
      <c r="AX1832" s="126"/>
      <c r="AY1832" s="119"/>
      <c r="AZ1832" s="113"/>
      <c r="BA1832" s="113"/>
      <c r="BB1832" s="377">
        <v>0</v>
      </c>
      <c r="BC1832" s="377">
        <v>0</v>
      </c>
      <c r="BD1832" s="377">
        <v>0</v>
      </c>
      <c r="BE1832" s="378"/>
      <c r="BF1832" s="440"/>
      <c r="BG1832" s="440"/>
      <c r="BH1832" s="116"/>
      <c r="BI1832" s="117"/>
      <c r="BJ1832" s="378"/>
      <c r="BK1832" s="378"/>
      <c r="BL1832" s="117"/>
      <c r="BM1832" s="374">
        <v>0</v>
      </c>
      <c r="BN1832" s="119"/>
      <c r="BO1832" s="119"/>
    </row>
    <row r="1833" spans="1:67" ht="24" customHeight="1" x14ac:dyDescent="0.3">
      <c r="A1833" s="379" t="s">
        <v>6562</v>
      </c>
      <c r="B1833" s="365" t="s">
        <v>6563</v>
      </c>
      <c r="C1833" s="366" t="s">
        <v>2428</v>
      </c>
      <c r="D1833" s="367">
        <f t="shared" si="97"/>
        <v>28</v>
      </c>
      <c r="E1833" s="368">
        <f t="shared" si="98"/>
        <v>12</v>
      </c>
      <c r="F1833" s="368">
        <f t="shared" si="99"/>
        <v>0</v>
      </c>
      <c r="G1833" s="368">
        <f t="shared" si="100"/>
        <v>0</v>
      </c>
      <c r="H1833" s="368">
        <f t="shared" si="101"/>
        <v>0</v>
      </c>
      <c r="I1833" s="368">
        <f t="shared" si="102"/>
        <v>0</v>
      </c>
      <c r="J1833" s="368">
        <f t="shared" si="103"/>
        <v>0</v>
      </c>
      <c r="K1833" s="368">
        <f t="shared" si="104"/>
        <v>0</v>
      </c>
      <c r="L1833" s="368">
        <f t="shared" si="105"/>
        <v>0</v>
      </c>
      <c r="M1833" s="369">
        <f t="shared" si="106"/>
        <v>0</v>
      </c>
      <c r="N1833" s="370">
        <f t="shared" si="107"/>
        <v>40</v>
      </c>
      <c r="O1833" s="371"/>
      <c r="P1833" s="372">
        <f t="shared" si="95"/>
        <v>40</v>
      </c>
      <c r="Q1833" s="373">
        <f t="shared" si="96"/>
        <v>247</v>
      </c>
      <c r="R1833" s="374">
        <v>0</v>
      </c>
      <c r="S1833" s="119"/>
      <c r="T1833" s="119"/>
      <c r="U1833" s="113"/>
      <c r="V1833" s="113"/>
      <c r="W1833" s="386">
        <v>0</v>
      </c>
      <c r="X1833" s="123"/>
      <c r="Y1833" s="113"/>
      <c r="Z1833" s="119"/>
      <c r="AA1833" s="119"/>
      <c r="AB1833" s="113">
        <v>28</v>
      </c>
      <c r="AC1833" s="385">
        <v>0</v>
      </c>
      <c r="AD1833" s="386">
        <v>0</v>
      </c>
      <c r="AE1833" s="109">
        <v>0</v>
      </c>
      <c r="AF1833" s="116"/>
      <c r="AG1833" s="116"/>
      <c r="AH1833" s="389">
        <v>0</v>
      </c>
      <c r="AI1833" s="117">
        <v>0</v>
      </c>
      <c r="AJ1833" s="375">
        <v>0</v>
      </c>
      <c r="AK1833" s="374"/>
      <c r="AL1833" s="113"/>
      <c r="AM1833" s="386">
        <v>0</v>
      </c>
      <c r="AN1833" s="396">
        <v>0</v>
      </c>
      <c r="AO1833" s="383">
        <v>0</v>
      </c>
      <c r="AP1833" s="376"/>
      <c r="AQ1833" s="119"/>
      <c r="AR1833" s="117">
        <v>0</v>
      </c>
      <c r="AS1833" s="387">
        <v>0</v>
      </c>
      <c r="AT1833" s="119"/>
      <c r="AU1833" s="383"/>
      <c r="AV1833" s="119"/>
      <c r="AW1833" s="383"/>
      <c r="AX1833" s="126">
        <v>12</v>
      </c>
      <c r="AY1833" s="119"/>
      <c r="AZ1833" s="113"/>
      <c r="BA1833" s="113"/>
      <c r="BB1833" s="394">
        <v>0</v>
      </c>
      <c r="BC1833" s="394">
        <v>0</v>
      </c>
      <c r="BD1833" s="394">
        <v>0</v>
      </c>
      <c r="BE1833" s="378"/>
      <c r="BF1833" s="109"/>
      <c r="BG1833" s="109"/>
      <c r="BH1833" s="116"/>
      <c r="BI1833" s="117"/>
      <c r="BJ1833" s="378"/>
      <c r="BK1833" s="378"/>
      <c r="BL1833" s="117"/>
      <c r="BM1833" s="374">
        <v>0</v>
      </c>
      <c r="BN1833" s="119"/>
      <c r="BO1833" s="119"/>
    </row>
    <row r="1834" spans="1:67" ht="24" customHeight="1" x14ac:dyDescent="0.3">
      <c r="A1834" s="379" t="s">
        <v>6564</v>
      </c>
      <c r="B1834" s="365" t="s">
        <v>6565</v>
      </c>
      <c r="C1834" s="366" t="s">
        <v>394</v>
      </c>
      <c r="D1834" s="367">
        <f t="shared" si="97"/>
        <v>50</v>
      </c>
      <c r="E1834" s="368">
        <f t="shared" si="98"/>
        <v>50</v>
      </c>
      <c r="F1834" s="368">
        <f t="shared" si="99"/>
        <v>36</v>
      </c>
      <c r="G1834" s="368">
        <f t="shared" si="100"/>
        <v>30</v>
      </c>
      <c r="H1834" s="368">
        <f t="shared" si="101"/>
        <v>25</v>
      </c>
      <c r="I1834" s="368">
        <f t="shared" si="102"/>
        <v>20</v>
      </c>
      <c r="J1834" s="368">
        <f t="shared" si="103"/>
        <v>20</v>
      </c>
      <c r="K1834" s="368">
        <f t="shared" si="104"/>
        <v>20</v>
      </c>
      <c r="L1834" s="368">
        <f t="shared" si="105"/>
        <v>20</v>
      </c>
      <c r="M1834" s="369">
        <f t="shared" si="106"/>
        <v>20</v>
      </c>
      <c r="N1834" s="370">
        <f t="shared" si="107"/>
        <v>291</v>
      </c>
      <c r="O1834" s="371"/>
      <c r="P1834" s="372">
        <f t="shared" si="95"/>
        <v>291</v>
      </c>
      <c r="Q1834" s="373">
        <f t="shared" si="96"/>
        <v>68</v>
      </c>
      <c r="R1834" s="374">
        <v>0</v>
      </c>
      <c r="S1834" s="119"/>
      <c r="T1834" s="119"/>
      <c r="U1834" s="113">
        <v>10</v>
      </c>
      <c r="V1834" s="113"/>
      <c r="W1834" s="386">
        <v>20</v>
      </c>
      <c r="X1834" s="123"/>
      <c r="Y1834" s="113"/>
      <c r="Z1834" s="119">
        <v>25</v>
      </c>
      <c r="AA1834" s="119"/>
      <c r="AB1834" s="113">
        <v>36</v>
      </c>
      <c r="AC1834" s="113">
        <v>0</v>
      </c>
      <c r="AD1834" s="386">
        <v>5</v>
      </c>
      <c r="AE1834" s="109">
        <v>1</v>
      </c>
      <c r="AF1834" s="388">
        <v>1</v>
      </c>
      <c r="AG1834" s="388"/>
      <c r="AH1834" s="389">
        <v>0</v>
      </c>
      <c r="AI1834" s="386">
        <v>20</v>
      </c>
      <c r="AJ1834" s="396">
        <v>0</v>
      </c>
      <c r="AK1834" s="374">
        <v>10</v>
      </c>
      <c r="AL1834" s="113"/>
      <c r="AM1834" s="117">
        <v>20</v>
      </c>
      <c r="AN1834" s="375">
        <v>10</v>
      </c>
      <c r="AO1834" s="374">
        <v>0</v>
      </c>
      <c r="AP1834" s="376">
        <v>20</v>
      </c>
      <c r="AQ1834" s="119">
        <v>1</v>
      </c>
      <c r="AR1834" s="117">
        <v>30</v>
      </c>
      <c r="AS1834" s="123">
        <v>0</v>
      </c>
      <c r="AT1834" s="119"/>
      <c r="AU1834" s="374"/>
      <c r="AV1834" s="119"/>
      <c r="AW1834" s="374"/>
      <c r="AX1834" s="392"/>
      <c r="AY1834" s="119"/>
      <c r="AZ1834" s="113"/>
      <c r="BA1834" s="113"/>
      <c r="BB1834" s="377">
        <v>0</v>
      </c>
      <c r="BC1834" s="377">
        <v>0</v>
      </c>
      <c r="BD1834" s="377">
        <v>0</v>
      </c>
      <c r="BE1834" s="393">
        <v>50</v>
      </c>
      <c r="BF1834" s="109"/>
      <c r="BG1834" s="109"/>
      <c r="BH1834" s="388"/>
      <c r="BI1834" s="117">
        <v>20</v>
      </c>
      <c r="BJ1834" s="393"/>
      <c r="BK1834" s="393"/>
      <c r="BL1834" s="117">
        <v>50</v>
      </c>
      <c r="BM1834" s="374">
        <v>0</v>
      </c>
      <c r="BN1834" s="119"/>
      <c r="BO1834" s="119"/>
    </row>
    <row r="1835" spans="1:67" ht="24" customHeight="1" x14ac:dyDescent="0.3">
      <c r="A1835" s="364" t="s">
        <v>6566</v>
      </c>
      <c r="B1835" s="365" t="s">
        <v>6567</v>
      </c>
      <c r="C1835" s="366" t="s">
        <v>2546</v>
      </c>
      <c r="D1835" s="367">
        <f t="shared" si="97"/>
        <v>0</v>
      </c>
      <c r="E1835" s="368">
        <f t="shared" si="98"/>
        <v>0</v>
      </c>
      <c r="F1835" s="368">
        <f t="shared" si="99"/>
        <v>0</v>
      </c>
      <c r="G1835" s="368">
        <f t="shared" si="100"/>
        <v>0</v>
      </c>
      <c r="H1835" s="368">
        <f t="shared" si="101"/>
        <v>0</v>
      </c>
      <c r="I1835" s="368">
        <f t="shared" si="102"/>
        <v>0</v>
      </c>
      <c r="J1835" s="368">
        <f t="shared" si="103"/>
        <v>0</v>
      </c>
      <c r="K1835" s="368">
        <f t="shared" si="104"/>
        <v>0</v>
      </c>
      <c r="L1835" s="368">
        <f t="shared" si="105"/>
        <v>0</v>
      </c>
      <c r="M1835" s="369">
        <f t="shared" si="106"/>
        <v>0</v>
      </c>
      <c r="N1835" s="370">
        <f t="shared" si="107"/>
        <v>0</v>
      </c>
      <c r="O1835" s="371"/>
      <c r="P1835" s="372">
        <f t="shared" si="95"/>
        <v>0</v>
      </c>
      <c r="Q1835" s="373" t="str">
        <f t="shared" si="96"/>
        <v/>
      </c>
      <c r="R1835" s="374">
        <v>0</v>
      </c>
      <c r="S1835" s="119"/>
      <c r="T1835" s="119"/>
      <c r="U1835" s="113"/>
      <c r="V1835" s="113"/>
      <c r="W1835" s="117">
        <v>0</v>
      </c>
      <c r="X1835" s="123"/>
      <c r="Y1835" s="113"/>
      <c r="Z1835" s="119"/>
      <c r="AA1835" s="119"/>
      <c r="AB1835" s="113"/>
      <c r="AC1835" s="385">
        <v>0</v>
      </c>
      <c r="AD1835" s="117">
        <v>0</v>
      </c>
      <c r="AE1835" s="214">
        <v>0</v>
      </c>
      <c r="AF1835" s="116"/>
      <c r="AG1835" s="116"/>
      <c r="AH1835" s="124">
        <v>0</v>
      </c>
      <c r="AI1835" s="117">
        <v>0</v>
      </c>
      <c r="AJ1835" s="375">
        <v>0</v>
      </c>
      <c r="AK1835" s="374"/>
      <c r="AL1835" s="113"/>
      <c r="AM1835" s="386">
        <v>0</v>
      </c>
      <c r="AN1835" s="396">
        <v>0</v>
      </c>
      <c r="AO1835" s="383">
        <v>0</v>
      </c>
      <c r="AP1835" s="376"/>
      <c r="AQ1835" s="119"/>
      <c r="AR1835" s="117">
        <v>0</v>
      </c>
      <c r="AS1835" s="387">
        <v>0</v>
      </c>
      <c r="AT1835" s="119"/>
      <c r="AU1835" s="383"/>
      <c r="AV1835" s="119"/>
      <c r="AW1835" s="383"/>
      <c r="AX1835" s="126"/>
      <c r="AY1835" s="119"/>
      <c r="AZ1835" s="113"/>
      <c r="BA1835" s="113"/>
      <c r="BB1835" s="377">
        <v>0</v>
      </c>
      <c r="BC1835" s="377">
        <v>0</v>
      </c>
      <c r="BD1835" s="377">
        <v>0</v>
      </c>
      <c r="BE1835" s="378"/>
      <c r="BF1835" s="109"/>
      <c r="BG1835" s="109"/>
      <c r="BH1835" s="116"/>
      <c r="BI1835" s="117"/>
      <c r="BJ1835" s="378"/>
      <c r="BK1835" s="378"/>
      <c r="BL1835" s="117"/>
      <c r="BM1835" s="383">
        <v>0</v>
      </c>
      <c r="BN1835" s="119"/>
      <c r="BO1835" s="119"/>
    </row>
    <row r="1836" spans="1:67" ht="24" customHeight="1" x14ac:dyDescent="0.3">
      <c r="A1836" s="364">
        <v>950317</v>
      </c>
      <c r="B1836" s="365" t="s">
        <v>6569</v>
      </c>
      <c r="C1836" s="366" t="s">
        <v>834</v>
      </c>
      <c r="D1836" s="367">
        <f t="shared" si="97"/>
        <v>23</v>
      </c>
      <c r="E1836" s="368">
        <f t="shared" si="98"/>
        <v>10</v>
      </c>
      <c r="F1836" s="368">
        <f t="shared" si="99"/>
        <v>0</v>
      </c>
      <c r="G1836" s="368">
        <f t="shared" si="100"/>
        <v>0</v>
      </c>
      <c r="H1836" s="368">
        <f t="shared" si="101"/>
        <v>0</v>
      </c>
      <c r="I1836" s="368">
        <f t="shared" si="102"/>
        <v>0</v>
      </c>
      <c r="J1836" s="368">
        <f t="shared" si="103"/>
        <v>0</v>
      </c>
      <c r="K1836" s="368">
        <f t="shared" si="104"/>
        <v>0</v>
      </c>
      <c r="L1836" s="368">
        <f t="shared" si="105"/>
        <v>0</v>
      </c>
      <c r="M1836" s="369">
        <f t="shared" si="106"/>
        <v>0</v>
      </c>
      <c r="N1836" s="370">
        <f t="shared" si="107"/>
        <v>33</v>
      </c>
      <c r="O1836" s="371"/>
      <c r="P1836" s="372">
        <f t="shared" si="95"/>
        <v>33</v>
      </c>
      <c r="Q1836" s="373">
        <f t="shared" si="96"/>
        <v>296</v>
      </c>
      <c r="R1836" s="374">
        <v>0</v>
      </c>
      <c r="S1836" s="384"/>
      <c r="T1836" s="384"/>
      <c r="U1836" s="385"/>
      <c r="V1836" s="385"/>
      <c r="W1836" s="386">
        <v>0</v>
      </c>
      <c r="X1836" s="123"/>
      <c r="Y1836" s="385"/>
      <c r="Z1836" s="384"/>
      <c r="AA1836" s="384"/>
      <c r="AB1836" s="385"/>
      <c r="AC1836" s="385">
        <v>10</v>
      </c>
      <c r="AD1836" s="386">
        <v>0</v>
      </c>
      <c r="AE1836" s="214">
        <v>0</v>
      </c>
      <c r="AF1836" s="116"/>
      <c r="AG1836" s="116"/>
      <c r="AH1836" s="389">
        <v>0</v>
      </c>
      <c r="AI1836" s="117">
        <v>0</v>
      </c>
      <c r="AJ1836" s="396">
        <v>0</v>
      </c>
      <c r="AK1836" s="374"/>
      <c r="AL1836" s="385"/>
      <c r="AM1836" s="117">
        <v>0</v>
      </c>
      <c r="AN1836" s="375">
        <v>0</v>
      </c>
      <c r="AO1836" s="374">
        <v>0</v>
      </c>
      <c r="AP1836" s="376"/>
      <c r="AQ1836" s="384"/>
      <c r="AR1836" s="117">
        <v>0</v>
      </c>
      <c r="AS1836" s="387">
        <v>0</v>
      </c>
      <c r="AT1836" s="384"/>
      <c r="AU1836" s="374"/>
      <c r="AV1836" s="384"/>
      <c r="AW1836" s="374"/>
      <c r="AX1836" s="126">
        <v>23</v>
      </c>
      <c r="AY1836" s="384"/>
      <c r="AZ1836" s="385"/>
      <c r="BA1836" s="385"/>
      <c r="BB1836" s="377">
        <v>0</v>
      </c>
      <c r="BC1836" s="377">
        <v>0</v>
      </c>
      <c r="BD1836" s="377">
        <v>0</v>
      </c>
      <c r="BE1836" s="378"/>
      <c r="BF1836" s="214"/>
      <c r="BG1836" s="214"/>
      <c r="BH1836" s="116"/>
      <c r="BI1836" s="117"/>
      <c r="BJ1836" s="378"/>
      <c r="BK1836" s="378"/>
      <c r="BL1836" s="117"/>
      <c r="BM1836" s="383">
        <v>0</v>
      </c>
      <c r="BN1836" s="384"/>
      <c r="BO1836" s="384"/>
    </row>
    <row r="1837" spans="1:67" ht="24" customHeight="1" x14ac:dyDescent="0.3">
      <c r="A1837" s="379" t="s">
        <v>6570</v>
      </c>
      <c r="B1837" s="365" t="s">
        <v>4297</v>
      </c>
      <c r="C1837" s="366" t="s">
        <v>138</v>
      </c>
      <c r="D1837" s="367">
        <f t="shared" si="97"/>
        <v>0</v>
      </c>
      <c r="E1837" s="368">
        <f t="shared" si="98"/>
        <v>0</v>
      </c>
      <c r="F1837" s="368">
        <f t="shared" si="99"/>
        <v>0</v>
      </c>
      <c r="G1837" s="368">
        <f t="shared" si="100"/>
        <v>0</v>
      </c>
      <c r="H1837" s="368">
        <f t="shared" si="101"/>
        <v>0</v>
      </c>
      <c r="I1837" s="368">
        <f t="shared" si="102"/>
        <v>0</v>
      </c>
      <c r="J1837" s="368">
        <f t="shared" si="103"/>
        <v>0</v>
      </c>
      <c r="K1837" s="368">
        <f t="shared" si="104"/>
        <v>0</v>
      </c>
      <c r="L1837" s="368">
        <f t="shared" si="105"/>
        <v>0</v>
      </c>
      <c r="M1837" s="369">
        <f t="shared" si="106"/>
        <v>0</v>
      </c>
      <c r="N1837" s="370">
        <f t="shared" si="107"/>
        <v>0</v>
      </c>
      <c r="O1837" s="371"/>
      <c r="P1837" s="372">
        <f t="shared" si="95"/>
        <v>0</v>
      </c>
      <c r="Q1837" s="373" t="str">
        <f t="shared" si="96"/>
        <v/>
      </c>
      <c r="R1837" s="374">
        <v>0</v>
      </c>
      <c r="S1837" s="384"/>
      <c r="T1837" s="384"/>
      <c r="U1837" s="385"/>
      <c r="V1837" s="385"/>
      <c r="W1837" s="117">
        <v>0</v>
      </c>
      <c r="X1837" s="387"/>
      <c r="Y1837" s="385"/>
      <c r="Z1837" s="384"/>
      <c r="AA1837" s="384"/>
      <c r="AB1837" s="385"/>
      <c r="AC1837" s="113">
        <v>0</v>
      </c>
      <c r="AD1837" s="117">
        <v>0</v>
      </c>
      <c r="AE1837" s="109">
        <v>0</v>
      </c>
      <c r="AF1837" s="116"/>
      <c r="AG1837" s="116"/>
      <c r="AH1837" s="389">
        <v>0</v>
      </c>
      <c r="AI1837" s="117">
        <v>0</v>
      </c>
      <c r="AJ1837" s="375">
        <v>0</v>
      </c>
      <c r="AK1837" s="383"/>
      <c r="AL1837" s="385"/>
      <c r="AM1837" s="117">
        <v>0</v>
      </c>
      <c r="AN1837" s="375">
        <v>0</v>
      </c>
      <c r="AO1837" s="374">
        <v>0</v>
      </c>
      <c r="AP1837" s="391"/>
      <c r="AQ1837" s="384"/>
      <c r="AR1837" s="386">
        <v>0</v>
      </c>
      <c r="AS1837" s="123">
        <v>0</v>
      </c>
      <c r="AT1837" s="384"/>
      <c r="AU1837" s="374"/>
      <c r="AV1837" s="384"/>
      <c r="AW1837" s="374"/>
      <c r="AX1837" s="126"/>
      <c r="AY1837" s="384"/>
      <c r="AZ1837" s="385"/>
      <c r="BA1837" s="385"/>
      <c r="BB1837" s="377">
        <v>0</v>
      </c>
      <c r="BC1837" s="377">
        <v>0</v>
      </c>
      <c r="BD1837" s="377">
        <v>0</v>
      </c>
      <c r="BE1837" s="378"/>
      <c r="BF1837" s="214"/>
      <c r="BG1837" s="214"/>
      <c r="BH1837" s="116"/>
      <c r="BI1837" s="386"/>
      <c r="BJ1837" s="378"/>
      <c r="BK1837" s="378"/>
      <c r="BL1837" s="386"/>
      <c r="BM1837" s="374">
        <v>0</v>
      </c>
      <c r="BN1837" s="384"/>
      <c r="BO1837" s="384"/>
    </row>
    <row r="1838" spans="1:67" ht="24" customHeight="1" x14ac:dyDescent="0.3">
      <c r="A1838" s="364" t="s">
        <v>6572</v>
      </c>
      <c r="B1838" s="365" t="s">
        <v>6573</v>
      </c>
      <c r="C1838" s="366" t="s">
        <v>394</v>
      </c>
      <c r="D1838" s="367">
        <f t="shared" si="97"/>
        <v>0</v>
      </c>
      <c r="E1838" s="368">
        <f t="shared" si="98"/>
        <v>0</v>
      </c>
      <c r="F1838" s="368">
        <f t="shared" si="99"/>
        <v>0</v>
      </c>
      <c r="G1838" s="368">
        <f t="shared" si="100"/>
        <v>0</v>
      </c>
      <c r="H1838" s="368">
        <f t="shared" si="101"/>
        <v>0</v>
      </c>
      <c r="I1838" s="368">
        <f t="shared" si="102"/>
        <v>0</v>
      </c>
      <c r="J1838" s="368">
        <f t="shared" si="103"/>
        <v>0</v>
      </c>
      <c r="K1838" s="368">
        <f t="shared" si="104"/>
        <v>0</v>
      </c>
      <c r="L1838" s="368">
        <f t="shared" si="105"/>
        <v>0</v>
      </c>
      <c r="M1838" s="369">
        <f t="shared" si="106"/>
        <v>0</v>
      </c>
      <c r="N1838" s="370">
        <f t="shared" si="107"/>
        <v>0</v>
      </c>
      <c r="O1838" s="371"/>
      <c r="P1838" s="372">
        <f t="shared" si="95"/>
        <v>0</v>
      </c>
      <c r="Q1838" s="373" t="str">
        <f t="shared" si="96"/>
        <v/>
      </c>
      <c r="R1838" s="383">
        <v>0</v>
      </c>
      <c r="S1838" s="119"/>
      <c r="T1838" s="119"/>
      <c r="U1838" s="113"/>
      <c r="V1838" s="113"/>
      <c r="W1838" s="117">
        <v>0</v>
      </c>
      <c r="X1838" s="387"/>
      <c r="Y1838" s="113"/>
      <c r="Z1838" s="119"/>
      <c r="AA1838" s="119"/>
      <c r="AB1838" s="113"/>
      <c r="AC1838" s="113">
        <v>0</v>
      </c>
      <c r="AD1838" s="117">
        <v>0</v>
      </c>
      <c r="AE1838" s="214">
        <v>0</v>
      </c>
      <c r="AF1838" s="116"/>
      <c r="AG1838" s="116"/>
      <c r="AH1838" s="389">
        <v>0</v>
      </c>
      <c r="AI1838" s="386">
        <v>0</v>
      </c>
      <c r="AJ1838" s="396">
        <v>0</v>
      </c>
      <c r="AK1838" s="383"/>
      <c r="AL1838" s="113"/>
      <c r="AM1838" s="386">
        <v>0</v>
      </c>
      <c r="AN1838" s="390">
        <v>0</v>
      </c>
      <c r="AO1838" s="374">
        <v>0</v>
      </c>
      <c r="AP1838" s="391"/>
      <c r="AQ1838" s="119"/>
      <c r="AR1838" s="117">
        <v>0</v>
      </c>
      <c r="AS1838" s="387">
        <v>0</v>
      </c>
      <c r="AT1838" s="119"/>
      <c r="AU1838" s="374"/>
      <c r="AV1838" s="119"/>
      <c r="AW1838" s="374"/>
      <c r="AX1838" s="126"/>
      <c r="AY1838" s="119"/>
      <c r="AZ1838" s="113"/>
      <c r="BA1838" s="113"/>
      <c r="BB1838" s="377">
        <v>0</v>
      </c>
      <c r="BC1838" s="377">
        <v>0</v>
      </c>
      <c r="BD1838" s="377">
        <v>0</v>
      </c>
      <c r="BE1838" s="378"/>
      <c r="BF1838" s="109"/>
      <c r="BG1838" s="109"/>
      <c r="BH1838" s="116"/>
      <c r="BI1838" s="117"/>
      <c r="BJ1838" s="378"/>
      <c r="BK1838" s="378"/>
      <c r="BL1838" s="117"/>
      <c r="BM1838" s="383">
        <v>0</v>
      </c>
      <c r="BN1838" s="119"/>
      <c r="BO1838" s="119"/>
    </row>
    <row r="1839" spans="1:67" ht="24" customHeight="1" x14ac:dyDescent="0.3">
      <c r="A1839" s="364" t="s">
        <v>6574</v>
      </c>
      <c r="B1839" s="365" t="s">
        <v>6575</v>
      </c>
      <c r="C1839" s="366" t="s">
        <v>2705</v>
      </c>
      <c r="D1839" s="367">
        <f t="shared" si="97"/>
        <v>12</v>
      </c>
      <c r="E1839" s="368">
        <f t="shared" si="98"/>
        <v>10</v>
      </c>
      <c r="F1839" s="368">
        <f t="shared" si="99"/>
        <v>0</v>
      </c>
      <c r="G1839" s="368">
        <f t="shared" si="100"/>
        <v>0</v>
      </c>
      <c r="H1839" s="368">
        <f t="shared" si="101"/>
        <v>0</v>
      </c>
      <c r="I1839" s="368">
        <f t="shared" si="102"/>
        <v>0</v>
      </c>
      <c r="J1839" s="368">
        <f t="shared" si="103"/>
        <v>0</v>
      </c>
      <c r="K1839" s="368">
        <f t="shared" si="104"/>
        <v>0</v>
      </c>
      <c r="L1839" s="368">
        <f t="shared" si="105"/>
        <v>0</v>
      </c>
      <c r="M1839" s="369">
        <f t="shared" si="106"/>
        <v>0</v>
      </c>
      <c r="N1839" s="370">
        <f t="shared" si="107"/>
        <v>22</v>
      </c>
      <c r="O1839" s="371"/>
      <c r="P1839" s="372">
        <f t="shared" si="95"/>
        <v>22</v>
      </c>
      <c r="Q1839" s="373">
        <f t="shared" si="96"/>
        <v>396</v>
      </c>
      <c r="R1839" s="374">
        <v>0</v>
      </c>
      <c r="S1839" s="384"/>
      <c r="T1839" s="384"/>
      <c r="U1839" s="385"/>
      <c r="V1839" s="385"/>
      <c r="W1839" s="117">
        <v>0</v>
      </c>
      <c r="X1839" s="123"/>
      <c r="Y1839" s="385"/>
      <c r="Z1839" s="384"/>
      <c r="AA1839" s="384"/>
      <c r="AB1839" s="385">
        <v>12</v>
      </c>
      <c r="AC1839" s="113">
        <v>0</v>
      </c>
      <c r="AD1839" s="117">
        <v>0</v>
      </c>
      <c r="AE1839" s="109">
        <v>0</v>
      </c>
      <c r="AF1839" s="116"/>
      <c r="AG1839" s="116"/>
      <c r="AH1839" s="124">
        <v>0</v>
      </c>
      <c r="AI1839" s="117">
        <v>0</v>
      </c>
      <c r="AJ1839" s="396">
        <v>0</v>
      </c>
      <c r="AK1839" s="374"/>
      <c r="AL1839" s="385"/>
      <c r="AM1839" s="117">
        <v>0</v>
      </c>
      <c r="AN1839" s="375">
        <v>0</v>
      </c>
      <c r="AO1839" s="374">
        <v>0</v>
      </c>
      <c r="AP1839" s="376"/>
      <c r="AQ1839" s="384"/>
      <c r="AR1839" s="386">
        <v>0</v>
      </c>
      <c r="AS1839" s="123">
        <v>0</v>
      </c>
      <c r="AT1839" s="384"/>
      <c r="AU1839" s="374"/>
      <c r="AV1839" s="384"/>
      <c r="AW1839" s="374"/>
      <c r="AX1839" s="126">
        <v>10</v>
      </c>
      <c r="AY1839" s="384"/>
      <c r="AZ1839" s="385"/>
      <c r="BA1839" s="385"/>
      <c r="BB1839" s="377">
        <v>0</v>
      </c>
      <c r="BC1839" s="377">
        <v>0</v>
      </c>
      <c r="BD1839" s="377">
        <v>0</v>
      </c>
      <c r="BE1839" s="378"/>
      <c r="BF1839" s="214"/>
      <c r="BG1839" s="214"/>
      <c r="BH1839" s="116"/>
      <c r="BI1839" s="386"/>
      <c r="BJ1839" s="378"/>
      <c r="BK1839" s="378"/>
      <c r="BL1839" s="386"/>
      <c r="BM1839" s="374">
        <v>0</v>
      </c>
      <c r="BN1839" s="384"/>
      <c r="BO1839" s="384"/>
    </row>
    <row r="1840" spans="1:67" ht="24" customHeight="1" x14ac:dyDescent="0.3">
      <c r="A1840" s="379" t="s">
        <v>2187</v>
      </c>
      <c r="B1840" s="365" t="s">
        <v>2188</v>
      </c>
      <c r="C1840" s="366" t="s">
        <v>394</v>
      </c>
      <c r="D1840" s="367">
        <f t="shared" si="97"/>
        <v>80</v>
      </c>
      <c r="E1840" s="368">
        <f t="shared" si="98"/>
        <v>32</v>
      </c>
      <c r="F1840" s="368">
        <f t="shared" si="99"/>
        <v>28</v>
      </c>
      <c r="G1840" s="368">
        <f t="shared" si="100"/>
        <v>25</v>
      </c>
      <c r="H1840" s="368">
        <f t="shared" si="101"/>
        <v>25</v>
      </c>
      <c r="I1840" s="368">
        <f t="shared" si="102"/>
        <v>0</v>
      </c>
      <c r="J1840" s="368">
        <f t="shared" si="103"/>
        <v>0</v>
      </c>
      <c r="K1840" s="368">
        <f t="shared" si="104"/>
        <v>0</v>
      </c>
      <c r="L1840" s="368">
        <f t="shared" si="105"/>
        <v>0</v>
      </c>
      <c r="M1840" s="369">
        <f t="shared" si="106"/>
        <v>0</v>
      </c>
      <c r="N1840" s="370">
        <f t="shared" si="107"/>
        <v>190</v>
      </c>
      <c r="O1840" s="371"/>
      <c r="P1840" s="372">
        <f t="shared" si="95"/>
        <v>190</v>
      </c>
      <c r="Q1840" s="373">
        <f t="shared" si="96"/>
        <v>89</v>
      </c>
      <c r="R1840" s="374">
        <v>0</v>
      </c>
      <c r="S1840" s="384"/>
      <c r="T1840" s="384"/>
      <c r="U1840" s="385"/>
      <c r="V1840" s="385"/>
      <c r="W1840" s="117">
        <v>0</v>
      </c>
      <c r="X1840" s="387"/>
      <c r="Y1840" s="385"/>
      <c r="Z1840" s="384"/>
      <c r="AA1840" s="384"/>
      <c r="AB1840" s="385">
        <v>32</v>
      </c>
      <c r="AC1840" s="113">
        <v>0</v>
      </c>
      <c r="AD1840" s="386">
        <v>0</v>
      </c>
      <c r="AE1840" s="109">
        <v>0</v>
      </c>
      <c r="AF1840" s="116">
        <v>25</v>
      </c>
      <c r="AG1840" s="116"/>
      <c r="AH1840" s="389">
        <v>0</v>
      </c>
      <c r="AI1840" s="117">
        <v>80</v>
      </c>
      <c r="AJ1840" s="375">
        <v>25</v>
      </c>
      <c r="AK1840" s="383"/>
      <c r="AL1840" s="385"/>
      <c r="AM1840" s="117">
        <v>0</v>
      </c>
      <c r="AN1840" s="396">
        <v>0</v>
      </c>
      <c r="AO1840" s="383">
        <v>0</v>
      </c>
      <c r="AP1840" s="391"/>
      <c r="AQ1840" s="384"/>
      <c r="AR1840" s="117">
        <v>0</v>
      </c>
      <c r="AS1840" s="387">
        <v>0</v>
      </c>
      <c r="AT1840" s="384"/>
      <c r="AU1840" s="383"/>
      <c r="AV1840" s="384"/>
      <c r="AW1840" s="383"/>
      <c r="AX1840" s="126">
        <v>28</v>
      </c>
      <c r="AY1840" s="384"/>
      <c r="AZ1840" s="385"/>
      <c r="BA1840" s="385"/>
      <c r="BB1840" s="377">
        <v>0</v>
      </c>
      <c r="BC1840" s="377">
        <v>0</v>
      </c>
      <c r="BD1840" s="377">
        <v>0</v>
      </c>
      <c r="BE1840" s="378"/>
      <c r="BF1840" s="109"/>
      <c r="BG1840" s="109"/>
      <c r="BH1840" s="116"/>
      <c r="BI1840" s="117"/>
      <c r="BJ1840" s="378"/>
      <c r="BK1840" s="378"/>
      <c r="BL1840" s="117"/>
      <c r="BM1840" s="374">
        <v>0</v>
      </c>
      <c r="BN1840" s="384"/>
      <c r="BO1840" s="384"/>
    </row>
    <row r="1841" spans="1:67" ht="24" customHeight="1" x14ac:dyDescent="0.3">
      <c r="A1841" s="364" t="s">
        <v>6576</v>
      </c>
      <c r="B1841" s="365" t="s">
        <v>4300</v>
      </c>
      <c r="C1841" s="366" t="s">
        <v>81</v>
      </c>
      <c r="D1841" s="367">
        <f t="shared" si="97"/>
        <v>0</v>
      </c>
      <c r="E1841" s="368">
        <f t="shared" si="98"/>
        <v>0</v>
      </c>
      <c r="F1841" s="368">
        <f t="shared" si="99"/>
        <v>0</v>
      </c>
      <c r="G1841" s="368">
        <f t="shared" si="100"/>
        <v>0</v>
      </c>
      <c r="H1841" s="368">
        <f t="shared" si="101"/>
        <v>0</v>
      </c>
      <c r="I1841" s="368">
        <f t="shared" si="102"/>
        <v>0</v>
      </c>
      <c r="J1841" s="368">
        <f t="shared" si="103"/>
        <v>0</v>
      </c>
      <c r="K1841" s="368">
        <f t="shared" si="104"/>
        <v>0</v>
      </c>
      <c r="L1841" s="368">
        <f t="shared" si="105"/>
        <v>0</v>
      </c>
      <c r="M1841" s="369">
        <f t="shared" si="106"/>
        <v>0</v>
      </c>
      <c r="N1841" s="370">
        <f t="shared" si="107"/>
        <v>0</v>
      </c>
      <c r="O1841" s="371"/>
      <c r="P1841" s="372">
        <f t="shared" si="95"/>
        <v>0</v>
      </c>
      <c r="Q1841" s="373" t="str">
        <f t="shared" si="96"/>
        <v/>
      </c>
      <c r="R1841" s="383">
        <v>0</v>
      </c>
      <c r="S1841" s="119"/>
      <c r="T1841" s="119"/>
      <c r="U1841" s="113"/>
      <c r="V1841" s="113"/>
      <c r="W1841" s="117">
        <v>0</v>
      </c>
      <c r="X1841" s="387"/>
      <c r="Y1841" s="113"/>
      <c r="Z1841" s="119"/>
      <c r="AA1841" s="119"/>
      <c r="AB1841" s="113"/>
      <c r="AC1841" s="113">
        <v>0</v>
      </c>
      <c r="AD1841" s="117">
        <v>0</v>
      </c>
      <c r="AE1841" s="444">
        <v>0</v>
      </c>
      <c r="AF1841" s="116"/>
      <c r="AG1841" s="116"/>
      <c r="AH1841" s="124">
        <v>0</v>
      </c>
      <c r="AI1841" s="117">
        <v>0</v>
      </c>
      <c r="AJ1841" s="375">
        <v>0</v>
      </c>
      <c r="AK1841" s="383"/>
      <c r="AL1841" s="113"/>
      <c r="AM1841" s="117">
        <v>0</v>
      </c>
      <c r="AN1841" s="375">
        <v>0</v>
      </c>
      <c r="AO1841" s="383">
        <v>0</v>
      </c>
      <c r="AP1841" s="391"/>
      <c r="AQ1841" s="119"/>
      <c r="AR1841" s="117">
        <v>0</v>
      </c>
      <c r="AS1841" s="123">
        <v>0</v>
      </c>
      <c r="AT1841" s="119"/>
      <c r="AU1841" s="383"/>
      <c r="AV1841" s="119"/>
      <c r="AW1841" s="383"/>
      <c r="AX1841" s="126"/>
      <c r="AY1841" s="119"/>
      <c r="AZ1841" s="113"/>
      <c r="BA1841" s="113"/>
      <c r="BB1841" s="377">
        <v>0</v>
      </c>
      <c r="BC1841" s="377">
        <v>0</v>
      </c>
      <c r="BD1841" s="377">
        <v>0</v>
      </c>
      <c r="BE1841" s="378"/>
      <c r="BF1841" s="109"/>
      <c r="BG1841" s="109"/>
      <c r="BH1841" s="116"/>
      <c r="BI1841" s="117"/>
      <c r="BJ1841" s="378"/>
      <c r="BK1841" s="378"/>
      <c r="BL1841" s="117"/>
      <c r="BM1841" s="383">
        <v>0</v>
      </c>
      <c r="BN1841" s="119"/>
      <c r="BO1841" s="119"/>
    </row>
    <row r="1842" spans="1:67" ht="24" customHeight="1" x14ac:dyDescent="0.3">
      <c r="A1842" s="364">
        <v>960418</v>
      </c>
      <c r="B1842" s="365" t="s">
        <v>6578</v>
      </c>
      <c r="C1842" s="366" t="s">
        <v>3448</v>
      </c>
      <c r="D1842" s="367">
        <f t="shared" si="97"/>
        <v>10</v>
      </c>
      <c r="E1842" s="368">
        <f t="shared" si="98"/>
        <v>5</v>
      </c>
      <c r="F1842" s="368">
        <f t="shared" si="99"/>
        <v>0</v>
      </c>
      <c r="G1842" s="368">
        <f t="shared" si="100"/>
        <v>0</v>
      </c>
      <c r="H1842" s="368">
        <f t="shared" si="101"/>
        <v>0</v>
      </c>
      <c r="I1842" s="368">
        <f t="shared" si="102"/>
        <v>0</v>
      </c>
      <c r="J1842" s="368">
        <f t="shared" si="103"/>
        <v>0</v>
      </c>
      <c r="K1842" s="368">
        <f t="shared" si="104"/>
        <v>0</v>
      </c>
      <c r="L1842" s="368">
        <f t="shared" si="105"/>
        <v>0</v>
      </c>
      <c r="M1842" s="369">
        <f t="shared" si="106"/>
        <v>0</v>
      </c>
      <c r="N1842" s="370">
        <f t="shared" si="107"/>
        <v>15</v>
      </c>
      <c r="O1842" s="371"/>
      <c r="P1842" s="372">
        <f t="shared" si="95"/>
        <v>15</v>
      </c>
      <c r="Q1842" s="373">
        <f t="shared" si="96"/>
        <v>509</v>
      </c>
      <c r="R1842" s="374">
        <v>0</v>
      </c>
      <c r="S1842" s="384"/>
      <c r="T1842" s="384"/>
      <c r="U1842" s="385"/>
      <c r="V1842" s="385"/>
      <c r="W1842" s="117">
        <v>0</v>
      </c>
      <c r="X1842" s="123"/>
      <c r="Y1842" s="385"/>
      <c r="Z1842" s="384"/>
      <c r="AA1842" s="384"/>
      <c r="AB1842" s="385"/>
      <c r="AC1842" s="113">
        <v>5</v>
      </c>
      <c r="AD1842" s="117">
        <v>0</v>
      </c>
      <c r="AE1842" s="109">
        <v>0</v>
      </c>
      <c r="AF1842" s="116"/>
      <c r="AG1842" s="116"/>
      <c r="AH1842" s="124">
        <v>0</v>
      </c>
      <c r="AI1842" s="386">
        <v>0</v>
      </c>
      <c r="AJ1842" s="390">
        <v>0</v>
      </c>
      <c r="AK1842" s="374"/>
      <c r="AL1842" s="385"/>
      <c r="AM1842" s="117">
        <v>0</v>
      </c>
      <c r="AN1842" s="375">
        <v>0</v>
      </c>
      <c r="AO1842" s="374">
        <v>0</v>
      </c>
      <c r="AP1842" s="376"/>
      <c r="AQ1842" s="384"/>
      <c r="AR1842" s="386">
        <v>0</v>
      </c>
      <c r="AS1842" s="123">
        <v>0</v>
      </c>
      <c r="AT1842" s="384"/>
      <c r="AU1842" s="374"/>
      <c r="AV1842" s="384"/>
      <c r="AW1842" s="374"/>
      <c r="AX1842" s="126"/>
      <c r="AY1842" s="384">
        <v>10</v>
      </c>
      <c r="AZ1842" s="385"/>
      <c r="BA1842" s="385"/>
      <c r="BB1842" s="377">
        <v>0</v>
      </c>
      <c r="BC1842" s="377">
        <v>0</v>
      </c>
      <c r="BD1842" s="377">
        <v>0</v>
      </c>
      <c r="BE1842" s="378"/>
      <c r="BF1842" s="109"/>
      <c r="BG1842" s="109"/>
      <c r="BH1842" s="116"/>
      <c r="BI1842" s="386"/>
      <c r="BJ1842" s="378"/>
      <c r="BK1842" s="378"/>
      <c r="BL1842" s="386"/>
      <c r="BM1842" s="374">
        <v>0</v>
      </c>
      <c r="BN1842" s="384"/>
      <c r="BO1842" s="384"/>
    </row>
    <row r="1843" spans="1:67" ht="24" customHeight="1" x14ac:dyDescent="0.3">
      <c r="A1843" s="380" t="s">
        <v>6580</v>
      </c>
      <c r="B1843" s="381" t="s">
        <v>6581</v>
      </c>
      <c r="C1843" s="382" t="s">
        <v>437</v>
      </c>
      <c r="D1843" s="367">
        <f t="shared" si="97"/>
        <v>80</v>
      </c>
      <c r="E1843" s="368">
        <f t="shared" si="98"/>
        <v>0</v>
      </c>
      <c r="F1843" s="368">
        <f t="shared" si="99"/>
        <v>0</v>
      </c>
      <c r="G1843" s="368">
        <f t="shared" si="100"/>
        <v>0</v>
      </c>
      <c r="H1843" s="368">
        <f t="shared" si="101"/>
        <v>0</v>
      </c>
      <c r="I1843" s="368">
        <f t="shared" si="102"/>
        <v>0</v>
      </c>
      <c r="J1843" s="368">
        <f t="shared" si="103"/>
        <v>0</v>
      </c>
      <c r="K1843" s="368">
        <f t="shared" si="104"/>
        <v>0</v>
      </c>
      <c r="L1843" s="368">
        <f t="shared" si="105"/>
        <v>0</v>
      </c>
      <c r="M1843" s="369">
        <f t="shared" si="106"/>
        <v>0</v>
      </c>
      <c r="N1843" s="370">
        <f t="shared" si="107"/>
        <v>80</v>
      </c>
      <c r="O1843" s="371"/>
      <c r="P1843" s="372">
        <f t="shared" si="95"/>
        <v>80</v>
      </c>
      <c r="Q1843" s="373">
        <f t="shared" si="96"/>
        <v>146</v>
      </c>
      <c r="R1843" s="374">
        <v>0</v>
      </c>
      <c r="S1843" s="384"/>
      <c r="T1843" s="384"/>
      <c r="U1843" s="385"/>
      <c r="V1843" s="385"/>
      <c r="W1843" s="117">
        <v>0</v>
      </c>
      <c r="X1843" s="387"/>
      <c r="Y1843" s="385"/>
      <c r="Z1843" s="384"/>
      <c r="AA1843" s="384"/>
      <c r="AB1843" s="385"/>
      <c r="AC1843" s="113">
        <v>0</v>
      </c>
      <c r="AD1843" s="117">
        <v>0</v>
      </c>
      <c r="AE1843" s="109">
        <v>0</v>
      </c>
      <c r="AF1843" s="388"/>
      <c r="AG1843" s="388"/>
      <c r="AH1843" s="124">
        <v>0</v>
      </c>
      <c r="AI1843" s="117">
        <v>0</v>
      </c>
      <c r="AJ1843" s="375">
        <v>0</v>
      </c>
      <c r="AK1843" s="383"/>
      <c r="AL1843" s="385"/>
      <c r="AM1843" s="117">
        <v>80</v>
      </c>
      <c r="AN1843" s="375">
        <v>0</v>
      </c>
      <c r="AO1843" s="374">
        <v>0</v>
      </c>
      <c r="AP1843" s="391"/>
      <c r="AQ1843" s="384"/>
      <c r="AR1843" s="117">
        <v>0</v>
      </c>
      <c r="AS1843" s="123">
        <v>0</v>
      </c>
      <c r="AT1843" s="384"/>
      <c r="AU1843" s="374"/>
      <c r="AV1843" s="384"/>
      <c r="AW1843" s="374"/>
      <c r="AX1843" s="392"/>
      <c r="AY1843" s="384"/>
      <c r="AZ1843" s="385"/>
      <c r="BA1843" s="385"/>
      <c r="BB1843" s="377">
        <v>0</v>
      </c>
      <c r="BC1843" s="377">
        <v>0</v>
      </c>
      <c r="BD1843" s="377">
        <v>0</v>
      </c>
      <c r="BE1843" s="393"/>
      <c r="BF1843" s="109"/>
      <c r="BG1843" s="109"/>
      <c r="BH1843" s="388"/>
      <c r="BI1843" s="117"/>
      <c r="BJ1843" s="393"/>
      <c r="BK1843" s="393"/>
      <c r="BL1843" s="117"/>
      <c r="BM1843" s="374">
        <v>0</v>
      </c>
      <c r="BN1843" s="384"/>
      <c r="BO1843" s="384"/>
    </row>
    <row r="1844" spans="1:67" ht="24" customHeight="1" x14ac:dyDescent="0.3">
      <c r="A1844" s="380" t="s">
        <v>6774</v>
      </c>
      <c r="B1844" s="381" t="s">
        <v>6775</v>
      </c>
      <c r="C1844" s="382" t="s">
        <v>1885</v>
      </c>
      <c r="D1844" s="367">
        <f t="shared" si="97"/>
        <v>16</v>
      </c>
      <c r="E1844" s="368">
        <f t="shared" si="98"/>
        <v>0</v>
      </c>
      <c r="F1844" s="368">
        <f t="shared" si="99"/>
        <v>0</v>
      </c>
      <c r="G1844" s="368">
        <f t="shared" si="100"/>
        <v>0</v>
      </c>
      <c r="H1844" s="368">
        <f t="shared" si="101"/>
        <v>0</v>
      </c>
      <c r="I1844" s="368">
        <f t="shared" si="102"/>
        <v>0</v>
      </c>
      <c r="J1844" s="368">
        <f t="shared" si="103"/>
        <v>0</v>
      </c>
      <c r="K1844" s="368">
        <f t="shared" si="104"/>
        <v>0</v>
      </c>
      <c r="L1844" s="368">
        <f t="shared" si="105"/>
        <v>0</v>
      </c>
      <c r="M1844" s="369">
        <f t="shared" si="106"/>
        <v>0</v>
      </c>
      <c r="N1844" s="370">
        <f t="shared" si="107"/>
        <v>16</v>
      </c>
      <c r="O1844" s="371"/>
      <c r="P1844" s="372">
        <f t="shared" si="95"/>
        <v>16</v>
      </c>
      <c r="Q1844" s="373">
        <f t="shared" si="96"/>
        <v>488</v>
      </c>
      <c r="R1844" s="383">
        <v>0</v>
      </c>
      <c r="S1844" s="119"/>
      <c r="T1844" s="119"/>
      <c r="U1844" s="113"/>
      <c r="V1844" s="113"/>
      <c r="W1844" s="117">
        <v>0</v>
      </c>
      <c r="X1844" s="123"/>
      <c r="Y1844" s="113"/>
      <c r="Z1844" s="119"/>
      <c r="AA1844" s="119"/>
      <c r="AB1844" s="113"/>
      <c r="AC1844" s="113">
        <v>0</v>
      </c>
      <c r="AD1844" s="117">
        <v>0</v>
      </c>
      <c r="AE1844" s="109">
        <v>0</v>
      </c>
      <c r="AF1844" s="388"/>
      <c r="AG1844" s="388"/>
      <c r="AH1844" s="124">
        <v>0</v>
      </c>
      <c r="AI1844" s="117">
        <v>0</v>
      </c>
      <c r="AJ1844" s="375">
        <v>0</v>
      </c>
      <c r="AK1844" s="374"/>
      <c r="AL1844" s="113"/>
      <c r="AM1844" s="117">
        <v>0</v>
      </c>
      <c r="AN1844" s="375">
        <v>0</v>
      </c>
      <c r="AO1844" s="374">
        <v>0</v>
      </c>
      <c r="AP1844" s="376"/>
      <c r="AQ1844" s="119"/>
      <c r="AR1844" s="117">
        <v>0</v>
      </c>
      <c r="AS1844" s="123">
        <v>0</v>
      </c>
      <c r="AT1844" s="119"/>
      <c r="AU1844" s="374"/>
      <c r="AV1844" s="119"/>
      <c r="AW1844" s="374"/>
      <c r="AX1844" s="392">
        <v>16</v>
      </c>
      <c r="AY1844" s="119"/>
      <c r="AZ1844" s="113"/>
      <c r="BA1844" s="113"/>
      <c r="BB1844" s="394">
        <v>0</v>
      </c>
      <c r="BC1844" s="394">
        <v>0</v>
      </c>
      <c r="BD1844" s="394">
        <v>0</v>
      </c>
      <c r="BE1844" s="393"/>
      <c r="BF1844" s="109"/>
      <c r="BG1844" s="109"/>
      <c r="BH1844" s="388"/>
      <c r="BI1844" s="117"/>
      <c r="BJ1844" s="393"/>
      <c r="BK1844" s="393"/>
      <c r="BL1844" s="117"/>
      <c r="BM1844" s="383">
        <v>0</v>
      </c>
      <c r="BN1844" s="119"/>
      <c r="BO1844" s="119"/>
    </row>
    <row r="1845" spans="1:67" ht="24" customHeight="1" x14ac:dyDescent="0.3">
      <c r="A1845" s="364">
        <v>831021</v>
      </c>
      <c r="B1845" s="365" t="s">
        <v>6583</v>
      </c>
      <c r="C1845" s="366" t="s">
        <v>1031</v>
      </c>
      <c r="D1845" s="367">
        <f t="shared" si="97"/>
        <v>11</v>
      </c>
      <c r="E1845" s="368">
        <f t="shared" si="98"/>
        <v>0</v>
      </c>
      <c r="F1845" s="368">
        <f t="shared" si="99"/>
        <v>0</v>
      </c>
      <c r="G1845" s="368">
        <f t="shared" si="100"/>
        <v>0</v>
      </c>
      <c r="H1845" s="368">
        <f t="shared" si="101"/>
        <v>0</v>
      </c>
      <c r="I1845" s="368">
        <f t="shared" si="102"/>
        <v>0</v>
      </c>
      <c r="J1845" s="368">
        <f t="shared" si="103"/>
        <v>0</v>
      </c>
      <c r="K1845" s="368">
        <f t="shared" si="104"/>
        <v>0</v>
      </c>
      <c r="L1845" s="368">
        <f t="shared" si="105"/>
        <v>0</v>
      </c>
      <c r="M1845" s="369">
        <f t="shared" si="106"/>
        <v>0</v>
      </c>
      <c r="N1845" s="370">
        <f t="shared" si="107"/>
        <v>11</v>
      </c>
      <c r="O1845" s="371"/>
      <c r="P1845" s="372">
        <f t="shared" si="95"/>
        <v>11</v>
      </c>
      <c r="Q1845" s="373">
        <f t="shared" si="96"/>
        <v>608</v>
      </c>
      <c r="R1845" s="383">
        <v>0</v>
      </c>
      <c r="S1845" s="119"/>
      <c r="T1845" s="119"/>
      <c r="U1845" s="113"/>
      <c r="V1845" s="113"/>
      <c r="W1845" s="117">
        <v>0</v>
      </c>
      <c r="X1845" s="123"/>
      <c r="Y1845" s="113"/>
      <c r="Z1845" s="119"/>
      <c r="AA1845" s="119"/>
      <c r="AB1845" s="113"/>
      <c r="AC1845" s="113">
        <v>0</v>
      </c>
      <c r="AD1845" s="386">
        <v>0</v>
      </c>
      <c r="AE1845" s="214">
        <v>0</v>
      </c>
      <c r="AF1845" s="116"/>
      <c r="AG1845" s="116"/>
      <c r="AH1845" s="124">
        <v>0</v>
      </c>
      <c r="AI1845" s="117">
        <v>0</v>
      </c>
      <c r="AJ1845" s="375">
        <v>0</v>
      </c>
      <c r="AK1845" s="374"/>
      <c r="AL1845" s="113"/>
      <c r="AM1845" s="117">
        <v>0</v>
      </c>
      <c r="AN1845" s="375">
        <v>0</v>
      </c>
      <c r="AO1845" s="374">
        <v>0</v>
      </c>
      <c r="AP1845" s="376"/>
      <c r="AQ1845" s="119"/>
      <c r="AR1845" s="117">
        <v>0</v>
      </c>
      <c r="AS1845" s="123">
        <v>0</v>
      </c>
      <c r="AT1845" s="119"/>
      <c r="AU1845" s="374"/>
      <c r="AV1845" s="119"/>
      <c r="AW1845" s="374"/>
      <c r="AX1845" s="392">
        <v>11</v>
      </c>
      <c r="AY1845" s="119"/>
      <c r="AZ1845" s="113"/>
      <c r="BA1845" s="113"/>
      <c r="BB1845" s="394">
        <v>0</v>
      </c>
      <c r="BC1845" s="394">
        <v>0</v>
      </c>
      <c r="BD1845" s="394">
        <v>0</v>
      </c>
      <c r="BE1845" s="378"/>
      <c r="BF1845" s="109"/>
      <c r="BG1845" s="109"/>
      <c r="BH1845" s="116"/>
      <c r="BI1845" s="117"/>
      <c r="BJ1845" s="378"/>
      <c r="BK1845" s="378"/>
      <c r="BL1845" s="117"/>
      <c r="BM1845" s="374">
        <v>0</v>
      </c>
      <c r="BN1845" s="119"/>
      <c r="BO1845" s="119"/>
    </row>
    <row r="1846" spans="1:67" ht="24" customHeight="1" x14ac:dyDescent="0.3">
      <c r="A1846" s="379" t="s">
        <v>6584</v>
      </c>
      <c r="B1846" s="365" t="s">
        <v>6585</v>
      </c>
      <c r="C1846" s="366" t="s">
        <v>6586</v>
      </c>
      <c r="D1846" s="367">
        <f t="shared" si="97"/>
        <v>0</v>
      </c>
      <c r="E1846" s="368">
        <f t="shared" si="98"/>
        <v>0</v>
      </c>
      <c r="F1846" s="368">
        <f t="shared" si="99"/>
        <v>0</v>
      </c>
      <c r="G1846" s="368">
        <f t="shared" si="100"/>
        <v>0</v>
      </c>
      <c r="H1846" s="368">
        <f t="shared" si="101"/>
        <v>0</v>
      </c>
      <c r="I1846" s="368">
        <f t="shared" si="102"/>
        <v>0</v>
      </c>
      <c r="J1846" s="368">
        <f t="shared" si="103"/>
        <v>0</v>
      </c>
      <c r="K1846" s="368">
        <f t="shared" si="104"/>
        <v>0</v>
      </c>
      <c r="L1846" s="368">
        <f t="shared" si="105"/>
        <v>0</v>
      </c>
      <c r="M1846" s="369">
        <f t="shared" si="106"/>
        <v>0</v>
      </c>
      <c r="N1846" s="370">
        <f t="shared" si="107"/>
        <v>0</v>
      </c>
      <c r="O1846" s="371"/>
      <c r="P1846" s="372">
        <f t="shared" si="95"/>
        <v>0</v>
      </c>
      <c r="Q1846" s="373" t="str">
        <f t="shared" si="96"/>
        <v/>
      </c>
      <c r="R1846" s="374">
        <v>0</v>
      </c>
      <c r="S1846" s="119"/>
      <c r="T1846" s="119"/>
      <c r="U1846" s="113"/>
      <c r="V1846" s="113"/>
      <c r="W1846" s="386">
        <v>0</v>
      </c>
      <c r="X1846" s="387"/>
      <c r="Y1846" s="113"/>
      <c r="Z1846" s="119"/>
      <c r="AA1846" s="119"/>
      <c r="AB1846" s="113"/>
      <c r="AC1846" s="113">
        <v>0</v>
      </c>
      <c r="AD1846" s="117">
        <v>0</v>
      </c>
      <c r="AE1846" s="109">
        <v>0</v>
      </c>
      <c r="AF1846" s="116"/>
      <c r="AG1846" s="116"/>
      <c r="AH1846" s="124">
        <v>0</v>
      </c>
      <c r="AI1846" s="117">
        <v>0</v>
      </c>
      <c r="AJ1846" s="375">
        <v>0</v>
      </c>
      <c r="AK1846" s="383"/>
      <c r="AL1846" s="113"/>
      <c r="AM1846" s="117">
        <v>0</v>
      </c>
      <c r="AN1846" s="375">
        <v>0</v>
      </c>
      <c r="AO1846" s="374">
        <v>0</v>
      </c>
      <c r="AP1846" s="391"/>
      <c r="AQ1846" s="119"/>
      <c r="AR1846" s="117">
        <v>0</v>
      </c>
      <c r="AS1846" s="123">
        <v>0</v>
      </c>
      <c r="AT1846" s="119"/>
      <c r="AU1846" s="374"/>
      <c r="AV1846" s="119"/>
      <c r="AW1846" s="374"/>
      <c r="AX1846" s="126"/>
      <c r="AY1846" s="119"/>
      <c r="AZ1846" s="113"/>
      <c r="BA1846" s="113"/>
      <c r="BB1846" s="377">
        <v>0</v>
      </c>
      <c r="BC1846" s="377">
        <v>0</v>
      </c>
      <c r="BD1846" s="377">
        <v>0</v>
      </c>
      <c r="BE1846" s="378"/>
      <c r="BF1846" s="109"/>
      <c r="BG1846" s="109"/>
      <c r="BH1846" s="116"/>
      <c r="BI1846" s="117"/>
      <c r="BJ1846" s="378"/>
      <c r="BK1846" s="378"/>
      <c r="BL1846" s="117"/>
      <c r="BM1846" s="383">
        <v>0</v>
      </c>
      <c r="BN1846" s="119"/>
      <c r="BO1846" s="119"/>
    </row>
    <row r="1847" spans="1:67" ht="24" customHeight="1" x14ac:dyDescent="0.3">
      <c r="A1847" s="379" t="s">
        <v>6587</v>
      </c>
      <c r="B1847" s="365" t="s">
        <v>6588</v>
      </c>
      <c r="C1847" s="366" t="s">
        <v>405</v>
      </c>
      <c r="D1847" s="367">
        <f t="shared" si="97"/>
        <v>0</v>
      </c>
      <c r="E1847" s="368">
        <f t="shared" si="98"/>
        <v>0</v>
      </c>
      <c r="F1847" s="368">
        <f t="shared" si="99"/>
        <v>0</v>
      </c>
      <c r="G1847" s="368">
        <f t="shared" si="100"/>
        <v>0</v>
      </c>
      <c r="H1847" s="368">
        <f t="shared" si="101"/>
        <v>0</v>
      </c>
      <c r="I1847" s="368">
        <f t="shared" si="102"/>
        <v>0</v>
      </c>
      <c r="J1847" s="368">
        <f t="shared" si="103"/>
        <v>0</v>
      </c>
      <c r="K1847" s="368">
        <f t="shared" si="104"/>
        <v>0</v>
      </c>
      <c r="L1847" s="368">
        <f t="shared" si="105"/>
        <v>0</v>
      </c>
      <c r="M1847" s="369">
        <f t="shared" si="106"/>
        <v>0</v>
      </c>
      <c r="N1847" s="370">
        <f t="shared" si="107"/>
        <v>0</v>
      </c>
      <c r="O1847" s="371"/>
      <c r="P1847" s="372">
        <f t="shared" si="95"/>
        <v>0</v>
      </c>
      <c r="Q1847" s="373" t="str">
        <f t="shared" si="96"/>
        <v/>
      </c>
      <c r="R1847" s="374">
        <v>0</v>
      </c>
      <c r="S1847" s="119"/>
      <c r="T1847" s="119"/>
      <c r="U1847" s="113"/>
      <c r="V1847" s="113"/>
      <c r="W1847" s="386">
        <v>0</v>
      </c>
      <c r="X1847" s="123"/>
      <c r="Y1847" s="113"/>
      <c r="Z1847" s="119"/>
      <c r="AA1847" s="119"/>
      <c r="AB1847" s="113"/>
      <c r="AC1847" s="385">
        <v>0</v>
      </c>
      <c r="AD1847" s="117">
        <v>0</v>
      </c>
      <c r="AE1847" s="109">
        <v>0</v>
      </c>
      <c r="AF1847" s="116"/>
      <c r="AG1847" s="116"/>
      <c r="AH1847" s="124">
        <v>0</v>
      </c>
      <c r="AI1847" s="117">
        <v>0</v>
      </c>
      <c r="AJ1847" s="375">
        <v>0</v>
      </c>
      <c r="AK1847" s="374"/>
      <c r="AL1847" s="113"/>
      <c r="AM1847" s="117">
        <v>0</v>
      </c>
      <c r="AN1847" s="375">
        <v>0</v>
      </c>
      <c r="AO1847" s="374">
        <v>0</v>
      </c>
      <c r="AP1847" s="376"/>
      <c r="AQ1847" s="119"/>
      <c r="AR1847" s="117">
        <v>0</v>
      </c>
      <c r="AS1847" s="123">
        <v>0</v>
      </c>
      <c r="AT1847" s="119"/>
      <c r="AU1847" s="374"/>
      <c r="AV1847" s="119"/>
      <c r="AW1847" s="374"/>
      <c r="AX1847" s="392"/>
      <c r="AY1847" s="119"/>
      <c r="AZ1847" s="113"/>
      <c r="BA1847" s="113"/>
      <c r="BB1847" s="394">
        <v>0</v>
      </c>
      <c r="BC1847" s="394">
        <v>0</v>
      </c>
      <c r="BD1847" s="394">
        <v>0</v>
      </c>
      <c r="BE1847" s="378"/>
      <c r="BF1847" s="109"/>
      <c r="BG1847" s="109"/>
      <c r="BH1847" s="116"/>
      <c r="BI1847" s="117"/>
      <c r="BJ1847" s="378"/>
      <c r="BK1847" s="378"/>
      <c r="BL1847" s="117"/>
      <c r="BM1847" s="374">
        <v>0</v>
      </c>
      <c r="BN1847" s="119"/>
      <c r="BO1847" s="119"/>
    </row>
    <row r="1848" spans="1:67" ht="24" customHeight="1" x14ac:dyDescent="0.3">
      <c r="A1848" s="364" t="s">
        <v>6589</v>
      </c>
      <c r="B1848" s="365" t="s">
        <v>6590</v>
      </c>
      <c r="C1848" s="366" t="s">
        <v>518</v>
      </c>
      <c r="D1848" s="367">
        <f t="shared" si="97"/>
        <v>0</v>
      </c>
      <c r="E1848" s="368">
        <f t="shared" si="98"/>
        <v>0</v>
      </c>
      <c r="F1848" s="368">
        <f t="shared" si="99"/>
        <v>0</v>
      </c>
      <c r="G1848" s="368">
        <f t="shared" si="100"/>
        <v>0</v>
      </c>
      <c r="H1848" s="368">
        <f t="shared" si="101"/>
        <v>0</v>
      </c>
      <c r="I1848" s="368">
        <f t="shared" si="102"/>
        <v>0</v>
      </c>
      <c r="J1848" s="368">
        <f t="shared" si="103"/>
        <v>0</v>
      </c>
      <c r="K1848" s="368">
        <f t="shared" si="104"/>
        <v>0</v>
      </c>
      <c r="L1848" s="368">
        <f t="shared" si="105"/>
        <v>0</v>
      </c>
      <c r="M1848" s="369">
        <f t="shared" si="106"/>
        <v>0</v>
      </c>
      <c r="N1848" s="370">
        <f t="shared" si="107"/>
        <v>0</v>
      </c>
      <c r="O1848" s="371"/>
      <c r="P1848" s="372">
        <f t="shared" si="95"/>
        <v>0</v>
      </c>
      <c r="Q1848" s="373" t="str">
        <f t="shared" si="96"/>
        <v/>
      </c>
      <c r="R1848" s="374">
        <v>0</v>
      </c>
      <c r="S1848" s="119"/>
      <c r="T1848" s="119"/>
      <c r="U1848" s="113"/>
      <c r="V1848" s="113"/>
      <c r="W1848" s="117">
        <v>0</v>
      </c>
      <c r="X1848" s="123"/>
      <c r="Y1848" s="113"/>
      <c r="Z1848" s="119"/>
      <c r="AA1848" s="119"/>
      <c r="AB1848" s="113"/>
      <c r="AC1848" s="385">
        <v>0</v>
      </c>
      <c r="AD1848" s="117">
        <v>0</v>
      </c>
      <c r="AE1848" s="109">
        <v>0</v>
      </c>
      <c r="AF1848" s="116"/>
      <c r="AG1848" s="116"/>
      <c r="AH1848" s="124">
        <v>0</v>
      </c>
      <c r="AI1848" s="117">
        <v>0</v>
      </c>
      <c r="AJ1848" s="375">
        <v>0</v>
      </c>
      <c r="AK1848" s="374"/>
      <c r="AL1848" s="113"/>
      <c r="AM1848" s="386">
        <v>0</v>
      </c>
      <c r="AN1848" s="396">
        <v>0</v>
      </c>
      <c r="AO1848" s="383">
        <v>0</v>
      </c>
      <c r="AP1848" s="376"/>
      <c r="AQ1848" s="119"/>
      <c r="AR1848" s="117">
        <v>0</v>
      </c>
      <c r="AS1848" s="123">
        <v>0</v>
      </c>
      <c r="AT1848" s="119"/>
      <c r="AU1848" s="383"/>
      <c r="AV1848" s="119"/>
      <c r="AW1848" s="383"/>
      <c r="AX1848" s="392"/>
      <c r="AY1848" s="119"/>
      <c r="AZ1848" s="113"/>
      <c r="BA1848" s="113"/>
      <c r="BB1848" s="377">
        <v>0</v>
      </c>
      <c r="BC1848" s="377">
        <v>0</v>
      </c>
      <c r="BD1848" s="377">
        <v>0</v>
      </c>
      <c r="BE1848" s="378"/>
      <c r="BF1848" s="109"/>
      <c r="BG1848" s="109"/>
      <c r="BH1848" s="116"/>
      <c r="BI1848" s="117"/>
      <c r="BJ1848" s="378"/>
      <c r="BK1848" s="378"/>
      <c r="BL1848" s="117"/>
      <c r="BM1848" s="374">
        <v>0</v>
      </c>
      <c r="BN1848" s="119"/>
      <c r="BO1848" s="119"/>
    </row>
    <row r="1849" spans="1:67" ht="24" customHeight="1" x14ac:dyDescent="0.3">
      <c r="A1849" s="364">
        <v>890418</v>
      </c>
      <c r="B1849" s="365" t="s">
        <v>6592</v>
      </c>
      <c r="C1849" s="366" t="s">
        <v>384</v>
      </c>
      <c r="D1849" s="367">
        <f t="shared" si="97"/>
        <v>0</v>
      </c>
      <c r="E1849" s="368">
        <f t="shared" si="98"/>
        <v>0</v>
      </c>
      <c r="F1849" s="368">
        <f t="shared" si="99"/>
        <v>0</v>
      </c>
      <c r="G1849" s="368">
        <f t="shared" si="100"/>
        <v>0</v>
      </c>
      <c r="H1849" s="368">
        <f t="shared" si="101"/>
        <v>0</v>
      </c>
      <c r="I1849" s="368">
        <f t="shared" si="102"/>
        <v>0</v>
      </c>
      <c r="J1849" s="368">
        <f t="shared" si="103"/>
        <v>0</v>
      </c>
      <c r="K1849" s="368">
        <f t="shared" si="104"/>
        <v>0</v>
      </c>
      <c r="L1849" s="368">
        <f t="shared" si="105"/>
        <v>0</v>
      </c>
      <c r="M1849" s="369">
        <f t="shared" si="106"/>
        <v>0</v>
      </c>
      <c r="N1849" s="370">
        <f t="shared" si="107"/>
        <v>0</v>
      </c>
      <c r="O1849" s="371"/>
      <c r="P1849" s="372">
        <f t="shared" si="95"/>
        <v>0</v>
      </c>
      <c r="Q1849" s="373" t="str">
        <f t="shared" si="96"/>
        <v/>
      </c>
      <c r="R1849" s="374">
        <v>0</v>
      </c>
      <c r="S1849" s="119"/>
      <c r="T1849" s="119"/>
      <c r="U1849" s="113"/>
      <c r="V1849" s="113"/>
      <c r="W1849" s="386">
        <v>0</v>
      </c>
      <c r="X1849" s="123"/>
      <c r="Y1849" s="113"/>
      <c r="Z1849" s="119"/>
      <c r="AA1849" s="119"/>
      <c r="AB1849" s="113"/>
      <c r="AC1849" s="113">
        <v>0</v>
      </c>
      <c r="AD1849" s="117">
        <v>0</v>
      </c>
      <c r="AE1849" s="109">
        <v>0</v>
      </c>
      <c r="AF1849" s="116"/>
      <c r="AG1849" s="116"/>
      <c r="AH1849" s="124">
        <v>0</v>
      </c>
      <c r="AI1849" s="117">
        <v>0</v>
      </c>
      <c r="AJ1849" s="375">
        <v>0</v>
      </c>
      <c r="AK1849" s="374"/>
      <c r="AL1849" s="113"/>
      <c r="AM1849" s="386">
        <v>0</v>
      </c>
      <c r="AN1849" s="396">
        <v>0</v>
      </c>
      <c r="AO1849" s="383">
        <v>0</v>
      </c>
      <c r="AP1849" s="376"/>
      <c r="AQ1849" s="119"/>
      <c r="AR1849" s="117">
        <v>0</v>
      </c>
      <c r="AS1849" s="123">
        <v>0</v>
      </c>
      <c r="AT1849" s="119"/>
      <c r="AU1849" s="383"/>
      <c r="AV1849" s="119"/>
      <c r="AW1849" s="383"/>
      <c r="AX1849" s="392"/>
      <c r="AY1849" s="119"/>
      <c r="AZ1849" s="113"/>
      <c r="BA1849" s="113"/>
      <c r="BB1849" s="377">
        <v>0</v>
      </c>
      <c r="BC1849" s="377">
        <v>0</v>
      </c>
      <c r="BD1849" s="377">
        <v>0</v>
      </c>
      <c r="BE1849" s="378"/>
      <c r="BF1849" s="109"/>
      <c r="BG1849" s="109"/>
      <c r="BH1849" s="116"/>
      <c r="BI1849" s="117"/>
      <c r="BJ1849" s="378"/>
      <c r="BK1849" s="378"/>
      <c r="BL1849" s="117"/>
      <c r="BM1849" s="374">
        <v>0</v>
      </c>
      <c r="BN1849" s="119"/>
      <c r="BO1849" s="119"/>
    </row>
    <row r="1850" spans="1:67" ht="24" customHeight="1" x14ac:dyDescent="0.3">
      <c r="A1850" s="364" t="s">
        <v>6593</v>
      </c>
      <c r="B1850" s="365" t="s">
        <v>6594</v>
      </c>
      <c r="C1850" s="366" t="s">
        <v>3020</v>
      </c>
      <c r="D1850" s="367">
        <f t="shared" si="97"/>
        <v>0</v>
      </c>
      <c r="E1850" s="368">
        <f t="shared" si="98"/>
        <v>0</v>
      </c>
      <c r="F1850" s="368">
        <f t="shared" si="99"/>
        <v>0</v>
      </c>
      <c r="G1850" s="368">
        <f t="shared" si="100"/>
        <v>0</v>
      </c>
      <c r="H1850" s="368">
        <f t="shared" si="101"/>
        <v>0</v>
      </c>
      <c r="I1850" s="368">
        <f t="shared" si="102"/>
        <v>0</v>
      </c>
      <c r="J1850" s="368">
        <f t="shared" si="103"/>
        <v>0</v>
      </c>
      <c r="K1850" s="368">
        <f t="shared" si="104"/>
        <v>0</v>
      </c>
      <c r="L1850" s="368">
        <f t="shared" si="105"/>
        <v>0</v>
      </c>
      <c r="M1850" s="369">
        <f t="shared" si="106"/>
        <v>0</v>
      </c>
      <c r="N1850" s="370">
        <f t="shared" si="107"/>
        <v>0</v>
      </c>
      <c r="O1850" s="371"/>
      <c r="P1850" s="372">
        <f t="shared" si="95"/>
        <v>0</v>
      </c>
      <c r="Q1850" s="373" t="str">
        <f t="shared" si="96"/>
        <v/>
      </c>
      <c r="R1850" s="374">
        <v>0</v>
      </c>
      <c r="S1850" s="119"/>
      <c r="T1850" s="119"/>
      <c r="U1850" s="113"/>
      <c r="V1850" s="113"/>
      <c r="W1850" s="117">
        <v>0</v>
      </c>
      <c r="X1850" s="123"/>
      <c r="Y1850" s="113"/>
      <c r="Z1850" s="119"/>
      <c r="AA1850" s="119"/>
      <c r="AB1850" s="113"/>
      <c r="AC1850" s="113">
        <v>0</v>
      </c>
      <c r="AD1850" s="117">
        <v>0</v>
      </c>
      <c r="AE1850" s="109">
        <v>0</v>
      </c>
      <c r="AF1850" s="116"/>
      <c r="AG1850" s="116"/>
      <c r="AH1850" s="389">
        <v>0</v>
      </c>
      <c r="AI1850" s="386">
        <v>0</v>
      </c>
      <c r="AJ1850" s="390">
        <v>0</v>
      </c>
      <c r="AK1850" s="374"/>
      <c r="AL1850" s="113"/>
      <c r="AM1850" s="117">
        <v>0</v>
      </c>
      <c r="AN1850" s="375">
        <v>0</v>
      </c>
      <c r="AO1850" s="374">
        <v>0</v>
      </c>
      <c r="AP1850" s="376"/>
      <c r="AQ1850" s="119"/>
      <c r="AR1850" s="117">
        <v>0</v>
      </c>
      <c r="AS1850" s="123">
        <v>0</v>
      </c>
      <c r="AT1850" s="119"/>
      <c r="AU1850" s="374"/>
      <c r="AV1850" s="119"/>
      <c r="AW1850" s="374"/>
      <c r="AX1850" s="392"/>
      <c r="AY1850" s="119"/>
      <c r="AZ1850" s="113"/>
      <c r="BA1850" s="113"/>
      <c r="BB1850" s="445">
        <v>0</v>
      </c>
      <c r="BC1850" s="445">
        <v>0</v>
      </c>
      <c r="BD1850" s="445">
        <v>0</v>
      </c>
      <c r="BE1850" s="378"/>
      <c r="BF1850" s="109"/>
      <c r="BG1850" s="109"/>
      <c r="BH1850" s="116"/>
      <c r="BI1850" s="117"/>
      <c r="BJ1850" s="378"/>
      <c r="BK1850" s="378"/>
      <c r="BL1850" s="117"/>
      <c r="BM1850" s="374">
        <v>0</v>
      </c>
      <c r="BN1850" s="119"/>
      <c r="BO1850" s="119"/>
    </row>
    <row r="1851" spans="1:67" ht="24" customHeight="1" x14ac:dyDescent="0.3">
      <c r="A1851" s="380" t="s">
        <v>6776</v>
      </c>
      <c r="B1851" s="381" t="s">
        <v>6777</v>
      </c>
      <c r="C1851" s="382" t="s">
        <v>358</v>
      </c>
      <c r="D1851" s="367">
        <f t="shared" si="97"/>
        <v>0</v>
      </c>
      <c r="E1851" s="368">
        <f t="shared" si="98"/>
        <v>0</v>
      </c>
      <c r="F1851" s="368">
        <f t="shared" si="99"/>
        <v>0</v>
      </c>
      <c r="G1851" s="368">
        <f t="shared" si="100"/>
        <v>0</v>
      </c>
      <c r="H1851" s="368">
        <f t="shared" si="101"/>
        <v>0</v>
      </c>
      <c r="I1851" s="368">
        <f t="shared" si="102"/>
        <v>0</v>
      </c>
      <c r="J1851" s="368">
        <f t="shared" si="103"/>
        <v>0</v>
      </c>
      <c r="K1851" s="368">
        <f t="shared" si="104"/>
        <v>0</v>
      </c>
      <c r="L1851" s="368">
        <f t="shared" si="105"/>
        <v>0</v>
      </c>
      <c r="M1851" s="369">
        <f t="shared" si="106"/>
        <v>0</v>
      </c>
      <c r="N1851" s="446">
        <f t="shared" si="107"/>
        <v>0</v>
      </c>
      <c r="O1851" s="371"/>
      <c r="P1851" s="372">
        <f t="shared" si="95"/>
        <v>0</v>
      </c>
      <c r="Q1851" s="373" t="str">
        <f t="shared" si="96"/>
        <v/>
      </c>
      <c r="R1851" s="374">
        <v>0</v>
      </c>
      <c r="S1851" s="119"/>
      <c r="T1851" s="119"/>
      <c r="U1851" s="113"/>
      <c r="V1851" s="113"/>
      <c r="W1851" s="117">
        <v>0</v>
      </c>
      <c r="X1851" s="123"/>
      <c r="Y1851" s="113"/>
      <c r="Z1851" s="119"/>
      <c r="AA1851" s="119"/>
      <c r="AB1851" s="113"/>
      <c r="AC1851" s="385">
        <v>0</v>
      </c>
      <c r="AD1851" s="117">
        <v>0</v>
      </c>
      <c r="AE1851" s="214">
        <v>0</v>
      </c>
      <c r="AF1851" s="388"/>
      <c r="AG1851" s="388"/>
      <c r="AH1851" s="124">
        <v>0</v>
      </c>
      <c r="AI1851" s="386">
        <v>0</v>
      </c>
      <c r="AJ1851" s="396">
        <v>0</v>
      </c>
      <c r="AK1851" s="374"/>
      <c r="AL1851" s="113"/>
      <c r="AM1851" s="117">
        <v>0</v>
      </c>
      <c r="AN1851" s="375">
        <v>0</v>
      </c>
      <c r="AO1851" s="374">
        <v>0</v>
      </c>
      <c r="AP1851" s="376"/>
      <c r="AQ1851" s="119"/>
      <c r="AR1851" s="117">
        <v>0</v>
      </c>
      <c r="AS1851" s="123">
        <v>0</v>
      </c>
      <c r="AT1851" s="119"/>
      <c r="AU1851" s="374"/>
      <c r="AV1851" s="119"/>
      <c r="AW1851" s="374"/>
      <c r="AX1851" s="392"/>
      <c r="AY1851" s="119"/>
      <c r="AZ1851" s="113"/>
      <c r="BA1851" s="113"/>
      <c r="BB1851" s="377">
        <v>0</v>
      </c>
      <c r="BC1851" s="377">
        <v>0</v>
      </c>
      <c r="BD1851" s="377">
        <v>0</v>
      </c>
      <c r="BE1851" s="393"/>
      <c r="BF1851" s="109"/>
      <c r="BG1851" s="109"/>
      <c r="BH1851" s="388"/>
      <c r="BI1851" s="117"/>
      <c r="BJ1851" s="393"/>
      <c r="BK1851" s="393"/>
      <c r="BL1851" s="117"/>
      <c r="BM1851" s="374">
        <v>0</v>
      </c>
      <c r="BN1851" s="119"/>
      <c r="BO1851" s="119"/>
    </row>
    <row r="1852" spans="1:67" ht="24" customHeight="1" x14ac:dyDescent="0.3">
      <c r="A1852" s="379" t="s">
        <v>6595</v>
      </c>
      <c r="B1852" s="365" t="s">
        <v>6596</v>
      </c>
      <c r="C1852" s="366" t="s">
        <v>1062</v>
      </c>
      <c r="D1852" s="367">
        <f t="shared" si="97"/>
        <v>0</v>
      </c>
      <c r="E1852" s="368">
        <f t="shared" si="98"/>
        <v>0</v>
      </c>
      <c r="F1852" s="368">
        <f t="shared" si="99"/>
        <v>0</v>
      </c>
      <c r="G1852" s="368">
        <f t="shared" si="100"/>
        <v>0</v>
      </c>
      <c r="H1852" s="368">
        <f t="shared" si="101"/>
        <v>0</v>
      </c>
      <c r="I1852" s="368">
        <f t="shared" si="102"/>
        <v>0</v>
      </c>
      <c r="J1852" s="368">
        <f t="shared" si="103"/>
        <v>0</v>
      </c>
      <c r="K1852" s="368">
        <f t="shared" si="104"/>
        <v>0</v>
      </c>
      <c r="L1852" s="368">
        <f t="shared" si="105"/>
        <v>0</v>
      </c>
      <c r="M1852" s="369">
        <f t="shared" si="106"/>
        <v>0</v>
      </c>
      <c r="N1852" s="370">
        <f t="shared" si="107"/>
        <v>0</v>
      </c>
      <c r="O1852" s="371"/>
      <c r="P1852" s="372">
        <f t="shared" si="95"/>
        <v>0</v>
      </c>
      <c r="Q1852" s="373" t="str">
        <f t="shared" si="96"/>
        <v/>
      </c>
      <c r="R1852" s="374">
        <v>0</v>
      </c>
      <c r="S1852" s="119"/>
      <c r="T1852" s="119"/>
      <c r="U1852" s="113"/>
      <c r="V1852" s="113"/>
      <c r="W1852" s="117">
        <v>0</v>
      </c>
      <c r="X1852" s="123"/>
      <c r="Y1852" s="113"/>
      <c r="Z1852" s="119"/>
      <c r="AA1852" s="119"/>
      <c r="AB1852" s="113"/>
      <c r="AC1852" s="385">
        <v>0</v>
      </c>
      <c r="AD1852" s="386">
        <v>0</v>
      </c>
      <c r="AE1852" s="214">
        <v>0</v>
      </c>
      <c r="AF1852" s="116"/>
      <c r="AG1852" s="116"/>
      <c r="AH1852" s="389">
        <v>0</v>
      </c>
      <c r="AI1852" s="117">
        <v>0</v>
      </c>
      <c r="AJ1852" s="375">
        <v>0</v>
      </c>
      <c r="AK1852" s="374"/>
      <c r="AL1852" s="113"/>
      <c r="AM1852" s="386">
        <v>0</v>
      </c>
      <c r="AN1852" s="396">
        <v>0</v>
      </c>
      <c r="AO1852" s="383">
        <v>0</v>
      </c>
      <c r="AP1852" s="376"/>
      <c r="AQ1852" s="119"/>
      <c r="AR1852" s="386">
        <v>0</v>
      </c>
      <c r="AS1852" s="387">
        <v>0</v>
      </c>
      <c r="AT1852" s="119"/>
      <c r="AU1852" s="383"/>
      <c r="AV1852" s="119"/>
      <c r="AW1852" s="383"/>
      <c r="AX1852" s="392"/>
      <c r="AY1852" s="119"/>
      <c r="AZ1852" s="113"/>
      <c r="BA1852" s="113"/>
      <c r="BB1852" s="377">
        <v>0</v>
      </c>
      <c r="BC1852" s="377">
        <v>0</v>
      </c>
      <c r="BD1852" s="377">
        <v>0</v>
      </c>
      <c r="BE1852" s="378"/>
      <c r="BF1852" s="214"/>
      <c r="BG1852" s="214"/>
      <c r="BH1852" s="116"/>
      <c r="BI1852" s="386"/>
      <c r="BJ1852" s="378"/>
      <c r="BK1852" s="378"/>
      <c r="BL1852" s="386"/>
      <c r="BM1852" s="374">
        <v>0</v>
      </c>
      <c r="BN1852" s="119"/>
      <c r="BO1852" s="119"/>
    </row>
    <row r="1853" spans="1:67" ht="24" customHeight="1" x14ac:dyDescent="0.3">
      <c r="A1853" s="364" t="s">
        <v>6597</v>
      </c>
      <c r="B1853" s="365" t="s">
        <v>6598</v>
      </c>
      <c r="C1853" s="366" t="s">
        <v>1937</v>
      </c>
      <c r="D1853" s="367">
        <f t="shared" si="97"/>
        <v>0</v>
      </c>
      <c r="E1853" s="368">
        <f t="shared" si="98"/>
        <v>0</v>
      </c>
      <c r="F1853" s="368">
        <f t="shared" si="99"/>
        <v>0</v>
      </c>
      <c r="G1853" s="368">
        <f t="shared" si="100"/>
        <v>0</v>
      </c>
      <c r="H1853" s="368">
        <f t="shared" si="101"/>
        <v>0</v>
      </c>
      <c r="I1853" s="368">
        <f t="shared" si="102"/>
        <v>0</v>
      </c>
      <c r="J1853" s="368">
        <f t="shared" si="103"/>
        <v>0</v>
      </c>
      <c r="K1853" s="368">
        <f t="shared" si="104"/>
        <v>0</v>
      </c>
      <c r="L1853" s="368">
        <f t="shared" si="105"/>
        <v>0</v>
      </c>
      <c r="M1853" s="369">
        <f t="shared" si="106"/>
        <v>0</v>
      </c>
      <c r="N1853" s="370">
        <f t="shared" si="107"/>
        <v>0</v>
      </c>
      <c r="O1853" s="371"/>
      <c r="P1853" s="372">
        <f t="shared" si="95"/>
        <v>0</v>
      </c>
      <c r="Q1853" s="373" t="str">
        <f t="shared" si="96"/>
        <v/>
      </c>
      <c r="R1853" s="374">
        <v>0</v>
      </c>
      <c r="S1853" s="384"/>
      <c r="T1853" s="384"/>
      <c r="U1853" s="385"/>
      <c r="V1853" s="385"/>
      <c r="W1853" s="117">
        <v>0</v>
      </c>
      <c r="X1853" s="123"/>
      <c r="Y1853" s="385"/>
      <c r="Z1853" s="384"/>
      <c r="AA1853" s="384"/>
      <c r="AB1853" s="385"/>
      <c r="AC1853" s="113">
        <v>0</v>
      </c>
      <c r="AD1853" s="386">
        <v>0</v>
      </c>
      <c r="AE1853" s="109">
        <v>0</v>
      </c>
      <c r="AF1853" s="116"/>
      <c r="AG1853" s="116"/>
      <c r="AH1853" s="124">
        <v>0</v>
      </c>
      <c r="AI1853" s="386">
        <v>0</v>
      </c>
      <c r="AJ1853" s="396">
        <v>0</v>
      </c>
      <c r="AK1853" s="374"/>
      <c r="AL1853" s="385"/>
      <c r="AM1853" s="117">
        <v>0</v>
      </c>
      <c r="AN1853" s="375">
        <v>0</v>
      </c>
      <c r="AO1853" s="383">
        <v>0</v>
      </c>
      <c r="AP1853" s="376"/>
      <c r="AQ1853" s="384"/>
      <c r="AR1853" s="386">
        <v>0</v>
      </c>
      <c r="AS1853" s="123">
        <v>0</v>
      </c>
      <c r="AT1853" s="384"/>
      <c r="AU1853" s="383"/>
      <c r="AV1853" s="384"/>
      <c r="AW1853" s="383"/>
      <c r="AX1853" s="392"/>
      <c r="AY1853" s="119"/>
      <c r="AZ1853" s="385"/>
      <c r="BA1853" s="385"/>
      <c r="BB1853" s="394">
        <v>0</v>
      </c>
      <c r="BC1853" s="394">
        <v>0</v>
      </c>
      <c r="BD1853" s="394">
        <v>0</v>
      </c>
      <c r="BE1853" s="378"/>
      <c r="BF1853" s="214"/>
      <c r="BG1853" s="214"/>
      <c r="BH1853" s="116"/>
      <c r="BI1853" s="386"/>
      <c r="BJ1853" s="378"/>
      <c r="BK1853" s="378"/>
      <c r="BL1853" s="386"/>
      <c r="BM1853" s="374">
        <v>0</v>
      </c>
      <c r="BN1853" s="384"/>
      <c r="BO1853" s="384"/>
    </row>
    <row r="1854" spans="1:67" ht="24" customHeight="1" x14ac:dyDescent="0.3">
      <c r="A1854" s="364" t="s">
        <v>6599</v>
      </c>
      <c r="B1854" s="365" t="s">
        <v>6600</v>
      </c>
      <c r="C1854" s="366" t="s">
        <v>3408</v>
      </c>
      <c r="D1854" s="367">
        <f t="shared" si="97"/>
        <v>28</v>
      </c>
      <c r="E1854" s="368">
        <f t="shared" si="98"/>
        <v>10</v>
      </c>
      <c r="F1854" s="368">
        <f t="shared" si="99"/>
        <v>0</v>
      </c>
      <c r="G1854" s="368">
        <f t="shared" si="100"/>
        <v>0</v>
      </c>
      <c r="H1854" s="368">
        <f t="shared" si="101"/>
        <v>0</v>
      </c>
      <c r="I1854" s="368">
        <f t="shared" si="102"/>
        <v>0</v>
      </c>
      <c r="J1854" s="368">
        <f t="shared" si="103"/>
        <v>0</v>
      </c>
      <c r="K1854" s="368">
        <f t="shared" si="104"/>
        <v>0</v>
      </c>
      <c r="L1854" s="368">
        <f t="shared" si="105"/>
        <v>0</v>
      </c>
      <c r="M1854" s="369">
        <f t="shared" si="106"/>
        <v>0</v>
      </c>
      <c r="N1854" s="370">
        <f t="shared" si="107"/>
        <v>38</v>
      </c>
      <c r="O1854" s="371"/>
      <c r="P1854" s="372">
        <f t="shared" si="95"/>
        <v>38</v>
      </c>
      <c r="Q1854" s="373">
        <f t="shared" si="96"/>
        <v>254</v>
      </c>
      <c r="R1854" s="383">
        <v>0</v>
      </c>
      <c r="S1854" s="119"/>
      <c r="T1854" s="119"/>
      <c r="U1854" s="113"/>
      <c r="V1854" s="113"/>
      <c r="W1854" s="117">
        <v>0</v>
      </c>
      <c r="X1854" s="123"/>
      <c r="Y1854" s="113"/>
      <c r="Z1854" s="119"/>
      <c r="AA1854" s="119"/>
      <c r="AB1854" s="113"/>
      <c r="AC1854" s="113">
        <v>10</v>
      </c>
      <c r="AD1854" s="117">
        <v>0</v>
      </c>
      <c r="AE1854" s="109">
        <v>0</v>
      </c>
      <c r="AF1854" s="116"/>
      <c r="AG1854" s="116"/>
      <c r="AH1854" s="124">
        <v>0</v>
      </c>
      <c r="AI1854" s="117">
        <v>0</v>
      </c>
      <c r="AJ1854" s="375">
        <v>0</v>
      </c>
      <c r="AK1854" s="374"/>
      <c r="AL1854" s="113"/>
      <c r="AM1854" s="117">
        <v>0</v>
      </c>
      <c r="AN1854" s="375">
        <v>0</v>
      </c>
      <c r="AO1854" s="374">
        <v>0</v>
      </c>
      <c r="AP1854" s="376"/>
      <c r="AQ1854" s="119"/>
      <c r="AR1854" s="117">
        <v>0</v>
      </c>
      <c r="AS1854" s="387">
        <v>0</v>
      </c>
      <c r="AT1854" s="119"/>
      <c r="AU1854" s="374"/>
      <c r="AV1854" s="119"/>
      <c r="AW1854" s="374"/>
      <c r="AX1854" s="392"/>
      <c r="AY1854" s="119">
        <v>28</v>
      </c>
      <c r="AZ1854" s="113"/>
      <c r="BA1854" s="113"/>
      <c r="BB1854" s="377">
        <v>0</v>
      </c>
      <c r="BC1854" s="377">
        <v>0</v>
      </c>
      <c r="BD1854" s="377">
        <v>0</v>
      </c>
      <c r="BE1854" s="378"/>
      <c r="BF1854" s="109"/>
      <c r="BG1854" s="109"/>
      <c r="BH1854" s="116"/>
      <c r="BI1854" s="117"/>
      <c r="BJ1854" s="378"/>
      <c r="BK1854" s="378"/>
      <c r="BL1854" s="117"/>
      <c r="BM1854" s="374">
        <v>0</v>
      </c>
      <c r="BN1854" s="119"/>
      <c r="BO1854" s="119"/>
    </row>
    <row r="1855" spans="1:67" ht="24" customHeight="1" x14ac:dyDescent="0.3">
      <c r="A1855" s="379" t="s">
        <v>6778</v>
      </c>
      <c r="B1855" s="365" t="s">
        <v>6779</v>
      </c>
      <c r="C1855" s="366" t="s">
        <v>437</v>
      </c>
      <c r="D1855" s="367">
        <f t="shared" si="97"/>
        <v>0</v>
      </c>
      <c r="E1855" s="368">
        <f t="shared" si="98"/>
        <v>0</v>
      </c>
      <c r="F1855" s="368">
        <f t="shared" si="99"/>
        <v>0</v>
      </c>
      <c r="G1855" s="368">
        <f t="shared" si="100"/>
        <v>0</v>
      </c>
      <c r="H1855" s="368">
        <f t="shared" si="101"/>
        <v>0</v>
      </c>
      <c r="I1855" s="368">
        <f t="shared" si="102"/>
        <v>0</v>
      </c>
      <c r="J1855" s="368">
        <f t="shared" si="103"/>
        <v>0</v>
      </c>
      <c r="K1855" s="368">
        <f t="shared" si="104"/>
        <v>0</v>
      </c>
      <c r="L1855" s="368">
        <f t="shared" si="105"/>
        <v>0</v>
      </c>
      <c r="M1855" s="369">
        <f t="shared" si="106"/>
        <v>0</v>
      </c>
      <c r="N1855" s="370">
        <f t="shared" si="107"/>
        <v>0</v>
      </c>
      <c r="O1855" s="371"/>
      <c r="P1855" s="372">
        <f t="shared" si="95"/>
        <v>0</v>
      </c>
      <c r="Q1855" s="373" t="str">
        <f t="shared" si="96"/>
        <v/>
      </c>
      <c r="R1855" s="383">
        <v>0</v>
      </c>
      <c r="S1855" s="384"/>
      <c r="T1855" s="384"/>
      <c r="U1855" s="385"/>
      <c r="V1855" s="385"/>
      <c r="W1855" s="386">
        <v>0</v>
      </c>
      <c r="X1855" s="123"/>
      <c r="Y1855" s="385"/>
      <c r="Z1855" s="384"/>
      <c r="AA1855" s="384"/>
      <c r="AB1855" s="385"/>
      <c r="AC1855" s="113">
        <v>0</v>
      </c>
      <c r="AD1855" s="386">
        <v>0</v>
      </c>
      <c r="AE1855" s="109">
        <v>0</v>
      </c>
      <c r="AF1855" s="116"/>
      <c r="AG1855" s="116"/>
      <c r="AH1855" s="389">
        <v>0</v>
      </c>
      <c r="AI1855" s="117">
        <v>0</v>
      </c>
      <c r="AJ1855" s="375">
        <v>0</v>
      </c>
      <c r="AK1855" s="374"/>
      <c r="AL1855" s="385"/>
      <c r="AM1855" s="386">
        <v>0</v>
      </c>
      <c r="AN1855" s="390">
        <v>0</v>
      </c>
      <c r="AO1855" s="383">
        <v>0</v>
      </c>
      <c r="AP1855" s="376"/>
      <c r="AQ1855" s="384"/>
      <c r="AR1855" s="386">
        <v>0</v>
      </c>
      <c r="AS1855" s="387">
        <v>0</v>
      </c>
      <c r="AT1855" s="384"/>
      <c r="AU1855" s="383"/>
      <c r="AV1855" s="384"/>
      <c r="AW1855" s="383"/>
      <c r="AX1855" s="392"/>
      <c r="AY1855" s="384"/>
      <c r="AZ1855" s="385"/>
      <c r="BA1855" s="385"/>
      <c r="BB1855" s="377">
        <v>0</v>
      </c>
      <c r="BC1855" s="377">
        <v>0</v>
      </c>
      <c r="BD1855" s="377">
        <v>0</v>
      </c>
      <c r="BE1855" s="378"/>
      <c r="BF1855" s="109"/>
      <c r="BG1855" s="109"/>
      <c r="BH1855" s="116"/>
      <c r="BI1855" s="386"/>
      <c r="BJ1855" s="378"/>
      <c r="BK1855" s="378"/>
      <c r="BL1855" s="386"/>
      <c r="BM1855" s="374">
        <v>0</v>
      </c>
      <c r="BN1855" s="384"/>
      <c r="BO1855" s="384"/>
    </row>
    <row r="1856" spans="1:67" ht="24" customHeight="1" x14ac:dyDescent="0.3">
      <c r="A1856" s="379" t="s">
        <v>6601</v>
      </c>
      <c r="B1856" s="365" t="s">
        <v>6602</v>
      </c>
      <c r="C1856" s="366" t="s">
        <v>139</v>
      </c>
      <c r="D1856" s="367">
        <f t="shared" si="97"/>
        <v>0</v>
      </c>
      <c r="E1856" s="368">
        <f t="shared" si="98"/>
        <v>0</v>
      </c>
      <c r="F1856" s="368">
        <f t="shared" si="99"/>
        <v>0</v>
      </c>
      <c r="G1856" s="368">
        <f t="shared" si="100"/>
        <v>0</v>
      </c>
      <c r="H1856" s="368">
        <f t="shared" si="101"/>
        <v>0</v>
      </c>
      <c r="I1856" s="368">
        <f t="shared" si="102"/>
        <v>0</v>
      </c>
      <c r="J1856" s="368">
        <f t="shared" si="103"/>
        <v>0</v>
      </c>
      <c r="K1856" s="368">
        <f t="shared" si="104"/>
        <v>0</v>
      </c>
      <c r="L1856" s="368">
        <f t="shared" si="105"/>
        <v>0</v>
      </c>
      <c r="M1856" s="369">
        <f t="shared" si="106"/>
        <v>0</v>
      </c>
      <c r="N1856" s="370">
        <f t="shared" si="107"/>
        <v>0</v>
      </c>
      <c r="O1856" s="371"/>
      <c r="P1856" s="372">
        <f t="shared" si="95"/>
        <v>0</v>
      </c>
      <c r="Q1856" s="373" t="str">
        <f t="shared" si="96"/>
        <v/>
      </c>
      <c r="R1856" s="374">
        <v>0</v>
      </c>
      <c r="S1856" s="384"/>
      <c r="T1856" s="384"/>
      <c r="U1856" s="385"/>
      <c r="V1856" s="385"/>
      <c r="W1856" s="386">
        <v>0</v>
      </c>
      <c r="X1856" s="387"/>
      <c r="Y1856" s="385"/>
      <c r="Z1856" s="384"/>
      <c r="AA1856" s="384"/>
      <c r="AB1856" s="385"/>
      <c r="AC1856" s="385">
        <v>0</v>
      </c>
      <c r="AD1856" s="117">
        <v>0</v>
      </c>
      <c r="AE1856" s="214">
        <v>0</v>
      </c>
      <c r="AF1856" s="116"/>
      <c r="AG1856" s="116"/>
      <c r="AH1856" s="124">
        <v>0</v>
      </c>
      <c r="AI1856" s="117">
        <v>0</v>
      </c>
      <c r="AJ1856" s="375">
        <v>0</v>
      </c>
      <c r="AK1856" s="383"/>
      <c r="AL1856" s="385"/>
      <c r="AM1856" s="386">
        <v>0</v>
      </c>
      <c r="AN1856" s="390">
        <v>0</v>
      </c>
      <c r="AO1856" s="383">
        <v>0</v>
      </c>
      <c r="AP1856" s="391"/>
      <c r="AQ1856" s="384"/>
      <c r="AR1856" s="117">
        <v>0</v>
      </c>
      <c r="AS1856" s="387">
        <v>0</v>
      </c>
      <c r="AT1856" s="384"/>
      <c r="AU1856" s="383"/>
      <c r="AV1856" s="384"/>
      <c r="AW1856" s="383"/>
      <c r="AX1856" s="392"/>
      <c r="AY1856" s="119"/>
      <c r="AZ1856" s="385"/>
      <c r="BA1856" s="385"/>
      <c r="BB1856" s="377">
        <v>0</v>
      </c>
      <c r="BC1856" s="377">
        <v>0</v>
      </c>
      <c r="BD1856" s="377">
        <v>0</v>
      </c>
      <c r="BE1856" s="378"/>
      <c r="BF1856" s="109"/>
      <c r="BG1856" s="109"/>
      <c r="BH1856" s="116"/>
      <c r="BI1856" s="117"/>
      <c r="BJ1856" s="378"/>
      <c r="BK1856" s="378"/>
      <c r="BL1856" s="117"/>
      <c r="BM1856" s="383">
        <v>0</v>
      </c>
      <c r="BN1856" s="384"/>
      <c r="BO1856" s="384"/>
    </row>
    <row r="1857" spans="1:67" ht="24" customHeight="1" x14ac:dyDescent="0.3">
      <c r="A1857" s="364" t="s">
        <v>6780</v>
      </c>
      <c r="B1857" s="365" t="s">
        <v>6781</v>
      </c>
      <c r="C1857" s="366" t="s">
        <v>2036</v>
      </c>
      <c r="D1857" s="367">
        <f t="shared" si="97"/>
        <v>0</v>
      </c>
      <c r="E1857" s="368">
        <f t="shared" si="98"/>
        <v>0</v>
      </c>
      <c r="F1857" s="368">
        <f t="shared" si="99"/>
        <v>0</v>
      </c>
      <c r="G1857" s="368">
        <f t="shared" si="100"/>
        <v>0</v>
      </c>
      <c r="H1857" s="368">
        <f t="shared" si="101"/>
        <v>0</v>
      </c>
      <c r="I1857" s="368">
        <f t="shared" si="102"/>
        <v>0</v>
      </c>
      <c r="J1857" s="368">
        <f t="shared" si="103"/>
        <v>0</v>
      </c>
      <c r="K1857" s="368">
        <f t="shared" si="104"/>
        <v>0</v>
      </c>
      <c r="L1857" s="368">
        <f t="shared" si="105"/>
        <v>0</v>
      </c>
      <c r="M1857" s="369">
        <f t="shared" si="106"/>
        <v>0</v>
      </c>
      <c r="N1857" s="370">
        <f t="shared" si="107"/>
        <v>0</v>
      </c>
      <c r="O1857" s="371"/>
      <c r="P1857" s="372">
        <f t="shared" si="95"/>
        <v>0</v>
      </c>
      <c r="Q1857" s="373" t="str">
        <f t="shared" si="96"/>
        <v/>
      </c>
      <c r="R1857" s="383">
        <v>0</v>
      </c>
      <c r="S1857" s="384"/>
      <c r="T1857" s="384"/>
      <c r="U1857" s="385"/>
      <c r="V1857" s="385"/>
      <c r="W1857" s="117">
        <v>0</v>
      </c>
      <c r="X1857" s="123"/>
      <c r="Y1857" s="385"/>
      <c r="Z1857" s="384"/>
      <c r="AA1857" s="384"/>
      <c r="AB1857" s="385"/>
      <c r="AC1857" s="113">
        <v>0</v>
      </c>
      <c r="AD1857" s="117">
        <v>0</v>
      </c>
      <c r="AE1857" s="214">
        <v>0</v>
      </c>
      <c r="AF1857" s="116"/>
      <c r="AG1857" s="116"/>
      <c r="AH1857" s="124">
        <v>0</v>
      </c>
      <c r="AI1857" s="117">
        <v>0</v>
      </c>
      <c r="AJ1857" s="375">
        <v>0</v>
      </c>
      <c r="AK1857" s="374"/>
      <c r="AL1857" s="385"/>
      <c r="AM1857" s="117">
        <v>0</v>
      </c>
      <c r="AN1857" s="375">
        <v>0</v>
      </c>
      <c r="AO1857" s="383">
        <v>0</v>
      </c>
      <c r="AP1857" s="376"/>
      <c r="AQ1857" s="384"/>
      <c r="AR1857" s="117">
        <v>0</v>
      </c>
      <c r="AS1857" s="123">
        <v>0</v>
      </c>
      <c r="AT1857" s="384"/>
      <c r="AU1857" s="383"/>
      <c r="AV1857" s="384"/>
      <c r="AW1857" s="383"/>
      <c r="AX1857" s="392"/>
      <c r="AY1857" s="119"/>
      <c r="AZ1857" s="385"/>
      <c r="BA1857" s="385"/>
      <c r="BB1857" s="377">
        <v>0</v>
      </c>
      <c r="BC1857" s="377">
        <v>0</v>
      </c>
      <c r="BD1857" s="377">
        <v>0</v>
      </c>
      <c r="BE1857" s="378"/>
      <c r="BF1857" s="214"/>
      <c r="BG1857" s="214"/>
      <c r="BH1857" s="116"/>
      <c r="BI1857" s="117"/>
      <c r="BJ1857" s="378"/>
      <c r="BK1857" s="378"/>
      <c r="BL1857" s="117"/>
      <c r="BM1857" s="374">
        <v>0</v>
      </c>
      <c r="BN1857" s="384"/>
      <c r="BO1857" s="384"/>
    </row>
    <row r="1858" spans="1:67" ht="24" customHeight="1" x14ac:dyDescent="0.3">
      <c r="A1858" s="364" t="s">
        <v>6603</v>
      </c>
      <c r="B1858" s="365" t="s">
        <v>6604</v>
      </c>
      <c r="C1858" s="366" t="s">
        <v>2036</v>
      </c>
      <c r="D1858" s="367">
        <f t="shared" si="97"/>
        <v>13</v>
      </c>
      <c r="E1858" s="368">
        <f t="shared" si="98"/>
        <v>11</v>
      </c>
      <c r="F1858" s="368">
        <f t="shared" si="99"/>
        <v>0</v>
      </c>
      <c r="G1858" s="368">
        <f t="shared" si="100"/>
        <v>0</v>
      </c>
      <c r="H1858" s="368">
        <f t="shared" si="101"/>
        <v>0</v>
      </c>
      <c r="I1858" s="368">
        <f t="shared" si="102"/>
        <v>0</v>
      </c>
      <c r="J1858" s="368">
        <f t="shared" si="103"/>
        <v>0</v>
      </c>
      <c r="K1858" s="368">
        <f t="shared" si="104"/>
        <v>0</v>
      </c>
      <c r="L1858" s="368">
        <f t="shared" si="105"/>
        <v>0</v>
      </c>
      <c r="M1858" s="369">
        <f t="shared" si="106"/>
        <v>0</v>
      </c>
      <c r="N1858" s="370">
        <f t="shared" si="107"/>
        <v>24</v>
      </c>
      <c r="O1858" s="371"/>
      <c r="P1858" s="372">
        <f t="shared" si="95"/>
        <v>24</v>
      </c>
      <c r="Q1858" s="373">
        <f t="shared" si="96"/>
        <v>369</v>
      </c>
      <c r="R1858" s="374">
        <v>0</v>
      </c>
      <c r="S1858" s="384"/>
      <c r="T1858" s="384"/>
      <c r="U1858" s="385"/>
      <c r="V1858" s="385"/>
      <c r="W1858" s="386">
        <v>0</v>
      </c>
      <c r="X1858" s="387"/>
      <c r="Y1858" s="385"/>
      <c r="Z1858" s="384"/>
      <c r="AA1858" s="384"/>
      <c r="AB1858" s="385"/>
      <c r="AC1858" s="113">
        <v>13</v>
      </c>
      <c r="AD1858" s="117">
        <v>0</v>
      </c>
      <c r="AE1858" s="109">
        <v>0</v>
      </c>
      <c r="AF1858" s="116"/>
      <c r="AG1858" s="116"/>
      <c r="AH1858" s="124">
        <v>0</v>
      </c>
      <c r="AI1858" s="117">
        <v>0</v>
      </c>
      <c r="AJ1858" s="375">
        <v>0</v>
      </c>
      <c r="AK1858" s="383"/>
      <c r="AL1858" s="385"/>
      <c r="AM1858" s="386">
        <v>0</v>
      </c>
      <c r="AN1858" s="390">
        <v>0</v>
      </c>
      <c r="AO1858" s="374">
        <v>0</v>
      </c>
      <c r="AP1858" s="391"/>
      <c r="AQ1858" s="384"/>
      <c r="AR1858" s="117">
        <v>0</v>
      </c>
      <c r="AS1858" s="387">
        <v>0</v>
      </c>
      <c r="AT1858" s="384"/>
      <c r="AU1858" s="374"/>
      <c r="AV1858" s="384"/>
      <c r="AW1858" s="374"/>
      <c r="AX1858" s="392">
        <v>11</v>
      </c>
      <c r="AY1858" s="119"/>
      <c r="AZ1858" s="385"/>
      <c r="BA1858" s="385"/>
      <c r="BB1858" s="377">
        <v>0</v>
      </c>
      <c r="BC1858" s="377">
        <v>0</v>
      </c>
      <c r="BD1858" s="377">
        <v>0</v>
      </c>
      <c r="BE1858" s="378"/>
      <c r="BF1858" s="109"/>
      <c r="BG1858" s="109"/>
      <c r="BH1858" s="116"/>
      <c r="BI1858" s="117"/>
      <c r="BJ1858" s="378"/>
      <c r="BK1858" s="378"/>
      <c r="BL1858" s="117"/>
      <c r="BM1858" s="383">
        <v>0</v>
      </c>
      <c r="BN1858" s="384"/>
      <c r="BO1858" s="384"/>
    </row>
    <row r="1859" spans="1:67" ht="24" customHeight="1" x14ac:dyDescent="0.3">
      <c r="A1859" s="379" t="s">
        <v>2207</v>
      </c>
      <c r="B1859" s="365" t="s">
        <v>2208</v>
      </c>
      <c r="C1859" s="366" t="s">
        <v>320</v>
      </c>
      <c r="D1859" s="367">
        <f t="shared" si="97"/>
        <v>180</v>
      </c>
      <c r="E1859" s="368">
        <f t="shared" si="98"/>
        <v>42</v>
      </c>
      <c r="F1859" s="368">
        <f t="shared" si="99"/>
        <v>16</v>
      </c>
      <c r="G1859" s="368">
        <f t="shared" si="100"/>
        <v>0</v>
      </c>
      <c r="H1859" s="368">
        <f t="shared" si="101"/>
        <v>0</v>
      </c>
      <c r="I1859" s="368">
        <f t="shared" si="102"/>
        <v>0</v>
      </c>
      <c r="J1859" s="368">
        <f t="shared" si="103"/>
        <v>0</v>
      </c>
      <c r="K1859" s="368">
        <f t="shared" si="104"/>
        <v>0</v>
      </c>
      <c r="L1859" s="368">
        <f t="shared" si="105"/>
        <v>0</v>
      </c>
      <c r="M1859" s="369">
        <f t="shared" si="106"/>
        <v>0</v>
      </c>
      <c r="N1859" s="370">
        <f t="shared" si="107"/>
        <v>238</v>
      </c>
      <c r="O1859" s="371"/>
      <c r="P1859" s="372">
        <f t="shared" si="95"/>
        <v>238</v>
      </c>
      <c r="Q1859" s="373">
        <f t="shared" si="96"/>
        <v>75</v>
      </c>
      <c r="R1859" s="374">
        <v>0</v>
      </c>
      <c r="S1859" s="119"/>
      <c r="T1859" s="119"/>
      <c r="U1859" s="113"/>
      <c r="V1859" s="113"/>
      <c r="W1859" s="386">
        <v>0</v>
      </c>
      <c r="X1859" s="123"/>
      <c r="Y1859" s="113"/>
      <c r="Z1859" s="119"/>
      <c r="AA1859" s="119"/>
      <c r="AB1859" s="113">
        <v>16</v>
      </c>
      <c r="AC1859" s="385">
        <v>0</v>
      </c>
      <c r="AD1859" s="117">
        <v>0</v>
      </c>
      <c r="AE1859" s="109">
        <v>0</v>
      </c>
      <c r="AF1859" s="116"/>
      <c r="AG1859" s="116"/>
      <c r="AH1859" s="124">
        <v>0</v>
      </c>
      <c r="AI1859" s="117">
        <v>0</v>
      </c>
      <c r="AJ1859" s="375">
        <v>0</v>
      </c>
      <c r="AK1859" s="374"/>
      <c r="AL1859" s="113"/>
      <c r="AM1859" s="117">
        <v>0</v>
      </c>
      <c r="AN1859" s="396">
        <v>0</v>
      </c>
      <c r="AO1859" s="383">
        <v>0</v>
      </c>
      <c r="AP1859" s="376"/>
      <c r="AQ1859" s="119"/>
      <c r="AR1859" s="386">
        <v>0</v>
      </c>
      <c r="AS1859" s="123">
        <v>0</v>
      </c>
      <c r="AT1859" s="119"/>
      <c r="AU1859" s="383"/>
      <c r="AV1859" s="119"/>
      <c r="AW1859" s="383"/>
      <c r="AX1859" s="392">
        <v>42</v>
      </c>
      <c r="AY1859" s="119"/>
      <c r="AZ1859" s="113"/>
      <c r="BA1859" s="113"/>
      <c r="BB1859" s="394">
        <v>0</v>
      </c>
      <c r="BC1859" s="394">
        <v>0</v>
      </c>
      <c r="BD1859" s="394">
        <v>0</v>
      </c>
      <c r="BE1859" s="378">
        <v>180</v>
      </c>
      <c r="BF1859" s="214"/>
      <c r="BG1859" s="214"/>
      <c r="BH1859" s="116"/>
      <c r="BI1859" s="386"/>
      <c r="BJ1859" s="378"/>
      <c r="BK1859" s="378"/>
      <c r="BL1859" s="386"/>
      <c r="BM1859" s="374">
        <v>0</v>
      </c>
      <c r="BN1859" s="119"/>
      <c r="BO1859" s="119"/>
    </row>
    <row r="1860" spans="1:67" ht="24" customHeight="1" x14ac:dyDescent="0.3">
      <c r="A1860" s="364">
        <v>820814</v>
      </c>
      <c r="B1860" s="365" t="s">
        <v>6782</v>
      </c>
      <c r="C1860" s="366" t="s">
        <v>71</v>
      </c>
      <c r="D1860" s="367">
        <f t="shared" si="97"/>
        <v>0</v>
      </c>
      <c r="E1860" s="368">
        <f t="shared" si="98"/>
        <v>0</v>
      </c>
      <c r="F1860" s="368">
        <f t="shared" si="99"/>
        <v>0</v>
      </c>
      <c r="G1860" s="368">
        <f t="shared" si="100"/>
        <v>0</v>
      </c>
      <c r="H1860" s="368">
        <f t="shared" si="101"/>
        <v>0</v>
      </c>
      <c r="I1860" s="368">
        <f t="shared" si="102"/>
        <v>0</v>
      </c>
      <c r="J1860" s="368">
        <f t="shared" si="103"/>
        <v>0</v>
      </c>
      <c r="K1860" s="368">
        <f t="shared" si="104"/>
        <v>0</v>
      </c>
      <c r="L1860" s="368">
        <f t="shared" si="105"/>
        <v>0</v>
      </c>
      <c r="M1860" s="369">
        <f t="shared" si="106"/>
        <v>0</v>
      </c>
      <c r="N1860" s="370">
        <f t="shared" si="107"/>
        <v>0</v>
      </c>
      <c r="O1860" s="371"/>
      <c r="P1860" s="372">
        <f t="shared" si="95"/>
        <v>0</v>
      </c>
      <c r="Q1860" s="373" t="str">
        <f t="shared" si="96"/>
        <v/>
      </c>
      <c r="R1860" s="374">
        <v>0</v>
      </c>
      <c r="S1860" s="384"/>
      <c r="T1860" s="384"/>
      <c r="U1860" s="385"/>
      <c r="V1860" s="385"/>
      <c r="W1860" s="117">
        <v>0</v>
      </c>
      <c r="X1860" s="387"/>
      <c r="Y1860" s="385"/>
      <c r="Z1860" s="384"/>
      <c r="AA1860" s="384"/>
      <c r="AB1860" s="385"/>
      <c r="AC1860" s="385">
        <v>0</v>
      </c>
      <c r="AD1860" s="117">
        <v>0</v>
      </c>
      <c r="AE1860" s="214">
        <v>0</v>
      </c>
      <c r="AF1860" s="116"/>
      <c r="AG1860" s="116"/>
      <c r="AH1860" s="124">
        <v>0</v>
      </c>
      <c r="AI1860" s="117">
        <v>0</v>
      </c>
      <c r="AJ1860" s="375">
        <v>0</v>
      </c>
      <c r="AK1860" s="383"/>
      <c r="AL1860" s="385"/>
      <c r="AM1860" s="386">
        <v>0</v>
      </c>
      <c r="AN1860" s="390">
        <v>0</v>
      </c>
      <c r="AO1860" s="374">
        <v>0</v>
      </c>
      <c r="AP1860" s="391"/>
      <c r="AQ1860" s="384"/>
      <c r="AR1860" s="117">
        <v>0</v>
      </c>
      <c r="AS1860" s="123">
        <v>0</v>
      </c>
      <c r="AT1860" s="384"/>
      <c r="AU1860" s="374"/>
      <c r="AV1860" s="384"/>
      <c r="AW1860" s="374"/>
      <c r="AX1860" s="392"/>
      <c r="AY1860" s="119"/>
      <c r="AZ1860" s="385"/>
      <c r="BA1860" s="385"/>
      <c r="BB1860" s="394">
        <v>0</v>
      </c>
      <c r="BC1860" s="394">
        <v>0</v>
      </c>
      <c r="BD1860" s="394">
        <v>0</v>
      </c>
      <c r="BE1860" s="378"/>
      <c r="BF1860" s="109"/>
      <c r="BG1860" s="109"/>
      <c r="BH1860" s="116"/>
      <c r="BI1860" s="117"/>
      <c r="BJ1860" s="378"/>
      <c r="BK1860" s="378"/>
      <c r="BL1860" s="117"/>
      <c r="BM1860" s="383">
        <v>0</v>
      </c>
      <c r="BN1860" s="384"/>
      <c r="BO1860" s="384"/>
    </row>
    <row r="1861" spans="1:67" ht="24" customHeight="1" x14ac:dyDescent="0.3">
      <c r="A1861" s="364">
        <v>710402</v>
      </c>
      <c r="B1861" s="365" t="s">
        <v>6608</v>
      </c>
      <c r="C1861" s="366" t="s">
        <v>2014</v>
      </c>
      <c r="D1861" s="367">
        <f t="shared" si="97"/>
        <v>0</v>
      </c>
      <c r="E1861" s="368">
        <f t="shared" si="98"/>
        <v>0</v>
      </c>
      <c r="F1861" s="368">
        <f t="shared" si="99"/>
        <v>0</v>
      </c>
      <c r="G1861" s="368">
        <f t="shared" si="100"/>
        <v>0</v>
      </c>
      <c r="H1861" s="368">
        <f t="shared" si="101"/>
        <v>0</v>
      </c>
      <c r="I1861" s="368">
        <f t="shared" si="102"/>
        <v>0</v>
      </c>
      <c r="J1861" s="368">
        <f t="shared" si="103"/>
        <v>0</v>
      </c>
      <c r="K1861" s="368">
        <f t="shared" si="104"/>
        <v>0</v>
      </c>
      <c r="L1861" s="368">
        <f t="shared" si="105"/>
        <v>0</v>
      </c>
      <c r="M1861" s="369">
        <f t="shared" si="106"/>
        <v>0</v>
      </c>
      <c r="N1861" s="370">
        <f t="shared" si="107"/>
        <v>0</v>
      </c>
      <c r="O1861" s="371"/>
      <c r="P1861" s="372">
        <f t="shared" si="95"/>
        <v>0</v>
      </c>
      <c r="Q1861" s="373" t="str">
        <f t="shared" si="96"/>
        <v/>
      </c>
      <c r="R1861" s="374">
        <v>0</v>
      </c>
      <c r="S1861" s="119"/>
      <c r="T1861" s="119"/>
      <c r="U1861" s="113"/>
      <c r="V1861" s="113"/>
      <c r="W1861" s="386">
        <v>0</v>
      </c>
      <c r="X1861" s="387"/>
      <c r="Y1861" s="113"/>
      <c r="Z1861" s="119"/>
      <c r="AA1861" s="119"/>
      <c r="AB1861" s="113"/>
      <c r="AC1861" s="113">
        <v>0</v>
      </c>
      <c r="AD1861" s="117">
        <v>0</v>
      </c>
      <c r="AE1861" s="109">
        <v>0</v>
      </c>
      <c r="AF1861" s="116"/>
      <c r="AG1861" s="116"/>
      <c r="AH1861" s="124">
        <v>0</v>
      </c>
      <c r="AI1861" s="117">
        <v>0</v>
      </c>
      <c r="AJ1861" s="375">
        <v>0</v>
      </c>
      <c r="AK1861" s="383"/>
      <c r="AL1861" s="113"/>
      <c r="AM1861" s="117">
        <v>0</v>
      </c>
      <c r="AN1861" s="375">
        <v>0</v>
      </c>
      <c r="AO1861" s="374">
        <v>0</v>
      </c>
      <c r="AP1861" s="391"/>
      <c r="AQ1861" s="119"/>
      <c r="AR1861" s="117">
        <v>0</v>
      </c>
      <c r="AS1861" s="387">
        <v>0</v>
      </c>
      <c r="AT1861" s="119"/>
      <c r="AU1861" s="374"/>
      <c r="AV1861" s="119"/>
      <c r="AW1861" s="374"/>
      <c r="AX1861" s="392"/>
      <c r="AY1861" s="119"/>
      <c r="AZ1861" s="113"/>
      <c r="BA1861" s="113"/>
      <c r="BB1861" s="377">
        <v>0</v>
      </c>
      <c r="BC1861" s="377">
        <v>0</v>
      </c>
      <c r="BD1861" s="377">
        <v>0</v>
      </c>
      <c r="BE1861" s="378"/>
      <c r="BF1861" s="109"/>
      <c r="BG1861" s="109"/>
      <c r="BH1861" s="116"/>
      <c r="BI1861" s="117"/>
      <c r="BJ1861" s="378"/>
      <c r="BK1861" s="378"/>
      <c r="BL1861" s="117"/>
      <c r="BM1861" s="374">
        <v>0</v>
      </c>
      <c r="BN1861" s="119"/>
      <c r="BO1861" s="119"/>
    </row>
    <row r="1862" spans="1:67" ht="24" customHeight="1" x14ac:dyDescent="0.3">
      <c r="A1862" s="364" t="s">
        <v>6609</v>
      </c>
      <c r="B1862" s="365" t="s">
        <v>4301</v>
      </c>
      <c r="C1862" s="366" t="s">
        <v>371</v>
      </c>
      <c r="D1862" s="367">
        <f t="shared" si="97"/>
        <v>50</v>
      </c>
      <c r="E1862" s="368">
        <f t="shared" si="98"/>
        <v>50</v>
      </c>
      <c r="F1862" s="368">
        <f t="shared" si="99"/>
        <v>32</v>
      </c>
      <c r="G1862" s="368">
        <f t="shared" si="100"/>
        <v>16</v>
      </c>
      <c r="H1862" s="368">
        <f t="shared" si="101"/>
        <v>5</v>
      </c>
      <c r="I1862" s="368">
        <f t="shared" si="102"/>
        <v>1</v>
      </c>
      <c r="J1862" s="368">
        <f t="shared" si="103"/>
        <v>0</v>
      </c>
      <c r="K1862" s="368">
        <f t="shared" si="104"/>
        <v>0</v>
      </c>
      <c r="L1862" s="368">
        <f t="shared" si="105"/>
        <v>0</v>
      </c>
      <c r="M1862" s="369">
        <f t="shared" si="106"/>
        <v>0</v>
      </c>
      <c r="N1862" s="370">
        <f t="shared" si="107"/>
        <v>154</v>
      </c>
      <c r="O1862" s="371"/>
      <c r="P1862" s="372">
        <f t="shared" si="95"/>
        <v>154</v>
      </c>
      <c r="Q1862" s="373">
        <f t="shared" si="96"/>
        <v>99</v>
      </c>
      <c r="R1862" s="374">
        <v>0</v>
      </c>
      <c r="S1862" s="119"/>
      <c r="T1862" s="119"/>
      <c r="U1862" s="113"/>
      <c r="V1862" s="113"/>
      <c r="W1862" s="117">
        <v>0</v>
      </c>
      <c r="X1862" s="123"/>
      <c r="Y1862" s="113">
        <v>1</v>
      </c>
      <c r="Z1862" s="119"/>
      <c r="AA1862" s="119"/>
      <c r="AB1862" s="113">
        <v>32</v>
      </c>
      <c r="AC1862" s="385">
        <v>0</v>
      </c>
      <c r="AD1862" s="117">
        <v>0</v>
      </c>
      <c r="AE1862" s="109">
        <v>0</v>
      </c>
      <c r="AF1862" s="116"/>
      <c r="AG1862" s="116"/>
      <c r="AH1862" s="124">
        <v>0</v>
      </c>
      <c r="AI1862" s="386">
        <v>0</v>
      </c>
      <c r="AJ1862" s="396">
        <v>0</v>
      </c>
      <c r="AK1862" s="374"/>
      <c r="AL1862" s="113"/>
      <c r="AM1862" s="386">
        <v>0</v>
      </c>
      <c r="AN1862" s="390">
        <v>5</v>
      </c>
      <c r="AO1862" s="374">
        <v>0</v>
      </c>
      <c r="AP1862" s="376">
        <v>50</v>
      </c>
      <c r="AQ1862" s="119"/>
      <c r="AR1862" s="117">
        <v>0</v>
      </c>
      <c r="AS1862" s="123">
        <v>50</v>
      </c>
      <c r="AT1862" s="119"/>
      <c r="AU1862" s="374"/>
      <c r="AV1862" s="119"/>
      <c r="AW1862" s="374"/>
      <c r="AX1862" s="392">
        <v>16</v>
      </c>
      <c r="AY1862" s="119"/>
      <c r="AZ1862" s="113"/>
      <c r="BA1862" s="113"/>
      <c r="BB1862" s="377">
        <v>0</v>
      </c>
      <c r="BC1862" s="377">
        <v>0</v>
      </c>
      <c r="BD1862" s="377">
        <v>0</v>
      </c>
      <c r="BE1862" s="378"/>
      <c r="BF1862" s="109"/>
      <c r="BG1862" s="109"/>
      <c r="BH1862" s="116"/>
      <c r="BI1862" s="117"/>
      <c r="BJ1862" s="378"/>
      <c r="BK1862" s="378"/>
      <c r="BL1862" s="117"/>
      <c r="BM1862" s="383">
        <v>0</v>
      </c>
      <c r="BN1862" s="119"/>
      <c r="BO1862" s="119"/>
    </row>
    <row r="1863" spans="1:67" ht="24" customHeight="1" x14ac:dyDescent="0.3">
      <c r="A1863" s="379" t="s">
        <v>2214</v>
      </c>
      <c r="B1863" s="365" t="s">
        <v>2215</v>
      </c>
      <c r="C1863" s="366" t="s">
        <v>371</v>
      </c>
      <c r="D1863" s="367">
        <f t="shared" si="97"/>
        <v>300</v>
      </c>
      <c r="E1863" s="368">
        <f t="shared" si="98"/>
        <v>180</v>
      </c>
      <c r="F1863" s="368">
        <f t="shared" si="99"/>
        <v>180</v>
      </c>
      <c r="G1863" s="368">
        <f t="shared" si="100"/>
        <v>180</v>
      </c>
      <c r="H1863" s="368">
        <f t="shared" si="101"/>
        <v>130</v>
      </c>
      <c r="I1863" s="368">
        <f t="shared" si="102"/>
        <v>120</v>
      </c>
      <c r="J1863" s="368">
        <f t="shared" si="103"/>
        <v>100</v>
      </c>
      <c r="K1863" s="368">
        <f t="shared" si="104"/>
        <v>80</v>
      </c>
      <c r="L1863" s="368">
        <f t="shared" si="105"/>
        <v>54</v>
      </c>
      <c r="M1863" s="369">
        <f t="shared" si="106"/>
        <v>0</v>
      </c>
      <c r="N1863" s="370">
        <f t="shared" si="107"/>
        <v>1324</v>
      </c>
      <c r="O1863" s="371"/>
      <c r="P1863" s="372">
        <f t="shared" si="95"/>
        <v>1324</v>
      </c>
      <c r="Q1863" s="373">
        <f t="shared" si="96"/>
        <v>18</v>
      </c>
      <c r="R1863" s="383">
        <v>0</v>
      </c>
      <c r="S1863" s="119"/>
      <c r="T1863" s="119"/>
      <c r="U1863" s="113"/>
      <c r="V1863" s="113"/>
      <c r="W1863" s="117">
        <v>0</v>
      </c>
      <c r="X1863" s="387"/>
      <c r="Y1863" s="113"/>
      <c r="Z1863" s="119"/>
      <c r="AA1863" s="119"/>
      <c r="AB1863" s="113">
        <v>54</v>
      </c>
      <c r="AC1863" s="113">
        <v>0</v>
      </c>
      <c r="AD1863" s="117">
        <v>0</v>
      </c>
      <c r="AE1863" s="109">
        <v>0</v>
      </c>
      <c r="AF1863" s="116"/>
      <c r="AG1863" s="116"/>
      <c r="AH1863" s="124">
        <v>100</v>
      </c>
      <c r="AI1863" s="386">
        <v>0</v>
      </c>
      <c r="AJ1863" s="396">
        <v>0</v>
      </c>
      <c r="AK1863" s="383"/>
      <c r="AL1863" s="113"/>
      <c r="AM1863" s="117">
        <v>120</v>
      </c>
      <c r="AN1863" s="375">
        <v>0</v>
      </c>
      <c r="AO1863" s="374">
        <v>0</v>
      </c>
      <c r="AP1863" s="391">
        <v>80</v>
      </c>
      <c r="AQ1863" s="119"/>
      <c r="AR1863" s="386">
        <v>0</v>
      </c>
      <c r="AS1863" s="387">
        <v>180</v>
      </c>
      <c r="AT1863" s="119"/>
      <c r="AU1863" s="374"/>
      <c r="AV1863" s="119"/>
      <c r="AW1863" s="374"/>
      <c r="AX1863" s="392"/>
      <c r="AY1863" s="119"/>
      <c r="AZ1863" s="113"/>
      <c r="BA1863" s="113"/>
      <c r="BB1863" s="377">
        <v>130</v>
      </c>
      <c r="BC1863" s="377">
        <v>0</v>
      </c>
      <c r="BD1863" s="377">
        <v>0</v>
      </c>
      <c r="BE1863" s="378">
        <v>180</v>
      </c>
      <c r="BF1863" s="109"/>
      <c r="BG1863" s="109"/>
      <c r="BH1863" s="116"/>
      <c r="BI1863" s="386">
        <v>180</v>
      </c>
      <c r="BJ1863" s="378"/>
      <c r="BK1863" s="378"/>
      <c r="BL1863" s="386">
        <v>300</v>
      </c>
      <c r="BM1863" s="374">
        <v>40</v>
      </c>
      <c r="BN1863" s="119"/>
      <c r="BO1863" s="119"/>
    </row>
    <row r="1864" spans="1:67" ht="24" customHeight="1" x14ac:dyDescent="0.3">
      <c r="A1864" s="364" t="s">
        <v>6612</v>
      </c>
      <c r="B1864" s="365" t="s">
        <v>4302</v>
      </c>
      <c r="C1864" s="366" t="s">
        <v>269</v>
      </c>
      <c r="D1864" s="367">
        <f t="shared" si="97"/>
        <v>35</v>
      </c>
      <c r="E1864" s="368">
        <f t="shared" si="98"/>
        <v>0</v>
      </c>
      <c r="F1864" s="368">
        <f t="shared" si="99"/>
        <v>0</v>
      </c>
      <c r="G1864" s="368">
        <f t="shared" si="100"/>
        <v>0</v>
      </c>
      <c r="H1864" s="368">
        <f t="shared" si="101"/>
        <v>0</v>
      </c>
      <c r="I1864" s="368">
        <f t="shared" si="102"/>
        <v>0</v>
      </c>
      <c r="J1864" s="368">
        <f t="shared" si="103"/>
        <v>0</v>
      </c>
      <c r="K1864" s="368">
        <f t="shared" si="104"/>
        <v>0</v>
      </c>
      <c r="L1864" s="368">
        <f t="shared" si="105"/>
        <v>0</v>
      </c>
      <c r="M1864" s="369">
        <f t="shared" si="106"/>
        <v>0</v>
      </c>
      <c r="N1864" s="370">
        <f t="shared" si="107"/>
        <v>35</v>
      </c>
      <c r="O1864" s="371">
        <f>Nemzetközi!E188</f>
        <v>0</v>
      </c>
      <c r="P1864" s="372">
        <f t="shared" si="95"/>
        <v>35</v>
      </c>
      <c r="Q1864" s="373">
        <f t="shared" si="96"/>
        <v>281</v>
      </c>
      <c r="R1864" s="374">
        <v>0</v>
      </c>
      <c r="S1864" s="119"/>
      <c r="T1864" s="119"/>
      <c r="U1864" s="113"/>
      <c r="V1864" s="113"/>
      <c r="W1864" s="117">
        <v>0</v>
      </c>
      <c r="X1864" s="123"/>
      <c r="Y1864" s="113"/>
      <c r="Z1864" s="119"/>
      <c r="AA1864" s="119"/>
      <c r="AB1864" s="113"/>
      <c r="AC1864" s="385">
        <v>0</v>
      </c>
      <c r="AD1864" s="386">
        <v>0</v>
      </c>
      <c r="AE1864" s="109">
        <v>0</v>
      </c>
      <c r="AF1864" s="116"/>
      <c r="AG1864" s="116"/>
      <c r="AH1864" s="389">
        <v>0</v>
      </c>
      <c r="AI1864" s="117">
        <v>0</v>
      </c>
      <c r="AJ1864" s="396">
        <v>0</v>
      </c>
      <c r="AK1864" s="374"/>
      <c r="AL1864" s="113"/>
      <c r="AM1864" s="117">
        <v>0</v>
      </c>
      <c r="AN1864" s="375">
        <v>0</v>
      </c>
      <c r="AO1864" s="374">
        <v>0</v>
      </c>
      <c r="AP1864" s="376"/>
      <c r="AQ1864" s="119"/>
      <c r="AR1864" s="117">
        <v>0</v>
      </c>
      <c r="AS1864" s="123">
        <v>0</v>
      </c>
      <c r="AT1864" s="119"/>
      <c r="AU1864" s="374"/>
      <c r="AV1864" s="119"/>
      <c r="AW1864" s="374"/>
      <c r="AX1864" s="392"/>
      <c r="AY1864" s="119"/>
      <c r="AZ1864" s="113"/>
      <c r="BA1864" s="113"/>
      <c r="BB1864" s="377">
        <v>35</v>
      </c>
      <c r="BC1864" s="377">
        <v>0</v>
      </c>
      <c r="BD1864" s="377">
        <v>0</v>
      </c>
      <c r="BE1864" s="378"/>
      <c r="BF1864" s="109"/>
      <c r="BG1864" s="109"/>
      <c r="BH1864" s="116"/>
      <c r="BI1864" s="117"/>
      <c r="BJ1864" s="378"/>
      <c r="BK1864" s="378"/>
      <c r="BL1864" s="117"/>
      <c r="BM1864" s="374">
        <v>5</v>
      </c>
      <c r="BN1864" s="119"/>
      <c r="BO1864" s="119"/>
    </row>
    <row r="1865" spans="1:67" ht="24" customHeight="1" x14ac:dyDescent="0.3">
      <c r="A1865" s="379" t="s">
        <v>6613</v>
      </c>
      <c r="B1865" s="365" t="s">
        <v>6614</v>
      </c>
      <c r="C1865" s="366" t="s">
        <v>2334</v>
      </c>
      <c r="D1865" s="367">
        <f t="shared" si="97"/>
        <v>0</v>
      </c>
      <c r="E1865" s="368">
        <f t="shared" si="98"/>
        <v>0</v>
      </c>
      <c r="F1865" s="368">
        <f t="shared" si="99"/>
        <v>0</v>
      </c>
      <c r="G1865" s="368">
        <f t="shared" si="100"/>
        <v>0</v>
      </c>
      <c r="H1865" s="368">
        <f t="shared" si="101"/>
        <v>0</v>
      </c>
      <c r="I1865" s="368">
        <f t="shared" si="102"/>
        <v>0</v>
      </c>
      <c r="J1865" s="368">
        <f t="shared" si="103"/>
        <v>0</v>
      </c>
      <c r="K1865" s="368">
        <f t="shared" si="104"/>
        <v>0</v>
      </c>
      <c r="L1865" s="368">
        <f t="shared" si="105"/>
        <v>0</v>
      </c>
      <c r="M1865" s="369">
        <f t="shared" si="106"/>
        <v>0</v>
      </c>
      <c r="N1865" s="370">
        <f t="shared" si="107"/>
        <v>0</v>
      </c>
      <c r="O1865" s="371"/>
      <c r="P1865" s="372">
        <f t="shared" si="95"/>
        <v>0</v>
      </c>
      <c r="Q1865" s="373" t="str">
        <f t="shared" si="96"/>
        <v/>
      </c>
      <c r="R1865" s="374">
        <v>0</v>
      </c>
      <c r="S1865" s="119"/>
      <c r="T1865" s="119"/>
      <c r="U1865" s="113"/>
      <c r="V1865" s="113"/>
      <c r="W1865" s="117">
        <v>0</v>
      </c>
      <c r="X1865" s="123"/>
      <c r="Y1865" s="113"/>
      <c r="Z1865" s="119"/>
      <c r="AA1865" s="119"/>
      <c r="AB1865" s="113"/>
      <c r="AC1865" s="113">
        <v>0</v>
      </c>
      <c r="AD1865" s="386">
        <v>0</v>
      </c>
      <c r="AE1865" s="109">
        <v>0</v>
      </c>
      <c r="AF1865" s="116"/>
      <c r="AG1865" s="116"/>
      <c r="AH1865" s="389">
        <v>0</v>
      </c>
      <c r="AI1865" s="386">
        <v>0</v>
      </c>
      <c r="AJ1865" s="396">
        <v>0</v>
      </c>
      <c r="AK1865" s="374"/>
      <c r="AL1865" s="113"/>
      <c r="AM1865" s="117">
        <v>0</v>
      </c>
      <c r="AN1865" s="375">
        <v>0</v>
      </c>
      <c r="AO1865" s="374">
        <v>0</v>
      </c>
      <c r="AP1865" s="376"/>
      <c r="AQ1865" s="119"/>
      <c r="AR1865" s="117">
        <v>0</v>
      </c>
      <c r="AS1865" s="123">
        <v>0</v>
      </c>
      <c r="AT1865" s="119"/>
      <c r="AU1865" s="374"/>
      <c r="AV1865" s="119"/>
      <c r="AW1865" s="374"/>
      <c r="AX1865" s="392"/>
      <c r="AY1865" s="119"/>
      <c r="AZ1865" s="113"/>
      <c r="BA1865" s="113"/>
      <c r="BB1865" s="377">
        <v>0</v>
      </c>
      <c r="BC1865" s="377">
        <v>0</v>
      </c>
      <c r="BD1865" s="377">
        <v>0</v>
      </c>
      <c r="BE1865" s="378"/>
      <c r="BF1865" s="109"/>
      <c r="BG1865" s="109"/>
      <c r="BH1865" s="116"/>
      <c r="BI1865" s="117"/>
      <c r="BJ1865" s="378"/>
      <c r="BK1865" s="378"/>
      <c r="BL1865" s="117"/>
      <c r="BM1865" s="374">
        <v>0</v>
      </c>
      <c r="BN1865" s="119"/>
      <c r="BO1865" s="119"/>
    </row>
    <row r="1866" spans="1:67" ht="24" customHeight="1" x14ac:dyDescent="0.3">
      <c r="A1866" s="364" t="s">
        <v>6617</v>
      </c>
      <c r="B1866" s="365" t="s">
        <v>6618</v>
      </c>
      <c r="C1866" s="366" t="s">
        <v>2318</v>
      </c>
      <c r="D1866" s="367">
        <f t="shared" si="97"/>
        <v>11</v>
      </c>
      <c r="E1866" s="368">
        <f t="shared" si="98"/>
        <v>5</v>
      </c>
      <c r="F1866" s="368">
        <f t="shared" si="99"/>
        <v>0</v>
      </c>
      <c r="G1866" s="368">
        <f t="shared" si="100"/>
        <v>0</v>
      </c>
      <c r="H1866" s="368">
        <f t="shared" si="101"/>
        <v>0</v>
      </c>
      <c r="I1866" s="368">
        <f t="shared" si="102"/>
        <v>0</v>
      </c>
      <c r="J1866" s="368">
        <f t="shared" si="103"/>
        <v>0</v>
      </c>
      <c r="K1866" s="368">
        <f t="shared" si="104"/>
        <v>0</v>
      </c>
      <c r="L1866" s="368">
        <f t="shared" si="105"/>
        <v>0</v>
      </c>
      <c r="M1866" s="369">
        <f t="shared" si="106"/>
        <v>0</v>
      </c>
      <c r="N1866" s="370">
        <f t="shared" si="107"/>
        <v>16</v>
      </c>
      <c r="O1866" s="371"/>
      <c r="P1866" s="372">
        <f t="shared" si="95"/>
        <v>16</v>
      </c>
      <c r="Q1866" s="373">
        <f t="shared" si="96"/>
        <v>488</v>
      </c>
      <c r="R1866" s="374">
        <v>0</v>
      </c>
      <c r="S1866" s="119"/>
      <c r="T1866" s="119"/>
      <c r="U1866" s="113"/>
      <c r="V1866" s="113"/>
      <c r="W1866" s="117">
        <v>0</v>
      </c>
      <c r="X1866" s="123"/>
      <c r="Y1866" s="113"/>
      <c r="Z1866" s="119"/>
      <c r="AA1866" s="119"/>
      <c r="AB1866" s="113"/>
      <c r="AC1866" s="113">
        <v>11</v>
      </c>
      <c r="AD1866" s="117">
        <v>0</v>
      </c>
      <c r="AE1866" s="214">
        <v>0</v>
      </c>
      <c r="AF1866" s="116"/>
      <c r="AG1866" s="116"/>
      <c r="AH1866" s="124">
        <v>0</v>
      </c>
      <c r="AI1866" s="117">
        <v>0</v>
      </c>
      <c r="AJ1866" s="375">
        <v>0</v>
      </c>
      <c r="AK1866" s="374"/>
      <c r="AL1866" s="113"/>
      <c r="AM1866" s="117">
        <v>0</v>
      </c>
      <c r="AN1866" s="375">
        <v>0</v>
      </c>
      <c r="AO1866" s="374">
        <v>0</v>
      </c>
      <c r="AP1866" s="376"/>
      <c r="AQ1866" s="119"/>
      <c r="AR1866" s="117">
        <v>0</v>
      </c>
      <c r="AS1866" s="123">
        <v>0</v>
      </c>
      <c r="AT1866" s="119"/>
      <c r="AU1866" s="374"/>
      <c r="AV1866" s="119"/>
      <c r="AW1866" s="374"/>
      <c r="AX1866" s="392"/>
      <c r="AY1866" s="119">
        <v>5</v>
      </c>
      <c r="AZ1866" s="113"/>
      <c r="BA1866" s="113"/>
      <c r="BB1866" s="394">
        <v>0</v>
      </c>
      <c r="BC1866" s="394">
        <v>0</v>
      </c>
      <c r="BD1866" s="394">
        <v>0</v>
      </c>
      <c r="BE1866" s="378"/>
      <c r="BF1866" s="109"/>
      <c r="BG1866" s="109"/>
      <c r="BH1866" s="116"/>
      <c r="BI1866" s="117"/>
      <c r="BJ1866" s="378"/>
      <c r="BK1866" s="378"/>
      <c r="BL1866" s="117"/>
      <c r="BM1866" s="374">
        <v>0</v>
      </c>
      <c r="BN1866" s="119"/>
      <c r="BO1866" s="119"/>
    </row>
    <row r="1867" spans="1:67" ht="24" customHeight="1" x14ac:dyDescent="0.3">
      <c r="A1867" s="379" t="s">
        <v>6615</v>
      </c>
      <c r="B1867" s="365" t="s">
        <v>6616</v>
      </c>
      <c r="C1867" s="366" t="s">
        <v>2318</v>
      </c>
      <c r="D1867" s="367">
        <f t="shared" si="97"/>
        <v>3</v>
      </c>
      <c r="E1867" s="368">
        <f t="shared" si="98"/>
        <v>0</v>
      </c>
      <c r="F1867" s="368">
        <f t="shared" si="99"/>
        <v>0</v>
      </c>
      <c r="G1867" s="368">
        <f t="shared" si="100"/>
        <v>0</v>
      </c>
      <c r="H1867" s="368">
        <f t="shared" si="101"/>
        <v>0</v>
      </c>
      <c r="I1867" s="368">
        <f t="shared" si="102"/>
        <v>0</v>
      </c>
      <c r="J1867" s="368">
        <f t="shared" si="103"/>
        <v>0</v>
      </c>
      <c r="K1867" s="368">
        <f t="shared" si="104"/>
        <v>0</v>
      </c>
      <c r="L1867" s="368">
        <f t="shared" si="105"/>
        <v>0</v>
      </c>
      <c r="M1867" s="369">
        <f t="shared" si="106"/>
        <v>0</v>
      </c>
      <c r="N1867" s="370">
        <f t="shared" si="107"/>
        <v>3</v>
      </c>
      <c r="O1867" s="371"/>
      <c r="P1867" s="372">
        <f t="shared" si="95"/>
        <v>3</v>
      </c>
      <c r="Q1867" s="373">
        <f t="shared" si="96"/>
        <v>853</v>
      </c>
      <c r="R1867" s="374">
        <v>0</v>
      </c>
      <c r="S1867" s="119"/>
      <c r="T1867" s="119"/>
      <c r="U1867" s="113"/>
      <c r="V1867" s="113"/>
      <c r="W1867" s="117">
        <v>0</v>
      </c>
      <c r="X1867" s="387"/>
      <c r="Y1867" s="113"/>
      <c r="Z1867" s="119"/>
      <c r="AA1867" s="119"/>
      <c r="AB1867" s="113"/>
      <c r="AC1867" s="113">
        <v>3</v>
      </c>
      <c r="AD1867" s="386">
        <v>0</v>
      </c>
      <c r="AE1867" s="109">
        <v>0</v>
      </c>
      <c r="AF1867" s="116"/>
      <c r="AG1867" s="116"/>
      <c r="AH1867" s="389">
        <v>0</v>
      </c>
      <c r="AI1867" s="117">
        <v>0</v>
      </c>
      <c r="AJ1867" s="375">
        <v>0</v>
      </c>
      <c r="AK1867" s="383"/>
      <c r="AL1867" s="113"/>
      <c r="AM1867" s="117">
        <v>0</v>
      </c>
      <c r="AN1867" s="375">
        <v>0</v>
      </c>
      <c r="AO1867" s="374">
        <v>0</v>
      </c>
      <c r="AP1867" s="391"/>
      <c r="AQ1867" s="119"/>
      <c r="AR1867" s="117">
        <v>0</v>
      </c>
      <c r="AS1867" s="387">
        <v>0</v>
      </c>
      <c r="AT1867" s="119"/>
      <c r="AU1867" s="374"/>
      <c r="AV1867" s="119"/>
      <c r="AW1867" s="374"/>
      <c r="AX1867" s="392"/>
      <c r="AY1867" s="119"/>
      <c r="AZ1867" s="113"/>
      <c r="BA1867" s="113"/>
      <c r="BB1867" s="394">
        <v>0</v>
      </c>
      <c r="BC1867" s="394">
        <v>0</v>
      </c>
      <c r="BD1867" s="394">
        <v>0</v>
      </c>
      <c r="BE1867" s="378"/>
      <c r="BF1867" s="109"/>
      <c r="BG1867" s="109"/>
      <c r="BH1867" s="116"/>
      <c r="BI1867" s="117"/>
      <c r="BJ1867" s="378"/>
      <c r="BK1867" s="378"/>
      <c r="BL1867" s="117"/>
      <c r="BM1867" s="383">
        <v>0</v>
      </c>
      <c r="BN1867" s="119"/>
      <c r="BO1867" s="119"/>
    </row>
    <row r="1868" spans="1:67" ht="24" customHeight="1" x14ac:dyDescent="0.3">
      <c r="A1868" s="364" t="s">
        <v>6619</v>
      </c>
      <c r="B1868" s="365" t="s">
        <v>6783</v>
      </c>
      <c r="C1868" s="366" t="s">
        <v>1987</v>
      </c>
      <c r="D1868" s="367">
        <f t="shared" si="97"/>
        <v>10</v>
      </c>
      <c r="E1868" s="368">
        <f t="shared" si="98"/>
        <v>10</v>
      </c>
      <c r="F1868" s="368">
        <f t="shared" si="99"/>
        <v>0</v>
      </c>
      <c r="G1868" s="368">
        <f t="shared" si="100"/>
        <v>0</v>
      </c>
      <c r="H1868" s="368">
        <f t="shared" si="101"/>
        <v>0</v>
      </c>
      <c r="I1868" s="368">
        <f t="shared" si="102"/>
        <v>0</v>
      </c>
      <c r="J1868" s="368">
        <f t="shared" si="103"/>
        <v>0</v>
      </c>
      <c r="K1868" s="368">
        <f t="shared" si="104"/>
        <v>0</v>
      </c>
      <c r="L1868" s="368">
        <f t="shared" si="105"/>
        <v>0</v>
      </c>
      <c r="M1868" s="369">
        <f t="shared" si="106"/>
        <v>0</v>
      </c>
      <c r="N1868" s="370">
        <f t="shared" si="107"/>
        <v>20</v>
      </c>
      <c r="O1868" s="371"/>
      <c r="P1868" s="372">
        <f t="shared" si="95"/>
        <v>20</v>
      </c>
      <c r="Q1868" s="373">
        <f t="shared" si="96"/>
        <v>419</v>
      </c>
      <c r="R1868" s="383">
        <v>0</v>
      </c>
      <c r="S1868" s="119"/>
      <c r="T1868" s="119"/>
      <c r="U1868" s="113"/>
      <c r="V1868" s="113"/>
      <c r="W1868" s="117">
        <v>0</v>
      </c>
      <c r="X1868" s="123"/>
      <c r="Y1868" s="113"/>
      <c r="Z1868" s="119"/>
      <c r="AA1868" s="119"/>
      <c r="AB1868" s="113"/>
      <c r="AC1868" s="113">
        <v>10</v>
      </c>
      <c r="AD1868" s="117">
        <v>0</v>
      </c>
      <c r="AE1868" s="109">
        <v>0</v>
      </c>
      <c r="AF1868" s="116"/>
      <c r="AG1868" s="116"/>
      <c r="AH1868" s="124">
        <v>0</v>
      </c>
      <c r="AI1868" s="117">
        <v>0</v>
      </c>
      <c r="AJ1868" s="375">
        <v>0</v>
      </c>
      <c r="AK1868" s="374"/>
      <c r="AL1868" s="113"/>
      <c r="AM1868" s="117">
        <v>0</v>
      </c>
      <c r="AN1868" s="375">
        <v>0</v>
      </c>
      <c r="AO1868" s="374">
        <v>0</v>
      </c>
      <c r="AP1868" s="376"/>
      <c r="AQ1868" s="119"/>
      <c r="AR1868" s="117">
        <v>0</v>
      </c>
      <c r="AS1868" s="387">
        <v>0</v>
      </c>
      <c r="AT1868" s="119"/>
      <c r="AU1868" s="374"/>
      <c r="AV1868" s="119"/>
      <c r="AW1868" s="374"/>
      <c r="AX1868" s="392"/>
      <c r="AY1868" s="119">
        <v>10</v>
      </c>
      <c r="AZ1868" s="113"/>
      <c r="BA1868" s="113"/>
      <c r="BB1868" s="377">
        <v>0</v>
      </c>
      <c r="BC1868" s="377">
        <v>0</v>
      </c>
      <c r="BD1868" s="377">
        <v>0</v>
      </c>
      <c r="BE1868" s="378"/>
      <c r="BF1868" s="214"/>
      <c r="BG1868" s="214"/>
      <c r="BH1868" s="116"/>
      <c r="BI1868" s="117"/>
      <c r="BJ1868" s="378"/>
      <c r="BK1868" s="378"/>
      <c r="BL1868" s="117"/>
      <c r="BM1868" s="374">
        <v>0</v>
      </c>
      <c r="BN1868" s="119"/>
      <c r="BO1868" s="119"/>
    </row>
    <row r="1869" spans="1:67" ht="24" customHeight="1" x14ac:dyDescent="0.3">
      <c r="A1869" s="379" t="s">
        <v>6621</v>
      </c>
      <c r="B1869" s="365" t="s">
        <v>6622</v>
      </c>
      <c r="C1869" s="366" t="s">
        <v>1654</v>
      </c>
      <c r="D1869" s="367">
        <f t="shared" si="97"/>
        <v>0</v>
      </c>
      <c r="E1869" s="368">
        <f t="shared" si="98"/>
        <v>0</v>
      </c>
      <c r="F1869" s="368">
        <f t="shared" si="99"/>
        <v>0</v>
      </c>
      <c r="G1869" s="368">
        <f t="shared" si="100"/>
        <v>0</v>
      </c>
      <c r="H1869" s="368">
        <f t="shared" si="101"/>
        <v>0</v>
      </c>
      <c r="I1869" s="368">
        <f t="shared" si="102"/>
        <v>0</v>
      </c>
      <c r="J1869" s="368">
        <f t="shared" si="103"/>
        <v>0</v>
      </c>
      <c r="K1869" s="368">
        <f t="shared" si="104"/>
        <v>0</v>
      </c>
      <c r="L1869" s="368">
        <f t="shared" si="105"/>
        <v>0</v>
      </c>
      <c r="M1869" s="369">
        <f t="shared" si="106"/>
        <v>0</v>
      </c>
      <c r="N1869" s="446">
        <f t="shared" si="107"/>
        <v>0</v>
      </c>
      <c r="O1869" s="371"/>
      <c r="P1869" s="372">
        <f t="shared" si="95"/>
        <v>0</v>
      </c>
      <c r="Q1869" s="373" t="str">
        <f t="shared" si="96"/>
        <v/>
      </c>
      <c r="R1869" s="383">
        <v>0</v>
      </c>
      <c r="S1869" s="119"/>
      <c r="T1869" s="119"/>
      <c r="U1869" s="113"/>
      <c r="V1869" s="113"/>
      <c r="W1869" s="117">
        <v>0</v>
      </c>
      <c r="X1869" s="123"/>
      <c r="Y1869" s="113"/>
      <c r="Z1869" s="119"/>
      <c r="AA1869" s="119"/>
      <c r="AB1869" s="113"/>
      <c r="AC1869" s="113">
        <v>0</v>
      </c>
      <c r="AD1869" s="117">
        <v>0</v>
      </c>
      <c r="AE1869" s="109">
        <v>0</v>
      </c>
      <c r="AF1869" s="388"/>
      <c r="AG1869" s="388"/>
      <c r="AH1869" s="124">
        <v>0</v>
      </c>
      <c r="AI1869" s="117">
        <v>0</v>
      </c>
      <c r="AJ1869" s="396">
        <v>0</v>
      </c>
      <c r="AK1869" s="374"/>
      <c r="AL1869" s="113"/>
      <c r="AM1869" s="117">
        <v>0</v>
      </c>
      <c r="AN1869" s="375">
        <v>0</v>
      </c>
      <c r="AO1869" s="374">
        <v>0</v>
      </c>
      <c r="AP1869" s="376"/>
      <c r="AQ1869" s="119"/>
      <c r="AR1869" s="117">
        <v>0</v>
      </c>
      <c r="AS1869" s="123">
        <v>0</v>
      </c>
      <c r="AT1869" s="119"/>
      <c r="AU1869" s="374"/>
      <c r="AV1869" s="119"/>
      <c r="AW1869" s="374"/>
      <c r="AX1869" s="392"/>
      <c r="AY1869" s="119"/>
      <c r="AZ1869" s="113"/>
      <c r="BA1869" s="113"/>
      <c r="BB1869" s="377">
        <v>0</v>
      </c>
      <c r="BC1869" s="377">
        <v>0</v>
      </c>
      <c r="BD1869" s="377">
        <v>0</v>
      </c>
      <c r="BE1869" s="393"/>
      <c r="BF1869" s="214"/>
      <c r="BG1869" s="214"/>
      <c r="BH1869" s="388"/>
      <c r="BI1869" s="117"/>
      <c r="BJ1869" s="393"/>
      <c r="BK1869" s="393"/>
      <c r="BL1869" s="117"/>
      <c r="BM1869" s="374">
        <v>0</v>
      </c>
      <c r="BN1869" s="119"/>
      <c r="BO1869" s="119"/>
    </row>
    <row r="1870" spans="1:67" ht="24" customHeight="1" x14ac:dyDescent="0.3">
      <c r="A1870" s="379" t="s">
        <v>6784</v>
      </c>
      <c r="B1870" s="365" t="s">
        <v>6785</v>
      </c>
      <c r="C1870" s="366" t="s">
        <v>6786</v>
      </c>
      <c r="D1870" s="367">
        <f t="shared" si="97"/>
        <v>0</v>
      </c>
      <c r="E1870" s="368">
        <f t="shared" si="98"/>
        <v>0</v>
      </c>
      <c r="F1870" s="368">
        <f t="shared" si="99"/>
        <v>0</v>
      </c>
      <c r="G1870" s="368">
        <f t="shared" si="100"/>
        <v>0</v>
      </c>
      <c r="H1870" s="368">
        <f t="shared" si="101"/>
        <v>0</v>
      </c>
      <c r="I1870" s="368">
        <f t="shared" si="102"/>
        <v>0</v>
      </c>
      <c r="J1870" s="368">
        <f t="shared" si="103"/>
        <v>0</v>
      </c>
      <c r="K1870" s="368">
        <f t="shared" si="104"/>
        <v>0</v>
      </c>
      <c r="L1870" s="368">
        <f t="shared" si="105"/>
        <v>0</v>
      </c>
      <c r="M1870" s="369">
        <f t="shared" si="106"/>
        <v>0</v>
      </c>
      <c r="N1870" s="446">
        <f t="shared" si="107"/>
        <v>0</v>
      </c>
      <c r="O1870" s="371"/>
      <c r="P1870" s="372">
        <f t="shared" si="95"/>
        <v>0</v>
      </c>
      <c r="Q1870" s="373" t="str">
        <f t="shared" si="96"/>
        <v/>
      </c>
      <c r="R1870" s="374">
        <v>0</v>
      </c>
      <c r="S1870" s="119"/>
      <c r="T1870" s="119"/>
      <c r="U1870" s="113"/>
      <c r="V1870" s="113"/>
      <c r="W1870" s="386">
        <v>0</v>
      </c>
      <c r="X1870" s="123"/>
      <c r="Y1870" s="113"/>
      <c r="Z1870" s="119"/>
      <c r="AA1870" s="119"/>
      <c r="AB1870" s="113"/>
      <c r="AC1870" s="113">
        <v>0</v>
      </c>
      <c r="AD1870" s="117">
        <v>0</v>
      </c>
      <c r="AE1870" s="214">
        <v>0</v>
      </c>
      <c r="AF1870" s="388"/>
      <c r="AG1870" s="388"/>
      <c r="AH1870" s="124">
        <v>0</v>
      </c>
      <c r="AI1870" s="117">
        <v>0</v>
      </c>
      <c r="AJ1870" s="375">
        <v>0</v>
      </c>
      <c r="AK1870" s="374"/>
      <c r="AL1870" s="113"/>
      <c r="AM1870" s="117">
        <v>0</v>
      </c>
      <c r="AN1870" s="375">
        <v>0</v>
      </c>
      <c r="AO1870" s="383">
        <v>0</v>
      </c>
      <c r="AP1870" s="376"/>
      <c r="AQ1870" s="119"/>
      <c r="AR1870" s="386">
        <v>0</v>
      </c>
      <c r="AS1870" s="387">
        <v>0</v>
      </c>
      <c r="AT1870" s="119"/>
      <c r="AU1870" s="383"/>
      <c r="AV1870" s="119"/>
      <c r="AW1870" s="383"/>
      <c r="AX1870" s="392"/>
      <c r="AY1870" s="119"/>
      <c r="AZ1870" s="113"/>
      <c r="BA1870" s="113"/>
      <c r="BB1870" s="377">
        <v>0</v>
      </c>
      <c r="BC1870" s="377">
        <v>0</v>
      </c>
      <c r="BD1870" s="377">
        <v>0</v>
      </c>
      <c r="BE1870" s="393"/>
      <c r="BF1870" s="109"/>
      <c r="BG1870" s="109"/>
      <c r="BH1870" s="388"/>
      <c r="BI1870" s="386"/>
      <c r="BJ1870" s="393"/>
      <c r="BK1870" s="393"/>
      <c r="BL1870" s="386"/>
      <c r="BM1870" s="374">
        <v>0</v>
      </c>
      <c r="BN1870" s="119"/>
      <c r="BO1870" s="119"/>
    </row>
    <row r="1871" spans="1:67" ht="24" customHeight="1" x14ac:dyDescent="0.3">
      <c r="A1871" s="380" t="s">
        <v>5439</v>
      </c>
      <c r="B1871" s="381" t="s">
        <v>6787</v>
      </c>
      <c r="C1871" s="382" t="s">
        <v>1857</v>
      </c>
      <c r="D1871" s="367">
        <f t="shared" si="97"/>
        <v>12</v>
      </c>
      <c r="E1871" s="368">
        <f t="shared" si="98"/>
        <v>0</v>
      </c>
      <c r="F1871" s="368">
        <f t="shared" si="99"/>
        <v>0</v>
      </c>
      <c r="G1871" s="368">
        <f t="shared" si="100"/>
        <v>0</v>
      </c>
      <c r="H1871" s="368">
        <f t="shared" si="101"/>
        <v>0</v>
      </c>
      <c r="I1871" s="368">
        <f t="shared" si="102"/>
        <v>0</v>
      </c>
      <c r="J1871" s="368">
        <f t="shared" si="103"/>
        <v>0</v>
      </c>
      <c r="K1871" s="368">
        <f t="shared" si="104"/>
        <v>0</v>
      </c>
      <c r="L1871" s="368">
        <f t="shared" si="105"/>
        <v>0</v>
      </c>
      <c r="M1871" s="369">
        <f t="shared" si="106"/>
        <v>0</v>
      </c>
      <c r="N1871" s="370">
        <f t="shared" si="107"/>
        <v>12</v>
      </c>
      <c r="O1871" s="371"/>
      <c r="P1871" s="372">
        <f t="shared" si="95"/>
        <v>12</v>
      </c>
      <c r="Q1871" s="373">
        <f t="shared" si="96"/>
        <v>569</v>
      </c>
      <c r="R1871" s="383">
        <v>0</v>
      </c>
      <c r="S1871" s="119"/>
      <c r="T1871" s="119"/>
      <c r="U1871" s="113"/>
      <c r="V1871" s="113"/>
      <c r="W1871" s="117">
        <v>0</v>
      </c>
      <c r="X1871" s="123"/>
      <c r="Y1871" s="113"/>
      <c r="Z1871" s="119"/>
      <c r="AA1871" s="119"/>
      <c r="AB1871" s="113"/>
      <c r="AC1871" s="113">
        <v>0</v>
      </c>
      <c r="AD1871" s="117">
        <v>0</v>
      </c>
      <c r="AE1871" s="109">
        <v>0</v>
      </c>
      <c r="AF1871" s="388"/>
      <c r="AG1871" s="388"/>
      <c r="AH1871" s="124">
        <v>0</v>
      </c>
      <c r="AI1871" s="117">
        <v>0</v>
      </c>
      <c r="AJ1871" s="375">
        <v>0</v>
      </c>
      <c r="AK1871" s="374"/>
      <c r="AL1871" s="113"/>
      <c r="AM1871" s="117">
        <v>0</v>
      </c>
      <c r="AN1871" s="375">
        <v>0</v>
      </c>
      <c r="AO1871" s="374">
        <v>0</v>
      </c>
      <c r="AP1871" s="376"/>
      <c r="AQ1871" s="119"/>
      <c r="AR1871" s="117">
        <v>0</v>
      </c>
      <c r="AS1871" s="123">
        <v>0</v>
      </c>
      <c r="AT1871" s="119"/>
      <c r="AU1871" s="374"/>
      <c r="AV1871" s="119"/>
      <c r="AW1871" s="374"/>
      <c r="AX1871" s="392"/>
      <c r="AY1871" s="119">
        <v>12</v>
      </c>
      <c r="AZ1871" s="113"/>
      <c r="BA1871" s="113"/>
      <c r="BB1871" s="377">
        <v>0</v>
      </c>
      <c r="BC1871" s="377">
        <v>0</v>
      </c>
      <c r="BD1871" s="377">
        <v>0</v>
      </c>
      <c r="BE1871" s="393"/>
      <c r="BF1871" s="109"/>
      <c r="BG1871" s="109"/>
      <c r="BH1871" s="388"/>
      <c r="BI1871" s="117"/>
      <c r="BJ1871" s="393"/>
      <c r="BK1871" s="393"/>
      <c r="BL1871" s="117"/>
      <c r="BM1871" s="374">
        <v>0</v>
      </c>
      <c r="BN1871" s="119"/>
      <c r="BO1871" s="119"/>
    </row>
    <row r="1872" spans="1:67" ht="24" customHeight="1" x14ac:dyDescent="0.3">
      <c r="A1872" s="364" t="s">
        <v>6624</v>
      </c>
      <c r="B1872" s="365" t="s">
        <v>4303</v>
      </c>
      <c r="C1872" s="366" t="s">
        <v>3020</v>
      </c>
      <c r="D1872" s="367">
        <f t="shared" si="97"/>
        <v>0</v>
      </c>
      <c r="E1872" s="368">
        <f t="shared" si="98"/>
        <v>0</v>
      </c>
      <c r="F1872" s="368">
        <f t="shared" si="99"/>
        <v>0</v>
      </c>
      <c r="G1872" s="368">
        <f t="shared" si="100"/>
        <v>0</v>
      </c>
      <c r="H1872" s="368">
        <f t="shared" si="101"/>
        <v>0</v>
      </c>
      <c r="I1872" s="368">
        <f t="shared" si="102"/>
        <v>0</v>
      </c>
      <c r="J1872" s="368">
        <f t="shared" si="103"/>
        <v>0</v>
      </c>
      <c r="K1872" s="368">
        <f t="shared" si="104"/>
        <v>0</v>
      </c>
      <c r="L1872" s="368">
        <f t="shared" si="105"/>
        <v>0</v>
      </c>
      <c r="M1872" s="369">
        <f t="shared" si="106"/>
        <v>0</v>
      </c>
      <c r="N1872" s="370">
        <f t="shared" si="107"/>
        <v>0</v>
      </c>
      <c r="O1872" s="371"/>
      <c r="P1872" s="372">
        <f t="shared" si="95"/>
        <v>0</v>
      </c>
      <c r="Q1872" s="373" t="str">
        <f t="shared" si="96"/>
        <v/>
      </c>
      <c r="R1872" s="374">
        <v>0</v>
      </c>
      <c r="S1872" s="384"/>
      <c r="T1872" s="384"/>
      <c r="U1872" s="385"/>
      <c r="V1872" s="385"/>
      <c r="W1872" s="386">
        <v>0</v>
      </c>
      <c r="X1872" s="387"/>
      <c r="Y1872" s="385"/>
      <c r="Z1872" s="384"/>
      <c r="AA1872" s="384"/>
      <c r="AB1872" s="385"/>
      <c r="AC1872" s="385">
        <v>0</v>
      </c>
      <c r="AD1872" s="117">
        <v>0</v>
      </c>
      <c r="AE1872" s="109">
        <v>0</v>
      </c>
      <c r="AF1872" s="116"/>
      <c r="AG1872" s="116"/>
      <c r="AH1872" s="124">
        <v>0</v>
      </c>
      <c r="AI1872" s="386">
        <v>0</v>
      </c>
      <c r="AJ1872" s="396">
        <v>0</v>
      </c>
      <c r="AK1872" s="383"/>
      <c r="AL1872" s="385"/>
      <c r="AM1872" s="386">
        <v>0</v>
      </c>
      <c r="AN1872" s="396">
        <v>0</v>
      </c>
      <c r="AO1872" s="383">
        <v>0</v>
      </c>
      <c r="AP1872" s="391"/>
      <c r="AQ1872" s="384"/>
      <c r="AR1872" s="386">
        <v>0</v>
      </c>
      <c r="AS1872" s="123">
        <v>0</v>
      </c>
      <c r="AT1872" s="384"/>
      <c r="AU1872" s="383"/>
      <c r="AV1872" s="384"/>
      <c r="AW1872" s="383"/>
      <c r="AX1872" s="392"/>
      <c r="AY1872" s="119"/>
      <c r="AZ1872" s="385"/>
      <c r="BA1872" s="385"/>
      <c r="BB1872" s="377">
        <v>0</v>
      </c>
      <c r="BC1872" s="377">
        <v>0</v>
      </c>
      <c r="BD1872" s="377">
        <v>0</v>
      </c>
      <c r="BE1872" s="378"/>
      <c r="BF1872" s="214"/>
      <c r="BG1872" s="214"/>
      <c r="BH1872" s="116"/>
      <c r="BI1872" s="386"/>
      <c r="BJ1872" s="378"/>
      <c r="BK1872" s="378"/>
      <c r="BL1872" s="386"/>
      <c r="BM1872" s="374">
        <v>0</v>
      </c>
      <c r="BN1872" s="384"/>
      <c r="BO1872" s="384"/>
    </row>
    <row r="1873" spans="1:67" ht="24" customHeight="1" x14ac:dyDescent="0.3">
      <c r="A1873" s="364" t="s">
        <v>6625</v>
      </c>
      <c r="B1873" s="365" t="s">
        <v>6626</v>
      </c>
      <c r="C1873" s="366" t="s">
        <v>2554</v>
      </c>
      <c r="D1873" s="367">
        <f t="shared" si="97"/>
        <v>0</v>
      </c>
      <c r="E1873" s="368">
        <f t="shared" si="98"/>
        <v>0</v>
      </c>
      <c r="F1873" s="368">
        <f t="shared" si="99"/>
        <v>0</v>
      </c>
      <c r="G1873" s="368">
        <f t="shared" si="100"/>
        <v>0</v>
      </c>
      <c r="H1873" s="368">
        <f t="shared" si="101"/>
        <v>0</v>
      </c>
      <c r="I1873" s="368">
        <f t="shared" si="102"/>
        <v>0</v>
      </c>
      <c r="J1873" s="368">
        <f t="shared" si="103"/>
        <v>0</v>
      </c>
      <c r="K1873" s="368">
        <f t="shared" si="104"/>
        <v>0</v>
      </c>
      <c r="L1873" s="368">
        <f t="shared" si="105"/>
        <v>0</v>
      </c>
      <c r="M1873" s="369">
        <f t="shared" si="106"/>
        <v>0</v>
      </c>
      <c r="N1873" s="370">
        <f t="shared" si="107"/>
        <v>0</v>
      </c>
      <c r="O1873" s="371"/>
      <c r="P1873" s="372">
        <f t="shared" si="95"/>
        <v>0</v>
      </c>
      <c r="Q1873" s="373" t="str">
        <f t="shared" si="96"/>
        <v/>
      </c>
      <c r="R1873" s="374">
        <v>0</v>
      </c>
      <c r="S1873" s="384"/>
      <c r="T1873" s="384"/>
      <c r="U1873" s="385"/>
      <c r="V1873" s="385"/>
      <c r="W1873" s="117">
        <v>0</v>
      </c>
      <c r="X1873" s="387"/>
      <c r="Y1873" s="385"/>
      <c r="Z1873" s="384"/>
      <c r="AA1873" s="384"/>
      <c r="AB1873" s="385"/>
      <c r="AC1873" s="113">
        <v>0</v>
      </c>
      <c r="AD1873" s="117">
        <v>0</v>
      </c>
      <c r="AE1873" s="214">
        <v>0</v>
      </c>
      <c r="AF1873" s="116"/>
      <c r="AG1873" s="116"/>
      <c r="AH1873" s="124">
        <v>0</v>
      </c>
      <c r="AI1873" s="386">
        <v>0</v>
      </c>
      <c r="AJ1873" s="396">
        <v>0</v>
      </c>
      <c r="AK1873" s="383"/>
      <c r="AL1873" s="385"/>
      <c r="AM1873" s="117">
        <v>0</v>
      </c>
      <c r="AN1873" s="375">
        <v>0</v>
      </c>
      <c r="AO1873" s="374">
        <v>0</v>
      </c>
      <c r="AP1873" s="391"/>
      <c r="AQ1873" s="384"/>
      <c r="AR1873" s="117">
        <v>0</v>
      </c>
      <c r="AS1873" s="387">
        <v>0</v>
      </c>
      <c r="AT1873" s="384"/>
      <c r="AU1873" s="374"/>
      <c r="AV1873" s="384"/>
      <c r="AW1873" s="374"/>
      <c r="AX1873" s="392"/>
      <c r="AY1873" s="119"/>
      <c r="AZ1873" s="385"/>
      <c r="BA1873" s="385"/>
      <c r="BB1873" s="377">
        <v>0</v>
      </c>
      <c r="BC1873" s="377">
        <v>0</v>
      </c>
      <c r="BD1873" s="377">
        <v>0</v>
      </c>
      <c r="BE1873" s="378"/>
      <c r="BF1873" s="109"/>
      <c r="BG1873" s="109"/>
      <c r="BH1873" s="116"/>
      <c r="BI1873" s="117"/>
      <c r="BJ1873" s="378"/>
      <c r="BK1873" s="378"/>
      <c r="BL1873" s="117"/>
      <c r="BM1873" s="374">
        <v>0</v>
      </c>
      <c r="BN1873" s="384"/>
      <c r="BO1873" s="384"/>
    </row>
    <row r="1874" spans="1:67" ht="24" customHeight="1" x14ac:dyDescent="0.3">
      <c r="A1874" s="364" t="s">
        <v>6627</v>
      </c>
      <c r="B1874" s="365" t="s">
        <v>6628</v>
      </c>
      <c r="C1874" s="366" t="s">
        <v>280</v>
      </c>
      <c r="D1874" s="367">
        <f t="shared" si="97"/>
        <v>35</v>
      </c>
      <c r="E1874" s="368">
        <f t="shared" si="98"/>
        <v>20</v>
      </c>
      <c r="F1874" s="368">
        <f t="shared" si="99"/>
        <v>11</v>
      </c>
      <c r="G1874" s="368">
        <f t="shared" si="100"/>
        <v>0</v>
      </c>
      <c r="H1874" s="368">
        <f t="shared" si="101"/>
        <v>0</v>
      </c>
      <c r="I1874" s="368">
        <f t="shared" si="102"/>
        <v>0</v>
      </c>
      <c r="J1874" s="368">
        <f t="shared" si="103"/>
        <v>0</v>
      </c>
      <c r="K1874" s="368">
        <f t="shared" si="104"/>
        <v>0</v>
      </c>
      <c r="L1874" s="368">
        <f t="shared" si="105"/>
        <v>0</v>
      </c>
      <c r="M1874" s="369">
        <f t="shared" si="106"/>
        <v>0</v>
      </c>
      <c r="N1874" s="370">
        <f t="shared" si="107"/>
        <v>66</v>
      </c>
      <c r="O1874" s="371"/>
      <c r="P1874" s="372">
        <f t="shared" si="95"/>
        <v>66</v>
      </c>
      <c r="Q1874" s="373">
        <f t="shared" si="96"/>
        <v>167</v>
      </c>
      <c r="R1874" s="374">
        <v>0</v>
      </c>
      <c r="S1874" s="119"/>
      <c r="T1874" s="119"/>
      <c r="U1874" s="113"/>
      <c r="V1874" s="113"/>
      <c r="W1874" s="386">
        <v>0</v>
      </c>
      <c r="X1874" s="123"/>
      <c r="Y1874" s="113"/>
      <c r="Z1874" s="119"/>
      <c r="AA1874" s="119"/>
      <c r="AB1874" s="113"/>
      <c r="AC1874" s="113">
        <v>0</v>
      </c>
      <c r="AD1874" s="386">
        <v>0</v>
      </c>
      <c r="AE1874" s="109">
        <v>0</v>
      </c>
      <c r="AF1874" s="116"/>
      <c r="AG1874" s="116"/>
      <c r="AH1874" s="124">
        <v>0</v>
      </c>
      <c r="AI1874" s="117">
        <v>0</v>
      </c>
      <c r="AJ1874" s="375">
        <v>0</v>
      </c>
      <c r="AK1874" s="374"/>
      <c r="AL1874" s="113"/>
      <c r="AM1874" s="386">
        <v>0</v>
      </c>
      <c r="AN1874" s="390">
        <v>0</v>
      </c>
      <c r="AO1874" s="383">
        <v>0</v>
      </c>
      <c r="AP1874" s="376"/>
      <c r="AQ1874" s="119"/>
      <c r="AR1874" s="386">
        <v>0</v>
      </c>
      <c r="AS1874" s="123">
        <v>0</v>
      </c>
      <c r="AT1874" s="119"/>
      <c r="AU1874" s="383"/>
      <c r="AV1874" s="119"/>
      <c r="AW1874" s="383"/>
      <c r="AX1874" s="392"/>
      <c r="AY1874" s="119">
        <v>11</v>
      </c>
      <c r="AZ1874" s="113"/>
      <c r="BA1874" s="113"/>
      <c r="BB1874" s="394">
        <v>0</v>
      </c>
      <c r="BC1874" s="394">
        <v>0</v>
      </c>
      <c r="BD1874" s="394">
        <v>0</v>
      </c>
      <c r="BE1874" s="378"/>
      <c r="BF1874" s="109"/>
      <c r="BG1874" s="109"/>
      <c r="BH1874" s="116"/>
      <c r="BI1874" s="386"/>
      <c r="BJ1874" s="378">
        <v>20</v>
      </c>
      <c r="BK1874" s="378">
        <v>35</v>
      </c>
      <c r="BL1874" s="386"/>
      <c r="BM1874" s="383">
        <v>0</v>
      </c>
      <c r="BN1874" s="119">
        <v>25</v>
      </c>
      <c r="BO1874" s="119"/>
    </row>
    <row r="1875" spans="1:67" ht="24" customHeight="1" x14ac:dyDescent="0.3">
      <c r="A1875" s="380" t="s">
        <v>6788</v>
      </c>
      <c r="B1875" s="381" t="s">
        <v>6789</v>
      </c>
      <c r="C1875" s="382" t="s">
        <v>1654</v>
      </c>
      <c r="D1875" s="367">
        <f t="shared" si="97"/>
        <v>0</v>
      </c>
      <c r="E1875" s="368">
        <f t="shared" si="98"/>
        <v>0</v>
      </c>
      <c r="F1875" s="368">
        <f t="shared" si="99"/>
        <v>0</v>
      </c>
      <c r="G1875" s="368">
        <f t="shared" si="100"/>
        <v>0</v>
      </c>
      <c r="H1875" s="368">
        <f t="shared" si="101"/>
        <v>0</v>
      </c>
      <c r="I1875" s="368">
        <f t="shared" si="102"/>
        <v>0</v>
      </c>
      <c r="J1875" s="368">
        <f t="shared" si="103"/>
        <v>0</v>
      </c>
      <c r="K1875" s="368">
        <f t="shared" si="104"/>
        <v>0</v>
      </c>
      <c r="L1875" s="368">
        <f t="shared" si="105"/>
        <v>0</v>
      </c>
      <c r="M1875" s="369">
        <f t="shared" si="106"/>
        <v>0</v>
      </c>
      <c r="N1875" s="446">
        <f t="shared" si="107"/>
        <v>0</v>
      </c>
      <c r="O1875" s="371"/>
      <c r="P1875" s="372">
        <f t="shared" si="95"/>
        <v>0</v>
      </c>
      <c r="Q1875" s="373" t="str">
        <f t="shared" si="96"/>
        <v/>
      </c>
      <c r="R1875" s="383">
        <v>0</v>
      </c>
      <c r="S1875" s="119"/>
      <c r="T1875" s="119"/>
      <c r="U1875" s="113"/>
      <c r="V1875" s="113"/>
      <c r="W1875" s="117">
        <v>0</v>
      </c>
      <c r="X1875" s="387"/>
      <c r="Y1875" s="113"/>
      <c r="Z1875" s="119"/>
      <c r="AA1875" s="119"/>
      <c r="AB1875" s="113"/>
      <c r="AC1875" s="113">
        <v>0</v>
      </c>
      <c r="AD1875" s="386">
        <v>0</v>
      </c>
      <c r="AE1875" s="214">
        <v>0</v>
      </c>
      <c r="AF1875" s="388"/>
      <c r="AG1875" s="388"/>
      <c r="AH1875" s="124">
        <v>0</v>
      </c>
      <c r="AI1875" s="386">
        <v>0</v>
      </c>
      <c r="AJ1875" s="396">
        <v>0</v>
      </c>
      <c r="AK1875" s="383"/>
      <c r="AL1875" s="113"/>
      <c r="AM1875" s="117">
        <v>0</v>
      </c>
      <c r="AN1875" s="375">
        <v>0</v>
      </c>
      <c r="AO1875" s="383">
        <v>0</v>
      </c>
      <c r="AP1875" s="391"/>
      <c r="AQ1875" s="119"/>
      <c r="AR1875" s="117">
        <v>0</v>
      </c>
      <c r="AS1875" s="123">
        <v>0</v>
      </c>
      <c r="AT1875" s="119"/>
      <c r="AU1875" s="383"/>
      <c r="AV1875" s="119"/>
      <c r="AW1875" s="383"/>
      <c r="AX1875" s="392"/>
      <c r="AY1875" s="119"/>
      <c r="AZ1875" s="113"/>
      <c r="BA1875" s="113"/>
      <c r="BB1875" s="377">
        <v>0</v>
      </c>
      <c r="BC1875" s="377">
        <v>0</v>
      </c>
      <c r="BD1875" s="377">
        <v>0</v>
      </c>
      <c r="BE1875" s="393"/>
      <c r="BF1875" s="109"/>
      <c r="BG1875" s="109"/>
      <c r="BH1875" s="388"/>
      <c r="BI1875" s="117"/>
      <c r="BJ1875" s="393"/>
      <c r="BK1875" s="393"/>
      <c r="BL1875" s="117"/>
      <c r="BM1875" s="383">
        <v>0</v>
      </c>
      <c r="BN1875" s="119"/>
      <c r="BO1875" s="119"/>
    </row>
    <row r="1876" spans="1:67" ht="24" customHeight="1" x14ac:dyDescent="0.3">
      <c r="A1876" s="364">
        <v>740604</v>
      </c>
      <c r="B1876" s="365" t="s">
        <v>6790</v>
      </c>
      <c r="C1876" s="366" t="s">
        <v>4024</v>
      </c>
      <c r="D1876" s="367">
        <f t="shared" si="97"/>
        <v>0</v>
      </c>
      <c r="E1876" s="368">
        <f t="shared" si="98"/>
        <v>0</v>
      </c>
      <c r="F1876" s="368">
        <f t="shared" si="99"/>
        <v>0</v>
      </c>
      <c r="G1876" s="368">
        <f t="shared" si="100"/>
        <v>0</v>
      </c>
      <c r="H1876" s="368">
        <f t="shared" si="101"/>
        <v>0</v>
      </c>
      <c r="I1876" s="368">
        <f t="shared" si="102"/>
        <v>0</v>
      </c>
      <c r="J1876" s="368">
        <f t="shared" si="103"/>
        <v>0</v>
      </c>
      <c r="K1876" s="368">
        <f t="shared" si="104"/>
        <v>0</v>
      </c>
      <c r="L1876" s="368">
        <f t="shared" si="105"/>
        <v>0</v>
      </c>
      <c r="M1876" s="369">
        <f t="shared" si="106"/>
        <v>0</v>
      </c>
      <c r="N1876" s="370">
        <f t="shared" si="107"/>
        <v>0</v>
      </c>
      <c r="O1876" s="371"/>
      <c r="P1876" s="372">
        <f t="shared" si="95"/>
        <v>0</v>
      </c>
      <c r="Q1876" s="373" t="str">
        <f t="shared" si="96"/>
        <v/>
      </c>
      <c r="R1876" s="383">
        <v>0</v>
      </c>
      <c r="S1876" s="384"/>
      <c r="T1876" s="384"/>
      <c r="U1876" s="385"/>
      <c r="V1876" s="385"/>
      <c r="W1876" s="117">
        <v>0</v>
      </c>
      <c r="X1876" s="387"/>
      <c r="Y1876" s="385"/>
      <c r="Z1876" s="384"/>
      <c r="AA1876" s="384"/>
      <c r="AB1876" s="385"/>
      <c r="AC1876" s="385">
        <v>0</v>
      </c>
      <c r="AD1876" s="117">
        <v>0</v>
      </c>
      <c r="AE1876" s="109">
        <v>0</v>
      </c>
      <c r="AF1876" s="116"/>
      <c r="AG1876" s="116"/>
      <c r="AH1876" s="389">
        <v>0</v>
      </c>
      <c r="AI1876" s="386">
        <v>0</v>
      </c>
      <c r="AJ1876" s="390">
        <v>0</v>
      </c>
      <c r="AK1876" s="383"/>
      <c r="AL1876" s="385"/>
      <c r="AM1876" s="117">
        <v>0</v>
      </c>
      <c r="AN1876" s="375">
        <v>0</v>
      </c>
      <c r="AO1876" s="383">
        <v>0</v>
      </c>
      <c r="AP1876" s="391"/>
      <c r="AQ1876" s="384"/>
      <c r="AR1876" s="117">
        <v>0</v>
      </c>
      <c r="AS1876" s="387">
        <v>0</v>
      </c>
      <c r="AT1876" s="384"/>
      <c r="AU1876" s="383"/>
      <c r="AV1876" s="384"/>
      <c r="AW1876" s="383"/>
      <c r="AX1876" s="392"/>
      <c r="AY1876" s="119"/>
      <c r="AZ1876" s="385"/>
      <c r="BA1876" s="385"/>
      <c r="BB1876" s="377">
        <v>0</v>
      </c>
      <c r="BC1876" s="377">
        <v>0</v>
      </c>
      <c r="BD1876" s="377">
        <v>0</v>
      </c>
      <c r="BE1876" s="378"/>
      <c r="BF1876" s="214"/>
      <c r="BG1876" s="214"/>
      <c r="BH1876" s="116"/>
      <c r="BI1876" s="117"/>
      <c r="BJ1876" s="378"/>
      <c r="BK1876" s="378"/>
      <c r="BL1876" s="117"/>
      <c r="BM1876" s="374">
        <v>0</v>
      </c>
      <c r="BN1876" s="384"/>
      <c r="BO1876" s="384"/>
    </row>
    <row r="1877" spans="1:67" ht="24" customHeight="1" x14ac:dyDescent="0.3">
      <c r="A1877" s="380" t="s">
        <v>6791</v>
      </c>
      <c r="B1877" s="381" t="s">
        <v>6792</v>
      </c>
      <c r="C1877" s="382" t="s">
        <v>2298</v>
      </c>
      <c r="D1877" s="367">
        <f t="shared" si="97"/>
        <v>0</v>
      </c>
      <c r="E1877" s="368">
        <f t="shared" si="98"/>
        <v>0</v>
      </c>
      <c r="F1877" s="368">
        <f t="shared" si="99"/>
        <v>0</v>
      </c>
      <c r="G1877" s="368">
        <f t="shared" si="100"/>
        <v>0</v>
      </c>
      <c r="H1877" s="368">
        <f t="shared" si="101"/>
        <v>0</v>
      </c>
      <c r="I1877" s="368">
        <f t="shared" si="102"/>
        <v>0</v>
      </c>
      <c r="J1877" s="368">
        <f t="shared" si="103"/>
        <v>0</v>
      </c>
      <c r="K1877" s="368">
        <f t="shared" si="104"/>
        <v>0</v>
      </c>
      <c r="L1877" s="368">
        <f t="shared" si="105"/>
        <v>0</v>
      </c>
      <c r="M1877" s="369">
        <f t="shared" si="106"/>
        <v>0</v>
      </c>
      <c r="N1877" s="370">
        <f t="shared" si="107"/>
        <v>0</v>
      </c>
      <c r="O1877" s="371"/>
      <c r="P1877" s="372">
        <f t="shared" si="95"/>
        <v>0</v>
      </c>
      <c r="Q1877" s="373" t="str">
        <f t="shared" si="96"/>
        <v/>
      </c>
      <c r="R1877" s="374">
        <v>0</v>
      </c>
      <c r="S1877" s="384"/>
      <c r="T1877" s="384"/>
      <c r="U1877" s="385"/>
      <c r="V1877" s="385"/>
      <c r="W1877" s="117">
        <v>0</v>
      </c>
      <c r="X1877" s="123"/>
      <c r="Y1877" s="385"/>
      <c r="Z1877" s="384"/>
      <c r="AA1877" s="384"/>
      <c r="AB1877" s="385"/>
      <c r="AC1877" s="113">
        <v>0</v>
      </c>
      <c r="AD1877" s="386">
        <v>0</v>
      </c>
      <c r="AE1877" s="109">
        <v>0</v>
      </c>
      <c r="AF1877" s="388"/>
      <c r="AG1877" s="388"/>
      <c r="AH1877" s="124">
        <v>0</v>
      </c>
      <c r="AI1877" s="117">
        <v>0</v>
      </c>
      <c r="AJ1877" s="375">
        <v>0</v>
      </c>
      <c r="AK1877" s="374"/>
      <c r="AL1877" s="385"/>
      <c r="AM1877" s="386">
        <v>0</v>
      </c>
      <c r="AN1877" s="390">
        <v>0</v>
      </c>
      <c r="AO1877" s="374">
        <v>0</v>
      </c>
      <c r="AP1877" s="376"/>
      <c r="AQ1877" s="384"/>
      <c r="AR1877" s="117">
        <v>0</v>
      </c>
      <c r="AS1877" s="123">
        <v>0</v>
      </c>
      <c r="AT1877" s="384"/>
      <c r="AU1877" s="374"/>
      <c r="AV1877" s="384"/>
      <c r="AW1877" s="374"/>
      <c r="AX1877" s="392"/>
      <c r="AY1877" s="119"/>
      <c r="AZ1877" s="385"/>
      <c r="BA1877" s="385"/>
      <c r="BB1877" s="394">
        <v>0</v>
      </c>
      <c r="BC1877" s="394">
        <v>0</v>
      </c>
      <c r="BD1877" s="394">
        <v>0</v>
      </c>
      <c r="BE1877" s="393"/>
      <c r="BF1877" s="109"/>
      <c r="BG1877" s="109"/>
      <c r="BH1877" s="388"/>
      <c r="BI1877" s="117"/>
      <c r="BJ1877" s="393"/>
      <c r="BK1877" s="393"/>
      <c r="BL1877" s="117"/>
      <c r="BM1877" s="383">
        <v>0</v>
      </c>
      <c r="BN1877" s="384"/>
      <c r="BO1877" s="384"/>
    </row>
    <row r="1878" spans="1:67" ht="24" customHeight="1" x14ac:dyDescent="0.3">
      <c r="A1878" s="380" t="s">
        <v>6631</v>
      </c>
      <c r="B1878" s="381" t="s">
        <v>6632</v>
      </c>
      <c r="C1878" s="382" t="s">
        <v>1841</v>
      </c>
      <c r="D1878" s="367">
        <f t="shared" si="97"/>
        <v>17</v>
      </c>
      <c r="E1878" s="368">
        <f t="shared" si="98"/>
        <v>10</v>
      </c>
      <c r="F1878" s="368">
        <f t="shared" si="99"/>
        <v>0</v>
      </c>
      <c r="G1878" s="368">
        <f t="shared" si="100"/>
        <v>0</v>
      </c>
      <c r="H1878" s="368">
        <f t="shared" si="101"/>
        <v>0</v>
      </c>
      <c r="I1878" s="368">
        <f t="shared" si="102"/>
        <v>0</v>
      </c>
      <c r="J1878" s="368">
        <f t="shared" si="103"/>
        <v>0</v>
      </c>
      <c r="K1878" s="368">
        <f t="shared" si="104"/>
        <v>0</v>
      </c>
      <c r="L1878" s="368">
        <f t="shared" si="105"/>
        <v>0</v>
      </c>
      <c r="M1878" s="369">
        <f t="shared" si="106"/>
        <v>0</v>
      </c>
      <c r="N1878" s="370">
        <f t="shared" si="107"/>
        <v>27</v>
      </c>
      <c r="O1878" s="371"/>
      <c r="P1878" s="372">
        <f t="shared" si="95"/>
        <v>27</v>
      </c>
      <c r="Q1878" s="373">
        <f t="shared" si="96"/>
        <v>336</v>
      </c>
      <c r="R1878" s="374">
        <v>0</v>
      </c>
      <c r="S1878" s="119"/>
      <c r="T1878" s="119"/>
      <c r="U1878" s="113"/>
      <c r="V1878" s="113"/>
      <c r="W1878" s="117">
        <v>0</v>
      </c>
      <c r="X1878" s="387"/>
      <c r="Y1878" s="113"/>
      <c r="Z1878" s="119"/>
      <c r="AA1878" s="119"/>
      <c r="AB1878" s="113"/>
      <c r="AC1878" s="385">
        <v>10</v>
      </c>
      <c r="AD1878" s="386">
        <v>0</v>
      </c>
      <c r="AE1878" s="109">
        <v>0</v>
      </c>
      <c r="AF1878" s="388"/>
      <c r="AG1878" s="388"/>
      <c r="AH1878" s="124">
        <v>0</v>
      </c>
      <c r="AI1878" s="386">
        <v>0</v>
      </c>
      <c r="AJ1878" s="396">
        <v>0</v>
      </c>
      <c r="AK1878" s="383"/>
      <c r="AL1878" s="113"/>
      <c r="AM1878" s="117">
        <v>0</v>
      </c>
      <c r="AN1878" s="375">
        <v>0</v>
      </c>
      <c r="AO1878" s="383">
        <v>0</v>
      </c>
      <c r="AP1878" s="391"/>
      <c r="AQ1878" s="119"/>
      <c r="AR1878" s="117">
        <v>0</v>
      </c>
      <c r="AS1878" s="387">
        <v>0</v>
      </c>
      <c r="AT1878" s="119"/>
      <c r="AU1878" s="383"/>
      <c r="AV1878" s="119"/>
      <c r="AW1878" s="383"/>
      <c r="AX1878" s="392"/>
      <c r="AY1878" s="119">
        <v>17</v>
      </c>
      <c r="AZ1878" s="113"/>
      <c r="BA1878" s="113"/>
      <c r="BB1878" s="377">
        <v>0</v>
      </c>
      <c r="BC1878" s="377">
        <v>0</v>
      </c>
      <c r="BD1878" s="377">
        <v>0</v>
      </c>
      <c r="BE1878" s="393"/>
      <c r="BF1878" s="109"/>
      <c r="BG1878" s="109"/>
      <c r="BH1878" s="388"/>
      <c r="BI1878" s="117"/>
      <c r="BJ1878" s="393"/>
      <c r="BK1878" s="393"/>
      <c r="BL1878" s="117"/>
      <c r="BM1878" s="374">
        <v>0</v>
      </c>
      <c r="BN1878" s="119"/>
      <c r="BO1878" s="119"/>
    </row>
    <row r="1879" spans="1:67" ht="24" customHeight="1" x14ac:dyDescent="0.3">
      <c r="A1879" s="380" t="s">
        <v>6793</v>
      </c>
      <c r="B1879" s="381" t="s">
        <v>6794</v>
      </c>
      <c r="C1879" s="382" t="s">
        <v>6795</v>
      </c>
      <c r="D1879" s="367">
        <f t="shared" si="97"/>
        <v>0</v>
      </c>
      <c r="E1879" s="368">
        <f t="shared" si="98"/>
        <v>0</v>
      </c>
      <c r="F1879" s="368">
        <f t="shared" si="99"/>
        <v>0</v>
      </c>
      <c r="G1879" s="368">
        <f t="shared" si="100"/>
        <v>0</v>
      </c>
      <c r="H1879" s="368">
        <f t="shared" si="101"/>
        <v>0</v>
      </c>
      <c r="I1879" s="368">
        <f t="shared" si="102"/>
        <v>0</v>
      </c>
      <c r="J1879" s="368">
        <f t="shared" si="103"/>
        <v>0</v>
      </c>
      <c r="K1879" s="368">
        <f t="shared" si="104"/>
        <v>0</v>
      </c>
      <c r="L1879" s="368">
        <f t="shared" si="105"/>
        <v>0</v>
      </c>
      <c r="M1879" s="369">
        <f t="shared" si="106"/>
        <v>0</v>
      </c>
      <c r="N1879" s="370">
        <f t="shared" si="107"/>
        <v>0</v>
      </c>
      <c r="O1879" s="371"/>
      <c r="P1879" s="372">
        <f t="shared" si="95"/>
        <v>0</v>
      </c>
      <c r="Q1879" s="373" t="str">
        <f t="shared" si="96"/>
        <v/>
      </c>
      <c r="R1879" s="383">
        <v>0</v>
      </c>
      <c r="S1879" s="119"/>
      <c r="T1879" s="119"/>
      <c r="U1879" s="113"/>
      <c r="V1879" s="113"/>
      <c r="W1879" s="117">
        <v>0</v>
      </c>
      <c r="X1879" s="123"/>
      <c r="Y1879" s="113"/>
      <c r="Z1879" s="119"/>
      <c r="AA1879" s="119"/>
      <c r="AB1879" s="113"/>
      <c r="AC1879" s="113">
        <v>0</v>
      </c>
      <c r="AD1879" s="117">
        <v>0</v>
      </c>
      <c r="AE1879" s="109">
        <v>0</v>
      </c>
      <c r="AF1879" s="388"/>
      <c r="AG1879" s="388"/>
      <c r="AH1879" s="124">
        <v>0</v>
      </c>
      <c r="AI1879" s="117">
        <v>0</v>
      </c>
      <c r="AJ1879" s="375">
        <v>0</v>
      </c>
      <c r="AK1879" s="374"/>
      <c r="AL1879" s="113"/>
      <c r="AM1879" s="117">
        <v>0</v>
      </c>
      <c r="AN1879" s="375">
        <v>0</v>
      </c>
      <c r="AO1879" s="374">
        <v>0</v>
      </c>
      <c r="AP1879" s="376"/>
      <c r="AQ1879" s="119"/>
      <c r="AR1879" s="117">
        <v>0</v>
      </c>
      <c r="AS1879" s="123">
        <v>0</v>
      </c>
      <c r="AT1879" s="119"/>
      <c r="AU1879" s="374"/>
      <c r="AV1879" s="119"/>
      <c r="AW1879" s="374"/>
      <c r="AX1879" s="392"/>
      <c r="AY1879" s="119"/>
      <c r="AZ1879" s="113"/>
      <c r="BA1879" s="113"/>
      <c r="BB1879" s="377">
        <v>0</v>
      </c>
      <c r="BC1879" s="377">
        <v>0</v>
      </c>
      <c r="BD1879" s="377">
        <v>0</v>
      </c>
      <c r="BE1879" s="393"/>
      <c r="BF1879" s="109"/>
      <c r="BG1879" s="109"/>
      <c r="BH1879" s="388"/>
      <c r="BI1879" s="117"/>
      <c r="BJ1879" s="393"/>
      <c r="BK1879" s="393"/>
      <c r="BL1879" s="117"/>
      <c r="BM1879" s="374">
        <v>0</v>
      </c>
      <c r="BN1879" s="119"/>
      <c r="BO1879" s="119"/>
    </row>
    <row r="1880" spans="1:67" ht="15" customHeight="1" x14ac:dyDescent="0.3">
      <c r="A1880" s="626" t="s">
        <v>6796</v>
      </c>
      <c r="B1880" s="552"/>
      <c r="C1880" s="552"/>
      <c r="R1880" s="241"/>
      <c r="S1880" s="241"/>
      <c r="T1880" s="241"/>
      <c r="U1880" s="241"/>
      <c r="V1880" s="241"/>
      <c r="W1880" s="241"/>
      <c r="X1880" s="241"/>
      <c r="Y1880" s="241"/>
      <c r="Z1880" s="241"/>
      <c r="AA1880" s="241"/>
      <c r="AB1880" s="241"/>
      <c r="AC1880" s="241"/>
      <c r="AD1880" s="241"/>
      <c r="AE1880" s="241"/>
      <c r="AF1880" s="241"/>
      <c r="AG1880" s="241"/>
      <c r="AH1880" s="241"/>
      <c r="AI1880" s="241"/>
      <c r="AJ1880" s="635"/>
      <c r="AK1880" s="635"/>
      <c r="AL1880" s="635"/>
      <c r="AM1880" s="241"/>
      <c r="AN1880" s="635"/>
      <c r="AO1880" s="635"/>
      <c r="AP1880" s="635"/>
      <c r="AQ1880" s="635"/>
      <c r="AR1880" s="635"/>
      <c r="AS1880" s="635"/>
      <c r="AT1880" s="635"/>
      <c r="AU1880" s="635"/>
      <c r="AV1880" s="635"/>
      <c r="AW1880" s="635"/>
      <c r="AX1880" s="635"/>
      <c r="AY1880" s="635"/>
      <c r="AZ1880" s="635"/>
      <c r="BA1880" s="635"/>
      <c r="BB1880" s="635"/>
      <c r="BC1880" s="635"/>
      <c r="BD1880" s="635"/>
      <c r="BE1880" s="635"/>
      <c r="BF1880" s="635"/>
      <c r="BG1880" s="635"/>
      <c r="BH1880" s="635"/>
      <c r="BI1880" s="635"/>
      <c r="BJ1880" s="635"/>
      <c r="BK1880" s="635"/>
      <c r="BL1880" s="635"/>
      <c r="BM1880" s="635"/>
      <c r="BN1880" s="635"/>
      <c r="BO1880" s="635"/>
    </row>
  </sheetData>
  <mergeCells count="16">
    <mergeCell ref="Q1:Q2"/>
    <mergeCell ref="R1:V1"/>
    <mergeCell ref="BB1:BL1"/>
    <mergeCell ref="BM1:BO1"/>
    <mergeCell ref="X1:AC1"/>
    <mergeCell ref="AD1:AG1"/>
    <mergeCell ref="AI1:AJ1"/>
    <mergeCell ref="AK1:AL1"/>
    <mergeCell ref="AM1:AN1"/>
    <mergeCell ref="AO1:AQ1"/>
    <mergeCell ref="AS1:BA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818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44140625" customWidth="1"/>
    <col min="20" max="27" width="4.44140625" hidden="1" customWidth="1"/>
    <col min="28" max="41" width="4.44140625" customWidth="1"/>
  </cols>
  <sheetData>
    <row r="1" spans="1:41" ht="26.25" customHeight="1" x14ac:dyDescent="0.3">
      <c r="A1" s="675" t="s">
        <v>1862</v>
      </c>
      <c r="B1" s="659"/>
      <c r="C1" s="660"/>
      <c r="D1" s="676" t="s">
        <v>18</v>
      </c>
      <c r="E1" s="665"/>
      <c r="F1" s="665"/>
      <c r="G1" s="665"/>
      <c r="H1" s="665"/>
      <c r="I1" s="665"/>
      <c r="J1" s="665"/>
      <c r="K1" s="665"/>
      <c r="L1" s="665"/>
      <c r="M1" s="666"/>
      <c r="N1" s="691" t="s">
        <v>19</v>
      </c>
      <c r="O1" s="762" t="s">
        <v>1783</v>
      </c>
      <c r="P1" s="764" t="s">
        <v>20</v>
      </c>
      <c r="Q1" s="777" t="s">
        <v>21</v>
      </c>
      <c r="R1" s="401" t="s">
        <v>22</v>
      </c>
      <c r="S1" s="778" t="s">
        <v>25</v>
      </c>
      <c r="T1" s="653"/>
      <c r="U1" s="653"/>
      <c r="V1" s="653"/>
      <c r="W1" s="653"/>
      <c r="X1" s="653"/>
      <c r="Y1" s="653"/>
      <c r="Z1" s="653"/>
      <c r="AA1" s="653"/>
      <c r="AB1" s="653"/>
      <c r="AC1" s="654"/>
      <c r="AD1" s="402" t="s">
        <v>27</v>
      </c>
      <c r="AE1" s="775" t="s">
        <v>33</v>
      </c>
      <c r="AF1" s="653"/>
      <c r="AG1" s="653"/>
      <c r="AH1" s="654"/>
      <c r="AI1" s="776" t="s">
        <v>34</v>
      </c>
      <c r="AJ1" s="653"/>
      <c r="AK1" s="653"/>
      <c r="AL1" s="653"/>
      <c r="AM1" s="653"/>
      <c r="AN1" s="654"/>
      <c r="AO1" s="403" t="s">
        <v>22</v>
      </c>
    </row>
    <row r="2" spans="1:41" ht="54" customHeight="1" x14ac:dyDescent="0.3">
      <c r="A2" s="697"/>
      <c r="B2" s="698"/>
      <c r="C2" s="747"/>
      <c r="D2" s="6">
        <v>1</v>
      </c>
      <c r="E2" s="7">
        <v>2</v>
      </c>
      <c r="F2" s="7">
        <v>3</v>
      </c>
      <c r="G2" s="7">
        <v>4</v>
      </c>
      <c r="H2" s="8">
        <v>5</v>
      </c>
      <c r="I2" s="6">
        <v>6</v>
      </c>
      <c r="J2" s="7">
        <v>7</v>
      </c>
      <c r="K2" s="7">
        <v>8</v>
      </c>
      <c r="L2" s="7">
        <v>9</v>
      </c>
      <c r="M2" s="8">
        <v>10</v>
      </c>
      <c r="N2" s="670"/>
      <c r="O2" s="763"/>
      <c r="P2" s="670"/>
      <c r="Q2" s="739"/>
      <c r="R2" s="404" t="s">
        <v>1792</v>
      </c>
      <c r="S2" s="243" t="s">
        <v>1870</v>
      </c>
      <c r="T2" s="243"/>
      <c r="U2" s="243"/>
      <c r="V2" s="243"/>
      <c r="W2" s="243"/>
      <c r="X2" s="243"/>
      <c r="Y2" s="243"/>
      <c r="Z2" s="243"/>
      <c r="AA2" s="243"/>
      <c r="AB2" s="243" t="s">
        <v>1871</v>
      </c>
      <c r="AC2" s="405" t="s">
        <v>1872</v>
      </c>
      <c r="AD2" s="81" t="s">
        <v>37</v>
      </c>
      <c r="AE2" s="243" t="s">
        <v>1873</v>
      </c>
      <c r="AF2" s="406" t="s">
        <v>1814</v>
      </c>
      <c r="AG2" s="407" t="s">
        <v>1815</v>
      </c>
      <c r="AH2" s="406" t="s">
        <v>1816</v>
      </c>
      <c r="AI2" s="408" t="s">
        <v>1876</v>
      </c>
      <c r="AJ2" s="408" t="s">
        <v>1819</v>
      </c>
      <c r="AK2" s="408" t="s">
        <v>1820</v>
      </c>
      <c r="AL2" s="75" t="s">
        <v>1789</v>
      </c>
      <c r="AM2" s="409" t="s">
        <v>1877</v>
      </c>
      <c r="AN2" s="409" t="s">
        <v>1878</v>
      </c>
      <c r="AO2" s="407" t="s">
        <v>1879</v>
      </c>
    </row>
    <row r="3" spans="1:41" ht="24" customHeight="1" x14ac:dyDescent="0.3">
      <c r="A3" s="410" t="s">
        <v>1830</v>
      </c>
      <c r="B3" s="411" t="s">
        <v>1831</v>
      </c>
      <c r="C3" s="412" t="s">
        <v>1098</v>
      </c>
      <c r="D3" s="367">
        <f t="shared" ref="D3:D257" si="0">MAX(R3:AN3)</f>
        <v>8</v>
      </c>
      <c r="E3" s="368">
        <f t="shared" ref="E3:E257" si="1">LARGE(R3:AN3,2)</f>
        <v>4</v>
      </c>
      <c r="F3" s="368">
        <f t="shared" ref="F3:F257" si="2">LARGE(R3:AN3,3)</f>
        <v>0</v>
      </c>
      <c r="G3" s="368">
        <f t="shared" ref="G3:G257" si="3">LARGE(R3:AN3,4)</f>
        <v>0</v>
      </c>
      <c r="H3" s="368">
        <f t="shared" ref="H3:H257" si="4">LARGE(R3:AN3,5)</f>
        <v>0</v>
      </c>
      <c r="I3" s="368">
        <f t="shared" ref="I3:I257" si="5">LARGE(R3:AN3,6)</f>
        <v>0</v>
      </c>
      <c r="J3" s="368">
        <f t="shared" ref="J3:J257" si="6">LARGE(R3:AN3,7)</f>
        <v>0</v>
      </c>
      <c r="K3" s="368">
        <f t="shared" ref="K3:K257" si="7">LARGE(R3:AN3,8)</f>
        <v>0</v>
      </c>
      <c r="L3" s="368">
        <f t="shared" ref="L3:L257" si="8">LARGE(R3:AN3,9)</f>
        <v>0</v>
      </c>
      <c r="M3" s="368">
        <f t="shared" ref="M3:M257" si="9">LARGE(R3:AN3,10)</f>
        <v>0</v>
      </c>
      <c r="N3" s="370">
        <f t="shared" ref="N3:N257" si="10">SUM(D3:M3)</f>
        <v>12</v>
      </c>
      <c r="O3" s="371"/>
      <c r="P3" s="413">
        <f t="shared" ref="P3:P257" si="11">N3+O3*100</f>
        <v>12</v>
      </c>
      <c r="Q3" s="373">
        <f t="shared" ref="Q3:Q257" si="12">IF(P3=0,"",RANK(P3,P:P,0))</f>
        <v>621</v>
      </c>
      <c r="R3" s="374">
        <v>0</v>
      </c>
      <c r="S3" s="414">
        <v>0</v>
      </c>
      <c r="T3" s="414">
        <v>0</v>
      </c>
      <c r="U3" s="414">
        <v>0</v>
      </c>
      <c r="V3" s="414">
        <v>0</v>
      </c>
      <c r="W3" s="414">
        <v>0</v>
      </c>
      <c r="X3" s="414">
        <v>0</v>
      </c>
      <c r="Y3" s="414">
        <v>0</v>
      </c>
      <c r="Z3" s="414">
        <v>0</v>
      </c>
      <c r="AA3" s="414">
        <v>0</v>
      </c>
      <c r="AB3" s="414">
        <v>4</v>
      </c>
      <c r="AC3" s="415"/>
      <c r="AD3" s="124">
        <v>0</v>
      </c>
      <c r="AE3" s="416">
        <v>0</v>
      </c>
      <c r="AF3" s="417"/>
      <c r="AG3" s="375">
        <v>8</v>
      </c>
      <c r="AH3" s="417"/>
      <c r="AI3" s="124">
        <v>0</v>
      </c>
      <c r="AJ3" s="124">
        <v>0</v>
      </c>
      <c r="AK3" s="124">
        <v>0</v>
      </c>
      <c r="AL3" s="126"/>
      <c r="AM3" s="418"/>
      <c r="AN3" s="418"/>
      <c r="AO3" s="375">
        <v>0</v>
      </c>
    </row>
    <row r="4" spans="1:41" ht="24" customHeight="1" x14ac:dyDescent="0.3">
      <c r="A4" s="419" t="s">
        <v>1835</v>
      </c>
      <c r="B4" s="411" t="s">
        <v>1884</v>
      </c>
      <c r="C4" s="412" t="s">
        <v>1885</v>
      </c>
      <c r="D4" s="367">
        <f t="shared" si="0"/>
        <v>0</v>
      </c>
      <c r="E4" s="368">
        <f t="shared" si="1"/>
        <v>0</v>
      </c>
      <c r="F4" s="368">
        <f t="shared" si="2"/>
        <v>0</v>
      </c>
      <c r="G4" s="368">
        <f t="shared" si="3"/>
        <v>0</v>
      </c>
      <c r="H4" s="368">
        <f t="shared" si="4"/>
        <v>0</v>
      </c>
      <c r="I4" s="368">
        <f t="shared" si="5"/>
        <v>0</v>
      </c>
      <c r="J4" s="368">
        <f t="shared" si="6"/>
        <v>0</v>
      </c>
      <c r="K4" s="368">
        <f t="shared" si="7"/>
        <v>0</v>
      </c>
      <c r="L4" s="368">
        <f t="shared" si="8"/>
        <v>0</v>
      </c>
      <c r="M4" s="368">
        <f t="shared" si="9"/>
        <v>0</v>
      </c>
      <c r="N4" s="370">
        <f t="shared" si="10"/>
        <v>0</v>
      </c>
      <c r="O4" s="371"/>
      <c r="P4" s="413">
        <f t="shared" si="11"/>
        <v>0</v>
      </c>
      <c r="Q4" s="373" t="str">
        <f t="shared" si="12"/>
        <v/>
      </c>
      <c r="R4" s="374">
        <v>0</v>
      </c>
      <c r="S4" s="420">
        <v>0</v>
      </c>
      <c r="T4" s="414">
        <v>0</v>
      </c>
      <c r="U4" s="414">
        <v>0</v>
      </c>
      <c r="V4" s="414">
        <v>0</v>
      </c>
      <c r="W4" s="414">
        <v>0</v>
      </c>
      <c r="X4" s="414">
        <v>0</v>
      </c>
      <c r="Y4" s="414">
        <v>0</v>
      </c>
      <c r="Z4" s="414">
        <v>0</v>
      </c>
      <c r="AA4" s="414">
        <v>0</v>
      </c>
      <c r="AB4" s="420">
        <v>0</v>
      </c>
      <c r="AC4" s="415"/>
      <c r="AD4" s="421">
        <v>0</v>
      </c>
      <c r="AE4" s="416">
        <v>0</v>
      </c>
      <c r="AF4" s="417"/>
      <c r="AG4" s="375"/>
      <c r="AH4" s="417"/>
      <c r="AI4" s="421">
        <v>0</v>
      </c>
      <c r="AJ4" s="421">
        <v>0</v>
      </c>
      <c r="AK4" s="421">
        <v>0</v>
      </c>
      <c r="AL4" s="126"/>
      <c r="AM4" s="418"/>
      <c r="AN4" s="418"/>
      <c r="AO4" s="375">
        <v>0</v>
      </c>
    </row>
    <row r="5" spans="1:41" ht="24" customHeight="1" x14ac:dyDescent="0.3">
      <c r="A5" s="422" t="s">
        <v>1839</v>
      </c>
      <c r="B5" s="423" t="s">
        <v>1840</v>
      </c>
      <c r="C5" s="424" t="s">
        <v>1841</v>
      </c>
      <c r="D5" s="367">
        <f t="shared" si="0"/>
        <v>6</v>
      </c>
      <c r="E5" s="368">
        <f t="shared" si="1"/>
        <v>5</v>
      </c>
      <c r="F5" s="368">
        <f t="shared" si="2"/>
        <v>0</v>
      </c>
      <c r="G5" s="368">
        <f t="shared" si="3"/>
        <v>0</v>
      </c>
      <c r="H5" s="368">
        <f t="shared" si="4"/>
        <v>0</v>
      </c>
      <c r="I5" s="368">
        <f t="shared" si="5"/>
        <v>0</v>
      </c>
      <c r="J5" s="368">
        <f t="shared" si="6"/>
        <v>0</v>
      </c>
      <c r="K5" s="368">
        <f t="shared" si="7"/>
        <v>0</v>
      </c>
      <c r="L5" s="368">
        <f t="shared" si="8"/>
        <v>0</v>
      </c>
      <c r="M5" s="368">
        <f t="shared" si="9"/>
        <v>0</v>
      </c>
      <c r="N5" s="370">
        <f t="shared" si="10"/>
        <v>11</v>
      </c>
      <c r="O5" s="371"/>
      <c r="P5" s="413">
        <f t="shared" si="11"/>
        <v>11</v>
      </c>
      <c r="Q5" s="373">
        <f t="shared" si="12"/>
        <v>674</v>
      </c>
      <c r="R5" s="374">
        <v>0</v>
      </c>
      <c r="S5" s="425">
        <v>0</v>
      </c>
      <c r="T5" s="414">
        <v>0</v>
      </c>
      <c r="U5" s="414">
        <v>0</v>
      </c>
      <c r="V5" s="414">
        <v>0</v>
      </c>
      <c r="W5" s="414">
        <v>0</v>
      </c>
      <c r="X5" s="414">
        <v>0</v>
      </c>
      <c r="Y5" s="414">
        <v>0</v>
      </c>
      <c r="Z5" s="414">
        <v>0</v>
      </c>
      <c r="AA5" s="414">
        <v>0</v>
      </c>
      <c r="AB5" s="425">
        <v>6</v>
      </c>
      <c r="AC5" s="415"/>
      <c r="AD5" s="426">
        <v>0</v>
      </c>
      <c r="AE5" s="427">
        <v>0</v>
      </c>
      <c r="AF5" s="417"/>
      <c r="AG5" s="375">
        <v>5</v>
      </c>
      <c r="AH5" s="417"/>
      <c r="AI5" s="426">
        <v>0</v>
      </c>
      <c r="AJ5" s="426">
        <v>0</v>
      </c>
      <c r="AK5" s="426">
        <v>0</v>
      </c>
      <c r="AL5" s="126"/>
      <c r="AM5" s="418"/>
      <c r="AN5" s="418"/>
      <c r="AO5" s="375">
        <v>0</v>
      </c>
    </row>
    <row r="6" spans="1:41" ht="24" customHeight="1" x14ac:dyDescent="0.3">
      <c r="A6" s="419" t="s">
        <v>1896</v>
      </c>
      <c r="B6" s="411" t="s">
        <v>1897</v>
      </c>
      <c r="C6" s="412" t="s">
        <v>1654</v>
      </c>
      <c r="D6" s="367">
        <f t="shared" si="0"/>
        <v>0</v>
      </c>
      <c r="E6" s="368">
        <f t="shared" si="1"/>
        <v>0</v>
      </c>
      <c r="F6" s="368">
        <f t="shared" si="2"/>
        <v>0</v>
      </c>
      <c r="G6" s="368">
        <f t="shared" si="3"/>
        <v>0</v>
      </c>
      <c r="H6" s="368">
        <f t="shared" si="4"/>
        <v>0</v>
      </c>
      <c r="I6" s="368">
        <f t="shared" si="5"/>
        <v>0</v>
      </c>
      <c r="J6" s="368">
        <f t="shared" si="6"/>
        <v>0</v>
      </c>
      <c r="K6" s="368">
        <f t="shared" si="7"/>
        <v>0</v>
      </c>
      <c r="L6" s="368">
        <f t="shared" si="8"/>
        <v>0</v>
      </c>
      <c r="M6" s="368">
        <f t="shared" si="9"/>
        <v>0</v>
      </c>
      <c r="N6" s="370">
        <f t="shared" si="10"/>
        <v>0</v>
      </c>
      <c r="O6" s="371"/>
      <c r="P6" s="413">
        <f t="shared" si="11"/>
        <v>0</v>
      </c>
      <c r="Q6" s="373" t="str">
        <f t="shared" si="12"/>
        <v/>
      </c>
      <c r="R6" s="374">
        <v>0</v>
      </c>
      <c r="S6" s="428">
        <v>0</v>
      </c>
      <c r="T6" s="414">
        <v>0</v>
      </c>
      <c r="U6" s="414">
        <v>0</v>
      </c>
      <c r="V6" s="414">
        <v>0</v>
      </c>
      <c r="W6" s="414">
        <v>0</v>
      </c>
      <c r="X6" s="414">
        <v>0</v>
      </c>
      <c r="Y6" s="414">
        <v>0</v>
      </c>
      <c r="Z6" s="414">
        <v>0</v>
      </c>
      <c r="AA6" s="414">
        <v>0</v>
      </c>
      <c r="AB6" s="428">
        <v>0</v>
      </c>
      <c r="AC6" s="415"/>
      <c r="AD6" s="142">
        <v>0</v>
      </c>
      <c r="AE6" s="416">
        <v>0</v>
      </c>
      <c r="AF6" s="417"/>
      <c r="AG6" s="375"/>
      <c r="AH6" s="417"/>
      <c r="AI6" s="142">
        <v>0</v>
      </c>
      <c r="AJ6" s="142">
        <v>0</v>
      </c>
      <c r="AK6" s="142">
        <v>0</v>
      </c>
      <c r="AL6" s="126"/>
      <c r="AM6" s="418"/>
      <c r="AN6" s="418"/>
      <c r="AO6" s="375">
        <v>0</v>
      </c>
    </row>
    <row r="7" spans="1:41" ht="24" customHeight="1" x14ac:dyDescent="0.3">
      <c r="A7" s="419" t="s">
        <v>1844</v>
      </c>
      <c r="B7" s="411" t="s">
        <v>1845</v>
      </c>
      <c r="C7" s="412" t="s">
        <v>1846</v>
      </c>
      <c r="D7" s="367">
        <f t="shared" si="0"/>
        <v>22</v>
      </c>
      <c r="E7" s="368">
        <f t="shared" si="1"/>
        <v>0</v>
      </c>
      <c r="F7" s="368">
        <f t="shared" si="2"/>
        <v>0</v>
      </c>
      <c r="G7" s="368">
        <f t="shared" si="3"/>
        <v>0</v>
      </c>
      <c r="H7" s="368">
        <f t="shared" si="4"/>
        <v>0</v>
      </c>
      <c r="I7" s="368">
        <f t="shared" si="5"/>
        <v>0</v>
      </c>
      <c r="J7" s="368">
        <f t="shared" si="6"/>
        <v>0</v>
      </c>
      <c r="K7" s="368">
        <f t="shared" si="7"/>
        <v>0</v>
      </c>
      <c r="L7" s="368">
        <f t="shared" si="8"/>
        <v>0</v>
      </c>
      <c r="M7" s="368">
        <f t="shared" si="9"/>
        <v>0</v>
      </c>
      <c r="N7" s="370">
        <f t="shared" si="10"/>
        <v>22</v>
      </c>
      <c r="O7" s="371"/>
      <c r="P7" s="413">
        <f t="shared" si="11"/>
        <v>22</v>
      </c>
      <c r="Q7" s="373">
        <f t="shared" si="12"/>
        <v>392</v>
      </c>
      <c r="R7" s="374">
        <v>0</v>
      </c>
      <c r="S7" s="420">
        <v>0</v>
      </c>
      <c r="T7" s="414">
        <v>0</v>
      </c>
      <c r="U7" s="414">
        <v>0</v>
      </c>
      <c r="V7" s="414">
        <v>0</v>
      </c>
      <c r="W7" s="414">
        <v>0</v>
      </c>
      <c r="X7" s="414">
        <v>0</v>
      </c>
      <c r="Y7" s="414">
        <v>0</v>
      </c>
      <c r="Z7" s="414">
        <v>0</v>
      </c>
      <c r="AA7" s="414">
        <v>0</v>
      </c>
      <c r="AB7" s="420">
        <v>22</v>
      </c>
      <c r="AC7" s="415"/>
      <c r="AD7" s="421">
        <v>0</v>
      </c>
      <c r="AE7" s="416">
        <v>0</v>
      </c>
      <c r="AF7" s="417"/>
      <c r="AG7" s="375"/>
      <c r="AH7" s="417"/>
      <c r="AI7" s="421">
        <v>0</v>
      </c>
      <c r="AJ7" s="421">
        <v>0</v>
      </c>
      <c r="AK7" s="421">
        <v>0</v>
      </c>
      <c r="AL7" s="126"/>
      <c r="AM7" s="418"/>
      <c r="AN7" s="418"/>
      <c r="AO7" s="375">
        <v>0</v>
      </c>
    </row>
    <row r="8" spans="1:41" ht="24" customHeight="1" x14ac:dyDescent="0.3">
      <c r="A8" s="419" t="s">
        <v>1849</v>
      </c>
      <c r="B8" s="411" t="s">
        <v>1850</v>
      </c>
      <c r="C8" s="412" t="s">
        <v>1440</v>
      </c>
      <c r="D8" s="367">
        <f t="shared" si="0"/>
        <v>27</v>
      </c>
      <c r="E8" s="368">
        <f t="shared" si="1"/>
        <v>22</v>
      </c>
      <c r="F8" s="368">
        <f t="shared" si="2"/>
        <v>0</v>
      </c>
      <c r="G8" s="368">
        <f t="shared" si="3"/>
        <v>0</v>
      </c>
      <c r="H8" s="368">
        <f t="shared" si="4"/>
        <v>0</v>
      </c>
      <c r="I8" s="368">
        <f t="shared" si="5"/>
        <v>0</v>
      </c>
      <c r="J8" s="368">
        <f t="shared" si="6"/>
        <v>0</v>
      </c>
      <c r="K8" s="368">
        <f t="shared" si="7"/>
        <v>0</v>
      </c>
      <c r="L8" s="368">
        <f t="shared" si="8"/>
        <v>0</v>
      </c>
      <c r="M8" s="368">
        <f t="shared" si="9"/>
        <v>0</v>
      </c>
      <c r="N8" s="370">
        <f t="shared" si="10"/>
        <v>49</v>
      </c>
      <c r="O8" s="371"/>
      <c r="P8" s="413">
        <f t="shared" si="11"/>
        <v>49</v>
      </c>
      <c r="Q8" s="373">
        <f t="shared" si="12"/>
        <v>168</v>
      </c>
      <c r="R8" s="374">
        <v>0</v>
      </c>
      <c r="S8" s="428">
        <v>0</v>
      </c>
      <c r="T8" s="414">
        <v>0</v>
      </c>
      <c r="U8" s="414">
        <v>0</v>
      </c>
      <c r="V8" s="414">
        <v>0</v>
      </c>
      <c r="W8" s="414">
        <v>0</v>
      </c>
      <c r="X8" s="414">
        <v>0</v>
      </c>
      <c r="Y8" s="414">
        <v>0</v>
      </c>
      <c r="Z8" s="414">
        <v>0</v>
      </c>
      <c r="AA8" s="414">
        <v>0</v>
      </c>
      <c r="AB8" s="428">
        <v>27</v>
      </c>
      <c r="AC8" s="415"/>
      <c r="AD8" s="142">
        <v>0</v>
      </c>
      <c r="AE8" s="416">
        <v>0</v>
      </c>
      <c r="AF8" s="417">
        <v>22</v>
      </c>
      <c r="AG8" s="375"/>
      <c r="AH8" s="417"/>
      <c r="AI8" s="142">
        <v>0</v>
      </c>
      <c r="AJ8" s="142">
        <v>0</v>
      </c>
      <c r="AK8" s="142">
        <v>0</v>
      </c>
      <c r="AL8" s="126"/>
      <c r="AM8" s="418"/>
      <c r="AN8" s="418"/>
      <c r="AO8" s="375">
        <v>0</v>
      </c>
    </row>
    <row r="9" spans="1:41" ht="24" customHeight="1" x14ac:dyDescent="0.3">
      <c r="A9" s="419" t="s">
        <v>1851</v>
      </c>
      <c r="B9" s="411" t="s">
        <v>1852</v>
      </c>
      <c r="C9" s="412" t="s">
        <v>174</v>
      </c>
      <c r="D9" s="367">
        <f t="shared" si="0"/>
        <v>6</v>
      </c>
      <c r="E9" s="368">
        <f t="shared" si="1"/>
        <v>5</v>
      </c>
      <c r="F9" s="368">
        <f t="shared" si="2"/>
        <v>0</v>
      </c>
      <c r="G9" s="368">
        <f t="shared" si="3"/>
        <v>0</v>
      </c>
      <c r="H9" s="368">
        <f t="shared" si="4"/>
        <v>0</v>
      </c>
      <c r="I9" s="368">
        <f t="shared" si="5"/>
        <v>0</v>
      </c>
      <c r="J9" s="368">
        <f t="shared" si="6"/>
        <v>0</v>
      </c>
      <c r="K9" s="368">
        <f t="shared" si="7"/>
        <v>0</v>
      </c>
      <c r="L9" s="368">
        <f t="shared" si="8"/>
        <v>0</v>
      </c>
      <c r="M9" s="368">
        <f t="shared" si="9"/>
        <v>0</v>
      </c>
      <c r="N9" s="370">
        <f t="shared" si="10"/>
        <v>11</v>
      </c>
      <c r="O9" s="371"/>
      <c r="P9" s="413">
        <f t="shared" si="11"/>
        <v>11</v>
      </c>
      <c r="Q9" s="373">
        <f t="shared" si="12"/>
        <v>674</v>
      </c>
      <c r="R9" s="374">
        <v>0</v>
      </c>
      <c r="S9" s="420">
        <v>0</v>
      </c>
      <c r="T9" s="414">
        <v>0</v>
      </c>
      <c r="U9" s="414">
        <v>0</v>
      </c>
      <c r="V9" s="414">
        <v>0</v>
      </c>
      <c r="W9" s="414">
        <v>0</v>
      </c>
      <c r="X9" s="414">
        <v>0</v>
      </c>
      <c r="Y9" s="414">
        <v>0</v>
      </c>
      <c r="Z9" s="414">
        <v>0</v>
      </c>
      <c r="AA9" s="414">
        <v>0</v>
      </c>
      <c r="AB9" s="420">
        <v>5</v>
      </c>
      <c r="AC9" s="415"/>
      <c r="AD9" s="421">
        <v>0</v>
      </c>
      <c r="AE9" s="416">
        <v>0</v>
      </c>
      <c r="AF9" s="417"/>
      <c r="AG9" s="375">
        <v>6</v>
      </c>
      <c r="AH9" s="417"/>
      <c r="AI9" s="421">
        <v>0</v>
      </c>
      <c r="AJ9" s="421">
        <v>0</v>
      </c>
      <c r="AK9" s="421">
        <v>0</v>
      </c>
      <c r="AL9" s="126"/>
      <c r="AM9" s="418"/>
      <c r="AN9" s="418"/>
      <c r="AO9" s="375">
        <v>0</v>
      </c>
    </row>
    <row r="10" spans="1:41" ht="24" customHeight="1" x14ac:dyDescent="0.3">
      <c r="A10" s="419" t="s">
        <v>1855</v>
      </c>
      <c r="B10" s="411" t="s">
        <v>1908</v>
      </c>
      <c r="C10" s="412" t="s">
        <v>1857</v>
      </c>
      <c r="D10" s="367">
        <f t="shared" si="0"/>
        <v>4</v>
      </c>
      <c r="E10" s="368">
        <f t="shared" si="1"/>
        <v>0</v>
      </c>
      <c r="F10" s="368">
        <f t="shared" si="2"/>
        <v>0</v>
      </c>
      <c r="G10" s="368">
        <f t="shared" si="3"/>
        <v>0</v>
      </c>
      <c r="H10" s="368">
        <f t="shared" si="4"/>
        <v>0</v>
      </c>
      <c r="I10" s="368">
        <f t="shared" si="5"/>
        <v>0</v>
      </c>
      <c r="J10" s="368">
        <f t="shared" si="6"/>
        <v>0</v>
      </c>
      <c r="K10" s="368">
        <f t="shared" si="7"/>
        <v>0</v>
      </c>
      <c r="L10" s="368">
        <f t="shared" si="8"/>
        <v>0</v>
      </c>
      <c r="M10" s="368">
        <f t="shared" si="9"/>
        <v>0</v>
      </c>
      <c r="N10" s="370">
        <f t="shared" si="10"/>
        <v>4</v>
      </c>
      <c r="O10" s="371"/>
      <c r="P10" s="413">
        <f t="shared" si="11"/>
        <v>4</v>
      </c>
      <c r="Q10" s="373">
        <f t="shared" si="12"/>
        <v>889</v>
      </c>
      <c r="R10" s="374">
        <v>0</v>
      </c>
      <c r="S10" s="420">
        <v>0</v>
      </c>
      <c r="T10" s="414">
        <v>0</v>
      </c>
      <c r="U10" s="414">
        <v>0</v>
      </c>
      <c r="V10" s="414">
        <v>0</v>
      </c>
      <c r="W10" s="414">
        <v>0</v>
      </c>
      <c r="X10" s="414">
        <v>0</v>
      </c>
      <c r="Y10" s="414">
        <v>0</v>
      </c>
      <c r="Z10" s="414">
        <v>0</v>
      </c>
      <c r="AA10" s="414">
        <v>0</v>
      </c>
      <c r="AB10" s="420">
        <v>0</v>
      </c>
      <c r="AC10" s="429"/>
      <c r="AD10" s="430">
        <v>0</v>
      </c>
      <c r="AE10" s="427">
        <v>0</v>
      </c>
      <c r="AF10" s="417"/>
      <c r="AG10" s="375">
        <v>4</v>
      </c>
      <c r="AH10" s="417"/>
      <c r="AI10" s="430">
        <v>0</v>
      </c>
      <c r="AJ10" s="430">
        <v>0</v>
      </c>
      <c r="AK10" s="430">
        <v>0</v>
      </c>
      <c r="AL10" s="126"/>
      <c r="AM10" s="418"/>
      <c r="AN10" s="418"/>
      <c r="AO10" s="375">
        <v>0</v>
      </c>
    </row>
    <row r="11" spans="1:41" ht="24" customHeight="1" x14ac:dyDescent="0.3">
      <c r="A11" s="419" t="s">
        <v>772</v>
      </c>
      <c r="B11" s="411" t="s">
        <v>773</v>
      </c>
      <c r="C11" s="412" t="s">
        <v>280</v>
      </c>
      <c r="D11" s="367">
        <f t="shared" si="0"/>
        <v>6</v>
      </c>
      <c r="E11" s="368">
        <f t="shared" si="1"/>
        <v>0</v>
      </c>
      <c r="F11" s="368">
        <f t="shared" si="2"/>
        <v>0</v>
      </c>
      <c r="G11" s="368">
        <f t="shared" si="3"/>
        <v>0</v>
      </c>
      <c r="H11" s="368">
        <f t="shared" si="4"/>
        <v>0</v>
      </c>
      <c r="I11" s="368">
        <f t="shared" si="5"/>
        <v>0</v>
      </c>
      <c r="J11" s="368">
        <f t="shared" si="6"/>
        <v>0</v>
      </c>
      <c r="K11" s="368">
        <f t="shared" si="7"/>
        <v>0</v>
      </c>
      <c r="L11" s="368">
        <f t="shared" si="8"/>
        <v>0</v>
      </c>
      <c r="M11" s="368">
        <f t="shared" si="9"/>
        <v>0</v>
      </c>
      <c r="N11" s="370">
        <f t="shared" si="10"/>
        <v>6</v>
      </c>
      <c r="O11" s="371"/>
      <c r="P11" s="413">
        <f t="shared" si="11"/>
        <v>6</v>
      </c>
      <c r="Q11" s="373">
        <f t="shared" si="12"/>
        <v>803</v>
      </c>
      <c r="R11" s="374">
        <v>0</v>
      </c>
      <c r="S11" s="420">
        <v>0</v>
      </c>
      <c r="T11" s="414">
        <v>0</v>
      </c>
      <c r="U11" s="414">
        <v>0</v>
      </c>
      <c r="V11" s="414">
        <v>0</v>
      </c>
      <c r="W11" s="414">
        <v>0</v>
      </c>
      <c r="X11" s="414">
        <v>0</v>
      </c>
      <c r="Y11" s="414">
        <v>0</v>
      </c>
      <c r="Z11" s="414">
        <v>0</v>
      </c>
      <c r="AA11" s="414">
        <v>0</v>
      </c>
      <c r="AB11" s="420">
        <v>0</v>
      </c>
      <c r="AC11" s="415"/>
      <c r="AD11" s="421">
        <v>0</v>
      </c>
      <c r="AE11" s="416">
        <v>0</v>
      </c>
      <c r="AF11" s="417"/>
      <c r="AG11" s="375">
        <v>6</v>
      </c>
      <c r="AH11" s="417"/>
      <c r="AI11" s="421">
        <v>0</v>
      </c>
      <c r="AJ11" s="421">
        <v>0</v>
      </c>
      <c r="AK11" s="421">
        <v>0</v>
      </c>
      <c r="AL11" s="126"/>
      <c r="AM11" s="418"/>
      <c r="AN11" s="418"/>
      <c r="AO11" s="375">
        <v>0</v>
      </c>
    </row>
    <row r="12" spans="1:41" ht="24" customHeight="1" x14ac:dyDescent="0.3">
      <c r="A12" s="410" t="s">
        <v>1860</v>
      </c>
      <c r="B12" s="411" t="s">
        <v>1861</v>
      </c>
      <c r="C12" s="412" t="s">
        <v>113</v>
      </c>
      <c r="D12" s="367">
        <f t="shared" si="0"/>
        <v>0</v>
      </c>
      <c r="E12" s="368">
        <f t="shared" si="1"/>
        <v>0</v>
      </c>
      <c r="F12" s="368">
        <f t="shared" si="2"/>
        <v>0</v>
      </c>
      <c r="G12" s="368">
        <f t="shared" si="3"/>
        <v>0</v>
      </c>
      <c r="H12" s="368">
        <f t="shared" si="4"/>
        <v>0</v>
      </c>
      <c r="I12" s="368">
        <f t="shared" si="5"/>
        <v>0</v>
      </c>
      <c r="J12" s="368">
        <f t="shared" si="6"/>
        <v>0</v>
      </c>
      <c r="K12" s="368">
        <f t="shared" si="7"/>
        <v>0</v>
      </c>
      <c r="L12" s="368">
        <f t="shared" si="8"/>
        <v>0</v>
      </c>
      <c r="M12" s="368">
        <f t="shared" si="9"/>
        <v>0</v>
      </c>
      <c r="N12" s="370">
        <f t="shared" si="10"/>
        <v>0</v>
      </c>
      <c r="O12" s="371"/>
      <c r="P12" s="413">
        <f t="shared" si="11"/>
        <v>0</v>
      </c>
      <c r="Q12" s="373" t="str">
        <f t="shared" si="12"/>
        <v/>
      </c>
      <c r="R12" s="374">
        <v>0</v>
      </c>
      <c r="S12" s="428">
        <v>0</v>
      </c>
      <c r="T12" s="414">
        <v>0</v>
      </c>
      <c r="U12" s="414">
        <v>0</v>
      </c>
      <c r="V12" s="414">
        <v>0</v>
      </c>
      <c r="W12" s="414">
        <v>0</v>
      </c>
      <c r="X12" s="414">
        <v>0</v>
      </c>
      <c r="Y12" s="414">
        <v>0</v>
      </c>
      <c r="Z12" s="414">
        <v>0</v>
      </c>
      <c r="AA12" s="414">
        <v>0</v>
      </c>
      <c r="AB12" s="428">
        <v>0</v>
      </c>
      <c r="AC12" s="415"/>
      <c r="AD12" s="142">
        <v>0</v>
      </c>
      <c r="AE12" s="416">
        <v>0</v>
      </c>
      <c r="AF12" s="417"/>
      <c r="AG12" s="375"/>
      <c r="AH12" s="417"/>
      <c r="AI12" s="142">
        <v>0</v>
      </c>
      <c r="AJ12" s="142">
        <v>0</v>
      </c>
      <c r="AK12" s="142">
        <v>0</v>
      </c>
      <c r="AL12" s="126"/>
      <c r="AM12" s="418"/>
      <c r="AN12" s="418"/>
      <c r="AO12" s="375">
        <v>0</v>
      </c>
    </row>
    <row r="13" spans="1:41" ht="24" customHeight="1" x14ac:dyDescent="0.3">
      <c r="A13" s="419" t="s">
        <v>1916</v>
      </c>
      <c r="B13" s="411" t="s">
        <v>1863</v>
      </c>
      <c r="C13" s="412" t="s">
        <v>320</v>
      </c>
      <c r="D13" s="367">
        <f t="shared" si="0"/>
        <v>25</v>
      </c>
      <c r="E13" s="368">
        <f t="shared" si="1"/>
        <v>0</v>
      </c>
      <c r="F13" s="368">
        <f t="shared" si="2"/>
        <v>0</v>
      </c>
      <c r="G13" s="368">
        <f t="shared" si="3"/>
        <v>0</v>
      </c>
      <c r="H13" s="368">
        <f t="shared" si="4"/>
        <v>0</v>
      </c>
      <c r="I13" s="368">
        <f t="shared" si="5"/>
        <v>0</v>
      </c>
      <c r="J13" s="368">
        <f t="shared" si="6"/>
        <v>0</v>
      </c>
      <c r="K13" s="368">
        <f t="shared" si="7"/>
        <v>0</v>
      </c>
      <c r="L13" s="368">
        <f t="shared" si="8"/>
        <v>0</v>
      </c>
      <c r="M13" s="368">
        <f t="shared" si="9"/>
        <v>0</v>
      </c>
      <c r="N13" s="370">
        <f t="shared" si="10"/>
        <v>25</v>
      </c>
      <c r="O13" s="371"/>
      <c r="P13" s="413">
        <f t="shared" si="11"/>
        <v>25</v>
      </c>
      <c r="Q13" s="373">
        <f t="shared" si="12"/>
        <v>351</v>
      </c>
      <c r="R13" s="374">
        <v>0</v>
      </c>
      <c r="S13" s="420">
        <v>0</v>
      </c>
      <c r="T13" s="414">
        <v>0</v>
      </c>
      <c r="U13" s="414">
        <v>0</v>
      </c>
      <c r="V13" s="414">
        <v>0</v>
      </c>
      <c r="W13" s="414">
        <v>0</v>
      </c>
      <c r="X13" s="414">
        <v>0</v>
      </c>
      <c r="Y13" s="414">
        <v>0</v>
      </c>
      <c r="Z13" s="414">
        <v>0</v>
      </c>
      <c r="AA13" s="414">
        <v>0</v>
      </c>
      <c r="AB13" s="420">
        <v>0</v>
      </c>
      <c r="AC13" s="415"/>
      <c r="AD13" s="421">
        <v>0</v>
      </c>
      <c r="AE13" s="416">
        <v>0</v>
      </c>
      <c r="AF13" s="417">
        <v>25</v>
      </c>
      <c r="AG13" s="375"/>
      <c r="AH13" s="417"/>
      <c r="AI13" s="421">
        <v>0</v>
      </c>
      <c r="AJ13" s="421">
        <v>0</v>
      </c>
      <c r="AK13" s="421">
        <v>0</v>
      </c>
      <c r="AL13" s="126"/>
      <c r="AM13" s="418"/>
      <c r="AN13" s="418"/>
      <c r="AO13" s="375">
        <v>0</v>
      </c>
    </row>
    <row r="14" spans="1:41" ht="24" customHeight="1" x14ac:dyDescent="0.3">
      <c r="A14" s="422" t="s">
        <v>1874</v>
      </c>
      <c r="B14" s="423" t="s">
        <v>1875</v>
      </c>
      <c r="C14" s="424" t="s">
        <v>1098</v>
      </c>
      <c r="D14" s="367">
        <f t="shared" si="0"/>
        <v>5</v>
      </c>
      <c r="E14" s="368">
        <f t="shared" si="1"/>
        <v>0</v>
      </c>
      <c r="F14" s="368">
        <f t="shared" si="2"/>
        <v>0</v>
      </c>
      <c r="G14" s="368">
        <f t="shared" si="3"/>
        <v>0</v>
      </c>
      <c r="H14" s="368">
        <f t="shared" si="4"/>
        <v>0</v>
      </c>
      <c r="I14" s="368">
        <f t="shared" si="5"/>
        <v>0</v>
      </c>
      <c r="J14" s="368">
        <f t="shared" si="6"/>
        <v>0</v>
      </c>
      <c r="K14" s="368">
        <f t="shared" si="7"/>
        <v>0</v>
      </c>
      <c r="L14" s="368">
        <f t="shared" si="8"/>
        <v>0</v>
      </c>
      <c r="M14" s="368">
        <f t="shared" si="9"/>
        <v>0</v>
      </c>
      <c r="N14" s="370">
        <f t="shared" si="10"/>
        <v>5</v>
      </c>
      <c r="O14" s="371"/>
      <c r="P14" s="413">
        <f t="shared" si="11"/>
        <v>5</v>
      </c>
      <c r="Q14" s="373">
        <f t="shared" si="12"/>
        <v>830</v>
      </c>
      <c r="R14" s="431">
        <v>0</v>
      </c>
      <c r="S14" s="432">
        <v>0</v>
      </c>
      <c r="T14" s="414">
        <v>0</v>
      </c>
      <c r="U14" s="414">
        <v>0</v>
      </c>
      <c r="V14" s="414">
        <v>0</v>
      </c>
      <c r="W14" s="414">
        <v>0</v>
      </c>
      <c r="X14" s="414">
        <v>0</v>
      </c>
      <c r="Y14" s="414">
        <v>0</v>
      </c>
      <c r="Z14" s="414">
        <v>0</v>
      </c>
      <c r="AA14" s="414">
        <v>0</v>
      </c>
      <c r="AB14" s="432">
        <v>5</v>
      </c>
      <c r="AC14" s="429"/>
      <c r="AD14" s="430">
        <v>0</v>
      </c>
      <c r="AE14" s="427">
        <v>0</v>
      </c>
      <c r="AF14" s="433"/>
      <c r="AG14" s="425"/>
      <c r="AH14" s="433"/>
      <c r="AI14" s="430">
        <v>0</v>
      </c>
      <c r="AJ14" s="430">
        <v>0</v>
      </c>
      <c r="AK14" s="430">
        <v>0</v>
      </c>
      <c r="AL14" s="434"/>
      <c r="AM14" s="435"/>
      <c r="AN14" s="435"/>
      <c r="AO14" s="425">
        <v>0</v>
      </c>
    </row>
    <row r="15" spans="1:41" ht="24" customHeight="1" x14ac:dyDescent="0.3">
      <c r="A15" s="419" t="s">
        <v>1888</v>
      </c>
      <c r="B15" s="436" t="s">
        <v>1889</v>
      </c>
      <c r="C15" s="437" t="s">
        <v>907</v>
      </c>
      <c r="D15" s="367">
        <f t="shared" si="0"/>
        <v>16</v>
      </c>
      <c r="E15" s="368">
        <f t="shared" si="1"/>
        <v>12</v>
      </c>
      <c r="F15" s="368">
        <f t="shared" si="2"/>
        <v>0</v>
      </c>
      <c r="G15" s="368">
        <f t="shared" si="3"/>
        <v>0</v>
      </c>
      <c r="H15" s="368">
        <f t="shared" si="4"/>
        <v>0</v>
      </c>
      <c r="I15" s="368">
        <f t="shared" si="5"/>
        <v>0</v>
      </c>
      <c r="J15" s="368">
        <f t="shared" si="6"/>
        <v>0</v>
      </c>
      <c r="K15" s="368">
        <f t="shared" si="7"/>
        <v>0</v>
      </c>
      <c r="L15" s="368">
        <f t="shared" si="8"/>
        <v>0</v>
      </c>
      <c r="M15" s="368">
        <f t="shared" si="9"/>
        <v>0</v>
      </c>
      <c r="N15" s="370">
        <f t="shared" si="10"/>
        <v>28</v>
      </c>
      <c r="O15" s="371"/>
      <c r="P15" s="413">
        <f t="shared" si="11"/>
        <v>28</v>
      </c>
      <c r="Q15" s="373">
        <f t="shared" si="12"/>
        <v>314</v>
      </c>
      <c r="R15" s="374">
        <v>0</v>
      </c>
      <c r="S15" s="425">
        <v>12</v>
      </c>
      <c r="T15" s="414">
        <v>0</v>
      </c>
      <c r="U15" s="414">
        <v>0</v>
      </c>
      <c r="V15" s="414">
        <v>0</v>
      </c>
      <c r="W15" s="414">
        <v>0</v>
      </c>
      <c r="X15" s="414">
        <v>0</v>
      </c>
      <c r="Y15" s="414">
        <v>0</v>
      </c>
      <c r="Z15" s="414">
        <v>0</v>
      </c>
      <c r="AA15" s="414">
        <v>0</v>
      </c>
      <c r="AB15" s="425">
        <v>0</v>
      </c>
      <c r="AC15" s="429"/>
      <c r="AD15" s="426">
        <v>0</v>
      </c>
      <c r="AE15" s="427">
        <v>0</v>
      </c>
      <c r="AF15" s="417">
        <v>16</v>
      </c>
      <c r="AG15" s="375"/>
      <c r="AH15" s="417"/>
      <c r="AI15" s="426">
        <v>0</v>
      </c>
      <c r="AJ15" s="426">
        <v>0</v>
      </c>
      <c r="AK15" s="426">
        <v>0</v>
      </c>
      <c r="AL15" s="126"/>
      <c r="AM15" s="418"/>
      <c r="AN15" s="418"/>
      <c r="AO15" s="375">
        <v>0</v>
      </c>
    </row>
    <row r="16" spans="1:41" ht="24" customHeight="1" x14ac:dyDescent="0.3">
      <c r="A16" s="419" t="s">
        <v>1894</v>
      </c>
      <c r="B16" s="436" t="s">
        <v>1895</v>
      </c>
      <c r="C16" s="437" t="s">
        <v>163</v>
      </c>
      <c r="D16" s="367">
        <f t="shared" si="0"/>
        <v>0</v>
      </c>
      <c r="E16" s="368">
        <f t="shared" si="1"/>
        <v>0</v>
      </c>
      <c r="F16" s="368">
        <f t="shared" si="2"/>
        <v>0</v>
      </c>
      <c r="G16" s="368">
        <f t="shared" si="3"/>
        <v>0</v>
      </c>
      <c r="H16" s="368">
        <f t="shared" si="4"/>
        <v>0</v>
      </c>
      <c r="I16" s="368">
        <f t="shared" si="5"/>
        <v>0</v>
      </c>
      <c r="J16" s="368">
        <f t="shared" si="6"/>
        <v>0</v>
      </c>
      <c r="K16" s="368">
        <f t="shared" si="7"/>
        <v>0</v>
      </c>
      <c r="L16" s="368">
        <f t="shared" si="8"/>
        <v>0</v>
      </c>
      <c r="M16" s="368">
        <f t="shared" si="9"/>
        <v>0</v>
      </c>
      <c r="N16" s="370">
        <f t="shared" si="10"/>
        <v>0</v>
      </c>
      <c r="O16" s="371"/>
      <c r="P16" s="413">
        <f t="shared" si="11"/>
        <v>0</v>
      </c>
      <c r="Q16" s="373" t="str">
        <f t="shared" si="12"/>
        <v/>
      </c>
      <c r="R16" s="374">
        <v>0</v>
      </c>
      <c r="S16" s="390">
        <v>0</v>
      </c>
      <c r="T16" s="414">
        <v>0</v>
      </c>
      <c r="U16" s="414">
        <v>0</v>
      </c>
      <c r="V16" s="414">
        <v>0</v>
      </c>
      <c r="W16" s="414">
        <v>0</v>
      </c>
      <c r="X16" s="414">
        <v>0</v>
      </c>
      <c r="Y16" s="414">
        <v>0</v>
      </c>
      <c r="Z16" s="414">
        <v>0</v>
      </c>
      <c r="AA16" s="414">
        <v>0</v>
      </c>
      <c r="AB16" s="390">
        <v>0</v>
      </c>
      <c r="AC16" s="429"/>
      <c r="AD16" s="389">
        <v>0</v>
      </c>
      <c r="AE16" s="427">
        <v>0</v>
      </c>
      <c r="AF16" s="417"/>
      <c r="AG16" s="375"/>
      <c r="AH16" s="417"/>
      <c r="AI16" s="389">
        <v>0</v>
      </c>
      <c r="AJ16" s="389">
        <v>0</v>
      </c>
      <c r="AK16" s="389">
        <v>0</v>
      </c>
      <c r="AL16" s="126"/>
      <c r="AM16" s="418"/>
      <c r="AN16" s="418"/>
      <c r="AO16" s="375">
        <v>0</v>
      </c>
    </row>
    <row r="17" spans="1:41" ht="24" customHeight="1" x14ac:dyDescent="0.3">
      <c r="A17" s="410" t="s">
        <v>1898</v>
      </c>
      <c r="B17" s="411" t="s">
        <v>1899</v>
      </c>
      <c r="C17" s="412" t="s">
        <v>163</v>
      </c>
      <c r="D17" s="367">
        <f t="shared" si="0"/>
        <v>240</v>
      </c>
      <c r="E17" s="368">
        <f t="shared" si="1"/>
        <v>70</v>
      </c>
      <c r="F17" s="368">
        <f t="shared" si="2"/>
        <v>65</v>
      </c>
      <c r="G17" s="368">
        <f t="shared" si="3"/>
        <v>64</v>
      </c>
      <c r="H17" s="368">
        <f t="shared" si="4"/>
        <v>45</v>
      </c>
      <c r="I17" s="368">
        <f t="shared" si="5"/>
        <v>0</v>
      </c>
      <c r="J17" s="368">
        <f t="shared" si="6"/>
        <v>0</v>
      </c>
      <c r="K17" s="368">
        <f t="shared" si="7"/>
        <v>0</v>
      </c>
      <c r="L17" s="368">
        <f t="shared" si="8"/>
        <v>0</v>
      </c>
      <c r="M17" s="368">
        <f t="shared" si="9"/>
        <v>0</v>
      </c>
      <c r="N17" s="370">
        <f t="shared" si="10"/>
        <v>484</v>
      </c>
      <c r="O17" s="371"/>
      <c r="P17" s="413">
        <f t="shared" si="11"/>
        <v>484</v>
      </c>
      <c r="Q17" s="373">
        <f t="shared" si="12"/>
        <v>32</v>
      </c>
      <c r="R17" s="374">
        <v>0</v>
      </c>
      <c r="S17" s="420">
        <v>0</v>
      </c>
      <c r="T17" s="414">
        <v>0</v>
      </c>
      <c r="U17" s="414">
        <v>0</v>
      </c>
      <c r="V17" s="414">
        <v>0</v>
      </c>
      <c r="W17" s="414">
        <v>0</v>
      </c>
      <c r="X17" s="414">
        <v>0</v>
      </c>
      <c r="Y17" s="414">
        <v>0</v>
      </c>
      <c r="Z17" s="414">
        <v>0</v>
      </c>
      <c r="AA17" s="414">
        <v>0</v>
      </c>
      <c r="AB17" s="420">
        <v>0</v>
      </c>
      <c r="AC17" s="415"/>
      <c r="AD17" s="421">
        <v>240</v>
      </c>
      <c r="AE17" s="416">
        <v>0</v>
      </c>
      <c r="AF17" s="417"/>
      <c r="AG17" s="375"/>
      <c r="AH17" s="417"/>
      <c r="AI17" s="421">
        <v>45</v>
      </c>
      <c r="AJ17" s="421">
        <v>70</v>
      </c>
      <c r="AK17" s="421">
        <v>0</v>
      </c>
      <c r="AL17" s="126"/>
      <c r="AM17" s="418">
        <v>64</v>
      </c>
      <c r="AN17" s="418">
        <v>65</v>
      </c>
      <c r="AO17" s="375">
        <v>0</v>
      </c>
    </row>
    <row r="18" spans="1:41" ht="24" customHeight="1" x14ac:dyDescent="0.3">
      <c r="A18" s="422" t="s">
        <v>1902</v>
      </c>
      <c r="B18" s="423" t="s">
        <v>1903</v>
      </c>
      <c r="C18" s="424" t="s">
        <v>358</v>
      </c>
      <c r="D18" s="367">
        <f t="shared" si="0"/>
        <v>0</v>
      </c>
      <c r="E18" s="368">
        <f t="shared" si="1"/>
        <v>0</v>
      </c>
      <c r="F18" s="368">
        <f t="shared" si="2"/>
        <v>0</v>
      </c>
      <c r="G18" s="368">
        <f t="shared" si="3"/>
        <v>0</v>
      </c>
      <c r="H18" s="368">
        <f t="shared" si="4"/>
        <v>0</v>
      </c>
      <c r="I18" s="368">
        <f t="shared" si="5"/>
        <v>0</v>
      </c>
      <c r="J18" s="368">
        <f t="shared" si="6"/>
        <v>0</v>
      </c>
      <c r="K18" s="368">
        <f t="shared" si="7"/>
        <v>0</v>
      </c>
      <c r="L18" s="368">
        <f t="shared" si="8"/>
        <v>0</v>
      </c>
      <c r="M18" s="368">
        <f t="shared" si="9"/>
        <v>0</v>
      </c>
      <c r="N18" s="370">
        <f t="shared" si="10"/>
        <v>0</v>
      </c>
      <c r="O18" s="371"/>
      <c r="P18" s="413">
        <f t="shared" si="11"/>
        <v>0</v>
      </c>
      <c r="Q18" s="373" t="str">
        <f t="shared" si="12"/>
        <v/>
      </c>
      <c r="R18" s="431">
        <v>0</v>
      </c>
      <c r="S18" s="425">
        <v>0</v>
      </c>
      <c r="T18" s="414">
        <v>0</v>
      </c>
      <c r="U18" s="414">
        <v>0</v>
      </c>
      <c r="V18" s="414">
        <v>0</v>
      </c>
      <c r="W18" s="414">
        <v>0</v>
      </c>
      <c r="X18" s="414">
        <v>0</v>
      </c>
      <c r="Y18" s="414">
        <v>0</v>
      </c>
      <c r="Z18" s="414">
        <v>0</v>
      </c>
      <c r="AA18" s="414">
        <v>0</v>
      </c>
      <c r="AB18" s="425">
        <v>0</v>
      </c>
      <c r="AC18" s="429"/>
      <c r="AD18" s="426">
        <v>0</v>
      </c>
      <c r="AE18" s="427">
        <v>0</v>
      </c>
      <c r="AF18" s="433"/>
      <c r="AG18" s="425"/>
      <c r="AH18" s="433"/>
      <c r="AI18" s="426">
        <v>0</v>
      </c>
      <c r="AJ18" s="426">
        <v>0</v>
      </c>
      <c r="AK18" s="426">
        <v>0</v>
      </c>
      <c r="AL18" s="434"/>
      <c r="AM18" s="435"/>
      <c r="AN18" s="435"/>
      <c r="AO18" s="425">
        <v>0</v>
      </c>
    </row>
    <row r="19" spans="1:41" ht="24" customHeight="1" x14ac:dyDescent="0.3">
      <c r="A19" s="410" t="s">
        <v>1909</v>
      </c>
      <c r="B19" s="411" t="s">
        <v>1910</v>
      </c>
      <c r="C19" s="412" t="s">
        <v>1911</v>
      </c>
      <c r="D19" s="367">
        <f t="shared" si="0"/>
        <v>31</v>
      </c>
      <c r="E19" s="368">
        <f t="shared" si="1"/>
        <v>14</v>
      </c>
      <c r="F19" s="368">
        <f t="shared" si="2"/>
        <v>0</v>
      </c>
      <c r="G19" s="368">
        <f t="shared" si="3"/>
        <v>0</v>
      </c>
      <c r="H19" s="368">
        <f t="shared" si="4"/>
        <v>0</v>
      </c>
      <c r="I19" s="368">
        <f t="shared" si="5"/>
        <v>0</v>
      </c>
      <c r="J19" s="368">
        <f t="shared" si="6"/>
        <v>0</v>
      </c>
      <c r="K19" s="368">
        <f t="shared" si="7"/>
        <v>0</v>
      </c>
      <c r="L19" s="368">
        <f t="shared" si="8"/>
        <v>0</v>
      </c>
      <c r="M19" s="368">
        <f t="shared" si="9"/>
        <v>0</v>
      </c>
      <c r="N19" s="370">
        <f t="shared" si="10"/>
        <v>45</v>
      </c>
      <c r="O19" s="371"/>
      <c r="P19" s="413">
        <f t="shared" si="11"/>
        <v>45</v>
      </c>
      <c r="Q19" s="373">
        <f t="shared" si="12"/>
        <v>181</v>
      </c>
      <c r="R19" s="374">
        <v>0</v>
      </c>
      <c r="S19" s="414">
        <v>31</v>
      </c>
      <c r="T19" s="414">
        <v>0</v>
      </c>
      <c r="U19" s="414">
        <v>0</v>
      </c>
      <c r="V19" s="414">
        <v>0</v>
      </c>
      <c r="W19" s="414">
        <v>0</v>
      </c>
      <c r="X19" s="414">
        <v>0</v>
      </c>
      <c r="Y19" s="414">
        <v>0</v>
      </c>
      <c r="Z19" s="414">
        <v>0</v>
      </c>
      <c r="AA19" s="414">
        <v>0</v>
      </c>
      <c r="AB19" s="414">
        <v>0</v>
      </c>
      <c r="AC19" s="415"/>
      <c r="AD19" s="124">
        <v>0</v>
      </c>
      <c r="AE19" s="416">
        <v>0</v>
      </c>
      <c r="AF19" s="417">
        <v>14</v>
      </c>
      <c r="AG19" s="375"/>
      <c r="AH19" s="417"/>
      <c r="AI19" s="124">
        <v>0</v>
      </c>
      <c r="AJ19" s="124">
        <v>0</v>
      </c>
      <c r="AK19" s="124">
        <v>0</v>
      </c>
      <c r="AL19" s="126"/>
      <c r="AM19" s="418"/>
      <c r="AN19" s="418"/>
      <c r="AO19" s="375">
        <v>0</v>
      </c>
    </row>
    <row r="20" spans="1:41" ht="24" customHeight="1" x14ac:dyDescent="0.3">
      <c r="A20" s="419" t="s">
        <v>1063</v>
      </c>
      <c r="B20" s="411" t="s">
        <v>1064</v>
      </c>
      <c r="C20" s="412" t="s">
        <v>1098</v>
      </c>
      <c r="D20" s="367">
        <f t="shared" si="0"/>
        <v>0</v>
      </c>
      <c r="E20" s="368">
        <f t="shared" si="1"/>
        <v>0</v>
      </c>
      <c r="F20" s="368">
        <f t="shared" si="2"/>
        <v>0</v>
      </c>
      <c r="G20" s="368">
        <f t="shared" si="3"/>
        <v>0</v>
      </c>
      <c r="H20" s="368">
        <f t="shared" si="4"/>
        <v>0</v>
      </c>
      <c r="I20" s="368">
        <f t="shared" si="5"/>
        <v>0</v>
      </c>
      <c r="J20" s="368">
        <f t="shared" si="6"/>
        <v>0</v>
      </c>
      <c r="K20" s="368">
        <f t="shared" si="7"/>
        <v>0</v>
      </c>
      <c r="L20" s="368">
        <f t="shared" si="8"/>
        <v>0</v>
      </c>
      <c r="M20" s="368">
        <f t="shared" si="9"/>
        <v>0</v>
      </c>
      <c r="N20" s="370">
        <f t="shared" si="10"/>
        <v>0</v>
      </c>
      <c r="O20" s="371"/>
      <c r="P20" s="413">
        <f t="shared" si="11"/>
        <v>0</v>
      </c>
      <c r="Q20" s="373" t="str">
        <f t="shared" si="12"/>
        <v/>
      </c>
      <c r="R20" s="374">
        <v>0</v>
      </c>
      <c r="S20" s="420">
        <v>0</v>
      </c>
      <c r="T20" s="414">
        <v>0</v>
      </c>
      <c r="U20" s="414">
        <v>0</v>
      </c>
      <c r="V20" s="414">
        <v>0</v>
      </c>
      <c r="W20" s="414">
        <v>0</v>
      </c>
      <c r="X20" s="414">
        <v>0</v>
      </c>
      <c r="Y20" s="414">
        <v>0</v>
      </c>
      <c r="Z20" s="414">
        <v>0</v>
      </c>
      <c r="AA20" s="414">
        <v>0</v>
      </c>
      <c r="AB20" s="420">
        <v>0</v>
      </c>
      <c r="AC20" s="415"/>
      <c r="AD20" s="421">
        <v>0</v>
      </c>
      <c r="AE20" s="416">
        <v>0</v>
      </c>
      <c r="AF20" s="417"/>
      <c r="AG20" s="375"/>
      <c r="AH20" s="417"/>
      <c r="AI20" s="421">
        <v>0</v>
      </c>
      <c r="AJ20" s="421">
        <v>0</v>
      </c>
      <c r="AK20" s="421">
        <v>0</v>
      </c>
      <c r="AL20" s="126"/>
      <c r="AM20" s="418"/>
      <c r="AN20" s="418"/>
      <c r="AO20" s="375">
        <v>0</v>
      </c>
    </row>
    <row r="21" spans="1:41" ht="24" customHeight="1" x14ac:dyDescent="0.3">
      <c r="A21" s="410" t="s">
        <v>1917</v>
      </c>
      <c r="B21" s="411" t="s">
        <v>1918</v>
      </c>
      <c r="C21" s="412" t="s">
        <v>1919</v>
      </c>
      <c r="D21" s="367">
        <f t="shared" si="0"/>
        <v>17</v>
      </c>
      <c r="E21" s="368">
        <f t="shared" si="1"/>
        <v>11</v>
      </c>
      <c r="F21" s="368">
        <f t="shared" si="2"/>
        <v>0</v>
      </c>
      <c r="G21" s="368">
        <f t="shared" si="3"/>
        <v>0</v>
      </c>
      <c r="H21" s="368">
        <f t="shared" si="4"/>
        <v>0</v>
      </c>
      <c r="I21" s="368">
        <f t="shared" si="5"/>
        <v>0</v>
      </c>
      <c r="J21" s="368">
        <f t="shared" si="6"/>
        <v>0</v>
      </c>
      <c r="K21" s="368">
        <f t="shared" si="7"/>
        <v>0</v>
      </c>
      <c r="L21" s="368">
        <f t="shared" si="8"/>
        <v>0</v>
      </c>
      <c r="M21" s="368">
        <f t="shared" si="9"/>
        <v>0</v>
      </c>
      <c r="N21" s="370">
        <f t="shared" si="10"/>
        <v>28</v>
      </c>
      <c r="O21" s="371"/>
      <c r="P21" s="413">
        <f t="shared" si="11"/>
        <v>28</v>
      </c>
      <c r="Q21" s="373">
        <f t="shared" si="12"/>
        <v>314</v>
      </c>
      <c r="R21" s="374">
        <v>0</v>
      </c>
      <c r="S21" s="428">
        <v>0</v>
      </c>
      <c r="T21" s="414">
        <v>0</v>
      </c>
      <c r="U21" s="414">
        <v>0</v>
      </c>
      <c r="V21" s="414">
        <v>0</v>
      </c>
      <c r="W21" s="414">
        <v>0</v>
      </c>
      <c r="X21" s="414">
        <v>0</v>
      </c>
      <c r="Y21" s="414">
        <v>0</v>
      </c>
      <c r="Z21" s="414">
        <v>0</v>
      </c>
      <c r="AA21" s="414">
        <v>0</v>
      </c>
      <c r="AB21" s="428">
        <v>11</v>
      </c>
      <c r="AC21" s="415"/>
      <c r="AD21" s="142">
        <v>0</v>
      </c>
      <c r="AE21" s="416">
        <v>0</v>
      </c>
      <c r="AF21" s="417"/>
      <c r="AG21" s="375">
        <v>17</v>
      </c>
      <c r="AH21" s="417"/>
      <c r="AI21" s="142">
        <v>0</v>
      </c>
      <c r="AJ21" s="142">
        <v>0</v>
      </c>
      <c r="AK21" s="142">
        <v>0</v>
      </c>
      <c r="AL21" s="126"/>
      <c r="AM21" s="418"/>
      <c r="AN21" s="418"/>
      <c r="AO21" s="375">
        <v>0</v>
      </c>
    </row>
    <row r="22" spans="1:41" ht="24" customHeight="1" x14ac:dyDescent="0.3">
      <c r="A22" s="419" t="s">
        <v>1944</v>
      </c>
      <c r="B22" s="411" t="s">
        <v>1945</v>
      </c>
      <c r="C22" s="412" t="s">
        <v>1946</v>
      </c>
      <c r="D22" s="367">
        <f t="shared" si="0"/>
        <v>0</v>
      </c>
      <c r="E22" s="368">
        <f t="shared" si="1"/>
        <v>0</v>
      </c>
      <c r="F22" s="368">
        <f t="shared" si="2"/>
        <v>0</v>
      </c>
      <c r="G22" s="368">
        <f t="shared" si="3"/>
        <v>0</v>
      </c>
      <c r="H22" s="368">
        <f t="shared" si="4"/>
        <v>0</v>
      </c>
      <c r="I22" s="368">
        <f t="shared" si="5"/>
        <v>0</v>
      </c>
      <c r="J22" s="368">
        <f t="shared" si="6"/>
        <v>0</v>
      </c>
      <c r="K22" s="368">
        <f t="shared" si="7"/>
        <v>0</v>
      </c>
      <c r="L22" s="368">
        <f t="shared" si="8"/>
        <v>0</v>
      </c>
      <c r="M22" s="368">
        <f t="shared" si="9"/>
        <v>0</v>
      </c>
      <c r="N22" s="370">
        <f t="shared" si="10"/>
        <v>0</v>
      </c>
      <c r="O22" s="371"/>
      <c r="P22" s="413">
        <f t="shared" si="11"/>
        <v>0</v>
      </c>
      <c r="Q22" s="373" t="str">
        <f t="shared" si="12"/>
        <v/>
      </c>
      <c r="R22" s="374">
        <v>0</v>
      </c>
      <c r="S22" s="420">
        <v>0</v>
      </c>
      <c r="T22" s="414">
        <v>0</v>
      </c>
      <c r="U22" s="414">
        <v>0</v>
      </c>
      <c r="V22" s="414">
        <v>0</v>
      </c>
      <c r="W22" s="414">
        <v>0</v>
      </c>
      <c r="X22" s="414">
        <v>0</v>
      </c>
      <c r="Y22" s="414">
        <v>0</v>
      </c>
      <c r="Z22" s="414">
        <v>0</v>
      </c>
      <c r="AA22" s="414">
        <v>0</v>
      </c>
      <c r="AB22" s="420">
        <v>0</v>
      </c>
      <c r="AC22" s="415"/>
      <c r="AD22" s="421">
        <v>0</v>
      </c>
      <c r="AE22" s="416">
        <v>0</v>
      </c>
      <c r="AF22" s="417"/>
      <c r="AG22" s="375"/>
      <c r="AH22" s="417"/>
      <c r="AI22" s="421">
        <v>0</v>
      </c>
      <c r="AJ22" s="421">
        <v>0</v>
      </c>
      <c r="AK22" s="421">
        <v>0</v>
      </c>
      <c r="AL22" s="126"/>
      <c r="AM22" s="418"/>
      <c r="AN22" s="418"/>
      <c r="AO22" s="375">
        <v>0</v>
      </c>
    </row>
    <row r="23" spans="1:41" ht="24" customHeight="1" x14ac:dyDescent="0.3">
      <c r="A23" s="419" t="s">
        <v>1927</v>
      </c>
      <c r="B23" s="411" t="s">
        <v>1949</v>
      </c>
      <c r="C23" s="412" t="s">
        <v>437</v>
      </c>
      <c r="D23" s="367">
        <f t="shared" si="0"/>
        <v>0</v>
      </c>
      <c r="E23" s="368">
        <f t="shared" si="1"/>
        <v>0</v>
      </c>
      <c r="F23" s="368">
        <f t="shared" si="2"/>
        <v>0</v>
      </c>
      <c r="G23" s="368">
        <f t="shared" si="3"/>
        <v>0</v>
      </c>
      <c r="H23" s="368">
        <f t="shared" si="4"/>
        <v>0</v>
      </c>
      <c r="I23" s="368">
        <f t="shared" si="5"/>
        <v>0</v>
      </c>
      <c r="J23" s="368">
        <f t="shared" si="6"/>
        <v>0</v>
      </c>
      <c r="K23" s="368">
        <f t="shared" si="7"/>
        <v>0</v>
      </c>
      <c r="L23" s="368">
        <f t="shared" si="8"/>
        <v>0</v>
      </c>
      <c r="M23" s="368">
        <f t="shared" si="9"/>
        <v>0</v>
      </c>
      <c r="N23" s="370">
        <f t="shared" si="10"/>
        <v>0</v>
      </c>
      <c r="O23" s="371"/>
      <c r="P23" s="413">
        <f t="shared" si="11"/>
        <v>0</v>
      </c>
      <c r="Q23" s="373" t="str">
        <f t="shared" si="12"/>
        <v/>
      </c>
      <c r="R23" s="374">
        <v>0</v>
      </c>
      <c r="S23" s="420">
        <v>0</v>
      </c>
      <c r="T23" s="414">
        <v>0</v>
      </c>
      <c r="U23" s="414">
        <v>0</v>
      </c>
      <c r="V23" s="414">
        <v>0</v>
      </c>
      <c r="W23" s="414">
        <v>0</v>
      </c>
      <c r="X23" s="414">
        <v>0</v>
      </c>
      <c r="Y23" s="414">
        <v>0</v>
      </c>
      <c r="Z23" s="414">
        <v>0</v>
      </c>
      <c r="AA23" s="414">
        <v>0</v>
      </c>
      <c r="AB23" s="420">
        <v>0</v>
      </c>
      <c r="AC23" s="415"/>
      <c r="AD23" s="421">
        <v>0</v>
      </c>
      <c r="AE23" s="416">
        <v>0</v>
      </c>
      <c r="AF23" s="417"/>
      <c r="AG23" s="375"/>
      <c r="AH23" s="417"/>
      <c r="AI23" s="421">
        <v>0</v>
      </c>
      <c r="AJ23" s="421">
        <v>0</v>
      </c>
      <c r="AK23" s="421">
        <v>0</v>
      </c>
      <c r="AL23" s="126"/>
      <c r="AM23" s="418"/>
      <c r="AN23" s="418"/>
      <c r="AO23" s="375">
        <v>0</v>
      </c>
    </row>
    <row r="24" spans="1:41" ht="24" customHeight="1" x14ac:dyDescent="0.3">
      <c r="A24" s="422" t="s">
        <v>1934</v>
      </c>
      <c r="B24" s="423" t="s">
        <v>1952</v>
      </c>
      <c r="C24" s="424" t="s">
        <v>1937</v>
      </c>
      <c r="D24" s="367">
        <f t="shared" si="0"/>
        <v>12</v>
      </c>
      <c r="E24" s="368">
        <f t="shared" si="1"/>
        <v>10</v>
      </c>
      <c r="F24" s="368">
        <f t="shared" si="2"/>
        <v>0</v>
      </c>
      <c r="G24" s="368">
        <f t="shared" si="3"/>
        <v>0</v>
      </c>
      <c r="H24" s="368">
        <f t="shared" si="4"/>
        <v>0</v>
      </c>
      <c r="I24" s="368">
        <f t="shared" si="5"/>
        <v>0</v>
      </c>
      <c r="J24" s="368">
        <f t="shared" si="6"/>
        <v>0</v>
      </c>
      <c r="K24" s="368">
        <f t="shared" si="7"/>
        <v>0</v>
      </c>
      <c r="L24" s="368">
        <f t="shared" si="8"/>
        <v>0</v>
      </c>
      <c r="M24" s="368">
        <f t="shared" si="9"/>
        <v>0</v>
      </c>
      <c r="N24" s="370">
        <f t="shared" si="10"/>
        <v>22</v>
      </c>
      <c r="O24" s="371"/>
      <c r="P24" s="413">
        <f t="shared" si="11"/>
        <v>22</v>
      </c>
      <c r="Q24" s="373">
        <f t="shared" si="12"/>
        <v>392</v>
      </c>
      <c r="R24" s="431">
        <v>0</v>
      </c>
      <c r="S24" s="432">
        <v>0</v>
      </c>
      <c r="T24" s="414">
        <v>0</v>
      </c>
      <c r="U24" s="414">
        <v>0</v>
      </c>
      <c r="V24" s="414">
        <v>0</v>
      </c>
      <c r="W24" s="414">
        <v>0</v>
      </c>
      <c r="X24" s="414">
        <v>0</v>
      </c>
      <c r="Y24" s="414">
        <v>0</v>
      </c>
      <c r="Z24" s="414">
        <v>0</v>
      </c>
      <c r="AA24" s="414">
        <v>0</v>
      </c>
      <c r="AB24" s="432">
        <v>12</v>
      </c>
      <c r="AC24" s="429"/>
      <c r="AD24" s="430">
        <v>0</v>
      </c>
      <c r="AE24" s="427">
        <v>0</v>
      </c>
      <c r="AF24" s="433"/>
      <c r="AG24" s="425">
        <v>10</v>
      </c>
      <c r="AH24" s="433"/>
      <c r="AI24" s="430">
        <v>0</v>
      </c>
      <c r="AJ24" s="430">
        <v>0</v>
      </c>
      <c r="AK24" s="430">
        <v>0</v>
      </c>
      <c r="AL24" s="434"/>
      <c r="AM24" s="435"/>
      <c r="AN24" s="435"/>
      <c r="AO24" s="425">
        <v>0</v>
      </c>
    </row>
    <row r="25" spans="1:41" ht="24" customHeight="1" x14ac:dyDescent="0.3">
      <c r="A25" s="419" t="s">
        <v>1947</v>
      </c>
      <c r="B25" s="411" t="s">
        <v>1948</v>
      </c>
      <c r="C25" s="412" t="s">
        <v>605</v>
      </c>
      <c r="D25" s="367">
        <f t="shared" si="0"/>
        <v>26</v>
      </c>
      <c r="E25" s="368">
        <f t="shared" si="1"/>
        <v>0</v>
      </c>
      <c r="F25" s="368">
        <f t="shared" si="2"/>
        <v>0</v>
      </c>
      <c r="G25" s="368">
        <f t="shared" si="3"/>
        <v>0</v>
      </c>
      <c r="H25" s="368">
        <f t="shared" si="4"/>
        <v>0</v>
      </c>
      <c r="I25" s="368">
        <f t="shared" si="5"/>
        <v>0</v>
      </c>
      <c r="J25" s="368">
        <f t="shared" si="6"/>
        <v>0</v>
      </c>
      <c r="K25" s="368">
        <f t="shared" si="7"/>
        <v>0</v>
      </c>
      <c r="L25" s="368">
        <f t="shared" si="8"/>
        <v>0</v>
      </c>
      <c r="M25" s="368">
        <f t="shared" si="9"/>
        <v>0</v>
      </c>
      <c r="N25" s="370">
        <f t="shared" si="10"/>
        <v>26</v>
      </c>
      <c r="O25" s="371"/>
      <c r="P25" s="413">
        <f t="shared" si="11"/>
        <v>26</v>
      </c>
      <c r="Q25" s="373">
        <f t="shared" si="12"/>
        <v>337</v>
      </c>
      <c r="R25" s="374">
        <v>0</v>
      </c>
      <c r="S25" s="420">
        <v>26</v>
      </c>
      <c r="T25" s="414">
        <v>0</v>
      </c>
      <c r="U25" s="414">
        <v>0</v>
      </c>
      <c r="V25" s="414">
        <v>0</v>
      </c>
      <c r="W25" s="414">
        <v>0</v>
      </c>
      <c r="X25" s="414">
        <v>0</v>
      </c>
      <c r="Y25" s="414">
        <v>0</v>
      </c>
      <c r="Z25" s="414">
        <v>0</v>
      </c>
      <c r="AA25" s="414">
        <v>0</v>
      </c>
      <c r="AB25" s="420">
        <v>0</v>
      </c>
      <c r="AC25" s="415"/>
      <c r="AD25" s="421">
        <v>0</v>
      </c>
      <c r="AE25" s="416">
        <v>0</v>
      </c>
      <c r="AF25" s="417"/>
      <c r="AG25" s="375"/>
      <c r="AH25" s="417"/>
      <c r="AI25" s="421">
        <v>0</v>
      </c>
      <c r="AJ25" s="421">
        <v>0</v>
      </c>
      <c r="AK25" s="421">
        <v>0</v>
      </c>
      <c r="AL25" s="126"/>
      <c r="AM25" s="418"/>
      <c r="AN25" s="418"/>
      <c r="AO25" s="375">
        <v>0</v>
      </c>
    </row>
    <row r="26" spans="1:41" ht="24" customHeight="1" x14ac:dyDescent="0.3">
      <c r="A26" s="419" t="s">
        <v>1955</v>
      </c>
      <c r="B26" s="411" t="s">
        <v>1953</v>
      </c>
      <c r="C26" s="412" t="s">
        <v>1440</v>
      </c>
      <c r="D26" s="367">
        <f t="shared" si="0"/>
        <v>0</v>
      </c>
      <c r="E26" s="368">
        <f t="shared" si="1"/>
        <v>0</v>
      </c>
      <c r="F26" s="368">
        <f t="shared" si="2"/>
        <v>0</v>
      </c>
      <c r="G26" s="368">
        <f t="shared" si="3"/>
        <v>0</v>
      </c>
      <c r="H26" s="368">
        <f t="shared" si="4"/>
        <v>0</v>
      </c>
      <c r="I26" s="368">
        <f t="shared" si="5"/>
        <v>0</v>
      </c>
      <c r="J26" s="368">
        <f t="shared" si="6"/>
        <v>0</v>
      </c>
      <c r="K26" s="368">
        <f t="shared" si="7"/>
        <v>0</v>
      </c>
      <c r="L26" s="368">
        <f t="shared" si="8"/>
        <v>0</v>
      </c>
      <c r="M26" s="368">
        <f t="shared" si="9"/>
        <v>0</v>
      </c>
      <c r="N26" s="370">
        <f t="shared" si="10"/>
        <v>0</v>
      </c>
      <c r="O26" s="371"/>
      <c r="P26" s="413">
        <f t="shared" si="11"/>
        <v>0</v>
      </c>
      <c r="Q26" s="373" t="str">
        <f t="shared" si="12"/>
        <v/>
      </c>
      <c r="R26" s="374">
        <v>0</v>
      </c>
      <c r="S26" s="420">
        <v>0</v>
      </c>
      <c r="T26" s="414">
        <v>0</v>
      </c>
      <c r="U26" s="414">
        <v>0</v>
      </c>
      <c r="V26" s="414">
        <v>0</v>
      </c>
      <c r="W26" s="414">
        <v>0</v>
      </c>
      <c r="X26" s="414">
        <v>0</v>
      </c>
      <c r="Y26" s="414">
        <v>0</v>
      </c>
      <c r="Z26" s="414">
        <v>0</v>
      </c>
      <c r="AA26" s="414">
        <v>0</v>
      </c>
      <c r="AB26" s="420">
        <v>0</v>
      </c>
      <c r="AC26" s="415"/>
      <c r="AD26" s="421">
        <v>0</v>
      </c>
      <c r="AE26" s="416">
        <v>0</v>
      </c>
      <c r="AF26" s="417"/>
      <c r="AG26" s="375"/>
      <c r="AH26" s="417"/>
      <c r="AI26" s="421">
        <v>0</v>
      </c>
      <c r="AJ26" s="421">
        <v>0</v>
      </c>
      <c r="AK26" s="421">
        <v>0</v>
      </c>
      <c r="AL26" s="126"/>
      <c r="AM26" s="418"/>
      <c r="AN26" s="418"/>
      <c r="AO26" s="375">
        <v>0</v>
      </c>
    </row>
    <row r="27" spans="1:41" ht="24" customHeight="1" x14ac:dyDescent="0.3">
      <c r="A27" s="419" t="s">
        <v>1957</v>
      </c>
      <c r="B27" s="436" t="s">
        <v>1958</v>
      </c>
      <c r="C27" s="437" t="s">
        <v>1959</v>
      </c>
      <c r="D27" s="367">
        <f t="shared" si="0"/>
        <v>0</v>
      </c>
      <c r="E27" s="368">
        <f t="shared" si="1"/>
        <v>0</v>
      </c>
      <c r="F27" s="368">
        <f t="shared" si="2"/>
        <v>0</v>
      </c>
      <c r="G27" s="368">
        <f t="shared" si="3"/>
        <v>0</v>
      </c>
      <c r="H27" s="368">
        <f t="shared" si="4"/>
        <v>0</v>
      </c>
      <c r="I27" s="368">
        <f t="shared" si="5"/>
        <v>0</v>
      </c>
      <c r="J27" s="368">
        <f t="shared" si="6"/>
        <v>0</v>
      </c>
      <c r="K27" s="368">
        <f t="shared" si="7"/>
        <v>0</v>
      </c>
      <c r="L27" s="368">
        <f t="shared" si="8"/>
        <v>0</v>
      </c>
      <c r="M27" s="368">
        <f t="shared" si="9"/>
        <v>0</v>
      </c>
      <c r="N27" s="370">
        <f t="shared" si="10"/>
        <v>0</v>
      </c>
      <c r="O27" s="371"/>
      <c r="P27" s="413">
        <f t="shared" si="11"/>
        <v>0</v>
      </c>
      <c r="Q27" s="373" t="str">
        <f t="shared" si="12"/>
        <v/>
      </c>
      <c r="R27" s="374">
        <v>0</v>
      </c>
      <c r="S27" s="425">
        <v>0</v>
      </c>
      <c r="T27" s="414">
        <v>0</v>
      </c>
      <c r="U27" s="414">
        <v>0</v>
      </c>
      <c r="V27" s="414">
        <v>0</v>
      </c>
      <c r="W27" s="414">
        <v>0</v>
      </c>
      <c r="X27" s="414">
        <v>0</v>
      </c>
      <c r="Y27" s="414">
        <v>0</v>
      </c>
      <c r="Z27" s="414">
        <v>0</v>
      </c>
      <c r="AA27" s="414">
        <v>0</v>
      </c>
      <c r="AB27" s="425">
        <v>0</v>
      </c>
      <c r="AC27" s="429"/>
      <c r="AD27" s="426">
        <v>0</v>
      </c>
      <c r="AE27" s="427">
        <v>0</v>
      </c>
      <c r="AF27" s="417"/>
      <c r="AG27" s="375"/>
      <c r="AH27" s="417"/>
      <c r="AI27" s="426">
        <v>0</v>
      </c>
      <c r="AJ27" s="426">
        <v>0</v>
      </c>
      <c r="AK27" s="426">
        <v>0</v>
      </c>
      <c r="AL27" s="126"/>
      <c r="AM27" s="418"/>
      <c r="AN27" s="418"/>
      <c r="AO27" s="375">
        <v>0</v>
      </c>
    </row>
    <row r="28" spans="1:41" ht="24" customHeight="1" x14ac:dyDescent="0.3">
      <c r="A28" s="419" t="s">
        <v>1961</v>
      </c>
      <c r="B28" s="436" t="s">
        <v>1962</v>
      </c>
      <c r="C28" s="437" t="s">
        <v>1959</v>
      </c>
      <c r="D28" s="367">
        <f t="shared" si="0"/>
        <v>0</v>
      </c>
      <c r="E28" s="368">
        <f t="shared" si="1"/>
        <v>0</v>
      </c>
      <c r="F28" s="368">
        <f t="shared" si="2"/>
        <v>0</v>
      </c>
      <c r="G28" s="368">
        <f t="shared" si="3"/>
        <v>0</v>
      </c>
      <c r="H28" s="368">
        <f t="shared" si="4"/>
        <v>0</v>
      </c>
      <c r="I28" s="368">
        <f t="shared" si="5"/>
        <v>0</v>
      </c>
      <c r="J28" s="368">
        <f t="shared" si="6"/>
        <v>0</v>
      </c>
      <c r="K28" s="368">
        <f t="shared" si="7"/>
        <v>0</v>
      </c>
      <c r="L28" s="368">
        <f t="shared" si="8"/>
        <v>0</v>
      </c>
      <c r="M28" s="368">
        <f t="shared" si="9"/>
        <v>0</v>
      </c>
      <c r="N28" s="370">
        <f t="shared" si="10"/>
        <v>0</v>
      </c>
      <c r="O28" s="371"/>
      <c r="P28" s="413">
        <f t="shared" si="11"/>
        <v>0</v>
      </c>
      <c r="Q28" s="373" t="str">
        <f t="shared" si="12"/>
        <v/>
      </c>
      <c r="R28" s="374">
        <v>0</v>
      </c>
      <c r="S28" s="425">
        <v>0</v>
      </c>
      <c r="T28" s="414">
        <v>0</v>
      </c>
      <c r="U28" s="414">
        <v>0</v>
      </c>
      <c r="V28" s="414">
        <v>0</v>
      </c>
      <c r="W28" s="414">
        <v>0</v>
      </c>
      <c r="X28" s="414">
        <v>0</v>
      </c>
      <c r="Y28" s="414">
        <v>0</v>
      </c>
      <c r="Z28" s="414">
        <v>0</v>
      </c>
      <c r="AA28" s="414">
        <v>0</v>
      </c>
      <c r="AB28" s="425">
        <v>0</v>
      </c>
      <c r="AC28" s="429"/>
      <c r="AD28" s="426">
        <v>0</v>
      </c>
      <c r="AE28" s="427">
        <v>0</v>
      </c>
      <c r="AF28" s="417"/>
      <c r="AG28" s="375"/>
      <c r="AH28" s="417"/>
      <c r="AI28" s="426">
        <v>0</v>
      </c>
      <c r="AJ28" s="426">
        <v>0</v>
      </c>
      <c r="AK28" s="426">
        <v>0</v>
      </c>
      <c r="AL28" s="126"/>
      <c r="AM28" s="418"/>
      <c r="AN28" s="418"/>
      <c r="AO28" s="375">
        <v>0</v>
      </c>
    </row>
    <row r="29" spans="1:41" ht="24" customHeight="1" x14ac:dyDescent="0.3">
      <c r="A29" s="419" t="s">
        <v>1965</v>
      </c>
      <c r="B29" s="411" t="s">
        <v>1966</v>
      </c>
      <c r="C29" s="412" t="s">
        <v>1967</v>
      </c>
      <c r="D29" s="367">
        <f t="shared" si="0"/>
        <v>9</v>
      </c>
      <c r="E29" s="368">
        <f t="shared" si="1"/>
        <v>0</v>
      </c>
      <c r="F29" s="368">
        <f t="shared" si="2"/>
        <v>0</v>
      </c>
      <c r="G29" s="368">
        <f t="shared" si="3"/>
        <v>0</v>
      </c>
      <c r="H29" s="368">
        <f t="shared" si="4"/>
        <v>0</v>
      </c>
      <c r="I29" s="368">
        <f t="shared" si="5"/>
        <v>0</v>
      </c>
      <c r="J29" s="368">
        <f t="shared" si="6"/>
        <v>0</v>
      </c>
      <c r="K29" s="368">
        <f t="shared" si="7"/>
        <v>0</v>
      </c>
      <c r="L29" s="368">
        <f t="shared" si="8"/>
        <v>0</v>
      </c>
      <c r="M29" s="368">
        <f t="shared" si="9"/>
        <v>0</v>
      </c>
      <c r="N29" s="370">
        <f t="shared" si="10"/>
        <v>9</v>
      </c>
      <c r="O29" s="371"/>
      <c r="P29" s="413">
        <f t="shared" si="11"/>
        <v>9</v>
      </c>
      <c r="Q29" s="373">
        <f t="shared" si="12"/>
        <v>728</v>
      </c>
      <c r="R29" s="374">
        <v>0</v>
      </c>
      <c r="S29" s="420">
        <v>0</v>
      </c>
      <c r="T29" s="414">
        <v>0</v>
      </c>
      <c r="U29" s="414">
        <v>0</v>
      </c>
      <c r="V29" s="414">
        <v>0</v>
      </c>
      <c r="W29" s="414">
        <v>0</v>
      </c>
      <c r="X29" s="414">
        <v>0</v>
      </c>
      <c r="Y29" s="414">
        <v>0</v>
      </c>
      <c r="Z29" s="414">
        <v>0</v>
      </c>
      <c r="AA29" s="414">
        <v>0</v>
      </c>
      <c r="AB29" s="420">
        <v>0</v>
      </c>
      <c r="AC29" s="415"/>
      <c r="AD29" s="421">
        <v>0</v>
      </c>
      <c r="AE29" s="416">
        <v>0</v>
      </c>
      <c r="AF29" s="417"/>
      <c r="AG29" s="375">
        <v>9</v>
      </c>
      <c r="AH29" s="417"/>
      <c r="AI29" s="421">
        <v>0</v>
      </c>
      <c r="AJ29" s="421">
        <v>0</v>
      </c>
      <c r="AK29" s="421">
        <v>0</v>
      </c>
      <c r="AL29" s="126"/>
      <c r="AM29" s="418"/>
      <c r="AN29" s="418"/>
      <c r="AO29" s="375">
        <v>0</v>
      </c>
    </row>
    <row r="30" spans="1:41" ht="24" customHeight="1" x14ac:dyDescent="0.3">
      <c r="A30" s="419" t="s">
        <v>1970</v>
      </c>
      <c r="B30" s="411" t="s">
        <v>1972</v>
      </c>
      <c r="C30" s="412" t="s">
        <v>1083</v>
      </c>
      <c r="D30" s="367">
        <f t="shared" si="0"/>
        <v>28</v>
      </c>
      <c r="E30" s="368">
        <f t="shared" si="1"/>
        <v>17</v>
      </c>
      <c r="F30" s="368">
        <f t="shared" si="2"/>
        <v>0</v>
      </c>
      <c r="G30" s="368">
        <f t="shared" si="3"/>
        <v>0</v>
      </c>
      <c r="H30" s="368">
        <f t="shared" si="4"/>
        <v>0</v>
      </c>
      <c r="I30" s="368">
        <f t="shared" si="5"/>
        <v>0</v>
      </c>
      <c r="J30" s="368">
        <f t="shared" si="6"/>
        <v>0</v>
      </c>
      <c r="K30" s="368">
        <f t="shared" si="7"/>
        <v>0</v>
      </c>
      <c r="L30" s="368">
        <f t="shared" si="8"/>
        <v>0</v>
      </c>
      <c r="M30" s="368">
        <f t="shared" si="9"/>
        <v>0</v>
      </c>
      <c r="N30" s="370">
        <f t="shared" si="10"/>
        <v>45</v>
      </c>
      <c r="O30" s="371"/>
      <c r="P30" s="413">
        <f t="shared" si="11"/>
        <v>45</v>
      </c>
      <c r="Q30" s="373">
        <f t="shared" si="12"/>
        <v>181</v>
      </c>
      <c r="R30" s="374">
        <v>0</v>
      </c>
      <c r="S30" s="420">
        <v>28</v>
      </c>
      <c r="T30" s="414">
        <v>0</v>
      </c>
      <c r="U30" s="414">
        <v>0</v>
      </c>
      <c r="V30" s="414">
        <v>0</v>
      </c>
      <c r="W30" s="414">
        <v>0</v>
      </c>
      <c r="X30" s="414">
        <v>0</v>
      </c>
      <c r="Y30" s="414">
        <v>0</v>
      </c>
      <c r="Z30" s="414">
        <v>0</v>
      </c>
      <c r="AA30" s="414">
        <v>0</v>
      </c>
      <c r="AB30" s="420">
        <v>0</v>
      </c>
      <c r="AC30" s="415"/>
      <c r="AD30" s="421">
        <v>0</v>
      </c>
      <c r="AE30" s="416">
        <v>0</v>
      </c>
      <c r="AF30" s="417"/>
      <c r="AG30" s="375">
        <v>17</v>
      </c>
      <c r="AH30" s="417"/>
      <c r="AI30" s="421">
        <v>0</v>
      </c>
      <c r="AJ30" s="421">
        <v>0</v>
      </c>
      <c r="AK30" s="421">
        <v>0</v>
      </c>
      <c r="AL30" s="126"/>
      <c r="AM30" s="418"/>
      <c r="AN30" s="418"/>
      <c r="AO30" s="375">
        <v>0</v>
      </c>
    </row>
    <row r="31" spans="1:41" ht="24" customHeight="1" x14ac:dyDescent="0.3">
      <c r="A31" s="422" t="s">
        <v>1081</v>
      </c>
      <c r="B31" s="423" t="s">
        <v>1082</v>
      </c>
      <c r="C31" s="424" t="s">
        <v>1083</v>
      </c>
      <c r="D31" s="367">
        <f t="shared" si="0"/>
        <v>0</v>
      </c>
      <c r="E31" s="368">
        <f t="shared" si="1"/>
        <v>0</v>
      </c>
      <c r="F31" s="368">
        <f t="shared" si="2"/>
        <v>0</v>
      </c>
      <c r="G31" s="368">
        <f t="shared" si="3"/>
        <v>0</v>
      </c>
      <c r="H31" s="368">
        <f t="shared" si="4"/>
        <v>0</v>
      </c>
      <c r="I31" s="368">
        <f t="shared" si="5"/>
        <v>0</v>
      </c>
      <c r="J31" s="368">
        <f t="shared" si="6"/>
        <v>0</v>
      </c>
      <c r="K31" s="368">
        <f t="shared" si="7"/>
        <v>0</v>
      </c>
      <c r="L31" s="368">
        <f t="shared" si="8"/>
        <v>0</v>
      </c>
      <c r="M31" s="368">
        <f t="shared" si="9"/>
        <v>0</v>
      </c>
      <c r="N31" s="370">
        <f t="shared" si="10"/>
        <v>0</v>
      </c>
      <c r="O31" s="371"/>
      <c r="P31" s="413">
        <f t="shared" si="11"/>
        <v>0</v>
      </c>
      <c r="Q31" s="373" t="str">
        <f t="shared" si="12"/>
        <v/>
      </c>
      <c r="R31" s="374">
        <v>0</v>
      </c>
      <c r="S31" s="425">
        <v>0</v>
      </c>
      <c r="T31" s="414">
        <v>0</v>
      </c>
      <c r="U31" s="414">
        <v>0</v>
      </c>
      <c r="V31" s="414">
        <v>0</v>
      </c>
      <c r="W31" s="414">
        <v>0</v>
      </c>
      <c r="X31" s="414">
        <v>0</v>
      </c>
      <c r="Y31" s="414">
        <v>0</v>
      </c>
      <c r="Z31" s="414">
        <v>0</v>
      </c>
      <c r="AA31" s="414">
        <v>0</v>
      </c>
      <c r="AB31" s="425">
        <v>0</v>
      </c>
      <c r="AC31" s="415"/>
      <c r="AD31" s="426">
        <v>0</v>
      </c>
      <c r="AE31" s="427">
        <v>0</v>
      </c>
      <c r="AF31" s="417"/>
      <c r="AG31" s="375"/>
      <c r="AH31" s="417"/>
      <c r="AI31" s="426">
        <v>0</v>
      </c>
      <c r="AJ31" s="426">
        <v>0</v>
      </c>
      <c r="AK31" s="426">
        <v>0</v>
      </c>
      <c r="AL31" s="126"/>
      <c r="AM31" s="418"/>
      <c r="AN31" s="418"/>
      <c r="AO31" s="375">
        <v>0</v>
      </c>
    </row>
    <row r="32" spans="1:41" ht="24" customHeight="1" x14ac:dyDescent="0.3">
      <c r="A32" s="419" t="s">
        <v>1979</v>
      </c>
      <c r="B32" s="436" t="s">
        <v>1980</v>
      </c>
      <c r="C32" s="437" t="s">
        <v>1539</v>
      </c>
      <c r="D32" s="367">
        <f t="shared" si="0"/>
        <v>0</v>
      </c>
      <c r="E32" s="368">
        <f t="shared" si="1"/>
        <v>0</v>
      </c>
      <c r="F32" s="368">
        <f t="shared" si="2"/>
        <v>0</v>
      </c>
      <c r="G32" s="368">
        <f t="shared" si="3"/>
        <v>0</v>
      </c>
      <c r="H32" s="368">
        <f t="shared" si="4"/>
        <v>0</v>
      </c>
      <c r="I32" s="368">
        <f t="shared" si="5"/>
        <v>0</v>
      </c>
      <c r="J32" s="368">
        <f t="shared" si="6"/>
        <v>0</v>
      </c>
      <c r="K32" s="368">
        <f t="shared" si="7"/>
        <v>0</v>
      </c>
      <c r="L32" s="368">
        <f t="shared" si="8"/>
        <v>0</v>
      </c>
      <c r="M32" s="368">
        <f t="shared" si="9"/>
        <v>0</v>
      </c>
      <c r="N32" s="370">
        <f t="shared" si="10"/>
        <v>0</v>
      </c>
      <c r="O32" s="371"/>
      <c r="P32" s="413">
        <f t="shared" si="11"/>
        <v>0</v>
      </c>
      <c r="Q32" s="373" t="str">
        <f t="shared" si="12"/>
        <v/>
      </c>
      <c r="R32" s="374">
        <v>0</v>
      </c>
      <c r="S32" s="425">
        <v>0</v>
      </c>
      <c r="T32" s="414">
        <v>0</v>
      </c>
      <c r="U32" s="414">
        <v>0</v>
      </c>
      <c r="V32" s="414">
        <v>0</v>
      </c>
      <c r="W32" s="414">
        <v>0</v>
      </c>
      <c r="X32" s="414">
        <v>0</v>
      </c>
      <c r="Y32" s="414">
        <v>0</v>
      </c>
      <c r="Z32" s="414">
        <v>0</v>
      </c>
      <c r="AA32" s="414">
        <v>0</v>
      </c>
      <c r="AB32" s="425">
        <v>0</v>
      </c>
      <c r="AC32" s="429"/>
      <c r="AD32" s="426">
        <v>0</v>
      </c>
      <c r="AE32" s="427">
        <v>0</v>
      </c>
      <c r="AF32" s="417"/>
      <c r="AG32" s="375"/>
      <c r="AH32" s="417"/>
      <c r="AI32" s="426">
        <v>0</v>
      </c>
      <c r="AJ32" s="426">
        <v>0</v>
      </c>
      <c r="AK32" s="426">
        <v>0</v>
      </c>
      <c r="AL32" s="126"/>
      <c r="AM32" s="418"/>
      <c r="AN32" s="418"/>
      <c r="AO32" s="375">
        <v>0</v>
      </c>
    </row>
    <row r="33" spans="1:41" ht="24" customHeight="1" x14ac:dyDescent="0.3">
      <c r="A33" s="419" t="s">
        <v>1981</v>
      </c>
      <c r="B33" s="411" t="s">
        <v>1982</v>
      </c>
      <c r="C33" s="412" t="s">
        <v>1539</v>
      </c>
      <c r="D33" s="367">
        <f t="shared" si="0"/>
        <v>0</v>
      </c>
      <c r="E33" s="368">
        <f t="shared" si="1"/>
        <v>0</v>
      </c>
      <c r="F33" s="368">
        <f t="shared" si="2"/>
        <v>0</v>
      </c>
      <c r="G33" s="368">
        <f t="shared" si="3"/>
        <v>0</v>
      </c>
      <c r="H33" s="368">
        <f t="shared" si="4"/>
        <v>0</v>
      </c>
      <c r="I33" s="368">
        <f t="shared" si="5"/>
        <v>0</v>
      </c>
      <c r="J33" s="368">
        <f t="shared" si="6"/>
        <v>0</v>
      </c>
      <c r="K33" s="368">
        <f t="shared" si="7"/>
        <v>0</v>
      </c>
      <c r="L33" s="368">
        <f t="shared" si="8"/>
        <v>0</v>
      </c>
      <c r="M33" s="368">
        <f t="shared" si="9"/>
        <v>0</v>
      </c>
      <c r="N33" s="370">
        <f t="shared" si="10"/>
        <v>0</v>
      </c>
      <c r="O33" s="371"/>
      <c r="P33" s="413">
        <f t="shared" si="11"/>
        <v>0</v>
      </c>
      <c r="Q33" s="373" t="str">
        <f t="shared" si="12"/>
        <v/>
      </c>
      <c r="R33" s="374">
        <v>0</v>
      </c>
      <c r="S33" s="420">
        <v>0</v>
      </c>
      <c r="T33" s="414">
        <v>0</v>
      </c>
      <c r="U33" s="414">
        <v>0</v>
      </c>
      <c r="V33" s="414">
        <v>0</v>
      </c>
      <c r="W33" s="414">
        <v>0</v>
      </c>
      <c r="X33" s="414">
        <v>0</v>
      </c>
      <c r="Y33" s="414">
        <v>0</v>
      </c>
      <c r="Z33" s="414">
        <v>0</v>
      </c>
      <c r="AA33" s="414">
        <v>0</v>
      </c>
      <c r="AB33" s="420">
        <v>0</v>
      </c>
      <c r="AC33" s="415"/>
      <c r="AD33" s="421">
        <v>0</v>
      </c>
      <c r="AE33" s="416">
        <v>0</v>
      </c>
      <c r="AF33" s="417"/>
      <c r="AG33" s="375"/>
      <c r="AH33" s="417"/>
      <c r="AI33" s="421">
        <v>0</v>
      </c>
      <c r="AJ33" s="421">
        <v>0</v>
      </c>
      <c r="AK33" s="421">
        <v>0</v>
      </c>
      <c r="AL33" s="126"/>
      <c r="AM33" s="418"/>
      <c r="AN33" s="418"/>
      <c r="AO33" s="375">
        <v>0</v>
      </c>
    </row>
    <row r="34" spans="1:41" ht="24" customHeight="1" x14ac:dyDescent="0.3">
      <c r="A34" s="419" t="s">
        <v>1985</v>
      </c>
      <c r="B34" s="411" t="s">
        <v>1986</v>
      </c>
      <c r="C34" s="412" t="s">
        <v>1987</v>
      </c>
      <c r="D34" s="367">
        <f t="shared" si="0"/>
        <v>11</v>
      </c>
      <c r="E34" s="368">
        <f t="shared" si="1"/>
        <v>6</v>
      </c>
      <c r="F34" s="368">
        <f t="shared" si="2"/>
        <v>0</v>
      </c>
      <c r="G34" s="368">
        <f t="shared" si="3"/>
        <v>0</v>
      </c>
      <c r="H34" s="368">
        <f t="shared" si="4"/>
        <v>0</v>
      </c>
      <c r="I34" s="368">
        <f t="shared" si="5"/>
        <v>0</v>
      </c>
      <c r="J34" s="368">
        <f t="shared" si="6"/>
        <v>0</v>
      </c>
      <c r="K34" s="368">
        <f t="shared" si="7"/>
        <v>0</v>
      </c>
      <c r="L34" s="368">
        <f t="shared" si="8"/>
        <v>0</v>
      </c>
      <c r="M34" s="368">
        <f t="shared" si="9"/>
        <v>0</v>
      </c>
      <c r="N34" s="370">
        <f t="shared" si="10"/>
        <v>17</v>
      </c>
      <c r="O34" s="371"/>
      <c r="P34" s="413">
        <f t="shared" si="11"/>
        <v>17</v>
      </c>
      <c r="Q34" s="373">
        <f t="shared" si="12"/>
        <v>480</v>
      </c>
      <c r="R34" s="374">
        <v>0</v>
      </c>
      <c r="S34" s="414">
        <v>0</v>
      </c>
      <c r="T34" s="414">
        <v>0</v>
      </c>
      <c r="U34" s="414">
        <v>0</v>
      </c>
      <c r="V34" s="414">
        <v>0</v>
      </c>
      <c r="W34" s="414">
        <v>0</v>
      </c>
      <c r="X34" s="414">
        <v>0</v>
      </c>
      <c r="Y34" s="414">
        <v>0</v>
      </c>
      <c r="Z34" s="414">
        <v>0</v>
      </c>
      <c r="AA34" s="414">
        <v>0</v>
      </c>
      <c r="AB34" s="414">
        <v>6</v>
      </c>
      <c r="AC34" s="415"/>
      <c r="AD34" s="124">
        <v>0</v>
      </c>
      <c r="AE34" s="416">
        <v>0</v>
      </c>
      <c r="AF34" s="417"/>
      <c r="AG34" s="375">
        <v>11</v>
      </c>
      <c r="AH34" s="417"/>
      <c r="AI34" s="124">
        <v>0</v>
      </c>
      <c r="AJ34" s="124">
        <v>0</v>
      </c>
      <c r="AK34" s="124">
        <v>0</v>
      </c>
      <c r="AL34" s="126"/>
      <c r="AM34" s="418"/>
      <c r="AN34" s="418"/>
      <c r="AO34" s="375">
        <v>0</v>
      </c>
    </row>
    <row r="35" spans="1:41" ht="24" customHeight="1" x14ac:dyDescent="0.3">
      <c r="A35" s="419" t="s">
        <v>1988</v>
      </c>
      <c r="B35" s="411" t="s">
        <v>1989</v>
      </c>
      <c r="C35" s="412" t="s">
        <v>1990</v>
      </c>
      <c r="D35" s="367">
        <f t="shared" si="0"/>
        <v>10</v>
      </c>
      <c r="E35" s="368">
        <f t="shared" si="1"/>
        <v>0</v>
      </c>
      <c r="F35" s="368">
        <f t="shared" si="2"/>
        <v>0</v>
      </c>
      <c r="G35" s="368">
        <f t="shared" si="3"/>
        <v>0</v>
      </c>
      <c r="H35" s="368">
        <f t="shared" si="4"/>
        <v>0</v>
      </c>
      <c r="I35" s="368">
        <f t="shared" si="5"/>
        <v>0</v>
      </c>
      <c r="J35" s="368">
        <f t="shared" si="6"/>
        <v>0</v>
      </c>
      <c r="K35" s="368">
        <f t="shared" si="7"/>
        <v>0</v>
      </c>
      <c r="L35" s="368">
        <f t="shared" si="8"/>
        <v>0</v>
      </c>
      <c r="M35" s="368">
        <f t="shared" si="9"/>
        <v>0</v>
      </c>
      <c r="N35" s="370">
        <f t="shared" si="10"/>
        <v>10</v>
      </c>
      <c r="O35" s="371"/>
      <c r="P35" s="413">
        <f t="shared" si="11"/>
        <v>10</v>
      </c>
      <c r="Q35" s="373">
        <f t="shared" si="12"/>
        <v>688</v>
      </c>
      <c r="R35" s="374">
        <v>0</v>
      </c>
      <c r="S35" s="420">
        <v>0</v>
      </c>
      <c r="T35" s="414">
        <v>0</v>
      </c>
      <c r="U35" s="414">
        <v>0</v>
      </c>
      <c r="V35" s="414">
        <v>0</v>
      </c>
      <c r="W35" s="414">
        <v>0</v>
      </c>
      <c r="X35" s="414">
        <v>0</v>
      </c>
      <c r="Y35" s="414">
        <v>0</v>
      </c>
      <c r="Z35" s="414">
        <v>0</v>
      </c>
      <c r="AA35" s="414">
        <v>0</v>
      </c>
      <c r="AB35" s="420">
        <v>0</v>
      </c>
      <c r="AC35" s="415"/>
      <c r="AD35" s="421">
        <v>0</v>
      </c>
      <c r="AE35" s="416">
        <v>0</v>
      </c>
      <c r="AF35" s="417"/>
      <c r="AG35" s="375">
        <v>10</v>
      </c>
      <c r="AH35" s="417"/>
      <c r="AI35" s="421">
        <v>0</v>
      </c>
      <c r="AJ35" s="421">
        <v>0</v>
      </c>
      <c r="AK35" s="421">
        <v>0</v>
      </c>
      <c r="AL35" s="126"/>
      <c r="AM35" s="418"/>
      <c r="AN35" s="418"/>
      <c r="AO35" s="375">
        <v>0</v>
      </c>
    </row>
    <row r="36" spans="1:41" ht="24" customHeight="1" x14ac:dyDescent="0.3">
      <c r="A36" s="410" t="s">
        <v>1994</v>
      </c>
      <c r="B36" s="411" t="s">
        <v>1995</v>
      </c>
      <c r="C36" s="412" t="s">
        <v>1996</v>
      </c>
      <c r="D36" s="367">
        <f t="shared" si="0"/>
        <v>0</v>
      </c>
      <c r="E36" s="368">
        <f t="shared" si="1"/>
        <v>0</v>
      </c>
      <c r="F36" s="368">
        <f t="shared" si="2"/>
        <v>0</v>
      </c>
      <c r="G36" s="368">
        <f t="shared" si="3"/>
        <v>0</v>
      </c>
      <c r="H36" s="368">
        <f t="shared" si="4"/>
        <v>0</v>
      </c>
      <c r="I36" s="368">
        <f t="shared" si="5"/>
        <v>0</v>
      </c>
      <c r="J36" s="368">
        <f t="shared" si="6"/>
        <v>0</v>
      </c>
      <c r="K36" s="368">
        <f t="shared" si="7"/>
        <v>0</v>
      </c>
      <c r="L36" s="368">
        <f t="shared" si="8"/>
        <v>0</v>
      </c>
      <c r="M36" s="368">
        <f t="shared" si="9"/>
        <v>0</v>
      </c>
      <c r="N36" s="370">
        <f t="shared" si="10"/>
        <v>0</v>
      </c>
      <c r="O36" s="371"/>
      <c r="P36" s="413">
        <f t="shared" si="11"/>
        <v>0</v>
      </c>
      <c r="Q36" s="373" t="str">
        <f t="shared" si="12"/>
        <v/>
      </c>
      <c r="R36" s="374">
        <v>0</v>
      </c>
      <c r="S36" s="428">
        <v>0</v>
      </c>
      <c r="T36" s="414">
        <v>0</v>
      </c>
      <c r="U36" s="414">
        <v>0</v>
      </c>
      <c r="V36" s="414">
        <v>0</v>
      </c>
      <c r="W36" s="414">
        <v>0</v>
      </c>
      <c r="X36" s="414">
        <v>0</v>
      </c>
      <c r="Y36" s="414">
        <v>0</v>
      </c>
      <c r="Z36" s="414">
        <v>0</v>
      </c>
      <c r="AA36" s="414">
        <v>0</v>
      </c>
      <c r="AB36" s="428">
        <v>0</v>
      </c>
      <c r="AC36" s="415"/>
      <c r="AD36" s="142">
        <v>0</v>
      </c>
      <c r="AE36" s="416">
        <v>0</v>
      </c>
      <c r="AF36" s="417"/>
      <c r="AG36" s="375"/>
      <c r="AH36" s="417"/>
      <c r="AI36" s="142">
        <v>0</v>
      </c>
      <c r="AJ36" s="142">
        <v>0</v>
      </c>
      <c r="AK36" s="142">
        <v>0</v>
      </c>
      <c r="AL36" s="126"/>
      <c r="AM36" s="418"/>
      <c r="AN36" s="418"/>
      <c r="AO36" s="375">
        <v>0</v>
      </c>
    </row>
    <row r="37" spans="1:41" ht="24" customHeight="1" x14ac:dyDescent="0.3">
      <c r="A37" s="419" t="s">
        <v>1997</v>
      </c>
      <c r="B37" s="411" t="s">
        <v>1998</v>
      </c>
      <c r="C37" s="412" t="s">
        <v>144</v>
      </c>
      <c r="D37" s="367">
        <f t="shared" si="0"/>
        <v>0</v>
      </c>
      <c r="E37" s="368">
        <f t="shared" si="1"/>
        <v>0</v>
      </c>
      <c r="F37" s="368">
        <f t="shared" si="2"/>
        <v>0</v>
      </c>
      <c r="G37" s="368">
        <f t="shared" si="3"/>
        <v>0</v>
      </c>
      <c r="H37" s="368">
        <f t="shared" si="4"/>
        <v>0</v>
      </c>
      <c r="I37" s="368">
        <f t="shared" si="5"/>
        <v>0</v>
      </c>
      <c r="J37" s="368">
        <f t="shared" si="6"/>
        <v>0</v>
      </c>
      <c r="K37" s="368">
        <f t="shared" si="7"/>
        <v>0</v>
      </c>
      <c r="L37" s="368">
        <f t="shared" si="8"/>
        <v>0</v>
      </c>
      <c r="M37" s="368">
        <f t="shared" si="9"/>
        <v>0</v>
      </c>
      <c r="N37" s="370">
        <f t="shared" si="10"/>
        <v>0</v>
      </c>
      <c r="O37" s="371"/>
      <c r="P37" s="413">
        <f t="shared" si="11"/>
        <v>0</v>
      </c>
      <c r="Q37" s="373" t="str">
        <f t="shared" si="12"/>
        <v/>
      </c>
      <c r="R37" s="374">
        <v>0</v>
      </c>
      <c r="S37" s="414">
        <v>0</v>
      </c>
      <c r="T37" s="414">
        <v>0</v>
      </c>
      <c r="U37" s="414">
        <v>0</v>
      </c>
      <c r="V37" s="414">
        <v>0</v>
      </c>
      <c r="W37" s="414">
        <v>0</v>
      </c>
      <c r="X37" s="414">
        <v>0</v>
      </c>
      <c r="Y37" s="414">
        <v>0</v>
      </c>
      <c r="Z37" s="414">
        <v>0</v>
      </c>
      <c r="AA37" s="414">
        <v>0</v>
      </c>
      <c r="AB37" s="414">
        <v>0</v>
      </c>
      <c r="AC37" s="415"/>
      <c r="AD37" s="124">
        <v>0</v>
      </c>
      <c r="AE37" s="416">
        <v>0</v>
      </c>
      <c r="AF37" s="417"/>
      <c r="AG37" s="375"/>
      <c r="AH37" s="417"/>
      <c r="AI37" s="124">
        <v>0</v>
      </c>
      <c r="AJ37" s="124">
        <v>0</v>
      </c>
      <c r="AK37" s="124">
        <v>0</v>
      </c>
      <c r="AL37" s="126"/>
      <c r="AM37" s="418"/>
      <c r="AN37" s="418"/>
      <c r="AO37" s="375">
        <v>0</v>
      </c>
    </row>
    <row r="38" spans="1:41" ht="24" customHeight="1" x14ac:dyDescent="0.3">
      <c r="A38" s="419" t="s">
        <v>2001</v>
      </c>
      <c r="B38" s="411" t="s">
        <v>2002</v>
      </c>
      <c r="C38" s="412" t="s">
        <v>437</v>
      </c>
      <c r="D38" s="367">
        <f t="shared" si="0"/>
        <v>0</v>
      </c>
      <c r="E38" s="368">
        <f t="shared" si="1"/>
        <v>0</v>
      </c>
      <c r="F38" s="368">
        <f t="shared" si="2"/>
        <v>0</v>
      </c>
      <c r="G38" s="368">
        <f t="shared" si="3"/>
        <v>0</v>
      </c>
      <c r="H38" s="368">
        <f t="shared" si="4"/>
        <v>0</v>
      </c>
      <c r="I38" s="368">
        <f t="shared" si="5"/>
        <v>0</v>
      </c>
      <c r="J38" s="368">
        <f t="shared" si="6"/>
        <v>0</v>
      </c>
      <c r="K38" s="368">
        <f t="shared" si="7"/>
        <v>0</v>
      </c>
      <c r="L38" s="368">
        <f t="shared" si="8"/>
        <v>0</v>
      </c>
      <c r="M38" s="368">
        <f t="shared" si="9"/>
        <v>0</v>
      </c>
      <c r="N38" s="370">
        <f t="shared" si="10"/>
        <v>0</v>
      </c>
      <c r="O38" s="371"/>
      <c r="P38" s="413">
        <f t="shared" si="11"/>
        <v>0</v>
      </c>
      <c r="Q38" s="373" t="str">
        <f t="shared" si="12"/>
        <v/>
      </c>
      <c r="R38" s="374">
        <v>0</v>
      </c>
      <c r="S38" s="420">
        <v>0</v>
      </c>
      <c r="T38" s="414">
        <v>0</v>
      </c>
      <c r="U38" s="414">
        <v>0</v>
      </c>
      <c r="V38" s="414">
        <v>0</v>
      </c>
      <c r="W38" s="414">
        <v>0</v>
      </c>
      <c r="X38" s="414">
        <v>0</v>
      </c>
      <c r="Y38" s="414">
        <v>0</v>
      </c>
      <c r="Z38" s="414">
        <v>0</v>
      </c>
      <c r="AA38" s="414">
        <v>0</v>
      </c>
      <c r="AB38" s="420">
        <v>0</v>
      </c>
      <c r="AC38" s="415"/>
      <c r="AD38" s="421">
        <v>0</v>
      </c>
      <c r="AE38" s="416">
        <v>0</v>
      </c>
      <c r="AF38" s="417"/>
      <c r="AG38" s="375"/>
      <c r="AH38" s="417"/>
      <c r="AI38" s="421">
        <v>0</v>
      </c>
      <c r="AJ38" s="421">
        <v>0</v>
      </c>
      <c r="AK38" s="421">
        <v>0</v>
      </c>
      <c r="AL38" s="126"/>
      <c r="AM38" s="418"/>
      <c r="AN38" s="418"/>
      <c r="AO38" s="375">
        <v>0</v>
      </c>
    </row>
    <row r="39" spans="1:41" ht="24" customHeight="1" x14ac:dyDescent="0.3">
      <c r="A39" s="419" t="s">
        <v>2005</v>
      </c>
      <c r="B39" s="411" t="s">
        <v>2006</v>
      </c>
      <c r="C39" s="412" t="s">
        <v>2007</v>
      </c>
      <c r="D39" s="367">
        <f t="shared" si="0"/>
        <v>6</v>
      </c>
      <c r="E39" s="368">
        <f t="shared" si="1"/>
        <v>5</v>
      </c>
      <c r="F39" s="368">
        <f t="shared" si="2"/>
        <v>0</v>
      </c>
      <c r="G39" s="368">
        <f t="shared" si="3"/>
        <v>0</v>
      </c>
      <c r="H39" s="368">
        <f t="shared" si="4"/>
        <v>0</v>
      </c>
      <c r="I39" s="368">
        <f t="shared" si="5"/>
        <v>0</v>
      </c>
      <c r="J39" s="368">
        <f t="shared" si="6"/>
        <v>0</v>
      </c>
      <c r="K39" s="368">
        <f t="shared" si="7"/>
        <v>0</v>
      </c>
      <c r="L39" s="368">
        <f t="shared" si="8"/>
        <v>0</v>
      </c>
      <c r="M39" s="368">
        <f t="shared" si="9"/>
        <v>0</v>
      </c>
      <c r="N39" s="370">
        <f t="shared" si="10"/>
        <v>11</v>
      </c>
      <c r="O39" s="371"/>
      <c r="P39" s="413">
        <f t="shared" si="11"/>
        <v>11</v>
      </c>
      <c r="Q39" s="373">
        <f t="shared" si="12"/>
        <v>674</v>
      </c>
      <c r="R39" s="374">
        <v>0</v>
      </c>
      <c r="S39" s="420">
        <v>0</v>
      </c>
      <c r="T39" s="414">
        <v>0</v>
      </c>
      <c r="U39" s="414">
        <v>0</v>
      </c>
      <c r="V39" s="414">
        <v>0</v>
      </c>
      <c r="W39" s="414">
        <v>0</v>
      </c>
      <c r="X39" s="414">
        <v>0</v>
      </c>
      <c r="Y39" s="414">
        <v>0</v>
      </c>
      <c r="Z39" s="414">
        <v>0</v>
      </c>
      <c r="AA39" s="414">
        <v>0</v>
      </c>
      <c r="AB39" s="420">
        <v>5</v>
      </c>
      <c r="AC39" s="415"/>
      <c r="AD39" s="421">
        <v>0</v>
      </c>
      <c r="AE39" s="416">
        <v>0</v>
      </c>
      <c r="AF39" s="417"/>
      <c r="AG39" s="375">
        <v>6</v>
      </c>
      <c r="AH39" s="417"/>
      <c r="AI39" s="421">
        <v>0</v>
      </c>
      <c r="AJ39" s="421">
        <v>0</v>
      </c>
      <c r="AK39" s="421">
        <v>0</v>
      </c>
      <c r="AL39" s="126"/>
      <c r="AM39" s="418"/>
      <c r="AN39" s="418"/>
      <c r="AO39" s="375">
        <v>0</v>
      </c>
    </row>
    <row r="40" spans="1:41" ht="24" customHeight="1" x14ac:dyDescent="0.3">
      <c r="A40" s="419" t="s">
        <v>2010</v>
      </c>
      <c r="B40" s="411" t="s">
        <v>2011</v>
      </c>
      <c r="C40" s="412" t="s">
        <v>1098</v>
      </c>
      <c r="D40" s="367">
        <f t="shared" si="0"/>
        <v>2</v>
      </c>
      <c r="E40" s="368">
        <f t="shared" si="1"/>
        <v>2</v>
      </c>
      <c r="F40" s="368">
        <f t="shared" si="2"/>
        <v>0</v>
      </c>
      <c r="G40" s="368">
        <f t="shared" si="3"/>
        <v>0</v>
      </c>
      <c r="H40" s="368">
        <f t="shared" si="4"/>
        <v>0</v>
      </c>
      <c r="I40" s="368">
        <f t="shared" si="5"/>
        <v>0</v>
      </c>
      <c r="J40" s="368">
        <f t="shared" si="6"/>
        <v>0</v>
      </c>
      <c r="K40" s="368">
        <f t="shared" si="7"/>
        <v>0</v>
      </c>
      <c r="L40" s="368">
        <f t="shared" si="8"/>
        <v>0</v>
      </c>
      <c r="M40" s="368">
        <f t="shared" si="9"/>
        <v>0</v>
      </c>
      <c r="N40" s="370">
        <f t="shared" si="10"/>
        <v>4</v>
      </c>
      <c r="O40" s="371"/>
      <c r="P40" s="413">
        <f t="shared" si="11"/>
        <v>4</v>
      </c>
      <c r="Q40" s="373">
        <f t="shared" si="12"/>
        <v>889</v>
      </c>
      <c r="R40" s="374">
        <v>2</v>
      </c>
      <c r="S40" s="414">
        <v>0</v>
      </c>
      <c r="T40" s="414">
        <v>0</v>
      </c>
      <c r="U40" s="414">
        <v>0</v>
      </c>
      <c r="V40" s="414">
        <v>0</v>
      </c>
      <c r="W40" s="414">
        <v>0</v>
      </c>
      <c r="X40" s="414">
        <v>0</v>
      </c>
      <c r="Y40" s="414">
        <v>0</v>
      </c>
      <c r="Z40" s="414">
        <v>0</v>
      </c>
      <c r="AA40" s="414">
        <v>0</v>
      </c>
      <c r="AB40" s="414">
        <v>0</v>
      </c>
      <c r="AC40" s="415"/>
      <c r="AD40" s="124">
        <v>0</v>
      </c>
      <c r="AE40" s="416">
        <v>0</v>
      </c>
      <c r="AF40" s="417"/>
      <c r="AG40" s="375"/>
      <c r="AH40" s="417"/>
      <c r="AI40" s="124">
        <v>0</v>
      </c>
      <c r="AJ40" s="124">
        <v>0</v>
      </c>
      <c r="AK40" s="124">
        <v>0</v>
      </c>
      <c r="AL40" s="126">
        <v>2</v>
      </c>
      <c r="AM40" s="418"/>
      <c r="AN40" s="418"/>
      <c r="AO40" s="375">
        <v>0</v>
      </c>
    </row>
    <row r="41" spans="1:41" ht="24" customHeight="1" x14ac:dyDescent="0.3">
      <c r="A41" s="419" t="s">
        <v>117</v>
      </c>
      <c r="B41" s="411" t="s">
        <v>118</v>
      </c>
      <c r="C41" s="412" t="s">
        <v>2015</v>
      </c>
      <c r="D41" s="367">
        <f t="shared" si="0"/>
        <v>0</v>
      </c>
      <c r="E41" s="368">
        <f t="shared" si="1"/>
        <v>0</v>
      </c>
      <c r="F41" s="368">
        <f t="shared" si="2"/>
        <v>0</v>
      </c>
      <c r="G41" s="368">
        <f t="shared" si="3"/>
        <v>0</v>
      </c>
      <c r="H41" s="368">
        <f t="shared" si="4"/>
        <v>0</v>
      </c>
      <c r="I41" s="368">
        <f t="shared" si="5"/>
        <v>0</v>
      </c>
      <c r="J41" s="368">
        <f t="shared" si="6"/>
        <v>0</v>
      </c>
      <c r="K41" s="368">
        <f t="shared" si="7"/>
        <v>0</v>
      </c>
      <c r="L41" s="368">
        <f t="shared" si="8"/>
        <v>0</v>
      </c>
      <c r="M41" s="368">
        <f t="shared" si="9"/>
        <v>0</v>
      </c>
      <c r="N41" s="370">
        <f t="shared" si="10"/>
        <v>0</v>
      </c>
      <c r="O41" s="371"/>
      <c r="P41" s="413">
        <f t="shared" si="11"/>
        <v>0</v>
      </c>
      <c r="Q41" s="373" t="str">
        <f t="shared" si="12"/>
        <v/>
      </c>
      <c r="R41" s="374">
        <v>0</v>
      </c>
      <c r="S41" s="420">
        <v>0</v>
      </c>
      <c r="T41" s="414">
        <v>0</v>
      </c>
      <c r="U41" s="414">
        <v>0</v>
      </c>
      <c r="V41" s="414">
        <v>0</v>
      </c>
      <c r="W41" s="414">
        <v>0</v>
      </c>
      <c r="X41" s="414">
        <v>0</v>
      </c>
      <c r="Y41" s="414">
        <v>0</v>
      </c>
      <c r="Z41" s="414">
        <v>0</v>
      </c>
      <c r="AA41" s="414">
        <v>0</v>
      </c>
      <c r="AB41" s="420">
        <v>0</v>
      </c>
      <c r="AC41" s="415"/>
      <c r="AD41" s="421">
        <v>0</v>
      </c>
      <c r="AE41" s="416">
        <v>0</v>
      </c>
      <c r="AF41" s="417"/>
      <c r="AG41" s="375"/>
      <c r="AH41" s="417"/>
      <c r="AI41" s="421">
        <v>0</v>
      </c>
      <c r="AJ41" s="421">
        <v>0</v>
      </c>
      <c r="AK41" s="421">
        <v>0</v>
      </c>
      <c r="AL41" s="126"/>
      <c r="AM41" s="418"/>
      <c r="AN41" s="418"/>
      <c r="AO41" s="375">
        <v>0</v>
      </c>
    </row>
    <row r="42" spans="1:41" ht="24" customHeight="1" x14ac:dyDescent="0.3">
      <c r="A42" s="419" t="s">
        <v>2020</v>
      </c>
      <c r="B42" s="411" t="s">
        <v>2021</v>
      </c>
      <c r="C42" s="412" t="s">
        <v>2022</v>
      </c>
      <c r="D42" s="367">
        <f t="shared" si="0"/>
        <v>0</v>
      </c>
      <c r="E42" s="368">
        <f t="shared" si="1"/>
        <v>0</v>
      </c>
      <c r="F42" s="368">
        <f t="shared" si="2"/>
        <v>0</v>
      </c>
      <c r="G42" s="368">
        <f t="shared" si="3"/>
        <v>0</v>
      </c>
      <c r="H42" s="368">
        <f t="shared" si="4"/>
        <v>0</v>
      </c>
      <c r="I42" s="368">
        <f t="shared" si="5"/>
        <v>0</v>
      </c>
      <c r="J42" s="368">
        <f t="shared" si="6"/>
        <v>0</v>
      </c>
      <c r="K42" s="368">
        <f t="shared" si="7"/>
        <v>0</v>
      </c>
      <c r="L42" s="368">
        <f t="shared" si="8"/>
        <v>0</v>
      </c>
      <c r="M42" s="368">
        <f t="shared" si="9"/>
        <v>0</v>
      </c>
      <c r="N42" s="370">
        <f t="shared" si="10"/>
        <v>0</v>
      </c>
      <c r="O42" s="371"/>
      <c r="P42" s="413">
        <f t="shared" si="11"/>
        <v>0</v>
      </c>
      <c r="Q42" s="373" t="str">
        <f t="shared" si="12"/>
        <v/>
      </c>
      <c r="R42" s="374">
        <v>0</v>
      </c>
      <c r="S42" s="420">
        <v>0</v>
      </c>
      <c r="T42" s="414">
        <v>0</v>
      </c>
      <c r="U42" s="414">
        <v>0</v>
      </c>
      <c r="V42" s="414">
        <v>0</v>
      </c>
      <c r="W42" s="414">
        <v>0</v>
      </c>
      <c r="X42" s="414">
        <v>0</v>
      </c>
      <c r="Y42" s="414">
        <v>0</v>
      </c>
      <c r="Z42" s="414">
        <v>0</v>
      </c>
      <c r="AA42" s="414">
        <v>0</v>
      </c>
      <c r="AB42" s="420">
        <v>0</v>
      </c>
      <c r="AC42" s="415"/>
      <c r="AD42" s="421">
        <v>0</v>
      </c>
      <c r="AE42" s="416">
        <v>0</v>
      </c>
      <c r="AF42" s="417"/>
      <c r="AG42" s="375"/>
      <c r="AH42" s="417"/>
      <c r="AI42" s="421">
        <v>0</v>
      </c>
      <c r="AJ42" s="421">
        <v>0</v>
      </c>
      <c r="AK42" s="421">
        <v>0</v>
      </c>
      <c r="AL42" s="126"/>
      <c r="AM42" s="418"/>
      <c r="AN42" s="418"/>
      <c r="AO42" s="375">
        <v>0</v>
      </c>
    </row>
    <row r="43" spans="1:41" ht="24" customHeight="1" x14ac:dyDescent="0.3">
      <c r="A43" s="419" t="s">
        <v>2023</v>
      </c>
      <c r="B43" s="411" t="s">
        <v>2024</v>
      </c>
      <c r="C43" s="412" t="s">
        <v>2025</v>
      </c>
      <c r="D43" s="367">
        <f t="shared" si="0"/>
        <v>0</v>
      </c>
      <c r="E43" s="368">
        <f t="shared" si="1"/>
        <v>0</v>
      </c>
      <c r="F43" s="368">
        <f t="shared" si="2"/>
        <v>0</v>
      </c>
      <c r="G43" s="368">
        <f t="shared" si="3"/>
        <v>0</v>
      </c>
      <c r="H43" s="368">
        <f t="shared" si="4"/>
        <v>0</v>
      </c>
      <c r="I43" s="368">
        <f t="shared" si="5"/>
        <v>0</v>
      </c>
      <c r="J43" s="368">
        <f t="shared" si="6"/>
        <v>0</v>
      </c>
      <c r="K43" s="368">
        <f t="shared" si="7"/>
        <v>0</v>
      </c>
      <c r="L43" s="368">
        <f t="shared" si="8"/>
        <v>0</v>
      </c>
      <c r="M43" s="368">
        <f t="shared" si="9"/>
        <v>0</v>
      </c>
      <c r="N43" s="370">
        <f t="shared" si="10"/>
        <v>0</v>
      </c>
      <c r="O43" s="371"/>
      <c r="P43" s="413">
        <f t="shared" si="11"/>
        <v>0</v>
      </c>
      <c r="Q43" s="373" t="str">
        <f t="shared" si="12"/>
        <v/>
      </c>
      <c r="R43" s="374">
        <v>0</v>
      </c>
      <c r="S43" s="420">
        <v>0</v>
      </c>
      <c r="T43" s="414">
        <v>0</v>
      </c>
      <c r="U43" s="414">
        <v>0</v>
      </c>
      <c r="V43" s="414">
        <v>0</v>
      </c>
      <c r="W43" s="414">
        <v>0</v>
      </c>
      <c r="X43" s="414">
        <v>0</v>
      </c>
      <c r="Y43" s="414">
        <v>0</v>
      </c>
      <c r="Z43" s="414">
        <v>0</v>
      </c>
      <c r="AA43" s="414">
        <v>0</v>
      </c>
      <c r="AB43" s="420">
        <v>0</v>
      </c>
      <c r="AC43" s="415"/>
      <c r="AD43" s="421">
        <v>0</v>
      </c>
      <c r="AE43" s="416">
        <v>0</v>
      </c>
      <c r="AF43" s="417"/>
      <c r="AG43" s="375"/>
      <c r="AH43" s="417"/>
      <c r="AI43" s="421">
        <v>0</v>
      </c>
      <c r="AJ43" s="421">
        <v>0</v>
      </c>
      <c r="AK43" s="421">
        <v>0</v>
      </c>
      <c r="AL43" s="126"/>
      <c r="AM43" s="418"/>
      <c r="AN43" s="418"/>
      <c r="AO43" s="375">
        <v>0</v>
      </c>
    </row>
    <row r="44" spans="1:41" ht="24" customHeight="1" x14ac:dyDescent="0.3">
      <c r="A44" s="422" t="s">
        <v>2026</v>
      </c>
      <c r="B44" s="423" t="s">
        <v>2027</v>
      </c>
      <c r="C44" s="424" t="s">
        <v>2025</v>
      </c>
      <c r="D44" s="367">
        <f t="shared" si="0"/>
        <v>4</v>
      </c>
      <c r="E44" s="368">
        <f t="shared" si="1"/>
        <v>0</v>
      </c>
      <c r="F44" s="368">
        <f t="shared" si="2"/>
        <v>0</v>
      </c>
      <c r="G44" s="368">
        <f t="shared" si="3"/>
        <v>0</v>
      </c>
      <c r="H44" s="368">
        <f t="shared" si="4"/>
        <v>0</v>
      </c>
      <c r="I44" s="368">
        <f t="shared" si="5"/>
        <v>0</v>
      </c>
      <c r="J44" s="368">
        <f t="shared" si="6"/>
        <v>0</v>
      </c>
      <c r="K44" s="368">
        <f t="shared" si="7"/>
        <v>0</v>
      </c>
      <c r="L44" s="368">
        <f t="shared" si="8"/>
        <v>0</v>
      </c>
      <c r="M44" s="368">
        <f t="shared" si="9"/>
        <v>0</v>
      </c>
      <c r="N44" s="370">
        <f t="shared" si="10"/>
        <v>4</v>
      </c>
      <c r="O44" s="371"/>
      <c r="P44" s="413">
        <f t="shared" si="11"/>
        <v>4</v>
      </c>
      <c r="Q44" s="373">
        <f t="shared" si="12"/>
        <v>889</v>
      </c>
      <c r="R44" s="374">
        <v>0</v>
      </c>
      <c r="S44" s="428">
        <v>0</v>
      </c>
      <c r="T44" s="414">
        <v>0</v>
      </c>
      <c r="U44" s="414">
        <v>0</v>
      </c>
      <c r="V44" s="414">
        <v>0</v>
      </c>
      <c r="W44" s="414">
        <v>0</v>
      </c>
      <c r="X44" s="414">
        <v>0</v>
      </c>
      <c r="Y44" s="414">
        <v>0</v>
      </c>
      <c r="Z44" s="414">
        <v>0</v>
      </c>
      <c r="AA44" s="414">
        <v>0</v>
      </c>
      <c r="AB44" s="428">
        <v>4</v>
      </c>
      <c r="AC44" s="429"/>
      <c r="AD44" s="142">
        <v>0</v>
      </c>
      <c r="AE44" s="416">
        <v>0</v>
      </c>
      <c r="AF44" s="417"/>
      <c r="AG44" s="375"/>
      <c r="AH44" s="417"/>
      <c r="AI44" s="142">
        <v>0</v>
      </c>
      <c r="AJ44" s="142">
        <v>0</v>
      </c>
      <c r="AK44" s="142">
        <v>0</v>
      </c>
      <c r="AL44" s="126"/>
      <c r="AM44" s="418"/>
      <c r="AN44" s="418"/>
      <c r="AO44" s="375">
        <v>0</v>
      </c>
    </row>
    <row r="45" spans="1:41" ht="24" customHeight="1" x14ac:dyDescent="0.3">
      <c r="A45" s="410" t="s">
        <v>2032</v>
      </c>
      <c r="B45" s="411" t="s">
        <v>2033</v>
      </c>
      <c r="C45" s="412" t="s">
        <v>1978</v>
      </c>
      <c r="D45" s="367">
        <f t="shared" si="0"/>
        <v>0</v>
      </c>
      <c r="E45" s="368">
        <f t="shared" si="1"/>
        <v>0</v>
      </c>
      <c r="F45" s="368">
        <f t="shared" si="2"/>
        <v>0</v>
      </c>
      <c r="G45" s="368">
        <f t="shared" si="3"/>
        <v>0</v>
      </c>
      <c r="H45" s="368">
        <f t="shared" si="4"/>
        <v>0</v>
      </c>
      <c r="I45" s="368">
        <f t="shared" si="5"/>
        <v>0</v>
      </c>
      <c r="J45" s="368">
        <f t="shared" si="6"/>
        <v>0</v>
      </c>
      <c r="K45" s="368">
        <f t="shared" si="7"/>
        <v>0</v>
      </c>
      <c r="L45" s="368">
        <f t="shared" si="8"/>
        <v>0</v>
      </c>
      <c r="M45" s="368">
        <f t="shared" si="9"/>
        <v>0</v>
      </c>
      <c r="N45" s="370">
        <f t="shared" si="10"/>
        <v>0</v>
      </c>
      <c r="O45" s="371"/>
      <c r="P45" s="413">
        <f t="shared" si="11"/>
        <v>0</v>
      </c>
      <c r="Q45" s="373" t="str">
        <f t="shared" si="12"/>
        <v/>
      </c>
      <c r="R45" s="431">
        <v>0</v>
      </c>
      <c r="S45" s="428">
        <v>0</v>
      </c>
      <c r="T45" s="414">
        <v>0</v>
      </c>
      <c r="U45" s="414">
        <v>0</v>
      </c>
      <c r="V45" s="414">
        <v>0</v>
      </c>
      <c r="W45" s="414">
        <v>0</v>
      </c>
      <c r="X45" s="414">
        <v>0</v>
      </c>
      <c r="Y45" s="414">
        <v>0</v>
      </c>
      <c r="Z45" s="414">
        <v>0</v>
      </c>
      <c r="AA45" s="414">
        <v>0</v>
      </c>
      <c r="AB45" s="428">
        <v>0</v>
      </c>
      <c r="AC45" s="415"/>
      <c r="AD45" s="142">
        <v>0</v>
      </c>
      <c r="AE45" s="416">
        <v>0</v>
      </c>
      <c r="AF45" s="433"/>
      <c r="AG45" s="425"/>
      <c r="AH45" s="433"/>
      <c r="AI45" s="142">
        <v>0</v>
      </c>
      <c r="AJ45" s="142">
        <v>0</v>
      </c>
      <c r="AK45" s="142">
        <v>0</v>
      </c>
      <c r="AL45" s="434"/>
      <c r="AM45" s="435"/>
      <c r="AN45" s="435"/>
      <c r="AO45" s="425">
        <v>0</v>
      </c>
    </row>
    <row r="46" spans="1:41" ht="24" customHeight="1" x14ac:dyDescent="0.3">
      <c r="A46" s="410" t="s">
        <v>2034</v>
      </c>
      <c r="B46" s="411" t="s">
        <v>2035</v>
      </c>
      <c r="C46" s="412" t="s">
        <v>2036</v>
      </c>
      <c r="D46" s="367">
        <f t="shared" si="0"/>
        <v>15</v>
      </c>
      <c r="E46" s="368">
        <f t="shared" si="1"/>
        <v>0</v>
      </c>
      <c r="F46" s="368">
        <f t="shared" si="2"/>
        <v>0</v>
      </c>
      <c r="G46" s="368">
        <f t="shared" si="3"/>
        <v>0</v>
      </c>
      <c r="H46" s="368">
        <f t="shared" si="4"/>
        <v>0</v>
      </c>
      <c r="I46" s="368">
        <f t="shared" si="5"/>
        <v>0</v>
      </c>
      <c r="J46" s="368">
        <f t="shared" si="6"/>
        <v>0</v>
      </c>
      <c r="K46" s="368">
        <f t="shared" si="7"/>
        <v>0</v>
      </c>
      <c r="L46" s="368">
        <f t="shared" si="8"/>
        <v>0</v>
      </c>
      <c r="M46" s="368">
        <f t="shared" si="9"/>
        <v>0</v>
      </c>
      <c r="N46" s="370">
        <f t="shared" si="10"/>
        <v>15</v>
      </c>
      <c r="O46" s="371"/>
      <c r="P46" s="413">
        <f t="shared" si="11"/>
        <v>15</v>
      </c>
      <c r="Q46" s="373">
        <f t="shared" si="12"/>
        <v>541</v>
      </c>
      <c r="R46" s="374">
        <v>0</v>
      </c>
      <c r="S46" s="420">
        <v>0</v>
      </c>
      <c r="T46" s="414">
        <v>0</v>
      </c>
      <c r="U46" s="414">
        <v>0</v>
      </c>
      <c r="V46" s="414">
        <v>0</v>
      </c>
      <c r="W46" s="414">
        <v>0</v>
      </c>
      <c r="X46" s="414">
        <v>0</v>
      </c>
      <c r="Y46" s="414">
        <v>0</v>
      </c>
      <c r="Z46" s="414">
        <v>0</v>
      </c>
      <c r="AA46" s="414">
        <v>0</v>
      </c>
      <c r="AB46" s="420">
        <v>15</v>
      </c>
      <c r="AC46" s="415"/>
      <c r="AD46" s="421">
        <v>0</v>
      </c>
      <c r="AE46" s="416">
        <v>0</v>
      </c>
      <c r="AF46" s="417"/>
      <c r="AG46" s="375"/>
      <c r="AH46" s="417"/>
      <c r="AI46" s="421">
        <v>0</v>
      </c>
      <c r="AJ46" s="421">
        <v>0</v>
      </c>
      <c r="AK46" s="421">
        <v>0</v>
      </c>
      <c r="AL46" s="126"/>
      <c r="AM46" s="418"/>
      <c r="AN46" s="418"/>
      <c r="AO46" s="375">
        <v>0</v>
      </c>
    </row>
    <row r="47" spans="1:41" ht="24" customHeight="1" x14ac:dyDescent="0.3">
      <c r="A47" s="410" t="s">
        <v>2039</v>
      </c>
      <c r="B47" s="411" t="s">
        <v>2040</v>
      </c>
      <c r="C47" s="412" t="s">
        <v>53</v>
      </c>
      <c r="D47" s="367">
        <f t="shared" si="0"/>
        <v>0</v>
      </c>
      <c r="E47" s="368">
        <f t="shared" si="1"/>
        <v>0</v>
      </c>
      <c r="F47" s="368">
        <f t="shared" si="2"/>
        <v>0</v>
      </c>
      <c r="G47" s="368">
        <f t="shared" si="3"/>
        <v>0</v>
      </c>
      <c r="H47" s="368">
        <f t="shared" si="4"/>
        <v>0</v>
      </c>
      <c r="I47" s="368">
        <f t="shared" si="5"/>
        <v>0</v>
      </c>
      <c r="J47" s="368">
        <f t="shared" si="6"/>
        <v>0</v>
      </c>
      <c r="K47" s="368">
        <f t="shared" si="7"/>
        <v>0</v>
      </c>
      <c r="L47" s="368">
        <f t="shared" si="8"/>
        <v>0</v>
      </c>
      <c r="M47" s="368">
        <f t="shared" si="9"/>
        <v>0</v>
      </c>
      <c r="N47" s="370">
        <f t="shared" si="10"/>
        <v>0</v>
      </c>
      <c r="O47" s="371"/>
      <c r="P47" s="413">
        <f t="shared" si="11"/>
        <v>0</v>
      </c>
      <c r="Q47" s="373" t="str">
        <f t="shared" si="12"/>
        <v/>
      </c>
      <c r="R47" s="374">
        <v>0</v>
      </c>
      <c r="S47" s="432">
        <v>0</v>
      </c>
      <c r="T47" s="414">
        <v>0</v>
      </c>
      <c r="U47" s="414">
        <v>0</v>
      </c>
      <c r="V47" s="414">
        <v>0</v>
      </c>
      <c r="W47" s="414">
        <v>0</v>
      </c>
      <c r="X47" s="414">
        <v>0</v>
      </c>
      <c r="Y47" s="414">
        <v>0</v>
      </c>
      <c r="Z47" s="414">
        <v>0</v>
      </c>
      <c r="AA47" s="414">
        <v>0</v>
      </c>
      <c r="AB47" s="432">
        <v>0</v>
      </c>
      <c r="AC47" s="415"/>
      <c r="AD47" s="430">
        <v>0</v>
      </c>
      <c r="AE47" s="427">
        <v>0</v>
      </c>
      <c r="AF47" s="417"/>
      <c r="AG47" s="375"/>
      <c r="AH47" s="417"/>
      <c r="AI47" s="430">
        <v>0</v>
      </c>
      <c r="AJ47" s="430">
        <v>0</v>
      </c>
      <c r="AK47" s="430">
        <v>0</v>
      </c>
      <c r="AL47" s="126"/>
      <c r="AM47" s="418"/>
      <c r="AN47" s="418"/>
      <c r="AO47" s="375">
        <v>0</v>
      </c>
    </row>
    <row r="48" spans="1:41" ht="24" customHeight="1" x14ac:dyDescent="0.3">
      <c r="A48" s="410" t="s">
        <v>2041</v>
      </c>
      <c r="B48" s="411" t="s">
        <v>2042</v>
      </c>
      <c r="C48" s="412" t="s">
        <v>2043</v>
      </c>
      <c r="D48" s="367">
        <f t="shared" si="0"/>
        <v>0</v>
      </c>
      <c r="E48" s="368">
        <f t="shared" si="1"/>
        <v>0</v>
      </c>
      <c r="F48" s="368">
        <f t="shared" si="2"/>
        <v>0</v>
      </c>
      <c r="G48" s="368">
        <f t="shared" si="3"/>
        <v>0</v>
      </c>
      <c r="H48" s="368">
        <f t="shared" si="4"/>
        <v>0</v>
      </c>
      <c r="I48" s="368">
        <f t="shared" si="5"/>
        <v>0</v>
      </c>
      <c r="J48" s="368">
        <f t="shared" si="6"/>
        <v>0</v>
      </c>
      <c r="K48" s="368">
        <f t="shared" si="7"/>
        <v>0</v>
      </c>
      <c r="L48" s="368">
        <f t="shared" si="8"/>
        <v>0</v>
      </c>
      <c r="M48" s="368">
        <f t="shared" si="9"/>
        <v>0</v>
      </c>
      <c r="N48" s="370">
        <f t="shared" si="10"/>
        <v>0</v>
      </c>
      <c r="O48" s="371"/>
      <c r="P48" s="413">
        <f t="shared" si="11"/>
        <v>0</v>
      </c>
      <c r="Q48" s="373" t="str">
        <f t="shared" si="12"/>
        <v/>
      </c>
      <c r="R48" s="431">
        <v>0</v>
      </c>
      <c r="S48" s="390">
        <v>0</v>
      </c>
      <c r="T48" s="414">
        <v>0</v>
      </c>
      <c r="U48" s="414">
        <v>0</v>
      </c>
      <c r="V48" s="414">
        <v>0</v>
      </c>
      <c r="W48" s="414">
        <v>0</v>
      </c>
      <c r="X48" s="414">
        <v>0</v>
      </c>
      <c r="Y48" s="414">
        <v>0</v>
      </c>
      <c r="Z48" s="414">
        <v>0</v>
      </c>
      <c r="AA48" s="414">
        <v>0</v>
      </c>
      <c r="AB48" s="390">
        <v>0</v>
      </c>
      <c r="AC48" s="415"/>
      <c r="AD48" s="389">
        <v>0</v>
      </c>
      <c r="AE48" s="427">
        <v>0</v>
      </c>
      <c r="AF48" s="433"/>
      <c r="AG48" s="425"/>
      <c r="AH48" s="433"/>
      <c r="AI48" s="389">
        <v>0</v>
      </c>
      <c r="AJ48" s="389">
        <v>0</v>
      </c>
      <c r="AK48" s="389">
        <v>0</v>
      </c>
      <c r="AL48" s="434"/>
      <c r="AM48" s="435"/>
      <c r="AN48" s="435"/>
      <c r="AO48" s="425">
        <v>0</v>
      </c>
    </row>
    <row r="49" spans="1:41" ht="24" customHeight="1" x14ac:dyDescent="0.3">
      <c r="A49" s="419" t="s">
        <v>2045</v>
      </c>
      <c r="B49" s="411" t="s">
        <v>2047</v>
      </c>
      <c r="C49" s="412" t="s">
        <v>163</v>
      </c>
      <c r="D49" s="367">
        <f t="shared" si="0"/>
        <v>0</v>
      </c>
      <c r="E49" s="368">
        <f t="shared" si="1"/>
        <v>0</v>
      </c>
      <c r="F49" s="368">
        <f t="shared" si="2"/>
        <v>0</v>
      </c>
      <c r="G49" s="368">
        <f t="shared" si="3"/>
        <v>0</v>
      </c>
      <c r="H49" s="368">
        <f t="shared" si="4"/>
        <v>0</v>
      </c>
      <c r="I49" s="368">
        <f t="shared" si="5"/>
        <v>0</v>
      </c>
      <c r="J49" s="368">
        <f t="shared" si="6"/>
        <v>0</v>
      </c>
      <c r="K49" s="368">
        <f t="shared" si="7"/>
        <v>0</v>
      </c>
      <c r="L49" s="368">
        <f t="shared" si="8"/>
        <v>0</v>
      </c>
      <c r="M49" s="368">
        <f t="shared" si="9"/>
        <v>0</v>
      </c>
      <c r="N49" s="370">
        <f t="shared" si="10"/>
        <v>0</v>
      </c>
      <c r="O49" s="371"/>
      <c r="P49" s="413">
        <f t="shared" si="11"/>
        <v>0</v>
      </c>
      <c r="Q49" s="373" t="str">
        <f t="shared" si="12"/>
        <v/>
      </c>
      <c r="R49" s="374">
        <v>0</v>
      </c>
      <c r="S49" s="420">
        <v>0</v>
      </c>
      <c r="T49" s="414">
        <v>0</v>
      </c>
      <c r="U49" s="414">
        <v>0</v>
      </c>
      <c r="V49" s="414">
        <v>0</v>
      </c>
      <c r="W49" s="414">
        <v>0</v>
      </c>
      <c r="X49" s="414">
        <v>0</v>
      </c>
      <c r="Y49" s="414">
        <v>0</v>
      </c>
      <c r="Z49" s="414">
        <v>0</v>
      </c>
      <c r="AA49" s="414">
        <v>0</v>
      </c>
      <c r="AB49" s="420">
        <v>0</v>
      </c>
      <c r="AC49" s="415"/>
      <c r="AD49" s="421">
        <v>0</v>
      </c>
      <c r="AE49" s="416">
        <v>0</v>
      </c>
      <c r="AF49" s="417"/>
      <c r="AG49" s="375"/>
      <c r="AH49" s="417"/>
      <c r="AI49" s="421">
        <v>0</v>
      </c>
      <c r="AJ49" s="421">
        <v>0</v>
      </c>
      <c r="AK49" s="421">
        <v>0</v>
      </c>
      <c r="AL49" s="126"/>
      <c r="AM49" s="418"/>
      <c r="AN49" s="418"/>
      <c r="AO49" s="375">
        <v>0</v>
      </c>
    </row>
    <row r="50" spans="1:41" ht="24" customHeight="1" x14ac:dyDescent="0.3">
      <c r="A50" s="410" t="s">
        <v>2048</v>
      </c>
      <c r="B50" s="411" t="s">
        <v>2049</v>
      </c>
      <c r="C50" s="412" t="s">
        <v>53</v>
      </c>
      <c r="D50" s="367">
        <f t="shared" si="0"/>
        <v>0</v>
      </c>
      <c r="E50" s="368">
        <f t="shared" si="1"/>
        <v>0</v>
      </c>
      <c r="F50" s="368">
        <f t="shared" si="2"/>
        <v>0</v>
      </c>
      <c r="G50" s="368">
        <f t="shared" si="3"/>
        <v>0</v>
      </c>
      <c r="H50" s="368">
        <f t="shared" si="4"/>
        <v>0</v>
      </c>
      <c r="I50" s="368">
        <f t="shared" si="5"/>
        <v>0</v>
      </c>
      <c r="J50" s="368">
        <f t="shared" si="6"/>
        <v>0</v>
      </c>
      <c r="K50" s="368">
        <f t="shared" si="7"/>
        <v>0</v>
      </c>
      <c r="L50" s="368">
        <f t="shared" si="8"/>
        <v>0</v>
      </c>
      <c r="M50" s="368">
        <f t="shared" si="9"/>
        <v>0</v>
      </c>
      <c r="N50" s="370">
        <f t="shared" si="10"/>
        <v>0</v>
      </c>
      <c r="O50" s="371"/>
      <c r="P50" s="413">
        <f t="shared" si="11"/>
        <v>0</v>
      </c>
      <c r="Q50" s="373" t="str">
        <f t="shared" si="12"/>
        <v/>
      </c>
      <c r="R50" s="374">
        <v>0</v>
      </c>
      <c r="S50" s="425">
        <v>0</v>
      </c>
      <c r="T50" s="414">
        <v>0</v>
      </c>
      <c r="U50" s="414">
        <v>0</v>
      </c>
      <c r="V50" s="414">
        <v>0</v>
      </c>
      <c r="W50" s="414">
        <v>0</v>
      </c>
      <c r="X50" s="414">
        <v>0</v>
      </c>
      <c r="Y50" s="414">
        <v>0</v>
      </c>
      <c r="Z50" s="414">
        <v>0</v>
      </c>
      <c r="AA50" s="414">
        <v>0</v>
      </c>
      <c r="AB50" s="425">
        <v>0</v>
      </c>
      <c r="AC50" s="415"/>
      <c r="AD50" s="426">
        <v>0</v>
      </c>
      <c r="AE50" s="427">
        <v>0</v>
      </c>
      <c r="AF50" s="417"/>
      <c r="AG50" s="375"/>
      <c r="AH50" s="417"/>
      <c r="AI50" s="426">
        <v>0</v>
      </c>
      <c r="AJ50" s="426">
        <v>0</v>
      </c>
      <c r="AK50" s="426">
        <v>0</v>
      </c>
      <c r="AL50" s="126"/>
      <c r="AM50" s="418"/>
      <c r="AN50" s="418"/>
      <c r="AO50" s="375">
        <v>0</v>
      </c>
    </row>
    <row r="51" spans="1:41" ht="24" customHeight="1" x14ac:dyDescent="0.3">
      <c r="A51" s="419" t="s">
        <v>818</v>
      </c>
      <c r="B51" s="411" t="s">
        <v>820</v>
      </c>
      <c r="C51" s="412" t="s">
        <v>53</v>
      </c>
      <c r="D51" s="367">
        <f t="shared" si="0"/>
        <v>5</v>
      </c>
      <c r="E51" s="368">
        <f t="shared" si="1"/>
        <v>0</v>
      </c>
      <c r="F51" s="368">
        <f t="shared" si="2"/>
        <v>0</v>
      </c>
      <c r="G51" s="368">
        <f t="shared" si="3"/>
        <v>0</v>
      </c>
      <c r="H51" s="368">
        <f t="shared" si="4"/>
        <v>0</v>
      </c>
      <c r="I51" s="368">
        <f t="shared" si="5"/>
        <v>0</v>
      </c>
      <c r="J51" s="368">
        <f t="shared" si="6"/>
        <v>0</v>
      </c>
      <c r="K51" s="368">
        <f t="shared" si="7"/>
        <v>0</v>
      </c>
      <c r="L51" s="368">
        <f t="shared" si="8"/>
        <v>0</v>
      </c>
      <c r="M51" s="368">
        <f t="shared" si="9"/>
        <v>0</v>
      </c>
      <c r="N51" s="370">
        <f t="shared" si="10"/>
        <v>5</v>
      </c>
      <c r="O51" s="371"/>
      <c r="P51" s="413">
        <f t="shared" si="11"/>
        <v>5</v>
      </c>
      <c r="Q51" s="373">
        <f t="shared" si="12"/>
        <v>830</v>
      </c>
      <c r="R51" s="374">
        <v>0</v>
      </c>
      <c r="S51" s="420">
        <v>0</v>
      </c>
      <c r="T51" s="414">
        <v>0</v>
      </c>
      <c r="U51" s="414">
        <v>0</v>
      </c>
      <c r="V51" s="414">
        <v>0</v>
      </c>
      <c r="W51" s="414">
        <v>0</v>
      </c>
      <c r="X51" s="414">
        <v>0</v>
      </c>
      <c r="Y51" s="414">
        <v>0</v>
      </c>
      <c r="Z51" s="414">
        <v>0</v>
      </c>
      <c r="AA51" s="414">
        <v>0</v>
      </c>
      <c r="AB51" s="420">
        <v>0</v>
      </c>
      <c r="AC51" s="415"/>
      <c r="AD51" s="421">
        <v>0</v>
      </c>
      <c r="AE51" s="416">
        <v>0</v>
      </c>
      <c r="AF51" s="417"/>
      <c r="AG51" s="375">
        <v>5</v>
      </c>
      <c r="AH51" s="417"/>
      <c r="AI51" s="421">
        <v>0</v>
      </c>
      <c r="AJ51" s="421">
        <v>0</v>
      </c>
      <c r="AK51" s="421">
        <v>0</v>
      </c>
      <c r="AL51" s="126"/>
      <c r="AM51" s="418"/>
      <c r="AN51" s="418"/>
      <c r="AO51" s="375">
        <v>0</v>
      </c>
    </row>
    <row r="52" spans="1:41" ht="24" customHeight="1" x14ac:dyDescent="0.3">
      <c r="A52" s="422" t="s">
        <v>1092</v>
      </c>
      <c r="B52" s="423" t="s">
        <v>1093</v>
      </c>
      <c r="C52" s="424" t="s">
        <v>113</v>
      </c>
      <c r="D52" s="367">
        <f t="shared" si="0"/>
        <v>130</v>
      </c>
      <c r="E52" s="368">
        <f t="shared" si="1"/>
        <v>17</v>
      </c>
      <c r="F52" s="368">
        <f t="shared" si="2"/>
        <v>8</v>
      </c>
      <c r="G52" s="368">
        <f t="shared" si="3"/>
        <v>0</v>
      </c>
      <c r="H52" s="368">
        <f t="shared" si="4"/>
        <v>0</v>
      </c>
      <c r="I52" s="368">
        <f t="shared" si="5"/>
        <v>0</v>
      </c>
      <c r="J52" s="368">
        <f t="shared" si="6"/>
        <v>0</v>
      </c>
      <c r="K52" s="368">
        <f t="shared" si="7"/>
        <v>0</v>
      </c>
      <c r="L52" s="368">
        <f t="shared" si="8"/>
        <v>0</v>
      </c>
      <c r="M52" s="368">
        <f t="shared" si="9"/>
        <v>0</v>
      </c>
      <c r="N52" s="370">
        <f t="shared" si="10"/>
        <v>155</v>
      </c>
      <c r="O52" s="371"/>
      <c r="P52" s="413">
        <f t="shared" si="11"/>
        <v>155</v>
      </c>
      <c r="Q52" s="373">
        <f t="shared" si="12"/>
        <v>55</v>
      </c>
      <c r="R52" s="374">
        <v>0</v>
      </c>
      <c r="S52" s="414">
        <v>17</v>
      </c>
      <c r="T52" s="414">
        <v>0</v>
      </c>
      <c r="U52" s="414">
        <v>0</v>
      </c>
      <c r="V52" s="414">
        <v>0</v>
      </c>
      <c r="W52" s="414">
        <v>0</v>
      </c>
      <c r="X52" s="414">
        <v>0</v>
      </c>
      <c r="Y52" s="414">
        <v>0</v>
      </c>
      <c r="Z52" s="414">
        <v>0</v>
      </c>
      <c r="AA52" s="414">
        <v>0</v>
      </c>
      <c r="AB52" s="414">
        <v>0</v>
      </c>
      <c r="AC52" s="429"/>
      <c r="AD52" s="124">
        <v>0</v>
      </c>
      <c r="AE52" s="416">
        <v>0</v>
      </c>
      <c r="AF52" s="417">
        <v>8</v>
      </c>
      <c r="AG52" s="375"/>
      <c r="AH52" s="417"/>
      <c r="AI52" s="124">
        <v>130</v>
      </c>
      <c r="AJ52" s="124">
        <v>0</v>
      </c>
      <c r="AK52" s="124">
        <v>0</v>
      </c>
      <c r="AL52" s="126"/>
      <c r="AM52" s="418"/>
      <c r="AN52" s="418"/>
      <c r="AO52" s="375">
        <v>0</v>
      </c>
    </row>
    <row r="53" spans="1:41" ht="24" customHeight="1" x14ac:dyDescent="0.3">
      <c r="A53" s="410" t="s">
        <v>2055</v>
      </c>
      <c r="B53" s="411" t="s">
        <v>2056</v>
      </c>
      <c r="C53" s="412" t="s">
        <v>138</v>
      </c>
      <c r="D53" s="367">
        <f t="shared" si="0"/>
        <v>800</v>
      </c>
      <c r="E53" s="368">
        <f t="shared" si="1"/>
        <v>110</v>
      </c>
      <c r="F53" s="368">
        <f t="shared" si="2"/>
        <v>0</v>
      </c>
      <c r="G53" s="368">
        <f t="shared" si="3"/>
        <v>0</v>
      </c>
      <c r="H53" s="368">
        <f t="shared" si="4"/>
        <v>0</v>
      </c>
      <c r="I53" s="368">
        <f t="shared" si="5"/>
        <v>0</v>
      </c>
      <c r="J53" s="368">
        <f t="shared" si="6"/>
        <v>0</v>
      </c>
      <c r="K53" s="368">
        <f t="shared" si="7"/>
        <v>0</v>
      </c>
      <c r="L53" s="368">
        <f t="shared" si="8"/>
        <v>0</v>
      </c>
      <c r="M53" s="368">
        <f t="shared" si="9"/>
        <v>0</v>
      </c>
      <c r="N53" s="370">
        <f t="shared" si="10"/>
        <v>910</v>
      </c>
      <c r="O53" s="371">
        <f>Nemzetközi!F7</f>
        <v>25</v>
      </c>
      <c r="P53" s="413">
        <f t="shared" si="11"/>
        <v>3410</v>
      </c>
      <c r="Q53" s="373">
        <f t="shared" si="12"/>
        <v>7</v>
      </c>
      <c r="R53" s="374">
        <v>0</v>
      </c>
      <c r="S53" s="428">
        <v>0</v>
      </c>
      <c r="T53" s="414">
        <v>0</v>
      </c>
      <c r="U53" s="414">
        <v>0</v>
      </c>
      <c r="V53" s="414">
        <v>0</v>
      </c>
      <c r="W53" s="414">
        <v>0</v>
      </c>
      <c r="X53" s="414">
        <v>0</v>
      </c>
      <c r="Y53" s="414">
        <v>0</v>
      </c>
      <c r="Z53" s="414">
        <v>0</v>
      </c>
      <c r="AA53" s="414">
        <v>0</v>
      </c>
      <c r="AB53" s="428">
        <v>0</v>
      </c>
      <c r="AC53" s="429"/>
      <c r="AD53" s="142">
        <v>800</v>
      </c>
      <c r="AE53" s="416">
        <v>0</v>
      </c>
      <c r="AF53" s="417"/>
      <c r="AG53" s="375"/>
      <c r="AH53" s="417"/>
      <c r="AI53" s="142">
        <v>0</v>
      </c>
      <c r="AJ53" s="142">
        <v>0</v>
      </c>
      <c r="AK53" s="142">
        <v>0</v>
      </c>
      <c r="AL53" s="126"/>
      <c r="AM53" s="418"/>
      <c r="AN53" s="418">
        <v>110</v>
      </c>
      <c r="AO53" s="375">
        <v>0</v>
      </c>
    </row>
    <row r="54" spans="1:41" ht="24" customHeight="1" x14ac:dyDescent="0.3">
      <c r="A54" s="419" t="s">
        <v>2059</v>
      </c>
      <c r="B54" s="411" t="s">
        <v>2060</v>
      </c>
      <c r="C54" s="412" t="s">
        <v>2061</v>
      </c>
      <c r="D54" s="367">
        <f t="shared" si="0"/>
        <v>16</v>
      </c>
      <c r="E54" s="368">
        <f t="shared" si="1"/>
        <v>0</v>
      </c>
      <c r="F54" s="368">
        <f t="shared" si="2"/>
        <v>0</v>
      </c>
      <c r="G54" s="368">
        <f t="shared" si="3"/>
        <v>0</v>
      </c>
      <c r="H54" s="368">
        <f t="shared" si="4"/>
        <v>0</v>
      </c>
      <c r="I54" s="368">
        <f t="shared" si="5"/>
        <v>0</v>
      </c>
      <c r="J54" s="368">
        <f t="shared" si="6"/>
        <v>0</v>
      </c>
      <c r="K54" s="368">
        <f t="shared" si="7"/>
        <v>0</v>
      </c>
      <c r="L54" s="368">
        <f t="shared" si="8"/>
        <v>0</v>
      </c>
      <c r="M54" s="368">
        <f t="shared" si="9"/>
        <v>0</v>
      </c>
      <c r="N54" s="370">
        <f t="shared" si="10"/>
        <v>16</v>
      </c>
      <c r="O54" s="371"/>
      <c r="P54" s="413">
        <f t="shared" si="11"/>
        <v>16</v>
      </c>
      <c r="Q54" s="373">
        <f t="shared" si="12"/>
        <v>512</v>
      </c>
      <c r="R54" s="374">
        <v>0</v>
      </c>
      <c r="S54" s="420">
        <v>0</v>
      </c>
      <c r="T54" s="414">
        <v>0</v>
      </c>
      <c r="U54" s="414">
        <v>0</v>
      </c>
      <c r="V54" s="414">
        <v>0</v>
      </c>
      <c r="W54" s="414">
        <v>0</v>
      </c>
      <c r="X54" s="414">
        <v>0</v>
      </c>
      <c r="Y54" s="414">
        <v>0</v>
      </c>
      <c r="Z54" s="414">
        <v>0</v>
      </c>
      <c r="AA54" s="414">
        <v>0</v>
      </c>
      <c r="AB54" s="420">
        <v>0</v>
      </c>
      <c r="AC54" s="415"/>
      <c r="AD54" s="421">
        <v>0</v>
      </c>
      <c r="AE54" s="416">
        <v>0</v>
      </c>
      <c r="AF54" s="417"/>
      <c r="AG54" s="375">
        <v>16</v>
      </c>
      <c r="AH54" s="417"/>
      <c r="AI54" s="421">
        <v>0</v>
      </c>
      <c r="AJ54" s="421">
        <v>0</v>
      </c>
      <c r="AK54" s="421">
        <v>0</v>
      </c>
      <c r="AL54" s="126"/>
      <c r="AM54" s="418"/>
      <c r="AN54" s="418"/>
      <c r="AO54" s="375">
        <v>0</v>
      </c>
    </row>
    <row r="55" spans="1:41" ht="24" customHeight="1" x14ac:dyDescent="0.3">
      <c r="A55" s="410" t="s">
        <v>2062</v>
      </c>
      <c r="B55" s="411" t="s">
        <v>2063</v>
      </c>
      <c r="C55" s="412" t="s">
        <v>138</v>
      </c>
      <c r="D55" s="367">
        <f t="shared" si="0"/>
        <v>0</v>
      </c>
      <c r="E55" s="368">
        <f t="shared" si="1"/>
        <v>0</v>
      </c>
      <c r="F55" s="368">
        <f t="shared" si="2"/>
        <v>0</v>
      </c>
      <c r="G55" s="368">
        <f t="shared" si="3"/>
        <v>0</v>
      </c>
      <c r="H55" s="368">
        <f t="shared" si="4"/>
        <v>0</v>
      </c>
      <c r="I55" s="368">
        <f t="shared" si="5"/>
        <v>0</v>
      </c>
      <c r="J55" s="368">
        <f t="shared" si="6"/>
        <v>0</v>
      </c>
      <c r="K55" s="368">
        <f t="shared" si="7"/>
        <v>0</v>
      </c>
      <c r="L55" s="368">
        <f t="shared" si="8"/>
        <v>0</v>
      </c>
      <c r="M55" s="368">
        <f t="shared" si="9"/>
        <v>0</v>
      </c>
      <c r="N55" s="370">
        <f t="shared" si="10"/>
        <v>0</v>
      </c>
      <c r="O55" s="371"/>
      <c r="P55" s="413">
        <f t="shared" si="11"/>
        <v>0</v>
      </c>
      <c r="Q55" s="373" t="str">
        <f t="shared" si="12"/>
        <v/>
      </c>
      <c r="R55" s="431">
        <v>0</v>
      </c>
      <c r="S55" s="432">
        <v>0</v>
      </c>
      <c r="T55" s="414">
        <v>0</v>
      </c>
      <c r="U55" s="414">
        <v>0</v>
      </c>
      <c r="V55" s="414">
        <v>0</v>
      </c>
      <c r="W55" s="414">
        <v>0</v>
      </c>
      <c r="X55" s="414">
        <v>0</v>
      </c>
      <c r="Y55" s="414">
        <v>0</v>
      </c>
      <c r="Z55" s="414">
        <v>0</v>
      </c>
      <c r="AA55" s="414">
        <v>0</v>
      </c>
      <c r="AB55" s="432">
        <v>0</v>
      </c>
      <c r="AC55" s="415"/>
      <c r="AD55" s="430">
        <v>0</v>
      </c>
      <c r="AE55" s="427">
        <v>0</v>
      </c>
      <c r="AF55" s="433"/>
      <c r="AG55" s="425"/>
      <c r="AH55" s="433"/>
      <c r="AI55" s="430">
        <v>0</v>
      </c>
      <c r="AJ55" s="430">
        <v>0</v>
      </c>
      <c r="AK55" s="430">
        <v>0</v>
      </c>
      <c r="AL55" s="434"/>
      <c r="AM55" s="435"/>
      <c r="AN55" s="435"/>
      <c r="AO55" s="425">
        <v>0</v>
      </c>
    </row>
    <row r="56" spans="1:41" ht="24" customHeight="1" x14ac:dyDescent="0.3">
      <c r="A56" s="422" t="s">
        <v>2064</v>
      </c>
      <c r="B56" s="423" t="s">
        <v>2065</v>
      </c>
      <c r="C56" s="424" t="s">
        <v>2066</v>
      </c>
      <c r="D56" s="367">
        <f t="shared" si="0"/>
        <v>5</v>
      </c>
      <c r="E56" s="368">
        <f t="shared" si="1"/>
        <v>0</v>
      </c>
      <c r="F56" s="368">
        <f t="shared" si="2"/>
        <v>0</v>
      </c>
      <c r="G56" s="368">
        <f t="shared" si="3"/>
        <v>0</v>
      </c>
      <c r="H56" s="368">
        <f t="shared" si="4"/>
        <v>0</v>
      </c>
      <c r="I56" s="368">
        <f t="shared" si="5"/>
        <v>0</v>
      </c>
      <c r="J56" s="368">
        <f t="shared" si="6"/>
        <v>0</v>
      </c>
      <c r="K56" s="368">
        <f t="shared" si="7"/>
        <v>0</v>
      </c>
      <c r="L56" s="368">
        <f t="shared" si="8"/>
        <v>0</v>
      </c>
      <c r="M56" s="368">
        <f t="shared" si="9"/>
        <v>0</v>
      </c>
      <c r="N56" s="370">
        <f t="shared" si="10"/>
        <v>5</v>
      </c>
      <c r="O56" s="371"/>
      <c r="P56" s="413">
        <f t="shared" si="11"/>
        <v>5</v>
      </c>
      <c r="Q56" s="373">
        <f t="shared" si="12"/>
        <v>830</v>
      </c>
      <c r="R56" s="374">
        <v>0</v>
      </c>
      <c r="S56" s="420">
        <v>0</v>
      </c>
      <c r="T56" s="414">
        <v>0</v>
      </c>
      <c r="U56" s="414">
        <v>0</v>
      </c>
      <c r="V56" s="414">
        <v>0</v>
      </c>
      <c r="W56" s="414">
        <v>0</v>
      </c>
      <c r="X56" s="414">
        <v>0</v>
      </c>
      <c r="Y56" s="414">
        <v>0</v>
      </c>
      <c r="Z56" s="414">
        <v>0</v>
      </c>
      <c r="AA56" s="414">
        <v>0</v>
      </c>
      <c r="AB56" s="420">
        <v>5</v>
      </c>
      <c r="AC56" s="429"/>
      <c r="AD56" s="421">
        <v>0</v>
      </c>
      <c r="AE56" s="416">
        <v>0</v>
      </c>
      <c r="AF56" s="417"/>
      <c r="AG56" s="375"/>
      <c r="AH56" s="417"/>
      <c r="AI56" s="421">
        <v>0</v>
      </c>
      <c r="AJ56" s="421">
        <v>0</v>
      </c>
      <c r="AK56" s="421">
        <v>0</v>
      </c>
      <c r="AL56" s="126"/>
      <c r="AM56" s="418"/>
      <c r="AN56" s="418"/>
      <c r="AO56" s="375">
        <v>0</v>
      </c>
    </row>
    <row r="57" spans="1:41" ht="24" customHeight="1" x14ac:dyDescent="0.3">
      <c r="A57" s="410" t="s">
        <v>2069</v>
      </c>
      <c r="B57" s="411" t="s">
        <v>2070</v>
      </c>
      <c r="C57" s="412" t="s">
        <v>163</v>
      </c>
      <c r="D57" s="367">
        <f t="shared" si="0"/>
        <v>45</v>
      </c>
      <c r="E57" s="368">
        <f t="shared" si="1"/>
        <v>22</v>
      </c>
      <c r="F57" s="368">
        <f t="shared" si="2"/>
        <v>0</v>
      </c>
      <c r="G57" s="368">
        <f t="shared" si="3"/>
        <v>0</v>
      </c>
      <c r="H57" s="368">
        <f t="shared" si="4"/>
        <v>0</v>
      </c>
      <c r="I57" s="368">
        <f t="shared" si="5"/>
        <v>0</v>
      </c>
      <c r="J57" s="368">
        <f t="shared" si="6"/>
        <v>0</v>
      </c>
      <c r="K57" s="368">
        <f t="shared" si="7"/>
        <v>0</v>
      </c>
      <c r="L57" s="368">
        <f t="shared" si="8"/>
        <v>0</v>
      </c>
      <c r="M57" s="368">
        <f t="shared" si="9"/>
        <v>0</v>
      </c>
      <c r="N57" s="370">
        <f t="shared" si="10"/>
        <v>67</v>
      </c>
      <c r="O57" s="371"/>
      <c r="P57" s="413">
        <f t="shared" si="11"/>
        <v>67</v>
      </c>
      <c r="Q57" s="373">
        <f t="shared" si="12"/>
        <v>115</v>
      </c>
      <c r="R57" s="374">
        <v>0</v>
      </c>
      <c r="S57" s="425">
        <v>0</v>
      </c>
      <c r="T57" s="414">
        <v>0</v>
      </c>
      <c r="U57" s="414">
        <v>0</v>
      </c>
      <c r="V57" s="414">
        <v>0</v>
      </c>
      <c r="W57" s="414">
        <v>0</v>
      </c>
      <c r="X57" s="414">
        <v>0</v>
      </c>
      <c r="Y57" s="414">
        <v>0</v>
      </c>
      <c r="Z57" s="414">
        <v>0</v>
      </c>
      <c r="AA57" s="414">
        <v>0</v>
      </c>
      <c r="AB57" s="425">
        <v>0</v>
      </c>
      <c r="AC57" s="415"/>
      <c r="AD57" s="426">
        <v>0</v>
      </c>
      <c r="AE57" s="427">
        <v>0</v>
      </c>
      <c r="AF57" s="417"/>
      <c r="AG57" s="375"/>
      <c r="AH57" s="417"/>
      <c r="AI57" s="426">
        <v>0</v>
      </c>
      <c r="AJ57" s="426">
        <v>0</v>
      </c>
      <c r="AK57" s="426">
        <v>0</v>
      </c>
      <c r="AL57" s="126"/>
      <c r="AM57" s="418">
        <v>22</v>
      </c>
      <c r="AN57" s="418">
        <v>45</v>
      </c>
      <c r="AO57" s="375">
        <v>0</v>
      </c>
    </row>
    <row r="58" spans="1:41" ht="24" customHeight="1" x14ac:dyDescent="0.3">
      <c r="A58" s="410" t="s">
        <v>2071</v>
      </c>
      <c r="B58" s="411" t="s">
        <v>2072</v>
      </c>
      <c r="C58" s="412" t="s">
        <v>43</v>
      </c>
      <c r="D58" s="367">
        <f t="shared" si="0"/>
        <v>9</v>
      </c>
      <c r="E58" s="368">
        <f t="shared" si="1"/>
        <v>0</v>
      </c>
      <c r="F58" s="368">
        <f t="shared" si="2"/>
        <v>0</v>
      </c>
      <c r="G58" s="368">
        <f t="shared" si="3"/>
        <v>0</v>
      </c>
      <c r="H58" s="368">
        <f t="shared" si="4"/>
        <v>0</v>
      </c>
      <c r="I58" s="368">
        <f t="shared" si="5"/>
        <v>0</v>
      </c>
      <c r="J58" s="368">
        <f t="shared" si="6"/>
        <v>0</v>
      </c>
      <c r="K58" s="368">
        <f t="shared" si="7"/>
        <v>0</v>
      </c>
      <c r="L58" s="368">
        <f t="shared" si="8"/>
        <v>0</v>
      </c>
      <c r="M58" s="368">
        <f t="shared" si="9"/>
        <v>0</v>
      </c>
      <c r="N58" s="370">
        <f t="shared" si="10"/>
        <v>9</v>
      </c>
      <c r="O58" s="371"/>
      <c r="P58" s="413">
        <f t="shared" si="11"/>
        <v>9</v>
      </c>
      <c r="Q58" s="373">
        <f t="shared" si="12"/>
        <v>728</v>
      </c>
      <c r="R58" s="374">
        <v>0</v>
      </c>
      <c r="S58" s="425">
        <v>0</v>
      </c>
      <c r="T58" s="414">
        <v>0</v>
      </c>
      <c r="U58" s="414">
        <v>0</v>
      </c>
      <c r="V58" s="414">
        <v>0</v>
      </c>
      <c r="W58" s="414">
        <v>0</v>
      </c>
      <c r="X58" s="414">
        <v>0</v>
      </c>
      <c r="Y58" s="414">
        <v>0</v>
      </c>
      <c r="Z58" s="414">
        <v>0</v>
      </c>
      <c r="AA58" s="414">
        <v>0</v>
      </c>
      <c r="AB58" s="425">
        <v>0</v>
      </c>
      <c r="AC58" s="415"/>
      <c r="AD58" s="426">
        <v>0</v>
      </c>
      <c r="AE58" s="427">
        <v>0</v>
      </c>
      <c r="AF58" s="417"/>
      <c r="AG58" s="375">
        <v>9</v>
      </c>
      <c r="AH58" s="417"/>
      <c r="AI58" s="426">
        <v>0</v>
      </c>
      <c r="AJ58" s="426">
        <v>0</v>
      </c>
      <c r="AK58" s="426">
        <v>0</v>
      </c>
      <c r="AL58" s="126"/>
      <c r="AM58" s="418"/>
      <c r="AN58" s="418"/>
      <c r="AO58" s="375">
        <v>0</v>
      </c>
    </row>
    <row r="59" spans="1:41" ht="24" customHeight="1" x14ac:dyDescent="0.3">
      <c r="A59" s="419" t="s">
        <v>2073</v>
      </c>
      <c r="B59" s="411" t="s">
        <v>2074</v>
      </c>
      <c r="C59" s="412" t="s">
        <v>1996</v>
      </c>
      <c r="D59" s="367">
        <f t="shared" si="0"/>
        <v>0</v>
      </c>
      <c r="E59" s="368">
        <f t="shared" si="1"/>
        <v>0</v>
      </c>
      <c r="F59" s="368">
        <f t="shared" si="2"/>
        <v>0</v>
      </c>
      <c r="G59" s="368">
        <f t="shared" si="3"/>
        <v>0</v>
      </c>
      <c r="H59" s="368">
        <f t="shared" si="4"/>
        <v>0</v>
      </c>
      <c r="I59" s="368">
        <f t="shared" si="5"/>
        <v>0</v>
      </c>
      <c r="J59" s="368">
        <f t="shared" si="6"/>
        <v>0</v>
      </c>
      <c r="K59" s="368">
        <f t="shared" si="7"/>
        <v>0</v>
      </c>
      <c r="L59" s="368">
        <f t="shared" si="8"/>
        <v>0</v>
      </c>
      <c r="M59" s="368">
        <f t="shared" si="9"/>
        <v>0</v>
      </c>
      <c r="N59" s="370">
        <f t="shared" si="10"/>
        <v>0</v>
      </c>
      <c r="O59" s="371"/>
      <c r="P59" s="413">
        <f t="shared" si="11"/>
        <v>0</v>
      </c>
      <c r="Q59" s="373" t="str">
        <f t="shared" si="12"/>
        <v/>
      </c>
      <c r="R59" s="374">
        <v>0</v>
      </c>
      <c r="S59" s="425">
        <v>0</v>
      </c>
      <c r="T59" s="414">
        <v>0</v>
      </c>
      <c r="U59" s="414">
        <v>0</v>
      </c>
      <c r="V59" s="414">
        <v>0</v>
      </c>
      <c r="W59" s="414">
        <v>0</v>
      </c>
      <c r="X59" s="414">
        <v>0</v>
      </c>
      <c r="Y59" s="414">
        <v>0</v>
      </c>
      <c r="Z59" s="414">
        <v>0</v>
      </c>
      <c r="AA59" s="414">
        <v>0</v>
      </c>
      <c r="AB59" s="425">
        <v>0</v>
      </c>
      <c r="AC59" s="415"/>
      <c r="AD59" s="426">
        <v>0</v>
      </c>
      <c r="AE59" s="427">
        <v>0</v>
      </c>
      <c r="AF59" s="417"/>
      <c r="AG59" s="375"/>
      <c r="AH59" s="417"/>
      <c r="AI59" s="426">
        <v>0</v>
      </c>
      <c r="AJ59" s="426">
        <v>0</v>
      </c>
      <c r="AK59" s="426">
        <v>0</v>
      </c>
      <c r="AL59" s="126"/>
      <c r="AM59" s="418"/>
      <c r="AN59" s="418"/>
      <c r="AO59" s="375">
        <v>0</v>
      </c>
    </row>
    <row r="60" spans="1:41" ht="24" customHeight="1" x14ac:dyDescent="0.3">
      <c r="A60" s="419" t="s">
        <v>2079</v>
      </c>
      <c r="B60" s="436" t="s">
        <v>2080</v>
      </c>
      <c r="C60" s="437" t="s">
        <v>1654</v>
      </c>
      <c r="D60" s="367">
        <f t="shared" si="0"/>
        <v>0</v>
      </c>
      <c r="E60" s="368">
        <f t="shared" si="1"/>
        <v>0</v>
      </c>
      <c r="F60" s="368">
        <f t="shared" si="2"/>
        <v>0</v>
      </c>
      <c r="G60" s="368">
        <f t="shared" si="3"/>
        <v>0</v>
      </c>
      <c r="H60" s="368">
        <f t="shared" si="4"/>
        <v>0</v>
      </c>
      <c r="I60" s="368">
        <f t="shared" si="5"/>
        <v>0</v>
      </c>
      <c r="J60" s="368">
        <f t="shared" si="6"/>
        <v>0</v>
      </c>
      <c r="K60" s="368">
        <f t="shared" si="7"/>
        <v>0</v>
      </c>
      <c r="L60" s="368">
        <f t="shared" si="8"/>
        <v>0</v>
      </c>
      <c r="M60" s="368">
        <f t="shared" si="9"/>
        <v>0</v>
      </c>
      <c r="N60" s="370">
        <f t="shared" si="10"/>
        <v>0</v>
      </c>
      <c r="O60" s="371"/>
      <c r="P60" s="413">
        <f t="shared" si="11"/>
        <v>0</v>
      </c>
      <c r="Q60" s="373" t="str">
        <f t="shared" si="12"/>
        <v/>
      </c>
      <c r="R60" s="374">
        <v>0</v>
      </c>
      <c r="S60" s="420">
        <v>0</v>
      </c>
      <c r="T60" s="414">
        <v>0</v>
      </c>
      <c r="U60" s="414">
        <v>0</v>
      </c>
      <c r="V60" s="414">
        <v>0</v>
      </c>
      <c r="W60" s="414">
        <v>0</v>
      </c>
      <c r="X60" s="414">
        <v>0</v>
      </c>
      <c r="Y60" s="414">
        <v>0</v>
      </c>
      <c r="Z60" s="414">
        <v>0</v>
      </c>
      <c r="AA60" s="414">
        <v>0</v>
      </c>
      <c r="AB60" s="420">
        <v>0</v>
      </c>
      <c r="AC60" s="429"/>
      <c r="AD60" s="421">
        <v>0</v>
      </c>
      <c r="AE60" s="416">
        <v>0</v>
      </c>
      <c r="AF60" s="417"/>
      <c r="AG60" s="375"/>
      <c r="AH60" s="417"/>
      <c r="AI60" s="421">
        <v>0</v>
      </c>
      <c r="AJ60" s="421">
        <v>0</v>
      </c>
      <c r="AK60" s="421">
        <v>0</v>
      </c>
      <c r="AL60" s="126"/>
      <c r="AM60" s="418"/>
      <c r="AN60" s="418"/>
      <c r="AO60" s="375">
        <v>0</v>
      </c>
    </row>
    <row r="61" spans="1:41" ht="24" customHeight="1" x14ac:dyDescent="0.3">
      <c r="A61" s="419" t="s">
        <v>2081</v>
      </c>
      <c r="B61" s="411" t="s">
        <v>2082</v>
      </c>
      <c r="C61" s="412" t="s">
        <v>979</v>
      </c>
      <c r="D61" s="367">
        <f t="shared" si="0"/>
        <v>0</v>
      </c>
      <c r="E61" s="368">
        <f t="shared" si="1"/>
        <v>0</v>
      </c>
      <c r="F61" s="368">
        <f t="shared" si="2"/>
        <v>0</v>
      </c>
      <c r="G61" s="368">
        <f t="shared" si="3"/>
        <v>0</v>
      </c>
      <c r="H61" s="368">
        <f t="shared" si="4"/>
        <v>0</v>
      </c>
      <c r="I61" s="368">
        <f t="shared" si="5"/>
        <v>0</v>
      </c>
      <c r="J61" s="368">
        <f t="shared" si="6"/>
        <v>0</v>
      </c>
      <c r="K61" s="368">
        <f t="shared" si="7"/>
        <v>0</v>
      </c>
      <c r="L61" s="368">
        <f t="shared" si="8"/>
        <v>0</v>
      </c>
      <c r="M61" s="368">
        <f t="shared" si="9"/>
        <v>0</v>
      </c>
      <c r="N61" s="370">
        <f t="shared" si="10"/>
        <v>0</v>
      </c>
      <c r="O61" s="371"/>
      <c r="P61" s="413">
        <f t="shared" si="11"/>
        <v>0</v>
      </c>
      <c r="Q61" s="373" t="str">
        <f t="shared" si="12"/>
        <v/>
      </c>
      <c r="R61" s="374">
        <v>0</v>
      </c>
      <c r="S61" s="425">
        <v>0</v>
      </c>
      <c r="T61" s="414">
        <v>0</v>
      </c>
      <c r="U61" s="414">
        <v>0</v>
      </c>
      <c r="V61" s="414">
        <v>0</v>
      </c>
      <c r="W61" s="414">
        <v>0</v>
      </c>
      <c r="X61" s="414">
        <v>0</v>
      </c>
      <c r="Y61" s="414">
        <v>0</v>
      </c>
      <c r="Z61" s="414">
        <v>0</v>
      </c>
      <c r="AA61" s="414">
        <v>0</v>
      </c>
      <c r="AB61" s="425">
        <v>0</v>
      </c>
      <c r="AC61" s="415"/>
      <c r="AD61" s="426">
        <v>0</v>
      </c>
      <c r="AE61" s="427">
        <v>0</v>
      </c>
      <c r="AF61" s="417"/>
      <c r="AG61" s="375"/>
      <c r="AH61" s="417"/>
      <c r="AI61" s="426">
        <v>0</v>
      </c>
      <c r="AJ61" s="426">
        <v>0</v>
      </c>
      <c r="AK61" s="426">
        <v>0</v>
      </c>
      <c r="AL61" s="126"/>
      <c r="AM61" s="418"/>
      <c r="AN61" s="418"/>
      <c r="AO61" s="375">
        <v>0</v>
      </c>
    </row>
    <row r="62" spans="1:41" ht="24" customHeight="1" x14ac:dyDescent="0.3">
      <c r="A62" s="419" t="s">
        <v>2085</v>
      </c>
      <c r="B62" s="436" t="s">
        <v>2082</v>
      </c>
      <c r="C62" s="437" t="s">
        <v>163</v>
      </c>
      <c r="D62" s="367">
        <f t="shared" si="0"/>
        <v>0</v>
      </c>
      <c r="E62" s="368">
        <f t="shared" si="1"/>
        <v>0</v>
      </c>
      <c r="F62" s="368">
        <f t="shared" si="2"/>
        <v>0</v>
      </c>
      <c r="G62" s="368">
        <f t="shared" si="3"/>
        <v>0</v>
      </c>
      <c r="H62" s="368">
        <f t="shared" si="4"/>
        <v>0</v>
      </c>
      <c r="I62" s="368">
        <f t="shared" si="5"/>
        <v>0</v>
      </c>
      <c r="J62" s="368">
        <f t="shared" si="6"/>
        <v>0</v>
      </c>
      <c r="K62" s="368">
        <f t="shared" si="7"/>
        <v>0</v>
      </c>
      <c r="L62" s="368">
        <f t="shared" si="8"/>
        <v>0</v>
      </c>
      <c r="M62" s="368">
        <f t="shared" si="9"/>
        <v>0</v>
      </c>
      <c r="N62" s="370">
        <f t="shared" si="10"/>
        <v>0</v>
      </c>
      <c r="O62" s="371"/>
      <c r="P62" s="413">
        <f t="shared" si="11"/>
        <v>0</v>
      </c>
      <c r="Q62" s="373" t="str">
        <f t="shared" si="12"/>
        <v/>
      </c>
      <c r="R62" s="374">
        <v>0</v>
      </c>
      <c r="S62" s="420">
        <v>0</v>
      </c>
      <c r="T62" s="414">
        <v>0</v>
      </c>
      <c r="U62" s="414">
        <v>0</v>
      </c>
      <c r="V62" s="414">
        <v>0</v>
      </c>
      <c r="W62" s="414">
        <v>0</v>
      </c>
      <c r="X62" s="414">
        <v>0</v>
      </c>
      <c r="Y62" s="414">
        <v>0</v>
      </c>
      <c r="Z62" s="414">
        <v>0</v>
      </c>
      <c r="AA62" s="414">
        <v>0</v>
      </c>
      <c r="AB62" s="420">
        <v>0</v>
      </c>
      <c r="AC62" s="429"/>
      <c r="AD62" s="421">
        <v>0</v>
      </c>
      <c r="AE62" s="416">
        <v>0</v>
      </c>
      <c r="AF62" s="417"/>
      <c r="AG62" s="375"/>
      <c r="AH62" s="417"/>
      <c r="AI62" s="421">
        <v>0</v>
      </c>
      <c r="AJ62" s="421">
        <v>0</v>
      </c>
      <c r="AK62" s="421">
        <v>0</v>
      </c>
      <c r="AL62" s="126"/>
      <c r="AM62" s="418"/>
      <c r="AN62" s="418"/>
      <c r="AO62" s="375">
        <v>0</v>
      </c>
    </row>
    <row r="63" spans="1:41" ht="24" customHeight="1" x14ac:dyDescent="0.3">
      <c r="A63" s="419" t="s">
        <v>2086</v>
      </c>
      <c r="B63" s="436" t="s">
        <v>2087</v>
      </c>
      <c r="C63" s="437" t="s">
        <v>416</v>
      </c>
      <c r="D63" s="367">
        <f t="shared" si="0"/>
        <v>35</v>
      </c>
      <c r="E63" s="368">
        <f t="shared" si="1"/>
        <v>19</v>
      </c>
      <c r="F63" s="368">
        <f t="shared" si="2"/>
        <v>0</v>
      </c>
      <c r="G63" s="368">
        <f t="shared" si="3"/>
        <v>0</v>
      </c>
      <c r="H63" s="368">
        <f t="shared" si="4"/>
        <v>0</v>
      </c>
      <c r="I63" s="368">
        <f t="shared" si="5"/>
        <v>0</v>
      </c>
      <c r="J63" s="368">
        <f t="shared" si="6"/>
        <v>0</v>
      </c>
      <c r="K63" s="368">
        <f t="shared" si="7"/>
        <v>0</v>
      </c>
      <c r="L63" s="368">
        <f t="shared" si="8"/>
        <v>0</v>
      </c>
      <c r="M63" s="368">
        <f t="shared" si="9"/>
        <v>0</v>
      </c>
      <c r="N63" s="370">
        <f t="shared" si="10"/>
        <v>54</v>
      </c>
      <c r="O63" s="371"/>
      <c r="P63" s="413">
        <f t="shared" si="11"/>
        <v>54</v>
      </c>
      <c r="Q63" s="373">
        <f t="shared" si="12"/>
        <v>143</v>
      </c>
      <c r="R63" s="374">
        <v>0</v>
      </c>
      <c r="S63" s="420">
        <v>0</v>
      </c>
      <c r="T63" s="414">
        <v>0</v>
      </c>
      <c r="U63" s="414">
        <v>0</v>
      </c>
      <c r="V63" s="414">
        <v>0</v>
      </c>
      <c r="W63" s="414">
        <v>0</v>
      </c>
      <c r="X63" s="414">
        <v>0</v>
      </c>
      <c r="Y63" s="414">
        <v>0</v>
      </c>
      <c r="Z63" s="414">
        <v>0</v>
      </c>
      <c r="AA63" s="414">
        <v>0</v>
      </c>
      <c r="AB63" s="420">
        <v>0</v>
      </c>
      <c r="AC63" s="415"/>
      <c r="AD63" s="421">
        <v>0</v>
      </c>
      <c r="AE63" s="416">
        <v>0</v>
      </c>
      <c r="AF63" s="417"/>
      <c r="AG63" s="375"/>
      <c r="AH63" s="417"/>
      <c r="AI63" s="421">
        <v>0</v>
      </c>
      <c r="AJ63" s="421">
        <v>0</v>
      </c>
      <c r="AK63" s="421">
        <v>0</v>
      </c>
      <c r="AL63" s="126"/>
      <c r="AM63" s="418">
        <v>19</v>
      </c>
      <c r="AN63" s="418">
        <v>35</v>
      </c>
      <c r="AO63" s="375">
        <v>0</v>
      </c>
    </row>
    <row r="64" spans="1:41" ht="24" customHeight="1" x14ac:dyDescent="0.3">
      <c r="A64" s="410" t="s">
        <v>2090</v>
      </c>
      <c r="B64" s="411" t="s">
        <v>2091</v>
      </c>
      <c r="C64" s="412" t="s">
        <v>2022</v>
      </c>
      <c r="D64" s="367">
        <f t="shared" si="0"/>
        <v>0</v>
      </c>
      <c r="E64" s="368">
        <f t="shared" si="1"/>
        <v>0</v>
      </c>
      <c r="F64" s="368">
        <f t="shared" si="2"/>
        <v>0</v>
      </c>
      <c r="G64" s="368">
        <f t="shared" si="3"/>
        <v>0</v>
      </c>
      <c r="H64" s="368">
        <f t="shared" si="4"/>
        <v>0</v>
      </c>
      <c r="I64" s="368">
        <f t="shared" si="5"/>
        <v>0</v>
      </c>
      <c r="J64" s="368">
        <f t="shared" si="6"/>
        <v>0</v>
      </c>
      <c r="K64" s="368">
        <f t="shared" si="7"/>
        <v>0</v>
      </c>
      <c r="L64" s="368">
        <f t="shared" si="8"/>
        <v>0</v>
      </c>
      <c r="M64" s="368">
        <f t="shared" si="9"/>
        <v>0</v>
      </c>
      <c r="N64" s="370">
        <f t="shared" si="10"/>
        <v>0</v>
      </c>
      <c r="O64" s="371"/>
      <c r="P64" s="413">
        <f t="shared" si="11"/>
        <v>0</v>
      </c>
      <c r="Q64" s="373" t="str">
        <f t="shared" si="12"/>
        <v/>
      </c>
      <c r="R64" s="374">
        <v>0</v>
      </c>
      <c r="S64" s="414">
        <v>0</v>
      </c>
      <c r="T64" s="414">
        <v>0</v>
      </c>
      <c r="U64" s="414">
        <v>0</v>
      </c>
      <c r="V64" s="414">
        <v>0</v>
      </c>
      <c r="W64" s="414">
        <v>0</v>
      </c>
      <c r="X64" s="414">
        <v>0</v>
      </c>
      <c r="Y64" s="414">
        <v>0</v>
      </c>
      <c r="Z64" s="414">
        <v>0</v>
      </c>
      <c r="AA64" s="414">
        <v>0</v>
      </c>
      <c r="AB64" s="414">
        <v>0</v>
      </c>
      <c r="AC64" s="429"/>
      <c r="AD64" s="124">
        <v>0</v>
      </c>
      <c r="AE64" s="416">
        <v>0</v>
      </c>
      <c r="AF64" s="417"/>
      <c r="AG64" s="375"/>
      <c r="AH64" s="417"/>
      <c r="AI64" s="124">
        <v>0</v>
      </c>
      <c r="AJ64" s="124">
        <v>0</v>
      </c>
      <c r="AK64" s="124">
        <v>0</v>
      </c>
      <c r="AL64" s="126"/>
      <c r="AM64" s="418"/>
      <c r="AN64" s="418"/>
      <c r="AO64" s="375">
        <v>0</v>
      </c>
    </row>
    <row r="65" spans="1:41" ht="24" customHeight="1" x14ac:dyDescent="0.3">
      <c r="A65" s="419" t="s">
        <v>2094</v>
      </c>
      <c r="B65" s="436" t="s">
        <v>2095</v>
      </c>
      <c r="C65" s="437" t="s">
        <v>242</v>
      </c>
      <c r="D65" s="367">
        <f t="shared" si="0"/>
        <v>0</v>
      </c>
      <c r="E65" s="368">
        <f t="shared" si="1"/>
        <v>0</v>
      </c>
      <c r="F65" s="368">
        <f t="shared" si="2"/>
        <v>0</v>
      </c>
      <c r="G65" s="368">
        <f t="shared" si="3"/>
        <v>0</v>
      </c>
      <c r="H65" s="368">
        <f t="shared" si="4"/>
        <v>0</v>
      </c>
      <c r="I65" s="368">
        <f t="shared" si="5"/>
        <v>0</v>
      </c>
      <c r="J65" s="368">
        <f t="shared" si="6"/>
        <v>0</v>
      </c>
      <c r="K65" s="368">
        <f t="shared" si="7"/>
        <v>0</v>
      </c>
      <c r="L65" s="368">
        <f t="shared" si="8"/>
        <v>0</v>
      </c>
      <c r="M65" s="368">
        <f t="shared" si="9"/>
        <v>0</v>
      </c>
      <c r="N65" s="370">
        <f t="shared" si="10"/>
        <v>0</v>
      </c>
      <c r="O65" s="371"/>
      <c r="P65" s="413">
        <f t="shared" si="11"/>
        <v>0</v>
      </c>
      <c r="Q65" s="373" t="str">
        <f t="shared" si="12"/>
        <v/>
      </c>
      <c r="R65" s="374">
        <v>0</v>
      </c>
      <c r="S65" s="420">
        <v>0</v>
      </c>
      <c r="T65" s="414">
        <v>0</v>
      </c>
      <c r="U65" s="414">
        <v>0</v>
      </c>
      <c r="V65" s="414">
        <v>0</v>
      </c>
      <c r="W65" s="414">
        <v>0</v>
      </c>
      <c r="X65" s="414">
        <v>0</v>
      </c>
      <c r="Y65" s="414">
        <v>0</v>
      </c>
      <c r="Z65" s="414">
        <v>0</v>
      </c>
      <c r="AA65" s="414">
        <v>0</v>
      </c>
      <c r="AB65" s="420">
        <v>0</v>
      </c>
      <c r="AC65" s="415"/>
      <c r="AD65" s="421">
        <v>0</v>
      </c>
      <c r="AE65" s="416">
        <v>0</v>
      </c>
      <c r="AF65" s="417"/>
      <c r="AG65" s="375"/>
      <c r="AH65" s="417"/>
      <c r="AI65" s="421">
        <v>0</v>
      </c>
      <c r="AJ65" s="421">
        <v>0</v>
      </c>
      <c r="AK65" s="421">
        <v>0</v>
      </c>
      <c r="AL65" s="126"/>
      <c r="AM65" s="418"/>
      <c r="AN65" s="418"/>
      <c r="AO65" s="375">
        <v>0</v>
      </c>
    </row>
    <row r="66" spans="1:41" ht="24" customHeight="1" x14ac:dyDescent="0.3">
      <c r="A66" s="419" t="s">
        <v>2096</v>
      </c>
      <c r="B66" s="411" t="s">
        <v>2097</v>
      </c>
      <c r="C66" s="412" t="s">
        <v>1946</v>
      </c>
      <c r="D66" s="367">
        <f t="shared" si="0"/>
        <v>9</v>
      </c>
      <c r="E66" s="368">
        <f t="shared" si="1"/>
        <v>0</v>
      </c>
      <c r="F66" s="368">
        <f t="shared" si="2"/>
        <v>0</v>
      </c>
      <c r="G66" s="368">
        <f t="shared" si="3"/>
        <v>0</v>
      </c>
      <c r="H66" s="368">
        <f t="shared" si="4"/>
        <v>0</v>
      </c>
      <c r="I66" s="368">
        <f t="shared" si="5"/>
        <v>0</v>
      </c>
      <c r="J66" s="368">
        <f t="shared" si="6"/>
        <v>0</v>
      </c>
      <c r="K66" s="368">
        <f t="shared" si="7"/>
        <v>0</v>
      </c>
      <c r="L66" s="368">
        <f t="shared" si="8"/>
        <v>0</v>
      </c>
      <c r="M66" s="368">
        <f t="shared" si="9"/>
        <v>0</v>
      </c>
      <c r="N66" s="370">
        <f t="shared" si="10"/>
        <v>9</v>
      </c>
      <c r="O66" s="371"/>
      <c r="P66" s="413">
        <f t="shared" si="11"/>
        <v>9</v>
      </c>
      <c r="Q66" s="373">
        <f t="shared" si="12"/>
        <v>728</v>
      </c>
      <c r="R66" s="374">
        <v>0</v>
      </c>
      <c r="S66" s="420">
        <v>0</v>
      </c>
      <c r="T66" s="414">
        <v>0</v>
      </c>
      <c r="U66" s="414">
        <v>0</v>
      </c>
      <c r="V66" s="414">
        <v>0</v>
      </c>
      <c r="W66" s="414">
        <v>0</v>
      </c>
      <c r="X66" s="414">
        <v>0</v>
      </c>
      <c r="Y66" s="414">
        <v>0</v>
      </c>
      <c r="Z66" s="414">
        <v>0</v>
      </c>
      <c r="AA66" s="414">
        <v>0</v>
      </c>
      <c r="AB66" s="420">
        <v>0</v>
      </c>
      <c r="AC66" s="429"/>
      <c r="AD66" s="430">
        <v>0</v>
      </c>
      <c r="AE66" s="427">
        <v>0</v>
      </c>
      <c r="AF66" s="417"/>
      <c r="AG66" s="375">
        <v>9</v>
      </c>
      <c r="AH66" s="417"/>
      <c r="AI66" s="430">
        <v>0</v>
      </c>
      <c r="AJ66" s="430">
        <v>0</v>
      </c>
      <c r="AK66" s="430">
        <v>0</v>
      </c>
      <c r="AL66" s="126"/>
      <c r="AM66" s="418"/>
      <c r="AN66" s="418"/>
      <c r="AO66" s="375">
        <v>0</v>
      </c>
    </row>
    <row r="67" spans="1:41" ht="24" customHeight="1" x14ac:dyDescent="0.3">
      <c r="A67" s="410" t="s">
        <v>2100</v>
      </c>
      <c r="B67" s="411" t="s">
        <v>2101</v>
      </c>
      <c r="C67" s="412" t="s">
        <v>163</v>
      </c>
      <c r="D67" s="367">
        <f t="shared" si="0"/>
        <v>0</v>
      </c>
      <c r="E67" s="368">
        <f t="shared" si="1"/>
        <v>0</v>
      </c>
      <c r="F67" s="368">
        <f t="shared" si="2"/>
        <v>0</v>
      </c>
      <c r="G67" s="368">
        <f t="shared" si="3"/>
        <v>0</v>
      </c>
      <c r="H67" s="368">
        <f t="shared" si="4"/>
        <v>0</v>
      </c>
      <c r="I67" s="368">
        <f t="shared" si="5"/>
        <v>0</v>
      </c>
      <c r="J67" s="368">
        <f t="shared" si="6"/>
        <v>0</v>
      </c>
      <c r="K67" s="368">
        <f t="shared" si="7"/>
        <v>0</v>
      </c>
      <c r="L67" s="368">
        <f t="shared" si="8"/>
        <v>0</v>
      </c>
      <c r="M67" s="368">
        <f t="shared" si="9"/>
        <v>0</v>
      </c>
      <c r="N67" s="370">
        <f t="shared" si="10"/>
        <v>0</v>
      </c>
      <c r="O67" s="371"/>
      <c r="P67" s="413">
        <f t="shared" si="11"/>
        <v>0</v>
      </c>
      <c r="Q67" s="373" t="str">
        <f t="shared" si="12"/>
        <v/>
      </c>
      <c r="R67" s="374">
        <v>0</v>
      </c>
      <c r="S67" s="428">
        <v>0</v>
      </c>
      <c r="T67" s="414">
        <v>0</v>
      </c>
      <c r="U67" s="414">
        <v>0</v>
      </c>
      <c r="V67" s="414">
        <v>0</v>
      </c>
      <c r="W67" s="414">
        <v>0</v>
      </c>
      <c r="X67" s="414">
        <v>0</v>
      </c>
      <c r="Y67" s="414">
        <v>0</v>
      </c>
      <c r="Z67" s="414">
        <v>0</v>
      </c>
      <c r="AA67" s="414">
        <v>0</v>
      </c>
      <c r="AB67" s="428">
        <v>0</v>
      </c>
      <c r="AC67" s="429"/>
      <c r="AD67" s="142">
        <v>0</v>
      </c>
      <c r="AE67" s="416">
        <v>0</v>
      </c>
      <c r="AF67" s="417"/>
      <c r="AG67" s="375"/>
      <c r="AH67" s="417"/>
      <c r="AI67" s="142">
        <v>0</v>
      </c>
      <c r="AJ67" s="142">
        <v>0</v>
      </c>
      <c r="AK67" s="142">
        <v>0</v>
      </c>
      <c r="AL67" s="126"/>
      <c r="AM67" s="418"/>
      <c r="AN67" s="418"/>
      <c r="AO67" s="375">
        <v>0</v>
      </c>
    </row>
    <row r="68" spans="1:41" ht="24" customHeight="1" x14ac:dyDescent="0.3">
      <c r="A68" s="419" t="s">
        <v>2104</v>
      </c>
      <c r="B68" s="411" t="s">
        <v>2105</v>
      </c>
      <c r="C68" s="412" t="s">
        <v>2022</v>
      </c>
      <c r="D68" s="367">
        <f t="shared" si="0"/>
        <v>0</v>
      </c>
      <c r="E68" s="368">
        <f t="shared" si="1"/>
        <v>0</v>
      </c>
      <c r="F68" s="368">
        <f t="shared" si="2"/>
        <v>0</v>
      </c>
      <c r="G68" s="368">
        <f t="shared" si="3"/>
        <v>0</v>
      </c>
      <c r="H68" s="368">
        <f t="shared" si="4"/>
        <v>0</v>
      </c>
      <c r="I68" s="368">
        <f t="shared" si="5"/>
        <v>0</v>
      </c>
      <c r="J68" s="368">
        <f t="shared" si="6"/>
        <v>0</v>
      </c>
      <c r="K68" s="368">
        <f t="shared" si="7"/>
        <v>0</v>
      </c>
      <c r="L68" s="368">
        <f t="shared" si="8"/>
        <v>0</v>
      </c>
      <c r="M68" s="368">
        <f t="shared" si="9"/>
        <v>0</v>
      </c>
      <c r="N68" s="370">
        <f t="shared" si="10"/>
        <v>0</v>
      </c>
      <c r="O68" s="371"/>
      <c r="P68" s="413">
        <f t="shared" si="11"/>
        <v>0</v>
      </c>
      <c r="Q68" s="373" t="str">
        <f t="shared" si="12"/>
        <v/>
      </c>
      <c r="R68" s="374">
        <v>0</v>
      </c>
      <c r="S68" s="420">
        <v>0</v>
      </c>
      <c r="T68" s="414">
        <v>0</v>
      </c>
      <c r="U68" s="414">
        <v>0</v>
      </c>
      <c r="V68" s="414">
        <v>0</v>
      </c>
      <c r="W68" s="414">
        <v>0</v>
      </c>
      <c r="X68" s="414">
        <v>0</v>
      </c>
      <c r="Y68" s="414">
        <v>0</v>
      </c>
      <c r="Z68" s="414">
        <v>0</v>
      </c>
      <c r="AA68" s="414">
        <v>0</v>
      </c>
      <c r="AB68" s="420">
        <v>0</v>
      </c>
      <c r="AC68" s="415"/>
      <c r="AD68" s="421">
        <v>0</v>
      </c>
      <c r="AE68" s="416">
        <v>0</v>
      </c>
      <c r="AF68" s="417"/>
      <c r="AG68" s="375"/>
      <c r="AH68" s="417"/>
      <c r="AI68" s="421">
        <v>0</v>
      </c>
      <c r="AJ68" s="421">
        <v>0</v>
      </c>
      <c r="AK68" s="421">
        <v>0</v>
      </c>
      <c r="AL68" s="126"/>
      <c r="AM68" s="418"/>
      <c r="AN68" s="418"/>
      <c r="AO68" s="375">
        <v>0</v>
      </c>
    </row>
    <row r="69" spans="1:41" ht="24" customHeight="1" x14ac:dyDescent="0.3">
      <c r="A69" s="410" t="s">
        <v>2106</v>
      </c>
      <c r="B69" s="411" t="s">
        <v>2107</v>
      </c>
      <c r="C69" s="412" t="s">
        <v>2022</v>
      </c>
      <c r="D69" s="367">
        <f t="shared" si="0"/>
        <v>45</v>
      </c>
      <c r="E69" s="368">
        <f t="shared" si="1"/>
        <v>8</v>
      </c>
      <c r="F69" s="368">
        <f t="shared" si="2"/>
        <v>0</v>
      </c>
      <c r="G69" s="368">
        <f t="shared" si="3"/>
        <v>0</v>
      </c>
      <c r="H69" s="368">
        <f t="shared" si="4"/>
        <v>0</v>
      </c>
      <c r="I69" s="368">
        <f t="shared" si="5"/>
        <v>0</v>
      </c>
      <c r="J69" s="368">
        <f t="shared" si="6"/>
        <v>0</v>
      </c>
      <c r="K69" s="368">
        <f t="shared" si="7"/>
        <v>0</v>
      </c>
      <c r="L69" s="368">
        <f t="shared" si="8"/>
        <v>0</v>
      </c>
      <c r="M69" s="368">
        <f t="shared" si="9"/>
        <v>0</v>
      </c>
      <c r="N69" s="370">
        <f t="shared" si="10"/>
        <v>53</v>
      </c>
      <c r="O69" s="371"/>
      <c r="P69" s="413">
        <f t="shared" si="11"/>
        <v>53</v>
      </c>
      <c r="Q69" s="373">
        <f t="shared" si="12"/>
        <v>144</v>
      </c>
      <c r="R69" s="374">
        <v>0</v>
      </c>
      <c r="S69" s="428">
        <v>0</v>
      </c>
      <c r="T69" s="414">
        <v>0</v>
      </c>
      <c r="U69" s="414">
        <v>0</v>
      </c>
      <c r="V69" s="414">
        <v>0</v>
      </c>
      <c r="W69" s="414">
        <v>0</v>
      </c>
      <c r="X69" s="414">
        <v>0</v>
      </c>
      <c r="Y69" s="414">
        <v>0</v>
      </c>
      <c r="Z69" s="414">
        <v>0</v>
      </c>
      <c r="AA69" s="414">
        <v>0</v>
      </c>
      <c r="AB69" s="428">
        <v>0</v>
      </c>
      <c r="AC69" s="415"/>
      <c r="AD69" s="142">
        <v>0</v>
      </c>
      <c r="AE69" s="416">
        <v>0</v>
      </c>
      <c r="AF69" s="417"/>
      <c r="AG69" s="375">
        <v>8</v>
      </c>
      <c r="AH69" s="417"/>
      <c r="AI69" s="142">
        <v>45</v>
      </c>
      <c r="AJ69" s="142">
        <v>0</v>
      </c>
      <c r="AK69" s="142">
        <v>0</v>
      </c>
      <c r="AL69" s="126"/>
      <c r="AM69" s="418"/>
      <c r="AN69" s="418"/>
      <c r="AO69" s="375">
        <v>0</v>
      </c>
    </row>
    <row r="70" spans="1:41" ht="24" customHeight="1" x14ac:dyDescent="0.3">
      <c r="A70" s="422" t="s">
        <v>2108</v>
      </c>
      <c r="B70" s="423" t="s">
        <v>2109</v>
      </c>
      <c r="C70" s="424" t="s">
        <v>1654</v>
      </c>
      <c r="D70" s="367">
        <f t="shared" si="0"/>
        <v>0</v>
      </c>
      <c r="E70" s="368">
        <f t="shared" si="1"/>
        <v>0</v>
      </c>
      <c r="F70" s="368">
        <f t="shared" si="2"/>
        <v>0</v>
      </c>
      <c r="G70" s="368">
        <f t="shared" si="3"/>
        <v>0</v>
      </c>
      <c r="H70" s="368">
        <f t="shared" si="4"/>
        <v>0</v>
      </c>
      <c r="I70" s="368">
        <f t="shared" si="5"/>
        <v>0</v>
      </c>
      <c r="J70" s="368">
        <f t="shared" si="6"/>
        <v>0</v>
      </c>
      <c r="K70" s="368">
        <f t="shared" si="7"/>
        <v>0</v>
      </c>
      <c r="L70" s="368">
        <f t="shared" si="8"/>
        <v>0</v>
      </c>
      <c r="M70" s="368">
        <f t="shared" si="9"/>
        <v>0</v>
      </c>
      <c r="N70" s="446">
        <f t="shared" si="10"/>
        <v>0</v>
      </c>
      <c r="O70" s="371"/>
      <c r="P70" s="448">
        <f t="shared" si="11"/>
        <v>0</v>
      </c>
      <c r="Q70" s="373" t="str">
        <f t="shared" si="12"/>
        <v/>
      </c>
      <c r="R70" s="431">
        <v>0</v>
      </c>
      <c r="S70" s="449">
        <v>0</v>
      </c>
      <c r="T70" s="414">
        <v>0</v>
      </c>
      <c r="U70" s="414">
        <v>0</v>
      </c>
      <c r="V70" s="414">
        <v>0</v>
      </c>
      <c r="W70" s="414">
        <v>0</v>
      </c>
      <c r="X70" s="414">
        <v>0</v>
      </c>
      <c r="Y70" s="414">
        <v>0</v>
      </c>
      <c r="Z70" s="414">
        <v>0</v>
      </c>
      <c r="AA70" s="414">
        <v>0</v>
      </c>
      <c r="AB70" s="449">
        <v>0</v>
      </c>
      <c r="AC70" s="429"/>
      <c r="AD70" s="450">
        <v>0</v>
      </c>
      <c r="AE70" s="427">
        <v>0</v>
      </c>
      <c r="AF70" s="433"/>
      <c r="AG70" s="425"/>
      <c r="AH70" s="433"/>
      <c r="AI70" s="450">
        <v>0</v>
      </c>
      <c r="AJ70" s="450">
        <v>0</v>
      </c>
      <c r="AK70" s="450">
        <v>0</v>
      </c>
      <c r="AL70" s="434"/>
      <c r="AM70" s="435"/>
      <c r="AN70" s="435"/>
      <c r="AO70" s="425">
        <v>0</v>
      </c>
    </row>
    <row r="71" spans="1:41" ht="24" customHeight="1" x14ac:dyDescent="0.3">
      <c r="A71" s="410" t="s">
        <v>2110</v>
      </c>
      <c r="B71" s="411" t="s">
        <v>2111</v>
      </c>
      <c r="C71" s="412" t="s">
        <v>2113</v>
      </c>
      <c r="D71" s="367">
        <f t="shared" si="0"/>
        <v>5</v>
      </c>
      <c r="E71" s="368">
        <f t="shared" si="1"/>
        <v>0</v>
      </c>
      <c r="F71" s="368">
        <f t="shared" si="2"/>
        <v>0</v>
      </c>
      <c r="G71" s="368">
        <f t="shared" si="3"/>
        <v>0</v>
      </c>
      <c r="H71" s="368">
        <f t="shared" si="4"/>
        <v>0</v>
      </c>
      <c r="I71" s="368">
        <f t="shared" si="5"/>
        <v>0</v>
      </c>
      <c r="J71" s="368">
        <f t="shared" si="6"/>
        <v>0</v>
      </c>
      <c r="K71" s="368">
        <f t="shared" si="7"/>
        <v>0</v>
      </c>
      <c r="L71" s="368">
        <f t="shared" si="8"/>
        <v>0</v>
      </c>
      <c r="M71" s="368">
        <f t="shared" si="9"/>
        <v>0</v>
      </c>
      <c r="N71" s="370">
        <f t="shared" si="10"/>
        <v>5</v>
      </c>
      <c r="O71" s="371"/>
      <c r="P71" s="413">
        <f t="shared" si="11"/>
        <v>5</v>
      </c>
      <c r="Q71" s="373">
        <f t="shared" si="12"/>
        <v>830</v>
      </c>
      <c r="R71" s="374">
        <v>0</v>
      </c>
      <c r="S71" s="420">
        <v>0</v>
      </c>
      <c r="T71" s="414">
        <v>0</v>
      </c>
      <c r="U71" s="414">
        <v>0</v>
      </c>
      <c r="V71" s="414">
        <v>0</v>
      </c>
      <c r="W71" s="414">
        <v>0</v>
      </c>
      <c r="X71" s="414">
        <v>0</v>
      </c>
      <c r="Y71" s="414">
        <v>0</v>
      </c>
      <c r="Z71" s="414">
        <v>0</v>
      </c>
      <c r="AA71" s="414">
        <v>0</v>
      </c>
      <c r="AB71" s="420">
        <v>0</v>
      </c>
      <c r="AC71" s="415"/>
      <c r="AD71" s="421">
        <v>0</v>
      </c>
      <c r="AE71" s="416">
        <v>0</v>
      </c>
      <c r="AF71" s="417"/>
      <c r="AG71" s="375">
        <v>5</v>
      </c>
      <c r="AH71" s="417"/>
      <c r="AI71" s="421">
        <v>0</v>
      </c>
      <c r="AJ71" s="421">
        <v>0</v>
      </c>
      <c r="AK71" s="421">
        <v>0</v>
      </c>
      <c r="AL71" s="126"/>
      <c r="AM71" s="418"/>
      <c r="AN71" s="418"/>
      <c r="AO71" s="375">
        <v>0</v>
      </c>
    </row>
    <row r="72" spans="1:41" ht="24" customHeight="1" x14ac:dyDescent="0.3">
      <c r="A72" s="410" t="s">
        <v>2115</v>
      </c>
      <c r="B72" s="411" t="s">
        <v>2116</v>
      </c>
      <c r="C72" s="412" t="s">
        <v>696</v>
      </c>
      <c r="D72" s="367">
        <f t="shared" si="0"/>
        <v>26</v>
      </c>
      <c r="E72" s="368">
        <f t="shared" si="1"/>
        <v>6</v>
      </c>
      <c r="F72" s="368">
        <f t="shared" si="2"/>
        <v>0</v>
      </c>
      <c r="G72" s="368">
        <f t="shared" si="3"/>
        <v>0</v>
      </c>
      <c r="H72" s="368">
        <f t="shared" si="4"/>
        <v>0</v>
      </c>
      <c r="I72" s="368">
        <f t="shared" si="5"/>
        <v>0</v>
      </c>
      <c r="J72" s="368">
        <f t="shared" si="6"/>
        <v>0</v>
      </c>
      <c r="K72" s="368">
        <f t="shared" si="7"/>
        <v>0</v>
      </c>
      <c r="L72" s="368">
        <f t="shared" si="8"/>
        <v>0</v>
      </c>
      <c r="M72" s="368">
        <f t="shared" si="9"/>
        <v>0</v>
      </c>
      <c r="N72" s="370">
        <f t="shared" si="10"/>
        <v>32</v>
      </c>
      <c r="O72" s="371"/>
      <c r="P72" s="413">
        <f t="shared" si="11"/>
        <v>32</v>
      </c>
      <c r="Q72" s="373">
        <f t="shared" si="12"/>
        <v>274</v>
      </c>
      <c r="R72" s="374">
        <v>0</v>
      </c>
      <c r="S72" s="432">
        <v>26</v>
      </c>
      <c r="T72" s="414">
        <v>0</v>
      </c>
      <c r="U72" s="414">
        <v>0</v>
      </c>
      <c r="V72" s="414">
        <v>0</v>
      </c>
      <c r="W72" s="414">
        <v>0</v>
      </c>
      <c r="X72" s="414">
        <v>0</v>
      </c>
      <c r="Y72" s="414">
        <v>0</v>
      </c>
      <c r="Z72" s="414">
        <v>0</v>
      </c>
      <c r="AA72" s="414">
        <v>0</v>
      </c>
      <c r="AB72" s="432">
        <v>0</v>
      </c>
      <c r="AC72" s="415"/>
      <c r="AD72" s="430">
        <v>0</v>
      </c>
      <c r="AE72" s="427">
        <v>0</v>
      </c>
      <c r="AF72" s="417">
        <v>6</v>
      </c>
      <c r="AG72" s="375"/>
      <c r="AH72" s="417"/>
      <c r="AI72" s="430">
        <v>0</v>
      </c>
      <c r="AJ72" s="430">
        <v>0</v>
      </c>
      <c r="AK72" s="430">
        <v>0</v>
      </c>
      <c r="AL72" s="126"/>
      <c r="AM72" s="418"/>
      <c r="AN72" s="418"/>
      <c r="AO72" s="375">
        <v>0</v>
      </c>
    </row>
    <row r="73" spans="1:41" ht="24" customHeight="1" x14ac:dyDescent="0.3">
      <c r="A73" s="419" t="s">
        <v>2117</v>
      </c>
      <c r="B73" s="411" t="s">
        <v>2118</v>
      </c>
      <c r="C73" s="412" t="s">
        <v>174</v>
      </c>
      <c r="D73" s="367">
        <f t="shared" si="0"/>
        <v>0</v>
      </c>
      <c r="E73" s="368">
        <f t="shared" si="1"/>
        <v>0</v>
      </c>
      <c r="F73" s="368">
        <f t="shared" si="2"/>
        <v>0</v>
      </c>
      <c r="G73" s="368">
        <f t="shared" si="3"/>
        <v>0</v>
      </c>
      <c r="H73" s="368">
        <f t="shared" si="4"/>
        <v>0</v>
      </c>
      <c r="I73" s="368">
        <f t="shared" si="5"/>
        <v>0</v>
      </c>
      <c r="J73" s="368">
        <f t="shared" si="6"/>
        <v>0</v>
      </c>
      <c r="K73" s="368">
        <f t="shared" si="7"/>
        <v>0</v>
      </c>
      <c r="L73" s="368">
        <f t="shared" si="8"/>
        <v>0</v>
      </c>
      <c r="M73" s="368">
        <f t="shared" si="9"/>
        <v>0</v>
      </c>
      <c r="N73" s="370">
        <f t="shared" si="10"/>
        <v>0</v>
      </c>
      <c r="O73" s="371"/>
      <c r="P73" s="413">
        <f t="shared" si="11"/>
        <v>0</v>
      </c>
      <c r="Q73" s="373" t="str">
        <f t="shared" si="12"/>
        <v/>
      </c>
      <c r="R73" s="374">
        <v>0</v>
      </c>
      <c r="S73" s="390">
        <v>0</v>
      </c>
      <c r="T73" s="414">
        <v>0</v>
      </c>
      <c r="U73" s="414">
        <v>0</v>
      </c>
      <c r="V73" s="414">
        <v>0</v>
      </c>
      <c r="W73" s="414">
        <v>0</v>
      </c>
      <c r="X73" s="414">
        <v>0</v>
      </c>
      <c r="Y73" s="414">
        <v>0</v>
      </c>
      <c r="Z73" s="414">
        <v>0</v>
      </c>
      <c r="AA73" s="414">
        <v>0</v>
      </c>
      <c r="AB73" s="390">
        <v>0</v>
      </c>
      <c r="AC73" s="415"/>
      <c r="AD73" s="389">
        <v>0</v>
      </c>
      <c r="AE73" s="427">
        <v>0</v>
      </c>
      <c r="AF73" s="417"/>
      <c r="AG73" s="375"/>
      <c r="AH73" s="417"/>
      <c r="AI73" s="124">
        <v>0</v>
      </c>
      <c r="AJ73" s="124">
        <v>0</v>
      </c>
      <c r="AK73" s="124">
        <v>0</v>
      </c>
      <c r="AL73" s="126"/>
      <c r="AM73" s="418"/>
      <c r="AN73" s="418"/>
      <c r="AO73" s="375">
        <v>0</v>
      </c>
    </row>
    <row r="74" spans="1:41" ht="24" customHeight="1" x14ac:dyDescent="0.3">
      <c r="A74" s="419" t="s">
        <v>2121</v>
      </c>
      <c r="B74" s="411" t="s">
        <v>2122</v>
      </c>
      <c r="C74" s="412" t="s">
        <v>1841</v>
      </c>
      <c r="D74" s="367">
        <f t="shared" si="0"/>
        <v>5</v>
      </c>
      <c r="E74" s="368">
        <f t="shared" si="1"/>
        <v>0</v>
      </c>
      <c r="F74" s="368">
        <f t="shared" si="2"/>
        <v>0</v>
      </c>
      <c r="G74" s="368">
        <f t="shared" si="3"/>
        <v>0</v>
      </c>
      <c r="H74" s="368">
        <f t="shared" si="4"/>
        <v>0</v>
      </c>
      <c r="I74" s="368">
        <f t="shared" si="5"/>
        <v>0</v>
      </c>
      <c r="J74" s="368">
        <f t="shared" si="6"/>
        <v>0</v>
      </c>
      <c r="K74" s="368">
        <f t="shared" si="7"/>
        <v>0</v>
      </c>
      <c r="L74" s="368">
        <f t="shared" si="8"/>
        <v>0</v>
      </c>
      <c r="M74" s="368">
        <f t="shared" si="9"/>
        <v>0</v>
      </c>
      <c r="N74" s="370">
        <f t="shared" si="10"/>
        <v>5</v>
      </c>
      <c r="O74" s="371"/>
      <c r="P74" s="413">
        <f t="shared" si="11"/>
        <v>5</v>
      </c>
      <c r="Q74" s="373">
        <f t="shared" si="12"/>
        <v>830</v>
      </c>
      <c r="R74" s="374">
        <v>0</v>
      </c>
      <c r="S74" s="420">
        <v>0</v>
      </c>
      <c r="T74" s="414">
        <v>0</v>
      </c>
      <c r="U74" s="414">
        <v>0</v>
      </c>
      <c r="V74" s="414">
        <v>0</v>
      </c>
      <c r="W74" s="414">
        <v>0</v>
      </c>
      <c r="X74" s="414">
        <v>0</v>
      </c>
      <c r="Y74" s="414">
        <v>0</v>
      </c>
      <c r="Z74" s="414">
        <v>0</v>
      </c>
      <c r="AA74" s="414">
        <v>0</v>
      </c>
      <c r="AB74" s="420">
        <v>5</v>
      </c>
      <c r="AC74" s="415"/>
      <c r="AD74" s="421">
        <v>0</v>
      </c>
      <c r="AE74" s="416">
        <v>0</v>
      </c>
      <c r="AF74" s="417"/>
      <c r="AG74" s="375"/>
      <c r="AH74" s="417"/>
      <c r="AI74" s="421">
        <v>0</v>
      </c>
      <c r="AJ74" s="421">
        <v>0</v>
      </c>
      <c r="AK74" s="421">
        <v>0</v>
      </c>
      <c r="AL74" s="126"/>
      <c r="AM74" s="418"/>
      <c r="AN74" s="418"/>
      <c r="AO74" s="375">
        <v>0</v>
      </c>
    </row>
    <row r="75" spans="1:41" ht="24" customHeight="1" x14ac:dyDescent="0.3">
      <c r="A75" s="419" t="s">
        <v>2126</v>
      </c>
      <c r="B75" s="411" t="s">
        <v>2127</v>
      </c>
      <c r="C75" s="412" t="s">
        <v>1841</v>
      </c>
      <c r="D75" s="367">
        <f t="shared" si="0"/>
        <v>18</v>
      </c>
      <c r="E75" s="368">
        <f t="shared" si="1"/>
        <v>14</v>
      </c>
      <c r="F75" s="368">
        <f t="shared" si="2"/>
        <v>12</v>
      </c>
      <c r="G75" s="368">
        <f t="shared" si="3"/>
        <v>0</v>
      </c>
      <c r="H75" s="368">
        <f t="shared" si="4"/>
        <v>0</v>
      </c>
      <c r="I75" s="368">
        <f t="shared" si="5"/>
        <v>0</v>
      </c>
      <c r="J75" s="368">
        <f t="shared" si="6"/>
        <v>0</v>
      </c>
      <c r="K75" s="368">
        <f t="shared" si="7"/>
        <v>0</v>
      </c>
      <c r="L75" s="368">
        <f t="shared" si="8"/>
        <v>0</v>
      </c>
      <c r="M75" s="368">
        <f t="shared" si="9"/>
        <v>0</v>
      </c>
      <c r="N75" s="370">
        <f t="shared" si="10"/>
        <v>44</v>
      </c>
      <c r="O75" s="371"/>
      <c r="P75" s="413">
        <f t="shared" si="11"/>
        <v>44</v>
      </c>
      <c r="Q75" s="373">
        <f t="shared" si="12"/>
        <v>195</v>
      </c>
      <c r="R75" s="374">
        <v>0</v>
      </c>
      <c r="S75" s="420">
        <v>14</v>
      </c>
      <c r="T75" s="414">
        <v>0</v>
      </c>
      <c r="U75" s="414">
        <v>0</v>
      </c>
      <c r="V75" s="414">
        <v>0</v>
      </c>
      <c r="W75" s="414">
        <v>0</v>
      </c>
      <c r="X75" s="414">
        <v>0</v>
      </c>
      <c r="Y75" s="414">
        <v>0</v>
      </c>
      <c r="Z75" s="414">
        <v>0</v>
      </c>
      <c r="AA75" s="414">
        <v>0</v>
      </c>
      <c r="AB75" s="420">
        <v>12</v>
      </c>
      <c r="AC75" s="415"/>
      <c r="AD75" s="421">
        <v>0</v>
      </c>
      <c r="AE75" s="416">
        <v>0</v>
      </c>
      <c r="AF75" s="417"/>
      <c r="AG75" s="375">
        <v>18</v>
      </c>
      <c r="AH75" s="417"/>
      <c r="AI75" s="426">
        <v>0</v>
      </c>
      <c r="AJ75" s="426">
        <v>0</v>
      </c>
      <c r="AK75" s="426">
        <v>0</v>
      </c>
      <c r="AL75" s="126"/>
      <c r="AM75" s="418"/>
      <c r="AN75" s="418"/>
      <c r="AO75" s="375">
        <v>0</v>
      </c>
    </row>
    <row r="76" spans="1:41" ht="24" customHeight="1" x14ac:dyDescent="0.3">
      <c r="A76" s="419" t="s">
        <v>2128</v>
      </c>
      <c r="B76" s="436" t="s">
        <v>2129</v>
      </c>
      <c r="C76" s="437" t="s">
        <v>2130</v>
      </c>
      <c r="D76" s="367">
        <f t="shared" si="0"/>
        <v>0</v>
      </c>
      <c r="E76" s="368">
        <f t="shared" si="1"/>
        <v>0</v>
      </c>
      <c r="F76" s="368">
        <f t="shared" si="2"/>
        <v>0</v>
      </c>
      <c r="G76" s="368">
        <f t="shared" si="3"/>
        <v>0</v>
      </c>
      <c r="H76" s="368">
        <f t="shared" si="4"/>
        <v>0</v>
      </c>
      <c r="I76" s="368">
        <f t="shared" si="5"/>
        <v>0</v>
      </c>
      <c r="J76" s="368">
        <f t="shared" si="6"/>
        <v>0</v>
      </c>
      <c r="K76" s="368">
        <f t="shared" si="7"/>
        <v>0</v>
      </c>
      <c r="L76" s="368">
        <f t="shared" si="8"/>
        <v>0</v>
      </c>
      <c r="M76" s="368">
        <f t="shared" si="9"/>
        <v>0</v>
      </c>
      <c r="N76" s="370">
        <f t="shared" si="10"/>
        <v>0</v>
      </c>
      <c r="O76" s="371"/>
      <c r="P76" s="413">
        <f t="shared" si="11"/>
        <v>0</v>
      </c>
      <c r="Q76" s="373" t="str">
        <f t="shared" si="12"/>
        <v/>
      </c>
      <c r="R76" s="431">
        <v>0</v>
      </c>
      <c r="S76" s="425">
        <v>0</v>
      </c>
      <c r="T76" s="414">
        <v>0</v>
      </c>
      <c r="U76" s="414">
        <v>0</v>
      </c>
      <c r="V76" s="414">
        <v>0</v>
      </c>
      <c r="W76" s="414">
        <v>0</v>
      </c>
      <c r="X76" s="414">
        <v>0</v>
      </c>
      <c r="Y76" s="414">
        <v>0</v>
      </c>
      <c r="Z76" s="414">
        <v>0</v>
      </c>
      <c r="AA76" s="414">
        <v>0</v>
      </c>
      <c r="AB76" s="425">
        <v>0</v>
      </c>
      <c r="AC76" s="415"/>
      <c r="AD76" s="426">
        <v>0</v>
      </c>
      <c r="AE76" s="427">
        <v>0</v>
      </c>
      <c r="AF76" s="433"/>
      <c r="AG76" s="425"/>
      <c r="AH76" s="433"/>
      <c r="AI76" s="142">
        <v>0</v>
      </c>
      <c r="AJ76" s="142">
        <v>0</v>
      </c>
      <c r="AK76" s="142">
        <v>0</v>
      </c>
      <c r="AL76" s="434"/>
      <c r="AM76" s="435"/>
      <c r="AN76" s="435"/>
      <c r="AO76" s="425">
        <v>0</v>
      </c>
    </row>
    <row r="77" spans="1:41" ht="24" customHeight="1" x14ac:dyDescent="0.3">
      <c r="A77" s="410" t="s">
        <v>2131</v>
      </c>
      <c r="B77" s="411" t="s">
        <v>2132</v>
      </c>
      <c r="C77" s="412" t="s">
        <v>2133</v>
      </c>
      <c r="D77" s="367">
        <f t="shared" si="0"/>
        <v>6</v>
      </c>
      <c r="E77" s="368">
        <f t="shared" si="1"/>
        <v>0</v>
      </c>
      <c r="F77" s="368">
        <f t="shared" si="2"/>
        <v>0</v>
      </c>
      <c r="G77" s="368">
        <f t="shared" si="3"/>
        <v>0</v>
      </c>
      <c r="H77" s="368">
        <f t="shared" si="4"/>
        <v>0</v>
      </c>
      <c r="I77" s="368">
        <f t="shared" si="5"/>
        <v>0</v>
      </c>
      <c r="J77" s="368">
        <f t="shared" si="6"/>
        <v>0</v>
      </c>
      <c r="K77" s="368">
        <f t="shared" si="7"/>
        <v>0</v>
      </c>
      <c r="L77" s="368">
        <f t="shared" si="8"/>
        <v>0</v>
      </c>
      <c r="M77" s="368">
        <f t="shared" si="9"/>
        <v>0</v>
      </c>
      <c r="N77" s="370">
        <f t="shared" si="10"/>
        <v>6</v>
      </c>
      <c r="O77" s="371"/>
      <c r="P77" s="413">
        <f t="shared" si="11"/>
        <v>6</v>
      </c>
      <c r="Q77" s="373">
        <f t="shared" si="12"/>
        <v>803</v>
      </c>
      <c r="R77" s="374">
        <v>0</v>
      </c>
      <c r="S77" s="414">
        <v>0</v>
      </c>
      <c r="T77" s="414">
        <v>0</v>
      </c>
      <c r="U77" s="414">
        <v>0</v>
      </c>
      <c r="V77" s="414">
        <v>0</v>
      </c>
      <c r="W77" s="414">
        <v>0</v>
      </c>
      <c r="X77" s="414">
        <v>0</v>
      </c>
      <c r="Y77" s="414">
        <v>0</v>
      </c>
      <c r="Z77" s="414">
        <v>0</v>
      </c>
      <c r="AA77" s="414">
        <v>0</v>
      </c>
      <c r="AB77" s="414">
        <v>6</v>
      </c>
      <c r="AC77" s="429"/>
      <c r="AD77" s="124">
        <v>0</v>
      </c>
      <c r="AE77" s="416">
        <v>0</v>
      </c>
      <c r="AF77" s="417"/>
      <c r="AG77" s="375"/>
      <c r="AH77" s="417"/>
      <c r="AI77" s="421">
        <v>0</v>
      </c>
      <c r="AJ77" s="421">
        <v>0</v>
      </c>
      <c r="AK77" s="421">
        <v>0</v>
      </c>
      <c r="AL77" s="126"/>
      <c r="AM77" s="418"/>
      <c r="AN77" s="418"/>
      <c r="AO77" s="375">
        <v>0</v>
      </c>
    </row>
    <row r="78" spans="1:41" ht="24" customHeight="1" x14ac:dyDescent="0.3">
      <c r="A78" s="419" t="s">
        <v>2136</v>
      </c>
      <c r="B78" s="411" t="s">
        <v>2137</v>
      </c>
      <c r="C78" s="412" t="s">
        <v>1368</v>
      </c>
      <c r="D78" s="367">
        <f t="shared" si="0"/>
        <v>12</v>
      </c>
      <c r="E78" s="368">
        <f t="shared" si="1"/>
        <v>0</v>
      </c>
      <c r="F78" s="368">
        <f t="shared" si="2"/>
        <v>0</v>
      </c>
      <c r="G78" s="368">
        <f t="shared" si="3"/>
        <v>0</v>
      </c>
      <c r="H78" s="368">
        <f t="shared" si="4"/>
        <v>0</v>
      </c>
      <c r="I78" s="368">
        <f t="shared" si="5"/>
        <v>0</v>
      </c>
      <c r="J78" s="368">
        <f t="shared" si="6"/>
        <v>0</v>
      </c>
      <c r="K78" s="368">
        <f t="shared" si="7"/>
        <v>0</v>
      </c>
      <c r="L78" s="368">
        <f t="shared" si="8"/>
        <v>0</v>
      </c>
      <c r="M78" s="368">
        <f t="shared" si="9"/>
        <v>0</v>
      </c>
      <c r="N78" s="370">
        <f t="shared" si="10"/>
        <v>12</v>
      </c>
      <c r="O78" s="371"/>
      <c r="P78" s="413">
        <f t="shared" si="11"/>
        <v>12</v>
      </c>
      <c r="Q78" s="373">
        <f t="shared" si="12"/>
        <v>621</v>
      </c>
      <c r="R78" s="374">
        <v>0</v>
      </c>
      <c r="S78" s="420">
        <v>0</v>
      </c>
      <c r="T78" s="414">
        <v>0</v>
      </c>
      <c r="U78" s="414">
        <v>0</v>
      </c>
      <c r="V78" s="414">
        <v>0</v>
      </c>
      <c r="W78" s="414">
        <v>0</v>
      </c>
      <c r="X78" s="414">
        <v>0</v>
      </c>
      <c r="Y78" s="414">
        <v>0</v>
      </c>
      <c r="Z78" s="414">
        <v>0</v>
      </c>
      <c r="AA78" s="414">
        <v>0</v>
      </c>
      <c r="AB78" s="420">
        <v>12</v>
      </c>
      <c r="AC78" s="415"/>
      <c r="AD78" s="421">
        <v>0</v>
      </c>
      <c r="AE78" s="416">
        <v>0</v>
      </c>
      <c r="AF78" s="417"/>
      <c r="AG78" s="375"/>
      <c r="AH78" s="417"/>
      <c r="AI78" s="142">
        <v>0</v>
      </c>
      <c r="AJ78" s="142">
        <v>0</v>
      </c>
      <c r="AK78" s="142">
        <v>0</v>
      </c>
      <c r="AL78" s="126"/>
      <c r="AM78" s="418"/>
      <c r="AN78" s="418"/>
      <c r="AO78" s="375">
        <v>0</v>
      </c>
    </row>
    <row r="79" spans="1:41" ht="24" customHeight="1" x14ac:dyDescent="0.3">
      <c r="A79" s="422" t="s">
        <v>2138</v>
      </c>
      <c r="B79" s="423" t="s">
        <v>2139</v>
      </c>
      <c r="C79" s="424" t="s">
        <v>156</v>
      </c>
      <c r="D79" s="367">
        <f t="shared" si="0"/>
        <v>0</v>
      </c>
      <c r="E79" s="368">
        <f t="shared" si="1"/>
        <v>0</v>
      </c>
      <c r="F79" s="368">
        <f t="shared" si="2"/>
        <v>0</v>
      </c>
      <c r="G79" s="368">
        <f t="shared" si="3"/>
        <v>0</v>
      </c>
      <c r="H79" s="368">
        <f t="shared" si="4"/>
        <v>0</v>
      </c>
      <c r="I79" s="368">
        <f t="shared" si="5"/>
        <v>0</v>
      </c>
      <c r="J79" s="368">
        <f t="shared" si="6"/>
        <v>0</v>
      </c>
      <c r="K79" s="368">
        <f t="shared" si="7"/>
        <v>0</v>
      </c>
      <c r="L79" s="368">
        <f t="shared" si="8"/>
        <v>0</v>
      </c>
      <c r="M79" s="368">
        <f t="shared" si="9"/>
        <v>0</v>
      </c>
      <c r="N79" s="446">
        <f t="shared" si="10"/>
        <v>0</v>
      </c>
      <c r="O79" s="371"/>
      <c r="P79" s="448">
        <f t="shared" si="11"/>
        <v>0</v>
      </c>
      <c r="Q79" s="373" t="str">
        <f t="shared" si="12"/>
        <v/>
      </c>
      <c r="R79" s="431">
        <v>0</v>
      </c>
      <c r="S79" s="449">
        <v>0</v>
      </c>
      <c r="T79" s="414">
        <v>0</v>
      </c>
      <c r="U79" s="414">
        <v>0</v>
      </c>
      <c r="V79" s="414">
        <v>0</v>
      </c>
      <c r="W79" s="414">
        <v>0</v>
      </c>
      <c r="X79" s="414">
        <v>0</v>
      </c>
      <c r="Y79" s="414">
        <v>0</v>
      </c>
      <c r="Z79" s="414">
        <v>0</v>
      </c>
      <c r="AA79" s="414">
        <v>0</v>
      </c>
      <c r="AB79" s="449">
        <v>0</v>
      </c>
      <c r="AC79" s="429"/>
      <c r="AD79" s="450">
        <v>0</v>
      </c>
      <c r="AE79" s="427">
        <v>0</v>
      </c>
      <c r="AF79" s="433"/>
      <c r="AG79" s="425"/>
      <c r="AH79" s="433"/>
      <c r="AI79" s="421">
        <v>0</v>
      </c>
      <c r="AJ79" s="421">
        <v>0</v>
      </c>
      <c r="AK79" s="421">
        <v>0</v>
      </c>
      <c r="AL79" s="434"/>
      <c r="AM79" s="435"/>
      <c r="AN79" s="435"/>
      <c r="AO79" s="425">
        <v>0</v>
      </c>
    </row>
    <row r="80" spans="1:41" ht="24" customHeight="1" x14ac:dyDescent="0.3">
      <c r="A80" s="410" t="s">
        <v>2140</v>
      </c>
      <c r="B80" s="411" t="s">
        <v>2141</v>
      </c>
      <c r="C80" s="412" t="s">
        <v>358</v>
      </c>
      <c r="D80" s="367">
        <f t="shared" si="0"/>
        <v>0</v>
      </c>
      <c r="E80" s="368">
        <f t="shared" si="1"/>
        <v>0</v>
      </c>
      <c r="F80" s="368">
        <f t="shared" si="2"/>
        <v>0</v>
      </c>
      <c r="G80" s="368">
        <f t="shared" si="3"/>
        <v>0</v>
      </c>
      <c r="H80" s="368">
        <f t="shared" si="4"/>
        <v>0</v>
      </c>
      <c r="I80" s="368">
        <f t="shared" si="5"/>
        <v>0</v>
      </c>
      <c r="J80" s="368">
        <f t="shared" si="6"/>
        <v>0</v>
      </c>
      <c r="K80" s="368">
        <f t="shared" si="7"/>
        <v>0</v>
      </c>
      <c r="L80" s="368">
        <f t="shared" si="8"/>
        <v>0</v>
      </c>
      <c r="M80" s="368">
        <f t="shared" si="9"/>
        <v>0</v>
      </c>
      <c r="N80" s="370">
        <f t="shared" si="10"/>
        <v>0</v>
      </c>
      <c r="O80" s="371"/>
      <c r="P80" s="413">
        <f t="shared" si="11"/>
        <v>0</v>
      </c>
      <c r="Q80" s="373" t="str">
        <f t="shared" si="12"/>
        <v/>
      </c>
      <c r="R80" s="431">
        <v>0</v>
      </c>
      <c r="S80" s="428">
        <v>0</v>
      </c>
      <c r="T80" s="414">
        <v>0</v>
      </c>
      <c r="U80" s="414">
        <v>0</v>
      </c>
      <c r="V80" s="414">
        <v>0</v>
      </c>
      <c r="W80" s="414">
        <v>0</v>
      </c>
      <c r="X80" s="414">
        <v>0</v>
      </c>
      <c r="Y80" s="414">
        <v>0</v>
      </c>
      <c r="Z80" s="414">
        <v>0</v>
      </c>
      <c r="AA80" s="414">
        <v>0</v>
      </c>
      <c r="AB80" s="428">
        <v>0</v>
      </c>
      <c r="AC80" s="415"/>
      <c r="AD80" s="142">
        <v>0</v>
      </c>
      <c r="AE80" s="416">
        <v>0</v>
      </c>
      <c r="AF80" s="433"/>
      <c r="AG80" s="425"/>
      <c r="AH80" s="433"/>
      <c r="AI80" s="430">
        <v>0</v>
      </c>
      <c r="AJ80" s="430">
        <v>0</v>
      </c>
      <c r="AK80" s="430">
        <v>0</v>
      </c>
      <c r="AL80" s="434"/>
      <c r="AM80" s="435"/>
      <c r="AN80" s="435"/>
      <c r="AO80" s="425">
        <v>0</v>
      </c>
    </row>
    <row r="81" spans="1:41" ht="24" customHeight="1" x14ac:dyDescent="0.3">
      <c r="A81" s="419" t="s">
        <v>1118</v>
      </c>
      <c r="B81" s="411" t="s">
        <v>1119</v>
      </c>
      <c r="C81" s="412" t="s">
        <v>1178</v>
      </c>
      <c r="D81" s="367">
        <f t="shared" si="0"/>
        <v>14</v>
      </c>
      <c r="E81" s="368">
        <f t="shared" si="1"/>
        <v>6</v>
      </c>
      <c r="F81" s="368">
        <f t="shared" si="2"/>
        <v>0</v>
      </c>
      <c r="G81" s="368">
        <f t="shared" si="3"/>
        <v>0</v>
      </c>
      <c r="H81" s="368">
        <f t="shared" si="4"/>
        <v>0</v>
      </c>
      <c r="I81" s="368">
        <f t="shared" si="5"/>
        <v>0</v>
      </c>
      <c r="J81" s="368">
        <f t="shared" si="6"/>
        <v>0</v>
      </c>
      <c r="K81" s="368">
        <f t="shared" si="7"/>
        <v>0</v>
      </c>
      <c r="L81" s="368">
        <f t="shared" si="8"/>
        <v>0</v>
      </c>
      <c r="M81" s="368">
        <f t="shared" si="9"/>
        <v>0</v>
      </c>
      <c r="N81" s="370">
        <f t="shared" si="10"/>
        <v>20</v>
      </c>
      <c r="O81" s="371"/>
      <c r="P81" s="413">
        <f t="shared" si="11"/>
        <v>20</v>
      </c>
      <c r="Q81" s="373">
        <f t="shared" si="12"/>
        <v>427</v>
      </c>
      <c r="R81" s="374">
        <v>0</v>
      </c>
      <c r="S81" s="420">
        <v>14</v>
      </c>
      <c r="T81" s="414">
        <v>0</v>
      </c>
      <c r="U81" s="414">
        <v>0</v>
      </c>
      <c r="V81" s="414">
        <v>0</v>
      </c>
      <c r="W81" s="414">
        <v>0</v>
      </c>
      <c r="X81" s="414">
        <v>0</v>
      </c>
      <c r="Y81" s="414">
        <v>0</v>
      </c>
      <c r="Z81" s="414">
        <v>0</v>
      </c>
      <c r="AA81" s="414">
        <v>0</v>
      </c>
      <c r="AB81" s="420">
        <v>0</v>
      </c>
      <c r="AC81" s="415"/>
      <c r="AD81" s="421">
        <v>0</v>
      </c>
      <c r="AE81" s="416">
        <v>0</v>
      </c>
      <c r="AF81" s="417">
        <v>6</v>
      </c>
      <c r="AG81" s="375"/>
      <c r="AH81" s="417"/>
      <c r="AI81" s="421">
        <v>0</v>
      </c>
      <c r="AJ81" s="421">
        <v>0</v>
      </c>
      <c r="AK81" s="421">
        <v>0</v>
      </c>
      <c r="AL81" s="126"/>
      <c r="AM81" s="418"/>
      <c r="AN81" s="418"/>
      <c r="AO81" s="375">
        <v>0</v>
      </c>
    </row>
    <row r="82" spans="1:41" ht="24" customHeight="1" x14ac:dyDescent="0.3">
      <c r="A82" s="410" t="s">
        <v>2144</v>
      </c>
      <c r="B82" s="411" t="s">
        <v>2145</v>
      </c>
      <c r="C82" s="412" t="s">
        <v>358</v>
      </c>
      <c r="D82" s="367">
        <f t="shared" si="0"/>
        <v>0</v>
      </c>
      <c r="E82" s="368">
        <f t="shared" si="1"/>
        <v>0</v>
      </c>
      <c r="F82" s="368">
        <f t="shared" si="2"/>
        <v>0</v>
      </c>
      <c r="G82" s="368">
        <f t="shared" si="3"/>
        <v>0</v>
      </c>
      <c r="H82" s="368">
        <f t="shared" si="4"/>
        <v>0</v>
      </c>
      <c r="I82" s="368">
        <f t="shared" si="5"/>
        <v>0</v>
      </c>
      <c r="J82" s="368">
        <f t="shared" si="6"/>
        <v>0</v>
      </c>
      <c r="K82" s="368">
        <f t="shared" si="7"/>
        <v>0</v>
      </c>
      <c r="L82" s="368">
        <f t="shared" si="8"/>
        <v>0</v>
      </c>
      <c r="M82" s="368">
        <f t="shared" si="9"/>
        <v>0</v>
      </c>
      <c r="N82" s="370">
        <f t="shared" si="10"/>
        <v>0</v>
      </c>
      <c r="O82" s="371"/>
      <c r="P82" s="413">
        <f t="shared" si="11"/>
        <v>0</v>
      </c>
      <c r="Q82" s="373" t="str">
        <f t="shared" si="12"/>
        <v/>
      </c>
      <c r="R82" s="374">
        <v>0</v>
      </c>
      <c r="S82" s="420">
        <v>0</v>
      </c>
      <c r="T82" s="414">
        <v>0</v>
      </c>
      <c r="U82" s="414">
        <v>0</v>
      </c>
      <c r="V82" s="414">
        <v>0</v>
      </c>
      <c r="W82" s="414">
        <v>0</v>
      </c>
      <c r="X82" s="414">
        <v>0</v>
      </c>
      <c r="Y82" s="414">
        <v>0</v>
      </c>
      <c r="Z82" s="414">
        <v>0</v>
      </c>
      <c r="AA82" s="414">
        <v>0</v>
      </c>
      <c r="AB82" s="420">
        <v>0</v>
      </c>
      <c r="AC82" s="415"/>
      <c r="AD82" s="421">
        <v>0</v>
      </c>
      <c r="AE82" s="416">
        <v>0</v>
      </c>
      <c r="AF82" s="417"/>
      <c r="AG82" s="375"/>
      <c r="AH82" s="417"/>
      <c r="AI82" s="142">
        <v>0</v>
      </c>
      <c r="AJ82" s="142">
        <v>0</v>
      </c>
      <c r="AK82" s="142">
        <v>0</v>
      </c>
      <c r="AL82" s="126"/>
      <c r="AM82" s="418"/>
      <c r="AN82" s="418"/>
      <c r="AO82" s="375">
        <v>0</v>
      </c>
    </row>
    <row r="83" spans="1:41" ht="24" customHeight="1" x14ac:dyDescent="0.3">
      <c r="A83" s="419" t="s">
        <v>2146</v>
      </c>
      <c r="B83" s="411" t="s">
        <v>2147</v>
      </c>
      <c r="C83" s="412" t="s">
        <v>2148</v>
      </c>
      <c r="D83" s="367">
        <f t="shared" si="0"/>
        <v>0</v>
      </c>
      <c r="E83" s="368">
        <f t="shared" si="1"/>
        <v>0</v>
      </c>
      <c r="F83" s="368">
        <f t="shared" si="2"/>
        <v>0</v>
      </c>
      <c r="G83" s="368">
        <f t="shared" si="3"/>
        <v>0</v>
      </c>
      <c r="H83" s="368">
        <f t="shared" si="4"/>
        <v>0</v>
      </c>
      <c r="I83" s="368">
        <f t="shared" si="5"/>
        <v>0</v>
      </c>
      <c r="J83" s="368">
        <f t="shared" si="6"/>
        <v>0</v>
      </c>
      <c r="K83" s="368">
        <f t="shared" si="7"/>
        <v>0</v>
      </c>
      <c r="L83" s="368">
        <f t="shared" si="8"/>
        <v>0</v>
      </c>
      <c r="M83" s="368">
        <f t="shared" si="9"/>
        <v>0</v>
      </c>
      <c r="N83" s="370">
        <f t="shared" si="10"/>
        <v>0</v>
      </c>
      <c r="O83" s="371"/>
      <c r="P83" s="413">
        <f t="shared" si="11"/>
        <v>0</v>
      </c>
      <c r="Q83" s="373" t="str">
        <f t="shared" si="12"/>
        <v/>
      </c>
      <c r="R83" s="374">
        <v>0</v>
      </c>
      <c r="S83" s="432">
        <v>0</v>
      </c>
      <c r="T83" s="414">
        <v>0</v>
      </c>
      <c r="U83" s="414">
        <v>0</v>
      </c>
      <c r="V83" s="414">
        <v>0</v>
      </c>
      <c r="W83" s="414">
        <v>0</v>
      </c>
      <c r="X83" s="414">
        <v>0</v>
      </c>
      <c r="Y83" s="414">
        <v>0</v>
      </c>
      <c r="Z83" s="414">
        <v>0</v>
      </c>
      <c r="AA83" s="414">
        <v>0</v>
      </c>
      <c r="AB83" s="432">
        <v>0</v>
      </c>
      <c r="AC83" s="415"/>
      <c r="AD83" s="430">
        <v>0</v>
      </c>
      <c r="AE83" s="427">
        <v>0</v>
      </c>
      <c r="AF83" s="417"/>
      <c r="AG83" s="375"/>
      <c r="AH83" s="417"/>
      <c r="AI83" s="421">
        <v>0</v>
      </c>
      <c r="AJ83" s="421">
        <v>0</v>
      </c>
      <c r="AK83" s="421">
        <v>0</v>
      </c>
      <c r="AL83" s="126"/>
      <c r="AM83" s="418"/>
      <c r="AN83" s="418"/>
      <c r="AO83" s="375">
        <v>0</v>
      </c>
    </row>
    <row r="84" spans="1:41" ht="24" customHeight="1" x14ac:dyDescent="0.3">
      <c r="A84" s="410" t="s">
        <v>2151</v>
      </c>
      <c r="B84" s="411" t="s">
        <v>2152</v>
      </c>
      <c r="C84" s="412" t="s">
        <v>163</v>
      </c>
      <c r="D84" s="367">
        <f t="shared" si="0"/>
        <v>0</v>
      </c>
      <c r="E84" s="368">
        <f t="shared" si="1"/>
        <v>0</v>
      </c>
      <c r="F84" s="368">
        <f t="shared" si="2"/>
        <v>0</v>
      </c>
      <c r="G84" s="368">
        <f t="shared" si="3"/>
        <v>0</v>
      </c>
      <c r="H84" s="368">
        <f t="shared" si="4"/>
        <v>0</v>
      </c>
      <c r="I84" s="368">
        <f t="shared" si="5"/>
        <v>0</v>
      </c>
      <c r="J84" s="368">
        <f t="shared" si="6"/>
        <v>0</v>
      </c>
      <c r="K84" s="368">
        <f t="shared" si="7"/>
        <v>0</v>
      </c>
      <c r="L84" s="368">
        <f t="shared" si="8"/>
        <v>0</v>
      </c>
      <c r="M84" s="368">
        <f t="shared" si="9"/>
        <v>0</v>
      </c>
      <c r="N84" s="370">
        <f t="shared" si="10"/>
        <v>0</v>
      </c>
      <c r="O84" s="371"/>
      <c r="P84" s="413">
        <f t="shared" si="11"/>
        <v>0</v>
      </c>
      <c r="Q84" s="373" t="str">
        <f t="shared" si="12"/>
        <v/>
      </c>
      <c r="R84" s="374">
        <v>0</v>
      </c>
      <c r="S84" s="420">
        <v>0</v>
      </c>
      <c r="T84" s="414">
        <v>0</v>
      </c>
      <c r="U84" s="414">
        <v>0</v>
      </c>
      <c r="V84" s="414">
        <v>0</v>
      </c>
      <c r="W84" s="414">
        <v>0</v>
      </c>
      <c r="X84" s="414">
        <v>0</v>
      </c>
      <c r="Y84" s="414">
        <v>0</v>
      </c>
      <c r="Z84" s="414">
        <v>0</v>
      </c>
      <c r="AA84" s="414">
        <v>0</v>
      </c>
      <c r="AB84" s="420">
        <v>0</v>
      </c>
      <c r="AC84" s="415"/>
      <c r="AD84" s="421">
        <v>0</v>
      </c>
      <c r="AE84" s="416">
        <v>0</v>
      </c>
      <c r="AF84" s="417"/>
      <c r="AG84" s="375"/>
      <c r="AH84" s="417"/>
      <c r="AI84" s="430">
        <v>0</v>
      </c>
      <c r="AJ84" s="430">
        <v>0</v>
      </c>
      <c r="AK84" s="430">
        <v>0</v>
      </c>
      <c r="AL84" s="126"/>
      <c r="AM84" s="418"/>
      <c r="AN84" s="418"/>
      <c r="AO84" s="375">
        <v>0</v>
      </c>
    </row>
    <row r="85" spans="1:41" ht="24" customHeight="1" x14ac:dyDescent="0.3">
      <c r="A85" s="419" t="s">
        <v>2153</v>
      </c>
      <c r="B85" s="411" t="s">
        <v>2154</v>
      </c>
      <c r="C85" s="412" t="s">
        <v>2022</v>
      </c>
      <c r="D85" s="367">
        <f t="shared" si="0"/>
        <v>0</v>
      </c>
      <c r="E85" s="368">
        <f t="shared" si="1"/>
        <v>0</v>
      </c>
      <c r="F85" s="368">
        <f t="shared" si="2"/>
        <v>0</v>
      </c>
      <c r="G85" s="368">
        <f t="shared" si="3"/>
        <v>0</v>
      </c>
      <c r="H85" s="368">
        <f t="shared" si="4"/>
        <v>0</v>
      </c>
      <c r="I85" s="368">
        <f t="shared" si="5"/>
        <v>0</v>
      </c>
      <c r="J85" s="368">
        <f t="shared" si="6"/>
        <v>0</v>
      </c>
      <c r="K85" s="368">
        <f t="shared" si="7"/>
        <v>0</v>
      </c>
      <c r="L85" s="368">
        <f t="shared" si="8"/>
        <v>0</v>
      </c>
      <c r="M85" s="368">
        <f t="shared" si="9"/>
        <v>0</v>
      </c>
      <c r="N85" s="370">
        <f t="shared" si="10"/>
        <v>0</v>
      </c>
      <c r="O85" s="371"/>
      <c r="P85" s="413">
        <f t="shared" si="11"/>
        <v>0</v>
      </c>
      <c r="Q85" s="373" t="str">
        <f t="shared" si="12"/>
        <v/>
      </c>
      <c r="R85" s="374">
        <v>0</v>
      </c>
      <c r="S85" s="420">
        <v>0</v>
      </c>
      <c r="T85" s="414">
        <v>0</v>
      </c>
      <c r="U85" s="414">
        <v>0</v>
      </c>
      <c r="V85" s="414">
        <v>0</v>
      </c>
      <c r="W85" s="414">
        <v>0</v>
      </c>
      <c r="X85" s="414">
        <v>0</v>
      </c>
      <c r="Y85" s="414">
        <v>0</v>
      </c>
      <c r="Z85" s="414">
        <v>0</v>
      </c>
      <c r="AA85" s="414">
        <v>0</v>
      </c>
      <c r="AB85" s="420">
        <v>0</v>
      </c>
      <c r="AC85" s="415"/>
      <c r="AD85" s="421">
        <v>0</v>
      </c>
      <c r="AE85" s="416">
        <v>0</v>
      </c>
      <c r="AF85" s="417"/>
      <c r="AG85" s="375"/>
      <c r="AH85" s="417"/>
      <c r="AI85" s="426">
        <v>0</v>
      </c>
      <c r="AJ85" s="426">
        <v>0</v>
      </c>
      <c r="AK85" s="426">
        <v>0</v>
      </c>
      <c r="AL85" s="126"/>
      <c r="AM85" s="418"/>
      <c r="AN85" s="418"/>
      <c r="AO85" s="375">
        <v>0</v>
      </c>
    </row>
    <row r="86" spans="1:41" ht="24" customHeight="1" x14ac:dyDescent="0.3">
      <c r="A86" s="419" t="s">
        <v>184</v>
      </c>
      <c r="B86" s="411" t="s">
        <v>185</v>
      </c>
      <c r="C86" s="412" t="s">
        <v>186</v>
      </c>
      <c r="D86" s="367">
        <f t="shared" si="0"/>
        <v>8</v>
      </c>
      <c r="E86" s="368">
        <f t="shared" si="1"/>
        <v>0</v>
      </c>
      <c r="F86" s="368">
        <f t="shared" si="2"/>
        <v>0</v>
      </c>
      <c r="G86" s="368">
        <f t="shared" si="3"/>
        <v>0</v>
      </c>
      <c r="H86" s="368">
        <f t="shared" si="4"/>
        <v>0</v>
      </c>
      <c r="I86" s="368">
        <f t="shared" si="5"/>
        <v>0</v>
      </c>
      <c r="J86" s="368">
        <f t="shared" si="6"/>
        <v>0</v>
      </c>
      <c r="K86" s="368">
        <f t="shared" si="7"/>
        <v>0</v>
      </c>
      <c r="L86" s="368">
        <f t="shared" si="8"/>
        <v>0</v>
      </c>
      <c r="M86" s="368">
        <f t="shared" si="9"/>
        <v>0</v>
      </c>
      <c r="N86" s="370">
        <f t="shared" si="10"/>
        <v>8</v>
      </c>
      <c r="O86" s="371"/>
      <c r="P86" s="413">
        <f t="shared" si="11"/>
        <v>8</v>
      </c>
      <c r="Q86" s="373">
        <f t="shared" si="12"/>
        <v>762</v>
      </c>
      <c r="R86" s="374">
        <v>0</v>
      </c>
      <c r="S86" s="420">
        <v>0</v>
      </c>
      <c r="T86" s="414">
        <v>0</v>
      </c>
      <c r="U86" s="414">
        <v>0</v>
      </c>
      <c r="V86" s="414">
        <v>0</v>
      </c>
      <c r="W86" s="414">
        <v>0</v>
      </c>
      <c r="X86" s="414">
        <v>0</v>
      </c>
      <c r="Y86" s="414">
        <v>0</v>
      </c>
      <c r="Z86" s="414">
        <v>0</v>
      </c>
      <c r="AA86" s="414">
        <v>0</v>
      </c>
      <c r="AB86" s="420">
        <v>0</v>
      </c>
      <c r="AC86" s="429"/>
      <c r="AD86" s="430">
        <v>0</v>
      </c>
      <c r="AE86" s="427">
        <v>0</v>
      </c>
      <c r="AF86" s="417">
        <v>8</v>
      </c>
      <c r="AG86" s="375"/>
      <c r="AH86" s="417"/>
      <c r="AI86" s="389">
        <v>0</v>
      </c>
      <c r="AJ86" s="389">
        <v>0</v>
      </c>
      <c r="AK86" s="389">
        <v>0</v>
      </c>
      <c r="AL86" s="126"/>
      <c r="AM86" s="418"/>
      <c r="AN86" s="418"/>
      <c r="AO86" s="375">
        <v>0</v>
      </c>
    </row>
    <row r="87" spans="1:41" ht="24" customHeight="1" x14ac:dyDescent="0.3">
      <c r="A87" s="419" t="s">
        <v>2158</v>
      </c>
      <c r="B87" s="436" t="s">
        <v>2159</v>
      </c>
      <c r="C87" s="437" t="s">
        <v>1654</v>
      </c>
      <c r="D87" s="367">
        <f t="shared" si="0"/>
        <v>0</v>
      </c>
      <c r="E87" s="368">
        <f t="shared" si="1"/>
        <v>0</v>
      </c>
      <c r="F87" s="368">
        <f t="shared" si="2"/>
        <v>0</v>
      </c>
      <c r="G87" s="368">
        <f t="shared" si="3"/>
        <v>0</v>
      </c>
      <c r="H87" s="368">
        <f t="shared" si="4"/>
        <v>0</v>
      </c>
      <c r="I87" s="368">
        <f t="shared" si="5"/>
        <v>0</v>
      </c>
      <c r="J87" s="368">
        <f t="shared" si="6"/>
        <v>0</v>
      </c>
      <c r="K87" s="368">
        <f t="shared" si="7"/>
        <v>0</v>
      </c>
      <c r="L87" s="368">
        <f t="shared" si="8"/>
        <v>0</v>
      </c>
      <c r="M87" s="368">
        <f t="shared" si="9"/>
        <v>0</v>
      </c>
      <c r="N87" s="370">
        <f t="shared" si="10"/>
        <v>0</v>
      </c>
      <c r="O87" s="371"/>
      <c r="P87" s="413">
        <f t="shared" si="11"/>
        <v>0</v>
      </c>
      <c r="Q87" s="373" t="str">
        <f t="shared" si="12"/>
        <v/>
      </c>
      <c r="R87" s="431">
        <v>0</v>
      </c>
      <c r="S87" s="425">
        <v>0</v>
      </c>
      <c r="T87" s="414">
        <v>0</v>
      </c>
      <c r="U87" s="414">
        <v>0</v>
      </c>
      <c r="V87" s="414">
        <v>0</v>
      </c>
      <c r="W87" s="414">
        <v>0</v>
      </c>
      <c r="X87" s="414">
        <v>0</v>
      </c>
      <c r="Y87" s="414">
        <v>0</v>
      </c>
      <c r="Z87" s="414">
        <v>0</v>
      </c>
      <c r="AA87" s="414">
        <v>0</v>
      </c>
      <c r="AB87" s="425">
        <v>0</v>
      </c>
      <c r="AC87" s="429"/>
      <c r="AD87" s="426">
        <v>0</v>
      </c>
      <c r="AE87" s="427">
        <v>0</v>
      </c>
      <c r="AF87" s="433"/>
      <c r="AG87" s="425"/>
      <c r="AH87" s="433"/>
      <c r="AI87" s="421">
        <v>0</v>
      </c>
      <c r="AJ87" s="421">
        <v>0</v>
      </c>
      <c r="AK87" s="421">
        <v>0</v>
      </c>
      <c r="AL87" s="434"/>
      <c r="AM87" s="435"/>
      <c r="AN87" s="435"/>
      <c r="AO87" s="425">
        <v>0</v>
      </c>
    </row>
    <row r="88" spans="1:41" ht="24" customHeight="1" x14ac:dyDescent="0.3">
      <c r="A88" s="419" t="s">
        <v>2162</v>
      </c>
      <c r="B88" s="411" t="s">
        <v>2163</v>
      </c>
      <c r="C88" s="412" t="s">
        <v>384</v>
      </c>
      <c r="D88" s="367">
        <f t="shared" si="0"/>
        <v>0</v>
      </c>
      <c r="E88" s="368">
        <f t="shared" si="1"/>
        <v>0</v>
      </c>
      <c r="F88" s="368">
        <f t="shared" si="2"/>
        <v>0</v>
      </c>
      <c r="G88" s="368">
        <f t="shared" si="3"/>
        <v>0</v>
      </c>
      <c r="H88" s="368">
        <f t="shared" si="4"/>
        <v>0</v>
      </c>
      <c r="I88" s="368">
        <f t="shared" si="5"/>
        <v>0</v>
      </c>
      <c r="J88" s="368">
        <f t="shared" si="6"/>
        <v>0</v>
      </c>
      <c r="K88" s="368">
        <f t="shared" si="7"/>
        <v>0</v>
      </c>
      <c r="L88" s="368">
        <f t="shared" si="8"/>
        <v>0</v>
      </c>
      <c r="M88" s="368">
        <f t="shared" si="9"/>
        <v>0</v>
      </c>
      <c r="N88" s="370">
        <f t="shared" si="10"/>
        <v>0</v>
      </c>
      <c r="O88" s="371"/>
      <c r="P88" s="413">
        <f t="shared" si="11"/>
        <v>0</v>
      </c>
      <c r="Q88" s="373" t="str">
        <f t="shared" si="12"/>
        <v/>
      </c>
      <c r="R88" s="374">
        <v>0</v>
      </c>
      <c r="S88" s="425">
        <v>0</v>
      </c>
      <c r="T88" s="414">
        <v>0</v>
      </c>
      <c r="U88" s="414">
        <v>0</v>
      </c>
      <c r="V88" s="414">
        <v>0</v>
      </c>
      <c r="W88" s="414">
        <v>0</v>
      </c>
      <c r="X88" s="414">
        <v>0</v>
      </c>
      <c r="Y88" s="414">
        <v>0</v>
      </c>
      <c r="Z88" s="414">
        <v>0</v>
      </c>
      <c r="AA88" s="414">
        <v>0</v>
      </c>
      <c r="AB88" s="425">
        <v>0</v>
      </c>
      <c r="AC88" s="415"/>
      <c r="AD88" s="426">
        <v>0</v>
      </c>
      <c r="AE88" s="427">
        <v>0</v>
      </c>
      <c r="AF88" s="417"/>
      <c r="AG88" s="375"/>
      <c r="AH88" s="417"/>
      <c r="AI88" s="426">
        <v>0</v>
      </c>
      <c r="AJ88" s="426">
        <v>0</v>
      </c>
      <c r="AK88" s="426">
        <v>0</v>
      </c>
      <c r="AL88" s="126"/>
      <c r="AM88" s="418"/>
      <c r="AN88" s="418"/>
      <c r="AO88" s="375">
        <v>0</v>
      </c>
    </row>
    <row r="89" spans="1:41" ht="24" customHeight="1" x14ac:dyDescent="0.3">
      <c r="A89" s="419" t="s">
        <v>2166</v>
      </c>
      <c r="B89" s="411" t="s">
        <v>2167</v>
      </c>
      <c r="C89" s="412" t="s">
        <v>1098</v>
      </c>
      <c r="D89" s="367">
        <f t="shared" si="0"/>
        <v>85</v>
      </c>
      <c r="E89" s="368">
        <f t="shared" si="1"/>
        <v>60</v>
      </c>
      <c r="F89" s="368">
        <f t="shared" si="2"/>
        <v>0</v>
      </c>
      <c r="G89" s="368">
        <f t="shared" si="3"/>
        <v>0</v>
      </c>
      <c r="H89" s="368">
        <f t="shared" si="4"/>
        <v>0</v>
      </c>
      <c r="I89" s="368">
        <f t="shared" si="5"/>
        <v>0</v>
      </c>
      <c r="J89" s="368">
        <f t="shared" si="6"/>
        <v>0</v>
      </c>
      <c r="K89" s="368">
        <f t="shared" si="7"/>
        <v>0</v>
      </c>
      <c r="L89" s="368">
        <f t="shared" si="8"/>
        <v>0</v>
      </c>
      <c r="M89" s="368">
        <f t="shared" si="9"/>
        <v>0</v>
      </c>
      <c r="N89" s="370">
        <f t="shared" si="10"/>
        <v>145</v>
      </c>
      <c r="O89" s="371"/>
      <c r="P89" s="413">
        <f t="shared" si="11"/>
        <v>145</v>
      </c>
      <c r="Q89" s="373">
        <f t="shared" si="12"/>
        <v>56</v>
      </c>
      <c r="R89" s="374">
        <v>60</v>
      </c>
      <c r="S89" s="420">
        <v>0</v>
      </c>
      <c r="T89" s="414">
        <v>0</v>
      </c>
      <c r="U89" s="414">
        <v>0</v>
      </c>
      <c r="V89" s="414">
        <v>0</v>
      </c>
      <c r="W89" s="414">
        <v>0</v>
      </c>
      <c r="X89" s="414">
        <v>0</v>
      </c>
      <c r="Y89" s="414">
        <v>0</v>
      </c>
      <c r="Z89" s="414">
        <v>0</v>
      </c>
      <c r="AA89" s="414">
        <v>0</v>
      </c>
      <c r="AB89" s="420">
        <v>0</v>
      </c>
      <c r="AC89" s="429"/>
      <c r="AD89" s="421">
        <v>0</v>
      </c>
      <c r="AE89" s="416">
        <v>0</v>
      </c>
      <c r="AF89" s="417"/>
      <c r="AG89" s="375"/>
      <c r="AH89" s="417"/>
      <c r="AI89" s="124">
        <v>0</v>
      </c>
      <c r="AJ89" s="124">
        <v>85</v>
      </c>
      <c r="AK89" s="124">
        <v>0</v>
      </c>
      <c r="AL89" s="126"/>
      <c r="AM89" s="418"/>
      <c r="AN89" s="418"/>
      <c r="AO89" s="375">
        <v>0</v>
      </c>
    </row>
    <row r="90" spans="1:41" ht="24" customHeight="1" x14ac:dyDescent="0.3">
      <c r="A90" s="410" t="s">
        <v>2170</v>
      </c>
      <c r="B90" s="411" t="s">
        <v>2171</v>
      </c>
      <c r="C90" s="412" t="s">
        <v>269</v>
      </c>
      <c r="D90" s="367">
        <f t="shared" si="0"/>
        <v>45</v>
      </c>
      <c r="E90" s="368">
        <f t="shared" si="1"/>
        <v>0</v>
      </c>
      <c r="F90" s="368">
        <f t="shared" si="2"/>
        <v>0</v>
      </c>
      <c r="G90" s="368">
        <f t="shared" si="3"/>
        <v>0</v>
      </c>
      <c r="H90" s="368">
        <f t="shared" si="4"/>
        <v>0</v>
      </c>
      <c r="I90" s="368">
        <f t="shared" si="5"/>
        <v>0</v>
      </c>
      <c r="J90" s="368">
        <f t="shared" si="6"/>
        <v>0</v>
      </c>
      <c r="K90" s="368">
        <f t="shared" si="7"/>
        <v>0</v>
      </c>
      <c r="L90" s="368">
        <f t="shared" si="8"/>
        <v>0</v>
      </c>
      <c r="M90" s="368">
        <f t="shared" si="9"/>
        <v>0</v>
      </c>
      <c r="N90" s="370">
        <f t="shared" si="10"/>
        <v>45</v>
      </c>
      <c r="O90" s="371"/>
      <c r="P90" s="413">
        <f t="shared" si="11"/>
        <v>45</v>
      </c>
      <c r="Q90" s="373">
        <f t="shared" si="12"/>
        <v>181</v>
      </c>
      <c r="R90" s="374">
        <v>0</v>
      </c>
      <c r="S90" s="425">
        <v>0</v>
      </c>
      <c r="T90" s="414">
        <v>0</v>
      </c>
      <c r="U90" s="414">
        <v>0</v>
      </c>
      <c r="V90" s="414">
        <v>0</v>
      </c>
      <c r="W90" s="414">
        <v>0</v>
      </c>
      <c r="X90" s="414">
        <v>0</v>
      </c>
      <c r="Y90" s="414">
        <v>0</v>
      </c>
      <c r="Z90" s="414">
        <v>0</v>
      </c>
      <c r="AA90" s="414">
        <v>0</v>
      </c>
      <c r="AB90" s="425">
        <v>0</v>
      </c>
      <c r="AC90" s="429"/>
      <c r="AD90" s="426">
        <v>0</v>
      </c>
      <c r="AE90" s="427">
        <v>0</v>
      </c>
      <c r="AF90" s="417"/>
      <c r="AG90" s="375"/>
      <c r="AH90" s="417"/>
      <c r="AI90" s="421">
        <v>45</v>
      </c>
      <c r="AJ90" s="421">
        <v>0</v>
      </c>
      <c r="AK90" s="421">
        <v>0</v>
      </c>
      <c r="AL90" s="126"/>
      <c r="AM90" s="418"/>
      <c r="AN90" s="418"/>
      <c r="AO90" s="375">
        <v>0</v>
      </c>
    </row>
    <row r="91" spans="1:41" ht="24" customHeight="1" x14ac:dyDescent="0.3">
      <c r="A91" s="410" t="s">
        <v>2172</v>
      </c>
      <c r="B91" s="411" t="s">
        <v>2173</v>
      </c>
      <c r="C91" s="412" t="s">
        <v>266</v>
      </c>
      <c r="D91" s="367">
        <f t="shared" si="0"/>
        <v>22</v>
      </c>
      <c r="E91" s="368">
        <f t="shared" si="1"/>
        <v>6</v>
      </c>
      <c r="F91" s="368">
        <f t="shared" si="2"/>
        <v>6</v>
      </c>
      <c r="G91" s="368">
        <f t="shared" si="3"/>
        <v>0</v>
      </c>
      <c r="H91" s="368">
        <f t="shared" si="4"/>
        <v>0</v>
      </c>
      <c r="I91" s="368">
        <f t="shared" si="5"/>
        <v>0</v>
      </c>
      <c r="J91" s="368">
        <f t="shared" si="6"/>
        <v>0</v>
      </c>
      <c r="K91" s="368">
        <f t="shared" si="7"/>
        <v>0</v>
      </c>
      <c r="L91" s="368">
        <f t="shared" si="8"/>
        <v>0</v>
      </c>
      <c r="M91" s="368">
        <f t="shared" si="9"/>
        <v>0</v>
      </c>
      <c r="N91" s="370">
        <f t="shared" si="10"/>
        <v>34</v>
      </c>
      <c r="O91" s="371"/>
      <c r="P91" s="413">
        <f t="shared" si="11"/>
        <v>34</v>
      </c>
      <c r="Q91" s="373">
        <f t="shared" si="12"/>
        <v>250</v>
      </c>
      <c r="R91" s="374">
        <v>0</v>
      </c>
      <c r="S91" s="414">
        <v>0</v>
      </c>
      <c r="T91" s="414">
        <v>0</v>
      </c>
      <c r="U91" s="414">
        <v>0</v>
      </c>
      <c r="V91" s="414">
        <v>0</v>
      </c>
      <c r="W91" s="414">
        <v>0</v>
      </c>
      <c r="X91" s="414">
        <v>0</v>
      </c>
      <c r="Y91" s="414">
        <v>0</v>
      </c>
      <c r="Z91" s="414">
        <v>0</v>
      </c>
      <c r="AA91" s="414">
        <v>0</v>
      </c>
      <c r="AB91" s="414">
        <v>22</v>
      </c>
      <c r="AC91" s="415"/>
      <c r="AD91" s="124">
        <v>0</v>
      </c>
      <c r="AE91" s="416">
        <v>0</v>
      </c>
      <c r="AF91" s="417">
        <v>6</v>
      </c>
      <c r="AG91" s="375">
        <v>6</v>
      </c>
      <c r="AH91" s="417"/>
      <c r="AI91" s="142">
        <v>0</v>
      </c>
      <c r="AJ91" s="142">
        <v>0</v>
      </c>
      <c r="AK91" s="142">
        <v>0</v>
      </c>
      <c r="AL91" s="126"/>
      <c r="AM91" s="418"/>
      <c r="AN91" s="418"/>
      <c r="AO91" s="375">
        <v>0</v>
      </c>
    </row>
    <row r="92" spans="1:41" ht="24" customHeight="1" x14ac:dyDescent="0.3">
      <c r="A92" s="419" t="s">
        <v>2174</v>
      </c>
      <c r="B92" s="411" t="s">
        <v>2175</v>
      </c>
      <c r="C92" s="412" t="s">
        <v>2176</v>
      </c>
      <c r="D92" s="367">
        <f t="shared" si="0"/>
        <v>4</v>
      </c>
      <c r="E92" s="368">
        <f t="shared" si="1"/>
        <v>0</v>
      </c>
      <c r="F92" s="368">
        <f t="shared" si="2"/>
        <v>0</v>
      </c>
      <c r="G92" s="368">
        <f t="shared" si="3"/>
        <v>0</v>
      </c>
      <c r="H92" s="368">
        <f t="shared" si="4"/>
        <v>0</v>
      </c>
      <c r="I92" s="368">
        <f t="shared" si="5"/>
        <v>0</v>
      </c>
      <c r="J92" s="368">
        <f t="shared" si="6"/>
        <v>0</v>
      </c>
      <c r="K92" s="368">
        <f t="shared" si="7"/>
        <v>0</v>
      </c>
      <c r="L92" s="368">
        <f t="shared" si="8"/>
        <v>0</v>
      </c>
      <c r="M92" s="368">
        <f t="shared" si="9"/>
        <v>0</v>
      </c>
      <c r="N92" s="370">
        <f t="shared" si="10"/>
        <v>4</v>
      </c>
      <c r="O92" s="371"/>
      <c r="P92" s="413">
        <f t="shared" si="11"/>
        <v>4</v>
      </c>
      <c r="Q92" s="373">
        <f t="shared" si="12"/>
        <v>889</v>
      </c>
      <c r="R92" s="374">
        <v>0</v>
      </c>
      <c r="S92" s="420">
        <v>0</v>
      </c>
      <c r="T92" s="414">
        <v>0</v>
      </c>
      <c r="U92" s="414">
        <v>0</v>
      </c>
      <c r="V92" s="414">
        <v>0</v>
      </c>
      <c r="W92" s="414">
        <v>0</v>
      </c>
      <c r="X92" s="414">
        <v>0</v>
      </c>
      <c r="Y92" s="414">
        <v>0</v>
      </c>
      <c r="Z92" s="414">
        <v>0</v>
      </c>
      <c r="AA92" s="414">
        <v>0</v>
      </c>
      <c r="AB92" s="420">
        <v>0</v>
      </c>
      <c r="AC92" s="429"/>
      <c r="AD92" s="430">
        <v>0</v>
      </c>
      <c r="AE92" s="427">
        <v>0</v>
      </c>
      <c r="AF92" s="417"/>
      <c r="AG92" s="375">
        <v>4</v>
      </c>
      <c r="AH92" s="417"/>
      <c r="AI92" s="421">
        <v>0</v>
      </c>
      <c r="AJ92" s="421">
        <v>0</v>
      </c>
      <c r="AK92" s="421">
        <v>0</v>
      </c>
      <c r="AL92" s="126"/>
      <c r="AM92" s="418"/>
      <c r="AN92" s="418"/>
      <c r="AO92" s="375">
        <v>0</v>
      </c>
    </row>
    <row r="93" spans="1:41" ht="24" customHeight="1" x14ac:dyDescent="0.3">
      <c r="A93" s="410" t="s">
        <v>2180</v>
      </c>
      <c r="B93" s="411" t="s">
        <v>2181</v>
      </c>
      <c r="C93" s="412" t="s">
        <v>2182</v>
      </c>
      <c r="D93" s="367">
        <f t="shared" si="0"/>
        <v>0</v>
      </c>
      <c r="E93" s="368">
        <f t="shared" si="1"/>
        <v>0</v>
      </c>
      <c r="F93" s="368">
        <f t="shared" si="2"/>
        <v>0</v>
      </c>
      <c r="G93" s="368">
        <f t="shared" si="3"/>
        <v>0</v>
      </c>
      <c r="H93" s="368">
        <f t="shared" si="4"/>
        <v>0</v>
      </c>
      <c r="I93" s="368">
        <f t="shared" si="5"/>
        <v>0</v>
      </c>
      <c r="J93" s="368">
        <f t="shared" si="6"/>
        <v>0</v>
      </c>
      <c r="K93" s="368">
        <f t="shared" si="7"/>
        <v>0</v>
      </c>
      <c r="L93" s="368">
        <f t="shared" si="8"/>
        <v>0</v>
      </c>
      <c r="M93" s="368">
        <f t="shared" si="9"/>
        <v>0</v>
      </c>
      <c r="N93" s="370">
        <f t="shared" si="10"/>
        <v>0</v>
      </c>
      <c r="O93" s="371"/>
      <c r="P93" s="413">
        <f t="shared" si="11"/>
        <v>0</v>
      </c>
      <c r="Q93" s="373" t="str">
        <f t="shared" si="12"/>
        <v/>
      </c>
      <c r="R93" s="374">
        <v>0</v>
      </c>
      <c r="S93" s="414">
        <v>0</v>
      </c>
      <c r="T93" s="414">
        <v>0</v>
      </c>
      <c r="U93" s="414">
        <v>0</v>
      </c>
      <c r="V93" s="414">
        <v>0</v>
      </c>
      <c r="W93" s="414">
        <v>0</v>
      </c>
      <c r="X93" s="414">
        <v>0</v>
      </c>
      <c r="Y93" s="414">
        <v>0</v>
      </c>
      <c r="Z93" s="414">
        <v>0</v>
      </c>
      <c r="AA93" s="414">
        <v>0</v>
      </c>
      <c r="AB93" s="414">
        <v>0</v>
      </c>
      <c r="AC93" s="429"/>
      <c r="AD93" s="421">
        <v>0</v>
      </c>
      <c r="AE93" s="416">
        <v>0</v>
      </c>
      <c r="AF93" s="417"/>
      <c r="AG93" s="375"/>
      <c r="AH93" s="417"/>
      <c r="AI93" s="421">
        <v>0</v>
      </c>
      <c r="AJ93" s="421">
        <v>0</v>
      </c>
      <c r="AK93" s="421">
        <v>0</v>
      </c>
      <c r="AL93" s="126"/>
      <c r="AM93" s="418"/>
      <c r="AN93" s="418"/>
      <c r="AO93" s="375">
        <v>0</v>
      </c>
    </row>
    <row r="94" spans="1:41" ht="24" customHeight="1" x14ac:dyDescent="0.3">
      <c r="A94" s="410" t="s">
        <v>2183</v>
      </c>
      <c r="B94" s="411" t="s">
        <v>2184</v>
      </c>
      <c r="C94" s="412" t="s">
        <v>2185</v>
      </c>
      <c r="D94" s="367">
        <f t="shared" si="0"/>
        <v>4</v>
      </c>
      <c r="E94" s="368">
        <f t="shared" si="1"/>
        <v>0</v>
      </c>
      <c r="F94" s="368">
        <f t="shared" si="2"/>
        <v>0</v>
      </c>
      <c r="G94" s="368">
        <f t="shared" si="3"/>
        <v>0</v>
      </c>
      <c r="H94" s="368">
        <f t="shared" si="4"/>
        <v>0</v>
      </c>
      <c r="I94" s="368">
        <f t="shared" si="5"/>
        <v>0</v>
      </c>
      <c r="J94" s="368">
        <f t="shared" si="6"/>
        <v>0</v>
      </c>
      <c r="K94" s="368">
        <f t="shared" si="7"/>
        <v>0</v>
      </c>
      <c r="L94" s="368">
        <f t="shared" si="8"/>
        <v>0</v>
      </c>
      <c r="M94" s="368">
        <f t="shared" si="9"/>
        <v>0</v>
      </c>
      <c r="N94" s="370">
        <f t="shared" si="10"/>
        <v>4</v>
      </c>
      <c r="O94" s="371"/>
      <c r="P94" s="413">
        <f t="shared" si="11"/>
        <v>4</v>
      </c>
      <c r="Q94" s="373">
        <f t="shared" si="12"/>
        <v>889</v>
      </c>
      <c r="R94" s="374">
        <v>0</v>
      </c>
      <c r="S94" s="420">
        <v>0</v>
      </c>
      <c r="T94" s="414">
        <v>0</v>
      </c>
      <c r="U94" s="414">
        <v>0</v>
      </c>
      <c r="V94" s="414">
        <v>0</v>
      </c>
      <c r="W94" s="414">
        <v>0</v>
      </c>
      <c r="X94" s="414">
        <v>0</v>
      </c>
      <c r="Y94" s="414">
        <v>0</v>
      </c>
      <c r="Z94" s="414">
        <v>0</v>
      </c>
      <c r="AA94" s="414">
        <v>0</v>
      </c>
      <c r="AB94" s="420">
        <v>0</v>
      </c>
      <c r="AC94" s="415"/>
      <c r="AD94" s="142">
        <v>0</v>
      </c>
      <c r="AE94" s="416">
        <v>0</v>
      </c>
      <c r="AF94" s="417"/>
      <c r="AG94" s="375">
        <v>4</v>
      </c>
      <c r="AH94" s="417"/>
      <c r="AI94" s="430">
        <v>0</v>
      </c>
      <c r="AJ94" s="430">
        <v>0</v>
      </c>
      <c r="AK94" s="430">
        <v>0</v>
      </c>
      <c r="AL94" s="126"/>
      <c r="AM94" s="418"/>
      <c r="AN94" s="418"/>
      <c r="AO94" s="375">
        <v>0</v>
      </c>
    </row>
    <row r="95" spans="1:41" ht="24" customHeight="1" x14ac:dyDescent="0.3">
      <c r="A95" s="419" t="s">
        <v>2191</v>
      </c>
      <c r="B95" s="411" t="s">
        <v>2192</v>
      </c>
      <c r="C95" s="412" t="s">
        <v>163</v>
      </c>
      <c r="D95" s="367">
        <f t="shared" si="0"/>
        <v>0</v>
      </c>
      <c r="E95" s="368">
        <f t="shared" si="1"/>
        <v>0</v>
      </c>
      <c r="F95" s="368">
        <f t="shared" si="2"/>
        <v>0</v>
      </c>
      <c r="G95" s="368">
        <f t="shared" si="3"/>
        <v>0</v>
      </c>
      <c r="H95" s="368">
        <f t="shared" si="4"/>
        <v>0</v>
      </c>
      <c r="I95" s="368">
        <f t="shared" si="5"/>
        <v>0</v>
      </c>
      <c r="J95" s="368">
        <f t="shared" si="6"/>
        <v>0</v>
      </c>
      <c r="K95" s="368">
        <f t="shared" si="7"/>
        <v>0</v>
      </c>
      <c r="L95" s="368">
        <f t="shared" si="8"/>
        <v>0</v>
      </c>
      <c r="M95" s="368">
        <f t="shared" si="9"/>
        <v>0</v>
      </c>
      <c r="N95" s="370">
        <f t="shared" si="10"/>
        <v>0</v>
      </c>
      <c r="O95" s="371"/>
      <c r="P95" s="413">
        <f t="shared" si="11"/>
        <v>0</v>
      </c>
      <c r="Q95" s="373" t="str">
        <f t="shared" si="12"/>
        <v/>
      </c>
      <c r="R95" s="374">
        <v>0</v>
      </c>
      <c r="S95" s="425">
        <v>0</v>
      </c>
      <c r="T95" s="414">
        <v>0</v>
      </c>
      <c r="U95" s="414">
        <v>0</v>
      </c>
      <c r="V95" s="414">
        <v>0</v>
      </c>
      <c r="W95" s="414">
        <v>0</v>
      </c>
      <c r="X95" s="414">
        <v>0</v>
      </c>
      <c r="Y95" s="414">
        <v>0</v>
      </c>
      <c r="Z95" s="414">
        <v>0</v>
      </c>
      <c r="AA95" s="414">
        <v>0</v>
      </c>
      <c r="AB95" s="425">
        <v>0</v>
      </c>
      <c r="AC95" s="415"/>
      <c r="AD95" s="421">
        <v>0</v>
      </c>
      <c r="AE95" s="427">
        <v>0</v>
      </c>
      <c r="AF95" s="417"/>
      <c r="AG95" s="375"/>
      <c r="AH95" s="417"/>
      <c r="AI95" s="421">
        <v>0</v>
      </c>
      <c r="AJ95" s="421">
        <v>0</v>
      </c>
      <c r="AK95" s="421">
        <v>0</v>
      </c>
      <c r="AL95" s="126"/>
      <c r="AM95" s="418"/>
      <c r="AN95" s="418"/>
      <c r="AO95" s="375">
        <v>0</v>
      </c>
    </row>
    <row r="96" spans="1:41" ht="24" customHeight="1" x14ac:dyDescent="0.3">
      <c r="A96" s="410" t="s">
        <v>2193</v>
      </c>
      <c r="B96" s="411" t="s">
        <v>2194</v>
      </c>
      <c r="C96" s="412" t="s">
        <v>1978</v>
      </c>
      <c r="D96" s="367">
        <f t="shared" si="0"/>
        <v>10</v>
      </c>
      <c r="E96" s="368">
        <f t="shared" si="1"/>
        <v>0</v>
      </c>
      <c r="F96" s="368">
        <f t="shared" si="2"/>
        <v>0</v>
      </c>
      <c r="G96" s="368">
        <f t="shared" si="3"/>
        <v>0</v>
      </c>
      <c r="H96" s="368">
        <f t="shared" si="4"/>
        <v>0</v>
      </c>
      <c r="I96" s="368">
        <f t="shared" si="5"/>
        <v>0</v>
      </c>
      <c r="J96" s="368">
        <f t="shared" si="6"/>
        <v>0</v>
      </c>
      <c r="K96" s="368">
        <f t="shared" si="7"/>
        <v>0</v>
      </c>
      <c r="L96" s="368">
        <f t="shared" si="8"/>
        <v>0</v>
      </c>
      <c r="M96" s="368">
        <f t="shared" si="9"/>
        <v>0</v>
      </c>
      <c r="N96" s="370">
        <f t="shared" si="10"/>
        <v>10</v>
      </c>
      <c r="O96" s="371"/>
      <c r="P96" s="413">
        <f t="shared" si="11"/>
        <v>10</v>
      </c>
      <c r="Q96" s="373">
        <f t="shared" si="12"/>
        <v>688</v>
      </c>
      <c r="R96" s="374">
        <v>0</v>
      </c>
      <c r="S96" s="428">
        <v>0</v>
      </c>
      <c r="T96" s="414">
        <v>0</v>
      </c>
      <c r="U96" s="414">
        <v>0</v>
      </c>
      <c r="V96" s="414">
        <v>0</v>
      </c>
      <c r="W96" s="414">
        <v>0</v>
      </c>
      <c r="X96" s="414">
        <v>0</v>
      </c>
      <c r="Y96" s="414">
        <v>0</v>
      </c>
      <c r="Z96" s="414">
        <v>0</v>
      </c>
      <c r="AA96" s="414">
        <v>0</v>
      </c>
      <c r="AB96" s="428">
        <v>0</v>
      </c>
      <c r="AC96" s="429"/>
      <c r="AD96" s="142">
        <v>0</v>
      </c>
      <c r="AE96" s="416">
        <v>0</v>
      </c>
      <c r="AF96" s="417"/>
      <c r="AG96" s="375">
        <v>10</v>
      </c>
      <c r="AH96" s="417"/>
      <c r="AI96" s="421">
        <v>0</v>
      </c>
      <c r="AJ96" s="421">
        <v>0</v>
      </c>
      <c r="AK96" s="421">
        <v>0</v>
      </c>
      <c r="AL96" s="126"/>
      <c r="AM96" s="418"/>
      <c r="AN96" s="418"/>
      <c r="AO96" s="375">
        <v>0</v>
      </c>
    </row>
    <row r="97" spans="1:41" ht="24" customHeight="1" x14ac:dyDescent="0.3">
      <c r="A97" s="419" t="s">
        <v>2195</v>
      </c>
      <c r="B97" s="411" t="s">
        <v>2196</v>
      </c>
      <c r="C97" s="412" t="s">
        <v>1575</v>
      </c>
      <c r="D97" s="367">
        <f t="shared" si="0"/>
        <v>0</v>
      </c>
      <c r="E97" s="368">
        <f t="shared" si="1"/>
        <v>0</v>
      </c>
      <c r="F97" s="368">
        <f t="shared" si="2"/>
        <v>0</v>
      </c>
      <c r="G97" s="368">
        <f t="shared" si="3"/>
        <v>0</v>
      </c>
      <c r="H97" s="368">
        <f t="shared" si="4"/>
        <v>0</v>
      </c>
      <c r="I97" s="368">
        <f t="shared" si="5"/>
        <v>0</v>
      </c>
      <c r="J97" s="368">
        <f t="shared" si="6"/>
        <v>0</v>
      </c>
      <c r="K97" s="368">
        <f t="shared" si="7"/>
        <v>0</v>
      </c>
      <c r="L97" s="368">
        <f t="shared" si="8"/>
        <v>0</v>
      </c>
      <c r="M97" s="368">
        <f t="shared" si="9"/>
        <v>0</v>
      </c>
      <c r="N97" s="370">
        <f t="shared" si="10"/>
        <v>0</v>
      </c>
      <c r="O97" s="371"/>
      <c r="P97" s="413">
        <f t="shared" si="11"/>
        <v>0</v>
      </c>
      <c r="Q97" s="373" t="str">
        <f t="shared" si="12"/>
        <v/>
      </c>
      <c r="R97" s="374">
        <v>0</v>
      </c>
      <c r="S97" s="420">
        <v>0</v>
      </c>
      <c r="T97" s="414">
        <v>0</v>
      </c>
      <c r="U97" s="414">
        <v>0</v>
      </c>
      <c r="V97" s="414">
        <v>0</v>
      </c>
      <c r="W97" s="414">
        <v>0</v>
      </c>
      <c r="X97" s="414">
        <v>0</v>
      </c>
      <c r="Y97" s="414">
        <v>0</v>
      </c>
      <c r="Z97" s="414">
        <v>0</v>
      </c>
      <c r="AA97" s="414">
        <v>0</v>
      </c>
      <c r="AB97" s="420">
        <v>0</v>
      </c>
      <c r="AC97" s="415"/>
      <c r="AD97" s="421">
        <v>0</v>
      </c>
      <c r="AE97" s="416">
        <v>0</v>
      </c>
      <c r="AF97" s="417"/>
      <c r="AG97" s="375"/>
      <c r="AH97" s="417"/>
      <c r="AI97" s="426">
        <v>0</v>
      </c>
      <c r="AJ97" s="426">
        <v>0</v>
      </c>
      <c r="AK97" s="426">
        <v>0</v>
      </c>
      <c r="AL97" s="126"/>
      <c r="AM97" s="418"/>
      <c r="AN97" s="418"/>
      <c r="AO97" s="375">
        <v>0</v>
      </c>
    </row>
    <row r="98" spans="1:41" ht="24" customHeight="1" x14ac:dyDescent="0.3">
      <c r="A98" s="419" t="s">
        <v>2199</v>
      </c>
      <c r="B98" s="411" t="s">
        <v>2200</v>
      </c>
      <c r="C98" s="412" t="s">
        <v>2201</v>
      </c>
      <c r="D98" s="367">
        <f t="shared" si="0"/>
        <v>13</v>
      </c>
      <c r="E98" s="368">
        <f t="shared" si="1"/>
        <v>5</v>
      </c>
      <c r="F98" s="368">
        <f t="shared" si="2"/>
        <v>0</v>
      </c>
      <c r="G98" s="368">
        <f t="shared" si="3"/>
        <v>0</v>
      </c>
      <c r="H98" s="368">
        <f t="shared" si="4"/>
        <v>0</v>
      </c>
      <c r="I98" s="368">
        <f t="shared" si="5"/>
        <v>0</v>
      </c>
      <c r="J98" s="368">
        <f t="shared" si="6"/>
        <v>0</v>
      </c>
      <c r="K98" s="368">
        <f t="shared" si="7"/>
        <v>0</v>
      </c>
      <c r="L98" s="368">
        <f t="shared" si="8"/>
        <v>0</v>
      </c>
      <c r="M98" s="368">
        <f t="shared" si="9"/>
        <v>0</v>
      </c>
      <c r="N98" s="370">
        <f t="shared" si="10"/>
        <v>18</v>
      </c>
      <c r="O98" s="371"/>
      <c r="P98" s="413">
        <f t="shared" si="11"/>
        <v>18</v>
      </c>
      <c r="Q98" s="373">
        <f t="shared" si="12"/>
        <v>457</v>
      </c>
      <c r="R98" s="374">
        <v>0</v>
      </c>
      <c r="S98" s="428">
        <v>0</v>
      </c>
      <c r="T98" s="414">
        <v>0</v>
      </c>
      <c r="U98" s="414">
        <v>0</v>
      </c>
      <c r="V98" s="414">
        <v>0</v>
      </c>
      <c r="W98" s="414">
        <v>0</v>
      </c>
      <c r="X98" s="414">
        <v>0</v>
      </c>
      <c r="Y98" s="414">
        <v>0</v>
      </c>
      <c r="Z98" s="414">
        <v>0</v>
      </c>
      <c r="AA98" s="414">
        <v>0</v>
      </c>
      <c r="AB98" s="428">
        <v>13</v>
      </c>
      <c r="AC98" s="415"/>
      <c r="AD98" s="421">
        <v>0</v>
      </c>
      <c r="AE98" s="416">
        <v>0</v>
      </c>
      <c r="AF98" s="417">
        <v>5</v>
      </c>
      <c r="AG98" s="375"/>
      <c r="AH98" s="417"/>
      <c r="AI98" s="426">
        <v>0</v>
      </c>
      <c r="AJ98" s="426">
        <v>0</v>
      </c>
      <c r="AK98" s="426">
        <v>0</v>
      </c>
      <c r="AL98" s="126"/>
      <c r="AM98" s="418"/>
      <c r="AN98" s="418"/>
      <c r="AO98" s="375">
        <v>0</v>
      </c>
    </row>
    <row r="99" spans="1:41" ht="24" customHeight="1" x14ac:dyDescent="0.3">
      <c r="A99" s="410" t="s">
        <v>2202</v>
      </c>
      <c r="B99" s="411" t="s">
        <v>2203</v>
      </c>
      <c r="C99" s="412" t="s">
        <v>2204</v>
      </c>
      <c r="D99" s="367">
        <f t="shared" si="0"/>
        <v>0</v>
      </c>
      <c r="E99" s="368">
        <f t="shared" si="1"/>
        <v>0</v>
      </c>
      <c r="F99" s="368">
        <f t="shared" si="2"/>
        <v>0</v>
      </c>
      <c r="G99" s="368">
        <f t="shared" si="3"/>
        <v>0</v>
      </c>
      <c r="H99" s="368">
        <f t="shared" si="4"/>
        <v>0</v>
      </c>
      <c r="I99" s="368">
        <f t="shared" si="5"/>
        <v>0</v>
      </c>
      <c r="J99" s="368">
        <f t="shared" si="6"/>
        <v>0</v>
      </c>
      <c r="K99" s="368">
        <f t="shared" si="7"/>
        <v>0</v>
      </c>
      <c r="L99" s="368">
        <f t="shared" si="8"/>
        <v>0</v>
      </c>
      <c r="M99" s="368">
        <f t="shared" si="9"/>
        <v>0</v>
      </c>
      <c r="N99" s="370">
        <f t="shared" si="10"/>
        <v>0</v>
      </c>
      <c r="O99" s="371"/>
      <c r="P99" s="413">
        <f t="shared" si="11"/>
        <v>0</v>
      </c>
      <c r="Q99" s="373" t="str">
        <f t="shared" si="12"/>
        <v/>
      </c>
      <c r="R99" s="374">
        <v>0</v>
      </c>
      <c r="S99" s="420">
        <v>0</v>
      </c>
      <c r="T99" s="414">
        <v>0</v>
      </c>
      <c r="U99" s="414">
        <v>0</v>
      </c>
      <c r="V99" s="414">
        <v>0</v>
      </c>
      <c r="W99" s="414">
        <v>0</v>
      </c>
      <c r="X99" s="414">
        <v>0</v>
      </c>
      <c r="Y99" s="414">
        <v>0</v>
      </c>
      <c r="Z99" s="414">
        <v>0</v>
      </c>
      <c r="AA99" s="414">
        <v>0</v>
      </c>
      <c r="AB99" s="420">
        <v>0</v>
      </c>
      <c r="AC99" s="415"/>
      <c r="AD99" s="421">
        <v>0</v>
      </c>
      <c r="AE99" s="416">
        <v>0</v>
      </c>
      <c r="AF99" s="417"/>
      <c r="AG99" s="375"/>
      <c r="AH99" s="417"/>
      <c r="AI99" s="421">
        <v>0</v>
      </c>
      <c r="AJ99" s="421">
        <v>0</v>
      </c>
      <c r="AK99" s="421">
        <v>0</v>
      </c>
      <c r="AL99" s="126"/>
      <c r="AM99" s="418"/>
      <c r="AN99" s="418"/>
      <c r="AO99" s="375">
        <v>0</v>
      </c>
    </row>
    <row r="100" spans="1:41" ht="24" customHeight="1" x14ac:dyDescent="0.3">
      <c r="A100" s="410" t="s">
        <v>2205</v>
      </c>
      <c r="B100" s="411" t="s">
        <v>2206</v>
      </c>
      <c r="C100" s="412" t="s">
        <v>371</v>
      </c>
      <c r="D100" s="367">
        <f t="shared" si="0"/>
        <v>16</v>
      </c>
      <c r="E100" s="368">
        <f t="shared" si="1"/>
        <v>14</v>
      </c>
      <c r="F100" s="368">
        <f t="shared" si="2"/>
        <v>0</v>
      </c>
      <c r="G100" s="368">
        <f t="shared" si="3"/>
        <v>0</v>
      </c>
      <c r="H100" s="368">
        <f t="shared" si="4"/>
        <v>0</v>
      </c>
      <c r="I100" s="368">
        <f t="shared" si="5"/>
        <v>0</v>
      </c>
      <c r="J100" s="368">
        <f t="shared" si="6"/>
        <v>0</v>
      </c>
      <c r="K100" s="368">
        <f t="shared" si="7"/>
        <v>0</v>
      </c>
      <c r="L100" s="368">
        <f t="shared" si="8"/>
        <v>0</v>
      </c>
      <c r="M100" s="368">
        <f t="shared" si="9"/>
        <v>0</v>
      </c>
      <c r="N100" s="370">
        <f t="shared" si="10"/>
        <v>30</v>
      </c>
      <c r="O100" s="371"/>
      <c r="P100" s="413">
        <f t="shared" si="11"/>
        <v>30</v>
      </c>
      <c r="Q100" s="373">
        <f t="shared" si="12"/>
        <v>290</v>
      </c>
      <c r="R100" s="374">
        <v>0</v>
      </c>
      <c r="S100" s="428">
        <v>14</v>
      </c>
      <c r="T100" s="414">
        <v>0</v>
      </c>
      <c r="U100" s="414">
        <v>0</v>
      </c>
      <c r="V100" s="414">
        <v>0</v>
      </c>
      <c r="W100" s="414">
        <v>0</v>
      </c>
      <c r="X100" s="414">
        <v>0</v>
      </c>
      <c r="Y100" s="414">
        <v>0</v>
      </c>
      <c r="Z100" s="414">
        <v>0</v>
      </c>
      <c r="AA100" s="414">
        <v>0</v>
      </c>
      <c r="AB100" s="428">
        <v>0</v>
      </c>
      <c r="AC100" s="429"/>
      <c r="AD100" s="430">
        <v>0</v>
      </c>
      <c r="AE100" s="416">
        <v>0</v>
      </c>
      <c r="AF100" s="417">
        <v>16</v>
      </c>
      <c r="AG100" s="375"/>
      <c r="AH100" s="417"/>
      <c r="AI100" s="421">
        <v>0</v>
      </c>
      <c r="AJ100" s="421">
        <v>0</v>
      </c>
      <c r="AK100" s="421">
        <v>0</v>
      </c>
      <c r="AL100" s="126"/>
      <c r="AM100" s="418"/>
      <c r="AN100" s="418"/>
      <c r="AO100" s="375">
        <v>0</v>
      </c>
    </row>
    <row r="101" spans="1:41" ht="24" customHeight="1" x14ac:dyDescent="0.3">
      <c r="A101" s="419" t="s">
        <v>2209</v>
      </c>
      <c r="B101" s="411" t="s">
        <v>2210</v>
      </c>
      <c r="C101" s="412" t="s">
        <v>371</v>
      </c>
      <c r="D101" s="367">
        <f t="shared" si="0"/>
        <v>16</v>
      </c>
      <c r="E101" s="368">
        <f t="shared" si="1"/>
        <v>14</v>
      </c>
      <c r="F101" s="368">
        <f t="shared" si="2"/>
        <v>0</v>
      </c>
      <c r="G101" s="368">
        <f t="shared" si="3"/>
        <v>0</v>
      </c>
      <c r="H101" s="368">
        <f t="shared" si="4"/>
        <v>0</v>
      </c>
      <c r="I101" s="368">
        <f t="shared" si="5"/>
        <v>0</v>
      </c>
      <c r="J101" s="368">
        <f t="shared" si="6"/>
        <v>0</v>
      </c>
      <c r="K101" s="368">
        <f t="shared" si="7"/>
        <v>0</v>
      </c>
      <c r="L101" s="368">
        <f t="shared" si="8"/>
        <v>0</v>
      </c>
      <c r="M101" s="368">
        <f t="shared" si="9"/>
        <v>0</v>
      </c>
      <c r="N101" s="370">
        <f t="shared" si="10"/>
        <v>30</v>
      </c>
      <c r="O101" s="371"/>
      <c r="P101" s="413">
        <f t="shared" si="11"/>
        <v>30</v>
      </c>
      <c r="Q101" s="373">
        <f t="shared" si="12"/>
        <v>290</v>
      </c>
      <c r="R101" s="374">
        <v>0</v>
      </c>
      <c r="S101" s="420">
        <v>14</v>
      </c>
      <c r="T101" s="414">
        <v>0</v>
      </c>
      <c r="U101" s="414">
        <v>0</v>
      </c>
      <c r="V101" s="414">
        <v>0</v>
      </c>
      <c r="W101" s="414">
        <v>0</v>
      </c>
      <c r="X101" s="414">
        <v>0</v>
      </c>
      <c r="Y101" s="414">
        <v>0</v>
      </c>
      <c r="Z101" s="414">
        <v>0</v>
      </c>
      <c r="AA101" s="414">
        <v>0</v>
      </c>
      <c r="AB101" s="420">
        <v>0</v>
      </c>
      <c r="AC101" s="429"/>
      <c r="AD101" s="426">
        <v>0</v>
      </c>
      <c r="AE101" s="416">
        <v>0</v>
      </c>
      <c r="AF101" s="417">
        <v>16</v>
      </c>
      <c r="AG101" s="375"/>
      <c r="AH101" s="417"/>
      <c r="AI101" s="426">
        <v>0</v>
      </c>
      <c r="AJ101" s="426">
        <v>0</v>
      </c>
      <c r="AK101" s="426">
        <v>0</v>
      </c>
      <c r="AL101" s="126"/>
      <c r="AM101" s="418"/>
      <c r="AN101" s="418"/>
      <c r="AO101" s="375">
        <v>0</v>
      </c>
    </row>
    <row r="102" spans="1:41" ht="24" customHeight="1" x14ac:dyDescent="0.3">
      <c r="A102" s="410" t="s">
        <v>2211</v>
      </c>
      <c r="B102" s="411" t="s">
        <v>2212</v>
      </c>
      <c r="C102" s="412" t="s">
        <v>2213</v>
      </c>
      <c r="D102" s="367">
        <f t="shared" si="0"/>
        <v>11</v>
      </c>
      <c r="E102" s="368">
        <f t="shared" si="1"/>
        <v>0</v>
      </c>
      <c r="F102" s="368">
        <f t="shared" si="2"/>
        <v>0</v>
      </c>
      <c r="G102" s="368">
        <f t="shared" si="3"/>
        <v>0</v>
      </c>
      <c r="H102" s="368">
        <f t="shared" si="4"/>
        <v>0</v>
      </c>
      <c r="I102" s="368">
        <f t="shared" si="5"/>
        <v>0</v>
      </c>
      <c r="J102" s="368">
        <f t="shared" si="6"/>
        <v>0</v>
      </c>
      <c r="K102" s="368">
        <f t="shared" si="7"/>
        <v>0</v>
      </c>
      <c r="L102" s="368">
        <f t="shared" si="8"/>
        <v>0</v>
      </c>
      <c r="M102" s="368">
        <f t="shared" si="9"/>
        <v>0</v>
      </c>
      <c r="N102" s="370">
        <f t="shared" si="10"/>
        <v>11</v>
      </c>
      <c r="O102" s="371"/>
      <c r="P102" s="413">
        <f t="shared" si="11"/>
        <v>11</v>
      </c>
      <c r="Q102" s="373">
        <f t="shared" si="12"/>
        <v>674</v>
      </c>
      <c r="R102" s="374">
        <v>0</v>
      </c>
      <c r="S102" s="432">
        <v>0</v>
      </c>
      <c r="T102" s="414">
        <v>0</v>
      </c>
      <c r="U102" s="414">
        <v>0</v>
      </c>
      <c r="V102" s="414">
        <v>0</v>
      </c>
      <c r="W102" s="414">
        <v>0</v>
      </c>
      <c r="X102" s="414">
        <v>0</v>
      </c>
      <c r="Y102" s="414">
        <v>0</v>
      </c>
      <c r="Z102" s="414">
        <v>0</v>
      </c>
      <c r="AA102" s="414">
        <v>0</v>
      </c>
      <c r="AB102" s="432">
        <v>0</v>
      </c>
      <c r="AC102" s="415"/>
      <c r="AD102" s="389">
        <v>0</v>
      </c>
      <c r="AE102" s="427">
        <v>0</v>
      </c>
      <c r="AF102" s="417"/>
      <c r="AG102" s="375">
        <v>11</v>
      </c>
      <c r="AH102" s="417"/>
      <c r="AI102" s="426">
        <v>0</v>
      </c>
      <c r="AJ102" s="426">
        <v>0</v>
      </c>
      <c r="AK102" s="426">
        <v>0</v>
      </c>
      <c r="AL102" s="126"/>
      <c r="AM102" s="418"/>
      <c r="AN102" s="418"/>
      <c r="AO102" s="375">
        <v>0</v>
      </c>
    </row>
    <row r="103" spans="1:41" ht="24" customHeight="1" x14ac:dyDescent="0.3">
      <c r="A103" s="410" t="s">
        <v>2216</v>
      </c>
      <c r="B103" s="411" t="s">
        <v>2217</v>
      </c>
      <c r="C103" s="412" t="s">
        <v>266</v>
      </c>
      <c r="D103" s="367">
        <f t="shared" si="0"/>
        <v>23</v>
      </c>
      <c r="E103" s="368">
        <f t="shared" si="1"/>
        <v>14</v>
      </c>
      <c r="F103" s="368">
        <f t="shared" si="2"/>
        <v>8</v>
      </c>
      <c r="G103" s="368">
        <f t="shared" si="3"/>
        <v>0</v>
      </c>
      <c r="H103" s="368">
        <f t="shared" si="4"/>
        <v>0</v>
      </c>
      <c r="I103" s="368">
        <f t="shared" si="5"/>
        <v>0</v>
      </c>
      <c r="J103" s="368">
        <f t="shared" si="6"/>
        <v>0</v>
      </c>
      <c r="K103" s="368">
        <f t="shared" si="7"/>
        <v>0</v>
      </c>
      <c r="L103" s="368">
        <f t="shared" si="8"/>
        <v>0</v>
      </c>
      <c r="M103" s="368">
        <f t="shared" si="9"/>
        <v>0</v>
      </c>
      <c r="N103" s="370">
        <f t="shared" si="10"/>
        <v>45</v>
      </c>
      <c r="O103" s="371"/>
      <c r="P103" s="413">
        <f t="shared" si="11"/>
        <v>45</v>
      </c>
      <c r="Q103" s="373">
        <f t="shared" si="12"/>
        <v>181</v>
      </c>
      <c r="R103" s="374">
        <v>0</v>
      </c>
      <c r="S103" s="425">
        <v>14</v>
      </c>
      <c r="T103" s="414">
        <v>0</v>
      </c>
      <c r="U103" s="414">
        <v>0</v>
      </c>
      <c r="V103" s="414">
        <v>0</v>
      </c>
      <c r="W103" s="414">
        <v>0</v>
      </c>
      <c r="X103" s="414">
        <v>0</v>
      </c>
      <c r="Y103" s="414">
        <v>0</v>
      </c>
      <c r="Z103" s="414">
        <v>0</v>
      </c>
      <c r="AA103" s="414">
        <v>0</v>
      </c>
      <c r="AB103" s="425">
        <v>23</v>
      </c>
      <c r="AC103" s="429"/>
      <c r="AD103" s="421">
        <v>0</v>
      </c>
      <c r="AE103" s="427">
        <v>0</v>
      </c>
      <c r="AF103" s="417">
        <v>8</v>
      </c>
      <c r="AG103" s="375"/>
      <c r="AH103" s="417"/>
      <c r="AI103" s="421">
        <v>0</v>
      </c>
      <c r="AJ103" s="421">
        <v>0</v>
      </c>
      <c r="AK103" s="421">
        <v>0</v>
      </c>
      <c r="AL103" s="126"/>
      <c r="AM103" s="418"/>
      <c r="AN103" s="418"/>
      <c r="AO103" s="375">
        <v>0</v>
      </c>
    </row>
    <row r="104" spans="1:41" ht="24" customHeight="1" x14ac:dyDescent="0.3">
      <c r="A104" s="410" t="s">
        <v>2218</v>
      </c>
      <c r="B104" s="411" t="s">
        <v>2219</v>
      </c>
      <c r="C104" s="412" t="s">
        <v>2220</v>
      </c>
      <c r="D104" s="367">
        <f t="shared" si="0"/>
        <v>0</v>
      </c>
      <c r="E104" s="368">
        <f t="shared" si="1"/>
        <v>0</v>
      </c>
      <c r="F104" s="368">
        <f t="shared" si="2"/>
        <v>0</v>
      </c>
      <c r="G104" s="368">
        <f t="shared" si="3"/>
        <v>0</v>
      </c>
      <c r="H104" s="368">
        <f t="shared" si="4"/>
        <v>0</v>
      </c>
      <c r="I104" s="368">
        <f t="shared" si="5"/>
        <v>0</v>
      </c>
      <c r="J104" s="368">
        <f t="shared" si="6"/>
        <v>0</v>
      </c>
      <c r="K104" s="368">
        <f t="shared" si="7"/>
        <v>0</v>
      </c>
      <c r="L104" s="368">
        <f t="shared" si="8"/>
        <v>0</v>
      </c>
      <c r="M104" s="368">
        <f t="shared" si="9"/>
        <v>0</v>
      </c>
      <c r="N104" s="370">
        <f t="shared" si="10"/>
        <v>0</v>
      </c>
      <c r="O104" s="371"/>
      <c r="P104" s="413">
        <f t="shared" si="11"/>
        <v>0</v>
      </c>
      <c r="Q104" s="373" t="str">
        <f t="shared" si="12"/>
        <v/>
      </c>
      <c r="R104" s="374">
        <v>0</v>
      </c>
      <c r="S104" s="390">
        <v>0</v>
      </c>
      <c r="T104" s="414">
        <v>0</v>
      </c>
      <c r="U104" s="414">
        <v>0</v>
      </c>
      <c r="V104" s="414">
        <v>0</v>
      </c>
      <c r="W104" s="414">
        <v>0</v>
      </c>
      <c r="X104" s="414">
        <v>0</v>
      </c>
      <c r="Y104" s="414">
        <v>0</v>
      </c>
      <c r="Z104" s="414">
        <v>0</v>
      </c>
      <c r="AA104" s="414">
        <v>0</v>
      </c>
      <c r="AB104" s="390">
        <v>0</v>
      </c>
      <c r="AC104" s="415"/>
      <c r="AD104" s="426">
        <v>0</v>
      </c>
      <c r="AE104" s="427">
        <v>0</v>
      </c>
      <c r="AF104" s="417"/>
      <c r="AG104" s="375"/>
      <c r="AH104" s="417"/>
      <c r="AI104" s="124">
        <v>0</v>
      </c>
      <c r="AJ104" s="124">
        <v>0</v>
      </c>
      <c r="AK104" s="124">
        <v>0</v>
      </c>
      <c r="AL104" s="126"/>
      <c r="AM104" s="418"/>
      <c r="AN104" s="418"/>
      <c r="AO104" s="375">
        <v>0</v>
      </c>
    </row>
    <row r="105" spans="1:41" ht="24" customHeight="1" x14ac:dyDescent="0.3">
      <c r="A105" s="410" t="s">
        <v>2221</v>
      </c>
      <c r="B105" s="411" t="s">
        <v>2222</v>
      </c>
      <c r="C105" s="412" t="s">
        <v>2036</v>
      </c>
      <c r="D105" s="367">
        <f t="shared" si="0"/>
        <v>16</v>
      </c>
      <c r="E105" s="368">
        <f t="shared" si="1"/>
        <v>9</v>
      </c>
      <c r="F105" s="368">
        <f t="shared" si="2"/>
        <v>0</v>
      </c>
      <c r="G105" s="368">
        <f t="shared" si="3"/>
        <v>0</v>
      </c>
      <c r="H105" s="368">
        <f t="shared" si="4"/>
        <v>0</v>
      </c>
      <c r="I105" s="368">
        <f t="shared" si="5"/>
        <v>0</v>
      </c>
      <c r="J105" s="368">
        <f t="shared" si="6"/>
        <v>0</v>
      </c>
      <c r="K105" s="368">
        <f t="shared" si="7"/>
        <v>0</v>
      </c>
      <c r="L105" s="368">
        <f t="shared" si="8"/>
        <v>0</v>
      </c>
      <c r="M105" s="368">
        <f t="shared" si="9"/>
        <v>0</v>
      </c>
      <c r="N105" s="370">
        <f t="shared" si="10"/>
        <v>25</v>
      </c>
      <c r="O105" s="371"/>
      <c r="P105" s="413">
        <f t="shared" si="11"/>
        <v>25</v>
      </c>
      <c r="Q105" s="373">
        <f t="shared" si="12"/>
        <v>351</v>
      </c>
      <c r="R105" s="431">
        <v>0</v>
      </c>
      <c r="S105" s="420">
        <v>0</v>
      </c>
      <c r="T105" s="414">
        <v>0</v>
      </c>
      <c r="U105" s="414">
        <v>0</v>
      </c>
      <c r="V105" s="414">
        <v>0</v>
      </c>
      <c r="W105" s="414">
        <v>0</v>
      </c>
      <c r="X105" s="414">
        <v>0</v>
      </c>
      <c r="Y105" s="414">
        <v>0</v>
      </c>
      <c r="Z105" s="414">
        <v>0</v>
      </c>
      <c r="AA105" s="414">
        <v>0</v>
      </c>
      <c r="AB105" s="420">
        <v>9</v>
      </c>
      <c r="AC105" s="415"/>
      <c r="AD105" s="124">
        <v>0</v>
      </c>
      <c r="AE105" s="416">
        <v>0</v>
      </c>
      <c r="AF105" s="433">
        <v>16</v>
      </c>
      <c r="AG105" s="425"/>
      <c r="AH105" s="433"/>
      <c r="AI105" s="421">
        <v>0</v>
      </c>
      <c r="AJ105" s="421">
        <v>0</v>
      </c>
      <c r="AK105" s="421">
        <v>0</v>
      </c>
      <c r="AL105" s="434"/>
      <c r="AM105" s="435"/>
      <c r="AN105" s="435"/>
      <c r="AO105" s="375">
        <v>0</v>
      </c>
    </row>
    <row r="106" spans="1:41" ht="24" customHeight="1" x14ac:dyDescent="0.3">
      <c r="A106" s="410" t="s">
        <v>2223</v>
      </c>
      <c r="B106" s="411" t="s">
        <v>2224</v>
      </c>
      <c r="C106" s="412" t="s">
        <v>2204</v>
      </c>
      <c r="D106" s="367">
        <f t="shared" si="0"/>
        <v>0</v>
      </c>
      <c r="E106" s="368">
        <f t="shared" si="1"/>
        <v>0</v>
      </c>
      <c r="F106" s="368">
        <f t="shared" si="2"/>
        <v>0</v>
      </c>
      <c r="G106" s="368">
        <f t="shared" si="3"/>
        <v>0</v>
      </c>
      <c r="H106" s="368">
        <f t="shared" si="4"/>
        <v>0</v>
      </c>
      <c r="I106" s="368">
        <f t="shared" si="5"/>
        <v>0</v>
      </c>
      <c r="J106" s="368">
        <f t="shared" si="6"/>
        <v>0</v>
      </c>
      <c r="K106" s="368">
        <f t="shared" si="7"/>
        <v>0</v>
      </c>
      <c r="L106" s="368">
        <f t="shared" si="8"/>
        <v>0</v>
      </c>
      <c r="M106" s="368">
        <f t="shared" si="9"/>
        <v>0</v>
      </c>
      <c r="N106" s="370">
        <f t="shared" si="10"/>
        <v>0</v>
      </c>
      <c r="O106" s="371"/>
      <c r="P106" s="413">
        <f t="shared" si="11"/>
        <v>0</v>
      </c>
      <c r="Q106" s="373" t="str">
        <f t="shared" si="12"/>
        <v/>
      </c>
      <c r="R106" s="374">
        <v>0</v>
      </c>
      <c r="S106" s="425">
        <v>0</v>
      </c>
      <c r="T106" s="414">
        <v>0</v>
      </c>
      <c r="U106" s="414">
        <v>0</v>
      </c>
      <c r="V106" s="414">
        <v>0</v>
      </c>
      <c r="W106" s="414">
        <v>0</v>
      </c>
      <c r="X106" s="414">
        <v>0</v>
      </c>
      <c r="Y106" s="414">
        <v>0</v>
      </c>
      <c r="Z106" s="414">
        <v>0</v>
      </c>
      <c r="AA106" s="414">
        <v>0</v>
      </c>
      <c r="AB106" s="425">
        <v>0</v>
      </c>
      <c r="AC106" s="415"/>
      <c r="AD106" s="421">
        <v>0</v>
      </c>
      <c r="AE106" s="427">
        <v>0</v>
      </c>
      <c r="AF106" s="417"/>
      <c r="AG106" s="375"/>
      <c r="AH106" s="417"/>
      <c r="AI106" s="142">
        <v>0</v>
      </c>
      <c r="AJ106" s="142">
        <v>0</v>
      </c>
      <c r="AK106" s="142">
        <v>0</v>
      </c>
      <c r="AL106" s="126"/>
      <c r="AM106" s="418"/>
      <c r="AN106" s="418"/>
      <c r="AO106" s="375">
        <v>0</v>
      </c>
    </row>
    <row r="107" spans="1:41" ht="24" customHeight="1" x14ac:dyDescent="0.3">
      <c r="A107" s="410" t="s">
        <v>2227</v>
      </c>
      <c r="B107" s="411" t="s">
        <v>2228</v>
      </c>
      <c r="C107" s="412" t="s">
        <v>163</v>
      </c>
      <c r="D107" s="367">
        <f t="shared" si="0"/>
        <v>32</v>
      </c>
      <c r="E107" s="368">
        <f t="shared" si="1"/>
        <v>0</v>
      </c>
      <c r="F107" s="368">
        <f t="shared" si="2"/>
        <v>0</v>
      </c>
      <c r="G107" s="368">
        <f t="shared" si="3"/>
        <v>0</v>
      </c>
      <c r="H107" s="368">
        <f t="shared" si="4"/>
        <v>0</v>
      </c>
      <c r="I107" s="368">
        <f t="shared" si="5"/>
        <v>0</v>
      </c>
      <c r="J107" s="368">
        <f t="shared" si="6"/>
        <v>0</v>
      </c>
      <c r="K107" s="368">
        <f t="shared" si="7"/>
        <v>0</v>
      </c>
      <c r="L107" s="368">
        <f t="shared" si="8"/>
        <v>0</v>
      </c>
      <c r="M107" s="368">
        <f t="shared" si="9"/>
        <v>0</v>
      </c>
      <c r="N107" s="370">
        <f t="shared" si="10"/>
        <v>32</v>
      </c>
      <c r="O107" s="371">
        <f>Nemzetközi!F14</f>
        <v>2</v>
      </c>
      <c r="P107" s="413">
        <f t="shared" si="11"/>
        <v>232</v>
      </c>
      <c r="Q107" s="373">
        <f t="shared" si="12"/>
        <v>47</v>
      </c>
      <c r="R107" s="374">
        <v>0</v>
      </c>
      <c r="S107" s="414">
        <v>0</v>
      </c>
      <c r="T107" s="414">
        <v>0</v>
      </c>
      <c r="U107" s="414">
        <v>0</v>
      </c>
      <c r="V107" s="414">
        <v>0</v>
      </c>
      <c r="W107" s="414">
        <v>0</v>
      </c>
      <c r="X107" s="414">
        <v>0</v>
      </c>
      <c r="Y107" s="414">
        <v>0</v>
      </c>
      <c r="Z107" s="414">
        <v>0</v>
      </c>
      <c r="AA107" s="414">
        <v>0</v>
      </c>
      <c r="AB107" s="414">
        <v>0</v>
      </c>
      <c r="AC107" s="415"/>
      <c r="AD107" s="142">
        <v>0</v>
      </c>
      <c r="AE107" s="416">
        <v>0</v>
      </c>
      <c r="AF107" s="417"/>
      <c r="AG107" s="375"/>
      <c r="AH107" s="417"/>
      <c r="AI107" s="124">
        <v>0</v>
      </c>
      <c r="AJ107" s="124">
        <v>0</v>
      </c>
      <c r="AK107" s="124">
        <v>0</v>
      </c>
      <c r="AL107" s="126"/>
      <c r="AM107" s="418">
        <v>32</v>
      </c>
      <c r="AN107" s="418"/>
      <c r="AO107" s="375">
        <v>0</v>
      </c>
    </row>
    <row r="108" spans="1:41" ht="24" customHeight="1" x14ac:dyDescent="0.3">
      <c r="A108" s="410" t="s">
        <v>2232</v>
      </c>
      <c r="B108" s="411" t="s">
        <v>2233</v>
      </c>
      <c r="C108" s="412" t="s">
        <v>2234</v>
      </c>
      <c r="D108" s="367">
        <f t="shared" si="0"/>
        <v>60</v>
      </c>
      <c r="E108" s="368">
        <f t="shared" si="1"/>
        <v>6</v>
      </c>
      <c r="F108" s="368">
        <f t="shared" si="2"/>
        <v>0</v>
      </c>
      <c r="G108" s="368">
        <f t="shared" si="3"/>
        <v>0</v>
      </c>
      <c r="H108" s="368">
        <f t="shared" si="4"/>
        <v>0</v>
      </c>
      <c r="I108" s="368">
        <f t="shared" si="5"/>
        <v>0</v>
      </c>
      <c r="J108" s="368">
        <f t="shared" si="6"/>
        <v>0</v>
      </c>
      <c r="K108" s="368">
        <f t="shared" si="7"/>
        <v>0</v>
      </c>
      <c r="L108" s="368">
        <f t="shared" si="8"/>
        <v>0</v>
      </c>
      <c r="M108" s="368">
        <f t="shared" si="9"/>
        <v>0</v>
      </c>
      <c r="N108" s="370">
        <f t="shared" si="10"/>
        <v>66</v>
      </c>
      <c r="O108" s="371"/>
      <c r="P108" s="413">
        <f t="shared" si="11"/>
        <v>66</v>
      </c>
      <c r="Q108" s="373">
        <f t="shared" si="12"/>
        <v>118</v>
      </c>
      <c r="R108" s="431">
        <v>60</v>
      </c>
      <c r="S108" s="420">
        <v>0</v>
      </c>
      <c r="T108" s="414">
        <v>0</v>
      </c>
      <c r="U108" s="414">
        <v>0</v>
      </c>
      <c r="V108" s="414">
        <v>0</v>
      </c>
      <c r="W108" s="414">
        <v>0</v>
      </c>
      <c r="X108" s="414">
        <v>0</v>
      </c>
      <c r="Y108" s="414">
        <v>0</v>
      </c>
      <c r="Z108" s="414">
        <v>0</v>
      </c>
      <c r="AA108" s="414">
        <v>0</v>
      </c>
      <c r="AB108" s="420">
        <v>6</v>
      </c>
      <c r="AC108" s="415"/>
      <c r="AD108" s="421">
        <v>0</v>
      </c>
      <c r="AE108" s="416">
        <v>0</v>
      </c>
      <c r="AF108" s="433"/>
      <c r="AG108" s="425"/>
      <c r="AH108" s="433"/>
      <c r="AI108" s="421">
        <v>0</v>
      </c>
      <c r="AJ108" s="421">
        <v>0</v>
      </c>
      <c r="AK108" s="421">
        <v>0</v>
      </c>
      <c r="AL108" s="434"/>
      <c r="AM108" s="435"/>
      <c r="AN108" s="435"/>
      <c r="AO108" s="375">
        <v>0</v>
      </c>
    </row>
    <row r="109" spans="1:41" ht="24" customHeight="1" x14ac:dyDescent="0.3">
      <c r="A109" s="410" t="s">
        <v>2242</v>
      </c>
      <c r="B109" s="411" t="s">
        <v>2243</v>
      </c>
      <c r="C109" s="412" t="s">
        <v>834</v>
      </c>
      <c r="D109" s="367">
        <f t="shared" si="0"/>
        <v>0</v>
      </c>
      <c r="E109" s="368">
        <f t="shared" si="1"/>
        <v>0</v>
      </c>
      <c r="F109" s="368">
        <f t="shared" si="2"/>
        <v>0</v>
      </c>
      <c r="G109" s="368">
        <f t="shared" si="3"/>
        <v>0</v>
      </c>
      <c r="H109" s="368">
        <f t="shared" si="4"/>
        <v>0</v>
      </c>
      <c r="I109" s="368">
        <f t="shared" si="5"/>
        <v>0</v>
      </c>
      <c r="J109" s="368">
        <f t="shared" si="6"/>
        <v>0</v>
      </c>
      <c r="K109" s="368">
        <f t="shared" si="7"/>
        <v>0</v>
      </c>
      <c r="L109" s="368">
        <f t="shared" si="8"/>
        <v>0</v>
      </c>
      <c r="M109" s="368">
        <f t="shared" si="9"/>
        <v>0</v>
      </c>
      <c r="N109" s="370">
        <f t="shared" si="10"/>
        <v>0</v>
      </c>
      <c r="O109" s="371">
        <f>Nemzetközi!F15</f>
        <v>6</v>
      </c>
      <c r="P109" s="413">
        <f t="shared" si="11"/>
        <v>600</v>
      </c>
      <c r="Q109" s="373">
        <f t="shared" si="12"/>
        <v>25</v>
      </c>
      <c r="R109" s="374">
        <v>0</v>
      </c>
      <c r="S109" s="428">
        <v>0</v>
      </c>
      <c r="T109" s="414">
        <v>0</v>
      </c>
      <c r="U109" s="414">
        <v>0</v>
      </c>
      <c r="V109" s="414">
        <v>0</v>
      </c>
      <c r="W109" s="414">
        <v>0</v>
      </c>
      <c r="X109" s="414">
        <v>0</v>
      </c>
      <c r="Y109" s="414">
        <v>0</v>
      </c>
      <c r="Z109" s="414">
        <v>0</v>
      </c>
      <c r="AA109" s="414">
        <v>0</v>
      </c>
      <c r="AB109" s="428">
        <v>0</v>
      </c>
      <c r="AC109" s="415"/>
      <c r="AD109" s="421">
        <v>0</v>
      </c>
      <c r="AE109" s="416">
        <v>0</v>
      </c>
      <c r="AF109" s="417"/>
      <c r="AG109" s="375"/>
      <c r="AH109" s="417"/>
      <c r="AI109" s="421">
        <v>0</v>
      </c>
      <c r="AJ109" s="421">
        <v>0</v>
      </c>
      <c r="AK109" s="421">
        <v>0</v>
      </c>
      <c r="AL109" s="126"/>
      <c r="AM109" s="418"/>
      <c r="AN109" s="418"/>
      <c r="AO109" s="375">
        <v>0</v>
      </c>
    </row>
    <row r="110" spans="1:41" ht="24" customHeight="1" x14ac:dyDescent="0.3">
      <c r="A110" s="410" t="s">
        <v>2245</v>
      </c>
      <c r="B110" s="411" t="s">
        <v>2246</v>
      </c>
      <c r="C110" s="412" t="s">
        <v>358</v>
      </c>
      <c r="D110" s="367">
        <f t="shared" si="0"/>
        <v>0</v>
      </c>
      <c r="E110" s="368">
        <f t="shared" si="1"/>
        <v>0</v>
      </c>
      <c r="F110" s="368">
        <f t="shared" si="2"/>
        <v>0</v>
      </c>
      <c r="G110" s="368">
        <f t="shared" si="3"/>
        <v>0</v>
      </c>
      <c r="H110" s="368">
        <f t="shared" si="4"/>
        <v>0</v>
      </c>
      <c r="I110" s="368">
        <f t="shared" si="5"/>
        <v>0</v>
      </c>
      <c r="J110" s="368">
        <f t="shared" si="6"/>
        <v>0</v>
      </c>
      <c r="K110" s="368">
        <f t="shared" si="7"/>
        <v>0</v>
      </c>
      <c r="L110" s="368">
        <f t="shared" si="8"/>
        <v>0</v>
      </c>
      <c r="M110" s="368">
        <f t="shared" si="9"/>
        <v>0</v>
      </c>
      <c r="N110" s="370">
        <f t="shared" si="10"/>
        <v>0</v>
      </c>
      <c r="O110" s="371"/>
      <c r="P110" s="413">
        <f t="shared" si="11"/>
        <v>0</v>
      </c>
      <c r="Q110" s="373" t="str">
        <f t="shared" si="12"/>
        <v/>
      </c>
      <c r="R110" s="374">
        <v>0</v>
      </c>
      <c r="S110" s="420">
        <v>0</v>
      </c>
      <c r="T110" s="414">
        <v>0</v>
      </c>
      <c r="U110" s="414">
        <v>0</v>
      </c>
      <c r="V110" s="414">
        <v>0</v>
      </c>
      <c r="W110" s="414">
        <v>0</v>
      </c>
      <c r="X110" s="414">
        <v>0</v>
      </c>
      <c r="Y110" s="414">
        <v>0</v>
      </c>
      <c r="Z110" s="414">
        <v>0</v>
      </c>
      <c r="AA110" s="414">
        <v>0</v>
      </c>
      <c r="AB110" s="420">
        <v>0</v>
      </c>
      <c r="AC110" s="429"/>
      <c r="AD110" s="430">
        <v>0</v>
      </c>
      <c r="AE110" s="416">
        <v>0</v>
      </c>
      <c r="AF110" s="417"/>
      <c r="AG110" s="375"/>
      <c r="AH110" s="417"/>
      <c r="AI110" s="124">
        <v>0</v>
      </c>
      <c r="AJ110" s="124">
        <v>0</v>
      </c>
      <c r="AK110" s="124">
        <v>0</v>
      </c>
      <c r="AL110" s="126"/>
      <c r="AM110" s="418"/>
      <c r="AN110" s="418"/>
      <c r="AO110" s="375">
        <v>0</v>
      </c>
    </row>
    <row r="111" spans="1:41" ht="24" customHeight="1" x14ac:dyDescent="0.3">
      <c r="A111" s="419" t="s">
        <v>2251</v>
      </c>
      <c r="B111" s="411" t="s">
        <v>2252</v>
      </c>
      <c r="C111" s="412" t="s">
        <v>2025</v>
      </c>
      <c r="D111" s="367">
        <f t="shared" si="0"/>
        <v>10</v>
      </c>
      <c r="E111" s="368">
        <f t="shared" si="1"/>
        <v>0</v>
      </c>
      <c r="F111" s="368">
        <f t="shared" si="2"/>
        <v>0</v>
      </c>
      <c r="G111" s="368">
        <f t="shared" si="3"/>
        <v>0</v>
      </c>
      <c r="H111" s="368">
        <f t="shared" si="4"/>
        <v>0</v>
      </c>
      <c r="I111" s="368">
        <f t="shared" si="5"/>
        <v>0</v>
      </c>
      <c r="J111" s="368">
        <f t="shared" si="6"/>
        <v>0</v>
      </c>
      <c r="K111" s="368">
        <f t="shared" si="7"/>
        <v>0</v>
      </c>
      <c r="L111" s="368">
        <f t="shared" si="8"/>
        <v>0</v>
      </c>
      <c r="M111" s="368">
        <f t="shared" si="9"/>
        <v>0</v>
      </c>
      <c r="N111" s="370">
        <f t="shared" si="10"/>
        <v>10</v>
      </c>
      <c r="O111" s="371"/>
      <c r="P111" s="413">
        <f t="shared" si="11"/>
        <v>10</v>
      </c>
      <c r="Q111" s="373">
        <f t="shared" si="12"/>
        <v>688</v>
      </c>
      <c r="R111" s="374">
        <v>0</v>
      </c>
      <c r="S111" s="420">
        <v>0</v>
      </c>
      <c r="T111" s="414">
        <v>0</v>
      </c>
      <c r="U111" s="414">
        <v>0</v>
      </c>
      <c r="V111" s="414">
        <v>0</v>
      </c>
      <c r="W111" s="414">
        <v>0</v>
      </c>
      <c r="X111" s="414">
        <v>0</v>
      </c>
      <c r="Y111" s="414">
        <v>0</v>
      </c>
      <c r="Z111" s="414">
        <v>0</v>
      </c>
      <c r="AA111" s="414">
        <v>0</v>
      </c>
      <c r="AB111" s="420">
        <v>0</v>
      </c>
      <c r="AC111" s="415"/>
      <c r="AD111" s="124">
        <v>0</v>
      </c>
      <c r="AE111" s="416">
        <v>0</v>
      </c>
      <c r="AF111" s="417"/>
      <c r="AG111" s="375">
        <v>10</v>
      </c>
      <c r="AH111" s="417"/>
      <c r="AI111" s="421">
        <v>0</v>
      </c>
      <c r="AJ111" s="421">
        <v>0</v>
      </c>
      <c r="AK111" s="421">
        <v>0</v>
      </c>
      <c r="AL111" s="126"/>
      <c r="AM111" s="418"/>
      <c r="AN111" s="418"/>
      <c r="AO111" s="375">
        <v>0</v>
      </c>
    </row>
    <row r="112" spans="1:41" ht="24" customHeight="1" x14ac:dyDescent="0.3">
      <c r="A112" s="419" t="s">
        <v>2255</v>
      </c>
      <c r="B112" s="411" t="s">
        <v>2256</v>
      </c>
      <c r="C112" s="412" t="s">
        <v>186</v>
      </c>
      <c r="D112" s="367">
        <f t="shared" si="0"/>
        <v>0</v>
      </c>
      <c r="E112" s="368">
        <f t="shared" si="1"/>
        <v>0</v>
      </c>
      <c r="F112" s="368">
        <f t="shared" si="2"/>
        <v>0</v>
      </c>
      <c r="G112" s="368">
        <f t="shared" si="3"/>
        <v>0</v>
      </c>
      <c r="H112" s="368">
        <f t="shared" si="4"/>
        <v>0</v>
      </c>
      <c r="I112" s="368">
        <f t="shared" si="5"/>
        <v>0</v>
      </c>
      <c r="J112" s="368">
        <f t="shared" si="6"/>
        <v>0</v>
      </c>
      <c r="K112" s="368">
        <f t="shared" si="7"/>
        <v>0</v>
      </c>
      <c r="L112" s="368">
        <f t="shared" si="8"/>
        <v>0</v>
      </c>
      <c r="M112" s="368">
        <f t="shared" si="9"/>
        <v>0</v>
      </c>
      <c r="N112" s="370">
        <f t="shared" si="10"/>
        <v>0</v>
      </c>
      <c r="O112" s="371"/>
      <c r="P112" s="413">
        <f t="shared" si="11"/>
        <v>0</v>
      </c>
      <c r="Q112" s="373" t="str">
        <f t="shared" si="12"/>
        <v/>
      </c>
      <c r="R112" s="374">
        <v>0</v>
      </c>
      <c r="S112" s="432">
        <v>0</v>
      </c>
      <c r="T112" s="414">
        <v>0</v>
      </c>
      <c r="U112" s="414">
        <v>0</v>
      </c>
      <c r="V112" s="414">
        <v>0</v>
      </c>
      <c r="W112" s="414">
        <v>0</v>
      </c>
      <c r="X112" s="414">
        <v>0</v>
      </c>
      <c r="Y112" s="414">
        <v>0</v>
      </c>
      <c r="Z112" s="414">
        <v>0</v>
      </c>
      <c r="AA112" s="414">
        <v>0</v>
      </c>
      <c r="AB112" s="432">
        <v>0</v>
      </c>
      <c r="AC112" s="415"/>
      <c r="AD112" s="421">
        <v>0</v>
      </c>
      <c r="AE112" s="427">
        <v>0</v>
      </c>
      <c r="AF112" s="417"/>
      <c r="AG112" s="375"/>
      <c r="AH112" s="417"/>
      <c r="AI112" s="421">
        <v>0</v>
      </c>
      <c r="AJ112" s="421">
        <v>0</v>
      </c>
      <c r="AK112" s="421">
        <v>0</v>
      </c>
      <c r="AL112" s="126"/>
      <c r="AM112" s="418"/>
      <c r="AN112" s="418"/>
      <c r="AO112" s="375">
        <v>0</v>
      </c>
    </row>
    <row r="113" spans="1:41" ht="24" customHeight="1" x14ac:dyDescent="0.3">
      <c r="A113" s="419" t="s">
        <v>2260</v>
      </c>
      <c r="B113" s="411" t="s">
        <v>2261</v>
      </c>
      <c r="C113" s="412" t="s">
        <v>2007</v>
      </c>
      <c r="D113" s="367">
        <f t="shared" si="0"/>
        <v>4</v>
      </c>
      <c r="E113" s="368">
        <f t="shared" si="1"/>
        <v>0</v>
      </c>
      <c r="F113" s="368">
        <f t="shared" si="2"/>
        <v>0</v>
      </c>
      <c r="G113" s="368">
        <f t="shared" si="3"/>
        <v>0</v>
      </c>
      <c r="H113" s="368">
        <f t="shared" si="4"/>
        <v>0</v>
      </c>
      <c r="I113" s="368">
        <f t="shared" si="5"/>
        <v>0</v>
      </c>
      <c r="J113" s="368">
        <f t="shared" si="6"/>
        <v>0</v>
      </c>
      <c r="K113" s="368">
        <f t="shared" si="7"/>
        <v>0</v>
      </c>
      <c r="L113" s="368">
        <f t="shared" si="8"/>
        <v>0</v>
      </c>
      <c r="M113" s="368">
        <f t="shared" si="9"/>
        <v>0</v>
      </c>
      <c r="N113" s="370">
        <f t="shared" si="10"/>
        <v>4</v>
      </c>
      <c r="O113" s="371"/>
      <c r="P113" s="413">
        <f t="shared" si="11"/>
        <v>4</v>
      </c>
      <c r="Q113" s="373">
        <f t="shared" si="12"/>
        <v>889</v>
      </c>
      <c r="R113" s="374">
        <v>0</v>
      </c>
      <c r="S113" s="420">
        <v>0</v>
      </c>
      <c r="T113" s="414">
        <v>0</v>
      </c>
      <c r="U113" s="414">
        <v>0</v>
      </c>
      <c r="V113" s="414">
        <v>0</v>
      </c>
      <c r="W113" s="414">
        <v>0</v>
      </c>
      <c r="X113" s="414">
        <v>0</v>
      </c>
      <c r="Y113" s="414">
        <v>0</v>
      </c>
      <c r="Z113" s="414">
        <v>0</v>
      </c>
      <c r="AA113" s="414">
        <v>0</v>
      </c>
      <c r="AB113" s="420">
        <v>0</v>
      </c>
      <c r="AC113" s="415"/>
      <c r="AD113" s="421">
        <v>0</v>
      </c>
      <c r="AE113" s="416">
        <v>0</v>
      </c>
      <c r="AF113" s="417"/>
      <c r="AG113" s="375">
        <v>4</v>
      </c>
      <c r="AH113" s="417"/>
      <c r="AI113" s="421">
        <v>0</v>
      </c>
      <c r="AJ113" s="421">
        <v>0</v>
      </c>
      <c r="AK113" s="421">
        <v>0</v>
      </c>
      <c r="AL113" s="126"/>
      <c r="AM113" s="418"/>
      <c r="AN113" s="418"/>
      <c r="AO113" s="375">
        <v>0</v>
      </c>
    </row>
    <row r="114" spans="1:41" ht="24" customHeight="1" x14ac:dyDescent="0.3">
      <c r="A114" s="410" t="s">
        <v>2266</v>
      </c>
      <c r="B114" s="411" t="s">
        <v>2267</v>
      </c>
      <c r="C114" s="412" t="s">
        <v>2268</v>
      </c>
      <c r="D114" s="367">
        <f t="shared" si="0"/>
        <v>22</v>
      </c>
      <c r="E114" s="368">
        <f t="shared" si="1"/>
        <v>18</v>
      </c>
      <c r="F114" s="368">
        <f t="shared" si="2"/>
        <v>0</v>
      </c>
      <c r="G114" s="368">
        <f t="shared" si="3"/>
        <v>0</v>
      </c>
      <c r="H114" s="368">
        <f t="shared" si="4"/>
        <v>0</v>
      </c>
      <c r="I114" s="368">
        <f t="shared" si="5"/>
        <v>0</v>
      </c>
      <c r="J114" s="368">
        <f t="shared" si="6"/>
        <v>0</v>
      </c>
      <c r="K114" s="368">
        <f t="shared" si="7"/>
        <v>0</v>
      </c>
      <c r="L114" s="368">
        <f t="shared" si="8"/>
        <v>0</v>
      </c>
      <c r="M114" s="368">
        <f t="shared" si="9"/>
        <v>0</v>
      </c>
      <c r="N114" s="370">
        <f t="shared" si="10"/>
        <v>40</v>
      </c>
      <c r="O114" s="371"/>
      <c r="P114" s="413">
        <f t="shared" si="11"/>
        <v>40</v>
      </c>
      <c r="Q114" s="373">
        <f t="shared" si="12"/>
        <v>214</v>
      </c>
      <c r="R114" s="374">
        <v>0</v>
      </c>
      <c r="S114" s="420">
        <v>0</v>
      </c>
      <c r="T114" s="414">
        <v>0</v>
      </c>
      <c r="U114" s="414">
        <v>0</v>
      </c>
      <c r="V114" s="414">
        <v>0</v>
      </c>
      <c r="W114" s="414">
        <v>0</v>
      </c>
      <c r="X114" s="414">
        <v>0</v>
      </c>
      <c r="Y114" s="414">
        <v>0</v>
      </c>
      <c r="Z114" s="414">
        <v>0</v>
      </c>
      <c r="AA114" s="414">
        <v>0</v>
      </c>
      <c r="AB114" s="420">
        <v>18</v>
      </c>
      <c r="AC114" s="415"/>
      <c r="AD114" s="426">
        <v>0</v>
      </c>
      <c r="AE114" s="416">
        <v>0</v>
      </c>
      <c r="AF114" s="417"/>
      <c r="AG114" s="375">
        <v>22</v>
      </c>
      <c r="AH114" s="417"/>
      <c r="AI114" s="142">
        <v>0</v>
      </c>
      <c r="AJ114" s="142">
        <v>0</v>
      </c>
      <c r="AK114" s="142">
        <v>0</v>
      </c>
      <c r="AL114" s="126"/>
      <c r="AM114" s="418"/>
      <c r="AN114" s="418"/>
      <c r="AO114" s="425">
        <v>0</v>
      </c>
    </row>
    <row r="115" spans="1:41" ht="24" customHeight="1" x14ac:dyDescent="0.3">
      <c r="A115" s="410" t="s">
        <v>2274</v>
      </c>
      <c r="B115" s="411" t="s">
        <v>2275</v>
      </c>
      <c r="C115" s="412" t="s">
        <v>358</v>
      </c>
      <c r="D115" s="367">
        <f t="shared" si="0"/>
        <v>30</v>
      </c>
      <c r="E115" s="368">
        <f t="shared" si="1"/>
        <v>10</v>
      </c>
      <c r="F115" s="368">
        <f t="shared" si="2"/>
        <v>2</v>
      </c>
      <c r="G115" s="368">
        <f t="shared" si="3"/>
        <v>0</v>
      </c>
      <c r="H115" s="368">
        <f t="shared" si="4"/>
        <v>0</v>
      </c>
      <c r="I115" s="368">
        <f t="shared" si="5"/>
        <v>0</v>
      </c>
      <c r="J115" s="368">
        <f t="shared" si="6"/>
        <v>0</v>
      </c>
      <c r="K115" s="368">
        <f t="shared" si="7"/>
        <v>0</v>
      </c>
      <c r="L115" s="368">
        <f t="shared" si="8"/>
        <v>0</v>
      </c>
      <c r="M115" s="368">
        <f t="shared" si="9"/>
        <v>0</v>
      </c>
      <c r="N115" s="370">
        <f t="shared" si="10"/>
        <v>42</v>
      </c>
      <c r="O115" s="371"/>
      <c r="P115" s="413">
        <f t="shared" si="11"/>
        <v>42</v>
      </c>
      <c r="Q115" s="373">
        <f t="shared" si="12"/>
        <v>205</v>
      </c>
      <c r="R115" s="374">
        <v>2</v>
      </c>
      <c r="S115" s="420">
        <v>0</v>
      </c>
      <c r="T115" s="414">
        <v>0</v>
      </c>
      <c r="U115" s="414">
        <v>0</v>
      </c>
      <c r="V115" s="414">
        <v>0</v>
      </c>
      <c r="W115" s="414">
        <v>0</v>
      </c>
      <c r="X115" s="414">
        <v>0</v>
      </c>
      <c r="Y115" s="414">
        <v>0</v>
      </c>
      <c r="Z115" s="414">
        <v>0</v>
      </c>
      <c r="AA115" s="414">
        <v>0</v>
      </c>
      <c r="AB115" s="420">
        <v>0</v>
      </c>
      <c r="AC115" s="474">
        <v>10</v>
      </c>
      <c r="AD115" s="142">
        <v>0</v>
      </c>
      <c r="AE115" s="416">
        <v>0</v>
      </c>
      <c r="AF115" s="417">
        <v>30</v>
      </c>
      <c r="AG115" s="375"/>
      <c r="AH115" s="417"/>
      <c r="AI115" s="142">
        <v>0</v>
      </c>
      <c r="AJ115" s="142">
        <v>0</v>
      </c>
      <c r="AK115" s="142">
        <v>0</v>
      </c>
      <c r="AL115" s="126"/>
      <c r="AM115" s="418"/>
      <c r="AN115" s="418"/>
      <c r="AO115" s="375">
        <v>2</v>
      </c>
    </row>
    <row r="116" spans="1:41" ht="24" customHeight="1" x14ac:dyDescent="0.3">
      <c r="A116" s="410" t="s">
        <v>2279</v>
      </c>
      <c r="B116" s="411" t="s">
        <v>2282</v>
      </c>
      <c r="C116" s="412" t="s">
        <v>2182</v>
      </c>
      <c r="D116" s="367">
        <f t="shared" si="0"/>
        <v>0</v>
      </c>
      <c r="E116" s="368">
        <f t="shared" si="1"/>
        <v>0</v>
      </c>
      <c r="F116" s="368">
        <f t="shared" si="2"/>
        <v>0</v>
      </c>
      <c r="G116" s="368">
        <f t="shared" si="3"/>
        <v>0</v>
      </c>
      <c r="H116" s="368">
        <f t="shared" si="4"/>
        <v>0</v>
      </c>
      <c r="I116" s="368">
        <f t="shared" si="5"/>
        <v>0</v>
      </c>
      <c r="J116" s="368">
        <f t="shared" si="6"/>
        <v>0</v>
      </c>
      <c r="K116" s="368">
        <f t="shared" si="7"/>
        <v>0</v>
      </c>
      <c r="L116" s="368">
        <f t="shared" si="8"/>
        <v>0</v>
      </c>
      <c r="M116" s="368">
        <f t="shared" si="9"/>
        <v>0</v>
      </c>
      <c r="N116" s="370">
        <f t="shared" si="10"/>
        <v>0</v>
      </c>
      <c r="O116" s="371"/>
      <c r="P116" s="413">
        <f t="shared" si="11"/>
        <v>0</v>
      </c>
      <c r="Q116" s="373" t="str">
        <f t="shared" si="12"/>
        <v/>
      </c>
      <c r="R116" s="374">
        <v>0</v>
      </c>
      <c r="S116" s="425">
        <v>0</v>
      </c>
      <c r="T116" s="414">
        <v>0</v>
      </c>
      <c r="U116" s="414">
        <v>0</v>
      </c>
      <c r="V116" s="414">
        <v>0</v>
      </c>
      <c r="W116" s="414">
        <v>0</v>
      </c>
      <c r="X116" s="414">
        <v>0</v>
      </c>
      <c r="Y116" s="414">
        <v>0</v>
      </c>
      <c r="Z116" s="414">
        <v>0</v>
      </c>
      <c r="AA116" s="414">
        <v>0</v>
      </c>
      <c r="AB116" s="425">
        <v>0</v>
      </c>
      <c r="AC116" s="415"/>
      <c r="AD116" s="421">
        <v>0</v>
      </c>
      <c r="AE116" s="427">
        <v>0</v>
      </c>
      <c r="AF116" s="417"/>
      <c r="AG116" s="375"/>
      <c r="AH116" s="417"/>
      <c r="AI116" s="421">
        <v>0</v>
      </c>
      <c r="AJ116" s="421">
        <v>0</v>
      </c>
      <c r="AK116" s="421">
        <v>0</v>
      </c>
      <c r="AL116" s="126"/>
      <c r="AM116" s="418"/>
      <c r="AN116" s="418"/>
      <c r="AO116" s="375">
        <v>0</v>
      </c>
    </row>
    <row r="117" spans="1:41" ht="24" customHeight="1" x14ac:dyDescent="0.3">
      <c r="A117" s="410" t="s">
        <v>2284</v>
      </c>
      <c r="B117" s="411" t="s">
        <v>2285</v>
      </c>
      <c r="C117" s="412" t="s">
        <v>1987</v>
      </c>
      <c r="D117" s="367">
        <f t="shared" si="0"/>
        <v>0</v>
      </c>
      <c r="E117" s="368">
        <f t="shared" si="1"/>
        <v>0</v>
      </c>
      <c r="F117" s="368">
        <f t="shared" si="2"/>
        <v>0</v>
      </c>
      <c r="G117" s="368">
        <f t="shared" si="3"/>
        <v>0</v>
      </c>
      <c r="H117" s="368">
        <f t="shared" si="4"/>
        <v>0</v>
      </c>
      <c r="I117" s="368">
        <f t="shared" si="5"/>
        <v>0</v>
      </c>
      <c r="J117" s="368">
        <f t="shared" si="6"/>
        <v>0</v>
      </c>
      <c r="K117" s="368">
        <f t="shared" si="7"/>
        <v>0</v>
      </c>
      <c r="L117" s="368">
        <f t="shared" si="8"/>
        <v>0</v>
      </c>
      <c r="M117" s="368">
        <f t="shared" si="9"/>
        <v>0</v>
      </c>
      <c r="N117" s="370">
        <f t="shared" si="10"/>
        <v>0</v>
      </c>
      <c r="O117" s="371"/>
      <c r="P117" s="413">
        <f t="shared" si="11"/>
        <v>0</v>
      </c>
      <c r="Q117" s="373" t="str">
        <f t="shared" si="12"/>
        <v/>
      </c>
      <c r="R117" s="374">
        <v>0</v>
      </c>
      <c r="S117" s="425">
        <v>0</v>
      </c>
      <c r="T117" s="414">
        <v>0</v>
      </c>
      <c r="U117" s="414">
        <v>0</v>
      </c>
      <c r="V117" s="414">
        <v>0</v>
      </c>
      <c r="W117" s="414">
        <v>0</v>
      </c>
      <c r="X117" s="414">
        <v>0</v>
      </c>
      <c r="Y117" s="414">
        <v>0</v>
      </c>
      <c r="Z117" s="414">
        <v>0</v>
      </c>
      <c r="AA117" s="414">
        <v>0</v>
      </c>
      <c r="AB117" s="425">
        <v>0</v>
      </c>
      <c r="AC117" s="415"/>
      <c r="AD117" s="142">
        <v>0</v>
      </c>
      <c r="AE117" s="427">
        <v>0</v>
      </c>
      <c r="AF117" s="417"/>
      <c r="AG117" s="375"/>
      <c r="AH117" s="417"/>
      <c r="AI117" s="430">
        <v>0</v>
      </c>
      <c r="AJ117" s="430">
        <v>0</v>
      </c>
      <c r="AK117" s="430">
        <v>0</v>
      </c>
      <c r="AL117" s="126"/>
      <c r="AM117" s="418"/>
      <c r="AN117" s="418"/>
      <c r="AO117" s="375">
        <v>0</v>
      </c>
    </row>
    <row r="118" spans="1:41" ht="24" customHeight="1" x14ac:dyDescent="0.3">
      <c r="A118" s="419" t="s">
        <v>1132</v>
      </c>
      <c r="B118" s="411" t="s">
        <v>1133</v>
      </c>
      <c r="C118" s="412" t="s">
        <v>280</v>
      </c>
      <c r="D118" s="367">
        <f t="shared" si="0"/>
        <v>27</v>
      </c>
      <c r="E118" s="368">
        <f t="shared" si="1"/>
        <v>0</v>
      </c>
      <c r="F118" s="368">
        <f t="shared" si="2"/>
        <v>0</v>
      </c>
      <c r="G118" s="368">
        <f t="shared" si="3"/>
        <v>0</v>
      </c>
      <c r="H118" s="368">
        <f t="shared" si="4"/>
        <v>0</v>
      </c>
      <c r="I118" s="368">
        <f t="shared" si="5"/>
        <v>0</v>
      </c>
      <c r="J118" s="368">
        <f t="shared" si="6"/>
        <v>0</v>
      </c>
      <c r="K118" s="368">
        <f t="shared" si="7"/>
        <v>0</v>
      </c>
      <c r="L118" s="368">
        <f t="shared" si="8"/>
        <v>0</v>
      </c>
      <c r="M118" s="368">
        <f t="shared" si="9"/>
        <v>0</v>
      </c>
      <c r="N118" s="370">
        <f t="shared" si="10"/>
        <v>27</v>
      </c>
      <c r="O118" s="371"/>
      <c r="P118" s="413">
        <f t="shared" si="11"/>
        <v>27</v>
      </c>
      <c r="Q118" s="373">
        <f t="shared" si="12"/>
        <v>325</v>
      </c>
      <c r="R118" s="374">
        <v>0</v>
      </c>
      <c r="S118" s="420">
        <v>0</v>
      </c>
      <c r="T118" s="414">
        <v>0</v>
      </c>
      <c r="U118" s="414">
        <v>0</v>
      </c>
      <c r="V118" s="414">
        <v>0</v>
      </c>
      <c r="W118" s="414">
        <v>0</v>
      </c>
      <c r="X118" s="414">
        <v>0</v>
      </c>
      <c r="Y118" s="414">
        <v>0</v>
      </c>
      <c r="Z118" s="414">
        <v>0</v>
      </c>
      <c r="AA118" s="414">
        <v>0</v>
      </c>
      <c r="AB118" s="420">
        <v>0</v>
      </c>
      <c r="AC118" s="415"/>
      <c r="AD118" s="421">
        <v>0</v>
      </c>
      <c r="AE118" s="416">
        <v>0</v>
      </c>
      <c r="AF118" s="417"/>
      <c r="AG118" s="375">
        <v>27</v>
      </c>
      <c r="AH118" s="417"/>
      <c r="AI118" s="389">
        <v>0</v>
      </c>
      <c r="AJ118" s="389">
        <v>0</v>
      </c>
      <c r="AK118" s="389">
        <v>0</v>
      </c>
      <c r="AL118" s="126"/>
      <c r="AM118" s="418"/>
      <c r="AN118" s="418"/>
      <c r="AO118" s="425">
        <v>0</v>
      </c>
    </row>
    <row r="119" spans="1:41" ht="24" customHeight="1" x14ac:dyDescent="0.3">
      <c r="A119" s="419" t="s">
        <v>2294</v>
      </c>
      <c r="B119" s="436" t="s">
        <v>2297</v>
      </c>
      <c r="C119" s="437" t="s">
        <v>2298</v>
      </c>
      <c r="D119" s="367">
        <f t="shared" si="0"/>
        <v>0</v>
      </c>
      <c r="E119" s="368">
        <f t="shared" si="1"/>
        <v>0</v>
      </c>
      <c r="F119" s="368">
        <f t="shared" si="2"/>
        <v>0</v>
      </c>
      <c r="G119" s="368">
        <f t="shared" si="3"/>
        <v>0</v>
      </c>
      <c r="H119" s="368">
        <f t="shared" si="4"/>
        <v>0</v>
      </c>
      <c r="I119" s="368">
        <f t="shared" si="5"/>
        <v>0</v>
      </c>
      <c r="J119" s="368">
        <f t="shared" si="6"/>
        <v>0</v>
      </c>
      <c r="K119" s="368">
        <f t="shared" si="7"/>
        <v>0</v>
      </c>
      <c r="L119" s="368">
        <f t="shared" si="8"/>
        <v>0</v>
      </c>
      <c r="M119" s="368">
        <f t="shared" si="9"/>
        <v>0</v>
      </c>
      <c r="N119" s="370">
        <f t="shared" si="10"/>
        <v>0</v>
      </c>
      <c r="O119" s="371"/>
      <c r="P119" s="413">
        <f t="shared" si="11"/>
        <v>0</v>
      </c>
      <c r="Q119" s="373" t="str">
        <f t="shared" si="12"/>
        <v/>
      </c>
      <c r="R119" s="374">
        <v>0</v>
      </c>
      <c r="S119" s="420">
        <v>0</v>
      </c>
      <c r="T119" s="414">
        <v>0</v>
      </c>
      <c r="U119" s="414">
        <v>0</v>
      </c>
      <c r="V119" s="414">
        <v>0</v>
      </c>
      <c r="W119" s="414">
        <v>0</v>
      </c>
      <c r="X119" s="414">
        <v>0</v>
      </c>
      <c r="Y119" s="414">
        <v>0</v>
      </c>
      <c r="Z119" s="414">
        <v>0</v>
      </c>
      <c r="AA119" s="414">
        <v>0</v>
      </c>
      <c r="AB119" s="420">
        <v>0</v>
      </c>
      <c r="AC119" s="415"/>
      <c r="AD119" s="421">
        <v>0</v>
      </c>
      <c r="AE119" s="416">
        <v>0</v>
      </c>
      <c r="AF119" s="417"/>
      <c r="AG119" s="375"/>
      <c r="AH119" s="417"/>
      <c r="AI119" s="421">
        <v>0</v>
      </c>
      <c r="AJ119" s="421">
        <v>0</v>
      </c>
      <c r="AK119" s="421">
        <v>0</v>
      </c>
      <c r="AL119" s="126"/>
      <c r="AM119" s="418"/>
      <c r="AN119" s="418"/>
      <c r="AO119" s="375">
        <v>0</v>
      </c>
    </row>
    <row r="120" spans="1:41" ht="24" customHeight="1" x14ac:dyDescent="0.3">
      <c r="A120" s="422" t="s">
        <v>2301</v>
      </c>
      <c r="B120" s="423" t="s">
        <v>2302</v>
      </c>
      <c r="C120" s="424" t="s">
        <v>2066</v>
      </c>
      <c r="D120" s="367">
        <f t="shared" si="0"/>
        <v>0</v>
      </c>
      <c r="E120" s="368">
        <f t="shared" si="1"/>
        <v>0</v>
      </c>
      <c r="F120" s="368">
        <f t="shared" si="2"/>
        <v>0</v>
      </c>
      <c r="G120" s="368">
        <f t="shared" si="3"/>
        <v>0</v>
      </c>
      <c r="H120" s="368">
        <f t="shared" si="4"/>
        <v>0</v>
      </c>
      <c r="I120" s="368">
        <f t="shared" si="5"/>
        <v>0</v>
      </c>
      <c r="J120" s="368">
        <f t="shared" si="6"/>
        <v>0</v>
      </c>
      <c r="K120" s="368">
        <f t="shared" si="7"/>
        <v>0</v>
      </c>
      <c r="L120" s="368">
        <f t="shared" si="8"/>
        <v>0</v>
      </c>
      <c r="M120" s="368">
        <f t="shared" si="9"/>
        <v>0</v>
      </c>
      <c r="N120" s="370">
        <f t="shared" si="10"/>
        <v>0</v>
      </c>
      <c r="O120" s="371"/>
      <c r="P120" s="413">
        <f t="shared" si="11"/>
        <v>0</v>
      </c>
      <c r="Q120" s="373" t="str">
        <f t="shared" si="12"/>
        <v/>
      </c>
      <c r="R120" s="374">
        <v>0</v>
      </c>
      <c r="S120" s="425">
        <v>0</v>
      </c>
      <c r="T120" s="414">
        <v>0</v>
      </c>
      <c r="U120" s="414">
        <v>0</v>
      </c>
      <c r="V120" s="414">
        <v>0</v>
      </c>
      <c r="W120" s="414">
        <v>0</v>
      </c>
      <c r="X120" s="414">
        <v>0</v>
      </c>
      <c r="Y120" s="414">
        <v>0</v>
      </c>
      <c r="Z120" s="414">
        <v>0</v>
      </c>
      <c r="AA120" s="414">
        <v>0</v>
      </c>
      <c r="AB120" s="425">
        <v>0</v>
      </c>
      <c r="AC120" s="415"/>
      <c r="AD120" s="142">
        <v>0</v>
      </c>
      <c r="AE120" s="427">
        <v>0</v>
      </c>
      <c r="AF120" s="433"/>
      <c r="AG120" s="425"/>
      <c r="AH120" s="433"/>
      <c r="AI120" s="426">
        <v>0</v>
      </c>
      <c r="AJ120" s="426">
        <v>0</v>
      </c>
      <c r="AK120" s="426">
        <v>0</v>
      </c>
      <c r="AL120" s="126"/>
      <c r="AM120" s="418"/>
      <c r="AN120" s="418"/>
      <c r="AO120" s="375">
        <v>0</v>
      </c>
    </row>
    <row r="121" spans="1:41" ht="24" customHeight="1" x14ac:dyDescent="0.3">
      <c r="A121" s="419" t="s">
        <v>2307</v>
      </c>
      <c r="B121" s="411" t="s">
        <v>2308</v>
      </c>
      <c r="C121" s="412" t="s">
        <v>1946</v>
      </c>
      <c r="D121" s="367">
        <f t="shared" si="0"/>
        <v>4</v>
      </c>
      <c r="E121" s="368">
        <f t="shared" si="1"/>
        <v>0</v>
      </c>
      <c r="F121" s="368">
        <f t="shared" si="2"/>
        <v>0</v>
      </c>
      <c r="G121" s="368">
        <f t="shared" si="3"/>
        <v>0</v>
      </c>
      <c r="H121" s="368">
        <f t="shared" si="4"/>
        <v>0</v>
      </c>
      <c r="I121" s="368">
        <f t="shared" si="5"/>
        <v>0</v>
      </c>
      <c r="J121" s="368">
        <f t="shared" si="6"/>
        <v>0</v>
      </c>
      <c r="K121" s="368">
        <f t="shared" si="7"/>
        <v>0</v>
      </c>
      <c r="L121" s="368">
        <f t="shared" si="8"/>
        <v>0</v>
      </c>
      <c r="M121" s="368">
        <f t="shared" si="9"/>
        <v>0</v>
      </c>
      <c r="N121" s="370">
        <f t="shared" si="10"/>
        <v>4</v>
      </c>
      <c r="O121" s="371"/>
      <c r="P121" s="413">
        <f t="shared" si="11"/>
        <v>4</v>
      </c>
      <c r="Q121" s="373">
        <f t="shared" si="12"/>
        <v>889</v>
      </c>
      <c r="R121" s="374">
        <v>0</v>
      </c>
      <c r="S121" s="420">
        <v>0</v>
      </c>
      <c r="T121" s="414">
        <v>0</v>
      </c>
      <c r="U121" s="414">
        <v>0</v>
      </c>
      <c r="V121" s="414">
        <v>0</v>
      </c>
      <c r="W121" s="414">
        <v>0</v>
      </c>
      <c r="X121" s="414">
        <v>0</v>
      </c>
      <c r="Y121" s="414">
        <v>0</v>
      </c>
      <c r="Z121" s="414">
        <v>0</v>
      </c>
      <c r="AA121" s="414">
        <v>0</v>
      </c>
      <c r="AB121" s="420">
        <v>0</v>
      </c>
      <c r="AC121" s="429"/>
      <c r="AD121" s="430">
        <v>0</v>
      </c>
      <c r="AE121" s="427">
        <v>0</v>
      </c>
      <c r="AF121" s="417"/>
      <c r="AG121" s="375">
        <v>4</v>
      </c>
      <c r="AH121" s="417"/>
      <c r="AI121" s="421">
        <v>0</v>
      </c>
      <c r="AJ121" s="421">
        <v>0</v>
      </c>
      <c r="AK121" s="421">
        <v>0</v>
      </c>
      <c r="AL121" s="126"/>
      <c r="AM121" s="418"/>
      <c r="AN121" s="418"/>
      <c r="AO121" s="375">
        <v>0</v>
      </c>
    </row>
    <row r="122" spans="1:41" ht="24" customHeight="1" x14ac:dyDescent="0.3">
      <c r="A122" s="419" t="s">
        <v>2309</v>
      </c>
      <c r="B122" s="411" t="s">
        <v>2310</v>
      </c>
      <c r="C122" s="412" t="s">
        <v>518</v>
      </c>
      <c r="D122" s="367">
        <f t="shared" si="0"/>
        <v>0</v>
      </c>
      <c r="E122" s="368">
        <f t="shared" si="1"/>
        <v>0</v>
      </c>
      <c r="F122" s="368">
        <f t="shared" si="2"/>
        <v>0</v>
      </c>
      <c r="G122" s="368">
        <f t="shared" si="3"/>
        <v>0</v>
      </c>
      <c r="H122" s="368">
        <f t="shared" si="4"/>
        <v>0</v>
      </c>
      <c r="I122" s="368">
        <f t="shared" si="5"/>
        <v>0</v>
      </c>
      <c r="J122" s="368">
        <f t="shared" si="6"/>
        <v>0</v>
      </c>
      <c r="K122" s="368">
        <f t="shared" si="7"/>
        <v>0</v>
      </c>
      <c r="L122" s="368">
        <f t="shared" si="8"/>
        <v>0</v>
      </c>
      <c r="M122" s="368">
        <f t="shared" si="9"/>
        <v>0</v>
      </c>
      <c r="N122" s="370">
        <f t="shared" si="10"/>
        <v>0</v>
      </c>
      <c r="O122" s="371"/>
      <c r="P122" s="413">
        <f t="shared" si="11"/>
        <v>0</v>
      </c>
      <c r="Q122" s="373" t="str">
        <f t="shared" si="12"/>
        <v/>
      </c>
      <c r="R122" s="374">
        <v>0</v>
      </c>
      <c r="S122" s="425">
        <v>0</v>
      </c>
      <c r="T122" s="414">
        <v>0</v>
      </c>
      <c r="U122" s="414">
        <v>0</v>
      </c>
      <c r="V122" s="414">
        <v>0</v>
      </c>
      <c r="W122" s="414">
        <v>0</v>
      </c>
      <c r="X122" s="414">
        <v>0</v>
      </c>
      <c r="Y122" s="414">
        <v>0</v>
      </c>
      <c r="Z122" s="414">
        <v>0</v>
      </c>
      <c r="AA122" s="414">
        <v>0</v>
      </c>
      <c r="AB122" s="425">
        <v>0</v>
      </c>
      <c r="AC122" s="429"/>
      <c r="AD122" s="421">
        <v>0</v>
      </c>
      <c r="AE122" s="427">
        <v>0</v>
      </c>
      <c r="AF122" s="417"/>
      <c r="AG122" s="375"/>
      <c r="AH122" s="417"/>
      <c r="AI122" s="124">
        <v>0</v>
      </c>
      <c r="AJ122" s="124">
        <v>0</v>
      </c>
      <c r="AK122" s="124">
        <v>0</v>
      </c>
      <c r="AL122" s="126"/>
      <c r="AM122" s="418"/>
      <c r="AN122" s="418"/>
      <c r="AO122" s="375">
        <v>0</v>
      </c>
    </row>
    <row r="123" spans="1:41" ht="24" customHeight="1" x14ac:dyDescent="0.3">
      <c r="A123" s="422" t="s">
        <v>1136</v>
      </c>
      <c r="B123" s="475" t="s">
        <v>1137</v>
      </c>
      <c r="C123" s="476" t="s">
        <v>242</v>
      </c>
      <c r="D123" s="367">
        <f t="shared" si="0"/>
        <v>11</v>
      </c>
      <c r="E123" s="368">
        <f t="shared" si="1"/>
        <v>5</v>
      </c>
      <c r="F123" s="368">
        <f t="shared" si="2"/>
        <v>0</v>
      </c>
      <c r="G123" s="368">
        <f t="shared" si="3"/>
        <v>0</v>
      </c>
      <c r="H123" s="368">
        <f t="shared" si="4"/>
        <v>0</v>
      </c>
      <c r="I123" s="368">
        <f t="shared" si="5"/>
        <v>0</v>
      </c>
      <c r="J123" s="368">
        <f t="shared" si="6"/>
        <v>0</v>
      </c>
      <c r="K123" s="368">
        <f t="shared" si="7"/>
        <v>0</v>
      </c>
      <c r="L123" s="368">
        <f t="shared" si="8"/>
        <v>0</v>
      </c>
      <c r="M123" s="368">
        <f t="shared" si="9"/>
        <v>0</v>
      </c>
      <c r="N123" s="370">
        <f t="shared" si="10"/>
        <v>16</v>
      </c>
      <c r="O123" s="371"/>
      <c r="P123" s="413">
        <f t="shared" si="11"/>
        <v>16</v>
      </c>
      <c r="Q123" s="373">
        <f t="shared" si="12"/>
        <v>512</v>
      </c>
      <c r="R123" s="374">
        <v>0</v>
      </c>
      <c r="S123" s="420">
        <v>0</v>
      </c>
      <c r="T123" s="414">
        <v>0</v>
      </c>
      <c r="U123" s="414">
        <v>0</v>
      </c>
      <c r="V123" s="414">
        <v>0</v>
      </c>
      <c r="W123" s="414">
        <v>0</v>
      </c>
      <c r="X123" s="414">
        <v>0</v>
      </c>
      <c r="Y123" s="414">
        <v>0</v>
      </c>
      <c r="Z123" s="414">
        <v>0</v>
      </c>
      <c r="AA123" s="414">
        <v>0</v>
      </c>
      <c r="AB123" s="420">
        <v>5</v>
      </c>
      <c r="AC123" s="429"/>
      <c r="AD123" s="430">
        <v>0</v>
      </c>
      <c r="AE123" s="416">
        <v>0</v>
      </c>
      <c r="AF123" s="417">
        <v>11</v>
      </c>
      <c r="AG123" s="375"/>
      <c r="AH123" s="417"/>
      <c r="AI123" s="142">
        <v>0</v>
      </c>
      <c r="AJ123" s="142">
        <v>0</v>
      </c>
      <c r="AK123" s="142">
        <v>0</v>
      </c>
      <c r="AL123" s="126"/>
      <c r="AM123" s="418"/>
      <c r="AN123" s="418"/>
      <c r="AO123" s="375">
        <v>0</v>
      </c>
    </row>
    <row r="124" spans="1:41" ht="24" customHeight="1" x14ac:dyDescent="0.3">
      <c r="A124" s="410" t="s">
        <v>2316</v>
      </c>
      <c r="B124" s="411" t="s">
        <v>2317</v>
      </c>
      <c r="C124" s="412" t="s">
        <v>2318</v>
      </c>
      <c r="D124" s="367">
        <f t="shared" si="0"/>
        <v>0</v>
      </c>
      <c r="E124" s="368">
        <f t="shared" si="1"/>
        <v>0</v>
      </c>
      <c r="F124" s="368">
        <f t="shared" si="2"/>
        <v>0</v>
      </c>
      <c r="G124" s="368">
        <f t="shared" si="3"/>
        <v>0</v>
      </c>
      <c r="H124" s="368">
        <f t="shared" si="4"/>
        <v>0</v>
      </c>
      <c r="I124" s="368">
        <f t="shared" si="5"/>
        <v>0</v>
      </c>
      <c r="J124" s="368">
        <f t="shared" si="6"/>
        <v>0</v>
      </c>
      <c r="K124" s="368">
        <f t="shared" si="7"/>
        <v>0</v>
      </c>
      <c r="L124" s="368">
        <f t="shared" si="8"/>
        <v>0</v>
      </c>
      <c r="M124" s="368">
        <f t="shared" si="9"/>
        <v>0</v>
      </c>
      <c r="N124" s="370">
        <f t="shared" si="10"/>
        <v>0</v>
      </c>
      <c r="O124" s="371"/>
      <c r="P124" s="413">
        <f t="shared" si="11"/>
        <v>0</v>
      </c>
      <c r="Q124" s="373" t="str">
        <f t="shared" si="12"/>
        <v/>
      </c>
      <c r="R124" s="374">
        <v>0</v>
      </c>
      <c r="S124" s="414">
        <v>0</v>
      </c>
      <c r="T124" s="414">
        <v>0</v>
      </c>
      <c r="U124" s="414">
        <v>0</v>
      </c>
      <c r="V124" s="414">
        <v>0</v>
      </c>
      <c r="W124" s="414">
        <v>0</v>
      </c>
      <c r="X124" s="414">
        <v>0</v>
      </c>
      <c r="Y124" s="414">
        <v>0</v>
      </c>
      <c r="Z124" s="414">
        <v>0</v>
      </c>
      <c r="AA124" s="414">
        <v>0</v>
      </c>
      <c r="AB124" s="414">
        <v>0</v>
      </c>
      <c r="AC124" s="415"/>
      <c r="AD124" s="426">
        <v>0</v>
      </c>
      <c r="AE124" s="416">
        <v>0</v>
      </c>
      <c r="AF124" s="417"/>
      <c r="AG124" s="375"/>
      <c r="AH124" s="417"/>
      <c r="AI124" s="421">
        <v>0</v>
      </c>
      <c r="AJ124" s="421">
        <v>0</v>
      </c>
      <c r="AK124" s="421">
        <v>0</v>
      </c>
      <c r="AL124" s="126"/>
      <c r="AM124" s="418"/>
      <c r="AN124" s="418"/>
      <c r="AO124" s="425">
        <v>0</v>
      </c>
    </row>
    <row r="125" spans="1:41" ht="24" customHeight="1" x14ac:dyDescent="0.3">
      <c r="A125" s="410" t="s">
        <v>2322</v>
      </c>
      <c r="B125" s="436" t="s">
        <v>2323</v>
      </c>
      <c r="C125" s="437" t="s">
        <v>2318</v>
      </c>
      <c r="D125" s="367">
        <f t="shared" si="0"/>
        <v>9</v>
      </c>
      <c r="E125" s="368">
        <f t="shared" si="1"/>
        <v>5</v>
      </c>
      <c r="F125" s="368">
        <f t="shared" si="2"/>
        <v>0</v>
      </c>
      <c r="G125" s="368">
        <f t="shared" si="3"/>
        <v>0</v>
      </c>
      <c r="H125" s="368">
        <f t="shared" si="4"/>
        <v>0</v>
      </c>
      <c r="I125" s="368">
        <f t="shared" si="5"/>
        <v>0</v>
      </c>
      <c r="J125" s="368">
        <f t="shared" si="6"/>
        <v>0</v>
      </c>
      <c r="K125" s="368">
        <f t="shared" si="7"/>
        <v>0</v>
      </c>
      <c r="L125" s="368">
        <f t="shared" si="8"/>
        <v>0</v>
      </c>
      <c r="M125" s="368">
        <f t="shared" si="9"/>
        <v>0</v>
      </c>
      <c r="N125" s="446">
        <f t="shared" si="10"/>
        <v>14</v>
      </c>
      <c r="O125" s="371"/>
      <c r="P125" s="448">
        <f t="shared" si="11"/>
        <v>14</v>
      </c>
      <c r="Q125" s="373">
        <f t="shared" si="12"/>
        <v>558</v>
      </c>
      <c r="R125" s="374">
        <v>0</v>
      </c>
      <c r="S125" s="428">
        <v>0</v>
      </c>
      <c r="T125" s="414">
        <v>0</v>
      </c>
      <c r="U125" s="414">
        <v>0</v>
      </c>
      <c r="V125" s="414">
        <v>0</v>
      </c>
      <c r="W125" s="414">
        <v>0</v>
      </c>
      <c r="X125" s="414">
        <v>0</v>
      </c>
      <c r="Y125" s="414">
        <v>0</v>
      </c>
      <c r="Z125" s="414">
        <v>0</v>
      </c>
      <c r="AA125" s="414">
        <v>0</v>
      </c>
      <c r="AB125" s="428">
        <v>5</v>
      </c>
      <c r="AC125" s="429"/>
      <c r="AD125" s="389">
        <v>0</v>
      </c>
      <c r="AE125" s="416">
        <v>0</v>
      </c>
      <c r="AF125" s="433"/>
      <c r="AG125" s="425">
        <v>9</v>
      </c>
      <c r="AH125" s="433"/>
      <c r="AI125" s="430">
        <v>0</v>
      </c>
      <c r="AJ125" s="430">
        <v>0</v>
      </c>
      <c r="AK125" s="430">
        <v>0</v>
      </c>
      <c r="AL125" s="126"/>
      <c r="AM125" s="418"/>
      <c r="AN125" s="418"/>
      <c r="AO125" s="375">
        <v>0</v>
      </c>
    </row>
    <row r="126" spans="1:41" ht="24" customHeight="1" x14ac:dyDescent="0.3">
      <c r="A126" s="410" t="s">
        <v>2326</v>
      </c>
      <c r="B126" s="411" t="s">
        <v>2327</v>
      </c>
      <c r="C126" s="412" t="s">
        <v>1990</v>
      </c>
      <c r="D126" s="367">
        <f t="shared" si="0"/>
        <v>15</v>
      </c>
      <c r="E126" s="368">
        <f t="shared" si="1"/>
        <v>6</v>
      </c>
      <c r="F126" s="368">
        <f t="shared" si="2"/>
        <v>2</v>
      </c>
      <c r="G126" s="368">
        <f t="shared" si="3"/>
        <v>0</v>
      </c>
      <c r="H126" s="368">
        <f t="shared" si="4"/>
        <v>0</v>
      </c>
      <c r="I126" s="368">
        <f t="shared" si="5"/>
        <v>0</v>
      </c>
      <c r="J126" s="368">
        <f t="shared" si="6"/>
        <v>0</v>
      </c>
      <c r="K126" s="368">
        <f t="shared" si="7"/>
        <v>0</v>
      </c>
      <c r="L126" s="368">
        <f t="shared" si="8"/>
        <v>0</v>
      </c>
      <c r="M126" s="368">
        <f t="shared" si="9"/>
        <v>0</v>
      </c>
      <c r="N126" s="370">
        <f t="shared" si="10"/>
        <v>23</v>
      </c>
      <c r="O126" s="371"/>
      <c r="P126" s="413">
        <f t="shared" si="11"/>
        <v>23</v>
      </c>
      <c r="Q126" s="373">
        <f t="shared" si="12"/>
        <v>380</v>
      </c>
      <c r="R126" s="431">
        <v>2</v>
      </c>
      <c r="S126" s="414">
        <v>0</v>
      </c>
      <c r="T126" s="414">
        <v>0</v>
      </c>
      <c r="U126" s="414">
        <v>0</v>
      </c>
      <c r="V126" s="414">
        <v>0</v>
      </c>
      <c r="W126" s="414">
        <v>0</v>
      </c>
      <c r="X126" s="414">
        <v>0</v>
      </c>
      <c r="Y126" s="414">
        <v>0</v>
      </c>
      <c r="Z126" s="414">
        <v>0</v>
      </c>
      <c r="AA126" s="414">
        <v>0</v>
      </c>
      <c r="AB126" s="414">
        <v>15</v>
      </c>
      <c r="AC126" s="429"/>
      <c r="AD126" s="421">
        <v>0</v>
      </c>
      <c r="AE126" s="427">
        <v>0</v>
      </c>
      <c r="AF126" s="417"/>
      <c r="AG126" s="375">
        <v>6</v>
      </c>
      <c r="AH126" s="417"/>
      <c r="AI126" s="421">
        <v>0</v>
      </c>
      <c r="AJ126" s="421">
        <v>0</v>
      </c>
      <c r="AK126" s="421">
        <v>0</v>
      </c>
      <c r="AL126" s="434"/>
      <c r="AM126" s="435"/>
      <c r="AN126" s="435"/>
      <c r="AO126" s="375">
        <v>0</v>
      </c>
    </row>
    <row r="127" spans="1:41" ht="24" customHeight="1" x14ac:dyDescent="0.3">
      <c r="A127" s="419" t="s">
        <v>2332</v>
      </c>
      <c r="B127" s="411" t="s">
        <v>2333</v>
      </c>
      <c r="C127" s="412" t="s">
        <v>2334</v>
      </c>
      <c r="D127" s="367">
        <f t="shared" si="0"/>
        <v>8</v>
      </c>
      <c r="E127" s="368">
        <f t="shared" si="1"/>
        <v>5</v>
      </c>
      <c r="F127" s="368">
        <f t="shared" si="2"/>
        <v>0</v>
      </c>
      <c r="G127" s="368">
        <f t="shared" si="3"/>
        <v>0</v>
      </c>
      <c r="H127" s="368">
        <f t="shared" si="4"/>
        <v>0</v>
      </c>
      <c r="I127" s="368">
        <f t="shared" si="5"/>
        <v>0</v>
      </c>
      <c r="J127" s="368">
        <f t="shared" si="6"/>
        <v>0</v>
      </c>
      <c r="K127" s="368">
        <f t="shared" si="7"/>
        <v>0</v>
      </c>
      <c r="L127" s="368">
        <f t="shared" si="8"/>
        <v>0</v>
      </c>
      <c r="M127" s="368">
        <f t="shared" si="9"/>
        <v>0</v>
      </c>
      <c r="N127" s="370">
        <f t="shared" si="10"/>
        <v>13</v>
      </c>
      <c r="O127" s="371"/>
      <c r="P127" s="413">
        <f t="shared" si="11"/>
        <v>13</v>
      </c>
      <c r="Q127" s="373">
        <f t="shared" si="12"/>
        <v>599</v>
      </c>
      <c r="R127" s="374">
        <v>0</v>
      </c>
      <c r="S127" s="420">
        <v>0</v>
      </c>
      <c r="T127" s="414">
        <v>0</v>
      </c>
      <c r="U127" s="414">
        <v>0</v>
      </c>
      <c r="V127" s="414">
        <v>0</v>
      </c>
      <c r="W127" s="414">
        <v>0</v>
      </c>
      <c r="X127" s="414">
        <v>0</v>
      </c>
      <c r="Y127" s="414">
        <v>0</v>
      </c>
      <c r="Z127" s="414">
        <v>0</v>
      </c>
      <c r="AA127" s="414">
        <v>0</v>
      </c>
      <c r="AB127" s="420">
        <v>8</v>
      </c>
      <c r="AC127" s="415"/>
      <c r="AD127" s="421">
        <v>0</v>
      </c>
      <c r="AE127" s="416">
        <v>0</v>
      </c>
      <c r="AF127" s="417"/>
      <c r="AG127" s="375">
        <v>5</v>
      </c>
      <c r="AH127" s="417"/>
      <c r="AI127" s="426">
        <v>0</v>
      </c>
      <c r="AJ127" s="426">
        <v>0</v>
      </c>
      <c r="AK127" s="426">
        <v>0</v>
      </c>
      <c r="AL127" s="126"/>
      <c r="AM127" s="418"/>
      <c r="AN127" s="418"/>
      <c r="AO127" s="375">
        <v>0</v>
      </c>
    </row>
    <row r="128" spans="1:41" ht="24" customHeight="1" x14ac:dyDescent="0.3">
      <c r="A128" s="410" t="s">
        <v>2337</v>
      </c>
      <c r="B128" s="411" t="s">
        <v>2338</v>
      </c>
      <c r="C128" s="412" t="s">
        <v>2130</v>
      </c>
      <c r="D128" s="367">
        <f t="shared" si="0"/>
        <v>4</v>
      </c>
      <c r="E128" s="368">
        <f t="shared" si="1"/>
        <v>0</v>
      </c>
      <c r="F128" s="368">
        <f t="shared" si="2"/>
        <v>0</v>
      </c>
      <c r="G128" s="368">
        <f t="shared" si="3"/>
        <v>0</v>
      </c>
      <c r="H128" s="368">
        <f t="shared" si="4"/>
        <v>0</v>
      </c>
      <c r="I128" s="368">
        <f t="shared" si="5"/>
        <v>0</v>
      </c>
      <c r="J128" s="368">
        <f t="shared" si="6"/>
        <v>0</v>
      </c>
      <c r="K128" s="368">
        <f t="shared" si="7"/>
        <v>0</v>
      </c>
      <c r="L128" s="368">
        <f t="shared" si="8"/>
        <v>0</v>
      </c>
      <c r="M128" s="368">
        <f t="shared" si="9"/>
        <v>0</v>
      </c>
      <c r="N128" s="370">
        <f t="shared" si="10"/>
        <v>4</v>
      </c>
      <c r="O128" s="371"/>
      <c r="P128" s="413">
        <f t="shared" si="11"/>
        <v>4</v>
      </c>
      <c r="Q128" s="373">
        <f t="shared" si="12"/>
        <v>889</v>
      </c>
      <c r="R128" s="374">
        <v>0</v>
      </c>
      <c r="S128" s="420">
        <v>0</v>
      </c>
      <c r="T128" s="414">
        <v>0</v>
      </c>
      <c r="U128" s="414">
        <v>0</v>
      </c>
      <c r="V128" s="414">
        <v>0</v>
      </c>
      <c r="W128" s="414">
        <v>0</v>
      </c>
      <c r="X128" s="414">
        <v>0</v>
      </c>
      <c r="Y128" s="414">
        <v>0</v>
      </c>
      <c r="Z128" s="414">
        <v>0</v>
      </c>
      <c r="AA128" s="414">
        <v>0</v>
      </c>
      <c r="AB128" s="420">
        <v>0</v>
      </c>
      <c r="AC128" s="415"/>
      <c r="AD128" s="426">
        <v>0</v>
      </c>
      <c r="AE128" s="416">
        <v>0</v>
      </c>
      <c r="AF128" s="417"/>
      <c r="AG128" s="375">
        <v>4</v>
      </c>
      <c r="AH128" s="417"/>
      <c r="AI128" s="426">
        <v>0</v>
      </c>
      <c r="AJ128" s="426">
        <v>0</v>
      </c>
      <c r="AK128" s="426">
        <v>0</v>
      </c>
      <c r="AL128" s="126"/>
      <c r="AM128" s="418"/>
      <c r="AN128" s="418"/>
      <c r="AO128" s="375">
        <v>0</v>
      </c>
    </row>
    <row r="129" spans="1:41" ht="24" customHeight="1" x14ac:dyDescent="0.3">
      <c r="A129" s="410" t="s">
        <v>2342</v>
      </c>
      <c r="B129" s="411" t="s">
        <v>2343</v>
      </c>
      <c r="C129" s="412" t="s">
        <v>1937</v>
      </c>
      <c r="D129" s="367">
        <f t="shared" si="0"/>
        <v>19</v>
      </c>
      <c r="E129" s="368">
        <f t="shared" si="1"/>
        <v>10</v>
      </c>
      <c r="F129" s="368">
        <f t="shared" si="2"/>
        <v>0</v>
      </c>
      <c r="G129" s="368">
        <f t="shared" si="3"/>
        <v>0</v>
      </c>
      <c r="H129" s="368">
        <f t="shared" si="4"/>
        <v>0</v>
      </c>
      <c r="I129" s="368">
        <f t="shared" si="5"/>
        <v>0</v>
      </c>
      <c r="J129" s="368">
        <f t="shared" si="6"/>
        <v>0</v>
      </c>
      <c r="K129" s="368">
        <f t="shared" si="7"/>
        <v>0</v>
      </c>
      <c r="L129" s="368">
        <f t="shared" si="8"/>
        <v>0</v>
      </c>
      <c r="M129" s="368">
        <f t="shared" si="9"/>
        <v>0</v>
      </c>
      <c r="N129" s="370">
        <f t="shared" si="10"/>
        <v>29</v>
      </c>
      <c r="O129" s="371"/>
      <c r="P129" s="413">
        <f t="shared" si="11"/>
        <v>29</v>
      </c>
      <c r="Q129" s="373">
        <f t="shared" si="12"/>
        <v>304</v>
      </c>
      <c r="R129" s="374">
        <v>0</v>
      </c>
      <c r="S129" s="414">
        <v>0</v>
      </c>
      <c r="T129" s="414">
        <v>0</v>
      </c>
      <c r="U129" s="414">
        <v>0</v>
      </c>
      <c r="V129" s="414">
        <v>0</v>
      </c>
      <c r="W129" s="414">
        <v>0</v>
      </c>
      <c r="X129" s="414">
        <v>0</v>
      </c>
      <c r="Y129" s="414">
        <v>0</v>
      </c>
      <c r="Z129" s="414">
        <v>0</v>
      </c>
      <c r="AA129" s="414">
        <v>0</v>
      </c>
      <c r="AB129" s="414">
        <v>10</v>
      </c>
      <c r="AC129" s="415"/>
      <c r="AD129" s="124">
        <v>0</v>
      </c>
      <c r="AE129" s="416">
        <v>0</v>
      </c>
      <c r="AF129" s="417"/>
      <c r="AG129" s="375">
        <v>19</v>
      </c>
      <c r="AH129" s="417"/>
      <c r="AI129" s="426">
        <v>0</v>
      </c>
      <c r="AJ129" s="426">
        <v>0</v>
      </c>
      <c r="AK129" s="426">
        <v>0</v>
      </c>
      <c r="AL129" s="126"/>
      <c r="AM129" s="418"/>
      <c r="AN129" s="418"/>
      <c r="AO129" s="375">
        <v>0</v>
      </c>
    </row>
    <row r="130" spans="1:41" ht="24" customHeight="1" x14ac:dyDescent="0.3">
      <c r="A130" s="419" t="s">
        <v>2346</v>
      </c>
      <c r="B130" s="411" t="s">
        <v>2347</v>
      </c>
      <c r="C130" s="412" t="s">
        <v>394</v>
      </c>
      <c r="D130" s="367">
        <f t="shared" si="0"/>
        <v>0</v>
      </c>
      <c r="E130" s="368">
        <f t="shared" si="1"/>
        <v>0</v>
      </c>
      <c r="F130" s="368">
        <f t="shared" si="2"/>
        <v>0</v>
      </c>
      <c r="G130" s="368">
        <f t="shared" si="3"/>
        <v>0</v>
      </c>
      <c r="H130" s="368">
        <f t="shared" si="4"/>
        <v>0</v>
      </c>
      <c r="I130" s="368">
        <f t="shared" si="5"/>
        <v>0</v>
      </c>
      <c r="J130" s="368">
        <f t="shared" si="6"/>
        <v>0</v>
      </c>
      <c r="K130" s="368">
        <f t="shared" si="7"/>
        <v>0</v>
      </c>
      <c r="L130" s="368">
        <f t="shared" si="8"/>
        <v>0</v>
      </c>
      <c r="M130" s="368">
        <f t="shared" si="9"/>
        <v>0</v>
      </c>
      <c r="N130" s="370">
        <f t="shared" si="10"/>
        <v>0</v>
      </c>
      <c r="O130" s="371"/>
      <c r="P130" s="413">
        <f t="shared" si="11"/>
        <v>0</v>
      </c>
      <c r="Q130" s="373" t="str">
        <f t="shared" si="12"/>
        <v/>
      </c>
      <c r="R130" s="431">
        <v>0</v>
      </c>
      <c r="S130" s="420">
        <v>0</v>
      </c>
      <c r="T130" s="414">
        <v>0</v>
      </c>
      <c r="U130" s="414">
        <v>0</v>
      </c>
      <c r="V130" s="414">
        <v>0</v>
      </c>
      <c r="W130" s="414">
        <v>0</v>
      </c>
      <c r="X130" s="414">
        <v>0</v>
      </c>
      <c r="Y130" s="414">
        <v>0</v>
      </c>
      <c r="Z130" s="414">
        <v>0</v>
      </c>
      <c r="AA130" s="414">
        <v>0</v>
      </c>
      <c r="AB130" s="420">
        <v>0</v>
      </c>
      <c r="AC130" s="429"/>
      <c r="AD130" s="421">
        <v>0</v>
      </c>
      <c r="AE130" s="416">
        <v>0</v>
      </c>
      <c r="AF130" s="417"/>
      <c r="AG130" s="375"/>
      <c r="AH130" s="417"/>
      <c r="AI130" s="421">
        <v>0</v>
      </c>
      <c r="AJ130" s="421">
        <v>0</v>
      </c>
      <c r="AK130" s="421">
        <v>0</v>
      </c>
      <c r="AL130" s="434"/>
      <c r="AM130" s="435"/>
      <c r="AN130" s="435"/>
      <c r="AO130" s="375">
        <v>0</v>
      </c>
    </row>
    <row r="131" spans="1:41" ht="24" customHeight="1" x14ac:dyDescent="0.3">
      <c r="A131" s="410" t="s">
        <v>2349</v>
      </c>
      <c r="B131" s="436" t="s">
        <v>2350</v>
      </c>
      <c r="C131" s="437" t="s">
        <v>394</v>
      </c>
      <c r="D131" s="367">
        <f t="shared" si="0"/>
        <v>0</v>
      </c>
      <c r="E131" s="368">
        <f t="shared" si="1"/>
        <v>0</v>
      </c>
      <c r="F131" s="368">
        <f t="shared" si="2"/>
        <v>0</v>
      </c>
      <c r="G131" s="368">
        <f t="shared" si="3"/>
        <v>0</v>
      </c>
      <c r="H131" s="368">
        <f t="shared" si="4"/>
        <v>0</v>
      </c>
      <c r="I131" s="368">
        <f t="shared" si="5"/>
        <v>0</v>
      </c>
      <c r="J131" s="368">
        <f t="shared" si="6"/>
        <v>0</v>
      </c>
      <c r="K131" s="368">
        <f t="shared" si="7"/>
        <v>0</v>
      </c>
      <c r="L131" s="368">
        <f t="shared" si="8"/>
        <v>0</v>
      </c>
      <c r="M131" s="368">
        <f t="shared" si="9"/>
        <v>0</v>
      </c>
      <c r="N131" s="370">
        <f t="shared" si="10"/>
        <v>0</v>
      </c>
      <c r="O131" s="371"/>
      <c r="P131" s="413">
        <f t="shared" si="11"/>
        <v>0</v>
      </c>
      <c r="Q131" s="373" t="str">
        <f t="shared" si="12"/>
        <v/>
      </c>
      <c r="R131" s="374">
        <v>0</v>
      </c>
      <c r="S131" s="420">
        <v>0</v>
      </c>
      <c r="T131" s="414">
        <v>0</v>
      </c>
      <c r="U131" s="414">
        <v>0</v>
      </c>
      <c r="V131" s="414">
        <v>0</v>
      </c>
      <c r="W131" s="414">
        <v>0</v>
      </c>
      <c r="X131" s="414">
        <v>0</v>
      </c>
      <c r="Y131" s="414">
        <v>0</v>
      </c>
      <c r="Z131" s="414">
        <v>0</v>
      </c>
      <c r="AA131" s="414">
        <v>0</v>
      </c>
      <c r="AB131" s="420">
        <v>0</v>
      </c>
      <c r="AC131" s="415"/>
      <c r="AD131" s="142">
        <v>0</v>
      </c>
      <c r="AE131" s="416">
        <v>0</v>
      </c>
      <c r="AF131" s="417"/>
      <c r="AG131" s="375"/>
      <c r="AH131" s="417"/>
      <c r="AI131" s="426">
        <v>0</v>
      </c>
      <c r="AJ131" s="426">
        <v>0</v>
      </c>
      <c r="AK131" s="426">
        <v>0</v>
      </c>
      <c r="AL131" s="126"/>
      <c r="AM131" s="418"/>
      <c r="AN131" s="418"/>
      <c r="AO131" s="375">
        <v>0</v>
      </c>
    </row>
    <row r="132" spans="1:41" ht="24" customHeight="1" x14ac:dyDescent="0.3">
      <c r="A132" s="419" t="s">
        <v>2353</v>
      </c>
      <c r="B132" s="411" t="s">
        <v>2354</v>
      </c>
      <c r="C132" s="412" t="s">
        <v>2355</v>
      </c>
      <c r="D132" s="367">
        <f t="shared" si="0"/>
        <v>4</v>
      </c>
      <c r="E132" s="368">
        <f t="shared" si="1"/>
        <v>0</v>
      </c>
      <c r="F132" s="368">
        <f t="shared" si="2"/>
        <v>0</v>
      </c>
      <c r="G132" s="368">
        <f t="shared" si="3"/>
        <v>0</v>
      </c>
      <c r="H132" s="368">
        <f t="shared" si="4"/>
        <v>0</v>
      </c>
      <c r="I132" s="368">
        <f t="shared" si="5"/>
        <v>0</v>
      </c>
      <c r="J132" s="368">
        <f t="shared" si="6"/>
        <v>0</v>
      </c>
      <c r="K132" s="368">
        <f t="shared" si="7"/>
        <v>0</v>
      </c>
      <c r="L132" s="368">
        <f t="shared" si="8"/>
        <v>0</v>
      </c>
      <c r="M132" s="368">
        <f t="shared" si="9"/>
        <v>0</v>
      </c>
      <c r="N132" s="370">
        <f t="shared" si="10"/>
        <v>4</v>
      </c>
      <c r="O132" s="371"/>
      <c r="P132" s="413">
        <f t="shared" si="11"/>
        <v>4</v>
      </c>
      <c r="Q132" s="373">
        <f t="shared" si="12"/>
        <v>889</v>
      </c>
      <c r="R132" s="374">
        <v>0</v>
      </c>
      <c r="S132" s="420">
        <v>0</v>
      </c>
      <c r="T132" s="414">
        <v>0</v>
      </c>
      <c r="U132" s="414">
        <v>0</v>
      </c>
      <c r="V132" s="414">
        <v>0</v>
      </c>
      <c r="W132" s="414">
        <v>0</v>
      </c>
      <c r="X132" s="414">
        <v>0</v>
      </c>
      <c r="Y132" s="414">
        <v>0</v>
      </c>
      <c r="Z132" s="414">
        <v>0</v>
      </c>
      <c r="AA132" s="414">
        <v>0</v>
      </c>
      <c r="AB132" s="420">
        <v>0</v>
      </c>
      <c r="AC132" s="429"/>
      <c r="AD132" s="421">
        <v>0</v>
      </c>
      <c r="AE132" s="416">
        <v>0</v>
      </c>
      <c r="AF132" s="433"/>
      <c r="AG132" s="425">
        <v>4</v>
      </c>
      <c r="AH132" s="433"/>
      <c r="AI132" s="421">
        <v>0</v>
      </c>
      <c r="AJ132" s="421">
        <v>0</v>
      </c>
      <c r="AK132" s="421">
        <v>0</v>
      </c>
      <c r="AL132" s="126"/>
      <c r="AM132" s="418"/>
      <c r="AN132" s="418"/>
      <c r="AO132" s="375">
        <v>0</v>
      </c>
    </row>
    <row r="133" spans="1:41" ht="24" customHeight="1" x14ac:dyDescent="0.3">
      <c r="A133" s="419" t="s">
        <v>2358</v>
      </c>
      <c r="B133" s="411" t="s">
        <v>2359</v>
      </c>
      <c r="C133" s="412" t="s">
        <v>1990</v>
      </c>
      <c r="D133" s="367">
        <f t="shared" si="0"/>
        <v>0</v>
      </c>
      <c r="E133" s="368">
        <f t="shared" si="1"/>
        <v>0</v>
      </c>
      <c r="F133" s="368">
        <f t="shared" si="2"/>
        <v>0</v>
      </c>
      <c r="G133" s="368">
        <f t="shared" si="3"/>
        <v>0</v>
      </c>
      <c r="H133" s="368">
        <f t="shared" si="4"/>
        <v>0</v>
      </c>
      <c r="I133" s="368">
        <f t="shared" si="5"/>
        <v>0</v>
      </c>
      <c r="J133" s="368">
        <f t="shared" si="6"/>
        <v>0</v>
      </c>
      <c r="K133" s="368">
        <f t="shared" si="7"/>
        <v>0</v>
      </c>
      <c r="L133" s="368">
        <f t="shared" si="8"/>
        <v>0</v>
      </c>
      <c r="M133" s="368">
        <f t="shared" si="9"/>
        <v>0</v>
      </c>
      <c r="N133" s="370">
        <f t="shared" si="10"/>
        <v>0</v>
      </c>
      <c r="O133" s="371"/>
      <c r="P133" s="413">
        <f t="shared" si="11"/>
        <v>0</v>
      </c>
      <c r="Q133" s="373" t="str">
        <f t="shared" si="12"/>
        <v/>
      </c>
      <c r="R133" s="374">
        <v>0</v>
      </c>
      <c r="S133" s="428">
        <v>0</v>
      </c>
      <c r="T133" s="414">
        <v>0</v>
      </c>
      <c r="U133" s="414">
        <v>0</v>
      </c>
      <c r="V133" s="414">
        <v>0</v>
      </c>
      <c r="W133" s="414">
        <v>0</v>
      </c>
      <c r="X133" s="414">
        <v>0</v>
      </c>
      <c r="Y133" s="414">
        <v>0</v>
      </c>
      <c r="Z133" s="414">
        <v>0</v>
      </c>
      <c r="AA133" s="414">
        <v>0</v>
      </c>
      <c r="AB133" s="428">
        <v>0</v>
      </c>
      <c r="AC133" s="429"/>
      <c r="AD133" s="421">
        <v>0</v>
      </c>
      <c r="AE133" s="427">
        <v>0</v>
      </c>
      <c r="AF133" s="417"/>
      <c r="AG133" s="375"/>
      <c r="AH133" s="417"/>
      <c r="AI133" s="421">
        <v>0</v>
      </c>
      <c r="AJ133" s="421">
        <v>0</v>
      </c>
      <c r="AK133" s="421">
        <v>0</v>
      </c>
      <c r="AL133" s="126"/>
      <c r="AM133" s="418"/>
      <c r="AN133" s="418"/>
      <c r="AO133" s="375">
        <v>0</v>
      </c>
    </row>
    <row r="134" spans="1:41" ht="24" customHeight="1" x14ac:dyDescent="0.3">
      <c r="A134" s="419" t="s">
        <v>2362</v>
      </c>
      <c r="B134" s="411" t="s">
        <v>2363</v>
      </c>
      <c r="C134" s="412" t="s">
        <v>269</v>
      </c>
      <c r="D134" s="367">
        <f t="shared" si="0"/>
        <v>4</v>
      </c>
      <c r="E134" s="368">
        <f t="shared" si="1"/>
        <v>0</v>
      </c>
      <c r="F134" s="368">
        <f t="shared" si="2"/>
        <v>0</v>
      </c>
      <c r="G134" s="368">
        <f t="shared" si="3"/>
        <v>0</v>
      </c>
      <c r="H134" s="368">
        <f t="shared" si="4"/>
        <v>0</v>
      </c>
      <c r="I134" s="368">
        <f t="shared" si="5"/>
        <v>0</v>
      </c>
      <c r="J134" s="368">
        <f t="shared" si="6"/>
        <v>0</v>
      </c>
      <c r="K134" s="368">
        <f t="shared" si="7"/>
        <v>0</v>
      </c>
      <c r="L134" s="368">
        <f t="shared" si="8"/>
        <v>0</v>
      </c>
      <c r="M134" s="368">
        <f t="shared" si="9"/>
        <v>0</v>
      </c>
      <c r="N134" s="370">
        <f t="shared" si="10"/>
        <v>4</v>
      </c>
      <c r="O134" s="371"/>
      <c r="P134" s="413">
        <f t="shared" si="11"/>
        <v>4</v>
      </c>
      <c r="Q134" s="373">
        <f t="shared" si="12"/>
        <v>889</v>
      </c>
      <c r="R134" s="374">
        <v>0</v>
      </c>
      <c r="S134" s="420">
        <v>0</v>
      </c>
      <c r="T134" s="414">
        <v>0</v>
      </c>
      <c r="U134" s="414">
        <v>0</v>
      </c>
      <c r="V134" s="414">
        <v>0</v>
      </c>
      <c r="W134" s="414">
        <v>0</v>
      </c>
      <c r="X134" s="414">
        <v>0</v>
      </c>
      <c r="Y134" s="414">
        <v>0</v>
      </c>
      <c r="Z134" s="414">
        <v>0</v>
      </c>
      <c r="AA134" s="414">
        <v>0</v>
      </c>
      <c r="AB134" s="420">
        <v>4</v>
      </c>
      <c r="AC134" s="415"/>
      <c r="AD134" s="421">
        <v>0</v>
      </c>
      <c r="AE134" s="427">
        <v>0</v>
      </c>
      <c r="AF134" s="417"/>
      <c r="AG134" s="375"/>
      <c r="AH134" s="417"/>
      <c r="AI134" s="124">
        <v>0</v>
      </c>
      <c r="AJ134" s="124">
        <v>0</v>
      </c>
      <c r="AK134" s="124">
        <v>0</v>
      </c>
      <c r="AL134" s="126"/>
      <c r="AM134" s="418"/>
      <c r="AN134" s="418"/>
      <c r="AO134" s="375">
        <v>0</v>
      </c>
    </row>
    <row r="135" spans="1:41" ht="24" customHeight="1" x14ac:dyDescent="0.3">
      <c r="A135" s="422" t="s">
        <v>1143</v>
      </c>
      <c r="B135" s="423" t="s">
        <v>1144</v>
      </c>
      <c r="C135" s="424" t="s">
        <v>43</v>
      </c>
      <c r="D135" s="367">
        <f t="shared" si="0"/>
        <v>16</v>
      </c>
      <c r="E135" s="368">
        <f t="shared" si="1"/>
        <v>14</v>
      </c>
      <c r="F135" s="368">
        <f t="shared" si="2"/>
        <v>0</v>
      </c>
      <c r="G135" s="368">
        <f t="shared" si="3"/>
        <v>0</v>
      </c>
      <c r="H135" s="368">
        <f t="shared" si="4"/>
        <v>0</v>
      </c>
      <c r="I135" s="368">
        <f t="shared" si="5"/>
        <v>0</v>
      </c>
      <c r="J135" s="368">
        <f t="shared" si="6"/>
        <v>0</v>
      </c>
      <c r="K135" s="368">
        <f t="shared" si="7"/>
        <v>0</v>
      </c>
      <c r="L135" s="368">
        <f t="shared" si="8"/>
        <v>0</v>
      </c>
      <c r="M135" s="368">
        <f t="shared" si="9"/>
        <v>0</v>
      </c>
      <c r="N135" s="446">
        <f t="shared" si="10"/>
        <v>30</v>
      </c>
      <c r="O135" s="371"/>
      <c r="P135" s="448">
        <f t="shared" si="11"/>
        <v>30</v>
      </c>
      <c r="Q135" s="373">
        <f t="shared" si="12"/>
        <v>290</v>
      </c>
      <c r="R135" s="374">
        <v>0</v>
      </c>
      <c r="S135" s="428">
        <v>0</v>
      </c>
      <c r="T135" s="414">
        <v>0</v>
      </c>
      <c r="U135" s="414">
        <v>0</v>
      </c>
      <c r="V135" s="414">
        <v>0</v>
      </c>
      <c r="W135" s="414">
        <v>0</v>
      </c>
      <c r="X135" s="414">
        <v>0</v>
      </c>
      <c r="Y135" s="414">
        <v>0</v>
      </c>
      <c r="Z135" s="414">
        <v>0</v>
      </c>
      <c r="AA135" s="414">
        <v>0</v>
      </c>
      <c r="AB135" s="428">
        <v>16</v>
      </c>
      <c r="AC135" s="429"/>
      <c r="AD135" s="430">
        <v>0</v>
      </c>
      <c r="AE135" s="427">
        <v>0</v>
      </c>
      <c r="AF135" s="417"/>
      <c r="AG135" s="375">
        <v>14</v>
      </c>
      <c r="AH135" s="417"/>
      <c r="AI135" s="421">
        <v>0</v>
      </c>
      <c r="AJ135" s="421">
        <v>0</v>
      </c>
      <c r="AK135" s="421">
        <v>0</v>
      </c>
      <c r="AL135" s="126"/>
      <c r="AM135" s="418"/>
      <c r="AN135" s="418"/>
      <c r="AO135" s="375">
        <v>0</v>
      </c>
    </row>
    <row r="136" spans="1:41" ht="24" customHeight="1" x14ac:dyDescent="0.3">
      <c r="A136" s="419" t="s">
        <v>2368</v>
      </c>
      <c r="B136" s="411" t="s">
        <v>2369</v>
      </c>
      <c r="C136" s="412" t="s">
        <v>2370</v>
      </c>
      <c r="D136" s="367">
        <f t="shared" si="0"/>
        <v>0</v>
      </c>
      <c r="E136" s="368">
        <f t="shared" si="1"/>
        <v>0</v>
      </c>
      <c r="F136" s="368">
        <f t="shared" si="2"/>
        <v>0</v>
      </c>
      <c r="G136" s="368">
        <f t="shared" si="3"/>
        <v>0</v>
      </c>
      <c r="H136" s="368">
        <f t="shared" si="4"/>
        <v>0</v>
      </c>
      <c r="I136" s="368">
        <f t="shared" si="5"/>
        <v>0</v>
      </c>
      <c r="J136" s="368">
        <f t="shared" si="6"/>
        <v>0</v>
      </c>
      <c r="K136" s="368">
        <f t="shared" si="7"/>
        <v>0</v>
      </c>
      <c r="L136" s="368">
        <f t="shared" si="8"/>
        <v>0</v>
      </c>
      <c r="M136" s="368">
        <f t="shared" si="9"/>
        <v>0</v>
      </c>
      <c r="N136" s="370">
        <f t="shared" si="10"/>
        <v>0</v>
      </c>
      <c r="O136" s="371"/>
      <c r="P136" s="413">
        <f t="shared" si="11"/>
        <v>0</v>
      </c>
      <c r="Q136" s="373" t="str">
        <f t="shared" si="12"/>
        <v/>
      </c>
      <c r="R136" s="374">
        <v>0</v>
      </c>
      <c r="S136" s="420">
        <v>0</v>
      </c>
      <c r="T136" s="414">
        <v>0</v>
      </c>
      <c r="U136" s="414">
        <v>0</v>
      </c>
      <c r="V136" s="414">
        <v>0</v>
      </c>
      <c r="W136" s="414">
        <v>0</v>
      </c>
      <c r="X136" s="414">
        <v>0</v>
      </c>
      <c r="Y136" s="414">
        <v>0</v>
      </c>
      <c r="Z136" s="414">
        <v>0</v>
      </c>
      <c r="AA136" s="414">
        <v>0</v>
      </c>
      <c r="AB136" s="420">
        <v>0</v>
      </c>
      <c r="AC136" s="429"/>
      <c r="AD136" s="421">
        <v>0</v>
      </c>
      <c r="AE136" s="416">
        <v>0</v>
      </c>
      <c r="AF136" s="417"/>
      <c r="AG136" s="375"/>
      <c r="AH136" s="417"/>
      <c r="AI136" s="430">
        <v>0</v>
      </c>
      <c r="AJ136" s="430">
        <v>0</v>
      </c>
      <c r="AK136" s="430">
        <v>0</v>
      </c>
      <c r="AL136" s="126"/>
      <c r="AM136" s="418"/>
      <c r="AN136" s="418"/>
      <c r="AO136" s="375">
        <v>0</v>
      </c>
    </row>
    <row r="137" spans="1:41" ht="24" customHeight="1" x14ac:dyDescent="0.3">
      <c r="A137" s="410" t="s">
        <v>2375</v>
      </c>
      <c r="B137" s="411" t="s">
        <v>2376</v>
      </c>
      <c r="C137" s="412" t="s">
        <v>1654</v>
      </c>
      <c r="D137" s="367">
        <f t="shared" si="0"/>
        <v>0</v>
      </c>
      <c r="E137" s="368">
        <f t="shared" si="1"/>
        <v>0</v>
      </c>
      <c r="F137" s="368">
        <f t="shared" si="2"/>
        <v>0</v>
      </c>
      <c r="G137" s="368">
        <f t="shared" si="3"/>
        <v>0</v>
      </c>
      <c r="H137" s="368">
        <f t="shared" si="4"/>
        <v>0</v>
      </c>
      <c r="I137" s="368">
        <f t="shared" si="5"/>
        <v>0</v>
      </c>
      <c r="J137" s="368">
        <f t="shared" si="6"/>
        <v>0</v>
      </c>
      <c r="K137" s="368">
        <f t="shared" si="7"/>
        <v>0</v>
      </c>
      <c r="L137" s="368">
        <f t="shared" si="8"/>
        <v>0</v>
      </c>
      <c r="M137" s="368">
        <f t="shared" si="9"/>
        <v>0</v>
      </c>
      <c r="N137" s="370">
        <f t="shared" si="10"/>
        <v>0</v>
      </c>
      <c r="O137" s="371"/>
      <c r="P137" s="413">
        <f t="shared" si="11"/>
        <v>0</v>
      </c>
      <c r="Q137" s="373" t="str">
        <f t="shared" si="12"/>
        <v/>
      </c>
      <c r="R137" s="431">
        <v>0</v>
      </c>
      <c r="S137" s="432">
        <v>0</v>
      </c>
      <c r="T137" s="414">
        <v>0</v>
      </c>
      <c r="U137" s="414">
        <v>0</v>
      </c>
      <c r="V137" s="414">
        <v>0</v>
      </c>
      <c r="W137" s="414">
        <v>0</v>
      </c>
      <c r="X137" s="414">
        <v>0</v>
      </c>
      <c r="Y137" s="414">
        <v>0</v>
      </c>
      <c r="Z137" s="414">
        <v>0</v>
      </c>
      <c r="AA137" s="414">
        <v>0</v>
      </c>
      <c r="AB137" s="432">
        <v>0</v>
      </c>
      <c r="AC137" s="415"/>
      <c r="AD137" s="421">
        <v>0</v>
      </c>
      <c r="AE137" s="427">
        <v>0</v>
      </c>
      <c r="AF137" s="417"/>
      <c r="AG137" s="375"/>
      <c r="AH137" s="417"/>
      <c r="AI137" s="142">
        <v>0</v>
      </c>
      <c r="AJ137" s="142">
        <v>0</v>
      </c>
      <c r="AK137" s="142">
        <v>0</v>
      </c>
      <c r="AL137" s="434"/>
      <c r="AM137" s="435"/>
      <c r="AN137" s="435"/>
      <c r="AO137" s="375">
        <v>0</v>
      </c>
    </row>
    <row r="138" spans="1:41" ht="24" customHeight="1" x14ac:dyDescent="0.3">
      <c r="A138" s="419" t="s">
        <v>903</v>
      </c>
      <c r="B138" s="411" t="s">
        <v>904</v>
      </c>
      <c r="C138" s="412" t="s">
        <v>597</v>
      </c>
      <c r="D138" s="367">
        <f t="shared" si="0"/>
        <v>13</v>
      </c>
      <c r="E138" s="368">
        <f t="shared" si="1"/>
        <v>6</v>
      </c>
      <c r="F138" s="368">
        <f t="shared" si="2"/>
        <v>2</v>
      </c>
      <c r="G138" s="368">
        <f t="shared" si="3"/>
        <v>0</v>
      </c>
      <c r="H138" s="368">
        <f t="shared" si="4"/>
        <v>0</v>
      </c>
      <c r="I138" s="368">
        <f t="shared" si="5"/>
        <v>0</v>
      </c>
      <c r="J138" s="368">
        <f t="shared" si="6"/>
        <v>0</v>
      </c>
      <c r="K138" s="368">
        <f t="shared" si="7"/>
        <v>0</v>
      </c>
      <c r="L138" s="368">
        <f t="shared" si="8"/>
        <v>0</v>
      </c>
      <c r="M138" s="368">
        <f t="shared" si="9"/>
        <v>0</v>
      </c>
      <c r="N138" s="370">
        <f t="shared" si="10"/>
        <v>21</v>
      </c>
      <c r="O138" s="371"/>
      <c r="P138" s="413">
        <f t="shared" si="11"/>
        <v>21</v>
      </c>
      <c r="Q138" s="373">
        <f t="shared" si="12"/>
        <v>406</v>
      </c>
      <c r="R138" s="374">
        <v>0</v>
      </c>
      <c r="S138" s="390">
        <v>0</v>
      </c>
      <c r="T138" s="414">
        <v>0</v>
      </c>
      <c r="U138" s="414">
        <v>0</v>
      </c>
      <c r="V138" s="414">
        <v>0</v>
      </c>
      <c r="W138" s="414">
        <v>0</v>
      </c>
      <c r="X138" s="414">
        <v>0</v>
      </c>
      <c r="Y138" s="414">
        <v>0</v>
      </c>
      <c r="Z138" s="414">
        <v>0</v>
      </c>
      <c r="AA138" s="414">
        <v>0</v>
      </c>
      <c r="AB138" s="390">
        <v>13</v>
      </c>
      <c r="AC138" s="415"/>
      <c r="AD138" s="421">
        <v>0</v>
      </c>
      <c r="AE138" s="416">
        <v>2</v>
      </c>
      <c r="AF138" s="417">
        <v>6</v>
      </c>
      <c r="AG138" s="375"/>
      <c r="AH138" s="417"/>
      <c r="AI138" s="421">
        <v>0</v>
      </c>
      <c r="AJ138" s="421">
        <v>0</v>
      </c>
      <c r="AK138" s="421">
        <v>0</v>
      </c>
      <c r="AL138" s="126"/>
      <c r="AM138" s="418"/>
      <c r="AN138" s="418"/>
      <c r="AO138" s="375">
        <v>0</v>
      </c>
    </row>
    <row r="139" spans="1:41" ht="24" customHeight="1" x14ac:dyDescent="0.3">
      <c r="A139" s="419" t="s">
        <v>2384</v>
      </c>
      <c r="B139" s="436" t="s">
        <v>2385</v>
      </c>
      <c r="C139" s="437" t="s">
        <v>1539</v>
      </c>
      <c r="D139" s="367">
        <f t="shared" si="0"/>
        <v>9</v>
      </c>
      <c r="E139" s="368">
        <f t="shared" si="1"/>
        <v>4</v>
      </c>
      <c r="F139" s="368">
        <f t="shared" si="2"/>
        <v>0</v>
      </c>
      <c r="G139" s="368">
        <f t="shared" si="3"/>
        <v>0</v>
      </c>
      <c r="H139" s="368">
        <f t="shared" si="4"/>
        <v>0</v>
      </c>
      <c r="I139" s="368">
        <f t="shared" si="5"/>
        <v>0</v>
      </c>
      <c r="J139" s="368">
        <f t="shared" si="6"/>
        <v>0</v>
      </c>
      <c r="K139" s="368">
        <f t="shared" si="7"/>
        <v>0</v>
      </c>
      <c r="L139" s="368">
        <f t="shared" si="8"/>
        <v>0</v>
      </c>
      <c r="M139" s="368">
        <f t="shared" si="9"/>
        <v>0</v>
      </c>
      <c r="N139" s="370">
        <f t="shared" si="10"/>
        <v>13</v>
      </c>
      <c r="O139" s="371"/>
      <c r="P139" s="413">
        <f t="shared" si="11"/>
        <v>13</v>
      </c>
      <c r="Q139" s="373">
        <f t="shared" si="12"/>
        <v>599</v>
      </c>
      <c r="R139" s="374">
        <v>0</v>
      </c>
      <c r="S139" s="420">
        <v>0</v>
      </c>
      <c r="T139" s="414">
        <v>0</v>
      </c>
      <c r="U139" s="414">
        <v>0</v>
      </c>
      <c r="V139" s="414">
        <v>0</v>
      </c>
      <c r="W139" s="414">
        <v>0</v>
      </c>
      <c r="X139" s="414">
        <v>0</v>
      </c>
      <c r="Y139" s="414">
        <v>0</v>
      </c>
      <c r="Z139" s="414">
        <v>0</v>
      </c>
      <c r="AA139" s="414">
        <v>0</v>
      </c>
      <c r="AB139" s="420">
        <v>9</v>
      </c>
      <c r="AC139" s="429"/>
      <c r="AD139" s="426">
        <v>0</v>
      </c>
      <c r="AE139" s="416">
        <v>0</v>
      </c>
      <c r="AF139" s="417"/>
      <c r="AG139" s="375">
        <v>4</v>
      </c>
      <c r="AH139" s="417"/>
      <c r="AI139" s="142">
        <v>0</v>
      </c>
      <c r="AJ139" s="142">
        <v>0</v>
      </c>
      <c r="AK139" s="142">
        <v>0</v>
      </c>
      <c r="AL139" s="126"/>
      <c r="AM139" s="418"/>
      <c r="AN139" s="418"/>
      <c r="AO139" s="375">
        <v>0</v>
      </c>
    </row>
    <row r="140" spans="1:41" ht="24" customHeight="1" x14ac:dyDescent="0.3">
      <c r="A140" s="410" t="s">
        <v>2389</v>
      </c>
      <c r="B140" s="411" t="s">
        <v>2390</v>
      </c>
      <c r="C140" s="412" t="s">
        <v>2391</v>
      </c>
      <c r="D140" s="367">
        <f t="shared" si="0"/>
        <v>0</v>
      </c>
      <c r="E140" s="368">
        <f t="shared" si="1"/>
        <v>0</v>
      </c>
      <c r="F140" s="368">
        <f t="shared" si="2"/>
        <v>0</v>
      </c>
      <c r="G140" s="368">
        <f t="shared" si="3"/>
        <v>0</v>
      </c>
      <c r="H140" s="368">
        <f t="shared" si="4"/>
        <v>0</v>
      </c>
      <c r="I140" s="368">
        <f t="shared" si="5"/>
        <v>0</v>
      </c>
      <c r="J140" s="368">
        <f t="shared" si="6"/>
        <v>0</v>
      </c>
      <c r="K140" s="368">
        <f t="shared" si="7"/>
        <v>0</v>
      </c>
      <c r="L140" s="368">
        <f t="shared" si="8"/>
        <v>0</v>
      </c>
      <c r="M140" s="368">
        <f t="shared" si="9"/>
        <v>0</v>
      </c>
      <c r="N140" s="370">
        <f t="shared" si="10"/>
        <v>0</v>
      </c>
      <c r="O140" s="371"/>
      <c r="P140" s="413">
        <f t="shared" si="11"/>
        <v>0</v>
      </c>
      <c r="Q140" s="373" t="str">
        <f t="shared" si="12"/>
        <v/>
      </c>
      <c r="R140" s="374">
        <v>0</v>
      </c>
      <c r="S140" s="425">
        <v>0</v>
      </c>
      <c r="T140" s="414">
        <v>0</v>
      </c>
      <c r="U140" s="414">
        <v>0</v>
      </c>
      <c r="V140" s="414">
        <v>0</v>
      </c>
      <c r="W140" s="414">
        <v>0</v>
      </c>
      <c r="X140" s="414">
        <v>0</v>
      </c>
      <c r="Y140" s="414">
        <v>0</v>
      </c>
      <c r="Z140" s="414">
        <v>0</v>
      </c>
      <c r="AA140" s="414">
        <v>0</v>
      </c>
      <c r="AB140" s="425">
        <v>0</v>
      </c>
      <c r="AC140" s="415"/>
      <c r="AD140" s="426">
        <v>0</v>
      </c>
      <c r="AE140" s="416">
        <v>0</v>
      </c>
      <c r="AF140" s="417"/>
      <c r="AG140" s="375"/>
      <c r="AH140" s="417"/>
      <c r="AI140" s="450">
        <v>0</v>
      </c>
      <c r="AJ140" s="450">
        <v>0</v>
      </c>
      <c r="AK140" s="450">
        <v>0</v>
      </c>
      <c r="AL140" s="126"/>
      <c r="AM140" s="418"/>
      <c r="AN140" s="418"/>
      <c r="AO140" s="375">
        <v>0</v>
      </c>
    </row>
    <row r="141" spans="1:41" ht="24" customHeight="1" x14ac:dyDescent="0.3">
      <c r="A141" s="410" t="s">
        <v>2394</v>
      </c>
      <c r="B141" s="411" t="s">
        <v>2395</v>
      </c>
      <c r="C141" s="412" t="s">
        <v>43</v>
      </c>
      <c r="D141" s="367">
        <f t="shared" si="0"/>
        <v>0</v>
      </c>
      <c r="E141" s="368">
        <f t="shared" si="1"/>
        <v>0</v>
      </c>
      <c r="F141" s="368">
        <f t="shared" si="2"/>
        <v>0</v>
      </c>
      <c r="G141" s="368">
        <f t="shared" si="3"/>
        <v>0</v>
      </c>
      <c r="H141" s="368">
        <f t="shared" si="4"/>
        <v>0</v>
      </c>
      <c r="I141" s="368">
        <f t="shared" si="5"/>
        <v>0</v>
      </c>
      <c r="J141" s="368">
        <f t="shared" si="6"/>
        <v>0</v>
      </c>
      <c r="K141" s="368">
        <f t="shared" si="7"/>
        <v>0</v>
      </c>
      <c r="L141" s="368">
        <f t="shared" si="8"/>
        <v>0</v>
      </c>
      <c r="M141" s="368">
        <f t="shared" si="9"/>
        <v>0</v>
      </c>
      <c r="N141" s="370">
        <f t="shared" si="10"/>
        <v>0</v>
      </c>
      <c r="O141" s="371"/>
      <c r="P141" s="413">
        <f t="shared" si="11"/>
        <v>0</v>
      </c>
      <c r="Q141" s="373" t="str">
        <f t="shared" si="12"/>
        <v/>
      </c>
      <c r="R141" s="374">
        <v>0</v>
      </c>
      <c r="S141" s="414">
        <v>0</v>
      </c>
      <c r="T141" s="414">
        <v>0</v>
      </c>
      <c r="U141" s="414">
        <v>0</v>
      </c>
      <c r="V141" s="414">
        <v>0</v>
      </c>
      <c r="W141" s="414">
        <v>0</v>
      </c>
      <c r="X141" s="414">
        <v>0</v>
      </c>
      <c r="Y141" s="414">
        <v>0</v>
      </c>
      <c r="Z141" s="414">
        <v>0</v>
      </c>
      <c r="AA141" s="414">
        <v>0</v>
      </c>
      <c r="AB141" s="414">
        <v>0</v>
      </c>
      <c r="AC141" s="415"/>
      <c r="AD141" s="421">
        <v>0</v>
      </c>
      <c r="AE141" s="416">
        <v>0</v>
      </c>
      <c r="AF141" s="417"/>
      <c r="AG141" s="375"/>
      <c r="AH141" s="417"/>
      <c r="AI141" s="421">
        <v>0</v>
      </c>
      <c r="AJ141" s="421">
        <v>0</v>
      </c>
      <c r="AK141" s="421">
        <v>0</v>
      </c>
      <c r="AL141" s="126"/>
      <c r="AM141" s="418"/>
      <c r="AN141" s="418"/>
      <c r="AO141" s="375">
        <v>0</v>
      </c>
    </row>
    <row r="142" spans="1:41" ht="24" customHeight="1" x14ac:dyDescent="0.3">
      <c r="A142" s="422" t="s">
        <v>2398</v>
      </c>
      <c r="B142" s="423" t="s">
        <v>2401</v>
      </c>
      <c r="C142" s="424" t="s">
        <v>907</v>
      </c>
      <c r="D142" s="367">
        <f t="shared" si="0"/>
        <v>26</v>
      </c>
      <c r="E142" s="368">
        <f t="shared" si="1"/>
        <v>0</v>
      </c>
      <c r="F142" s="368">
        <f t="shared" si="2"/>
        <v>0</v>
      </c>
      <c r="G142" s="368">
        <f t="shared" si="3"/>
        <v>0</v>
      </c>
      <c r="H142" s="368">
        <f t="shared" si="4"/>
        <v>0</v>
      </c>
      <c r="I142" s="368">
        <f t="shared" si="5"/>
        <v>0</v>
      </c>
      <c r="J142" s="368">
        <f t="shared" si="6"/>
        <v>0</v>
      </c>
      <c r="K142" s="368">
        <f t="shared" si="7"/>
        <v>0</v>
      </c>
      <c r="L142" s="368">
        <f t="shared" si="8"/>
        <v>0</v>
      </c>
      <c r="M142" s="368">
        <f t="shared" si="9"/>
        <v>0</v>
      </c>
      <c r="N142" s="370">
        <f t="shared" si="10"/>
        <v>26</v>
      </c>
      <c r="O142" s="371"/>
      <c r="P142" s="413">
        <f t="shared" si="11"/>
        <v>26</v>
      </c>
      <c r="Q142" s="373">
        <f t="shared" si="12"/>
        <v>337</v>
      </c>
      <c r="R142" s="374">
        <v>0</v>
      </c>
      <c r="S142" s="428">
        <v>0</v>
      </c>
      <c r="T142" s="414">
        <v>0</v>
      </c>
      <c r="U142" s="414">
        <v>0</v>
      </c>
      <c r="V142" s="414">
        <v>0</v>
      </c>
      <c r="W142" s="414">
        <v>0</v>
      </c>
      <c r="X142" s="414">
        <v>0</v>
      </c>
      <c r="Y142" s="414">
        <v>0</v>
      </c>
      <c r="Z142" s="414">
        <v>0</v>
      </c>
      <c r="AA142" s="414">
        <v>0</v>
      </c>
      <c r="AB142" s="428">
        <v>0</v>
      </c>
      <c r="AC142" s="415"/>
      <c r="AD142" s="426">
        <v>0</v>
      </c>
      <c r="AE142" s="416">
        <v>0</v>
      </c>
      <c r="AF142" s="417">
        <v>26</v>
      </c>
      <c r="AG142" s="375"/>
      <c r="AH142" s="417"/>
      <c r="AI142" s="430">
        <v>0</v>
      </c>
      <c r="AJ142" s="430">
        <v>0</v>
      </c>
      <c r="AK142" s="430">
        <v>0</v>
      </c>
      <c r="AL142" s="126"/>
      <c r="AM142" s="418"/>
      <c r="AN142" s="418"/>
      <c r="AO142" s="375">
        <v>0</v>
      </c>
    </row>
    <row r="143" spans="1:41" ht="24" customHeight="1" x14ac:dyDescent="0.3">
      <c r="A143" s="419" t="s">
        <v>2402</v>
      </c>
      <c r="B143" s="436" t="s">
        <v>2403</v>
      </c>
      <c r="C143" s="437" t="s">
        <v>1539</v>
      </c>
      <c r="D143" s="367">
        <f t="shared" si="0"/>
        <v>0</v>
      </c>
      <c r="E143" s="368">
        <f t="shared" si="1"/>
        <v>0</v>
      </c>
      <c r="F143" s="368">
        <f t="shared" si="2"/>
        <v>0</v>
      </c>
      <c r="G143" s="368">
        <f t="shared" si="3"/>
        <v>0</v>
      </c>
      <c r="H143" s="368">
        <f t="shared" si="4"/>
        <v>0</v>
      </c>
      <c r="I143" s="368">
        <f t="shared" si="5"/>
        <v>0</v>
      </c>
      <c r="J143" s="368">
        <f t="shared" si="6"/>
        <v>0</v>
      </c>
      <c r="K143" s="368">
        <f t="shared" si="7"/>
        <v>0</v>
      </c>
      <c r="L143" s="368">
        <f t="shared" si="8"/>
        <v>0</v>
      </c>
      <c r="M143" s="368">
        <f t="shared" si="9"/>
        <v>0</v>
      </c>
      <c r="N143" s="370">
        <f t="shared" si="10"/>
        <v>0</v>
      </c>
      <c r="O143" s="371"/>
      <c r="P143" s="413">
        <f t="shared" si="11"/>
        <v>0</v>
      </c>
      <c r="Q143" s="373" t="str">
        <f t="shared" si="12"/>
        <v/>
      </c>
      <c r="R143" s="374">
        <v>0</v>
      </c>
      <c r="S143" s="414">
        <v>0</v>
      </c>
      <c r="T143" s="414">
        <v>0</v>
      </c>
      <c r="U143" s="414">
        <v>0</v>
      </c>
      <c r="V143" s="414">
        <v>0</v>
      </c>
      <c r="W143" s="414">
        <v>0</v>
      </c>
      <c r="X143" s="414">
        <v>0</v>
      </c>
      <c r="Y143" s="414">
        <v>0</v>
      </c>
      <c r="Z143" s="414">
        <v>0</v>
      </c>
      <c r="AA143" s="414">
        <v>0</v>
      </c>
      <c r="AB143" s="414">
        <v>0</v>
      </c>
      <c r="AC143" s="415"/>
      <c r="AD143" s="426">
        <v>0</v>
      </c>
      <c r="AE143" s="427">
        <v>0</v>
      </c>
      <c r="AF143" s="417"/>
      <c r="AG143" s="375"/>
      <c r="AH143" s="417"/>
      <c r="AI143" s="124">
        <v>0</v>
      </c>
      <c r="AJ143" s="124">
        <v>0</v>
      </c>
      <c r="AK143" s="124">
        <v>0</v>
      </c>
      <c r="AL143" s="126"/>
      <c r="AM143" s="418"/>
      <c r="AN143" s="418"/>
      <c r="AO143" s="375">
        <v>0</v>
      </c>
    </row>
    <row r="144" spans="1:41" ht="24" customHeight="1" x14ac:dyDescent="0.3">
      <c r="A144" s="410" t="s">
        <v>2406</v>
      </c>
      <c r="B144" s="411" t="s">
        <v>2407</v>
      </c>
      <c r="C144" s="412" t="s">
        <v>907</v>
      </c>
      <c r="D144" s="367">
        <f t="shared" si="0"/>
        <v>0</v>
      </c>
      <c r="E144" s="368">
        <f t="shared" si="1"/>
        <v>0</v>
      </c>
      <c r="F144" s="368">
        <f t="shared" si="2"/>
        <v>0</v>
      </c>
      <c r="G144" s="368">
        <f t="shared" si="3"/>
        <v>0</v>
      </c>
      <c r="H144" s="368">
        <f t="shared" si="4"/>
        <v>0</v>
      </c>
      <c r="I144" s="368">
        <f t="shared" si="5"/>
        <v>0</v>
      </c>
      <c r="J144" s="368">
        <f t="shared" si="6"/>
        <v>0</v>
      </c>
      <c r="K144" s="368">
        <f t="shared" si="7"/>
        <v>0</v>
      </c>
      <c r="L144" s="368">
        <f t="shared" si="8"/>
        <v>0</v>
      </c>
      <c r="M144" s="368">
        <f t="shared" si="9"/>
        <v>0</v>
      </c>
      <c r="N144" s="370">
        <f t="shared" si="10"/>
        <v>0</v>
      </c>
      <c r="O144" s="371"/>
      <c r="P144" s="413">
        <f t="shared" si="11"/>
        <v>0</v>
      </c>
      <c r="Q144" s="373" t="str">
        <f t="shared" si="12"/>
        <v/>
      </c>
      <c r="R144" s="374">
        <v>0</v>
      </c>
      <c r="S144" s="420">
        <v>0</v>
      </c>
      <c r="T144" s="414">
        <v>0</v>
      </c>
      <c r="U144" s="414">
        <v>0</v>
      </c>
      <c r="V144" s="414">
        <v>0</v>
      </c>
      <c r="W144" s="414">
        <v>0</v>
      </c>
      <c r="X144" s="414">
        <v>0</v>
      </c>
      <c r="Y144" s="414">
        <v>0</v>
      </c>
      <c r="Z144" s="414">
        <v>0</v>
      </c>
      <c r="AA144" s="414">
        <v>0</v>
      </c>
      <c r="AB144" s="420">
        <v>0</v>
      </c>
      <c r="AC144" s="415"/>
      <c r="AD144" s="421">
        <v>0</v>
      </c>
      <c r="AE144" s="416">
        <v>0</v>
      </c>
      <c r="AF144" s="417"/>
      <c r="AG144" s="375"/>
      <c r="AH144" s="417"/>
      <c r="AI144" s="421">
        <v>0</v>
      </c>
      <c r="AJ144" s="421">
        <v>0</v>
      </c>
      <c r="AK144" s="421">
        <v>0</v>
      </c>
      <c r="AL144" s="126"/>
      <c r="AM144" s="418"/>
      <c r="AN144" s="418"/>
      <c r="AO144" s="375">
        <v>0</v>
      </c>
    </row>
    <row r="145" spans="1:41" ht="24" customHeight="1" x14ac:dyDescent="0.3">
      <c r="A145" s="410" t="s">
        <v>2408</v>
      </c>
      <c r="B145" s="411" t="s">
        <v>2409</v>
      </c>
      <c r="C145" s="412" t="s">
        <v>71</v>
      </c>
      <c r="D145" s="367">
        <f t="shared" si="0"/>
        <v>0</v>
      </c>
      <c r="E145" s="368">
        <f t="shared" si="1"/>
        <v>0</v>
      </c>
      <c r="F145" s="368">
        <f t="shared" si="2"/>
        <v>0</v>
      </c>
      <c r="G145" s="368">
        <f t="shared" si="3"/>
        <v>0</v>
      </c>
      <c r="H145" s="368">
        <f t="shared" si="4"/>
        <v>0</v>
      </c>
      <c r="I145" s="368">
        <f t="shared" si="5"/>
        <v>0</v>
      </c>
      <c r="J145" s="368">
        <f t="shared" si="6"/>
        <v>0</v>
      </c>
      <c r="K145" s="368">
        <f t="shared" si="7"/>
        <v>0</v>
      </c>
      <c r="L145" s="368">
        <f t="shared" si="8"/>
        <v>0</v>
      </c>
      <c r="M145" s="368">
        <f t="shared" si="9"/>
        <v>0</v>
      </c>
      <c r="N145" s="370">
        <f t="shared" si="10"/>
        <v>0</v>
      </c>
      <c r="O145" s="371"/>
      <c r="P145" s="413">
        <f t="shared" si="11"/>
        <v>0</v>
      </c>
      <c r="Q145" s="373" t="str">
        <f t="shared" si="12"/>
        <v/>
      </c>
      <c r="R145" s="374">
        <v>0</v>
      </c>
      <c r="S145" s="425">
        <v>0</v>
      </c>
      <c r="T145" s="414">
        <v>0</v>
      </c>
      <c r="U145" s="414">
        <v>0</v>
      </c>
      <c r="V145" s="414">
        <v>0</v>
      </c>
      <c r="W145" s="414">
        <v>0</v>
      </c>
      <c r="X145" s="414">
        <v>0</v>
      </c>
      <c r="Y145" s="414">
        <v>0</v>
      </c>
      <c r="Z145" s="414">
        <v>0</v>
      </c>
      <c r="AA145" s="414">
        <v>0</v>
      </c>
      <c r="AB145" s="425">
        <v>0</v>
      </c>
      <c r="AC145" s="415"/>
      <c r="AD145" s="124">
        <v>0</v>
      </c>
      <c r="AE145" s="416">
        <v>0</v>
      </c>
      <c r="AF145" s="417"/>
      <c r="AG145" s="375"/>
      <c r="AH145" s="417"/>
      <c r="AI145" s="426">
        <v>0</v>
      </c>
      <c r="AJ145" s="426">
        <v>0</v>
      </c>
      <c r="AK145" s="426">
        <v>0</v>
      </c>
      <c r="AL145" s="126"/>
      <c r="AM145" s="418"/>
      <c r="AN145" s="418"/>
      <c r="AO145" s="425">
        <v>0</v>
      </c>
    </row>
    <row r="146" spans="1:41" ht="24" customHeight="1" x14ac:dyDescent="0.3">
      <c r="A146" s="410" t="s">
        <v>2412</v>
      </c>
      <c r="B146" s="411" t="s">
        <v>2413</v>
      </c>
      <c r="C146" s="412" t="s">
        <v>2022</v>
      </c>
      <c r="D146" s="367">
        <f t="shared" si="0"/>
        <v>12</v>
      </c>
      <c r="E146" s="368">
        <f t="shared" si="1"/>
        <v>10</v>
      </c>
      <c r="F146" s="368">
        <f t="shared" si="2"/>
        <v>0</v>
      </c>
      <c r="G146" s="368">
        <f t="shared" si="3"/>
        <v>0</v>
      </c>
      <c r="H146" s="368">
        <f t="shared" si="4"/>
        <v>0</v>
      </c>
      <c r="I146" s="368">
        <f t="shared" si="5"/>
        <v>0</v>
      </c>
      <c r="J146" s="368">
        <f t="shared" si="6"/>
        <v>0</v>
      </c>
      <c r="K146" s="368">
        <f t="shared" si="7"/>
        <v>0</v>
      </c>
      <c r="L146" s="368">
        <f t="shared" si="8"/>
        <v>0</v>
      </c>
      <c r="M146" s="368">
        <f t="shared" si="9"/>
        <v>0</v>
      </c>
      <c r="N146" s="370">
        <f t="shared" si="10"/>
        <v>22</v>
      </c>
      <c r="O146" s="371"/>
      <c r="P146" s="413">
        <f t="shared" si="11"/>
        <v>22</v>
      </c>
      <c r="Q146" s="373">
        <f t="shared" si="12"/>
        <v>392</v>
      </c>
      <c r="R146" s="374">
        <v>0</v>
      </c>
      <c r="S146" s="428">
        <v>0</v>
      </c>
      <c r="T146" s="414">
        <v>0</v>
      </c>
      <c r="U146" s="414">
        <v>0</v>
      </c>
      <c r="V146" s="414">
        <v>0</v>
      </c>
      <c r="W146" s="414">
        <v>0</v>
      </c>
      <c r="X146" s="414">
        <v>0</v>
      </c>
      <c r="Y146" s="414">
        <v>0</v>
      </c>
      <c r="Z146" s="414">
        <v>0</v>
      </c>
      <c r="AA146" s="414">
        <v>0</v>
      </c>
      <c r="AB146" s="428">
        <v>10</v>
      </c>
      <c r="AC146" s="429"/>
      <c r="AD146" s="142">
        <v>0</v>
      </c>
      <c r="AE146" s="427">
        <v>0</v>
      </c>
      <c r="AF146" s="417"/>
      <c r="AG146" s="375">
        <v>12</v>
      </c>
      <c r="AH146" s="417"/>
      <c r="AI146" s="142">
        <v>0</v>
      </c>
      <c r="AJ146" s="142">
        <v>0</v>
      </c>
      <c r="AK146" s="142">
        <v>0</v>
      </c>
      <c r="AL146" s="126"/>
      <c r="AM146" s="418"/>
      <c r="AN146" s="418"/>
      <c r="AO146" s="375">
        <v>0</v>
      </c>
    </row>
    <row r="147" spans="1:41" ht="24" customHeight="1" x14ac:dyDescent="0.3">
      <c r="A147" s="419" t="s">
        <v>930</v>
      </c>
      <c r="B147" s="411" t="s">
        <v>931</v>
      </c>
      <c r="C147" s="412" t="s">
        <v>139</v>
      </c>
      <c r="D147" s="367">
        <f t="shared" si="0"/>
        <v>18</v>
      </c>
      <c r="E147" s="368">
        <f t="shared" si="1"/>
        <v>0</v>
      </c>
      <c r="F147" s="368">
        <f t="shared" si="2"/>
        <v>0</v>
      </c>
      <c r="G147" s="368">
        <f t="shared" si="3"/>
        <v>0</v>
      </c>
      <c r="H147" s="368">
        <f t="shared" si="4"/>
        <v>0</v>
      </c>
      <c r="I147" s="368">
        <f t="shared" si="5"/>
        <v>0</v>
      </c>
      <c r="J147" s="368">
        <f t="shared" si="6"/>
        <v>0</v>
      </c>
      <c r="K147" s="368">
        <f t="shared" si="7"/>
        <v>0</v>
      </c>
      <c r="L147" s="368">
        <f t="shared" si="8"/>
        <v>0</v>
      </c>
      <c r="M147" s="368">
        <f t="shared" si="9"/>
        <v>0</v>
      </c>
      <c r="N147" s="370">
        <f t="shared" si="10"/>
        <v>18</v>
      </c>
      <c r="O147" s="371"/>
      <c r="P147" s="413">
        <f t="shared" si="11"/>
        <v>18</v>
      </c>
      <c r="Q147" s="373">
        <f t="shared" si="12"/>
        <v>457</v>
      </c>
      <c r="R147" s="374">
        <v>0</v>
      </c>
      <c r="S147" s="420">
        <v>0</v>
      </c>
      <c r="T147" s="414">
        <v>0</v>
      </c>
      <c r="U147" s="414">
        <v>0</v>
      </c>
      <c r="V147" s="414">
        <v>0</v>
      </c>
      <c r="W147" s="414">
        <v>0</v>
      </c>
      <c r="X147" s="414">
        <v>0</v>
      </c>
      <c r="Y147" s="414">
        <v>0</v>
      </c>
      <c r="Z147" s="414">
        <v>0</v>
      </c>
      <c r="AA147" s="414">
        <v>0</v>
      </c>
      <c r="AB147" s="420">
        <v>0</v>
      </c>
      <c r="AC147" s="415"/>
      <c r="AD147" s="421">
        <v>0</v>
      </c>
      <c r="AE147" s="427">
        <v>0</v>
      </c>
      <c r="AF147" s="417"/>
      <c r="AG147" s="375">
        <v>18</v>
      </c>
      <c r="AH147" s="417"/>
      <c r="AI147" s="421">
        <v>0</v>
      </c>
      <c r="AJ147" s="421">
        <v>0</v>
      </c>
      <c r="AK147" s="421">
        <v>0</v>
      </c>
      <c r="AL147" s="126"/>
      <c r="AM147" s="418"/>
      <c r="AN147" s="418"/>
      <c r="AO147" s="375">
        <v>0</v>
      </c>
    </row>
    <row r="148" spans="1:41" ht="24" customHeight="1" x14ac:dyDescent="0.3">
      <c r="A148" s="419" t="s">
        <v>2420</v>
      </c>
      <c r="B148" s="411" t="s">
        <v>2421</v>
      </c>
      <c r="C148" s="412" t="s">
        <v>2422</v>
      </c>
      <c r="D148" s="367">
        <f t="shared" si="0"/>
        <v>9</v>
      </c>
      <c r="E148" s="368">
        <f t="shared" si="1"/>
        <v>0</v>
      </c>
      <c r="F148" s="368">
        <f t="shared" si="2"/>
        <v>0</v>
      </c>
      <c r="G148" s="368">
        <f t="shared" si="3"/>
        <v>0</v>
      </c>
      <c r="H148" s="368">
        <f t="shared" si="4"/>
        <v>0</v>
      </c>
      <c r="I148" s="368">
        <f t="shared" si="5"/>
        <v>0</v>
      </c>
      <c r="J148" s="368">
        <f t="shared" si="6"/>
        <v>0</v>
      </c>
      <c r="K148" s="368">
        <f t="shared" si="7"/>
        <v>0</v>
      </c>
      <c r="L148" s="368">
        <f t="shared" si="8"/>
        <v>0</v>
      </c>
      <c r="M148" s="368">
        <f t="shared" si="9"/>
        <v>0</v>
      </c>
      <c r="N148" s="370">
        <f t="shared" si="10"/>
        <v>9</v>
      </c>
      <c r="O148" s="371"/>
      <c r="P148" s="413">
        <f t="shared" si="11"/>
        <v>9</v>
      </c>
      <c r="Q148" s="373">
        <f t="shared" si="12"/>
        <v>728</v>
      </c>
      <c r="R148" s="374">
        <v>0</v>
      </c>
      <c r="S148" s="420">
        <v>0</v>
      </c>
      <c r="T148" s="414">
        <v>0</v>
      </c>
      <c r="U148" s="414">
        <v>0</v>
      </c>
      <c r="V148" s="414">
        <v>0</v>
      </c>
      <c r="W148" s="414">
        <v>0</v>
      </c>
      <c r="X148" s="414">
        <v>0</v>
      </c>
      <c r="Y148" s="414">
        <v>0</v>
      </c>
      <c r="Z148" s="414">
        <v>0</v>
      </c>
      <c r="AA148" s="414">
        <v>0</v>
      </c>
      <c r="AB148" s="420">
        <v>0</v>
      </c>
      <c r="AC148" s="429"/>
      <c r="AD148" s="430">
        <v>0</v>
      </c>
      <c r="AE148" s="427">
        <v>0</v>
      </c>
      <c r="AF148" s="417"/>
      <c r="AG148" s="375">
        <v>9</v>
      </c>
      <c r="AH148" s="417"/>
      <c r="AI148" s="142">
        <v>0</v>
      </c>
      <c r="AJ148" s="142">
        <v>0</v>
      </c>
      <c r="AK148" s="142">
        <v>0</v>
      </c>
      <c r="AL148" s="126"/>
      <c r="AM148" s="418"/>
      <c r="AN148" s="418"/>
      <c r="AO148" s="425">
        <v>0</v>
      </c>
    </row>
    <row r="149" spans="1:41" ht="24" customHeight="1" x14ac:dyDescent="0.3">
      <c r="A149" s="419" t="s">
        <v>2425</v>
      </c>
      <c r="B149" s="436" t="s">
        <v>2426</v>
      </c>
      <c r="C149" s="437" t="s">
        <v>2428</v>
      </c>
      <c r="D149" s="367">
        <f t="shared" si="0"/>
        <v>21</v>
      </c>
      <c r="E149" s="368">
        <f t="shared" si="1"/>
        <v>0</v>
      </c>
      <c r="F149" s="368">
        <f t="shared" si="2"/>
        <v>0</v>
      </c>
      <c r="G149" s="368">
        <f t="shared" si="3"/>
        <v>0</v>
      </c>
      <c r="H149" s="368">
        <f t="shared" si="4"/>
        <v>0</v>
      </c>
      <c r="I149" s="368">
        <f t="shared" si="5"/>
        <v>0</v>
      </c>
      <c r="J149" s="368">
        <f t="shared" si="6"/>
        <v>0</v>
      </c>
      <c r="K149" s="368">
        <f t="shared" si="7"/>
        <v>0</v>
      </c>
      <c r="L149" s="368">
        <f t="shared" si="8"/>
        <v>0</v>
      </c>
      <c r="M149" s="368">
        <f t="shared" si="9"/>
        <v>0</v>
      </c>
      <c r="N149" s="370">
        <f t="shared" si="10"/>
        <v>21</v>
      </c>
      <c r="O149" s="371"/>
      <c r="P149" s="413">
        <f t="shared" si="11"/>
        <v>21</v>
      </c>
      <c r="Q149" s="373">
        <f t="shared" si="12"/>
        <v>406</v>
      </c>
      <c r="R149" s="374">
        <v>0</v>
      </c>
      <c r="S149" s="428">
        <v>0</v>
      </c>
      <c r="T149" s="414">
        <v>0</v>
      </c>
      <c r="U149" s="414">
        <v>0</v>
      </c>
      <c r="V149" s="414">
        <v>0</v>
      </c>
      <c r="W149" s="414">
        <v>0</v>
      </c>
      <c r="X149" s="414">
        <v>0</v>
      </c>
      <c r="Y149" s="414">
        <v>0</v>
      </c>
      <c r="Z149" s="414">
        <v>0</v>
      </c>
      <c r="AA149" s="414">
        <v>0</v>
      </c>
      <c r="AB149" s="428">
        <v>0</v>
      </c>
      <c r="AC149" s="415"/>
      <c r="AD149" s="421">
        <v>0</v>
      </c>
      <c r="AE149" s="416">
        <v>0</v>
      </c>
      <c r="AF149" s="417">
        <v>21</v>
      </c>
      <c r="AG149" s="375"/>
      <c r="AH149" s="417"/>
      <c r="AI149" s="421">
        <v>0</v>
      </c>
      <c r="AJ149" s="421">
        <v>0</v>
      </c>
      <c r="AK149" s="421">
        <v>0</v>
      </c>
      <c r="AL149" s="126"/>
      <c r="AM149" s="418"/>
      <c r="AN149" s="418"/>
      <c r="AO149" s="375">
        <v>0</v>
      </c>
    </row>
    <row r="150" spans="1:41" ht="24" customHeight="1" x14ac:dyDescent="0.3">
      <c r="A150" s="419" t="s">
        <v>2432</v>
      </c>
      <c r="B150" s="436" t="s">
        <v>2433</v>
      </c>
      <c r="C150" s="437" t="s">
        <v>2428</v>
      </c>
      <c r="D150" s="367">
        <f t="shared" si="0"/>
        <v>0</v>
      </c>
      <c r="E150" s="368">
        <f t="shared" si="1"/>
        <v>0</v>
      </c>
      <c r="F150" s="368">
        <f t="shared" si="2"/>
        <v>0</v>
      </c>
      <c r="G150" s="368">
        <f t="shared" si="3"/>
        <v>0</v>
      </c>
      <c r="H150" s="368">
        <f t="shared" si="4"/>
        <v>0</v>
      </c>
      <c r="I150" s="368">
        <f t="shared" si="5"/>
        <v>0</v>
      </c>
      <c r="J150" s="368">
        <f t="shared" si="6"/>
        <v>0</v>
      </c>
      <c r="K150" s="368">
        <f t="shared" si="7"/>
        <v>0</v>
      </c>
      <c r="L150" s="368">
        <f t="shared" si="8"/>
        <v>0</v>
      </c>
      <c r="M150" s="368">
        <f t="shared" si="9"/>
        <v>0</v>
      </c>
      <c r="N150" s="370">
        <f t="shared" si="10"/>
        <v>0</v>
      </c>
      <c r="O150" s="371"/>
      <c r="P150" s="413">
        <f t="shared" si="11"/>
        <v>0</v>
      </c>
      <c r="Q150" s="373" t="str">
        <f t="shared" si="12"/>
        <v/>
      </c>
      <c r="R150" s="374">
        <v>0</v>
      </c>
      <c r="S150" s="420">
        <v>0</v>
      </c>
      <c r="T150" s="414">
        <v>0</v>
      </c>
      <c r="U150" s="414">
        <v>0</v>
      </c>
      <c r="V150" s="414">
        <v>0</v>
      </c>
      <c r="W150" s="414">
        <v>0</v>
      </c>
      <c r="X150" s="414">
        <v>0</v>
      </c>
      <c r="Y150" s="414">
        <v>0</v>
      </c>
      <c r="Z150" s="414">
        <v>0</v>
      </c>
      <c r="AA150" s="414">
        <v>0</v>
      </c>
      <c r="AB150" s="420">
        <v>0</v>
      </c>
      <c r="AC150" s="415"/>
      <c r="AD150" s="124">
        <v>0</v>
      </c>
      <c r="AE150" s="427">
        <v>0</v>
      </c>
      <c r="AF150" s="417"/>
      <c r="AG150" s="375"/>
      <c r="AH150" s="417"/>
      <c r="AI150" s="430">
        <v>0</v>
      </c>
      <c r="AJ150" s="430">
        <v>0</v>
      </c>
      <c r="AK150" s="430">
        <v>0</v>
      </c>
      <c r="AL150" s="126"/>
      <c r="AM150" s="418"/>
      <c r="AN150" s="418"/>
      <c r="AO150" s="375">
        <v>0</v>
      </c>
    </row>
    <row r="151" spans="1:41" ht="24" customHeight="1" x14ac:dyDescent="0.3">
      <c r="A151" s="410" t="s">
        <v>2436</v>
      </c>
      <c r="B151" s="411" t="s">
        <v>2437</v>
      </c>
      <c r="C151" s="412" t="s">
        <v>394</v>
      </c>
      <c r="D151" s="367">
        <f t="shared" si="0"/>
        <v>65</v>
      </c>
      <c r="E151" s="368">
        <f t="shared" si="1"/>
        <v>0</v>
      </c>
      <c r="F151" s="368">
        <f t="shared" si="2"/>
        <v>0</v>
      </c>
      <c r="G151" s="368">
        <f t="shared" si="3"/>
        <v>0</v>
      </c>
      <c r="H151" s="368">
        <f t="shared" si="4"/>
        <v>0</v>
      </c>
      <c r="I151" s="368">
        <f t="shared" si="5"/>
        <v>0</v>
      </c>
      <c r="J151" s="368">
        <f t="shared" si="6"/>
        <v>0</v>
      </c>
      <c r="K151" s="368">
        <f t="shared" si="7"/>
        <v>0</v>
      </c>
      <c r="L151" s="368">
        <f t="shared" si="8"/>
        <v>0</v>
      </c>
      <c r="M151" s="368">
        <f t="shared" si="9"/>
        <v>0</v>
      </c>
      <c r="N151" s="370">
        <f t="shared" si="10"/>
        <v>65</v>
      </c>
      <c r="O151" s="371"/>
      <c r="P151" s="413">
        <f t="shared" si="11"/>
        <v>65</v>
      </c>
      <c r="Q151" s="373">
        <f t="shared" si="12"/>
        <v>122</v>
      </c>
      <c r="R151" s="374">
        <v>0</v>
      </c>
      <c r="S151" s="428">
        <v>0</v>
      </c>
      <c r="T151" s="414">
        <v>0</v>
      </c>
      <c r="U151" s="414">
        <v>0</v>
      </c>
      <c r="V151" s="414">
        <v>0</v>
      </c>
      <c r="W151" s="414">
        <v>0</v>
      </c>
      <c r="X151" s="414">
        <v>0</v>
      </c>
      <c r="Y151" s="414">
        <v>0</v>
      </c>
      <c r="Z151" s="414">
        <v>0</v>
      </c>
      <c r="AA151" s="414">
        <v>0</v>
      </c>
      <c r="AB151" s="428">
        <v>0</v>
      </c>
      <c r="AC151" s="415"/>
      <c r="AD151" s="421">
        <v>0</v>
      </c>
      <c r="AE151" s="427">
        <v>0</v>
      </c>
      <c r="AF151" s="417"/>
      <c r="AG151" s="375"/>
      <c r="AH151" s="417"/>
      <c r="AI151" s="421">
        <v>65</v>
      </c>
      <c r="AJ151" s="421">
        <v>0</v>
      </c>
      <c r="AK151" s="421">
        <v>0</v>
      </c>
      <c r="AL151" s="126"/>
      <c r="AM151" s="418"/>
      <c r="AN151" s="418"/>
      <c r="AO151" s="375">
        <v>0</v>
      </c>
    </row>
    <row r="152" spans="1:41" ht="24" customHeight="1" x14ac:dyDescent="0.3">
      <c r="A152" s="419" t="s">
        <v>2441</v>
      </c>
      <c r="B152" s="411" t="s">
        <v>2442</v>
      </c>
      <c r="C152" s="412" t="s">
        <v>834</v>
      </c>
      <c r="D152" s="367">
        <f t="shared" si="0"/>
        <v>15</v>
      </c>
      <c r="E152" s="368">
        <f t="shared" si="1"/>
        <v>12</v>
      </c>
      <c r="F152" s="368">
        <f t="shared" si="2"/>
        <v>0</v>
      </c>
      <c r="G152" s="368">
        <f t="shared" si="3"/>
        <v>0</v>
      </c>
      <c r="H152" s="368">
        <f t="shared" si="4"/>
        <v>0</v>
      </c>
      <c r="I152" s="368">
        <f t="shared" si="5"/>
        <v>0</v>
      </c>
      <c r="J152" s="368">
        <f t="shared" si="6"/>
        <v>0</v>
      </c>
      <c r="K152" s="368">
        <f t="shared" si="7"/>
        <v>0</v>
      </c>
      <c r="L152" s="368">
        <f t="shared" si="8"/>
        <v>0</v>
      </c>
      <c r="M152" s="368">
        <f t="shared" si="9"/>
        <v>0</v>
      </c>
      <c r="N152" s="370">
        <f t="shared" si="10"/>
        <v>27</v>
      </c>
      <c r="O152" s="371"/>
      <c r="P152" s="413">
        <f t="shared" si="11"/>
        <v>27</v>
      </c>
      <c r="Q152" s="373">
        <f t="shared" si="12"/>
        <v>325</v>
      </c>
      <c r="R152" s="374">
        <v>0</v>
      </c>
      <c r="S152" s="420">
        <v>0</v>
      </c>
      <c r="T152" s="414">
        <v>0</v>
      </c>
      <c r="U152" s="414">
        <v>0</v>
      </c>
      <c r="V152" s="414">
        <v>0</v>
      </c>
      <c r="W152" s="414">
        <v>0</v>
      </c>
      <c r="X152" s="414">
        <v>0</v>
      </c>
      <c r="Y152" s="414">
        <v>0</v>
      </c>
      <c r="Z152" s="414">
        <v>0</v>
      </c>
      <c r="AA152" s="414">
        <v>0</v>
      </c>
      <c r="AB152" s="420">
        <v>15</v>
      </c>
      <c r="AC152" s="415"/>
      <c r="AD152" s="426">
        <v>0</v>
      </c>
      <c r="AE152" s="416">
        <v>0</v>
      </c>
      <c r="AF152" s="433">
        <v>12</v>
      </c>
      <c r="AG152" s="425"/>
      <c r="AH152" s="433"/>
      <c r="AI152" s="142">
        <v>0</v>
      </c>
      <c r="AJ152" s="142">
        <v>0</v>
      </c>
      <c r="AK152" s="142">
        <v>0</v>
      </c>
      <c r="AL152" s="126"/>
      <c r="AM152" s="418"/>
      <c r="AN152" s="418"/>
      <c r="AO152" s="375">
        <v>0</v>
      </c>
    </row>
    <row r="153" spans="1:41" ht="24" customHeight="1" x14ac:dyDescent="0.3">
      <c r="A153" s="410" t="s">
        <v>2446</v>
      </c>
      <c r="B153" s="411" t="s">
        <v>2447</v>
      </c>
      <c r="C153" s="412" t="s">
        <v>1841</v>
      </c>
      <c r="D153" s="367">
        <f t="shared" si="0"/>
        <v>0</v>
      </c>
      <c r="E153" s="368">
        <f t="shared" si="1"/>
        <v>0</v>
      </c>
      <c r="F153" s="368">
        <f t="shared" si="2"/>
        <v>0</v>
      </c>
      <c r="G153" s="368">
        <f t="shared" si="3"/>
        <v>0</v>
      </c>
      <c r="H153" s="368">
        <f t="shared" si="4"/>
        <v>0</v>
      </c>
      <c r="I153" s="368">
        <f t="shared" si="5"/>
        <v>0</v>
      </c>
      <c r="J153" s="368">
        <f t="shared" si="6"/>
        <v>0</v>
      </c>
      <c r="K153" s="368">
        <f t="shared" si="7"/>
        <v>0</v>
      </c>
      <c r="L153" s="368">
        <f t="shared" si="8"/>
        <v>0</v>
      </c>
      <c r="M153" s="368">
        <f t="shared" si="9"/>
        <v>0</v>
      </c>
      <c r="N153" s="370">
        <f t="shared" si="10"/>
        <v>0</v>
      </c>
      <c r="O153" s="371"/>
      <c r="P153" s="413">
        <f t="shared" si="11"/>
        <v>0</v>
      </c>
      <c r="Q153" s="373" t="str">
        <f t="shared" si="12"/>
        <v/>
      </c>
      <c r="R153" s="374">
        <v>0</v>
      </c>
      <c r="S153" s="432">
        <v>0</v>
      </c>
      <c r="T153" s="414">
        <v>0</v>
      </c>
      <c r="U153" s="414">
        <v>0</v>
      </c>
      <c r="V153" s="414">
        <v>0</v>
      </c>
      <c r="W153" s="414">
        <v>0</v>
      </c>
      <c r="X153" s="414">
        <v>0</v>
      </c>
      <c r="Y153" s="414">
        <v>0</v>
      </c>
      <c r="Z153" s="414">
        <v>0</v>
      </c>
      <c r="AA153" s="414">
        <v>0</v>
      </c>
      <c r="AB153" s="432">
        <v>0</v>
      </c>
      <c r="AC153" s="415"/>
      <c r="AD153" s="142">
        <v>0</v>
      </c>
      <c r="AE153" s="416">
        <v>0</v>
      </c>
      <c r="AF153" s="417"/>
      <c r="AG153" s="375"/>
      <c r="AH153" s="417"/>
      <c r="AI153" s="421">
        <v>0</v>
      </c>
      <c r="AJ153" s="421">
        <v>0</v>
      </c>
      <c r="AK153" s="421">
        <v>0</v>
      </c>
      <c r="AL153" s="126"/>
      <c r="AM153" s="418"/>
      <c r="AN153" s="418"/>
      <c r="AO153" s="375">
        <v>0</v>
      </c>
    </row>
    <row r="154" spans="1:41" ht="24" customHeight="1" x14ac:dyDescent="0.3">
      <c r="A154" s="419" t="s">
        <v>2448</v>
      </c>
      <c r="B154" s="436" t="s">
        <v>2449</v>
      </c>
      <c r="C154" s="437" t="s">
        <v>2066</v>
      </c>
      <c r="D154" s="367">
        <f t="shared" si="0"/>
        <v>0</v>
      </c>
      <c r="E154" s="368">
        <f t="shared" si="1"/>
        <v>0</v>
      </c>
      <c r="F154" s="368">
        <f t="shared" si="2"/>
        <v>0</v>
      </c>
      <c r="G154" s="368">
        <f t="shared" si="3"/>
        <v>0</v>
      </c>
      <c r="H154" s="368">
        <f t="shared" si="4"/>
        <v>0</v>
      </c>
      <c r="I154" s="368">
        <f t="shared" si="5"/>
        <v>0</v>
      </c>
      <c r="J154" s="368">
        <f t="shared" si="6"/>
        <v>0</v>
      </c>
      <c r="K154" s="368">
        <f t="shared" si="7"/>
        <v>0</v>
      </c>
      <c r="L154" s="368">
        <f t="shared" si="8"/>
        <v>0</v>
      </c>
      <c r="M154" s="368">
        <f t="shared" si="9"/>
        <v>0</v>
      </c>
      <c r="N154" s="370">
        <f t="shared" si="10"/>
        <v>0</v>
      </c>
      <c r="O154" s="371"/>
      <c r="P154" s="413">
        <f t="shared" si="11"/>
        <v>0</v>
      </c>
      <c r="Q154" s="373" t="str">
        <f t="shared" si="12"/>
        <v/>
      </c>
      <c r="R154" s="374">
        <v>0</v>
      </c>
      <c r="S154" s="425">
        <v>0</v>
      </c>
      <c r="T154" s="414">
        <v>0</v>
      </c>
      <c r="U154" s="414">
        <v>0</v>
      </c>
      <c r="V154" s="414">
        <v>0</v>
      </c>
      <c r="W154" s="414">
        <v>0</v>
      </c>
      <c r="X154" s="414">
        <v>0</v>
      </c>
      <c r="Y154" s="414">
        <v>0</v>
      </c>
      <c r="Z154" s="414">
        <v>0</v>
      </c>
      <c r="AA154" s="414">
        <v>0</v>
      </c>
      <c r="AB154" s="425">
        <v>0</v>
      </c>
      <c r="AC154" s="415"/>
      <c r="AD154" s="421">
        <v>0</v>
      </c>
      <c r="AE154" s="416">
        <v>0</v>
      </c>
      <c r="AF154" s="417"/>
      <c r="AG154" s="375"/>
      <c r="AH154" s="417"/>
      <c r="AI154" s="430">
        <v>0</v>
      </c>
      <c r="AJ154" s="430">
        <v>0</v>
      </c>
      <c r="AK154" s="430">
        <v>0</v>
      </c>
      <c r="AL154" s="126"/>
      <c r="AM154" s="418"/>
      <c r="AN154" s="418"/>
      <c r="AO154" s="375">
        <v>0</v>
      </c>
    </row>
    <row r="155" spans="1:41" ht="24" customHeight="1" x14ac:dyDescent="0.3">
      <c r="A155" s="419" t="s">
        <v>2452</v>
      </c>
      <c r="B155" s="436" t="s">
        <v>2453</v>
      </c>
      <c r="C155" s="437" t="s">
        <v>998</v>
      </c>
      <c r="D155" s="367">
        <f t="shared" si="0"/>
        <v>0</v>
      </c>
      <c r="E155" s="368">
        <f t="shared" si="1"/>
        <v>0</v>
      </c>
      <c r="F155" s="368">
        <f t="shared" si="2"/>
        <v>0</v>
      </c>
      <c r="G155" s="368">
        <f t="shared" si="3"/>
        <v>0</v>
      </c>
      <c r="H155" s="368">
        <f t="shared" si="4"/>
        <v>0</v>
      </c>
      <c r="I155" s="368">
        <f t="shared" si="5"/>
        <v>0</v>
      </c>
      <c r="J155" s="368">
        <f t="shared" si="6"/>
        <v>0</v>
      </c>
      <c r="K155" s="368">
        <f t="shared" si="7"/>
        <v>0</v>
      </c>
      <c r="L155" s="368">
        <f t="shared" si="8"/>
        <v>0</v>
      </c>
      <c r="M155" s="368">
        <f t="shared" si="9"/>
        <v>0</v>
      </c>
      <c r="N155" s="370">
        <f t="shared" si="10"/>
        <v>0</v>
      </c>
      <c r="O155" s="371"/>
      <c r="P155" s="413">
        <f t="shared" si="11"/>
        <v>0</v>
      </c>
      <c r="Q155" s="373" t="str">
        <f t="shared" si="12"/>
        <v/>
      </c>
      <c r="R155" s="374">
        <v>0</v>
      </c>
      <c r="S155" s="390">
        <v>0</v>
      </c>
      <c r="T155" s="414">
        <v>0</v>
      </c>
      <c r="U155" s="414">
        <v>0</v>
      </c>
      <c r="V155" s="414">
        <v>0</v>
      </c>
      <c r="W155" s="414">
        <v>0</v>
      </c>
      <c r="X155" s="414">
        <v>0</v>
      </c>
      <c r="Y155" s="414">
        <v>0</v>
      </c>
      <c r="Z155" s="414">
        <v>0</v>
      </c>
      <c r="AA155" s="414">
        <v>0</v>
      </c>
      <c r="AB155" s="390">
        <v>0</v>
      </c>
      <c r="AC155" s="415"/>
      <c r="AD155" s="142">
        <v>0</v>
      </c>
      <c r="AE155" s="416">
        <v>0</v>
      </c>
      <c r="AF155" s="433"/>
      <c r="AG155" s="425"/>
      <c r="AH155" s="433"/>
      <c r="AI155" s="426">
        <v>0</v>
      </c>
      <c r="AJ155" s="426">
        <v>0</v>
      </c>
      <c r="AK155" s="426">
        <v>0</v>
      </c>
      <c r="AL155" s="126"/>
      <c r="AM155" s="418"/>
      <c r="AN155" s="418"/>
      <c r="AO155" s="425">
        <v>0</v>
      </c>
    </row>
    <row r="156" spans="1:41" ht="24" customHeight="1" x14ac:dyDescent="0.3">
      <c r="A156" s="410" t="s">
        <v>2458</v>
      </c>
      <c r="B156" s="411" t="s">
        <v>2459</v>
      </c>
      <c r="C156" s="412" t="s">
        <v>1885</v>
      </c>
      <c r="D156" s="367">
        <f t="shared" si="0"/>
        <v>12</v>
      </c>
      <c r="E156" s="368">
        <f t="shared" si="1"/>
        <v>0</v>
      </c>
      <c r="F156" s="368">
        <f t="shared" si="2"/>
        <v>0</v>
      </c>
      <c r="G156" s="368">
        <f t="shared" si="3"/>
        <v>0</v>
      </c>
      <c r="H156" s="368">
        <f t="shared" si="4"/>
        <v>0</v>
      </c>
      <c r="I156" s="368">
        <f t="shared" si="5"/>
        <v>0</v>
      </c>
      <c r="J156" s="368">
        <f t="shared" si="6"/>
        <v>0</v>
      </c>
      <c r="K156" s="368">
        <f t="shared" si="7"/>
        <v>0</v>
      </c>
      <c r="L156" s="368">
        <f t="shared" si="8"/>
        <v>0</v>
      </c>
      <c r="M156" s="368">
        <f t="shared" si="9"/>
        <v>0</v>
      </c>
      <c r="N156" s="370">
        <f t="shared" si="10"/>
        <v>12</v>
      </c>
      <c r="O156" s="371"/>
      <c r="P156" s="413">
        <f t="shared" si="11"/>
        <v>12</v>
      </c>
      <c r="Q156" s="373">
        <f t="shared" si="12"/>
        <v>621</v>
      </c>
      <c r="R156" s="374">
        <v>0</v>
      </c>
      <c r="S156" s="420">
        <v>0</v>
      </c>
      <c r="T156" s="414">
        <v>0</v>
      </c>
      <c r="U156" s="414">
        <v>0</v>
      </c>
      <c r="V156" s="414">
        <v>0</v>
      </c>
      <c r="W156" s="414">
        <v>0</v>
      </c>
      <c r="X156" s="414">
        <v>0</v>
      </c>
      <c r="Y156" s="414">
        <v>0</v>
      </c>
      <c r="Z156" s="414">
        <v>0</v>
      </c>
      <c r="AA156" s="414">
        <v>0</v>
      </c>
      <c r="AB156" s="420">
        <v>0</v>
      </c>
      <c r="AC156" s="415"/>
      <c r="AD156" s="421">
        <v>0</v>
      </c>
      <c r="AE156" s="416">
        <v>0</v>
      </c>
      <c r="AF156" s="417">
        <v>12</v>
      </c>
      <c r="AG156" s="375"/>
      <c r="AH156" s="417"/>
      <c r="AI156" s="389">
        <v>0</v>
      </c>
      <c r="AJ156" s="389">
        <v>0</v>
      </c>
      <c r="AK156" s="389">
        <v>0</v>
      </c>
      <c r="AL156" s="126"/>
      <c r="AM156" s="418"/>
      <c r="AN156" s="418"/>
      <c r="AO156" s="375">
        <v>0</v>
      </c>
    </row>
    <row r="157" spans="1:41" ht="24" customHeight="1" x14ac:dyDescent="0.3">
      <c r="A157" s="419" t="s">
        <v>2462</v>
      </c>
      <c r="B157" s="436" t="s">
        <v>2463</v>
      </c>
      <c r="C157" s="437" t="s">
        <v>2464</v>
      </c>
      <c r="D157" s="367">
        <f t="shared" si="0"/>
        <v>0</v>
      </c>
      <c r="E157" s="368">
        <f t="shared" si="1"/>
        <v>0</v>
      </c>
      <c r="F157" s="368">
        <f t="shared" si="2"/>
        <v>0</v>
      </c>
      <c r="G157" s="368">
        <f t="shared" si="3"/>
        <v>0</v>
      </c>
      <c r="H157" s="368">
        <f t="shared" si="4"/>
        <v>0</v>
      </c>
      <c r="I157" s="368">
        <f t="shared" si="5"/>
        <v>0</v>
      </c>
      <c r="J157" s="368">
        <f t="shared" si="6"/>
        <v>0</v>
      </c>
      <c r="K157" s="368">
        <f t="shared" si="7"/>
        <v>0</v>
      </c>
      <c r="L157" s="368">
        <f t="shared" si="8"/>
        <v>0</v>
      </c>
      <c r="M157" s="368">
        <f t="shared" si="9"/>
        <v>0</v>
      </c>
      <c r="N157" s="370">
        <f t="shared" si="10"/>
        <v>0</v>
      </c>
      <c r="O157" s="371"/>
      <c r="P157" s="413">
        <f t="shared" si="11"/>
        <v>0</v>
      </c>
      <c r="Q157" s="373" t="str">
        <f t="shared" si="12"/>
        <v/>
      </c>
      <c r="R157" s="431">
        <v>0</v>
      </c>
      <c r="S157" s="425">
        <v>0</v>
      </c>
      <c r="T157" s="414">
        <v>0</v>
      </c>
      <c r="U157" s="414">
        <v>0</v>
      </c>
      <c r="V157" s="414">
        <v>0</v>
      </c>
      <c r="W157" s="414">
        <v>0</v>
      </c>
      <c r="X157" s="414">
        <v>0</v>
      </c>
      <c r="Y157" s="414">
        <v>0</v>
      </c>
      <c r="Z157" s="414">
        <v>0</v>
      </c>
      <c r="AA157" s="414">
        <v>0</v>
      </c>
      <c r="AB157" s="425">
        <v>0</v>
      </c>
      <c r="AC157" s="429"/>
      <c r="AD157" s="142">
        <v>0</v>
      </c>
      <c r="AE157" s="416">
        <v>0</v>
      </c>
      <c r="AF157" s="417"/>
      <c r="AG157" s="375"/>
      <c r="AH157" s="417"/>
      <c r="AI157" s="421">
        <v>0</v>
      </c>
      <c r="AJ157" s="421">
        <v>0</v>
      </c>
      <c r="AK157" s="421">
        <v>0</v>
      </c>
      <c r="AL157" s="434"/>
      <c r="AM157" s="435"/>
      <c r="AN157" s="435"/>
      <c r="AO157" s="375">
        <v>0</v>
      </c>
    </row>
    <row r="158" spans="1:41" ht="24" customHeight="1" x14ac:dyDescent="0.3">
      <c r="A158" s="419" t="s">
        <v>1153</v>
      </c>
      <c r="B158" s="411" t="s">
        <v>1154</v>
      </c>
      <c r="C158" s="412" t="s">
        <v>280</v>
      </c>
      <c r="D158" s="367">
        <f t="shared" si="0"/>
        <v>22</v>
      </c>
      <c r="E158" s="368">
        <f t="shared" si="1"/>
        <v>12</v>
      </c>
      <c r="F158" s="368">
        <f t="shared" si="2"/>
        <v>0</v>
      </c>
      <c r="G158" s="368">
        <f t="shared" si="3"/>
        <v>0</v>
      </c>
      <c r="H158" s="368">
        <f t="shared" si="4"/>
        <v>0</v>
      </c>
      <c r="I158" s="368">
        <f t="shared" si="5"/>
        <v>0</v>
      </c>
      <c r="J158" s="368">
        <f t="shared" si="6"/>
        <v>0</v>
      </c>
      <c r="K158" s="368">
        <f t="shared" si="7"/>
        <v>0</v>
      </c>
      <c r="L158" s="368">
        <f t="shared" si="8"/>
        <v>0</v>
      </c>
      <c r="M158" s="368">
        <f t="shared" si="9"/>
        <v>0</v>
      </c>
      <c r="N158" s="370">
        <f t="shared" si="10"/>
        <v>34</v>
      </c>
      <c r="O158" s="371"/>
      <c r="P158" s="413">
        <f t="shared" si="11"/>
        <v>34</v>
      </c>
      <c r="Q158" s="373">
        <f t="shared" si="12"/>
        <v>250</v>
      </c>
      <c r="R158" s="374">
        <v>0</v>
      </c>
      <c r="S158" s="414">
        <v>0</v>
      </c>
      <c r="T158" s="414">
        <v>0</v>
      </c>
      <c r="U158" s="414">
        <v>0</v>
      </c>
      <c r="V158" s="414">
        <v>0</v>
      </c>
      <c r="W158" s="414">
        <v>0</v>
      </c>
      <c r="X158" s="414">
        <v>0</v>
      </c>
      <c r="Y158" s="414">
        <v>0</v>
      </c>
      <c r="Z158" s="414">
        <v>0</v>
      </c>
      <c r="AA158" s="414">
        <v>0</v>
      </c>
      <c r="AB158" s="414">
        <v>12</v>
      </c>
      <c r="AC158" s="429"/>
      <c r="AD158" s="421">
        <v>0</v>
      </c>
      <c r="AE158" s="416">
        <v>0</v>
      </c>
      <c r="AF158" s="417"/>
      <c r="AG158" s="375">
        <v>22</v>
      </c>
      <c r="AH158" s="417"/>
      <c r="AI158" s="426">
        <v>0</v>
      </c>
      <c r="AJ158" s="426">
        <v>0</v>
      </c>
      <c r="AK158" s="426">
        <v>0</v>
      </c>
      <c r="AL158" s="126"/>
      <c r="AM158" s="418"/>
      <c r="AN158" s="418"/>
      <c r="AO158" s="375">
        <v>0</v>
      </c>
    </row>
    <row r="159" spans="1:41" ht="24" customHeight="1" x14ac:dyDescent="0.3">
      <c r="A159" s="419" t="s">
        <v>191</v>
      </c>
      <c r="B159" s="411" t="s">
        <v>192</v>
      </c>
      <c r="C159" s="412" t="s">
        <v>186</v>
      </c>
      <c r="D159" s="367">
        <f t="shared" si="0"/>
        <v>8</v>
      </c>
      <c r="E159" s="368">
        <f t="shared" si="1"/>
        <v>0</v>
      </c>
      <c r="F159" s="368">
        <f t="shared" si="2"/>
        <v>0</v>
      </c>
      <c r="G159" s="368">
        <f t="shared" si="3"/>
        <v>0</v>
      </c>
      <c r="H159" s="368">
        <f t="shared" si="4"/>
        <v>0</v>
      </c>
      <c r="I159" s="368">
        <f t="shared" si="5"/>
        <v>0</v>
      </c>
      <c r="J159" s="368">
        <f t="shared" si="6"/>
        <v>0</v>
      </c>
      <c r="K159" s="368">
        <f t="shared" si="7"/>
        <v>0</v>
      </c>
      <c r="L159" s="368">
        <f t="shared" si="8"/>
        <v>0</v>
      </c>
      <c r="M159" s="368">
        <f t="shared" si="9"/>
        <v>0</v>
      </c>
      <c r="N159" s="370">
        <f t="shared" si="10"/>
        <v>8</v>
      </c>
      <c r="O159" s="371"/>
      <c r="P159" s="413">
        <f t="shared" si="11"/>
        <v>8</v>
      </c>
      <c r="Q159" s="373">
        <f t="shared" si="12"/>
        <v>762</v>
      </c>
      <c r="R159" s="374">
        <v>0</v>
      </c>
      <c r="S159" s="420">
        <v>0</v>
      </c>
      <c r="T159" s="414">
        <v>0</v>
      </c>
      <c r="U159" s="414">
        <v>0</v>
      </c>
      <c r="V159" s="414">
        <v>0</v>
      </c>
      <c r="W159" s="414">
        <v>0</v>
      </c>
      <c r="X159" s="414">
        <v>0</v>
      </c>
      <c r="Y159" s="414">
        <v>0</v>
      </c>
      <c r="Z159" s="414">
        <v>0</v>
      </c>
      <c r="AA159" s="414">
        <v>0</v>
      </c>
      <c r="AB159" s="420">
        <v>0</v>
      </c>
      <c r="AC159" s="429"/>
      <c r="AD159" s="430">
        <v>0</v>
      </c>
      <c r="AE159" s="427">
        <v>0</v>
      </c>
      <c r="AF159" s="417">
        <v>8</v>
      </c>
      <c r="AG159" s="375"/>
      <c r="AH159" s="417"/>
      <c r="AI159" s="124">
        <v>0</v>
      </c>
      <c r="AJ159" s="124">
        <v>0</v>
      </c>
      <c r="AK159" s="124">
        <v>0</v>
      </c>
      <c r="AL159" s="126"/>
      <c r="AM159" s="418"/>
      <c r="AN159" s="418"/>
      <c r="AO159" s="375">
        <v>0</v>
      </c>
    </row>
    <row r="160" spans="1:41" ht="24" customHeight="1" x14ac:dyDescent="0.3">
      <c r="A160" s="419" t="s">
        <v>2475</v>
      </c>
      <c r="B160" s="411" t="s">
        <v>2476</v>
      </c>
      <c r="C160" s="412" t="s">
        <v>2220</v>
      </c>
      <c r="D160" s="367">
        <f t="shared" si="0"/>
        <v>0</v>
      </c>
      <c r="E160" s="368">
        <f t="shared" si="1"/>
        <v>0</v>
      </c>
      <c r="F160" s="368">
        <f t="shared" si="2"/>
        <v>0</v>
      </c>
      <c r="G160" s="368">
        <f t="shared" si="3"/>
        <v>0</v>
      </c>
      <c r="H160" s="368">
        <f t="shared" si="4"/>
        <v>0</v>
      </c>
      <c r="I160" s="368">
        <f t="shared" si="5"/>
        <v>0</v>
      </c>
      <c r="J160" s="368">
        <f t="shared" si="6"/>
        <v>0</v>
      </c>
      <c r="K160" s="368">
        <f t="shared" si="7"/>
        <v>0</v>
      </c>
      <c r="L160" s="368">
        <f t="shared" si="8"/>
        <v>0</v>
      </c>
      <c r="M160" s="368">
        <f t="shared" si="9"/>
        <v>0</v>
      </c>
      <c r="N160" s="370">
        <f t="shared" si="10"/>
        <v>0</v>
      </c>
      <c r="O160" s="371"/>
      <c r="P160" s="413">
        <f t="shared" si="11"/>
        <v>0</v>
      </c>
      <c r="Q160" s="373" t="str">
        <f t="shared" si="12"/>
        <v/>
      </c>
      <c r="R160" s="374">
        <v>0</v>
      </c>
      <c r="S160" s="420">
        <v>0</v>
      </c>
      <c r="T160" s="414">
        <v>0</v>
      </c>
      <c r="U160" s="414">
        <v>0</v>
      </c>
      <c r="V160" s="414">
        <v>0</v>
      </c>
      <c r="W160" s="414">
        <v>0</v>
      </c>
      <c r="X160" s="414">
        <v>0</v>
      </c>
      <c r="Y160" s="414">
        <v>0</v>
      </c>
      <c r="Z160" s="414">
        <v>0</v>
      </c>
      <c r="AA160" s="414">
        <v>0</v>
      </c>
      <c r="AB160" s="420">
        <v>0</v>
      </c>
      <c r="AC160" s="415"/>
      <c r="AD160" s="430">
        <v>0</v>
      </c>
      <c r="AE160" s="416">
        <v>0</v>
      </c>
      <c r="AF160" s="417"/>
      <c r="AG160" s="375"/>
      <c r="AH160" s="417"/>
      <c r="AI160" s="421">
        <v>0</v>
      </c>
      <c r="AJ160" s="421">
        <v>0</v>
      </c>
      <c r="AK160" s="421">
        <v>0</v>
      </c>
      <c r="AL160" s="126"/>
      <c r="AM160" s="418"/>
      <c r="AN160" s="418"/>
      <c r="AO160" s="375">
        <v>0</v>
      </c>
    </row>
    <row r="161" spans="1:41" ht="24" customHeight="1" x14ac:dyDescent="0.3">
      <c r="A161" s="410" t="s">
        <v>2479</v>
      </c>
      <c r="B161" s="411" t="s">
        <v>2480</v>
      </c>
      <c r="C161" s="412" t="s">
        <v>2481</v>
      </c>
      <c r="D161" s="367">
        <f t="shared" si="0"/>
        <v>0</v>
      </c>
      <c r="E161" s="368">
        <f t="shared" si="1"/>
        <v>0</v>
      </c>
      <c r="F161" s="368">
        <f t="shared" si="2"/>
        <v>0</v>
      </c>
      <c r="G161" s="368">
        <f t="shared" si="3"/>
        <v>0</v>
      </c>
      <c r="H161" s="368">
        <f t="shared" si="4"/>
        <v>0</v>
      </c>
      <c r="I161" s="368">
        <f t="shared" si="5"/>
        <v>0</v>
      </c>
      <c r="J161" s="368">
        <f t="shared" si="6"/>
        <v>0</v>
      </c>
      <c r="K161" s="368">
        <f t="shared" si="7"/>
        <v>0</v>
      </c>
      <c r="L161" s="368">
        <f t="shared" si="8"/>
        <v>0</v>
      </c>
      <c r="M161" s="368">
        <f t="shared" si="9"/>
        <v>0</v>
      </c>
      <c r="N161" s="370">
        <f t="shared" si="10"/>
        <v>0</v>
      </c>
      <c r="O161" s="371"/>
      <c r="P161" s="413">
        <f t="shared" si="11"/>
        <v>0</v>
      </c>
      <c r="Q161" s="373" t="str">
        <f t="shared" si="12"/>
        <v/>
      </c>
      <c r="R161" s="431">
        <v>0</v>
      </c>
      <c r="S161" s="428">
        <v>0</v>
      </c>
      <c r="T161" s="414">
        <v>0</v>
      </c>
      <c r="U161" s="414">
        <v>0</v>
      </c>
      <c r="V161" s="414">
        <v>0</v>
      </c>
      <c r="W161" s="414">
        <v>0</v>
      </c>
      <c r="X161" s="414">
        <v>0</v>
      </c>
      <c r="Y161" s="414">
        <v>0</v>
      </c>
      <c r="Z161" s="414">
        <v>0</v>
      </c>
      <c r="AA161" s="414">
        <v>0</v>
      </c>
      <c r="AB161" s="428">
        <v>0</v>
      </c>
      <c r="AC161" s="415"/>
      <c r="AD161" s="426">
        <v>0</v>
      </c>
      <c r="AE161" s="416">
        <v>0</v>
      </c>
      <c r="AF161" s="417"/>
      <c r="AG161" s="375"/>
      <c r="AH161" s="417"/>
      <c r="AI161" s="142">
        <v>0</v>
      </c>
      <c r="AJ161" s="142">
        <v>0</v>
      </c>
      <c r="AK161" s="142">
        <v>0</v>
      </c>
      <c r="AL161" s="434"/>
      <c r="AM161" s="435"/>
      <c r="AN161" s="435"/>
      <c r="AO161" s="375">
        <v>0</v>
      </c>
    </row>
    <row r="162" spans="1:41" ht="24" customHeight="1" x14ac:dyDescent="0.3">
      <c r="A162" s="422" t="s">
        <v>2482</v>
      </c>
      <c r="B162" s="423" t="s">
        <v>2483</v>
      </c>
      <c r="C162" s="424" t="s">
        <v>1122</v>
      </c>
      <c r="D162" s="367">
        <f t="shared" si="0"/>
        <v>6</v>
      </c>
      <c r="E162" s="368">
        <f t="shared" si="1"/>
        <v>0</v>
      </c>
      <c r="F162" s="368">
        <f t="shared" si="2"/>
        <v>0</v>
      </c>
      <c r="G162" s="368">
        <f t="shared" si="3"/>
        <v>0</v>
      </c>
      <c r="H162" s="368">
        <f t="shared" si="4"/>
        <v>0</v>
      </c>
      <c r="I162" s="368">
        <f t="shared" si="5"/>
        <v>0</v>
      </c>
      <c r="J162" s="368">
        <f t="shared" si="6"/>
        <v>0</v>
      </c>
      <c r="K162" s="368">
        <f t="shared" si="7"/>
        <v>0</v>
      </c>
      <c r="L162" s="368">
        <f t="shared" si="8"/>
        <v>0</v>
      </c>
      <c r="M162" s="368">
        <f t="shared" si="9"/>
        <v>0</v>
      </c>
      <c r="N162" s="446">
        <f t="shared" si="10"/>
        <v>6</v>
      </c>
      <c r="O162" s="371"/>
      <c r="P162" s="448">
        <f t="shared" si="11"/>
        <v>6</v>
      </c>
      <c r="Q162" s="373">
        <f t="shared" si="12"/>
        <v>803</v>
      </c>
      <c r="R162" s="374">
        <v>0</v>
      </c>
      <c r="S162" s="420">
        <v>0</v>
      </c>
      <c r="T162" s="414">
        <v>0</v>
      </c>
      <c r="U162" s="414">
        <v>0</v>
      </c>
      <c r="V162" s="414">
        <v>0</v>
      </c>
      <c r="W162" s="414">
        <v>0</v>
      </c>
      <c r="X162" s="414">
        <v>0</v>
      </c>
      <c r="Y162" s="414">
        <v>0</v>
      </c>
      <c r="Z162" s="414">
        <v>0</v>
      </c>
      <c r="AA162" s="414">
        <v>0</v>
      </c>
      <c r="AB162" s="420">
        <v>0</v>
      </c>
      <c r="AC162" s="429"/>
      <c r="AD162" s="389">
        <v>0</v>
      </c>
      <c r="AE162" s="416">
        <v>0</v>
      </c>
      <c r="AF162" s="433"/>
      <c r="AG162" s="425">
        <v>6</v>
      </c>
      <c r="AH162" s="433"/>
      <c r="AI162" s="421">
        <v>0</v>
      </c>
      <c r="AJ162" s="421">
        <v>0</v>
      </c>
      <c r="AK162" s="421">
        <v>0</v>
      </c>
      <c r="AL162" s="126"/>
      <c r="AM162" s="418"/>
      <c r="AN162" s="418"/>
      <c r="AO162" s="375">
        <v>0</v>
      </c>
    </row>
    <row r="163" spans="1:41" ht="24" customHeight="1" x14ac:dyDescent="0.3">
      <c r="A163" s="419" t="s">
        <v>2487</v>
      </c>
      <c r="B163" s="436" t="s">
        <v>2488</v>
      </c>
      <c r="C163" s="437" t="s">
        <v>2428</v>
      </c>
      <c r="D163" s="367">
        <f t="shared" si="0"/>
        <v>6</v>
      </c>
      <c r="E163" s="368">
        <f t="shared" si="1"/>
        <v>0</v>
      </c>
      <c r="F163" s="368">
        <f t="shared" si="2"/>
        <v>0</v>
      </c>
      <c r="G163" s="368">
        <f t="shared" si="3"/>
        <v>0</v>
      </c>
      <c r="H163" s="368">
        <f t="shared" si="4"/>
        <v>0</v>
      </c>
      <c r="I163" s="368">
        <f t="shared" si="5"/>
        <v>0</v>
      </c>
      <c r="J163" s="368">
        <f t="shared" si="6"/>
        <v>0</v>
      </c>
      <c r="K163" s="368">
        <f t="shared" si="7"/>
        <v>0</v>
      </c>
      <c r="L163" s="368">
        <f t="shared" si="8"/>
        <v>0</v>
      </c>
      <c r="M163" s="368">
        <f t="shared" si="9"/>
        <v>0</v>
      </c>
      <c r="N163" s="370">
        <f t="shared" si="10"/>
        <v>6</v>
      </c>
      <c r="O163" s="371"/>
      <c r="P163" s="413">
        <f t="shared" si="11"/>
        <v>6</v>
      </c>
      <c r="Q163" s="373">
        <f t="shared" si="12"/>
        <v>803</v>
      </c>
      <c r="R163" s="374">
        <v>0</v>
      </c>
      <c r="S163" s="420">
        <v>0</v>
      </c>
      <c r="T163" s="414">
        <v>0</v>
      </c>
      <c r="U163" s="414">
        <v>0</v>
      </c>
      <c r="V163" s="414">
        <v>0</v>
      </c>
      <c r="W163" s="414">
        <v>0</v>
      </c>
      <c r="X163" s="414">
        <v>0</v>
      </c>
      <c r="Y163" s="414">
        <v>0</v>
      </c>
      <c r="Z163" s="414">
        <v>0</v>
      </c>
      <c r="AA163" s="414">
        <v>0</v>
      </c>
      <c r="AB163" s="420">
        <v>0</v>
      </c>
      <c r="AC163" s="429"/>
      <c r="AD163" s="421">
        <v>0</v>
      </c>
      <c r="AE163" s="416">
        <v>0</v>
      </c>
      <c r="AF163" s="417">
        <v>6</v>
      </c>
      <c r="AG163" s="375"/>
      <c r="AH163" s="417"/>
      <c r="AI163" s="421">
        <v>0</v>
      </c>
      <c r="AJ163" s="421">
        <v>0</v>
      </c>
      <c r="AK163" s="421">
        <v>0</v>
      </c>
      <c r="AL163" s="126"/>
      <c r="AM163" s="418"/>
      <c r="AN163" s="418"/>
      <c r="AO163" s="375">
        <v>0</v>
      </c>
    </row>
    <row r="164" spans="1:41" ht="24" customHeight="1" x14ac:dyDescent="0.3">
      <c r="A164" s="419" t="s">
        <v>2489</v>
      </c>
      <c r="B164" s="411" t="s">
        <v>2490</v>
      </c>
      <c r="C164" s="412" t="s">
        <v>405</v>
      </c>
      <c r="D164" s="367">
        <f t="shared" si="0"/>
        <v>0</v>
      </c>
      <c r="E164" s="368">
        <f t="shared" si="1"/>
        <v>0</v>
      </c>
      <c r="F164" s="368">
        <f t="shared" si="2"/>
        <v>0</v>
      </c>
      <c r="G164" s="368">
        <f t="shared" si="3"/>
        <v>0</v>
      </c>
      <c r="H164" s="368">
        <f t="shared" si="4"/>
        <v>0</v>
      </c>
      <c r="I164" s="368">
        <f t="shared" si="5"/>
        <v>0</v>
      </c>
      <c r="J164" s="368">
        <f t="shared" si="6"/>
        <v>0</v>
      </c>
      <c r="K164" s="368">
        <f t="shared" si="7"/>
        <v>0</v>
      </c>
      <c r="L164" s="368">
        <f t="shared" si="8"/>
        <v>0</v>
      </c>
      <c r="M164" s="368">
        <f t="shared" si="9"/>
        <v>0</v>
      </c>
      <c r="N164" s="370">
        <f t="shared" si="10"/>
        <v>0</v>
      </c>
      <c r="O164" s="371"/>
      <c r="P164" s="413">
        <f t="shared" si="11"/>
        <v>0</v>
      </c>
      <c r="Q164" s="373" t="str">
        <f t="shared" si="12"/>
        <v/>
      </c>
      <c r="R164" s="374">
        <v>0</v>
      </c>
      <c r="S164" s="432">
        <v>0</v>
      </c>
      <c r="T164" s="414">
        <v>0</v>
      </c>
      <c r="U164" s="414">
        <v>0</v>
      </c>
      <c r="V164" s="414">
        <v>0</v>
      </c>
      <c r="W164" s="414">
        <v>0</v>
      </c>
      <c r="X164" s="414">
        <v>0</v>
      </c>
      <c r="Y164" s="414">
        <v>0</v>
      </c>
      <c r="Z164" s="414">
        <v>0</v>
      </c>
      <c r="AA164" s="414">
        <v>0</v>
      </c>
      <c r="AB164" s="432">
        <v>0</v>
      </c>
      <c r="AC164" s="415"/>
      <c r="AD164" s="426">
        <v>0</v>
      </c>
      <c r="AE164" s="416">
        <v>0</v>
      </c>
      <c r="AF164" s="417"/>
      <c r="AG164" s="375"/>
      <c r="AH164" s="417"/>
      <c r="AI164" s="430">
        <v>0</v>
      </c>
      <c r="AJ164" s="430">
        <v>0</v>
      </c>
      <c r="AK164" s="430">
        <v>0</v>
      </c>
      <c r="AL164" s="126"/>
      <c r="AM164" s="418"/>
      <c r="AN164" s="418"/>
      <c r="AO164" s="375">
        <v>0</v>
      </c>
    </row>
    <row r="165" spans="1:41" ht="24" customHeight="1" x14ac:dyDescent="0.3">
      <c r="A165" s="410" t="s">
        <v>2491</v>
      </c>
      <c r="B165" s="411" t="s">
        <v>2492</v>
      </c>
      <c r="C165" s="412" t="s">
        <v>2493</v>
      </c>
      <c r="D165" s="367">
        <f t="shared" si="0"/>
        <v>8</v>
      </c>
      <c r="E165" s="368">
        <f t="shared" si="1"/>
        <v>0</v>
      </c>
      <c r="F165" s="368">
        <f t="shared" si="2"/>
        <v>0</v>
      </c>
      <c r="G165" s="368">
        <f t="shared" si="3"/>
        <v>0</v>
      </c>
      <c r="H165" s="368">
        <f t="shared" si="4"/>
        <v>0</v>
      </c>
      <c r="I165" s="368">
        <f t="shared" si="5"/>
        <v>0</v>
      </c>
      <c r="J165" s="368">
        <f t="shared" si="6"/>
        <v>0</v>
      </c>
      <c r="K165" s="368">
        <f t="shared" si="7"/>
        <v>0</v>
      </c>
      <c r="L165" s="368">
        <f t="shared" si="8"/>
        <v>0</v>
      </c>
      <c r="M165" s="368">
        <f t="shared" si="9"/>
        <v>0</v>
      </c>
      <c r="N165" s="370">
        <f t="shared" si="10"/>
        <v>8</v>
      </c>
      <c r="O165" s="371"/>
      <c r="P165" s="413">
        <f t="shared" si="11"/>
        <v>8</v>
      </c>
      <c r="Q165" s="373">
        <f t="shared" si="12"/>
        <v>762</v>
      </c>
      <c r="R165" s="374">
        <v>0</v>
      </c>
      <c r="S165" s="420">
        <v>0</v>
      </c>
      <c r="T165" s="414">
        <v>0</v>
      </c>
      <c r="U165" s="414">
        <v>0</v>
      </c>
      <c r="V165" s="414">
        <v>0</v>
      </c>
      <c r="W165" s="414">
        <v>0</v>
      </c>
      <c r="X165" s="414">
        <v>0</v>
      </c>
      <c r="Y165" s="414">
        <v>0</v>
      </c>
      <c r="Z165" s="414">
        <v>0</v>
      </c>
      <c r="AA165" s="414">
        <v>0</v>
      </c>
      <c r="AB165" s="420">
        <v>0</v>
      </c>
      <c r="AC165" s="415"/>
      <c r="AD165" s="124">
        <v>0</v>
      </c>
      <c r="AE165" s="416">
        <v>0</v>
      </c>
      <c r="AF165" s="417"/>
      <c r="AG165" s="375">
        <v>8</v>
      </c>
      <c r="AH165" s="417"/>
      <c r="AI165" s="421">
        <v>0</v>
      </c>
      <c r="AJ165" s="421">
        <v>0</v>
      </c>
      <c r="AK165" s="421">
        <v>0</v>
      </c>
      <c r="AL165" s="126"/>
      <c r="AM165" s="418"/>
      <c r="AN165" s="418"/>
      <c r="AO165" s="375">
        <v>0</v>
      </c>
    </row>
    <row r="166" spans="1:41" ht="24" customHeight="1" x14ac:dyDescent="0.3">
      <c r="A166" s="419" t="s">
        <v>2497</v>
      </c>
      <c r="B166" s="436" t="s">
        <v>2499</v>
      </c>
      <c r="C166" s="437" t="s">
        <v>261</v>
      </c>
      <c r="D166" s="367">
        <f t="shared" si="0"/>
        <v>0</v>
      </c>
      <c r="E166" s="368">
        <f t="shared" si="1"/>
        <v>0</v>
      </c>
      <c r="F166" s="368">
        <f t="shared" si="2"/>
        <v>0</v>
      </c>
      <c r="G166" s="368">
        <f t="shared" si="3"/>
        <v>0</v>
      </c>
      <c r="H166" s="368">
        <f t="shared" si="4"/>
        <v>0</v>
      </c>
      <c r="I166" s="368">
        <f t="shared" si="5"/>
        <v>0</v>
      </c>
      <c r="J166" s="368">
        <f t="shared" si="6"/>
        <v>0</v>
      </c>
      <c r="K166" s="368">
        <f t="shared" si="7"/>
        <v>0</v>
      </c>
      <c r="L166" s="368">
        <f t="shared" si="8"/>
        <v>0</v>
      </c>
      <c r="M166" s="368">
        <f t="shared" si="9"/>
        <v>0</v>
      </c>
      <c r="N166" s="370">
        <f t="shared" si="10"/>
        <v>0</v>
      </c>
      <c r="O166" s="371"/>
      <c r="P166" s="413">
        <f t="shared" si="11"/>
        <v>0</v>
      </c>
      <c r="Q166" s="373" t="str">
        <f t="shared" si="12"/>
        <v/>
      </c>
      <c r="R166" s="431">
        <v>0</v>
      </c>
      <c r="S166" s="420">
        <v>0</v>
      </c>
      <c r="T166" s="414">
        <v>0</v>
      </c>
      <c r="U166" s="414">
        <v>0</v>
      </c>
      <c r="V166" s="414">
        <v>0</v>
      </c>
      <c r="W166" s="414">
        <v>0</v>
      </c>
      <c r="X166" s="414">
        <v>0</v>
      </c>
      <c r="Y166" s="414">
        <v>0</v>
      </c>
      <c r="Z166" s="414">
        <v>0</v>
      </c>
      <c r="AA166" s="414">
        <v>0</v>
      </c>
      <c r="AB166" s="420">
        <v>0</v>
      </c>
      <c r="AC166" s="429"/>
      <c r="AD166" s="421">
        <v>0</v>
      </c>
      <c r="AE166" s="427">
        <v>0</v>
      </c>
      <c r="AF166" s="417"/>
      <c r="AG166" s="375"/>
      <c r="AH166" s="417"/>
      <c r="AI166" s="421">
        <v>0</v>
      </c>
      <c r="AJ166" s="421">
        <v>0</v>
      </c>
      <c r="AK166" s="421">
        <v>0</v>
      </c>
      <c r="AL166" s="434"/>
      <c r="AM166" s="435"/>
      <c r="AN166" s="435"/>
      <c r="AO166" s="375">
        <v>0</v>
      </c>
    </row>
    <row r="167" spans="1:41" ht="24" customHeight="1" x14ac:dyDescent="0.3">
      <c r="A167" s="410" t="s">
        <v>2501</v>
      </c>
      <c r="B167" s="411" t="s">
        <v>2502</v>
      </c>
      <c r="C167" s="412" t="s">
        <v>1911</v>
      </c>
      <c r="D167" s="367">
        <f t="shared" si="0"/>
        <v>0</v>
      </c>
      <c r="E167" s="368">
        <f t="shared" si="1"/>
        <v>0</v>
      </c>
      <c r="F167" s="368">
        <f t="shared" si="2"/>
        <v>0</v>
      </c>
      <c r="G167" s="368">
        <f t="shared" si="3"/>
        <v>0</v>
      </c>
      <c r="H167" s="368">
        <f t="shared" si="4"/>
        <v>0</v>
      </c>
      <c r="I167" s="368">
        <f t="shared" si="5"/>
        <v>0</v>
      </c>
      <c r="J167" s="368">
        <f t="shared" si="6"/>
        <v>0</v>
      </c>
      <c r="K167" s="368">
        <f t="shared" si="7"/>
        <v>0</v>
      </c>
      <c r="L167" s="368">
        <f t="shared" si="8"/>
        <v>0</v>
      </c>
      <c r="M167" s="368">
        <f t="shared" si="9"/>
        <v>0</v>
      </c>
      <c r="N167" s="370">
        <f t="shared" si="10"/>
        <v>0</v>
      </c>
      <c r="O167" s="371"/>
      <c r="P167" s="413">
        <f t="shared" si="11"/>
        <v>0</v>
      </c>
      <c r="Q167" s="373" t="str">
        <f t="shared" si="12"/>
        <v/>
      </c>
      <c r="R167" s="374">
        <v>0</v>
      </c>
      <c r="S167" s="425">
        <v>0</v>
      </c>
      <c r="T167" s="414">
        <v>0</v>
      </c>
      <c r="U167" s="414">
        <v>0</v>
      </c>
      <c r="V167" s="414">
        <v>0</v>
      </c>
      <c r="W167" s="414">
        <v>0</v>
      </c>
      <c r="X167" s="414">
        <v>0</v>
      </c>
      <c r="Y167" s="414">
        <v>0</v>
      </c>
      <c r="Z167" s="414">
        <v>0</v>
      </c>
      <c r="AA167" s="414">
        <v>0</v>
      </c>
      <c r="AB167" s="425">
        <v>0</v>
      </c>
      <c r="AC167" s="429"/>
      <c r="AD167" s="142">
        <v>0</v>
      </c>
      <c r="AE167" s="427">
        <v>0</v>
      </c>
      <c r="AF167" s="417"/>
      <c r="AG167" s="375"/>
      <c r="AH167" s="417"/>
      <c r="AI167" s="426">
        <v>0</v>
      </c>
      <c r="AJ167" s="426">
        <v>0</v>
      </c>
      <c r="AK167" s="426">
        <v>0</v>
      </c>
      <c r="AL167" s="126"/>
      <c r="AM167" s="418"/>
      <c r="AN167" s="418"/>
      <c r="AO167" s="375">
        <v>0</v>
      </c>
    </row>
    <row r="168" spans="1:41" ht="24" customHeight="1" x14ac:dyDescent="0.3">
      <c r="A168" s="410" t="s">
        <v>2503</v>
      </c>
      <c r="B168" s="411" t="s">
        <v>2504</v>
      </c>
      <c r="C168" s="412" t="s">
        <v>1911</v>
      </c>
      <c r="D168" s="367">
        <f t="shared" si="0"/>
        <v>0</v>
      </c>
      <c r="E168" s="368">
        <f t="shared" si="1"/>
        <v>0</v>
      </c>
      <c r="F168" s="368">
        <f t="shared" si="2"/>
        <v>0</v>
      </c>
      <c r="G168" s="368">
        <f t="shared" si="3"/>
        <v>0</v>
      </c>
      <c r="H168" s="368">
        <f t="shared" si="4"/>
        <v>0</v>
      </c>
      <c r="I168" s="368">
        <f t="shared" si="5"/>
        <v>0</v>
      </c>
      <c r="J168" s="368">
        <f t="shared" si="6"/>
        <v>0</v>
      </c>
      <c r="K168" s="368">
        <f t="shared" si="7"/>
        <v>0</v>
      </c>
      <c r="L168" s="368">
        <f t="shared" si="8"/>
        <v>0</v>
      </c>
      <c r="M168" s="368">
        <f t="shared" si="9"/>
        <v>0</v>
      </c>
      <c r="N168" s="370">
        <f t="shared" si="10"/>
        <v>0</v>
      </c>
      <c r="O168" s="371"/>
      <c r="P168" s="413">
        <f t="shared" si="11"/>
        <v>0</v>
      </c>
      <c r="Q168" s="373" t="str">
        <f t="shared" si="12"/>
        <v/>
      </c>
      <c r="R168" s="374">
        <v>0</v>
      </c>
      <c r="S168" s="425">
        <v>0</v>
      </c>
      <c r="T168" s="414">
        <v>0</v>
      </c>
      <c r="U168" s="414">
        <v>0</v>
      </c>
      <c r="V168" s="414">
        <v>0</v>
      </c>
      <c r="W168" s="414">
        <v>0</v>
      </c>
      <c r="X168" s="414">
        <v>0</v>
      </c>
      <c r="Y168" s="414">
        <v>0</v>
      </c>
      <c r="Z168" s="414">
        <v>0</v>
      </c>
      <c r="AA168" s="414">
        <v>0</v>
      </c>
      <c r="AB168" s="425">
        <v>0</v>
      </c>
      <c r="AC168" s="415"/>
      <c r="AD168" s="421">
        <v>0</v>
      </c>
      <c r="AE168" s="416">
        <v>0</v>
      </c>
      <c r="AF168" s="417"/>
      <c r="AG168" s="375"/>
      <c r="AH168" s="417"/>
      <c r="AI168" s="426">
        <v>0</v>
      </c>
      <c r="AJ168" s="426">
        <v>0</v>
      </c>
      <c r="AK168" s="426">
        <v>0</v>
      </c>
      <c r="AL168" s="126"/>
      <c r="AM168" s="418"/>
      <c r="AN168" s="418"/>
      <c r="AO168" s="375">
        <v>0</v>
      </c>
    </row>
    <row r="169" spans="1:41" ht="24" customHeight="1" x14ac:dyDescent="0.3">
      <c r="A169" s="419" t="s">
        <v>2507</v>
      </c>
      <c r="B169" s="436" t="s">
        <v>2508</v>
      </c>
      <c r="C169" s="437" t="s">
        <v>405</v>
      </c>
      <c r="D169" s="367">
        <f t="shared" si="0"/>
        <v>11</v>
      </c>
      <c r="E169" s="368">
        <f t="shared" si="1"/>
        <v>4</v>
      </c>
      <c r="F169" s="368">
        <f t="shared" si="2"/>
        <v>0</v>
      </c>
      <c r="G169" s="368">
        <f t="shared" si="3"/>
        <v>0</v>
      </c>
      <c r="H169" s="368">
        <f t="shared" si="4"/>
        <v>0</v>
      </c>
      <c r="I169" s="368">
        <f t="shared" si="5"/>
        <v>0</v>
      </c>
      <c r="J169" s="368">
        <f t="shared" si="6"/>
        <v>0</v>
      </c>
      <c r="K169" s="368">
        <f t="shared" si="7"/>
        <v>0</v>
      </c>
      <c r="L169" s="368">
        <f t="shared" si="8"/>
        <v>0</v>
      </c>
      <c r="M169" s="368">
        <f t="shared" si="9"/>
        <v>0</v>
      </c>
      <c r="N169" s="370">
        <f t="shared" si="10"/>
        <v>15</v>
      </c>
      <c r="O169" s="371"/>
      <c r="P169" s="413">
        <f t="shared" si="11"/>
        <v>15</v>
      </c>
      <c r="Q169" s="373">
        <f t="shared" si="12"/>
        <v>541</v>
      </c>
      <c r="R169" s="374">
        <v>0</v>
      </c>
      <c r="S169" s="420">
        <v>0</v>
      </c>
      <c r="T169" s="414">
        <v>0</v>
      </c>
      <c r="U169" s="414">
        <v>0</v>
      </c>
      <c r="V169" s="414">
        <v>0</v>
      </c>
      <c r="W169" s="414">
        <v>0</v>
      </c>
      <c r="X169" s="414">
        <v>0</v>
      </c>
      <c r="Y169" s="414">
        <v>0</v>
      </c>
      <c r="Z169" s="414">
        <v>0</v>
      </c>
      <c r="AA169" s="414">
        <v>0</v>
      </c>
      <c r="AB169" s="420">
        <v>11</v>
      </c>
      <c r="AC169" s="429"/>
      <c r="AD169" s="421">
        <v>0</v>
      </c>
      <c r="AE169" s="427">
        <v>0</v>
      </c>
      <c r="AF169" s="417"/>
      <c r="AG169" s="375">
        <v>4</v>
      </c>
      <c r="AH169" s="417"/>
      <c r="AI169" s="421">
        <v>0</v>
      </c>
      <c r="AJ169" s="421">
        <v>0</v>
      </c>
      <c r="AK169" s="421">
        <v>0</v>
      </c>
      <c r="AL169" s="126"/>
      <c r="AM169" s="418"/>
      <c r="AN169" s="418"/>
      <c r="AO169" s="375">
        <v>0</v>
      </c>
    </row>
    <row r="170" spans="1:41" ht="24" customHeight="1" x14ac:dyDescent="0.3">
      <c r="A170" s="410" t="s">
        <v>2511</v>
      </c>
      <c r="B170" s="411" t="s">
        <v>2512</v>
      </c>
      <c r="C170" s="412" t="s">
        <v>1959</v>
      </c>
      <c r="D170" s="367">
        <f t="shared" si="0"/>
        <v>0</v>
      </c>
      <c r="E170" s="368">
        <f t="shared" si="1"/>
        <v>0</v>
      </c>
      <c r="F170" s="368">
        <f t="shared" si="2"/>
        <v>0</v>
      </c>
      <c r="G170" s="368">
        <f t="shared" si="3"/>
        <v>0</v>
      </c>
      <c r="H170" s="368">
        <f t="shared" si="4"/>
        <v>0</v>
      </c>
      <c r="I170" s="368">
        <f t="shared" si="5"/>
        <v>0</v>
      </c>
      <c r="J170" s="368">
        <f t="shared" si="6"/>
        <v>0</v>
      </c>
      <c r="K170" s="368">
        <f t="shared" si="7"/>
        <v>0</v>
      </c>
      <c r="L170" s="368">
        <f t="shared" si="8"/>
        <v>0</v>
      </c>
      <c r="M170" s="368">
        <f t="shared" si="9"/>
        <v>0</v>
      </c>
      <c r="N170" s="370">
        <f t="shared" si="10"/>
        <v>0</v>
      </c>
      <c r="O170" s="371"/>
      <c r="P170" s="413">
        <f t="shared" si="11"/>
        <v>0</v>
      </c>
      <c r="Q170" s="373" t="str">
        <f t="shared" si="12"/>
        <v/>
      </c>
      <c r="R170" s="374">
        <v>0</v>
      </c>
      <c r="S170" s="425">
        <v>0</v>
      </c>
      <c r="T170" s="414">
        <v>0</v>
      </c>
      <c r="U170" s="414">
        <v>0</v>
      </c>
      <c r="V170" s="414">
        <v>0</v>
      </c>
      <c r="W170" s="414">
        <v>0</v>
      </c>
      <c r="X170" s="414">
        <v>0</v>
      </c>
      <c r="Y170" s="414">
        <v>0</v>
      </c>
      <c r="Z170" s="414">
        <v>0</v>
      </c>
      <c r="AA170" s="414">
        <v>0</v>
      </c>
      <c r="AB170" s="425">
        <v>0</v>
      </c>
      <c r="AC170" s="429"/>
      <c r="AD170" s="430">
        <v>0</v>
      </c>
      <c r="AE170" s="416">
        <v>0</v>
      </c>
      <c r="AF170" s="417"/>
      <c r="AG170" s="375"/>
      <c r="AH170" s="417"/>
      <c r="AI170" s="421">
        <v>0</v>
      </c>
      <c r="AJ170" s="421">
        <v>0</v>
      </c>
      <c r="AK170" s="421">
        <v>0</v>
      </c>
      <c r="AL170" s="126"/>
      <c r="AM170" s="418"/>
      <c r="AN170" s="418"/>
      <c r="AO170" s="425">
        <v>0</v>
      </c>
    </row>
    <row r="171" spans="1:41" ht="24" customHeight="1" x14ac:dyDescent="0.3">
      <c r="A171" s="419" t="s">
        <v>2513</v>
      </c>
      <c r="B171" s="436" t="s">
        <v>2514</v>
      </c>
      <c r="C171" s="437" t="s">
        <v>1051</v>
      </c>
      <c r="D171" s="367">
        <f t="shared" si="0"/>
        <v>0</v>
      </c>
      <c r="E171" s="368">
        <f t="shared" si="1"/>
        <v>0</v>
      </c>
      <c r="F171" s="368">
        <f t="shared" si="2"/>
        <v>0</v>
      </c>
      <c r="G171" s="368">
        <f t="shared" si="3"/>
        <v>0</v>
      </c>
      <c r="H171" s="368">
        <f t="shared" si="4"/>
        <v>0</v>
      </c>
      <c r="I171" s="368">
        <f t="shared" si="5"/>
        <v>0</v>
      </c>
      <c r="J171" s="368">
        <f t="shared" si="6"/>
        <v>0</v>
      </c>
      <c r="K171" s="368">
        <f t="shared" si="7"/>
        <v>0</v>
      </c>
      <c r="L171" s="368">
        <f t="shared" si="8"/>
        <v>0</v>
      </c>
      <c r="M171" s="368">
        <f t="shared" si="9"/>
        <v>0</v>
      </c>
      <c r="N171" s="370">
        <f t="shared" si="10"/>
        <v>0</v>
      </c>
      <c r="O171" s="371"/>
      <c r="P171" s="413">
        <f t="shared" si="11"/>
        <v>0</v>
      </c>
      <c r="Q171" s="373" t="str">
        <f t="shared" si="12"/>
        <v/>
      </c>
      <c r="R171" s="374">
        <v>0</v>
      </c>
      <c r="S171" s="425">
        <v>0</v>
      </c>
      <c r="T171" s="414">
        <v>0</v>
      </c>
      <c r="U171" s="414">
        <v>0</v>
      </c>
      <c r="V171" s="414">
        <v>0</v>
      </c>
      <c r="W171" s="414">
        <v>0</v>
      </c>
      <c r="X171" s="414">
        <v>0</v>
      </c>
      <c r="Y171" s="414">
        <v>0</v>
      </c>
      <c r="Z171" s="414">
        <v>0</v>
      </c>
      <c r="AA171" s="414">
        <v>0</v>
      </c>
      <c r="AB171" s="425">
        <v>0</v>
      </c>
      <c r="AC171" s="415"/>
      <c r="AD171" s="421">
        <v>0</v>
      </c>
      <c r="AE171" s="416">
        <v>0</v>
      </c>
      <c r="AF171" s="417"/>
      <c r="AG171" s="375"/>
      <c r="AH171" s="417"/>
      <c r="AI171" s="426">
        <v>0</v>
      </c>
      <c r="AJ171" s="426">
        <v>0</v>
      </c>
      <c r="AK171" s="426">
        <v>0</v>
      </c>
      <c r="AL171" s="126"/>
      <c r="AM171" s="418"/>
      <c r="AN171" s="418"/>
      <c r="AO171" s="375">
        <v>0</v>
      </c>
    </row>
    <row r="172" spans="1:41" ht="24" customHeight="1" x14ac:dyDescent="0.3">
      <c r="A172" s="410" t="s">
        <v>2517</v>
      </c>
      <c r="B172" s="411" t="s">
        <v>2518</v>
      </c>
      <c r="C172" s="412" t="s">
        <v>405</v>
      </c>
      <c r="D172" s="367">
        <f t="shared" si="0"/>
        <v>0</v>
      </c>
      <c r="E172" s="368">
        <f t="shared" si="1"/>
        <v>0</v>
      </c>
      <c r="F172" s="368">
        <f t="shared" si="2"/>
        <v>0</v>
      </c>
      <c r="G172" s="368">
        <f t="shared" si="3"/>
        <v>0</v>
      </c>
      <c r="H172" s="368">
        <f t="shared" si="4"/>
        <v>0</v>
      </c>
      <c r="I172" s="368">
        <f t="shared" si="5"/>
        <v>0</v>
      </c>
      <c r="J172" s="368">
        <f t="shared" si="6"/>
        <v>0</v>
      </c>
      <c r="K172" s="368">
        <f t="shared" si="7"/>
        <v>0</v>
      </c>
      <c r="L172" s="368">
        <f t="shared" si="8"/>
        <v>0</v>
      </c>
      <c r="M172" s="368">
        <f t="shared" si="9"/>
        <v>0</v>
      </c>
      <c r="N172" s="370">
        <f t="shared" si="10"/>
        <v>0</v>
      </c>
      <c r="O172" s="371"/>
      <c r="P172" s="413">
        <f t="shared" si="11"/>
        <v>0</v>
      </c>
      <c r="Q172" s="373" t="str">
        <f t="shared" si="12"/>
        <v/>
      </c>
      <c r="R172" s="374">
        <v>0</v>
      </c>
      <c r="S172" s="420">
        <v>0</v>
      </c>
      <c r="T172" s="414">
        <v>0</v>
      </c>
      <c r="U172" s="414">
        <v>0</v>
      </c>
      <c r="V172" s="414">
        <v>0</v>
      </c>
      <c r="W172" s="414">
        <v>0</v>
      </c>
      <c r="X172" s="414">
        <v>0</v>
      </c>
      <c r="Y172" s="414">
        <v>0</v>
      </c>
      <c r="Z172" s="414">
        <v>0</v>
      </c>
      <c r="AA172" s="414">
        <v>0</v>
      </c>
      <c r="AB172" s="420">
        <v>0</v>
      </c>
      <c r="AC172" s="429"/>
      <c r="AD172" s="421">
        <v>0</v>
      </c>
      <c r="AE172" s="427">
        <v>0</v>
      </c>
      <c r="AF172" s="417"/>
      <c r="AG172" s="375"/>
      <c r="AH172" s="417"/>
      <c r="AI172" s="426">
        <v>0</v>
      </c>
      <c r="AJ172" s="426">
        <v>0</v>
      </c>
      <c r="AK172" s="426">
        <v>0</v>
      </c>
      <c r="AL172" s="126"/>
      <c r="AM172" s="418"/>
      <c r="AN172" s="418"/>
      <c r="AO172" s="375">
        <v>0</v>
      </c>
    </row>
    <row r="173" spans="1:41" ht="24" customHeight="1" x14ac:dyDescent="0.3">
      <c r="A173" s="410" t="s">
        <v>2521</v>
      </c>
      <c r="B173" s="411" t="s">
        <v>2522</v>
      </c>
      <c r="C173" s="412" t="s">
        <v>1978</v>
      </c>
      <c r="D173" s="367">
        <f t="shared" si="0"/>
        <v>0</v>
      </c>
      <c r="E173" s="368">
        <f t="shared" si="1"/>
        <v>0</v>
      </c>
      <c r="F173" s="368">
        <f t="shared" si="2"/>
        <v>0</v>
      </c>
      <c r="G173" s="368">
        <f t="shared" si="3"/>
        <v>0</v>
      </c>
      <c r="H173" s="368">
        <f t="shared" si="4"/>
        <v>0</v>
      </c>
      <c r="I173" s="368">
        <f t="shared" si="5"/>
        <v>0</v>
      </c>
      <c r="J173" s="368">
        <f t="shared" si="6"/>
        <v>0</v>
      </c>
      <c r="K173" s="368">
        <f t="shared" si="7"/>
        <v>0</v>
      </c>
      <c r="L173" s="368">
        <f t="shared" si="8"/>
        <v>0</v>
      </c>
      <c r="M173" s="368">
        <f t="shared" si="9"/>
        <v>0</v>
      </c>
      <c r="N173" s="370">
        <f t="shared" si="10"/>
        <v>0</v>
      </c>
      <c r="O173" s="371"/>
      <c r="P173" s="413">
        <f t="shared" si="11"/>
        <v>0</v>
      </c>
      <c r="Q173" s="373" t="str">
        <f t="shared" si="12"/>
        <v/>
      </c>
      <c r="R173" s="374">
        <v>0</v>
      </c>
      <c r="S173" s="414">
        <v>0</v>
      </c>
      <c r="T173" s="414">
        <v>0</v>
      </c>
      <c r="U173" s="414">
        <v>0</v>
      </c>
      <c r="V173" s="414">
        <v>0</v>
      </c>
      <c r="W173" s="414">
        <v>0</v>
      </c>
      <c r="X173" s="414">
        <v>0</v>
      </c>
      <c r="Y173" s="414">
        <v>0</v>
      </c>
      <c r="Z173" s="414">
        <v>0</v>
      </c>
      <c r="AA173" s="414">
        <v>0</v>
      </c>
      <c r="AB173" s="414">
        <v>0</v>
      </c>
      <c r="AC173" s="415"/>
      <c r="AD173" s="426">
        <v>0</v>
      </c>
      <c r="AE173" s="416">
        <v>0</v>
      </c>
      <c r="AF173" s="417"/>
      <c r="AG173" s="375"/>
      <c r="AH173" s="417"/>
      <c r="AI173" s="421">
        <v>0</v>
      </c>
      <c r="AJ173" s="421">
        <v>0</v>
      </c>
      <c r="AK173" s="421">
        <v>0</v>
      </c>
      <c r="AL173" s="126"/>
      <c r="AM173" s="418"/>
      <c r="AN173" s="418"/>
      <c r="AO173" s="375">
        <v>0</v>
      </c>
    </row>
    <row r="174" spans="1:41" ht="24" customHeight="1" x14ac:dyDescent="0.3">
      <c r="A174" s="419" t="s">
        <v>2526</v>
      </c>
      <c r="B174" s="411" t="s">
        <v>2527</v>
      </c>
      <c r="C174" s="412" t="s">
        <v>1857</v>
      </c>
      <c r="D174" s="367">
        <f t="shared" si="0"/>
        <v>8</v>
      </c>
      <c r="E174" s="368">
        <f t="shared" si="1"/>
        <v>0</v>
      </c>
      <c r="F174" s="368">
        <f t="shared" si="2"/>
        <v>0</v>
      </c>
      <c r="G174" s="368">
        <f t="shared" si="3"/>
        <v>0</v>
      </c>
      <c r="H174" s="368">
        <f t="shared" si="4"/>
        <v>0</v>
      </c>
      <c r="I174" s="368">
        <f t="shared" si="5"/>
        <v>0</v>
      </c>
      <c r="J174" s="368">
        <f t="shared" si="6"/>
        <v>0</v>
      </c>
      <c r="K174" s="368">
        <f t="shared" si="7"/>
        <v>0</v>
      </c>
      <c r="L174" s="368">
        <f t="shared" si="8"/>
        <v>0</v>
      </c>
      <c r="M174" s="368">
        <f t="shared" si="9"/>
        <v>0</v>
      </c>
      <c r="N174" s="370">
        <f t="shared" si="10"/>
        <v>8</v>
      </c>
      <c r="O174" s="371"/>
      <c r="P174" s="413">
        <f t="shared" si="11"/>
        <v>8</v>
      </c>
      <c r="Q174" s="373">
        <f t="shared" si="12"/>
        <v>762</v>
      </c>
      <c r="R174" s="374">
        <v>0</v>
      </c>
      <c r="S174" s="420">
        <v>0</v>
      </c>
      <c r="T174" s="414">
        <v>0</v>
      </c>
      <c r="U174" s="414">
        <v>0</v>
      </c>
      <c r="V174" s="414">
        <v>0</v>
      </c>
      <c r="W174" s="414">
        <v>0</v>
      </c>
      <c r="X174" s="414">
        <v>0</v>
      </c>
      <c r="Y174" s="414">
        <v>0</v>
      </c>
      <c r="Z174" s="414">
        <v>0</v>
      </c>
      <c r="AA174" s="414">
        <v>0</v>
      </c>
      <c r="AB174" s="420">
        <v>0</v>
      </c>
      <c r="AC174" s="429"/>
      <c r="AD174" s="430">
        <v>0</v>
      </c>
      <c r="AE174" s="427">
        <v>0</v>
      </c>
      <c r="AF174" s="417"/>
      <c r="AG174" s="375">
        <v>8</v>
      </c>
      <c r="AH174" s="417"/>
      <c r="AI174" s="124">
        <v>0</v>
      </c>
      <c r="AJ174" s="124">
        <v>0</v>
      </c>
      <c r="AK174" s="124">
        <v>0</v>
      </c>
      <c r="AL174" s="126"/>
      <c r="AM174" s="418"/>
      <c r="AN174" s="418"/>
      <c r="AO174" s="375">
        <v>0</v>
      </c>
    </row>
    <row r="175" spans="1:41" ht="24" customHeight="1" x14ac:dyDescent="0.3">
      <c r="A175" s="410" t="s">
        <v>2530</v>
      </c>
      <c r="B175" s="411" t="s">
        <v>2531</v>
      </c>
      <c r="C175" s="412" t="s">
        <v>43</v>
      </c>
      <c r="D175" s="367">
        <f t="shared" si="0"/>
        <v>0</v>
      </c>
      <c r="E175" s="368">
        <f t="shared" si="1"/>
        <v>0</v>
      </c>
      <c r="F175" s="368">
        <f t="shared" si="2"/>
        <v>0</v>
      </c>
      <c r="G175" s="368">
        <f t="shared" si="3"/>
        <v>0</v>
      </c>
      <c r="H175" s="368">
        <f t="shared" si="4"/>
        <v>0</v>
      </c>
      <c r="I175" s="368">
        <f t="shared" si="5"/>
        <v>0</v>
      </c>
      <c r="J175" s="368">
        <f t="shared" si="6"/>
        <v>0</v>
      </c>
      <c r="K175" s="368">
        <f t="shared" si="7"/>
        <v>0</v>
      </c>
      <c r="L175" s="368">
        <f t="shared" si="8"/>
        <v>0</v>
      </c>
      <c r="M175" s="368">
        <f t="shared" si="9"/>
        <v>0</v>
      </c>
      <c r="N175" s="370">
        <f t="shared" si="10"/>
        <v>0</v>
      </c>
      <c r="O175" s="371"/>
      <c r="P175" s="413">
        <f t="shared" si="11"/>
        <v>0</v>
      </c>
      <c r="Q175" s="373" t="str">
        <f t="shared" si="12"/>
        <v/>
      </c>
      <c r="R175" s="374">
        <v>0</v>
      </c>
      <c r="S175" s="428">
        <v>0</v>
      </c>
      <c r="T175" s="414">
        <v>0</v>
      </c>
      <c r="U175" s="414">
        <v>0</v>
      </c>
      <c r="V175" s="414">
        <v>0</v>
      </c>
      <c r="W175" s="414">
        <v>0</v>
      </c>
      <c r="X175" s="414">
        <v>0</v>
      </c>
      <c r="Y175" s="414">
        <v>0</v>
      </c>
      <c r="Z175" s="414">
        <v>0</v>
      </c>
      <c r="AA175" s="414">
        <v>0</v>
      </c>
      <c r="AB175" s="428">
        <v>0</v>
      </c>
      <c r="AC175" s="415"/>
      <c r="AD175" s="426">
        <v>0</v>
      </c>
      <c r="AE175" s="427">
        <v>0</v>
      </c>
      <c r="AF175" s="417"/>
      <c r="AG175" s="375"/>
      <c r="AH175" s="417"/>
      <c r="AI175" s="421">
        <v>0</v>
      </c>
      <c r="AJ175" s="421">
        <v>0</v>
      </c>
      <c r="AK175" s="421">
        <v>0</v>
      </c>
      <c r="AL175" s="126"/>
      <c r="AM175" s="418"/>
      <c r="AN175" s="418"/>
      <c r="AO175" s="375">
        <v>0</v>
      </c>
    </row>
    <row r="176" spans="1:41" ht="24" customHeight="1" x14ac:dyDescent="0.3">
      <c r="A176" s="419" t="s">
        <v>2535</v>
      </c>
      <c r="B176" s="411" t="s">
        <v>2536</v>
      </c>
      <c r="C176" s="412" t="s">
        <v>402</v>
      </c>
      <c r="D176" s="367">
        <f t="shared" si="0"/>
        <v>28</v>
      </c>
      <c r="E176" s="368">
        <f t="shared" si="1"/>
        <v>2</v>
      </c>
      <c r="F176" s="368">
        <f t="shared" si="2"/>
        <v>0</v>
      </c>
      <c r="G176" s="368">
        <f t="shared" si="3"/>
        <v>0</v>
      </c>
      <c r="H176" s="368">
        <f t="shared" si="4"/>
        <v>0</v>
      </c>
      <c r="I176" s="368">
        <f t="shared" si="5"/>
        <v>0</v>
      </c>
      <c r="J176" s="368">
        <f t="shared" si="6"/>
        <v>0</v>
      </c>
      <c r="K176" s="368">
        <f t="shared" si="7"/>
        <v>0</v>
      </c>
      <c r="L176" s="368">
        <f t="shared" si="8"/>
        <v>0</v>
      </c>
      <c r="M176" s="368">
        <f t="shared" si="9"/>
        <v>0</v>
      </c>
      <c r="N176" s="370">
        <f t="shared" si="10"/>
        <v>30</v>
      </c>
      <c r="O176" s="371"/>
      <c r="P176" s="413">
        <f t="shared" si="11"/>
        <v>30</v>
      </c>
      <c r="Q176" s="373">
        <f t="shared" si="12"/>
        <v>290</v>
      </c>
      <c r="R176" s="374">
        <v>0</v>
      </c>
      <c r="S176" s="414">
        <v>0</v>
      </c>
      <c r="T176" s="414">
        <v>0</v>
      </c>
      <c r="U176" s="414">
        <v>0</v>
      </c>
      <c r="V176" s="414">
        <v>0</v>
      </c>
      <c r="W176" s="414">
        <v>0</v>
      </c>
      <c r="X176" s="414">
        <v>0</v>
      </c>
      <c r="Y176" s="414">
        <v>0</v>
      </c>
      <c r="Z176" s="414">
        <v>0</v>
      </c>
      <c r="AA176" s="414">
        <v>0</v>
      </c>
      <c r="AB176" s="414">
        <v>0</v>
      </c>
      <c r="AC176" s="415"/>
      <c r="AD176" s="421">
        <v>0</v>
      </c>
      <c r="AE176" s="427">
        <v>0</v>
      </c>
      <c r="AF176" s="417"/>
      <c r="AG176" s="375">
        <v>28</v>
      </c>
      <c r="AH176" s="417">
        <v>2</v>
      </c>
      <c r="AI176" s="142">
        <v>0</v>
      </c>
      <c r="AJ176" s="142">
        <v>0</v>
      </c>
      <c r="AK176" s="142">
        <v>0</v>
      </c>
      <c r="AL176" s="126"/>
      <c r="AM176" s="418"/>
      <c r="AN176" s="418"/>
      <c r="AO176" s="425">
        <v>0</v>
      </c>
    </row>
    <row r="177" spans="1:41" ht="24" customHeight="1" x14ac:dyDescent="0.3">
      <c r="A177" s="410" t="s">
        <v>2539</v>
      </c>
      <c r="B177" s="411" t="s">
        <v>2540</v>
      </c>
      <c r="C177" s="412" t="s">
        <v>2541</v>
      </c>
      <c r="D177" s="367">
        <f t="shared" si="0"/>
        <v>0</v>
      </c>
      <c r="E177" s="368">
        <f t="shared" si="1"/>
        <v>0</v>
      </c>
      <c r="F177" s="368">
        <f t="shared" si="2"/>
        <v>0</v>
      </c>
      <c r="G177" s="368">
        <f t="shared" si="3"/>
        <v>0</v>
      </c>
      <c r="H177" s="368">
        <f t="shared" si="4"/>
        <v>0</v>
      </c>
      <c r="I177" s="368">
        <f t="shared" si="5"/>
        <v>0</v>
      </c>
      <c r="J177" s="368">
        <f t="shared" si="6"/>
        <v>0</v>
      </c>
      <c r="K177" s="368">
        <f t="shared" si="7"/>
        <v>0</v>
      </c>
      <c r="L177" s="368">
        <f t="shared" si="8"/>
        <v>0</v>
      </c>
      <c r="M177" s="368">
        <f t="shared" si="9"/>
        <v>0</v>
      </c>
      <c r="N177" s="370">
        <f t="shared" si="10"/>
        <v>0</v>
      </c>
      <c r="O177" s="371"/>
      <c r="P177" s="413">
        <f t="shared" si="11"/>
        <v>0</v>
      </c>
      <c r="Q177" s="373" t="str">
        <f t="shared" si="12"/>
        <v/>
      </c>
      <c r="R177" s="374">
        <v>0</v>
      </c>
      <c r="S177" s="420">
        <v>0</v>
      </c>
      <c r="T177" s="414">
        <v>0</v>
      </c>
      <c r="U177" s="414">
        <v>0</v>
      </c>
      <c r="V177" s="414">
        <v>0</v>
      </c>
      <c r="W177" s="414">
        <v>0</v>
      </c>
      <c r="X177" s="414">
        <v>0</v>
      </c>
      <c r="Y177" s="414">
        <v>0</v>
      </c>
      <c r="Z177" s="414">
        <v>0</v>
      </c>
      <c r="AA177" s="414">
        <v>0</v>
      </c>
      <c r="AB177" s="420">
        <v>0</v>
      </c>
      <c r="AC177" s="415"/>
      <c r="AD177" s="426">
        <v>0</v>
      </c>
      <c r="AE177" s="427">
        <v>0</v>
      </c>
      <c r="AF177" s="433"/>
      <c r="AG177" s="425"/>
      <c r="AH177" s="433"/>
      <c r="AI177" s="124">
        <v>0</v>
      </c>
      <c r="AJ177" s="124">
        <v>0</v>
      </c>
      <c r="AK177" s="124">
        <v>0</v>
      </c>
      <c r="AL177" s="126"/>
      <c r="AM177" s="418"/>
      <c r="AN177" s="418"/>
      <c r="AO177" s="375">
        <v>0</v>
      </c>
    </row>
    <row r="178" spans="1:41" ht="24" customHeight="1" x14ac:dyDescent="0.3">
      <c r="A178" s="419" t="s">
        <v>2544</v>
      </c>
      <c r="B178" s="436" t="s">
        <v>2545</v>
      </c>
      <c r="C178" s="437" t="s">
        <v>2546</v>
      </c>
      <c r="D178" s="367">
        <f t="shared" si="0"/>
        <v>12</v>
      </c>
      <c r="E178" s="368">
        <f t="shared" si="1"/>
        <v>0</v>
      </c>
      <c r="F178" s="368">
        <f t="shared" si="2"/>
        <v>0</v>
      </c>
      <c r="G178" s="368">
        <f t="shared" si="3"/>
        <v>0</v>
      </c>
      <c r="H178" s="368">
        <f t="shared" si="4"/>
        <v>0</v>
      </c>
      <c r="I178" s="368">
        <f t="shared" si="5"/>
        <v>0</v>
      </c>
      <c r="J178" s="368">
        <f t="shared" si="6"/>
        <v>0</v>
      </c>
      <c r="K178" s="368">
        <f t="shared" si="7"/>
        <v>0</v>
      </c>
      <c r="L178" s="368">
        <f t="shared" si="8"/>
        <v>0</v>
      </c>
      <c r="M178" s="368">
        <f t="shared" si="9"/>
        <v>0</v>
      </c>
      <c r="N178" s="370">
        <f t="shared" si="10"/>
        <v>12</v>
      </c>
      <c r="O178" s="371"/>
      <c r="P178" s="413">
        <f t="shared" si="11"/>
        <v>12</v>
      </c>
      <c r="Q178" s="373">
        <f t="shared" si="12"/>
        <v>621</v>
      </c>
      <c r="R178" s="374">
        <v>0</v>
      </c>
      <c r="S178" s="420">
        <v>12</v>
      </c>
      <c r="T178" s="414">
        <v>0</v>
      </c>
      <c r="U178" s="414">
        <v>0</v>
      </c>
      <c r="V178" s="414">
        <v>0</v>
      </c>
      <c r="W178" s="414">
        <v>0</v>
      </c>
      <c r="X178" s="414">
        <v>0</v>
      </c>
      <c r="Y178" s="414">
        <v>0</v>
      </c>
      <c r="Z178" s="414">
        <v>0</v>
      </c>
      <c r="AA178" s="414">
        <v>0</v>
      </c>
      <c r="AB178" s="420">
        <v>0</v>
      </c>
      <c r="AC178" s="415"/>
      <c r="AD178" s="426">
        <v>0</v>
      </c>
      <c r="AE178" s="416">
        <v>0</v>
      </c>
      <c r="AF178" s="417"/>
      <c r="AG178" s="375"/>
      <c r="AH178" s="417"/>
      <c r="AI178" s="421">
        <v>0</v>
      </c>
      <c r="AJ178" s="421">
        <v>0</v>
      </c>
      <c r="AK178" s="421">
        <v>0</v>
      </c>
      <c r="AL178" s="126"/>
      <c r="AM178" s="418"/>
      <c r="AN178" s="418"/>
      <c r="AO178" s="375">
        <v>0</v>
      </c>
    </row>
    <row r="179" spans="1:41" ht="24" customHeight="1" x14ac:dyDescent="0.3">
      <c r="A179" s="410" t="s">
        <v>2547</v>
      </c>
      <c r="B179" s="411" t="s">
        <v>2548</v>
      </c>
      <c r="C179" s="412" t="s">
        <v>43</v>
      </c>
      <c r="D179" s="367">
        <f t="shared" si="0"/>
        <v>0</v>
      </c>
      <c r="E179" s="368">
        <f t="shared" si="1"/>
        <v>0</v>
      </c>
      <c r="F179" s="368">
        <f t="shared" si="2"/>
        <v>0</v>
      </c>
      <c r="G179" s="368">
        <f t="shared" si="3"/>
        <v>0</v>
      </c>
      <c r="H179" s="368">
        <f t="shared" si="4"/>
        <v>0</v>
      </c>
      <c r="I179" s="368">
        <f t="shared" si="5"/>
        <v>0</v>
      </c>
      <c r="J179" s="368">
        <f t="shared" si="6"/>
        <v>0</v>
      </c>
      <c r="K179" s="368">
        <f t="shared" si="7"/>
        <v>0</v>
      </c>
      <c r="L179" s="368">
        <f t="shared" si="8"/>
        <v>0</v>
      </c>
      <c r="M179" s="368">
        <f t="shared" si="9"/>
        <v>0</v>
      </c>
      <c r="N179" s="370">
        <f t="shared" si="10"/>
        <v>0</v>
      </c>
      <c r="O179" s="371"/>
      <c r="P179" s="413">
        <f t="shared" si="11"/>
        <v>0</v>
      </c>
      <c r="Q179" s="373" t="str">
        <f t="shared" si="12"/>
        <v/>
      </c>
      <c r="R179" s="374">
        <v>0</v>
      </c>
      <c r="S179" s="414">
        <v>0</v>
      </c>
      <c r="T179" s="414">
        <v>0</v>
      </c>
      <c r="U179" s="414">
        <v>0</v>
      </c>
      <c r="V179" s="414">
        <v>0</v>
      </c>
      <c r="W179" s="414">
        <v>0</v>
      </c>
      <c r="X179" s="414">
        <v>0</v>
      </c>
      <c r="Y179" s="414">
        <v>0</v>
      </c>
      <c r="Z179" s="414">
        <v>0</v>
      </c>
      <c r="AA179" s="414">
        <v>0</v>
      </c>
      <c r="AB179" s="414">
        <v>0</v>
      </c>
      <c r="AC179" s="415"/>
      <c r="AD179" s="421">
        <v>0</v>
      </c>
      <c r="AE179" s="427">
        <v>0</v>
      </c>
      <c r="AF179" s="417"/>
      <c r="AG179" s="375"/>
      <c r="AH179" s="417"/>
      <c r="AI179" s="421">
        <v>0</v>
      </c>
      <c r="AJ179" s="421">
        <v>0</v>
      </c>
      <c r="AK179" s="421">
        <v>0</v>
      </c>
      <c r="AL179" s="126"/>
      <c r="AM179" s="418"/>
      <c r="AN179" s="418"/>
      <c r="AO179" s="425">
        <v>0</v>
      </c>
    </row>
    <row r="180" spans="1:41" ht="24" customHeight="1" x14ac:dyDescent="0.3">
      <c r="A180" s="410" t="s">
        <v>2552</v>
      </c>
      <c r="B180" s="411" t="s">
        <v>2553</v>
      </c>
      <c r="C180" s="412" t="s">
        <v>2554</v>
      </c>
      <c r="D180" s="367">
        <f t="shared" si="0"/>
        <v>0</v>
      </c>
      <c r="E180" s="368">
        <f t="shared" si="1"/>
        <v>0</v>
      </c>
      <c r="F180" s="368">
        <f t="shared" si="2"/>
        <v>0</v>
      </c>
      <c r="G180" s="368">
        <f t="shared" si="3"/>
        <v>0</v>
      </c>
      <c r="H180" s="368">
        <f t="shared" si="4"/>
        <v>0</v>
      </c>
      <c r="I180" s="368">
        <f t="shared" si="5"/>
        <v>0</v>
      </c>
      <c r="J180" s="368">
        <f t="shared" si="6"/>
        <v>0</v>
      </c>
      <c r="K180" s="368">
        <f t="shared" si="7"/>
        <v>0</v>
      </c>
      <c r="L180" s="368">
        <f t="shared" si="8"/>
        <v>0</v>
      </c>
      <c r="M180" s="368">
        <f t="shared" si="9"/>
        <v>0</v>
      </c>
      <c r="N180" s="370">
        <f t="shared" si="10"/>
        <v>0</v>
      </c>
      <c r="O180" s="371"/>
      <c r="P180" s="413">
        <f t="shared" si="11"/>
        <v>0</v>
      </c>
      <c r="Q180" s="373" t="str">
        <f t="shared" si="12"/>
        <v/>
      </c>
      <c r="R180" s="374">
        <v>0</v>
      </c>
      <c r="S180" s="420">
        <v>0</v>
      </c>
      <c r="T180" s="414">
        <v>0</v>
      </c>
      <c r="U180" s="414">
        <v>0</v>
      </c>
      <c r="V180" s="414">
        <v>0</v>
      </c>
      <c r="W180" s="414">
        <v>0</v>
      </c>
      <c r="X180" s="414">
        <v>0</v>
      </c>
      <c r="Y180" s="414">
        <v>0</v>
      </c>
      <c r="Z180" s="414">
        <v>0</v>
      </c>
      <c r="AA180" s="414">
        <v>0</v>
      </c>
      <c r="AB180" s="420">
        <v>0</v>
      </c>
      <c r="AC180" s="415"/>
      <c r="AD180" s="124">
        <v>0</v>
      </c>
      <c r="AE180" s="416">
        <v>0</v>
      </c>
      <c r="AF180" s="417"/>
      <c r="AG180" s="375"/>
      <c r="AH180" s="417"/>
      <c r="AI180" s="124">
        <v>0</v>
      </c>
      <c r="AJ180" s="124">
        <v>0</v>
      </c>
      <c r="AK180" s="124">
        <v>0</v>
      </c>
      <c r="AL180" s="126"/>
      <c r="AM180" s="418"/>
      <c r="AN180" s="418"/>
      <c r="AO180" s="425">
        <v>0</v>
      </c>
    </row>
    <row r="181" spans="1:41" ht="24" customHeight="1" x14ac:dyDescent="0.3">
      <c r="A181" s="419" t="s">
        <v>2558</v>
      </c>
      <c r="B181" s="436" t="s">
        <v>2559</v>
      </c>
      <c r="C181" s="437" t="s">
        <v>2298</v>
      </c>
      <c r="D181" s="367">
        <f t="shared" si="0"/>
        <v>0</v>
      </c>
      <c r="E181" s="368">
        <f t="shared" si="1"/>
        <v>0</v>
      </c>
      <c r="F181" s="368">
        <f t="shared" si="2"/>
        <v>0</v>
      </c>
      <c r="G181" s="368">
        <f t="shared" si="3"/>
        <v>0</v>
      </c>
      <c r="H181" s="368">
        <f t="shared" si="4"/>
        <v>0</v>
      </c>
      <c r="I181" s="368">
        <f t="shared" si="5"/>
        <v>0</v>
      </c>
      <c r="J181" s="368">
        <f t="shared" si="6"/>
        <v>0</v>
      </c>
      <c r="K181" s="368">
        <f t="shared" si="7"/>
        <v>0</v>
      </c>
      <c r="L181" s="368">
        <f t="shared" si="8"/>
        <v>0</v>
      </c>
      <c r="M181" s="368">
        <f t="shared" si="9"/>
        <v>0</v>
      </c>
      <c r="N181" s="370">
        <f t="shared" si="10"/>
        <v>0</v>
      </c>
      <c r="O181" s="371"/>
      <c r="P181" s="413">
        <f t="shared" si="11"/>
        <v>0</v>
      </c>
      <c r="Q181" s="373" t="str">
        <f t="shared" si="12"/>
        <v/>
      </c>
      <c r="R181" s="431">
        <v>0</v>
      </c>
      <c r="S181" s="420">
        <v>0</v>
      </c>
      <c r="T181" s="414">
        <v>0</v>
      </c>
      <c r="U181" s="414">
        <v>0</v>
      </c>
      <c r="V181" s="414">
        <v>0</v>
      </c>
      <c r="W181" s="414">
        <v>0</v>
      </c>
      <c r="X181" s="414">
        <v>0</v>
      </c>
      <c r="Y181" s="414">
        <v>0</v>
      </c>
      <c r="Z181" s="414">
        <v>0</v>
      </c>
      <c r="AA181" s="414">
        <v>0</v>
      </c>
      <c r="AB181" s="420">
        <v>0</v>
      </c>
      <c r="AC181" s="429"/>
      <c r="AD181" s="142">
        <v>0</v>
      </c>
      <c r="AE181" s="416">
        <v>0</v>
      </c>
      <c r="AF181" s="417"/>
      <c r="AG181" s="375"/>
      <c r="AH181" s="417"/>
      <c r="AI181" s="421">
        <v>0</v>
      </c>
      <c r="AJ181" s="421">
        <v>0</v>
      </c>
      <c r="AK181" s="421">
        <v>0</v>
      </c>
      <c r="AL181" s="434"/>
      <c r="AM181" s="435"/>
      <c r="AN181" s="435"/>
      <c r="AO181" s="375">
        <v>0</v>
      </c>
    </row>
    <row r="182" spans="1:41" ht="24" customHeight="1" x14ac:dyDescent="0.3">
      <c r="A182" s="410" t="s">
        <v>2562</v>
      </c>
      <c r="B182" s="411" t="s">
        <v>2559</v>
      </c>
      <c r="C182" s="412" t="s">
        <v>419</v>
      </c>
      <c r="D182" s="367">
        <f t="shared" si="0"/>
        <v>600</v>
      </c>
      <c r="E182" s="368">
        <f t="shared" si="1"/>
        <v>0</v>
      </c>
      <c r="F182" s="368">
        <f t="shared" si="2"/>
        <v>0</v>
      </c>
      <c r="G182" s="368">
        <f t="shared" si="3"/>
        <v>0</v>
      </c>
      <c r="H182" s="368">
        <f t="shared" si="4"/>
        <v>0</v>
      </c>
      <c r="I182" s="368">
        <f t="shared" si="5"/>
        <v>0</v>
      </c>
      <c r="J182" s="368">
        <f t="shared" si="6"/>
        <v>0</v>
      </c>
      <c r="K182" s="368">
        <f t="shared" si="7"/>
        <v>0</v>
      </c>
      <c r="L182" s="368">
        <f t="shared" si="8"/>
        <v>0</v>
      </c>
      <c r="M182" s="368">
        <f t="shared" si="9"/>
        <v>0</v>
      </c>
      <c r="N182" s="370">
        <f t="shared" si="10"/>
        <v>600</v>
      </c>
      <c r="O182" s="371">
        <f>Nemzetközi!F19</f>
        <v>36</v>
      </c>
      <c r="P182" s="413">
        <f t="shared" si="11"/>
        <v>4200</v>
      </c>
      <c r="Q182" s="373">
        <f t="shared" si="12"/>
        <v>4</v>
      </c>
      <c r="R182" s="374">
        <v>0</v>
      </c>
      <c r="S182" s="420">
        <v>0</v>
      </c>
      <c r="T182" s="414">
        <v>0</v>
      </c>
      <c r="U182" s="414">
        <v>0</v>
      </c>
      <c r="V182" s="414">
        <v>0</v>
      </c>
      <c r="W182" s="414">
        <v>0</v>
      </c>
      <c r="X182" s="414">
        <v>0</v>
      </c>
      <c r="Y182" s="414">
        <v>0</v>
      </c>
      <c r="Z182" s="414">
        <v>0</v>
      </c>
      <c r="AA182" s="414">
        <v>0</v>
      </c>
      <c r="AB182" s="420">
        <v>0</v>
      </c>
      <c r="AC182" s="415"/>
      <c r="AD182" s="124">
        <v>600</v>
      </c>
      <c r="AE182" s="416">
        <v>0</v>
      </c>
      <c r="AF182" s="417"/>
      <c r="AG182" s="375"/>
      <c r="AH182" s="417"/>
      <c r="AI182" s="421">
        <v>0</v>
      </c>
      <c r="AJ182" s="421">
        <v>0</v>
      </c>
      <c r="AK182" s="421">
        <v>0</v>
      </c>
      <c r="AL182" s="126"/>
      <c r="AM182" s="418"/>
      <c r="AN182" s="418"/>
      <c r="AO182" s="375">
        <v>0</v>
      </c>
    </row>
    <row r="183" spans="1:41" ht="24" customHeight="1" x14ac:dyDescent="0.3">
      <c r="A183" s="410" t="s">
        <v>2565</v>
      </c>
      <c r="B183" s="411" t="s">
        <v>2559</v>
      </c>
      <c r="C183" s="412" t="s">
        <v>1440</v>
      </c>
      <c r="D183" s="367">
        <f t="shared" si="0"/>
        <v>0</v>
      </c>
      <c r="E183" s="368">
        <f t="shared" si="1"/>
        <v>0</v>
      </c>
      <c r="F183" s="368">
        <f t="shared" si="2"/>
        <v>0</v>
      </c>
      <c r="G183" s="368">
        <f t="shared" si="3"/>
        <v>0</v>
      </c>
      <c r="H183" s="368">
        <f t="shared" si="4"/>
        <v>0</v>
      </c>
      <c r="I183" s="368">
        <f t="shared" si="5"/>
        <v>0</v>
      </c>
      <c r="J183" s="368">
        <f t="shared" si="6"/>
        <v>0</v>
      </c>
      <c r="K183" s="368">
        <f t="shared" si="7"/>
        <v>0</v>
      </c>
      <c r="L183" s="368">
        <f t="shared" si="8"/>
        <v>0</v>
      </c>
      <c r="M183" s="368">
        <f t="shared" si="9"/>
        <v>0</v>
      </c>
      <c r="N183" s="370">
        <f t="shared" si="10"/>
        <v>0</v>
      </c>
      <c r="O183" s="371"/>
      <c r="P183" s="413">
        <f t="shared" si="11"/>
        <v>0</v>
      </c>
      <c r="Q183" s="373" t="str">
        <f t="shared" si="12"/>
        <v/>
      </c>
      <c r="R183" s="374">
        <v>0</v>
      </c>
      <c r="S183" s="428">
        <v>0</v>
      </c>
      <c r="T183" s="414">
        <v>0</v>
      </c>
      <c r="U183" s="414">
        <v>0</v>
      </c>
      <c r="V183" s="414">
        <v>0</v>
      </c>
      <c r="W183" s="414">
        <v>0</v>
      </c>
      <c r="X183" s="414">
        <v>0</v>
      </c>
      <c r="Y183" s="414">
        <v>0</v>
      </c>
      <c r="Z183" s="414">
        <v>0</v>
      </c>
      <c r="AA183" s="414">
        <v>0</v>
      </c>
      <c r="AB183" s="428">
        <v>0</v>
      </c>
      <c r="AC183" s="415"/>
      <c r="AD183" s="421">
        <v>0</v>
      </c>
      <c r="AE183" s="416">
        <v>0</v>
      </c>
      <c r="AF183" s="433"/>
      <c r="AG183" s="425"/>
      <c r="AH183" s="433"/>
      <c r="AI183" s="421">
        <v>0</v>
      </c>
      <c r="AJ183" s="421">
        <v>0</v>
      </c>
      <c r="AK183" s="421">
        <v>0</v>
      </c>
      <c r="AL183" s="126"/>
      <c r="AM183" s="418"/>
      <c r="AN183" s="418"/>
      <c r="AO183" s="375">
        <v>0</v>
      </c>
    </row>
    <row r="184" spans="1:41" ht="24" customHeight="1" x14ac:dyDescent="0.3">
      <c r="A184" s="419" t="s">
        <v>2568</v>
      </c>
      <c r="B184" s="411" t="s">
        <v>2569</v>
      </c>
      <c r="C184" s="412" t="s">
        <v>139</v>
      </c>
      <c r="D184" s="367">
        <f t="shared" si="0"/>
        <v>600</v>
      </c>
      <c r="E184" s="368">
        <f t="shared" si="1"/>
        <v>140</v>
      </c>
      <c r="F184" s="368">
        <f t="shared" si="2"/>
        <v>110</v>
      </c>
      <c r="G184" s="368">
        <f t="shared" si="3"/>
        <v>0</v>
      </c>
      <c r="H184" s="368">
        <f t="shared" si="4"/>
        <v>0</v>
      </c>
      <c r="I184" s="368">
        <f t="shared" si="5"/>
        <v>0</v>
      </c>
      <c r="J184" s="368">
        <f t="shared" si="6"/>
        <v>0</v>
      </c>
      <c r="K184" s="368">
        <f t="shared" si="7"/>
        <v>0</v>
      </c>
      <c r="L184" s="368">
        <f t="shared" si="8"/>
        <v>0</v>
      </c>
      <c r="M184" s="368">
        <f t="shared" si="9"/>
        <v>0</v>
      </c>
      <c r="N184" s="370">
        <f t="shared" si="10"/>
        <v>850</v>
      </c>
      <c r="O184" s="371">
        <f>Nemzetközi!F21</f>
        <v>8</v>
      </c>
      <c r="P184" s="413">
        <f t="shared" si="11"/>
        <v>1650</v>
      </c>
      <c r="Q184" s="373">
        <f t="shared" si="12"/>
        <v>15</v>
      </c>
      <c r="R184" s="374">
        <v>0</v>
      </c>
      <c r="S184" s="428">
        <v>0</v>
      </c>
      <c r="T184" s="414">
        <v>0</v>
      </c>
      <c r="U184" s="414">
        <v>0</v>
      </c>
      <c r="V184" s="414">
        <v>0</v>
      </c>
      <c r="W184" s="414">
        <v>0</v>
      </c>
      <c r="X184" s="414">
        <v>0</v>
      </c>
      <c r="Y184" s="414">
        <v>0</v>
      </c>
      <c r="Z184" s="414">
        <v>0</v>
      </c>
      <c r="AA184" s="414">
        <v>0</v>
      </c>
      <c r="AB184" s="428">
        <v>0</v>
      </c>
      <c r="AC184" s="415"/>
      <c r="AD184" s="421">
        <v>600</v>
      </c>
      <c r="AE184" s="416">
        <v>0</v>
      </c>
      <c r="AF184" s="417"/>
      <c r="AG184" s="375"/>
      <c r="AH184" s="417"/>
      <c r="AI184" s="142">
        <v>110</v>
      </c>
      <c r="AJ184" s="142">
        <v>140</v>
      </c>
      <c r="AK184" s="142">
        <v>0</v>
      </c>
      <c r="AL184" s="126"/>
      <c r="AM184" s="418"/>
      <c r="AN184" s="418"/>
      <c r="AO184" s="375">
        <v>0</v>
      </c>
    </row>
    <row r="185" spans="1:41" ht="24" customHeight="1" x14ac:dyDescent="0.3">
      <c r="A185" s="410" t="s">
        <v>2572</v>
      </c>
      <c r="B185" s="411" t="s">
        <v>2573</v>
      </c>
      <c r="C185" s="412" t="s">
        <v>1883</v>
      </c>
      <c r="D185" s="367">
        <f t="shared" si="0"/>
        <v>12</v>
      </c>
      <c r="E185" s="368">
        <f t="shared" si="1"/>
        <v>0</v>
      </c>
      <c r="F185" s="368">
        <f t="shared" si="2"/>
        <v>0</v>
      </c>
      <c r="G185" s="368">
        <f t="shared" si="3"/>
        <v>0</v>
      </c>
      <c r="H185" s="368">
        <f t="shared" si="4"/>
        <v>0</v>
      </c>
      <c r="I185" s="368">
        <f t="shared" si="5"/>
        <v>0</v>
      </c>
      <c r="J185" s="368">
        <f t="shared" si="6"/>
        <v>0</v>
      </c>
      <c r="K185" s="368">
        <f t="shared" si="7"/>
        <v>0</v>
      </c>
      <c r="L185" s="368">
        <f t="shared" si="8"/>
        <v>0</v>
      </c>
      <c r="M185" s="368">
        <f t="shared" si="9"/>
        <v>0</v>
      </c>
      <c r="N185" s="370">
        <f t="shared" si="10"/>
        <v>12</v>
      </c>
      <c r="O185" s="371"/>
      <c r="P185" s="413">
        <f t="shared" si="11"/>
        <v>12</v>
      </c>
      <c r="Q185" s="373">
        <f t="shared" si="12"/>
        <v>621</v>
      </c>
      <c r="R185" s="374">
        <v>0</v>
      </c>
      <c r="S185" s="420">
        <v>0</v>
      </c>
      <c r="T185" s="414">
        <v>0</v>
      </c>
      <c r="U185" s="414">
        <v>0</v>
      </c>
      <c r="V185" s="414">
        <v>0</v>
      </c>
      <c r="W185" s="414">
        <v>0</v>
      </c>
      <c r="X185" s="414">
        <v>0</v>
      </c>
      <c r="Y185" s="414">
        <v>0</v>
      </c>
      <c r="Z185" s="414">
        <v>0</v>
      </c>
      <c r="AA185" s="414">
        <v>0</v>
      </c>
      <c r="AB185" s="420">
        <v>12</v>
      </c>
      <c r="AC185" s="415"/>
      <c r="AD185" s="124">
        <v>0</v>
      </c>
      <c r="AE185" s="416">
        <v>0</v>
      </c>
      <c r="AF185" s="417"/>
      <c r="AG185" s="375"/>
      <c r="AH185" s="417"/>
      <c r="AI185" s="142">
        <v>0</v>
      </c>
      <c r="AJ185" s="142">
        <v>0</v>
      </c>
      <c r="AK185" s="142">
        <v>0</v>
      </c>
      <c r="AL185" s="126"/>
      <c r="AM185" s="418"/>
      <c r="AN185" s="418"/>
      <c r="AO185" s="375">
        <v>0</v>
      </c>
    </row>
    <row r="186" spans="1:41" ht="24" customHeight="1" x14ac:dyDescent="0.3">
      <c r="A186" s="419" t="s">
        <v>2577</v>
      </c>
      <c r="B186" s="436" t="s">
        <v>2578</v>
      </c>
      <c r="C186" s="437" t="s">
        <v>2148</v>
      </c>
      <c r="D186" s="367">
        <f t="shared" si="0"/>
        <v>0</v>
      </c>
      <c r="E186" s="368">
        <f t="shared" si="1"/>
        <v>0</v>
      </c>
      <c r="F186" s="368">
        <f t="shared" si="2"/>
        <v>0</v>
      </c>
      <c r="G186" s="368">
        <f t="shared" si="3"/>
        <v>0</v>
      </c>
      <c r="H186" s="368">
        <f t="shared" si="4"/>
        <v>0</v>
      </c>
      <c r="I186" s="368">
        <f t="shared" si="5"/>
        <v>0</v>
      </c>
      <c r="J186" s="368">
        <f t="shared" si="6"/>
        <v>0</v>
      </c>
      <c r="K186" s="368">
        <f t="shared" si="7"/>
        <v>0</v>
      </c>
      <c r="L186" s="368">
        <f t="shared" si="8"/>
        <v>0</v>
      </c>
      <c r="M186" s="368">
        <f t="shared" si="9"/>
        <v>0</v>
      </c>
      <c r="N186" s="370">
        <f t="shared" si="10"/>
        <v>0</v>
      </c>
      <c r="O186" s="371"/>
      <c r="P186" s="413">
        <f t="shared" si="11"/>
        <v>0</v>
      </c>
      <c r="Q186" s="373" t="str">
        <f t="shared" si="12"/>
        <v/>
      </c>
      <c r="R186" s="374">
        <v>0</v>
      </c>
      <c r="S186" s="432">
        <v>0</v>
      </c>
      <c r="T186" s="414">
        <v>0</v>
      </c>
      <c r="U186" s="414">
        <v>0</v>
      </c>
      <c r="V186" s="414">
        <v>0</v>
      </c>
      <c r="W186" s="414">
        <v>0</v>
      </c>
      <c r="X186" s="414">
        <v>0</v>
      </c>
      <c r="Y186" s="414">
        <v>0</v>
      </c>
      <c r="Z186" s="414">
        <v>0</v>
      </c>
      <c r="AA186" s="414">
        <v>0</v>
      </c>
      <c r="AB186" s="432">
        <v>0</v>
      </c>
      <c r="AC186" s="415"/>
      <c r="AD186" s="421">
        <v>0</v>
      </c>
      <c r="AE186" s="416">
        <v>0</v>
      </c>
      <c r="AF186" s="433"/>
      <c r="AG186" s="425"/>
      <c r="AH186" s="433"/>
      <c r="AI186" s="421">
        <v>0</v>
      </c>
      <c r="AJ186" s="421">
        <v>0</v>
      </c>
      <c r="AK186" s="421">
        <v>0</v>
      </c>
      <c r="AL186" s="126"/>
      <c r="AM186" s="418"/>
      <c r="AN186" s="418"/>
      <c r="AO186" s="375">
        <v>0</v>
      </c>
    </row>
    <row r="187" spans="1:41" ht="24" customHeight="1" x14ac:dyDescent="0.3">
      <c r="A187" s="419" t="s">
        <v>2581</v>
      </c>
      <c r="B187" s="411" t="s">
        <v>2582</v>
      </c>
      <c r="C187" s="412" t="s">
        <v>261</v>
      </c>
      <c r="D187" s="367">
        <f t="shared" si="0"/>
        <v>6</v>
      </c>
      <c r="E187" s="368">
        <f t="shared" si="1"/>
        <v>0</v>
      </c>
      <c r="F187" s="368">
        <f t="shared" si="2"/>
        <v>0</v>
      </c>
      <c r="G187" s="368">
        <f t="shared" si="3"/>
        <v>0</v>
      </c>
      <c r="H187" s="368">
        <f t="shared" si="4"/>
        <v>0</v>
      </c>
      <c r="I187" s="368">
        <f t="shared" si="5"/>
        <v>0</v>
      </c>
      <c r="J187" s="368">
        <f t="shared" si="6"/>
        <v>0</v>
      </c>
      <c r="K187" s="368">
        <f t="shared" si="7"/>
        <v>0</v>
      </c>
      <c r="L187" s="368">
        <f t="shared" si="8"/>
        <v>0</v>
      </c>
      <c r="M187" s="368">
        <f t="shared" si="9"/>
        <v>0</v>
      </c>
      <c r="N187" s="370">
        <f t="shared" si="10"/>
        <v>6</v>
      </c>
      <c r="O187" s="371"/>
      <c r="P187" s="413">
        <f t="shared" si="11"/>
        <v>6</v>
      </c>
      <c r="Q187" s="373">
        <f t="shared" si="12"/>
        <v>803</v>
      </c>
      <c r="R187" s="374">
        <v>0</v>
      </c>
      <c r="S187" s="420">
        <v>0</v>
      </c>
      <c r="T187" s="414">
        <v>0</v>
      </c>
      <c r="U187" s="414">
        <v>0</v>
      </c>
      <c r="V187" s="414">
        <v>0</v>
      </c>
      <c r="W187" s="414">
        <v>0</v>
      </c>
      <c r="X187" s="414">
        <v>0</v>
      </c>
      <c r="Y187" s="414">
        <v>0</v>
      </c>
      <c r="Z187" s="414">
        <v>0</v>
      </c>
      <c r="AA187" s="414">
        <v>0</v>
      </c>
      <c r="AB187" s="420">
        <v>6</v>
      </c>
      <c r="AC187" s="415"/>
      <c r="AD187" s="421">
        <v>0</v>
      </c>
      <c r="AE187" s="427">
        <v>0</v>
      </c>
      <c r="AF187" s="417"/>
      <c r="AG187" s="375"/>
      <c r="AH187" s="417"/>
      <c r="AI187" s="430">
        <v>0</v>
      </c>
      <c r="AJ187" s="430">
        <v>0</v>
      </c>
      <c r="AK187" s="430">
        <v>0</v>
      </c>
      <c r="AL187" s="126"/>
      <c r="AM187" s="418"/>
      <c r="AN187" s="418"/>
      <c r="AO187" s="425">
        <v>0</v>
      </c>
    </row>
    <row r="188" spans="1:41" ht="24" customHeight="1" x14ac:dyDescent="0.3">
      <c r="A188" s="419" t="s">
        <v>2583</v>
      </c>
      <c r="B188" s="436" t="s">
        <v>2586</v>
      </c>
      <c r="C188" s="437" t="s">
        <v>834</v>
      </c>
      <c r="D188" s="367">
        <f t="shared" si="0"/>
        <v>32</v>
      </c>
      <c r="E188" s="368">
        <f t="shared" si="1"/>
        <v>30</v>
      </c>
      <c r="F188" s="368">
        <f t="shared" si="2"/>
        <v>0</v>
      </c>
      <c r="G188" s="368">
        <f t="shared" si="3"/>
        <v>0</v>
      </c>
      <c r="H188" s="368">
        <f t="shared" si="4"/>
        <v>0</v>
      </c>
      <c r="I188" s="368">
        <f t="shared" si="5"/>
        <v>0</v>
      </c>
      <c r="J188" s="368">
        <f t="shared" si="6"/>
        <v>0</v>
      </c>
      <c r="K188" s="368">
        <f t="shared" si="7"/>
        <v>0</v>
      </c>
      <c r="L188" s="368">
        <f t="shared" si="8"/>
        <v>0</v>
      </c>
      <c r="M188" s="368">
        <f t="shared" si="9"/>
        <v>0</v>
      </c>
      <c r="N188" s="370">
        <f t="shared" si="10"/>
        <v>62</v>
      </c>
      <c r="O188" s="371"/>
      <c r="P188" s="413">
        <f t="shared" si="11"/>
        <v>62</v>
      </c>
      <c r="Q188" s="373">
        <f t="shared" si="12"/>
        <v>127</v>
      </c>
      <c r="R188" s="431">
        <v>0</v>
      </c>
      <c r="S188" s="390">
        <v>0</v>
      </c>
      <c r="T188" s="414">
        <v>0</v>
      </c>
      <c r="U188" s="414">
        <v>0</v>
      </c>
      <c r="V188" s="414">
        <v>0</v>
      </c>
      <c r="W188" s="414">
        <v>0</v>
      </c>
      <c r="X188" s="414">
        <v>0</v>
      </c>
      <c r="Y188" s="414">
        <v>0</v>
      </c>
      <c r="Z188" s="414">
        <v>0</v>
      </c>
      <c r="AA188" s="414">
        <v>0</v>
      </c>
      <c r="AB188" s="390">
        <v>30</v>
      </c>
      <c r="AC188" s="415"/>
      <c r="AD188" s="421">
        <v>0</v>
      </c>
      <c r="AE188" s="416">
        <v>0</v>
      </c>
      <c r="AF188" s="433">
        <v>32</v>
      </c>
      <c r="AG188" s="425"/>
      <c r="AH188" s="433"/>
      <c r="AI188" s="389">
        <v>0</v>
      </c>
      <c r="AJ188" s="389">
        <v>0</v>
      </c>
      <c r="AK188" s="389">
        <v>0</v>
      </c>
      <c r="AL188" s="434"/>
      <c r="AM188" s="435"/>
      <c r="AN188" s="435"/>
      <c r="AO188" s="375">
        <v>0</v>
      </c>
    </row>
    <row r="189" spans="1:41" ht="24" customHeight="1" x14ac:dyDescent="0.3">
      <c r="A189" s="410" t="s">
        <v>2594</v>
      </c>
      <c r="B189" s="411" t="s">
        <v>2595</v>
      </c>
      <c r="C189" s="412" t="s">
        <v>163</v>
      </c>
      <c r="D189" s="367">
        <f t="shared" si="0"/>
        <v>0</v>
      </c>
      <c r="E189" s="368">
        <f t="shared" si="1"/>
        <v>0</v>
      </c>
      <c r="F189" s="368">
        <f t="shared" si="2"/>
        <v>0</v>
      </c>
      <c r="G189" s="368">
        <f t="shared" si="3"/>
        <v>0</v>
      </c>
      <c r="H189" s="368">
        <f t="shared" si="4"/>
        <v>0</v>
      </c>
      <c r="I189" s="368">
        <f t="shared" si="5"/>
        <v>0</v>
      </c>
      <c r="J189" s="368">
        <f t="shared" si="6"/>
        <v>0</v>
      </c>
      <c r="K189" s="368">
        <f t="shared" si="7"/>
        <v>0</v>
      </c>
      <c r="L189" s="368">
        <f t="shared" si="8"/>
        <v>0</v>
      </c>
      <c r="M189" s="368">
        <f t="shared" si="9"/>
        <v>0</v>
      </c>
      <c r="N189" s="370">
        <f t="shared" si="10"/>
        <v>0</v>
      </c>
      <c r="O189" s="371"/>
      <c r="P189" s="413">
        <f t="shared" si="11"/>
        <v>0</v>
      </c>
      <c r="Q189" s="373" t="str">
        <f t="shared" si="12"/>
        <v/>
      </c>
      <c r="R189" s="374">
        <v>0</v>
      </c>
      <c r="S189" s="420">
        <v>0</v>
      </c>
      <c r="T189" s="414">
        <v>0</v>
      </c>
      <c r="U189" s="414">
        <v>0</v>
      </c>
      <c r="V189" s="414">
        <v>0</v>
      </c>
      <c r="W189" s="414">
        <v>0</v>
      </c>
      <c r="X189" s="414">
        <v>0</v>
      </c>
      <c r="Y189" s="414">
        <v>0</v>
      </c>
      <c r="Z189" s="414">
        <v>0</v>
      </c>
      <c r="AA189" s="414">
        <v>0</v>
      </c>
      <c r="AB189" s="420">
        <v>0</v>
      </c>
      <c r="AC189" s="415"/>
      <c r="AD189" s="142">
        <v>0</v>
      </c>
      <c r="AE189" s="427">
        <v>0</v>
      </c>
      <c r="AF189" s="417"/>
      <c r="AG189" s="375"/>
      <c r="AH189" s="417"/>
      <c r="AI189" s="421">
        <v>0</v>
      </c>
      <c r="AJ189" s="421">
        <v>0</v>
      </c>
      <c r="AK189" s="421">
        <v>0</v>
      </c>
      <c r="AL189" s="126"/>
      <c r="AM189" s="418"/>
      <c r="AN189" s="418"/>
      <c r="AO189" s="375">
        <v>0</v>
      </c>
    </row>
    <row r="190" spans="1:41" ht="24" customHeight="1" x14ac:dyDescent="0.3">
      <c r="A190" s="410" t="s">
        <v>2600</v>
      </c>
      <c r="B190" s="411" t="s">
        <v>2601</v>
      </c>
      <c r="C190" s="412" t="s">
        <v>2602</v>
      </c>
      <c r="D190" s="367">
        <f t="shared" si="0"/>
        <v>0</v>
      </c>
      <c r="E190" s="368">
        <f t="shared" si="1"/>
        <v>0</v>
      </c>
      <c r="F190" s="368">
        <f t="shared" si="2"/>
        <v>0</v>
      </c>
      <c r="G190" s="368">
        <f t="shared" si="3"/>
        <v>0</v>
      </c>
      <c r="H190" s="368">
        <f t="shared" si="4"/>
        <v>0</v>
      </c>
      <c r="I190" s="368">
        <f t="shared" si="5"/>
        <v>0</v>
      </c>
      <c r="J190" s="368">
        <f t="shared" si="6"/>
        <v>0</v>
      </c>
      <c r="K190" s="368">
        <f t="shared" si="7"/>
        <v>0</v>
      </c>
      <c r="L190" s="368">
        <f t="shared" si="8"/>
        <v>0</v>
      </c>
      <c r="M190" s="368">
        <f t="shared" si="9"/>
        <v>0</v>
      </c>
      <c r="N190" s="370">
        <f t="shared" si="10"/>
        <v>0</v>
      </c>
      <c r="O190" s="371"/>
      <c r="P190" s="413">
        <f t="shared" si="11"/>
        <v>0</v>
      </c>
      <c r="Q190" s="373" t="str">
        <f t="shared" si="12"/>
        <v/>
      </c>
      <c r="R190" s="374">
        <v>0</v>
      </c>
      <c r="S190" s="425">
        <v>0</v>
      </c>
      <c r="T190" s="414">
        <v>0</v>
      </c>
      <c r="U190" s="414">
        <v>0</v>
      </c>
      <c r="V190" s="414">
        <v>0</v>
      </c>
      <c r="W190" s="414">
        <v>0</v>
      </c>
      <c r="X190" s="414">
        <v>0</v>
      </c>
      <c r="Y190" s="414">
        <v>0</v>
      </c>
      <c r="Z190" s="414">
        <v>0</v>
      </c>
      <c r="AA190" s="414">
        <v>0</v>
      </c>
      <c r="AB190" s="425">
        <v>0</v>
      </c>
      <c r="AC190" s="429"/>
      <c r="AD190" s="142">
        <v>0</v>
      </c>
      <c r="AE190" s="427">
        <v>0</v>
      </c>
      <c r="AF190" s="417"/>
      <c r="AG190" s="375"/>
      <c r="AH190" s="417"/>
      <c r="AI190" s="426">
        <v>0</v>
      </c>
      <c r="AJ190" s="426">
        <v>0</v>
      </c>
      <c r="AK190" s="426">
        <v>0</v>
      </c>
      <c r="AL190" s="126"/>
      <c r="AM190" s="418"/>
      <c r="AN190" s="418"/>
      <c r="AO190" s="375">
        <v>0</v>
      </c>
    </row>
    <row r="191" spans="1:41" ht="24" customHeight="1" x14ac:dyDescent="0.3">
      <c r="A191" s="410" t="s">
        <v>2605</v>
      </c>
      <c r="B191" s="411" t="s">
        <v>2606</v>
      </c>
      <c r="C191" s="412" t="s">
        <v>429</v>
      </c>
      <c r="D191" s="367">
        <f t="shared" si="0"/>
        <v>0</v>
      </c>
      <c r="E191" s="368">
        <f t="shared" si="1"/>
        <v>0</v>
      </c>
      <c r="F191" s="368">
        <f t="shared" si="2"/>
        <v>0</v>
      </c>
      <c r="G191" s="368">
        <f t="shared" si="3"/>
        <v>0</v>
      </c>
      <c r="H191" s="368">
        <f t="shared" si="4"/>
        <v>0</v>
      </c>
      <c r="I191" s="368">
        <f t="shared" si="5"/>
        <v>0</v>
      </c>
      <c r="J191" s="368">
        <f t="shared" si="6"/>
        <v>0</v>
      </c>
      <c r="K191" s="368">
        <f t="shared" si="7"/>
        <v>0</v>
      </c>
      <c r="L191" s="368">
        <f t="shared" si="8"/>
        <v>0</v>
      </c>
      <c r="M191" s="368">
        <f t="shared" si="9"/>
        <v>0</v>
      </c>
      <c r="N191" s="370">
        <f t="shared" si="10"/>
        <v>0</v>
      </c>
      <c r="O191" s="371"/>
      <c r="P191" s="413">
        <f t="shared" si="11"/>
        <v>0</v>
      </c>
      <c r="Q191" s="373" t="str">
        <f t="shared" si="12"/>
        <v/>
      </c>
      <c r="R191" s="431">
        <v>0</v>
      </c>
      <c r="S191" s="414">
        <v>0</v>
      </c>
      <c r="T191" s="414">
        <v>0</v>
      </c>
      <c r="U191" s="414">
        <v>0</v>
      </c>
      <c r="V191" s="414">
        <v>0</v>
      </c>
      <c r="W191" s="414">
        <v>0</v>
      </c>
      <c r="X191" s="414">
        <v>0</v>
      </c>
      <c r="Y191" s="414">
        <v>0</v>
      </c>
      <c r="Z191" s="414">
        <v>0</v>
      </c>
      <c r="AA191" s="414">
        <v>0</v>
      </c>
      <c r="AB191" s="414">
        <v>0</v>
      </c>
      <c r="AC191" s="429"/>
      <c r="AD191" s="421">
        <v>0</v>
      </c>
      <c r="AE191" s="416">
        <v>0</v>
      </c>
      <c r="AF191" s="417"/>
      <c r="AG191" s="375"/>
      <c r="AH191" s="417"/>
      <c r="AI191" s="421">
        <v>0</v>
      </c>
      <c r="AJ191" s="421">
        <v>0</v>
      </c>
      <c r="AK191" s="421">
        <v>0</v>
      </c>
      <c r="AL191" s="434"/>
      <c r="AM191" s="435"/>
      <c r="AN191" s="435"/>
      <c r="AO191" s="375">
        <v>0</v>
      </c>
    </row>
    <row r="192" spans="1:41" ht="24" customHeight="1" x14ac:dyDescent="0.3">
      <c r="A192" s="419" t="s">
        <v>2609</v>
      </c>
      <c r="B192" s="436" t="s">
        <v>2610</v>
      </c>
      <c r="C192" s="437" t="s">
        <v>163</v>
      </c>
      <c r="D192" s="367">
        <f t="shared" si="0"/>
        <v>0</v>
      </c>
      <c r="E192" s="368">
        <f t="shared" si="1"/>
        <v>0</v>
      </c>
      <c r="F192" s="368">
        <f t="shared" si="2"/>
        <v>0</v>
      </c>
      <c r="G192" s="368">
        <f t="shared" si="3"/>
        <v>0</v>
      </c>
      <c r="H192" s="368">
        <f t="shared" si="4"/>
        <v>0</v>
      </c>
      <c r="I192" s="368">
        <f t="shared" si="5"/>
        <v>0</v>
      </c>
      <c r="J192" s="368">
        <f t="shared" si="6"/>
        <v>0</v>
      </c>
      <c r="K192" s="368">
        <f t="shared" si="7"/>
        <v>0</v>
      </c>
      <c r="L192" s="368">
        <f t="shared" si="8"/>
        <v>0</v>
      </c>
      <c r="M192" s="368">
        <f t="shared" si="9"/>
        <v>0</v>
      </c>
      <c r="N192" s="370">
        <f t="shared" si="10"/>
        <v>0</v>
      </c>
      <c r="O192" s="371"/>
      <c r="P192" s="413">
        <f t="shared" si="11"/>
        <v>0</v>
      </c>
      <c r="Q192" s="373" t="str">
        <f t="shared" si="12"/>
        <v/>
      </c>
      <c r="R192" s="431">
        <v>0</v>
      </c>
      <c r="S192" s="428">
        <v>0</v>
      </c>
      <c r="T192" s="414">
        <v>0</v>
      </c>
      <c r="U192" s="414">
        <v>0</v>
      </c>
      <c r="V192" s="414">
        <v>0</v>
      </c>
      <c r="W192" s="414">
        <v>0</v>
      </c>
      <c r="X192" s="414">
        <v>0</v>
      </c>
      <c r="Y192" s="414">
        <v>0</v>
      </c>
      <c r="Z192" s="414">
        <v>0</v>
      </c>
      <c r="AA192" s="414">
        <v>0</v>
      </c>
      <c r="AB192" s="428">
        <v>0</v>
      </c>
      <c r="AC192" s="415"/>
      <c r="AD192" s="430">
        <v>0</v>
      </c>
      <c r="AE192" s="416">
        <v>0</v>
      </c>
      <c r="AF192" s="417"/>
      <c r="AG192" s="375"/>
      <c r="AH192" s="417"/>
      <c r="AI192" s="124">
        <v>0</v>
      </c>
      <c r="AJ192" s="124">
        <v>0</v>
      </c>
      <c r="AK192" s="124">
        <v>0</v>
      </c>
      <c r="AL192" s="434"/>
      <c r="AM192" s="435"/>
      <c r="AN192" s="435"/>
      <c r="AO192" s="375">
        <v>0</v>
      </c>
    </row>
    <row r="193" spans="1:41" ht="24" customHeight="1" x14ac:dyDescent="0.3">
      <c r="A193" s="410" t="s">
        <v>2611</v>
      </c>
      <c r="B193" s="411" t="s">
        <v>2612</v>
      </c>
      <c r="C193" s="412" t="s">
        <v>2022</v>
      </c>
      <c r="D193" s="367">
        <f t="shared" si="0"/>
        <v>100</v>
      </c>
      <c r="E193" s="368">
        <f t="shared" si="1"/>
        <v>0</v>
      </c>
      <c r="F193" s="368">
        <f t="shared" si="2"/>
        <v>0</v>
      </c>
      <c r="G193" s="368">
        <f t="shared" si="3"/>
        <v>0</v>
      </c>
      <c r="H193" s="368">
        <f t="shared" si="4"/>
        <v>0</v>
      </c>
      <c r="I193" s="368">
        <f t="shared" si="5"/>
        <v>0</v>
      </c>
      <c r="J193" s="368">
        <f t="shared" si="6"/>
        <v>0</v>
      </c>
      <c r="K193" s="368">
        <f t="shared" si="7"/>
        <v>0</v>
      </c>
      <c r="L193" s="368">
        <f t="shared" si="8"/>
        <v>0</v>
      </c>
      <c r="M193" s="368">
        <f t="shared" si="9"/>
        <v>0</v>
      </c>
      <c r="N193" s="370">
        <f t="shared" si="10"/>
        <v>100</v>
      </c>
      <c r="O193" s="371">
        <f>Nemzetközi!F22</f>
        <v>0</v>
      </c>
      <c r="P193" s="413">
        <f t="shared" si="11"/>
        <v>100</v>
      </c>
      <c r="Q193" s="373">
        <f t="shared" si="12"/>
        <v>77</v>
      </c>
      <c r="R193" s="374">
        <v>0</v>
      </c>
      <c r="S193" s="432">
        <v>0</v>
      </c>
      <c r="T193" s="414">
        <v>0</v>
      </c>
      <c r="U193" s="414">
        <v>0</v>
      </c>
      <c r="V193" s="414">
        <v>0</v>
      </c>
      <c r="W193" s="414">
        <v>0</v>
      </c>
      <c r="X193" s="414">
        <v>0</v>
      </c>
      <c r="Y193" s="414">
        <v>0</v>
      </c>
      <c r="Z193" s="414">
        <v>0</v>
      </c>
      <c r="AA193" s="414">
        <v>0</v>
      </c>
      <c r="AB193" s="432">
        <v>0</v>
      </c>
      <c r="AC193" s="429"/>
      <c r="AD193" s="389">
        <v>0</v>
      </c>
      <c r="AE193" s="427">
        <v>0</v>
      </c>
      <c r="AF193" s="417"/>
      <c r="AG193" s="375"/>
      <c r="AH193" s="417"/>
      <c r="AI193" s="142">
        <v>0</v>
      </c>
      <c r="AJ193" s="142">
        <v>100</v>
      </c>
      <c r="AK193" s="142">
        <v>0</v>
      </c>
      <c r="AL193" s="126"/>
      <c r="AM193" s="418"/>
      <c r="AN193" s="418"/>
      <c r="AO193" s="375">
        <v>0</v>
      </c>
    </row>
    <row r="194" spans="1:41" ht="24" customHeight="1" x14ac:dyDescent="0.3">
      <c r="A194" s="419" t="s">
        <v>2616</v>
      </c>
      <c r="B194" s="436" t="s">
        <v>2617</v>
      </c>
      <c r="C194" s="437" t="s">
        <v>163</v>
      </c>
      <c r="D194" s="367">
        <f t="shared" si="0"/>
        <v>0</v>
      </c>
      <c r="E194" s="368">
        <f t="shared" si="1"/>
        <v>0</v>
      </c>
      <c r="F194" s="368">
        <f t="shared" si="2"/>
        <v>0</v>
      </c>
      <c r="G194" s="368">
        <f t="shared" si="3"/>
        <v>0</v>
      </c>
      <c r="H194" s="368">
        <f t="shared" si="4"/>
        <v>0</v>
      </c>
      <c r="I194" s="368">
        <f t="shared" si="5"/>
        <v>0</v>
      </c>
      <c r="J194" s="368">
        <f t="shared" si="6"/>
        <v>0</v>
      </c>
      <c r="K194" s="368">
        <f t="shared" si="7"/>
        <v>0</v>
      </c>
      <c r="L194" s="368">
        <f t="shared" si="8"/>
        <v>0</v>
      </c>
      <c r="M194" s="368">
        <f t="shared" si="9"/>
        <v>0</v>
      </c>
      <c r="N194" s="370">
        <f t="shared" si="10"/>
        <v>0</v>
      </c>
      <c r="O194" s="371"/>
      <c r="P194" s="413">
        <f t="shared" si="11"/>
        <v>0</v>
      </c>
      <c r="Q194" s="373" t="str">
        <f t="shared" si="12"/>
        <v/>
      </c>
      <c r="R194" s="374">
        <v>0</v>
      </c>
      <c r="S194" s="420">
        <v>0</v>
      </c>
      <c r="T194" s="414">
        <v>0</v>
      </c>
      <c r="U194" s="414">
        <v>0</v>
      </c>
      <c r="V194" s="414">
        <v>0</v>
      </c>
      <c r="W194" s="414">
        <v>0</v>
      </c>
      <c r="X194" s="414">
        <v>0</v>
      </c>
      <c r="Y194" s="414">
        <v>0</v>
      </c>
      <c r="Z194" s="414">
        <v>0</v>
      </c>
      <c r="AA194" s="414">
        <v>0</v>
      </c>
      <c r="AB194" s="420">
        <v>0</v>
      </c>
      <c r="AC194" s="415"/>
      <c r="AD194" s="421">
        <v>0</v>
      </c>
      <c r="AE194" s="416">
        <v>0</v>
      </c>
      <c r="AF194" s="433"/>
      <c r="AG194" s="425"/>
      <c r="AH194" s="433"/>
      <c r="AI194" s="421">
        <v>0</v>
      </c>
      <c r="AJ194" s="421">
        <v>0</v>
      </c>
      <c r="AK194" s="421">
        <v>0</v>
      </c>
      <c r="AL194" s="126"/>
      <c r="AM194" s="418"/>
      <c r="AN194" s="418"/>
      <c r="AO194" s="375">
        <v>0</v>
      </c>
    </row>
    <row r="195" spans="1:41" ht="24" customHeight="1" x14ac:dyDescent="0.3">
      <c r="A195" s="410" t="s">
        <v>2620</v>
      </c>
      <c r="B195" s="411" t="s">
        <v>2621</v>
      </c>
      <c r="C195" s="412" t="s">
        <v>2622</v>
      </c>
      <c r="D195" s="367">
        <f t="shared" si="0"/>
        <v>21</v>
      </c>
      <c r="E195" s="368">
        <f t="shared" si="1"/>
        <v>0</v>
      </c>
      <c r="F195" s="368">
        <f t="shared" si="2"/>
        <v>0</v>
      </c>
      <c r="G195" s="368">
        <f t="shared" si="3"/>
        <v>0</v>
      </c>
      <c r="H195" s="368">
        <f t="shared" si="4"/>
        <v>0</v>
      </c>
      <c r="I195" s="368">
        <f t="shared" si="5"/>
        <v>0</v>
      </c>
      <c r="J195" s="368">
        <f t="shared" si="6"/>
        <v>0</v>
      </c>
      <c r="K195" s="368">
        <f t="shared" si="7"/>
        <v>0</v>
      </c>
      <c r="L195" s="368">
        <f t="shared" si="8"/>
        <v>0</v>
      </c>
      <c r="M195" s="368">
        <f t="shared" si="9"/>
        <v>0</v>
      </c>
      <c r="N195" s="370">
        <f t="shared" si="10"/>
        <v>21</v>
      </c>
      <c r="O195" s="371"/>
      <c r="P195" s="413">
        <f t="shared" si="11"/>
        <v>21</v>
      </c>
      <c r="Q195" s="373">
        <f t="shared" si="12"/>
        <v>406</v>
      </c>
      <c r="R195" s="374">
        <v>0</v>
      </c>
      <c r="S195" s="425">
        <v>0</v>
      </c>
      <c r="T195" s="414">
        <v>0</v>
      </c>
      <c r="U195" s="414">
        <v>0</v>
      </c>
      <c r="V195" s="414">
        <v>0</v>
      </c>
      <c r="W195" s="414">
        <v>0</v>
      </c>
      <c r="X195" s="414">
        <v>0</v>
      </c>
      <c r="Y195" s="414">
        <v>0</v>
      </c>
      <c r="Z195" s="414">
        <v>0</v>
      </c>
      <c r="AA195" s="414">
        <v>0</v>
      </c>
      <c r="AB195" s="425">
        <v>0</v>
      </c>
      <c r="AC195" s="415"/>
      <c r="AD195" s="426">
        <v>0</v>
      </c>
      <c r="AE195" s="416">
        <v>0</v>
      </c>
      <c r="AF195" s="417"/>
      <c r="AG195" s="375">
        <v>21</v>
      </c>
      <c r="AH195" s="417"/>
      <c r="AI195" s="430">
        <v>0</v>
      </c>
      <c r="AJ195" s="430">
        <v>0</v>
      </c>
      <c r="AK195" s="430">
        <v>0</v>
      </c>
      <c r="AL195" s="126"/>
      <c r="AM195" s="418"/>
      <c r="AN195" s="418"/>
      <c r="AO195" s="375">
        <v>0</v>
      </c>
    </row>
    <row r="196" spans="1:41" ht="24" customHeight="1" x14ac:dyDescent="0.3">
      <c r="A196" s="410" t="s">
        <v>2625</v>
      </c>
      <c r="B196" s="411" t="s">
        <v>2626</v>
      </c>
      <c r="C196" s="412" t="s">
        <v>139</v>
      </c>
      <c r="D196" s="367">
        <f t="shared" si="0"/>
        <v>0</v>
      </c>
      <c r="E196" s="368">
        <f t="shared" si="1"/>
        <v>0</v>
      </c>
      <c r="F196" s="368">
        <f t="shared" si="2"/>
        <v>0</v>
      </c>
      <c r="G196" s="368">
        <f t="shared" si="3"/>
        <v>0</v>
      </c>
      <c r="H196" s="368">
        <f t="shared" si="4"/>
        <v>0</v>
      </c>
      <c r="I196" s="368">
        <f t="shared" si="5"/>
        <v>0</v>
      </c>
      <c r="J196" s="368">
        <f t="shared" si="6"/>
        <v>0</v>
      </c>
      <c r="K196" s="368">
        <f t="shared" si="7"/>
        <v>0</v>
      </c>
      <c r="L196" s="368">
        <f t="shared" si="8"/>
        <v>0</v>
      </c>
      <c r="M196" s="368">
        <f t="shared" si="9"/>
        <v>0</v>
      </c>
      <c r="N196" s="370">
        <f t="shared" si="10"/>
        <v>0</v>
      </c>
      <c r="O196" s="371"/>
      <c r="P196" s="413">
        <f t="shared" si="11"/>
        <v>0</v>
      </c>
      <c r="Q196" s="373" t="str">
        <f t="shared" si="12"/>
        <v/>
      </c>
      <c r="R196" s="374">
        <v>0</v>
      </c>
      <c r="S196" s="425">
        <v>0</v>
      </c>
      <c r="T196" s="414">
        <v>0</v>
      </c>
      <c r="U196" s="414">
        <v>0</v>
      </c>
      <c r="V196" s="414">
        <v>0</v>
      </c>
      <c r="W196" s="414">
        <v>0</v>
      </c>
      <c r="X196" s="414">
        <v>0</v>
      </c>
      <c r="Y196" s="414">
        <v>0</v>
      </c>
      <c r="Z196" s="414">
        <v>0</v>
      </c>
      <c r="AA196" s="414">
        <v>0</v>
      </c>
      <c r="AB196" s="425">
        <v>0</v>
      </c>
      <c r="AC196" s="429"/>
      <c r="AD196" s="124">
        <v>0</v>
      </c>
      <c r="AE196" s="427">
        <v>0</v>
      </c>
      <c r="AF196" s="417"/>
      <c r="AG196" s="375"/>
      <c r="AH196" s="417"/>
      <c r="AI196" s="421">
        <v>0</v>
      </c>
      <c r="AJ196" s="421">
        <v>0</v>
      </c>
      <c r="AK196" s="421">
        <v>0</v>
      </c>
      <c r="AL196" s="126"/>
      <c r="AM196" s="418"/>
      <c r="AN196" s="418"/>
      <c r="AO196" s="375">
        <v>0</v>
      </c>
    </row>
    <row r="197" spans="1:41" ht="24" customHeight="1" x14ac:dyDescent="0.3">
      <c r="A197" s="419" t="s">
        <v>2631</v>
      </c>
      <c r="B197" s="436" t="s">
        <v>2632</v>
      </c>
      <c r="C197" s="437" t="s">
        <v>998</v>
      </c>
      <c r="D197" s="367">
        <f t="shared" si="0"/>
        <v>0</v>
      </c>
      <c r="E197" s="368">
        <f t="shared" si="1"/>
        <v>0</v>
      </c>
      <c r="F197" s="368">
        <f t="shared" si="2"/>
        <v>0</v>
      </c>
      <c r="G197" s="368">
        <f t="shared" si="3"/>
        <v>0</v>
      </c>
      <c r="H197" s="368">
        <f t="shared" si="4"/>
        <v>0</v>
      </c>
      <c r="I197" s="368">
        <f t="shared" si="5"/>
        <v>0</v>
      </c>
      <c r="J197" s="368">
        <f t="shared" si="6"/>
        <v>0</v>
      </c>
      <c r="K197" s="368">
        <f t="shared" si="7"/>
        <v>0</v>
      </c>
      <c r="L197" s="368">
        <f t="shared" si="8"/>
        <v>0</v>
      </c>
      <c r="M197" s="368">
        <f t="shared" si="9"/>
        <v>0</v>
      </c>
      <c r="N197" s="370">
        <f t="shared" si="10"/>
        <v>0</v>
      </c>
      <c r="O197" s="371"/>
      <c r="P197" s="413">
        <f t="shared" si="11"/>
        <v>0</v>
      </c>
      <c r="Q197" s="373" t="str">
        <f t="shared" si="12"/>
        <v/>
      </c>
      <c r="R197" s="374">
        <v>0</v>
      </c>
      <c r="S197" s="425">
        <v>0</v>
      </c>
      <c r="T197" s="414">
        <v>0</v>
      </c>
      <c r="U197" s="414">
        <v>0</v>
      </c>
      <c r="V197" s="414">
        <v>0</v>
      </c>
      <c r="W197" s="414">
        <v>0</v>
      </c>
      <c r="X197" s="414">
        <v>0</v>
      </c>
      <c r="Y197" s="414">
        <v>0</v>
      </c>
      <c r="Z197" s="414">
        <v>0</v>
      </c>
      <c r="AA197" s="414">
        <v>0</v>
      </c>
      <c r="AB197" s="425">
        <v>0</v>
      </c>
      <c r="AC197" s="415"/>
      <c r="AD197" s="142">
        <v>0</v>
      </c>
      <c r="AE197" s="416">
        <v>0</v>
      </c>
      <c r="AF197" s="417"/>
      <c r="AG197" s="375"/>
      <c r="AH197" s="417"/>
      <c r="AI197" s="426">
        <v>0</v>
      </c>
      <c r="AJ197" s="426">
        <v>0</v>
      </c>
      <c r="AK197" s="426">
        <v>0</v>
      </c>
      <c r="AL197" s="126"/>
      <c r="AM197" s="418"/>
      <c r="AN197" s="418"/>
      <c r="AO197" s="375">
        <v>0</v>
      </c>
    </row>
    <row r="198" spans="1:41" ht="24" customHeight="1" x14ac:dyDescent="0.3">
      <c r="A198" s="419" t="s">
        <v>2639</v>
      </c>
      <c r="B198" s="411" t="s">
        <v>2640</v>
      </c>
      <c r="C198" s="412" t="s">
        <v>163</v>
      </c>
      <c r="D198" s="367">
        <f t="shared" si="0"/>
        <v>22</v>
      </c>
      <c r="E198" s="368">
        <f t="shared" si="1"/>
        <v>0</v>
      </c>
      <c r="F198" s="368">
        <f t="shared" si="2"/>
        <v>0</v>
      </c>
      <c r="G198" s="368">
        <f t="shared" si="3"/>
        <v>0</v>
      </c>
      <c r="H198" s="368">
        <f t="shared" si="4"/>
        <v>0</v>
      </c>
      <c r="I198" s="368">
        <f t="shared" si="5"/>
        <v>0</v>
      </c>
      <c r="J198" s="368">
        <f t="shared" si="6"/>
        <v>0</v>
      </c>
      <c r="K198" s="368">
        <f t="shared" si="7"/>
        <v>0</v>
      </c>
      <c r="L198" s="368">
        <f t="shared" si="8"/>
        <v>0</v>
      </c>
      <c r="M198" s="368">
        <f t="shared" si="9"/>
        <v>0</v>
      </c>
      <c r="N198" s="370">
        <f t="shared" si="10"/>
        <v>22</v>
      </c>
      <c r="O198" s="371"/>
      <c r="P198" s="413">
        <f t="shared" si="11"/>
        <v>22</v>
      </c>
      <c r="Q198" s="373">
        <f t="shared" si="12"/>
        <v>392</v>
      </c>
      <c r="R198" s="431">
        <v>0</v>
      </c>
      <c r="S198" s="420">
        <v>0</v>
      </c>
      <c r="T198" s="414">
        <v>0</v>
      </c>
      <c r="U198" s="414">
        <v>0</v>
      </c>
      <c r="V198" s="414">
        <v>0</v>
      </c>
      <c r="W198" s="414">
        <v>0</v>
      </c>
      <c r="X198" s="414">
        <v>0</v>
      </c>
      <c r="Y198" s="414">
        <v>0</v>
      </c>
      <c r="Z198" s="414">
        <v>0</v>
      </c>
      <c r="AA198" s="414">
        <v>0</v>
      </c>
      <c r="AB198" s="420">
        <v>0</v>
      </c>
      <c r="AC198" s="429"/>
      <c r="AD198" s="430">
        <v>0</v>
      </c>
      <c r="AE198" s="416">
        <v>0</v>
      </c>
      <c r="AF198" s="417"/>
      <c r="AG198" s="375"/>
      <c r="AH198" s="417"/>
      <c r="AI198" s="426">
        <v>0</v>
      </c>
      <c r="AJ198" s="426">
        <v>0</v>
      </c>
      <c r="AK198" s="426">
        <v>0</v>
      </c>
      <c r="AL198" s="434"/>
      <c r="AM198" s="435">
        <v>22</v>
      </c>
      <c r="AN198" s="435"/>
      <c r="AO198" s="375">
        <v>0</v>
      </c>
    </row>
    <row r="199" spans="1:41" ht="24" customHeight="1" x14ac:dyDescent="0.3">
      <c r="A199" s="410" t="s">
        <v>2643</v>
      </c>
      <c r="B199" s="411" t="s">
        <v>2644</v>
      </c>
      <c r="C199" s="412" t="s">
        <v>2220</v>
      </c>
      <c r="D199" s="367">
        <f t="shared" si="0"/>
        <v>0</v>
      </c>
      <c r="E199" s="368">
        <f t="shared" si="1"/>
        <v>0</v>
      </c>
      <c r="F199" s="368">
        <f t="shared" si="2"/>
        <v>0</v>
      </c>
      <c r="G199" s="368">
        <f t="shared" si="3"/>
        <v>0</v>
      </c>
      <c r="H199" s="368">
        <f t="shared" si="4"/>
        <v>0</v>
      </c>
      <c r="I199" s="368">
        <f t="shared" si="5"/>
        <v>0</v>
      </c>
      <c r="J199" s="368">
        <f t="shared" si="6"/>
        <v>0</v>
      </c>
      <c r="K199" s="368">
        <f t="shared" si="7"/>
        <v>0</v>
      </c>
      <c r="L199" s="368">
        <f t="shared" si="8"/>
        <v>0</v>
      </c>
      <c r="M199" s="368">
        <f t="shared" si="9"/>
        <v>0</v>
      </c>
      <c r="N199" s="370">
        <f t="shared" si="10"/>
        <v>0</v>
      </c>
      <c r="O199" s="371"/>
      <c r="P199" s="413">
        <f t="shared" si="11"/>
        <v>0</v>
      </c>
      <c r="Q199" s="373" t="str">
        <f t="shared" si="12"/>
        <v/>
      </c>
      <c r="R199" s="374">
        <v>0</v>
      </c>
      <c r="S199" s="425">
        <v>0</v>
      </c>
      <c r="T199" s="414">
        <v>0</v>
      </c>
      <c r="U199" s="414">
        <v>0</v>
      </c>
      <c r="V199" s="414">
        <v>0</v>
      </c>
      <c r="W199" s="414">
        <v>0</v>
      </c>
      <c r="X199" s="414">
        <v>0</v>
      </c>
      <c r="Y199" s="414">
        <v>0</v>
      </c>
      <c r="Z199" s="414">
        <v>0</v>
      </c>
      <c r="AA199" s="414">
        <v>0</v>
      </c>
      <c r="AB199" s="425">
        <v>0</v>
      </c>
      <c r="AC199" s="429"/>
      <c r="AD199" s="421">
        <v>0</v>
      </c>
      <c r="AE199" s="416">
        <v>0</v>
      </c>
      <c r="AF199" s="417"/>
      <c r="AG199" s="375"/>
      <c r="AH199" s="417"/>
      <c r="AI199" s="426">
        <v>0</v>
      </c>
      <c r="AJ199" s="426">
        <v>0</v>
      </c>
      <c r="AK199" s="426">
        <v>0</v>
      </c>
      <c r="AL199" s="126"/>
      <c r="AM199" s="418"/>
      <c r="AN199" s="418"/>
      <c r="AO199" s="375">
        <v>0</v>
      </c>
    </row>
    <row r="200" spans="1:41" ht="24" customHeight="1" x14ac:dyDescent="0.3">
      <c r="A200" s="410" t="s">
        <v>2647</v>
      </c>
      <c r="B200" s="411" t="s">
        <v>2648</v>
      </c>
      <c r="C200" s="412" t="s">
        <v>2649</v>
      </c>
      <c r="D200" s="367">
        <f t="shared" si="0"/>
        <v>0</v>
      </c>
      <c r="E200" s="368">
        <f t="shared" si="1"/>
        <v>0</v>
      </c>
      <c r="F200" s="368">
        <f t="shared" si="2"/>
        <v>0</v>
      </c>
      <c r="G200" s="368">
        <f t="shared" si="3"/>
        <v>0</v>
      </c>
      <c r="H200" s="368">
        <f t="shared" si="4"/>
        <v>0</v>
      </c>
      <c r="I200" s="368">
        <f t="shared" si="5"/>
        <v>0</v>
      </c>
      <c r="J200" s="368">
        <f t="shared" si="6"/>
        <v>0</v>
      </c>
      <c r="K200" s="368">
        <f t="shared" si="7"/>
        <v>0</v>
      </c>
      <c r="L200" s="368">
        <f t="shared" si="8"/>
        <v>0</v>
      </c>
      <c r="M200" s="368">
        <f t="shared" si="9"/>
        <v>0</v>
      </c>
      <c r="N200" s="370">
        <f t="shared" si="10"/>
        <v>0</v>
      </c>
      <c r="O200" s="371"/>
      <c r="P200" s="413">
        <f t="shared" si="11"/>
        <v>0</v>
      </c>
      <c r="Q200" s="373" t="str">
        <f t="shared" si="12"/>
        <v/>
      </c>
      <c r="R200" s="374">
        <v>0</v>
      </c>
      <c r="S200" s="420">
        <v>0</v>
      </c>
      <c r="T200" s="414">
        <v>0</v>
      </c>
      <c r="U200" s="414">
        <v>0</v>
      </c>
      <c r="V200" s="414">
        <v>0</v>
      </c>
      <c r="W200" s="414">
        <v>0</v>
      </c>
      <c r="X200" s="414">
        <v>0</v>
      </c>
      <c r="Y200" s="414">
        <v>0</v>
      </c>
      <c r="Z200" s="414">
        <v>0</v>
      </c>
      <c r="AA200" s="414">
        <v>0</v>
      </c>
      <c r="AB200" s="420">
        <v>0</v>
      </c>
      <c r="AC200" s="429"/>
      <c r="AD200" s="426">
        <v>0</v>
      </c>
      <c r="AE200" s="427">
        <v>0</v>
      </c>
      <c r="AF200" s="417"/>
      <c r="AG200" s="375"/>
      <c r="AH200" s="417"/>
      <c r="AI200" s="421">
        <v>0</v>
      </c>
      <c r="AJ200" s="421">
        <v>0</v>
      </c>
      <c r="AK200" s="421">
        <v>0</v>
      </c>
      <c r="AL200" s="126"/>
      <c r="AM200" s="418"/>
      <c r="AN200" s="418"/>
      <c r="AO200" s="375">
        <v>0</v>
      </c>
    </row>
    <row r="201" spans="1:41" ht="24" customHeight="1" x14ac:dyDescent="0.3">
      <c r="A201" s="410" t="s">
        <v>2652</v>
      </c>
      <c r="B201" s="411" t="s">
        <v>2653</v>
      </c>
      <c r="C201" s="412" t="s">
        <v>394</v>
      </c>
      <c r="D201" s="367">
        <f t="shared" si="0"/>
        <v>0</v>
      </c>
      <c r="E201" s="368">
        <f t="shared" si="1"/>
        <v>0</v>
      </c>
      <c r="F201" s="368">
        <f t="shared" si="2"/>
        <v>0</v>
      </c>
      <c r="G201" s="368">
        <f t="shared" si="3"/>
        <v>0</v>
      </c>
      <c r="H201" s="368">
        <f t="shared" si="4"/>
        <v>0</v>
      </c>
      <c r="I201" s="368">
        <f t="shared" si="5"/>
        <v>0</v>
      </c>
      <c r="J201" s="368">
        <f t="shared" si="6"/>
        <v>0</v>
      </c>
      <c r="K201" s="368">
        <f t="shared" si="7"/>
        <v>0</v>
      </c>
      <c r="L201" s="368">
        <f t="shared" si="8"/>
        <v>0</v>
      </c>
      <c r="M201" s="368">
        <f t="shared" si="9"/>
        <v>0</v>
      </c>
      <c r="N201" s="370">
        <f t="shared" si="10"/>
        <v>0</v>
      </c>
      <c r="O201" s="371"/>
      <c r="P201" s="413">
        <f t="shared" si="11"/>
        <v>0</v>
      </c>
      <c r="Q201" s="373" t="str">
        <f t="shared" si="12"/>
        <v/>
      </c>
      <c r="R201" s="374">
        <v>0</v>
      </c>
      <c r="S201" s="420">
        <v>0</v>
      </c>
      <c r="T201" s="414">
        <v>0</v>
      </c>
      <c r="U201" s="414">
        <v>0</v>
      </c>
      <c r="V201" s="414">
        <v>0</v>
      </c>
      <c r="W201" s="414">
        <v>0</v>
      </c>
      <c r="X201" s="414">
        <v>0</v>
      </c>
      <c r="Y201" s="414">
        <v>0</v>
      </c>
      <c r="Z201" s="414">
        <v>0</v>
      </c>
      <c r="AA201" s="414">
        <v>0</v>
      </c>
      <c r="AB201" s="420">
        <v>0</v>
      </c>
      <c r="AC201" s="415"/>
      <c r="AD201" s="426">
        <v>0</v>
      </c>
      <c r="AE201" s="416">
        <v>0</v>
      </c>
      <c r="AF201" s="417"/>
      <c r="AG201" s="375"/>
      <c r="AH201" s="417"/>
      <c r="AI201" s="426">
        <v>0</v>
      </c>
      <c r="AJ201" s="426">
        <v>0</v>
      </c>
      <c r="AK201" s="426">
        <v>0</v>
      </c>
      <c r="AL201" s="126"/>
      <c r="AM201" s="418"/>
      <c r="AN201" s="418"/>
      <c r="AO201" s="375">
        <v>0</v>
      </c>
    </row>
    <row r="202" spans="1:41" ht="24" customHeight="1" x14ac:dyDescent="0.3">
      <c r="A202" s="419" t="s">
        <v>2658</v>
      </c>
      <c r="B202" s="411" t="s">
        <v>2659</v>
      </c>
      <c r="C202" s="412" t="s">
        <v>2660</v>
      </c>
      <c r="D202" s="367">
        <f t="shared" si="0"/>
        <v>15</v>
      </c>
      <c r="E202" s="368">
        <f t="shared" si="1"/>
        <v>0</v>
      </c>
      <c r="F202" s="368">
        <f t="shared" si="2"/>
        <v>0</v>
      </c>
      <c r="G202" s="368">
        <f t="shared" si="3"/>
        <v>0</v>
      </c>
      <c r="H202" s="368">
        <f t="shared" si="4"/>
        <v>0</v>
      </c>
      <c r="I202" s="368">
        <f t="shared" si="5"/>
        <v>0</v>
      </c>
      <c r="J202" s="368">
        <f t="shared" si="6"/>
        <v>0</v>
      </c>
      <c r="K202" s="368">
        <f t="shared" si="7"/>
        <v>0</v>
      </c>
      <c r="L202" s="368">
        <f t="shared" si="8"/>
        <v>0</v>
      </c>
      <c r="M202" s="368">
        <f t="shared" si="9"/>
        <v>0</v>
      </c>
      <c r="N202" s="370">
        <f t="shared" si="10"/>
        <v>15</v>
      </c>
      <c r="O202" s="371"/>
      <c r="P202" s="413">
        <f t="shared" si="11"/>
        <v>15</v>
      </c>
      <c r="Q202" s="373">
        <f t="shared" si="12"/>
        <v>541</v>
      </c>
      <c r="R202" s="374">
        <v>0</v>
      </c>
      <c r="S202" s="414">
        <v>0</v>
      </c>
      <c r="T202" s="414">
        <v>0</v>
      </c>
      <c r="U202" s="414">
        <v>0</v>
      </c>
      <c r="V202" s="414">
        <v>0</v>
      </c>
      <c r="W202" s="414">
        <v>0</v>
      </c>
      <c r="X202" s="414">
        <v>0</v>
      </c>
      <c r="Y202" s="414">
        <v>0</v>
      </c>
      <c r="Z202" s="414">
        <v>0</v>
      </c>
      <c r="AA202" s="414">
        <v>0</v>
      </c>
      <c r="AB202" s="414">
        <v>0</v>
      </c>
      <c r="AC202" s="429"/>
      <c r="AD202" s="426">
        <v>0</v>
      </c>
      <c r="AE202" s="416">
        <v>0</v>
      </c>
      <c r="AF202" s="417"/>
      <c r="AG202" s="375">
        <v>15</v>
      </c>
      <c r="AH202" s="417"/>
      <c r="AI202" s="421">
        <v>0</v>
      </c>
      <c r="AJ202" s="421">
        <v>0</v>
      </c>
      <c r="AK202" s="421">
        <v>0</v>
      </c>
      <c r="AL202" s="126"/>
      <c r="AM202" s="418"/>
      <c r="AN202" s="418"/>
      <c r="AO202" s="375">
        <v>0</v>
      </c>
    </row>
    <row r="203" spans="1:41" ht="24" customHeight="1" x14ac:dyDescent="0.3">
      <c r="A203" s="419" t="s">
        <v>2663</v>
      </c>
      <c r="B203" s="411" t="s">
        <v>2664</v>
      </c>
      <c r="C203" s="412" t="s">
        <v>979</v>
      </c>
      <c r="D203" s="367">
        <f t="shared" si="0"/>
        <v>6</v>
      </c>
      <c r="E203" s="368">
        <f t="shared" si="1"/>
        <v>0</v>
      </c>
      <c r="F203" s="368">
        <f t="shared" si="2"/>
        <v>0</v>
      </c>
      <c r="G203" s="368">
        <f t="shared" si="3"/>
        <v>0</v>
      </c>
      <c r="H203" s="368">
        <f t="shared" si="4"/>
        <v>0</v>
      </c>
      <c r="I203" s="368">
        <f t="shared" si="5"/>
        <v>0</v>
      </c>
      <c r="J203" s="368">
        <f t="shared" si="6"/>
        <v>0</v>
      </c>
      <c r="K203" s="368">
        <f t="shared" si="7"/>
        <v>0</v>
      </c>
      <c r="L203" s="368">
        <f t="shared" si="8"/>
        <v>0</v>
      </c>
      <c r="M203" s="368">
        <f t="shared" si="9"/>
        <v>0</v>
      </c>
      <c r="N203" s="370">
        <f t="shared" si="10"/>
        <v>6</v>
      </c>
      <c r="O203" s="371"/>
      <c r="P203" s="413">
        <f t="shared" si="11"/>
        <v>6</v>
      </c>
      <c r="Q203" s="373">
        <f t="shared" si="12"/>
        <v>803</v>
      </c>
      <c r="R203" s="374">
        <v>0</v>
      </c>
      <c r="S203" s="420">
        <v>0</v>
      </c>
      <c r="T203" s="414">
        <v>0</v>
      </c>
      <c r="U203" s="414">
        <v>0</v>
      </c>
      <c r="V203" s="414">
        <v>0</v>
      </c>
      <c r="W203" s="414">
        <v>0</v>
      </c>
      <c r="X203" s="414">
        <v>0</v>
      </c>
      <c r="Y203" s="414">
        <v>0</v>
      </c>
      <c r="Z203" s="414">
        <v>0</v>
      </c>
      <c r="AA203" s="414">
        <v>0</v>
      </c>
      <c r="AB203" s="420">
        <v>6</v>
      </c>
      <c r="AC203" s="429"/>
      <c r="AD203" s="421">
        <v>0</v>
      </c>
      <c r="AE203" s="427">
        <v>0</v>
      </c>
      <c r="AF203" s="417"/>
      <c r="AG203" s="375"/>
      <c r="AH203" s="417"/>
      <c r="AI203" s="421">
        <v>0</v>
      </c>
      <c r="AJ203" s="421">
        <v>0</v>
      </c>
      <c r="AK203" s="421">
        <v>0</v>
      </c>
      <c r="AL203" s="126"/>
      <c r="AM203" s="418"/>
      <c r="AN203" s="418"/>
      <c r="AO203" s="375">
        <v>0</v>
      </c>
    </row>
    <row r="204" spans="1:41" ht="24" customHeight="1" x14ac:dyDescent="0.3">
      <c r="A204" s="419" t="s">
        <v>2668</v>
      </c>
      <c r="B204" s="436" t="s">
        <v>2669</v>
      </c>
      <c r="C204" s="437" t="s">
        <v>979</v>
      </c>
      <c r="D204" s="367">
        <f t="shared" si="0"/>
        <v>4</v>
      </c>
      <c r="E204" s="368">
        <f t="shared" si="1"/>
        <v>0</v>
      </c>
      <c r="F204" s="368">
        <f t="shared" si="2"/>
        <v>0</v>
      </c>
      <c r="G204" s="368">
        <f t="shared" si="3"/>
        <v>0</v>
      </c>
      <c r="H204" s="368">
        <f t="shared" si="4"/>
        <v>0</v>
      </c>
      <c r="I204" s="368">
        <f t="shared" si="5"/>
        <v>0</v>
      </c>
      <c r="J204" s="368">
        <f t="shared" si="6"/>
        <v>0</v>
      </c>
      <c r="K204" s="368">
        <f t="shared" si="7"/>
        <v>0</v>
      </c>
      <c r="L204" s="368">
        <f t="shared" si="8"/>
        <v>0</v>
      </c>
      <c r="M204" s="368">
        <f t="shared" si="9"/>
        <v>0</v>
      </c>
      <c r="N204" s="370">
        <f t="shared" si="10"/>
        <v>4</v>
      </c>
      <c r="O204" s="371"/>
      <c r="P204" s="413">
        <f t="shared" si="11"/>
        <v>4</v>
      </c>
      <c r="Q204" s="373">
        <f t="shared" si="12"/>
        <v>889</v>
      </c>
      <c r="R204" s="374">
        <v>0</v>
      </c>
      <c r="S204" s="428">
        <v>0</v>
      </c>
      <c r="T204" s="414">
        <v>0</v>
      </c>
      <c r="U204" s="414">
        <v>0</v>
      </c>
      <c r="V204" s="414">
        <v>0</v>
      </c>
      <c r="W204" s="414">
        <v>0</v>
      </c>
      <c r="X204" s="414">
        <v>0</v>
      </c>
      <c r="Y204" s="414">
        <v>0</v>
      </c>
      <c r="Z204" s="414">
        <v>0</v>
      </c>
      <c r="AA204" s="414">
        <v>0</v>
      </c>
      <c r="AB204" s="428">
        <v>4</v>
      </c>
      <c r="AC204" s="415"/>
      <c r="AD204" s="426">
        <v>0</v>
      </c>
      <c r="AE204" s="427">
        <v>0</v>
      </c>
      <c r="AF204" s="417"/>
      <c r="AG204" s="375"/>
      <c r="AH204" s="417"/>
      <c r="AI204" s="124">
        <v>0</v>
      </c>
      <c r="AJ204" s="124">
        <v>0</v>
      </c>
      <c r="AK204" s="124">
        <v>0</v>
      </c>
      <c r="AL204" s="126"/>
      <c r="AM204" s="418"/>
      <c r="AN204" s="418"/>
      <c r="AO204" s="375">
        <v>0</v>
      </c>
    </row>
    <row r="205" spans="1:41" ht="24" customHeight="1" x14ac:dyDescent="0.3">
      <c r="A205" s="410" t="s">
        <v>2672</v>
      </c>
      <c r="B205" s="411" t="s">
        <v>2673</v>
      </c>
      <c r="C205" s="412" t="s">
        <v>266</v>
      </c>
      <c r="D205" s="367">
        <f t="shared" si="0"/>
        <v>11</v>
      </c>
      <c r="E205" s="368">
        <f t="shared" si="1"/>
        <v>0</v>
      </c>
      <c r="F205" s="368">
        <f t="shared" si="2"/>
        <v>0</v>
      </c>
      <c r="G205" s="368">
        <f t="shared" si="3"/>
        <v>0</v>
      </c>
      <c r="H205" s="368">
        <f t="shared" si="4"/>
        <v>0</v>
      </c>
      <c r="I205" s="368">
        <f t="shared" si="5"/>
        <v>0</v>
      </c>
      <c r="J205" s="368">
        <f t="shared" si="6"/>
        <v>0</v>
      </c>
      <c r="K205" s="368">
        <f t="shared" si="7"/>
        <v>0</v>
      </c>
      <c r="L205" s="368">
        <f t="shared" si="8"/>
        <v>0</v>
      </c>
      <c r="M205" s="368">
        <f t="shared" si="9"/>
        <v>0</v>
      </c>
      <c r="N205" s="370">
        <f t="shared" si="10"/>
        <v>11</v>
      </c>
      <c r="O205" s="371"/>
      <c r="P205" s="413">
        <f t="shared" si="11"/>
        <v>11</v>
      </c>
      <c r="Q205" s="373">
        <f t="shared" si="12"/>
        <v>674</v>
      </c>
      <c r="R205" s="374">
        <v>0</v>
      </c>
      <c r="S205" s="420">
        <v>0</v>
      </c>
      <c r="T205" s="414">
        <v>0</v>
      </c>
      <c r="U205" s="414">
        <v>0</v>
      </c>
      <c r="V205" s="414">
        <v>0</v>
      </c>
      <c r="W205" s="414">
        <v>0</v>
      </c>
      <c r="X205" s="414">
        <v>0</v>
      </c>
      <c r="Y205" s="414">
        <v>0</v>
      </c>
      <c r="Z205" s="414">
        <v>0</v>
      </c>
      <c r="AA205" s="414">
        <v>0</v>
      </c>
      <c r="AB205" s="420">
        <v>0</v>
      </c>
      <c r="AC205" s="415"/>
      <c r="AD205" s="421">
        <v>0</v>
      </c>
      <c r="AE205" s="416">
        <v>0</v>
      </c>
      <c r="AF205" s="417">
        <v>11</v>
      </c>
      <c r="AG205" s="375"/>
      <c r="AH205" s="417"/>
      <c r="AI205" s="421">
        <v>0</v>
      </c>
      <c r="AJ205" s="421">
        <v>0</v>
      </c>
      <c r="AK205" s="421">
        <v>0</v>
      </c>
      <c r="AL205" s="126"/>
      <c r="AM205" s="418"/>
      <c r="AN205" s="418"/>
      <c r="AO205" s="375">
        <v>0</v>
      </c>
    </row>
    <row r="206" spans="1:41" ht="24" customHeight="1" x14ac:dyDescent="0.3">
      <c r="A206" s="410" t="s">
        <v>2677</v>
      </c>
      <c r="B206" s="411" t="s">
        <v>2678</v>
      </c>
      <c r="C206" s="412" t="s">
        <v>144</v>
      </c>
      <c r="D206" s="367">
        <f t="shared" si="0"/>
        <v>96</v>
      </c>
      <c r="E206" s="368">
        <f t="shared" si="1"/>
        <v>90</v>
      </c>
      <c r="F206" s="368">
        <f t="shared" si="2"/>
        <v>65</v>
      </c>
      <c r="G206" s="368">
        <f t="shared" si="3"/>
        <v>0</v>
      </c>
      <c r="H206" s="368">
        <f t="shared" si="4"/>
        <v>0</v>
      </c>
      <c r="I206" s="368">
        <f t="shared" si="5"/>
        <v>0</v>
      </c>
      <c r="J206" s="368">
        <f t="shared" si="6"/>
        <v>0</v>
      </c>
      <c r="K206" s="368">
        <f t="shared" si="7"/>
        <v>0</v>
      </c>
      <c r="L206" s="368">
        <f t="shared" si="8"/>
        <v>0</v>
      </c>
      <c r="M206" s="368">
        <f t="shared" si="9"/>
        <v>0</v>
      </c>
      <c r="N206" s="370">
        <f t="shared" si="10"/>
        <v>251</v>
      </c>
      <c r="O206" s="371"/>
      <c r="P206" s="413">
        <f t="shared" si="11"/>
        <v>251</v>
      </c>
      <c r="Q206" s="373">
        <f t="shared" si="12"/>
        <v>46</v>
      </c>
      <c r="R206" s="374">
        <v>0</v>
      </c>
      <c r="S206" s="428">
        <v>65</v>
      </c>
      <c r="T206" s="414">
        <v>0</v>
      </c>
      <c r="U206" s="414">
        <v>0</v>
      </c>
      <c r="V206" s="414">
        <v>0</v>
      </c>
      <c r="W206" s="414">
        <v>0</v>
      </c>
      <c r="X206" s="414">
        <v>0</v>
      </c>
      <c r="Y206" s="414">
        <v>0</v>
      </c>
      <c r="Z206" s="414">
        <v>0</v>
      </c>
      <c r="AA206" s="414">
        <v>0</v>
      </c>
      <c r="AB206" s="428">
        <v>0</v>
      </c>
      <c r="AC206" s="415"/>
      <c r="AD206" s="421">
        <v>0</v>
      </c>
      <c r="AE206" s="427">
        <v>0</v>
      </c>
      <c r="AF206" s="417"/>
      <c r="AG206" s="375"/>
      <c r="AH206" s="417"/>
      <c r="AI206" s="430">
        <v>0</v>
      </c>
      <c r="AJ206" s="430">
        <v>0</v>
      </c>
      <c r="AK206" s="430">
        <v>0</v>
      </c>
      <c r="AL206" s="126"/>
      <c r="AM206" s="418">
        <v>96</v>
      </c>
      <c r="AN206" s="418">
        <v>90</v>
      </c>
      <c r="AO206" s="375">
        <v>0</v>
      </c>
    </row>
    <row r="207" spans="1:41" ht="24" customHeight="1" x14ac:dyDescent="0.3">
      <c r="A207" s="422" t="s">
        <v>2682</v>
      </c>
      <c r="B207" s="423" t="s">
        <v>2683</v>
      </c>
      <c r="C207" s="424" t="s">
        <v>2318</v>
      </c>
      <c r="D207" s="367">
        <f t="shared" si="0"/>
        <v>4</v>
      </c>
      <c r="E207" s="368">
        <f t="shared" si="1"/>
        <v>0</v>
      </c>
      <c r="F207" s="368">
        <f t="shared" si="2"/>
        <v>0</v>
      </c>
      <c r="G207" s="368">
        <f t="shared" si="3"/>
        <v>0</v>
      </c>
      <c r="H207" s="368">
        <f t="shared" si="4"/>
        <v>0</v>
      </c>
      <c r="I207" s="368">
        <f t="shared" si="5"/>
        <v>0</v>
      </c>
      <c r="J207" s="368">
        <f t="shared" si="6"/>
        <v>0</v>
      </c>
      <c r="K207" s="368">
        <f t="shared" si="7"/>
        <v>0</v>
      </c>
      <c r="L207" s="368">
        <f t="shared" si="8"/>
        <v>0</v>
      </c>
      <c r="M207" s="368">
        <f t="shared" si="9"/>
        <v>0</v>
      </c>
      <c r="N207" s="446">
        <f t="shared" si="10"/>
        <v>4</v>
      </c>
      <c r="O207" s="371"/>
      <c r="P207" s="448">
        <f t="shared" si="11"/>
        <v>4</v>
      </c>
      <c r="Q207" s="373">
        <f t="shared" si="12"/>
        <v>889</v>
      </c>
      <c r="R207" s="374">
        <v>0</v>
      </c>
      <c r="S207" s="449">
        <v>0</v>
      </c>
      <c r="T207" s="414">
        <v>0</v>
      </c>
      <c r="U207" s="414">
        <v>0</v>
      </c>
      <c r="V207" s="414">
        <v>0</v>
      </c>
      <c r="W207" s="414">
        <v>0</v>
      </c>
      <c r="X207" s="414">
        <v>0</v>
      </c>
      <c r="Y207" s="414">
        <v>0</v>
      </c>
      <c r="Z207" s="414">
        <v>0</v>
      </c>
      <c r="AA207" s="414">
        <v>0</v>
      </c>
      <c r="AB207" s="449">
        <v>0</v>
      </c>
      <c r="AC207" s="429"/>
      <c r="AD207" s="124">
        <v>0</v>
      </c>
      <c r="AE207" s="416">
        <v>0</v>
      </c>
      <c r="AF207" s="417"/>
      <c r="AG207" s="375">
        <v>4</v>
      </c>
      <c r="AH207" s="417"/>
      <c r="AI207" s="142">
        <v>0</v>
      </c>
      <c r="AJ207" s="142">
        <v>0</v>
      </c>
      <c r="AK207" s="142">
        <v>0</v>
      </c>
      <c r="AL207" s="126"/>
      <c r="AM207" s="418"/>
      <c r="AN207" s="418"/>
      <c r="AO207" s="375">
        <v>0</v>
      </c>
    </row>
    <row r="208" spans="1:41" ht="24" customHeight="1" x14ac:dyDescent="0.3">
      <c r="A208" s="422" t="s">
        <v>2684</v>
      </c>
      <c r="B208" s="423" t="s">
        <v>2685</v>
      </c>
      <c r="C208" s="424" t="s">
        <v>2381</v>
      </c>
      <c r="D208" s="367">
        <f t="shared" si="0"/>
        <v>0</v>
      </c>
      <c r="E208" s="368">
        <f t="shared" si="1"/>
        <v>0</v>
      </c>
      <c r="F208" s="368">
        <f t="shared" si="2"/>
        <v>0</v>
      </c>
      <c r="G208" s="368">
        <f t="shared" si="3"/>
        <v>0</v>
      </c>
      <c r="H208" s="368">
        <f t="shared" si="4"/>
        <v>0</v>
      </c>
      <c r="I208" s="368">
        <f t="shared" si="5"/>
        <v>0</v>
      </c>
      <c r="J208" s="368">
        <f t="shared" si="6"/>
        <v>0</v>
      </c>
      <c r="K208" s="368">
        <f t="shared" si="7"/>
        <v>0</v>
      </c>
      <c r="L208" s="368">
        <f t="shared" si="8"/>
        <v>0</v>
      </c>
      <c r="M208" s="368">
        <f t="shared" si="9"/>
        <v>0</v>
      </c>
      <c r="N208" s="446">
        <f t="shared" si="10"/>
        <v>0</v>
      </c>
      <c r="O208" s="371"/>
      <c r="P208" s="448">
        <f t="shared" si="11"/>
        <v>0</v>
      </c>
      <c r="Q208" s="373" t="str">
        <f t="shared" si="12"/>
        <v/>
      </c>
      <c r="R208" s="374">
        <v>0</v>
      </c>
      <c r="S208" s="420">
        <v>0</v>
      </c>
      <c r="T208" s="414">
        <v>0</v>
      </c>
      <c r="U208" s="414">
        <v>0</v>
      </c>
      <c r="V208" s="414">
        <v>0</v>
      </c>
      <c r="W208" s="414">
        <v>0</v>
      </c>
      <c r="X208" s="414">
        <v>0</v>
      </c>
      <c r="Y208" s="414">
        <v>0</v>
      </c>
      <c r="Z208" s="414">
        <v>0</v>
      </c>
      <c r="AA208" s="414">
        <v>0</v>
      </c>
      <c r="AB208" s="420">
        <v>0</v>
      </c>
      <c r="AC208" s="429"/>
      <c r="AD208" s="421">
        <v>0</v>
      </c>
      <c r="AE208" s="416">
        <v>0</v>
      </c>
      <c r="AF208" s="417"/>
      <c r="AG208" s="375"/>
      <c r="AH208" s="417"/>
      <c r="AI208" s="421">
        <v>0</v>
      </c>
      <c r="AJ208" s="421">
        <v>0</v>
      </c>
      <c r="AK208" s="421">
        <v>0</v>
      </c>
      <c r="AL208" s="126"/>
      <c r="AM208" s="418"/>
      <c r="AN208" s="418"/>
      <c r="AO208" s="375">
        <v>0</v>
      </c>
    </row>
    <row r="209" spans="1:41" ht="24" customHeight="1" x14ac:dyDescent="0.3">
      <c r="A209" s="410" t="s">
        <v>2686</v>
      </c>
      <c r="B209" s="411" t="s">
        <v>2687</v>
      </c>
      <c r="C209" s="412" t="s">
        <v>2688</v>
      </c>
      <c r="D209" s="367">
        <f t="shared" si="0"/>
        <v>0</v>
      </c>
      <c r="E209" s="368">
        <f t="shared" si="1"/>
        <v>0</v>
      </c>
      <c r="F209" s="368">
        <f t="shared" si="2"/>
        <v>0</v>
      </c>
      <c r="G209" s="368">
        <f t="shared" si="3"/>
        <v>0</v>
      </c>
      <c r="H209" s="368">
        <f t="shared" si="4"/>
        <v>0</v>
      </c>
      <c r="I209" s="368">
        <f t="shared" si="5"/>
        <v>0</v>
      </c>
      <c r="J209" s="368">
        <f t="shared" si="6"/>
        <v>0</v>
      </c>
      <c r="K209" s="368">
        <f t="shared" si="7"/>
        <v>0</v>
      </c>
      <c r="L209" s="368">
        <f t="shared" si="8"/>
        <v>0</v>
      </c>
      <c r="M209" s="368">
        <f t="shared" si="9"/>
        <v>0</v>
      </c>
      <c r="N209" s="370">
        <f t="shared" si="10"/>
        <v>0</v>
      </c>
      <c r="O209" s="371"/>
      <c r="P209" s="413">
        <f t="shared" si="11"/>
        <v>0</v>
      </c>
      <c r="Q209" s="373" t="str">
        <f t="shared" si="12"/>
        <v/>
      </c>
      <c r="R209" s="374">
        <v>0</v>
      </c>
      <c r="S209" s="432">
        <v>0</v>
      </c>
      <c r="T209" s="414">
        <v>0</v>
      </c>
      <c r="U209" s="414">
        <v>0</v>
      </c>
      <c r="V209" s="414">
        <v>0</v>
      </c>
      <c r="W209" s="414">
        <v>0</v>
      </c>
      <c r="X209" s="414">
        <v>0</v>
      </c>
      <c r="Y209" s="414">
        <v>0</v>
      </c>
      <c r="Z209" s="414">
        <v>0</v>
      </c>
      <c r="AA209" s="414">
        <v>0</v>
      </c>
      <c r="AB209" s="432">
        <v>0</v>
      </c>
      <c r="AC209" s="415"/>
      <c r="AD209" s="142">
        <v>0</v>
      </c>
      <c r="AE209" s="416">
        <v>0</v>
      </c>
      <c r="AF209" s="417"/>
      <c r="AG209" s="375"/>
      <c r="AH209" s="417"/>
      <c r="AI209" s="142">
        <v>0</v>
      </c>
      <c r="AJ209" s="142">
        <v>0</v>
      </c>
      <c r="AK209" s="142">
        <v>0</v>
      </c>
      <c r="AL209" s="126"/>
      <c r="AM209" s="418"/>
      <c r="AN209" s="418"/>
      <c r="AO209" s="375">
        <v>0</v>
      </c>
    </row>
    <row r="210" spans="1:41" ht="24" customHeight="1" x14ac:dyDescent="0.3">
      <c r="A210" s="419" t="s">
        <v>2692</v>
      </c>
      <c r="B210" s="411" t="s">
        <v>2693</v>
      </c>
      <c r="C210" s="412" t="s">
        <v>2355</v>
      </c>
      <c r="D210" s="367">
        <f t="shared" si="0"/>
        <v>5</v>
      </c>
      <c r="E210" s="368">
        <f t="shared" si="1"/>
        <v>0</v>
      </c>
      <c r="F210" s="368">
        <f t="shared" si="2"/>
        <v>0</v>
      </c>
      <c r="G210" s="368">
        <f t="shared" si="3"/>
        <v>0</v>
      </c>
      <c r="H210" s="368">
        <f t="shared" si="4"/>
        <v>0</v>
      </c>
      <c r="I210" s="368">
        <f t="shared" si="5"/>
        <v>0</v>
      </c>
      <c r="J210" s="368">
        <f t="shared" si="6"/>
        <v>0</v>
      </c>
      <c r="K210" s="368">
        <f t="shared" si="7"/>
        <v>0</v>
      </c>
      <c r="L210" s="368">
        <f t="shared" si="8"/>
        <v>0</v>
      </c>
      <c r="M210" s="368">
        <f t="shared" si="9"/>
        <v>0</v>
      </c>
      <c r="N210" s="370">
        <f t="shared" si="10"/>
        <v>5</v>
      </c>
      <c r="O210" s="371"/>
      <c r="P210" s="413">
        <f t="shared" si="11"/>
        <v>5</v>
      </c>
      <c r="Q210" s="373">
        <f t="shared" si="12"/>
        <v>830</v>
      </c>
      <c r="R210" s="374">
        <v>0</v>
      </c>
      <c r="S210" s="390">
        <v>0</v>
      </c>
      <c r="T210" s="414">
        <v>0</v>
      </c>
      <c r="U210" s="414">
        <v>0</v>
      </c>
      <c r="V210" s="414">
        <v>0</v>
      </c>
      <c r="W210" s="414">
        <v>0</v>
      </c>
      <c r="X210" s="414">
        <v>0</v>
      </c>
      <c r="Y210" s="414">
        <v>0</v>
      </c>
      <c r="Z210" s="414">
        <v>0</v>
      </c>
      <c r="AA210" s="414">
        <v>0</v>
      </c>
      <c r="AB210" s="390">
        <v>0</v>
      </c>
      <c r="AC210" s="415"/>
      <c r="AD210" s="421">
        <v>0</v>
      </c>
      <c r="AE210" s="427">
        <v>0</v>
      </c>
      <c r="AF210" s="417"/>
      <c r="AG210" s="375">
        <v>5</v>
      </c>
      <c r="AH210" s="417"/>
      <c r="AI210" s="450">
        <v>0</v>
      </c>
      <c r="AJ210" s="450">
        <v>0</v>
      </c>
      <c r="AK210" s="450">
        <v>0</v>
      </c>
      <c r="AL210" s="126"/>
      <c r="AM210" s="418"/>
      <c r="AN210" s="418"/>
      <c r="AO210" s="375">
        <v>0</v>
      </c>
    </row>
    <row r="211" spans="1:41" ht="24" customHeight="1" x14ac:dyDescent="0.3">
      <c r="A211" s="410" t="s">
        <v>2696</v>
      </c>
      <c r="B211" s="411" t="s">
        <v>2698</v>
      </c>
      <c r="C211" s="412" t="s">
        <v>174</v>
      </c>
      <c r="D211" s="367">
        <f t="shared" si="0"/>
        <v>0</v>
      </c>
      <c r="E211" s="368">
        <f t="shared" si="1"/>
        <v>0</v>
      </c>
      <c r="F211" s="368">
        <f t="shared" si="2"/>
        <v>0</v>
      </c>
      <c r="G211" s="368">
        <f t="shared" si="3"/>
        <v>0</v>
      </c>
      <c r="H211" s="368">
        <f t="shared" si="4"/>
        <v>0</v>
      </c>
      <c r="I211" s="368">
        <f t="shared" si="5"/>
        <v>0</v>
      </c>
      <c r="J211" s="368">
        <f t="shared" si="6"/>
        <v>0</v>
      </c>
      <c r="K211" s="368">
        <f t="shared" si="7"/>
        <v>0</v>
      </c>
      <c r="L211" s="368">
        <f t="shared" si="8"/>
        <v>0</v>
      </c>
      <c r="M211" s="368">
        <f t="shared" si="9"/>
        <v>0</v>
      </c>
      <c r="N211" s="370">
        <f t="shared" si="10"/>
        <v>0</v>
      </c>
      <c r="O211" s="371"/>
      <c r="P211" s="413">
        <f t="shared" si="11"/>
        <v>0</v>
      </c>
      <c r="Q211" s="373" t="str">
        <f t="shared" si="12"/>
        <v/>
      </c>
      <c r="R211" s="374">
        <v>0</v>
      </c>
      <c r="S211" s="420">
        <v>0</v>
      </c>
      <c r="T211" s="414">
        <v>0</v>
      </c>
      <c r="U211" s="414">
        <v>0</v>
      </c>
      <c r="V211" s="414">
        <v>0</v>
      </c>
      <c r="W211" s="414">
        <v>0</v>
      </c>
      <c r="X211" s="414">
        <v>0</v>
      </c>
      <c r="Y211" s="414">
        <v>0</v>
      </c>
      <c r="Z211" s="414">
        <v>0</v>
      </c>
      <c r="AA211" s="414">
        <v>0</v>
      </c>
      <c r="AB211" s="420">
        <v>0</v>
      </c>
      <c r="AC211" s="415"/>
      <c r="AD211" s="142">
        <v>0</v>
      </c>
      <c r="AE211" s="416">
        <v>0</v>
      </c>
      <c r="AF211" s="433"/>
      <c r="AG211" s="425"/>
      <c r="AH211" s="433"/>
      <c r="AI211" s="421">
        <v>0</v>
      </c>
      <c r="AJ211" s="421">
        <v>0</v>
      </c>
      <c r="AK211" s="421">
        <v>0</v>
      </c>
      <c r="AL211" s="126"/>
      <c r="AM211" s="418"/>
      <c r="AN211" s="418"/>
      <c r="AO211" s="375">
        <v>0</v>
      </c>
    </row>
    <row r="212" spans="1:41" ht="24" customHeight="1" x14ac:dyDescent="0.3">
      <c r="A212" s="419" t="s">
        <v>2703</v>
      </c>
      <c r="B212" s="411" t="s">
        <v>2704</v>
      </c>
      <c r="C212" s="412" t="s">
        <v>2705</v>
      </c>
      <c r="D212" s="367">
        <f t="shared" si="0"/>
        <v>0</v>
      </c>
      <c r="E212" s="368">
        <f t="shared" si="1"/>
        <v>0</v>
      </c>
      <c r="F212" s="368">
        <f t="shared" si="2"/>
        <v>0</v>
      </c>
      <c r="G212" s="368">
        <f t="shared" si="3"/>
        <v>0</v>
      </c>
      <c r="H212" s="368">
        <f t="shared" si="4"/>
        <v>0</v>
      </c>
      <c r="I212" s="368">
        <f t="shared" si="5"/>
        <v>0</v>
      </c>
      <c r="J212" s="368">
        <f t="shared" si="6"/>
        <v>0</v>
      </c>
      <c r="K212" s="368">
        <f t="shared" si="7"/>
        <v>0</v>
      </c>
      <c r="L212" s="368">
        <f t="shared" si="8"/>
        <v>0</v>
      </c>
      <c r="M212" s="368">
        <f t="shared" si="9"/>
        <v>0</v>
      </c>
      <c r="N212" s="370">
        <f t="shared" si="10"/>
        <v>0</v>
      </c>
      <c r="O212" s="371"/>
      <c r="P212" s="413">
        <f t="shared" si="11"/>
        <v>0</v>
      </c>
      <c r="Q212" s="373" t="str">
        <f t="shared" si="12"/>
        <v/>
      </c>
      <c r="R212" s="374">
        <v>0</v>
      </c>
      <c r="S212" s="420">
        <v>0</v>
      </c>
      <c r="T212" s="414">
        <v>0</v>
      </c>
      <c r="U212" s="414">
        <v>0</v>
      </c>
      <c r="V212" s="414">
        <v>0</v>
      </c>
      <c r="W212" s="414">
        <v>0</v>
      </c>
      <c r="X212" s="414">
        <v>0</v>
      </c>
      <c r="Y212" s="414">
        <v>0</v>
      </c>
      <c r="Z212" s="414">
        <v>0</v>
      </c>
      <c r="AA212" s="414">
        <v>0</v>
      </c>
      <c r="AB212" s="420">
        <v>0</v>
      </c>
      <c r="AC212" s="415"/>
      <c r="AD212" s="450">
        <v>0</v>
      </c>
      <c r="AE212" s="416">
        <v>0</v>
      </c>
      <c r="AF212" s="417"/>
      <c r="AG212" s="375"/>
      <c r="AH212" s="417"/>
      <c r="AI212" s="430">
        <v>0</v>
      </c>
      <c r="AJ212" s="430">
        <v>0</v>
      </c>
      <c r="AK212" s="430">
        <v>0</v>
      </c>
      <c r="AL212" s="126"/>
      <c r="AM212" s="418"/>
      <c r="AN212" s="418"/>
      <c r="AO212" s="375">
        <v>0</v>
      </c>
    </row>
    <row r="213" spans="1:41" ht="24" customHeight="1" x14ac:dyDescent="0.3">
      <c r="A213" s="419" t="s">
        <v>2708</v>
      </c>
      <c r="B213" s="411" t="s">
        <v>2709</v>
      </c>
      <c r="C213" s="412" t="s">
        <v>1440</v>
      </c>
      <c r="D213" s="367">
        <f t="shared" si="0"/>
        <v>0</v>
      </c>
      <c r="E213" s="368">
        <f t="shared" si="1"/>
        <v>0</v>
      </c>
      <c r="F213" s="368">
        <f t="shared" si="2"/>
        <v>0</v>
      </c>
      <c r="G213" s="368">
        <f t="shared" si="3"/>
        <v>0</v>
      </c>
      <c r="H213" s="368">
        <f t="shared" si="4"/>
        <v>0</v>
      </c>
      <c r="I213" s="368">
        <f t="shared" si="5"/>
        <v>0</v>
      </c>
      <c r="J213" s="368">
        <f t="shared" si="6"/>
        <v>0</v>
      </c>
      <c r="K213" s="368">
        <f t="shared" si="7"/>
        <v>0</v>
      </c>
      <c r="L213" s="368">
        <f t="shared" si="8"/>
        <v>0</v>
      </c>
      <c r="M213" s="368">
        <f t="shared" si="9"/>
        <v>0</v>
      </c>
      <c r="N213" s="370">
        <f t="shared" si="10"/>
        <v>0</v>
      </c>
      <c r="O213" s="371"/>
      <c r="P213" s="413">
        <f t="shared" si="11"/>
        <v>0</v>
      </c>
      <c r="Q213" s="373" t="str">
        <f t="shared" si="12"/>
        <v/>
      </c>
      <c r="R213" s="374">
        <v>0</v>
      </c>
      <c r="S213" s="425">
        <v>0</v>
      </c>
      <c r="T213" s="414">
        <v>0</v>
      </c>
      <c r="U213" s="414">
        <v>0</v>
      </c>
      <c r="V213" s="414">
        <v>0</v>
      </c>
      <c r="W213" s="414">
        <v>0</v>
      </c>
      <c r="X213" s="414">
        <v>0</v>
      </c>
      <c r="Y213" s="414">
        <v>0</v>
      </c>
      <c r="Z213" s="414">
        <v>0</v>
      </c>
      <c r="AA213" s="414">
        <v>0</v>
      </c>
      <c r="AB213" s="425">
        <v>0</v>
      </c>
      <c r="AC213" s="415"/>
      <c r="AD213" s="421">
        <v>0</v>
      </c>
      <c r="AE213" s="416">
        <v>0</v>
      </c>
      <c r="AF213" s="417"/>
      <c r="AG213" s="375"/>
      <c r="AH213" s="417"/>
      <c r="AI213" s="124">
        <v>0</v>
      </c>
      <c r="AJ213" s="124">
        <v>0</v>
      </c>
      <c r="AK213" s="124">
        <v>0</v>
      </c>
      <c r="AL213" s="126"/>
      <c r="AM213" s="418"/>
      <c r="AN213" s="418"/>
      <c r="AO213" s="375">
        <v>0</v>
      </c>
    </row>
    <row r="214" spans="1:41" ht="24" customHeight="1" x14ac:dyDescent="0.3">
      <c r="A214" s="419" t="s">
        <v>2712</v>
      </c>
      <c r="B214" s="411" t="s">
        <v>2713</v>
      </c>
      <c r="C214" s="412" t="s">
        <v>384</v>
      </c>
      <c r="D214" s="367">
        <f t="shared" si="0"/>
        <v>16</v>
      </c>
      <c r="E214" s="368">
        <f t="shared" si="1"/>
        <v>0</v>
      </c>
      <c r="F214" s="368">
        <f t="shared" si="2"/>
        <v>0</v>
      </c>
      <c r="G214" s="368">
        <f t="shared" si="3"/>
        <v>0</v>
      </c>
      <c r="H214" s="368">
        <f t="shared" si="4"/>
        <v>0</v>
      </c>
      <c r="I214" s="368">
        <f t="shared" si="5"/>
        <v>0</v>
      </c>
      <c r="J214" s="368">
        <f t="shared" si="6"/>
        <v>0</v>
      </c>
      <c r="K214" s="368">
        <f t="shared" si="7"/>
        <v>0</v>
      </c>
      <c r="L214" s="368">
        <f t="shared" si="8"/>
        <v>0</v>
      </c>
      <c r="M214" s="368">
        <f t="shared" si="9"/>
        <v>0</v>
      </c>
      <c r="N214" s="370">
        <f t="shared" si="10"/>
        <v>16</v>
      </c>
      <c r="O214" s="371"/>
      <c r="P214" s="413">
        <f t="shared" si="11"/>
        <v>16</v>
      </c>
      <c r="Q214" s="373">
        <f t="shared" si="12"/>
        <v>512</v>
      </c>
      <c r="R214" s="374">
        <v>0</v>
      </c>
      <c r="S214" s="420">
        <v>0</v>
      </c>
      <c r="T214" s="414">
        <v>0</v>
      </c>
      <c r="U214" s="414">
        <v>0</v>
      </c>
      <c r="V214" s="414">
        <v>0</v>
      </c>
      <c r="W214" s="414">
        <v>0</v>
      </c>
      <c r="X214" s="414">
        <v>0</v>
      </c>
      <c r="Y214" s="414">
        <v>0</v>
      </c>
      <c r="Z214" s="414">
        <v>0</v>
      </c>
      <c r="AA214" s="414">
        <v>0</v>
      </c>
      <c r="AB214" s="420">
        <v>0</v>
      </c>
      <c r="AC214" s="415"/>
      <c r="AD214" s="421">
        <v>0</v>
      </c>
      <c r="AE214" s="416">
        <v>0</v>
      </c>
      <c r="AF214" s="417"/>
      <c r="AG214" s="375">
        <v>16</v>
      </c>
      <c r="AH214" s="417"/>
      <c r="AI214" s="421">
        <v>0</v>
      </c>
      <c r="AJ214" s="421">
        <v>0</v>
      </c>
      <c r="AK214" s="421">
        <v>0</v>
      </c>
      <c r="AL214" s="126"/>
      <c r="AM214" s="418"/>
      <c r="AN214" s="418"/>
      <c r="AO214" s="425">
        <v>0</v>
      </c>
    </row>
    <row r="215" spans="1:41" ht="24" customHeight="1" x14ac:dyDescent="0.3">
      <c r="A215" s="410" t="s">
        <v>2716</v>
      </c>
      <c r="B215" s="411" t="s">
        <v>2717</v>
      </c>
      <c r="C215" s="412" t="s">
        <v>384</v>
      </c>
      <c r="D215" s="367">
        <f t="shared" si="0"/>
        <v>0</v>
      </c>
      <c r="E215" s="368">
        <f t="shared" si="1"/>
        <v>0</v>
      </c>
      <c r="F215" s="368">
        <f t="shared" si="2"/>
        <v>0</v>
      </c>
      <c r="G215" s="368">
        <f t="shared" si="3"/>
        <v>0</v>
      </c>
      <c r="H215" s="368">
        <f t="shared" si="4"/>
        <v>0</v>
      </c>
      <c r="I215" s="368">
        <f t="shared" si="5"/>
        <v>0</v>
      </c>
      <c r="J215" s="368">
        <f t="shared" si="6"/>
        <v>0</v>
      </c>
      <c r="K215" s="368">
        <f t="shared" si="7"/>
        <v>0</v>
      </c>
      <c r="L215" s="368">
        <f t="shared" si="8"/>
        <v>0</v>
      </c>
      <c r="M215" s="368">
        <f t="shared" si="9"/>
        <v>0</v>
      </c>
      <c r="N215" s="370">
        <f t="shared" si="10"/>
        <v>0</v>
      </c>
      <c r="O215" s="371"/>
      <c r="P215" s="413">
        <f t="shared" si="11"/>
        <v>0</v>
      </c>
      <c r="Q215" s="373" t="str">
        <f t="shared" si="12"/>
        <v/>
      </c>
      <c r="R215" s="374">
        <v>0</v>
      </c>
      <c r="S215" s="414">
        <v>0</v>
      </c>
      <c r="T215" s="414">
        <v>0</v>
      </c>
      <c r="U215" s="414">
        <v>0</v>
      </c>
      <c r="V215" s="414">
        <v>0</v>
      </c>
      <c r="W215" s="414">
        <v>0</v>
      </c>
      <c r="X215" s="414">
        <v>0</v>
      </c>
      <c r="Y215" s="414">
        <v>0</v>
      </c>
      <c r="Z215" s="414">
        <v>0</v>
      </c>
      <c r="AA215" s="414">
        <v>0</v>
      </c>
      <c r="AB215" s="414">
        <v>0</v>
      </c>
      <c r="AC215" s="415"/>
      <c r="AD215" s="430">
        <v>0</v>
      </c>
      <c r="AE215" s="416">
        <v>0</v>
      </c>
      <c r="AF215" s="433"/>
      <c r="AG215" s="425"/>
      <c r="AH215" s="433"/>
      <c r="AI215" s="426">
        <v>0</v>
      </c>
      <c r="AJ215" s="426">
        <v>0</v>
      </c>
      <c r="AK215" s="426">
        <v>0</v>
      </c>
      <c r="AL215" s="126"/>
      <c r="AM215" s="418"/>
      <c r="AN215" s="418"/>
      <c r="AO215" s="375">
        <v>0</v>
      </c>
    </row>
    <row r="216" spans="1:41" ht="24" customHeight="1" x14ac:dyDescent="0.3">
      <c r="A216" s="419" t="s">
        <v>2721</v>
      </c>
      <c r="B216" s="411" t="s">
        <v>2722</v>
      </c>
      <c r="C216" s="412" t="s">
        <v>402</v>
      </c>
      <c r="D216" s="367">
        <f t="shared" si="0"/>
        <v>41</v>
      </c>
      <c r="E216" s="368">
        <f t="shared" si="1"/>
        <v>10</v>
      </c>
      <c r="F216" s="368">
        <f t="shared" si="2"/>
        <v>0</v>
      </c>
      <c r="G216" s="368">
        <f t="shared" si="3"/>
        <v>0</v>
      </c>
      <c r="H216" s="368">
        <f t="shared" si="4"/>
        <v>0</v>
      </c>
      <c r="I216" s="368">
        <f t="shared" si="5"/>
        <v>0</v>
      </c>
      <c r="J216" s="368">
        <f t="shared" si="6"/>
        <v>0</v>
      </c>
      <c r="K216" s="368">
        <f t="shared" si="7"/>
        <v>0</v>
      </c>
      <c r="L216" s="368">
        <f t="shared" si="8"/>
        <v>0</v>
      </c>
      <c r="M216" s="368">
        <f t="shared" si="9"/>
        <v>0</v>
      </c>
      <c r="N216" s="370">
        <f t="shared" si="10"/>
        <v>51</v>
      </c>
      <c r="O216" s="371"/>
      <c r="P216" s="413">
        <f t="shared" si="11"/>
        <v>51</v>
      </c>
      <c r="Q216" s="373">
        <f t="shared" si="12"/>
        <v>153</v>
      </c>
      <c r="R216" s="431">
        <v>10</v>
      </c>
      <c r="S216" s="420">
        <v>0</v>
      </c>
      <c r="T216" s="414">
        <v>0</v>
      </c>
      <c r="U216" s="414">
        <v>0</v>
      </c>
      <c r="V216" s="414">
        <v>0</v>
      </c>
      <c r="W216" s="414">
        <v>0</v>
      </c>
      <c r="X216" s="414">
        <v>0</v>
      </c>
      <c r="Y216" s="414">
        <v>0</v>
      </c>
      <c r="Z216" s="414">
        <v>0</v>
      </c>
      <c r="AA216" s="414">
        <v>0</v>
      </c>
      <c r="AB216" s="420">
        <v>0</v>
      </c>
      <c r="AC216" s="415"/>
      <c r="AD216" s="389">
        <v>0</v>
      </c>
      <c r="AE216" s="416">
        <v>0</v>
      </c>
      <c r="AF216" s="417"/>
      <c r="AG216" s="375">
        <v>41</v>
      </c>
      <c r="AH216" s="417"/>
      <c r="AI216" s="142">
        <v>0</v>
      </c>
      <c r="AJ216" s="142">
        <v>0</v>
      </c>
      <c r="AK216" s="142">
        <v>0</v>
      </c>
      <c r="AL216" s="434"/>
      <c r="AM216" s="435"/>
      <c r="AN216" s="435"/>
      <c r="AO216" s="375">
        <v>0</v>
      </c>
    </row>
    <row r="217" spans="1:41" ht="24" customHeight="1" x14ac:dyDescent="0.3">
      <c r="A217" s="410" t="s">
        <v>2726</v>
      </c>
      <c r="B217" s="411" t="s">
        <v>2727</v>
      </c>
      <c r="C217" s="412" t="s">
        <v>402</v>
      </c>
      <c r="D217" s="367">
        <f t="shared" si="0"/>
        <v>27</v>
      </c>
      <c r="E217" s="368">
        <f t="shared" si="1"/>
        <v>10</v>
      </c>
      <c r="F217" s="368">
        <f t="shared" si="2"/>
        <v>5</v>
      </c>
      <c r="G217" s="368">
        <f t="shared" si="3"/>
        <v>0</v>
      </c>
      <c r="H217" s="368">
        <f t="shared" si="4"/>
        <v>0</v>
      </c>
      <c r="I217" s="368">
        <f t="shared" si="5"/>
        <v>0</v>
      </c>
      <c r="J217" s="368">
        <f t="shared" si="6"/>
        <v>0</v>
      </c>
      <c r="K217" s="368">
        <f t="shared" si="7"/>
        <v>0</v>
      </c>
      <c r="L217" s="368">
        <f t="shared" si="8"/>
        <v>0</v>
      </c>
      <c r="M217" s="368">
        <f t="shared" si="9"/>
        <v>0</v>
      </c>
      <c r="N217" s="370">
        <f t="shared" si="10"/>
        <v>42</v>
      </c>
      <c r="O217" s="371"/>
      <c r="P217" s="413">
        <f t="shared" si="11"/>
        <v>42</v>
      </c>
      <c r="Q217" s="373">
        <f t="shared" si="12"/>
        <v>205</v>
      </c>
      <c r="R217" s="374">
        <v>10</v>
      </c>
      <c r="S217" s="449">
        <v>0</v>
      </c>
      <c r="T217" s="414">
        <v>0</v>
      </c>
      <c r="U217" s="414">
        <v>0</v>
      </c>
      <c r="V217" s="414">
        <v>0</v>
      </c>
      <c r="W217" s="414">
        <v>0</v>
      </c>
      <c r="X217" s="414">
        <v>0</v>
      </c>
      <c r="Y217" s="414">
        <v>0</v>
      </c>
      <c r="Z217" s="414">
        <v>0</v>
      </c>
      <c r="AA217" s="414">
        <v>0</v>
      </c>
      <c r="AB217" s="449">
        <v>5</v>
      </c>
      <c r="AC217" s="429"/>
      <c r="AD217" s="421">
        <v>0</v>
      </c>
      <c r="AE217" s="416">
        <v>0</v>
      </c>
      <c r="AF217" s="417"/>
      <c r="AG217" s="375">
        <v>27</v>
      </c>
      <c r="AH217" s="417"/>
      <c r="AI217" s="421">
        <v>0</v>
      </c>
      <c r="AJ217" s="421">
        <v>0</v>
      </c>
      <c r="AK217" s="421">
        <v>0</v>
      </c>
      <c r="AL217" s="126"/>
      <c r="AM217" s="418"/>
      <c r="AN217" s="418"/>
      <c r="AO217" s="375">
        <v>0</v>
      </c>
    </row>
    <row r="218" spans="1:41" ht="24" customHeight="1" x14ac:dyDescent="0.3">
      <c r="A218" s="419" t="s">
        <v>2730</v>
      </c>
      <c r="B218" s="411" t="s">
        <v>2731</v>
      </c>
      <c r="C218" s="412" t="s">
        <v>402</v>
      </c>
      <c r="D218" s="367">
        <f t="shared" si="0"/>
        <v>0</v>
      </c>
      <c r="E218" s="368">
        <f t="shared" si="1"/>
        <v>0</v>
      </c>
      <c r="F218" s="368">
        <f t="shared" si="2"/>
        <v>0</v>
      </c>
      <c r="G218" s="368">
        <f t="shared" si="3"/>
        <v>0</v>
      </c>
      <c r="H218" s="368">
        <f t="shared" si="4"/>
        <v>0</v>
      </c>
      <c r="I218" s="368">
        <f t="shared" si="5"/>
        <v>0</v>
      </c>
      <c r="J218" s="368">
        <f t="shared" si="6"/>
        <v>0</v>
      </c>
      <c r="K218" s="368">
        <f t="shared" si="7"/>
        <v>0</v>
      </c>
      <c r="L218" s="368">
        <f t="shared" si="8"/>
        <v>0</v>
      </c>
      <c r="M218" s="368">
        <f t="shared" si="9"/>
        <v>0</v>
      </c>
      <c r="N218" s="370">
        <f t="shared" si="10"/>
        <v>0</v>
      </c>
      <c r="O218" s="371"/>
      <c r="P218" s="413">
        <f t="shared" si="11"/>
        <v>0</v>
      </c>
      <c r="Q218" s="373" t="str">
        <f t="shared" si="12"/>
        <v/>
      </c>
      <c r="R218" s="374">
        <v>0</v>
      </c>
      <c r="S218" s="428">
        <v>0</v>
      </c>
      <c r="T218" s="414">
        <v>0</v>
      </c>
      <c r="U218" s="414">
        <v>0</v>
      </c>
      <c r="V218" s="414">
        <v>0</v>
      </c>
      <c r="W218" s="414">
        <v>0</v>
      </c>
      <c r="X218" s="414">
        <v>0</v>
      </c>
      <c r="Y218" s="414">
        <v>0</v>
      </c>
      <c r="Z218" s="414">
        <v>0</v>
      </c>
      <c r="AA218" s="414">
        <v>0</v>
      </c>
      <c r="AB218" s="428">
        <v>0</v>
      </c>
      <c r="AC218" s="415"/>
      <c r="AD218" s="421">
        <v>0</v>
      </c>
      <c r="AE218" s="427">
        <v>0</v>
      </c>
      <c r="AF218" s="417"/>
      <c r="AG218" s="375"/>
      <c r="AH218" s="417"/>
      <c r="AI218" s="142">
        <v>0</v>
      </c>
      <c r="AJ218" s="142">
        <v>0</v>
      </c>
      <c r="AK218" s="142">
        <v>0</v>
      </c>
      <c r="AL218" s="126"/>
      <c r="AM218" s="418"/>
      <c r="AN218" s="418"/>
      <c r="AO218" s="425">
        <v>0</v>
      </c>
    </row>
    <row r="219" spans="1:41" ht="24" customHeight="1" x14ac:dyDescent="0.3">
      <c r="A219" s="419" t="s">
        <v>2732</v>
      </c>
      <c r="B219" s="436" t="s">
        <v>2733</v>
      </c>
      <c r="C219" s="437" t="s">
        <v>2025</v>
      </c>
      <c r="D219" s="367">
        <f t="shared" si="0"/>
        <v>0</v>
      </c>
      <c r="E219" s="368">
        <f t="shared" si="1"/>
        <v>0</v>
      </c>
      <c r="F219" s="368">
        <f t="shared" si="2"/>
        <v>0</v>
      </c>
      <c r="G219" s="368">
        <f t="shared" si="3"/>
        <v>0</v>
      </c>
      <c r="H219" s="368">
        <f t="shared" si="4"/>
        <v>0</v>
      </c>
      <c r="I219" s="368">
        <f t="shared" si="5"/>
        <v>0</v>
      </c>
      <c r="J219" s="368">
        <f t="shared" si="6"/>
        <v>0</v>
      </c>
      <c r="K219" s="368">
        <f t="shared" si="7"/>
        <v>0</v>
      </c>
      <c r="L219" s="368">
        <f t="shared" si="8"/>
        <v>0</v>
      </c>
      <c r="M219" s="368">
        <f t="shared" si="9"/>
        <v>0</v>
      </c>
      <c r="N219" s="370">
        <f t="shared" si="10"/>
        <v>0</v>
      </c>
      <c r="O219" s="371"/>
      <c r="P219" s="413">
        <f t="shared" si="11"/>
        <v>0</v>
      </c>
      <c r="Q219" s="373" t="str">
        <f t="shared" si="12"/>
        <v/>
      </c>
      <c r="R219" s="431">
        <v>0</v>
      </c>
      <c r="S219" s="420">
        <v>0</v>
      </c>
      <c r="T219" s="414">
        <v>0</v>
      </c>
      <c r="U219" s="414">
        <v>0</v>
      </c>
      <c r="V219" s="414">
        <v>0</v>
      </c>
      <c r="W219" s="414">
        <v>0</v>
      </c>
      <c r="X219" s="414">
        <v>0</v>
      </c>
      <c r="Y219" s="414">
        <v>0</v>
      </c>
      <c r="Z219" s="414">
        <v>0</v>
      </c>
      <c r="AA219" s="414">
        <v>0</v>
      </c>
      <c r="AB219" s="420">
        <v>0</v>
      </c>
      <c r="AC219" s="415"/>
      <c r="AD219" s="426">
        <v>0</v>
      </c>
      <c r="AE219" s="427">
        <v>0</v>
      </c>
      <c r="AF219" s="417"/>
      <c r="AG219" s="375"/>
      <c r="AH219" s="417"/>
      <c r="AI219" s="421">
        <v>0</v>
      </c>
      <c r="AJ219" s="421">
        <v>0</v>
      </c>
      <c r="AK219" s="421">
        <v>0</v>
      </c>
      <c r="AL219" s="434"/>
      <c r="AM219" s="435"/>
      <c r="AN219" s="435"/>
      <c r="AO219" s="375">
        <v>0</v>
      </c>
    </row>
    <row r="220" spans="1:41" ht="24" customHeight="1" x14ac:dyDescent="0.3">
      <c r="A220" s="410" t="s">
        <v>2737</v>
      </c>
      <c r="B220" s="411" t="s">
        <v>2738</v>
      </c>
      <c r="C220" s="412" t="s">
        <v>2736</v>
      </c>
      <c r="D220" s="367">
        <f t="shared" si="0"/>
        <v>0</v>
      </c>
      <c r="E220" s="368">
        <f t="shared" si="1"/>
        <v>0</v>
      </c>
      <c r="F220" s="368">
        <f t="shared" si="2"/>
        <v>0</v>
      </c>
      <c r="G220" s="368">
        <f t="shared" si="3"/>
        <v>0</v>
      </c>
      <c r="H220" s="368">
        <f t="shared" si="4"/>
        <v>0</v>
      </c>
      <c r="I220" s="368">
        <f t="shared" si="5"/>
        <v>0</v>
      </c>
      <c r="J220" s="368">
        <f t="shared" si="6"/>
        <v>0</v>
      </c>
      <c r="K220" s="368">
        <f t="shared" si="7"/>
        <v>0</v>
      </c>
      <c r="L220" s="368">
        <f t="shared" si="8"/>
        <v>0</v>
      </c>
      <c r="M220" s="368">
        <f t="shared" si="9"/>
        <v>0</v>
      </c>
      <c r="N220" s="370">
        <f t="shared" si="10"/>
        <v>0</v>
      </c>
      <c r="O220" s="371"/>
      <c r="P220" s="413">
        <f t="shared" si="11"/>
        <v>0</v>
      </c>
      <c r="Q220" s="373" t="str">
        <f t="shared" si="12"/>
        <v/>
      </c>
      <c r="R220" s="374">
        <v>0</v>
      </c>
      <c r="S220" s="420">
        <v>0</v>
      </c>
      <c r="T220" s="414">
        <v>0</v>
      </c>
      <c r="U220" s="414">
        <v>0</v>
      </c>
      <c r="V220" s="414">
        <v>0</v>
      </c>
      <c r="W220" s="414">
        <v>0</v>
      </c>
      <c r="X220" s="414">
        <v>0</v>
      </c>
      <c r="Y220" s="414">
        <v>0</v>
      </c>
      <c r="Z220" s="414">
        <v>0</v>
      </c>
      <c r="AA220" s="414">
        <v>0</v>
      </c>
      <c r="AB220" s="420">
        <v>0</v>
      </c>
      <c r="AC220" s="415"/>
      <c r="AD220" s="124">
        <v>0</v>
      </c>
      <c r="AE220" s="427">
        <v>0</v>
      </c>
      <c r="AF220" s="417"/>
      <c r="AG220" s="375"/>
      <c r="AH220" s="417"/>
      <c r="AI220" s="430">
        <v>0</v>
      </c>
      <c r="AJ220" s="430">
        <v>0</v>
      </c>
      <c r="AK220" s="430">
        <v>0</v>
      </c>
      <c r="AL220" s="126"/>
      <c r="AM220" s="418"/>
      <c r="AN220" s="418"/>
      <c r="AO220" s="375">
        <v>0</v>
      </c>
    </row>
    <row r="221" spans="1:41" ht="24" customHeight="1" x14ac:dyDescent="0.3">
      <c r="A221" s="419" t="s">
        <v>2741</v>
      </c>
      <c r="B221" s="436" t="s">
        <v>2742</v>
      </c>
      <c r="C221" s="437" t="s">
        <v>384</v>
      </c>
      <c r="D221" s="367">
        <f t="shared" si="0"/>
        <v>0</v>
      </c>
      <c r="E221" s="368">
        <f t="shared" si="1"/>
        <v>0</v>
      </c>
      <c r="F221" s="368">
        <f t="shared" si="2"/>
        <v>0</v>
      </c>
      <c r="G221" s="368">
        <f t="shared" si="3"/>
        <v>0</v>
      </c>
      <c r="H221" s="368">
        <f t="shared" si="4"/>
        <v>0</v>
      </c>
      <c r="I221" s="368">
        <f t="shared" si="5"/>
        <v>0</v>
      </c>
      <c r="J221" s="368">
        <f t="shared" si="6"/>
        <v>0</v>
      </c>
      <c r="K221" s="368">
        <f t="shared" si="7"/>
        <v>0</v>
      </c>
      <c r="L221" s="368">
        <f t="shared" si="8"/>
        <v>0</v>
      </c>
      <c r="M221" s="368">
        <f t="shared" si="9"/>
        <v>0</v>
      </c>
      <c r="N221" s="370">
        <f t="shared" si="10"/>
        <v>0</v>
      </c>
      <c r="O221" s="371"/>
      <c r="P221" s="413">
        <f t="shared" si="11"/>
        <v>0</v>
      </c>
      <c r="Q221" s="373" t="str">
        <f t="shared" si="12"/>
        <v/>
      </c>
      <c r="R221" s="374">
        <v>0</v>
      </c>
      <c r="S221" s="432">
        <v>0</v>
      </c>
      <c r="T221" s="414">
        <v>0</v>
      </c>
      <c r="U221" s="414">
        <v>0</v>
      </c>
      <c r="V221" s="414">
        <v>0</v>
      </c>
      <c r="W221" s="414">
        <v>0</v>
      </c>
      <c r="X221" s="414">
        <v>0</v>
      </c>
      <c r="Y221" s="414">
        <v>0</v>
      </c>
      <c r="Z221" s="414">
        <v>0</v>
      </c>
      <c r="AA221" s="414">
        <v>0</v>
      </c>
      <c r="AB221" s="432">
        <v>0</v>
      </c>
      <c r="AC221" s="415"/>
      <c r="AD221" s="421">
        <v>0</v>
      </c>
      <c r="AE221" s="416">
        <v>0</v>
      </c>
      <c r="AF221" s="417"/>
      <c r="AG221" s="375"/>
      <c r="AH221" s="417"/>
      <c r="AI221" s="421">
        <v>0</v>
      </c>
      <c r="AJ221" s="421">
        <v>0</v>
      </c>
      <c r="AK221" s="421">
        <v>0</v>
      </c>
      <c r="AL221" s="126"/>
      <c r="AM221" s="418"/>
      <c r="AN221" s="418"/>
      <c r="AO221" s="375">
        <v>0</v>
      </c>
    </row>
    <row r="222" spans="1:41" ht="24" customHeight="1" x14ac:dyDescent="0.3">
      <c r="A222" s="419" t="s">
        <v>2745</v>
      </c>
      <c r="B222" s="436" t="s">
        <v>2746</v>
      </c>
      <c r="C222" s="437" t="s">
        <v>261</v>
      </c>
      <c r="D222" s="367">
        <f t="shared" si="0"/>
        <v>0</v>
      </c>
      <c r="E222" s="368">
        <f t="shared" si="1"/>
        <v>0</v>
      </c>
      <c r="F222" s="368">
        <f t="shared" si="2"/>
        <v>0</v>
      </c>
      <c r="G222" s="368">
        <f t="shared" si="3"/>
        <v>0</v>
      </c>
      <c r="H222" s="368">
        <f t="shared" si="4"/>
        <v>0</v>
      </c>
      <c r="I222" s="368">
        <f t="shared" si="5"/>
        <v>0</v>
      </c>
      <c r="J222" s="368">
        <f t="shared" si="6"/>
        <v>0</v>
      </c>
      <c r="K222" s="368">
        <f t="shared" si="7"/>
        <v>0</v>
      </c>
      <c r="L222" s="368">
        <f t="shared" si="8"/>
        <v>0</v>
      </c>
      <c r="M222" s="368">
        <f t="shared" si="9"/>
        <v>0</v>
      </c>
      <c r="N222" s="370">
        <f t="shared" si="10"/>
        <v>0</v>
      </c>
      <c r="O222" s="371"/>
      <c r="P222" s="413">
        <f t="shared" si="11"/>
        <v>0</v>
      </c>
      <c r="Q222" s="373" t="str">
        <f t="shared" si="12"/>
        <v/>
      </c>
      <c r="R222" s="374">
        <v>0</v>
      </c>
      <c r="S222" s="420">
        <v>0</v>
      </c>
      <c r="T222" s="414">
        <v>0</v>
      </c>
      <c r="U222" s="414">
        <v>0</v>
      </c>
      <c r="V222" s="414">
        <v>0</v>
      </c>
      <c r="W222" s="414">
        <v>0</v>
      </c>
      <c r="X222" s="414">
        <v>0</v>
      </c>
      <c r="Y222" s="414">
        <v>0</v>
      </c>
      <c r="Z222" s="414">
        <v>0</v>
      </c>
      <c r="AA222" s="414">
        <v>0</v>
      </c>
      <c r="AB222" s="420">
        <v>0</v>
      </c>
      <c r="AC222" s="415"/>
      <c r="AD222" s="450">
        <v>0</v>
      </c>
      <c r="AE222" s="427">
        <v>0</v>
      </c>
      <c r="AF222" s="417"/>
      <c r="AG222" s="375"/>
      <c r="AH222" s="417"/>
      <c r="AI222" s="142">
        <v>0</v>
      </c>
      <c r="AJ222" s="142">
        <v>0</v>
      </c>
      <c r="AK222" s="142">
        <v>0</v>
      </c>
      <c r="AL222" s="126"/>
      <c r="AM222" s="418"/>
      <c r="AN222" s="418"/>
      <c r="AO222" s="375">
        <v>0</v>
      </c>
    </row>
    <row r="223" spans="1:41" ht="24" customHeight="1" x14ac:dyDescent="0.3">
      <c r="A223" s="422" t="s">
        <v>2747</v>
      </c>
      <c r="B223" s="423" t="s">
        <v>2748</v>
      </c>
      <c r="C223" s="424" t="s">
        <v>2066</v>
      </c>
      <c r="D223" s="367">
        <f t="shared" si="0"/>
        <v>0</v>
      </c>
      <c r="E223" s="368">
        <f t="shared" si="1"/>
        <v>0</v>
      </c>
      <c r="F223" s="368">
        <f t="shared" si="2"/>
        <v>0</v>
      </c>
      <c r="G223" s="368">
        <f t="shared" si="3"/>
        <v>0</v>
      </c>
      <c r="H223" s="368">
        <f t="shared" si="4"/>
        <v>0</v>
      </c>
      <c r="I223" s="368">
        <f t="shared" si="5"/>
        <v>0</v>
      </c>
      <c r="J223" s="368">
        <f t="shared" si="6"/>
        <v>0</v>
      </c>
      <c r="K223" s="368">
        <f t="shared" si="7"/>
        <v>0</v>
      </c>
      <c r="L223" s="368">
        <f t="shared" si="8"/>
        <v>0</v>
      </c>
      <c r="M223" s="368">
        <f t="shared" si="9"/>
        <v>0</v>
      </c>
      <c r="N223" s="370">
        <f t="shared" si="10"/>
        <v>0</v>
      </c>
      <c r="O223" s="371"/>
      <c r="P223" s="413">
        <f t="shared" si="11"/>
        <v>0</v>
      </c>
      <c r="Q223" s="373" t="str">
        <f t="shared" si="12"/>
        <v/>
      </c>
      <c r="R223" s="374">
        <v>0</v>
      </c>
      <c r="S223" s="420">
        <v>0</v>
      </c>
      <c r="T223" s="414">
        <v>0</v>
      </c>
      <c r="U223" s="414">
        <v>0</v>
      </c>
      <c r="V223" s="414">
        <v>0</v>
      </c>
      <c r="W223" s="414">
        <v>0</v>
      </c>
      <c r="X223" s="414">
        <v>0</v>
      </c>
      <c r="Y223" s="414">
        <v>0</v>
      </c>
      <c r="Z223" s="414">
        <v>0</v>
      </c>
      <c r="AA223" s="414">
        <v>0</v>
      </c>
      <c r="AB223" s="420">
        <v>0</v>
      </c>
      <c r="AC223" s="415"/>
      <c r="AD223" s="142">
        <v>0</v>
      </c>
      <c r="AE223" s="416">
        <v>0</v>
      </c>
      <c r="AF223" s="417"/>
      <c r="AG223" s="375"/>
      <c r="AH223" s="417"/>
      <c r="AI223" s="421">
        <v>0</v>
      </c>
      <c r="AJ223" s="421">
        <v>0</v>
      </c>
      <c r="AK223" s="421">
        <v>0</v>
      </c>
      <c r="AL223" s="126"/>
      <c r="AM223" s="418"/>
      <c r="AN223" s="418"/>
      <c r="AO223" s="375">
        <v>0</v>
      </c>
    </row>
    <row r="224" spans="1:41" ht="24" customHeight="1" x14ac:dyDescent="0.3">
      <c r="A224" s="419" t="s">
        <v>2751</v>
      </c>
      <c r="B224" s="436" t="s">
        <v>2752</v>
      </c>
      <c r="C224" s="437" t="s">
        <v>2201</v>
      </c>
      <c r="D224" s="367">
        <f t="shared" si="0"/>
        <v>47</v>
      </c>
      <c r="E224" s="368">
        <f t="shared" si="1"/>
        <v>34</v>
      </c>
      <c r="F224" s="368">
        <f t="shared" si="2"/>
        <v>0</v>
      </c>
      <c r="G224" s="368">
        <f t="shared" si="3"/>
        <v>0</v>
      </c>
      <c r="H224" s="368">
        <f t="shared" si="4"/>
        <v>0</v>
      </c>
      <c r="I224" s="368">
        <f t="shared" si="5"/>
        <v>0</v>
      </c>
      <c r="J224" s="368">
        <f t="shared" si="6"/>
        <v>0</v>
      </c>
      <c r="K224" s="368">
        <f t="shared" si="7"/>
        <v>0</v>
      </c>
      <c r="L224" s="368">
        <f t="shared" si="8"/>
        <v>0</v>
      </c>
      <c r="M224" s="368">
        <f t="shared" si="9"/>
        <v>0</v>
      </c>
      <c r="N224" s="370">
        <f t="shared" si="10"/>
        <v>81</v>
      </c>
      <c r="O224" s="371"/>
      <c r="P224" s="413">
        <f t="shared" si="11"/>
        <v>81</v>
      </c>
      <c r="Q224" s="373">
        <f t="shared" si="12"/>
        <v>92</v>
      </c>
      <c r="R224" s="374">
        <v>0</v>
      </c>
      <c r="S224" s="420">
        <v>34</v>
      </c>
      <c r="T224" s="414">
        <v>0</v>
      </c>
      <c r="U224" s="414">
        <v>0</v>
      </c>
      <c r="V224" s="414">
        <v>0</v>
      </c>
      <c r="W224" s="414">
        <v>0</v>
      </c>
      <c r="X224" s="414">
        <v>0</v>
      </c>
      <c r="Y224" s="414">
        <v>0</v>
      </c>
      <c r="Z224" s="414">
        <v>0</v>
      </c>
      <c r="AA224" s="414">
        <v>0</v>
      </c>
      <c r="AB224" s="420">
        <v>0</v>
      </c>
      <c r="AC224" s="415"/>
      <c r="AD224" s="421">
        <v>0</v>
      </c>
      <c r="AE224" s="416">
        <v>0</v>
      </c>
      <c r="AF224" s="417">
        <v>47</v>
      </c>
      <c r="AG224" s="375"/>
      <c r="AH224" s="417"/>
      <c r="AI224" s="430">
        <v>0</v>
      </c>
      <c r="AJ224" s="430">
        <v>0</v>
      </c>
      <c r="AK224" s="430">
        <v>0</v>
      </c>
      <c r="AL224" s="126"/>
      <c r="AM224" s="418"/>
      <c r="AN224" s="418"/>
      <c r="AO224" s="425">
        <v>0</v>
      </c>
    </row>
    <row r="225" spans="1:41" ht="24" customHeight="1" x14ac:dyDescent="0.3">
      <c r="A225" s="419" t="s">
        <v>2758</v>
      </c>
      <c r="B225" s="436" t="s">
        <v>2759</v>
      </c>
      <c r="C225" s="437" t="s">
        <v>261</v>
      </c>
      <c r="D225" s="367">
        <f t="shared" si="0"/>
        <v>14</v>
      </c>
      <c r="E225" s="368">
        <f t="shared" si="1"/>
        <v>0</v>
      </c>
      <c r="F225" s="368">
        <f t="shared" si="2"/>
        <v>0</v>
      </c>
      <c r="G225" s="368">
        <f t="shared" si="3"/>
        <v>0</v>
      </c>
      <c r="H225" s="368">
        <f t="shared" si="4"/>
        <v>0</v>
      </c>
      <c r="I225" s="368">
        <f t="shared" si="5"/>
        <v>0</v>
      </c>
      <c r="J225" s="368">
        <f t="shared" si="6"/>
        <v>0</v>
      </c>
      <c r="K225" s="368">
        <f t="shared" si="7"/>
        <v>0</v>
      </c>
      <c r="L225" s="368">
        <f t="shared" si="8"/>
        <v>0</v>
      </c>
      <c r="M225" s="368">
        <f t="shared" si="9"/>
        <v>0</v>
      </c>
      <c r="N225" s="370">
        <f t="shared" si="10"/>
        <v>14</v>
      </c>
      <c r="O225" s="371"/>
      <c r="P225" s="413">
        <f t="shared" si="11"/>
        <v>14</v>
      </c>
      <c r="Q225" s="373">
        <f t="shared" si="12"/>
        <v>558</v>
      </c>
      <c r="R225" s="374">
        <v>0</v>
      </c>
      <c r="S225" s="420">
        <v>14</v>
      </c>
      <c r="T225" s="414">
        <v>0</v>
      </c>
      <c r="U225" s="414">
        <v>0</v>
      </c>
      <c r="V225" s="414">
        <v>0</v>
      </c>
      <c r="W225" s="414">
        <v>0</v>
      </c>
      <c r="X225" s="414">
        <v>0</v>
      </c>
      <c r="Y225" s="414">
        <v>0</v>
      </c>
      <c r="Z225" s="414">
        <v>0</v>
      </c>
      <c r="AA225" s="414">
        <v>0</v>
      </c>
      <c r="AB225" s="420">
        <v>0</v>
      </c>
      <c r="AC225" s="415"/>
      <c r="AD225" s="421">
        <v>0</v>
      </c>
      <c r="AE225" s="416">
        <v>0</v>
      </c>
      <c r="AF225" s="417"/>
      <c r="AG225" s="375"/>
      <c r="AH225" s="417"/>
      <c r="AI225" s="426">
        <v>0</v>
      </c>
      <c r="AJ225" s="426">
        <v>0</v>
      </c>
      <c r="AK225" s="426">
        <v>0</v>
      </c>
      <c r="AL225" s="126"/>
      <c r="AM225" s="418"/>
      <c r="AN225" s="418"/>
      <c r="AO225" s="375">
        <v>0</v>
      </c>
    </row>
    <row r="226" spans="1:41" ht="24" customHeight="1" x14ac:dyDescent="0.3">
      <c r="A226" s="410" t="s">
        <v>2763</v>
      </c>
      <c r="B226" s="411" t="s">
        <v>2764</v>
      </c>
      <c r="C226" s="412" t="s">
        <v>266</v>
      </c>
      <c r="D226" s="367">
        <f t="shared" si="0"/>
        <v>0</v>
      </c>
      <c r="E226" s="368">
        <f t="shared" si="1"/>
        <v>0</v>
      </c>
      <c r="F226" s="368">
        <f t="shared" si="2"/>
        <v>0</v>
      </c>
      <c r="G226" s="368">
        <f t="shared" si="3"/>
        <v>0</v>
      </c>
      <c r="H226" s="368">
        <f t="shared" si="4"/>
        <v>0</v>
      </c>
      <c r="I226" s="368">
        <f t="shared" si="5"/>
        <v>0</v>
      </c>
      <c r="J226" s="368">
        <f t="shared" si="6"/>
        <v>0</v>
      </c>
      <c r="K226" s="368">
        <f t="shared" si="7"/>
        <v>0</v>
      </c>
      <c r="L226" s="368">
        <f t="shared" si="8"/>
        <v>0</v>
      </c>
      <c r="M226" s="368">
        <f t="shared" si="9"/>
        <v>0</v>
      </c>
      <c r="N226" s="370">
        <f t="shared" si="10"/>
        <v>0</v>
      </c>
      <c r="O226" s="371"/>
      <c r="P226" s="413">
        <f t="shared" si="11"/>
        <v>0</v>
      </c>
      <c r="Q226" s="373" t="str">
        <f t="shared" si="12"/>
        <v/>
      </c>
      <c r="R226" s="374">
        <v>0</v>
      </c>
      <c r="S226" s="425">
        <v>0</v>
      </c>
      <c r="T226" s="414">
        <v>0</v>
      </c>
      <c r="U226" s="414">
        <v>0</v>
      </c>
      <c r="V226" s="414">
        <v>0</v>
      </c>
      <c r="W226" s="414">
        <v>0</v>
      </c>
      <c r="X226" s="414">
        <v>0</v>
      </c>
      <c r="Y226" s="414">
        <v>0</v>
      </c>
      <c r="Z226" s="414">
        <v>0</v>
      </c>
      <c r="AA226" s="414">
        <v>0</v>
      </c>
      <c r="AB226" s="425">
        <v>0</v>
      </c>
      <c r="AC226" s="415"/>
      <c r="AD226" s="430">
        <v>0</v>
      </c>
      <c r="AE226" s="416">
        <v>0</v>
      </c>
      <c r="AF226" s="417"/>
      <c r="AG226" s="375"/>
      <c r="AH226" s="417"/>
      <c r="AI226" s="389">
        <v>0</v>
      </c>
      <c r="AJ226" s="389">
        <v>0</v>
      </c>
      <c r="AK226" s="389">
        <v>0</v>
      </c>
      <c r="AL226" s="126"/>
      <c r="AM226" s="418"/>
      <c r="AN226" s="418"/>
      <c r="AO226" s="375">
        <v>0</v>
      </c>
    </row>
    <row r="227" spans="1:41" ht="24" customHeight="1" x14ac:dyDescent="0.3">
      <c r="A227" s="410" t="s">
        <v>2767</v>
      </c>
      <c r="B227" s="411" t="s">
        <v>2768</v>
      </c>
      <c r="C227" s="412" t="s">
        <v>2769</v>
      </c>
      <c r="D227" s="367">
        <f t="shared" si="0"/>
        <v>0</v>
      </c>
      <c r="E227" s="368">
        <f t="shared" si="1"/>
        <v>0</v>
      </c>
      <c r="F227" s="368">
        <f t="shared" si="2"/>
        <v>0</v>
      </c>
      <c r="G227" s="368">
        <f t="shared" si="3"/>
        <v>0</v>
      </c>
      <c r="H227" s="368">
        <f t="shared" si="4"/>
        <v>0</v>
      </c>
      <c r="I227" s="368">
        <f t="shared" si="5"/>
        <v>0</v>
      </c>
      <c r="J227" s="368">
        <f t="shared" si="6"/>
        <v>0</v>
      </c>
      <c r="K227" s="368">
        <f t="shared" si="7"/>
        <v>0</v>
      </c>
      <c r="L227" s="368">
        <f t="shared" si="8"/>
        <v>0</v>
      </c>
      <c r="M227" s="368">
        <f t="shared" si="9"/>
        <v>0</v>
      </c>
      <c r="N227" s="370">
        <f t="shared" si="10"/>
        <v>0</v>
      </c>
      <c r="O227" s="371"/>
      <c r="P227" s="413">
        <f t="shared" si="11"/>
        <v>0</v>
      </c>
      <c r="Q227" s="373" t="str">
        <f t="shared" si="12"/>
        <v/>
      </c>
      <c r="R227" s="374">
        <v>0</v>
      </c>
      <c r="S227" s="425">
        <v>0</v>
      </c>
      <c r="T227" s="414">
        <v>0</v>
      </c>
      <c r="U227" s="414">
        <v>0</v>
      </c>
      <c r="V227" s="414">
        <v>0</v>
      </c>
      <c r="W227" s="414">
        <v>0</v>
      </c>
      <c r="X227" s="414">
        <v>0</v>
      </c>
      <c r="Y227" s="414">
        <v>0</v>
      </c>
      <c r="Z227" s="414">
        <v>0</v>
      </c>
      <c r="AA227" s="414">
        <v>0</v>
      </c>
      <c r="AB227" s="425">
        <v>0</v>
      </c>
      <c r="AC227" s="415"/>
      <c r="AD227" s="421">
        <v>0</v>
      </c>
      <c r="AE227" s="416">
        <v>0</v>
      </c>
      <c r="AF227" s="417"/>
      <c r="AG227" s="375"/>
      <c r="AH227" s="417"/>
      <c r="AI227" s="421">
        <v>0</v>
      </c>
      <c r="AJ227" s="421">
        <v>0</v>
      </c>
      <c r="AK227" s="421">
        <v>0</v>
      </c>
      <c r="AL227" s="126"/>
      <c r="AM227" s="418"/>
      <c r="AN227" s="418"/>
      <c r="AO227" s="375">
        <v>0</v>
      </c>
    </row>
    <row r="228" spans="1:41" ht="24" customHeight="1" x14ac:dyDescent="0.3">
      <c r="A228" s="419" t="s">
        <v>2773</v>
      </c>
      <c r="B228" s="436" t="s">
        <v>2774</v>
      </c>
      <c r="C228" s="437" t="s">
        <v>1440</v>
      </c>
      <c r="D228" s="367">
        <f t="shared" si="0"/>
        <v>19</v>
      </c>
      <c r="E228" s="368">
        <f t="shared" si="1"/>
        <v>8</v>
      </c>
      <c r="F228" s="368">
        <f t="shared" si="2"/>
        <v>0</v>
      </c>
      <c r="G228" s="368">
        <f t="shared" si="3"/>
        <v>0</v>
      </c>
      <c r="H228" s="368">
        <f t="shared" si="4"/>
        <v>0</v>
      </c>
      <c r="I228" s="368">
        <f t="shared" si="5"/>
        <v>0</v>
      </c>
      <c r="J228" s="368">
        <f t="shared" si="6"/>
        <v>0</v>
      </c>
      <c r="K228" s="368">
        <f t="shared" si="7"/>
        <v>0</v>
      </c>
      <c r="L228" s="368">
        <f t="shared" si="8"/>
        <v>0</v>
      </c>
      <c r="M228" s="368">
        <f t="shared" si="9"/>
        <v>0</v>
      </c>
      <c r="N228" s="370">
        <f t="shared" si="10"/>
        <v>27</v>
      </c>
      <c r="O228" s="371"/>
      <c r="P228" s="413">
        <f t="shared" si="11"/>
        <v>27</v>
      </c>
      <c r="Q228" s="373">
        <f t="shared" si="12"/>
        <v>325</v>
      </c>
      <c r="R228" s="374">
        <v>0</v>
      </c>
      <c r="S228" s="420">
        <v>0</v>
      </c>
      <c r="T228" s="414">
        <v>0</v>
      </c>
      <c r="U228" s="414">
        <v>0</v>
      </c>
      <c r="V228" s="414">
        <v>0</v>
      </c>
      <c r="W228" s="414">
        <v>0</v>
      </c>
      <c r="X228" s="414">
        <v>0</v>
      </c>
      <c r="Y228" s="414">
        <v>0</v>
      </c>
      <c r="Z228" s="414">
        <v>0</v>
      </c>
      <c r="AA228" s="414">
        <v>0</v>
      </c>
      <c r="AB228" s="420">
        <v>19</v>
      </c>
      <c r="AC228" s="429"/>
      <c r="AD228" s="421">
        <v>0</v>
      </c>
      <c r="AE228" s="427">
        <v>0</v>
      </c>
      <c r="AF228" s="433">
        <v>8</v>
      </c>
      <c r="AG228" s="425"/>
      <c r="AH228" s="433"/>
      <c r="AI228" s="426">
        <v>0</v>
      </c>
      <c r="AJ228" s="426">
        <v>0</v>
      </c>
      <c r="AK228" s="426">
        <v>0</v>
      </c>
      <c r="AL228" s="126"/>
      <c r="AM228" s="418"/>
      <c r="AN228" s="418"/>
      <c r="AO228" s="375">
        <v>0</v>
      </c>
    </row>
    <row r="229" spans="1:41" ht="24" customHeight="1" x14ac:dyDescent="0.3">
      <c r="A229" s="410" t="s">
        <v>2775</v>
      </c>
      <c r="B229" s="411" t="s">
        <v>2776</v>
      </c>
      <c r="C229" s="412" t="s">
        <v>43</v>
      </c>
      <c r="D229" s="367">
        <f t="shared" si="0"/>
        <v>5</v>
      </c>
      <c r="E229" s="368">
        <f t="shared" si="1"/>
        <v>0</v>
      </c>
      <c r="F229" s="368">
        <f t="shared" si="2"/>
        <v>0</v>
      </c>
      <c r="G229" s="368">
        <f t="shared" si="3"/>
        <v>0</v>
      </c>
      <c r="H229" s="368">
        <f t="shared" si="4"/>
        <v>0</v>
      </c>
      <c r="I229" s="368">
        <f t="shared" si="5"/>
        <v>0</v>
      </c>
      <c r="J229" s="368">
        <f t="shared" si="6"/>
        <v>0</v>
      </c>
      <c r="K229" s="368">
        <f t="shared" si="7"/>
        <v>0</v>
      </c>
      <c r="L229" s="368">
        <f t="shared" si="8"/>
        <v>0</v>
      </c>
      <c r="M229" s="368">
        <f t="shared" si="9"/>
        <v>0</v>
      </c>
      <c r="N229" s="370">
        <f t="shared" si="10"/>
        <v>5</v>
      </c>
      <c r="O229" s="371"/>
      <c r="P229" s="413">
        <f t="shared" si="11"/>
        <v>5</v>
      </c>
      <c r="Q229" s="373">
        <f t="shared" si="12"/>
        <v>830</v>
      </c>
      <c r="R229" s="374">
        <v>0</v>
      </c>
      <c r="S229" s="425">
        <v>0</v>
      </c>
      <c r="T229" s="414">
        <v>0</v>
      </c>
      <c r="U229" s="414">
        <v>0</v>
      </c>
      <c r="V229" s="414">
        <v>0</v>
      </c>
      <c r="W229" s="414">
        <v>0</v>
      </c>
      <c r="X229" s="414">
        <v>0</v>
      </c>
      <c r="Y229" s="414">
        <v>0</v>
      </c>
      <c r="Z229" s="414">
        <v>0</v>
      </c>
      <c r="AA229" s="414">
        <v>0</v>
      </c>
      <c r="AB229" s="425">
        <v>0</v>
      </c>
      <c r="AC229" s="429"/>
      <c r="AD229" s="426">
        <v>0</v>
      </c>
      <c r="AE229" s="416">
        <v>0</v>
      </c>
      <c r="AF229" s="417"/>
      <c r="AG229" s="375">
        <v>5</v>
      </c>
      <c r="AH229" s="417"/>
      <c r="AI229" s="124">
        <v>0</v>
      </c>
      <c r="AJ229" s="124">
        <v>0</v>
      </c>
      <c r="AK229" s="124">
        <v>0</v>
      </c>
      <c r="AL229" s="126"/>
      <c r="AM229" s="418"/>
      <c r="AN229" s="418"/>
      <c r="AO229" s="375">
        <v>0</v>
      </c>
    </row>
    <row r="230" spans="1:41" ht="24" customHeight="1" x14ac:dyDescent="0.3">
      <c r="A230" s="410" t="s">
        <v>2779</v>
      </c>
      <c r="B230" s="411" t="s">
        <v>2780</v>
      </c>
      <c r="C230" s="412" t="s">
        <v>2781</v>
      </c>
      <c r="D230" s="367">
        <f t="shared" si="0"/>
        <v>12</v>
      </c>
      <c r="E230" s="368">
        <f t="shared" si="1"/>
        <v>0</v>
      </c>
      <c r="F230" s="368">
        <f t="shared" si="2"/>
        <v>0</v>
      </c>
      <c r="G230" s="368">
        <f t="shared" si="3"/>
        <v>0</v>
      </c>
      <c r="H230" s="368">
        <f t="shared" si="4"/>
        <v>0</v>
      </c>
      <c r="I230" s="368">
        <f t="shared" si="5"/>
        <v>0</v>
      </c>
      <c r="J230" s="368">
        <f t="shared" si="6"/>
        <v>0</v>
      </c>
      <c r="K230" s="368">
        <f t="shared" si="7"/>
        <v>0</v>
      </c>
      <c r="L230" s="368">
        <f t="shared" si="8"/>
        <v>0</v>
      </c>
      <c r="M230" s="368">
        <f t="shared" si="9"/>
        <v>0</v>
      </c>
      <c r="N230" s="370">
        <f t="shared" si="10"/>
        <v>12</v>
      </c>
      <c r="O230" s="371"/>
      <c r="P230" s="413">
        <f t="shared" si="11"/>
        <v>12</v>
      </c>
      <c r="Q230" s="373">
        <f t="shared" si="12"/>
        <v>621</v>
      </c>
      <c r="R230" s="374">
        <v>0</v>
      </c>
      <c r="S230" s="414">
        <v>0</v>
      </c>
      <c r="T230" s="414">
        <v>0</v>
      </c>
      <c r="U230" s="414">
        <v>0</v>
      </c>
      <c r="V230" s="414">
        <v>0</v>
      </c>
      <c r="W230" s="414">
        <v>0</v>
      </c>
      <c r="X230" s="414">
        <v>0</v>
      </c>
      <c r="Y230" s="414">
        <v>0</v>
      </c>
      <c r="Z230" s="414">
        <v>0</v>
      </c>
      <c r="AA230" s="414">
        <v>0</v>
      </c>
      <c r="AB230" s="414">
        <v>12</v>
      </c>
      <c r="AC230" s="415"/>
      <c r="AD230" s="426">
        <v>0</v>
      </c>
      <c r="AE230" s="416">
        <v>0</v>
      </c>
      <c r="AF230" s="417"/>
      <c r="AG230" s="375"/>
      <c r="AH230" s="417"/>
      <c r="AI230" s="421">
        <v>0</v>
      </c>
      <c r="AJ230" s="421">
        <v>0</v>
      </c>
      <c r="AK230" s="421">
        <v>0</v>
      </c>
      <c r="AL230" s="126"/>
      <c r="AM230" s="418"/>
      <c r="AN230" s="418"/>
      <c r="AO230" s="375">
        <v>0</v>
      </c>
    </row>
    <row r="231" spans="1:41" ht="24" customHeight="1" x14ac:dyDescent="0.3">
      <c r="A231" s="410" t="s">
        <v>2785</v>
      </c>
      <c r="B231" s="411" t="s">
        <v>2786</v>
      </c>
      <c r="C231" s="412" t="s">
        <v>163</v>
      </c>
      <c r="D231" s="367">
        <f t="shared" si="0"/>
        <v>0</v>
      </c>
      <c r="E231" s="368">
        <f t="shared" si="1"/>
        <v>0</v>
      </c>
      <c r="F231" s="368">
        <f t="shared" si="2"/>
        <v>0</v>
      </c>
      <c r="G231" s="368">
        <f t="shared" si="3"/>
        <v>0</v>
      </c>
      <c r="H231" s="368">
        <f t="shared" si="4"/>
        <v>0</v>
      </c>
      <c r="I231" s="368">
        <f t="shared" si="5"/>
        <v>0</v>
      </c>
      <c r="J231" s="368">
        <f t="shared" si="6"/>
        <v>0</v>
      </c>
      <c r="K231" s="368">
        <f t="shared" si="7"/>
        <v>0</v>
      </c>
      <c r="L231" s="368">
        <f t="shared" si="8"/>
        <v>0</v>
      </c>
      <c r="M231" s="368">
        <f t="shared" si="9"/>
        <v>0</v>
      </c>
      <c r="N231" s="370">
        <f t="shared" si="10"/>
        <v>0</v>
      </c>
      <c r="O231" s="371"/>
      <c r="P231" s="413">
        <f t="shared" si="11"/>
        <v>0</v>
      </c>
      <c r="Q231" s="373" t="str">
        <f t="shared" si="12"/>
        <v/>
      </c>
      <c r="R231" s="374">
        <v>0</v>
      </c>
      <c r="S231" s="414">
        <v>0</v>
      </c>
      <c r="T231" s="414">
        <v>0</v>
      </c>
      <c r="U231" s="414">
        <v>0</v>
      </c>
      <c r="V231" s="414">
        <v>0</v>
      </c>
      <c r="W231" s="414">
        <v>0</v>
      </c>
      <c r="X231" s="414">
        <v>0</v>
      </c>
      <c r="Y231" s="414">
        <v>0</v>
      </c>
      <c r="Z231" s="414">
        <v>0</v>
      </c>
      <c r="AA231" s="414">
        <v>0</v>
      </c>
      <c r="AB231" s="414">
        <v>0</v>
      </c>
      <c r="AC231" s="429"/>
      <c r="AD231" s="421">
        <v>0</v>
      </c>
      <c r="AE231" s="427">
        <v>0</v>
      </c>
      <c r="AF231" s="417"/>
      <c r="AG231" s="375"/>
      <c r="AH231" s="417"/>
      <c r="AI231" s="142">
        <v>0</v>
      </c>
      <c r="AJ231" s="142">
        <v>0</v>
      </c>
      <c r="AK231" s="142">
        <v>0</v>
      </c>
      <c r="AL231" s="126"/>
      <c r="AM231" s="418"/>
      <c r="AN231" s="418"/>
      <c r="AO231" s="375">
        <v>0</v>
      </c>
    </row>
    <row r="232" spans="1:41" ht="24" customHeight="1" x14ac:dyDescent="0.3">
      <c r="A232" s="410" t="s">
        <v>2789</v>
      </c>
      <c r="B232" s="411" t="s">
        <v>2790</v>
      </c>
      <c r="C232" s="412" t="s">
        <v>2791</v>
      </c>
      <c r="D232" s="367">
        <f t="shared" si="0"/>
        <v>0</v>
      </c>
      <c r="E232" s="368">
        <f t="shared" si="1"/>
        <v>0</v>
      </c>
      <c r="F232" s="368">
        <f t="shared" si="2"/>
        <v>0</v>
      </c>
      <c r="G232" s="368">
        <f t="shared" si="3"/>
        <v>0</v>
      </c>
      <c r="H232" s="368">
        <f t="shared" si="4"/>
        <v>0</v>
      </c>
      <c r="I232" s="368">
        <f t="shared" si="5"/>
        <v>0</v>
      </c>
      <c r="J232" s="368">
        <f t="shared" si="6"/>
        <v>0</v>
      </c>
      <c r="K232" s="368">
        <f t="shared" si="7"/>
        <v>0</v>
      </c>
      <c r="L232" s="368">
        <f t="shared" si="8"/>
        <v>0</v>
      </c>
      <c r="M232" s="368">
        <f t="shared" si="9"/>
        <v>0</v>
      </c>
      <c r="N232" s="370">
        <f t="shared" si="10"/>
        <v>0</v>
      </c>
      <c r="O232" s="371"/>
      <c r="P232" s="413">
        <f t="shared" si="11"/>
        <v>0</v>
      </c>
      <c r="Q232" s="373" t="str">
        <f t="shared" si="12"/>
        <v/>
      </c>
      <c r="R232" s="374">
        <v>0</v>
      </c>
      <c r="S232" s="420">
        <v>0</v>
      </c>
      <c r="T232" s="414">
        <v>0</v>
      </c>
      <c r="U232" s="414">
        <v>0</v>
      </c>
      <c r="V232" s="414">
        <v>0</v>
      </c>
      <c r="W232" s="414">
        <v>0</v>
      </c>
      <c r="X232" s="414">
        <v>0</v>
      </c>
      <c r="Y232" s="414">
        <v>0</v>
      </c>
      <c r="Z232" s="414">
        <v>0</v>
      </c>
      <c r="AA232" s="414">
        <v>0</v>
      </c>
      <c r="AB232" s="420">
        <v>0</v>
      </c>
      <c r="AC232" s="415"/>
      <c r="AD232" s="426">
        <v>0</v>
      </c>
      <c r="AE232" s="427">
        <v>0</v>
      </c>
      <c r="AF232" s="433"/>
      <c r="AG232" s="425"/>
      <c r="AH232" s="433"/>
      <c r="AI232" s="421">
        <v>0</v>
      </c>
      <c r="AJ232" s="421">
        <v>0</v>
      </c>
      <c r="AK232" s="421">
        <v>0</v>
      </c>
      <c r="AL232" s="126"/>
      <c r="AM232" s="418"/>
      <c r="AN232" s="418"/>
      <c r="AO232" s="375">
        <v>0</v>
      </c>
    </row>
    <row r="233" spans="1:41" ht="24" customHeight="1" x14ac:dyDescent="0.3">
      <c r="A233" s="410" t="s">
        <v>2792</v>
      </c>
      <c r="B233" s="411" t="s">
        <v>2793</v>
      </c>
      <c r="C233" s="412" t="s">
        <v>2791</v>
      </c>
      <c r="D233" s="367">
        <f t="shared" si="0"/>
        <v>0</v>
      </c>
      <c r="E233" s="368">
        <f t="shared" si="1"/>
        <v>0</v>
      </c>
      <c r="F233" s="368">
        <f t="shared" si="2"/>
        <v>0</v>
      </c>
      <c r="G233" s="368">
        <f t="shared" si="3"/>
        <v>0</v>
      </c>
      <c r="H233" s="368">
        <f t="shared" si="4"/>
        <v>0</v>
      </c>
      <c r="I233" s="368">
        <f t="shared" si="5"/>
        <v>0</v>
      </c>
      <c r="J233" s="368">
        <f t="shared" si="6"/>
        <v>0</v>
      </c>
      <c r="K233" s="368">
        <f t="shared" si="7"/>
        <v>0</v>
      </c>
      <c r="L233" s="368">
        <f t="shared" si="8"/>
        <v>0</v>
      </c>
      <c r="M233" s="368">
        <f t="shared" si="9"/>
        <v>0</v>
      </c>
      <c r="N233" s="370">
        <f t="shared" si="10"/>
        <v>0</v>
      </c>
      <c r="O233" s="371"/>
      <c r="P233" s="413">
        <f t="shared" si="11"/>
        <v>0</v>
      </c>
      <c r="Q233" s="373" t="str">
        <f t="shared" si="12"/>
        <v/>
      </c>
      <c r="R233" s="374">
        <v>0</v>
      </c>
      <c r="S233" s="425">
        <v>0</v>
      </c>
      <c r="T233" s="414">
        <v>0</v>
      </c>
      <c r="U233" s="414">
        <v>0</v>
      </c>
      <c r="V233" s="414">
        <v>0</v>
      </c>
      <c r="W233" s="414">
        <v>0</v>
      </c>
      <c r="X233" s="414">
        <v>0</v>
      </c>
      <c r="Y233" s="414">
        <v>0</v>
      </c>
      <c r="Z233" s="414">
        <v>0</v>
      </c>
      <c r="AA233" s="414">
        <v>0</v>
      </c>
      <c r="AB233" s="425">
        <v>0</v>
      </c>
      <c r="AC233" s="415"/>
      <c r="AD233" s="124">
        <v>0</v>
      </c>
      <c r="AE233" s="416">
        <v>0</v>
      </c>
      <c r="AF233" s="417"/>
      <c r="AG233" s="375"/>
      <c r="AH233" s="417"/>
      <c r="AI233" s="421">
        <v>0</v>
      </c>
      <c r="AJ233" s="421">
        <v>0</v>
      </c>
      <c r="AK233" s="421">
        <v>0</v>
      </c>
      <c r="AL233" s="126"/>
      <c r="AM233" s="418"/>
      <c r="AN233" s="418"/>
      <c r="AO233" s="375">
        <v>0</v>
      </c>
    </row>
    <row r="234" spans="1:41" ht="24" customHeight="1" x14ac:dyDescent="0.3">
      <c r="A234" s="410" t="s">
        <v>2794</v>
      </c>
      <c r="B234" s="411" t="s">
        <v>2795</v>
      </c>
      <c r="C234" s="412" t="s">
        <v>2791</v>
      </c>
      <c r="D234" s="367">
        <f t="shared" si="0"/>
        <v>21</v>
      </c>
      <c r="E234" s="368">
        <f t="shared" si="1"/>
        <v>12</v>
      </c>
      <c r="F234" s="368">
        <f t="shared" si="2"/>
        <v>0</v>
      </c>
      <c r="G234" s="368">
        <f t="shared" si="3"/>
        <v>0</v>
      </c>
      <c r="H234" s="368">
        <f t="shared" si="4"/>
        <v>0</v>
      </c>
      <c r="I234" s="368">
        <f t="shared" si="5"/>
        <v>0</v>
      </c>
      <c r="J234" s="368">
        <f t="shared" si="6"/>
        <v>0</v>
      </c>
      <c r="K234" s="368">
        <f t="shared" si="7"/>
        <v>0</v>
      </c>
      <c r="L234" s="368">
        <f t="shared" si="8"/>
        <v>0</v>
      </c>
      <c r="M234" s="368">
        <f t="shared" si="9"/>
        <v>0</v>
      </c>
      <c r="N234" s="370">
        <f t="shared" si="10"/>
        <v>33</v>
      </c>
      <c r="O234" s="371"/>
      <c r="P234" s="413">
        <f t="shared" si="11"/>
        <v>33</v>
      </c>
      <c r="Q234" s="373">
        <f t="shared" si="12"/>
        <v>262</v>
      </c>
      <c r="R234" s="374">
        <v>0</v>
      </c>
      <c r="S234" s="428">
        <v>0</v>
      </c>
      <c r="T234" s="414">
        <v>0</v>
      </c>
      <c r="U234" s="414">
        <v>0</v>
      </c>
      <c r="V234" s="414">
        <v>0</v>
      </c>
      <c r="W234" s="414">
        <v>0</v>
      </c>
      <c r="X234" s="414">
        <v>0</v>
      </c>
      <c r="Y234" s="414">
        <v>0</v>
      </c>
      <c r="Z234" s="414">
        <v>0</v>
      </c>
      <c r="AA234" s="414">
        <v>0</v>
      </c>
      <c r="AB234" s="428">
        <v>12</v>
      </c>
      <c r="AC234" s="429"/>
      <c r="AD234" s="421">
        <v>0</v>
      </c>
      <c r="AE234" s="427">
        <v>0</v>
      </c>
      <c r="AF234" s="417"/>
      <c r="AG234" s="375">
        <v>21</v>
      </c>
      <c r="AH234" s="417"/>
      <c r="AI234" s="430">
        <v>0</v>
      </c>
      <c r="AJ234" s="430">
        <v>0</v>
      </c>
      <c r="AK234" s="430">
        <v>0</v>
      </c>
      <c r="AL234" s="126"/>
      <c r="AM234" s="418"/>
      <c r="AN234" s="418"/>
      <c r="AO234" s="375">
        <v>0</v>
      </c>
    </row>
    <row r="235" spans="1:41" ht="24" customHeight="1" x14ac:dyDescent="0.3">
      <c r="A235" s="419" t="s">
        <v>2798</v>
      </c>
      <c r="B235" s="411" t="s">
        <v>2799</v>
      </c>
      <c r="C235" s="412" t="s">
        <v>2800</v>
      </c>
      <c r="D235" s="367">
        <f t="shared" si="0"/>
        <v>6</v>
      </c>
      <c r="E235" s="368">
        <f t="shared" si="1"/>
        <v>0</v>
      </c>
      <c r="F235" s="368">
        <f t="shared" si="2"/>
        <v>0</v>
      </c>
      <c r="G235" s="368">
        <f t="shared" si="3"/>
        <v>0</v>
      </c>
      <c r="H235" s="368">
        <f t="shared" si="4"/>
        <v>0</v>
      </c>
      <c r="I235" s="368">
        <f t="shared" si="5"/>
        <v>0</v>
      </c>
      <c r="J235" s="368">
        <f t="shared" si="6"/>
        <v>0</v>
      </c>
      <c r="K235" s="368">
        <f t="shared" si="7"/>
        <v>0</v>
      </c>
      <c r="L235" s="368">
        <f t="shared" si="8"/>
        <v>0</v>
      </c>
      <c r="M235" s="368">
        <f t="shared" si="9"/>
        <v>0</v>
      </c>
      <c r="N235" s="370">
        <f t="shared" si="10"/>
        <v>6</v>
      </c>
      <c r="O235" s="371"/>
      <c r="P235" s="413">
        <f t="shared" si="11"/>
        <v>6</v>
      </c>
      <c r="Q235" s="373">
        <f t="shared" si="12"/>
        <v>803</v>
      </c>
      <c r="R235" s="374">
        <v>0</v>
      </c>
      <c r="S235" s="420">
        <v>0</v>
      </c>
      <c r="T235" s="414">
        <v>0</v>
      </c>
      <c r="U235" s="414">
        <v>0</v>
      </c>
      <c r="V235" s="414">
        <v>0</v>
      </c>
      <c r="W235" s="414">
        <v>0</v>
      </c>
      <c r="X235" s="414">
        <v>0</v>
      </c>
      <c r="Y235" s="414">
        <v>0</v>
      </c>
      <c r="Z235" s="414">
        <v>0</v>
      </c>
      <c r="AA235" s="414">
        <v>0</v>
      </c>
      <c r="AB235" s="420">
        <v>0</v>
      </c>
      <c r="AC235" s="415"/>
      <c r="AD235" s="142">
        <v>0</v>
      </c>
      <c r="AE235" s="427">
        <v>0</v>
      </c>
      <c r="AF235" s="417"/>
      <c r="AG235" s="375">
        <v>6</v>
      </c>
      <c r="AH235" s="417"/>
      <c r="AI235" s="421">
        <v>0</v>
      </c>
      <c r="AJ235" s="421">
        <v>0</v>
      </c>
      <c r="AK235" s="421">
        <v>0</v>
      </c>
      <c r="AL235" s="126"/>
      <c r="AM235" s="418"/>
      <c r="AN235" s="418"/>
      <c r="AO235" s="375">
        <v>0</v>
      </c>
    </row>
    <row r="236" spans="1:41" ht="24" customHeight="1" x14ac:dyDescent="0.3">
      <c r="A236" s="419" t="s">
        <v>2803</v>
      </c>
      <c r="B236" s="411" t="s">
        <v>2804</v>
      </c>
      <c r="C236" s="412" t="s">
        <v>1098</v>
      </c>
      <c r="D236" s="367">
        <f t="shared" si="0"/>
        <v>0</v>
      </c>
      <c r="E236" s="368">
        <f t="shared" si="1"/>
        <v>0</v>
      </c>
      <c r="F236" s="368">
        <f t="shared" si="2"/>
        <v>0</v>
      </c>
      <c r="G236" s="368">
        <f t="shared" si="3"/>
        <v>0</v>
      </c>
      <c r="H236" s="368">
        <f t="shared" si="4"/>
        <v>0</v>
      </c>
      <c r="I236" s="368">
        <f t="shared" si="5"/>
        <v>0</v>
      </c>
      <c r="J236" s="368">
        <f t="shared" si="6"/>
        <v>0</v>
      </c>
      <c r="K236" s="368">
        <f t="shared" si="7"/>
        <v>0</v>
      </c>
      <c r="L236" s="368">
        <f t="shared" si="8"/>
        <v>0</v>
      </c>
      <c r="M236" s="368">
        <f t="shared" si="9"/>
        <v>0</v>
      </c>
      <c r="N236" s="370">
        <f t="shared" si="10"/>
        <v>0</v>
      </c>
      <c r="O236" s="371"/>
      <c r="P236" s="413">
        <f t="shared" si="11"/>
        <v>0</v>
      </c>
      <c r="Q236" s="373" t="str">
        <f t="shared" si="12"/>
        <v/>
      </c>
      <c r="R236" s="431">
        <v>0</v>
      </c>
      <c r="S236" s="428">
        <v>0</v>
      </c>
      <c r="T236" s="414">
        <v>0</v>
      </c>
      <c r="U236" s="414">
        <v>0</v>
      </c>
      <c r="V236" s="414">
        <v>0</v>
      </c>
      <c r="W236" s="414">
        <v>0</v>
      </c>
      <c r="X236" s="414">
        <v>0</v>
      </c>
      <c r="Y236" s="414">
        <v>0</v>
      </c>
      <c r="Z236" s="414">
        <v>0</v>
      </c>
      <c r="AA236" s="414">
        <v>0</v>
      </c>
      <c r="AB236" s="428">
        <v>0</v>
      </c>
      <c r="AC236" s="415"/>
      <c r="AD236" s="421">
        <v>0</v>
      </c>
      <c r="AE236" s="416">
        <v>0</v>
      </c>
      <c r="AF236" s="417"/>
      <c r="AG236" s="375"/>
      <c r="AH236" s="417"/>
      <c r="AI236" s="421">
        <v>0</v>
      </c>
      <c r="AJ236" s="421">
        <v>0</v>
      </c>
      <c r="AK236" s="421">
        <v>0</v>
      </c>
      <c r="AL236" s="434"/>
      <c r="AM236" s="435"/>
      <c r="AN236" s="435"/>
      <c r="AO236" s="375">
        <v>0</v>
      </c>
    </row>
    <row r="237" spans="1:41" ht="24" customHeight="1" x14ac:dyDescent="0.3">
      <c r="A237" s="419" t="s">
        <v>2805</v>
      </c>
      <c r="B237" s="411" t="s">
        <v>2806</v>
      </c>
      <c r="C237" s="412" t="s">
        <v>402</v>
      </c>
      <c r="D237" s="367">
        <f t="shared" si="0"/>
        <v>18</v>
      </c>
      <c r="E237" s="368">
        <f t="shared" si="1"/>
        <v>0</v>
      </c>
      <c r="F237" s="368">
        <f t="shared" si="2"/>
        <v>0</v>
      </c>
      <c r="G237" s="368">
        <f t="shared" si="3"/>
        <v>0</v>
      </c>
      <c r="H237" s="368">
        <f t="shared" si="4"/>
        <v>0</v>
      </c>
      <c r="I237" s="368">
        <f t="shared" si="5"/>
        <v>0</v>
      </c>
      <c r="J237" s="368">
        <f t="shared" si="6"/>
        <v>0</v>
      </c>
      <c r="K237" s="368">
        <f t="shared" si="7"/>
        <v>0</v>
      </c>
      <c r="L237" s="368">
        <f t="shared" si="8"/>
        <v>0</v>
      </c>
      <c r="M237" s="368">
        <f t="shared" si="9"/>
        <v>0</v>
      </c>
      <c r="N237" s="370">
        <f t="shared" si="10"/>
        <v>18</v>
      </c>
      <c r="O237" s="371"/>
      <c r="P237" s="413">
        <f t="shared" si="11"/>
        <v>18</v>
      </c>
      <c r="Q237" s="373">
        <f t="shared" si="12"/>
        <v>457</v>
      </c>
      <c r="R237" s="374">
        <v>0</v>
      </c>
      <c r="S237" s="420">
        <v>0</v>
      </c>
      <c r="T237" s="414">
        <v>0</v>
      </c>
      <c r="U237" s="414">
        <v>0</v>
      </c>
      <c r="V237" s="414">
        <v>0</v>
      </c>
      <c r="W237" s="414">
        <v>0</v>
      </c>
      <c r="X237" s="414">
        <v>0</v>
      </c>
      <c r="Y237" s="414">
        <v>0</v>
      </c>
      <c r="Z237" s="414">
        <v>0</v>
      </c>
      <c r="AA237" s="414">
        <v>0</v>
      </c>
      <c r="AB237" s="420">
        <v>0</v>
      </c>
      <c r="AC237" s="429"/>
      <c r="AD237" s="430">
        <v>0</v>
      </c>
      <c r="AE237" s="427">
        <v>0</v>
      </c>
      <c r="AF237" s="417"/>
      <c r="AG237" s="375">
        <v>18</v>
      </c>
      <c r="AH237" s="417"/>
      <c r="AI237" s="426">
        <v>0</v>
      </c>
      <c r="AJ237" s="426">
        <v>0</v>
      </c>
      <c r="AK237" s="426">
        <v>0</v>
      </c>
      <c r="AL237" s="126"/>
      <c r="AM237" s="418"/>
      <c r="AN237" s="418"/>
      <c r="AO237" s="375">
        <v>0</v>
      </c>
    </row>
    <row r="238" spans="1:41" ht="24" customHeight="1" x14ac:dyDescent="0.3">
      <c r="A238" s="419" t="s">
        <v>984</v>
      </c>
      <c r="B238" s="411" t="s">
        <v>985</v>
      </c>
      <c r="C238" s="412" t="s">
        <v>138</v>
      </c>
      <c r="D238" s="367">
        <f t="shared" si="0"/>
        <v>5</v>
      </c>
      <c r="E238" s="368">
        <f t="shared" si="1"/>
        <v>0</v>
      </c>
      <c r="F238" s="368">
        <f t="shared" si="2"/>
        <v>0</v>
      </c>
      <c r="G238" s="368">
        <f t="shared" si="3"/>
        <v>0</v>
      </c>
      <c r="H238" s="368">
        <f t="shared" si="4"/>
        <v>0</v>
      </c>
      <c r="I238" s="368">
        <f t="shared" si="5"/>
        <v>0</v>
      </c>
      <c r="J238" s="368">
        <f t="shared" si="6"/>
        <v>0</v>
      </c>
      <c r="K238" s="368">
        <f t="shared" si="7"/>
        <v>0</v>
      </c>
      <c r="L238" s="368">
        <f t="shared" si="8"/>
        <v>0</v>
      </c>
      <c r="M238" s="368">
        <f t="shared" si="9"/>
        <v>0</v>
      </c>
      <c r="N238" s="370">
        <f t="shared" si="10"/>
        <v>5</v>
      </c>
      <c r="O238" s="371"/>
      <c r="P238" s="413">
        <f t="shared" si="11"/>
        <v>5</v>
      </c>
      <c r="Q238" s="373">
        <f t="shared" si="12"/>
        <v>830</v>
      </c>
      <c r="R238" s="374">
        <v>0</v>
      </c>
      <c r="S238" s="420">
        <v>0</v>
      </c>
      <c r="T238" s="414">
        <v>0</v>
      </c>
      <c r="U238" s="414">
        <v>0</v>
      </c>
      <c r="V238" s="414">
        <v>0</v>
      </c>
      <c r="W238" s="414">
        <v>0</v>
      </c>
      <c r="X238" s="414">
        <v>0</v>
      </c>
      <c r="Y238" s="414">
        <v>0</v>
      </c>
      <c r="Z238" s="414">
        <v>0</v>
      </c>
      <c r="AA238" s="414">
        <v>0</v>
      </c>
      <c r="AB238" s="420">
        <v>0</v>
      </c>
      <c r="AC238" s="429"/>
      <c r="AD238" s="430">
        <v>0</v>
      </c>
      <c r="AE238" s="427">
        <v>0</v>
      </c>
      <c r="AF238" s="417">
        <v>5</v>
      </c>
      <c r="AG238" s="375"/>
      <c r="AH238" s="417"/>
      <c r="AI238" s="426">
        <v>0</v>
      </c>
      <c r="AJ238" s="426">
        <v>0</v>
      </c>
      <c r="AK238" s="426">
        <v>0</v>
      </c>
      <c r="AL238" s="126"/>
      <c r="AM238" s="418"/>
      <c r="AN238" s="418"/>
      <c r="AO238" s="375">
        <v>0</v>
      </c>
    </row>
    <row r="239" spans="1:41" ht="24" customHeight="1" x14ac:dyDescent="0.3">
      <c r="A239" s="419" t="s">
        <v>2814</v>
      </c>
      <c r="B239" s="411" t="s">
        <v>2815</v>
      </c>
      <c r="C239" s="412" t="s">
        <v>402</v>
      </c>
      <c r="D239" s="367">
        <f t="shared" si="0"/>
        <v>4</v>
      </c>
      <c r="E239" s="368">
        <f t="shared" si="1"/>
        <v>0</v>
      </c>
      <c r="F239" s="368">
        <f t="shared" si="2"/>
        <v>0</v>
      </c>
      <c r="G239" s="368">
        <f t="shared" si="3"/>
        <v>0</v>
      </c>
      <c r="H239" s="368">
        <f t="shared" si="4"/>
        <v>0</v>
      </c>
      <c r="I239" s="368">
        <f t="shared" si="5"/>
        <v>0</v>
      </c>
      <c r="J239" s="368">
        <f t="shared" si="6"/>
        <v>0</v>
      </c>
      <c r="K239" s="368">
        <f t="shared" si="7"/>
        <v>0</v>
      </c>
      <c r="L239" s="368">
        <f t="shared" si="8"/>
        <v>0</v>
      </c>
      <c r="M239" s="368">
        <f t="shared" si="9"/>
        <v>0</v>
      </c>
      <c r="N239" s="370">
        <f t="shared" si="10"/>
        <v>4</v>
      </c>
      <c r="O239" s="371"/>
      <c r="P239" s="413">
        <f t="shared" si="11"/>
        <v>4</v>
      </c>
      <c r="Q239" s="373">
        <f t="shared" si="12"/>
        <v>889</v>
      </c>
      <c r="R239" s="374">
        <v>0</v>
      </c>
      <c r="S239" s="420">
        <v>0</v>
      </c>
      <c r="T239" s="414">
        <v>0</v>
      </c>
      <c r="U239" s="414">
        <v>0</v>
      </c>
      <c r="V239" s="414">
        <v>0</v>
      </c>
      <c r="W239" s="414">
        <v>0</v>
      </c>
      <c r="X239" s="414">
        <v>0</v>
      </c>
      <c r="Y239" s="414">
        <v>0</v>
      </c>
      <c r="Z239" s="414">
        <v>0</v>
      </c>
      <c r="AA239" s="414">
        <v>0</v>
      </c>
      <c r="AB239" s="420">
        <v>4</v>
      </c>
      <c r="AC239" s="415"/>
      <c r="AD239" s="142">
        <v>0</v>
      </c>
      <c r="AE239" s="416">
        <v>0</v>
      </c>
      <c r="AF239" s="417"/>
      <c r="AG239" s="375"/>
      <c r="AH239" s="417"/>
      <c r="AI239" s="421">
        <v>0</v>
      </c>
      <c r="AJ239" s="421">
        <v>0</v>
      </c>
      <c r="AK239" s="421">
        <v>0</v>
      </c>
      <c r="AL239" s="126"/>
      <c r="AM239" s="418"/>
      <c r="AN239" s="418"/>
      <c r="AO239" s="375">
        <v>0</v>
      </c>
    </row>
    <row r="240" spans="1:41" ht="24" customHeight="1" x14ac:dyDescent="0.3">
      <c r="A240" s="410" t="s">
        <v>2818</v>
      </c>
      <c r="B240" s="411" t="s">
        <v>2819</v>
      </c>
      <c r="C240" s="412" t="s">
        <v>71</v>
      </c>
      <c r="D240" s="367">
        <f t="shared" si="0"/>
        <v>4</v>
      </c>
      <c r="E240" s="368">
        <f t="shared" si="1"/>
        <v>0</v>
      </c>
      <c r="F240" s="368">
        <f t="shared" si="2"/>
        <v>0</v>
      </c>
      <c r="G240" s="368">
        <f t="shared" si="3"/>
        <v>0</v>
      </c>
      <c r="H240" s="368">
        <f t="shared" si="4"/>
        <v>0</v>
      </c>
      <c r="I240" s="368">
        <f t="shared" si="5"/>
        <v>0</v>
      </c>
      <c r="J240" s="368">
        <f t="shared" si="6"/>
        <v>0</v>
      </c>
      <c r="K240" s="368">
        <f t="shared" si="7"/>
        <v>0</v>
      </c>
      <c r="L240" s="368">
        <f t="shared" si="8"/>
        <v>0</v>
      </c>
      <c r="M240" s="368">
        <f t="shared" si="9"/>
        <v>0</v>
      </c>
      <c r="N240" s="370">
        <f t="shared" si="10"/>
        <v>4</v>
      </c>
      <c r="O240" s="371"/>
      <c r="P240" s="413">
        <f t="shared" si="11"/>
        <v>4</v>
      </c>
      <c r="Q240" s="373">
        <f t="shared" si="12"/>
        <v>889</v>
      </c>
      <c r="R240" s="374">
        <v>0</v>
      </c>
      <c r="S240" s="420">
        <v>0</v>
      </c>
      <c r="T240" s="414">
        <v>0</v>
      </c>
      <c r="U240" s="414">
        <v>0</v>
      </c>
      <c r="V240" s="414">
        <v>0</v>
      </c>
      <c r="W240" s="414">
        <v>0</v>
      </c>
      <c r="X240" s="414">
        <v>0</v>
      </c>
      <c r="Y240" s="414">
        <v>0</v>
      </c>
      <c r="Z240" s="414">
        <v>0</v>
      </c>
      <c r="AA240" s="414">
        <v>0</v>
      </c>
      <c r="AB240" s="420">
        <v>4</v>
      </c>
      <c r="AC240" s="429"/>
      <c r="AD240" s="421">
        <v>0</v>
      </c>
      <c r="AE240" s="416">
        <v>0</v>
      </c>
      <c r="AF240" s="417"/>
      <c r="AG240" s="375"/>
      <c r="AH240" s="417"/>
      <c r="AI240" s="421">
        <v>0</v>
      </c>
      <c r="AJ240" s="421">
        <v>0</v>
      </c>
      <c r="AK240" s="421">
        <v>0</v>
      </c>
      <c r="AL240" s="126"/>
      <c r="AM240" s="418"/>
      <c r="AN240" s="418"/>
      <c r="AO240" s="375">
        <v>0</v>
      </c>
    </row>
    <row r="241" spans="1:41" ht="24" customHeight="1" x14ac:dyDescent="0.3">
      <c r="A241" s="419" t="s">
        <v>2821</v>
      </c>
      <c r="B241" s="436" t="s">
        <v>2825</v>
      </c>
      <c r="C241" s="437" t="s">
        <v>2551</v>
      </c>
      <c r="D241" s="367">
        <f t="shared" si="0"/>
        <v>0</v>
      </c>
      <c r="E241" s="368">
        <f t="shared" si="1"/>
        <v>0</v>
      </c>
      <c r="F241" s="368">
        <f t="shared" si="2"/>
        <v>0</v>
      </c>
      <c r="G241" s="368">
        <f t="shared" si="3"/>
        <v>0</v>
      </c>
      <c r="H241" s="368">
        <f t="shared" si="4"/>
        <v>0</v>
      </c>
      <c r="I241" s="368">
        <f t="shared" si="5"/>
        <v>0</v>
      </c>
      <c r="J241" s="368">
        <f t="shared" si="6"/>
        <v>0</v>
      </c>
      <c r="K241" s="368">
        <f t="shared" si="7"/>
        <v>0</v>
      </c>
      <c r="L241" s="368">
        <f t="shared" si="8"/>
        <v>0</v>
      </c>
      <c r="M241" s="368">
        <f t="shared" si="9"/>
        <v>0</v>
      </c>
      <c r="N241" s="370">
        <f t="shared" si="10"/>
        <v>0</v>
      </c>
      <c r="O241" s="371"/>
      <c r="P241" s="413">
        <f t="shared" si="11"/>
        <v>0</v>
      </c>
      <c r="Q241" s="373" t="str">
        <f t="shared" si="12"/>
        <v/>
      </c>
      <c r="R241" s="374">
        <v>0</v>
      </c>
      <c r="S241" s="428">
        <v>0</v>
      </c>
      <c r="T241" s="414">
        <v>0</v>
      </c>
      <c r="U241" s="414">
        <v>0</v>
      </c>
      <c r="V241" s="414">
        <v>0</v>
      </c>
      <c r="W241" s="414">
        <v>0</v>
      </c>
      <c r="X241" s="414">
        <v>0</v>
      </c>
      <c r="Y241" s="414">
        <v>0</v>
      </c>
      <c r="Z241" s="414">
        <v>0</v>
      </c>
      <c r="AA241" s="414">
        <v>0</v>
      </c>
      <c r="AB241" s="428">
        <v>0</v>
      </c>
      <c r="AC241" s="429"/>
      <c r="AD241" s="421">
        <v>0</v>
      </c>
      <c r="AE241" s="427">
        <v>0</v>
      </c>
      <c r="AF241" s="433"/>
      <c r="AG241" s="425"/>
      <c r="AH241" s="433"/>
      <c r="AI241" s="426">
        <v>0</v>
      </c>
      <c r="AJ241" s="426">
        <v>0</v>
      </c>
      <c r="AK241" s="426">
        <v>0</v>
      </c>
      <c r="AL241" s="126"/>
      <c r="AM241" s="418"/>
      <c r="AN241" s="418"/>
      <c r="AO241" s="375">
        <v>0</v>
      </c>
    </row>
    <row r="242" spans="1:41" ht="24" customHeight="1" x14ac:dyDescent="0.3">
      <c r="A242" s="422" t="s">
        <v>2828</v>
      </c>
      <c r="B242" s="423" t="s">
        <v>2829</v>
      </c>
      <c r="C242" s="424" t="s">
        <v>1885</v>
      </c>
      <c r="D242" s="367">
        <f t="shared" si="0"/>
        <v>0</v>
      </c>
      <c r="E242" s="368">
        <f t="shared" si="1"/>
        <v>0</v>
      </c>
      <c r="F242" s="368">
        <f t="shared" si="2"/>
        <v>0</v>
      </c>
      <c r="G242" s="368">
        <f t="shared" si="3"/>
        <v>0</v>
      </c>
      <c r="H242" s="368">
        <f t="shared" si="4"/>
        <v>0</v>
      </c>
      <c r="I242" s="368">
        <f t="shared" si="5"/>
        <v>0</v>
      </c>
      <c r="J242" s="368">
        <f t="shared" si="6"/>
        <v>0</v>
      </c>
      <c r="K242" s="368">
        <f t="shared" si="7"/>
        <v>0</v>
      </c>
      <c r="L242" s="368">
        <f t="shared" si="8"/>
        <v>0</v>
      </c>
      <c r="M242" s="368">
        <f t="shared" si="9"/>
        <v>0</v>
      </c>
      <c r="N242" s="446">
        <f t="shared" si="10"/>
        <v>0</v>
      </c>
      <c r="O242" s="371"/>
      <c r="P242" s="448">
        <f t="shared" si="11"/>
        <v>0</v>
      </c>
      <c r="Q242" s="373" t="str">
        <f t="shared" si="12"/>
        <v/>
      </c>
      <c r="R242" s="374">
        <v>0</v>
      </c>
      <c r="S242" s="420">
        <v>0</v>
      </c>
      <c r="T242" s="414">
        <v>0</v>
      </c>
      <c r="U242" s="414">
        <v>0</v>
      </c>
      <c r="V242" s="414">
        <v>0</v>
      </c>
      <c r="W242" s="414">
        <v>0</v>
      </c>
      <c r="X242" s="414">
        <v>0</v>
      </c>
      <c r="Y242" s="414">
        <v>0</v>
      </c>
      <c r="Z242" s="414">
        <v>0</v>
      </c>
      <c r="AA242" s="414">
        <v>0</v>
      </c>
      <c r="AB242" s="420">
        <v>0</v>
      </c>
      <c r="AC242" s="429"/>
      <c r="AD242" s="421">
        <v>0</v>
      </c>
      <c r="AE242" s="416">
        <v>0</v>
      </c>
      <c r="AF242" s="417"/>
      <c r="AG242" s="375"/>
      <c r="AH242" s="417"/>
      <c r="AI242" s="426">
        <v>0</v>
      </c>
      <c r="AJ242" s="426">
        <v>0</v>
      </c>
      <c r="AK242" s="426">
        <v>0</v>
      </c>
      <c r="AL242" s="126"/>
      <c r="AM242" s="418"/>
      <c r="AN242" s="418"/>
      <c r="AO242" s="375">
        <v>0</v>
      </c>
    </row>
    <row r="243" spans="1:41" ht="24" customHeight="1" x14ac:dyDescent="0.3">
      <c r="A243" s="419" t="s">
        <v>1184</v>
      </c>
      <c r="B243" s="411" t="s">
        <v>1185</v>
      </c>
      <c r="C243" s="412" t="s">
        <v>113</v>
      </c>
      <c r="D243" s="367">
        <f t="shared" si="0"/>
        <v>24</v>
      </c>
      <c r="E243" s="368">
        <f t="shared" si="1"/>
        <v>21</v>
      </c>
      <c r="F243" s="368">
        <f t="shared" si="2"/>
        <v>12</v>
      </c>
      <c r="G243" s="368">
        <f t="shared" si="3"/>
        <v>0</v>
      </c>
      <c r="H243" s="368">
        <f t="shared" si="4"/>
        <v>0</v>
      </c>
      <c r="I243" s="368">
        <f t="shared" si="5"/>
        <v>0</v>
      </c>
      <c r="J243" s="368">
        <f t="shared" si="6"/>
        <v>0</v>
      </c>
      <c r="K243" s="368">
        <f t="shared" si="7"/>
        <v>0</v>
      </c>
      <c r="L243" s="368">
        <f t="shared" si="8"/>
        <v>0</v>
      </c>
      <c r="M243" s="368">
        <f t="shared" si="9"/>
        <v>0</v>
      </c>
      <c r="N243" s="370">
        <f t="shared" si="10"/>
        <v>57</v>
      </c>
      <c r="O243" s="371"/>
      <c r="P243" s="413">
        <f t="shared" si="11"/>
        <v>57</v>
      </c>
      <c r="Q243" s="373">
        <f t="shared" si="12"/>
        <v>137</v>
      </c>
      <c r="R243" s="431">
        <v>0</v>
      </c>
      <c r="S243" s="432">
        <v>24</v>
      </c>
      <c r="T243" s="414">
        <v>0</v>
      </c>
      <c r="U243" s="414">
        <v>0</v>
      </c>
      <c r="V243" s="414">
        <v>0</v>
      </c>
      <c r="W243" s="414">
        <v>0</v>
      </c>
      <c r="X243" s="414">
        <v>0</v>
      </c>
      <c r="Y243" s="414">
        <v>0</v>
      </c>
      <c r="Z243" s="414">
        <v>0</v>
      </c>
      <c r="AA243" s="414">
        <v>0</v>
      </c>
      <c r="AB243" s="432">
        <v>0</v>
      </c>
      <c r="AC243" s="415"/>
      <c r="AD243" s="430">
        <v>0</v>
      </c>
      <c r="AE243" s="416">
        <v>0</v>
      </c>
      <c r="AF243" s="417">
        <v>21</v>
      </c>
      <c r="AG243" s="375">
        <v>12</v>
      </c>
      <c r="AH243" s="417"/>
      <c r="AI243" s="421">
        <v>0</v>
      </c>
      <c r="AJ243" s="421">
        <v>0</v>
      </c>
      <c r="AK243" s="421">
        <v>0</v>
      </c>
      <c r="AL243" s="434"/>
      <c r="AM243" s="435"/>
      <c r="AN243" s="435"/>
      <c r="AO243" s="375">
        <v>0</v>
      </c>
    </row>
    <row r="244" spans="1:41" ht="24" customHeight="1" x14ac:dyDescent="0.3">
      <c r="A244" s="419" t="s">
        <v>285</v>
      </c>
      <c r="B244" s="411" t="s">
        <v>286</v>
      </c>
      <c r="C244" s="412" t="s">
        <v>590</v>
      </c>
      <c r="D244" s="367">
        <f t="shared" si="0"/>
        <v>5</v>
      </c>
      <c r="E244" s="368">
        <f t="shared" si="1"/>
        <v>0</v>
      </c>
      <c r="F244" s="368">
        <f t="shared" si="2"/>
        <v>0</v>
      </c>
      <c r="G244" s="368">
        <f t="shared" si="3"/>
        <v>0</v>
      </c>
      <c r="H244" s="368">
        <f t="shared" si="4"/>
        <v>0</v>
      </c>
      <c r="I244" s="368">
        <f t="shared" si="5"/>
        <v>0</v>
      </c>
      <c r="J244" s="368">
        <f t="shared" si="6"/>
        <v>0</v>
      </c>
      <c r="K244" s="368">
        <f t="shared" si="7"/>
        <v>0</v>
      </c>
      <c r="L244" s="368">
        <f t="shared" si="8"/>
        <v>0</v>
      </c>
      <c r="M244" s="368">
        <f t="shared" si="9"/>
        <v>0</v>
      </c>
      <c r="N244" s="370">
        <f t="shared" si="10"/>
        <v>5</v>
      </c>
      <c r="O244" s="371"/>
      <c r="P244" s="413">
        <f t="shared" si="11"/>
        <v>5</v>
      </c>
      <c r="Q244" s="373">
        <f t="shared" si="12"/>
        <v>830</v>
      </c>
      <c r="R244" s="374">
        <v>0</v>
      </c>
      <c r="S244" s="425">
        <v>0</v>
      </c>
      <c r="T244" s="414">
        <v>0</v>
      </c>
      <c r="U244" s="414">
        <v>0</v>
      </c>
      <c r="V244" s="414">
        <v>0</v>
      </c>
      <c r="W244" s="414">
        <v>0</v>
      </c>
      <c r="X244" s="414">
        <v>0</v>
      </c>
      <c r="Y244" s="414">
        <v>0</v>
      </c>
      <c r="Z244" s="414">
        <v>0</v>
      </c>
      <c r="AA244" s="414">
        <v>0</v>
      </c>
      <c r="AB244" s="425">
        <v>0</v>
      </c>
      <c r="AC244" s="415"/>
      <c r="AD244" s="426">
        <v>0</v>
      </c>
      <c r="AE244" s="416">
        <v>0</v>
      </c>
      <c r="AF244" s="417"/>
      <c r="AG244" s="375">
        <v>5</v>
      </c>
      <c r="AH244" s="417"/>
      <c r="AI244" s="124">
        <v>0</v>
      </c>
      <c r="AJ244" s="124">
        <v>0</v>
      </c>
      <c r="AK244" s="124">
        <v>0</v>
      </c>
      <c r="AL244" s="126"/>
      <c r="AM244" s="418"/>
      <c r="AN244" s="418"/>
      <c r="AO244" s="375">
        <v>0</v>
      </c>
    </row>
    <row r="245" spans="1:41" ht="24" customHeight="1" x14ac:dyDescent="0.3">
      <c r="A245" s="410" t="s">
        <v>2839</v>
      </c>
      <c r="B245" s="411" t="s">
        <v>2840</v>
      </c>
      <c r="C245" s="412" t="s">
        <v>590</v>
      </c>
      <c r="D245" s="367">
        <f t="shared" si="0"/>
        <v>11</v>
      </c>
      <c r="E245" s="368">
        <f t="shared" si="1"/>
        <v>0</v>
      </c>
      <c r="F245" s="368">
        <f t="shared" si="2"/>
        <v>0</v>
      </c>
      <c r="G245" s="368">
        <f t="shared" si="3"/>
        <v>0</v>
      </c>
      <c r="H245" s="368">
        <f t="shared" si="4"/>
        <v>0</v>
      </c>
      <c r="I245" s="368">
        <f t="shared" si="5"/>
        <v>0</v>
      </c>
      <c r="J245" s="368">
        <f t="shared" si="6"/>
        <v>0</v>
      </c>
      <c r="K245" s="368">
        <f t="shared" si="7"/>
        <v>0</v>
      </c>
      <c r="L245" s="368">
        <f t="shared" si="8"/>
        <v>0</v>
      </c>
      <c r="M245" s="368">
        <f t="shared" si="9"/>
        <v>0</v>
      </c>
      <c r="N245" s="370">
        <f t="shared" si="10"/>
        <v>11</v>
      </c>
      <c r="O245" s="371"/>
      <c r="P245" s="413">
        <f t="shared" si="11"/>
        <v>11</v>
      </c>
      <c r="Q245" s="373">
        <f t="shared" si="12"/>
        <v>674</v>
      </c>
      <c r="R245" s="374">
        <v>0</v>
      </c>
      <c r="S245" s="390">
        <v>0</v>
      </c>
      <c r="T245" s="414">
        <v>0</v>
      </c>
      <c r="U245" s="414">
        <v>0</v>
      </c>
      <c r="V245" s="414">
        <v>0</v>
      </c>
      <c r="W245" s="414">
        <v>0</v>
      </c>
      <c r="X245" s="414">
        <v>0</v>
      </c>
      <c r="Y245" s="414">
        <v>0</v>
      </c>
      <c r="Z245" s="414">
        <v>0</v>
      </c>
      <c r="AA245" s="414">
        <v>0</v>
      </c>
      <c r="AB245" s="390">
        <v>0</v>
      </c>
      <c r="AC245" s="415"/>
      <c r="AD245" s="389">
        <v>0</v>
      </c>
      <c r="AE245" s="416">
        <v>0</v>
      </c>
      <c r="AF245" s="417"/>
      <c r="AG245" s="375">
        <v>11</v>
      </c>
      <c r="AH245" s="417"/>
      <c r="AI245" s="421">
        <v>0</v>
      </c>
      <c r="AJ245" s="421">
        <v>0</v>
      </c>
      <c r="AK245" s="421">
        <v>0</v>
      </c>
      <c r="AL245" s="126"/>
      <c r="AM245" s="418"/>
      <c r="AN245" s="418"/>
      <c r="AO245" s="425">
        <v>0</v>
      </c>
    </row>
    <row r="246" spans="1:41" ht="24" customHeight="1" x14ac:dyDescent="0.3">
      <c r="A246" s="419" t="s">
        <v>2844</v>
      </c>
      <c r="B246" s="411" t="s">
        <v>2845</v>
      </c>
      <c r="C246" s="412" t="s">
        <v>113</v>
      </c>
      <c r="D246" s="367">
        <f t="shared" si="0"/>
        <v>0</v>
      </c>
      <c r="E246" s="368">
        <f t="shared" si="1"/>
        <v>0</v>
      </c>
      <c r="F246" s="368">
        <f t="shared" si="2"/>
        <v>0</v>
      </c>
      <c r="G246" s="368">
        <f t="shared" si="3"/>
        <v>0</v>
      </c>
      <c r="H246" s="368">
        <f t="shared" si="4"/>
        <v>0</v>
      </c>
      <c r="I246" s="368">
        <f t="shared" si="5"/>
        <v>0</v>
      </c>
      <c r="J246" s="368">
        <f t="shared" si="6"/>
        <v>0</v>
      </c>
      <c r="K246" s="368">
        <f t="shared" si="7"/>
        <v>0</v>
      </c>
      <c r="L246" s="368">
        <f t="shared" si="8"/>
        <v>0</v>
      </c>
      <c r="M246" s="368">
        <f t="shared" si="9"/>
        <v>0</v>
      </c>
      <c r="N246" s="370">
        <f t="shared" si="10"/>
        <v>0</v>
      </c>
      <c r="O246" s="371"/>
      <c r="P246" s="413">
        <f t="shared" si="11"/>
        <v>0</v>
      </c>
      <c r="Q246" s="373" t="str">
        <f t="shared" si="12"/>
        <v/>
      </c>
      <c r="R246" s="374">
        <v>0</v>
      </c>
      <c r="S246" s="420">
        <v>0</v>
      </c>
      <c r="T246" s="414">
        <v>0</v>
      </c>
      <c r="U246" s="414">
        <v>0</v>
      </c>
      <c r="V246" s="414">
        <v>0</v>
      </c>
      <c r="W246" s="414">
        <v>0</v>
      </c>
      <c r="X246" s="414">
        <v>0</v>
      </c>
      <c r="Y246" s="414">
        <v>0</v>
      </c>
      <c r="Z246" s="414">
        <v>0</v>
      </c>
      <c r="AA246" s="414">
        <v>0</v>
      </c>
      <c r="AB246" s="420">
        <v>0</v>
      </c>
      <c r="AC246" s="429"/>
      <c r="AD246" s="421">
        <v>0</v>
      </c>
      <c r="AE246" s="416">
        <v>0</v>
      </c>
      <c r="AF246" s="417"/>
      <c r="AG246" s="375"/>
      <c r="AH246" s="417"/>
      <c r="AI246" s="142">
        <v>0</v>
      </c>
      <c r="AJ246" s="142">
        <v>0</v>
      </c>
      <c r="AK246" s="142">
        <v>0</v>
      </c>
      <c r="AL246" s="126"/>
      <c r="AM246" s="418"/>
      <c r="AN246" s="418"/>
      <c r="AO246" s="375">
        <v>0</v>
      </c>
    </row>
    <row r="247" spans="1:41" ht="24" customHeight="1" x14ac:dyDescent="0.3">
      <c r="A247" s="419" t="s">
        <v>2846</v>
      </c>
      <c r="B247" s="411" t="s">
        <v>2847</v>
      </c>
      <c r="C247" s="412" t="s">
        <v>113</v>
      </c>
      <c r="D247" s="367">
        <f t="shared" si="0"/>
        <v>10</v>
      </c>
      <c r="E247" s="368">
        <f t="shared" si="1"/>
        <v>9</v>
      </c>
      <c r="F247" s="368">
        <f t="shared" si="2"/>
        <v>0</v>
      </c>
      <c r="G247" s="368">
        <f t="shared" si="3"/>
        <v>0</v>
      </c>
      <c r="H247" s="368">
        <f t="shared" si="4"/>
        <v>0</v>
      </c>
      <c r="I247" s="368">
        <f t="shared" si="5"/>
        <v>0</v>
      </c>
      <c r="J247" s="368">
        <f t="shared" si="6"/>
        <v>0</v>
      </c>
      <c r="K247" s="368">
        <f t="shared" si="7"/>
        <v>0</v>
      </c>
      <c r="L247" s="368">
        <f t="shared" si="8"/>
        <v>0</v>
      </c>
      <c r="M247" s="368">
        <f t="shared" si="9"/>
        <v>0</v>
      </c>
      <c r="N247" s="370">
        <f t="shared" si="10"/>
        <v>19</v>
      </c>
      <c r="O247" s="371"/>
      <c r="P247" s="413">
        <f t="shared" si="11"/>
        <v>19</v>
      </c>
      <c r="Q247" s="373">
        <f t="shared" si="12"/>
        <v>437</v>
      </c>
      <c r="R247" s="374">
        <v>0</v>
      </c>
      <c r="S247" s="425">
        <v>0</v>
      </c>
      <c r="T247" s="414">
        <v>0</v>
      </c>
      <c r="U247" s="414">
        <v>0</v>
      </c>
      <c r="V247" s="414">
        <v>0</v>
      </c>
      <c r="W247" s="414">
        <v>0</v>
      </c>
      <c r="X247" s="414">
        <v>0</v>
      </c>
      <c r="Y247" s="414">
        <v>0</v>
      </c>
      <c r="Z247" s="414">
        <v>0</v>
      </c>
      <c r="AA247" s="414">
        <v>0</v>
      </c>
      <c r="AB247" s="425">
        <v>0</v>
      </c>
      <c r="AC247" s="415"/>
      <c r="AD247" s="426">
        <v>0</v>
      </c>
      <c r="AE247" s="416">
        <v>0</v>
      </c>
      <c r="AF247" s="417">
        <v>10</v>
      </c>
      <c r="AG247" s="375">
        <v>9</v>
      </c>
      <c r="AH247" s="417"/>
      <c r="AI247" s="124">
        <v>0</v>
      </c>
      <c r="AJ247" s="124">
        <v>0</v>
      </c>
      <c r="AK247" s="124">
        <v>0</v>
      </c>
      <c r="AL247" s="126"/>
      <c r="AM247" s="418"/>
      <c r="AN247" s="418"/>
      <c r="AO247" s="375">
        <v>0</v>
      </c>
    </row>
    <row r="248" spans="1:41" ht="24" customHeight="1" x14ac:dyDescent="0.3">
      <c r="A248" s="410" t="s">
        <v>2850</v>
      </c>
      <c r="B248" s="411" t="s">
        <v>2851</v>
      </c>
      <c r="C248" s="412" t="s">
        <v>2649</v>
      </c>
      <c r="D248" s="367">
        <f t="shared" si="0"/>
        <v>0</v>
      </c>
      <c r="E248" s="368">
        <f t="shared" si="1"/>
        <v>0</v>
      </c>
      <c r="F248" s="368">
        <f t="shared" si="2"/>
        <v>0</v>
      </c>
      <c r="G248" s="368">
        <f t="shared" si="3"/>
        <v>0</v>
      </c>
      <c r="H248" s="368">
        <f t="shared" si="4"/>
        <v>0</v>
      </c>
      <c r="I248" s="368">
        <f t="shared" si="5"/>
        <v>0</v>
      </c>
      <c r="J248" s="368">
        <f t="shared" si="6"/>
        <v>0</v>
      </c>
      <c r="K248" s="368">
        <f t="shared" si="7"/>
        <v>0</v>
      </c>
      <c r="L248" s="368">
        <f t="shared" si="8"/>
        <v>0</v>
      </c>
      <c r="M248" s="368">
        <f t="shared" si="9"/>
        <v>0</v>
      </c>
      <c r="N248" s="370">
        <f t="shared" si="10"/>
        <v>0</v>
      </c>
      <c r="O248" s="371"/>
      <c r="P248" s="413">
        <f t="shared" si="11"/>
        <v>0</v>
      </c>
      <c r="Q248" s="373" t="str">
        <f t="shared" si="12"/>
        <v/>
      </c>
      <c r="R248" s="374">
        <v>0</v>
      </c>
      <c r="S248" s="414">
        <v>0</v>
      </c>
      <c r="T248" s="414">
        <v>0</v>
      </c>
      <c r="U248" s="414">
        <v>0</v>
      </c>
      <c r="V248" s="414">
        <v>0</v>
      </c>
      <c r="W248" s="414">
        <v>0</v>
      </c>
      <c r="X248" s="414">
        <v>0</v>
      </c>
      <c r="Y248" s="414">
        <v>0</v>
      </c>
      <c r="Z248" s="414">
        <v>0</v>
      </c>
      <c r="AA248" s="414">
        <v>0</v>
      </c>
      <c r="AB248" s="414">
        <v>0</v>
      </c>
      <c r="AC248" s="415"/>
      <c r="AD248" s="124">
        <v>0</v>
      </c>
      <c r="AE248" s="427">
        <v>0</v>
      </c>
      <c r="AF248" s="417"/>
      <c r="AG248" s="375"/>
      <c r="AH248" s="417"/>
      <c r="AI248" s="421">
        <v>0</v>
      </c>
      <c r="AJ248" s="421">
        <v>0</v>
      </c>
      <c r="AK248" s="421">
        <v>0</v>
      </c>
      <c r="AL248" s="126"/>
      <c r="AM248" s="418"/>
      <c r="AN248" s="418"/>
      <c r="AO248" s="425">
        <v>0</v>
      </c>
    </row>
    <row r="249" spans="1:41" ht="24" customHeight="1" x14ac:dyDescent="0.3">
      <c r="A249" s="419" t="s">
        <v>2854</v>
      </c>
      <c r="B249" s="411" t="s">
        <v>2855</v>
      </c>
      <c r="C249" s="412" t="s">
        <v>402</v>
      </c>
      <c r="D249" s="367">
        <f t="shared" si="0"/>
        <v>0</v>
      </c>
      <c r="E249" s="368">
        <f t="shared" si="1"/>
        <v>0</v>
      </c>
      <c r="F249" s="368">
        <f t="shared" si="2"/>
        <v>0</v>
      </c>
      <c r="G249" s="368">
        <f t="shared" si="3"/>
        <v>0</v>
      </c>
      <c r="H249" s="368">
        <f t="shared" si="4"/>
        <v>0</v>
      </c>
      <c r="I249" s="368">
        <f t="shared" si="5"/>
        <v>0</v>
      </c>
      <c r="J249" s="368">
        <f t="shared" si="6"/>
        <v>0</v>
      </c>
      <c r="K249" s="368">
        <f t="shared" si="7"/>
        <v>0</v>
      </c>
      <c r="L249" s="368">
        <f t="shared" si="8"/>
        <v>0</v>
      </c>
      <c r="M249" s="368">
        <f t="shared" si="9"/>
        <v>0</v>
      </c>
      <c r="N249" s="370">
        <f t="shared" si="10"/>
        <v>0</v>
      </c>
      <c r="O249" s="371"/>
      <c r="P249" s="413">
        <f t="shared" si="11"/>
        <v>0</v>
      </c>
      <c r="Q249" s="373" t="str">
        <f t="shared" si="12"/>
        <v/>
      </c>
      <c r="R249" s="431">
        <v>0</v>
      </c>
      <c r="S249" s="420">
        <v>0</v>
      </c>
      <c r="T249" s="414">
        <v>0</v>
      </c>
      <c r="U249" s="414">
        <v>0</v>
      </c>
      <c r="V249" s="414">
        <v>0</v>
      </c>
      <c r="W249" s="414">
        <v>0</v>
      </c>
      <c r="X249" s="414">
        <v>0</v>
      </c>
      <c r="Y249" s="414">
        <v>0</v>
      </c>
      <c r="Z249" s="414">
        <v>0</v>
      </c>
      <c r="AA249" s="414">
        <v>0</v>
      </c>
      <c r="AB249" s="420">
        <v>0</v>
      </c>
      <c r="AC249" s="415"/>
      <c r="AD249" s="421">
        <v>0</v>
      </c>
      <c r="AE249" s="427">
        <v>0</v>
      </c>
      <c r="AF249" s="417"/>
      <c r="AG249" s="375"/>
      <c r="AH249" s="417"/>
      <c r="AI249" s="421">
        <v>0</v>
      </c>
      <c r="AJ249" s="421">
        <v>0</v>
      </c>
      <c r="AK249" s="421">
        <v>0</v>
      </c>
      <c r="AL249" s="434"/>
      <c r="AM249" s="435"/>
      <c r="AN249" s="435"/>
      <c r="AO249" s="375">
        <v>0</v>
      </c>
    </row>
    <row r="250" spans="1:41" ht="24" customHeight="1" x14ac:dyDescent="0.3">
      <c r="A250" s="410" t="s">
        <v>2857</v>
      </c>
      <c r="B250" s="411" t="s">
        <v>2858</v>
      </c>
      <c r="C250" s="412" t="s">
        <v>311</v>
      </c>
      <c r="D250" s="367">
        <f t="shared" si="0"/>
        <v>14</v>
      </c>
      <c r="E250" s="368">
        <f t="shared" si="1"/>
        <v>0</v>
      </c>
      <c r="F250" s="368">
        <f t="shared" si="2"/>
        <v>0</v>
      </c>
      <c r="G250" s="368">
        <f t="shared" si="3"/>
        <v>0</v>
      </c>
      <c r="H250" s="368">
        <f t="shared" si="4"/>
        <v>0</v>
      </c>
      <c r="I250" s="368">
        <f t="shared" si="5"/>
        <v>0</v>
      </c>
      <c r="J250" s="368">
        <f t="shared" si="6"/>
        <v>0</v>
      </c>
      <c r="K250" s="368">
        <f t="shared" si="7"/>
        <v>0</v>
      </c>
      <c r="L250" s="368">
        <f t="shared" si="8"/>
        <v>0</v>
      </c>
      <c r="M250" s="368">
        <f t="shared" si="9"/>
        <v>0</v>
      </c>
      <c r="N250" s="370">
        <f t="shared" si="10"/>
        <v>14</v>
      </c>
      <c r="O250" s="371"/>
      <c r="P250" s="413">
        <f t="shared" si="11"/>
        <v>14</v>
      </c>
      <c r="Q250" s="373">
        <f t="shared" si="12"/>
        <v>558</v>
      </c>
      <c r="R250" s="374">
        <v>0</v>
      </c>
      <c r="S250" s="428">
        <v>14</v>
      </c>
      <c r="T250" s="414">
        <v>0</v>
      </c>
      <c r="U250" s="414">
        <v>0</v>
      </c>
      <c r="V250" s="414">
        <v>0</v>
      </c>
      <c r="W250" s="414">
        <v>0</v>
      </c>
      <c r="X250" s="414">
        <v>0</v>
      </c>
      <c r="Y250" s="414">
        <v>0</v>
      </c>
      <c r="Z250" s="414">
        <v>0</v>
      </c>
      <c r="AA250" s="414">
        <v>0</v>
      </c>
      <c r="AB250" s="428">
        <v>0</v>
      </c>
      <c r="AC250" s="415"/>
      <c r="AD250" s="142">
        <v>0</v>
      </c>
      <c r="AE250" s="427">
        <v>0</v>
      </c>
      <c r="AF250" s="417"/>
      <c r="AG250" s="375"/>
      <c r="AH250" s="417"/>
      <c r="AI250" s="124">
        <v>0</v>
      </c>
      <c r="AJ250" s="124">
        <v>0</v>
      </c>
      <c r="AK250" s="124">
        <v>0</v>
      </c>
      <c r="AL250" s="126"/>
      <c r="AM250" s="418"/>
      <c r="AN250" s="418"/>
      <c r="AO250" s="375">
        <v>0</v>
      </c>
    </row>
    <row r="251" spans="1:41" ht="24" customHeight="1" x14ac:dyDescent="0.3">
      <c r="A251" s="419" t="s">
        <v>2861</v>
      </c>
      <c r="B251" s="411" t="s">
        <v>2862</v>
      </c>
      <c r="C251" s="412" t="s">
        <v>2863</v>
      </c>
      <c r="D251" s="367">
        <f t="shared" si="0"/>
        <v>16</v>
      </c>
      <c r="E251" s="368">
        <f t="shared" si="1"/>
        <v>14</v>
      </c>
      <c r="F251" s="368">
        <f t="shared" si="2"/>
        <v>0</v>
      </c>
      <c r="G251" s="368">
        <f t="shared" si="3"/>
        <v>0</v>
      </c>
      <c r="H251" s="368">
        <f t="shared" si="4"/>
        <v>0</v>
      </c>
      <c r="I251" s="368">
        <f t="shared" si="5"/>
        <v>0</v>
      </c>
      <c r="J251" s="368">
        <f t="shared" si="6"/>
        <v>0</v>
      </c>
      <c r="K251" s="368">
        <f t="shared" si="7"/>
        <v>0</v>
      </c>
      <c r="L251" s="368">
        <f t="shared" si="8"/>
        <v>0</v>
      </c>
      <c r="M251" s="368">
        <f t="shared" si="9"/>
        <v>0</v>
      </c>
      <c r="N251" s="370">
        <f t="shared" si="10"/>
        <v>30</v>
      </c>
      <c r="O251" s="371"/>
      <c r="P251" s="413">
        <f t="shared" si="11"/>
        <v>30</v>
      </c>
      <c r="Q251" s="373">
        <f t="shared" si="12"/>
        <v>290</v>
      </c>
      <c r="R251" s="374">
        <v>0</v>
      </c>
      <c r="S251" s="420">
        <v>14</v>
      </c>
      <c r="T251" s="414">
        <v>0</v>
      </c>
      <c r="U251" s="414">
        <v>0</v>
      </c>
      <c r="V251" s="414">
        <v>0</v>
      </c>
      <c r="W251" s="414">
        <v>0</v>
      </c>
      <c r="X251" s="414">
        <v>0</v>
      </c>
      <c r="Y251" s="414">
        <v>0</v>
      </c>
      <c r="Z251" s="414">
        <v>0</v>
      </c>
      <c r="AA251" s="414">
        <v>0</v>
      </c>
      <c r="AB251" s="420">
        <v>0</v>
      </c>
      <c r="AC251" s="415"/>
      <c r="AD251" s="421">
        <v>0</v>
      </c>
      <c r="AE251" s="416">
        <v>0</v>
      </c>
      <c r="AF251" s="417"/>
      <c r="AG251" s="375">
        <v>16</v>
      </c>
      <c r="AH251" s="417"/>
      <c r="AI251" s="421">
        <v>0</v>
      </c>
      <c r="AJ251" s="421">
        <v>0</v>
      </c>
      <c r="AK251" s="421">
        <v>0</v>
      </c>
      <c r="AL251" s="126"/>
      <c r="AM251" s="418"/>
      <c r="AN251" s="418"/>
      <c r="AO251" s="375">
        <v>0</v>
      </c>
    </row>
    <row r="252" spans="1:41" ht="24" customHeight="1" x14ac:dyDescent="0.3">
      <c r="A252" s="419" t="s">
        <v>2866</v>
      </c>
      <c r="B252" s="411" t="s">
        <v>2867</v>
      </c>
      <c r="C252" s="412" t="s">
        <v>2201</v>
      </c>
      <c r="D252" s="367">
        <f t="shared" si="0"/>
        <v>0</v>
      </c>
      <c r="E252" s="368">
        <f t="shared" si="1"/>
        <v>0</v>
      </c>
      <c r="F252" s="368">
        <f t="shared" si="2"/>
        <v>0</v>
      </c>
      <c r="G252" s="368">
        <f t="shared" si="3"/>
        <v>0</v>
      </c>
      <c r="H252" s="368">
        <f t="shared" si="4"/>
        <v>0</v>
      </c>
      <c r="I252" s="368">
        <f t="shared" si="5"/>
        <v>0</v>
      </c>
      <c r="J252" s="368">
        <f t="shared" si="6"/>
        <v>0</v>
      </c>
      <c r="K252" s="368">
        <f t="shared" si="7"/>
        <v>0</v>
      </c>
      <c r="L252" s="368">
        <f t="shared" si="8"/>
        <v>0</v>
      </c>
      <c r="M252" s="368">
        <f t="shared" si="9"/>
        <v>0</v>
      </c>
      <c r="N252" s="370">
        <f t="shared" si="10"/>
        <v>0</v>
      </c>
      <c r="O252" s="371"/>
      <c r="P252" s="413">
        <f t="shared" si="11"/>
        <v>0</v>
      </c>
      <c r="Q252" s="373" t="str">
        <f t="shared" si="12"/>
        <v/>
      </c>
      <c r="R252" s="374">
        <v>0</v>
      </c>
      <c r="S252" s="420">
        <v>0</v>
      </c>
      <c r="T252" s="414">
        <v>0</v>
      </c>
      <c r="U252" s="414">
        <v>0</v>
      </c>
      <c r="V252" s="414">
        <v>0</v>
      </c>
      <c r="W252" s="414">
        <v>0</v>
      </c>
      <c r="X252" s="414">
        <v>0</v>
      </c>
      <c r="Y252" s="414">
        <v>0</v>
      </c>
      <c r="Z252" s="414">
        <v>0</v>
      </c>
      <c r="AA252" s="414">
        <v>0</v>
      </c>
      <c r="AB252" s="420">
        <v>0</v>
      </c>
      <c r="AC252" s="415"/>
      <c r="AD252" s="421">
        <v>0</v>
      </c>
      <c r="AE252" s="427">
        <v>0</v>
      </c>
      <c r="AF252" s="417"/>
      <c r="AG252" s="375"/>
      <c r="AH252" s="417"/>
      <c r="AI252" s="421">
        <v>0</v>
      </c>
      <c r="AJ252" s="421">
        <v>0</v>
      </c>
      <c r="AK252" s="421">
        <v>0</v>
      </c>
      <c r="AL252" s="126"/>
      <c r="AM252" s="418"/>
      <c r="AN252" s="418"/>
      <c r="AO252" s="375">
        <v>0</v>
      </c>
    </row>
    <row r="253" spans="1:41" ht="24" customHeight="1" x14ac:dyDescent="0.3">
      <c r="A253" s="410" t="s">
        <v>2870</v>
      </c>
      <c r="B253" s="411" t="s">
        <v>2871</v>
      </c>
      <c r="C253" s="412" t="s">
        <v>1098</v>
      </c>
      <c r="D253" s="367">
        <f t="shared" si="0"/>
        <v>0</v>
      </c>
      <c r="E253" s="368">
        <f t="shared" si="1"/>
        <v>0</v>
      </c>
      <c r="F253" s="368">
        <f t="shared" si="2"/>
        <v>0</v>
      </c>
      <c r="G253" s="368">
        <f t="shared" si="3"/>
        <v>0</v>
      </c>
      <c r="H253" s="368">
        <f t="shared" si="4"/>
        <v>0</v>
      </c>
      <c r="I253" s="368">
        <f t="shared" si="5"/>
        <v>0</v>
      </c>
      <c r="J253" s="368">
        <f t="shared" si="6"/>
        <v>0</v>
      </c>
      <c r="K253" s="368">
        <f t="shared" si="7"/>
        <v>0</v>
      </c>
      <c r="L253" s="368">
        <f t="shared" si="8"/>
        <v>0</v>
      </c>
      <c r="M253" s="368">
        <f t="shared" si="9"/>
        <v>0</v>
      </c>
      <c r="N253" s="370">
        <f t="shared" si="10"/>
        <v>0</v>
      </c>
      <c r="O253" s="371"/>
      <c r="P253" s="413">
        <f t="shared" si="11"/>
        <v>0</v>
      </c>
      <c r="Q253" s="373" t="str">
        <f t="shared" si="12"/>
        <v/>
      </c>
      <c r="R253" s="374">
        <v>0</v>
      </c>
      <c r="S253" s="432">
        <v>0</v>
      </c>
      <c r="T253" s="414">
        <v>0</v>
      </c>
      <c r="U253" s="414">
        <v>0</v>
      </c>
      <c r="V253" s="414">
        <v>0</v>
      </c>
      <c r="W253" s="414">
        <v>0</v>
      </c>
      <c r="X253" s="414">
        <v>0</v>
      </c>
      <c r="Y253" s="414">
        <v>0</v>
      </c>
      <c r="Z253" s="414">
        <v>0</v>
      </c>
      <c r="AA253" s="414">
        <v>0</v>
      </c>
      <c r="AB253" s="432">
        <v>0</v>
      </c>
      <c r="AC253" s="415"/>
      <c r="AD253" s="430">
        <v>0</v>
      </c>
      <c r="AE253" s="416">
        <v>0</v>
      </c>
      <c r="AF253" s="417"/>
      <c r="AG253" s="375"/>
      <c r="AH253" s="417"/>
      <c r="AI253" s="421">
        <v>0</v>
      </c>
      <c r="AJ253" s="421">
        <v>0</v>
      </c>
      <c r="AK253" s="421">
        <v>0</v>
      </c>
      <c r="AL253" s="126"/>
      <c r="AM253" s="418"/>
      <c r="AN253" s="418"/>
      <c r="AO253" s="375">
        <v>0</v>
      </c>
    </row>
    <row r="254" spans="1:41" ht="24" customHeight="1" x14ac:dyDescent="0.3">
      <c r="A254" s="422" t="s">
        <v>2874</v>
      </c>
      <c r="B254" s="423" t="s">
        <v>2875</v>
      </c>
      <c r="C254" s="424" t="s">
        <v>1051</v>
      </c>
      <c r="D254" s="367">
        <f t="shared" si="0"/>
        <v>8</v>
      </c>
      <c r="E254" s="368">
        <f t="shared" si="1"/>
        <v>0</v>
      </c>
      <c r="F254" s="368">
        <f t="shared" si="2"/>
        <v>0</v>
      </c>
      <c r="G254" s="368">
        <f t="shared" si="3"/>
        <v>0</v>
      </c>
      <c r="H254" s="368">
        <f t="shared" si="4"/>
        <v>0</v>
      </c>
      <c r="I254" s="368">
        <f t="shared" si="5"/>
        <v>0</v>
      </c>
      <c r="J254" s="368">
        <f t="shared" si="6"/>
        <v>0</v>
      </c>
      <c r="K254" s="368">
        <f t="shared" si="7"/>
        <v>0</v>
      </c>
      <c r="L254" s="368">
        <f t="shared" si="8"/>
        <v>0</v>
      </c>
      <c r="M254" s="368">
        <f t="shared" si="9"/>
        <v>0</v>
      </c>
      <c r="N254" s="370">
        <f t="shared" si="10"/>
        <v>8</v>
      </c>
      <c r="O254" s="371"/>
      <c r="P254" s="413">
        <f t="shared" si="11"/>
        <v>8</v>
      </c>
      <c r="Q254" s="373">
        <f t="shared" si="12"/>
        <v>762</v>
      </c>
      <c r="R254" s="374">
        <v>0</v>
      </c>
      <c r="S254" s="420">
        <v>0</v>
      </c>
      <c r="T254" s="414">
        <v>0</v>
      </c>
      <c r="U254" s="414">
        <v>0</v>
      </c>
      <c r="V254" s="414">
        <v>0</v>
      </c>
      <c r="W254" s="414">
        <v>0</v>
      </c>
      <c r="X254" s="414">
        <v>0</v>
      </c>
      <c r="Y254" s="414">
        <v>0</v>
      </c>
      <c r="Z254" s="414">
        <v>0</v>
      </c>
      <c r="AA254" s="414">
        <v>0</v>
      </c>
      <c r="AB254" s="420">
        <v>0</v>
      </c>
      <c r="AC254" s="415"/>
      <c r="AD254" s="124">
        <v>0</v>
      </c>
      <c r="AE254" s="416">
        <v>0</v>
      </c>
      <c r="AF254" s="417"/>
      <c r="AG254" s="375">
        <v>8</v>
      </c>
      <c r="AH254" s="417"/>
      <c r="AI254" s="142">
        <v>0</v>
      </c>
      <c r="AJ254" s="142">
        <v>0</v>
      </c>
      <c r="AK254" s="142">
        <v>0</v>
      </c>
      <c r="AL254" s="126"/>
      <c r="AM254" s="418"/>
      <c r="AN254" s="418"/>
      <c r="AO254" s="375">
        <v>0</v>
      </c>
    </row>
    <row r="255" spans="1:41" ht="24" customHeight="1" x14ac:dyDescent="0.3">
      <c r="A255" s="419" t="s">
        <v>2878</v>
      </c>
      <c r="B255" s="411" t="s">
        <v>2879</v>
      </c>
      <c r="C255" s="412" t="s">
        <v>2791</v>
      </c>
      <c r="D255" s="367">
        <f t="shared" si="0"/>
        <v>0</v>
      </c>
      <c r="E255" s="368">
        <f t="shared" si="1"/>
        <v>0</v>
      </c>
      <c r="F255" s="368">
        <f t="shared" si="2"/>
        <v>0</v>
      </c>
      <c r="G255" s="368">
        <f t="shared" si="3"/>
        <v>0</v>
      </c>
      <c r="H255" s="368">
        <f t="shared" si="4"/>
        <v>0</v>
      </c>
      <c r="I255" s="368">
        <f t="shared" si="5"/>
        <v>0</v>
      </c>
      <c r="J255" s="368">
        <f t="shared" si="6"/>
        <v>0</v>
      </c>
      <c r="K255" s="368">
        <f t="shared" si="7"/>
        <v>0</v>
      </c>
      <c r="L255" s="368">
        <f t="shared" si="8"/>
        <v>0</v>
      </c>
      <c r="M255" s="368">
        <f t="shared" si="9"/>
        <v>0</v>
      </c>
      <c r="N255" s="370">
        <f t="shared" si="10"/>
        <v>0</v>
      </c>
      <c r="O255" s="371"/>
      <c r="P255" s="413">
        <f t="shared" si="11"/>
        <v>0</v>
      </c>
      <c r="Q255" s="373" t="str">
        <f t="shared" si="12"/>
        <v/>
      </c>
      <c r="R255" s="374">
        <v>0</v>
      </c>
      <c r="S255" s="420">
        <v>0</v>
      </c>
      <c r="T255" s="414">
        <v>0</v>
      </c>
      <c r="U255" s="414">
        <v>0</v>
      </c>
      <c r="V255" s="414">
        <v>0</v>
      </c>
      <c r="W255" s="414">
        <v>0</v>
      </c>
      <c r="X255" s="414">
        <v>0</v>
      </c>
      <c r="Y255" s="414">
        <v>0</v>
      </c>
      <c r="Z255" s="414">
        <v>0</v>
      </c>
      <c r="AA255" s="414">
        <v>0</v>
      </c>
      <c r="AB255" s="420">
        <v>0</v>
      </c>
      <c r="AC255" s="415"/>
      <c r="AD255" s="421">
        <v>0</v>
      </c>
      <c r="AE255" s="416">
        <v>0</v>
      </c>
      <c r="AF255" s="417"/>
      <c r="AG255" s="375"/>
      <c r="AH255" s="417"/>
      <c r="AI255" s="142">
        <v>0</v>
      </c>
      <c r="AJ255" s="142">
        <v>0</v>
      </c>
      <c r="AK255" s="142">
        <v>0</v>
      </c>
      <c r="AL255" s="126"/>
      <c r="AM255" s="418"/>
      <c r="AN255" s="418"/>
      <c r="AO255" s="425">
        <v>0</v>
      </c>
    </row>
    <row r="256" spans="1:41" ht="24" customHeight="1" x14ac:dyDescent="0.3">
      <c r="A256" s="410" t="s">
        <v>2883</v>
      </c>
      <c r="B256" s="411" t="s">
        <v>2884</v>
      </c>
      <c r="C256" s="412" t="s">
        <v>1885</v>
      </c>
      <c r="D256" s="367">
        <f t="shared" si="0"/>
        <v>0</v>
      </c>
      <c r="E256" s="368">
        <f t="shared" si="1"/>
        <v>0</v>
      </c>
      <c r="F256" s="368">
        <f t="shared" si="2"/>
        <v>0</v>
      </c>
      <c r="G256" s="368">
        <f t="shared" si="3"/>
        <v>0</v>
      </c>
      <c r="H256" s="368">
        <f t="shared" si="4"/>
        <v>0</v>
      </c>
      <c r="I256" s="368">
        <f t="shared" si="5"/>
        <v>0</v>
      </c>
      <c r="J256" s="368">
        <f t="shared" si="6"/>
        <v>0</v>
      </c>
      <c r="K256" s="368">
        <f t="shared" si="7"/>
        <v>0</v>
      </c>
      <c r="L256" s="368">
        <f t="shared" si="8"/>
        <v>0</v>
      </c>
      <c r="M256" s="368">
        <f t="shared" si="9"/>
        <v>0</v>
      </c>
      <c r="N256" s="370">
        <f t="shared" si="10"/>
        <v>0</v>
      </c>
      <c r="O256" s="371"/>
      <c r="P256" s="413">
        <f t="shared" si="11"/>
        <v>0</v>
      </c>
      <c r="Q256" s="373" t="str">
        <f t="shared" si="12"/>
        <v/>
      </c>
      <c r="R256" s="374">
        <v>0</v>
      </c>
      <c r="S256" s="425">
        <v>0</v>
      </c>
      <c r="T256" s="414">
        <v>0</v>
      </c>
      <c r="U256" s="414">
        <v>0</v>
      </c>
      <c r="V256" s="414">
        <v>0</v>
      </c>
      <c r="W256" s="414">
        <v>0</v>
      </c>
      <c r="X256" s="414">
        <v>0</v>
      </c>
      <c r="Y256" s="414">
        <v>0</v>
      </c>
      <c r="Z256" s="414">
        <v>0</v>
      </c>
      <c r="AA256" s="414">
        <v>0</v>
      </c>
      <c r="AB256" s="425">
        <v>0</v>
      </c>
      <c r="AC256" s="415"/>
      <c r="AD256" s="426">
        <v>0</v>
      </c>
      <c r="AE256" s="416">
        <v>0</v>
      </c>
      <c r="AF256" s="417"/>
      <c r="AG256" s="375"/>
      <c r="AH256" s="417"/>
      <c r="AI256" s="421">
        <v>0</v>
      </c>
      <c r="AJ256" s="421">
        <v>0</v>
      </c>
      <c r="AK256" s="421">
        <v>0</v>
      </c>
      <c r="AL256" s="126"/>
      <c r="AM256" s="418"/>
      <c r="AN256" s="418"/>
      <c r="AO256" s="375">
        <v>0</v>
      </c>
    </row>
    <row r="257" spans="1:41" ht="24" customHeight="1" x14ac:dyDescent="0.3">
      <c r="A257" s="410" t="s">
        <v>2888</v>
      </c>
      <c r="B257" s="411" t="s">
        <v>2889</v>
      </c>
      <c r="C257" s="412" t="s">
        <v>139</v>
      </c>
      <c r="D257" s="367">
        <f t="shared" si="0"/>
        <v>9</v>
      </c>
      <c r="E257" s="368">
        <f t="shared" si="1"/>
        <v>0</v>
      </c>
      <c r="F257" s="368">
        <f t="shared" si="2"/>
        <v>0</v>
      </c>
      <c r="G257" s="368">
        <f t="shared" si="3"/>
        <v>0</v>
      </c>
      <c r="H257" s="368">
        <f t="shared" si="4"/>
        <v>0</v>
      </c>
      <c r="I257" s="368">
        <f t="shared" si="5"/>
        <v>0</v>
      </c>
      <c r="J257" s="368">
        <f t="shared" si="6"/>
        <v>0</v>
      </c>
      <c r="K257" s="368">
        <f t="shared" si="7"/>
        <v>0</v>
      </c>
      <c r="L257" s="368">
        <f t="shared" si="8"/>
        <v>0</v>
      </c>
      <c r="M257" s="368">
        <f t="shared" si="9"/>
        <v>0</v>
      </c>
      <c r="N257" s="370">
        <f t="shared" si="10"/>
        <v>9</v>
      </c>
      <c r="O257" s="371"/>
      <c r="P257" s="413">
        <f t="shared" si="11"/>
        <v>9</v>
      </c>
      <c r="Q257" s="373">
        <f t="shared" si="12"/>
        <v>728</v>
      </c>
      <c r="R257" s="374">
        <v>0</v>
      </c>
      <c r="S257" s="425">
        <v>0</v>
      </c>
      <c r="T257" s="414">
        <v>0</v>
      </c>
      <c r="U257" s="414">
        <v>0</v>
      </c>
      <c r="V257" s="414">
        <v>0</v>
      </c>
      <c r="W257" s="414">
        <v>0</v>
      </c>
      <c r="X257" s="414">
        <v>0</v>
      </c>
      <c r="Y257" s="414">
        <v>0</v>
      </c>
      <c r="Z257" s="414">
        <v>0</v>
      </c>
      <c r="AA257" s="414">
        <v>0</v>
      </c>
      <c r="AB257" s="425">
        <v>0</v>
      </c>
      <c r="AC257" s="429"/>
      <c r="AD257" s="142">
        <v>0</v>
      </c>
      <c r="AE257" s="416">
        <v>0</v>
      </c>
      <c r="AF257" s="417"/>
      <c r="AG257" s="375">
        <v>9</v>
      </c>
      <c r="AH257" s="417"/>
      <c r="AI257" s="430">
        <v>0</v>
      </c>
      <c r="AJ257" s="430">
        <v>0</v>
      </c>
      <c r="AK257" s="430">
        <v>0</v>
      </c>
      <c r="AL257" s="126"/>
      <c r="AM257" s="418"/>
      <c r="AN257" s="418"/>
      <c r="AO257" s="375">
        <v>0</v>
      </c>
    </row>
    <row r="258" spans="1:41" ht="24" customHeight="1" x14ac:dyDescent="0.3">
      <c r="A258" s="419" t="s">
        <v>1194</v>
      </c>
      <c r="B258" s="411" t="s">
        <v>2892</v>
      </c>
      <c r="C258" s="412" t="s">
        <v>131</v>
      </c>
      <c r="D258" s="367">
        <f t="shared" ref="D258:D512" si="13">MAX(R258:AN258)</f>
        <v>17</v>
      </c>
      <c r="E258" s="368">
        <f t="shared" ref="E258:E512" si="14">LARGE(R258:AN258,2)</f>
        <v>0</v>
      </c>
      <c r="F258" s="368">
        <f t="shared" ref="F258:F512" si="15">LARGE(R258:AN258,3)</f>
        <v>0</v>
      </c>
      <c r="G258" s="368">
        <f t="shared" ref="G258:G512" si="16">LARGE(R258:AN258,4)</f>
        <v>0</v>
      </c>
      <c r="H258" s="368">
        <f t="shared" ref="H258:H512" si="17">LARGE(R258:AN258,5)</f>
        <v>0</v>
      </c>
      <c r="I258" s="368">
        <f t="shared" ref="I258:I512" si="18">LARGE(R258:AN258,6)</f>
        <v>0</v>
      </c>
      <c r="J258" s="368">
        <f t="shared" ref="J258:J512" si="19">LARGE(R258:AN258,7)</f>
        <v>0</v>
      </c>
      <c r="K258" s="368">
        <f t="shared" ref="K258:K512" si="20">LARGE(R258:AN258,8)</f>
        <v>0</v>
      </c>
      <c r="L258" s="368">
        <f t="shared" ref="L258:L512" si="21">LARGE(R258:AN258,9)</f>
        <v>0</v>
      </c>
      <c r="M258" s="368">
        <f t="shared" ref="M258:M512" si="22">LARGE(R258:AN258,10)</f>
        <v>0</v>
      </c>
      <c r="N258" s="370">
        <f t="shared" ref="N258:N512" si="23">SUM(D258:M258)</f>
        <v>17</v>
      </c>
      <c r="O258" s="371"/>
      <c r="P258" s="413">
        <f t="shared" ref="P258:P458" si="24">N258+O258*100</f>
        <v>17</v>
      </c>
      <c r="Q258" s="373">
        <f t="shared" ref="Q258:Q458" si="25">IF(P258=0,"",RANK(P258,P:P,0))</f>
        <v>480</v>
      </c>
      <c r="R258" s="374">
        <v>0</v>
      </c>
      <c r="S258" s="420">
        <v>0</v>
      </c>
      <c r="T258" s="414">
        <v>0</v>
      </c>
      <c r="U258" s="414">
        <v>0</v>
      </c>
      <c r="V258" s="414">
        <v>0</v>
      </c>
      <c r="W258" s="414">
        <v>0</v>
      </c>
      <c r="X258" s="414">
        <v>0</v>
      </c>
      <c r="Y258" s="414">
        <v>0</v>
      </c>
      <c r="Z258" s="414">
        <v>0</v>
      </c>
      <c r="AA258" s="414">
        <v>0</v>
      </c>
      <c r="AB258" s="420">
        <v>17</v>
      </c>
      <c r="AC258" s="415"/>
      <c r="AD258" s="421">
        <v>0</v>
      </c>
      <c r="AE258" s="427">
        <v>0</v>
      </c>
      <c r="AF258" s="417"/>
      <c r="AG258" s="375"/>
      <c r="AH258" s="417"/>
      <c r="AI258" s="389">
        <v>0</v>
      </c>
      <c r="AJ258" s="389">
        <v>0</v>
      </c>
      <c r="AK258" s="389">
        <v>0</v>
      </c>
      <c r="AL258" s="126"/>
      <c r="AM258" s="418"/>
      <c r="AN258" s="418"/>
      <c r="AO258" s="375">
        <v>0</v>
      </c>
    </row>
    <row r="259" spans="1:41" ht="24" customHeight="1" x14ac:dyDescent="0.3">
      <c r="A259" s="410" t="s">
        <v>2895</v>
      </c>
      <c r="B259" s="411" t="s">
        <v>2896</v>
      </c>
      <c r="C259" s="412" t="s">
        <v>394</v>
      </c>
      <c r="D259" s="367">
        <f t="shared" si="13"/>
        <v>0</v>
      </c>
      <c r="E259" s="368">
        <f t="shared" si="14"/>
        <v>0</v>
      </c>
      <c r="F259" s="368">
        <f t="shared" si="15"/>
        <v>0</v>
      </c>
      <c r="G259" s="368">
        <f t="shared" si="16"/>
        <v>0</v>
      </c>
      <c r="H259" s="368">
        <f t="shared" si="17"/>
        <v>0</v>
      </c>
      <c r="I259" s="368">
        <f t="shared" si="18"/>
        <v>0</v>
      </c>
      <c r="J259" s="368">
        <f t="shared" si="19"/>
        <v>0</v>
      </c>
      <c r="K259" s="368">
        <f t="shared" si="20"/>
        <v>0</v>
      </c>
      <c r="L259" s="368">
        <f t="shared" si="21"/>
        <v>0</v>
      </c>
      <c r="M259" s="368">
        <f t="shared" si="22"/>
        <v>0</v>
      </c>
      <c r="N259" s="370">
        <f t="shared" si="23"/>
        <v>0</v>
      </c>
      <c r="O259" s="371"/>
      <c r="P259" s="413">
        <f t="shared" si="24"/>
        <v>0</v>
      </c>
      <c r="Q259" s="373" t="str">
        <f t="shared" si="25"/>
        <v/>
      </c>
      <c r="R259" s="374">
        <v>0</v>
      </c>
      <c r="S259" s="425">
        <v>0</v>
      </c>
      <c r="T259" s="414">
        <v>0</v>
      </c>
      <c r="U259" s="414">
        <v>0</v>
      </c>
      <c r="V259" s="414">
        <v>0</v>
      </c>
      <c r="W259" s="414">
        <v>0</v>
      </c>
      <c r="X259" s="414">
        <v>0</v>
      </c>
      <c r="Y259" s="414">
        <v>0</v>
      </c>
      <c r="Z259" s="414">
        <v>0</v>
      </c>
      <c r="AA259" s="414">
        <v>0</v>
      </c>
      <c r="AB259" s="425">
        <v>0</v>
      </c>
      <c r="AC259" s="415"/>
      <c r="AD259" s="142">
        <v>0</v>
      </c>
      <c r="AE259" s="416">
        <v>0</v>
      </c>
      <c r="AF259" s="417"/>
      <c r="AG259" s="375"/>
      <c r="AH259" s="417"/>
      <c r="AI259" s="421">
        <v>0</v>
      </c>
      <c r="AJ259" s="421">
        <v>0</v>
      </c>
      <c r="AK259" s="421">
        <v>0</v>
      </c>
      <c r="AL259" s="126"/>
      <c r="AM259" s="418"/>
      <c r="AN259" s="418"/>
      <c r="AO259" s="375">
        <v>0</v>
      </c>
    </row>
    <row r="260" spans="1:41" ht="24" customHeight="1" x14ac:dyDescent="0.3">
      <c r="A260" s="410" t="s">
        <v>2898</v>
      </c>
      <c r="B260" s="411" t="s">
        <v>2899</v>
      </c>
      <c r="C260" s="412" t="s">
        <v>2900</v>
      </c>
      <c r="D260" s="367">
        <f t="shared" si="13"/>
        <v>0</v>
      </c>
      <c r="E260" s="368">
        <f t="shared" si="14"/>
        <v>0</v>
      </c>
      <c r="F260" s="368">
        <f t="shared" si="15"/>
        <v>0</v>
      </c>
      <c r="G260" s="368">
        <f t="shared" si="16"/>
        <v>0</v>
      </c>
      <c r="H260" s="368">
        <f t="shared" si="17"/>
        <v>0</v>
      </c>
      <c r="I260" s="368">
        <f t="shared" si="18"/>
        <v>0</v>
      </c>
      <c r="J260" s="368">
        <f t="shared" si="19"/>
        <v>0</v>
      </c>
      <c r="K260" s="368">
        <f t="shared" si="20"/>
        <v>0</v>
      </c>
      <c r="L260" s="368">
        <f t="shared" si="21"/>
        <v>0</v>
      </c>
      <c r="M260" s="368">
        <f t="shared" si="22"/>
        <v>0</v>
      </c>
      <c r="N260" s="370">
        <f t="shared" si="23"/>
        <v>0</v>
      </c>
      <c r="O260" s="371"/>
      <c r="P260" s="413">
        <f t="shared" si="24"/>
        <v>0</v>
      </c>
      <c r="Q260" s="373" t="str">
        <f t="shared" si="25"/>
        <v/>
      </c>
      <c r="R260" s="374">
        <v>0</v>
      </c>
      <c r="S260" s="425">
        <v>0</v>
      </c>
      <c r="T260" s="414">
        <v>0</v>
      </c>
      <c r="U260" s="414">
        <v>0</v>
      </c>
      <c r="V260" s="414">
        <v>0</v>
      </c>
      <c r="W260" s="414">
        <v>0</v>
      </c>
      <c r="X260" s="414">
        <v>0</v>
      </c>
      <c r="Y260" s="414">
        <v>0</v>
      </c>
      <c r="Z260" s="414">
        <v>0</v>
      </c>
      <c r="AA260" s="414">
        <v>0</v>
      </c>
      <c r="AB260" s="425">
        <v>0</v>
      </c>
      <c r="AC260" s="415"/>
      <c r="AD260" s="421">
        <v>0</v>
      </c>
      <c r="AE260" s="416">
        <v>0</v>
      </c>
      <c r="AF260" s="417"/>
      <c r="AG260" s="375"/>
      <c r="AH260" s="417"/>
      <c r="AI260" s="426">
        <v>0</v>
      </c>
      <c r="AJ260" s="426">
        <v>0</v>
      </c>
      <c r="AK260" s="426">
        <v>0</v>
      </c>
      <c r="AL260" s="126"/>
      <c r="AM260" s="418"/>
      <c r="AN260" s="418"/>
      <c r="AO260" s="375">
        <v>0</v>
      </c>
    </row>
    <row r="261" spans="1:41" ht="24" customHeight="1" x14ac:dyDescent="0.3">
      <c r="A261" s="419" t="s">
        <v>2902</v>
      </c>
      <c r="B261" s="411" t="s">
        <v>2903</v>
      </c>
      <c r="C261" s="412" t="s">
        <v>1978</v>
      </c>
      <c r="D261" s="367">
        <f t="shared" si="13"/>
        <v>8</v>
      </c>
      <c r="E261" s="368">
        <f t="shared" si="14"/>
        <v>0</v>
      </c>
      <c r="F261" s="368">
        <f t="shared" si="15"/>
        <v>0</v>
      </c>
      <c r="G261" s="368">
        <f t="shared" si="16"/>
        <v>0</v>
      </c>
      <c r="H261" s="368">
        <f t="shared" si="17"/>
        <v>0</v>
      </c>
      <c r="I261" s="368">
        <f t="shared" si="18"/>
        <v>0</v>
      </c>
      <c r="J261" s="368">
        <f t="shared" si="19"/>
        <v>0</v>
      </c>
      <c r="K261" s="368">
        <f t="shared" si="20"/>
        <v>0</v>
      </c>
      <c r="L261" s="368">
        <f t="shared" si="21"/>
        <v>0</v>
      </c>
      <c r="M261" s="368">
        <f t="shared" si="22"/>
        <v>0</v>
      </c>
      <c r="N261" s="370">
        <f t="shared" si="23"/>
        <v>8</v>
      </c>
      <c r="O261" s="371"/>
      <c r="P261" s="413">
        <f t="shared" si="24"/>
        <v>8</v>
      </c>
      <c r="Q261" s="373">
        <f t="shared" si="25"/>
        <v>762</v>
      </c>
      <c r="R261" s="374">
        <v>0</v>
      </c>
      <c r="S261" s="420">
        <v>0</v>
      </c>
      <c r="T261" s="414">
        <v>0</v>
      </c>
      <c r="U261" s="414">
        <v>0</v>
      </c>
      <c r="V261" s="414">
        <v>0</v>
      </c>
      <c r="W261" s="414">
        <v>0</v>
      </c>
      <c r="X261" s="414">
        <v>0</v>
      </c>
      <c r="Y261" s="414">
        <v>0</v>
      </c>
      <c r="Z261" s="414">
        <v>0</v>
      </c>
      <c r="AA261" s="414">
        <v>0</v>
      </c>
      <c r="AB261" s="420">
        <v>0</v>
      </c>
      <c r="AC261" s="415"/>
      <c r="AD261" s="421">
        <v>0</v>
      </c>
      <c r="AE261" s="416">
        <v>0</v>
      </c>
      <c r="AF261" s="417"/>
      <c r="AG261" s="375">
        <v>8</v>
      </c>
      <c r="AH261" s="417"/>
      <c r="AI261" s="421">
        <v>0</v>
      </c>
      <c r="AJ261" s="421">
        <v>0</v>
      </c>
      <c r="AK261" s="421">
        <v>0</v>
      </c>
      <c r="AL261" s="126"/>
      <c r="AM261" s="418"/>
      <c r="AN261" s="418"/>
      <c r="AO261" s="375">
        <v>0</v>
      </c>
    </row>
    <row r="262" spans="1:41" ht="24" customHeight="1" x14ac:dyDescent="0.3">
      <c r="A262" s="419" t="s">
        <v>2906</v>
      </c>
      <c r="B262" s="436" t="s">
        <v>2907</v>
      </c>
      <c r="C262" s="437" t="s">
        <v>1883</v>
      </c>
      <c r="D262" s="367">
        <f t="shared" si="13"/>
        <v>0</v>
      </c>
      <c r="E262" s="368">
        <f t="shared" si="14"/>
        <v>0</v>
      </c>
      <c r="F262" s="368">
        <f t="shared" si="15"/>
        <v>0</v>
      </c>
      <c r="G262" s="368">
        <f t="shared" si="16"/>
        <v>0</v>
      </c>
      <c r="H262" s="368">
        <f t="shared" si="17"/>
        <v>0</v>
      </c>
      <c r="I262" s="368">
        <f t="shared" si="18"/>
        <v>0</v>
      </c>
      <c r="J262" s="368">
        <f t="shared" si="19"/>
        <v>0</v>
      </c>
      <c r="K262" s="368">
        <f t="shared" si="20"/>
        <v>0</v>
      </c>
      <c r="L262" s="368">
        <f t="shared" si="21"/>
        <v>0</v>
      </c>
      <c r="M262" s="368">
        <f t="shared" si="22"/>
        <v>0</v>
      </c>
      <c r="N262" s="370">
        <f t="shared" si="23"/>
        <v>0</v>
      </c>
      <c r="O262" s="371"/>
      <c r="P262" s="413">
        <f t="shared" si="24"/>
        <v>0</v>
      </c>
      <c r="Q262" s="373" t="str">
        <f t="shared" si="25"/>
        <v/>
      </c>
      <c r="R262" s="374">
        <v>0</v>
      </c>
      <c r="S262" s="420">
        <v>0</v>
      </c>
      <c r="T262" s="414">
        <v>0</v>
      </c>
      <c r="U262" s="414">
        <v>0</v>
      </c>
      <c r="V262" s="414">
        <v>0</v>
      </c>
      <c r="W262" s="414">
        <v>0</v>
      </c>
      <c r="X262" s="414">
        <v>0</v>
      </c>
      <c r="Y262" s="414">
        <v>0</v>
      </c>
      <c r="Z262" s="414">
        <v>0</v>
      </c>
      <c r="AA262" s="414">
        <v>0</v>
      </c>
      <c r="AB262" s="420">
        <v>0</v>
      </c>
      <c r="AC262" s="415"/>
      <c r="AD262" s="142">
        <v>0</v>
      </c>
      <c r="AE262" s="427">
        <v>0</v>
      </c>
      <c r="AF262" s="417"/>
      <c r="AG262" s="375"/>
      <c r="AH262" s="417"/>
      <c r="AI262" s="124">
        <v>0</v>
      </c>
      <c r="AJ262" s="124">
        <v>0</v>
      </c>
      <c r="AK262" s="124">
        <v>0</v>
      </c>
      <c r="AL262" s="126"/>
      <c r="AM262" s="418"/>
      <c r="AN262" s="418"/>
      <c r="AO262" s="375">
        <v>0</v>
      </c>
    </row>
    <row r="263" spans="1:41" ht="24" customHeight="1" x14ac:dyDescent="0.3">
      <c r="A263" s="410" t="s">
        <v>2910</v>
      </c>
      <c r="B263" s="411" t="s">
        <v>2911</v>
      </c>
      <c r="C263" s="412" t="s">
        <v>2769</v>
      </c>
      <c r="D263" s="367">
        <f t="shared" si="13"/>
        <v>0</v>
      </c>
      <c r="E263" s="368">
        <f t="shared" si="14"/>
        <v>0</v>
      </c>
      <c r="F263" s="368">
        <f t="shared" si="15"/>
        <v>0</v>
      </c>
      <c r="G263" s="368">
        <f t="shared" si="16"/>
        <v>0</v>
      </c>
      <c r="H263" s="368">
        <f t="shared" si="17"/>
        <v>0</v>
      </c>
      <c r="I263" s="368">
        <f t="shared" si="18"/>
        <v>0</v>
      </c>
      <c r="J263" s="368">
        <f t="shared" si="19"/>
        <v>0</v>
      </c>
      <c r="K263" s="368">
        <f t="shared" si="20"/>
        <v>0</v>
      </c>
      <c r="L263" s="368">
        <f t="shared" si="21"/>
        <v>0</v>
      </c>
      <c r="M263" s="368">
        <f t="shared" si="22"/>
        <v>0</v>
      </c>
      <c r="N263" s="370">
        <f t="shared" si="23"/>
        <v>0</v>
      </c>
      <c r="O263" s="371"/>
      <c r="P263" s="413">
        <f t="shared" si="24"/>
        <v>0</v>
      </c>
      <c r="Q263" s="373" t="str">
        <f t="shared" si="25"/>
        <v/>
      </c>
      <c r="R263" s="374">
        <v>0</v>
      </c>
      <c r="S263" s="414">
        <v>0</v>
      </c>
      <c r="T263" s="414">
        <v>0</v>
      </c>
      <c r="U263" s="414">
        <v>0</v>
      </c>
      <c r="V263" s="414">
        <v>0</v>
      </c>
      <c r="W263" s="414">
        <v>0</v>
      </c>
      <c r="X263" s="414">
        <v>0</v>
      </c>
      <c r="Y263" s="414">
        <v>0</v>
      </c>
      <c r="Z263" s="414">
        <v>0</v>
      </c>
      <c r="AA263" s="414">
        <v>0</v>
      </c>
      <c r="AB263" s="414">
        <v>0</v>
      </c>
      <c r="AC263" s="415"/>
      <c r="AD263" s="421">
        <v>0</v>
      </c>
      <c r="AE263" s="427">
        <v>0</v>
      </c>
      <c r="AF263" s="417"/>
      <c r="AG263" s="375"/>
      <c r="AH263" s="417"/>
      <c r="AI263" s="142">
        <v>0</v>
      </c>
      <c r="AJ263" s="142">
        <v>0</v>
      </c>
      <c r="AK263" s="142">
        <v>0</v>
      </c>
      <c r="AL263" s="126"/>
      <c r="AM263" s="418"/>
      <c r="AN263" s="418"/>
      <c r="AO263" s="375">
        <v>0</v>
      </c>
    </row>
    <row r="264" spans="1:41" ht="24" customHeight="1" x14ac:dyDescent="0.3">
      <c r="A264" s="419" t="s">
        <v>2916</v>
      </c>
      <c r="B264" s="411" t="s">
        <v>2917</v>
      </c>
      <c r="C264" s="412" t="s">
        <v>1575</v>
      </c>
      <c r="D264" s="367">
        <f t="shared" si="13"/>
        <v>0</v>
      </c>
      <c r="E264" s="368">
        <f t="shared" si="14"/>
        <v>0</v>
      </c>
      <c r="F264" s="368">
        <f t="shared" si="15"/>
        <v>0</v>
      </c>
      <c r="G264" s="368">
        <f t="shared" si="16"/>
        <v>0</v>
      </c>
      <c r="H264" s="368">
        <f t="shared" si="17"/>
        <v>0</v>
      </c>
      <c r="I264" s="368">
        <f t="shared" si="18"/>
        <v>0</v>
      </c>
      <c r="J264" s="368">
        <f t="shared" si="19"/>
        <v>0</v>
      </c>
      <c r="K264" s="368">
        <f t="shared" si="20"/>
        <v>0</v>
      </c>
      <c r="L264" s="368">
        <f t="shared" si="21"/>
        <v>0</v>
      </c>
      <c r="M264" s="368">
        <f t="shared" si="22"/>
        <v>0</v>
      </c>
      <c r="N264" s="370">
        <f t="shared" si="23"/>
        <v>0</v>
      </c>
      <c r="O264" s="371"/>
      <c r="P264" s="413">
        <f t="shared" si="24"/>
        <v>0</v>
      </c>
      <c r="Q264" s="373" t="str">
        <f t="shared" si="25"/>
        <v/>
      </c>
      <c r="R264" s="374">
        <v>0</v>
      </c>
      <c r="S264" s="428">
        <v>0</v>
      </c>
      <c r="T264" s="414">
        <v>0</v>
      </c>
      <c r="U264" s="414">
        <v>0</v>
      </c>
      <c r="V264" s="414">
        <v>0</v>
      </c>
      <c r="W264" s="414">
        <v>0</v>
      </c>
      <c r="X264" s="414">
        <v>0</v>
      </c>
      <c r="Y264" s="414">
        <v>0</v>
      </c>
      <c r="Z264" s="414">
        <v>0</v>
      </c>
      <c r="AA264" s="414">
        <v>0</v>
      </c>
      <c r="AB264" s="428">
        <v>0</v>
      </c>
      <c r="AC264" s="415"/>
      <c r="AD264" s="430">
        <v>0</v>
      </c>
      <c r="AE264" s="416">
        <v>0</v>
      </c>
      <c r="AF264" s="433"/>
      <c r="AG264" s="425"/>
      <c r="AH264" s="433"/>
      <c r="AI264" s="421">
        <v>0</v>
      </c>
      <c r="AJ264" s="421">
        <v>0</v>
      </c>
      <c r="AK264" s="421">
        <v>0</v>
      </c>
      <c r="AL264" s="126"/>
      <c r="AM264" s="418"/>
      <c r="AN264" s="418"/>
      <c r="AO264" s="375">
        <v>0</v>
      </c>
    </row>
    <row r="265" spans="1:41" ht="24" customHeight="1" x14ac:dyDescent="0.3">
      <c r="A265" s="410" t="s">
        <v>2920</v>
      </c>
      <c r="B265" s="411" t="s">
        <v>2921</v>
      </c>
      <c r="C265" s="412" t="s">
        <v>1911</v>
      </c>
      <c r="D265" s="367">
        <f t="shared" si="13"/>
        <v>12</v>
      </c>
      <c r="E265" s="368">
        <f t="shared" si="14"/>
        <v>6</v>
      </c>
      <c r="F265" s="368">
        <f t="shared" si="15"/>
        <v>0</v>
      </c>
      <c r="G265" s="368">
        <f t="shared" si="16"/>
        <v>0</v>
      </c>
      <c r="H265" s="368">
        <f t="shared" si="17"/>
        <v>0</v>
      </c>
      <c r="I265" s="368">
        <f t="shared" si="18"/>
        <v>0</v>
      </c>
      <c r="J265" s="368">
        <f t="shared" si="19"/>
        <v>0</v>
      </c>
      <c r="K265" s="368">
        <f t="shared" si="20"/>
        <v>0</v>
      </c>
      <c r="L265" s="368">
        <f t="shared" si="21"/>
        <v>0</v>
      </c>
      <c r="M265" s="368">
        <f t="shared" si="22"/>
        <v>0</v>
      </c>
      <c r="N265" s="370">
        <f t="shared" si="23"/>
        <v>18</v>
      </c>
      <c r="O265" s="371"/>
      <c r="P265" s="413">
        <f t="shared" si="24"/>
        <v>18</v>
      </c>
      <c r="Q265" s="373">
        <f t="shared" si="25"/>
        <v>457</v>
      </c>
      <c r="R265" s="374">
        <v>0</v>
      </c>
      <c r="S265" s="414">
        <v>12</v>
      </c>
      <c r="T265" s="414">
        <v>0</v>
      </c>
      <c r="U265" s="414">
        <v>0</v>
      </c>
      <c r="V265" s="414">
        <v>0</v>
      </c>
      <c r="W265" s="414">
        <v>0</v>
      </c>
      <c r="X265" s="414">
        <v>0</v>
      </c>
      <c r="Y265" s="414">
        <v>0</v>
      </c>
      <c r="Z265" s="414">
        <v>0</v>
      </c>
      <c r="AA265" s="414">
        <v>0</v>
      </c>
      <c r="AB265" s="414">
        <v>0</v>
      </c>
      <c r="AC265" s="415"/>
      <c r="AD265" s="426">
        <v>0</v>
      </c>
      <c r="AE265" s="427">
        <v>0</v>
      </c>
      <c r="AF265" s="417">
        <v>6</v>
      </c>
      <c r="AG265" s="375"/>
      <c r="AH265" s="417"/>
      <c r="AI265" s="430">
        <v>0</v>
      </c>
      <c r="AJ265" s="430">
        <v>0</v>
      </c>
      <c r="AK265" s="430">
        <v>0</v>
      </c>
      <c r="AL265" s="126"/>
      <c r="AM265" s="418"/>
      <c r="AN265" s="418"/>
      <c r="AO265" s="375">
        <v>0</v>
      </c>
    </row>
    <row r="266" spans="1:41" ht="24" customHeight="1" x14ac:dyDescent="0.3">
      <c r="A266" s="410" t="s">
        <v>2925</v>
      </c>
      <c r="B266" s="411" t="s">
        <v>2926</v>
      </c>
      <c r="C266" s="412" t="s">
        <v>1911</v>
      </c>
      <c r="D266" s="367">
        <f t="shared" si="13"/>
        <v>34</v>
      </c>
      <c r="E266" s="368">
        <f t="shared" si="14"/>
        <v>24</v>
      </c>
      <c r="F266" s="368">
        <f t="shared" si="15"/>
        <v>0</v>
      </c>
      <c r="G266" s="368">
        <f t="shared" si="16"/>
        <v>0</v>
      </c>
      <c r="H266" s="368">
        <f t="shared" si="17"/>
        <v>0</v>
      </c>
      <c r="I266" s="368">
        <f t="shared" si="18"/>
        <v>0</v>
      </c>
      <c r="J266" s="368">
        <f t="shared" si="19"/>
        <v>0</v>
      </c>
      <c r="K266" s="368">
        <f t="shared" si="20"/>
        <v>0</v>
      </c>
      <c r="L266" s="368">
        <f t="shared" si="21"/>
        <v>0</v>
      </c>
      <c r="M266" s="368">
        <f t="shared" si="22"/>
        <v>0</v>
      </c>
      <c r="N266" s="370">
        <f t="shared" si="23"/>
        <v>58</v>
      </c>
      <c r="O266" s="371"/>
      <c r="P266" s="413">
        <f t="shared" si="24"/>
        <v>58</v>
      </c>
      <c r="Q266" s="373">
        <f t="shared" si="25"/>
        <v>134</v>
      </c>
      <c r="R266" s="374">
        <v>0</v>
      </c>
      <c r="S266" s="420">
        <v>34</v>
      </c>
      <c r="T266" s="414">
        <v>0</v>
      </c>
      <c r="U266" s="414">
        <v>0</v>
      </c>
      <c r="V266" s="414">
        <v>0</v>
      </c>
      <c r="W266" s="414">
        <v>0</v>
      </c>
      <c r="X266" s="414">
        <v>0</v>
      </c>
      <c r="Y266" s="414">
        <v>0</v>
      </c>
      <c r="Z266" s="414">
        <v>0</v>
      </c>
      <c r="AA266" s="414">
        <v>0</v>
      </c>
      <c r="AB266" s="420">
        <v>0</v>
      </c>
      <c r="AC266" s="429"/>
      <c r="AD266" s="389">
        <v>0</v>
      </c>
      <c r="AE266" s="427">
        <v>0</v>
      </c>
      <c r="AF266" s="417">
        <v>24</v>
      </c>
      <c r="AG266" s="375"/>
      <c r="AH266" s="417"/>
      <c r="AI266" s="421">
        <v>0</v>
      </c>
      <c r="AJ266" s="421">
        <v>0</v>
      </c>
      <c r="AK266" s="421">
        <v>0</v>
      </c>
      <c r="AL266" s="126"/>
      <c r="AM266" s="418"/>
      <c r="AN266" s="418"/>
      <c r="AO266" s="375">
        <v>0</v>
      </c>
    </row>
    <row r="267" spans="1:41" ht="24" customHeight="1" x14ac:dyDescent="0.3">
      <c r="A267" s="410" t="s">
        <v>2930</v>
      </c>
      <c r="B267" s="411" t="s">
        <v>2931</v>
      </c>
      <c r="C267" s="412" t="s">
        <v>2932</v>
      </c>
      <c r="D267" s="367">
        <f t="shared" si="13"/>
        <v>0</v>
      </c>
      <c r="E267" s="368">
        <f t="shared" si="14"/>
        <v>0</v>
      </c>
      <c r="F267" s="368">
        <f t="shared" si="15"/>
        <v>0</v>
      </c>
      <c r="G267" s="368">
        <f t="shared" si="16"/>
        <v>0</v>
      </c>
      <c r="H267" s="368">
        <f t="shared" si="17"/>
        <v>0</v>
      </c>
      <c r="I267" s="368">
        <f t="shared" si="18"/>
        <v>0</v>
      </c>
      <c r="J267" s="368">
        <f t="shared" si="19"/>
        <v>0</v>
      </c>
      <c r="K267" s="368">
        <f t="shared" si="20"/>
        <v>0</v>
      </c>
      <c r="L267" s="368">
        <f t="shared" si="21"/>
        <v>0</v>
      </c>
      <c r="M267" s="368">
        <f t="shared" si="22"/>
        <v>0</v>
      </c>
      <c r="N267" s="370">
        <f t="shared" si="23"/>
        <v>0</v>
      </c>
      <c r="O267" s="371"/>
      <c r="P267" s="413">
        <f t="shared" si="24"/>
        <v>0</v>
      </c>
      <c r="Q267" s="373" t="str">
        <f t="shared" si="25"/>
        <v/>
      </c>
      <c r="R267" s="374">
        <v>0</v>
      </c>
      <c r="S267" s="420">
        <v>0</v>
      </c>
      <c r="T267" s="414">
        <v>0</v>
      </c>
      <c r="U267" s="414">
        <v>0</v>
      </c>
      <c r="V267" s="414">
        <v>0</v>
      </c>
      <c r="W267" s="414">
        <v>0</v>
      </c>
      <c r="X267" s="414">
        <v>0</v>
      </c>
      <c r="Y267" s="414">
        <v>0</v>
      </c>
      <c r="Z267" s="414">
        <v>0</v>
      </c>
      <c r="AA267" s="414">
        <v>0</v>
      </c>
      <c r="AB267" s="420">
        <v>0</v>
      </c>
      <c r="AC267" s="429"/>
      <c r="AD267" s="421">
        <v>0</v>
      </c>
      <c r="AE267" s="416">
        <v>0</v>
      </c>
      <c r="AF267" s="433"/>
      <c r="AG267" s="425"/>
      <c r="AH267" s="433"/>
      <c r="AI267" s="426">
        <v>0</v>
      </c>
      <c r="AJ267" s="426">
        <v>0</v>
      </c>
      <c r="AK267" s="426">
        <v>0</v>
      </c>
      <c r="AL267" s="126"/>
      <c r="AM267" s="418"/>
      <c r="AN267" s="418"/>
      <c r="AO267" s="375">
        <v>0</v>
      </c>
    </row>
    <row r="268" spans="1:41" ht="24" customHeight="1" x14ac:dyDescent="0.3">
      <c r="A268" s="419" t="s">
        <v>2936</v>
      </c>
      <c r="B268" s="411" t="s">
        <v>2937</v>
      </c>
      <c r="C268" s="412" t="s">
        <v>113</v>
      </c>
      <c r="D268" s="367">
        <f t="shared" si="13"/>
        <v>16</v>
      </c>
      <c r="E268" s="368">
        <f t="shared" si="14"/>
        <v>0</v>
      </c>
      <c r="F268" s="368">
        <f t="shared" si="15"/>
        <v>0</v>
      </c>
      <c r="G268" s="368">
        <f t="shared" si="16"/>
        <v>0</v>
      </c>
      <c r="H268" s="368">
        <f t="shared" si="17"/>
        <v>0</v>
      </c>
      <c r="I268" s="368">
        <f t="shared" si="18"/>
        <v>0</v>
      </c>
      <c r="J268" s="368">
        <f t="shared" si="19"/>
        <v>0</v>
      </c>
      <c r="K268" s="368">
        <f t="shared" si="20"/>
        <v>0</v>
      </c>
      <c r="L268" s="368">
        <f t="shared" si="21"/>
        <v>0</v>
      </c>
      <c r="M268" s="368">
        <f t="shared" si="22"/>
        <v>0</v>
      </c>
      <c r="N268" s="370">
        <f t="shared" si="23"/>
        <v>16</v>
      </c>
      <c r="O268" s="371"/>
      <c r="P268" s="413">
        <f t="shared" si="24"/>
        <v>16</v>
      </c>
      <c r="Q268" s="373">
        <f t="shared" si="25"/>
        <v>512</v>
      </c>
      <c r="R268" s="374">
        <v>0</v>
      </c>
      <c r="S268" s="414">
        <v>0</v>
      </c>
      <c r="T268" s="414">
        <v>0</v>
      </c>
      <c r="U268" s="414">
        <v>0</v>
      </c>
      <c r="V268" s="414">
        <v>0</v>
      </c>
      <c r="W268" s="414">
        <v>0</v>
      </c>
      <c r="X268" s="414">
        <v>0</v>
      </c>
      <c r="Y268" s="414">
        <v>0</v>
      </c>
      <c r="Z268" s="414">
        <v>0</v>
      </c>
      <c r="AA268" s="414">
        <v>0</v>
      </c>
      <c r="AB268" s="414">
        <v>16</v>
      </c>
      <c r="AC268" s="415"/>
      <c r="AD268" s="421">
        <v>0</v>
      </c>
      <c r="AE268" s="416">
        <v>0</v>
      </c>
      <c r="AF268" s="417"/>
      <c r="AG268" s="375"/>
      <c r="AH268" s="417"/>
      <c r="AI268" s="426">
        <v>0</v>
      </c>
      <c r="AJ268" s="426">
        <v>0</v>
      </c>
      <c r="AK268" s="426">
        <v>0</v>
      </c>
      <c r="AL268" s="126"/>
      <c r="AM268" s="418"/>
      <c r="AN268" s="418"/>
      <c r="AO268" s="375">
        <v>0</v>
      </c>
    </row>
    <row r="269" spans="1:41" ht="24" customHeight="1" x14ac:dyDescent="0.3">
      <c r="A269" s="419" t="s">
        <v>2941</v>
      </c>
      <c r="B269" s="436" t="s">
        <v>2942</v>
      </c>
      <c r="C269" s="437" t="s">
        <v>2182</v>
      </c>
      <c r="D269" s="367">
        <f t="shared" si="13"/>
        <v>0</v>
      </c>
      <c r="E269" s="368">
        <f t="shared" si="14"/>
        <v>0</v>
      </c>
      <c r="F269" s="368">
        <f t="shared" si="15"/>
        <v>0</v>
      </c>
      <c r="G269" s="368">
        <f t="shared" si="16"/>
        <v>0</v>
      </c>
      <c r="H269" s="368">
        <f t="shared" si="17"/>
        <v>0</v>
      </c>
      <c r="I269" s="368">
        <f t="shared" si="18"/>
        <v>0</v>
      </c>
      <c r="J269" s="368">
        <f t="shared" si="19"/>
        <v>0</v>
      </c>
      <c r="K269" s="368">
        <f t="shared" si="20"/>
        <v>0</v>
      </c>
      <c r="L269" s="368">
        <f t="shared" si="21"/>
        <v>0</v>
      </c>
      <c r="M269" s="368">
        <f t="shared" si="22"/>
        <v>0</v>
      </c>
      <c r="N269" s="370">
        <f t="shared" si="23"/>
        <v>0</v>
      </c>
      <c r="O269" s="371"/>
      <c r="P269" s="413">
        <f t="shared" si="24"/>
        <v>0</v>
      </c>
      <c r="Q269" s="373" t="str">
        <f t="shared" si="25"/>
        <v/>
      </c>
      <c r="R269" s="431">
        <v>0</v>
      </c>
      <c r="S269" s="420">
        <v>0</v>
      </c>
      <c r="T269" s="414">
        <v>0</v>
      </c>
      <c r="U269" s="414">
        <v>0</v>
      </c>
      <c r="V269" s="414">
        <v>0</v>
      </c>
      <c r="W269" s="414">
        <v>0</v>
      </c>
      <c r="X269" s="414">
        <v>0</v>
      </c>
      <c r="Y269" s="414">
        <v>0</v>
      </c>
      <c r="Z269" s="414">
        <v>0</v>
      </c>
      <c r="AA269" s="414">
        <v>0</v>
      </c>
      <c r="AB269" s="420">
        <v>0</v>
      </c>
      <c r="AC269" s="429"/>
      <c r="AD269" s="426">
        <v>0</v>
      </c>
      <c r="AE269" s="416">
        <v>0</v>
      </c>
      <c r="AF269" s="417"/>
      <c r="AG269" s="375"/>
      <c r="AH269" s="417"/>
      <c r="AI269" s="426">
        <v>0</v>
      </c>
      <c r="AJ269" s="426">
        <v>0</v>
      </c>
      <c r="AK269" s="426">
        <v>0</v>
      </c>
      <c r="AL269" s="434"/>
      <c r="AM269" s="435"/>
      <c r="AN269" s="435"/>
      <c r="AO269" s="375">
        <v>0</v>
      </c>
    </row>
    <row r="270" spans="1:41" ht="24" customHeight="1" x14ac:dyDescent="0.3">
      <c r="A270" s="419" t="s">
        <v>2945</v>
      </c>
      <c r="B270" s="411" t="s">
        <v>2946</v>
      </c>
      <c r="C270" s="412" t="s">
        <v>2066</v>
      </c>
      <c r="D270" s="367">
        <f t="shared" si="13"/>
        <v>0</v>
      </c>
      <c r="E270" s="368">
        <f t="shared" si="14"/>
        <v>0</v>
      </c>
      <c r="F270" s="368">
        <f t="shared" si="15"/>
        <v>0</v>
      </c>
      <c r="G270" s="368">
        <f t="shared" si="16"/>
        <v>0</v>
      </c>
      <c r="H270" s="368">
        <f t="shared" si="17"/>
        <v>0</v>
      </c>
      <c r="I270" s="368">
        <f t="shared" si="18"/>
        <v>0</v>
      </c>
      <c r="J270" s="368">
        <f t="shared" si="19"/>
        <v>0</v>
      </c>
      <c r="K270" s="368">
        <f t="shared" si="20"/>
        <v>0</v>
      </c>
      <c r="L270" s="368">
        <f t="shared" si="21"/>
        <v>0</v>
      </c>
      <c r="M270" s="368">
        <f t="shared" si="22"/>
        <v>0</v>
      </c>
      <c r="N270" s="370">
        <f t="shared" si="23"/>
        <v>0</v>
      </c>
      <c r="O270" s="371"/>
      <c r="P270" s="413">
        <f t="shared" si="24"/>
        <v>0</v>
      </c>
      <c r="Q270" s="373" t="str">
        <f t="shared" si="25"/>
        <v/>
      </c>
      <c r="R270" s="374">
        <v>0</v>
      </c>
      <c r="S270" s="420">
        <v>0</v>
      </c>
      <c r="T270" s="414">
        <v>0</v>
      </c>
      <c r="U270" s="414">
        <v>0</v>
      </c>
      <c r="V270" s="414">
        <v>0</v>
      </c>
      <c r="W270" s="414">
        <v>0</v>
      </c>
      <c r="X270" s="414">
        <v>0</v>
      </c>
      <c r="Y270" s="414">
        <v>0</v>
      </c>
      <c r="Z270" s="414">
        <v>0</v>
      </c>
      <c r="AA270" s="414">
        <v>0</v>
      </c>
      <c r="AB270" s="420">
        <v>0</v>
      </c>
      <c r="AC270" s="415"/>
      <c r="AD270" s="124">
        <v>0</v>
      </c>
      <c r="AE270" s="416">
        <v>0</v>
      </c>
      <c r="AF270" s="417"/>
      <c r="AG270" s="375"/>
      <c r="AH270" s="417"/>
      <c r="AI270" s="421">
        <v>0</v>
      </c>
      <c r="AJ270" s="421">
        <v>0</v>
      </c>
      <c r="AK270" s="421">
        <v>0</v>
      </c>
      <c r="AL270" s="126"/>
      <c r="AM270" s="418"/>
      <c r="AN270" s="418"/>
      <c r="AO270" s="425">
        <v>0</v>
      </c>
    </row>
    <row r="271" spans="1:41" ht="24" customHeight="1" x14ac:dyDescent="0.3">
      <c r="A271" s="410" t="s">
        <v>2949</v>
      </c>
      <c r="B271" s="411" t="s">
        <v>2950</v>
      </c>
      <c r="C271" s="412" t="s">
        <v>2234</v>
      </c>
      <c r="D271" s="367">
        <f t="shared" si="13"/>
        <v>0</v>
      </c>
      <c r="E271" s="368">
        <f t="shared" si="14"/>
        <v>0</v>
      </c>
      <c r="F271" s="368">
        <f t="shared" si="15"/>
        <v>0</v>
      </c>
      <c r="G271" s="368">
        <f t="shared" si="16"/>
        <v>0</v>
      </c>
      <c r="H271" s="368">
        <f t="shared" si="17"/>
        <v>0</v>
      </c>
      <c r="I271" s="368">
        <f t="shared" si="18"/>
        <v>0</v>
      </c>
      <c r="J271" s="368">
        <f t="shared" si="19"/>
        <v>0</v>
      </c>
      <c r="K271" s="368">
        <f t="shared" si="20"/>
        <v>0</v>
      </c>
      <c r="L271" s="368">
        <f t="shared" si="21"/>
        <v>0</v>
      </c>
      <c r="M271" s="368">
        <f t="shared" si="22"/>
        <v>0</v>
      </c>
      <c r="N271" s="370">
        <f t="shared" si="23"/>
        <v>0</v>
      </c>
      <c r="O271" s="371"/>
      <c r="P271" s="413">
        <f t="shared" si="24"/>
        <v>0</v>
      </c>
      <c r="Q271" s="373" t="str">
        <f t="shared" si="25"/>
        <v/>
      </c>
      <c r="R271" s="374">
        <v>0</v>
      </c>
      <c r="S271" s="420">
        <v>0</v>
      </c>
      <c r="T271" s="414">
        <v>0</v>
      </c>
      <c r="U271" s="414">
        <v>0</v>
      </c>
      <c r="V271" s="414">
        <v>0</v>
      </c>
      <c r="W271" s="414">
        <v>0</v>
      </c>
      <c r="X271" s="414">
        <v>0</v>
      </c>
      <c r="Y271" s="414">
        <v>0</v>
      </c>
      <c r="Z271" s="414">
        <v>0</v>
      </c>
      <c r="AA271" s="414">
        <v>0</v>
      </c>
      <c r="AB271" s="420">
        <v>0</v>
      </c>
      <c r="AC271" s="415"/>
      <c r="AD271" s="421">
        <v>0</v>
      </c>
      <c r="AE271" s="416">
        <v>0</v>
      </c>
      <c r="AF271" s="417"/>
      <c r="AG271" s="375"/>
      <c r="AH271" s="417"/>
      <c r="AI271" s="426">
        <v>0</v>
      </c>
      <c r="AJ271" s="426">
        <v>0</v>
      </c>
      <c r="AK271" s="426">
        <v>0</v>
      </c>
      <c r="AL271" s="126"/>
      <c r="AM271" s="418"/>
      <c r="AN271" s="418"/>
      <c r="AO271" s="375">
        <v>0</v>
      </c>
    </row>
    <row r="272" spans="1:41" ht="24" customHeight="1" x14ac:dyDescent="0.3">
      <c r="A272" s="419" t="s">
        <v>2955</v>
      </c>
      <c r="B272" s="436" t="s">
        <v>2956</v>
      </c>
      <c r="C272" s="437" t="s">
        <v>1841</v>
      </c>
      <c r="D272" s="367">
        <f t="shared" si="13"/>
        <v>22</v>
      </c>
      <c r="E272" s="368">
        <f t="shared" si="14"/>
        <v>0</v>
      </c>
      <c r="F272" s="368">
        <f t="shared" si="15"/>
        <v>0</v>
      </c>
      <c r="G272" s="368">
        <f t="shared" si="16"/>
        <v>0</v>
      </c>
      <c r="H272" s="368">
        <f t="shared" si="17"/>
        <v>0</v>
      </c>
      <c r="I272" s="368">
        <f t="shared" si="18"/>
        <v>0</v>
      </c>
      <c r="J272" s="368">
        <f t="shared" si="19"/>
        <v>0</v>
      </c>
      <c r="K272" s="368">
        <f t="shared" si="20"/>
        <v>0</v>
      </c>
      <c r="L272" s="368">
        <f t="shared" si="21"/>
        <v>0</v>
      </c>
      <c r="M272" s="368">
        <f t="shared" si="22"/>
        <v>0</v>
      </c>
      <c r="N272" s="370">
        <f t="shared" si="23"/>
        <v>22</v>
      </c>
      <c r="O272" s="371"/>
      <c r="P272" s="413">
        <f t="shared" si="24"/>
        <v>22</v>
      </c>
      <c r="Q272" s="373">
        <f t="shared" si="25"/>
        <v>392</v>
      </c>
      <c r="R272" s="431">
        <v>0</v>
      </c>
      <c r="S272" s="428">
        <v>0</v>
      </c>
      <c r="T272" s="414">
        <v>0</v>
      </c>
      <c r="U272" s="414">
        <v>0</v>
      </c>
      <c r="V272" s="414">
        <v>0</v>
      </c>
      <c r="W272" s="414">
        <v>0</v>
      </c>
      <c r="X272" s="414">
        <v>0</v>
      </c>
      <c r="Y272" s="414">
        <v>0</v>
      </c>
      <c r="Z272" s="414">
        <v>0</v>
      </c>
      <c r="AA272" s="414">
        <v>0</v>
      </c>
      <c r="AB272" s="428">
        <v>0</v>
      </c>
      <c r="AC272" s="429"/>
      <c r="AD272" s="142">
        <v>0</v>
      </c>
      <c r="AE272" s="416">
        <v>0</v>
      </c>
      <c r="AF272" s="433"/>
      <c r="AG272" s="425">
        <v>22</v>
      </c>
      <c r="AH272" s="433"/>
      <c r="AI272" s="421">
        <v>0</v>
      </c>
      <c r="AJ272" s="421">
        <v>0</v>
      </c>
      <c r="AK272" s="421">
        <v>0</v>
      </c>
      <c r="AL272" s="434"/>
      <c r="AM272" s="435"/>
      <c r="AN272" s="435"/>
      <c r="AO272" s="375">
        <v>0</v>
      </c>
    </row>
    <row r="273" spans="1:41" ht="24" customHeight="1" x14ac:dyDescent="0.3">
      <c r="A273" s="419" t="s">
        <v>298</v>
      </c>
      <c r="B273" s="411" t="s">
        <v>299</v>
      </c>
      <c r="C273" s="412" t="s">
        <v>301</v>
      </c>
      <c r="D273" s="367">
        <f t="shared" si="13"/>
        <v>4</v>
      </c>
      <c r="E273" s="368">
        <f t="shared" si="14"/>
        <v>0</v>
      </c>
      <c r="F273" s="368">
        <f t="shared" si="15"/>
        <v>0</v>
      </c>
      <c r="G273" s="368">
        <f t="shared" si="16"/>
        <v>0</v>
      </c>
      <c r="H273" s="368">
        <f t="shared" si="17"/>
        <v>0</v>
      </c>
      <c r="I273" s="368">
        <f t="shared" si="18"/>
        <v>0</v>
      </c>
      <c r="J273" s="368">
        <f t="shared" si="19"/>
        <v>0</v>
      </c>
      <c r="K273" s="368">
        <f t="shared" si="20"/>
        <v>0</v>
      </c>
      <c r="L273" s="368">
        <f t="shared" si="21"/>
        <v>0</v>
      </c>
      <c r="M273" s="368">
        <f t="shared" si="22"/>
        <v>0</v>
      </c>
      <c r="N273" s="370">
        <f t="shared" si="23"/>
        <v>4</v>
      </c>
      <c r="O273" s="371"/>
      <c r="P273" s="413">
        <f t="shared" si="24"/>
        <v>4</v>
      </c>
      <c r="Q273" s="373">
        <f t="shared" si="25"/>
        <v>889</v>
      </c>
      <c r="R273" s="374">
        <v>0</v>
      </c>
      <c r="S273" s="420">
        <v>0</v>
      </c>
      <c r="T273" s="414">
        <v>0</v>
      </c>
      <c r="U273" s="414">
        <v>0</v>
      </c>
      <c r="V273" s="414">
        <v>0</v>
      </c>
      <c r="W273" s="414">
        <v>0</v>
      </c>
      <c r="X273" s="414">
        <v>0</v>
      </c>
      <c r="Y273" s="414">
        <v>0</v>
      </c>
      <c r="Z273" s="414">
        <v>0</v>
      </c>
      <c r="AA273" s="414">
        <v>0</v>
      </c>
      <c r="AB273" s="420">
        <v>0</v>
      </c>
      <c r="AC273" s="415"/>
      <c r="AD273" s="421">
        <v>0</v>
      </c>
      <c r="AE273" s="416">
        <v>0</v>
      </c>
      <c r="AF273" s="417"/>
      <c r="AG273" s="375">
        <v>4</v>
      </c>
      <c r="AH273" s="417"/>
      <c r="AI273" s="421">
        <v>0</v>
      </c>
      <c r="AJ273" s="421">
        <v>0</v>
      </c>
      <c r="AK273" s="421">
        <v>0</v>
      </c>
      <c r="AL273" s="126"/>
      <c r="AM273" s="418"/>
      <c r="AN273" s="418"/>
      <c r="AO273" s="375">
        <v>0</v>
      </c>
    </row>
    <row r="274" spans="1:41" ht="24" customHeight="1" x14ac:dyDescent="0.3">
      <c r="A274" s="419" t="s">
        <v>1034</v>
      </c>
      <c r="B274" s="436" t="s">
        <v>1035</v>
      </c>
      <c r="C274" s="437" t="s">
        <v>139</v>
      </c>
      <c r="D274" s="367">
        <f t="shared" si="13"/>
        <v>0</v>
      </c>
      <c r="E274" s="368">
        <f t="shared" si="14"/>
        <v>0</v>
      </c>
      <c r="F274" s="368">
        <f t="shared" si="15"/>
        <v>0</v>
      </c>
      <c r="G274" s="368">
        <f t="shared" si="16"/>
        <v>0</v>
      </c>
      <c r="H274" s="368">
        <f t="shared" si="17"/>
        <v>0</v>
      </c>
      <c r="I274" s="368">
        <f t="shared" si="18"/>
        <v>0</v>
      </c>
      <c r="J274" s="368">
        <f t="shared" si="19"/>
        <v>0</v>
      </c>
      <c r="K274" s="368">
        <f t="shared" si="20"/>
        <v>0</v>
      </c>
      <c r="L274" s="368">
        <f t="shared" si="21"/>
        <v>0</v>
      </c>
      <c r="M274" s="368">
        <f t="shared" si="22"/>
        <v>0</v>
      </c>
      <c r="N274" s="370">
        <f t="shared" si="23"/>
        <v>0</v>
      </c>
      <c r="O274" s="371"/>
      <c r="P274" s="413">
        <f t="shared" si="24"/>
        <v>0</v>
      </c>
      <c r="Q274" s="373" t="str">
        <f t="shared" si="25"/>
        <v/>
      </c>
      <c r="R274" s="374">
        <v>0</v>
      </c>
      <c r="S274" s="428">
        <v>0</v>
      </c>
      <c r="T274" s="414">
        <v>0</v>
      </c>
      <c r="U274" s="414">
        <v>0</v>
      </c>
      <c r="V274" s="414">
        <v>0</v>
      </c>
      <c r="W274" s="414">
        <v>0</v>
      </c>
      <c r="X274" s="414">
        <v>0</v>
      </c>
      <c r="Y274" s="414">
        <v>0</v>
      </c>
      <c r="Z274" s="414">
        <v>0</v>
      </c>
      <c r="AA274" s="414">
        <v>0</v>
      </c>
      <c r="AB274" s="428">
        <v>0</v>
      </c>
      <c r="AC274" s="415"/>
      <c r="AD274" s="421">
        <v>0</v>
      </c>
      <c r="AE274" s="416">
        <v>0</v>
      </c>
      <c r="AF274" s="417"/>
      <c r="AG274" s="375"/>
      <c r="AH274" s="417"/>
      <c r="AI274" s="124">
        <v>0</v>
      </c>
      <c r="AJ274" s="124">
        <v>0</v>
      </c>
      <c r="AK274" s="124">
        <v>0</v>
      </c>
      <c r="AL274" s="126"/>
      <c r="AM274" s="418"/>
      <c r="AN274" s="418"/>
      <c r="AO274" s="375">
        <v>0</v>
      </c>
    </row>
    <row r="275" spans="1:41" ht="24" customHeight="1" x14ac:dyDescent="0.3">
      <c r="A275" s="410" t="s">
        <v>2962</v>
      </c>
      <c r="B275" s="411" t="s">
        <v>2963</v>
      </c>
      <c r="C275" s="412" t="s">
        <v>266</v>
      </c>
      <c r="D275" s="367">
        <f t="shared" si="13"/>
        <v>10</v>
      </c>
      <c r="E275" s="368">
        <f t="shared" si="14"/>
        <v>0</v>
      </c>
      <c r="F275" s="368">
        <f t="shared" si="15"/>
        <v>0</v>
      </c>
      <c r="G275" s="368">
        <f t="shared" si="16"/>
        <v>0</v>
      </c>
      <c r="H275" s="368">
        <f t="shared" si="17"/>
        <v>0</v>
      </c>
      <c r="I275" s="368">
        <f t="shared" si="18"/>
        <v>0</v>
      </c>
      <c r="J275" s="368">
        <f t="shared" si="19"/>
        <v>0</v>
      </c>
      <c r="K275" s="368">
        <f t="shared" si="20"/>
        <v>0</v>
      </c>
      <c r="L275" s="368">
        <f t="shared" si="21"/>
        <v>0</v>
      </c>
      <c r="M275" s="368">
        <f t="shared" si="22"/>
        <v>0</v>
      </c>
      <c r="N275" s="370">
        <f t="shared" si="23"/>
        <v>10</v>
      </c>
      <c r="O275" s="371"/>
      <c r="P275" s="413">
        <f t="shared" si="24"/>
        <v>10</v>
      </c>
      <c r="Q275" s="373">
        <f t="shared" si="25"/>
        <v>688</v>
      </c>
      <c r="R275" s="374">
        <v>0</v>
      </c>
      <c r="S275" s="420">
        <v>0</v>
      </c>
      <c r="T275" s="414">
        <v>0</v>
      </c>
      <c r="U275" s="414">
        <v>0</v>
      </c>
      <c r="V275" s="414">
        <v>0</v>
      </c>
      <c r="W275" s="414">
        <v>0</v>
      </c>
      <c r="X275" s="414">
        <v>0</v>
      </c>
      <c r="Y275" s="414">
        <v>0</v>
      </c>
      <c r="Z275" s="414">
        <v>0</v>
      </c>
      <c r="AA275" s="414">
        <v>0</v>
      </c>
      <c r="AB275" s="420">
        <v>0</v>
      </c>
      <c r="AC275" s="415"/>
      <c r="AD275" s="421">
        <v>0</v>
      </c>
      <c r="AE275" s="416">
        <v>0</v>
      </c>
      <c r="AF275" s="417">
        <v>10</v>
      </c>
      <c r="AG275" s="375"/>
      <c r="AH275" s="417"/>
      <c r="AI275" s="421">
        <v>0</v>
      </c>
      <c r="AJ275" s="421">
        <v>0</v>
      </c>
      <c r="AK275" s="421">
        <v>0</v>
      </c>
      <c r="AL275" s="126"/>
      <c r="AM275" s="418"/>
      <c r="AN275" s="418"/>
      <c r="AO275" s="375">
        <v>0</v>
      </c>
    </row>
    <row r="276" spans="1:41" ht="24" customHeight="1" x14ac:dyDescent="0.3">
      <c r="A276" s="410" t="s">
        <v>2964</v>
      </c>
      <c r="B276" s="411" t="s">
        <v>2965</v>
      </c>
      <c r="C276" s="412" t="s">
        <v>2182</v>
      </c>
      <c r="D276" s="367">
        <f t="shared" si="13"/>
        <v>0</v>
      </c>
      <c r="E276" s="368">
        <f t="shared" si="14"/>
        <v>0</v>
      </c>
      <c r="F276" s="368">
        <f t="shared" si="15"/>
        <v>0</v>
      </c>
      <c r="G276" s="368">
        <f t="shared" si="16"/>
        <v>0</v>
      </c>
      <c r="H276" s="368">
        <f t="shared" si="17"/>
        <v>0</v>
      </c>
      <c r="I276" s="368">
        <f t="shared" si="18"/>
        <v>0</v>
      </c>
      <c r="J276" s="368">
        <f t="shared" si="19"/>
        <v>0</v>
      </c>
      <c r="K276" s="368">
        <f t="shared" si="20"/>
        <v>0</v>
      </c>
      <c r="L276" s="368">
        <f t="shared" si="21"/>
        <v>0</v>
      </c>
      <c r="M276" s="368">
        <f t="shared" si="22"/>
        <v>0</v>
      </c>
      <c r="N276" s="370">
        <f t="shared" si="23"/>
        <v>0</v>
      </c>
      <c r="O276" s="371"/>
      <c r="P276" s="413">
        <f t="shared" si="24"/>
        <v>0</v>
      </c>
      <c r="Q276" s="373" t="str">
        <f t="shared" si="25"/>
        <v/>
      </c>
      <c r="R276" s="374">
        <v>0</v>
      </c>
      <c r="S276" s="432">
        <v>0</v>
      </c>
      <c r="T276" s="414">
        <v>0</v>
      </c>
      <c r="U276" s="414">
        <v>0</v>
      </c>
      <c r="V276" s="414">
        <v>0</v>
      </c>
      <c r="W276" s="414">
        <v>0</v>
      </c>
      <c r="X276" s="414">
        <v>0</v>
      </c>
      <c r="Y276" s="414">
        <v>0</v>
      </c>
      <c r="Z276" s="414">
        <v>0</v>
      </c>
      <c r="AA276" s="414">
        <v>0</v>
      </c>
      <c r="AB276" s="432">
        <v>0</v>
      </c>
      <c r="AC276" s="429"/>
      <c r="AD276" s="421">
        <v>0</v>
      </c>
      <c r="AE276" s="416">
        <v>0</v>
      </c>
      <c r="AF276" s="417"/>
      <c r="AG276" s="375"/>
      <c r="AH276" s="417"/>
      <c r="AI276" s="430">
        <v>0</v>
      </c>
      <c r="AJ276" s="430">
        <v>0</v>
      </c>
      <c r="AK276" s="430">
        <v>0</v>
      </c>
      <c r="AL276" s="126"/>
      <c r="AM276" s="418"/>
      <c r="AN276" s="418"/>
      <c r="AO276" s="425">
        <v>0</v>
      </c>
    </row>
    <row r="277" spans="1:41" ht="24" customHeight="1" x14ac:dyDescent="0.3">
      <c r="A277" s="419" t="s">
        <v>2970</v>
      </c>
      <c r="B277" s="436" t="s">
        <v>2971</v>
      </c>
      <c r="C277" s="437" t="s">
        <v>2113</v>
      </c>
      <c r="D277" s="367">
        <f t="shared" si="13"/>
        <v>0</v>
      </c>
      <c r="E277" s="368">
        <f t="shared" si="14"/>
        <v>0</v>
      </c>
      <c r="F277" s="368">
        <f t="shared" si="15"/>
        <v>0</v>
      </c>
      <c r="G277" s="368">
        <f t="shared" si="16"/>
        <v>0</v>
      </c>
      <c r="H277" s="368">
        <f t="shared" si="17"/>
        <v>0</v>
      </c>
      <c r="I277" s="368">
        <f t="shared" si="18"/>
        <v>0</v>
      </c>
      <c r="J277" s="368">
        <f t="shared" si="19"/>
        <v>0</v>
      </c>
      <c r="K277" s="368">
        <f t="shared" si="20"/>
        <v>0</v>
      </c>
      <c r="L277" s="368">
        <f t="shared" si="21"/>
        <v>0</v>
      </c>
      <c r="M277" s="368">
        <f t="shared" si="22"/>
        <v>0</v>
      </c>
      <c r="N277" s="370">
        <f t="shared" si="23"/>
        <v>0</v>
      </c>
      <c r="O277" s="371"/>
      <c r="P277" s="413">
        <f t="shared" si="24"/>
        <v>0</v>
      </c>
      <c r="Q277" s="373" t="str">
        <f t="shared" si="25"/>
        <v/>
      </c>
      <c r="R277" s="374">
        <v>0</v>
      </c>
      <c r="S277" s="390">
        <v>0</v>
      </c>
      <c r="T277" s="414">
        <v>0</v>
      </c>
      <c r="U277" s="414">
        <v>0</v>
      </c>
      <c r="V277" s="414">
        <v>0</v>
      </c>
      <c r="W277" s="414">
        <v>0</v>
      </c>
      <c r="X277" s="414">
        <v>0</v>
      </c>
      <c r="Y277" s="414">
        <v>0</v>
      </c>
      <c r="Z277" s="414">
        <v>0</v>
      </c>
      <c r="AA277" s="414">
        <v>0</v>
      </c>
      <c r="AB277" s="390">
        <v>0</v>
      </c>
      <c r="AC277" s="429"/>
      <c r="AD277" s="430">
        <v>0</v>
      </c>
      <c r="AE277" s="416">
        <v>0</v>
      </c>
      <c r="AF277" s="417"/>
      <c r="AG277" s="375"/>
      <c r="AH277" s="417"/>
      <c r="AI277" s="142">
        <v>0</v>
      </c>
      <c r="AJ277" s="142">
        <v>0</v>
      </c>
      <c r="AK277" s="142">
        <v>0</v>
      </c>
      <c r="AL277" s="126"/>
      <c r="AM277" s="418"/>
      <c r="AN277" s="418"/>
      <c r="AO277" s="375">
        <v>0</v>
      </c>
    </row>
    <row r="278" spans="1:41" ht="24" customHeight="1" x14ac:dyDescent="0.3">
      <c r="A278" s="410" t="s">
        <v>2974</v>
      </c>
      <c r="B278" s="411" t="s">
        <v>2975</v>
      </c>
      <c r="C278" s="412" t="s">
        <v>2148</v>
      </c>
      <c r="D278" s="367">
        <f t="shared" si="13"/>
        <v>0</v>
      </c>
      <c r="E278" s="368">
        <f t="shared" si="14"/>
        <v>0</v>
      </c>
      <c r="F278" s="368">
        <f t="shared" si="15"/>
        <v>0</v>
      </c>
      <c r="G278" s="368">
        <f t="shared" si="16"/>
        <v>0</v>
      </c>
      <c r="H278" s="368">
        <f t="shared" si="17"/>
        <v>0</v>
      </c>
      <c r="I278" s="368">
        <f t="shared" si="18"/>
        <v>0</v>
      </c>
      <c r="J278" s="368">
        <f t="shared" si="19"/>
        <v>0</v>
      </c>
      <c r="K278" s="368">
        <f t="shared" si="20"/>
        <v>0</v>
      </c>
      <c r="L278" s="368">
        <f t="shared" si="21"/>
        <v>0</v>
      </c>
      <c r="M278" s="368">
        <f t="shared" si="22"/>
        <v>0</v>
      </c>
      <c r="N278" s="370">
        <f t="shared" si="23"/>
        <v>0</v>
      </c>
      <c r="O278" s="371"/>
      <c r="P278" s="413">
        <f t="shared" si="24"/>
        <v>0</v>
      </c>
      <c r="Q278" s="373" t="str">
        <f t="shared" si="25"/>
        <v/>
      </c>
      <c r="R278" s="431">
        <v>0</v>
      </c>
      <c r="S278" s="420">
        <v>0</v>
      </c>
      <c r="T278" s="414">
        <v>0</v>
      </c>
      <c r="U278" s="414">
        <v>0</v>
      </c>
      <c r="V278" s="414">
        <v>0</v>
      </c>
      <c r="W278" s="414">
        <v>0</v>
      </c>
      <c r="X278" s="414">
        <v>0</v>
      </c>
      <c r="Y278" s="414">
        <v>0</v>
      </c>
      <c r="Z278" s="414">
        <v>0</v>
      </c>
      <c r="AA278" s="414">
        <v>0</v>
      </c>
      <c r="AB278" s="420">
        <v>0</v>
      </c>
      <c r="AC278" s="415"/>
      <c r="AD278" s="421">
        <v>0</v>
      </c>
      <c r="AE278" s="416">
        <v>0</v>
      </c>
      <c r="AF278" s="417"/>
      <c r="AG278" s="375"/>
      <c r="AH278" s="417"/>
      <c r="AI278" s="421">
        <v>0</v>
      </c>
      <c r="AJ278" s="421">
        <v>0</v>
      </c>
      <c r="AK278" s="421">
        <v>0</v>
      </c>
      <c r="AL278" s="434"/>
      <c r="AM278" s="435"/>
      <c r="AN278" s="435"/>
      <c r="AO278" s="375">
        <v>0</v>
      </c>
    </row>
    <row r="279" spans="1:41" ht="24" customHeight="1" x14ac:dyDescent="0.3">
      <c r="A279" s="410" t="s">
        <v>2981</v>
      </c>
      <c r="B279" s="411" t="s">
        <v>2982</v>
      </c>
      <c r="C279" s="412" t="s">
        <v>979</v>
      </c>
      <c r="D279" s="367">
        <f t="shared" si="13"/>
        <v>11</v>
      </c>
      <c r="E279" s="368">
        <f t="shared" si="14"/>
        <v>6</v>
      </c>
      <c r="F279" s="368">
        <f t="shared" si="15"/>
        <v>0</v>
      </c>
      <c r="G279" s="368">
        <f t="shared" si="16"/>
        <v>0</v>
      </c>
      <c r="H279" s="368">
        <f t="shared" si="17"/>
        <v>0</v>
      </c>
      <c r="I279" s="368">
        <f t="shared" si="18"/>
        <v>0</v>
      </c>
      <c r="J279" s="368">
        <f t="shared" si="19"/>
        <v>0</v>
      </c>
      <c r="K279" s="368">
        <f t="shared" si="20"/>
        <v>0</v>
      </c>
      <c r="L279" s="368">
        <f t="shared" si="21"/>
        <v>0</v>
      </c>
      <c r="M279" s="368">
        <f t="shared" si="22"/>
        <v>0</v>
      </c>
      <c r="N279" s="370">
        <f t="shared" si="23"/>
        <v>17</v>
      </c>
      <c r="O279" s="371"/>
      <c r="P279" s="413">
        <f t="shared" si="24"/>
        <v>17</v>
      </c>
      <c r="Q279" s="373">
        <f t="shared" si="25"/>
        <v>480</v>
      </c>
      <c r="R279" s="374">
        <v>0</v>
      </c>
      <c r="S279" s="425">
        <v>0</v>
      </c>
      <c r="T279" s="414">
        <v>0</v>
      </c>
      <c r="U279" s="414">
        <v>0</v>
      </c>
      <c r="V279" s="414">
        <v>0</v>
      </c>
      <c r="W279" s="414">
        <v>0</v>
      </c>
      <c r="X279" s="414">
        <v>0</v>
      </c>
      <c r="Y279" s="414">
        <v>0</v>
      </c>
      <c r="Z279" s="414">
        <v>0</v>
      </c>
      <c r="AA279" s="414">
        <v>0</v>
      </c>
      <c r="AB279" s="425">
        <v>11</v>
      </c>
      <c r="AC279" s="429"/>
      <c r="AD279" s="421">
        <v>0</v>
      </c>
      <c r="AE279" s="416">
        <v>0</v>
      </c>
      <c r="AF279" s="417"/>
      <c r="AG279" s="375">
        <v>6</v>
      </c>
      <c r="AH279" s="417"/>
      <c r="AI279" s="142">
        <v>0</v>
      </c>
      <c r="AJ279" s="142">
        <v>0</v>
      </c>
      <c r="AK279" s="142">
        <v>0</v>
      </c>
      <c r="AL279" s="126"/>
      <c r="AM279" s="418"/>
      <c r="AN279" s="418"/>
      <c r="AO279" s="425">
        <v>0</v>
      </c>
    </row>
    <row r="280" spans="1:41" ht="24" customHeight="1" x14ac:dyDescent="0.3">
      <c r="A280" s="410" t="s">
        <v>2983</v>
      </c>
      <c r="B280" s="411" t="s">
        <v>2984</v>
      </c>
      <c r="C280" s="412" t="s">
        <v>2025</v>
      </c>
      <c r="D280" s="367">
        <f t="shared" si="13"/>
        <v>10</v>
      </c>
      <c r="E280" s="368">
        <f t="shared" si="14"/>
        <v>0</v>
      </c>
      <c r="F280" s="368">
        <f t="shared" si="15"/>
        <v>0</v>
      </c>
      <c r="G280" s="368">
        <f t="shared" si="16"/>
        <v>0</v>
      </c>
      <c r="H280" s="368">
        <f t="shared" si="17"/>
        <v>0</v>
      </c>
      <c r="I280" s="368">
        <f t="shared" si="18"/>
        <v>0</v>
      </c>
      <c r="J280" s="368">
        <f t="shared" si="19"/>
        <v>0</v>
      </c>
      <c r="K280" s="368">
        <f t="shared" si="20"/>
        <v>0</v>
      </c>
      <c r="L280" s="368">
        <f t="shared" si="21"/>
        <v>0</v>
      </c>
      <c r="M280" s="368">
        <f t="shared" si="22"/>
        <v>0</v>
      </c>
      <c r="N280" s="370">
        <f t="shared" si="23"/>
        <v>10</v>
      </c>
      <c r="O280" s="371"/>
      <c r="P280" s="413">
        <f t="shared" si="24"/>
        <v>10</v>
      </c>
      <c r="Q280" s="373">
        <f t="shared" si="25"/>
        <v>688</v>
      </c>
      <c r="R280" s="374">
        <v>0</v>
      </c>
      <c r="S280" s="414">
        <v>0</v>
      </c>
      <c r="T280" s="414">
        <v>0</v>
      </c>
      <c r="U280" s="414">
        <v>0</v>
      </c>
      <c r="V280" s="414">
        <v>0</v>
      </c>
      <c r="W280" s="414">
        <v>0</v>
      </c>
      <c r="X280" s="414">
        <v>0</v>
      </c>
      <c r="Y280" s="414">
        <v>0</v>
      </c>
      <c r="Z280" s="414">
        <v>0</v>
      </c>
      <c r="AA280" s="414">
        <v>0</v>
      </c>
      <c r="AB280" s="414">
        <v>0</v>
      </c>
      <c r="AC280" s="415"/>
      <c r="AD280" s="421">
        <v>0</v>
      </c>
      <c r="AE280" s="416">
        <v>0</v>
      </c>
      <c r="AF280" s="417"/>
      <c r="AG280" s="375">
        <v>10</v>
      </c>
      <c r="AH280" s="417"/>
      <c r="AI280" s="450">
        <v>0</v>
      </c>
      <c r="AJ280" s="450">
        <v>0</v>
      </c>
      <c r="AK280" s="450">
        <v>0</v>
      </c>
      <c r="AL280" s="126"/>
      <c r="AM280" s="418"/>
      <c r="AN280" s="418"/>
      <c r="AO280" s="425">
        <v>0</v>
      </c>
    </row>
    <row r="281" spans="1:41" ht="24" customHeight="1" x14ac:dyDescent="0.3">
      <c r="A281" s="419" t="s">
        <v>2987</v>
      </c>
      <c r="B281" s="411" t="s">
        <v>2988</v>
      </c>
      <c r="C281" s="412" t="s">
        <v>343</v>
      </c>
      <c r="D281" s="367">
        <f t="shared" si="13"/>
        <v>0</v>
      </c>
      <c r="E281" s="368">
        <f t="shared" si="14"/>
        <v>0</v>
      </c>
      <c r="F281" s="368">
        <f t="shared" si="15"/>
        <v>0</v>
      </c>
      <c r="G281" s="368">
        <f t="shared" si="16"/>
        <v>0</v>
      </c>
      <c r="H281" s="368">
        <f t="shared" si="17"/>
        <v>0</v>
      </c>
      <c r="I281" s="368">
        <f t="shared" si="18"/>
        <v>0</v>
      </c>
      <c r="J281" s="368">
        <f t="shared" si="19"/>
        <v>0</v>
      </c>
      <c r="K281" s="368">
        <f t="shared" si="20"/>
        <v>0</v>
      </c>
      <c r="L281" s="368">
        <f t="shared" si="21"/>
        <v>0</v>
      </c>
      <c r="M281" s="368">
        <f t="shared" si="22"/>
        <v>0</v>
      </c>
      <c r="N281" s="370">
        <f t="shared" si="23"/>
        <v>0</v>
      </c>
      <c r="O281" s="371"/>
      <c r="P281" s="413">
        <f t="shared" si="24"/>
        <v>0</v>
      </c>
      <c r="Q281" s="373" t="str">
        <f t="shared" si="25"/>
        <v/>
      </c>
      <c r="R281" s="374">
        <v>0</v>
      </c>
      <c r="S281" s="428">
        <v>0</v>
      </c>
      <c r="T281" s="414">
        <v>0</v>
      </c>
      <c r="U281" s="414">
        <v>0</v>
      </c>
      <c r="V281" s="414">
        <v>0</v>
      </c>
      <c r="W281" s="414">
        <v>0</v>
      </c>
      <c r="X281" s="414">
        <v>0</v>
      </c>
      <c r="Y281" s="414">
        <v>0</v>
      </c>
      <c r="Z281" s="414">
        <v>0</v>
      </c>
      <c r="AA281" s="414">
        <v>0</v>
      </c>
      <c r="AB281" s="428">
        <v>0</v>
      </c>
      <c r="AC281" s="415"/>
      <c r="AD281" s="426">
        <v>0</v>
      </c>
      <c r="AE281" s="427">
        <v>0</v>
      </c>
      <c r="AF281" s="417"/>
      <c r="AG281" s="375"/>
      <c r="AH281" s="417"/>
      <c r="AI281" s="421">
        <v>0</v>
      </c>
      <c r="AJ281" s="421">
        <v>0</v>
      </c>
      <c r="AK281" s="421">
        <v>0</v>
      </c>
      <c r="AL281" s="126"/>
      <c r="AM281" s="418"/>
      <c r="AN281" s="418"/>
      <c r="AO281" s="375">
        <v>0</v>
      </c>
    </row>
    <row r="282" spans="1:41" ht="24" customHeight="1" x14ac:dyDescent="0.3">
      <c r="A282" s="419" t="s">
        <v>316</v>
      </c>
      <c r="B282" s="411" t="s">
        <v>317</v>
      </c>
      <c r="C282" s="412" t="s">
        <v>186</v>
      </c>
      <c r="D282" s="367">
        <f t="shared" si="13"/>
        <v>15</v>
      </c>
      <c r="E282" s="368">
        <f t="shared" si="14"/>
        <v>0</v>
      </c>
      <c r="F282" s="368">
        <f t="shared" si="15"/>
        <v>0</v>
      </c>
      <c r="G282" s="368">
        <f t="shared" si="16"/>
        <v>0</v>
      </c>
      <c r="H282" s="368">
        <f t="shared" si="17"/>
        <v>0</v>
      </c>
      <c r="I282" s="368">
        <f t="shared" si="18"/>
        <v>0</v>
      </c>
      <c r="J282" s="368">
        <f t="shared" si="19"/>
        <v>0</v>
      </c>
      <c r="K282" s="368">
        <f t="shared" si="20"/>
        <v>0</v>
      </c>
      <c r="L282" s="368">
        <f t="shared" si="21"/>
        <v>0</v>
      </c>
      <c r="M282" s="368">
        <f t="shared" si="22"/>
        <v>0</v>
      </c>
      <c r="N282" s="370">
        <f t="shared" si="23"/>
        <v>15</v>
      </c>
      <c r="O282" s="371"/>
      <c r="P282" s="413">
        <f t="shared" si="24"/>
        <v>15</v>
      </c>
      <c r="Q282" s="373">
        <f t="shared" si="25"/>
        <v>541</v>
      </c>
      <c r="R282" s="374">
        <v>0</v>
      </c>
      <c r="S282" s="420">
        <v>0</v>
      </c>
      <c r="T282" s="414">
        <v>0</v>
      </c>
      <c r="U282" s="414">
        <v>0</v>
      </c>
      <c r="V282" s="414">
        <v>0</v>
      </c>
      <c r="W282" s="414">
        <v>0</v>
      </c>
      <c r="X282" s="414">
        <v>0</v>
      </c>
      <c r="Y282" s="414">
        <v>0</v>
      </c>
      <c r="Z282" s="414">
        <v>0</v>
      </c>
      <c r="AA282" s="414">
        <v>0</v>
      </c>
      <c r="AB282" s="420">
        <v>0</v>
      </c>
      <c r="AC282" s="429"/>
      <c r="AD282" s="430">
        <v>0</v>
      </c>
      <c r="AE282" s="427">
        <v>0</v>
      </c>
      <c r="AF282" s="417">
        <v>15</v>
      </c>
      <c r="AG282" s="375"/>
      <c r="AH282" s="417"/>
      <c r="AI282" s="430">
        <v>0</v>
      </c>
      <c r="AJ282" s="430">
        <v>0</v>
      </c>
      <c r="AK282" s="430">
        <v>0</v>
      </c>
      <c r="AL282" s="126"/>
      <c r="AM282" s="418"/>
      <c r="AN282" s="418"/>
      <c r="AO282" s="375">
        <v>0</v>
      </c>
    </row>
    <row r="283" spans="1:41" ht="24" customHeight="1" x14ac:dyDescent="0.3">
      <c r="A283" s="419" t="s">
        <v>2994</v>
      </c>
      <c r="B283" s="411" t="s">
        <v>2995</v>
      </c>
      <c r="C283" s="412" t="s">
        <v>1967</v>
      </c>
      <c r="D283" s="367">
        <f t="shared" si="13"/>
        <v>4</v>
      </c>
      <c r="E283" s="368">
        <f t="shared" si="14"/>
        <v>0</v>
      </c>
      <c r="F283" s="368">
        <f t="shared" si="15"/>
        <v>0</v>
      </c>
      <c r="G283" s="368">
        <f t="shared" si="16"/>
        <v>0</v>
      </c>
      <c r="H283" s="368">
        <f t="shared" si="17"/>
        <v>0</v>
      </c>
      <c r="I283" s="368">
        <f t="shared" si="18"/>
        <v>0</v>
      </c>
      <c r="J283" s="368">
        <f t="shared" si="19"/>
        <v>0</v>
      </c>
      <c r="K283" s="368">
        <f t="shared" si="20"/>
        <v>0</v>
      </c>
      <c r="L283" s="368">
        <f t="shared" si="21"/>
        <v>0</v>
      </c>
      <c r="M283" s="368">
        <f t="shared" si="22"/>
        <v>0</v>
      </c>
      <c r="N283" s="370">
        <f t="shared" si="23"/>
        <v>4</v>
      </c>
      <c r="O283" s="371"/>
      <c r="P283" s="413">
        <f t="shared" si="24"/>
        <v>4</v>
      </c>
      <c r="Q283" s="373">
        <f t="shared" si="25"/>
        <v>889</v>
      </c>
      <c r="R283" s="374">
        <v>0</v>
      </c>
      <c r="S283" s="420">
        <v>0</v>
      </c>
      <c r="T283" s="414">
        <v>0</v>
      </c>
      <c r="U283" s="414">
        <v>0</v>
      </c>
      <c r="V283" s="414">
        <v>0</v>
      </c>
      <c r="W283" s="414">
        <v>0</v>
      </c>
      <c r="X283" s="414">
        <v>0</v>
      </c>
      <c r="Y283" s="414">
        <v>0</v>
      </c>
      <c r="Z283" s="414">
        <v>0</v>
      </c>
      <c r="AA283" s="414">
        <v>0</v>
      </c>
      <c r="AB283" s="420">
        <v>0</v>
      </c>
      <c r="AC283" s="415"/>
      <c r="AD283" s="421">
        <v>0</v>
      </c>
      <c r="AE283" s="416">
        <v>0</v>
      </c>
      <c r="AF283" s="417"/>
      <c r="AG283" s="375">
        <v>4</v>
      </c>
      <c r="AH283" s="417"/>
      <c r="AI283" s="124">
        <v>0</v>
      </c>
      <c r="AJ283" s="124">
        <v>0</v>
      </c>
      <c r="AK283" s="124">
        <v>0</v>
      </c>
      <c r="AL283" s="126"/>
      <c r="AM283" s="418"/>
      <c r="AN283" s="418"/>
      <c r="AO283" s="375">
        <v>0</v>
      </c>
    </row>
    <row r="284" spans="1:41" ht="24" customHeight="1" x14ac:dyDescent="0.3">
      <c r="A284" s="419" t="s">
        <v>2998</v>
      </c>
      <c r="B284" s="411" t="s">
        <v>2999</v>
      </c>
      <c r="C284" s="412" t="s">
        <v>163</v>
      </c>
      <c r="D284" s="367">
        <f t="shared" si="13"/>
        <v>0</v>
      </c>
      <c r="E284" s="368">
        <f t="shared" si="14"/>
        <v>0</v>
      </c>
      <c r="F284" s="368">
        <f t="shared" si="15"/>
        <v>0</v>
      </c>
      <c r="G284" s="368">
        <f t="shared" si="16"/>
        <v>0</v>
      </c>
      <c r="H284" s="368">
        <f t="shared" si="17"/>
        <v>0</v>
      </c>
      <c r="I284" s="368">
        <f t="shared" si="18"/>
        <v>0</v>
      </c>
      <c r="J284" s="368">
        <f t="shared" si="19"/>
        <v>0</v>
      </c>
      <c r="K284" s="368">
        <f t="shared" si="20"/>
        <v>0</v>
      </c>
      <c r="L284" s="368">
        <f t="shared" si="21"/>
        <v>0</v>
      </c>
      <c r="M284" s="368">
        <f t="shared" si="22"/>
        <v>0</v>
      </c>
      <c r="N284" s="370">
        <f t="shared" si="23"/>
        <v>0</v>
      </c>
      <c r="O284" s="371"/>
      <c r="P284" s="413">
        <f t="shared" si="24"/>
        <v>0</v>
      </c>
      <c r="Q284" s="373" t="str">
        <f t="shared" si="25"/>
        <v/>
      </c>
      <c r="R284" s="374">
        <v>0</v>
      </c>
      <c r="S284" s="414">
        <v>0</v>
      </c>
      <c r="T284" s="414">
        <v>0</v>
      </c>
      <c r="U284" s="414">
        <v>0</v>
      </c>
      <c r="V284" s="414">
        <v>0</v>
      </c>
      <c r="W284" s="414">
        <v>0</v>
      </c>
      <c r="X284" s="414">
        <v>0</v>
      </c>
      <c r="Y284" s="414">
        <v>0</v>
      </c>
      <c r="Z284" s="414">
        <v>0</v>
      </c>
      <c r="AA284" s="414">
        <v>0</v>
      </c>
      <c r="AB284" s="414">
        <v>0</v>
      </c>
      <c r="AC284" s="415"/>
      <c r="AD284" s="426">
        <v>0</v>
      </c>
      <c r="AE284" s="427">
        <v>0</v>
      </c>
      <c r="AF284" s="417"/>
      <c r="AG284" s="375"/>
      <c r="AH284" s="417"/>
      <c r="AI284" s="421">
        <v>0</v>
      </c>
      <c r="AJ284" s="421">
        <v>0</v>
      </c>
      <c r="AK284" s="421">
        <v>0</v>
      </c>
      <c r="AL284" s="126"/>
      <c r="AM284" s="418"/>
      <c r="AN284" s="418"/>
      <c r="AO284" s="375">
        <v>0</v>
      </c>
    </row>
    <row r="285" spans="1:41" ht="24" customHeight="1" x14ac:dyDescent="0.3">
      <c r="A285" s="410" t="s">
        <v>3000</v>
      </c>
      <c r="B285" s="411" t="s">
        <v>3001</v>
      </c>
      <c r="C285" s="412" t="s">
        <v>186</v>
      </c>
      <c r="D285" s="367">
        <f t="shared" si="13"/>
        <v>0</v>
      </c>
      <c r="E285" s="368">
        <f t="shared" si="14"/>
        <v>0</v>
      </c>
      <c r="F285" s="368">
        <f t="shared" si="15"/>
        <v>0</v>
      </c>
      <c r="G285" s="368">
        <f t="shared" si="16"/>
        <v>0</v>
      </c>
      <c r="H285" s="368">
        <f t="shared" si="17"/>
        <v>0</v>
      </c>
      <c r="I285" s="368">
        <f t="shared" si="18"/>
        <v>0</v>
      </c>
      <c r="J285" s="368">
        <f t="shared" si="19"/>
        <v>0</v>
      </c>
      <c r="K285" s="368">
        <f t="shared" si="20"/>
        <v>0</v>
      </c>
      <c r="L285" s="368">
        <f t="shared" si="21"/>
        <v>0</v>
      </c>
      <c r="M285" s="368">
        <f t="shared" si="22"/>
        <v>0</v>
      </c>
      <c r="N285" s="370">
        <f t="shared" si="23"/>
        <v>0</v>
      </c>
      <c r="O285" s="371"/>
      <c r="P285" s="413">
        <f t="shared" si="24"/>
        <v>0</v>
      </c>
      <c r="Q285" s="373" t="str">
        <f t="shared" si="25"/>
        <v/>
      </c>
      <c r="R285" s="374">
        <v>0</v>
      </c>
      <c r="S285" s="420">
        <v>0</v>
      </c>
      <c r="T285" s="414">
        <v>0</v>
      </c>
      <c r="U285" s="414">
        <v>0</v>
      </c>
      <c r="V285" s="414">
        <v>0</v>
      </c>
      <c r="W285" s="414">
        <v>0</v>
      </c>
      <c r="X285" s="414">
        <v>0</v>
      </c>
      <c r="Y285" s="414">
        <v>0</v>
      </c>
      <c r="Z285" s="414">
        <v>0</v>
      </c>
      <c r="AA285" s="414">
        <v>0</v>
      </c>
      <c r="AB285" s="420">
        <v>0</v>
      </c>
      <c r="AC285" s="415"/>
      <c r="AD285" s="421">
        <v>0</v>
      </c>
      <c r="AE285" s="416">
        <v>0</v>
      </c>
      <c r="AF285" s="417"/>
      <c r="AG285" s="375"/>
      <c r="AH285" s="417"/>
      <c r="AI285" s="426">
        <v>0</v>
      </c>
      <c r="AJ285" s="426">
        <v>0</v>
      </c>
      <c r="AK285" s="426">
        <v>0</v>
      </c>
      <c r="AL285" s="126"/>
      <c r="AM285" s="418"/>
      <c r="AN285" s="418"/>
      <c r="AO285" s="375">
        <v>0</v>
      </c>
    </row>
    <row r="286" spans="1:41" ht="24" customHeight="1" x14ac:dyDescent="0.3">
      <c r="A286" s="419" t="s">
        <v>3006</v>
      </c>
      <c r="B286" s="411" t="s">
        <v>3007</v>
      </c>
      <c r="C286" s="412" t="s">
        <v>2863</v>
      </c>
      <c r="D286" s="367">
        <f t="shared" si="13"/>
        <v>0</v>
      </c>
      <c r="E286" s="368">
        <f t="shared" si="14"/>
        <v>0</v>
      </c>
      <c r="F286" s="368">
        <f t="shared" si="15"/>
        <v>0</v>
      </c>
      <c r="G286" s="368">
        <f t="shared" si="16"/>
        <v>0</v>
      </c>
      <c r="H286" s="368">
        <f t="shared" si="17"/>
        <v>0</v>
      </c>
      <c r="I286" s="368">
        <f t="shared" si="18"/>
        <v>0</v>
      </c>
      <c r="J286" s="368">
        <f t="shared" si="19"/>
        <v>0</v>
      </c>
      <c r="K286" s="368">
        <f t="shared" si="20"/>
        <v>0</v>
      </c>
      <c r="L286" s="368">
        <f t="shared" si="21"/>
        <v>0</v>
      </c>
      <c r="M286" s="368">
        <f t="shared" si="22"/>
        <v>0</v>
      </c>
      <c r="N286" s="370">
        <f t="shared" si="23"/>
        <v>0</v>
      </c>
      <c r="O286" s="371"/>
      <c r="P286" s="413">
        <f t="shared" si="24"/>
        <v>0</v>
      </c>
      <c r="Q286" s="373" t="str">
        <f t="shared" si="25"/>
        <v/>
      </c>
      <c r="R286" s="374">
        <v>0</v>
      </c>
      <c r="S286" s="425">
        <v>0</v>
      </c>
      <c r="T286" s="414">
        <v>0</v>
      </c>
      <c r="U286" s="414">
        <v>0</v>
      </c>
      <c r="V286" s="414">
        <v>0</v>
      </c>
      <c r="W286" s="414">
        <v>0</v>
      </c>
      <c r="X286" s="414">
        <v>0</v>
      </c>
      <c r="Y286" s="414">
        <v>0</v>
      </c>
      <c r="Z286" s="414">
        <v>0</v>
      </c>
      <c r="AA286" s="414">
        <v>0</v>
      </c>
      <c r="AB286" s="425">
        <v>0</v>
      </c>
      <c r="AC286" s="415"/>
      <c r="AD286" s="426">
        <v>0</v>
      </c>
      <c r="AE286" s="427">
        <v>0</v>
      </c>
      <c r="AF286" s="417"/>
      <c r="AG286" s="375"/>
      <c r="AH286" s="417"/>
      <c r="AI286" s="142">
        <v>0</v>
      </c>
      <c r="AJ286" s="142">
        <v>0</v>
      </c>
      <c r="AK286" s="142">
        <v>0</v>
      </c>
      <c r="AL286" s="126"/>
      <c r="AM286" s="418"/>
      <c r="AN286" s="418"/>
      <c r="AO286" s="375">
        <v>0</v>
      </c>
    </row>
    <row r="287" spans="1:41" ht="24" customHeight="1" x14ac:dyDescent="0.3">
      <c r="A287" s="410" t="s">
        <v>3008</v>
      </c>
      <c r="B287" s="411" t="s">
        <v>3009</v>
      </c>
      <c r="C287" s="412" t="s">
        <v>2113</v>
      </c>
      <c r="D287" s="367">
        <f t="shared" si="13"/>
        <v>26</v>
      </c>
      <c r="E287" s="368">
        <f t="shared" si="14"/>
        <v>24</v>
      </c>
      <c r="F287" s="368">
        <f t="shared" si="15"/>
        <v>0</v>
      </c>
      <c r="G287" s="368">
        <f t="shared" si="16"/>
        <v>0</v>
      </c>
      <c r="H287" s="368">
        <f t="shared" si="17"/>
        <v>0</v>
      </c>
      <c r="I287" s="368">
        <f t="shared" si="18"/>
        <v>0</v>
      </c>
      <c r="J287" s="368">
        <f t="shared" si="19"/>
        <v>0</v>
      </c>
      <c r="K287" s="368">
        <f t="shared" si="20"/>
        <v>0</v>
      </c>
      <c r="L287" s="368">
        <f t="shared" si="21"/>
        <v>0</v>
      </c>
      <c r="M287" s="368">
        <f t="shared" si="22"/>
        <v>0</v>
      </c>
      <c r="N287" s="370">
        <f t="shared" si="23"/>
        <v>50</v>
      </c>
      <c r="O287" s="371"/>
      <c r="P287" s="413">
        <f t="shared" si="24"/>
        <v>50</v>
      </c>
      <c r="Q287" s="373">
        <f t="shared" si="25"/>
        <v>157</v>
      </c>
      <c r="R287" s="374">
        <v>0</v>
      </c>
      <c r="S287" s="428">
        <v>26</v>
      </c>
      <c r="T287" s="414">
        <v>0</v>
      </c>
      <c r="U287" s="414">
        <v>0</v>
      </c>
      <c r="V287" s="414">
        <v>0</v>
      </c>
      <c r="W287" s="414">
        <v>0</v>
      </c>
      <c r="X287" s="414">
        <v>0</v>
      </c>
      <c r="Y287" s="414">
        <v>0</v>
      </c>
      <c r="Z287" s="414">
        <v>0</v>
      </c>
      <c r="AA287" s="414">
        <v>0</v>
      </c>
      <c r="AB287" s="428">
        <v>0</v>
      </c>
      <c r="AC287" s="415"/>
      <c r="AD287" s="426">
        <v>0</v>
      </c>
      <c r="AE287" s="416">
        <v>0</v>
      </c>
      <c r="AF287" s="417">
        <v>24</v>
      </c>
      <c r="AG287" s="375"/>
      <c r="AH287" s="417"/>
      <c r="AI287" s="421">
        <v>0</v>
      </c>
      <c r="AJ287" s="421">
        <v>0</v>
      </c>
      <c r="AK287" s="421">
        <v>0</v>
      </c>
      <c r="AL287" s="126"/>
      <c r="AM287" s="418"/>
      <c r="AN287" s="418"/>
      <c r="AO287" s="425">
        <v>0</v>
      </c>
    </row>
    <row r="288" spans="1:41" ht="24" customHeight="1" x14ac:dyDescent="0.3">
      <c r="A288" s="410" t="s">
        <v>3012</v>
      </c>
      <c r="B288" s="411" t="s">
        <v>3013</v>
      </c>
      <c r="C288" s="412" t="s">
        <v>2113</v>
      </c>
      <c r="D288" s="367">
        <f t="shared" si="13"/>
        <v>0</v>
      </c>
      <c r="E288" s="368">
        <f t="shared" si="14"/>
        <v>0</v>
      </c>
      <c r="F288" s="368">
        <f t="shared" si="15"/>
        <v>0</v>
      </c>
      <c r="G288" s="368">
        <f t="shared" si="16"/>
        <v>0</v>
      </c>
      <c r="H288" s="368">
        <f t="shared" si="17"/>
        <v>0</v>
      </c>
      <c r="I288" s="368">
        <f t="shared" si="18"/>
        <v>0</v>
      </c>
      <c r="J288" s="368">
        <f t="shared" si="19"/>
        <v>0</v>
      </c>
      <c r="K288" s="368">
        <f t="shared" si="20"/>
        <v>0</v>
      </c>
      <c r="L288" s="368">
        <f t="shared" si="21"/>
        <v>0</v>
      </c>
      <c r="M288" s="368">
        <f t="shared" si="22"/>
        <v>0</v>
      </c>
      <c r="N288" s="370">
        <f t="shared" si="23"/>
        <v>0</v>
      </c>
      <c r="O288" s="371"/>
      <c r="P288" s="413">
        <f t="shared" si="24"/>
        <v>0</v>
      </c>
      <c r="Q288" s="373" t="str">
        <f t="shared" si="25"/>
        <v/>
      </c>
      <c r="R288" s="374">
        <v>0</v>
      </c>
      <c r="S288" s="420">
        <v>0</v>
      </c>
      <c r="T288" s="414">
        <v>0</v>
      </c>
      <c r="U288" s="414">
        <v>0</v>
      </c>
      <c r="V288" s="414">
        <v>0</v>
      </c>
      <c r="W288" s="414">
        <v>0</v>
      </c>
      <c r="X288" s="414">
        <v>0</v>
      </c>
      <c r="Y288" s="414">
        <v>0</v>
      </c>
      <c r="Z288" s="414">
        <v>0</v>
      </c>
      <c r="AA288" s="414">
        <v>0</v>
      </c>
      <c r="AB288" s="420">
        <v>0</v>
      </c>
      <c r="AC288" s="429"/>
      <c r="AD288" s="421">
        <v>0</v>
      </c>
      <c r="AE288" s="416">
        <v>0</v>
      </c>
      <c r="AF288" s="417"/>
      <c r="AG288" s="375"/>
      <c r="AH288" s="417"/>
      <c r="AI288" s="142">
        <v>0</v>
      </c>
      <c r="AJ288" s="142">
        <v>0</v>
      </c>
      <c r="AK288" s="142">
        <v>0</v>
      </c>
      <c r="AL288" s="126"/>
      <c r="AM288" s="418"/>
      <c r="AN288" s="418"/>
      <c r="AO288" s="375">
        <v>0</v>
      </c>
    </row>
    <row r="289" spans="1:41" ht="24" customHeight="1" x14ac:dyDescent="0.3">
      <c r="A289" s="410" t="s">
        <v>3018</v>
      </c>
      <c r="B289" s="411" t="s">
        <v>3019</v>
      </c>
      <c r="C289" s="412" t="s">
        <v>3020</v>
      </c>
      <c r="D289" s="367">
        <f t="shared" si="13"/>
        <v>0</v>
      </c>
      <c r="E289" s="368">
        <f t="shared" si="14"/>
        <v>0</v>
      </c>
      <c r="F289" s="368">
        <f t="shared" si="15"/>
        <v>0</v>
      </c>
      <c r="G289" s="368">
        <f t="shared" si="16"/>
        <v>0</v>
      </c>
      <c r="H289" s="368">
        <f t="shared" si="17"/>
        <v>0</v>
      </c>
      <c r="I289" s="368">
        <f t="shared" si="18"/>
        <v>0</v>
      </c>
      <c r="J289" s="368">
        <f t="shared" si="19"/>
        <v>0</v>
      </c>
      <c r="K289" s="368">
        <f t="shared" si="20"/>
        <v>0</v>
      </c>
      <c r="L289" s="368">
        <f t="shared" si="21"/>
        <v>0</v>
      </c>
      <c r="M289" s="368">
        <f t="shared" si="22"/>
        <v>0</v>
      </c>
      <c r="N289" s="370">
        <f t="shared" si="23"/>
        <v>0</v>
      </c>
      <c r="O289" s="371"/>
      <c r="P289" s="413">
        <f t="shared" si="24"/>
        <v>0</v>
      </c>
      <c r="Q289" s="373" t="str">
        <f t="shared" si="25"/>
        <v/>
      </c>
      <c r="R289" s="374">
        <v>0</v>
      </c>
      <c r="S289" s="428">
        <v>0</v>
      </c>
      <c r="T289" s="414">
        <v>0</v>
      </c>
      <c r="U289" s="414">
        <v>0</v>
      </c>
      <c r="V289" s="414">
        <v>0</v>
      </c>
      <c r="W289" s="414">
        <v>0</v>
      </c>
      <c r="X289" s="414">
        <v>0</v>
      </c>
      <c r="Y289" s="414">
        <v>0</v>
      </c>
      <c r="Z289" s="414">
        <v>0</v>
      </c>
      <c r="AA289" s="414">
        <v>0</v>
      </c>
      <c r="AB289" s="428">
        <v>0</v>
      </c>
      <c r="AC289" s="415"/>
      <c r="AD289" s="124">
        <v>0</v>
      </c>
      <c r="AE289" s="427">
        <v>0</v>
      </c>
      <c r="AF289" s="433"/>
      <c r="AG289" s="425"/>
      <c r="AH289" s="433"/>
      <c r="AI289" s="421">
        <v>0</v>
      </c>
      <c r="AJ289" s="421">
        <v>0</v>
      </c>
      <c r="AK289" s="421">
        <v>0</v>
      </c>
      <c r="AL289" s="126"/>
      <c r="AM289" s="418"/>
      <c r="AN289" s="418"/>
      <c r="AO289" s="375">
        <v>0</v>
      </c>
    </row>
    <row r="290" spans="1:41" ht="24" customHeight="1" x14ac:dyDescent="0.3">
      <c r="A290" s="419" t="s">
        <v>3023</v>
      </c>
      <c r="B290" s="436" t="s">
        <v>3024</v>
      </c>
      <c r="C290" s="437" t="s">
        <v>1654</v>
      </c>
      <c r="D290" s="367">
        <f t="shared" si="13"/>
        <v>0</v>
      </c>
      <c r="E290" s="368">
        <f t="shared" si="14"/>
        <v>0</v>
      </c>
      <c r="F290" s="368">
        <f t="shared" si="15"/>
        <v>0</v>
      </c>
      <c r="G290" s="368">
        <f t="shared" si="16"/>
        <v>0</v>
      </c>
      <c r="H290" s="368">
        <f t="shared" si="17"/>
        <v>0</v>
      </c>
      <c r="I290" s="368">
        <f t="shared" si="18"/>
        <v>0</v>
      </c>
      <c r="J290" s="368">
        <f t="shared" si="19"/>
        <v>0</v>
      </c>
      <c r="K290" s="368">
        <f t="shared" si="20"/>
        <v>0</v>
      </c>
      <c r="L290" s="368">
        <f t="shared" si="21"/>
        <v>0</v>
      </c>
      <c r="M290" s="368">
        <f t="shared" si="22"/>
        <v>0</v>
      </c>
      <c r="N290" s="370">
        <f t="shared" si="23"/>
        <v>0</v>
      </c>
      <c r="O290" s="371"/>
      <c r="P290" s="413">
        <f t="shared" si="24"/>
        <v>0</v>
      </c>
      <c r="Q290" s="373" t="str">
        <f t="shared" si="25"/>
        <v/>
      </c>
      <c r="R290" s="374">
        <v>0</v>
      </c>
      <c r="S290" s="420">
        <v>0</v>
      </c>
      <c r="T290" s="414">
        <v>0</v>
      </c>
      <c r="U290" s="414">
        <v>0</v>
      </c>
      <c r="V290" s="414">
        <v>0</v>
      </c>
      <c r="W290" s="414">
        <v>0</v>
      </c>
      <c r="X290" s="414">
        <v>0</v>
      </c>
      <c r="Y290" s="414">
        <v>0</v>
      </c>
      <c r="Z290" s="414">
        <v>0</v>
      </c>
      <c r="AA290" s="414">
        <v>0</v>
      </c>
      <c r="AB290" s="420">
        <v>0</v>
      </c>
      <c r="AC290" s="415"/>
      <c r="AD290" s="142">
        <v>0</v>
      </c>
      <c r="AE290" s="416">
        <v>0</v>
      </c>
      <c r="AF290" s="417"/>
      <c r="AG290" s="375"/>
      <c r="AH290" s="417"/>
      <c r="AI290" s="430">
        <v>0</v>
      </c>
      <c r="AJ290" s="430">
        <v>0</v>
      </c>
      <c r="AK290" s="430">
        <v>0</v>
      </c>
      <c r="AL290" s="126"/>
      <c r="AM290" s="418"/>
      <c r="AN290" s="418"/>
      <c r="AO290" s="375">
        <v>0</v>
      </c>
    </row>
    <row r="291" spans="1:41" ht="24" customHeight="1" x14ac:dyDescent="0.3">
      <c r="A291" s="410" t="s">
        <v>3028</v>
      </c>
      <c r="B291" s="411" t="s">
        <v>3029</v>
      </c>
      <c r="C291" s="412" t="s">
        <v>2900</v>
      </c>
      <c r="D291" s="367">
        <f t="shared" si="13"/>
        <v>0</v>
      </c>
      <c r="E291" s="368">
        <f t="shared" si="14"/>
        <v>0</v>
      </c>
      <c r="F291" s="368">
        <f t="shared" si="15"/>
        <v>0</v>
      </c>
      <c r="G291" s="368">
        <f t="shared" si="16"/>
        <v>0</v>
      </c>
      <c r="H291" s="368">
        <f t="shared" si="17"/>
        <v>0</v>
      </c>
      <c r="I291" s="368">
        <f t="shared" si="18"/>
        <v>0</v>
      </c>
      <c r="J291" s="368">
        <f t="shared" si="19"/>
        <v>0</v>
      </c>
      <c r="K291" s="368">
        <f t="shared" si="20"/>
        <v>0</v>
      </c>
      <c r="L291" s="368">
        <f t="shared" si="21"/>
        <v>0</v>
      </c>
      <c r="M291" s="368">
        <f t="shared" si="22"/>
        <v>0</v>
      </c>
      <c r="N291" s="370">
        <f t="shared" si="23"/>
        <v>0</v>
      </c>
      <c r="O291" s="371"/>
      <c r="P291" s="413">
        <f t="shared" si="24"/>
        <v>0</v>
      </c>
      <c r="Q291" s="373" t="str">
        <f t="shared" si="25"/>
        <v/>
      </c>
      <c r="R291" s="374">
        <v>0</v>
      </c>
      <c r="S291" s="428">
        <v>0</v>
      </c>
      <c r="T291" s="414">
        <v>0</v>
      </c>
      <c r="U291" s="414">
        <v>0</v>
      </c>
      <c r="V291" s="414">
        <v>0</v>
      </c>
      <c r="W291" s="414">
        <v>0</v>
      </c>
      <c r="X291" s="414">
        <v>0</v>
      </c>
      <c r="Y291" s="414">
        <v>0</v>
      </c>
      <c r="Z291" s="414">
        <v>0</v>
      </c>
      <c r="AA291" s="414">
        <v>0</v>
      </c>
      <c r="AB291" s="428">
        <v>0</v>
      </c>
      <c r="AC291" s="415"/>
      <c r="AD291" s="421">
        <v>0</v>
      </c>
      <c r="AE291" s="427">
        <v>0</v>
      </c>
      <c r="AF291" s="417"/>
      <c r="AG291" s="375"/>
      <c r="AH291" s="417"/>
      <c r="AI291" s="421">
        <v>0</v>
      </c>
      <c r="AJ291" s="421">
        <v>0</v>
      </c>
      <c r="AK291" s="421">
        <v>0</v>
      </c>
      <c r="AL291" s="126"/>
      <c r="AM291" s="418"/>
      <c r="AN291" s="418"/>
      <c r="AO291" s="375">
        <v>0</v>
      </c>
    </row>
    <row r="292" spans="1:41" ht="24" customHeight="1" x14ac:dyDescent="0.3">
      <c r="A292" s="410" t="s">
        <v>3035</v>
      </c>
      <c r="B292" s="411" t="s">
        <v>3036</v>
      </c>
      <c r="C292" s="412" t="s">
        <v>1327</v>
      </c>
      <c r="D292" s="367">
        <f t="shared" si="13"/>
        <v>24</v>
      </c>
      <c r="E292" s="368">
        <f t="shared" si="14"/>
        <v>0</v>
      </c>
      <c r="F292" s="368">
        <f t="shared" si="15"/>
        <v>0</v>
      </c>
      <c r="G292" s="368">
        <f t="shared" si="16"/>
        <v>0</v>
      </c>
      <c r="H292" s="368">
        <f t="shared" si="17"/>
        <v>0</v>
      </c>
      <c r="I292" s="368">
        <f t="shared" si="18"/>
        <v>0</v>
      </c>
      <c r="J292" s="368">
        <f t="shared" si="19"/>
        <v>0</v>
      </c>
      <c r="K292" s="368">
        <f t="shared" si="20"/>
        <v>0</v>
      </c>
      <c r="L292" s="368">
        <f t="shared" si="21"/>
        <v>0</v>
      </c>
      <c r="M292" s="368">
        <f t="shared" si="22"/>
        <v>0</v>
      </c>
      <c r="N292" s="370">
        <f t="shared" si="23"/>
        <v>24</v>
      </c>
      <c r="O292" s="371"/>
      <c r="P292" s="413">
        <f t="shared" si="24"/>
        <v>24</v>
      </c>
      <c r="Q292" s="373">
        <f t="shared" si="25"/>
        <v>362</v>
      </c>
      <c r="R292" s="374">
        <v>0</v>
      </c>
      <c r="S292" s="420">
        <v>24</v>
      </c>
      <c r="T292" s="414">
        <v>0</v>
      </c>
      <c r="U292" s="414">
        <v>0</v>
      </c>
      <c r="V292" s="414">
        <v>0</v>
      </c>
      <c r="W292" s="414">
        <v>0</v>
      </c>
      <c r="X292" s="414">
        <v>0</v>
      </c>
      <c r="Y292" s="414">
        <v>0</v>
      </c>
      <c r="Z292" s="414">
        <v>0</v>
      </c>
      <c r="AA292" s="414">
        <v>0</v>
      </c>
      <c r="AB292" s="420">
        <v>0</v>
      </c>
      <c r="AC292" s="415"/>
      <c r="AD292" s="421">
        <v>0</v>
      </c>
      <c r="AE292" s="427">
        <v>0</v>
      </c>
      <c r="AF292" s="417"/>
      <c r="AG292" s="375"/>
      <c r="AH292" s="417"/>
      <c r="AI292" s="142">
        <v>0</v>
      </c>
      <c r="AJ292" s="142">
        <v>0</v>
      </c>
      <c r="AK292" s="142">
        <v>0</v>
      </c>
      <c r="AL292" s="126"/>
      <c r="AM292" s="418"/>
      <c r="AN292" s="418"/>
      <c r="AO292" s="375">
        <v>0</v>
      </c>
    </row>
    <row r="293" spans="1:41" ht="24" customHeight="1" x14ac:dyDescent="0.3">
      <c r="A293" s="419" t="s">
        <v>3039</v>
      </c>
      <c r="B293" s="411" t="s">
        <v>3040</v>
      </c>
      <c r="C293" s="412" t="s">
        <v>358</v>
      </c>
      <c r="D293" s="367">
        <f t="shared" si="13"/>
        <v>0</v>
      </c>
      <c r="E293" s="368">
        <f t="shared" si="14"/>
        <v>0</v>
      </c>
      <c r="F293" s="368">
        <f t="shared" si="15"/>
        <v>0</v>
      </c>
      <c r="G293" s="368">
        <f t="shared" si="16"/>
        <v>0</v>
      </c>
      <c r="H293" s="368">
        <f t="shared" si="17"/>
        <v>0</v>
      </c>
      <c r="I293" s="368">
        <f t="shared" si="18"/>
        <v>0</v>
      </c>
      <c r="J293" s="368">
        <f t="shared" si="19"/>
        <v>0</v>
      </c>
      <c r="K293" s="368">
        <f t="shared" si="20"/>
        <v>0</v>
      </c>
      <c r="L293" s="368">
        <f t="shared" si="21"/>
        <v>0</v>
      </c>
      <c r="M293" s="368">
        <f t="shared" si="22"/>
        <v>0</v>
      </c>
      <c r="N293" s="370">
        <f t="shared" si="23"/>
        <v>0</v>
      </c>
      <c r="O293" s="371"/>
      <c r="P293" s="413">
        <f t="shared" si="24"/>
        <v>0</v>
      </c>
      <c r="Q293" s="373" t="str">
        <f t="shared" si="25"/>
        <v/>
      </c>
      <c r="R293" s="374">
        <v>0</v>
      </c>
      <c r="S293" s="432">
        <v>0</v>
      </c>
      <c r="T293" s="414">
        <v>0</v>
      </c>
      <c r="U293" s="414">
        <v>0</v>
      </c>
      <c r="V293" s="414">
        <v>0</v>
      </c>
      <c r="W293" s="414">
        <v>0</v>
      </c>
      <c r="X293" s="414">
        <v>0</v>
      </c>
      <c r="Y293" s="414">
        <v>0</v>
      </c>
      <c r="Z293" s="414">
        <v>0</v>
      </c>
      <c r="AA293" s="414">
        <v>0</v>
      </c>
      <c r="AB293" s="432">
        <v>0</v>
      </c>
      <c r="AC293" s="415"/>
      <c r="AD293" s="124">
        <v>0</v>
      </c>
      <c r="AE293" s="427">
        <v>0</v>
      </c>
      <c r="AF293" s="417"/>
      <c r="AG293" s="375"/>
      <c r="AH293" s="417"/>
      <c r="AI293" s="421">
        <v>0</v>
      </c>
      <c r="AJ293" s="421">
        <v>0</v>
      </c>
      <c r="AK293" s="421">
        <v>0</v>
      </c>
      <c r="AL293" s="126"/>
      <c r="AM293" s="418"/>
      <c r="AN293" s="418"/>
      <c r="AO293" s="375">
        <v>0</v>
      </c>
    </row>
    <row r="294" spans="1:41" ht="24" customHeight="1" x14ac:dyDescent="0.3">
      <c r="A294" s="419" t="s">
        <v>3043</v>
      </c>
      <c r="B294" s="411" t="s">
        <v>3044</v>
      </c>
      <c r="C294" s="412" t="s">
        <v>2863</v>
      </c>
      <c r="D294" s="367">
        <f t="shared" si="13"/>
        <v>24</v>
      </c>
      <c r="E294" s="368">
        <f t="shared" si="14"/>
        <v>10</v>
      </c>
      <c r="F294" s="368">
        <f t="shared" si="15"/>
        <v>0</v>
      </c>
      <c r="G294" s="368">
        <f t="shared" si="16"/>
        <v>0</v>
      </c>
      <c r="H294" s="368">
        <f t="shared" si="17"/>
        <v>0</v>
      </c>
      <c r="I294" s="368">
        <f t="shared" si="18"/>
        <v>0</v>
      </c>
      <c r="J294" s="368">
        <f t="shared" si="19"/>
        <v>0</v>
      </c>
      <c r="K294" s="368">
        <f t="shared" si="20"/>
        <v>0</v>
      </c>
      <c r="L294" s="368">
        <f t="shared" si="21"/>
        <v>0</v>
      </c>
      <c r="M294" s="368">
        <f t="shared" si="22"/>
        <v>0</v>
      </c>
      <c r="N294" s="370">
        <f t="shared" si="23"/>
        <v>34</v>
      </c>
      <c r="O294" s="371"/>
      <c r="P294" s="413">
        <f t="shared" si="24"/>
        <v>34</v>
      </c>
      <c r="Q294" s="373">
        <f t="shared" si="25"/>
        <v>250</v>
      </c>
      <c r="R294" s="431">
        <v>0</v>
      </c>
      <c r="S294" s="425">
        <v>24</v>
      </c>
      <c r="T294" s="414">
        <v>0</v>
      </c>
      <c r="U294" s="414">
        <v>0</v>
      </c>
      <c r="V294" s="414">
        <v>0</v>
      </c>
      <c r="W294" s="414">
        <v>0</v>
      </c>
      <c r="X294" s="414">
        <v>0</v>
      </c>
      <c r="Y294" s="414">
        <v>0</v>
      </c>
      <c r="Z294" s="414">
        <v>0</v>
      </c>
      <c r="AA294" s="414">
        <v>0</v>
      </c>
      <c r="AB294" s="425">
        <v>0</v>
      </c>
      <c r="AC294" s="415"/>
      <c r="AD294" s="421">
        <v>0</v>
      </c>
      <c r="AE294" s="416">
        <v>0</v>
      </c>
      <c r="AF294" s="417"/>
      <c r="AG294" s="375">
        <v>10</v>
      </c>
      <c r="AH294" s="417"/>
      <c r="AI294" s="430">
        <v>0</v>
      </c>
      <c r="AJ294" s="430">
        <v>0</v>
      </c>
      <c r="AK294" s="430">
        <v>0</v>
      </c>
      <c r="AL294" s="434"/>
      <c r="AM294" s="435"/>
      <c r="AN294" s="435"/>
      <c r="AO294" s="375">
        <v>0</v>
      </c>
    </row>
    <row r="295" spans="1:41" ht="24" customHeight="1" x14ac:dyDescent="0.3">
      <c r="A295" s="419" t="s">
        <v>3046</v>
      </c>
      <c r="B295" s="436" t="s">
        <v>3047</v>
      </c>
      <c r="C295" s="437" t="s">
        <v>1978</v>
      </c>
      <c r="D295" s="367">
        <f t="shared" si="13"/>
        <v>0</v>
      </c>
      <c r="E295" s="368">
        <f t="shared" si="14"/>
        <v>0</v>
      </c>
      <c r="F295" s="368">
        <f t="shared" si="15"/>
        <v>0</v>
      </c>
      <c r="G295" s="368">
        <f t="shared" si="16"/>
        <v>0</v>
      </c>
      <c r="H295" s="368">
        <f t="shared" si="17"/>
        <v>0</v>
      </c>
      <c r="I295" s="368">
        <f t="shared" si="18"/>
        <v>0</v>
      </c>
      <c r="J295" s="368">
        <f t="shared" si="19"/>
        <v>0</v>
      </c>
      <c r="K295" s="368">
        <f t="shared" si="20"/>
        <v>0</v>
      </c>
      <c r="L295" s="368">
        <f t="shared" si="21"/>
        <v>0</v>
      </c>
      <c r="M295" s="368">
        <f t="shared" si="22"/>
        <v>0</v>
      </c>
      <c r="N295" s="370">
        <f t="shared" si="23"/>
        <v>0</v>
      </c>
      <c r="O295" s="371"/>
      <c r="P295" s="413">
        <f t="shared" si="24"/>
        <v>0</v>
      </c>
      <c r="Q295" s="373" t="str">
        <f t="shared" si="25"/>
        <v/>
      </c>
      <c r="R295" s="374">
        <v>0</v>
      </c>
      <c r="S295" s="390">
        <v>0</v>
      </c>
      <c r="T295" s="414">
        <v>0</v>
      </c>
      <c r="U295" s="414">
        <v>0</v>
      </c>
      <c r="V295" s="414">
        <v>0</v>
      </c>
      <c r="W295" s="414">
        <v>0</v>
      </c>
      <c r="X295" s="414">
        <v>0</v>
      </c>
      <c r="Y295" s="414">
        <v>0</v>
      </c>
      <c r="Z295" s="414">
        <v>0</v>
      </c>
      <c r="AA295" s="414">
        <v>0</v>
      </c>
      <c r="AB295" s="390">
        <v>0</v>
      </c>
      <c r="AC295" s="429"/>
      <c r="AD295" s="426">
        <v>0</v>
      </c>
      <c r="AE295" s="427">
        <v>0</v>
      </c>
      <c r="AF295" s="433"/>
      <c r="AG295" s="425"/>
      <c r="AH295" s="433"/>
      <c r="AI295" s="426">
        <v>0</v>
      </c>
      <c r="AJ295" s="426">
        <v>0</v>
      </c>
      <c r="AK295" s="426">
        <v>0</v>
      </c>
      <c r="AL295" s="126"/>
      <c r="AM295" s="418"/>
      <c r="AN295" s="418"/>
      <c r="AO295" s="375">
        <v>0</v>
      </c>
    </row>
    <row r="296" spans="1:41" ht="24" customHeight="1" x14ac:dyDescent="0.3">
      <c r="A296" s="410" t="s">
        <v>3051</v>
      </c>
      <c r="B296" s="411" t="s">
        <v>3052</v>
      </c>
      <c r="C296" s="412" t="s">
        <v>113</v>
      </c>
      <c r="D296" s="367">
        <f t="shared" si="13"/>
        <v>0</v>
      </c>
      <c r="E296" s="368">
        <f t="shared" si="14"/>
        <v>0</v>
      </c>
      <c r="F296" s="368">
        <f t="shared" si="15"/>
        <v>0</v>
      </c>
      <c r="G296" s="368">
        <f t="shared" si="16"/>
        <v>0</v>
      </c>
      <c r="H296" s="368">
        <f t="shared" si="17"/>
        <v>0</v>
      </c>
      <c r="I296" s="368">
        <f t="shared" si="18"/>
        <v>0</v>
      </c>
      <c r="J296" s="368">
        <f t="shared" si="19"/>
        <v>0</v>
      </c>
      <c r="K296" s="368">
        <f t="shared" si="20"/>
        <v>0</v>
      </c>
      <c r="L296" s="368">
        <f t="shared" si="21"/>
        <v>0</v>
      </c>
      <c r="M296" s="368">
        <f t="shared" si="22"/>
        <v>0</v>
      </c>
      <c r="N296" s="370">
        <f t="shared" si="23"/>
        <v>0</v>
      </c>
      <c r="O296" s="371"/>
      <c r="P296" s="413">
        <f t="shared" si="24"/>
        <v>0</v>
      </c>
      <c r="Q296" s="373" t="str">
        <f t="shared" si="25"/>
        <v/>
      </c>
      <c r="R296" s="374">
        <v>0</v>
      </c>
      <c r="S296" s="420">
        <v>0</v>
      </c>
      <c r="T296" s="414">
        <v>0</v>
      </c>
      <c r="U296" s="414">
        <v>0</v>
      </c>
      <c r="V296" s="414">
        <v>0</v>
      </c>
      <c r="W296" s="414">
        <v>0</v>
      </c>
      <c r="X296" s="414">
        <v>0</v>
      </c>
      <c r="Y296" s="414">
        <v>0</v>
      </c>
      <c r="Z296" s="414">
        <v>0</v>
      </c>
      <c r="AA296" s="414">
        <v>0</v>
      </c>
      <c r="AB296" s="420">
        <v>0</v>
      </c>
      <c r="AC296" s="429"/>
      <c r="AD296" s="142">
        <v>0</v>
      </c>
      <c r="AE296" s="416">
        <v>0</v>
      </c>
      <c r="AF296" s="417"/>
      <c r="AG296" s="375"/>
      <c r="AH296" s="417"/>
      <c r="AI296" s="389">
        <v>0</v>
      </c>
      <c r="AJ296" s="389">
        <v>0</v>
      </c>
      <c r="AK296" s="389">
        <v>0</v>
      </c>
      <c r="AL296" s="126"/>
      <c r="AM296" s="418"/>
      <c r="AN296" s="418"/>
      <c r="AO296" s="375">
        <v>0</v>
      </c>
    </row>
    <row r="297" spans="1:41" ht="24" customHeight="1" x14ac:dyDescent="0.3">
      <c r="A297" s="419" t="s">
        <v>3055</v>
      </c>
      <c r="B297" s="411" t="s">
        <v>3056</v>
      </c>
      <c r="C297" s="412" t="s">
        <v>1937</v>
      </c>
      <c r="D297" s="367">
        <f t="shared" si="13"/>
        <v>11</v>
      </c>
      <c r="E297" s="368">
        <f t="shared" si="14"/>
        <v>4</v>
      </c>
      <c r="F297" s="368">
        <f t="shared" si="15"/>
        <v>0</v>
      </c>
      <c r="G297" s="368">
        <f t="shared" si="16"/>
        <v>0</v>
      </c>
      <c r="H297" s="368">
        <f t="shared" si="17"/>
        <v>0</v>
      </c>
      <c r="I297" s="368">
        <f t="shared" si="18"/>
        <v>0</v>
      </c>
      <c r="J297" s="368">
        <f t="shared" si="19"/>
        <v>0</v>
      </c>
      <c r="K297" s="368">
        <f t="shared" si="20"/>
        <v>0</v>
      </c>
      <c r="L297" s="368">
        <f t="shared" si="21"/>
        <v>0</v>
      </c>
      <c r="M297" s="368">
        <f t="shared" si="22"/>
        <v>0</v>
      </c>
      <c r="N297" s="370">
        <f t="shared" si="23"/>
        <v>15</v>
      </c>
      <c r="O297" s="371"/>
      <c r="P297" s="413">
        <f t="shared" si="24"/>
        <v>15</v>
      </c>
      <c r="Q297" s="373">
        <f t="shared" si="25"/>
        <v>541</v>
      </c>
      <c r="R297" s="374">
        <v>0</v>
      </c>
      <c r="S297" s="425">
        <v>0</v>
      </c>
      <c r="T297" s="414">
        <v>0</v>
      </c>
      <c r="U297" s="414">
        <v>0</v>
      </c>
      <c r="V297" s="414">
        <v>0</v>
      </c>
      <c r="W297" s="414">
        <v>0</v>
      </c>
      <c r="X297" s="414">
        <v>0</v>
      </c>
      <c r="Y297" s="414">
        <v>0</v>
      </c>
      <c r="Z297" s="414">
        <v>0</v>
      </c>
      <c r="AA297" s="414">
        <v>0</v>
      </c>
      <c r="AB297" s="425">
        <v>4</v>
      </c>
      <c r="AC297" s="415"/>
      <c r="AD297" s="421">
        <v>0</v>
      </c>
      <c r="AE297" s="416">
        <v>0</v>
      </c>
      <c r="AF297" s="417"/>
      <c r="AG297" s="375">
        <v>11</v>
      </c>
      <c r="AH297" s="417"/>
      <c r="AI297" s="421">
        <v>0</v>
      </c>
      <c r="AJ297" s="421">
        <v>0</v>
      </c>
      <c r="AK297" s="421">
        <v>0</v>
      </c>
      <c r="AL297" s="126"/>
      <c r="AM297" s="418"/>
      <c r="AN297" s="418"/>
      <c r="AO297" s="375">
        <v>0</v>
      </c>
    </row>
    <row r="298" spans="1:41" ht="24" customHeight="1" x14ac:dyDescent="0.3">
      <c r="A298" s="422" t="s">
        <v>1052</v>
      </c>
      <c r="B298" s="423" t="s">
        <v>3059</v>
      </c>
      <c r="C298" s="424" t="s">
        <v>139</v>
      </c>
      <c r="D298" s="367">
        <f t="shared" si="13"/>
        <v>15</v>
      </c>
      <c r="E298" s="368">
        <f t="shared" si="14"/>
        <v>12</v>
      </c>
      <c r="F298" s="368">
        <f t="shared" si="15"/>
        <v>0</v>
      </c>
      <c r="G298" s="368">
        <f t="shared" si="16"/>
        <v>0</v>
      </c>
      <c r="H298" s="368">
        <f t="shared" si="17"/>
        <v>0</v>
      </c>
      <c r="I298" s="368">
        <f t="shared" si="18"/>
        <v>0</v>
      </c>
      <c r="J298" s="368">
        <f t="shared" si="19"/>
        <v>0</v>
      </c>
      <c r="K298" s="368">
        <f t="shared" si="20"/>
        <v>0</v>
      </c>
      <c r="L298" s="368">
        <f t="shared" si="21"/>
        <v>0</v>
      </c>
      <c r="M298" s="368">
        <f t="shared" si="22"/>
        <v>0</v>
      </c>
      <c r="N298" s="446">
        <f t="shared" si="23"/>
        <v>27</v>
      </c>
      <c r="O298" s="371"/>
      <c r="P298" s="448">
        <f t="shared" si="24"/>
        <v>27</v>
      </c>
      <c r="Q298" s="373">
        <f t="shared" si="25"/>
        <v>325</v>
      </c>
      <c r="R298" s="374">
        <v>0</v>
      </c>
      <c r="S298" s="414">
        <v>12</v>
      </c>
      <c r="T298" s="414">
        <v>0</v>
      </c>
      <c r="U298" s="414">
        <v>0</v>
      </c>
      <c r="V298" s="414">
        <v>0</v>
      </c>
      <c r="W298" s="414">
        <v>0</v>
      </c>
      <c r="X298" s="414">
        <v>0</v>
      </c>
      <c r="Y298" s="414">
        <v>0</v>
      </c>
      <c r="Z298" s="414">
        <v>0</v>
      </c>
      <c r="AA298" s="414">
        <v>0</v>
      </c>
      <c r="AB298" s="414">
        <v>0</v>
      </c>
      <c r="AC298" s="429"/>
      <c r="AD298" s="142">
        <v>0</v>
      </c>
      <c r="AE298" s="416">
        <v>0</v>
      </c>
      <c r="AF298" s="433">
        <v>15</v>
      </c>
      <c r="AG298" s="425"/>
      <c r="AH298" s="433"/>
      <c r="AI298" s="426">
        <v>0</v>
      </c>
      <c r="AJ298" s="426">
        <v>0</v>
      </c>
      <c r="AK298" s="426">
        <v>0</v>
      </c>
      <c r="AL298" s="126"/>
      <c r="AM298" s="418"/>
      <c r="AN298" s="418"/>
      <c r="AO298" s="375">
        <v>0</v>
      </c>
    </row>
    <row r="299" spans="1:41" ht="24" customHeight="1" x14ac:dyDescent="0.3">
      <c r="A299" s="422" t="s">
        <v>3062</v>
      </c>
      <c r="B299" s="423" t="s">
        <v>3059</v>
      </c>
      <c r="C299" s="424" t="s">
        <v>156</v>
      </c>
      <c r="D299" s="367">
        <f t="shared" si="13"/>
        <v>0</v>
      </c>
      <c r="E299" s="368">
        <f t="shared" si="14"/>
        <v>0</v>
      </c>
      <c r="F299" s="368">
        <f t="shared" si="15"/>
        <v>0</v>
      </c>
      <c r="G299" s="368">
        <f t="shared" si="16"/>
        <v>0</v>
      </c>
      <c r="H299" s="368">
        <f t="shared" si="17"/>
        <v>0</v>
      </c>
      <c r="I299" s="368">
        <f t="shared" si="18"/>
        <v>0</v>
      </c>
      <c r="J299" s="368">
        <f t="shared" si="19"/>
        <v>0</v>
      </c>
      <c r="K299" s="368">
        <f t="shared" si="20"/>
        <v>0</v>
      </c>
      <c r="L299" s="368">
        <f t="shared" si="21"/>
        <v>0</v>
      </c>
      <c r="M299" s="368">
        <f t="shared" si="22"/>
        <v>0</v>
      </c>
      <c r="N299" s="370">
        <f t="shared" si="23"/>
        <v>0</v>
      </c>
      <c r="O299" s="371"/>
      <c r="P299" s="413">
        <f t="shared" si="24"/>
        <v>0</v>
      </c>
      <c r="Q299" s="373" t="str">
        <f t="shared" si="25"/>
        <v/>
      </c>
      <c r="R299" s="374">
        <v>0</v>
      </c>
      <c r="S299" s="420">
        <v>0</v>
      </c>
      <c r="T299" s="414">
        <v>0</v>
      </c>
      <c r="U299" s="414">
        <v>0</v>
      </c>
      <c r="V299" s="414">
        <v>0</v>
      </c>
      <c r="W299" s="414">
        <v>0</v>
      </c>
      <c r="X299" s="414">
        <v>0</v>
      </c>
      <c r="Y299" s="414">
        <v>0</v>
      </c>
      <c r="Z299" s="414">
        <v>0</v>
      </c>
      <c r="AA299" s="414">
        <v>0</v>
      </c>
      <c r="AB299" s="420">
        <v>0</v>
      </c>
      <c r="AC299" s="415"/>
      <c r="AD299" s="421">
        <v>0</v>
      </c>
      <c r="AE299" s="416">
        <v>0</v>
      </c>
      <c r="AF299" s="433"/>
      <c r="AG299" s="425"/>
      <c r="AH299" s="433"/>
      <c r="AI299" s="124">
        <v>0</v>
      </c>
      <c r="AJ299" s="124">
        <v>0</v>
      </c>
      <c r="AK299" s="124">
        <v>0</v>
      </c>
      <c r="AL299" s="126"/>
      <c r="AM299" s="418"/>
      <c r="AN299" s="418"/>
      <c r="AO299" s="375">
        <v>0</v>
      </c>
    </row>
    <row r="300" spans="1:41" ht="24" customHeight="1" x14ac:dyDescent="0.3">
      <c r="A300" s="419" t="s">
        <v>3063</v>
      </c>
      <c r="B300" s="411" t="s">
        <v>3064</v>
      </c>
      <c r="C300" s="412" t="s">
        <v>2370</v>
      </c>
      <c r="D300" s="367">
        <f t="shared" si="13"/>
        <v>4</v>
      </c>
      <c r="E300" s="368">
        <f t="shared" si="14"/>
        <v>0</v>
      </c>
      <c r="F300" s="368">
        <f t="shared" si="15"/>
        <v>0</v>
      </c>
      <c r="G300" s="368">
        <f t="shared" si="16"/>
        <v>0</v>
      </c>
      <c r="H300" s="368">
        <f t="shared" si="17"/>
        <v>0</v>
      </c>
      <c r="I300" s="368">
        <f t="shared" si="18"/>
        <v>0</v>
      </c>
      <c r="J300" s="368">
        <f t="shared" si="19"/>
        <v>0</v>
      </c>
      <c r="K300" s="368">
        <f t="shared" si="20"/>
        <v>0</v>
      </c>
      <c r="L300" s="368">
        <f t="shared" si="21"/>
        <v>0</v>
      </c>
      <c r="M300" s="368">
        <f t="shared" si="22"/>
        <v>0</v>
      </c>
      <c r="N300" s="370">
        <f t="shared" si="23"/>
        <v>4</v>
      </c>
      <c r="O300" s="371"/>
      <c r="P300" s="413">
        <f t="shared" si="24"/>
        <v>4</v>
      </c>
      <c r="Q300" s="373">
        <f t="shared" si="25"/>
        <v>889</v>
      </c>
      <c r="R300" s="374">
        <v>0</v>
      </c>
      <c r="S300" s="420">
        <v>0</v>
      </c>
      <c r="T300" s="414">
        <v>0</v>
      </c>
      <c r="U300" s="414">
        <v>0</v>
      </c>
      <c r="V300" s="414">
        <v>0</v>
      </c>
      <c r="W300" s="414">
        <v>0</v>
      </c>
      <c r="X300" s="414">
        <v>0</v>
      </c>
      <c r="Y300" s="414">
        <v>0</v>
      </c>
      <c r="Z300" s="414">
        <v>0</v>
      </c>
      <c r="AA300" s="414">
        <v>0</v>
      </c>
      <c r="AB300" s="420">
        <v>4</v>
      </c>
      <c r="AC300" s="415"/>
      <c r="AD300" s="142">
        <v>0</v>
      </c>
      <c r="AE300" s="416">
        <v>0</v>
      </c>
      <c r="AF300" s="417"/>
      <c r="AG300" s="375"/>
      <c r="AH300" s="417"/>
      <c r="AI300" s="421">
        <v>0</v>
      </c>
      <c r="AJ300" s="421">
        <v>0</v>
      </c>
      <c r="AK300" s="421">
        <v>0</v>
      </c>
      <c r="AL300" s="126"/>
      <c r="AM300" s="418"/>
      <c r="AN300" s="418"/>
      <c r="AO300" s="375">
        <v>0</v>
      </c>
    </row>
    <row r="301" spans="1:41" ht="24" customHeight="1" x14ac:dyDescent="0.3">
      <c r="A301" s="410" t="s">
        <v>3067</v>
      </c>
      <c r="B301" s="411" t="s">
        <v>3068</v>
      </c>
      <c r="C301" s="412" t="s">
        <v>3069</v>
      </c>
      <c r="D301" s="367">
        <f t="shared" si="13"/>
        <v>0</v>
      </c>
      <c r="E301" s="368">
        <f t="shared" si="14"/>
        <v>0</v>
      </c>
      <c r="F301" s="368">
        <f t="shared" si="15"/>
        <v>0</v>
      </c>
      <c r="G301" s="368">
        <f t="shared" si="16"/>
        <v>0</v>
      </c>
      <c r="H301" s="368">
        <f t="shared" si="17"/>
        <v>0</v>
      </c>
      <c r="I301" s="368">
        <f t="shared" si="18"/>
        <v>0</v>
      </c>
      <c r="J301" s="368">
        <f t="shared" si="19"/>
        <v>0</v>
      </c>
      <c r="K301" s="368">
        <f t="shared" si="20"/>
        <v>0</v>
      </c>
      <c r="L301" s="368">
        <f t="shared" si="21"/>
        <v>0</v>
      </c>
      <c r="M301" s="368">
        <f t="shared" si="22"/>
        <v>0</v>
      </c>
      <c r="N301" s="370">
        <f t="shared" si="23"/>
        <v>0</v>
      </c>
      <c r="O301" s="371"/>
      <c r="P301" s="413">
        <f t="shared" si="24"/>
        <v>0</v>
      </c>
      <c r="Q301" s="373" t="str">
        <f t="shared" si="25"/>
        <v/>
      </c>
      <c r="R301" s="431">
        <v>0</v>
      </c>
      <c r="S301" s="428">
        <v>0</v>
      </c>
      <c r="T301" s="414">
        <v>0</v>
      </c>
      <c r="U301" s="414">
        <v>0</v>
      </c>
      <c r="V301" s="414">
        <v>0</v>
      </c>
      <c r="W301" s="414">
        <v>0</v>
      </c>
      <c r="X301" s="414">
        <v>0</v>
      </c>
      <c r="Y301" s="414">
        <v>0</v>
      </c>
      <c r="Z301" s="414">
        <v>0</v>
      </c>
      <c r="AA301" s="414">
        <v>0</v>
      </c>
      <c r="AB301" s="428">
        <v>0</v>
      </c>
      <c r="AC301" s="429"/>
      <c r="AD301" s="421">
        <v>0</v>
      </c>
      <c r="AE301" s="416">
        <v>0</v>
      </c>
      <c r="AF301" s="417"/>
      <c r="AG301" s="375"/>
      <c r="AH301" s="417"/>
      <c r="AI301" s="142">
        <v>0</v>
      </c>
      <c r="AJ301" s="142">
        <v>0</v>
      </c>
      <c r="AK301" s="142">
        <v>0</v>
      </c>
      <c r="AL301" s="434"/>
      <c r="AM301" s="435"/>
      <c r="AN301" s="435"/>
      <c r="AO301" s="375">
        <v>0</v>
      </c>
    </row>
    <row r="302" spans="1:41" ht="24" customHeight="1" x14ac:dyDescent="0.3">
      <c r="A302" s="419" t="s">
        <v>3072</v>
      </c>
      <c r="B302" s="411" t="s">
        <v>3073</v>
      </c>
      <c r="C302" s="412" t="s">
        <v>320</v>
      </c>
      <c r="D302" s="367">
        <f t="shared" si="13"/>
        <v>36</v>
      </c>
      <c r="E302" s="368">
        <f t="shared" si="14"/>
        <v>0</v>
      </c>
      <c r="F302" s="368">
        <f t="shared" si="15"/>
        <v>0</v>
      </c>
      <c r="G302" s="368">
        <f t="shared" si="16"/>
        <v>0</v>
      </c>
      <c r="H302" s="368">
        <f t="shared" si="17"/>
        <v>0</v>
      </c>
      <c r="I302" s="368">
        <f t="shared" si="18"/>
        <v>0</v>
      </c>
      <c r="J302" s="368">
        <f t="shared" si="19"/>
        <v>0</v>
      </c>
      <c r="K302" s="368">
        <f t="shared" si="20"/>
        <v>0</v>
      </c>
      <c r="L302" s="368">
        <f t="shared" si="21"/>
        <v>0</v>
      </c>
      <c r="M302" s="368">
        <f t="shared" si="22"/>
        <v>0</v>
      </c>
      <c r="N302" s="370">
        <f t="shared" si="23"/>
        <v>36</v>
      </c>
      <c r="O302" s="371"/>
      <c r="P302" s="413">
        <f t="shared" si="24"/>
        <v>36</v>
      </c>
      <c r="Q302" s="373">
        <f t="shared" si="25"/>
        <v>236</v>
      </c>
      <c r="R302" s="374">
        <v>0</v>
      </c>
      <c r="S302" s="420">
        <v>0</v>
      </c>
      <c r="T302" s="414">
        <v>0</v>
      </c>
      <c r="U302" s="414">
        <v>0</v>
      </c>
      <c r="V302" s="414">
        <v>0</v>
      </c>
      <c r="W302" s="414">
        <v>0</v>
      </c>
      <c r="X302" s="414">
        <v>0</v>
      </c>
      <c r="Y302" s="414">
        <v>0</v>
      </c>
      <c r="Z302" s="414">
        <v>0</v>
      </c>
      <c r="AA302" s="414">
        <v>0</v>
      </c>
      <c r="AB302" s="420">
        <v>0</v>
      </c>
      <c r="AC302" s="429"/>
      <c r="AD302" s="430">
        <v>0</v>
      </c>
      <c r="AE302" s="427">
        <v>0</v>
      </c>
      <c r="AF302" s="417">
        <v>36</v>
      </c>
      <c r="AG302" s="375"/>
      <c r="AH302" s="417"/>
      <c r="AI302" s="421">
        <v>0</v>
      </c>
      <c r="AJ302" s="421">
        <v>0</v>
      </c>
      <c r="AK302" s="421">
        <v>0</v>
      </c>
      <c r="AL302" s="126"/>
      <c r="AM302" s="418"/>
      <c r="AN302" s="418"/>
      <c r="AO302" s="375">
        <v>0</v>
      </c>
    </row>
    <row r="303" spans="1:41" ht="24" customHeight="1" x14ac:dyDescent="0.3">
      <c r="A303" s="419" t="s">
        <v>3077</v>
      </c>
      <c r="B303" s="411" t="s">
        <v>3078</v>
      </c>
      <c r="C303" s="412" t="s">
        <v>2863</v>
      </c>
      <c r="D303" s="367">
        <f t="shared" si="13"/>
        <v>0</v>
      </c>
      <c r="E303" s="368">
        <f t="shared" si="14"/>
        <v>0</v>
      </c>
      <c r="F303" s="368">
        <f t="shared" si="15"/>
        <v>0</v>
      </c>
      <c r="G303" s="368">
        <f t="shared" si="16"/>
        <v>0</v>
      </c>
      <c r="H303" s="368">
        <f t="shared" si="17"/>
        <v>0</v>
      </c>
      <c r="I303" s="368">
        <f t="shared" si="18"/>
        <v>0</v>
      </c>
      <c r="J303" s="368">
        <f t="shared" si="19"/>
        <v>0</v>
      </c>
      <c r="K303" s="368">
        <f t="shared" si="20"/>
        <v>0</v>
      </c>
      <c r="L303" s="368">
        <f t="shared" si="21"/>
        <v>0</v>
      </c>
      <c r="M303" s="368">
        <f t="shared" si="22"/>
        <v>0</v>
      </c>
      <c r="N303" s="370">
        <f t="shared" si="23"/>
        <v>0</v>
      </c>
      <c r="O303" s="371"/>
      <c r="P303" s="413">
        <f t="shared" si="24"/>
        <v>0</v>
      </c>
      <c r="Q303" s="373" t="str">
        <f t="shared" si="25"/>
        <v/>
      </c>
      <c r="R303" s="374">
        <v>0</v>
      </c>
      <c r="S303" s="420">
        <v>0</v>
      </c>
      <c r="T303" s="414">
        <v>0</v>
      </c>
      <c r="U303" s="414">
        <v>0</v>
      </c>
      <c r="V303" s="414">
        <v>0</v>
      </c>
      <c r="W303" s="414">
        <v>0</v>
      </c>
      <c r="X303" s="414">
        <v>0</v>
      </c>
      <c r="Y303" s="414">
        <v>0</v>
      </c>
      <c r="Z303" s="414">
        <v>0</v>
      </c>
      <c r="AA303" s="414">
        <v>0</v>
      </c>
      <c r="AB303" s="420">
        <v>0</v>
      </c>
      <c r="AC303" s="429"/>
      <c r="AD303" s="430">
        <v>0</v>
      </c>
      <c r="AE303" s="416">
        <v>0</v>
      </c>
      <c r="AF303" s="417"/>
      <c r="AG303" s="375"/>
      <c r="AH303" s="417"/>
      <c r="AI303" s="421">
        <v>0</v>
      </c>
      <c r="AJ303" s="421">
        <v>0</v>
      </c>
      <c r="AK303" s="421">
        <v>0</v>
      </c>
      <c r="AL303" s="126"/>
      <c r="AM303" s="418"/>
      <c r="AN303" s="418"/>
      <c r="AO303" s="375">
        <v>0</v>
      </c>
    </row>
    <row r="304" spans="1:41" ht="24" customHeight="1" x14ac:dyDescent="0.3">
      <c r="A304" s="410" t="s">
        <v>3081</v>
      </c>
      <c r="B304" s="411" t="s">
        <v>3082</v>
      </c>
      <c r="C304" s="412" t="s">
        <v>590</v>
      </c>
      <c r="D304" s="367">
        <f t="shared" si="13"/>
        <v>0</v>
      </c>
      <c r="E304" s="368">
        <f t="shared" si="14"/>
        <v>0</v>
      </c>
      <c r="F304" s="368">
        <f t="shared" si="15"/>
        <v>0</v>
      </c>
      <c r="G304" s="368">
        <f t="shared" si="16"/>
        <v>0</v>
      </c>
      <c r="H304" s="368">
        <f t="shared" si="17"/>
        <v>0</v>
      </c>
      <c r="I304" s="368">
        <f t="shared" si="18"/>
        <v>0</v>
      </c>
      <c r="J304" s="368">
        <f t="shared" si="19"/>
        <v>0</v>
      </c>
      <c r="K304" s="368">
        <f t="shared" si="20"/>
        <v>0</v>
      </c>
      <c r="L304" s="368">
        <f t="shared" si="21"/>
        <v>0</v>
      </c>
      <c r="M304" s="368">
        <f t="shared" si="22"/>
        <v>0</v>
      </c>
      <c r="N304" s="370">
        <f t="shared" si="23"/>
        <v>0</v>
      </c>
      <c r="O304" s="371"/>
      <c r="P304" s="413">
        <f t="shared" si="24"/>
        <v>0</v>
      </c>
      <c r="Q304" s="373" t="str">
        <f t="shared" si="25"/>
        <v/>
      </c>
      <c r="R304" s="374">
        <v>0</v>
      </c>
      <c r="S304" s="420">
        <v>0</v>
      </c>
      <c r="T304" s="414">
        <v>0</v>
      </c>
      <c r="U304" s="414">
        <v>0</v>
      </c>
      <c r="V304" s="414">
        <v>0</v>
      </c>
      <c r="W304" s="414">
        <v>0</v>
      </c>
      <c r="X304" s="414">
        <v>0</v>
      </c>
      <c r="Y304" s="414">
        <v>0</v>
      </c>
      <c r="Z304" s="414">
        <v>0</v>
      </c>
      <c r="AA304" s="414">
        <v>0</v>
      </c>
      <c r="AB304" s="420">
        <v>0</v>
      </c>
      <c r="AC304" s="415"/>
      <c r="AD304" s="426">
        <v>0</v>
      </c>
      <c r="AE304" s="427">
        <v>0</v>
      </c>
      <c r="AF304" s="417"/>
      <c r="AG304" s="375"/>
      <c r="AH304" s="417"/>
      <c r="AI304" s="430">
        <v>0</v>
      </c>
      <c r="AJ304" s="430">
        <v>0</v>
      </c>
      <c r="AK304" s="430">
        <v>0</v>
      </c>
      <c r="AL304" s="126"/>
      <c r="AM304" s="418"/>
      <c r="AN304" s="418"/>
      <c r="AO304" s="375">
        <v>0</v>
      </c>
    </row>
    <row r="305" spans="1:41" ht="24" customHeight="1" x14ac:dyDescent="0.3">
      <c r="A305" s="419" t="s">
        <v>3083</v>
      </c>
      <c r="B305" s="411" t="s">
        <v>3084</v>
      </c>
      <c r="C305" s="412" t="s">
        <v>1430</v>
      </c>
      <c r="D305" s="367">
        <f t="shared" si="13"/>
        <v>0</v>
      </c>
      <c r="E305" s="368">
        <f t="shared" si="14"/>
        <v>0</v>
      </c>
      <c r="F305" s="368">
        <f t="shared" si="15"/>
        <v>0</v>
      </c>
      <c r="G305" s="368">
        <f t="shared" si="16"/>
        <v>0</v>
      </c>
      <c r="H305" s="368">
        <f t="shared" si="17"/>
        <v>0</v>
      </c>
      <c r="I305" s="368">
        <f t="shared" si="18"/>
        <v>0</v>
      </c>
      <c r="J305" s="368">
        <f t="shared" si="19"/>
        <v>0</v>
      </c>
      <c r="K305" s="368">
        <f t="shared" si="20"/>
        <v>0</v>
      </c>
      <c r="L305" s="368">
        <f t="shared" si="21"/>
        <v>0</v>
      </c>
      <c r="M305" s="368">
        <f t="shared" si="22"/>
        <v>0</v>
      </c>
      <c r="N305" s="370">
        <f t="shared" si="23"/>
        <v>0</v>
      </c>
      <c r="O305" s="371"/>
      <c r="P305" s="413">
        <f t="shared" si="24"/>
        <v>0</v>
      </c>
      <c r="Q305" s="373" t="str">
        <f t="shared" si="25"/>
        <v/>
      </c>
      <c r="R305" s="431">
        <v>0</v>
      </c>
      <c r="S305" s="432">
        <v>0</v>
      </c>
      <c r="T305" s="414">
        <v>0</v>
      </c>
      <c r="U305" s="414">
        <v>0</v>
      </c>
      <c r="V305" s="414">
        <v>0</v>
      </c>
      <c r="W305" s="414">
        <v>0</v>
      </c>
      <c r="X305" s="414">
        <v>0</v>
      </c>
      <c r="Y305" s="414">
        <v>0</v>
      </c>
      <c r="Z305" s="414">
        <v>0</v>
      </c>
      <c r="AA305" s="414">
        <v>0</v>
      </c>
      <c r="AB305" s="432">
        <v>0</v>
      </c>
      <c r="AC305" s="415"/>
      <c r="AD305" s="389">
        <v>0</v>
      </c>
      <c r="AE305" s="416">
        <v>0</v>
      </c>
      <c r="AF305" s="417"/>
      <c r="AG305" s="375"/>
      <c r="AH305" s="417"/>
      <c r="AI305" s="421">
        <v>0</v>
      </c>
      <c r="AJ305" s="421">
        <v>0</v>
      </c>
      <c r="AK305" s="421">
        <v>0</v>
      </c>
      <c r="AL305" s="434"/>
      <c r="AM305" s="435"/>
      <c r="AN305" s="435"/>
      <c r="AO305" s="375">
        <v>0</v>
      </c>
    </row>
    <row r="306" spans="1:41" ht="24" customHeight="1" x14ac:dyDescent="0.3">
      <c r="A306" s="419" t="s">
        <v>3087</v>
      </c>
      <c r="B306" s="436" t="s">
        <v>3088</v>
      </c>
      <c r="C306" s="437" t="s">
        <v>2551</v>
      </c>
      <c r="D306" s="367">
        <f t="shared" si="13"/>
        <v>21</v>
      </c>
      <c r="E306" s="368">
        <f t="shared" si="14"/>
        <v>14</v>
      </c>
      <c r="F306" s="368">
        <f t="shared" si="15"/>
        <v>6</v>
      </c>
      <c r="G306" s="368">
        <f t="shared" si="16"/>
        <v>5</v>
      </c>
      <c r="H306" s="368">
        <f t="shared" si="17"/>
        <v>0</v>
      </c>
      <c r="I306" s="368">
        <f t="shared" si="18"/>
        <v>0</v>
      </c>
      <c r="J306" s="368">
        <f t="shared" si="19"/>
        <v>0</v>
      </c>
      <c r="K306" s="368">
        <f t="shared" si="20"/>
        <v>0</v>
      </c>
      <c r="L306" s="368">
        <f t="shared" si="21"/>
        <v>0</v>
      </c>
      <c r="M306" s="368">
        <f t="shared" si="22"/>
        <v>0</v>
      </c>
      <c r="N306" s="370">
        <f t="shared" si="23"/>
        <v>46</v>
      </c>
      <c r="O306" s="371"/>
      <c r="P306" s="413">
        <f t="shared" si="24"/>
        <v>46</v>
      </c>
      <c r="Q306" s="373">
        <f t="shared" si="25"/>
        <v>176</v>
      </c>
      <c r="R306" s="431">
        <v>0</v>
      </c>
      <c r="S306" s="420">
        <v>14</v>
      </c>
      <c r="T306" s="414">
        <v>0</v>
      </c>
      <c r="U306" s="414">
        <v>0</v>
      </c>
      <c r="V306" s="414">
        <v>0</v>
      </c>
      <c r="W306" s="414">
        <v>0</v>
      </c>
      <c r="X306" s="414">
        <v>0</v>
      </c>
      <c r="Y306" s="414">
        <v>0</v>
      </c>
      <c r="Z306" s="414">
        <v>0</v>
      </c>
      <c r="AA306" s="414">
        <v>0</v>
      </c>
      <c r="AB306" s="420">
        <v>5</v>
      </c>
      <c r="AC306" s="415"/>
      <c r="AD306" s="421">
        <v>0</v>
      </c>
      <c r="AE306" s="427">
        <v>0</v>
      </c>
      <c r="AF306" s="417">
        <v>21</v>
      </c>
      <c r="AG306" s="375">
        <v>6</v>
      </c>
      <c r="AH306" s="417"/>
      <c r="AI306" s="421">
        <v>0</v>
      </c>
      <c r="AJ306" s="421">
        <v>0</v>
      </c>
      <c r="AK306" s="421">
        <v>0</v>
      </c>
      <c r="AL306" s="434"/>
      <c r="AM306" s="435"/>
      <c r="AN306" s="435"/>
      <c r="AO306" s="375">
        <v>0</v>
      </c>
    </row>
    <row r="307" spans="1:41" ht="24" customHeight="1" x14ac:dyDescent="0.3">
      <c r="A307" s="410" t="s">
        <v>3089</v>
      </c>
      <c r="B307" s="411" t="s">
        <v>3090</v>
      </c>
      <c r="C307" s="412" t="s">
        <v>3020</v>
      </c>
      <c r="D307" s="367">
        <f t="shared" si="13"/>
        <v>0</v>
      </c>
      <c r="E307" s="368">
        <f t="shared" si="14"/>
        <v>0</v>
      </c>
      <c r="F307" s="368">
        <f t="shared" si="15"/>
        <v>0</v>
      </c>
      <c r="G307" s="368">
        <f t="shared" si="16"/>
        <v>0</v>
      </c>
      <c r="H307" s="368">
        <f t="shared" si="17"/>
        <v>0</v>
      </c>
      <c r="I307" s="368">
        <f t="shared" si="18"/>
        <v>0</v>
      </c>
      <c r="J307" s="368">
        <f t="shared" si="19"/>
        <v>0</v>
      </c>
      <c r="K307" s="368">
        <f t="shared" si="20"/>
        <v>0</v>
      </c>
      <c r="L307" s="368">
        <f t="shared" si="21"/>
        <v>0</v>
      </c>
      <c r="M307" s="368">
        <f t="shared" si="22"/>
        <v>0</v>
      </c>
      <c r="N307" s="370">
        <f t="shared" si="23"/>
        <v>0</v>
      </c>
      <c r="O307" s="371"/>
      <c r="P307" s="413">
        <f t="shared" si="24"/>
        <v>0</v>
      </c>
      <c r="Q307" s="373" t="str">
        <f t="shared" si="25"/>
        <v/>
      </c>
      <c r="R307" s="374">
        <v>0</v>
      </c>
      <c r="S307" s="420">
        <v>0</v>
      </c>
      <c r="T307" s="414">
        <v>0</v>
      </c>
      <c r="U307" s="414">
        <v>0</v>
      </c>
      <c r="V307" s="414">
        <v>0</v>
      </c>
      <c r="W307" s="414">
        <v>0</v>
      </c>
      <c r="X307" s="414">
        <v>0</v>
      </c>
      <c r="Y307" s="414">
        <v>0</v>
      </c>
      <c r="Z307" s="414">
        <v>0</v>
      </c>
      <c r="AA307" s="414">
        <v>0</v>
      </c>
      <c r="AB307" s="420">
        <v>0</v>
      </c>
      <c r="AC307" s="429"/>
      <c r="AD307" s="426">
        <v>0</v>
      </c>
      <c r="AE307" s="427">
        <v>0</v>
      </c>
      <c r="AF307" s="433"/>
      <c r="AG307" s="425"/>
      <c r="AH307" s="433"/>
      <c r="AI307" s="426">
        <v>0</v>
      </c>
      <c r="AJ307" s="426">
        <v>0</v>
      </c>
      <c r="AK307" s="426">
        <v>0</v>
      </c>
      <c r="AL307" s="126"/>
      <c r="AM307" s="418"/>
      <c r="AN307" s="418"/>
      <c r="AO307" s="375">
        <v>0</v>
      </c>
    </row>
    <row r="308" spans="1:41" ht="24" customHeight="1" x14ac:dyDescent="0.3">
      <c r="A308" s="410" t="s">
        <v>3091</v>
      </c>
      <c r="B308" s="411" t="s">
        <v>3092</v>
      </c>
      <c r="C308" s="412" t="s">
        <v>113</v>
      </c>
      <c r="D308" s="367">
        <f t="shared" si="13"/>
        <v>45</v>
      </c>
      <c r="E308" s="368">
        <f t="shared" si="14"/>
        <v>0</v>
      </c>
      <c r="F308" s="368">
        <f t="shared" si="15"/>
        <v>0</v>
      </c>
      <c r="G308" s="368">
        <f t="shared" si="16"/>
        <v>0</v>
      </c>
      <c r="H308" s="368">
        <f t="shared" si="17"/>
        <v>0</v>
      </c>
      <c r="I308" s="368">
        <f t="shared" si="18"/>
        <v>0</v>
      </c>
      <c r="J308" s="368">
        <f t="shared" si="19"/>
        <v>0</v>
      </c>
      <c r="K308" s="368">
        <f t="shared" si="20"/>
        <v>0</v>
      </c>
      <c r="L308" s="368">
        <f t="shared" si="21"/>
        <v>0</v>
      </c>
      <c r="M308" s="368">
        <f t="shared" si="22"/>
        <v>0</v>
      </c>
      <c r="N308" s="370">
        <f t="shared" si="23"/>
        <v>45</v>
      </c>
      <c r="O308" s="371"/>
      <c r="P308" s="413">
        <f t="shared" si="24"/>
        <v>45</v>
      </c>
      <c r="Q308" s="373">
        <f t="shared" si="25"/>
        <v>181</v>
      </c>
      <c r="R308" s="374">
        <v>0</v>
      </c>
      <c r="S308" s="425">
        <v>0</v>
      </c>
      <c r="T308" s="414">
        <v>0</v>
      </c>
      <c r="U308" s="414">
        <v>0</v>
      </c>
      <c r="V308" s="414">
        <v>0</v>
      </c>
      <c r="W308" s="414">
        <v>0</v>
      </c>
      <c r="X308" s="414">
        <v>0</v>
      </c>
      <c r="Y308" s="414">
        <v>0</v>
      </c>
      <c r="Z308" s="414">
        <v>0</v>
      </c>
      <c r="AA308" s="414">
        <v>0</v>
      </c>
      <c r="AB308" s="425">
        <v>0</v>
      </c>
      <c r="AC308" s="415"/>
      <c r="AD308" s="124">
        <v>0</v>
      </c>
      <c r="AE308" s="416">
        <v>0</v>
      </c>
      <c r="AF308" s="417"/>
      <c r="AG308" s="375"/>
      <c r="AH308" s="417"/>
      <c r="AI308" s="426">
        <v>45</v>
      </c>
      <c r="AJ308" s="426">
        <v>0</v>
      </c>
      <c r="AK308" s="426">
        <v>0</v>
      </c>
      <c r="AL308" s="126"/>
      <c r="AM308" s="418"/>
      <c r="AN308" s="418"/>
      <c r="AO308" s="375">
        <v>2</v>
      </c>
    </row>
    <row r="309" spans="1:41" ht="24" customHeight="1" x14ac:dyDescent="0.3">
      <c r="A309" s="410" t="s">
        <v>3095</v>
      </c>
      <c r="B309" s="411" t="s">
        <v>3096</v>
      </c>
      <c r="C309" s="412" t="s">
        <v>3020</v>
      </c>
      <c r="D309" s="367">
        <f t="shared" si="13"/>
        <v>0</v>
      </c>
      <c r="E309" s="368">
        <f t="shared" si="14"/>
        <v>0</v>
      </c>
      <c r="F309" s="368">
        <f t="shared" si="15"/>
        <v>0</v>
      </c>
      <c r="G309" s="368">
        <f t="shared" si="16"/>
        <v>0</v>
      </c>
      <c r="H309" s="368">
        <f t="shared" si="17"/>
        <v>0</v>
      </c>
      <c r="I309" s="368">
        <f t="shared" si="18"/>
        <v>0</v>
      </c>
      <c r="J309" s="368">
        <f t="shared" si="19"/>
        <v>0</v>
      </c>
      <c r="K309" s="368">
        <f t="shared" si="20"/>
        <v>0</v>
      </c>
      <c r="L309" s="368">
        <f t="shared" si="21"/>
        <v>0</v>
      </c>
      <c r="M309" s="368">
        <f t="shared" si="22"/>
        <v>0</v>
      </c>
      <c r="N309" s="370">
        <f t="shared" si="23"/>
        <v>0</v>
      </c>
      <c r="O309" s="371"/>
      <c r="P309" s="413">
        <f t="shared" si="24"/>
        <v>0</v>
      </c>
      <c r="Q309" s="373" t="str">
        <f t="shared" si="25"/>
        <v/>
      </c>
      <c r="R309" s="374">
        <v>0</v>
      </c>
      <c r="S309" s="425">
        <v>0</v>
      </c>
      <c r="T309" s="414">
        <v>0</v>
      </c>
      <c r="U309" s="414">
        <v>0</v>
      </c>
      <c r="V309" s="414">
        <v>0</v>
      </c>
      <c r="W309" s="414">
        <v>0</v>
      </c>
      <c r="X309" s="414">
        <v>0</v>
      </c>
      <c r="Y309" s="414">
        <v>0</v>
      </c>
      <c r="Z309" s="414">
        <v>0</v>
      </c>
      <c r="AA309" s="414">
        <v>0</v>
      </c>
      <c r="AB309" s="425">
        <v>0</v>
      </c>
      <c r="AC309" s="429"/>
      <c r="AD309" s="421">
        <v>0</v>
      </c>
      <c r="AE309" s="416">
        <v>0</v>
      </c>
      <c r="AF309" s="417"/>
      <c r="AG309" s="375"/>
      <c r="AH309" s="417"/>
      <c r="AI309" s="421">
        <v>0</v>
      </c>
      <c r="AJ309" s="421">
        <v>0</v>
      </c>
      <c r="AK309" s="421">
        <v>0</v>
      </c>
      <c r="AL309" s="126"/>
      <c r="AM309" s="418"/>
      <c r="AN309" s="418"/>
      <c r="AO309" s="375">
        <v>0</v>
      </c>
    </row>
    <row r="310" spans="1:41" ht="24" customHeight="1" x14ac:dyDescent="0.3">
      <c r="A310" s="422" t="s">
        <v>1215</v>
      </c>
      <c r="B310" s="423" t="s">
        <v>1216</v>
      </c>
      <c r="C310" s="424" t="s">
        <v>113</v>
      </c>
      <c r="D310" s="367">
        <f t="shared" si="13"/>
        <v>30</v>
      </c>
      <c r="E310" s="368">
        <f t="shared" si="14"/>
        <v>24</v>
      </c>
      <c r="F310" s="368">
        <f t="shared" si="15"/>
        <v>10</v>
      </c>
      <c r="G310" s="368">
        <f t="shared" si="16"/>
        <v>0</v>
      </c>
      <c r="H310" s="368">
        <f t="shared" si="17"/>
        <v>0</v>
      </c>
      <c r="I310" s="368">
        <f t="shared" si="18"/>
        <v>0</v>
      </c>
      <c r="J310" s="368">
        <f t="shared" si="19"/>
        <v>0</v>
      </c>
      <c r="K310" s="368">
        <f t="shared" si="20"/>
        <v>0</v>
      </c>
      <c r="L310" s="368">
        <f t="shared" si="21"/>
        <v>0</v>
      </c>
      <c r="M310" s="368">
        <f t="shared" si="22"/>
        <v>0</v>
      </c>
      <c r="N310" s="446">
        <f t="shared" si="23"/>
        <v>64</v>
      </c>
      <c r="O310" s="371"/>
      <c r="P310" s="448">
        <f t="shared" si="24"/>
        <v>64</v>
      </c>
      <c r="Q310" s="373">
        <f t="shared" si="25"/>
        <v>123</v>
      </c>
      <c r="R310" s="374">
        <v>0</v>
      </c>
      <c r="S310" s="420">
        <v>24</v>
      </c>
      <c r="T310" s="414">
        <v>0</v>
      </c>
      <c r="U310" s="414">
        <v>0</v>
      </c>
      <c r="V310" s="414">
        <v>0</v>
      </c>
      <c r="W310" s="414">
        <v>0</v>
      </c>
      <c r="X310" s="414">
        <v>0</v>
      </c>
      <c r="Y310" s="414">
        <v>0</v>
      </c>
      <c r="Z310" s="414">
        <v>0</v>
      </c>
      <c r="AA310" s="414">
        <v>0</v>
      </c>
      <c r="AB310" s="420">
        <v>0</v>
      </c>
      <c r="AC310" s="512">
        <v>10</v>
      </c>
      <c r="AD310" s="142">
        <v>0</v>
      </c>
      <c r="AE310" s="427">
        <v>0</v>
      </c>
      <c r="AF310" s="417">
        <v>30</v>
      </c>
      <c r="AG310" s="375"/>
      <c r="AH310" s="417"/>
      <c r="AI310" s="421">
        <v>0</v>
      </c>
      <c r="AJ310" s="421">
        <v>0</v>
      </c>
      <c r="AK310" s="421">
        <v>0</v>
      </c>
      <c r="AL310" s="126"/>
      <c r="AM310" s="418"/>
      <c r="AN310" s="418"/>
      <c r="AO310" s="375">
        <v>2</v>
      </c>
    </row>
    <row r="311" spans="1:41" ht="24" customHeight="1" x14ac:dyDescent="0.3">
      <c r="A311" s="419" t="s">
        <v>3101</v>
      </c>
      <c r="B311" s="411" t="s">
        <v>3102</v>
      </c>
      <c r="C311" s="412" t="s">
        <v>402</v>
      </c>
      <c r="D311" s="367">
        <f t="shared" si="13"/>
        <v>4</v>
      </c>
      <c r="E311" s="368">
        <f t="shared" si="14"/>
        <v>0</v>
      </c>
      <c r="F311" s="368">
        <f t="shared" si="15"/>
        <v>0</v>
      </c>
      <c r="G311" s="368">
        <f t="shared" si="16"/>
        <v>0</v>
      </c>
      <c r="H311" s="368">
        <f t="shared" si="17"/>
        <v>0</v>
      </c>
      <c r="I311" s="368">
        <f t="shared" si="18"/>
        <v>0</v>
      </c>
      <c r="J311" s="368">
        <f t="shared" si="19"/>
        <v>0</v>
      </c>
      <c r="K311" s="368">
        <f t="shared" si="20"/>
        <v>0</v>
      </c>
      <c r="L311" s="368">
        <f t="shared" si="21"/>
        <v>0</v>
      </c>
      <c r="M311" s="368">
        <f t="shared" si="22"/>
        <v>0</v>
      </c>
      <c r="N311" s="370">
        <f t="shared" si="23"/>
        <v>4</v>
      </c>
      <c r="O311" s="371"/>
      <c r="P311" s="413">
        <f t="shared" si="24"/>
        <v>4</v>
      </c>
      <c r="Q311" s="373">
        <f t="shared" si="25"/>
        <v>889</v>
      </c>
      <c r="R311" s="374">
        <v>0</v>
      </c>
      <c r="S311" s="425">
        <v>0</v>
      </c>
      <c r="T311" s="414">
        <v>0</v>
      </c>
      <c r="U311" s="414">
        <v>0</v>
      </c>
      <c r="V311" s="414">
        <v>0</v>
      </c>
      <c r="W311" s="414">
        <v>0</v>
      </c>
      <c r="X311" s="414">
        <v>0</v>
      </c>
      <c r="Y311" s="414">
        <v>0</v>
      </c>
      <c r="Z311" s="414">
        <v>0</v>
      </c>
      <c r="AA311" s="414">
        <v>0</v>
      </c>
      <c r="AB311" s="425">
        <v>4</v>
      </c>
      <c r="AC311" s="415"/>
      <c r="AD311" s="421">
        <v>0</v>
      </c>
      <c r="AE311" s="416">
        <v>0</v>
      </c>
      <c r="AF311" s="417"/>
      <c r="AG311" s="375"/>
      <c r="AH311" s="417"/>
      <c r="AI311" s="426">
        <v>0</v>
      </c>
      <c r="AJ311" s="426">
        <v>0</v>
      </c>
      <c r="AK311" s="426">
        <v>0</v>
      </c>
      <c r="AL311" s="126"/>
      <c r="AM311" s="418"/>
      <c r="AN311" s="418"/>
      <c r="AO311" s="375">
        <v>0</v>
      </c>
    </row>
    <row r="312" spans="1:41" ht="24" customHeight="1" x14ac:dyDescent="0.3">
      <c r="A312" s="419" t="s">
        <v>3106</v>
      </c>
      <c r="B312" s="411" t="s">
        <v>3107</v>
      </c>
      <c r="C312" s="412" t="s">
        <v>1654</v>
      </c>
      <c r="D312" s="367">
        <f t="shared" si="13"/>
        <v>16</v>
      </c>
      <c r="E312" s="368">
        <f t="shared" si="14"/>
        <v>0</v>
      </c>
      <c r="F312" s="368">
        <f t="shared" si="15"/>
        <v>0</v>
      </c>
      <c r="G312" s="368">
        <f t="shared" si="16"/>
        <v>0</v>
      </c>
      <c r="H312" s="368">
        <f t="shared" si="17"/>
        <v>0</v>
      </c>
      <c r="I312" s="368">
        <f t="shared" si="18"/>
        <v>0</v>
      </c>
      <c r="J312" s="368">
        <f t="shared" si="19"/>
        <v>0</v>
      </c>
      <c r="K312" s="368">
        <f t="shared" si="20"/>
        <v>0</v>
      </c>
      <c r="L312" s="368">
        <f t="shared" si="21"/>
        <v>0</v>
      </c>
      <c r="M312" s="368">
        <f t="shared" si="22"/>
        <v>0</v>
      </c>
      <c r="N312" s="370">
        <f t="shared" si="23"/>
        <v>16</v>
      </c>
      <c r="O312" s="371"/>
      <c r="P312" s="413">
        <f t="shared" si="24"/>
        <v>16</v>
      </c>
      <c r="Q312" s="373">
        <f t="shared" si="25"/>
        <v>512</v>
      </c>
      <c r="R312" s="431">
        <v>0</v>
      </c>
      <c r="S312" s="425">
        <v>0</v>
      </c>
      <c r="T312" s="414">
        <v>0</v>
      </c>
      <c r="U312" s="414">
        <v>0</v>
      </c>
      <c r="V312" s="414">
        <v>0</v>
      </c>
      <c r="W312" s="414">
        <v>0</v>
      </c>
      <c r="X312" s="414">
        <v>0</v>
      </c>
      <c r="Y312" s="414">
        <v>0</v>
      </c>
      <c r="Z312" s="414">
        <v>0</v>
      </c>
      <c r="AA312" s="414">
        <v>0</v>
      </c>
      <c r="AB312" s="425">
        <v>16</v>
      </c>
      <c r="AC312" s="429"/>
      <c r="AD312" s="421">
        <v>0</v>
      </c>
      <c r="AE312" s="416">
        <v>0</v>
      </c>
      <c r="AF312" s="417"/>
      <c r="AG312" s="375"/>
      <c r="AH312" s="417"/>
      <c r="AI312" s="426">
        <v>0</v>
      </c>
      <c r="AJ312" s="426">
        <v>0</v>
      </c>
      <c r="AK312" s="426">
        <v>0</v>
      </c>
      <c r="AL312" s="434"/>
      <c r="AM312" s="435"/>
      <c r="AN312" s="435"/>
      <c r="AO312" s="375">
        <v>0</v>
      </c>
    </row>
    <row r="313" spans="1:41" ht="24" customHeight="1" x14ac:dyDescent="0.3">
      <c r="A313" s="419" t="s">
        <v>3112</v>
      </c>
      <c r="B313" s="436" t="s">
        <v>3113</v>
      </c>
      <c r="C313" s="437" t="s">
        <v>590</v>
      </c>
      <c r="D313" s="367">
        <f t="shared" si="13"/>
        <v>9</v>
      </c>
      <c r="E313" s="368">
        <f t="shared" si="14"/>
        <v>4</v>
      </c>
      <c r="F313" s="368">
        <f t="shared" si="15"/>
        <v>0</v>
      </c>
      <c r="G313" s="368">
        <f t="shared" si="16"/>
        <v>0</v>
      </c>
      <c r="H313" s="368">
        <f t="shared" si="17"/>
        <v>0</v>
      </c>
      <c r="I313" s="368">
        <f t="shared" si="18"/>
        <v>0</v>
      </c>
      <c r="J313" s="368">
        <f t="shared" si="19"/>
        <v>0</v>
      </c>
      <c r="K313" s="368">
        <f t="shared" si="20"/>
        <v>0</v>
      </c>
      <c r="L313" s="368">
        <f t="shared" si="21"/>
        <v>0</v>
      </c>
      <c r="M313" s="368">
        <f t="shared" si="22"/>
        <v>0</v>
      </c>
      <c r="N313" s="370">
        <f t="shared" si="23"/>
        <v>13</v>
      </c>
      <c r="O313" s="371"/>
      <c r="P313" s="413">
        <f t="shared" si="24"/>
        <v>13</v>
      </c>
      <c r="Q313" s="373">
        <f t="shared" si="25"/>
        <v>599</v>
      </c>
      <c r="R313" s="374">
        <v>0</v>
      </c>
      <c r="S313" s="420">
        <v>0</v>
      </c>
      <c r="T313" s="414">
        <v>0</v>
      </c>
      <c r="U313" s="414">
        <v>0</v>
      </c>
      <c r="V313" s="414">
        <v>0</v>
      </c>
      <c r="W313" s="414">
        <v>0</v>
      </c>
      <c r="X313" s="414">
        <v>0</v>
      </c>
      <c r="Y313" s="414">
        <v>0</v>
      </c>
      <c r="Z313" s="414">
        <v>0</v>
      </c>
      <c r="AA313" s="414">
        <v>0</v>
      </c>
      <c r="AB313" s="420">
        <v>9</v>
      </c>
      <c r="AC313" s="415"/>
      <c r="AD313" s="430">
        <v>0</v>
      </c>
      <c r="AE313" s="427">
        <v>0</v>
      </c>
      <c r="AF313" s="417"/>
      <c r="AG313" s="375">
        <v>4</v>
      </c>
      <c r="AH313" s="417"/>
      <c r="AI313" s="421">
        <v>0</v>
      </c>
      <c r="AJ313" s="421">
        <v>0</v>
      </c>
      <c r="AK313" s="421">
        <v>0</v>
      </c>
      <c r="AL313" s="126"/>
      <c r="AM313" s="418"/>
      <c r="AN313" s="418"/>
      <c r="AO313" s="375">
        <v>0</v>
      </c>
    </row>
    <row r="314" spans="1:41" ht="24" customHeight="1" x14ac:dyDescent="0.3">
      <c r="A314" s="419" t="s">
        <v>3116</v>
      </c>
      <c r="B314" s="411" t="s">
        <v>3117</v>
      </c>
      <c r="C314" s="412" t="s">
        <v>2546</v>
      </c>
      <c r="D314" s="367">
        <f t="shared" si="13"/>
        <v>34</v>
      </c>
      <c r="E314" s="368">
        <f t="shared" si="14"/>
        <v>10</v>
      </c>
      <c r="F314" s="368">
        <f t="shared" si="15"/>
        <v>0</v>
      </c>
      <c r="G314" s="368">
        <f t="shared" si="16"/>
        <v>0</v>
      </c>
      <c r="H314" s="368">
        <f t="shared" si="17"/>
        <v>0</v>
      </c>
      <c r="I314" s="368">
        <f t="shared" si="18"/>
        <v>0</v>
      </c>
      <c r="J314" s="368">
        <f t="shared" si="19"/>
        <v>0</v>
      </c>
      <c r="K314" s="368">
        <f t="shared" si="20"/>
        <v>0</v>
      </c>
      <c r="L314" s="368">
        <f t="shared" si="21"/>
        <v>0</v>
      </c>
      <c r="M314" s="368">
        <f t="shared" si="22"/>
        <v>0</v>
      </c>
      <c r="N314" s="370">
        <f t="shared" si="23"/>
        <v>44</v>
      </c>
      <c r="O314" s="371"/>
      <c r="P314" s="413">
        <f t="shared" si="24"/>
        <v>44</v>
      </c>
      <c r="Q314" s="373">
        <f t="shared" si="25"/>
        <v>195</v>
      </c>
      <c r="R314" s="374">
        <v>0</v>
      </c>
      <c r="S314" s="414">
        <v>34</v>
      </c>
      <c r="T314" s="414">
        <v>0</v>
      </c>
      <c r="U314" s="414">
        <v>0</v>
      </c>
      <c r="V314" s="414">
        <v>0</v>
      </c>
      <c r="W314" s="414">
        <v>0</v>
      </c>
      <c r="X314" s="414">
        <v>0</v>
      </c>
      <c r="Y314" s="414">
        <v>0</v>
      </c>
      <c r="Z314" s="414">
        <v>0</v>
      </c>
      <c r="AA314" s="414">
        <v>0</v>
      </c>
      <c r="AB314" s="414">
        <v>0</v>
      </c>
      <c r="AC314" s="429"/>
      <c r="AD314" s="421">
        <v>0</v>
      </c>
      <c r="AE314" s="416">
        <v>0</v>
      </c>
      <c r="AF314" s="417"/>
      <c r="AG314" s="375">
        <v>10</v>
      </c>
      <c r="AH314" s="417"/>
      <c r="AI314" s="124">
        <v>0</v>
      </c>
      <c r="AJ314" s="124">
        <v>0</v>
      </c>
      <c r="AK314" s="124">
        <v>0</v>
      </c>
      <c r="AL314" s="126"/>
      <c r="AM314" s="418"/>
      <c r="AN314" s="418"/>
      <c r="AO314" s="425">
        <v>0</v>
      </c>
    </row>
    <row r="315" spans="1:41" ht="24" customHeight="1" x14ac:dyDescent="0.3">
      <c r="A315" s="419" t="s">
        <v>1079</v>
      </c>
      <c r="B315" s="411" t="s">
        <v>1080</v>
      </c>
      <c r="C315" s="412" t="s">
        <v>138</v>
      </c>
      <c r="D315" s="367">
        <f t="shared" si="13"/>
        <v>19</v>
      </c>
      <c r="E315" s="368">
        <f t="shared" si="14"/>
        <v>0</v>
      </c>
      <c r="F315" s="368">
        <f t="shared" si="15"/>
        <v>0</v>
      </c>
      <c r="G315" s="368">
        <f t="shared" si="16"/>
        <v>0</v>
      </c>
      <c r="H315" s="368">
        <f t="shared" si="17"/>
        <v>0</v>
      </c>
      <c r="I315" s="368">
        <f t="shared" si="18"/>
        <v>0</v>
      </c>
      <c r="J315" s="368">
        <f t="shared" si="19"/>
        <v>0</v>
      </c>
      <c r="K315" s="368">
        <f t="shared" si="20"/>
        <v>0</v>
      </c>
      <c r="L315" s="368">
        <f t="shared" si="21"/>
        <v>0</v>
      </c>
      <c r="M315" s="368">
        <f t="shared" si="22"/>
        <v>0</v>
      </c>
      <c r="N315" s="370">
        <f t="shared" si="23"/>
        <v>19</v>
      </c>
      <c r="O315" s="371"/>
      <c r="P315" s="413">
        <f t="shared" si="24"/>
        <v>19</v>
      </c>
      <c r="Q315" s="373">
        <f t="shared" si="25"/>
        <v>437</v>
      </c>
      <c r="R315" s="374">
        <v>0</v>
      </c>
      <c r="S315" s="420">
        <v>0</v>
      </c>
      <c r="T315" s="414">
        <v>0</v>
      </c>
      <c r="U315" s="414">
        <v>0</v>
      </c>
      <c r="V315" s="414">
        <v>0</v>
      </c>
      <c r="W315" s="414">
        <v>0</v>
      </c>
      <c r="X315" s="414">
        <v>0</v>
      </c>
      <c r="Y315" s="414">
        <v>0</v>
      </c>
      <c r="Z315" s="414">
        <v>0</v>
      </c>
      <c r="AA315" s="414">
        <v>0</v>
      </c>
      <c r="AB315" s="420">
        <v>0</v>
      </c>
      <c r="AC315" s="429"/>
      <c r="AD315" s="430">
        <v>0</v>
      </c>
      <c r="AE315" s="427">
        <v>0</v>
      </c>
      <c r="AF315" s="417"/>
      <c r="AG315" s="375"/>
      <c r="AH315" s="417"/>
      <c r="AI315" s="426">
        <v>0</v>
      </c>
      <c r="AJ315" s="426">
        <v>0</v>
      </c>
      <c r="AK315" s="426">
        <v>0</v>
      </c>
      <c r="AL315" s="126"/>
      <c r="AM315" s="418">
        <v>19</v>
      </c>
      <c r="AN315" s="418"/>
      <c r="AO315" s="375">
        <v>0</v>
      </c>
    </row>
    <row r="316" spans="1:41" ht="24" customHeight="1" x14ac:dyDescent="0.3">
      <c r="A316" s="419" t="s">
        <v>1229</v>
      </c>
      <c r="B316" s="411" t="s">
        <v>1230</v>
      </c>
      <c r="C316" s="412" t="s">
        <v>113</v>
      </c>
      <c r="D316" s="367">
        <f t="shared" si="13"/>
        <v>5</v>
      </c>
      <c r="E316" s="368">
        <f t="shared" si="14"/>
        <v>0</v>
      </c>
      <c r="F316" s="368">
        <f t="shared" si="15"/>
        <v>0</v>
      </c>
      <c r="G316" s="368">
        <f t="shared" si="16"/>
        <v>0</v>
      </c>
      <c r="H316" s="368">
        <f t="shared" si="17"/>
        <v>0</v>
      </c>
      <c r="I316" s="368">
        <f t="shared" si="18"/>
        <v>0</v>
      </c>
      <c r="J316" s="368">
        <f t="shared" si="19"/>
        <v>0</v>
      </c>
      <c r="K316" s="368">
        <f t="shared" si="20"/>
        <v>0</v>
      </c>
      <c r="L316" s="368">
        <f t="shared" si="21"/>
        <v>0</v>
      </c>
      <c r="M316" s="368">
        <f t="shared" si="22"/>
        <v>0</v>
      </c>
      <c r="N316" s="370">
        <f t="shared" si="23"/>
        <v>5</v>
      </c>
      <c r="O316" s="371"/>
      <c r="P316" s="413">
        <f t="shared" si="24"/>
        <v>5</v>
      </c>
      <c r="Q316" s="373">
        <f t="shared" si="25"/>
        <v>830</v>
      </c>
      <c r="R316" s="374">
        <v>0</v>
      </c>
      <c r="S316" s="420">
        <v>0</v>
      </c>
      <c r="T316" s="414">
        <v>0</v>
      </c>
      <c r="U316" s="414">
        <v>0</v>
      </c>
      <c r="V316" s="414">
        <v>0</v>
      </c>
      <c r="W316" s="414">
        <v>0</v>
      </c>
      <c r="X316" s="414">
        <v>0</v>
      </c>
      <c r="Y316" s="414">
        <v>0</v>
      </c>
      <c r="Z316" s="414">
        <v>0</v>
      </c>
      <c r="AA316" s="414">
        <v>0</v>
      </c>
      <c r="AB316" s="420">
        <v>0</v>
      </c>
      <c r="AC316" s="429"/>
      <c r="AD316" s="430">
        <v>0</v>
      </c>
      <c r="AE316" s="427">
        <v>0</v>
      </c>
      <c r="AF316" s="417">
        <v>5</v>
      </c>
      <c r="AG316" s="375"/>
      <c r="AH316" s="417"/>
      <c r="AI316" s="421">
        <v>0</v>
      </c>
      <c r="AJ316" s="421">
        <v>0</v>
      </c>
      <c r="AK316" s="421">
        <v>0</v>
      </c>
      <c r="AL316" s="126"/>
      <c r="AM316" s="418"/>
      <c r="AN316" s="418"/>
      <c r="AO316" s="375">
        <v>25</v>
      </c>
    </row>
    <row r="317" spans="1:41" ht="24" customHeight="1" x14ac:dyDescent="0.3">
      <c r="A317" s="410" t="s">
        <v>3123</v>
      </c>
      <c r="B317" s="411" t="s">
        <v>3124</v>
      </c>
      <c r="C317" s="412" t="s">
        <v>2185</v>
      </c>
      <c r="D317" s="367">
        <f t="shared" si="13"/>
        <v>17</v>
      </c>
      <c r="E317" s="368">
        <f t="shared" si="14"/>
        <v>6</v>
      </c>
      <c r="F317" s="368">
        <f t="shared" si="15"/>
        <v>0</v>
      </c>
      <c r="G317" s="368">
        <f t="shared" si="16"/>
        <v>0</v>
      </c>
      <c r="H317" s="368">
        <f t="shared" si="17"/>
        <v>0</v>
      </c>
      <c r="I317" s="368">
        <f t="shared" si="18"/>
        <v>0</v>
      </c>
      <c r="J317" s="368">
        <f t="shared" si="19"/>
        <v>0</v>
      </c>
      <c r="K317" s="368">
        <f t="shared" si="20"/>
        <v>0</v>
      </c>
      <c r="L317" s="368">
        <f t="shared" si="21"/>
        <v>0</v>
      </c>
      <c r="M317" s="368">
        <f t="shared" si="22"/>
        <v>0</v>
      </c>
      <c r="N317" s="370">
        <f t="shared" si="23"/>
        <v>23</v>
      </c>
      <c r="O317" s="371"/>
      <c r="P317" s="413">
        <f t="shared" si="24"/>
        <v>23</v>
      </c>
      <c r="Q317" s="373">
        <f t="shared" si="25"/>
        <v>380</v>
      </c>
      <c r="R317" s="374">
        <v>0</v>
      </c>
      <c r="S317" s="428">
        <v>0</v>
      </c>
      <c r="T317" s="414">
        <v>0</v>
      </c>
      <c r="U317" s="414">
        <v>0</v>
      </c>
      <c r="V317" s="414">
        <v>0</v>
      </c>
      <c r="W317" s="414">
        <v>0</v>
      </c>
      <c r="X317" s="414">
        <v>0</v>
      </c>
      <c r="Y317" s="414">
        <v>0</v>
      </c>
      <c r="Z317" s="414">
        <v>0</v>
      </c>
      <c r="AA317" s="414">
        <v>0</v>
      </c>
      <c r="AB317" s="428">
        <v>17</v>
      </c>
      <c r="AC317" s="415"/>
      <c r="AD317" s="421">
        <v>0</v>
      </c>
      <c r="AE317" s="416">
        <v>0</v>
      </c>
      <c r="AF317" s="417"/>
      <c r="AG317" s="375">
        <v>6</v>
      </c>
      <c r="AH317" s="417"/>
      <c r="AI317" s="142">
        <v>0</v>
      </c>
      <c r="AJ317" s="142">
        <v>0</v>
      </c>
      <c r="AK317" s="142">
        <v>0</v>
      </c>
      <c r="AL317" s="126"/>
      <c r="AM317" s="418"/>
      <c r="AN317" s="418"/>
      <c r="AO317" s="375">
        <v>0</v>
      </c>
    </row>
    <row r="318" spans="1:41" ht="24" customHeight="1" x14ac:dyDescent="0.3">
      <c r="A318" s="419" t="s">
        <v>3127</v>
      </c>
      <c r="B318" s="411" t="s">
        <v>3128</v>
      </c>
      <c r="C318" s="412" t="s">
        <v>269</v>
      </c>
      <c r="D318" s="367">
        <f t="shared" si="13"/>
        <v>5</v>
      </c>
      <c r="E318" s="368">
        <f t="shared" si="14"/>
        <v>4</v>
      </c>
      <c r="F318" s="368">
        <f t="shared" si="15"/>
        <v>0</v>
      </c>
      <c r="G318" s="368">
        <f t="shared" si="16"/>
        <v>0</v>
      </c>
      <c r="H318" s="368">
        <f t="shared" si="17"/>
        <v>0</v>
      </c>
      <c r="I318" s="368">
        <f t="shared" si="18"/>
        <v>0</v>
      </c>
      <c r="J318" s="368">
        <f t="shared" si="19"/>
        <v>0</v>
      </c>
      <c r="K318" s="368">
        <f t="shared" si="20"/>
        <v>0</v>
      </c>
      <c r="L318" s="368">
        <f t="shared" si="21"/>
        <v>0</v>
      </c>
      <c r="M318" s="368">
        <f t="shared" si="22"/>
        <v>0</v>
      </c>
      <c r="N318" s="370">
        <f t="shared" si="23"/>
        <v>9</v>
      </c>
      <c r="O318" s="371"/>
      <c r="P318" s="413">
        <f t="shared" si="24"/>
        <v>9</v>
      </c>
      <c r="Q318" s="373">
        <f t="shared" si="25"/>
        <v>728</v>
      </c>
      <c r="R318" s="374">
        <v>0</v>
      </c>
      <c r="S318" s="414">
        <v>0</v>
      </c>
      <c r="T318" s="414">
        <v>0</v>
      </c>
      <c r="U318" s="414">
        <v>0</v>
      </c>
      <c r="V318" s="414">
        <v>0</v>
      </c>
      <c r="W318" s="414">
        <v>0</v>
      </c>
      <c r="X318" s="414">
        <v>0</v>
      </c>
      <c r="Y318" s="414">
        <v>0</v>
      </c>
      <c r="Z318" s="414">
        <v>0</v>
      </c>
      <c r="AA318" s="414">
        <v>0</v>
      </c>
      <c r="AB318" s="414">
        <v>4</v>
      </c>
      <c r="AC318" s="415"/>
      <c r="AD318" s="426">
        <v>0</v>
      </c>
      <c r="AE318" s="416">
        <v>0</v>
      </c>
      <c r="AF318" s="417">
        <v>5</v>
      </c>
      <c r="AG318" s="375"/>
      <c r="AH318" s="417"/>
      <c r="AI318" s="124">
        <v>0</v>
      </c>
      <c r="AJ318" s="124">
        <v>0</v>
      </c>
      <c r="AK318" s="124">
        <v>0</v>
      </c>
      <c r="AL318" s="126"/>
      <c r="AM318" s="418"/>
      <c r="AN318" s="418"/>
      <c r="AO318" s="425">
        <v>0</v>
      </c>
    </row>
    <row r="319" spans="1:41" ht="24" customHeight="1" x14ac:dyDescent="0.3">
      <c r="A319" s="419" t="s">
        <v>3133</v>
      </c>
      <c r="B319" s="411" t="s">
        <v>3134</v>
      </c>
      <c r="C319" s="412" t="s">
        <v>2334</v>
      </c>
      <c r="D319" s="367">
        <f t="shared" si="13"/>
        <v>0</v>
      </c>
      <c r="E319" s="368">
        <f t="shared" si="14"/>
        <v>0</v>
      </c>
      <c r="F319" s="368">
        <f t="shared" si="15"/>
        <v>0</v>
      </c>
      <c r="G319" s="368">
        <f t="shared" si="16"/>
        <v>0</v>
      </c>
      <c r="H319" s="368">
        <f t="shared" si="17"/>
        <v>0</v>
      </c>
      <c r="I319" s="368">
        <f t="shared" si="18"/>
        <v>0</v>
      </c>
      <c r="J319" s="368">
        <f t="shared" si="19"/>
        <v>0</v>
      </c>
      <c r="K319" s="368">
        <f t="shared" si="20"/>
        <v>0</v>
      </c>
      <c r="L319" s="368">
        <f t="shared" si="21"/>
        <v>0</v>
      </c>
      <c r="M319" s="368">
        <f t="shared" si="22"/>
        <v>0</v>
      </c>
      <c r="N319" s="370">
        <f t="shared" si="23"/>
        <v>0</v>
      </c>
      <c r="O319" s="371"/>
      <c r="P319" s="413">
        <f t="shared" si="24"/>
        <v>0</v>
      </c>
      <c r="Q319" s="373" t="str">
        <f t="shared" si="25"/>
        <v/>
      </c>
      <c r="R319" s="374">
        <v>0</v>
      </c>
      <c r="S319" s="420">
        <v>0</v>
      </c>
      <c r="T319" s="414">
        <v>0</v>
      </c>
      <c r="U319" s="414">
        <v>0</v>
      </c>
      <c r="V319" s="414">
        <v>0</v>
      </c>
      <c r="W319" s="414">
        <v>0</v>
      </c>
      <c r="X319" s="414">
        <v>0</v>
      </c>
      <c r="Y319" s="414">
        <v>0</v>
      </c>
      <c r="Z319" s="414">
        <v>0</v>
      </c>
      <c r="AA319" s="414">
        <v>0</v>
      </c>
      <c r="AB319" s="420">
        <v>0</v>
      </c>
      <c r="AC319" s="415"/>
      <c r="AD319" s="426">
        <v>0</v>
      </c>
      <c r="AE319" s="427">
        <v>0</v>
      </c>
      <c r="AF319" s="417"/>
      <c r="AG319" s="375"/>
      <c r="AH319" s="417"/>
      <c r="AI319" s="421">
        <v>0</v>
      </c>
      <c r="AJ319" s="421">
        <v>0</v>
      </c>
      <c r="AK319" s="421">
        <v>0</v>
      </c>
      <c r="AL319" s="126"/>
      <c r="AM319" s="418"/>
      <c r="AN319" s="418"/>
      <c r="AO319" s="375">
        <v>0</v>
      </c>
    </row>
    <row r="320" spans="1:41" ht="24" customHeight="1" x14ac:dyDescent="0.3">
      <c r="A320" s="410" t="s">
        <v>3137</v>
      </c>
      <c r="B320" s="411" t="s">
        <v>3138</v>
      </c>
      <c r="C320" s="412" t="s">
        <v>2043</v>
      </c>
      <c r="D320" s="367">
        <f t="shared" si="13"/>
        <v>22</v>
      </c>
      <c r="E320" s="368">
        <f t="shared" si="14"/>
        <v>17</v>
      </c>
      <c r="F320" s="368">
        <f t="shared" si="15"/>
        <v>0</v>
      </c>
      <c r="G320" s="368">
        <f t="shared" si="16"/>
        <v>0</v>
      </c>
      <c r="H320" s="368">
        <f t="shared" si="17"/>
        <v>0</v>
      </c>
      <c r="I320" s="368">
        <f t="shared" si="18"/>
        <v>0</v>
      </c>
      <c r="J320" s="368">
        <f t="shared" si="19"/>
        <v>0</v>
      </c>
      <c r="K320" s="368">
        <f t="shared" si="20"/>
        <v>0</v>
      </c>
      <c r="L320" s="368">
        <f t="shared" si="21"/>
        <v>0</v>
      </c>
      <c r="M320" s="368">
        <f t="shared" si="22"/>
        <v>0</v>
      </c>
      <c r="N320" s="370">
        <f t="shared" si="23"/>
        <v>39</v>
      </c>
      <c r="O320" s="371"/>
      <c r="P320" s="413">
        <f t="shared" si="24"/>
        <v>39</v>
      </c>
      <c r="Q320" s="373">
        <f t="shared" si="25"/>
        <v>216</v>
      </c>
      <c r="R320" s="374">
        <v>0</v>
      </c>
      <c r="S320" s="420">
        <v>17</v>
      </c>
      <c r="T320" s="414">
        <v>0</v>
      </c>
      <c r="U320" s="414">
        <v>0</v>
      </c>
      <c r="V320" s="414">
        <v>0</v>
      </c>
      <c r="W320" s="414">
        <v>0</v>
      </c>
      <c r="X320" s="414">
        <v>0</v>
      </c>
      <c r="Y320" s="414">
        <v>0</v>
      </c>
      <c r="Z320" s="414">
        <v>0</v>
      </c>
      <c r="AA320" s="414">
        <v>0</v>
      </c>
      <c r="AB320" s="420">
        <v>0</v>
      </c>
      <c r="AC320" s="415"/>
      <c r="AD320" s="421">
        <v>0</v>
      </c>
      <c r="AE320" s="416">
        <v>0</v>
      </c>
      <c r="AF320" s="417"/>
      <c r="AG320" s="375">
        <v>22</v>
      </c>
      <c r="AH320" s="417"/>
      <c r="AI320" s="421">
        <v>0</v>
      </c>
      <c r="AJ320" s="421">
        <v>0</v>
      </c>
      <c r="AK320" s="421">
        <v>0</v>
      </c>
      <c r="AL320" s="126"/>
      <c r="AM320" s="418"/>
      <c r="AN320" s="418"/>
      <c r="AO320" s="375">
        <v>0</v>
      </c>
    </row>
    <row r="321" spans="1:41" ht="24" customHeight="1" x14ac:dyDescent="0.3">
      <c r="A321" s="410" t="s">
        <v>3142</v>
      </c>
      <c r="B321" s="411" t="s">
        <v>3143</v>
      </c>
      <c r="C321" s="412" t="s">
        <v>2043</v>
      </c>
      <c r="D321" s="367">
        <f t="shared" si="13"/>
        <v>0</v>
      </c>
      <c r="E321" s="368">
        <f t="shared" si="14"/>
        <v>0</v>
      </c>
      <c r="F321" s="368">
        <f t="shared" si="15"/>
        <v>0</v>
      </c>
      <c r="G321" s="368">
        <f t="shared" si="16"/>
        <v>0</v>
      </c>
      <c r="H321" s="368">
        <f t="shared" si="17"/>
        <v>0</v>
      </c>
      <c r="I321" s="368">
        <f t="shared" si="18"/>
        <v>0</v>
      </c>
      <c r="J321" s="368">
        <f t="shared" si="19"/>
        <v>0</v>
      </c>
      <c r="K321" s="368">
        <f t="shared" si="20"/>
        <v>0</v>
      </c>
      <c r="L321" s="368">
        <f t="shared" si="21"/>
        <v>0</v>
      </c>
      <c r="M321" s="368">
        <f t="shared" si="22"/>
        <v>0</v>
      </c>
      <c r="N321" s="370">
        <f t="shared" si="23"/>
        <v>0</v>
      </c>
      <c r="O321" s="371"/>
      <c r="P321" s="413">
        <f t="shared" si="24"/>
        <v>0</v>
      </c>
      <c r="Q321" s="373" t="str">
        <f t="shared" si="25"/>
        <v/>
      </c>
      <c r="R321" s="374">
        <v>0</v>
      </c>
      <c r="S321" s="414">
        <v>0</v>
      </c>
      <c r="T321" s="414">
        <v>0</v>
      </c>
      <c r="U321" s="414">
        <v>0</v>
      </c>
      <c r="V321" s="414">
        <v>0</v>
      </c>
      <c r="W321" s="414">
        <v>0</v>
      </c>
      <c r="X321" s="414">
        <v>0</v>
      </c>
      <c r="Y321" s="414">
        <v>0</v>
      </c>
      <c r="Z321" s="414">
        <v>0</v>
      </c>
      <c r="AA321" s="414">
        <v>0</v>
      </c>
      <c r="AB321" s="414">
        <v>0</v>
      </c>
      <c r="AC321" s="415"/>
      <c r="AD321" s="426">
        <v>0</v>
      </c>
      <c r="AE321" s="416">
        <v>0</v>
      </c>
      <c r="AF321" s="417"/>
      <c r="AG321" s="375"/>
      <c r="AH321" s="417"/>
      <c r="AI321" s="124">
        <v>0</v>
      </c>
      <c r="AJ321" s="124">
        <v>0</v>
      </c>
      <c r="AK321" s="124">
        <v>0</v>
      </c>
      <c r="AL321" s="126"/>
      <c r="AM321" s="418"/>
      <c r="AN321" s="418"/>
      <c r="AO321" s="375">
        <v>0</v>
      </c>
    </row>
    <row r="322" spans="1:41" ht="24" customHeight="1" x14ac:dyDescent="0.3">
      <c r="A322" s="410" t="s">
        <v>3147</v>
      </c>
      <c r="B322" s="411" t="s">
        <v>3148</v>
      </c>
      <c r="C322" s="412" t="s">
        <v>2043</v>
      </c>
      <c r="D322" s="367">
        <f t="shared" si="13"/>
        <v>34</v>
      </c>
      <c r="E322" s="368">
        <f t="shared" si="14"/>
        <v>30</v>
      </c>
      <c r="F322" s="368">
        <f t="shared" si="15"/>
        <v>0</v>
      </c>
      <c r="G322" s="368">
        <f t="shared" si="16"/>
        <v>0</v>
      </c>
      <c r="H322" s="368">
        <f t="shared" si="17"/>
        <v>0</v>
      </c>
      <c r="I322" s="368">
        <f t="shared" si="18"/>
        <v>0</v>
      </c>
      <c r="J322" s="368">
        <f t="shared" si="19"/>
        <v>0</v>
      </c>
      <c r="K322" s="368">
        <f t="shared" si="20"/>
        <v>0</v>
      </c>
      <c r="L322" s="368">
        <f t="shared" si="21"/>
        <v>0</v>
      </c>
      <c r="M322" s="368">
        <f t="shared" si="22"/>
        <v>0</v>
      </c>
      <c r="N322" s="370">
        <f t="shared" si="23"/>
        <v>64</v>
      </c>
      <c r="O322" s="371"/>
      <c r="P322" s="413">
        <f t="shared" si="24"/>
        <v>64</v>
      </c>
      <c r="Q322" s="373">
        <f t="shared" si="25"/>
        <v>123</v>
      </c>
      <c r="R322" s="374">
        <v>0</v>
      </c>
      <c r="S322" s="420">
        <v>34</v>
      </c>
      <c r="T322" s="414">
        <v>0</v>
      </c>
      <c r="U322" s="414">
        <v>0</v>
      </c>
      <c r="V322" s="414">
        <v>0</v>
      </c>
      <c r="W322" s="414">
        <v>0</v>
      </c>
      <c r="X322" s="414">
        <v>0</v>
      </c>
      <c r="Y322" s="414">
        <v>0</v>
      </c>
      <c r="Z322" s="414">
        <v>0</v>
      </c>
      <c r="AA322" s="414">
        <v>0</v>
      </c>
      <c r="AB322" s="420">
        <v>0</v>
      </c>
      <c r="AC322" s="415"/>
      <c r="AD322" s="426">
        <v>0</v>
      </c>
      <c r="AE322" s="427">
        <v>0</v>
      </c>
      <c r="AF322" s="417"/>
      <c r="AG322" s="375">
        <v>30</v>
      </c>
      <c r="AH322" s="417"/>
      <c r="AI322" s="421">
        <v>0</v>
      </c>
      <c r="AJ322" s="421">
        <v>0</v>
      </c>
      <c r="AK322" s="421">
        <v>0</v>
      </c>
      <c r="AL322" s="126"/>
      <c r="AM322" s="418"/>
      <c r="AN322" s="418"/>
      <c r="AO322" s="375">
        <v>0</v>
      </c>
    </row>
    <row r="323" spans="1:41" ht="24" customHeight="1" x14ac:dyDescent="0.3">
      <c r="A323" s="419" t="s">
        <v>2075</v>
      </c>
      <c r="B323" s="411" t="s">
        <v>3152</v>
      </c>
      <c r="C323" s="412" t="s">
        <v>280</v>
      </c>
      <c r="D323" s="367">
        <f t="shared" si="13"/>
        <v>5</v>
      </c>
      <c r="E323" s="368">
        <f t="shared" si="14"/>
        <v>0</v>
      </c>
      <c r="F323" s="368">
        <f t="shared" si="15"/>
        <v>0</v>
      </c>
      <c r="G323" s="368">
        <f t="shared" si="16"/>
        <v>0</v>
      </c>
      <c r="H323" s="368">
        <f t="shared" si="17"/>
        <v>0</v>
      </c>
      <c r="I323" s="368">
        <f t="shared" si="18"/>
        <v>0</v>
      </c>
      <c r="J323" s="368">
        <f t="shared" si="19"/>
        <v>0</v>
      </c>
      <c r="K323" s="368">
        <f t="shared" si="20"/>
        <v>0</v>
      </c>
      <c r="L323" s="368">
        <f t="shared" si="21"/>
        <v>0</v>
      </c>
      <c r="M323" s="368">
        <f t="shared" si="22"/>
        <v>0</v>
      </c>
      <c r="N323" s="370">
        <f t="shared" si="23"/>
        <v>5</v>
      </c>
      <c r="O323" s="371"/>
      <c r="P323" s="413">
        <f t="shared" si="24"/>
        <v>5</v>
      </c>
      <c r="Q323" s="373">
        <f t="shared" si="25"/>
        <v>830</v>
      </c>
      <c r="R323" s="374">
        <v>0</v>
      </c>
      <c r="S323" s="420">
        <v>0</v>
      </c>
      <c r="T323" s="414">
        <v>0</v>
      </c>
      <c r="U323" s="414">
        <v>0</v>
      </c>
      <c r="V323" s="414">
        <v>0</v>
      </c>
      <c r="W323" s="414">
        <v>0</v>
      </c>
      <c r="X323" s="414">
        <v>0</v>
      </c>
      <c r="Y323" s="414">
        <v>0</v>
      </c>
      <c r="Z323" s="414">
        <v>0</v>
      </c>
      <c r="AA323" s="414">
        <v>0</v>
      </c>
      <c r="AB323" s="420">
        <v>0</v>
      </c>
      <c r="AC323" s="415"/>
      <c r="AD323" s="421">
        <v>0</v>
      </c>
      <c r="AE323" s="416">
        <v>0</v>
      </c>
      <c r="AF323" s="417"/>
      <c r="AG323" s="375">
        <v>5</v>
      </c>
      <c r="AH323" s="417"/>
      <c r="AI323" s="421">
        <v>0</v>
      </c>
      <c r="AJ323" s="421">
        <v>0</v>
      </c>
      <c r="AK323" s="421">
        <v>0</v>
      </c>
      <c r="AL323" s="126"/>
      <c r="AM323" s="418"/>
      <c r="AN323" s="418"/>
      <c r="AO323" s="375">
        <v>0</v>
      </c>
    </row>
    <row r="324" spans="1:41" ht="24" customHeight="1" x14ac:dyDescent="0.3">
      <c r="A324" s="419" t="s">
        <v>3155</v>
      </c>
      <c r="B324" s="411" t="s">
        <v>3156</v>
      </c>
      <c r="C324" s="412" t="s">
        <v>113</v>
      </c>
      <c r="D324" s="367">
        <f t="shared" si="13"/>
        <v>0</v>
      </c>
      <c r="E324" s="368">
        <f t="shared" si="14"/>
        <v>0</v>
      </c>
      <c r="F324" s="368">
        <f t="shared" si="15"/>
        <v>0</v>
      </c>
      <c r="G324" s="368">
        <f t="shared" si="16"/>
        <v>0</v>
      </c>
      <c r="H324" s="368">
        <f t="shared" si="17"/>
        <v>0</v>
      </c>
      <c r="I324" s="368">
        <f t="shared" si="18"/>
        <v>0</v>
      </c>
      <c r="J324" s="368">
        <f t="shared" si="19"/>
        <v>0</v>
      </c>
      <c r="K324" s="368">
        <f t="shared" si="20"/>
        <v>0</v>
      </c>
      <c r="L324" s="368">
        <f t="shared" si="21"/>
        <v>0</v>
      </c>
      <c r="M324" s="368">
        <f t="shared" si="22"/>
        <v>0</v>
      </c>
      <c r="N324" s="370">
        <f t="shared" si="23"/>
        <v>0</v>
      </c>
      <c r="O324" s="371"/>
      <c r="P324" s="413">
        <f t="shared" si="24"/>
        <v>0</v>
      </c>
      <c r="Q324" s="373" t="str">
        <f t="shared" si="25"/>
        <v/>
      </c>
      <c r="R324" s="374">
        <v>0</v>
      </c>
      <c r="S324" s="420">
        <v>0</v>
      </c>
      <c r="T324" s="414">
        <v>0</v>
      </c>
      <c r="U324" s="414">
        <v>0</v>
      </c>
      <c r="V324" s="414">
        <v>0</v>
      </c>
      <c r="W324" s="414">
        <v>0</v>
      </c>
      <c r="X324" s="414">
        <v>0</v>
      </c>
      <c r="Y324" s="414">
        <v>0</v>
      </c>
      <c r="Z324" s="414">
        <v>0</v>
      </c>
      <c r="AA324" s="414">
        <v>0</v>
      </c>
      <c r="AB324" s="420">
        <v>0</v>
      </c>
      <c r="AC324" s="415"/>
      <c r="AD324" s="421">
        <v>0</v>
      </c>
      <c r="AE324" s="427">
        <v>0</v>
      </c>
      <c r="AF324" s="417"/>
      <c r="AG324" s="375"/>
      <c r="AH324" s="417"/>
      <c r="AI324" s="421">
        <v>0</v>
      </c>
      <c r="AJ324" s="421">
        <v>0</v>
      </c>
      <c r="AK324" s="421">
        <v>0</v>
      </c>
      <c r="AL324" s="126"/>
      <c r="AM324" s="418"/>
      <c r="AN324" s="418"/>
      <c r="AO324" s="425">
        <v>0</v>
      </c>
    </row>
    <row r="325" spans="1:41" ht="24" customHeight="1" x14ac:dyDescent="0.3">
      <c r="A325" s="419" t="s">
        <v>3159</v>
      </c>
      <c r="B325" s="411" t="s">
        <v>3160</v>
      </c>
      <c r="C325" s="412" t="s">
        <v>2066</v>
      </c>
      <c r="D325" s="367">
        <f t="shared" si="13"/>
        <v>0</v>
      </c>
      <c r="E325" s="368">
        <f t="shared" si="14"/>
        <v>0</v>
      </c>
      <c r="F325" s="368">
        <f t="shared" si="15"/>
        <v>0</v>
      </c>
      <c r="G325" s="368">
        <f t="shared" si="16"/>
        <v>0</v>
      </c>
      <c r="H325" s="368">
        <f t="shared" si="17"/>
        <v>0</v>
      </c>
      <c r="I325" s="368">
        <f t="shared" si="18"/>
        <v>0</v>
      </c>
      <c r="J325" s="368">
        <f t="shared" si="19"/>
        <v>0</v>
      </c>
      <c r="K325" s="368">
        <f t="shared" si="20"/>
        <v>0</v>
      </c>
      <c r="L325" s="368">
        <f t="shared" si="21"/>
        <v>0</v>
      </c>
      <c r="M325" s="368">
        <f t="shared" si="22"/>
        <v>0</v>
      </c>
      <c r="N325" s="370">
        <f t="shared" si="23"/>
        <v>0</v>
      </c>
      <c r="O325" s="371"/>
      <c r="P325" s="413">
        <f t="shared" si="24"/>
        <v>0</v>
      </c>
      <c r="Q325" s="373" t="str">
        <f t="shared" si="25"/>
        <v/>
      </c>
      <c r="R325" s="374">
        <v>0</v>
      </c>
      <c r="S325" s="420">
        <v>0</v>
      </c>
      <c r="T325" s="414">
        <v>0</v>
      </c>
      <c r="U325" s="414">
        <v>0</v>
      </c>
      <c r="V325" s="414">
        <v>0</v>
      </c>
      <c r="W325" s="414">
        <v>0</v>
      </c>
      <c r="X325" s="414">
        <v>0</v>
      </c>
      <c r="Y325" s="414">
        <v>0</v>
      </c>
      <c r="Z325" s="414">
        <v>0</v>
      </c>
      <c r="AA325" s="414">
        <v>0</v>
      </c>
      <c r="AB325" s="420">
        <v>0</v>
      </c>
      <c r="AC325" s="415"/>
      <c r="AD325" s="124">
        <v>0</v>
      </c>
      <c r="AE325" s="416">
        <v>0</v>
      </c>
      <c r="AF325" s="417"/>
      <c r="AG325" s="375"/>
      <c r="AH325" s="417"/>
      <c r="AI325" s="142">
        <v>0</v>
      </c>
      <c r="AJ325" s="142">
        <v>0</v>
      </c>
      <c r="AK325" s="142">
        <v>0</v>
      </c>
      <c r="AL325" s="126"/>
      <c r="AM325" s="418"/>
      <c r="AN325" s="418"/>
      <c r="AO325" s="375">
        <v>0</v>
      </c>
    </row>
    <row r="326" spans="1:41" ht="24" customHeight="1" x14ac:dyDescent="0.3">
      <c r="A326" s="419" t="s">
        <v>3163</v>
      </c>
      <c r="B326" s="436" t="s">
        <v>3164</v>
      </c>
      <c r="C326" s="437" t="s">
        <v>2130</v>
      </c>
      <c r="D326" s="367">
        <f t="shared" si="13"/>
        <v>12</v>
      </c>
      <c r="E326" s="368">
        <f t="shared" si="14"/>
        <v>0</v>
      </c>
      <c r="F326" s="368">
        <f t="shared" si="15"/>
        <v>0</v>
      </c>
      <c r="G326" s="368">
        <f t="shared" si="16"/>
        <v>0</v>
      </c>
      <c r="H326" s="368">
        <f t="shared" si="17"/>
        <v>0</v>
      </c>
      <c r="I326" s="368">
        <f t="shared" si="18"/>
        <v>0</v>
      </c>
      <c r="J326" s="368">
        <f t="shared" si="19"/>
        <v>0</v>
      </c>
      <c r="K326" s="368">
        <f t="shared" si="20"/>
        <v>0</v>
      </c>
      <c r="L326" s="368">
        <f t="shared" si="21"/>
        <v>0</v>
      </c>
      <c r="M326" s="368">
        <f t="shared" si="22"/>
        <v>0</v>
      </c>
      <c r="N326" s="370">
        <f t="shared" si="23"/>
        <v>12</v>
      </c>
      <c r="O326" s="371"/>
      <c r="P326" s="413">
        <f t="shared" si="24"/>
        <v>12</v>
      </c>
      <c r="Q326" s="373">
        <f t="shared" si="25"/>
        <v>621</v>
      </c>
      <c r="R326" s="374">
        <v>0</v>
      </c>
      <c r="S326" s="428">
        <v>0</v>
      </c>
      <c r="T326" s="414">
        <v>0</v>
      </c>
      <c r="U326" s="414">
        <v>0</v>
      </c>
      <c r="V326" s="414">
        <v>0</v>
      </c>
      <c r="W326" s="414">
        <v>0</v>
      </c>
      <c r="X326" s="414">
        <v>0</v>
      </c>
      <c r="Y326" s="414">
        <v>0</v>
      </c>
      <c r="Z326" s="414">
        <v>0</v>
      </c>
      <c r="AA326" s="414">
        <v>0</v>
      </c>
      <c r="AB326" s="428">
        <v>0</v>
      </c>
      <c r="AC326" s="415"/>
      <c r="AD326" s="142">
        <v>0</v>
      </c>
      <c r="AE326" s="427">
        <v>0</v>
      </c>
      <c r="AF326" s="417"/>
      <c r="AG326" s="375">
        <v>12</v>
      </c>
      <c r="AH326" s="417"/>
      <c r="AI326" s="142">
        <v>0</v>
      </c>
      <c r="AJ326" s="142">
        <v>0</v>
      </c>
      <c r="AK326" s="142">
        <v>0</v>
      </c>
      <c r="AL326" s="126"/>
      <c r="AM326" s="418"/>
      <c r="AN326" s="418"/>
      <c r="AO326" s="375">
        <v>0</v>
      </c>
    </row>
    <row r="327" spans="1:41" ht="24" customHeight="1" x14ac:dyDescent="0.3">
      <c r="A327" s="419" t="s">
        <v>3165</v>
      </c>
      <c r="B327" s="436" t="s">
        <v>3166</v>
      </c>
      <c r="C327" s="437" t="s">
        <v>1996</v>
      </c>
      <c r="D327" s="367">
        <f t="shared" si="13"/>
        <v>26</v>
      </c>
      <c r="E327" s="368">
        <f t="shared" si="14"/>
        <v>24</v>
      </c>
      <c r="F327" s="368">
        <f t="shared" si="15"/>
        <v>0</v>
      </c>
      <c r="G327" s="368">
        <f t="shared" si="16"/>
        <v>0</v>
      </c>
      <c r="H327" s="368">
        <f t="shared" si="17"/>
        <v>0</v>
      </c>
      <c r="I327" s="368">
        <f t="shared" si="18"/>
        <v>0</v>
      </c>
      <c r="J327" s="368">
        <f t="shared" si="19"/>
        <v>0</v>
      </c>
      <c r="K327" s="368">
        <f t="shared" si="20"/>
        <v>0</v>
      </c>
      <c r="L327" s="368">
        <f t="shared" si="21"/>
        <v>0</v>
      </c>
      <c r="M327" s="368">
        <f t="shared" si="22"/>
        <v>0</v>
      </c>
      <c r="N327" s="370">
        <f t="shared" si="23"/>
        <v>50</v>
      </c>
      <c r="O327" s="371"/>
      <c r="P327" s="413">
        <f t="shared" si="24"/>
        <v>50</v>
      </c>
      <c r="Q327" s="373">
        <f t="shared" si="25"/>
        <v>157</v>
      </c>
      <c r="R327" s="374">
        <v>0</v>
      </c>
      <c r="S327" s="428">
        <v>0</v>
      </c>
      <c r="T327" s="414">
        <v>0</v>
      </c>
      <c r="U327" s="414">
        <v>0</v>
      </c>
      <c r="V327" s="414">
        <v>0</v>
      </c>
      <c r="W327" s="414">
        <v>0</v>
      </c>
      <c r="X327" s="414">
        <v>0</v>
      </c>
      <c r="Y327" s="414">
        <v>0</v>
      </c>
      <c r="Z327" s="414">
        <v>0</v>
      </c>
      <c r="AA327" s="414">
        <v>0</v>
      </c>
      <c r="AB327" s="428">
        <v>26</v>
      </c>
      <c r="AC327" s="415"/>
      <c r="AD327" s="124">
        <v>0</v>
      </c>
      <c r="AE327" s="416">
        <v>0</v>
      </c>
      <c r="AF327" s="417"/>
      <c r="AG327" s="375">
        <v>24</v>
      </c>
      <c r="AH327" s="417"/>
      <c r="AI327" s="421">
        <v>0</v>
      </c>
      <c r="AJ327" s="421">
        <v>0</v>
      </c>
      <c r="AK327" s="421">
        <v>0</v>
      </c>
      <c r="AL327" s="126"/>
      <c r="AM327" s="418"/>
      <c r="AN327" s="418"/>
      <c r="AO327" s="375">
        <v>0</v>
      </c>
    </row>
    <row r="328" spans="1:41" ht="24" customHeight="1" x14ac:dyDescent="0.3">
      <c r="A328" s="410" t="s">
        <v>3168</v>
      </c>
      <c r="B328" s="411" t="s">
        <v>3169</v>
      </c>
      <c r="C328" s="412" t="s">
        <v>3020</v>
      </c>
      <c r="D328" s="367">
        <f t="shared" si="13"/>
        <v>0</v>
      </c>
      <c r="E328" s="368">
        <f t="shared" si="14"/>
        <v>0</v>
      </c>
      <c r="F328" s="368">
        <f t="shared" si="15"/>
        <v>0</v>
      </c>
      <c r="G328" s="368">
        <f t="shared" si="16"/>
        <v>0</v>
      </c>
      <c r="H328" s="368">
        <f t="shared" si="17"/>
        <v>0</v>
      </c>
      <c r="I328" s="368">
        <f t="shared" si="18"/>
        <v>0</v>
      </c>
      <c r="J328" s="368">
        <f t="shared" si="19"/>
        <v>0</v>
      </c>
      <c r="K328" s="368">
        <f t="shared" si="20"/>
        <v>0</v>
      </c>
      <c r="L328" s="368">
        <f t="shared" si="21"/>
        <v>0</v>
      </c>
      <c r="M328" s="368">
        <f t="shared" si="22"/>
        <v>0</v>
      </c>
      <c r="N328" s="370">
        <f t="shared" si="23"/>
        <v>0</v>
      </c>
      <c r="O328" s="371"/>
      <c r="P328" s="413">
        <f t="shared" si="24"/>
        <v>0</v>
      </c>
      <c r="Q328" s="373" t="str">
        <f t="shared" si="25"/>
        <v/>
      </c>
      <c r="R328" s="374">
        <v>0</v>
      </c>
      <c r="S328" s="420">
        <v>0</v>
      </c>
      <c r="T328" s="414">
        <v>0</v>
      </c>
      <c r="U328" s="414">
        <v>0</v>
      </c>
      <c r="V328" s="414">
        <v>0</v>
      </c>
      <c r="W328" s="414">
        <v>0</v>
      </c>
      <c r="X328" s="414">
        <v>0</v>
      </c>
      <c r="Y328" s="414">
        <v>0</v>
      </c>
      <c r="Z328" s="414">
        <v>0</v>
      </c>
      <c r="AA328" s="414">
        <v>0</v>
      </c>
      <c r="AB328" s="420">
        <v>0</v>
      </c>
      <c r="AC328" s="415"/>
      <c r="AD328" s="421">
        <v>0</v>
      </c>
      <c r="AE328" s="416">
        <v>0</v>
      </c>
      <c r="AF328" s="417"/>
      <c r="AG328" s="375"/>
      <c r="AH328" s="417"/>
      <c r="AI328" s="430">
        <v>0</v>
      </c>
      <c r="AJ328" s="430">
        <v>0</v>
      </c>
      <c r="AK328" s="430">
        <v>0</v>
      </c>
      <c r="AL328" s="126"/>
      <c r="AM328" s="418"/>
      <c r="AN328" s="418"/>
      <c r="AO328" s="375">
        <v>0</v>
      </c>
    </row>
    <row r="329" spans="1:41" ht="24" customHeight="1" x14ac:dyDescent="0.3">
      <c r="A329" s="410" t="s">
        <v>3174</v>
      </c>
      <c r="B329" s="411" t="s">
        <v>3175</v>
      </c>
      <c r="C329" s="412" t="s">
        <v>3020</v>
      </c>
      <c r="D329" s="367">
        <f t="shared" si="13"/>
        <v>0</v>
      </c>
      <c r="E329" s="368">
        <f t="shared" si="14"/>
        <v>0</v>
      </c>
      <c r="F329" s="368">
        <f t="shared" si="15"/>
        <v>0</v>
      </c>
      <c r="G329" s="368">
        <f t="shared" si="16"/>
        <v>0</v>
      </c>
      <c r="H329" s="368">
        <f t="shared" si="17"/>
        <v>0</v>
      </c>
      <c r="I329" s="368">
        <f t="shared" si="18"/>
        <v>0</v>
      </c>
      <c r="J329" s="368">
        <f t="shared" si="19"/>
        <v>0</v>
      </c>
      <c r="K329" s="368">
        <f t="shared" si="20"/>
        <v>0</v>
      </c>
      <c r="L329" s="368">
        <f t="shared" si="21"/>
        <v>0</v>
      </c>
      <c r="M329" s="368">
        <f t="shared" si="22"/>
        <v>0</v>
      </c>
      <c r="N329" s="370">
        <f t="shared" si="23"/>
        <v>0</v>
      </c>
      <c r="O329" s="371"/>
      <c r="P329" s="413">
        <f t="shared" si="24"/>
        <v>0</v>
      </c>
      <c r="Q329" s="373" t="str">
        <f t="shared" si="25"/>
        <v/>
      </c>
      <c r="R329" s="374">
        <v>0</v>
      </c>
      <c r="S329" s="432">
        <v>0</v>
      </c>
      <c r="T329" s="414">
        <v>0</v>
      </c>
      <c r="U329" s="414">
        <v>0</v>
      </c>
      <c r="V329" s="414">
        <v>0</v>
      </c>
      <c r="W329" s="414">
        <v>0</v>
      </c>
      <c r="X329" s="414">
        <v>0</v>
      </c>
      <c r="Y329" s="414">
        <v>0</v>
      </c>
      <c r="Z329" s="414">
        <v>0</v>
      </c>
      <c r="AA329" s="414">
        <v>0</v>
      </c>
      <c r="AB329" s="432">
        <v>0</v>
      </c>
      <c r="AC329" s="415"/>
      <c r="AD329" s="421">
        <v>0</v>
      </c>
      <c r="AE329" s="416">
        <v>0</v>
      </c>
      <c r="AF329" s="417"/>
      <c r="AG329" s="375"/>
      <c r="AH329" s="417"/>
      <c r="AI329" s="389">
        <v>0</v>
      </c>
      <c r="AJ329" s="389">
        <v>0</v>
      </c>
      <c r="AK329" s="389">
        <v>0</v>
      </c>
      <c r="AL329" s="126"/>
      <c r="AM329" s="418"/>
      <c r="AN329" s="418"/>
      <c r="AO329" s="375">
        <v>0</v>
      </c>
    </row>
    <row r="330" spans="1:41" ht="24" customHeight="1" x14ac:dyDescent="0.3">
      <c r="A330" s="419" t="s">
        <v>3178</v>
      </c>
      <c r="B330" s="436" t="s">
        <v>3179</v>
      </c>
      <c r="C330" s="437" t="s">
        <v>2428</v>
      </c>
      <c r="D330" s="367">
        <f t="shared" si="13"/>
        <v>0</v>
      </c>
      <c r="E330" s="368">
        <f t="shared" si="14"/>
        <v>0</v>
      </c>
      <c r="F330" s="368">
        <f t="shared" si="15"/>
        <v>0</v>
      </c>
      <c r="G330" s="368">
        <f t="shared" si="16"/>
        <v>0</v>
      </c>
      <c r="H330" s="368">
        <f t="shared" si="17"/>
        <v>0</v>
      </c>
      <c r="I330" s="368">
        <f t="shared" si="18"/>
        <v>0</v>
      </c>
      <c r="J330" s="368">
        <f t="shared" si="19"/>
        <v>0</v>
      </c>
      <c r="K330" s="368">
        <f t="shared" si="20"/>
        <v>0</v>
      </c>
      <c r="L330" s="368">
        <f t="shared" si="21"/>
        <v>0</v>
      </c>
      <c r="M330" s="368">
        <f t="shared" si="22"/>
        <v>0</v>
      </c>
      <c r="N330" s="370">
        <f t="shared" si="23"/>
        <v>0</v>
      </c>
      <c r="O330" s="371"/>
      <c r="P330" s="413">
        <f t="shared" si="24"/>
        <v>0</v>
      </c>
      <c r="Q330" s="373" t="str">
        <f t="shared" si="25"/>
        <v/>
      </c>
      <c r="R330" s="374">
        <v>0</v>
      </c>
      <c r="S330" s="390">
        <v>0</v>
      </c>
      <c r="T330" s="414">
        <v>0</v>
      </c>
      <c r="U330" s="414">
        <v>0</v>
      </c>
      <c r="V330" s="414">
        <v>0</v>
      </c>
      <c r="W330" s="414">
        <v>0</v>
      </c>
      <c r="X330" s="414">
        <v>0</v>
      </c>
      <c r="Y330" s="414">
        <v>0</v>
      </c>
      <c r="Z330" s="414">
        <v>0</v>
      </c>
      <c r="AA330" s="414">
        <v>0</v>
      </c>
      <c r="AB330" s="390">
        <v>0</v>
      </c>
      <c r="AC330" s="429"/>
      <c r="AD330" s="124">
        <v>0</v>
      </c>
      <c r="AE330" s="427">
        <v>0</v>
      </c>
      <c r="AF330" s="417"/>
      <c r="AG330" s="375"/>
      <c r="AH330" s="417"/>
      <c r="AI330" s="421">
        <v>0</v>
      </c>
      <c r="AJ330" s="421">
        <v>0</v>
      </c>
      <c r="AK330" s="421">
        <v>0</v>
      </c>
      <c r="AL330" s="126"/>
      <c r="AM330" s="418"/>
      <c r="AN330" s="418"/>
      <c r="AO330" s="375">
        <v>0</v>
      </c>
    </row>
    <row r="331" spans="1:41" ht="24" customHeight="1" x14ac:dyDescent="0.3">
      <c r="A331" s="410" t="s">
        <v>3182</v>
      </c>
      <c r="B331" s="411" t="s">
        <v>3183</v>
      </c>
      <c r="C331" s="412" t="s">
        <v>2800</v>
      </c>
      <c r="D331" s="367">
        <f t="shared" si="13"/>
        <v>0</v>
      </c>
      <c r="E331" s="368">
        <f t="shared" si="14"/>
        <v>0</v>
      </c>
      <c r="F331" s="368">
        <f t="shared" si="15"/>
        <v>0</v>
      </c>
      <c r="G331" s="368">
        <f t="shared" si="16"/>
        <v>0</v>
      </c>
      <c r="H331" s="368">
        <f t="shared" si="17"/>
        <v>0</v>
      </c>
      <c r="I331" s="368">
        <f t="shared" si="18"/>
        <v>0</v>
      </c>
      <c r="J331" s="368">
        <f t="shared" si="19"/>
        <v>0</v>
      </c>
      <c r="K331" s="368">
        <f t="shared" si="20"/>
        <v>0</v>
      </c>
      <c r="L331" s="368">
        <f t="shared" si="21"/>
        <v>0</v>
      </c>
      <c r="M331" s="368">
        <f t="shared" si="22"/>
        <v>0</v>
      </c>
      <c r="N331" s="370">
        <f t="shared" si="23"/>
        <v>0</v>
      </c>
      <c r="O331" s="371"/>
      <c r="P331" s="413">
        <f t="shared" si="24"/>
        <v>0</v>
      </c>
      <c r="Q331" s="373" t="str">
        <f t="shared" si="25"/>
        <v/>
      </c>
      <c r="R331" s="374">
        <v>0</v>
      </c>
      <c r="S331" s="420">
        <v>0</v>
      </c>
      <c r="T331" s="414">
        <v>0</v>
      </c>
      <c r="U331" s="414">
        <v>0</v>
      </c>
      <c r="V331" s="414">
        <v>0</v>
      </c>
      <c r="W331" s="414">
        <v>0</v>
      </c>
      <c r="X331" s="414">
        <v>0</v>
      </c>
      <c r="Y331" s="414">
        <v>0</v>
      </c>
      <c r="Z331" s="414">
        <v>0</v>
      </c>
      <c r="AA331" s="414">
        <v>0</v>
      </c>
      <c r="AB331" s="420">
        <v>0</v>
      </c>
      <c r="AC331" s="415"/>
      <c r="AD331" s="421">
        <v>0</v>
      </c>
      <c r="AE331" s="416">
        <v>0</v>
      </c>
      <c r="AF331" s="433"/>
      <c r="AG331" s="425"/>
      <c r="AH331" s="433"/>
      <c r="AI331" s="426">
        <v>0</v>
      </c>
      <c r="AJ331" s="426">
        <v>0</v>
      </c>
      <c r="AK331" s="426">
        <v>0</v>
      </c>
      <c r="AL331" s="126"/>
      <c r="AM331" s="418"/>
      <c r="AN331" s="418"/>
      <c r="AO331" s="375">
        <v>0</v>
      </c>
    </row>
    <row r="332" spans="1:41" ht="24" customHeight="1" x14ac:dyDescent="0.3">
      <c r="A332" s="419" t="s">
        <v>3186</v>
      </c>
      <c r="B332" s="436" t="s">
        <v>3187</v>
      </c>
      <c r="C332" s="437" t="s">
        <v>2546</v>
      </c>
      <c r="D332" s="367">
        <f t="shared" si="13"/>
        <v>0</v>
      </c>
      <c r="E332" s="368">
        <f t="shared" si="14"/>
        <v>0</v>
      </c>
      <c r="F332" s="368">
        <f t="shared" si="15"/>
        <v>0</v>
      </c>
      <c r="G332" s="368">
        <f t="shared" si="16"/>
        <v>0</v>
      </c>
      <c r="H332" s="368">
        <f t="shared" si="17"/>
        <v>0</v>
      </c>
      <c r="I332" s="368">
        <f t="shared" si="18"/>
        <v>0</v>
      </c>
      <c r="J332" s="368">
        <f t="shared" si="19"/>
        <v>0</v>
      </c>
      <c r="K332" s="368">
        <f t="shared" si="20"/>
        <v>0</v>
      </c>
      <c r="L332" s="368">
        <f t="shared" si="21"/>
        <v>0</v>
      </c>
      <c r="M332" s="368">
        <f t="shared" si="22"/>
        <v>0</v>
      </c>
      <c r="N332" s="370">
        <f t="shared" si="23"/>
        <v>0</v>
      </c>
      <c r="O332" s="371"/>
      <c r="P332" s="413">
        <f t="shared" si="24"/>
        <v>0</v>
      </c>
      <c r="Q332" s="373" t="str">
        <f t="shared" si="25"/>
        <v/>
      </c>
      <c r="R332" s="431">
        <v>0</v>
      </c>
      <c r="S332" s="425">
        <v>0</v>
      </c>
      <c r="T332" s="414">
        <v>0</v>
      </c>
      <c r="U332" s="414">
        <v>0</v>
      </c>
      <c r="V332" s="414">
        <v>0</v>
      </c>
      <c r="W332" s="414">
        <v>0</v>
      </c>
      <c r="X332" s="414">
        <v>0</v>
      </c>
      <c r="Y332" s="414">
        <v>0</v>
      </c>
      <c r="Z332" s="414">
        <v>0</v>
      </c>
      <c r="AA332" s="414">
        <v>0</v>
      </c>
      <c r="AB332" s="425">
        <v>0</v>
      </c>
      <c r="AC332" s="415"/>
      <c r="AD332" s="421">
        <v>0</v>
      </c>
      <c r="AE332" s="416">
        <v>0</v>
      </c>
      <c r="AF332" s="417"/>
      <c r="AG332" s="375"/>
      <c r="AH332" s="417"/>
      <c r="AI332" s="421">
        <v>0</v>
      </c>
      <c r="AJ332" s="421">
        <v>0</v>
      </c>
      <c r="AK332" s="421">
        <v>0</v>
      </c>
      <c r="AL332" s="434"/>
      <c r="AM332" s="435"/>
      <c r="AN332" s="435"/>
      <c r="AO332" s="375">
        <v>0</v>
      </c>
    </row>
    <row r="333" spans="1:41" ht="24" customHeight="1" x14ac:dyDescent="0.3">
      <c r="A333" s="419" t="s">
        <v>3195</v>
      </c>
      <c r="B333" s="436" t="s">
        <v>3196</v>
      </c>
      <c r="C333" s="437" t="s">
        <v>311</v>
      </c>
      <c r="D333" s="367">
        <f t="shared" si="13"/>
        <v>46</v>
      </c>
      <c r="E333" s="368">
        <f t="shared" si="14"/>
        <v>0</v>
      </c>
      <c r="F333" s="368">
        <f t="shared" si="15"/>
        <v>0</v>
      </c>
      <c r="G333" s="368">
        <f t="shared" si="16"/>
        <v>0</v>
      </c>
      <c r="H333" s="368">
        <f t="shared" si="17"/>
        <v>0</v>
      </c>
      <c r="I333" s="368">
        <f t="shared" si="18"/>
        <v>0</v>
      </c>
      <c r="J333" s="368">
        <f t="shared" si="19"/>
        <v>0</v>
      </c>
      <c r="K333" s="368">
        <f t="shared" si="20"/>
        <v>0</v>
      </c>
      <c r="L333" s="368">
        <f t="shared" si="21"/>
        <v>0</v>
      </c>
      <c r="M333" s="368">
        <f t="shared" si="22"/>
        <v>0</v>
      </c>
      <c r="N333" s="370">
        <f t="shared" si="23"/>
        <v>46</v>
      </c>
      <c r="O333" s="371"/>
      <c r="P333" s="413">
        <f t="shared" si="24"/>
        <v>46</v>
      </c>
      <c r="Q333" s="373">
        <f t="shared" si="25"/>
        <v>176</v>
      </c>
      <c r="R333" s="374">
        <v>0</v>
      </c>
      <c r="S333" s="414">
        <v>46</v>
      </c>
      <c r="T333" s="414">
        <v>0</v>
      </c>
      <c r="U333" s="414">
        <v>0</v>
      </c>
      <c r="V333" s="414">
        <v>0</v>
      </c>
      <c r="W333" s="414">
        <v>0</v>
      </c>
      <c r="X333" s="414">
        <v>0</v>
      </c>
      <c r="Y333" s="414">
        <v>0</v>
      </c>
      <c r="Z333" s="414">
        <v>0</v>
      </c>
      <c r="AA333" s="414">
        <v>0</v>
      </c>
      <c r="AB333" s="414">
        <v>0</v>
      </c>
      <c r="AC333" s="415"/>
      <c r="AD333" s="421">
        <v>0</v>
      </c>
      <c r="AE333" s="416">
        <v>0</v>
      </c>
      <c r="AF333" s="417"/>
      <c r="AG333" s="375"/>
      <c r="AH333" s="417"/>
      <c r="AI333" s="124">
        <v>0</v>
      </c>
      <c r="AJ333" s="124">
        <v>0</v>
      </c>
      <c r="AK333" s="124">
        <v>0</v>
      </c>
      <c r="AL333" s="126"/>
      <c r="AM333" s="418"/>
      <c r="AN333" s="418"/>
      <c r="AO333" s="375">
        <v>0</v>
      </c>
    </row>
    <row r="334" spans="1:41" ht="24" customHeight="1" x14ac:dyDescent="0.3">
      <c r="A334" s="419" t="s">
        <v>3199</v>
      </c>
      <c r="B334" s="411" t="s">
        <v>3200</v>
      </c>
      <c r="C334" s="412" t="s">
        <v>2791</v>
      </c>
      <c r="D334" s="367">
        <f t="shared" si="13"/>
        <v>0</v>
      </c>
      <c r="E334" s="368">
        <f t="shared" si="14"/>
        <v>0</v>
      </c>
      <c r="F334" s="368">
        <f t="shared" si="15"/>
        <v>0</v>
      </c>
      <c r="G334" s="368">
        <f t="shared" si="16"/>
        <v>0</v>
      </c>
      <c r="H334" s="368">
        <f t="shared" si="17"/>
        <v>0</v>
      </c>
      <c r="I334" s="368">
        <f t="shared" si="18"/>
        <v>0</v>
      </c>
      <c r="J334" s="368">
        <f t="shared" si="19"/>
        <v>0</v>
      </c>
      <c r="K334" s="368">
        <f t="shared" si="20"/>
        <v>0</v>
      </c>
      <c r="L334" s="368">
        <f t="shared" si="21"/>
        <v>0</v>
      </c>
      <c r="M334" s="368">
        <f t="shared" si="22"/>
        <v>0</v>
      </c>
      <c r="N334" s="370">
        <f t="shared" si="23"/>
        <v>0</v>
      </c>
      <c r="O334" s="371"/>
      <c r="P334" s="413">
        <f t="shared" si="24"/>
        <v>0</v>
      </c>
      <c r="Q334" s="373" t="str">
        <f t="shared" si="25"/>
        <v/>
      </c>
      <c r="R334" s="374">
        <v>0</v>
      </c>
      <c r="S334" s="428">
        <v>0</v>
      </c>
      <c r="T334" s="414">
        <v>0</v>
      </c>
      <c r="U334" s="414">
        <v>0</v>
      </c>
      <c r="V334" s="414">
        <v>0</v>
      </c>
      <c r="W334" s="414">
        <v>0</v>
      </c>
      <c r="X334" s="414">
        <v>0</v>
      </c>
      <c r="Y334" s="414">
        <v>0</v>
      </c>
      <c r="Z334" s="414">
        <v>0</v>
      </c>
      <c r="AA334" s="414">
        <v>0</v>
      </c>
      <c r="AB334" s="428">
        <v>0</v>
      </c>
      <c r="AC334" s="415"/>
      <c r="AD334" s="142">
        <v>0</v>
      </c>
      <c r="AE334" s="416">
        <v>0</v>
      </c>
      <c r="AF334" s="433"/>
      <c r="AG334" s="425"/>
      <c r="AH334" s="433"/>
      <c r="AI334" s="142">
        <v>0</v>
      </c>
      <c r="AJ334" s="142">
        <v>0</v>
      </c>
      <c r="AK334" s="142">
        <v>0</v>
      </c>
      <c r="AL334" s="126"/>
      <c r="AM334" s="418"/>
      <c r="AN334" s="418"/>
      <c r="AO334" s="375">
        <v>0</v>
      </c>
    </row>
    <row r="335" spans="1:41" ht="24" customHeight="1" x14ac:dyDescent="0.3">
      <c r="A335" s="419" t="s">
        <v>3203</v>
      </c>
      <c r="B335" s="411" t="s">
        <v>3204</v>
      </c>
      <c r="C335" s="412" t="s">
        <v>1857</v>
      </c>
      <c r="D335" s="367">
        <f t="shared" si="13"/>
        <v>6</v>
      </c>
      <c r="E335" s="368">
        <f t="shared" si="14"/>
        <v>0</v>
      </c>
      <c r="F335" s="368">
        <f t="shared" si="15"/>
        <v>0</v>
      </c>
      <c r="G335" s="368">
        <f t="shared" si="16"/>
        <v>0</v>
      </c>
      <c r="H335" s="368">
        <f t="shared" si="17"/>
        <v>0</v>
      </c>
      <c r="I335" s="368">
        <f t="shared" si="18"/>
        <v>0</v>
      </c>
      <c r="J335" s="368">
        <f t="shared" si="19"/>
        <v>0</v>
      </c>
      <c r="K335" s="368">
        <f t="shared" si="20"/>
        <v>0</v>
      </c>
      <c r="L335" s="368">
        <f t="shared" si="21"/>
        <v>0</v>
      </c>
      <c r="M335" s="368">
        <f t="shared" si="22"/>
        <v>0</v>
      </c>
      <c r="N335" s="370">
        <f t="shared" si="23"/>
        <v>6</v>
      </c>
      <c r="O335" s="371"/>
      <c r="P335" s="413">
        <f t="shared" si="24"/>
        <v>6</v>
      </c>
      <c r="Q335" s="373">
        <f t="shared" si="25"/>
        <v>803</v>
      </c>
      <c r="R335" s="374">
        <v>0</v>
      </c>
      <c r="S335" s="420">
        <v>0</v>
      </c>
      <c r="T335" s="414">
        <v>0</v>
      </c>
      <c r="U335" s="414">
        <v>0</v>
      </c>
      <c r="V335" s="414">
        <v>0</v>
      </c>
      <c r="W335" s="414">
        <v>0</v>
      </c>
      <c r="X335" s="414">
        <v>0</v>
      </c>
      <c r="Y335" s="414">
        <v>0</v>
      </c>
      <c r="Z335" s="414">
        <v>0</v>
      </c>
      <c r="AA335" s="414">
        <v>0</v>
      </c>
      <c r="AB335" s="420">
        <v>0</v>
      </c>
      <c r="AC335" s="429"/>
      <c r="AD335" s="430">
        <v>0</v>
      </c>
      <c r="AE335" s="427">
        <v>0</v>
      </c>
      <c r="AF335" s="417"/>
      <c r="AG335" s="375">
        <v>6</v>
      </c>
      <c r="AH335" s="417"/>
      <c r="AI335" s="421">
        <v>0</v>
      </c>
      <c r="AJ335" s="421">
        <v>0</v>
      </c>
      <c r="AK335" s="421">
        <v>0</v>
      </c>
      <c r="AL335" s="126"/>
      <c r="AM335" s="418"/>
      <c r="AN335" s="418"/>
      <c r="AO335" s="375">
        <v>0</v>
      </c>
    </row>
    <row r="336" spans="1:41" ht="24" customHeight="1" x14ac:dyDescent="0.3">
      <c r="A336" s="419" t="s">
        <v>3207</v>
      </c>
      <c r="B336" s="411" t="s">
        <v>3208</v>
      </c>
      <c r="C336" s="412" t="s">
        <v>3209</v>
      </c>
      <c r="D336" s="367">
        <f t="shared" si="13"/>
        <v>0</v>
      </c>
      <c r="E336" s="368">
        <f t="shared" si="14"/>
        <v>0</v>
      </c>
      <c r="F336" s="368">
        <f t="shared" si="15"/>
        <v>0</v>
      </c>
      <c r="G336" s="368">
        <f t="shared" si="16"/>
        <v>0</v>
      </c>
      <c r="H336" s="368">
        <f t="shared" si="17"/>
        <v>0</v>
      </c>
      <c r="I336" s="368">
        <f t="shared" si="18"/>
        <v>0</v>
      </c>
      <c r="J336" s="368">
        <f t="shared" si="19"/>
        <v>0</v>
      </c>
      <c r="K336" s="368">
        <f t="shared" si="20"/>
        <v>0</v>
      </c>
      <c r="L336" s="368">
        <f t="shared" si="21"/>
        <v>0</v>
      </c>
      <c r="M336" s="368">
        <f t="shared" si="22"/>
        <v>0</v>
      </c>
      <c r="N336" s="370">
        <f t="shared" si="23"/>
        <v>0</v>
      </c>
      <c r="O336" s="371"/>
      <c r="P336" s="413">
        <f t="shared" si="24"/>
        <v>0</v>
      </c>
      <c r="Q336" s="373" t="str">
        <f t="shared" si="25"/>
        <v/>
      </c>
      <c r="R336" s="431">
        <v>0</v>
      </c>
      <c r="S336" s="432">
        <v>0</v>
      </c>
      <c r="T336" s="414">
        <v>0</v>
      </c>
      <c r="U336" s="414">
        <v>0</v>
      </c>
      <c r="V336" s="414">
        <v>0</v>
      </c>
      <c r="W336" s="414">
        <v>0</v>
      </c>
      <c r="X336" s="414">
        <v>0</v>
      </c>
      <c r="Y336" s="414">
        <v>0</v>
      </c>
      <c r="Z336" s="414">
        <v>0</v>
      </c>
      <c r="AA336" s="414">
        <v>0</v>
      </c>
      <c r="AB336" s="432">
        <v>0</v>
      </c>
      <c r="AC336" s="415"/>
      <c r="AD336" s="142">
        <v>0</v>
      </c>
      <c r="AE336" s="416">
        <v>0</v>
      </c>
      <c r="AF336" s="417"/>
      <c r="AG336" s="375"/>
      <c r="AH336" s="417"/>
      <c r="AI336" s="430">
        <v>0</v>
      </c>
      <c r="AJ336" s="430">
        <v>0</v>
      </c>
      <c r="AK336" s="430">
        <v>0</v>
      </c>
      <c r="AL336" s="434"/>
      <c r="AM336" s="435"/>
      <c r="AN336" s="435"/>
      <c r="AO336" s="375">
        <v>0</v>
      </c>
    </row>
    <row r="337" spans="1:41" ht="24" customHeight="1" x14ac:dyDescent="0.3">
      <c r="A337" s="419" t="s">
        <v>3213</v>
      </c>
      <c r="B337" s="436" t="s">
        <v>3214</v>
      </c>
      <c r="C337" s="437" t="s">
        <v>2428</v>
      </c>
      <c r="D337" s="367">
        <f t="shared" si="13"/>
        <v>0</v>
      </c>
      <c r="E337" s="368">
        <f t="shared" si="14"/>
        <v>0</v>
      </c>
      <c r="F337" s="368">
        <f t="shared" si="15"/>
        <v>0</v>
      </c>
      <c r="G337" s="368">
        <f t="shared" si="16"/>
        <v>0</v>
      </c>
      <c r="H337" s="368">
        <f t="shared" si="17"/>
        <v>0</v>
      </c>
      <c r="I337" s="368">
        <f t="shared" si="18"/>
        <v>0</v>
      </c>
      <c r="J337" s="368">
        <f t="shared" si="19"/>
        <v>0</v>
      </c>
      <c r="K337" s="368">
        <f t="shared" si="20"/>
        <v>0</v>
      </c>
      <c r="L337" s="368">
        <f t="shared" si="21"/>
        <v>0</v>
      </c>
      <c r="M337" s="368">
        <f t="shared" si="22"/>
        <v>0</v>
      </c>
      <c r="N337" s="370">
        <f t="shared" si="23"/>
        <v>0</v>
      </c>
      <c r="O337" s="371"/>
      <c r="P337" s="413">
        <f t="shared" si="24"/>
        <v>0</v>
      </c>
      <c r="Q337" s="373" t="str">
        <f t="shared" si="25"/>
        <v/>
      </c>
      <c r="R337" s="374">
        <v>0</v>
      </c>
      <c r="S337" s="420">
        <v>0</v>
      </c>
      <c r="T337" s="414">
        <v>0</v>
      </c>
      <c r="U337" s="414">
        <v>0</v>
      </c>
      <c r="V337" s="414">
        <v>0</v>
      </c>
      <c r="W337" s="414">
        <v>0</v>
      </c>
      <c r="X337" s="414">
        <v>0</v>
      </c>
      <c r="Y337" s="414">
        <v>0</v>
      </c>
      <c r="Z337" s="414">
        <v>0</v>
      </c>
      <c r="AA337" s="414">
        <v>0</v>
      </c>
      <c r="AB337" s="420">
        <v>0</v>
      </c>
      <c r="AC337" s="415"/>
      <c r="AD337" s="421">
        <v>0</v>
      </c>
      <c r="AE337" s="416">
        <v>0</v>
      </c>
      <c r="AF337" s="417"/>
      <c r="AG337" s="375"/>
      <c r="AH337" s="417"/>
      <c r="AI337" s="421">
        <v>0</v>
      </c>
      <c r="AJ337" s="421">
        <v>0</v>
      </c>
      <c r="AK337" s="421">
        <v>0</v>
      </c>
      <c r="AL337" s="126"/>
      <c r="AM337" s="418"/>
      <c r="AN337" s="418"/>
      <c r="AO337" s="375">
        <v>0</v>
      </c>
    </row>
    <row r="338" spans="1:41" ht="24" customHeight="1" x14ac:dyDescent="0.3">
      <c r="A338" s="419" t="s">
        <v>3216</v>
      </c>
      <c r="B338" s="436" t="s">
        <v>3217</v>
      </c>
      <c r="C338" s="437" t="s">
        <v>245</v>
      </c>
      <c r="D338" s="367">
        <f t="shared" si="13"/>
        <v>0</v>
      </c>
      <c r="E338" s="368">
        <f t="shared" si="14"/>
        <v>0</v>
      </c>
      <c r="F338" s="368">
        <f t="shared" si="15"/>
        <v>0</v>
      </c>
      <c r="G338" s="368">
        <f t="shared" si="16"/>
        <v>0</v>
      </c>
      <c r="H338" s="368">
        <f t="shared" si="17"/>
        <v>0</v>
      </c>
      <c r="I338" s="368">
        <f t="shared" si="18"/>
        <v>0</v>
      </c>
      <c r="J338" s="368">
        <f t="shared" si="19"/>
        <v>0</v>
      </c>
      <c r="K338" s="368">
        <f t="shared" si="20"/>
        <v>0</v>
      </c>
      <c r="L338" s="368">
        <f t="shared" si="21"/>
        <v>0</v>
      </c>
      <c r="M338" s="368">
        <f t="shared" si="22"/>
        <v>0</v>
      </c>
      <c r="N338" s="370">
        <f t="shared" si="23"/>
        <v>0</v>
      </c>
      <c r="O338" s="371"/>
      <c r="P338" s="413">
        <f t="shared" si="24"/>
        <v>0</v>
      </c>
      <c r="Q338" s="373" t="str">
        <f t="shared" si="25"/>
        <v/>
      </c>
      <c r="R338" s="374">
        <v>0</v>
      </c>
      <c r="S338" s="425">
        <v>0</v>
      </c>
      <c r="T338" s="414">
        <v>0</v>
      </c>
      <c r="U338" s="414">
        <v>0</v>
      </c>
      <c r="V338" s="414">
        <v>0</v>
      </c>
      <c r="W338" s="414">
        <v>0</v>
      </c>
      <c r="X338" s="414">
        <v>0</v>
      </c>
      <c r="Y338" s="414">
        <v>0</v>
      </c>
      <c r="Z338" s="414">
        <v>0</v>
      </c>
      <c r="AA338" s="414">
        <v>0</v>
      </c>
      <c r="AB338" s="425">
        <v>0</v>
      </c>
      <c r="AC338" s="415"/>
      <c r="AD338" s="430">
        <v>0</v>
      </c>
      <c r="AE338" s="427">
        <v>0</v>
      </c>
      <c r="AF338" s="417"/>
      <c r="AG338" s="375"/>
      <c r="AH338" s="417"/>
      <c r="AI338" s="426">
        <v>0</v>
      </c>
      <c r="AJ338" s="426">
        <v>0</v>
      </c>
      <c r="AK338" s="426">
        <v>0</v>
      </c>
      <c r="AL338" s="126"/>
      <c r="AM338" s="418"/>
      <c r="AN338" s="418"/>
      <c r="AO338" s="375">
        <v>0</v>
      </c>
    </row>
    <row r="339" spans="1:41" ht="24" customHeight="1" x14ac:dyDescent="0.3">
      <c r="A339" s="419" t="s">
        <v>3218</v>
      </c>
      <c r="B339" s="411" t="s">
        <v>3219</v>
      </c>
      <c r="C339" s="412" t="s">
        <v>1883</v>
      </c>
      <c r="D339" s="367">
        <f t="shared" si="13"/>
        <v>0</v>
      </c>
      <c r="E339" s="368">
        <f t="shared" si="14"/>
        <v>0</v>
      </c>
      <c r="F339" s="368">
        <f t="shared" si="15"/>
        <v>0</v>
      </c>
      <c r="G339" s="368">
        <f t="shared" si="16"/>
        <v>0</v>
      </c>
      <c r="H339" s="368">
        <f t="shared" si="17"/>
        <v>0</v>
      </c>
      <c r="I339" s="368">
        <f t="shared" si="18"/>
        <v>0</v>
      </c>
      <c r="J339" s="368">
        <f t="shared" si="19"/>
        <v>0</v>
      </c>
      <c r="K339" s="368">
        <f t="shared" si="20"/>
        <v>0</v>
      </c>
      <c r="L339" s="368">
        <f t="shared" si="21"/>
        <v>0</v>
      </c>
      <c r="M339" s="368">
        <f t="shared" si="22"/>
        <v>0</v>
      </c>
      <c r="N339" s="370">
        <f t="shared" si="23"/>
        <v>0</v>
      </c>
      <c r="O339" s="371"/>
      <c r="P339" s="413">
        <f t="shared" si="24"/>
        <v>0</v>
      </c>
      <c r="Q339" s="373" t="str">
        <f t="shared" si="25"/>
        <v/>
      </c>
      <c r="R339" s="374">
        <v>0</v>
      </c>
      <c r="S339" s="425">
        <v>0</v>
      </c>
      <c r="T339" s="414">
        <v>0</v>
      </c>
      <c r="U339" s="414">
        <v>0</v>
      </c>
      <c r="V339" s="414">
        <v>0</v>
      </c>
      <c r="W339" s="414">
        <v>0</v>
      </c>
      <c r="X339" s="414">
        <v>0</v>
      </c>
      <c r="Y339" s="414">
        <v>0</v>
      </c>
      <c r="Z339" s="414">
        <v>0</v>
      </c>
      <c r="AA339" s="414">
        <v>0</v>
      </c>
      <c r="AB339" s="425">
        <v>0</v>
      </c>
      <c r="AC339" s="415"/>
      <c r="AD339" s="389">
        <v>0</v>
      </c>
      <c r="AE339" s="427">
        <v>0</v>
      </c>
      <c r="AF339" s="417"/>
      <c r="AG339" s="375"/>
      <c r="AH339" s="417"/>
      <c r="AI339" s="426">
        <v>0</v>
      </c>
      <c r="AJ339" s="426">
        <v>0</v>
      </c>
      <c r="AK339" s="426">
        <v>0</v>
      </c>
      <c r="AL339" s="126"/>
      <c r="AM339" s="418"/>
      <c r="AN339" s="418"/>
      <c r="AO339" s="375">
        <v>0</v>
      </c>
    </row>
    <row r="340" spans="1:41" ht="24" customHeight="1" x14ac:dyDescent="0.3">
      <c r="A340" s="410" t="s">
        <v>3220</v>
      </c>
      <c r="B340" s="411" t="s">
        <v>3221</v>
      </c>
      <c r="C340" s="412" t="s">
        <v>3222</v>
      </c>
      <c r="D340" s="367">
        <f t="shared" si="13"/>
        <v>0</v>
      </c>
      <c r="E340" s="368">
        <f t="shared" si="14"/>
        <v>0</v>
      </c>
      <c r="F340" s="368">
        <f t="shared" si="15"/>
        <v>0</v>
      </c>
      <c r="G340" s="368">
        <f t="shared" si="16"/>
        <v>0</v>
      </c>
      <c r="H340" s="368">
        <f t="shared" si="17"/>
        <v>0</v>
      </c>
      <c r="I340" s="368">
        <f t="shared" si="18"/>
        <v>0</v>
      </c>
      <c r="J340" s="368">
        <f t="shared" si="19"/>
        <v>0</v>
      </c>
      <c r="K340" s="368">
        <f t="shared" si="20"/>
        <v>0</v>
      </c>
      <c r="L340" s="368">
        <f t="shared" si="21"/>
        <v>0</v>
      </c>
      <c r="M340" s="368">
        <f t="shared" si="22"/>
        <v>0</v>
      </c>
      <c r="N340" s="370">
        <f t="shared" si="23"/>
        <v>0</v>
      </c>
      <c r="O340" s="371"/>
      <c r="P340" s="413">
        <f t="shared" si="24"/>
        <v>0</v>
      </c>
      <c r="Q340" s="373" t="str">
        <f t="shared" si="25"/>
        <v/>
      </c>
      <c r="R340" s="374">
        <v>0</v>
      </c>
      <c r="S340" s="425">
        <v>0</v>
      </c>
      <c r="T340" s="414">
        <v>0</v>
      </c>
      <c r="U340" s="414">
        <v>0</v>
      </c>
      <c r="V340" s="414">
        <v>0</v>
      </c>
      <c r="W340" s="414">
        <v>0</v>
      </c>
      <c r="X340" s="414">
        <v>0</v>
      </c>
      <c r="Y340" s="414">
        <v>0</v>
      </c>
      <c r="Z340" s="414">
        <v>0</v>
      </c>
      <c r="AA340" s="414">
        <v>0</v>
      </c>
      <c r="AB340" s="425">
        <v>0</v>
      </c>
      <c r="AC340" s="429"/>
      <c r="AD340" s="421">
        <v>0</v>
      </c>
      <c r="AE340" s="427">
        <v>0</v>
      </c>
      <c r="AF340" s="417"/>
      <c r="AG340" s="375"/>
      <c r="AH340" s="417"/>
      <c r="AI340" s="426">
        <v>0</v>
      </c>
      <c r="AJ340" s="426">
        <v>0</v>
      </c>
      <c r="AK340" s="426">
        <v>0</v>
      </c>
      <c r="AL340" s="126"/>
      <c r="AM340" s="418"/>
      <c r="AN340" s="418"/>
      <c r="AO340" s="375">
        <v>0</v>
      </c>
    </row>
    <row r="341" spans="1:41" ht="24" customHeight="1" x14ac:dyDescent="0.3">
      <c r="A341" s="410" t="s">
        <v>3227</v>
      </c>
      <c r="B341" s="411" t="s">
        <v>3228</v>
      </c>
      <c r="C341" s="412" t="s">
        <v>518</v>
      </c>
      <c r="D341" s="367">
        <f t="shared" si="13"/>
        <v>0</v>
      </c>
      <c r="E341" s="368">
        <f t="shared" si="14"/>
        <v>0</v>
      </c>
      <c r="F341" s="368">
        <f t="shared" si="15"/>
        <v>0</v>
      </c>
      <c r="G341" s="368">
        <f t="shared" si="16"/>
        <v>0</v>
      </c>
      <c r="H341" s="368">
        <f t="shared" si="17"/>
        <v>0</v>
      </c>
      <c r="I341" s="368">
        <f t="shared" si="18"/>
        <v>0</v>
      </c>
      <c r="J341" s="368">
        <f t="shared" si="19"/>
        <v>0</v>
      </c>
      <c r="K341" s="368">
        <f t="shared" si="20"/>
        <v>0</v>
      </c>
      <c r="L341" s="368">
        <f t="shared" si="21"/>
        <v>0</v>
      </c>
      <c r="M341" s="368">
        <f t="shared" si="22"/>
        <v>0</v>
      </c>
      <c r="N341" s="370">
        <f t="shared" si="23"/>
        <v>0</v>
      </c>
      <c r="O341" s="371"/>
      <c r="P341" s="413">
        <f t="shared" si="24"/>
        <v>0</v>
      </c>
      <c r="Q341" s="373" t="str">
        <f t="shared" si="25"/>
        <v/>
      </c>
      <c r="R341" s="374">
        <v>0</v>
      </c>
      <c r="S341" s="420">
        <v>0</v>
      </c>
      <c r="T341" s="414">
        <v>0</v>
      </c>
      <c r="U341" s="414">
        <v>0</v>
      </c>
      <c r="V341" s="414">
        <v>0</v>
      </c>
      <c r="W341" s="414">
        <v>0</v>
      </c>
      <c r="X341" s="414">
        <v>0</v>
      </c>
      <c r="Y341" s="414">
        <v>0</v>
      </c>
      <c r="Z341" s="414">
        <v>0</v>
      </c>
      <c r="AA341" s="414">
        <v>0</v>
      </c>
      <c r="AB341" s="420">
        <v>0</v>
      </c>
      <c r="AC341" s="429"/>
      <c r="AD341" s="426">
        <v>0</v>
      </c>
      <c r="AE341" s="416">
        <v>0</v>
      </c>
      <c r="AF341" s="417"/>
      <c r="AG341" s="375"/>
      <c r="AH341" s="417"/>
      <c r="AI341" s="421">
        <v>0</v>
      </c>
      <c r="AJ341" s="421">
        <v>0</v>
      </c>
      <c r="AK341" s="421">
        <v>0</v>
      </c>
      <c r="AL341" s="126"/>
      <c r="AM341" s="418"/>
      <c r="AN341" s="418"/>
      <c r="AO341" s="375">
        <v>0</v>
      </c>
    </row>
    <row r="342" spans="1:41" ht="24" customHeight="1" x14ac:dyDescent="0.3">
      <c r="A342" s="419" t="s">
        <v>3231</v>
      </c>
      <c r="B342" s="411" t="s">
        <v>3232</v>
      </c>
      <c r="C342" s="412" t="s">
        <v>1051</v>
      </c>
      <c r="D342" s="367">
        <f t="shared" si="13"/>
        <v>0</v>
      </c>
      <c r="E342" s="368">
        <f t="shared" si="14"/>
        <v>0</v>
      </c>
      <c r="F342" s="368">
        <f t="shared" si="15"/>
        <v>0</v>
      </c>
      <c r="G342" s="368">
        <f t="shared" si="16"/>
        <v>0</v>
      </c>
      <c r="H342" s="368">
        <f t="shared" si="17"/>
        <v>0</v>
      </c>
      <c r="I342" s="368">
        <f t="shared" si="18"/>
        <v>0</v>
      </c>
      <c r="J342" s="368">
        <f t="shared" si="19"/>
        <v>0</v>
      </c>
      <c r="K342" s="368">
        <f t="shared" si="20"/>
        <v>0</v>
      </c>
      <c r="L342" s="368">
        <f t="shared" si="21"/>
        <v>0</v>
      </c>
      <c r="M342" s="368">
        <f t="shared" si="22"/>
        <v>0</v>
      </c>
      <c r="N342" s="370">
        <f t="shared" si="23"/>
        <v>0</v>
      </c>
      <c r="O342" s="371"/>
      <c r="P342" s="413">
        <f t="shared" si="24"/>
        <v>0</v>
      </c>
      <c r="Q342" s="373" t="str">
        <f t="shared" si="25"/>
        <v/>
      </c>
      <c r="R342" s="374">
        <v>0</v>
      </c>
      <c r="S342" s="425">
        <v>0</v>
      </c>
      <c r="T342" s="414">
        <v>0</v>
      </c>
      <c r="U342" s="414">
        <v>0</v>
      </c>
      <c r="V342" s="414">
        <v>0</v>
      </c>
      <c r="W342" s="414">
        <v>0</v>
      </c>
      <c r="X342" s="414">
        <v>0</v>
      </c>
      <c r="Y342" s="414">
        <v>0</v>
      </c>
      <c r="Z342" s="414">
        <v>0</v>
      </c>
      <c r="AA342" s="414">
        <v>0</v>
      </c>
      <c r="AB342" s="425">
        <v>0</v>
      </c>
      <c r="AC342" s="415"/>
      <c r="AD342" s="124">
        <v>0</v>
      </c>
      <c r="AE342" s="427">
        <v>0</v>
      </c>
      <c r="AF342" s="417"/>
      <c r="AG342" s="375"/>
      <c r="AH342" s="417"/>
      <c r="AI342" s="426">
        <v>0</v>
      </c>
      <c r="AJ342" s="426">
        <v>0</v>
      </c>
      <c r="AK342" s="426">
        <v>0</v>
      </c>
      <c r="AL342" s="126"/>
      <c r="AM342" s="418"/>
      <c r="AN342" s="418"/>
      <c r="AO342" s="375">
        <v>0</v>
      </c>
    </row>
    <row r="343" spans="1:41" ht="24" customHeight="1" x14ac:dyDescent="0.3">
      <c r="A343" s="410" t="s">
        <v>3235</v>
      </c>
      <c r="B343" s="411" t="s">
        <v>3236</v>
      </c>
      <c r="C343" s="412" t="s">
        <v>1841</v>
      </c>
      <c r="D343" s="367">
        <f t="shared" si="13"/>
        <v>21</v>
      </c>
      <c r="E343" s="368">
        <f t="shared" si="14"/>
        <v>12</v>
      </c>
      <c r="F343" s="368">
        <f t="shared" si="15"/>
        <v>0</v>
      </c>
      <c r="G343" s="368">
        <f t="shared" si="16"/>
        <v>0</v>
      </c>
      <c r="H343" s="368">
        <f t="shared" si="17"/>
        <v>0</v>
      </c>
      <c r="I343" s="368">
        <f t="shared" si="18"/>
        <v>0</v>
      </c>
      <c r="J343" s="368">
        <f t="shared" si="19"/>
        <v>0</v>
      </c>
      <c r="K343" s="368">
        <f t="shared" si="20"/>
        <v>0</v>
      </c>
      <c r="L343" s="368">
        <f t="shared" si="21"/>
        <v>0</v>
      </c>
      <c r="M343" s="368">
        <f t="shared" si="22"/>
        <v>0</v>
      </c>
      <c r="N343" s="370">
        <f t="shared" si="23"/>
        <v>33</v>
      </c>
      <c r="O343" s="371"/>
      <c r="P343" s="413">
        <f t="shared" si="24"/>
        <v>33</v>
      </c>
      <c r="Q343" s="373">
        <f t="shared" si="25"/>
        <v>262</v>
      </c>
      <c r="R343" s="374">
        <v>0</v>
      </c>
      <c r="S343" s="420">
        <v>12</v>
      </c>
      <c r="T343" s="414">
        <v>0</v>
      </c>
      <c r="U343" s="414">
        <v>0</v>
      </c>
      <c r="V343" s="414">
        <v>0</v>
      </c>
      <c r="W343" s="414">
        <v>0</v>
      </c>
      <c r="X343" s="414">
        <v>0</v>
      </c>
      <c r="Y343" s="414">
        <v>0</v>
      </c>
      <c r="Z343" s="414">
        <v>0</v>
      </c>
      <c r="AA343" s="414">
        <v>0</v>
      </c>
      <c r="AB343" s="420">
        <v>0</v>
      </c>
      <c r="AC343" s="429"/>
      <c r="AD343" s="142">
        <v>0</v>
      </c>
      <c r="AE343" s="416">
        <v>0</v>
      </c>
      <c r="AF343" s="417"/>
      <c r="AG343" s="375">
        <v>21</v>
      </c>
      <c r="AH343" s="417"/>
      <c r="AI343" s="421">
        <v>0</v>
      </c>
      <c r="AJ343" s="421">
        <v>0</v>
      </c>
      <c r="AK343" s="421">
        <v>0</v>
      </c>
      <c r="AL343" s="126"/>
      <c r="AM343" s="418"/>
      <c r="AN343" s="418"/>
      <c r="AO343" s="375">
        <v>0</v>
      </c>
    </row>
    <row r="344" spans="1:41" ht="24" customHeight="1" x14ac:dyDescent="0.3">
      <c r="A344" s="410" t="s">
        <v>3239</v>
      </c>
      <c r="B344" s="411" t="s">
        <v>3240</v>
      </c>
      <c r="C344" s="412" t="s">
        <v>2185</v>
      </c>
      <c r="D344" s="367">
        <f t="shared" si="13"/>
        <v>0</v>
      </c>
      <c r="E344" s="368">
        <f t="shared" si="14"/>
        <v>0</v>
      </c>
      <c r="F344" s="368">
        <f t="shared" si="15"/>
        <v>0</v>
      </c>
      <c r="G344" s="368">
        <f t="shared" si="16"/>
        <v>0</v>
      </c>
      <c r="H344" s="368">
        <f t="shared" si="17"/>
        <v>0</v>
      </c>
      <c r="I344" s="368">
        <f t="shared" si="18"/>
        <v>0</v>
      </c>
      <c r="J344" s="368">
        <f t="shared" si="19"/>
        <v>0</v>
      </c>
      <c r="K344" s="368">
        <f t="shared" si="20"/>
        <v>0</v>
      </c>
      <c r="L344" s="368">
        <f t="shared" si="21"/>
        <v>0</v>
      </c>
      <c r="M344" s="368">
        <f t="shared" si="22"/>
        <v>0</v>
      </c>
      <c r="N344" s="370">
        <f t="shared" si="23"/>
        <v>0</v>
      </c>
      <c r="O344" s="371"/>
      <c r="P344" s="413">
        <f t="shared" si="24"/>
        <v>0</v>
      </c>
      <c r="Q344" s="373" t="str">
        <f t="shared" si="25"/>
        <v/>
      </c>
      <c r="R344" s="374">
        <v>0</v>
      </c>
      <c r="S344" s="420">
        <v>0</v>
      </c>
      <c r="T344" s="414">
        <v>0</v>
      </c>
      <c r="U344" s="414">
        <v>0</v>
      </c>
      <c r="V344" s="414">
        <v>0</v>
      </c>
      <c r="W344" s="414">
        <v>0</v>
      </c>
      <c r="X344" s="414">
        <v>0</v>
      </c>
      <c r="Y344" s="414">
        <v>0</v>
      </c>
      <c r="Z344" s="414">
        <v>0</v>
      </c>
      <c r="AA344" s="414">
        <v>0</v>
      </c>
      <c r="AB344" s="420">
        <v>0</v>
      </c>
      <c r="AC344" s="415"/>
      <c r="AD344" s="430">
        <v>0</v>
      </c>
      <c r="AE344" s="416">
        <v>0</v>
      </c>
      <c r="AF344" s="417"/>
      <c r="AG344" s="375"/>
      <c r="AH344" s="417"/>
      <c r="AI344" s="421">
        <v>0</v>
      </c>
      <c r="AJ344" s="421">
        <v>0</v>
      </c>
      <c r="AK344" s="421">
        <v>0</v>
      </c>
      <c r="AL344" s="126"/>
      <c r="AM344" s="418"/>
      <c r="AN344" s="418"/>
      <c r="AO344" s="375">
        <v>0</v>
      </c>
    </row>
    <row r="345" spans="1:41" ht="24" customHeight="1" x14ac:dyDescent="0.3">
      <c r="A345" s="410" t="s">
        <v>3243</v>
      </c>
      <c r="B345" s="411" t="s">
        <v>3244</v>
      </c>
      <c r="C345" s="412" t="s">
        <v>2234</v>
      </c>
      <c r="D345" s="367">
        <f t="shared" si="13"/>
        <v>60</v>
      </c>
      <c r="E345" s="368">
        <f t="shared" si="14"/>
        <v>0</v>
      </c>
      <c r="F345" s="368">
        <f t="shared" si="15"/>
        <v>0</v>
      </c>
      <c r="G345" s="368">
        <f t="shared" si="16"/>
        <v>0</v>
      </c>
      <c r="H345" s="368">
        <f t="shared" si="17"/>
        <v>0</v>
      </c>
      <c r="I345" s="368">
        <f t="shared" si="18"/>
        <v>0</v>
      </c>
      <c r="J345" s="368">
        <f t="shared" si="19"/>
        <v>0</v>
      </c>
      <c r="K345" s="368">
        <f t="shared" si="20"/>
        <v>0</v>
      </c>
      <c r="L345" s="368">
        <f t="shared" si="21"/>
        <v>0</v>
      </c>
      <c r="M345" s="368">
        <f t="shared" si="22"/>
        <v>0</v>
      </c>
      <c r="N345" s="370">
        <f t="shared" si="23"/>
        <v>60</v>
      </c>
      <c r="O345" s="371"/>
      <c r="P345" s="413">
        <f t="shared" si="24"/>
        <v>60</v>
      </c>
      <c r="Q345" s="373">
        <f t="shared" si="25"/>
        <v>131</v>
      </c>
      <c r="R345" s="374">
        <v>0</v>
      </c>
      <c r="S345" s="414">
        <v>0</v>
      </c>
      <c r="T345" s="414">
        <v>0</v>
      </c>
      <c r="U345" s="414">
        <v>0</v>
      </c>
      <c r="V345" s="414">
        <v>0</v>
      </c>
      <c r="W345" s="414">
        <v>0</v>
      </c>
      <c r="X345" s="414">
        <v>0</v>
      </c>
      <c r="Y345" s="414">
        <v>0</v>
      </c>
      <c r="Z345" s="414">
        <v>0</v>
      </c>
      <c r="AA345" s="414">
        <v>0</v>
      </c>
      <c r="AB345" s="414">
        <v>0</v>
      </c>
      <c r="AC345" s="415"/>
      <c r="AD345" s="421">
        <v>0</v>
      </c>
      <c r="AE345" s="416">
        <v>60</v>
      </c>
      <c r="AF345" s="433"/>
      <c r="AG345" s="425"/>
      <c r="AH345" s="433"/>
      <c r="AI345" s="124">
        <v>0</v>
      </c>
      <c r="AJ345" s="124">
        <v>0</v>
      </c>
      <c r="AK345" s="124">
        <v>0</v>
      </c>
      <c r="AL345" s="126"/>
      <c r="AM345" s="418"/>
      <c r="AN345" s="418"/>
      <c r="AO345" s="425">
        <v>0</v>
      </c>
    </row>
    <row r="346" spans="1:41" ht="24" customHeight="1" x14ac:dyDescent="0.3">
      <c r="A346" s="410" t="s">
        <v>3247</v>
      </c>
      <c r="B346" s="411" t="s">
        <v>3248</v>
      </c>
      <c r="C346" s="412" t="s">
        <v>3249</v>
      </c>
      <c r="D346" s="367">
        <f t="shared" si="13"/>
        <v>0</v>
      </c>
      <c r="E346" s="368">
        <f t="shared" si="14"/>
        <v>0</v>
      </c>
      <c r="F346" s="368">
        <f t="shared" si="15"/>
        <v>0</v>
      </c>
      <c r="G346" s="368">
        <f t="shared" si="16"/>
        <v>0</v>
      </c>
      <c r="H346" s="368">
        <f t="shared" si="17"/>
        <v>0</v>
      </c>
      <c r="I346" s="368">
        <f t="shared" si="18"/>
        <v>0</v>
      </c>
      <c r="J346" s="368">
        <f t="shared" si="19"/>
        <v>0</v>
      </c>
      <c r="K346" s="368">
        <f t="shared" si="20"/>
        <v>0</v>
      </c>
      <c r="L346" s="368">
        <f t="shared" si="21"/>
        <v>0</v>
      </c>
      <c r="M346" s="368">
        <f t="shared" si="22"/>
        <v>0</v>
      </c>
      <c r="N346" s="370">
        <f t="shared" si="23"/>
        <v>0</v>
      </c>
      <c r="O346" s="371"/>
      <c r="P346" s="413">
        <f t="shared" si="24"/>
        <v>0</v>
      </c>
      <c r="Q346" s="373" t="str">
        <f t="shared" si="25"/>
        <v/>
      </c>
      <c r="R346" s="374">
        <v>0</v>
      </c>
      <c r="S346" s="420">
        <v>0</v>
      </c>
      <c r="T346" s="414">
        <v>0</v>
      </c>
      <c r="U346" s="414">
        <v>0</v>
      </c>
      <c r="V346" s="414">
        <v>0</v>
      </c>
      <c r="W346" s="414">
        <v>0</v>
      </c>
      <c r="X346" s="414">
        <v>0</v>
      </c>
      <c r="Y346" s="414">
        <v>0</v>
      </c>
      <c r="Z346" s="414">
        <v>0</v>
      </c>
      <c r="AA346" s="414">
        <v>0</v>
      </c>
      <c r="AB346" s="420">
        <v>0</v>
      </c>
      <c r="AC346" s="429"/>
      <c r="AD346" s="426">
        <v>0</v>
      </c>
      <c r="AE346" s="416">
        <v>0</v>
      </c>
      <c r="AF346" s="417"/>
      <c r="AG346" s="375"/>
      <c r="AH346" s="417"/>
      <c r="AI346" s="421">
        <v>0</v>
      </c>
      <c r="AJ346" s="421">
        <v>0</v>
      </c>
      <c r="AK346" s="421">
        <v>0</v>
      </c>
      <c r="AL346" s="126"/>
      <c r="AM346" s="418"/>
      <c r="AN346" s="418"/>
      <c r="AO346" s="375">
        <v>0</v>
      </c>
    </row>
    <row r="347" spans="1:41" ht="24" customHeight="1" x14ac:dyDescent="0.3">
      <c r="A347" s="410" t="s">
        <v>3250</v>
      </c>
      <c r="B347" s="411" t="s">
        <v>3251</v>
      </c>
      <c r="C347" s="412" t="s">
        <v>696</v>
      </c>
      <c r="D347" s="367">
        <f t="shared" si="13"/>
        <v>29</v>
      </c>
      <c r="E347" s="368">
        <f t="shared" si="14"/>
        <v>8</v>
      </c>
      <c r="F347" s="368">
        <f t="shared" si="15"/>
        <v>0</v>
      </c>
      <c r="G347" s="368">
        <f t="shared" si="16"/>
        <v>0</v>
      </c>
      <c r="H347" s="368">
        <f t="shared" si="17"/>
        <v>0</v>
      </c>
      <c r="I347" s="368">
        <f t="shared" si="18"/>
        <v>0</v>
      </c>
      <c r="J347" s="368">
        <f t="shared" si="19"/>
        <v>0</v>
      </c>
      <c r="K347" s="368">
        <f t="shared" si="20"/>
        <v>0</v>
      </c>
      <c r="L347" s="368">
        <f t="shared" si="21"/>
        <v>0</v>
      </c>
      <c r="M347" s="368">
        <f t="shared" si="22"/>
        <v>0</v>
      </c>
      <c r="N347" s="370">
        <f t="shared" si="23"/>
        <v>37</v>
      </c>
      <c r="O347" s="371"/>
      <c r="P347" s="413">
        <f t="shared" si="24"/>
        <v>37</v>
      </c>
      <c r="Q347" s="373">
        <f t="shared" si="25"/>
        <v>233</v>
      </c>
      <c r="R347" s="374">
        <v>0</v>
      </c>
      <c r="S347" s="428">
        <v>29</v>
      </c>
      <c r="T347" s="414">
        <v>0</v>
      </c>
      <c r="U347" s="414">
        <v>0</v>
      </c>
      <c r="V347" s="414">
        <v>0</v>
      </c>
      <c r="W347" s="414">
        <v>0</v>
      </c>
      <c r="X347" s="414">
        <v>0</v>
      </c>
      <c r="Y347" s="414">
        <v>0</v>
      </c>
      <c r="Z347" s="414">
        <v>0</v>
      </c>
      <c r="AA347" s="414">
        <v>0</v>
      </c>
      <c r="AB347" s="428">
        <v>0</v>
      </c>
      <c r="AC347" s="415"/>
      <c r="AD347" s="426">
        <v>0</v>
      </c>
      <c r="AE347" s="416">
        <v>0</v>
      </c>
      <c r="AF347" s="417">
        <v>8</v>
      </c>
      <c r="AG347" s="375"/>
      <c r="AH347" s="417"/>
      <c r="AI347" s="430">
        <v>0</v>
      </c>
      <c r="AJ347" s="430">
        <v>0</v>
      </c>
      <c r="AK347" s="430">
        <v>0</v>
      </c>
      <c r="AL347" s="126"/>
      <c r="AM347" s="418"/>
      <c r="AN347" s="418"/>
      <c r="AO347" s="375">
        <v>0</v>
      </c>
    </row>
    <row r="348" spans="1:41" ht="24" customHeight="1" x14ac:dyDescent="0.3">
      <c r="A348" s="410" t="s">
        <v>3254</v>
      </c>
      <c r="B348" s="436" t="s">
        <v>3255</v>
      </c>
      <c r="C348" s="437" t="s">
        <v>696</v>
      </c>
      <c r="D348" s="367">
        <f t="shared" si="13"/>
        <v>0</v>
      </c>
      <c r="E348" s="368">
        <f t="shared" si="14"/>
        <v>0</v>
      </c>
      <c r="F348" s="368">
        <f t="shared" si="15"/>
        <v>0</v>
      </c>
      <c r="G348" s="368">
        <f t="shared" si="16"/>
        <v>0</v>
      </c>
      <c r="H348" s="368">
        <f t="shared" si="17"/>
        <v>0</v>
      </c>
      <c r="I348" s="368">
        <f t="shared" si="18"/>
        <v>0</v>
      </c>
      <c r="J348" s="368">
        <f t="shared" si="19"/>
        <v>0</v>
      </c>
      <c r="K348" s="368">
        <f t="shared" si="20"/>
        <v>0</v>
      </c>
      <c r="L348" s="368">
        <f t="shared" si="21"/>
        <v>0</v>
      </c>
      <c r="M348" s="368">
        <f t="shared" si="22"/>
        <v>0</v>
      </c>
      <c r="N348" s="370">
        <f t="shared" si="23"/>
        <v>0</v>
      </c>
      <c r="O348" s="371"/>
      <c r="P348" s="413">
        <f t="shared" si="24"/>
        <v>0</v>
      </c>
      <c r="Q348" s="373" t="str">
        <f t="shared" si="25"/>
        <v/>
      </c>
      <c r="R348" s="374">
        <v>0</v>
      </c>
      <c r="S348" s="420">
        <v>0</v>
      </c>
      <c r="T348" s="414">
        <v>0</v>
      </c>
      <c r="U348" s="414">
        <v>0</v>
      </c>
      <c r="V348" s="414">
        <v>0</v>
      </c>
      <c r="W348" s="414">
        <v>0</v>
      </c>
      <c r="X348" s="414">
        <v>0</v>
      </c>
      <c r="Y348" s="414">
        <v>0</v>
      </c>
      <c r="Z348" s="414">
        <v>0</v>
      </c>
      <c r="AA348" s="414">
        <v>0</v>
      </c>
      <c r="AB348" s="420">
        <v>0</v>
      </c>
      <c r="AC348" s="429"/>
      <c r="AD348" s="426">
        <v>0</v>
      </c>
      <c r="AE348" s="427">
        <v>0</v>
      </c>
      <c r="AF348" s="417"/>
      <c r="AG348" s="375"/>
      <c r="AH348" s="417"/>
      <c r="AI348" s="142">
        <v>0</v>
      </c>
      <c r="AJ348" s="142">
        <v>0</v>
      </c>
      <c r="AK348" s="142">
        <v>0</v>
      </c>
      <c r="AL348" s="126"/>
      <c r="AM348" s="418"/>
      <c r="AN348" s="418"/>
      <c r="AO348" s="425">
        <v>0</v>
      </c>
    </row>
    <row r="349" spans="1:41" ht="24" customHeight="1" x14ac:dyDescent="0.3">
      <c r="A349" s="419" t="s">
        <v>3258</v>
      </c>
      <c r="B349" s="411" t="s">
        <v>3259</v>
      </c>
      <c r="C349" s="412" t="s">
        <v>320</v>
      </c>
      <c r="D349" s="367">
        <f t="shared" si="13"/>
        <v>14</v>
      </c>
      <c r="E349" s="368">
        <f t="shared" si="14"/>
        <v>14</v>
      </c>
      <c r="F349" s="368">
        <f t="shared" si="15"/>
        <v>0</v>
      </c>
      <c r="G349" s="368">
        <f t="shared" si="16"/>
        <v>0</v>
      </c>
      <c r="H349" s="368">
        <f t="shared" si="17"/>
        <v>0</v>
      </c>
      <c r="I349" s="368">
        <f t="shared" si="18"/>
        <v>0</v>
      </c>
      <c r="J349" s="368">
        <f t="shared" si="19"/>
        <v>0</v>
      </c>
      <c r="K349" s="368">
        <f t="shared" si="20"/>
        <v>0</v>
      </c>
      <c r="L349" s="368">
        <f t="shared" si="21"/>
        <v>0</v>
      </c>
      <c r="M349" s="368">
        <f t="shared" si="22"/>
        <v>0</v>
      </c>
      <c r="N349" s="370">
        <f t="shared" si="23"/>
        <v>28</v>
      </c>
      <c r="O349" s="371"/>
      <c r="P349" s="413">
        <f t="shared" si="24"/>
        <v>28</v>
      </c>
      <c r="Q349" s="373">
        <f t="shared" si="25"/>
        <v>314</v>
      </c>
      <c r="R349" s="374">
        <v>0</v>
      </c>
      <c r="S349" s="428">
        <v>14</v>
      </c>
      <c r="T349" s="414">
        <v>0</v>
      </c>
      <c r="U349" s="414">
        <v>0</v>
      </c>
      <c r="V349" s="414">
        <v>0</v>
      </c>
      <c r="W349" s="414">
        <v>0</v>
      </c>
      <c r="X349" s="414">
        <v>0</v>
      </c>
      <c r="Y349" s="414">
        <v>0</v>
      </c>
      <c r="Z349" s="414">
        <v>0</v>
      </c>
      <c r="AA349" s="414">
        <v>0</v>
      </c>
      <c r="AB349" s="428">
        <v>0</v>
      </c>
      <c r="AC349" s="429"/>
      <c r="AD349" s="421">
        <v>0</v>
      </c>
      <c r="AE349" s="416">
        <v>0</v>
      </c>
      <c r="AF349" s="433">
        <v>14</v>
      </c>
      <c r="AG349" s="425"/>
      <c r="AH349" s="433"/>
      <c r="AI349" s="421">
        <v>0</v>
      </c>
      <c r="AJ349" s="421">
        <v>0</v>
      </c>
      <c r="AK349" s="421">
        <v>0</v>
      </c>
      <c r="AL349" s="126"/>
      <c r="AM349" s="418"/>
      <c r="AN349" s="418"/>
      <c r="AO349" s="375">
        <v>0</v>
      </c>
    </row>
    <row r="350" spans="1:41" ht="24" customHeight="1" x14ac:dyDescent="0.3">
      <c r="A350" s="419" t="s">
        <v>3262</v>
      </c>
      <c r="B350" s="436" t="s">
        <v>3263</v>
      </c>
      <c r="C350" s="437" t="s">
        <v>3264</v>
      </c>
      <c r="D350" s="367">
        <f t="shared" si="13"/>
        <v>0</v>
      </c>
      <c r="E350" s="368">
        <f t="shared" si="14"/>
        <v>0</v>
      </c>
      <c r="F350" s="368">
        <f t="shared" si="15"/>
        <v>0</v>
      </c>
      <c r="G350" s="368">
        <f t="shared" si="16"/>
        <v>0</v>
      </c>
      <c r="H350" s="368">
        <f t="shared" si="17"/>
        <v>0</v>
      </c>
      <c r="I350" s="368">
        <f t="shared" si="18"/>
        <v>0</v>
      </c>
      <c r="J350" s="368">
        <f t="shared" si="19"/>
        <v>0</v>
      </c>
      <c r="K350" s="368">
        <f t="shared" si="20"/>
        <v>0</v>
      </c>
      <c r="L350" s="368">
        <f t="shared" si="21"/>
        <v>0</v>
      </c>
      <c r="M350" s="368">
        <f t="shared" si="22"/>
        <v>0</v>
      </c>
      <c r="N350" s="446">
        <f t="shared" si="23"/>
        <v>0</v>
      </c>
      <c r="O350" s="371"/>
      <c r="P350" s="448">
        <f t="shared" si="24"/>
        <v>0</v>
      </c>
      <c r="Q350" s="373" t="str">
        <f t="shared" si="25"/>
        <v/>
      </c>
      <c r="R350" s="374">
        <v>0</v>
      </c>
      <c r="S350" s="449">
        <v>0</v>
      </c>
      <c r="T350" s="414">
        <v>0</v>
      </c>
      <c r="U350" s="414">
        <v>0</v>
      </c>
      <c r="V350" s="414">
        <v>0</v>
      </c>
      <c r="W350" s="414">
        <v>0</v>
      </c>
      <c r="X350" s="414">
        <v>0</v>
      </c>
      <c r="Y350" s="414">
        <v>0</v>
      </c>
      <c r="Z350" s="414">
        <v>0</v>
      </c>
      <c r="AA350" s="414">
        <v>0</v>
      </c>
      <c r="AB350" s="449">
        <v>0</v>
      </c>
      <c r="AC350" s="429"/>
      <c r="AD350" s="426">
        <v>0</v>
      </c>
      <c r="AE350" s="416">
        <v>0</v>
      </c>
      <c r="AF350" s="417"/>
      <c r="AG350" s="375"/>
      <c r="AH350" s="417"/>
      <c r="AI350" s="142">
        <v>0</v>
      </c>
      <c r="AJ350" s="142">
        <v>0</v>
      </c>
      <c r="AK350" s="142">
        <v>0</v>
      </c>
      <c r="AL350" s="126"/>
      <c r="AM350" s="418"/>
      <c r="AN350" s="418"/>
      <c r="AO350" s="375">
        <v>0</v>
      </c>
    </row>
    <row r="351" spans="1:41" ht="24" customHeight="1" x14ac:dyDescent="0.3">
      <c r="A351" s="422" t="s">
        <v>3267</v>
      </c>
      <c r="B351" s="475" t="s">
        <v>3268</v>
      </c>
      <c r="C351" s="476" t="s">
        <v>1911</v>
      </c>
      <c r="D351" s="367">
        <f t="shared" si="13"/>
        <v>14</v>
      </c>
      <c r="E351" s="368">
        <f t="shared" si="14"/>
        <v>0</v>
      </c>
      <c r="F351" s="368">
        <f t="shared" si="15"/>
        <v>0</v>
      </c>
      <c r="G351" s="368">
        <f t="shared" si="16"/>
        <v>0</v>
      </c>
      <c r="H351" s="368">
        <f t="shared" si="17"/>
        <v>0</v>
      </c>
      <c r="I351" s="368">
        <f t="shared" si="18"/>
        <v>0</v>
      </c>
      <c r="J351" s="368">
        <f t="shared" si="19"/>
        <v>0</v>
      </c>
      <c r="K351" s="368">
        <f t="shared" si="20"/>
        <v>0</v>
      </c>
      <c r="L351" s="368">
        <f t="shared" si="21"/>
        <v>0</v>
      </c>
      <c r="M351" s="368">
        <f t="shared" si="22"/>
        <v>0</v>
      </c>
      <c r="N351" s="370">
        <f t="shared" si="23"/>
        <v>14</v>
      </c>
      <c r="O351" s="371"/>
      <c r="P351" s="413">
        <f t="shared" si="24"/>
        <v>14</v>
      </c>
      <c r="Q351" s="373">
        <f t="shared" si="25"/>
        <v>558</v>
      </c>
      <c r="R351" s="431">
        <v>0</v>
      </c>
      <c r="S351" s="420">
        <v>14</v>
      </c>
      <c r="T351" s="414">
        <v>0</v>
      </c>
      <c r="U351" s="414">
        <v>0</v>
      </c>
      <c r="V351" s="414">
        <v>0</v>
      </c>
      <c r="W351" s="414">
        <v>0</v>
      </c>
      <c r="X351" s="414">
        <v>0</v>
      </c>
      <c r="Y351" s="414">
        <v>0</v>
      </c>
      <c r="Z351" s="414">
        <v>0</v>
      </c>
      <c r="AA351" s="414">
        <v>0</v>
      </c>
      <c r="AB351" s="420">
        <v>0</v>
      </c>
      <c r="AC351" s="415"/>
      <c r="AD351" s="421">
        <v>0</v>
      </c>
      <c r="AE351" s="427">
        <v>0</v>
      </c>
      <c r="AF351" s="417"/>
      <c r="AG351" s="375"/>
      <c r="AH351" s="417"/>
      <c r="AI351" s="450">
        <v>0</v>
      </c>
      <c r="AJ351" s="450">
        <v>0</v>
      </c>
      <c r="AK351" s="450">
        <v>0</v>
      </c>
      <c r="AL351" s="434"/>
      <c r="AM351" s="435"/>
      <c r="AN351" s="435"/>
      <c r="AO351" s="375">
        <v>0</v>
      </c>
    </row>
    <row r="352" spans="1:41" ht="24" customHeight="1" x14ac:dyDescent="0.3">
      <c r="A352" s="419" t="s">
        <v>3273</v>
      </c>
      <c r="B352" s="436" t="s">
        <v>3274</v>
      </c>
      <c r="C352" s="437" t="s">
        <v>2318</v>
      </c>
      <c r="D352" s="367">
        <f t="shared" si="13"/>
        <v>4</v>
      </c>
      <c r="E352" s="368">
        <f t="shared" si="14"/>
        <v>0</v>
      </c>
      <c r="F352" s="368">
        <f t="shared" si="15"/>
        <v>0</v>
      </c>
      <c r="G352" s="368">
        <f t="shared" si="16"/>
        <v>0</v>
      </c>
      <c r="H352" s="368">
        <f t="shared" si="17"/>
        <v>0</v>
      </c>
      <c r="I352" s="368">
        <f t="shared" si="18"/>
        <v>0</v>
      </c>
      <c r="J352" s="368">
        <f t="shared" si="19"/>
        <v>0</v>
      </c>
      <c r="K352" s="368">
        <f t="shared" si="20"/>
        <v>0</v>
      </c>
      <c r="L352" s="368">
        <f t="shared" si="21"/>
        <v>0</v>
      </c>
      <c r="M352" s="368">
        <f t="shared" si="22"/>
        <v>0</v>
      </c>
      <c r="N352" s="370">
        <f t="shared" si="23"/>
        <v>4</v>
      </c>
      <c r="O352" s="371"/>
      <c r="P352" s="413">
        <f t="shared" si="24"/>
        <v>4</v>
      </c>
      <c r="Q352" s="373">
        <f t="shared" si="25"/>
        <v>889</v>
      </c>
      <c r="R352" s="374">
        <v>0</v>
      </c>
      <c r="S352" s="432">
        <v>0</v>
      </c>
      <c r="T352" s="414">
        <v>0</v>
      </c>
      <c r="U352" s="414">
        <v>0</v>
      </c>
      <c r="V352" s="414">
        <v>0</v>
      </c>
      <c r="W352" s="414">
        <v>0</v>
      </c>
      <c r="X352" s="414">
        <v>0</v>
      </c>
      <c r="Y352" s="414">
        <v>0</v>
      </c>
      <c r="Z352" s="414">
        <v>0</v>
      </c>
      <c r="AA352" s="414">
        <v>0</v>
      </c>
      <c r="AB352" s="432">
        <v>4</v>
      </c>
      <c r="AC352" s="415"/>
      <c r="AD352" s="421">
        <v>0</v>
      </c>
      <c r="AE352" s="427">
        <v>0</v>
      </c>
      <c r="AF352" s="417"/>
      <c r="AG352" s="375"/>
      <c r="AH352" s="417"/>
      <c r="AI352" s="421">
        <v>0</v>
      </c>
      <c r="AJ352" s="421">
        <v>0</v>
      </c>
      <c r="AK352" s="421">
        <v>0</v>
      </c>
      <c r="AL352" s="126"/>
      <c r="AM352" s="418"/>
      <c r="AN352" s="418"/>
      <c r="AO352" s="375">
        <v>0</v>
      </c>
    </row>
    <row r="353" spans="1:41" ht="24" customHeight="1" x14ac:dyDescent="0.3">
      <c r="A353" s="419" t="s">
        <v>3278</v>
      </c>
      <c r="B353" s="436" t="s">
        <v>3279</v>
      </c>
      <c r="C353" s="437" t="s">
        <v>384</v>
      </c>
      <c r="D353" s="367">
        <f t="shared" si="13"/>
        <v>0</v>
      </c>
      <c r="E353" s="368">
        <f t="shared" si="14"/>
        <v>0</v>
      </c>
      <c r="F353" s="368">
        <f t="shared" si="15"/>
        <v>0</v>
      </c>
      <c r="G353" s="368">
        <f t="shared" si="16"/>
        <v>0</v>
      </c>
      <c r="H353" s="368">
        <f t="shared" si="17"/>
        <v>0</v>
      </c>
      <c r="I353" s="368">
        <f t="shared" si="18"/>
        <v>0</v>
      </c>
      <c r="J353" s="368">
        <f t="shared" si="19"/>
        <v>0</v>
      </c>
      <c r="K353" s="368">
        <f t="shared" si="20"/>
        <v>0</v>
      </c>
      <c r="L353" s="368">
        <f t="shared" si="21"/>
        <v>0</v>
      </c>
      <c r="M353" s="368">
        <f t="shared" si="22"/>
        <v>0</v>
      </c>
      <c r="N353" s="370">
        <f t="shared" si="23"/>
        <v>0</v>
      </c>
      <c r="O353" s="371"/>
      <c r="P353" s="413">
        <f t="shared" si="24"/>
        <v>0</v>
      </c>
      <c r="Q353" s="373" t="str">
        <f t="shared" si="25"/>
        <v/>
      </c>
      <c r="R353" s="374">
        <v>0</v>
      </c>
      <c r="S353" s="390">
        <v>0</v>
      </c>
      <c r="T353" s="414">
        <v>0</v>
      </c>
      <c r="U353" s="414">
        <v>0</v>
      </c>
      <c r="V353" s="414">
        <v>0</v>
      </c>
      <c r="W353" s="414">
        <v>0</v>
      </c>
      <c r="X353" s="414">
        <v>0</v>
      </c>
      <c r="Y353" s="414">
        <v>0</v>
      </c>
      <c r="Z353" s="414">
        <v>0</v>
      </c>
      <c r="AA353" s="414">
        <v>0</v>
      </c>
      <c r="AB353" s="390">
        <v>0</v>
      </c>
      <c r="AC353" s="429"/>
      <c r="AD353" s="124">
        <v>0</v>
      </c>
      <c r="AE353" s="416">
        <v>0</v>
      </c>
      <c r="AF353" s="417"/>
      <c r="AG353" s="375"/>
      <c r="AH353" s="417"/>
      <c r="AI353" s="430">
        <v>0</v>
      </c>
      <c r="AJ353" s="430">
        <v>0</v>
      </c>
      <c r="AK353" s="430">
        <v>0</v>
      </c>
      <c r="AL353" s="126"/>
      <c r="AM353" s="418"/>
      <c r="AN353" s="418"/>
      <c r="AO353" s="375">
        <v>0</v>
      </c>
    </row>
    <row r="354" spans="1:41" ht="24" customHeight="1" x14ac:dyDescent="0.3">
      <c r="A354" s="422" t="s">
        <v>3282</v>
      </c>
      <c r="B354" s="475" t="s">
        <v>3283</v>
      </c>
      <c r="C354" s="476" t="s">
        <v>2185</v>
      </c>
      <c r="D354" s="367">
        <f t="shared" si="13"/>
        <v>0</v>
      </c>
      <c r="E354" s="368">
        <f t="shared" si="14"/>
        <v>0</v>
      </c>
      <c r="F354" s="368">
        <f t="shared" si="15"/>
        <v>0</v>
      </c>
      <c r="G354" s="368">
        <f t="shared" si="16"/>
        <v>0</v>
      </c>
      <c r="H354" s="368">
        <f t="shared" si="17"/>
        <v>0</v>
      </c>
      <c r="I354" s="368">
        <f t="shared" si="18"/>
        <v>0</v>
      </c>
      <c r="J354" s="368">
        <f t="shared" si="19"/>
        <v>0</v>
      </c>
      <c r="K354" s="368">
        <f t="shared" si="20"/>
        <v>0</v>
      </c>
      <c r="L354" s="368">
        <f t="shared" si="21"/>
        <v>0</v>
      </c>
      <c r="M354" s="368">
        <f t="shared" si="22"/>
        <v>0</v>
      </c>
      <c r="N354" s="370">
        <f t="shared" si="23"/>
        <v>0</v>
      </c>
      <c r="O354" s="371"/>
      <c r="P354" s="413">
        <f t="shared" si="24"/>
        <v>0</v>
      </c>
      <c r="Q354" s="373" t="str">
        <f t="shared" si="25"/>
        <v/>
      </c>
      <c r="R354" s="374">
        <v>0</v>
      </c>
      <c r="S354" s="420">
        <v>0</v>
      </c>
      <c r="T354" s="414">
        <v>0</v>
      </c>
      <c r="U354" s="414">
        <v>0</v>
      </c>
      <c r="V354" s="414">
        <v>0</v>
      </c>
      <c r="W354" s="414">
        <v>0</v>
      </c>
      <c r="X354" s="414">
        <v>0</v>
      </c>
      <c r="Y354" s="414">
        <v>0</v>
      </c>
      <c r="Z354" s="414">
        <v>0</v>
      </c>
      <c r="AA354" s="414">
        <v>0</v>
      </c>
      <c r="AB354" s="420">
        <v>0</v>
      </c>
      <c r="AC354" s="415"/>
      <c r="AD354" s="421">
        <v>0</v>
      </c>
      <c r="AE354" s="427">
        <v>0</v>
      </c>
      <c r="AF354" s="417"/>
      <c r="AG354" s="375"/>
      <c r="AH354" s="417"/>
      <c r="AI354" s="124">
        <v>0</v>
      </c>
      <c r="AJ354" s="124">
        <v>0</v>
      </c>
      <c r="AK354" s="124">
        <v>0</v>
      </c>
      <c r="AL354" s="126"/>
      <c r="AM354" s="418"/>
      <c r="AN354" s="418"/>
      <c r="AO354" s="375">
        <v>0</v>
      </c>
    </row>
    <row r="355" spans="1:41" ht="24" customHeight="1" x14ac:dyDescent="0.3">
      <c r="A355" s="419" t="s">
        <v>3286</v>
      </c>
      <c r="B355" s="411" t="s">
        <v>3287</v>
      </c>
      <c r="C355" s="412" t="s">
        <v>1841</v>
      </c>
      <c r="D355" s="367">
        <f t="shared" si="13"/>
        <v>5</v>
      </c>
      <c r="E355" s="368">
        <f t="shared" si="14"/>
        <v>0</v>
      </c>
      <c r="F355" s="368">
        <f t="shared" si="15"/>
        <v>0</v>
      </c>
      <c r="G355" s="368">
        <f t="shared" si="16"/>
        <v>0</v>
      </c>
      <c r="H355" s="368">
        <f t="shared" si="17"/>
        <v>0</v>
      </c>
      <c r="I355" s="368">
        <f t="shared" si="18"/>
        <v>0</v>
      </c>
      <c r="J355" s="368">
        <f t="shared" si="19"/>
        <v>0</v>
      </c>
      <c r="K355" s="368">
        <f t="shared" si="20"/>
        <v>0</v>
      </c>
      <c r="L355" s="368">
        <f t="shared" si="21"/>
        <v>0</v>
      </c>
      <c r="M355" s="368">
        <f t="shared" si="22"/>
        <v>0</v>
      </c>
      <c r="N355" s="370">
        <f t="shared" si="23"/>
        <v>5</v>
      </c>
      <c r="O355" s="371"/>
      <c r="P355" s="413">
        <f t="shared" si="24"/>
        <v>5</v>
      </c>
      <c r="Q355" s="373">
        <f t="shared" si="25"/>
        <v>830</v>
      </c>
      <c r="R355" s="431">
        <v>0</v>
      </c>
      <c r="S355" s="420">
        <v>0</v>
      </c>
      <c r="T355" s="414">
        <v>0</v>
      </c>
      <c r="U355" s="414">
        <v>0</v>
      </c>
      <c r="V355" s="414">
        <v>0</v>
      </c>
      <c r="W355" s="414">
        <v>0</v>
      </c>
      <c r="X355" s="414">
        <v>0</v>
      </c>
      <c r="Y355" s="414">
        <v>0</v>
      </c>
      <c r="Z355" s="414">
        <v>0</v>
      </c>
      <c r="AA355" s="414">
        <v>0</v>
      </c>
      <c r="AB355" s="420">
        <v>5</v>
      </c>
      <c r="AC355" s="415"/>
      <c r="AD355" s="142">
        <v>0</v>
      </c>
      <c r="AE355" s="427">
        <v>0</v>
      </c>
      <c r="AF355" s="417"/>
      <c r="AG355" s="375"/>
      <c r="AH355" s="417"/>
      <c r="AI355" s="421">
        <v>0</v>
      </c>
      <c r="AJ355" s="421">
        <v>0</v>
      </c>
      <c r="AK355" s="421">
        <v>0</v>
      </c>
      <c r="AL355" s="434"/>
      <c r="AM355" s="435"/>
      <c r="AN355" s="435"/>
      <c r="AO355" s="425">
        <v>0</v>
      </c>
    </row>
    <row r="356" spans="1:41" ht="24" customHeight="1" x14ac:dyDescent="0.3">
      <c r="A356" s="410" t="s">
        <v>3288</v>
      </c>
      <c r="B356" s="436" t="s">
        <v>3289</v>
      </c>
      <c r="C356" s="437" t="s">
        <v>81</v>
      </c>
      <c r="D356" s="367">
        <f t="shared" si="13"/>
        <v>38</v>
      </c>
      <c r="E356" s="368">
        <f t="shared" si="14"/>
        <v>0</v>
      </c>
      <c r="F356" s="368">
        <f t="shared" si="15"/>
        <v>0</v>
      </c>
      <c r="G356" s="368">
        <f t="shared" si="16"/>
        <v>0</v>
      </c>
      <c r="H356" s="368">
        <f t="shared" si="17"/>
        <v>0</v>
      </c>
      <c r="I356" s="368">
        <f t="shared" si="18"/>
        <v>0</v>
      </c>
      <c r="J356" s="368">
        <f t="shared" si="19"/>
        <v>0</v>
      </c>
      <c r="K356" s="368">
        <f t="shared" si="20"/>
        <v>0</v>
      </c>
      <c r="L356" s="368">
        <f t="shared" si="21"/>
        <v>0</v>
      </c>
      <c r="M356" s="368">
        <f t="shared" si="22"/>
        <v>0</v>
      </c>
      <c r="N356" s="446">
        <f t="shared" si="23"/>
        <v>38</v>
      </c>
      <c r="O356" s="371"/>
      <c r="P356" s="448">
        <f t="shared" si="24"/>
        <v>38</v>
      </c>
      <c r="Q356" s="373">
        <f t="shared" si="25"/>
        <v>224</v>
      </c>
      <c r="R356" s="374">
        <v>0</v>
      </c>
      <c r="S356" s="425">
        <v>0</v>
      </c>
      <c r="T356" s="414">
        <v>0</v>
      </c>
      <c r="U356" s="414">
        <v>0</v>
      </c>
      <c r="V356" s="414">
        <v>0</v>
      </c>
      <c r="W356" s="414">
        <v>0</v>
      </c>
      <c r="X356" s="414">
        <v>0</v>
      </c>
      <c r="Y356" s="414">
        <v>0</v>
      </c>
      <c r="Z356" s="414">
        <v>0</v>
      </c>
      <c r="AA356" s="414">
        <v>0</v>
      </c>
      <c r="AB356" s="425">
        <v>0</v>
      </c>
      <c r="AC356" s="429"/>
      <c r="AD356" s="421">
        <v>0</v>
      </c>
      <c r="AE356" s="416">
        <v>0</v>
      </c>
      <c r="AF356" s="433"/>
      <c r="AG356" s="425"/>
      <c r="AH356" s="433"/>
      <c r="AI356" s="426">
        <v>0</v>
      </c>
      <c r="AJ356" s="426">
        <v>0</v>
      </c>
      <c r="AK356" s="426">
        <v>0</v>
      </c>
      <c r="AL356" s="126"/>
      <c r="AM356" s="418">
        <v>38</v>
      </c>
      <c r="AN356" s="418"/>
      <c r="AO356" s="375">
        <v>0</v>
      </c>
    </row>
    <row r="357" spans="1:41" ht="24" customHeight="1" x14ac:dyDescent="0.3">
      <c r="A357" s="422" t="s">
        <v>3292</v>
      </c>
      <c r="B357" s="475" t="s">
        <v>3293</v>
      </c>
      <c r="C357" s="476" t="s">
        <v>245</v>
      </c>
      <c r="D357" s="367">
        <f t="shared" si="13"/>
        <v>12</v>
      </c>
      <c r="E357" s="368">
        <f t="shared" si="14"/>
        <v>6</v>
      </c>
      <c r="F357" s="368">
        <f t="shared" si="15"/>
        <v>0</v>
      </c>
      <c r="G357" s="368">
        <f t="shared" si="16"/>
        <v>0</v>
      </c>
      <c r="H357" s="368">
        <f t="shared" si="17"/>
        <v>0</v>
      </c>
      <c r="I357" s="368">
        <f t="shared" si="18"/>
        <v>0</v>
      </c>
      <c r="J357" s="368">
        <f t="shared" si="19"/>
        <v>0</v>
      </c>
      <c r="K357" s="368">
        <f t="shared" si="20"/>
        <v>0</v>
      </c>
      <c r="L357" s="368">
        <f t="shared" si="21"/>
        <v>0</v>
      </c>
      <c r="M357" s="368">
        <f t="shared" si="22"/>
        <v>0</v>
      </c>
      <c r="N357" s="370">
        <f t="shared" si="23"/>
        <v>18</v>
      </c>
      <c r="O357" s="371"/>
      <c r="P357" s="413">
        <f t="shared" si="24"/>
        <v>18</v>
      </c>
      <c r="Q357" s="373">
        <f t="shared" si="25"/>
        <v>457</v>
      </c>
      <c r="R357" s="374">
        <v>0</v>
      </c>
      <c r="S357" s="414">
        <v>0</v>
      </c>
      <c r="T357" s="414">
        <v>0</v>
      </c>
      <c r="U357" s="414">
        <v>0</v>
      </c>
      <c r="V357" s="414">
        <v>0</v>
      </c>
      <c r="W357" s="414">
        <v>0</v>
      </c>
      <c r="X357" s="414">
        <v>0</v>
      </c>
      <c r="Y357" s="414">
        <v>0</v>
      </c>
      <c r="Z357" s="414">
        <v>0</v>
      </c>
      <c r="AA357" s="414">
        <v>0</v>
      </c>
      <c r="AB357" s="414">
        <v>12</v>
      </c>
      <c r="AC357" s="415"/>
      <c r="AD357" s="142">
        <v>0</v>
      </c>
      <c r="AE357" s="416">
        <v>0</v>
      </c>
      <c r="AF357" s="417"/>
      <c r="AG357" s="375">
        <v>6</v>
      </c>
      <c r="AH357" s="417"/>
      <c r="AI357" s="142">
        <v>0</v>
      </c>
      <c r="AJ357" s="142">
        <v>0</v>
      </c>
      <c r="AK357" s="142">
        <v>0</v>
      </c>
      <c r="AL357" s="126"/>
      <c r="AM357" s="418"/>
      <c r="AN357" s="418"/>
      <c r="AO357" s="375">
        <v>0</v>
      </c>
    </row>
    <row r="358" spans="1:41" ht="24" customHeight="1" x14ac:dyDescent="0.3">
      <c r="A358" s="419" t="s">
        <v>3296</v>
      </c>
      <c r="B358" s="411" t="s">
        <v>3297</v>
      </c>
      <c r="C358" s="412" t="s">
        <v>1937</v>
      </c>
      <c r="D358" s="367">
        <f t="shared" si="13"/>
        <v>9</v>
      </c>
      <c r="E358" s="368">
        <f t="shared" si="14"/>
        <v>9</v>
      </c>
      <c r="F358" s="368">
        <f t="shared" si="15"/>
        <v>0</v>
      </c>
      <c r="G358" s="368">
        <f t="shared" si="16"/>
        <v>0</v>
      </c>
      <c r="H358" s="368">
        <f t="shared" si="17"/>
        <v>0</v>
      </c>
      <c r="I358" s="368">
        <f t="shared" si="18"/>
        <v>0</v>
      </c>
      <c r="J358" s="368">
        <f t="shared" si="19"/>
        <v>0</v>
      </c>
      <c r="K358" s="368">
        <f t="shared" si="20"/>
        <v>0</v>
      </c>
      <c r="L358" s="368">
        <f t="shared" si="21"/>
        <v>0</v>
      </c>
      <c r="M358" s="368">
        <f t="shared" si="22"/>
        <v>0</v>
      </c>
      <c r="N358" s="370">
        <f t="shared" si="23"/>
        <v>18</v>
      </c>
      <c r="O358" s="371"/>
      <c r="P358" s="413">
        <f t="shared" si="24"/>
        <v>18</v>
      </c>
      <c r="Q358" s="373">
        <f t="shared" si="25"/>
        <v>457</v>
      </c>
      <c r="R358" s="374">
        <v>0</v>
      </c>
      <c r="S358" s="420">
        <v>0</v>
      </c>
      <c r="T358" s="414">
        <v>0</v>
      </c>
      <c r="U358" s="414">
        <v>0</v>
      </c>
      <c r="V358" s="414">
        <v>0</v>
      </c>
      <c r="W358" s="414">
        <v>0</v>
      </c>
      <c r="X358" s="414">
        <v>0</v>
      </c>
      <c r="Y358" s="414">
        <v>0</v>
      </c>
      <c r="Z358" s="414">
        <v>0</v>
      </c>
      <c r="AA358" s="414">
        <v>0</v>
      </c>
      <c r="AB358" s="420">
        <v>9</v>
      </c>
      <c r="AC358" s="415"/>
      <c r="AD358" s="450">
        <v>0</v>
      </c>
      <c r="AE358" s="416">
        <v>0</v>
      </c>
      <c r="AF358" s="417"/>
      <c r="AG358" s="375">
        <v>9</v>
      </c>
      <c r="AH358" s="417"/>
      <c r="AI358" s="421">
        <v>0</v>
      </c>
      <c r="AJ358" s="421">
        <v>0</v>
      </c>
      <c r="AK358" s="421">
        <v>0</v>
      </c>
      <c r="AL358" s="126"/>
      <c r="AM358" s="418"/>
      <c r="AN358" s="418"/>
      <c r="AO358" s="375">
        <v>0</v>
      </c>
    </row>
    <row r="359" spans="1:41" ht="24" customHeight="1" x14ac:dyDescent="0.3">
      <c r="A359" s="419" t="s">
        <v>3300</v>
      </c>
      <c r="B359" s="411" t="s">
        <v>3301</v>
      </c>
      <c r="C359" s="412" t="s">
        <v>1937</v>
      </c>
      <c r="D359" s="367">
        <f t="shared" si="13"/>
        <v>0</v>
      </c>
      <c r="E359" s="368">
        <f t="shared" si="14"/>
        <v>0</v>
      </c>
      <c r="F359" s="368">
        <f t="shared" si="15"/>
        <v>0</v>
      </c>
      <c r="G359" s="368">
        <f t="shared" si="16"/>
        <v>0</v>
      </c>
      <c r="H359" s="368">
        <f t="shared" si="17"/>
        <v>0</v>
      </c>
      <c r="I359" s="368">
        <f t="shared" si="18"/>
        <v>0</v>
      </c>
      <c r="J359" s="368">
        <f t="shared" si="19"/>
        <v>0</v>
      </c>
      <c r="K359" s="368">
        <f t="shared" si="20"/>
        <v>0</v>
      </c>
      <c r="L359" s="368">
        <f t="shared" si="21"/>
        <v>0</v>
      </c>
      <c r="M359" s="368">
        <f t="shared" si="22"/>
        <v>0</v>
      </c>
      <c r="N359" s="370">
        <f t="shared" si="23"/>
        <v>0</v>
      </c>
      <c r="O359" s="371"/>
      <c r="P359" s="413">
        <f t="shared" si="24"/>
        <v>0</v>
      </c>
      <c r="Q359" s="373" t="str">
        <f t="shared" si="25"/>
        <v/>
      </c>
      <c r="R359" s="374">
        <v>0</v>
      </c>
      <c r="S359" s="449">
        <v>0</v>
      </c>
      <c r="T359" s="414">
        <v>0</v>
      </c>
      <c r="U359" s="414">
        <v>0</v>
      </c>
      <c r="V359" s="414">
        <v>0</v>
      </c>
      <c r="W359" s="414">
        <v>0</v>
      </c>
      <c r="X359" s="414">
        <v>0</v>
      </c>
      <c r="Y359" s="414">
        <v>0</v>
      </c>
      <c r="Z359" s="414">
        <v>0</v>
      </c>
      <c r="AA359" s="414">
        <v>0</v>
      </c>
      <c r="AB359" s="449">
        <v>0</v>
      </c>
      <c r="AC359" s="415"/>
      <c r="AD359" s="421">
        <v>0</v>
      </c>
      <c r="AE359" s="427">
        <v>0</v>
      </c>
      <c r="AF359" s="417"/>
      <c r="AG359" s="375"/>
      <c r="AH359" s="417"/>
      <c r="AI359" s="142">
        <v>0</v>
      </c>
      <c r="AJ359" s="142">
        <v>0</v>
      </c>
      <c r="AK359" s="142">
        <v>0</v>
      </c>
      <c r="AL359" s="126"/>
      <c r="AM359" s="418"/>
      <c r="AN359" s="418"/>
      <c r="AO359" s="375">
        <v>0</v>
      </c>
    </row>
    <row r="360" spans="1:41" ht="24" customHeight="1" x14ac:dyDescent="0.3">
      <c r="A360" s="419" t="s">
        <v>3304</v>
      </c>
      <c r="B360" s="411" t="s">
        <v>3305</v>
      </c>
      <c r="C360" s="412" t="s">
        <v>2268</v>
      </c>
      <c r="D360" s="367">
        <f t="shared" si="13"/>
        <v>0</v>
      </c>
      <c r="E360" s="368">
        <f t="shared" si="14"/>
        <v>0</v>
      </c>
      <c r="F360" s="368">
        <f t="shared" si="15"/>
        <v>0</v>
      </c>
      <c r="G360" s="368">
        <f t="shared" si="16"/>
        <v>0</v>
      </c>
      <c r="H360" s="368">
        <f t="shared" si="17"/>
        <v>0</v>
      </c>
      <c r="I360" s="368">
        <f t="shared" si="18"/>
        <v>0</v>
      </c>
      <c r="J360" s="368">
        <f t="shared" si="19"/>
        <v>0</v>
      </c>
      <c r="K360" s="368">
        <f t="shared" si="20"/>
        <v>0</v>
      </c>
      <c r="L360" s="368">
        <f t="shared" si="21"/>
        <v>0</v>
      </c>
      <c r="M360" s="368">
        <f t="shared" si="22"/>
        <v>0</v>
      </c>
      <c r="N360" s="370">
        <f t="shared" si="23"/>
        <v>0</v>
      </c>
      <c r="O360" s="371"/>
      <c r="P360" s="413">
        <f t="shared" si="24"/>
        <v>0</v>
      </c>
      <c r="Q360" s="373" t="str">
        <f t="shared" si="25"/>
        <v/>
      </c>
      <c r="R360" s="374">
        <v>0</v>
      </c>
      <c r="S360" s="428">
        <v>0</v>
      </c>
      <c r="T360" s="414">
        <v>0</v>
      </c>
      <c r="U360" s="414">
        <v>0</v>
      </c>
      <c r="V360" s="414">
        <v>0</v>
      </c>
      <c r="W360" s="414">
        <v>0</v>
      </c>
      <c r="X360" s="414">
        <v>0</v>
      </c>
      <c r="Y360" s="414">
        <v>0</v>
      </c>
      <c r="Z360" s="414">
        <v>0</v>
      </c>
      <c r="AA360" s="414">
        <v>0</v>
      </c>
      <c r="AB360" s="428">
        <v>0</v>
      </c>
      <c r="AC360" s="415"/>
      <c r="AD360" s="430">
        <v>0</v>
      </c>
      <c r="AE360" s="416">
        <v>0</v>
      </c>
      <c r="AF360" s="417"/>
      <c r="AG360" s="375"/>
      <c r="AH360" s="417"/>
      <c r="AI360" s="421">
        <v>0</v>
      </c>
      <c r="AJ360" s="421">
        <v>0</v>
      </c>
      <c r="AK360" s="421">
        <v>0</v>
      </c>
      <c r="AL360" s="126"/>
      <c r="AM360" s="418"/>
      <c r="AN360" s="418"/>
      <c r="AO360" s="375">
        <v>0</v>
      </c>
    </row>
    <row r="361" spans="1:41" ht="24" customHeight="1" x14ac:dyDescent="0.3">
      <c r="A361" s="410" t="s">
        <v>3310</v>
      </c>
      <c r="B361" s="411" t="s">
        <v>3311</v>
      </c>
      <c r="C361" s="412" t="s">
        <v>2268</v>
      </c>
      <c r="D361" s="367">
        <f t="shared" si="13"/>
        <v>0</v>
      </c>
      <c r="E361" s="368">
        <f t="shared" si="14"/>
        <v>0</v>
      </c>
      <c r="F361" s="368">
        <f t="shared" si="15"/>
        <v>0</v>
      </c>
      <c r="G361" s="368">
        <f t="shared" si="16"/>
        <v>0</v>
      </c>
      <c r="H361" s="368">
        <f t="shared" si="17"/>
        <v>0</v>
      </c>
      <c r="I361" s="368">
        <f t="shared" si="18"/>
        <v>0</v>
      </c>
      <c r="J361" s="368">
        <f t="shared" si="19"/>
        <v>0</v>
      </c>
      <c r="K361" s="368">
        <f t="shared" si="20"/>
        <v>0</v>
      </c>
      <c r="L361" s="368">
        <f t="shared" si="21"/>
        <v>0</v>
      </c>
      <c r="M361" s="368">
        <f t="shared" si="22"/>
        <v>0</v>
      </c>
      <c r="N361" s="370">
        <f t="shared" si="23"/>
        <v>0</v>
      </c>
      <c r="O361" s="371"/>
      <c r="P361" s="413">
        <f t="shared" si="24"/>
        <v>0</v>
      </c>
      <c r="Q361" s="373" t="str">
        <f t="shared" si="25"/>
        <v/>
      </c>
      <c r="R361" s="431">
        <v>0</v>
      </c>
      <c r="S361" s="420">
        <v>0</v>
      </c>
      <c r="T361" s="414">
        <v>0</v>
      </c>
      <c r="U361" s="414">
        <v>0</v>
      </c>
      <c r="V361" s="414">
        <v>0</v>
      </c>
      <c r="W361" s="414">
        <v>0</v>
      </c>
      <c r="X361" s="414">
        <v>0</v>
      </c>
      <c r="Y361" s="414">
        <v>0</v>
      </c>
      <c r="Z361" s="414">
        <v>0</v>
      </c>
      <c r="AA361" s="414">
        <v>0</v>
      </c>
      <c r="AB361" s="420">
        <v>0</v>
      </c>
      <c r="AC361" s="415"/>
      <c r="AD361" s="389">
        <v>0</v>
      </c>
      <c r="AE361" s="416">
        <v>0</v>
      </c>
      <c r="AF361" s="417"/>
      <c r="AG361" s="375"/>
      <c r="AH361" s="417"/>
      <c r="AI361" s="430">
        <v>0</v>
      </c>
      <c r="AJ361" s="430">
        <v>0</v>
      </c>
      <c r="AK361" s="430">
        <v>0</v>
      </c>
      <c r="AL361" s="434"/>
      <c r="AM361" s="435"/>
      <c r="AN361" s="435"/>
      <c r="AO361" s="375">
        <v>0</v>
      </c>
    </row>
    <row r="362" spans="1:41" ht="24" customHeight="1" x14ac:dyDescent="0.3">
      <c r="A362" s="419" t="s">
        <v>3314</v>
      </c>
      <c r="B362" s="436" t="s">
        <v>3315</v>
      </c>
      <c r="C362" s="437" t="s">
        <v>998</v>
      </c>
      <c r="D362" s="367">
        <f t="shared" si="13"/>
        <v>0</v>
      </c>
      <c r="E362" s="368">
        <f t="shared" si="14"/>
        <v>0</v>
      </c>
      <c r="F362" s="368">
        <f t="shared" si="15"/>
        <v>0</v>
      </c>
      <c r="G362" s="368">
        <f t="shared" si="16"/>
        <v>0</v>
      </c>
      <c r="H362" s="368">
        <f t="shared" si="17"/>
        <v>0</v>
      </c>
      <c r="I362" s="368">
        <f t="shared" si="18"/>
        <v>0</v>
      </c>
      <c r="J362" s="368">
        <f t="shared" si="19"/>
        <v>0</v>
      </c>
      <c r="K362" s="368">
        <f t="shared" si="20"/>
        <v>0</v>
      </c>
      <c r="L362" s="368">
        <f t="shared" si="21"/>
        <v>0</v>
      </c>
      <c r="M362" s="368">
        <f t="shared" si="22"/>
        <v>0</v>
      </c>
      <c r="N362" s="446">
        <f t="shared" si="23"/>
        <v>0</v>
      </c>
      <c r="O362" s="371"/>
      <c r="P362" s="448">
        <f t="shared" si="24"/>
        <v>0</v>
      </c>
      <c r="Q362" s="373" t="str">
        <f t="shared" si="25"/>
        <v/>
      </c>
      <c r="R362" s="374">
        <v>0</v>
      </c>
      <c r="S362" s="432">
        <v>0</v>
      </c>
      <c r="T362" s="414">
        <v>0</v>
      </c>
      <c r="U362" s="414">
        <v>0</v>
      </c>
      <c r="V362" s="414">
        <v>0</v>
      </c>
      <c r="W362" s="414">
        <v>0</v>
      </c>
      <c r="X362" s="414">
        <v>0</v>
      </c>
      <c r="Y362" s="414">
        <v>0</v>
      </c>
      <c r="Z362" s="414">
        <v>0</v>
      </c>
      <c r="AA362" s="414">
        <v>0</v>
      </c>
      <c r="AB362" s="432">
        <v>0</v>
      </c>
      <c r="AC362" s="429"/>
      <c r="AD362" s="421">
        <v>0</v>
      </c>
      <c r="AE362" s="416">
        <v>0</v>
      </c>
      <c r="AF362" s="417"/>
      <c r="AG362" s="375"/>
      <c r="AH362" s="417"/>
      <c r="AI362" s="421">
        <v>0</v>
      </c>
      <c r="AJ362" s="421">
        <v>0</v>
      </c>
      <c r="AK362" s="421">
        <v>0</v>
      </c>
      <c r="AL362" s="126"/>
      <c r="AM362" s="418"/>
      <c r="AN362" s="418"/>
      <c r="AO362" s="375">
        <v>0</v>
      </c>
    </row>
    <row r="363" spans="1:41" ht="24" customHeight="1" x14ac:dyDescent="0.3">
      <c r="A363" s="422" t="s">
        <v>3318</v>
      </c>
      <c r="B363" s="475" t="s">
        <v>3319</v>
      </c>
      <c r="C363" s="476" t="s">
        <v>2791</v>
      </c>
      <c r="D363" s="367">
        <f t="shared" si="13"/>
        <v>5</v>
      </c>
      <c r="E363" s="368">
        <f t="shared" si="14"/>
        <v>0</v>
      </c>
      <c r="F363" s="368">
        <f t="shared" si="15"/>
        <v>0</v>
      </c>
      <c r="G363" s="368">
        <f t="shared" si="16"/>
        <v>0</v>
      </c>
      <c r="H363" s="368">
        <f t="shared" si="17"/>
        <v>0</v>
      </c>
      <c r="I363" s="368">
        <f t="shared" si="18"/>
        <v>0</v>
      </c>
      <c r="J363" s="368">
        <f t="shared" si="19"/>
        <v>0</v>
      </c>
      <c r="K363" s="368">
        <f t="shared" si="20"/>
        <v>0</v>
      </c>
      <c r="L363" s="368">
        <f t="shared" si="21"/>
        <v>0</v>
      </c>
      <c r="M363" s="368">
        <f t="shared" si="22"/>
        <v>0</v>
      </c>
      <c r="N363" s="370">
        <f t="shared" si="23"/>
        <v>5</v>
      </c>
      <c r="O363" s="371"/>
      <c r="P363" s="413">
        <f t="shared" si="24"/>
        <v>5</v>
      </c>
      <c r="Q363" s="373">
        <f t="shared" si="25"/>
        <v>830</v>
      </c>
      <c r="R363" s="374">
        <v>0</v>
      </c>
      <c r="S363" s="420">
        <v>0</v>
      </c>
      <c r="T363" s="414">
        <v>0</v>
      </c>
      <c r="U363" s="414">
        <v>0</v>
      </c>
      <c r="V363" s="414">
        <v>0</v>
      </c>
      <c r="W363" s="414">
        <v>0</v>
      </c>
      <c r="X363" s="414">
        <v>0</v>
      </c>
      <c r="Y363" s="414">
        <v>0</v>
      </c>
      <c r="Z363" s="414">
        <v>0</v>
      </c>
      <c r="AA363" s="414">
        <v>0</v>
      </c>
      <c r="AB363" s="420">
        <v>0</v>
      </c>
      <c r="AC363" s="429"/>
      <c r="AD363" s="426">
        <v>0</v>
      </c>
      <c r="AE363" s="416">
        <v>0</v>
      </c>
      <c r="AF363" s="417"/>
      <c r="AG363" s="375">
        <v>5</v>
      </c>
      <c r="AH363" s="417"/>
      <c r="AI363" s="142">
        <v>0</v>
      </c>
      <c r="AJ363" s="142">
        <v>0</v>
      </c>
      <c r="AK363" s="142">
        <v>0</v>
      </c>
      <c r="AL363" s="126"/>
      <c r="AM363" s="418"/>
      <c r="AN363" s="418"/>
      <c r="AO363" s="375">
        <v>0</v>
      </c>
    </row>
    <row r="364" spans="1:41" ht="24" customHeight="1" x14ac:dyDescent="0.3">
      <c r="A364" s="410" t="s">
        <v>3324</v>
      </c>
      <c r="B364" s="411" t="s">
        <v>3325</v>
      </c>
      <c r="C364" s="412" t="s">
        <v>394</v>
      </c>
      <c r="D364" s="367">
        <f t="shared" si="13"/>
        <v>26</v>
      </c>
      <c r="E364" s="368">
        <f t="shared" si="14"/>
        <v>18</v>
      </c>
      <c r="F364" s="368">
        <f t="shared" si="15"/>
        <v>0</v>
      </c>
      <c r="G364" s="368">
        <f t="shared" si="16"/>
        <v>0</v>
      </c>
      <c r="H364" s="368">
        <f t="shared" si="17"/>
        <v>0</v>
      </c>
      <c r="I364" s="368">
        <f t="shared" si="18"/>
        <v>0</v>
      </c>
      <c r="J364" s="368">
        <f t="shared" si="19"/>
        <v>0</v>
      </c>
      <c r="K364" s="368">
        <f t="shared" si="20"/>
        <v>0</v>
      </c>
      <c r="L364" s="368">
        <f t="shared" si="21"/>
        <v>0</v>
      </c>
      <c r="M364" s="368">
        <f t="shared" si="22"/>
        <v>0</v>
      </c>
      <c r="N364" s="370">
        <f t="shared" si="23"/>
        <v>44</v>
      </c>
      <c r="O364" s="371"/>
      <c r="P364" s="413">
        <f t="shared" si="24"/>
        <v>44</v>
      </c>
      <c r="Q364" s="373">
        <f t="shared" si="25"/>
        <v>195</v>
      </c>
      <c r="R364" s="374">
        <v>0</v>
      </c>
      <c r="S364" s="420">
        <v>26</v>
      </c>
      <c r="T364" s="414">
        <v>0</v>
      </c>
      <c r="U364" s="414">
        <v>0</v>
      </c>
      <c r="V364" s="414">
        <v>0</v>
      </c>
      <c r="W364" s="414">
        <v>0</v>
      </c>
      <c r="X364" s="414">
        <v>0</v>
      </c>
      <c r="Y364" s="414">
        <v>0</v>
      </c>
      <c r="Z364" s="414">
        <v>0</v>
      </c>
      <c r="AA364" s="414">
        <v>0</v>
      </c>
      <c r="AB364" s="420">
        <v>0</v>
      </c>
      <c r="AC364" s="415"/>
      <c r="AD364" s="124">
        <v>0</v>
      </c>
      <c r="AE364" s="416">
        <v>0</v>
      </c>
      <c r="AF364" s="417">
        <v>18</v>
      </c>
      <c r="AG364" s="375"/>
      <c r="AH364" s="417"/>
      <c r="AI364" s="421">
        <v>0</v>
      </c>
      <c r="AJ364" s="421">
        <v>0</v>
      </c>
      <c r="AK364" s="421">
        <v>0</v>
      </c>
      <c r="AL364" s="126"/>
      <c r="AM364" s="418"/>
      <c r="AN364" s="418"/>
      <c r="AO364" s="375">
        <v>0</v>
      </c>
    </row>
    <row r="365" spans="1:41" ht="24" customHeight="1" x14ac:dyDescent="0.3">
      <c r="A365" s="410" t="s">
        <v>3330</v>
      </c>
      <c r="B365" s="411" t="s">
        <v>3331</v>
      </c>
      <c r="C365" s="412" t="s">
        <v>124</v>
      </c>
      <c r="D365" s="367">
        <f t="shared" si="13"/>
        <v>0</v>
      </c>
      <c r="E365" s="368">
        <f t="shared" si="14"/>
        <v>0</v>
      </c>
      <c r="F365" s="368">
        <f t="shared" si="15"/>
        <v>0</v>
      </c>
      <c r="G365" s="368">
        <f t="shared" si="16"/>
        <v>0</v>
      </c>
      <c r="H365" s="368">
        <f t="shared" si="17"/>
        <v>0</v>
      </c>
      <c r="I365" s="368">
        <f t="shared" si="18"/>
        <v>0</v>
      </c>
      <c r="J365" s="368">
        <f t="shared" si="19"/>
        <v>0</v>
      </c>
      <c r="K365" s="368">
        <f t="shared" si="20"/>
        <v>0</v>
      </c>
      <c r="L365" s="368">
        <f t="shared" si="21"/>
        <v>0</v>
      </c>
      <c r="M365" s="368">
        <f t="shared" si="22"/>
        <v>0</v>
      </c>
      <c r="N365" s="370">
        <f t="shared" si="23"/>
        <v>0</v>
      </c>
      <c r="O365" s="371"/>
      <c r="P365" s="413">
        <f t="shared" si="24"/>
        <v>0</v>
      </c>
      <c r="Q365" s="373" t="str">
        <f t="shared" si="25"/>
        <v/>
      </c>
      <c r="R365" s="374">
        <v>0</v>
      </c>
      <c r="S365" s="425">
        <v>0</v>
      </c>
      <c r="T365" s="414">
        <v>0</v>
      </c>
      <c r="U365" s="414">
        <v>0</v>
      </c>
      <c r="V365" s="414">
        <v>0</v>
      </c>
      <c r="W365" s="414">
        <v>0</v>
      </c>
      <c r="X365" s="414">
        <v>0</v>
      </c>
      <c r="Y365" s="414">
        <v>0</v>
      </c>
      <c r="Z365" s="414">
        <v>0</v>
      </c>
      <c r="AA365" s="414">
        <v>0</v>
      </c>
      <c r="AB365" s="425">
        <v>0</v>
      </c>
      <c r="AC365" s="415"/>
      <c r="AD365" s="421">
        <v>0</v>
      </c>
      <c r="AE365" s="416">
        <v>0</v>
      </c>
      <c r="AF365" s="417"/>
      <c r="AG365" s="375"/>
      <c r="AH365" s="417"/>
      <c r="AI365" s="430">
        <v>0</v>
      </c>
      <c r="AJ365" s="430">
        <v>0</v>
      </c>
      <c r="AK365" s="430">
        <v>0</v>
      </c>
      <c r="AL365" s="126"/>
      <c r="AM365" s="418"/>
      <c r="AN365" s="418"/>
      <c r="AO365" s="375">
        <v>0</v>
      </c>
    </row>
    <row r="366" spans="1:41" ht="24" customHeight="1" x14ac:dyDescent="0.3">
      <c r="A366" s="419" t="s">
        <v>1247</v>
      </c>
      <c r="B366" s="411" t="s">
        <v>1248</v>
      </c>
      <c r="C366" s="412" t="s">
        <v>1178</v>
      </c>
      <c r="D366" s="367">
        <f t="shared" si="13"/>
        <v>26</v>
      </c>
      <c r="E366" s="368">
        <f t="shared" si="14"/>
        <v>20</v>
      </c>
      <c r="F366" s="368">
        <f t="shared" si="15"/>
        <v>0</v>
      </c>
      <c r="G366" s="368">
        <f t="shared" si="16"/>
        <v>0</v>
      </c>
      <c r="H366" s="368">
        <f t="shared" si="17"/>
        <v>0</v>
      </c>
      <c r="I366" s="368">
        <f t="shared" si="18"/>
        <v>0</v>
      </c>
      <c r="J366" s="368">
        <f t="shared" si="19"/>
        <v>0</v>
      </c>
      <c r="K366" s="368">
        <f t="shared" si="20"/>
        <v>0</v>
      </c>
      <c r="L366" s="368">
        <f t="shared" si="21"/>
        <v>0</v>
      </c>
      <c r="M366" s="368">
        <f t="shared" si="22"/>
        <v>0</v>
      </c>
      <c r="N366" s="370">
        <f t="shared" si="23"/>
        <v>46</v>
      </c>
      <c r="O366" s="371"/>
      <c r="P366" s="413">
        <f t="shared" si="24"/>
        <v>46</v>
      </c>
      <c r="Q366" s="373">
        <f t="shared" si="25"/>
        <v>176</v>
      </c>
      <c r="R366" s="374">
        <v>0</v>
      </c>
      <c r="S366" s="425">
        <v>26</v>
      </c>
      <c r="T366" s="414">
        <v>0</v>
      </c>
      <c r="U366" s="414">
        <v>0</v>
      </c>
      <c r="V366" s="414">
        <v>0</v>
      </c>
      <c r="W366" s="414">
        <v>0</v>
      </c>
      <c r="X366" s="414">
        <v>0</v>
      </c>
      <c r="Y366" s="414">
        <v>0</v>
      </c>
      <c r="Z366" s="414">
        <v>0</v>
      </c>
      <c r="AA366" s="414">
        <v>0</v>
      </c>
      <c r="AB366" s="425">
        <v>0</v>
      </c>
      <c r="AC366" s="415"/>
      <c r="AD366" s="450">
        <v>0</v>
      </c>
      <c r="AE366" s="427">
        <v>0</v>
      </c>
      <c r="AF366" s="417">
        <v>20</v>
      </c>
      <c r="AG366" s="375"/>
      <c r="AH366" s="417"/>
      <c r="AI366" s="426">
        <v>0</v>
      </c>
      <c r="AJ366" s="426">
        <v>0</v>
      </c>
      <c r="AK366" s="426">
        <v>0</v>
      </c>
      <c r="AL366" s="126"/>
      <c r="AM366" s="418"/>
      <c r="AN366" s="418"/>
      <c r="AO366" s="375">
        <v>0</v>
      </c>
    </row>
    <row r="367" spans="1:41" ht="24" customHeight="1" x14ac:dyDescent="0.3">
      <c r="A367" s="410" t="s">
        <v>3338</v>
      </c>
      <c r="B367" s="411" t="s">
        <v>3339</v>
      </c>
      <c r="C367" s="412" t="s">
        <v>2900</v>
      </c>
      <c r="D367" s="367">
        <f t="shared" si="13"/>
        <v>0</v>
      </c>
      <c r="E367" s="368">
        <f t="shared" si="14"/>
        <v>0</v>
      </c>
      <c r="F367" s="368">
        <f t="shared" si="15"/>
        <v>0</v>
      </c>
      <c r="G367" s="368">
        <f t="shared" si="16"/>
        <v>0</v>
      </c>
      <c r="H367" s="368">
        <f t="shared" si="17"/>
        <v>0</v>
      </c>
      <c r="I367" s="368">
        <f t="shared" si="18"/>
        <v>0</v>
      </c>
      <c r="J367" s="368">
        <f t="shared" si="19"/>
        <v>0</v>
      </c>
      <c r="K367" s="368">
        <f t="shared" si="20"/>
        <v>0</v>
      </c>
      <c r="L367" s="368">
        <f t="shared" si="21"/>
        <v>0</v>
      </c>
      <c r="M367" s="368">
        <f t="shared" si="22"/>
        <v>0</v>
      </c>
      <c r="N367" s="370">
        <f t="shared" si="23"/>
        <v>0</v>
      </c>
      <c r="O367" s="371"/>
      <c r="P367" s="413">
        <f t="shared" si="24"/>
        <v>0</v>
      </c>
      <c r="Q367" s="373" t="str">
        <f t="shared" si="25"/>
        <v/>
      </c>
      <c r="R367" s="374">
        <v>0</v>
      </c>
      <c r="S367" s="420">
        <v>0</v>
      </c>
      <c r="T367" s="414">
        <v>0</v>
      </c>
      <c r="U367" s="414">
        <v>0</v>
      </c>
      <c r="V367" s="414">
        <v>0</v>
      </c>
      <c r="W367" s="414">
        <v>0</v>
      </c>
      <c r="X367" s="414">
        <v>0</v>
      </c>
      <c r="Y367" s="414">
        <v>0</v>
      </c>
      <c r="Z367" s="414">
        <v>0</v>
      </c>
      <c r="AA367" s="414">
        <v>0</v>
      </c>
      <c r="AB367" s="420">
        <v>0</v>
      </c>
      <c r="AC367" s="415"/>
      <c r="AD367" s="142">
        <v>0</v>
      </c>
      <c r="AE367" s="427">
        <v>0</v>
      </c>
      <c r="AF367" s="417"/>
      <c r="AG367" s="375"/>
      <c r="AH367" s="417"/>
      <c r="AI367" s="389">
        <v>0</v>
      </c>
      <c r="AJ367" s="389">
        <v>0</v>
      </c>
      <c r="AK367" s="389">
        <v>0</v>
      </c>
      <c r="AL367" s="126"/>
      <c r="AM367" s="418"/>
      <c r="AN367" s="418"/>
      <c r="AO367" s="375">
        <v>0</v>
      </c>
    </row>
    <row r="368" spans="1:41" ht="24" customHeight="1" x14ac:dyDescent="0.3">
      <c r="A368" s="410" t="s">
        <v>3342</v>
      </c>
      <c r="B368" s="411" t="s">
        <v>3343</v>
      </c>
      <c r="C368" s="412" t="s">
        <v>2900</v>
      </c>
      <c r="D368" s="367">
        <f t="shared" si="13"/>
        <v>0</v>
      </c>
      <c r="E368" s="368">
        <f t="shared" si="14"/>
        <v>0</v>
      </c>
      <c r="F368" s="368">
        <f t="shared" si="15"/>
        <v>0</v>
      </c>
      <c r="G368" s="368">
        <f t="shared" si="16"/>
        <v>0</v>
      </c>
      <c r="H368" s="368">
        <f t="shared" si="17"/>
        <v>0</v>
      </c>
      <c r="I368" s="368">
        <f t="shared" si="18"/>
        <v>0</v>
      </c>
      <c r="J368" s="368">
        <f t="shared" si="19"/>
        <v>0</v>
      </c>
      <c r="K368" s="368">
        <f t="shared" si="20"/>
        <v>0</v>
      </c>
      <c r="L368" s="368">
        <f t="shared" si="21"/>
        <v>0</v>
      </c>
      <c r="M368" s="368">
        <f t="shared" si="22"/>
        <v>0</v>
      </c>
      <c r="N368" s="370">
        <f t="shared" si="23"/>
        <v>0</v>
      </c>
      <c r="O368" s="371"/>
      <c r="P368" s="413">
        <f t="shared" si="24"/>
        <v>0</v>
      </c>
      <c r="Q368" s="373" t="str">
        <f t="shared" si="25"/>
        <v/>
      </c>
      <c r="R368" s="374">
        <v>0</v>
      </c>
      <c r="S368" s="425">
        <v>0</v>
      </c>
      <c r="T368" s="414">
        <v>0</v>
      </c>
      <c r="U368" s="414">
        <v>0</v>
      </c>
      <c r="V368" s="414">
        <v>0</v>
      </c>
      <c r="W368" s="414">
        <v>0</v>
      </c>
      <c r="X368" s="414">
        <v>0</v>
      </c>
      <c r="Y368" s="414">
        <v>0</v>
      </c>
      <c r="Z368" s="414">
        <v>0</v>
      </c>
      <c r="AA368" s="414">
        <v>0</v>
      </c>
      <c r="AB368" s="425">
        <v>0</v>
      </c>
      <c r="AC368" s="415"/>
      <c r="AD368" s="421">
        <v>0</v>
      </c>
      <c r="AE368" s="427">
        <v>0</v>
      </c>
      <c r="AF368" s="417"/>
      <c r="AG368" s="375"/>
      <c r="AH368" s="417"/>
      <c r="AI368" s="421">
        <v>0</v>
      </c>
      <c r="AJ368" s="421">
        <v>0</v>
      </c>
      <c r="AK368" s="421">
        <v>0</v>
      </c>
      <c r="AL368" s="126"/>
      <c r="AM368" s="418"/>
      <c r="AN368" s="418"/>
      <c r="AO368" s="375">
        <v>0</v>
      </c>
    </row>
    <row r="369" spans="1:41" ht="24" customHeight="1" x14ac:dyDescent="0.3">
      <c r="A369" s="419" t="s">
        <v>3346</v>
      </c>
      <c r="B369" s="411" t="s">
        <v>3347</v>
      </c>
      <c r="C369" s="412" t="s">
        <v>2493</v>
      </c>
      <c r="D369" s="367">
        <f t="shared" si="13"/>
        <v>0</v>
      </c>
      <c r="E369" s="368">
        <f t="shared" si="14"/>
        <v>0</v>
      </c>
      <c r="F369" s="368">
        <f t="shared" si="15"/>
        <v>0</v>
      </c>
      <c r="G369" s="368">
        <f t="shared" si="16"/>
        <v>0</v>
      </c>
      <c r="H369" s="368">
        <f t="shared" si="17"/>
        <v>0</v>
      </c>
      <c r="I369" s="368">
        <f t="shared" si="18"/>
        <v>0</v>
      </c>
      <c r="J369" s="368">
        <f t="shared" si="19"/>
        <v>0</v>
      </c>
      <c r="K369" s="368">
        <f t="shared" si="20"/>
        <v>0</v>
      </c>
      <c r="L369" s="368">
        <f t="shared" si="21"/>
        <v>0</v>
      </c>
      <c r="M369" s="368">
        <f t="shared" si="22"/>
        <v>0</v>
      </c>
      <c r="N369" s="370">
        <f t="shared" si="23"/>
        <v>0</v>
      </c>
      <c r="O369" s="371"/>
      <c r="P369" s="413">
        <f t="shared" si="24"/>
        <v>0</v>
      </c>
      <c r="Q369" s="373" t="str">
        <f t="shared" si="25"/>
        <v/>
      </c>
      <c r="R369" s="374">
        <v>0</v>
      </c>
      <c r="S369" s="414">
        <v>0</v>
      </c>
      <c r="T369" s="414">
        <v>0</v>
      </c>
      <c r="U369" s="414">
        <v>0</v>
      </c>
      <c r="V369" s="414">
        <v>0</v>
      </c>
      <c r="W369" s="414">
        <v>0</v>
      </c>
      <c r="X369" s="414">
        <v>0</v>
      </c>
      <c r="Y369" s="414">
        <v>0</v>
      </c>
      <c r="Z369" s="414">
        <v>0</v>
      </c>
      <c r="AA369" s="414">
        <v>0</v>
      </c>
      <c r="AB369" s="414">
        <v>0</v>
      </c>
      <c r="AC369" s="415"/>
      <c r="AD369" s="421">
        <v>0</v>
      </c>
      <c r="AE369" s="416">
        <v>0</v>
      </c>
      <c r="AF369" s="417"/>
      <c r="AG369" s="375"/>
      <c r="AH369" s="417"/>
      <c r="AI369" s="426">
        <v>0</v>
      </c>
      <c r="AJ369" s="426">
        <v>0</v>
      </c>
      <c r="AK369" s="426">
        <v>0</v>
      </c>
      <c r="AL369" s="126"/>
      <c r="AM369" s="418"/>
      <c r="AN369" s="418"/>
      <c r="AO369" s="375">
        <v>0</v>
      </c>
    </row>
    <row r="370" spans="1:41" ht="24" customHeight="1" x14ac:dyDescent="0.3">
      <c r="A370" s="419" t="s">
        <v>3350</v>
      </c>
      <c r="B370" s="411" t="s">
        <v>3351</v>
      </c>
      <c r="C370" s="412" t="s">
        <v>269</v>
      </c>
      <c r="D370" s="367">
        <f t="shared" si="13"/>
        <v>0</v>
      </c>
      <c r="E370" s="368">
        <f t="shared" si="14"/>
        <v>0</v>
      </c>
      <c r="F370" s="368">
        <f t="shared" si="15"/>
        <v>0</v>
      </c>
      <c r="G370" s="368">
        <f t="shared" si="16"/>
        <v>0</v>
      </c>
      <c r="H370" s="368">
        <f t="shared" si="17"/>
        <v>0</v>
      </c>
      <c r="I370" s="368">
        <f t="shared" si="18"/>
        <v>0</v>
      </c>
      <c r="J370" s="368">
        <f t="shared" si="19"/>
        <v>0</v>
      </c>
      <c r="K370" s="368">
        <f t="shared" si="20"/>
        <v>0</v>
      </c>
      <c r="L370" s="368">
        <f t="shared" si="21"/>
        <v>0</v>
      </c>
      <c r="M370" s="368">
        <f t="shared" si="22"/>
        <v>0</v>
      </c>
      <c r="N370" s="370">
        <f t="shared" si="23"/>
        <v>0</v>
      </c>
      <c r="O370" s="371"/>
      <c r="P370" s="413">
        <f t="shared" si="24"/>
        <v>0</v>
      </c>
      <c r="Q370" s="373" t="str">
        <f t="shared" si="25"/>
        <v/>
      </c>
      <c r="R370" s="374">
        <v>0</v>
      </c>
      <c r="S370" s="414">
        <v>0</v>
      </c>
      <c r="T370" s="414">
        <v>0</v>
      </c>
      <c r="U370" s="414">
        <v>0</v>
      </c>
      <c r="V370" s="414">
        <v>0</v>
      </c>
      <c r="W370" s="414">
        <v>0</v>
      </c>
      <c r="X370" s="414">
        <v>0</v>
      </c>
      <c r="Y370" s="414">
        <v>0</v>
      </c>
      <c r="Z370" s="414">
        <v>0</v>
      </c>
      <c r="AA370" s="414">
        <v>0</v>
      </c>
      <c r="AB370" s="414">
        <v>0</v>
      </c>
      <c r="AC370" s="415"/>
      <c r="AD370" s="430">
        <v>0</v>
      </c>
      <c r="AE370" s="427">
        <v>0</v>
      </c>
      <c r="AF370" s="417"/>
      <c r="AG370" s="375"/>
      <c r="AH370" s="417"/>
      <c r="AI370" s="124">
        <v>0</v>
      </c>
      <c r="AJ370" s="124">
        <v>0</v>
      </c>
      <c r="AK370" s="124">
        <v>0</v>
      </c>
      <c r="AL370" s="126"/>
      <c r="AM370" s="418"/>
      <c r="AN370" s="418"/>
      <c r="AO370" s="425">
        <v>0</v>
      </c>
    </row>
    <row r="371" spans="1:41" ht="24" customHeight="1" x14ac:dyDescent="0.3">
      <c r="A371" s="410" t="s">
        <v>3354</v>
      </c>
      <c r="B371" s="411" t="s">
        <v>3355</v>
      </c>
      <c r="C371" s="412" t="s">
        <v>1937</v>
      </c>
      <c r="D371" s="367">
        <f t="shared" si="13"/>
        <v>0</v>
      </c>
      <c r="E371" s="368">
        <f t="shared" si="14"/>
        <v>0</v>
      </c>
      <c r="F371" s="368">
        <f t="shared" si="15"/>
        <v>0</v>
      </c>
      <c r="G371" s="368">
        <f t="shared" si="16"/>
        <v>0</v>
      </c>
      <c r="H371" s="368">
        <f t="shared" si="17"/>
        <v>0</v>
      </c>
      <c r="I371" s="368">
        <f t="shared" si="18"/>
        <v>0</v>
      </c>
      <c r="J371" s="368">
        <f t="shared" si="19"/>
        <v>0</v>
      </c>
      <c r="K371" s="368">
        <f t="shared" si="20"/>
        <v>0</v>
      </c>
      <c r="L371" s="368">
        <f t="shared" si="21"/>
        <v>0</v>
      </c>
      <c r="M371" s="368">
        <f t="shared" si="22"/>
        <v>0</v>
      </c>
      <c r="N371" s="370">
        <f t="shared" si="23"/>
        <v>0</v>
      </c>
      <c r="O371" s="371"/>
      <c r="P371" s="413">
        <f t="shared" si="24"/>
        <v>0</v>
      </c>
      <c r="Q371" s="373" t="str">
        <f t="shared" si="25"/>
        <v/>
      </c>
      <c r="R371" s="374">
        <v>0</v>
      </c>
      <c r="S371" s="420">
        <v>0</v>
      </c>
      <c r="T371" s="414">
        <v>0</v>
      </c>
      <c r="U371" s="414">
        <v>0</v>
      </c>
      <c r="V371" s="414">
        <v>0</v>
      </c>
      <c r="W371" s="414">
        <v>0</v>
      </c>
      <c r="X371" s="414">
        <v>0</v>
      </c>
      <c r="Y371" s="414">
        <v>0</v>
      </c>
      <c r="Z371" s="414">
        <v>0</v>
      </c>
      <c r="AA371" s="414">
        <v>0</v>
      </c>
      <c r="AB371" s="420">
        <v>0</v>
      </c>
      <c r="AC371" s="429"/>
      <c r="AD371" s="421">
        <v>0</v>
      </c>
      <c r="AE371" s="416">
        <v>0</v>
      </c>
      <c r="AF371" s="417"/>
      <c r="AG371" s="375"/>
      <c r="AH371" s="417"/>
      <c r="AI371" s="421">
        <v>0</v>
      </c>
      <c r="AJ371" s="421">
        <v>0</v>
      </c>
      <c r="AK371" s="421">
        <v>0</v>
      </c>
      <c r="AL371" s="126"/>
      <c r="AM371" s="418"/>
      <c r="AN371" s="418"/>
      <c r="AO371" s="375">
        <v>0</v>
      </c>
    </row>
    <row r="372" spans="1:41" ht="24" customHeight="1" x14ac:dyDescent="0.3">
      <c r="A372" s="410" t="s">
        <v>3356</v>
      </c>
      <c r="B372" s="411" t="s">
        <v>3357</v>
      </c>
      <c r="C372" s="412" t="s">
        <v>116</v>
      </c>
      <c r="D372" s="367">
        <f t="shared" si="13"/>
        <v>10</v>
      </c>
      <c r="E372" s="368">
        <f t="shared" si="14"/>
        <v>0</v>
      </c>
      <c r="F372" s="368">
        <f t="shared" si="15"/>
        <v>0</v>
      </c>
      <c r="G372" s="368">
        <f t="shared" si="16"/>
        <v>0</v>
      </c>
      <c r="H372" s="368">
        <f t="shared" si="17"/>
        <v>0</v>
      </c>
      <c r="I372" s="368">
        <f t="shared" si="18"/>
        <v>0</v>
      </c>
      <c r="J372" s="368">
        <f t="shared" si="19"/>
        <v>0</v>
      </c>
      <c r="K372" s="368">
        <f t="shared" si="20"/>
        <v>0</v>
      </c>
      <c r="L372" s="368">
        <f t="shared" si="21"/>
        <v>0</v>
      </c>
      <c r="M372" s="368">
        <f t="shared" si="22"/>
        <v>0</v>
      </c>
      <c r="N372" s="370">
        <f t="shared" si="23"/>
        <v>10</v>
      </c>
      <c r="O372" s="371"/>
      <c r="P372" s="413">
        <f t="shared" si="24"/>
        <v>10</v>
      </c>
      <c r="Q372" s="373">
        <f t="shared" si="25"/>
        <v>688</v>
      </c>
      <c r="R372" s="374">
        <v>0</v>
      </c>
      <c r="S372" s="425">
        <v>0</v>
      </c>
      <c r="T372" s="414">
        <v>0</v>
      </c>
      <c r="U372" s="414">
        <v>0</v>
      </c>
      <c r="V372" s="414">
        <v>0</v>
      </c>
      <c r="W372" s="414">
        <v>0</v>
      </c>
      <c r="X372" s="414">
        <v>0</v>
      </c>
      <c r="Y372" s="414">
        <v>0</v>
      </c>
      <c r="Z372" s="414">
        <v>0</v>
      </c>
      <c r="AA372" s="414">
        <v>0</v>
      </c>
      <c r="AB372" s="425">
        <v>0</v>
      </c>
      <c r="AC372" s="429"/>
      <c r="AD372" s="421">
        <v>0</v>
      </c>
      <c r="AE372" s="416">
        <v>0</v>
      </c>
      <c r="AF372" s="433">
        <v>10</v>
      </c>
      <c r="AG372" s="425"/>
      <c r="AH372" s="433"/>
      <c r="AI372" s="142">
        <v>0</v>
      </c>
      <c r="AJ372" s="142">
        <v>0</v>
      </c>
      <c r="AK372" s="142">
        <v>0</v>
      </c>
      <c r="AL372" s="126"/>
      <c r="AM372" s="418"/>
      <c r="AN372" s="418"/>
      <c r="AO372" s="375">
        <v>0</v>
      </c>
    </row>
    <row r="373" spans="1:41" ht="24" customHeight="1" x14ac:dyDescent="0.3">
      <c r="A373" s="419" t="s">
        <v>3359</v>
      </c>
      <c r="B373" s="411" t="s">
        <v>3361</v>
      </c>
      <c r="C373" s="412" t="s">
        <v>113</v>
      </c>
      <c r="D373" s="367">
        <f t="shared" si="13"/>
        <v>17</v>
      </c>
      <c r="E373" s="368">
        <f t="shared" si="14"/>
        <v>12</v>
      </c>
      <c r="F373" s="368">
        <f t="shared" si="15"/>
        <v>0</v>
      </c>
      <c r="G373" s="368">
        <f t="shared" si="16"/>
        <v>0</v>
      </c>
      <c r="H373" s="368">
        <f t="shared" si="17"/>
        <v>0</v>
      </c>
      <c r="I373" s="368">
        <f t="shared" si="18"/>
        <v>0</v>
      </c>
      <c r="J373" s="368">
        <f t="shared" si="19"/>
        <v>0</v>
      </c>
      <c r="K373" s="368">
        <f t="shared" si="20"/>
        <v>0</v>
      </c>
      <c r="L373" s="368">
        <f t="shared" si="21"/>
        <v>0</v>
      </c>
      <c r="M373" s="368">
        <f t="shared" si="22"/>
        <v>0</v>
      </c>
      <c r="N373" s="370">
        <f t="shared" si="23"/>
        <v>29</v>
      </c>
      <c r="O373" s="371"/>
      <c r="P373" s="413">
        <f t="shared" si="24"/>
        <v>29</v>
      </c>
      <c r="Q373" s="373">
        <f t="shared" si="25"/>
        <v>304</v>
      </c>
      <c r="R373" s="374">
        <v>0</v>
      </c>
      <c r="S373" s="428">
        <v>12</v>
      </c>
      <c r="T373" s="414">
        <v>0</v>
      </c>
      <c r="U373" s="414">
        <v>0</v>
      </c>
      <c r="V373" s="414">
        <v>0</v>
      </c>
      <c r="W373" s="414">
        <v>0</v>
      </c>
      <c r="X373" s="414">
        <v>0</v>
      </c>
      <c r="Y373" s="414">
        <v>0</v>
      </c>
      <c r="Z373" s="414">
        <v>0</v>
      </c>
      <c r="AA373" s="414">
        <v>0</v>
      </c>
      <c r="AB373" s="428">
        <v>0</v>
      </c>
      <c r="AC373" s="415"/>
      <c r="AD373" s="426">
        <v>0</v>
      </c>
      <c r="AE373" s="416">
        <v>0</v>
      </c>
      <c r="AF373" s="417"/>
      <c r="AG373" s="375">
        <v>17</v>
      </c>
      <c r="AH373" s="417"/>
      <c r="AI373" s="421">
        <v>0</v>
      </c>
      <c r="AJ373" s="421">
        <v>0</v>
      </c>
      <c r="AK373" s="421">
        <v>0</v>
      </c>
      <c r="AL373" s="126"/>
      <c r="AM373" s="418"/>
      <c r="AN373" s="418"/>
      <c r="AO373" s="375">
        <v>0</v>
      </c>
    </row>
    <row r="374" spans="1:41" ht="24" customHeight="1" x14ac:dyDescent="0.3">
      <c r="A374" s="410" t="s">
        <v>3364</v>
      </c>
      <c r="B374" s="411" t="s">
        <v>3365</v>
      </c>
      <c r="C374" s="412" t="s">
        <v>979</v>
      </c>
      <c r="D374" s="367">
        <f t="shared" si="13"/>
        <v>0</v>
      </c>
      <c r="E374" s="368">
        <f t="shared" si="14"/>
        <v>0</v>
      </c>
      <c r="F374" s="368">
        <f t="shared" si="15"/>
        <v>0</v>
      </c>
      <c r="G374" s="368">
        <f t="shared" si="16"/>
        <v>0</v>
      </c>
      <c r="H374" s="368">
        <f t="shared" si="17"/>
        <v>0</v>
      </c>
      <c r="I374" s="368">
        <f t="shared" si="18"/>
        <v>0</v>
      </c>
      <c r="J374" s="368">
        <f t="shared" si="19"/>
        <v>0</v>
      </c>
      <c r="K374" s="368">
        <f t="shared" si="20"/>
        <v>0</v>
      </c>
      <c r="L374" s="368">
        <f t="shared" si="21"/>
        <v>0</v>
      </c>
      <c r="M374" s="368">
        <f t="shared" si="22"/>
        <v>0</v>
      </c>
      <c r="N374" s="370">
        <f t="shared" si="23"/>
        <v>0</v>
      </c>
      <c r="O374" s="371"/>
      <c r="P374" s="413">
        <f t="shared" si="24"/>
        <v>0</v>
      </c>
      <c r="Q374" s="373" t="str">
        <f t="shared" si="25"/>
        <v/>
      </c>
      <c r="R374" s="374">
        <v>0</v>
      </c>
      <c r="S374" s="420">
        <v>0</v>
      </c>
      <c r="T374" s="414">
        <v>0</v>
      </c>
      <c r="U374" s="414">
        <v>0</v>
      </c>
      <c r="V374" s="414">
        <v>0</v>
      </c>
      <c r="W374" s="414">
        <v>0</v>
      </c>
      <c r="X374" s="414">
        <v>0</v>
      </c>
      <c r="Y374" s="414">
        <v>0</v>
      </c>
      <c r="Z374" s="414">
        <v>0</v>
      </c>
      <c r="AA374" s="414">
        <v>0</v>
      </c>
      <c r="AB374" s="420">
        <v>0</v>
      </c>
      <c r="AC374" s="429"/>
      <c r="AD374" s="426">
        <v>0</v>
      </c>
      <c r="AE374" s="416">
        <v>0</v>
      </c>
      <c r="AF374" s="417"/>
      <c r="AG374" s="375"/>
      <c r="AH374" s="417"/>
      <c r="AI374" s="421">
        <v>0</v>
      </c>
      <c r="AJ374" s="421">
        <v>0</v>
      </c>
      <c r="AK374" s="421">
        <v>0</v>
      </c>
      <c r="AL374" s="126"/>
      <c r="AM374" s="418"/>
      <c r="AN374" s="418"/>
      <c r="AO374" s="375">
        <v>0</v>
      </c>
    </row>
    <row r="375" spans="1:41" ht="24" customHeight="1" x14ac:dyDescent="0.3">
      <c r="A375" s="419" t="s">
        <v>350</v>
      </c>
      <c r="B375" s="411" t="s">
        <v>351</v>
      </c>
      <c r="C375" s="412" t="s">
        <v>113</v>
      </c>
      <c r="D375" s="367">
        <f t="shared" si="13"/>
        <v>17</v>
      </c>
      <c r="E375" s="368">
        <f t="shared" si="14"/>
        <v>0</v>
      </c>
      <c r="F375" s="368">
        <f t="shared" si="15"/>
        <v>0</v>
      </c>
      <c r="G375" s="368">
        <f t="shared" si="16"/>
        <v>0</v>
      </c>
      <c r="H375" s="368">
        <f t="shared" si="17"/>
        <v>0</v>
      </c>
      <c r="I375" s="368">
        <f t="shared" si="18"/>
        <v>0</v>
      </c>
      <c r="J375" s="368">
        <f t="shared" si="19"/>
        <v>0</v>
      </c>
      <c r="K375" s="368">
        <f t="shared" si="20"/>
        <v>0</v>
      </c>
      <c r="L375" s="368">
        <f t="shared" si="21"/>
        <v>0</v>
      </c>
      <c r="M375" s="368">
        <f t="shared" si="22"/>
        <v>0</v>
      </c>
      <c r="N375" s="370">
        <f t="shared" si="23"/>
        <v>17</v>
      </c>
      <c r="O375" s="371"/>
      <c r="P375" s="413">
        <f t="shared" si="24"/>
        <v>17</v>
      </c>
      <c r="Q375" s="373">
        <f t="shared" si="25"/>
        <v>480</v>
      </c>
      <c r="R375" s="374">
        <v>0</v>
      </c>
      <c r="S375" s="420">
        <v>0</v>
      </c>
      <c r="T375" s="414">
        <v>0</v>
      </c>
      <c r="U375" s="414">
        <v>0</v>
      </c>
      <c r="V375" s="414">
        <v>0</v>
      </c>
      <c r="W375" s="414">
        <v>0</v>
      </c>
      <c r="X375" s="414">
        <v>0</v>
      </c>
      <c r="Y375" s="414">
        <v>0</v>
      </c>
      <c r="Z375" s="414">
        <v>0</v>
      </c>
      <c r="AA375" s="414">
        <v>0</v>
      </c>
      <c r="AB375" s="420">
        <v>0</v>
      </c>
      <c r="AC375" s="429"/>
      <c r="AD375" s="430">
        <v>0</v>
      </c>
      <c r="AE375" s="427">
        <v>0</v>
      </c>
      <c r="AF375" s="417"/>
      <c r="AG375" s="375">
        <v>17</v>
      </c>
      <c r="AH375" s="417"/>
      <c r="AI375" s="430">
        <v>0</v>
      </c>
      <c r="AJ375" s="430">
        <v>0</v>
      </c>
      <c r="AK375" s="430">
        <v>0</v>
      </c>
      <c r="AL375" s="126"/>
      <c r="AM375" s="418"/>
      <c r="AN375" s="418"/>
      <c r="AO375" s="375">
        <v>0</v>
      </c>
    </row>
    <row r="376" spans="1:41" ht="24" customHeight="1" x14ac:dyDescent="0.3">
      <c r="A376" s="410" t="s">
        <v>3375</v>
      </c>
      <c r="B376" s="411" t="s">
        <v>3376</v>
      </c>
      <c r="C376" s="412" t="s">
        <v>3020</v>
      </c>
      <c r="D376" s="367">
        <f t="shared" si="13"/>
        <v>0</v>
      </c>
      <c r="E376" s="368">
        <f t="shared" si="14"/>
        <v>0</v>
      </c>
      <c r="F376" s="368">
        <f t="shared" si="15"/>
        <v>0</v>
      </c>
      <c r="G376" s="368">
        <f t="shared" si="16"/>
        <v>0</v>
      </c>
      <c r="H376" s="368">
        <f t="shared" si="17"/>
        <v>0</v>
      </c>
      <c r="I376" s="368">
        <f t="shared" si="18"/>
        <v>0</v>
      </c>
      <c r="J376" s="368">
        <f t="shared" si="19"/>
        <v>0</v>
      </c>
      <c r="K376" s="368">
        <f t="shared" si="20"/>
        <v>0</v>
      </c>
      <c r="L376" s="368">
        <f t="shared" si="21"/>
        <v>0</v>
      </c>
      <c r="M376" s="368">
        <f t="shared" si="22"/>
        <v>0</v>
      </c>
      <c r="N376" s="370">
        <f t="shared" si="23"/>
        <v>0</v>
      </c>
      <c r="O376" s="371"/>
      <c r="P376" s="413">
        <f t="shared" si="24"/>
        <v>0</v>
      </c>
      <c r="Q376" s="373" t="str">
        <f t="shared" si="25"/>
        <v/>
      </c>
      <c r="R376" s="374">
        <v>0</v>
      </c>
      <c r="S376" s="428">
        <v>0</v>
      </c>
      <c r="T376" s="414">
        <v>0</v>
      </c>
      <c r="U376" s="414">
        <v>0</v>
      </c>
      <c r="V376" s="414">
        <v>0</v>
      </c>
      <c r="W376" s="414">
        <v>0</v>
      </c>
      <c r="X376" s="414">
        <v>0</v>
      </c>
      <c r="Y376" s="414">
        <v>0</v>
      </c>
      <c r="Z376" s="414">
        <v>0</v>
      </c>
      <c r="AA376" s="414">
        <v>0</v>
      </c>
      <c r="AB376" s="428">
        <v>0</v>
      </c>
      <c r="AC376" s="415"/>
      <c r="AD376" s="421">
        <v>0</v>
      </c>
      <c r="AE376" s="416">
        <v>0</v>
      </c>
      <c r="AF376" s="433"/>
      <c r="AG376" s="425"/>
      <c r="AH376" s="433"/>
      <c r="AI376" s="421">
        <v>0</v>
      </c>
      <c r="AJ376" s="421">
        <v>0</v>
      </c>
      <c r="AK376" s="421">
        <v>0</v>
      </c>
      <c r="AL376" s="126"/>
      <c r="AM376" s="418"/>
      <c r="AN376" s="418"/>
      <c r="AO376" s="425">
        <v>0</v>
      </c>
    </row>
    <row r="377" spans="1:41" ht="24" customHeight="1" x14ac:dyDescent="0.3">
      <c r="A377" s="410" t="s">
        <v>3379</v>
      </c>
      <c r="B377" s="436" t="s">
        <v>3380</v>
      </c>
      <c r="C377" s="437" t="s">
        <v>2688</v>
      </c>
      <c r="D377" s="367">
        <f t="shared" si="13"/>
        <v>0</v>
      </c>
      <c r="E377" s="368">
        <f t="shared" si="14"/>
        <v>0</v>
      </c>
      <c r="F377" s="368">
        <f t="shared" si="15"/>
        <v>0</v>
      </c>
      <c r="G377" s="368">
        <f t="shared" si="16"/>
        <v>0</v>
      </c>
      <c r="H377" s="368">
        <f t="shared" si="17"/>
        <v>0</v>
      </c>
      <c r="I377" s="368">
        <f t="shared" si="18"/>
        <v>0</v>
      </c>
      <c r="J377" s="368">
        <f t="shared" si="19"/>
        <v>0</v>
      </c>
      <c r="K377" s="368">
        <f t="shared" si="20"/>
        <v>0</v>
      </c>
      <c r="L377" s="368">
        <f t="shared" si="21"/>
        <v>0</v>
      </c>
      <c r="M377" s="368">
        <f t="shared" si="22"/>
        <v>0</v>
      </c>
      <c r="N377" s="370">
        <f t="shared" si="23"/>
        <v>0</v>
      </c>
      <c r="O377" s="371"/>
      <c r="P377" s="413">
        <f t="shared" si="24"/>
        <v>0</v>
      </c>
      <c r="Q377" s="373" t="str">
        <f t="shared" si="25"/>
        <v/>
      </c>
      <c r="R377" s="374">
        <v>0</v>
      </c>
      <c r="S377" s="420">
        <v>0</v>
      </c>
      <c r="T377" s="414">
        <v>0</v>
      </c>
      <c r="U377" s="414">
        <v>0</v>
      </c>
      <c r="V377" s="414">
        <v>0</v>
      </c>
      <c r="W377" s="414">
        <v>0</v>
      </c>
      <c r="X377" s="414">
        <v>0</v>
      </c>
      <c r="Y377" s="414">
        <v>0</v>
      </c>
      <c r="Z377" s="414">
        <v>0</v>
      </c>
      <c r="AA377" s="414">
        <v>0</v>
      </c>
      <c r="AB377" s="420">
        <v>0</v>
      </c>
      <c r="AC377" s="415"/>
      <c r="AD377" s="426">
        <v>0</v>
      </c>
      <c r="AE377" s="427">
        <v>0</v>
      </c>
      <c r="AF377" s="417"/>
      <c r="AG377" s="375"/>
      <c r="AH377" s="417"/>
      <c r="AI377" s="421">
        <v>0</v>
      </c>
      <c r="AJ377" s="421">
        <v>0</v>
      </c>
      <c r="AK377" s="421">
        <v>0</v>
      </c>
      <c r="AL377" s="126"/>
      <c r="AM377" s="418"/>
      <c r="AN377" s="418"/>
      <c r="AO377" s="375">
        <v>0</v>
      </c>
    </row>
    <row r="378" spans="1:41" ht="24" customHeight="1" x14ac:dyDescent="0.3">
      <c r="A378" s="419" t="s">
        <v>3385</v>
      </c>
      <c r="B378" s="411" t="s">
        <v>3386</v>
      </c>
      <c r="C378" s="412" t="s">
        <v>1654</v>
      </c>
      <c r="D378" s="367">
        <f t="shared" si="13"/>
        <v>0</v>
      </c>
      <c r="E378" s="368">
        <f t="shared" si="14"/>
        <v>0</v>
      </c>
      <c r="F378" s="368">
        <f t="shared" si="15"/>
        <v>0</v>
      </c>
      <c r="G378" s="368">
        <f t="shared" si="16"/>
        <v>0</v>
      </c>
      <c r="H378" s="368">
        <f t="shared" si="17"/>
        <v>0</v>
      </c>
      <c r="I378" s="368">
        <f t="shared" si="18"/>
        <v>0</v>
      </c>
      <c r="J378" s="368">
        <f t="shared" si="19"/>
        <v>0</v>
      </c>
      <c r="K378" s="368">
        <f t="shared" si="20"/>
        <v>0</v>
      </c>
      <c r="L378" s="368">
        <f t="shared" si="21"/>
        <v>0</v>
      </c>
      <c r="M378" s="368">
        <f t="shared" si="22"/>
        <v>0</v>
      </c>
      <c r="N378" s="370">
        <f t="shared" si="23"/>
        <v>0</v>
      </c>
      <c r="O378" s="371"/>
      <c r="P378" s="413">
        <f t="shared" si="24"/>
        <v>0</v>
      </c>
      <c r="Q378" s="373" t="str">
        <f t="shared" si="25"/>
        <v/>
      </c>
      <c r="R378" s="374">
        <v>0</v>
      </c>
      <c r="S378" s="428">
        <v>0</v>
      </c>
      <c r="T378" s="414">
        <v>0</v>
      </c>
      <c r="U378" s="414">
        <v>0</v>
      </c>
      <c r="V378" s="414">
        <v>0</v>
      </c>
      <c r="W378" s="414">
        <v>0</v>
      </c>
      <c r="X378" s="414">
        <v>0</v>
      </c>
      <c r="Y378" s="414">
        <v>0</v>
      </c>
      <c r="Z378" s="414">
        <v>0</v>
      </c>
      <c r="AA378" s="414">
        <v>0</v>
      </c>
      <c r="AB378" s="428">
        <v>0</v>
      </c>
      <c r="AC378" s="429"/>
      <c r="AD378" s="124">
        <v>0</v>
      </c>
      <c r="AE378" s="416">
        <v>0</v>
      </c>
      <c r="AF378" s="417"/>
      <c r="AG378" s="375"/>
      <c r="AH378" s="417"/>
      <c r="AI378" s="426">
        <v>0</v>
      </c>
      <c r="AJ378" s="426">
        <v>0</v>
      </c>
      <c r="AK378" s="426">
        <v>0</v>
      </c>
      <c r="AL378" s="126"/>
      <c r="AM378" s="418"/>
      <c r="AN378" s="418"/>
      <c r="AO378" s="375">
        <v>0</v>
      </c>
    </row>
    <row r="379" spans="1:41" ht="24" customHeight="1" x14ac:dyDescent="0.3">
      <c r="A379" s="410" t="s">
        <v>3390</v>
      </c>
      <c r="B379" s="436" t="s">
        <v>3391</v>
      </c>
      <c r="C379" s="437" t="s">
        <v>3020</v>
      </c>
      <c r="D379" s="367">
        <f t="shared" si="13"/>
        <v>22</v>
      </c>
      <c r="E379" s="368">
        <f t="shared" si="14"/>
        <v>0</v>
      </c>
      <c r="F379" s="368">
        <f t="shared" si="15"/>
        <v>0</v>
      </c>
      <c r="G379" s="368">
        <f t="shared" si="16"/>
        <v>0</v>
      </c>
      <c r="H379" s="368">
        <f t="shared" si="17"/>
        <v>0</v>
      </c>
      <c r="I379" s="368">
        <f t="shared" si="18"/>
        <v>0</v>
      </c>
      <c r="J379" s="368">
        <f t="shared" si="19"/>
        <v>0</v>
      </c>
      <c r="K379" s="368">
        <f t="shared" si="20"/>
        <v>0</v>
      </c>
      <c r="L379" s="368">
        <f t="shared" si="21"/>
        <v>0</v>
      </c>
      <c r="M379" s="368">
        <f t="shared" si="22"/>
        <v>0</v>
      </c>
      <c r="N379" s="370">
        <f t="shared" si="23"/>
        <v>22</v>
      </c>
      <c r="O379" s="371"/>
      <c r="P379" s="413">
        <f t="shared" si="24"/>
        <v>22</v>
      </c>
      <c r="Q379" s="373">
        <f t="shared" si="25"/>
        <v>392</v>
      </c>
      <c r="R379" s="374">
        <v>0</v>
      </c>
      <c r="S379" s="420">
        <v>0</v>
      </c>
      <c r="T379" s="414">
        <v>0</v>
      </c>
      <c r="U379" s="414">
        <v>0</v>
      </c>
      <c r="V379" s="414">
        <v>0</v>
      </c>
      <c r="W379" s="414">
        <v>0</v>
      </c>
      <c r="X379" s="414">
        <v>0</v>
      </c>
      <c r="Y379" s="414">
        <v>0</v>
      </c>
      <c r="Z379" s="414">
        <v>0</v>
      </c>
      <c r="AA379" s="414">
        <v>0</v>
      </c>
      <c r="AB379" s="420">
        <v>0</v>
      </c>
      <c r="AC379" s="415"/>
      <c r="AD379" s="421">
        <v>0</v>
      </c>
      <c r="AE379" s="416">
        <v>0</v>
      </c>
      <c r="AF379" s="417"/>
      <c r="AG379" s="375"/>
      <c r="AH379" s="417"/>
      <c r="AI379" s="426">
        <v>0</v>
      </c>
      <c r="AJ379" s="426">
        <v>0</v>
      </c>
      <c r="AK379" s="426">
        <v>0</v>
      </c>
      <c r="AL379" s="126"/>
      <c r="AM379" s="418">
        <v>22</v>
      </c>
      <c r="AN379" s="418"/>
      <c r="AO379" s="425">
        <v>0</v>
      </c>
    </row>
    <row r="380" spans="1:41" ht="24" customHeight="1" x14ac:dyDescent="0.3">
      <c r="A380" s="419" t="s">
        <v>3394</v>
      </c>
      <c r="B380" s="411" t="s">
        <v>3395</v>
      </c>
      <c r="C380" s="412" t="s">
        <v>2391</v>
      </c>
      <c r="D380" s="367">
        <f t="shared" si="13"/>
        <v>0</v>
      </c>
      <c r="E380" s="368">
        <f t="shared" si="14"/>
        <v>0</v>
      </c>
      <c r="F380" s="368">
        <f t="shared" si="15"/>
        <v>0</v>
      </c>
      <c r="G380" s="368">
        <f t="shared" si="16"/>
        <v>0</v>
      </c>
      <c r="H380" s="368">
        <f t="shared" si="17"/>
        <v>0</v>
      </c>
      <c r="I380" s="368">
        <f t="shared" si="18"/>
        <v>0</v>
      </c>
      <c r="J380" s="368">
        <f t="shared" si="19"/>
        <v>0</v>
      </c>
      <c r="K380" s="368">
        <f t="shared" si="20"/>
        <v>0</v>
      </c>
      <c r="L380" s="368">
        <f t="shared" si="21"/>
        <v>0</v>
      </c>
      <c r="M380" s="368">
        <f t="shared" si="22"/>
        <v>0</v>
      </c>
      <c r="N380" s="370">
        <f t="shared" si="23"/>
        <v>0</v>
      </c>
      <c r="O380" s="371"/>
      <c r="P380" s="413">
        <f t="shared" si="24"/>
        <v>0</v>
      </c>
      <c r="Q380" s="373" t="str">
        <f t="shared" si="25"/>
        <v/>
      </c>
      <c r="R380" s="431">
        <v>0</v>
      </c>
      <c r="S380" s="432">
        <v>0</v>
      </c>
      <c r="T380" s="414">
        <v>0</v>
      </c>
      <c r="U380" s="414">
        <v>0</v>
      </c>
      <c r="V380" s="414">
        <v>0</v>
      </c>
      <c r="W380" s="414">
        <v>0</v>
      </c>
      <c r="X380" s="414">
        <v>0</v>
      </c>
      <c r="Y380" s="414">
        <v>0</v>
      </c>
      <c r="Z380" s="414">
        <v>0</v>
      </c>
      <c r="AA380" s="414">
        <v>0</v>
      </c>
      <c r="AB380" s="432">
        <v>0</v>
      </c>
      <c r="AC380" s="429"/>
      <c r="AD380" s="142">
        <v>0</v>
      </c>
      <c r="AE380" s="427">
        <v>0</v>
      </c>
      <c r="AF380" s="417"/>
      <c r="AG380" s="375"/>
      <c r="AH380" s="417"/>
      <c r="AI380" s="421">
        <v>0</v>
      </c>
      <c r="AJ380" s="421">
        <v>0</v>
      </c>
      <c r="AK380" s="421">
        <v>0</v>
      </c>
      <c r="AL380" s="434"/>
      <c r="AM380" s="435"/>
      <c r="AN380" s="435"/>
      <c r="AO380" s="425">
        <v>0</v>
      </c>
    </row>
    <row r="381" spans="1:41" ht="24" customHeight="1" x14ac:dyDescent="0.3">
      <c r="A381" s="410" t="s">
        <v>3398</v>
      </c>
      <c r="B381" s="411" t="s">
        <v>3399</v>
      </c>
      <c r="C381" s="412" t="s">
        <v>437</v>
      </c>
      <c r="D381" s="367">
        <f t="shared" si="13"/>
        <v>0</v>
      </c>
      <c r="E381" s="368">
        <f t="shared" si="14"/>
        <v>0</v>
      </c>
      <c r="F381" s="368">
        <f t="shared" si="15"/>
        <v>0</v>
      </c>
      <c r="G381" s="368">
        <f t="shared" si="16"/>
        <v>0</v>
      </c>
      <c r="H381" s="368">
        <f t="shared" si="17"/>
        <v>0</v>
      </c>
      <c r="I381" s="368">
        <f t="shared" si="18"/>
        <v>0</v>
      </c>
      <c r="J381" s="368">
        <f t="shared" si="19"/>
        <v>0</v>
      </c>
      <c r="K381" s="368">
        <f t="shared" si="20"/>
        <v>0</v>
      </c>
      <c r="L381" s="368">
        <f t="shared" si="21"/>
        <v>0</v>
      </c>
      <c r="M381" s="368">
        <f t="shared" si="22"/>
        <v>0</v>
      </c>
      <c r="N381" s="370">
        <f t="shared" si="23"/>
        <v>0</v>
      </c>
      <c r="O381" s="371"/>
      <c r="P381" s="413">
        <f t="shared" si="24"/>
        <v>0</v>
      </c>
      <c r="Q381" s="373" t="str">
        <f t="shared" si="25"/>
        <v/>
      </c>
      <c r="R381" s="374">
        <v>0</v>
      </c>
      <c r="S381" s="425">
        <v>0</v>
      </c>
      <c r="T381" s="414">
        <v>0</v>
      </c>
      <c r="U381" s="414">
        <v>0</v>
      </c>
      <c r="V381" s="414">
        <v>0</v>
      </c>
      <c r="W381" s="414">
        <v>0</v>
      </c>
      <c r="X381" s="414">
        <v>0</v>
      </c>
      <c r="Y381" s="414">
        <v>0</v>
      </c>
      <c r="Z381" s="414">
        <v>0</v>
      </c>
      <c r="AA381" s="414">
        <v>0</v>
      </c>
      <c r="AB381" s="425">
        <v>0</v>
      </c>
      <c r="AC381" s="429"/>
      <c r="AD381" s="421">
        <v>0</v>
      </c>
      <c r="AE381" s="427">
        <v>0</v>
      </c>
      <c r="AF381" s="433"/>
      <c r="AG381" s="425"/>
      <c r="AH381" s="433"/>
      <c r="AI381" s="421">
        <v>0</v>
      </c>
      <c r="AJ381" s="421">
        <v>0</v>
      </c>
      <c r="AK381" s="421">
        <v>0</v>
      </c>
      <c r="AL381" s="126"/>
      <c r="AM381" s="418"/>
      <c r="AN381" s="418"/>
      <c r="AO381" s="375">
        <v>0</v>
      </c>
    </row>
    <row r="382" spans="1:41" ht="24" customHeight="1" x14ac:dyDescent="0.3">
      <c r="A382" s="410" t="s">
        <v>3402</v>
      </c>
      <c r="B382" s="436" t="s">
        <v>3403</v>
      </c>
      <c r="C382" s="437" t="s">
        <v>907</v>
      </c>
      <c r="D382" s="367">
        <f t="shared" si="13"/>
        <v>20</v>
      </c>
      <c r="E382" s="368">
        <f t="shared" si="14"/>
        <v>17</v>
      </c>
      <c r="F382" s="368">
        <f t="shared" si="15"/>
        <v>0</v>
      </c>
      <c r="G382" s="368">
        <f t="shared" si="16"/>
        <v>0</v>
      </c>
      <c r="H382" s="368">
        <f t="shared" si="17"/>
        <v>0</v>
      </c>
      <c r="I382" s="368">
        <f t="shared" si="18"/>
        <v>0</v>
      </c>
      <c r="J382" s="368">
        <f t="shared" si="19"/>
        <v>0</v>
      </c>
      <c r="K382" s="368">
        <f t="shared" si="20"/>
        <v>0</v>
      </c>
      <c r="L382" s="368">
        <f t="shared" si="21"/>
        <v>0</v>
      </c>
      <c r="M382" s="368">
        <f t="shared" si="22"/>
        <v>0</v>
      </c>
      <c r="N382" s="370">
        <f t="shared" si="23"/>
        <v>37</v>
      </c>
      <c r="O382" s="371"/>
      <c r="P382" s="413">
        <f t="shared" si="24"/>
        <v>37</v>
      </c>
      <c r="Q382" s="373">
        <f t="shared" si="25"/>
        <v>233</v>
      </c>
      <c r="R382" s="374">
        <v>0</v>
      </c>
      <c r="S382" s="390">
        <v>17</v>
      </c>
      <c r="T382" s="414">
        <v>0</v>
      </c>
      <c r="U382" s="414">
        <v>0</v>
      </c>
      <c r="V382" s="414">
        <v>0</v>
      </c>
      <c r="W382" s="414">
        <v>0</v>
      </c>
      <c r="X382" s="414">
        <v>0</v>
      </c>
      <c r="Y382" s="414">
        <v>0</v>
      </c>
      <c r="Z382" s="414">
        <v>0</v>
      </c>
      <c r="AA382" s="414">
        <v>0</v>
      </c>
      <c r="AB382" s="390">
        <v>0</v>
      </c>
      <c r="AC382" s="415"/>
      <c r="AD382" s="142">
        <v>0</v>
      </c>
      <c r="AE382" s="416">
        <v>0</v>
      </c>
      <c r="AF382" s="417">
        <v>20</v>
      </c>
      <c r="AG382" s="375"/>
      <c r="AH382" s="417"/>
      <c r="AI382" s="426">
        <v>0</v>
      </c>
      <c r="AJ382" s="426">
        <v>0</v>
      </c>
      <c r="AK382" s="426">
        <v>0</v>
      </c>
      <c r="AL382" s="126"/>
      <c r="AM382" s="418"/>
      <c r="AN382" s="418"/>
      <c r="AO382" s="375">
        <v>0</v>
      </c>
    </row>
    <row r="383" spans="1:41" ht="24" customHeight="1" x14ac:dyDescent="0.3">
      <c r="A383" s="419" t="s">
        <v>3406</v>
      </c>
      <c r="B383" s="411" t="s">
        <v>3407</v>
      </c>
      <c r="C383" s="412" t="s">
        <v>3408</v>
      </c>
      <c r="D383" s="367">
        <f t="shared" si="13"/>
        <v>13</v>
      </c>
      <c r="E383" s="368">
        <f t="shared" si="14"/>
        <v>8</v>
      </c>
      <c r="F383" s="368">
        <f t="shared" si="15"/>
        <v>0</v>
      </c>
      <c r="G383" s="368">
        <f t="shared" si="16"/>
        <v>0</v>
      </c>
      <c r="H383" s="368">
        <f t="shared" si="17"/>
        <v>0</v>
      </c>
      <c r="I383" s="368">
        <f t="shared" si="18"/>
        <v>0</v>
      </c>
      <c r="J383" s="368">
        <f t="shared" si="19"/>
        <v>0</v>
      </c>
      <c r="K383" s="368">
        <f t="shared" si="20"/>
        <v>0</v>
      </c>
      <c r="L383" s="368">
        <f t="shared" si="21"/>
        <v>0</v>
      </c>
      <c r="M383" s="368">
        <f t="shared" si="22"/>
        <v>0</v>
      </c>
      <c r="N383" s="370">
        <f t="shared" si="23"/>
        <v>21</v>
      </c>
      <c r="O383" s="371"/>
      <c r="P383" s="413">
        <f t="shared" si="24"/>
        <v>21</v>
      </c>
      <c r="Q383" s="373">
        <f t="shared" si="25"/>
        <v>406</v>
      </c>
      <c r="R383" s="431">
        <v>0</v>
      </c>
      <c r="S383" s="420">
        <v>0</v>
      </c>
      <c r="T383" s="414">
        <v>0</v>
      </c>
      <c r="U383" s="414">
        <v>0</v>
      </c>
      <c r="V383" s="414">
        <v>0</v>
      </c>
      <c r="W383" s="414">
        <v>0</v>
      </c>
      <c r="X383" s="414">
        <v>0</v>
      </c>
      <c r="Y383" s="414">
        <v>0</v>
      </c>
      <c r="Z383" s="414">
        <v>0</v>
      </c>
      <c r="AA383" s="414">
        <v>0</v>
      </c>
      <c r="AB383" s="420">
        <v>8</v>
      </c>
      <c r="AC383" s="429"/>
      <c r="AD383" s="421">
        <v>0</v>
      </c>
      <c r="AE383" s="427">
        <v>0</v>
      </c>
      <c r="AF383" s="417"/>
      <c r="AG383" s="375">
        <v>13</v>
      </c>
      <c r="AH383" s="417"/>
      <c r="AI383" s="426">
        <v>0</v>
      </c>
      <c r="AJ383" s="426">
        <v>0</v>
      </c>
      <c r="AK383" s="426">
        <v>0</v>
      </c>
      <c r="AL383" s="434"/>
      <c r="AM383" s="435"/>
      <c r="AN383" s="435"/>
      <c r="AO383" s="375">
        <v>0</v>
      </c>
    </row>
    <row r="384" spans="1:41" ht="24" customHeight="1" x14ac:dyDescent="0.3">
      <c r="A384" s="419" t="s">
        <v>3411</v>
      </c>
      <c r="B384" s="411" t="s">
        <v>3412</v>
      </c>
      <c r="C384" s="412" t="s">
        <v>2355</v>
      </c>
      <c r="D384" s="367">
        <f t="shared" si="13"/>
        <v>0</v>
      </c>
      <c r="E384" s="368">
        <f t="shared" si="14"/>
        <v>0</v>
      </c>
      <c r="F384" s="368">
        <f t="shared" si="15"/>
        <v>0</v>
      </c>
      <c r="G384" s="368">
        <f t="shared" si="16"/>
        <v>0</v>
      </c>
      <c r="H384" s="368">
        <f t="shared" si="17"/>
        <v>0</v>
      </c>
      <c r="I384" s="368">
        <f t="shared" si="18"/>
        <v>0</v>
      </c>
      <c r="J384" s="368">
        <f t="shared" si="19"/>
        <v>0</v>
      </c>
      <c r="K384" s="368">
        <f t="shared" si="20"/>
        <v>0</v>
      </c>
      <c r="L384" s="368">
        <f t="shared" si="21"/>
        <v>0</v>
      </c>
      <c r="M384" s="368">
        <f t="shared" si="22"/>
        <v>0</v>
      </c>
      <c r="N384" s="370">
        <f t="shared" si="23"/>
        <v>0</v>
      </c>
      <c r="O384" s="371"/>
      <c r="P384" s="413">
        <f t="shared" si="24"/>
        <v>0</v>
      </c>
      <c r="Q384" s="373" t="str">
        <f t="shared" si="25"/>
        <v/>
      </c>
      <c r="R384" s="374">
        <v>0</v>
      </c>
      <c r="S384" s="425">
        <v>0</v>
      </c>
      <c r="T384" s="414">
        <v>0</v>
      </c>
      <c r="U384" s="414">
        <v>0</v>
      </c>
      <c r="V384" s="414">
        <v>0</v>
      </c>
      <c r="W384" s="414">
        <v>0</v>
      </c>
      <c r="X384" s="414">
        <v>0</v>
      </c>
      <c r="Y384" s="414">
        <v>0</v>
      </c>
      <c r="Z384" s="414">
        <v>0</v>
      </c>
      <c r="AA384" s="414">
        <v>0</v>
      </c>
      <c r="AB384" s="425">
        <v>0</v>
      </c>
      <c r="AC384" s="415"/>
      <c r="AD384" s="421">
        <v>0</v>
      </c>
      <c r="AE384" s="427">
        <v>0</v>
      </c>
      <c r="AF384" s="417"/>
      <c r="AG384" s="375"/>
      <c r="AH384" s="417"/>
      <c r="AI384" s="421">
        <v>0</v>
      </c>
      <c r="AJ384" s="421">
        <v>0</v>
      </c>
      <c r="AK384" s="421">
        <v>0</v>
      </c>
      <c r="AL384" s="126"/>
      <c r="AM384" s="418"/>
      <c r="AN384" s="418"/>
      <c r="AO384" s="375">
        <v>0</v>
      </c>
    </row>
    <row r="385" spans="1:41" ht="24" customHeight="1" x14ac:dyDescent="0.3">
      <c r="A385" s="410" t="s">
        <v>3415</v>
      </c>
      <c r="B385" s="411" t="s">
        <v>3416</v>
      </c>
      <c r="C385" s="412" t="s">
        <v>2148</v>
      </c>
      <c r="D385" s="367">
        <f t="shared" si="13"/>
        <v>9</v>
      </c>
      <c r="E385" s="368">
        <f t="shared" si="14"/>
        <v>5</v>
      </c>
      <c r="F385" s="368">
        <f t="shared" si="15"/>
        <v>0</v>
      </c>
      <c r="G385" s="368">
        <f t="shared" si="16"/>
        <v>0</v>
      </c>
      <c r="H385" s="368">
        <f t="shared" si="17"/>
        <v>0</v>
      </c>
      <c r="I385" s="368">
        <f t="shared" si="18"/>
        <v>0</v>
      </c>
      <c r="J385" s="368">
        <f t="shared" si="19"/>
        <v>0</v>
      </c>
      <c r="K385" s="368">
        <f t="shared" si="20"/>
        <v>0</v>
      </c>
      <c r="L385" s="368">
        <f t="shared" si="21"/>
        <v>0</v>
      </c>
      <c r="M385" s="368">
        <f t="shared" si="22"/>
        <v>0</v>
      </c>
      <c r="N385" s="370">
        <f t="shared" si="23"/>
        <v>14</v>
      </c>
      <c r="O385" s="371"/>
      <c r="P385" s="413">
        <f t="shared" si="24"/>
        <v>14</v>
      </c>
      <c r="Q385" s="373">
        <f t="shared" si="25"/>
        <v>558</v>
      </c>
      <c r="R385" s="374">
        <v>0</v>
      </c>
      <c r="S385" s="414">
        <v>0</v>
      </c>
      <c r="T385" s="414">
        <v>0</v>
      </c>
      <c r="U385" s="414">
        <v>0</v>
      </c>
      <c r="V385" s="414">
        <v>0</v>
      </c>
      <c r="W385" s="414">
        <v>0</v>
      </c>
      <c r="X385" s="414">
        <v>0</v>
      </c>
      <c r="Y385" s="414">
        <v>0</v>
      </c>
      <c r="Z385" s="414">
        <v>0</v>
      </c>
      <c r="AA385" s="414">
        <v>0</v>
      </c>
      <c r="AB385" s="414">
        <v>5</v>
      </c>
      <c r="AC385" s="415"/>
      <c r="AD385" s="421">
        <v>0</v>
      </c>
      <c r="AE385" s="416">
        <v>0</v>
      </c>
      <c r="AF385" s="417"/>
      <c r="AG385" s="375">
        <v>9</v>
      </c>
      <c r="AH385" s="417"/>
      <c r="AI385" s="124">
        <v>0</v>
      </c>
      <c r="AJ385" s="124">
        <v>0</v>
      </c>
      <c r="AK385" s="124">
        <v>0</v>
      </c>
      <c r="AL385" s="126"/>
      <c r="AM385" s="418"/>
      <c r="AN385" s="418"/>
      <c r="AO385" s="375">
        <v>0</v>
      </c>
    </row>
    <row r="386" spans="1:41" ht="24" customHeight="1" x14ac:dyDescent="0.3">
      <c r="A386" s="410" t="s">
        <v>3419</v>
      </c>
      <c r="B386" s="411" t="s">
        <v>3420</v>
      </c>
      <c r="C386" s="412" t="s">
        <v>3020</v>
      </c>
      <c r="D386" s="367">
        <f t="shared" si="13"/>
        <v>0</v>
      </c>
      <c r="E386" s="368">
        <f t="shared" si="14"/>
        <v>0</v>
      </c>
      <c r="F386" s="368">
        <f t="shared" si="15"/>
        <v>0</v>
      </c>
      <c r="G386" s="368">
        <f t="shared" si="16"/>
        <v>0</v>
      </c>
      <c r="H386" s="368">
        <f t="shared" si="17"/>
        <v>0</v>
      </c>
      <c r="I386" s="368">
        <f t="shared" si="18"/>
        <v>0</v>
      </c>
      <c r="J386" s="368">
        <f t="shared" si="19"/>
        <v>0</v>
      </c>
      <c r="K386" s="368">
        <f t="shared" si="20"/>
        <v>0</v>
      </c>
      <c r="L386" s="368">
        <f t="shared" si="21"/>
        <v>0</v>
      </c>
      <c r="M386" s="368">
        <f t="shared" si="22"/>
        <v>0</v>
      </c>
      <c r="N386" s="370">
        <f t="shared" si="23"/>
        <v>0</v>
      </c>
      <c r="O386" s="371"/>
      <c r="P386" s="413">
        <f t="shared" si="24"/>
        <v>0</v>
      </c>
      <c r="Q386" s="373" t="str">
        <f t="shared" si="25"/>
        <v/>
      </c>
      <c r="R386" s="374">
        <v>0</v>
      </c>
      <c r="S386" s="420">
        <v>0</v>
      </c>
      <c r="T386" s="414">
        <v>0</v>
      </c>
      <c r="U386" s="414">
        <v>0</v>
      </c>
      <c r="V386" s="414">
        <v>0</v>
      </c>
      <c r="W386" s="414">
        <v>0</v>
      </c>
      <c r="X386" s="414">
        <v>0</v>
      </c>
      <c r="Y386" s="414">
        <v>0</v>
      </c>
      <c r="Z386" s="414">
        <v>0</v>
      </c>
      <c r="AA386" s="414">
        <v>0</v>
      </c>
      <c r="AB386" s="420">
        <v>0</v>
      </c>
      <c r="AC386" s="415"/>
      <c r="AD386" s="430">
        <v>0</v>
      </c>
      <c r="AE386" s="416">
        <v>0</v>
      </c>
      <c r="AF386" s="417"/>
      <c r="AG386" s="375"/>
      <c r="AH386" s="417"/>
      <c r="AI386" s="421">
        <v>0</v>
      </c>
      <c r="AJ386" s="421">
        <v>0</v>
      </c>
      <c r="AK386" s="421">
        <v>0</v>
      </c>
      <c r="AL386" s="126"/>
      <c r="AM386" s="418"/>
      <c r="AN386" s="418"/>
      <c r="AO386" s="375">
        <v>0</v>
      </c>
    </row>
    <row r="387" spans="1:41" ht="24" customHeight="1" x14ac:dyDescent="0.3">
      <c r="A387" s="419" t="s">
        <v>3423</v>
      </c>
      <c r="B387" s="411" t="s">
        <v>3424</v>
      </c>
      <c r="C387" s="412" t="s">
        <v>3425</v>
      </c>
      <c r="D387" s="367">
        <f t="shared" si="13"/>
        <v>0</v>
      </c>
      <c r="E387" s="368">
        <f t="shared" si="14"/>
        <v>0</v>
      </c>
      <c r="F387" s="368">
        <f t="shared" si="15"/>
        <v>0</v>
      </c>
      <c r="G387" s="368">
        <f t="shared" si="16"/>
        <v>0</v>
      </c>
      <c r="H387" s="368">
        <f t="shared" si="17"/>
        <v>0</v>
      </c>
      <c r="I387" s="368">
        <f t="shared" si="18"/>
        <v>0</v>
      </c>
      <c r="J387" s="368">
        <f t="shared" si="19"/>
        <v>0</v>
      </c>
      <c r="K387" s="368">
        <f t="shared" si="20"/>
        <v>0</v>
      </c>
      <c r="L387" s="368">
        <f t="shared" si="21"/>
        <v>0</v>
      </c>
      <c r="M387" s="368">
        <f t="shared" si="22"/>
        <v>0</v>
      </c>
      <c r="N387" s="370">
        <f t="shared" si="23"/>
        <v>0</v>
      </c>
      <c r="O387" s="371"/>
      <c r="P387" s="413">
        <f t="shared" si="24"/>
        <v>0</v>
      </c>
      <c r="Q387" s="373" t="str">
        <f t="shared" si="25"/>
        <v/>
      </c>
      <c r="R387" s="374">
        <v>0</v>
      </c>
      <c r="S387" s="428">
        <v>0</v>
      </c>
      <c r="T387" s="414">
        <v>0</v>
      </c>
      <c r="U387" s="414">
        <v>0</v>
      </c>
      <c r="V387" s="414">
        <v>0</v>
      </c>
      <c r="W387" s="414">
        <v>0</v>
      </c>
      <c r="X387" s="414">
        <v>0</v>
      </c>
      <c r="Y387" s="414">
        <v>0</v>
      </c>
      <c r="Z387" s="414">
        <v>0</v>
      </c>
      <c r="AA387" s="414">
        <v>0</v>
      </c>
      <c r="AB387" s="428">
        <v>0</v>
      </c>
      <c r="AC387" s="415"/>
      <c r="AD387" s="426">
        <v>0</v>
      </c>
      <c r="AE387" s="416">
        <v>0</v>
      </c>
      <c r="AF387" s="417"/>
      <c r="AG387" s="375"/>
      <c r="AH387" s="417"/>
      <c r="AI387" s="142">
        <v>0</v>
      </c>
      <c r="AJ387" s="142">
        <v>0</v>
      </c>
      <c r="AK387" s="142">
        <v>0</v>
      </c>
      <c r="AL387" s="126"/>
      <c r="AM387" s="418"/>
      <c r="AN387" s="418"/>
      <c r="AO387" s="425">
        <v>0</v>
      </c>
    </row>
    <row r="388" spans="1:41" ht="24" customHeight="1" x14ac:dyDescent="0.3">
      <c r="A388" s="410" t="s">
        <v>3426</v>
      </c>
      <c r="B388" s="436" t="s">
        <v>3427</v>
      </c>
      <c r="C388" s="437" t="s">
        <v>3428</v>
      </c>
      <c r="D388" s="367">
        <f t="shared" si="13"/>
        <v>130</v>
      </c>
      <c r="E388" s="368">
        <f t="shared" si="14"/>
        <v>0</v>
      </c>
      <c r="F388" s="368">
        <f t="shared" si="15"/>
        <v>0</v>
      </c>
      <c r="G388" s="368">
        <f t="shared" si="16"/>
        <v>0</v>
      </c>
      <c r="H388" s="368">
        <f t="shared" si="17"/>
        <v>0</v>
      </c>
      <c r="I388" s="368">
        <f t="shared" si="18"/>
        <v>0</v>
      </c>
      <c r="J388" s="368">
        <f t="shared" si="19"/>
        <v>0</v>
      </c>
      <c r="K388" s="368">
        <f t="shared" si="20"/>
        <v>0</v>
      </c>
      <c r="L388" s="368">
        <f t="shared" si="21"/>
        <v>0</v>
      </c>
      <c r="M388" s="368">
        <f t="shared" si="22"/>
        <v>0</v>
      </c>
      <c r="N388" s="370">
        <f t="shared" si="23"/>
        <v>130</v>
      </c>
      <c r="O388" s="371">
        <f>Nemzetközi!F39</f>
        <v>26</v>
      </c>
      <c r="P388" s="413">
        <f t="shared" si="24"/>
        <v>2730</v>
      </c>
      <c r="Q388" s="373">
        <f t="shared" si="25"/>
        <v>10</v>
      </c>
      <c r="R388" s="431">
        <v>0</v>
      </c>
      <c r="S388" s="420">
        <v>0</v>
      </c>
      <c r="T388" s="414">
        <v>0</v>
      </c>
      <c r="U388" s="414">
        <v>0</v>
      </c>
      <c r="V388" s="414">
        <v>0</v>
      </c>
      <c r="W388" s="414">
        <v>0</v>
      </c>
      <c r="X388" s="414">
        <v>0</v>
      </c>
      <c r="Y388" s="414">
        <v>0</v>
      </c>
      <c r="Z388" s="414">
        <v>0</v>
      </c>
      <c r="AA388" s="414">
        <v>0</v>
      </c>
      <c r="AB388" s="420">
        <v>0</v>
      </c>
      <c r="AC388" s="415"/>
      <c r="AD388" s="389">
        <v>0</v>
      </c>
      <c r="AE388" s="416">
        <v>0</v>
      </c>
      <c r="AF388" s="417"/>
      <c r="AG388" s="375"/>
      <c r="AH388" s="417"/>
      <c r="AI388" s="124">
        <v>0</v>
      </c>
      <c r="AJ388" s="124">
        <v>130</v>
      </c>
      <c r="AK388" s="124">
        <v>0</v>
      </c>
      <c r="AL388" s="434"/>
      <c r="AM388" s="435"/>
      <c r="AN388" s="435"/>
      <c r="AO388" s="375">
        <v>0</v>
      </c>
    </row>
    <row r="389" spans="1:41" ht="24" customHeight="1" x14ac:dyDescent="0.3">
      <c r="A389" s="419" t="s">
        <v>3433</v>
      </c>
      <c r="B389" s="411" t="s">
        <v>3434</v>
      </c>
      <c r="C389" s="412" t="s">
        <v>998</v>
      </c>
      <c r="D389" s="367">
        <f t="shared" si="13"/>
        <v>0</v>
      </c>
      <c r="E389" s="368">
        <f t="shared" si="14"/>
        <v>0</v>
      </c>
      <c r="F389" s="368">
        <f t="shared" si="15"/>
        <v>0</v>
      </c>
      <c r="G389" s="368">
        <f t="shared" si="16"/>
        <v>0</v>
      </c>
      <c r="H389" s="368">
        <f t="shared" si="17"/>
        <v>0</v>
      </c>
      <c r="I389" s="368">
        <f t="shared" si="18"/>
        <v>0</v>
      </c>
      <c r="J389" s="368">
        <f t="shared" si="19"/>
        <v>0</v>
      </c>
      <c r="K389" s="368">
        <f t="shared" si="20"/>
        <v>0</v>
      </c>
      <c r="L389" s="368">
        <f t="shared" si="21"/>
        <v>0</v>
      </c>
      <c r="M389" s="368">
        <f t="shared" si="22"/>
        <v>0</v>
      </c>
      <c r="N389" s="370">
        <f t="shared" si="23"/>
        <v>0</v>
      </c>
      <c r="O389" s="371"/>
      <c r="P389" s="413">
        <f t="shared" si="24"/>
        <v>0</v>
      </c>
      <c r="Q389" s="373" t="str">
        <f t="shared" si="25"/>
        <v/>
      </c>
      <c r="R389" s="374">
        <v>0</v>
      </c>
      <c r="S389" s="420">
        <v>0</v>
      </c>
      <c r="T389" s="414">
        <v>0</v>
      </c>
      <c r="U389" s="414">
        <v>0</v>
      </c>
      <c r="V389" s="414">
        <v>0</v>
      </c>
      <c r="W389" s="414">
        <v>0</v>
      </c>
      <c r="X389" s="414">
        <v>0</v>
      </c>
      <c r="Y389" s="414">
        <v>0</v>
      </c>
      <c r="Z389" s="414">
        <v>0</v>
      </c>
      <c r="AA389" s="414">
        <v>0</v>
      </c>
      <c r="AB389" s="420">
        <v>0</v>
      </c>
      <c r="AC389" s="415"/>
      <c r="AD389" s="421">
        <v>0</v>
      </c>
      <c r="AE389" s="416">
        <v>0</v>
      </c>
      <c r="AF389" s="417"/>
      <c r="AG389" s="375"/>
      <c r="AH389" s="417"/>
      <c r="AI389" s="421">
        <v>0</v>
      </c>
      <c r="AJ389" s="421">
        <v>0</v>
      </c>
      <c r="AK389" s="421">
        <v>0</v>
      </c>
      <c r="AL389" s="126"/>
      <c r="AM389" s="418"/>
      <c r="AN389" s="418"/>
      <c r="AO389" s="375">
        <v>0</v>
      </c>
    </row>
    <row r="390" spans="1:41" ht="24" customHeight="1" x14ac:dyDescent="0.3">
      <c r="A390" s="419" t="s">
        <v>3437</v>
      </c>
      <c r="B390" s="411" t="s">
        <v>3438</v>
      </c>
      <c r="C390" s="412" t="s">
        <v>437</v>
      </c>
      <c r="D390" s="367">
        <f t="shared" si="13"/>
        <v>21</v>
      </c>
      <c r="E390" s="368">
        <f t="shared" si="14"/>
        <v>0</v>
      </c>
      <c r="F390" s="368">
        <f t="shared" si="15"/>
        <v>0</v>
      </c>
      <c r="G390" s="368">
        <f t="shared" si="16"/>
        <v>0</v>
      </c>
      <c r="H390" s="368">
        <f t="shared" si="17"/>
        <v>0</v>
      </c>
      <c r="I390" s="368">
        <f t="shared" si="18"/>
        <v>0</v>
      </c>
      <c r="J390" s="368">
        <f t="shared" si="19"/>
        <v>0</v>
      </c>
      <c r="K390" s="368">
        <f t="shared" si="20"/>
        <v>0</v>
      </c>
      <c r="L390" s="368">
        <f t="shared" si="21"/>
        <v>0</v>
      </c>
      <c r="M390" s="368">
        <f t="shared" si="22"/>
        <v>0</v>
      </c>
      <c r="N390" s="370">
        <f t="shared" si="23"/>
        <v>21</v>
      </c>
      <c r="O390" s="371"/>
      <c r="P390" s="413">
        <f t="shared" si="24"/>
        <v>21</v>
      </c>
      <c r="Q390" s="373">
        <f t="shared" si="25"/>
        <v>406</v>
      </c>
      <c r="R390" s="374">
        <v>0</v>
      </c>
      <c r="S390" s="420">
        <v>0</v>
      </c>
      <c r="T390" s="414">
        <v>0</v>
      </c>
      <c r="U390" s="414">
        <v>0</v>
      </c>
      <c r="V390" s="414">
        <v>0</v>
      </c>
      <c r="W390" s="414">
        <v>0</v>
      </c>
      <c r="X390" s="414">
        <v>0</v>
      </c>
      <c r="Y390" s="414">
        <v>0</v>
      </c>
      <c r="Z390" s="414">
        <v>0</v>
      </c>
      <c r="AA390" s="414">
        <v>0</v>
      </c>
      <c r="AB390" s="420">
        <v>0</v>
      </c>
      <c r="AC390" s="429"/>
      <c r="AD390" s="430">
        <v>0</v>
      </c>
      <c r="AE390" s="427">
        <v>0</v>
      </c>
      <c r="AF390" s="417">
        <v>21</v>
      </c>
      <c r="AG390" s="375"/>
      <c r="AH390" s="417"/>
      <c r="AI390" s="421">
        <v>0</v>
      </c>
      <c r="AJ390" s="421">
        <v>0</v>
      </c>
      <c r="AK390" s="421">
        <v>0</v>
      </c>
      <c r="AL390" s="126"/>
      <c r="AM390" s="418"/>
      <c r="AN390" s="418"/>
      <c r="AO390" s="375">
        <v>0</v>
      </c>
    </row>
    <row r="391" spans="1:41" ht="24" customHeight="1" x14ac:dyDescent="0.3">
      <c r="A391" s="419" t="s">
        <v>3441</v>
      </c>
      <c r="B391" s="411" t="s">
        <v>3442</v>
      </c>
      <c r="C391" s="412" t="s">
        <v>2541</v>
      </c>
      <c r="D391" s="367">
        <f t="shared" si="13"/>
        <v>0</v>
      </c>
      <c r="E391" s="368">
        <f t="shared" si="14"/>
        <v>0</v>
      </c>
      <c r="F391" s="368">
        <f t="shared" si="15"/>
        <v>0</v>
      </c>
      <c r="G391" s="368">
        <f t="shared" si="16"/>
        <v>0</v>
      </c>
      <c r="H391" s="368">
        <f t="shared" si="17"/>
        <v>0</v>
      </c>
      <c r="I391" s="368">
        <f t="shared" si="18"/>
        <v>0</v>
      </c>
      <c r="J391" s="368">
        <f t="shared" si="19"/>
        <v>0</v>
      </c>
      <c r="K391" s="368">
        <f t="shared" si="20"/>
        <v>0</v>
      </c>
      <c r="L391" s="368">
        <f t="shared" si="21"/>
        <v>0</v>
      </c>
      <c r="M391" s="368">
        <f t="shared" si="22"/>
        <v>0</v>
      </c>
      <c r="N391" s="370">
        <f t="shared" si="23"/>
        <v>0</v>
      </c>
      <c r="O391" s="371"/>
      <c r="P391" s="413">
        <f t="shared" si="24"/>
        <v>0</v>
      </c>
      <c r="Q391" s="373" t="str">
        <f t="shared" si="25"/>
        <v/>
      </c>
      <c r="R391" s="374">
        <v>0</v>
      </c>
      <c r="S391" s="432">
        <v>0</v>
      </c>
      <c r="T391" s="414">
        <v>0</v>
      </c>
      <c r="U391" s="414">
        <v>0</v>
      </c>
      <c r="V391" s="414">
        <v>0</v>
      </c>
      <c r="W391" s="414">
        <v>0</v>
      </c>
      <c r="X391" s="414">
        <v>0</v>
      </c>
      <c r="Y391" s="414">
        <v>0</v>
      </c>
      <c r="Z391" s="414">
        <v>0</v>
      </c>
      <c r="AA391" s="414">
        <v>0</v>
      </c>
      <c r="AB391" s="432">
        <v>0</v>
      </c>
      <c r="AC391" s="429"/>
      <c r="AD391" s="426">
        <v>0</v>
      </c>
      <c r="AE391" s="416">
        <v>0</v>
      </c>
      <c r="AF391" s="417"/>
      <c r="AG391" s="375"/>
      <c r="AH391" s="417"/>
      <c r="AI391" s="124">
        <v>0</v>
      </c>
      <c r="AJ391" s="124">
        <v>0</v>
      </c>
      <c r="AK391" s="124">
        <v>0</v>
      </c>
      <c r="AL391" s="126"/>
      <c r="AM391" s="418"/>
      <c r="AN391" s="418"/>
      <c r="AO391" s="375">
        <v>0</v>
      </c>
    </row>
    <row r="392" spans="1:41" ht="24" customHeight="1" x14ac:dyDescent="0.3">
      <c r="A392" s="419" t="s">
        <v>3446</v>
      </c>
      <c r="B392" s="411" t="s">
        <v>3447</v>
      </c>
      <c r="C392" s="412" t="s">
        <v>3448</v>
      </c>
      <c r="D392" s="367">
        <f t="shared" si="13"/>
        <v>4</v>
      </c>
      <c r="E392" s="368">
        <f t="shared" si="14"/>
        <v>4</v>
      </c>
      <c r="F392" s="368">
        <f t="shared" si="15"/>
        <v>0</v>
      </c>
      <c r="G392" s="368">
        <f t="shared" si="16"/>
        <v>0</v>
      </c>
      <c r="H392" s="368">
        <f t="shared" si="17"/>
        <v>0</v>
      </c>
      <c r="I392" s="368">
        <f t="shared" si="18"/>
        <v>0</v>
      </c>
      <c r="J392" s="368">
        <f t="shared" si="19"/>
        <v>0</v>
      </c>
      <c r="K392" s="368">
        <f t="shared" si="20"/>
        <v>0</v>
      </c>
      <c r="L392" s="368">
        <f t="shared" si="21"/>
        <v>0</v>
      </c>
      <c r="M392" s="368">
        <f t="shared" si="22"/>
        <v>0</v>
      </c>
      <c r="N392" s="370">
        <f t="shared" si="23"/>
        <v>8</v>
      </c>
      <c r="O392" s="371"/>
      <c r="P392" s="413">
        <f t="shared" si="24"/>
        <v>8</v>
      </c>
      <c r="Q392" s="373">
        <f t="shared" si="25"/>
        <v>762</v>
      </c>
      <c r="R392" s="374">
        <v>0</v>
      </c>
      <c r="S392" s="420">
        <v>0</v>
      </c>
      <c r="T392" s="414">
        <v>0</v>
      </c>
      <c r="U392" s="414">
        <v>0</v>
      </c>
      <c r="V392" s="414">
        <v>0</v>
      </c>
      <c r="W392" s="414">
        <v>0</v>
      </c>
      <c r="X392" s="414">
        <v>0</v>
      </c>
      <c r="Y392" s="414">
        <v>0</v>
      </c>
      <c r="Z392" s="414">
        <v>0</v>
      </c>
      <c r="AA392" s="414">
        <v>0</v>
      </c>
      <c r="AB392" s="420">
        <v>4</v>
      </c>
      <c r="AC392" s="415"/>
      <c r="AD392" s="124">
        <v>0</v>
      </c>
      <c r="AE392" s="416">
        <v>0</v>
      </c>
      <c r="AF392" s="417"/>
      <c r="AG392" s="375">
        <v>4</v>
      </c>
      <c r="AH392" s="417"/>
      <c r="AI392" s="421">
        <v>0</v>
      </c>
      <c r="AJ392" s="421">
        <v>0</v>
      </c>
      <c r="AK392" s="421">
        <v>0</v>
      </c>
      <c r="AL392" s="126"/>
      <c r="AM392" s="418"/>
      <c r="AN392" s="418"/>
      <c r="AO392" s="375">
        <v>0</v>
      </c>
    </row>
    <row r="393" spans="1:41" ht="24" customHeight="1" x14ac:dyDescent="0.3">
      <c r="A393" s="419" t="s">
        <v>3451</v>
      </c>
      <c r="B393" s="411" t="s">
        <v>3452</v>
      </c>
      <c r="C393" s="412" t="s">
        <v>2148</v>
      </c>
      <c r="D393" s="367">
        <f t="shared" si="13"/>
        <v>4</v>
      </c>
      <c r="E393" s="368">
        <f t="shared" si="14"/>
        <v>0</v>
      </c>
      <c r="F393" s="368">
        <f t="shared" si="15"/>
        <v>0</v>
      </c>
      <c r="G393" s="368">
        <f t="shared" si="16"/>
        <v>0</v>
      </c>
      <c r="H393" s="368">
        <f t="shared" si="17"/>
        <v>0</v>
      </c>
      <c r="I393" s="368">
        <f t="shared" si="18"/>
        <v>0</v>
      </c>
      <c r="J393" s="368">
        <f t="shared" si="19"/>
        <v>0</v>
      </c>
      <c r="K393" s="368">
        <f t="shared" si="20"/>
        <v>0</v>
      </c>
      <c r="L393" s="368">
        <f t="shared" si="21"/>
        <v>0</v>
      </c>
      <c r="M393" s="368">
        <f t="shared" si="22"/>
        <v>0</v>
      </c>
      <c r="N393" s="370">
        <f t="shared" si="23"/>
        <v>4</v>
      </c>
      <c r="O393" s="371"/>
      <c r="P393" s="413">
        <f t="shared" si="24"/>
        <v>4</v>
      </c>
      <c r="Q393" s="373">
        <f t="shared" si="25"/>
        <v>889</v>
      </c>
      <c r="R393" s="374">
        <v>0</v>
      </c>
      <c r="S393" s="420">
        <v>0</v>
      </c>
      <c r="T393" s="414">
        <v>0</v>
      </c>
      <c r="U393" s="414">
        <v>0</v>
      </c>
      <c r="V393" s="414">
        <v>0</v>
      </c>
      <c r="W393" s="414">
        <v>0</v>
      </c>
      <c r="X393" s="414">
        <v>0</v>
      </c>
      <c r="Y393" s="414">
        <v>0</v>
      </c>
      <c r="Z393" s="414">
        <v>0</v>
      </c>
      <c r="AA393" s="414">
        <v>0</v>
      </c>
      <c r="AB393" s="420">
        <v>4</v>
      </c>
      <c r="AC393" s="415"/>
      <c r="AD393" s="421">
        <v>0</v>
      </c>
      <c r="AE393" s="416">
        <v>0</v>
      </c>
      <c r="AF393" s="417"/>
      <c r="AG393" s="375"/>
      <c r="AH393" s="417"/>
      <c r="AI393" s="421">
        <v>0</v>
      </c>
      <c r="AJ393" s="421">
        <v>0</v>
      </c>
      <c r="AK393" s="421">
        <v>0</v>
      </c>
      <c r="AL393" s="126"/>
      <c r="AM393" s="418"/>
      <c r="AN393" s="418"/>
      <c r="AO393" s="375">
        <v>0</v>
      </c>
    </row>
    <row r="394" spans="1:41" ht="24" customHeight="1" x14ac:dyDescent="0.3">
      <c r="A394" s="419" t="s">
        <v>3453</v>
      </c>
      <c r="B394" s="411" t="s">
        <v>3455</v>
      </c>
      <c r="C394" s="412" t="s">
        <v>43</v>
      </c>
      <c r="D394" s="367">
        <f t="shared" si="13"/>
        <v>8</v>
      </c>
      <c r="E394" s="368">
        <f t="shared" si="14"/>
        <v>0</v>
      </c>
      <c r="F394" s="368">
        <f t="shared" si="15"/>
        <v>0</v>
      </c>
      <c r="G394" s="368">
        <f t="shared" si="16"/>
        <v>0</v>
      </c>
      <c r="H394" s="368">
        <f t="shared" si="17"/>
        <v>0</v>
      </c>
      <c r="I394" s="368">
        <f t="shared" si="18"/>
        <v>0</v>
      </c>
      <c r="J394" s="368">
        <f t="shared" si="19"/>
        <v>0</v>
      </c>
      <c r="K394" s="368">
        <f t="shared" si="20"/>
        <v>0</v>
      </c>
      <c r="L394" s="368">
        <f t="shared" si="21"/>
        <v>0</v>
      </c>
      <c r="M394" s="368">
        <f t="shared" si="22"/>
        <v>0</v>
      </c>
      <c r="N394" s="370">
        <f t="shared" si="23"/>
        <v>8</v>
      </c>
      <c r="O394" s="371"/>
      <c r="P394" s="413">
        <f t="shared" si="24"/>
        <v>8</v>
      </c>
      <c r="Q394" s="373">
        <f t="shared" si="25"/>
        <v>762</v>
      </c>
      <c r="R394" s="374">
        <v>0</v>
      </c>
      <c r="S394" s="425">
        <v>0</v>
      </c>
      <c r="T394" s="414">
        <v>0</v>
      </c>
      <c r="U394" s="414">
        <v>0</v>
      </c>
      <c r="V394" s="414">
        <v>0</v>
      </c>
      <c r="W394" s="414">
        <v>0</v>
      </c>
      <c r="X394" s="414">
        <v>0</v>
      </c>
      <c r="Y394" s="414">
        <v>0</v>
      </c>
      <c r="Z394" s="414">
        <v>0</v>
      </c>
      <c r="AA394" s="414">
        <v>0</v>
      </c>
      <c r="AB394" s="425">
        <v>8</v>
      </c>
      <c r="AC394" s="415"/>
      <c r="AD394" s="142">
        <v>0</v>
      </c>
      <c r="AE394" s="416">
        <v>0</v>
      </c>
      <c r="AF394" s="417"/>
      <c r="AG394" s="375"/>
      <c r="AH394" s="417"/>
      <c r="AI394" s="421">
        <v>0</v>
      </c>
      <c r="AJ394" s="421">
        <v>0</v>
      </c>
      <c r="AK394" s="421">
        <v>0</v>
      </c>
      <c r="AL394" s="126"/>
      <c r="AM394" s="418"/>
      <c r="AN394" s="418"/>
      <c r="AO394" s="375">
        <v>0</v>
      </c>
    </row>
    <row r="395" spans="1:41" ht="24" customHeight="1" x14ac:dyDescent="0.3">
      <c r="A395" s="419" t="s">
        <v>3461</v>
      </c>
      <c r="B395" s="411" t="s">
        <v>3462</v>
      </c>
      <c r="C395" s="412" t="s">
        <v>1978</v>
      </c>
      <c r="D395" s="367">
        <f t="shared" si="13"/>
        <v>14</v>
      </c>
      <c r="E395" s="368">
        <f t="shared" si="14"/>
        <v>0</v>
      </c>
      <c r="F395" s="368">
        <f t="shared" si="15"/>
        <v>0</v>
      </c>
      <c r="G395" s="368">
        <f t="shared" si="16"/>
        <v>0</v>
      </c>
      <c r="H395" s="368">
        <f t="shared" si="17"/>
        <v>0</v>
      </c>
      <c r="I395" s="368">
        <f t="shared" si="18"/>
        <v>0</v>
      </c>
      <c r="J395" s="368">
        <f t="shared" si="19"/>
        <v>0</v>
      </c>
      <c r="K395" s="368">
        <f t="shared" si="20"/>
        <v>0</v>
      </c>
      <c r="L395" s="368">
        <f t="shared" si="21"/>
        <v>0</v>
      </c>
      <c r="M395" s="368">
        <f t="shared" si="22"/>
        <v>0</v>
      </c>
      <c r="N395" s="370">
        <f t="shared" si="23"/>
        <v>14</v>
      </c>
      <c r="O395" s="371"/>
      <c r="P395" s="413">
        <f t="shared" si="24"/>
        <v>14</v>
      </c>
      <c r="Q395" s="373">
        <f t="shared" si="25"/>
        <v>558</v>
      </c>
      <c r="R395" s="374">
        <v>0</v>
      </c>
      <c r="S395" s="425">
        <v>0</v>
      </c>
      <c r="T395" s="414">
        <v>0</v>
      </c>
      <c r="U395" s="414">
        <v>0</v>
      </c>
      <c r="V395" s="414">
        <v>0</v>
      </c>
      <c r="W395" s="414">
        <v>0</v>
      </c>
      <c r="X395" s="414">
        <v>0</v>
      </c>
      <c r="Y395" s="414">
        <v>0</v>
      </c>
      <c r="Z395" s="414">
        <v>0</v>
      </c>
      <c r="AA395" s="414">
        <v>0</v>
      </c>
      <c r="AB395" s="425">
        <v>0</v>
      </c>
      <c r="AC395" s="415"/>
      <c r="AD395" s="421">
        <v>0</v>
      </c>
      <c r="AE395" s="416">
        <v>0</v>
      </c>
      <c r="AF395" s="417"/>
      <c r="AG395" s="375">
        <v>14</v>
      </c>
      <c r="AH395" s="417"/>
      <c r="AI395" s="142">
        <v>0</v>
      </c>
      <c r="AJ395" s="142">
        <v>0</v>
      </c>
      <c r="AK395" s="142">
        <v>0</v>
      </c>
      <c r="AL395" s="126"/>
      <c r="AM395" s="418"/>
      <c r="AN395" s="418"/>
      <c r="AO395" s="375">
        <v>0</v>
      </c>
    </row>
    <row r="396" spans="1:41" ht="24" customHeight="1" x14ac:dyDescent="0.3">
      <c r="A396" s="419" t="s">
        <v>3465</v>
      </c>
      <c r="B396" s="411" t="s">
        <v>3466</v>
      </c>
      <c r="C396" s="412" t="s">
        <v>1978</v>
      </c>
      <c r="D396" s="367">
        <f t="shared" si="13"/>
        <v>8</v>
      </c>
      <c r="E396" s="368">
        <f t="shared" si="14"/>
        <v>0</v>
      </c>
      <c r="F396" s="368">
        <f t="shared" si="15"/>
        <v>0</v>
      </c>
      <c r="G396" s="368">
        <f t="shared" si="16"/>
        <v>0</v>
      </c>
      <c r="H396" s="368">
        <f t="shared" si="17"/>
        <v>0</v>
      </c>
      <c r="I396" s="368">
        <f t="shared" si="18"/>
        <v>0</v>
      </c>
      <c r="J396" s="368">
        <f t="shared" si="19"/>
        <v>0</v>
      </c>
      <c r="K396" s="368">
        <f t="shared" si="20"/>
        <v>0</v>
      </c>
      <c r="L396" s="368">
        <f t="shared" si="21"/>
        <v>0</v>
      </c>
      <c r="M396" s="368">
        <f t="shared" si="22"/>
        <v>0</v>
      </c>
      <c r="N396" s="370">
        <f t="shared" si="23"/>
        <v>8</v>
      </c>
      <c r="O396" s="371"/>
      <c r="P396" s="413">
        <f t="shared" si="24"/>
        <v>8</v>
      </c>
      <c r="Q396" s="373">
        <f t="shared" si="25"/>
        <v>762</v>
      </c>
      <c r="R396" s="374">
        <v>0</v>
      </c>
      <c r="S396" s="420">
        <v>0</v>
      </c>
      <c r="T396" s="414">
        <v>0</v>
      </c>
      <c r="U396" s="414">
        <v>0</v>
      </c>
      <c r="V396" s="414">
        <v>0</v>
      </c>
      <c r="W396" s="414">
        <v>0</v>
      </c>
      <c r="X396" s="414">
        <v>0</v>
      </c>
      <c r="Y396" s="414">
        <v>0</v>
      </c>
      <c r="Z396" s="414">
        <v>0</v>
      </c>
      <c r="AA396" s="414">
        <v>0</v>
      </c>
      <c r="AB396" s="420">
        <v>0</v>
      </c>
      <c r="AC396" s="415"/>
      <c r="AD396" s="421">
        <v>0</v>
      </c>
      <c r="AE396" s="416">
        <v>0</v>
      </c>
      <c r="AF396" s="417"/>
      <c r="AG396" s="375">
        <v>8</v>
      </c>
      <c r="AH396" s="417"/>
      <c r="AI396" s="142">
        <v>0</v>
      </c>
      <c r="AJ396" s="142">
        <v>0</v>
      </c>
      <c r="AK396" s="142">
        <v>0</v>
      </c>
      <c r="AL396" s="126"/>
      <c r="AM396" s="418"/>
      <c r="AN396" s="418"/>
      <c r="AO396" s="375">
        <v>0</v>
      </c>
    </row>
    <row r="397" spans="1:41" ht="24" customHeight="1" x14ac:dyDescent="0.3">
      <c r="A397" s="419" t="s">
        <v>3467</v>
      </c>
      <c r="B397" s="411" t="s">
        <v>3468</v>
      </c>
      <c r="C397" s="412" t="s">
        <v>3469</v>
      </c>
      <c r="D397" s="367">
        <f t="shared" si="13"/>
        <v>40</v>
      </c>
      <c r="E397" s="368">
        <f t="shared" si="14"/>
        <v>26</v>
      </c>
      <c r="F397" s="368">
        <f t="shared" si="15"/>
        <v>0</v>
      </c>
      <c r="G397" s="368">
        <f t="shared" si="16"/>
        <v>0</v>
      </c>
      <c r="H397" s="368">
        <f t="shared" si="17"/>
        <v>0</v>
      </c>
      <c r="I397" s="368">
        <f t="shared" si="18"/>
        <v>0</v>
      </c>
      <c r="J397" s="368">
        <f t="shared" si="19"/>
        <v>0</v>
      </c>
      <c r="K397" s="368">
        <f t="shared" si="20"/>
        <v>0</v>
      </c>
      <c r="L397" s="368">
        <f t="shared" si="21"/>
        <v>0</v>
      </c>
      <c r="M397" s="368">
        <f t="shared" si="22"/>
        <v>0</v>
      </c>
      <c r="N397" s="370">
        <f t="shared" si="23"/>
        <v>66</v>
      </c>
      <c r="O397" s="371"/>
      <c r="P397" s="413">
        <f t="shared" si="24"/>
        <v>66</v>
      </c>
      <c r="Q397" s="373">
        <f t="shared" si="25"/>
        <v>118</v>
      </c>
      <c r="R397" s="374">
        <v>0</v>
      </c>
      <c r="S397" s="420">
        <v>0</v>
      </c>
      <c r="T397" s="414">
        <v>0</v>
      </c>
      <c r="U397" s="414">
        <v>0</v>
      </c>
      <c r="V397" s="414">
        <v>0</v>
      </c>
      <c r="W397" s="414">
        <v>0</v>
      </c>
      <c r="X397" s="414">
        <v>0</v>
      </c>
      <c r="Y397" s="414">
        <v>0</v>
      </c>
      <c r="Z397" s="414">
        <v>0</v>
      </c>
      <c r="AA397" s="414">
        <v>0</v>
      </c>
      <c r="AB397" s="420">
        <v>0</v>
      </c>
      <c r="AC397" s="415"/>
      <c r="AD397" s="421">
        <v>0</v>
      </c>
      <c r="AE397" s="416">
        <v>0</v>
      </c>
      <c r="AF397" s="417">
        <v>26</v>
      </c>
      <c r="AG397" s="375"/>
      <c r="AH397" s="417"/>
      <c r="AI397" s="421">
        <v>0</v>
      </c>
      <c r="AJ397" s="421">
        <v>0</v>
      </c>
      <c r="AK397" s="421">
        <v>0</v>
      </c>
      <c r="AL397" s="126">
        <v>40</v>
      </c>
      <c r="AM397" s="418"/>
      <c r="AN397" s="418"/>
      <c r="AO397" s="375">
        <v>0</v>
      </c>
    </row>
    <row r="398" spans="1:41" ht="24" customHeight="1" x14ac:dyDescent="0.3">
      <c r="A398" s="419" t="s">
        <v>3472</v>
      </c>
      <c r="B398" s="411" t="s">
        <v>3473</v>
      </c>
      <c r="C398" s="412" t="s">
        <v>2534</v>
      </c>
      <c r="D398" s="367">
        <f t="shared" si="13"/>
        <v>0</v>
      </c>
      <c r="E398" s="368">
        <f t="shared" si="14"/>
        <v>0</v>
      </c>
      <c r="F398" s="368">
        <f t="shared" si="15"/>
        <v>0</v>
      </c>
      <c r="G398" s="368">
        <f t="shared" si="16"/>
        <v>0</v>
      </c>
      <c r="H398" s="368">
        <f t="shared" si="17"/>
        <v>0</v>
      </c>
      <c r="I398" s="368">
        <f t="shared" si="18"/>
        <v>0</v>
      </c>
      <c r="J398" s="368">
        <f t="shared" si="19"/>
        <v>0</v>
      </c>
      <c r="K398" s="368">
        <f t="shared" si="20"/>
        <v>0</v>
      </c>
      <c r="L398" s="368">
        <f t="shared" si="21"/>
        <v>0</v>
      </c>
      <c r="M398" s="368">
        <f t="shared" si="22"/>
        <v>0</v>
      </c>
      <c r="N398" s="370">
        <f t="shared" si="23"/>
        <v>0</v>
      </c>
      <c r="O398" s="371"/>
      <c r="P398" s="413">
        <f t="shared" si="24"/>
        <v>0</v>
      </c>
      <c r="Q398" s="373" t="str">
        <f t="shared" si="25"/>
        <v/>
      </c>
      <c r="R398" s="374">
        <v>0</v>
      </c>
      <c r="S398" s="425">
        <v>0</v>
      </c>
      <c r="T398" s="414">
        <v>0</v>
      </c>
      <c r="U398" s="414">
        <v>0</v>
      </c>
      <c r="V398" s="414">
        <v>0</v>
      </c>
      <c r="W398" s="414">
        <v>0</v>
      </c>
      <c r="X398" s="414">
        <v>0</v>
      </c>
      <c r="Y398" s="414">
        <v>0</v>
      </c>
      <c r="Z398" s="414">
        <v>0</v>
      </c>
      <c r="AA398" s="414">
        <v>0</v>
      </c>
      <c r="AB398" s="425">
        <v>0</v>
      </c>
      <c r="AC398" s="415"/>
      <c r="AD398" s="430">
        <v>0</v>
      </c>
      <c r="AE398" s="416">
        <v>0</v>
      </c>
      <c r="AF398" s="433"/>
      <c r="AG398" s="425"/>
      <c r="AH398" s="433"/>
      <c r="AI398" s="430">
        <v>0</v>
      </c>
      <c r="AJ398" s="430">
        <v>0</v>
      </c>
      <c r="AK398" s="430">
        <v>0</v>
      </c>
      <c r="AL398" s="126"/>
      <c r="AM398" s="418"/>
      <c r="AN398" s="418"/>
      <c r="AO398" s="375">
        <v>0</v>
      </c>
    </row>
    <row r="399" spans="1:41" ht="24" customHeight="1" x14ac:dyDescent="0.3">
      <c r="A399" s="419" t="s">
        <v>3478</v>
      </c>
      <c r="B399" s="411" t="s">
        <v>3479</v>
      </c>
      <c r="C399" s="412" t="s">
        <v>1841</v>
      </c>
      <c r="D399" s="367">
        <f t="shared" si="13"/>
        <v>36</v>
      </c>
      <c r="E399" s="368">
        <f t="shared" si="14"/>
        <v>34</v>
      </c>
      <c r="F399" s="368">
        <f t="shared" si="15"/>
        <v>0</v>
      </c>
      <c r="G399" s="368">
        <f t="shared" si="16"/>
        <v>0</v>
      </c>
      <c r="H399" s="368">
        <f t="shared" si="17"/>
        <v>0</v>
      </c>
      <c r="I399" s="368">
        <f t="shared" si="18"/>
        <v>0</v>
      </c>
      <c r="J399" s="368">
        <f t="shared" si="19"/>
        <v>0</v>
      </c>
      <c r="K399" s="368">
        <f t="shared" si="20"/>
        <v>0</v>
      </c>
      <c r="L399" s="368">
        <f t="shared" si="21"/>
        <v>0</v>
      </c>
      <c r="M399" s="368">
        <f t="shared" si="22"/>
        <v>0</v>
      </c>
      <c r="N399" s="370">
        <f t="shared" si="23"/>
        <v>70</v>
      </c>
      <c r="O399" s="371"/>
      <c r="P399" s="413">
        <f t="shared" si="24"/>
        <v>70</v>
      </c>
      <c r="Q399" s="373">
        <f t="shared" si="25"/>
        <v>104</v>
      </c>
      <c r="R399" s="374">
        <v>0</v>
      </c>
      <c r="S399" s="425">
        <v>34</v>
      </c>
      <c r="T399" s="414">
        <v>0</v>
      </c>
      <c r="U399" s="414">
        <v>0</v>
      </c>
      <c r="V399" s="414">
        <v>0</v>
      </c>
      <c r="W399" s="414">
        <v>0</v>
      </c>
      <c r="X399" s="414">
        <v>0</v>
      </c>
      <c r="Y399" s="414">
        <v>0</v>
      </c>
      <c r="Z399" s="414">
        <v>0</v>
      </c>
      <c r="AA399" s="414">
        <v>0</v>
      </c>
      <c r="AB399" s="425">
        <v>0</v>
      </c>
      <c r="AC399" s="415"/>
      <c r="AD399" s="124">
        <v>0</v>
      </c>
      <c r="AE399" s="416">
        <v>0</v>
      </c>
      <c r="AF399" s="417"/>
      <c r="AG399" s="375">
        <v>36</v>
      </c>
      <c r="AH399" s="417"/>
      <c r="AI399" s="389">
        <v>0</v>
      </c>
      <c r="AJ399" s="389">
        <v>0</v>
      </c>
      <c r="AK399" s="389">
        <v>0</v>
      </c>
      <c r="AL399" s="126"/>
      <c r="AM399" s="418"/>
      <c r="AN399" s="418"/>
      <c r="AO399" s="375">
        <v>0</v>
      </c>
    </row>
    <row r="400" spans="1:41" ht="24" customHeight="1" x14ac:dyDescent="0.3">
      <c r="A400" s="410" t="s">
        <v>3480</v>
      </c>
      <c r="B400" s="411" t="s">
        <v>3481</v>
      </c>
      <c r="C400" s="412" t="s">
        <v>518</v>
      </c>
      <c r="D400" s="367">
        <f t="shared" si="13"/>
        <v>18</v>
      </c>
      <c r="E400" s="368">
        <f t="shared" si="14"/>
        <v>11</v>
      </c>
      <c r="F400" s="368">
        <f t="shared" si="15"/>
        <v>0</v>
      </c>
      <c r="G400" s="368">
        <f t="shared" si="16"/>
        <v>0</v>
      </c>
      <c r="H400" s="368">
        <f t="shared" si="17"/>
        <v>0</v>
      </c>
      <c r="I400" s="368">
        <f t="shared" si="18"/>
        <v>0</v>
      </c>
      <c r="J400" s="368">
        <f t="shared" si="19"/>
        <v>0</v>
      </c>
      <c r="K400" s="368">
        <f t="shared" si="20"/>
        <v>0</v>
      </c>
      <c r="L400" s="368">
        <f t="shared" si="21"/>
        <v>0</v>
      </c>
      <c r="M400" s="368">
        <f t="shared" si="22"/>
        <v>0</v>
      </c>
      <c r="N400" s="370">
        <f t="shared" si="23"/>
        <v>29</v>
      </c>
      <c r="O400" s="371"/>
      <c r="P400" s="413">
        <f t="shared" si="24"/>
        <v>29</v>
      </c>
      <c r="Q400" s="373">
        <f t="shared" si="25"/>
        <v>304</v>
      </c>
      <c r="R400" s="374">
        <v>0</v>
      </c>
      <c r="S400" s="420">
        <v>0</v>
      </c>
      <c r="T400" s="414">
        <v>0</v>
      </c>
      <c r="U400" s="414">
        <v>0</v>
      </c>
      <c r="V400" s="414">
        <v>0</v>
      </c>
      <c r="W400" s="414">
        <v>0</v>
      </c>
      <c r="X400" s="414">
        <v>0</v>
      </c>
      <c r="Y400" s="414">
        <v>0</v>
      </c>
      <c r="Z400" s="414">
        <v>0</v>
      </c>
      <c r="AA400" s="414">
        <v>0</v>
      </c>
      <c r="AB400" s="420">
        <v>11</v>
      </c>
      <c r="AC400" s="415"/>
      <c r="AD400" s="421">
        <v>0</v>
      </c>
      <c r="AE400" s="427">
        <v>0</v>
      </c>
      <c r="AF400" s="417"/>
      <c r="AG400" s="375">
        <v>18</v>
      </c>
      <c r="AH400" s="417"/>
      <c r="AI400" s="421">
        <v>0</v>
      </c>
      <c r="AJ400" s="421">
        <v>0</v>
      </c>
      <c r="AK400" s="421">
        <v>0</v>
      </c>
      <c r="AL400" s="126"/>
      <c r="AM400" s="418"/>
      <c r="AN400" s="418"/>
      <c r="AO400" s="375">
        <v>0</v>
      </c>
    </row>
    <row r="401" spans="1:41" ht="24" customHeight="1" x14ac:dyDescent="0.3">
      <c r="A401" s="410" t="s">
        <v>3482</v>
      </c>
      <c r="B401" s="411" t="s">
        <v>3483</v>
      </c>
      <c r="C401" s="412" t="s">
        <v>2025</v>
      </c>
      <c r="D401" s="367">
        <f t="shared" si="13"/>
        <v>8</v>
      </c>
      <c r="E401" s="368">
        <f t="shared" si="14"/>
        <v>0</v>
      </c>
      <c r="F401" s="368">
        <f t="shared" si="15"/>
        <v>0</v>
      </c>
      <c r="G401" s="368">
        <f t="shared" si="16"/>
        <v>0</v>
      </c>
      <c r="H401" s="368">
        <f t="shared" si="17"/>
        <v>0</v>
      </c>
      <c r="I401" s="368">
        <f t="shared" si="18"/>
        <v>0</v>
      </c>
      <c r="J401" s="368">
        <f t="shared" si="19"/>
        <v>0</v>
      </c>
      <c r="K401" s="368">
        <f t="shared" si="20"/>
        <v>0</v>
      </c>
      <c r="L401" s="368">
        <f t="shared" si="21"/>
        <v>0</v>
      </c>
      <c r="M401" s="368">
        <f t="shared" si="22"/>
        <v>0</v>
      </c>
      <c r="N401" s="370">
        <f t="shared" si="23"/>
        <v>8</v>
      </c>
      <c r="O401" s="371"/>
      <c r="P401" s="413">
        <f t="shared" si="24"/>
        <v>8</v>
      </c>
      <c r="Q401" s="373">
        <f t="shared" si="25"/>
        <v>762</v>
      </c>
      <c r="R401" s="374">
        <v>0</v>
      </c>
      <c r="S401" s="414">
        <v>0</v>
      </c>
      <c r="T401" s="414">
        <v>0</v>
      </c>
      <c r="U401" s="414">
        <v>0</v>
      </c>
      <c r="V401" s="414">
        <v>0</v>
      </c>
      <c r="W401" s="414">
        <v>0</v>
      </c>
      <c r="X401" s="414">
        <v>0</v>
      </c>
      <c r="Y401" s="414">
        <v>0</v>
      </c>
      <c r="Z401" s="414">
        <v>0</v>
      </c>
      <c r="AA401" s="414">
        <v>0</v>
      </c>
      <c r="AB401" s="414">
        <v>0</v>
      </c>
      <c r="AC401" s="415"/>
      <c r="AD401" s="426">
        <v>0</v>
      </c>
      <c r="AE401" s="427">
        <v>0</v>
      </c>
      <c r="AF401" s="417"/>
      <c r="AG401" s="375">
        <v>8</v>
      </c>
      <c r="AH401" s="417"/>
      <c r="AI401" s="426">
        <v>0</v>
      </c>
      <c r="AJ401" s="426">
        <v>0</v>
      </c>
      <c r="AK401" s="426">
        <v>0</v>
      </c>
      <c r="AL401" s="126"/>
      <c r="AM401" s="418"/>
      <c r="AN401" s="418"/>
      <c r="AO401" s="375">
        <v>0</v>
      </c>
    </row>
    <row r="402" spans="1:41" ht="24" customHeight="1" x14ac:dyDescent="0.3">
      <c r="A402" s="419" t="s">
        <v>3486</v>
      </c>
      <c r="B402" s="411" t="s">
        <v>3487</v>
      </c>
      <c r="C402" s="412" t="s">
        <v>2043</v>
      </c>
      <c r="D402" s="367">
        <f t="shared" si="13"/>
        <v>4</v>
      </c>
      <c r="E402" s="368">
        <f t="shared" si="14"/>
        <v>0</v>
      </c>
      <c r="F402" s="368">
        <f t="shared" si="15"/>
        <v>0</v>
      </c>
      <c r="G402" s="368">
        <f t="shared" si="16"/>
        <v>0</v>
      </c>
      <c r="H402" s="368">
        <f t="shared" si="17"/>
        <v>0</v>
      </c>
      <c r="I402" s="368">
        <f t="shared" si="18"/>
        <v>0</v>
      </c>
      <c r="J402" s="368">
        <f t="shared" si="19"/>
        <v>0</v>
      </c>
      <c r="K402" s="368">
        <f t="shared" si="20"/>
        <v>0</v>
      </c>
      <c r="L402" s="368">
        <f t="shared" si="21"/>
        <v>0</v>
      </c>
      <c r="M402" s="368">
        <f t="shared" si="22"/>
        <v>0</v>
      </c>
      <c r="N402" s="370">
        <f t="shared" si="23"/>
        <v>4</v>
      </c>
      <c r="O402" s="371"/>
      <c r="P402" s="413">
        <f t="shared" si="24"/>
        <v>4</v>
      </c>
      <c r="Q402" s="373">
        <f t="shared" si="25"/>
        <v>889</v>
      </c>
      <c r="R402" s="374">
        <v>0</v>
      </c>
      <c r="S402" s="420">
        <v>0</v>
      </c>
      <c r="T402" s="414">
        <v>0</v>
      </c>
      <c r="U402" s="414">
        <v>0</v>
      </c>
      <c r="V402" s="414">
        <v>0</v>
      </c>
      <c r="W402" s="414">
        <v>0</v>
      </c>
      <c r="X402" s="414">
        <v>0</v>
      </c>
      <c r="Y402" s="414">
        <v>0</v>
      </c>
      <c r="Z402" s="414">
        <v>0</v>
      </c>
      <c r="AA402" s="414">
        <v>0</v>
      </c>
      <c r="AB402" s="420">
        <v>0</v>
      </c>
      <c r="AC402" s="429"/>
      <c r="AD402" s="430">
        <v>0</v>
      </c>
      <c r="AE402" s="427">
        <v>0</v>
      </c>
      <c r="AF402" s="417"/>
      <c r="AG402" s="375">
        <v>4</v>
      </c>
      <c r="AH402" s="417"/>
      <c r="AI402" s="421">
        <v>0</v>
      </c>
      <c r="AJ402" s="421">
        <v>0</v>
      </c>
      <c r="AK402" s="421">
        <v>0</v>
      </c>
      <c r="AL402" s="126"/>
      <c r="AM402" s="418"/>
      <c r="AN402" s="418"/>
      <c r="AO402" s="375">
        <v>0</v>
      </c>
    </row>
    <row r="403" spans="1:41" ht="24" customHeight="1" x14ac:dyDescent="0.3">
      <c r="A403" s="410" t="s">
        <v>3488</v>
      </c>
      <c r="B403" s="411" t="s">
        <v>3489</v>
      </c>
      <c r="C403" s="412" t="s">
        <v>2541</v>
      </c>
      <c r="D403" s="367">
        <f t="shared" si="13"/>
        <v>11</v>
      </c>
      <c r="E403" s="368">
        <f t="shared" si="14"/>
        <v>0</v>
      </c>
      <c r="F403" s="368">
        <f t="shared" si="15"/>
        <v>0</v>
      </c>
      <c r="G403" s="368">
        <f t="shared" si="16"/>
        <v>0</v>
      </c>
      <c r="H403" s="368">
        <f t="shared" si="17"/>
        <v>0</v>
      </c>
      <c r="I403" s="368">
        <f t="shared" si="18"/>
        <v>0</v>
      </c>
      <c r="J403" s="368">
        <f t="shared" si="19"/>
        <v>0</v>
      </c>
      <c r="K403" s="368">
        <f t="shared" si="20"/>
        <v>0</v>
      </c>
      <c r="L403" s="368">
        <f t="shared" si="21"/>
        <v>0</v>
      </c>
      <c r="M403" s="368">
        <f t="shared" si="22"/>
        <v>0</v>
      </c>
      <c r="N403" s="370">
        <f t="shared" si="23"/>
        <v>11</v>
      </c>
      <c r="O403" s="371"/>
      <c r="P403" s="413">
        <f t="shared" si="24"/>
        <v>11</v>
      </c>
      <c r="Q403" s="373">
        <f t="shared" si="25"/>
        <v>674</v>
      </c>
      <c r="R403" s="374">
        <v>0</v>
      </c>
      <c r="S403" s="428">
        <v>0</v>
      </c>
      <c r="T403" s="414">
        <v>0</v>
      </c>
      <c r="U403" s="414">
        <v>0</v>
      </c>
      <c r="V403" s="414">
        <v>0</v>
      </c>
      <c r="W403" s="414">
        <v>0</v>
      </c>
      <c r="X403" s="414">
        <v>0</v>
      </c>
      <c r="Y403" s="414">
        <v>0</v>
      </c>
      <c r="Z403" s="414">
        <v>0</v>
      </c>
      <c r="AA403" s="414">
        <v>0</v>
      </c>
      <c r="AB403" s="428">
        <v>0</v>
      </c>
      <c r="AC403" s="429"/>
      <c r="AD403" s="142">
        <v>0</v>
      </c>
      <c r="AE403" s="416">
        <v>0</v>
      </c>
      <c r="AF403" s="417">
        <v>11</v>
      </c>
      <c r="AG403" s="375"/>
      <c r="AH403" s="417"/>
      <c r="AI403" s="124">
        <v>0</v>
      </c>
      <c r="AJ403" s="124">
        <v>0</v>
      </c>
      <c r="AK403" s="124">
        <v>0</v>
      </c>
      <c r="AL403" s="126"/>
      <c r="AM403" s="418"/>
      <c r="AN403" s="418"/>
      <c r="AO403" s="375">
        <v>0</v>
      </c>
    </row>
    <row r="404" spans="1:41" ht="24" customHeight="1" x14ac:dyDescent="0.3">
      <c r="A404" s="410" t="s">
        <v>3492</v>
      </c>
      <c r="B404" s="436" t="s">
        <v>3493</v>
      </c>
      <c r="C404" s="437" t="s">
        <v>2769</v>
      </c>
      <c r="D404" s="367">
        <f t="shared" si="13"/>
        <v>0</v>
      </c>
      <c r="E404" s="368">
        <f t="shared" si="14"/>
        <v>0</v>
      </c>
      <c r="F404" s="368">
        <f t="shared" si="15"/>
        <v>0</v>
      </c>
      <c r="G404" s="368">
        <f t="shared" si="16"/>
        <v>0</v>
      </c>
      <c r="H404" s="368">
        <f t="shared" si="17"/>
        <v>0</v>
      </c>
      <c r="I404" s="368">
        <f t="shared" si="18"/>
        <v>0</v>
      </c>
      <c r="J404" s="368">
        <f t="shared" si="19"/>
        <v>0</v>
      </c>
      <c r="K404" s="368">
        <f t="shared" si="20"/>
        <v>0</v>
      </c>
      <c r="L404" s="368">
        <f t="shared" si="21"/>
        <v>0</v>
      </c>
      <c r="M404" s="368">
        <f t="shared" si="22"/>
        <v>0</v>
      </c>
      <c r="N404" s="370">
        <f t="shared" si="23"/>
        <v>0</v>
      </c>
      <c r="O404" s="371"/>
      <c r="P404" s="413">
        <f t="shared" si="24"/>
        <v>0</v>
      </c>
      <c r="Q404" s="373" t="str">
        <f t="shared" si="25"/>
        <v/>
      </c>
      <c r="R404" s="374">
        <v>0</v>
      </c>
      <c r="S404" s="414">
        <v>0</v>
      </c>
      <c r="T404" s="414">
        <v>0</v>
      </c>
      <c r="U404" s="414">
        <v>0</v>
      </c>
      <c r="V404" s="414">
        <v>0</v>
      </c>
      <c r="W404" s="414">
        <v>0</v>
      </c>
      <c r="X404" s="414">
        <v>0</v>
      </c>
      <c r="Y404" s="414">
        <v>0</v>
      </c>
      <c r="Z404" s="414">
        <v>0</v>
      </c>
      <c r="AA404" s="414">
        <v>0</v>
      </c>
      <c r="AB404" s="414">
        <v>0</v>
      </c>
      <c r="AC404" s="429"/>
      <c r="AD404" s="421">
        <v>0</v>
      </c>
      <c r="AE404" s="427">
        <v>0</v>
      </c>
      <c r="AF404" s="417"/>
      <c r="AG404" s="375"/>
      <c r="AH404" s="417"/>
      <c r="AI404" s="142">
        <v>0</v>
      </c>
      <c r="AJ404" s="142">
        <v>0</v>
      </c>
      <c r="AK404" s="142">
        <v>0</v>
      </c>
      <c r="AL404" s="126"/>
      <c r="AM404" s="418"/>
      <c r="AN404" s="418"/>
      <c r="AO404" s="375">
        <v>0</v>
      </c>
    </row>
    <row r="405" spans="1:41" ht="24" customHeight="1" x14ac:dyDescent="0.3">
      <c r="A405" s="419" t="s">
        <v>1251</v>
      </c>
      <c r="B405" s="411" t="s">
        <v>1252</v>
      </c>
      <c r="C405" s="412" t="s">
        <v>597</v>
      </c>
      <c r="D405" s="367">
        <f t="shared" si="13"/>
        <v>5</v>
      </c>
      <c r="E405" s="368">
        <f t="shared" si="14"/>
        <v>0</v>
      </c>
      <c r="F405" s="368">
        <f t="shared" si="15"/>
        <v>0</v>
      </c>
      <c r="G405" s="368">
        <f t="shared" si="16"/>
        <v>0</v>
      </c>
      <c r="H405" s="368">
        <f t="shared" si="17"/>
        <v>0</v>
      </c>
      <c r="I405" s="368">
        <f t="shared" si="18"/>
        <v>0</v>
      </c>
      <c r="J405" s="368">
        <f t="shared" si="19"/>
        <v>0</v>
      </c>
      <c r="K405" s="368">
        <f t="shared" si="20"/>
        <v>0</v>
      </c>
      <c r="L405" s="368">
        <f t="shared" si="21"/>
        <v>0</v>
      </c>
      <c r="M405" s="368">
        <f t="shared" si="22"/>
        <v>0</v>
      </c>
      <c r="N405" s="370">
        <f t="shared" si="23"/>
        <v>5</v>
      </c>
      <c r="O405" s="371"/>
      <c r="P405" s="413">
        <f t="shared" si="24"/>
        <v>5</v>
      </c>
      <c r="Q405" s="373">
        <f t="shared" si="25"/>
        <v>830</v>
      </c>
      <c r="R405" s="374">
        <v>0</v>
      </c>
      <c r="S405" s="420">
        <v>0</v>
      </c>
      <c r="T405" s="414">
        <v>0</v>
      </c>
      <c r="U405" s="414">
        <v>0</v>
      </c>
      <c r="V405" s="414">
        <v>0</v>
      </c>
      <c r="W405" s="414">
        <v>0</v>
      </c>
      <c r="X405" s="414">
        <v>0</v>
      </c>
      <c r="Y405" s="414">
        <v>0</v>
      </c>
      <c r="Z405" s="414">
        <v>0</v>
      </c>
      <c r="AA405" s="414">
        <v>0</v>
      </c>
      <c r="AB405" s="420">
        <v>0</v>
      </c>
      <c r="AC405" s="429"/>
      <c r="AD405" s="430">
        <v>0</v>
      </c>
      <c r="AE405" s="427">
        <v>0</v>
      </c>
      <c r="AF405" s="417">
        <v>5</v>
      </c>
      <c r="AG405" s="375"/>
      <c r="AH405" s="417"/>
      <c r="AI405" s="421">
        <v>0</v>
      </c>
      <c r="AJ405" s="421">
        <v>0</v>
      </c>
      <c r="AK405" s="421">
        <v>0</v>
      </c>
      <c r="AL405" s="126"/>
      <c r="AM405" s="418"/>
      <c r="AN405" s="418"/>
      <c r="AO405" s="375">
        <v>0</v>
      </c>
    </row>
    <row r="406" spans="1:41" ht="24" customHeight="1" x14ac:dyDescent="0.3">
      <c r="A406" s="419" t="s">
        <v>3498</v>
      </c>
      <c r="B406" s="411" t="s">
        <v>3499</v>
      </c>
      <c r="C406" s="412" t="s">
        <v>2428</v>
      </c>
      <c r="D406" s="367">
        <f t="shared" si="13"/>
        <v>0</v>
      </c>
      <c r="E406" s="368">
        <f t="shared" si="14"/>
        <v>0</v>
      </c>
      <c r="F406" s="368">
        <f t="shared" si="15"/>
        <v>0</v>
      </c>
      <c r="G406" s="368">
        <f t="shared" si="16"/>
        <v>0</v>
      </c>
      <c r="H406" s="368">
        <f t="shared" si="17"/>
        <v>0</v>
      </c>
      <c r="I406" s="368">
        <f t="shared" si="18"/>
        <v>0</v>
      </c>
      <c r="J406" s="368">
        <f t="shared" si="19"/>
        <v>0</v>
      </c>
      <c r="K406" s="368">
        <f t="shared" si="20"/>
        <v>0</v>
      </c>
      <c r="L406" s="368">
        <f t="shared" si="21"/>
        <v>0</v>
      </c>
      <c r="M406" s="368">
        <f t="shared" si="22"/>
        <v>0</v>
      </c>
      <c r="N406" s="370">
        <f t="shared" si="23"/>
        <v>0</v>
      </c>
      <c r="O406" s="371"/>
      <c r="P406" s="413">
        <f t="shared" si="24"/>
        <v>0</v>
      </c>
      <c r="Q406" s="373" t="str">
        <f t="shared" si="25"/>
        <v/>
      </c>
      <c r="R406" s="431">
        <v>0</v>
      </c>
      <c r="S406" s="420">
        <v>0</v>
      </c>
      <c r="T406" s="414">
        <v>0</v>
      </c>
      <c r="U406" s="414">
        <v>0</v>
      </c>
      <c r="V406" s="414">
        <v>0</v>
      </c>
      <c r="W406" s="414">
        <v>0</v>
      </c>
      <c r="X406" s="414">
        <v>0</v>
      </c>
      <c r="Y406" s="414">
        <v>0</v>
      </c>
      <c r="Z406" s="414">
        <v>0</v>
      </c>
      <c r="AA406" s="414">
        <v>0</v>
      </c>
      <c r="AB406" s="420">
        <v>0</v>
      </c>
      <c r="AC406" s="415"/>
      <c r="AD406" s="142">
        <v>0</v>
      </c>
      <c r="AE406" s="416">
        <v>0</v>
      </c>
      <c r="AF406" s="433"/>
      <c r="AG406" s="425"/>
      <c r="AH406" s="433"/>
      <c r="AI406" s="430">
        <v>0</v>
      </c>
      <c r="AJ406" s="430">
        <v>0</v>
      </c>
      <c r="AK406" s="430">
        <v>0</v>
      </c>
      <c r="AL406" s="434"/>
      <c r="AM406" s="435"/>
      <c r="AN406" s="435"/>
      <c r="AO406" s="375">
        <v>0</v>
      </c>
    </row>
    <row r="407" spans="1:41" ht="24" customHeight="1" x14ac:dyDescent="0.3">
      <c r="A407" s="419" t="s">
        <v>1099</v>
      </c>
      <c r="B407" s="411" t="s">
        <v>1101</v>
      </c>
      <c r="C407" s="412" t="s">
        <v>1051</v>
      </c>
      <c r="D407" s="367">
        <f t="shared" si="13"/>
        <v>0</v>
      </c>
      <c r="E407" s="368">
        <f t="shared" si="14"/>
        <v>0</v>
      </c>
      <c r="F407" s="368">
        <f t="shared" si="15"/>
        <v>0</v>
      </c>
      <c r="G407" s="368">
        <f t="shared" si="16"/>
        <v>0</v>
      </c>
      <c r="H407" s="368">
        <f t="shared" si="17"/>
        <v>0</v>
      </c>
      <c r="I407" s="368">
        <f t="shared" si="18"/>
        <v>0</v>
      </c>
      <c r="J407" s="368">
        <f t="shared" si="19"/>
        <v>0</v>
      </c>
      <c r="K407" s="368">
        <f t="shared" si="20"/>
        <v>0</v>
      </c>
      <c r="L407" s="368">
        <f t="shared" si="21"/>
        <v>0</v>
      </c>
      <c r="M407" s="368">
        <f t="shared" si="22"/>
        <v>0</v>
      </c>
      <c r="N407" s="370">
        <f t="shared" si="23"/>
        <v>0</v>
      </c>
      <c r="O407" s="371"/>
      <c r="P407" s="413">
        <f t="shared" si="24"/>
        <v>0</v>
      </c>
      <c r="Q407" s="373" t="str">
        <f t="shared" si="25"/>
        <v/>
      </c>
      <c r="R407" s="374">
        <v>0</v>
      </c>
      <c r="S407" s="420">
        <v>0</v>
      </c>
      <c r="T407" s="414">
        <v>0</v>
      </c>
      <c r="U407" s="414">
        <v>0</v>
      </c>
      <c r="V407" s="414">
        <v>0</v>
      </c>
      <c r="W407" s="414">
        <v>0</v>
      </c>
      <c r="X407" s="414">
        <v>0</v>
      </c>
      <c r="Y407" s="414">
        <v>0</v>
      </c>
      <c r="Z407" s="414">
        <v>0</v>
      </c>
      <c r="AA407" s="414">
        <v>0</v>
      </c>
      <c r="AB407" s="420">
        <v>0</v>
      </c>
      <c r="AC407" s="429"/>
      <c r="AD407" s="421">
        <v>0</v>
      </c>
      <c r="AE407" s="416">
        <v>0</v>
      </c>
      <c r="AF407" s="417"/>
      <c r="AG407" s="375"/>
      <c r="AH407" s="417"/>
      <c r="AI407" s="421">
        <v>0</v>
      </c>
      <c r="AJ407" s="421">
        <v>0</v>
      </c>
      <c r="AK407" s="421">
        <v>0</v>
      </c>
      <c r="AL407" s="126"/>
      <c r="AM407" s="418"/>
      <c r="AN407" s="418"/>
      <c r="AO407" s="375">
        <v>0</v>
      </c>
    </row>
    <row r="408" spans="1:41" ht="24" customHeight="1" x14ac:dyDescent="0.3">
      <c r="A408" s="419" t="s">
        <v>3504</v>
      </c>
      <c r="B408" s="436" t="s">
        <v>3505</v>
      </c>
      <c r="C408" s="437" t="s">
        <v>1394</v>
      </c>
      <c r="D408" s="367">
        <f t="shared" si="13"/>
        <v>0</v>
      </c>
      <c r="E408" s="368">
        <f t="shared" si="14"/>
        <v>0</v>
      </c>
      <c r="F408" s="368">
        <f t="shared" si="15"/>
        <v>0</v>
      </c>
      <c r="G408" s="368">
        <f t="shared" si="16"/>
        <v>0</v>
      </c>
      <c r="H408" s="368">
        <f t="shared" si="17"/>
        <v>0</v>
      </c>
      <c r="I408" s="368">
        <f t="shared" si="18"/>
        <v>0</v>
      </c>
      <c r="J408" s="368">
        <f t="shared" si="19"/>
        <v>0</v>
      </c>
      <c r="K408" s="368">
        <f t="shared" si="20"/>
        <v>0</v>
      </c>
      <c r="L408" s="368">
        <f t="shared" si="21"/>
        <v>0</v>
      </c>
      <c r="M408" s="368">
        <f t="shared" si="22"/>
        <v>0</v>
      </c>
      <c r="N408" s="446">
        <f t="shared" si="23"/>
        <v>0</v>
      </c>
      <c r="O408" s="371"/>
      <c r="P408" s="448">
        <f t="shared" si="24"/>
        <v>0</v>
      </c>
      <c r="Q408" s="373" t="str">
        <f t="shared" si="25"/>
        <v/>
      </c>
      <c r="R408" s="374">
        <v>0</v>
      </c>
      <c r="S408" s="414">
        <v>0</v>
      </c>
      <c r="T408" s="414">
        <v>0</v>
      </c>
      <c r="U408" s="414">
        <v>0</v>
      </c>
      <c r="V408" s="414">
        <v>0</v>
      </c>
      <c r="W408" s="414">
        <v>0</v>
      </c>
      <c r="X408" s="414">
        <v>0</v>
      </c>
      <c r="Y408" s="414">
        <v>0</v>
      </c>
      <c r="Z408" s="414">
        <v>0</v>
      </c>
      <c r="AA408" s="414">
        <v>0</v>
      </c>
      <c r="AB408" s="414">
        <v>0</v>
      </c>
      <c r="AC408" s="429"/>
      <c r="AD408" s="142">
        <v>0</v>
      </c>
      <c r="AE408" s="427">
        <v>0</v>
      </c>
      <c r="AF408" s="417"/>
      <c r="AG408" s="375"/>
      <c r="AH408" s="417"/>
      <c r="AI408" s="426">
        <v>0</v>
      </c>
      <c r="AJ408" s="426">
        <v>0</v>
      </c>
      <c r="AK408" s="426">
        <v>0</v>
      </c>
      <c r="AL408" s="126"/>
      <c r="AM408" s="418"/>
      <c r="AN408" s="418"/>
      <c r="AO408" s="375">
        <v>0</v>
      </c>
    </row>
    <row r="409" spans="1:41" ht="24" customHeight="1" x14ac:dyDescent="0.3">
      <c r="A409" s="422" t="s">
        <v>3508</v>
      </c>
      <c r="B409" s="475" t="s">
        <v>3509</v>
      </c>
      <c r="C409" s="476" t="s">
        <v>2334</v>
      </c>
      <c r="D409" s="367">
        <f t="shared" si="13"/>
        <v>0</v>
      </c>
      <c r="E409" s="368">
        <f t="shared" si="14"/>
        <v>0</v>
      </c>
      <c r="F409" s="368">
        <f t="shared" si="15"/>
        <v>0</v>
      </c>
      <c r="G409" s="368">
        <f t="shared" si="16"/>
        <v>0</v>
      </c>
      <c r="H409" s="368">
        <f t="shared" si="17"/>
        <v>0</v>
      </c>
      <c r="I409" s="368">
        <f t="shared" si="18"/>
        <v>0</v>
      </c>
      <c r="J409" s="368">
        <f t="shared" si="19"/>
        <v>0</v>
      </c>
      <c r="K409" s="368">
        <f t="shared" si="20"/>
        <v>0</v>
      </c>
      <c r="L409" s="368">
        <f t="shared" si="21"/>
        <v>0</v>
      </c>
      <c r="M409" s="368">
        <f t="shared" si="22"/>
        <v>0</v>
      </c>
      <c r="N409" s="370">
        <f t="shared" si="23"/>
        <v>0</v>
      </c>
      <c r="O409" s="371"/>
      <c r="P409" s="413">
        <f t="shared" si="24"/>
        <v>0</v>
      </c>
      <c r="Q409" s="373" t="str">
        <f t="shared" si="25"/>
        <v/>
      </c>
      <c r="R409" s="374">
        <v>0</v>
      </c>
      <c r="S409" s="420">
        <v>0</v>
      </c>
      <c r="T409" s="414">
        <v>0</v>
      </c>
      <c r="U409" s="414">
        <v>0</v>
      </c>
      <c r="V409" s="414">
        <v>0</v>
      </c>
      <c r="W409" s="414">
        <v>0</v>
      </c>
      <c r="X409" s="414">
        <v>0</v>
      </c>
      <c r="Y409" s="414">
        <v>0</v>
      </c>
      <c r="Z409" s="414">
        <v>0</v>
      </c>
      <c r="AA409" s="414">
        <v>0</v>
      </c>
      <c r="AB409" s="420">
        <v>0</v>
      </c>
      <c r="AC409" s="415"/>
      <c r="AD409" s="421">
        <v>0</v>
      </c>
      <c r="AE409" s="416">
        <v>0</v>
      </c>
      <c r="AF409" s="433"/>
      <c r="AG409" s="425"/>
      <c r="AH409" s="433"/>
      <c r="AI409" s="426">
        <v>0</v>
      </c>
      <c r="AJ409" s="426">
        <v>0</v>
      </c>
      <c r="AK409" s="426">
        <v>0</v>
      </c>
      <c r="AL409" s="126"/>
      <c r="AM409" s="418"/>
      <c r="AN409" s="418"/>
      <c r="AO409" s="375">
        <v>0</v>
      </c>
    </row>
    <row r="410" spans="1:41" ht="24" customHeight="1" x14ac:dyDescent="0.3">
      <c r="A410" s="410" t="s">
        <v>3512</v>
      </c>
      <c r="B410" s="411" t="s">
        <v>3513</v>
      </c>
      <c r="C410" s="412" t="s">
        <v>907</v>
      </c>
      <c r="D410" s="367">
        <f t="shared" si="13"/>
        <v>0</v>
      </c>
      <c r="E410" s="368">
        <f t="shared" si="14"/>
        <v>0</v>
      </c>
      <c r="F410" s="368">
        <f t="shared" si="15"/>
        <v>0</v>
      </c>
      <c r="G410" s="368">
        <f t="shared" si="16"/>
        <v>0</v>
      </c>
      <c r="H410" s="368">
        <f t="shared" si="17"/>
        <v>0</v>
      </c>
      <c r="I410" s="368">
        <f t="shared" si="18"/>
        <v>0</v>
      </c>
      <c r="J410" s="368">
        <f t="shared" si="19"/>
        <v>0</v>
      </c>
      <c r="K410" s="368">
        <f t="shared" si="20"/>
        <v>0</v>
      </c>
      <c r="L410" s="368">
        <f t="shared" si="21"/>
        <v>0</v>
      </c>
      <c r="M410" s="368">
        <f t="shared" si="22"/>
        <v>0</v>
      </c>
      <c r="N410" s="370">
        <f t="shared" si="23"/>
        <v>0</v>
      </c>
      <c r="O410" s="371"/>
      <c r="P410" s="413">
        <f t="shared" si="24"/>
        <v>0</v>
      </c>
      <c r="Q410" s="373" t="str">
        <f t="shared" si="25"/>
        <v/>
      </c>
      <c r="R410" s="374">
        <v>0</v>
      </c>
      <c r="S410" s="420">
        <v>0</v>
      </c>
      <c r="T410" s="414">
        <v>0</v>
      </c>
      <c r="U410" s="414">
        <v>0</v>
      </c>
      <c r="V410" s="414">
        <v>0</v>
      </c>
      <c r="W410" s="414">
        <v>0</v>
      </c>
      <c r="X410" s="414">
        <v>0</v>
      </c>
      <c r="Y410" s="414">
        <v>0</v>
      </c>
      <c r="Z410" s="414">
        <v>0</v>
      </c>
      <c r="AA410" s="414">
        <v>0</v>
      </c>
      <c r="AB410" s="420">
        <v>0</v>
      </c>
      <c r="AC410" s="415"/>
      <c r="AD410" s="430">
        <v>0</v>
      </c>
      <c r="AE410" s="427">
        <v>0</v>
      </c>
      <c r="AF410" s="433"/>
      <c r="AG410" s="425"/>
      <c r="AH410" s="433"/>
      <c r="AI410" s="426">
        <v>0</v>
      </c>
      <c r="AJ410" s="426">
        <v>0</v>
      </c>
      <c r="AK410" s="426">
        <v>0</v>
      </c>
      <c r="AL410" s="126"/>
      <c r="AM410" s="418"/>
      <c r="AN410" s="418"/>
      <c r="AO410" s="375">
        <v>0</v>
      </c>
    </row>
    <row r="411" spans="1:41" ht="24" customHeight="1" x14ac:dyDescent="0.3">
      <c r="A411" s="419" t="s">
        <v>1257</v>
      </c>
      <c r="B411" s="411" t="s">
        <v>1258</v>
      </c>
      <c r="C411" s="412" t="s">
        <v>113</v>
      </c>
      <c r="D411" s="367">
        <f t="shared" si="13"/>
        <v>17</v>
      </c>
      <c r="E411" s="368">
        <f t="shared" si="14"/>
        <v>16</v>
      </c>
      <c r="F411" s="368">
        <f t="shared" si="15"/>
        <v>11</v>
      </c>
      <c r="G411" s="368">
        <f t="shared" si="16"/>
        <v>0</v>
      </c>
      <c r="H411" s="368">
        <f t="shared" si="17"/>
        <v>0</v>
      </c>
      <c r="I411" s="368">
        <f t="shared" si="18"/>
        <v>0</v>
      </c>
      <c r="J411" s="368">
        <f t="shared" si="19"/>
        <v>0</v>
      </c>
      <c r="K411" s="368">
        <f t="shared" si="20"/>
        <v>0</v>
      </c>
      <c r="L411" s="368">
        <f t="shared" si="21"/>
        <v>0</v>
      </c>
      <c r="M411" s="368">
        <f t="shared" si="22"/>
        <v>0</v>
      </c>
      <c r="N411" s="370">
        <f t="shared" si="23"/>
        <v>44</v>
      </c>
      <c r="O411" s="371"/>
      <c r="P411" s="413">
        <f t="shared" si="24"/>
        <v>44</v>
      </c>
      <c r="Q411" s="373">
        <f t="shared" si="25"/>
        <v>195</v>
      </c>
      <c r="R411" s="374">
        <v>0</v>
      </c>
      <c r="S411" s="420">
        <v>17</v>
      </c>
      <c r="T411" s="414">
        <v>0</v>
      </c>
      <c r="U411" s="414">
        <v>0</v>
      </c>
      <c r="V411" s="414">
        <v>0</v>
      </c>
      <c r="W411" s="414">
        <v>0</v>
      </c>
      <c r="X411" s="414">
        <v>0</v>
      </c>
      <c r="Y411" s="414">
        <v>0</v>
      </c>
      <c r="Z411" s="414">
        <v>0</v>
      </c>
      <c r="AA411" s="414">
        <v>0</v>
      </c>
      <c r="AB411" s="420">
        <v>0</v>
      </c>
      <c r="AC411" s="429"/>
      <c r="AD411" s="426">
        <v>0</v>
      </c>
      <c r="AE411" s="427">
        <v>0</v>
      </c>
      <c r="AF411" s="417">
        <v>16</v>
      </c>
      <c r="AG411" s="375">
        <v>11</v>
      </c>
      <c r="AH411" s="417"/>
      <c r="AI411" s="421">
        <v>0</v>
      </c>
      <c r="AJ411" s="421">
        <v>0</v>
      </c>
      <c r="AK411" s="421">
        <v>0</v>
      </c>
      <c r="AL411" s="126"/>
      <c r="AM411" s="418"/>
      <c r="AN411" s="418"/>
      <c r="AO411" s="375">
        <v>0</v>
      </c>
    </row>
    <row r="412" spans="1:41" ht="24" customHeight="1" x14ac:dyDescent="0.3">
      <c r="A412" s="422" t="s">
        <v>3522</v>
      </c>
      <c r="B412" s="423" t="s">
        <v>3523</v>
      </c>
      <c r="C412" s="424" t="s">
        <v>3524</v>
      </c>
      <c r="D412" s="367">
        <f t="shared" si="13"/>
        <v>0</v>
      </c>
      <c r="E412" s="368">
        <f t="shared" si="14"/>
        <v>0</v>
      </c>
      <c r="F412" s="368">
        <f t="shared" si="15"/>
        <v>0</v>
      </c>
      <c r="G412" s="368">
        <f t="shared" si="16"/>
        <v>0</v>
      </c>
      <c r="H412" s="368">
        <f t="shared" si="17"/>
        <v>0</v>
      </c>
      <c r="I412" s="368">
        <f t="shared" si="18"/>
        <v>0</v>
      </c>
      <c r="J412" s="368">
        <f t="shared" si="19"/>
        <v>0</v>
      </c>
      <c r="K412" s="368">
        <f t="shared" si="20"/>
        <v>0</v>
      </c>
      <c r="L412" s="368">
        <f t="shared" si="21"/>
        <v>0</v>
      </c>
      <c r="M412" s="368">
        <f t="shared" si="22"/>
        <v>0</v>
      </c>
      <c r="N412" s="370">
        <f t="shared" si="23"/>
        <v>0</v>
      </c>
      <c r="O412" s="371"/>
      <c r="P412" s="413">
        <f t="shared" si="24"/>
        <v>0</v>
      </c>
      <c r="Q412" s="373" t="str">
        <f t="shared" si="25"/>
        <v/>
      </c>
      <c r="R412" s="431">
        <v>0</v>
      </c>
      <c r="S412" s="428">
        <v>0</v>
      </c>
      <c r="T412" s="414">
        <v>0</v>
      </c>
      <c r="U412" s="414">
        <v>0</v>
      </c>
      <c r="V412" s="414">
        <v>0</v>
      </c>
      <c r="W412" s="414">
        <v>0</v>
      </c>
      <c r="X412" s="414">
        <v>0</v>
      </c>
      <c r="Y412" s="414">
        <v>0</v>
      </c>
      <c r="Z412" s="414">
        <v>0</v>
      </c>
      <c r="AA412" s="414">
        <v>0</v>
      </c>
      <c r="AB412" s="428">
        <v>0</v>
      </c>
      <c r="AC412" s="415"/>
      <c r="AD412" s="389">
        <v>0</v>
      </c>
      <c r="AE412" s="427">
        <v>0</v>
      </c>
      <c r="AF412" s="417"/>
      <c r="AG412" s="375"/>
      <c r="AH412" s="417"/>
      <c r="AI412" s="426">
        <v>0</v>
      </c>
      <c r="AJ412" s="426">
        <v>0</v>
      </c>
      <c r="AK412" s="426">
        <v>0</v>
      </c>
      <c r="AL412" s="434"/>
      <c r="AM412" s="435"/>
      <c r="AN412" s="435"/>
      <c r="AO412" s="375">
        <v>0</v>
      </c>
    </row>
    <row r="413" spans="1:41" ht="24" customHeight="1" x14ac:dyDescent="0.3">
      <c r="A413" s="410" t="s">
        <v>3525</v>
      </c>
      <c r="B413" s="411" t="s">
        <v>3526</v>
      </c>
      <c r="C413" s="412" t="s">
        <v>2900</v>
      </c>
      <c r="D413" s="367">
        <f t="shared" si="13"/>
        <v>0</v>
      </c>
      <c r="E413" s="368">
        <f t="shared" si="14"/>
        <v>0</v>
      </c>
      <c r="F413" s="368">
        <f t="shared" si="15"/>
        <v>0</v>
      </c>
      <c r="G413" s="368">
        <f t="shared" si="16"/>
        <v>0</v>
      </c>
      <c r="H413" s="368">
        <f t="shared" si="17"/>
        <v>0</v>
      </c>
      <c r="I413" s="368">
        <f t="shared" si="18"/>
        <v>0</v>
      </c>
      <c r="J413" s="368">
        <f t="shared" si="19"/>
        <v>0</v>
      </c>
      <c r="K413" s="368">
        <f t="shared" si="20"/>
        <v>0</v>
      </c>
      <c r="L413" s="368">
        <f t="shared" si="21"/>
        <v>0</v>
      </c>
      <c r="M413" s="368">
        <f t="shared" si="22"/>
        <v>0</v>
      </c>
      <c r="N413" s="370">
        <f t="shared" si="23"/>
        <v>0</v>
      </c>
      <c r="O413" s="371"/>
      <c r="P413" s="413">
        <f t="shared" si="24"/>
        <v>0</v>
      </c>
      <c r="Q413" s="373" t="str">
        <f t="shared" si="25"/>
        <v/>
      </c>
      <c r="R413" s="374">
        <v>0</v>
      </c>
      <c r="S413" s="428">
        <v>0</v>
      </c>
      <c r="T413" s="414">
        <v>0</v>
      </c>
      <c r="U413" s="414">
        <v>0</v>
      </c>
      <c r="V413" s="414">
        <v>0</v>
      </c>
      <c r="W413" s="414">
        <v>0</v>
      </c>
      <c r="X413" s="414">
        <v>0</v>
      </c>
      <c r="Y413" s="414">
        <v>0</v>
      </c>
      <c r="Z413" s="414">
        <v>0</v>
      </c>
      <c r="AA413" s="414">
        <v>0</v>
      </c>
      <c r="AB413" s="428">
        <v>0</v>
      </c>
      <c r="AC413" s="415"/>
      <c r="AD413" s="421">
        <v>0</v>
      </c>
      <c r="AE413" s="416">
        <v>0</v>
      </c>
      <c r="AF413" s="417"/>
      <c r="AG413" s="375"/>
      <c r="AH413" s="417"/>
      <c r="AI413" s="421">
        <v>0</v>
      </c>
      <c r="AJ413" s="421">
        <v>0</v>
      </c>
      <c r="AK413" s="421">
        <v>0</v>
      </c>
      <c r="AL413" s="126"/>
      <c r="AM413" s="418"/>
      <c r="AN413" s="418"/>
      <c r="AO413" s="375">
        <v>0</v>
      </c>
    </row>
    <row r="414" spans="1:41" ht="24" customHeight="1" x14ac:dyDescent="0.3">
      <c r="A414" s="410" t="s">
        <v>3530</v>
      </c>
      <c r="B414" s="411" t="s">
        <v>3532</v>
      </c>
      <c r="C414" s="412" t="s">
        <v>358</v>
      </c>
      <c r="D414" s="367">
        <f t="shared" si="13"/>
        <v>38</v>
      </c>
      <c r="E414" s="368">
        <f t="shared" si="14"/>
        <v>25</v>
      </c>
      <c r="F414" s="368">
        <f t="shared" si="15"/>
        <v>17</v>
      </c>
      <c r="G414" s="368">
        <f t="shared" si="16"/>
        <v>10</v>
      </c>
      <c r="H414" s="368">
        <f t="shared" si="17"/>
        <v>2</v>
      </c>
      <c r="I414" s="368">
        <f t="shared" si="18"/>
        <v>0</v>
      </c>
      <c r="J414" s="368">
        <f t="shared" si="19"/>
        <v>0</v>
      </c>
      <c r="K414" s="368">
        <f t="shared" si="20"/>
        <v>0</v>
      </c>
      <c r="L414" s="368">
        <f t="shared" si="21"/>
        <v>0</v>
      </c>
      <c r="M414" s="368">
        <f t="shared" si="22"/>
        <v>0</v>
      </c>
      <c r="N414" s="370">
        <f t="shared" si="23"/>
        <v>92</v>
      </c>
      <c r="O414" s="371"/>
      <c r="P414" s="413">
        <f t="shared" si="24"/>
        <v>92</v>
      </c>
      <c r="Q414" s="373">
        <f t="shared" si="25"/>
        <v>83</v>
      </c>
      <c r="R414" s="374">
        <v>25</v>
      </c>
      <c r="S414" s="420">
        <v>17</v>
      </c>
      <c r="T414" s="414">
        <v>0</v>
      </c>
      <c r="U414" s="414">
        <v>0</v>
      </c>
      <c r="V414" s="414">
        <v>0</v>
      </c>
      <c r="W414" s="414">
        <v>0</v>
      </c>
      <c r="X414" s="414">
        <v>0</v>
      </c>
      <c r="Y414" s="414">
        <v>0</v>
      </c>
      <c r="Z414" s="414">
        <v>0</v>
      </c>
      <c r="AA414" s="414">
        <v>0</v>
      </c>
      <c r="AB414" s="420">
        <v>0</v>
      </c>
      <c r="AC414" s="512">
        <v>10</v>
      </c>
      <c r="AD414" s="421">
        <v>0</v>
      </c>
      <c r="AE414" s="427">
        <v>2</v>
      </c>
      <c r="AF414" s="417">
        <v>38</v>
      </c>
      <c r="AG414" s="375"/>
      <c r="AH414" s="417"/>
      <c r="AI414" s="421">
        <v>0</v>
      </c>
      <c r="AJ414" s="421">
        <v>0</v>
      </c>
      <c r="AK414" s="421">
        <v>0</v>
      </c>
      <c r="AL414" s="126"/>
      <c r="AM414" s="418"/>
      <c r="AN414" s="418"/>
      <c r="AO414" s="425">
        <v>2</v>
      </c>
    </row>
    <row r="415" spans="1:41" ht="24" customHeight="1" x14ac:dyDescent="0.3">
      <c r="A415" s="419" t="s">
        <v>3535</v>
      </c>
      <c r="B415" s="411" t="s">
        <v>3536</v>
      </c>
      <c r="C415" s="412" t="s">
        <v>1937</v>
      </c>
      <c r="D415" s="367">
        <f t="shared" si="13"/>
        <v>20</v>
      </c>
      <c r="E415" s="368">
        <f t="shared" si="14"/>
        <v>5</v>
      </c>
      <c r="F415" s="368">
        <f t="shared" si="15"/>
        <v>0</v>
      </c>
      <c r="G415" s="368">
        <f t="shared" si="16"/>
        <v>0</v>
      </c>
      <c r="H415" s="368">
        <f t="shared" si="17"/>
        <v>0</v>
      </c>
      <c r="I415" s="368">
        <f t="shared" si="18"/>
        <v>0</v>
      </c>
      <c r="J415" s="368">
        <f t="shared" si="19"/>
        <v>0</v>
      </c>
      <c r="K415" s="368">
        <f t="shared" si="20"/>
        <v>0</v>
      </c>
      <c r="L415" s="368">
        <f t="shared" si="21"/>
        <v>0</v>
      </c>
      <c r="M415" s="368">
        <f t="shared" si="22"/>
        <v>0</v>
      </c>
      <c r="N415" s="370">
        <f t="shared" si="23"/>
        <v>25</v>
      </c>
      <c r="O415" s="371"/>
      <c r="P415" s="413">
        <f t="shared" si="24"/>
        <v>25</v>
      </c>
      <c r="Q415" s="373">
        <f t="shared" si="25"/>
        <v>351</v>
      </c>
      <c r="R415" s="431">
        <v>0</v>
      </c>
      <c r="S415" s="432">
        <v>0</v>
      </c>
      <c r="T415" s="414">
        <v>0</v>
      </c>
      <c r="U415" s="414">
        <v>0</v>
      </c>
      <c r="V415" s="414">
        <v>0</v>
      </c>
      <c r="W415" s="414">
        <v>0</v>
      </c>
      <c r="X415" s="414">
        <v>0</v>
      </c>
      <c r="Y415" s="414">
        <v>0</v>
      </c>
      <c r="Z415" s="414">
        <v>0</v>
      </c>
      <c r="AA415" s="414">
        <v>0</v>
      </c>
      <c r="AB415" s="432">
        <v>5</v>
      </c>
      <c r="AC415" s="429"/>
      <c r="AD415" s="426">
        <v>0</v>
      </c>
      <c r="AE415" s="416">
        <v>0</v>
      </c>
      <c r="AF415" s="417"/>
      <c r="AG415" s="375">
        <v>20</v>
      </c>
      <c r="AH415" s="417"/>
      <c r="AI415" s="124">
        <v>0</v>
      </c>
      <c r="AJ415" s="124">
        <v>0</v>
      </c>
      <c r="AK415" s="124">
        <v>0</v>
      </c>
      <c r="AL415" s="434"/>
      <c r="AM415" s="435"/>
      <c r="AN415" s="435"/>
      <c r="AO415" s="375">
        <v>0</v>
      </c>
    </row>
    <row r="416" spans="1:41" ht="24" customHeight="1" x14ac:dyDescent="0.3">
      <c r="A416" s="419" t="s">
        <v>3539</v>
      </c>
      <c r="B416" s="411" t="s">
        <v>3540</v>
      </c>
      <c r="C416" s="412" t="s">
        <v>3541</v>
      </c>
      <c r="D416" s="367">
        <f t="shared" si="13"/>
        <v>12</v>
      </c>
      <c r="E416" s="368">
        <f t="shared" si="14"/>
        <v>0</v>
      </c>
      <c r="F416" s="368">
        <f t="shared" si="15"/>
        <v>0</v>
      </c>
      <c r="G416" s="368">
        <f t="shared" si="16"/>
        <v>0</v>
      </c>
      <c r="H416" s="368">
        <f t="shared" si="17"/>
        <v>0</v>
      </c>
      <c r="I416" s="368">
        <f t="shared" si="18"/>
        <v>0</v>
      </c>
      <c r="J416" s="368">
        <f t="shared" si="19"/>
        <v>0</v>
      </c>
      <c r="K416" s="368">
        <f t="shared" si="20"/>
        <v>0</v>
      </c>
      <c r="L416" s="368">
        <f t="shared" si="21"/>
        <v>0</v>
      </c>
      <c r="M416" s="368">
        <f t="shared" si="22"/>
        <v>0</v>
      </c>
      <c r="N416" s="370">
        <f t="shared" si="23"/>
        <v>12</v>
      </c>
      <c r="O416" s="371"/>
      <c r="P416" s="413">
        <f t="shared" si="24"/>
        <v>12</v>
      </c>
      <c r="Q416" s="373">
        <f t="shared" si="25"/>
        <v>621</v>
      </c>
      <c r="R416" s="431">
        <v>0</v>
      </c>
      <c r="S416" s="390">
        <v>0</v>
      </c>
      <c r="T416" s="414">
        <v>0</v>
      </c>
      <c r="U416" s="414">
        <v>0</v>
      </c>
      <c r="V416" s="414">
        <v>0</v>
      </c>
      <c r="W416" s="414">
        <v>0</v>
      </c>
      <c r="X416" s="414">
        <v>0</v>
      </c>
      <c r="Y416" s="414">
        <v>0</v>
      </c>
      <c r="Z416" s="414">
        <v>0</v>
      </c>
      <c r="AA416" s="414">
        <v>0</v>
      </c>
      <c r="AB416" s="390">
        <v>12</v>
      </c>
      <c r="AC416" s="415"/>
      <c r="AD416" s="124">
        <v>0</v>
      </c>
      <c r="AE416" s="416">
        <v>0</v>
      </c>
      <c r="AF416" s="433"/>
      <c r="AG416" s="425"/>
      <c r="AH416" s="433"/>
      <c r="AI416" s="421">
        <v>0</v>
      </c>
      <c r="AJ416" s="421">
        <v>0</v>
      </c>
      <c r="AK416" s="421">
        <v>0</v>
      </c>
      <c r="AL416" s="434"/>
      <c r="AM416" s="435"/>
      <c r="AN416" s="435"/>
      <c r="AO416" s="375">
        <v>0</v>
      </c>
    </row>
    <row r="417" spans="1:41" ht="24" customHeight="1" x14ac:dyDescent="0.3">
      <c r="A417" s="419" t="s">
        <v>3544</v>
      </c>
      <c r="B417" s="411" t="s">
        <v>3545</v>
      </c>
      <c r="C417" s="412" t="s">
        <v>1031</v>
      </c>
      <c r="D417" s="367">
        <f t="shared" si="13"/>
        <v>8</v>
      </c>
      <c r="E417" s="368">
        <f t="shared" si="14"/>
        <v>0</v>
      </c>
      <c r="F417" s="368">
        <f t="shared" si="15"/>
        <v>0</v>
      </c>
      <c r="G417" s="368">
        <f t="shared" si="16"/>
        <v>0</v>
      </c>
      <c r="H417" s="368">
        <f t="shared" si="17"/>
        <v>0</v>
      </c>
      <c r="I417" s="368">
        <f t="shared" si="18"/>
        <v>0</v>
      </c>
      <c r="J417" s="368">
        <f t="shared" si="19"/>
        <v>0</v>
      </c>
      <c r="K417" s="368">
        <f t="shared" si="20"/>
        <v>0</v>
      </c>
      <c r="L417" s="368">
        <f t="shared" si="21"/>
        <v>0</v>
      </c>
      <c r="M417" s="368">
        <f t="shared" si="22"/>
        <v>0</v>
      </c>
      <c r="N417" s="370">
        <f t="shared" si="23"/>
        <v>8</v>
      </c>
      <c r="O417" s="371"/>
      <c r="P417" s="413">
        <f t="shared" si="24"/>
        <v>8</v>
      </c>
      <c r="Q417" s="373">
        <f t="shared" si="25"/>
        <v>762</v>
      </c>
      <c r="R417" s="374">
        <v>0</v>
      </c>
      <c r="S417" s="420">
        <v>0</v>
      </c>
      <c r="T417" s="414">
        <v>0</v>
      </c>
      <c r="U417" s="414">
        <v>0</v>
      </c>
      <c r="V417" s="414">
        <v>0</v>
      </c>
      <c r="W417" s="414">
        <v>0</v>
      </c>
      <c r="X417" s="414">
        <v>0</v>
      </c>
      <c r="Y417" s="414">
        <v>0</v>
      </c>
      <c r="Z417" s="414">
        <v>0</v>
      </c>
      <c r="AA417" s="414">
        <v>0</v>
      </c>
      <c r="AB417" s="420">
        <v>8</v>
      </c>
      <c r="AC417" s="415"/>
      <c r="AD417" s="421">
        <v>0</v>
      </c>
      <c r="AE417" s="416">
        <v>0</v>
      </c>
      <c r="AF417" s="417"/>
      <c r="AG417" s="375"/>
      <c r="AH417" s="417"/>
      <c r="AI417" s="430">
        <v>0</v>
      </c>
      <c r="AJ417" s="430">
        <v>0</v>
      </c>
      <c r="AK417" s="430">
        <v>0</v>
      </c>
      <c r="AL417" s="126"/>
      <c r="AM417" s="418"/>
      <c r="AN417" s="418"/>
      <c r="AO417" s="375">
        <v>0</v>
      </c>
    </row>
    <row r="418" spans="1:41" ht="24" customHeight="1" x14ac:dyDescent="0.3">
      <c r="A418" s="419" t="s">
        <v>3548</v>
      </c>
      <c r="B418" s="411" t="s">
        <v>3549</v>
      </c>
      <c r="C418" s="412" t="s">
        <v>394</v>
      </c>
      <c r="D418" s="367">
        <f t="shared" si="13"/>
        <v>100</v>
      </c>
      <c r="E418" s="368">
        <f t="shared" si="14"/>
        <v>45</v>
      </c>
      <c r="F418" s="368">
        <f t="shared" si="15"/>
        <v>0</v>
      </c>
      <c r="G418" s="368">
        <f t="shared" si="16"/>
        <v>0</v>
      </c>
      <c r="H418" s="368">
        <f t="shared" si="17"/>
        <v>0</v>
      </c>
      <c r="I418" s="368">
        <f t="shared" si="18"/>
        <v>0</v>
      </c>
      <c r="J418" s="368">
        <f t="shared" si="19"/>
        <v>0</v>
      </c>
      <c r="K418" s="368">
        <f t="shared" si="20"/>
        <v>0</v>
      </c>
      <c r="L418" s="368">
        <f t="shared" si="21"/>
        <v>0</v>
      </c>
      <c r="M418" s="368">
        <f t="shared" si="22"/>
        <v>0</v>
      </c>
      <c r="N418" s="370">
        <f t="shared" si="23"/>
        <v>145</v>
      </c>
      <c r="O418" s="371"/>
      <c r="P418" s="413">
        <f t="shared" si="24"/>
        <v>145</v>
      </c>
      <c r="Q418" s="373">
        <f t="shared" si="25"/>
        <v>56</v>
      </c>
      <c r="R418" s="374">
        <v>0</v>
      </c>
      <c r="S418" s="420">
        <v>0</v>
      </c>
      <c r="T418" s="414">
        <v>0</v>
      </c>
      <c r="U418" s="414">
        <v>0</v>
      </c>
      <c r="V418" s="414">
        <v>0</v>
      </c>
      <c r="W418" s="414">
        <v>0</v>
      </c>
      <c r="X418" s="414">
        <v>0</v>
      </c>
      <c r="Y418" s="414">
        <v>0</v>
      </c>
      <c r="Z418" s="414">
        <v>0</v>
      </c>
      <c r="AA418" s="414">
        <v>0</v>
      </c>
      <c r="AB418" s="420">
        <v>0</v>
      </c>
      <c r="AC418" s="429"/>
      <c r="AD418" s="430">
        <v>0</v>
      </c>
      <c r="AE418" s="427">
        <v>0</v>
      </c>
      <c r="AF418" s="417"/>
      <c r="AG418" s="375"/>
      <c r="AH418" s="417"/>
      <c r="AI418" s="426">
        <v>45</v>
      </c>
      <c r="AJ418" s="426">
        <v>100</v>
      </c>
      <c r="AK418" s="426">
        <v>0</v>
      </c>
      <c r="AL418" s="126"/>
      <c r="AM418" s="418"/>
      <c r="AN418" s="418"/>
      <c r="AO418" s="425">
        <v>0</v>
      </c>
    </row>
    <row r="419" spans="1:41" ht="24" customHeight="1" x14ac:dyDescent="0.3">
      <c r="A419" s="419" t="s">
        <v>1112</v>
      </c>
      <c r="B419" s="411" t="s">
        <v>1113</v>
      </c>
      <c r="C419" s="412" t="s">
        <v>992</v>
      </c>
      <c r="D419" s="367">
        <f t="shared" si="13"/>
        <v>16</v>
      </c>
      <c r="E419" s="368">
        <f t="shared" si="14"/>
        <v>0</v>
      </c>
      <c r="F419" s="368">
        <f t="shared" si="15"/>
        <v>0</v>
      </c>
      <c r="G419" s="368">
        <f t="shared" si="16"/>
        <v>0</v>
      </c>
      <c r="H419" s="368">
        <f t="shared" si="17"/>
        <v>0</v>
      </c>
      <c r="I419" s="368">
        <f t="shared" si="18"/>
        <v>0</v>
      </c>
      <c r="J419" s="368">
        <f t="shared" si="19"/>
        <v>0</v>
      </c>
      <c r="K419" s="368">
        <f t="shared" si="20"/>
        <v>0</v>
      </c>
      <c r="L419" s="368">
        <f t="shared" si="21"/>
        <v>0</v>
      </c>
      <c r="M419" s="368">
        <f t="shared" si="22"/>
        <v>0</v>
      </c>
      <c r="N419" s="370">
        <f t="shared" si="23"/>
        <v>16</v>
      </c>
      <c r="O419" s="371"/>
      <c r="P419" s="413">
        <f t="shared" si="24"/>
        <v>16</v>
      </c>
      <c r="Q419" s="373">
        <f t="shared" si="25"/>
        <v>512</v>
      </c>
      <c r="R419" s="374">
        <v>0</v>
      </c>
      <c r="S419" s="420">
        <v>0</v>
      </c>
      <c r="T419" s="414">
        <v>0</v>
      </c>
      <c r="U419" s="414">
        <v>0</v>
      </c>
      <c r="V419" s="414">
        <v>0</v>
      </c>
      <c r="W419" s="414">
        <v>0</v>
      </c>
      <c r="X419" s="414">
        <v>0</v>
      </c>
      <c r="Y419" s="414">
        <v>0</v>
      </c>
      <c r="Z419" s="414">
        <v>0</v>
      </c>
      <c r="AA419" s="414">
        <v>0</v>
      </c>
      <c r="AB419" s="420">
        <v>0</v>
      </c>
      <c r="AC419" s="429"/>
      <c r="AD419" s="430">
        <v>0</v>
      </c>
      <c r="AE419" s="427">
        <v>0</v>
      </c>
      <c r="AF419" s="417">
        <v>16</v>
      </c>
      <c r="AG419" s="375"/>
      <c r="AH419" s="417"/>
      <c r="AI419" s="142">
        <v>0</v>
      </c>
      <c r="AJ419" s="142">
        <v>0</v>
      </c>
      <c r="AK419" s="142">
        <v>0</v>
      </c>
      <c r="AL419" s="126"/>
      <c r="AM419" s="418"/>
      <c r="AN419" s="418"/>
      <c r="AO419" s="375">
        <v>0</v>
      </c>
    </row>
    <row r="420" spans="1:41" ht="24" customHeight="1" x14ac:dyDescent="0.3">
      <c r="A420" s="419" t="s">
        <v>3556</v>
      </c>
      <c r="B420" s="411" t="s">
        <v>3557</v>
      </c>
      <c r="C420" s="412" t="s">
        <v>301</v>
      </c>
      <c r="D420" s="367">
        <f t="shared" si="13"/>
        <v>25</v>
      </c>
      <c r="E420" s="368">
        <f t="shared" si="14"/>
        <v>16</v>
      </c>
      <c r="F420" s="368">
        <f t="shared" si="15"/>
        <v>0</v>
      </c>
      <c r="G420" s="368">
        <f t="shared" si="16"/>
        <v>0</v>
      </c>
      <c r="H420" s="368">
        <f t="shared" si="17"/>
        <v>0</v>
      </c>
      <c r="I420" s="368">
        <f t="shared" si="18"/>
        <v>0</v>
      </c>
      <c r="J420" s="368">
        <f t="shared" si="19"/>
        <v>0</v>
      </c>
      <c r="K420" s="368">
        <f t="shared" si="20"/>
        <v>0</v>
      </c>
      <c r="L420" s="368">
        <f t="shared" si="21"/>
        <v>0</v>
      </c>
      <c r="M420" s="368">
        <f t="shared" si="22"/>
        <v>0</v>
      </c>
      <c r="N420" s="370">
        <f t="shared" si="23"/>
        <v>41</v>
      </c>
      <c r="O420" s="371"/>
      <c r="P420" s="413">
        <f t="shared" si="24"/>
        <v>41</v>
      </c>
      <c r="Q420" s="373">
        <f t="shared" si="25"/>
        <v>211</v>
      </c>
      <c r="R420" s="374">
        <v>0</v>
      </c>
      <c r="S420" s="420">
        <v>0</v>
      </c>
      <c r="T420" s="414">
        <v>0</v>
      </c>
      <c r="U420" s="414">
        <v>0</v>
      </c>
      <c r="V420" s="414">
        <v>0</v>
      </c>
      <c r="W420" s="414">
        <v>0</v>
      </c>
      <c r="X420" s="414">
        <v>0</v>
      </c>
      <c r="Y420" s="414">
        <v>0</v>
      </c>
      <c r="Z420" s="414">
        <v>0</v>
      </c>
      <c r="AA420" s="414">
        <v>0</v>
      </c>
      <c r="AB420" s="420">
        <v>25</v>
      </c>
      <c r="AC420" s="415"/>
      <c r="AD420" s="142">
        <v>0</v>
      </c>
      <c r="AE420" s="416">
        <v>0</v>
      </c>
      <c r="AF420" s="417"/>
      <c r="AG420" s="375">
        <v>16</v>
      </c>
      <c r="AH420" s="417"/>
      <c r="AI420" s="421">
        <v>0</v>
      </c>
      <c r="AJ420" s="421">
        <v>0</v>
      </c>
      <c r="AK420" s="421">
        <v>0</v>
      </c>
      <c r="AL420" s="126"/>
      <c r="AM420" s="418"/>
      <c r="AN420" s="418"/>
      <c r="AO420" s="375">
        <v>0</v>
      </c>
    </row>
    <row r="421" spans="1:41" ht="24" customHeight="1" x14ac:dyDescent="0.3">
      <c r="A421" s="410" t="s">
        <v>3560</v>
      </c>
      <c r="B421" s="411" t="s">
        <v>3561</v>
      </c>
      <c r="C421" s="412" t="s">
        <v>138</v>
      </c>
      <c r="D421" s="367">
        <f t="shared" si="13"/>
        <v>50</v>
      </c>
      <c r="E421" s="368">
        <f t="shared" si="14"/>
        <v>19</v>
      </c>
      <c r="F421" s="368">
        <f t="shared" si="15"/>
        <v>0</v>
      </c>
      <c r="G421" s="368">
        <f t="shared" si="16"/>
        <v>0</v>
      </c>
      <c r="H421" s="368">
        <f t="shared" si="17"/>
        <v>0</v>
      </c>
      <c r="I421" s="368">
        <f t="shared" si="18"/>
        <v>0</v>
      </c>
      <c r="J421" s="368">
        <f t="shared" si="19"/>
        <v>0</v>
      </c>
      <c r="K421" s="368">
        <f t="shared" si="20"/>
        <v>0</v>
      </c>
      <c r="L421" s="368">
        <f t="shared" si="21"/>
        <v>0</v>
      </c>
      <c r="M421" s="368">
        <f t="shared" si="22"/>
        <v>0</v>
      </c>
      <c r="N421" s="370">
        <f t="shared" si="23"/>
        <v>69</v>
      </c>
      <c r="O421" s="371"/>
      <c r="P421" s="413">
        <f t="shared" si="24"/>
        <v>69</v>
      </c>
      <c r="Q421" s="373">
        <f t="shared" si="25"/>
        <v>107</v>
      </c>
      <c r="R421" s="374">
        <v>0</v>
      </c>
      <c r="S421" s="420">
        <v>0</v>
      </c>
      <c r="T421" s="414">
        <v>0</v>
      </c>
      <c r="U421" s="414">
        <v>0</v>
      </c>
      <c r="V421" s="414">
        <v>0</v>
      </c>
      <c r="W421" s="414">
        <v>0</v>
      </c>
      <c r="X421" s="414">
        <v>0</v>
      </c>
      <c r="Y421" s="414">
        <v>0</v>
      </c>
      <c r="Z421" s="414">
        <v>0</v>
      </c>
      <c r="AA421" s="414">
        <v>0</v>
      </c>
      <c r="AB421" s="420">
        <v>0</v>
      </c>
      <c r="AC421" s="429"/>
      <c r="AD421" s="421">
        <v>0</v>
      </c>
      <c r="AE421" s="416">
        <v>0</v>
      </c>
      <c r="AF421" s="417"/>
      <c r="AG421" s="375"/>
      <c r="AH421" s="417"/>
      <c r="AI421" s="142">
        <v>0</v>
      </c>
      <c r="AJ421" s="142">
        <v>0</v>
      </c>
      <c r="AK421" s="142">
        <v>0</v>
      </c>
      <c r="AL421" s="126"/>
      <c r="AM421" s="418">
        <v>19</v>
      </c>
      <c r="AN421" s="418">
        <v>50</v>
      </c>
      <c r="AO421" s="375">
        <v>0</v>
      </c>
    </row>
    <row r="422" spans="1:41" ht="24" customHeight="1" x14ac:dyDescent="0.3">
      <c r="A422" s="410" t="s">
        <v>3563</v>
      </c>
      <c r="B422" s="411" t="s">
        <v>3565</v>
      </c>
      <c r="C422" s="412" t="s">
        <v>405</v>
      </c>
      <c r="D422" s="367">
        <f t="shared" si="13"/>
        <v>15</v>
      </c>
      <c r="E422" s="368">
        <f t="shared" si="14"/>
        <v>0</v>
      </c>
      <c r="F422" s="368">
        <f t="shared" si="15"/>
        <v>0</v>
      </c>
      <c r="G422" s="368">
        <f t="shared" si="16"/>
        <v>0</v>
      </c>
      <c r="H422" s="368">
        <f t="shared" si="17"/>
        <v>0</v>
      </c>
      <c r="I422" s="368">
        <f t="shared" si="18"/>
        <v>0</v>
      </c>
      <c r="J422" s="368">
        <f t="shared" si="19"/>
        <v>0</v>
      </c>
      <c r="K422" s="368">
        <f t="shared" si="20"/>
        <v>0</v>
      </c>
      <c r="L422" s="368">
        <f t="shared" si="21"/>
        <v>0</v>
      </c>
      <c r="M422" s="368">
        <f t="shared" si="22"/>
        <v>0</v>
      </c>
      <c r="N422" s="370">
        <f t="shared" si="23"/>
        <v>15</v>
      </c>
      <c r="O422" s="371"/>
      <c r="P422" s="413">
        <f t="shared" si="24"/>
        <v>15</v>
      </c>
      <c r="Q422" s="373">
        <f t="shared" si="25"/>
        <v>541</v>
      </c>
      <c r="R422" s="374">
        <v>0</v>
      </c>
      <c r="S422" s="425">
        <v>0</v>
      </c>
      <c r="T422" s="414">
        <v>0</v>
      </c>
      <c r="U422" s="414">
        <v>0</v>
      </c>
      <c r="V422" s="414">
        <v>0</v>
      </c>
      <c r="W422" s="414">
        <v>0</v>
      </c>
      <c r="X422" s="414">
        <v>0</v>
      </c>
      <c r="Y422" s="414">
        <v>0</v>
      </c>
      <c r="Z422" s="414">
        <v>0</v>
      </c>
      <c r="AA422" s="414">
        <v>0</v>
      </c>
      <c r="AB422" s="425">
        <v>0</v>
      </c>
      <c r="AC422" s="415"/>
      <c r="AD422" s="421">
        <v>0</v>
      </c>
      <c r="AE422" s="416">
        <v>0</v>
      </c>
      <c r="AF422" s="417"/>
      <c r="AG422" s="375">
        <v>15</v>
      </c>
      <c r="AH422" s="417"/>
      <c r="AI422" s="450">
        <v>0</v>
      </c>
      <c r="AJ422" s="450">
        <v>0</v>
      </c>
      <c r="AK422" s="450">
        <v>0</v>
      </c>
      <c r="AL422" s="126"/>
      <c r="AM422" s="418"/>
      <c r="AN422" s="418"/>
      <c r="AO422" s="375">
        <v>0</v>
      </c>
    </row>
    <row r="423" spans="1:41" ht="24" customHeight="1" x14ac:dyDescent="0.3">
      <c r="A423" s="419" t="s">
        <v>386</v>
      </c>
      <c r="B423" s="411" t="s">
        <v>388</v>
      </c>
      <c r="C423" s="412" t="s">
        <v>186</v>
      </c>
      <c r="D423" s="367">
        <f t="shared" si="13"/>
        <v>5</v>
      </c>
      <c r="E423" s="368">
        <f t="shared" si="14"/>
        <v>0</v>
      </c>
      <c r="F423" s="368">
        <f t="shared" si="15"/>
        <v>0</v>
      </c>
      <c r="G423" s="368">
        <f t="shared" si="16"/>
        <v>0</v>
      </c>
      <c r="H423" s="368">
        <f t="shared" si="17"/>
        <v>0</v>
      </c>
      <c r="I423" s="368">
        <f t="shared" si="18"/>
        <v>0</v>
      </c>
      <c r="J423" s="368">
        <f t="shared" si="19"/>
        <v>0</v>
      </c>
      <c r="K423" s="368">
        <f t="shared" si="20"/>
        <v>0</v>
      </c>
      <c r="L423" s="368">
        <f t="shared" si="21"/>
        <v>0</v>
      </c>
      <c r="M423" s="368">
        <f t="shared" si="22"/>
        <v>0</v>
      </c>
      <c r="N423" s="370">
        <f t="shared" si="23"/>
        <v>5</v>
      </c>
      <c r="O423" s="371"/>
      <c r="P423" s="413">
        <f t="shared" si="24"/>
        <v>5</v>
      </c>
      <c r="Q423" s="373">
        <f t="shared" si="25"/>
        <v>830</v>
      </c>
      <c r="R423" s="374">
        <v>0</v>
      </c>
      <c r="S423" s="420">
        <v>0</v>
      </c>
      <c r="T423" s="414">
        <v>0</v>
      </c>
      <c r="U423" s="414">
        <v>0</v>
      </c>
      <c r="V423" s="414">
        <v>0</v>
      </c>
      <c r="W423" s="414">
        <v>0</v>
      </c>
      <c r="X423" s="414">
        <v>0</v>
      </c>
      <c r="Y423" s="414">
        <v>0</v>
      </c>
      <c r="Z423" s="414">
        <v>0</v>
      </c>
      <c r="AA423" s="414">
        <v>0</v>
      </c>
      <c r="AB423" s="420">
        <v>0</v>
      </c>
      <c r="AC423" s="429"/>
      <c r="AD423" s="430">
        <v>0</v>
      </c>
      <c r="AE423" s="427">
        <v>0</v>
      </c>
      <c r="AF423" s="417">
        <v>5</v>
      </c>
      <c r="AG423" s="375"/>
      <c r="AH423" s="417"/>
      <c r="AI423" s="421">
        <v>0</v>
      </c>
      <c r="AJ423" s="421">
        <v>0</v>
      </c>
      <c r="AK423" s="421">
        <v>0</v>
      </c>
      <c r="AL423" s="126"/>
      <c r="AM423" s="418"/>
      <c r="AN423" s="418"/>
      <c r="AO423" s="375">
        <v>0</v>
      </c>
    </row>
    <row r="424" spans="1:41" ht="24" customHeight="1" x14ac:dyDescent="0.3">
      <c r="A424" s="410" t="s">
        <v>3570</v>
      </c>
      <c r="B424" s="436" t="s">
        <v>3571</v>
      </c>
      <c r="C424" s="437" t="s">
        <v>2022</v>
      </c>
      <c r="D424" s="367">
        <f t="shared" si="13"/>
        <v>0</v>
      </c>
      <c r="E424" s="368">
        <f t="shared" si="14"/>
        <v>0</v>
      </c>
      <c r="F424" s="368">
        <f t="shared" si="15"/>
        <v>0</v>
      </c>
      <c r="G424" s="368">
        <f t="shared" si="16"/>
        <v>0</v>
      </c>
      <c r="H424" s="368">
        <f t="shared" si="17"/>
        <v>0</v>
      </c>
      <c r="I424" s="368">
        <f t="shared" si="18"/>
        <v>0</v>
      </c>
      <c r="J424" s="368">
        <f t="shared" si="19"/>
        <v>0</v>
      </c>
      <c r="K424" s="368">
        <f t="shared" si="20"/>
        <v>0</v>
      </c>
      <c r="L424" s="368">
        <f t="shared" si="21"/>
        <v>0</v>
      </c>
      <c r="M424" s="368">
        <f t="shared" si="22"/>
        <v>0</v>
      </c>
      <c r="N424" s="370">
        <f t="shared" si="23"/>
        <v>0</v>
      </c>
      <c r="O424" s="371"/>
      <c r="P424" s="413">
        <f t="shared" si="24"/>
        <v>0</v>
      </c>
      <c r="Q424" s="373" t="str">
        <f t="shared" si="25"/>
        <v/>
      </c>
      <c r="R424" s="374">
        <v>0</v>
      </c>
      <c r="S424" s="414">
        <v>0</v>
      </c>
      <c r="T424" s="414">
        <v>0</v>
      </c>
      <c r="U424" s="414">
        <v>0</v>
      </c>
      <c r="V424" s="414">
        <v>0</v>
      </c>
      <c r="W424" s="414">
        <v>0</v>
      </c>
      <c r="X424" s="414">
        <v>0</v>
      </c>
      <c r="Y424" s="414">
        <v>0</v>
      </c>
      <c r="Z424" s="414">
        <v>0</v>
      </c>
      <c r="AA424" s="414">
        <v>0</v>
      </c>
      <c r="AB424" s="414">
        <v>0</v>
      </c>
      <c r="AC424" s="415"/>
      <c r="AD424" s="421">
        <v>0</v>
      </c>
      <c r="AE424" s="416">
        <v>0</v>
      </c>
      <c r="AF424" s="417"/>
      <c r="AG424" s="375"/>
      <c r="AH424" s="417"/>
      <c r="AI424" s="430">
        <v>0</v>
      </c>
      <c r="AJ424" s="430">
        <v>0</v>
      </c>
      <c r="AK424" s="430">
        <v>0</v>
      </c>
      <c r="AL424" s="126"/>
      <c r="AM424" s="418"/>
      <c r="AN424" s="418"/>
      <c r="AO424" s="425">
        <v>0</v>
      </c>
    </row>
    <row r="425" spans="1:41" ht="24" customHeight="1" x14ac:dyDescent="0.3">
      <c r="A425" s="419" t="s">
        <v>3574</v>
      </c>
      <c r="B425" s="411" t="s">
        <v>3575</v>
      </c>
      <c r="C425" s="412" t="s">
        <v>834</v>
      </c>
      <c r="D425" s="367">
        <f t="shared" si="13"/>
        <v>10</v>
      </c>
      <c r="E425" s="368">
        <f t="shared" si="14"/>
        <v>5</v>
      </c>
      <c r="F425" s="368">
        <f t="shared" si="15"/>
        <v>0</v>
      </c>
      <c r="G425" s="368">
        <f t="shared" si="16"/>
        <v>0</v>
      </c>
      <c r="H425" s="368">
        <f t="shared" si="17"/>
        <v>0</v>
      </c>
      <c r="I425" s="368">
        <f t="shared" si="18"/>
        <v>0</v>
      </c>
      <c r="J425" s="368">
        <f t="shared" si="19"/>
        <v>0</v>
      </c>
      <c r="K425" s="368">
        <f t="shared" si="20"/>
        <v>0</v>
      </c>
      <c r="L425" s="368">
        <f t="shared" si="21"/>
        <v>0</v>
      </c>
      <c r="M425" s="368">
        <f t="shared" si="22"/>
        <v>0</v>
      </c>
      <c r="N425" s="370">
        <f t="shared" si="23"/>
        <v>15</v>
      </c>
      <c r="O425" s="371"/>
      <c r="P425" s="413">
        <f t="shared" si="24"/>
        <v>15</v>
      </c>
      <c r="Q425" s="373">
        <f t="shared" si="25"/>
        <v>541</v>
      </c>
      <c r="R425" s="374">
        <v>0</v>
      </c>
      <c r="S425" s="428">
        <v>0</v>
      </c>
      <c r="T425" s="414">
        <v>0</v>
      </c>
      <c r="U425" s="414">
        <v>0</v>
      </c>
      <c r="V425" s="414">
        <v>0</v>
      </c>
      <c r="W425" s="414">
        <v>0</v>
      </c>
      <c r="X425" s="414">
        <v>0</v>
      </c>
      <c r="Y425" s="414">
        <v>0</v>
      </c>
      <c r="Z425" s="414">
        <v>0</v>
      </c>
      <c r="AA425" s="414">
        <v>0</v>
      </c>
      <c r="AB425" s="428">
        <v>5</v>
      </c>
      <c r="AC425" s="415"/>
      <c r="AD425" s="430">
        <v>0</v>
      </c>
      <c r="AE425" s="427">
        <v>0</v>
      </c>
      <c r="AF425" s="417">
        <v>10</v>
      </c>
      <c r="AG425" s="375"/>
      <c r="AH425" s="417"/>
      <c r="AI425" s="124">
        <v>0</v>
      </c>
      <c r="AJ425" s="124">
        <v>0</v>
      </c>
      <c r="AK425" s="124">
        <v>0</v>
      </c>
      <c r="AL425" s="126"/>
      <c r="AM425" s="418"/>
      <c r="AN425" s="418"/>
      <c r="AO425" s="375">
        <v>0</v>
      </c>
    </row>
    <row r="426" spans="1:41" ht="24" customHeight="1" x14ac:dyDescent="0.3">
      <c r="A426" s="419" t="s">
        <v>1273</v>
      </c>
      <c r="B426" s="436" t="s">
        <v>1275</v>
      </c>
      <c r="C426" s="437" t="s">
        <v>834</v>
      </c>
      <c r="D426" s="367">
        <f t="shared" si="13"/>
        <v>0</v>
      </c>
      <c r="E426" s="368">
        <f t="shared" si="14"/>
        <v>0</v>
      </c>
      <c r="F426" s="368">
        <f t="shared" si="15"/>
        <v>0</v>
      </c>
      <c r="G426" s="368">
        <f t="shared" si="16"/>
        <v>0</v>
      </c>
      <c r="H426" s="368">
        <f t="shared" si="17"/>
        <v>0</v>
      </c>
      <c r="I426" s="368">
        <f t="shared" si="18"/>
        <v>0</v>
      </c>
      <c r="J426" s="368">
        <f t="shared" si="19"/>
        <v>0</v>
      </c>
      <c r="K426" s="368">
        <f t="shared" si="20"/>
        <v>0</v>
      </c>
      <c r="L426" s="368">
        <f t="shared" si="21"/>
        <v>0</v>
      </c>
      <c r="M426" s="368">
        <f t="shared" si="22"/>
        <v>0</v>
      </c>
      <c r="N426" s="370">
        <f t="shared" si="23"/>
        <v>0</v>
      </c>
      <c r="O426" s="371"/>
      <c r="P426" s="413">
        <f t="shared" si="24"/>
        <v>0</v>
      </c>
      <c r="Q426" s="373" t="str">
        <f t="shared" si="25"/>
        <v/>
      </c>
      <c r="R426" s="374">
        <v>0</v>
      </c>
      <c r="S426" s="414">
        <v>0</v>
      </c>
      <c r="T426" s="414">
        <v>0</v>
      </c>
      <c r="U426" s="414">
        <v>0</v>
      </c>
      <c r="V426" s="414">
        <v>0</v>
      </c>
      <c r="W426" s="414">
        <v>0</v>
      </c>
      <c r="X426" s="414">
        <v>0</v>
      </c>
      <c r="Y426" s="414">
        <v>0</v>
      </c>
      <c r="Z426" s="414">
        <v>0</v>
      </c>
      <c r="AA426" s="414">
        <v>0</v>
      </c>
      <c r="AB426" s="414">
        <v>0</v>
      </c>
      <c r="AC426" s="415"/>
      <c r="AD426" s="421">
        <v>0</v>
      </c>
      <c r="AE426" s="416">
        <v>0</v>
      </c>
      <c r="AF426" s="417"/>
      <c r="AG426" s="375"/>
      <c r="AH426" s="417"/>
      <c r="AI426" s="421">
        <v>0</v>
      </c>
      <c r="AJ426" s="421">
        <v>0</v>
      </c>
      <c r="AK426" s="421">
        <v>0</v>
      </c>
      <c r="AL426" s="126"/>
      <c r="AM426" s="418"/>
      <c r="AN426" s="418"/>
      <c r="AO426" s="375">
        <v>0</v>
      </c>
    </row>
    <row r="427" spans="1:41" ht="24" customHeight="1" x14ac:dyDescent="0.3">
      <c r="A427" s="419" t="s">
        <v>3578</v>
      </c>
      <c r="B427" s="411" t="s">
        <v>3579</v>
      </c>
      <c r="C427" s="412" t="s">
        <v>2551</v>
      </c>
      <c r="D427" s="367">
        <f t="shared" si="13"/>
        <v>18</v>
      </c>
      <c r="E427" s="368">
        <f t="shared" si="14"/>
        <v>17</v>
      </c>
      <c r="F427" s="368">
        <f t="shared" si="15"/>
        <v>11</v>
      </c>
      <c r="G427" s="368">
        <f t="shared" si="16"/>
        <v>10</v>
      </c>
      <c r="H427" s="368">
        <f t="shared" si="17"/>
        <v>0</v>
      </c>
      <c r="I427" s="368">
        <f t="shared" si="18"/>
        <v>0</v>
      </c>
      <c r="J427" s="368">
        <f t="shared" si="19"/>
        <v>0</v>
      </c>
      <c r="K427" s="368">
        <f t="shared" si="20"/>
        <v>0</v>
      </c>
      <c r="L427" s="368">
        <f t="shared" si="21"/>
        <v>0</v>
      </c>
      <c r="M427" s="368">
        <f t="shared" si="22"/>
        <v>0</v>
      </c>
      <c r="N427" s="370">
        <f t="shared" si="23"/>
        <v>56</v>
      </c>
      <c r="O427" s="371"/>
      <c r="P427" s="413">
        <f t="shared" si="24"/>
        <v>56</v>
      </c>
      <c r="Q427" s="373">
        <f t="shared" si="25"/>
        <v>139</v>
      </c>
      <c r="R427" s="431">
        <v>0</v>
      </c>
      <c r="S427" s="420">
        <v>17</v>
      </c>
      <c r="T427" s="414">
        <v>0</v>
      </c>
      <c r="U427" s="414">
        <v>0</v>
      </c>
      <c r="V427" s="414">
        <v>0</v>
      </c>
      <c r="W427" s="414">
        <v>0</v>
      </c>
      <c r="X427" s="414">
        <v>0</v>
      </c>
      <c r="Y427" s="414">
        <v>0</v>
      </c>
      <c r="Z427" s="414">
        <v>0</v>
      </c>
      <c r="AA427" s="414">
        <v>0</v>
      </c>
      <c r="AB427" s="420">
        <v>18</v>
      </c>
      <c r="AC427" s="415"/>
      <c r="AD427" s="421">
        <v>0</v>
      </c>
      <c r="AE427" s="427">
        <v>0</v>
      </c>
      <c r="AF427" s="417">
        <v>10</v>
      </c>
      <c r="AG427" s="375">
        <v>11</v>
      </c>
      <c r="AH427" s="417"/>
      <c r="AI427" s="426">
        <v>0</v>
      </c>
      <c r="AJ427" s="426">
        <v>0</v>
      </c>
      <c r="AK427" s="426">
        <v>0</v>
      </c>
      <c r="AL427" s="434"/>
      <c r="AM427" s="435"/>
      <c r="AN427" s="435"/>
      <c r="AO427" s="375">
        <v>0</v>
      </c>
    </row>
    <row r="428" spans="1:41" ht="24" customHeight="1" x14ac:dyDescent="0.3">
      <c r="A428" s="419" t="s">
        <v>3582</v>
      </c>
      <c r="B428" s="436" t="s">
        <v>3583</v>
      </c>
      <c r="C428" s="437" t="s">
        <v>2551</v>
      </c>
      <c r="D428" s="367">
        <f t="shared" si="13"/>
        <v>17</v>
      </c>
      <c r="E428" s="368">
        <f t="shared" si="14"/>
        <v>12</v>
      </c>
      <c r="F428" s="368">
        <f t="shared" si="15"/>
        <v>10</v>
      </c>
      <c r="G428" s="368">
        <f t="shared" si="16"/>
        <v>0</v>
      </c>
      <c r="H428" s="368">
        <f t="shared" si="17"/>
        <v>0</v>
      </c>
      <c r="I428" s="368">
        <f t="shared" si="18"/>
        <v>0</v>
      </c>
      <c r="J428" s="368">
        <f t="shared" si="19"/>
        <v>0</v>
      </c>
      <c r="K428" s="368">
        <f t="shared" si="20"/>
        <v>0</v>
      </c>
      <c r="L428" s="368">
        <f t="shared" si="21"/>
        <v>0</v>
      </c>
      <c r="M428" s="368">
        <f t="shared" si="22"/>
        <v>0</v>
      </c>
      <c r="N428" s="370">
        <f t="shared" si="23"/>
        <v>39</v>
      </c>
      <c r="O428" s="371"/>
      <c r="P428" s="413">
        <f t="shared" si="24"/>
        <v>39</v>
      </c>
      <c r="Q428" s="373">
        <f t="shared" si="25"/>
        <v>216</v>
      </c>
      <c r="R428" s="374">
        <v>0</v>
      </c>
      <c r="S428" s="425">
        <v>12</v>
      </c>
      <c r="T428" s="414">
        <v>0</v>
      </c>
      <c r="U428" s="414">
        <v>0</v>
      </c>
      <c r="V428" s="414">
        <v>0</v>
      </c>
      <c r="W428" s="414">
        <v>0</v>
      </c>
      <c r="X428" s="414">
        <v>0</v>
      </c>
      <c r="Y428" s="414">
        <v>0</v>
      </c>
      <c r="Z428" s="414">
        <v>0</v>
      </c>
      <c r="AA428" s="414">
        <v>0</v>
      </c>
      <c r="AB428" s="425">
        <v>17</v>
      </c>
      <c r="AC428" s="415"/>
      <c r="AD428" s="421">
        <v>0</v>
      </c>
      <c r="AE428" s="427">
        <v>0</v>
      </c>
      <c r="AF428" s="417"/>
      <c r="AG428" s="375">
        <v>10</v>
      </c>
      <c r="AH428" s="417"/>
      <c r="AI428" s="142">
        <v>0</v>
      </c>
      <c r="AJ428" s="142">
        <v>0</v>
      </c>
      <c r="AK428" s="142">
        <v>0</v>
      </c>
      <c r="AL428" s="126"/>
      <c r="AM428" s="418"/>
      <c r="AN428" s="418"/>
      <c r="AO428" s="375">
        <v>0</v>
      </c>
    </row>
    <row r="429" spans="1:41" ht="24" customHeight="1" x14ac:dyDescent="0.3">
      <c r="A429" s="410" t="s">
        <v>3586</v>
      </c>
      <c r="B429" s="411" t="s">
        <v>3587</v>
      </c>
      <c r="C429" s="412" t="s">
        <v>2220</v>
      </c>
      <c r="D429" s="367">
        <f t="shared" si="13"/>
        <v>0</v>
      </c>
      <c r="E429" s="368">
        <f t="shared" si="14"/>
        <v>0</v>
      </c>
      <c r="F429" s="368">
        <f t="shared" si="15"/>
        <v>0</v>
      </c>
      <c r="G429" s="368">
        <f t="shared" si="16"/>
        <v>0</v>
      </c>
      <c r="H429" s="368">
        <f t="shared" si="17"/>
        <v>0</v>
      </c>
      <c r="I429" s="368">
        <f t="shared" si="18"/>
        <v>0</v>
      </c>
      <c r="J429" s="368">
        <f t="shared" si="19"/>
        <v>0</v>
      </c>
      <c r="K429" s="368">
        <f t="shared" si="20"/>
        <v>0</v>
      </c>
      <c r="L429" s="368">
        <f t="shared" si="21"/>
        <v>0</v>
      </c>
      <c r="M429" s="368">
        <f t="shared" si="22"/>
        <v>0</v>
      </c>
      <c r="N429" s="370">
        <f t="shared" si="23"/>
        <v>0</v>
      </c>
      <c r="O429" s="371"/>
      <c r="P429" s="413">
        <f t="shared" si="24"/>
        <v>0</v>
      </c>
      <c r="Q429" s="373" t="str">
        <f t="shared" si="25"/>
        <v/>
      </c>
      <c r="R429" s="374">
        <v>0</v>
      </c>
      <c r="S429" s="428">
        <v>0</v>
      </c>
      <c r="T429" s="414">
        <v>0</v>
      </c>
      <c r="U429" s="414">
        <v>0</v>
      </c>
      <c r="V429" s="414">
        <v>0</v>
      </c>
      <c r="W429" s="414">
        <v>0</v>
      </c>
      <c r="X429" s="414">
        <v>0</v>
      </c>
      <c r="Y429" s="414">
        <v>0</v>
      </c>
      <c r="Z429" s="414">
        <v>0</v>
      </c>
      <c r="AA429" s="414">
        <v>0</v>
      </c>
      <c r="AB429" s="428">
        <v>0</v>
      </c>
      <c r="AC429" s="415"/>
      <c r="AD429" s="426">
        <v>0</v>
      </c>
      <c r="AE429" s="416">
        <v>0</v>
      </c>
      <c r="AF429" s="417"/>
      <c r="AG429" s="375"/>
      <c r="AH429" s="417"/>
      <c r="AI429" s="421">
        <v>0</v>
      </c>
      <c r="AJ429" s="421">
        <v>0</v>
      </c>
      <c r="AK429" s="421">
        <v>0</v>
      </c>
      <c r="AL429" s="126"/>
      <c r="AM429" s="418"/>
      <c r="AN429" s="418"/>
      <c r="AO429" s="375">
        <v>0</v>
      </c>
    </row>
    <row r="430" spans="1:41" ht="24" customHeight="1" x14ac:dyDescent="0.3">
      <c r="A430" s="419" t="s">
        <v>3590</v>
      </c>
      <c r="B430" s="411" t="s">
        <v>3591</v>
      </c>
      <c r="C430" s="412" t="s">
        <v>2022</v>
      </c>
      <c r="D430" s="367">
        <f t="shared" si="13"/>
        <v>19</v>
      </c>
      <c r="E430" s="368">
        <f t="shared" si="14"/>
        <v>0</v>
      </c>
      <c r="F430" s="368">
        <f t="shared" si="15"/>
        <v>0</v>
      </c>
      <c r="G430" s="368">
        <f t="shared" si="16"/>
        <v>0</v>
      </c>
      <c r="H430" s="368">
        <f t="shared" si="17"/>
        <v>0</v>
      </c>
      <c r="I430" s="368">
        <f t="shared" si="18"/>
        <v>0</v>
      </c>
      <c r="J430" s="368">
        <f t="shared" si="19"/>
        <v>0</v>
      </c>
      <c r="K430" s="368">
        <f t="shared" si="20"/>
        <v>0</v>
      </c>
      <c r="L430" s="368">
        <f t="shared" si="21"/>
        <v>0</v>
      </c>
      <c r="M430" s="368">
        <f t="shared" si="22"/>
        <v>0</v>
      </c>
      <c r="N430" s="370">
        <f t="shared" si="23"/>
        <v>19</v>
      </c>
      <c r="O430" s="371"/>
      <c r="P430" s="413">
        <f t="shared" si="24"/>
        <v>19</v>
      </c>
      <c r="Q430" s="373">
        <f t="shared" si="25"/>
        <v>437</v>
      </c>
      <c r="R430" s="374">
        <v>0</v>
      </c>
      <c r="S430" s="420">
        <v>0</v>
      </c>
      <c r="T430" s="414">
        <v>0</v>
      </c>
      <c r="U430" s="414">
        <v>0</v>
      </c>
      <c r="V430" s="414">
        <v>0</v>
      </c>
      <c r="W430" s="414">
        <v>0</v>
      </c>
      <c r="X430" s="414">
        <v>0</v>
      </c>
      <c r="Y430" s="414">
        <v>0</v>
      </c>
      <c r="Z430" s="414">
        <v>0</v>
      </c>
      <c r="AA430" s="414">
        <v>0</v>
      </c>
      <c r="AB430" s="420">
        <v>0</v>
      </c>
      <c r="AC430" s="415"/>
      <c r="AD430" s="421">
        <v>0</v>
      </c>
      <c r="AE430" s="416">
        <v>0</v>
      </c>
      <c r="AF430" s="417"/>
      <c r="AG430" s="375">
        <v>19</v>
      </c>
      <c r="AH430" s="417"/>
      <c r="AI430" s="142">
        <v>0</v>
      </c>
      <c r="AJ430" s="142">
        <v>0</v>
      </c>
      <c r="AK430" s="142">
        <v>0</v>
      </c>
      <c r="AL430" s="126"/>
      <c r="AM430" s="418"/>
      <c r="AN430" s="418"/>
      <c r="AO430" s="375">
        <v>0</v>
      </c>
    </row>
    <row r="431" spans="1:41" ht="24" customHeight="1" x14ac:dyDescent="0.3">
      <c r="A431" s="419" t="s">
        <v>3595</v>
      </c>
      <c r="B431" s="411" t="s">
        <v>3596</v>
      </c>
      <c r="C431" s="412" t="s">
        <v>301</v>
      </c>
      <c r="D431" s="367">
        <f t="shared" si="13"/>
        <v>0</v>
      </c>
      <c r="E431" s="368">
        <f t="shared" si="14"/>
        <v>0</v>
      </c>
      <c r="F431" s="368">
        <f t="shared" si="15"/>
        <v>0</v>
      </c>
      <c r="G431" s="368">
        <f t="shared" si="16"/>
        <v>0</v>
      </c>
      <c r="H431" s="368">
        <f t="shared" si="17"/>
        <v>0</v>
      </c>
      <c r="I431" s="368">
        <f t="shared" si="18"/>
        <v>0</v>
      </c>
      <c r="J431" s="368">
        <f t="shared" si="19"/>
        <v>0</v>
      </c>
      <c r="K431" s="368">
        <f t="shared" si="20"/>
        <v>0</v>
      </c>
      <c r="L431" s="368">
        <f t="shared" si="21"/>
        <v>0</v>
      </c>
      <c r="M431" s="368">
        <f t="shared" si="22"/>
        <v>0</v>
      </c>
      <c r="N431" s="370">
        <f t="shared" si="23"/>
        <v>0</v>
      </c>
      <c r="O431" s="371"/>
      <c r="P431" s="413">
        <f t="shared" si="24"/>
        <v>0</v>
      </c>
      <c r="Q431" s="373" t="str">
        <f t="shared" si="25"/>
        <v/>
      </c>
      <c r="R431" s="374">
        <v>0</v>
      </c>
      <c r="S431" s="420">
        <v>0</v>
      </c>
      <c r="T431" s="414">
        <v>0</v>
      </c>
      <c r="U431" s="414">
        <v>0</v>
      </c>
      <c r="V431" s="414">
        <v>0</v>
      </c>
      <c r="W431" s="414">
        <v>0</v>
      </c>
      <c r="X431" s="414">
        <v>0</v>
      </c>
      <c r="Y431" s="414">
        <v>0</v>
      </c>
      <c r="Z431" s="414">
        <v>0</v>
      </c>
      <c r="AA431" s="414">
        <v>0</v>
      </c>
      <c r="AB431" s="420">
        <v>0</v>
      </c>
      <c r="AC431" s="415"/>
      <c r="AD431" s="426">
        <v>0</v>
      </c>
      <c r="AE431" s="416">
        <v>0</v>
      </c>
      <c r="AF431" s="417"/>
      <c r="AG431" s="375"/>
      <c r="AH431" s="417"/>
      <c r="AI431" s="421">
        <v>0</v>
      </c>
      <c r="AJ431" s="421">
        <v>0</v>
      </c>
      <c r="AK431" s="421">
        <v>0</v>
      </c>
      <c r="AL431" s="126"/>
      <c r="AM431" s="418"/>
      <c r="AN431" s="418"/>
      <c r="AO431" s="375">
        <v>0</v>
      </c>
    </row>
    <row r="432" spans="1:41" ht="24" customHeight="1" x14ac:dyDescent="0.3">
      <c r="A432" s="419" t="s">
        <v>3599</v>
      </c>
      <c r="B432" s="436" t="s">
        <v>3600</v>
      </c>
      <c r="C432" s="437" t="s">
        <v>1885</v>
      </c>
      <c r="D432" s="367">
        <f t="shared" si="13"/>
        <v>0</v>
      </c>
      <c r="E432" s="368">
        <f t="shared" si="14"/>
        <v>0</v>
      </c>
      <c r="F432" s="368">
        <f t="shared" si="15"/>
        <v>0</v>
      </c>
      <c r="G432" s="368">
        <f t="shared" si="16"/>
        <v>0</v>
      </c>
      <c r="H432" s="368">
        <f t="shared" si="17"/>
        <v>0</v>
      </c>
      <c r="I432" s="368">
        <f t="shared" si="18"/>
        <v>0</v>
      </c>
      <c r="J432" s="368">
        <f t="shared" si="19"/>
        <v>0</v>
      </c>
      <c r="K432" s="368">
        <f t="shared" si="20"/>
        <v>0</v>
      </c>
      <c r="L432" s="368">
        <f t="shared" si="21"/>
        <v>0</v>
      </c>
      <c r="M432" s="368">
        <f t="shared" si="22"/>
        <v>0</v>
      </c>
      <c r="N432" s="370">
        <f t="shared" si="23"/>
        <v>0</v>
      </c>
      <c r="O432" s="371"/>
      <c r="P432" s="413">
        <f t="shared" si="24"/>
        <v>0</v>
      </c>
      <c r="Q432" s="373" t="str">
        <f t="shared" si="25"/>
        <v/>
      </c>
      <c r="R432" s="374">
        <v>0</v>
      </c>
      <c r="S432" s="428">
        <v>0</v>
      </c>
      <c r="T432" s="414">
        <v>0</v>
      </c>
      <c r="U432" s="414">
        <v>0</v>
      </c>
      <c r="V432" s="414">
        <v>0</v>
      </c>
      <c r="W432" s="414">
        <v>0</v>
      </c>
      <c r="X432" s="414">
        <v>0</v>
      </c>
      <c r="Y432" s="414">
        <v>0</v>
      </c>
      <c r="Z432" s="414">
        <v>0</v>
      </c>
      <c r="AA432" s="414">
        <v>0</v>
      </c>
      <c r="AB432" s="428">
        <v>0</v>
      </c>
      <c r="AC432" s="415"/>
      <c r="AD432" s="421">
        <v>0</v>
      </c>
      <c r="AE432" s="427">
        <v>0</v>
      </c>
      <c r="AF432" s="417"/>
      <c r="AG432" s="375"/>
      <c r="AH432" s="417"/>
      <c r="AI432" s="430">
        <v>0</v>
      </c>
      <c r="AJ432" s="430">
        <v>0</v>
      </c>
      <c r="AK432" s="430">
        <v>0</v>
      </c>
      <c r="AL432" s="126"/>
      <c r="AM432" s="418"/>
      <c r="AN432" s="418"/>
      <c r="AO432" s="375">
        <v>0</v>
      </c>
    </row>
    <row r="433" spans="1:41" ht="24" customHeight="1" x14ac:dyDescent="0.3">
      <c r="A433" s="422" t="s">
        <v>3603</v>
      </c>
      <c r="B433" s="475" t="s">
        <v>3604</v>
      </c>
      <c r="C433" s="476" t="s">
        <v>2066</v>
      </c>
      <c r="D433" s="367">
        <f t="shared" si="13"/>
        <v>0</v>
      </c>
      <c r="E433" s="368">
        <f t="shared" si="14"/>
        <v>0</v>
      </c>
      <c r="F433" s="368">
        <f t="shared" si="15"/>
        <v>0</v>
      </c>
      <c r="G433" s="368">
        <f t="shared" si="16"/>
        <v>0</v>
      </c>
      <c r="H433" s="368">
        <f t="shared" si="17"/>
        <v>0</v>
      </c>
      <c r="I433" s="368">
        <f t="shared" si="18"/>
        <v>0</v>
      </c>
      <c r="J433" s="368">
        <f t="shared" si="19"/>
        <v>0</v>
      </c>
      <c r="K433" s="368">
        <f t="shared" si="20"/>
        <v>0</v>
      </c>
      <c r="L433" s="368">
        <f t="shared" si="21"/>
        <v>0</v>
      </c>
      <c r="M433" s="368">
        <f t="shared" si="22"/>
        <v>0</v>
      </c>
      <c r="N433" s="370">
        <f t="shared" si="23"/>
        <v>0</v>
      </c>
      <c r="O433" s="371"/>
      <c r="P433" s="413">
        <f t="shared" si="24"/>
        <v>0</v>
      </c>
      <c r="Q433" s="373" t="str">
        <f t="shared" si="25"/>
        <v/>
      </c>
      <c r="R433" s="374">
        <v>0</v>
      </c>
      <c r="S433" s="420">
        <v>0</v>
      </c>
      <c r="T433" s="414">
        <v>0</v>
      </c>
      <c r="U433" s="414">
        <v>0</v>
      </c>
      <c r="V433" s="414">
        <v>0</v>
      </c>
      <c r="W433" s="414">
        <v>0</v>
      </c>
      <c r="X433" s="414">
        <v>0</v>
      </c>
      <c r="Y433" s="414">
        <v>0</v>
      </c>
      <c r="Z433" s="414">
        <v>0</v>
      </c>
      <c r="AA433" s="414">
        <v>0</v>
      </c>
      <c r="AB433" s="420">
        <v>0</v>
      </c>
      <c r="AC433" s="429"/>
      <c r="AD433" s="426">
        <v>0</v>
      </c>
      <c r="AE433" s="416">
        <v>0</v>
      </c>
      <c r="AF433" s="417"/>
      <c r="AG433" s="375"/>
      <c r="AH433" s="417"/>
      <c r="AI433" s="421">
        <v>0</v>
      </c>
      <c r="AJ433" s="421">
        <v>0</v>
      </c>
      <c r="AK433" s="421">
        <v>0</v>
      </c>
      <c r="AL433" s="126"/>
      <c r="AM433" s="418"/>
      <c r="AN433" s="418"/>
      <c r="AO433" s="375">
        <v>0</v>
      </c>
    </row>
    <row r="434" spans="1:41" ht="24" customHeight="1" x14ac:dyDescent="0.3">
      <c r="A434" s="419" t="s">
        <v>3608</v>
      </c>
      <c r="B434" s="411" t="s">
        <v>3609</v>
      </c>
      <c r="C434" s="412" t="s">
        <v>71</v>
      </c>
      <c r="D434" s="367">
        <f t="shared" si="13"/>
        <v>17</v>
      </c>
      <c r="E434" s="368">
        <f t="shared" si="14"/>
        <v>0</v>
      </c>
      <c r="F434" s="368">
        <f t="shared" si="15"/>
        <v>0</v>
      </c>
      <c r="G434" s="368">
        <f t="shared" si="16"/>
        <v>0</v>
      </c>
      <c r="H434" s="368">
        <f t="shared" si="17"/>
        <v>0</v>
      </c>
      <c r="I434" s="368">
        <f t="shared" si="18"/>
        <v>0</v>
      </c>
      <c r="J434" s="368">
        <f t="shared" si="19"/>
        <v>0</v>
      </c>
      <c r="K434" s="368">
        <f t="shared" si="20"/>
        <v>0</v>
      </c>
      <c r="L434" s="368">
        <f t="shared" si="21"/>
        <v>0</v>
      </c>
      <c r="M434" s="368">
        <f t="shared" si="22"/>
        <v>0</v>
      </c>
      <c r="N434" s="370">
        <f t="shared" si="23"/>
        <v>17</v>
      </c>
      <c r="O434" s="371"/>
      <c r="P434" s="413">
        <f t="shared" si="24"/>
        <v>17</v>
      </c>
      <c r="Q434" s="373">
        <f t="shared" si="25"/>
        <v>480</v>
      </c>
      <c r="R434" s="374">
        <v>0</v>
      </c>
      <c r="S434" s="428">
        <v>0</v>
      </c>
      <c r="T434" s="414">
        <v>0</v>
      </c>
      <c r="U434" s="414">
        <v>0</v>
      </c>
      <c r="V434" s="414">
        <v>0</v>
      </c>
      <c r="W434" s="414">
        <v>0</v>
      </c>
      <c r="X434" s="414">
        <v>0</v>
      </c>
      <c r="Y434" s="414">
        <v>0</v>
      </c>
      <c r="Z434" s="414">
        <v>0</v>
      </c>
      <c r="AA434" s="414">
        <v>0</v>
      </c>
      <c r="AB434" s="428">
        <v>17</v>
      </c>
      <c r="AC434" s="415"/>
      <c r="AD434" s="426">
        <v>0</v>
      </c>
      <c r="AE434" s="416">
        <v>0</v>
      </c>
      <c r="AF434" s="417"/>
      <c r="AG434" s="375"/>
      <c r="AH434" s="417"/>
      <c r="AI434" s="142">
        <v>0</v>
      </c>
      <c r="AJ434" s="142">
        <v>0</v>
      </c>
      <c r="AK434" s="142">
        <v>0</v>
      </c>
      <c r="AL434" s="126"/>
      <c r="AM434" s="418"/>
      <c r="AN434" s="418"/>
      <c r="AO434" s="375">
        <v>0</v>
      </c>
    </row>
    <row r="435" spans="1:41" ht="24" customHeight="1" x14ac:dyDescent="0.3">
      <c r="A435" s="410" t="s">
        <v>3612</v>
      </c>
      <c r="B435" s="436" t="s">
        <v>3613</v>
      </c>
      <c r="C435" s="437" t="s">
        <v>71</v>
      </c>
      <c r="D435" s="367">
        <f t="shared" si="13"/>
        <v>16</v>
      </c>
      <c r="E435" s="368">
        <f t="shared" si="14"/>
        <v>0</v>
      </c>
      <c r="F435" s="368">
        <f t="shared" si="15"/>
        <v>0</v>
      </c>
      <c r="G435" s="368">
        <f t="shared" si="16"/>
        <v>0</v>
      </c>
      <c r="H435" s="368">
        <f t="shared" si="17"/>
        <v>0</v>
      </c>
      <c r="I435" s="368">
        <f t="shared" si="18"/>
        <v>0</v>
      </c>
      <c r="J435" s="368">
        <f t="shared" si="19"/>
        <v>0</v>
      </c>
      <c r="K435" s="368">
        <f t="shared" si="20"/>
        <v>0</v>
      </c>
      <c r="L435" s="368">
        <f t="shared" si="21"/>
        <v>0</v>
      </c>
      <c r="M435" s="368">
        <f t="shared" si="22"/>
        <v>0</v>
      </c>
      <c r="N435" s="370">
        <f t="shared" si="23"/>
        <v>16</v>
      </c>
      <c r="O435" s="371"/>
      <c r="P435" s="413">
        <f t="shared" si="24"/>
        <v>16</v>
      </c>
      <c r="Q435" s="373">
        <f t="shared" si="25"/>
        <v>512</v>
      </c>
      <c r="R435" s="374">
        <v>0</v>
      </c>
      <c r="S435" s="420">
        <v>0</v>
      </c>
      <c r="T435" s="414">
        <v>0</v>
      </c>
      <c r="U435" s="414">
        <v>0</v>
      </c>
      <c r="V435" s="414">
        <v>0</v>
      </c>
      <c r="W435" s="414">
        <v>0</v>
      </c>
      <c r="X435" s="414">
        <v>0</v>
      </c>
      <c r="Y435" s="414">
        <v>0</v>
      </c>
      <c r="Z435" s="414">
        <v>0</v>
      </c>
      <c r="AA435" s="414">
        <v>0</v>
      </c>
      <c r="AB435" s="420">
        <v>16</v>
      </c>
      <c r="AC435" s="415"/>
      <c r="AD435" s="421">
        <v>0</v>
      </c>
      <c r="AE435" s="427">
        <v>0</v>
      </c>
      <c r="AF435" s="417"/>
      <c r="AG435" s="375"/>
      <c r="AH435" s="417"/>
      <c r="AI435" s="421">
        <v>0</v>
      </c>
      <c r="AJ435" s="421">
        <v>0</v>
      </c>
      <c r="AK435" s="421">
        <v>0</v>
      </c>
      <c r="AL435" s="126"/>
      <c r="AM435" s="418"/>
      <c r="AN435" s="418"/>
      <c r="AO435" s="375">
        <v>0</v>
      </c>
    </row>
    <row r="436" spans="1:41" ht="24" customHeight="1" x14ac:dyDescent="0.3">
      <c r="A436" s="419" t="s">
        <v>3614</v>
      </c>
      <c r="B436" s="436" t="s">
        <v>3615</v>
      </c>
      <c r="C436" s="437" t="s">
        <v>139</v>
      </c>
      <c r="D436" s="367">
        <f t="shared" si="13"/>
        <v>0</v>
      </c>
      <c r="E436" s="368">
        <f t="shared" si="14"/>
        <v>0</v>
      </c>
      <c r="F436" s="368">
        <f t="shared" si="15"/>
        <v>0</v>
      </c>
      <c r="G436" s="368">
        <f t="shared" si="16"/>
        <v>0</v>
      </c>
      <c r="H436" s="368">
        <f t="shared" si="17"/>
        <v>0</v>
      </c>
      <c r="I436" s="368">
        <f t="shared" si="18"/>
        <v>0</v>
      </c>
      <c r="J436" s="368">
        <f t="shared" si="19"/>
        <v>0</v>
      </c>
      <c r="K436" s="368">
        <f t="shared" si="20"/>
        <v>0</v>
      </c>
      <c r="L436" s="368">
        <f t="shared" si="21"/>
        <v>0</v>
      </c>
      <c r="M436" s="368">
        <f t="shared" si="22"/>
        <v>0</v>
      </c>
      <c r="N436" s="370">
        <f t="shared" si="23"/>
        <v>0</v>
      </c>
      <c r="O436" s="371">
        <f>Nemzetközi!F44</f>
        <v>0</v>
      </c>
      <c r="P436" s="413">
        <f t="shared" si="24"/>
        <v>0</v>
      </c>
      <c r="Q436" s="373" t="str">
        <f t="shared" si="25"/>
        <v/>
      </c>
      <c r="R436" s="374">
        <v>0</v>
      </c>
      <c r="S436" s="432">
        <v>0</v>
      </c>
      <c r="T436" s="414">
        <v>0</v>
      </c>
      <c r="U436" s="414">
        <v>0</v>
      </c>
      <c r="V436" s="414">
        <v>0</v>
      </c>
      <c r="W436" s="414">
        <v>0</v>
      </c>
      <c r="X436" s="414">
        <v>0</v>
      </c>
      <c r="Y436" s="414">
        <v>0</v>
      </c>
      <c r="Z436" s="414">
        <v>0</v>
      </c>
      <c r="AA436" s="414">
        <v>0</v>
      </c>
      <c r="AB436" s="432">
        <v>0</v>
      </c>
      <c r="AC436" s="415"/>
      <c r="AD436" s="124">
        <v>0</v>
      </c>
      <c r="AE436" s="416">
        <v>0</v>
      </c>
      <c r="AF436" s="417"/>
      <c r="AG436" s="375"/>
      <c r="AH436" s="417"/>
      <c r="AI436" s="430">
        <v>0</v>
      </c>
      <c r="AJ436" s="430">
        <v>0</v>
      </c>
      <c r="AK436" s="430">
        <v>0</v>
      </c>
      <c r="AL436" s="126"/>
      <c r="AM436" s="418"/>
      <c r="AN436" s="418"/>
      <c r="AO436" s="375">
        <v>0</v>
      </c>
    </row>
    <row r="437" spans="1:41" ht="24" customHeight="1" x14ac:dyDescent="0.3">
      <c r="A437" s="419" t="s">
        <v>3617</v>
      </c>
      <c r="B437" s="411" t="s">
        <v>3618</v>
      </c>
      <c r="C437" s="412" t="s">
        <v>266</v>
      </c>
      <c r="D437" s="367">
        <f t="shared" si="13"/>
        <v>18</v>
      </c>
      <c r="E437" s="368">
        <f t="shared" si="14"/>
        <v>6</v>
      </c>
      <c r="F437" s="368">
        <f t="shared" si="15"/>
        <v>0</v>
      </c>
      <c r="G437" s="368">
        <f t="shared" si="16"/>
        <v>0</v>
      </c>
      <c r="H437" s="368">
        <f t="shared" si="17"/>
        <v>0</v>
      </c>
      <c r="I437" s="368">
        <f t="shared" si="18"/>
        <v>0</v>
      </c>
      <c r="J437" s="368">
        <f t="shared" si="19"/>
        <v>0</v>
      </c>
      <c r="K437" s="368">
        <f t="shared" si="20"/>
        <v>0</v>
      </c>
      <c r="L437" s="368">
        <f t="shared" si="21"/>
        <v>0</v>
      </c>
      <c r="M437" s="368">
        <f t="shared" si="22"/>
        <v>0</v>
      </c>
      <c r="N437" s="370">
        <f t="shared" si="23"/>
        <v>24</v>
      </c>
      <c r="O437" s="371"/>
      <c r="P437" s="413">
        <f t="shared" si="24"/>
        <v>24</v>
      </c>
      <c r="Q437" s="373">
        <f t="shared" si="25"/>
        <v>362</v>
      </c>
      <c r="R437" s="374">
        <v>0</v>
      </c>
      <c r="S437" s="425">
        <v>0</v>
      </c>
      <c r="T437" s="414">
        <v>0</v>
      </c>
      <c r="U437" s="414">
        <v>0</v>
      </c>
      <c r="V437" s="414">
        <v>0</v>
      </c>
      <c r="W437" s="414">
        <v>0</v>
      </c>
      <c r="X437" s="414">
        <v>0</v>
      </c>
      <c r="Y437" s="414">
        <v>0</v>
      </c>
      <c r="Z437" s="414">
        <v>0</v>
      </c>
      <c r="AA437" s="414">
        <v>0</v>
      </c>
      <c r="AB437" s="425">
        <v>6</v>
      </c>
      <c r="AC437" s="415"/>
      <c r="AD437" s="142">
        <v>0</v>
      </c>
      <c r="AE437" s="416">
        <v>0</v>
      </c>
      <c r="AF437" s="417"/>
      <c r="AG437" s="375">
        <v>18</v>
      </c>
      <c r="AH437" s="417"/>
      <c r="AI437" s="426">
        <v>0</v>
      </c>
      <c r="AJ437" s="426">
        <v>0</v>
      </c>
      <c r="AK437" s="426">
        <v>0</v>
      </c>
      <c r="AL437" s="126"/>
      <c r="AM437" s="418"/>
      <c r="AN437" s="418"/>
      <c r="AO437" s="375">
        <v>0</v>
      </c>
    </row>
    <row r="438" spans="1:41" ht="24" customHeight="1" x14ac:dyDescent="0.3">
      <c r="A438" s="419" t="s">
        <v>3621</v>
      </c>
      <c r="B438" s="411" t="s">
        <v>3622</v>
      </c>
      <c r="C438" s="412" t="s">
        <v>163</v>
      </c>
      <c r="D438" s="367">
        <f t="shared" si="13"/>
        <v>0</v>
      </c>
      <c r="E438" s="368">
        <f t="shared" si="14"/>
        <v>0</v>
      </c>
      <c r="F438" s="368">
        <f t="shared" si="15"/>
        <v>0</v>
      </c>
      <c r="G438" s="368">
        <f t="shared" si="16"/>
        <v>0</v>
      </c>
      <c r="H438" s="368">
        <f t="shared" si="17"/>
        <v>0</v>
      </c>
      <c r="I438" s="368">
        <f t="shared" si="18"/>
        <v>0</v>
      </c>
      <c r="J438" s="368">
        <f t="shared" si="19"/>
        <v>0</v>
      </c>
      <c r="K438" s="368">
        <f t="shared" si="20"/>
        <v>0</v>
      </c>
      <c r="L438" s="368">
        <f t="shared" si="21"/>
        <v>0</v>
      </c>
      <c r="M438" s="368">
        <f t="shared" si="22"/>
        <v>0</v>
      </c>
      <c r="N438" s="370">
        <f t="shared" si="23"/>
        <v>0</v>
      </c>
      <c r="O438" s="371"/>
      <c r="P438" s="413">
        <f t="shared" si="24"/>
        <v>0</v>
      </c>
      <c r="Q438" s="373" t="str">
        <f t="shared" si="25"/>
        <v/>
      </c>
      <c r="R438" s="374">
        <v>0</v>
      </c>
      <c r="S438" s="390">
        <v>0</v>
      </c>
      <c r="T438" s="414">
        <v>0</v>
      </c>
      <c r="U438" s="414">
        <v>0</v>
      </c>
      <c r="V438" s="414">
        <v>0</v>
      </c>
      <c r="W438" s="414">
        <v>0</v>
      </c>
      <c r="X438" s="414">
        <v>0</v>
      </c>
      <c r="Y438" s="414">
        <v>0</v>
      </c>
      <c r="Z438" s="414">
        <v>0</v>
      </c>
      <c r="AA438" s="414">
        <v>0</v>
      </c>
      <c r="AB438" s="390">
        <v>0</v>
      </c>
      <c r="AC438" s="415"/>
      <c r="AD438" s="421">
        <v>0</v>
      </c>
      <c r="AE438" s="416">
        <v>0</v>
      </c>
      <c r="AF438" s="417"/>
      <c r="AG438" s="375"/>
      <c r="AH438" s="417"/>
      <c r="AI438" s="389">
        <v>0</v>
      </c>
      <c r="AJ438" s="389">
        <v>0</v>
      </c>
      <c r="AK438" s="389">
        <v>0</v>
      </c>
      <c r="AL438" s="126"/>
      <c r="AM438" s="418"/>
      <c r="AN438" s="418"/>
      <c r="AO438" s="375">
        <v>0</v>
      </c>
    </row>
    <row r="439" spans="1:41" ht="24" customHeight="1" x14ac:dyDescent="0.3">
      <c r="A439" s="410" t="s">
        <v>3625</v>
      </c>
      <c r="B439" s="411" t="s">
        <v>3626</v>
      </c>
      <c r="C439" s="412" t="s">
        <v>3222</v>
      </c>
      <c r="D439" s="367">
        <f t="shared" si="13"/>
        <v>0</v>
      </c>
      <c r="E439" s="368">
        <f t="shared" si="14"/>
        <v>0</v>
      </c>
      <c r="F439" s="368">
        <f t="shared" si="15"/>
        <v>0</v>
      </c>
      <c r="G439" s="368">
        <f t="shared" si="16"/>
        <v>0</v>
      </c>
      <c r="H439" s="368">
        <f t="shared" si="17"/>
        <v>0</v>
      </c>
      <c r="I439" s="368">
        <f t="shared" si="18"/>
        <v>0</v>
      </c>
      <c r="J439" s="368">
        <f t="shared" si="19"/>
        <v>0</v>
      </c>
      <c r="K439" s="368">
        <f t="shared" si="20"/>
        <v>0</v>
      </c>
      <c r="L439" s="368">
        <f t="shared" si="21"/>
        <v>0</v>
      </c>
      <c r="M439" s="368">
        <f t="shared" si="22"/>
        <v>0</v>
      </c>
      <c r="N439" s="370">
        <f t="shared" si="23"/>
        <v>0</v>
      </c>
      <c r="O439" s="371"/>
      <c r="P439" s="413">
        <f t="shared" si="24"/>
        <v>0</v>
      </c>
      <c r="Q439" s="373" t="str">
        <f t="shared" si="25"/>
        <v/>
      </c>
      <c r="R439" s="374">
        <v>0</v>
      </c>
      <c r="S439" s="420">
        <v>0</v>
      </c>
      <c r="T439" s="414">
        <v>0</v>
      </c>
      <c r="U439" s="414">
        <v>0</v>
      </c>
      <c r="V439" s="414">
        <v>0</v>
      </c>
      <c r="W439" s="414">
        <v>0</v>
      </c>
      <c r="X439" s="414">
        <v>0</v>
      </c>
      <c r="Y439" s="414">
        <v>0</v>
      </c>
      <c r="Z439" s="414">
        <v>0</v>
      </c>
      <c r="AA439" s="414">
        <v>0</v>
      </c>
      <c r="AB439" s="420">
        <v>0</v>
      </c>
      <c r="AC439" s="415"/>
      <c r="AD439" s="421">
        <v>0</v>
      </c>
      <c r="AE439" s="427">
        <v>0</v>
      </c>
      <c r="AF439" s="433"/>
      <c r="AG439" s="425"/>
      <c r="AH439" s="433"/>
      <c r="AI439" s="421">
        <v>0</v>
      </c>
      <c r="AJ439" s="421">
        <v>0</v>
      </c>
      <c r="AK439" s="421">
        <v>0</v>
      </c>
      <c r="AL439" s="126"/>
      <c r="AM439" s="418"/>
      <c r="AN439" s="418"/>
      <c r="AO439" s="375">
        <v>0</v>
      </c>
    </row>
    <row r="440" spans="1:41" ht="24" customHeight="1" x14ac:dyDescent="0.3">
      <c r="A440" s="410" t="s">
        <v>3629</v>
      </c>
      <c r="B440" s="411" t="s">
        <v>3630</v>
      </c>
      <c r="C440" s="412" t="s">
        <v>3020</v>
      </c>
      <c r="D440" s="367">
        <f t="shared" si="13"/>
        <v>0</v>
      </c>
      <c r="E440" s="368">
        <f t="shared" si="14"/>
        <v>0</v>
      </c>
      <c r="F440" s="368">
        <f t="shared" si="15"/>
        <v>0</v>
      </c>
      <c r="G440" s="368">
        <f t="shared" si="16"/>
        <v>0</v>
      </c>
      <c r="H440" s="368">
        <f t="shared" si="17"/>
        <v>0</v>
      </c>
      <c r="I440" s="368">
        <f t="shared" si="18"/>
        <v>0</v>
      </c>
      <c r="J440" s="368">
        <f t="shared" si="19"/>
        <v>0</v>
      </c>
      <c r="K440" s="368">
        <f t="shared" si="20"/>
        <v>0</v>
      </c>
      <c r="L440" s="368">
        <f t="shared" si="21"/>
        <v>0</v>
      </c>
      <c r="M440" s="368">
        <f t="shared" si="22"/>
        <v>0</v>
      </c>
      <c r="N440" s="370">
        <f t="shared" si="23"/>
        <v>0</v>
      </c>
      <c r="O440" s="371"/>
      <c r="P440" s="413">
        <f t="shared" si="24"/>
        <v>0</v>
      </c>
      <c r="Q440" s="373" t="str">
        <f t="shared" si="25"/>
        <v/>
      </c>
      <c r="R440" s="374">
        <v>0</v>
      </c>
      <c r="S440" s="425">
        <v>0</v>
      </c>
      <c r="T440" s="414">
        <v>0</v>
      </c>
      <c r="U440" s="414">
        <v>0</v>
      </c>
      <c r="V440" s="414">
        <v>0</v>
      </c>
      <c r="W440" s="414">
        <v>0</v>
      </c>
      <c r="X440" s="414">
        <v>0</v>
      </c>
      <c r="Y440" s="414">
        <v>0</v>
      </c>
      <c r="Z440" s="414">
        <v>0</v>
      </c>
      <c r="AA440" s="414">
        <v>0</v>
      </c>
      <c r="AB440" s="425">
        <v>0</v>
      </c>
      <c r="AC440" s="415"/>
      <c r="AD440" s="124">
        <v>0</v>
      </c>
      <c r="AE440" s="416">
        <v>0</v>
      </c>
      <c r="AF440" s="417"/>
      <c r="AG440" s="375"/>
      <c r="AH440" s="417"/>
      <c r="AI440" s="426">
        <v>0</v>
      </c>
      <c r="AJ440" s="426">
        <v>0</v>
      </c>
      <c r="AK440" s="426">
        <v>0</v>
      </c>
      <c r="AL440" s="126"/>
      <c r="AM440" s="418"/>
      <c r="AN440" s="418"/>
      <c r="AO440" s="375">
        <v>0</v>
      </c>
    </row>
    <row r="441" spans="1:41" ht="24" customHeight="1" x14ac:dyDescent="0.3">
      <c r="A441" s="410" t="s">
        <v>3633</v>
      </c>
      <c r="B441" s="411" t="s">
        <v>3634</v>
      </c>
      <c r="C441" s="412" t="s">
        <v>3448</v>
      </c>
      <c r="D441" s="367">
        <f t="shared" si="13"/>
        <v>13</v>
      </c>
      <c r="E441" s="368">
        <f t="shared" si="14"/>
        <v>4</v>
      </c>
      <c r="F441" s="368">
        <f t="shared" si="15"/>
        <v>0</v>
      </c>
      <c r="G441" s="368">
        <f t="shared" si="16"/>
        <v>0</v>
      </c>
      <c r="H441" s="368">
        <f t="shared" si="17"/>
        <v>0</v>
      </c>
      <c r="I441" s="368">
        <f t="shared" si="18"/>
        <v>0</v>
      </c>
      <c r="J441" s="368">
        <f t="shared" si="19"/>
        <v>0</v>
      </c>
      <c r="K441" s="368">
        <f t="shared" si="20"/>
        <v>0</v>
      </c>
      <c r="L441" s="368">
        <f t="shared" si="21"/>
        <v>0</v>
      </c>
      <c r="M441" s="368">
        <f t="shared" si="22"/>
        <v>0</v>
      </c>
      <c r="N441" s="370">
        <f t="shared" si="23"/>
        <v>17</v>
      </c>
      <c r="O441" s="371"/>
      <c r="P441" s="413">
        <f t="shared" si="24"/>
        <v>17</v>
      </c>
      <c r="Q441" s="373">
        <f t="shared" si="25"/>
        <v>480</v>
      </c>
      <c r="R441" s="374">
        <v>0</v>
      </c>
      <c r="S441" s="414">
        <v>0</v>
      </c>
      <c r="T441" s="414">
        <v>0</v>
      </c>
      <c r="U441" s="414">
        <v>0</v>
      </c>
      <c r="V441" s="414">
        <v>0</v>
      </c>
      <c r="W441" s="414">
        <v>0</v>
      </c>
      <c r="X441" s="414">
        <v>0</v>
      </c>
      <c r="Y441" s="414">
        <v>0</v>
      </c>
      <c r="Z441" s="414">
        <v>0</v>
      </c>
      <c r="AA441" s="414">
        <v>0</v>
      </c>
      <c r="AB441" s="414">
        <v>4</v>
      </c>
      <c r="AC441" s="429"/>
      <c r="AD441" s="421">
        <v>0</v>
      </c>
      <c r="AE441" s="416">
        <v>0</v>
      </c>
      <c r="AF441" s="417"/>
      <c r="AG441" s="375">
        <v>13</v>
      </c>
      <c r="AH441" s="417"/>
      <c r="AI441" s="124">
        <v>0</v>
      </c>
      <c r="AJ441" s="124">
        <v>0</v>
      </c>
      <c r="AK441" s="124">
        <v>0</v>
      </c>
      <c r="AL441" s="126"/>
      <c r="AM441" s="418"/>
      <c r="AN441" s="418"/>
      <c r="AO441" s="375">
        <v>0</v>
      </c>
    </row>
    <row r="442" spans="1:41" ht="24" customHeight="1" x14ac:dyDescent="0.3">
      <c r="A442" s="419" t="s">
        <v>3637</v>
      </c>
      <c r="B442" s="411" t="s">
        <v>3638</v>
      </c>
      <c r="C442" s="412" t="s">
        <v>1883</v>
      </c>
      <c r="D442" s="367">
        <f t="shared" si="13"/>
        <v>4</v>
      </c>
      <c r="E442" s="368">
        <f t="shared" si="14"/>
        <v>0</v>
      </c>
      <c r="F442" s="368">
        <f t="shared" si="15"/>
        <v>0</v>
      </c>
      <c r="G442" s="368">
        <f t="shared" si="16"/>
        <v>0</v>
      </c>
      <c r="H442" s="368">
        <f t="shared" si="17"/>
        <v>0</v>
      </c>
      <c r="I442" s="368">
        <f t="shared" si="18"/>
        <v>0</v>
      </c>
      <c r="J442" s="368">
        <f t="shared" si="19"/>
        <v>0</v>
      </c>
      <c r="K442" s="368">
        <f t="shared" si="20"/>
        <v>0</v>
      </c>
      <c r="L442" s="368">
        <f t="shared" si="21"/>
        <v>0</v>
      </c>
      <c r="M442" s="368">
        <f t="shared" si="22"/>
        <v>0</v>
      </c>
      <c r="N442" s="370">
        <f t="shared" si="23"/>
        <v>4</v>
      </c>
      <c r="O442" s="371"/>
      <c r="P442" s="413">
        <f t="shared" si="24"/>
        <v>4</v>
      </c>
      <c r="Q442" s="373">
        <f t="shared" si="25"/>
        <v>889</v>
      </c>
      <c r="R442" s="374">
        <v>0</v>
      </c>
      <c r="S442" s="420">
        <v>0</v>
      </c>
      <c r="T442" s="414">
        <v>0</v>
      </c>
      <c r="U442" s="414">
        <v>0</v>
      </c>
      <c r="V442" s="414">
        <v>0</v>
      </c>
      <c r="W442" s="414">
        <v>0</v>
      </c>
      <c r="X442" s="414">
        <v>0</v>
      </c>
      <c r="Y442" s="414">
        <v>0</v>
      </c>
      <c r="Z442" s="414">
        <v>0</v>
      </c>
      <c r="AA442" s="414">
        <v>0</v>
      </c>
      <c r="AB442" s="420">
        <v>4</v>
      </c>
      <c r="AC442" s="415"/>
      <c r="AD442" s="426">
        <v>0</v>
      </c>
      <c r="AE442" s="427">
        <v>0</v>
      </c>
      <c r="AF442" s="417"/>
      <c r="AG442" s="375"/>
      <c r="AH442" s="417"/>
      <c r="AI442" s="421">
        <v>0</v>
      </c>
      <c r="AJ442" s="421">
        <v>0</v>
      </c>
      <c r="AK442" s="421">
        <v>0</v>
      </c>
      <c r="AL442" s="126"/>
      <c r="AM442" s="418"/>
      <c r="AN442" s="418"/>
      <c r="AO442" s="375">
        <v>0</v>
      </c>
    </row>
    <row r="443" spans="1:41" ht="24" customHeight="1" x14ac:dyDescent="0.3">
      <c r="A443" s="419" t="s">
        <v>1280</v>
      </c>
      <c r="B443" s="411" t="s">
        <v>1281</v>
      </c>
      <c r="C443" s="412" t="s">
        <v>139</v>
      </c>
      <c r="D443" s="367">
        <f t="shared" si="13"/>
        <v>18</v>
      </c>
      <c r="E443" s="368">
        <f t="shared" si="14"/>
        <v>17</v>
      </c>
      <c r="F443" s="368">
        <f t="shared" si="15"/>
        <v>0</v>
      </c>
      <c r="G443" s="368">
        <f t="shared" si="16"/>
        <v>0</v>
      </c>
      <c r="H443" s="368">
        <f t="shared" si="17"/>
        <v>0</v>
      </c>
      <c r="I443" s="368">
        <f t="shared" si="18"/>
        <v>0</v>
      </c>
      <c r="J443" s="368">
        <f t="shared" si="19"/>
        <v>0</v>
      </c>
      <c r="K443" s="368">
        <f t="shared" si="20"/>
        <v>0</v>
      </c>
      <c r="L443" s="368">
        <f t="shared" si="21"/>
        <v>0</v>
      </c>
      <c r="M443" s="368">
        <f t="shared" si="22"/>
        <v>0</v>
      </c>
      <c r="N443" s="370">
        <f t="shared" si="23"/>
        <v>35</v>
      </c>
      <c r="O443" s="371"/>
      <c r="P443" s="413">
        <f t="shared" si="24"/>
        <v>35</v>
      </c>
      <c r="Q443" s="373">
        <f t="shared" si="25"/>
        <v>243</v>
      </c>
      <c r="R443" s="374">
        <v>0</v>
      </c>
      <c r="S443" s="428">
        <v>0</v>
      </c>
      <c r="T443" s="414">
        <v>0</v>
      </c>
      <c r="U443" s="414">
        <v>0</v>
      </c>
      <c r="V443" s="414">
        <v>0</v>
      </c>
      <c r="W443" s="414">
        <v>0</v>
      </c>
      <c r="X443" s="414">
        <v>0</v>
      </c>
      <c r="Y443" s="414">
        <v>0</v>
      </c>
      <c r="Z443" s="414">
        <v>0</v>
      </c>
      <c r="AA443" s="414">
        <v>0</v>
      </c>
      <c r="AB443" s="428">
        <v>17</v>
      </c>
      <c r="AC443" s="415"/>
      <c r="AD443" s="142">
        <v>0</v>
      </c>
      <c r="AE443" s="427">
        <v>0</v>
      </c>
      <c r="AF443" s="417"/>
      <c r="AG443" s="375">
        <v>18</v>
      </c>
      <c r="AH443" s="417"/>
      <c r="AI443" s="142">
        <v>0</v>
      </c>
      <c r="AJ443" s="142">
        <v>0</v>
      </c>
      <c r="AK443" s="142">
        <v>0</v>
      </c>
      <c r="AL443" s="126"/>
      <c r="AM443" s="418"/>
      <c r="AN443" s="418"/>
      <c r="AO443" s="375">
        <v>0</v>
      </c>
    </row>
    <row r="444" spans="1:41" ht="24" customHeight="1" x14ac:dyDescent="0.3">
      <c r="A444" s="410" t="s">
        <v>3643</v>
      </c>
      <c r="B444" s="411" t="s">
        <v>3644</v>
      </c>
      <c r="C444" s="412" t="s">
        <v>2148</v>
      </c>
      <c r="D444" s="367">
        <f t="shared" si="13"/>
        <v>0</v>
      </c>
      <c r="E444" s="368">
        <f t="shared" si="14"/>
        <v>0</v>
      </c>
      <c r="F444" s="368">
        <f t="shared" si="15"/>
        <v>0</v>
      </c>
      <c r="G444" s="368">
        <f t="shared" si="16"/>
        <v>0</v>
      </c>
      <c r="H444" s="368">
        <f t="shared" si="17"/>
        <v>0</v>
      </c>
      <c r="I444" s="368">
        <f t="shared" si="18"/>
        <v>0</v>
      </c>
      <c r="J444" s="368">
        <f t="shared" si="19"/>
        <v>0</v>
      </c>
      <c r="K444" s="368">
        <f t="shared" si="20"/>
        <v>0</v>
      </c>
      <c r="L444" s="368">
        <f t="shared" si="21"/>
        <v>0</v>
      </c>
      <c r="M444" s="368">
        <f t="shared" si="22"/>
        <v>0</v>
      </c>
      <c r="N444" s="370">
        <f t="shared" si="23"/>
        <v>0</v>
      </c>
      <c r="O444" s="371"/>
      <c r="P444" s="413">
        <f t="shared" si="24"/>
        <v>0</v>
      </c>
      <c r="Q444" s="373" t="str">
        <f t="shared" si="25"/>
        <v/>
      </c>
      <c r="R444" s="374">
        <v>0</v>
      </c>
      <c r="S444" s="420">
        <v>0</v>
      </c>
      <c r="T444" s="414">
        <v>0</v>
      </c>
      <c r="U444" s="414">
        <v>0</v>
      </c>
      <c r="V444" s="414">
        <v>0</v>
      </c>
      <c r="W444" s="414">
        <v>0</v>
      </c>
      <c r="X444" s="414">
        <v>0</v>
      </c>
      <c r="Y444" s="414">
        <v>0</v>
      </c>
      <c r="Z444" s="414">
        <v>0</v>
      </c>
      <c r="AA444" s="414">
        <v>0</v>
      </c>
      <c r="AB444" s="420">
        <v>0</v>
      </c>
      <c r="AC444" s="429"/>
      <c r="AD444" s="421">
        <v>0</v>
      </c>
      <c r="AE444" s="416">
        <v>0</v>
      </c>
      <c r="AF444" s="433"/>
      <c r="AG444" s="425"/>
      <c r="AH444" s="433"/>
      <c r="AI444" s="421">
        <v>0</v>
      </c>
      <c r="AJ444" s="421">
        <v>0</v>
      </c>
      <c r="AK444" s="421">
        <v>0</v>
      </c>
      <c r="AL444" s="126"/>
      <c r="AM444" s="418"/>
      <c r="AN444" s="418"/>
      <c r="AO444" s="375">
        <v>0</v>
      </c>
    </row>
    <row r="445" spans="1:41" ht="24" customHeight="1" x14ac:dyDescent="0.3">
      <c r="A445" s="410" t="s">
        <v>3647</v>
      </c>
      <c r="B445" s="411" t="s">
        <v>3648</v>
      </c>
      <c r="C445" s="412" t="s">
        <v>696</v>
      </c>
      <c r="D445" s="367">
        <f t="shared" si="13"/>
        <v>0</v>
      </c>
      <c r="E445" s="368">
        <f t="shared" si="14"/>
        <v>0</v>
      </c>
      <c r="F445" s="368">
        <f t="shared" si="15"/>
        <v>0</v>
      </c>
      <c r="G445" s="368">
        <f t="shared" si="16"/>
        <v>0</v>
      </c>
      <c r="H445" s="368">
        <f t="shared" si="17"/>
        <v>0</v>
      </c>
      <c r="I445" s="368">
        <f t="shared" si="18"/>
        <v>0</v>
      </c>
      <c r="J445" s="368">
        <f t="shared" si="19"/>
        <v>0</v>
      </c>
      <c r="K445" s="368">
        <f t="shared" si="20"/>
        <v>0</v>
      </c>
      <c r="L445" s="368">
        <f t="shared" si="21"/>
        <v>0</v>
      </c>
      <c r="M445" s="368">
        <f t="shared" si="22"/>
        <v>0</v>
      </c>
      <c r="N445" s="370">
        <f t="shared" si="23"/>
        <v>0</v>
      </c>
      <c r="O445" s="371"/>
      <c r="P445" s="413">
        <f t="shared" si="24"/>
        <v>0</v>
      </c>
      <c r="Q445" s="373" t="str">
        <f t="shared" si="25"/>
        <v/>
      </c>
      <c r="R445" s="431">
        <v>0</v>
      </c>
      <c r="S445" s="420">
        <v>0</v>
      </c>
      <c r="T445" s="414">
        <v>0</v>
      </c>
      <c r="U445" s="414">
        <v>0</v>
      </c>
      <c r="V445" s="414">
        <v>0</v>
      </c>
      <c r="W445" s="414">
        <v>0</v>
      </c>
      <c r="X445" s="414">
        <v>0</v>
      </c>
      <c r="Y445" s="414">
        <v>0</v>
      </c>
      <c r="Z445" s="414">
        <v>0</v>
      </c>
      <c r="AA445" s="414">
        <v>0</v>
      </c>
      <c r="AB445" s="420">
        <v>0</v>
      </c>
      <c r="AC445" s="415"/>
      <c r="AD445" s="142">
        <v>0</v>
      </c>
      <c r="AE445" s="427">
        <v>0</v>
      </c>
      <c r="AF445" s="417"/>
      <c r="AG445" s="375"/>
      <c r="AH445" s="417"/>
      <c r="AI445" s="421">
        <v>0</v>
      </c>
      <c r="AJ445" s="421">
        <v>0</v>
      </c>
      <c r="AK445" s="421">
        <v>0</v>
      </c>
      <c r="AL445" s="434"/>
      <c r="AM445" s="435"/>
      <c r="AN445" s="435"/>
      <c r="AO445" s="425">
        <v>0</v>
      </c>
    </row>
    <row r="446" spans="1:41" ht="24" customHeight="1" x14ac:dyDescent="0.3">
      <c r="A446" s="410" t="s">
        <v>3651</v>
      </c>
      <c r="B446" s="411" t="s">
        <v>3652</v>
      </c>
      <c r="C446" s="412" t="s">
        <v>3469</v>
      </c>
      <c r="D446" s="367">
        <f t="shared" si="13"/>
        <v>0</v>
      </c>
      <c r="E446" s="368">
        <f t="shared" si="14"/>
        <v>0</v>
      </c>
      <c r="F446" s="368">
        <f t="shared" si="15"/>
        <v>0</v>
      </c>
      <c r="G446" s="368">
        <f t="shared" si="16"/>
        <v>0</v>
      </c>
      <c r="H446" s="368">
        <f t="shared" si="17"/>
        <v>0</v>
      </c>
      <c r="I446" s="368">
        <f t="shared" si="18"/>
        <v>0</v>
      </c>
      <c r="J446" s="368">
        <f t="shared" si="19"/>
        <v>0</v>
      </c>
      <c r="K446" s="368">
        <f t="shared" si="20"/>
        <v>0</v>
      </c>
      <c r="L446" s="368">
        <f t="shared" si="21"/>
        <v>0</v>
      </c>
      <c r="M446" s="368">
        <f t="shared" si="22"/>
        <v>0</v>
      </c>
      <c r="N446" s="370">
        <f t="shared" si="23"/>
        <v>0</v>
      </c>
      <c r="O446" s="371">
        <f>Nemzetközi!F45</f>
        <v>0</v>
      </c>
      <c r="P446" s="413">
        <f t="shared" si="24"/>
        <v>0</v>
      </c>
      <c r="Q446" s="373" t="str">
        <f t="shared" si="25"/>
        <v/>
      </c>
      <c r="R446" s="374">
        <v>0</v>
      </c>
      <c r="S446" s="432">
        <v>0</v>
      </c>
      <c r="T446" s="414">
        <v>0</v>
      </c>
      <c r="U446" s="414">
        <v>0</v>
      </c>
      <c r="V446" s="414">
        <v>0</v>
      </c>
      <c r="W446" s="414">
        <v>0</v>
      </c>
      <c r="X446" s="414">
        <v>0</v>
      </c>
      <c r="Y446" s="414">
        <v>0</v>
      </c>
      <c r="Z446" s="414">
        <v>0</v>
      </c>
      <c r="AA446" s="414">
        <v>0</v>
      </c>
      <c r="AB446" s="432">
        <v>0</v>
      </c>
      <c r="AC446" s="429"/>
      <c r="AD446" s="421">
        <v>0</v>
      </c>
      <c r="AE446" s="416">
        <v>0</v>
      </c>
      <c r="AF446" s="417"/>
      <c r="AG446" s="375"/>
      <c r="AH446" s="417"/>
      <c r="AI446" s="430">
        <v>0</v>
      </c>
      <c r="AJ446" s="430">
        <v>0</v>
      </c>
      <c r="AK446" s="430">
        <v>0</v>
      </c>
      <c r="AL446" s="126"/>
      <c r="AM446" s="418"/>
      <c r="AN446" s="418"/>
      <c r="AO446" s="375">
        <v>0</v>
      </c>
    </row>
    <row r="447" spans="1:41" ht="24" customHeight="1" x14ac:dyDescent="0.3">
      <c r="A447" s="410" t="s">
        <v>3655</v>
      </c>
      <c r="B447" s="411" t="s">
        <v>3656</v>
      </c>
      <c r="C447" s="412" t="s">
        <v>3469</v>
      </c>
      <c r="D447" s="367">
        <f t="shared" si="13"/>
        <v>96</v>
      </c>
      <c r="E447" s="368">
        <f t="shared" si="14"/>
        <v>0</v>
      </c>
      <c r="F447" s="368">
        <f t="shared" si="15"/>
        <v>0</v>
      </c>
      <c r="G447" s="368">
        <f t="shared" si="16"/>
        <v>0</v>
      </c>
      <c r="H447" s="368">
        <f t="shared" si="17"/>
        <v>0</v>
      </c>
      <c r="I447" s="368">
        <f t="shared" si="18"/>
        <v>0</v>
      </c>
      <c r="J447" s="368">
        <f t="shared" si="19"/>
        <v>0</v>
      </c>
      <c r="K447" s="368">
        <f t="shared" si="20"/>
        <v>0</v>
      </c>
      <c r="L447" s="368">
        <f t="shared" si="21"/>
        <v>0</v>
      </c>
      <c r="M447" s="368">
        <f t="shared" si="22"/>
        <v>0</v>
      </c>
      <c r="N447" s="370">
        <f t="shared" si="23"/>
        <v>96</v>
      </c>
      <c r="O447" s="371">
        <f>Nemzetközi!F46</f>
        <v>44</v>
      </c>
      <c r="P447" s="413">
        <f t="shared" si="24"/>
        <v>4496</v>
      </c>
      <c r="Q447" s="373">
        <f t="shared" si="25"/>
        <v>3</v>
      </c>
      <c r="R447" s="374">
        <v>0</v>
      </c>
      <c r="S447" s="420">
        <v>0</v>
      </c>
      <c r="T447" s="414">
        <v>0</v>
      </c>
      <c r="U447" s="414">
        <v>0</v>
      </c>
      <c r="V447" s="414">
        <v>0</v>
      </c>
      <c r="W447" s="414">
        <v>0</v>
      </c>
      <c r="X447" s="414">
        <v>0</v>
      </c>
      <c r="Y447" s="414">
        <v>0</v>
      </c>
      <c r="Z447" s="414">
        <v>0</v>
      </c>
      <c r="AA447" s="414">
        <v>0</v>
      </c>
      <c r="AB447" s="420">
        <v>0</v>
      </c>
      <c r="AC447" s="415"/>
      <c r="AD447" s="142">
        <v>0</v>
      </c>
      <c r="AE447" s="416">
        <v>0</v>
      </c>
      <c r="AF447" s="417"/>
      <c r="AG447" s="375"/>
      <c r="AH447" s="417"/>
      <c r="AI447" s="421">
        <v>0</v>
      </c>
      <c r="AJ447" s="421">
        <v>0</v>
      </c>
      <c r="AK447" s="421">
        <v>0</v>
      </c>
      <c r="AL447" s="126"/>
      <c r="AM447" s="418">
        <v>96</v>
      </c>
      <c r="AN447" s="418"/>
      <c r="AO447" s="375">
        <v>0</v>
      </c>
    </row>
    <row r="448" spans="1:41" ht="24" customHeight="1" x14ac:dyDescent="0.3">
      <c r="A448" s="419" t="s">
        <v>3659</v>
      </c>
      <c r="B448" s="436" t="s">
        <v>3660</v>
      </c>
      <c r="C448" s="437" t="s">
        <v>3524</v>
      </c>
      <c r="D448" s="367">
        <f t="shared" si="13"/>
        <v>0</v>
      </c>
      <c r="E448" s="368">
        <f t="shared" si="14"/>
        <v>0</v>
      </c>
      <c r="F448" s="368">
        <f t="shared" si="15"/>
        <v>0</v>
      </c>
      <c r="G448" s="368">
        <f t="shared" si="16"/>
        <v>0</v>
      </c>
      <c r="H448" s="368">
        <f t="shared" si="17"/>
        <v>0</v>
      </c>
      <c r="I448" s="368">
        <f t="shared" si="18"/>
        <v>0</v>
      </c>
      <c r="J448" s="368">
        <f t="shared" si="19"/>
        <v>0</v>
      </c>
      <c r="K448" s="368">
        <f t="shared" si="20"/>
        <v>0</v>
      </c>
      <c r="L448" s="368">
        <f t="shared" si="21"/>
        <v>0</v>
      </c>
      <c r="M448" s="368">
        <f t="shared" si="22"/>
        <v>0</v>
      </c>
      <c r="N448" s="370">
        <f t="shared" si="23"/>
        <v>0</v>
      </c>
      <c r="O448" s="371"/>
      <c r="P448" s="413">
        <f t="shared" si="24"/>
        <v>0</v>
      </c>
      <c r="Q448" s="373" t="str">
        <f t="shared" si="25"/>
        <v/>
      </c>
      <c r="R448" s="431">
        <v>0</v>
      </c>
      <c r="S448" s="420">
        <v>0</v>
      </c>
      <c r="T448" s="414">
        <v>0</v>
      </c>
      <c r="U448" s="414">
        <v>0</v>
      </c>
      <c r="V448" s="414">
        <v>0</v>
      </c>
      <c r="W448" s="414">
        <v>0</v>
      </c>
      <c r="X448" s="414">
        <v>0</v>
      </c>
      <c r="Y448" s="414">
        <v>0</v>
      </c>
      <c r="Z448" s="414">
        <v>0</v>
      </c>
      <c r="AA448" s="414">
        <v>0</v>
      </c>
      <c r="AB448" s="420">
        <v>0</v>
      </c>
      <c r="AC448" s="415"/>
      <c r="AD448" s="421">
        <v>0</v>
      </c>
      <c r="AE448" s="416">
        <v>0</v>
      </c>
      <c r="AF448" s="417"/>
      <c r="AG448" s="375"/>
      <c r="AH448" s="417"/>
      <c r="AI448" s="421">
        <v>0</v>
      </c>
      <c r="AJ448" s="421">
        <v>0</v>
      </c>
      <c r="AK448" s="421">
        <v>0</v>
      </c>
      <c r="AL448" s="434"/>
      <c r="AM448" s="435"/>
      <c r="AN448" s="435"/>
      <c r="AO448" s="425">
        <v>0</v>
      </c>
    </row>
    <row r="449" spans="1:41" ht="24" customHeight="1" x14ac:dyDescent="0.3">
      <c r="A449" s="419" t="s">
        <v>3663</v>
      </c>
      <c r="B449" s="436" t="s">
        <v>3664</v>
      </c>
      <c r="C449" s="437" t="s">
        <v>3524</v>
      </c>
      <c r="D449" s="367">
        <f t="shared" si="13"/>
        <v>4</v>
      </c>
      <c r="E449" s="368">
        <f t="shared" si="14"/>
        <v>0</v>
      </c>
      <c r="F449" s="368">
        <f t="shared" si="15"/>
        <v>0</v>
      </c>
      <c r="G449" s="368">
        <f t="shared" si="16"/>
        <v>0</v>
      </c>
      <c r="H449" s="368">
        <f t="shared" si="17"/>
        <v>0</v>
      </c>
      <c r="I449" s="368">
        <f t="shared" si="18"/>
        <v>0</v>
      </c>
      <c r="J449" s="368">
        <f t="shared" si="19"/>
        <v>0</v>
      </c>
      <c r="K449" s="368">
        <f t="shared" si="20"/>
        <v>0</v>
      </c>
      <c r="L449" s="368">
        <f t="shared" si="21"/>
        <v>0</v>
      </c>
      <c r="M449" s="368">
        <f t="shared" si="22"/>
        <v>0</v>
      </c>
      <c r="N449" s="370">
        <f t="shared" si="23"/>
        <v>4</v>
      </c>
      <c r="O449" s="371"/>
      <c r="P449" s="413">
        <f t="shared" si="24"/>
        <v>4</v>
      </c>
      <c r="Q449" s="373">
        <f t="shared" si="25"/>
        <v>889</v>
      </c>
      <c r="R449" s="374">
        <v>0</v>
      </c>
      <c r="S449" s="425">
        <v>0</v>
      </c>
      <c r="T449" s="414">
        <v>0</v>
      </c>
      <c r="U449" s="414">
        <v>0</v>
      </c>
      <c r="V449" s="414">
        <v>0</v>
      </c>
      <c r="W449" s="414">
        <v>0</v>
      </c>
      <c r="X449" s="414">
        <v>0</v>
      </c>
      <c r="Y449" s="414">
        <v>0</v>
      </c>
      <c r="Z449" s="414">
        <v>0</v>
      </c>
      <c r="AA449" s="414">
        <v>0</v>
      </c>
      <c r="AB449" s="425">
        <v>4</v>
      </c>
      <c r="AC449" s="415"/>
      <c r="AD449" s="430">
        <v>0</v>
      </c>
      <c r="AE449" s="427">
        <v>0</v>
      </c>
      <c r="AF449" s="417"/>
      <c r="AG449" s="375"/>
      <c r="AH449" s="417"/>
      <c r="AI449" s="426">
        <v>0</v>
      </c>
      <c r="AJ449" s="426">
        <v>0</v>
      </c>
      <c r="AK449" s="426">
        <v>0</v>
      </c>
      <c r="AL449" s="126"/>
      <c r="AM449" s="418"/>
      <c r="AN449" s="418"/>
      <c r="AO449" s="375">
        <v>0</v>
      </c>
    </row>
    <row r="450" spans="1:41" ht="24" customHeight="1" x14ac:dyDescent="0.3">
      <c r="A450" s="422" t="s">
        <v>3667</v>
      </c>
      <c r="B450" s="475" t="s">
        <v>3669</v>
      </c>
      <c r="C450" s="476" t="s">
        <v>3524</v>
      </c>
      <c r="D450" s="367">
        <f t="shared" si="13"/>
        <v>5</v>
      </c>
      <c r="E450" s="368">
        <f t="shared" si="14"/>
        <v>0</v>
      </c>
      <c r="F450" s="368">
        <f t="shared" si="15"/>
        <v>0</v>
      </c>
      <c r="G450" s="368">
        <f t="shared" si="16"/>
        <v>0</v>
      </c>
      <c r="H450" s="368">
        <f t="shared" si="17"/>
        <v>0</v>
      </c>
      <c r="I450" s="368">
        <f t="shared" si="18"/>
        <v>0</v>
      </c>
      <c r="J450" s="368">
        <f t="shared" si="19"/>
        <v>0</v>
      </c>
      <c r="K450" s="368">
        <f t="shared" si="20"/>
        <v>0</v>
      </c>
      <c r="L450" s="368">
        <f t="shared" si="21"/>
        <v>0</v>
      </c>
      <c r="M450" s="368">
        <f t="shared" si="22"/>
        <v>0</v>
      </c>
      <c r="N450" s="370">
        <f t="shared" si="23"/>
        <v>5</v>
      </c>
      <c r="O450" s="371"/>
      <c r="P450" s="413">
        <f t="shared" si="24"/>
        <v>5</v>
      </c>
      <c r="Q450" s="373">
        <f t="shared" si="25"/>
        <v>830</v>
      </c>
      <c r="R450" s="374">
        <v>0</v>
      </c>
      <c r="S450" s="425">
        <v>0</v>
      </c>
      <c r="T450" s="414">
        <v>0</v>
      </c>
      <c r="U450" s="414">
        <v>0</v>
      </c>
      <c r="V450" s="414">
        <v>0</v>
      </c>
      <c r="W450" s="414">
        <v>0</v>
      </c>
      <c r="X450" s="414">
        <v>0</v>
      </c>
      <c r="Y450" s="414">
        <v>0</v>
      </c>
      <c r="Z450" s="414">
        <v>0</v>
      </c>
      <c r="AA450" s="414">
        <v>0</v>
      </c>
      <c r="AB450" s="425">
        <v>5</v>
      </c>
      <c r="AC450" s="415"/>
      <c r="AD450" s="426">
        <v>0</v>
      </c>
      <c r="AE450" s="416">
        <v>0</v>
      </c>
      <c r="AF450" s="417"/>
      <c r="AG450" s="375"/>
      <c r="AH450" s="417"/>
      <c r="AI450" s="426">
        <v>0</v>
      </c>
      <c r="AJ450" s="426">
        <v>0</v>
      </c>
      <c r="AK450" s="426">
        <v>0</v>
      </c>
      <c r="AL450" s="126"/>
      <c r="AM450" s="418"/>
      <c r="AN450" s="418"/>
      <c r="AO450" s="375">
        <v>0</v>
      </c>
    </row>
    <row r="451" spans="1:41" ht="24" customHeight="1" x14ac:dyDescent="0.3">
      <c r="A451" s="419" t="s">
        <v>3675</v>
      </c>
      <c r="B451" s="411" t="s">
        <v>3676</v>
      </c>
      <c r="C451" s="412" t="s">
        <v>2391</v>
      </c>
      <c r="D451" s="367">
        <f t="shared" si="13"/>
        <v>0</v>
      </c>
      <c r="E451" s="368">
        <f t="shared" si="14"/>
        <v>0</v>
      </c>
      <c r="F451" s="368">
        <f t="shared" si="15"/>
        <v>0</v>
      </c>
      <c r="G451" s="368">
        <f t="shared" si="16"/>
        <v>0</v>
      </c>
      <c r="H451" s="368">
        <f t="shared" si="17"/>
        <v>0</v>
      </c>
      <c r="I451" s="368">
        <f t="shared" si="18"/>
        <v>0</v>
      </c>
      <c r="J451" s="368">
        <f t="shared" si="19"/>
        <v>0</v>
      </c>
      <c r="K451" s="368">
        <f t="shared" si="20"/>
        <v>0</v>
      </c>
      <c r="L451" s="368">
        <f t="shared" si="21"/>
        <v>0</v>
      </c>
      <c r="M451" s="368">
        <f t="shared" si="22"/>
        <v>0</v>
      </c>
      <c r="N451" s="370">
        <f t="shared" si="23"/>
        <v>0</v>
      </c>
      <c r="O451" s="371"/>
      <c r="P451" s="413">
        <f t="shared" si="24"/>
        <v>0</v>
      </c>
      <c r="Q451" s="373" t="str">
        <f t="shared" si="25"/>
        <v/>
      </c>
      <c r="R451" s="374">
        <v>0</v>
      </c>
      <c r="S451" s="420">
        <v>0</v>
      </c>
      <c r="T451" s="414">
        <v>0</v>
      </c>
      <c r="U451" s="414">
        <v>0</v>
      </c>
      <c r="V451" s="414">
        <v>0</v>
      </c>
      <c r="W451" s="414">
        <v>0</v>
      </c>
      <c r="X451" s="414">
        <v>0</v>
      </c>
      <c r="Y451" s="414">
        <v>0</v>
      </c>
      <c r="Z451" s="414">
        <v>0</v>
      </c>
      <c r="AA451" s="414">
        <v>0</v>
      </c>
      <c r="AB451" s="420">
        <v>0</v>
      </c>
      <c r="AC451" s="429"/>
      <c r="AD451" s="389">
        <v>0</v>
      </c>
      <c r="AE451" s="416">
        <v>0</v>
      </c>
      <c r="AF451" s="417"/>
      <c r="AG451" s="375"/>
      <c r="AH451" s="417"/>
      <c r="AI451" s="421">
        <v>0</v>
      </c>
      <c r="AJ451" s="421">
        <v>0</v>
      </c>
      <c r="AK451" s="421">
        <v>0</v>
      </c>
      <c r="AL451" s="126"/>
      <c r="AM451" s="418"/>
      <c r="AN451" s="418"/>
      <c r="AO451" s="375">
        <v>0</v>
      </c>
    </row>
    <row r="452" spans="1:41" ht="24" customHeight="1" x14ac:dyDescent="0.3">
      <c r="A452" s="419" t="s">
        <v>3681</v>
      </c>
      <c r="B452" s="411" t="s">
        <v>3682</v>
      </c>
      <c r="C452" s="412" t="s">
        <v>1978</v>
      </c>
      <c r="D452" s="367">
        <f t="shared" si="13"/>
        <v>17</v>
      </c>
      <c r="E452" s="368">
        <f t="shared" si="14"/>
        <v>0</v>
      </c>
      <c r="F452" s="368">
        <f t="shared" si="15"/>
        <v>0</v>
      </c>
      <c r="G452" s="368">
        <f t="shared" si="16"/>
        <v>0</v>
      </c>
      <c r="H452" s="368">
        <f t="shared" si="17"/>
        <v>0</v>
      </c>
      <c r="I452" s="368">
        <f t="shared" si="18"/>
        <v>0</v>
      </c>
      <c r="J452" s="368">
        <f t="shared" si="19"/>
        <v>0</v>
      </c>
      <c r="K452" s="368">
        <f t="shared" si="20"/>
        <v>0</v>
      </c>
      <c r="L452" s="368">
        <f t="shared" si="21"/>
        <v>0</v>
      </c>
      <c r="M452" s="368">
        <f t="shared" si="22"/>
        <v>0</v>
      </c>
      <c r="N452" s="370">
        <f t="shared" si="23"/>
        <v>17</v>
      </c>
      <c r="O452" s="371"/>
      <c r="P452" s="413">
        <f t="shared" si="24"/>
        <v>17</v>
      </c>
      <c r="Q452" s="373">
        <f t="shared" si="25"/>
        <v>480</v>
      </c>
      <c r="R452" s="374">
        <v>0</v>
      </c>
      <c r="S452" s="425">
        <v>0</v>
      </c>
      <c r="T452" s="414">
        <v>0</v>
      </c>
      <c r="U452" s="414">
        <v>0</v>
      </c>
      <c r="V452" s="414">
        <v>0</v>
      </c>
      <c r="W452" s="414">
        <v>0</v>
      </c>
      <c r="X452" s="414">
        <v>0</v>
      </c>
      <c r="Y452" s="414">
        <v>0</v>
      </c>
      <c r="Z452" s="414">
        <v>0</v>
      </c>
      <c r="AA452" s="414">
        <v>0</v>
      </c>
      <c r="AB452" s="425">
        <v>0</v>
      </c>
      <c r="AC452" s="415"/>
      <c r="AD452" s="421">
        <v>0</v>
      </c>
      <c r="AE452" s="416">
        <v>0</v>
      </c>
      <c r="AF452" s="417"/>
      <c r="AG452" s="375">
        <v>17</v>
      </c>
      <c r="AH452" s="417"/>
      <c r="AI452" s="421">
        <v>0</v>
      </c>
      <c r="AJ452" s="421">
        <v>0</v>
      </c>
      <c r="AK452" s="421">
        <v>0</v>
      </c>
      <c r="AL452" s="126"/>
      <c r="AM452" s="418"/>
      <c r="AN452" s="418"/>
      <c r="AO452" s="375">
        <v>0</v>
      </c>
    </row>
    <row r="453" spans="1:41" ht="24" customHeight="1" x14ac:dyDescent="0.3">
      <c r="A453" s="419" t="s">
        <v>3686</v>
      </c>
      <c r="B453" s="411" t="s">
        <v>3687</v>
      </c>
      <c r="C453" s="412" t="s">
        <v>3448</v>
      </c>
      <c r="D453" s="367">
        <f t="shared" si="13"/>
        <v>0</v>
      </c>
      <c r="E453" s="368">
        <f t="shared" si="14"/>
        <v>0</v>
      </c>
      <c r="F453" s="368">
        <f t="shared" si="15"/>
        <v>0</v>
      </c>
      <c r="G453" s="368">
        <f t="shared" si="16"/>
        <v>0</v>
      </c>
      <c r="H453" s="368">
        <f t="shared" si="17"/>
        <v>0</v>
      </c>
      <c r="I453" s="368">
        <f t="shared" si="18"/>
        <v>0</v>
      </c>
      <c r="J453" s="368">
        <f t="shared" si="19"/>
        <v>0</v>
      </c>
      <c r="K453" s="368">
        <f t="shared" si="20"/>
        <v>0</v>
      </c>
      <c r="L453" s="368">
        <f t="shared" si="21"/>
        <v>0</v>
      </c>
      <c r="M453" s="368">
        <f t="shared" si="22"/>
        <v>0</v>
      </c>
      <c r="N453" s="370">
        <f t="shared" si="23"/>
        <v>0</v>
      </c>
      <c r="O453" s="371"/>
      <c r="P453" s="413">
        <f t="shared" si="24"/>
        <v>0</v>
      </c>
      <c r="Q453" s="373" t="str">
        <f t="shared" si="25"/>
        <v/>
      </c>
      <c r="R453" s="374">
        <v>0</v>
      </c>
      <c r="S453" s="425">
        <v>0</v>
      </c>
      <c r="T453" s="414">
        <v>0</v>
      </c>
      <c r="U453" s="414">
        <v>0</v>
      </c>
      <c r="V453" s="414">
        <v>0</v>
      </c>
      <c r="W453" s="414">
        <v>0</v>
      </c>
      <c r="X453" s="414">
        <v>0</v>
      </c>
      <c r="Y453" s="414">
        <v>0</v>
      </c>
      <c r="Z453" s="414">
        <v>0</v>
      </c>
      <c r="AA453" s="414">
        <v>0</v>
      </c>
      <c r="AB453" s="425">
        <v>0</v>
      </c>
      <c r="AC453" s="429"/>
      <c r="AD453" s="426">
        <v>0</v>
      </c>
      <c r="AE453" s="416">
        <v>0</v>
      </c>
      <c r="AF453" s="417"/>
      <c r="AG453" s="375"/>
      <c r="AH453" s="417"/>
      <c r="AI453" s="426">
        <v>0</v>
      </c>
      <c r="AJ453" s="426">
        <v>0</v>
      </c>
      <c r="AK453" s="426">
        <v>0</v>
      </c>
      <c r="AL453" s="126"/>
      <c r="AM453" s="418"/>
      <c r="AN453" s="418"/>
      <c r="AO453" s="375">
        <v>0</v>
      </c>
    </row>
    <row r="454" spans="1:41" ht="24" customHeight="1" x14ac:dyDescent="0.3">
      <c r="A454" s="419" t="s">
        <v>3690</v>
      </c>
      <c r="B454" s="411" t="s">
        <v>3691</v>
      </c>
      <c r="C454" s="412" t="s">
        <v>301</v>
      </c>
      <c r="D454" s="367">
        <f t="shared" si="13"/>
        <v>0</v>
      </c>
      <c r="E454" s="368">
        <f t="shared" si="14"/>
        <v>0</v>
      </c>
      <c r="F454" s="368">
        <f t="shared" si="15"/>
        <v>0</v>
      </c>
      <c r="G454" s="368">
        <f t="shared" si="16"/>
        <v>0</v>
      </c>
      <c r="H454" s="368">
        <f t="shared" si="17"/>
        <v>0</v>
      </c>
      <c r="I454" s="368">
        <f t="shared" si="18"/>
        <v>0</v>
      </c>
      <c r="J454" s="368">
        <f t="shared" si="19"/>
        <v>0</v>
      </c>
      <c r="K454" s="368">
        <f t="shared" si="20"/>
        <v>0</v>
      </c>
      <c r="L454" s="368">
        <f t="shared" si="21"/>
        <v>0</v>
      </c>
      <c r="M454" s="368">
        <f t="shared" si="22"/>
        <v>0</v>
      </c>
      <c r="N454" s="370">
        <f t="shared" si="23"/>
        <v>0</v>
      </c>
      <c r="O454" s="371"/>
      <c r="P454" s="413">
        <f t="shared" si="24"/>
        <v>0</v>
      </c>
      <c r="Q454" s="373" t="str">
        <f t="shared" si="25"/>
        <v/>
      </c>
      <c r="R454" s="374">
        <v>0</v>
      </c>
      <c r="S454" s="420">
        <v>0</v>
      </c>
      <c r="T454" s="414">
        <v>0</v>
      </c>
      <c r="U454" s="414">
        <v>0</v>
      </c>
      <c r="V454" s="414">
        <v>0</v>
      </c>
      <c r="W454" s="414">
        <v>0</v>
      </c>
      <c r="X454" s="414">
        <v>0</v>
      </c>
      <c r="Y454" s="414">
        <v>0</v>
      </c>
      <c r="Z454" s="414">
        <v>0</v>
      </c>
      <c r="AA454" s="414">
        <v>0</v>
      </c>
      <c r="AB454" s="420">
        <v>0</v>
      </c>
      <c r="AC454" s="429"/>
      <c r="AD454" s="124">
        <v>0</v>
      </c>
      <c r="AE454" s="416">
        <v>0</v>
      </c>
      <c r="AF454" s="433"/>
      <c r="AG454" s="425"/>
      <c r="AH454" s="433"/>
      <c r="AI454" s="426">
        <v>0</v>
      </c>
      <c r="AJ454" s="426">
        <v>0</v>
      </c>
      <c r="AK454" s="426">
        <v>0</v>
      </c>
      <c r="AL454" s="126"/>
      <c r="AM454" s="418"/>
      <c r="AN454" s="418"/>
      <c r="AO454" s="375">
        <v>0</v>
      </c>
    </row>
    <row r="455" spans="1:41" ht="24" customHeight="1" x14ac:dyDescent="0.3">
      <c r="A455" s="419" t="s">
        <v>3694</v>
      </c>
      <c r="B455" s="411" t="s">
        <v>3695</v>
      </c>
      <c r="C455" s="412" t="s">
        <v>1012</v>
      </c>
      <c r="D455" s="367">
        <f t="shared" si="13"/>
        <v>0</v>
      </c>
      <c r="E455" s="368">
        <f t="shared" si="14"/>
        <v>0</v>
      </c>
      <c r="F455" s="368">
        <f t="shared" si="15"/>
        <v>0</v>
      </c>
      <c r="G455" s="368">
        <f t="shared" si="16"/>
        <v>0</v>
      </c>
      <c r="H455" s="368">
        <f t="shared" si="17"/>
        <v>0</v>
      </c>
      <c r="I455" s="368">
        <f t="shared" si="18"/>
        <v>0</v>
      </c>
      <c r="J455" s="368">
        <f t="shared" si="19"/>
        <v>0</v>
      </c>
      <c r="K455" s="368">
        <f t="shared" si="20"/>
        <v>0</v>
      </c>
      <c r="L455" s="368">
        <f t="shared" si="21"/>
        <v>0</v>
      </c>
      <c r="M455" s="368">
        <f t="shared" si="22"/>
        <v>0</v>
      </c>
      <c r="N455" s="370">
        <f t="shared" si="23"/>
        <v>0</v>
      </c>
      <c r="O455" s="371"/>
      <c r="P455" s="413">
        <f t="shared" si="24"/>
        <v>0</v>
      </c>
      <c r="Q455" s="373" t="str">
        <f t="shared" si="25"/>
        <v/>
      </c>
      <c r="R455" s="374">
        <v>0</v>
      </c>
      <c r="S455" s="414">
        <v>0</v>
      </c>
      <c r="T455" s="414">
        <v>0</v>
      </c>
      <c r="U455" s="414">
        <v>0</v>
      </c>
      <c r="V455" s="414">
        <v>0</v>
      </c>
      <c r="W455" s="414">
        <v>0</v>
      </c>
      <c r="X455" s="414">
        <v>0</v>
      </c>
      <c r="Y455" s="414">
        <v>0</v>
      </c>
      <c r="Z455" s="414">
        <v>0</v>
      </c>
      <c r="AA455" s="414">
        <v>0</v>
      </c>
      <c r="AB455" s="414">
        <v>0</v>
      </c>
      <c r="AC455" s="429"/>
      <c r="AD455" s="421">
        <v>0</v>
      </c>
      <c r="AE455" s="416">
        <v>0</v>
      </c>
      <c r="AF455" s="417"/>
      <c r="AG455" s="375"/>
      <c r="AH455" s="417"/>
      <c r="AI455" s="421">
        <v>0</v>
      </c>
      <c r="AJ455" s="421">
        <v>0</v>
      </c>
      <c r="AK455" s="421">
        <v>0</v>
      </c>
      <c r="AL455" s="126"/>
      <c r="AM455" s="418"/>
      <c r="AN455" s="418"/>
      <c r="AO455" s="425">
        <v>0</v>
      </c>
    </row>
    <row r="456" spans="1:41" ht="24" customHeight="1" x14ac:dyDescent="0.3">
      <c r="A456" s="410" t="s">
        <v>3698</v>
      </c>
      <c r="B456" s="411" t="s">
        <v>3699</v>
      </c>
      <c r="C456" s="412" t="s">
        <v>2148</v>
      </c>
      <c r="D456" s="367">
        <f t="shared" si="13"/>
        <v>0</v>
      </c>
      <c r="E456" s="368">
        <f t="shared" si="14"/>
        <v>0</v>
      </c>
      <c r="F456" s="368">
        <f t="shared" si="15"/>
        <v>0</v>
      </c>
      <c r="G456" s="368">
        <f t="shared" si="16"/>
        <v>0</v>
      </c>
      <c r="H456" s="368">
        <f t="shared" si="17"/>
        <v>0</v>
      </c>
      <c r="I456" s="368">
        <f t="shared" si="18"/>
        <v>0</v>
      </c>
      <c r="J456" s="368">
        <f t="shared" si="19"/>
        <v>0</v>
      </c>
      <c r="K456" s="368">
        <f t="shared" si="20"/>
        <v>0</v>
      </c>
      <c r="L456" s="368">
        <f t="shared" si="21"/>
        <v>0</v>
      </c>
      <c r="M456" s="368">
        <f t="shared" si="22"/>
        <v>0</v>
      </c>
      <c r="N456" s="370">
        <f t="shared" si="23"/>
        <v>0</v>
      </c>
      <c r="O456" s="371"/>
      <c r="P456" s="413">
        <f t="shared" si="24"/>
        <v>0</v>
      </c>
      <c r="Q456" s="373" t="str">
        <f t="shared" si="25"/>
        <v/>
      </c>
      <c r="R456" s="374">
        <v>0</v>
      </c>
      <c r="S456" s="428">
        <v>0</v>
      </c>
      <c r="T456" s="414">
        <v>0</v>
      </c>
      <c r="U456" s="414">
        <v>0</v>
      </c>
      <c r="V456" s="414">
        <v>0</v>
      </c>
      <c r="W456" s="414">
        <v>0</v>
      </c>
      <c r="X456" s="414">
        <v>0</v>
      </c>
      <c r="Y456" s="414">
        <v>0</v>
      </c>
      <c r="Z456" s="414">
        <v>0</v>
      </c>
      <c r="AA456" s="414">
        <v>0</v>
      </c>
      <c r="AB456" s="428">
        <v>0</v>
      </c>
      <c r="AC456" s="415"/>
      <c r="AD456" s="142">
        <v>0</v>
      </c>
      <c r="AE456" s="427">
        <v>0</v>
      </c>
      <c r="AF456" s="417"/>
      <c r="AG456" s="375"/>
      <c r="AH456" s="417"/>
      <c r="AI456" s="124">
        <v>0</v>
      </c>
      <c r="AJ456" s="124">
        <v>0</v>
      </c>
      <c r="AK456" s="124">
        <v>0</v>
      </c>
      <c r="AL456" s="126"/>
      <c r="AM456" s="418"/>
      <c r="AN456" s="418"/>
      <c r="AO456" s="375">
        <v>0</v>
      </c>
    </row>
    <row r="457" spans="1:41" ht="24" customHeight="1" x14ac:dyDescent="0.3">
      <c r="A457" s="419" t="s">
        <v>3702</v>
      </c>
      <c r="B457" s="411" t="s">
        <v>3703</v>
      </c>
      <c r="C457" s="412" t="s">
        <v>2863</v>
      </c>
      <c r="D457" s="367">
        <f t="shared" si="13"/>
        <v>0</v>
      </c>
      <c r="E457" s="368">
        <f t="shared" si="14"/>
        <v>0</v>
      </c>
      <c r="F457" s="368">
        <f t="shared" si="15"/>
        <v>0</v>
      </c>
      <c r="G457" s="368">
        <f t="shared" si="16"/>
        <v>0</v>
      </c>
      <c r="H457" s="368">
        <f t="shared" si="17"/>
        <v>0</v>
      </c>
      <c r="I457" s="368">
        <f t="shared" si="18"/>
        <v>0</v>
      </c>
      <c r="J457" s="368">
        <f t="shared" si="19"/>
        <v>0</v>
      </c>
      <c r="K457" s="368">
        <f t="shared" si="20"/>
        <v>0</v>
      </c>
      <c r="L457" s="368">
        <f t="shared" si="21"/>
        <v>0</v>
      </c>
      <c r="M457" s="368">
        <f t="shared" si="22"/>
        <v>0</v>
      </c>
      <c r="N457" s="370">
        <f t="shared" si="23"/>
        <v>0</v>
      </c>
      <c r="O457" s="371"/>
      <c r="P457" s="413">
        <f t="shared" si="24"/>
        <v>0</v>
      </c>
      <c r="Q457" s="373" t="str">
        <f t="shared" si="25"/>
        <v/>
      </c>
      <c r="R457" s="374">
        <v>0</v>
      </c>
      <c r="S457" s="414">
        <v>0</v>
      </c>
      <c r="T457" s="414">
        <v>0</v>
      </c>
      <c r="U457" s="414">
        <v>0</v>
      </c>
      <c r="V457" s="414">
        <v>0</v>
      </c>
      <c r="W457" s="414">
        <v>0</v>
      </c>
      <c r="X457" s="414">
        <v>0</v>
      </c>
      <c r="Y457" s="414">
        <v>0</v>
      </c>
      <c r="Z457" s="414">
        <v>0</v>
      </c>
      <c r="AA457" s="414">
        <v>0</v>
      </c>
      <c r="AB457" s="414">
        <v>0</v>
      </c>
      <c r="AC457" s="415"/>
      <c r="AD457" s="421">
        <v>0</v>
      </c>
      <c r="AE457" s="427">
        <v>0</v>
      </c>
      <c r="AF457" s="417"/>
      <c r="AG457" s="375"/>
      <c r="AH457" s="417"/>
      <c r="AI457" s="421">
        <v>0</v>
      </c>
      <c r="AJ457" s="421">
        <v>0</v>
      </c>
      <c r="AK457" s="421">
        <v>0</v>
      </c>
      <c r="AL457" s="126"/>
      <c r="AM457" s="418"/>
      <c r="AN457" s="418"/>
      <c r="AO457" s="375">
        <v>0</v>
      </c>
    </row>
    <row r="458" spans="1:41" ht="24" customHeight="1" x14ac:dyDescent="0.3">
      <c r="A458" s="410" t="s">
        <v>3707</v>
      </c>
      <c r="B458" s="436" t="s">
        <v>3709</v>
      </c>
      <c r="C458" s="437" t="s">
        <v>139</v>
      </c>
      <c r="D458" s="367">
        <f t="shared" si="13"/>
        <v>4</v>
      </c>
      <c r="E458" s="368">
        <f t="shared" si="14"/>
        <v>0</v>
      </c>
      <c r="F458" s="368">
        <f t="shared" si="15"/>
        <v>0</v>
      </c>
      <c r="G458" s="368">
        <f t="shared" si="16"/>
        <v>0</v>
      </c>
      <c r="H458" s="368">
        <f t="shared" si="17"/>
        <v>0</v>
      </c>
      <c r="I458" s="368">
        <f t="shared" si="18"/>
        <v>0</v>
      </c>
      <c r="J458" s="368">
        <f t="shared" si="19"/>
        <v>0</v>
      </c>
      <c r="K458" s="368">
        <f t="shared" si="20"/>
        <v>0</v>
      </c>
      <c r="L458" s="368">
        <f t="shared" si="21"/>
        <v>0</v>
      </c>
      <c r="M458" s="368">
        <f t="shared" si="22"/>
        <v>0</v>
      </c>
      <c r="N458" s="370">
        <f t="shared" si="23"/>
        <v>4</v>
      </c>
      <c r="O458" s="371"/>
      <c r="P458" s="413">
        <f t="shared" si="24"/>
        <v>4</v>
      </c>
      <c r="Q458" s="373">
        <f t="shared" si="25"/>
        <v>889</v>
      </c>
      <c r="R458" s="374">
        <v>0</v>
      </c>
      <c r="S458" s="420">
        <v>0</v>
      </c>
      <c r="T458" s="414">
        <v>0</v>
      </c>
      <c r="U458" s="414">
        <v>0</v>
      </c>
      <c r="V458" s="414">
        <v>0</v>
      </c>
      <c r="W458" s="414">
        <v>0</v>
      </c>
      <c r="X458" s="414">
        <v>0</v>
      </c>
      <c r="Y458" s="414">
        <v>0</v>
      </c>
      <c r="Z458" s="414">
        <v>0</v>
      </c>
      <c r="AA458" s="414">
        <v>0</v>
      </c>
      <c r="AB458" s="420">
        <v>4</v>
      </c>
      <c r="AC458" s="429"/>
      <c r="AD458" s="421">
        <v>0</v>
      </c>
      <c r="AE458" s="427">
        <v>0</v>
      </c>
      <c r="AF458" s="433"/>
      <c r="AG458" s="425"/>
      <c r="AH458" s="433"/>
      <c r="AI458" s="142">
        <v>0</v>
      </c>
      <c r="AJ458" s="142">
        <v>0</v>
      </c>
      <c r="AK458" s="142">
        <v>0</v>
      </c>
      <c r="AL458" s="126"/>
      <c r="AM458" s="418"/>
      <c r="AN458" s="418"/>
      <c r="AO458" s="375">
        <v>0</v>
      </c>
    </row>
    <row r="459" spans="1:41" ht="24" customHeight="1" x14ac:dyDescent="0.3">
      <c r="A459" s="521" t="s">
        <v>3712</v>
      </c>
      <c r="B459" s="522" t="s">
        <v>3713</v>
      </c>
      <c r="C459" s="523" t="s">
        <v>2220</v>
      </c>
      <c r="D459" s="367">
        <f t="shared" si="13"/>
        <v>0</v>
      </c>
      <c r="E459" s="368">
        <f t="shared" si="14"/>
        <v>0</v>
      </c>
      <c r="F459" s="368">
        <f t="shared" si="15"/>
        <v>0</v>
      </c>
      <c r="G459" s="368">
        <f t="shared" si="16"/>
        <v>0</v>
      </c>
      <c r="H459" s="368">
        <f t="shared" si="17"/>
        <v>0</v>
      </c>
      <c r="I459" s="368">
        <f t="shared" si="18"/>
        <v>0</v>
      </c>
      <c r="J459" s="368">
        <f t="shared" si="19"/>
        <v>0</v>
      </c>
      <c r="K459" s="368">
        <f t="shared" si="20"/>
        <v>0</v>
      </c>
      <c r="L459" s="368">
        <f t="shared" si="21"/>
        <v>0</v>
      </c>
      <c r="M459" s="368">
        <f t="shared" si="22"/>
        <v>0</v>
      </c>
      <c r="N459" s="480">
        <f t="shared" si="23"/>
        <v>0</v>
      </c>
      <c r="O459" s="524"/>
      <c r="P459" s="525">
        <f>N459+O459*100</f>
        <v>0</v>
      </c>
      <c r="Q459" s="483" t="str">
        <f>IF(P459=0,"",RANK(P459,P:P,0))</f>
        <v/>
      </c>
      <c r="R459" s="374">
        <v>0</v>
      </c>
      <c r="S459" s="420">
        <v>0</v>
      </c>
      <c r="T459" s="414">
        <v>0</v>
      </c>
      <c r="U459" s="414">
        <v>0</v>
      </c>
      <c r="V459" s="414">
        <v>0</v>
      </c>
      <c r="W459" s="414">
        <v>0</v>
      </c>
      <c r="X459" s="414">
        <v>0</v>
      </c>
      <c r="Y459" s="414">
        <v>0</v>
      </c>
      <c r="Z459" s="414">
        <v>0</v>
      </c>
      <c r="AA459" s="414">
        <v>0</v>
      </c>
      <c r="AB459" s="420">
        <v>0</v>
      </c>
      <c r="AC459" s="526"/>
      <c r="AD459" s="430">
        <v>0</v>
      </c>
      <c r="AE459" s="416">
        <v>0</v>
      </c>
      <c r="AF459" s="527"/>
      <c r="AG459" s="198"/>
      <c r="AH459" s="527"/>
      <c r="AI459" s="124">
        <v>0</v>
      </c>
      <c r="AJ459" s="124">
        <v>0</v>
      </c>
      <c r="AK459" s="124">
        <v>0</v>
      </c>
      <c r="AL459" s="126"/>
      <c r="AM459" s="418"/>
      <c r="AN459" s="418"/>
      <c r="AO459" s="375">
        <v>0</v>
      </c>
    </row>
    <row r="460" spans="1:41" ht="24" customHeight="1" x14ac:dyDescent="0.3">
      <c r="A460" s="419" t="s">
        <v>3716</v>
      </c>
      <c r="B460" s="411" t="s">
        <v>3717</v>
      </c>
      <c r="C460" s="412" t="s">
        <v>266</v>
      </c>
      <c r="D460" s="367">
        <f t="shared" si="13"/>
        <v>0</v>
      </c>
      <c r="E460" s="368">
        <f t="shared" si="14"/>
        <v>0</v>
      </c>
      <c r="F460" s="368">
        <f t="shared" si="15"/>
        <v>0</v>
      </c>
      <c r="G460" s="368">
        <f t="shared" si="16"/>
        <v>0</v>
      </c>
      <c r="H460" s="368">
        <f t="shared" si="17"/>
        <v>0</v>
      </c>
      <c r="I460" s="368">
        <f t="shared" si="18"/>
        <v>0</v>
      </c>
      <c r="J460" s="368">
        <f t="shared" si="19"/>
        <v>0</v>
      </c>
      <c r="K460" s="368">
        <f t="shared" si="20"/>
        <v>0</v>
      </c>
      <c r="L460" s="368">
        <f t="shared" si="21"/>
        <v>0</v>
      </c>
      <c r="M460" s="368">
        <f t="shared" si="22"/>
        <v>0</v>
      </c>
      <c r="N460" s="370">
        <f t="shared" si="23"/>
        <v>0</v>
      </c>
      <c r="O460" s="371"/>
      <c r="P460" s="413">
        <f t="shared" ref="P460:P480" si="26">N460+O460*100</f>
        <v>0</v>
      </c>
      <c r="Q460" s="373" t="str">
        <f t="shared" ref="Q460:Q480" si="27">IF(P460=0,"",RANK(P460,P:P,0))</f>
        <v/>
      </c>
      <c r="R460" s="374">
        <v>0</v>
      </c>
      <c r="S460" s="414">
        <v>0</v>
      </c>
      <c r="T460" s="414">
        <v>0</v>
      </c>
      <c r="U460" s="414">
        <v>0</v>
      </c>
      <c r="V460" s="414">
        <v>0</v>
      </c>
      <c r="W460" s="414">
        <v>0</v>
      </c>
      <c r="X460" s="414">
        <v>0</v>
      </c>
      <c r="Y460" s="414">
        <v>0</v>
      </c>
      <c r="Z460" s="414">
        <v>0</v>
      </c>
      <c r="AA460" s="414">
        <v>0</v>
      </c>
      <c r="AB460" s="414">
        <v>0</v>
      </c>
      <c r="AC460" s="415"/>
      <c r="AD460" s="421">
        <v>0</v>
      </c>
      <c r="AE460" s="427">
        <v>0</v>
      </c>
      <c r="AF460" s="417"/>
      <c r="AG460" s="375"/>
      <c r="AH460" s="417"/>
      <c r="AI460" s="421">
        <v>0</v>
      </c>
      <c r="AJ460" s="421">
        <v>0</v>
      </c>
      <c r="AK460" s="421">
        <v>0</v>
      </c>
      <c r="AL460" s="126"/>
      <c r="AM460" s="418"/>
      <c r="AN460" s="418"/>
      <c r="AO460" s="375">
        <v>0</v>
      </c>
    </row>
    <row r="461" spans="1:41" ht="24" customHeight="1" x14ac:dyDescent="0.3">
      <c r="A461" s="419" t="s">
        <v>1128</v>
      </c>
      <c r="B461" s="411" t="s">
        <v>1129</v>
      </c>
      <c r="C461" s="412" t="s">
        <v>2185</v>
      </c>
      <c r="D461" s="367">
        <f t="shared" si="13"/>
        <v>16</v>
      </c>
      <c r="E461" s="368">
        <f t="shared" si="14"/>
        <v>0</v>
      </c>
      <c r="F461" s="368">
        <f t="shared" si="15"/>
        <v>0</v>
      </c>
      <c r="G461" s="368">
        <f t="shared" si="16"/>
        <v>0</v>
      </c>
      <c r="H461" s="368">
        <f t="shared" si="17"/>
        <v>0</v>
      </c>
      <c r="I461" s="368">
        <f t="shared" si="18"/>
        <v>0</v>
      </c>
      <c r="J461" s="368">
        <f t="shared" si="19"/>
        <v>0</v>
      </c>
      <c r="K461" s="368">
        <f t="shared" si="20"/>
        <v>0</v>
      </c>
      <c r="L461" s="368">
        <f t="shared" si="21"/>
        <v>0</v>
      </c>
      <c r="M461" s="368">
        <f t="shared" si="22"/>
        <v>0</v>
      </c>
      <c r="N461" s="370">
        <f t="shared" si="23"/>
        <v>16</v>
      </c>
      <c r="O461" s="371"/>
      <c r="P461" s="413">
        <f t="shared" si="26"/>
        <v>16</v>
      </c>
      <c r="Q461" s="373">
        <f t="shared" si="27"/>
        <v>512</v>
      </c>
      <c r="R461" s="374">
        <v>0</v>
      </c>
      <c r="S461" s="420">
        <v>0</v>
      </c>
      <c r="T461" s="414">
        <v>0</v>
      </c>
      <c r="U461" s="414">
        <v>0</v>
      </c>
      <c r="V461" s="414">
        <v>0</v>
      </c>
      <c r="W461" s="414">
        <v>0</v>
      </c>
      <c r="X461" s="414">
        <v>0</v>
      </c>
      <c r="Y461" s="414">
        <v>0</v>
      </c>
      <c r="Z461" s="414">
        <v>0</v>
      </c>
      <c r="AA461" s="414">
        <v>0</v>
      </c>
      <c r="AB461" s="420">
        <v>0</v>
      </c>
      <c r="AC461" s="429"/>
      <c r="AD461" s="430">
        <v>0</v>
      </c>
      <c r="AE461" s="427">
        <v>0</v>
      </c>
      <c r="AF461" s="417"/>
      <c r="AG461" s="375">
        <v>16</v>
      </c>
      <c r="AH461" s="417"/>
      <c r="AI461" s="421">
        <v>0</v>
      </c>
      <c r="AJ461" s="421">
        <v>0</v>
      </c>
      <c r="AK461" s="421">
        <v>0</v>
      </c>
      <c r="AL461" s="126"/>
      <c r="AM461" s="418"/>
      <c r="AN461" s="418"/>
      <c r="AO461" s="375">
        <v>0</v>
      </c>
    </row>
    <row r="462" spans="1:41" ht="24" customHeight="1" x14ac:dyDescent="0.3">
      <c r="A462" s="410" t="s">
        <v>3725</v>
      </c>
      <c r="B462" s="411" t="s">
        <v>3726</v>
      </c>
      <c r="C462" s="412" t="s">
        <v>1987</v>
      </c>
      <c r="D462" s="367">
        <f t="shared" si="13"/>
        <v>0</v>
      </c>
      <c r="E462" s="368">
        <f t="shared" si="14"/>
        <v>0</v>
      </c>
      <c r="F462" s="368">
        <f t="shared" si="15"/>
        <v>0</v>
      </c>
      <c r="G462" s="368">
        <f t="shared" si="16"/>
        <v>0</v>
      </c>
      <c r="H462" s="368">
        <f t="shared" si="17"/>
        <v>0</v>
      </c>
      <c r="I462" s="368">
        <f t="shared" si="18"/>
        <v>0</v>
      </c>
      <c r="J462" s="368">
        <f t="shared" si="19"/>
        <v>0</v>
      </c>
      <c r="K462" s="368">
        <f t="shared" si="20"/>
        <v>0</v>
      </c>
      <c r="L462" s="368">
        <f t="shared" si="21"/>
        <v>0</v>
      </c>
      <c r="M462" s="368">
        <f t="shared" si="22"/>
        <v>0</v>
      </c>
      <c r="N462" s="370">
        <f t="shared" si="23"/>
        <v>0</v>
      </c>
      <c r="O462" s="371"/>
      <c r="P462" s="413">
        <f t="shared" si="26"/>
        <v>0</v>
      </c>
      <c r="Q462" s="373" t="str">
        <f t="shared" si="27"/>
        <v/>
      </c>
      <c r="R462" s="374">
        <v>0</v>
      </c>
      <c r="S462" s="420">
        <v>0</v>
      </c>
      <c r="T462" s="414">
        <v>0</v>
      </c>
      <c r="U462" s="414">
        <v>0</v>
      </c>
      <c r="V462" s="414">
        <v>0</v>
      </c>
      <c r="W462" s="414">
        <v>0</v>
      </c>
      <c r="X462" s="414">
        <v>0</v>
      </c>
      <c r="Y462" s="414">
        <v>0</v>
      </c>
      <c r="Z462" s="414">
        <v>0</v>
      </c>
      <c r="AA462" s="414">
        <v>0</v>
      </c>
      <c r="AB462" s="420">
        <v>0</v>
      </c>
      <c r="AC462" s="415"/>
      <c r="AD462" s="421">
        <v>0</v>
      </c>
      <c r="AE462" s="416">
        <v>0</v>
      </c>
      <c r="AF462" s="417"/>
      <c r="AG462" s="375"/>
      <c r="AH462" s="417"/>
      <c r="AI462" s="124">
        <v>0</v>
      </c>
      <c r="AJ462" s="124">
        <v>0</v>
      </c>
      <c r="AK462" s="124">
        <v>0</v>
      </c>
      <c r="AL462" s="126"/>
      <c r="AM462" s="418"/>
      <c r="AN462" s="418"/>
      <c r="AO462" s="375">
        <v>0</v>
      </c>
    </row>
    <row r="463" spans="1:41" ht="24" customHeight="1" x14ac:dyDescent="0.3">
      <c r="A463" s="410" t="s">
        <v>3729</v>
      </c>
      <c r="B463" s="411" t="s">
        <v>3730</v>
      </c>
      <c r="C463" s="412" t="s">
        <v>266</v>
      </c>
      <c r="D463" s="367">
        <f t="shared" si="13"/>
        <v>0</v>
      </c>
      <c r="E463" s="368">
        <f t="shared" si="14"/>
        <v>0</v>
      </c>
      <c r="F463" s="368">
        <f t="shared" si="15"/>
        <v>0</v>
      </c>
      <c r="G463" s="368">
        <f t="shared" si="16"/>
        <v>0</v>
      </c>
      <c r="H463" s="368">
        <f t="shared" si="17"/>
        <v>0</v>
      </c>
      <c r="I463" s="368">
        <f t="shared" si="18"/>
        <v>0</v>
      </c>
      <c r="J463" s="368">
        <f t="shared" si="19"/>
        <v>0</v>
      </c>
      <c r="K463" s="368">
        <f t="shared" si="20"/>
        <v>0</v>
      </c>
      <c r="L463" s="368">
        <f t="shared" si="21"/>
        <v>0</v>
      </c>
      <c r="M463" s="368">
        <f t="shared" si="22"/>
        <v>0</v>
      </c>
      <c r="N463" s="370">
        <f t="shared" si="23"/>
        <v>0</v>
      </c>
      <c r="O463" s="371"/>
      <c r="P463" s="413">
        <f t="shared" si="26"/>
        <v>0</v>
      </c>
      <c r="Q463" s="373" t="str">
        <f t="shared" si="27"/>
        <v/>
      </c>
      <c r="R463" s="374">
        <v>0</v>
      </c>
      <c r="S463" s="420">
        <v>0</v>
      </c>
      <c r="T463" s="414">
        <v>0</v>
      </c>
      <c r="U463" s="414">
        <v>0</v>
      </c>
      <c r="V463" s="414">
        <v>0</v>
      </c>
      <c r="W463" s="414">
        <v>0</v>
      </c>
      <c r="X463" s="414">
        <v>0</v>
      </c>
      <c r="Y463" s="414">
        <v>0</v>
      </c>
      <c r="Z463" s="414">
        <v>0</v>
      </c>
      <c r="AA463" s="414">
        <v>0</v>
      </c>
      <c r="AB463" s="420">
        <v>0</v>
      </c>
      <c r="AC463" s="415"/>
      <c r="AD463" s="426">
        <v>0</v>
      </c>
      <c r="AE463" s="416">
        <v>0</v>
      </c>
      <c r="AF463" s="417"/>
      <c r="AG463" s="375"/>
      <c r="AH463" s="417"/>
      <c r="AI463" s="421">
        <v>0</v>
      </c>
      <c r="AJ463" s="421">
        <v>0</v>
      </c>
      <c r="AK463" s="421">
        <v>0</v>
      </c>
      <c r="AL463" s="126"/>
      <c r="AM463" s="418"/>
      <c r="AN463" s="418"/>
      <c r="AO463" s="375">
        <v>0</v>
      </c>
    </row>
    <row r="464" spans="1:41" ht="24" customHeight="1" x14ac:dyDescent="0.3">
      <c r="A464" s="410" t="s">
        <v>3733</v>
      </c>
      <c r="B464" s="436" t="s">
        <v>3734</v>
      </c>
      <c r="C464" s="437" t="s">
        <v>1841</v>
      </c>
      <c r="D464" s="367">
        <f t="shared" si="13"/>
        <v>31</v>
      </c>
      <c r="E464" s="368">
        <f t="shared" si="14"/>
        <v>5</v>
      </c>
      <c r="F464" s="368">
        <f t="shared" si="15"/>
        <v>0</v>
      </c>
      <c r="G464" s="368">
        <f t="shared" si="16"/>
        <v>0</v>
      </c>
      <c r="H464" s="368">
        <f t="shared" si="17"/>
        <v>0</v>
      </c>
      <c r="I464" s="368">
        <f t="shared" si="18"/>
        <v>0</v>
      </c>
      <c r="J464" s="368">
        <f t="shared" si="19"/>
        <v>0</v>
      </c>
      <c r="K464" s="368">
        <f t="shared" si="20"/>
        <v>0</v>
      </c>
      <c r="L464" s="368">
        <f t="shared" si="21"/>
        <v>0</v>
      </c>
      <c r="M464" s="368">
        <f t="shared" si="22"/>
        <v>0</v>
      </c>
      <c r="N464" s="446">
        <f t="shared" si="23"/>
        <v>36</v>
      </c>
      <c r="O464" s="371"/>
      <c r="P464" s="448">
        <f t="shared" si="26"/>
        <v>36</v>
      </c>
      <c r="Q464" s="373">
        <f t="shared" si="27"/>
        <v>236</v>
      </c>
      <c r="R464" s="431">
        <v>0</v>
      </c>
      <c r="S464" s="420">
        <v>0</v>
      </c>
      <c r="T464" s="414">
        <v>0</v>
      </c>
      <c r="U464" s="414">
        <v>0</v>
      </c>
      <c r="V464" s="414">
        <v>0</v>
      </c>
      <c r="W464" s="414">
        <v>0</v>
      </c>
      <c r="X464" s="414">
        <v>0</v>
      </c>
      <c r="Y464" s="414">
        <v>0</v>
      </c>
      <c r="Z464" s="414">
        <v>0</v>
      </c>
      <c r="AA464" s="414">
        <v>0</v>
      </c>
      <c r="AB464" s="420">
        <v>5</v>
      </c>
      <c r="AC464" s="429"/>
      <c r="AD464" s="426">
        <v>0</v>
      </c>
      <c r="AE464" s="416">
        <v>0</v>
      </c>
      <c r="AF464" s="417"/>
      <c r="AG464" s="375">
        <v>31</v>
      </c>
      <c r="AH464" s="417"/>
      <c r="AI464" s="421">
        <v>0</v>
      </c>
      <c r="AJ464" s="421">
        <v>0</v>
      </c>
      <c r="AK464" s="421">
        <v>0</v>
      </c>
      <c r="AL464" s="434"/>
      <c r="AM464" s="435"/>
      <c r="AN464" s="435"/>
      <c r="AO464" s="375">
        <v>0</v>
      </c>
    </row>
    <row r="465" spans="1:41" ht="24" customHeight="1" x14ac:dyDescent="0.3">
      <c r="A465" s="422" t="s">
        <v>3736</v>
      </c>
      <c r="B465" s="475" t="s">
        <v>3738</v>
      </c>
      <c r="C465" s="476" t="s">
        <v>2015</v>
      </c>
      <c r="D465" s="367">
        <f t="shared" si="13"/>
        <v>0</v>
      </c>
      <c r="E465" s="368">
        <f t="shared" si="14"/>
        <v>0</v>
      </c>
      <c r="F465" s="368">
        <f t="shared" si="15"/>
        <v>0</v>
      </c>
      <c r="G465" s="368">
        <f t="shared" si="16"/>
        <v>0</v>
      </c>
      <c r="H465" s="368">
        <f t="shared" si="17"/>
        <v>0</v>
      </c>
      <c r="I465" s="368">
        <f t="shared" si="18"/>
        <v>0</v>
      </c>
      <c r="J465" s="368">
        <f t="shared" si="19"/>
        <v>0</v>
      </c>
      <c r="K465" s="368">
        <f t="shared" si="20"/>
        <v>0</v>
      </c>
      <c r="L465" s="368">
        <f t="shared" si="21"/>
        <v>0</v>
      </c>
      <c r="M465" s="368">
        <f t="shared" si="22"/>
        <v>0</v>
      </c>
      <c r="N465" s="370">
        <f t="shared" si="23"/>
        <v>0</v>
      </c>
      <c r="O465" s="371"/>
      <c r="P465" s="413">
        <f t="shared" si="26"/>
        <v>0</v>
      </c>
      <c r="Q465" s="373" t="str">
        <f t="shared" si="27"/>
        <v/>
      </c>
      <c r="R465" s="374">
        <v>0</v>
      </c>
      <c r="S465" s="428">
        <v>0</v>
      </c>
      <c r="T465" s="414">
        <v>0</v>
      </c>
      <c r="U465" s="414">
        <v>0</v>
      </c>
      <c r="V465" s="414">
        <v>0</v>
      </c>
      <c r="W465" s="414">
        <v>0</v>
      </c>
      <c r="X465" s="414">
        <v>0</v>
      </c>
      <c r="Y465" s="414">
        <v>0</v>
      </c>
      <c r="Z465" s="414">
        <v>0</v>
      </c>
      <c r="AA465" s="414">
        <v>0</v>
      </c>
      <c r="AB465" s="428">
        <v>0</v>
      </c>
      <c r="AC465" s="415"/>
      <c r="AD465" s="421">
        <v>0</v>
      </c>
      <c r="AE465" s="416">
        <v>0</v>
      </c>
      <c r="AF465" s="417"/>
      <c r="AG465" s="375"/>
      <c r="AH465" s="417"/>
      <c r="AI465" s="421">
        <v>0</v>
      </c>
      <c r="AJ465" s="421">
        <v>0</v>
      </c>
      <c r="AK465" s="421">
        <v>0</v>
      </c>
      <c r="AL465" s="126"/>
      <c r="AM465" s="418"/>
      <c r="AN465" s="418"/>
      <c r="AO465" s="375">
        <v>0</v>
      </c>
    </row>
    <row r="466" spans="1:41" ht="24" customHeight="1" x14ac:dyDescent="0.3">
      <c r="A466" s="419" t="s">
        <v>3739</v>
      </c>
      <c r="B466" s="411" t="s">
        <v>3740</v>
      </c>
      <c r="C466" s="412" t="s">
        <v>1346</v>
      </c>
      <c r="D466" s="367">
        <f t="shared" si="13"/>
        <v>0</v>
      </c>
      <c r="E466" s="368">
        <f t="shared" si="14"/>
        <v>0</v>
      </c>
      <c r="F466" s="368">
        <f t="shared" si="15"/>
        <v>0</v>
      </c>
      <c r="G466" s="368">
        <f t="shared" si="16"/>
        <v>0</v>
      </c>
      <c r="H466" s="368">
        <f t="shared" si="17"/>
        <v>0</v>
      </c>
      <c r="I466" s="368">
        <f t="shared" si="18"/>
        <v>0</v>
      </c>
      <c r="J466" s="368">
        <f t="shared" si="19"/>
        <v>0</v>
      </c>
      <c r="K466" s="368">
        <f t="shared" si="20"/>
        <v>0</v>
      </c>
      <c r="L466" s="368">
        <f t="shared" si="21"/>
        <v>0</v>
      </c>
      <c r="M466" s="368">
        <f t="shared" si="22"/>
        <v>0</v>
      </c>
      <c r="N466" s="370">
        <f t="shared" si="23"/>
        <v>0</v>
      </c>
      <c r="O466" s="371"/>
      <c r="P466" s="413">
        <f t="shared" si="26"/>
        <v>0</v>
      </c>
      <c r="Q466" s="373" t="str">
        <f t="shared" si="27"/>
        <v/>
      </c>
      <c r="R466" s="374">
        <v>0</v>
      </c>
      <c r="S466" s="428">
        <v>0</v>
      </c>
      <c r="T466" s="414">
        <v>0</v>
      </c>
      <c r="U466" s="414">
        <v>0</v>
      </c>
      <c r="V466" s="414">
        <v>0</v>
      </c>
      <c r="W466" s="414">
        <v>0</v>
      </c>
      <c r="X466" s="414">
        <v>0</v>
      </c>
      <c r="Y466" s="414">
        <v>0</v>
      </c>
      <c r="Z466" s="414">
        <v>0</v>
      </c>
      <c r="AA466" s="414">
        <v>0</v>
      </c>
      <c r="AB466" s="428">
        <v>0</v>
      </c>
      <c r="AC466" s="415"/>
      <c r="AD466" s="426">
        <v>0</v>
      </c>
      <c r="AE466" s="416">
        <v>0</v>
      </c>
      <c r="AF466" s="433"/>
      <c r="AG466" s="425"/>
      <c r="AH466" s="433"/>
      <c r="AI466" s="142">
        <v>0</v>
      </c>
      <c r="AJ466" s="142">
        <v>0</v>
      </c>
      <c r="AK466" s="142">
        <v>0</v>
      </c>
      <c r="AL466" s="126"/>
      <c r="AM466" s="418"/>
      <c r="AN466" s="418"/>
      <c r="AO466" s="375">
        <v>0</v>
      </c>
    </row>
    <row r="467" spans="1:41" ht="24" customHeight="1" x14ac:dyDescent="0.3">
      <c r="A467" s="410" t="s">
        <v>3743</v>
      </c>
      <c r="B467" s="411" t="s">
        <v>3744</v>
      </c>
      <c r="C467" s="412" t="s">
        <v>1654</v>
      </c>
      <c r="D467" s="367">
        <f t="shared" si="13"/>
        <v>0</v>
      </c>
      <c r="E467" s="368">
        <f t="shared" si="14"/>
        <v>0</v>
      </c>
      <c r="F467" s="368">
        <f t="shared" si="15"/>
        <v>0</v>
      </c>
      <c r="G467" s="368">
        <f t="shared" si="16"/>
        <v>0</v>
      </c>
      <c r="H467" s="368">
        <f t="shared" si="17"/>
        <v>0</v>
      </c>
      <c r="I467" s="368">
        <f t="shared" si="18"/>
        <v>0</v>
      </c>
      <c r="J467" s="368">
        <f t="shared" si="19"/>
        <v>0</v>
      </c>
      <c r="K467" s="368">
        <f t="shared" si="20"/>
        <v>0</v>
      </c>
      <c r="L467" s="368">
        <f t="shared" si="21"/>
        <v>0</v>
      </c>
      <c r="M467" s="368">
        <f t="shared" si="22"/>
        <v>0</v>
      </c>
      <c r="N467" s="370">
        <f t="shared" si="23"/>
        <v>0</v>
      </c>
      <c r="O467" s="371"/>
      <c r="P467" s="413">
        <f t="shared" si="26"/>
        <v>0</v>
      </c>
      <c r="Q467" s="373" t="str">
        <f t="shared" si="27"/>
        <v/>
      </c>
      <c r="R467" s="374">
        <v>0</v>
      </c>
      <c r="S467" s="420">
        <v>0</v>
      </c>
      <c r="T467" s="414">
        <v>0</v>
      </c>
      <c r="U467" s="414">
        <v>0</v>
      </c>
      <c r="V467" s="414">
        <v>0</v>
      </c>
      <c r="W467" s="414">
        <v>0</v>
      </c>
      <c r="X467" s="414">
        <v>0</v>
      </c>
      <c r="Y467" s="414">
        <v>0</v>
      </c>
      <c r="Z467" s="414">
        <v>0</v>
      </c>
      <c r="AA467" s="414">
        <v>0</v>
      </c>
      <c r="AB467" s="420">
        <v>0</v>
      </c>
      <c r="AC467" s="415"/>
      <c r="AD467" s="426">
        <v>0</v>
      </c>
      <c r="AE467" s="427">
        <v>0</v>
      </c>
      <c r="AF467" s="417"/>
      <c r="AG467" s="375"/>
      <c r="AH467" s="417"/>
      <c r="AI467" s="142">
        <v>0</v>
      </c>
      <c r="AJ467" s="142">
        <v>0</v>
      </c>
      <c r="AK467" s="142">
        <v>0</v>
      </c>
      <c r="AL467" s="126"/>
      <c r="AM467" s="418"/>
      <c r="AN467" s="418"/>
      <c r="AO467" s="375">
        <v>0</v>
      </c>
    </row>
    <row r="468" spans="1:41" ht="24" customHeight="1" x14ac:dyDescent="0.3">
      <c r="A468" s="410" t="s">
        <v>3747</v>
      </c>
      <c r="B468" s="411" t="s">
        <v>3748</v>
      </c>
      <c r="C468" s="412" t="s">
        <v>266</v>
      </c>
      <c r="D468" s="367">
        <f t="shared" si="13"/>
        <v>12</v>
      </c>
      <c r="E468" s="368">
        <f t="shared" si="14"/>
        <v>0</v>
      </c>
      <c r="F468" s="368">
        <f t="shared" si="15"/>
        <v>0</v>
      </c>
      <c r="G468" s="368">
        <f t="shared" si="16"/>
        <v>0</v>
      </c>
      <c r="H468" s="368">
        <f t="shared" si="17"/>
        <v>0</v>
      </c>
      <c r="I468" s="368">
        <f t="shared" si="18"/>
        <v>0</v>
      </c>
      <c r="J468" s="368">
        <f t="shared" si="19"/>
        <v>0</v>
      </c>
      <c r="K468" s="368">
        <f t="shared" si="20"/>
        <v>0</v>
      </c>
      <c r="L468" s="368">
        <f t="shared" si="21"/>
        <v>0</v>
      </c>
      <c r="M468" s="368">
        <f t="shared" si="22"/>
        <v>0</v>
      </c>
      <c r="N468" s="370">
        <f t="shared" si="23"/>
        <v>12</v>
      </c>
      <c r="O468" s="371"/>
      <c r="P468" s="413">
        <f t="shared" si="26"/>
        <v>12</v>
      </c>
      <c r="Q468" s="373">
        <f t="shared" si="27"/>
        <v>621</v>
      </c>
      <c r="R468" s="431">
        <v>0</v>
      </c>
      <c r="S468" s="432">
        <v>0</v>
      </c>
      <c r="T468" s="414">
        <v>0</v>
      </c>
      <c r="U468" s="414">
        <v>0</v>
      </c>
      <c r="V468" s="414">
        <v>0</v>
      </c>
      <c r="W468" s="414">
        <v>0</v>
      </c>
      <c r="X468" s="414">
        <v>0</v>
      </c>
      <c r="Y468" s="414">
        <v>0</v>
      </c>
      <c r="Z468" s="414">
        <v>0</v>
      </c>
      <c r="AA468" s="414">
        <v>0</v>
      </c>
      <c r="AB468" s="432">
        <v>0</v>
      </c>
      <c r="AC468" s="429"/>
      <c r="AD468" s="421">
        <v>0</v>
      </c>
      <c r="AE468" s="416">
        <v>0</v>
      </c>
      <c r="AF468" s="417"/>
      <c r="AG468" s="375">
        <v>12</v>
      </c>
      <c r="AH468" s="417"/>
      <c r="AI468" s="421">
        <v>0</v>
      </c>
      <c r="AJ468" s="421">
        <v>0</v>
      </c>
      <c r="AK468" s="421">
        <v>0</v>
      </c>
      <c r="AL468" s="434"/>
      <c r="AM468" s="435"/>
      <c r="AN468" s="435"/>
      <c r="AO468" s="375">
        <v>0</v>
      </c>
    </row>
    <row r="469" spans="1:41" ht="24" customHeight="1" x14ac:dyDescent="0.3">
      <c r="A469" s="410" t="s">
        <v>3751</v>
      </c>
      <c r="B469" s="411" t="s">
        <v>3752</v>
      </c>
      <c r="C469" s="412" t="s">
        <v>394</v>
      </c>
      <c r="D469" s="367">
        <f t="shared" si="13"/>
        <v>0</v>
      </c>
      <c r="E469" s="368">
        <f t="shared" si="14"/>
        <v>0</v>
      </c>
      <c r="F469" s="368">
        <f t="shared" si="15"/>
        <v>0</v>
      </c>
      <c r="G469" s="368">
        <f t="shared" si="16"/>
        <v>0</v>
      </c>
      <c r="H469" s="368">
        <f t="shared" si="17"/>
        <v>0</v>
      </c>
      <c r="I469" s="368">
        <f t="shared" si="18"/>
        <v>0</v>
      </c>
      <c r="J469" s="368">
        <f t="shared" si="19"/>
        <v>0</v>
      </c>
      <c r="K469" s="368">
        <f t="shared" si="20"/>
        <v>0</v>
      </c>
      <c r="L469" s="368">
        <f t="shared" si="21"/>
        <v>0</v>
      </c>
      <c r="M469" s="368">
        <f t="shared" si="22"/>
        <v>0</v>
      </c>
      <c r="N469" s="370">
        <f t="shared" si="23"/>
        <v>0</v>
      </c>
      <c r="O469" s="371"/>
      <c r="P469" s="413">
        <f t="shared" si="26"/>
        <v>0</v>
      </c>
      <c r="Q469" s="373" t="str">
        <f t="shared" si="27"/>
        <v/>
      </c>
      <c r="R469" s="374">
        <v>0</v>
      </c>
      <c r="S469" s="390">
        <v>0</v>
      </c>
      <c r="T469" s="414">
        <v>0</v>
      </c>
      <c r="U469" s="414">
        <v>0</v>
      </c>
      <c r="V469" s="414">
        <v>0</v>
      </c>
      <c r="W469" s="414">
        <v>0</v>
      </c>
      <c r="X469" s="414">
        <v>0</v>
      </c>
      <c r="Y469" s="414">
        <v>0</v>
      </c>
      <c r="Z469" s="414">
        <v>0</v>
      </c>
      <c r="AA469" s="414">
        <v>0</v>
      </c>
      <c r="AB469" s="390">
        <v>0</v>
      </c>
      <c r="AC469" s="415"/>
      <c r="AD469" s="124">
        <v>0</v>
      </c>
      <c r="AE469" s="416">
        <v>0</v>
      </c>
      <c r="AF469" s="417"/>
      <c r="AG469" s="375"/>
      <c r="AH469" s="417"/>
      <c r="AI469" s="430">
        <v>0</v>
      </c>
      <c r="AJ469" s="430">
        <v>0</v>
      </c>
      <c r="AK469" s="430">
        <v>0</v>
      </c>
      <c r="AL469" s="126"/>
      <c r="AM469" s="418"/>
      <c r="AN469" s="418"/>
      <c r="AO469" s="375">
        <v>0</v>
      </c>
    </row>
    <row r="470" spans="1:41" ht="24" customHeight="1" x14ac:dyDescent="0.3">
      <c r="A470" s="410" t="s">
        <v>3756</v>
      </c>
      <c r="B470" s="436" t="s">
        <v>3758</v>
      </c>
      <c r="C470" s="437" t="s">
        <v>429</v>
      </c>
      <c r="D470" s="367">
        <f t="shared" si="13"/>
        <v>240</v>
      </c>
      <c r="E470" s="368">
        <f t="shared" si="14"/>
        <v>60</v>
      </c>
      <c r="F470" s="368">
        <f t="shared" si="15"/>
        <v>40</v>
      </c>
      <c r="G470" s="368">
        <f t="shared" si="16"/>
        <v>28</v>
      </c>
      <c r="H470" s="368">
        <f t="shared" si="17"/>
        <v>15</v>
      </c>
      <c r="I470" s="368">
        <f t="shared" si="18"/>
        <v>0</v>
      </c>
      <c r="J470" s="368">
        <f t="shared" si="19"/>
        <v>0</v>
      </c>
      <c r="K470" s="368">
        <f t="shared" si="20"/>
        <v>0</v>
      </c>
      <c r="L470" s="368">
        <f t="shared" si="21"/>
        <v>0</v>
      </c>
      <c r="M470" s="368">
        <f t="shared" si="22"/>
        <v>0</v>
      </c>
      <c r="N470" s="370">
        <f t="shared" si="23"/>
        <v>383</v>
      </c>
      <c r="O470" s="371"/>
      <c r="P470" s="413">
        <f t="shared" si="26"/>
        <v>383</v>
      </c>
      <c r="Q470" s="373">
        <f t="shared" si="27"/>
        <v>36</v>
      </c>
      <c r="R470" s="374">
        <v>40</v>
      </c>
      <c r="S470" s="420">
        <v>0</v>
      </c>
      <c r="T470" s="414">
        <v>0</v>
      </c>
      <c r="U470" s="414">
        <v>0</v>
      </c>
      <c r="V470" s="414">
        <v>0</v>
      </c>
      <c r="W470" s="414">
        <v>0</v>
      </c>
      <c r="X470" s="414">
        <v>0</v>
      </c>
      <c r="Y470" s="414">
        <v>0</v>
      </c>
      <c r="Z470" s="414">
        <v>0</v>
      </c>
      <c r="AA470" s="414">
        <v>0</v>
      </c>
      <c r="AB470" s="420">
        <v>15</v>
      </c>
      <c r="AC470" s="415"/>
      <c r="AD470" s="142">
        <v>240</v>
      </c>
      <c r="AE470" s="427">
        <v>0</v>
      </c>
      <c r="AF470" s="417"/>
      <c r="AG470" s="375">
        <v>28</v>
      </c>
      <c r="AH470" s="417">
        <v>60</v>
      </c>
      <c r="AI470" s="389">
        <v>0</v>
      </c>
      <c r="AJ470" s="389">
        <v>0</v>
      </c>
      <c r="AK470" s="389">
        <v>0</v>
      </c>
      <c r="AL470" s="126"/>
      <c r="AM470" s="418"/>
      <c r="AN470" s="418"/>
      <c r="AO470" s="425">
        <v>0</v>
      </c>
    </row>
    <row r="471" spans="1:41" ht="24" customHeight="1" x14ac:dyDescent="0.3">
      <c r="A471" s="419" t="s">
        <v>3761</v>
      </c>
      <c r="B471" s="411" t="s">
        <v>3762</v>
      </c>
      <c r="C471" s="412" t="s">
        <v>116</v>
      </c>
      <c r="D471" s="367">
        <f t="shared" si="13"/>
        <v>0</v>
      </c>
      <c r="E471" s="368">
        <f t="shared" si="14"/>
        <v>0</v>
      </c>
      <c r="F471" s="368">
        <f t="shared" si="15"/>
        <v>0</v>
      </c>
      <c r="G471" s="368">
        <f t="shared" si="16"/>
        <v>0</v>
      </c>
      <c r="H471" s="368">
        <f t="shared" si="17"/>
        <v>0</v>
      </c>
      <c r="I471" s="368">
        <f t="shared" si="18"/>
        <v>0</v>
      </c>
      <c r="J471" s="368">
        <f t="shared" si="19"/>
        <v>0</v>
      </c>
      <c r="K471" s="368">
        <f t="shared" si="20"/>
        <v>0</v>
      </c>
      <c r="L471" s="368">
        <f t="shared" si="21"/>
        <v>0</v>
      </c>
      <c r="M471" s="368">
        <f t="shared" si="22"/>
        <v>0</v>
      </c>
      <c r="N471" s="370">
        <f t="shared" si="23"/>
        <v>0</v>
      </c>
      <c r="O471" s="371"/>
      <c r="P471" s="413">
        <f t="shared" si="26"/>
        <v>0</v>
      </c>
      <c r="Q471" s="373" t="str">
        <f t="shared" si="27"/>
        <v/>
      </c>
      <c r="R471" s="374">
        <v>0</v>
      </c>
      <c r="S471" s="425">
        <v>0</v>
      </c>
      <c r="T471" s="414">
        <v>0</v>
      </c>
      <c r="U471" s="414">
        <v>0</v>
      </c>
      <c r="V471" s="414">
        <v>0</v>
      </c>
      <c r="W471" s="414">
        <v>0</v>
      </c>
      <c r="X471" s="414">
        <v>0</v>
      </c>
      <c r="Y471" s="414">
        <v>0</v>
      </c>
      <c r="Z471" s="414">
        <v>0</v>
      </c>
      <c r="AA471" s="414">
        <v>0</v>
      </c>
      <c r="AB471" s="425">
        <v>0</v>
      </c>
      <c r="AC471" s="429"/>
      <c r="AD471" s="124">
        <v>0</v>
      </c>
      <c r="AE471" s="427">
        <v>0</v>
      </c>
      <c r="AF471" s="417"/>
      <c r="AG471" s="375"/>
      <c r="AH471" s="417"/>
      <c r="AI471" s="421">
        <v>0</v>
      </c>
      <c r="AJ471" s="421">
        <v>0</v>
      </c>
      <c r="AK471" s="421">
        <v>0</v>
      </c>
      <c r="AL471" s="126"/>
      <c r="AM471" s="418"/>
      <c r="AN471" s="418"/>
      <c r="AO471" s="375">
        <v>0</v>
      </c>
    </row>
    <row r="472" spans="1:41" ht="24" customHeight="1" x14ac:dyDescent="0.3">
      <c r="A472" s="419" t="s">
        <v>3765</v>
      </c>
      <c r="B472" s="436" t="s">
        <v>3766</v>
      </c>
      <c r="C472" s="437" t="s">
        <v>1654</v>
      </c>
      <c r="D472" s="367">
        <f t="shared" si="13"/>
        <v>4</v>
      </c>
      <c r="E472" s="368">
        <f t="shared" si="14"/>
        <v>0</v>
      </c>
      <c r="F472" s="368">
        <f t="shared" si="15"/>
        <v>0</v>
      </c>
      <c r="G472" s="368">
        <f t="shared" si="16"/>
        <v>0</v>
      </c>
      <c r="H472" s="368">
        <f t="shared" si="17"/>
        <v>0</v>
      </c>
      <c r="I472" s="368">
        <f t="shared" si="18"/>
        <v>0</v>
      </c>
      <c r="J472" s="368">
        <f t="shared" si="19"/>
        <v>0</v>
      </c>
      <c r="K472" s="368">
        <f t="shared" si="20"/>
        <v>0</v>
      </c>
      <c r="L472" s="368">
        <f t="shared" si="21"/>
        <v>0</v>
      </c>
      <c r="M472" s="368">
        <f t="shared" si="22"/>
        <v>0</v>
      </c>
      <c r="N472" s="370">
        <f t="shared" si="23"/>
        <v>4</v>
      </c>
      <c r="O472" s="371"/>
      <c r="P472" s="413">
        <f t="shared" si="26"/>
        <v>4</v>
      </c>
      <c r="Q472" s="373">
        <f t="shared" si="27"/>
        <v>889</v>
      </c>
      <c r="R472" s="374">
        <v>0</v>
      </c>
      <c r="S472" s="414">
        <v>0</v>
      </c>
      <c r="T472" s="414">
        <v>0</v>
      </c>
      <c r="U472" s="414">
        <v>0</v>
      </c>
      <c r="V472" s="414">
        <v>0</v>
      </c>
      <c r="W472" s="414">
        <v>0</v>
      </c>
      <c r="X472" s="414">
        <v>0</v>
      </c>
      <c r="Y472" s="414">
        <v>0</v>
      </c>
      <c r="Z472" s="414">
        <v>0</v>
      </c>
      <c r="AA472" s="414">
        <v>0</v>
      </c>
      <c r="AB472" s="414">
        <v>4</v>
      </c>
      <c r="AC472" s="415"/>
      <c r="AD472" s="421">
        <v>0</v>
      </c>
      <c r="AE472" s="416">
        <v>0</v>
      </c>
      <c r="AF472" s="417"/>
      <c r="AG472" s="375"/>
      <c r="AH472" s="417"/>
      <c r="AI472" s="426">
        <v>0</v>
      </c>
      <c r="AJ472" s="426">
        <v>0</v>
      </c>
      <c r="AK472" s="426">
        <v>0</v>
      </c>
      <c r="AL472" s="126"/>
      <c r="AM472" s="418"/>
      <c r="AN472" s="418"/>
      <c r="AO472" s="375">
        <v>0</v>
      </c>
    </row>
    <row r="473" spans="1:41" ht="24" customHeight="1" x14ac:dyDescent="0.3">
      <c r="A473" s="419" t="s">
        <v>3767</v>
      </c>
      <c r="B473" s="436" t="s">
        <v>3768</v>
      </c>
      <c r="C473" s="437" t="s">
        <v>174</v>
      </c>
      <c r="D473" s="367">
        <f t="shared" si="13"/>
        <v>36</v>
      </c>
      <c r="E473" s="368">
        <f t="shared" si="14"/>
        <v>16</v>
      </c>
      <c r="F473" s="368">
        <f t="shared" si="15"/>
        <v>0</v>
      </c>
      <c r="G473" s="368">
        <f t="shared" si="16"/>
        <v>0</v>
      </c>
      <c r="H473" s="368">
        <f t="shared" si="17"/>
        <v>0</v>
      </c>
      <c r="I473" s="368">
        <f t="shared" si="18"/>
        <v>0</v>
      </c>
      <c r="J473" s="368">
        <f t="shared" si="19"/>
        <v>0</v>
      </c>
      <c r="K473" s="368">
        <f t="shared" si="20"/>
        <v>0</v>
      </c>
      <c r="L473" s="368">
        <f t="shared" si="21"/>
        <v>0</v>
      </c>
      <c r="M473" s="368">
        <f t="shared" si="22"/>
        <v>0</v>
      </c>
      <c r="N473" s="370">
        <f t="shared" si="23"/>
        <v>52</v>
      </c>
      <c r="O473" s="371"/>
      <c r="P473" s="413">
        <f t="shared" si="26"/>
        <v>52</v>
      </c>
      <c r="Q473" s="373">
        <f t="shared" si="27"/>
        <v>150</v>
      </c>
      <c r="R473" s="374">
        <v>0</v>
      </c>
      <c r="S473" s="428">
        <v>0</v>
      </c>
      <c r="T473" s="414">
        <v>0</v>
      </c>
      <c r="U473" s="414">
        <v>0</v>
      </c>
      <c r="V473" s="414">
        <v>0</v>
      </c>
      <c r="W473" s="414">
        <v>0</v>
      </c>
      <c r="X473" s="414">
        <v>0</v>
      </c>
      <c r="Y473" s="414">
        <v>0</v>
      </c>
      <c r="Z473" s="414">
        <v>0</v>
      </c>
      <c r="AA473" s="414">
        <v>0</v>
      </c>
      <c r="AB473" s="428">
        <v>16</v>
      </c>
      <c r="AC473" s="415"/>
      <c r="AD473" s="421">
        <v>0</v>
      </c>
      <c r="AE473" s="427">
        <v>0</v>
      </c>
      <c r="AF473" s="417"/>
      <c r="AG473" s="375">
        <v>36</v>
      </c>
      <c r="AH473" s="417"/>
      <c r="AI473" s="421">
        <v>0</v>
      </c>
      <c r="AJ473" s="421">
        <v>0</v>
      </c>
      <c r="AK473" s="421">
        <v>0</v>
      </c>
      <c r="AL473" s="126"/>
      <c r="AM473" s="418"/>
      <c r="AN473" s="418"/>
      <c r="AO473" s="375">
        <v>0</v>
      </c>
    </row>
    <row r="474" spans="1:41" ht="24" customHeight="1" x14ac:dyDescent="0.3">
      <c r="A474" s="419" t="s">
        <v>3769</v>
      </c>
      <c r="B474" s="436" t="s">
        <v>3770</v>
      </c>
      <c r="C474" s="437" t="s">
        <v>1937</v>
      </c>
      <c r="D474" s="367">
        <f t="shared" si="13"/>
        <v>9</v>
      </c>
      <c r="E474" s="368">
        <f t="shared" si="14"/>
        <v>6</v>
      </c>
      <c r="F474" s="368">
        <f t="shared" si="15"/>
        <v>0</v>
      </c>
      <c r="G474" s="368">
        <f t="shared" si="16"/>
        <v>0</v>
      </c>
      <c r="H474" s="368">
        <f t="shared" si="17"/>
        <v>0</v>
      </c>
      <c r="I474" s="368">
        <f t="shared" si="18"/>
        <v>0</v>
      </c>
      <c r="J474" s="368">
        <f t="shared" si="19"/>
        <v>0</v>
      </c>
      <c r="K474" s="368">
        <f t="shared" si="20"/>
        <v>0</v>
      </c>
      <c r="L474" s="368">
        <f t="shared" si="21"/>
        <v>0</v>
      </c>
      <c r="M474" s="368">
        <f t="shared" si="22"/>
        <v>0</v>
      </c>
      <c r="N474" s="446">
        <f t="shared" si="23"/>
        <v>15</v>
      </c>
      <c r="O474" s="371"/>
      <c r="P474" s="448">
        <f t="shared" si="26"/>
        <v>15</v>
      </c>
      <c r="Q474" s="373">
        <f t="shared" si="27"/>
        <v>541</v>
      </c>
      <c r="R474" s="431">
        <v>0</v>
      </c>
      <c r="S474" s="432">
        <v>0</v>
      </c>
      <c r="T474" s="414">
        <v>0</v>
      </c>
      <c r="U474" s="414">
        <v>0</v>
      </c>
      <c r="V474" s="414">
        <v>0</v>
      </c>
      <c r="W474" s="414">
        <v>0</v>
      </c>
      <c r="X474" s="414">
        <v>0</v>
      </c>
      <c r="Y474" s="414">
        <v>0</v>
      </c>
      <c r="Z474" s="414">
        <v>0</v>
      </c>
      <c r="AA474" s="414">
        <v>0</v>
      </c>
      <c r="AB474" s="432">
        <v>6</v>
      </c>
      <c r="AC474" s="429"/>
      <c r="AD474" s="124">
        <v>0</v>
      </c>
      <c r="AE474" s="427">
        <v>0</v>
      </c>
      <c r="AF474" s="417"/>
      <c r="AG474" s="375">
        <v>9</v>
      </c>
      <c r="AH474" s="417"/>
      <c r="AI474" s="124">
        <v>0</v>
      </c>
      <c r="AJ474" s="124">
        <v>0</v>
      </c>
      <c r="AK474" s="124">
        <v>0</v>
      </c>
      <c r="AL474" s="434"/>
      <c r="AM474" s="435"/>
      <c r="AN474" s="435"/>
      <c r="AO474" s="375">
        <v>0</v>
      </c>
    </row>
    <row r="475" spans="1:41" ht="24" customHeight="1" x14ac:dyDescent="0.3">
      <c r="A475" s="422" t="s">
        <v>3773</v>
      </c>
      <c r="B475" s="475" t="s">
        <v>3774</v>
      </c>
      <c r="C475" s="476" t="s">
        <v>2022</v>
      </c>
      <c r="D475" s="367">
        <f t="shared" si="13"/>
        <v>0</v>
      </c>
      <c r="E475" s="368">
        <f t="shared" si="14"/>
        <v>0</v>
      </c>
      <c r="F475" s="368">
        <f t="shared" si="15"/>
        <v>0</v>
      </c>
      <c r="G475" s="368">
        <f t="shared" si="16"/>
        <v>0</v>
      </c>
      <c r="H475" s="368">
        <f t="shared" si="17"/>
        <v>0</v>
      </c>
      <c r="I475" s="368">
        <f t="shared" si="18"/>
        <v>0</v>
      </c>
      <c r="J475" s="368">
        <f t="shared" si="19"/>
        <v>0</v>
      </c>
      <c r="K475" s="368">
        <f t="shared" si="20"/>
        <v>0</v>
      </c>
      <c r="L475" s="368">
        <f t="shared" si="21"/>
        <v>0</v>
      </c>
      <c r="M475" s="368">
        <f t="shared" si="22"/>
        <v>0</v>
      </c>
      <c r="N475" s="370">
        <f t="shared" si="23"/>
        <v>0</v>
      </c>
      <c r="O475" s="371"/>
      <c r="P475" s="413">
        <f t="shared" si="26"/>
        <v>0</v>
      </c>
      <c r="Q475" s="373" t="str">
        <f t="shared" si="27"/>
        <v/>
      </c>
      <c r="R475" s="374">
        <v>0</v>
      </c>
      <c r="S475" s="420">
        <v>0</v>
      </c>
      <c r="T475" s="414">
        <v>0</v>
      </c>
      <c r="U475" s="414">
        <v>0</v>
      </c>
      <c r="V475" s="414">
        <v>0</v>
      </c>
      <c r="W475" s="414">
        <v>0</v>
      </c>
      <c r="X475" s="414">
        <v>0</v>
      </c>
      <c r="Y475" s="414">
        <v>0</v>
      </c>
      <c r="Z475" s="414">
        <v>0</v>
      </c>
      <c r="AA475" s="414">
        <v>0</v>
      </c>
      <c r="AB475" s="420">
        <v>0</v>
      </c>
      <c r="AC475" s="415"/>
      <c r="AD475" s="421">
        <v>0</v>
      </c>
      <c r="AE475" s="416">
        <v>0</v>
      </c>
      <c r="AF475" s="417"/>
      <c r="AG475" s="375"/>
      <c r="AH475" s="417"/>
      <c r="AI475" s="142">
        <v>0</v>
      </c>
      <c r="AJ475" s="142">
        <v>0</v>
      </c>
      <c r="AK475" s="142">
        <v>0</v>
      </c>
      <c r="AL475" s="126"/>
      <c r="AM475" s="418"/>
      <c r="AN475" s="418"/>
      <c r="AO475" s="375">
        <v>0</v>
      </c>
    </row>
    <row r="476" spans="1:41" ht="24" customHeight="1" x14ac:dyDescent="0.3">
      <c r="A476" s="410" t="s">
        <v>3775</v>
      </c>
      <c r="B476" s="411" t="s">
        <v>3776</v>
      </c>
      <c r="C476" s="412" t="s">
        <v>358</v>
      </c>
      <c r="D476" s="367">
        <f t="shared" si="13"/>
        <v>24</v>
      </c>
      <c r="E476" s="368">
        <f t="shared" si="14"/>
        <v>0</v>
      </c>
      <c r="F476" s="368">
        <f t="shared" si="15"/>
        <v>0</v>
      </c>
      <c r="G476" s="368">
        <f t="shared" si="16"/>
        <v>0</v>
      </c>
      <c r="H476" s="368">
        <f t="shared" si="17"/>
        <v>0</v>
      </c>
      <c r="I476" s="368">
        <f t="shared" si="18"/>
        <v>0</v>
      </c>
      <c r="J476" s="368">
        <f t="shared" si="19"/>
        <v>0</v>
      </c>
      <c r="K476" s="368">
        <f t="shared" si="20"/>
        <v>0</v>
      </c>
      <c r="L476" s="368">
        <f t="shared" si="21"/>
        <v>0</v>
      </c>
      <c r="M476" s="368">
        <f t="shared" si="22"/>
        <v>0</v>
      </c>
      <c r="N476" s="370">
        <f t="shared" si="23"/>
        <v>24</v>
      </c>
      <c r="O476" s="371"/>
      <c r="P476" s="413">
        <f t="shared" si="26"/>
        <v>24</v>
      </c>
      <c r="Q476" s="373">
        <f t="shared" si="27"/>
        <v>362</v>
      </c>
      <c r="R476" s="374">
        <v>0</v>
      </c>
      <c r="S476" s="425">
        <v>24</v>
      </c>
      <c r="T476" s="414">
        <v>0</v>
      </c>
      <c r="U476" s="414">
        <v>0</v>
      </c>
      <c r="V476" s="414">
        <v>0</v>
      </c>
      <c r="W476" s="414">
        <v>0</v>
      </c>
      <c r="X476" s="414">
        <v>0</v>
      </c>
      <c r="Y476" s="414">
        <v>0</v>
      </c>
      <c r="Z476" s="414">
        <v>0</v>
      </c>
      <c r="AA476" s="414">
        <v>0</v>
      </c>
      <c r="AB476" s="425">
        <v>0</v>
      </c>
      <c r="AC476" s="415"/>
      <c r="AD476" s="421">
        <v>0</v>
      </c>
      <c r="AE476" s="416">
        <v>0</v>
      </c>
      <c r="AF476" s="417"/>
      <c r="AG476" s="375"/>
      <c r="AH476" s="417"/>
      <c r="AI476" s="421">
        <v>0</v>
      </c>
      <c r="AJ476" s="421">
        <v>0</v>
      </c>
      <c r="AK476" s="421">
        <v>0</v>
      </c>
      <c r="AL476" s="126"/>
      <c r="AM476" s="418"/>
      <c r="AN476" s="418"/>
      <c r="AO476" s="425">
        <v>0</v>
      </c>
    </row>
    <row r="477" spans="1:41" ht="24" customHeight="1" x14ac:dyDescent="0.3">
      <c r="A477" s="410" t="s">
        <v>3778</v>
      </c>
      <c r="B477" s="411" t="s">
        <v>3779</v>
      </c>
      <c r="C477" s="412" t="s">
        <v>2481</v>
      </c>
      <c r="D477" s="367">
        <f t="shared" si="13"/>
        <v>12</v>
      </c>
      <c r="E477" s="368">
        <f t="shared" si="14"/>
        <v>0</v>
      </c>
      <c r="F477" s="368">
        <f t="shared" si="15"/>
        <v>0</v>
      </c>
      <c r="G477" s="368">
        <f t="shared" si="16"/>
        <v>0</v>
      </c>
      <c r="H477" s="368">
        <f t="shared" si="17"/>
        <v>0</v>
      </c>
      <c r="I477" s="368">
        <f t="shared" si="18"/>
        <v>0</v>
      </c>
      <c r="J477" s="368">
        <f t="shared" si="19"/>
        <v>0</v>
      </c>
      <c r="K477" s="368">
        <f t="shared" si="20"/>
        <v>0</v>
      </c>
      <c r="L477" s="368">
        <f t="shared" si="21"/>
        <v>0</v>
      </c>
      <c r="M477" s="368">
        <f t="shared" si="22"/>
        <v>0</v>
      </c>
      <c r="N477" s="370">
        <f t="shared" si="23"/>
        <v>12</v>
      </c>
      <c r="O477" s="371"/>
      <c r="P477" s="413">
        <f t="shared" si="26"/>
        <v>12</v>
      </c>
      <c r="Q477" s="373">
        <f t="shared" si="27"/>
        <v>621</v>
      </c>
      <c r="R477" s="374">
        <v>0</v>
      </c>
      <c r="S477" s="425">
        <v>0</v>
      </c>
      <c r="T477" s="414">
        <v>0</v>
      </c>
      <c r="U477" s="414">
        <v>0</v>
      </c>
      <c r="V477" s="414">
        <v>0</v>
      </c>
      <c r="W477" s="414">
        <v>0</v>
      </c>
      <c r="X477" s="414">
        <v>0</v>
      </c>
      <c r="Y477" s="414">
        <v>0</v>
      </c>
      <c r="Z477" s="414">
        <v>0</v>
      </c>
      <c r="AA477" s="414">
        <v>0</v>
      </c>
      <c r="AB477" s="425">
        <v>0</v>
      </c>
      <c r="AC477" s="429"/>
      <c r="AD477" s="421">
        <v>0</v>
      </c>
      <c r="AE477" s="416">
        <v>0</v>
      </c>
      <c r="AF477" s="417">
        <v>12</v>
      </c>
      <c r="AG477" s="375"/>
      <c r="AH477" s="417"/>
      <c r="AI477" s="430">
        <v>0</v>
      </c>
      <c r="AJ477" s="430">
        <v>0</v>
      </c>
      <c r="AK477" s="430">
        <v>0</v>
      </c>
      <c r="AL477" s="126"/>
      <c r="AM477" s="418"/>
      <c r="AN477" s="418"/>
      <c r="AO477" s="375">
        <v>0</v>
      </c>
    </row>
    <row r="478" spans="1:41" ht="24" customHeight="1" x14ac:dyDescent="0.3">
      <c r="A478" s="422" t="s">
        <v>3782</v>
      </c>
      <c r="B478" s="423" t="s">
        <v>3783</v>
      </c>
      <c r="C478" s="424" t="s">
        <v>834</v>
      </c>
      <c r="D478" s="367">
        <f t="shared" si="13"/>
        <v>8</v>
      </c>
      <c r="E478" s="368">
        <f t="shared" si="14"/>
        <v>5</v>
      </c>
      <c r="F478" s="368">
        <f t="shared" si="15"/>
        <v>0</v>
      </c>
      <c r="G478" s="368">
        <f t="shared" si="16"/>
        <v>0</v>
      </c>
      <c r="H478" s="368">
        <f t="shared" si="17"/>
        <v>0</v>
      </c>
      <c r="I478" s="368">
        <f t="shared" si="18"/>
        <v>0</v>
      </c>
      <c r="J478" s="368">
        <f t="shared" si="19"/>
        <v>0</v>
      </c>
      <c r="K478" s="368">
        <f t="shared" si="20"/>
        <v>0</v>
      </c>
      <c r="L478" s="368">
        <f t="shared" si="21"/>
        <v>0</v>
      </c>
      <c r="M478" s="368">
        <f t="shared" si="22"/>
        <v>0</v>
      </c>
      <c r="N478" s="370">
        <f t="shared" si="23"/>
        <v>13</v>
      </c>
      <c r="O478" s="371"/>
      <c r="P478" s="413">
        <f t="shared" si="26"/>
        <v>13</v>
      </c>
      <c r="Q478" s="373">
        <f t="shared" si="27"/>
        <v>599</v>
      </c>
      <c r="R478" s="374">
        <v>0</v>
      </c>
      <c r="S478" s="425">
        <v>0</v>
      </c>
      <c r="T478" s="414">
        <v>0</v>
      </c>
      <c r="U478" s="414">
        <v>0</v>
      </c>
      <c r="V478" s="414">
        <v>0</v>
      </c>
      <c r="W478" s="414">
        <v>0</v>
      </c>
      <c r="X478" s="414">
        <v>0</v>
      </c>
      <c r="Y478" s="414">
        <v>0</v>
      </c>
      <c r="Z478" s="414">
        <v>0</v>
      </c>
      <c r="AA478" s="414">
        <v>0</v>
      </c>
      <c r="AB478" s="425">
        <v>8</v>
      </c>
      <c r="AC478" s="415"/>
      <c r="AD478" s="142">
        <v>0</v>
      </c>
      <c r="AE478" s="427">
        <v>0</v>
      </c>
      <c r="AF478" s="417">
        <v>5</v>
      </c>
      <c r="AG478" s="375"/>
      <c r="AH478" s="417"/>
      <c r="AI478" s="421">
        <v>0</v>
      </c>
      <c r="AJ478" s="421">
        <v>0</v>
      </c>
      <c r="AK478" s="421">
        <v>0</v>
      </c>
      <c r="AL478" s="126"/>
      <c r="AM478" s="418"/>
      <c r="AN478" s="418"/>
      <c r="AO478" s="375">
        <v>0</v>
      </c>
    </row>
    <row r="479" spans="1:41" ht="24" customHeight="1" x14ac:dyDescent="0.3">
      <c r="A479" s="419" t="s">
        <v>1290</v>
      </c>
      <c r="B479" s="411" t="s">
        <v>1291</v>
      </c>
      <c r="C479" s="412" t="s">
        <v>139</v>
      </c>
      <c r="D479" s="367">
        <f t="shared" si="13"/>
        <v>0</v>
      </c>
      <c r="E479" s="368">
        <f t="shared" si="14"/>
        <v>0</v>
      </c>
      <c r="F479" s="368">
        <f t="shared" si="15"/>
        <v>0</v>
      </c>
      <c r="G479" s="368">
        <f t="shared" si="16"/>
        <v>0</v>
      </c>
      <c r="H479" s="368">
        <f t="shared" si="17"/>
        <v>0</v>
      </c>
      <c r="I479" s="368">
        <f t="shared" si="18"/>
        <v>0</v>
      </c>
      <c r="J479" s="368">
        <f t="shared" si="19"/>
        <v>0</v>
      </c>
      <c r="K479" s="368">
        <f t="shared" si="20"/>
        <v>0</v>
      </c>
      <c r="L479" s="368">
        <f t="shared" si="21"/>
        <v>0</v>
      </c>
      <c r="M479" s="368">
        <f t="shared" si="22"/>
        <v>0</v>
      </c>
      <c r="N479" s="370">
        <f t="shared" si="23"/>
        <v>0</v>
      </c>
      <c r="O479" s="371"/>
      <c r="P479" s="413">
        <f t="shared" si="26"/>
        <v>0</v>
      </c>
      <c r="Q479" s="373" t="str">
        <f t="shared" si="27"/>
        <v/>
      </c>
      <c r="R479" s="374">
        <v>0</v>
      </c>
      <c r="S479" s="420">
        <v>0</v>
      </c>
      <c r="T479" s="414">
        <v>0</v>
      </c>
      <c r="U479" s="414">
        <v>0</v>
      </c>
      <c r="V479" s="414">
        <v>0</v>
      </c>
      <c r="W479" s="414">
        <v>0</v>
      </c>
      <c r="X479" s="414">
        <v>0</v>
      </c>
      <c r="Y479" s="414">
        <v>0</v>
      </c>
      <c r="Z479" s="414">
        <v>0</v>
      </c>
      <c r="AA479" s="414">
        <v>0</v>
      </c>
      <c r="AB479" s="420">
        <v>0</v>
      </c>
      <c r="AC479" s="429"/>
      <c r="AD479" s="142">
        <v>0</v>
      </c>
      <c r="AE479" s="416">
        <v>0</v>
      </c>
      <c r="AF479" s="417"/>
      <c r="AG479" s="375"/>
      <c r="AH479" s="417"/>
      <c r="AI479" s="426">
        <v>0</v>
      </c>
      <c r="AJ479" s="426">
        <v>0</v>
      </c>
      <c r="AK479" s="426">
        <v>0</v>
      </c>
      <c r="AL479" s="126"/>
      <c r="AM479" s="418"/>
      <c r="AN479" s="418"/>
      <c r="AO479" s="425">
        <v>0</v>
      </c>
    </row>
    <row r="480" spans="1:41" ht="24" customHeight="1" x14ac:dyDescent="0.3">
      <c r="A480" s="410" t="s">
        <v>3787</v>
      </c>
      <c r="B480" s="411" t="s">
        <v>3788</v>
      </c>
      <c r="C480" s="412" t="s">
        <v>163</v>
      </c>
      <c r="D480" s="367">
        <f t="shared" si="13"/>
        <v>33</v>
      </c>
      <c r="E480" s="368">
        <f t="shared" si="14"/>
        <v>4</v>
      </c>
      <c r="F480" s="368">
        <f t="shared" si="15"/>
        <v>0</v>
      </c>
      <c r="G480" s="368">
        <f t="shared" si="16"/>
        <v>0</v>
      </c>
      <c r="H480" s="368">
        <f t="shared" si="17"/>
        <v>0</v>
      </c>
      <c r="I480" s="368">
        <f t="shared" si="18"/>
        <v>0</v>
      </c>
      <c r="J480" s="368">
        <f t="shared" si="19"/>
        <v>0</v>
      </c>
      <c r="K480" s="368">
        <f t="shared" si="20"/>
        <v>0</v>
      </c>
      <c r="L480" s="368">
        <f t="shared" si="21"/>
        <v>0</v>
      </c>
      <c r="M480" s="368">
        <f t="shared" si="22"/>
        <v>0</v>
      </c>
      <c r="N480" s="370">
        <f t="shared" si="23"/>
        <v>37</v>
      </c>
      <c r="O480" s="371"/>
      <c r="P480" s="413">
        <f t="shared" si="26"/>
        <v>37</v>
      </c>
      <c r="Q480" s="373">
        <f t="shared" si="27"/>
        <v>233</v>
      </c>
      <c r="R480" s="374">
        <v>0</v>
      </c>
      <c r="S480" s="425">
        <v>0</v>
      </c>
      <c r="T480" s="414">
        <v>0</v>
      </c>
      <c r="U480" s="414">
        <v>0</v>
      </c>
      <c r="V480" s="414">
        <v>0</v>
      </c>
      <c r="W480" s="414">
        <v>0</v>
      </c>
      <c r="X480" s="414">
        <v>0</v>
      </c>
      <c r="Y480" s="414">
        <v>0</v>
      </c>
      <c r="Z480" s="414">
        <v>0</v>
      </c>
      <c r="AA480" s="414">
        <v>0</v>
      </c>
      <c r="AB480" s="425">
        <v>4</v>
      </c>
      <c r="AC480" s="415"/>
      <c r="AD480" s="421">
        <v>0</v>
      </c>
      <c r="AE480" s="416">
        <v>0</v>
      </c>
      <c r="AF480" s="417"/>
      <c r="AG480" s="375">
        <v>33</v>
      </c>
      <c r="AH480" s="417"/>
      <c r="AI480" s="426">
        <v>0</v>
      </c>
      <c r="AJ480" s="426">
        <v>0</v>
      </c>
      <c r="AK480" s="426">
        <v>0</v>
      </c>
      <c r="AL480" s="126"/>
      <c r="AM480" s="418"/>
      <c r="AN480" s="418"/>
      <c r="AO480" s="425">
        <v>0</v>
      </c>
    </row>
    <row r="481" spans="1:41" ht="24" customHeight="1" x14ac:dyDescent="0.3">
      <c r="A481" s="521" t="s">
        <v>1297</v>
      </c>
      <c r="B481" s="522" t="s">
        <v>1298</v>
      </c>
      <c r="C481" s="523" t="s">
        <v>269</v>
      </c>
      <c r="D481" s="367">
        <f t="shared" si="13"/>
        <v>10</v>
      </c>
      <c r="E481" s="368">
        <f t="shared" si="14"/>
        <v>8</v>
      </c>
      <c r="F481" s="368">
        <f t="shared" si="15"/>
        <v>0</v>
      </c>
      <c r="G481" s="368">
        <f t="shared" si="16"/>
        <v>0</v>
      </c>
      <c r="H481" s="368">
        <f t="shared" si="17"/>
        <v>0</v>
      </c>
      <c r="I481" s="368">
        <f t="shared" si="18"/>
        <v>0</v>
      </c>
      <c r="J481" s="368">
        <f t="shared" si="19"/>
        <v>0</v>
      </c>
      <c r="K481" s="368">
        <f t="shared" si="20"/>
        <v>0</v>
      </c>
      <c r="L481" s="368">
        <f t="shared" si="21"/>
        <v>0</v>
      </c>
      <c r="M481" s="368">
        <f t="shared" si="22"/>
        <v>0</v>
      </c>
      <c r="N481" s="480">
        <f t="shared" si="23"/>
        <v>18</v>
      </c>
      <c r="O481" s="524"/>
      <c r="P481" s="525">
        <f>N481+O481*100</f>
        <v>18</v>
      </c>
      <c r="Q481" s="483">
        <f>IF(P481=0,"",RANK(P481,P:P,0))</f>
        <v>457</v>
      </c>
      <c r="R481" s="374">
        <v>0</v>
      </c>
      <c r="S481" s="420">
        <v>0</v>
      </c>
      <c r="T481" s="414">
        <v>0</v>
      </c>
      <c r="U481" s="414">
        <v>0</v>
      </c>
      <c r="V481" s="414">
        <v>0</v>
      </c>
      <c r="W481" s="414">
        <v>0</v>
      </c>
      <c r="X481" s="414">
        <v>0</v>
      </c>
      <c r="Y481" s="414">
        <v>0</v>
      </c>
      <c r="Z481" s="414">
        <v>0</v>
      </c>
      <c r="AA481" s="414">
        <v>0</v>
      </c>
      <c r="AB481" s="420">
        <v>10</v>
      </c>
      <c r="AC481" s="526"/>
      <c r="AD481" s="430">
        <v>0</v>
      </c>
      <c r="AE481" s="416">
        <v>0</v>
      </c>
      <c r="AF481" s="527">
        <v>8</v>
      </c>
      <c r="AG481" s="198"/>
      <c r="AH481" s="527"/>
      <c r="AI481" s="426">
        <v>0</v>
      </c>
      <c r="AJ481" s="426">
        <v>0</v>
      </c>
      <c r="AK481" s="426">
        <v>0</v>
      </c>
      <c r="AL481" s="126"/>
      <c r="AM481" s="418"/>
      <c r="AN481" s="418"/>
      <c r="AO481" s="375">
        <v>0</v>
      </c>
    </row>
    <row r="482" spans="1:41" ht="24" customHeight="1" x14ac:dyDescent="0.3">
      <c r="A482" s="419" t="s">
        <v>3793</v>
      </c>
      <c r="B482" s="411" t="s">
        <v>3794</v>
      </c>
      <c r="C482" s="412" t="s">
        <v>163</v>
      </c>
      <c r="D482" s="367">
        <f t="shared" si="13"/>
        <v>0</v>
      </c>
      <c r="E482" s="368">
        <f t="shared" si="14"/>
        <v>0</v>
      </c>
      <c r="F482" s="368">
        <f t="shared" si="15"/>
        <v>0</v>
      </c>
      <c r="G482" s="368">
        <f t="shared" si="16"/>
        <v>0</v>
      </c>
      <c r="H482" s="368">
        <f t="shared" si="17"/>
        <v>0</v>
      </c>
      <c r="I482" s="368">
        <f t="shared" si="18"/>
        <v>0</v>
      </c>
      <c r="J482" s="368">
        <f t="shared" si="19"/>
        <v>0</v>
      </c>
      <c r="K482" s="368">
        <f t="shared" si="20"/>
        <v>0</v>
      </c>
      <c r="L482" s="368">
        <f t="shared" si="21"/>
        <v>0</v>
      </c>
      <c r="M482" s="368">
        <f t="shared" si="22"/>
        <v>0</v>
      </c>
      <c r="N482" s="370">
        <f t="shared" si="23"/>
        <v>0</v>
      </c>
      <c r="O482" s="371"/>
      <c r="P482" s="413">
        <f t="shared" ref="P482:P485" si="28">N482+O482*100</f>
        <v>0</v>
      </c>
      <c r="Q482" s="373" t="str">
        <f t="shared" ref="Q482:Q485" si="29">IF(P482=0,"",RANK(P482,P:P,0))</f>
        <v/>
      </c>
      <c r="R482" s="374">
        <v>0</v>
      </c>
      <c r="S482" s="420">
        <v>0</v>
      </c>
      <c r="T482" s="414">
        <v>0</v>
      </c>
      <c r="U482" s="414">
        <v>0</v>
      </c>
      <c r="V482" s="414">
        <v>0</v>
      </c>
      <c r="W482" s="414">
        <v>0</v>
      </c>
      <c r="X482" s="414">
        <v>0</v>
      </c>
      <c r="Y482" s="414">
        <v>0</v>
      </c>
      <c r="Z482" s="414">
        <v>0</v>
      </c>
      <c r="AA482" s="414">
        <v>0</v>
      </c>
      <c r="AB482" s="420">
        <v>0</v>
      </c>
      <c r="AC482" s="429"/>
      <c r="AD482" s="389">
        <v>0</v>
      </c>
      <c r="AE482" s="416">
        <v>0</v>
      </c>
      <c r="AF482" s="417"/>
      <c r="AG482" s="375"/>
      <c r="AH482" s="417"/>
      <c r="AI482" s="421">
        <v>0</v>
      </c>
      <c r="AJ482" s="421">
        <v>0</v>
      </c>
      <c r="AK482" s="421">
        <v>0</v>
      </c>
      <c r="AL482" s="126"/>
      <c r="AM482" s="418"/>
      <c r="AN482" s="418"/>
      <c r="AO482" s="375">
        <v>0</v>
      </c>
    </row>
    <row r="483" spans="1:41" ht="24" customHeight="1" x14ac:dyDescent="0.3">
      <c r="A483" s="419" t="s">
        <v>3798</v>
      </c>
      <c r="B483" s="411" t="s">
        <v>3799</v>
      </c>
      <c r="C483" s="412" t="s">
        <v>2268</v>
      </c>
      <c r="D483" s="367">
        <f t="shared" si="13"/>
        <v>6</v>
      </c>
      <c r="E483" s="368">
        <f t="shared" si="14"/>
        <v>6</v>
      </c>
      <c r="F483" s="368">
        <f t="shared" si="15"/>
        <v>0</v>
      </c>
      <c r="G483" s="368">
        <f t="shared" si="16"/>
        <v>0</v>
      </c>
      <c r="H483" s="368">
        <f t="shared" si="17"/>
        <v>0</v>
      </c>
      <c r="I483" s="368">
        <f t="shared" si="18"/>
        <v>0</v>
      </c>
      <c r="J483" s="368">
        <f t="shared" si="19"/>
        <v>0</v>
      </c>
      <c r="K483" s="368">
        <f t="shared" si="20"/>
        <v>0</v>
      </c>
      <c r="L483" s="368">
        <f t="shared" si="21"/>
        <v>0</v>
      </c>
      <c r="M483" s="368">
        <f t="shared" si="22"/>
        <v>0</v>
      </c>
      <c r="N483" s="370">
        <f t="shared" si="23"/>
        <v>12</v>
      </c>
      <c r="O483" s="371"/>
      <c r="P483" s="413">
        <f t="shared" si="28"/>
        <v>12</v>
      </c>
      <c r="Q483" s="373">
        <f t="shared" si="29"/>
        <v>621</v>
      </c>
      <c r="R483" s="374">
        <v>0</v>
      </c>
      <c r="S483" s="414">
        <v>0</v>
      </c>
      <c r="T483" s="414">
        <v>0</v>
      </c>
      <c r="U483" s="414">
        <v>0</v>
      </c>
      <c r="V483" s="414">
        <v>0</v>
      </c>
      <c r="W483" s="414">
        <v>0</v>
      </c>
      <c r="X483" s="414">
        <v>0</v>
      </c>
      <c r="Y483" s="414">
        <v>0</v>
      </c>
      <c r="Z483" s="414">
        <v>0</v>
      </c>
      <c r="AA483" s="414">
        <v>0</v>
      </c>
      <c r="AB483" s="414">
        <v>6</v>
      </c>
      <c r="AC483" s="415"/>
      <c r="AD483" s="421">
        <v>0</v>
      </c>
      <c r="AE483" s="416">
        <v>0</v>
      </c>
      <c r="AF483" s="417"/>
      <c r="AG483" s="375">
        <v>6</v>
      </c>
      <c r="AH483" s="417"/>
      <c r="AI483" s="426">
        <v>0</v>
      </c>
      <c r="AJ483" s="426">
        <v>0</v>
      </c>
      <c r="AK483" s="426">
        <v>0</v>
      </c>
      <c r="AL483" s="126"/>
      <c r="AM483" s="418"/>
      <c r="AN483" s="418"/>
      <c r="AO483" s="375">
        <v>0</v>
      </c>
    </row>
    <row r="484" spans="1:41" ht="24" customHeight="1" x14ac:dyDescent="0.3">
      <c r="A484" s="419" t="s">
        <v>3802</v>
      </c>
      <c r="B484" s="411" t="s">
        <v>3803</v>
      </c>
      <c r="C484" s="412" t="s">
        <v>1911</v>
      </c>
      <c r="D484" s="367">
        <f t="shared" si="13"/>
        <v>0</v>
      </c>
      <c r="E484" s="368">
        <f t="shared" si="14"/>
        <v>0</v>
      </c>
      <c r="F484" s="368">
        <f t="shared" si="15"/>
        <v>0</v>
      </c>
      <c r="G484" s="368">
        <f t="shared" si="16"/>
        <v>0</v>
      </c>
      <c r="H484" s="368">
        <f t="shared" si="17"/>
        <v>0</v>
      </c>
      <c r="I484" s="368">
        <f t="shared" si="18"/>
        <v>0</v>
      </c>
      <c r="J484" s="368">
        <f t="shared" si="19"/>
        <v>0</v>
      </c>
      <c r="K484" s="368">
        <f t="shared" si="20"/>
        <v>0</v>
      </c>
      <c r="L484" s="368">
        <f t="shared" si="21"/>
        <v>0</v>
      </c>
      <c r="M484" s="368">
        <f t="shared" si="22"/>
        <v>0</v>
      </c>
      <c r="N484" s="370">
        <f t="shared" si="23"/>
        <v>0</v>
      </c>
      <c r="O484" s="371"/>
      <c r="P484" s="413">
        <f t="shared" si="28"/>
        <v>0</v>
      </c>
      <c r="Q484" s="373" t="str">
        <f t="shared" si="29"/>
        <v/>
      </c>
      <c r="R484" s="374">
        <v>0</v>
      </c>
      <c r="S484" s="420">
        <v>0</v>
      </c>
      <c r="T484" s="414">
        <v>0</v>
      </c>
      <c r="U484" s="414">
        <v>0</v>
      </c>
      <c r="V484" s="414">
        <v>0</v>
      </c>
      <c r="W484" s="414">
        <v>0</v>
      </c>
      <c r="X484" s="414">
        <v>0</v>
      </c>
      <c r="Y484" s="414">
        <v>0</v>
      </c>
      <c r="Z484" s="414">
        <v>0</v>
      </c>
      <c r="AA484" s="414">
        <v>0</v>
      </c>
      <c r="AB484" s="420">
        <v>0</v>
      </c>
      <c r="AC484" s="415"/>
      <c r="AD484" s="426">
        <v>0</v>
      </c>
      <c r="AE484" s="416">
        <v>0</v>
      </c>
      <c r="AF484" s="433"/>
      <c r="AG484" s="425"/>
      <c r="AH484" s="433"/>
      <c r="AI484" s="421">
        <v>0</v>
      </c>
      <c r="AJ484" s="421">
        <v>0</v>
      </c>
      <c r="AK484" s="421">
        <v>0</v>
      </c>
      <c r="AL484" s="126"/>
      <c r="AM484" s="418"/>
      <c r="AN484" s="418"/>
      <c r="AO484" s="375">
        <v>0</v>
      </c>
    </row>
    <row r="485" spans="1:41" ht="24" customHeight="1" x14ac:dyDescent="0.3">
      <c r="A485" s="419" t="s">
        <v>3806</v>
      </c>
      <c r="B485" s="411" t="s">
        <v>3807</v>
      </c>
      <c r="C485" s="412" t="s">
        <v>437</v>
      </c>
      <c r="D485" s="367">
        <f t="shared" si="13"/>
        <v>10</v>
      </c>
      <c r="E485" s="368">
        <f t="shared" si="14"/>
        <v>0</v>
      </c>
      <c r="F485" s="368">
        <f t="shared" si="15"/>
        <v>0</v>
      </c>
      <c r="G485" s="368">
        <f t="shared" si="16"/>
        <v>0</v>
      </c>
      <c r="H485" s="368">
        <f t="shared" si="17"/>
        <v>0</v>
      </c>
      <c r="I485" s="368">
        <f t="shared" si="18"/>
        <v>0</v>
      </c>
      <c r="J485" s="368">
        <f t="shared" si="19"/>
        <v>0</v>
      </c>
      <c r="K485" s="368">
        <f t="shared" si="20"/>
        <v>0</v>
      </c>
      <c r="L485" s="368">
        <f t="shared" si="21"/>
        <v>0</v>
      </c>
      <c r="M485" s="368">
        <f t="shared" si="22"/>
        <v>0</v>
      </c>
      <c r="N485" s="370">
        <f t="shared" si="23"/>
        <v>10</v>
      </c>
      <c r="O485" s="371"/>
      <c r="P485" s="413">
        <f t="shared" si="28"/>
        <v>10</v>
      </c>
      <c r="Q485" s="373">
        <f t="shared" si="29"/>
        <v>688</v>
      </c>
      <c r="R485" s="374">
        <v>0</v>
      </c>
      <c r="S485" s="428">
        <v>0</v>
      </c>
      <c r="T485" s="414">
        <v>0</v>
      </c>
      <c r="U485" s="414">
        <v>0</v>
      </c>
      <c r="V485" s="414">
        <v>0</v>
      </c>
      <c r="W485" s="414">
        <v>0</v>
      </c>
      <c r="X485" s="414">
        <v>0</v>
      </c>
      <c r="Y485" s="414">
        <v>0</v>
      </c>
      <c r="Z485" s="414">
        <v>0</v>
      </c>
      <c r="AA485" s="414">
        <v>0</v>
      </c>
      <c r="AB485" s="428">
        <v>0</v>
      </c>
      <c r="AC485" s="415"/>
      <c r="AD485" s="124">
        <v>0</v>
      </c>
      <c r="AE485" s="427">
        <v>0</v>
      </c>
      <c r="AF485" s="417"/>
      <c r="AG485" s="375">
        <v>10</v>
      </c>
      <c r="AH485" s="417"/>
      <c r="AI485" s="421">
        <v>0</v>
      </c>
      <c r="AJ485" s="421">
        <v>0</v>
      </c>
      <c r="AK485" s="421">
        <v>0</v>
      </c>
      <c r="AL485" s="126"/>
      <c r="AM485" s="418"/>
      <c r="AN485" s="418"/>
      <c r="AO485" s="375">
        <v>0</v>
      </c>
    </row>
    <row r="486" spans="1:41" ht="24" customHeight="1" x14ac:dyDescent="0.3">
      <c r="A486" s="521" t="s">
        <v>3810</v>
      </c>
      <c r="B486" s="522" t="s">
        <v>3811</v>
      </c>
      <c r="C486" s="523" t="s">
        <v>3469</v>
      </c>
      <c r="D486" s="367">
        <f t="shared" si="13"/>
        <v>4</v>
      </c>
      <c r="E486" s="368">
        <f t="shared" si="14"/>
        <v>4</v>
      </c>
      <c r="F486" s="368">
        <f t="shared" si="15"/>
        <v>0</v>
      </c>
      <c r="G486" s="368">
        <f t="shared" si="16"/>
        <v>0</v>
      </c>
      <c r="H486" s="368">
        <f t="shared" si="17"/>
        <v>0</v>
      </c>
      <c r="I486" s="368">
        <f t="shared" si="18"/>
        <v>0</v>
      </c>
      <c r="J486" s="368">
        <f t="shared" si="19"/>
        <v>0</v>
      </c>
      <c r="K486" s="368">
        <f t="shared" si="20"/>
        <v>0</v>
      </c>
      <c r="L486" s="368">
        <f t="shared" si="21"/>
        <v>0</v>
      </c>
      <c r="M486" s="368">
        <f t="shared" si="22"/>
        <v>0</v>
      </c>
      <c r="N486" s="480">
        <f t="shared" si="23"/>
        <v>8</v>
      </c>
      <c r="O486" s="524"/>
      <c r="P486" s="525">
        <f>N486+O486*100</f>
        <v>8</v>
      </c>
      <c r="Q486" s="483">
        <f>IF(P486=0,"",RANK(P486,P:P,0))</f>
        <v>762</v>
      </c>
      <c r="R486" s="374">
        <v>0</v>
      </c>
      <c r="S486" s="420">
        <v>0</v>
      </c>
      <c r="T486" s="414">
        <v>0</v>
      </c>
      <c r="U486" s="414">
        <v>0</v>
      </c>
      <c r="V486" s="414">
        <v>0</v>
      </c>
      <c r="W486" s="414">
        <v>0</v>
      </c>
      <c r="X486" s="414">
        <v>0</v>
      </c>
      <c r="Y486" s="414">
        <v>0</v>
      </c>
      <c r="Z486" s="414">
        <v>0</v>
      </c>
      <c r="AA486" s="414">
        <v>0</v>
      </c>
      <c r="AB486" s="420">
        <v>4</v>
      </c>
      <c r="AC486" s="526"/>
      <c r="AD486" s="142">
        <v>0</v>
      </c>
      <c r="AE486" s="427">
        <v>0</v>
      </c>
      <c r="AF486" s="527"/>
      <c r="AG486" s="198">
        <v>4</v>
      </c>
      <c r="AH486" s="527"/>
      <c r="AI486" s="124">
        <v>0</v>
      </c>
      <c r="AJ486" s="124">
        <v>0</v>
      </c>
      <c r="AK486" s="124">
        <v>0</v>
      </c>
      <c r="AL486" s="126"/>
      <c r="AM486" s="418"/>
      <c r="AN486" s="418"/>
      <c r="AO486" s="375">
        <v>0</v>
      </c>
    </row>
    <row r="487" spans="1:41" ht="24" customHeight="1" x14ac:dyDescent="0.3">
      <c r="A487" s="419" t="s">
        <v>3816</v>
      </c>
      <c r="B487" s="411" t="s">
        <v>3817</v>
      </c>
      <c r="C487" s="412" t="s">
        <v>2148</v>
      </c>
      <c r="D487" s="367">
        <f t="shared" si="13"/>
        <v>12</v>
      </c>
      <c r="E487" s="368">
        <f t="shared" si="14"/>
        <v>0</v>
      </c>
      <c r="F487" s="368">
        <f t="shared" si="15"/>
        <v>0</v>
      </c>
      <c r="G487" s="368">
        <f t="shared" si="16"/>
        <v>0</v>
      </c>
      <c r="H487" s="368">
        <f t="shared" si="17"/>
        <v>0</v>
      </c>
      <c r="I487" s="368">
        <f t="shared" si="18"/>
        <v>0</v>
      </c>
      <c r="J487" s="368">
        <f t="shared" si="19"/>
        <v>0</v>
      </c>
      <c r="K487" s="368">
        <f t="shared" si="20"/>
        <v>0</v>
      </c>
      <c r="L487" s="368">
        <f t="shared" si="21"/>
        <v>0</v>
      </c>
      <c r="M487" s="368">
        <f t="shared" si="22"/>
        <v>0</v>
      </c>
      <c r="N487" s="370">
        <f t="shared" si="23"/>
        <v>12</v>
      </c>
      <c r="O487" s="371"/>
      <c r="P487" s="413">
        <f t="shared" ref="P487:P513" si="30">N487+O487*100</f>
        <v>12</v>
      </c>
      <c r="Q487" s="373">
        <f t="shared" ref="Q487:Q513" si="31">IF(P487=0,"",RANK(P487,P:P,0))</f>
        <v>621</v>
      </c>
      <c r="R487" s="374">
        <v>0</v>
      </c>
      <c r="S487" s="420">
        <v>0</v>
      </c>
      <c r="T487" s="414">
        <v>0</v>
      </c>
      <c r="U487" s="414">
        <v>0</v>
      </c>
      <c r="V487" s="414">
        <v>0</v>
      </c>
      <c r="W487" s="414">
        <v>0</v>
      </c>
      <c r="X487" s="414">
        <v>0</v>
      </c>
      <c r="Y487" s="414">
        <v>0</v>
      </c>
      <c r="Z487" s="414">
        <v>0</v>
      </c>
      <c r="AA487" s="414">
        <v>0</v>
      </c>
      <c r="AB487" s="420">
        <v>0</v>
      </c>
      <c r="AC487" s="429"/>
      <c r="AD487" s="430">
        <v>0</v>
      </c>
      <c r="AE487" s="427">
        <v>0</v>
      </c>
      <c r="AF487" s="417"/>
      <c r="AG487" s="375">
        <v>12</v>
      </c>
      <c r="AH487" s="417"/>
      <c r="AI487" s="421">
        <v>0</v>
      </c>
      <c r="AJ487" s="421">
        <v>0</v>
      </c>
      <c r="AK487" s="421">
        <v>0</v>
      </c>
      <c r="AL487" s="126"/>
      <c r="AM487" s="418"/>
      <c r="AN487" s="418"/>
      <c r="AO487" s="425">
        <v>0</v>
      </c>
    </row>
    <row r="488" spans="1:41" ht="24" customHeight="1" x14ac:dyDescent="0.3">
      <c r="A488" s="410" t="s">
        <v>3819</v>
      </c>
      <c r="B488" s="411" t="s">
        <v>3820</v>
      </c>
      <c r="C488" s="412" t="s">
        <v>2769</v>
      </c>
      <c r="D488" s="367">
        <f t="shared" si="13"/>
        <v>48</v>
      </c>
      <c r="E488" s="368">
        <f t="shared" si="14"/>
        <v>0</v>
      </c>
      <c r="F488" s="368">
        <f t="shared" si="15"/>
        <v>0</v>
      </c>
      <c r="G488" s="368">
        <f t="shared" si="16"/>
        <v>0</v>
      </c>
      <c r="H488" s="368">
        <f t="shared" si="17"/>
        <v>0</v>
      </c>
      <c r="I488" s="368">
        <f t="shared" si="18"/>
        <v>0</v>
      </c>
      <c r="J488" s="368">
        <f t="shared" si="19"/>
        <v>0</v>
      </c>
      <c r="K488" s="368">
        <f t="shared" si="20"/>
        <v>0</v>
      </c>
      <c r="L488" s="368">
        <f t="shared" si="21"/>
        <v>0</v>
      </c>
      <c r="M488" s="368">
        <f t="shared" si="22"/>
        <v>0</v>
      </c>
      <c r="N488" s="370">
        <f t="shared" si="23"/>
        <v>48</v>
      </c>
      <c r="O488" s="371"/>
      <c r="P488" s="413">
        <f t="shared" si="30"/>
        <v>48</v>
      </c>
      <c r="Q488" s="373">
        <f t="shared" si="31"/>
        <v>172</v>
      </c>
      <c r="R488" s="374">
        <v>0</v>
      </c>
      <c r="S488" s="428">
        <v>48</v>
      </c>
      <c r="T488" s="414">
        <v>0</v>
      </c>
      <c r="U488" s="414">
        <v>0</v>
      </c>
      <c r="V488" s="414">
        <v>0</v>
      </c>
      <c r="W488" s="414">
        <v>0</v>
      </c>
      <c r="X488" s="414">
        <v>0</v>
      </c>
      <c r="Y488" s="414">
        <v>0</v>
      </c>
      <c r="Z488" s="414">
        <v>0</v>
      </c>
      <c r="AA488" s="414">
        <v>0</v>
      </c>
      <c r="AB488" s="428">
        <v>0</v>
      </c>
      <c r="AC488" s="415"/>
      <c r="AD488" s="430">
        <v>0</v>
      </c>
      <c r="AE488" s="427">
        <v>0</v>
      </c>
      <c r="AF488" s="417"/>
      <c r="AG488" s="375"/>
      <c r="AH488" s="417"/>
      <c r="AI488" s="430">
        <v>0</v>
      </c>
      <c r="AJ488" s="430">
        <v>0</v>
      </c>
      <c r="AK488" s="430">
        <v>0</v>
      </c>
      <c r="AL488" s="126"/>
      <c r="AM488" s="418"/>
      <c r="AN488" s="418"/>
      <c r="AO488" s="375">
        <v>0</v>
      </c>
    </row>
    <row r="489" spans="1:41" ht="24" customHeight="1" x14ac:dyDescent="0.3">
      <c r="A489" s="419" t="s">
        <v>3823</v>
      </c>
      <c r="B489" s="411" t="s">
        <v>3824</v>
      </c>
      <c r="C489" s="412" t="s">
        <v>416</v>
      </c>
      <c r="D489" s="367">
        <f t="shared" si="13"/>
        <v>50</v>
      </c>
      <c r="E489" s="368">
        <f t="shared" si="14"/>
        <v>0</v>
      </c>
      <c r="F489" s="368">
        <f t="shared" si="15"/>
        <v>0</v>
      </c>
      <c r="G489" s="368">
        <f t="shared" si="16"/>
        <v>0</v>
      </c>
      <c r="H489" s="368">
        <f t="shared" si="17"/>
        <v>0</v>
      </c>
      <c r="I489" s="368">
        <f t="shared" si="18"/>
        <v>0</v>
      </c>
      <c r="J489" s="368">
        <f t="shared" si="19"/>
        <v>0</v>
      </c>
      <c r="K489" s="368">
        <f t="shared" si="20"/>
        <v>0</v>
      </c>
      <c r="L489" s="368">
        <f t="shared" si="21"/>
        <v>0</v>
      </c>
      <c r="M489" s="368">
        <f t="shared" si="22"/>
        <v>0</v>
      </c>
      <c r="N489" s="370">
        <f t="shared" si="23"/>
        <v>50</v>
      </c>
      <c r="O489" s="371"/>
      <c r="P489" s="413">
        <f t="shared" si="30"/>
        <v>50</v>
      </c>
      <c r="Q489" s="373">
        <f t="shared" si="31"/>
        <v>157</v>
      </c>
      <c r="R489" s="374">
        <v>0</v>
      </c>
      <c r="S489" s="449">
        <v>0</v>
      </c>
      <c r="T489" s="414">
        <v>0</v>
      </c>
      <c r="U489" s="414">
        <v>0</v>
      </c>
      <c r="V489" s="414">
        <v>0</v>
      </c>
      <c r="W489" s="414">
        <v>0</v>
      </c>
      <c r="X489" s="414">
        <v>0</v>
      </c>
      <c r="Y489" s="414">
        <v>0</v>
      </c>
      <c r="Z489" s="414">
        <v>0</v>
      </c>
      <c r="AA489" s="414">
        <v>0</v>
      </c>
      <c r="AB489" s="449">
        <v>0</v>
      </c>
      <c r="AC489" s="512">
        <v>50</v>
      </c>
      <c r="AD489" s="421">
        <v>0</v>
      </c>
      <c r="AE489" s="416">
        <v>0</v>
      </c>
      <c r="AF489" s="433"/>
      <c r="AG489" s="425"/>
      <c r="AH489" s="433"/>
      <c r="AI489" s="142">
        <v>0</v>
      </c>
      <c r="AJ489" s="142">
        <v>0</v>
      </c>
      <c r="AK489" s="142">
        <v>0</v>
      </c>
      <c r="AL489" s="126"/>
      <c r="AM489" s="418"/>
      <c r="AN489" s="418"/>
      <c r="AO489" s="375">
        <v>0</v>
      </c>
    </row>
    <row r="490" spans="1:41" ht="24" customHeight="1" x14ac:dyDescent="0.3">
      <c r="A490" s="410" t="s">
        <v>3829</v>
      </c>
      <c r="B490" s="411" t="s">
        <v>3830</v>
      </c>
      <c r="C490" s="412" t="s">
        <v>2148</v>
      </c>
      <c r="D490" s="367">
        <f t="shared" si="13"/>
        <v>14</v>
      </c>
      <c r="E490" s="368">
        <f t="shared" si="14"/>
        <v>9</v>
      </c>
      <c r="F490" s="368">
        <f t="shared" si="15"/>
        <v>0</v>
      </c>
      <c r="G490" s="368">
        <f t="shared" si="16"/>
        <v>0</v>
      </c>
      <c r="H490" s="368">
        <f t="shared" si="17"/>
        <v>0</v>
      </c>
      <c r="I490" s="368">
        <f t="shared" si="18"/>
        <v>0</v>
      </c>
      <c r="J490" s="368">
        <f t="shared" si="19"/>
        <v>0</v>
      </c>
      <c r="K490" s="368">
        <f t="shared" si="20"/>
        <v>0</v>
      </c>
      <c r="L490" s="368">
        <f t="shared" si="21"/>
        <v>0</v>
      </c>
      <c r="M490" s="368">
        <f t="shared" si="22"/>
        <v>0</v>
      </c>
      <c r="N490" s="370">
        <f t="shared" si="23"/>
        <v>23</v>
      </c>
      <c r="O490" s="371"/>
      <c r="P490" s="413">
        <f t="shared" si="30"/>
        <v>23</v>
      </c>
      <c r="Q490" s="373">
        <f t="shared" si="31"/>
        <v>380</v>
      </c>
      <c r="R490" s="374">
        <v>0</v>
      </c>
      <c r="S490" s="420">
        <v>0</v>
      </c>
      <c r="T490" s="414">
        <v>0</v>
      </c>
      <c r="U490" s="414">
        <v>0</v>
      </c>
      <c r="V490" s="414">
        <v>0</v>
      </c>
      <c r="W490" s="414">
        <v>0</v>
      </c>
      <c r="X490" s="414">
        <v>0</v>
      </c>
      <c r="Y490" s="414">
        <v>0</v>
      </c>
      <c r="Z490" s="414">
        <v>0</v>
      </c>
      <c r="AA490" s="414">
        <v>0</v>
      </c>
      <c r="AB490" s="420">
        <v>9</v>
      </c>
      <c r="AC490" s="415"/>
      <c r="AD490" s="426">
        <v>0</v>
      </c>
      <c r="AE490" s="427">
        <v>0</v>
      </c>
      <c r="AF490" s="417"/>
      <c r="AG490" s="375">
        <v>14</v>
      </c>
      <c r="AH490" s="417"/>
      <c r="AI490" s="421">
        <v>0</v>
      </c>
      <c r="AJ490" s="421">
        <v>0</v>
      </c>
      <c r="AK490" s="421">
        <v>0</v>
      </c>
      <c r="AL490" s="126"/>
      <c r="AM490" s="418"/>
      <c r="AN490" s="418"/>
      <c r="AO490" s="375">
        <v>0</v>
      </c>
    </row>
    <row r="491" spans="1:41" ht="24" customHeight="1" x14ac:dyDescent="0.3">
      <c r="A491" s="410" t="s">
        <v>3831</v>
      </c>
      <c r="B491" s="411" t="s">
        <v>3832</v>
      </c>
      <c r="C491" s="412" t="s">
        <v>358</v>
      </c>
      <c r="D491" s="367">
        <f t="shared" si="13"/>
        <v>15</v>
      </c>
      <c r="E491" s="368">
        <f t="shared" si="14"/>
        <v>0</v>
      </c>
      <c r="F491" s="368">
        <f t="shared" si="15"/>
        <v>0</v>
      </c>
      <c r="G491" s="368">
        <f t="shared" si="16"/>
        <v>0</v>
      </c>
      <c r="H491" s="368">
        <f t="shared" si="17"/>
        <v>0</v>
      </c>
      <c r="I491" s="368">
        <f t="shared" si="18"/>
        <v>0</v>
      </c>
      <c r="J491" s="368">
        <f t="shared" si="19"/>
        <v>0</v>
      </c>
      <c r="K491" s="368">
        <f t="shared" si="20"/>
        <v>0</v>
      </c>
      <c r="L491" s="368">
        <f t="shared" si="21"/>
        <v>0</v>
      </c>
      <c r="M491" s="368">
        <f t="shared" si="22"/>
        <v>0</v>
      </c>
      <c r="N491" s="370">
        <f t="shared" si="23"/>
        <v>15</v>
      </c>
      <c r="O491" s="371"/>
      <c r="P491" s="413">
        <f t="shared" si="30"/>
        <v>15</v>
      </c>
      <c r="Q491" s="373">
        <f t="shared" si="31"/>
        <v>541</v>
      </c>
      <c r="R491" s="374">
        <v>0</v>
      </c>
      <c r="S491" s="432">
        <v>0</v>
      </c>
      <c r="T491" s="414">
        <v>0</v>
      </c>
      <c r="U491" s="414">
        <v>0</v>
      </c>
      <c r="V491" s="414">
        <v>0</v>
      </c>
      <c r="W491" s="414">
        <v>0</v>
      </c>
      <c r="X491" s="414">
        <v>0</v>
      </c>
      <c r="Y491" s="414">
        <v>0</v>
      </c>
      <c r="Z491" s="414">
        <v>0</v>
      </c>
      <c r="AA491" s="414">
        <v>0</v>
      </c>
      <c r="AB491" s="432">
        <v>15</v>
      </c>
      <c r="AC491" s="429"/>
      <c r="AD491" s="426">
        <v>0</v>
      </c>
      <c r="AE491" s="416">
        <v>0</v>
      </c>
      <c r="AF491" s="417"/>
      <c r="AG491" s="375"/>
      <c r="AH491" s="417"/>
      <c r="AI491" s="142">
        <v>0</v>
      </c>
      <c r="AJ491" s="142">
        <v>0</v>
      </c>
      <c r="AK491" s="142">
        <v>0</v>
      </c>
      <c r="AL491" s="126"/>
      <c r="AM491" s="418"/>
      <c r="AN491" s="418"/>
      <c r="AO491" s="375">
        <v>0</v>
      </c>
    </row>
    <row r="492" spans="1:41" ht="24" customHeight="1" x14ac:dyDescent="0.3">
      <c r="A492" s="410" t="s">
        <v>3837</v>
      </c>
      <c r="B492" s="436" t="s">
        <v>3839</v>
      </c>
      <c r="C492" s="437" t="s">
        <v>266</v>
      </c>
      <c r="D492" s="367">
        <f t="shared" si="13"/>
        <v>0</v>
      </c>
      <c r="E492" s="368">
        <f t="shared" si="14"/>
        <v>0</v>
      </c>
      <c r="F492" s="368">
        <f t="shared" si="15"/>
        <v>0</v>
      </c>
      <c r="G492" s="368">
        <f t="shared" si="16"/>
        <v>0</v>
      </c>
      <c r="H492" s="368">
        <f t="shared" si="17"/>
        <v>0</v>
      </c>
      <c r="I492" s="368">
        <f t="shared" si="18"/>
        <v>0</v>
      </c>
      <c r="J492" s="368">
        <f t="shared" si="19"/>
        <v>0</v>
      </c>
      <c r="K492" s="368">
        <f t="shared" si="20"/>
        <v>0</v>
      </c>
      <c r="L492" s="368">
        <f t="shared" si="21"/>
        <v>0</v>
      </c>
      <c r="M492" s="368">
        <f t="shared" si="22"/>
        <v>0</v>
      </c>
      <c r="N492" s="446">
        <f t="shared" si="23"/>
        <v>0</v>
      </c>
      <c r="O492" s="371"/>
      <c r="P492" s="448">
        <f t="shared" si="30"/>
        <v>0</v>
      </c>
      <c r="Q492" s="373" t="str">
        <f t="shared" si="31"/>
        <v/>
      </c>
      <c r="R492" s="374">
        <v>0</v>
      </c>
      <c r="S492" s="390">
        <v>0</v>
      </c>
      <c r="T492" s="414">
        <v>0</v>
      </c>
      <c r="U492" s="414">
        <v>0</v>
      </c>
      <c r="V492" s="414">
        <v>0</v>
      </c>
      <c r="W492" s="414">
        <v>0</v>
      </c>
      <c r="X492" s="414">
        <v>0</v>
      </c>
      <c r="Y492" s="414">
        <v>0</v>
      </c>
      <c r="Z492" s="414">
        <v>0</v>
      </c>
      <c r="AA492" s="414">
        <v>0</v>
      </c>
      <c r="AB492" s="390">
        <v>0</v>
      </c>
      <c r="AC492" s="429"/>
      <c r="AD492" s="426">
        <v>0</v>
      </c>
      <c r="AE492" s="416">
        <v>0</v>
      </c>
      <c r="AF492" s="417"/>
      <c r="AG492" s="375"/>
      <c r="AH492" s="417"/>
      <c r="AI492" s="450">
        <v>0</v>
      </c>
      <c r="AJ492" s="450">
        <v>0</v>
      </c>
      <c r="AK492" s="450">
        <v>0</v>
      </c>
      <c r="AL492" s="126"/>
      <c r="AM492" s="418"/>
      <c r="AN492" s="418"/>
      <c r="AO492" s="375">
        <v>0</v>
      </c>
    </row>
    <row r="493" spans="1:41" ht="24" customHeight="1" x14ac:dyDescent="0.3">
      <c r="A493" s="422" t="s">
        <v>3844</v>
      </c>
      <c r="B493" s="475" t="s">
        <v>3845</v>
      </c>
      <c r="C493" s="476" t="s">
        <v>834</v>
      </c>
      <c r="D493" s="367">
        <f t="shared" si="13"/>
        <v>0</v>
      </c>
      <c r="E493" s="368">
        <f t="shared" si="14"/>
        <v>0</v>
      </c>
      <c r="F493" s="368">
        <f t="shared" si="15"/>
        <v>0</v>
      </c>
      <c r="G493" s="368">
        <f t="shared" si="16"/>
        <v>0</v>
      </c>
      <c r="H493" s="368">
        <f t="shared" si="17"/>
        <v>0</v>
      </c>
      <c r="I493" s="368">
        <f t="shared" si="18"/>
        <v>0</v>
      </c>
      <c r="J493" s="368">
        <f t="shared" si="19"/>
        <v>0</v>
      </c>
      <c r="K493" s="368">
        <f t="shared" si="20"/>
        <v>0</v>
      </c>
      <c r="L493" s="368">
        <f t="shared" si="21"/>
        <v>0</v>
      </c>
      <c r="M493" s="368">
        <f t="shared" si="22"/>
        <v>0</v>
      </c>
      <c r="N493" s="370">
        <f t="shared" si="23"/>
        <v>0</v>
      </c>
      <c r="O493" s="371"/>
      <c r="P493" s="413">
        <f t="shared" si="30"/>
        <v>0</v>
      </c>
      <c r="Q493" s="373" t="str">
        <f t="shared" si="31"/>
        <v/>
      </c>
      <c r="R493" s="374">
        <v>0</v>
      </c>
      <c r="S493" s="420">
        <v>0</v>
      </c>
      <c r="T493" s="414">
        <v>0</v>
      </c>
      <c r="U493" s="414">
        <v>0</v>
      </c>
      <c r="V493" s="414">
        <v>0</v>
      </c>
      <c r="W493" s="414">
        <v>0</v>
      </c>
      <c r="X493" s="414">
        <v>0</v>
      </c>
      <c r="Y493" s="414">
        <v>0</v>
      </c>
      <c r="Z493" s="414">
        <v>0</v>
      </c>
      <c r="AA493" s="414">
        <v>0</v>
      </c>
      <c r="AB493" s="420">
        <v>0</v>
      </c>
      <c r="AC493" s="429"/>
      <c r="AD493" s="421">
        <v>0</v>
      </c>
      <c r="AE493" s="416">
        <v>0</v>
      </c>
      <c r="AF493" s="417"/>
      <c r="AG493" s="375"/>
      <c r="AH493" s="417"/>
      <c r="AI493" s="421">
        <v>0</v>
      </c>
      <c r="AJ493" s="421">
        <v>0</v>
      </c>
      <c r="AK493" s="421">
        <v>0</v>
      </c>
      <c r="AL493" s="126"/>
      <c r="AM493" s="418"/>
      <c r="AN493" s="418"/>
      <c r="AO493" s="375">
        <v>0</v>
      </c>
    </row>
    <row r="494" spans="1:41" ht="24" customHeight="1" x14ac:dyDescent="0.3">
      <c r="A494" s="422" t="s">
        <v>1176</v>
      </c>
      <c r="B494" s="423" t="s">
        <v>3849</v>
      </c>
      <c r="C494" s="424" t="s">
        <v>116</v>
      </c>
      <c r="D494" s="367">
        <f t="shared" si="13"/>
        <v>0</v>
      </c>
      <c r="E494" s="368">
        <f t="shared" si="14"/>
        <v>0</v>
      </c>
      <c r="F494" s="368">
        <f t="shared" si="15"/>
        <v>0</v>
      </c>
      <c r="G494" s="368">
        <f t="shared" si="16"/>
        <v>0</v>
      </c>
      <c r="H494" s="368">
        <f t="shared" si="17"/>
        <v>0</v>
      </c>
      <c r="I494" s="368">
        <f t="shared" si="18"/>
        <v>0</v>
      </c>
      <c r="J494" s="368">
        <f t="shared" si="19"/>
        <v>0</v>
      </c>
      <c r="K494" s="368">
        <f t="shared" si="20"/>
        <v>0</v>
      </c>
      <c r="L494" s="368">
        <f t="shared" si="21"/>
        <v>0</v>
      </c>
      <c r="M494" s="368">
        <f t="shared" si="22"/>
        <v>0</v>
      </c>
      <c r="N494" s="370">
        <f t="shared" si="23"/>
        <v>0</v>
      </c>
      <c r="O494" s="371"/>
      <c r="P494" s="413">
        <f t="shared" si="30"/>
        <v>0</v>
      </c>
      <c r="Q494" s="373" t="str">
        <f t="shared" si="31"/>
        <v/>
      </c>
      <c r="R494" s="431">
        <v>0</v>
      </c>
      <c r="S494" s="420">
        <v>0</v>
      </c>
      <c r="T494" s="414">
        <v>0</v>
      </c>
      <c r="U494" s="414">
        <v>0</v>
      </c>
      <c r="V494" s="414">
        <v>0</v>
      </c>
      <c r="W494" s="414">
        <v>0</v>
      </c>
      <c r="X494" s="414">
        <v>0</v>
      </c>
      <c r="Y494" s="414">
        <v>0</v>
      </c>
      <c r="Z494" s="414">
        <v>0</v>
      </c>
      <c r="AA494" s="414">
        <v>0</v>
      </c>
      <c r="AB494" s="420">
        <v>0</v>
      </c>
      <c r="AC494" s="415"/>
      <c r="AD494" s="426">
        <v>0</v>
      </c>
      <c r="AE494" s="416">
        <v>0</v>
      </c>
      <c r="AF494" s="433"/>
      <c r="AG494" s="425"/>
      <c r="AH494" s="433"/>
      <c r="AI494" s="430">
        <v>0</v>
      </c>
      <c r="AJ494" s="430">
        <v>0</v>
      </c>
      <c r="AK494" s="430">
        <v>0</v>
      </c>
      <c r="AL494" s="434"/>
      <c r="AM494" s="435"/>
      <c r="AN494" s="435"/>
      <c r="AO494" s="375">
        <v>0</v>
      </c>
    </row>
    <row r="495" spans="1:41" ht="24" customHeight="1" x14ac:dyDescent="0.3">
      <c r="A495" s="410" t="s">
        <v>3852</v>
      </c>
      <c r="B495" s="411" t="s">
        <v>3853</v>
      </c>
      <c r="C495" s="412" t="s">
        <v>3020</v>
      </c>
      <c r="D495" s="367">
        <f t="shared" si="13"/>
        <v>0</v>
      </c>
      <c r="E495" s="368">
        <f t="shared" si="14"/>
        <v>0</v>
      </c>
      <c r="F495" s="368">
        <f t="shared" si="15"/>
        <v>0</v>
      </c>
      <c r="G495" s="368">
        <f t="shared" si="16"/>
        <v>0</v>
      </c>
      <c r="H495" s="368">
        <f t="shared" si="17"/>
        <v>0</v>
      </c>
      <c r="I495" s="368">
        <f t="shared" si="18"/>
        <v>0</v>
      </c>
      <c r="J495" s="368">
        <f t="shared" si="19"/>
        <v>0</v>
      </c>
      <c r="K495" s="368">
        <f t="shared" si="20"/>
        <v>0</v>
      </c>
      <c r="L495" s="368">
        <f t="shared" si="21"/>
        <v>0</v>
      </c>
      <c r="M495" s="368">
        <f t="shared" si="22"/>
        <v>0</v>
      </c>
      <c r="N495" s="370">
        <f t="shared" si="23"/>
        <v>0</v>
      </c>
      <c r="O495" s="371"/>
      <c r="P495" s="413">
        <f t="shared" si="30"/>
        <v>0</v>
      </c>
      <c r="Q495" s="373" t="str">
        <f t="shared" si="31"/>
        <v/>
      </c>
      <c r="R495" s="374">
        <v>0</v>
      </c>
      <c r="S495" s="425">
        <v>0</v>
      </c>
      <c r="T495" s="414">
        <v>0</v>
      </c>
      <c r="U495" s="414">
        <v>0</v>
      </c>
      <c r="V495" s="414">
        <v>0</v>
      </c>
      <c r="W495" s="414">
        <v>0</v>
      </c>
      <c r="X495" s="414">
        <v>0</v>
      </c>
      <c r="Y495" s="414">
        <v>0</v>
      </c>
      <c r="Z495" s="414">
        <v>0</v>
      </c>
      <c r="AA495" s="414">
        <v>0</v>
      </c>
      <c r="AB495" s="425">
        <v>0</v>
      </c>
      <c r="AC495" s="415"/>
      <c r="AD495" s="421">
        <v>0</v>
      </c>
      <c r="AE495" s="416">
        <v>0</v>
      </c>
      <c r="AF495" s="417"/>
      <c r="AG495" s="375"/>
      <c r="AH495" s="417"/>
      <c r="AI495" s="124">
        <v>0</v>
      </c>
      <c r="AJ495" s="124">
        <v>0</v>
      </c>
      <c r="AK495" s="124">
        <v>0</v>
      </c>
      <c r="AL495" s="126"/>
      <c r="AM495" s="418"/>
      <c r="AN495" s="418"/>
      <c r="AO495" s="375">
        <v>0</v>
      </c>
    </row>
    <row r="496" spans="1:41" ht="24" customHeight="1" x14ac:dyDescent="0.3">
      <c r="A496" s="419" t="s">
        <v>3856</v>
      </c>
      <c r="B496" s="411" t="s">
        <v>3857</v>
      </c>
      <c r="C496" s="412" t="s">
        <v>3858</v>
      </c>
      <c r="D496" s="367">
        <f t="shared" si="13"/>
        <v>0</v>
      </c>
      <c r="E496" s="368">
        <f t="shared" si="14"/>
        <v>0</v>
      </c>
      <c r="F496" s="368">
        <f t="shared" si="15"/>
        <v>0</v>
      </c>
      <c r="G496" s="368">
        <f t="shared" si="16"/>
        <v>0</v>
      </c>
      <c r="H496" s="368">
        <f t="shared" si="17"/>
        <v>0</v>
      </c>
      <c r="I496" s="368">
        <f t="shared" si="18"/>
        <v>0</v>
      </c>
      <c r="J496" s="368">
        <f t="shared" si="19"/>
        <v>0</v>
      </c>
      <c r="K496" s="368">
        <f t="shared" si="20"/>
        <v>0</v>
      </c>
      <c r="L496" s="368">
        <f t="shared" si="21"/>
        <v>0</v>
      </c>
      <c r="M496" s="368">
        <f t="shared" si="22"/>
        <v>0</v>
      </c>
      <c r="N496" s="370">
        <f t="shared" si="23"/>
        <v>0</v>
      </c>
      <c r="O496" s="371"/>
      <c r="P496" s="413">
        <f t="shared" si="30"/>
        <v>0</v>
      </c>
      <c r="Q496" s="373" t="str">
        <f t="shared" si="31"/>
        <v/>
      </c>
      <c r="R496" s="374">
        <v>0</v>
      </c>
      <c r="S496" s="414">
        <v>0</v>
      </c>
      <c r="T496" s="414">
        <v>0</v>
      </c>
      <c r="U496" s="414">
        <v>0</v>
      </c>
      <c r="V496" s="414">
        <v>0</v>
      </c>
      <c r="W496" s="414">
        <v>0</v>
      </c>
      <c r="X496" s="414">
        <v>0</v>
      </c>
      <c r="Y496" s="414">
        <v>0</v>
      </c>
      <c r="Z496" s="414">
        <v>0</v>
      </c>
      <c r="AA496" s="414">
        <v>0</v>
      </c>
      <c r="AB496" s="414">
        <v>0</v>
      </c>
      <c r="AC496" s="429"/>
      <c r="AD496" s="421">
        <v>0</v>
      </c>
      <c r="AE496" s="427">
        <v>0</v>
      </c>
      <c r="AF496" s="417"/>
      <c r="AG496" s="375"/>
      <c r="AH496" s="417"/>
      <c r="AI496" s="421">
        <v>0</v>
      </c>
      <c r="AJ496" s="421">
        <v>0</v>
      </c>
      <c r="AK496" s="421">
        <v>0</v>
      </c>
      <c r="AL496" s="126"/>
      <c r="AM496" s="418"/>
      <c r="AN496" s="418"/>
      <c r="AO496" s="375">
        <v>0</v>
      </c>
    </row>
    <row r="497" spans="1:41" ht="24" customHeight="1" x14ac:dyDescent="0.3">
      <c r="A497" s="419" t="s">
        <v>3861</v>
      </c>
      <c r="B497" s="436" t="s">
        <v>3863</v>
      </c>
      <c r="C497" s="437" t="s">
        <v>301</v>
      </c>
      <c r="D497" s="367">
        <f t="shared" si="13"/>
        <v>27</v>
      </c>
      <c r="E497" s="368">
        <f t="shared" si="14"/>
        <v>24</v>
      </c>
      <c r="F497" s="368">
        <f t="shared" si="15"/>
        <v>0</v>
      </c>
      <c r="G497" s="368">
        <f t="shared" si="16"/>
        <v>0</v>
      </c>
      <c r="H497" s="368">
        <f t="shared" si="17"/>
        <v>0</v>
      </c>
      <c r="I497" s="368">
        <f t="shared" si="18"/>
        <v>0</v>
      </c>
      <c r="J497" s="368">
        <f t="shared" si="19"/>
        <v>0</v>
      </c>
      <c r="K497" s="368">
        <f t="shared" si="20"/>
        <v>0</v>
      </c>
      <c r="L497" s="368">
        <f t="shared" si="21"/>
        <v>0</v>
      </c>
      <c r="M497" s="368">
        <f t="shared" si="22"/>
        <v>0</v>
      </c>
      <c r="N497" s="370">
        <f t="shared" si="23"/>
        <v>51</v>
      </c>
      <c r="O497" s="371"/>
      <c r="P497" s="413">
        <f t="shared" si="30"/>
        <v>51</v>
      </c>
      <c r="Q497" s="373">
        <f t="shared" si="31"/>
        <v>153</v>
      </c>
      <c r="R497" s="431">
        <v>0</v>
      </c>
      <c r="S497" s="420">
        <v>0</v>
      </c>
      <c r="T497" s="414">
        <v>0</v>
      </c>
      <c r="U497" s="414">
        <v>0</v>
      </c>
      <c r="V497" s="414">
        <v>0</v>
      </c>
      <c r="W497" s="414">
        <v>0</v>
      </c>
      <c r="X497" s="414">
        <v>0</v>
      </c>
      <c r="Y497" s="414">
        <v>0</v>
      </c>
      <c r="Z497" s="414">
        <v>0</v>
      </c>
      <c r="AA497" s="414">
        <v>0</v>
      </c>
      <c r="AB497" s="420">
        <v>27</v>
      </c>
      <c r="AC497" s="415"/>
      <c r="AD497" s="124">
        <v>0</v>
      </c>
      <c r="AE497" s="416">
        <v>0</v>
      </c>
      <c r="AF497" s="417"/>
      <c r="AG497" s="375">
        <v>24</v>
      </c>
      <c r="AH497" s="417"/>
      <c r="AI497" s="426">
        <v>0</v>
      </c>
      <c r="AJ497" s="426">
        <v>0</v>
      </c>
      <c r="AK497" s="426">
        <v>0</v>
      </c>
      <c r="AL497" s="434"/>
      <c r="AM497" s="435"/>
      <c r="AN497" s="435"/>
      <c r="AO497" s="375">
        <v>0</v>
      </c>
    </row>
    <row r="498" spans="1:41" ht="24" customHeight="1" x14ac:dyDescent="0.3">
      <c r="A498" s="419" t="s">
        <v>3865</v>
      </c>
      <c r="B498" s="436" t="s">
        <v>3866</v>
      </c>
      <c r="C498" s="437" t="s">
        <v>2541</v>
      </c>
      <c r="D498" s="367">
        <f t="shared" si="13"/>
        <v>0</v>
      </c>
      <c r="E498" s="368">
        <f t="shared" si="14"/>
        <v>0</v>
      </c>
      <c r="F498" s="368">
        <f t="shared" si="15"/>
        <v>0</v>
      </c>
      <c r="G498" s="368">
        <f t="shared" si="16"/>
        <v>0</v>
      </c>
      <c r="H498" s="368">
        <f t="shared" si="17"/>
        <v>0</v>
      </c>
      <c r="I498" s="368">
        <f t="shared" si="18"/>
        <v>0</v>
      </c>
      <c r="J498" s="368">
        <f t="shared" si="19"/>
        <v>0</v>
      </c>
      <c r="K498" s="368">
        <f t="shared" si="20"/>
        <v>0</v>
      </c>
      <c r="L498" s="368">
        <f t="shared" si="21"/>
        <v>0</v>
      </c>
      <c r="M498" s="368">
        <f t="shared" si="22"/>
        <v>0</v>
      </c>
      <c r="N498" s="446">
        <f t="shared" si="23"/>
        <v>0</v>
      </c>
      <c r="O498" s="371"/>
      <c r="P498" s="448">
        <f t="shared" si="30"/>
        <v>0</v>
      </c>
      <c r="Q498" s="373" t="str">
        <f t="shared" si="31"/>
        <v/>
      </c>
      <c r="R498" s="374">
        <v>0</v>
      </c>
      <c r="S498" s="449">
        <v>0</v>
      </c>
      <c r="T498" s="414">
        <v>0</v>
      </c>
      <c r="U498" s="414">
        <v>0</v>
      </c>
      <c r="V498" s="414">
        <v>0</v>
      </c>
      <c r="W498" s="414">
        <v>0</v>
      </c>
      <c r="X498" s="414">
        <v>0</v>
      </c>
      <c r="Y498" s="414">
        <v>0</v>
      </c>
      <c r="Z498" s="414">
        <v>0</v>
      </c>
      <c r="AA498" s="414">
        <v>0</v>
      </c>
      <c r="AB498" s="449">
        <v>0</v>
      </c>
      <c r="AC498" s="429"/>
      <c r="AD498" s="421">
        <v>0</v>
      </c>
      <c r="AE498" s="416">
        <v>0</v>
      </c>
      <c r="AF498" s="417"/>
      <c r="AG498" s="375"/>
      <c r="AH498" s="417"/>
      <c r="AI498" s="142">
        <v>0</v>
      </c>
      <c r="AJ498" s="142">
        <v>0</v>
      </c>
      <c r="AK498" s="142">
        <v>0</v>
      </c>
      <c r="AL498" s="126"/>
      <c r="AM498" s="418"/>
      <c r="AN498" s="418"/>
      <c r="AO498" s="375">
        <v>0</v>
      </c>
    </row>
    <row r="499" spans="1:41" ht="24" customHeight="1" x14ac:dyDescent="0.3">
      <c r="A499" s="422" t="s">
        <v>3872</v>
      </c>
      <c r="B499" s="423" t="s">
        <v>3873</v>
      </c>
      <c r="C499" s="424" t="s">
        <v>2381</v>
      </c>
      <c r="D499" s="367">
        <f t="shared" si="13"/>
        <v>0</v>
      </c>
      <c r="E499" s="368">
        <f t="shared" si="14"/>
        <v>0</v>
      </c>
      <c r="F499" s="368">
        <f t="shared" si="15"/>
        <v>0</v>
      </c>
      <c r="G499" s="368">
        <f t="shared" si="16"/>
        <v>0</v>
      </c>
      <c r="H499" s="368">
        <f t="shared" si="17"/>
        <v>0</v>
      </c>
      <c r="I499" s="368">
        <f t="shared" si="18"/>
        <v>0</v>
      </c>
      <c r="J499" s="368">
        <f t="shared" si="19"/>
        <v>0</v>
      </c>
      <c r="K499" s="368">
        <f t="shared" si="20"/>
        <v>0</v>
      </c>
      <c r="L499" s="368">
        <f t="shared" si="21"/>
        <v>0</v>
      </c>
      <c r="M499" s="368">
        <f t="shared" si="22"/>
        <v>0</v>
      </c>
      <c r="N499" s="446">
        <f t="shared" si="23"/>
        <v>0</v>
      </c>
      <c r="O499" s="371"/>
      <c r="P499" s="448">
        <f t="shared" si="30"/>
        <v>0</v>
      </c>
      <c r="Q499" s="373" t="str">
        <f t="shared" si="31"/>
        <v/>
      </c>
      <c r="R499" s="374">
        <v>0</v>
      </c>
      <c r="S499" s="428">
        <v>0</v>
      </c>
      <c r="T499" s="414">
        <v>0</v>
      </c>
      <c r="U499" s="414">
        <v>0</v>
      </c>
      <c r="V499" s="414">
        <v>0</v>
      </c>
      <c r="W499" s="414">
        <v>0</v>
      </c>
      <c r="X499" s="414">
        <v>0</v>
      </c>
      <c r="Y499" s="414">
        <v>0</v>
      </c>
      <c r="Z499" s="414">
        <v>0</v>
      </c>
      <c r="AA499" s="414">
        <v>0</v>
      </c>
      <c r="AB499" s="428">
        <v>0</v>
      </c>
      <c r="AC499" s="429"/>
      <c r="AD499" s="142">
        <v>0</v>
      </c>
      <c r="AE499" s="427">
        <v>0</v>
      </c>
      <c r="AF499" s="417"/>
      <c r="AG499" s="375"/>
      <c r="AH499" s="417"/>
      <c r="AI499" s="421">
        <v>0</v>
      </c>
      <c r="AJ499" s="421">
        <v>0</v>
      </c>
      <c r="AK499" s="421">
        <v>0</v>
      </c>
      <c r="AL499" s="126"/>
      <c r="AM499" s="418"/>
      <c r="AN499" s="418"/>
      <c r="AO499" s="375">
        <v>0</v>
      </c>
    </row>
    <row r="500" spans="1:41" ht="24" customHeight="1" x14ac:dyDescent="0.3">
      <c r="A500" s="422" t="s">
        <v>3875</v>
      </c>
      <c r="B500" s="475" t="s">
        <v>3876</v>
      </c>
      <c r="C500" s="476" t="s">
        <v>2381</v>
      </c>
      <c r="D500" s="367">
        <f t="shared" si="13"/>
        <v>0</v>
      </c>
      <c r="E500" s="368">
        <f t="shared" si="14"/>
        <v>0</v>
      </c>
      <c r="F500" s="368">
        <f t="shared" si="15"/>
        <v>0</v>
      </c>
      <c r="G500" s="368">
        <f t="shared" si="16"/>
        <v>0</v>
      </c>
      <c r="H500" s="368">
        <f t="shared" si="17"/>
        <v>0</v>
      </c>
      <c r="I500" s="368">
        <f t="shared" si="18"/>
        <v>0</v>
      </c>
      <c r="J500" s="368">
        <f t="shared" si="19"/>
        <v>0</v>
      </c>
      <c r="K500" s="368">
        <f t="shared" si="20"/>
        <v>0</v>
      </c>
      <c r="L500" s="368">
        <f t="shared" si="21"/>
        <v>0</v>
      </c>
      <c r="M500" s="368">
        <f t="shared" si="22"/>
        <v>0</v>
      </c>
      <c r="N500" s="370">
        <f t="shared" si="23"/>
        <v>0</v>
      </c>
      <c r="O500" s="371"/>
      <c r="P500" s="413">
        <f t="shared" si="30"/>
        <v>0</v>
      </c>
      <c r="Q500" s="373" t="str">
        <f t="shared" si="31"/>
        <v/>
      </c>
      <c r="R500" s="374">
        <v>0</v>
      </c>
      <c r="S500" s="420">
        <v>0</v>
      </c>
      <c r="T500" s="414">
        <v>0</v>
      </c>
      <c r="U500" s="414">
        <v>0</v>
      </c>
      <c r="V500" s="414">
        <v>0</v>
      </c>
      <c r="W500" s="414">
        <v>0</v>
      </c>
      <c r="X500" s="414">
        <v>0</v>
      </c>
      <c r="Y500" s="414">
        <v>0</v>
      </c>
      <c r="Z500" s="414">
        <v>0</v>
      </c>
      <c r="AA500" s="414">
        <v>0</v>
      </c>
      <c r="AB500" s="420">
        <v>0</v>
      </c>
      <c r="AC500" s="415"/>
      <c r="AD500" s="421">
        <v>0</v>
      </c>
      <c r="AE500" s="427">
        <v>0</v>
      </c>
      <c r="AF500" s="417"/>
      <c r="AG500" s="375"/>
      <c r="AH500" s="417"/>
      <c r="AI500" s="142">
        <v>0</v>
      </c>
      <c r="AJ500" s="142">
        <v>0</v>
      </c>
      <c r="AK500" s="142">
        <v>0</v>
      </c>
      <c r="AL500" s="126"/>
      <c r="AM500" s="418"/>
      <c r="AN500" s="418"/>
      <c r="AO500" s="375">
        <v>0</v>
      </c>
    </row>
    <row r="501" spans="1:41" ht="24" customHeight="1" x14ac:dyDescent="0.3">
      <c r="A501" s="410" t="s">
        <v>3879</v>
      </c>
      <c r="B501" s="411" t="s">
        <v>3880</v>
      </c>
      <c r="C501" s="412" t="s">
        <v>113</v>
      </c>
      <c r="D501" s="367">
        <f t="shared" si="13"/>
        <v>31</v>
      </c>
      <c r="E501" s="368">
        <f t="shared" si="14"/>
        <v>20</v>
      </c>
      <c r="F501" s="368">
        <f t="shared" si="15"/>
        <v>0</v>
      </c>
      <c r="G501" s="368">
        <f t="shared" si="16"/>
        <v>0</v>
      </c>
      <c r="H501" s="368">
        <f t="shared" si="17"/>
        <v>0</v>
      </c>
      <c r="I501" s="368">
        <f t="shared" si="18"/>
        <v>0</v>
      </c>
      <c r="J501" s="368">
        <f t="shared" si="19"/>
        <v>0</v>
      </c>
      <c r="K501" s="368">
        <f t="shared" si="20"/>
        <v>0</v>
      </c>
      <c r="L501" s="368">
        <f t="shared" si="21"/>
        <v>0</v>
      </c>
      <c r="M501" s="368">
        <f t="shared" si="22"/>
        <v>0</v>
      </c>
      <c r="N501" s="370">
        <f t="shared" si="23"/>
        <v>51</v>
      </c>
      <c r="O501" s="371"/>
      <c r="P501" s="413">
        <f t="shared" si="30"/>
        <v>51</v>
      </c>
      <c r="Q501" s="373">
        <f t="shared" si="31"/>
        <v>153</v>
      </c>
      <c r="R501" s="374">
        <v>0</v>
      </c>
      <c r="S501" s="420">
        <v>31</v>
      </c>
      <c r="T501" s="414">
        <v>0</v>
      </c>
      <c r="U501" s="414">
        <v>0</v>
      </c>
      <c r="V501" s="414">
        <v>0</v>
      </c>
      <c r="W501" s="414">
        <v>0</v>
      </c>
      <c r="X501" s="414">
        <v>0</v>
      </c>
      <c r="Y501" s="414">
        <v>0</v>
      </c>
      <c r="Z501" s="414">
        <v>0</v>
      </c>
      <c r="AA501" s="414">
        <v>0</v>
      </c>
      <c r="AB501" s="420">
        <v>0</v>
      </c>
      <c r="AC501" s="415"/>
      <c r="AD501" s="142">
        <v>0</v>
      </c>
      <c r="AE501" s="416">
        <v>0</v>
      </c>
      <c r="AF501" s="417">
        <v>20</v>
      </c>
      <c r="AG501" s="375"/>
      <c r="AH501" s="417"/>
      <c r="AI501" s="421">
        <v>0</v>
      </c>
      <c r="AJ501" s="421">
        <v>0</v>
      </c>
      <c r="AK501" s="421">
        <v>0</v>
      </c>
      <c r="AL501" s="126"/>
      <c r="AM501" s="418"/>
      <c r="AN501" s="418"/>
      <c r="AO501" s="375">
        <v>0</v>
      </c>
    </row>
    <row r="502" spans="1:41" ht="24" customHeight="1" x14ac:dyDescent="0.3">
      <c r="A502" s="410" t="s">
        <v>3883</v>
      </c>
      <c r="B502" s="411" t="s">
        <v>3885</v>
      </c>
      <c r="C502" s="412" t="s">
        <v>405</v>
      </c>
      <c r="D502" s="367">
        <f t="shared" si="13"/>
        <v>5</v>
      </c>
      <c r="E502" s="368">
        <f t="shared" si="14"/>
        <v>0</v>
      </c>
      <c r="F502" s="368">
        <f t="shared" si="15"/>
        <v>0</v>
      </c>
      <c r="G502" s="368">
        <f t="shared" si="16"/>
        <v>0</v>
      </c>
      <c r="H502" s="368">
        <f t="shared" si="17"/>
        <v>0</v>
      </c>
      <c r="I502" s="368">
        <f t="shared" si="18"/>
        <v>0</v>
      </c>
      <c r="J502" s="368">
        <f t="shared" si="19"/>
        <v>0</v>
      </c>
      <c r="K502" s="368">
        <f t="shared" si="20"/>
        <v>0</v>
      </c>
      <c r="L502" s="368">
        <f t="shared" si="21"/>
        <v>0</v>
      </c>
      <c r="M502" s="368">
        <f t="shared" si="22"/>
        <v>0</v>
      </c>
      <c r="N502" s="370">
        <f t="shared" si="23"/>
        <v>5</v>
      </c>
      <c r="O502" s="371"/>
      <c r="P502" s="413">
        <f t="shared" si="30"/>
        <v>5</v>
      </c>
      <c r="Q502" s="373">
        <f t="shared" si="31"/>
        <v>830</v>
      </c>
      <c r="R502" s="431">
        <v>0</v>
      </c>
      <c r="S502" s="432">
        <v>0</v>
      </c>
      <c r="T502" s="414">
        <v>0</v>
      </c>
      <c r="U502" s="414">
        <v>0</v>
      </c>
      <c r="V502" s="414">
        <v>0</v>
      </c>
      <c r="W502" s="414">
        <v>0</v>
      </c>
      <c r="X502" s="414">
        <v>0</v>
      </c>
      <c r="Y502" s="414">
        <v>0</v>
      </c>
      <c r="Z502" s="414">
        <v>0</v>
      </c>
      <c r="AA502" s="414">
        <v>0</v>
      </c>
      <c r="AB502" s="432">
        <v>5</v>
      </c>
      <c r="AC502" s="415"/>
      <c r="AD502" s="450">
        <v>0</v>
      </c>
      <c r="AE502" s="427">
        <v>0</v>
      </c>
      <c r="AF502" s="417"/>
      <c r="AG502" s="375"/>
      <c r="AH502" s="417"/>
      <c r="AI502" s="430">
        <v>0</v>
      </c>
      <c r="AJ502" s="430">
        <v>0</v>
      </c>
      <c r="AK502" s="430">
        <v>0</v>
      </c>
      <c r="AL502" s="434"/>
      <c r="AM502" s="435"/>
      <c r="AN502" s="435"/>
      <c r="AO502" s="375">
        <v>0</v>
      </c>
    </row>
    <row r="503" spans="1:41" ht="24" customHeight="1" x14ac:dyDescent="0.3">
      <c r="A503" s="410" t="s">
        <v>3889</v>
      </c>
      <c r="B503" s="411" t="s">
        <v>3890</v>
      </c>
      <c r="C503" s="412" t="s">
        <v>2791</v>
      </c>
      <c r="D503" s="367">
        <f t="shared" si="13"/>
        <v>0</v>
      </c>
      <c r="E503" s="368">
        <f t="shared" si="14"/>
        <v>0</v>
      </c>
      <c r="F503" s="368">
        <f t="shared" si="15"/>
        <v>0</v>
      </c>
      <c r="G503" s="368">
        <f t="shared" si="16"/>
        <v>0</v>
      </c>
      <c r="H503" s="368">
        <f t="shared" si="17"/>
        <v>0</v>
      </c>
      <c r="I503" s="368">
        <f t="shared" si="18"/>
        <v>0</v>
      </c>
      <c r="J503" s="368">
        <f t="shared" si="19"/>
        <v>0</v>
      </c>
      <c r="K503" s="368">
        <f t="shared" si="20"/>
        <v>0</v>
      </c>
      <c r="L503" s="368">
        <f t="shared" si="21"/>
        <v>0</v>
      </c>
      <c r="M503" s="368">
        <f t="shared" si="22"/>
        <v>0</v>
      </c>
      <c r="N503" s="370">
        <f t="shared" si="23"/>
        <v>0</v>
      </c>
      <c r="O503" s="371"/>
      <c r="P503" s="413">
        <f t="shared" si="30"/>
        <v>0</v>
      </c>
      <c r="Q503" s="373" t="str">
        <f t="shared" si="31"/>
        <v/>
      </c>
      <c r="R503" s="374">
        <v>0</v>
      </c>
      <c r="S503" s="420">
        <v>0</v>
      </c>
      <c r="T503" s="414">
        <v>0</v>
      </c>
      <c r="U503" s="414">
        <v>0</v>
      </c>
      <c r="V503" s="414">
        <v>0</v>
      </c>
      <c r="W503" s="414">
        <v>0</v>
      </c>
      <c r="X503" s="414">
        <v>0</v>
      </c>
      <c r="Y503" s="414">
        <v>0</v>
      </c>
      <c r="Z503" s="414">
        <v>0</v>
      </c>
      <c r="AA503" s="414">
        <v>0</v>
      </c>
      <c r="AB503" s="420">
        <v>0</v>
      </c>
      <c r="AC503" s="415"/>
      <c r="AD503" s="421">
        <v>0</v>
      </c>
      <c r="AE503" s="427">
        <v>0</v>
      </c>
      <c r="AF503" s="417"/>
      <c r="AG503" s="375"/>
      <c r="AH503" s="417"/>
      <c r="AI503" s="421">
        <v>0</v>
      </c>
      <c r="AJ503" s="421">
        <v>0</v>
      </c>
      <c r="AK503" s="421">
        <v>0</v>
      </c>
      <c r="AL503" s="126"/>
      <c r="AM503" s="418"/>
      <c r="AN503" s="418"/>
      <c r="AO503" s="375">
        <v>0</v>
      </c>
    </row>
    <row r="504" spans="1:41" ht="24" customHeight="1" x14ac:dyDescent="0.3">
      <c r="A504" s="410" t="s">
        <v>3893</v>
      </c>
      <c r="B504" s="411" t="s">
        <v>3894</v>
      </c>
      <c r="C504" s="412" t="s">
        <v>437</v>
      </c>
      <c r="D504" s="367">
        <f t="shared" si="13"/>
        <v>19</v>
      </c>
      <c r="E504" s="368">
        <f t="shared" si="14"/>
        <v>0</v>
      </c>
      <c r="F504" s="368">
        <f t="shared" si="15"/>
        <v>0</v>
      </c>
      <c r="G504" s="368">
        <f t="shared" si="16"/>
        <v>0</v>
      </c>
      <c r="H504" s="368">
        <f t="shared" si="17"/>
        <v>0</v>
      </c>
      <c r="I504" s="368">
        <f t="shared" si="18"/>
        <v>0</v>
      </c>
      <c r="J504" s="368">
        <f t="shared" si="19"/>
        <v>0</v>
      </c>
      <c r="K504" s="368">
        <f t="shared" si="20"/>
        <v>0</v>
      </c>
      <c r="L504" s="368">
        <f t="shared" si="21"/>
        <v>0</v>
      </c>
      <c r="M504" s="368">
        <f t="shared" si="22"/>
        <v>0</v>
      </c>
      <c r="N504" s="370">
        <f t="shared" si="23"/>
        <v>19</v>
      </c>
      <c r="O504" s="371"/>
      <c r="P504" s="413">
        <f t="shared" si="30"/>
        <v>19</v>
      </c>
      <c r="Q504" s="373">
        <f t="shared" si="31"/>
        <v>437</v>
      </c>
      <c r="R504" s="374">
        <v>0</v>
      </c>
      <c r="S504" s="420">
        <v>0</v>
      </c>
      <c r="T504" s="414">
        <v>0</v>
      </c>
      <c r="U504" s="414">
        <v>0</v>
      </c>
      <c r="V504" s="414">
        <v>0</v>
      </c>
      <c r="W504" s="414">
        <v>0</v>
      </c>
      <c r="X504" s="414">
        <v>0</v>
      </c>
      <c r="Y504" s="414">
        <v>0</v>
      </c>
      <c r="Z504" s="414">
        <v>0</v>
      </c>
      <c r="AA504" s="414">
        <v>0</v>
      </c>
      <c r="AB504" s="420">
        <v>0</v>
      </c>
      <c r="AC504" s="415"/>
      <c r="AD504" s="430">
        <v>0</v>
      </c>
      <c r="AE504" s="416">
        <v>0</v>
      </c>
      <c r="AF504" s="417"/>
      <c r="AG504" s="375"/>
      <c r="AH504" s="417"/>
      <c r="AI504" s="142">
        <v>0</v>
      </c>
      <c r="AJ504" s="142">
        <v>0</v>
      </c>
      <c r="AK504" s="142">
        <v>0</v>
      </c>
      <c r="AL504" s="126"/>
      <c r="AM504" s="418">
        <v>19</v>
      </c>
      <c r="AN504" s="418"/>
      <c r="AO504" s="375">
        <v>0</v>
      </c>
    </row>
    <row r="505" spans="1:41" ht="24" customHeight="1" x14ac:dyDescent="0.3">
      <c r="A505" s="410" t="s">
        <v>3897</v>
      </c>
      <c r="B505" s="436" t="s">
        <v>3898</v>
      </c>
      <c r="C505" s="437" t="s">
        <v>138</v>
      </c>
      <c r="D505" s="367">
        <f t="shared" si="13"/>
        <v>0</v>
      </c>
      <c r="E505" s="368">
        <f t="shared" si="14"/>
        <v>0</v>
      </c>
      <c r="F505" s="368">
        <f t="shared" si="15"/>
        <v>0</v>
      </c>
      <c r="G505" s="368">
        <f t="shared" si="16"/>
        <v>0</v>
      </c>
      <c r="H505" s="368">
        <f t="shared" si="17"/>
        <v>0</v>
      </c>
      <c r="I505" s="368">
        <f t="shared" si="18"/>
        <v>0</v>
      </c>
      <c r="J505" s="368">
        <f t="shared" si="19"/>
        <v>0</v>
      </c>
      <c r="K505" s="368">
        <f t="shared" si="20"/>
        <v>0</v>
      </c>
      <c r="L505" s="368">
        <f t="shared" si="21"/>
        <v>0</v>
      </c>
      <c r="M505" s="368">
        <f t="shared" si="22"/>
        <v>0</v>
      </c>
      <c r="N505" s="370">
        <f t="shared" si="23"/>
        <v>0</v>
      </c>
      <c r="O505" s="371"/>
      <c r="P505" s="413">
        <f t="shared" si="30"/>
        <v>0</v>
      </c>
      <c r="Q505" s="373" t="str">
        <f t="shared" si="31"/>
        <v/>
      </c>
      <c r="R505" s="374">
        <v>0</v>
      </c>
      <c r="S505" s="425">
        <v>0</v>
      </c>
      <c r="T505" s="414">
        <v>0</v>
      </c>
      <c r="U505" s="414">
        <v>0</v>
      </c>
      <c r="V505" s="414">
        <v>0</v>
      </c>
      <c r="W505" s="414">
        <v>0</v>
      </c>
      <c r="X505" s="414">
        <v>0</v>
      </c>
      <c r="Y505" s="414">
        <v>0</v>
      </c>
      <c r="Z505" s="414">
        <v>0</v>
      </c>
      <c r="AA505" s="414">
        <v>0</v>
      </c>
      <c r="AB505" s="425">
        <v>0</v>
      </c>
      <c r="AC505" s="429"/>
      <c r="AD505" s="389">
        <v>0</v>
      </c>
      <c r="AE505" s="416">
        <v>0</v>
      </c>
      <c r="AF505" s="417"/>
      <c r="AG505" s="375"/>
      <c r="AH505" s="417"/>
      <c r="AI505" s="421">
        <v>0</v>
      </c>
      <c r="AJ505" s="421">
        <v>0</v>
      </c>
      <c r="AK505" s="421">
        <v>0</v>
      </c>
      <c r="AL505" s="126"/>
      <c r="AM505" s="418"/>
      <c r="AN505" s="418"/>
      <c r="AO505" s="375">
        <v>0</v>
      </c>
    </row>
    <row r="506" spans="1:41" ht="24" customHeight="1" x14ac:dyDescent="0.3">
      <c r="A506" s="419" t="s">
        <v>3901</v>
      </c>
      <c r="B506" s="411" t="s">
        <v>3902</v>
      </c>
      <c r="C506" s="412" t="s">
        <v>416</v>
      </c>
      <c r="D506" s="367">
        <f t="shared" si="13"/>
        <v>0</v>
      </c>
      <c r="E506" s="368">
        <f t="shared" si="14"/>
        <v>0</v>
      </c>
      <c r="F506" s="368">
        <f t="shared" si="15"/>
        <v>0</v>
      </c>
      <c r="G506" s="368">
        <f t="shared" si="16"/>
        <v>0</v>
      </c>
      <c r="H506" s="368">
        <f t="shared" si="17"/>
        <v>0</v>
      </c>
      <c r="I506" s="368">
        <f t="shared" si="18"/>
        <v>0</v>
      </c>
      <c r="J506" s="368">
        <f t="shared" si="19"/>
        <v>0</v>
      </c>
      <c r="K506" s="368">
        <f t="shared" si="20"/>
        <v>0</v>
      </c>
      <c r="L506" s="368">
        <f t="shared" si="21"/>
        <v>0</v>
      </c>
      <c r="M506" s="368">
        <f t="shared" si="22"/>
        <v>0</v>
      </c>
      <c r="N506" s="370">
        <f t="shared" si="23"/>
        <v>0</v>
      </c>
      <c r="O506" s="371"/>
      <c r="P506" s="413">
        <f t="shared" si="30"/>
        <v>0</v>
      </c>
      <c r="Q506" s="373" t="str">
        <f t="shared" si="31"/>
        <v/>
      </c>
      <c r="R506" s="374">
        <v>0</v>
      </c>
      <c r="S506" s="425">
        <v>0</v>
      </c>
      <c r="T506" s="414">
        <v>0</v>
      </c>
      <c r="U506" s="414">
        <v>0</v>
      </c>
      <c r="V506" s="414">
        <v>0</v>
      </c>
      <c r="W506" s="414">
        <v>0</v>
      </c>
      <c r="X506" s="414">
        <v>0</v>
      </c>
      <c r="Y506" s="414">
        <v>0</v>
      </c>
      <c r="Z506" s="414">
        <v>0</v>
      </c>
      <c r="AA506" s="414">
        <v>0</v>
      </c>
      <c r="AB506" s="425">
        <v>0</v>
      </c>
      <c r="AC506" s="429"/>
      <c r="AD506" s="421">
        <v>0</v>
      </c>
      <c r="AE506" s="416">
        <v>0</v>
      </c>
      <c r="AF506" s="417"/>
      <c r="AG506" s="375"/>
      <c r="AH506" s="417"/>
      <c r="AI506" s="430">
        <v>0</v>
      </c>
      <c r="AJ506" s="430">
        <v>0</v>
      </c>
      <c r="AK506" s="430">
        <v>0</v>
      </c>
      <c r="AL506" s="126"/>
      <c r="AM506" s="418"/>
      <c r="AN506" s="418"/>
      <c r="AO506" s="375">
        <v>0</v>
      </c>
    </row>
    <row r="507" spans="1:41" ht="24" customHeight="1" x14ac:dyDescent="0.3">
      <c r="A507" s="419" t="s">
        <v>3905</v>
      </c>
      <c r="B507" s="411" t="s">
        <v>3906</v>
      </c>
      <c r="C507" s="412" t="s">
        <v>256</v>
      </c>
      <c r="D507" s="367">
        <f t="shared" si="13"/>
        <v>0</v>
      </c>
      <c r="E507" s="368">
        <f t="shared" si="14"/>
        <v>0</v>
      </c>
      <c r="F507" s="368">
        <f t="shared" si="15"/>
        <v>0</v>
      </c>
      <c r="G507" s="368">
        <f t="shared" si="16"/>
        <v>0</v>
      </c>
      <c r="H507" s="368">
        <f t="shared" si="17"/>
        <v>0</v>
      </c>
      <c r="I507" s="368">
        <f t="shared" si="18"/>
        <v>0</v>
      </c>
      <c r="J507" s="368">
        <f t="shared" si="19"/>
        <v>0</v>
      </c>
      <c r="K507" s="368">
        <f t="shared" si="20"/>
        <v>0</v>
      </c>
      <c r="L507" s="368">
        <f t="shared" si="21"/>
        <v>0</v>
      </c>
      <c r="M507" s="368">
        <f t="shared" si="22"/>
        <v>0</v>
      </c>
      <c r="N507" s="370">
        <f t="shared" si="23"/>
        <v>0</v>
      </c>
      <c r="O507" s="371"/>
      <c r="P507" s="413">
        <f t="shared" si="30"/>
        <v>0</v>
      </c>
      <c r="Q507" s="373" t="str">
        <f t="shared" si="31"/>
        <v/>
      </c>
      <c r="R507" s="374">
        <v>0</v>
      </c>
      <c r="S507" s="420">
        <v>0</v>
      </c>
      <c r="T507" s="414">
        <v>0</v>
      </c>
      <c r="U507" s="414">
        <v>0</v>
      </c>
      <c r="V507" s="414">
        <v>0</v>
      </c>
      <c r="W507" s="414">
        <v>0</v>
      </c>
      <c r="X507" s="414">
        <v>0</v>
      </c>
      <c r="Y507" s="414">
        <v>0</v>
      </c>
      <c r="Z507" s="414">
        <v>0</v>
      </c>
      <c r="AA507" s="414">
        <v>0</v>
      </c>
      <c r="AB507" s="420">
        <v>0</v>
      </c>
      <c r="AC507" s="429"/>
      <c r="AD507" s="421">
        <v>0</v>
      </c>
      <c r="AE507" s="416">
        <v>0</v>
      </c>
      <c r="AF507" s="417"/>
      <c r="AG507" s="375"/>
      <c r="AH507" s="417"/>
      <c r="AI507" s="426">
        <v>0</v>
      </c>
      <c r="AJ507" s="426">
        <v>0</v>
      </c>
      <c r="AK507" s="426">
        <v>0</v>
      </c>
      <c r="AL507" s="126"/>
      <c r="AM507" s="418"/>
      <c r="AN507" s="418"/>
      <c r="AO507" s="375">
        <v>0</v>
      </c>
    </row>
    <row r="508" spans="1:41" ht="24" customHeight="1" x14ac:dyDescent="0.3">
      <c r="A508" s="410" t="s">
        <v>3907</v>
      </c>
      <c r="B508" s="411" t="s">
        <v>3908</v>
      </c>
      <c r="C508" s="412" t="s">
        <v>2220</v>
      </c>
      <c r="D508" s="367">
        <f t="shared" si="13"/>
        <v>0</v>
      </c>
      <c r="E508" s="368">
        <f t="shared" si="14"/>
        <v>0</v>
      </c>
      <c r="F508" s="368">
        <f t="shared" si="15"/>
        <v>0</v>
      </c>
      <c r="G508" s="368">
        <f t="shared" si="16"/>
        <v>0</v>
      </c>
      <c r="H508" s="368">
        <f t="shared" si="17"/>
        <v>0</v>
      </c>
      <c r="I508" s="368">
        <f t="shared" si="18"/>
        <v>0</v>
      </c>
      <c r="J508" s="368">
        <f t="shared" si="19"/>
        <v>0</v>
      </c>
      <c r="K508" s="368">
        <f t="shared" si="20"/>
        <v>0</v>
      </c>
      <c r="L508" s="368">
        <f t="shared" si="21"/>
        <v>0</v>
      </c>
      <c r="M508" s="368">
        <f t="shared" si="22"/>
        <v>0</v>
      </c>
      <c r="N508" s="370">
        <f t="shared" si="23"/>
        <v>0</v>
      </c>
      <c r="O508" s="371"/>
      <c r="P508" s="413">
        <f t="shared" si="30"/>
        <v>0</v>
      </c>
      <c r="Q508" s="373" t="str">
        <f t="shared" si="31"/>
        <v/>
      </c>
      <c r="R508" s="374">
        <v>0</v>
      </c>
      <c r="S508" s="425">
        <v>0</v>
      </c>
      <c r="T508" s="414">
        <v>0</v>
      </c>
      <c r="U508" s="414">
        <v>0</v>
      </c>
      <c r="V508" s="414">
        <v>0</v>
      </c>
      <c r="W508" s="414">
        <v>0</v>
      </c>
      <c r="X508" s="414">
        <v>0</v>
      </c>
      <c r="Y508" s="414">
        <v>0</v>
      </c>
      <c r="Z508" s="414">
        <v>0</v>
      </c>
      <c r="AA508" s="414">
        <v>0</v>
      </c>
      <c r="AB508" s="425">
        <v>0</v>
      </c>
      <c r="AC508" s="415"/>
      <c r="AD508" s="426">
        <v>0</v>
      </c>
      <c r="AE508" s="416">
        <v>0</v>
      </c>
      <c r="AF508" s="433"/>
      <c r="AG508" s="425"/>
      <c r="AH508" s="433"/>
      <c r="AI508" s="389">
        <v>0</v>
      </c>
      <c r="AJ508" s="389">
        <v>0</v>
      </c>
      <c r="AK508" s="389">
        <v>0</v>
      </c>
      <c r="AL508" s="126"/>
      <c r="AM508" s="418"/>
      <c r="AN508" s="418"/>
      <c r="AO508" s="375">
        <v>0</v>
      </c>
    </row>
    <row r="509" spans="1:41" ht="24" customHeight="1" x14ac:dyDescent="0.3">
      <c r="A509" s="410" t="s">
        <v>3911</v>
      </c>
      <c r="B509" s="411" t="s">
        <v>3912</v>
      </c>
      <c r="C509" s="412" t="s">
        <v>1893</v>
      </c>
      <c r="D509" s="367">
        <f t="shared" si="13"/>
        <v>50</v>
      </c>
      <c r="E509" s="368">
        <f t="shared" si="14"/>
        <v>19</v>
      </c>
      <c r="F509" s="368">
        <f t="shared" si="15"/>
        <v>0</v>
      </c>
      <c r="G509" s="368">
        <f t="shared" si="16"/>
        <v>0</v>
      </c>
      <c r="H509" s="368">
        <f t="shared" si="17"/>
        <v>0</v>
      </c>
      <c r="I509" s="368">
        <f t="shared" si="18"/>
        <v>0</v>
      </c>
      <c r="J509" s="368">
        <f t="shared" si="19"/>
        <v>0</v>
      </c>
      <c r="K509" s="368">
        <f t="shared" si="20"/>
        <v>0</v>
      </c>
      <c r="L509" s="368">
        <f t="shared" si="21"/>
        <v>0</v>
      </c>
      <c r="M509" s="368">
        <f t="shared" si="22"/>
        <v>0</v>
      </c>
      <c r="N509" s="370">
        <f t="shared" si="23"/>
        <v>69</v>
      </c>
      <c r="O509" s="371"/>
      <c r="P509" s="413">
        <f t="shared" si="30"/>
        <v>69</v>
      </c>
      <c r="Q509" s="373">
        <f t="shared" si="31"/>
        <v>107</v>
      </c>
      <c r="R509" s="374">
        <v>0</v>
      </c>
      <c r="S509" s="414">
        <v>0</v>
      </c>
      <c r="T509" s="414">
        <v>0</v>
      </c>
      <c r="U509" s="414">
        <v>0</v>
      </c>
      <c r="V509" s="414">
        <v>0</v>
      </c>
      <c r="W509" s="414">
        <v>0</v>
      </c>
      <c r="X509" s="414">
        <v>0</v>
      </c>
      <c r="Y509" s="414">
        <v>0</v>
      </c>
      <c r="Z509" s="414">
        <v>0</v>
      </c>
      <c r="AA509" s="414">
        <v>0</v>
      </c>
      <c r="AB509" s="414">
        <v>0</v>
      </c>
      <c r="AC509" s="415"/>
      <c r="AD509" s="124">
        <v>0</v>
      </c>
      <c r="AE509" s="416">
        <v>0</v>
      </c>
      <c r="AF509" s="417"/>
      <c r="AG509" s="375"/>
      <c r="AH509" s="417"/>
      <c r="AI509" s="421">
        <v>0</v>
      </c>
      <c r="AJ509" s="421">
        <v>0</v>
      </c>
      <c r="AK509" s="421">
        <v>0</v>
      </c>
      <c r="AL509" s="126"/>
      <c r="AM509" s="418">
        <v>19</v>
      </c>
      <c r="AN509" s="418">
        <v>50</v>
      </c>
      <c r="AO509" s="375">
        <v>0</v>
      </c>
    </row>
    <row r="510" spans="1:41" ht="24" customHeight="1" x14ac:dyDescent="0.3">
      <c r="A510" s="419" t="s">
        <v>3915</v>
      </c>
      <c r="B510" s="411" t="s">
        <v>3916</v>
      </c>
      <c r="C510" s="412" t="s">
        <v>2268</v>
      </c>
      <c r="D510" s="367">
        <f t="shared" si="13"/>
        <v>0</v>
      </c>
      <c r="E510" s="368">
        <f t="shared" si="14"/>
        <v>0</v>
      </c>
      <c r="F510" s="368">
        <f t="shared" si="15"/>
        <v>0</v>
      </c>
      <c r="G510" s="368">
        <f t="shared" si="16"/>
        <v>0</v>
      </c>
      <c r="H510" s="368">
        <f t="shared" si="17"/>
        <v>0</v>
      </c>
      <c r="I510" s="368">
        <f t="shared" si="18"/>
        <v>0</v>
      </c>
      <c r="J510" s="368">
        <f t="shared" si="19"/>
        <v>0</v>
      </c>
      <c r="K510" s="368">
        <f t="shared" si="20"/>
        <v>0</v>
      </c>
      <c r="L510" s="368">
        <f t="shared" si="21"/>
        <v>0</v>
      </c>
      <c r="M510" s="368">
        <f t="shared" si="22"/>
        <v>0</v>
      </c>
      <c r="N510" s="370">
        <f t="shared" si="23"/>
        <v>0</v>
      </c>
      <c r="O510" s="371"/>
      <c r="P510" s="413">
        <f t="shared" si="30"/>
        <v>0</v>
      </c>
      <c r="Q510" s="373" t="str">
        <f t="shared" si="31"/>
        <v/>
      </c>
      <c r="R510" s="374">
        <v>0</v>
      </c>
      <c r="S510" s="414">
        <v>0</v>
      </c>
      <c r="T510" s="414">
        <v>0</v>
      </c>
      <c r="U510" s="414">
        <v>0</v>
      </c>
      <c r="V510" s="414">
        <v>0</v>
      </c>
      <c r="W510" s="414">
        <v>0</v>
      </c>
      <c r="X510" s="414">
        <v>0</v>
      </c>
      <c r="Y510" s="414">
        <v>0</v>
      </c>
      <c r="Z510" s="414">
        <v>0</v>
      </c>
      <c r="AA510" s="414">
        <v>0</v>
      </c>
      <c r="AB510" s="414">
        <v>0</v>
      </c>
      <c r="AC510" s="415"/>
      <c r="AD510" s="421">
        <v>0</v>
      </c>
      <c r="AE510" s="416">
        <v>0</v>
      </c>
      <c r="AF510" s="417"/>
      <c r="AG510" s="375"/>
      <c r="AH510" s="417"/>
      <c r="AI510" s="426">
        <v>0</v>
      </c>
      <c r="AJ510" s="426">
        <v>0</v>
      </c>
      <c r="AK510" s="426">
        <v>0</v>
      </c>
      <c r="AL510" s="126"/>
      <c r="AM510" s="418"/>
      <c r="AN510" s="418"/>
      <c r="AO510" s="375">
        <v>0</v>
      </c>
    </row>
    <row r="511" spans="1:41" ht="24" customHeight="1" x14ac:dyDescent="0.3">
      <c r="A511" s="410" t="s">
        <v>3919</v>
      </c>
      <c r="B511" s="436" t="s">
        <v>3920</v>
      </c>
      <c r="C511" s="437" t="s">
        <v>113</v>
      </c>
      <c r="D511" s="367">
        <f t="shared" si="13"/>
        <v>480</v>
      </c>
      <c r="E511" s="368">
        <f t="shared" si="14"/>
        <v>45</v>
      </c>
      <c r="F511" s="368">
        <f t="shared" si="15"/>
        <v>0</v>
      </c>
      <c r="G511" s="368">
        <f t="shared" si="16"/>
        <v>0</v>
      </c>
      <c r="H511" s="368">
        <f t="shared" si="17"/>
        <v>0</v>
      </c>
      <c r="I511" s="368">
        <f t="shared" si="18"/>
        <v>0</v>
      </c>
      <c r="J511" s="368">
        <f t="shared" si="19"/>
        <v>0</v>
      </c>
      <c r="K511" s="368">
        <f t="shared" si="20"/>
        <v>0</v>
      </c>
      <c r="L511" s="368">
        <f t="shared" si="21"/>
        <v>0</v>
      </c>
      <c r="M511" s="368">
        <f t="shared" si="22"/>
        <v>0</v>
      </c>
      <c r="N511" s="446">
        <f t="shared" si="23"/>
        <v>525</v>
      </c>
      <c r="O511" s="371">
        <f>Nemzetközi!F56</f>
        <v>4</v>
      </c>
      <c r="P511" s="448">
        <f t="shared" si="30"/>
        <v>925</v>
      </c>
      <c r="Q511" s="373">
        <f t="shared" si="31"/>
        <v>21</v>
      </c>
      <c r="R511" s="374">
        <v>0</v>
      </c>
      <c r="S511" s="420">
        <v>0</v>
      </c>
      <c r="T511" s="414">
        <v>0</v>
      </c>
      <c r="U511" s="414">
        <v>0</v>
      </c>
      <c r="V511" s="414">
        <v>0</v>
      </c>
      <c r="W511" s="414">
        <v>0</v>
      </c>
      <c r="X511" s="414">
        <v>0</v>
      </c>
      <c r="Y511" s="414">
        <v>0</v>
      </c>
      <c r="Z511" s="414">
        <v>0</v>
      </c>
      <c r="AA511" s="414">
        <v>0</v>
      </c>
      <c r="AB511" s="420">
        <v>0</v>
      </c>
      <c r="AC511" s="429"/>
      <c r="AD511" s="450">
        <v>480</v>
      </c>
      <c r="AE511" s="416">
        <v>0</v>
      </c>
      <c r="AF511" s="417"/>
      <c r="AG511" s="375"/>
      <c r="AH511" s="417"/>
      <c r="AI511" s="124">
        <v>45</v>
      </c>
      <c r="AJ511" s="124">
        <v>0</v>
      </c>
      <c r="AK511" s="124">
        <v>0</v>
      </c>
      <c r="AL511" s="126"/>
      <c r="AM511" s="418"/>
      <c r="AN511" s="418"/>
      <c r="AO511" s="375">
        <v>0</v>
      </c>
    </row>
    <row r="512" spans="1:41" ht="24" customHeight="1" x14ac:dyDescent="0.3">
      <c r="A512" s="422" t="s">
        <v>1196</v>
      </c>
      <c r="B512" s="475" t="s">
        <v>1197</v>
      </c>
      <c r="C512" s="476" t="s">
        <v>43</v>
      </c>
      <c r="D512" s="367">
        <f t="shared" si="13"/>
        <v>17</v>
      </c>
      <c r="E512" s="368">
        <f t="shared" si="14"/>
        <v>14</v>
      </c>
      <c r="F512" s="368">
        <f t="shared" si="15"/>
        <v>0</v>
      </c>
      <c r="G512" s="368">
        <f t="shared" si="16"/>
        <v>0</v>
      </c>
      <c r="H512" s="368">
        <f t="shared" si="17"/>
        <v>0</v>
      </c>
      <c r="I512" s="368">
        <f t="shared" si="18"/>
        <v>0</v>
      </c>
      <c r="J512" s="368">
        <f t="shared" si="19"/>
        <v>0</v>
      </c>
      <c r="K512" s="368">
        <f t="shared" si="20"/>
        <v>0</v>
      </c>
      <c r="L512" s="368">
        <f t="shared" si="21"/>
        <v>0</v>
      </c>
      <c r="M512" s="368">
        <f t="shared" si="22"/>
        <v>0</v>
      </c>
      <c r="N512" s="370">
        <f t="shared" si="23"/>
        <v>31</v>
      </c>
      <c r="O512" s="371"/>
      <c r="P512" s="413">
        <f t="shared" si="30"/>
        <v>31</v>
      </c>
      <c r="Q512" s="373">
        <f t="shared" si="31"/>
        <v>283</v>
      </c>
      <c r="R512" s="374">
        <v>0</v>
      </c>
      <c r="S512" s="425">
        <v>0</v>
      </c>
      <c r="T512" s="414">
        <v>0</v>
      </c>
      <c r="U512" s="414">
        <v>0</v>
      </c>
      <c r="V512" s="414">
        <v>0</v>
      </c>
      <c r="W512" s="414">
        <v>0</v>
      </c>
      <c r="X512" s="414">
        <v>0</v>
      </c>
      <c r="Y512" s="414">
        <v>0</v>
      </c>
      <c r="Z512" s="414">
        <v>0</v>
      </c>
      <c r="AA512" s="414">
        <v>0</v>
      </c>
      <c r="AB512" s="425">
        <v>14</v>
      </c>
      <c r="AC512" s="415"/>
      <c r="AD512" s="142">
        <v>0</v>
      </c>
      <c r="AE512" s="416">
        <v>0</v>
      </c>
      <c r="AF512" s="417"/>
      <c r="AG512" s="375">
        <v>17</v>
      </c>
      <c r="AH512" s="417"/>
      <c r="AI512" s="421">
        <v>0</v>
      </c>
      <c r="AJ512" s="421">
        <v>0</v>
      </c>
      <c r="AK512" s="421">
        <v>0</v>
      </c>
      <c r="AL512" s="126"/>
      <c r="AM512" s="418"/>
      <c r="AN512" s="418"/>
      <c r="AO512" s="375">
        <v>0</v>
      </c>
    </row>
    <row r="513" spans="1:41" ht="24" customHeight="1" x14ac:dyDescent="0.3">
      <c r="A513" s="410" t="s">
        <v>3925</v>
      </c>
      <c r="B513" s="436" t="s">
        <v>3926</v>
      </c>
      <c r="C513" s="437" t="s">
        <v>2391</v>
      </c>
      <c r="D513" s="367">
        <f t="shared" ref="D513:D767" si="32">MAX(R513:AN513)</f>
        <v>0</v>
      </c>
      <c r="E513" s="368">
        <f t="shared" ref="E513:E767" si="33">LARGE(R513:AN513,2)</f>
        <v>0</v>
      </c>
      <c r="F513" s="368">
        <f t="shared" ref="F513:F767" si="34">LARGE(R513:AN513,3)</f>
        <v>0</v>
      </c>
      <c r="G513" s="368">
        <f t="shared" ref="G513:G767" si="35">LARGE(R513:AN513,4)</f>
        <v>0</v>
      </c>
      <c r="H513" s="368">
        <f t="shared" ref="H513:H767" si="36">LARGE(R513:AN513,5)</f>
        <v>0</v>
      </c>
      <c r="I513" s="368">
        <f t="shared" ref="I513:I767" si="37">LARGE(R513:AN513,6)</f>
        <v>0</v>
      </c>
      <c r="J513" s="368">
        <f t="shared" ref="J513:J767" si="38">LARGE(R513:AN513,7)</f>
        <v>0</v>
      </c>
      <c r="K513" s="368">
        <f t="shared" ref="K513:K767" si="39">LARGE(R513:AN513,8)</f>
        <v>0</v>
      </c>
      <c r="L513" s="368">
        <f t="shared" ref="L513:L767" si="40">LARGE(R513:AN513,9)</f>
        <v>0</v>
      </c>
      <c r="M513" s="368">
        <f t="shared" ref="M513:M767" si="41">LARGE(R513:AN513,10)</f>
        <v>0</v>
      </c>
      <c r="N513" s="370">
        <f t="shared" ref="N513:N767" si="42">SUM(D513:M513)</f>
        <v>0</v>
      </c>
      <c r="O513" s="371"/>
      <c r="P513" s="413">
        <f t="shared" si="30"/>
        <v>0</v>
      </c>
      <c r="Q513" s="373" t="str">
        <f t="shared" si="31"/>
        <v/>
      </c>
      <c r="R513" s="374">
        <v>0</v>
      </c>
      <c r="S513" s="428">
        <v>0</v>
      </c>
      <c r="T513" s="414">
        <v>0</v>
      </c>
      <c r="U513" s="414">
        <v>0</v>
      </c>
      <c r="V513" s="414">
        <v>0</v>
      </c>
      <c r="W513" s="414">
        <v>0</v>
      </c>
      <c r="X513" s="414">
        <v>0</v>
      </c>
      <c r="Y513" s="414">
        <v>0</v>
      </c>
      <c r="Z513" s="414">
        <v>0</v>
      </c>
      <c r="AA513" s="414">
        <v>0</v>
      </c>
      <c r="AB513" s="428">
        <v>0</v>
      </c>
      <c r="AC513" s="415"/>
      <c r="AD513" s="421">
        <v>0</v>
      </c>
      <c r="AE513" s="416">
        <v>0</v>
      </c>
      <c r="AF513" s="417"/>
      <c r="AG513" s="375"/>
      <c r="AH513" s="417"/>
      <c r="AI513" s="142">
        <v>0</v>
      </c>
      <c r="AJ513" s="142">
        <v>0</v>
      </c>
      <c r="AK513" s="142">
        <v>0</v>
      </c>
      <c r="AL513" s="126"/>
      <c r="AM513" s="418"/>
      <c r="AN513" s="418"/>
      <c r="AO513" s="375">
        <v>0</v>
      </c>
    </row>
    <row r="514" spans="1:41" ht="24" customHeight="1" x14ac:dyDescent="0.3">
      <c r="A514" s="521" t="s">
        <v>3927</v>
      </c>
      <c r="B514" s="522" t="s">
        <v>3928</v>
      </c>
      <c r="C514" s="523" t="s">
        <v>2201</v>
      </c>
      <c r="D514" s="367">
        <f t="shared" si="32"/>
        <v>9</v>
      </c>
      <c r="E514" s="368">
        <f t="shared" si="33"/>
        <v>0</v>
      </c>
      <c r="F514" s="368">
        <f t="shared" si="34"/>
        <v>0</v>
      </c>
      <c r="G514" s="368">
        <f t="shared" si="35"/>
        <v>0</v>
      </c>
      <c r="H514" s="368">
        <f t="shared" si="36"/>
        <v>0</v>
      </c>
      <c r="I514" s="368">
        <f t="shared" si="37"/>
        <v>0</v>
      </c>
      <c r="J514" s="368">
        <f t="shared" si="38"/>
        <v>0</v>
      </c>
      <c r="K514" s="368">
        <f t="shared" si="39"/>
        <v>0</v>
      </c>
      <c r="L514" s="368">
        <f t="shared" si="40"/>
        <v>0</v>
      </c>
      <c r="M514" s="368">
        <f t="shared" si="41"/>
        <v>0</v>
      </c>
      <c r="N514" s="480">
        <f t="shared" si="42"/>
        <v>9</v>
      </c>
      <c r="O514" s="524"/>
      <c r="P514" s="525">
        <f>N514+O514*100</f>
        <v>9</v>
      </c>
      <c r="Q514" s="483">
        <f>IF(P514=0,"",RANK(P514,P:P,0))</f>
        <v>728</v>
      </c>
      <c r="R514" s="374">
        <v>0</v>
      </c>
      <c r="S514" s="420">
        <v>0</v>
      </c>
      <c r="T514" s="414">
        <v>0</v>
      </c>
      <c r="U514" s="414">
        <v>0</v>
      </c>
      <c r="V514" s="414">
        <v>0</v>
      </c>
      <c r="W514" s="414">
        <v>0</v>
      </c>
      <c r="X514" s="414">
        <v>0</v>
      </c>
      <c r="Y514" s="414">
        <v>0</v>
      </c>
      <c r="Z514" s="414">
        <v>0</v>
      </c>
      <c r="AA514" s="414">
        <v>0</v>
      </c>
      <c r="AB514" s="420">
        <v>9</v>
      </c>
      <c r="AC514" s="526"/>
      <c r="AD514" s="421">
        <v>0</v>
      </c>
      <c r="AE514" s="416">
        <v>0</v>
      </c>
      <c r="AF514" s="527"/>
      <c r="AG514" s="198"/>
      <c r="AH514" s="527"/>
      <c r="AI514" s="421">
        <v>0</v>
      </c>
      <c r="AJ514" s="421">
        <v>0</v>
      </c>
      <c r="AK514" s="421">
        <v>0</v>
      </c>
      <c r="AL514" s="126"/>
      <c r="AM514" s="418"/>
      <c r="AN514" s="418"/>
      <c r="AO514" s="425">
        <v>0</v>
      </c>
    </row>
    <row r="515" spans="1:41" ht="24" customHeight="1" x14ac:dyDescent="0.3">
      <c r="A515" s="422" t="s">
        <v>3932</v>
      </c>
      <c r="B515" s="475" t="s">
        <v>3933</v>
      </c>
      <c r="C515" s="476" t="s">
        <v>2622</v>
      </c>
      <c r="D515" s="367">
        <f t="shared" si="32"/>
        <v>0</v>
      </c>
      <c r="E515" s="368">
        <f t="shared" si="33"/>
        <v>0</v>
      </c>
      <c r="F515" s="368">
        <f t="shared" si="34"/>
        <v>0</v>
      </c>
      <c r="G515" s="368">
        <f t="shared" si="35"/>
        <v>0</v>
      </c>
      <c r="H515" s="368">
        <f t="shared" si="36"/>
        <v>0</v>
      </c>
      <c r="I515" s="368">
        <f t="shared" si="37"/>
        <v>0</v>
      </c>
      <c r="J515" s="368">
        <f t="shared" si="38"/>
        <v>0</v>
      </c>
      <c r="K515" s="368">
        <f t="shared" si="39"/>
        <v>0</v>
      </c>
      <c r="L515" s="368">
        <f t="shared" si="40"/>
        <v>0</v>
      </c>
      <c r="M515" s="368">
        <f t="shared" si="41"/>
        <v>0</v>
      </c>
      <c r="N515" s="370">
        <f t="shared" si="42"/>
        <v>0</v>
      </c>
      <c r="O515" s="371"/>
      <c r="P515" s="413">
        <f t="shared" ref="P515:P553" si="43">N515+O515*100</f>
        <v>0</v>
      </c>
      <c r="Q515" s="373" t="str">
        <f t="shared" ref="Q515:Q553" si="44">IF(P515=0,"",RANK(P515,P:P,0))</f>
        <v/>
      </c>
      <c r="R515" s="374">
        <v>0</v>
      </c>
      <c r="S515" s="428">
        <v>0</v>
      </c>
      <c r="T515" s="414">
        <v>0</v>
      </c>
      <c r="U515" s="414">
        <v>0</v>
      </c>
      <c r="V515" s="414">
        <v>0</v>
      </c>
      <c r="W515" s="414">
        <v>0</v>
      </c>
      <c r="X515" s="414">
        <v>0</v>
      </c>
      <c r="Y515" s="414">
        <v>0</v>
      </c>
      <c r="Z515" s="414">
        <v>0</v>
      </c>
      <c r="AA515" s="414">
        <v>0</v>
      </c>
      <c r="AB515" s="428">
        <v>0</v>
      </c>
      <c r="AC515" s="415"/>
      <c r="AD515" s="430">
        <v>0</v>
      </c>
      <c r="AE515" s="416">
        <v>0</v>
      </c>
      <c r="AF515" s="433"/>
      <c r="AG515" s="425"/>
      <c r="AH515" s="433"/>
      <c r="AI515" s="421">
        <v>0</v>
      </c>
      <c r="AJ515" s="421">
        <v>0</v>
      </c>
      <c r="AK515" s="421">
        <v>0</v>
      </c>
      <c r="AL515" s="126"/>
      <c r="AM515" s="418"/>
      <c r="AN515" s="418"/>
      <c r="AO515" s="375">
        <v>0</v>
      </c>
    </row>
    <row r="516" spans="1:41" ht="24" customHeight="1" x14ac:dyDescent="0.3">
      <c r="A516" s="410" t="s">
        <v>3937</v>
      </c>
      <c r="B516" s="436" t="s">
        <v>3938</v>
      </c>
      <c r="C516" s="437" t="s">
        <v>43</v>
      </c>
      <c r="D516" s="367">
        <f t="shared" si="32"/>
        <v>15</v>
      </c>
      <c r="E516" s="368">
        <f t="shared" si="33"/>
        <v>11</v>
      </c>
      <c r="F516" s="368">
        <f t="shared" si="34"/>
        <v>0</v>
      </c>
      <c r="G516" s="368">
        <f t="shared" si="35"/>
        <v>0</v>
      </c>
      <c r="H516" s="368">
        <f t="shared" si="36"/>
        <v>0</v>
      </c>
      <c r="I516" s="368">
        <f t="shared" si="37"/>
        <v>0</v>
      </c>
      <c r="J516" s="368">
        <f t="shared" si="38"/>
        <v>0</v>
      </c>
      <c r="K516" s="368">
        <f t="shared" si="39"/>
        <v>0</v>
      </c>
      <c r="L516" s="368">
        <f t="shared" si="40"/>
        <v>0</v>
      </c>
      <c r="M516" s="368">
        <f t="shared" si="41"/>
        <v>0</v>
      </c>
      <c r="N516" s="370">
        <f t="shared" si="42"/>
        <v>26</v>
      </c>
      <c r="O516" s="371"/>
      <c r="P516" s="413">
        <f t="shared" si="43"/>
        <v>26</v>
      </c>
      <c r="Q516" s="373">
        <f t="shared" si="44"/>
        <v>337</v>
      </c>
      <c r="R516" s="431">
        <v>0</v>
      </c>
      <c r="S516" s="420">
        <v>0</v>
      </c>
      <c r="T516" s="414">
        <v>0</v>
      </c>
      <c r="U516" s="414">
        <v>0</v>
      </c>
      <c r="V516" s="414">
        <v>0</v>
      </c>
      <c r="W516" s="414">
        <v>0</v>
      </c>
      <c r="X516" s="414">
        <v>0</v>
      </c>
      <c r="Y516" s="414">
        <v>0</v>
      </c>
      <c r="Z516" s="414">
        <v>0</v>
      </c>
      <c r="AA516" s="414">
        <v>0</v>
      </c>
      <c r="AB516" s="420">
        <v>15</v>
      </c>
      <c r="AC516" s="415"/>
      <c r="AD516" s="421">
        <v>0</v>
      </c>
      <c r="AE516" s="416">
        <v>0</v>
      </c>
      <c r="AF516" s="417"/>
      <c r="AG516" s="375">
        <v>11</v>
      </c>
      <c r="AH516" s="417"/>
      <c r="AI516" s="430">
        <v>0</v>
      </c>
      <c r="AJ516" s="430">
        <v>0</v>
      </c>
      <c r="AK516" s="430">
        <v>0</v>
      </c>
      <c r="AL516" s="434"/>
      <c r="AM516" s="435"/>
      <c r="AN516" s="435"/>
      <c r="AO516" s="375">
        <v>0</v>
      </c>
    </row>
    <row r="517" spans="1:41" ht="24" customHeight="1" x14ac:dyDescent="0.3">
      <c r="A517" s="419" t="s">
        <v>3941</v>
      </c>
      <c r="B517" s="411" t="s">
        <v>3942</v>
      </c>
      <c r="C517" s="412" t="s">
        <v>384</v>
      </c>
      <c r="D517" s="367">
        <f t="shared" si="32"/>
        <v>0</v>
      </c>
      <c r="E517" s="368">
        <f t="shared" si="33"/>
        <v>0</v>
      </c>
      <c r="F517" s="368">
        <f t="shared" si="34"/>
        <v>0</v>
      </c>
      <c r="G517" s="368">
        <f t="shared" si="35"/>
        <v>0</v>
      </c>
      <c r="H517" s="368">
        <f t="shared" si="36"/>
        <v>0</v>
      </c>
      <c r="I517" s="368">
        <f t="shared" si="37"/>
        <v>0</v>
      </c>
      <c r="J517" s="368">
        <f t="shared" si="38"/>
        <v>0</v>
      </c>
      <c r="K517" s="368">
        <f t="shared" si="39"/>
        <v>0</v>
      </c>
      <c r="L517" s="368">
        <f t="shared" si="40"/>
        <v>0</v>
      </c>
      <c r="M517" s="368">
        <f t="shared" si="41"/>
        <v>0</v>
      </c>
      <c r="N517" s="370">
        <f t="shared" si="42"/>
        <v>0</v>
      </c>
      <c r="O517" s="371"/>
      <c r="P517" s="413">
        <f t="shared" si="43"/>
        <v>0</v>
      </c>
      <c r="Q517" s="373" t="str">
        <f t="shared" si="44"/>
        <v/>
      </c>
      <c r="R517" s="374">
        <v>0</v>
      </c>
      <c r="S517" s="428">
        <v>0</v>
      </c>
      <c r="T517" s="414">
        <v>0</v>
      </c>
      <c r="U517" s="414">
        <v>0</v>
      </c>
      <c r="V517" s="414">
        <v>0</v>
      </c>
      <c r="W517" s="414">
        <v>0</v>
      </c>
      <c r="X517" s="414">
        <v>0</v>
      </c>
      <c r="Y517" s="414">
        <v>0</v>
      </c>
      <c r="Z517" s="414">
        <v>0</v>
      </c>
      <c r="AA517" s="414">
        <v>0</v>
      </c>
      <c r="AB517" s="428">
        <v>0</v>
      </c>
      <c r="AC517" s="429"/>
      <c r="AD517" s="421">
        <v>0</v>
      </c>
      <c r="AE517" s="427">
        <v>0</v>
      </c>
      <c r="AF517" s="417"/>
      <c r="AG517" s="375"/>
      <c r="AH517" s="417"/>
      <c r="AI517" s="421">
        <v>0</v>
      </c>
      <c r="AJ517" s="421">
        <v>0</v>
      </c>
      <c r="AK517" s="421">
        <v>0</v>
      </c>
      <c r="AL517" s="126"/>
      <c r="AM517" s="418"/>
      <c r="AN517" s="418"/>
      <c r="AO517" s="375">
        <v>0</v>
      </c>
    </row>
    <row r="518" spans="1:41" ht="24" customHeight="1" x14ac:dyDescent="0.3">
      <c r="A518" s="419" t="s">
        <v>3943</v>
      </c>
      <c r="B518" s="411" t="s">
        <v>3944</v>
      </c>
      <c r="C518" s="412" t="s">
        <v>163</v>
      </c>
      <c r="D518" s="367">
        <f t="shared" si="32"/>
        <v>0</v>
      </c>
      <c r="E518" s="368">
        <f t="shared" si="33"/>
        <v>0</v>
      </c>
      <c r="F518" s="368">
        <f t="shared" si="34"/>
        <v>0</v>
      </c>
      <c r="G518" s="368">
        <f t="shared" si="35"/>
        <v>0</v>
      </c>
      <c r="H518" s="368">
        <f t="shared" si="36"/>
        <v>0</v>
      </c>
      <c r="I518" s="368">
        <f t="shared" si="37"/>
        <v>0</v>
      </c>
      <c r="J518" s="368">
        <f t="shared" si="38"/>
        <v>0</v>
      </c>
      <c r="K518" s="368">
        <f t="shared" si="39"/>
        <v>0</v>
      </c>
      <c r="L518" s="368">
        <f t="shared" si="40"/>
        <v>0</v>
      </c>
      <c r="M518" s="368">
        <f t="shared" si="41"/>
        <v>0</v>
      </c>
      <c r="N518" s="370">
        <f t="shared" si="42"/>
        <v>0</v>
      </c>
      <c r="O518" s="371"/>
      <c r="P518" s="413">
        <f t="shared" si="43"/>
        <v>0</v>
      </c>
      <c r="Q518" s="373" t="str">
        <f t="shared" si="44"/>
        <v/>
      </c>
      <c r="R518" s="374">
        <v>0</v>
      </c>
      <c r="S518" s="420">
        <v>0</v>
      </c>
      <c r="T518" s="414">
        <v>0</v>
      </c>
      <c r="U518" s="414">
        <v>0</v>
      </c>
      <c r="V518" s="414">
        <v>0</v>
      </c>
      <c r="W518" s="414">
        <v>0</v>
      </c>
      <c r="X518" s="414">
        <v>0</v>
      </c>
      <c r="Y518" s="414">
        <v>0</v>
      </c>
      <c r="Z518" s="414">
        <v>0</v>
      </c>
      <c r="AA518" s="414">
        <v>0</v>
      </c>
      <c r="AB518" s="420">
        <v>0</v>
      </c>
      <c r="AC518" s="429"/>
      <c r="AD518" s="426">
        <v>0</v>
      </c>
      <c r="AE518" s="427">
        <v>0</v>
      </c>
      <c r="AF518" s="433"/>
      <c r="AG518" s="425"/>
      <c r="AH518" s="433"/>
      <c r="AI518" s="421">
        <v>0</v>
      </c>
      <c r="AJ518" s="421">
        <v>0</v>
      </c>
      <c r="AK518" s="421">
        <v>0</v>
      </c>
      <c r="AL518" s="126"/>
      <c r="AM518" s="418"/>
      <c r="AN518" s="418"/>
      <c r="AO518" s="425">
        <v>0</v>
      </c>
    </row>
    <row r="519" spans="1:41" ht="24" customHeight="1" x14ac:dyDescent="0.3">
      <c r="A519" s="410" t="s">
        <v>3949</v>
      </c>
      <c r="B519" s="411" t="s">
        <v>3950</v>
      </c>
      <c r="C519" s="412" t="s">
        <v>116</v>
      </c>
      <c r="D519" s="367">
        <f t="shared" si="32"/>
        <v>0</v>
      </c>
      <c r="E519" s="368">
        <f t="shared" si="33"/>
        <v>0</v>
      </c>
      <c r="F519" s="368">
        <f t="shared" si="34"/>
        <v>0</v>
      </c>
      <c r="G519" s="368">
        <f t="shared" si="35"/>
        <v>0</v>
      </c>
      <c r="H519" s="368">
        <f t="shared" si="36"/>
        <v>0</v>
      </c>
      <c r="I519" s="368">
        <f t="shared" si="37"/>
        <v>0</v>
      </c>
      <c r="J519" s="368">
        <f t="shared" si="38"/>
        <v>0</v>
      </c>
      <c r="K519" s="368">
        <f t="shared" si="39"/>
        <v>0</v>
      </c>
      <c r="L519" s="368">
        <f t="shared" si="40"/>
        <v>0</v>
      </c>
      <c r="M519" s="368">
        <f t="shared" si="41"/>
        <v>0</v>
      </c>
      <c r="N519" s="370">
        <f t="shared" si="42"/>
        <v>0</v>
      </c>
      <c r="O519" s="371"/>
      <c r="P519" s="413">
        <f t="shared" si="43"/>
        <v>0</v>
      </c>
      <c r="Q519" s="373" t="str">
        <f t="shared" si="44"/>
        <v/>
      </c>
      <c r="R519" s="374">
        <v>0</v>
      </c>
      <c r="S519" s="432">
        <v>0</v>
      </c>
      <c r="T519" s="414">
        <v>0</v>
      </c>
      <c r="U519" s="414">
        <v>0</v>
      </c>
      <c r="V519" s="414">
        <v>0</v>
      </c>
      <c r="W519" s="414">
        <v>0</v>
      </c>
      <c r="X519" s="414">
        <v>0</v>
      </c>
      <c r="Y519" s="414">
        <v>0</v>
      </c>
      <c r="Z519" s="414">
        <v>0</v>
      </c>
      <c r="AA519" s="414">
        <v>0</v>
      </c>
      <c r="AB519" s="432">
        <v>0</v>
      </c>
      <c r="AC519" s="415"/>
      <c r="AD519" s="426">
        <v>0</v>
      </c>
      <c r="AE519" s="416">
        <v>0</v>
      </c>
      <c r="AF519" s="433"/>
      <c r="AG519" s="425"/>
      <c r="AH519" s="433"/>
      <c r="AI519" s="426">
        <v>0</v>
      </c>
      <c r="AJ519" s="426">
        <v>0</v>
      </c>
      <c r="AK519" s="426">
        <v>0</v>
      </c>
      <c r="AL519" s="126"/>
      <c r="AM519" s="418"/>
      <c r="AN519" s="418"/>
      <c r="AO519" s="375">
        <v>0</v>
      </c>
    </row>
    <row r="520" spans="1:41" ht="24" customHeight="1" x14ac:dyDescent="0.3">
      <c r="A520" s="410" t="s">
        <v>3951</v>
      </c>
      <c r="B520" s="411" t="s">
        <v>3952</v>
      </c>
      <c r="C520" s="412" t="s">
        <v>2148</v>
      </c>
      <c r="D520" s="367">
        <f t="shared" si="32"/>
        <v>0</v>
      </c>
      <c r="E520" s="368">
        <f t="shared" si="33"/>
        <v>0</v>
      </c>
      <c r="F520" s="368">
        <f t="shared" si="34"/>
        <v>0</v>
      </c>
      <c r="G520" s="368">
        <f t="shared" si="35"/>
        <v>0</v>
      </c>
      <c r="H520" s="368">
        <f t="shared" si="36"/>
        <v>0</v>
      </c>
      <c r="I520" s="368">
        <f t="shared" si="37"/>
        <v>0</v>
      </c>
      <c r="J520" s="368">
        <f t="shared" si="38"/>
        <v>0</v>
      </c>
      <c r="K520" s="368">
        <f t="shared" si="39"/>
        <v>0</v>
      </c>
      <c r="L520" s="368">
        <f t="shared" si="40"/>
        <v>0</v>
      </c>
      <c r="M520" s="368">
        <f t="shared" si="41"/>
        <v>0</v>
      </c>
      <c r="N520" s="370">
        <f t="shared" si="42"/>
        <v>0</v>
      </c>
      <c r="O520" s="371"/>
      <c r="P520" s="413">
        <f t="shared" si="43"/>
        <v>0</v>
      </c>
      <c r="Q520" s="373" t="str">
        <f t="shared" si="44"/>
        <v/>
      </c>
      <c r="R520" s="374">
        <v>0</v>
      </c>
      <c r="S520" s="425">
        <v>0</v>
      </c>
      <c r="T520" s="414">
        <v>0</v>
      </c>
      <c r="U520" s="414">
        <v>0</v>
      </c>
      <c r="V520" s="414">
        <v>0</v>
      </c>
      <c r="W520" s="414">
        <v>0</v>
      </c>
      <c r="X520" s="414">
        <v>0</v>
      </c>
      <c r="Y520" s="414">
        <v>0</v>
      </c>
      <c r="Z520" s="414">
        <v>0</v>
      </c>
      <c r="AA520" s="414">
        <v>0</v>
      </c>
      <c r="AB520" s="425">
        <v>0</v>
      </c>
      <c r="AC520" s="429"/>
      <c r="AD520" s="421">
        <v>0</v>
      </c>
      <c r="AE520" s="427">
        <v>0</v>
      </c>
      <c r="AF520" s="417"/>
      <c r="AG520" s="375"/>
      <c r="AH520" s="417"/>
      <c r="AI520" s="426">
        <v>0</v>
      </c>
      <c r="AJ520" s="426">
        <v>0</v>
      </c>
      <c r="AK520" s="426">
        <v>0</v>
      </c>
      <c r="AL520" s="126"/>
      <c r="AM520" s="418"/>
      <c r="AN520" s="418"/>
      <c r="AO520" s="375">
        <v>0</v>
      </c>
    </row>
    <row r="521" spans="1:41" ht="24" customHeight="1" x14ac:dyDescent="0.3">
      <c r="A521" s="419" t="s">
        <v>3956</v>
      </c>
      <c r="B521" s="411" t="s">
        <v>3958</v>
      </c>
      <c r="C521" s="412" t="s">
        <v>2130</v>
      </c>
      <c r="D521" s="367">
        <f t="shared" si="32"/>
        <v>10</v>
      </c>
      <c r="E521" s="368">
        <f t="shared" si="33"/>
        <v>0</v>
      </c>
      <c r="F521" s="368">
        <f t="shared" si="34"/>
        <v>0</v>
      </c>
      <c r="G521" s="368">
        <f t="shared" si="35"/>
        <v>0</v>
      </c>
      <c r="H521" s="368">
        <f t="shared" si="36"/>
        <v>0</v>
      </c>
      <c r="I521" s="368">
        <f t="shared" si="37"/>
        <v>0</v>
      </c>
      <c r="J521" s="368">
        <f t="shared" si="38"/>
        <v>0</v>
      </c>
      <c r="K521" s="368">
        <f t="shared" si="39"/>
        <v>0</v>
      </c>
      <c r="L521" s="368">
        <f t="shared" si="40"/>
        <v>0</v>
      </c>
      <c r="M521" s="368">
        <f t="shared" si="41"/>
        <v>0</v>
      </c>
      <c r="N521" s="370">
        <f t="shared" si="42"/>
        <v>10</v>
      </c>
      <c r="O521" s="371"/>
      <c r="P521" s="413">
        <f t="shared" si="43"/>
        <v>10</v>
      </c>
      <c r="Q521" s="373">
        <f t="shared" si="44"/>
        <v>688</v>
      </c>
      <c r="R521" s="374">
        <v>0</v>
      </c>
      <c r="S521" s="420">
        <v>0</v>
      </c>
      <c r="T521" s="414">
        <v>0</v>
      </c>
      <c r="U521" s="414">
        <v>0</v>
      </c>
      <c r="V521" s="414">
        <v>0</v>
      </c>
      <c r="W521" s="414">
        <v>0</v>
      </c>
      <c r="X521" s="414">
        <v>0</v>
      </c>
      <c r="Y521" s="414">
        <v>0</v>
      </c>
      <c r="Z521" s="414">
        <v>0</v>
      </c>
      <c r="AA521" s="414">
        <v>0</v>
      </c>
      <c r="AB521" s="420">
        <v>0</v>
      </c>
      <c r="AC521" s="429"/>
      <c r="AD521" s="430">
        <v>0</v>
      </c>
      <c r="AE521" s="427">
        <v>0</v>
      </c>
      <c r="AF521" s="417"/>
      <c r="AG521" s="375">
        <v>10</v>
      </c>
      <c r="AH521" s="417"/>
      <c r="AI521" s="421">
        <v>0</v>
      </c>
      <c r="AJ521" s="421">
        <v>0</v>
      </c>
      <c r="AK521" s="421">
        <v>0</v>
      </c>
      <c r="AL521" s="126"/>
      <c r="AM521" s="418"/>
      <c r="AN521" s="418"/>
      <c r="AO521" s="375">
        <v>0</v>
      </c>
    </row>
    <row r="522" spans="1:41" ht="24" customHeight="1" x14ac:dyDescent="0.3">
      <c r="A522" s="410" t="s">
        <v>3961</v>
      </c>
      <c r="B522" s="411" t="s">
        <v>3962</v>
      </c>
      <c r="C522" s="412" t="s">
        <v>163</v>
      </c>
      <c r="D522" s="367">
        <f t="shared" si="32"/>
        <v>0</v>
      </c>
      <c r="E522" s="368">
        <f t="shared" si="33"/>
        <v>0</v>
      </c>
      <c r="F522" s="368">
        <f t="shared" si="34"/>
        <v>0</v>
      </c>
      <c r="G522" s="368">
        <f t="shared" si="35"/>
        <v>0</v>
      </c>
      <c r="H522" s="368">
        <f t="shared" si="36"/>
        <v>0</v>
      </c>
      <c r="I522" s="368">
        <f t="shared" si="37"/>
        <v>0</v>
      </c>
      <c r="J522" s="368">
        <f t="shared" si="38"/>
        <v>0</v>
      </c>
      <c r="K522" s="368">
        <f t="shared" si="39"/>
        <v>0</v>
      </c>
      <c r="L522" s="368">
        <f t="shared" si="40"/>
        <v>0</v>
      </c>
      <c r="M522" s="368">
        <f t="shared" si="41"/>
        <v>0</v>
      </c>
      <c r="N522" s="370">
        <f t="shared" si="42"/>
        <v>0</v>
      </c>
      <c r="O522" s="371"/>
      <c r="P522" s="413">
        <f t="shared" si="43"/>
        <v>0</v>
      </c>
      <c r="Q522" s="373" t="str">
        <f t="shared" si="44"/>
        <v/>
      </c>
      <c r="R522" s="374">
        <v>0</v>
      </c>
      <c r="S522" s="390">
        <v>0</v>
      </c>
      <c r="T522" s="414">
        <v>0</v>
      </c>
      <c r="U522" s="414">
        <v>0</v>
      </c>
      <c r="V522" s="414">
        <v>0</v>
      </c>
      <c r="W522" s="414">
        <v>0</v>
      </c>
      <c r="X522" s="414">
        <v>0</v>
      </c>
      <c r="Y522" s="414">
        <v>0</v>
      </c>
      <c r="Z522" s="414">
        <v>0</v>
      </c>
      <c r="AA522" s="414">
        <v>0</v>
      </c>
      <c r="AB522" s="390">
        <v>0</v>
      </c>
      <c r="AC522" s="415"/>
      <c r="AD522" s="426">
        <v>0</v>
      </c>
      <c r="AE522" s="416">
        <v>0</v>
      </c>
      <c r="AF522" s="417"/>
      <c r="AG522" s="375"/>
      <c r="AH522" s="417"/>
      <c r="AI522" s="421">
        <v>0</v>
      </c>
      <c r="AJ522" s="421">
        <v>0</v>
      </c>
      <c r="AK522" s="421">
        <v>0</v>
      </c>
      <c r="AL522" s="126"/>
      <c r="AM522" s="418"/>
      <c r="AN522" s="418"/>
      <c r="AO522" s="375">
        <v>0</v>
      </c>
    </row>
    <row r="523" spans="1:41" ht="24" customHeight="1" x14ac:dyDescent="0.3">
      <c r="A523" s="419" t="s">
        <v>3965</v>
      </c>
      <c r="B523" s="411" t="s">
        <v>3966</v>
      </c>
      <c r="C523" s="412" t="s">
        <v>2148</v>
      </c>
      <c r="D523" s="367">
        <f t="shared" si="32"/>
        <v>0</v>
      </c>
      <c r="E523" s="368">
        <f t="shared" si="33"/>
        <v>0</v>
      </c>
      <c r="F523" s="368">
        <f t="shared" si="34"/>
        <v>0</v>
      </c>
      <c r="G523" s="368">
        <f t="shared" si="35"/>
        <v>0</v>
      </c>
      <c r="H523" s="368">
        <f t="shared" si="36"/>
        <v>0</v>
      </c>
      <c r="I523" s="368">
        <f t="shared" si="37"/>
        <v>0</v>
      </c>
      <c r="J523" s="368">
        <f t="shared" si="38"/>
        <v>0</v>
      </c>
      <c r="K523" s="368">
        <f t="shared" si="39"/>
        <v>0</v>
      </c>
      <c r="L523" s="368">
        <f t="shared" si="40"/>
        <v>0</v>
      </c>
      <c r="M523" s="368">
        <f t="shared" si="41"/>
        <v>0</v>
      </c>
      <c r="N523" s="370">
        <f t="shared" si="42"/>
        <v>0</v>
      </c>
      <c r="O523" s="371"/>
      <c r="P523" s="413">
        <f t="shared" si="43"/>
        <v>0</v>
      </c>
      <c r="Q523" s="373" t="str">
        <f t="shared" si="44"/>
        <v/>
      </c>
      <c r="R523" s="431">
        <v>0</v>
      </c>
      <c r="S523" s="420">
        <v>0</v>
      </c>
      <c r="T523" s="414">
        <v>0</v>
      </c>
      <c r="U523" s="414">
        <v>0</v>
      </c>
      <c r="V523" s="414">
        <v>0</v>
      </c>
      <c r="W523" s="414">
        <v>0</v>
      </c>
      <c r="X523" s="414">
        <v>0</v>
      </c>
      <c r="Y523" s="414">
        <v>0</v>
      </c>
      <c r="Z523" s="414">
        <v>0</v>
      </c>
      <c r="AA523" s="414">
        <v>0</v>
      </c>
      <c r="AB523" s="420">
        <v>0</v>
      </c>
      <c r="AC523" s="415"/>
      <c r="AD523" s="124">
        <v>0</v>
      </c>
      <c r="AE523" s="416">
        <v>0</v>
      </c>
      <c r="AF523" s="417"/>
      <c r="AG523" s="375"/>
      <c r="AH523" s="417"/>
      <c r="AI523" s="426">
        <v>0</v>
      </c>
      <c r="AJ523" s="426">
        <v>0</v>
      </c>
      <c r="AK523" s="426">
        <v>0</v>
      </c>
      <c r="AL523" s="434"/>
      <c r="AM523" s="435"/>
      <c r="AN523" s="435"/>
      <c r="AO523" s="375">
        <v>0</v>
      </c>
    </row>
    <row r="524" spans="1:41" ht="24" customHeight="1" x14ac:dyDescent="0.3">
      <c r="A524" s="410" t="s">
        <v>3969</v>
      </c>
      <c r="B524" s="411" t="s">
        <v>3970</v>
      </c>
      <c r="C524" s="412" t="s">
        <v>2705</v>
      </c>
      <c r="D524" s="367">
        <f t="shared" si="32"/>
        <v>34</v>
      </c>
      <c r="E524" s="368">
        <f t="shared" si="33"/>
        <v>22</v>
      </c>
      <c r="F524" s="368">
        <f t="shared" si="34"/>
        <v>0</v>
      </c>
      <c r="G524" s="368">
        <f t="shared" si="35"/>
        <v>0</v>
      </c>
      <c r="H524" s="368">
        <f t="shared" si="36"/>
        <v>0</v>
      </c>
      <c r="I524" s="368">
        <f t="shared" si="37"/>
        <v>0</v>
      </c>
      <c r="J524" s="368">
        <f t="shared" si="38"/>
        <v>0</v>
      </c>
      <c r="K524" s="368">
        <f t="shared" si="39"/>
        <v>0</v>
      </c>
      <c r="L524" s="368">
        <f t="shared" si="40"/>
        <v>0</v>
      </c>
      <c r="M524" s="368">
        <f t="shared" si="41"/>
        <v>0</v>
      </c>
      <c r="N524" s="370">
        <f t="shared" si="42"/>
        <v>56</v>
      </c>
      <c r="O524" s="371"/>
      <c r="P524" s="413">
        <f t="shared" si="43"/>
        <v>56</v>
      </c>
      <c r="Q524" s="373">
        <f t="shared" si="44"/>
        <v>139</v>
      </c>
      <c r="R524" s="374">
        <v>0</v>
      </c>
      <c r="S524" s="425">
        <v>34</v>
      </c>
      <c r="T524" s="414">
        <v>0</v>
      </c>
      <c r="U524" s="414">
        <v>0</v>
      </c>
      <c r="V524" s="414">
        <v>0</v>
      </c>
      <c r="W524" s="414">
        <v>0</v>
      </c>
      <c r="X524" s="414">
        <v>0</v>
      </c>
      <c r="Y524" s="414">
        <v>0</v>
      </c>
      <c r="Z524" s="414">
        <v>0</v>
      </c>
      <c r="AA524" s="414">
        <v>0</v>
      </c>
      <c r="AB524" s="425">
        <v>0</v>
      </c>
      <c r="AC524" s="415"/>
      <c r="AD524" s="421">
        <v>0</v>
      </c>
      <c r="AE524" s="427">
        <v>0</v>
      </c>
      <c r="AF524" s="417">
        <v>22</v>
      </c>
      <c r="AG524" s="375"/>
      <c r="AH524" s="417"/>
      <c r="AI524" s="426">
        <v>0</v>
      </c>
      <c r="AJ524" s="426">
        <v>0</v>
      </c>
      <c r="AK524" s="426">
        <v>0</v>
      </c>
      <c r="AL524" s="126"/>
      <c r="AM524" s="418"/>
      <c r="AN524" s="418"/>
      <c r="AO524" s="425">
        <v>0</v>
      </c>
    </row>
    <row r="525" spans="1:41" ht="24" customHeight="1" x14ac:dyDescent="0.3">
      <c r="A525" s="419" t="s">
        <v>3973</v>
      </c>
      <c r="B525" s="411" t="s">
        <v>3976</v>
      </c>
      <c r="C525" s="412" t="s">
        <v>2022</v>
      </c>
      <c r="D525" s="367">
        <f t="shared" si="32"/>
        <v>10</v>
      </c>
      <c r="E525" s="368">
        <f t="shared" si="33"/>
        <v>0</v>
      </c>
      <c r="F525" s="368">
        <f t="shared" si="34"/>
        <v>0</v>
      </c>
      <c r="G525" s="368">
        <f t="shared" si="35"/>
        <v>0</v>
      </c>
      <c r="H525" s="368">
        <f t="shared" si="36"/>
        <v>0</v>
      </c>
      <c r="I525" s="368">
        <f t="shared" si="37"/>
        <v>0</v>
      </c>
      <c r="J525" s="368">
        <f t="shared" si="38"/>
        <v>0</v>
      </c>
      <c r="K525" s="368">
        <f t="shared" si="39"/>
        <v>0</v>
      </c>
      <c r="L525" s="368">
        <f t="shared" si="40"/>
        <v>0</v>
      </c>
      <c r="M525" s="368">
        <f t="shared" si="41"/>
        <v>0</v>
      </c>
      <c r="N525" s="370">
        <f t="shared" si="42"/>
        <v>10</v>
      </c>
      <c r="O525" s="371"/>
      <c r="P525" s="413">
        <f t="shared" si="43"/>
        <v>10</v>
      </c>
      <c r="Q525" s="373">
        <f t="shared" si="44"/>
        <v>688</v>
      </c>
      <c r="R525" s="374">
        <v>0</v>
      </c>
      <c r="S525" s="414">
        <v>0</v>
      </c>
      <c r="T525" s="414">
        <v>0</v>
      </c>
      <c r="U525" s="414">
        <v>0</v>
      </c>
      <c r="V525" s="414">
        <v>0</v>
      </c>
      <c r="W525" s="414">
        <v>0</v>
      </c>
      <c r="X525" s="414">
        <v>0</v>
      </c>
      <c r="Y525" s="414">
        <v>0</v>
      </c>
      <c r="Z525" s="414">
        <v>0</v>
      </c>
      <c r="AA525" s="414">
        <v>0</v>
      </c>
      <c r="AB525" s="414">
        <v>0</v>
      </c>
      <c r="AC525" s="429"/>
      <c r="AD525" s="142">
        <v>0</v>
      </c>
      <c r="AE525" s="416">
        <v>0</v>
      </c>
      <c r="AF525" s="417"/>
      <c r="AG525" s="375">
        <v>10</v>
      </c>
      <c r="AH525" s="417"/>
      <c r="AI525" s="421">
        <v>0</v>
      </c>
      <c r="AJ525" s="421">
        <v>0</v>
      </c>
      <c r="AK525" s="421">
        <v>0</v>
      </c>
      <c r="AL525" s="126"/>
      <c r="AM525" s="418"/>
      <c r="AN525" s="418"/>
      <c r="AO525" s="375">
        <v>0</v>
      </c>
    </row>
    <row r="526" spans="1:41" ht="24" customHeight="1" x14ac:dyDescent="0.3">
      <c r="A526" s="410" t="s">
        <v>3979</v>
      </c>
      <c r="B526" s="436" t="s">
        <v>3980</v>
      </c>
      <c r="C526" s="437" t="s">
        <v>2113</v>
      </c>
      <c r="D526" s="367">
        <f t="shared" si="32"/>
        <v>0</v>
      </c>
      <c r="E526" s="368">
        <f t="shared" si="33"/>
        <v>0</v>
      </c>
      <c r="F526" s="368">
        <f t="shared" si="34"/>
        <v>0</v>
      </c>
      <c r="G526" s="368">
        <f t="shared" si="35"/>
        <v>0</v>
      </c>
      <c r="H526" s="368">
        <f t="shared" si="36"/>
        <v>0</v>
      </c>
      <c r="I526" s="368">
        <f t="shared" si="37"/>
        <v>0</v>
      </c>
      <c r="J526" s="368">
        <f t="shared" si="38"/>
        <v>0</v>
      </c>
      <c r="K526" s="368">
        <f t="shared" si="39"/>
        <v>0</v>
      </c>
      <c r="L526" s="368">
        <f t="shared" si="40"/>
        <v>0</v>
      </c>
      <c r="M526" s="368">
        <f t="shared" si="41"/>
        <v>0</v>
      </c>
      <c r="N526" s="370">
        <f t="shared" si="42"/>
        <v>0</v>
      </c>
      <c r="O526" s="371"/>
      <c r="P526" s="413">
        <f t="shared" si="43"/>
        <v>0</v>
      </c>
      <c r="Q526" s="373" t="str">
        <f t="shared" si="44"/>
        <v/>
      </c>
      <c r="R526" s="431">
        <v>0</v>
      </c>
      <c r="S526" s="420">
        <v>0</v>
      </c>
      <c r="T526" s="414">
        <v>0</v>
      </c>
      <c r="U526" s="414">
        <v>0</v>
      </c>
      <c r="V526" s="414">
        <v>0</v>
      </c>
      <c r="W526" s="414">
        <v>0</v>
      </c>
      <c r="X526" s="414">
        <v>0</v>
      </c>
      <c r="Y526" s="414">
        <v>0</v>
      </c>
      <c r="Z526" s="414">
        <v>0</v>
      </c>
      <c r="AA526" s="414">
        <v>0</v>
      </c>
      <c r="AB526" s="420">
        <v>0</v>
      </c>
      <c r="AC526" s="415"/>
      <c r="AD526" s="421">
        <v>0</v>
      </c>
      <c r="AE526" s="427">
        <v>0</v>
      </c>
      <c r="AF526" s="433"/>
      <c r="AG526" s="425"/>
      <c r="AH526" s="433"/>
      <c r="AI526" s="124">
        <v>0</v>
      </c>
      <c r="AJ526" s="124">
        <v>0</v>
      </c>
      <c r="AK526" s="124">
        <v>0</v>
      </c>
      <c r="AL526" s="434"/>
      <c r="AM526" s="435"/>
      <c r="AN526" s="435"/>
      <c r="AO526" s="375">
        <v>0</v>
      </c>
    </row>
    <row r="527" spans="1:41" ht="24" customHeight="1" x14ac:dyDescent="0.3">
      <c r="A527" s="419" t="s">
        <v>3981</v>
      </c>
      <c r="B527" s="411" t="s">
        <v>3982</v>
      </c>
      <c r="C527" s="412" t="s">
        <v>1883</v>
      </c>
      <c r="D527" s="367">
        <f t="shared" si="32"/>
        <v>0</v>
      </c>
      <c r="E527" s="368">
        <f t="shared" si="33"/>
        <v>0</v>
      </c>
      <c r="F527" s="368">
        <f t="shared" si="34"/>
        <v>0</v>
      </c>
      <c r="G527" s="368">
        <f t="shared" si="35"/>
        <v>0</v>
      </c>
      <c r="H527" s="368">
        <f t="shared" si="36"/>
        <v>0</v>
      </c>
      <c r="I527" s="368">
        <f t="shared" si="37"/>
        <v>0</v>
      </c>
      <c r="J527" s="368">
        <f t="shared" si="38"/>
        <v>0</v>
      </c>
      <c r="K527" s="368">
        <f t="shared" si="39"/>
        <v>0</v>
      </c>
      <c r="L527" s="368">
        <f t="shared" si="40"/>
        <v>0</v>
      </c>
      <c r="M527" s="368">
        <f t="shared" si="41"/>
        <v>0</v>
      </c>
      <c r="N527" s="370">
        <f t="shared" si="42"/>
        <v>0</v>
      </c>
      <c r="O527" s="371"/>
      <c r="P527" s="413">
        <f t="shared" si="43"/>
        <v>0</v>
      </c>
      <c r="Q527" s="373" t="str">
        <f t="shared" si="44"/>
        <v/>
      </c>
      <c r="R527" s="431">
        <v>0</v>
      </c>
      <c r="S527" s="428">
        <v>0</v>
      </c>
      <c r="T527" s="414">
        <v>0</v>
      </c>
      <c r="U527" s="414">
        <v>0</v>
      </c>
      <c r="V527" s="414">
        <v>0</v>
      </c>
      <c r="W527" s="414">
        <v>0</v>
      </c>
      <c r="X527" s="414">
        <v>0</v>
      </c>
      <c r="Y527" s="414">
        <v>0</v>
      </c>
      <c r="Z527" s="414">
        <v>0</v>
      </c>
      <c r="AA527" s="414">
        <v>0</v>
      </c>
      <c r="AB527" s="428">
        <v>0</v>
      </c>
      <c r="AC527" s="415"/>
      <c r="AD527" s="142">
        <v>0</v>
      </c>
      <c r="AE527" s="427">
        <v>0</v>
      </c>
      <c r="AF527" s="417"/>
      <c r="AG527" s="375"/>
      <c r="AH527" s="417"/>
      <c r="AI527" s="421">
        <v>0</v>
      </c>
      <c r="AJ527" s="421">
        <v>0</v>
      </c>
      <c r="AK527" s="421">
        <v>0</v>
      </c>
      <c r="AL527" s="434"/>
      <c r="AM527" s="435"/>
      <c r="AN527" s="435"/>
      <c r="AO527" s="375">
        <v>0</v>
      </c>
    </row>
    <row r="528" spans="1:41" ht="24" customHeight="1" x14ac:dyDescent="0.3">
      <c r="A528" s="419" t="s">
        <v>3985</v>
      </c>
      <c r="B528" s="411" t="s">
        <v>3986</v>
      </c>
      <c r="C528" s="412" t="s">
        <v>113</v>
      </c>
      <c r="D528" s="367">
        <f t="shared" si="32"/>
        <v>0</v>
      </c>
      <c r="E528" s="368">
        <f t="shared" si="33"/>
        <v>0</v>
      </c>
      <c r="F528" s="368">
        <f t="shared" si="34"/>
        <v>0</v>
      </c>
      <c r="G528" s="368">
        <f t="shared" si="35"/>
        <v>0</v>
      </c>
      <c r="H528" s="368">
        <f t="shared" si="36"/>
        <v>0</v>
      </c>
      <c r="I528" s="368">
        <f t="shared" si="37"/>
        <v>0</v>
      </c>
      <c r="J528" s="368">
        <f t="shared" si="38"/>
        <v>0</v>
      </c>
      <c r="K528" s="368">
        <f t="shared" si="39"/>
        <v>0</v>
      </c>
      <c r="L528" s="368">
        <f t="shared" si="40"/>
        <v>0</v>
      </c>
      <c r="M528" s="368">
        <f t="shared" si="41"/>
        <v>0</v>
      </c>
      <c r="N528" s="370">
        <f t="shared" si="42"/>
        <v>0</v>
      </c>
      <c r="O528" s="371"/>
      <c r="P528" s="413">
        <f t="shared" si="43"/>
        <v>0</v>
      </c>
      <c r="Q528" s="373" t="str">
        <f t="shared" si="44"/>
        <v/>
      </c>
      <c r="R528" s="374">
        <v>0</v>
      </c>
      <c r="S528" s="420">
        <v>0</v>
      </c>
      <c r="T528" s="414">
        <v>0</v>
      </c>
      <c r="U528" s="414">
        <v>0</v>
      </c>
      <c r="V528" s="414">
        <v>0</v>
      </c>
      <c r="W528" s="414">
        <v>0</v>
      </c>
      <c r="X528" s="414">
        <v>0</v>
      </c>
      <c r="Y528" s="414">
        <v>0</v>
      </c>
      <c r="Z528" s="414">
        <v>0</v>
      </c>
      <c r="AA528" s="414">
        <v>0</v>
      </c>
      <c r="AB528" s="420">
        <v>0</v>
      </c>
      <c r="AC528" s="429"/>
      <c r="AD528" s="421">
        <v>0</v>
      </c>
      <c r="AE528" s="427">
        <v>0</v>
      </c>
      <c r="AF528" s="417"/>
      <c r="AG528" s="375"/>
      <c r="AH528" s="417"/>
      <c r="AI528" s="142">
        <v>0</v>
      </c>
      <c r="AJ528" s="142">
        <v>0</v>
      </c>
      <c r="AK528" s="142">
        <v>0</v>
      </c>
      <c r="AL528" s="126"/>
      <c r="AM528" s="418"/>
      <c r="AN528" s="418"/>
      <c r="AO528" s="375">
        <v>0</v>
      </c>
    </row>
    <row r="529" spans="1:41" ht="24" customHeight="1" x14ac:dyDescent="0.3">
      <c r="A529" s="410" t="s">
        <v>3989</v>
      </c>
      <c r="B529" s="436" t="s">
        <v>3990</v>
      </c>
      <c r="C529" s="437" t="s">
        <v>2736</v>
      </c>
      <c r="D529" s="367">
        <f t="shared" si="32"/>
        <v>0</v>
      </c>
      <c r="E529" s="368">
        <f t="shared" si="33"/>
        <v>0</v>
      </c>
      <c r="F529" s="368">
        <f t="shared" si="34"/>
        <v>0</v>
      </c>
      <c r="G529" s="368">
        <f t="shared" si="35"/>
        <v>0</v>
      </c>
      <c r="H529" s="368">
        <f t="shared" si="36"/>
        <v>0</v>
      </c>
      <c r="I529" s="368">
        <f t="shared" si="37"/>
        <v>0</v>
      </c>
      <c r="J529" s="368">
        <f t="shared" si="38"/>
        <v>0</v>
      </c>
      <c r="K529" s="368">
        <f t="shared" si="39"/>
        <v>0</v>
      </c>
      <c r="L529" s="368">
        <f t="shared" si="40"/>
        <v>0</v>
      </c>
      <c r="M529" s="368">
        <f t="shared" si="41"/>
        <v>0</v>
      </c>
      <c r="N529" s="370">
        <f t="shared" si="42"/>
        <v>0</v>
      </c>
      <c r="O529" s="371"/>
      <c r="P529" s="413">
        <f t="shared" si="43"/>
        <v>0</v>
      </c>
      <c r="Q529" s="373" t="str">
        <f t="shared" si="44"/>
        <v/>
      </c>
      <c r="R529" s="374">
        <v>0</v>
      </c>
      <c r="S529" s="420">
        <v>0</v>
      </c>
      <c r="T529" s="414">
        <v>0</v>
      </c>
      <c r="U529" s="414">
        <v>0</v>
      </c>
      <c r="V529" s="414">
        <v>0</v>
      </c>
      <c r="W529" s="414">
        <v>0</v>
      </c>
      <c r="X529" s="414">
        <v>0</v>
      </c>
      <c r="Y529" s="414">
        <v>0</v>
      </c>
      <c r="Z529" s="414">
        <v>0</v>
      </c>
      <c r="AA529" s="414">
        <v>0</v>
      </c>
      <c r="AB529" s="420">
        <v>0</v>
      </c>
      <c r="AC529" s="429"/>
      <c r="AD529" s="421">
        <v>0</v>
      </c>
      <c r="AE529" s="416">
        <v>0</v>
      </c>
      <c r="AF529" s="417"/>
      <c r="AG529" s="375"/>
      <c r="AH529" s="417"/>
      <c r="AI529" s="124">
        <v>0</v>
      </c>
      <c r="AJ529" s="124">
        <v>0</v>
      </c>
      <c r="AK529" s="124">
        <v>0</v>
      </c>
      <c r="AL529" s="126"/>
      <c r="AM529" s="418"/>
      <c r="AN529" s="418"/>
      <c r="AO529" s="375">
        <v>0</v>
      </c>
    </row>
    <row r="530" spans="1:41" ht="24" customHeight="1" x14ac:dyDescent="0.3">
      <c r="A530" s="419" t="s">
        <v>3991</v>
      </c>
      <c r="B530" s="411" t="s">
        <v>3992</v>
      </c>
      <c r="C530" s="412" t="s">
        <v>1012</v>
      </c>
      <c r="D530" s="367">
        <f t="shared" si="32"/>
        <v>4</v>
      </c>
      <c r="E530" s="368">
        <f t="shared" si="33"/>
        <v>0</v>
      </c>
      <c r="F530" s="368">
        <f t="shared" si="34"/>
        <v>0</v>
      </c>
      <c r="G530" s="368">
        <f t="shared" si="35"/>
        <v>0</v>
      </c>
      <c r="H530" s="368">
        <f t="shared" si="36"/>
        <v>0</v>
      </c>
      <c r="I530" s="368">
        <f t="shared" si="37"/>
        <v>0</v>
      </c>
      <c r="J530" s="368">
        <f t="shared" si="38"/>
        <v>0</v>
      </c>
      <c r="K530" s="368">
        <f t="shared" si="39"/>
        <v>0</v>
      </c>
      <c r="L530" s="368">
        <f t="shared" si="40"/>
        <v>0</v>
      </c>
      <c r="M530" s="368">
        <f t="shared" si="41"/>
        <v>0</v>
      </c>
      <c r="N530" s="370">
        <f t="shared" si="42"/>
        <v>4</v>
      </c>
      <c r="O530" s="371"/>
      <c r="P530" s="413">
        <f t="shared" si="43"/>
        <v>4</v>
      </c>
      <c r="Q530" s="373">
        <f t="shared" si="44"/>
        <v>889</v>
      </c>
      <c r="R530" s="374">
        <v>0</v>
      </c>
      <c r="S530" s="432">
        <v>0</v>
      </c>
      <c r="T530" s="414">
        <v>0</v>
      </c>
      <c r="U530" s="414">
        <v>0</v>
      </c>
      <c r="V530" s="414">
        <v>0</v>
      </c>
      <c r="W530" s="414">
        <v>0</v>
      </c>
      <c r="X530" s="414">
        <v>0</v>
      </c>
      <c r="Y530" s="414">
        <v>0</v>
      </c>
      <c r="Z530" s="414">
        <v>0</v>
      </c>
      <c r="AA530" s="414">
        <v>0</v>
      </c>
      <c r="AB530" s="432">
        <v>0</v>
      </c>
      <c r="AC530" s="415"/>
      <c r="AD530" s="421">
        <v>0</v>
      </c>
      <c r="AE530" s="427">
        <v>0</v>
      </c>
      <c r="AF530" s="417"/>
      <c r="AG530" s="375">
        <v>4</v>
      </c>
      <c r="AH530" s="417"/>
      <c r="AI530" s="421">
        <v>0</v>
      </c>
      <c r="AJ530" s="421">
        <v>0</v>
      </c>
      <c r="AK530" s="421">
        <v>0</v>
      </c>
      <c r="AL530" s="126"/>
      <c r="AM530" s="418"/>
      <c r="AN530" s="418"/>
      <c r="AO530" s="375">
        <v>0</v>
      </c>
    </row>
    <row r="531" spans="1:41" ht="24" customHeight="1" x14ac:dyDescent="0.3">
      <c r="A531" s="419" t="s">
        <v>3996</v>
      </c>
      <c r="B531" s="436" t="s">
        <v>3997</v>
      </c>
      <c r="C531" s="437" t="s">
        <v>186</v>
      </c>
      <c r="D531" s="367">
        <f t="shared" si="32"/>
        <v>0</v>
      </c>
      <c r="E531" s="368">
        <f t="shared" si="33"/>
        <v>0</v>
      </c>
      <c r="F531" s="368">
        <f t="shared" si="34"/>
        <v>0</v>
      </c>
      <c r="G531" s="368">
        <f t="shared" si="35"/>
        <v>0</v>
      </c>
      <c r="H531" s="368">
        <f t="shared" si="36"/>
        <v>0</v>
      </c>
      <c r="I531" s="368">
        <f t="shared" si="37"/>
        <v>0</v>
      </c>
      <c r="J531" s="368">
        <f t="shared" si="38"/>
        <v>0</v>
      </c>
      <c r="K531" s="368">
        <f t="shared" si="39"/>
        <v>0</v>
      </c>
      <c r="L531" s="368">
        <f t="shared" si="40"/>
        <v>0</v>
      </c>
      <c r="M531" s="368">
        <f t="shared" si="41"/>
        <v>0</v>
      </c>
      <c r="N531" s="370">
        <f t="shared" si="42"/>
        <v>0</v>
      </c>
      <c r="O531" s="371"/>
      <c r="P531" s="413">
        <f t="shared" si="43"/>
        <v>0</v>
      </c>
      <c r="Q531" s="373" t="str">
        <f t="shared" si="44"/>
        <v/>
      </c>
      <c r="R531" s="374">
        <v>0</v>
      </c>
      <c r="S531" s="420">
        <v>0</v>
      </c>
      <c r="T531" s="414">
        <v>0</v>
      </c>
      <c r="U531" s="414">
        <v>0</v>
      </c>
      <c r="V531" s="414">
        <v>0</v>
      </c>
      <c r="W531" s="414">
        <v>0</v>
      </c>
      <c r="X531" s="414">
        <v>0</v>
      </c>
      <c r="Y531" s="414">
        <v>0</v>
      </c>
      <c r="Z531" s="414">
        <v>0</v>
      </c>
      <c r="AA531" s="414">
        <v>0</v>
      </c>
      <c r="AB531" s="420">
        <v>0</v>
      </c>
      <c r="AC531" s="415"/>
      <c r="AD531" s="430">
        <v>0</v>
      </c>
      <c r="AE531" s="416">
        <v>0</v>
      </c>
      <c r="AF531" s="417"/>
      <c r="AG531" s="375"/>
      <c r="AH531" s="417"/>
      <c r="AI531" s="421">
        <v>0</v>
      </c>
      <c r="AJ531" s="421">
        <v>0</v>
      </c>
      <c r="AK531" s="421">
        <v>0</v>
      </c>
      <c r="AL531" s="126"/>
      <c r="AM531" s="418"/>
      <c r="AN531" s="418"/>
      <c r="AO531" s="375">
        <v>0</v>
      </c>
    </row>
    <row r="532" spans="1:41" ht="24" customHeight="1" x14ac:dyDescent="0.3">
      <c r="A532" s="419" t="s">
        <v>1219</v>
      </c>
      <c r="B532" s="411" t="s">
        <v>1220</v>
      </c>
      <c r="C532" s="412" t="s">
        <v>113</v>
      </c>
      <c r="D532" s="367">
        <f t="shared" si="32"/>
        <v>13</v>
      </c>
      <c r="E532" s="368">
        <f t="shared" si="33"/>
        <v>0</v>
      </c>
      <c r="F532" s="368">
        <f t="shared" si="34"/>
        <v>0</v>
      </c>
      <c r="G532" s="368">
        <f t="shared" si="35"/>
        <v>0</v>
      </c>
      <c r="H532" s="368">
        <f t="shared" si="36"/>
        <v>0</v>
      </c>
      <c r="I532" s="368">
        <f t="shared" si="37"/>
        <v>0</v>
      </c>
      <c r="J532" s="368">
        <f t="shared" si="38"/>
        <v>0</v>
      </c>
      <c r="K532" s="368">
        <f t="shared" si="39"/>
        <v>0</v>
      </c>
      <c r="L532" s="368">
        <f t="shared" si="40"/>
        <v>0</v>
      </c>
      <c r="M532" s="368">
        <f t="shared" si="41"/>
        <v>0</v>
      </c>
      <c r="N532" s="370">
        <f t="shared" si="42"/>
        <v>13</v>
      </c>
      <c r="O532" s="371"/>
      <c r="P532" s="413">
        <f t="shared" si="43"/>
        <v>13</v>
      </c>
      <c r="Q532" s="373">
        <f t="shared" si="44"/>
        <v>599</v>
      </c>
      <c r="R532" s="374">
        <v>0</v>
      </c>
      <c r="S532" s="420">
        <v>0</v>
      </c>
      <c r="T532" s="414">
        <v>0</v>
      </c>
      <c r="U532" s="414">
        <v>0</v>
      </c>
      <c r="V532" s="414">
        <v>0</v>
      </c>
      <c r="W532" s="414">
        <v>0</v>
      </c>
      <c r="X532" s="414">
        <v>0</v>
      </c>
      <c r="Y532" s="414">
        <v>0</v>
      </c>
      <c r="Z532" s="414">
        <v>0</v>
      </c>
      <c r="AA532" s="414">
        <v>0</v>
      </c>
      <c r="AB532" s="420">
        <v>0</v>
      </c>
      <c r="AC532" s="429"/>
      <c r="AD532" s="430">
        <v>0</v>
      </c>
      <c r="AE532" s="427">
        <v>0</v>
      </c>
      <c r="AF532" s="417"/>
      <c r="AG532" s="375">
        <v>13</v>
      </c>
      <c r="AH532" s="417"/>
      <c r="AI532" s="124">
        <v>0</v>
      </c>
      <c r="AJ532" s="124">
        <v>0</v>
      </c>
      <c r="AK532" s="124">
        <v>0</v>
      </c>
      <c r="AL532" s="126"/>
      <c r="AM532" s="418"/>
      <c r="AN532" s="418"/>
      <c r="AO532" s="375">
        <v>0</v>
      </c>
    </row>
    <row r="533" spans="1:41" ht="24" customHeight="1" x14ac:dyDescent="0.3">
      <c r="A533" s="419" t="s">
        <v>4002</v>
      </c>
      <c r="B533" s="411" t="s">
        <v>4003</v>
      </c>
      <c r="C533" s="412" t="s">
        <v>186</v>
      </c>
      <c r="D533" s="367">
        <f t="shared" si="32"/>
        <v>0</v>
      </c>
      <c r="E533" s="368">
        <f t="shared" si="33"/>
        <v>0</v>
      </c>
      <c r="F533" s="368">
        <f t="shared" si="34"/>
        <v>0</v>
      </c>
      <c r="G533" s="368">
        <f t="shared" si="35"/>
        <v>0</v>
      </c>
      <c r="H533" s="368">
        <f t="shared" si="36"/>
        <v>0</v>
      </c>
      <c r="I533" s="368">
        <f t="shared" si="37"/>
        <v>0</v>
      </c>
      <c r="J533" s="368">
        <f t="shared" si="38"/>
        <v>0</v>
      </c>
      <c r="K533" s="368">
        <f t="shared" si="39"/>
        <v>0</v>
      </c>
      <c r="L533" s="368">
        <f t="shared" si="40"/>
        <v>0</v>
      </c>
      <c r="M533" s="368">
        <f t="shared" si="41"/>
        <v>0</v>
      </c>
      <c r="N533" s="370">
        <f t="shared" si="42"/>
        <v>0</v>
      </c>
      <c r="O533" s="371"/>
      <c r="P533" s="413">
        <f t="shared" si="43"/>
        <v>0</v>
      </c>
      <c r="Q533" s="373" t="str">
        <f t="shared" si="44"/>
        <v/>
      </c>
      <c r="R533" s="374">
        <v>0</v>
      </c>
      <c r="S533" s="420">
        <v>0</v>
      </c>
      <c r="T533" s="414">
        <v>0</v>
      </c>
      <c r="U533" s="414">
        <v>0</v>
      </c>
      <c r="V533" s="414">
        <v>0</v>
      </c>
      <c r="W533" s="414">
        <v>0</v>
      </c>
      <c r="X533" s="414">
        <v>0</v>
      </c>
      <c r="Y533" s="414">
        <v>0</v>
      </c>
      <c r="Z533" s="414">
        <v>0</v>
      </c>
      <c r="AA533" s="414">
        <v>0</v>
      </c>
      <c r="AB533" s="420">
        <v>0</v>
      </c>
      <c r="AC533" s="429"/>
      <c r="AD533" s="426">
        <v>0</v>
      </c>
      <c r="AE533" s="416">
        <v>0</v>
      </c>
      <c r="AF533" s="417"/>
      <c r="AG533" s="375"/>
      <c r="AH533" s="417"/>
      <c r="AI533" s="421">
        <v>0</v>
      </c>
      <c r="AJ533" s="421">
        <v>0</v>
      </c>
      <c r="AK533" s="421">
        <v>0</v>
      </c>
      <c r="AL533" s="126"/>
      <c r="AM533" s="418"/>
      <c r="AN533" s="418"/>
      <c r="AO533" s="375">
        <v>0</v>
      </c>
    </row>
    <row r="534" spans="1:41" ht="24" customHeight="1" x14ac:dyDescent="0.3">
      <c r="A534" s="419" t="s">
        <v>3360</v>
      </c>
      <c r="B534" s="411" t="s">
        <v>4006</v>
      </c>
      <c r="C534" s="412" t="s">
        <v>3020</v>
      </c>
      <c r="D534" s="367">
        <f t="shared" si="32"/>
        <v>8</v>
      </c>
      <c r="E534" s="368">
        <f t="shared" si="33"/>
        <v>4</v>
      </c>
      <c r="F534" s="368">
        <f t="shared" si="34"/>
        <v>0</v>
      </c>
      <c r="G534" s="368">
        <f t="shared" si="35"/>
        <v>0</v>
      </c>
      <c r="H534" s="368">
        <f t="shared" si="36"/>
        <v>0</v>
      </c>
      <c r="I534" s="368">
        <f t="shared" si="37"/>
        <v>0</v>
      </c>
      <c r="J534" s="368">
        <f t="shared" si="38"/>
        <v>0</v>
      </c>
      <c r="K534" s="368">
        <f t="shared" si="39"/>
        <v>0</v>
      </c>
      <c r="L534" s="368">
        <f t="shared" si="40"/>
        <v>0</v>
      </c>
      <c r="M534" s="368">
        <f t="shared" si="41"/>
        <v>0</v>
      </c>
      <c r="N534" s="370">
        <f t="shared" si="42"/>
        <v>12</v>
      </c>
      <c r="O534" s="371"/>
      <c r="P534" s="413">
        <f t="shared" si="43"/>
        <v>12</v>
      </c>
      <c r="Q534" s="373">
        <f t="shared" si="44"/>
        <v>621</v>
      </c>
      <c r="R534" s="431">
        <v>0</v>
      </c>
      <c r="S534" s="425">
        <v>0</v>
      </c>
      <c r="T534" s="414">
        <v>0</v>
      </c>
      <c r="U534" s="414">
        <v>0</v>
      </c>
      <c r="V534" s="414">
        <v>0</v>
      </c>
      <c r="W534" s="414">
        <v>0</v>
      </c>
      <c r="X534" s="414">
        <v>0</v>
      </c>
      <c r="Y534" s="414">
        <v>0</v>
      </c>
      <c r="Z534" s="414">
        <v>0</v>
      </c>
      <c r="AA534" s="414">
        <v>0</v>
      </c>
      <c r="AB534" s="425">
        <v>4</v>
      </c>
      <c r="AC534" s="415"/>
      <c r="AD534" s="389">
        <v>0</v>
      </c>
      <c r="AE534" s="416">
        <v>0</v>
      </c>
      <c r="AF534" s="417"/>
      <c r="AG534" s="375">
        <v>8</v>
      </c>
      <c r="AH534" s="417"/>
      <c r="AI534" s="421">
        <v>0</v>
      </c>
      <c r="AJ534" s="421">
        <v>0</v>
      </c>
      <c r="AK534" s="421">
        <v>0</v>
      </c>
      <c r="AL534" s="434"/>
      <c r="AM534" s="435"/>
      <c r="AN534" s="435"/>
      <c r="AO534" s="375">
        <v>0</v>
      </c>
    </row>
    <row r="535" spans="1:41" ht="24" customHeight="1" x14ac:dyDescent="0.3">
      <c r="A535" s="419" t="s">
        <v>4008</v>
      </c>
      <c r="B535" s="411" t="s">
        <v>4009</v>
      </c>
      <c r="C535" s="412" t="s">
        <v>684</v>
      </c>
      <c r="D535" s="367">
        <f t="shared" si="32"/>
        <v>0</v>
      </c>
      <c r="E535" s="368">
        <f t="shared" si="33"/>
        <v>0</v>
      </c>
      <c r="F535" s="368">
        <f t="shared" si="34"/>
        <v>0</v>
      </c>
      <c r="G535" s="368">
        <f t="shared" si="35"/>
        <v>0</v>
      </c>
      <c r="H535" s="368">
        <f t="shared" si="36"/>
        <v>0</v>
      </c>
      <c r="I535" s="368">
        <f t="shared" si="37"/>
        <v>0</v>
      </c>
      <c r="J535" s="368">
        <f t="shared" si="38"/>
        <v>0</v>
      </c>
      <c r="K535" s="368">
        <f t="shared" si="39"/>
        <v>0</v>
      </c>
      <c r="L535" s="368">
        <f t="shared" si="40"/>
        <v>0</v>
      </c>
      <c r="M535" s="368">
        <f t="shared" si="41"/>
        <v>0</v>
      </c>
      <c r="N535" s="370">
        <f t="shared" si="42"/>
        <v>0</v>
      </c>
      <c r="O535" s="371"/>
      <c r="P535" s="413">
        <f t="shared" si="43"/>
        <v>0</v>
      </c>
      <c r="Q535" s="373" t="str">
        <f t="shared" si="44"/>
        <v/>
      </c>
      <c r="R535" s="374">
        <v>0</v>
      </c>
      <c r="S535" s="425">
        <v>0</v>
      </c>
      <c r="T535" s="414">
        <v>0</v>
      </c>
      <c r="U535" s="414">
        <v>0</v>
      </c>
      <c r="V535" s="414">
        <v>0</v>
      </c>
      <c r="W535" s="414">
        <v>0</v>
      </c>
      <c r="X535" s="414">
        <v>0</v>
      </c>
      <c r="Y535" s="414">
        <v>0</v>
      </c>
      <c r="Z535" s="414">
        <v>0</v>
      </c>
      <c r="AA535" s="414">
        <v>0</v>
      </c>
      <c r="AB535" s="425">
        <v>0</v>
      </c>
      <c r="AC535" s="415"/>
      <c r="AD535" s="421">
        <v>0</v>
      </c>
      <c r="AE535" s="416">
        <v>0</v>
      </c>
      <c r="AF535" s="417"/>
      <c r="AG535" s="375"/>
      <c r="AH535" s="417"/>
      <c r="AI535" s="421">
        <v>0</v>
      </c>
      <c r="AJ535" s="421">
        <v>0</v>
      </c>
      <c r="AK535" s="421">
        <v>0</v>
      </c>
      <c r="AL535" s="126"/>
      <c r="AM535" s="418"/>
      <c r="AN535" s="418"/>
      <c r="AO535" s="375">
        <v>0</v>
      </c>
    </row>
    <row r="536" spans="1:41" ht="24" customHeight="1" x14ac:dyDescent="0.3">
      <c r="A536" s="410" t="s">
        <v>4012</v>
      </c>
      <c r="B536" s="436" t="s">
        <v>4013</v>
      </c>
      <c r="C536" s="437" t="s">
        <v>2481</v>
      </c>
      <c r="D536" s="367">
        <f t="shared" si="32"/>
        <v>14</v>
      </c>
      <c r="E536" s="368">
        <f t="shared" si="33"/>
        <v>12</v>
      </c>
      <c r="F536" s="368">
        <f t="shared" si="34"/>
        <v>0</v>
      </c>
      <c r="G536" s="368">
        <f t="shared" si="35"/>
        <v>0</v>
      </c>
      <c r="H536" s="368">
        <f t="shared" si="36"/>
        <v>0</v>
      </c>
      <c r="I536" s="368">
        <f t="shared" si="37"/>
        <v>0</v>
      </c>
      <c r="J536" s="368">
        <f t="shared" si="38"/>
        <v>0</v>
      </c>
      <c r="K536" s="368">
        <f t="shared" si="39"/>
        <v>0</v>
      </c>
      <c r="L536" s="368">
        <f t="shared" si="40"/>
        <v>0</v>
      </c>
      <c r="M536" s="368">
        <f t="shared" si="41"/>
        <v>0</v>
      </c>
      <c r="N536" s="446">
        <f t="shared" si="42"/>
        <v>26</v>
      </c>
      <c r="O536" s="371"/>
      <c r="P536" s="448">
        <f t="shared" si="43"/>
        <v>26</v>
      </c>
      <c r="Q536" s="373">
        <f t="shared" si="44"/>
        <v>337</v>
      </c>
      <c r="R536" s="374">
        <v>0</v>
      </c>
      <c r="S536" s="420">
        <v>14</v>
      </c>
      <c r="T536" s="414">
        <v>0</v>
      </c>
      <c r="U536" s="414">
        <v>0</v>
      </c>
      <c r="V536" s="414">
        <v>0</v>
      </c>
      <c r="W536" s="414">
        <v>0</v>
      </c>
      <c r="X536" s="414">
        <v>0</v>
      </c>
      <c r="Y536" s="414">
        <v>0</v>
      </c>
      <c r="Z536" s="414">
        <v>0</v>
      </c>
      <c r="AA536" s="414">
        <v>0</v>
      </c>
      <c r="AB536" s="420">
        <v>0</v>
      </c>
      <c r="AC536" s="429"/>
      <c r="AD536" s="426">
        <v>0</v>
      </c>
      <c r="AE536" s="416">
        <v>0</v>
      </c>
      <c r="AF536" s="417">
        <v>12</v>
      </c>
      <c r="AG536" s="375"/>
      <c r="AH536" s="417"/>
      <c r="AI536" s="142">
        <v>0</v>
      </c>
      <c r="AJ536" s="142">
        <v>0</v>
      </c>
      <c r="AK536" s="142">
        <v>0</v>
      </c>
      <c r="AL536" s="126"/>
      <c r="AM536" s="418"/>
      <c r="AN536" s="418"/>
      <c r="AO536" s="375">
        <v>0</v>
      </c>
    </row>
    <row r="537" spans="1:41" ht="24" customHeight="1" x14ac:dyDescent="0.3">
      <c r="A537" s="422" t="s">
        <v>4018</v>
      </c>
      <c r="B537" s="475" t="s">
        <v>4019</v>
      </c>
      <c r="C537" s="476" t="s">
        <v>2201</v>
      </c>
      <c r="D537" s="367">
        <f t="shared" si="32"/>
        <v>10</v>
      </c>
      <c r="E537" s="368">
        <f t="shared" si="33"/>
        <v>5</v>
      </c>
      <c r="F537" s="368">
        <f t="shared" si="34"/>
        <v>0</v>
      </c>
      <c r="G537" s="368">
        <f t="shared" si="35"/>
        <v>0</v>
      </c>
      <c r="H537" s="368">
        <f t="shared" si="36"/>
        <v>0</v>
      </c>
      <c r="I537" s="368">
        <f t="shared" si="37"/>
        <v>0</v>
      </c>
      <c r="J537" s="368">
        <f t="shared" si="38"/>
        <v>0</v>
      </c>
      <c r="K537" s="368">
        <f t="shared" si="39"/>
        <v>0</v>
      </c>
      <c r="L537" s="368">
        <f t="shared" si="40"/>
        <v>0</v>
      </c>
      <c r="M537" s="368">
        <f t="shared" si="41"/>
        <v>0</v>
      </c>
      <c r="N537" s="370">
        <f t="shared" si="42"/>
        <v>15</v>
      </c>
      <c r="O537" s="371"/>
      <c r="P537" s="413">
        <f t="shared" si="43"/>
        <v>15</v>
      </c>
      <c r="Q537" s="373">
        <f t="shared" si="44"/>
        <v>541</v>
      </c>
      <c r="R537" s="374">
        <v>0</v>
      </c>
      <c r="S537" s="425">
        <v>0</v>
      </c>
      <c r="T537" s="414">
        <v>0</v>
      </c>
      <c r="U537" s="414">
        <v>0</v>
      </c>
      <c r="V537" s="414">
        <v>0</v>
      </c>
      <c r="W537" s="414">
        <v>0</v>
      </c>
      <c r="X537" s="414">
        <v>0</v>
      </c>
      <c r="Y537" s="414">
        <v>0</v>
      </c>
      <c r="Z537" s="414">
        <v>0</v>
      </c>
      <c r="AA537" s="414">
        <v>0</v>
      </c>
      <c r="AB537" s="425">
        <v>5</v>
      </c>
      <c r="AC537" s="415"/>
      <c r="AD537" s="124">
        <v>0</v>
      </c>
      <c r="AE537" s="416">
        <v>0</v>
      </c>
      <c r="AF537" s="417">
        <v>10</v>
      </c>
      <c r="AG537" s="375"/>
      <c r="AH537" s="417"/>
      <c r="AI537" s="142">
        <v>0</v>
      </c>
      <c r="AJ537" s="142">
        <v>0</v>
      </c>
      <c r="AK537" s="142">
        <v>0</v>
      </c>
      <c r="AL537" s="126"/>
      <c r="AM537" s="418"/>
      <c r="AN537" s="418"/>
      <c r="AO537" s="375">
        <v>0</v>
      </c>
    </row>
    <row r="538" spans="1:41" ht="24" customHeight="1" x14ac:dyDescent="0.3">
      <c r="A538" s="419" t="s">
        <v>4022</v>
      </c>
      <c r="B538" s="411" t="s">
        <v>4023</v>
      </c>
      <c r="C538" s="412" t="s">
        <v>138</v>
      </c>
      <c r="D538" s="367">
        <f t="shared" si="32"/>
        <v>0</v>
      </c>
      <c r="E538" s="368">
        <f t="shared" si="33"/>
        <v>0</v>
      </c>
      <c r="F538" s="368">
        <f t="shared" si="34"/>
        <v>0</v>
      </c>
      <c r="G538" s="368">
        <f t="shared" si="35"/>
        <v>0</v>
      </c>
      <c r="H538" s="368">
        <f t="shared" si="36"/>
        <v>0</v>
      </c>
      <c r="I538" s="368">
        <f t="shared" si="37"/>
        <v>0</v>
      </c>
      <c r="J538" s="368">
        <f t="shared" si="38"/>
        <v>0</v>
      </c>
      <c r="K538" s="368">
        <f t="shared" si="39"/>
        <v>0</v>
      </c>
      <c r="L538" s="368">
        <f t="shared" si="40"/>
        <v>0</v>
      </c>
      <c r="M538" s="368">
        <f t="shared" si="41"/>
        <v>0</v>
      </c>
      <c r="N538" s="370">
        <f t="shared" si="42"/>
        <v>0</v>
      </c>
      <c r="O538" s="371"/>
      <c r="P538" s="413">
        <f t="shared" si="43"/>
        <v>0</v>
      </c>
      <c r="Q538" s="373" t="str">
        <f t="shared" si="44"/>
        <v/>
      </c>
      <c r="R538" s="374">
        <v>0</v>
      </c>
      <c r="S538" s="425">
        <v>0</v>
      </c>
      <c r="T538" s="414">
        <v>0</v>
      </c>
      <c r="U538" s="414">
        <v>0</v>
      </c>
      <c r="V538" s="414">
        <v>0</v>
      </c>
      <c r="W538" s="414">
        <v>0</v>
      </c>
      <c r="X538" s="414">
        <v>0</v>
      </c>
      <c r="Y538" s="414">
        <v>0</v>
      </c>
      <c r="Z538" s="414">
        <v>0</v>
      </c>
      <c r="AA538" s="414">
        <v>0</v>
      </c>
      <c r="AB538" s="425">
        <v>0</v>
      </c>
      <c r="AC538" s="415"/>
      <c r="AD538" s="421">
        <v>0</v>
      </c>
      <c r="AE538" s="416">
        <v>0</v>
      </c>
      <c r="AF538" s="417"/>
      <c r="AG538" s="375"/>
      <c r="AH538" s="417"/>
      <c r="AI538" s="421">
        <v>0</v>
      </c>
      <c r="AJ538" s="421">
        <v>0</v>
      </c>
      <c r="AK538" s="421">
        <v>0</v>
      </c>
      <c r="AL538" s="126"/>
      <c r="AM538" s="418"/>
      <c r="AN538" s="418"/>
      <c r="AO538" s="375">
        <v>0</v>
      </c>
    </row>
    <row r="539" spans="1:41" ht="24" customHeight="1" x14ac:dyDescent="0.3">
      <c r="A539" s="410" t="s">
        <v>4027</v>
      </c>
      <c r="B539" s="411" t="s">
        <v>4028</v>
      </c>
      <c r="C539" s="412" t="s">
        <v>3524</v>
      </c>
      <c r="D539" s="367">
        <f t="shared" si="32"/>
        <v>6</v>
      </c>
      <c r="E539" s="368">
        <f t="shared" si="33"/>
        <v>6</v>
      </c>
      <c r="F539" s="368">
        <f t="shared" si="34"/>
        <v>0</v>
      </c>
      <c r="G539" s="368">
        <f t="shared" si="35"/>
        <v>0</v>
      </c>
      <c r="H539" s="368">
        <f t="shared" si="36"/>
        <v>0</v>
      </c>
      <c r="I539" s="368">
        <f t="shared" si="37"/>
        <v>0</v>
      </c>
      <c r="J539" s="368">
        <f t="shared" si="38"/>
        <v>0</v>
      </c>
      <c r="K539" s="368">
        <f t="shared" si="39"/>
        <v>0</v>
      </c>
      <c r="L539" s="368">
        <f t="shared" si="40"/>
        <v>0</v>
      </c>
      <c r="M539" s="368">
        <f t="shared" si="41"/>
        <v>0</v>
      </c>
      <c r="N539" s="370">
        <f t="shared" si="42"/>
        <v>12</v>
      </c>
      <c r="O539" s="371"/>
      <c r="P539" s="413">
        <f t="shared" si="43"/>
        <v>12</v>
      </c>
      <c r="Q539" s="373">
        <f t="shared" si="44"/>
        <v>621</v>
      </c>
      <c r="R539" s="374">
        <v>0</v>
      </c>
      <c r="S539" s="420">
        <v>0</v>
      </c>
      <c r="T539" s="414">
        <v>0</v>
      </c>
      <c r="U539" s="414">
        <v>0</v>
      </c>
      <c r="V539" s="414">
        <v>0</v>
      </c>
      <c r="W539" s="414">
        <v>0</v>
      </c>
      <c r="X539" s="414">
        <v>0</v>
      </c>
      <c r="Y539" s="414">
        <v>0</v>
      </c>
      <c r="Z539" s="414">
        <v>0</v>
      </c>
      <c r="AA539" s="414">
        <v>0</v>
      </c>
      <c r="AB539" s="420">
        <v>6</v>
      </c>
      <c r="AC539" s="415"/>
      <c r="AD539" s="142">
        <v>0</v>
      </c>
      <c r="AE539" s="427">
        <v>0</v>
      </c>
      <c r="AF539" s="417"/>
      <c r="AG539" s="375">
        <v>6</v>
      </c>
      <c r="AH539" s="417"/>
      <c r="AI539" s="430">
        <v>0</v>
      </c>
      <c r="AJ539" s="430">
        <v>0</v>
      </c>
      <c r="AK539" s="430">
        <v>0</v>
      </c>
      <c r="AL539" s="126"/>
      <c r="AM539" s="418"/>
      <c r="AN539" s="418"/>
      <c r="AO539" s="375">
        <v>0</v>
      </c>
    </row>
    <row r="540" spans="1:41" ht="24" customHeight="1" x14ac:dyDescent="0.3">
      <c r="A540" s="419" t="s">
        <v>1330</v>
      </c>
      <c r="B540" s="411" t="s">
        <v>1331</v>
      </c>
      <c r="C540" s="412" t="s">
        <v>311</v>
      </c>
      <c r="D540" s="367">
        <f t="shared" si="32"/>
        <v>29</v>
      </c>
      <c r="E540" s="368">
        <f t="shared" si="33"/>
        <v>16</v>
      </c>
      <c r="F540" s="368">
        <f t="shared" si="34"/>
        <v>0</v>
      </c>
      <c r="G540" s="368">
        <f t="shared" si="35"/>
        <v>0</v>
      </c>
      <c r="H540" s="368">
        <f t="shared" si="36"/>
        <v>0</v>
      </c>
      <c r="I540" s="368">
        <f t="shared" si="37"/>
        <v>0</v>
      </c>
      <c r="J540" s="368">
        <f t="shared" si="38"/>
        <v>0</v>
      </c>
      <c r="K540" s="368">
        <f t="shared" si="39"/>
        <v>0</v>
      </c>
      <c r="L540" s="368">
        <f t="shared" si="40"/>
        <v>0</v>
      </c>
      <c r="M540" s="368">
        <f t="shared" si="41"/>
        <v>0</v>
      </c>
      <c r="N540" s="370">
        <f t="shared" si="42"/>
        <v>45</v>
      </c>
      <c r="O540" s="371"/>
      <c r="P540" s="413">
        <f t="shared" si="43"/>
        <v>45</v>
      </c>
      <c r="Q540" s="373">
        <f t="shared" si="44"/>
        <v>181</v>
      </c>
      <c r="R540" s="374">
        <v>0</v>
      </c>
      <c r="S540" s="414">
        <v>29</v>
      </c>
      <c r="T540" s="414">
        <v>0</v>
      </c>
      <c r="U540" s="414">
        <v>0</v>
      </c>
      <c r="V540" s="414">
        <v>0</v>
      </c>
      <c r="W540" s="414">
        <v>0</v>
      </c>
      <c r="X540" s="414">
        <v>0</v>
      </c>
      <c r="Y540" s="414">
        <v>0</v>
      </c>
      <c r="Z540" s="414">
        <v>0</v>
      </c>
      <c r="AA540" s="414">
        <v>0</v>
      </c>
      <c r="AB540" s="414">
        <v>0</v>
      </c>
      <c r="AC540" s="415"/>
      <c r="AD540" s="421">
        <v>0</v>
      </c>
      <c r="AE540" s="416">
        <v>0</v>
      </c>
      <c r="AF540" s="417">
        <v>16</v>
      </c>
      <c r="AG540" s="375"/>
      <c r="AH540" s="417"/>
      <c r="AI540" s="389">
        <v>0</v>
      </c>
      <c r="AJ540" s="389">
        <v>0</v>
      </c>
      <c r="AK540" s="389">
        <v>0</v>
      </c>
      <c r="AL540" s="126"/>
      <c r="AM540" s="418"/>
      <c r="AN540" s="418"/>
      <c r="AO540" s="375">
        <v>0</v>
      </c>
    </row>
    <row r="541" spans="1:41" ht="24" customHeight="1" x14ac:dyDescent="0.3">
      <c r="A541" s="410" t="s">
        <v>4033</v>
      </c>
      <c r="B541" s="411" t="s">
        <v>4034</v>
      </c>
      <c r="C541" s="412" t="s">
        <v>3222</v>
      </c>
      <c r="D541" s="367">
        <f t="shared" si="32"/>
        <v>0</v>
      </c>
      <c r="E541" s="368">
        <f t="shared" si="33"/>
        <v>0</v>
      </c>
      <c r="F541" s="368">
        <f t="shared" si="34"/>
        <v>0</v>
      </c>
      <c r="G541" s="368">
        <f t="shared" si="35"/>
        <v>0</v>
      </c>
      <c r="H541" s="368">
        <f t="shared" si="36"/>
        <v>0</v>
      </c>
      <c r="I541" s="368">
        <f t="shared" si="37"/>
        <v>0</v>
      </c>
      <c r="J541" s="368">
        <f t="shared" si="38"/>
        <v>0</v>
      </c>
      <c r="K541" s="368">
        <f t="shared" si="39"/>
        <v>0</v>
      </c>
      <c r="L541" s="368">
        <f t="shared" si="40"/>
        <v>0</v>
      </c>
      <c r="M541" s="368">
        <f t="shared" si="41"/>
        <v>0</v>
      </c>
      <c r="N541" s="370">
        <f t="shared" si="42"/>
        <v>0</v>
      </c>
      <c r="O541" s="371"/>
      <c r="P541" s="413">
        <f t="shared" si="43"/>
        <v>0</v>
      </c>
      <c r="Q541" s="373" t="str">
        <f t="shared" si="44"/>
        <v/>
      </c>
      <c r="R541" s="374">
        <v>0</v>
      </c>
      <c r="S541" s="428">
        <v>0</v>
      </c>
      <c r="T541" s="414">
        <v>0</v>
      </c>
      <c r="U541" s="414">
        <v>0</v>
      </c>
      <c r="V541" s="414">
        <v>0</v>
      </c>
      <c r="W541" s="414">
        <v>0</v>
      </c>
      <c r="X541" s="414">
        <v>0</v>
      </c>
      <c r="Y541" s="414">
        <v>0</v>
      </c>
      <c r="Z541" s="414">
        <v>0</v>
      </c>
      <c r="AA541" s="414">
        <v>0</v>
      </c>
      <c r="AB541" s="428">
        <v>0</v>
      </c>
      <c r="AC541" s="415"/>
      <c r="AD541" s="421">
        <v>0</v>
      </c>
      <c r="AE541" s="427">
        <v>0</v>
      </c>
      <c r="AF541" s="417"/>
      <c r="AG541" s="375"/>
      <c r="AH541" s="417"/>
      <c r="AI541" s="421">
        <v>0</v>
      </c>
      <c r="AJ541" s="421">
        <v>0</v>
      </c>
      <c r="AK541" s="421">
        <v>0</v>
      </c>
      <c r="AL541" s="126"/>
      <c r="AM541" s="418"/>
      <c r="AN541" s="418"/>
      <c r="AO541" s="375">
        <v>0</v>
      </c>
    </row>
    <row r="542" spans="1:41" ht="24" customHeight="1" x14ac:dyDescent="0.3">
      <c r="A542" s="419" t="s">
        <v>1336</v>
      </c>
      <c r="B542" s="411" t="s">
        <v>1337</v>
      </c>
      <c r="C542" s="412" t="s">
        <v>138</v>
      </c>
      <c r="D542" s="367">
        <f t="shared" si="32"/>
        <v>9</v>
      </c>
      <c r="E542" s="368">
        <f t="shared" si="33"/>
        <v>5</v>
      </c>
      <c r="F542" s="368">
        <f t="shared" si="34"/>
        <v>0</v>
      </c>
      <c r="G542" s="368">
        <f t="shared" si="35"/>
        <v>0</v>
      </c>
      <c r="H542" s="368">
        <f t="shared" si="36"/>
        <v>0</v>
      </c>
      <c r="I542" s="368">
        <f t="shared" si="37"/>
        <v>0</v>
      </c>
      <c r="J542" s="368">
        <f t="shared" si="38"/>
        <v>0</v>
      </c>
      <c r="K542" s="368">
        <f t="shared" si="39"/>
        <v>0</v>
      </c>
      <c r="L542" s="368">
        <f t="shared" si="40"/>
        <v>0</v>
      </c>
      <c r="M542" s="368">
        <f t="shared" si="41"/>
        <v>0</v>
      </c>
      <c r="N542" s="370">
        <f t="shared" si="42"/>
        <v>14</v>
      </c>
      <c r="O542" s="371"/>
      <c r="P542" s="413">
        <f t="shared" si="43"/>
        <v>14</v>
      </c>
      <c r="Q542" s="373">
        <f t="shared" si="44"/>
        <v>558</v>
      </c>
      <c r="R542" s="374">
        <v>0</v>
      </c>
      <c r="S542" s="420">
        <v>0</v>
      </c>
      <c r="T542" s="414">
        <v>0</v>
      </c>
      <c r="U542" s="414">
        <v>0</v>
      </c>
      <c r="V542" s="414">
        <v>0</v>
      </c>
      <c r="W542" s="414">
        <v>0</v>
      </c>
      <c r="X542" s="414">
        <v>0</v>
      </c>
      <c r="Y542" s="414">
        <v>0</v>
      </c>
      <c r="Z542" s="414">
        <v>0</v>
      </c>
      <c r="AA542" s="414">
        <v>0</v>
      </c>
      <c r="AB542" s="420">
        <v>0</v>
      </c>
      <c r="AC542" s="429"/>
      <c r="AD542" s="430">
        <v>0</v>
      </c>
      <c r="AE542" s="427">
        <v>0</v>
      </c>
      <c r="AF542" s="417">
        <v>5</v>
      </c>
      <c r="AG542" s="375">
        <v>9</v>
      </c>
      <c r="AH542" s="417"/>
      <c r="AI542" s="426">
        <v>0</v>
      </c>
      <c r="AJ542" s="426">
        <v>0</v>
      </c>
      <c r="AK542" s="426">
        <v>0</v>
      </c>
      <c r="AL542" s="126"/>
      <c r="AM542" s="418"/>
      <c r="AN542" s="418"/>
      <c r="AO542" s="375">
        <v>0</v>
      </c>
    </row>
    <row r="543" spans="1:41" ht="24" customHeight="1" x14ac:dyDescent="0.3">
      <c r="A543" s="410" t="s">
        <v>4039</v>
      </c>
      <c r="B543" s="411" t="s">
        <v>4040</v>
      </c>
      <c r="C543" s="412" t="s">
        <v>2688</v>
      </c>
      <c r="D543" s="367">
        <f t="shared" si="32"/>
        <v>0</v>
      </c>
      <c r="E543" s="368">
        <f t="shared" si="33"/>
        <v>0</v>
      </c>
      <c r="F543" s="368">
        <f t="shared" si="34"/>
        <v>0</v>
      </c>
      <c r="G543" s="368">
        <f t="shared" si="35"/>
        <v>0</v>
      </c>
      <c r="H543" s="368">
        <f t="shared" si="36"/>
        <v>0</v>
      </c>
      <c r="I543" s="368">
        <f t="shared" si="37"/>
        <v>0</v>
      </c>
      <c r="J543" s="368">
        <f t="shared" si="38"/>
        <v>0</v>
      </c>
      <c r="K543" s="368">
        <f t="shared" si="39"/>
        <v>0</v>
      </c>
      <c r="L543" s="368">
        <f t="shared" si="40"/>
        <v>0</v>
      </c>
      <c r="M543" s="368">
        <f t="shared" si="41"/>
        <v>0</v>
      </c>
      <c r="N543" s="370">
        <f t="shared" si="42"/>
        <v>0</v>
      </c>
      <c r="O543" s="371"/>
      <c r="P543" s="413">
        <f t="shared" si="43"/>
        <v>0</v>
      </c>
      <c r="Q543" s="373" t="str">
        <f t="shared" si="44"/>
        <v/>
      </c>
      <c r="R543" s="374">
        <v>0</v>
      </c>
      <c r="S543" s="414">
        <v>0</v>
      </c>
      <c r="T543" s="414">
        <v>0</v>
      </c>
      <c r="U543" s="414">
        <v>0</v>
      </c>
      <c r="V543" s="414">
        <v>0</v>
      </c>
      <c r="W543" s="414">
        <v>0</v>
      </c>
      <c r="X543" s="414">
        <v>0</v>
      </c>
      <c r="Y543" s="414">
        <v>0</v>
      </c>
      <c r="Z543" s="414">
        <v>0</v>
      </c>
      <c r="AA543" s="414">
        <v>0</v>
      </c>
      <c r="AB543" s="414">
        <v>0</v>
      </c>
      <c r="AC543" s="429"/>
      <c r="AD543" s="430">
        <v>0</v>
      </c>
      <c r="AE543" s="427">
        <v>0</v>
      </c>
      <c r="AF543" s="417"/>
      <c r="AG543" s="375"/>
      <c r="AH543" s="417"/>
      <c r="AI543" s="421">
        <v>0</v>
      </c>
      <c r="AJ543" s="421">
        <v>0</v>
      </c>
      <c r="AK543" s="421">
        <v>0</v>
      </c>
      <c r="AL543" s="126"/>
      <c r="AM543" s="418"/>
      <c r="AN543" s="418"/>
      <c r="AO543" s="375">
        <v>0</v>
      </c>
    </row>
    <row r="544" spans="1:41" ht="24" customHeight="1" x14ac:dyDescent="0.3">
      <c r="A544" s="419" t="s">
        <v>4043</v>
      </c>
      <c r="B544" s="411" t="s">
        <v>4044</v>
      </c>
      <c r="C544" s="412" t="s">
        <v>998</v>
      </c>
      <c r="D544" s="367">
        <f t="shared" si="32"/>
        <v>0</v>
      </c>
      <c r="E544" s="368">
        <f t="shared" si="33"/>
        <v>0</v>
      </c>
      <c r="F544" s="368">
        <f t="shared" si="34"/>
        <v>0</v>
      </c>
      <c r="G544" s="368">
        <f t="shared" si="35"/>
        <v>0</v>
      </c>
      <c r="H544" s="368">
        <f t="shared" si="36"/>
        <v>0</v>
      </c>
      <c r="I544" s="368">
        <f t="shared" si="37"/>
        <v>0</v>
      </c>
      <c r="J544" s="368">
        <f t="shared" si="38"/>
        <v>0</v>
      </c>
      <c r="K544" s="368">
        <f t="shared" si="39"/>
        <v>0</v>
      </c>
      <c r="L544" s="368">
        <f t="shared" si="40"/>
        <v>0</v>
      </c>
      <c r="M544" s="368">
        <f t="shared" si="41"/>
        <v>0</v>
      </c>
      <c r="N544" s="370">
        <f t="shared" si="42"/>
        <v>0</v>
      </c>
      <c r="O544" s="371"/>
      <c r="P544" s="413">
        <f t="shared" si="43"/>
        <v>0</v>
      </c>
      <c r="Q544" s="373" t="str">
        <f t="shared" si="44"/>
        <v/>
      </c>
      <c r="R544" s="374">
        <v>0</v>
      </c>
      <c r="S544" s="420">
        <v>0</v>
      </c>
      <c r="T544" s="414">
        <v>0</v>
      </c>
      <c r="U544" s="414">
        <v>0</v>
      </c>
      <c r="V544" s="414">
        <v>0</v>
      </c>
      <c r="W544" s="414">
        <v>0</v>
      </c>
      <c r="X544" s="414">
        <v>0</v>
      </c>
      <c r="Y544" s="414">
        <v>0</v>
      </c>
      <c r="Z544" s="414">
        <v>0</v>
      </c>
      <c r="AA544" s="414">
        <v>0</v>
      </c>
      <c r="AB544" s="420">
        <v>0</v>
      </c>
      <c r="AC544" s="415"/>
      <c r="AD544" s="124">
        <v>0</v>
      </c>
      <c r="AE544" s="416">
        <v>0</v>
      </c>
      <c r="AF544" s="417"/>
      <c r="AG544" s="375"/>
      <c r="AH544" s="417"/>
      <c r="AI544" s="124">
        <v>0</v>
      </c>
      <c r="AJ544" s="124">
        <v>0</v>
      </c>
      <c r="AK544" s="124">
        <v>0</v>
      </c>
      <c r="AL544" s="126"/>
      <c r="AM544" s="418"/>
      <c r="AN544" s="418"/>
      <c r="AO544" s="375">
        <v>0</v>
      </c>
    </row>
    <row r="545" spans="1:41" ht="24" customHeight="1" x14ac:dyDescent="0.3">
      <c r="A545" s="419" t="s">
        <v>4048</v>
      </c>
      <c r="B545" s="411" t="s">
        <v>4050</v>
      </c>
      <c r="C545" s="412" t="s">
        <v>4052</v>
      </c>
      <c r="D545" s="367">
        <f t="shared" si="32"/>
        <v>0</v>
      </c>
      <c r="E545" s="368">
        <f t="shared" si="33"/>
        <v>0</v>
      </c>
      <c r="F545" s="368">
        <f t="shared" si="34"/>
        <v>0</v>
      </c>
      <c r="G545" s="368">
        <f t="shared" si="35"/>
        <v>0</v>
      </c>
      <c r="H545" s="368">
        <f t="shared" si="36"/>
        <v>0</v>
      </c>
      <c r="I545" s="368">
        <f t="shared" si="37"/>
        <v>0</v>
      </c>
      <c r="J545" s="368">
        <f t="shared" si="38"/>
        <v>0</v>
      </c>
      <c r="K545" s="368">
        <f t="shared" si="39"/>
        <v>0</v>
      </c>
      <c r="L545" s="368">
        <f t="shared" si="40"/>
        <v>0</v>
      </c>
      <c r="M545" s="368">
        <f t="shared" si="41"/>
        <v>0</v>
      </c>
      <c r="N545" s="370">
        <f t="shared" si="42"/>
        <v>0</v>
      </c>
      <c r="O545" s="371"/>
      <c r="P545" s="413">
        <f t="shared" si="43"/>
        <v>0</v>
      </c>
      <c r="Q545" s="373" t="str">
        <f t="shared" si="44"/>
        <v/>
      </c>
      <c r="R545" s="374">
        <v>0</v>
      </c>
      <c r="S545" s="420">
        <v>0</v>
      </c>
      <c r="T545" s="414">
        <v>0</v>
      </c>
      <c r="U545" s="414">
        <v>0</v>
      </c>
      <c r="V545" s="414">
        <v>0</v>
      </c>
      <c r="W545" s="414">
        <v>0</v>
      </c>
      <c r="X545" s="414">
        <v>0</v>
      </c>
      <c r="Y545" s="414">
        <v>0</v>
      </c>
      <c r="Z545" s="414">
        <v>0</v>
      </c>
      <c r="AA545" s="414">
        <v>0</v>
      </c>
      <c r="AB545" s="420">
        <v>0</v>
      </c>
      <c r="AC545" s="429"/>
      <c r="AD545" s="421">
        <v>0</v>
      </c>
      <c r="AE545" s="416">
        <v>0</v>
      </c>
      <c r="AF545" s="433"/>
      <c r="AG545" s="425"/>
      <c r="AH545" s="433"/>
      <c r="AI545" s="142">
        <v>0</v>
      </c>
      <c r="AJ545" s="142">
        <v>0</v>
      </c>
      <c r="AK545" s="142">
        <v>0</v>
      </c>
      <c r="AL545" s="126"/>
      <c r="AM545" s="418"/>
      <c r="AN545" s="418"/>
      <c r="AO545" s="425">
        <v>0</v>
      </c>
    </row>
    <row r="546" spans="1:41" ht="24" customHeight="1" x14ac:dyDescent="0.3">
      <c r="A546" s="419" t="s">
        <v>4053</v>
      </c>
      <c r="B546" s="411" t="s">
        <v>4058</v>
      </c>
      <c r="C546" s="412" t="s">
        <v>2185</v>
      </c>
      <c r="D546" s="367">
        <f t="shared" si="32"/>
        <v>17</v>
      </c>
      <c r="E546" s="368">
        <f t="shared" si="33"/>
        <v>10</v>
      </c>
      <c r="F546" s="368">
        <f t="shared" si="34"/>
        <v>0</v>
      </c>
      <c r="G546" s="368">
        <f t="shared" si="35"/>
        <v>0</v>
      </c>
      <c r="H546" s="368">
        <f t="shared" si="36"/>
        <v>0</v>
      </c>
      <c r="I546" s="368">
        <f t="shared" si="37"/>
        <v>0</v>
      </c>
      <c r="J546" s="368">
        <f t="shared" si="38"/>
        <v>0</v>
      </c>
      <c r="K546" s="368">
        <f t="shared" si="39"/>
        <v>0</v>
      </c>
      <c r="L546" s="368">
        <f t="shared" si="40"/>
        <v>0</v>
      </c>
      <c r="M546" s="368">
        <f t="shared" si="41"/>
        <v>0</v>
      </c>
      <c r="N546" s="370">
        <f t="shared" si="42"/>
        <v>27</v>
      </c>
      <c r="O546" s="371"/>
      <c r="P546" s="413">
        <f t="shared" si="43"/>
        <v>27</v>
      </c>
      <c r="Q546" s="373">
        <f t="shared" si="44"/>
        <v>325</v>
      </c>
      <c r="R546" s="374">
        <v>0</v>
      </c>
      <c r="S546" s="414">
        <v>0</v>
      </c>
      <c r="T546" s="414">
        <v>0</v>
      </c>
      <c r="U546" s="414">
        <v>0</v>
      </c>
      <c r="V546" s="414">
        <v>0</v>
      </c>
      <c r="W546" s="414">
        <v>0</v>
      </c>
      <c r="X546" s="414">
        <v>0</v>
      </c>
      <c r="Y546" s="414">
        <v>0</v>
      </c>
      <c r="Z546" s="414">
        <v>0</v>
      </c>
      <c r="AA546" s="414">
        <v>0</v>
      </c>
      <c r="AB546" s="414">
        <v>17</v>
      </c>
      <c r="AC546" s="415"/>
      <c r="AD546" s="426">
        <v>0</v>
      </c>
      <c r="AE546" s="427">
        <v>0</v>
      </c>
      <c r="AF546" s="417"/>
      <c r="AG546" s="375">
        <v>10</v>
      </c>
      <c r="AH546" s="417"/>
      <c r="AI546" s="421">
        <v>0</v>
      </c>
      <c r="AJ546" s="421">
        <v>0</v>
      </c>
      <c r="AK546" s="421">
        <v>0</v>
      </c>
      <c r="AL546" s="126"/>
      <c r="AM546" s="418"/>
      <c r="AN546" s="418"/>
      <c r="AO546" s="375">
        <v>0</v>
      </c>
    </row>
    <row r="547" spans="1:41" ht="24" customHeight="1" x14ac:dyDescent="0.3">
      <c r="A547" s="410" t="s">
        <v>4061</v>
      </c>
      <c r="B547" s="411" t="s">
        <v>4062</v>
      </c>
      <c r="C547" s="412" t="s">
        <v>1098</v>
      </c>
      <c r="D547" s="367">
        <f t="shared" si="32"/>
        <v>0</v>
      </c>
      <c r="E547" s="368">
        <f t="shared" si="33"/>
        <v>0</v>
      </c>
      <c r="F547" s="368">
        <f t="shared" si="34"/>
        <v>0</v>
      </c>
      <c r="G547" s="368">
        <f t="shared" si="35"/>
        <v>0</v>
      </c>
      <c r="H547" s="368">
        <f t="shared" si="36"/>
        <v>0</v>
      </c>
      <c r="I547" s="368">
        <f t="shared" si="37"/>
        <v>0</v>
      </c>
      <c r="J547" s="368">
        <f t="shared" si="38"/>
        <v>0</v>
      </c>
      <c r="K547" s="368">
        <f t="shared" si="39"/>
        <v>0</v>
      </c>
      <c r="L547" s="368">
        <f t="shared" si="40"/>
        <v>0</v>
      </c>
      <c r="M547" s="368">
        <f t="shared" si="41"/>
        <v>0</v>
      </c>
      <c r="N547" s="370">
        <f t="shared" si="42"/>
        <v>0</v>
      </c>
      <c r="O547" s="371"/>
      <c r="P547" s="413">
        <f t="shared" si="43"/>
        <v>0</v>
      </c>
      <c r="Q547" s="373" t="str">
        <f t="shared" si="44"/>
        <v/>
      </c>
      <c r="R547" s="374">
        <v>0</v>
      </c>
      <c r="S547" s="420">
        <v>0</v>
      </c>
      <c r="T547" s="414">
        <v>0</v>
      </c>
      <c r="U547" s="414">
        <v>0</v>
      </c>
      <c r="V547" s="414">
        <v>0</v>
      </c>
      <c r="W547" s="414">
        <v>0</v>
      </c>
      <c r="X547" s="414">
        <v>0</v>
      </c>
      <c r="Y547" s="414">
        <v>0</v>
      </c>
      <c r="Z547" s="414">
        <v>0</v>
      </c>
      <c r="AA547" s="414">
        <v>0</v>
      </c>
      <c r="AB547" s="420">
        <v>0</v>
      </c>
      <c r="AC547" s="415"/>
      <c r="AD547" s="142">
        <v>0</v>
      </c>
      <c r="AE547" s="416">
        <v>0</v>
      </c>
      <c r="AF547" s="417"/>
      <c r="AG547" s="375"/>
      <c r="AH547" s="417"/>
      <c r="AI547" s="430">
        <v>0</v>
      </c>
      <c r="AJ547" s="430">
        <v>0</v>
      </c>
      <c r="AK547" s="430">
        <v>0</v>
      </c>
      <c r="AL547" s="126"/>
      <c r="AM547" s="418"/>
      <c r="AN547" s="418"/>
      <c r="AO547" s="375">
        <v>0</v>
      </c>
    </row>
    <row r="548" spans="1:41" ht="24" customHeight="1" x14ac:dyDescent="0.3">
      <c r="A548" s="410" t="s">
        <v>4067</v>
      </c>
      <c r="B548" s="411" t="s">
        <v>4068</v>
      </c>
      <c r="C548" s="412" t="s">
        <v>2900</v>
      </c>
      <c r="D548" s="367">
        <f t="shared" si="32"/>
        <v>0</v>
      </c>
      <c r="E548" s="368">
        <f t="shared" si="33"/>
        <v>0</v>
      </c>
      <c r="F548" s="368">
        <f t="shared" si="34"/>
        <v>0</v>
      </c>
      <c r="G548" s="368">
        <f t="shared" si="35"/>
        <v>0</v>
      </c>
      <c r="H548" s="368">
        <f t="shared" si="36"/>
        <v>0</v>
      </c>
      <c r="I548" s="368">
        <f t="shared" si="37"/>
        <v>0</v>
      </c>
      <c r="J548" s="368">
        <f t="shared" si="38"/>
        <v>0</v>
      </c>
      <c r="K548" s="368">
        <f t="shared" si="39"/>
        <v>0</v>
      </c>
      <c r="L548" s="368">
        <f t="shared" si="40"/>
        <v>0</v>
      </c>
      <c r="M548" s="368">
        <f t="shared" si="41"/>
        <v>0</v>
      </c>
      <c r="N548" s="370">
        <f t="shared" si="42"/>
        <v>0</v>
      </c>
      <c r="O548" s="371"/>
      <c r="P548" s="413">
        <f t="shared" si="43"/>
        <v>0</v>
      </c>
      <c r="Q548" s="373" t="str">
        <f t="shared" si="44"/>
        <v/>
      </c>
      <c r="R548" s="374">
        <v>0</v>
      </c>
      <c r="S548" s="420">
        <v>0</v>
      </c>
      <c r="T548" s="414">
        <v>0</v>
      </c>
      <c r="U548" s="414">
        <v>0</v>
      </c>
      <c r="V548" s="414">
        <v>0</v>
      </c>
      <c r="W548" s="414">
        <v>0</v>
      </c>
      <c r="X548" s="414">
        <v>0</v>
      </c>
      <c r="Y548" s="414">
        <v>0</v>
      </c>
      <c r="Z548" s="414">
        <v>0</v>
      </c>
      <c r="AA548" s="414">
        <v>0</v>
      </c>
      <c r="AB548" s="420">
        <v>0</v>
      </c>
      <c r="AC548" s="415"/>
      <c r="AD548" s="421">
        <v>0</v>
      </c>
      <c r="AE548" s="416">
        <v>0</v>
      </c>
      <c r="AF548" s="433"/>
      <c r="AG548" s="425"/>
      <c r="AH548" s="433"/>
      <c r="AI548" s="421">
        <v>0</v>
      </c>
      <c r="AJ548" s="421">
        <v>0</v>
      </c>
      <c r="AK548" s="421">
        <v>0</v>
      </c>
      <c r="AL548" s="126"/>
      <c r="AM548" s="418"/>
      <c r="AN548" s="418"/>
      <c r="AO548" s="425">
        <v>0</v>
      </c>
    </row>
    <row r="549" spans="1:41" ht="24" customHeight="1" x14ac:dyDescent="0.3">
      <c r="A549" s="419" t="s">
        <v>495</v>
      </c>
      <c r="B549" s="411" t="s">
        <v>496</v>
      </c>
      <c r="C549" s="412" t="s">
        <v>280</v>
      </c>
      <c r="D549" s="367">
        <f t="shared" si="32"/>
        <v>22</v>
      </c>
      <c r="E549" s="368">
        <f t="shared" si="33"/>
        <v>19</v>
      </c>
      <c r="F549" s="368">
        <f t="shared" si="34"/>
        <v>0</v>
      </c>
      <c r="G549" s="368">
        <f t="shared" si="35"/>
        <v>0</v>
      </c>
      <c r="H549" s="368">
        <f t="shared" si="36"/>
        <v>0</v>
      </c>
      <c r="I549" s="368">
        <f t="shared" si="37"/>
        <v>0</v>
      </c>
      <c r="J549" s="368">
        <f t="shared" si="38"/>
        <v>0</v>
      </c>
      <c r="K549" s="368">
        <f t="shared" si="39"/>
        <v>0</v>
      </c>
      <c r="L549" s="368">
        <f t="shared" si="40"/>
        <v>0</v>
      </c>
      <c r="M549" s="368">
        <f t="shared" si="41"/>
        <v>0</v>
      </c>
      <c r="N549" s="370">
        <f t="shared" si="42"/>
        <v>41</v>
      </c>
      <c r="O549" s="371"/>
      <c r="P549" s="413">
        <f t="shared" si="43"/>
        <v>41</v>
      </c>
      <c r="Q549" s="373">
        <f t="shared" si="44"/>
        <v>211</v>
      </c>
      <c r="R549" s="374">
        <v>0</v>
      </c>
      <c r="S549" s="420">
        <v>0</v>
      </c>
      <c r="T549" s="414">
        <v>0</v>
      </c>
      <c r="U549" s="414">
        <v>0</v>
      </c>
      <c r="V549" s="414">
        <v>0</v>
      </c>
      <c r="W549" s="414">
        <v>0</v>
      </c>
      <c r="X549" s="414">
        <v>0</v>
      </c>
      <c r="Y549" s="414">
        <v>0</v>
      </c>
      <c r="Z549" s="414">
        <v>0</v>
      </c>
      <c r="AA549" s="414">
        <v>0</v>
      </c>
      <c r="AB549" s="420">
        <v>0</v>
      </c>
      <c r="AC549" s="415"/>
      <c r="AD549" s="421">
        <v>0</v>
      </c>
      <c r="AE549" s="416">
        <v>0</v>
      </c>
      <c r="AF549" s="417"/>
      <c r="AG549" s="375">
        <v>22</v>
      </c>
      <c r="AH549" s="417"/>
      <c r="AI549" s="426">
        <v>0</v>
      </c>
      <c r="AJ549" s="426">
        <v>0</v>
      </c>
      <c r="AK549" s="426">
        <v>0</v>
      </c>
      <c r="AL549" s="126"/>
      <c r="AM549" s="418">
        <v>19</v>
      </c>
      <c r="AN549" s="418"/>
      <c r="AO549" s="375">
        <v>0</v>
      </c>
    </row>
    <row r="550" spans="1:41" ht="24" customHeight="1" x14ac:dyDescent="0.3">
      <c r="A550" s="410" t="s">
        <v>4071</v>
      </c>
      <c r="B550" s="411" t="s">
        <v>4072</v>
      </c>
      <c r="C550" s="412" t="s">
        <v>280</v>
      </c>
      <c r="D550" s="367">
        <f t="shared" si="32"/>
        <v>12</v>
      </c>
      <c r="E550" s="368">
        <f t="shared" si="33"/>
        <v>0</v>
      </c>
      <c r="F550" s="368">
        <f t="shared" si="34"/>
        <v>0</v>
      </c>
      <c r="G550" s="368">
        <f t="shared" si="35"/>
        <v>0</v>
      </c>
      <c r="H550" s="368">
        <f t="shared" si="36"/>
        <v>0</v>
      </c>
      <c r="I550" s="368">
        <f t="shared" si="37"/>
        <v>0</v>
      </c>
      <c r="J550" s="368">
        <f t="shared" si="38"/>
        <v>0</v>
      </c>
      <c r="K550" s="368">
        <f t="shared" si="39"/>
        <v>0</v>
      </c>
      <c r="L550" s="368">
        <f t="shared" si="40"/>
        <v>0</v>
      </c>
      <c r="M550" s="368">
        <f t="shared" si="41"/>
        <v>0</v>
      </c>
      <c r="N550" s="370">
        <f t="shared" si="42"/>
        <v>12</v>
      </c>
      <c r="O550" s="371"/>
      <c r="P550" s="413">
        <f t="shared" si="43"/>
        <v>12</v>
      </c>
      <c r="Q550" s="373">
        <f t="shared" si="44"/>
        <v>621</v>
      </c>
      <c r="R550" s="374">
        <v>0</v>
      </c>
      <c r="S550" s="420">
        <v>0</v>
      </c>
      <c r="T550" s="414">
        <v>0</v>
      </c>
      <c r="U550" s="414">
        <v>0</v>
      </c>
      <c r="V550" s="414">
        <v>0</v>
      </c>
      <c r="W550" s="414">
        <v>0</v>
      </c>
      <c r="X550" s="414">
        <v>0</v>
      </c>
      <c r="Y550" s="414">
        <v>0</v>
      </c>
      <c r="Z550" s="414">
        <v>0</v>
      </c>
      <c r="AA550" s="414">
        <v>0</v>
      </c>
      <c r="AB550" s="420">
        <v>0</v>
      </c>
      <c r="AC550" s="415"/>
      <c r="AD550" s="142">
        <v>0</v>
      </c>
      <c r="AE550" s="427">
        <v>0</v>
      </c>
      <c r="AF550" s="417"/>
      <c r="AG550" s="375">
        <v>12</v>
      </c>
      <c r="AH550" s="417"/>
      <c r="AI550" s="426">
        <v>0</v>
      </c>
      <c r="AJ550" s="426">
        <v>0</v>
      </c>
      <c r="AK550" s="426">
        <v>0</v>
      </c>
      <c r="AL550" s="126"/>
      <c r="AM550" s="418"/>
      <c r="AN550" s="418"/>
      <c r="AO550" s="375">
        <v>0</v>
      </c>
    </row>
    <row r="551" spans="1:41" ht="24" customHeight="1" x14ac:dyDescent="0.3">
      <c r="A551" s="410" t="s">
        <v>4075</v>
      </c>
      <c r="B551" s="411" t="s">
        <v>4076</v>
      </c>
      <c r="C551" s="412" t="s">
        <v>2148</v>
      </c>
      <c r="D551" s="367">
        <f t="shared" si="32"/>
        <v>6</v>
      </c>
      <c r="E551" s="368">
        <f t="shared" si="33"/>
        <v>0</v>
      </c>
      <c r="F551" s="368">
        <f t="shared" si="34"/>
        <v>0</v>
      </c>
      <c r="G551" s="368">
        <f t="shared" si="35"/>
        <v>0</v>
      </c>
      <c r="H551" s="368">
        <f t="shared" si="36"/>
        <v>0</v>
      </c>
      <c r="I551" s="368">
        <f t="shared" si="37"/>
        <v>0</v>
      </c>
      <c r="J551" s="368">
        <f t="shared" si="38"/>
        <v>0</v>
      </c>
      <c r="K551" s="368">
        <f t="shared" si="39"/>
        <v>0</v>
      </c>
      <c r="L551" s="368">
        <f t="shared" si="40"/>
        <v>0</v>
      </c>
      <c r="M551" s="368">
        <f t="shared" si="41"/>
        <v>0</v>
      </c>
      <c r="N551" s="370">
        <f t="shared" si="42"/>
        <v>6</v>
      </c>
      <c r="O551" s="371"/>
      <c r="P551" s="413">
        <f t="shared" si="43"/>
        <v>6</v>
      </c>
      <c r="Q551" s="373">
        <f t="shared" si="44"/>
        <v>803</v>
      </c>
      <c r="R551" s="374">
        <v>0</v>
      </c>
      <c r="S551" s="428">
        <v>0</v>
      </c>
      <c r="T551" s="414">
        <v>0</v>
      </c>
      <c r="U551" s="414">
        <v>0</v>
      </c>
      <c r="V551" s="414">
        <v>0</v>
      </c>
      <c r="W551" s="414">
        <v>0</v>
      </c>
      <c r="X551" s="414">
        <v>0</v>
      </c>
      <c r="Y551" s="414">
        <v>0</v>
      </c>
      <c r="Z551" s="414">
        <v>0</v>
      </c>
      <c r="AA551" s="414">
        <v>0</v>
      </c>
      <c r="AB551" s="428">
        <v>0</v>
      </c>
      <c r="AC551" s="415"/>
      <c r="AD551" s="421">
        <v>0</v>
      </c>
      <c r="AE551" s="416">
        <v>0</v>
      </c>
      <c r="AF551" s="417"/>
      <c r="AG551" s="375">
        <v>6</v>
      </c>
      <c r="AH551" s="417"/>
      <c r="AI551" s="426">
        <v>0</v>
      </c>
      <c r="AJ551" s="426">
        <v>0</v>
      </c>
      <c r="AK551" s="426">
        <v>0</v>
      </c>
      <c r="AL551" s="126"/>
      <c r="AM551" s="418"/>
      <c r="AN551" s="418"/>
      <c r="AO551" s="375">
        <v>0</v>
      </c>
    </row>
    <row r="552" spans="1:41" ht="24" customHeight="1" x14ac:dyDescent="0.3">
      <c r="A552" s="419" t="s">
        <v>4078</v>
      </c>
      <c r="B552" s="411" t="s">
        <v>4079</v>
      </c>
      <c r="C552" s="412" t="s">
        <v>1477</v>
      </c>
      <c r="D552" s="367">
        <f t="shared" si="32"/>
        <v>0</v>
      </c>
      <c r="E552" s="368">
        <f t="shared" si="33"/>
        <v>0</v>
      </c>
      <c r="F552" s="368">
        <f t="shared" si="34"/>
        <v>0</v>
      </c>
      <c r="G552" s="368">
        <f t="shared" si="35"/>
        <v>0</v>
      </c>
      <c r="H552" s="368">
        <f t="shared" si="36"/>
        <v>0</v>
      </c>
      <c r="I552" s="368">
        <f t="shared" si="37"/>
        <v>0</v>
      </c>
      <c r="J552" s="368">
        <f t="shared" si="38"/>
        <v>0</v>
      </c>
      <c r="K552" s="368">
        <f t="shared" si="39"/>
        <v>0</v>
      </c>
      <c r="L552" s="368">
        <f t="shared" si="40"/>
        <v>0</v>
      </c>
      <c r="M552" s="368">
        <f t="shared" si="41"/>
        <v>0</v>
      </c>
      <c r="N552" s="370">
        <f t="shared" si="42"/>
        <v>0</v>
      </c>
      <c r="O552" s="371"/>
      <c r="P552" s="413">
        <f t="shared" si="43"/>
        <v>0</v>
      </c>
      <c r="Q552" s="373" t="str">
        <f t="shared" si="44"/>
        <v/>
      </c>
      <c r="R552" s="374">
        <v>0</v>
      </c>
      <c r="S552" s="428">
        <v>0</v>
      </c>
      <c r="T552" s="414">
        <v>0</v>
      </c>
      <c r="U552" s="414">
        <v>0</v>
      </c>
      <c r="V552" s="414">
        <v>0</v>
      </c>
      <c r="W552" s="414">
        <v>0</v>
      </c>
      <c r="X552" s="414">
        <v>0</v>
      </c>
      <c r="Y552" s="414">
        <v>0</v>
      </c>
      <c r="Z552" s="414">
        <v>0</v>
      </c>
      <c r="AA552" s="414">
        <v>0</v>
      </c>
      <c r="AB552" s="428">
        <v>0</v>
      </c>
      <c r="AC552" s="415"/>
      <c r="AD552" s="142">
        <v>0</v>
      </c>
      <c r="AE552" s="416">
        <v>0</v>
      </c>
      <c r="AF552" s="417"/>
      <c r="AG552" s="375"/>
      <c r="AH552" s="417"/>
      <c r="AI552" s="421">
        <v>0</v>
      </c>
      <c r="AJ552" s="421">
        <v>0</v>
      </c>
      <c r="AK552" s="421">
        <v>0</v>
      </c>
      <c r="AL552" s="126"/>
      <c r="AM552" s="418"/>
      <c r="AN552" s="418"/>
      <c r="AO552" s="375">
        <v>0</v>
      </c>
    </row>
    <row r="553" spans="1:41" ht="24" customHeight="1" x14ac:dyDescent="0.3">
      <c r="A553" s="410" t="s">
        <v>4080</v>
      </c>
      <c r="B553" s="411" t="s">
        <v>4081</v>
      </c>
      <c r="C553" s="412" t="s">
        <v>2622</v>
      </c>
      <c r="D553" s="367">
        <f t="shared" si="32"/>
        <v>19</v>
      </c>
      <c r="E553" s="368">
        <f t="shared" si="33"/>
        <v>14</v>
      </c>
      <c r="F553" s="368">
        <f t="shared" si="34"/>
        <v>0</v>
      </c>
      <c r="G553" s="368">
        <f t="shared" si="35"/>
        <v>0</v>
      </c>
      <c r="H553" s="368">
        <f t="shared" si="36"/>
        <v>0</v>
      </c>
      <c r="I553" s="368">
        <f t="shared" si="37"/>
        <v>0</v>
      </c>
      <c r="J553" s="368">
        <f t="shared" si="38"/>
        <v>0</v>
      </c>
      <c r="K553" s="368">
        <f t="shared" si="39"/>
        <v>0</v>
      </c>
      <c r="L553" s="368">
        <f t="shared" si="40"/>
        <v>0</v>
      </c>
      <c r="M553" s="368">
        <f t="shared" si="41"/>
        <v>0</v>
      </c>
      <c r="N553" s="370">
        <f t="shared" si="42"/>
        <v>33</v>
      </c>
      <c r="O553" s="371"/>
      <c r="P553" s="413">
        <f t="shared" si="43"/>
        <v>33</v>
      </c>
      <c r="Q553" s="373">
        <f t="shared" si="44"/>
        <v>262</v>
      </c>
      <c r="R553" s="431">
        <v>0</v>
      </c>
      <c r="S553" s="420">
        <v>14</v>
      </c>
      <c r="T553" s="414">
        <v>0</v>
      </c>
      <c r="U553" s="414">
        <v>0</v>
      </c>
      <c r="V553" s="414">
        <v>0</v>
      </c>
      <c r="W553" s="414">
        <v>0</v>
      </c>
      <c r="X553" s="414">
        <v>0</v>
      </c>
      <c r="Y553" s="414">
        <v>0</v>
      </c>
      <c r="Z553" s="414">
        <v>0</v>
      </c>
      <c r="AA553" s="414">
        <v>0</v>
      </c>
      <c r="AB553" s="420">
        <v>0</v>
      </c>
      <c r="AC553" s="415"/>
      <c r="AD553" s="421">
        <v>0</v>
      </c>
      <c r="AE553" s="416">
        <v>0</v>
      </c>
      <c r="AF553" s="417"/>
      <c r="AG553" s="375">
        <v>19</v>
      </c>
      <c r="AH553" s="417"/>
      <c r="AI553" s="426">
        <v>0</v>
      </c>
      <c r="AJ553" s="426">
        <v>0</v>
      </c>
      <c r="AK553" s="426">
        <v>0</v>
      </c>
      <c r="AL553" s="434"/>
      <c r="AM553" s="435"/>
      <c r="AN553" s="435"/>
      <c r="AO553" s="375">
        <v>0</v>
      </c>
    </row>
    <row r="554" spans="1:41" ht="24" customHeight="1" x14ac:dyDescent="0.3">
      <c r="A554" s="521" t="s">
        <v>4086</v>
      </c>
      <c r="B554" s="522" t="s">
        <v>4087</v>
      </c>
      <c r="C554" s="523" t="s">
        <v>1031</v>
      </c>
      <c r="D554" s="367">
        <f t="shared" si="32"/>
        <v>9</v>
      </c>
      <c r="E554" s="368">
        <f t="shared" si="33"/>
        <v>0</v>
      </c>
      <c r="F554" s="368">
        <f t="shared" si="34"/>
        <v>0</v>
      </c>
      <c r="G554" s="368">
        <f t="shared" si="35"/>
        <v>0</v>
      </c>
      <c r="H554" s="368">
        <f t="shared" si="36"/>
        <v>0</v>
      </c>
      <c r="I554" s="368">
        <f t="shared" si="37"/>
        <v>0</v>
      </c>
      <c r="J554" s="368">
        <f t="shared" si="38"/>
        <v>0</v>
      </c>
      <c r="K554" s="368">
        <f t="shared" si="39"/>
        <v>0</v>
      </c>
      <c r="L554" s="368">
        <f t="shared" si="40"/>
        <v>0</v>
      </c>
      <c r="M554" s="368">
        <f t="shared" si="41"/>
        <v>0</v>
      </c>
      <c r="N554" s="480">
        <f t="shared" si="42"/>
        <v>9</v>
      </c>
      <c r="O554" s="524"/>
      <c r="P554" s="525">
        <f>N554+O554*100</f>
        <v>9</v>
      </c>
      <c r="Q554" s="483">
        <f>IF(P554=0,"",RANK(P554,P:P,0))</f>
        <v>728</v>
      </c>
      <c r="R554" s="374">
        <v>0</v>
      </c>
      <c r="S554" s="432">
        <v>0</v>
      </c>
      <c r="T554" s="414">
        <v>0</v>
      </c>
      <c r="U554" s="414">
        <v>0</v>
      </c>
      <c r="V554" s="414">
        <v>0</v>
      </c>
      <c r="W554" s="414">
        <v>0</v>
      </c>
      <c r="X554" s="414">
        <v>0</v>
      </c>
      <c r="Y554" s="414">
        <v>0</v>
      </c>
      <c r="Z554" s="414">
        <v>0</v>
      </c>
      <c r="AA554" s="414">
        <v>0</v>
      </c>
      <c r="AB554" s="432">
        <v>9</v>
      </c>
      <c r="AC554" s="526"/>
      <c r="AD554" s="430">
        <v>0</v>
      </c>
      <c r="AE554" s="427">
        <v>0</v>
      </c>
      <c r="AF554" s="527"/>
      <c r="AG554" s="198"/>
      <c r="AH554" s="527"/>
      <c r="AI554" s="421">
        <v>0</v>
      </c>
      <c r="AJ554" s="421">
        <v>0</v>
      </c>
      <c r="AK554" s="421">
        <v>0</v>
      </c>
      <c r="AL554" s="126"/>
      <c r="AM554" s="418"/>
      <c r="AN554" s="418"/>
      <c r="AO554" s="375">
        <v>0</v>
      </c>
    </row>
    <row r="555" spans="1:41" ht="24" customHeight="1" x14ac:dyDescent="0.3">
      <c r="A555" s="419" t="s">
        <v>4090</v>
      </c>
      <c r="B555" s="411" t="s">
        <v>4091</v>
      </c>
      <c r="C555" s="412" t="s">
        <v>3448</v>
      </c>
      <c r="D555" s="367">
        <f t="shared" si="32"/>
        <v>5</v>
      </c>
      <c r="E555" s="368">
        <f t="shared" si="33"/>
        <v>0</v>
      </c>
      <c r="F555" s="368">
        <f t="shared" si="34"/>
        <v>0</v>
      </c>
      <c r="G555" s="368">
        <f t="shared" si="35"/>
        <v>0</v>
      </c>
      <c r="H555" s="368">
        <f t="shared" si="36"/>
        <v>0</v>
      </c>
      <c r="I555" s="368">
        <f t="shared" si="37"/>
        <v>0</v>
      </c>
      <c r="J555" s="368">
        <f t="shared" si="38"/>
        <v>0</v>
      </c>
      <c r="K555" s="368">
        <f t="shared" si="39"/>
        <v>0</v>
      </c>
      <c r="L555" s="368">
        <f t="shared" si="40"/>
        <v>0</v>
      </c>
      <c r="M555" s="368">
        <f t="shared" si="41"/>
        <v>0</v>
      </c>
      <c r="N555" s="370">
        <f t="shared" si="42"/>
        <v>5</v>
      </c>
      <c r="O555" s="371"/>
      <c r="P555" s="413">
        <f t="shared" ref="P555:P636" si="45">N555+O555*100</f>
        <v>5</v>
      </c>
      <c r="Q555" s="373">
        <f t="shared" ref="Q555:Q636" si="46">IF(P555=0,"",RANK(P555,P:P,0))</f>
        <v>830</v>
      </c>
      <c r="R555" s="374">
        <v>0</v>
      </c>
      <c r="S555" s="390">
        <v>0</v>
      </c>
      <c r="T555" s="414">
        <v>0</v>
      </c>
      <c r="U555" s="414">
        <v>0</v>
      </c>
      <c r="V555" s="414">
        <v>0</v>
      </c>
      <c r="W555" s="414">
        <v>0</v>
      </c>
      <c r="X555" s="414">
        <v>0</v>
      </c>
      <c r="Y555" s="414">
        <v>0</v>
      </c>
      <c r="Z555" s="414">
        <v>0</v>
      </c>
      <c r="AA555" s="414">
        <v>0</v>
      </c>
      <c r="AB555" s="390">
        <v>5</v>
      </c>
      <c r="AC555" s="429"/>
      <c r="AD555" s="426">
        <v>0</v>
      </c>
      <c r="AE555" s="416">
        <v>0</v>
      </c>
      <c r="AF555" s="417"/>
      <c r="AG555" s="375"/>
      <c r="AH555" s="417"/>
      <c r="AI555" s="421">
        <v>0</v>
      </c>
      <c r="AJ555" s="421">
        <v>0</v>
      </c>
      <c r="AK555" s="421">
        <v>0</v>
      </c>
      <c r="AL555" s="126"/>
      <c r="AM555" s="418"/>
      <c r="AN555" s="418"/>
      <c r="AO555" s="425">
        <v>0</v>
      </c>
    </row>
    <row r="556" spans="1:41" ht="24" customHeight="1" x14ac:dyDescent="0.3">
      <c r="A556" s="419" t="s">
        <v>4094</v>
      </c>
      <c r="B556" s="411" t="s">
        <v>4095</v>
      </c>
      <c r="C556" s="412" t="s">
        <v>2201</v>
      </c>
      <c r="D556" s="367">
        <f t="shared" si="32"/>
        <v>22</v>
      </c>
      <c r="E556" s="368">
        <f t="shared" si="33"/>
        <v>4</v>
      </c>
      <c r="F556" s="368">
        <f t="shared" si="34"/>
        <v>0</v>
      </c>
      <c r="G556" s="368">
        <f t="shared" si="35"/>
        <v>0</v>
      </c>
      <c r="H556" s="368">
        <f t="shared" si="36"/>
        <v>0</v>
      </c>
      <c r="I556" s="368">
        <f t="shared" si="37"/>
        <v>0</v>
      </c>
      <c r="J556" s="368">
        <f t="shared" si="38"/>
        <v>0</v>
      </c>
      <c r="K556" s="368">
        <f t="shared" si="39"/>
        <v>0</v>
      </c>
      <c r="L556" s="368">
        <f t="shared" si="40"/>
        <v>0</v>
      </c>
      <c r="M556" s="368">
        <f t="shared" si="41"/>
        <v>0</v>
      </c>
      <c r="N556" s="370">
        <f t="shared" si="42"/>
        <v>26</v>
      </c>
      <c r="O556" s="371"/>
      <c r="P556" s="413">
        <f t="shared" si="45"/>
        <v>26</v>
      </c>
      <c r="Q556" s="373">
        <f t="shared" si="46"/>
        <v>337</v>
      </c>
      <c r="R556" s="431">
        <v>0</v>
      </c>
      <c r="S556" s="420">
        <v>0</v>
      </c>
      <c r="T556" s="414">
        <v>0</v>
      </c>
      <c r="U556" s="414">
        <v>0</v>
      </c>
      <c r="V556" s="414">
        <v>0</v>
      </c>
      <c r="W556" s="414">
        <v>0</v>
      </c>
      <c r="X556" s="414">
        <v>0</v>
      </c>
      <c r="Y556" s="414">
        <v>0</v>
      </c>
      <c r="Z556" s="414">
        <v>0</v>
      </c>
      <c r="AA556" s="414">
        <v>0</v>
      </c>
      <c r="AB556" s="420">
        <v>4</v>
      </c>
      <c r="AC556" s="429"/>
      <c r="AD556" s="389">
        <v>0</v>
      </c>
      <c r="AE556" s="416">
        <v>0</v>
      </c>
      <c r="AF556" s="417">
        <v>22</v>
      </c>
      <c r="AG556" s="375"/>
      <c r="AH556" s="417"/>
      <c r="AI556" s="124">
        <v>0</v>
      </c>
      <c r="AJ556" s="124">
        <v>0</v>
      </c>
      <c r="AK556" s="124">
        <v>0</v>
      </c>
      <c r="AL556" s="434"/>
      <c r="AM556" s="435"/>
      <c r="AN556" s="435"/>
      <c r="AO556" s="375">
        <v>0</v>
      </c>
    </row>
    <row r="557" spans="1:41" ht="24" customHeight="1" x14ac:dyDescent="0.3">
      <c r="A557" s="410" t="s">
        <v>4101</v>
      </c>
      <c r="B557" s="411" t="s">
        <v>4102</v>
      </c>
      <c r="C557" s="412" t="s">
        <v>1959</v>
      </c>
      <c r="D557" s="367">
        <f t="shared" si="32"/>
        <v>18</v>
      </c>
      <c r="E557" s="368">
        <f t="shared" si="33"/>
        <v>16</v>
      </c>
      <c r="F557" s="368">
        <f t="shared" si="34"/>
        <v>0</v>
      </c>
      <c r="G557" s="368">
        <f t="shared" si="35"/>
        <v>0</v>
      </c>
      <c r="H557" s="368">
        <f t="shared" si="36"/>
        <v>0</v>
      </c>
      <c r="I557" s="368">
        <f t="shared" si="37"/>
        <v>0</v>
      </c>
      <c r="J557" s="368">
        <f t="shared" si="38"/>
        <v>0</v>
      </c>
      <c r="K557" s="368">
        <f t="shared" si="39"/>
        <v>0</v>
      </c>
      <c r="L557" s="368">
        <f t="shared" si="40"/>
        <v>0</v>
      </c>
      <c r="M557" s="368">
        <f t="shared" si="41"/>
        <v>0</v>
      </c>
      <c r="N557" s="370">
        <f t="shared" si="42"/>
        <v>34</v>
      </c>
      <c r="O557" s="371"/>
      <c r="P557" s="413">
        <f t="shared" si="45"/>
        <v>34</v>
      </c>
      <c r="Q557" s="373">
        <f t="shared" si="46"/>
        <v>250</v>
      </c>
      <c r="R557" s="374">
        <v>0</v>
      </c>
      <c r="S557" s="425">
        <v>0</v>
      </c>
      <c r="T557" s="414">
        <v>0</v>
      </c>
      <c r="U557" s="414">
        <v>0</v>
      </c>
      <c r="V557" s="414">
        <v>0</v>
      </c>
      <c r="W557" s="414">
        <v>0</v>
      </c>
      <c r="X557" s="414">
        <v>0</v>
      </c>
      <c r="Y557" s="414">
        <v>0</v>
      </c>
      <c r="Z557" s="414">
        <v>0</v>
      </c>
      <c r="AA557" s="414">
        <v>0</v>
      </c>
      <c r="AB557" s="425">
        <v>18</v>
      </c>
      <c r="AC557" s="415"/>
      <c r="AD557" s="421">
        <v>0</v>
      </c>
      <c r="AE557" s="427">
        <v>0</v>
      </c>
      <c r="AF557" s="417"/>
      <c r="AG557" s="375">
        <v>16</v>
      </c>
      <c r="AH557" s="417"/>
      <c r="AI557" s="421">
        <v>0</v>
      </c>
      <c r="AJ557" s="421">
        <v>0</v>
      </c>
      <c r="AK557" s="421">
        <v>0</v>
      </c>
      <c r="AL557" s="126"/>
      <c r="AM557" s="418"/>
      <c r="AN557" s="418"/>
      <c r="AO557" s="375">
        <v>0</v>
      </c>
    </row>
    <row r="558" spans="1:41" ht="24" customHeight="1" x14ac:dyDescent="0.3">
      <c r="A558" s="410" t="s">
        <v>4105</v>
      </c>
      <c r="B558" s="411" t="s">
        <v>4106</v>
      </c>
      <c r="C558" s="412" t="s">
        <v>139</v>
      </c>
      <c r="D558" s="367">
        <f t="shared" si="32"/>
        <v>0</v>
      </c>
      <c r="E558" s="368">
        <f t="shared" si="33"/>
        <v>0</v>
      </c>
      <c r="F558" s="368">
        <f t="shared" si="34"/>
        <v>0</v>
      </c>
      <c r="G558" s="368">
        <f t="shared" si="35"/>
        <v>0</v>
      </c>
      <c r="H558" s="368">
        <f t="shared" si="36"/>
        <v>0</v>
      </c>
      <c r="I558" s="368">
        <f t="shared" si="37"/>
        <v>0</v>
      </c>
      <c r="J558" s="368">
        <f t="shared" si="38"/>
        <v>0</v>
      </c>
      <c r="K558" s="368">
        <f t="shared" si="39"/>
        <v>0</v>
      </c>
      <c r="L558" s="368">
        <f t="shared" si="40"/>
        <v>0</v>
      </c>
      <c r="M558" s="368">
        <f t="shared" si="41"/>
        <v>0</v>
      </c>
      <c r="N558" s="370">
        <f t="shared" si="42"/>
        <v>0</v>
      </c>
      <c r="O558" s="371">
        <f>Nemzetközi!F62</f>
        <v>2</v>
      </c>
      <c r="P558" s="413">
        <f t="shared" si="45"/>
        <v>200</v>
      </c>
      <c r="Q558" s="373">
        <f t="shared" si="46"/>
        <v>51</v>
      </c>
      <c r="R558" s="374">
        <v>0</v>
      </c>
      <c r="S558" s="414">
        <v>0</v>
      </c>
      <c r="T558" s="414">
        <v>0</v>
      </c>
      <c r="U558" s="414">
        <v>0</v>
      </c>
      <c r="V558" s="414">
        <v>0</v>
      </c>
      <c r="W558" s="414">
        <v>0</v>
      </c>
      <c r="X558" s="414">
        <v>0</v>
      </c>
      <c r="Y558" s="414">
        <v>0</v>
      </c>
      <c r="Z558" s="414">
        <v>0</v>
      </c>
      <c r="AA558" s="414">
        <v>0</v>
      </c>
      <c r="AB558" s="414">
        <v>0</v>
      </c>
      <c r="AC558" s="429"/>
      <c r="AD558" s="421">
        <v>0</v>
      </c>
      <c r="AE558" s="427">
        <v>0</v>
      </c>
      <c r="AF558" s="417"/>
      <c r="AG558" s="375"/>
      <c r="AH558" s="417"/>
      <c r="AI558" s="430">
        <v>0</v>
      </c>
      <c r="AJ558" s="430">
        <v>0</v>
      </c>
      <c r="AK558" s="430">
        <v>0</v>
      </c>
      <c r="AL558" s="126"/>
      <c r="AM558" s="418"/>
      <c r="AN558" s="418"/>
      <c r="AO558" s="375">
        <v>0</v>
      </c>
    </row>
    <row r="559" spans="1:41" ht="24" customHeight="1" x14ac:dyDescent="0.3">
      <c r="A559" s="410" t="s">
        <v>4108</v>
      </c>
      <c r="B559" s="411" t="s">
        <v>4109</v>
      </c>
      <c r="C559" s="412" t="s">
        <v>1987</v>
      </c>
      <c r="D559" s="367">
        <f t="shared" si="32"/>
        <v>0</v>
      </c>
      <c r="E559" s="368">
        <f t="shared" si="33"/>
        <v>0</v>
      </c>
      <c r="F559" s="368">
        <f t="shared" si="34"/>
        <v>0</v>
      </c>
      <c r="G559" s="368">
        <f t="shared" si="35"/>
        <v>0</v>
      </c>
      <c r="H559" s="368">
        <f t="shared" si="36"/>
        <v>0</v>
      </c>
      <c r="I559" s="368">
        <f t="shared" si="37"/>
        <v>0</v>
      </c>
      <c r="J559" s="368">
        <f t="shared" si="38"/>
        <v>0</v>
      </c>
      <c r="K559" s="368">
        <f t="shared" si="39"/>
        <v>0</v>
      </c>
      <c r="L559" s="368">
        <f t="shared" si="40"/>
        <v>0</v>
      </c>
      <c r="M559" s="368">
        <f t="shared" si="41"/>
        <v>0</v>
      </c>
      <c r="N559" s="370">
        <f t="shared" si="42"/>
        <v>0</v>
      </c>
      <c r="O559" s="371"/>
      <c r="P559" s="413">
        <f t="shared" si="45"/>
        <v>0</v>
      </c>
      <c r="Q559" s="373" t="str">
        <f t="shared" si="46"/>
        <v/>
      </c>
      <c r="R559" s="374">
        <v>0</v>
      </c>
      <c r="S559" s="428">
        <v>0</v>
      </c>
      <c r="T559" s="414">
        <v>0</v>
      </c>
      <c r="U559" s="414">
        <v>0</v>
      </c>
      <c r="V559" s="414">
        <v>0</v>
      </c>
      <c r="W559" s="414">
        <v>0</v>
      </c>
      <c r="X559" s="414">
        <v>0</v>
      </c>
      <c r="Y559" s="414">
        <v>0</v>
      </c>
      <c r="Z559" s="414">
        <v>0</v>
      </c>
      <c r="AA559" s="414">
        <v>0</v>
      </c>
      <c r="AB559" s="428">
        <v>0</v>
      </c>
      <c r="AC559" s="415"/>
      <c r="AD559" s="426">
        <v>0</v>
      </c>
      <c r="AE559" s="416">
        <v>0</v>
      </c>
      <c r="AF559" s="417"/>
      <c r="AG559" s="375"/>
      <c r="AH559" s="417"/>
      <c r="AI559" s="142">
        <v>0</v>
      </c>
      <c r="AJ559" s="142">
        <v>0</v>
      </c>
      <c r="AK559" s="142">
        <v>0</v>
      </c>
      <c r="AL559" s="126"/>
      <c r="AM559" s="418"/>
      <c r="AN559" s="418"/>
      <c r="AO559" s="375">
        <v>0</v>
      </c>
    </row>
    <row r="560" spans="1:41" ht="24" customHeight="1" x14ac:dyDescent="0.3">
      <c r="A560" s="410" t="s">
        <v>4110</v>
      </c>
      <c r="B560" s="411" t="s">
        <v>4111</v>
      </c>
      <c r="C560" s="412" t="s">
        <v>1959</v>
      </c>
      <c r="D560" s="367">
        <f t="shared" si="32"/>
        <v>0</v>
      </c>
      <c r="E560" s="368">
        <f t="shared" si="33"/>
        <v>0</v>
      </c>
      <c r="F560" s="368">
        <f t="shared" si="34"/>
        <v>0</v>
      </c>
      <c r="G560" s="368">
        <f t="shared" si="35"/>
        <v>0</v>
      </c>
      <c r="H560" s="368">
        <f t="shared" si="36"/>
        <v>0</v>
      </c>
      <c r="I560" s="368">
        <f t="shared" si="37"/>
        <v>0</v>
      </c>
      <c r="J560" s="368">
        <f t="shared" si="38"/>
        <v>0</v>
      </c>
      <c r="K560" s="368">
        <f t="shared" si="39"/>
        <v>0</v>
      </c>
      <c r="L560" s="368">
        <f t="shared" si="40"/>
        <v>0</v>
      </c>
      <c r="M560" s="368">
        <f t="shared" si="41"/>
        <v>0</v>
      </c>
      <c r="N560" s="370">
        <f t="shared" si="42"/>
        <v>0</v>
      </c>
      <c r="O560" s="371"/>
      <c r="P560" s="413">
        <f t="shared" si="45"/>
        <v>0</v>
      </c>
      <c r="Q560" s="373" t="str">
        <f t="shared" si="46"/>
        <v/>
      </c>
      <c r="R560" s="374">
        <v>0</v>
      </c>
      <c r="S560" s="414">
        <v>0</v>
      </c>
      <c r="T560" s="414">
        <v>0</v>
      </c>
      <c r="U560" s="414">
        <v>0</v>
      </c>
      <c r="V560" s="414">
        <v>0</v>
      </c>
      <c r="W560" s="414">
        <v>0</v>
      </c>
      <c r="X560" s="414">
        <v>0</v>
      </c>
      <c r="Y560" s="414">
        <v>0</v>
      </c>
      <c r="Z560" s="414">
        <v>0</v>
      </c>
      <c r="AA560" s="414">
        <v>0</v>
      </c>
      <c r="AB560" s="414">
        <v>0</v>
      </c>
      <c r="AC560" s="415"/>
      <c r="AD560" s="124">
        <v>0</v>
      </c>
      <c r="AE560" s="427">
        <v>0</v>
      </c>
      <c r="AF560" s="433"/>
      <c r="AG560" s="425"/>
      <c r="AH560" s="433"/>
      <c r="AI560" s="421">
        <v>0</v>
      </c>
      <c r="AJ560" s="421">
        <v>0</v>
      </c>
      <c r="AK560" s="421">
        <v>0</v>
      </c>
      <c r="AL560" s="126"/>
      <c r="AM560" s="418"/>
      <c r="AN560" s="418"/>
      <c r="AO560" s="375">
        <v>0</v>
      </c>
    </row>
    <row r="561" spans="1:41" ht="24" customHeight="1" x14ac:dyDescent="0.3">
      <c r="A561" s="410" t="s">
        <v>4117</v>
      </c>
      <c r="B561" s="411" t="s">
        <v>4118</v>
      </c>
      <c r="C561" s="412" t="s">
        <v>2541</v>
      </c>
      <c r="D561" s="367">
        <f t="shared" si="32"/>
        <v>0</v>
      </c>
      <c r="E561" s="368">
        <f t="shared" si="33"/>
        <v>0</v>
      </c>
      <c r="F561" s="368">
        <f t="shared" si="34"/>
        <v>0</v>
      </c>
      <c r="G561" s="368">
        <f t="shared" si="35"/>
        <v>0</v>
      </c>
      <c r="H561" s="368">
        <f t="shared" si="36"/>
        <v>0</v>
      </c>
      <c r="I561" s="368">
        <f t="shared" si="37"/>
        <v>0</v>
      </c>
      <c r="J561" s="368">
        <f t="shared" si="38"/>
        <v>0</v>
      </c>
      <c r="K561" s="368">
        <f t="shared" si="39"/>
        <v>0</v>
      </c>
      <c r="L561" s="368">
        <f t="shared" si="40"/>
        <v>0</v>
      </c>
      <c r="M561" s="368">
        <f t="shared" si="41"/>
        <v>0</v>
      </c>
      <c r="N561" s="370">
        <f t="shared" si="42"/>
        <v>0</v>
      </c>
      <c r="O561" s="371"/>
      <c r="P561" s="413">
        <f t="shared" si="45"/>
        <v>0</v>
      </c>
      <c r="Q561" s="373" t="str">
        <f t="shared" si="46"/>
        <v/>
      </c>
      <c r="R561" s="374">
        <v>0</v>
      </c>
      <c r="S561" s="420">
        <v>0</v>
      </c>
      <c r="T561" s="414">
        <v>0</v>
      </c>
      <c r="U561" s="414">
        <v>0</v>
      </c>
      <c r="V561" s="414">
        <v>0</v>
      </c>
      <c r="W561" s="414">
        <v>0</v>
      </c>
      <c r="X561" s="414">
        <v>0</v>
      </c>
      <c r="Y561" s="414">
        <v>0</v>
      </c>
      <c r="Z561" s="414">
        <v>0</v>
      </c>
      <c r="AA561" s="414">
        <v>0</v>
      </c>
      <c r="AB561" s="420">
        <v>0</v>
      </c>
      <c r="AC561" s="429"/>
      <c r="AD561" s="421">
        <v>0</v>
      </c>
      <c r="AE561" s="416">
        <v>0</v>
      </c>
      <c r="AF561" s="417"/>
      <c r="AG561" s="375"/>
      <c r="AH561" s="417"/>
      <c r="AI561" s="142">
        <v>0</v>
      </c>
      <c r="AJ561" s="142">
        <v>0</v>
      </c>
      <c r="AK561" s="142">
        <v>0</v>
      </c>
      <c r="AL561" s="126"/>
      <c r="AM561" s="418"/>
      <c r="AN561" s="418"/>
      <c r="AO561" s="375">
        <v>0</v>
      </c>
    </row>
    <row r="562" spans="1:41" ht="24" customHeight="1" x14ac:dyDescent="0.3">
      <c r="A562" s="410" t="s">
        <v>4119</v>
      </c>
      <c r="B562" s="411" t="s">
        <v>4120</v>
      </c>
      <c r="C562" s="412" t="s">
        <v>1051</v>
      </c>
      <c r="D562" s="367">
        <f t="shared" si="32"/>
        <v>6</v>
      </c>
      <c r="E562" s="368">
        <f t="shared" si="33"/>
        <v>5</v>
      </c>
      <c r="F562" s="368">
        <f t="shared" si="34"/>
        <v>0</v>
      </c>
      <c r="G562" s="368">
        <f t="shared" si="35"/>
        <v>0</v>
      </c>
      <c r="H562" s="368">
        <f t="shared" si="36"/>
        <v>0</v>
      </c>
      <c r="I562" s="368">
        <f t="shared" si="37"/>
        <v>0</v>
      </c>
      <c r="J562" s="368">
        <f t="shared" si="38"/>
        <v>0</v>
      </c>
      <c r="K562" s="368">
        <f t="shared" si="39"/>
        <v>0</v>
      </c>
      <c r="L562" s="368">
        <f t="shared" si="40"/>
        <v>0</v>
      </c>
      <c r="M562" s="368">
        <f t="shared" si="41"/>
        <v>0</v>
      </c>
      <c r="N562" s="370">
        <f t="shared" si="42"/>
        <v>11</v>
      </c>
      <c r="O562" s="371"/>
      <c r="P562" s="413">
        <f t="shared" si="45"/>
        <v>11</v>
      </c>
      <c r="Q562" s="373">
        <f t="shared" si="46"/>
        <v>674</v>
      </c>
      <c r="R562" s="374">
        <v>0</v>
      </c>
      <c r="S562" s="425">
        <v>0</v>
      </c>
      <c r="T562" s="414">
        <v>0</v>
      </c>
      <c r="U562" s="414">
        <v>0</v>
      </c>
      <c r="V562" s="414">
        <v>0</v>
      </c>
      <c r="W562" s="414">
        <v>0</v>
      </c>
      <c r="X562" s="414">
        <v>0</v>
      </c>
      <c r="Y562" s="414">
        <v>0</v>
      </c>
      <c r="Z562" s="414">
        <v>0</v>
      </c>
      <c r="AA562" s="414">
        <v>0</v>
      </c>
      <c r="AB562" s="425">
        <v>6</v>
      </c>
      <c r="AC562" s="415"/>
      <c r="AD562" s="142">
        <v>0</v>
      </c>
      <c r="AE562" s="416">
        <v>0</v>
      </c>
      <c r="AF562" s="417"/>
      <c r="AG562" s="375">
        <v>5</v>
      </c>
      <c r="AH562" s="417"/>
      <c r="AI562" s="450">
        <v>0</v>
      </c>
      <c r="AJ562" s="450">
        <v>0</v>
      </c>
      <c r="AK562" s="450">
        <v>0</v>
      </c>
      <c r="AL562" s="126"/>
      <c r="AM562" s="418"/>
      <c r="AN562" s="418"/>
      <c r="AO562" s="375">
        <v>0</v>
      </c>
    </row>
    <row r="563" spans="1:41" ht="24" customHeight="1" x14ac:dyDescent="0.3">
      <c r="A563" s="410" t="s">
        <v>4125</v>
      </c>
      <c r="B563" s="411" t="s">
        <v>4126</v>
      </c>
      <c r="C563" s="412" t="s">
        <v>834</v>
      </c>
      <c r="D563" s="367">
        <f t="shared" si="32"/>
        <v>15</v>
      </c>
      <c r="E563" s="368">
        <f t="shared" si="33"/>
        <v>0</v>
      </c>
      <c r="F563" s="368">
        <f t="shared" si="34"/>
        <v>0</v>
      </c>
      <c r="G563" s="368">
        <f t="shared" si="35"/>
        <v>0</v>
      </c>
      <c r="H563" s="368">
        <f t="shared" si="36"/>
        <v>0</v>
      </c>
      <c r="I563" s="368">
        <f t="shared" si="37"/>
        <v>0</v>
      </c>
      <c r="J563" s="368">
        <f t="shared" si="38"/>
        <v>0</v>
      </c>
      <c r="K563" s="368">
        <f t="shared" si="39"/>
        <v>0</v>
      </c>
      <c r="L563" s="368">
        <f t="shared" si="40"/>
        <v>0</v>
      </c>
      <c r="M563" s="368">
        <f t="shared" si="41"/>
        <v>0</v>
      </c>
      <c r="N563" s="370">
        <f t="shared" si="42"/>
        <v>15</v>
      </c>
      <c r="O563" s="371"/>
      <c r="P563" s="413">
        <f t="shared" si="45"/>
        <v>15</v>
      </c>
      <c r="Q563" s="373">
        <f t="shared" si="46"/>
        <v>541</v>
      </c>
      <c r="R563" s="374">
        <v>0</v>
      </c>
      <c r="S563" s="428">
        <v>0</v>
      </c>
      <c r="T563" s="414">
        <v>0</v>
      </c>
      <c r="U563" s="414">
        <v>0</v>
      </c>
      <c r="V563" s="414">
        <v>0</v>
      </c>
      <c r="W563" s="414">
        <v>0</v>
      </c>
      <c r="X563" s="414">
        <v>0</v>
      </c>
      <c r="Y563" s="414">
        <v>0</v>
      </c>
      <c r="Z563" s="414">
        <v>0</v>
      </c>
      <c r="AA563" s="414">
        <v>0</v>
      </c>
      <c r="AB563" s="428">
        <v>0</v>
      </c>
      <c r="AC563" s="429"/>
      <c r="AD563" s="421">
        <v>0</v>
      </c>
      <c r="AE563" s="416">
        <v>0</v>
      </c>
      <c r="AF563" s="417">
        <v>15</v>
      </c>
      <c r="AG563" s="375"/>
      <c r="AH563" s="417"/>
      <c r="AI563" s="421">
        <v>0</v>
      </c>
      <c r="AJ563" s="421">
        <v>0</v>
      </c>
      <c r="AK563" s="421">
        <v>0</v>
      </c>
      <c r="AL563" s="126"/>
      <c r="AM563" s="418"/>
      <c r="AN563" s="418"/>
      <c r="AO563" s="375">
        <v>0</v>
      </c>
    </row>
    <row r="564" spans="1:41" ht="24" customHeight="1" x14ac:dyDescent="0.3">
      <c r="A564" s="410" t="s">
        <v>4130</v>
      </c>
      <c r="B564" s="411" t="s">
        <v>4131</v>
      </c>
      <c r="C564" s="412" t="s">
        <v>597</v>
      </c>
      <c r="D564" s="367">
        <f t="shared" si="32"/>
        <v>15</v>
      </c>
      <c r="E564" s="368">
        <f t="shared" si="33"/>
        <v>0</v>
      </c>
      <c r="F564" s="368">
        <f t="shared" si="34"/>
        <v>0</v>
      </c>
      <c r="G564" s="368">
        <f t="shared" si="35"/>
        <v>0</v>
      </c>
      <c r="H564" s="368">
        <f t="shared" si="36"/>
        <v>0</v>
      </c>
      <c r="I564" s="368">
        <f t="shared" si="37"/>
        <v>0</v>
      </c>
      <c r="J564" s="368">
        <f t="shared" si="38"/>
        <v>0</v>
      </c>
      <c r="K564" s="368">
        <f t="shared" si="39"/>
        <v>0</v>
      </c>
      <c r="L564" s="368">
        <f t="shared" si="40"/>
        <v>0</v>
      </c>
      <c r="M564" s="368">
        <f t="shared" si="41"/>
        <v>0</v>
      </c>
      <c r="N564" s="370">
        <f t="shared" si="42"/>
        <v>15</v>
      </c>
      <c r="O564" s="371"/>
      <c r="P564" s="413">
        <f t="shared" si="45"/>
        <v>15</v>
      </c>
      <c r="Q564" s="373">
        <f t="shared" si="46"/>
        <v>541</v>
      </c>
      <c r="R564" s="374">
        <v>0</v>
      </c>
      <c r="S564" s="420">
        <v>0</v>
      </c>
      <c r="T564" s="414">
        <v>0</v>
      </c>
      <c r="U564" s="414">
        <v>0</v>
      </c>
      <c r="V564" s="414">
        <v>0</v>
      </c>
      <c r="W564" s="414">
        <v>0</v>
      </c>
      <c r="X564" s="414">
        <v>0</v>
      </c>
      <c r="Y564" s="414">
        <v>0</v>
      </c>
      <c r="Z564" s="414">
        <v>0</v>
      </c>
      <c r="AA564" s="414">
        <v>0</v>
      </c>
      <c r="AB564" s="420">
        <v>0</v>
      </c>
      <c r="AC564" s="429"/>
      <c r="AD564" s="421">
        <v>0</v>
      </c>
      <c r="AE564" s="427">
        <v>0</v>
      </c>
      <c r="AF564" s="433">
        <v>15</v>
      </c>
      <c r="AG564" s="425"/>
      <c r="AH564" s="433"/>
      <c r="AI564" s="430">
        <v>0</v>
      </c>
      <c r="AJ564" s="430">
        <v>0</v>
      </c>
      <c r="AK564" s="430">
        <v>0</v>
      </c>
      <c r="AL564" s="126"/>
      <c r="AM564" s="418"/>
      <c r="AN564" s="418"/>
      <c r="AO564" s="375">
        <v>0</v>
      </c>
    </row>
    <row r="565" spans="1:41" ht="24" customHeight="1" x14ac:dyDescent="0.3">
      <c r="A565" s="410" t="s">
        <v>4134</v>
      </c>
      <c r="B565" s="411" t="s">
        <v>4135</v>
      </c>
      <c r="C565" s="412" t="s">
        <v>597</v>
      </c>
      <c r="D565" s="367">
        <f t="shared" si="32"/>
        <v>12</v>
      </c>
      <c r="E565" s="368">
        <f t="shared" si="33"/>
        <v>9</v>
      </c>
      <c r="F565" s="368">
        <f t="shared" si="34"/>
        <v>0</v>
      </c>
      <c r="G565" s="368">
        <f t="shared" si="35"/>
        <v>0</v>
      </c>
      <c r="H565" s="368">
        <f t="shared" si="36"/>
        <v>0</v>
      </c>
      <c r="I565" s="368">
        <f t="shared" si="37"/>
        <v>0</v>
      </c>
      <c r="J565" s="368">
        <f t="shared" si="38"/>
        <v>0</v>
      </c>
      <c r="K565" s="368">
        <f t="shared" si="39"/>
        <v>0</v>
      </c>
      <c r="L565" s="368">
        <f t="shared" si="40"/>
        <v>0</v>
      </c>
      <c r="M565" s="368">
        <f t="shared" si="41"/>
        <v>0</v>
      </c>
      <c r="N565" s="370">
        <f t="shared" si="42"/>
        <v>21</v>
      </c>
      <c r="O565" s="371"/>
      <c r="P565" s="413">
        <f t="shared" si="45"/>
        <v>21</v>
      </c>
      <c r="Q565" s="373">
        <f t="shared" si="46"/>
        <v>406</v>
      </c>
      <c r="R565" s="374">
        <v>0</v>
      </c>
      <c r="S565" s="428">
        <v>0</v>
      </c>
      <c r="T565" s="414">
        <v>0</v>
      </c>
      <c r="U565" s="414">
        <v>0</v>
      </c>
      <c r="V565" s="414">
        <v>0</v>
      </c>
      <c r="W565" s="414">
        <v>0</v>
      </c>
      <c r="X565" s="414">
        <v>0</v>
      </c>
      <c r="Y565" s="414">
        <v>0</v>
      </c>
      <c r="Z565" s="414">
        <v>0</v>
      </c>
      <c r="AA565" s="414">
        <v>0</v>
      </c>
      <c r="AB565" s="428">
        <v>9</v>
      </c>
      <c r="AC565" s="415"/>
      <c r="AD565" s="421">
        <v>0</v>
      </c>
      <c r="AE565" s="416">
        <v>0</v>
      </c>
      <c r="AF565" s="417">
        <v>12</v>
      </c>
      <c r="AG565" s="375"/>
      <c r="AH565" s="417"/>
      <c r="AI565" s="124">
        <v>0</v>
      </c>
      <c r="AJ565" s="124">
        <v>0</v>
      </c>
      <c r="AK565" s="124">
        <v>0</v>
      </c>
      <c r="AL565" s="126"/>
      <c r="AM565" s="418"/>
      <c r="AN565" s="418"/>
      <c r="AO565" s="375">
        <v>0</v>
      </c>
    </row>
    <row r="566" spans="1:41" ht="24" customHeight="1" x14ac:dyDescent="0.3">
      <c r="A566" s="419" t="s">
        <v>1342</v>
      </c>
      <c r="B566" s="411" t="s">
        <v>1343</v>
      </c>
      <c r="C566" s="412" t="s">
        <v>174</v>
      </c>
      <c r="D566" s="367">
        <f t="shared" si="32"/>
        <v>19</v>
      </c>
      <c r="E566" s="368">
        <f t="shared" si="33"/>
        <v>17</v>
      </c>
      <c r="F566" s="368">
        <f t="shared" si="34"/>
        <v>0</v>
      </c>
      <c r="G566" s="368">
        <f t="shared" si="35"/>
        <v>0</v>
      </c>
      <c r="H566" s="368">
        <f t="shared" si="36"/>
        <v>0</v>
      </c>
      <c r="I566" s="368">
        <f t="shared" si="37"/>
        <v>0</v>
      </c>
      <c r="J566" s="368">
        <f t="shared" si="38"/>
        <v>0</v>
      </c>
      <c r="K566" s="368">
        <f t="shared" si="39"/>
        <v>0</v>
      </c>
      <c r="L566" s="368">
        <f t="shared" si="40"/>
        <v>0</v>
      </c>
      <c r="M566" s="368">
        <f t="shared" si="41"/>
        <v>0</v>
      </c>
      <c r="N566" s="370">
        <f t="shared" si="42"/>
        <v>36</v>
      </c>
      <c r="O566" s="371"/>
      <c r="P566" s="413">
        <f t="shared" si="45"/>
        <v>36</v>
      </c>
      <c r="Q566" s="373">
        <f t="shared" si="46"/>
        <v>236</v>
      </c>
      <c r="R566" s="374">
        <v>0</v>
      </c>
      <c r="S566" s="420">
        <v>17</v>
      </c>
      <c r="T566" s="414">
        <v>0</v>
      </c>
      <c r="U566" s="414">
        <v>0</v>
      </c>
      <c r="V566" s="414">
        <v>0</v>
      </c>
      <c r="W566" s="414">
        <v>0</v>
      </c>
      <c r="X566" s="414">
        <v>0</v>
      </c>
      <c r="Y566" s="414">
        <v>0</v>
      </c>
      <c r="Z566" s="414">
        <v>0</v>
      </c>
      <c r="AA566" s="414">
        <v>0</v>
      </c>
      <c r="AB566" s="420">
        <v>0</v>
      </c>
      <c r="AC566" s="415"/>
      <c r="AD566" s="430">
        <v>0</v>
      </c>
      <c r="AE566" s="416">
        <v>0</v>
      </c>
      <c r="AF566" s="417"/>
      <c r="AG566" s="375"/>
      <c r="AH566" s="417"/>
      <c r="AI566" s="421">
        <v>0</v>
      </c>
      <c r="AJ566" s="421">
        <v>0</v>
      </c>
      <c r="AK566" s="421">
        <v>0</v>
      </c>
      <c r="AL566" s="126"/>
      <c r="AM566" s="418">
        <v>19</v>
      </c>
      <c r="AN566" s="418"/>
      <c r="AO566" s="375">
        <v>0</v>
      </c>
    </row>
    <row r="567" spans="1:41" ht="24" customHeight="1" x14ac:dyDescent="0.3">
      <c r="A567" s="419" t="s">
        <v>4139</v>
      </c>
      <c r="B567" s="436" t="s">
        <v>4140</v>
      </c>
      <c r="C567" s="437" t="s">
        <v>311</v>
      </c>
      <c r="D567" s="367">
        <f t="shared" si="32"/>
        <v>480</v>
      </c>
      <c r="E567" s="368">
        <f t="shared" si="33"/>
        <v>19</v>
      </c>
      <c r="F567" s="368">
        <f t="shared" si="34"/>
        <v>0</v>
      </c>
      <c r="G567" s="368">
        <f t="shared" si="35"/>
        <v>0</v>
      </c>
      <c r="H567" s="368">
        <f t="shared" si="36"/>
        <v>0</v>
      </c>
      <c r="I567" s="368">
        <f t="shared" si="37"/>
        <v>0</v>
      </c>
      <c r="J567" s="368">
        <f t="shared" si="38"/>
        <v>0</v>
      </c>
      <c r="K567" s="368">
        <f t="shared" si="39"/>
        <v>0</v>
      </c>
      <c r="L567" s="368">
        <f t="shared" si="40"/>
        <v>0</v>
      </c>
      <c r="M567" s="368">
        <f t="shared" si="41"/>
        <v>0</v>
      </c>
      <c r="N567" s="370">
        <f t="shared" si="42"/>
        <v>499</v>
      </c>
      <c r="O567" s="371"/>
      <c r="P567" s="413">
        <f t="shared" si="45"/>
        <v>499</v>
      </c>
      <c r="Q567" s="373">
        <f t="shared" si="46"/>
        <v>31</v>
      </c>
      <c r="R567" s="374">
        <v>0</v>
      </c>
      <c r="S567" s="428">
        <v>0</v>
      </c>
      <c r="T567" s="414">
        <v>0</v>
      </c>
      <c r="U567" s="414">
        <v>0</v>
      </c>
      <c r="V567" s="414">
        <v>0</v>
      </c>
      <c r="W567" s="414">
        <v>0</v>
      </c>
      <c r="X567" s="414">
        <v>0</v>
      </c>
      <c r="Y567" s="414">
        <v>0</v>
      </c>
      <c r="Z567" s="414">
        <v>0</v>
      </c>
      <c r="AA567" s="414">
        <v>0</v>
      </c>
      <c r="AB567" s="428">
        <v>0</v>
      </c>
      <c r="AC567" s="415"/>
      <c r="AD567" s="421">
        <v>480</v>
      </c>
      <c r="AE567" s="416">
        <v>0</v>
      </c>
      <c r="AF567" s="417">
        <v>19</v>
      </c>
      <c r="AG567" s="375"/>
      <c r="AH567" s="417"/>
      <c r="AI567" s="426">
        <v>0</v>
      </c>
      <c r="AJ567" s="426">
        <v>0</v>
      </c>
      <c r="AK567" s="426">
        <v>0</v>
      </c>
      <c r="AL567" s="126"/>
      <c r="AM567" s="418"/>
      <c r="AN567" s="418"/>
      <c r="AO567" s="375">
        <v>0</v>
      </c>
    </row>
    <row r="568" spans="1:41" ht="24" customHeight="1" x14ac:dyDescent="0.3">
      <c r="A568" s="422" t="s">
        <v>4145</v>
      </c>
      <c r="B568" s="475" t="s">
        <v>4146</v>
      </c>
      <c r="C568" s="476" t="s">
        <v>1575</v>
      </c>
      <c r="D568" s="367">
        <f t="shared" si="32"/>
        <v>12</v>
      </c>
      <c r="E568" s="368">
        <f t="shared" si="33"/>
        <v>0</v>
      </c>
      <c r="F568" s="368">
        <f t="shared" si="34"/>
        <v>0</v>
      </c>
      <c r="G568" s="368">
        <f t="shared" si="35"/>
        <v>0</v>
      </c>
      <c r="H568" s="368">
        <f t="shared" si="36"/>
        <v>0</v>
      </c>
      <c r="I568" s="368">
        <f t="shared" si="37"/>
        <v>0</v>
      </c>
      <c r="J568" s="368">
        <f t="shared" si="38"/>
        <v>0</v>
      </c>
      <c r="K568" s="368">
        <f t="shared" si="39"/>
        <v>0</v>
      </c>
      <c r="L568" s="368">
        <f t="shared" si="40"/>
        <v>0</v>
      </c>
      <c r="M568" s="368">
        <f t="shared" si="41"/>
        <v>0</v>
      </c>
      <c r="N568" s="370">
        <f t="shared" si="42"/>
        <v>12</v>
      </c>
      <c r="O568" s="371"/>
      <c r="P568" s="413">
        <f t="shared" si="45"/>
        <v>12</v>
      </c>
      <c r="Q568" s="373">
        <f t="shared" si="46"/>
        <v>621</v>
      </c>
      <c r="R568" s="374">
        <v>0</v>
      </c>
      <c r="S568" s="420">
        <v>0</v>
      </c>
      <c r="T568" s="414">
        <v>0</v>
      </c>
      <c r="U568" s="414">
        <v>0</v>
      </c>
      <c r="V568" s="414">
        <v>0</v>
      </c>
      <c r="W568" s="414">
        <v>0</v>
      </c>
      <c r="X568" s="414">
        <v>0</v>
      </c>
      <c r="Y568" s="414">
        <v>0</v>
      </c>
      <c r="Z568" s="414">
        <v>0</v>
      </c>
      <c r="AA568" s="414">
        <v>0</v>
      </c>
      <c r="AB568" s="420">
        <v>12</v>
      </c>
      <c r="AC568" s="429"/>
      <c r="AD568" s="421">
        <v>0</v>
      </c>
      <c r="AE568" s="416">
        <v>0</v>
      </c>
      <c r="AF568" s="417"/>
      <c r="AG568" s="375"/>
      <c r="AH568" s="417"/>
      <c r="AI568" s="142">
        <v>0</v>
      </c>
      <c r="AJ568" s="142">
        <v>0</v>
      </c>
      <c r="AK568" s="142">
        <v>0</v>
      </c>
      <c r="AL568" s="126"/>
      <c r="AM568" s="418"/>
      <c r="AN568" s="418"/>
      <c r="AO568" s="375">
        <v>0</v>
      </c>
    </row>
    <row r="569" spans="1:41" ht="24" customHeight="1" x14ac:dyDescent="0.3">
      <c r="A569" s="410" t="s">
        <v>4149</v>
      </c>
      <c r="B569" s="411" t="s">
        <v>4150</v>
      </c>
      <c r="C569" s="412" t="s">
        <v>405</v>
      </c>
      <c r="D569" s="367">
        <f t="shared" si="32"/>
        <v>13</v>
      </c>
      <c r="E569" s="368">
        <f t="shared" si="33"/>
        <v>5</v>
      </c>
      <c r="F569" s="368">
        <f t="shared" si="34"/>
        <v>0</v>
      </c>
      <c r="G569" s="368">
        <f t="shared" si="35"/>
        <v>0</v>
      </c>
      <c r="H569" s="368">
        <f t="shared" si="36"/>
        <v>0</v>
      </c>
      <c r="I569" s="368">
        <f t="shared" si="37"/>
        <v>0</v>
      </c>
      <c r="J569" s="368">
        <f t="shared" si="38"/>
        <v>0</v>
      </c>
      <c r="K569" s="368">
        <f t="shared" si="39"/>
        <v>0</v>
      </c>
      <c r="L569" s="368">
        <f t="shared" si="40"/>
        <v>0</v>
      </c>
      <c r="M569" s="368">
        <f t="shared" si="41"/>
        <v>0</v>
      </c>
      <c r="N569" s="370">
        <f t="shared" si="42"/>
        <v>18</v>
      </c>
      <c r="O569" s="371"/>
      <c r="P569" s="413">
        <f t="shared" si="45"/>
        <v>18</v>
      </c>
      <c r="Q569" s="373">
        <f t="shared" si="46"/>
        <v>457</v>
      </c>
      <c r="R569" s="374">
        <v>0</v>
      </c>
      <c r="S569" s="432">
        <v>0</v>
      </c>
      <c r="T569" s="414">
        <v>0</v>
      </c>
      <c r="U569" s="414">
        <v>0</v>
      </c>
      <c r="V569" s="414">
        <v>0</v>
      </c>
      <c r="W569" s="414">
        <v>0</v>
      </c>
      <c r="X569" s="414">
        <v>0</v>
      </c>
      <c r="Y569" s="414">
        <v>0</v>
      </c>
      <c r="Z569" s="414">
        <v>0</v>
      </c>
      <c r="AA569" s="414">
        <v>0</v>
      </c>
      <c r="AB569" s="432">
        <v>13</v>
      </c>
      <c r="AC569" s="415"/>
      <c r="AD569" s="421">
        <v>0</v>
      </c>
      <c r="AE569" s="416">
        <v>0</v>
      </c>
      <c r="AF569" s="417"/>
      <c r="AG569" s="375">
        <v>5</v>
      </c>
      <c r="AH569" s="417"/>
      <c r="AI569" s="421">
        <v>0</v>
      </c>
      <c r="AJ569" s="421">
        <v>0</v>
      </c>
      <c r="AK569" s="421">
        <v>0</v>
      </c>
      <c r="AL569" s="126"/>
      <c r="AM569" s="418"/>
      <c r="AN569" s="418"/>
      <c r="AO569" s="375">
        <v>0</v>
      </c>
    </row>
    <row r="570" spans="1:41" ht="24" customHeight="1" x14ac:dyDescent="0.3">
      <c r="A570" s="410" t="s">
        <v>4153</v>
      </c>
      <c r="B570" s="411" t="s">
        <v>4154</v>
      </c>
      <c r="C570" s="412" t="s">
        <v>3869</v>
      </c>
      <c r="D570" s="367">
        <f t="shared" si="32"/>
        <v>17</v>
      </c>
      <c r="E570" s="368">
        <f t="shared" si="33"/>
        <v>4</v>
      </c>
      <c r="F570" s="368">
        <f t="shared" si="34"/>
        <v>0</v>
      </c>
      <c r="G570" s="368">
        <f t="shared" si="35"/>
        <v>0</v>
      </c>
      <c r="H570" s="368">
        <f t="shared" si="36"/>
        <v>0</v>
      </c>
      <c r="I570" s="368">
        <f t="shared" si="37"/>
        <v>0</v>
      </c>
      <c r="J570" s="368">
        <f t="shared" si="38"/>
        <v>0</v>
      </c>
      <c r="K570" s="368">
        <f t="shared" si="39"/>
        <v>0</v>
      </c>
      <c r="L570" s="368">
        <f t="shared" si="40"/>
        <v>0</v>
      </c>
      <c r="M570" s="368">
        <f t="shared" si="41"/>
        <v>0</v>
      </c>
      <c r="N570" s="370">
        <f t="shared" si="42"/>
        <v>21</v>
      </c>
      <c r="O570" s="371"/>
      <c r="P570" s="413">
        <f t="shared" si="45"/>
        <v>21</v>
      </c>
      <c r="Q570" s="373">
        <f t="shared" si="46"/>
        <v>406</v>
      </c>
      <c r="R570" s="374">
        <v>0</v>
      </c>
      <c r="S570" s="425">
        <v>17</v>
      </c>
      <c r="T570" s="414">
        <v>0</v>
      </c>
      <c r="U570" s="414">
        <v>0</v>
      </c>
      <c r="V570" s="414">
        <v>0</v>
      </c>
      <c r="W570" s="414">
        <v>0</v>
      </c>
      <c r="X570" s="414">
        <v>0</v>
      </c>
      <c r="Y570" s="414">
        <v>0</v>
      </c>
      <c r="Z570" s="414">
        <v>0</v>
      </c>
      <c r="AA570" s="414">
        <v>0</v>
      </c>
      <c r="AB570" s="425">
        <v>0</v>
      </c>
      <c r="AC570" s="415"/>
      <c r="AD570" s="426">
        <v>0</v>
      </c>
      <c r="AE570" s="416">
        <v>0</v>
      </c>
      <c r="AF570" s="417"/>
      <c r="AG570" s="375">
        <v>4</v>
      </c>
      <c r="AH570" s="417"/>
      <c r="AI570" s="142">
        <v>0</v>
      </c>
      <c r="AJ570" s="142">
        <v>0</v>
      </c>
      <c r="AK570" s="142">
        <v>0</v>
      </c>
      <c r="AL570" s="126"/>
      <c r="AM570" s="418"/>
      <c r="AN570" s="418"/>
      <c r="AO570" s="425">
        <v>0</v>
      </c>
    </row>
    <row r="571" spans="1:41" ht="24" customHeight="1" x14ac:dyDescent="0.3">
      <c r="A571" s="410" t="s">
        <v>4157</v>
      </c>
      <c r="B571" s="436" t="s">
        <v>4158</v>
      </c>
      <c r="C571" s="437" t="s">
        <v>2702</v>
      </c>
      <c r="D571" s="367">
        <f t="shared" si="32"/>
        <v>0</v>
      </c>
      <c r="E571" s="368">
        <f t="shared" si="33"/>
        <v>0</v>
      </c>
      <c r="F571" s="368">
        <f t="shared" si="34"/>
        <v>0</v>
      </c>
      <c r="G571" s="368">
        <f t="shared" si="35"/>
        <v>0</v>
      </c>
      <c r="H571" s="368">
        <f t="shared" si="36"/>
        <v>0</v>
      </c>
      <c r="I571" s="368">
        <f t="shared" si="37"/>
        <v>0</v>
      </c>
      <c r="J571" s="368">
        <f t="shared" si="38"/>
        <v>0</v>
      </c>
      <c r="K571" s="368">
        <f t="shared" si="39"/>
        <v>0</v>
      </c>
      <c r="L571" s="368">
        <f t="shared" si="40"/>
        <v>0</v>
      </c>
      <c r="M571" s="368">
        <f t="shared" si="41"/>
        <v>0</v>
      </c>
      <c r="N571" s="370">
        <f t="shared" si="42"/>
        <v>0</v>
      </c>
      <c r="O571" s="371"/>
      <c r="P571" s="413">
        <f t="shared" si="45"/>
        <v>0</v>
      </c>
      <c r="Q571" s="373" t="str">
        <f t="shared" si="46"/>
        <v/>
      </c>
      <c r="R571" s="431">
        <v>0</v>
      </c>
      <c r="S571" s="390">
        <v>0</v>
      </c>
      <c r="T571" s="414">
        <v>0</v>
      </c>
      <c r="U571" s="414">
        <v>0</v>
      </c>
      <c r="V571" s="414">
        <v>0</v>
      </c>
      <c r="W571" s="414">
        <v>0</v>
      </c>
      <c r="X571" s="414">
        <v>0</v>
      </c>
      <c r="Y571" s="414">
        <v>0</v>
      </c>
      <c r="Z571" s="414">
        <v>0</v>
      </c>
      <c r="AA571" s="414">
        <v>0</v>
      </c>
      <c r="AB571" s="390">
        <v>0</v>
      </c>
      <c r="AC571" s="415"/>
      <c r="AD571" s="426">
        <v>0</v>
      </c>
      <c r="AE571" s="427">
        <v>0</v>
      </c>
      <c r="AF571" s="433"/>
      <c r="AG571" s="425"/>
      <c r="AH571" s="433"/>
      <c r="AI571" s="421">
        <v>0</v>
      </c>
      <c r="AJ571" s="421">
        <v>0</v>
      </c>
      <c r="AK571" s="421">
        <v>0</v>
      </c>
      <c r="AL571" s="434"/>
      <c r="AM571" s="435"/>
      <c r="AN571" s="435"/>
      <c r="AO571" s="375">
        <v>0</v>
      </c>
    </row>
    <row r="572" spans="1:41" ht="24" customHeight="1" x14ac:dyDescent="0.3">
      <c r="A572" s="422" t="s">
        <v>4161</v>
      </c>
      <c r="B572" s="475" t="s">
        <v>4162</v>
      </c>
      <c r="C572" s="476" t="s">
        <v>2185</v>
      </c>
      <c r="D572" s="367">
        <f t="shared" si="32"/>
        <v>0</v>
      </c>
      <c r="E572" s="368">
        <f t="shared" si="33"/>
        <v>0</v>
      </c>
      <c r="F572" s="368">
        <f t="shared" si="34"/>
        <v>0</v>
      </c>
      <c r="G572" s="368">
        <f t="shared" si="35"/>
        <v>0</v>
      </c>
      <c r="H572" s="368">
        <f t="shared" si="36"/>
        <v>0</v>
      </c>
      <c r="I572" s="368">
        <f t="shared" si="37"/>
        <v>0</v>
      </c>
      <c r="J572" s="368">
        <f t="shared" si="38"/>
        <v>0</v>
      </c>
      <c r="K572" s="368">
        <f t="shared" si="39"/>
        <v>0</v>
      </c>
      <c r="L572" s="368">
        <f t="shared" si="40"/>
        <v>0</v>
      </c>
      <c r="M572" s="368">
        <f t="shared" si="41"/>
        <v>0</v>
      </c>
      <c r="N572" s="370">
        <f t="shared" si="42"/>
        <v>0</v>
      </c>
      <c r="O572" s="371"/>
      <c r="P572" s="413">
        <f t="shared" si="45"/>
        <v>0</v>
      </c>
      <c r="Q572" s="373" t="str">
        <f t="shared" si="46"/>
        <v/>
      </c>
      <c r="R572" s="374">
        <v>0</v>
      </c>
      <c r="S572" s="420">
        <v>0</v>
      </c>
      <c r="T572" s="414">
        <v>0</v>
      </c>
      <c r="U572" s="414">
        <v>0</v>
      </c>
      <c r="V572" s="414">
        <v>0</v>
      </c>
      <c r="W572" s="414">
        <v>0</v>
      </c>
      <c r="X572" s="414">
        <v>0</v>
      </c>
      <c r="Y572" s="414">
        <v>0</v>
      </c>
      <c r="Z572" s="414">
        <v>0</v>
      </c>
      <c r="AA572" s="414">
        <v>0</v>
      </c>
      <c r="AB572" s="420">
        <v>0</v>
      </c>
      <c r="AC572" s="415"/>
      <c r="AD572" s="421">
        <v>0</v>
      </c>
      <c r="AE572" s="427">
        <v>0</v>
      </c>
      <c r="AF572" s="417"/>
      <c r="AG572" s="375"/>
      <c r="AH572" s="417"/>
      <c r="AI572" s="430">
        <v>0</v>
      </c>
      <c r="AJ572" s="430">
        <v>0</v>
      </c>
      <c r="AK572" s="430">
        <v>0</v>
      </c>
      <c r="AL572" s="126"/>
      <c r="AM572" s="418"/>
      <c r="AN572" s="418"/>
      <c r="AO572" s="375">
        <v>0</v>
      </c>
    </row>
    <row r="573" spans="1:41" ht="24" customHeight="1" x14ac:dyDescent="0.3">
      <c r="A573" s="410" t="s">
        <v>4163</v>
      </c>
      <c r="B573" s="436" t="s">
        <v>4164</v>
      </c>
      <c r="C573" s="437" t="s">
        <v>163</v>
      </c>
      <c r="D573" s="367">
        <f t="shared" si="32"/>
        <v>90</v>
      </c>
      <c r="E573" s="368">
        <f t="shared" si="33"/>
        <v>19</v>
      </c>
      <c r="F573" s="368">
        <f t="shared" si="34"/>
        <v>0</v>
      </c>
      <c r="G573" s="368">
        <f t="shared" si="35"/>
        <v>0</v>
      </c>
      <c r="H573" s="368">
        <f t="shared" si="36"/>
        <v>0</v>
      </c>
      <c r="I573" s="368">
        <f t="shared" si="37"/>
        <v>0</v>
      </c>
      <c r="J573" s="368">
        <f t="shared" si="38"/>
        <v>0</v>
      </c>
      <c r="K573" s="368">
        <f t="shared" si="39"/>
        <v>0</v>
      </c>
      <c r="L573" s="368">
        <f t="shared" si="40"/>
        <v>0</v>
      </c>
      <c r="M573" s="368">
        <f t="shared" si="41"/>
        <v>0</v>
      </c>
      <c r="N573" s="370">
        <f t="shared" si="42"/>
        <v>109</v>
      </c>
      <c r="O573" s="371"/>
      <c r="P573" s="413">
        <f t="shared" si="45"/>
        <v>109</v>
      </c>
      <c r="Q573" s="373">
        <f t="shared" si="46"/>
        <v>74</v>
      </c>
      <c r="R573" s="374">
        <v>0</v>
      </c>
      <c r="S573" s="425">
        <v>0</v>
      </c>
      <c r="T573" s="414">
        <v>0</v>
      </c>
      <c r="U573" s="414">
        <v>0</v>
      </c>
      <c r="V573" s="414">
        <v>0</v>
      </c>
      <c r="W573" s="414">
        <v>0</v>
      </c>
      <c r="X573" s="414">
        <v>0</v>
      </c>
      <c r="Y573" s="414">
        <v>0</v>
      </c>
      <c r="Z573" s="414">
        <v>0</v>
      </c>
      <c r="AA573" s="414">
        <v>0</v>
      </c>
      <c r="AB573" s="425">
        <v>0</v>
      </c>
      <c r="AC573" s="415"/>
      <c r="AD573" s="426">
        <v>0</v>
      </c>
      <c r="AE573" s="427">
        <v>0</v>
      </c>
      <c r="AF573" s="417"/>
      <c r="AG573" s="375"/>
      <c r="AH573" s="417"/>
      <c r="AI573" s="421">
        <v>0</v>
      </c>
      <c r="AJ573" s="421">
        <v>0</v>
      </c>
      <c r="AK573" s="421">
        <v>0</v>
      </c>
      <c r="AL573" s="126"/>
      <c r="AM573" s="418">
        <v>19</v>
      </c>
      <c r="AN573" s="418">
        <v>90</v>
      </c>
      <c r="AO573" s="375">
        <v>0</v>
      </c>
    </row>
    <row r="574" spans="1:41" ht="24" customHeight="1" x14ac:dyDescent="0.3">
      <c r="A574" s="422" t="s">
        <v>1349</v>
      </c>
      <c r="B574" s="475" t="s">
        <v>1350</v>
      </c>
      <c r="C574" s="476" t="s">
        <v>1990</v>
      </c>
      <c r="D574" s="367">
        <f t="shared" si="32"/>
        <v>24</v>
      </c>
      <c r="E574" s="368">
        <f t="shared" si="33"/>
        <v>4</v>
      </c>
      <c r="F574" s="368">
        <f t="shared" si="34"/>
        <v>2</v>
      </c>
      <c r="G574" s="368">
        <f t="shared" si="35"/>
        <v>0</v>
      </c>
      <c r="H574" s="368">
        <f t="shared" si="36"/>
        <v>0</v>
      </c>
      <c r="I574" s="368">
        <f t="shared" si="37"/>
        <v>0</v>
      </c>
      <c r="J574" s="368">
        <f t="shared" si="38"/>
        <v>0</v>
      </c>
      <c r="K574" s="368">
        <f t="shared" si="39"/>
        <v>0</v>
      </c>
      <c r="L574" s="368">
        <f t="shared" si="40"/>
        <v>0</v>
      </c>
      <c r="M574" s="368">
        <f t="shared" si="41"/>
        <v>0</v>
      </c>
      <c r="N574" s="370">
        <f t="shared" si="42"/>
        <v>30</v>
      </c>
      <c r="O574" s="371"/>
      <c r="P574" s="413">
        <f t="shared" si="45"/>
        <v>30</v>
      </c>
      <c r="Q574" s="373">
        <f t="shared" si="46"/>
        <v>290</v>
      </c>
      <c r="R574" s="374">
        <v>2</v>
      </c>
      <c r="S574" s="414">
        <v>0</v>
      </c>
      <c r="T574" s="414">
        <v>0</v>
      </c>
      <c r="U574" s="414">
        <v>0</v>
      </c>
      <c r="V574" s="414">
        <v>0</v>
      </c>
      <c r="W574" s="414">
        <v>0</v>
      </c>
      <c r="X574" s="414">
        <v>0</v>
      </c>
      <c r="Y574" s="414">
        <v>0</v>
      </c>
      <c r="Z574" s="414">
        <v>0</v>
      </c>
      <c r="AA574" s="414">
        <v>0</v>
      </c>
      <c r="AB574" s="414">
        <v>4</v>
      </c>
      <c r="AC574" s="415"/>
      <c r="AD574" s="426">
        <v>0</v>
      </c>
      <c r="AE574" s="416">
        <v>0</v>
      </c>
      <c r="AF574" s="417"/>
      <c r="AG574" s="375">
        <v>24</v>
      </c>
      <c r="AH574" s="417"/>
      <c r="AI574" s="142">
        <v>0</v>
      </c>
      <c r="AJ574" s="142">
        <v>0</v>
      </c>
      <c r="AK574" s="142">
        <v>0</v>
      </c>
      <c r="AL574" s="126"/>
      <c r="AM574" s="418"/>
      <c r="AN574" s="418"/>
      <c r="AO574" s="375">
        <v>0</v>
      </c>
    </row>
    <row r="575" spans="1:41" ht="24" customHeight="1" x14ac:dyDescent="0.3">
      <c r="A575" s="410" t="s">
        <v>4172</v>
      </c>
      <c r="B575" s="411" t="s">
        <v>1350</v>
      </c>
      <c r="C575" s="412" t="s">
        <v>1990</v>
      </c>
      <c r="D575" s="367">
        <f t="shared" si="32"/>
        <v>16</v>
      </c>
      <c r="E575" s="368">
        <f t="shared" si="33"/>
        <v>0</v>
      </c>
      <c r="F575" s="368">
        <f t="shared" si="34"/>
        <v>0</v>
      </c>
      <c r="G575" s="368">
        <f t="shared" si="35"/>
        <v>0</v>
      </c>
      <c r="H575" s="368">
        <f t="shared" si="36"/>
        <v>0</v>
      </c>
      <c r="I575" s="368">
        <f t="shared" si="37"/>
        <v>0</v>
      </c>
      <c r="J575" s="368">
        <f t="shared" si="38"/>
        <v>0</v>
      </c>
      <c r="K575" s="368">
        <f t="shared" si="39"/>
        <v>0</v>
      </c>
      <c r="L575" s="368">
        <f t="shared" si="40"/>
        <v>0</v>
      </c>
      <c r="M575" s="368">
        <f t="shared" si="41"/>
        <v>0</v>
      </c>
      <c r="N575" s="370">
        <f t="shared" si="42"/>
        <v>16</v>
      </c>
      <c r="O575" s="371"/>
      <c r="P575" s="413">
        <f t="shared" si="45"/>
        <v>16</v>
      </c>
      <c r="Q575" s="373">
        <f t="shared" si="46"/>
        <v>512</v>
      </c>
      <c r="R575" s="431">
        <v>0</v>
      </c>
      <c r="S575" s="420">
        <v>0</v>
      </c>
      <c r="T575" s="414">
        <v>0</v>
      </c>
      <c r="U575" s="414">
        <v>0</v>
      </c>
      <c r="V575" s="414">
        <v>0</v>
      </c>
      <c r="W575" s="414">
        <v>0</v>
      </c>
      <c r="X575" s="414">
        <v>0</v>
      </c>
      <c r="Y575" s="414">
        <v>0</v>
      </c>
      <c r="Z575" s="414">
        <v>0</v>
      </c>
      <c r="AA575" s="414">
        <v>0</v>
      </c>
      <c r="AB575" s="420">
        <v>16</v>
      </c>
      <c r="AC575" s="415"/>
      <c r="AD575" s="421">
        <v>0</v>
      </c>
      <c r="AE575" s="427">
        <v>0</v>
      </c>
      <c r="AF575" s="417"/>
      <c r="AG575" s="375"/>
      <c r="AH575" s="417"/>
      <c r="AI575" s="421">
        <v>0</v>
      </c>
      <c r="AJ575" s="421">
        <v>0</v>
      </c>
      <c r="AK575" s="421">
        <v>0</v>
      </c>
      <c r="AL575" s="434"/>
      <c r="AM575" s="435"/>
      <c r="AN575" s="435"/>
      <c r="AO575" s="375">
        <v>0</v>
      </c>
    </row>
    <row r="576" spans="1:41" ht="24" customHeight="1" x14ac:dyDescent="0.3">
      <c r="A576" s="410" t="s">
        <v>4175</v>
      </c>
      <c r="B576" s="436" t="s">
        <v>4176</v>
      </c>
      <c r="C576" s="437" t="s">
        <v>1990</v>
      </c>
      <c r="D576" s="367">
        <f t="shared" si="32"/>
        <v>12</v>
      </c>
      <c r="E576" s="368">
        <f t="shared" si="33"/>
        <v>0</v>
      </c>
      <c r="F576" s="368">
        <f t="shared" si="34"/>
        <v>0</v>
      </c>
      <c r="G576" s="368">
        <f t="shared" si="35"/>
        <v>0</v>
      </c>
      <c r="H576" s="368">
        <f t="shared" si="36"/>
        <v>0</v>
      </c>
      <c r="I576" s="368">
        <f t="shared" si="37"/>
        <v>0</v>
      </c>
      <c r="J576" s="368">
        <f t="shared" si="38"/>
        <v>0</v>
      </c>
      <c r="K576" s="368">
        <f t="shared" si="39"/>
        <v>0</v>
      </c>
      <c r="L576" s="368">
        <f t="shared" si="40"/>
        <v>0</v>
      </c>
      <c r="M576" s="368">
        <f t="shared" si="41"/>
        <v>0</v>
      </c>
      <c r="N576" s="370">
        <f t="shared" si="42"/>
        <v>12</v>
      </c>
      <c r="O576" s="371"/>
      <c r="P576" s="413">
        <f t="shared" si="45"/>
        <v>12</v>
      </c>
      <c r="Q576" s="373">
        <f t="shared" si="46"/>
        <v>621</v>
      </c>
      <c r="R576" s="374">
        <v>0</v>
      </c>
      <c r="S576" s="428">
        <v>0</v>
      </c>
      <c r="T576" s="414">
        <v>0</v>
      </c>
      <c r="U576" s="414">
        <v>0</v>
      </c>
      <c r="V576" s="414">
        <v>0</v>
      </c>
      <c r="W576" s="414">
        <v>0</v>
      </c>
      <c r="X576" s="414">
        <v>0</v>
      </c>
      <c r="Y576" s="414">
        <v>0</v>
      </c>
      <c r="Z576" s="414">
        <v>0</v>
      </c>
      <c r="AA576" s="414">
        <v>0</v>
      </c>
      <c r="AB576" s="428">
        <v>0</v>
      </c>
      <c r="AC576" s="429"/>
      <c r="AD576" s="124">
        <v>0</v>
      </c>
      <c r="AE576" s="416">
        <v>0</v>
      </c>
      <c r="AF576" s="417"/>
      <c r="AG576" s="375">
        <v>12</v>
      </c>
      <c r="AH576" s="417"/>
      <c r="AI576" s="430">
        <v>0</v>
      </c>
      <c r="AJ576" s="430">
        <v>0</v>
      </c>
      <c r="AK576" s="430">
        <v>0</v>
      </c>
      <c r="AL576" s="126"/>
      <c r="AM576" s="418"/>
      <c r="AN576" s="418"/>
      <c r="AO576" s="425">
        <v>0</v>
      </c>
    </row>
    <row r="577" spans="1:41" ht="24" customHeight="1" x14ac:dyDescent="0.3">
      <c r="A577" s="419" t="s">
        <v>4179</v>
      </c>
      <c r="B577" s="436" t="s">
        <v>4180</v>
      </c>
      <c r="C577" s="437" t="s">
        <v>2493</v>
      </c>
      <c r="D577" s="367">
        <f t="shared" si="32"/>
        <v>12</v>
      </c>
      <c r="E577" s="368">
        <f t="shared" si="33"/>
        <v>0</v>
      </c>
      <c r="F577" s="368">
        <f t="shared" si="34"/>
        <v>0</v>
      </c>
      <c r="G577" s="368">
        <f t="shared" si="35"/>
        <v>0</v>
      </c>
      <c r="H577" s="368">
        <f t="shared" si="36"/>
        <v>0</v>
      </c>
      <c r="I577" s="368">
        <f t="shared" si="37"/>
        <v>0</v>
      </c>
      <c r="J577" s="368">
        <f t="shared" si="38"/>
        <v>0</v>
      </c>
      <c r="K577" s="368">
        <f t="shared" si="39"/>
        <v>0</v>
      </c>
      <c r="L577" s="368">
        <f t="shared" si="40"/>
        <v>0</v>
      </c>
      <c r="M577" s="368">
        <f t="shared" si="41"/>
        <v>0</v>
      </c>
      <c r="N577" s="446">
        <f t="shared" si="42"/>
        <v>12</v>
      </c>
      <c r="O577" s="371"/>
      <c r="P577" s="448">
        <f t="shared" si="45"/>
        <v>12</v>
      </c>
      <c r="Q577" s="373">
        <f t="shared" si="46"/>
        <v>621</v>
      </c>
      <c r="R577" s="374">
        <v>0</v>
      </c>
      <c r="S577" s="420">
        <v>12</v>
      </c>
      <c r="T577" s="414">
        <v>0</v>
      </c>
      <c r="U577" s="414">
        <v>0</v>
      </c>
      <c r="V577" s="414">
        <v>0</v>
      </c>
      <c r="W577" s="414">
        <v>0</v>
      </c>
      <c r="X577" s="414">
        <v>0</v>
      </c>
      <c r="Y577" s="414">
        <v>0</v>
      </c>
      <c r="Z577" s="414">
        <v>0</v>
      </c>
      <c r="AA577" s="414">
        <v>0</v>
      </c>
      <c r="AB577" s="420">
        <v>0</v>
      </c>
      <c r="AC577" s="429"/>
      <c r="AD577" s="142">
        <v>0</v>
      </c>
      <c r="AE577" s="416">
        <v>0</v>
      </c>
      <c r="AF577" s="417"/>
      <c r="AG577" s="375"/>
      <c r="AH577" s="417"/>
      <c r="AI577" s="426">
        <v>0</v>
      </c>
      <c r="AJ577" s="426">
        <v>0</v>
      </c>
      <c r="AK577" s="426">
        <v>0</v>
      </c>
      <c r="AL577" s="126"/>
      <c r="AM577" s="418"/>
      <c r="AN577" s="418"/>
      <c r="AO577" s="375">
        <v>0</v>
      </c>
    </row>
    <row r="578" spans="1:41" ht="24" customHeight="1" x14ac:dyDescent="0.3">
      <c r="A578" s="422" t="s">
        <v>4183</v>
      </c>
      <c r="B578" s="423" t="s">
        <v>4184</v>
      </c>
      <c r="C578" s="424" t="s">
        <v>1841</v>
      </c>
      <c r="D578" s="367">
        <f t="shared" si="32"/>
        <v>0</v>
      </c>
      <c r="E578" s="368">
        <f t="shared" si="33"/>
        <v>0</v>
      </c>
      <c r="F578" s="368">
        <f t="shared" si="34"/>
        <v>0</v>
      </c>
      <c r="G578" s="368">
        <f t="shared" si="35"/>
        <v>0</v>
      </c>
      <c r="H578" s="368">
        <f t="shared" si="36"/>
        <v>0</v>
      </c>
      <c r="I578" s="368">
        <f t="shared" si="37"/>
        <v>0</v>
      </c>
      <c r="J578" s="368">
        <f t="shared" si="38"/>
        <v>0</v>
      </c>
      <c r="K578" s="368">
        <f t="shared" si="39"/>
        <v>0</v>
      </c>
      <c r="L578" s="368">
        <f t="shared" si="40"/>
        <v>0</v>
      </c>
      <c r="M578" s="368">
        <f t="shared" si="41"/>
        <v>0</v>
      </c>
      <c r="N578" s="446">
        <f t="shared" si="42"/>
        <v>0</v>
      </c>
      <c r="O578" s="371"/>
      <c r="P578" s="448">
        <f t="shared" si="45"/>
        <v>0</v>
      </c>
      <c r="Q578" s="373" t="str">
        <f t="shared" si="46"/>
        <v/>
      </c>
      <c r="R578" s="374">
        <v>0</v>
      </c>
      <c r="S578" s="420">
        <v>0</v>
      </c>
      <c r="T578" s="414">
        <v>0</v>
      </c>
      <c r="U578" s="414">
        <v>0</v>
      </c>
      <c r="V578" s="414">
        <v>0</v>
      </c>
      <c r="W578" s="414">
        <v>0</v>
      </c>
      <c r="X578" s="414">
        <v>0</v>
      </c>
      <c r="Y578" s="414">
        <v>0</v>
      </c>
      <c r="Z578" s="414">
        <v>0</v>
      </c>
      <c r="AA578" s="414">
        <v>0</v>
      </c>
      <c r="AB578" s="420">
        <v>0</v>
      </c>
      <c r="AC578" s="429"/>
      <c r="AD578" s="421">
        <v>0</v>
      </c>
      <c r="AE578" s="416">
        <v>0</v>
      </c>
      <c r="AF578" s="417"/>
      <c r="AG578" s="375"/>
      <c r="AH578" s="417"/>
      <c r="AI578" s="389">
        <v>0</v>
      </c>
      <c r="AJ578" s="389">
        <v>0</v>
      </c>
      <c r="AK578" s="389">
        <v>0</v>
      </c>
      <c r="AL578" s="126"/>
      <c r="AM578" s="418"/>
      <c r="AN578" s="418"/>
      <c r="AO578" s="375">
        <v>0</v>
      </c>
    </row>
    <row r="579" spans="1:41" ht="24" customHeight="1" x14ac:dyDescent="0.3">
      <c r="A579" s="419" t="s">
        <v>4191</v>
      </c>
      <c r="B579" s="411" t="s">
        <v>4192</v>
      </c>
      <c r="C579" s="412" t="s">
        <v>1051</v>
      </c>
      <c r="D579" s="367">
        <f t="shared" si="32"/>
        <v>14</v>
      </c>
      <c r="E579" s="368">
        <f t="shared" si="33"/>
        <v>0</v>
      </c>
      <c r="F579" s="368">
        <f t="shared" si="34"/>
        <v>0</v>
      </c>
      <c r="G579" s="368">
        <f t="shared" si="35"/>
        <v>0</v>
      </c>
      <c r="H579" s="368">
        <f t="shared" si="36"/>
        <v>0</v>
      </c>
      <c r="I579" s="368">
        <f t="shared" si="37"/>
        <v>0</v>
      </c>
      <c r="J579" s="368">
        <f t="shared" si="38"/>
        <v>0</v>
      </c>
      <c r="K579" s="368">
        <f t="shared" si="39"/>
        <v>0</v>
      </c>
      <c r="L579" s="368">
        <f t="shared" si="40"/>
        <v>0</v>
      </c>
      <c r="M579" s="368">
        <f t="shared" si="41"/>
        <v>0</v>
      </c>
      <c r="N579" s="370">
        <f t="shared" si="42"/>
        <v>14</v>
      </c>
      <c r="O579" s="371"/>
      <c r="P579" s="413">
        <f t="shared" si="45"/>
        <v>14</v>
      </c>
      <c r="Q579" s="373">
        <f t="shared" si="46"/>
        <v>558</v>
      </c>
      <c r="R579" s="374">
        <v>0</v>
      </c>
      <c r="S579" s="420">
        <v>0</v>
      </c>
      <c r="T579" s="414">
        <v>0</v>
      </c>
      <c r="U579" s="414">
        <v>0</v>
      </c>
      <c r="V579" s="414">
        <v>0</v>
      </c>
      <c r="W579" s="414">
        <v>0</v>
      </c>
      <c r="X579" s="414">
        <v>0</v>
      </c>
      <c r="Y579" s="414">
        <v>0</v>
      </c>
      <c r="Z579" s="414">
        <v>0</v>
      </c>
      <c r="AA579" s="414">
        <v>0</v>
      </c>
      <c r="AB579" s="420">
        <v>0</v>
      </c>
      <c r="AC579" s="429"/>
      <c r="AD579" s="430">
        <v>0</v>
      </c>
      <c r="AE579" s="427">
        <v>0</v>
      </c>
      <c r="AF579" s="417"/>
      <c r="AG579" s="375">
        <v>14</v>
      </c>
      <c r="AH579" s="417"/>
      <c r="AI579" s="421">
        <v>0</v>
      </c>
      <c r="AJ579" s="421">
        <v>0</v>
      </c>
      <c r="AK579" s="421">
        <v>0</v>
      </c>
      <c r="AL579" s="126"/>
      <c r="AM579" s="418"/>
      <c r="AN579" s="418"/>
      <c r="AO579" s="425">
        <v>0</v>
      </c>
    </row>
    <row r="580" spans="1:41" ht="24" customHeight="1" x14ac:dyDescent="0.3">
      <c r="A580" s="422" t="s">
        <v>4200</v>
      </c>
      <c r="B580" s="423" t="s">
        <v>4201</v>
      </c>
      <c r="C580" s="424" t="s">
        <v>1654</v>
      </c>
      <c r="D580" s="367">
        <f t="shared" si="32"/>
        <v>0</v>
      </c>
      <c r="E580" s="368">
        <f t="shared" si="33"/>
        <v>0</v>
      </c>
      <c r="F580" s="368">
        <f t="shared" si="34"/>
        <v>0</v>
      </c>
      <c r="G580" s="368">
        <f t="shared" si="35"/>
        <v>0</v>
      </c>
      <c r="H580" s="368">
        <f t="shared" si="36"/>
        <v>0</v>
      </c>
      <c r="I580" s="368">
        <f t="shared" si="37"/>
        <v>0</v>
      </c>
      <c r="J580" s="368">
        <f t="shared" si="38"/>
        <v>0</v>
      </c>
      <c r="K580" s="368">
        <f t="shared" si="39"/>
        <v>0</v>
      </c>
      <c r="L580" s="368">
        <f t="shared" si="40"/>
        <v>0</v>
      </c>
      <c r="M580" s="368">
        <f t="shared" si="41"/>
        <v>0</v>
      </c>
      <c r="N580" s="370">
        <f t="shared" si="42"/>
        <v>0</v>
      </c>
      <c r="O580" s="371"/>
      <c r="P580" s="413">
        <f t="shared" si="45"/>
        <v>0</v>
      </c>
      <c r="Q580" s="373" t="str">
        <f t="shared" si="46"/>
        <v/>
      </c>
      <c r="R580" s="374">
        <v>0</v>
      </c>
      <c r="S580" s="432">
        <v>0</v>
      </c>
      <c r="T580" s="414">
        <v>0</v>
      </c>
      <c r="U580" s="414">
        <v>0</v>
      </c>
      <c r="V580" s="414">
        <v>0</v>
      </c>
      <c r="W580" s="414">
        <v>0</v>
      </c>
      <c r="X580" s="414">
        <v>0</v>
      </c>
      <c r="Y580" s="414">
        <v>0</v>
      </c>
      <c r="Z580" s="414">
        <v>0</v>
      </c>
      <c r="AA580" s="414">
        <v>0</v>
      </c>
      <c r="AB580" s="432">
        <v>0</v>
      </c>
      <c r="AC580" s="415"/>
      <c r="AD580" s="421">
        <v>0</v>
      </c>
      <c r="AE580" s="416">
        <v>0</v>
      </c>
      <c r="AF580" s="417"/>
      <c r="AG580" s="375"/>
      <c r="AH580" s="417"/>
      <c r="AI580" s="426">
        <v>0</v>
      </c>
      <c r="AJ580" s="426">
        <v>0</v>
      </c>
      <c r="AK580" s="426">
        <v>0</v>
      </c>
      <c r="AL580" s="126"/>
      <c r="AM580" s="418"/>
      <c r="AN580" s="418"/>
      <c r="AO580" s="425">
        <v>0</v>
      </c>
    </row>
    <row r="581" spans="1:41" ht="24" customHeight="1" x14ac:dyDescent="0.3">
      <c r="A581" s="419" t="s">
        <v>4206</v>
      </c>
      <c r="B581" s="411" t="s">
        <v>4207</v>
      </c>
      <c r="C581" s="412" t="s">
        <v>4208</v>
      </c>
      <c r="D581" s="367">
        <f t="shared" si="32"/>
        <v>9</v>
      </c>
      <c r="E581" s="368">
        <f t="shared" si="33"/>
        <v>9</v>
      </c>
      <c r="F581" s="368">
        <f t="shared" si="34"/>
        <v>0</v>
      </c>
      <c r="G581" s="368">
        <f t="shared" si="35"/>
        <v>0</v>
      </c>
      <c r="H581" s="368">
        <f t="shared" si="36"/>
        <v>0</v>
      </c>
      <c r="I581" s="368">
        <f t="shared" si="37"/>
        <v>0</v>
      </c>
      <c r="J581" s="368">
        <f t="shared" si="38"/>
        <v>0</v>
      </c>
      <c r="K581" s="368">
        <f t="shared" si="39"/>
        <v>0</v>
      </c>
      <c r="L581" s="368">
        <f t="shared" si="40"/>
        <v>0</v>
      </c>
      <c r="M581" s="368">
        <f t="shared" si="41"/>
        <v>0</v>
      </c>
      <c r="N581" s="370">
        <f t="shared" si="42"/>
        <v>18</v>
      </c>
      <c r="O581" s="371"/>
      <c r="P581" s="413">
        <f t="shared" si="45"/>
        <v>18</v>
      </c>
      <c r="Q581" s="373">
        <f t="shared" si="46"/>
        <v>457</v>
      </c>
      <c r="R581" s="374">
        <v>0</v>
      </c>
      <c r="S581" s="420">
        <v>0</v>
      </c>
      <c r="T581" s="414">
        <v>0</v>
      </c>
      <c r="U581" s="414">
        <v>0</v>
      </c>
      <c r="V581" s="414">
        <v>0</v>
      </c>
      <c r="W581" s="414">
        <v>0</v>
      </c>
      <c r="X581" s="414">
        <v>0</v>
      </c>
      <c r="Y581" s="414">
        <v>0</v>
      </c>
      <c r="Z581" s="414">
        <v>0</v>
      </c>
      <c r="AA581" s="414">
        <v>0</v>
      </c>
      <c r="AB581" s="420">
        <v>9</v>
      </c>
      <c r="AC581" s="415"/>
      <c r="AD581" s="124">
        <v>0</v>
      </c>
      <c r="AE581" s="416">
        <v>0</v>
      </c>
      <c r="AF581" s="417"/>
      <c r="AG581" s="375">
        <v>9</v>
      </c>
      <c r="AH581" s="417"/>
      <c r="AI581" s="124">
        <v>0</v>
      </c>
      <c r="AJ581" s="124">
        <v>0</v>
      </c>
      <c r="AK581" s="124">
        <v>0</v>
      </c>
      <c r="AL581" s="126"/>
      <c r="AM581" s="418"/>
      <c r="AN581" s="418"/>
      <c r="AO581" s="375">
        <v>0</v>
      </c>
    </row>
    <row r="582" spans="1:41" ht="24" customHeight="1" x14ac:dyDescent="0.3">
      <c r="A582" s="410" t="s">
        <v>4211</v>
      </c>
      <c r="B582" s="411" t="s">
        <v>4212</v>
      </c>
      <c r="C582" s="412" t="s">
        <v>4213</v>
      </c>
      <c r="D582" s="367">
        <f t="shared" si="32"/>
        <v>28</v>
      </c>
      <c r="E582" s="368">
        <f t="shared" si="33"/>
        <v>25</v>
      </c>
      <c r="F582" s="368">
        <f t="shared" si="34"/>
        <v>0</v>
      </c>
      <c r="G582" s="368">
        <f t="shared" si="35"/>
        <v>0</v>
      </c>
      <c r="H582" s="368">
        <f t="shared" si="36"/>
        <v>0</v>
      </c>
      <c r="I582" s="368">
        <f t="shared" si="37"/>
        <v>0</v>
      </c>
      <c r="J582" s="368">
        <f t="shared" si="38"/>
        <v>0</v>
      </c>
      <c r="K582" s="368">
        <f t="shared" si="39"/>
        <v>0</v>
      </c>
      <c r="L582" s="368">
        <f t="shared" si="40"/>
        <v>0</v>
      </c>
      <c r="M582" s="368">
        <f t="shared" si="41"/>
        <v>0</v>
      </c>
      <c r="N582" s="370">
        <f t="shared" si="42"/>
        <v>53</v>
      </c>
      <c r="O582" s="371"/>
      <c r="P582" s="413">
        <f t="shared" si="45"/>
        <v>53</v>
      </c>
      <c r="Q582" s="373">
        <f t="shared" si="46"/>
        <v>144</v>
      </c>
      <c r="R582" s="431">
        <v>0</v>
      </c>
      <c r="S582" s="420">
        <v>28</v>
      </c>
      <c r="T582" s="414">
        <v>0</v>
      </c>
      <c r="U582" s="414">
        <v>0</v>
      </c>
      <c r="V582" s="414">
        <v>0</v>
      </c>
      <c r="W582" s="414">
        <v>0</v>
      </c>
      <c r="X582" s="414">
        <v>0</v>
      </c>
      <c r="Y582" s="414">
        <v>0</v>
      </c>
      <c r="Z582" s="414">
        <v>0</v>
      </c>
      <c r="AA582" s="414">
        <v>0</v>
      </c>
      <c r="AB582" s="420">
        <v>0</v>
      </c>
      <c r="AC582" s="415"/>
      <c r="AD582" s="421">
        <v>0</v>
      </c>
      <c r="AE582" s="427">
        <v>0</v>
      </c>
      <c r="AF582" s="417">
        <v>25</v>
      </c>
      <c r="AG582" s="375"/>
      <c r="AH582" s="417"/>
      <c r="AI582" s="421">
        <v>0</v>
      </c>
      <c r="AJ582" s="421">
        <v>0</v>
      </c>
      <c r="AK582" s="421">
        <v>0</v>
      </c>
      <c r="AL582" s="434"/>
      <c r="AM582" s="435"/>
      <c r="AN582" s="435"/>
      <c r="AO582" s="375">
        <v>0</v>
      </c>
    </row>
    <row r="583" spans="1:41" ht="24" customHeight="1" x14ac:dyDescent="0.3">
      <c r="A583" s="410" t="s">
        <v>4218</v>
      </c>
      <c r="B583" s="436" t="s">
        <v>4219</v>
      </c>
      <c r="C583" s="437" t="s">
        <v>4220</v>
      </c>
      <c r="D583" s="367">
        <f t="shared" si="32"/>
        <v>21</v>
      </c>
      <c r="E583" s="368">
        <f t="shared" si="33"/>
        <v>14</v>
      </c>
      <c r="F583" s="368">
        <f t="shared" si="34"/>
        <v>0</v>
      </c>
      <c r="G583" s="368">
        <f t="shared" si="35"/>
        <v>0</v>
      </c>
      <c r="H583" s="368">
        <f t="shared" si="36"/>
        <v>0</v>
      </c>
      <c r="I583" s="368">
        <f t="shared" si="37"/>
        <v>0</v>
      </c>
      <c r="J583" s="368">
        <f t="shared" si="38"/>
        <v>0</v>
      </c>
      <c r="K583" s="368">
        <f t="shared" si="39"/>
        <v>0</v>
      </c>
      <c r="L583" s="368">
        <f t="shared" si="40"/>
        <v>0</v>
      </c>
      <c r="M583" s="368">
        <f t="shared" si="41"/>
        <v>0</v>
      </c>
      <c r="N583" s="370">
        <f t="shared" si="42"/>
        <v>35</v>
      </c>
      <c r="O583" s="371"/>
      <c r="P583" s="413">
        <f t="shared" si="45"/>
        <v>35</v>
      </c>
      <c r="Q583" s="373">
        <f t="shared" si="46"/>
        <v>243</v>
      </c>
      <c r="R583" s="374">
        <v>0</v>
      </c>
      <c r="S583" s="425">
        <v>0</v>
      </c>
      <c r="T583" s="414">
        <v>0</v>
      </c>
      <c r="U583" s="414">
        <v>0</v>
      </c>
      <c r="V583" s="414">
        <v>0</v>
      </c>
      <c r="W583" s="414">
        <v>0</v>
      </c>
      <c r="X583" s="414">
        <v>0</v>
      </c>
      <c r="Y583" s="414">
        <v>0</v>
      </c>
      <c r="Z583" s="414">
        <v>0</v>
      </c>
      <c r="AA583" s="414">
        <v>0</v>
      </c>
      <c r="AB583" s="425">
        <v>21</v>
      </c>
      <c r="AC583" s="415"/>
      <c r="AD583" s="426">
        <v>0</v>
      </c>
      <c r="AE583" s="416">
        <v>0</v>
      </c>
      <c r="AF583" s="417">
        <v>14</v>
      </c>
      <c r="AG583" s="375"/>
      <c r="AH583" s="417"/>
      <c r="AI583" s="142">
        <v>0</v>
      </c>
      <c r="AJ583" s="142">
        <v>0</v>
      </c>
      <c r="AK583" s="142">
        <v>0</v>
      </c>
      <c r="AL583" s="126"/>
      <c r="AM583" s="418"/>
      <c r="AN583" s="418"/>
      <c r="AO583" s="375">
        <v>0</v>
      </c>
    </row>
    <row r="584" spans="1:41" ht="24" customHeight="1" x14ac:dyDescent="0.3">
      <c r="A584" s="419" t="s">
        <v>4225</v>
      </c>
      <c r="B584" s="411" t="s">
        <v>4226</v>
      </c>
      <c r="C584" s="412" t="s">
        <v>2268</v>
      </c>
      <c r="D584" s="367">
        <f t="shared" si="32"/>
        <v>0</v>
      </c>
      <c r="E584" s="368">
        <f t="shared" si="33"/>
        <v>0</v>
      </c>
      <c r="F584" s="368">
        <f t="shared" si="34"/>
        <v>0</v>
      </c>
      <c r="G584" s="368">
        <f t="shared" si="35"/>
        <v>0</v>
      </c>
      <c r="H584" s="368">
        <f t="shared" si="36"/>
        <v>0</v>
      </c>
      <c r="I584" s="368">
        <f t="shared" si="37"/>
        <v>0</v>
      </c>
      <c r="J584" s="368">
        <f t="shared" si="38"/>
        <v>0</v>
      </c>
      <c r="K584" s="368">
        <f t="shared" si="39"/>
        <v>0</v>
      </c>
      <c r="L584" s="368">
        <f t="shared" si="40"/>
        <v>0</v>
      </c>
      <c r="M584" s="368">
        <f t="shared" si="41"/>
        <v>0</v>
      </c>
      <c r="N584" s="370">
        <f t="shared" si="42"/>
        <v>0</v>
      </c>
      <c r="O584" s="371"/>
      <c r="P584" s="413">
        <f t="shared" si="45"/>
        <v>0</v>
      </c>
      <c r="Q584" s="373" t="str">
        <f t="shared" si="46"/>
        <v/>
      </c>
      <c r="R584" s="374">
        <v>0</v>
      </c>
      <c r="S584" s="425">
        <v>0</v>
      </c>
      <c r="T584" s="414">
        <v>0</v>
      </c>
      <c r="U584" s="414">
        <v>0</v>
      </c>
      <c r="V584" s="414">
        <v>0</v>
      </c>
      <c r="W584" s="414">
        <v>0</v>
      </c>
      <c r="X584" s="414">
        <v>0</v>
      </c>
      <c r="Y584" s="414">
        <v>0</v>
      </c>
      <c r="Z584" s="414">
        <v>0</v>
      </c>
      <c r="AA584" s="414">
        <v>0</v>
      </c>
      <c r="AB584" s="425">
        <v>0</v>
      </c>
      <c r="AC584" s="415"/>
      <c r="AD584" s="142">
        <v>0</v>
      </c>
      <c r="AE584" s="416">
        <v>0</v>
      </c>
      <c r="AF584" s="417"/>
      <c r="AG584" s="375"/>
      <c r="AH584" s="417"/>
      <c r="AI584" s="421">
        <v>0</v>
      </c>
      <c r="AJ584" s="421">
        <v>0</v>
      </c>
      <c r="AK584" s="421">
        <v>0</v>
      </c>
      <c r="AL584" s="126"/>
      <c r="AM584" s="418"/>
      <c r="AN584" s="418"/>
      <c r="AO584" s="375">
        <v>0</v>
      </c>
    </row>
    <row r="585" spans="1:41" ht="24" customHeight="1" x14ac:dyDescent="0.3">
      <c r="A585" s="410" t="s">
        <v>4233</v>
      </c>
      <c r="B585" s="411" t="s">
        <v>4234</v>
      </c>
      <c r="C585" s="412" t="s">
        <v>4220</v>
      </c>
      <c r="D585" s="367">
        <f t="shared" si="32"/>
        <v>16</v>
      </c>
      <c r="E585" s="368">
        <f t="shared" si="33"/>
        <v>0</v>
      </c>
      <c r="F585" s="368">
        <f t="shared" si="34"/>
        <v>0</v>
      </c>
      <c r="G585" s="368">
        <f t="shared" si="35"/>
        <v>0</v>
      </c>
      <c r="H585" s="368">
        <f t="shared" si="36"/>
        <v>0</v>
      </c>
      <c r="I585" s="368">
        <f t="shared" si="37"/>
        <v>0</v>
      </c>
      <c r="J585" s="368">
        <f t="shared" si="38"/>
        <v>0</v>
      </c>
      <c r="K585" s="368">
        <f t="shared" si="39"/>
        <v>0</v>
      </c>
      <c r="L585" s="368">
        <f t="shared" si="40"/>
        <v>0</v>
      </c>
      <c r="M585" s="368">
        <f t="shared" si="41"/>
        <v>0</v>
      </c>
      <c r="N585" s="370">
        <f t="shared" si="42"/>
        <v>16</v>
      </c>
      <c r="O585" s="371"/>
      <c r="P585" s="413">
        <f t="shared" si="45"/>
        <v>16</v>
      </c>
      <c r="Q585" s="373">
        <f t="shared" si="46"/>
        <v>512</v>
      </c>
      <c r="R585" s="374">
        <v>0</v>
      </c>
      <c r="S585" s="420">
        <v>0</v>
      </c>
      <c r="T585" s="414">
        <v>0</v>
      </c>
      <c r="U585" s="414">
        <v>0</v>
      </c>
      <c r="V585" s="414">
        <v>0</v>
      </c>
      <c r="W585" s="414">
        <v>0</v>
      </c>
      <c r="X585" s="414">
        <v>0</v>
      </c>
      <c r="Y585" s="414">
        <v>0</v>
      </c>
      <c r="Z585" s="414">
        <v>0</v>
      </c>
      <c r="AA585" s="414">
        <v>0</v>
      </c>
      <c r="AB585" s="420">
        <v>16</v>
      </c>
      <c r="AC585" s="415"/>
      <c r="AD585" s="421">
        <v>0</v>
      </c>
      <c r="AE585" s="427">
        <v>0</v>
      </c>
      <c r="AF585" s="417"/>
      <c r="AG585" s="375"/>
      <c r="AH585" s="417"/>
      <c r="AI585" s="421">
        <v>0</v>
      </c>
      <c r="AJ585" s="421">
        <v>0</v>
      </c>
      <c r="AK585" s="421">
        <v>0</v>
      </c>
      <c r="AL585" s="126"/>
      <c r="AM585" s="418"/>
      <c r="AN585" s="418"/>
      <c r="AO585" s="375">
        <v>0</v>
      </c>
    </row>
    <row r="586" spans="1:41" ht="24" customHeight="1" x14ac:dyDescent="0.3">
      <c r="A586" s="419" t="s">
        <v>1355</v>
      </c>
      <c r="B586" s="411" t="s">
        <v>1356</v>
      </c>
      <c r="C586" s="412" t="s">
        <v>131</v>
      </c>
      <c r="D586" s="367">
        <f t="shared" si="32"/>
        <v>0</v>
      </c>
      <c r="E586" s="368">
        <f t="shared" si="33"/>
        <v>0</v>
      </c>
      <c r="F586" s="368">
        <f t="shared" si="34"/>
        <v>0</v>
      </c>
      <c r="G586" s="368">
        <f t="shared" si="35"/>
        <v>0</v>
      </c>
      <c r="H586" s="368">
        <f t="shared" si="36"/>
        <v>0</v>
      </c>
      <c r="I586" s="368">
        <f t="shared" si="37"/>
        <v>0</v>
      </c>
      <c r="J586" s="368">
        <f t="shared" si="38"/>
        <v>0</v>
      </c>
      <c r="K586" s="368">
        <f t="shared" si="39"/>
        <v>0</v>
      </c>
      <c r="L586" s="368">
        <f t="shared" si="40"/>
        <v>0</v>
      </c>
      <c r="M586" s="368">
        <f t="shared" si="41"/>
        <v>0</v>
      </c>
      <c r="N586" s="370">
        <f t="shared" si="42"/>
        <v>0</v>
      </c>
      <c r="O586" s="371"/>
      <c r="P586" s="413">
        <f t="shared" si="45"/>
        <v>0</v>
      </c>
      <c r="Q586" s="373" t="str">
        <f t="shared" si="46"/>
        <v/>
      </c>
      <c r="R586" s="374">
        <v>0</v>
      </c>
      <c r="S586" s="425">
        <v>0</v>
      </c>
      <c r="T586" s="414">
        <v>0</v>
      </c>
      <c r="U586" s="414">
        <v>0</v>
      </c>
      <c r="V586" s="414">
        <v>0</v>
      </c>
      <c r="W586" s="414">
        <v>0</v>
      </c>
      <c r="X586" s="414">
        <v>0</v>
      </c>
      <c r="Y586" s="414">
        <v>0</v>
      </c>
      <c r="Z586" s="414">
        <v>0</v>
      </c>
      <c r="AA586" s="414">
        <v>0</v>
      </c>
      <c r="AB586" s="425">
        <v>0</v>
      </c>
      <c r="AC586" s="429"/>
      <c r="AD586" s="142">
        <v>0</v>
      </c>
      <c r="AE586" s="427">
        <v>0</v>
      </c>
      <c r="AF586" s="417"/>
      <c r="AG586" s="375"/>
      <c r="AH586" s="417"/>
      <c r="AI586" s="430">
        <v>0</v>
      </c>
      <c r="AJ586" s="430">
        <v>0</v>
      </c>
      <c r="AK586" s="430">
        <v>0</v>
      </c>
      <c r="AL586" s="126"/>
      <c r="AM586" s="418"/>
      <c r="AN586" s="418"/>
      <c r="AO586" s="375">
        <v>0</v>
      </c>
    </row>
    <row r="587" spans="1:41" ht="24" customHeight="1" x14ac:dyDescent="0.3">
      <c r="A587" s="410" t="s">
        <v>4241</v>
      </c>
      <c r="B587" s="411" t="s">
        <v>4242</v>
      </c>
      <c r="C587" s="412" t="s">
        <v>2551</v>
      </c>
      <c r="D587" s="367">
        <f t="shared" si="32"/>
        <v>14</v>
      </c>
      <c r="E587" s="368">
        <f t="shared" si="33"/>
        <v>0</v>
      </c>
      <c r="F587" s="368">
        <f t="shared" si="34"/>
        <v>0</v>
      </c>
      <c r="G587" s="368">
        <f t="shared" si="35"/>
        <v>0</v>
      </c>
      <c r="H587" s="368">
        <f t="shared" si="36"/>
        <v>0</v>
      </c>
      <c r="I587" s="368">
        <f t="shared" si="37"/>
        <v>0</v>
      </c>
      <c r="J587" s="368">
        <f t="shared" si="38"/>
        <v>0</v>
      </c>
      <c r="K587" s="368">
        <f t="shared" si="39"/>
        <v>0</v>
      </c>
      <c r="L587" s="368">
        <f t="shared" si="40"/>
        <v>0</v>
      </c>
      <c r="M587" s="368">
        <f t="shared" si="41"/>
        <v>0</v>
      </c>
      <c r="N587" s="370">
        <f t="shared" si="42"/>
        <v>14</v>
      </c>
      <c r="O587" s="371"/>
      <c r="P587" s="413">
        <f t="shared" si="45"/>
        <v>14</v>
      </c>
      <c r="Q587" s="373">
        <f t="shared" si="46"/>
        <v>558</v>
      </c>
      <c r="R587" s="374">
        <v>0</v>
      </c>
      <c r="S587" s="425">
        <v>14</v>
      </c>
      <c r="T587" s="414">
        <v>0</v>
      </c>
      <c r="U587" s="414">
        <v>0</v>
      </c>
      <c r="V587" s="414">
        <v>0</v>
      </c>
      <c r="W587" s="414">
        <v>0</v>
      </c>
      <c r="X587" s="414">
        <v>0</v>
      </c>
      <c r="Y587" s="414">
        <v>0</v>
      </c>
      <c r="Z587" s="414">
        <v>0</v>
      </c>
      <c r="AA587" s="414">
        <v>0</v>
      </c>
      <c r="AB587" s="425">
        <v>0</v>
      </c>
      <c r="AC587" s="415"/>
      <c r="AD587" s="421">
        <v>0</v>
      </c>
      <c r="AE587" s="416">
        <v>0</v>
      </c>
      <c r="AF587" s="417"/>
      <c r="AG587" s="375"/>
      <c r="AH587" s="417"/>
      <c r="AI587" s="421">
        <v>0</v>
      </c>
      <c r="AJ587" s="421">
        <v>0</v>
      </c>
      <c r="AK587" s="421">
        <v>0</v>
      </c>
      <c r="AL587" s="126"/>
      <c r="AM587" s="418"/>
      <c r="AN587" s="418"/>
      <c r="AO587" s="425">
        <v>0</v>
      </c>
    </row>
    <row r="588" spans="1:41" ht="24" customHeight="1" x14ac:dyDescent="0.3">
      <c r="A588" s="419" t="s">
        <v>4250</v>
      </c>
      <c r="B588" s="436" t="s">
        <v>4251</v>
      </c>
      <c r="C588" s="437" t="s">
        <v>2014</v>
      </c>
      <c r="D588" s="367">
        <f t="shared" si="32"/>
        <v>0</v>
      </c>
      <c r="E588" s="368">
        <f t="shared" si="33"/>
        <v>0</v>
      </c>
      <c r="F588" s="368">
        <f t="shared" si="34"/>
        <v>0</v>
      </c>
      <c r="G588" s="368">
        <f t="shared" si="35"/>
        <v>0</v>
      </c>
      <c r="H588" s="368">
        <f t="shared" si="36"/>
        <v>0</v>
      </c>
      <c r="I588" s="368">
        <f t="shared" si="37"/>
        <v>0</v>
      </c>
      <c r="J588" s="368">
        <f t="shared" si="38"/>
        <v>0</v>
      </c>
      <c r="K588" s="368">
        <f t="shared" si="39"/>
        <v>0</v>
      </c>
      <c r="L588" s="368">
        <f t="shared" si="40"/>
        <v>0</v>
      </c>
      <c r="M588" s="368">
        <f t="shared" si="41"/>
        <v>0</v>
      </c>
      <c r="N588" s="446">
        <f t="shared" si="42"/>
        <v>0</v>
      </c>
      <c r="O588" s="371"/>
      <c r="P588" s="448">
        <f t="shared" si="45"/>
        <v>0</v>
      </c>
      <c r="Q588" s="373" t="str">
        <f t="shared" si="46"/>
        <v/>
      </c>
      <c r="R588" s="374">
        <v>0</v>
      </c>
      <c r="S588" s="420">
        <v>0</v>
      </c>
      <c r="T588" s="414">
        <v>0</v>
      </c>
      <c r="U588" s="414">
        <v>0</v>
      </c>
      <c r="V588" s="414">
        <v>0</v>
      </c>
      <c r="W588" s="414">
        <v>0</v>
      </c>
      <c r="X588" s="414">
        <v>0</v>
      </c>
      <c r="Y588" s="414">
        <v>0</v>
      </c>
      <c r="Z588" s="414">
        <v>0</v>
      </c>
      <c r="AA588" s="414">
        <v>0</v>
      </c>
      <c r="AB588" s="420">
        <v>0</v>
      </c>
      <c r="AC588" s="429"/>
      <c r="AD588" s="142">
        <v>0</v>
      </c>
      <c r="AE588" s="427">
        <v>0</v>
      </c>
      <c r="AF588" s="417"/>
      <c r="AG588" s="375"/>
      <c r="AH588" s="417"/>
      <c r="AI588" s="421">
        <v>0</v>
      </c>
      <c r="AJ588" s="421">
        <v>0</v>
      </c>
      <c r="AK588" s="421">
        <v>0</v>
      </c>
      <c r="AL588" s="126"/>
      <c r="AM588" s="418"/>
      <c r="AN588" s="418"/>
      <c r="AO588" s="375">
        <v>0</v>
      </c>
    </row>
    <row r="589" spans="1:41" ht="24" customHeight="1" x14ac:dyDescent="0.3">
      <c r="A589" s="422" t="s">
        <v>4259</v>
      </c>
      <c r="B589" s="423" t="s">
        <v>4260</v>
      </c>
      <c r="C589" s="424" t="s">
        <v>139</v>
      </c>
      <c r="D589" s="367">
        <f t="shared" si="32"/>
        <v>0</v>
      </c>
      <c r="E589" s="368">
        <f t="shared" si="33"/>
        <v>0</v>
      </c>
      <c r="F589" s="368">
        <f t="shared" si="34"/>
        <v>0</v>
      </c>
      <c r="G589" s="368">
        <f t="shared" si="35"/>
        <v>0</v>
      </c>
      <c r="H589" s="368">
        <f t="shared" si="36"/>
        <v>0</v>
      </c>
      <c r="I589" s="368">
        <f t="shared" si="37"/>
        <v>0</v>
      </c>
      <c r="J589" s="368">
        <f t="shared" si="38"/>
        <v>0</v>
      </c>
      <c r="K589" s="368">
        <f t="shared" si="39"/>
        <v>0</v>
      </c>
      <c r="L589" s="368">
        <f t="shared" si="40"/>
        <v>0</v>
      </c>
      <c r="M589" s="368">
        <f t="shared" si="41"/>
        <v>0</v>
      </c>
      <c r="N589" s="370">
        <f t="shared" si="42"/>
        <v>0</v>
      </c>
      <c r="O589" s="371"/>
      <c r="P589" s="413">
        <f t="shared" si="45"/>
        <v>0</v>
      </c>
      <c r="Q589" s="373" t="str">
        <f t="shared" si="46"/>
        <v/>
      </c>
      <c r="R589" s="374">
        <v>0</v>
      </c>
      <c r="S589" s="414">
        <v>0</v>
      </c>
      <c r="T589" s="414">
        <v>0</v>
      </c>
      <c r="U589" s="414">
        <v>0</v>
      </c>
      <c r="V589" s="414">
        <v>0</v>
      </c>
      <c r="W589" s="414">
        <v>0</v>
      </c>
      <c r="X589" s="414">
        <v>0</v>
      </c>
      <c r="Y589" s="414">
        <v>0</v>
      </c>
      <c r="Z589" s="414">
        <v>0</v>
      </c>
      <c r="AA589" s="414">
        <v>0</v>
      </c>
      <c r="AB589" s="414">
        <v>0</v>
      </c>
      <c r="AC589" s="429"/>
      <c r="AD589" s="421">
        <v>0</v>
      </c>
      <c r="AE589" s="427">
        <v>0</v>
      </c>
      <c r="AF589" s="417"/>
      <c r="AG589" s="375"/>
      <c r="AH589" s="417"/>
      <c r="AI589" s="426">
        <v>0</v>
      </c>
      <c r="AJ589" s="426">
        <v>0</v>
      </c>
      <c r="AK589" s="426">
        <v>0</v>
      </c>
      <c r="AL589" s="126"/>
      <c r="AM589" s="418"/>
      <c r="AN589" s="418"/>
      <c r="AO589" s="375">
        <v>0</v>
      </c>
    </row>
    <row r="590" spans="1:41" ht="24" customHeight="1" x14ac:dyDescent="0.3">
      <c r="A590" s="419" t="s">
        <v>4265</v>
      </c>
      <c r="B590" s="411" t="s">
        <v>4266</v>
      </c>
      <c r="C590" s="412" t="s">
        <v>2546</v>
      </c>
      <c r="D590" s="367">
        <f t="shared" si="32"/>
        <v>4</v>
      </c>
      <c r="E590" s="368">
        <f t="shared" si="33"/>
        <v>0</v>
      </c>
      <c r="F590" s="368">
        <f t="shared" si="34"/>
        <v>0</v>
      </c>
      <c r="G590" s="368">
        <f t="shared" si="35"/>
        <v>0</v>
      </c>
      <c r="H590" s="368">
        <f t="shared" si="36"/>
        <v>0</v>
      </c>
      <c r="I590" s="368">
        <f t="shared" si="37"/>
        <v>0</v>
      </c>
      <c r="J590" s="368">
        <f t="shared" si="38"/>
        <v>0</v>
      </c>
      <c r="K590" s="368">
        <f t="shared" si="39"/>
        <v>0</v>
      </c>
      <c r="L590" s="368">
        <f t="shared" si="40"/>
        <v>0</v>
      </c>
      <c r="M590" s="368">
        <f t="shared" si="41"/>
        <v>0</v>
      </c>
      <c r="N590" s="370">
        <f t="shared" si="42"/>
        <v>4</v>
      </c>
      <c r="O590" s="371"/>
      <c r="P590" s="413">
        <f t="shared" si="45"/>
        <v>4</v>
      </c>
      <c r="Q590" s="373">
        <f t="shared" si="46"/>
        <v>889</v>
      </c>
      <c r="R590" s="374">
        <v>0</v>
      </c>
      <c r="S590" s="428">
        <v>0</v>
      </c>
      <c r="T590" s="414">
        <v>0</v>
      </c>
      <c r="U590" s="414">
        <v>0</v>
      </c>
      <c r="V590" s="414">
        <v>0</v>
      </c>
      <c r="W590" s="414">
        <v>0</v>
      </c>
      <c r="X590" s="414">
        <v>0</v>
      </c>
      <c r="Y590" s="414">
        <v>0</v>
      </c>
      <c r="Z590" s="414">
        <v>0</v>
      </c>
      <c r="AA590" s="414">
        <v>0</v>
      </c>
      <c r="AB590" s="428">
        <v>0</v>
      </c>
      <c r="AC590" s="429"/>
      <c r="AD590" s="430">
        <v>0</v>
      </c>
      <c r="AE590" s="416">
        <v>0</v>
      </c>
      <c r="AF590" s="433"/>
      <c r="AG590" s="425">
        <v>4</v>
      </c>
      <c r="AH590" s="433"/>
      <c r="AI590" s="426">
        <v>0</v>
      </c>
      <c r="AJ590" s="426">
        <v>0</v>
      </c>
      <c r="AK590" s="426">
        <v>0</v>
      </c>
      <c r="AL590" s="126"/>
      <c r="AM590" s="418"/>
      <c r="AN590" s="418"/>
      <c r="AO590" s="375">
        <v>0</v>
      </c>
    </row>
    <row r="591" spans="1:41" ht="24" customHeight="1" x14ac:dyDescent="0.3">
      <c r="A591" s="419" t="s">
        <v>4272</v>
      </c>
      <c r="B591" s="411" t="s">
        <v>4273</v>
      </c>
      <c r="C591" s="412" t="s">
        <v>402</v>
      </c>
      <c r="D591" s="367">
        <f t="shared" si="32"/>
        <v>8</v>
      </c>
      <c r="E591" s="368">
        <f t="shared" si="33"/>
        <v>0</v>
      </c>
      <c r="F591" s="368">
        <f t="shared" si="34"/>
        <v>0</v>
      </c>
      <c r="G591" s="368">
        <f t="shared" si="35"/>
        <v>0</v>
      </c>
      <c r="H591" s="368">
        <f t="shared" si="36"/>
        <v>0</v>
      </c>
      <c r="I591" s="368">
        <f t="shared" si="37"/>
        <v>0</v>
      </c>
      <c r="J591" s="368">
        <f t="shared" si="38"/>
        <v>0</v>
      </c>
      <c r="K591" s="368">
        <f t="shared" si="39"/>
        <v>0</v>
      </c>
      <c r="L591" s="368">
        <f t="shared" si="40"/>
        <v>0</v>
      </c>
      <c r="M591" s="368">
        <f t="shared" si="41"/>
        <v>0</v>
      </c>
      <c r="N591" s="370">
        <f t="shared" si="42"/>
        <v>8</v>
      </c>
      <c r="O591" s="371"/>
      <c r="P591" s="413">
        <f t="shared" si="45"/>
        <v>8</v>
      </c>
      <c r="Q591" s="373">
        <f t="shared" si="46"/>
        <v>762</v>
      </c>
      <c r="R591" s="374">
        <v>0</v>
      </c>
      <c r="S591" s="420">
        <v>0</v>
      </c>
      <c r="T591" s="414">
        <v>0</v>
      </c>
      <c r="U591" s="414">
        <v>0</v>
      </c>
      <c r="V591" s="414">
        <v>0</v>
      </c>
      <c r="W591" s="414">
        <v>0</v>
      </c>
      <c r="X591" s="414">
        <v>0</v>
      </c>
      <c r="Y591" s="414">
        <v>0</v>
      </c>
      <c r="Z591" s="414">
        <v>0</v>
      </c>
      <c r="AA591" s="414">
        <v>0</v>
      </c>
      <c r="AB591" s="420">
        <v>0</v>
      </c>
      <c r="AC591" s="429"/>
      <c r="AD591" s="430">
        <v>0</v>
      </c>
      <c r="AE591" s="427">
        <v>0</v>
      </c>
      <c r="AF591" s="417"/>
      <c r="AG591" s="375">
        <v>8</v>
      </c>
      <c r="AH591" s="417"/>
      <c r="AI591" s="421">
        <v>0</v>
      </c>
      <c r="AJ591" s="421">
        <v>0</v>
      </c>
      <c r="AK591" s="421">
        <v>0</v>
      </c>
      <c r="AL591" s="126"/>
      <c r="AM591" s="418"/>
      <c r="AN591" s="418"/>
      <c r="AO591" s="375">
        <v>0</v>
      </c>
    </row>
    <row r="592" spans="1:41" ht="24" customHeight="1" x14ac:dyDescent="0.3">
      <c r="A592" s="410" t="s">
        <v>4276</v>
      </c>
      <c r="B592" s="411" t="s">
        <v>4277</v>
      </c>
      <c r="C592" s="412" t="s">
        <v>4278</v>
      </c>
      <c r="D592" s="367">
        <f t="shared" si="32"/>
        <v>0</v>
      </c>
      <c r="E592" s="368">
        <f t="shared" si="33"/>
        <v>0</v>
      </c>
      <c r="F592" s="368">
        <f t="shared" si="34"/>
        <v>0</v>
      </c>
      <c r="G592" s="368">
        <f t="shared" si="35"/>
        <v>0</v>
      </c>
      <c r="H592" s="368">
        <f t="shared" si="36"/>
        <v>0</v>
      </c>
      <c r="I592" s="368">
        <f t="shared" si="37"/>
        <v>0</v>
      </c>
      <c r="J592" s="368">
        <f t="shared" si="38"/>
        <v>0</v>
      </c>
      <c r="K592" s="368">
        <f t="shared" si="39"/>
        <v>0</v>
      </c>
      <c r="L592" s="368">
        <f t="shared" si="40"/>
        <v>0</v>
      </c>
      <c r="M592" s="368">
        <f t="shared" si="41"/>
        <v>0</v>
      </c>
      <c r="N592" s="370">
        <f t="shared" si="42"/>
        <v>0</v>
      </c>
      <c r="O592" s="371"/>
      <c r="P592" s="413">
        <f t="shared" si="45"/>
        <v>0</v>
      </c>
      <c r="Q592" s="373" t="str">
        <f t="shared" si="46"/>
        <v/>
      </c>
      <c r="R592" s="374">
        <v>0</v>
      </c>
      <c r="S592" s="414">
        <v>0</v>
      </c>
      <c r="T592" s="414">
        <v>0</v>
      </c>
      <c r="U592" s="414">
        <v>0</v>
      </c>
      <c r="V592" s="414">
        <v>0</v>
      </c>
      <c r="W592" s="414">
        <v>0</v>
      </c>
      <c r="X592" s="414">
        <v>0</v>
      </c>
      <c r="Y592" s="414">
        <v>0</v>
      </c>
      <c r="Z592" s="414">
        <v>0</v>
      </c>
      <c r="AA592" s="414">
        <v>0</v>
      </c>
      <c r="AB592" s="414">
        <v>0</v>
      </c>
      <c r="AC592" s="415"/>
      <c r="AD592" s="426">
        <v>0</v>
      </c>
      <c r="AE592" s="416">
        <v>0</v>
      </c>
      <c r="AF592" s="417"/>
      <c r="AG592" s="375"/>
      <c r="AH592" s="417"/>
      <c r="AI592" s="421">
        <v>0</v>
      </c>
      <c r="AJ592" s="421">
        <v>0</v>
      </c>
      <c r="AK592" s="421">
        <v>0</v>
      </c>
      <c r="AL592" s="126"/>
      <c r="AM592" s="418"/>
      <c r="AN592" s="418"/>
      <c r="AO592" s="375">
        <v>0</v>
      </c>
    </row>
    <row r="593" spans="1:41" ht="24" customHeight="1" x14ac:dyDescent="0.3">
      <c r="A593" s="410" t="s">
        <v>4281</v>
      </c>
      <c r="B593" s="411" t="s">
        <v>4282</v>
      </c>
      <c r="C593" s="412" t="s">
        <v>2481</v>
      </c>
      <c r="D593" s="367">
        <f t="shared" si="32"/>
        <v>0</v>
      </c>
      <c r="E593" s="368">
        <f t="shared" si="33"/>
        <v>0</v>
      </c>
      <c r="F593" s="368">
        <f t="shared" si="34"/>
        <v>0</v>
      </c>
      <c r="G593" s="368">
        <f t="shared" si="35"/>
        <v>0</v>
      </c>
      <c r="H593" s="368">
        <f t="shared" si="36"/>
        <v>0</v>
      </c>
      <c r="I593" s="368">
        <f t="shared" si="37"/>
        <v>0</v>
      </c>
      <c r="J593" s="368">
        <f t="shared" si="38"/>
        <v>0</v>
      </c>
      <c r="K593" s="368">
        <f t="shared" si="39"/>
        <v>0</v>
      </c>
      <c r="L593" s="368">
        <f t="shared" si="40"/>
        <v>0</v>
      </c>
      <c r="M593" s="368">
        <f t="shared" si="41"/>
        <v>0</v>
      </c>
      <c r="N593" s="370">
        <f t="shared" si="42"/>
        <v>0</v>
      </c>
      <c r="O593" s="371"/>
      <c r="P593" s="413">
        <f t="shared" si="45"/>
        <v>0</v>
      </c>
      <c r="Q593" s="373" t="str">
        <f t="shared" si="46"/>
        <v/>
      </c>
      <c r="R593" s="374">
        <v>0</v>
      </c>
      <c r="S593" s="420">
        <v>0</v>
      </c>
      <c r="T593" s="414">
        <v>0</v>
      </c>
      <c r="U593" s="414">
        <v>0</v>
      </c>
      <c r="V593" s="414">
        <v>0</v>
      </c>
      <c r="W593" s="414">
        <v>0</v>
      </c>
      <c r="X593" s="414">
        <v>0</v>
      </c>
      <c r="Y593" s="414">
        <v>0</v>
      </c>
      <c r="Z593" s="414">
        <v>0</v>
      </c>
      <c r="AA593" s="414">
        <v>0</v>
      </c>
      <c r="AB593" s="420">
        <v>0</v>
      </c>
      <c r="AC593" s="429"/>
      <c r="AD593" s="389">
        <v>0</v>
      </c>
      <c r="AE593" s="416">
        <v>0</v>
      </c>
      <c r="AF593" s="417"/>
      <c r="AG593" s="375"/>
      <c r="AH593" s="417"/>
      <c r="AI593" s="426">
        <v>0</v>
      </c>
      <c r="AJ593" s="426">
        <v>0</v>
      </c>
      <c r="AK593" s="426">
        <v>0</v>
      </c>
      <c r="AL593" s="126"/>
      <c r="AM593" s="418"/>
      <c r="AN593" s="418"/>
      <c r="AO593" s="375">
        <v>0</v>
      </c>
    </row>
    <row r="594" spans="1:41" ht="24" customHeight="1" x14ac:dyDescent="0.3">
      <c r="A594" s="419" t="s">
        <v>4286</v>
      </c>
      <c r="B594" s="436" t="s">
        <v>4287</v>
      </c>
      <c r="C594" s="437" t="s">
        <v>2201</v>
      </c>
      <c r="D594" s="367">
        <f t="shared" si="32"/>
        <v>240</v>
      </c>
      <c r="E594" s="368">
        <f t="shared" si="33"/>
        <v>24</v>
      </c>
      <c r="F594" s="368">
        <f t="shared" si="34"/>
        <v>14</v>
      </c>
      <c r="G594" s="368">
        <f t="shared" si="35"/>
        <v>0</v>
      </c>
      <c r="H594" s="368">
        <f t="shared" si="36"/>
        <v>0</v>
      </c>
      <c r="I594" s="368">
        <f t="shared" si="37"/>
        <v>0</v>
      </c>
      <c r="J594" s="368">
        <f t="shared" si="38"/>
        <v>0</v>
      </c>
      <c r="K594" s="368">
        <f t="shared" si="39"/>
        <v>0</v>
      </c>
      <c r="L594" s="368">
        <f t="shared" si="40"/>
        <v>0</v>
      </c>
      <c r="M594" s="368">
        <f t="shared" si="41"/>
        <v>0</v>
      </c>
      <c r="N594" s="370">
        <f t="shared" si="42"/>
        <v>278</v>
      </c>
      <c r="O594" s="371"/>
      <c r="P594" s="413">
        <f t="shared" si="45"/>
        <v>278</v>
      </c>
      <c r="Q594" s="373">
        <f t="shared" si="46"/>
        <v>42</v>
      </c>
      <c r="R594" s="374">
        <v>0</v>
      </c>
      <c r="S594" s="420">
        <v>0</v>
      </c>
      <c r="T594" s="414">
        <v>0</v>
      </c>
      <c r="U594" s="414">
        <v>0</v>
      </c>
      <c r="V594" s="414">
        <v>0</v>
      </c>
      <c r="W594" s="414">
        <v>0</v>
      </c>
      <c r="X594" s="414">
        <v>0</v>
      </c>
      <c r="Y594" s="414">
        <v>0</v>
      </c>
      <c r="Z594" s="414">
        <v>0</v>
      </c>
      <c r="AA594" s="414">
        <v>0</v>
      </c>
      <c r="AB594" s="420">
        <v>24</v>
      </c>
      <c r="AC594" s="415"/>
      <c r="AD594" s="421">
        <v>240</v>
      </c>
      <c r="AE594" s="427">
        <v>0</v>
      </c>
      <c r="AF594" s="433">
        <v>14</v>
      </c>
      <c r="AG594" s="425"/>
      <c r="AH594" s="433"/>
      <c r="AI594" s="426">
        <v>0</v>
      </c>
      <c r="AJ594" s="426">
        <v>0</v>
      </c>
      <c r="AK594" s="426">
        <v>0</v>
      </c>
      <c r="AL594" s="126"/>
      <c r="AM594" s="418"/>
      <c r="AN594" s="418"/>
      <c r="AO594" s="375">
        <v>0</v>
      </c>
    </row>
    <row r="595" spans="1:41" ht="24" customHeight="1" x14ac:dyDescent="0.3">
      <c r="A595" s="422" t="s">
        <v>4276</v>
      </c>
      <c r="B595" s="475" t="s">
        <v>4291</v>
      </c>
      <c r="C595" s="476" t="s">
        <v>4292</v>
      </c>
      <c r="D595" s="367">
        <f t="shared" si="32"/>
        <v>0</v>
      </c>
      <c r="E595" s="368">
        <f t="shared" si="33"/>
        <v>0</v>
      </c>
      <c r="F595" s="368">
        <f t="shared" si="34"/>
        <v>0</v>
      </c>
      <c r="G595" s="368">
        <f t="shared" si="35"/>
        <v>0</v>
      </c>
      <c r="H595" s="368">
        <f t="shared" si="36"/>
        <v>0</v>
      </c>
      <c r="I595" s="368">
        <f t="shared" si="37"/>
        <v>0</v>
      </c>
      <c r="J595" s="368">
        <f t="shared" si="38"/>
        <v>0</v>
      </c>
      <c r="K595" s="368">
        <f t="shared" si="39"/>
        <v>0</v>
      </c>
      <c r="L595" s="368">
        <f t="shared" si="40"/>
        <v>0</v>
      </c>
      <c r="M595" s="368">
        <f t="shared" si="41"/>
        <v>0</v>
      </c>
      <c r="N595" s="370">
        <f t="shared" si="42"/>
        <v>0</v>
      </c>
      <c r="O595" s="371"/>
      <c r="P595" s="413">
        <f t="shared" si="45"/>
        <v>0</v>
      </c>
      <c r="Q595" s="373" t="str">
        <f t="shared" si="46"/>
        <v/>
      </c>
      <c r="R595" s="374">
        <v>0</v>
      </c>
      <c r="S595" s="414">
        <v>0</v>
      </c>
      <c r="T595" s="414">
        <v>0</v>
      </c>
      <c r="U595" s="414">
        <v>0</v>
      </c>
      <c r="V595" s="414">
        <v>0</v>
      </c>
      <c r="W595" s="414">
        <v>0</v>
      </c>
      <c r="X595" s="414">
        <v>0</v>
      </c>
      <c r="Y595" s="414">
        <v>0</v>
      </c>
      <c r="Z595" s="414">
        <v>0</v>
      </c>
      <c r="AA595" s="414">
        <v>0</v>
      </c>
      <c r="AB595" s="414">
        <v>0</v>
      </c>
      <c r="AC595" s="415"/>
      <c r="AD595" s="426">
        <v>0</v>
      </c>
      <c r="AE595" s="416">
        <v>0</v>
      </c>
      <c r="AF595" s="417"/>
      <c r="AG595" s="375"/>
      <c r="AH595" s="417"/>
      <c r="AI595" s="421">
        <v>0</v>
      </c>
      <c r="AJ595" s="421">
        <v>0</v>
      </c>
      <c r="AK595" s="421">
        <v>0</v>
      </c>
      <c r="AL595" s="126"/>
      <c r="AM595" s="418"/>
      <c r="AN595" s="418"/>
      <c r="AO595" s="375">
        <v>0</v>
      </c>
    </row>
    <row r="596" spans="1:41" ht="24" customHeight="1" x14ac:dyDescent="0.3">
      <c r="A596" s="410" t="s">
        <v>4298</v>
      </c>
      <c r="B596" s="411" t="s">
        <v>4299</v>
      </c>
      <c r="C596" s="412" t="s">
        <v>3020</v>
      </c>
      <c r="D596" s="367">
        <f t="shared" si="32"/>
        <v>0</v>
      </c>
      <c r="E596" s="368">
        <f t="shared" si="33"/>
        <v>0</v>
      </c>
      <c r="F596" s="368">
        <f t="shared" si="34"/>
        <v>0</v>
      </c>
      <c r="G596" s="368">
        <f t="shared" si="35"/>
        <v>0</v>
      </c>
      <c r="H596" s="368">
        <f t="shared" si="36"/>
        <v>0</v>
      </c>
      <c r="I596" s="368">
        <f t="shared" si="37"/>
        <v>0</v>
      </c>
      <c r="J596" s="368">
        <f t="shared" si="38"/>
        <v>0</v>
      </c>
      <c r="K596" s="368">
        <f t="shared" si="39"/>
        <v>0</v>
      </c>
      <c r="L596" s="368">
        <f t="shared" si="40"/>
        <v>0</v>
      </c>
      <c r="M596" s="368">
        <f t="shared" si="41"/>
        <v>0</v>
      </c>
      <c r="N596" s="370">
        <f t="shared" si="42"/>
        <v>0</v>
      </c>
      <c r="O596" s="371"/>
      <c r="P596" s="413">
        <f t="shared" si="45"/>
        <v>0</v>
      </c>
      <c r="Q596" s="373" t="str">
        <f t="shared" si="46"/>
        <v/>
      </c>
      <c r="R596" s="374">
        <v>0</v>
      </c>
      <c r="S596" s="420">
        <v>0</v>
      </c>
      <c r="T596" s="414">
        <v>0</v>
      </c>
      <c r="U596" s="414">
        <v>0</v>
      </c>
      <c r="V596" s="414">
        <v>0</v>
      </c>
      <c r="W596" s="414">
        <v>0</v>
      </c>
      <c r="X596" s="414">
        <v>0</v>
      </c>
      <c r="Y596" s="414">
        <v>0</v>
      </c>
      <c r="Z596" s="414">
        <v>0</v>
      </c>
      <c r="AA596" s="414">
        <v>0</v>
      </c>
      <c r="AB596" s="420">
        <v>0</v>
      </c>
      <c r="AC596" s="415"/>
      <c r="AD596" s="124">
        <v>0</v>
      </c>
      <c r="AE596" s="416">
        <v>0</v>
      </c>
      <c r="AF596" s="417"/>
      <c r="AG596" s="375"/>
      <c r="AH596" s="417"/>
      <c r="AI596" s="124">
        <v>0</v>
      </c>
      <c r="AJ596" s="124">
        <v>0</v>
      </c>
      <c r="AK596" s="124">
        <v>0</v>
      </c>
      <c r="AL596" s="126"/>
      <c r="AM596" s="418"/>
      <c r="AN596" s="418"/>
      <c r="AO596" s="375">
        <v>0</v>
      </c>
    </row>
    <row r="597" spans="1:41" ht="24" customHeight="1" x14ac:dyDescent="0.3">
      <c r="A597" s="419" t="s">
        <v>4304</v>
      </c>
      <c r="B597" s="411" t="s">
        <v>4305</v>
      </c>
      <c r="C597" s="412" t="s">
        <v>2800</v>
      </c>
      <c r="D597" s="367">
        <f t="shared" si="32"/>
        <v>8</v>
      </c>
      <c r="E597" s="368">
        <f t="shared" si="33"/>
        <v>0</v>
      </c>
      <c r="F597" s="368">
        <f t="shared" si="34"/>
        <v>0</v>
      </c>
      <c r="G597" s="368">
        <f t="shared" si="35"/>
        <v>0</v>
      </c>
      <c r="H597" s="368">
        <f t="shared" si="36"/>
        <v>0</v>
      </c>
      <c r="I597" s="368">
        <f t="shared" si="37"/>
        <v>0</v>
      </c>
      <c r="J597" s="368">
        <f t="shared" si="38"/>
        <v>0</v>
      </c>
      <c r="K597" s="368">
        <f t="shared" si="39"/>
        <v>0</v>
      </c>
      <c r="L597" s="368">
        <f t="shared" si="40"/>
        <v>0</v>
      </c>
      <c r="M597" s="368">
        <f t="shared" si="41"/>
        <v>0</v>
      </c>
      <c r="N597" s="370">
        <f t="shared" si="42"/>
        <v>8</v>
      </c>
      <c r="O597" s="371"/>
      <c r="P597" s="413">
        <f t="shared" si="45"/>
        <v>8</v>
      </c>
      <c r="Q597" s="373">
        <f t="shared" si="46"/>
        <v>762</v>
      </c>
      <c r="R597" s="374">
        <v>0</v>
      </c>
      <c r="S597" s="420">
        <v>0</v>
      </c>
      <c r="T597" s="414">
        <v>0</v>
      </c>
      <c r="U597" s="414">
        <v>0</v>
      </c>
      <c r="V597" s="414">
        <v>0</v>
      </c>
      <c r="W597" s="414">
        <v>0</v>
      </c>
      <c r="X597" s="414">
        <v>0</v>
      </c>
      <c r="Y597" s="414">
        <v>0</v>
      </c>
      <c r="Z597" s="414">
        <v>0</v>
      </c>
      <c r="AA597" s="414">
        <v>0</v>
      </c>
      <c r="AB597" s="420">
        <v>0</v>
      </c>
      <c r="AC597" s="429"/>
      <c r="AD597" s="421">
        <v>0</v>
      </c>
      <c r="AE597" s="416">
        <v>0</v>
      </c>
      <c r="AF597" s="417"/>
      <c r="AG597" s="375">
        <v>8</v>
      </c>
      <c r="AH597" s="417"/>
      <c r="AI597" s="421">
        <v>0</v>
      </c>
      <c r="AJ597" s="421">
        <v>0</v>
      </c>
      <c r="AK597" s="421">
        <v>0</v>
      </c>
      <c r="AL597" s="126"/>
      <c r="AM597" s="418"/>
      <c r="AN597" s="418"/>
      <c r="AO597" s="375">
        <v>0</v>
      </c>
    </row>
    <row r="598" spans="1:41" ht="24" customHeight="1" x14ac:dyDescent="0.3">
      <c r="A598" s="419" t="s">
        <v>4308</v>
      </c>
      <c r="B598" s="411" t="s">
        <v>4309</v>
      </c>
      <c r="C598" s="412" t="s">
        <v>174</v>
      </c>
      <c r="D598" s="367">
        <f t="shared" si="32"/>
        <v>5</v>
      </c>
      <c r="E598" s="368">
        <f t="shared" si="33"/>
        <v>0</v>
      </c>
      <c r="F598" s="368">
        <f t="shared" si="34"/>
        <v>0</v>
      </c>
      <c r="G598" s="368">
        <f t="shared" si="35"/>
        <v>0</v>
      </c>
      <c r="H598" s="368">
        <f t="shared" si="36"/>
        <v>0</v>
      </c>
      <c r="I598" s="368">
        <f t="shared" si="37"/>
        <v>0</v>
      </c>
      <c r="J598" s="368">
        <f t="shared" si="38"/>
        <v>0</v>
      </c>
      <c r="K598" s="368">
        <f t="shared" si="39"/>
        <v>0</v>
      </c>
      <c r="L598" s="368">
        <f t="shared" si="40"/>
        <v>0</v>
      </c>
      <c r="M598" s="368">
        <f t="shared" si="41"/>
        <v>0</v>
      </c>
      <c r="N598" s="370">
        <f t="shared" si="42"/>
        <v>5</v>
      </c>
      <c r="O598" s="371"/>
      <c r="P598" s="413">
        <f t="shared" si="45"/>
        <v>5</v>
      </c>
      <c r="Q598" s="373">
        <f t="shared" si="46"/>
        <v>830</v>
      </c>
      <c r="R598" s="374">
        <v>0</v>
      </c>
      <c r="S598" s="420">
        <v>0</v>
      </c>
      <c r="T598" s="414">
        <v>0</v>
      </c>
      <c r="U598" s="414">
        <v>0</v>
      </c>
      <c r="V598" s="414">
        <v>0</v>
      </c>
      <c r="W598" s="414">
        <v>0</v>
      </c>
      <c r="X598" s="414">
        <v>0</v>
      </c>
      <c r="Y598" s="414">
        <v>0</v>
      </c>
      <c r="Z598" s="414">
        <v>0</v>
      </c>
      <c r="AA598" s="414">
        <v>0</v>
      </c>
      <c r="AB598" s="420">
        <v>5</v>
      </c>
      <c r="AC598" s="415"/>
      <c r="AD598" s="142">
        <v>0</v>
      </c>
      <c r="AE598" s="416">
        <v>0</v>
      </c>
      <c r="AF598" s="417"/>
      <c r="AG598" s="375"/>
      <c r="AH598" s="417"/>
      <c r="AI598" s="142">
        <v>0</v>
      </c>
      <c r="AJ598" s="142">
        <v>0</v>
      </c>
      <c r="AK598" s="142">
        <v>0</v>
      </c>
      <c r="AL598" s="126"/>
      <c r="AM598" s="418"/>
      <c r="AN598" s="418"/>
      <c r="AO598" s="375">
        <v>0</v>
      </c>
    </row>
    <row r="599" spans="1:41" ht="24" customHeight="1" x14ac:dyDescent="0.3">
      <c r="A599" s="419" t="s">
        <v>4311</v>
      </c>
      <c r="B599" s="436" t="s">
        <v>4312</v>
      </c>
      <c r="C599" s="437" t="s">
        <v>2688</v>
      </c>
      <c r="D599" s="367">
        <f t="shared" si="32"/>
        <v>0</v>
      </c>
      <c r="E599" s="368">
        <f t="shared" si="33"/>
        <v>0</v>
      </c>
      <c r="F599" s="368">
        <f t="shared" si="34"/>
        <v>0</v>
      </c>
      <c r="G599" s="368">
        <f t="shared" si="35"/>
        <v>0</v>
      </c>
      <c r="H599" s="368">
        <f t="shared" si="36"/>
        <v>0</v>
      </c>
      <c r="I599" s="368">
        <f t="shared" si="37"/>
        <v>0</v>
      </c>
      <c r="J599" s="368">
        <f t="shared" si="38"/>
        <v>0</v>
      </c>
      <c r="K599" s="368">
        <f t="shared" si="39"/>
        <v>0</v>
      </c>
      <c r="L599" s="368">
        <f t="shared" si="40"/>
        <v>0</v>
      </c>
      <c r="M599" s="368">
        <f t="shared" si="41"/>
        <v>0</v>
      </c>
      <c r="N599" s="370">
        <f t="shared" si="42"/>
        <v>0</v>
      </c>
      <c r="O599" s="371"/>
      <c r="P599" s="413">
        <f t="shared" si="45"/>
        <v>0</v>
      </c>
      <c r="Q599" s="373" t="str">
        <f t="shared" si="46"/>
        <v/>
      </c>
      <c r="R599" s="374">
        <v>0</v>
      </c>
      <c r="S599" s="428">
        <v>0</v>
      </c>
      <c r="T599" s="414">
        <v>0</v>
      </c>
      <c r="U599" s="414">
        <v>0</v>
      </c>
      <c r="V599" s="414">
        <v>0</v>
      </c>
      <c r="W599" s="414">
        <v>0</v>
      </c>
      <c r="X599" s="414">
        <v>0</v>
      </c>
      <c r="Y599" s="414">
        <v>0</v>
      </c>
      <c r="Z599" s="414">
        <v>0</v>
      </c>
      <c r="AA599" s="414">
        <v>0</v>
      </c>
      <c r="AB599" s="428">
        <v>0</v>
      </c>
      <c r="AC599" s="429"/>
      <c r="AD599" s="421">
        <v>0</v>
      </c>
      <c r="AE599" s="416">
        <v>0</v>
      </c>
      <c r="AF599" s="433"/>
      <c r="AG599" s="425"/>
      <c r="AH599" s="433"/>
      <c r="AI599" s="124">
        <v>0</v>
      </c>
      <c r="AJ599" s="124">
        <v>0</v>
      </c>
      <c r="AK599" s="124">
        <v>0</v>
      </c>
      <c r="AL599" s="126"/>
      <c r="AM599" s="418"/>
      <c r="AN599" s="418"/>
      <c r="AO599" s="375">
        <v>0</v>
      </c>
    </row>
    <row r="600" spans="1:41" ht="24" customHeight="1" x14ac:dyDescent="0.3">
      <c r="A600" s="419" t="s">
        <v>4316</v>
      </c>
      <c r="B600" s="411" t="s">
        <v>4317</v>
      </c>
      <c r="C600" s="412" t="s">
        <v>605</v>
      </c>
      <c r="D600" s="367">
        <f t="shared" si="32"/>
        <v>0</v>
      </c>
      <c r="E600" s="368">
        <f t="shared" si="33"/>
        <v>0</v>
      </c>
      <c r="F600" s="368">
        <f t="shared" si="34"/>
        <v>0</v>
      </c>
      <c r="G600" s="368">
        <f t="shared" si="35"/>
        <v>0</v>
      </c>
      <c r="H600" s="368">
        <f t="shared" si="36"/>
        <v>0</v>
      </c>
      <c r="I600" s="368">
        <f t="shared" si="37"/>
        <v>0</v>
      </c>
      <c r="J600" s="368">
        <f t="shared" si="38"/>
        <v>0</v>
      </c>
      <c r="K600" s="368">
        <f t="shared" si="39"/>
        <v>0</v>
      </c>
      <c r="L600" s="368">
        <f t="shared" si="40"/>
        <v>0</v>
      </c>
      <c r="M600" s="368">
        <f t="shared" si="41"/>
        <v>0</v>
      </c>
      <c r="N600" s="370">
        <f t="shared" si="42"/>
        <v>0</v>
      </c>
      <c r="O600" s="371"/>
      <c r="P600" s="413">
        <f t="shared" si="45"/>
        <v>0</v>
      </c>
      <c r="Q600" s="373" t="str">
        <f t="shared" si="46"/>
        <v/>
      </c>
      <c r="R600" s="374">
        <v>0</v>
      </c>
      <c r="S600" s="428">
        <v>0</v>
      </c>
      <c r="T600" s="414">
        <v>0</v>
      </c>
      <c r="U600" s="414">
        <v>0</v>
      </c>
      <c r="V600" s="414">
        <v>0</v>
      </c>
      <c r="W600" s="414">
        <v>0</v>
      </c>
      <c r="X600" s="414">
        <v>0</v>
      </c>
      <c r="Y600" s="414">
        <v>0</v>
      </c>
      <c r="Z600" s="414">
        <v>0</v>
      </c>
      <c r="AA600" s="414">
        <v>0</v>
      </c>
      <c r="AB600" s="428">
        <v>0</v>
      </c>
      <c r="AC600" s="429"/>
      <c r="AD600" s="421">
        <v>0</v>
      </c>
      <c r="AE600" s="416">
        <v>0</v>
      </c>
      <c r="AF600" s="417"/>
      <c r="AG600" s="375"/>
      <c r="AH600" s="417"/>
      <c r="AI600" s="421">
        <v>0</v>
      </c>
      <c r="AJ600" s="421">
        <v>0</v>
      </c>
      <c r="AK600" s="421">
        <v>0</v>
      </c>
      <c r="AL600" s="126"/>
      <c r="AM600" s="418"/>
      <c r="AN600" s="418"/>
      <c r="AO600" s="375">
        <v>0</v>
      </c>
    </row>
    <row r="601" spans="1:41" ht="24" customHeight="1" x14ac:dyDescent="0.3">
      <c r="A601" s="410" t="s">
        <v>4318</v>
      </c>
      <c r="B601" s="436" t="s">
        <v>4319</v>
      </c>
      <c r="C601" s="437" t="s">
        <v>2220</v>
      </c>
      <c r="D601" s="367">
        <f t="shared" si="32"/>
        <v>0</v>
      </c>
      <c r="E601" s="368">
        <f t="shared" si="33"/>
        <v>0</v>
      </c>
      <c r="F601" s="368">
        <f t="shared" si="34"/>
        <v>0</v>
      </c>
      <c r="G601" s="368">
        <f t="shared" si="35"/>
        <v>0</v>
      </c>
      <c r="H601" s="368">
        <f t="shared" si="36"/>
        <v>0</v>
      </c>
      <c r="I601" s="368">
        <f t="shared" si="37"/>
        <v>0</v>
      </c>
      <c r="J601" s="368">
        <f t="shared" si="38"/>
        <v>0</v>
      </c>
      <c r="K601" s="368">
        <f t="shared" si="39"/>
        <v>0</v>
      </c>
      <c r="L601" s="368">
        <f t="shared" si="40"/>
        <v>0</v>
      </c>
      <c r="M601" s="368">
        <f t="shared" si="41"/>
        <v>0</v>
      </c>
      <c r="N601" s="370">
        <f t="shared" si="42"/>
        <v>0</v>
      </c>
      <c r="O601" s="371"/>
      <c r="P601" s="413">
        <f t="shared" si="45"/>
        <v>0</v>
      </c>
      <c r="Q601" s="373" t="str">
        <f t="shared" si="46"/>
        <v/>
      </c>
      <c r="R601" s="374">
        <v>0</v>
      </c>
      <c r="S601" s="420">
        <v>0</v>
      </c>
      <c r="T601" s="414">
        <v>0</v>
      </c>
      <c r="U601" s="414">
        <v>0</v>
      </c>
      <c r="V601" s="414">
        <v>0</v>
      </c>
      <c r="W601" s="414">
        <v>0</v>
      </c>
      <c r="X601" s="414">
        <v>0</v>
      </c>
      <c r="Y601" s="414">
        <v>0</v>
      </c>
      <c r="Z601" s="414">
        <v>0</v>
      </c>
      <c r="AA601" s="414">
        <v>0</v>
      </c>
      <c r="AB601" s="420">
        <v>0</v>
      </c>
      <c r="AC601" s="415"/>
      <c r="AD601" s="430">
        <v>0</v>
      </c>
      <c r="AE601" s="427">
        <v>0</v>
      </c>
      <c r="AF601" s="417"/>
      <c r="AG601" s="375"/>
      <c r="AH601" s="417"/>
      <c r="AI601" s="421">
        <v>0</v>
      </c>
      <c r="AJ601" s="421">
        <v>0</v>
      </c>
      <c r="AK601" s="421">
        <v>0</v>
      </c>
      <c r="AL601" s="126"/>
      <c r="AM601" s="418"/>
      <c r="AN601" s="418"/>
      <c r="AO601" s="375">
        <v>0</v>
      </c>
    </row>
    <row r="602" spans="1:41" ht="24" customHeight="1" x14ac:dyDescent="0.3">
      <c r="A602" s="419" t="s">
        <v>4321</v>
      </c>
      <c r="B602" s="411" t="s">
        <v>4322</v>
      </c>
      <c r="C602" s="412" t="s">
        <v>1539</v>
      </c>
      <c r="D602" s="367">
        <f t="shared" si="32"/>
        <v>8</v>
      </c>
      <c r="E602" s="368">
        <f t="shared" si="33"/>
        <v>8</v>
      </c>
      <c r="F602" s="368">
        <f t="shared" si="34"/>
        <v>0</v>
      </c>
      <c r="G602" s="368">
        <f t="shared" si="35"/>
        <v>0</v>
      </c>
      <c r="H602" s="368">
        <f t="shared" si="36"/>
        <v>0</v>
      </c>
      <c r="I602" s="368">
        <f t="shared" si="37"/>
        <v>0</v>
      </c>
      <c r="J602" s="368">
        <f t="shared" si="38"/>
        <v>0</v>
      </c>
      <c r="K602" s="368">
        <f t="shared" si="39"/>
        <v>0</v>
      </c>
      <c r="L602" s="368">
        <f t="shared" si="40"/>
        <v>0</v>
      </c>
      <c r="M602" s="368">
        <f t="shared" si="41"/>
        <v>0</v>
      </c>
      <c r="N602" s="370">
        <f t="shared" si="42"/>
        <v>16</v>
      </c>
      <c r="O602" s="371"/>
      <c r="P602" s="413">
        <f t="shared" si="45"/>
        <v>16</v>
      </c>
      <c r="Q602" s="373">
        <f t="shared" si="46"/>
        <v>512</v>
      </c>
      <c r="R602" s="431">
        <v>0</v>
      </c>
      <c r="S602" s="432">
        <v>0</v>
      </c>
      <c r="T602" s="414">
        <v>0</v>
      </c>
      <c r="U602" s="414">
        <v>0</v>
      </c>
      <c r="V602" s="414">
        <v>0</v>
      </c>
      <c r="W602" s="414">
        <v>0</v>
      </c>
      <c r="X602" s="414">
        <v>0</v>
      </c>
      <c r="Y602" s="414">
        <v>0</v>
      </c>
      <c r="Z602" s="414">
        <v>0</v>
      </c>
      <c r="AA602" s="414">
        <v>0</v>
      </c>
      <c r="AB602" s="432">
        <v>8</v>
      </c>
      <c r="AC602" s="429"/>
      <c r="AD602" s="421">
        <v>0</v>
      </c>
      <c r="AE602" s="427">
        <v>0</v>
      </c>
      <c r="AF602" s="417"/>
      <c r="AG602" s="375">
        <v>8</v>
      </c>
      <c r="AH602" s="417"/>
      <c r="AI602" s="124">
        <v>0</v>
      </c>
      <c r="AJ602" s="124">
        <v>0</v>
      </c>
      <c r="AK602" s="124">
        <v>0</v>
      </c>
      <c r="AL602" s="434"/>
      <c r="AM602" s="435"/>
      <c r="AN602" s="435"/>
      <c r="AO602" s="375">
        <v>0</v>
      </c>
    </row>
    <row r="603" spans="1:41" ht="24" customHeight="1" x14ac:dyDescent="0.3">
      <c r="A603" s="419" t="s">
        <v>523</v>
      </c>
      <c r="B603" s="411" t="s">
        <v>524</v>
      </c>
      <c r="C603" s="412" t="s">
        <v>144</v>
      </c>
      <c r="D603" s="367">
        <f t="shared" si="32"/>
        <v>21</v>
      </c>
      <c r="E603" s="368">
        <f t="shared" si="33"/>
        <v>17</v>
      </c>
      <c r="F603" s="368">
        <f t="shared" si="34"/>
        <v>0</v>
      </c>
      <c r="G603" s="368">
        <f t="shared" si="35"/>
        <v>0</v>
      </c>
      <c r="H603" s="368">
        <f t="shared" si="36"/>
        <v>0</v>
      </c>
      <c r="I603" s="368">
        <f t="shared" si="37"/>
        <v>0</v>
      </c>
      <c r="J603" s="368">
        <f t="shared" si="38"/>
        <v>0</v>
      </c>
      <c r="K603" s="368">
        <f t="shared" si="39"/>
        <v>0</v>
      </c>
      <c r="L603" s="368">
        <f t="shared" si="40"/>
        <v>0</v>
      </c>
      <c r="M603" s="368">
        <f t="shared" si="41"/>
        <v>0</v>
      </c>
      <c r="N603" s="370">
        <f t="shared" si="42"/>
        <v>38</v>
      </c>
      <c r="O603" s="371"/>
      <c r="P603" s="413">
        <f t="shared" si="45"/>
        <v>38</v>
      </c>
      <c r="Q603" s="373">
        <f t="shared" si="46"/>
        <v>224</v>
      </c>
      <c r="R603" s="374">
        <v>0</v>
      </c>
      <c r="S603" s="390">
        <v>17</v>
      </c>
      <c r="T603" s="414">
        <v>0</v>
      </c>
      <c r="U603" s="414">
        <v>0</v>
      </c>
      <c r="V603" s="414">
        <v>0</v>
      </c>
      <c r="W603" s="414">
        <v>0</v>
      </c>
      <c r="X603" s="414">
        <v>0</v>
      </c>
      <c r="Y603" s="414">
        <v>0</v>
      </c>
      <c r="Z603" s="414">
        <v>0</v>
      </c>
      <c r="AA603" s="414">
        <v>0</v>
      </c>
      <c r="AB603" s="390">
        <v>0</v>
      </c>
      <c r="AC603" s="415"/>
      <c r="AD603" s="421">
        <v>0</v>
      </c>
      <c r="AE603" s="427">
        <v>0</v>
      </c>
      <c r="AF603" s="417"/>
      <c r="AG603" s="375">
        <v>21</v>
      </c>
      <c r="AH603" s="417"/>
      <c r="AI603" s="421">
        <v>0</v>
      </c>
      <c r="AJ603" s="421">
        <v>0</v>
      </c>
      <c r="AK603" s="421">
        <v>0</v>
      </c>
      <c r="AL603" s="126"/>
      <c r="AM603" s="418"/>
      <c r="AN603" s="418"/>
      <c r="AO603" s="375">
        <v>0</v>
      </c>
    </row>
    <row r="604" spans="1:41" ht="24" customHeight="1" x14ac:dyDescent="0.3">
      <c r="A604" s="419" t="s">
        <v>530</v>
      </c>
      <c r="B604" s="411" t="s">
        <v>531</v>
      </c>
      <c r="C604" s="412" t="s">
        <v>186</v>
      </c>
      <c r="D604" s="367">
        <f t="shared" si="32"/>
        <v>5</v>
      </c>
      <c r="E604" s="368">
        <f t="shared" si="33"/>
        <v>0</v>
      </c>
      <c r="F604" s="368">
        <f t="shared" si="34"/>
        <v>0</v>
      </c>
      <c r="G604" s="368">
        <f t="shared" si="35"/>
        <v>0</v>
      </c>
      <c r="H604" s="368">
        <f t="shared" si="36"/>
        <v>0</v>
      </c>
      <c r="I604" s="368">
        <f t="shared" si="37"/>
        <v>0</v>
      </c>
      <c r="J604" s="368">
        <f t="shared" si="38"/>
        <v>0</v>
      </c>
      <c r="K604" s="368">
        <f t="shared" si="39"/>
        <v>0</v>
      </c>
      <c r="L604" s="368">
        <f t="shared" si="40"/>
        <v>0</v>
      </c>
      <c r="M604" s="368">
        <f t="shared" si="41"/>
        <v>0</v>
      </c>
      <c r="N604" s="370">
        <f t="shared" si="42"/>
        <v>5</v>
      </c>
      <c r="O604" s="371"/>
      <c r="P604" s="413">
        <f t="shared" si="45"/>
        <v>5</v>
      </c>
      <c r="Q604" s="373">
        <f t="shared" si="46"/>
        <v>830</v>
      </c>
      <c r="R604" s="374">
        <v>0</v>
      </c>
      <c r="S604" s="420">
        <v>0</v>
      </c>
      <c r="T604" s="414">
        <v>0</v>
      </c>
      <c r="U604" s="414">
        <v>0</v>
      </c>
      <c r="V604" s="414">
        <v>0</v>
      </c>
      <c r="W604" s="414">
        <v>0</v>
      </c>
      <c r="X604" s="414">
        <v>0</v>
      </c>
      <c r="Y604" s="414">
        <v>0</v>
      </c>
      <c r="Z604" s="414">
        <v>0</v>
      </c>
      <c r="AA604" s="414">
        <v>0</v>
      </c>
      <c r="AB604" s="420">
        <v>0</v>
      </c>
      <c r="AC604" s="429"/>
      <c r="AD604" s="430">
        <v>0</v>
      </c>
      <c r="AE604" s="427">
        <v>0</v>
      </c>
      <c r="AF604" s="417">
        <v>5</v>
      </c>
      <c r="AG604" s="375"/>
      <c r="AH604" s="417"/>
      <c r="AI604" s="421">
        <v>0</v>
      </c>
      <c r="AJ604" s="421">
        <v>0</v>
      </c>
      <c r="AK604" s="421">
        <v>0</v>
      </c>
      <c r="AL604" s="126"/>
      <c r="AM604" s="418"/>
      <c r="AN604" s="418"/>
      <c r="AO604" s="375">
        <v>0</v>
      </c>
    </row>
    <row r="605" spans="1:41" ht="24" customHeight="1" x14ac:dyDescent="0.3">
      <c r="A605" s="419" t="s">
        <v>4327</v>
      </c>
      <c r="B605" s="411" t="s">
        <v>4328</v>
      </c>
      <c r="C605" s="412" t="s">
        <v>186</v>
      </c>
      <c r="D605" s="367">
        <f t="shared" si="32"/>
        <v>0</v>
      </c>
      <c r="E605" s="368">
        <f t="shared" si="33"/>
        <v>0</v>
      </c>
      <c r="F605" s="368">
        <f t="shared" si="34"/>
        <v>0</v>
      </c>
      <c r="G605" s="368">
        <f t="shared" si="35"/>
        <v>0</v>
      </c>
      <c r="H605" s="368">
        <f t="shared" si="36"/>
        <v>0</v>
      </c>
      <c r="I605" s="368">
        <f t="shared" si="37"/>
        <v>0</v>
      </c>
      <c r="J605" s="368">
        <f t="shared" si="38"/>
        <v>0</v>
      </c>
      <c r="K605" s="368">
        <f t="shared" si="39"/>
        <v>0</v>
      </c>
      <c r="L605" s="368">
        <f t="shared" si="40"/>
        <v>0</v>
      </c>
      <c r="M605" s="368">
        <f t="shared" si="41"/>
        <v>0</v>
      </c>
      <c r="N605" s="370">
        <f t="shared" si="42"/>
        <v>0</v>
      </c>
      <c r="O605" s="371"/>
      <c r="P605" s="413">
        <f t="shared" si="45"/>
        <v>0</v>
      </c>
      <c r="Q605" s="373" t="str">
        <f t="shared" si="46"/>
        <v/>
      </c>
      <c r="R605" s="374">
        <v>0</v>
      </c>
      <c r="S605" s="420">
        <v>0</v>
      </c>
      <c r="T605" s="414">
        <v>0</v>
      </c>
      <c r="U605" s="414">
        <v>0</v>
      </c>
      <c r="V605" s="414">
        <v>0</v>
      </c>
      <c r="W605" s="414">
        <v>0</v>
      </c>
      <c r="X605" s="414">
        <v>0</v>
      </c>
      <c r="Y605" s="414">
        <v>0</v>
      </c>
      <c r="Z605" s="414">
        <v>0</v>
      </c>
      <c r="AA605" s="414">
        <v>0</v>
      </c>
      <c r="AB605" s="420">
        <v>0</v>
      </c>
      <c r="AC605" s="415"/>
      <c r="AD605" s="426">
        <v>0</v>
      </c>
      <c r="AE605" s="416">
        <v>0</v>
      </c>
      <c r="AF605" s="417"/>
      <c r="AG605" s="375"/>
      <c r="AH605" s="417"/>
      <c r="AI605" s="421">
        <v>0</v>
      </c>
      <c r="AJ605" s="421">
        <v>0</v>
      </c>
      <c r="AK605" s="421">
        <v>0</v>
      </c>
      <c r="AL605" s="126"/>
      <c r="AM605" s="418"/>
      <c r="AN605" s="418"/>
      <c r="AO605" s="375">
        <v>0</v>
      </c>
    </row>
    <row r="606" spans="1:41" ht="24" customHeight="1" x14ac:dyDescent="0.3">
      <c r="A606" s="410" t="s">
        <v>4330</v>
      </c>
      <c r="B606" s="411" t="s">
        <v>4331</v>
      </c>
      <c r="C606" s="412" t="s">
        <v>2481</v>
      </c>
      <c r="D606" s="367">
        <f t="shared" si="32"/>
        <v>34</v>
      </c>
      <c r="E606" s="368">
        <f t="shared" si="33"/>
        <v>14</v>
      </c>
      <c r="F606" s="368">
        <f t="shared" si="34"/>
        <v>0</v>
      </c>
      <c r="G606" s="368">
        <f t="shared" si="35"/>
        <v>0</v>
      </c>
      <c r="H606" s="368">
        <f t="shared" si="36"/>
        <v>0</v>
      </c>
      <c r="I606" s="368">
        <f t="shared" si="37"/>
        <v>0</v>
      </c>
      <c r="J606" s="368">
        <f t="shared" si="38"/>
        <v>0</v>
      </c>
      <c r="K606" s="368">
        <f t="shared" si="39"/>
        <v>0</v>
      </c>
      <c r="L606" s="368">
        <f t="shared" si="40"/>
        <v>0</v>
      </c>
      <c r="M606" s="368">
        <f t="shared" si="41"/>
        <v>0</v>
      </c>
      <c r="N606" s="370">
        <f t="shared" si="42"/>
        <v>48</v>
      </c>
      <c r="O606" s="371"/>
      <c r="P606" s="413">
        <f t="shared" si="45"/>
        <v>48</v>
      </c>
      <c r="Q606" s="373">
        <f t="shared" si="46"/>
        <v>172</v>
      </c>
      <c r="R606" s="431">
        <v>0</v>
      </c>
      <c r="S606" s="425">
        <v>34</v>
      </c>
      <c r="T606" s="414">
        <v>0</v>
      </c>
      <c r="U606" s="414">
        <v>0</v>
      </c>
      <c r="V606" s="414">
        <v>0</v>
      </c>
      <c r="W606" s="414">
        <v>0</v>
      </c>
      <c r="X606" s="414">
        <v>0</v>
      </c>
      <c r="Y606" s="414">
        <v>0</v>
      </c>
      <c r="Z606" s="414">
        <v>0</v>
      </c>
      <c r="AA606" s="414">
        <v>0</v>
      </c>
      <c r="AB606" s="425">
        <v>0</v>
      </c>
      <c r="AC606" s="415"/>
      <c r="AD606" s="426">
        <v>0</v>
      </c>
      <c r="AE606" s="427">
        <v>0</v>
      </c>
      <c r="AF606" s="417">
        <v>14</v>
      </c>
      <c r="AG606" s="375"/>
      <c r="AH606" s="417"/>
      <c r="AI606" s="142">
        <v>0</v>
      </c>
      <c r="AJ606" s="142">
        <v>0</v>
      </c>
      <c r="AK606" s="142">
        <v>0</v>
      </c>
      <c r="AL606" s="434"/>
      <c r="AM606" s="435"/>
      <c r="AN606" s="435"/>
      <c r="AO606" s="375">
        <v>0</v>
      </c>
    </row>
    <row r="607" spans="1:41" ht="24" customHeight="1" x14ac:dyDescent="0.3">
      <c r="A607" s="410" t="s">
        <v>4333</v>
      </c>
      <c r="B607" s="411" t="s">
        <v>4334</v>
      </c>
      <c r="C607" s="412" t="s">
        <v>1883</v>
      </c>
      <c r="D607" s="367">
        <f t="shared" si="32"/>
        <v>5</v>
      </c>
      <c r="E607" s="368">
        <f t="shared" si="33"/>
        <v>0</v>
      </c>
      <c r="F607" s="368">
        <f t="shared" si="34"/>
        <v>0</v>
      </c>
      <c r="G607" s="368">
        <f t="shared" si="35"/>
        <v>0</v>
      </c>
      <c r="H607" s="368">
        <f t="shared" si="36"/>
        <v>0</v>
      </c>
      <c r="I607" s="368">
        <f t="shared" si="37"/>
        <v>0</v>
      </c>
      <c r="J607" s="368">
        <f t="shared" si="38"/>
        <v>0</v>
      </c>
      <c r="K607" s="368">
        <f t="shared" si="39"/>
        <v>0</v>
      </c>
      <c r="L607" s="368">
        <f t="shared" si="40"/>
        <v>0</v>
      </c>
      <c r="M607" s="368">
        <f t="shared" si="41"/>
        <v>0</v>
      </c>
      <c r="N607" s="370">
        <f t="shared" si="42"/>
        <v>5</v>
      </c>
      <c r="O607" s="371"/>
      <c r="P607" s="413">
        <f t="shared" si="45"/>
        <v>5</v>
      </c>
      <c r="Q607" s="373">
        <f t="shared" si="46"/>
        <v>830</v>
      </c>
      <c r="R607" s="374">
        <v>0</v>
      </c>
      <c r="S607" s="414">
        <v>0</v>
      </c>
      <c r="T607" s="414">
        <v>0</v>
      </c>
      <c r="U607" s="414">
        <v>0</v>
      </c>
      <c r="V607" s="414">
        <v>0</v>
      </c>
      <c r="W607" s="414">
        <v>0</v>
      </c>
      <c r="X607" s="414">
        <v>0</v>
      </c>
      <c r="Y607" s="414">
        <v>0</v>
      </c>
      <c r="Z607" s="414">
        <v>0</v>
      </c>
      <c r="AA607" s="414">
        <v>0</v>
      </c>
      <c r="AB607" s="414">
        <v>5</v>
      </c>
      <c r="AC607" s="415"/>
      <c r="AD607" s="421">
        <v>0</v>
      </c>
      <c r="AE607" s="416">
        <v>0</v>
      </c>
      <c r="AF607" s="417"/>
      <c r="AG607" s="375"/>
      <c r="AH607" s="417"/>
      <c r="AI607" s="142">
        <v>0</v>
      </c>
      <c r="AJ607" s="142">
        <v>0</v>
      </c>
      <c r="AK607" s="142">
        <v>0</v>
      </c>
      <c r="AL607" s="126"/>
      <c r="AM607" s="418"/>
      <c r="AN607" s="418"/>
      <c r="AO607" s="375">
        <v>0</v>
      </c>
    </row>
    <row r="608" spans="1:41" ht="24" customHeight="1" x14ac:dyDescent="0.3">
      <c r="A608" s="422" t="s">
        <v>4337</v>
      </c>
      <c r="B608" s="423" t="s">
        <v>4338</v>
      </c>
      <c r="C608" s="424" t="s">
        <v>3448</v>
      </c>
      <c r="D608" s="367">
        <f t="shared" si="32"/>
        <v>6</v>
      </c>
      <c r="E608" s="368">
        <f t="shared" si="33"/>
        <v>0</v>
      </c>
      <c r="F608" s="368">
        <f t="shared" si="34"/>
        <v>0</v>
      </c>
      <c r="G608" s="368">
        <f t="shared" si="35"/>
        <v>0</v>
      </c>
      <c r="H608" s="368">
        <f t="shared" si="36"/>
        <v>0</v>
      </c>
      <c r="I608" s="368">
        <f t="shared" si="37"/>
        <v>0</v>
      </c>
      <c r="J608" s="368">
        <f t="shared" si="38"/>
        <v>0</v>
      </c>
      <c r="K608" s="368">
        <f t="shared" si="39"/>
        <v>0</v>
      </c>
      <c r="L608" s="368">
        <f t="shared" si="40"/>
        <v>0</v>
      </c>
      <c r="M608" s="368">
        <f t="shared" si="41"/>
        <v>0</v>
      </c>
      <c r="N608" s="370">
        <f t="shared" si="42"/>
        <v>6</v>
      </c>
      <c r="O608" s="371"/>
      <c r="P608" s="413">
        <f t="shared" si="45"/>
        <v>6</v>
      </c>
      <c r="Q608" s="373">
        <f t="shared" si="46"/>
        <v>803</v>
      </c>
      <c r="R608" s="374">
        <v>0</v>
      </c>
      <c r="S608" s="428">
        <v>0</v>
      </c>
      <c r="T608" s="414">
        <v>0</v>
      </c>
      <c r="U608" s="414">
        <v>0</v>
      </c>
      <c r="V608" s="414">
        <v>0</v>
      </c>
      <c r="W608" s="414">
        <v>0</v>
      </c>
      <c r="X608" s="414">
        <v>0</v>
      </c>
      <c r="Y608" s="414">
        <v>0</v>
      </c>
      <c r="Z608" s="414">
        <v>0</v>
      </c>
      <c r="AA608" s="414">
        <v>0</v>
      </c>
      <c r="AB608" s="428">
        <v>6</v>
      </c>
      <c r="AC608" s="415"/>
      <c r="AD608" s="426">
        <v>0</v>
      </c>
      <c r="AE608" s="416">
        <v>0</v>
      </c>
      <c r="AF608" s="417"/>
      <c r="AG608" s="375"/>
      <c r="AH608" s="417"/>
      <c r="AI608" s="421">
        <v>0</v>
      </c>
      <c r="AJ608" s="421">
        <v>0</v>
      </c>
      <c r="AK608" s="421">
        <v>0</v>
      </c>
      <c r="AL608" s="126"/>
      <c r="AM608" s="418"/>
      <c r="AN608" s="418"/>
      <c r="AO608" s="375">
        <v>0</v>
      </c>
    </row>
    <row r="609" spans="1:41" ht="24" customHeight="1" x14ac:dyDescent="0.3">
      <c r="A609" s="419" t="s">
        <v>4339</v>
      </c>
      <c r="B609" s="411" t="s">
        <v>4340</v>
      </c>
      <c r="C609" s="412" t="s">
        <v>1051</v>
      </c>
      <c r="D609" s="367">
        <f t="shared" si="32"/>
        <v>0</v>
      </c>
      <c r="E609" s="368">
        <f t="shared" si="33"/>
        <v>0</v>
      </c>
      <c r="F609" s="368">
        <f t="shared" si="34"/>
        <v>0</v>
      </c>
      <c r="G609" s="368">
        <f t="shared" si="35"/>
        <v>0</v>
      </c>
      <c r="H609" s="368">
        <f t="shared" si="36"/>
        <v>0</v>
      </c>
      <c r="I609" s="368">
        <f t="shared" si="37"/>
        <v>0</v>
      </c>
      <c r="J609" s="368">
        <f t="shared" si="38"/>
        <v>0</v>
      </c>
      <c r="K609" s="368">
        <f t="shared" si="39"/>
        <v>0</v>
      </c>
      <c r="L609" s="368">
        <f t="shared" si="40"/>
        <v>0</v>
      </c>
      <c r="M609" s="368">
        <f t="shared" si="41"/>
        <v>0</v>
      </c>
      <c r="N609" s="370">
        <f t="shared" si="42"/>
        <v>0</v>
      </c>
      <c r="O609" s="371"/>
      <c r="P609" s="413">
        <f t="shared" si="45"/>
        <v>0</v>
      </c>
      <c r="Q609" s="373" t="str">
        <f t="shared" si="46"/>
        <v/>
      </c>
      <c r="R609" s="374">
        <v>0</v>
      </c>
      <c r="S609" s="432">
        <v>0</v>
      </c>
      <c r="T609" s="414">
        <v>0</v>
      </c>
      <c r="U609" s="414">
        <v>0</v>
      </c>
      <c r="V609" s="414">
        <v>0</v>
      </c>
      <c r="W609" s="414">
        <v>0</v>
      </c>
      <c r="X609" s="414">
        <v>0</v>
      </c>
      <c r="Y609" s="414">
        <v>0</v>
      </c>
      <c r="Z609" s="414">
        <v>0</v>
      </c>
      <c r="AA609" s="414">
        <v>0</v>
      </c>
      <c r="AB609" s="432">
        <v>0</v>
      </c>
      <c r="AC609" s="415"/>
      <c r="AD609" s="426">
        <v>0</v>
      </c>
      <c r="AE609" s="416">
        <v>0</v>
      </c>
      <c r="AF609" s="417"/>
      <c r="AG609" s="375"/>
      <c r="AH609" s="417"/>
      <c r="AI609" s="430">
        <v>0</v>
      </c>
      <c r="AJ609" s="430">
        <v>0</v>
      </c>
      <c r="AK609" s="430">
        <v>0</v>
      </c>
      <c r="AL609" s="126"/>
      <c r="AM609" s="418"/>
      <c r="AN609" s="418"/>
      <c r="AO609" s="375">
        <v>0</v>
      </c>
    </row>
    <row r="610" spans="1:41" ht="24" customHeight="1" x14ac:dyDescent="0.3">
      <c r="A610" s="419" t="s">
        <v>4341</v>
      </c>
      <c r="B610" s="436" t="s">
        <v>4342</v>
      </c>
      <c r="C610" s="437" t="s">
        <v>2298</v>
      </c>
      <c r="D610" s="367">
        <f t="shared" si="32"/>
        <v>4</v>
      </c>
      <c r="E610" s="368">
        <f t="shared" si="33"/>
        <v>0</v>
      </c>
      <c r="F610" s="368">
        <f t="shared" si="34"/>
        <v>0</v>
      </c>
      <c r="G610" s="368">
        <f t="shared" si="35"/>
        <v>0</v>
      </c>
      <c r="H610" s="368">
        <f t="shared" si="36"/>
        <v>0</v>
      </c>
      <c r="I610" s="368">
        <f t="shared" si="37"/>
        <v>0</v>
      </c>
      <c r="J610" s="368">
        <f t="shared" si="38"/>
        <v>0</v>
      </c>
      <c r="K610" s="368">
        <f t="shared" si="39"/>
        <v>0</v>
      </c>
      <c r="L610" s="368">
        <f t="shared" si="40"/>
        <v>0</v>
      </c>
      <c r="M610" s="368">
        <f t="shared" si="41"/>
        <v>0</v>
      </c>
      <c r="N610" s="370">
        <f t="shared" si="42"/>
        <v>4</v>
      </c>
      <c r="O610" s="371"/>
      <c r="P610" s="413">
        <f t="shared" si="45"/>
        <v>4</v>
      </c>
      <c r="Q610" s="373">
        <f t="shared" si="46"/>
        <v>889</v>
      </c>
      <c r="R610" s="374">
        <v>0</v>
      </c>
      <c r="S610" s="420">
        <v>0</v>
      </c>
      <c r="T610" s="414">
        <v>0</v>
      </c>
      <c r="U610" s="414">
        <v>0</v>
      </c>
      <c r="V610" s="414">
        <v>0</v>
      </c>
      <c r="W610" s="414">
        <v>0</v>
      </c>
      <c r="X610" s="414">
        <v>0</v>
      </c>
      <c r="Y610" s="414">
        <v>0</v>
      </c>
      <c r="Z610" s="414">
        <v>0</v>
      </c>
      <c r="AA610" s="414">
        <v>0</v>
      </c>
      <c r="AB610" s="420">
        <v>4</v>
      </c>
      <c r="AC610" s="415"/>
      <c r="AD610" s="421">
        <v>0</v>
      </c>
      <c r="AE610" s="416">
        <v>0</v>
      </c>
      <c r="AF610" s="417"/>
      <c r="AG610" s="375"/>
      <c r="AH610" s="417"/>
      <c r="AI610" s="389">
        <v>0</v>
      </c>
      <c r="AJ610" s="389">
        <v>0</v>
      </c>
      <c r="AK610" s="389">
        <v>0</v>
      </c>
      <c r="AL610" s="126"/>
      <c r="AM610" s="418"/>
      <c r="AN610" s="418"/>
      <c r="AO610" s="375">
        <v>0</v>
      </c>
    </row>
    <row r="611" spans="1:41" ht="24" customHeight="1" x14ac:dyDescent="0.3">
      <c r="A611" s="419" t="s">
        <v>4343</v>
      </c>
      <c r="B611" s="411" t="s">
        <v>4344</v>
      </c>
      <c r="C611" s="412" t="s">
        <v>1654</v>
      </c>
      <c r="D611" s="367">
        <f t="shared" si="32"/>
        <v>0</v>
      </c>
      <c r="E611" s="368">
        <f t="shared" si="33"/>
        <v>0</v>
      </c>
      <c r="F611" s="368">
        <f t="shared" si="34"/>
        <v>0</v>
      </c>
      <c r="G611" s="368">
        <f t="shared" si="35"/>
        <v>0</v>
      </c>
      <c r="H611" s="368">
        <f t="shared" si="36"/>
        <v>0</v>
      </c>
      <c r="I611" s="368">
        <f t="shared" si="37"/>
        <v>0</v>
      </c>
      <c r="J611" s="368">
        <f t="shared" si="38"/>
        <v>0</v>
      </c>
      <c r="K611" s="368">
        <f t="shared" si="39"/>
        <v>0</v>
      </c>
      <c r="L611" s="368">
        <f t="shared" si="40"/>
        <v>0</v>
      </c>
      <c r="M611" s="368">
        <f t="shared" si="41"/>
        <v>0</v>
      </c>
      <c r="N611" s="370">
        <f t="shared" si="42"/>
        <v>0</v>
      </c>
      <c r="O611" s="371"/>
      <c r="P611" s="413">
        <f t="shared" si="45"/>
        <v>0</v>
      </c>
      <c r="Q611" s="373" t="str">
        <f t="shared" si="46"/>
        <v/>
      </c>
      <c r="R611" s="431">
        <v>0</v>
      </c>
      <c r="S611" s="425">
        <v>0</v>
      </c>
      <c r="T611" s="414">
        <v>0</v>
      </c>
      <c r="U611" s="414">
        <v>0</v>
      </c>
      <c r="V611" s="414">
        <v>0</v>
      </c>
      <c r="W611" s="414">
        <v>0</v>
      </c>
      <c r="X611" s="414">
        <v>0</v>
      </c>
      <c r="Y611" s="414">
        <v>0</v>
      </c>
      <c r="Z611" s="414">
        <v>0</v>
      </c>
      <c r="AA611" s="414">
        <v>0</v>
      </c>
      <c r="AB611" s="425">
        <v>0</v>
      </c>
      <c r="AC611" s="415"/>
      <c r="AD611" s="124">
        <v>0</v>
      </c>
      <c r="AE611" s="416">
        <v>0</v>
      </c>
      <c r="AF611" s="417"/>
      <c r="AG611" s="375"/>
      <c r="AH611" s="417"/>
      <c r="AI611" s="421">
        <v>0</v>
      </c>
      <c r="AJ611" s="421">
        <v>0</v>
      </c>
      <c r="AK611" s="421">
        <v>0</v>
      </c>
      <c r="AL611" s="434"/>
      <c r="AM611" s="435"/>
      <c r="AN611" s="435"/>
      <c r="AO611" s="375">
        <v>0</v>
      </c>
    </row>
    <row r="612" spans="1:41" ht="24" customHeight="1" x14ac:dyDescent="0.3">
      <c r="A612" s="410" t="s">
        <v>4345</v>
      </c>
      <c r="B612" s="411" t="s">
        <v>4346</v>
      </c>
      <c r="C612" s="412" t="s">
        <v>429</v>
      </c>
      <c r="D612" s="367">
        <f t="shared" si="32"/>
        <v>4</v>
      </c>
      <c r="E612" s="368">
        <f t="shared" si="33"/>
        <v>0</v>
      </c>
      <c r="F612" s="368">
        <f t="shared" si="34"/>
        <v>0</v>
      </c>
      <c r="G612" s="368">
        <f t="shared" si="35"/>
        <v>0</v>
      </c>
      <c r="H612" s="368">
        <f t="shared" si="36"/>
        <v>0</v>
      </c>
      <c r="I612" s="368">
        <f t="shared" si="37"/>
        <v>0</v>
      </c>
      <c r="J612" s="368">
        <f t="shared" si="38"/>
        <v>0</v>
      </c>
      <c r="K612" s="368">
        <f t="shared" si="39"/>
        <v>0</v>
      </c>
      <c r="L612" s="368">
        <f t="shared" si="40"/>
        <v>0</v>
      </c>
      <c r="M612" s="368">
        <f t="shared" si="41"/>
        <v>0</v>
      </c>
      <c r="N612" s="370">
        <f t="shared" si="42"/>
        <v>4</v>
      </c>
      <c r="O612" s="371"/>
      <c r="P612" s="413">
        <f t="shared" si="45"/>
        <v>4</v>
      </c>
      <c r="Q612" s="373">
        <f t="shared" si="46"/>
        <v>889</v>
      </c>
      <c r="R612" s="374">
        <v>0</v>
      </c>
      <c r="S612" s="425">
        <v>0</v>
      </c>
      <c r="T612" s="414">
        <v>0</v>
      </c>
      <c r="U612" s="414">
        <v>0</v>
      </c>
      <c r="V612" s="414">
        <v>0</v>
      </c>
      <c r="W612" s="414">
        <v>0</v>
      </c>
      <c r="X612" s="414">
        <v>0</v>
      </c>
      <c r="Y612" s="414">
        <v>0</v>
      </c>
      <c r="Z612" s="414">
        <v>0</v>
      </c>
      <c r="AA612" s="414">
        <v>0</v>
      </c>
      <c r="AB612" s="425">
        <v>0</v>
      </c>
      <c r="AC612" s="429"/>
      <c r="AD612" s="142">
        <v>0</v>
      </c>
      <c r="AE612" s="427">
        <v>0</v>
      </c>
      <c r="AF612" s="417"/>
      <c r="AG612" s="375">
        <v>4</v>
      </c>
      <c r="AH612" s="417"/>
      <c r="AI612" s="426">
        <v>0</v>
      </c>
      <c r="AJ612" s="426">
        <v>0</v>
      </c>
      <c r="AK612" s="426">
        <v>0</v>
      </c>
      <c r="AL612" s="126"/>
      <c r="AM612" s="418"/>
      <c r="AN612" s="418"/>
      <c r="AO612" s="375">
        <v>0</v>
      </c>
    </row>
    <row r="613" spans="1:41" ht="24" customHeight="1" x14ac:dyDescent="0.3">
      <c r="A613" s="410" t="s">
        <v>4347</v>
      </c>
      <c r="B613" s="411" t="s">
        <v>4348</v>
      </c>
      <c r="C613" s="412" t="s">
        <v>242</v>
      </c>
      <c r="D613" s="367">
        <f t="shared" si="32"/>
        <v>0</v>
      </c>
      <c r="E613" s="368">
        <f t="shared" si="33"/>
        <v>0</v>
      </c>
      <c r="F613" s="368">
        <f t="shared" si="34"/>
        <v>0</v>
      </c>
      <c r="G613" s="368">
        <f t="shared" si="35"/>
        <v>0</v>
      </c>
      <c r="H613" s="368">
        <f t="shared" si="36"/>
        <v>0</v>
      </c>
      <c r="I613" s="368">
        <f t="shared" si="37"/>
        <v>0</v>
      </c>
      <c r="J613" s="368">
        <f t="shared" si="38"/>
        <v>0</v>
      </c>
      <c r="K613" s="368">
        <f t="shared" si="39"/>
        <v>0</v>
      </c>
      <c r="L613" s="368">
        <f t="shared" si="40"/>
        <v>0</v>
      </c>
      <c r="M613" s="368">
        <f t="shared" si="41"/>
        <v>0</v>
      </c>
      <c r="N613" s="370">
        <f t="shared" si="42"/>
        <v>0</v>
      </c>
      <c r="O613" s="371"/>
      <c r="P613" s="413">
        <f t="shared" si="45"/>
        <v>0</v>
      </c>
      <c r="Q613" s="373" t="str">
        <f t="shared" si="46"/>
        <v/>
      </c>
      <c r="R613" s="374">
        <v>0</v>
      </c>
      <c r="S613" s="425">
        <v>0</v>
      </c>
      <c r="T613" s="414">
        <v>0</v>
      </c>
      <c r="U613" s="414">
        <v>0</v>
      </c>
      <c r="V613" s="414">
        <v>0</v>
      </c>
      <c r="W613" s="414">
        <v>0</v>
      </c>
      <c r="X613" s="414">
        <v>0</v>
      </c>
      <c r="Y613" s="414">
        <v>0</v>
      </c>
      <c r="Z613" s="414">
        <v>0</v>
      </c>
      <c r="AA613" s="414">
        <v>0</v>
      </c>
      <c r="AB613" s="425">
        <v>0</v>
      </c>
      <c r="AC613" s="415"/>
      <c r="AD613" s="124">
        <v>0</v>
      </c>
      <c r="AE613" s="416">
        <v>0</v>
      </c>
      <c r="AF613" s="417"/>
      <c r="AG613" s="375"/>
      <c r="AH613" s="417"/>
      <c r="AI613" s="421">
        <v>0</v>
      </c>
      <c r="AJ613" s="421">
        <v>0</v>
      </c>
      <c r="AK613" s="421">
        <v>0</v>
      </c>
      <c r="AL613" s="126"/>
      <c r="AM613" s="418"/>
      <c r="AN613" s="418"/>
      <c r="AO613" s="375">
        <v>0</v>
      </c>
    </row>
    <row r="614" spans="1:41" ht="24" customHeight="1" x14ac:dyDescent="0.3">
      <c r="A614" s="410" t="s">
        <v>4349</v>
      </c>
      <c r="B614" s="411" t="s">
        <v>4214</v>
      </c>
      <c r="C614" s="412" t="s">
        <v>163</v>
      </c>
      <c r="D614" s="367">
        <f t="shared" si="32"/>
        <v>480</v>
      </c>
      <c r="E614" s="368">
        <f t="shared" si="33"/>
        <v>85</v>
      </c>
      <c r="F614" s="368">
        <f t="shared" si="34"/>
        <v>65</v>
      </c>
      <c r="G614" s="368">
        <f t="shared" si="35"/>
        <v>0</v>
      </c>
      <c r="H614" s="368">
        <f t="shared" si="36"/>
        <v>0</v>
      </c>
      <c r="I614" s="368">
        <f t="shared" si="37"/>
        <v>0</v>
      </c>
      <c r="J614" s="368">
        <f t="shared" si="38"/>
        <v>0</v>
      </c>
      <c r="K614" s="368">
        <f t="shared" si="39"/>
        <v>0</v>
      </c>
      <c r="L614" s="368">
        <f t="shared" si="40"/>
        <v>0</v>
      </c>
      <c r="M614" s="368">
        <f t="shared" si="41"/>
        <v>0</v>
      </c>
      <c r="N614" s="370">
        <f t="shared" si="42"/>
        <v>630</v>
      </c>
      <c r="O614" s="371">
        <f>Nemzetközi!F67</f>
        <v>18</v>
      </c>
      <c r="P614" s="413">
        <f t="shared" si="45"/>
        <v>2430</v>
      </c>
      <c r="Q614" s="373">
        <f t="shared" si="46"/>
        <v>12</v>
      </c>
      <c r="R614" s="374">
        <v>0</v>
      </c>
      <c r="S614" s="420">
        <v>0</v>
      </c>
      <c r="T614" s="414">
        <v>0</v>
      </c>
      <c r="U614" s="414">
        <v>0</v>
      </c>
      <c r="V614" s="414">
        <v>0</v>
      </c>
      <c r="W614" s="414">
        <v>0</v>
      </c>
      <c r="X614" s="414">
        <v>0</v>
      </c>
      <c r="Y614" s="414">
        <v>0</v>
      </c>
      <c r="Z614" s="414">
        <v>0</v>
      </c>
      <c r="AA614" s="414">
        <v>0</v>
      </c>
      <c r="AB614" s="420">
        <v>0</v>
      </c>
      <c r="AC614" s="415"/>
      <c r="AD614" s="421">
        <v>480</v>
      </c>
      <c r="AE614" s="416">
        <v>0</v>
      </c>
      <c r="AF614" s="417"/>
      <c r="AG614" s="375"/>
      <c r="AH614" s="417"/>
      <c r="AI614" s="124">
        <v>65</v>
      </c>
      <c r="AJ614" s="124">
        <v>85</v>
      </c>
      <c r="AK614" s="124">
        <v>0</v>
      </c>
      <c r="AL614" s="126"/>
      <c r="AM614" s="418"/>
      <c r="AN614" s="418"/>
      <c r="AO614" s="425">
        <v>0</v>
      </c>
    </row>
    <row r="615" spans="1:41" ht="24" customHeight="1" x14ac:dyDescent="0.3">
      <c r="A615" s="410" t="s">
        <v>4350</v>
      </c>
      <c r="B615" s="411" t="s">
        <v>4215</v>
      </c>
      <c r="C615" s="412" t="s">
        <v>174</v>
      </c>
      <c r="D615" s="367">
        <f t="shared" si="32"/>
        <v>70</v>
      </c>
      <c r="E615" s="368">
        <f t="shared" si="33"/>
        <v>41</v>
      </c>
      <c r="F615" s="368">
        <f t="shared" si="34"/>
        <v>0</v>
      </c>
      <c r="G615" s="368">
        <f t="shared" si="35"/>
        <v>0</v>
      </c>
      <c r="H615" s="368">
        <f t="shared" si="36"/>
        <v>0</v>
      </c>
      <c r="I615" s="368">
        <f t="shared" si="37"/>
        <v>0</v>
      </c>
      <c r="J615" s="368">
        <f t="shared" si="38"/>
        <v>0</v>
      </c>
      <c r="K615" s="368">
        <f t="shared" si="39"/>
        <v>0</v>
      </c>
      <c r="L615" s="368">
        <f t="shared" si="40"/>
        <v>0</v>
      </c>
      <c r="M615" s="368">
        <f t="shared" si="41"/>
        <v>0</v>
      </c>
      <c r="N615" s="370">
        <f t="shared" si="42"/>
        <v>111</v>
      </c>
      <c r="O615" s="371"/>
      <c r="P615" s="413">
        <f t="shared" si="45"/>
        <v>111</v>
      </c>
      <c r="Q615" s="373">
        <f t="shared" si="46"/>
        <v>72</v>
      </c>
      <c r="R615" s="374">
        <v>0</v>
      </c>
      <c r="S615" s="425">
        <v>0</v>
      </c>
      <c r="T615" s="414">
        <v>0</v>
      </c>
      <c r="U615" s="414">
        <v>0</v>
      </c>
      <c r="V615" s="414">
        <v>0</v>
      </c>
      <c r="W615" s="414">
        <v>0</v>
      </c>
      <c r="X615" s="414">
        <v>0</v>
      </c>
      <c r="Y615" s="414">
        <v>0</v>
      </c>
      <c r="Z615" s="414">
        <v>0</v>
      </c>
      <c r="AA615" s="414">
        <v>0</v>
      </c>
      <c r="AB615" s="425">
        <v>0</v>
      </c>
      <c r="AC615" s="415"/>
      <c r="AD615" s="421">
        <v>0</v>
      </c>
      <c r="AE615" s="427">
        <v>0</v>
      </c>
      <c r="AF615" s="433"/>
      <c r="AG615" s="425"/>
      <c r="AH615" s="433"/>
      <c r="AI615" s="142">
        <v>0</v>
      </c>
      <c r="AJ615" s="142">
        <v>0</v>
      </c>
      <c r="AK615" s="142">
        <v>0</v>
      </c>
      <c r="AL615" s="126"/>
      <c r="AM615" s="418">
        <v>41</v>
      </c>
      <c r="AN615" s="418">
        <v>70</v>
      </c>
      <c r="AO615" s="375">
        <v>0</v>
      </c>
    </row>
    <row r="616" spans="1:41" ht="24" customHeight="1" x14ac:dyDescent="0.3">
      <c r="A616" s="410" t="s">
        <v>4351</v>
      </c>
      <c r="B616" s="411" t="s">
        <v>4352</v>
      </c>
      <c r="C616" s="412" t="s">
        <v>163</v>
      </c>
      <c r="D616" s="367">
        <f t="shared" si="32"/>
        <v>480</v>
      </c>
      <c r="E616" s="368">
        <f t="shared" si="33"/>
        <v>85</v>
      </c>
      <c r="F616" s="368">
        <f t="shared" si="34"/>
        <v>64</v>
      </c>
      <c r="G616" s="368">
        <f t="shared" si="35"/>
        <v>45</v>
      </c>
      <c r="H616" s="368">
        <f t="shared" si="36"/>
        <v>0</v>
      </c>
      <c r="I616" s="368">
        <f t="shared" si="37"/>
        <v>0</v>
      </c>
      <c r="J616" s="368">
        <f t="shared" si="38"/>
        <v>0</v>
      </c>
      <c r="K616" s="368">
        <f t="shared" si="39"/>
        <v>0</v>
      </c>
      <c r="L616" s="368">
        <f t="shared" si="40"/>
        <v>0</v>
      </c>
      <c r="M616" s="368">
        <f t="shared" si="41"/>
        <v>0</v>
      </c>
      <c r="N616" s="370">
        <f t="shared" si="42"/>
        <v>674</v>
      </c>
      <c r="O616" s="371"/>
      <c r="P616" s="413">
        <f t="shared" si="45"/>
        <v>674</v>
      </c>
      <c r="Q616" s="373">
        <f t="shared" si="46"/>
        <v>23</v>
      </c>
      <c r="R616" s="374">
        <v>0</v>
      </c>
      <c r="S616" s="420">
        <v>0</v>
      </c>
      <c r="T616" s="414">
        <v>0</v>
      </c>
      <c r="U616" s="414">
        <v>0</v>
      </c>
      <c r="V616" s="414">
        <v>0</v>
      </c>
      <c r="W616" s="414">
        <v>0</v>
      </c>
      <c r="X616" s="414">
        <v>0</v>
      </c>
      <c r="Y616" s="414">
        <v>0</v>
      </c>
      <c r="Z616" s="414">
        <v>0</v>
      </c>
      <c r="AA616" s="414">
        <v>0</v>
      </c>
      <c r="AB616" s="420">
        <v>0</v>
      </c>
      <c r="AC616" s="415"/>
      <c r="AD616" s="124">
        <v>480</v>
      </c>
      <c r="AE616" s="427">
        <v>0</v>
      </c>
      <c r="AF616" s="417"/>
      <c r="AG616" s="375"/>
      <c r="AH616" s="417"/>
      <c r="AI616" s="421">
        <v>45</v>
      </c>
      <c r="AJ616" s="421">
        <v>85</v>
      </c>
      <c r="AK616" s="421">
        <v>0</v>
      </c>
      <c r="AL616" s="126"/>
      <c r="AM616" s="418">
        <v>64</v>
      </c>
      <c r="AN616" s="418"/>
      <c r="AO616" s="375">
        <v>0</v>
      </c>
    </row>
    <row r="617" spans="1:41" ht="24" customHeight="1" x14ac:dyDescent="0.3">
      <c r="A617" s="419" t="s">
        <v>2513</v>
      </c>
      <c r="B617" s="436" t="s">
        <v>4353</v>
      </c>
      <c r="C617" s="437" t="s">
        <v>139</v>
      </c>
      <c r="D617" s="367">
        <f t="shared" si="32"/>
        <v>6</v>
      </c>
      <c r="E617" s="368">
        <f t="shared" si="33"/>
        <v>0</v>
      </c>
      <c r="F617" s="368">
        <f t="shared" si="34"/>
        <v>0</v>
      </c>
      <c r="G617" s="368">
        <f t="shared" si="35"/>
        <v>0</v>
      </c>
      <c r="H617" s="368">
        <f t="shared" si="36"/>
        <v>0</v>
      </c>
      <c r="I617" s="368">
        <f t="shared" si="37"/>
        <v>0</v>
      </c>
      <c r="J617" s="368">
        <f t="shared" si="38"/>
        <v>0</v>
      </c>
      <c r="K617" s="368">
        <f t="shared" si="39"/>
        <v>0</v>
      </c>
      <c r="L617" s="368">
        <f t="shared" si="40"/>
        <v>0</v>
      </c>
      <c r="M617" s="368">
        <f t="shared" si="41"/>
        <v>0</v>
      </c>
      <c r="N617" s="370">
        <f t="shared" si="42"/>
        <v>6</v>
      </c>
      <c r="O617" s="371"/>
      <c r="P617" s="413">
        <f t="shared" si="45"/>
        <v>6</v>
      </c>
      <c r="Q617" s="373">
        <f t="shared" si="46"/>
        <v>803</v>
      </c>
      <c r="R617" s="374">
        <v>0</v>
      </c>
      <c r="S617" s="420">
        <v>0</v>
      </c>
      <c r="T617" s="414">
        <v>0</v>
      </c>
      <c r="U617" s="414">
        <v>0</v>
      </c>
      <c r="V617" s="414">
        <v>0</v>
      </c>
      <c r="W617" s="414">
        <v>0</v>
      </c>
      <c r="X617" s="414">
        <v>0</v>
      </c>
      <c r="Y617" s="414">
        <v>0</v>
      </c>
      <c r="Z617" s="414">
        <v>0</v>
      </c>
      <c r="AA617" s="414">
        <v>0</v>
      </c>
      <c r="AB617" s="420">
        <v>6</v>
      </c>
      <c r="AC617" s="415"/>
      <c r="AD617" s="421">
        <v>0</v>
      </c>
      <c r="AE617" s="416">
        <v>0</v>
      </c>
      <c r="AF617" s="417"/>
      <c r="AG617" s="375"/>
      <c r="AH617" s="417"/>
      <c r="AI617" s="430">
        <v>0</v>
      </c>
      <c r="AJ617" s="430">
        <v>0</v>
      </c>
      <c r="AK617" s="430">
        <v>0</v>
      </c>
      <c r="AL617" s="126"/>
      <c r="AM617" s="418"/>
      <c r="AN617" s="418"/>
      <c r="AO617" s="375">
        <v>0</v>
      </c>
    </row>
    <row r="618" spans="1:41" ht="24" customHeight="1" x14ac:dyDescent="0.3">
      <c r="A618" s="419" t="s">
        <v>4354</v>
      </c>
      <c r="B618" s="411" t="s">
        <v>4355</v>
      </c>
      <c r="C618" s="412" t="s">
        <v>266</v>
      </c>
      <c r="D618" s="367">
        <f t="shared" si="32"/>
        <v>14</v>
      </c>
      <c r="E618" s="368">
        <f t="shared" si="33"/>
        <v>0</v>
      </c>
      <c r="F618" s="368">
        <f t="shared" si="34"/>
        <v>0</v>
      </c>
      <c r="G618" s="368">
        <f t="shared" si="35"/>
        <v>0</v>
      </c>
      <c r="H618" s="368">
        <f t="shared" si="36"/>
        <v>0</v>
      </c>
      <c r="I618" s="368">
        <f t="shared" si="37"/>
        <v>0</v>
      </c>
      <c r="J618" s="368">
        <f t="shared" si="38"/>
        <v>0</v>
      </c>
      <c r="K618" s="368">
        <f t="shared" si="39"/>
        <v>0</v>
      </c>
      <c r="L618" s="368">
        <f t="shared" si="40"/>
        <v>0</v>
      </c>
      <c r="M618" s="368">
        <f t="shared" si="41"/>
        <v>0</v>
      </c>
      <c r="N618" s="370">
        <f t="shared" si="42"/>
        <v>14</v>
      </c>
      <c r="O618" s="371"/>
      <c r="P618" s="413">
        <f t="shared" si="45"/>
        <v>14</v>
      </c>
      <c r="Q618" s="373">
        <f t="shared" si="46"/>
        <v>558</v>
      </c>
      <c r="R618" s="374">
        <v>0</v>
      </c>
      <c r="S618" s="414">
        <v>0</v>
      </c>
      <c r="T618" s="414">
        <v>0</v>
      </c>
      <c r="U618" s="414">
        <v>0</v>
      </c>
      <c r="V618" s="414">
        <v>0</v>
      </c>
      <c r="W618" s="414">
        <v>0</v>
      </c>
      <c r="X618" s="414">
        <v>0</v>
      </c>
      <c r="Y618" s="414">
        <v>0</v>
      </c>
      <c r="Z618" s="414">
        <v>0</v>
      </c>
      <c r="AA618" s="414">
        <v>0</v>
      </c>
      <c r="AB618" s="414">
        <v>0</v>
      </c>
      <c r="AC618" s="415"/>
      <c r="AD618" s="421">
        <v>0</v>
      </c>
      <c r="AE618" s="427">
        <v>0</v>
      </c>
      <c r="AF618" s="417"/>
      <c r="AG618" s="375">
        <v>14</v>
      </c>
      <c r="AH618" s="417"/>
      <c r="AI618" s="421">
        <v>0</v>
      </c>
      <c r="AJ618" s="421">
        <v>0</v>
      </c>
      <c r="AK618" s="421">
        <v>0</v>
      </c>
      <c r="AL618" s="126"/>
      <c r="AM618" s="418"/>
      <c r="AN618" s="418"/>
      <c r="AO618" s="425">
        <v>0</v>
      </c>
    </row>
    <row r="619" spans="1:41" ht="24" customHeight="1" x14ac:dyDescent="0.3">
      <c r="A619" s="419" t="s">
        <v>4356</v>
      </c>
      <c r="B619" s="411" t="s">
        <v>4357</v>
      </c>
      <c r="C619" s="412" t="s">
        <v>139</v>
      </c>
      <c r="D619" s="367">
        <f t="shared" si="32"/>
        <v>0</v>
      </c>
      <c r="E619" s="368">
        <f t="shared" si="33"/>
        <v>0</v>
      </c>
      <c r="F619" s="368">
        <f t="shared" si="34"/>
        <v>0</v>
      </c>
      <c r="G619" s="368">
        <f t="shared" si="35"/>
        <v>0</v>
      </c>
      <c r="H619" s="368">
        <f t="shared" si="36"/>
        <v>0</v>
      </c>
      <c r="I619" s="368">
        <f t="shared" si="37"/>
        <v>0</v>
      </c>
      <c r="J619" s="368">
        <f t="shared" si="38"/>
        <v>0</v>
      </c>
      <c r="K619" s="368">
        <f t="shared" si="39"/>
        <v>0</v>
      </c>
      <c r="L619" s="368">
        <f t="shared" si="40"/>
        <v>0</v>
      </c>
      <c r="M619" s="368">
        <f t="shared" si="41"/>
        <v>0</v>
      </c>
      <c r="N619" s="370">
        <f t="shared" si="42"/>
        <v>0</v>
      </c>
      <c r="O619" s="371"/>
      <c r="P619" s="413">
        <f t="shared" si="45"/>
        <v>0</v>
      </c>
      <c r="Q619" s="373" t="str">
        <f t="shared" si="46"/>
        <v/>
      </c>
      <c r="R619" s="374">
        <v>0</v>
      </c>
      <c r="S619" s="420">
        <v>0</v>
      </c>
      <c r="T619" s="414">
        <v>0</v>
      </c>
      <c r="U619" s="414">
        <v>0</v>
      </c>
      <c r="V619" s="414">
        <v>0</v>
      </c>
      <c r="W619" s="414">
        <v>0</v>
      </c>
      <c r="X619" s="414">
        <v>0</v>
      </c>
      <c r="Y619" s="414">
        <v>0</v>
      </c>
      <c r="Z619" s="414">
        <v>0</v>
      </c>
      <c r="AA619" s="414">
        <v>0</v>
      </c>
      <c r="AB619" s="420">
        <v>0</v>
      </c>
      <c r="AC619" s="415"/>
      <c r="AD619" s="421">
        <v>0</v>
      </c>
      <c r="AE619" s="427">
        <v>0</v>
      </c>
      <c r="AF619" s="417"/>
      <c r="AG619" s="375"/>
      <c r="AH619" s="417"/>
      <c r="AI619" s="426">
        <v>0</v>
      </c>
      <c r="AJ619" s="426">
        <v>0</v>
      </c>
      <c r="AK619" s="426">
        <v>0</v>
      </c>
      <c r="AL619" s="126"/>
      <c r="AM619" s="418"/>
      <c r="AN619" s="418"/>
      <c r="AO619" s="375">
        <v>0</v>
      </c>
    </row>
    <row r="620" spans="1:41" ht="24" customHeight="1" x14ac:dyDescent="0.3">
      <c r="A620" s="410" t="s">
        <v>4358</v>
      </c>
      <c r="B620" s="436" t="s">
        <v>4359</v>
      </c>
      <c r="C620" s="437" t="s">
        <v>696</v>
      </c>
      <c r="D620" s="367">
        <f t="shared" si="32"/>
        <v>45</v>
      </c>
      <c r="E620" s="368">
        <f t="shared" si="33"/>
        <v>5</v>
      </c>
      <c r="F620" s="368">
        <f t="shared" si="34"/>
        <v>0</v>
      </c>
      <c r="G620" s="368">
        <f t="shared" si="35"/>
        <v>0</v>
      </c>
      <c r="H620" s="368">
        <f t="shared" si="36"/>
        <v>0</v>
      </c>
      <c r="I620" s="368">
        <f t="shared" si="37"/>
        <v>0</v>
      </c>
      <c r="J620" s="368">
        <f t="shared" si="38"/>
        <v>0</v>
      </c>
      <c r="K620" s="368">
        <f t="shared" si="39"/>
        <v>0</v>
      </c>
      <c r="L620" s="368">
        <f t="shared" si="40"/>
        <v>0</v>
      </c>
      <c r="M620" s="368">
        <f t="shared" si="41"/>
        <v>0</v>
      </c>
      <c r="N620" s="446">
        <f t="shared" si="42"/>
        <v>50</v>
      </c>
      <c r="O620" s="371"/>
      <c r="P620" s="448">
        <f t="shared" si="45"/>
        <v>50</v>
      </c>
      <c r="Q620" s="373">
        <f t="shared" si="46"/>
        <v>157</v>
      </c>
      <c r="R620" s="374">
        <v>0</v>
      </c>
      <c r="S620" s="428">
        <v>45</v>
      </c>
      <c r="T620" s="414">
        <v>0</v>
      </c>
      <c r="U620" s="414">
        <v>0</v>
      </c>
      <c r="V620" s="414">
        <v>0</v>
      </c>
      <c r="W620" s="414">
        <v>0</v>
      </c>
      <c r="X620" s="414">
        <v>0</v>
      </c>
      <c r="Y620" s="414">
        <v>0</v>
      </c>
      <c r="Z620" s="414">
        <v>0</v>
      </c>
      <c r="AA620" s="414">
        <v>0</v>
      </c>
      <c r="AB620" s="428">
        <v>0</v>
      </c>
      <c r="AC620" s="429"/>
      <c r="AD620" s="142">
        <v>0</v>
      </c>
      <c r="AE620" s="416">
        <v>0</v>
      </c>
      <c r="AF620" s="417">
        <v>5</v>
      </c>
      <c r="AG620" s="375"/>
      <c r="AH620" s="417"/>
      <c r="AI620" s="426">
        <v>0</v>
      </c>
      <c r="AJ620" s="426">
        <v>0</v>
      </c>
      <c r="AK620" s="426">
        <v>0</v>
      </c>
      <c r="AL620" s="126"/>
      <c r="AM620" s="418"/>
      <c r="AN620" s="418"/>
      <c r="AO620" s="375">
        <v>0</v>
      </c>
    </row>
    <row r="621" spans="1:41" ht="24" customHeight="1" x14ac:dyDescent="0.3">
      <c r="A621" s="422" t="s">
        <v>4360</v>
      </c>
      <c r="B621" s="475" t="s">
        <v>443</v>
      </c>
      <c r="C621" s="476" t="s">
        <v>3448</v>
      </c>
      <c r="D621" s="367">
        <f t="shared" si="32"/>
        <v>0</v>
      </c>
      <c r="E621" s="368">
        <f t="shared" si="33"/>
        <v>0</v>
      </c>
      <c r="F621" s="368">
        <f t="shared" si="34"/>
        <v>0</v>
      </c>
      <c r="G621" s="368">
        <f t="shared" si="35"/>
        <v>0</v>
      </c>
      <c r="H621" s="368">
        <f t="shared" si="36"/>
        <v>0</v>
      </c>
      <c r="I621" s="368">
        <f t="shared" si="37"/>
        <v>0</v>
      </c>
      <c r="J621" s="368">
        <f t="shared" si="38"/>
        <v>0</v>
      </c>
      <c r="K621" s="368">
        <f t="shared" si="39"/>
        <v>0</v>
      </c>
      <c r="L621" s="368">
        <f t="shared" si="40"/>
        <v>0</v>
      </c>
      <c r="M621" s="368">
        <f t="shared" si="41"/>
        <v>0</v>
      </c>
      <c r="N621" s="370">
        <f t="shared" si="42"/>
        <v>0</v>
      </c>
      <c r="O621" s="371"/>
      <c r="P621" s="413">
        <f t="shared" si="45"/>
        <v>0</v>
      </c>
      <c r="Q621" s="373" t="str">
        <f t="shared" si="46"/>
        <v/>
      </c>
      <c r="R621" s="374">
        <v>0</v>
      </c>
      <c r="S621" s="420">
        <v>0</v>
      </c>
      <c r="T621" s="414">
        <v>0</v>
      </c>
      <c r="U621" s="414">
        <v>0</v>
      </c>
      <c r="V621" s="414">
        <v>0</v>
      </c>
      <c r="W621" s="414">
        <v>0</v>
      </c>
      <c r="X621" s="414">
        <v>0</v>
      </c>
      <c r="Y621" s="414">
        <v>0</v>
      </c>
      <c r="Z621" s="414">
        <v>0</v>
      </c>
      <c r="AA621" s="414">
        <v>0</v>
      </c>
      <c r="AB621" s="420">
        <v>0</v>
      </c>
      <c r="AC621" s="429"/>
      <c r="AD621" s="142">
        <v>0</v>
      </c>
      <c r="AE621" s="416">
        <v>0</v>
      </c>
      <c r="AF621" s="433"/>
      <c r="AG621" s="425"/>
      <c r="AH621" s="433"/>
      <c r="AI621" s="426">
        <v>0</v>
      </c>
      <c r="AJ621" s="426">
        <v>0</v>
      </c>
      <c r="AK621" s="426">
        <v>0</v>
      </c>
      <c r="AL621" s="126"/>
      <c r="AM621" s="418"/>
      <c r="AN621" s="418"/>
      <c r="AO621" s="375">
        <v>0</v>
      </c>
    </row>
    <row r="622" spans="1:41" ht="24" customHeight="1" x14ac:dyDescent="0.3">
      <c r="A622" s="419" t="s">
        <v>4361</v>
      </c>
      <c r="B622" s="411" t="s">
        <v>4362</v>
      </c>
      <c r="C622" s="412" t="s">
        <v>2428</v>
      </c>
      <c r="D622" s="367">
        <f t="shared" si="32"/>
        <v>29</v>
      </c>
      <c r="E622" s="368">
        <f t="shared" si="33"/>
        <v>16</v>
      </c>
      <c r="F622" s="368">
        <f t="shared" si="34"/>
        <v>0</v>
      </c>
      <c r="G622" s="368">
        <f t="shared" si="35"/>
        <v>0</v>
      </c>
      <c r="H622" s="368">
        <f t="shared" si="36"/>
        <v>0</v>
      </c>
      <c r="I622" s="368">
        <f t="shared" si="37"/>
        <v>0</v>
      </c>
      <c r="J622" s="368">
        <f t="shared" si="38"/>
        <v>0</v>
      </c>
      <c r="K622" s="368">
        <f t="shared" si="39"/>
        <v>0</v>
      </c>
      <c r="L622" s="368">
        <f t="shared" si="40"/>
        <v>0</v>
      </c>
      <c r="M622" s="368">
        <f t="shared" si="41"/>
        <v>0</v>
      </c>
      <c r="N622" s="370">
        <f t="shared" si="42"/>
        <v>45</v>
      </c>
      <c r="O622" s="371"/>
      <c r="P622" s="413">
        <f t="shared" si="45"/>
        <v>45</v>
      </c>
      <c r="Q622" s="373">
        <f t="shared" si="46"/>
        <v>181</v>
      </c>
      <c r="R622" s="374">
        <v>0</v>
      </c>
      <c r="S622" s="428">
        <v>29</v>
      </c>
      <c r="T622" s="414">
        <v>0</v>
      </c>
      <c r="U622" s="414">
        <v>0</v>
      </c>
      <c r="V622" s="414">
        <v>0</v>
      </c>
      <c r="W622" s="414">
        <v>0</v>
      </c>
      <c r="X622" s="414">
        <v>0</v>
      </c>
      <c r="Y622" s="414">
        <v>0</v>
      </c>
      <c r="Z622" s="414">
        <v>0</v>
      </c>
      <c r="AA622" s="414">
        <v>0</v>
      </c>
      <c r="AB622" s="428">
        <v>0</v>
      </c>
      <c r="AC622" s="429"/>
      <c r="AD622" s="421">
        <v>0</v>
      </c>
      <c r="AE622" s="416">
        <v>0</v>
      </c>
      <c r="AF622" s="417">
        <v>16</v>
      </c>
      <c r="AG622" s="375"/>
      <c r="AH622" s="417"/>
      <c r="AI622" s="421">
        <v>0</v>
      </c>
      <c r="AJ622" s="421">
        <v>0</v>
      </c>
      <c r="AK622" s="421">
        <v>0</v>
      </c>
      <c r="AL622" s="126"/>
      <c r="AM622" s="418"/>
      <c r="AN622" s="418"/>
      <c r="AO622" s="375">
        <v>0</v>
      </c>
    </row>
    <row r="623" spans="1:41" ht="24" customHeight="1" x14ac:dyDescent="0.3">
      <c r="A623" s="419" t="s">
        <v>3465</v>
      </c>
      <c r="B623" s="411" t="s">
        <v>4363</v>
      </c>
      <c r="C623" s="412" t="s">
        <v>266</v>
      </c>
      <c r="D623" s="367">
        <f t="shared" si="32"/>
        <v>10</v>
      </c>
      <c r="E623" s="368">
        <f t="shared" si="33"/>
        <v>0</v>
      </c>
      <c r="F623" s="368">
        <f t="shared" si="34"/>
        <v>0</v>
      </c>
      <c r="G623" s="368">
        <f t="shared" si="35"/>
        <v>0</v>
      </c>
      <c r="H623" s="368">
        <f t="shared" si="36"/>
        <v>0</v>
      </c>
      <c r="I623" s="368">
        <f t="shared" si="37"/>
        <v>0</v>
      </c>
      <c r="J623" s="368">
        <f t="shared" si="38"/>
        <v>0</v>
      </c>
      <c r="K623" s="368">
        <f t="shared" si="39"/>
        <v>0</v>
      </c>
      <c r="L623" s="368">
        <f t="shared" si="40"/>
        <v>0</v>
      </c>
      <c r="M623" s="368">
        <f t="shared" si="41"/>
        <v>0</v>
      </c>
      <c r="N623" s="370">
        <f t="shared" si="42"/>
        <v>10</v>
      </c>
      <c r="O623" s="371"/>
      <c r="P623" s="413">
        <f t="shared" si="45"/>
        <v>10</v>
      </c>
      <c r="Q623" s="373">
        <f t="shared" si="46"/>
        <v>688</v>
      </c>
      <c r="R623" s="374">
        <v>0</v>
      </c>
      <c r="S623" s="420">
        <v>0</v>
      </c>
      <c r="T623" s="414">
        <v>0</v>
      </c>
      <c r="U623" s="414">
        <v>0</v>
      </c>
      <c r="V623" s="414">
        <v>0</v>
      </c>
      <c r="W623" s="414">
        <v>0</v>
      </c>
      <c r="X623" s="414">
        <v>0</v>
      </c>
      <c r="Y623" s="414">
        <v>0</v>
      </c>
      <c r="Z623" s="414">
        <v>0</v>
      </c>
      <c r="AA623" s="414">
        <v>0</v>
      </c>
      <c r="AB623" s="420">
        <v>0</v>
      </c>
      <c r="AC623" s="415"/>
      <c r="AD623" s="421">
        <v>0</v>
      </c>
      <c r="AE623" s="416">
        <v>0</v>
      </c>
      <c r="AF623" s="417"/>
      <c r="AG623" s="375">
        <v>10</v>
      </c>
      <c r="AH623" s="417"/>
      <c r="AI623" s="426">
        <v>0</v>
      </c>
      <c r="AJ623" s="426">
        <v>0</v>
      </c>
      <c r="AK623" s="426">
        <v>0</v>
      </c>
      <c r="AL623" s="126"/>
      <c r="AM623" s="418"/>
      <c r="AN623" s="418"/>
      <c r="AO623" s="375">
        <v>0</v>
      </c>
    </row>
    <row r="624" spans="1:41" ht="24" customHeight="1" x14ac:dyDescent="0.3">
      <c r="A624" s="410" t="s">
        <v>4365</v>
      </c>
      <c r="B624" s="411" t="s">
        <v>4366</v>
      </c>
      <c r="C624" s="412" t="s">
        <v>71</v>
      </c>
      <c r="D624" s="367">
        <f t="shared" si="32"/>
        <v>12</v>
      </c>
      <c r="E624" s="368">
        <f t="shared" si="33"/>
        <v>0</v>
      </c>
      <c r="F624" s="368">
        <f t="shared" si="34"/>
        <v>0</v>
      </c>
      <c r="G624" s="368">
        <f t="shared" si="35"/>
        <v>0</v>
      </c>
      <c r="H624" s="368">
        <f t="shared" si="36"/>
        <v>0</v>
      </c>
      <c r="I624" s="368">
        <f t="shared" si="37"/>
        <v>0</v>
      </c>
      <c r="J624" s="368">
        <f t="shared" si="38"/>
        <v>0</v>
      </c>
      <c r="K624" s="368">
        <f t="shared" si="39"/>
        <v>0</v>
      </c>
      <c r="L624" s="368">
        <f t="shared" si="40"/>
        <v>0</v>
      </c>
      <c r="M624" s="368">
        <f t="shared" si="41"/>
        <v>0</v>
      </c>
      <c r="N624" s="370">
        <f t="shared" si="42"/>
        <v>12</v>
      </c>
      <c r="O624" s="371"/>
      <c r="P624" s="413">
        <f t="shared" si="45"/>
        <v>12</v>
      </c>
      <c r="Q624" s="373">
        <f t="shared" si="46"/>
        <v>621</v>
      </c>
      <c r="R624" s="374">
        <v>0</v>
      </c>
      <c r="S624" s="449">
        <v>0</v>
      </c>
      <c r="T624" s="414">
        <v>0</v>
      </c>
      <c r="U624" s="414">
        <v>0</v>
      </c>
      <c r="V624" s="414">
        <v>0</v>
      </c>
      <c r="W624" s="414">
        <v>0</v>
      </c>
      <c r="X624" s="414">
        <v>0</v>
      </c>
      <c r="Y624" s="414">
        <v>0</v>
      </c>
      <c r="Z624" s="414">
        <v>0</v>
      </c>
      <c r="AA624" s="414">
        <v>0</v>
      </c>
      <c r="AB624" s="449">
        <v>12</v>
      </c>
      <c r="AC624" s="415"/>
      <c r="AD624" s="430">
        <v>0</v>
      </c>
      <c r="AE624" s="416">
        <v>0</v>
      </c>
      <c r="AF624" s="417"/>
      <c r="AG624" s="375"/>
      <c r="AH624" s="417"/>
      <c r="AI624" s="421">
        <v>0</v>
      </c>
      <c r="AJ624" s="421">
        <v>0</v>
      </c>
      <c r="AK624" s="421">
        <v>0</v>
      </c>
      <c r="AL624" s="126"/>
      <c r="AM624" s="418"/>
      <c r="AN624" s="418"/>
      <c r="AO624" s="425">
        <v>0</v>
      </c>
    </row>
    <row r="625" spans="1:41" ht="24" customHeight="1" x14ac:dyDescent="0.3">
      <c r="A625" s="419" t="s">
        <v>4367</v>
      </c>
      <c r="B625" s="411" t="s">
        <v>4216</v>
      </c>
      <c r="C625" s="412" t="s">
        <v>834</v>
      </c>
      <c r="D625" s="367">
        <f t="shared" si="32"/>
        <v>16</v>
      </c>
      <c r="E625" s="368">
        <f t="shared" si="33"/>
        <v>0</v>
      </c>
      <c r="F625" s="368">
        <f t="shared" si="34"/>
        <v>0</v>
      </c>
      <c r="G625" s="368">
        <f t="shared" si="35"/>
        <v>0</v>
      </c>
      <c r="H625" s="368">
        <f t="shared" si="36"/>
        <v>0</v>
      </c>
      <c r="I625" s="368">
        <f t="shared" si="37"/>
        <v>0</v>
      </c>
      <c r="J625" s="368">
        <f t="shared" si="38"/>
        <v>0</v>
      </c>
      <c r="K625" s="368">
        <f t="shared" si="39"/>
        <v>0</v>
      </c>
      <c r="L625" s="368">
        <f t="shared" si="40"/>
        <v>0</v>
      </c>
      <c r="M625" s="368">
        <f t="shared" si="41"/>
        <v>0</v>
      </c>
      <c r="N625" s="370">
        <f t="shared" si="42"/>
        <v>16</v>
      </c>
      <c r="O625" s="371"/>
      <c r="P625" s="413">
        <f t="shared" si="45"/>
        <v>16</v>
      </c>
      <c r="Q625" s="373">
        <f t="shared" si="46"/>
        <v>512</v>
      </c>
      <c r="R625" s="374">
        <v>0</v>
      </c>
      <c r="S625" s="420">
        <v>0</v>
      </c>
      <c r="T625" s="414">
        <v>0</v>
      </c>
      <c r="U625" s="414">
        <v>0</v>
      </c>
      <c r="V625" s="414">
        <v>0</v>
      </c>
      <c r="W625" s="414">
        <v>0</v>
      </c>
      <c r="X625" s="414">
        <v>0</v>
      </c>
      <c r="Y625" s="414">
        <v>0</v>
      </c>
      <c r="Z625" s="414">
        <v>0</v>
      </c>
      <c r="AA625" s="414">
        <v>0</v>
      </c>
      <c r="AB625" s="420">
        <v>0</v>
      </c>
      <c r="AC625" s="415"/>
      <c r="AD625" s="389">
        <v>0</v>
      </c>
      <c r="AE625" s="416">
        <v>0</v>
      </c>
      <c r="AF625" s="433">
        <v>16</v>
      </c>
      <c r="AG625" s="425"/>
      <c r="AH625" s="433"/>
      <c r="AI625" s="421">
        <v>0</v>
      </c>
      <c r="AJ625" s="421">
        <v>0</v>
      </c>
      <c r="AK625" s="421">
        <v>0</v>
      </c>
      <c r="AL625" s="126"/>
      <c r="AM625" s="418"/>
      <c r="AN625" s="418"/>
      <c r="AO625" s="375">
        <v>0</v>
      </c>
    </row>
    <row r="626" spans="1:41" ht="24" customHeight="1" x14ac:dyDescent="0.3">
      <c r="A626" s="419" t="s">
        <v>1375</v>
      </c>
      <c r="B626" s="436" t="s">
        <v>1376</v>
      </c>
      <c r="C626" s="437" t="s">
        <v>696</v>
      </c>
      <c r="D626" s="367">
        <f t="shared" si="32"/>
        <v>31</v>
      </c>
      <c r="E626" s="368">
        <f t="shared" si="33"/>
        <v>14</v>
      </c>
      <c r="F626" s="368">
        <f t="shared" si="34"/>
        <v>0</v>
      </c>
      <c r="G626" s="368">
        <f t="shared" si="35"/>
        <v>0</v>
      </c>
      <c r="H626" s="368">
        <f t="shared" si="36"/>
        <v>0</v>
      </c>
      <c r="I626" s="368">
        <f t="shared" si="37"/>
        <v>0</v>
      </c>
      <c r="J626" s="368">
        <f t="shared" si="38"/>
        <v>0</v>
      </c>
      <c r="K626" s="368">
        <f t="shared" si="39"/>
        <v>0</v>
      </c>
      <c r="L626" s="368">
        <f t="shared" si="40"/>
        <v>0</v>
      </c>
      <c r="M626" s="368">
        <f t="shared" si="41"/>
        <v>0</v>
      </c>
      <c r="N626" s="370">
        <f t="shared" si="42"/>
        <v>45</v>
      </c>
      <c r="O626" s="371"/>
      <c r="P626" s="413">
        <f t="shared" si="45"/>
        <v>45</v>
      </c>
      <c r="Q626" s="373">
        <f t="shared" si="46"/>
        <v>181</v>
      </c>
      <c r="R626" s="431">
        <v>0</v>
      </c>
      <c r="S626" s="432">
        <v>31</v>
      </c>
      <c r="T626" s="414">
        <v>0</v>
      </c>
      <c r="U626" s="414">
        <v>0</v>
      </c>
      <c r="V626" s="414">
        <v>0</v>
      </c>
      <c r="W626" s="414">
        <v>0</v>
      </c>
      <c r="X626" s="414">
        <v>0</v>
      </c>
      <c r="Y626" s="414">
        <v>0</v>
      </c>
      <c r="Z626" s="414">
        <v>0</v>
      </c>
      <c r="AA626" s="414">
        <v>0</v>
      </c>
      <c r="AB626" s="432">
        <v>0</v>
      </c>
      <c r="AC626" s="415"/>
      <c r="AD626" s="421">
        <v>0</v>
      </c>
      <c r="AE626" s="416">
        <v>0</v>
      </c>
      <c r="AF626" s="433">
        <v>14</v>
      </c>
      <c r="AG626" s="425"/>
      <c r="AH626" s="433"/>
      <c r="AI626" s="124">
        <v>0</v>
      </c>
      <c r="AJ626" s="124">
        <v>0</v>
      </c>
      <c r="AK626" s="124">
        <v>0</v>
      </c>
      <c r="AL626" s="434"/>
      <c r="AM626" s="435"/>
      <c r="AN626" s="435"/>
      <c r="AO626" s="375">
        <v>0</v>
      </c>
    </row>
    <row r="627" spans="1:41" ht="24" customHeight="1" x14ac:dyDescent="0.3">
      <c r="A627" s="419" t="s">
        <v>4370</v>
      </c>
      <c r="B627" s="411" t="s">
        <v>4371</v>
      </c>
      <c r="C627" s="412" t="s">
        <v>518</v>
      </c>
      <c r="D627" s="367">
        <f t="shared" si="32"/>
        <v>12</v>
      </c>
      <c r="E627" s="368">
        <f t="shared" si="33"/>
        <v>6</v>
      </c>
      <c r="F627" s="368">
        <f t="shared" si="34"/>
        <v>0</v>
      </c>
      <c r="G627" s="368">
        <f t="shared" si="35"/>
        <v>0</v>
      </c>
      <c r="H627" s="368">
        <f t="shared" si="36"/>
        <v>0</v>
      </c>
      <c r="I627" s="368">
        <f t="shared" si="37"/>
        <v>0</v>
      </c>
      <c r="J627" s="368">
        <f t="shared" si="38"/>
        <v>0</v>
      </c>
      <c r="K627" s="368">
        <f t="shared" si="39"/>
        <v>0</v>
      </c>
      <c r="L627" s="368">
        <f t="shared" si="40"/>
        <v>0</v>
      </c>
      <c r="M627" s="368">
        <f t="shared" si="41"/>
        <v>0</v>
      </c>
      <c r="N627" s="370">
        <f t="shared" si="42"/>
        <v>18</v>
      </c>
      <c r="O627" s="371"/>
      <c r="P627" s="413">
        <f t="shared" si="45"/>
        <v>18</v>
      </c>
      <c r="Q627" s="373">
        <f t="shared" si="46"/>
        <v>457</v>
      </c>
      <c r="R627" s="374">
        <v>0</v>
      </c>
      <c r="S627" s="390">
        <v>0</v>
      </c>
      <c r="T627" s="414">
        <v>0</v>
      </c>
      <c r="U627" s="414">
        <v>0</v>
      </c>
      <c r="V627" s="414">
        <v>0</v>
      </c>
      <c r="W627" s="414">
        <v>0</v>
      </c>
      <c r="X627" s="414">
        <v>0</v>
      </c>
      <c r="Y627" s="414">
        <v>0</v>
      </c>
      <c r="Z627" s="414">
        <v>0</v>
      </c>
      <c r="AA627" s="414">
        <v>0</v>
      </c>
      <c r="AB627" s="390">
        <v>6</v>
      </c>
      <c r="AC627" s="429"/>
      <c r="AD627" s="426">
        <v>0</v>
      </c>
      <c r="AE627" s="416">
        <v>0</v>
      </c>
      <c r="AF627" s="417"/>
      <c r="AG627" s="375">
        <v>12</v>
      </c>
      <c r="AH627" s="417"/>
      <c r="AI627" s="421">
        <v>0</v>
      </c>
      <c r="AJ627" s="421">
        <v>0</v>
      </c>
      <c r="AK627" s="421">
        <v>0</v>
      </c>
      <c r="AL627" s="126"/>
      <c r="AM627" s="418"/>
      <c r="AN627" s="418"/>
      <c r="AO627" s="375">
        <v>0</v>
      </c>
    </row>
    <row r="628" spans="1:41" ht="24" customHeight="1" x14ac:dyDescent="0.3">
      <c r="A628" s="410" t="s">
        <v>4372</v>
      </c>
      <c r="B628" s="411" t="s">
        <v>4373</v>
      </c>
      <c r="C628" s="412" t="s">
        <v>269</v>
      </c>
      <c r="D628" s="367">
        <f t="shared" si="32"/>
        <v>0</v>
      </c>
      <c r="E628" s="368">
        <f t="shared" si="33"/>
        <v>0</v>
      </c>
      <c r="F628" s="368">
        <f t="shared" si="34"/>
        <v>0</v>
      </c>
      <c r="G628" s="368">
        <f t="shared" si="35"/>
        <v>0</v>
      </c>
      <c r="H628" s="368">
        <f t="shared" si="36"/>
        <v>0</v>
      </c>
      <c r="I628" s="368">
        <f t="shared" si="37"/>
        <v>0</v>
      </c>
      <c r="J628" s="368">
        <f t="shared" si="38"/>
        <v>0</v>
      </c>
      <c r="K628" s="368">
        <f t="shared" si="39"/>
        <v>0</v>
      </c>
      <c r="L628" s="368">
        <f t="shared" si="40"/>
        <v>0</v>
      </c>
      <c r="M628" s="368">
        <f t="shared" si="41"/>
        <v>0</v>
      </c>
      <c r="N628" s="370">
        <f t="shared" si="42"/>
        <v>0</v>
      </c>
      <c r="O628" s="371"/>
      <c r="P628" s="413">
        <f t="shared" si="45"/>
        <v>0</v>
      </c>
      <c r="Q628" s="373" t="str">
        <f t="shared" si="46"/>
        <v/>
      </c>
      <c r="R628" s="374">
        <v>0</v>
      </c>
      <c r="S628" s="420">
        <v>0</v>
      </c>
      <c r="T628" s="414">
        <v>0</v>
      </c>
      <c r="U628" s="414">
        <v>0</v>
      </c>
      <c r="V628" s="414">
        <v>0</v>
      </c>
      <c r="W628" s="414">
        <v>0</v>
      </c>
      <c r="X628" s="414">
        <v>0</v>
      </c>
      <c r="Y628" s="414">
        <v>0</v>
      </c>
      <c r="Z628" s="414">
        <v>0</v>
      </c>
      <c r="AA628" s="414">
        <v>0</v>
      </c>
      <c r="AB628" s="420">
        <v>0</v>
      </c>
      <c r="AC628" s="429"/>
      <c r="AD628" s="124">
        <v>0</v>
      </c>
      <c r="AE628" s="416">
        <v>0</v>
      </c>
      <c r="AF628" s="417"/>
      <c r="AG628" s="375"/>
      <c r="AH628" s="417"/>
      <c r="AI628" s="430">
        <v>0</v>
      </c>
      <c r="AJ628" s="430">
        <v>0</v>
      </c>
      <c r="AK628" s="430">
        <v>0</v>
      </c>
      <c r="AL628" s="126"/>
      <c r="AM628" s="418"/>
      <c r="AN628" s="418"/>
      <c r="AO628" s="375">
        <v>0</v>
      </c>
    </row>
    <row r="629" spans="1:41" ht="24" customHeight="1" x14ac:dyDescent="0.3">
      <c r="A629" s="419" t="s">
        <v>4374</v>
      </c>
      <c r="B629" s="436" t="s">
        <v>4373</v>
      </c>
      <c r="C629" s="437" t="s">
        <v>371</v>
      </c>
      <c r="D629" s="367">
        <f t="shared" si="32"/>
        <v>0</v>
      </c>
      <c r="E629" s="368">
        <f t="shared" si="33"/>
        <v>0</v>
      </c>
      <c r="F629" s="368">
        <f t="shared" si="34"/>
        <v>0</v>
      </c>
      <c r="G629" s="368">
        <f t="shared" si="35"/>
        <v>0</v>
      </c>
      <c r="H629" s="368">
        <f t="shared" si="36"/>
        <v>0</v>
      </c>
      <c r="I629" s="368">
        <f t="shared" si="37"/>
        <v>0</v>
      </c>
      <c r="J629" s="368">
        <f t="shared" si="38"/>
        <v>0</v>
      </c>
      <c r="K629" s="368">
        <f t="shared" si="39"/>
        <v>0</v>
      </c>
      <c r="L629" s="368">
        <f t="shared" si="40"/>
        <v>0</v>
      </c>
      <c r="M629" s="368">
        <f t="shared" si="41"/>
        <v>0</v>
      </c>
      <c r="N629" s="370">
        <f t="shared" si="42"/>
        <v>0</v>
      </c>
      <c r="O629" s="371"/>
      <c r="P629" s="413">
        <f t="shared" si="45"/>
        <v>0</v>
      </c>
      <c r="Q629" s="373" t="str">
        <f t="shared" si="46"/>
        <v/>
      </c>
      <c r="R629" s="374">
        <v>0</v>
      </c>
      <c r="S629" s="420">
        <v>0</v>
      </c>
      <c r="T629" s="414">
        <v>0</v>
      </c>
      <c r="U629" s="414">
        <v>0</v>
      </c>
      <c r="V629" s="414">
        <v>0</v>
      </c>
      <c r="W629" s="414">
        <v>0</v>
      </c>
      <c r="X629" s="414">
        <v>0</v>
      </c>
      <c r="Y629" s="414">
        <v>0</v>
      </c>
      <c r="Z629" s="414">
        <v>0</v>
      </c>
      <c r="AA629" s="414">
        <v>0</v>
      </c>
      <c r="AB629" s="420">
        <v>0</v>
      </c>
      <c r="AC629" s="415"/>
      <c r="AD629" s="142">
        <v>0</v>
      </c>
      <c r="AE629" s="416">
        <v>0</v>
      </c>
      <c r="AF629" s="417"/>
      <c r="AG629" s="375"/>
      <c r="AH629" s="417"/>
      <c r="AI629" s="142">
        <v>0</v>
      </c>
      <c r="AJ629" s="142">
        <v>0</v>
      </c>
      <c r="AK629" s="142">
        <v>0</v>
      </c>
      <c r="AL629" s="126"/>
      <c r="AM629" s="418"/>
      <c r="AN629" s="418"/>
      <c r="AO629" s="375">
        <v>0</v>
      </c>
    </row>
    <row r="630" spans="1:41" ht="24" customHeight="1" x14ac:dyDescent="0.3">
      <c r="A630" s="419" t="s">
        <v>4375</v>
      </c>
      <c r="B630" s="411" t="s">
        <v>4376</v>
      </c>
      <c r="C630" s="412" t="s">
        <v>301</v>
      </c>
      <c r="D630" s="367">
        <f t="shared" si="32"/>
        <v>0</v>
      </c>
      <c r="E630" s="368">
        <f t="shared" si="33"/>
        <v>0</v>
      </c>
      <c r="F630" s="368">
        <f t="shared" si="34"/>
        <v>0</v>
      </c>
      <c r="G630" s="368">
        <f t="shared" si="35"/>
        <v>0</v>
      </c>
      <c r="H630" s="368">
        <f t="shared" si="36"/>
        <v>0</v>
      </c>
      <c r="I630" s="368">
        <f t="shared" si="37"/>
        <v>0</v>
      </c>
      <c r="J630" s="368">
        <f t="shared" si="38"/>
        <v>0</v>
      </c>
      <c r="K630" s="368">
        <f t="shared" si="39"/>
        <v>0</v>
      </c>
      <c r="L630" s="368">
        <f t="shared" si="40"/>
        <v>0</v>
      </c>
      <c r="M630" s="368">
        <f t="shared" si="41"/>
        <v>0</v>
      </c>
      <c r="N630" s="370">
        <f t="shared" si="42"/>
        <v>0</v>
      </c>
      <c r="O630" s="371"/>
      <c r="P630" s="413">
        <f t="shared" si="45"/>
        <v>0</v>
      </c>
      <c r="Q630" s="373" t="str">
        <f t="shared" si="46"/>
        <v/>
      </c>
      <c r="R630" s="374">
        <v>0</v>
      </c>
      <c r="S630" s="425">
        <v>0</v>
      </c>
      <c r="T630" s="414">
        <v>0</v>
      </c>
      <c r="U630" s="414">
        <v>0</v>
      </c>
      <c r="V630" s="414">
        <v>0</v>
      </c>
      <c r="W630" s="414">
        <v>0</v>
      </c>
      <c r="X630" s="414">
        <v>0</v>
      </c>
      <c r="Y630" s="414">
        <v>0</v>
      </c>
      <c r="Z630" s="414">
        <v>0</v>
      </c>
      <c r="AA630" s="414">
        <v>0</v>
      </c>
      <c r="AB630" s="425">
        <v>0</v>
      </c>
      <c r="AC630" s="429"/>
      <c r="AD630" s="430">
        <v>0</v>
      </c>
      <c r="AE630" s="416">
        <v>0</v>
      </c>
      <c r="AF630" s="417"/>
      <c r="AG630" s="375"/>
      <c r="AH630" s="417"/>
      <c r="AI630" s="421">
        <v>0</v>
      </c>
      <c r="AJ630" s="421">
        <v>0</v>
      </c>
      <c r="AK630" s="421">
        <v>0</v>
      </c>
      <c r="AL630" s="126"/>
      <c r="AM630" s="418"/>
      <c r="AN630" s="418"/>
      <c r="AO630" s="375">
        <v>0</v>
      </c>
    </row>
    <row r="631" spans="1:41" ht="24" customHeight="1" x14ac:dyDescent="0.3">
      <c r="A631" s="410" t="s">
        <v>4377</v>
      </c>
      <c r="B631" s="411" t="s">
        <v>4378</v>
      </c>
      <c r="C631" s="412" t="s">
        <v>2185</v>
      </c>
      <c r="D631" s="367">
        <f t="shared" si="32"/>
        <v>0</v>
      </c>
      <c r="E631" s="368">
        <f t="shared" si="33"/>
        <v>0</v>
      </c>
      <c r="F631" s="368">
        <f t="shared" si="34"/>
        <v>0</v>
      </c>
      <c r="G631" s="368">
        <f t="shared" si="35"/>
        <v>0</v>
      </c>
      <c r="H631" s="368">
        <f t="shared" si="36"/>
        <v>0</v>
      </c>
      <c r="I631" s="368">
        <f t="shared" si="37"/>
        <v>0</v>
      </c>
      <c r="J631" s="368">
        <f t="shared" si="38"/>
        <v>0</v>
      </c>
      <c r="K631" s="368">
        <f t="shared" si="39"/>
        <v>0</v>
      </c>
      <c r="L631" s="368">
        <f t="shared" si="40"/>
        <v>0</v>
      </c>
      <c r="M631" s="368">
        <f t="shared" si="41"/>
        <v>0</v>
      </c>
      <c r="N631" s="370">
        <f t="shared" si="42"/>
        <v>0</v>
      </c>
      <c r="O631" s="371"/>
      <c r="P631" s="413">
        <f t="shared" si="45"/>
        <v>0</v>
      </c>
      <c r="Q631" s="373" t="str">
        <f t="shared" si="46"/>
        <v/>
      </c>
      <c r="R631" s="374">
        <v>0</v>
      </c>
      <c r="S631" s="414">
        <v>0</v>
      </c>
      <c r="T631" s="414">
        <v>0</v>
      </c>
      <c r="U631" s="414">
        <v>0</v>
      </c>
      <c r="V631" s="414">
        <v>0</v>
      </c>
      <c r="W631" s="414">
        <v>0</v>
      </c>
      <c r="X631" s="414">
        <v>0</v>
      </c>
      <c r="Y631" s="414">
        <v>0</v>
      </c>
      <c r="Z631" s="414">
        <v>0</v>
      </c>
      <c r="AA631" s="414">
        <v>0</v>
      </c>
      <c r="AB631" s="414">
        <v>0</v>
      </c>
      <c r="AC631" s="429"/>
      <c r="AD631" s="421">
        <v>0</v>
      </c>
      <c r="AE631" s="416">
        <v>0</v>
      </c>
      <c r="AF631" s="417"/>
      <c r="AG631" s="375"/>
      <c r="AH631" s="417"/>
      <c r="AI631" s="142">
        <v>0</v>
      </c>
      <c r="AJ631" s="142">
        <v>0</v>
      </c>
      <c r="AK631" s="142">
        <v>0</v>
      </c>
      <c r="AL631" s="126"/>
      <c r="AM631" s="418"/>
      <c r="AN631" s="418"/>
      <c r="AO631" s="375">
        <v>0</v>
      </c>
    </row>
    <row r="632" spans="1:41" ht="24" customHeight="1" x14ac:dyDescent="0.3">
      <c r="A632" s="410" t="s">
        <v>4379</v>
      </c>
      <c r="B632" s="411" t="s">
        <v>4380</v>
      </c>
      <c r="C632" s="412" t="s">
        <v>597</v>
      </c>
      <c r="D632" s="367">
        <f t="shared" si="32"/>
        <v>60</v>
      </c>
      <c r="E632" s="368">
        <f t="shared" si="33"/>
        <v>24</v>
      </c>
      <c r="F632" s="368">
        <f t="shared" si="34"/>
        <v>22</v>
      </c>
      <c r="G632" s="368">
        <f t="shared" si="35"/>
        <v>0</v>
      </c>
      <c r="H632" s="368">
        <f t="shared" si="36"/>
        <v>0</v>
      </c>
      <c r="I632" s="368">
        <f t="shared" si="37"/>
        <v>0</v>
      </c>
      <c r="J632" s="368">
        <f t="shared" si="38"/>
        <v>0</v>
      </c>
      <c r="K632" s="368">
        <f t="shared" si="39"/>
        <v>0</v>
      </c>
      <c r="L632" s="368">
        <f t="shared" si="40"/>
        <v>0</v>
      </c>
      <c r="M632" s="368">
        <f t="shared" si="41"/>
        <v>0</v>
      </c>
      <c r="N632" s="370">
        <f t="shared" si="42"/>
        <v>106</v>
      </c>
      <c r="O632" s="371"/>
      <c r="P632" s="413">
        <f t="shared" si="45"/>
        <v>106</v>
      </c>
      <c r="Q632" s="373">
        <f t="shared" si="46"/>
        <v>76</v>
      </c>
      <c r="R632" s="431">
        <v>0</v>
      </c>
      <c r="S632" s="420">
        <v>0</v>
      </c>
      <c r="T632" s="414">
        <v>0</v>
      </c>
      <c r="U632" s="414">
        <v>0</v>
      </c>
      <c r="V632" s="414">
        <v>0</v>
      </c>
      <c r="W632" s="414">
        <v>0</v>
      </c>
      <c r="X632" s="414">
        <v>0</v>
      </c>
      <c r="Y632" s="414">
        <v>0</v>
      </c>
      <c r="Z632" s="414">
        <v>0</v>
      </c>
      <c r="AA632" s="414">
        <v>0</v>
      </c>
      <c r="AB632" s="420">
        <v>24</v>
      </c>
      <c r="AC632" s="415"/>
      <c r="AD632" s="426">
        <v>0</v>
      </c>
      <c r="AE632" s="416">
        <v>0</v>
      </c>
      <c r="AF632" s="433">
        <v>22</v>
      </c>
      <c r="AG632" s="425"/>
      <c r="AH632" s="433"/>
      <c r="AI632" s="450">
        <v>0</v>
      </c>
      <c r="AJ632" s="450">
        <v>0</v>
      </c>
      <c r="AK632" s="450">
        <v>0</v>
      </c>
      <c r="AL632" s="434">
        <v>60</v>
      </c>
      <c r="AM632" s="435"/>
      <c r="AN632" s="435"/>
      <c r="AO632" s="375">
        <v>2</v>
      </c>
    </row>
    <row r="633" spans="1:41" ht="24" customHeight="1" x14ac:dyDescent="0.3">
      <c r="A633" s="410" t="s">
        <v>4381</v>
      </c>
      <c r="B633" s="411" t="s">
        <v>4382</v>
      </c>
      <c r="C633" s="412" t="s">
        <v>242</v>
      </c>
      <c r="D633" s="367">
        <f t="shared" si="32"/>
        <v>20</v>
      </c>
      <c r="E633" s="368">
        <f t="shared" si="33"/>
        <v>5</v>
      </c>
      <c r="F633" s="368">
        <f t="shared" si="34"/>
        <v>0</v>
      </c>
      <c r="G633" s="368">
        <f t="shared" si="35"/>
        <v>0</v>
      </c>
      <c r="H633" s="368">
        <f t="shared" si="36"/>
        <v>0</v>
      </c>
      <c r="I633" s="368">
        <f t="shared" si="37"/>
        <v>0</v>
      </c>
      <c r="J633" s="368">
        <f t="shared" si="38"/>
        <v>0</v>
      </c>
      <c r="K633" s="368">
        <f t="shared" si="39"/>
        <v>0</v>
      </c>
      <c r="L633" s="368">
        <f t="shared" si="40"/>
        <v>0</v>
      </c>
      <c r="M633" s="368">
        <f t="shared" si="41"/>
        <v>0</v>
      </c>
      <c r="N633" s="370">
        <f t="shared" si="42"/>
        <v>25</v>
      </c>
      <c r="O633" s="371"/>
      <c r="P633" s="413">
        <f t="shared" si="45"/>
        <v>25</v>
      </c>
      <c r="Q633" s="373">
        <f t="shared" si="46"/>
        <v>351</v>
      </c>
      <c r="R633" s="374">
        <v>0</v>
      </c>
      <c r="S633" s="449">
        <v>0</v>
      </c>
      <c r="T633" s="414">
        <v>0</v>
      </c>
      <c r="U633" s="414">
        <v>0</v>
      </c>
      <c r="V633" s="414">
        <v>0</v>
      </c>
      <c r="W633" s="414">
        <v>0</v>
      </c>
      <c r="X633" s="414">
        <v>0</v>
      </c>
      <c r="Y633" s="414">
        <v>0</v>
      </c>
      <c r="Z633" s="414">
        <v>0</v>
      </c>
      <c r="AA633" s="414">
        <v>0</v>
      </c>
      <c r="AB633" s="449">
        <v>5</v>
      </c>
      <c r="AC633" s="429"/>
      <c r="AD633" s="426">
        <v>0</v>
      </c>
      <c r="AE633" s="416">
        <v>0</v>
      </c>
      <c r="AF633" s="417">
        <v>20</v>
      </c>
      <c r="AG633" s="375"/>
      <c r="AH633" s="417"/>
      <c r="AI633" s="421">
        <v>0</v>
      </c>
      <c r="AJ633" s="421">
        <v>0</v>
      </c>
      <c r="AK633" s="421">
        <v>0</v>
      </c>
      <c r="AL633" s="126"/>
      <c r="AM633" s="418"/>
      <c r="AN633" s="418"/>
      <c r="AO633" s="375">
        <v>0</v>
      </c>
    </row>
    <row r="634" spans="1:41" ht="24" customHeight="1" x14ac:dyDescent="0.3">
      <c r="A634" s="419" t="s">
        <v>4383</v>
      </c>
      <c r="B634" s="411" t="s">
        <v>4384</v>
      </c>
      <c r="C634" s="412" t="s">
        <v>405</v>
      </c>
      <c r="D634" s="367">
        <f t="shared" si="32"/>
        <v>13</v>
      </c>
      <c r="E634" s="368">
        <f t="shared" si="33"/>
        <v>6</v>
      </c>
      <c r="F634" s="368">
        <f t="shared" si="34"/>
        <v>0</v>
      </c>
      <c r="G634" s="368">
        <f t="shared" si="35"/>
        <v>0</v>
      </c>
      <c r="H634" s="368">
        <f t="shared" si="36"/>
        <v>0</v>
      </c>
      <c r="I634" s="368">
        <f t="shared" si="37"/>
        <v>0</v>
      </c>
      <c r="J634" s="368">
        <f t="shared" si="38"/>
        <v>0</v>
      </c>
      <c r="K634" s="368">
        <f t="shared" si="39"/>
        <v>0</v>
      </c>
      <c r="L634" s="368">
        <f t="shared" si="40"/>
        <v>0</v>
      </c>
      <c r="M634" s="368">
        <f t="shared" si="41"/>
        <v>0</v>
      </c>
      <c r="N634" s="370">
        <f t="shared" si="42"/>
        <v>19</v>
      </c>
      <c r="O634" s="371"/>
      <c r="P634" s="413">
        <f t="shared" si="45"/>
        <v>19</v>
      </c>
      <c r="Q634" s="373">
        <f t="shared" si="46"/>
        <v>437</v>
      </c>
      <c r="R634" s="374">
        <v>0</v>
      </c>
      <c r="S634" s="428">
        <v>0</v>
      </c>
      <c r="T634" s="414">
        <v>0</v>
      </c>
      <c r="U634" s="414">
        <v>0</v>
      </c>
      <c r="V634" s="414">
        <v>0</v>
      </c>
      <c r="W634" s="414">
        <v>0</v>
      </c>
      <c r="X634" s="414">
        <v>0</v>
      </c>
      <c r="Y634" s="414">
        <v>0</v>
      </c>
      <c r="Z634" s="414">
        <v>0</v>
      </c>
      <c r="AA634" s="414">
        <v>0</v>
      </c>
      <c r="AB634" s="428">
        <v>13</v>
      </c>
      <c r="AC634" s="415"/>
      <c r="AD634" s="426">
        <v>0</v>
      </c>
      <c r="AE634" s="427">
        <v>0</v>
      </c>
      <c r="AF634" s="417"/>
      <c r="AG634" s="375">
        <v>6</v>
      </c>
      <c r="AH634" s="417"/>
      <c r="AI634" s="430">
        <v>0</v>
      </c>
      <c r="AJ634" s="430">
        <v>0</v>
      </c>
      <c r="AK634" s="430">
        <v>0</v>
      </c>
      <c r="AL634" s="126"/>
      <c r="AM634" s="418"/>
      <c r="AN634" s="418"/>
      <c r="AO634" s="375">
        <v>0</v>
      </c>
    </row>
    <row r="635" spans="1:41" ht="24" customHeight="1" x14ac:dyDescent="0.3">
      <c r="A635" s="422" t="s">
        <v>4385</v>
      </c>
      <c r="B635" s="423" t="s">
        <v>4384</v>
      </c>
      <c r="C635" s="424" t="s">
        <v>1937</v>
      </c>
      <c r="D635" s="367">
        <f t="shared" si="32"/>
        <v>21</v>
      </c>
      <c r="E635" s="368">
        <f t="shared" si="33"/>
        <v>6</v>
      </c>
      <c r="F635" s="368">
        <f t="shared" si="34"/>
        <v>0</v>
      </c>
      <c r="G635" s="368">
        <f t="shared" si="35"/>
        <v>0</v>
      </c>
      <c r="H635" s="368">
        <f t="shared" si="36"/>
        <v>0</v>
      </c>
      <c r="I635" s="368">
        <f t="shared" si="37"/>
        <v>0</v>
      </c>
      <c r="J635" s="368">
        <f t="shared" si="38"/>
        <v>0</v>
      </c>
      <c r="K635" s="368">
        <f t="shared" si="39"/>
        <v>0</v>
      </c>
      <c r="L635" s="368">
        <f t="shared" si="40"/>
        <v>0</v>
      </c>
      <c r="M635" s="368">
        <f t="shared" si="41"/>
        <v>0</v>
      </c>
      <c r="N635" s="370">
        <f t="shared" si="42"/>
        <v>27</v>
      </c>
      <c r="O635" s="371"/>
      <c r="P635" s="413">
        <f t="shared" si="45"/>
        <v>27</v>
      </c>
      <c r="Q635" s="373">
        <f t="shared" si="46"/>
        <v>325</v>
      </c>
      <c r="R635" s="431">
        <v>0</v>
      </c>
      <c r="S635" s="420">
        <v>0</v>
      </c>
      <c r="T635" s="414">
        <v>0</v>
      </c>
      <c r="U635" s="414">
        <v>0</v>
      </c>
      <c r="V635" s="414">
        <v>0</v>
      </c>
      <c r="W635" s="414">
        <v>0</v>
      </c>
      <c r="X635" s="414">
        <v>0</v>
      </c>
      <c r="Y635" s="414">
        <v>0</v>
      </c>
      <c r="Z635" s="414">
        <v>0</v>
      </c>
      <c r="AA635" s="414">
        <v>0</v>
      </c>
      <c r="AB635" s="420">
        <v>21</v>
      </c>
      <c r="AC635" s="415"/>
      <c r="AD635" s="421">
        <v>0</v>
      </c>
      <c r="AE635" s="427">
        <v>0</v>
      </c>
      <c r="AF635" s="417"/>
      <c r="AG635" s="375">
        <v>6</v>
      </c>
      <c r="AH635" s="417"/>
      <c r="AI635" s="124">
        <v>0</v>
      </c>
      <c r="AJ635" s="124">
        <v>0</v>
      </c>
      <c r="AK635" s="124">
        <v>0</v>
      </c>
      <c r="AL635" s="434"/>
      <c r="AM635" s="435"/>
      <c r="AN635" s="435"/>
      <c r="AO635" s="375">
        <v>0</v>
      </c>
    </row>
    <row r="636" spans="1:41" ht="24" customHeight="1" x14ac:dyDescent="0.3">
      <c r="A636" s="410" t="s">
        <v>4389</v>
      </c>
      <c r="B636" s="411" t="s">
        <v>4384</v>
      </c>
      <c r="C636" s="412" t="s">
        <v>696</v>
      </c>
      <c r="D636" s="367">
        <f t="shared" si="32"/>
        <v>26</v>
      </c>
      <c r="E636" s="368">
        <f t="shared" si="33"/>
        <v>17</v>
      </c>
      <c r="F636" s="368">
        <f t="shared" si="34"/>
        <v>0</v>
      </c>
      <c r="G636" s="368">
        <f t="shared" si="35"/>
        <v>0</v>
      </c>
      <c r="H636" s="368">
        <f t="shared" si="36"/>
        <v>0</v>
      </c>
      <c r="I636" s="368">
        <f t="shared" si="37"/>
        <v>0</v>
      </c>
      <c r="J636" s="368">
        <f t="shared" si="38"/>
        <v>0</v>
      </c>
      <c r="K636" s="368">
        <f t="shared" si="39"/>
        <v>0</v>
      </c>
      <c r="L636" s="368">
        <f t="shared" si="40"/>
        <v>0</v>
      </c>
      <c r="M636" s="368">
        <f t="shared" si="41"/>
        <v>0</v>
      </c>
      <c r="N636" s="370">
        <f t="shared" si="42"/>
        <v>43</v>
      </c>
      <c r="O636" s="371"/>
      <c r="P636" s="413">
        <f t="shared" si="45"/>
        <v>43</v>
      </c>
      <c r="Q636" s="373">
        <f t="shared" si="46"/>
        <v>202</v>
      </c>
      <c r="R636" s="431">
        <v>0</v>
      </c>
      <c r="S636" s="420">
        <v>17</v>
      </c>
      <c r="T636" s="414">
        <v>0</v>
      </c>
      <c r="U636" s="414">
        <v>0</v>
      </c>
      <c r="V636" s="414">
        <v>0</v>
      </c>
      <c r="W636" s="414">
        <v>0</v>
      </c>
      <c r="X636" s="414">
        <v>0</v>
      </c>
      <c r="Y636" s="414">
        <v>0</v>
      </c>
      <c r="Z636" s="414">
        <v>0</v>
      </c>
      <c r="AA636" s="414">
        <v>0</v>
      </c>
      <c r="AB636" s="420">
        <v>0</v>
      </c>
      <c r="AC636" s="415"/>
      <c r="AD636" s="426">
        <v>0</v>
      </c>
      <c r="AE636" s="416">
        <v>0</v>
      </c>
      <c r="AF636" s="417">
        <v>26</v>
      </c>
      <c r="AG636" s="375"/>
      <c r="AH636" s="417"/>
      <c r="AI636" s="421">
        <v>0</v>
      </c>
      <c r="AJ636" s="421">
        <v>0</v>
      </c>
      <c r="AK636" s="421">
        <v>0</v>
      </c>
      <c r="AL636" s="434"/>
      <c r="AM636" s="435"/>
      <c r="AN636" s="435"/>
      <c r="AO636" s="375">
        <v>0</v>
      </c>
    </row>
    <row r="637" spans="1:41" ht="24" customHeight="1" x14ac:dyDescent="0.3">
      <c r="A637" s="521" t="s">
        <v>1377</v>
      </c>
      <c r="B637" s="522" t="s">
        <v>1267</v>
      </c>
      <c r="C637" s="523" t="s">
        <v>834</v>
      </c>
      <c r="D637" s="367">
        <f t="shared" si="32"/>
        <v>19</v>
      </c>
      <c r="E637" s="368">
        <f t="shared" si="33"/>
        <v>0</v>
      </c>
      <c r="F637" s="368">
        <f t="shared" si="34"/>
        <v>0</v>
      </c>
      <c r="G637" s="368">
        <f t="shared" si="35"/>
        <v>0</v>
      </c>
      <c r="H637" s="368">
        <f t="shared" si="36"/>
        <v>0</v>
      </c>
      <c r="I637" s="368">
        <f t="shared" si="37"/>
        <v>0</v>
      </c>
      <c r="J637" s="368">
        <f t="shared" si="38"/>
        <v>0</v>
      </c>
      <c r="K637" s="368">
        <f t="shared" si="39"/>
        <v>0</v>
      </c>
      <c r="L637" s="368">
        <f t="shared" si="40"/>
        <v>0</v>
      </c>
      <c r="M637" s="368">
        <f t="shared" si="41"/>
        <v>0</v>
      </c>
      <c r="N637" s="480">
        <f t="shared" si="42"/>
        <v>19</v>
      </c>
      <c r="O637" s="524"/>
      <c r="P637" s="525">
        <f>N637+O637*100</f>
        <v>19</v>
      </c>
      <c r="Q637" s="483">
        <f>IF(P637=0,"",RANK(P637,P:P,0))</f>
        <v>437</v>
      </c>
      <c r="R637" s="374">
        <v>0</v>
      </c>
      <c r="S637" s="432">
        <v>0</v>
      </c>
      <c r="T637" s="414">
        <v>0</v>
      </c>
      <c r="U637" s="414">
        <v>0</v>
      </c>
      <c r="V637" s="414">
        <v>0</v>
      </c>
      <c r="W637" s="414">
        <v>0</v>
      </c>
      <c r="X637" s="414">
        <v>0</v>
      </c>
      <c r="Y637" s="414">
        <v>0</v>
      </c>
      <c r="Z637" s="414">
        <v>0</v>
      </c>
      <c r="AA637" s="414">
        <v>0</v>
      </c>
      <c r="AB637" s="432">
        <v>19</v>
      </c>
      <c r="AC637" s="526"/>
      <c r="AD637" s="421">
        <v>0</v>
      </c>
      <c r="AE637" s="427">
        <v>0</v>
      </c>
      <c r="AF637" s="527"/>
      <c r="AG637" s="198"/>
      <c r="AH637" s="527"/>
      <c r="AI637" s="426">
        <v>0</v>
      </c>
      <c r="AJ637" s="426">
        <v>0</v>
      </c>
      <c r="AK637" s="426">
        <v>0</v>
      </c>
      <c r="AL637" s="126"/>
      <c r="AM637" s="418"/>
      <c r="AN637" s="418"/>
      <c r="AO637" s="375">
        <v>0</v>
      </c>
    </row>
    <row r="638" spans="1:41" ht="24" customHeight="1" x14ac:dyDescent="0.3">
      <c r="A638" s="419" t="s">
        <v>4390</v>
      </c>
      <c r="B638" s="411" t="s">
        <v>4391</v>
      </c>
      <c r="C638" s="412" t="s">
        <v>1654</v>
      </c>
      <c r="D638" s="367">
        <f t="shared" si="32"/>
        <v>0</v>
      </c>
      <c r="E638" s="368">
        <f t="shared" si="33"/>
        <v>0</v>
      </c>
      <c r="F638" s="368">
        <f t="shared" si="34"/>
        <v>0</v>
      </c>
      <c r="G638" s="368">
        <f t="shared" si="35"/>
        <v>0</v>
      </c>
      <c r="H638" s="368">
        <f t="shared" si="36"/>
        <v>0</v>
      </c>
      <c r="I638" s="368">
        <f t="shared" si="37"/>
        <v>0</v>
      </c>
      <c r="J638" s="368">
        <f t="shared" si="38"/>
        <v>0</v>
      </c>
      <c r="K638" s="368">
        <f t="shared" si="39"/>
        <v>0</v>
      </c>
      <c r="L638" s="368">
        <f t="shared" si="40"/>
        <v>0</v>
      </c>
      <c r="M638" s="368">
        <f t="shared" si="41"/>
        <v>0</v>
      </c>
      <c r="N638" s="370">
        <f t="shared" si="42"/>
        <v>0</v>
      </c>
      <c r="O638" s="371"/>
      <c r="P638" s="413">
        <f>N638+O638*100</f>
        <v>0</v>
      </c>
      <c r="Q638" s="373" t="str">
        <f>IF(P638=0,"",RANK(P638,P:P,0))</f>
        <v/>
      </c>
      <c r="R638" s="374">
        <v>0</v>
      </c>
      <c r="S638" s="420">
        <v>0</v>
      </c>
      <c r="T638" s="414">
        <v>0</v>
      </c>
      <c r="U638" s="414">
        <v>0</v>
      </c>
      <c r="V638" s="414">
        <v>0</v>
      </c>
      <c r="W638" s="414">
        <v>0</v>
      </c>
      <c r="X638" s="414">
        <v>0</v>
      </c>
      <c r="Y638" s="414">
        <v>0</v>
      </c>
      <c r="Z638" s="414">
        <v>0</v>
      </c>
      <c r="AA638" s="414">
        <v>0</v>
      </c>
      <c r="AB638" s="420">
        <v>0</v>
      </c>
      <c r="AC638" s="415"/>
      <c r="AD638" s="421">
        <v>0</v>
      </c>
      <c r="AE638" s="416">
        <v>0</v>
      </c>
      <c r="AF638" s="417"/>
      <c r="AG638" s="375"/>
      <c r="AH638" s="417"/>
      <c r="AI638" s="142">
        <v>0</v>
      </c>
      <c r="AJ638" s="142">
        <v>0</v>
      </c>
      <c r="AK638" s="142">
        <v>0</v>
      </c>
      <c r="AL638" s="126"/>
      <c r="AM638" s="418"/>
      <c r="AN638" s="418"/>
      <c r="AO638" s="375">
        <v>0</v>
      </c>
    </row>
    <row r="639" spans="1:41" ht="24" customHeight="1" x14ac:dyDescent="0.3">
      <c r="A639" s="521" t="s">
        <v>4392</v>
      </c>
      <c r="B639" s="522" t="s">
        <v>4393</v>
      </c>
      <c r="C639" s="523" t="s">
        <v>2220</v>
      </c>
      <c r="D639" s="367">
        <f t="shared" si="32"/>
        <v>0</v>
      </c>
      <c r="E639" s="368">
        <f t="shared" si="33"/>
        <v>0</v>
      </c>
      <c r="F639" s="368">
        <f t="shared" si="34"/>
        <v>0</v>
      </c>
      <c r="G639" s="368">
        <f t="shared" si="35"/>
        <v>0</v>
      </c>
      <c r="H639" s="368">
        <f t="shared" si="36"/>
        <v>0</v>
      </c>
      <c r="I639" s="368">
        <f t="shared" si="37"/>
        <v>0</v>
      </c>
      <c r="J639" s="368">
        <f t="shared" si="38"/>
        <v>0</v>
      </c>
      <c r="K639" s="368">
        <f t="shared" si="39"/>
        <v>0</v>
      </c>
      <c r="L639" s="368">
        <f t="shared" si="40"/>
        <v>0</v>
      </c>
      <c r="M639" s="368">
        <f t="shared" si="41"/>
        <v>0</v>
      </c>
      <c r="N639" s="480">
        <f t="shared" si="42"/>
        <v>0</v>
      </c>
      <c r="O639" s="524"/>
      <c r="P639" s="525">
        <f>N639+O639*100</f>
        <v>0</v>
      </c>
      <c r="Q639" s="483" t="str">
        <f>IF(P639=0,"",RANK(P639,P:P,0))</f>
        <v/>
      </c>
      <c r="R639" s="374">
        <v>0</v>
      </c>
      <c r="S639" s="420">
        <v>0</v>
      </c>
      <c r="T639" s="414">
        <v>0</v>
      </c>
      <c r="U639" s="414">
        <v>0</v>
      </c>
      <c r="V639" s="414">
        <v>0</v>
      </c>
      <c r="W639" s="414">
        <v>0</v>
      </c>
      <c r="X639" s="414">
        <v>0</v>
      </c>
      <c r="Y639" s="414">
        <v>0</v>
      </c>
      <c r="Z639" s="414">
        <v>0</v>
      </c>
      <c r="AA639" s="414">
        <v>0</v>
      </c>
      <c r="AB639" s="420">
        <v>0</v>
      </c>
      <c r="AC639" s="526"/>
      <c r="AD639" s="124">
        <v>0</v>
      </c>
      <c r="AE639" s="416">
        <v>0</v>
      </c>
      <c r="AF639" s="527"/>
      <c r="AG639" s="198"/>
      <c r="AH639" s="527"/>
      <c r="AI639" s="421">
        <v>0</v>
      </c>
      <c r="AJ639" s="421">
        <v>0</v>
      </c>
      <c r="AK639" s="421">
        <v>0</v>
      </c>
      <c r="AL639" s="126"/>
      <c r="AM639" s="418"/>
      <c r="AN639" s="418"/>
      <c r="AO639" s="375">
        <v>0</v>
      </c>
    </row>
    <row r="640" spans="1:41" ht="24" customHeight="1" x14ac:dyDescent="0.3">
      <c r="A640" s="419" t="s">
        <v>1382</v>
      </c>
      <c r="B640" s="411" t="s">
        <v>1383</v>
      </c>
      <c r="C640" s="412" t="s">
        <v>269</v>
      </c>
      <c r="D640" s="367">
        <f t="shared" si="32"/>
        <v>17</v>
      </c>
      <c r="E640" s="368">
        <f t="shared" si="33"/>
        <v>8</v>
      </c>
      <c r="F640" s="368">
        <f t="shared" si="34"/>
        <v>0</v>
      </c>
      <c r="G640" s="368">
        <f t="shared" si="35"/>
        <v>0</v>
      </c>
      <c r="H640" s="368">
        <f t="shared" si="36"/>
        <v>0</v>
      </c>
      <c r="I640" s="368">
        <f t="shared" si="37"/>
        <v>0</v>
      </c>
      <c r="J640" s="368">
        <f t="shared" si="38"/>
        <v>0</v>
      </c>
      <c r="K640" s="368">
        <f t="shared" si="39"/>
        <v>0</v>
      </c>
      <c r="L640" s="368">
        <f t="shared" si="40"/>
        <v>0</v>
      </c>
      <c r="M640" s="368">
        <f t="shared" si="41"/>
        <v>0</v>
      </c>
      <c r="N640" s="370">
        <f t="shared" si="42"/>
        <v>25</v>
      </c>
      <c r="O640" s="371"/>
      <c r="P640" s="413">
        <f t="shared" ref="P640:P675" si="47">N640+O640*100</f>
        <v>25</v>
      </c>
      <c r="Q640" s="373">
        <f t="shared" ref="Q640:Q675" si="48">IF(P640=0,"",RANK(P640,P:P,0))</f>
        <v>351</v>
      </c>
      <c r="R640" s="374">
        <v>0</v>
      </c>
      <c r="S640" s="425">
        <v>0</v>
      </c>
      <c r="T640" s="414">
        <v>0</v>
      </c>
      <c r="U640" s="414">
        <v>0</v>
      </c>
      <c r="V640" s="414">
        <v>0</v>
      </c>
      <c r="W640" s="414">
        <v>0</v>
      </c>
      <c r="X640" s="414">
        <v>0</v>
      </c>
      <c r="Y640" s="414">
        <v>0</v>
      </c>
      <c r="Z640" s="414">
        <v>0</v>
      </c>
      <c r="AA640" s="414">
        <v>0</v>
      </c>
      <c r="AB640" s="425">
        <v>8</v>
      </c>
      <c r="AC640" s="415"/>
      <c r="AD640" s="421">
        <v>0</v>
      </c>
      <c r="AE640" s="427">
        <v>0</v>
      </c>
      <c r="AF640" s="417">
        <v>17</v>
      </c>
      <c r="AG640" s="375"/>
      <c r="AH640" s="417"/>
      <c r="AI640" s="142">
        <v>0</v>
      </c>
      <c r="AJ640" s="142">
        <v>0</v>
      </c>
      <c r="AK640" s="142">
        <v>0</v>
      </c>
      <c r="AL640" s="126"/>
      <c r="AM640" s="418"/>
      <c r="AN640" s="418"/>
      <c r="AO640" s="375">
        <v>0</v>
      </c>
    </row>
    <row r="641" spans="1:41" ht="24" customHeight="1" x14ac:dyDescent="0.3">
      <c r="A641" s="410" t="s">
        <v>4394</v>
      </c>
      <c r="B641" s="411" t="s">
        <v>4395</v>
      </c>
      <c r="C641" s="412" t="s">
        <v>907</v>
      </c>
      <c r="D641" s="367">
        <f t="shared" si="32"/>
        <v>14</v>
      </c>
      <c r="E641" s="368">
        <f t="shared" si="33"/>
        <v>14</v>
      </c>
      <c r="F641" s="368">
        <f t="shared" si="34"/>
        <v>0</v>
      </c>
      <c r="G641" s="368">
        <f t="shared" si="35"/>
        <v>0</v>
      </c>
      <c r="H641" s="368">
        <f t="shared" si="36"/>
        <v>0</v>
      </c>
      <c r="I641" s="368">
        <f t="shared" si="37"/>
        <v>0</v>
      </c>
      <c r="J641" s="368">
        <f t="shared" si="38"/>
        <v>0</v>
      </c>
      <c r="K641" s="368">
        <f t="shared" si="39"/>
        <v>0</v>
      </c>
      <c r="L641" s="368">
        <f t="shared" si="40"/>
        <v>0</v>
      </c>
      <c r="M641" s="368">
        <f t="shared" si="41"/>
        <v>0</v>
      </c>
      <c r="N641" s="370">
        <f t="shared" si="42"/>
        <v>28</v>
      </c>
      <c r="O641" s="371"/>
      <c r="P641" s="413">
        <f t="shared" si="47"/>
        <v>28</v>
      </c>
      <c r="Q641" s="373">
        <f t="shared" si="48"/>
        <v>314</v>
      </c>
      <c r="R641" s="374">
        <v>0</v>
      </c>
      <c r="S641" s="425">
        <v>14</v>
      </c>
      <c r="T641" s="414">
        <v>0</v>
      </c>
      <c r="U641" s="414">
        <v>0</v>
      </c>
      <c r="V641" s="414">
        <v>0</v>
      </c>
      <c r="W641" s="414">
        <v>0</v>
      </c>
      <c r="X641" s="414">
        <v>0</v>
      </c>
      <c r="Y641" s="414">
        <v>0</v>
      </c>
      <c r="Z641" s="414">
        <v>0</v>
      </c>
      <c r="AA641" s="414">
        <v>0</v>
      </c>
      <c r="AB641" s="425">
        <v>0</v>
      </c>
      <c r="AC641" s="415"/>
      <c r="AD641" s="142">
        <v>0</v>
      </c>
      <c r="AE641" s="416">
        <v>0</v>
      </c>
      <c r="AF641" s="417">
        <v>14</v>
      </c>
      <c r="AG641" s="375"/>
      <c r="AH641" s="417"/>
      <c r="AI641" s="421">
        <v>0</v>
      </c>
      <c r="AJ641" s="421">
        <v>0</v>
      </c>
      <c r="AK641" s="421">
        <v>0</v>
      </c>
      <c r="AL641" s="126"/>
      <c r="AM641" s="418"/>
      <c r="AN641" s="418"/>
      <c r="AO641" s="375">
        <v>0</v>
      </c>
    </row>
    <row r="642" spans="1:41" ht="24" customHeight="1" x14ac:dyDescent="0.3">
      <c r="A642" s="410" t="s">
        <v>4396</v>
      </c>
      <c r="B642" s="411" t="s">
        <v>4395</v>
      </c>
      <c r="C642" s="412" t="s">
        <v>2551</v>
      </c>
      <c r="D642" s="367">
        <f t="shared" si="32"/>
        <v>40</v>
      </c>
      <c r="E642" s="368">
        <f t="shared" si="33"/>
        <v>12</v>
      </c>
      <c r="F642" s="368">
        <f t="shared" si="34"/>
        <v>0</v>
      </c>
      <c r="G642" s="368">
        <f t="shared" si="35"/>
        <v>0</v>
      </c>
      <c r="H642" s="368">
        <f t="shared" si="36"/>
        <v>0</v>
      </c>
      <c r="I642" s="368">
        <f t="shared" si="37"/>
        <v>0</v>
      </c>
      <c r="J642" s="368">
        <f t="shared" si="38"/>
        <v>0</v>
      </c>
      <c r="K642" s="368">
        <f t="shared" si="39"/>
        <v>0</v>
      </c>
      <c r="L642" s="368">
        <f t="shared" si="40"/>
        <v>0</v>
      </c>
      <c r="M642" s="368">
        <f t="shared" si="41"/>
        <v>0</v>
      </c>
      <c r="N642" s="370">
        <f t="shared" si="42"/>
        <v>52</v>
      </c>
      <c r="O642" s="371"/>
      <c r="P642" s="413">
        <f t="shared" si="47"/>
        <v>52</v>
      </c>
      <c r="Q642" s="373">
        <f t="shared" si="48"/>
        <v>150</v>
      </c>
      <c r="R642" s="431">
        <v>0</v>
      </c>
      <c r="S642" s="420">
        <v>40</v>
      </c>
      <c r="T642" s="414">
        <v>0</v>
      </c>
      <c r="U642" s="414">
        <v>0</v>
      </c>
      <c r="V642" s="414">
        <v>0</v>
      </c>
      <c r="W642" s="414">
        <v>0</v>
      </c>
      <c r="X642" s="414">
        <v>0</v>
      </c>
      <c r="Y642" s="414">
        <v>0</v>
      </c>
      <c r="Z642" s="414">
        <v>0</v>
      </c>
      <c r="AA642" s="414">
        <v>0</v>
      </c>
      <c r="AB642" s="420">
        <v>0</v>
      </c>
      <c r="AC642" s="415"/>
      <c r="AD642" s="421">
        <v>0</v>
      </c>
      <c r="AE642" s="427">
        <v>0</v>
      </c>
      <c r="AF642" s="417">
        <v>12</v>
      </c>
      <c r="AG642" s="375"/>
      <c r="AH642" s="417"/>
      <c r="AI642" s="430">
        <v>0</v>
      </c>
      <c r="AJ642" s="430">
        <v>0</v>
      </c>
      <c r="AK642" s="430">
        <v>0</v>
      </c>
      <c r="AL642" s="434"/>
      <c r="AM642" s="435"/>
      <c r="AN642" s="435"/>
      <c r="AO642" s="375">
        <v>0</v>
      </c>
    </row>
    <row r="643" spans="1:41" ht="24" customHeight="1" x14ac:dyDescent="0.3">
      <c r="A643" s="410" t="s">
        <v>4397</v>
      </c>
      <c r="B643" s="411" t="s">
        <v>4398</v>
      </c>
      <c r="C643" s="412" t="s">
        <v>2534</v>
      </c>
      <c r="D643" s="367">
        <f t="shared" si="32"/>
        <v>0</v>
      </c>
      <c r="E643" s="368">
        <f t="shared" si="33"/>
        <v>0</v>
      </c>
      <c r="F643" s="368">
        <f t="shared" si="34"/>
        <v>0</v>
      </c>
      <c r="G643" s="368">
        <f t="shared" si="35"/>
        <v>0</v>
      </c>
      <c r="H643" s="368">
        <f t="shared" si="36"/>
        <v>0</v>
      </c>
      <c r="I643" s="368">
        <f t="shared" si="37"/>
        <v>0</v>
      </c>
      <c r="J643" s="368">
        <f t="shared" si="38"/>
        <v>0</v>
      </c>
      <c r="K643" s="368">
        <f t="shared" si="39"/>
        <v>0</v>
      </c>
      <c r="L643" s="368">
        <f t="shared" si="40"/>
        <v>0</v>
      </c>
      <c r="M643" s="368">
        <f t="shared" si="41"/>
        <v>0</v>
      </c>
      <c r="N643" s="370">
        <f t="shared" si="42"/>
        <v>0</v>
      </c>
      <c r="O643" s="371"/>
      <c r="P643" s="413">
        <f t="shared" si="47"/>
        <v>0</v>
      </c>
      <c r="Q643" s="373" t="str">
        <f t="shared" si="48"/>
        <v/>
      </c>
      <c r="R643" s="374">
        <v>0</v>
      </c>
      <c r="S643" s="425">
        <v>0</v>
      </c>
      <c r="T643" s="414">
        <v>0</v>
      </c>
      <c r="U643" s="414">
        <v>0</v>
      </c>
      <c r="V643" s="414">
        <v>0</v>
      </c>
      <c r="W643" s="414">
        <v>0</v>
      </c>
      <c r="X643" s="414">
        <v>0</v>
      </c>
      <c r="Y643" s="414">
        <v>0</v>
      </c>
      <c r="Z643" s="414">
        <v>0</v>
      </c>
      <c r="AA643" s="414">
        <v>0</v>
      </c>
      <c r="AB643" s="425">
        <v>0</v>
      </c>
      <c r="AC643" s="415"/>
      <c r="AD643" s="142">
        <v>0</v>
      </c>
      <c r="AE643" s="427">
        <v>0</v>
      </c>
      <c r="AF643" s="417"/>
      <c r="AG643" s="375"/>
      <c r="AH643" s="417"/>
      <c r="AI643" s="421">
        <v>0</v>
      </c>
      <c r="AJ643" s="421">
        <v>0</v>
      </c>
      <c r="AK643" s="421">
        <v>0</v>
      </c>
      <c r="AL643" s="126"/>
      <c r="AM643" s="418"/>
      <c r="AN643" s="418"/>
      <c r="AO643" s="375">
        <v>0</v>
      </c>
    </row>
    <row r="644" spans="1:41" ht="24" customHeight="1" x14ac:dyDescent="0.3">
      <c r="A644" s="410" t="s">
        <v>4401</v>
      </c>
      <c r="B644" s="411" t="s">
        <v>4402</v>
      </c>
      <c r="C644" s="412" t="s">
        <v>1575</v>
      </c>
      <c r="D644" s="367">
        <f t="shared" si="32"/>
        <v>5</v>
      </c>
      <c r="E644" s="368">
        <f t="shared" si="33"/>
        <v>0</v>
      </c>
      <c r="F644" s="368">
        <f t="shared" si="34"/>
        <v>0</v>
      </c>
      <c r="G644" s="368">
        <f t="shared" si="35"/>
        <v>0</v>
      </c>
      <c r="H644" s="368">
        <f t="shared" si="36"/>
        <v>0</v>
      </c>
      <c r="I644" s="368">
        <f t="shared" si="37"/>
        <v>0</v>
      </c>
      <c r="J644" s="368">
        <f t="shared" si="38"/>
        <v>0</v>
      </c>
      <c r="K644" s="368">
        <f t="shared" si="39"/>
        <v>0</v>
      </c>
      <c r="L644" s="368">
        <f t="shared" si="40"/>
        <v>0</v>
      </c>
      <c r="M644" s="368">
        <f t="shared" si="41"/>
        <v>0</v>
      </c>
      <c r="N644" s="370">
        <f t="shared" si="42"/>
        <v>5</v>
      </c>
      <c r="O644" s="371"/>
      <c r="P644" s="413">
        <f t="shared" si="47"/>
        <v>5</v>
      </c>
      <c r="Q644" s="373">
        <f t="shared" si="48"/>
        <v>830</v>
      </c>
      <c r="R644" s="374">
        <v>0</v>
      </c>
      <c r="S644" s="414">
        <v>0</v>
      </c>
      <c r="T644" s="414">
        <v>0</v>
      </c>
      <c r="U644" s="414">
        <v>0</v>
      </c>
      <c r="V644" s="414">
        <v>0</v>
      </c>
      <c r="W644" s="414">
        <v>0</v>
      </c>
      <c r="X644" s="414">
        <v>0</v>
      </c>
      <c r="Y644" s="414">
        <v>0</v>
      </c>
      <c r="Z644" s="414">
        <v>0</v>
      </c>
      <c r="AA644" s="414">
        <v>0</v>
      </c>
      <c r="AB644" s="414">
        <v>5</v>
      </c>
      <c r="AC644" s="429"/>
      <c r="AD644" s="450">
        <v>0</v>
      </c>
      <c r="AE644" s="427">
        <v>0</v>
      </c>
      <c r="AF644" s="417"/>
      <c r="AG644" s="375"/>
      <c r="AH644" s="417"/>
      <c r="AI644" s="142">
        <v>0</v>
      </c>
      <c r="AJ644" s="142">
        <v>0</v>
      </c>
      <c r="AK644" s="142">
        <v>0</v>
      </c>
      <c r="AL644" s="126"/>
      <c r="AM644" s="418"/>
      <c r="AN644" s="418"/>
      <c r="AO644" s="375">
        <v>0</v>
      </c>
    </row>
    <row r="645" spans="1:41" ht="24" customHeight="1" x14ac:dyDescent="0.3">
      <c r="A645" s="410" t="s">
        <v>4403</v>
      </c>
      <c r="B645" s="411" t="s">
        <v>4404</v>
      </c>
      <c r="C645" s="412" t="s">
        <v>696</v>
      </c>
      <c r="D645" s="367">
        <f t="shared" si="32"/>
        <v>0</v>
      </c>
      <c r="E645" s="368">
        <f t="shared" si="33"/>
        <v>0</v>
      </c>
      <c r="F645" s="368">
        <f t="shared" si="34"/>
        <v>0</v>
      </c>
      <c r="G645" s="368">
        <f t="shared" si="35"/>
        <v>0</v>
      </c>
      <c r="H645" s="368">
        <f t="shared" si="36"/>
        <v>0</v>
      </c>
      <c r="I645" s="368">
        <f t="shared" si="37"/>
        <v>0</v>
      </c>
      <c r="J645" s="368">
        <f t="shared" si="38"/>
        <v>0</v>
      </c>
      <c r="K645" s="368">
        <f t="shared" si="39"/>
        <v>0</v>
      </c>
      <c r="L645" s="368">
        <f t="shared" si="40"/>
        <v>0</v>
      </c>
      <c r="M645" s="368">
        <f t="shared" si="41"/>
        <v>0</v>
      </c>
      <c r="N645" s="370">
        <f t="shared" si="42"/>
        <v>0</v>
      </c>
      <c r="O645" s="371"/>
      <c r="P645" s="413">
        <f t="shared" si="47"/>
        <v>0</v>
      </c>
      <c r="Q645" s="373" t="str">
        <f t="shared" si="48"/>
        <v/>
      </c>
      <c r="R645" s="374">
        <v>0</v>
      </c>
      <c r="S645" s="414">
        <v>0</v>
      </c>
      <c r="T645" s="414">
        <v>0</v>
      </c>
      <c r="U645" s="414">
        <v>0</v>
      </c>
      <c r="V645" s="414">
        <v>0</v>
      </c>
      <c r="W645" s="414">
        <v>0</v>
      </c>
      <c r="X645" s="414">
        <v>0</v>
      </c>
      <c r="Y645" s="414">
        <v>0</v>
      </c>
      <c r="Z645" s="414">
        <v>0</v>
      </c>
      <c r="AA645" s="414">
        <v>0</v>
      </c>
      <c r="AB645" s="414">
        <v>0</v>
      </c>
      <c r="AC645" s="415"/>
      <c r="AD645" s="421">
        <v>0</v>
      </c>
      <c r="AE645" s="416">
        <v>0</v>
      </c>
      <c r="AF645" s="417"/>
      <c r="AG645" s="375"/>
      <c r="AH645" s="417"/>
      <c r="AI645" s="421">
        <v>0</v>
      </c>
      <c r="AJ645" s="421">
        <v>0</v>
      </c>
      <c r="AK645" s="421">
        <v>0</v>
      </c>
      <c r="AL645" s="126"/>
      <c r="AM645" s="418"/>
      <c r="AN645" s="418"/>
      <c r="AO645" s="425">
        <v>0</v>
      </c>
    </row>
    <row r="646" spans="1:41" ht="24" customHeight="1" x14ac:dyDescent="0.3">
      <c r="A646" s="419" t="s">
        <v>4406</v>
      </c>
      <c r="B646" s="411" t="s">
        <v>4407</v>
      </c>
      <c r="C646" s="412" t="s">
        <v>2185</v>
      </c>
      <c r="D646" s="367">
        <f t="shared" si="32"/>
        <v>0</v>
      </c>
      <c r="E646" s="368">
        <f t="shared" si="33"/>
        <v>0</v>
      </c>
      <c r="F646" s="368">
        <f t="shared" si="34"/>
        <v>0</v>
      </c>
      <c r="G646" s="368">
        <f t="shared" si="35"/>
        <v>0</v>
      </c>
      <c r="H646" s="368">
        <f t="shared" si="36"/>
        <v>0</v>
      </c>
      <c r="I646" s="368">
        <f t="shared" si="37"/>
        <v>0</v>
      </c>
      <c r="J646" s="368">
        <f t="shared" si="38"/>
        <v>0</v>
      </c>
      <c r="K646" s="368">
        <f t="shared" si="39"/>
        <v>0</v>
      </c>
      <c r="L646" s="368">
        <f t="shared" si="40"/>
        <v>0</v>
      </c>
      <c r="M646" s="368">
        <f t="shared" si="41"/>
        <v>0</v>
      </c>
      <c r="N646" s="370">
        <f t="shared" si="42"/>
        <v>0</v>
      </c>
      <c r="O646" s="371"/>
      <c r="P646" s="413">
        <f t="shared" si="47"/>
        <v>0</v>
      </c>
      <c r="Q646" s="373" t="str">
        <f t="shared" si="48"/>
        <v/>
      </c>
      <c r="R646" s="374">
        <v>0</v>
      </c>
      <c r="S646" s="420">
        <v>0</v>
      </c>
      <c r="T646" s="414">
        <v>0</v>
      </c>
      <c r="U646" s="414">
        <v>0</v>
      </c>
      <c r="V646" s="414">
        <v>0</v>
      </c>
      <c r="W646" s="414">
        <v>0</v>
      </c>
      <c r="X646" s="414">
        <v>0</v>
      </c>
      <c r="Y646" s="414">
        <v>0</v>
      </c>
      <c r="Z646" s="414">
        <v>0</v>
      </c>
      <c r="AA646" s="414">
        <v>0</v>
      </c>
      <c r="AB646" s="420">
        <v>0</v>
      </c>
      <c r="AC646" s="415"/>
      <c r="AD646" s="430">
        <v>0</v>
      </c>
      <c r="AE646" s="427">
        <v>0</v>
      </c>
      <c r="AF646" s="417"/>
      <c r="AG646" s="375"/>
      <c r="AH646" s="417"/>
      <c r="AI646" s="430">
        <v>0</v>
      </c>
      <c r="AJ646" s="430">
        <v>0</v>
      </c>
      <c r="AK646" s="430">
        <v>0</v>
      </c>
      <c r="AL646" s="126"/>
      <c r="AM646" s="418"/>
      <c r="AN646" s="418"/>
      <c r="AO646" s="375">
        <v>0</v>
      </c>
    </row>
    <row r="647" spans="1:41" ht="24" customHeight="1" x14ac:dyDescent="0.3">
      <c r="A647" s="410" t="s">
        <v>4408</v>
      </c>
      <c r="B647" s="411" t="s">
        <v>4409</v>
      </c>
      <c r="C647" s="412" t="s">
        <v>116</v>
      </c>
      <c r="D647" s="367">
        <f t="shared" si="32"/>
        <v>26</v>
      </c>
      <c r="E647" s="368">
        <f t="shared" si="33"/>
        <v>12</v>
      </c>
      <c r="F647" s="368">
        <f t="shared" si="34"/>
        <v>0</v>
      </c>
      <c r="G647" s="368">
        <f t="shared" si="35"/>
        <v>0</v>
      </c>
      <c r="H647" s="368">
        <f t="shared" si="36"/>
        <v>0</v>
      </c>
      <c r="I647" s="368">
        <f t="shared" si="37"/>
        <v>0</v>
      </c>
      <c r="J647" s="368">
        <f t="shared" si="38"/>
        <v>0</v>
      </c>
      <c r="K647" s="368">
        <f t="shared" si="39"/>
        <v>0</v>
      </c>
      <c r="L647" s="368">
        <f t="shared" si="40"/>
        <v>0</v>
      </c>
      <c r="M647" s="368">
        <f t="shared" si="41"/>
        <v>0</v>
      </c>
      <c r="N647" s="370">
        <f t="shared" si="42"/>
        <v>38</v>
      </c>
      <c r="O647" s="371"/>
      <c r="P647" s="413">
        <f t="shared" si="47"/>
        <v>38</v>
      </c>
      <c r="Q647" s="373">
        <f t="shared" si="48"/>
        <v>224</v>
      </c>
      <c r="R647" s="374">
        <v>0</v>
      </c>
      <c r="S647" s="425">
        <v>12</v>
      </c>
      <c r="T647" s="414">
        <v>0</v>
      </c>
      <c r="U647" s="414">
        <v>0</v>
      </c>
      <c r="V647" s="414">
        <v>0</v>
      </c>
      <c r="W647" s="414">
        <v>0</v>
      </c>
      <c r="X647" s="414">
        <v>0</v>
      </c>
      <c r="Y647" s="414">
        <v>0</v>
      </c>
      <c r="Z647" s="414">
        <v>0</v>
      </c>
      <c r="AA647" s="414">
        <v>0</v>
      </c>
      <c r="AB647" s="425">
        <v>0</v>
      </c>
      <c r="AC647" s="415"/>
      <c r="AD647" s="389">
        <v>0</v>
      </c>
      <c r="AE647" s="416">
        <v>0</v>
      </c>
      <c r="AF647" s="417">
        <v>26</v>
      </c>
      <c r="AG647" s="375"/>
      <c r="AH647" s="417"/>
      <c r="AI647" s="426">
        <v>0</v>
      </c>
      <c r="AJ647" s="426">
        <v>0</v>
      </c>
      <c r="AK647" s="426">
        <v>0</v>
      </c>
      <c r="AL647" s="126"/>
      <c r="AM647" s="418"/>
      <c r="AN647" s="418"/>
      <c r="AO647" s="375">
        <v>0</v>
      </c>
    </row>
    <row r="648" spans="1:41" ht="24" customHeight="1" x14ac:dyDescent="0.3">
      <c r="A648" s="410" t="s">
        <v>4410</v>
      </c>
      <c r="B648" s="411" t="s">
        <v>4411</v>
      </c>
      <c r="C648" s="412" t="s">
        <v>429</v>
      </c>
      <c r="D648" s="367">
        <f t="shared" si="32"/>
        <v>14</v>
      </c>
      <c r="E648" s="368">
        <f t="shared" si="33"/>
        <v>6</v>
      </c>
      <c r="F648" s="368">
        <f t="shared" si="34"/>
        <v>0</v>
      </c>
      <c r="G648" s="368">
        <f t="shared" si="35"/>
        <v>0</v>
      </c>
      <c r="H648" s="368">
        <f t="shared" si="36"/>
        <v>0</v>
      </c>
      <c r="I648" s="368">
        <f t="shared" si="37"/>
        <v>0</v>
      </c>
      <c r="J648" s="368">
        <f t="shared" si="38"/>
        <v>0</v>
      </c>
      <c r="K648" s="368">
        <f t="shared" si="39"/>
        <v>0</v>
      </c>
      <c r="L648" s="368">
        <f t="shared" si="40"/>
        <v>0</v>
      </c>
      <c r="M648" s="368">
        <f t="shared" si="41"/>
        <v>0</v>
      </c>
      <c r="N648" s="370">
        <f t="shared" si="42"/>
        <v>20</v>
      </c>
      <c r="O648" s="371"/>
      <c r="P648" s="413">
        <f t="shared" si="47"/>
        <v>20</v>
      </c>
      <c r="Q648" s="373">
        <f t="shared" si="48"/>
        <v>427</v>
      </c>
      <c r="R648" s="374">
        <v>0</v>
      </c>
      <c r="S648" s="428">
        <v>0</v>
      </c>
      <c r="T648" s="414">
        <v>0</v>
      </c>
      <c r="U648" s="414">
        <v>0</v>
      </c>
      <c r="V648" s="414">
        <v>0</v>
      </c>
      <c r="W648" s="414">
        <v>0</v>
      </c>
      <c r="X648" s="414">
        <v>0</v>
      </c>
      <c r="Y648" s="414">
        <v>0</v>
      </c>
      <c r="Z648" s="414">
        <v>0</v>
      </c>
      <c r="AA648" s="414">
        <v>0</v>
      </c>
      <c r="AB648" s="428">
        <v>14</v>
      </c>
      <c r="AC648" s="415"/>
      <c r="AD648" s="421">
        <v>0</v>
      </c>
      <c r="AE648" s="416">
        <v>0</v>
      </c>
      <c r="AF648" s="417"/>
      <c r="AG648" s="375">
        <v>6</v>
      </c>
      <c r="AH648" s="417"/>
      <c r="AI648" s="389">
        <v>0</v>
      </c>
      <c r="AJ648" s="389">
        <v>0</v>
      </c>
      <c r="AK648" s="389">
        <v>0</v>
      </c>
      <c r="AL648" s="126"/>
      <c r="AM648" s="418"/>
      <c r="AN648" s="418"/>
      <c r="AO648" s="425">
        <v>0</v>
      </c>
    </row>
    <row r="649" spans="1:41" ht="24" customHeight="1" x14ac:dyDescent="0.3">
      <c r="A649" s="419" t="s">
        <v>4412</v>
      </c>
      <c r="B649" s="411" t="s">
        <v>4413</v>
      </c>
      <c r="C649" s="412" t="s">
        <v>1978</v>
      </c>
      <c r="D649" s="367">
        <f t="shared" si="32"/>
        <v>0</v>
      </c>
      <c r="E649" s="368">
        <f t="shared" si="33"/>
        <v>0</v>
      </c>
      <c r="F649" s="368">
        <f t="shared" si="34"/>
        <v>0</v>
      </c>
      <c r="G649" s="368">
        <f t="shared" si="35"/>
        <v>0</v>
      </c>
      <c r="H649" s="368">
        <f t="shared" si="36"/>
        <v>0</v>
      </c>
      <c r="I649" s="368">
        <f t="shared" si="37"/>
        <v>0</v>
      </c>
      <c r="J649" s="368">
        <f t="shared" si="38"/>
        <v>0</v>
      </c>
      <c r="K649" s="368">
        <f t="shared" si="39"/>
        <v>0</v>
      </c>
      <c r="L649" s="368">
        <f t="shared" si="40"/>
        <v>0</v>
      </c>
      <c r="M649" s="368">
        <f t="shared" si="41"/>
        <v>0</v>
      </c>
      <c r="N649" s="370">
        <f t="shared" si="42"/>
        <v>0</v>
      </c>
      <c r="O649" s="371"/>
      <c r="P649" s="413">
        <f t="shared" si="47"/>
        <v>0</v>
      </c>
      <c r="Q649" s="373" t="str">
        <f t="shared" si="48"/>
        <v/>
      </c>
      <c r="R649" s="374">
        <v>0</v>
      </c>
      <c r="S649" s="420">
        <v>0</v>
      </c>
      <c r="T649" s="414">
        <v>0</v>
      </c>
      <c r="U649" s="414">
        <v>0</v>
      </c>
      <c r="V649" s="414">
        <v>0</v>
      </c>
      <c r="W649" s="414">
        <v>0</v>
      </c>
      <c r="X649" s="414">
        <v>0</v>
      </c>
      <c r="Y649" s="414">
        <v>0</v>
      </c>
      <c r="Z649" s="414">
        <v>0</v>
      </c>
      <c r="AA649" s="414">
        <v>0</v>
      </c>
      <c r="AB649" s="420">
        <v>0</v>
      </c>
      <c r="AC649" s="415"/>
      <c r="AD649" s="421">
        <v>0</v>
      </c>
      <c r="AE649" s="416">
        <v>0</v>
      </c>
      <c r="AF649" s="417"/>
      <c r="AG649" s="375"/>
      <c r="AH649" s="417"/>
      <c r="AI649" s="421">
        <v>0</v>
      </c>
      <c r="AJ649" s="421">
        <v>0</v>
      </c>
      <c r="AK649" s="421">
        <v>0</v>
      </c>
      <c r="AL649" s="126"/>
      <c r="AM649" s="418"/>
      <c r="AN649" s="418"/>
      <c r="AO649" s="375">
        <v>0</v>
      </c>
    </row>
    <row r="650" spans="1:41" ht="24" customHeight="1" x14ac:dyDescent="0.3">
      <c r="A650" s="410" t="s">
        <v>4414</v>
      </c>
      <c r="B650" s="436" t="s">
        <v>4415</v>
      </c>
      <c r="C650" s="437" t="s">
        <v>2318</v>
      </c>
      <c r="D650" s="367">
        <f t="shared" si="32"/>
        <v>4</v>
      </c>
      <c r="E650" s="368">
        <f t="shared" si="33"/>
        <v>0</v>
      </c>
      <c r="F650" s="368">
        <f t="shared" si="34"/>
        <v>0</v>
      </c>
      <c r="G650" s="368">
        <f t="shared" si="35"/>
        <v>0</v>
      </c>
      <c r="H650" s="368">
        <f t="shared" si="36"/>
        <v>0</v>
      </c>
      <c r="I650" s="368">
        <f t="shared" si="37"/>
        <v>0</v>
      </c>
      <c r="J650" s="368">
        <f t="shared" si="38"/>
        <v>0</v>
      </c>
      <c r="K650" s="368">
        <f t="shared" si="39"/>
        <v>0</v>
      </c>
      <c r="L650" s="368">
        <f t="shared" si="40"/>
        <v>0</v>
      </c>
      <c r="M650" s="368">
        <f t="shared" si="41"/>
        <v>0</v>
      </c>
      <c r="N650" s="370">
        <f t="shared" si="42"/>
        <v>4</v>
      </c>
      <c r="O650" s="371"/>
      <c r="P650" s="413">
        <f t="shared" si="47"/>
        <v>4</v>
      </c>
      <c r="Q650" s="373">
        <f t="shared" si="48"/>
        <v>889</v>
      </c>
      <c r="R650" s="374">
        <v>0</v>
      </c>
      <c r="S650" s="428">
        <v>0</v>
      </c>
      <c r="T650" s="414">
        <v>0</v>
      </c>
      <c r="U650" s="414">
        <v>0</v>
      </c>
      <c r="V650" s="414">
        <v>0</v>
      </c>
      <c r="W650" s="414">
        <v>0</v>
      </c>
      <c r="X650" s="414">
        <v>0</v>
      </c>
      <c r="Y650" s="414">
        <v>0</v>
      </c>
      <c r="Z650" s="414">
        <v>0</v>
      </c>
      <c r="AA650" s="414">
        <v>0</v>
      </c>
      <c r="AB650" s="428">
        <v>0</v>
      </c>
      <c r="AC650" s="415"/>
      <c r="AD650" s="426">
        <v>0</v>
      </c>
      <c r="AE650" s="416">
        <v>0</v>
      </c>
      <c r="AF650" s="433"/>
      <c r="AG650" s="425">
        <v>4</v>
      </c>
      <c r="AH650" s="433"/>
      <c r="AI650" s="426">
        <v>0</v>
      </c>
      <c r="AJ650" s="426">
        <v>0</v>
      </c>
      <c r="AK650" s="426">
        <v>0</v>
      </c>
      <c r="AL650" s="126"/>
      <c r="AM650" s="418"/>
      <c r="AN650" s="418"/>
      <c r="AO650" s="375">
        <v>0</v>
      </c>
    </row>
    <row r="651" spans="1:41" ht="24" customHeight="1" x14ac:dyDescent="0.3">
      <c r="A651" s="422" t="s">
        <v>4416</v>
      </c>
      <c r="B651" s="475" t="s">
        <v>4417</v>
      </c>
      <c r="C651" s="476" t="s">
        <v>1911</v>
      </c>
      <c r="D651" s="367">
        <f t="shared" si="32"/>
        <v>0</v>
      </c>
      <c r="E651" s="368">
        <f t="shared" si="33"/>
        <v>0</v>
      </c>
      <c r="F651" s="368">
        <f t="shared" si="34"/>
        <v>0</v>
      </c>
      <c r="G651" s="368">
        <f t="shared" si="35"/>
        <v>0</v>
      </c>
      <c r="H651" s="368">
        <f t="shared" si="36"/>
        <v>0</v>
      </c>
      <c r="I651" s="368">
        <f t="shared" si="37"/>
        <v>0</v>
      </c>
      <c r="J651" s="368">
        <f t="shared" si="38"/>
        <v>0</v>
      </c>
      <c r="K651" s="368">
        <f t="shared" si="39"/>
        <v>0</v>
      </c>
      <c r="L651" s="368">
        <f t="shared" si="40"/>
        <v>0</v>
      </c>
      <c r="M651" s="368">
        <f t="shared" si="41"/>
        <v>0</v>
      </c>
      <c r="N651" s="370">
        <f t="shared" si="42"/>
        <v>0</v>
      </c>
      <c r="O651" s="371"/>
      <c r="P651" s="413">
        <f t="shared" si="47"/>
        <v>0</v>
      </c>
      <c r="Q651" s="373" t="str">
        <f t="shared" si="48"/>
        <v/>
      </c>
      <c r="R651" s="374">
        <v>0</v>
      </c>
      <c r="S651" s="420">
        <v>0</v>
      </c>
      <c r="T651" s="414">
        <v>0</v>
      </c>
      <c r="U651" s="414">
        <v>0</v>
      </c>
      <c r="V651" s="414">
        <v>0</v>
      </c>
      <c r="W651" s="414">
        <v>0</v>
      </c>
      <c r="X651" s="414">
        <v>0</v>
      </c>
      <c r="Y651" s="414">
        <v>0</v>
      </c>
      <c r="Z651" s="414">
        <v>0</v>
      </c>
      <c r="AA651" s="414">
        <v>0</v>
      </c>
      <c r="AB651" s="420">
        <v>0</v>
      </c>
      <c r="AC651" s="415"/>
      <c r="AD651" s="124">
        <v>0</v>
      </c>
      <c r="AE651" s="416">
        <v>0</v>
      </c>
      <c r="AF651" s="417"/>
      <c r="AG651" s="375"/>
      <c r="AH651" s="417"/>
      <c r="AI651" s="124">
        <v>0</v>
      </c>
      <c r="AJ651" s="124">
        <v>0</v>
      </c>
      <c r="AK651" s="124">
        <v>0</v>
      </c>
      <c r="AL651" s="126"/>
      <c r="AM651" s="418"/>
      <c r="AN651" s="418"/>
      <c r="AO651" s="375">
        <v>0</v>
      </c>
    </row>
    <row r="652" spans="1:41" ht="24" customHeight="1" x14ac:dyDescent="0.3">
      <c r="A652" s="419" t="s">
        <v>4418</v>
      </c>
      <c r="B652" s="411" t="s">
        <v>4419</v>
      </c>
      <c r="C652" s="412" t="s">
        <v>1919</v>
      </c>
      <c r="D652" s="367">
        <f t="shared" si="32"/>
        <v>13</v>
      </c>
      <c r="E652" s="368">
        <f t="shared" si="33"/>
        <v>13</v>
      </c>
      <c r="F652" s="368">
        <f t="shared" si="34"/>
        <v>0</v>
      </c>
      <c r="G652" s="368">
        <f t="shared" si="35"/>
        <v>0</v>
      </c>
      <c r="H652" s="368">
        <f t="shared" si="36"/>
        <v>0</v>
      </c>
      <c r="I652" s="368">
        <f t="shared" si="37"/>
        <v>0</v>
      </c>
      <c r="J652" s="368">
        <f t="shared" si="38"/>
        <v>0</v>
      </c>
      <c r="K652" s="368">
        <f t="shared" si="39"/>
        <v>0</v>
      </c>
      <c r="L652" s="368">
        <f t="shared" si="40"/>
        <v>0</v>
      </c>
      <c r="M652" s="368">
        <f t="shared" si="41"/>
        <v>0</v>
      </c>
      <c r="N652" s="370">
        <f t="shared" si="42"/>
        <v>26</v>
      </c>
      <c r="O652" s="371"/>
      <c r="P652" s="413">
        <f t="shared" si="47"/>
        <v>26</v>
      </c>
      <c r="Q652" s="373">
        <f t="shared" si="48"/>
        <v>337</v>
      </c>
      <c r="R652" s="374">
        <v>0</v>
      </c>
      <c r="S652" s="420">
        <v>0</v>
      </c>
      <c r="T652" s="414">
        <v>0</v>
      </c>
      <c r="U652" s="414">
        <v>0</v>
      </c>
      <c r="V652" s="414">
        <v>0</v>
      </c>
      <c r="W652" s="414">
        <v>0</v>
      </c>
      <c r="X652" s="414">
        <v>0</v>
      </c>
      <c r="Y652" s="414">
        <v>0</v>
      </c>
      <c r="Z652" s="414">
        <v>0</v>
      </c>
      <c r="AA652" s="414">
        <v>0</v>
      </c>
      <c r="AB652" s="420">
        <v>13</v>
      </c>
      <c r="AC652" s="415"/>
      <c r="AD652" s="421">
        <v>0</v>
      </c>
      <c r="AE652" s="416">
        <v>0</v>
      </c>
      <c r="AF652" s="417"/>
      <c r="AG652" s="375">
        <v>13</v>
      </c>
      <c r="AH652" s="417"/>
      <c r="AI652" s="421">
        <v>0</v>
      </c>
      <c r="AJ652" s="421">
        <v>0</v>
      </c>
      <c r="AK652" s="421">
        <v>0</v>
      </c>
      <c r="AL652" s="126"/>
      <c r="AM652" s="418"/>
      <c r="AN652" s="418"/>
      <c r="AO652" s="375">
        <v>0</v>
      </c>
    </row>
    <row r="653" spans="1:41" ht="24" customHeight="1" x14ac:dyDescent="0.3">
      <c r="A653" s="419" t="s">
        <v>4420</v>
      </c>
      <c r="B653" s="411" t="s">
        <v>4421</v>
      </c>
      <c r="C653" s="412" t="s">
        <v>2541</v>
      </c>
      <c r="D653" s="367">
        <f t="shared" si="32"/>
        <v>17</v>
      </c>
      <c r="E653" s="368">
        <f t="shared" si="33"/>
        <v>0</v>
      </c>
      <c r="F653" s="368">
        <f t="shared" si="34"/>
        <v>0</v>
      </c>
      <c r="G653" s="368">
        <f t="shared" si="35"/>
        <v>0</v>
      </c>
      <c r="H653" s="368">
        <f t="shared" si="36"/>
        <v>0</v>
      </c>
      <c r="I653" s="368">
        <f t="shared" si="37"/>
        <v>0</v>
      </c>
      <c r="J653" s="368">
        <f t="shared" si="38"/>
        <v>0</v>
      </c>
      <c r="K653" s="368">
        <f t="shared" si="39"/>
        <v>0</v>
      </c>
      <c r="L653" s="368">
        <f t="shared" si="40"/>
        <v>0</v>
      </c>
      <c r="M653" s="368">
        <f t="shared" si="41"/>
        <v>0</v>
      </c>
      <c r="N653" s="370">
        <f t="shared" si="42"/>
        <v>17</v>
      </c>
      <c r="O653" s="371"/>
      <c r="P653" s="413">
        <f t="shared" si="47"/>
        <v>17</v>
      </c>
      <c r="Q653" s="373">
        <f t="shared" si="48"/>
        <v>480</v>
      </c>
      <c r="R653" s="374">
        <v>0</v>
      </c>
      <c r="S653" s="428">
        <v>17</v>
      </c>
      <c r="T653" s="414">
        <v>0</v>
      </c>
      <c r="U653" s="414">
        <v>0</v>
      </c>
      <c r="V653" s="414">
        <v>0</v>
      </c>
      <c r="W653" s="414">
        <v>0</v>
      </c>
      <c r="X653" s="414">
        <v>0</v>
      </c>
      <c r="Y653" s="414">
        <v>0</v>
      </c>
      <c r="Z653" s="414">
        <v>0</v>
      </c>
      <c r="AA653" s="414">
        <v>0</v>
      </c>
      <c r="AB653" s="428">
        <v>0</v>
      </c>
      <c r="AC653" s="415"/>
      <c r="AD653" s="450">
        <v>0</v>
      </c>
      <c r="AE653" s="416">
        <v>0</v>
      </c>
      <c r="AF653" s="417"/>
      <c r="AG653" s="375"/>
      <c r="AH653" s="417"/>
      <c r="AI653" s="142">
        <v>0</v>
      </c>
      <c r="AJ653" s="142">
        <v>0</v>
      </c>
      <c r="AK653" s="142">
        <v>0</v>
      </c>
      <c r="AL653" s="126"/>
      <c r="AM653" s="418"/>
      <c r="AN653" s="418"/>
      <c r="AO653" s="375">
        <v>0</v>
      </c>
    </row>
    <row r="654" spans="1:41" ht="24" customHeight="1" x14ac:dyDescent="0.3">
      <c r="A654" s="419" t="s">
        <v>1292</v>
      </c>
      <c r="B654" s="411" t="s">
        <v>1293</v>
      </c>
      <c r="C654" s="412" t="s">
        <v>416</v>
      </c>
      <c r="D654" s="367">
        <f t="shared" si="32"/>
        <v>19</v>
      </c>
      <c r="E654" s="368">
        <f t="shared" si="33"/>
        <v>0</v>
      </c>
      <c r="F654" s="368">
        <f t="shared" si="34"/>
        <v>0</v>
      </c>
      <c r="G654" s="368">
        <f t="shared" si="35"/>
        <v>0</v>
      </c>
      <c r="H654" s="368">
        <f t="shared" si="36"/>
        <v>0</v>
      </c>
      <c r="I654" s="368">
        <f t="shared" si="37"/>
        <v>0</v>
      </c>
      <c r="J654" s="368">
        <f t="shared" si="38"/>
        <v>0</v>
      </c>
      <c r="K654" s="368">
        <f t="shared" si="39"/>
        <v>0</v>
      </c>
      <c r="L654" s="368">
        <f t="shared" si="40"/>
        <v>0</v>
      </c>
      <c r="M654" s="368">
        <f t="shared" si="41"/>
        <v>0</v>
      </c>
      <c r="N654" s="370">
        <f t="shared" si="42"/>
        <v>19</v>
      </c>
      <c r="O654" s="371"/>
      <c r="P654" s="413">
        <f t="shared" si="47"/>
        <v>19</v>
      </c>
      <c r="Q654" s="373">
        <f t="shared" si="48"/>
        <v>437</v>
      </c>
      <c r="R654" s="374">
        <v>0</v>
      </c>
      <c r="S654" s="420">
        <v>0</v>
      </c>
      <c r="T654" s="414">
        <v>0</v>
      </c>
      <c r="U654" s="414">
        <v>0</v>
      </c>
      <c r="V654" s="414">
        <v>0</v>
      </c>
      <c r="W654" s="414">
        <v>0</v>
      </c>
      <c r="X654" s="414">
        <v>0</v>
      </c>
      <c r="Y654" s="414">
        <v>0</v>
      </c>
      <c r="Z654" s="414">
        <v>0</v>
      </c>
      <c r="AA654" s="414">
        <v>0</v>
      </c>
      <c r="AB654" s="420">
        <v>0</v>
      </c>
      <c r="AC654" s="429"/>
      <c r="AD654" s="142">
        <v>0</v>
      </c>
      <c r="AE654" s="427">
        <v>0</v>
      </c>
      <c r="AF654" s="433"/>
      <c r="AG654" s="425"/>
      <c r="AH654" s="433"/>
      <c r="AI654" s="421">
        <v>0</v>
      </c>
      <c r="AJ654" s="421">
        <v>0</v>
      </c>
      <c r="AK654" s="421">
        <v>0</v>
      </c>
      <c r="AL654" s="126"/>
      <c r="AM654" s="418">
        <v>19</v>
      </c>
      <c r="AN654" s="418"/>
      <c r="AO654" s="375">
        <v>0</v>
      </c>
    </row>
    <row r="655" spans="1:41" ht="24" customHeight="1" x14ac:dyDescent="0.3">
      <c r="A655" s="419" t="s">
        <v>4422</v>
      </c>
      <c r="B655" s="411" t="s">
        <v>4423</v>
      </c>
      <c r="C655" s="412" t="s">
        <v>4424</v>
      </c>
      <c r="D655" s="367">
        <f t="shared" si="32"/>
        <v>14</v>
      </c>
      <c r="E655" s="368">
        <f t="shared" si="33"/>
        <v>0</v>
      </c>
      <c r="F655" s="368">
        <f t="shared" si="34"/>
        <v>0</v>
      </c>
      <c r="G655" s="368">
        <f t="shared" si="35"/>
        <v>0</v>
      </c>
      <c r="H655" s="368">
        <f t="shared" si="36"/>
        <v>0</v>
      </c>
      <c r="I655" s="368">
        <f t="shared" si="37"/>
        <v>0</v>
      </c>
      <c r="J655" s="368">
        <f t="shared" si="38"/>
        <v>0</v>
      </c>
      <c r="K655" s="368">
        <f t="shared" si="39"/>
        <v>0</v>
      </c>
      <c r="L655" s="368">
        <f t="shared" si="40"/>
        <v>0</v>
      </c>
      <c r="M655" s="368">
        <f t="shared" si="41"/>
        <v>0</v>
      </c>
      <c r="N655" s="370">
        <f t="shared" si="42"/>
        <v>14</v>
      </c>
      <c r="O655" s="371"/>
      <c r="P655" s="413">
        <f t="shared" si="47"/>
        <v>14</v>
      </c>
      <c r="Q655" s="373">
        <f t="shared" si="48"/>
        <v>558</v>
      </c>
      <c r="R655" s="374">
        <v>0</v>
      </c>
      <c r="S655" s="432">
        <v>14</v>
      </c>
      <c r="T655" s="414">
        <v>0</v>
      </c>
      <c r="U655" s="414">
        <v>0</v>
      </c>
      <c r="V655" s="414">
        <v>0</v>
      </c>
      <c r="W655" s="414">
        <v>0</v>
      </c>
      <c r="X655" s="414">
        <v>0</v>
      </c>
      <c r="Y655" s="414">
        <v>0</v>
      </c>
      <c r="Z655" s="414">
        <v>0</v>
      </c>
      <c r="AA655" s="414">
        <v>0</v>
      </c>
      <c r="AB655" s="432">
        <v>0</v>
      </c>
      <c r="AC655" s="429"/>
      <c r="AD655" s="421">
        <v>0</v>
      </c>
      <c r="AE655" s="416">
        <v>0</v>
      </c>
      <c r="AF655" s="417"/>
      <c r="AG655" s="375"/>
      <c r="AH655" s="417"/>
      <c r="AI655" s="421">
        <v>0</v>
      </c>
      <c r="AJ655" s="421">
        <v>0</v>
      </c>
      <c r="AK655" s="421">
        <v>0</v>
      </c>
      <c r="AL655" s="126"/>
      <c r="AM655" s="418"/>
      <c r="AN655" s="418"/>
      <c r="AO655" s="425">
        <v>0</v>
      </c>
    </row>
    <row r="656" spans="1:41" ht="24" customHeight="1" x14ac:dyDescent="0.3">
      <c r="A656" s="410" t="s">
        <v>4425</v>
      </c>
      <c r="B656" s="411" t="s">
        <v>4426</v>
      </c>
      <c r="C656" s="412" t="s">
        <v>1885</v>
      </c>
      <c r="D656" s="367">
        <f t="shared" si="32"/>
        <v>0</v>
      </c>
      <c r="E656" s="368">
        <f t="shared" si="33"/>
        <v>0</v>
      </c>
      <c r="F656" s="368">
        <f t="shared" si="34"/>
        <v>0</v>
      </c>
      <c r="G656" s="368">
        <f t="shared" si="35"/>
        <v>0</v>
      </c>
      <c r="H656" s="368">
        <f t="shared" si="36"/>
        <v>0</v>
      </c>
      <c r="I656" s="368">
        <f t="shared" si="37"/>
        <v>0</v>
      </c>
      <c r="J656" s="368">
        <f t="shared" si="38"/>
        <v>0</v>
      </c>
      <c r="K656" s="368">
        <f t="shared" si="39"/>
        <v>0</v>
      </c>
      <c r="L656" s="368">
        <f t="shared" si="40"/>
        <v>0</v>
      </c>
      <c r="M656" s="368">
        <f t="shared" si="41"/>
        <v>0</v>
      </c>
      <c r="N656" s="370">
        <f t="shared" si="42"/>
        <v>0</v>
      </c>
      <c r="O656" s="371"/>
      <c r="P656" s="413">
        <f t="shared" si="47"/>
        <v>0</v>
      </c>
      <c r="Q656" s="373" t="str">
        <f t="shared" si="48"/>
        <v/>
      </c>
      <c r="R656" s="374">
        <v>0</v>
      </c>
      <c r="S656" s="425">
        <v>0</v>
      </c>
      <c r="T656" s="414">
        <v>0</v>
      </c>
      <c r="U656" s="414">
        <v>0</v>
      </c>
      <c r="V656" s="414">
        <v>0</v>
      </c>
      <c r="W656" s="414">
        <v>0</v>
      </c>
      <c r="X656" s="414">
        <v>0</v>
      </c>
      <c r="Y656" s="414">
        <v>0</v>
      </c>
      <c r="Z656" s="414">
        <v>0</v>
      </c>
      <c r="AA656" s="414">
        <v>0</v>
      </c>
      <c r="AB656" s="425">
        <v>0</v>
      </c>
      <c r="AC656" s="415"/>
      <c r="AD656" s="421">
        <v>0</v>
      </c>
      <c r="AE656" s="427">
        <v>0</v>
      </c>
      <c r="AF656" s="417"/>
      <c r="AG656" s="375"/>
      <c r="AH656" s="417"/>
      <c r="AI656" s="430">
        <v>0</v>
      </c>
      <c r="AJ656" s="430">
        <v>0</v>
      </c>
      <c r="AK656" s="430">
        <v>0</v>
      </c>
      <c r="AL656" s="126"/>
      <c r="AM656" s="418"/>
      <c r="AN656" s="418"/>
      <c r="AO656" s="375">
        <v>0</v>
      </c>
    </row>
    <row r="657" spans="1:41" ht="24" customHeight="1" x14ac:dyDescent="0.3">
      <c r="A657" s="419" t="s">
        <v>4427</v>
      </c>
      <c r="B657" s="411" t="s">
        <v>4428</v>
      </c>
      <c r="C657" s="412" t="s">
        <v>1539</v>
      </c>
      <c r="D657" s="367">
        <f t="shared" si="32"/>
        <v>10</v>
      </c>
      <c r="E657" s="368">
        <f t="shared" si="33"/>
        <v>4</v>
      </c>
      <c r="F657" s="368">
        <f t="shared" si="34"/>
        <v>0</v>
      </c>
      <c r="G657" s="368">
        <f t="shared" si="35"/>
        <v>0</v>
      </c>
      <c r="H657" s="368">
        <f t="shared" si="36"/>
        <v>0</v>
      </c>
      <c r="I657" s="368">
        <f t="shared" si="37"/>
        <v>0</v>
      </c>
      <c r="J657" s="368">
        <f t="shared" si="38"/>
        <v>0</v>
      </c>
      <c r="K657" s="368">
        <f t="shared" si="39"/>
        <v>0</v>
      </c>
      <c r="L657" s="368">
        <f t="shared" si="40"/>
        <v>0</v>
      </c>
      <c r="M657" s="368">
        <f t="shared" si="41"/>
        <v>0</v>
      </c>
      <c r="N657" s="370">
        <f t="shared" si="42"/>
        <v>14</v>
      </c>
      <c r="O657" s="371"/>
      <c r="P657" s="413">
        <f t="shared" si="47"/>
        <v>14</v>
      </c>
      <c r="Q657" s="373">
        <f t="shared" si="48"/>
        <v>558</v>
      </c>
      <c r="R657" s="374">
        <v>0</v>
      </c>
      <c r="S657" s="390">
        <v>0</v>
      </c>
      <c r="T657" s="414">
        <v>0</v>
      </c>
      <c r="U657" s="414">
        <v>0</v>
      </c>
      <c r="V657" s="414">
        <v>0</v>
      </c>
      <c r="W657" s="414">
        <v>0</v>
      </c>
      <c r="X657" s="414">
        <v>0</v>
      </c>
      <c r="Y657" s="414">
        <v>0</v>
      </c>
      <c r="Z657" s="414">
        <v>0</v>
      </c>
      <c r="AA657" s="414">
        <v>0</v>
      </c>
      <c r="AB657" s="390">
        <v>0</v>
      </c>
      <c r="AC657" s="415"/>
      <c r="AD657" s="430">
        <v>0</v>
      </c>
      <c r="AE657" s="427">
        <v>0</v>
      </c>
      <c r="AF657" s="417">
        <v>10</v>
      </c>
      <c r="AG657" s="375">
        <v>4</v>
      </c>
      <c r="AH657" s="417"/>
      <c r="AI657" s="421">
        <v>0</v>
      </c>
      <c r="AJ657" s="421">
        <v>0</v>
      </c>
      <c r="AK657" s="421">
        <v>0</v>
      </c>
      <c r="AL657" s="126"/>
      <c r="AM657" s="418"/>
      <c r="AN657" s="418"/>
      <c r="AO657" s="375">
        <v>0</v>
      </c>
    </row>
    <row r="658" spans="1:41" ht="24" customHeight="1" x14ac:dyDescent="0.3">
      <c r="A658" s="410" t="s">
        <v>4429</v>
      </c>
      <c r="B658" s="411" t="s">
        <v>4430</v>
      </c>
      <c r="C658" s="412" t="s">
        <v>2022</v>
      </c>
      <c r="D658" s="367">
        <f t="shared" si="32"/>
        <v>0</v>
      </c>
      <c r="E658" s="368">
        <f t="shared" si="33"/>
        <v>0</v>
      </c>
      <c r="F658" s="368">
        <f t="shared" si="34"/>
        <v>0</v>
      </c>
      <c r="G658" s="368">
        <f t="shared" si="35"/>
        <v>0</v>
      </c>
      <c r="H658" s="368">
        <f t="shared" si="36"/>
        <v>0</v>
      </c>
      <c r="I658" s="368">
        <f t="shared" si="37"/>
        <v>0</v>
      </c>
      <c r="J658" s="368">
        <f t="shared" si="38"/>
        <v>0</v>
      </c>
      <c r="K658" s="368">
        <f t="shared" si="39"/>
        <v>0</v>
      </c>
      <c r="L658" s="368">
        <f t="shared" si="40"/>
        <v>0</v>
      </c>
      <c r="M658" s="368">
        <f t="shared" si="41"/>
        <v>0</v>
      </c>
      <c r="N658" s="370">
        <f t="shared" si="42"/>
        <v>0</v>
      </c>
      <c r="O658" s="371"/>
      <c r="P658" s="413">
        <f t="shared" si="47"/>
        <v>0</v>
      </c>
      <c r="Q658" s="373" t="str">
        <f t="shared" si="48"/>
        <v/>
      </c>
      <c r="R658" s="374">
        <v>0</v>
      </c>
      <c r="S658" s="420">
        <v>0</v>
      </c>
      <c r="T658" s="414">
        <v>0</v>
      </c>
      <c r="U658" s="414">
        <v>0</v>
      </c>
      <c r="V658" s="414">
        <v>0</v>
      </c>
      <c r="W658" s="414">
        <v>0</v>
      </c>
      <c r="X658" s="414">
        <v>0</v>
      </c>
      <c r="Y658" s="414">
        <v>0</v>
      </c>
      <c r="Z658" s="414">
        <v>0</v>
      </c>
      <c r="AA658" s="414">
        <v>0</v>
      </c>
      <c r="AB658" s="420">
        <v>0</v>
      </c>
      <c r="AC658" s="429"/>
      <c r="AD658" s="421">
        <v>0</v>
      </c>
      <c r="AE658" s="416">
        <v>0</v>
      </c>
      <c r="AF658" s="417"/>
      <c r="AG658" s="375"/>
      <c r="AH658" s="417"/>
      <c r="AI658" s="421">
        <v>0</v>
      </c>
      <c r="AJ658" s="421">
        <v>0</v>
      </c>
      <c r="AK658" s="421">
        <v>0</v>
      </c>
      <c r="AL658" s="126"/>
      <c r="AM658" s="418"/>
      <c r="AN658" s="418"/>
      <c r="AO658" s="375">
        <v>0</v>
      </c>
    </row>
    <row r="659" spans="1:41" ht="24" customHeight="1" x14ac:dyDescent="0.3">
      <c r="A659" s="419" t="s">
        <v>4431</v>
      </c>
      <c r="B659" s="411" t="s">
        <v>4432</v>
      </c>
      <c r="C659" s="412" t="s">
        <v>2341</v>
      </c>
      <c r="D659" s="367">
        <f t="shared" si="32"/>
        <v>12</v>
      </c>
      <c r="E659" s="368">
        <f t="shared" si="33"/>
        <v>0</v>
      </c>
      <c r="F659" s="368">
        <f t="shared" si="34"/>
        <v>0</v>
      </c>
      <c r="G659" s="368">
        <f t="shared" si="35"/>
        <v>0</v>
      </c>
      <c r="H659" s="368">
        <f t="shared" si="36"/>
        <v>0</v>
      </c>
      <c r="I659" s="368">
        <f t="shared" si="37"/>
        <v>0</v>
      </c>
      <c r="J659" s="368">
        <f t="shared" si="38"/>
        <v>0</v>
      </c>
      <c r="K659" s="368">
        <f t="shared" si="39"/>
        <v>0</v>
      </c>
      <c r="L659" s="368">
        <f t="shared" si="40"/>
        <v>0</v>
      </c>
      <c r="M659" s="368">
        <f t="shared" si="41"/>
        <v>0</v>
      </c>
      <c r="N659" s="370">
        <f t="shared" si="42"/>
        <v>12</v>
      </c>
      <c r="O659" s="371"/>
      <c r="P659" s="413">
        <f t="shared" si="47"/>
        <v>12</v>
      </c>
      <c r="Q659" s="373">
        <f t="shared" si="48"/>
        <v>621</v>
      </c>
      <c r="R659" s="374">
        <v>0</v>
      </c>
      <c r="S659" s="420">
        <v>0</v>
      </c>
      <c r="T659" s="414">
        <v>0</v>
      </c>
      <c r="U659" s="414">
        <v>0</v>
      </c>
      <c r="V659" s="414">
        <v>0</v>
      </c>
      <c r="W659" s="414">
        <v>0</v>
      </c>
      <c r="X659" s="414">
        <v>0</v>
      </c>
      <c r="Y659" s="414">
        <v>0</v>
      </c>
      <c r="Z659" s="414">
        <v>0</v>
      </c>
      <c r="AA659" s="414">
        <v>0</v>
      </c>
      <c r="AB659" s="420">
        <v>0</v>
      </c>
      <c r="AC659" s="415"/>
      <c r="AD659" s="421">
        <v>0</v>
      </c>
      <c r="AE659" s="416">
        <v>0</v>
      </c>
      <c r="AF659" s="417"/>
      <c r="AG659" s="375">
        <v>12</v>
      </c>
      <c r="AH659" s="417"/>
      <c r="AI659" s="426">
        <v>0</v>
      </c>
      <c r="AJ659" s="426">
        <v>0</v>
      </c>
      <c r="AK659" s="426">
        <v>0</v>
      </c>
      <c r="AL659" s="126"/>
      <c r="AM659" s="418"/>
      <c r="AN659" s="418"/>
      <c r="AO659" s="375">
        <v>0</v>
      </c>
    </row>
    <row r="660" spans="1:41" ht="24" customHeight="1" x14ac:dyDescent="0.3">
      <c r="A660" s="419" t="s">
        <v>4433</v>
      </c>
      <c r="B660" s="436" t="s">
        <v>4434</v>
      </c>
      <c r="C660" s="437" t="s">
        <v>186</v>
      </c>
      <c r="D660" s="367">
        <f t="shared" si="32"/>
        <v>0</v>
      </c>
      <c r="E660" s="368">
        <f t="shared" si="33"/>
        <v>0</v>
      </c>
      <c r="F660" s="368">
        <f t="shared" si="34"/>
        <v>0</v>
      </c>
      <c r="G660" s="368">
        <f t="shared" si="35"/>
        <v>0</v>
      </c>
      <c r="H660" s="368">
        <f t="shared" si="36"/>
        <v>0</v>
      </c>
      <c r="I660" s="368">
        <f t="shared" si="37"/>
        <v>0</v>
      </c>
      <c r="J660" s="368">
        <f t="shared" si="38"/>
        <v>0</v>
      </c>
      <c r="K660" s="368">
        <f t="shared" si="39"/>
        <v>0</v>
      </c>
      <c r="L660" s="368">
        <f t="shared" si="40"/>
        <v>0</v>
      </c>
      <c r="M660" s="368">
        <f t="shared" si="41"/>
        <v>0</v>
      </c>
      <c r="N660" s="370">
        <f t="shared" si="42"/>
        <v>0</v>
      </c>
      <c r="O660" s="371"/>
      <c r="P660" s="413">
        <f t="shared" si="47"/>
        <v>0</v>
      </c>
      <c r="Q660" s="373" t="str">
        <f t="shared" si="48"/>
        <v/>
      </c>
      <c r="R660" s="374">
        <v>0</v>
      </c>
      <c r="S660" s="425">
        <v>0</v>
      </c>
      <c r="T660" s="414">
        <v>0</v>
      </c>
      <c r="U660" s="414">
        <v>0</v>
      </c>
      <c r="V660" s="414">
        <v>0</v>
      </c>
      <c r="W660" s="414">
        <v>0</v>
      </c>
      <c r="X660" s="414">
        <v>0</v>
      </c>
      <c r="Y660" s="414">
        <v>0</v>
      </c>
      <c r="Z660" s="414">
        <v>0</v>
      </c>
      <c r="AA660" s="414">
        <v>0</v>
      </c>
      <c r="AB660" s="425">
        <v>0</v>
      </c>
      <c r="AC660" s="415"/>
      <c r="AD660" s="421">
        <v>0</v>
      </c>
      <c r="AE660" s="416">
        <v>0</v>
      </c>
      <c r="AF660" s="417"/>
      <c r="AG660" s="375"/>
      <c r="AH660" s="417"/>
      <c r="AI660" s="426">
        <v>0</v>
      </c>
      <c r="AJ660" s="426">
        <v>0</v>
      </c>
      <c r="AK660" s="426">
        <v>0</v>
      </c>
      <c r="AL660" s="126"/>
      <c r="AM660" s="418"/>
      <c r="AN660" s="418"/>
      <c r="AO660" s="375">
        <v>0</v>
      </c>
    </row>
    <row r="661" spans="1:41" ht="24" customHeight="1" x14ac:dyDescent="0.3">
      <c r="A661" s="419" t="s">
        <v>4435</v>
      </c>
      <c r="B661" s="411" t="s">
        <v>4436</v>
      </c>
      <c r="C661" s="412" t="s">
        <v>2176</v>
      </c>
      <c r="D661" s="367">
        <f t="shared" si="32"/>
        <v>15</v>
      </c>
      <c r="E661" s="368">
        <f t="shared" si="33"/>
        <v>0</v>
      </c>
      <c r="F661" s="368">
        <f t="shared" si="34"/>
        <v>0</v>
      </c>
      <c r="G661" s="368">
        <f t="shared" si="35"/>
        <v>0</v>
      </c>
      <c r="H661" s="368">
        <f t="shared" si="36"/>
        <v>0</v>
      </c>
      <c r="I661" s="368">
        <f t="shared" si="37"/>
        <v>0</v>
      </c>
      <c r="J661" s="368">
        <f t="shared" si="38"/>
        <v>0</v>
      </c>
      <c r="K661" s="368">
        <f t="shared" si="39"/>
        <v>0</v>
      </c>
      <c r="L661" s="368">
        <f t="shared" si="40"/>
        <v>0</v>
      </c>
      <c r="M661" s="368">
        <f t="shared" si="41"/>
        <v>0</v>
      </c>
      <c r="N661" s="370">
        <f t="shared" si="42"/>
        <v>15</v>
      </c>
      <c r="O661" s="371"/>
      <c r="P661" s="413">
        <f t="shared" si="47"/>
        <v>15</v>
      </c>
      <c r="Q661" s="373">
        <f t="shared" si="48"/>
        <v>541</v>
      </c>
      <c r="R661" s="374">
        <v>0</v>
      </c>
      <c r="S661" s="420">
        <v>0</v>
      </c>
      <c r="T661" s="414">
        <v>0</v>
      </c>
      <c r="U661" s="414">
        <v>0</v>
      </c>
      <c r="V661" s="414">
        <v>0</v>
      </c>
      <c r="W661" s="414">
        <v>0</v>
      </c>
      <c r="X661" s="414">
        <v>0</v>
      </c>
      <c r="Y661" s="414">
        <v>0</v>
      </c>
      <c r="Z661" s="414">
        <v>0</v>
      </c>
      <c r="AA661" s="414">
        <v>0</v>
      </c>
      <c r="AB661" s="420">
        <v>0</v>
      </c>
      <c r="AC661" s="429"/>
      <c r="AD661" s="430">
        <v>0</v>
      </c>
      <c r="AE661" s="427">
        <v>0</v>
      </c>
      <c r="AF661" s="417"/>
      <c r="AG661" s="375">
        <v>15</v>
      </c>
      <c r="AH661" s="417"/>
      <c r="AI661" s="421">
        <v>0</v>
      </c>
      <c r="AJ661" s="421">
        <v>0</v>
      </c>
      <c r="AK661" s="421">
        <v>0</v>
      </c>
      <c r="AL661" s="126"/>
      <c r="AM661" s="418"/>
      <c r="AN661" s="418"/>
      <c r="AO661" s="375">
        <v>0</v>
      </c>
    </row>
    <row r="662" spans="1:41" ht="24" customHeight="1" x14ac:dyDescent="0.3">
      <c r="A662" s="419" t="s">
        <v>4437</v>
      </c>
      <c r="B662" s="411" t="s">
        <v>4438</v>
      </c>
      <c r="C662" s="412" t="s">
        <v>437</v>
      </c>
      <c r="D662" s="367">
        <f t="shared" si="32"/>
        <v>23</v>
      </c>
      <c r="E662" s="368">
        <f t="shared" si="33"/>
        <v>0</v>
      </c>
      <c r="F662" s="368">
        <f t="shared" si="34"/>
        <v>0</v>
      </c>
      <c r="G662" s="368">
        <f t="shared" si="35"/>
        <v>0</v>
      </c>
      <c r="H662" s="368">
        <f t="shared" si="36"/>
        <v>0</v>
      </c>
      <c r="I662" s="368">
        <f t="shared" si="37"/>
        <v>0</v>
      </c>
      <c r="J662" s="368">
        <f t="shared" si="38"/>
        <v>0</v>
      </c>
      <c r="K662" s="368">
        <f t="shared" si="39"/>
        <v>0</v>
      </c>
      <c r="L662" s="368">
        <f t="shared" si="40"/>
        <v>0</v>
      </c>
      <c r="M662" s="368">
        <f t="shared" si="41"/>
        <v>0</v>
      </c>
      <c r="N662" s="370">
        <f t="shared" si="42"/>
        <v>23</v>
      </c>
      <c r="O662" s="371"/>
      <c r="P662" s="413">
        <f t="shared" si="47"/>
        <v>23</v>
      </c>
      <c r="Q662" s="373">
        <f t="shared" si="48"/>
        <v>380</v>
      </c>
      <c r="R662" s="374">
        <v>0</v>
      </c>
      <c r="S662" s="420">
        <v>0</v>
      </c>
      <c r="T662" s="414">
        <v>0</v>
      </c>
      <c r="U662" s="414">
        <v>0</v>
      </c>
      <c r="V662" s="414">
        <v>0</v>
      </c>
      <c r="W662" s="414">
        <v>0</v>
      </c>
      <c r="X662" s="414">
        <v>0</v>
      </c>
      <c r="Y662" s="414">
        <v>0</v>
      </c>
      <c r="Z662" s="414">
        <v>0</v>
      </c>
      <c r="AA662" s="414">
        <v>0</v>
      </c>
      <c r="AB662" s="420">
        <v>0</v>
      </c>
      <c r="AC662" s="429"/>
      <c r="AD662" s="430">
        <v>0</v>
      </c>
      <c r="AE662" s="427">
        <v>0</v>
      </c>
      <c r="AF662" s="417">
        <v>23</v>
      </c>
      <c r="AG662" s="375"/>
      <c r="AH662" s="417"/>
      <c r="AI662" s="421">
        <v>0</v>
      </c>
      <c r="AJ662" s="421">
        <v>0</v>
      </c>
      <c r="AK662" s="421">
        <v>0</v>
      </c>
      <c r="AL662" s="126"/>
      <c r="AM662" s="418"/>
      <c r="AN662" s="418"/>
      <c r="AO662" s="375">
        <v>0</v>
      </c>
    </row>
    <row r="663" spans="1:41" ht="24" customHeight="1" x14ac:dyDescent="0.3">
      <c r="A663" s="419" t="s">
        <v>4439</v>
      </c>
      <c r="B663" s="411" t="s">
        <v>4440</v>
      </c>
      <c r="C663" s="412" t="s">
        <v>2551</v>
      </c>
      <c r="D663" s="367">
        <f t="shared" si="32"/>
        <v>4</v>
      </c>
      <c r="E663" s="368">
        <f t="shared" si="33"/>
        <v>0</v>
      </c>
      <c r="F663" s="368">
        <f t="shared" si="34"/>
        <v>0</v>
      </c>
      <c r="G663" s="368">
        <f t="shared" si="35"/>
        <v>0</v>
      </c>
      <c r="H663" s="368">
        <f t="shared" si="36"/>
        <v>0</v>
      </c>
      <c r="I663" s="368">
        <f t="shared" si="37"/>
        <v>0</v>
      </c>
      <c r="J663" s="368">
        <f t="shared" si="38"/>
        <v>0</v>
      </c>
      <c r="K663" s="368">
        <f t="shared" si="39"/>
        <v>0</v>
      </c>
      <c r="L663" s="368">
        <f t="shared" si="40"/>
        <v>0</v>
      </c>
      <c r="M663" s="368">
        <f t="shared" si="41"/>
        <v>0</v>
      </c>
      <c r="N663" s="370">
        <f t="shared" si="42"/>
        <v>4</v>
      </c>
      <c r="O663" s="371"/>
      <c r="P663" s="413">
        <f t="shared" si="47"/>
        <v>4</v>
      </c>
      <c r="Q663" s="373">
        <f t="shared" si="48"/>
        <v>889</v>
      </c>
      <c r="R663" s="431">
        <v>0</v>
      </c>
      <c r="S663" s="414">
        <v>0</v>
      </c>
      <c r="T663" s="414">
        <v>0</v>
      </c>
      <c r="U663" s="414">
        <v>0</v>
      </c>
      <c r="V663" s="414">
        <v>0</v>
      </c>
      <c r="W663" s="414">
        <v>0</v>
      </c>
      <c r="X663" s="414">
        <v>0</v>
      </c>
      <c r="Y663" s="414">
        <v>0</v>
      </c>
      <c r="Z663" s="414">
        <v>0</v>
      </c>
      <c r="AA663" s="414">
        <v>0</v>
      </c>
      <c r="AB663" s="414">
        <v>4</v>
      </c>
      <c r="AC663" s="415"/>
      <c r="AD663" s="426">
        <v>0</v>
      </c>
      <c r="AE663" s="427">
        <v>0</v>
      </c>
      <c r="AF663" s="417"/>
      <c r="AG663" s="375"/>
      <c r="AH663" s="417"/>
      <c r="AI663" s="426">
        <v>0</v>
      </c>
      <c r="AJ663" s="426">
        <v>0</v>
      </c>
      <c r="AK663" s="426">
        <v>0</v>
      </c>
      <c r="AL663" s="434"/>
      <c r="AM663" s="435"/>
      <c r="AN663" s="435"/>
      <c r="AO663" s="375">
        <v>0</v>
      </c>
    </row>
    <row r="664" spans="1:41" ht="24" customHeight="1" x14ac:dyDescent="0.3">
      <c r="A664" s="419" t="s">
        <v>4441</v>
      </c>
      <c r="B664" s="411" t="s">
        <v>4442</v>
      </c>
      <c r="C664" s="412" t="s">
        <v>394</v>
      </c>
      <c r="D664" s="367">
        <f t="shared" si="32"/>
        <v>0</v>
      </c>
      <c r="E664" s="368">
        <f t="shared" si="33"/>
        <v>0</v>
      </c>
      <c r="F664" s="368">
        <f t="shared" si="34"/>
        <v>0</v>
      </c>
      <c r="G664" s="368">
        <f t="shared" si="35"/>
        <v>0</v>
      </c>
      <c r="H664" s="368">
        <f t="shared" si="36"/>
        <v>0</v>
      </c>
      <c r="I664" s="368">
        <f t="shared" si="37"/>
        <v>0</v>
      </c>
      <c r="J664" s="368">
        <f t="shared" si="38"/>
        <v>0</v>
      </c>
      <c r="K664" s="368">
        <f t="shared" si="39"/>
        <v>0</v>
      </c>
      <c r="L664" s="368">
        <f t="shared" si="40"/>
        <v>0</v>
      </c>
      <c r="M664" s="368">
        <f t="shared" si="41"/>
        <v>0</v>
      </c>
      <c r="N664" s="370">
        <f t="shared" si="42"/>
        <v>0</v>
      </c>
      <c r="O664" s="371"/>
      <c r="P664" s="413">
        <f t="shared" si="47"/>
        <v>0</v>
      </c>
      <c r="Q664" s="373" t="str">
        <f t="shared" si="48"/>
        <v/>
      </c>
      <c r="R664" s="374">
        <v>0</v>
      </c>
      <c r="S664" s="420">
        <v>0</v>
      </c>
      <c r="T664" s="414">
        <v>0</v>
      </c>
      <c r="U664" s="414">
        <v>0</v>
      </c>
      <c r="V664" s="414">
        <v>0</v>
      </c>
      <c r="W664" s="414">
        <v>0</v>
      </c>
      <c r="X664" s="414">
        <v>0</v>
      </c>
      <c r="Y664" s="414">
        <v>0</v>
      </c>
      <c r="Z664" s="414">
        <v>0</v>
      </c>
      <c r="AA664" s="414">
        <v>0</v>
      </c>
      <c r="AB664" s="420">
        <v>0</v>
      </c>
      <c r="AC664" s="429"/>
      <c r="AD664" s="426">
        <v>0</v>
      </c>
      <c r="AE664" s="416">
        <v>0</v>
      </c>
      <c r="AF664" s="417"/>
      <c r="AG664" s="375"/>
      <c r="AH664" s="417"/>
      <c r="AI664" s="426">
        <v>0</v>
      </c>
      <c r="AJ664" s="426">
        <v>0</v>
      </c>
      <c r="AK664" s="426">
        <v>0</v>
      </c>
      <c r="AL664" s="126"/>
      <c r="AM664" s="418"/>
      <c r="AN664" s="418"/>
      <c r="AO664" s="375">
        <v>0</v>
      </c>
    </row>
    <row r="665" spans="1:41" ht="24" customHeight="1" x14ac:dyDescent="0.3">
      <c r="A665" s="410" t="s">
        <v>4443</v>
      </c>
      <c r="B665" s="411" t="s">
        <v>4444</v>
      </c>
      <c r="C665" s="412" t="s">
        <v>4445</v>
      </c>
      <c r="D665" s="367">
        <f t="shared" si="32"/>
        <v>12</v>
      </c>
      <c r="E665" s="368">
        <f t="shared" si="33"/>
        <v>5</v>
      </c>
      <c r="F665" s="368">
        <f t="shared" si="34"/>
        <v>0</v>
      </c>
      <c r="G665" s="368">
        <f t="shared" si="35"/>
        <v>0</v>
      </c>
      <c r="H665" s="368">
        <f t="shared" si="36"/>
        <v>0</v>
      </c>
      <c r="I665" s="368">
        <f t="shared" si="37"/>
        <v>0</v>
      </c>
      <c r="J665" s="368">
        <f t="shared" si="38"/>
        <v>0</v>
      </c>
      <c r="K665" s="368">
        <f t="shared" si="39"/>
        <v>0</v>
      </c>
      <c r="L665" s="368">
        <f t="shared" si="40"/>
        <v>0</v>
      </c>
      <c r="M665" s="368">
        <f t="shared" si="41"/>
        <v>0</v>
      </c>
      <c r="N665" s="370">
        <f t="shared" si="42"/>
        <v>17</v>
      </c>
      <c r="O665" s="371"/>
      <c r="P665" s="413">
        <f t="shared" si="47"/>
        <v>17</v>
      </c>
      <c r="Q665" s="373">
        <f t="shared" si="48"/>
        <v>480</v>
      </c>
      <c r="R665" s="374">
        <v>0</v>
      </c>
      <c r="S665" s="428">
        <v>12</v>
      </c>
      <c r="T665" s="414">
        <v>0</v>
      </c>
      <c r="U665" s="414">
        <v>0</v>
      </c>
      <c r="V665" s="414">
        <v>0</v>
      </c>
      <c r="W665" s="414">
        <v>0</v>
      </c>
      <c r="X665" s="414">
        <v>0</v>
      </c>
      <c r="Y665" s="414">
        <v>0</v>
      </c>
      <c r="Z665" s="414">
        <v>0</v>
      </c>
      <c r="AA665" s="414">
        <v>0</v>
      </c>
      <c r="AB665" s="428">
        <v>0</v>
      </c>
      <c r="AC665" s="415"/>
      <c r="AD665" s="421">
        <v>0</v>
      </c>
      <c r="AE665" s="416">
        <v>0</v>
      </c>
      <c r="AF665" s="417"/>
      <c r="AG665" s="375">
        <v>5</v>
      </c>
      <c r="AH665" s="417"/>
      <c r="AI665" s="421">
        <v>0</v>
      </c>
      <c r="AJ665" s="421">
        <v>0</v>
      </c>
      <c r="AK665" s="421">
        <v>0</v>
      </c>
      <c r="AL665" s="126"/>
      <c r="AM665" s="418"/>
      <c r="AN665" s="418"/>
      <c r="AO665" s="375">
        <v>0</v>
      </c>
    </row>
    <row r="666" spans="1:41" ht="24" customHeight="1" x14ac:dyDescent="0.3">
      <c r="A666" s="410" t="s">
        <v>4446</v>
      </c>
      <c r="B666" s="411" t="s">
        <v>4447</v>
      </c>
      <c r="C666" s="412" t="s">
        <v>4278</v>
      </c>
      <c r="D666" s="367">
        <f t="shared" si="32"/>
        <v>0</v>
      </c>
      <c r="E666" s="368">
        <f t="shared" si="33"/>
        <v>0</v>
      </c>
      <c r="F666" s="368">
        <f t="shared" si="34"/>
        <v>0</v>
      </c>
      <c r="G666" s="368">
        <f t="shared" si="35"/>
        <v>0</v>
      </c>
      <c r="H666" s="368">
        <f t="shared" si="36"/>
        <v>0</v>
      </c>
      <c r="I666" s="368">
        <f t="shared" si="37"/>
        <v>0</v>
      </c>
      <c r="J666" s="368">
        <f t="shared" si="38"/>
        <v>0</v>
      </c>
      <c r="K666" s="368">
        <f t="shared" si="39"/>
        <v>0</v>
      </c>
      <c r="L666" s="368">
        <f t="shared" si="40"/>
        <v>0</v>
      </c>
      <c r="M666" s="368">
        <f t="shared" si="41"/>
        <v>0</v>
      </c>
      <c r="N666" s="370">
        <f t="shared" si="42"/>
        <v>0</v>
      </c>
      <c r="O666" s="371"/>
      <c r="P666" s="413">
        <f t="shared" si="47"/>
        <v>0</v>
      </c>
      <c r="Q666" s="373" t="str">
        <f t="shared" si="48"/>
        <v/>
      </c>
      <c r="R666" s="431">
        <v>0</v>
      </c>
      <c r="S666" s="420">
        <v>0</v>
      </c>
      <c r="T666" s="414">
        <v>0</v>
      </c>
      <c r="U666" s="414">
        <v>0</v>
      </c>
      <c r="V666" s="414">
        <v>0</v>
      </c>
      <c r="W666" s="414">
        <v>0</v>
      </c>
      <c r="X666" s="414">
        <v>0</v>
      </c>
      <c r="Y666" s="414">
        <v>0</v>
      </c>
      <c r="Z666" s="414">
        <v>0</v>
      </c>
      <c r="AA666" s="414">
        <v>0</v>
      </c>
      <c r="AB666" s="420">
        <v>0</v>
      </c>
      <c r="AC666" s="429"/>
      <c r="AD666" s="426">
        <v>0</v>
      </c>
      <c r="AE666" s="427">
        <v>0</v>
      </c>
      <c r="AF666" s="417"/>
      <c r="AG666" s="375"/>
      <c r="AH666" s="417"/>
      <c r="AI666" s="124">
        <v>0</v>
      </c>
      <c r="AJ666" s="124">
        <v>0</v>
      </c>
      <c r="AK666" s="124">
        <v>0</v>
      </c>
      <c r="AL666" s="434"/>
      <c r="AM666" s="435"/>
      <c r="AN666" s="435"/>
      <c r="AO666" s="375">
        <v>0</v>
      </c>
    </row>
    <row r="667" spans="1:41" ht="24" customHeight="1" x14ac:dyDescent="0.3">
      <c r="A667" s="419" t="s">
        <v>4448</v>
      </c>
      <c r="B667" s="411" t="s">
        <v>4449</v>
      </c>
      <c r="C667" s="412" t="s">
        <v>4278</v>
      </c>
      <c r="D667" s="367">
        <f t="shared" si="32"/>
        <v>5</v>
      </c>
      <c r="E667" s="368">
        <f t="shared" si="33"/>
        <v>0</v>
      </c>
      <c r="F667" s="368">
        <f t="shared" si="34"/>
        <v>0</v>
      </c>
      <c r="G667" s="368">
        <f t="shared" si="35"/>
        <v>0</v>
      </c>
      <c r="H667" s="368">
        <f t="shared" si="36"/>
        <v>0</v>
      </c>
      <c r="I667" s="368">
        <f t="shared" si="37"/>
        <v>0</v>
      </c>
      <c r="J667" s="368">
        <f t="shared" si="38"/>
        <v>0</v>
      </c>
      <c r="K667" s="368">
        <f t="shared" si="39"/>
        <v>0</v>
      </c>
      <c r="L667" s="368">
        <f t="shared" si="40"/>
        <v>0</v>
      </c>
      <c r="M667" s="368">
        <f t="shared" si="41"/>
        <v>0</v>
      </c>
      <c r="N667" s="370">
        <f t="shared" si="42"/>
        <v>5</v>
      </c>
      <c r="O667" s="371"/>
      <c r="P667" s="413">
        <f t="shared" si="47"/>
        <v>5</v>
      </c>
      <c r="Q667" s="373">
        <f t="shared" si="48"/>
        <v>830</v>
      </c>
      <c r="R667" s="374">
        <v>0</v>
      </c>
      <c r="S667" s="420">
        <v>0</v>
      </c>
      <c r="T667" s="414">
        <v>0</v>
      </c>
      <c r="U667" s="414">
        <v>0</v>
      </c>
      <c r="V667" s="414">
        <v>0</v>
      </c>
      <c r="W667" s="414">
        <v>0</v>
      </c>
      <c r="X667" s="414">
        <v>0</v>
      </c>
      <c r="Y667" s="414">
        <v>0</v>
      </c>
      <c r="Z667" s="414">
        <v>0</v>
      </c>
      <c r="AA667" s="414">
        <v>0</v>
      </c>
      <c r="AB667" s="420">
        <v>0</v>
      </c>
      <c r="AC667" s="429"/>
      <c r="AD667" s="124">
        <v>0</v>
      </c>
      <c r="AE667" s="416">
        <v>0</v>
      </c>
      <c r="AF667" s="433"/>
      <c r="AG667" s="425">
        <v>5</v>
      </c>
      <c r="AH667" s="433"/>
      <c r="AI667" s="421">
        <v>0</v>
      </c>
      <c r="AJ667" s="421">
        <v>0</v>
      </c>
      <c r="AK667" s="421">
        <v>0</v>
      </c>
      <c r="AL667" s="126"/>
      <c r="AM667" s="418"/>
      <c r="AN667" s="418"/>
      <c r="AO667" s="375">
        <v>0</v>
      </c>
    </row>
    <row r="668" spans="1:41" ht="24" customHeight="1" x14ac:dyDescent="0.3">
      <c r="A668" s="410" t="s">
        <v>4450</v>
      </c>
      <c r="B668" s="411" t="s">
        <v>4451</v>
      </c>
      <c r="C668" s="412" t="s">
        <v>163</v>
      </c>
      <c r="D668" s="367">
        <f t="shared" si="32"/>
        <v>0</v>
      </c>
      <c r="E668" s="368">
        <f t="shared" si="33"/>
        <v>0</v>
      </c>
      <c r="F668" s="368">
        <f t="shared" si="34"/>
        <v>0</v>
      </c>
      <c r="G668" s="368">
        <f t="shared" si="35"/>
        <v>0</v>
      </c>
      <c r="H668" s="368">
        <f t="shared" si="36"/>
        <v>0</v>
      </c>
      <c r="I668" s="368">
        <f t="shared" si="37"/>
        <v>0</v>
      </c>
      <c r="J668" s="368">
        <f t="shared" si="38"/>
        <v>0</v>
      </c>
      <c r="K668" s="368">
        <f t="shared" si="39"/>
        <v>0</v>
      </c>
      <c r="L668" s="368">
        <f t="shared" si="40"/>
        <v>0</v>
      </c>
      <c r="M668" s="368">
        <f t="shared" si="41"/>
        <v>0</v>
      </c>
      <c r="N668" s="370">
        <f t="shared" si="42"/>
        <v>0</v>
      </c>
      <c r="O668" s="371"/>
      <c r="P668" s="413">
        <f t="shared" si="47"/>
        <v>0</v>
      </c>
      <c r="Q668" s="373" t="str">
        <f t="shared" si="48"/>
        <v/>
      </c>
      <c r="R668" s="374">
        <v>0</v>
      </c>
      <c r="S668" s="432">
        <v>0</v>
      </c>
      <c r="T668" s="414">
        <v>0</v>
      </c>
      <c r="U668" s="414">
        <v>0</v>
      </c>
      <c r="V668" s="414">
        <v>0</v>
      </c>
      <c r="W668" s="414">
        <v>0</v>
      </c>
      <c r="X668" s="414">
        <v>0</v>
      </c>
      <c r="Y668" s="414">
        <v>0</v>
      </c>
      <c r="Z668" s="414">
        <v>0</v>
      </c>
      <c r="AA668" s="414">
        <v>0</v>
      </c>
      <c r="AB668" s="432">
        <v>0</v>
      </c>
      <c r="AC668" s="415"/>
      <c r="AD668" s="421">
        <v>0</v>
      </c>
      <c r="AE668" s="416">
        <v>0</v>
      </c>
      <c r="AF668" s="417"/>
      <c r="AG668" s="375"/>
      <c r="AH668" s="417"/>
      <c r="AI668" s="142">
        <v>0</v>
      </c>
      <c r="AJ668" s="142">
        <v>0</v>
      </c>
      <c r="AK668" s="142">
        <v>0</v>
      </c>
      <c r="AL668" s="126"/>
      <c r="AM668" s="418"/>
      <c r="AN668" s="418"/>
      <c r="AO668" s="375">
        <v>0</v>
      </c>
    </row>
    <row r="669" spans="1:41" ht="24" customHeight="1" x14ac:dyDescent="0.3">
      <c r="A669" s="419" t="s">
        <v>4452</v>
      </c>
      <c r="B669" s="436" t="s">
        <v>4453</v>
      </c>
      <c r="C669" s="437" t="s">
        <v>371</v>
      </c>
      <c r="D669" s="367">
        <f t="shared" si="32"/>
        <v>0</v>
      </c>
      <c r="E669" s="368">
        <f t="shared" si="33"/>
        <v>0</v>
      </c>
      <c r="F669" s="368">
        <f t="shared" si="34"/>
        <v>0</v>
      </c>
      <c r="G669" s="368">
        <f t="shared" si="35"/>
        <v>0</v>
      </c>
      <c r="H669" s="368">
        <f t="shared" si="36"/>
        <v>0</v>
      </c>
      <c r="I669" s="368">
        <f t="shared" si="37"/>
        <v>0</v>
      </c>
      <c r="J669" s="368">
        <f t="shared" si="38"/>
        <v>0</v>
      </c>
      <c r="K669" s="368">
        <f t="shared" si="39"/>
        <v>0</v>
      </c>
      <c r="L669" s="368">
        <f t="shared" si="40"/>
        <v>0</v>
      </c>
      <c r="M669" s="368">
        <f t="shared" si="41"/>
        <v>0</v>
      </c>
      <c r="N669" s="370">
        <f t="shared" si="42"/>
        <v>0</v>
      </c>
      <c r="O669" s="371"/>
      <c r="P669" s="413">
        <f t="shared" si="47"/>
        <v>0</v>
      </c>
      <c r="Q669" s="373" t="str">
        <f t="shared" si="48"/>
        <v/>
      </c>
      <c r="R669" s="374">
        <v>0</v>
      </c>
      <c r="S669" s="420">
        <v>0</v>
      </c>
      <c r="T669" s="414">
        <v>0</v>
      </c>
      <c r="U669" s="414">
        <v>0</v>
      </c>
      <c r="V669" s="414">
        <v>0</v>
      </c>
      <c r="W669" s="414">
        <v>0</v>
      </c>
      <c r="X669" s="414">
        <v>0</v>
      </c>
      <c r="Y669" s="414">
        <v>0</v>
      </c>
      <c r="Z669" s="414">
        <v>0</v>
      </c>
      <c r="AA669" s="414">
        <v>0</v>
      </c>
      <c r="AB669" s="420">
        <v>0</v>
      </c>
      <c r="AC669" s="429"/>
      <c r="AD669" s="142">
        <v>0</v>
      </c>
      <c r="AE669" s="416">
        <v>0</v>
      </c>
      <c r="AF669" s="417"/>
      <c r="AG669" s="375"/>
      <c r="AH669" s="417"/>
      <c r="AI669" s="124">
        <v>0</v>
      </c>
      <c r="AJ669" s="124">
        <v>0</v>
      </c>
      <c r="AK669" s="124">
        <v>0</v>
      </c>
      <c r="AL669" s="126"/>
      <c r="AM669" s="418"/>
      <c r="AN669" s="418"/>
      <c r="AO669" s="375">
        <v>0</v>
      </c>
    </row>
    <row r="670" spans="1:41" ht="24" customHeight="1" x14ac:dyDescent="0.3">
      <c r="A670" s="419" t="s">
        <v>4454</v>
      </c>
      <c r="B670" s="411" t="s">
        <v>4455</v>
      </c>
      <c r="C670" s="412" t="s">
        <v>2769</v>
      </c>
      <c r="D670" s="367">
        <f t="shared" si="32"/>
        <v>0</v>
      </c>
      <c r="E670" s="368">
        <f t="shared" si="33"/>
        <v>0</v>
      </c>
      <c r="F670" s="368">
        <f t="shared" si="34"/>
        <v>0</v>
      </c>
      <c r="G670" s="368">
        <f t="shared" si="35"/>
        <v>0</v>
      </c>
      <c r="H670" s="368">
        <f t="shared" si="36"/>
        <v>0</v>
      </c>
      <c r="I670" s="368">
        <f t="shared" si="37"/>
        <v>0</v>
      </c>
      <c r="J670" s="368">
        <f t="shared" si="38"/>
        <v>0</v>
      </c>
      <c r="K670" s="368">
        <f t="shared" si="39"/>
        <v>0</v>
      </c>
      <c r="L670" s="368">
        <f t="shared" si="40"/>
        <v>0</v>
      </c>
      <c r="M670" s="368">
        <f t="shared" si="41"/>
        <v>0</v>
      </c>
      <c r="N670" s="370">
        <f t="shared" si="42"/>
        <v>0</v>
      </c>
      <c r="O670" s="371"/>
      <c r="P670" s="413">
        <f t="shared" si="47"/>
        <v>0</v>
      </c>
      <c r="Q670" s="373" t="str">
        <f t="shared" si="48"/>
        <v/>
      </c>
      <c r="R670" s="374">
        <v>0</v>
      </c>
      <c r="S670" s="420">
        <v>0</v>
      </c>
      <c r="T670" s="414">
        <v>0</v>
      </c>
      <c r="U670" s="414">
        <v>0</v>
      </c>
      <c r="V670" s="414">
        <v>0</v>
      </c>
      <c r="W670" s="414">
        <v>0</v>
      </c>
      <c r="X670" s="414">
        <v>0</v>
      </c>
      <c r="Y670" s="414">
        <v>0</v>
      </c>
      <c r="Z670" s="414">
        <v>0</v>
      </c>
      <c r="AA670" s="414">
        <v>0</v>
      </c>
      <c r="AB670" s="420">
        <v>0</v>
      </c>
      <c r="AC670" s="415"/>
      <c r="AD670" s="421">
        <v>0</v>
      </c>
      <c r="AE670" s="427">
        <v>0</v>
      </c>
      <c r="AF670" s="417"/>
      <c r="AG670" s="375"/>
      <c r="AH670" s="417"/>
      <c r="AI670" s="421">
        <v>0</v>
      </c>
      <c r="AJ670" s="421">
        <v>0</v>
      </c>
      <c r="AK670" s="421">
        <v>0</v>
      </c>
      <c r="AL670" s="126"/>
      <c r="AM670" s="418"/>
      <c r="AN670" s="418"/>
      <c r="AO670" s="425">
        <v>0</v>
      </c>
    </row>
    <row r="671" spans="1:41" ht="24" customHeight="1" x14ac:dyDescent="0.3">
      <c r="A671" s="410" t="s">
        <v>4456</v>
      </c>
      <c r="B671" s="411" t="s">
        <v>4457</v>
      </c>
      <c r="C671" s="412" t="s">
        <v>2791</v>
      </c>
      <c r="D671" s="367">
        <f t="shared" si="32"/>
        <v>0</v>
      </c>
      <c r="E671" s="368">
        <f t="shared" si="33"/>
        <v>0</v>
      </c>
      <c r="F671" s="368">
        <f t="shared" si="34"/>
        <v>0</v>
      </c>
      <c r="G671" s="368">
        <f t="shared" si="35"/>
        <v>0</v>
      </c>
      <c r="H671" s="368">
        <f t="shared" si="36"/>
        <v>0</v>
      </c>
      <c r="I671" s="368">
        <f t="shared" si="37"/>
        <v>0</v>
      </c>
      <c r="J671" s="368">
        <f t="shared" si="38"/>
        <v>0</v>
      </c>
      <c r="K671" s="368">
        <f t="shared" si="39"/>
        <v>0</v>
      </c>
      <c r="L671" s="368">
        <f t="shared" si="40"/>
        <v>0</v>
      </c>
      <c r="M671" s="368">
        <f t="shared" si="41"/>
        <v>0</v>
      </c>
      <c r="N671" s="370">
        <f t="shared" si="42"/>
        <v>0</v>
      </c>
      <c r="O671" s="371"/>
      <c r="P671" s="413">
        <f t="shared" si="47"/>
        <v>0</v>
      </c>
      <c r="Q671" s="373" t="str">
        <f t="shared" si="48"/>
        <v/>
      </c>
      <c r="R671" s="374">
        <v>0</v>
      </c>
      <c r="S671" s="425">
        <v>0</v>
      </c>
      <c r="T671" s="414">
        <v>0</v>
      </c>
      <c r="U671" s="414">
        <v>0</v>
      </c>
      <c r="V671" s="414">
        <v>0</v>
      </c>
      <c r="W671" s="414">
        <v>0</v>
      </c>
      <c r="X671" s="414">
        <v>0</v>
      </c>
      <c r="Y671" s="414">
        <v>0</v>
      </c>
      <c r="Z671" s="414">
        <v>0</v>
      </c>
      <c r="AA671" s="414">
        <v>0</v>
      </c>
      <c r="AB671" s="425">
        <v>0</v>
      </c>
      <c r="AC671" s="415"/>
      <c r="AD671" s="142">
        <v>0</v>
      </c>
      <c r="AE671" s="416">
        <v>0</v>
      </c>
      <c r="AF671" s="433"/>
      <c r="AG671" s="425"/>
      <c r="AH671" s="433"/>
      <c r="AI671" s="421">
        <v>0</v>
      </c>
      <c r="AJ671" s="421">
        <v>0</v>
      </c>
      <c r="AK671" s="421">
        <v>0</v>
      </c>
      <c r="AL671" s="126"/>
      <c r="AM671" s="418"/>
      <c r="AN671" s="418"/>
      <c r="AO671" s="375">
        <v>0</v>
      </c>
    </row>
    <row r="672" spans="1:41" ht="24" customHeight="1" x14ac:dyDescent="0.3">
      <c r="A672" s="410" t="s">
        <v>4458</v>
      </c>
      <c r="B672" s="411" t="s">
        <v>4459</v>
      </c>
      <c r="C672" s="412" t="s">
        <v>2043</v>
      </c>
      <c r="D672" s="367">
        <f t="shared" si="32"/>
        <v>0</v>
      </c>
      <c r="E672" s="368">
        <f t="shared" si="33"/>
        <v>0</v>
      </c>
      <c r="F672" s="368">
        <f t="shared" si="34"/>
        <v>0</v>
      </c>
      <c r="G672" s="368">
        <f t="shared" si="35"/>
        <v>0</v>
      </c>
      <c r="H672" s="368">
        <f t="shared" si="36"/>
        <v>0</v>
      </c>
      <c r="I672" s="368">
        <f t="shared" si="37"/>
        <v>0</v>
      </c>
      <c r="J672" s="368">
        <f t="shared" si="38"/>
        <v>0</v>
      </c>
      <c r="K672" s="368">
        <f t="shared" si="39"/>
        <v>0</v>
      </c>
      <c r="L672" s="368">
        <f t="shared" si="40"/>
        <v>0</v>
      </c>
      <c r="M672" s="368">
        <f t="shared" si="41"/>
        <v>0</v>
      </c>
      <c r="N672" s="370">
        <f t="shared" si="42"/>
        <v>0</v>
      </c>
      <c r="O672" s="371"/>
      <c r="P672" s="413">
        <f t="shared" si="47"/>
        <v>0</v>
      </c>
      <c r="Q672" s="373" t="str">
        <f t="shared" si="48"/>
        <v/>
      </c>
      <c r="R672" s="374">
        <v>0</v>
      </c>
      <c r="S672" s="425">
        <v>0</v>
      </c>
      <c r="T672" s="414">
        <v>0</v>
      </c>
      <c r="U672" s="414">
        <v>0</v>
      </c>
      <c r="V672" s="414">
        <v>0</v>
      </c>
      <c r="W672" s="414">
        <v>0</v>
      </c>
      <c r="X672" s="414">
        <v>0</v>
      </c>
      <c r="Y672" s="414">
        <v>0</v>
      </c>
      <c r="Z672" s="414">
        <v>0</v>
      </c>
      <c r="AA672" s="414">
        <v>0</v>
      </c>
      <c r="AB672" s="425">
        <v>0</v>
      </c>
      <c r="AC672" s="415"/>
      <c r="AD672" s="421">
        <v>0</v>
      </c>
      <c r="AE672" s="416">
        <v>0</v>
      </c>
      <c r="AF672" s="417"/>
      <c r="AG672" s="375"/>
      <c r="AH672" s="417"/>
      <c r="AI672" s="124">
        <v>0</v>
      </c>
      <c r="AJ672" s="124">
        <v>0</v>
      </c>
      <c r="AK672" s="124">
        <v>0</v>
      </c>
      <c r="AL672" s="126"/>
      <c r="AM672" s="418"/>
      <c r="AN672" s="418"/>
      <c r="AO672" s="375">
        <v>0</v>
      </c>
    </row>
    <row r="673" spans="1:41" ht="24" customHeight="1" x14ac:dyDescent="0.3">
      <c r="A673" s="419" t="s">
        <v>4460</v>
      </c>
      <c r="B673" s="411" t="s">
        <v>4461</v>
      </c>
      <c r="C673" s="412" t="s">
        <v>384</v>
      </c>
      <c r="D673" s="367">
        <f t="shared" si="32"/>
        <v>10</v>
      </c>
      <c r="E673" s="368">
        <f t="shared" si="33"/>
        <v>0</v>
      </c>
      <c r="F673" s="368">
        <f t="shared" si="34"/>
        <v>0</v>
      </c>
      <c r="G673" s="368">
        <f t="shared" si="35"/>
        <v>0</v>
      </c>
      <c r="H673" s="368">
        <f t="shared" si="36"/>
        <v>0</v>
      </c>
      <c r="I673" s="368">
        <f t="shared" si="37"/>
        <v>0</v>
      </c>
      <c r="J673" s="368">
        <f t="shared" si="38"/>
        <v>0</v>
      </c>
      <c r="K673" s="368">
        <f t="shared" si="39"/>
        <v>0</v>
      </c>
      <c r="L673" s="368">
        <f t="shared" si="40"/>
        <v>0</v>
      </c>
      <c r="M673" s="368">
        <f t="shared" si="41"/>
        <v>0</v>
      </c>
      <c r="N673" s="370">
        <f t="shared" si="42"/>
        <v>10</v>
      </c>
      <c r="O673" s="371"/>
      <c r="P673" s="413">
        <f t="shared" si="47"/>
        <v>10</v>
      </c>
      <c r="Q673" s="373">
        <f t="shared" si="48"/>
        <v>688</v>
      </c>
      <c r="R673" s="374">
        <v>0</v>
      </c>
      <c r="S673" s="420">
        <v>0</v>
      </c>
      <c r="T673" s="414">
        <v>0</v>
      </c>
      <c r="U673" s="414">
        <v>0</v>
      </c>
      <c r="V673" s="414">
        <v>0</v>
      </c>
      <c r="W673" s="414">
        <v>0</v>
      </c>
      <c r="X673" s="414">
        <v>0</v>
      </c>
      <c r="Y673" s="414">
        <v>0</v>
      </c>
      <c r="Z673" s="414">
        <v>0</v>
      </c>
      <c r="AA673" s="414">
        <v>0</v>
      </c>
      <c r="AB673" s="420">
        <v>0</v>
      </c>
      <c r="AC673" s="415"/>
      <c r="AD673" s="421">
        <v>0</v>
      </c>
      <c r="AE673" s="427">
        <v>0</v>
      </c>
      <c r="AF673" s="417"/>
      <c r="AG673" s="375">
        <v>10</v>
      </c>
      <c r="AH673" s="417"/>
      <c r="AI673" s="421">
        <v>0</v>
      </c>
      <c r="AJ673" s="421">
        <v>0</v>
      </c>
      <c r="AK673" s="421">
        <v>0</v>
      </c>
      <c r="AL673" s="126"/>
      <c r="AM673" s="418"/>
      <c r="AN673" s="418"/>
      <c r="AO673" s="375">
        <v>0</v>
      </c>
    </row>
    <row r="674" spans="1:41" ht="24" customHeight="1" x14ac:dyDescent="0.3">
      <c r="A674" s="419" t="s">
        <v>1402</v>
      </c>
      <c r="B674" s="411" t="s">
        <v>1403</v>
      </c>
      <c r="C674" s="412" t="s">
        <v>518</v>
      </c>
      <c r="D674" s="367">
        <f t="shared" si="32"/>
        <v>9</v>
      </c>
      <c r="E674" s="368">
        <f t="shared" si="33"/>
        <v>5</v>
      </c>
      <c r="F674" s="368">
        <f t="shared" si="34"/>
        <v>0</v>
      </c>
      <c r="G674" s="368">
        <f t="shared" si="35"/>
        <v>0</v>
      </c>
      <c r="H674" s="368">
        <f t="shared" si="36"/>
        <v>0</v>
      </c>
      <c r="I674" s="368">
        <f t="shared" si="37"/>
        <v>0</v>
      </c>
      <c r="J674" s="368">
        <f t="shared" si="38"/>
        <v>0</v>
      </c>
      <c r="K674" s="368">
        <f t="shared" si="39"/>
        <v>0</v>
      </c>
      <c r="L674" s="368">
        <f t="shared" si="40"/>
        <v>0</v>
      </c>
      <c r="M674" s="368">
        <f t="shared" si="41"/>
        <v>0</v>
      </c>
      <c r="N674" s="370">
        <f t="shared" si="42"/>
        <v>14</v>
      </c>
      <c r="O674" s="371"/>
      <c r="P674" s="413">
        <f t="shared" si="47"/>
        <v>14</v>
      </c>
      <c r="Q674" s="373">
        <f t="shared" si="48"/>
        <v>558</v>
      </c>
      <c r="R674" s="374">
        <v>0</v>
      </c>
      <c r="S674" s="425">
        <v>0</v>
      </c>
      <c r="T674" s="414">
        <v>0</v>
      </c>
      <c r="U674" s="414">
        <v>0</v>
      </c>
      <c r="V674" s="414">
        <v>0</v>
      </c>
      <c r="W674" s="414">
        <v>0</v>
      </c>
      <c r="X674" s="414">
        <v>0</v>
      </c>
      <c r="Y674" s="414">
        <v>0</v>
      </c>
      <c r="Z674" s="414">
        <v>0</v>
      </c>
      <c r="AA674" s="414">
        <v>0</v>
      </c>
      <c r="AB674" s="425">
        <v>5</v>
      </c>
      <c r="AC674" s="415"/>
      <c r="AD674" s="421">
        <v>0</v>
      </c>
      <c r="AE674" s="427">
        <v>0</v>
      </c>
      <c r="AF674" s="417"/>
      <c r="AG674" s="375">
        <v>9</v>
      </c>
      <c r="AH674" s="417"/>
      <c r="AI674" s="421">
        <v>0</v>
      </c>
      <c r="AJ674" s="421">
        <v>0</v>
      </c>
      <c r="AK674" s="421">
        <v>0</v>
      </c>
      <c r="AL674" s="126"/>
      <c r="AM674" s="418"/>
      <c r="AN674" s="418"/>
      <c r="AO674" s="375">
        <v>0</v>
      </c>
    </row>
    <row r="675" spans="1:41" ht="24" customHeight="1" x14ac:dyDescent="0.3">
      <c r="A675" s="410" t="s">
        <v>4462</v>
      </c>
      <c r="B675" s="436" t="s">
        <v>4463</v>
      </c>
      <c r="C675" s="437" t="s">
        <v>1987</v>
      </c>
      <c r="D675" s="367">
        <f t="shared" si="32"/>
        <v>4</v>
      </c>
      <c r="E675" s="368">
        <f t="shared" si="33"/>
        <v>4</v>
      </c>
      <c r="F675" s="368">
        <f t="shared" si="34"/>
        <v>0</v>
      </c>
      <c r="G675" s="368">
        <f t="shared" si="35"/>
        <v>0</v>
      </c>
      <c r="H675" s="368">
        <f t="shared" si="36"/>
        <v>0</v>
      </c>
      <c r="I675" s="368">
        <f t="shared" si="37"/>
        <v>0</v>
      </c>
      <c r="J675" s="368">
        <f t="shared" si="38"/>
        <v>0</v>
      </c>
      <c r="K675" s="368">
        <f t="shared" si="39"/>
        <v>0</v>
      </c>
      <c r="L675" s="368">
        <f t="shared" si="40"/>
        <v>0</v>
      </c>
      <c r="M675" s="368">
        <f t="shared" si="41"/>
        <v>0</v>
      </c>
      <c r="N675" s="446">
        <f t="shared" si="42"/>
        <v>8</v>
      </c>
      <c r="O675" s="371"/>
      <c r="P675" s="448">
        <f t="shared" si="47"/>
        <v>8</v>
      </c>
      <c r="Q675" s="373">
        <f t="shared" si="48"/>
        <v>762</v>
      </c>
      <c r="R675" s="374">
        <v>0</v>
      </c>
      <c r="S675" s="425">
        <v>0</v>
      </c>
      <c r="T675" s="414">
        <v>0</v>
      </c>
      <c r="U675" s="414">
        <v>0</v>
      </c>
      <c r="V675" s="414">
        <v>0</v>
      </c>
      <c r="W675" s="414">
        <v>0</v>
      </c>
      <c r="X675" s="414">
        <v>0</v>
      </c>
      <c r="Y675" s="414">
        <v>0</v>
      </c>
      <c r="Z675" s="414">
        <v>0</v>
      </c>
      <c r="AA675" s="414">
        <v>0</v>
      </c>
      <c r="AB675" s="425">
        <v>4</v>
      </c>
      <c r="AC675" s="429"/>
      <c r="AD675" s="430">
        <v>0</v>
      </c>
      <c r="AE675" s="416">
        <v>0</v>
      </c>
      <c r="AF675" s="417"/>
      <c r="AG675" s="375">
        <v>4</v>
      </c>
      <c r="AH675" s="417"/>
      <c r="AI675" s="421">
        <v>0</v>
      </c>
      <c r="AJ675" s="421">
        <v>0</v>
      </c>
      <c r="AK675" s="421">
        <v>0</v>
      </c>
      <c r="AL675" s="126"/>
      <c r="AM675" s="418"/>
      <c r="AN675" s="418"/>
      <c r="AO675" s="375">
        <v>0</v>
      </c>
    </row>
    <row r="676" spans="1:41" ht="24" customHeight="1" x14ac:dyDescent="0.3">
      <c r="A676" s="521" t="s">
        <v>1303</v>
      </c>
      <c r="B676" s="522" t="s">
        <v>1304</v>
      </c>
      <c r="C676" s="523" t="s">
        <v>144</v>
      </c>
      <c r="D676" s="367">
        <f t="shared" si="32"/>
        <v>30</v>
      </c>
      <c r="E676" s="368">
        <f t="shared" si="33"/>
        <v>12</v>
      </c>
      <c r="F676" s="368">
        <f t="shared" si="34"/>
        <v>0</v>
      </c>
      <c r="G676" s="368">
        <f t="shared" si="35"/>
        <v>0</v>
      </c>
      <c r="H676" s="368">
        <f t="shared" si="36"/>
        <v>0</v>
      </c>
      <c r="I676" s="368">
        <f t="shared" si="37"/>
        <v>0</v>
      </c>
      <c r="J676" s="368">
        <f t="shared" si="38"/>
        <v>0</v>
      </c>
      <c r="K676" s="368">
        <f t="shared" si="39"/>
        <v>0</v>
      </c>
      <c r="L676" s="368">
        <f t="shared" si="40"/>
        <v>0</v>
      </c>
      <c r="M676" s="368">
        <f t="shared" si="41"/>
        <v>0</v>
      </c>
      <c r="N676" s="480">
        <f t="shared" si="42"/>
        <v>42</v>
      </c>
      <c r="O676" s="524"/>
      <c r="P676" s="525">
        <f>N676+O676*100</f>
        <v>42</v>
      </c>
      <c r="Q676" s="483">
        <f>IF(P676=0,"",RANK(P676,P:P,0))</f>
        <v>205</v>
      </c>
      <c r="R676" s="374">
        <v>0</v>
      </c>
      <c r="S676" s="420">
        <v>0</v>
      </c>
      <c r="T676" s="414">
        <v>0</v>
      </c>
      <c r="U676" s="414">
        <v>0</v>
      </c>
      <c r="V676" s="414">
        <v>0</v>
      </c>
      <c r="W676" s="414">
        <v>0</v>
      </c>
      <c r="X676" s="414">
        <v>0</v>
      </c>
      <c r="Y676" s="414">
        <v>0</v>
      </c>
      <c r="Z676" s="414">
        <v>0</v>
      </c>
      <c r="AA676" s="414">
        <v>0</v>
      </c>
      <c r="AB676" s="420">
        <v>30</v>
      </c>
      <c r="AC676" s="526"/>
      <c r="AD676" s="426">
        <v>0</v>
      </c>
      <c r="AE676" s="427">
        <v>0</v>
      </c>
      <c r="AF676" s="527"/>
      <c r="AG676" s="198">
        <v>12</v>
      </c>
      <c r="AH676" s="527"/>
      <c r="AI676" s="142">
        <v>0</v>
      </c>
      <c r="AJ676" s="142">
        <v>0</v>
      </c>
      <c r="AK676" s="142">
        <v>0</v>
      </c>
      <c r="AL676" s="126"/>
      <c r="AM676" s="418"/>
      <c r="AN676" s="418"/>
      <c r="AO676" s="425">
        <v>0</v>
      </c>
    </row>
    <row r="677" spans="1:41" ht="24" customHeight="1" x14ac:dyDescent="0.3">
      <c r="A677" s="422" t="s">
        <v>4464</v>
      </c>
      <c r="B677" s="475" t="s">
        <v>4465</v>
      </c>
      <c r="C677" s="476" t="s">
        <v>301</v>
      </c>
      <c r="D677" s="367">
        <f t="shared" si="32"/>
        <v>10</v>
      </c>
      <c r="E677" s="368">
        <f t="shared" si="33"/>
        <v>8</v>
      </c>
      <c r="F677" s="368">
        <f t="shared" si="34"/>
        <v>0</v>
      </c>
      <c r="G677" s="368">
        <f t="shared" si="35"/>
        <v>0</v>
      </c>
      <c r="H677" s="368">
        <f t="shared" si="36"/>
        <v>0</v>
      </c>
      <c r="I677" s="368">
        <f t="shared" si="37"/>
        <v>0</v>
      </c>
      <c r="J677" s="368">
        <f t="shared" si="38"/>
        <v>0</v>
      </c>
      <c r="K677" s="368">
        <f t="shared" si="39"/>
        <v>0</v>
      </c>
      <c r="L677" s="368">
        <f t="shared" si="40"/>
        <v>0</v>
      </c>
      <c r="M677" s="368">
        <f t="shared" si="41"/>
        <v>0</v>
      </c>
      <c r="N677" s="370">
        <f t="shared" si="42"/>
        <v>18</v>
      </c>
      <c r="O677" s="371"/>
      <c r="P677" s="413">
        <f t="shared" ref="P677:P700" si="49">N677+O677*100</f>
        <v>18</v>
      </c>
      <c r="Q677" s="373">
        <f t="shared" ref="Q677:Q700" si="50">IF(P677=0,"",RANK(P677,P:P,0))</f>
        <v>457</v>
      </c>
      <c r="R677" s="374">
        <v>0</v>
      </c>
      <c r="S677" s="414">
        <v>0</v>
      </c>
      <c r="T677" s="414">
        <v>0</v>
      </c>
      <c r="U677" s="414">
        <v>0</v>
      </c>
      <c r="V677" s="414">
        <v>0</v>
      </c>
      <c r="W677" s="414">
        <v>0</v>
      </c>
      <c r="X677" s="414">
        <v>0</v>
      </c>
      <c r="Y677" s="414">
        <v>0</v>
      </c>
      <c r="Z677" s="414">
        <v>0</v>
      </c>
      <c r="AA677" s="414">
        <v>0</v>
      </c>
      <c r="AB677" s="414">
        <v>8</v>
      </c>
      <c r="AC677" s="415"/>
      <c r="AD677" s="389">
        <v>0</v>
      </c>
      <c r="AE677" s="416">
        <v>0</v>
      </c>
      <c r="AF677" s="417"/>
      <c r="AG677" s="375">
        <v>10</v>
      </c>
      <c r="AH677" s="417"/>
      <c r="AI677" s="142">
        <v>0</v>
      </c>
      <c r="AJ677" s="142">
        <v>0</v>
      </c>
      <c r="AK677" s="142">
        <v>0</v>
      </c>
      <c r="AL677" s="126"/>
      <c r="AM677" s="418"/>
      <c r="AN677" s="418"/>
      <c r="AO677" s="375">
        <v>0</v>
      </c>
    </row>
    <row r="678" spans="1:41" ht="24" customHeight="1" x14ac:dyDescent="0.3">
      <c r="A678" s="419" t="s">
        <v>4466</v>
      </c>
      <c r="B678" s="411" t="s">
        <v>4467</v>
      </c>
      <c r="C678" s="412" t="s">
        <v>2185</v>
      </c>
      <c r="D678" s="367">
        <f t="shared" si="32"/>
        <v>8</v>
      </c>
      <c r="E678" s="368">
        <f t="shared" si="33"/>
        <v>0</v>
      </c>
      <c r="F678" s="368">
        <f t="shared" si="34"/>
        <v>0</v>
      </c>
      <c r="G678" s="368">
        <f t="shared" si="35"/>
        <v>0</v>
      </c>
      <c r="H678" s="368">
        <f t="shared" si="36"/>
        <v>0</v>
      </c>
      <c r="I678" s="368">
        <f t="shared" si="37"/>
        <v>0</v>
      </c>
      <c r="J678" s="368">
        <f t="shared" si="38"/>
        <v>0</v>
      </c>
      <c r="K678" s="368">
        <f t="shared" si="39"/>
        <v>0</v>
      </c>
      <c r="L678" s="368">
        <f t="shared" si="40"/>
        <v>0</v>
      </c>
      <c r="M678" s="368">
        <f t="shared" si="41"/>
        <v>0</v>
      </c>
      <c r="N678" s="370">
        <f t="shared" si="42"/>
        <v>8</v>
      </c>
      <c r="O678" s="371"/>
      <c r="P678" s="413">
        <f t="shared" si="49"/>
        <v>8</v>
      </c>
      <c r="Q678" s="373">
        <f t="shared" si="50"/>
        <v>762</v>
      </c>
      <c r="R678" s="374">
        <v>0</v>
      </c>
      <c r="S678" s="428">
        <v>0</v>
      </c>
      <c r="T678" s="414">
        <v>0</v>
      </c>
      <c r="U678" s="414">
        <v>0</v>
      </c>
      <c r="V678" s="414">
        <v>0</v>
      </c>
      <c r="W678" s="414">
        <v>0</v>
      </c>
      <c r="X678" s="414">
        <v>0</v>
      </c>
      <c r="Y678" s="414">
        <v>0</v>
      </c>
      <c r="Z678" s="414">
        <v>0</v>
      </c>
      <c r="AA678" s="414">
        <v>0</v>
      </c>
      <c r="AB678" s="428">
        <v>8</v>
      </c>
      <c r="AC678" s="415"/>
      <c r="AD678" s="421">
        <v>0</v>
      </c>
      <c r="AE678" s="416">
        <v>0</v>
      </c>
      <c r="AF678" s="433"/>
      <c r="AG678" s="425"/>
      <c r="AH678" s="433"/>
      <c r="AI678" s="421">
        <v>0</v>
      </c>
      <c r="AJ678" s="421">
        <v>0</v>
      </c>
      <c r="AK678" s="421">
        <v>0</v>
      </c>
      <c r="AL678" s="126"/>
      <c r="AM678" s="418"/>
      <c r="AN678" s="418"/>
      <c r="AO678" s="375">
        <v>0</v>
      </c>
    </row>
    <row r="679" spans="1:41" ht="24" customHeight="1" x14ac:dyDescent="0.3">
      <c r="A679" s="419" t="s">
        <v>580</v>
      </c>
      <c r="B679" s="411" t="s">
        <v>581</v>
      </c>
      <c r="C679" s="412" t="s">
        <v>215</v>
      </c>
      <c r="D679" s="367">
        <f t="shared" si="32"/>
        <v>8</v>
      </c>
      <c r="E679" s="368">
        <f t="shared" si="33"/>
        <v>0</v>
      </c>
      <c r="F679" s="368">
        <f t="shared" si="34"/>
        <v>0</v>
      </c>
      <c r="G679" s="368">
        <f t="shared" si="35"/>
        <v>0</v>
      </c>
      <c r="H679" s="368">
        <f t="shared" si="36"/>
        <v>0</v>
      </c>
      <c r="I679" s="368">
        <f t="shared" si="37"/>
        <v>0</v>
      </c>
      <c r="J679" s="368">
        <f t="shared" si="38"/>
        <v>0</v>
      </c>
      <c r="K679" s="368">
        <f t="shared" si="39"/>
        <v>0</v>
      </c>
      <c r="L679" s="368">
        <f t="shared" si="40"/>
        <v>0</v>
      </c>
      <c r="M679" s="368">
        <f t="shared" si="41"/>
        <v>0</v>
      </c>
      <c r="N679" s="370">
        <f t="shared" si="42"/>
        <v>8</v>
      </c>
      <c r="O679" s="371"/>
      <c r="P679" s="413">
        <f t="shared" si="49"/>
        <v>8</v>
      </c>
      <c r="Q679" s="373">
        <f t="shared" si="50"/>
        <v>762</v>
      </c>
      <c r="R679" s="374">
        <v>0</v>
      </c>
      <c r="S679" s="420">
        <v>0</v>
      </c>
      <c r="T679" s="414">
        <v>0</v>
      </c>
      <c r="U679" s="414">
        <v>0</v>
      </c>
      <c r="V679" s="414">
        <v>0</v>
      </c>
      <c r="W679" s="414">
        <v>0</v>
      </c>
      <c r="X679" s="414">
        <v>0</v>
      </c>
      <c r="Y679" s="414">
        <v>0</v>
      </c>
      <c r="Z679" s="414">
        <v>0</v>
      </c>
      <c r="AA679" s="414">
        <v>0</v>
      </c>
      <c r="AB679" s="420">
        <v>8</v>
      </c>
      <c r="AC679" s="415"/>
      <c r="AD679" s="426">
        <v>0</v>
      </c>
      <c r="AE679" s="416">
        <v>0</v>
      </c>
      <c r="AF679" s="417"/>
      <c r="AG679" s="375"/>
      <c r="AH679" s="417"/>
      <c r="AI679" s="430">
        <v>0</v>
      </c>
      <c r="AJ679" s="430">
        <v>0</v>
      </c>
      <c r="AK679" s="430">
        <v>0</v>
      </c>
      <c r="AL679" s="126"/>
      <c r="AM679" s="418"/>
      <c r="AN679" s="418"/>
      <c r="AO679" s="425">
        <v>0</v>
      </c>
    </row>
    <row r="680" spans="1:41" ht="24" customHeight="1" x14ac:dyDescent="0.3">
      <c r="A680" s="419" t="s">
        <v>4468</v>
      </c>
      <c r="B680" s="411" t="s">
        <v>4469</v>
      </c>
      <c r="C680" s="412" t="s">
        <v>3469</v>
      </c>
      <c r="D680" s="367">
        <f t="shared" si="32"/>
        <v>16</v>
      </c>
      <c r="E680" s="368">
        <f t="shared" si="33"/>
        <v>0</v>
      </c>
      <c r="F680" s="368">
        <f t="shared" si="34"/>
        <v>0</v>
      </c>
      <c r="G680" s="368">
        <f t="shared" si="35"/>
        <v>0</v>
      </c>
      <c r="H680" s="368">
        <f t="shared" si="36"/>
        <v>0</v>
      </c>
      <c r="I680" s="368">
        <f t="shared" si="37"/>
        <v>0</v>
      </c>
      <c r="J680" s="368">
        <f t="shared" si="38"/>
        <v>0</v>
      </c>
      <c r="K680" s="368">
        <f t="shared" si="39"/>
        <v>0</v>
      </c>
      <c r="L680" s="368">
        <f t="shared" si="40"/>
        <v>0</v>
      </c>
      <c r="M680" s="368">
        <f t="shared" si="41"/>
        <v>0</v>
      </c>
      <c r="N680" s="370">
        <f t="shared" si="42"/>
        <v>16</v>
      </c>
      <c r="O680" s="371"/>
      <c r="P680" s="413">
        <f t="shared" si="49"/>
        <v>16</v>
      </c>
      <c r="Q680" s="373">
        <f t="shared" si="50"/>
        <v>512</v>
      </c>
      <c r="R680" s="374">
        <v>0</v>
      </c>
      <c r="S680" s="420">
        <v>0</v>
      </c>
      <c r="T680" s="414">
        <v>0</v>
      </c>
      <c r="U680" s="414">
        <v>0</v>
      </c>
      <c r="V680" s="414">
        <v>0</v>
      </c>
      <c r="W680" s="414">
        <v>0</v>
      </c>
      <c r="X680" s="414">
        <v>0</v>
      </c>
      <c r="Y680" s="414">
        <v>0</v>
      </c>
      <c r="Z680" s="414">
        <v>0</v>
      </c>
      <c r="AA680" s="414">
        <v>0</v>
      </c>
      <c r="AB680" s="420">
        <v>0</v>
      </c>
      <c r="AC680" s="429"/>
      <c r="AD680" s="430">
        <v>0</v>
      </c>
      <c r="AE680" s="427">
        <v>0</v>
      </c>
      <c r="AF680" s="417"/>
      <c r="AG680" s="375">
        <v>16</v>
      </c>
      <c r="AH680" s="417"/>
      <c r="AI680" s="389">
        <v>0</v>
      </c>
      <c r="AJ680" s="389">
        <v>0</v>
      </c>
      <c r="AK680" s="389">
        <v>0</v>
      </c>
      <c r="AL680" s="126"/>
      <c r="AM680" s="418"/>
      <c r="AN680" s="418"/>
      <c r="AO680" s="425">
        <v>0</v>
      </c>
    </row>
    <row r="681" spans="1:41" ht="24" customHeight="1" x14ac:dyDescent="0.3">
      <c r="A681" s="419" t="s">
        <v>1835</v>
      </c>
      <c r="B681" s="411" t="s">
        <v>4471</v>
      </c>
      <c r="C681" s="412" t="s">
        <v>437</v>
      </c>
      <c r="D681" s="367">
        <f t="shared" si="32"/>
        <v>0</v>
      </c>
      <c r="E681" s="368">
        <f t="shared" si="33"/>
        <v>0</v>
      </c>
      <c r="F681" s="368">
        <f t="shared" si="34"/>
        <v>0</v>
      </c>
      <c r="G681" s="368">
        <f t="shared" si="35"/>
        <v>0</v>
      </c>
      <c r="H681" s="368">
        <f t="shared" si="36"/>
        <v>0</v>
      </c>
      <c r="I681" s="368">
        <f t="shared" si="37"/>
        <v>0</v>
      </c>
      <c r="J681" s="368">
        <f t="shared" si="38"/>
        <v>0</v>
      </c>
      <c r="K681" s="368">
        <f t="shared" si="39"/>
        <v>0</v>
      </c>
      <c r="L681" s="368">
        <f t="shared" si="40"/>
        <v>0</v>
      </c>
      <c r="M681" s="368">
        <f t="shared" si="41"/>
        <v>0</v>
      </c>
      <c r="N681" s="370">
        <f t="shared" si="42"/>
        <v>0</v>
      </c>
      <c r="O681" s="371"/>
      <c r="P681" s="413">
        <f t="shared" si="49"/>
        <v>0</v>
      </c>
      <c r="Q681" s="373" t="str">
        <f t="shared" si="50"/>
        <v/>
      </c>
      <c r="R681" s="374">
        <v>0</v>
      </c>
      <c r="S681" s="414">
        <v>0</v>
      </c>
      <c r="T681" s="414">
        <v>0</v>
      </c>
      <c r="U681" s="414">
        <v>0</v>
      </c>
      <c r="V681" s="414">
        <v>0</v>
      </c>
      <c r="W681" s="414">
        <v>0</v>
      </c>
      <c r="X681" s="414">
        <v>0</v>
      </c>
      <c r="Y681" s="414">
        <v>0</v>
      </c>
      <c r="Z681" s="414">
        <v>0</v>
      </c>
      <c r="AA681" s="414">
        <v>0</v>
      </c>
      <c r="AB681" s="414">
        <v>0</v>
      </c>
      <c r="AC681" s="415"/>
      <c r="AD681" s="124">
        <v>0</v>
      </c>
      <c r="AE681" s="427">
        <v>0</v>
      </c>
      <c r="AF681" s="417"/>
      <c r="AG681" s="375"/>
      <c r="AH681" s="417"/>
      <c r="AI681" s="421">
        <v>0</v>
      </c>
      <c r="AJ681" s="421">
        <v>0</v>
      </c>
      <c r="AK681" s="421">
        <v>0</v>
      </c>
      <c r="AL681" s="126"/>
      <c r="AM681" s="418"/>
      <c r="AN681" s="418"/>
      <c r="AO681" s="375">
        <v>0</v>
      </c>
    </row>
    <row r="682" spans="1:41" ht="24" customHeight="1" x14ac:dyDescent="0.3">
      <c r="A682" s="419" t="s">
        <v>4472</v>
      </c>
      <c r="B682" s="411" t="s">
        <v>4217</v>
      </c>
      <c r="C682" s="412" t="s">
        <v>416</v>
      </c>
      <c r="D682" s="367">
        <f t="shared" si="32"/>
        <v>800</v>
      </c>
      <c r="E682" s="368">
        <f t="shared" si="33"/>
        <v>65</v>
      </c>
      <c r="F682" s="368">
        <f t="shared" si="34"/>
        <v>0</v>
      </c>
      <c r="G682" s="368">
        <f t="shared" si="35"/>
        <v>0</v>
      </c>
      <c r="H682" s="368">
        <f t="shared" si="36"/>
        <v>0</v>
      </c>
      <c r="I682" s="368">
        <f t="shared" si="37"/>
        <v>0</v>
      </c>
      <c r="J682" s="368">
        <f t="shared" si="38"/>
        <v>0</v>
      </c>
      <c r="K682" s="368">
        <f t="shared" si="39"/>
        <v>0</v>
      </c>
      <c r="L682" s="368">
        <f t="shared" si="40"/>
        <v>0</v>
      </c>
      <c r="M682" s="368">
        <f t="shared" si="41"/>
        <v>0</v>
      </c>
      <c r="N682" s="370">
        <f t="shared" si="42"/>
        <v>865</v>
      </c>
      <c r="O682" s="371">
        <f>Nemzetközi!F73</f>
        <v>23</v>
      </c>
      <c r="P682" s="413">
        <f t="shared" si="49"/>
        <v>3165</v>
      </c>
      <c r="Q682" s="373">
        <f t="shared" si="50"/>
        <v>8</v>
      </c>
      <c r="R682" s="374">
        <v>0</v>
      </c>
      <c r="S682" s="420">
        <v>0</v>
      </c>
      <c r="T682" s="414">
        <v>0</v>
      </c>
      <c r="U682" s="414">
        <v>0</v>
      </c>
      <c r="V682" s="414">
        <v>0</v>
      </c>
      <c r="W682" s="414">
        <v>0</v>
      </c>
      <c r="X682" s="414">
        <v>0</v>
      </c>
      <c r="Y682" s="414">
        <v>0</v>
      </c>
      <c r="Z682" s="414">
        <v>0</v>
      </c>
      <c r="AA682" s="414">
        <v>0</v>
      </c>
      <c r="AB682" s="420">
        <v>0</v>
      </c>
      <c r="AC682" s="415"/>
      <c r="AD682" s="421">
        <v>800</v>
      </c>
      <c r="AE682" s="416">
        <v>0</v>
      </c>
      <c r="AF682" s="417"/>
      <c r="AG682" s="375"/>
      <c r="AH682" s="417"/>
      <c r="AI682" s="426">
        <v>65</v>
      </c>
      <c r="AJ682" s="426">
        <v>0</v>
      </c>
      <c r="AK682" s="426">
        <v>0</v>
      </c>
      <c r="AL682" s="126"/>
      <c r="AM682" s="418"/>
      <c r="AN682" s="418"/>
      <c r="AO682" s="375">
        <v>0</v>
      </c>
    </row>
    <row r="683" spans="1:41" ht="24" customHeight="1" x14ac:dyDescent="0.3">
      <c r="A683" s="410" t="s">
        <v>4475</v>
      </c>
      <c r="B683" s="411" t="s">
        <v>4476</v>
      </c>
      <c r="C683" s="412" t="s">
        <v>3222</v>
      </c>
      <c r="D683" s="367">
        <f t="shared" si="32"/>
        <v>16</v>
      </c>
      <c r="E683" s="368">
        <f t="shared" si="33"/>
        <v>0</v>
      </c>
      <c r="F683" s="368">
        <f t="shared" si="34"/>
        <v>0</v>
      </c>
      <c r="G683" s="368">
        <f t="shared" si="35"/>
        <v>0</v>
      </c>
      <c r="H683" s="368">
        <f t="shared" si="36"/>
        <v>0</v>
      </c>
      <c r="I683" s="368">
        <f t="shared" si="37"/>
        <v>0</v>
      </c>
      <c r="J683" s="368">
        <f t="shared" si="38"/>
        <v>0</v>
      </c>
      <c r="K683" s="368">
        <f t="shared" si="39"/>
        <v>0</v>
      </c>
      <c r="L683" s="368">
        <f t="shared" si="40"/>
        <v>0</v>
      </c>
      <c r="M683" s="368">
        <f t="shared" si="41"/>
        <v>0</v>
      </c>
      <c r="N683" s="370">
        <f t="shared" si="42"/>
        <v>16</v>
      </c>
      <c r="O683" s="371"/>
      <c r="P683" s="413">
        <f t="shared" si="49"/>
        <v>16</v>
      </c>
      <c r="Q683" s="373">
        <f t="shared" si="50"/>
        <v>512</v>
      </c>
      <c r="R683" s="431">
        <v>0</v>
      </c>
      <c r="S683" s="420">
        <v>0</v>
      </c>
      <c r="T683" s="414">
        <v>0</v>
      </c>
      <c r="U683" s="414">
        <v>0</v>
      </c>
      <c r="V683" s="414">
        <v>0</v>
      </c>
      <c r="W683" s="414">
        <v>0</v>
      </c>
      <c r="X683" s="414">
        <v>0</v>
      </c>
      <c r="Y683" s="414">
        <v>0</v>
      </c>
      <c r="Z683" s="414">
        <v>0</v>
      </c>
      <c r="AA683" s="414">
        <v>0</v>
      </c>
      <c r="AB683" s="420">
        <v>0</v>
      </c>
      <c r="AC683" s="415"/>
      <c r="AD683" s="142">
        <v>0</v>
      </c>
      <c r="AE683" s="416">
        <v>0</v>
      </c>
      <c r="AF683" s="417">
        <v>16</v>
      </c>
      <c r="AG683" s="375"/>
      <c r="AH683" s="417"/>
      <c r="AI683" s="421">
        <v>0</v>
      </c>
      <c r="AJ683" s="421">
        <v>0</v>
      </c>
      <c r="AK683" s="421">
        <v>0</v>
      </c>
      <c r="AL683" s="434"/>
      <c r="AM683" s="435"/>
      <c r="AN683" s="435"/>
      <c r="AO683" s="375">
        <v>0</v>
      </c>
    </row>
    <row r="684" spans="1:41" ht="24" customHeight="1" x14ac:dyDescent="0.3">
      <c r="A684" s="410" t="s">
        <v>4477</v>
      </c>
      <c r="B684" s="411" t="s">
        <v>4478</v>
      </c>
      <c r="C684" s="412" t="s">
        <v>2036</v>
      </c>
      <c r="D684" s="367">
        <f t="shared" si="32"/>
        <v>0</v>
      </c>
      <c r="E684" s="368">
        <f t="shared" si="33"/>
        <v>0</v>
      </c>
      <c r="F684" s="368">
        <f t="shared" si="34"/>
        <v>0</v>
      </c>
      <c r="G684" s="368">
        <f t="shared" si="35"/>
        <v>0</v>
      </c>
      <c r="H684" s="368">
        <f t="shared" si="36"/>
        <v>0</v>
      </c>
      <c r="I684" s="368">
        <f t="shared" si="37"/>
        <v>0</v>
      </c>
      <c r="J684" s="368">
        <f t="shared" si="38"/>
        <v>0</v>
      </c>
      <c r="K684" s="368">
        <f t="shared" si="39"/>
        <v>0</v>
      </c>
      <c r="L684" s="368">
        <f t="shared" si="40"/>
        <v>0</v>
      </c>
      <c r="M684" s="368">
        <f t="shared" si="41"/>
        <v>0</v>
      </c>
      <c r="N684" s="370">
        <f t="shared" si="42"/>
        <v>0</v>
      </c>
      <c r="O684" s="371"/>
      <c r="P684" s="413">
        <f t="shared" si="49"/>
        <v>0</v>
      </c>
      <c r="Q684" s="373" t="str">
        <f t="shared" si="50"/>
        <v/>
      </c>
      <c r="R684" s="374">
        <v>0</v>
      </c>
      <c r="S684" s="414">
        <v>0</v>
      </c>
      <c r="T684" s="414">
        <v>0</v>
      </c>
      <c r="U684" s="414">
        <v>0</v>
      </c>
      <c r="V684" s="414">
        <v>0</v>
      </c>
      <c r="W684" s="414">
        <v>0</v>
      </c>
      <c r="X684" s="414">
        <v>0</v>
      </c>
      <c r="Y684" s="414">
        <v>0</v>
      </c>
      <c r="Z684" s="414">
        <v>0</v>
      </c>
      <c r="AA684" s="414">
        <v>0</v>
      </c>
      <c r="AB684" s="414">
        <v>0</v>
      </c>
      <c r="AC684" s="429"/>
      <c r="AD684" s="421">
        <v>0</v>
      </c>
      <c r="AE684" s="416">
        <v>0</v>
      </c>
      <c r="AF684" s="417"/>
      <c r="AG684" s="375"/>
      <c r="AH684" s="417"/>
      <c r="AI684" s="124">
        <v>0</v>
      </c>
      <c r="AJ684" s="124">
        <v>0</v>
      </c>
      <c r="AK684" s="124">
        <v>0</v>
      </c>
      <c r="AL684" s="126"/>
      <c r="AM684" s="418"/>
      <c r="AN684" s="418"/>
      <c r="AO684" s="375">
        <v>0</v>
      </c>
    </row>
    <row r="685" spans="1:41" ht="24" customHeight="1" x14ac:dyDescent="0.3">
      <c r="A685" s="410" t="s">
        <v>4479</v>
      </c>
      <c r="B685" s="411" t="s">
        <v>4480</v>
      </c>
      <c r="C685" s="412" t="s">
        <v>1937</v>
      </c>
      <c r="D685" s="367">
        <f t="shared" si="32"/>
        <v>0</v>
      </c>
      <c r="E685" s="368">
        <f t="shared" si="33"/>
        <v>0</v>
      </c>
      <c r="F685" s="368">
        <f t="shared" si="34"/>
        <v>0</v>
      </c>
      <c r="G685" s="368">
        <f t="shared" si="35"/>
        <v>0</v>
      </c>
      <c r="H685" s="368">
        <f t="shared" si="36"/>
        <v>0</v>
      </c>
      <c r="I685" s="368">
        <f t="shared" si="37"/>
        <v>0</v>
      </c>
      <c r="J685" s="368">
        <f t="shared" si="38"/>
        <v>0</v>
      </c>
      <c r="K685" s="368">
        <f t="shared" si="39"/>
        <v>0</v>
      </c>
      <c r="L685" s="368">
        <f t="shared" si="40"/>
        <v>0</v>
      </c>
      <c r="M685" s="368">
        <f t="shared" si="41"/>
        <v>0</v>
      </c>
      <c r="N685" s="370">
        <f t="shared" si="42"/>
        <v>0</v>
      </c>
      <c r="O685" s="371"/>
      <c r="P685" s="413">
        <f t="shared" si="49"/>
        <v>0</v>
      </c>
      <c r="Q685" s="373" t="str">
        <f t="shared" si="50"/>
        <v/>
      </c>
      <c r="R685" s="374">
        <v>0</v>
      </c>
      <c r="S685" s="420">
        <v>0</v>
      </c>
      <c r="T685" s="414">
        <v>0</v>
      </c>
      <c r="U685" s="414">
        <v>0</v>
      </c>
      <c r="V685" s="414">
        <v>0</v>
      </c>
      <c r="W685" s="414">
        <v>0</v>
      </c>
      <c r="X685" s="414">
        <v>0</v>
      </c>
      <c r="Y685" s="414">
        <v>0</v>
      </c>
      <c r="Z685" s="414">
        <v>0</v>
      </c>
      <c r="AA685" s="414">
        <v>0</v>
      </c>
      <c r="AB685" s="420">
        <v>0</v>
      </c>
      <c r="AC685" s="415"/>
      <c r="AD685" s="421">
        <v>0</v>
      </c>
      <c r="AE685" s="416">
        <v>0</v>
      </c>
      <c r="AF685" s="417"/>
      <c r="AG685" s="375"/>
      <c r="AH685" s="417"/>
      <c r="AI685" s="142">
        <v>0</v>
      </c>
      <c r="AJ685" s="142">
        <v>0</v>
      </c>
      <c r="AK685" s="142">
        <v>0</v>
      </c>
      <c r="AL685" s="126"/>
      <c r="AM685" s="418"/>
      <c r="AN685" s="418"/>
      <c r="AO685" s="375">
        <v>0</v>
      </c>
    </row>
    <row r="686" spans="1:41" ht="24" customHeight="1" x14ac:dyDescent="0.3">
      <c r="A686" s="419" t="s">
        <v>4481</v>
      </c>
      <c r="B686" s="411" t="s">
        <v>4482</v>
      </c>
      <c r="C686" s="412" t="s">
        <v>1937</v>
      </c>
      <c r="D686" s="367">
        <f t="shared" si="32"/>
        <v>0</v>
      </c>
      <c r="E686" s="368">
        <f t="shared" si="33"/>
        <v>0</v>
      </c>
      <c r="F686" s="368">
        <f t="shared" si="34"/>
        <v>0</v>
      </c>
      <c r="G686" s="368">
        <f t="shared" si="35"/>
        <v>0</v>
      </c>
      <c r="H686" s="368">
        <f t="shared" si="36"/>
        <v>0</v>
      </c>
      <c r="I686" s="368">
        <f t="shared" si="37"/>
        <v>0</v>
      </c>
      <c r="J686" s="368">
        <f t="shared" si="38"/>
        <v>0</v>
      </c>
      <c r="K686" s="368">
        <f t="shared" si="39"/>
        <v>0</v>
      </c>
      <c r="L686" s="368">
        <f t="shared" si="40"/>
        <v>0</v>
      </c>
      <c r="M686" s="368">
        <f t="shared" si="41"/>
        <v>0</v>
      </c>
      <c r="N686" s="370">
        <f t="shared" si="42"/>
        <v>0</v>
      </c>
      <c r="O686" s="371"/>
      <c r="P686" s="413">
        <f t="shared" si="49"/>
        <v>0</v>
      </c>
      <c r="Q686" s="373" t="str">
        <f t="shared" si="50"/>
        <v/>
      </c>
      <c r="R686" s="374">
        <v>0</v>
      </c>
      <c r="S686" s="420">
        <v>0</v>
      </c>
      <c r="T686" s="414">
        <v>0</v>
      </c>
      <c r="U686" s="414">
        <v>0</v>
      </c>
      <c r="V686" s="414">
        <v>0</v>
      </c>
      <c r="W686" s="414">
        <v>0</v>
      </c>
      <c r="X686" s="414">
        <v>0</v>
      </c>
      <c r="Y686" s="414">
        <v>0</v>
      </c>
      <c r="Z686" s="414">
        <v>0</v>
      </c>
      <c r="AA686" s="414">
        <v>0</v>
      </c>
      <c r="AB686" s="420">
        <v>0</v>
      </c>
      <c r="AC686" s="415"/>
      <c r="AD686" s="430">
        <v>0</v>
      </c>
      <c r="AE686" s="416">
        <v>0</v>
      </c>
      <c r="AF686" s="417"/>
      <c r="AG686" s="375"/>
      <c r="AH686" s="417"/>
      <c r="AI686" s="421">
        <v>0</v>
      </c>
      <c r="AJ686" s="421">
        <v>0</v>
      </c>
      <c r="AK686" s="421">
        <v>0</v>
      </c>
      <c r="AL686" s="126"/>
      <c r="AM686" s="418"/>
      <c r="AN686" s="418"/>
      <c r="AO686" s="375">
        <v>0</v>
      </c>
    </row>
    <row r="687" spans="1:41" ht="24" customHeight="1" x14ac:dyDescent="0.3">
      <c r="A687" s="419" t="s">
        <v>4483</v>
      </c>
      <c r="B687" s="411" t="s">
        <v>4484</v>
      </c>
      <c r="C687" s="412" t="s">
        <v>1883</v>
      </c>
      <c r="D687" s="367">
        <f t="shared" si="32"/>
        <v>0</v>
      </c>
      <c r="E687" s="368">
        <f t="shared" si="33"/>
        <v>0</v>
      </c>
      <c r="F687" s="368">
        <f t="shared" si="34"/>
        <v>0</v>
      </c>
      <c r="G687" s="368">
        <f t="shared" si="35"/>
        <v>0</v>
      </c>
      <c r="H687" s="368">
        <f t="shared" si="36"/>
        <v>0</v>
      </c>
      <c r="I687" s="368">
        <f t="shared" si="37"/>
        <v>0</v>
      </c>
      <c r="J687" s="368">
        <f t="shared" si="38"/>
        <v>0</v>
      </c>
      <c r="K687" s="368">
        <f t="shared" si="39"/>
        <v>0</v>
      </c>
      <c r="L687" s="368">
        <f t="shared" si="40"/>
        <v>0</v>
      </c>
      <c r="M687" s="368">
        <f t="shared" si="41"/>
        <v>0</v>
      </c>
      <c r="N687" s="370">
        <f t="shared" si="42"/>
        <v>0</v>
      </c>
      <c r="O687" s="371"/>
      <c r="P687" s="413">
        <f t="shared" si="49"/>
        <v>0</v>
      </c>
      <c r="Q687" s="373" t="str">
        <f t="shared" si="50"/>
        <v/>
      </c>
      <c r="R687" s="431">
        <v>0</v>
      </c>
      <c r="S687" s="420">
        <v>0</v>
      </c>
      <c r="T687" s="414">
        <v>0</v>
      </c>
      <c r="U687" s="414">
        <v>0</v>
      </c>
      <c r="V687" s="414">
        <v>0</v>
      </c>
      <c r="W687" s="414">
        <v>0</v>
      </c>
      <c r="X687" s="414">
        <v>0</v>
      </c>
      <c r="Y687" s="414">
        <v>0</v>
      </c>
      <c r="Z687" s="414">
        <v>0</v>
      </c>
      <c r="AA687" s="414">
        <v>0</v>
      </c>
      <c r="AB687" s="420">
        <v>0</v>
      </c>
      <c r="AC687" s="415"/>
      <c r="AD687" s="124">
        <v>0</v>
      </c>
      <c r="AE687" s="416">
        <v>0</v>
      </c>
      <c r="AF687" s="417"/>
      <c r="AG687" s="375"/>
      <c r="AH687" s="417"/>
      <c r="AI687" s="430">
        <v>0</v>
      </c>
      <c r="AJ687" s="430">
        <v>0</v>
      </c>
      <c r="AK687" s="430">
        <v>0</v>
      </c>
      <c r="AL687" s="434"/>
      <c r="AM687" s="435"/>
      <c r="AN687" s="435"/>
      <c r="AO687" s="425">
        <v>0</v>
      </c>
    </row>
    <row r="688" spans="1:41" ht="24" customHeight="1" x14ac:dyDescent="0.3">
      <c r="A688" s="419" t="s">
        <v>4485</v>
      </c>
      <c r="B688" s="411" t="s">
        <v>4486</v>
      </c>
      <c r="C688" s="412" t="s">
        <v>1841</v>
      </c>
      <c r="D688" s="367">
        <f t="shared" si="32"/>
        <v>0</v>
      </c>
      <c r="E688" s="368">
        <f t="shared" si="33"/>
        <v>0</v>
      </c>
      <c r="F688" s="368">
        <f t="shared" si="34"/>
        <v>0</v>
      </c>
      <c r="G688" s="368">
        <f t="shared" si="35"/>
        <v>0</v>
      </c>
      <c r="H688" s="368">
        <f t="shared" si="36"/>
        <v>0</v>
      </c>
      <c r="I688" s="368">
        <f t="shared" si="37"/>
        <v>0</v>
      </c>
      <c r="J688" s="368">
        <f t="shared" si="38"/>
        <v>0</v>
      </c>
      <c r="K688" s="368">
        <f t="shared" si="39"/>
        <v>0</v>
      </c>
      <c r="L688" s="368">
        <f t="shared" si="40"/>
        <v>0</v>
      </c>
      <c r="M688" s="368">
        <f t="shared" si="41"/>
        <v>0</v>
      </c>
      <c r="N688" s="370">
        <f t="shared" si="42"/>
        <v>0</v>
      </c>
      <c r="O688" s="371"/>
      <c r="P688" s="413">
        <f t="shared" si="49"/>
        <v>0</v>
      </c>
      <c r="Q688" s="373" t="str">
        <f t="shared" si="50"/>
        <v/>
      </c>
      <c r="R688" s="374">
        <v>0</v>
      </c>
      <c r="S688" s="428">
        <v>0</v>
      </c>
      <c r="T688" s="414">
        <v>0</v>
      </c>
      <c r="U688" s="414">
        <v>0</v>
      </c>
      <c r="V688" s="414">
        <v>0</v>
      </c>
      <c r="W688" s="414">
        <v>0</v>
      </c>
      <c r="X688" s="414">
        <v>0</v>
      </c>
      <c r="Y688" s="414">
        <v>0</v>
      </c>
      <c r="Z688" s="414">
        <v>0</v>
      </c>
      <c r="AA688" s="414">
        <v>0</v>
      </c>
      <c r="AB688" s="428">
        <v>0</v>
      </c>
      <c r="AC688" s="415"/>
      <c r="AD688" s="421">
        <v>0</v>
      </c>
      <c r="AE688" s="427">
        <v>0</v>
      </c>
      <c r="AF688" s="417"/>
      <c r="AG688" s="375"/>
      <c r="AH688" s="417"/>
      <c r="AI688" s="421">
        <v>0</v>
      </c>
      <c r="AJ688" s="421">
        <v>0</v>
      </c>
      <c r="AK688" s="421">
        <v>0</v>
      </c>
      <c r="AL688" s="126"/>
      <c r="AM688" s="418"/>
      <c r="AN688" s="418"/>
      <c r="AO688" s="375">
        <v>0</v>
      </c>
    </row>
    <row r="689" spans="1:41" ht="24" customHeight="1" x14ac:dyDescent="0.3">
      <c r="A689" s="419" t="s">
        <v>4487</v>
      </c>
      <c r="B689" s="436" t="s">
        <v>4488</v>
      </c>
      <c r="C689" s="437" t="s">
        <v>605</v>
      </c>
      <c r="D689" s="367">
        <f t="shared" si="32"/>
        <v>50</v>
      </c>
      <c r="E689" s="368">
        <f t="shared" si="33"/>
        <v>0</v>
      </c>
      <c r="F689" s="368">
        <f t="shared" si="34"/>
        <v>0</v>
      </c>
      <c r="G689" s="368">
        <f t="shared" si="35"/>
        <v>0</v>
      </c>
      <c r="H689" s="368">
        <f t="shared" si="36"/>
        <v>0</v>
      </c>
      <c r="I689" s="368">
        <f t="shared" si="37"/>
        <v>0</v>
      </c>
      <c r="J689" s="368">
        <f t="shared" si="38"/>
        <v>0</v>
      </c>
      <c r="K689" s="368">
        <f t="shared" si="39"/>
        <v>0</v>
      </c>
      <c r="L689" s="368">
        <f t="shared" si="40"/>
        <v>0</v>
      </c>
      <c r="M689" s="368">
        <f t="shared" si="41"/>
        <v>0</v>
      </c>
      <c r="N689" s="370">
        <f t="shared" si="42"/>
        <v>50</v>
      </c>
      <c r="O689" s="371"/>
      <c r="P689" s="413">
        <f t="shared" si="49"/>
        <v>50</v>
      </c>
      <c r="Q689" s="373">
        <f t="shared" si="50"/>
        <v>157</v>
      </c>
      <c r="R689" s="374">
        <v>0</v>
      </c>
      <c r="S689" s="428">
        <v>0</v>
      </c>
      <c r="T689" s="414">
        <v>0</v>
      </c>
      <c r="U689" s="414">
        <v>0</v>
      </c>
      <c r="V689" s="414">
        <v>0</v>
      </c>
      <c r="W689" s="414">
        <v>0</v>
      </c>
      <c r="X689" s="414">
        <v>0</v>
      </c>
      <c r="Y689" s="414">
        <v>0</v>
      </c>
      <c r="Z689" s="414">
        <v>0</v>
      </c>
      <c r="AA689" s="414">
        <v>0</v>
      </c>
      <c r="AB689" s="428">
        <v>0</v>
      </c>
      <c r="AC689" s="474">
        <v>50</v>
      </c>
      <c r="AD689" s="426">
        <v>0</v>
      </c>
      <c r="AE689" s="427">
        <v>0</v>
      </c>
      <c r="AF689" s="417"/>
      <c r="AG689" s="375"/>
      <c r="AH689" s="417"/>
      <c r="AI689" s="426">
        <v>0</v>
      </c>
      <c r="AJ689" s="426">
        <v>0</v>
      </c>
      <c r="AK689" s="426">
        <v>0</v>
      </c>
      <c r="AL689" s="126"/>
      <c r="AM689" s="418"/>
      <c r="AN689" s="418"/>
      <c r="AO689" s="375">
        <v>0</v>
      </c>
    </row>
    <row r="690" spans="1:41" ht="24" customHeight="1" x14ac:dyDescent="0.3">
      <c r="A690" s="419" t="s">
        <v>4489</v>
      </c>
      <c r="B690" s="436" t="s">
        <v>4222</v>
      </c>
      <c r="C690" s="437" t="s">
        <v>1327</v>
      </c>
      <c r="D690" s="367">
        <f t="shared" si="32"/>
        <v>55</v>
      </c>
      <c r="E690" s="368">
        <f t="shared" si="33"/>
        <v>45</v>
      </c>
      <c r="F690" s="368">
        <f t="shared" si="34"/>
        <v>19</v>
      </c>
      <c r="G690" s="368">
        <f t="shared" si="35"/>
        <v>0</v>
      </c>
      <c r="H690" s="368">
        <f t="shared" si="36"/>
        <v>0</v>
      </c>
      <c r="I690" s="368">
        <f t="shared" si="37"/>
        <v>0</v>
      </c>
      <c r="J690" s="368">
        <f t="shared" si="38"/>
        <v>0</v>
      </c>
      <c r="K690" s="368">
        <f t="shared" si="39"/>
        <v>0</v>
      </c>
      <c r="L690" s="368">
        <f t="shared" si="40"/>
        <v>0</v>
      </c>
      <c r="M690" s="368">
        <f t="shared" si="41"/>
        <v>0</v>
      </c>
      <c r="N690" s="370">
        <f t="shared" si="42"/>
        <v>119</v>
      </c>
      <c r="O690" s="371"/>
      <c r="P690" s="413">
        <f t="shared" si="49"/>
        <v>119</v>
      </c>
      <c r="Q690" s="373">
        <f t="shared" si="50"/>
        <v>69</v>
      </c>
      <c r="R690" s="374">
        <v>0</v>
      </c>
      <c r="S690" s="420">
        <v>45</v>
      </c>
      <c r="T690" s="414">
        <v>0</v>
      </c>
      <c r="U690" s="414">
        <v>0</v>
      </c>
      <c r="V690" s="414">
        <v>0</v>
      </c>
      <c r="W690" s="414">
        <v>0</v>
      </c>
      <c r="X690" s="414">
        <v>0</v>
      </c>
      <c r="Y690" s="414">
        <v>0</v>
      </c>
      <c r="Z690" s="414">
        <v>0</v>
      </c>
      <c r="AA690" s="414">
        <v>0</v>
      </c>
      <c r="AB690" s="420">
        <v>0</v>
      </c>
      <c r="AC690" s="415"/>
      <c r="AD690" s="142">
        <v>0</v>
      </c>
      <c r="AE690" s="427">
        <v>0</v>
      </c>
      <c r="AF690" s="417"/>
      <c r="AG690" s="375"/>
      <c r="AH690" s="417"/>
      <c r="AI690" s="426">
        <v>0</v>
      </c>
      <c r="AJ690" s="426">
        <v>0</v>
      </c>
      <c r="AK690" s="426">
        <v>0</v>
      </c>
      <c r="AL690" s="126"/>
      <c r="AM690" s="418">
        <v>19</v>
      </c>
      <c r="AN690" s="418">
        <v>55</v>
      </c>
      <c r="AO690" s="375">
        <v>0</v>
      </c>
    </row>
    <row r="691" spans="1:41" ht="24" customHeight="1" x14ac:dyDescent="0.3">
      <c r="A691" s="419" t="s">
        <v>4490</v>
      </c>
      <c r="B691" s="411" t="s">
        <v>4491</v>
      </c>
      <c r="C691" s="412" t="s">
        <v>4492</v>
      </c>
      <c r="D691" s="367">
        <f t="shared" si="32"/>
        <v>0</v>
      </c>
      <c r="E691" s="368">
        <f t="shared" si="33"/>
        <v>0</v>
      </c>
      <c r="F691" s="368">
        <f t="shared" si="34"/>
        <v>0</v>
      </c>
      <c r="G691" s="368">
        <f t="shared" si="35"/>
        <v>0</v>
      </c>
      <c r="H691" s="368">
        <f t="shared" si="36"/>
        <v>0</v>
      </c>
      <c r="I691" s="368">
        <f t="shared" si="37"/>
        <v>0</v>
      </c>
      <c r="J691" s="368">
        <f t="shared" si="38"/>
        <v>0</v>
      </c>
      <c r="K691" s="368">
        <f t="shared" si="39"/>
        <v>0</v>
      </c>
      <c r="L691" s="368">
        <f t="shared" si="40"/>
        <v>0</v>
      </c>
      <c r="M691" s="368">
        <f t="shared" si="41"/>
        <v>0</v>
      </c>
      <c r="N691" s="370">
        <f t="shared" si="42"/>
        <v>0</v>
      </c>
      <c r="O691" s="371"/>
      <c r="P691" s="413">
        <f t="shared" si="49"/>
        <v>0</v>
      </c>
      <c r="Q691" s="373" t="str">
        <f t="shared" si="50"/>
        <v/>
      </c>
      <c r="R691" s="374">
        <v>0</v>
      </c>
      <c r="S691" s="432">
        <v>0</v>
      </c>
      <c r="T691" s="414">
        <v>0</v>
      </c>
      <c r="U691" s="414">
        <v>0</v>
      </c>
      <c r="V691" s="414">
        <v>0</v>
      </c>
      <c r="W691" s="414">
        <v>0</v>
      </c>
      <c r="X691" s="414">
        <v>0</v>
      </c>
      <c r="Y691" s="414">
        <v>0</v>
      </c>
      <c r="Z691" s="414">
        <v>0</v>
      </c>
      <c r="AA691" s="414">
        <v>0</v>
      </c>
      <c r="AB691" s="432">
        <v>0</v>
      </c>
      <c r="AC691" s="415"/>
      <c r="AD691" s="421">
        <v>0</v>
      </c>
      <c r="AE691" s="416">
        <v>0</v>
      </c>
      <c r="AF691" s="417"/>
      <c r="AG691" s="375"/>
      <c r="AH691" s="417"/>
      <c r="AI691" s="426">
        <v>0</v>
      </c>
      <c r="AJ691" s="426">
        <v>0</v>
      </c>
      <c r="AK691" s="426">
        <v>0</v>
      </c>
      <c r="AL691" s="126"/>
      <c r="AM691" s="418"/>
      <c r="AN691" s="418"/>
      <c r="AO691" s="375">
        <v>0</v>
      </c>
    </row>
    <row r="692" spans="1:41" ht="24" customHeight="1" x14ac:dyDescent="0.3">
      <c r="A692" s="422" t="s">
        <v>4493</v>
      </c>
      <c r="B692" s="475" t="s">
        <v>4494</v>
      </c>
      <c r="C692" s="476" t="s">
        <v>437</v>
      </c>
      <c r="D692" s="367">
        <f t="shared" si="32"/>
        <v>0</v>
      </c>
      <c r="E692" s="368">
        <f t="shared" si="33"/>
        <v>0</v>
      </c>
      <c r="F692" s="368">
        <f t="shared" si="34"/>
        <v>0</v>
      </c>
      <c r="G692" s="368">
        <f t="shared" si="35"/>
        <v>0</v>
      </c>
      <c r="H692" s="368">
        <f t="shared" si="36"/>
        <v>0</v>
      </c>
      <c r="I692" s="368">
        <f t="shared" si="37"/>
        <v>0</v>
      </c>
      <c r="J692" s="368">
        <f t="shared" si="38"/>
        <v>0</v>
      </c>
      <c r="K692" s="368">
        <f t="shared" si="39"/>
        <v>0</v>
      </c>
      <c r="L692" s="368">
        <f t="shared" si="40"/>
        <v>0</v>
      </c>
      <c r="M692" s="368">
        <f t="shared" si="41"/>
        <v>0</v>
      </c>
      <c r="N692" s="370">
        <f t="shared" si="42"/>
        <v>0</v>
      </c>
      <c r="O692" s="371"/>
      <c r="P692" s="413">
        <f t="shared" si="49"/>
        <v>0</v>
      </c>
      <c r="Q692" s="373" t="str">
        <f t="shared" si="50"/>
        <v/>
      </c>
      <c r="R692" s="374">
        <v>0</v>
      </c>
      <c r="S692" s="390">
        <v>0</v>
      </c>
      <c r="T692" s="414">
        <v>0</v>
      </c>
      <c r="U692" s="414">
        <v>0</v>
      </c>
      <c r="V692" s="414">
        <v>0</v>
      </c>
      <c r="W692" s="414">
        <v>0</v>
      </c>
      <c r="X692" s="414">
        <v>0</v>
      </c>
      <c r="Y692" s="414">
        <v>0</v>
      </c>
      <c r="Z692" s="414">
        <v>0</v>
      </c>
      <c r="AA692" s="414">
        <v>0</v>
      </c>
      <c r="AB692" s="390">
        <v>0</v>
      </c>
      <c r="AC692" s="415"/>
      <c r="AD692" s="142">
        <v>0</v>
      </c>
      <c r="AE692" s="427">
        <v>0</v>
      </c>
      <c r="AF692" s="417"/>
      <c r="AG692" s="375"/>
      <c r="AH692" s="417"/>
      <c r="AI692" s="421">
        <v>0</v>
      </c>
      <c r="AJ692" s="421">
        <v>0</v>
      </c>
      <c r="AK692" s="421">
        <v>0</v>
      </c>
      <c r="AL692" s="126"/>
      <c r="AM692" s="418"/>
      <c r="AN692" s="418"/>
      <c r="AO692" s="375">
        <v>0</v>
      </c>
    </row>
    <row r="693" spans="1:41" ht="24" customHeight="1" x14ac:dyDescent="0.3">
      <c r="A693" s="410" t="s">
        <v>4495</v>
      </c>
      <c r="B693" s="411" t="s">
        <v>4496</v>
      </c>
      <c r="C693" s="412" t="s">
        <v>2025</v>
      </c>
      <c r="D693" s="367">
        <f t="shared" si="32"/>
        <v>0</v>
      </c>
      <c r="E693" s="368">
        <f t="shared" si="33"/>
        <v>0</v>
      </c>
      <c r="F693" s="368">
        <f t="shared" si="34"/>
        <v>0</v>
      </c>
      <c r="G693" s="368">
        <f t="shared" si="35"/>
        <v>0</v>
      </c>
      <c r="H693" s="368">
        <f t="shared" si="36"/>
        <v>0</v>
      </c>
      <c r="I693" s="368">
        <f t="shared" si="37"/>
        <v>0</v>
      </c>
      <c r="J693" s="368">
        <f t="shared" si="38"/>
        <v>0</v>
      </c>
      <c r="K693" s="368">
        <f t="shared" si="39"/>
        <v>0</v>
      </c>
      <c r="L693" s="368">
        <f t="shared" si="40"/>
        <v>0</v>
      </c>
      <c r="M693" s="368">
        <f t="shared" si="41"/>
        <v>0</v>
      </c>
      <c r="N693" s="370">
        <f t="shared" si="42"/>
        <v>0</v>
      </c>
      <c r="O693" s="371"/>
      <c r="P693" s="413">
        <f t="shared" si="49"/>
        <v>0</v>
      </c>
      <c r="Q693" s="373" t="str">
        <f t="shared" si="50"/>
        <v/>
      </c>
      <c r="R693" s="431">
        <v>0</v>
      </c>
      <c r="S693" s="420">
        <v>0</v>
      </c>
      <c r="T693" s="414">
        <v>0</v>
      </c>
      <c r="U693" s="414">
        <v>0</v>
      </c>
      <c r="V693" s="414">
        <v>0</v>
      </c>
      <c r="W693" s="414">
        <v>0</v>
      </c>
      <c r="X693" s="414">
        <v>0</v>
      </c>
      <c r="Y693" s="414">
        <v>0</v>
      </c>
      <c r="Z693" s="414">
        <v>0</v>
      </c>
      <c r="AA693" s="414">
        <v>0</v>
      </c>
      <c r="AB693" s="420">
        <v>0</v>
      </c>
      <c r="AC693" s="415"/>
      <c r="AD693" s="421">
        <v>0</v>
      </c>
      <c r="AE693" s="416">
        <v>0</v>
      </c>
      <c r="AF693" s="417"/>
      <c r="AG693" s="375"/>
      <c r="AH693" s="417"/>
      <c r="AI693" s="426">
        <v>0</v>
      </c>
      <c r="AJ693" s="426">
        <v>0</v>
      </c>
      <c r="AK693" s="426">
        <v>0</v>
      </c>
      <c r="AL693" s="434"/>
      <c r="AM693" s="435"/>
      <c r="AN693" s="435"/>
      <c r="AO693" s="375">
        <v>0</v>
      </c>
    </row>
    <row r="694" spans="1:41" ht="24" customHeight="1" x14ac:dyDescent="0.3">
      <c r="A694" s="419" t="s">
        <v>1325</v>
      </c>
      <c r="B694" s="411" t="s">
        <v>1326</v>
      </c>
      <c r="C694" s="412" t="s">
        <v>1327</v>
      </c>
      <c r="D694" s="367">
        <f t="shared" si="32"/>
        <v>52</v>
      </c>
      <c r="E694" s="368">
        <f t="shared" si="33"/>
        <v>45</v>
      </c>
      <c r="F694" s="368">
        <f t="shared" si="34"/>
        <v>41</v>
      </c>
      <c r="G694" s="368">
        <f t="shared" si="35"/>
        <v>0</v>
      </c>
      <c r="H694" s="368">
        <f t="shared" si="36"/>
        <v>0</v>
      </c>
      <c r="I694" s="368">
        <f t="shared" si="37"/>
        <v>0</v>
      </c>
      <c r="J694" s="368">
        <f t="shared" si="38"/>
        <v>0</v>
      </c>
      <c r="K694" s="368">
        <f t="shared" si="39"/>
        <v>0</v>
      </c>
      <c r="L694" s="368">
        <f t="shared" si="40"/>
        <v>0</v>
      </c>
      <c r="M694" s="368">
        <f t="shared" si="41"/>
        <v>0</v>
      </c>
      <c r="N694" s="370">
        <f t="shared" si="42"/>
        <v>138</v>
      </c>
      <c r="O694" s="371"/>
      <c r="P694" s="413">
        <f t="shared" si="49"/>
        <v>138</v>
      </c>
      <c r="Q694" s="373">
        <f t="shared" si="50"/>
        <v>61</v>
      </c>
      <c r="R694" s="374">
        <v>0</v>
      </c>
      <c r="S694" s="425">
        <v>52</v>
      </c>
      <c r="T694" s="414">
        <v>0</v>
      </c>
      <c r="U694" s="414">
        <v>0</v>
      </c>
      <c r="V694" s="414">
        <v>0</v>
      </c>
      <c r="W694" s="414">
        <v>0</v>
      </c>
      <c r="X694" s="414">
        <v>0</v>
      </c>
      <c r="Y694" s="414">
        <v>0</v>
      </c>
      <c r="Z694" s="414">
        <v>0</v>
      </c>
      <c r="AA694" s="414">
        <v>0</v>
      </c>
      <c r="AB694" s="425">
        <v>0</v>
      </c>
      <c r="AC694" s="415"/>
      <c r="AD694" s="142">
        <v>0</v>
      </c>
      <c r="AE694" s="416">
        <v>0</v>
      </c>
      <c r="AF694" s="417"/>
      <c r="AG694" s="375"/>
      <c r="AH694" s="417"/>
      <c r="AI694" s="421">
        <v>0</v>
      </c>
      <c r="AJ694" s="421">
        <v>0</v>
      </c>
      <c r="AK694" s="421">
        <v>0</v>
      </c>
      <c r="AL694" s="126"/>
      <c r="AM694" s="418">
        <v>41</v>
      </c>
      <c r="AN694" s="418">
        <v>45</v>
      </c>
      <c r="AO694" s="375">
        <v>0</v>
      </c>
    </row>
    <row r="695" spans="1:41" ht="24" customHeight="1" x14ac:dyDescent="0.3">
      <c r="A695" s="410" t="s">
        <v>4497</v>
      </c>
      <c r="B695" s="411" t="s">
        <v>4498</v>
      </c>
      <c r="C695" s="412" t="s">
        <v>696</v>
      </c>
      <c r="D695" s="367">
        <f t="shared" si="32"/>
        <v>0</v>
      </c>
      <c r="E695" s="368">
        <f t="shared" si="33"/>
        <v>0</v>
      </c>
      <c r="F695" s="368">
        <f t="shared" si="34"/>
        <v>0</v>
      </c>
      <c r="G695" s="368">
        <f t="shared" si="35"/>
        <v>0</v>
      </c>
      <c r="H695" s="368">
        <f t="shared" si="36"/>
        <v>0</v>
      </c>
      <c r="I695" s="368">
        <f t="shared" si="37"/>
        <v>0</v>
      </c>
      <c r="J695" s="368">
        <f t="shared" si="38"/>
        <v>0</v>
      </c>
      <c r="K695" s="368">
        <f t="shared" si="39"/>
        <v>0</v>
      </c>
      <c r="L695" s="368">
        <f t="shared" si="40"/>
        <v>0</v>
      </c>
      <c r="M695" s="368">
        <f t="shared" si="41"/>
        <v>0</v>
      </c>
      <c r="N695" s="370">
        <f t="shared" si="42"/>
        <v>0</v>
      </c>
      <c r="O695" s="371"/>
      <c r="P695" s="413">
        <f t="shared" si="49"/>
        <v>0</v>
      </c>
      <c r="Q695" s="373" t="str">
        <f t="shared" si="50"/>
        <v/>
      </c>
      <c r="R695" s="374">
        <v>0</v>
      </c>
      <c r="S695" s="414">
        <v>0</v>
      </c>
      <c r="T695" s="414">
        <v>0</v>
      </c>
      <c r="U695" s="414">
        <v>0</v>
      </c>
      <c r="V695" s="414">
        <v>0</v>
      </c>
      <c r="W695" s="414">
        <v>0</v>
      </c>
      <c r="X695" s="414">
        <v>0</v>
      </c>
      <c r="Y695" s="414">
        <v>0</v>
      </c>
      <c r="Z695" s="414">
        <v>0</v>
      </c>
      <c r="AA695" s="414">
        <v>0</v>
      </c>
      <c r="AB695" s="414">
        <v>0</v>
      </c>
      <c r="AC695" s="429"/>
      <c r="AD695" s="421">
        <v>0</v>
      </c>
      <c r="AE695" s="416">
        <v>0</v>
      </c>
      <c r="AF695" s="417"/>
      <c r="AG695" s="375"/>
      <c r="AH695" s="417"/>
      <c r="AI695" s="421">
        <v>0</v>
      </c>
      <c r="AJ695" s="421">
        <v>0</v>
      </c>
      <c r="AK695" s="421">
        <v>0</v>
      </c>
      <c r="AL695" s="126"/>
      <c r="AM695" s="418"/>
      <c r="AN695" s="418"/>
      <c r="AO695" s="375">
        <v>0</v>
      </c>
    </row>
    <row r="696" spans="1:41" ht="24" customHeight="1" x14ac:dyDescent="0.3">
      <c r="A696" s="419" t="s">
        <v>4499</v>
      </c>
      <c r="B696" s="411" t="s">
        <v>4500</v>
      </c>
      <c r="C696" s="412" t="s">
        <v>1098</v>
      </c>
      <c r="D696" s="367">
        <f t="shared" si="32"/>
        <v>0</v>
      </c>
      <c r="E696" s="368">
        <f t="shared" si="33"/>
        <v>0</v>
      </c>
      <c r="F696" s="368">
        <f t="shared" si="34"/>
        <v>0</v>
      </c>
      <c r="G696" s="368">
        <f t="shared" si="35"/>
        <v>0</v>
      </c>
      <c r="H696" s="368">
        <f t="shared" si="36"/>
        <v>0</v>
      </c>
      <c r="I696" s="368">
        <f t="shared" si="37"/>
        <v>0</v>
      </c>
      <c r="J696" s="368">
        <f t="shared" si="38"/>
        <v>0</v>
      </c>
      <c r="K696" s="368">
        <f t="shared" si="39"/>
        <v>0</v>
      </c>
      <c r="L696" s="368">
        <f t="shared" si="40"/>
        <v>0</v>
      </c>
      <c r="M696" s="368">
        <f t="shared" si="41"/>
        <v>0</v>
      </c>
      <c r="N696" s="370">
        <f t="shared" si="42"/>
        <v>0</v>
      </c>
      <c r="O696" s="371"/>
      <c r="P696" s="413">
        <f t="shared" si="49"/>
        <v>0</v>
      </c>
      <c r="Q696" s="373" t="str">
        <f t="shared" si="50"/>
        <v/>
      </c>
      <c r="R696" s="374">
        <v>0</v>
      </c>
      <c r="S696" s="428">
        <v>0</v>
      </c>
      <c r="T696" s="414">
        <v>0</v>
      </c>
      <c r="U696" s="414">
        <v>0</v>
      </c>
      <c r="V696" s="414">
        <v>0</v>
      </c>
      <c r="W696" s="414">
        <v>0</v>
      </c>
      <c r="X696" s="414">
        <v>0</v>
      </c>
      <c r="Y696" s="414">
        <v>0</v>
      </c>
      <c r="Z696" s="414">
        <v>0</v>
      </c>
      <c r="AA696" s="414">
        <v>0</v>
      </c>
      <c r="AB696" s="428">
        <v>0</v>
      </c>
      <c r="AC696" s="429"/>
      <c r="AD696" s="430">
        <v>0</v>
      </c>
      <c r="AE696" s="416">
        <v>0</v>
      </c>
      <c r="AF696" s="417"/>
      <c r="AG696" s="375"/>
      <c r="AH696" s="417"/>
      <c r="AI696" s="124">
        <v>0</v>
      </c>
      <c r="AJ696" s="124">
        <v>0</v>
      </c>
      <c r="AK696" s="124">
        <v>0</v>
      </c>
      <c r="AL696" s="126"/>
      <c r="AM696" s="418"/>
      <c r="AN696" s="418"/>
      <c r="AO696" s="375">
        <v>0</v>
      </c>
    </row>
    <row r="697" spans="1:41" ht="24" customHeight="1" x14ac:dyDescent="0.3">
      <c r="A697" s="410" t="s">
        <v>4501</v>
      </c>
      <c r="B697" s="411" t="s">
        <v>4502</v>
      </c>
      <c r="C697" s="412" t="s">
        <v>280</v>
      </c>
      <c r="D697" s="367">
        <f t="shared" si="32"/>
        <v>45</v>
      </c>
      <c r="E697" s="368">
        <f t="shared" si="33"/>
        <v>0</v>
      </c>
      <c r="F697" s="368">
        <f t="shared" si="34"/>
        <v>0</v>
      </c>
      <c r="G697" s="368">
        <f t="shared" si="35"/>
        <v>0</v>
      </c>
      <c r="H697" s="368">
        <f t="shared" si="36"/>
        <v>0</v>
      </c>
      <c r="I697" s="368">
        <f t="shared" si="37"/>
        <v>0</v>
      </c>
      <c r="J697" s="368">
        <f t="shared" si="38"/>
        <v>0</v>
      </c>
      <c r="K697" s="368">
        <f t="shared" si="39"/>
        <v>0</v>
      </c>
      <c r="L697" s="368">
        <f t="shared" si="40"/>
        <v>0</v>
      </c>
      <c r="M697" s="368">
        <f t="shared" si="41"/>
        <v>0</v>
      </c>
      <c r="N697" s="370">
        <f t="shared" si="42"/>
        <v>45</v>
      </c>
      <c r="O697" s="371"/>
      <c r="P697" s="413">
        <f t="shared" si="49"/>
        <v>45</v>
      </c>
      <c r="Q697" s="373">
        <f t="shared" si="50"/>
        <v>181</v>
      </c>
      <c r="R697" s="374">
        <v>0</v>
      </c>
      <c r="S697" s="414">
        <v>0</v>
      </c>
      <c r="T697" s="414">
        <v>0</v>
      </c>
      <c r="U697" s="414">
        <v>0</v>
      </c>
      <c r="V697" s="414">
        <v>0</v>
      </c>
      <c r="W697" s="414">
        <v>0</v>
      </c>
      <c r="X697" s="414">
        <v>0</v>
      </c>
      <c r="Y697" s="414">
        <v>0</v>
      </c>
      <c r="Z697" s="414">
        <v>0</v>
      </c>
      <c r="AA697" s="414">
        <v>0</v>
      </c>
      <c r="AB697" s="414">
        <v>0</v>
      </c>
      <c r="AC697" s="415"/>
      <c r="AD697" s="426">
        <v>0</v>
      </c>
      <c r="AE697" s="416">
        <v>0</v>
      </c>
      <c r="AF697" s="433"/>
      <c r="AG697" s="425"/>
      <c r="AH697" s="433"/>
      <c r="AI697" s="421">
        <v>0</v>
      </c>
      <c r="AJ697" s="421">
        <v>0</v>
      </c>
      <c r="AK697" s="421">
        <v>0</v>
      </c>
      <c r="AL697" s="126"/>
      <c r="AM697" s="418"/>
      <c r="AN697" s="418">
        <v>45</v>
      </c>
      <c r="AO697" s="375">
        <v>2</v>
      </c>
    </row>
    <row r="698" spans="1:41" ht="24" customHeight="1" x14ac:dyDescent="0.3">
      <c r="A698" s="422" t="s">
        <v>1410</v>
      </c>
      <c r="B698" s="423" t="s">
        <v>1411</v>
      </c>
      <c r="C698" s="424" t="s">
        <v>138</v>
      </c>
      <c r="D698" s="367">
        <f t="shared" si="32"/>
        <v>19</v>
      </c>
      <c r="E698" s="368">
        <f t="shared" si="33"/>
        <v>0</v>
      </c>
      <c r="F698" s="368">
        <f t="shared" si="34"/>
        <v>0</v>
      </c>
      <c r="G698" s="368">
        <f t="shared" si="35"/>
        <v>0</v>
      </c>
      <c r="H698" s="368">
        <f t="shared" si="36"/>
        <v>0</v>
      </c>
      <c r="I698" s="368">
        <f t="shared" si="37"/>
        <v>0</v>
      </c>
      <c r="J698" s="368">
        <f t="shared" si="38"/>
        <v>0</v>
      </c>
      <c r="K698" s="368">
        <f t="shared" si="39"/>
        <v>0</v>
      </c>
      <c r="L698" s="368">
        <f t="shared" si="40"/>
        <v>0</v>
      </c>
      <c r="M698" s="368">
        <f t="shared" si="41"/>
        <v>0</v>
      </c>
      <c r="N698" s="446">
        <f t="shared" si="42"/>
        <v>19</v>
      </c>
      <c r="O698" s="371"/>
      <c r="P698" s="448">
        <f t="shared" si="49"/>
        <v>19</v>
      </c>
      <c r="Q698" s="373">
        <f t="shared" si="50"/>
        <v>437</v>
      </c>
      <c r="R698" s="374">
        <v>0</v>
      </c>
      <c r="S698" s="420">
        <v>0</v>
      </c>
      <c r="T698" s="414">
        <v>0</v>
      </c>
      <c r="U698" s="414">
        <v>0</v>
      </c>
      <c r="V698" s="414">
        <v>0</v>
      </c>
      <c r="W698" s="414">
        <v>0</v>
      </c>
      <c r="X698" s="414">
        <v>0</v>
      </c>
      <c r="Y698" s="414">
        <v>0</v>
      </c>
      <c r="Z698" s="414">
        <v>0</v>
      </c>
      <c r="AA698" s="414">
        <v>0</v>
      </c>
      <c r="AB698" s="420">
        <v>0</v>
      </c>
      <c r="AC698" s="429"/>
      <c r="AD698" s="389">
        <v>0</v>
      </c>
      <c r="AE698" s="427">
        <v>0</v>
      </c>
      <c r="AF698" s="417"/>
      <c r="AG698" s="375"/>
      <c r="AH698" s="417"/>
      <c r="AI698" s="430">
        <v>0</v>
      </c>
      <c r="AJ698" s="430">
        <v>0</v>
      </c>
      <c r="AK698" s="430">
        <v>0</v>
      </c>
      <c r="AL698" s="126"/>
      <c r="AM698" s="418">
        <v>19</v>
      </c>
      <c r="AN698" s="418"/>
      <c r="AO698" s="375">
        <v>0</v>
      </c>
    </row>
    <row r="699" spans="1:41" ht="24" customHeight="1" x14ac:dyDescent="0.3">
      <c r="A699" s="410" t="s">
        <v>4503</v>
      </c>
      <c r="B699" s="411" t="s">
        <v>4504</v>
      </c>
      <c r="C699" s="412" t="s">
        <v>1051</v>
      </c>
      <c r="D699" s="367">
        <f t="shared" si="32"/>
        <v>6</v>
      </c>
      <c r="E699" s="368">
        <f t="shared" si="33"/>
        <v>0</v>
      </c>
      <c r="F699" s="368">
        <f t="shared" si="34"/>
        <v>0</v>
      </c>
      <c r="G699" s="368">
        <f t="shared" si="35"/>
        <v>0</v>
      </c>
      <c r="H699" s="368">
        <f t="shared" si="36"/>
        <v>0</v>
      </c>
      <c r="I699" s="368">
        <f t="shared" si="37"/>
        <v>0</v>
      </c>
      <c r="J699" s="368">
        <f t="shared" si="38"/>
        <v>0</v>
      </c>
      <c r="K699" s="368">
        <f t="shared" si="39"/>
        <v>0</v>
      </c>
      <c r="L699" s="368">
        <f t="shared" si="40"/>
        <v>0</v>
      </c>
      <c r="M699" s="368">
        <f t="shared" si="41"/>
        <v>0</v>
      </c>
      <c r="N699" s="370">
        <f t="shared" si="42"/>
        <v>6</v>
      </c>
      <c r="O699" s="371"/>
      <c r="P699" s="413">
        <f t="shared" si="49"/>
        <v>6</v>
      </c>
      <c r="Q699" s="373">
        <f t="shared" si="50"/>
        <v>803</v>
      </c>
      <c r="R699" s="374">
        <v>0</v>
      </c>
      <c r="S699" s="425">
        <v>0</v>
      </c>
      <c r="T699" s="414">
        <v>0</v>
      </c>
      <c r="U699" s="414">
        <v>0</v>
      </c>
      <c r="V699" s="414">
        <v>0</v>
      </c>
      <c r="W699" s="414">
        <v>0</v>
      </c>
      <c r="X699" s="414">
        <v>0</v>
      </c>
      <c r="Y699" s="414">
        <v>0</v>
      </c>
      <c r="Z699" s="414">
        <v>0</v>
      </c>
      <c r="AA699" s="414">
        <v>0</v>
      </c>
      <c r="AB699" s="425">
        <v>6</v>
      </c>
      <c r="AC699" s="429"/>
      <c r="AD699" s="421">
        <v>0</v>
      </c>
      <c r="AE699" s="416">
        <v>0</v>
      </c>
      <c r="AF699" s="417"/>
      <c r="AG699" s="375"/>
      <c r="AH699" s="417"/>
      <c r="AI699" s="142">
        <v>0</v>
      </c>
      <c r="AJ699" s="142">
        <v>0</v>
      </c>
      <c r="AK699" s="142">
        <v>0</v>
      </c>
      <c r="AL699" s="126"/>
      <c r="AM699" s="418"/>
      <c r="AN699" s="418"/>
      <c r="AO699" s="375">
        <v>0</v>
      </c>
    </row>
    <row r="700" spans="1:41" ht="24" customHeight="1" x14ac:dyDescent="0.3">
      <c r="A700" s="419" t="s">
        <v>4506</v>
      </c>
      <c r="B700" s="411" t="s">
        <v>4507</v>
      </c>
      <c r="C700" s="412" t="s">
        <v>2863</v>
      </c>
      <c r="D700" s="367">
        <f t="shared" si="32"/>
        <v>10</v>
      </c>
      <c r="E700" s="368">
        <f t="shared" si="33"/>
        <v>0</v>
      </c>
      <c r="F700" s="368">
        <f t="shared" si="34"/>
        <v>0</v>
      </c>
      <c r="G700" s="368">
        <f t="shared" si="35"/>
        <v>0</v>
      </c>
      <c r="H700" s="368">
        <f t="shared" si="36"/>
        <v>0</v>
      </c>
      <c r="I700" s="368">
        <f t="shared" si="37"/>
        <v>0</v>
      </c>
      <c r="J700" s="368">
        <f t="shared" si="38"/>
        <v>0</v>
      </c>
      <c r="K700" s="368">
        <f t="shared" si="39"/>
        <v>0</v>
      </c>
      <c r="L700" s="368">
        <f t="shared" si="40"/>
        <v>0</v>
      </c>
      <c r="M700" s="368">
        <f t="shared" si="41"/>
        <v>0</v>
      </c>
      <c r="N700" s="370">
        <f t="shared" si="42"/>
        <v>10</v>
      </c>
      <c r="O700" s="371"/>
      <c r="P700" s="413">
        <f t="shared" si="49"/>
        <v>10</v>
      </c>
      <c r="Q700" s="373">
        <f t="shared" si="50"/>
        <v>688</v>
      </c>
      <c r="R700" s="374">
        <v>0</v>
      </c>
      <c r="S700" s="428">
        <v>0</v>
      </c>
      <c r="T700" s="414">
        <v>0</v>
      </c>
      <c r="U700" s="414">
        <v>0</v>
      </c>
      <c r="V700" s="414">
        <v>0</v>
      </c>
      <c r="W700" s="414">
        <v>0</v>
      </c>
      <c r="X700" s="414">
        <v>0</v>
      </c>
      <c r="Y700" s="414">
        <v>0</v>
      </c>
      <c r="Z700" s="414">
        <v>0</v>
      </c>
      <c r="AA700" s="414">
        <v>0</v>
      </c>
      <c r="AB700" s="428">
        <v>0</v>
      </c>
      <c r="AC700" s="415"/>
      <c r="AD700" s="421">
        <v>0</v>
      </c>
      <c r="AE700" s="416">
        <v>0</v>
      </c>
      <c r="AF700" s="433"/>
      <c r="AG700" s="425">
        <v>10</v>
      </c>
      <c r="AH700" s="433"/>
      <c r="AI700" s="421">
        <v>0</v>
      </c>
      <c r="AJ700" s="421">
        <v>0</v>
      </c>
      <c r="AK700" s="421">
        <v>0</v>
      </c>
      <c r="AL700" s="126"/>
      <c r="AM700" s="418"/>
      <c r="AN700" s="418"/>
      <c r="AO700" s="375">
        <v>0</v>
      </c>
    </row>
    <row r="701" spans="1:41" ht="24" customHeight="1" x14ac:dyDescent="0.3">
      <c r="A701" s="521" t="s">
        <v>4508</v>
      </c>
      <c r="B701" s="522" t="s">
        <v>4509</v>
      </c>
      <c r="C701" s="523" t="s">
        <v>269</v>
      </c>
      <c r="D701" s="367">
        <f t="shared" si="32"/>
        <v>9</v>
      </c>
      <c r="E701" s="368">
        <f t="shared" si="33"/>
        <v>0</v>
      </c>
      <c r="F701" s="368">
        <f t="shared" si="34"/>
        <v>0</v>
      </c>
      <c r="G701" s="368">
        <f t="shared" si="35"/>
        <v>0</v>
      </c>
      <c r="H701" s="368">
        <f t="shared" si="36"/>
        <v>0</v>
      </c>
      <c r="I701" s="368">
        <f t="shared" si="37"/>
        <v>0</v>
      </c>
      <c r="J701" s="368">
        <f t="shared" si="38"/>
        <v>0</v>
      </c>
      <c r="K701" s="368">
        <f t="shared" si="39"/>
        <v>0</v>
      </c>
      <c r="L701" s="368">
        <f t="shared" si="40"/>
        <v>0</v>
      </c>
      <c r="M701" s="368">
        <f t="shared" si="41"/>
        <v>0</v>
      </c>
      <c r="N701" s="480">
        <f t="shared" si="42"/>
        <v>9</v>
      </c>
      <c r="O701" s="524"/>
      <c r="P701" s="525">
        <f t="shared" ref="P701:P702" si="51">N701+O701*100</f>
        <v>9</v>
      </c>
      <c r="Q701" s="483">
        <f t="shared" ref="Q701:Q702" si="52">IF(P701=0,"",RANK(P701,P:P,0))</f>
        <v>728</v>
      </c>
      <c r="R701" s="374">
        <v>0</v>
      </c>
      <c r="S701" s="420">
        <v>0</v>
      </c>
      <c r="T701" s="414">
        <v>0</v>
      </c>
      <c r="U701" s="414">
        <v>0</v>
      </c>
      <c r="V701" s="414">
        <v>0</v>
      </c>
      <c r="W701" s="414">
        <v>0</v>
      </c>
      <c r="X701" s="414">
        <v>0</v>
      </c>
      <c r="Y701" s="414">
        <v>0</v>
      </c>
      <c r="Z701" s="414">
        <v>0</v>
      </c>
      <c r="AA701" s="414">
        <v>0</v>
      </c>
      <c r="AB701" s="420">
        <v>9</v>
      </c>
      <c r="AC701" s="526"/>
      <c r="AD701" s="426">
        <v>0</v>
      </c>
      <c r="AE701" s="427">
        <v>0</v>
      </c>
      <c r="AF701" s="527"/>
      <c r="AG701" s="198"/>
      <c r="AH701" s="527"/>
      <c r="AI701" s="142">
        <v>0</v>
      </c>
      <c r="AJ701" s="142">
        <v>0</v>
      </c>
      <c r="AK701" s="142">
        <v>0</v>
      </c>
      <c r="AL701" s="126"/>
      <c r="AM701" s="418"/>
      <c r="AN701" s="418"/>
      <c r="AO701" s="375">
        <v>0</v>
      </c>
    </row>
    <row r="702" spans="1:41" ht="24" customHeight="1" x14ac:dyDescent="0.3">
      <c r="A702" s="521" t="s">
        <v>4510</v>
      </c>
      <c r="B702" s="522" t="s">
        <v>4511</v>
      </c>
      <c r="C702" s="523" t="s">
        <v>597</v>
      </c>
      <c r="D702" s="367">
        <f t="shared" si="32"/>
        <v>4</v>
      </c>
      <c r="E702" s="368">
        <f t="shared" si="33"/>
        <v>0</v>
      </c>
      <c r="F702" s="368">
        <f t="shared" si="34"/>
        <v>0</v>
      </c>
      <c r="G702" s="368">
        <f t="shared" si="35"/>
        <v>0</v>
      </c>
      <c r="H702" s="368">
        <f t="shared" si="36"/>
        <v>0</v>
      </c>
      <c r="I702" s="368">
        <f t="shared" si="37"/>
        <v>0</v>
      </c>
      <c r="J702" s="368">
        <f t="shared" si="38"/>
        <v>0</v>
      </c>
      <c r="K702" s="368">
        <f t="shared" si="39"/>
        <v>0</v>
      </c>
      <c r="L702" s="368">
        <f t="shared" si="40"/>
        <v>0</v>
      </c>
      <c r="M702" s="368">
        <f t="shared" si="41"/>
        <v>0</v>
      </c>
      <c r="N702" s="480">
        <f t="shared" si="42"/>
        <v>4</v>
      </c>
      <c r="O702" s="524"/>
      <c r="P702" s="525">
        <f t="shared" si="51"/>
        <v>4</v>
      </c>
      <c r="Q702" s="483">
        <f t="shared" si="52"/>
        <v>889</v>
      </c>
      <c r="R702" s="374">
        <v>0</v>
      </c>
      <c r="S702" s="428">
        <v>0</v>
      </c>
      <c r="T702" s="414">
        <v>0</v>
      </c>
      <c r="U702" s="414">
        <v>0</v>
      </c>
      <c r="V702" s="414">
        <v>0</v>
      </c>
      <c r="W702" s="414">
        <v>0</v>
      </c>
      <c r="X702" s="414">
        <v>0</v>
      </c>
      <c r="Y702" s="414">
        <v>0</v>
      </c>
      <c r="Z702" s="414">
        <v>0</v>
      </c>
      <c r="AA702" s="414">
        <v>0</v>
      </c>
      <c r="AB702" s="428">
        <v>4</v>
      </c>
      <c r="AC702" s="526"/>
      <c r="AD702" s="124">
        <v>0</v>
      </c>
      <c r="AE702" s="427">
        <v>0</v>
      </c>
      <c r="AF702" s="527"/>
      <c r="AG702" s="198"/>
      <c r="AH702" s="527"/>
      <c r="AI702" s="450">
        <v>0</v>
      </c>
      <c r="AJ702" s="450">
        <v>0</v>
      </c>
      <c r="AK702" s="450">
        <v>0</v>
      </c>
      <c r="AL702" s="126"/>
      <c r="AM702" s="418"/>
      <c r="AN702" s="418"/>
      <c r="AO702" s="375">
        <v>0</v>
      </c>
    </row>
    <row r="703" spans="1:41" ht="24" customHeight="1" x14ac:dyDescent="0.3">
      <c r="A703" s="410" t="s">
        <v>4512</v>
      </c>
      <c r="B703" s="411" t="s">
        <v>4513</v>
      </c>
      <c r="C703" s="412" t="s">
        <v>4514</v>
      </c>
      <c r="D703" s="367">
        <f t="shared" si="32"/>
        <v>0</v>
      </c>
      <c r="E703" s="368">
        <f t="shared" si="33"/>
        <v>0</v>
      </c>
      <c r="F703" s="368">
        <f t="shared" si="34"/>
        <v>0</v>
      </c>
      <c r="G703" s="368">
        <f t="shared" si="35"/>
        <v>0</v>
      </c>
      <c r="H703" s="368">
        <f t="shared" si="36"/>
        <v>0</v>
      </c>
      <c r="I703" s="368">
        <f t="shared" si="37"/>
        <v>0</v>
      </c>
      <c r="J703" s="368">
        <f t="shared" si="38"/>
        <v>0</v>
      </c>
      <c r="K703" s="368">
        <f t="shared" si="39"/>
        <v>0</v>
      </c>
      <c r="L703" s="368">
        <f t="shared" si="40"/>
        <v>0</v>
      </c>
      <c r="M703" s="368">
        <f t="shared" si="41"/>
        <v>0</v>
      </c>
      <c r="N703" s="370">
        <f t="shared" si="42"/>
        <v>0</v>
      </c>
      <c r="O703" s="371"/>
      <c r="P703" s="413">
        <f t="shared" ref="P703:P773" si="53">N703+O703*100</f>
        <v>0</v>
      </c>
      <c r="Q703" s="373" t="str">
        <f t="shared" ref="Q703:Q773" si="54">IF(P703=0,"",RANK(P703,P:P,0))</f>
        <v/>
      </c>
      <c r="R703" s="374">
        <v>0</v>
      </c>
      <c r="S703" s="420">
        <v>0</v>
      </c>
      <c r="T703" s="414">
        <v>0</v>
      </c>
      <c r="U703" s="414">
        <v>0</v>
      </c>
      <c r="V703" s="414">
        <v>0</v>
      </c>
      <c r="W703" s="414">
        <v>0</v>
      </c>
      <c r="X703" s="414">
        <v>0</v>
      </c>
      <c r="Y703" s="414">
        <v>0</v>
      </c>
      <c r="Z703" s="414">
        <v>0</v>
      </c>
      <c r="AA703" s="414">
        <v>0</v>
      </c>
      <c r="AB703" s="420">
        <v>0</v>
      </c>
      <c r="AC703" s="415"/>
      <c r="AD703" s="421">
        <v>0</v>
      </c>
      <c r="AE703" s="416">
        <v>0</v>
      </c>
      <c r="AF703" s="417"/>
      <c r="AG703" s="375"/>
      <c r="AH703" s="417"/>
      <c r="AI703" s="421">
        <v>0</v>
      </c>
      <c r="AJ703" s="421">
        <v>0</v>
      </c>
      <c r="AK703" s="421">
        <v>0</v>
      </c>
      <c r="AL703" s="126"/>
      <c r="AM703" s="418"/>
      <c r="AN703" s="418"/>
      <c r="AO703" s="375">
        <v>0</v>
      </c>
    </row>
    <row r="704" spans="1:41" ht="24" customHeight="1" x14ac:dyDescent="0.3">
      <c r="A704" s="410" t="s">
        <v>4515</v>
      </c>
      <c r="B704" s="411" t="s">
        <v>4516</v>
      </c>
      <c r="C704" s="412" t="s">
        <v>4220</v>
      </c>
      <c r="D704" s="367">
        <f t="shared" si="32"/>
        <v>23</v>
      </c>
      <c r="E704" s="368">
        <f t="shared" si="33"/>
        <v>16</v>
      </c>
      <c r="F704" s="368">
        <f t="shared" si="34"/>
        <v>0</v>
      </c>
      <c r="G704" s="368">
        <f t="shared" si="35"/>
        <v>0</v>
      </c>
      <c r="H704" s="368">
        <f t="shared" si="36"/>
        <v>0</v>
      </c>
      <c r="I704" s="368">
        <f t="shared" si="37"/>
        <v>0</v>
      </c>
      <c r="J704" s="368">
        <f t="shared" si="38"/>
        <v>0</v>
      </c>
      <c r="K704" s="368">
        <f t="shared" si="39"/>
        <v>0</v>
      </c>
      <c r="L704" s="368">
        <f t="shared" si="40"/>
        <v>0</v>
      </c>
      <c r="M704" s="368">
        <f t="shared" si="41"/>
        <v>0</v>
      </c>
      <c r="N704" s="370">
        <f t="shared" si="42"/>
        <v>39</v>
      </c>
      <c r="O704" s="371"/>
      <c r="P704" s="413">
        <f t="shared" si="53"/>
        <v>39</v>
      </c>
      <c r="Q704" s="373">
        <f t="shared" si="54"/>
        <v>216</v>
      </c>
      <c r="R704" s="374">
        <v>0</v>
      </c>
      <c r="S704" s="428">
        <v>0</v>
      </c>
      <c r="T704" s="414">
        <v>0</v>
      </c>
      <c r="U704" s="414">
        <v>0</v>
      </c>
      <c r="V704" s="414">
        <v>0</v>
      </c>
      <c r="W704" s="414">
        <v>0</v>
      </c>
      <c r="X704" s="414">
        <v>0</v>
      </c>
      <c r="Y704" s="414">
        <v>0</v>
      </c>
      <c r="Z704" s="414">
        <v>0</v>
      </c>
      <c r="AA704" s="414">
        <v>0</v>
      </c>
      <c r="AB704" s="428">
        <v>23</v>
      </c>
      <c r="AC704" s="429"/>
      <c r="AD704" s="142">
        <v>0</v>
      </c>
      <c r="AE704" s="427">
        <v>0</v>
      </c>
      <c r="AF704" s="417">
        <v>16</v>
      </c>
      <c r="AG704" s="375"/>
      <c r="AH704" s="417"/>
      <c r="AI704" s="430">
        <v>0</v>
      </c>
      <c r="AJ704" s="430">
        <v>0</v>
      </c>
      <c r="AK704" s="430">
        <v>0</v>
      </c>
      <c r="AL704" s="126"/>
      <c r="AM704" s="418"/>
      <c r="AN704" s="418"/>
      <c r="AO704" s="375">
        <v>0</v>
      </c>
    </row>
    <row r="705" spans="1:41" ht="24" customHeight="1" x14ac:dyDescent="0.3">
      <c r="A705" s="410" t="s">
        <v>4517</v>
      </c>
      <c r="B705" s="411" t="s">
        <v>4518</v>
      </c>
      <c r="C705" s="412" t="s">
        <v>1937</v>
      </c>
      <c r="D705" s="367">
        <f t="shared" si="32"/>
        <v>15</v>
      </c>
      <c r="E705" s="368">
        <f t="shared" si="33"/>
        <v>5</v>
      </c>
      <c r="F705" s="368">
        <f t="shared" si="34"/>
        <v>0</v>
      </c>
      <c r="G705" s="368">
        <f t="shared" si="35"/>
        <v>0</v>
      </c>
      <c r="H705" s="368">
        <f t="shared" si="36"/>
        <v>0</v>
      </c>
      <c r="I705" s="368">
        <f t="shared" si="37"/>
        <v>0</v>
      </c>
      <c r="J705" s="368">
        <f t="shared" si="38"/>
        <v>0</v>
      </c>
      <c r="K705" s="368">
        <f t="shared" si="39"/>
        <v>0</v>
      </c>
      <c r="L705" s="368">
        <f t="shared" si="40"/>
        <v>0</v>
      </c>
      <c r="M705" s="368">
        <f t="shared" si="41"/>
        <v>0</v>
      </c>
      <c r="N705" s="370">
        <f t="shared" si="42"/>
        <v>20</v>
      </c>
      <c r="O705" s="371"/>
      <c r="P705" s="413">
        <f t="shared" si="53"/>
        <v>20</v>
      </c>
      <c r="Q705" s="373">
        <f t="shared" si="54"/>
        <v>427</v>
      </c>
      <c r="R705" s="374">
        <v>0</v>
      </c>
      <c r="S705" s="420">
        <v>0</v>
      </c>
      <c r="T705" s="414">
        <v>0</v>
      </c>
      <c r="U705" s="414">
        <v>0</v>
      </c>
      <c r="V705" s="414">
        <v>0</v>
      </c>
      <c r="W705" s="414">
        <v>0</v>
      </c>
      <c r="X705" s="414">
        <v>0</v>
      </c>
      <c r="Y705" s="414">
        <v>0</v>
      </c>
      <c r="Z705" s="414">
        <v>0</v>
      </c>
      <c r="AA705" s="414">
        <v>0</v>
      </c>
      <c r="AB705" s="420">
        <v>15</v>
      </c>
      <c r="AC705" s="415"/>
      <c r="AD705" s="421">
        <v>0</v>
      </c>
      <c r="AE705" s="427">
        <v>0</v>
      </c>
      <c r="AF705" s="417"/>
      <c r="AG705" s="375">
        <v>5</v>
      </c>
      <c r="AH705" s="417"/>
      <c r="AI705" s="124">
        <v>0</v>
      </c>
      <c r="AJ705" s="124">
        <v>0</v>
      </c>
      <c r="AK705" s="124">
        <v>0</v>
      </c>
      <c r="AL705" s="126"/>
      <c r="AM705" s="418"/>
      <c r="AN705" s="418"/>
      <c r="AO705" s="375">
        <v>0</v>
      </c>
    </row>
    <row r="706" spans="1:41" ht="24" customHeight="1" x14ac:dyDescent="0.3">
      <c r="A706" s="410" t="s">
        <v>4519</v>
      </c>
      <c r="B706" s="436" t="s">
        <v>4520</v>
      </c>
      <c r="C706" s="437" t="s">
        <v>3222</v>
      </c>
      <c r="D706" s="367">
        <f t="shared" si="32"/>
        <v>14</v>
      </c>
      <c r="E706" s="368">
        <f t="shared" si="33"/>
        <v>0</v>
      </c>
      <c r="F706" s="368">
        <f t="shared" si="34"/>
        <v>0</v>
      </c>
      <c r="G706" s="368">
        <f t="shared" si="35"/>
        <v>0</v>
      </c>
      <c r="H706" s="368">
        <f t="shared" si="36"/>
        <v>0</v>
      </c>
      <c r="I706" s="368">
        <f t="shared" si="37"/>
        <v>0</v>
      </c>
      <c r="J706" s="368">
        <f t="shared" si="38"/>
        <v>0</v>
      </c>
      <c r="K706" s="368">
        <f t="shared" si="39"/>
        <v>0</v>
      </c>
      <c r="L706" s="368">
        <f t="shared" si="40"/>
        <v>0</v>
      </c>
      <c r="M706" s="368">
        <f t="shared" si="41"/>
        <v>0</v>
      </c>
      <c r="N706" s="370">
        <f t="shared" si="42"/>
        <v>14</v>
      </c>
      <c r="O706" s="371"/>
      <c r="P706" s="413">
        <f t="shared" si="53"/>
        <v>14</v>
      </c>
      <c r="Q706" s="373">
        <f t="shared" si="54"/>
        <v>558</v>
      </c>
      <c r="R706" s="374">
        <v>0</v>
      </c>
      <c r="S706" s="432">
        <v>14</v>
      </c>
      <c r="T706" s="414">
        <v>0</v>
      </c>
      <c r="U706" s="414">
        <v>0</v>
      </c>
      <c r="V706" s="414">
        <v>0</v>
      </c>
      <c r="W706" s="414">
        <v>0</v>
      </c>
      <c r="X706" s="414">
        <v>0</v>
      </c>
      <c r="Y706" s="414">
        <v>0</v>
      </c>
      <c r="Z706" s="414">
        <v>0</v>
      </c>
      <c r="AA706" s="414">
        <v>0</v>
      </c>
      <c r="AB706" s="432">
        <v>0</v>
      </c>
      <c r="AC706" s="429"/>
      <c r="AD706" s="421">
        <v>0</v>
      </c>
      <c r="AE706" s="416">
        <v>0</v>
      </c>
      <c r="AF706" s="417"/>
      <c r="AG706" s="375"/>
      <c r="AH706" s="417"/>
      <c r="AI706" s="421">
        <v>0</v>
      </c>
      <c r="AJ706" s="421">
        <v>0</v>
      </c>
      <c r="AK706" s="421">
        <v>0</v>
      </c>
      <c r="AL706" s="126"/>
      <c r="AM706" s="418"/>
      <c r="AN706" s="418"/>
      <c r="AO706" s="375">
        <v>0</v>
      </c>
    </row>
    <row r="707" spans="1:41" ht="24" customHeight="1" x14ac:dyDescent="0.3">
      <c r="A707" s="419" t="s">
        <v>4521</v>
      </c>
      <c r="B707" s="411" t="s">
        <v>4522</v>
      </c>
      <c r="C707" s="412" t="s">
        <v>1575</v>
      </c>
      <c r="D707" s="367">
        <f t="shared" si="32"/>
        <v>0</v>
      </c>
      <c r="E707" s="368">
        <f t="shared" si="33"/>
        <v>0</v>
      </c>
      <c r="F707" s="368">
        <f t="shared" si="34"/>
        <v>0</v>
      </c>
      <c r="G707" s="368">
        <f t="shared" si="35"/>
        <v>0</v>
      </c>
      <c r="H707" s="368">
        <f t="shared" si="36"/>
        <v>0</v>
      </c>
      <c r="I707" s="368">
        <f t="shared" si="37"/>
        <v>0</v>
      </c>
      <c r="J707" s="368">
        <f t="shared" si="38"/>
        <v>0</v>
      </c>
      <c r="K707" s="368">
        <f t="shared" si="39"/>
        <v>0</v>
      </c>
      <c r="L707" s="368">
        <f t="shared" si="40"/>
        <v>0</v>
      </c>
      <c r="M707" s="368">
        <f t="shared" si="41"/>
        <v>0</v>
      </c>
      <c r="N707" s="370">
        <f t="shared" si="42"/>
        <v>0</v>
      </c>
      <c r="O707" s="371"/>
      <c r="P707" s="413">
        <f t="shared" si="53"/>
        <v>0</v>
      </c>
      <c r="Q707" s="373" t="str">
        <f t="shared" si="54"/>
        <v/>
      </c>
      <c r="R707" s="374">
        <v>0</v>
      </c>
      <c r="S707" s="425">
        <v>0</v>
      </c>
      <c r="T707" s="414">
        <v>0</v>
      </c>
      <c r="U707" s="414">
        <v>0</v>
      </c>
      <c r="V707" s="414">
        <v>0</v>
      </c>
      <c r="W707" s="414">
        <v>0</v>
      </c>
      <c r="X707" s="414">
        <v>0</v>
      </c>
      <c r="Y707" s="414">
        <v>0</v>
      </c>
      <c r="Z707" s="414">
        <v>0</v>
      </c>
      <c r="AA707" s="414">
        <v>0</v>
      </c>
      <c r="AB707" s="425">
        <v>0</v>
      </c>
      <c r="AC707" s="429"/>
      <c r="AD707" s="421">
        <v>0</v>
      </c>
      <c r="AE707" s="416">
        <v>0</v>
      </c>
      <c r="AF707" s="433"/>
      <c r="AG707" s="425"/>
      <c r="AH707" s="433"/>
      <c r="AI707" s="426">
        <v>0</v>
      </c>
      <c r="AJ707" s="426">
        <v>0</v>
      </c>
      <c r="AK707" s="426">
        <v>0</v>
      </c>
      <c r="AL707" s="126"/>
      <c r="AM707" s="418"/>
      <c r="AN707" s="418"/>
      <c r="AO707" s="375">
        <v>0</v>
      </c>
    </row>
    <row r="708" spans="1:41" ht="24" customHeight="1" x14ac:dyDescent="0.3">
      <c r="A708" s="410" t="s">
        <v>4523</v>
      </c>
      <c r="B708" s="436" t="s">
        <v>4524</v>
      </c>
      <c r="C708" s="437" t="s">
        <v>2025</v>
      </c>
      <c r="D708" s="367">
        <f t="shared" si="32"/>
        <v>4</v>
      </c>
      <c r="E708" s="368">
        <f t="shared" si="33"/>
        <v>0</v>
      </c>
      <c r="F708" s="368">
        <f t="shared" si="34"/>
        <v>0</v>
      </c>
      <c r="G708" s="368">
        <f t="shared" si="35"/>
        <v>0</v>
      </c>
      <c r="H708" s="368">
        <f t="shared" si="36"/>
        <v>0</v>
      </c>
      <c r="I708" s="368">
        <f t="shared" si="37"/>
        <v>0</v>
      </c>
      <c r="J708" s="368">
        <f t="shared" si="38"/>
        <v>0</v>
      </c>
      <c r="K708" s="368">
        <f t="shared" si="39"/>
        <v>0</v>
      </c>
      <c r="L708" s="368">
        <f t="shared" si="40"/>
        <v>0</v>
      </c>
      <c r="M708" s="368">
        <f t="shared" si="41"/>
        <v>0</v>
      </c>
      <c r="N708" s="446">
        <f t="shared" si="42"/>
        <v>4</v>
      </c>
      <c r="O708" s="371"/>
      <c r="P708" s="448">
        <f t="shared" si="53"/>
        <v>4</v>
      </c>
      <c r="Q708" s="373">
        <f t="shared" si="54"/>
        <v>889</v>
      </c>
      <c r="R708" s="374">
        <v>0</v>
      </c>
      <c r="S708" s="390">
        <v>0</v>
      </c>
      <c r="T708" s="414">
        <v>0</v>
      </c>
      <c r="U708" s="414">
        <v>0</v>
      </c>
      <c r="V708" s="414">
        <v>0</v>
      </c>
      <c r="W708" s="414">
        <v>0</v>
      </c>
      <c r="X708" s="414">
        <v>0</v>
      </c>
      <c r="Y708" s="414">
        <v>0</v>
      </c>
      <c r="Z708" s="414">
        <v>0</v>
      </c>
      <c r="AA708" s="414">
        <v>0</v>
      </c>
      <c r="AB708" s="390">
        <v>4</v>
      </c>
      <c r="AC708" s="429"/>
      <c r="AD708" s="430">
        <v>0</v>
      </c>
      <c r="AE708" s="416">
        <v>0</v>
      </c>
      <c r="AF708" s="417"/>
      <c r="AG708" s="375"/>
      <c r="AH708" s="417"/>
      <c r="AI708" s="142">
        <v>0</v>
      </c>
      <c r="AJ708" s="142">
        <v>0</v>
      </c>
      <c r="AK708" s="142">
        <v>0</v>
      </c>
      <c r="AL708" s="126"/>
      <c r="AM708" s="418"/>
      <c r="AN708" s="418"/>
      <c r="AO708" s="375">
        <v>0</v>
      </c>
    </row>
    <row r="709" spans="1:41" ht="24" customHeight="1" x14ac:dyDescent="0.3">
      <c r="A709" s="422" t="s">
        <v>4525</v>
      </c>
      <c r="B709" s="475" t="s">
        <v>4526</v>
      </c>
      <c r="C709" s="476" t="s">
        <v>1885</v>
      </c>
      <c r="D709" s="367">
        <f t="shared" si="32"/>
        <v>31</v>
      </c>
      <c r="E709" s="368">
        <f t="shared" si="33"/>
        <v>12</v>
      </c>
      <c r="F709" s="368">
        <f t="shared" si="34"/>
        <v>0</v>
      </c>
      <c r="G709" s="368">
        <f t="shared" si="35"/>
        <v>0</v>
      </c>
      <c r="H709" s="368">
        <f t="shared" si="36"/>
        <v>0</v>
      </c>
      <c r="I709" s="368">
        <f t="shared" si="37"/>
        <v>0</v>
      </c>
      <c r="J709" s="368">
        <f t="shared" si="38"/>
        <v>0</v>
      </c>
      <c r="K709" s="368">
        <f t="shared" si="39"/>
        <v>0</v>
      </c>
      <c r="L709" s="368">
        <f t="shared" si="40"/>
        <v>0</v>
      </c>
      <c r="M709" s="368">
        <f t="shared" si="41"/>
        <v>0</v>
      </c>
      <c r="N709" s="370">
        <f t="shared" si="42"/>
        <v>43</v>
      </c>
      <c r="O709" s="371"/>
      <c r="P709" s="413">
        <f t="shared" si="53"/>
        <v>43</v>
      </c>
      <c r="Q709" s="373">
        <f t="shared" si="54"/>
        <v>202</v>
      </c>
      <c r="R709" s="374">
        <v>0</v>
      </c>
      <c r="S709" s="420">
        <v>31</v>
      </c>
      <c r="T709" s="414">
        <v>0</v>
      </c>
      <c r="U709" s="414">
        <v>0</v>
      </c>
      <c r="V709" s="414">
        <v>0</v>
      </c>
      <c r="W709" s="414">
        <v>0</v>
      </c>
      <c r="X709" s="414">
        <v>0</v>
      </c>
      <c r="Y709" s="414">
        <v>0</v>
      </c>
      <c r="Z709" s="414">
        <v>0</v>
      </c>
      <c r="AA709" s="414">
        <v>0</v>
      </c>
      <c r="AB709" s="420">
        <v>0</v>
      </c>
      <c r="AC709" s="415"/>
      <c r="AD709" s="421">
        <v>0</v>
      </c>
      <c r="AE709" s="427">
        <v>0</v>
      </c>
      <c r="AF709" s="417">
        <v>12</v>
      </c>
      <c r="AG709" s="375"/>
      <c r="AH709" s="417"/>
      <c r="AI709" s="421">
        <v>0</v>
      </c>
      <c r="AJ709" s="421">
        <v>0</v>
      </c>
      <c r="AK709" s="421">
        <v>0</v>
      </c>
      <c r="AL709" s="126"/>
      <c r="AM709" s="418"/>
      <c r="AN709" s="418"/>
      <c r="AO709" s="375">
        <v>0</v>
      </c>
    </row>
    <row r="710" spans="1:41" ht="24" customHeight="1" x14ac:dyDescent="0.3">
      <c r="A710" s="410" t="s">
        <v>4527</v>
      </c>
      <c r="B710" s="436" t="s">
        <v>4528</v>
      </c>
      <c r="C710" s="437" t="s">
        <v>1885</v>
      </c>
      <c r="D710" s="367">
        <f t="shared" si="32"/>
        <v>26</v>
      </c>
      <c r="E710" s="368">
        <f t="shared" si="33"/>
        <v>12</v>
      </c>
      <c r="F710" s="368">
        <f t="shared" si="34"/>
        <v>0</v>
      </c>
      <c r="G710" s="368">
        <f t="shared" si="35"/>
        <v>0</v>
      </c>
      <c r="H710" s="368">
        <f t="shared" si="36"/>
        <v>0</v>
      </c>
      <c r="I710" s="368">
        <f t="shared" si="37"/>
        <v>0</v>
      </c>
      <c r="J710" s="368">
        <f t="shared" si="38"/>
        <v>0</v>
      </c>
      <c r="K710" s="368">
        <f t="shared" si="39"/>
        <v>0</v>
      </c>
      <c r="L710" s="368">
        <f t="shared" si="40"/>
        <v>0</v>
      </c>
      <c r="M710" s="368">
        <f t="shared" si="41"/>
        <v>0</v>
      </c>
      <c r="N710" s="370">
        <f t="shared" si="42"/>
        <v>38</v>
      </c>
      <c r="O710" s="371"/>
      <c r="P710" s="413">
        <f t="shared" si="53"/>
        <v>38</v>
      </c>
      <c r="Q710" s="373">
        <f t="shared" si="54"/>
        <v>224</v>
      </c>
      <c r="R710" s="374">
        <v>0</v>
      </c>
      <c r="S710" s="425">
        <v>26</v>
      </c>
      <c r="T710" s="414">
        <v>0</v>
      </c>
      <c r="U710" s="414">
        <v>0</v>
      </c>
      <c r="V710" s="414">
        <v>0</v>
      </c>
      <c r="W710" s="414">
        <v>0</v>
      </c>
      <c r="X710" s="414">
        <v>0</v>
      </c>
      <c r="Y710" s="414">
        <v>0</v>
      </c>
      <c r="Z710" s="414">
        <v>0</v>
      </c>
      <c r="AA710" s="414">
        <v>0</v>
      </c>
      <c r="AB710" s="425">
        <v>0</v>
      </c>
      <c r="AC710" s="415"/>
      <c r="AD710" s="421">
        <v>0</v>
      </c>
      <c r="AE710" s="416">
        <v>0</v>
      </c>
      <c r="AF710" s="417">
        <v>12</v>
      </c>
      <c r="AG710" s="375"/>
      <c r="AH710" s="417"/>
      <c r="AI710" s="142">
        <v>0</v>
      </c>
      <c r="AJ710" s="142">
        <v>0</v>
      </c>
      <c r="AK710" s="142">
        <v>0</v>
      </c>
      <c r="AL710" s="126"/>
      <c r="AM710" s="418"/>
      <c r="AN710" s="418"/>
      <c r="AO710" s="375">
        <v>0</v>
      </c>
    </row>
    <row r="711" spans="1:41" ht="24" customHeight="1" x14ac:dyDescent="0.3">
      <c r="A711" s="422" t="s">
        <v>4529</v>
      </c>
      <c r="B711" s="475" t="s">
        <v>4530</v>
      </c>
      <c r="C711" s="476" t="s">
        <v>113</v>
      </c>
      <c r="D711" s="367">
        <f t="shared" si="32"/>
        <v>0</v>
      </c>
      <c r="E711" s="368">
        <f t="shared" si="33"/>
        <v>0</v>
      </c>
      <c r="F711" s="368">
        <f t="shared" si="34"/>
        <v>0</v>
      </c>
      <c r="G711" s="368">
        <f t="shared" si="35"/>
        <v>0</v>
      </c>
      <c r="H711" s="368">
        <f t="shared" si="36"/>
        <v>0</v>
      </c>
      <c r="I711" s="368">
        <f t="shared" si="37"/>
        <v>0</v>
      </c>
      <c r="J711" s="368">
        <f t="shared" si="38"/>
        <v>0</v>
      </c>
      <c r="K711" s="368">
        <f t="shared" si="39"/>
        <v>0</v>
      </c>
      <c r="L711" s="368">
        <f t="shared" si="40"/>
        <v>0</v>
      </c>
      <c r="M711" s="368">
        <f t="shared" si="41"/>
        <v>0</v>
      </c>
      <c r="N711" s="370">
        <f t="shared" si="42"/>
        <v>0</v>
      </c>
      <c r="O711" s="371"/>
      <c r="P711" s="413">
        <f t="shared" si="53"/>
        <v>0</v>
      </c>
      <c r="Q711" s="373" t="str">
        <f t="shared" si="54"/>
        <v/>
      </c>
      <c r="R711" s="374">
        <v>0</v>
      </c>
      <c r="S711" s="414">
        <v>0</v>
      </c>
      <c r="T711" s="414">
        <v>0</v>
      </c>
      <c r="U711" s="414">
        <v>0</v>
      </c>
      <c r="V711" s="414">
        <v>0</v>
      </c>
      <c r="W711" s="414">
        <v>0</v>
      </c>
      <c r="X711" s="414">
        <v>0</v>
      </c>
      <c r="Y711" s="414">
        <v>0</v>
      </c>
      <c r="Z711" s="414">
        <v>0</v>
      </c>
      <c r="AA711" s="414">
        <v>0</v>
      </c>
      <c r="AB711" s="414">
        <v>0</v>
      </c>
      <c r="AC711" s="429"/>
      <c r="AD711" s="421">
        <v>0</v>
      </c>
      <c r="AE711" s="416">
        <v>0</v>
      </c>
      <c r="AF711" s="417"/>
      <c r="AG711" s="375"/>
      <c r="AH711" s="417"/>
      <c r="AI711" s="421">
        <v>0</v>
      </c>
      <c r="AJ711" s="421">
        <v>0</v>
      </c>
      <c r="AK711" s="421">
        <v>0</v>
      </c>
      <c r="AL711" s="126"/>
      <c r="AM711" s="418"/>
      <c r="AN711" s="418"/>
      <c r="AO711" s="375">
        <v>0</v>
      </c>
    </row>
    <row r="712" spans="1:41" ht="24" customHeight="1" x14ac:dyDescent="0.3">
      <c r="A712" s="419" t="s">
        <v>4531</v>
      </c>
      <c r="B712" s="411" t="s">
        <v>4532</v>
      </c>
      <c r="C712" s="412" t="s">
        <v>1539</v>
      </c>
      <c r="D712" s="367">
        <f t="shared" si="32"/>
        <v>18</v>
      </c>
      <c r="E712" s="368">
        <f t="shared" si="33"/>
        <v>14</v>
      </c>
      <c r="F712" s="368">
        <f t="shared" si="34"/>
        <v>6</v>
      </c>
      <c r="G712" s="368">
        <f t="shared" si="35"/>
        <v>0</v>
      </c>
      <c r="H712" s="368">
        <f t="shared" si="36"/>
        <v>0</v>
      </c>
      <c r="I712" s="368">
        <f t="shared" si="37"/>
        <v>0</v>
      </c>
      <c r="J712" s="368">
        <f t="shared" si="38"/>
        <v>0</v>
      </c>
      <c r="K712" s="368">
        <f t="shared" si="39"/>
        <v>0</v>
      </c>
      <c r="L712" s="368">
        <f t="shared" si="40"/>
        <v>0</v>
      </c>
      <c r="M712" s="368">
        <f t="shared" si="41"/>
        <v>0</v>
      </c>
      <c r="N712" s="370">
        <f t="shared" si="42"/>
        <v>38</v>
      </c>
      <c r="O712" s="371"/>
      <c r="P712" s="413">
        <f t="shared" si="53"/>
        <v>38</v>
      </c>
      <c r="Q712" s="373">
        <f t="shared" si="54"/>
        <v>224</v>
      </c>
      <c r="R712" s="431">
        <v>0</v>
      </c>
      <c r="S712" s="420">
        <v>14</v>
      </c>
      <c r="T712" s="414">
        <v>0</v>
      </c>
      <c r="U712" s="414">
        <v>0</v>
      </c>
      <c r="V712" s="414">
        <v>0</v>
      </c>
      <c r="W712" s="414">
        <v>0</v>
      </c>
      <c r="X712" s="414">
        <v>0</v>
      </c>
      <c r="Y712" s="414">
        <v>0</v>
      </c>
      <c r="Z712" s="414">
        <v>0</v>
      </c>
      <c r="AA712" s="414">
        <v>0</v>
      </c>
      <c r="AB712" s="420">
        <v>6</v>
      </c>
      <c r="AC712" s="415"/>
      <c r="AD712" s="426">
        <v>0</v>
      </c>
      <c r="AE712" s="416">
        <v>0</v>
      </c>
      <c r="AF712" s="417"/>
      <c r="AG712" s="375">
        <v>18</v>
      </c>
      <c r="AH712" s="417"/>
      <c r="AI712" s="430">
        <v>0</v>
      </c>
      <c r="AJ712" s="430">
        <v>0</v>
      </c>
      <c r="AK712" s="430">
        <v>0</v>
      </c>
      <c r="AL712" s="434"/>
      <c r="AM712" s="435"/>
      <c r="AN712" s="435"/>
      <c r="AO712" s="375">
        <v>0</v>
      </c>
    </row>
    <row r="713" spans="1:41" ht="24" customHeight="1" x14ac:dyDescent="0.3">
      <c r="A713" s="410" t="s">
        <v>4533</v>
      </c>
      <c r="B713" s="436" t="s">
        <v>4534</v>
      </c>
      <c r="C713" s="437" t="s">
        <v>2185</v>
      </c>
      <c r="D713" s="367">
        <f t="shared" si="32"/>
        <v>4</v>
      </c>
      <c r="E713" s="368">
        <f t="shared" si="33"/>
        <v>0</v>
      </c>
      <c r="F713" s="368">
        <f t="shared" si="34"/>
        <v>0</v>
      </c>
      <c r="G713" s="368">
        <f t="shared" si="35"/>
        <v>0</v>
      </c>
      <c r="H713" s="368">
        <f t="shared" si="36"/>
        <v>0</v>
      </c>
      <c r="I713" s="368">
        <f t="shared" si="37"/>
        <v>0</v>
      </c>
      <c r="J713" s="368">
        <f t="shared" si="38"/>
        <v>0</v>
      </c>
      <c r="K713" s="368">
        <f t="shared" si="39"/>
        <v>0</v>
      </c>
      <c r="L713" s="368">
        <f t="shared" si="40"/>
        <v>0</v>
      </c>
      <c r="M713" s="368">
        <f t="shared" si="41"/>
        <v>0</v>
      </c>
      <c r="N713" s="370">
        <f t="shared" si="42"/>
        <v>4</v>
      </c>
      <c r="O713" s="371"/>
      <c r="P713" s="413">
        <f t="shared" si="53"/>
        <v>4</v>
      </c>
      <c r="Q713" s="373">
        <f t="shared" si="54"/>
        <v>889</v>
      </c>
      <c r="R713" s="374">
        <v>0</v>
      </c>
      <c r="S713" s="428">
        <v>0</v>
      </c>
      <c r="T713" s="414">
        <v>0</v>
      </c>
      <c r="U713" s="414">
        <v>0</v>
      </c>
      <c r="V713" s="414">
        <v>0</v>
      </c>
      <c r="W713" s="414">
        <v>0</v>
      </c>
      <c r="X713" s="414">
        <v>0</v>
      </c>
      <c r="Y713" s="414">
        <v>0</v>
      </c>
      <c r="Z713" s="414">
        <v>0</v>
      </c>
      <c r="AA713" s="414">
        <v>0</v>
      </c>
      <c r="AB713" s="428">
        <v>0</v>
      </c>
      <c r="AC713" s="415"/>
      <c r="AD713" s="426">
        <v>0</v>
      </c>
      <c r="AE713" s="416">
        <v>0</v>
      </c>
      <c r="AF713" s="417"/>
      <c r="AG713" s="375">
        <v>4</v>
      </c>
      <c r="AH713" s="417"/>
      <c r="AI713" s="421">
        <v>0</v>
      </c>
      <c r="AJ713" s="421">
        <v>0</v>
      </c>
      <c r="AK713" s="421">
        <v>0</v>
      </c>
      <c r="AL713" s="126"/>
      <c r="AM713" s="418"/>
      <c r="AN713" s="418"/>
      <c r="AO713" s="375">
        <v>0</v>
      </c>
    </row>
    <row r="714" spans="1:41" ht="24" customHeight="1" x14ac:dyDescent="0.3">
      <c r="A714" s="419" t="s">
        <v>4535</v>
      </c>
      <c r="B714" s="411" t="s">
        <v>4536</v>
      </c>
      <c r="C714" s="412" t="s">
        <v>590</v>
      </c>
      <c r="D714" s="367">
        <f t="shared" si="32"/>
        <v>0</v>
      </c>
      <c r="E714" s="368">
        <f t="shared" si="33"/>
        <v>0</v>
      </c>
      <c r="F714" s="368">
        <f t="shared" si="34"/>
        <v>0</v>
      </c>
      <c r="G714" s="368">
        <f t="shared" si="35"/>
        <v>0</v>
      </c>
      <c r="H714" s="368">
        <f t="shared" si="36"/>
        <v>0</v>
      </c>
      <c r="I714" s="368">
        <f t="shared" si="37"/>
        <v>0</v>
      </c>
      <c r="J714" s="368">
        <f t="shared" si="38"/>
        <v>0</v>
      </c>
      <c r="K714" s="368">
        <f t="shared" si="39"/>
        <v>0</v>
      </c>
      <c r="L714" s="368">
        <f t="shared" si="40"/>
        <v>0</v>
      </c>
      <c r="M714" s="368">
        <f t="shared" si="41"/>
        <v>0</v>
      </c>
      <c r="N714" s="370">
        <f t="shared" si="42"/>
        <v>0</v>
      </c>
      <c r="O714" s="371"/>
      <c r="P714" s="413">
        <f t="shared" si="53"/>
        <v>0</v>
      </c>
      <c r="Q714" s="373" t="str">
        <f t="shared" si="54"/>
        <v/>
      </c>
      <c r="R714" s="374">
        <v>0</v>
      </c>
      <c r="S714" s="420">
        <v>0</v>
      </c>
      <c r="T714" s="414">
        <v>0</v>
      </c>
      <c r="U714" s="414">
        <v>0</v>
      </c>
      <c r="V714" s="414">
        <v>0</v>
      </c>
      <c r="W714" s="414">
        <v>0</v>
      </c>
      <c r="X714" s="414">
        <v>0</v>
      </c>
      <c r="Y714" s="414">
        <v>0</v>
      </c>
      <c r="Z714" s="414">
        <v>0</v>
      </c>
      <c r="AA714" s="414">
        <v>0</v>
      </c>
      <c r="AB714" s="420">
        <v>0</v>
      </c>
      <c r="AC714" s="415"/>
      <c r="AD714" s="421">
        <v>0</v>
      </c>
      <c r="AE714" s="416">
        <v>0</v>
      </c>
      <c r="AF714" s="417"/>
      <c r="AG714" s="375"/>
      <c r="AH714" s="417"/>
      <c r="AI714" s="142">
        <v>0</v>
      </c>
      <c r="AJ714" s="142">
        <v>0</v>
      </c>
      <c r="AK714" s="142">
        <v>0</v>
      </c>
      <c r="AL714" s="126"/>
      <c r="AM714" s="418"/>
      <c r="AN714" s="418"/>
      <c r="AO714" s="425">
        <v>0</v>
      </c>
    </row>
    <row r="715" spans="1:41" ht="24" customHeight="1" x14ac:dyDescent="0.3">
      <c r="A715" s="410" t="s">
        <v>4537</v>
      </c>
      <c r="B715" s="411" t="s">
        <v>4538</v>
      </c>
      <c r="C715" s="412" t="s">
        <v>3020</v>
      </c>
      <c r="D715" s="367">
        <f t="shared" si="32"/>
        <v>32</v>
      </c>
      <c r="E715" s="368">
        <f t="shared" si="33"/>
        <v>0</v>
      </c>
      <c r="F715" s="368">
        <f t="shared" si="34"/>
        <v>0</v>
      </c>
      <c r="G715" s="368">
        <f t="shared" si="35"/>
        <v>0</v>
      </c>
      <c r="H715" s="368">
        <f t="shared" si="36"/>
        <v>0</v>
      </c>
      <c r="I715" s="368">
        <f t="shared" si="37"/>
        <v>0</v>
      </c>
      <c r="J715" s="368">
        <f t="shared" si="38"/>
        <v>0</v>
      </c>
      <c r="K715" s="368">
        <f t="shared" si="39"/>
        <v>0</v>
      </c>
      <c r="L715" s="368">
        <f t="shared" si="40"/>
        <v>0</v>
      </c>
      <c r="M715" s="368">
        <f t="shared" si="41"/>
        <v>0</v>
      </c>
      <c r="N715" s="370">
        <f t="shared" si="42"/>
        <v>32</v>
      </c>
      <c r="O715" s="371"/>
      <c r="P715" s="413">
        <f t="shared" si="53"/>
        <v>32</v>
      </c>
      <c r="Q715" s="373">
        <f t="shared" si="54"/>
        <v>274</v>
      </c>
      <c r="R715" s="431">
        <v>0</v>
      </c>
      <c r="S715" s="420">
        <v>0</v>
      </c>
      <c r="T715" s="414">
        <v>0</v>
      </c>
      <c r="U715" s="414">
        <v>0</v>
      </c>
      <c r="V715" s="414">
        <v>0</v>
      </c>
      <c r="W715" s="414">
        <v>0</v>
      </c>
      <c r="X715" s="414">
        <v>0</v>
      </c>
      <c r="Y715" s="414">
        <v>0</v>
      </c>
      <c r="Z715" s="414">
        <v>0</v>
      </c>
      <c r="AA715" s="414">
        <v>0</v>
      </c>
      <c r="AB715" s="420">
        <v>0</v>
      </c>
      <c r="AC715" s="415"/>
      <c r="AD715" s="426">
        <v>0</v>
      </c>
      <c r="AE715" s="416">
        <v>0</v>
      </c>
      <c r="AF715" s="417"/>
      <c r="AG715" s="375"/>
      <c r="AH715" s="417"/>
      <c r="AI715" s="421">
        <v>0</v>
      </c>
      <c r="AJ715" s="421">
        <v>0</v>
      </c>
      <c r="AK715" s="421">
        <v>0</v>
      </c>
      <c r="AL715" s="434"/>
      <c r="AM715" s="435">
        <v>32</v>
      </c>
      <c r="AN715" s="435"/>
      <c r="AO715" s="375">
        <v>0</v>
      </c>
    </row>
    <row r="716" spans="1:41" ht="24" customHeight="1" x14ac:dyDescent="0.3">
      <c r="A716" s="410" t="s">
        <v>4539</v>
      </c>
      <c r="B716" s="411" t="s">
        <v>4540</v>
      </c>
      <c r="C716" s="412" t="s">
        <v>4541</v>
      </c>
      <c r="D716" s="367">
        <f t="shared" si="32"/>
        <v>0</v>
      </c>
      <c r="E716" s="368">
        <f t="shared" si="33"/>
        <v>0</v>
      </c>
      <c r="F716" s="368">
        <f t="shared" si="34"/>
        <v>0</v>
      </c>
      <c r="G716" s="368">
        <f t="shared" si="35"/>
        <v>0</v>
      </c>
      <c r="H716" s="368">
        <f t="shared" si="36"/>
        <v>0</v>
      </c>
      <c r="I716" s="368">
        <f t="shared" si="37"/>
        <v>0</v>
      </c>
      <c r="J716" s="368">
        <f t="shared" si="38"/>
        <v>0</v>
      </c>
      <c r="K716" s="368">
        <f t="shared" si="39"/>
        <v>0</v>
      </c>
      <c r="L716" s="368">
        <f t="shared" si="40"/>
        <v>0</v>
      </c>
      <c r="M716" s="368">
        <f t="shared" si="41"/>
        <v>0</v>
      </c>
      <c r="N716" s="370">
        <f t="shared" si="42"/>
        <v>0</v>
      </c>
      <c r="O716" s="371"/>
      <c r="P716" s="413">
        <f t="shared" si="53"/>
        <v>0</v>
      </c>
      <c r="Q716" s="373" t="str">
        <f t="shared" si="54"/>
        <v/>
      </c>
      <c r="R716" s="374">
        <v>0</v>
      </c>
      <c r="S716" s="432">
        <v>0</v>
      </c>
      <c r="T716" s="414">
        <v>0</v>
      </c>
      <c r="U716" s="414">
        <v>0</v>
      </c>
      <c r="V716" s="414">
        <v>0</v>
      </c>
      <c r="W716" s="414">
        <v>0</v>
      </c>
      <c r="X716" s="414">
        <v>0</v>
      </c>
      <c r="Y716" s="414">
        <v>0</v>
      </c>
      <c r="Z716" s="414">
        <v>0</v>
      </c>
      <c r="AA716" s="414">
        <v>0</v>
      </c>
      <c r="AB716" s="432">
        <v>0</v>
      </c>
      <c r="AC716" s="415"/>
      <c r="AD716" s="426">
        <v>0</v>
      </c>
      <c r="AE716" s="427">
        <v>0</v>
      </c>
      <c r="AF716" s="417"/>
      <c r="AG716" s="375"/>
      <c r="AH716" s="417"/>
      <c r="AI716" s="430">
        <v>0</v>
      </c>
      <c r="AJ716" s="430">
        <v>0</v>
      </c>
      <c r="AK716" s="430">
        <v>0</v>
      </c>
      <c r="AL716" s="126"/>
      <c r="AM716" s="418"/>
      <c r="AN716" s="418"/>
      <c r="AO716" s="375">
        <v>0</v>
      </c>
    </row>
    <row r="717" spans="1:41" ht="24" customHeight="1" x14ac:dyDescent="0.3">
      <c r="A717" s="419" t="s">
        <v>643</v>
      </c>
      <c r="B717" s="411" t="s">
        <v>645</v>
      </c>
      <c r="C717" s="412" t="s">
        <v>144</v>
      </c>
      <c r="D717" s="367">
        <f t="shared" si="32"/>
        <v>4</v>
      </c>
      <c r="E717" s="368">
        <f t="shared" si="33"/>
        <v>0</v>
      </c>
      <c r="F717" s="368">
        <f t="shared" si="34"/>
        <v>0</v>
      </c>
      <c r="G717" s="368">
        <f t="shared" si="35"/>
        <v>0</v>
      </c>
      <c r="H717" s="368">
        <f t="shared" si="36"/>
        <v>0</v>
      </c>
      <c r="I717" s="368">
        <f t="shared" si="37"/>
        <v>0</v>
      </c>
      <c r="J717" s="368">
        <f t="shared" si="38"/>
        <v>0</v>
      </c>
      <c r="K717" s="368">
        <f t="shared" si="39"/>
        <v>0</v>
      </c>
      <c r="L717" s="368">
        <f t="shared" si="40"/>
        <v>0</v>
      </c>
      <c r="M717" s="368">
        <f t="shared" si="41"/>
        <v>0</v>
      </c>
      <c r="N717" s="370">
        <f t="shared" si="42"/>
        <v>4</v>
      </c>
      <c r="O717" s="371"/>
      <c r="P717" s="413">
        <f t="shared" si="53"/>
        <v>4</v>
      </c>
      <c r="Q717" s="373">
        <f t="shared" si="54"/>
        <v>889</v>
      </c>
      <c r="R717" s="374">
        <v>0</v>
      </c>
      <c r="S717" s="420">
        <v>0</v>
      </c>
      <c r="T717" s="414">
        <v>0</v>
      </c>
      <c r="U717" s="414">
        <v>0</v>
      </c>
      <c r="V717" s="414">
        <v>0</v>
      </c>
      <c r="W717" s="414">
        <v>0</v>
      </c>
      <c r="X717" s="414">
        <v>0</v>
      </c>
      <c r="Y717" s="414">
        <v>0</v>
      </c>
      <c r="Z717" s="414">
        <v>0</v>
      </c>
      <c r="AA717" s="414">
        <v>0</v>
      </c>
      <c r="AB717" s="420">
        <v>0</v>
      </c>
      <c r="AC717" s="415"/>
      <c r="AD717" s="421">
        <v>0</v>
      </c>
      <c r="AE717" s="416">
        <v>0</v>
      </c>
      <c r="AF717" s="417"/>
      <c r="AG717" s="375">
        <v>4</v>
      </c>
      <c r="AH717" s="417"/>
      <c r="AI717" s="426">
        <v>0</v>
      </c>
      <c r="AJ717" s="426">
        <v>0</v>
      </c>
      <c r="AK717" s="426">
        <v>0</v>
      </c>
      <c r="AL717" s="126"/>
      <c r="AM717" s="418"/>
      <c r="AN717" s="418"/>
      <c r="AO717" s="375">
        <v>0</v>
      </c>
    </row>
    <row r="718" spans="1:41" ht="24" customHeight="1" x14ac:dyDescent="0.3">
      <c r="A718" s="410" t="s">
        <v>4542</v>
      </c>
      <c r="B718" s="411" t="s">
        <v>4543</v>
      </c>
      <c r="C718" s="412" t="s">
        <v>144</v>
      </c>
      <c r="D718" s="367">
        <f t="shared" si="32"/>
        <v>0</v>
      </c>
      <c r="E718" s="368">
        <f t="shared" si="33"/>
        <v>0</v>
      </c>
      <c r="F718" s="368">
        <f t="shared" si="34"/>
        <v>0</v>
      </c>
      <c r="G718" s="368">
        <f t="shared" si="35"/>
        <v>0</v>
      </c>
      <c r="H718" s="368">
        <f t="shared" si="36"/>
        <v>0</v>
      </c>
      <c r="I718" s="368">
        <f t="shared" si="37"/>
        <v>0</v>
      </c>
      <c r="J718" s="368">
        <f t="shared" si="38"/>
        <v>0</v>
      </c>
      <c r="K718" s="368">
        <f t="shared" si="39"/>
        <v>0</v>
      </c>
      <c r="L718" s="368">
        <f t="shared" si="40"/>
        <v>0</v>
      </c>
      <c r="M718" s="368">
        <f t="shared" si="41"/>
        <v>0</v>
      </c>
      <c r="N718" s="370">
        <f t="shared" si="42"/>
        <v>0</v>
      </c>
      <c r="O718" s="371"/>
      <c r="P718" s="413">
        <f t="shared" si="53"/>
        <v>0</v>
      </c>
      <c r="Q718" s="373" t="str">
        <f t="shared" si="54"/>
        <v/>
      </c>
      <c r="R718" s="374">
        <v>0</v>
      </c>
      <c r="S718" s="420">
        <v>0</v>
      </c>
      <c r="T718" s="414">
        <v>0</v>
      </c>
      <c r="U718" s="414">
        <v>0</v>
      </c>
      <c r="V718" s="414">
        <v>0</v>
      </c>
      <c r="W718" s="414">
        <v>0</v>
      </c>
      <c r="X718" s="414">
        <v>0</v>
      </c>
      <c r="Y718" s="414">
        <v>0</v>
      </c>
      <c r="Z718" s="414">
        <v>0</v>
      </c>
      <c r="AA718" s="414">
        <v>0</v>
      </c>
      <c r="AB718" s="420">
        <v>0</v>
      </c>
      <c r="AC718" s="415"/>
      <c r="AD718" s="421">
        <v>0</v>
      </c>
      <c r="AE718" s="427">
        <v>0</v>
      </c>
      <c r="AF718" s="417"/>
      <c r="AG718" s="375"/>
      <c r="AH718" s="417"/>
      <c r="AI718" s="389">
        <v>0</v>
      </c>
      <c r="AJ718" s="389">
        <v>0</v>
      </c>
      <c r="AK718" s="389">
        <v>0</v>
      </c>
      <c r="AL718" s="126"/>
      <c r="AM718" s="418"/>
      <c r="AN718" s="418"/>
      <c r="AO718" s="425">
        <v>0</v>
      </c>
    </row>
    <row r="719" spans="1:41" ht="24" customHeight="1" x14ac:dyDescent="0.3">
      <c r="A719" s="410" t="s">
        <v>4544</v>
      </c>
      <c r="B719" s="411" t="s">
        <v>4545</v>
      </c>
      <c r="C719" s="412" t="s">
        <v>174</v>
      </c>
      <c r="D719" s="367">
        <f t="shared" si="32"/>
        <v>0</v>
      </c>
      <c r="E719" s="368">
        <f t="shared" si="33"/>
        <v>0</v>
      </c>
      <c r="F719" s="368">
        <f t="shared" si="34"/>
        <v>0</v>
      </c>
      <c r="G719" s="368">
        <f t="shared" si="35"/>
        <v>0</v>
      </c>
      <c r="H719" s="368">
        <f t="shared" si="36"/>
        <v>0</v>
      </c>
      <c r="I719" s="368">
        <f t="shared" si="37"/>
        <v>0</v>
      </c>
      <c r="J719" s="368">
        <f t="shared" si="38"/>
        <v>0</v>
      </c>
      <c r="K719" s="368">
        <f t="shared" si="39"/>
        <v>0</v>
      </c>
      <c r="L719" s="368">
        <f t="shared" si="40"/>
        <v>0</v>
      </c>
      <c r="M719" s="368">
        <f t="shared" si="41"/>
        <v>0</v>
      </c>
      <c r="N719" s="370">
        <f t="shared" si="42"/>
        <v>0</v>
      </c>
      <c r="O719" s="371"/>
      <c r="P719" s="413">
        <f t="shared" si="53"/>
        <v>0</v>
      </c>
      <c r="Q719" s="373" t="str">
        <f t="shared" si="54"/>
        <v/>
      </c>
      <c r="R719" s="374">
        <v>0</v>
      </c>
      <c r="S719" s="420">
        <v>0</v>
      </c>
      <c r="T719" s="414">
        <v>0</v>
      </c>
      <c r="U719" s="414">
        <v>0</v>
      </c>
      <c r="V719" s="414">
        <v>0</v>
      </c>
      <c r="W719" s="414">
        <v>0</v>
      </c>
      <c r="X719" s="414">
        <v>0</v>
      </c>
      <c r="Y719" s="414">
        <v>0</v>
      </c>
      <c r="Z719" s="414">
        <v>0</v>
      </c>
      <c r="AA719" s="414">
        <v>0</v>
      </c>
      <c r="AB719" s="420">
        <v>0</v>
      </c>
      <c r="AC719" s="429"/>
      <c r="AD719" s="124">
        <v>0</v>
      </c>
      <c r="AE719" s="427">
        <v>0</v>
      </c>
      <c r="AF719" s="417"/>
      <c r="AG719" s="375"/>
      <c r="AH719" s="417"/>
      <c r="AI719" s="421">
        <v>0</v>
      </c>
      <c r="AJ719" s="421">
        <v>0</v>
      </c>
      <c r="AK719" s="421">
        <v>0</v>
      </c>
      <c r="AL719" s="126"/>
      <c r="AM719" s="418"/>
      <c r="AN719" s="418"/>
      <c r="AO719" s="375">
        <v>0</v>
      </c>
    </row>
    <row r="720" spans="1:41" ht="24" customHeight="1" x14ac:dyDescent="0.3">
      <c r="A720" s="419" t="s">
        <v>662</v>
      </c>
      <c r="B720" s="436" t="s">
        <v>663</v>
      </c>
      <c r="C720" s="437" t="s">
        <v>2863</v>
      </c>
      <c r="D720" s="367">
        <f t="shared" si="32"/>
        <v>24</v>
      </c>
      <c r="E720" s="368">
        <f t="shared" si="33"/>
        <v>15</v>
      </c>
      <c r="F720" s="368">
        <f t="shared" si="34"/>
        <v>0</v>
      </c>
      <c r="G720" s="368">
        <f t="shared" si="35"/>
        <v>0</v>
      </c>
      <c r="H720" s="368">
        <f t="shared" si="36"/>
        <v>0</v>
      </c>
      <c r="I720" s="368">
        <f t="shared" si="37"/>
        <v>0</v>
      </c>
      <c r="J720" s="368">
        <f t="shared" si="38"/>
        <v>0</v>
      </c>
      <c r="K720" s="368">
        <f t="shared" si="39"/>
        <v>0</v>
      </c>
      <c r="L720" s="368">
        <f t="shared" si="40"/>
        <v>0</v>
      </c>
      <c r="M720" s="368">
        <f t="shared" si="41"/>
        <v>0</v>
      </c>
      <c r="N720" s="370">
        <f t="shared" si="42"/>
        <v>39</v>
      </c>
      <c r="O720" s="371"/>
      <c r="P720" s="413">
        <f t="shared" si="53"/>
        <v>39</v>
      </c>
      <c r="Q720" s="373">
        <f t="shared" si="54"/>
        <v>216</v>
      </c>
      <c r="R720" s="374">
        <v>0</v>
      </c>
      <c r="S720" s="420">
        <v>24</v>
      </c>
      <c r="T720" s="414">
        <v>0</v>
      </c>
      <c r="U720" s="414">
        <v>0</v>
      </c>
      <c r="V720" s="414">
        <v>0</v>
      </c>
      <c r="W720" s="414">
        <v>0</v>
      </c>
      <c r="X720" s="414">
        <v>0</v>
      </c>
      <c r="Y720" s="414">
        <v>0</v>
      </c>
      <c r="Z720" s="414">
        <v>0</v>
      </c>
      <c r="AA720" s="414">
        <v>0</v>
      </c>
      <c r="AB720" s="420">
        <v>0</v>
      </c>
      <c r="AC720" s="415"/>
      <c r="AD720" s="142">
        <v>0</v>
      </c>
      <c r="AE720" s="416">
        <v>0</v>
      </c>
      <c r="AF720" s="417"/>
      <c r="AG720" s="375">
        <v>15</v>
      </c>
      <c r="AH720" s="417"/>
      <c r="AI720" s="426">
        <v>0</v>
      </c>
      <c r="AJ720" s="426">
        <v>0</v>
      </c>
      <c r="AK720" s="426">
        <v>0</v>
      </c>
      <c r="AL720" s="126"/>
      <c r="AM720" s="418"/>
      <c r="AN720" s="418"/>
      <c r="AO720" s="375">
        <v>0</v>
      </c>
    </row>
    <row r="721" spans="1:41" ht="24" customHeight="1" x14ac:dyDescent="0.3">
      <c r="A721" s="410" t="s">
        <v>4546</v>
      </c>
      <c r="B721" s="411" t="s">
        <v>4223</v>
      </c>
      <c r="C721" s="412" t="s">
        <v>113</v>
      </c>
      <c r="D721" s="367">
        <f t="shared" si="32"/>
        <v>100</v>
      </c>
      <c r="E721" s="368">
        <f t="shared" si="33"/>
        <v>90</v>
      </c>
      <c r="F721" s="368">
        <f t="shared" si="34"/>
        <v>28</v>
      </c>
      <c r="G721" s="368">
        <f t="shared" si="35"/>
        <v>0</v>
      </c>
      <c r="H721" s="368">
        <f t="shared" si="36"/>
        <v>0</v>
      </c>
      <c r="I721" s="368">
        <f t="shared" si="37"/>
        <v>0</v>
      </c>
      <c r="J721" s="368">
        <f t="shared" si="38"/>
        <v>0</v>
      </c>
      <c r="K721" s="368">
        <f t="shared" si="39"/>
        <v>0</v>
      </c>
      <c r="L721" s="368">
        <f t="shared" si="40"/>
        <v>0</v>
      </c>
      <c r="M721" s="368">
        <f t="shared" si="41"/>
        <v>0</v>
      </c>
      <c r="N721" s="370">
        <f t="shared" si="42"/>
        <v>218</v>
      </c>
      <c r="O721" s="371"/>
      <c r="P721" s="413">
        <f t="shared" si="53"/>
        <v>218</v>
      </c>
      <c r="Q721" s="373">
        <f t="shared" si="54"/>
        <v>49</v>
      </c>
      <c r="R721" s="374">
        <v>0</v>
      </c>
      <c r="S721" s="425">
        <v>0</v>
      </c>
      <c r="T721" s="414">
        <v>0</v>
      </c>
      <c r="U721" s="414">
        <v>0</v>
      </c>
      <c r="V721" s="414">
        <v>0</v>
      </c>
      <c r="W721" s="414">
        <v>0</v>
      </c>
      <c r="X721" s="414">
        <v>0</v>
      </c>
      <c r="Y721" s="414">
        <v>0</v>
      </c>
      <c r="Z721" s="414">
        <v>0</v>
      </c>
      <c r="AA721" s="414">
        <v>0</v>
      </c>
      <c r="AB721" s="425">
        <v>0</v>
      </c>
      <c r="AC721" s="415"/>
      <c r="AD721" s="421">
        <v>0</v>
      </c>
      <c r="AE721" s="427">
        <v>0</v>
      </c>
      <c r="AF721" s="417">
        <v>28</v>
      </c>
      <c r="AG721" s="375"/>
      <c r="AH721" s="417"/>
      <c r="AI721" s="124">
        <v>90</v>
      </c>
      <c r="AJ721" s="124">
        <v>100</v>
      </c>
      <c r="AK721" s="124">
        <v>0</v>
      </c>
      <c r="AL721" s="126"/>
      <c r="AM721" s="418"/>
      <c r="AN721" s="418"/>
      <c r="AO721" s="375">
        <v>0</v>
      </c>
    </row>
    <row r="722" spans="1:41" ht="24" customHeight="1" x14ac:dyDescent="0.3">
      <c r="A722" s="410" t="s">
        <v>4547</v>
      </c>
      <c r="B722" s="411" t="s">
        <v>4548</v>
      </c>
      <c r="C722" s="412" t="s">
        <v>2182</v>
      </c>
      <c r="D722" s="367">
        <f t="shared" si="32"/>
        <v>0</v>
      </c>
      <c r="E722" s="368">
        <f t="shared" si="33"/>
        <v>0</v>
      </c>
      <c r="F722" s="368">
        <f t="shared" si="34"/>
        <v>0</v>
      </c>
      <c r="G722" s="368">
        <f t="shared" si="35"/>
        <v>0</v>
      </c>
      <c r="H722" s="368">
        <f t="shared" si="36"/>
        <v>0</v>
      </c>
      <c r="I722" s="368">
        <f t="shared" si="37"/>
        <v>0</v>
      </c>
      <c r="J722" s="368">
        <f t="shared" si="38"/>
        <v>0</v>
      </c>
      <c r="K722" s="368">
        <f t="shared" si="39"/>
        <v>0</v>
      </c>
      <c r="L722" s="368">
        <f t="shared" si="40"/>
        <v>0</v>
      </c>
      <c r="M722" s="368">
        <f t="shared" si="41"/>
        <v>0</v>
      </c>
      <c r="N722" s="370">
        <f t="shared" si="42"/>
        <v>0</v>
      </c>
      <c r="O722" s="371"/>
      <c r="P722" s="413">
        <f t="shared" si="53"/>
        <v>0</v>
      </c>
      <c r="Q722" s="373" t="str">
        <f t="shared" si="54"/>
        <v/>
      </c>
      <c r="R722" s="431">
        <v>0</v>
      </c>
      <c r="S722" s="425">
        <v>0</v>
      </c>
      <c r="T722" s="414">
        <v>0</v>
      </c>
      <c r="U722" s="414">
        <v>0</v>
      </c>
      <c r="V722" s="414">
        <v>0</v>
      </c>
      <c r="W722" s="414">
        <v>0</v>
      </c>
      <c r="X722" s="414">
        <v>0</v>
      </c>
      <c r="Y722" s="414">
        <v>0</v>
      </c>
      <c r="Z722" s="414">
        <v>0</v>
      </c>
      <c r="AA722" s="414">
        <v>0</v>
      </c>
      <c r="AB722" s="425">
        <v>0</v>
      </c>
      <c r="AC722" s="415"/>
      <c r="AD722" s="421">
        <v>0</v>
      </c>
      <c r="AE722" s="416">
        <v>0</v>
      </c>
      <c r="AF722" s="417"/>
      <c r="AG722" s="375"/>
      <c r="AH722" s="417"/>
      <c r="AI722" s="421">
        <v>0</v>
      </c>
      <c r="AJ722" s="421">
        <v>0</v>
      </c>
      <c r="AK722" s="421">
        <v>0</v>
      </c>
      <c r="AL722" s="434"/>
      <c r="AM722" s="435"/>
      <c r="AN722" s="435"/>
      <c r="AO722" s="375">
        <v>0</v>
      </c>
    </row>
    <row r="723" spans="1:41" ht="24" customHeight="1" x14ac:dyDescent="0.3">
      <c r="A723" s="410" t="s">
        <v>4549</v>
      </c>
      <c r="B723" s="436" t="s">
        <v>4550</v>
      </c>
      <c r="C723" s="437" t="s">
        <v>113</v>
      </c>
      <c r="D723" s="367">
        <f t="shared" si="32"/>
        <v>0</v>
      </c>
      <c r="E723" s="368">
        <f t="shared" si="33"/>
        <v>0</v>
      </c>
      <c r="F723" s="368">
        <f t="shared" si="34"/>
        <v>0</v>
      </c>
      <c r="G723" s="368">
        <f t="shared" si="35"/>
        <v>0</v>
      </c>
      <c r="H723" s="368">
        <f t="shared" si="36"/>
        <v>0</v>
      </c>
      <c r="I723" s="368">
        <f t="shared" si="37"/>
        <v>0</v>
      </c>
      <c r="J723" s="368">
        <f t="shared" si="38"/>
        <v>0</v>
      </c>
      <c r="K723" s="368">
        <f t="shared" si="39"/>
        <v>0</v>
      </c>
      <c r="L723" s="368">
        <f t="shared" si="40"/>
        <v>0</v>
      </c>
      <c r="M723" s="368">
        <f t="shared" si="41"/>
        <v>0</v>
      </c>
      <c r="N723" s="370">
        <f t="shared" si="42"/>
        <v>0</v>
      </c>
      <c r="O723" s="371"/>
      <c r="P723" s="413">
        <f t="shared" si="53"/>
        <v>0</v>
      </c>
      <c r="Q723" s="373" t="str">
        <f t="shared" si="54"/>
        <v/>
      </c>
      <c r="R723" s="374">
        <v>0</v>
      </c>
      <c r="S723" s="420">
        <v>0</v>
      </c>
      <c r="T723" s="414">
        <v>0</v>
      </c>
      <c r="U723" s="414">
        <v>0</v>
      </c>
      <c r="V723" s="414">
        <v>0</v>
      </c>
      <c r="W723" s="414">
        <v>0</v>
      </c>
      <c r="X723" s="414">
        <v>0</v>
      </c>
      <c r="Y723" s="414">
        <v>0</v>
      </c>
      <c r="Z723" s="414">
        <v>0</v>
      </c>
      <c r="AA723" s="414">
        <v>0</v>
      </c>
      <c r="AB723" s="420">
        <v>0</v>
      </c>
      <c r="AC723" s="415"/>
      <c r="AD723" s="124">
        <v>0</v>
      </c>
      <c r="AE723" s="416">
        <v>0</v>
      </c>
      <c r="AF723" s="433"/>
      <c r="AG723" s="425"/>
      <c r="AH723" s="433"/>
      <c r="AI723" s="142">
        <v>0</v>
      </c>
      <c r="AJ723" s="142">
        <v>0</v>
      </c>
      <c r="AK723" s="142">
        <v>0</v>
      </c>
      <c r="AL723" s="126"/>
      <c r="AM723" s="418"/>
      <c r="AN723" s="418"/>
      <c r="AO723" s="375">
        <v>0</v>
      </c>
    </row>
    <row r="724" spans="1:41" ht="24" customHeight="1" x14ac:dyDescent="0.3">
      <c r="A724" s="419" t="s">
        <v>4551</v>
      </c>
      <c r="B724" s="411" t="s">
        <v>4552</v>
      </c>
      <c r="C724" s="412" t="s">
        <v>133</v>
      </c>
      <c r="D724" s="367">
        <f t="shared" si="32"/>
        <v>0</v>
      </c>
      <c r="E724" s="368">
        <f t="shared" si="33"/>
        <v>0</v>
      </c>
      <c r="F724" s="368">
        <f t="shared" si="34"/>
        <v>0</v>
      </c>
      <c r="G724" s="368">
        <f t="shared" si="35"/>
        <v>0</v>
      </c>
      <c r="H724" s="368">
        <f t="shared" si="36"/>
        <v>0</v>
      </c>
      <c r="I724" s="368">
        <f t="shared" si="37"/>
        <v>0</v>
      </c>
      <c r="J724" s="368">
        <f t="shared" si="38"/>
        <v>0</v>
      </c>
      <c r="K724" s="368">
        <f t="shared" si="39"/>
        <v>0</v>
      </c>
      <c r="L724" s="368">
        <f t="shared" si="40"/>
        <v>0</v>
      </c>
      <c r="M724" s="368">
        <f t="shared" si="41"/>
        <v>0</v>
      </c>
      <c r="N724" s="370">
        <f t="shared" si="42"/>
        <v>0</v>
      </c>
      <c r="O724" s="371"/>
      <c r="P724" s="413">
        <f t="shared" si="53"/>
        <v>0</v>
      </c>
      <c r="Q724" s="373" t="str">
        <f t="shared" si="54"/>
        <v/>
      </c>
      <c r="R724" s="374">
        <v>0</v>
      </c>
      <c r="S724" s="425">
        <v>0</v>
      </c>
      <c r="T724" s="414">
        <v>0</v>
      </c>
      <c r="U724" s="414">
        <v>0</v>
      </c>
      <c r="V724" s="414">
        <v>0</v>
      </c>
      <c r="W724" s="414">
        <v>0</v>
      </c>
      <c r="X724" s="414">
        <v>0</v>
      </c>
      <c r="Y724" s="414">
        <v>0</v>
      </c>
      <c r="Z724" s="414">
        <v>0</v>
      </c>
      <c r="AA724" s="414">
        <v>0</v>
      </c>
      <c r="AB724" s="425">
        <v>0</v>
      </c>
      <c r="AC724" s="415"/>
      <c r="AD724" s="421">
        <v>0</v>
      </c>
      <c r="AE724" s="416">
        <v>0</v>
      </c>
      <c r="AF724" s="417"/>
      <c r="AG724" s="375"/>
      <c r="AH724" s="417"/>
      <c r="AI724" s="421">
        <v>0</v>
      </c>
      <c r="AJ724" s="421">
        <v>0</v>
      </c>
      <c r="AK724" s="421">
        <v>0</v>
      </c>
      <c r="AL724" s="126"/>
      <c r="AM724" s="418"/>
      <c r="AN724" s="418"/>
      <c r="AO724" s="425">
        <v>0</v>
      </c>
    </row>
    <row r="725" spans="1:41" ht="24" customHeight="1" x14ac:dyDescent="0.3">
      <c r="A725" s="410" t="s">
        <v>4553</v>
      </c>
      <c r="B725" s="411" t="s">
        <v>4554</v>
      </c>
      <c r="C725" s="412" t="s">
        <v>2736</v>
      </c>
      <c r="D725" s="367">
        <f t="shared" si="32"/>
        <v>0</v>
      </c>
      <c r="E725" s="368">
        <f t="shared" si="33"/>
        <v>0</v>
      </c>
      <c r="F725" s="368">
        <f t="shared" si="34"/>
        <v>0</v>
      </c>
      <c r="G725" s="368">
        <f t="shared" si="35"/>
        <v>0</v>
      </c>
      <c r="H725" s="368">
        <f t="shared" si="36"/>
        <v>0</v>
      </c>
      <c r="I725" s="368">
        <f t="shared" si="37"/>
        <v>0</v>
      </c>
      <c r="J725" s="368">
        <f t="shared" si="38"/>
        <v>0</v>
      </c>
      <c r="K725" s="368">
        <f t="shared" si="39"/>
        <v>0</v>
      </c>
      <c r="L725" s="368">
        <f t="shared" si="40"/>
        <v>0</v>
      </c>
      <c r="M725" s="368">
        <f t="shared" si="41"/>
        <v>0</v>
      </c>
      <c r="N725" s="370">
        <f t="shared" si="42"/>
        <v>0</v>
      </c>
      <c r="O725" s="371"/>
      <c r="P725" s="413">
        <f t="shared" si="53"/>
        <v>0</v>
      </c>
      <c r="Q725" s="373" t="str">
        <f t="shared" si="54"/>
        <v/>
      </c>
      <c r="R725" s="374">
        <v>0</v>
      </c>
      <c r="S725" s="425">
        <v>0</v>
      </c>
      <c r="T725" s="414">
        <v>0</v>
      </c>
      <c r="U725" s="414">
        <v>0</v>
      </c>
      <c r="V725" s="414">
        <v>0</v>
      </c>
      <c r="W725" s="414">
        <v>0</v>
      </c>
      <c r="X725" s="414">
        <v>0</v>
      </c>
      <c r="Y725" s="414">
        <v>0</v>
      </c>
      <c r="Z725" s="414">
        <v>0</v>
      </c>
      <c r="AA725" s="414">
        <v>0</v>
      </c>
      <c r="AB725" s="425">
        <v>0</v>
      </c>
      <c r="AC725" s="415"/>
      <c r="AD725" s="426">
        <v>0</v>
      </c>
      <c r="AE725" s="416">
        <v>0</v>
      </c>
      <c r="AF725" s="417"/>
      <c r="AG725" s="375"/>
      <c r="AH725" s="417"/>
      <c r="AI725" s="421">
        <v>0</v>
      </c>
      <c r="AJ725" s="421">
        <v>0</v>
      </c>
      <c r="AK725" s="421">
        <v>0</v>
      </c>
      <c r="AL725" s="126"/>
      <c r="AM725" s="418"/>
      <c r="AN725" s="418"/>
      <c r="AO725" s="375">
        <v>0</v>
      </c>
    </row>
    <row r="726" spans="1:41" ht="24" customHeight="1" x14ac:dyDescent="0.3">
      <c r="A726" s="410" t="s">
        <v>4555</v>
      </c>
      <c r="B726" s="411" t="s">
        <v>4556</v>
      </c>
      <c r="C726" s="412" t="s">
        <v>2541</v>
      </c>
      <c r="D726" s="367">
        <f t="shared" si="32"/>
        <v>26</v>
      </c>
      <c r="E726" s="368">
        <f t="shared" si="33"/>
        <v>8</v>
      </c>
      <c r="F726" s="368">
        <f t="shared" si="34"/>
        <v>0</v>
      </c>
      <c r="G726" s="368">
        <f t="shared" si="35"/>
        <v>0</v>
      </c>
      <c r="H726" s="368">
        <f t="shared" si="36"/>
        <v>0</v>
      </c>
      <c r="I726" s="368">
        <f t="shared" si="37"/>
        <v>0</v>
      </c>
      <c r="J726" s="368">
        <f t="shared" si="38"/>
        <v>0</v>
      </c>
      <c r="K726" s="368">
        <f t="shared" si="39"/>
        <v>0</v>
      </c>
      <c r="L726" s="368">
        <f t="shared" si="40"/>
        <v>0</v>
      </c>
      <c r="M726" s="368">
        <f t="shared" si="41"/>
        <v>0</v>
      </c>
      <c r="N726" s="370">
        <f t="shared" si="42"/>
        <v>34</v>
      </c>
      <c r="O726" s="371"/>
      <c r="P726" s="413">
        <f t="shared" si="53"/>
        <v>34</v>
      </c>
      <c r="Q726" s="373">
        <f t="shared" si="54"/>
        <v>250</v>
      </c>
      <c r="R726" s="374">
        <v>0</v>
      </c>
      <c r="S726" s="420">
        <v>26</v>
      </c>
      <c r="T726" s="414">
        <v>0</v>
      </c>
      <c r="U726" s="414">
        <v>0</v>
      </c>
      <c r="V726" s="414">
        <v>0</v>
      </c>
      <c r="W726" s="414">
        <v>0</v>
      </c>
      <c r="X726" s="414">
        <v>0</v>
      </c>
      <c r="Y726" s="414">
        <v>0</v>
      </c>
      <c r="Z726" s="414">
        <v>0</v>
      </c>
      <c r="AA726" s="414">
        <v>0</v>
      </c>
      <c r="AB726" s="420">
        <v>0</v>
      </c>
      <c r="AC726" s="415"/>
      <c r="AD726" s="142">
        <v>0</v>
      </c>
      <c r="AE726" s="416">
        <v>0</v>
      </c>
      <c r="AF726" s="417">
        <v>8</v>
      </c>
      <c r="AG726" s="375"/>
      <c r="AH726" s="417"/>
      <c r="AI726" s="430">
        <v>0</v>
      </c>
      <c r="AJ726" s="430">
        <v>0</v>
      </c>
      <c r="AK726" s="430">
        <v>0</v>
      </c>
      <c r="AL726" s="126"/>
      <c r="AM726" s="418"/>
      <c r="AN726" s="418"/>
      <c r="AO726" s="375">
        <v>0</v>
      </c>
    </row>
    <row r="727" spans="1:41" ht="24" customHeight="1" x14ac:dyDescent="0.3">
      <c r="A727" s="410" t="s">
        <v>4557</v>
      </c>
      <c r="B727" s="411" t="s">
        <v>4558</v>
      </c>
      <c r="C727" s="412" t="s">
        <v>53</v>
      </c>
      <c r="D727" s="367">
        <f t="shared" si="32"/>
        <v>0</v>
      </c>
      <c r="E727" s="368">
        <f t="shared" si="33"/>
        <v>0</v>
      </c>
      <c r="F727" s="368">
        <f t="shared" si="34"/>
        <v>0</v>
      </c>
      <c r="G727" s="368">
        <f t="shared" si="35"/>
        <v>0</v>
      </c>
      <c r="H727" s="368">
        <f t="shared" si="36"/>
        <v>0</v>
      </c>
      <c r="I727" s="368">
        <f t="shared" si="37"/>
        <v>0</v>
      </c>
      <c r="J727" s="368">
        <f t="shared" si="38"/>
        <v>0</v>
      </c>
      <c r="K727" s="368">
        <f t="shared" si="39"/>
        <v>0</v>
      </c>
      <c r="L727" s="368">
        <f t="shared" si="40"/>
        <v>0</v>
      </c>
      <c r="M727" s="368">
        <f t="shared" si="41"/>
        <v>0</v>
      </c>
      <c r="N727" s="370">
        <f t="shared" si="42"/>
        <v>0</v>
      </c>
      <c r="O727" s="371"/>
      <c r="P727" s="413">
        <f t="shared" si="53"/>
        <v>0</v>
      </c>
      <c r="Q727" s="373" t="str">
        <f t="shared" si="54"/>
        <v/>
      </c>
      <c r="R727" s="374">
        <v>0</v>
      </c>
      <c r="S727" s="414">
        <v>0</v>
      </c>
      <c r="T727" s="414">
        <v>0</v>
      </c>
      <c r="U727" s="414">
        <v>0</v>
      </c>
      <c r="V727" s="414">
        <v>0</v>
      </c>
      <c r="W727" s="414">
        <v>0</v>
      </c>
      <c r="X727" s="414">
        <v>0</v>
      </c>
      <c r="Y727" s="414">
        <v>0</v>
      </c>
      <c r="Z727" s="414">
        <v>0</v>
      </c>
      <c r="AA727" s="414">
        <v>0</v>
      </c>
      <c r="AB727" s="414">
        <v>0</v>
      </c>
      <c r="AC727" s="429"/>
      <c r="AD727" s="421">
        <v>0</v>
      </c>
      <c r="AE727" s="427">
        <v>0</v>
      </c>
      <c r="AF727" s="417"/>
      <c r="AG727" s="375"/>
      <c r="AH727" s="417"/>
      <c r="AI727" s="421">
        <v>0</v>
      </c>
      <c r="AJ727" s="421">
        <v>0</v>
      </c>
      <c r="AK727" s="421">
        <v>0</v>
      </c>
      <c r="AL727" s="126"/>
      <c r="AM727" s="418"/>
      <c r="AN727" s="418"/>
      <c r="AO727" s="375">
        <v>0</v>
      </c>
    </row>
    <row r="728" spans="1:41" ht="24" customHeight="1" x14ac:dyDescent="0.3">
      <c r="A728" s="419" t="s">
        <v>4559</v>
      </c>
      <c r="B728" s="411" t="s">
        <v>4560</v>
      </c>
      <c r="C728" s="412" t="s">
        <v>2220</v>
      </c>
      <c r="D728" s="367">
        <f t="shared" si="32"/>
        <v>0</v>
      </c>
      <c r="E728" s="368">
        <f t="shared" si="33"/>
        <v>0</v>
      </c>
      <c r="F728" s="368">
        <f t="shared" si="34"/>
        <v>0</v>
      </c>
      <c r="G728" s="368">
        <f t="shared" si="35"/>
        <v>0</v>
      </c>
      <c r="H728" s="368">
        <f t="shared" si="36"/>
        <v>0</v>
      </c>
      <c r="I728" s="368">
        <f t="shared" si="37"/>
        <v>0</v>
      </c>
      <c r="J728" s="368">
        <f t="shared" si="38"/>
        <v>0</v>
      </c>
      <c r="K728" s="368">
        <f t="shared" si="39"/>
        <v>0</v>
      </c>
      <c r="L728" s="368">
        <f t="shared" si="40"/>
        <v>0</v>
      </c>
      <c r="M728" s="368">
        <f t="shared" si="41"/>
        <v>0</v>
      </c>
      <c r="N728" s="370">
        <f t="shared" si="42"/>
        <v>0</v>
      </c>
      <c r="O728" s="371"/>
      <c r="P728" s="413">
        <f t="shared" si="53"/>
        <v>0</v>
      </c>
      <c r="Q728" s="373" t="str">
        <f t="shared" si="54"/>
        <v/>
      </c>
      <c r="R728" s="374">
        <v>0</v>
      </c>
      <c r="S728" s="428">
        <v>0</v>
      </c>
      <c r="T728" s="414">
        <v>0</v>
      </c>
      <c r="U728" s="414">
        <v>0</v>
      </c>
      <c r="V728" s="414">
        <v>0</v>
      </c>
      <c r="W728" s="414">
        <v>0</v>
      </c>
      <c r="X728" s="414">
        <v>0</v>
      </c>
      <c r="Y728" s="414">
        <v>0</v>
      </c>
      <c r="Z728" s="414">
        <v>0</v>
      </c>
      <c r="AA728" s="414">
        <v>0</v>
      </c>
      <c r="AB728" s="428">
        <v>0</v>
      </c>
      <c r="AC728" s="415"/>
      <c r="AD728" s="142">
        <v>0</v>
      </c>
      <c r="AE728" s="416">
        <v>0</v>
      </c>
      <c r="AF728" s="417"/>
      <c r="AG728" s="375"/>
      <c r="AH728" s="417"/>
      <c r="AI728" s="421">
        <v>0</v>
      </c>
      <c r="AJ728" s="421">
        <v>0</v>
      </c>
      <c r="AK728" s="421">
        <v>0</v>
      </c>
      <c r="AL728" s="126"/>
      <c r="AM728" s="418"/>
      <c r="AN728" s="418"/>
      <c r="AO728" s="375">
        <v>0</v>
      </c>
    </row>
    <row r="729" spans="1:41" ht="24" customHeight="1" x14ac:dyDescent="0.3">
      <c r="A729" s="419" t="s">
        <v>4561</v>
      </c>
      <c r="B729" s="436" t="s">
        <v>4562</v>
      </c>
      <c r="C729" s="437" t="s">
        <v>2220</v>
      </c>
      <c r="D729" s="367">
        <f t="shared" si="32"/>
        <v>0</v>
      </c>
      <c r="E729" s="368">
        <f t="shared" si="33"/>
        <v>0</v>
      </c>
      <c r="F729" s="368">
        <f t="shared" si="34"/>
        <v>0</v>
      </c>
      <c r="G729" s="368">
        <f t="shared" si="35"/>
        <v>0</v>
      </c>
      <c r="H729" s="368">
        <f t="shared" si="36"/>
        <v>0</v>
      </c>
      <c r="I729" s="368">
        <f t="shared" si="37"/>
        <v>0</v>
      </c>
      <c r="J729" s="368">
        <f t="shared" si="38"/>
        <v>0</v>
      </c>
      <c r="K729" s="368">
        <f t="shared" si="39"/>
        <v>0</v>
      </c>
      <c r="L729" s="368">
        <f t="shared" si="40"/>
        <v>0</v>
      </c>
      <c r="M729" s="368">
        <f t="shared" si="41"/>
        <v>0</v>
      </c>
      <c r="N729" s="446">
        <f t="shared" si="42"/>
        <v>0</v>
      </c>
      <c r="O729" s="371"/>
      <c r="P729" s="448">
        <f t="shared" si="53"/>
        <v>0</v>
      </c>
      <c r="Q729" s="373" t="str">
        <f t="shared" si="54"/>
        <v/>
      </c>
      <c r="R729" s="374">
        <v>0</v>
      </c>
      <c r="S729" s="414">
        <v>0</v>
      </c>
      <c r="T729" s="414">
        <v>0</v>
      </c>
      <c r="U729" s="414">
        <v>0</v>
      </c>
      <c r="V729" s="414">
        <v>0</v>
      </c>
      <c r="W729" s="414">
        <v>0</v>
      </c>
      <c r="X729" s="414">
        <v>0</v>
      </c>
      <c r="Y729" s="414">
        <v>0</v>
      </c>
      <c r="Z729" s="414">
        <v>0</v>
      </c>
      <c r="AA729" s="414">
        <v>0</v>
      </c>
      <c r="AB729" s="414">
        <v>0</v>
      </c>
      <c r="AC729" s="429"/>
      <c r="AD729" s="421">
        <v>0</v>
      </c>
      <c r="AE729" s="416">
        <v>0</v>
      </c>
      <c r="AF729" s="433"/>
      <c r="AG729" s="425"/>
      <c r="AH729" s="433"/>
      <c r="AI729" s="426">
        <v>0</v>
      </c>
      <c r="AJ729" s="426">
        <v>0</v>
      </c>
      <c r="AK729" s="426">
        <v>0</v>
      </c>
      <c r="AL729" s="126"/>
      <c r="AM729" s="418"/>
      <c r="AN729" s="418"/>
      <c r="AO729" s="375">
        <v>0</v>
      </c>
    </row>
    <row r="730" spans="1:41" ht="24" customHeight="1" x14ac:dyDescent="0.3">
      <c r="A730" s="422" t="s">
        <v>4563</v>
      </c>
      <c r="B730" s="475" t="s">
        <v>4564</v>
      </c>
      <c r="C730" s="476" t="s">
        <v>597</v>
      </c>
      <c r="D730" s="367">
        <f t="shared" si="32"/>
        <v>0</v>
      </c>
      <c r="E730" s="368">
        <f t="shared" si="33"/>
        <v>0</v>
      </c>
      <c r="F730" s="368">
        <f t="shared" si="34"/>
        <v>0</v>
      </c>
      <c r="G730" s="368">
        <f t="shared" si="35"/>
        <v>0</v>
      </c>
      <c r="H730" s="368">
        <f t="shared" si="36"/>
        <v>0</v>
      </c>
      <c r="I730" s="368">
        <f t="shared" si="37"/>
        <v>0</v>
      </c>
      <c r="J730" s="368">
        <f t="shared" si="38"/>
        <v>0</v>
      </c>
      <c r="K730" s="368">
        <f t="shared" si="39"/>
        <v>0</v>
      </c>
      <c r="L730" s="368">
        <f t="shared" si="40"/>
        <v>0</v>
      </c>
      <c r="M730" s="368">
        <f t="shared" si="41"/>
        <v>0</v>
      </c>
      <c r="N730" s="370">
        <f t="shared" si="42"/>
        <v>0</v>
      </c>
      <c r="O730" s="371"/>
      <c r="P730" s="413">
        <f t="shared" si="53"/>
        <v>0</v>
      </c>
      <c r="Q730" s="373" t="str">
        <f t="shared" si="54"/>
        <v/>
      </c>
      <c r="R730" s="374">
        <v>0</v>
      </c>
      <c r="S730" s="420">
        <v>0</v>
      </c>
      <c r="T730" s="414">
        <v>0</v>
      </c>
      <c r="U730" s="414">
        <v>0</v>
      </c>
      <c r="V730" s="414">
        <v>0</v>
      </c>
      <c r="W730" s="414">
        <v>0</v>
      </c>
      <c r="X730" s="414">
        <v>0</v>
      </c>
      <c r="Y730" s="414">
        <v>0</v>
      </c>
      <c r="Z730" s="414">
        <v>0</v>
      </c>
      <c r="AA730" s="414">
        <v>0</v>
      </c>
      <c r="AB730" s="420">
        <v>0</v>
      </c>
      <c r="AC730" s="429"/>
      <c r="AD730" s="142">
        <v>0</v>
      </c>
      <c r="AE730" s="427">
        <v>0</v>
      </c>
      <c r="AF730" s="417"/>
      <c r="AG730" s="375"/>
      <c r="AH730" s="417"/>
      <c r="AI730" s="426">
        <v>0</v>
      </c>
      <c r="AJ730" s="426">
        <v>0</v>
      </c>
      <c r="AK730" s="426">
        <v>0</v>
      </c>
      <c r="AL730" s="126"/>
      <c r="AM730" s="418"/>
      <c r="AN730" s="418"/>
      <c r="AO730" s="375">
        <v>0</v>
      </c>
    </row>
    <row r="731" spans="1:41" ht="24" customHeight="1" x14ac:dyDescent="0.3">
      <c r="A731" s="419" t="s">
        <v>4565</v>
      </c>
      <c r="B731" s="411" t="s">
        <v>4566</v>
      </c>
      <c r="C731" s="412" t="s">
        <v>245</v>
      </c>
      <c r="D731" s="367">
        <f t="shared" si="32"/>
        <v>20</v>
      </c>
      <c r="E731" s="368">
        <f t="shared" si="33"/>
        <v>11</v>
      </c>
      <c r="F731" s="368">
        <f t="shared" si="34"/>
        <v>0</v>
      </c>
      <c r="G731" s="368">
        <f t="shared" si="35"/>
        <v>0</v>
      </c>
      <c r="H731" s="368">
        <f t="shared" si="36"/>
        <v>0</v>
      </c>
      <c r="I731" s="368">
        <f t="shared" si="37"/>
        <v>0</v>
      </c>
      <c r="J731" s="368">
        <f t="shared" si="38"/>
        <v>0</v>
      </c>
      <c r="K731" s="368">
        <f t="shared" si="39"/>
        <v>0</v>
      </c>
      <c r="L731" s="368">
        <f t="shared" si="40"/>
        <v>0</v>
      </c>
      <c r="M731" s="368">
        <f t="shared" si="41"/>
        <v>0</v>
      </c>
      <c r="N731" s="370">
        <f t="shared" si="42"/>
        <v>31</v>
      </c>
      <c r="O731" s="371"/>
      <c r="P731" s="413">
        <f t="shared" si="53"/>
        <v>31</v>
      </c>
      <c r="Q731" s="373">
        <f t="shared" si="54"/>
        <v>283</v>
      </c>
      <c r="R731" s="374">
        <v>0</v>
      </c>
      <c r="S731" s="420">
        <v>0</v>
      </c>
      <c r="T731" s="414">
        <v>0</v>
      </c>
      <c r="U731" s="414">
        <v>0</v>
      </c>
      <c r="V731" s="414">
        <v>0</v>
      </c>
      <c r="W731" s="414">
        <v>0</v>
      </c>
      <c r="X731" s="414">
        <v>0</v>
      </c>
      <c r="Y731" s="414">
        <v>0</v>
      </c>
      <c r="Z731" s="414">
        <v>0</v>
      </c>
      <c r="AA731" s="414">
        <v>0</v>
      </c>
      <c r="AB731" s="420">
        <v>11</v>
      </c>
      <c r="AC731" s="415"/>
      <c r="AD731" s="421">
        <v>0</v>
      </c>
      <c r="AE731" s="427">
        <v>0</v>
      </c>
      <c r="AF731" s="417"/>
      <c r="AG731" s="375">
        <v>20</v>
      </c>
      <c r="AH731" s="417"/>
      <c r="AI731" s="421">
        <v>0</v>
      </c>
      <c r="AJ731" s="421">
        <v>0</v>
      </c>
      <c r="AK731" s="421">
        <v>0</v>
      </c>
      <c r="AL731" s="126"/>
      <c r="AM731" s="418"/>
      <c r="AN731" s="418"/>
      <c r="AO731" s="375">
        <v>0</v>
      </c>
    </row>
    <row r="732" spans="1:41" ht="24" customHeight="1" x14ac:dyDescent="0.3">
      <c r="A732" s="410" t="s">
        <v>4567</v>
      </c>
      <c r="B732" s="436" t="s">
        <v>4568</v>
      </c>
      <c r="C732" s="437" t="s">
        <v>2043</v>
      </c>
      <c r="D732" s="367">
        <f t="shared" si="32"/>
        <v>14</v>
      </c>
      <c r="E732" s="368">
        <f t="shared" si="33"/>
        <v>0</v>
      </c>
      <c r="F732" s="368">
        <f t="shared" si="34"/>
        <v>0</v>
      </c>
      <c r="G732" s="368">
        <f t="shared" si="35"/>
        <v>0</v>
      </c>
      <c r="H732" s="368">
        <f t="shared" si="36"/>
        <v>0</v>
      </c>
      <c r="I732" s="368">
        <f t="shared" si="37"/>
        <v>0</v>
      </c>
      <c r="J732" s="368">
        <f t="shared" si="38"/>
        <v>0</v>
      </c>
      <c r="K732" s="368">
        <f t="shared" si="39"/>
        <v>0</v>
      </c>
      <c r="L732" s="368">
        <f t="shared" si="40"/>
        <v>0</v>
      </c>
      <c r="M732" s="368">
        <f t="shared" si="41"/>
        <v>0</v>
      </c>
      <c r="N732" s="370">
        <f t="shared" si="42"/>
        <v>14</v>
      </c>
      <c r="O732" s="371"/>
      <c r="P732" s="413">
        <f t="shared" si="53"/>
        <v>14</v>
      </c>
      <c r="Q732" s="373">
        <f t="shared" si="54"/>
        <v>558</v>
      </c>
      <c r="R732" s="374">
        <v>0</v>
      </c>
      <c r="S732" s="414">
        <v>0</v>
      </c>
      <c r="T732" s="414">
        <v>0</v>
      </c>
      <c r="U732" s="414">
        <v>0</v>
      </c>
      <c r="V732" s="414">
        <v>0</v>
      </c>
      <c r="W732" s="414">
        <v>0</v>
      </c>
      <c r="X732" s="414">
        <v>0</v>
      </c>
      <c r="Y732" s="414">
        <v>0</v>
      </c>
      <c r="Z732" s="414">
        <v>0</v>
      </c>
      <c r="AA732" s="414">
        <v>0</v>
      </c>
      <c r="AB732" s="414">
        <v>0</v>
      </c>
      <c r="AC732" s="429"/>
      <c r="AD732" s="430">
        <v>0</v>
      </c>
      <c r="AE732" s="416">
        <v>0</v>
      </c>
      <c r="AF732" s="433"/>
      <c r="AG732" s="425">
        <v>14</v>
      </c>
      <c r="AH732" s="433"/>
      <c r="AI732" s="421">
        <v>0</v>
      </c>
      <c r="AJ732" s="421">
        <v>0</v>
      </c>
      <c r="AK732" s="421">
        <v>0</v>
      </c>
      <c r="AL732" s="126"/>
      <c r="AM732" s="418"/>
      <c r="AN732" s="418"/>
      <c r="AO732" s="375">
        <v>0</v>
      </c>
    </row>
    <row r="733" spans="1:41" ht="24" customHeight="1" x14ac:dyDescent="0.3">
      <c r="A733" s="419" t="s">
        <v>4569</v>
      </c>
      <c r="B733" s="411" t="s">
        <v>4570</v>
      </c>
      <c r="C733" s="412" t="s">
        <v>2791</v>
      </c>
      <c r="D733" s="367">
        <f t="shared" si="32"/>
        <v>13</v>
      </c>
      <c r="E733" s="368">
        <f t="shared" si="33"/>
        <v>0</v>
      </c>
      <c r="F733" s="368">
        <f t="shared" si="34"/>
        <v>0</v>
      </c>
      <c r="G733" s="368">
        <f t="shared" si="35"/>
        <v>0</v>
      </c>
      <c r="H733" s="368">
        <f t="shared" si="36"/>
        <v>0</v>
      </c>
      <c r="I733" s="368">
        <f t="shared" si="37"/>
        <v>0</v>
      </c>
      <c r="J733" s="368">
        <f t="shared" si="38"/>
        <v>0</v>
      </c>
      <c r="K733" s="368">
        <f t="shared" si="39"/>
        <v>0</v>
      </c>
      <c r="L733" s="368">
        <f t="shared" si="40"/>
        <v>0</v>
      </c>
      <c r="M733" s="368">
        <f t="shared" si="41"/>
        <v>0</v>
      </c>
      <c r="N733" s="370">
        <f t="shared" si="42"/>
        <v>13</v>
      </c>
      <c r="O733" s="371"/>
      <c r="P733" s="413">
        <f t="shared" si="53"/>
        <v>13</v>
      </c>
      <c r="Q733" s="373">
        <f t="shared" si="54"/>
        <v>599</v>
      </c>
      <c r="R733" s="374">
        <v>0</v>
      </c>
      <c r="S733" s="420">
        <v>0</v>
      </c>
      <c r="T733" s="414">
        <v>0</v>
      </c>
      <c r="U733" s="414">
        <v>0</v>
      </c>
      <c r="V733" s="414">
        <v>0</v>
      </c>
      <c r="W733" s="414">
        <v>0</v>
      </c>
      <c r="X733" s="414">
        <v>0</v>
      </c>
      <c r="Y733" s="414">
        <v>0</v>
      </c>
      <c r="Z733" s="414">
        <v>0</v>
      </c>
      <c r="AA733" s="414">
        <v>0</v>
      </c>
      <c r="AB733" s="420">
        <v>0</v>
      </c>
      <c r="AC733" s="429"/>
      <c r="AD733" s="430">
        <v>0</v>
      </c>
      <c r="AE733" s="427">
        <v>0</v>
      </c>
      <c r="AF733" s="417"/>
      <c r="AG733" s="375">
        <v>13</v>
      </c>
      <c r="AH733" s="417"/>
      <c r="AI733" s="426">
        <v>0</v>
      </c>
      <c r="AJ733" s="426">
        <v>0</v>
      </c>
      <c r="AK733" s="426">
        <v>0</v>
      </c>
      <c r="AL733" s="126"/>
      <c r="AM733" s="418"/>
      <c r="AN733" s="418"/>
      <c r="AO733" s="375">
        <v>0</v>
      </c>
    </row>
    <row r="734" spans="1:41" ht="24" customHeight="1" x14ac:dyDescent="0.3">
      <c r="A734" s="419" t="s">
        <v>4571</v>
      </c>
      <c r="B734" s="411" t="s">
        <v>4572</v>
      </c>
      <c r="C734" s="412" t="s">
        <v>2022</v>
      </c>
      <c r="D734" s="367">
        <f t="shared" si="32"/>
        <v>8</v>
      </c>
      <c r="E734" s="368">
        <f t="shared" si="33"/>
        <v>0</v>
      </c>
      <c r="F734" s="368">
        <f t="shared" si="34"/>
        <v>0</v>
      </c>
      <c r="G734" s="368">
        <f t="shared" si="35"/>
        <v>0</v>
      </c>
      <c r="H734" s="368">
        <f t="shared" si="36"/>
        <v>0</v>
      </c>
      <c r="I734" s="368">
        <f t="shared" si="37"/>
        <v>0</v>
      </c>
      <c r="J734" s="368">
        <f t="shared" si="38"/>
        <v>0</v>
      </c>
      <c r="K734" s="368">
        <f t="shared" si="39"/>
        <v>0</v>
      </c>
      <c r="L734" s="368">
        <f t="shared" si="40"/>
        <v>0</v>
      </c>
      <c r="M734" s="368">
        <f t="shared" si="41"/>
        <v>0</v>
      </c>
      <c r="N734" s="370">
        <f t="shared" si="42"/>
        <v>8</v>
      </c>
      <c r="O734" s="371"/>
      <c r="P734" s="413">
        <f t="shared" si="53"/>
        <v>8</v>
      </c>
      <c r="Q734" s="373">
        <f t="shared" si="54"/>
        <v>762</v>
      </c>
      <c r="R734" s="374">
        <v>0</v>
      </c>
      <c r="S734" s="420">
        <v>0</v>
      </c>
      <c r="T734" s="414">
        <v>0</v>
      </c>
      <c r="U734" s="414">
        <v>0</v>
      </c>
      <c r="V734" s="414">
        <v>0</v>
      </c>
      <c r="W734" s="414">
        <v>0</v>
      </c>
      <c r="X734" s="414">
        <v>0</v>
      </c>
      <c r="Y734" s="414">
        <v>0</v>
      </c>
      <c r="Z734" s="414">
        <v>0</v>
      </c>
      <c r="AA734" s="414">
        <v>0</v>
      </c>
      <c r="AB734" s="420">
        <v>0</v>
      </c>
      <c r="AC734" s="415"/>
      <c r="AD734" s="426">
        <v>0</v>
      </c>
      <c r="AE734" s="427">
        <v>0</v>
      </c>
      <c r="AF734" s="433"/>
      <c r="AG734" s="425">
        <v>8</v>
      </c>
      <c r="AH734" s="433"/>
      <c r="AI734" s="426">
        <v>0</v>
      </c>
      <c r="AJ734" s="426">
        <v>0</v>
      </c>
      <c r="AK734" s="426">
        <v>0</v>
      </c>
      <c r="AL734" s="126"/>
      <c r="AM734" s="418"/>
      <c r="AN734" s="418"/>
      <c r="AO734" s="375">
        <v>0</v>
      </c>
    </row>
    <row r="735" spans="1:41" ht="24" customHeight="1" x14ac:dyDescent="0.3">
      <c r="A735" s="410" t="s">
        <v>4573</v>
      </c>
      <c r="B735" s="411" t="s">
        <v>4574</v>
      </c>
      <c r="C735" s="412" t="s">
        <v>116</v>
      </c>
      <c r="D735" s="367">
        <f t="shared" si="32"/>
        <v>10</v>
      </c>
      <c r="E735" s="368">
        <f t="shared" si="33"/>
        <v>0</v>
      </c>
      <c r="F735" s="368">
        <f t="shared" si="34"/>
        <v>0</v>
      </c>
      <c r="G735" s="368">
        <f t="shared" si="35"/>
        <v>0</v>
      </c>
      <c r="H735" s="368">
        <f t="shared" si="36"/>
        <v>0</v>
      </c>
      <c r="I735" s="368">
        <f t="shared" si="37"/>
        <v>0</v>
      </c>
      <c r="J735" s="368">
        <f t="shared" si="38"/>
        <v>0</v>
      </c>
      <c r="K735" s="368">
        <f t="shared" si="39"/>
        <v>0</v>
      </c>
      <c r="L735" s="368">
        <f t="shared" si="40"/>
        <v>0</v>
      </c>
      <c r="M735" s="368">
        <f t="shared" si="41"/>
        <v>0</v>
      </c>
      <c r="N735" s="370">
        <f t="shared" si="42"/>
        <v>10</v>
      </c>
      <c r="O735" s="371"/>
      <c r="P735" s="413">
        <f t="shared" si="53"/>
        <v>10</v>
      </c>
      <c r="Q735" s="373">
        <f t="shared" si="54"/>
        <v>688</v>
      </c>
      <c r="R735" s="374">
        <v>0</v>
      </c>
      <c r="S735" s="420">
        <v>0</v>
      </c>
      <c r="T735" s="414">
        <v>0</v>
      </c>
      <c r="U735" s="414">
        <v>0</v>
      </c>
      <c r="V735" s="414">
        <v>0</v>
      </c>
      <c r="W735" s="414">
        <v>0</v>
      </c>
      <c r="X735" s="414">
        <v>0</v>
      </c>
      <c r="Y735" s="414">
        <v>0</v>
      </c>
      <c r="Z735" s="414">
        <v>0</v>
      </c>
      <c r="AA735" s="414">
        <v>0</v>
      </c>
      <c r="AB735" s="420">
        <v>0</v>
      </c>
      <c r="AC735" s="415"/>
      <c r="AD735" s="389">
        <v>0</v>
      </c>
      <c r="AE735" s="427">
        <v>0</v>
      </c>
      <c r="AF735" s="417">
        <v>10</v>
      </c>
      <c r="AG735" s="375"/>
      <c r="AH735" s="417"/>
      <c r="AI735" s="421">
        <v>0</v>
      </c>
      <c r="AJ735" s="421">
        <v>0</v>
      </c>
      <c r="AK735" s="421">
        <v>0</v>
      </c>
      <c r="AL735" s="126"/>
      <c r="AM735" s="418"/>
      <c r="AN735" s="418"/>
      <c r="AO735" s="375">
        <v>0</v>
      </c>
    </row>
    <row r="736" spans="1:41" ht="24" customHeight="1" x14ac:dyDescent="0.3">
      <c r="A736" s="422" t="s">
        <v>4575</v>
      </c>
      <c r="B736" s="423" t="s">
        <v>4576</v>
      </c>
      <c r="C736" s="424" t="s">
        <v>437</v>
      </c>
      <c r="D736" s="367">
        <f t="shared" si="32"/>
        <v>12</v>
      </c>
      <c r="E736" s="368">
        <f t="shared" si="33"/>
        <v>12</v>
      </c>
      <c r="F736" s="368">
        <f t="shared" si="34"/>
        <v>0</v>
      </c>
      <c r="G736" s="368">
        <f t="shared" si="35"/>
        <v>0</v>
      </c>
      <c r="H736" s="368">
        <f t="shared" si="36"/>
        <v>0</v>
      </c>
      <c r="I736" s="368">
        <f t="shared" si="37"/>
        <v>0</v>
      </c>
      <c r="J736" s="368">
        <f t="shared" si="38"/>
        <v>0</v>
      </c>
      <c r="K736" s="368">
        <f t="shared" si="39"/>
        <v>0</v>
      </c>
      <c r="L736" s="368">
        <f t="shared" si="40"/>
        <v>0</v>
      </c>
      <c r="M736" s="368">
        <f t="shared" si="41"/>
        <v>0</v>
      </c>
      <c r="N736" s="370">
        <f t="shared" si="42"/>
        <v>24</v>
      </c>
      <c r="O736" s="371"/>
      <c r="P736" s="413">
        <f t="shared" si="53"/>
        <v>24</v>
      </c>
      <c r="Q736" s="373">
        <f t="shared" si="54"/>
        <v>362</v>
      </c>
      <c r="R736" s="374">
        <v>0</v>
      </c>
      <c r="S736" s="420">
        <v>12</v>
      </c>
      <c r="T736" s="414">
        <v>0</v>
      </c>
      <c r="U736" s="414">
        <v>0</v>
      </c>
      <c r="V736" s="414">
        <v>0</v>
      </c>
      <c r="W736" s="414">
        <v>0</v>
      </c>
      <c r="X736" s="414">
        <v>0</v>
      </c>
      <c r="Y736" s="414">
        <v>0</v>
      </c>
      <c r="Z736" s="414">
        <v>0</v>
      </c>
      <c r="AA736" s="414">
        <v>0</v>
      </c>
      <c r="AB736" s="420">
        <v>0</v>
      </c>
      <c r="AC736" s="415"/>
      <c r="AD736" s="421">
        <v>0</v>
      </c>
      <c r="AE736" s="416">
        <v>0</v>
      </c>
      <c r="AF736" s="417">
        <v>12</v>
      </c>
      <c r="AG736" s="375"/>
      <c r="AH736" s="417"/>
      <c r="AI736" s="124">
        <v>0</v>
      </c>
      <c r="AJ736" s="124">
        <v>0</v>
      </c>
      <c r="AK736" s="124">
        <v>0</v>
      </c>
      <c r="AL736" s="126"/>
      <c r="AM736" s="418"/>
      <c r="AN736" s="418"/>
      <c r="AO736" s="375">
        <v>0</v>
      </c>
    </row>
    <row r="737" spans="1:41" ht="24" customHeight="1" x14ac:dyDescent="0.3">
      <c r="A737" s="419" t="s">
        <v>4577</v>
      </c>
      <c r="B737" s="436" t="s">
        <v>4578</v>
      </c>
      <c r="C737" s="437" t="s">
        <v>343</v>
      </c>
      <c r="D737" s="367">
        <f t="shared" si="32"/>
        <v>0</v>
      </c>
      <c r="E737" s="368">
        <f t="shared" si="33"/>
        <v>0</v>
      </c>
      <c r="F737" s="368">
        <f t="shared" si="34"/>
        <v>0</v>
      </c>
      <c r="G737" s="368">
        <f t="shared" si="35"/>
        <v>0</v>
      </c>
      <c r="H737" s="368">
        <f t="shared" si="36"/>
        <v>0</v>
      </c>
      <c r="I737" s="368">
        <f t="shared" si="37"/>
        <v>0</v>
      </c>
      <c r="J737" s="368">
        <f t="shared" si="38"/>
        <v>0</v>
      </c>
      <c r="K737" s="368">
        <f t="shared" si="39"/>
        <v>0</v>
      </c>
      <c r="L737" s="368">
        <f t="shared" si="40"/>
        <v>0</v>
      </c>
      <c r="M737" s="368">
        <f t="shared" si="41"/>
        <v>0</v>
      </c>
      <c r="N737" s="370">
        <f t="shared" si="42"/>
        <v>0</v>
      </c>
      <c r="O737" s="371"/>
      <c r="P737" s="413">
        <f t="shared" si="53"/>
        <v>0</v>
      </c>
      <c r="Q737" s="373" t="str">
        <f t="shared" si="54"/>
        <v/>
      </c>
      <c r="R737" s="431">
        <v>0</v>
      </c>
      <c r="S737" s="428">
        <v>0</v>
      </c>
      <c r="T737" s="414">
        <v>0</v>
      </c>
      <c r="U737" s="414">
        <v>0</v>
      </c>
      <c r="V737" s="414">
        <v>0</v>
      </c>
      <c r="W737" s="414">
        <v>0</v>
      </c>
      <c r="X737" s="414">
        <v>0</v>
      </c>
      <c r="Y737" s="414">
        <v>0</v>
      </c>
      <c r="Z737" s="414">
        <v>0</v>
      </c>
      <c r="AA737" s="414">
        <v>0</v>
      </c>
      <c r="AB737" s="428">
        <v>0</v>
      </c>
      <c r="AC737" s="429"/>
      <c r="AD737" s="426">
        <v>0</v>
      </c>
      <c r="AE737" s="416">
        <v>0</v>
      </c>
      <c r="AF737" s="417"/>
      <c r="AG737" s="375"/>
      <c r="AH737" s="417"/>
      <c r="AI737" s="421">
        <v>0</v>
      </c>
      <c r="AJ737" s="421">
        <v>0</v>
      </c>
      <c r="AK737" s="421">
        <v>0</v>
      </c>
      <c r="AL737" s="434"/>
      <c r="AM737" s="435"/>
      <c r="AN737" s="435"/>
      <c r="AO737" s="375">
        <v>0</v>
      </c>
    </row>
    <row r="738" spans="1:41" ht="24" customHeight="1" x14ac:dyDescent="0.3">
      <c r="A738" s="419" t="s">
        <v>4579</v>
      </c>
      <c r="B738" s="411" t="s">
        <v>4580</v>
      </c>
      <c r="C738" s="412" t="s">
        <v>2176</v>
      </c>
      <c r="D738" s="367">
        <f t="shared" si="32"/>
        <v>30</v>
      </c>
      <c r="E738" s="368">
        <f t="shared" si="33"/>
        <v>0</v>
      </c>
      <c r="F738" s="368">
        <f t="shared" si="34"/>
        <v>0</v>
      </c>
      <c r="G738" s="368">
        <f t="shared" si="35"/>
        <v>0</v>
      </c>
      <c r="H738" s="368">
        <f t="shared" si="36"/>
        <v>0</v>
      </c>
      <c r="I738" s="368">
        <f t="shared" si="37"/>
        <v>0</v>
      </c>
      <c r="J738" s="368">
        <f t="shared" si="38"/>
        <v>0</v>
      </c>
      <c r="K738" s="368">
        <f t="shared" si="39"/>
        <v>0</v>
      </c>
      <c r="L738" s="368">
        <f t="shared" si="40"/>
        <v>0</v>
      </c>
      <c r="M738" s="368">
        <f t="shared" si="41"/>
        <v>0</v>
      </c>
      <c r="N738" s="370">
        <f t="shared" si="42"/>
        <v>30</v>
      </c>
      <c r="O738" s="371"/>
      <c r="P738" s="413">
        <f t="shared" si="53"/>
        <v>30</v>
      </c>
      <c r="Q738" s="373">
        <f t="shared" si="54"/>
        <v>290</v>
      </c>
      <c r="R738" s="374">
        <v>0</v>
      </c>
      <c r="S738" s="420">
        <v>0</v>
      </c>
      <c r="T738" s="414">
        <v>0</v>
      </c>
      <c r="U738" s="414">
        <v>0</v>
      </c>
      <c r="V738" s="414">
        <v>0</v>
      </c>
      <c r="W738" s="414">
        <v>0</v>
      </c>
      <c r="X738" s="414">
        <v>0</v>
      </c>
      <c r="Y738" s="414">
        <v>0</v>
      </c>
      <c r="Z738" s="414">
        <v>0</v>
      </c>
      <c r="AA738" s="414">
        <v>0</v>
      </c>
      <c r="AB738" s="420">
        <v>0</v>
      </c>
      <c r="AC738" s="429"/>
      <c r="AD738" s="430">
        <v>0</v>
      </c>
      <c r="AE738" s="427">
        <v>0</v>
      </c>
      <c r="AF738" s="417"/>
      <c r="AG738" s="375">
        <v>30</v>
      </c>
      <c r="AH738" s="417"/>
      <c r="AI738" s="142">
        <v>0</v>
      </c>
      <c r="AJ738" s="142">
        <v>0</v>
      </c>
      <c r="AK738" s="142">
        <v>0</v>
      </c>
      <c r="AL738" s="126"/>
      <c r="AM738" s="418"/>
      <c r="AN738" s="418"/>
      <c r="AO738" s="375">
        <v>0</v>
      </c>
    </row>
    <row r="739" spans="1:41" ht="24" customHeight="1" x14ac:dyDescent="0.3">
      <c r="A739" s="419" t="s">
        <v>4581</v>
      </c>
      <c r="B739" s="411" t="s">
        <v>4582</v>
      </c>
      <c r="C739" s="412" t="s">
        <v>405</v>
      </c>
      <c r="D739" s="367">
        <f t="shared" si="32"/>
        <v>0</v>
      </c>
      <c r="E739" s="368">
        <f t="shared" si="33"/>
        <v>0</v>
      </c>
      <c r="F739" s="368">
        <f t="shared" si="34"/>
        <v>0</v>
      </c>
      <c r="G739" s="368">
        <f t="shared" si="35"/>
        <v>0</v>
      </c>
      <c r="H739" s="368">
        <f t="shared" si="36"/>
        <v>0</v>
      </c>
      <c r="I739" s="368">
        <f t="shared" si="37"/>
        <v>0</v>
      </c>
      <c r="J739" s="368">
        <f t="shared" si="38"/>
        <v>0</v>
      </c>
      <c r="K739" s="368">
        <f t="shared" si="39"/>
        <v>0</v>
      </c>
      <c r="L739" s="368">
        <f t="shared" si="40"/>
        <v>0</v>
      </c>
      <c r="M739" s="368">
        <f t="shared" si="41"/>
        <v>0</v>
      </c>
      <c r="N739" s="370">
        <f t="shared" si="42"/>
        <v>0</v>
      </c>
      <c r="O739" s="371"/>
      <c r="P739" s="413">
        <f t="shared" si="53"/>
        <v>0</v>
      </c>
      <c r="Q739" s="373" t="str">
        <f t="shared" si="54"/>
        <v/>
      </c>
      <c r="R739" s="374">
        <v>0</v>
      </c>
      <c r="S739" s="428">
        <v>0</v>
      </c>
      <c r="T739" s="414">
        <v>0</v>
      </c>
      <c r="U739" s="414">
        <v>0</v>
      </c>
      <c r="V739" s="414">
        <v>0</v>
      </c>
      <c r="W739" s="414">
        <v>0</v>
      </c>
      <c r="X739" s="414">
        <v>0</v>
      </c>
      <c r="Y739" s="414">
        <v>0</v>
      </c>
      <c r="Z739" s="414">
        <v>0</v>
      </c>
      <c r="AA739" s="414">
        <v>0</v>
      </c>
      <c r="AB739" s="428">
        <v>0</v>
      </c>
      <c r="AC739" s="415"/>
      <c r="AD739" s="124">
        <v>0</v>
      </c>
      <c r="AE739" s="416">
        <v>0</v>
      </c>
      <c r="AF739" s="417"/>
      <c r="AG739" s="375"/>
      <c r="AH739" s="417"/>
      <c r="AI739" s="124">
        <v>0</v>
      </c>
      <c r="AJ739" s="124">
        <v>0</v>
      </c>
      <c r="AK739" s="124">
        <v>0</v>
      </c>
      <c r="AL739" s="126"/>
      <c r="AM739" s="418"/>
      <c r="AN739" s="418"/>
      <c r="AO739" s="375">
        <v>0</v>
      </c>
    </row>
    <row r="740" spans="1:41" ht="24" customHeight="1" x14ac:dyDescent="0.3">
      <c r="A740" s="419" t="s">
        <v>4583</v>
      </c>
      <c r="B740" s="411" t="s">
        <v>4584</v>
      </c>
      <c r="C740" s="412" t="s">
        <v>71</v>
      </c>
      <c r="D740" s="367">
        <f t="shared" si="32"/>
        <v>0</v>
      </c>
      <c r="E740" s="368">
        <f t="shared" si="33"/>
        <v>0</v>
      </c>
      <c r="F740" s="368">
        <f t="shared" si="34"/>
        <v>0</v>
      </c>
      <c r="G740" s="368">
        <f t="shared" si="35"/>
        <v>0</v>
      </c>
      <c r="H740" s="368">
        <f t="shared" si="36"/>
        <v>0</v>
      </c>
      <c r="I740" s="368">
        <f t="shared" si="37"/>
        <v>0</v>
      </c>
      <c r="J740" s="368">
        <f t="shared" si="38"/>
        <v>0</v>
      </c>
      <c r="K740" s="368">
        <f t="shared" si="39"/>
        <v>0</v>
      </c>
      <c r="L740" s="368">
        <f t="shared" si="40"/>
        <v>0</v>
      </c>
      <c r="M740" s="368">
        <f t="shared" si="41"/>
        <v>0</v>
      </c>
      <c r="N740" s="370">
        <f t="shared" si="42"/>
        <v>0</v>
      </c>
      <c r="O740" s="371"/>
      <c r="P740" s="413">
        <f t="shared" si="53"/>
        <v>0</v>
      </c>
      <c r="Q740" s="373" t="str">
        <f t="shared" si="54"/>
        <v/>
      </c>
      <c r="R740" s="374">
        <v>0</v>
      </c>
      <c r="S740" s="420">
        <v>0</v>
      </c>
      <c r="T740" s="414">
        <v>0</v>
      </c>
      <c r="U740" s="414">
        <v>0</v>
      </c>
      <c r="V740" s="414">
        <v>0</v>
      </c>
      <c r="W740" s="414">
        <v>0</v>
      </c>
      <c r="X740" s="414">
        <v>0</v>
      </c>
      <c r="Y740" s="414">
        <v>0</v>
      </c>
      <c r="Z740" s="414">
        <v>0</v>
      </c>
      <c r="AA740" s="414">
        <v>0</v>
      </c>
      <c r="AB740" s="420">
        <v>0</v>
      </c>
      <c r="AC740" s="429"/>
      <c r="AD740" s="421">
        <v>0</v>
      </c>
      <c r="AE740" s="416">
        <v>0</v>
      </c>
      <c r="AF740" s="417"/>
      <c r="AG740" s="375"/>
      <c r="AH740" s="417"/>
      <c r="AI740" s="421">
        <v>0</v>
      </c>
      <c r="AJ740" s="421">
        <v>0</v>
      </c>
      <c r="AK740" s="421">
        <v>0</v>
      </c>
      <c r="AL740" s="126"/>
      <c r="AM740" s="418"/>
      <c r="AN740" s="418"/>
      <c r="AO740" s="375">
        <v>0</v>
      </c>
    </row>
    <row r="741" spans="1:41" ht="24" customHeight="1" x14ac:dyDescent="0.3">
      <c r="A741" s="410" t="s">
        <v>4585</v>
      </c>
      <c r="B741" s="411" t="s">
        <v>4224</v>
      </c>
      <c r="C741" s="412" t="s">
        <v>81</v>
      </c>
      <c r="D741" s="367">
        <f t="shared" si="32"/>
        <v>0</v>
      </c>
      <c r="E741" s="368">
        <f t="shared" si="33"/>
        <v>0</v>
      </c>
      <c r="F741" s="368">
        <f t="shared" si="34"/>
        <v>0</v>
      </c>
      <c r="G741" s="368">
        <f t="shared" si="35"/>
        <v>0</v>
      </c>
      <c r="H741" s="368">
        <f t="shared" si="36"/>
        <v>0</v>
      </c>
      <c r="I741" s="368">
        <f t="shared" si="37"/>
        <v>0</v>
      </c>
      <c r="J741" s="368">
        <f t="shared" si="38"/>
        <v>0</v>
      </c>
      <c r="K741" s="368">
        <f t="shared" si="39"/>
        <v>0</v>
      </c>
      <c r="L741" s="368">
        <f t="shared" si="40"/>
        <v>0</v>
      </c>
      <c r="M741" s="368">
        <f t="shared" si="41"/>
        <v>0</v>
      </c>
      <c r="N741" s="370">
        <f t="shared" si="42"/>
        <v>0</v>
      </c>
      <c r="O741" s="371">
        <f>Nemzetközi!F82</f>
        <v>15</v>
      </c>
      <c r="P741" s="413">
        <f t="shared" si="53"/>
        <v>1500</v>
      </c>
      <c r="Q741" s="373">
        <f t="shared" si="54"/>
        <v>16</v>
      </c>
      <c r="R741" s="374">
        <v>0</v>
      </c>
      <c r="S741" s="432">
        <v>0</v>
      </c>
      <c r="T741" s="414">
        <v>0</v>
      </c>
      <c r="U741" s="414">
        <v>0</v>
      </c>
      <c r="V741" s="414">
        <v>0</v>
      </c>
      <c r="W741" s="414">
        <v>0</v>
      </c>
      <c r="X741" s="414">
        <v>0</v>
      </c>
      <c r="Y741" s="414">
        <v>0</v>
      </c>
      <c r="Z741" s="414">
        <v>0</v>
      </c>
      <c r="AA741" s="414">
        <v>0</v>
      </c>
      <c r="AB741" s="432">
        <v>0</v>
      </c>
      <c r="AC741" s="429"/>
      <c r="AD741" s="142">
        <v>0</v>
      </c>
      <c r="AE741" s="416">
        <v>0</v>
      </c>
      <c r="AF741" s="433"/>
      <c r="AG741" s="425"/>
      <c r="AH741" s="433"/>
      <c r="AI741" s="421">
        <v>0</v>
      </c>
      <c r="AJ741" s="421">
        <v>0</v>
      </c>
      <c r="AK741" s="421">
        <v>0</v>
      </c>
      <c r="AL741" s="126"/>
      <c r="AM741" s="418"/>
      <c r="AN741" s="418"/>
      <c r="AO741" s="375">
        <v>0</v>
      </c>
    </row>
    <row r="742" spans="1:41" ht="24" customHeight="1" x14ac:dyDescent="0.3">
      <c r="A742" s="410" t="s">
        <v>4586</v>
      </c>
      <c r="B742" s="411" t="s">
        <v>4587</v>
      </c>
      <c r="C742" s="412" t="s">
        <v>2220</v>
      </c>
      <c r="D742" s="367">
        <f t="shared" si="32"/>
        <v>0</v>
      </c>
      <c r="E742" s="368">
        <f t="shared" si="33"/>
        <v>0</v>
      </c>
      <c r="F742" s="368">
        <f t="shared" si="34"/>
        <v>0</v>
      </c>
      <c r="G742" s="368">
        <f t="shared" si="35"/>
        <v>0</v>
      </c>
      <c r="H742" s="368">
        <f t="shared" si="36"/>
        <v>0</v>
      </c>
      <c r="I742" s="368">
        <f t="shared" si="37"/>
        <v>0</v>
      </c>
      <c r="J742" s="368">
        <f t="shared" si="38"/>
        <v>0</v>
      </c>
      <c r="K742" s="368">
        <f t="shared" si="39"/>
        <v>0</v>
      </c>
      <c r="L742" s="368">
        <f t="shared" si="40"/>
        <v>0</v>
      </c>
      <c r="M742" s="368">
        <f t="shared" si="41"/>
        <v>0</v>
      </c>
      <c r="N742" s="370">
        <f t="shared" si="42"/>
        <v>0</v>
      </c>
      <c r="O742" s="371"/>
      <c r="P742" s="413">
        <f t="shared" si="53"/>
        <v>0</v>
      </c>
      <c r="Q742" s="373" t="str">
        <f t="shared" si="54"/>
        <v/>
      </c>
      <c r="R742" s="374">
        <v>0</v>
      </c>
      <c r="S742" s="390">
        <v>0</v>
      </c>
      <c r="T742" s="414">
        <v>0</v>
      </c>
      <c r="U742" s="414">
        <v>0</v>
      </c>
      <c r="V742" s="414">
        <v>0</v>
      </c>
      <c r="W742" s="414">
        <v>0</v>
      </c>
      <c r="X742" s="414">
        <v>0</v>
      </c>
      <c r="Y742" s="414">
        <v>0</v>
      </c>
      <c r="Z742" s="414">
        <v>0</v>
      </c>
      <c r="AA742" s="414">
        <v>0</v>
      </c>
      <c r="AB742" s="390">
        <v>0</v>
      </c>
      <c r="AC742" s="415"/>
      <c r="AD742" s="421">
        <v>0</v>
      </c>
      <c r="AE742" s="416">
        <v>0</v>
      </c>
      <c r="AF742" s="417"/>
      <c r="AG742" s="375"/>
      <c r="AH742" s="417"/>
      <c r="AI742" s="124">
        <v>0</v>
      </c>
      <c r="AJ742" s="124">
        <v>0</v>
      </c>
      <c r="AK742" s="124">
        <v>0</v>
      </c>
      <c r="AL742" s="126"/>
      <c r="AM742" s="418"/>
      <c r="AN742" s="418"/>
      <c r="AO742" s="375">
        <v>0</v>
      </c>
    </row>
    <row r="743" spans="1:41" ht="24" customHeight="1" x14ac:dyDescent="0.3">
      <c r="A743" s="410" t="s">
        <v>4588</v>
      </c>
      <c r="B743" s="411" t="s">
        <v>4589</v>
      </c>
      <c r="C743" s="412" t="s">
        <v>384</v>
      </c>
      <c r="D743" s="367">
        <f t="shared" si="32"/>
        <v>0</v>
      </c>
      <c r="E743" s="368">
        <f t="shared" si="33"/>
        <v>0</v>
      </c>
      <c r="F743" s="368">
        <f t="shared" si="34"/>
        <v>0</v>
      </c>
      <c r="G743" s="368">
        <f t="shared" si="35"/>
        <v>0</v>
      </c>
      <c r="H743" s="368">
        <f t="shared" si="36"/>
        <v>0</v>
      </c>
      <c r="I743" s="368">
        <f t="shared" si="37"/>
        <v>0</v>
      </c>
      <c r="J743" s="368">
        <f t="shared" si="38"/>
        <v>0</v>
      </c>
      <c r="K743" s="368">
        <f t="shared" si="39"/>
        <v>0</v>
      </c>
      <c r="L743" s="368">
        <f t="shared" si="40"/>
        <v>0</v>
      </c>
      <c r="M743" s="368">
        <f t="shared" si="41"/>
        <v>0</v>
      </c>
      <c r="N743" s="370">
        <f t="shared" si="42"/>
        <v>0</v>
      </c>
      <c r="O743" s="371"/>
      <c r="P743" s="413">
        <f t="shared" si="53"/>
        <v>0</v>
      </c>
      <c r="Q743" s="373" t="str">
        <f t="shared" si="54"/>
        <v/>
      </c>
      <c r="R743" s="374">
        <v>0</v>
      </c>
      <c r="S743" s="420">
        <v>0</v>
      </c>
      <c r="T743" s="414">
        <v>0</v>
      </c>
      <c r="U743" s="414">
        <v>0</v>
      </c>
      <c r="V743" s="414">
        <v>0</v>
      </c>
      <c r="W743" s="414">
        <v>0</v>
      </c>
      <c r="X743" s="414">
        <v>0</v>
      </c>
      <c r="Y743" s="414">
        <v>0</v>
      </c>
      <c r="Z743" s="414">
        <v>0</v>
      </c>
      <c r="AA743" s="414">
        <v>0</v>
      </c>
      <c r="AB743" s="420">
        <v>0</v>
      </c>
      <c r="AC743" s="429"/>
      <c r="AD743" s="421">
        <v>0</v>
      </c>
      <c r="AE743" s="416">
        <v>0</v>
      </c>
      <c r="AF743" s="417"/>
      <c r="AG743" s="375"/>
      <c r="AH743" s="417"/>
      <c r="AI743" s="421">
        <v>0</v>
      </c>
      <c r="AJ743" s="421">
        <v>0</v>
      </c>
      <c r="AK743" s="421">
        <v>0</v>
      </c>
      <c r="AL743" s="126"/>
      <c r="AM743" s="418"/>
      <c r="AN743" s="418"/>
      <c r="AO743" s="375">
        <v>0</v>
      </c>
    </row>
    <row r="744" spans="1:41" ht="24" customHeight="1" x14ac:dyDescent="0.3">
      <c r="A744" s="410" t="s">
        <v>4590</v>
      </c>
      <c r="B744" s="411" t="s">
        <v>4591</v>
      </c>
      <c r="C744" s="412" t="s">
        <v>1654</v>
      </c>
      <c r="D744" s="367">
        <f t="shared" si="32"/>
        <v>0</v>
      </c>
      <c r="E744" s="368">
        <f t="shared" si="33"/>
        <v>0</v>
      </c>
      <c r="F744" s="368">
        <f t="shared" si="34"/>
        <v>0</v>
      </c>
      <c r="G744" s="368">
        <f t="shared" si="35"/>
        <v>0</v>
      </c>
      <c r="H744" s="368">
        <f t="shared" si="36"/>
        <v>0</v>
      </c>
      <c r="I744" s="368">
        <f t="shared" si="37"/>
        <v>0</v>
      </c>
      <c r="J744" s="368">
        <f t="shared" si="38"/>
        <v>0</v>
      </c>
      <c r="K744" s="368">
        <f t="shared" si="39"/>
        <v>0</v>
      </c>
      <c r="L744" s="368">
        <f t="shared" si="40"/>
        <v>0</v>
      </c>
      <c r="M744" s="368">
        <f t="shared" si="41"/>
        <v>0</v>
      </c>
      <c r="N744" s="370">
        <f t="shared" si="42"/>
        <v>0</v>
      </c>
      <c r="O744" s="371"/>
      <c r="P744" s="413">
        <f t="shared" si="53"/>
        <v>0</v>
      </c>
      <c r="Q744" s="373" t="str">
        <f t="shared" si="54"/>
        <v/>
      </c>
      <c r="R744" s="431">
        <v>0</v>
      </c>
      <c r="S744" s="425">
        <v>0</v>
      </c>
      <c r="T744" s="414">
        <v>0</v>
      </c>
      <c r="U744" s="414">
        <v>0</v>
      </c>
      <c r="V744" s="414">
        <v>0</v>
      </c>
      <c r="W744" s="414">
        <v>0</v>
      </c>
      <c r="X744" s="414">
        <v>0</v>
      </c>
      <c r="Y744" s="414">
        <v>0</v>
      </c>
      <c r="Z744" s="414">
        <v>0</v>
      </c>
      <c r="AA744" s="414">
        <v>0</v>
      </c>
      <c r="AB744" s="425">
        <v>0</v>
      </c>
      <c r="AC744" s="415"/>
      <c r="AD744" s="430">
        <v>0</v>
      </c>
      <c r="AE744" s="416">
        <v>0</v>
      </c>
      <c r="AF744" s="417"/>
      <c r="AG744" s="375"/>
      <c r="AH744" s="417"/>
      <c r="AI744" s="421">
        <v>0</v>
      </c>
      <c r="AJ744" s="421">
        <v>0</v>
      </c>
      <c r="AK744" s="421">
        <v>0</v>
      </c>
      <c r="AL744" s="434"/>
      <c r="AM744" s="435"/>
      <c r="AN744" s="435"/>
      <c r="AO744" s="375">
        <v>0</v>
      </c>
    </row>
    <row r="745" spans="1:41" ht="24" customHeight="1" x14ac:dyDescent="0.3">
      <c r="A745" s="410" t="s">
        <v>4592</v>
      </c>
      <c r="B745" s="411" t="s">
        <v>4593</v>
      </c>
      <c r="C745" s="412" t="s">
        <v>2334</v>
      </c>
      <c r="D745" s="367">
        <f t="shared" si="32"/>
        <v>12</v>
      </c>
      <c r="E745" s="368">
        <f t="shared" si="33"/>
        <v>0</v>
      </c>
      <c r="F745" s="368">
        <f t="shared" si="34"/>
        <v>0</v>
      </c>
      <c r="G745" s="368">
        <f t="shared" si="35"/>
        <v>0</v>
      </c>
      <c r="H745" s="368">
        <f t="shared" si="36"/>
        <v>0</v>
      </c>
      <c r="I745" s="368">
        <f t="shared" si="37"/>
        <v>0</v>
      </c>
      <c r="J745" s="368">
        <f t="shared" si="38"/>
        <v>0</v>
      </c>
      <c r="K745" s="368">
        <f t="shared" si="39"/>
        <v>0</v>
      </c>
      <c r="L745" s="368">
        <f t="shared" si="40"/>
        <v>0</v>
      </c>
      <c r="M745" s="368">
        <f t="shared" si="41"/>
        <v>0</v>
      </c>
      <c r="N745" s="370">
        <f t="shared" si="42"/>
        <v>12</v>
      </c>
      <c r="O745" s="371"/>
      <c r="P745" s="413">
        <f t="shared" si="53"/>
        <v>12</v>
      </c>
      <c r="Q745" s="373">
        <f t="shared" si="54"/>
        <v>621</v>
      </c>
      <c r="R745" s="374">
        <v>0</v>
      </c>
      <c r="S745" s="414">
        <v>0</v>
      </c>
      <c r="T745" s="414">
        <v>0</v>
      </c>
      <c r="U745" s="414">
        <v>0</v>
      </c>
      <c r="V745" s="414">
        <v>0</v>
      </c>
      <c r="W745" s="414">
        <v>0</v>
      </c>
      <c r="X745" s="414">
        <v>0</v>
      </c>
      <c r="Y745" s="414">
        <v>0</v>
      </c>
      <c r="Z745" s="414">
        <v>0</v>
      </c>
      <c r="AA745" s="414">
        <v>0</v>
      </c>
      <c r="AB745" s="414">
        <v>0</v>
      </c>
      <c r="AC745" s="415"/>
      <c r="AD745" s="421">
        <v>0</v>
      </c>
      <c r="AE745" s="416">
        <v>0</v>
      </c>
      <c r="AF745" s="417"/>
      <c r="AG745" s="375">
        <v>12</v>
      </c>
      <c r="AH745" s="417"/>
      <c r="AI745" s="421">
        <v>0</v>
      </c>
      <c r="AJ745" s="421">
        <v>0</v>
      </c>
      <c r="AK745" s="421">
        <v>0</v>
      </c>
      <c r="AL745" s="126"/>
      <c r="AM745" s="418"/>
      <c r="AN745" s="418"/>
      <c r="AO745" s="425">
        <v>0</v>
      </c>
    </row>
    <row r="746" spans="1:41" ht="24" customHeight="1" x14ac:dyDescent="0.3">
      <c r="A746" s="410" t="s">
        <v>4596</v>
      </c>
      <c r="B746" s="411" t="s">
        <v>4597</v>
      </c>
      <c r="C746" s="412" t="s">
        <v>144</v>
      </c>
      <c r="D746" s="367">
        <f t="shared" si="32"/>
        <v>34</v>
      </c>
      <c r="E746" s="368">
        <f t="shared" si="33"/>
        <v>14</v>
      </c>
      <c r="F746" s="368">
        <f t="shared" si="34"/>
        <v>0</v>
      </c>
      <c r="G746" s="368">
        <f t="shared" si="35"/>
        <v>0</v>
      </c>
      <c r="H746" s="368">
        <f t="shared" si="36"/>
        <v>0</v>
      </c>
      <c r="I746" s="368">
        <f t="shared" si="37"/>
        <v>0</v>
      </c>
      <c r="J746" s="368">
        <f t="shared" si="38"/>
        <v>0</v>
      </c>
      <c r="K746" s="368">
        <f t="shared" si="39"/>
        <v>0</v>
      </c>
      <c r="L746" s="368">
        <f t="shared" si="40"/>
        <v>0</v>
      </c>
      <c r="M746" s="368">
        <f t="shared" si="41"/>
        <v>0</v>
      </c>
      <c r="N746" s="370">
        <f t="shared" si="42"/>
        <v>48</v>
      </c>
      <c r="O746" s="371"/>
      <c r="P746" s="413">
        <f t="shared" si="53"/>
        <v>48</v>
      </c>
      <c r="Q746" s="373">
        <f t="shared" si="54"/>
        <v>172</v>
      </c>
      <c r="R746" s="374">
        <v>0</v>
      </c>
      <c r="S746" s="428">
        <v>14</v>
      </c>
      <c r="T746" s="414">
        <v>0</v>
      </c>
      <c r="U746" s="414">
        <v>0</v>
      </c>
      <c r="V746" s="414">
        <v>0</v>
      </c>
      <c r="W746" s="414">
        <v>0</v>
      </c>
      <c r="X746" s="414">
        <v>0</v>
      </c>
      <c r="Y746" s="414">
        <v>0</v>
      </c>
      <c r="Z746" s="414">
        <v>0</v>
      </c>
      <c r="AA746" s="414">
        <v>0</v>
      </c>
      <c r="AB746" s="428">
        <v>0</v>
      </c>
      <c r="AC746" s="415"/>
      <c r="AD746" s="421">
        <v>0</v>
      </c>
      <c r="AE746" s="416">
        <v>0</v>
      </c>
      <c r="AF746" s="417"/>
      <c r="AG746" s="375">
        <v>34</v>
      </c>
      <c r="AH746" s="417"/>
      <c r="AI746" s="142">
        <v>0</v>
      </c>
      <c r="AJ746" s="142">
        <v>0</v>
      </c>
      <c r="AK746" s="142">
        <v>0</v>
      </c>
      <c r="AL746" s="126"/>
      <c r="AM746" s="418"/>
      <c r="AN746" s="418"/>
      <c r="AO746" s="375">
        <v>0</v>
      </c>
    </row>
    <row r="747" spans="1:41" ht="24" customHeight="1" x14ac:dyDescent="0.3">
      <c r="A747" s="410" t="s">
        <v>4598</v>
      </c>
      <c r="B747" s="411" t="s">
        <v>1434</v>
      </c>
      <c r="C747" s="412" t="s">
        <v>2355</v>
      </c>
      <c r="D747" s="367">
        <f t="shared" si="32"/>
        <v>27</v>
      </c>
      <c r="E747" s="368">
        <f t="shared" si="33"/>
        <v>18</v>
      </c>
      <c r="F747" s="368">
        <f t="shared" si="34"/>
        <v>0</v>
      </c>
      <c r="G747" s="368">
        <f t="shared" si="35"/>
        <v>0</v>
      </c>
      <c r="H747" s="368">
        <f t="shared" si="36"/>
        <v>0</v>
      </c>
      <c r="I747" s="368">
        <f t="shared" si="37"/>
        <v>0</v>
      </c>
      <c r="J747" s="368">
        <f t="shared" si="38"/>
        <v>0</v>
      </c>
      <c r="K747" s="368">
        <f t="shared" si="39"/>
        <v>0</v>
      </c>
      <c r="L747" s="368">
        <f t="shared" si="40"/>
        <v>0</v>
      </c>
      <c r="M747" s="368">
        <f t="shared" si="41"/>
        <v>0</v>
      </c>
      <c r="N747" s="370">
        <f t="shared" si="42"/>
        <v>45</v>
      </c>
      <c r="O747" s="371"/>
      <c r="P747" s="413">
        <f t="shared" si="53"/>
        <v>45</v>
      </c>
      <c r="Q747" s="373">
        <f t="shared" si="54"/>
        <v>181</v>
      </c>
      <c r="R747" s="431">
        <v>0</v>
      </c>
      <c r="S747" s="432">
        <v>0</v>
      </c>
      <c r="T747" s="414">
        <v>0</v>
      </c>
      <c r="U747" s="414">
        <v>0</v>
      </c>
      <c r="V747" s="414">
        <v>0</v>
      </c>
      <c r="W747" s="414">
        <v>0</v>
      </c>
      <c r="X747" s="414">
        <v>0</v>
      </c>
      <c r="Y747" s="414">
        <v>0</v>
      </c>
      <c r="Z747" s="414">
        <v>0</v>
      </c>
      <c r="AA747" s="414">
        <v>0</v>
      </c>
      <c r="AB747" s="432">
        <v>18</v>
      </c>
      <c r="AC747" s="415"/>
      <c r="AD747" s="426">
        <v>0</v>
      </c>
      <c r="AE747" s="416">
        <v>0</v>
      </c>
      <c r="AF747" s="417"/>
      <c r="AG747" s="375">
        <v>27</v>
      </c>
      <c r="AH747" s="417"/>
      <c r="AI747" s="142">
        <v>0</v>
      </c>
      <c r="AJ747" s="142">
        <v>0</v>
      </c>
      <c r="AK747" s="142">
        <v>0</v>
      </c>
      <c r="AL747" s="434"/>
      <c r="AM747" s="435"/>
      <c r="AN747" s="435"/>
      <c r="AO747" s="375">
        <v>0</v>
      </c>
    </row>
    <row r="748" spans="1:41" ht="24" customHeight="1" x14ac:dyDescent="0.3">
      <c r="A748" s="419" t="s">
        <v>1433</v>
      </c>
      <c r="B748" s="411" t="s">
        <v>1434</v>
      </c>
      <c r="C748" s="412" t="s">
        <v>2341</v>
      </c>
      <c r="D748" s="367">
        <f t="shared" si="32"/>
        <v>18</v>
      </c>
      <c r="E748" s="368">
        <f t="shared" si="33"/>
        <v>17</v>
      </c>
      <c r="F748" s="368">
        <f t="shared" si="34"/>
        <v>0</v>
      </c>
      <c r="G748" s="368">
        <f t="shared" si="35"/>
        <v>0</v>
      </c>
      <c r="H748" s="368">
        <f t="shared" si="36"/>
        <v>0</v>
      </c>
      <c r="I748" s="368">
        <f t="shared" si="37"/>
        <v>0</v>
      </c>
      <c r="J748" s="368">
        <f t="shared" si="38"/>
        <v>0</v>
      </c>
      <c r="K748" s="368">
        <f t="shared" si="39"/>
        <v>0</v>
      </c>
      <c r="L748" s="368">
        <f t="shared" si="40"/>
        <v>0</v>
      </c>
      <c r="M748" s="368">
        <f t="shared" si="41"/>
        <v>0</v>
      </c>
      <c r="N748" s="370">
        <f t="shared" si="42"/>
        <v>35</v>
      </c>
      <c r="O748" s="371"/>
      <c r="P748" s="413">
        <f t="shared" si="53"/>
        <v>35</v>
      </c>
      <c r="Q748" s="373">
        <f t="shared" si="54"/>
        <v>243</v>
      </c>
      <c r="R748" s="431">
        <v>0</v>
      </c>
      <c r="S748" s="420">
        <v>0</v>
      </c>
      <c r="T748" s="414">
        <v>0</v>
      </c>
      <c r="U748" s="414">
        <v>0</v>
      </c>
      <c r="V748" s="414">
        <v>0</v>
      </c>
      <c r="W748" s="414">
        <v>0</v>
      </c>
      <c r="X748" s="414">
        <v>0</v>
      </c>
      <c r="Y748" s="414">
        <v>0</v>
      </c>
      <c r="Z748" s="414">
        <v>0</v>
      </c>
      <c r="AA748" s="414">
        <v>0</v>
      </c>
      <c r="AB748" s="420">
        <v>18</v>
      </c>
      <c r="AC748" s="415"/>
      <c r="AD748" s="426">
        <v>0</v>
      </c>
      <c r="AE748" s="416">
        <v>0</v>
      </c>
      <c r="AF748" s="417"/>
      <c r="AG748" s="375">
        <v>17</v>
      </c>
      <c r="AH748" s="417"/>
      <c r="AI748" s="421">
        <v>0</v>
      </c>
      <c r="AJ748" s="421">
        <v>0</v>
      </c>
      <c r="AK748" s="421">
        <v>0</v>
      </c>
      <c r="AL748" s="434"/>
      <c r="AM748" s="435"/>
      <c r="AN748" s="435"/>
      <c r="AO748" s="425">
        <v>0</v>
      </c>
    </row>
    <row r="749" spans="1:41" ht="24" customHeight="1" x14ac:dyDescent="0.3">
      <c r="A749" s="419" t="s">
        <v>4600</v>
      </c>
      <c r="B749" s="411" t="s">
        <v>4601</v>
      </c>
      <c r="C749" s="412" t="s">
        <v>2481</v>
      </c>
      <c r="D749" s="367">
        <f t="shared" si="32"/>
        <v>12</v>
      </c>
      <c r="E749" s="368">
        <f t="shared" si="33"/>
        <v>0</v>
      </c>
      <c r="F749" s="368">
        <f t="shared" si="34"/>
        <v>0</v>
      </c>
      <c r="G749" s="368">
        <f t="shared" si="35"/>
        <v>0</v>
      </c>
      <c r="H749" s="368">
        <f t="shared" si="36"/>
        <v>0</v>
      </c>
      <c r="I749" s="368">
        <f t="shared" si="37"/>
        <v>0</v>
      </c>
      <c r="J749" s="368">
        <f t="shared" si="38"/>
        <v>0</v>
      </c>
      <c r="K749" s="368">
        <f t="shared" si="39"/>
        <v>0</v>
      </c>
      <c r="L749" s="368">
        <f t="shared" si="40"/>
        <v>0</v>
      </c>
      <c r="M749" s="368">
        <f t="shared" si="41"/>
        <v>0</v>
      </c>
      <c r="N749" s="370">
        <f t="shared" si="42"/>
        <v>12</v>
      </c>
      <c r="O749" s="371"/>
      <c r="P749" s="413">
        <f t="shared" si="53"/>
        <v>12</v>
      </c>
      <c r="Q749" s="373">
        <f t="shared" si="54"/>
        <v>621</v>
      </c>
      <c r="R749" s="374">
        <v>0</v>
      </c>
      <c r="S749" s="425">
        <v>12</v>
      </c>
      <c r="T749" s="414">
        <v>0</v>
      </c>
      <c r="U749" s="414">
        <v>0</v>
      </c>
      <c r="V749" s="414">
        <v>0</v>
      </c>
      <c r="W749" s="414">
        <v>0</v>
      </c>
      <c r="X749" s="414">
        <v>0</v>
      </c>
      <c r="Y749" s="414">
        <v>0</v>
      </c>
      <c r="Z749" s="414">
        <v>0</v>
      </c>
      <c r="AA749" s="414">
        <v>0</v>
      </c>
      <c r="AB749" s="425">
        <v>0</v>
      </c>
      <c r="AC749" s="415"/>
      <c r="AD749" s="421">
        <v>0</v>
      </c>
      <c r="AE749" s="416">
        <v>0</v>
      </c>
      <c r="AF749" s="417"/>
      <c r="AG749" s="375"/>
      <c r="AH749" s="417"/>
      <c r="AI749" s="430">
        <v>0</v>
      </c>
      <c r="AJ749" s="430">
        <v>0</v>
      </c>
      <c r="AK749" s="430">
        <v>0</v>
      </c>
      <c r="AL749" s="126"/>
      <c r="AM749" s="418"/>
      <c r="AN749" s="418"/>
      <c r="AO749" s="375">
        <v>0</v>
      </c>
    </row>
    <row r="750" spans="1:41" ht="24" customHeight="1" x14ac:dyDescent="0.3">
      <c r="A750" s="419" t="s">
        <v>4602</v>
      </c>
      <c r="B750" s="411" t="s">
        <v>4603</v>
      </c>
      <c r="C750" s="412" t="s">
        <v>979</v>
      </c>
      <c r="D750" s="367">
        <f t="shared" si="32"/>
        <v>4</v>
      </c>
      <c r="E750" s="368">
        <f t="shared" si="33"/>
        <v>4</v>
      </c>
      <c r="F750" s="368">
        <f t="shared" si="34"/>
        <v>0</v>
      </c>
      <c r="G750" s="368">
        <f t="shared" si="35"/>
        <v>0</v>
      </c>
      <c r="H750" s="368">
        <f t="shared" si="36"/>
        <v>0</v>
      </c>
      <c r="I750" s="368">
        <f t="shared" si="37"/>
        <v>0</v>
      </c>
      <c r="J750" s="368">
        <f t="shared" si="38"/>
        <v>0</v>
      </c>
      <c r="K750" s="368">
        <f t="shared" si="39"/>
        <v>0</v>
      </c>
      <c r="L750" s="368">
        <f t="shared" si="40"/>
        <v>0</v>
      </c>
      <c r="M750" s="368">
        <f t="shared" si="41"/>
        <v>0</v>
      </c>
      <c r="N750" s="370">
        <f t="shared" si="42"/>
        <v>8</v>
      </c>
      <c r="O750" s="371"/>
      <c r="P750" s="413">
        <f t="shared" si="53"/>
        <v>8</v>
      </c>
      <c r="Q750" s="373">
        <f t="shared" si="54"/>
        <v>762</v>
      </c>
      <c r="R750" s="374">
        <v>0</v>
      </c>
      <c r="S750" s="425">
        <v>0</v>
      </c>
      <c r="T750" s="414">
        <v>0</v>
      </c>
      <c r="U750" s="414">
        <v>0</v>
      </c>
      <c r="V750" s="414">
        <v>0</v>
      </c>
      <c r="W750" s="414">
        <v>0</v>
      </c>
      <c r="X750" s="414">
        <v>0</v>
      </c>
      <c r="Y750" s="414">
        <v>0</v>
      </c>
      <c r="Z750" s="414">
        <v>0</v>
      </c>
      <c r="AA750" s="414">
        <v>0</v>
      </c>
      <c r="AB750" s="425">
        <v>4</v>
      </c>
      <c r="AC750" s="415"/>
      <c r="AD750" s="426">
        <v>0</v>
      </c>
      <c r="AE750" s="427">
        <v>0</v>
      </c>
      <c r="AF750" s="417"/>
      <c r="AG750" s="375">
        <v>4</v>
      </c>
      <c r="AH750" s="417"/>
      <c r="AI750" s="389">
        <v>0</v>
      </c>
      <c r="AJ750" s="389">
        <v>0</v>
      </c>
      <c r="AK750" s="389">
        <v>0</v>
      </c>
      <c r="AL750" s="126"/>
      <c r="AM750" s="418"/>
      <c r="AN750" s="418"/>
      <c r="AO750" s="375">
        <v>0</v>
      </c>
    </row>
    <row r="751" spans="1:41" ht="24" customHeight="1" x14ac:dyDescent="0.3">
      <c r="A751" s="410" t="s">
        <v>4604</v>
      </c>
      <c r="B751" s="411" t="s">
        <v>4605</v>
      </c>
      <c r="C751" s="412" t="s">
        <v>2130</v>
      </c>
      <c r="D751" s="367">
        <f t="shared" si="32"/>
        <v>0</v>
      </c>
      <c r="E751" s="368">
        <f t="shared" si="33"/>
        <v>0</v>
      </c>
      <c r="F751" s="368">
        <f t="shared" si="34"/>
        <v>0</v>
      </c>
      <c r="G751" s="368">
        <f t="shared" si="35"/>
        <v>0</v>
      </c>
      <c r="H751" s="368">
        <f t="shared" si="36"/>
        <v>0</v>
      </c>
      <c r="I751" s="368">
        <f t="shared" si="37"/>
        <v>0</v>
      </c>
      <c r="J751" s="368">
        <f t="shared" si="38"/>
        <v>0</v>
      </c>
      <c r="K751" s="368">
        <f t="shared" si="39"/>
        <v>0</v>
      </c>
      <c r="L751" s="368">
        <f t="shared" si="40"/>
        <v>0</v>
      </c>
      <c r="M751" s="368">
        <f t="shared" si="41"/>
        <v>0</v>
      </c>
      <c r="N751" s="370">
        <f t="shared" si="42"/>
        <v>0</v>
      </c>
      <c r="O751" s="371"/>
      <c r="P751" s="413">
        <f t="shared" si="53"/>
        <v>0</v>
      </c>
      <c r="Q751" s="373" t="str">
        <f t="shared" si="54"/>
        <v/>
      </c>
      <c r="R751" s="374">
        <v>0</v>
      </c>
      <c r="S751" s="425">
        <v>0</v>
      </c>
      <c r="T751" s="414">
        <v>0</v>
      </c>
      <c r="U751" s="414">
        <v>0</v>
      </c>
      <c r="V751" s="414">
        <v>0</v>
      </c>
      <c r="W751" s="414">
        <v>0</v>
      </c>
      <c r="X751" s="414">
        <v>0</v>
      </c>
      <c r="Y751" s="414">
        <v>0</v>
      </c>
      <c r="Z751" s="414">
        <v>0</v>
      </c>
      <c r="AA751" s="414">
        <v>0</v>
      </c>
      <c r="AB751" s="425">
        <v>0</v>
      </c>
      <c r="AC751" s="429"/>
      <c r="AD751" s="426">
        <v>0</v>
      </c>
      <c r="AE751" s="427">
        <v>0</v>
      </c>
      <c r="AF751" s="417"/>
      <c r="AG751" s="375"/>
      <c r="AH751" s="417"/>
      <c r="AI751" s="421">
        <v>0</v>
      </c>
      <c r="AJ751" s="421">
        <v>0</v>
      </c>
      <c r="AK751" s="421">
        <v>0</v>
      </c>
      <c r="AL751" s="126"/>
      <c r="AM751" s="418"/>
      <c r="AN751" s="418"/>
      <c r="AO751" s="375">
        <v>0</v>
      </c>
    </row>
    <row r="752" spans="1:41" ht="24" customHeight="1" x14ac:dyDescent="0.3">
      <c r="A752" s="410" t="s">
        <v>4606</v>
      </c>
      <c r="B752" s="411" t="s">
        <v>4607</v>
      </c>
      <c r="C752" s="412" t="s">
        <v>43</v>
      </c>
      <c r="D752" s="367">
        <f t="shared" si="32"/>
        <v>0</v>
      </c>
      <c r="E752" s="368">
        <f t="shared" si="33"/>
        <v>0</v>
      </c>
      <c r="F752" s="368">
        <f t="shared" si="34"/>
        <v>0</v>
      </c>
      <c r="G752" s="368">
        <f t="shared" si="35"/>
        <v>0</v>
      </c>
      <c r="H752" s="368">
        <f t="shared" si="36"/>
        <v>0</v>
      </c>
      <c r="I752" s="368">
        <f t="shared" si="37"/>
        <v>0</v>
      </c>
      <c r="J752" s="368">
        <f t="shared" si="38"/>
        <v>0</v>
      </c>
      <c r="K752" s="368">
        <f t="shared" si="39"/>
        <v>0</v>
      </c>
      <c r="L752" s="368">
        <f t="shared" si="40"/>
        <v>0</v>
      </c>
      <c r="M752" s="368">
        <f t="shared" si="41"/>
        <v>0</v>
      </c>
      <c r="N752" s="370">
        <f t="shared" si="42"/>
        <v>0</v>
      </c>
      <c r="O752" s="371"/>
      <c r="P752" s="413">
        <f t="shared" si="53"/>
        <v>0</v>
      </c>
      <c r="Q752" s="373" t="str">
        <f t="shared" si="54"/>
        <v/>
      </c>
      <c r="R752" s="374">
        <v>0</v>
      </c>
      <c r="S752" s="420">
        <v>0</v>
      </c>
      <c r="T752" s="414">
        <v>0</v>
      </c>
      <c r="U752" s="414">
        <v>0</v>
      </c>
      <c r="V752" s="414">
        <v>0</v>
      </c>
      <c r="W752" s="414">
        <v>0</v>
      </c>
      <c r="X752" s="414">
        <v>0</v>
      </c>
      <c r="Y752" s="414">
        <v>0</v>
      </c>
      <c r="Z752" s="414">
        <v>0</v>
      </c>
      <c r="AA752" s="414">
        <v>0</v>
      </c>
      <c r="AB752" s="420">
        <v>0</v>
      </c>
      <c r="AC752" s="415"/>
      <c r="AD752" s="421">
        <v>0</v>
      </c>
      <c r="AE752" s="416">
        <v>0</v>
      </c>
      <c r="AF752" s="417"/>
      <c r="AG752" s="375"/>
      <c r="AH752" s="417"/>
      <c r="AI752" s="426">
        <v>0</v>
      </c>
      <c r="AJ752" s="426">
        <v>0</v>
      </c>
      <c r="AK752" s="426">
        <v>0</v>
      </c>
      <c r="AL752" s="126"/>
      <c r="AM752" s="418"/>
      <c r="AN752" s="418"/>
      <c r="AO752" s="375">
        <v>0</v>
      </c>
    </row>
    <row r="753" spans="1:41" ht="24" customHeight="1" x14ac:dyDescent="0.3">
      <c r="A753" s="410" t="s">
        <v>4608</v>
      </c>
      <c r="B753" s="411" t="s">
        <v>4609</v>
      </c>
      <c r="C753" s="412" t="s">
        <v>1959</v>
      </c>
      <c r="D753" s="367">
        <f t="shared" si="32"/>
        <v>12</v>
      </c>
      <c r="E753" s="368">
        <f t="shared" si="33"/>
        <v>4</v>
      </c>
      <c r="F753" s="368">
        <f t="shared" si="34"/>
        <v>0</v>
      </c>
      <c r="G753" s="368">
        <f t="shared" si="35"/>
        <v>0</v>
      </c>
      <c r="H753" s="368">
        <f t="shared" si="36"/>
        <v>0</v>
      </c>
      <c r="I753" s="368">
        <f t="shared" si="37"/>
        <v>0</v>
      </c>
      <c r="J753" s="368">
        <f t="shared" si="38"/>
        <v>0</v>
      </c>
      <c r="K753" s="368">
        <f t="shared" si="39"/>
        <v>0</v>
      </c>
      <c r="L753" s="368">
        <f t="shared" si="40"/>
        <v>0</v>
      </c>
      <c r="M753" s="368">
        <f t="shared" si="41"/>
        <v>0</v>
      </c>
      <c r="N753" s="370">
        <f t="shared" si="42"/>
        <v>16</v>
      </c>
      <c r="O753" s="371"/>
      <c r="P753" s="413">
        <f t="shared" si="53"/>
        <v>16</v>
      </c>
      <c r="Q753" s="373">
        <f t="shared" si="54"/>
        <v>512</v>
      </c>
      <c r="R753" s="374">
        <v>0</v>
      </c>
      <c r="S753" s="425">
        <v>0</v>
      </c>
      <c r="T753" s="414">
        <v>0</v>
      </c>
      <c r="U753" s="414">
        <v>0</v>
      </c>
      <c r="V753" s="414">
        <v>0</v>
      </c>
      <c r="W753" s="414">
        <v>0</v>
      </c>
      <c r="X753" s="414">
        <v>0</v>
      </c>
      <c r="Y753" s="414">
        <v>0</v>
      </c>
      <c r="Z753" s="414">
        <v>0</v>
      </c>
      <c r="AA753" s="414">
        <v>0</v>
      </c>
      <c r="AB753" s="425">
        <v>4</v>
      </c>
      <c r="AC753" s="415"/>
      <c r="AD753" s="124">
        <v>0</v>
      </c>
      <c r="AE753" s="427">
        <v>0</v>
      </c>
      <c r="AF753" s="417"/>
      <c r="AG753" s="375">
        <v>12</v>
      </c>
      <c r="AH753" s="417"/>
      <c r="AI753" s="421">
        <v>0</v>
      </c>
      <c r="AJ753" s="421">
        <v>0</v>
      </c>
      <c r="AK753" s="421">
        <v>0</v>
      </c>
      <c r="AL753" s="126"/>
      <c r="AM753" s="418"/>
      <c r="AN753" s="418"/>
      <c r="AO753" s="375">
        <v>0</v>
      </c>
    </row>
    <row r="754" spans="1:41" ht="24" customHeight="1" x14ac:dyDescent="0.3">
      <c r="A754" s="419" t="s">
        <v>4612</v>
      </c>
      <c r="B754" s="411" t="s">
        <v>4613</v>
      </c>
      <c r="C754" s="412" t="s">
        <v>1539</v>
      </c>
      <c r="D754" s="367">
        <f t="shared" si="32"/>
        <v>21</v>
      </c>
      <c r="E754" s="368">
        <f t="shared" si="33"/>
        <v>0</v>
      </c>
      <c r="F754" s="368">
        <f t="shared" si="34"/>
        <v>0</v>
      </c>
      <c r="G754" s="368">
        <f t="shared" si="35"/>
        <v>0</v>
      </c>
      <c r="H754" s="368">
        <f t="shared" si="36"/>
        <v>0</v>
      </c>
      <c r="I754" s="368">
        <f t="shared" si="37"/>
        <v>0</v>
      </c>
      <c r="J754" s="368">
        <f t="shared" si="38"/>
        <v>0</v>
      </c>
      <c r="K754" s="368">
        <f t="shared" si="39"/>
        <v>0</v>
      </c>
      <c r="L754" s="368">
        <f t="shared" si="40"/>
        <v>0</v>
      </c>
      <c r="M754" s="368">
        <f t="shared" si="41"/>
        <v>0</v>
      </c>
      <c r="N754" s="370">
        <f t="shared" si="42"/>
        <v>21</v>
      </c>
      <c r="O754" s="371"/>
      <c r="P754" s="413">
        <f t="shared" si="53"/>
        <v>21</v>
      </c>
      <c r="Q754" s="373">
        <f t="shared" si="54"/>
        <v>406</v>
      </c>
      <c r="R754" s="374">
        <v>0</v>
      </c>
      <c r="S754" s="420">
        <v>0</v>
      </c>
      <c r="T754" s="414">
        <v>0</v>
      </c>
      <c r="U754" s="414">
        <v>0</v>
      </c>
      <c r="V754" s="414">
        <v>0</v>
      </c>
      <c r="W754" s="414">
        <v>0</v>
      </c>
      <c r="X754" s="414">
        <v>0</v>
      </c>
      <c r="Y754" s="414">
        <v>0</v>
      </c>
      <c r="Z754" s="414">
        <v>0</v>
      </c>
      <c r="AA754" s="414">
        <v>0</v>
      </c>
      <c r="AB754" s="420">
        <v>0</v>
      </c>
      <c r="AC754" s="429"/>
      <c r="AD754" s="430">
        <v>0</v>
      </c>
      <c r="AE754" s="427">
        <v>0</v>
      </c>
      <c r="AF754" s="417">
        <v>21</v>
      </c>
      <c r="AG754" s="375"/>
      <c r="AH754" s="417"/>
      <c r="AI754" s="124">
        <v>0</v>
      </c>
      <c r="AJ754" s="124">
        <v>0</v>
      </c>
      <c r="AK754" s="124">
        <v>0</v>
      </c>
      <c r="AL754" s="126"/>
      <c r="AM754" s="418"/>
      <c r="AN754" s="418"/>
      <c r="AO754" s="375">
        <v>0</v>
      </c>
    </row>
    <row r="755" spans="1:41" ht="24" customHeight="1" x14ac:dyDescent="0.3">
      <c r="A755" s="410" t="s">
        <v>4614</v>
      </c>
      <c r="B755" s="411" t="s">
        <v>4227</v>
      </c>
      <c r="C755" s="412" t="s">
        <v>163</v>
      </c>
      <c r="D755" s="367">
        <f t="shared" si="32"/>
        <v>0</v>
      </c>
      <c r="E755" s="368">
        <f t="shared" si="33"/>
        <v>0</v>
      </c>
      <c r="F755" s="368">
        <f t="shared" si="34"/>
        <v>0</v>
      </c>
      <c r="G755" s="368">
        <f t="shared" si="35"/>
        <v>0</v>
      </c>
      <c r="H755" s="368">
        <f t="shared" si="36"/>
        <v>0</v>
      </c>
      <c r="I755" s="368">
        <f t="shared" si="37"/>
        <v>0</v>
      </c>
      <c r="J755" s="368">
        <f t="shared" si="38"/>
        <v>0</v>
      </c>
      <c r="K755" s="368">
        <f t="shared" si="39"/>
        <v>0</v>
      </c>
      <c r="L755" s="368">
        <f t="shared" si="40"/>
        <v>0</v>
      </c>
      <c r="M755" s="368">
        <f t="shared" si="41"/>
        <v>0</v>
      </c>
      <c r="N755" s="370">
        <f t="shared" si="42"/>
        <v>0</v>
      </c>
      <c r="O755" s="371"/>
      <c r="P755" s="413">
        <f t="shared" si="53"/>
        <v>0</v>
      </c>
      <c r="Q755" s="373" t="str">
        <f t="shared" si="54"/>
        <v/>
      </c>
      <c r="R755" s="431">
        <v>0</v>
      </c>
      <c r="S755" s="420">
        <v>0</v>
      </c>
      <c r="T755" s="414">
        <v>0</v>
      </c>
      <c r="U755" s="414">
        <v>0</v>
      </c>
      <c r="V755" s="414">
        <v>0</v>
      </c>
      <c r="W755" s="414">
        <v>0</v>
      </c>
      <c r="X755" s="414">
        <v>0</v>
      </c>
      <c r="Y755" s="414">
        <v>0</v>
      </c>
      <c r="Z755" s="414">
        <v>0</v>
      </c>
      <c r="AA755" s="414">
        <v>0</v>
      </c>
      <c r="AB755" s="420">
        <v>0</v>
      </c>
      <c r="AC755" s="415"/>
      <c r="AD755" s="142">
        <v>0</v>
      </c>
      <c r="AE755" s="416">
        <v>0</v>
      </c>
      <c r="AF755" s="417"/>
      <c r="AG755" s="375"/>
      <c r="AH755" s="417"/>
      <c r="AI755" s="142">
        <v>0</v>
      </c>
      <c r="AJ755" s="142">
        <v>0</v>
      </c>
      <c r="AK755" s="142">
        <v>0</v>
      </c>
      <c r="AL755" s="434"/>
      <c r="AM755" s="435"/>
      <c r="AN755" s="435"/>
      <c r="AO755" s="425">
        <v>0</v>
      </c>
    </row>
    <row r="756" spans="1:41" ht="24" customHeight="1" x14ac:dyDescent="0.3">
      <c r="A756" s="410" t="s">
        <v>4615</v>
      </c>
      <c r="B756" s="436" t="s">
        <v>4616</v>
      </c>
      <c r="C756" s="437" t="s">
        <v>138</v>
      </c>
      <c r="D756" s="367">
        <f t="shared" si="32"/>
        <v>0</v>
      </c>
      <c r="E756" s="368">
        <f t="shared" si="33"/>
        <v>0</v>
      </c>
      <c r="F756" s="368">
        <f t="shared" si="34"/>
        <v>0</v>
      </c>
      <c r="G756" s="368">
        <f t="shared" si="35"/>
        <v>0</v>
      </c>
      <c r="H756" s="368">
        <f t="shared" si="36"/>
        <v>0</v>
      </c>
      <c r="I756" s="368">
        <f t="shared" si="37"/>
        <v>0</v>
      </c>
      <c r="J756" s="368">
        <f t="shared" si="38"/>
        <v>0</v>
      </c>
      <c r="K756" s="368">
        <f t="shared" si="39"/>
        <v>0</v>
      </c>
      <c r="L756" s="368">
        <f t="shared" si="40"/>
        <v>0</v>
      </c>
      <c r="M756" s="368">
        <f t="shared" si="41"/>
        <v>0</v>
      </c>
      <c r="N756" s="370">
        <f t="shared" si="42"/>
        <v>0</v>
      </c>
      <c r="O756" s="371"/>
      <c r="P756" s="413">
        <f t="shared" si="53"/>
        <v>0</v>
      </c>
      <c r="Q756" s="373" t="str">
        <f t="shared" si="54"/>
        <v/>
      </c>
      <c r="R756" s="374">
        <v>0</v>
      </c>
      <c r="S756" s="420">
        <v>0</v>
      </c>
      <c r="T756" s="414">
        <v>0</v>
      </c>
      <c r="U756" s="414">
        <v>0</v>
      </c>
      <c r="V756" s="414">
        <v>0</v>
      </c>
      <c r="W756" s="414">
        <v>0</v>
      </c>
      <c r="X756" s="414">
        <v>0</v>
      </c>
      <c r="Y756" s="414">
        <v>0</v>
      </c>
      <c r="Z756" s="414">
        <v>0</v>
      </c>
      <c r="AA756" s="414">
        <v>0</v>
      </c>
      <c r="AB756" s="420">
        <v>0</v>
      </c>
      <c r="AC756" s="415"/>
      <c r="AD756" s="124">
        <v>0</v>
      </c>
      <c r="AE756" s="416">
        <v>0</v>
      </c>
      <c r="AF756" s="417"/>
      <c r="AG756" s="375"/>
      <c r="AH756" s="417"/>
      <c r="AI756" s="421">
        <v>0</v>
      </c>
      <c r="AJ756" s="421">
        <v>0</v>
      </c>
      <c r="AK756" s="421">
        <v>0</v>
      </c>
      <c r="AL756" s="126"/>
      <c r="AM756" s="418"/>
      <c r="AN756" s="418"/>
      <c r="AO756" s="375">
        <v>0</v>
      </c>
    </row>
    <row r="757" spans="1:41" ht="24" customHeight="1" x14ac:dyDescent="0.3">
      <c r="A757" s="419" t="s">
        <v>4617</v>
      </c>
      <c r="B757" s="411" t="s">
        <v>4618</v>
      </c>
      <c r="C757" s="412" t="s">
        <v>998</v>
      </c>
      <c r="D757" s="367">
        <f t="shared" si="32"/>
        <v>5</v>
      </c>
      <c r="E757" s="368">
        <f t="shared" si="33"/>
        <v>0</v>
      </c>
      <c r="F757" s="368">
        <f t="shared" si="34"/>
        <v>0</v>
      </c>
      <c r="G757" s="368">
        <f t="shared" si="35"/>
        <v>0</v>
      </c>
      <c r="H757" s="368">
        <f t="shared" si="36"/>
        <v>0</v>
      </c>
      <c r="I757" s="368">
        <f t="shared" si="37"/>
        <v>0</v>
      </c>
      <c r="J757" s="368">
        <f t="shared" si="38"/>
        <v>0</v>
      </c>
      <c r="K757" s="368">
        <f t="shared" si="39"/>
        <v>0</v>
      </c>
      <c r="L757" s="368">
        <f t="shared" si="40"/>
        <v>0</v>
      </c>
      <c r="M757" s="368">
        <f t="shared" si="41"/>
        <v>0</v>
      </c>
      <c r="N757" s="370">
        <f t="shared" si="42"/>
        <v>5</v>
      </c>
      <c r="O757" s="371"/>
      <c r="P757" s="413">
        <f t="shared" si="53"/>
        <v>5</v>
      </c>
      <c r="Q757" s="373">
        <f t="shared" si="54"/>
        <v>830</v>
      </c>
      <c r="R757" s="374">
        <v>0</v>
      </c>
      <c r="S757" s="414">
        <v>0</v>
      </c>
      <c r="T757" s="414">
        <v>0</v>
      </c>
      <c r="U757" s="414">
        <v>0</v>
      </c>
      <c r="V757" s="414">
        <v>0</v>
      </c>
      <c r="W757" s="414">
        <v>0</v>
      </c>
      <c r="X757" s="414">
        <v>0</v>
      </c>
      <c r="Y757" s="414">
        <v>0</v>
      </c>
      <c r="Z757" s="414">
        <v>0</v>
      </c>
      <c r="AA757" s="414">
        <v>0</v>
      </c>
      <c r="AB757" s="414">
        <v>0</v>
      </c>
      <c r="AC757" s="415"/>
      <c r="AD757" s="421">
        <v>0</v>
      </c>
      <c r="AE757" s="427">
        <v>0</v>
      </c>
      <c r="AF757" s="417"/>
      <c r="AG757" s="375">
        <v>5</v>
      </c>
      <c r="AH757" s="417"/>
      <c r="AI757" s="430">
        <v>0</v>
      </c>
      <c r="AJ757" s="430">
        <v>0</v>
      </c>
      <c r="AK757" s="430">
        <v>0</v>
      </c>
      <c r="AL757" s="126"/>
      <c r="AM757" s="418"/>
      <c r="AN757" s="418"/>
      <c r="AO757" s="375">
        <v>0</v>
      </c>
    </row>
    <row r="758" spans="1:41" ht="24" customHeight="1" x14ac:dyDescent="0.3">
      <c r="A758" s="410" t="s">
        <v>4619</v>
      </c>
      <c r="B758" s="411" t="s">
        <v>4620</v>
      </c>
      <c r="C758" s="412" t="s">
        <v>1919</v>
      </c>
      <c r="D758" s="367">
        <f t="shared" si="32"/>
        <v>9</v>
      </c>
      <c r="E758" s="368">
        <f t="shared" si="33"/>
        <v>0</v>
      </c>
      <c r="F758" s="368">
        <f t="shared" si="34"/>
        <v>0</v>
      </c>
      <c r="G758" s="368">
        <f t="shared" si="35"/>
        <v>0</v>
      </c>
      <c r="H758" s="368">
        <f t="shared" si="36"/>
        <v>0</v>
      </c>
      <c r="I758" s="368">
        <f t="shared" si="37"/>
        <v>0</v>
      </c>
      <c r="J758" s="368">
        <f t="shared" si="38"/>
        <v>0</v>
      </c>
      <c r="K758" s="368">
        <f t="shared" si="39"/>
        <v>0</v>
      </c>
      <c r="L758" s="368">
        <f t="shared" si="40"/>
        <v>0</v>
      </c>
      <c r="M758" s="368">
        <f t="shared" si="41"/>
        <v>0</v>
      </c>
      <c r="N758" s="370">
        <f t="shared" si="42"/>
        <v>9</v>
      </c>
      <c r="O758" s="371"/>
      <c r="P758" s="413">
        <f t="shared" si="53"/>
        <v>9</v>
      </c>
      <c r="Q758" s="373">
        <f t="shared" si="54"/>
        <v>728</v>
      </c>
      <c r="R758" s="374">
        <v>0</v>
      </c>
      <c r="S758" s="420">
        <v>0</v>
      </c>
      <c r="T758" s="414">
        <v>0</v>
      </c>
      <c r="U758" s="414">
        <v>0</v>
      </c>
      <c r="V758" s="414">
        <v>0</v>
      </c>
      <c r="W758" s="414">
        <v>0</v>
      </c>
      <c r="X758" s="414">
        <v>0</v>
      </c>
      <c r="Y758" s="414">
        <v>0</v>
      </c>
      <c r="Z758" s="414">
        <v>0</v>
      </c>
      <c r="AA758" s="414">
        <v>0</v>
      </c>
      <c r="AB758" s="420">
        <v>0</v>
      </c>
      <c r="AC758" s="415"/>
      <c r="AD758" s="421">
        <v>0</v>
      </c>
      <c r="AE758" s="416">
        <v>0</v>
      </c>
      <c r="AF758" s="433"/>
      <c r="AG758" s="425">
        <v>9</v>
      </c>
      <c r="AH758" s="433"/>
      <c r="AI758" s="421">
        <v>0</v>
      </c>
      <c r="AJ758" s="421">
        <v>0</v>
      </c>
      <c r="AK758" s="421">
        <v>0</v>
      </c>
      <c r="AL758" s="126"/>
      <c r="AM758" s="418"/>
      <c r="AN758" s="418"/>
      <c r="AO758" s="375">
        <v>0</v>
      </c>
    </row>
    <row r="759" spans="1:41" ht="24" customHeight="1" x14ac:dyDescent="0.3">
      <c r="A759" s="410" t="s">
        <v>4623</v>
      </c>
      <c r="B759" s="411" t="s">
        <v>4624</v>
      </c>
      <c r="C759" s="412" t="s">
        <v>1990</v>
      </c>
      <c r="D759" s="367">
        <f t="shared" si="32"/>
        <v>40</v>
      </c>
      <c r="E759" s="368">
        <f t="shared" si="33"/>
        <v>29</v>
      </c>
      <c r="F759" s="368">
        <f t="shared" si="34"/>
        <v>0</v>
      </c>
      <c r="G759" s="368">
        <f t="shared" si="35"/>
        <v>0</v>
      </c>
      <c r="H759" s="368">
        <f t="shared" si="36"/>
        <v>0</v>
      </c>
      <c r="I759" s="368">
        <f t="shared" si="37"/>
        <v>0</v>
      </c>
      <c r="J759" s="368">
        <f t="shared" si="38"/>
        <v>0</v>
      </c>
      <c r="K759" s="368">
        <f t="shared" si="39"/>
        <v>0</v>
      </c>
      <c r="L759" s="368">
        <f t="shared" si="40"/>
        <v>0</v>
      </c>
      <c r="M759" s="368">
        <f t="shared" si="41"/>
        <v>0</v>
      </c>
      <c r="N759" s="370">
        <f t="shared" si="42"/>
        <v>69</v>
      </c>
      <c r="O759" s="371"/>
      <c r="P759" s="413">
        <f t="shared" si="53"/>
        <v>69</v>
      </c>
      <c r="Q759" s="373">
        <f t="shared" si="54"/>
        <v>107</v>
      </c>
      <c r="R759" s="374">
        <v>0</v>
      </c>
      <c r="S759" s="428">
        <v>0</v>
      </c>
      <c r="T759" s="414">
        <v>0</v>
      </c>
      <c r="U759" s="414">
        <v>0</v>
      </c>
      <c r="V759" s="414">
        <v>0</v>
      </c>
      <c r="W759" s="414">
        <v>0</v>
      </c>
      <c r="X759" s="414">
        <v>0</v>
      </c>
      <c r="Y759" s="414">
        <v>0</v>
      </c>
      <c r="Z759" s="414">
        <v>0</v>
      </c>
      <c r="AA759" s="414">
        <v>0</v>
      </c>
      <c r="AB759" s="428">
        <v>0</v>
      </c>
      <c r="AC759" s="429"/>
      <c r="AD759" s="124">
        <v>0</v>
      </c>
      <c r="AE759" s="427">
        <v>40</v>
      </c>
      <c r="AF759" s="417"/>
      <c r="AG759" s="375">
        <v>29</v>
      </c>
      <c r="AH759" s="417"/>
      <c r="AI759" s="426">
        <v>0</v>
      </c>
      <c r="AJ759" s="426">
        <v>0</v>
      </c>
      <c r="AK759" s="426">
        <v>0</v>
      </c>
      <c r="AL759" s="126"/>
      <c r="AM759" s="418"/>
      <c r="AN759" s="418"/>
      <c r="AO759" s="375">
        <v>0</v>
      </c>
    </row>
    <row r="760" spans="1:41" ht="24" customHeight="1" x14ac:dyDescent="0.3">
      <c r="A760" s="410" t="s">
        <v>4625</v>
      </c>
      <c r="B760" s="411" t="s">
        <v>4228</v>
      </c>
      <c r="C760" s="412" t="s">
        <v>163</v>
      </c>
      <c r="D760" s="367">
        <f t="shared" si="32"/>
        <v>85</v>
      </c>
      <c r="E760" s="368">
        <f t="shared" si="33"/>
        <v>65</v>
      </c>
      <c r="F760" s="368">
        <f t="shared" si="34"/>
        <v>55</v>
      </c>
      <c r="G760" s="368">
        <f t="shared" si="35"/>
        <v>22</v>
      </c>
      <c r="H760" s="368">
        <f t="shared" si="36"/>
        <v>0</v>
      </c>
      <c r="I760" s="368">
        <f t="shared" si="37"/>
        <v>0</v>
      </c>
      <c r="J760" s="368">
        <f t="shared" si="38"/>
        <v>0</v>
      </c>
      <c r="K760" s="368">
        <f t="shared" si="39"/>
        <v>0</v>
      </c>
      <c r="L760" s="368">
        <f t="shared" si="40"/>
        <v>0</v>
      </c>
      <c r="M760" s="368">
        <f t="shared" si="41"/>
        <v>0</v>
      </c>
      <c r="N760" s="370">
        <f t="shared" si="42"/>
        <v>227</v>
      </c>
      <c r="O760" s="371">
        <f>Nemzetközi!F85</f>
        <v>19</v>
      </c>
      <c r="P760" s="413">
        <f t="shared" si="53"/>
        <v>2127</v>
      </c>
      <c r="Q760" s="373">
        <f t="shared" si="54"/>
        <v>14</v>
      </c>
      <c r="R760" s="374">
        <v>0</v>
      </c>
      <c r="S760" s="420">
        <v>0</v>
      </c>
      <c r="T760" s="414">
        <v>0</v>
      </c>
      <c r="U760" s="414">
        <v>0</v>
      </c>
      <c r="V760" s="414">
        <v>0</v>
      </c>
      <c r="W760" s="414">
        <v>0</v>
      </c>
      <c r="X760" s="414">
        <v>0</v>
      </c>
      <c r="Y760" s="414">
        <v>0</v>
      </c>
      <c r="Z760" s="414">
        <v>0</v>
      </c>
      <c r="AA760" s="414">
        <v>0</v>
      </c>
      <c r="AB760" s="420">
        <v>0</v>
      </c>
      <c r="AC760" s="429"/>
      <c r="AD760" s="421">
        <v>0</v>
      </c>
      <c r="AE760" s="427">
        <v>0</v>
      </c>
      <c r="AF760" s="417"/>
      <c r="AG760" s="375"/>
      <c r="AH760" s="417"/>
      <c r="AI760" s="426">
        <v>65</v>
      </c>
      <c r="AJ760" s="426">
        <v>85</v>
      </c>
      <c r="AK760" s="426">
        <v>0</v>
      </c>
      <c r="AL760" s="126"/>
      <c r="AM760" s="418">
        <v>22</v>
      </c>
      <c r="AN760" s="418">
        <v>55</v>
      </c>
      <c r="AO760" s="375">
        <v>0</v>
      </c>
    </row>
    <row r="761" spans="1:41" ht="24" customHeight="1" x14ac:dyDescent="0.3">
      <c r="A761" s="410" t="s">
        <v>4626</v>
      </c>
      <c r="B761" s="436" t="s">
        <v>4229</v>
      </c>
      <c r="C761" s="437" t="s">
        <v>163</v>
      </c>
      <c r="D761" s="367">
        <f t="shared" si="32"/>
        <v>55</v>
      </c>
      <c r="E761" s="368">
        <f t="shared" si="33"/>
        <v>22</v>
      </c>
      <c r="F761" s="368">
        <f t="shared" si="34"/>
        <v>0</v>
      </c>
      <c r="G761" s="368">
        <f t="shared" si="35"/>
        <v>0</v>
      </c>
      <c r="H761" s="368">
        <f t="shared" si="36"/>
        <v>0</v>
      </c>
      <c r="I761" s="368">
        <f t="shared" si="37"/>
        <v>0</v>
      </c>
      <c r="J761" s="368">
        <f t="shared" si="38"/>
        <v>0</v>
      </c>
      <c r="K761" s="368">
        <f t="shared" si="39"/>
        <v>0</v>
      </c>
      <c r="L761" s="368">
        <f t="shared" si="40"/>
        <v>0</v>
      </c>
      <c r="M761" s="368">
        <f t="shared" si="41"/>
        <v>0</v>
      </c>
      <c r="N761" s="370">
        <f t="shared" si="42"/>
        <v>77</v>
      </c>
      <c r="O761" s="371"/>
      <c r="P761" s="413">
        <f t="shared" si="53"/>
        <v>77</v>
      </c>
      <c r="Q761" s="373">
        <f t="shared" si="54"/>
        <v>93</v>
      </c>
      <c r="R761" s="374">
        <v>0</v>
      </c>
      <c r="S761" s="428">
        <v>0</v>
      </c>
      <c r="T761" s="414">
        <v>0</v>
      </c>
      <c r="U761" s="414">
        <v>0</v>
      </c>
      <c r="V761" s="414">
        <v>0</v>
      </c>
      <c r="W761" s="414">
        <v>0</v>
      </c>
      <c r="X761" s="414">
        <v>0</v>
      </c>
      <c r="Y761" s="414">
        <v>0</v>
      </c>
      <c r="Z761" s="414">
        <v>0</v>
      </c>
      <c r="AA761" s="414">
        <v>0</v>
      </c>
      <c r="AB761" s="428">
        <v>0</v>
      </c>
      <c r="AC761" s="415"/>
      <c r="AD761" s="421">
        <v>0</v>
      </c>
      <c r="AE761" s="427">
        <v>0</v>
      </c>
      <c r="AF761" s="433"/>
      <c r="AG761" s="425"/>
      <c r="AH761" s="433"/>
      <c r="AI761" s="426">
        <v>0</v>
      </c>
      <c r="AJ761" s="426">
        <v>0</v>
      </c>
      <c r="AK761" s="426">
        <v>0</v>
      </c>
      <c r="AL761" s="126"/>
      <c r="AM761" s="418">
        <v>22</v>
      </c>
      <c r="AN761" s="418">
        <v>55</v>
      </c>
      <c r="AO761" s="375">
        <v>0</v>
      </c>
    </row>
    <row r="762" spans="1:41" ht="24" customHeight="1" x14ac:dyDescent="0.3">
      <c r="A762" s="419" t="s">
        <v>4627</v>
      </c>
      <c r="B762" s="411" t="s">
        <v>4628</v>
      </c>
      <c r="C762" s="412" t="s">
        <v>301</v>
      </c>
      <c r="D762" s="367">
        <f t="shared" si="32"/>
        <v>17</v>
      </c>
      <c r="E762" s="368">
        <f t="shared" si="33"/>
        <v>10</v>
      </c>
      <c r="F762" s="368">
        <f t="shared" si="34"/>
        <v>0</v>
      </c>
      <c r="G762" s="368">
        <f t="shared" si="35"/>
        <v>0</v>
      </c>
      <c r="H762" s="368">
        <f t="shared" si="36"/>
        <v>0</v>
      </c>
      <c r="I762" s="368">
        <f t="shared" si="37"/>
        <v>0</v>
      </c>
      <c r="J762" s="368">
        <f t="shared" si="38"/>
        <v>0</v>
      </c>
      <c r="K762" s="368">
        <f t="shared" si="39"/>
        <v>0</v>
      </c>
      <c r="L762" s="368">
        <f t="shared" si="40"/>
        <v>0</v>
      </c>
      <c r="M762" s="368">
        <f t="shared" si="41"/>
        <v>0</v>
      </c>
      <c r="N762" s="370">
        <f t="shared" si="42"/>
        <v>27</v>
      </c>
      <c r="O762" s="371"/>
      <c r="P762" s="413">
        <f t="shared" si="53"/>
        <v>27</v>
      </c>
      <c r="Q762" s="373">
        <f t="shared" si="54"/>
        <v>325</v>
      </c>
      <c r="R762" s="374">
        <v>0</v>
      </c>
      <c r="S762" s="449">
        <v>0</v>
      </c>
      <c r="T762" s="414">
        <v>0</v>
      </c>
      <c r="U762" s="414">
        <v>0</v>
      </c>
      <c r="V762" s="414">
        <v>0</v>
      </c>
      <c r="W762" s="414">
        <v>0</v>
      </c>
      <c r="X762" s="414">
        <v>0</v>
      </c>
      <c r="Y762" s="414">
        <v>0</v>
      </c>
      <c r="Z762" s="414">
        <v>0</v>
      </c>
      <c r="AA762" s="414">
        <v>0</v>
      </c>
      <c r="AB762" s="449">
        <v>10</v>
      </c>
      <c r="AC762" s="429"/>
      <c r="AD762" s="421">
        <v>0</v>
      </c>
      <c r="AE762" s="416">
        <v>0</v>
      </c>
      <c r="AF762" s="417"/>
      <c r="AG762" s="375">
        <v>17</v>
      </c>
      <c r="AH762" s="417"/>
      <c r="AI762" s="421">
        <v>0</v>
      </c>
      <c r="AJ762" s="421">
        <v>0</v>
      </c>
      <c r="AK762" s="421">
        <v>0</v>
      </c>
      <c r="AL762" s="126"/>
      <c r="AM762" s="418"/>
      <c r="AN762" s="418"/>
      <c r="AO762" s="375">
        <v>0</v>
      </c>
    </row>
    <row r="763" spans="1:41" ht="24" customHeight="1" x14ac:dyDescent="0.3">
      <c r="A763" s="419" t="s">
        <v>4630</v>
      </c>
      <c r="B763" s="411" t="s">
        <v>4631</v>
      </c>
      <c r="C763" s="412" t="s">
        <v>3408</v>
      </c>
      <c r="D763" s="367">
        <f t="shared" si="32"/>
        <v>10</v>
      </c>
      <c r="E763" s="368">
        <f t="shared" si="33"/>
        <v>0</v>
      </c>
      <c r="F763" s="368">
        <f t="shared" si="34"/>
        <v>0</v>
      </c>
      <c r="G763" s="368">
        <f t="shared" si="35"/>
        <v>0</v>
      </c>
      <c r="H763" s="368">
        <f t="shared" si="36"/>
        <v>0</v>
      </c>
      <c r="I763" s="368">
        <f t="shared" si="37"/>
        <v>0</v>
      </c>
      <c r="J763" s="368">
        <f t="shared" si="38"/>
        <v>0</v>
      </c>
      <c r="K763" s="368">
        <f t="shared" si="39"/>
        <v>0</v>
      </c>
      <c r="L763" s="368">
        <f t="shared" si="40"/>
        <v>0</v>
      </c>
      <c r="M763" s="368">
        <f t="shared" si="41"/>
        <v>0</v>
      </c>
      <c r="N763" s="370">
        <f t="shared" si="42"/>
        <v>10</v>
      </c>
      <c r="O763" s="371"/>
      <c r="P763" s="413">
        <f t="shared" si="53"/>
        <v>10</v>
      </c>
      <c r="Q763" s="373">
        <f t="shared" si="54"/>
        <v>688</v>
      </c>
      <c r="R763" s="374">
        <v>0</v>
      </c>
      <c r="S763" s="420">
        <v>0</v>
      </c>
      <c r="T763" s="414">
        <v>0</v>
      </c>
      <c r="U763" s="414">
        <v>0</v>
      </c>
      <c r="V763" s="414">
        <v>0</v>
      </c>
      <c r="W763" s="414">
        <v>0</v>
      </c>
      <c r="X763" s="414">
        <v>0</v>
      </c>
      <c r="Y763" s="414">
        <v>0</v>
      </c>
      <c r="Z763" s="414">
        <v>0</v>
      </c>
      <c r="AA763" s="414">
        <v>0</v>
      </c>
      <c r="AB763" s="420">
        <v>10</v>
      </c>
      <c r="AC763" s="415"/>
      <c r="AD763" s="142">
        <v>0</v>
      </c>
      <c r="AE763" s="427">
        <v>0</v>
      </c>
      <c r="AF763" s="417"/>
      <c r="AG763" s="375"/>
      <c r="AH763" s="417"/>
      <c r="AI763" s="426">
        <v>0</v>
      </c>
      <c r="AJ763" s="426">
        <v>0</v>
      </c>
      <c r="AK763" s="426">
        <v>0</v>
      </c>
      <c r="AL763" s="126"/>
      <c r="AM763" s="418"/>
      <c r="AN763" s="418"/>
      <c r="AO763" s="375">
        <v>0</v>
      </c>
    </row>
    <row r="764" spans="1:41" ht="24" customHeight="1" x14ac:dyDescent="0.3">
      <c r="A764" s="422" t="s">
        <v>4632</v>
      </c>
      <c r="B764" s="475" t="s">
        <v>4633</v>
      </c>
      <c r="C764" s="476" t="s">
        <v>156</v>
      </c>
      <c r="D764" s="367">
        <f t="shared" si="32"/>
        <v>0</v>
      </c>
      <c r="E764" s="368">
        <f t="shared" si="33"/>
        <v>0</v>
      </c>
      <c r="F764" s="368">
        <f t="shared" si="34"/>
        <v>0</v>
      </c>
      <c r="G764" s="368">
        <f t="shared" si="35"/>
        <v>0</v>
      </c>
      <c r="H764" s="368">
        <f t="shared" si="36"/>
        <v>0</v>
      </c>
      <c r="I764" s="368">
        <f t="shared" si="37"/>
        <v>0</v>
      </c>
      <c r="J764" s="368">
        <f t="shared" si="38"/>
        <v>0</v>
      </c>
      <c r="K764" s="368">
        <f t="shared" si="39"/>
        <v>0</v>
      </c>
      <c r="L764" s="368">
        <f t="shared" si="40"/>
        <v>0</v>
      </c>
      <c r="M764" s="368">
        <f t="shared" si="41"/>
        <v>0</v>
      </c>
      <c r="N764" s="370">
        <f t="shared" si="42"/>
        <v>0</v>
      </c>
      <c r="O764" s="371"/>
      <c r="P764" s="413">
        <f t="shared" si="53"/>
        <v>0</v>
      </c>
      <c r="Q764" s="373" t="str">
        <f t="shared" si="54"/>
        <v/>
      </c>
      <c r="R764" s="374">
        <v>0</v>
      </c>
      <c r="S764" s="432">
        <v>0</v>
      </c>
      <c r="T764" s="414">
        <v>0</v>
      </c>
      <c r="U764" s="414">
        <v>0</v>
      </c>
      <c r="V764" s="414">
        <v>0</v>
      </c>
      <c r="W764" s="414">
        <v>0</v>
      </c>
      <c r="X764" s="414">
        <v>0</v>
      </c>
      <c r="Y764" s="414">
        <v>0</v>
      </c>
      <c r="Z764" s="414">
        <v>0</v>
      </c>
      <c r="AA764" s="414">
        <v>0</v>
      </c>
      <c r="AB764" s="432">
        <v>0</v>
      </c>
      <c r="AC764" s="415"/>
      <c r="AD764" s="142">
        <v>0</v>
      </c>
      <c r="AE764" s="416">
        <v>0</v>
      </c>
      <c r="AF764" s="417"/>
      <c r="AG764" s="375"/>
      <c r="AH764" s="417"/>
      <c r="AI764" s="421">
        <v>0</v>
      </c>
      <c r="AJ764" s="421">
        <v>0</v>
      </c>
      <c r="AK764" s="421">
        <v>0</v>
      </c>
      <c r="AL764" s="126"/>
      <c r="AM764" s="418"/>
      <c r="AN764" s="418"/>
      <c r="AO764" s="375">
        <v>0</v>
      </c>
    </row>
    <row r="765" spans="1:41" ht="24" customHeight="1" x14ac:dyDescent="0.3">
      <c r="A765" s="419" t="s">
        <v>4634</v>
      </c>
      <c r="B765" s="411" t="s">
        <v>4635</v>
      </c>
      <c r="C765" s="412" t="s">
        <v>2551</v>
      </c>
      <c r="D765" s="367">
        <f t="shared" si="32"/>
        <v>0</v>
      </c>
      <c r="E765" s="368">
        <f t="shared" si="33"/>
        <v>0</v>
      </c>
      <c r="F765" s="368">
        <f t="shared" si="34"/>
        <v>0</v>
      </c>
      <c r="G765" s="368">
        <f t="shared" si="35"/>
        <v>0</v>
      </c>
      <c r="H765" s="368">
        <f t="shared" si="36"/>
        <v>0</v>
      </c>
      <c r="I765" s="368">
        <f t="shared" si="37"/>
        <v>0</v>
      </c>
      <c r="J765" s="368">
        <f t="shared" si="38"/>
        <v>0</v>
      </c>
      <c r="K765" s="368">
        <f t="shared" si="39"/>
        <v>0</v>
      </c>
      <c r="L765" s="368">
        <f t="shared" si="40"/>
        <v>0</v>
      </c>
      <c r="M765" s="368">
        <f t="shared" si="41"/>
        <v>0</v>
      </c>
      <c r="N765" s="370">
        <f t="shared" si="42"/>
        <v>0</v>
      </c>
      <c r="O765" s="371"/>
      <c r="P765" s="413">
        <f t="shared" si="53"/>
        <v>0</v>
      </c>
      <c r="Q765" s="373" t="str">
        <f t="shared" si="54"/>
        <v/>
      </c>
      <c r="R765" s="374">
        <v>0</v>
      </c>
      <c r="S765" s="390">
        <v>0</v>
      </c>
      <c r="T765" s="414">
        <v>0</v>
      </c>
      <c r="U765" s="414">
        <v>0</v>
      </c>
      <c r="V765" s="414">
        <v>0</v>
      </c>
      <c r="W765" s="414">
        <v>0</v>
      </c>
      <c r="X765" s="414">
        <v>0</v>
      </c>
      <c r="Y765" s="414">
        <v>0</v>
      </c>
      <c r="Z765" s="414">
        <v>0</v>
      </c>
      <c r="AA765" s="414">
        <v>0</v>
      </c>
      <c r="AB765" s="390">
        <v>0</v>
      </c>
      <c r="AC765" s="415"/>
      <c r="AD765" s="421">
        <v>0</v>
      </c>
      <c r="AE765" s="416">
        <v>0</v>
      </c>
      <c r="AF765" s="417"/>
      <c r="AG765" s="375"/>
      <c r="AH765" s="417"/>
      <c r="AI765" s="421">
        <v>0</v>
      </c>
      <c r="AJ765" s="421">
        <v>0</v>
      </c>
      <c r="AK765" s="421">
        <v>0</v>
      </c>
      <c r="AL765" s="126"/>
      <c r="AM765" s="418"/>
      <c r="AN765" s="418"/>
      <c r="AO765" s="375">
        <v>0</v>
      </c>
    </row>
    <row r="766" spans="1:41" ht="24" customHeight="1" x14ac:dyDescent="0.3">
      <c r="A766" s="419" t="s">
        <v>4636</v>
      </c>
      <c r="B766" s="411" t="s">
        <v>4637</v>
      </c>
      <c r="C766" s="412" t="s">
        <v>1440</v>
      </c>
      <c r="D766" s="367">
        <f t="shared" si="32"/>
        <v>12</v>
      </c>
      <c r="E766" s="368">
        <f t="shared" si="33"/>
        <v>8</v>
      </c>
      <c r="F766" s="368">
        <f t="shared" si="34"/>
        <v>0</v>
      </c>
      <c r="G766" s="368">
        <f t="shared" si="35"/>
        <v>0</v>
      </c>
      <c r="H766" s="368">
        <f t="shared" si="36"/>
        <v>0</v>
      </c>
      <c r="I766" s="368">
        <f t="shared" si="37"/>
        <v>0</v>
      </c>
      <c r="J766" s="368">
        <f t="shared" si="38"/>
        <v>0</v>
      </c>
      <c r="K766" s="368">
        <f t="shared" si="39"/>
        <v>0</v>
      </c>
      <c r="L766" s="368">
        <f t="shared" si="40"/>
        <v>0</v>
      </c>
      <c r="M766" s="368">
        <f t="shared" si="41"/>
        <v>0</v>
      </c>
      <c r="N766" s="370">
        <f t="shared" si="42"/>
        <v>20</v>
      </c>
      <c r="O766" s="371"/>
      <c r="P766" s="413">
        <f t="shared" si="53"/>
        <v>20</v>
      </c>
      <c r="Q766" s="373">
        <f t="shared" si="54"/>
        <v>427</v>
      </c>
      <c r="R766" s="374">
        <v>0</v>
      </c>
      <c r="S766" s="420">
        <v>0</v>
      </c>
      <c r="T766" s="414">
        <v>0</v>
      </c>
      <c r="U766" s="414">
        <v>0</v>
      </c>
      <c r="V766" s="414">
        <v>0</v>
      </c>
      <c r="W766" s="414">
        <v>0</v>
      </c>
      <c r="X766" s="414">
        <v>0</v>
      </c>
      <c r="Y766" s="414">
        <v>0</v>
      </c>
      <c r="Z766" s="414">
        <v>0</v>
      </c>
      <c r="AA766" s="414">
        <v>0</v>
      </c>
      <c r="AB766" s="420">
        <v>12</v>
      </c>
      <c r="AC766" s="429"/>
      <c r="AD766" s="430">
        <v>0</v>
      </c>
      <c r="AE766" s="416">
        <v>0</v>
      </c>
      <c r="AF766" s="417">
        <v>8</v>
      </c>
      <c r="AG766" s="375"/>
      <c r="AH766" s="417"/>
      <c r="AI766" s="124">
        <v>0</v>
      </c>
      <c r="AJ766" s="124">
        <v>0</v>
      </c>
      <c r="AK766" s="124">
        <v>0</v>
      </c>
      <c r="AL766" s="126"/>
      <c r="AM766" s="418"/>
      <c r="AN766" s="418"/>
      <c r="AO766" s="375">
        <v>0</v>
      </c>
    </row>
    <row r="767" spans="1:41" ht="24" customHeight="1" x14ac:dyDescent="0.3">
      <c r="A767" s="410" t="s">
        <v>4638</v>
      </c>
      <c r="B767" s="411" t="s">
        <v>4231</v>
      </c>
      <c r="C767" s="412" t="s">
        <v>139</v>
      </c>
      <c r="D767" s="367">
        <f t="shared" si="32"/>
        <v>600</v>
      </c>
      <c r="E767" s="368">
        <f t="shared" si="33"/>
        <v>130</v>
      </c>
      <c r="F767" s="368">
        <f t="shared" si="34"/>
        <v>0</v>
      </c>
      <c r="G767" s="368">
        <f t="shared" si="35"/>
        <v>0</v>
      </c>
      <c r="H767" s="368">
        <f t="shared" si="36"/>
        <v>0</v>
      </c>
      <c r="I767" s="368">
        <f t="shared" si="37"/>
        <v>0</v>
      </c>
      <c r="J767" s="368">
        <f t="shared" si="38"/>
        <v>0</v>
      </c>
      <c r="K767" s="368">
        <f t="shared" si="39"/>
        <v>0</v>
      </c>
      <c r="L767" s="368">
        <f t="shared" si="40"/>
        <v>0</v>
      </c>
      <c r="M767" s="368">
        <f t="shared" si="41"/>
        <v>0</v>
      </c>
      <c r="N767" s="370">
        <f t="shared" si="42"/>
        <v>730</v>
      </c>
      <c r="O767" s="371">
        <f>Nemzetközi!F88</f>
        <v>22</v>
      </c>
      <c r="P767" s="413">
        <f t="shared" si="53"/>
        <v>2930</v>
      </c>
      <c r="Q767" s="373">
        <f t="shared" si="54"/>
        <v>9</v>
      </c>
      <c r="R767" s="374">
        <v>0</v>
      </c>
      <c r="S767" s="420">
        <v>0</v>
      </c>
      <c r="T767" s="414">
        <v>0</v>
      </c>
      <c r="U767" s="414">
        <v>0</v>
      </c>
      <c r="V767" s="414">
        <v>0</v>
      </c>
      <c r="W767" s="414">
        <v>0</v>
      </c>
      <c r="X767" s="414">
        <v>0</v>
      </c>
      <c r="Y767" s="414">
        <v>0</v>
      </c>
      <c r="Z767" s="414">
        <v>0</v>
      </c>
      <c r="AA767" s="414">
        <v>0</v>
      </c>
      <c r="AB767" s="420">
        <v>0</v>
      </c>
      <c r="AC767" s="415"/>
      <c r="AD767" s="389">
        <v>600</v>
      </c>
      <c r="AE767" s="416">
        <v>0</v>
      </c>
      <c r="AF767" s="417"/>
      <c r="AG767" s="375"/>
      <c r="AH767" s="417"/>
      <c r="AI767" s="421">
        <v>130</v>
      </c>
      <c r="AJ767" s="421">
        <v>0</v>
      </c>
      <c r="AK767" s="421">
        <v>0</v>
      </c>
      <c r="AL767" s="126"/>
      <c r="AM767" s="418"/>
      <c r="AN767" s="418"/>
      <c r="AO767" s="375">
        <v>0</v>
      </c>
    </row>
    <row r="768" spans="1:41" ht="24" customHeight="1" x14ac:dyDescent="0.3">
      <c r="A768" s="410" t="s">
        <v>4639</v>
      </c>
      <c r="B768" s="411" t="s">
        <v>4232</v>
      </c>
      <c r="C768" s="412" t="s">
        <v>139</v>
      </c>
      <c r="D768" s="367">
        <f t="shared" ref="D768:D1022" si="55">MAX(R768:AN768)</f>
        <v>25</v>
      </c>
      <c r="E768" s="368">
        <f t="shared" ref="E768:E1022" si="56">LARGE(R768:AN768,2)</f>
        <v>0</v>
      </c>
      <c r="F768" s="368">
        <f t="shared" ref="F768:F1022" si="57">LARGE(R768:AN768,3)</f>
        <v>0</v>
      </c>
      <c r="G768" s="368">
        <f t="shared" ref="G768:G1022" si="58">LARGE(R768:AN768,4)</f>
        <v>0</v>
      </c>
      <c r="H768" s="368">
        <f t="shared" ref="H768:H1022" si="59">LARGE(R768:AN768,5)</f>
        <v>0</v>
      </c>
      <c r="I768" s="368">
        <f t="shared" ref="I768:I1022" si="60">LARGE(R768:AN768,6)</f>
        <v>0</v>
      </c>
      <c r="J768" s="368">
        <f t="shared" ref="J768:J1022" si="61">LARGE(R768:AN768,7)</f>
        <v>0</v>
      </c>
      <c r="K768" s="368">
        <f t="shared" ref="K768:K1022" si="62">LARGE(R768:AN768,8)</f>
        <v>0</v>
      </c>
      <c r="L768" s="368">
        <f t="shared" ref="L768:L1022" si="63">LARGE(R768:AN768,9)</f>
        <v>0</v>
      </c>
      <c r="M768" s="368">
        <f t="shared" ref="M768:M1022" si="64">LARGE(R768:AN768,10)</f>
        <v>0</v>
      </c>
      <c r="N768" s="370">
        <f t="shared" ref="N768:N1022" si="65">SUM(D768:M768)</f>
        <v>25</v>
      </c>
      <c r="O768" s="371">
        <f>Nemzetközi!F89</f>
        <v>0</v>
      </c>
      <c r="P768" s="413">
        <f t="shared" si="53"/>
        <v>25</v>
      </c>
      <c r="Q768" s="373">
        <f t="shared" si="54"/>
        <v>351</v>
      </c>
      <c r="R768" s="374">
        <v>0</v>
      </c>
      <c r="S768" s="425">
        <v>0</v>
      </c>
      <c r="T768" s="414">
        <v>0</v>
      </c>
      <c r="U768" s="414">
        <v>0</v>
      </c>
      <c r="V768" s="414">
        <v>0</v>
      </c>
      <c r="W768" s="414">
        <v>0</v>
      </c>
      <c r="X768" s="414">
        <v>0</v>
      </c>
      <c r="Y768" s="414">
        <v>0</v>
      </c>
      <c r="Z768" s="414">
        <v>0</v>
      </c>
      <c r="AA768" s="414">
        <v>0</v>
      </c>
      <c r="AB768" s="425">
        <v>0</v>
      </c>
      <c r="AC768" s="429"/>
      <c r="AD768" s="421">
        <v>0</v>
      </c>
      <c r="AE768" s="416">
        <v>0</v>
      </c>
      <c r="AF768" s="417">
        <v>25</v>
      </c>
      <c r="AG768" s="375"/>
      <c r="AH768" s="417"/>
      <c r="AI768" s="430">
        <v>0</v>
      </c>
      <c r="AJ768" s="430">
        <v>0</v>
      </c>
      <c r="AK768" s="430">
        <v>0</v>
      </c>
      <c r="AL768" s="126"/>
      <c r="AM768" s="418"/>
      <c r="AN768" s="418"/>
      <c r="AO768" s="375">
        <v>0</v>
      </c>
    </row>
    <row r="769" spans="1:41" ht="24" customHeight="1" x14ac:dyDescent="0.3">
      <c r="A769" s="410" t="s">
        <v>4640</v>
      </c>
      <c r="B769" s="436" t="s">
        <v>4230</v>
      </c>
      <c r="C769" s="437" t="s">
        <v>834</v>
      </c>
      <c r="D769" s="367">
        <f t="shared" si="55"/>
        <v>85</v>
      </c>
      <c r="E769" s="368">
        <f t="shared" si="56"/>
        <v>45</v>
      </c>
      <c r="F769" s="368">
        <f t="shared" si="57"/>
        <v>0</v>
      </c>
      <c r="G769" s="368">
        <f t="shared" si="58"/>
        <v>0</v>
      </c>
      <c r="H769" s="368">
        <f t="shared" si="59"/>
        <v>0</v>
      </c>
      <c r="I769" s="368">
        <f t="shared" si="60"/>
        <v>0</v>
      </c>
      <c r="J769" s="368">
        <f t="shared" si="61"/>
        <v>0</v>
      </c>
      <c r="K769" s="368">
        <f t="shared" si="62"/>
        <v>0</v>
      </c>
      <c r="L769" s="368">
        <f t="shared" si="63"/>
        <v>0</v>
      </c>
      <c r="M769" s="368">
        <f t="shared" si="64"/>
        <v>0</v>
      </c>
      <c r="N769" s="370">
        <f t="shared" si="65"/>
        <v>130</v>
      </c>
      <c r="O769" s="371"/>
      <c r="P769" s="413">
        <f t="shared" si="53"/>
        <v>130</v>
      </c>
      <c r="Q769" s="373">
        <f t="shared" si="54"/>
        <v>63</v>
      </c>
      <c r="R769" s="374">
        <v>0</v>
      </c>
      <c r="S769" s="414">
        <v>0</v>
      </c>
      <c r="T769" s="414">
        <v>0</v>
      </c>
      <c r="U769" s="414">
        <v>0</v>
      </c>
      <c r="V769" s="414">
        <v>0</v>
      </c>
      <c r="W769" s="414">
        <v>0</v>
      </c>
      <c r="X769" s="414">
        <v>0</v>
      </c>
      <c r="Y769" s="414">
        <v>0</v>
      </c>
      <c r="Z769" s="414">
        <v>0</v>
      </c>
      <c r="AA769" s="414">
        <v>0</v>
      </c>
      <c r="AB769" s="414">
        <v>0</v>
      </c>
      <c r="AC769" s="429"/>
      <c r="AD769" s="426">
        <v>0</v>
      </c>
      <c r="AE769" s="416">
        <v>0</v>
      </c>
      <c r="AF769" s="417"/>
      <c r="AG769" s="375"/>
      <c r="AH769" s="417"/>
      <c r="AI769" s="142">
        <v>45</v>
      </c>
      <c r="AJ769" s="142">
        <v>0</v>
      </c>
      <c r="AK769" s="142">
        <v>85</v>
      </c>
      <c r="AL769" s="126"/>
      <c r="AM769" s="418"/>
      <c r="AN769" s="418"/>
      <c r="AO769" s="375">
        <v>0</v>
      </c>
    </row>
    <row r="770" spans="1:41" ht="24" customHeight="1" x14ac:dyDescent="0.3">
      <c r="A770" s="410" t="s">
        <v>4641</v>
      </c>
      <c r="B770" s="436" t="s">
        <v>4642</v>
      </c>
      <c r="C770" s="437" t="s">
        <v>1031</v>
      </c>
      <c r="D770" s="367">
        <f t="shared" si="55"/>
        <v>0</v>
      </c>
      <c r="E770" s="368">
        <f t="shared" si="56"/>
        <v>0</v>
      </c>
      <c r="F770" s="368">
        <f t="shared" si="57"/>
        <v>0</v>
      </c>
      <c r="G770" s="368">
        <f t="shared" si="58"/>
        <v>0</v>
      </c>
      <c r="H770" s="368">
        <f t="shared" si="59"/>
        <v>0</v>
      </c>
      <c r="I770" s="368">
        <f t="shared" si="60"/>
        <v>0</v>
      </c>
      <c r="J770" s="368">
        <f t="shared" si="61"/>
        <v>0</v>
      </c>
      <c r="K770" s="368">
        <f t="shared" si="62"/>
        <v>0</v>
      </c>
      <c r="L770" s="368">
        <f t="shared" si="63"/>
        <v>0</v>
      </c>
      <c r="M770" s="368">
        <f t="shared" si="64"/>
        <v>0</v>
      </c>
      <c r="N770" s="446">
        <f t="shared" si="65"/>
        <v>0</v>
      </c>
      <c r="O770" s="371"/>
      <c r="P770" s="448">
        <f t="shared" si="53"/>
        <v>0</v>
      </c>
      <c r="Q770" s="373" t="str">
        <f t="shared" si="54"/>
        <v/>
      </c>
      <c r="R770" s="374">
        <v>0</v>
      </c>
      <c r="S770" s="420">
        <v>0</v>
      </c>
      <c r="T770" s="414">
        <v>0</v>
      </c>
      <c r="U770" s="414">
        <v>0</v>
      </c>
      <c r="V770" s="414">
        <v>0</v>
      </c>
      <c r="W770" s="414">
        <v>0</v>
      </c>
      <c r="X770" s="414">
        <v>0</v>
      </c>
      <c r="Y770" s="414">
        <v>0</v>
      </c>
      <c r="Z770" s="414">
        <v>0</v>
      </c>
      <c r="AA770" s="414">
        <v>0</v>
      </c>
      <c r="AB770" s="420">
        <v>0</v>
      </c>
      <c r="AC770" s="429"/>
      <c r="AD770" s="124">
        <v>0</v>
      </c>
      <c r="AE770" s="416">
        <v>0</v>
      </c>
      <c r="AF770" s="417"/>
      <c r="AG770" s="375"/>
      <c r="AH770" s="417"/>
      <c r="AI770" s="421">
        <v>0</v>
      </c>
      <c r="AJ770" s="421">
        <v>0</v>
      </c>
      <c r="AK770" s="421">
        <v>0</v>
      </c>
      <c r="AL770" s="126"/>
      <c r="AM770" s="418"/>
      <c r="AN770" s="418"/>
      <c r="AO770" s="425">
        <v>0</v>
      </c>
    </row>
    <row r="771" spans="1:41" ht="24" customHeight="1" x14ac:dyDescent="0.3">
      <c r="A771" s="410" t="s">
        <v>4643</v>
      </c>
      <c r="B771" s="411" t="s">
        <v>4644</v>
      </c>
      <c r="C771" s="412" t="s">
        <v>979</v>
      </c>
      <c r="D771" s="367">
        <f t="shared" si="55"/>
        <v>14</v>
      </c>
      <c r="E771" s="368">
        <f t="shared" si="56"/>
        <v>4</v>
      </c>
      <c r="F771" s="368">
        <f t="shared" si="57"/>
        <v>0</v>
      </c>
      <c r="G771" s="368">
        <f t="shared" si="58"/>
        <v>0</v>
      </c>
      <c r="H771" s="368">
        <f t="shared" si="59"/>
        <v>0</v>
      </c>
      <c r="I771" s="368">
        <f t="shared" si="60"/>
        <v>0</v>
      </c>
      <c r="J771" s="368">
        <f t="shared" si="61"/>
        <v>0</v>
      </c>
      <c r="K771" s="368">
        <f t="shared" si="62"/>
        <v>0</v>
      </c>
      <c r="L771" s="368">
        <f t="shared" si="63"/>
        <v>0</v>
      </c>
      <c r="M771" s="368">
        <f t="shared" si="64"/>
        <v>0</v>
      </c>
      <c r="N771" s="370">
        <f t="shared" si="65"/>
        <v>18</v>
      </c>
      <c r="O771" s="371"/>
      <c r="P771" s="413">
        <f t="shared" si="53"/>
        <v>18</v>
      </c>
      <c r="Q771" s="373">
        <f t="shared" si="54"/>
        <v>457</v>
      </c>
      <c r="R771" s="374">
        <v>0</v>
      </c>
      <c r="S771" s="449">
        <v>0</v>
      </c>
      <c r="T771" s="414">
        <v>0</v>
      </c>
      <c r="U771" s="414">
        <v>0</v>
      </c>
      <c r="V771" s="414">
        <v>0</v>
      </c>
      <c r="W771" s="414">
        <v>0</v>
      </c>
      <c r="X771" s="414">
        <v>0</v>
      </c>
      <c r="Y771" s="414">
        <v>0</v>
      </c>
      <c r="Z771" s="414">
        <v>0</v>
      </c>
      <c r="AA771" s="414">
        <v>0</v>
      </c>
      <c r="AB771" s="449">
        <v>4</v>
      </c>
      <c r="AC771" s="415"/>
      <c r="AD771" s="142">
        <v>0</v>
      </c>
      <c r="AE771" s="427">
        <v>0</v>
      </c>
      <c r="AF771" s="433"/>
      <c r="AG771" s="425">
        <v>14</v>
      </c>
      <c r="AH771" s="433"/>
      <c r="AI771" s="142">
        <v>0</v>
      </c>
      <c r="AJ771" s="142">
        <v>0</v>
      </c>
      <c r="AK771" s="142">
        <v>0</v>
      </c>
      <c r="AL771" s="126"/>
      <c r="AM771" s="418"/>
      <c r="AN771" s="418"/>
      <c r="AO771" s="375">
        <v>0</v>
      </c>
    </row>
    <row r="772" spans="1:41" ht="24" customHeight="1" x14ac:dyDescent="0.3">
      <c r="A772" s="419" t="s">
        <v>4645</v>
      </c>
      <c r="B772" s="436" t="s">
        <v>4646</v>
      </c>
      <c r="C772" s="437" t="s">
        <v>605</v>
      </c>
      <c r="D772" s="367">
        <f t="shared" si="55"/>
        <v>23</v>
      </c>
      <c r="E772" s="368">
        <f t="shared" si="56"/>
        <v>0</v>
      </c>
      <c r="F772" s="368">
        <f t="shared" si="57"/>
        <v>0</v>
      </c>
      <c r="G772" s="368">
        <f t="shared" si="58"/>
        <v>0</v>
      </c>
      <c r="H772" s="368">
        <f t="shared" si="59"/>
        <v>0</v>
      </c>
      <c r="I772" s="368">
        <f t="shared" si="60"/>
        <v>0</v>
      </c>
      <c r="J772" s="368">
        <f t="shared" si="61"/>
        <v>0</v>
      </c>
      <c r="K772" s="368">
        <f t="shared" si="62"/>
        <v>0</v>
      </c>
      <c r="L772" s="368">
        <f t="shared" si="63"/>
        <v>0</v>
      </c>
      <c r="M772" s="368">
        <f t="shared" si="64"/>
        <v>0</v>
      </c>
      <c r="N772" s="370">
        <f t="shared" si="65"/>
        <v>23</v>
      </c>
      <c r="O772" s="371"/>
      <c r="P772" s="413">
        <f t="shared" si="53"/>
        <v>23</v>
      </c>
      <c r="Q772" s="373">
        <f t="shared" si="54"/>
        <v>380</v>
      </c>
      <c r="R772" s="431">
        <v>0</v>
      </c>
      <c r="S772" s="428">
        <v>0</v>
      </c>
      <c r="T772" s="414">
        <v>0</v>
      </c>
      <c r="U772" s="414">
        <v>0</v>
      </c>
      <c r="V772" s="414">
        <v>0</v>
      </c>
      <c r="W772" s="414">
        <v>0</v>
      </c>
      <c r="X772" s="414">
        <v>0</v>
      </c>
      <c r="Y772" s="414">
        <v>0</v>
      </c>
      <c r="Z772" s="414">
        <v>0</v>
      </c>
      <c r="AA772" s="414">
        <v>0</v>
      </c>
      <c r="AB772" s="428">
        <v>0</v>
      </c>
      <c r="AC772" s="415"/>
      <c r="AD772" s="430">
        <v>0</v>
      </c>
      <c r="AE772" s="416">
        <v>0</v>
      </c>
      <c r="AF772" s="417">
        <v>23</v>
      </c>
      <c r="AG772" s="375"/>
      <c r="AH772" s="417"/>
      <c r="AI772" s="450">
        <v>0</v>
      </c>
      <c r="AJ772" s="450">
        <v>0</v>
      </c>
      <c r="AK772" s="450">
        <v>0</v>
      </c>
      <c r="AL772" s="434"/>
      <c r="AM772" s="435"/>
      <c r="AN772" s="435"/>
      <c r="AO772" s="375">
        <v>0</v>
      </c>
    </row>
    <row r="773" spans="1:41" ht="24" customHeight="1" x14ac:dyDescent="0.3">
      <c r="A773" s="410" t="s">
        <v>4647</v>
      </c>
      <c r="B773" s="411" t="s">
        <v>1453</v>
      </c>
      <c r="C773" s="412" t="s">
        <v>163</v>
      </c>
      <c r="D773" s="367">
        <f t="shared" si="55"/>
        <v>0</v>
      </c>
      <c r="E773" s="368">
        <f t="shared" si="56"/>
        <v>0</v>
      </c>
      <c r="F773" s="368">
        <f t="shared" si="57"/>
        <v>0</v>
      </c>
      <c r="G773" s="368">
        <f t="shared" si="58"/>
        <v>0</v>
      </c>
      <c r="H773" s="368">
        <f t="shared" si="59"/>
        <v>0</v>
      </c>
      <c r="I773" s="368">
        <f t="shared" si="60"/>
        <v>0</v>
      </c>
      <c r="J773" s="368">
        <f t="shared" si="61"/>
        <v>0</v>
      </c>
      <c r="K773" s="368">
        <f t="shared" si="62"/>
        <v>0</v>
      </c>
      <c r="L773" s="368">
        <f t="shared" si="63"/>
        <v>0</v>
      </c>
      <c r="M773" s="368">
        <f t="shared" si="64"/>
        <v>0</v>
      </c>
      <c r="N773" s="370">
        <f t="shared" si="65"/>
        <v>0</v>
      </c>
      <c r="O773" s="371"/>
      <c r="P773" s="413">
        <f t="shared" si="53"/>
        <v>0</v>
      </c>
      <c r="Q773" s="373" t="str">
        <f t="shared" si="54"/>
        <v/>
      </c>
      <c r="R773" s="374">
        <v>0</v>
      </c>
      <c r="S773" s="420">
        <v>0</v>
      </c>
      <c r="T773" s="414">
        <v>0</v>
      </c>
      <c r="U773" s="414">
        <v>0</v>
      </c>
      <c r="V773" s="414">
        <v>0</v>
      </c>
      <c r="W773" s="414">
        <v>0</v>
      </c>
      <c r="X773" s="414">
        <v>0</v>
      </c>
      <c r="Y773" s="414">
        <v>0</v>
      </c>
      <c r="Z773" s="414">
        <v>0</v>
      </c>
      <c r="AA773" s="414">
        <v>0</v>
      </c>
      <c r="AB773" s="420">
        <v>0</v>
      </c>
      <c r="AC773" s="429"/>
      <c r="AD773" s="421">
        <v>0</v>
      </c>
      <c r="AE773" s="427">
        <v>0</v>
      </c>
      <c r="AF773" s="417"/>
      <c r="AG773" s="375"/>
      <c r="AH773" s="417"/>
      <c r="AI773" s="421">
        <v>0</v>
      </c>
      <c r="AJ773" s="421">
        <v>0</v>
      </c>
      <c r="AK773" s="421">
        <v>0</v>
      </c>
      <c r="AL773" s="126"/>
      <c r="AM773" s="418"/>
      <c r="AN773" s="418"/>
      <c r="AO773" s="375">
        <v>0</v>
      </c>
    </row>
    <row r="774" spans="1:41" ht="24" customHeight="1" x14ac:dyDescent="0.3">
      <c r="A774" s="521" t="s">
        <v>4648</v>
      </c>
      <c r="B774" s="522" t="s">
        <v>4649</v>
      </c>
      <c r="C774" s="523" t="s">
        <v>979</v>
      </c>
      <c r="D774" s="367">
        <f t="shared" si="55"/>
        <v>8</v>
      </c>
      <c r="E774" s="368">
        <f t="shared" si="56"/>
        <v>0</v>
      </c>
      <c r="F774" s="368">
        <f t="shared" si="57"/>
        <v>0</v>
      </c>
      <c r="G774" s="368">
        <f t="shared" si="58"/>
        <v>0</v>
      </c>
      <c r="H774" s="368">
        <f t="shared" si="59"/>
        <v>0</v>
      </c>
      <c r="I774" s="368">
        <f t="shared" si="60"/>
        <v>0</v>
      </c>
      <c r="J774" s="368">
        <f t="shared" si="61"/>
        <v>0</v>
      </c>
      <c r="K774" s="368">
        <f t="shared" si="62"/>
        <v>0</v>
      </c>
      <c r="L774" s="368">
        <f t="shared" si="63"/>
        <v>0</v>
      </c>
      <c r="M774" s="368">
        <f t="shared" si="64"/>
        <v>0</v>
      </c>
      <c r="N774" s="480">
        <f t="shared" si="65"/>
        <v>8</v>
      </c>
      <c r="O774" s="524"/>
      <c r="P774" s="525">
        <f>N774+O774*100</f>
        <v>8</v>
      </c>
      <c r="Q774" s="483">
        <f>IF(P774=0,"",RANK(P774,P:P,0))</f>
        <v>762</v>
      </c>
      <c r="R774" s="374">
        <v>0</v>
      </c>
      <c r="S774" s="420">
        <v>0</v>
      </c>
      <c r="T774" s="414">
        <v>0</v>
      </c>
      <c r="U774" s="414">
        <v>0</v>
      </c>
      <c r="V774" s="414">
        <v>0</v>
      </c>
      <c r="W774" s="414">
        <v>0</v>
      </c>
      <c r="X774" s="414">
        <v>0</v>
      </c>
      <c r="Y774" s="414">
        <v>0</v>
      </c>
      <c r="Z774" s="414">
        <v>0</v>
      </c>
      <c r="AA774" s="414">
        <v>0</v>
      </c>
      <c r="AB774" s="420">
        <v>0</v>
      </c>
      <c r="AC774" s="526"/>
      <c r="AD774" s="426">
        <v>0</v>
      </c>
      <c r="AE774" s="427">
        <v>0</v>
      </c>
      <c r="AF774" s="527"/>
      <c r="AG774" s="198">
        <v>8</v>
      </c>
      <c r="AH774" s="527"/>
      <c r="AI774" s="430">
        <v>0</v>
      </c>
      <c r="AJ774" s="430">
        <v>0</v>
      </c>
      <c r="AK774" s="430">
        <v>0</v>
      </c>
      <c r="AL774" s="126"/>
      <c r="AM774" s="418"/>
      <c r="AN774" s="418"/>
      <c r="AO774" s="375">
        <v>0</v>
      </c>
    </row>
    <row r="775" spans="1:41" ht="24" customHeight="1" x14ac:dyDescent="0.3">
      <c r="A775" s="419" t="s">
        <v>4650</v>
      </c>
      <c r="B775" s="411" t="s">
        <v>4651</v>
      </c>
      <c r="C775" s="412" t="s">
        <v>1996</v>
      </c>
      <c r="D775" s="367">
        <f t="shared" si="55"/>
        <v>18</v>
      </c>
      <c r="E775" s="368">
        <f t="shared" si="56"/>
        <v>5</v>
      </c>
      <c r="F775" s="368">
        <f t="shared" si="57"/>
        <v>0</v>
      </c>
      <c r="G775" s="368">
        <f t="shared" si="58"/>
        <v>0</v>
      </c>
      <c r="H775" s="368">
        <f t="shared" si="59"/>
        <v>0</v>
      </c>
      <c r="I775" s="368">
        <f t="shared" si="60"/>
        <v>0</v>
      </c>
      <c r="J775" s="368">
        <f t="shared" si="61"/>
        <v>0</v>
      </c>
      <c r="K775" s="368">
        <f t="shared" si="62"/>
        <v>0</v>
      </c>
      <c r="L775" s="368">
        <f t="shared" si="63"/>
        <v>0</v>
      </c>
      <c r="M775" s="368">
        <f t="shared" si="64"/>
        <v>0</v>
      </c>
      <c r="N775" s="370">
        <f t="shared" si="65"/>
        <v>23</v>
      </c>
      <c r="O775" s="371"/>
      <c r="P775" s="413">
        <f t="shared" ref="P775:P810" si="66">N775+O775*100</f>
        <v>23</v>
      </c>
      <c r="Q775" s="373">
        <f t="shared" ref="Q775:Q810" si="67">IF(P775=0,"",RANK(P775,P:P,0))</f>
        <v>380</v>
      </c>
      <c r="R775" s="431">
        <v>0</v>
      </c>
      <c r="S775" s="432">
        <v>0</v>
      </c>
      <c r="T775" s="414">
        <v>0</v>
      </c>
      <c r="U775" s="414">
        <v>0</v>
      </c>
      <c r="V775" s="414">
        <v>0</v>
      </c>
      <c r="W775" s="414">
        <v>0</v>
      </c>
      <c r="X775" s="414">
        <v>0</v>
      </c>
      <c r="Y775" s="414">
        <v>0</v>
      </c>
      <c r="Z775" s="414">
        <v>0</v>
      </c>
      <c r="AA775" s="414">
        <v>0</v>
      </c>
      <c r="AB775" s="432">
        <v>5</v>
      </c>
      <c r="AC775" s="415"/>
      <c r="AD775" s="426">
        <v>0</v>
      </c>
      <c r="AE775" s="416">
        <v>0</v>
      </c>
      <c r="AF775" s="417"/>
      <c r="AG775" s="375">
        <v>18</v>
      </c>
      <c r="AH775" s="417"/>
      <c r="AI775" s="124">
        <v>0</v>
      </c>
      <c r="AJ775" s="124">
        <v>0</v>
      </c>
      <c r="AK775" s="124">
        <v>0</v>
      </c>
      <c r="AL775" s="434"/>
      <c r="AM775" s="435"/>
      <c r="AN775" s="435"/>
      <c r="AO775" s="375">
        <v>0</v>
      </c>
    </row>
    <row r="776" spans="1:41" ht="24" customHeight="1" x14ac:dyDescent="0.3">
      <c r="A776" s="419" t="s">
        <v>4652</v>
      </c>
      <c r="B776" s="436" t="s">
        <v>4651</v>
      </c>
      <c r="C776" s="437" t="s">
        <v>2800</v>
      </c>
      <c r="D776" s="367">
        <f t="shared" si="55"/>
        <v>8</v>
      </c>
      <c r="E776" s="368">
        <f t="shared" si="56"/>
        <v>0</v>
      </c>
      <c r="F776" s="368">
        <f t="shared" si="57"/>
        <v>0</v>
      </c>
      <c r="G776" s="368">
        <f t="shared" si="58"/>
        <v>0</v>
      </c>
      <c r="H776" s="368">
        <f t="shared" si="59"/>
        <v>0</v>
      </c>
      <c r="I776" s="368">
        <f t="shared" si="60"/>
        <v>0</v>
      </c>
      <c r="J776" s="368">
        <f t="shared" si="61"/>
        <v>0</v>
      </c>
      <c r="K776" s="368">
        <f t="shared" si="62"/>
        <v>0</v>
      </c>
      <c r="L776" s="368">
        <f t="shared" si="63"/>
        <v>0</v>
      </c>
      <c r="M776" s="368">
        <f t="shared" si="64"/>
        <v>0</v>
      </c>
      <c r="N776" s="370">
        <f t="shared" si="65"/>
        <v>8</v>
      </c>
      <c r="O776" s="371"/>
      <c r="P776" s="413">
        <f t="shared" si="66"/>
        <v>8</v>
      </c>
      <c r="Q776" s="373">
        <f t="shared" si="67"/>
        <v>762</v>
      </c>
      <c r="R776" s="374">
        <v>0</v>
      </c>
      <c r="S776" s="420">
        <v>0</v>
      </c>
      <c r="T776" s="414">
        <v>0</v>
      </c>
      <c r="U776" s="414">
        <v>0</v>
      </c>
      <c r="V776" s="414">
        <v>0</v>
      </c>
      <c r="W776" s="414">
        <v>0</v>
      </c>
      <c r="X776" s="414">
        <v>0</v>
      </c>
      <c r="Y776" s="414">
        <v>0</v>
      </c>
      <c r="Z776" s="414">
        <v>0</v>
      </c>
      <c r="AA776" s="414">
        <v>0</v>
      </c>
      <c r="AB776" s="420">
        <v>0</v>
      </c>
      <c r="AC776" s="415"/>
      <c r="AD776" s="426">
        <v>0</v>
      </c>
      <c r="AE776" s="416">
        <v>0</v>
      </c>
      <c r="AF776" s="433"/>
      <c r="AG776" s="425">
        <v>8</v>
      </c>
      <c r="AH776" s="433"/>
      <c r="AI776" s="421">
        <v>0</v>
      </c>
      <c r="AJ776" s="421">
        <v>0</v>
      </c>
      <c r="AK776" s="421">
        <v>0</v>
      </c>
      <c r="AL776" s="126"/>
      <c r="AM776" s="418"/>
      <c r="AN776" s="418"/>
      <c r="AO776" s="425">
        <v>0</v>
      </c>
    </row>
    <row r="777" spans="1:41" ht="24" customHeight="1" x14ac:dyDescent="0.3">
      <c r="A777" s="419" t="s">
        <v>4653</v>
      </c>
      <c r="B777" s="436" t="s">
        <v>4654</v>
      </c>
      <c r="C777" s="437" t="s">
        <v>320</v>
      </c>
      <c r="D777" s="367">
        <f t="shared" si="55"/>
        <v>6</v>
      </c>
      <c r="E777" s="368">
        <f t="shared" si="56"/>
        <v>0</v>
      </c>
      <c r="F777" s="368">
        <f t="shared" si="57"/>
        <v>0</v>
      </c>
      <c r="G777" s="368">
        <f t="shared" si="58"/>
        <v>0</v>
      </c>
      <c r="H777" s="368">
        <f t="shared" si="59"/>
        <v>0</v>
      </c>
      <c r="I777" s="368">
        <f t="shared" si="60"/>
        <v>0</v>
      </c>
      <c r="J777" s="368">
        <f t="shared" si="61"/>
        <v>0</v>
      </c>
      <c r="K777" s="368">
        <f t="shared" si="62"/>
        <v>0</v>
      </c>
      <c r="L777" s="368">
        <f t="shared" si="63"/>
        <v>0</v>
      </c>
      <c r="M777" s="368">
        <f t="shared" si="64"/>
        <v>0</v>
      </c>
      <c r="N777" s="370">
        <f t="shared" si="65"/>
        <v>6</v>
      </c>
      <c r="O777" s="371"/>
      <c r="P777" s="413">
        <f t="shared" si="66"/>
        <v>6</v>
      </c>
      <c r="Q777" s="373">
        <f t="shared" si="67"/>
        <v>803</v>
      </c>
      <c r="R777" s="374">
        <v>0</v>
      </c>
      <c r="S777" s="420">
        <v>0</v>
      </c>
      <c r="T777" s="414">
        <v>0</v>
      </c>
      <c r="U777" s="414">
        <v>0</v>
      </c>
      <c r="V777" s="414">
        <v>0</v>
      </c>
      <c r="W777" s="414">
        <v>0</v>
      </c>
      <c r="X777" s="414">
        <v>0</v>
      </c>
      <c r="Y777" s="414">
        <v>0</v>
      </c>
      <c r="Z777" s="414">
        <v>0</v>
      </c>
      <c r="AA777" s="414">
        <v>0</v>
      </c>
      <c r="AB777" s="420">
        <v>0</v>
      </c>
      <c r="AC777" s="415"/>
      <c r="AD777" s="421">
        <v>0</v>
      </c>
      <c r="AE777" s="427">
        <v>0</v>
      </c>
      <c r="AF777" s="417">
        <v>6</v>
      </c>
      <c r="AG777" s="375"/>
      <c r="AH777" s="417"/>
      <c r="AI777" s="426">
        <v>0</v>
      </c>
      <c r="AJ777" s="426">
        <v>0</v>
      </c>
      <c r="AK777" s="426">
        <v>0</v>
      </c>
      <c r="AL777" s="126"/>
      <c r="AM777" s="418"/>
      <c r="AN777" s="418"/>
      <c r="AO777" s="375">
        <v>0</v>
      </c>
    </row>
    <row r="778" spans="1:41" ht="24" customHeight="1" x14ac:dyDescent="0.3">
      <c r="A778" s="419" t="s">
        <v>1378</v>
      </c>
      <c r="B778" s="411" t="s">
        <v>1379</v>
      </c>
      <c r="C778" s="412" t="s">
        <v>2234</v>
      </c>
      <c r="D778" s="367">
        <f t="shared" si="55"/>
        <v>25</v>
      </c>
      <c r="E778" s="368">
        <f t="shared" si="56"/>
        <v>12</v>
      </c>
      <c r="F778" s="368">
        <f t="shared" si="57"/>
        <v>12</v>
      </c>
      <c r="G778" s="368">
        <f t="shared" si="58"/>
        <v>2</v>
      </c>
      <c r="H778" s="368">
        <f t="shared" si="59"/>
        <v>2</v>
      </c>
      <c r="I778" s="368">
        <f t="shared" si="60"/>
        <v>0</v>
      </c>
      <c r="J778" s="368">
        <f t="shared" si="61"/>
        <v>0</v>
      </c>
      <c r="K778" s="368">
        <f t="shared" si="62"/>
        <v>0</v>
      </c>
      <c r="L778" s="368">
        <f t="shared" si="63"/>
        <v>0</v>
      </c>
      <c r="M778" s="368">
        <f t="shared" si="64"/>
        <v>0</v>
      </c>
      <c r="N778" s="370">
        <f t="shared" si="65"/>
        <v>53</v>
      </c>
      <c r="O778" s="371"/>
      <c r="P778" s="413">
        <f t="shared" si="66"/>
        <v>53</v>
      </c>
      <c r="Q778" s="373">
        <f t="shared" si="67"/>
        <v>144</v>
      </c>
      <c r="R778" s="374">
        <v>2</v>
      </c>
      <c r="S778" s="425">
        <v>0</v>
      </c>
      <c r="T778" s="414">
        <v>0</v>
      </c>
      <c r="U778" s="414">
        <v>0</v>
      </c>
      <c r="V778" s="414">
        <v>0</v>
      </c>
      <c r="W778" s="414">
        <v>0</v>
      </c>
      <c r="X778" s="414">
        <v>0</v>
      </c>
      <c r="Y778" s="414">
        <v>0</v>
      </c>
      <c r="Z778" s="414">
        <v>0</v>
      </c>
      <c r="AA778" s="414">
        <v>0</v>
      </c>
      <c r="AB778" s="425">
        <v>12</v>
      </c>
      <c r="AC778" s="415"/>
      <c r="AD778" s="426">
        <v>0</v>
      </c>
      <c r="AE778" s="416">
        <v>2</v>
      </c>
      <c r="AF778" s="417"/>
      <c r="AG778" s="375">
        <v>12</v>
      </c>
      <c r="AH778" s="417"/>
      <c r="AI778" s="142">
        <v>0</v>
      </c>
      <c r="AJ778" s="142">
        <v>0</v>
      </c>
      <c r="AK778" s="142">
        <v>0</v>
      </c>
      <c r="AL778" s="126">
        <v>25</v>
      </c>
      <c r="AM778" s="418"/>
      <c r="AN778" s="418"/>
      <c r="AO778" s="375">
        <v>0</v>
      </c>
    </row>
    <row r="779" spans="1:41" ht="24" customHeight="1" x14ac:dyDescent="0.3">
      <c r="A779" s="419" t="s">
        <v>3965</v>
      </c>
      <c r="B779" s="411" t="s">
        <v>4655</v>
      </c>
      <c r="C779" s="412" t="s">
        <v>2391</v>
      </c>
      <c r="D779" s="367">
        <f t="shared" si="55"/>
        <v>0</v>
      </c>
      <c r="E779" s="368">
        <f t="shared" si="56"/>
        <v>0</v>
      </c>
      <c r="F779" s="368">
        <f t="shared" si="57"/>
        <v>0</v>
      </c>
      <c r="G779" s="368">
        <f t="shared" si="58"/>
        <v>0</v>
      </c>
      <c r="H779" s="368">
        <f t="shared" si="59"/>
        <v>0</v>
      </c>
      <c r="I779" s="368">
        <f t="shared" si="60"/>
        <v>0</v>
      </c>
      <c r="J779" s="368">
        <f t="shared" si="61"/>
        <v>0</v>
      </c>
      <c r="K779" s="368">
        <f t="shared" si="62"/>
        <v>0</v>
      </c>
      <c r="L779" s="368">
        <f t="shared" si="63"/>
        <v>0</v>
      </c>
      <c r="M779" s="368">
        <f t="shared" si="64"/>
        <v>0</v>
      </c>
      <c r="N779" s="370">
        <f t="shared" si="65"/>
        <v>0</v>
      </c>
      <c r="O779" s="371"/>
      <c r="P779" s="413">
        <f t="shared" si="66"/>
        <v>0</v>
      </c>
      <c r="Q779" s="373" t="str">
        <f t="shared" si="67"/>
        <v/>
      </c>
      <c r="R779" s="374">
        <v>0</v>
      </c>
      <c r="S779" s="425">
        <v>0</v>
      </c>
      <c r="T779" s="414">
        <v>0</v>
      </c>
      <c r="U779" s="414">
        <v>0</v>
      </c>
      <c r="V779" s="414">
        <v>0</v>
      </c>
      <c r="W779" s="414">
        <v>0</v>
      </c>
      <c r="X779" s="414">
        <v>0</v>
      </c>
      <c r="Y779" s="414">
        <v>0</v>
      </c>
      <c r="Z779" s="414">
        <v>0</v>
      </c>
      <c r="AA779" s="414">
        <v>0</v>
      </c>
      <c r="AB779" s="425">
        <v>0</v>
      </c>
      <c r="AC779" s="415"/>
      <c r="AD779" s="421">
        <v>0</v>
      </c>
      <c r="AE779" s="416">
        <v>0</v>
      </c>
      <c r="AF779" s="417"/>
      <c r="AG779" s="375"/>
      <c r="AH779" s="417"/>
      <c r="AI779" s="421">
        <v>0</v>
      </c>
      <c r="AJ779" s="421">
        <v>0</v>
      </c>
      <c r="AK779" s="421">
        <v>0</v>
      </c>
      <c r="AL779" s="126"/>
      <c r="AM779" s="418"/>
      <c r="AN779" s="418"/>
      <c r="AO779" s="425">
        <v>0</v>
      </c>
    </row>
    <row r="780" spans="1:41" ht="24" customHeight="1" x14ac:dyDescent="0.3">
      <c r="A780" s="419" t="s">
        <v>4656</v>
      </c>
      <c r="B780" s="411" t="s">
        <v>4657</v>
      </c>
      <c r="C780" s="412" t="s">
        <v>429</v>
      </c>
      <c r="D780" s="367">
        <f t="shared" si="55"/>
        <v>0</v>
      </c>
      <c r="E780" s="368">
        <f t="shared" si="56"/>
        <v>0</v>
      </c>
      <c r="F780" s="368">
        <f t="shared" si="57"/>
        <v>0</v>
      </c>
      <c r="G780" s="368">
        <f t="shared" si="58"/>
        <v>0</v>
      </c>
      <c r="H780" s="368">
        <f t="shared" si="59"/>
        <v>0</v>
      </c>
      <c r="I780" s="368">
        <f t="shared" si="60"/>
        <v>0</v>
      </c>
      <c r="J780" s="368">
        <f t="shared" si="61"/>
        <v>0</v>
      </c>
      <c r="K780" s="368">
        <f t="shared" si="62"/>
        <v>0</v>
      </c>
      <c r="L780" s="368">
        <f t="shared" si="63"/>
        <v>0</v>
      </c>
      <c r="M780" s="368">
        <f t="shared" si="64"/>
        <v>0</v>
      </c>
      <c r="N780" s="370">
        <f t="shared" si="65"/>
        <v>0</v>
      </c>
      <c r="O780" s="371"/>
      <c r="P780" s="413">
        <f t="shared" si="66"/>
        <v>0</v>
      </c>
      <c r="Q780" s="373" t="str">
        <f t="shared" si="67"/>
        <v/>
      </c>
      <c r="R780" s="374">
        <v>0</v>
      </c>
      <c r="S780" s="420">
        <v>0</v>
      </c>
      <c r="T780" s="414">
        <v>0</v>
      </c>
      <c r="U780" s="414">
        <v>0</v>
      </c>
      <c r="V780" s="414">
        <v>0</v>
      </c>
      <c r="W780" s="414">
        <v>0</v>
      </c>
      <c r="X780" s="414">
        <v>0</v>
      </c>
      <c r="Y780" s="414">
        <v>0</v>
      </c>
      <c r="Z780" s="414">
        <v>0</v>
      </c>
      <c r="AA780" s="414">
        <v>0</v>
      </c>
      <c r="AB780" s="420">
        <v>0</v>
      </c>
      <c r="AC780" s="415"/>
      <c r="AD780" s="421">
        <v>0</v>
      </c>
      <c r="AE780" s="427">
        <v>0</v>
      </c>
      <c r="AF780" s="417"/>
      <c r="AG780" s="375"/>
      <c r="AH780" s="417"/>
      <c r="AI780" s="142">
        <v>0</v>
      </c>
      <c r="AJ780" s="142">
        <v>0</v>
      </c>
      <c r="AK780" s="142">
        <v>0</v>
      </c>
      <c r="AL780" s="126"/>
      <c r="AM780" s="418"/>
      <c r="AN780" s="418"/>
      <c r="AO780" s="425">
        <v>0</v>
      </c>
    </row>
    <row r="781" spans="1:41" ht="24" customHeight="1" x14ac:dyDescent="0.3">
      <c r="A781" s="410" t="s">
        <v>4658</v>
      </c>
      <c r="B781" s="411" t="s">
        <v>4659</v>
      </c>
      <c r="C781" s="412" t="s">
        <v>2185</v>
      </c>
      <c r="D781" s="367">
        <f t="shared" si="55"/>
        <v>0</v>
      </c>
      <c r="E781" s="368">
        <f t="shared" si="56"/>
        <v>0</v>
      </c>
      <c r="F781" s="368">
        <f t="shared" si="57"/>
        <v>0</v>
      </c>
      <c r="G781" s="368">
        <f t="shared" si="58"/>
        <v>0</v>
      </c>
      <c r="H781" s="368">
        <f t="shared" si="59"/>
        <v>0</v>
      </c>
      <c r="I781" s="368">
        <f t="shared" si="60"/>
        <v>0</v>
      </c>
      <c r="J781" s="368">
        <f t="shared" si="61"/>
        <v>0</v>
      </c>
      <c r="K781" s="368">
        <f t="shared" si="62"/>
        <v>0</v>
      </c>
      <c r="L781" s="368">
        <f t="shared" si="63"/>
        <v>0</v>
      </c>
      <c r="M781" s="368">
        <f t="shared" si="64"/>
        <v>0</v>
      </c>
      <c r="N781" s="370">
        <f t="shared" si="65"/>
        <v>0</v>
      </c>
      <c r="O781" s="371"/>
      <c r="P781" s="413">
        <f t="shared" si="66"/>
        <v>0</v>
      </c>
      <c r="Q781" s="373" t="str">
        <f t="shared" si="67"/>
        <v/>
      </c>
      <c r="R781" s="374">
        <v>0</v>
      </c>
      <c r="S781" s="425">
        <v>0</v>
      </c>
      <c r="T781" s="414">
        <v>0</v>
      </c>
      <c r="U781" s="414">
        <v>0</v>
      </c>
      <c r="V781" s="414">
        <v>0</v>
      </c>
      <c r="W781" s="414">
        <v>0</v>
      </c>
      <c r="X781" s="414">
        <v>0</v>
      </c>
      <c r="Y781" s="414">
        <v>0</v>
      </c>
      <c r="Z781" s="414">
        <v>0</v>
      </c>
      <c r="AA781" s="414">
        <v>0</v>
      </c>
      <c r="AB781" s="425">
        <v>0</v>
      </c>
      <c r="AC781" s="415"/>
      <c r="AD781" s="124">
        <v>0</v>
      </c>
      <c r="AE781" s="416">
        <v>0</v>
      </c>
      <c r="AF781" s="417"/>
      <c r="AG781" s="375"/>
      <c r="AH781" s="417"/>
      <c r="AI781" s="421">
        <v>0</v>
      </c>
      <c r="AJ781" s="421">
        <v>0</v>
      </c>
      <c r="AK781" s="421">
        <v>0</v>
      </c>
      <c r="AL781" s="126"/>
      <c r="AM781" s="418"/>
      <c r="AN781" s="418"/>
      <c r="AO781" s="375">
        <v>0</v>
      </c>
    </row>
    <row r="782" spans="1:41" ht="24" customHeight="1" x14ac:dyDescent="0.3">
      <c r="A782" s="410" t="s">
        <v>4660</v>
      </c>
      <c r="B782" s="436" t="s">
        <v>4661</v>
      </c>
      <c r="C782" s="437" t="s">
        <v>2185</v>
      </c>
      <c r="D782" s="367">
        <f t="shared" si="55"/>
        <v>0</v>
      </c>
      <c r="E782" s="368">
        <f t="shared" si="56"/>
        <v>0</v>
      </c>
      <c r="F782" s="368">
        <f t="shared" si="57"/>
        <v>0</v>
      </c>
      <c r="G782" s="368">
        <f t="shared" si="58"/>
        <v>0</v>
      </c>
      <c r="H782" s="368">
        <f t="shared" si="59"/>
        <v>0</v>
      </c>
      <c r="I782" s="368">
        <f t="shared" si="60"/>
        <v>0</v>
      </c>
      <c r="J782" s="368">
        <f t="shared" si="61"/>
        <v>0</v>
      </c>
      <c r="K782" s="368">
        <f t="shared" si="62"/>
        <v>0</v>
      </c>
      <c r="L782" s="368">
        <f t="shared" si="63"/>
        <v>0</v>
      </c>
      <c r="M782" s="368">
        <f t="shared" si="64"/>
        <v>0</v>
      </c>
      <c r="N782" s="370">
        <f t="shared" si="65"/>
        <v>0</v>
      </c>
      <c r="O782" s="371"/>
      <c r="P782" s="413">
        <f t="shared" si="66"/>
        <v>0</v>
      </c>
      <c r="Q782" s="373" t="str">
        <f t="shared" si="67"/>
        <v/>
      </c>
      <c r="R782" s="374">
        <v>0</v>
      </c>
      <c r="S782" s="414">
        <v>0</v>
      </c>
      <c r="T782" s="414">
        <v>0</v>
      </c>
      <c r="U782" s="414">
        <v>0</v>
      </c>
      <c r="V782" s="414">
        <v>0</v>
      </c>
      <c r="W782" s="414">
        <v>0</v>
      </c>
      <c r="X782" s="414">
        <v>0</v>
      </c>
      <c r="Y782" s="414">
        <v>0</v>
      </c>
      <c r="Z782" s="414">
        <v>0</v>
      </c>
      <c r="AA782" s="414">
        <v>0</v>
      </c>
      <c r="AB782" s="414">
        <v>0</v>
      </c>
      <c r="AC782" s="429"/>
      <c r="AD782" s="421">
        <v>0</v>
      </c>
      <c r="AE782" s="416">
        <v>0</v>
      </c>
      <c r="AF782" s="433"/>
      <c r="AG782" s="425"/>
      <c r="AH782" s="433"/>
      <c r="AI782" s="430">
        <v>0</v>
      </c>
      <c r="AJ782" s="430">
        <v>0</v>
      </c>
      <c r="AK782" s="430">
        <v>0</v>
      </c>
      <c r="AL782" s="126"/>
      <c r="AM782" s="418"/>
      <c r="AN782" s="418"/>
      <c r="AO782" s="375">
        <v>0</v>
      </c>
    </row>
    <row r="783" spans="1:41" ht="24" customHeight="1" x14ac:dyDescent="0.3">
      <c r="A783" s="419" t="s">
        <v>4634</v>
      </c>
      <c r="B783" s="411" t="s">
        <v>4662</v>
      </c>
      <c r="C783" s="412" t="s">
        <v>2551</v>
      </c>
      <c r="D783" s="367">
        <f t="shared" si="55"/>
        <v>0</v>
      </c>
      <c r="E783" s="368">
        <f t="shared" si="56"/>
        <v>0</v>
      </c>
      <c r="F783" s="368">
        <f t="shared" si="57"/>
        <v>0</v>
      </c>
      <c r="G783" s="368">
        <f t="shared" si="58"/>
        <v>0</v>
      </c>
      <c r="H783" s="368">
        <f t="shared" si="59"/>
        <v>0</v>
      </c>
      <c r="I783" s="368">
        <f t="shared" si="60"/>
        <v>0</v>
      </c>
      <c r="J783" s="368">
        <f t="shared" si="61"/>
        <v>0</v>
      </c>
      <c r="K783" s="368">
        <f t="shared" si="62"/>
        <v>0</v>
      </c>
      <c r="L783" s="368">
        <f t="shared" si="63"/>
        <v>0</v>
      </c>
      <c r="M783" s="368">
        <f t="shared" si="64"/>
        <v>0</v>
      </c>
      <c r="N783" s="370">
        <f t="shared" si="65"/>
        <v>0</v>
      </c>
      <c r="O783" s="371"/>
      <c r="P783" s="413">
        <f t="shared" si="66"/>
        <v>0</v>
      </c>
      <c r="Q783" s="373" t="str">
        <f t="shared" si="67"/>
        <v/>
      </c>
      <c r="R783" s="374">
        <v>0</v>
      </c>
      <c r="S783" s="414">
        <v>0</v>
      </c>
      <c r="T783" s="414">
        <v>0</v>
      </c>
      <c r="U783" s="414">
        <v>0</v>
      </c>
      <c r="V783" s="414">
        <v>0</v>
      </c>
      <c r="W783" s="414">
        <v>0</v>
      </c>
      <c r="X783" s="414">
        <v>0</v>
      </c>
      <c r="Y783" s="414">
        <v>0</v>
      </c>
      <c r="Z783" s="414">
        <v>0</v>
      </c>
      <c r="AA783" s="414">
        <v>0</v>
      </c>
      <c r="AB783" s="414">
        <v>0</v>
      </c>
      <c r="AC783" s="415"/>
      <c r="AD783" s="142">
        <v>0</v>
      </c>
      <c r="AE783" s="416">
        <v>0</v>
      </c>
      <c r="AF783" s="417"/>
      <c r="AG783" s="375"/>
      <c r="AH783" s="417"/>
      <c r="AI783" s="421">
        <v>0</v>
      </c>
      <c r="AJ783" s="421">
        <v>0</v>
      </c>
      <c r="AK783" s="421">
        <v>0</v>
      </c>
      <c r="AL783" s="126"/>
      <c r="AM783" s="418"/>
      <c r="AN783" s="418"/>
      <c r="AO783" s="375">
        <v>0</v>
      </c>
    </row>
    <row r="784" spans="1:41" ht="24" customHeight="1" x14ac:dyDescent="0.3">
      <c r="A784" s="410" t="s">
        <v>4663</v>
      </c>
      <c r="B784" s="436" t="s">
        <v>4664</v>
      </c>
      <c r="C784" s="437" t="s">
        <v>2022</v>
      </c>
      <c r="D784" s="367">
        <f t="shared" si="55"/>
        <v>0</v>
      </c>
      <c r="E784" s="368">
        <f t="shared" si="56"/>
        <v>0</v>
      </c>
      <c r="F784" s="368">
        <f t="shared" si="57"/>
        <v>0</v>
      </c>
      <c r="G784" s="368">
        <f t="shared" si="58"/>
        <v>0</v>
      </c>
      <c r="H784" s="368">
        <f t="shared" si="59"/>
        <v>0</v>
      </c>
      <c r="I784" s="368">
        <f t="shared" si="60"/>
        <v>0</v>
      </c>
      <c r="J784" s="368">
        <f t="shared" si="61"/>
        <v>0</v>
      </c>
      <c r="K784" s="368">
        <f t="shared" si="62"/>
        <v>0</v>
      </c>
      <c r="L784" s="368">
        <f t="shared" si="63"/>
        <v>0</v>
      </c>
      <c r="M784" s="368">
        <f t="shared" si="64"/>
        <v>0</v>
      </c>
      <c r="N784" s="370">
        <f t="shared" si="65"/>
        <v>0</v>
      </c>
      <c r="O784" s="371"/>
      <c r="P784" s="413">
        <f t="shared" si="66"/>
        <v>0</v>
      </c>
      <c r="Q784" s="373" t="str">
        <f t="shared" si="67"/>
        <v/>
      </c>
      <c r="R784" s="374">
        <v>0</v>
      </c>
      <c r="S784" s="420">
        <v>0</v>
      </c>
      <c r="T784" s="414">
        <v>0</v>
      </c>
      <c r="U784" s="414">
        <v>0</v>
      </c>
      <c r="V784" s="414">
        <v>0</v>
      </c>
      <c r="W784" s="414">
        <v>0</v>
      </c>
      <c r="X784" s="414">
        <v>0</v>
      </c>
      <c r="Y784" s="414">
        <v>0</v>
      </c>
      <c r="Z784" s="414">
        <v>0</v>
      </c>
      <c r="AA784" s="414">
        <v>0</v>
      </c>
      <c r="AB784" s="420">
        <v>0</v>
      </c>
      <c r="AC784" s="415"/>
      <c r="AD784" s="421">
        <v>0</v>
      </c>
      <c r="AE784" s="427">
        <v>0</v>
      </c>
      <c r="AF784" s="417"/>
      <c r="AG784" s="375"/>
      <c r="AH784" s="417"/>
      <c r="AI784" s="142">
        <v>0</v>
      </c>
      <c r="AJ784" s="142">
        <v>0</v>
      </c>
      <c r="AK784" s="142">
        <v>0</v>
      </c>
      <c r="AL784" s="126"/>
      <c r="AM784" s="418"/>
      <c r="AN784" s="418"/>
      <c r="AO784" s="375">
        <v>0</v>
      </c>
    </row>
    <row r="785" spans="1:41" ht="24" customHeight="1" x14ac:dyDescent="0.3">
      <c r="A785" s="419" t="s">
        <v>4665</v>
      </c>
      <c r="B785" s="411" t="s">
        <v>4666</v>
      </c>
      <c r="C785" s="412" t="s">
        <v>2481</v>
      </c>
      <c r="D785" s="367">
        <f t="shared" si="55"/>
        <v>0</v>
      </c>
      <c r="E785" s="368">
        <f t="shared" si="56"/>
        <v>0</v>
      </c>
      <c r="F785" s="368">
        <f t="shared" si="57"/>
        <v>0</v>
      </c>
      <c r="G785" s="368">
        <f t="shared" si="58"/>
        <v>0</v>
      </c>
      <c r="H785" s="368">
        <f t="shared" si="59"/>
        <v>0</v>
      </c>
      <c r="I785" s="368">
        <f t="shared" si="60"/>
        <v>0</v>
      </c>
      <c r="J785" s="368">
        <f t="shared" si="61"/>
        <v>0</v>
      </c>
      <c r="K785" s="368">
        <f t="shared" si="62"/>
        <v>0</v>
      </c>
      <c r="L785" s="368">
        <f t="shared" si="63"/>
        <v>0</v>
      </c>
      <c r="M785" s="368">
        <f t="shared" si="64"/>
        <v>0</v>
      </c>
      <c r="N785" s="370">
        <f t="shared" si="65"/>
        <v>0</v>
      </c>
      <c r="O785" s="371"/>
      <c r="P785" s="413">
        <f t="shared" si="66"/>
        <v>0</v>
      </c>
      <c r="Q785" s="373" t="str">
        <f t="shared" si="67"/>
        <v/>
      </c>
      <c r="R785" s="374">
        <v>0</v>
      </c>
      <c r="S785" s="425">
        <v>0</v>
      </c>
      <c r="T785" s="414">
        <v>0</v>
      </c>
      <c r="U785" s="414">
        <v>0</v>
      </c>
      <c r="V785" s="414">
        <v>0</v>
      </c>
      <c r="W785" s="414">
        <v>0</v>
      </c>
      <c r="X785" s="414">
        <v>0</v>
      </c>
      <c r="Y785" s="414">
        <v>0</v>
      </c>
      <c r="Z785" s="414">
        <v>0</v>
      </c>
      <c r="AA785" s="414">
        <v>0</v>
      </c>
      <c r="AB785" s="425">
        <v>0</v>
      </c>
      <c r="AC785" s="415"/>
      <c r="AD785" s="142">
        <v>0</v>
      </c>
      <c r="AE785" s="416">
        <v>0</v>
      </c>
      <c r="AF785" s="417"/>
      <c r="AG785" s="375"/>
      <c r="AH785" s="417"/>
      <c r="AI785" s="421">
        <v>0</v>
      </c>
      <c r="AJ785" s="421">
        <v>0</v>
      </c>
      <c r="AK785" s="421">
        <v>0</v>
      </c>
      <c r="AL785" s="126"/>
      <c r="AM785" s="418"/>
      <c r="AN785" s="418"/>
      <c r="AO785" s="375">
        <v>0</v>
      </c>
    </row>
    <row r="786" spans="1:41" ht="24" customHeight="1" x14ac:dyDescent="0.3">
      <c r="A786" s="410" t="s">
        <v>4667</v>
      </c>
      <c r="B786" s="411" t="s">
        <v>4668</v>
      </c>
      <c r="C786" s="412" t="s">
        <v>2298</v>
      </c>
      <c r="D786" s="367">
        <f t="shared" si="55"/>
        <v>40</v>
      </c>
      <c r="E786" s="368">
        <f t="shared" si="56"/>
        <v>25</v>
      </c>
      <c r="F786" s="368">
        <f t="shared" si="57"/>
        <v>24</v>
      </c>
      <c r="G786" s="368">
        <f t="shared" si="58"/>
        <v>22</v>
      </c>
      <c r="H786" s="368">
        <f t="shared" si="59"/>
        <v>0</v>
      </c>
      <c r="I786" s="368">
        <f t="shared" si="60"/>
        <v>0</v>
      </c>
      <c r="J786" s="368">
        <f t="shared" si="61"/>
        <v>0</v>
      </c>
      <c r="K786" s="368">
        <f t="shared" si="62"/>
        <v>0</v>
      </c>
      <c r="L786" s="368">
        <f t="shared" si="63"/>
        <v>0</v>
      </c>
      <c r="M786" s="368">
        <f t="shared" si="64"/>
        <v>0</v>
      </c>
      <c r="N786" s="370">
        <f t="shared" si="65"/>
        <v>111</v>
      </c>
      <c r="O786" s="371"/>
      <c r="P786" s="413">
        <f t="shared" si="66"/>
        <v>111</v>
      </c>
      <c r="Q786" s="373">
        <f t="shared" si="67"/>
        <v>72</v>
      </c>
      <c r="R786" s="374">
        <v>25</v>
      </c>
      <c r="S786" s="428">
        <v>0</v>
      </c>
      <c r="T786" s="414">
        <v>0</v>
      </c>
      <c r="U786" s="414">
        <v>0</v>
      </c>
      <c r="V786" s="414">
        <v>0</v>
      </c>
      <c r="W786" s="414">
        <v>0</v>
      </c>
      <c r="X786" s="414">
        <v>0</v>
      </c>
      <c r="Y786" s="414">
        <v>0</v>
      </c>
      <c r="Z786" s="414">
        <v>0</v>
      </c>
      <c r="AA786" s="414">
        <v>0</v>
      </c>
      <c r="AB786" s="428">
        <v>24</v>
      </c>
      <c r="AC786" s="415"/>
      <c r="AD786" s="450">
        <v>0</v>
      </c>
      <c r="AE786" s="416">
        <v>0</v>
      </c>
      <c r="AF786" s="417"/>
      <c r="AG786" s="375">
        <v>22</v>
      </c>
      <c r="AH786" s="417"/>
      <c r="AI786" s="430">
        <v>0</v>
      </c>
      <c r="AJ786" s="430">
        <v>0</v>
      </c>
      <c r="AK786" s="430">
        <v>0</v>
      </c>
      <c r="AL786" s="126">
        <v>40</v>
      </c>
      <c r="AM786" s="418"/>
      <c r="AN786" s="418"/>
      <c r="AO786" s="375">
        <v>0</v>
      </c>
    </row>
    <row r="787" spans="1:41" ht="24" customHeight="1" x14ac:dyDescent="0.3">
      <c r="A787" s="410" t="s">
        <v>4669</v>
      </c>
      <c r="B787" s="411" t="s">
        <v>4670</v>
      </c>
      <c r="C787" s="412" t="s">
        <v>2298</v>
      </c>
      <c r="D787" s="367">
        <f t="shared" si="55"/>
        <v>0</v>
      </c>
      <c r="E787" s="368">
        <f t="shared" si="56"/>
        <v>0</v>
      </c>
      <c r="F787" s="368">
        <f t="shared" si="57"/>
        <v>0</v>
      </c>
      <c r="G787" s="368">
        <f t="shared" si="58"/>
        <v>0</v>
      </c>
      <c r="H787" s="368">
        <f t="shared" si="59"/>
        <v>0</v>
      </c>
      <c r="I787" s="368">
        <f t="shared" si="60"/>
        <v>0</v>
      </c>
      <c r="J787" s="368">
        <f t="shared" si="61"/>
        <v>0</v>
      </c>
      <c r="K787" s="368">
        <f t="shared" si="62"/>
        <v>0</v>
      </c>
      <c r="L787" s="368">
        <f t="shared" si="63"/>
        <v>0</v>
      </c>
      <c r="M787" s="368">
        <f t="shared" si="64"/>
        <v>0</v>
      </c>
      <c r="N787" s="370">
        <f t="shared" si="65"/>
        <v>0</v>
      </c>
      <c r="O787" s="371"/>
      <c r="P787" s="413">
        <f t="shared" si="66"/>
        <v>0</v>
      </c>
      <c r="Q787" s="373" t="str">
        <f t="shared" si="67"/>
        <v/>
      </c>
      <c r="R787" s="374">
        <v>0</v>
      </c>
      <c r="S787" s="420">
        <v>0</v>
      </c>
      <c r="T787" s="414">
        <v>0</v>
      </c>
      <c r="U787" s="414">
        <v>0</v>
      </c>
      <c r="V787" s="414">
        <v>0</v>
      </c>
      <c r="W787" s="414">
        <v>0</v>
      </c>
      <c r="X787" s="414">
        <v>0</v>
      </c>
      <c r="Y787" s="414">
        <v>0</v>
      </c>
      <c r="Z787" s="414">
        <v>0</v>
      </c>
      <c r="AA787" s="414">
        <v>0</v>
      </c>
      <c r="AB787" s="420">
        <v>0</v>
      </c>
      <c r="AC787" s="415"/>
      <c r="AD787" s="421">
        <v>0</v>
      </c>
      <c r="AE787" s="427">
        <v>0</v>
      </c>
      <c r="AF787" s="417"/>
      <c r="AG787" s="375"/>
      <c r="AH787" s="417"/>
      <c r="AI787" s="426">
        <v>0</v>
      </c>
      <c r="AJ787" s="426">
        <v>0</v>
      </c>
      <c r="AK787" s="426">
        <v>0</v>
      </c>
      <c r="AL787" s="126"/>
      <c r="AM787" s="418"/>
      <c r="AN787" s="418"/>
      <c r="AO787" s="425">
        <v>0</v>
      </c>
    </row>
    <row r="788" spans="1:41" ht="24" customHeight="1" x14ac:dyDescent="0.3">
      <c r="A788" s="419" t="s">
        <v>1460</v>
      </c>
      <c r="B788" s="411" t="s">
        <v>1462</v>
      </c>
      <c r="C788" s="412" t="s">
        <v>53</v>
      </c>
      <c r="D788" s="367">
        <f t="shared" si="55"/>
        <v>29</v>
      </c>
      <c r="E788" s="368">
        <f t="shared" si="56"/>
        <v>0</v>
      </c>
      <c r="F788" s="368">
        <f t="shared" si="57"/>
        <v>0</v>
      </c>
      <c r="G788" s="368">
        <f t="shared" si="58"/>
        <v>0</v>
      </c>
      <c r="H788" s="368">
        <f t="shared" si="59"/>
        <v>0</v>
      </c>
      <c r="I788" s="368">
        <f t="shared" si="60"/>
        <v>0</v>
      </c>
      <c r="J788" s="368">
        <f t="shared" si="61"/>
        <v>0</v>
      </c>
      <c r="K788" s="368">
        <f t="shared" si="62"/>
        <v>0</v>
      </c>
      <c r="L788" s="368">
        <f t="shared" si="63"/>
        <v>0</v>
      </c>
      <c r="M788" s="368">
        <f t="shared" si="64"/>
        <v>0</v>
      </c>
      <c r="N788" s="370">
        <f t="shared" si="65"/>
        <v>29</v>
      </c>
      <c r="O788" s="371"/>
      <c r="P788" s="413">
        <f t="shared" si="66"/>
        <v>29</v>
      </c>
      <c r="Q788" s="373">
        <f t="shared" si="67"/>
        <v>304</v>
      </c>
      <c r="R788" s="374">
        <v>0</v>
      </c>
      <c r="S788" s="420">
        <v>0</v>
      </c>
      <c r="T788" s="414">
        <v>0</v>
      </c>
      <c r="U788" s="414">
        <v>0</v>
      </c>
      <c r="V788" s="414">
        <v>0</v>
      </c>
      <c r="W788" s="414">
        <v>0</v>
      </c>
      <c r="X788" s="414">
        <v>0</v>
      </c>
      <c r="Y788" s="414">
        <v>0</v>
      </c>
      <c r="Z788" s="414">
        <v>0</v>
      </c>
      <c r="AA788" s="414">
        <v>0</v>
      </c>
      <c r="AB788" s="420">
        <v>0</v>
      </c>
      <c r="AC788" s="429"/>
      <c r="AD788" s="430">
        <v>0</v>
      </c>
      <c r="AE788" s="427">
        <v>0</v>
      </c>
      <c r="AF788" s="417">
        <v>29</v>
      </c>
      <c r="AG788" s="375"/>
      <c r="AH788" s="417"/>
      <c r="AI788" s="389">
        <v>0</v>
      </c>
      <c r="AJ788" s="389">
        <v>0</v>
      </c>
      <c r="AK788" s="389">
        <v>0</v>
      </c>
      <c r="AL788" s="126"/>
      <c r="AM788" s="418"/>
      <c r="AN788" s="418"/>
      <c r="AO788" s="375">
        <v>0</v>
      </c>
    </row>
    <row r="789" spans="1:41" ht="24" customHeight="1" x14ac:dyDescent="0.3">
      <c r="A789" s="419" t="s">
        <v>4671</v>
      </c>
      <c r="B789" s="411" t="s">
        <v>4672</v>
      </c>
      <c r="C789" s="412" t="s">
        <v>1539</v>
      </c>
      <c r="D789" s="367">
        <f t="shared" si="55"/>
        <v>42</v>
      </c>
      <c r="E789" s="368">
        <f t="shared" si="56"/>
        <v>21</v>
      </c>
      <c r="F789" s="368">
        <f t="shared" si="57"/>
        <v>0</v>
      </c>
      <c r="G789" s="368">
        <f t="shared" si="58"/>
        <v>0</v>
      </c>
      <c r="H789" s="368">
        <f t="shared" si="59"/>
        <v>0</v>
      </c>
      <c r="I789" s="368">
        <f t="shared" si="60"/>
        <v>0</v>
      </c>
      <c r="J789" s="368">
        <f t="shared" si="61"/>
        <v>0</v>
      </c>
      <c r="K789" s="368">
        <f t="shared" si="62"/>
        <v>0</v>
      </c>
      <c r="L789" s="368">
        <f t="shared" si="63"/>
        <v>0</v>
      </c>
      <c r="M789" s="368">
        <f t="shared" si="64"/>
        <v>0</v>
      </c>
      <c r="N789" s="370">
        <f t="shared" si="65"/>
        <v>63</v>
      </c>
      <c r="O789" s="371"/>
      <c r="P789" s="413">
        <f t="shared" si="66"/>
        <v>63</v>
      </c>
      <c r="Q789" s="373">
        <f t="shared" si="67"/>
        <v>126</v>
      </c>
      <c r="R789" s="374">
        <v>0</v>
      </c>
      <c r="S789" s="428">
        <v>42</v>
      </c>
      <c r="T789" s="414">
        <v>0</v>
      </c>
      <c r="U789" s="414">
        <v>0</v>
      </c>
      <c r="V789" s="414">
        <v>0</v>
      </c>
      <c r="W789" s="414">
        <v>0</v>
      </c>
      <c r="X789" s="414">
        <v>0</v>
      </c>
      <c r="Y789" s="414">
        <v>0</v>
      </c>
      <c r="Z789" s="414">
        <v>0</v>
      </c>
      <c r="AA789" s="414">
        <v>0</v>
      </c>
      <c r="AB789" s="428">
        <v>0</v>
      </c>
      <c r="AC789" s="415"/>
      <c r="AD789" s="430">
        <v>0</v>
      </c>
      <c r="AE789" s="427">
        <v>0</v>
      </c>
      <c r="AF789" s="417">
        <v>21</v>
      </c>
      <c r="AG789" s="375"/>
      <c r="AH789" s="417"/>
      <c r="AI789" s="421">
        <v>0</v>
      </c>
      <c r="AJ789" s="421">
        <v>0</v>
      </c>
      <c r="AK789" s="421">
        <v>0</v>
      </c>
      <c r="AL789" s="126"/>
      <c r="AM789" s="418"/>
      <c r="AN789" s="418"/>
      <c r="AO789" s="375">
        <v>0</v>
      </c>
    </row>
    <row r="790" spans="1:41" ht="24" customHeight="1" x14ac:dyDescent="0.3">
      <c r="A790" s="419" t="s">
        <v>4673</v>
      </c>
      <c r="B790" s="436" t="s">
        <v>4674</v>
      </c>
      <c r="C790" s="437" t="s">
        <v>2043</v>
      </c>
      <c r="D790" s="367">
        <f t="shared" si="55"/>
        <v>17</v>
      </c>
      <c r="E790" s="368">
        <f t="shared" si="56"/>
        <v>11</v>
      </c>
      <c r="F790" s="368">
        <f t="shared" si="57"/>
        <v>0</v>
      </c>
      <c r="G790" s="368">
        <f t="shared" si="58"/>
        <v>0</v>
      </c>
      <c r="H790" s="368">
        <f t="shared" si="59"/>
        <v>0</v>
      </c>
      <c r="I790" s="368">
        <f t="shared" si="60"/>
        <v>0</v>
      </c>
      <c r="J790" s="368">
        <f t="shared" si="61"/>
        <v>0</v>
      </c>
      <c r="K790" s="368">
        <f t="shared" si="62"/>
        <v>0</v>
      </c>
      <c r="L790" s="368">
        <f t="shared" si="63"/>
        <v>0</v>
      </c>
      <c r="M790" s="368">
        <f t="shared" si="64"/>
        <v>0</v>
      </c>
      <c r="N790" s="370">
        <f t="shared" si="65"/>
        <v>28</v>
      </c>
      <c r="O790" s="371"/>
      <c r="P790" s="413">
        <f t="shared" si="66"/>
        <v>28</v>
      </c>
      <c r="Q790" s="373">
        <f t="shared" si="67"/>
        <v>314</v>
      </c>
      <c r="R790" s="374">
        <v>0</v>
      </c>
      <c r="S790" s="420">
        <v>17</v>
      </c>
      <c r="T790" s="414">
        <v>0</v>
      </c>
      <c r="U790" s="414">
        <v>0</v>
      </c>
      <c r="V790" s="414">
        <v>0</v>
      </c>
      <c r="W790" s="414">
        <v>0</v>
      </c>
      <c r="X790" s="414">
        <v>0</v>
      </c>
      <c r="Y790" s="414">
        <v>0</v>
      </c>
      <c r="Z790" s="414">
        <v>0</v>
      </c>
      <c r="AA790" s="414">
        <v>0</v>
      </c>
      <c r="AB790" s="420">
        <v>0</v>
      </c>
      <c r="AC790" s="429"/>
      <c r="AD790" s="389">
        <v>0</v>
      </c>
      <c r="AE790" s="416">
        <v>0</v>
      </c>
      <c r="AF790" s="417"/>
      <c r="AG790" s="375">
        <v>11</v>
      </c>
      <c r="AH790" s="417"/>
      <c r="AI790" s="426">
        <v>0</v>
      </c>
      <c r="AJ790" s="426">
        <v>0</v>
      </c>
      <c r="AK790" s="426">
        <v>0</v>
      </c>
      <c r="AL790" s="126"/>
      <c r="AM790" s="418"/>
      <c r="AN790" s="418"/>
      <c r="AO790" s="375">
        <v>0</v>
      </c>
    </row>
    <row r="791" spans="1:41" ht="24" customHeight="1" x14ac:dyDescent="0.3">
      <c r="A791" s="419" t="s">
        <v>4675</v>
      </c>
      <c r="B791" s="411" t="s">
        <v>4676</v>
      </c>
      <c r="C791" s="412" t="s">
        <v>124</v>
      </c>
      <c r="D791" s="367">
        <f t="shared" si="55"/>
        <v>12</v>
      </c>
      <c r="E791" s="368">
        <f t="shared" si="56"/>
        <v>0</v>
      </c>
      <c r="F791" s="368">
        <f t="shared" si="57"/>
        <v>0</v>
      </c>
      <c r="G791" s="368">
        <f t="shared" si="58"/>
        <v>0</v>
      </c>
      <c r="H791" s="368">
        <f t="shared" si="59"/>
        <v>0</v>
      </c>
      <c r="I791" s="368">
        <f t="shared" si="60"/>
        <v>0</v>
      </c>
      <c r="J791" s="368">
        <f t="shared" si="61"/>
        <v>0</v>
      </c>
      <c r="K791" s="368">
        <f t="shared" si="62"/>
        <v>0</v>
      </c>
      <c r="L791" s="368">
        <f t="shared" si="63"/>
        <v>0</v>
      </c>
      <c r="M791" s="368">
        <f t="shared" si="64"/>
        <v>0</v>
      </c>
      <c r="N791" s="370">
        <f t="shared" si="65"/>
        <v>12</v>
      </c>
      <c r="O791" s="371"/>
      <c r="P791" s="413">
        <f t="shared" si="66"/>
        <v>12</v>
      </c>
      <c r="Q791" s="373">
        <f t="shared" si="67"/>
        <v>621</v>
      </c>
      <c r="R791" s="431">
        <v>0</v>
      </c>
      <c r="S791" s="428">
        <v>0</v>
      </c>
      <c r="T791" s="414">
        <v>0</v>
      </c>
      <c r="U791" s="414">
        <v>0</v>
      </c>
      <c r="V791" s="414">
        <v>0</v>
      </c>
      <c r="W791" s="414">
        <v>0</v>
      </c>
      <c r="X791" s="414">
        <v>0</v>
      </c>
      <c r="Y791" s="414">
        <v>0</v>
      </c>
      <c r="Z791" s="414">
        <v>0</v>
      </c>
      <c r="AA791" s="414">
        <v>0</v>
      </c>
      <c r="AB791" s="428">
        <v>12</v>
      </c>
      <c r="AC791" s="429"/>
      <c r="AD791" s="421">
        <v>0</v>
      </c>
      <c r="AE791" s="427">
        <v>0</v>
      </c>
      <c r="AF791" s="417"/>
      <c r="AG791" s="375"/>
      <c r="AH791" s="417"/>
      <c r="AI791" s="124">
        <v>0</v>
      </c>
      <c r="AJ791" s="124">
        <v>0</v>
      </c>
      <c r="AK791" s="124">
        <v>0</v>
      </c>
      <c r="AL791" s="434"/>
      <c r="AM791" s="435"/>
      <c r="AN791" s="435"/>
      <c r="AO791" s="375">
        <v>0</v>
      </c>
    </row>
    <row r="792" spans="1:41" ht="24" customHeight="1" x14ac:dyDescent="0.3">
      <c r="A792" s="410" t="s">
        <v>4677</v>
      </c>
      <c r="B792" s="411" t="s">
        <v>4678</v>
      </c>
      <c r="C792" s="412" t="s">
        <v>907</v>
      </c>
      <c r="D792" s="367">
        <f t="shared" si="55"/>
        <v>0</v>
      </c>
      <c r="E792" s="368">
        <f t="shared" si="56"/>
        <v>0</v>
      </c>
      <c r="F792" s="368">
        <f t="shared" si="57"/>
        <v>0</v>
      </c>
      <c r="G792" s="368">
        <f t="shared" si="58"/>
        <v>0</v>
      </c>
      <c r="H792" s="368">
        <f t="shared" si="59"/>
        <v>0</v>
      </c>
      <c r="I792" s="368">
        <f t="shared" si="60"/>
        <v>0</v>
      </c>
      <c r="J792" s="368">
        <f t="shared" si="61"/>
        <v>0</v>
      </c>
      <c r="K792" s="368">
        <f t="shared" si="62"/>
        <v>0</v>
      </c>
      <c r="L792" s="368">
        <f t="shared" si="63"/>
        <v>0</v>
      </c>
      <c r="M792" s="368">
        <f t="shared" si="64"/>
        <v>0</v>
      </c>
      <c r="N792" s="370">
        <f t="shared" si="65"/>
        <v>0</v>
      </c>
      <c r="O792" s="371"/>
      <c r="P792" s="413">
        <f t="shared" si="66"/>
        <v>0</v>
      </c>
      <c r="Q792" s="373" t="str">
        <f t="shared" si="67"/>
        <v/>
      </c>
      <c r="R792" s="374">
        <v>0</v>
      </c>
      <c r="S792" s="420">
        <v>0</v>
      </c>
      <c r="T792" s="414">
        <v>0</v>
      </c>
      <c r="U792" s="414">
        <v>0</v>
      </c>
      <c r="V792" s="414">
        <v>0</v>
      </c>
      <c r="W792" s="414">
        <v>0</v>
      </c>
      <c r="X792" s="414">
        <v>0</v>
      </c>
      <c r="Y792" s="414">
        <v>0</v>
      </c>
      <c r="Z792" s="414">
        <v>0</v>
      </c>
      <c r="AA792" s="414">
        <v>0</v>
      </c>
      <c r="AB792" s="420">
        <v>0</v>
      </c>
      <c r="AC792" s="415"/>
      <c r="AD792" s="421">
        <v>0</v>
      </c>
      <c r="AE792" s="416">
        <v>0</v>
      </c>
      <c r="AF792" s="417"/>
      <c r="AG792" s="375"/>
      <c r="AH792" s="417"/>
      <c r="AI792" s="421">
        <v>0</v>
      </c>
      <c r="AJ792" s="421">
        <v>0</v>
      </c>
      <c r="AK792" s="421">
        <v>0</v>
      </c>
      <c r="AL792" s="126"/>
      <c r="AM792" s="418"/>
      <c r="AN792" s="418"/>
      <c r="AO792" s="375">
        <v>0</v>
      </c>
    </row>
    <row r="793" spans="1:41" ht="24" customHeight="1" x14ac:dyDescent="0.3">
      <c r="A793" s="419" t="s">
        <v>4679</v>
      </c>
      <c r="B793" s="411" t="s">
        <v>4680</v>
      </c>
      <c r="C793" s="412" t="s">
        <v>1178</v>
      </c>
      <c r="D793" s="367">
        <f t="shared" si="55"/>
        <v>0</v>
      </c>
      <c r="E793" s="368">
        <f t="shared" si="56"/>
        <v>0</v>
      </c>
      <c r="F793" s="368">
        <f t="shared" si="57"/>
        <v>0</v>
      </c>
      <c r="G793" s="368">
        <f t="shared" si="58"/>
        <v>0</v>
      </c>
      <c r="H793" s="368">
        <f t="shared" si="59"/>
        <v>0</v>
      </c>
      <c r="I793" s="368">
        <f t="shared" si="60"/>
        <v>0</v>
      </c>
      <c r="J793" s="368">
        <f t="shared" si="61"/>
        <v>0</v>
      </c>
      <c r="K793" s="368">
        <f t="shared" si="62"/>
        <v>0</v>
      </c>
      <c r="L793" s="368">
        <f t="shared" si="63"/>
        <v>0</v>
      </c>
      <c r="M793" s="368">
        <f t="shared" si="64"/>
        <v>0</v>
      </c>
      <c r="N793" s="370">
        <f t="shared" si="65"/>
        <v>0</v>
      </c>
      <c r="O793" s="371"/>
      <c r="P793" s="413">
        <f t="shared" si="66"/>
        <v>0</v>
      </c>
      <c r="Q793" s="373" t="str">
        <f t="shared" si="67"/>
        <v/>
      </c>
      <c r="R793" s="374">
        <v>0</v>
      </c>
      <c r="S793" s="432">
        <v>0</v>
      </c>
      <c r="T793" s="414">
        <v>0</v>
      </c>
      <c r="U793" s="414">
        <v>0</v>
      </c>
      <c r="V793" s="414">
        <v>0</v>
      </c>
      <c r="W793" s="414">
        <v>0</v>
      </c>
      <c r="X793" s="414">
        <v>0</v>
      </c>
      <c r="Y793" s="414">
        <v>0</v>
      </c>
      <c r="Z793" s="414">
        <v>0</v>
      </c>
      <c r="AA793" s="414">
        <v>0</v>
      </c>
      <c r="AB793" s="432">
        <v>0</v>
      </c>
      <c r="AC793" s="415"/>
      <c r="AD793" s="426">
        <v>0</v>
      </c>
      <c r="AE793" s="416">
        <v>0</v>
      </c>
      <c r="AF793" s="417"/>
      <c r="AG793" s="375"/>
      <c r="AH793" s="417"/>
      <c r="AI793" s="142">
        <v>0</v>
      </c>
      <c r="AJ793" s="142">
        <v>0</v>
      </c>
      <c r="AK793" s="142">
        <v>0</v>
      </c>
      <c r="AL793" s="126"/>
      <c r="AM793" s="418"/>
      <c r="AN793" s="418"/>
      <c r="AO793" s="375">
        <v>0</v>
      </c>
    </row>
    <row r="794" spans="1:41" ht="24" customHeight="1" x14ac:dyDescent="0.3">
      <c r="A794" s="419" t="s">
        <v>4681</v>
      </c>
      <c r="B794" s="411" t="s">
        <v>4682</v>
      </c>
      <c r="C794" s="412" t="s">
        <v>907</v>
      </c>
      <c r="D794" s="367">
        <f t="shared" si="55"/>
        <v>26</v>
      </c>
      <c r="E794" s="368">
        <f t="shared" si="56"/>
        <v>24</v>
      </c>
      <c r="F794" s="368">
        <f t="shared" si="57"/>
        <v>0</v>
      </c>
      <c r="G794" s="368">
        <f t="shared" si="58"/>
        <v>0</v>
      </c>
      <c r="H794" s="368">
        <f t="shared" si="59"/>
        <v>0</v>
      </c>
      <c r="I794" s="368">
        <f t="shared" si="60"/>
        <v>0</v>
      </c>
      <c r="J794" s="368">
        <f t="shared" si="61"/>
        <v>0</v>
      </c>
      <c r="K794" s="368">
        <f t="shared" si="62"/>
        <v>0</v>
      </c>
      <c r="L794" s="368">
        <f t="shared" si="63"/>
        <v>0</v>
      </c>
      <c r="M794" s="368">
        <f t="shared" si="64"/>
        <v>0</v>
      </c>
      <c r="N794" s="370">
        <f t="shared" si="65"/>
        <v>50</v>
      </c>
      <c r="O794" s="371"/>
      <c r="P794" s="413">
        <f t="shared" si="66"/>
        <v>50</v>
      </c>
      <c r="Q794" s="373">
        <f t="shared" si="67"/>
        <v>157</v>
      </c>
      <c r="R794" s="374">
        <v>0</v>
      </c>
      <c r="S794" s="425">
        <v>26</v>
      </c>
      <c r="T794" s="414">
        <v>0</v>
      </c>
      <c r="U794" s="414">
        <v>0</v>
      </c>
      <c r="V794" s="414">
        <v>0</v>
      </c>
      <c r="W794" s="414">
        <v>0</v>
      </c>
      <c r="X794" s="414">
        <v>0</v>
      </c>
      <c r="Y794" s="414">
        <v>0</v>
      </c>
      <c r="Z794" s="414">
        <v>0</v>
      </c>
      <c r="AA794" s="414">
        <v>0</v>
      </c>
      <c r="AB794" s="425">
        <v>0</v>
      </c>
      <c r="AC794" s="415"/>
      <c r="AD794" s="124">
        <v>0</v>
      </c>
      <c r="AE794" s="416">
        <v>0</v>
      </c>
      <c r="AF794" s="417">
        <v>24</v>
      </c>
      <c r="AG794" s="375"/>
      <c r="AH794" s="417"/>
      <c r="AI794" s="421">
        <v>0</v>
      </c>
      <c r="AJ794" s="421">
        <v>0</v>
      </c>
      <c r="AK794" s="421">
        <v>0</v>
      </c>
      <c r="AL794" s="126"/>
      <c r="AM794" s="418"/>
      <c r="AN794" s="418"/>
      <c r="AO794" s="375">
        <v>0</v>
      </c>
    </row>
    <row r="795" spans="1:41" ht="24" customHeight="1" x14ac:dyDescent="0.3">
      <c r="A795" s="419" t="s">
        <v>4683</v>
      </c>
      <c r="B795" s="436" t="s">
        <v>4684</v>
      </c>
      <c r="C795" s="437" t="s">
        <v>4685</v>
      </c>
      <c r="D795" s="367">
        <f t="shared" si="55"/>
        <v>0</v>
      </c>
      <c r="E795" s="368">
        <f t="shared" si="56"/>
        <v>0</v>
      </c>
      <c r="F795" s="368">
        <f t="shared" si="57"/>
        <v>0</v>
      </c>
      <c r="G795" s="368">
        <f t="shared" si="58"/>
        <v>0</v>
      </c>
      <c r="H795" s="368">
        <f t="shared" si="59"/>
        <v>0</v>
      </c>
      <c r="I795" s="368">
        <f t="shared" si="60"/>
        <v>0</v>
      </c>
      <c r="J795" s="368">
        <f t="shared" si="61"/>
        <v>0</v>
      </c>
      <c r="K795" s="368">
        <f t="shared" si="62"/>
        <v>0</v>
      </c>
      <c r="L795" s="368">
        <f t="shared" si="63"/>
        <v>0</v>
      </c>
      <c r="M795" s="368">
        <f t="shared" si="64"/>
        <v>0</v>
      </c>
      <c r="N795" s="370">
        <f t="shared" si="65"/>
        <v>0</v>
      </c>
      <c r="O795" s="371"/>
      <c r="P795" s="413">
        <f t="shared" si="66"/>
        <v>0</v>
      </c>
      <c r="Q795" s="373" t="str">
        <f t="shared" si="67"/>
        <v/>
      </c>
      <c r="R795" s="431">
        <v>0</v>
      </c>
      <c r="S795" s="390">
        <v>0</v>
      </c>
      <c r="T795" s="414">
        <v>0</v>
      </c>
      <c r="U795" s="414">
        <v>0</v>
      </c>
      <c r="V795" s="414">
        <v>0</v>
      </c>
      <c r="W795" s="414">
        <v>0</v>
      </c>
      <c r="X795" s="414">
        <v>0</v>
      </c>
      <c r="Y795" s="414">
        <v>0</v>
      </c>
      <c r="Z795" s="414">
        <v>0</v>
      </c>
      <c r="AA795" s="414">
        <v>0</v>
      </c>
      <c r="AB795" s="390">
        <v>0</v>
      </c>
      <c r="AC795" s="429"/>
      <c r="AD795" s="421">
        <v>0</v>
      </c>
      <c r="AE795" s="427">
        <v>0</v>
      </c>
      <c r="AF795" s="417"/>
      <c r="AG795" s="375"/>
      <c r="AH795" s="417"/>
      <c r="AI795" s="421">
        <v>0</v>
      </c>
      <c r="AJ795" s="421">
        <v>0</v>
      </c>
      <c r="AK795" s="421">
        <v>0</v>
      </c>
      <c r="AL795" s="434"/>
      <c r="AM795" s="435"/>
      <c r="AN795" s="435"/>
      <c r="AO795" s="375">
        <v>0</v>
      </c>
    </row>
    <row r="796" spans="1:41" ht="24" customHeight="1" x14ac:dyDescent="0.3">
      <c r="A796" s="419" t="s">
        <v>4686</v>
      </c>
      <c r="B796" s="411" t="s">
        <v>4687</v>
      </c>
      <c r="C796" s="412" t="s">
        <v>124</v>
      </c>
      <c r="D796" s="367">
        <f t="shared" si="55"/>
        <v>5</v>
      </c>
      <c r="E796" s="368">
        <f t="shared" si="56"/>
        <v>4</v>
      </c>
      <c r="F796" s="368">
        <f t="shared" si="57"/>
        <v>0</v>
      </c>
      <c r="G796" s="368">
        <f t="shared" si="58"/>
        <v>0</v>
      </c>
      <c r="H796" s="368">
        <f t="shared" si="59"/>
        <v>0</v>
      </c>
      <c r="I796" s="368">
        <f t="shared" si="60"/>
        <v>0</v>
      </c>
      <c r="J796" s="368">
        <f t="shared" si="61"/>
        <v>0</v>
      </c>
      <c r="K796" s="368">
        <f t="shared" si="62"/>
        <v>0</v>
      </c>
      <c r="L796" s="368">
        <f t="shared" si="63"/>
        <v>0</v>
      </c>
      <c r="M796" s="368">
        <f t="shared" si="64"/>
        <v>0</v>
      </c>
      <c r="N796" s="370">
        <f t="shared" si="65"/>
        <v>9</v>
      </c>
      <c r="O796" s="371"/>
      <c r="P796" s="413">
        <f t="shared" si="66"/>
        <v>9</v>
      </c>
      <c r="Q796" s="373">
        <f t="shared" si="67"/>
        <v>728</v>
      </c>
      <c r="R796" s="374">
        <v>0</v>
      </c>
      <c r="S796" s="420">
        <v>0</v>
      </c>
      <c r="T796" s="414">
        <v>0</v>
      </c>
      <c r="U796" s="414">
        <v>0</v>
      </c>
      <c r="V796" s="414">
        <v>0</v>
      </c>
      <c r="W796" s="414">
        <v>0</v>
      </c>
      <c r="X796" s="414">
        <v>0</v>
      </c>
      <c r="Y796" s="414">
        <v>0</v>
      </c>
      <c r="Z796" s="414">
        <v>0</v>
      </c>
      <c r="AA796" s="414">
        <v>0</v>
      </c>
      <c r="AB796" s="420">
        <v>5</v>
      </c>
      <c r="AC796" s="415"/>
      <c r="AD796" s="450">
        <v>0</v>
      </c>
      <c r="AE796" s="416">
        <v>0</v>
      </c>
      <c r="AF796" s="417"/>
      <c r="AG796" s="375">
        <v>4</v>
      </c>
      <c r="AH796" s="417"/>
      <c r="AI796" s="430">
        <v>0</v>
      </c>
      <c r="AJ796" s="430">
        <v>0</v>
      </c>
      <c r="AK796" s="430">
        <v>0</v>
      </c>
      <c r="AL796" s="126"/>
      <c r="AM796" s="418"/>
      <c r="AN796" s="418"/>
      <c r="AO796" s="375">
        <v>0</v>
      </c>
    </row>
    <row r="797" spans="1:41" ht="24" customHeight="1" x14ac:dyDescent="0.3">
      <c r="A797" s="410" t="s">
        <v>4688</v>
      </c>
      <c r="B797" s="411" t="s">
        <v>4689</v>
      </c>
      <c r="C797" s="412" t="s">
        <v>2391</v>
      </c>
      <c r="D797" s="367">
        <f t="shared" si="55"/>
        <v>0</v>
      </c>
      <c r="E797" s="368">
        <f t="shared" si="56"/>
        <v>0</v>
      </c>
      <c r="F797" s="368">
        <f t="shared" si="57"/>
        <v>0</v>
      </c>
      <c r="G797" s="368">
        <f t="shared" si="58"/>
        <v>0</v>
      </c>
      <c r="H797" s="368">
        <f t="shared" si="59"/>
        <v>0</v>
      </c>
      <c r="I797" s="368">
        <f t="shared" si="60"/>
        <v>0</v>
      </c>
      <c r="J797" s="368">
        <f t="shared" si="61"/>
        <v>0</v>
      </c>
      <c r="K797" s="368">
        <f t="shared" si="62"/>
        <v>0</v>
      </c>
      <c r="L797" s="368">
        <f t="shared" si="63"/>
        <v>0</v>
      </c>
      <c r="M797" s="368">
        <f t="shared" si="64"/>
        <v>0</v>
      </c>
      <c r="N797" s="370">
        <f t="shared" si="65"/>
        <v>0</v>
      </c>
      <c r="O797" s="371"/>
      <c r="P797" s="413">
        <f t="shared" si="66"/>
        <v>0</v>
      </c>
      <c r="Q797" s="373" t="str">
        <f t="shared" si="67"/>
        <v/>
      </c>
      <c r="R797" s="374">
        <v>0</v>
      </c>
      <c r="S797" s="425">
        <v>0</v>
      </c>
      <c r="T797" s="414">
        <v>0</v>
      </c>
      <c r="U797" s="414">
        <v>0</v>
      </c>
      <c r="V797" s="414">
        <v>0</v>
      </c>
      <c r="W797" s="414">
        <v>0</v>
      </c>
      <c r="X797" s="414">
        <v>0</v>
      </c>
      <c r="Y797" s="414">
        <v>0</v>
      </c>
      <c r="Z797" s="414">
        <v>0</v>
      </c>
      <c r="AA797" s="414">
        <v>0</v>
      </c>
      <c r="AB797" s="425">
        <v>0</v>
      </c>
      <c r="AC797" s="415"/>
      <c r="AD797" s="142">
        <v>0</v>
      </c>
      <c r="AE797" s="416">
        <v>0</v>
      </c>
      <c r="AF797" s="417"/>
      <c r="AG797" s="375"/>
      <c r="AH797" s="417"/>
      <c r="AI797" s="421">
        <v>0</v>
      </c>
      <c r="AJ797" s="421">
        <v>0</v>
      </c>
      <c r="AK797" s="421">
        <v>0</v>
      </c>
      <c r="AL797" s="126"/>
      <c r="AM797" s="418"/>
      <c r="AN797" s="418"/>
      <c r="AO797" s="375">
        <v>0</v>
      </c>
    </row>
    <row r="798" spans="1:41" ht="24" customHeight="1" x14ac:dyDescent="0.3">
      <c r="A798" s="419" t="s">
        <v>4690</v>
      </c>
      <c r="B798" s="411" t="s">
        <v>4691</v>
      </c>
      <c r="C798" s="412" t="s">
        <v>2370</v>
      </c>
      <c r="D798" s="367">
        <f t="shared" si="55"/>
        <v>8</v>
      </c>
      <c r="E798" s="368">
        <f t="shared" si="56"/>
        <v>0</v>
      </c>
      <c r="F798" s="368">
        <f t="shared" si="57"/>
        <v>0</v>
      </c>
      <c r="G798" s="368">
        <f t="shared" si="58"/>
        <v>0</v>
      </c>
      <c r="H798" s="368">
        <f t="shared" si="59"/>
        <v>0</v>
      </c>
      <c r="I798" s="368">
        <f t="shared" si="60"/>
        <v>0</v>
      </c>
      <c r="J798" s="368">
        <f t="shared" si="61"/>
        <v>0</v>
      </c>
      <c r="K798" s="368">
        <f t="shared" si="62"/>
        <v>0</v>
      </c>
      <c r="L798" s="368">
        <f t="shared" si="63"/>
        <v>0</v>
      </c>
      <c r="M798" s="368">
        <f t="shared" si="64"/>
        <v>0</v>
      </c>
      <c r="N798" s="370">
        <f t="shared" si="65"/>
        <v>8</v>
      </c>
      <c r="O798" s="371"/>
      <c r="P798" s="413">
        <f t="shared" si="66"/>
        <v>8</v>
      </c>
      <c r="Q798" s="373">
        <f t="shared" si="67"/>
        <v>762</v>
      </c>
      <c r="R798" s="374">
        <v>0</v>
      </c>
      <c r="S798" s="420">
        <v>0</v>
      </c>
      <c r="T798" s="414">
        <v>0</v>
      </c>
      <c r="U798" s="414">
        <v>0</v>
      </c>
      <c r="V798" s="414">
        <v>0</v>
      </c>
      <c r="W798" s="414">
        <v>0</v>
      </c>
      <c r="X798" s="414">
        <v>0</v>
      </c>
      <c r="Y798" s="414">
        <v>0</v>
      </c>
      <c r="Z798" s="414">
        <v>0</v>
      </c>
      <c r="AA798" s="414">
        <v>0</v>
      </c>
      <c r="AB798" s="420">
        <v>0</v>
      </c>
      <c r="AC798" s="415"/>
      <c r="AD798" s="421">
        <v>0</v>
      </c>
      <c r="AE798" s="416">
        <v>0</v>
      </c>
      <c r="AF798" s="417"/>
      <c r="AG798" s="375">
        <v>8</v>
      </c>
      <c r="AH798" s="417"/>
      <c r="AI798" s="421">
        <v>0</v>
      </c>
      <c r="AJ798" s="421">
        <v>0</v>
      </c>
      <c r="AK798" s="421">
        <v>0</v>
      </c>
      <c r="AL798" s="126"/>
      <c r="AM798" s="418"/>
      <c r="AN798" s="418"/>
      <c r="AO798" s="375">
        <v>0</v>
      </c>
    </row>
    <row r="799" spans="1:41" ht="24" customHeight="1" x14ac:dyDescent="0.3">
      <c r="A799" s="419" t="s">
        <v>4692</v>
      </c>
      <c r="B799" s="411" t="s">
        <v>4693</v>
      </c>
      <c r="C799" s="412" t="s">
        <v>405</v>
      </c>
      <c r="D799" s="367">
        <f t="shared" si="55"/>
        <v>14</v>
      </c>
      <c r="E799" s="368">
        <f t="shared" si="56"/>
        <v>4</v>
      </c>
      <c r="F799" s="368">
        <f t="shared" si="57"/>
        <v>0</v>
      </c>
      <c r="G799" s="368">
        <f t="shared" si="58"/>
        <v>0</v>
      </c>
      <c r="H799" s="368">
        <f t="shared" si="59"/>
        <v>0</v>
      </c>
      <c r="I799" s="368">
        <f t="shared" si="60"/>
        <v>0</v>
      </c>
      <c r="J799" s="368">
        <f t="shared" si="61"/>
        <v>0</v>
      </c>
      <c r="K799" s="368">
        <f t="shared" si="62"/>
        <v>0</v>
      </c>
      <c r="L799" s="368">
        <f t="shared" si="63"/>
        <v>0</v>
      </c>
      <c r="M799" s="368">
        <f t="shared" si="64"/>
        <v>0</v>
      </c>
      <c r="N799" s="370">
        <f t="shared" si="65"/>
        <v>18</v>
      </c>
      <c r="O799" s="371"/>
      <c r="P799" s="413">
        <f t="shared" si="66"/>
        <v>18</v>
      </c>
      <c r="Q799" s="373">
        <f t="shared" si="67"/>
        <v>457</v>
      </c>
      <c r="R799" s="374">
        <v>0</v>
      </c>
      <c r="S799" s="414">
        <v>0</v>
      </c>
      <c r="T799" s="414">
        <v>0</v>
      </c>
      <c r="U799" s="414">
        <v>0</v>
      </c>
      <c r="V799" s="414">
        <v>0</v>
      </c>
      <c r="W799" s="414">
        <v>0</v>
      </c>
      <c r="X799" s="414">
        <v>0</v>
      </c>
      <c r="Y799" s="414">
        <v>0</v>
      </c>
      <c r="Z799" s="414">
        <v>0</v>
      </c>
      <c r="AA799" s="414">
        <v>0</v>
      </c>
      <c r="AB799" s="414">
        <v>14</v>
      </c>
      <c r="AC799" s="429"/>
      <c r="AD799" s="421">
        <v>0</v>
      </c>
      <c r="AE799" s="416">
        <v>0</v>
      </c>
      <c r="AF799" s="417"/>
      <c r="AG799" s="375">
        <v>4</v>
      </c>
      <c r="AH799" s="417"/>
      <c r="AI799" s="426">
        <v>0</v>
      </c>
      <c r="AJ799" s="426">
        <v>0</v>
      </c>
      <c r="AK799" s="426">
        <v>0</v>
      </c>
      <c r="AL799" s="126"/>
      <c r="AM799" s="418"/>
      <c r="AN799" s="418"/>
      <c r="AO799" s="375">
        <v>0</v>
      </c>
    </row>
    <row r="800" spans="1:41" ht="24" customHeight="1" x14ac:dyDescent="0.3">
      <c r="A800" s="419" t="s">
        <v>4694</v>
      </c>
      <c r="B800" s="411" t="s">
        <v>4695</v>
      </c>
      <c r="C800" s="412" t="s">
        <v>2863</v>
      </c>
      <c r="D800" s="367">
        <f t="shared" si="55"/>
        <v>13</v>
      </c>
      <c r="E800" s="368">
        <f t="shared" si="56"/>
        <v>0</v>
      </c>
      <c r="F800" s="368">
        <f t="shared" si="57"/>
        <v>0</v>
      </c>
      <c r="G800" s="368">
        <f t="shared" si="58"/>
        <v>0</v>
      </c>
      <c r="H800" s="368">
        <f t="shared" si="59"/>
        <v>0</v>
      </c>
      <c r="I800" s="368">
        <f t="shared" si="60"/>
        <v>0</v>
      </c>
      <c r="J800" s="368">
        <f t="shared" si="61"/>
        <v>0</v>
      </c>
      <c r="K800" s="368">
        <f t="shared" si="62"/>
        <v>0</v>
      </c>
      <c r="L800" s="368">
        <f t="shared" si="63"/>
        <v>0</v>
      </c>
      <c r="M800" s="368">
        <f t="shared" si="64"/>
        <v>0</v>
      </c>
      <c r="N800" s="370">
        <f t="shared" si="65"/>
        <v>13</v>
      </c>
      <c r="O800" s="371"/>
      <c r="P800" s="413">
        <f t="shared" si="66"/>
        <v>13</v>
      </c>
      <c r="Q800" s="373">
        <f t="shared" si="67"/>
        <v>599</v>
      </c>
      <c r="R800" s="374">
        <v>0</v>
      </c>
      <c r="S800" s="420">
        <v>0</v>
      </c>
      <c r="T800" s="414">
        <v>0</v>
      </c>
      <c r="U800" s="414">
        <v>0</v>
      </c>
      <c r="V800" s="414">
        <v>0</v>
      </c>
      <c r="W800" s="414">
        <v>0</v>
      </c>
      <c r="X800" s="414">
        <v>0</v>
      </c>
      <c r="Y800" s="414">
        <v>0</v>
      </c>
      <c r="Z800" s="414">
        <v>0</v>
      </c>
      <c r="AA800" s="414">
        <v>0</v>
      </c>
      <c r="AB800" s="420">
        <v>0</v>
      </c>
      <c r="AC800" s="415"/>
      <c r="AD800" s="421">
        <v>0</v>
      </c>
      <c r="AE800" s="416">
        <v>0</v>
      </c>
      <c r="AF800" s="417"/>
      <c r="AG800" s="375">
        <v>13</v>
      </c>
      <c r="AH800" s="417"/>
      <c r="AI800" s="426">
        <v>0</v>
      </c>
      <c r="AJ800" s="426">
        <v>0</v>
      </c>
      <c r="AK800" s="426">
        <v>0</v>
      </c>
      <c r="AL800" s="126"/>
      <c r="AM800" s="418"/>
      <c r="AN800" s="418"/>
      <c r="AO800" s="375">
        <v>0</v>
      </c>
    </row>
    <row r="801" spans="1:41" ht="24" customHeight="1" x14ac:dyDescent="0.3">
      <c r="A801" s="419" t="s">
        <v>4696</v>
      </c>
      <c r="B801" s="411" t="s">
        <v>4697</v>
      </c>
      <c r="C801" s="412" t="s">
        <v>405</v>
      </c>
      <c r="D801" s="367">
        <f t="shared" si="55"/>
        <v>9</v>
      </c>
      <c r="E801" s="368">
        <f t="shared" si="56"/>
        <v>0</v>
      </c>
      <c r="F801" s="368">
        <f t="shared" si="57"/>
        <v>0</v>
      </c>
      <c r="G801" s="368">
        <f t="shared" si="58"/>
        <v>0</v>
      </c>
      <c r="H801" s="368">
        <f t="shared" si="59"/>
        <v>0</v>
      </c>
      <c r="I801" s="368">
        <f t="shared" si="60"/>
        <v>0</v>
      </c>
      <c r="J801" s="368">
        <f t="shared" si="61"/>
        <v>0</v>
      </c>
      <c r="K801" s="368">
        <f t="shared" si="62"/>
        <v>0</v>
      </c>
      <c r="L801" s="368">
        <f t="shared" si="63"/>
        <v>0</v>
      </c>
      <c r="M801" s="368">
        <f t="shared" si="64"/>
        <v>0</v>
      </c>
      <c r="N801" s="370">
        <f t="shared" si="65"/>
        <v>9</v>
      </c>
      <c r="O801" s="371"/>
      <c r="P801" s="413">
        <f t="shared" si="66"/>
        <v>9</v>
      </c>
      <c r="Q801" s="373">
        <f t="shared" si="67"/>
        <v>728</v>
      </c>
      <c r="R801" s="374">
        <v>0</v>
      </c>
      <c r="S801" s="428">
        <v>0</v>
      </c>
      <c r="T801" s="414">
        <v>0</v>
      </c>
      <c r="U801" s="414">
        <v>0</v>
      </c>
      <c r="V801" s="414">
        <v>0</v>
      </c>
      <c r="W801" s="414">
        <v>0</v>
      </c>
      <c r="X801" s="414">
        <v>0</v>
      </c>
      <c r="Y801" s="414">
        <v>0</v>
      </c>
      <c r="Z801" s="414">
        <v>0</v>
      </c>
      <c r="AA801" s="414">
        <v>0</v>
      </c>
      <c r="AB801" s="428">
        <v>0</v>
      </c>
      <c r="AC801" s="415"/>
      <c r="AD801" s="430">
        <v>0</v>
      </c>
      <c r="AE801" s="416">
        <v>0</v>
      </c>
      <c r="AF801" s="417"/>
      <c r="AG801" s="375">
        <v>9</v>
      </c>
      <c r="AH801" s="417"/>
      <c r="AI801" s="421">
        <v>0</v>
      </c>
      <c r="AJ801" s="421">
        <v>0</v>
      </c>
      <c r="AK801" s="421">
        <v>0</v>
      </c>
      <c r="AL801" s="126"/>
      <c r="AM801" s="418"/>
      <c r="AN801" s="418"/>
      <c r="AO801" s="375">
        <v>0</v>
      </c>
    </row>
    <row r="802" spans="1:41" ht="24" customHeight="1" x14ac:dyDescent="0.3">
      <c r="A802" s="419" t="s">
        <v>4698</v>
      </c>
      <c r="B802" s="411" t="s">
        <v>4699</v>
      </c>
      <c r="C802" s="412" t="s">
        <v>71</v>
      </c>
      <c r="D802" s="367">
        <f t="shared" si="55"/>
        <v>8</v>
      </c>
      <c r="E802" s="368">
        <f t="shared" si="56"/>
        <v>0</v>
      </c>
      <c r="F802" s="368">
        <f t="shared" si="57"/>
        <v>0</v>
      </c>
      <c r="G802" s="368">
        <f t="shared" si="58"/>
        <v>0</v>
      </c>
      <c r="H802" s="368">
        <f t="shared" si="59"/>
        <v>0</v>
      </c>
      <c r="I802" s="368">
        <f t="shared" si="60"/>
        <v>0</v>
      </c>
      <c r="J802" s="368">
        <f t="shared" si="61"/>
        <v>0</v>
      </c>
      <c r="K802" s="368">
        <f t="shared" si="62"/>
        <v>0</v>
      </c>
      <c r="L802" s="368">
        <f t="shared" si="63"/>
        <v>0</v>
      </c>
      <c r="M802" s="368">
        <f t="shared" si="64"/>
        <v>0</v>
      </c>
      <c r="N802" s="370">
        <f t="shared" si="65"/>
        <v>8</v>
      </c>
      <c r="O802" s="371"/>
      <c r="P802" s="413">
        <f t="shared" si="66"/>
        <v>8</v>
      </c>
      <c r="Q802" s="373">
        <f t="shared" si="67"/>
        <v>762</v>
      </c>
      <c r="R802" s="431">
        <v>0</v>
      </c>
      <c r="S802" s="420">
        <v>0</v>
      </c>
      <c r="T802" s="414">
        <v>0</v>
      </c>
      <c r="U802" s="414">
        <v>0</v>
      </c>
      <c r="V802" s="414">
        <v>0</v>
      </c>
      <c r="W802" s="414">
        <v>0</v>
      </c>
      <c r="X802" s="414">
        <v>0</v>
      </c>
      <c r="Y802" s="414">
        <v>0</v>
      </c>
      <c r="Z802" s="414">
        <v>0</v>
      </c>
      <c r="AA802" s="414">
        <v>0</v>
      </c>
      <c r="AB802" s="420">
        <v>8</v>
      </c>
      <c r="AC802" s="429"/>
      <c r="AD802" s="421">
        <v>0</v>
      </c>
      <c r="AE802" s="416">
        <v>0</v>
      </c>
      <c r="AF802" s="433"/>
      <c r="AG802" s="425"/>
      <c r="AH802" s="433"/>
      <c r="AI802" s="421">
        <v>0</v>
      </c>
      <c r="AJ802" s="421">
        <v>0</v>
      </c>
      <c r="AK802" s="421">
        <v>0</v>
      </c>
      <c r="AL802" s="434"/>
      <c r="AM802" s="435"/>
      <c r="AN802" s="435"/>
      <c r="AO802" s="375">
        <v>0</v>
      </c>
    </row>
    <row r="803" spans="1:41" ht="24" customHeight="1" x14ac:dyDescent="0.3">
      <c r="A803" s="410" t="s">
        <v>4700</v>
      </c>
      <c r="B803" s="411" t="s">
        <v>4701</v>
      </c>
      <c r="C803" s="412" t="s">
        <v>174</v>
      </c>
      <c r="D803" s="367">
        <f t="shared" si="55"/>
        <v>13</v>
      </c>
      <c r="E803" s="368">
        <f t="shared" si="56"/>
        <v>0</v>
      </c>
      <c r="F803" s="368">
        <f t="shared" si="57"/>
        <v>0</v>
      </c>
      <c r="G803" s="368">
        <f t="shared" si="58"/>
        <v>0</v>
      </c>
      <c r="H803" s="368">
        <f t="shared" si="59"/>
        <v>0</v>
      </c>
      <c r="I803" s="368">
        <f t="shared" si="60"/>
        <v>0</v>
      </c>
      <c r="J803" s="368">
        <f t="shared" si="61"/>
        <v>0</v>
      </c>
      <c r="K803" s="368">
        <f t="shared" si="62"/>
        <v>0</v>
      </c>
      <c r="L803" s="368">
        <f t="shared" si="63"/>
        <v>0</v>
      </c>
      <c r="M803" s="368">
        <f t="shared" si="64"/>
        <v>0</v>
      </c>
      <c r="N803" s="370">
        <f t="shared" si="65"/>
        <v>13</v>
      </c>
      <c r="O803" s="371"/>
      <c r="P803" s="413">
        <f t="shared" si="66"/>
        <v>13</v>
      </c>
      <c r="Q803" s="373">
        <f t="shared" si="67"/>
        <v>599</v>
      </c>
      <c r="R803" s="374">
        <v>0</v>
      </c>
      <c r="S803" s="420">
        <v>0</v>
      </c>
      <c r="T803" s="414">
        <v>0</v>
      </c>
      <c r="U803" s="414">
        <v>0</v>
      </c>
      <c r="V803" s="414">
        <v>0</v>
      </c>
      <c r="W803" s="414">
        <v>0</v>
      </c>
      <c r="X803" s="414">
        <v>0</v>
      </c>
      <c r="Y803" s="414">
        <v>0</v>
      </c>
      <c r="Z803" s="414">
        <v>0</v>
      </c>
      <c r="AA803" s="414">
        <v>0</v>
      </c>
      <c r="AB803" s="420">
        <v>13</v>
      </c>
      <c r="AC803" s="429"/>
      <c r="AD803" s="421">
        <v>0</v>
      </c>
      <c r="AE803" s="427">
        <v>0</v>
      </c>
      <c r="AF803" s="417"/>
      <c r="AG803" s="375"/>
      <c r="AH803" s="417"/>
      <c r="AI803" s="426">
        <v>0</v>
      </c>
      <c r="AJ803" s="426">
        <v>0</v>
      </c>
      <c r="AK803" s="426">
        <v>0</v>
      </c>
      <c r="AL803" s="126"/>
      <c r="AM803" s="418"/>
      <c r="AN803" s="418"/>
      <c r="AO803" s="375">
        <v>0</v>
      </c>
    </row>
    <row r="804" spans="1:41" ht="24" customHeight="1" x14ac:dyDescent="0.3">
      <c r="A804" s="410" t="s">
        <v>4702</v>
      </c>
      <c r="B804" s="411" t="s">
        <v>4703</v>
      </c>
      <c r="C804" s="412" t="s">
        <v>2551</v>
      </c>
      <c r="D804" s="367">
        <f t="shared" si="55"/>
        <v>12</v>
      </c>
      <c r="E804" s="368">
        <f t="shared" si="56"/>
        <v>0</v>
      </c>
      <c r="F804" s="368">
        <f t="shared" si="57"/>
        <v>0</v>
      </c>
      <c r="G804" s="368">
        <f t="shared" si="58"/>
        <v>0</v>
      </c>
      <c r="H804" s="368">
        <f t="shared" si="59"/>
        <v>0</v>
      </c>
      <c r="I804" s="368">
        <f t="shared" si="60"/>
        <v>0</v>
      </c>
      <c r="J804" s="368">
        <f t="shared" si="61"/>
        <v>0</v>
      </c>
      <c r="K804" s="368">
        <f t="shared" si="62"/>
        <v>0</v>
      </c>
      <c r="L804" s="368">
        <f t="shared" si="63"/>
        <v>0</v>
      </c>
      <c r="M804" s="368">
        <f t="shared" si="64"/>
        <v>0</v>
      </c>
      <c r="N804" s="370">
        <f t="shared" si="65"/>
        <v>12</v>
      </c>
      <c r="O804" s="371"/>
      <c r="P804" s="413">
        <f t="shared" si="66"/>
        <v>12</v>
      </c>
      <c r="Q804" s="373">
        <f t="shared" si="67"/>
        <v>621</v>
      </c>
      <c r="R804" s="374">
        <v>0</v>
      </c>
      <c r="S804" s="432">
        <v>12</v>
      </c>
      <c r="T804" s="414">
        <v>0</v>
      </c>
      <c r="U804" s="414">
        <v>0</v>
      </c>
      <c r="V804" s="414">
        <v>0</v>
      </c>
      <c r="W804" s="414">
        <v>0</v>
      </c>
      <c r="X804" s="414">
        <v>0</v>
      </c>
      <c r="Y804" s="414">
        <v>0</v>
      </c>
      <c r="Z804" s="414">
        <v>0</v>
      </c>
      <c r="AA804" s="414">
        <v>0</v>
      </c>
      <c r="AB804" s="432">
        <v>0</v>
      </c>
      <c r="AC804" s="415"/>
      <c r="AD804" s="426">
        <v>0</v>
      </c>
      <c r="AE804" s="427">
        <v>0</v>
      </c>
      <c r="AF804" s="417"/>
      <c r="AG804" s="375"/>
      <c r="AH804" s="417"/>
      <c r="AI804" s="426">
        <v>0</v>
      </c>
      <c r="AJ804" s="426">
        <v>0</v>
      </c>
      <c r="AK804" s="426">
        <v>0</v>
      </c>
      <c r="AL804" s="126"/>
      <c r="AM804" s="418"/>
      <c r="AN804" s="418"/>
      <c r="AO804" s="375">
        <v>0</v>
      </c>
    </row>
    <row r="805" spans="1:41" ht="24" customHeight="1" x14ac:dyDescent="0.3">
      <c r="A805" s="419" t="s">
        <v>4669</v>
      </c>
      <c r="B805" s="436" t="s">
        <v>4704</v>
      </c>
      <c r="C805" s="437" t="s">
        <v>2298</v>
      </c>
      <c r="D805" s="367">
        <f t="shared" si="55"/>
        <v>0</v>
      </c>
      <c r="E805" s="368">
        <f t="shared" si="56"/>
        <v>0</v>
      </c>
      <c r="F805" s="368">
        <f t="shared" si="57"/>
        <v>0</v>
      </c>
      <c r="G805" s="368">
        <f t="shared" si="58"/>
        <v>0</v>
      </c>
      <c r="H805" s="368">
        <f t="shared" si="59"/>
        <v>0</v>
      </c>
      <c r="I805" s="368">
        <f t="shared" si="60"/>
        <v>0</v>
      </c>
      <c r="J805" s="368">
        <f t="shared" si="61"/>
        <v>0</v>
      </c>
      <c r="K805" s="368">
        <f t="shared" si="62"/>
        <v>0</v>
      </c>
      <c r="L805" s="368">
        <f t="shared" si="63"/>
        <v>0</v>
      </c>
      <c r="M805" s="368">
        <f t="shared" si="64"/>
        <v>0</v>
      </c>
      <c r="N805" s="446">
        <f t="shared" si="65"/>
        <v>0</v>
      </c>
      <c r="O805" s="371"/>
      <c r="P805" s="448">
        <f t="shared" si="66"/>
        <v>0</v>
      </c>
      <c r="Q805" s="373" t="str">
        <f t="shared" si="67"/>
        <v/>
      </c>
      <c r="R805" s="374">
        <v>0</v>
      </c>
      <c r="S805" s="420">
        <v>0</v>
      </c>
      <c r="T805" s="414">
        <v>0</v>
      </c>
      <c r="U805" s="414">
        <v>0</v>
      </c>
      <c r="V805" s="414">
        <v>0</v>
      </c>
      <c r="W805" s="414">
        <v>0</v>
      </c>
      <c r="X805" s="414">
        <v>0</v>
      </c>
      <c r="Y805" s="414">
        <v>0</v>
      </c>
      <c r="Z805" s="414">
        <v>0</v>
      </c>
      <c r="AA805" s="414">
        <v>0</v>
      </c>
      <c r="AB805" s="420">
        <v>0</v>
      </c>
      <c r="AC805" s="429"/>
      <c r="AD805" s="426">
        <v>0</v>
      </c>
      <c r="AE805" s="427">
        <v>0</v>
      </c>
      <c r="AF805" s="433"/>
      <c r="AG805" s="425"/>
      <c r="AH805" s="433"/>
      <c r="AI805" s="421">
        <v>0</v>
      </c>
      <c r="AJ805" s="421">
        <v>0</v>
      </c>
      <c r="AK805" s="421">
        <v>0</v>
      </c>
      <c r="AL805" s="126"/>
      <c r="AM805" s="418"/>
      <c r="AN805" s="418"/>
      <c r="AO805" s="375">
        <v>0</v>
      </c>
    </row>
    <row r="806" spans="1:41" ht="24" customHeight="1" x14ac:dyDescent="0.3">
      <c r="A806" s="422" t="s">
        <v>4705</v>
      </c>
      <c r="B806" s="475" t="s">
        <v>4706</v>
      </c>
      <c r="C806" s="476" t="s">
        <v>2541</v>
      </c>
      <c r="D806" s="367">
        <f t="shared" si="55"/>
        <v>31</v>
      </c>
      <c r="E806" s="368">
        <f t="shared" si="56"/>
        <v>22</v>
      </c>
      <c r="F806" s="368">
        <f t="shared" si="57"/>
        <v>0</v>
      </c>
      <c r="G806" s="368">
        <f t="shared" si="58"/>
        <v>0</v>
      </c>
      <c r="H806" s="368">
        <f t="shared" si="59"/>
        <v>0</v>
      </c>
      <c r="I806" s="368">
        <f t="shared" si="60"/>
        <v>0</v>
      </c>
      <c r="J806" s="368">
        <f t="shared" si="61"/>
        <v>0</v>
      </c>
      <c r="K806" s="368">
        <f t="shared" si="62"/>
        <v>0</v>
      </c>
      <c r="L806" s="368">
        <f t="shared" si="63"/>
        <v>0</v>
      </c>
      <c r="M806" s="368">
        <f t="shared" si="64"/>
        <v>0</v>
      </c>
      <c r="N806" s="370">
        <f t="shared" si="65"/>
        <v>53</v>
      </c>
      <c r="O806" s="371"/>
      <c r="P806" s="413">
        <f t="shared" si="66"/>
        <v>53</v>
      </c>
      <c r="Q806" s="373">
        <f t="shared" si="67"/>
        <v>144</v>
      </c>
      <c r="R806" s="374">
        <v>0</v>
      </c>
      <c r="S806" s="420">
        <v>31</v>
      </c>
      <c r="T806" s="414">
        <v>0</v>
      </c>
      <c r="U806" s="414">
        <v>0</v>
      </c>
      <c r="V806" s="414">
        <v>0</v>
      </c>
      <c r="W806" s="414">
        <v>0</v>
      </c>
      <c r="X806" s="414">
        <v>0</v>
      </c>
      <c r="Y806" s="414">
        <v>0</v>
      </c>
      <c r="Z806" s="414">
        <v>0</v>
      </c>
      <c r="AA806" s="414">
        <v>0</v>
      </c>
      <c r="AB806" s="420">
        <v>0</v>
      </c>
      <c r="AC806" s="415"/>
      <c r="AD806" s="421">
        <v>0</v>
      </c>
      <c r="AE806" s="416">
        <v>0</v>
      </c>
      <c r="AF806" s="417">
        <v>22</v>
      </c>
      <c r="AG806" s="375"/>
      <c r="AH806" s="417"/>
      <c r="AI806" s="124">
        <v>0</v>
      </c>
      <c r="AJ806" s="124">
        <v>0</v>
      </c>
      <c r="AK806" s="124">
        <v>0</v>
      </c>
      <c r="AL806" s="126"/>
      <c r="AM806" s="418"/>
      <c r="AN806" s="418"/>
      <c r="AO806" s="375">
        <v>0</v>
      </c>
    </row>
    <row r="807" spans="1:41" ht="24" customHeight="1" x14ac:dyDescent="0.3">
      <c r="A807" s="410" t="s">
        <v>4707</v>
      </c>
      <c r="B807" s="436" t="s">
        <v>4708</v>
      </c>
      <c r="C807" s="437" t="s">
        <v>2863</v>
      </c>
      <c r="D807" s="367">
        <f t="shared" si="55"/>
        <v>23</v>
      </c>
      <c r="E807" s="368">
        <f t="shared" si="56"/>
        <v>17</v>
      </c>
      <c r="F807" s="368">
        <f t="shared" si="57"/>
        <v>0</v>
      </c>
      <c r="G807" s="368">
        <f t="shared" si="58"/>
        <v>0</v>
      </c>
      <c r="H807" s="368">
        <f t="shared" si="59"/>
        <v>0</v>
      </c>
      <c r="I807" s="368">
        <f t="shared" si="60"/>
        <v>0</v>
      </c>
      <c r="J807" s="368">
        <f t="shared" si="61"/>
        <v>0</v>
      </c>
      <c r="K807" s="368">
        <f t="shared" si="62"/>
        <v>0</v>
      </c>
      <c r="L807" s="368">
        <f t="shared" si="63"/>
        <v>0</v>
      </c>
      <c r="M807" s="368">
        <f t="shared" si="64"/>
        <v>0</v>
      </c>
      <c r="N807" s="370">
        <f t="shared" si="65"/>
        <v>40</v>
      </c>
      <c r="O807" s="371"/>
      <c r="P807" s="413">
        <f t="shared" si="66"/>
        <v>40</v>
      </c>
      <c r="Q807" s="373">
        <f t="shared" si="67"/>
        <v>214</v>
      </c>
      <c r="R807" s="374">
        <v>0</v>
      </c>
      <c r="S807" s="425">
        <v>17</v>
      </c>
      <c r="T807" s="414">
        <v>0</v>
      </c>
      <c r="U807" s="414">
        <v>0</v>
      </c>
      <c r="V807" s="414">
        <v>0</v>
      </c>
      <c r="W807" s="414">
        <v>0</v>
      </c>
      <c r="X807" s="414">
        <v>0</v>
      </c>
      <c r="Y807" s="414">
        <v>0</v>
      </c>
      <c r="Z807" s="414">
        <v>0</v>
      </c>
      <c r="AA807" s="414">
        <v>0</v>
      </c>
      <c r="AB807" s="425">
        <v>0</v>
      </c>
      <c r="AC807" s="429"/>
      <c r="AD807" s="426">
        <v>0</v>
      </c>
      <c r="AE807" s="427">
        <v>0</v>
      </c>
      <c r="AF807" s="417"/>
      <c r="AG807" s="375">
        <v>23</v>
      </c>
      <c r="AH807" s="417"/>
      <c r="AI807" s="421">
        <v>0</v>
      </c>
      <c r="AJ807" s="421">
        <v>0</v>
      </c>
      <c r="AK807" s="421">
        <v>0</v>
      </c>
      <c r="AL807" s="126"/>
      <c r="AM807" s="418"/>
      <c r="AN807" s="418"/>
      <c r="AO807" s="375">
        <v>0</v>
      </c>
    </row>
    <row r="808" spans="1:41" ht="24" customHeight="1" x14ac:dyDescent="0.3">
      <c r="A808" s="419" t="s">
        <v>4709</v>
      </c>
      <c r="B808" s="436" t="s">
        <v>4710</v>
      </c>
      <c r="C808" s="437" t="s">
        <v>156</v>
      </c>
      <c r="D808" s="367">
        <f t="shared" si="55"/>
        <v>0</v>
      </c>
      <c r="E808" s="368">
        <f t="shared" si="56"/>
        <v>0</v>
      </c>
      <c r="F808" s="368">
        <f t="shared" si="57"/>
        <v>0</v>
      </c>
      <c r="G808" s="368">
        <f t="shared" si="58"/>
        <v>0</v>
      </c>
      <c r="H808" s="368">
        <f t="shared" si="59"/>
        <v>0</v>
      </c>
      <c r="I808" s="368">
        <f t="shared" si="60"/>
        <v>0</v>
      </c>
      <c r="J808" s="368">
        <f t="shared" si="61"/>
        <v>0</v>
      </c>
      <c r="K808" s="368">
        <f t="shared" si="62"/>
        <v>0</v>
      </c>
      <c r="L808" s="368">
        <f t="shared" si="63"/>
        <v>0</v>
      </c>
      <c r="M808" s="368">
        <f t="shared" si="64"/>
        <v>0</v>
      </c>
      <c r="N808" s="370">
        <f t="shared" si="65"/>
        <v>0</v>
      </c>
      <c r="O808" s="371"/>
      <c r="P808" s="413">
        <f t="shared" si="66"/>
        <v>0</v>
      </c>
      <c r="Q808" s="373" t="str">
        <f t="shared" si="67"/>
        <v/>
      </c>
      <c r="R808" s="374">
        <v>0</v>
      </c>
      <c r="S808" s="425">
        <v>0</v>
      </c>
      <c r="T808" s="414">
        <v>0</v>
      </c>
      <c r="U808" s="414">
        <v>0</v>
      </c>
      <c r="V808" s="414">
        <v>0</v>
      </c>
      <c r="W808" s="414">
        <v>0</v>
      </c>
      <c r="X808" s="414">
        <v>0</v>
      </c>
      <c r="Y808" s="414">
        <v>0</v>
      </c>
      <c r="Z808" s="414">
        <v>0</v>
      </c>
      <c r="AA808" s="414">
        <v>0</v>
      </c>
      <c r="AB808" s="425">
        <v>0</v>
      </c>
      <c r="AC808" s="415"/>
      <c r="AD808" s="124">
        <v>0</v>
      </c>
      <c r="AE808" s="416">
        <v>0</v>
      </c>
      <c r="AF808" s="417"/>
      <c r="AG808" s="375"/>
      <c r="AH808" s="417"/>
      <c r="AI808" s="142">
        <v>0</v>
      </c>
      <c r="AJ808" s="142">
        <v>0</v>
      </c>
      <c r="AK808" s="142">
        <v>0</v>
      </c>
      <c r="AL808" s="126"/>
      <c r="AM808" s="418"/>
      <c r="AN808" s="418"/>
      <c r="AO808" s="375">
        <v>0</v>
      </c>
    </row>
    <row r="809" spans="1:41" ht="24" customHeight="1" x14ac:dyDescent="0.3">
      <c r="A809" s="419" t="s">
        <v>4711</v>
      </c>
      <c r="B809" s="411" t="s">
        <v>4712</v>
      </c>
      <c r="C809" s="412" t="s">
        <v>3209</v>
      </c>
      <c r="D809" s="367">
        <f t="shared" si="55"/>
        <v>5</v>
      </c>
      <c r="E809" s="368">
        <f t="shared" si="56"/>
        <v>0</v>
      </c>
      <c r="F809" s="368">
        <f t="shared" si="57"/>
        <v>0</v>
      </c>
      <c r="G809" s="368">
        <f t="shared" si="58"/>
        <v>0</v>
      </c>
      <c r="H809" s="368">
        <f t="shared" si="59"/>
        <v>0</v>
      </c>
      <c r="I809" s="368">
        <f t="shared" si="60"/>
        <v>0</v>
      </c>
      <c r="J809" s="368">
        <f t="shared" si="61"/>
        <v>0</v>
      </c>
      <c r="K809" s="368">
        <f t="shared" si="62"/>
        <v>0</v>
      </c>
      <c r="L809" s="368">
        <f t="shared" si="63"/>
        <v>0</v>
      </c>
      <c r="M809" s="368">
        <f t="shared" si="64"/>
        <v>0</v>
      </c>
      <c r="N809" s="370">
        <f t="shared" si="65"/>
        <v>5</v>
      </c>
      <c r="O809" s="371"/>
      <c r="P809" s="413">
        <f t="shared" si="66"/>
        <v>5</v>
      </c>
      <c r="Q809" s="373">
        <f t="shared" si="67"/>
        <v>830</v>
      </c>
      <c r="R809" s="374">
        <v>0</v>
      </c>
      <c r="S809" s="420">
        <v>0</v>
      </c>
      <c r="T809" s="414">
        <v>0</v>
      </c>
      <c r="U809" s="414">
        <v>0</v>
      </c>
      <c r="V809" s="414">
        <v>0</v>
      </c>
      <c r="W809" s="414">
        <v>0</v>
      </c>
      <c r="X809" s="414">
        <v>0</v>
      </c>
      <c r="Y809" s="414">
        <v>0</v>
      </c>
      <c r="Z809" s="414">
        <v>0</v>
      </c>
      <c r="AA809" s="414">
        <v>0</v>
      </c>
      <c r="AB809" s="420">
        <v>0</v>
      </c>
      <c r="AC809" s="415"/>
      <c r="AD809" s="421">
        <v>0</v>
      </c>
      <c r="AE809" s="416">
        <v>0</v>
      </c>
      <c r="AF809" s="417"/>
      <c r="AG809" s="375">
        <v>5</v>
      </c>
      <c r="AH809" s="417"/>
      <c r="AI809" s="124">
        <v>0</v>
      </c>
      <c r="AJ809" s="124">
        <v>0</v>
      </c>
      <c r="AK809" s="124">
        <v>0</v>
      </c>
      <c r="AL809" s="126"/>
      <c r="AM809" s="418"/>
      <c r="AN809" s="418"/>
      <c r="AO809" s="375">
        <v>0</v>
      </c>
    </row>
    <row r="810" spans="1:41" ht="24" customHeight="1" x14ac:dyDescent="0.3">
      <c r="A810" s="419" t="s">
        <v>4713</v>
      </c>
      <c r="B810" s="411" t="s">
        <v>4714</v>
      </c>
      <c r="C810" s="412" t="s">
        <v>1996</v>
      </c>
      <c r="D810" s="367">
        <f t="shared" si="55"/>
        <v>21</v>
      </c>
      <c r="E810" s="368">
        <f t="shared" si="56"/>
        <v>17</v>
      </c>
      <c r="F810" s="368">
        <f t="shared" si="57"/>
        <v>0</v>
      </c>
      <c r="G810" s="368">
        <f t="shared" si="58"/>
        <v>0</v>
      </c>
      <c r="H810" s="368">
        <f t="shared" si="59"/>
        <v>0</v>
      </c>
      <c r="I810" s="368">
        <f t="shared" si="60"/>
        <v>0</v>
      </c>
      <c r="J810" s="368">
        <f t="shared" si="61"/>
        <v>0</v>
      </c>
      <c r="K810" s="368">
        <f t="shared" si="62"/>
        <v>0</v>
      </c>
      <c r="L810" s="368">
        <f t="shared" si="63"/>
        <v>0</v>
      </c>
      <c r="M810" s="368">
        <f t="shared" si="64"/>
        <v>0</v>
      </c>
      <c r="N810" s="370">
        <f t="shared" si="65"/>
        <v>38</v>
      </c>
      <c r="O810" s="371"/>
      <c r="P810" s="413">
        <f t="shared" si="66"/>
        <v>38</v>
      </c>
      <c r="Q810" s="373">
        <f t="shared" si="67"/>
        <v>224</v>
      </c>
      <c r="R810" s="374">
        <v>0</v>
      </c>
      <c r="S810" s="425">
        <v>0</v>
      </c>
      <c r="T810" s="414">
        <v>0</v>
      </c>
      <c r="U810" s="414">
        <v>0</v>
      </c>
      <c r="V810" s="414">
        <v>0</v>
      </c>
      <c r="W810" s="414">
        <v>0</v>
      </c>
      <c r="X810" s="414">
        <v>0</v>
      </c>
      <c r="Y810" s="414">
        <v>0</v>
      </c>
      <c r="Z810" s="414">
        <v>0</v>
      </c>
      <c r="AA810" s="414">
        <v>0</v>
      </c>
      <c r="AB810" s="425">
        <v>17</v>
      </c>
      <c r="AC810" s="415"/>
      <c r="AD810" s="142">
        <v>0</v>
      </c>
      <c r="AE810" s="416">
        <v>0</v>
      </c>
      <c r="AF810" s="433"/>
      <c r="AG810" s="425">
        <v>21</v>
      </c>
      <c r="AH810" s="433"/>
      <c r="AI810" s="421">
        <v>0</v>
      </c>
      <c r="AJ810" s="421">
        <v>0</v>
      </c>
      <c r="AK810" s="421">
        <v>0</v>
      </c>
      <c r="AL810" s="126"/>
      <c r="AM810" s="418"/>
      <c r="AN810" s="418"/>
      <c r="AO810" s="375">
        <v>0</v>
      </c>
    </row>
    <row r="811" spans="1:41" ht="24" customHeight="1" x14ac:dyDescent="0.3">
      <c r="A811" s="521" t="s">
        <v>4715</v>
      </c>
      <c r="B811" s="522" t="s">
        <v>4716</v>
      </c>
      <c r="C811" s="523" t="s">
        <v>66</v>
      </c>
      <c r="D811" s="367">
        <f t="shared" si="55"/>
        <v>9</v>
      </c>
      <c r="E811" s="368">
        <f t="shared" si="56"/>
        <v>0</v>
      </c>
      <c r="F811" s="368">
        <f t="shared" si="57"/>
        <v>0</v>
      </c>
      <c r="G811" s="368">
        <f t="shared" si="58"/>
        <v>0</v>
      </c>
      <c r="H811" s="368">
        <f t="shared" si="59"/>
        <v>0</v>
      </c>
      <c r="I811" s="368">
        <f t="shared" si="60"/>
        <v>0</v>
      </c>
      <c r="J811" s="368">
        <f t="shared" si="61"/>
        <v>0</v>
      </c>
      <c r="K811" s="368">
        <f t="shared" si="62"/>
        <v>0</v>
      </c>
      <c r="L811" s="368">
        <f t="shared" si="63"/>
        <v>0</v>
      </c>
      <c r="M811" s="368">
        <f t="shared" si="64"/>
        <v>0</v>
      </c>
      <c r="N811" s="480">
        <f t="shared" si="65"/>
        <v>9</v>
      </c>
      <c r="O811" s="524"/>
      <c r="P811" s="525">
        <f>N811+O811*100</f>
        <v>9</v>
      </c>
      <c r="Q811" s="483">
        <f>IF(P811=0,"",RANK(P811,P:P,0))</f>
        <v>728</v>
      </c>
      <c r="R811" s="374">
        <v>0</v>
      </c>
      <c r="S811" s="425">
        <v>0</v>
      </c>
      <c r="T811" s="414">
        <v>0</v>
      </c>
      <c r="U811" s="414">
        <v>0</v>
      </c>
      <c r="V811" s="414">
        <v>0</v>
      </c>
      <c r="W811" s="414">
        <v>0</v>
      </c>
      <c r="X811" s="414">
        <v>0</v>
      </c>
      <c r="Y811" s="414">
        <v>0</v>
      </c>
      <c r="Z811" s="414">
        <v>0</v>
      </c>
      <c r="AA811" s="414">
        <v>0</v>
      </c>
      <c r="AB811" s="425">
        <v>9</v>
      </c>
      <c r="AC811" s="526"/>
      <c r="AD811" s="421">
        <v>0</v>
      </c>
      <c r="AE811" s="416">
        <v>0</v>
      </c>
      <c r="AF811" s="527"/>
      <c r="AG811" s="198"/>
      <c r="AH811" s="527"/>
      <c r="AI811" s="421">
        <v>0</v>
      </c>
      <c r="AJ811" s="421">
        <v>0</v>
      </c>
      <c r="AK811" s="421">
        <v>0</v>
      </c>
      <c r="AL811" s="126"/>
      <c r="AM811" s="418"/>
      <c r="AN811" s="418"/>
      <c r="AO811" s="375">
        <v>0</v>
      </c>
    </row>
    <row r="812" spans="1:41" ht="24" customHeight="1" x14ac:dyDescent="0.3">
      <c r="A812" s="419" t="s">
        <v>4717</v>
      </c>
      <c r="B812" s="411" t="s">
        <v>4718</v>
      </c>
      <c r="C812" s="412" t="s">
        <v>1937</v>
      </c>
      <c r="D812" s="367">
        <f t="shared" si="55"/>
        <v>9</v>
      </c>
      <c r="E812" s="368">
        <f t="shared" si="56"/>
        <v>5</v>
      </c>
      <c r="F812" s="368">
        <f t="shared" si="57"/>
        <v>0</v>
      </c>
      <c r="G812" s="368">
        <f t="shared" si="58"/>
        <v>0</v>
      </c>
      <c r="H812" s="368">
        <f t="shared" si="59"/>
        <v>0</v>
      </c>
      <c r="I812" s="368">
        <f t="shared" si="60"/>
        <v>0</v>
      </c>
      <c r="J812" s="368">
        <f t="shared" si="61"/>
        <v>0</v>
      </c>
      <c r="K812" s="368">
        <f t="shared" si="62"/>
        <v>0</v>
      </c>
      <c r="L812" s="368">
        <f t="shared" si="63"/>
        <v>0</v>
      </c>
      <c r="M812" s="368">
        <f t="shared" si="64"/>
        <v>0</v>
      </c>
      <c r="N812" s="370">
        <f t="shared" si="65"/>
        <v>14</v>
      </c>
      <c r="O812" s="371"/>
      <c r="P812" s="413">
        <f t="shared" ref="P812:P853" si="68">N812+O812*100</f>
        <v>14</v>
      </c>
      <c r="Q812" s="373">
        <f t="shared" ref="Q812:Q853" si="69">IF(P812=0,"",RANK(P812,P:P,0))</f>
        <v>558</v>
      </c>
      <c r="R812" s="374">
        <v>0</v>
      </c>
      <c r="S812" s="420">
        <v>0</v>
      </c>
      <c r="T812" s="414">
        <v>0</v>
      </c>
      <c r="U812" s="414">
        <v>0</v>
      </c>
      <c r="V812" s="414">
        <v>0</v>
      </c>
      <c r="W812" s="414">
        <v>0</v>
      </c>
      <c r="X812" s="414">
        <v>0</v>
      </c>
      <c r="Y812" s="414">
        <v>0</v>
      </c>
      <c r="Z812" s="414">
        <v>0</v>
      </c>
      <c r="AA812" s="414">
        <v>0</v>
      </c>
      <c r="AB812" s="420">
        <v>9</v>
      </c>
      <c r="AC812" s="415"/>
      <c r="AD812" s="142">
        <v>0</v>
      </c>
      <c r="AE812" s="416">
        <v>0</v>
      </c>
      <c r="AF812" s="417"/>
      <c r="AG812" s="375">
        <v>5</v>
      </c>
      <c r="AH812" s="417"/>
      <c r="AI812" s="124">
        <v>0</v>
      </c>
      <c r="AJ812" s="124">
        <v>0</v>
      </c>
      <c r="AK812" s="124">
        <v>0</v>
      </c>
      <c r="AL812" s="126"/>
      <c r="AM812" s="418"/>
      <c r="AN812" s="418"/>
      <c r="AO812" s="375">
        <v>0</v>
      </c>
    </row>
    <row r="813" spans="1:41" ht="24" customHeight="1" x14ac:dyDescent="0.3">
      <c r="A813" s="410" t="s">
        <v>4719</v>
      </c>
      <c r="B813" s="411" t="s">
        <v>4720</v>
      </c>
      <c r="C813" s="412" t="s">
        <v>2534</v>
      </c>
      <c r="D813" s="367">
        <f t="shared" si="55"/>
        <v>0</v>
      </c>
      <c r="E813" s="368">
        <f t="shared" si="56"/>
        <v>0</v>
      </c>
      <c r="F813" s="368">
        <f t="shared" si="57"/>
        <v>0</v>
      </c>
      <c r="G813" s="368">
        <f t="shared" si="58"/>
        <v>0</v>
      </c>
      <c r="H813" s="368">
        <f t="shared" si="59"/>
        <v>0</v>
      </c>
      <c r="I813" s="368">
        <f t="shared" si="60"/>
        <v>0</v>
      </c>
      <c r="J813" s="368">
        <f t="shared" si="61"/>
        <v>0</v>
      </c>
      <c r="K813" s="368">
        <f t="shared" si="62"/>
        <v>0</v>
      </c>
      <c r="L813" s="368">
        <f t="shared" si="63"/>
        <v>0</v>
      </c>
      <c r="M813" s="368">
        <f t="shared" si="64"/>
        <v>0</v>
      </c>
      <c r="N813" s="370">
        <f t="shared" si="65"/>
        <v>0</v>
      </c>
      <c r="O813" s="371"/>
      <c r="P813" s="413">
        <f t="shared" si="68"/>
        <v>0</v>
      </c>
      <c r="Q813" s="373" t="str">
        <f t="shared" si="69"/>
        <v/>
      </c>
      <c r="R813" s="374">
        <v>0</v>
      </c>
      <c r="S813" s="414">
        <v>0</v>
      </c>
      <c r="T813" s="414">
        <v>0</v>
      </c>
      <c r="U813" s="414">
        <v>0</v>
      </c>
      <c r="V813" s="414">
        <v>0</v>
      </c>
      <c r="W813" s="414">
        <v>0</v>
      </c>
      <c r="X813" s="414">
        <v>0</v>
      </c>
      <c r="Y813" s="414">
        <v>0</v>
      </c>
      <c r="Z813" s="414">
        <v>0</v>
      </c>
      <c r="AA813" s="414">
        <v>0</v>
      </c>
      <c r="AB813" s="414">
        <v>0</v>
      </c>
      <c r="AC813" s="415"/>
      <c r="AD813" s="421">
        <v>0</v>
      </c>
      <c r="AE813" s="427">
        <v>0</v>
      </c>
      <c r="AF813" s="417"/>
      <c r="AG813" s="375"/>
      <c r="AH813" s="417"/>
      <c r="AI813" s="421">
        <v>0</v>
      </c>
      <c r="AJ813" s="421">
        <v>0</v>
      </c>
      <c r="AK813" s="421">
        <v>0</v>
      </c>
      <c r="AL813" s="126"/>
      <c r="AM813" s="418"/>
      <c r="AN813" s="418"/>
      <c r="AO813" s="375">
        <v>0</v>
      </c>
    </row>
    <row r="814" spans="1:41" ht="24" customHeight="1" x14ac:dyDescent="0.3">
      <c r="A814" s="419" t="s">
        <v>4721</v>
      </c>
      <c r="B814" s="411" t="s">
        <v>4722</v>
      </c>
      <c r="C814" s="412" t="s">
        <v>3209</v>
      </c>
      <c r="D814" s="367">
        <f t="shared" si="55"/>
        <v>0</v>
      </c>
      <c r="E814" s="368">
        <f t="shared" si="56"/>
        <v>0</v>
      </c>
      <c r="F814" s="368">
        <f t="shared" si="57"/>
        <v>0</v>
      </c>
      <c r="G814" s="368">
        <f t="shared" si="58"/>
        <v>0</v>
      </c>
      <c r="H814" s="368">
        <f t="shared" si="59"/>
        <v>0</v>
      </c>
      <c r="I814" s="368">
        <f t="shared" si="60"/>
        <v>0</v>
      </c>
      <c r="J814" s="368">
        <f t="shared" si="61"/>
        <v>0</v>
      </c>
      <c r="K814" s="368">
        <f t="shared" si="62"/>
        <v>0</v>
      </c>
      <c r="L814" s="368">
        <f t="shared" si="63"/>
        <v>0</v>
      </c>
      <c r="M814" s="368">
        <f t="shared" si="64"/>
        <v>0</v>
      </c>
      <c r="N814" s="370">
        <f t="shared" si="65"/>
        <v>0</v>
      </c>
      <c r="O814" s="371"/>
      <c r="P814" s="413">
        <f t="shared" si="68"/>
        <v>0</v>
      </c>
      <c r="Q814" s="373" t="str">
        <f t="shared" si="69"/>
        <v/>
      </c>
      <c r="R814" s="374">
        <v>0</v>
      </c>
      <c r="S814" s="428">
        <v>0</v>
      </c>
      <c r="T814" s="414">
        <v>0</v>
      </c>
      <c r="U814" s="414">
        <v>0</v>
      </c>
      <c r="V814" s="414">
        <v>0</v>
      </c>
      <c r="W814" s="414">
        <v>0</v>
      </c>
      <c r="X814" s="414">
        <v>0</v>
      </c>
      <c r="Y814" s="414">
        <v>0</v>
      </c>
      <c r="Z814" s="414">
        <v>0</v>
      </c>
      <c r="AA814" s="414">
        <v>0</v>
      </c>
      <c r="AB814" s="428">
        <v>0</v>
      </c>
      <c r="AC814" s="415"/>
      <c r="AD814" s="421">
        <v>0</v>
      </c>
      <c r="AE814" s="416">
        <v>0</v>
      </c>
      <c r="AF814" s="417"/>
      <c r="AG814" s="375"/>
      <c r="AH814" s="417"/>
      <c r="AI814" s="421">
        <v>0</v>
      </c>
      <c r="AJ814" s="421">
        <v>0</v>
      </c>
      <c r="AK814" s="421">
        <v>0</v>
      </c>
      <c r="AL814" s="126"/>
      <c r="AM814" s="418"/>
      <c r="AN814" s="418"/>
      <c r="AO814" s="425">
        <v>0</v>
      </c>
    </row>
    <row r="815" spans="1:41" ht="24" customHeight="1" x14ac:dyDescent="0.3">
      <c r="A815" s="410" t="s">
        <v>4723</v>
      </c>
      <c r="B815" s="411" t="s">
        <v>4724</v>
      </c>
      <c r="C815" s="412" t="s">
        <v>2622</v>
      </c>
      <c r="D815" s="367">
        <f t="shared" si="55"/>
        <v>12</v>
      </c>
      <c r="E815" s="368">
        <f t="shared" si="56"/>
        <v>9</v>
      </c>
      <c r="F815" s="368">
        <f t="shared" si="57"/>
        <v>0</v>
      </c>
      <c r="G815" s="368">
        <f t="shared" si="58"/>
        <v>0</v>
      </c>
      <c r="H815" s="368">
        <f t="shared" si="59"/>
        <v>0</v>
      </c>
      <c r="I815" s="368">
        <f t="shared" si="60"/>
        <v>0</v>
      </c>
      <c r="J815" s="368">
        <f t="shared" si="61"/>
        <v>0</v>
      </c>
      <c r="K815" s="368">
        <f t="shared" si="62"/>
        <v>0</v>
      </c>
      <c r="L815" s="368">
        <f t="shared" si="63"/>
        <v>0</v>
      </c>
      <c r="M815" s="368">
        <f t="shared" si="64"/>
        <v>0</v>
      </c>
      <c r="N815" s="370">
        <f t="shared" si="65"/>
        <v>21</v>
      </c>
      <c r="O815" s="371"/>
      <c r="P815" s="413">
        <f t="shared" si="68"/>
        <v>21</v>
      </c>
      <c r="Q815" s="373">
        <f t="shared" si="69"/>
        <v>406</v>
      </c>
      <c r="R815" s="374">
        <v>0</v>
      </c>
      <c r="S815" s="414">
        <v>12</v>
      </c>
      <c r="T815" s="414">
        <v>0</v>
      </c>
      <c r="U815" s="414">
        <v>0</v>
      </c>
      <c r="V815" s="414">
        <v>0</v>
      </c>
      <c r="W815" s="414">
        <v>0</v>
      </c>
      <c r="X815" s="414">
        <v>0</v>
      </c>
      <c r="Y815" s="414">
        <v>0</v>
      </c>
      <c r="Z815" s="414">
        <v>0</v>
      </c>
      <c r="AA815" s="414">
        <v>0</v>
      </c>
      <c r="AB815" s="414">
        <v>0</v>
      </c>
      <c r="AC815" s="415"/>
      <c r="AD815" s="421">
        <v>0</v>
      </c>
      <c r="AE815" s="416">
        <v>0</v>
      </c>
      <c r="AF815" s="417"/>
      <c r="AG815" s="375">
        <v>9</v>
      </c>
      <c r="AH815" s="417"/>
      <c r="AI815" s="421">
        <v>0</v>
      </c>
      <c r="AJ815" s="421">
        <v>0</v>
      </c>
      <c r="AK815" s="421">
        <v>0</v>
      </c>
      <c r="AL815" s="126"/>
      <c r="AM815" s="418"/>
      <c r="AN815" s="418"/>
      <c r="AO815" s="375">
        <v>0</v>
      </c>
    </row>
    <row r="816" spans="1:41" ht="24" customHeight="1" x14ac:dyDescent="0.3">
      <c r="A816" s="419" t="s">
        <v>4725</v>
      </c>
      <c r="B816" s="411" t="s">
        <v>4726</v>
      </c>
      <c r="C816" s="412" t="s">
        <v>2551</v>
      </c>
      <c r="D816" s="367">
        <f t="shared" si="55"/>
        <v>10</v>
      </c>
      <c r="E816" s="368">
        <f t="shared" si="56"/>
        <v>0</v>
      </c>
      <c r="F816" s="368">
        <f t="shared" si="57"/>
        <v>0</v>
      </c>
      <c r="G816" s="368">
        <f t="shared" si="58"/>
        <v>0</v>
      </c>
      <c r="H816" s="368">
        <f t="shared" si="59"/>
        <v>0</v>
      </c>
      <c r="I816" s="368">
        <f t="shared" si="60"/>
        <v>0</v>
      </c>
      <c r="J816" s="368">
        <f t="shared" si="61"/>
        <v>0</v>
      </c>
      <c r="K816" s="368">
        <f t="shared" si="62"/>
        <v>0</v>
      </c>
      <c r="L816" s="368">
        <f t="shared" si="63"/>
        <v>0</v>
      </c>
      <c r="M816" s="368">
        <f t="shared" si="64"/>
        <v>0</v>
      </c>
      <c r="N816" s="370">
        <f t="shared" si="65"/>
        <v>10</v>
      </c>
      <c r="O816" s="371"/>
      <c r="P816" s="413">
        <f t="shared" si="68"/>
        <v>10</v>
      </c>
      <c r="Q816" s="373">
        <f t="shared" si="69"/>
        <v>688</v>
      </c>
      <c r="R816" s="374">
        <v>0</v>
      </c>
      <c r="S816" s="420">
        <v>0</v>
      </c>
      <c r="T816" s="414">
        <v>0</v>
      </c>
      <c r="U816" s="414">
        <v>0</v>
      </c>
      <c r="V816" s="414">
        <v>0</v>
      </c>
      <c r="W816" s="414">
        <v>0</v>
      </c>
      <c r="X816" s="414">
        <v>0</v>
      </c>
      <c r="Y816" s="414">
        <v>0</v>
      </c>
      <c r="Z816" s="414">
        <v>0</v>
      </c>
      <c r="AA816" s="414">
        <v>0</v>
      </c>
      <c r="AB816" s="420">
        <v>0</v>
      </c>
      <c r="AC816" s="415"/>
      <c r="AD816" s="430">
        <v>0</v>
      </c>
      <c r="AE816" s="427">
        <v>0</v>
      </c>
      <c r="AF816" s="417"/>
      <c r="AG816" s="375">
        <v>10</v>
      </c>
      <c r="AH816" s="417"/>
      <c r="AI816" s="142">
        <v>0</v>
      </c>
      <c r="AJ816" s="142">
        <v>0</v>
      </c>
      <c r="AK816" s="142">
        <v>0</v>
      </c>
      <c r="AL816" s="126"/>
      <c r="AM816" s="418"/>
      <c r="AN816" s="418"/>
      <c r="AO816" s="375">
        <v>0</v>
      </c>
    </row>
    <row r="817" spans="1:41" ht="24" customHeight="1" x14ac:dyDescent="0.3">
      <c r="A817" s="419" t="s">
        <v>4727</v>
      </c>
      <c r="B817" s="411" t="s">
        <v>4728</v>
      </c>
      <c r="C817" s="412" t="s">
        <v>605</v>
      </c>
      <c r="D817" s="367">
        <f t="shared" si="55"/>
        <v>12</v>
      </c>
      <c r="E817" s="368">
        <f t="shared" si="56"/>
        <v>0</v>
      </c>
      <c r="F817" s="368">
        <f t="shared" si="57"/>
        <v>0</v>
      </c>
      <c r="G817" s="368">
        <f t="shared" si="58"/>
        <v>0</v>
      </c>
      <c r="H817" s="368">
        <f t="shared" si="59"/>
        <v>0</v>
      </c>
      <c r="I817" s="368">
        <f t="shared" si="60"/>
        <v>0</v>
      </c>
      <c r="J817" s="368">
        <f t="shared" si="61"/>
        <v>0</v>
      </c>
      <c r="K817" s="368">
        <f t="shared" si="62"/>
        <v>0</v>
      </c>
      <c r="L817" s="368">
        <f t="shared" si="63"/>
        <v>0</v>
      </c>
      <c r="M817" s="368">
        <f t="shared" si="64"/>
        <v>0</v>
      </c>
      <c r="N817" s="370">
        <f t="shared" si="65"/>
        <v>12</v>
      </c>
      <c r="O817" s="371"/>
      <c r="P817" s="413">
        <f t="shared" si="68"/>
        <v>12</v>
      </c>
      <c r="Q817" s="373">
        <f t="shared" si="69"/>
        <v>621</v>
      </c>
      <c r="R817" s="374">
        <v>0</v>
      </c>
      <c r="S817" s="420">
        <v>12</v>
      </c>
      <c r="T817" s="414">
        <v>0</v>
      </c>
      <c r="U817" s="414">
        <v>0</v>
      </c>
      <c r="V817" s="414">
        <v>0</v>
      </c>
      <c r="W817" s="414">
        <v>0</v>
      </c>
      <c r="X817" s="414">
        <v>0</v>
      </c>
      <c r="Y817" s="414">
        <v>0</v>
      </c>
      <c r="Z817" s="414">
        <v>0</v>
      </c>
      <c r="AA817" s="414">
        <v>0</v>
      </c>
      <c r="AB817" s="420">
        <v>0</v>
      </c>
      <c r="AC817" s="415"/>
      <c r="AD817" s="426">
        <v>0</v>
      </c>
      <c r="AE817" s="427">
        <v>0</v>
      </c>
      <c r="AF817" s="417"/>
      <c r="AG817" s="375"/>
      <c r="AH817" s="417"/>
      <c r="AI817" s="142">
        <v>0</v>
      </c>
      <c r="AJ817" s="142">
        <v>0</v>
      </c>
      <c r="AK817" s="142">
        <v>0</v>
      </c>
      <c r="AL817" s="126"/>
      <c r="AM817" s="418"/>
      <c r="AN817" s="418"/>
      <c r="AO817" s="375">
        <v>0</v>
      </c>
    </row>
    <row r="818" spans="1:41" ht="24" customHeight="1" x14ac:dyDescent="0.3">
      <c r="A818" s="410" t="s">
        <v>4729</v>
      </c>
      <c r="B818" s="436" t="s">
        <v>4730</v>
      </c>
      <c r="C818" s="437" t="s">
        <v>2705</v>
      </c>
      <c r="D818" s="367">
        <f t="shared" si="55"/>
        <v>0</v>
      </c>
      <c r="E818" s="368">
        <f t="shared" si="56"/>
        <v>0</v>
      </c>
      <c r="F818" s="368">
        <f t="shared" si="57"/>
        <v>0</v>
      </c>
      <c r="G818" s="368">
        <f t="shared" si="58"/>
        <v>0</v>
      </c>
      <c r="H818" s="368">
        <f t="shared" si="59"/>
        <v>0</v>
      </c>
      <c r="I818" s="368">
        <f t="shared" si="60"/>
        <v>0</v>
      </c>
      <c r="J818" s="368">
        <f t="shared" si="61"/>
        <v>0</v>
      </c>
      <c r="K818" s="368">
        <f t="shared" si="62"/>
        <v>0</v>
      </c>
      <c r="L818" s="368">
        <f t="shared" si="63"/>
        <v>0</v>
      </c>
      <c r="M818" s="368">
        <f t="shared" si="64"/>
        <v>0</v>
      </c>
      <c r="N818" s="370">
        <f t="shared" si="65"/>
        <v>0</v>
      </c>
      <c r="O818" s="371"/>
      <c r="P818" s="413">
        <f t="shared" si="68"/>
        <v>0</v>
      </c>
      <c r="Q818" s="373" t="str">
        <f t="shared" si="69"/>
        <v/>
      </c>
      <c r="R818" s="374">
        <v>0</v>
      </c>
      <c r="S818" s="414">
        <v>0</v>
      </c>
      <c r="T818" s="414">
        <v>0</v>
      </c>
      <c r="U818" s="414">
        <v>0</v>
      </c>
      <c r="V818" s="414">
        <v>0</v>
      </c>
      <c r="W818" s="414">
        <v>0</v>
      </c>
      <c r="X818" s="414">
        <v>0</v>
      </c>
      <c r="Y818" s="414">
        <v>0</v>
      </c>
      <c r="Z818" s="414">
        <v>0</v>
      </c>
      <c r="AA818" s="414">
        <v>0</v>
      </c>
      <c r="AB818" s="414">
        <v>0</v>
      </c>
      <c r="AC818" s="429"/>
      <c r="AD818" s="389">
        <v>0</v>
      </c>
      <c r="AE818" s="416">
        <v>0</v>
      </c>
      <c r="AF818" s="417"/>
      <c r="AG818" s="375"/>
      <c r="AH818" s="417"/>
      <c r="AI818" s="421">
        <v>0</v>
      </c>
      <c r="AJ818" s="421">
        <v>0</v>
      </c>
      <c r="AK818" s="421">
        <v>0</v>
      </c>
      <c r="AL818" s="126"/>
      <c r="AM818" s="418"/>
      <c r="AN818" s="418"/>
      <c r="AO818" s="425">
        <v>0</v>
      </c>
    </row>
    <row r="819" spans="1:41" ht="24" customHeight="1" x14ac:dyDescent="0.3">
      <c r="A819" s="419" t="s">
        <v>4731</v>
      </c>
      <c r="B819" s="411" t="s">
        <v>4732</v>
      </c>
      <c r="C819" s="412" t="s">
        <v>605</v>
      </c>
      <c r="D819" s="367">
        <f t="shared" si="55"/>
        <v>28</v>
      </c>
      <c r="E819" s="368">
        <f t="shared" si="56"/>
        <v>16</v>
      </c>
      <c r="F819" s="368">
        <f t="shared" si="57"/>
        <v>0</v>
      </c>
      <c r="G819" s="368">
        <f t="shared" si="58"/>
        <v>0</v>
      </c>
      <c r="H819" s="368">
        <f t="shared" si="59"/>
        <v>0</v>
      </c>
      <c r="I819" s="368">
        <f t="shared" si="60"/>
        <v>0</v>
      </c>
      <c r="J819" s="368">
        <f t="shared" si="61"/>
        <v>0</v>
      </c>
      <c r="K819" s="368">
        <f t="shared" si="62"/>
        <v>0</v>
      </c>
      <c r="L819" s="368">
        <f t="shared" si="63"/>
        <v>0</v>
      </c>
      <c r="M819" s="368">
        <f t="shared" si="64"/>
        <v>0</v>
      </c>
      <c r="N819" s="370">
        <f t="shared" si="65"/>
        <v>44</v>
      </c>
      <c r="O819" s="371"/>
      <c r="P819" s="413">
        <f t="shared" si="68"/>
        <v>44</v>
      </c>
      <c r="Q819" s="373">
        <f t="shared" si="69"/>
        <v>195</v>
      </c>
      <c r="R819" s="374">
        <v>0</v>
      </c>
      <c r="S819" s="420">
        <v>28</v>
      </c>
      <c r="T819" s="414">
        <v>0</v>
      </c>
      <c r="U819" s="414">
        <v>0</v>
      </c>
      <c r="V819" s="414">
        <v>0</v>
      </c>
      <c r="W819" s="414">
        <v>0</v>
      </c>
      <c r="X819" s="414">
        <v>0</v>
      </c>
      <c r="Y819" s="414">
        <v>0</v>
      </c>
      <c r="Z819" s="414">
        <v>0</v>
      </c>
      <c r="AA819" s="414">
        <v>0</v>
      </c>
      <c r="AB819" s="420">
        <v>0</v>
      </c>
      <c r="AC819" s="415"/>
      <c r="AD819" s="421">
        <v>0</v>
      </c>
      <c r="AE819" s="427">
        <v>0</v>
      </c>
      <c r="AF819" s="417">
        <v>16</v>
      </c>
      <c r="AG819" s="375"/>
      <c r="AH819" s="417"/>
      <c r="AI819" s="430">
        <v>0</v>
      </c>
      <c r="AJ819" s="430">
        <v>0</v>
      </c>
      <c r="AK819" s="430">
        <v>0</v>
      </c>
      <c r="AL819" s="126"/>
      <c r="AM819" s="418"/>
      <c r="AN819" s="418"/>
      <c r="AO819" s="375">
        <v>0</v>
      </c>
    </row>
    <row r="820" spans="1:41" ht="24" customHeight="1" x14ac:dyDescent="0.3">
      <c r="A820" s="410" t="s">
        <v>4734</v>
      </c>
      <c r="B820" s="436" t="s">
        <v>4735</v>
      </c>
      <c r="C820" s="437" t="s">
        <v>1937</v>
      </c>
      <c r="D820" s="367">
        <f t="shared" si="55"/>
        <v>0</v>
      </c>
      <c r="E820" s="368">
        <f t="shared" si="56"/>
        <v>0</v>
      </c>
      <c r="F820" s="368">
        <f t="shared" si="57"/>
        <v>0</v>
      </c>
      <c r="G820" s="368">
        <f t="shared" si="58"/>
        <v>0</v>
      </c>
      <c r="H820" s="368">
        <f t="shared" si="59"/>
        <v>0</v>
      </c>
      <c r="I820" s="368">
        <f t="shared" si="60"/>
        <v>0</v>
      </c>
      <c r="J820" s="368">
        <f t="shared" si="61"/>
        <v>0</v>
      </c>
      <c r="K820" s="368">
        <f t="shared" si="62"/>
        <v>0</v>
      </c>
      <c r="L820" s="368">
        <f t="shared" si="63"/>
        <v>0</v>
      </c>
      <c r="M820" s="368">
        <f t="shared" si="64"/>
        <v>0</v>
      </c>
      <c r="N820" s="370">
        <f t="shared" si="65"/>
        <v>0</v>
      </c>
      <c r="O820" s="371"/>
      <c r="P820" s="413">
        <f t="shared" si="68"/>
        <v>0</v>
      </c>
      <c r="Q820" s="373" t="str">
        <f t="shared" si="69"/>
        <v/>
      </c>
      <c r="R820" s="374">
        <v>0</v>
      </c>
      <c r="S820" s="420">
        <v>0</v>
      </c>
      <c r="T820" s="414">
        <v>0</v>
      </c>
      <c r="U820" s="414">
        <v>0</v>
      </c>
      <c r="V820" s="414">
        <v>0</v>
      </c>
      <c r="W820" s="414">
        <v>0</v>
      </c>
      <c r="X820" s="414">
        <v>0</v>
      </c>
      <c r="Y820" s="414">
        <v>0</v>
      </c>
      <c r="Z820" s="414">
        <v>0</v>
      </c>
      <c r="AA820" s="414">
        <v>0</v>
      </c>
      <c r="AB820" s="420">
        <v>0</v>
      </c>
      <c r="AC820" s="415"/>
      <c r="AD820" s="426">
        <v>0</v>
      </c>
      <c r="AE820" s="427">
        <v>0</v>
      </c>
      <c r="AF820" s="417"/>
      <c r="AG820" s="375"/>
      <c r="AH820" s="417"/>
      <c r="AI820" s="389">
        <v>0</v>
      </c>
      <c r="AJ820" s="389">
        <v>0</v>
      </c>
      <c r="AK820" s="389">
        <v>0</v>
      </c>
      <c r="AL820" s="126"/>
      <c r="AM820" s="418"/>
      <c r="AN820" s="418"/>
      <c r="AO820" s="375">
        <v>0</v>
      </c>
    </row>
    <row r="821" spans="1:41" ht="24" customHeight="1" x14ac:dyDescent="0.3">
      <c r="A821" s="419" t="s">
        <v>4736</v>
      </c>
      <c r="B821" s="436" t="s">
        <v>4737</v>
      </c>
      <c r="C821" s="437" t="s">
        <v>834</v>
      </c>
      <c r="D821" s="367">
        <f t="shared" si="55"/>
        <v>0</v>
      </c>
      <c r="E821" s="368">
        <f t="shared" si="56"/>
        <v>0</v>
      </c>
      <c r="F821" s="368">
        <f t="shared" si="57"/>
        <v>0</v>
      </c>
      <c r="G821" s="368">
        <f t="shared" si="58"/>
        <v>0</v>
      </c>
      <c r="H821" s="368">
        <f t="shared" si="59"/>
        <v>0</v>
      </c>
      <c r="I821" s="368">
        <f t="shared" si="60"/>
        <v>0</v>
      </c>
      <c r="J821" s="368">
        <f t="shared" si="61"/>
        <v>0</v>
      </c>
      <c r="K821" s="368">
        <f t="shared" si="62"/>
        <v>0</v>
      </c>
      <c r="L821" s="368">
        <f t="shared" si="63"/>
        <v>0</v>
      </c>
      <c r="M821" s="368">
        <f t="shared" si="64"/>
        <v>0</v>
      </c>
      <c r="N821" s="370">
        <f t="shared" si="65"/>
        <v>0</v>
      </c>
      <c r="O821" s="371"/>
      <c r="P821" s="413">
        <f t="shared" si="68"/>
        <v>0</v>
      </c>
      <c r="Q821" s="373" t="str">
        <f t="shared" si="69"/>
        <v/>
      </c>
      <c r="R821" s="431">
        <v>0</v>
      </c>
      <c r="S821" s="420">
        <v>0</v>
      </c>
      <c r="T821" s="414">
        <v>0</v>
      </c>
      <c r="U821" s="414">
        <v>0</v>
      </c>
      <c r="V821" s="414">
        <v>0</v>
      </c>
      <c r="W821" s="414">
        <v>0</v>
      </c>
      <c r="X821" s="414">
        <v>0</v>
      </c>
      <c r="Y821" s="414">
        <v>0</v>
      </c>
      <c r="Z821" s="414">
        <v>0</v>
      </c>
      <c r="AA821" s="414">
        <v>0</v>
      </c>
      <c r="AB821" s="420">
        <v>0</v>
      </c>
      <c r="AC821" s="415"/>
      <c r="AD821" s="124">
        <v>0</v>
      </c>
      <c r="AE821" s="416">
        <v>0</v>
      </c>
      <c r="AF821" s="417"/>
      <c r="AG821" s="375"/>
      <c r="AH821" s="417"/>
      <c r="AI821" s="421">
        <v>0</v>
      </c>
      <c r="AJ821" s="421">
        <v>0</v>
      </c>
      <c r="AK821" s="421">
        <v>0</v>
      </c>
      <c r="AL821" s="434"/>
      <c r="AM821" s="435"/>
      <c r="AN821" s="435"/>
      <c r="AO821" s="375">
        <v>0</v>
      </c>
    </row>
    <row r="822" spans="1:41" ht="24" customHeight="1" x14ac:dyDescent="0.3">
      <c r="A822" s="419" t="s">
        <v>4738</v>
      </c>
      <c r="B822" s="411" t="s">
        <v>4739</v>
      </c>
      <c r="C822" s="412" t="s">
        <v>124</v>
      </c>
      <c r="D822" s="367">
        <f t="shared" si="55"/>
        <v>0</v>
      </c>
      <c r="E822" s="368">
        <f t="shared" si="56"/>
        <v>0</v>
      </c>
      <c r="F822" s="368">
        <f t="shared" si="57"/>
        <v>0</v>
      </c>
      <c r="G822" s="368">
        <f t="shared" si="58"/>
        <v>0</v>
      </c>
      <c r="H822" s="368">
        <f t="shared" si="59"/>
        <v>0</v>
      </c>
      <c r="I822" s="368">
        <f t="shared" si="60"/>
        <v>0</v>
      </c>
      <c r="J822" s="368">
        <f t="shared" si="61"/>
        <v>0</v>
      </c>
      <c r="K822" s="368">
        <f t="shared" si="62"/>
        <v>0</v>
      </c>
      <c r="L822" s="368">
        <f t="shared" si="63"/>
        <v>0</v>
      </c>
      <c r="M822" s="368">
        <f t="shared" si="64"/>
        <v>0</v>
      </c>
      <c r="N822" s="370">
        <f t="shared" si="65"/>
        <v>0</v>
      </c>
      <c r="O822" s="371"/>
      <c r="P822" s="413">
        <f t="shared" si="68"/>
        <v>0</v>
      </c>
      <c r="Q822" s="373" t="str">
        <f t="shared" si="69"/>
        <v/>
      </c>
      <c r="R822" s="374">
        <v>0</v>
      </c>
      <c r="S822" s="428">
        <v>0</v>
      </c>
      <c r="T822" s="414">
        <v>0</v>
      </c>
      <c r="U822" s="414">
        <v>0</v>
      </c>
      <c r="V822" s="414">
        <v>0</v>
      </c>
      <c r="W822" s="414">
        <v>0</v>
      </c>
      <c r="X822" s="414">
        <v>0</v>
      </c>
      <c r="Y822" s="414">
        <v>0</v>
      </c>
      <c r="Z822" s="414">
        <v>0</v>
      </c>
      <c r="AA822" s="414">
        <v>0</v>
      </c>
      <c r="AB822" s="428">
        <v>0</v>
      </c>
      <c r="AC822" s="415"/>
      <c r="AD822" s="421">
        <v>0</v>
      </c>
      <c r="AE822" s="416">
        <v>0</v>
      </c>
      <c r="AF822" s="417"/>
      <c r="AG822" s="375"/>
      <c r="AH822" s="417"/>
      <c r="AI822" s="426">
        <v>0</v>
      </c>
      <c r="AJ822" s="426">
        <v>0</v>
      </c>
      <c r="AK822" s="426">
        <v>0</v>
      </c>
      <c r="AL822" s="126"/>
      <c r="AM822" s="418"/>
      <c r="AN822" s="418"/>
      <c r="AO822" s="375">
        <v>0</v>
      </c>
    </row>
    <row r="823" spans="1:41" ht="24" customHeight="1" x14ac:dyDescent="0.3">
      <c r="A823" s="410" t="s">
        <v>4740</v>
      </c>
      <c r="B823" s="411" t="s">
        <v>4741</v>
      </c>
      <c r="C823" s="412" t="s">
        <v>590</v>
      </c>
      <c r="D823" s="367">
        <f t="shared" si="55"/>
        <v>5</v>
      </c>
      <c r="E823" s="368">
        <f t="shared" si="56"/>
        <v>0</v>
      </c>
      <c r="F823" s="368">
        <f t="shared" si="57"/>
        <v>0</v>
      </c>
      <c r="G823" s="368">
        <f t="shared" si="58"/>
        <v>0</v>
      </c>
      <c r="H823" s="368">
        <f t="shared" si="59"/>
        <v>0</v>
      </c>
      <c r="I823" s="368">
        <f t="shared" si="60"/>
        <v>0</v>
      </c>
      <c r="J823" s="368">
        <f t="shared" si="61"/>
        <v>0</v>
      </c>
      <c r="K823" s="368">
        <f t="shared" si="62"/>
        <v>0</v>
      </c>
      <c r="L823" s="368">
        <f t="shared" si="63"/>
        <v>0</v>
      </c>
      <c r="M823" s="368">
        <f t="shared" si="64"/>
        <v>0</v>
      </c>
      <c r="N823" s="370">
        <f t="shared" si="65"/>
        <v>5</v>
      </c>
      <c r="O823" s="371"/>
      <c r="P823" s="413">
        <f t="shared" si="68"/>
        <v>5</v>
      </c>
      <c r="Q823" s="373">
        <f t="shared" si="69"/>
        <v>830</v>
      </c>
      <c r="R823" s="374">
        <v>0</v>
      </c>
      <c r="S823" s="428">
        <v>0</v>
      </c>
      <c r="T823" s="414">
        <v>0</v>
      </c>
      <c r="U823" s="414">
        <v>0</v>
      </c>
      <c r="V823" s="414">
        <v>0</v>
      </c>
      <c r="W823" s="414">
        <v>0</v>
      </c>
      <c r="X823" s="414">
        <v>0</v>
      </c>
      <c r="Y823" s="414">
        <v>0</v>
      </c>
      <c r="Z823" s="414">
        <v>0</v>
      </c>
      <c r="AA823" s="414">
        <v>0</v>
      </c>
      <c r="AB823" s="428">
        <v>5</v>
      </c>
      <c r="AC823" s="415"/>
      <c r="AD823" s="142">
        <v>0</v>
      </c>
      <c r="AE823" s="416">
        <v>0</v>
      </c>
      <c r="AF823" s="417"/>
      <c r="AG823" s="375"/>
      <c r="AH823" s="417"/>
      <c r="AI823" s="421">
        <v>0</v>
      </c>
      <c r="AJ823" s="421">
        <v>0</v>
      </c>
      <c r="AK823" s="421">
        <v>0</v>
      </c>
      <c r="AL823" s="126"/>
      <c r="AM823" s="418"/>
      <c r="AN823" s="418"/>
      <c r="AO823" s="375">
        <v>0</v>
      </c>
    </row>
    <row r="824" spans="1:41" ht="24" customHeight="1" x14ac:dyDescent="0.3">
      <c r="A824" s="410" t="s">
        <v>4742</v>
      </c>
      <c r="B824" s="411" t="s">
        <v>4743</v>
      </c>
      <c r="C824" s="412" t="s">
        <v>174</v>
      </c>
      <c r="D824" s="367">
        <f t="shared" si="55"/>
        <v>0</v>
      </c>
      <c r="E824" s="368">
        <f t="shared" si="56"/>
        <v>0</v>
      </c>
      <c r="F824" s="368">
        <f t="shared" si="57"/>
        <v>0</v>
      </c>
      <c r="G824" s="368">
        <f t="shared" si="58"/>
        <v>0</v>
      </c>
      <c r="H824" s="368">
        <f t="shared" si="59"/>
        <v>0</v>
      </c>
      <c r="I824" s="368">
        <f t="shared" si="60"/>
        <v>0</v>
      </c>
      <c r="J824" s="368">
        <f t="shared" si="61"/>
        <v>0</v>
      </c>
      <c r="K824" s="368">
        <f t="shared" si="62"/>
        <v>0</v>
      </c>
      <c r="L824" s="368">
        <f t="shared" si="63"/>
        <v>0</v>
      </c>
      <c r="M824" s="368">
        <f t="shared" si="64"/>
        <v>0</v>
      </c>
      <c r="N824" s="370">
        <f t="shared" si="65"/>
        <v>0</v>
      </c>
      <c r="O824" s="371"/>
      <c r="P824" s="413">
        <f t="shared" si="68"/>
        <v>0</v>
      </c>
      <c r="Q824" s="373" t="str">
        <f t="shared" si="69"/>
        <v/>
      </c>
      <c r="R824" s="431">
        <v>0</v>
      </c>
      <c r="S824" s="420">
        <v>0</v>
      </c>
      <c r="T824" s="414">
        <v>0</v>
      </c>
      <c r="U824" s="414">
        <v>0</v>
      </c>
      <c r="V824" s="414">
        <v>0</v>
      </c>
      <c r="W824" s="414">
        <v>0</v>
      </c>
      <c r="X824" s="414">
        <v>0</v>
      </c>
      <c r="Y824" s="414">
        <v>0</v>
      </c>
      <c r="Z824" s="414">
        <v>0</v>
      </c>
      <c r="AA824" s="414">
        <v>0</v>
      </c>
      <c r="AB824" s="420">
        <v>0</v>
      </c>
      <c r="AC824" s="415"/>
      <c r="AD824" s="421">
        <v>0</v>
      </c>
      <c r="AE824" s="427">
        <v>0</v>
      </c>
      <c r="AF824" s="417"/>
      <c r="AG824" s="375"/>
      <c r="AH824" s="417"/>
      <c r="AI824" s="124">
        <v>0</v>
      </c>
      <c r="AJ824" s="124">
        <v>0</v>
      </c>
      <c r="AK824" s="124">
        <v>0</v>
      </c>
      <c r="AL824" s="434"/>
      <c r="AM824" s="435"/>
      <c r="AN824" s="435"/>
      <c r="AO824" s="425">
        <v>0</v>
      </c>
    </row>
    <row r="825" spans="1:41" ht="24" customHeight="1" x14ac:dyDescent="0.3">
      <c r="A825" s="419" t="s">
        <v>4744</v>
      </c>
      <c r="B825" s="436" t="s">
        <v>4745</v>
      </c>
      <c r="C825" s="437" t="s">
        <v>405</v>
      </c>
      <c r="D825" s="367">
        <f t="shared" si="55"/>
        <v>0</v>
      </c>
      <c r="E825" s="368">
        <f t="shared" si="56"/>
        <v>0</v>
      </c>
      <c r="F825" s="368">
        <f t="shared" si="57"/>
        <v>0</v>
      </c>
      <c r="G825" s="368">
        <f t="shared" si="58"/>
        <v>0</v>
      </c>
      <c r="H825" s="368">
        <f t="shared" si="59"/>
        <v>0</v>
      </c>
      <c r="I825" s="368">
        <f t="shared" si="60"/>
        <v>0</v>
      </c>
      <c r="J825" s="368">
        <f t="shared" si="61"/>
        <v>0</v>
      </c>
      <c r="K825" s="368">
        <f t="shared" si="62"/>
        <v>0</v>
      </c>
      <c r="L825" s="368">
        <f t="shared" si="63"/>
        <v>0</v>
      </c>
      <c r="M825" s="368">
        <f t="shared" si="64"/>
        <v>0</v>
      </c>
      <c r="N825" s="370">
        <f t="shared" si="65"/>
        <v>0</v>
      </c>
      <c r="O825" s="371"/>
      <c r="P825" s="413">
        <f t="shared" si="68"/>
        <v>0</v>
      </c>
      <c r="Q825" s="373" t="str">
        <f t="shared" si="69"/>
        <v/>
      </c>
      <c r="R825" s="374">
        <v>0</v>
      </c>
      <c r="S825" s="432">
        <v>0</v>
      </c>
      <c r="T825" s="414">
        <v>0</v>
      </c>
      <c r="U825" s="414">
        <v>0</v>
      </c>
      <c r="V825" s="414">
        <v>0</v>
      </c>
      <c r="W825" s="414">
        <v>0</v>
      </c>
      <c r="X825" s="414">
        <v>0</v>
      </c>
      <c r="Y825" s="414">
        <v>0</v>
      </c>
      <c r="Z825" s="414">
        <v>0</v>
      </c>
      <c r="AA825" s="414">
        <v>0</v>
      </c>
      <c r="AB825" s="432">
        <v>0</v>
      </c>
      <c r="AC825" s="415"/>
      <c r="AD825" s="421">
        <v>0</v>
      </c>
      <c r="AE825" s="416">
        <v>0</v>
      </c>
      <c r="AF825" s="433"/>
      <c r="AG825" s="425"/>
      <c r="AH825" s="433"/>
      <c r="AI825" s="142">
        <v>0</v>
      </c>
      <c r="AJ825" s="142">
        <v>0</v>
      </c>
      <c r="AK825" s="142">
        <v>0</v>
      </c>
      <c r="AL825" s="126"/>
      <c r="AM825" s="418"/>
      <c r="AN825" s="418"/>
      <c r="AO825" s="375">
        <v>0</v>
      </c>
    </row>
    <row r="826" spans="1:41" ht="24" customHeight="1" x14ac:dyDescent="0.3">
      <c r="A826" s="419" t="s">
        <v>4746</v>
      </c>
      <c r="B826" s="411" t="s">
        <v>4747</v>
      </c>
      <c r="C826" s="412" t="s">
        <v>163</v>
      </c>
      <c r="D826" s="367">
        <f t="shared" si="55"/>
        <v>0</v>
      </c>
      <c r="E826" s="368">
        <f t="shared" si="56"/>
        <v>0</v>
      </c>
      <c r="F826" s="368">
        <f t="shared" si="57"/>
        <v>0</v>
      </c>
      <c r="G826" s="368">
        <f t="shared" si="58"/>
        <v>0</v>
      </c>
      <c r="H826" s="368">
        <f t="shared" si="59"/>
        <v>0</v>
      </c>
      <c r="I826" s="368">
        <f t="shared" si="60"/>
        <v>0</v>
      </c>
      <c r="J826" s="368">
        <f t="shared" si="61"/>
        <v>0</v>
      </c>
      <c r="K826" s="368">
        <f t="shared" si="62"/>
        <v>0</v>
      </c>
      <c r="L826" s="368">
        <f t="shared" si="63"/>
        <v>0</v>
      </c>
      <c r="M826" s="368">
        <f t="shared" si="64"/>
        <v>0</v>
      </c>
      <c r="N826" s="370">
        <f t="shared" si="65"/>
        <v>0</v>
      </c>
      <c r="O826" s="371"/>
      <c r="P826" s="413">
        <f t="shared" si="68"/>
        <v>0</v>
      </c>
      <c r="Q826" s="373" t="str">
        <f t="shared" si="69"/>
        <v/>
      </c>
      <c r="R826" s="374">
        <v>0</v>
      </c>
      <c r="S826" s="390">
        <v>0</v>
      </c>
      <c r="T826" s="414">
        <v>0</v>
      </c>
      <c r="U826" s="414">
        <v>0</v>
      </c>
      <c r="V826" s="414">
        <v>0</v>
      </c>
      <c r="W826" s="414">
        <v>0</v>
      </c>
      <c r="X826" s="414">
        <v>0</v>
      </c>
      <c r="Y826" s="414">
        <v>0</v>
      </c>
      <c r="Z826" s="414">
        <v>0</v>
      </c>
      <c r="AA826" s="414">
        <v>0</v>
      </c>
      <c r="AB826" s="390">
        <v>0</v>
      </c>
      <c r="AC826" s="429"/>
      <c r="AD826" s="430">
        <v>0</v>
      </c>
      <c r="AE826" s="416">
        <v>0</v>
      </c>
      <c r="AF826" s="417"/>
      <c r="AG826" s="375"/>
      <c r="AH826" s="417"/>
      <c r="AI826" s="421">
        <v>0</v>
      </c>
      <c r="AJ826" s="421">
        <v>0</v>
      </c>
      <c r="AK826" s="421">
        <v>0</v>
      </c>
      <c r="AL826" s="126"/>
      <c r="AM826" s="418"/>
      <c r="AN826" s="418"/>
      <c r="AO826" s="375">
        <v>0</v>
      </c>
    </row>
    <row r="827" spans="1:41" ht="24" customHeight="1" x14ac:dyDescent="0.3">
      <c r="A827" s="419" t="s">
        <v>1404</v>
      </c>
      <c r="B827" s="411" t="s">
        <v>1405</v>
      </c>
      <c r="C827" s="412" t="s">
        <v>124</v>
      </c>
      <c r="D827" s="367">
        <f t="shared" si="55"/>
        <v>4</v>
      </c>
      <c r="E827" s="368">
        <f t="shared" si="56"/>
        <v>0</v>
      </c>
      <c r="F827" s="368">
        <f t="shared" si="57"/>
        <v>0</v>
      </c>
      <c r="G827" s="368">
        <f t="shared" si="58"/>
        <v>0</v>
      </c>
      <c r="H827" s="368">
        <f t="shared" si="59"/>
        <v>0</v>
      </c>
      <c r="I827" s="368">
        <f t="shared" si="60"/>
        <v>0</v>
      </c>
      <c r="J827" s="368">
        <f t="shared" si="61"/>
        <v>0</v>
      </c>
      <c r="K827" s="368">
        <f t="shared" si="62"/>
        <v>0</v>
      </c>
      <c r="L827" s="368">
        <f t="shared" si="63"/>
        <v>0</v>
      </c>
      <c r="M827" s="368">
        <f t="shared" si="64"/>
        <v>0</v>
      </c>
      <c r="N827" s="370">
        <f t="shared" si="65"/>
        <v>4</v>
      </c>
      <c r="O827" s="371"/>
      <c r="P827" s="413">
        <f t="shared" si="68"/>
        <v>4</v>
      </c>
      <c r="Q827" s="373">
        <f t="shared" si="69"/>
        <v>889</v>
      </c>
      <c r="R827" s="374">
        <v>0</v>
      </c>
      <c r="S827" s="420">
        <v>0</v>
      </c>
      <c r="T827" s="414">
        <v>0</v>
      </c>
      <c r="U827" s="414">
        <v>0</v>
      </c>
      <c r="V827" s="414">
        <v>0</v>
      </c>
      <c r="W827" s="414">
        <v>0</v>
      </c>
      <c r="X827" s="414">
        <v>0</v>
      </c>
      <c r="Y827" s="414">
        <v>0</v>
      </c>
      <c r="Z827" s="414">
        <v>0</v>
      </c>
      <c r="AA827" s="414">
        <v>0</v>
      </c>
      <c r="AB827" s="420">
        <v>0</v>
      </c>
      <c r="AC827" s="415"/>
      <c r="AD827" s="421">
        <v>0</v>
      </c>
      <c r="AE827" s="416">
        <v>0</v>
      </c>
      <c r="AF827" s="417"/>
      <c r="AG827" s="375">
        <v>4</v>
      </c>
      <c r="AH827" s="417"/>
      <c r="AI827" s="430">
        <v>0</v>
      </c>
      <c r="AJ827" s="430">
        <v>0</v>
      </c>
      <c r="AK827" s="430">
        <v>0</v>
      </c>
      <c r="AL827" s="126"/>
      <c r="AM827" s="418"/>
      <c r="AN827" s="418"/>
      <c r="AO827" s="375">
        <v>0</v>
      </c>
    </row>
    <row r="828" spans="1:41" ht="24" customHeight="1" x14ac:dyDescent="0.3">
      <c r="A828" s="410" t="s">
        <v>4749</v>
      </c>
      <c r="B828" s="411" t="s">
        <v>4750</v>
      </c>
      <c r="C828" s="412" t="s">
        <v>3408</v>
      </c>
      <c r="D828" s="367">
        <f t="shared" si="55"/>
        <v>24</v>
      </c>
      <c r="E828" s="368">
        <f t="shared" si="56"/>
        <v>6</v>
      </c>
      <c r="F828" s="368">
        <f t="shared" si="57"/>
        <v>2</v>
      </c>
      <c r="G828" s="368">
        <f t="shared" si="58"/>
        <v>0</v>
      </c>
      <c r="H828" s="368">
        <f t="shared" si="59"/>
        <v>0</v>
      </c>
      <c r="I828" s="368">
        <f t="shared" si="60"/>
        <v>0</v>
      </c>
      <c r="J828" s="368">
        <f t="shared" si="61"/>
        <v>0</v>
      </c>
      <c r="K828" s="368">
        <f t="shared" si="62"/>
        <v>0</v>
      </c>
      <c r="L828" s="368">
        <f t="shared" si="63"/>
        <v>0</v>
      </c>
      <c r="M828" s="368">
        <f t="shared" si="64"/>
        <v>0</v>
      </c>
      <c r="N828" s="370">
        <f t="shared" si="65"/>
        <v>32</v>
      </c>
      <c r="O828" s="371"/>
      <c r="P828" s="413">
        <f t="shared" si="68"/>
        <v>32</v>
      </c>
      <c r="Q828" s="373">
        <f t="shared" si="69"/>
        <v>274</v>
      </c>
      <c r="R828" s="374">
        <v>0</v>
      </c>
      <c r="S828" s="420">
        <v>0</v>
      </c>
      <c r="T828" s="414">
        <v>0</v>
      </c>
      <c r="U828" s="414">
        <v>0</v>
      </c>
      <c r="V828" s="414">
        <v>0</v>
      </c>
      <c r="W828" s="414">
        <v>0</v>
      </c>
      <c r="X828" s="414">
        <v>0</v>
      </c>
      <c r="Y828" s="414">
        <v>0</v>
      </c>
      <c r="Z828" s="414">
        <v>0</v>
      </c>
      <c r="AA828" s="414">
        <v>0</v>
      </c>
      <c r="AB828" s="420">
        <v>6</v>
      </c>
      <c r="AC828" s="429"/>
      <c r="AD828" s="124">
        <v>0</v>
      </c>
      <c r="AE828" s="416">
        <v>0</v>
      </c>
      <c r="AF828" s="417"/>
      <c r="AG828" s="375">
        <v>24</v>
      </c>
      <c r="AH828" s="417"/>
      <c r="AI828" s="421">
        <v>0</v>
      </c>
      <c r="AJ828" s="421">
        <v>0</v>
      </c>
      <c r="AK828" s="421">
        <v>0</v>
      </c>
      <c r="AL828" s="126">
        <v>2</v>
      </c>
      <c r="AM828" s="418"/>
      <c r="AN828" s="418"/>
      <c r="AO828" s="375">
        <v>2</v>
      </c>
    </row>
    <row r="829" spans="1:41" ht="24" customHeight="1" x14ac:dyDescent="0.3">
      <c r="A829" s="410" t="s">
        <v>4751</v>
      </c>
      <c r="B829" s="411" t="s">
        <v>4752</v>
      </c>
      <c r="C829" s="412" t="s">
        <v>1987</v>
      </c>
      <c r="D829" s="367">
        <f t="shared" si="55"/>
        <v>27</v>
      </c>
      <c r="E829" s="368">
        <f t="shared" si="56"/>
        <v>18</v>
      </c>
      <c r="F829" s="368">
        <f t="shared" si="57"/>
        <v>0</v>
      </c>
      <c r="G829" s="368">
        <f t="shared" si="58"/>
        <v>0</v>
      </c>
      <c r="H829" s="368">
        <f t="shared" si="59"/>
        <v>0</v>
      </c>
      <c r="I829" s="368">
        <f t="shared" si="60"/>
        <v>0</v>
      </c>
      <c r="J829" s="368">
        <f t="shared" si="61"/>
        <v>0</v>
      </c>
      <c r="K829" s="368">
        <f t="shared" si="62"/>
        <v>0</v>
      </c>
      <c r="L829" s="368">
        <f t="shared" si="63"/>
        <v>0</v>
      </c>
      <c r="M829" s="368">
        <f t="shared" si="64"/>
        <v>0</v>
      </c>
      <c r="N829" s="370">
        <f t="shared" si="65"/>
        <v>45</v>
      </c>
      <c r="O829" s="371"/>
      <c r="P829" s="413">
        <f t="shared" si="68"/>
        <v>45</v>
      </c>
      <c r="Q829" s="373">
        <f t="shared" si="69"/>
        <v>181</v>
      </c>
      <c r="R829" s="374">
        <v>0</v>
      </c>
      <c r="S829" s="425">
        <v>0</v>
      </c>
      <c r="T829" s="414">
        <v>0</v>
      </c>
      <c r="U829" s="414">
        <v>0</v>
      </c>
      <c r="V829" s="414">
        <v>0</v>
      </c>
      <c r="W829" s="414">
        <v>0</v>
      </c>
      <c r="X829" s="414">
        <v>0</v>
      </c>
      <c r="Y829" s="414">
        <v>0</v>
      </c>
      <c r="Z829" s="414">
        <v>0</v>
      </c>
      <c r="AA829" s="414">
        <v>0</v>
      </c>
      <c r="AB829" s="425">
        <v>27</v>
      </c>
      <c r="AC829" s="415"/>
      <c r="AD829" s="421">
        <v>0</v>
      </c>
      <c r="AE829" s="416">
        <v>0</v>
      </c>
      <c r="AF829" s="417"/>
      <c r="AG829" s="375">
        <v>18</v>
      </c>
      <c r="AH829" s="417"/>
      <c r="AI829" s="426">
        <v>0</v>
      </c>
      <c r="AJ829" s="426">
        <v>0</v>
      </c>
      <c r="AK829" s="426">
        <v>0</v>
      </c>
      <c r="AL829" s="126"/>
      <c r="AM829" s="418"/>
      <c r="AN829" s="418"/>
      <c r="AO829" s="375">
        <v>0</v>
      </c>
    </row>
    <row r="830" spans="1:41" ht="24" customHeight="1" x14ac:dyDescent="0.3">
      <c r="A830" s="410" t="s">
        <v>4753</v>
      </c>
      <c r="B830" s="411" t="s">
        <v>4754</v>
      </c>
      <c r="C830" s="412" t="s">
        <v>242</v>
      </c>
      <c r="D830" s="367">
        <f t="shared" si="55"/>
        <v>0</v>
      </c>
      <c r="E830" s="368">
        <f t="shared" si="56"/>
        <v>0</v>
      </c>
      <c r="F830" s="368">
        <f t="shared" si="57"/>
        <v>0</v>
      </c>
      <c r="G830" s="368">
        <f t="shared" si="58"/>
        <v>0</v>
      </c>
      <c r="H830" s="368">
        <f t="shared" si="59"/>
        <v>0</v>
      </c>
      <c r="I830" s="368">
        <f t="shared" si="60"/>
        <v>0</v>
      </c>
      <c r="J830" s="368">
        <f t="shared" si="61"/>
        <v>0</v>
      </c>
      <c r="K830" s="368">
        <f t="shared" si="62"/>
        <v>0</v>
      </c>
      <c r="L830" s="368">
        <f t="shared" si="63"/>
        <v>0</v>
      </c>
      <c r="M830" s="368">
        <f t="shared" si="64"/>
        <v>0</v>
      </c>
      <c r="N830" s="370">
        <f t="shared" si="65"/>
        <v>0</v>
      </c>
      <c r="O830" s="371"/>
      <c r="P830" s="413">
        <f t="shared" si="68"/>
        <v>0</v>
      </c>
      <c r="Q830" s="373" t="str">
        <f t="shared" si="69"/>
        <v/>
      </c>
      <c r="R830" s="431">
        <v>0</v>
      </c>
      <c r="S830" s="414">
        <v>0</v>
      </c>
      <c r="T830" s="414">
        <v>0</v>
      </c>
      <c r="U830" s="414">
        <v>0</v>
      </c>
      <c r="V830" s="414">
        <v>0</v>
      </c>
      <c r="W830" s="414">
        <v>0</v>
      </c>
      <c r="X830" s="414">
        <v>0</v>
      </c>
      <c r="Y830" s="414">
        <v>0</v>
      </c>
      <c r="Z830" s="414">
        <v>0</v>
      </c>
      <c r="AA830" s="414">
        <v>0</v>
      </c>
      <c r="AB830" s="414">
        <v>0</v>
      </c>
      <c r="AC830" s="429"/>
      <c r="AD830" s="426">
        <v>0</v>
      </c>
      <c r="AE830" s="416">
        <v>0</v>
      </c>
      <c r="AF830" s="417"/>
      <c r="AG830" s="375"/>
      <c r="AH830" s="417"/>
      <c r="AI830" s="426">
        <v>0</v>
      </c>
      <c r="AJ830" s="426">
        <v>0</v>
      </c>
      <c r="AK830" s="426">
        <v>0</v>
      </c>
      <c r="AL830" s="434"/>
      <c r="AM830" s="435"/>
      <c r="AN830" s="435"/>
      <c r="AO830" s="375">
        <v>0</v>
      </c>
    </row>
    <row r="831" spans="1:41" ht="24" customHeight="1" x14ac:dyDescent="0.3">
      <c r="A831" s="410" t="s">
        <v>4755</v>
      </c>
      <c r="B831" s="436" t="s">
        <v>4756</v>
      </c>
      <c r="C831" s="437" t="s">
        <v>3524</v>
      </c>
      <c r="D831" s="367">
        <f t="shared" si="55"/>
        <v>8</v>
      </c>
      <c r="E831" s="368">
        <f t="shared" si="56"/>
        <v>0</v>
      </c>
      <c r="F831" s="368">
        <f t="shared" si="57"/>
        <v>0</v>
      </c>
      <c r="G831" s="368">
        <f t="shared" si="58"/>
        <v>0</v>
      </c>
      <c r="H831" s="368">
        <f t="shared" si="59"/>
        <v>0</v>
      </c>
      <c r="I831" s="368">
        <f t="shared" si="60"/>
        <v>0</v>
      </c>
      <c r="J831" s="368">
        <f t="shared" si="61"/>
        <v>0</v>
      </c>
      <c r="K831" s="368">
        <f t="shared" si="62"/>
        <v>0</v>
      </c>
      <c r="L831" s="368">
        <f t="shared" si="63"/>
        <v>0</v>
      </c>
      <c r="M831" s="368">
        <f t="shared" si="64"/>
        <v>0</v>
      </c>
      <c r="N831" s="370">
        <f t="shared" si="65"/>
        <v>8</v>
      </c>
      <c r="O831" s="371"/>
      <c r="P831" s="413">
        <f t="shared" si="68"/>
        <v>8</v>
      </c>
      <c r="Q831" s="373">
        <f t="shared" si="69"/>
        <v>762</v>
      </c>
      <c r="R831" s="374">
        <v>0</v>
      </c>
      <c r="S831" s="428">
        <v>0</v>
      </c>
      <c r="T831" s="414">
        <v>0</v>
      </c>
      <c r="U831" s="414">
        <v>0</v>
      </c>
      <c r="V831" s="414">
        <v>0</v>
      </c>
      <c r="W831" s="414">
        <v>0</v>
      </c>
      <c r="X831" s="414">
        <v>0</v>
      </c>
      <c r="Y831" s="414">
        <v>0</v>
      </c>
      <c r="Z831" s="414">
        <v>0</v>
      </c>
      <c r="AA831" s="414">
        <v>0</v>
      </c>
      <c r="AB831" s="428">
        <v>8</v>
      </c>
      <c r="AC831" s="415"/>
      <c r="AD831" s="142">
        <v>0</v>
      </c>
      <c r="AE831" s="416">
        <v>0</v>
      </c>
      <c r="AF831" s="417"/>
      <c r="AG831" s="375"/>
      <c r="AH831" s="417"/>
      <c r="AI831" s="426">
        <v>0</v>
      </c>
      <c r="AJ831" s="426">
        <v>0</v>
      </c>
      <c r="AK831" s="426">
        <v>0</v>
      </c>
      <c r="AL831" s="126"/>
      <c r="AM831" s="418"/>
      <c r="AN831" s="418"/>
      <c r="AO831" s="375">
        <v>0</v>
      </c>
    </row>
    <row r="832" spans="1:41" ht="24" customHeight="1" x14ac:dyDescent="0.3">
      <c r="A832" s="422" t="s">
        <v>4757</v>
      </c>
      <c r="B832" s="475" t="s">
        <v>4758</v>
      </c>
      <c r="C832" s="476" t="s">
        <v>2622</v>
      </c>
      <c r="D832" s="367">
        <f t="shared" si="55"/>
        <v>13</v>
      </c>
      <c r="E832" s="368">
        <f t="shared" si="56"/>
        <v>0</v>
      </c>
      <c r="F832" s="368">
        <f t="shared" si="57"/>
        <v>0</v>
      </c>
      <c r="G832" s="368">
        <f t="shared" si="58"/>
        <v>0</v>
      </c>
      <c r="H832" s="368">
        <f t="shared" si="59"/>
        <v>0</v>
      </c>
      <c r="I832" s="368">
        <f t="shared" si="60"/>
        <v>0</v>
      </c>
      <c r="J832" s="368">
        <f t="shared" si="61"/>
        <v>0</v>
      </c>
      <c r="K832" s="368">
        <f t="shared" si="62"/>
        <v>0</v>
      </c>
      <c r="L832" s="368">
        <f t="shared" si="63"/>
        <v>0</v>
      </c>
      <c r="M832" s="368">
        <f t="shared" si="64"/>
        <v>0</v>
      </c>
      <c r="N832" s="370">
        <f t="shared" si="65"/>
        <v>13</v>
      </c>
      <c r="O832" s="371"/>
      <c r="P832" s="413">
        <f t="shared" si="68"/>
        <v>13</v>
      </c>
      <c r="Q832" s="373">
        <f t="shared" si="69"/>
        <v>599</v>
      </c>
      <c r="R832" s="374">
        <v>0</v>
      </c>
      <c r="S832" s="414">
        <v>0</v>
      </c>
      <c r="T832" s="414">
        <v>0</v>
      </c>
      <c r="U832" s="414">
        <v>0</v>
      </c>
      <c r="V832" s="414">
        <v>0</v>
      </c>
      <c r="W832" s="414">
        <v>0</v>
      </c>
      <c r="X832" s="414">
        <v>0</v>
      </c>
      <c r="Y832" s="414">
        <v>0</v>
      </c>
      <c r="Z832" s="414">
        <v>0</v>
      </c>
      <c r="AA832" s="414">
        <v>0</v>
      </c>
      <c r="AB832" s="414">
        <v>0</v>
      </c>
      <c r="AC832" s="415"/>
      <c r="AD832" s="421">
        <v>0</v>
      </c>
      <c r="AE832" s="427">
        <v>0</v>
      </c>
      <c r="AF832" s="433"/>
      <c r="AG832" s="425">
        <v>13</v>
      </c>
      <c r="AH832" s="433"/>
      <c r="AI832" s="421">
        <v>0</v>
      </c>
      <c r="AJ832" s="421">
        <v>0</v>
      </c>
      <c r="AK832" s="421">
        <v>0</v>
      </c>
      <c r="AL832" s="126"/>
      <c r="AM832" s="418"/>
      <c r="AN832" s="418"/>
      <c r="AO832" s="375">
        <v>0</v>
      </c>
    </row>
    <row r="833" spans="1:41" ht="24" customHeight="1" x14ac:dyDescent="0.3">
      <c r="A833" s="422" t="s">
        <v>4759</v>
      </c>
      <c r="B833" s="475" t="s">
        <v>4760</v>
      </c>
      <c r="C833" s="476" t="s">
        <v>1051</v>
      </c>
      <c r="D833" s="367">
        <f t="shared" si="55"/>
        <v>4</v>
      </c>
      <c r="E833" s="368">
        <f t="shared" si="56"/>
        <v>0</v>
      </c>
      <c r="F833" s="368">
        <f t="shared" si="57"/>
        <v>0</v>
      </c>
      <c r="G833" s="368">
        <f t="shared" si="58"/>
        <v>0</v>
      </c>
      <c r="H833" s="368">
        <f t="shared" si="59"/>
        <v>0</v>
      </c>
      <c r="I833" s="368">
        <f t="shared" si="60"/>
        <v>0</v>
      </c>
      <c r="J833" s="368">
        <f t="shared" si="61"/>
        <v>0</v>
      </c>
      <c r="K833" s="368">
        <f t="shared" si="62"/>
        <v>0</v>
      </c>
      <c r="L833" s="368">
        <f t="shared" si="63"/>
        <v>0</v>
      </c>
      <c r="M833" s="368">
        <f t="shared" si="64"/>
        <v>0</v>
      </c>
      <c r="N833" s="370">
        <f t="shared" si="65"/>
        <v>4</v>
      </c>
      <c r="O833" s="371"/>
      <c r="P833" s="413">
        <f t="shared" si="68"/>
        <v>4</v>
      </c>
      <c r="Q833" s="373">
        <f t="shared" si="69"/>
        <v>889</v>
      </c>
      <c r="R833" s="374">
        <v>0</v>
      </c>
      <c r="S833" s="420">
        <v>0</v>
      </c>
      <c r="T833" s="414">
        <v>0</v>
      </c>
      <c r="U833" s="414">
        <v>0</v>
      </c>
      <c r="V833" s="414">
        <v>0</v>
      </c>
      <c r="W833" s="414">
        <v>0</v>
      </c>
      <c r="X833" s="414">
        <v>0</v>
      </c>
      <c r="Y833" s="414">
        <v>0</v>
      </c>
      <c r="Z833" s="414">
        <v>0</v>
      </c>
      <c r="AA833" s="414">
        <v>0</v>
      </c>
      <c r="AB833" s="420">
        <v>4</v>
      </c>
      <c r="AC833" s="415"/>
      <c r="AD833" s="142">
        <v>0</v>
      </c>
      <c r="AE833" s="427">
        <v>0</v>
      </c>
      <c r="AF833" s="417"/>
      <c r="AG833" s="375"/>
      <c r="AH833" s="417"/>
      <c r="AI833" s="426">
        <v>0</v>
      </c>
      <c r="AJ833" s="426">
        <v>0</v>
      </c>
      <c r="AK833" s="426">
        <v>0</v>
      </c>
      <c r="AL833" s="126"/>
      <c r="AM833" s="418"/>
      <c r="AN833" s="418"/>
      <c r="AO833" s="375">
        <v>0</v>
      </c>
    </row>
    <row r="834" spans="1:41" ht="24" customHeight="1" x14ac:dyDescent="0.3">
      <c r="A834" s="410" t="s">
        <v>4761</v>
      </c>
      <c r="B834" s="436" t="s">
        <v>4762</v>
      </c>
      <c r="C834" s="437" t="s">
        <v>2534</v>
      </c>
      <c r="D834" s="367">
        <f t="shared" si="55"/>
        <v>0</v>
      </c>
      <c r="E834" s="368">
        <f t="shared" si="56"/>
        <v>0</v>
      </c>
      <c r="F834" s="368">
        <f t="shared" si="57"/>
        <v>0</v>
      </c>
      <c r="G834" s="368">
        <f t="shared" si="58"/>
        <v>0</v>
      </c>
      <c r="H834" s="368">
        <f t="shared" si="59"/>
        <v>0</v>
      </c>
      <c r="I834" s="368">
        <f t="shared" si="60"/>
        <v>0</v>
      </c>
      <c r="J834" s="368">
        <f t="shared" si="61"/>
        <v>0</v>
      </c>
      <c r="K834" s="368">
        <f t="shared" si="62"/>
        <v>0</v>
      </c>
      <c r="L834" s="368">
        <f t="shared" si="63"/>
        <v>0</v>
      </c>
      <c r="M834" s="368">
        <f t="shared" si="64"/>
        <v>0</v>
      </c>
      <c r="N834" s="370">
        <f t="shared" si="65"/>
        <v>0</v>
      </c>
      <c r="O834" s="371"/>
      <c r="P834" s="413">
        <f t="shared" si="68"/>
        <v>0</v>
      </c>
      <c r="Q834" s="373" t="str">
        <f t="shared" si="69"/>
        <v/>
      </c>
      <c r="R834" s="374">
        <v>0</v>
      </c>
      <c r="S834" s="425">
        <v>0</v>
      </c>
      <c r="T834" s="414">
        <v>0</v>
      </c>
      <c r="U834" s="414">
        <v>0</v>
      </c>
      <c r="V834" s="414">
        <v>0</v>
      </c>
      <c r="W834" s="414">
        <v>0</v>
      </c>
      <c r="X834" s="414">
        <v>0</v>
      </c>
      <c r="Y834" s="414">
        <v>0</v>
      </c>
      <c r="Z834" s="414">
        <v>0</v>
      </c>
      <c r="AA834" s="414">
        <v>0</v>
      </c>
      <c r="AB834" s="425">
        <v>0</v>
      </c>
      <c r="AC834" s="429"/>
      <c r="AD834" s="421">
        <v>0</v>
      </c>
      <c r="AE834" s="427">
        <v>0</v>
      </c>
      <c r="AF834" s="417"/>
      <c r="AG834" s="375"/>
      <c r="AH834" s="417"/>
      <c r="AI834" s="421">
        <v>0</v>
      </c>
      <c r="AJ834" s="421">
        <v>0</v>
      </c>
      <c r="AK834" s="421">
        <v>0</v>
      </c>
      <c r="AL834" s="126"/>
      <c r="AM834" s="418"/>
      <c r="AN834" s="418"/>
      <c r="AO834" s="375">
        <v>0</v>
      </c>
    </row>
    <row r="835" spans="1:41" ht="24" customHeight="1" x14ac:dyDescent="0.3">
      <c r="A835" s="419" t="s">
        <v>4763</v>
      </c>
      <c r="B835" s="411" t="s">
        <v>4764</v>
      </c>
      <c r="C835" s="412" t="s">
        <v>1919</v>
      </c>
      <c r="D835" s="367">
        <f t="shared" si="55"/>
        <v>12</v>
      </c>
      <c r="E835" s="368">
        <f t="shared" si="56"/>
        <v>10</v>
      </c>
      <c r="F835" s="368">
        <f t="shared" si="57"/>
        <v>0</v>
      </c>
      <c r="G835" s="368">
        <f t="shared" si="58"/>
        <v>0</v>
      </c>
      <c r="H835" s="368">
        <f t="shared" si="59"/>
        <v>0</v>
      </c>
      <c r="I835" s="368">
        <f t="shared" si="60"/>
        <v>0</v>
      </c>
      <c r="J835" s="368">
        <f t="shared" si="61"/>
        <v>0</v>
      </c>
      <c r="K835" s="368">
        <f t="shared" si="62"/>
        <v>0</v>
      </c>
      <c r="L835" s="368">
        <f t="shared" si="63"/>
        <v>0</v>
      </c>
      <c r="M835" s="368">
        <f t="shared" si="64"/>
        <v>0</v>
      </c>
      <c r="N835" s="370">
        <f t="shared" si="65"/>
        <v>22</v>
      </c>
      <c r="O835" s="371"/>
      <c r="P835" s="413">
        <f t="shared" si="68"/>
        <v>22</v>
      </c>
      <c r="Q835" s="373">
        <f t="shared" si="69"/>
        <v>392</v>
      </c>
      <c r="R835" s="374">
        <v>0</v>
      </c>
      <c r="S835" s="428">
        <v>0</v>
      </c>
      <c r="T835" s="414">
        <v>0</v>
      </c>
      <c r="U835" s="414">
        <v>0</v>
      </c>
      <c r="V835" s="414">
        <v>0</v>
      </c>
      <c r="W835" s="414">
        <v>0</v>
      </c>
      <c r="X835" s="414">
        <v>0</v>
      </c>
      <c r="Y835" s="414">
        <v>0</v>
      </c>
      <c r="Z835" s="414">
        <v>0</v>
      </c>
      <c r="AA835" s="414">
        <v>0</v>
      </c>
      <c r="AB835" s="428">
        <v>10</v>
      </c>
      <c r="AC835" s="415"/>
      <c r="AD835" s="142">
        <v>0</v>
      </c>
      <c r="AE835" s="416">
        <v>0</v>
      </c>
      <c r="AF835" s="433"/>
      <c r="AG835" s="425">
        <v>12</v>
      </c>
      <c r="AH835" s="433"/>
      <c r="AI835" s="421">
        <v>0</v>
      </c>
      <c r="AJ835" s="421">
        <v>0</v>
      </c>
      <c r="AK835" s="421">
        <v>0</v>
      </c>
      <c r="AL835" s="126"/>
      <c r="AM835" s="418"/>
      <c r="AN835" s="418"/>
      <c r="AO835" s="375">
        <v>0</v>
      </c>
    </row>
    <row r="836" spans="1:41" ht="24" customHeight="1" x14ac:dyDescent="0.3">
      <c r="A836" s="419" t="s">
        <v>4766</v>
      </c>
      <c r="B836" s="411" t="s">
        <v>4767</v>
      </c>
      <c r="C836" s="412" t="s">
        <v>1440</v>
      </c>
      <c r="D836" s="367">
        <f t="shared" si="55"/>
        <v>23</v>
      </c>
      <c r="E836" s="368">
        <f t="shared" si="56"/>
        <v>16</v>
      </c>
      <c r="F836" s="368">
        <f t="shared" si="57"/>
        <v>0</v>
      </c>
      <c r="G836" s="368">
        <f t="shared" si="58"/>
        <v>0</v>
      </c>
      <c r="H836" s="368">
        <f t="shared" si="59"/>
        <v>0</v>
      </c>
      <c r="I836" s="368">
        <f t="shared" si="60"/>
        <v>0</v>
      </c>
      <c r="J836" s="368">
        <f t="shared" si="61"/>
        <v>0</v>
      </c>
      <c r="K836" s="368">
        <f t="shared" si="62"/>
        <v>0</v>
      </c>
      <c r="L836" s="368">
        <f t="shared" si="63"/>
        <v>0</v>
      </c>
      <c r="M836" s="368">
        <f t="shared" si="64"/>
        <v>0</v>
      </c>
      <c r="N836" s="370">
        <f t="shared" si="65"/>
        <v>39</v>
      </c>
      <c r="O836" s="371"/>
      <c r="P836" s="413">
        <f t="shared" si="68"/>
        <v>39</v>
      </c>
      <c r="Q836" s="373">
        <f t="shared" si="69"/>
        <v>216</v>
      </c>
      <c r="R836" s="374">
        <v>0</v>
      </c>
      <c r="S836" s="420">
        <v>0</v>
      </c>
      <c r="T836" s="414">
        <v>0</v>
      </c>
      <c r="U836" s="414">
        <v>0</v>
      </c>
      <c r="V836" s="414">
        <v>0</v>
      </c>
      <c r="W836" s="414">
        <v>0</v>
      </c>
      <c r="X836" s="414">
        <v>0</v>
      </c>
      <c r="Y836" s="414">
        <v>0</v>
      </c>
      <c r="Z836" s="414">
        <v>0</v>
      </c>
      <c r="AA836" s="414">
        <v>0</v>
      </c>
      <c r="AB836" s="420">
        <v>23</v>
      </c>
      <c r="AC836" s="429"/>
      <c r="AD836" s="421">
        <v>0</v>
      </c>
      <c r="AE836" s="427">
        <v>0</v>
      </c>
      <c r="AF836" s="433">
        <v>16</v>
      </c>
      <c r="AG836" s="425"/>
      <c r="AH836" s="433"/>
      <c r="AI836" s="124">
        <v>0</v>
      </c>
      <c r="AJ836" s="124">
        <v>0</v>
      </c>
      <c r="AK836" s="124">
        <v>0</v>
      </c>
      <c r="AL836" s="126"/>
      <c r="AM836" s="418"/>
      <c r="AN836" s="418"/>
      <c r="AO836" s="375">
        <v>0</v>
      </c>
    </row>
    <row r="837" spans="1:41" ht="24" customHeight="1" x14ac:dyDescent="0.3">
      <c r="A837" s="410" t="s">
        <v>4768</v>
      </c>
      <c r="B837" s="411" t="s">
        <v>4769</v>
      </c>
      <c r="C837" s="412" t="s">
        <v>2541</v>
      </c>
      <c r="D837" s="367">
        <f t="shared" si="55"/>
        <v>0</v>
      </c>
      <c r="E837" s="368">
        <f t="shared" si="56"/>
        <v>0</v>
      </c>
      <c r="F837" s="368">
        <f t="shared" si="57"/>
        <v>0</v>
      </c>
      <c r="G837" s="368">
        <f t="shared" si="58"/>
        <v>0</v>
      </c>
      <c r="H837" s="368">
        <f t="shared" si="59"/>
        <v>0</v>
      </c>
      <c r="I837" s="368">
        <f t="shared" si="60"/>
        <v>0</v>
      </c>
      <c r="J837" s="368">
        <f t="shared" si="61"/>
        <v>0</v>
      </c>
      <c r="K837" s="368">
        <f t="shared" si="62"/>
        <v>0</v>
      </c>
      <c r="L837" s="368">
        <f t="shared" si="63"/>
        <v>0</v>
      </c>
      <c r="M837" s="368">
        <f t="shared" si="64"/>
        <v>0</v>
      </c>
      <c r="N837" s="370">
        <f t="shared" si="65"/>
        <v>0</v>
      </c>
      <c r="O837" s="371"/>
      <c r="P837" s="413">
        <f t="shared" si="68"/>
        <v>0</v>
      </c>
      <c r="Q837" s="373" t="str">
        <f t="shared" si="69"/>
        <v/>
      </c>
      <c r="R837" s="374">
        <v>0</v>
      </c>
      <c r="S837" s="428">
        <v>0</v>
      </c>
      <c r="T837" s="414">
        <v>0</v>
      </c>
      <c r="U837" s="414">
        <v>0</v>
      </c>
      <c r="V837" s="414">
        <v>0</v>
      </c>
      <c r="W837" s="414">
        <v>0</v>
      </c>
      <c r="X837" s="414">
        <v>0</v>
      </c>
      <c r="Y837" s="414">
        <v>0</v>
      </c>
      <c r="Z837" s="414">
        <v>0</v>
      </c>
      <c r="AA837" s="414">
        <v>0</v>
      </c>
      <c r="AB837" s="428">
        <v>0</v>
      </c>
      <c r="AC837" s="429"/>
      <c r="AD837" s="430">
        <v>0</v>
      </c>
      <c r="AE837" s="416">
        <v>0</v>
      </c>
      <c r="AF837" s="417"/>
      <c r="AG837" s="375"/>
      <c r="AH837" s="417"/>
      <c r="AI837" s="421">
        <v>0</v>
      </c>
      <c r="AJ837" s="421">
        <v>0</v>
      </c>
      <c r="AK837" s="421">
        <v>0</v>
      </c>
      <c r="AL837" s="126"/>
      <c r="AM837" s="418"/>
      <c r="AN837" s="418"/>
      <c r="AO837" s="375">
        <v>0</v>
      </c>
    </row>
    <row r="838" spans="1:41" ht="24" customHeight="1" x14ac:dyDescent="0.3">
      <c r="A838" s="410" t="s">
        <v>4770</v>
      </c>
      <c r="B838" s="411" t="s">
        <v>4771</v>
      </c>
      <c r="C838" s="412" t="s">
        <v>242</v>
      </c>
      <c r="D838" s="367">
        <f t="shared" si="55"/>
        <v>0</v>
      </c>
      <c r="E838" s="368">
        <f t="shared" si="56"/>
        <v>0</v>
      </c>
      <c r="F838" s="368">
        <f t="shared" si="57"/>
        <v>0</v>
      </c>
      <c r="G838" s="368">
        <f t="shared" si="58"/>
        <v>0</v>
      </c>
      <c r="H838" s="368">
        <f t="shared" si="59"/>
        <v>0</v>
      </c>
      <c r="I838" s="368">
        <f t="shared" si="60"/>
        <v>0</v>
      </c>
      <c r="J838" s="368">
        <f t="shared" si="61"/>
        <v>0</v>
      </c>
      <c r="K838" s="368">
        <f t="shared" si="62"/>
        <v>0</v>
      </c>
      <c r="L838" s="368">
        <f t="shared" si="63"/>
        <v>0</v>
      </c>
      <c r="M838" s="368">
        <f t="shared" si="64"/>
        <v>0</v>
      </c>
      <c r="N838" s="370">
        <f t="shared" si="65"/>
        <v>0</v>
      </c>
      <c r="O838" s="371"/>
      <c r="P838" s="413">
        <f t="shared" si="68"/>
        <v>0</v>
      </c>
      <c r="Q838" s="373" t="str">
        <f t="shared" si="69"/>
        <v/>
      </c>
      <c r="R838" s="374">
        <v>0</v>
      </c>
      <c r="S838" s="420">
        <v>0</v>
      </c>
      <c r="T838" s="414">
        <v>0</v>
      </c>
      <c r="U838" s="414">
        <v>0</v>
      </c>
      <c r="V838" s="414">
        <v>0</v>
      </c>
      <c r="W838" s="414">
        <v>0</v>
      </c>
      <c r="X838" s="414">
        <v>0</v>
      </c>
      <c r="Y838" s="414">
        <v>0</v>
      </c>
      <c r="Z838" s="414">
        <v>0</v>
      </c>
      <c r="AA838" s="414">
        <v>0</v>
      </c>
      <c r="AB838" s="420">
        <v>0</v>
      </c>
      <c r="AC838" s="415"/>
      <c r="AD838" s="426">
        <v>0</v>
      </c>
      <c r="AE838" s="416">
        <v>0</v>
      </c>
      <c r="AF838" s="417"/>
      <c r="AG838" s="375"/>
      <c r="AH838" s="417"/>
      <c r="AI838" s="430">
        <v>0</v>
      </c>
      <c r="AJ838" s="430">
        <v>0</v>
      </c>
      <c r="AK838" s="430">
        <v>0</v>
      </c>
      <c r="AL838" s="126"/>
      <c r="AM838" s="418"/>
      <c r="AN838" s="418"/>
      <c r="AO838" s="375">
        <v>0</v>
      </c>
    </row>
    <row r="839" spans="1:41" ht="24" customHeight="1" x14ac:dyDescent="0.3">
      <c r="A839" s="419" t="s">
        <v>1465</v>
      </c>
      <c r="B839" s="411" t="s">
        <v>1466</v>
      </c>
      <c r="C839" s="412" t="s">
        <v>131</v>
      </c>
      <c r="D839" s="367">
        <f t="shared" si="55"/>
        <v>0</v>
      </c>
      <c r="E839" s="368">
        <f t="shared" si="56"/>
        <v>0</v>
      </c>
      <c r="F839" s="368">
        <f t="shared" si="57"/>
        <v>0</v>
      </c>
      <c r="G839" s="368">
        <f t="shared" si="58"/>
        <v>0</v>
      </c>
      <c r="H839" s="368">
        <f t="shared" si="59"/>
        <v>0</v>
      </c>
      <c r="I839" s="368">
        <f t="shared" si="60"/>
        <v>0</v>
      </c>
      <c r="J839" s="368">
        <f t="shared" si="61"/>
        <v>0</v>
      </c>
      <c r="K839" s="368">
        <f t="shared" si="62"/>
        <v>0</v>
      </c>
      <c r="L839" s="368">
        <f t="shared" si="63"/>
        <v>0</v>
      </c>
      <c r="M839" s="368">
        <f t="shared" si="64"/>
        <v>0</v>
      </c>
      <c r="N839" s="370">
        <f t="shared" si="65"/>
        <v>0</v>
      </c>
      <c r="O839" s="371"/>
      <c r="P839" s="413">
        <f t="shared" si="68"/>
        <v>0</v>
      </c>
      <c r="Q839" s="373" t="str">
        <f t="shared" si="69"/>
        <v/>
      </c>
      <c r="R839" s="374">
        <v>0</v>
      </c>
      <c r="S839" s="428">
        <v>0</v>
      </c>
      <c r="T839" s="414">
        <v>0</v>
      </c>
      <c r="U839" s="414">
        <v>0</v>
      </c>
      <c r="V839" s="414">
        <v>0</v>
      </c>
      <c r="W839" s="414">
        <v>0</v>
      </c>
      <c r="X839" s="414">
        <v>0</v>
      </c>
      <c r="Y839" s="414">
        <v>0</v>
      </c>
      <c r="Z839" s="414">
        <v>0</v>
      </c>
      <c r="AA839" s="414">
        <v>0</v>
      </c>
      <c r="AB839" s="428">
        <v>0</v>
      </c>
      <c r="AC839" s="429"/>
      <c r="AD839" s="389">
        <v>0</v>
      </c>
      <c r="AE839" s="416">
        <v>0</v>
      </c>
      <c r="AF839" s="417"/>
      <c r="AG839" s="375"/>
      <c r="AH839" s="417"/>
      <c r="AI839" s="142">
        <v>0</v>
      </c>
      <c r="AJ839" s="142">
        <v>0</v>
      </c>
      <c r="AK839" s="142">
        <v>0</v>
      </c>
      <c r="AL839" s="126"/>
      <c r="AM839" s="418"/>
      <c r="AN839" s="418"/>
      <c r="AO839" s="375">
        <v>0</v>
      </c>
    </row>
    <row r="840" spans="1:41" ht="24" customHeight="1" x14ac:dyDescent="0.3">
      <c r="A840" s="410" t="s">
        <v>4772</v>
      </c>
      <c r="B840" s="411" t="s">
        <v>4773</v>
      </c>
      <c r="C840" s="412" t="s">
        <v>1937</v>
      </c>
      <c r="D840" s="367">
        <f t="shared" si="55"/>
        <v>17</v>
      </c>
      <c r="E840" s="368">
        <f t="shared" si="56"/>
        <v>12</v>
      </c>
      <c r="F840" s="368">
        <f t="shared" si="57"/>
        <v>0</v>
      </c>
      <c r="G840" s="368">
        <f t="shared" si="58"/>
        <v>0</v>
      </c>
      <c r="H840" s="368">
        <f t="shared" si="59"/>
        <v>0</v>
      </c>
      <c r="I840" s="368">
        <f t="shared" si="60"/>
        <v>0</v>
      </c>
      <c r="J840" s="368">
        <f t="shared" si="61"/>
        <v>0</v>
      </c>
      <c r="K840" s="368">
        <f t="shared" si="62"/>
        <v>0</v>
      </c>
      <c r="L840" s="368">
        <f t="shared" si="63"/>
        <v>0</v>
      </c>
      <c r="M840" s="368">
        <f t="shared" si="64"/>
        <v>0</v>
      </c>
      <c r="N840" s="370">
        <f t="shared" si="65"/>
        <v>29</v>
      </c>
      <c r="O840" s="371"/>
      <c r="P840" s="413">
        <f t="shared" si="68"/>
        <v>29</v>
      </c>
      <c r="Q840" s="373">
        <f t="shared" si="69"/>
        <v>304</v>
      </c>
      <c r="R840" s="374">
        <v>0</v>
      </c>
      <c r="S840" s="420">
        <v>17</v>
      </c>
      <c r="T840" s="414">
        <v>0</v>
      </c>
      <c r="U840" s="414">
        <v>0</v>
      </c>
      <c r="V840" s="414">
        <v>0</v>
      </c>
      <c r="W840" s="414">
        <v>0</v>
      </c>
      <c r="X840" s="414">
        <v>0</v>
      </c>
      <c r="Y840" s="414">
        <v>0</v>
      </c>
      <c r="Z840" s="414">
        <v>0</v>
      </c>
      <c r="AA840" s="414">
        <v>0</v>
      </c>
      <c r="AB840" s="420">
        <v>0</v>
      </c>
      <c r="AC840" s="415"/>
      <c r="AD840" s="421">
        <v>0</v>
      </c>
      <c r="AE840" s="416">
        <v>0</v>
      </c>
      <c r="AF840" s="417"/>
      <c r="AG840" s="375">
        <v>12</v>
      </c>
      <c r="AH840" s="417"/>
      <c r="AI840" s="421">
        <v>0</v>
      </c>
      <c r="AJ840" s="421">
        <v>0</v>
      </c>
      <c r="AK840" s="421">
        <v>0</v>
      </c>
      <c r="AL840" s="126"/>
      <c r="AM840" s="418"/>
      <c r="AN840" s="418"/>
      <c r="AO840" s="375">
        <v>0</v>
      </c>
    </row>
    <row r="841" spans="1:41" ht="24" customHeight="1" x14ac:dyDescent="0.3">
      <c r="A841" s="410" t="s">
        <v>4774</v>
      </c>
      <c r="B841" s="411" t="s">
        <v>4775</v>
      </c>
      <c r="C841" s="412" t="s">
        <v>3020</v>
      </c>
      <c r="D841" s="367">
        <f t="shared" si="55"/>
        <v>0</v>
      </c>
      <c r="E841" s="368">
        <f t="shared" si="56"/>
        <v>0</v>
      </c>
      <c r="F841" s="368">
        <f t="shared" si="57"/>
        <v>0</v>
      </c>
      <c r="G841" s="368">
        <f t="shared" si="58"/>
        <v>0</v>
      </c>
      <c r="H841" s="368">
        <f t="shared" si="59"/>
        <v>0</v>
      </c>
      <c r="I841" s="368">
        <f t="shared" si="60"/>
        <v>0</v>
      </c>
      <c r="J841" s="368">
        <f t="shared" si="61"/>
        <v>0</v>
      </c>
      <c r="K841" s="368">
        <f t="shared" si="62"/>
        <v>0</v>
      </c>
      <c r="L841" s="368">
        <f t="shared" si="63"/>
        <v>0</v>
      </c>
      <c r="M841" s="368">
        <f t="shared" si="64"/>
        <v>0</v>
      </c>
      <c r="N841" s="370">
        <f t="shared" si="65"/>
        <v>0</v>
      </c>
      <c r="O841" s="371"/>
      <c r="P841" s="413">
        <f t="shared" si="68"/>
        <v>0</v>
      </c>
      <c r="Q841" s="373" t="str">
        <f t="shared" si="69"/>
        <v/>
      </c>
      <c r="R841" s="374">
        <v>0</v>
      </c>
      <c r="S841" s="432">
        <v>0</v>
      </c>
      <c r="T841" s="414">
        <v>0</v>
      </c>
      <c r="U841" s="414">
        <v>0</v>
      </c>
      <c r="V841" s="414">
        <v>0</v>
      </c>
      <c r="W841" s="414">
        <v>0</v>
      </c>
      <c r="X841" s="414">
        <v>0</v>
      </c>
      <c r="Y841" s="414">
        <v>0</v>
      </c>
      <c r="Z841" s="414">
        <v>0</v>
      </c>
      <c r="AA841" s="414">
        <v>0</v>
      </c>
      <c r="AB841" s="432">
        <v>0</v>
      </c>
      <c r="AC841" s="415"/>
      <c r="AD841" s="421">
        <v>0</v>
      </c>
      <c r="AE841" s="416">
        <v>0</v>
      </c>
      <c r="AF841" s="417"/>
      <c r="AG841" s="375"/>
      <c r="AH841" s="417"/>
      <c r="AI841" s="142">
        <v>0</v>
      </c>
      <c r="AJ841" s="142">
        <v>0</v>
      </c>
      <c r="AK841" s="142">
        <v>0</v>
      </c>
      <c r="AL841" s="126"/>
      <c r="AM841" s="418"/>
      <c r="AN841" s="418"/>
      <c r="AO841" s="375">
        <v>0</v>
      </c>
    </row>
    <row r="842" spans="1:41" ht="24" customHeight="1" x14ac:dyDescent="0.3">
      <c r="A842" s="410" t="s">
        <v>4776</v>
      </c>
      <c r="B842" s="411" t="s">
        <v>4778</v>
      </c>
      <c r="C842" s="412" t="s">
        <v>163</v>
      </c>
      <c r="D842" s="367">
        <f t="shared" si="55"/>
        <v>32</v>
      </c>
      <c r="E842" s="368">
        <f t="shared" si="56"/>
        <v>0</v>
      </c>
      <c r="F842" s="368">
        <f t="shared" si="57"/>
        <v>0</v>
      </c>
      <c r="G842" s="368">
        <f t="shared" si="58"/>
        <v>0</v>
      </c>
      <c r="H842" s="368">
        <f t="shared" si="59"/>
        <v>0</v>
      </c>
      <c r="I842" s="368">
        <f t="shared" si="60"/>
        <v>0</v>
      </c>
      <c r="J842" s="368">
        <f t="shared" si="61"/>
        <v>0</v>
      </c>
      <c r="K842" s="368">
        <f t="shared" si="62"/>
        <v>0</v>
      </c>
      <c r="L842" s="368">
        <f t="shared" si="63"/>
        <v>0</v>
      </c>
      <c r="M842" s="368">
        <f t="shared" si="64"/>
        <v>0</v>
      </c>
      <c r="N842" s="370">
        <f t="shared" si="65"/>
        <v>32</v>
      </c>
      <c r="O842" s="371"/>
      <c r="P842" s="413">
        <f t="shared" si="68"/>
        <v>32</v>
      </c>
      <c r="Q842" s="373">
        <f t="shared" si="69"/>
        <v>274</v>
      </c>
      <c r="R842" s="374">
        <v>0</v>
      </c>
      <c r="S842" s="425">
        <v>0</v>
      </c>
      <c r="T842" s="414">
        <v>0</v>
      </c>
      <c r="U842" s="414">
        <v>0</v>
      </c>
      <c r="V842" s="414">
        <v>0</v>
      </c>
      <c r="W842" s="414">
        <v>0</v>
      </c>
      <c r="X842" s="414">
        <v>0</v>
      </c>
      <c r="Y842" s="414">
        <v>0</v>
      </c>
      <c r="Z842" s="414">
        <v>0</v>
      </c>
      <c r="AA842" s="414">
        <v>0</v>
      </c>
      <c r="AB842" s="425">
        <v>0</v>
      </c>
      <c r="AC842" s="415"/>
      <c r="AD842" s="426">
        <v>0</v>
      </c>
      <c r="AE842" s="427">
        <v>0</v>
      </c>
      <c r="AF842" s="433"/>
      <c r="AG842" s="425"/>
      <c r="AH842" s="433"/>
      <c r="AI842" s="450">
        <v>0</v>
      </c>
      <c r="AJ842" s="450">
        <v>0</v>
      </c>
      <c r="AK842" s="450">
        <v>0</v>
      </c>
      <c r="AL842" s="126"/>
      <c r="AM842" s="418">
        <v>32</v>
      </c>
      <c r="AN842" s="418"/>
      <c r="AO842" s="375">
        <v>0</v>
      </c>
    </row>
    <row r="843" spans="1:41" ht="24" customHeight="1" x14ac:dyDescent="0.3">
      <c r="A843" s="419" t="s">
        <v>4780</v>
      </c>
      <c r="B843" s="436" t="s">
        <v>4781</v>
      </c>
      <c r="C843" s="437" t="s">
        <v>437</v>
      </c>
      <c r="D843" s="367">
        <f t="shared" si="55"/>
        <v>0</v>
      </c>
      <c r="E843" s="368">
        <f t="shared" si="56"/>
        <v>0</v>
      </c>
      <c r="F843" s="368">
        <f t="shared" si="57"/>
        <v>0</v>
      </c>
      <c r="G843" s="368">
        <f t="shared" si="58"/>
        <v>0</v>
      </c>
      <c r="H843" s="368">
        <f t="shared" si="59"/>
        <v>0</v>
      </c>
      <c r="I843" s="368">
        <f t="shared" si="60"/>
        <v>0</v>
      </c>
      <c r="J843" s="368">
        <f t="shared" si="61"/>
        <v>0</v>
      </c>
      <c r="K843" s="368">
        <f t="shared" si="62"/>
        <v>0</v>
      </c>
      <c r="L843" s="368">
        <f t="shared" si="63"/>
        <v>0</v>
      </c>
      <c r="M843" s="368">
        <f t="shared" si="64"/>
        <v>0</v>
      </c>
      <c r="N843" s="370">
        <f t="shared" si="65"/>
        <v>0</v>
      </c>
      <c r="O843" s="371"/>
      <c r="P843" s="413">
        <f t="shared" si="68"/>
        <v>0</v>
      </c>
      <c r="Q843" s="373" t="str">
        <f t="shared" si="69"/>
        <v/>
      </c>
      <c r="R843" s="374">
        <v>0</v>
      </c>
      <c r="S843" s="390">
        <v>0</v>
      </c>
      <c r="T843" s="414">
        <v>0</v>
      </c>
      <c r="U843" s="414">
        <v>0</v>
      </c>
      <c r="V843" s="414">
        <v>0</v>
      </c>
      <c r="W843" s="414">
        <v>0</v>
      </c>
      <c r="X843" s="414">
        <v>0</v>
      </c>
      <c r="Y843" s="414">
        <v>0</v>
      </c>
      <c r="Z843" s="414">
        <v>0</v>
      </c>
      <c r="AA843" s="414">
        <v>0</v>
      </c>
      <c r="AB843" s="390">
        <v>0</v>
      </c>
      <c r="AC843" s="415"/>
      <c r="AD843" s="124">
        <v>0</v>
      </c>
      <c r="AE843" s="416">
        <v>0</v>
      </c>
      <c r="AF843" s="417"/>
      <c r="AG843" s="375"/>
      <c r="AH843" s="417"/>
      <c r="AI843" s="421">
        <v>0</v>
      </c>
      <c r="AJ843" s="421">
        <v>0</v>
      </c>
      <c r="AK843" s="421">
        <v>0</v>
      </c>
      <c r="AL843" s="126"/>
      <c r="AM843" s="418"/>
      <c r="AN843" s="418"/>
      <c r="AO843" s="375">
        <v>0</v>
      </c>
    </row>
    <row r="844" spans="1:41" ht="24" customHeight="1" x14ac:dyDescent="0.3">
      <c r="A844" s="410" t="s">
        <v>4782</v>
      </c>
      <c r="B844" s="411" t="s">
        <v>4783</v>
      </c>
      <c r="C844" s="412" t="s">
        <v>2298</v>
      </c>
      <c r="D844" s="367">
        <f t="shared" si="55"/>
        <v>25</v>
      </c>
      <c r="E844" s="368">
        <f t="shared" si="56"/>
        <v>5</v>
      </c>
      <c r="F844" s="368">
        <f t="shared" si="57"/>
        <v>0</v>
      </c>
      <c r="G844" s="368">
        <f t="shared" si="58"/>
        <v>0</v>
      </c>
      <c r="H844" s="368">
        <f t="shared" si="59"/>
        <v>0</v>
      </c>
      <c r="I844" s="368">
        <f t="shared" si="60"/>
        <v>0</v>
      </c>
      <c r="J844" s="368">
        <f t="shared" si="61"/>
        <v>0</v>
      </c>
      <c r="K844" s="368">
        <f t="shared" si="62"/>
        <v>0</v>
      </c>
      <c r="L844" s="368">
        <f t="shared" si="63"/>
        <v>0</v>
      </c>
      <c r="M844" s="368">
        <f t="shared" si="64"/>
        <v>0</v>
      </c>
      <c r="N844" s="370">
        <f t="shared" si="65"/>
        <v>30</v>
      </c>
      <c r="O844" s="371"/>
      <c r="P844" s="413">
        <f t="shared" si="68"/>
        <v>30</v>
      </c>
      <c r="Q844" s="373">
        <f t="shared" si="69"/>
        <v>290</v>
      </c>
      <c r="R844" s="431">
        <v>0</v>
      </c>
      <c r="S844" s="420">
        <v>0</v>
      </c>
      <c r="T844" s="414">
        <v>0</v>
      </c>
      <c r="U844" s="414">
        <v>0</v>
      </c>
      <c r="V844" s="414">
        <v>0</v>
      </c>
      <c r="W844" s="414">
        <v>0</v>
      </c>
      <c r="X844" s="414">
        <v>0</v>
      </c>
      <c r="Y844" s="414">
        <v>0</v>
      </c>
      <c r="Z844" s="414">
        <v>0</v>
      </c>
      <c r="AA844" s="414">
        <v>0</v>
      </c>
      <c r="AB844" s="420">
        <v>5</v>
      </c>
      <c r="AC844" s="415"/>
      <c r="AD844" s="421">
        <v>0</v>
      </c>
      <c r="AE844" s="416">
        <v>0</v>
      </c>
      <c r="AF844" s="417"/>
      <c r="AG844" s="375">
        <v>25</v>
      </c>
      <c r="AH844" s="417"/>
      <c r="AI844" s="430">
        <v>0</v>
      </c>
      <c r="AJ844" s="430">
        <v>0</v>
      </c>
      <c r="AK844" s="430">
        <v>0</v>
      </c>
      <c r="AL844" s="434"/>
      <c r="AM844" s="435"/>
      <c r="AN844" s="435"/>
      <c r="AO844" s="375">
        <v>0</v>
      </c>
    </row>
    <row r="845" spans="1:41" ht="24" customHeight="1" x14ac:dyDescent="0.3">
      <c r="A845" s="419" t="s">
        <v>4784</v>
      </c>
      <c r="B845" s="411" t="s">
        <v>4785</v>
      </c>
      <c r="C845" s="412" t="s">
        <v>116</v>
      </c>
      <c r="D845" s="367">
        <f t="shared" si="55"/>
        <v>0</v>
      </c>
      <c r="E845" s="368">
        <f t="shared" si="56"/>
        <v>0</v>
      </c>
      <c r="F845" s="368">
        <f t="shared" si="57"/>
        <v>0</v>
      </c>
      <c r="G845" s="368">
        <f t="shared" si="58"/>
        <v>0</v>
      </c>
      <c r="H845" s="368">
        <f t="shared" si="59"/>
        <v>0</v>
      </c>
      <c r="I845" s="368">
        <f t="shared" si="60"/>
        <v>0</v>
      </c>
      <c r="J845" s="368">
        <f t="shared" si="61"/>
        <v>0</v>
      </c>
      <c r="K845" s="368">
        <f t="shared" si="62"/>
        <v>0</v>
      </c>
      <c r="L845" s="368">
        <f t="shared" si="63"/>
        <v>0</v>
      </c>
      <c r="M845" s="368">
        <f t="shared" si="64"/>
        <v>0</v>
      </c>
      <c r="N845" s="370">
        <f t="shared" si="65"/>
        <v>0</v>
      </c>
      <c r="O845" s="371"/>
      <c r="P845" s="413">
        <f t="shared" si="68"/>
        <v>0</v>
      </c>
      <c r="Q845" s="373" t="str">
        <f t="shared" si="69"/>
        <v/>
      </c>
      <c r="R845" s="374">
        <v>0</v>
      </c>
      <c r="S845" s="425">
        <v>0</v>
      </c>
      <c r="T845" s="414">
        <v>0</v>
      </c>
      <c r="U845" s="414">
        <v>0</v>
      </c>
      <c r="V845" s="414">
        <v>0</v>
      </c>
      <c r="W845" s="414">
        <v>0</v>
      </c>
      <c r="X845" s="414">
        <v>0</v>
      </c>
      <c r="Y845" s="414">
        <v>0</v>
      </c>
      <c r="Z845" s="414">
        <v>0</v>
      </c>
      <c r="AA845" s="414">
        <v>0</v>
      </c>
      <c r="AB845" s="425">
        <v>0</v>
      </c>
      <c r="AC845" s="415"/>
      <c r="AD845" s="142">
        <v>0</v>
      </c>
      <c r="AE845" s="427">
        <v>0</v>
      </c>
      <c r="AF845" s="417"/>
      <c r="AG845" s="375"/>
      <c r="AH845" s="417"/>
      <c r="AI845" s="124">
        <v>0</v>
      </c>
      <c r="AJ845" s="124">
        <v>0</v>
      </c>
      <c r="AK845" s="124">
        <v>0</v>
      </c>
      <c r="AL845" s="126"/>
      <c r="AM845" s="418"/>
      <c r="AN845" s="418"/>
      <c r="AO845" s="425">
        <v>0</v>
      </c>
    </row>
    <row r="846" spans="1:41" ht="24" customHeight="1" x14ac:dyDescent="0.3">
      <c r="A846" s="410" t="s">
        <v>4786</v>
      </c>
      <c r="B846" s="436" t="s">
        <v>4787</v>
      </c>
      <c r="C846" s="437" t="s">
        <v>1959</v>
      </c>
      <c r="D846" s="367">
        <f t="shared" si="55"/>
        <v>18</v>
      </c>
      <c r="E846" s="368">
        <f t="shared" si="56"/>
        <v>17</v>
      </c>
      <c r="F846" s="368">
        <f t="shared" si="57"/>
        <v>0</v>
      </c>
      <c r="G846" s="368">
        <f t="shared" si="58"/>
        <v>0</v>
      </c>
      <c r="H846" s="368">
        <f t="shared" si="59"/>
        <v>0</v>
      </c>
      <c r="I846" s="368">
        <f t="shared" si="60"/>
        <v>0</v>
      </c>
      <c r="J846" s="368">
        <f t="shared" si="61"/>
        <v>0</v>
      </c>
      <c r="K846" s="368">
        <f t="shared" si="62"/>
        <v>0</v>
      </c>
      <c r="L846" s="368">
        <f t="shared" si="63"/>
        <v>0</v>
      </c>
      <c r="M846" s="368">
        <f t="shared" si="64"/>
        <v>0</v>
      </c>
      <c r="N846" s="370">
        <f t="shared" si="65"/>
        <v>35</v>
      </c>
      <c r="O846" s="371"/>
      <c r="P846" s="413">
        <f t="shared" si="68"/>
        <v>35</v>
      </c>
      <c r="Q846" s="373">
        <f t="shared" si="69"/>
        <v>243</v>
      </c>
      <c r="R846" s="374">
        <v>0</v>
      </c>
      <c r="S846" s="414">
        <v>0</v>
      </c>
      <c r="T846" s="414">
        <v>0</v>
      </c>
      <c r="U846" s="414">
        <v>0</v>
      </c>
      <c r="V846" s="414">
        <v>0</v>
      </c>
      <c r="W846" s="414">
        <v>0</v>
      </c>
      <c r="X846" s="414">
        <v>0</v>
      </c>
      <c r="Y846" s="414">
        <v>0</v>
      </c>
      <c r="Z846" s="414">
        <v>0</v>
      </c>
      <c r="AA846" s="414">
        <v>0</v>
      </c>
      <c r="AB846" s="414">
        <v>18</v>
      </c>
      <c r="AC846" s="415"/>
      <c r="AD846" s="421">
        <v>0</v>
      </c>
      <c r="AE846" s="427">
        <v>0</v>
      </c>
      <c r="AF846" s="417"/>
      <c r="AG846" s="375">
        <v>17</v>
      </c>
      <c r="AH846" s="417"/>
      <c r="AI846" s="421">
        <v>0</v>
      </c>
      <c r="AJ846" s="421">
        <v>0</v>
      </c>
      <c r="AK846" s="421">
        <v>0</v>
      </c>
      <c r="AL846" s="126"/>
      <c r="AM846" s="418"/>
      <c r="AN846" s="418"/>
      <c r="AO846" s="375">
        <v>0</v>
      </c>
    </row>
    <row r="847" spans="1:41" ht="24" customHeight="1" x14ac:dyDescent="0.3">
      <c r="A847" s="410" t="s">
        <v>4788</v>
      </c>
      <c r="B847" s="436" t="s">
        <v>4789</v>
      </c>
      <c r="C847" s="437" t="s">
        <v>269</v>
      </c>
      <c r="D847" s="367">
        <f t="shared" si="55"/>
        <v>0</v>
      </c>
      <c r="E847" s="368">
        <f t="shared" si="56"/>
        <v>0</v>
      </c>
      <c r="F847" s="368">
        <f t="shared" si="57"/>
        <v>0</v>
      </c>
      <c r="G847" s="368">
        <f t="shared" si="58"/>
        <v>0</v>
      </c>
      <c r="H847" s="368">
        <f t="shared" si="59"/>
        <v>0</v>
      </c>
      <c r="I847" s="368">
        <f t="shared" si="60"/>
        <v>0</v>
      </c>
      <c r="J847" s="368">
        <f t="shared" si="61"/>
        <v>0</v>
      </c>
      <c r="K847" s="368">
        <f t="shared" si="62"/>
        <v>0</v>
      </c>
      <c r="L847" s="368">
        <f t="shared" si="63"/>
        <v>0</v>
      </c>
      <c r="M847" s="368">
        <f t="shared" si="64"/>
        <v>0</v>
      </c>
      <c r="N847" s="446">
        <f t="shared" si="65"/>
        <v>0</v>
      </c>
      <c r="O847" s="371"/>
      <c r="P847" s="448">
        <f t="shared" si="68"/>
        <v>0</v>
      </c>
      <c r="Q847" s="373" t="str">
        <f t="shared" si="69"/>
        <v/>
      </c>
      <c r="R847" s="374">
        <v>0</v>
      </c>
      <c r="S847" s="420">
        <v>0</v>
      </c>
      <c r="T847" s="414">
        <v>0</v>
      </c>
      <c r="U847" s="414">
        <v>0</v>
      </c>
      <c r="V847" s="414">
        <v>0</v>
      </c>
      <c r="W847" s="414">
        <v>0</v>
      </c>
      <c r="X847" s="414">
        <v>0</v>
      </c>
      <c r="Y847" s="414">
        <v>0</v>
      </c>
      <c r="Z847" s="414">
        <v>0</v>
      </c>
      <c r="AA847" s="414">
        <v>0</v>
      </c>
      <c r="AB847" s="420">
        <v>0</v>
      </c>
      <c r="AC847" s="429"/>
      <c r="AD847" s="421">
        <v>0</v>
      </c>
      <c r="AE847" s="416">
        <v>0</v>
      </c>
      <c r="AF847" s="417"/>
      <c r="AG847" s="375"/>
      <c r="AH847" s="417"/>
      <c r="AI847" s="426">
        <v>0</v>
      </c>
      <c r="AJ847" s="426">
        <v>0</v>
      </c>
      <c r="AK847" s="426">
        <v>0</v>
      </c>
      <c r="AL847" s="126"/>
      <c r="AM847" s="418"/>
      <c r="AN847" s="418"/>
      <c r="AO847" s="375">
        <v>0</v>
      </c>
    </row>
    <row r="848" spans="1:41" ht="24" customHeight="1" x14ac:dyDescent="0.3">
      <c r="A848" s="419" t="s">
        <v>1473</v>
      </c>
      <c r="B848" s="436" t="s">
        <v>1474</v>
      </c>
      <c r="C848" s="437" t="s">
        <v>280</v>
      </c>
      <c r="D848" s="367">
        <f t="shared" si="55"/>
        <v>0</v>
      </c>
      <c r="E848" s="368">
        <f t="shared" si="56"/>
        <v>0</v>
      </c>
      <c r="F848" s="368">
        <f t="shared" si="57"/>
        <v>0</v>
      </c>
      <c r="G848" s="368">
        <f t="shared" si="58"/>
        <v>0</v>
      </c>
      <c r="H848" s="368">
        <f t="shared" si="59"/>
        <v>0</v>
      </c>
      <c r="I848" s="368">
        <f t="shared" si="60"/>
        <v>0</v>
      </c>
      <c r="J848" s="368">
        <f t="shared" si="61"/>
        <v>0</v>
      </c>
      <c r="K848" s="368">
        <f t="shared" si="62"/>
        <v>0</v>
      </c>
      <c r="L848" s="368">
        <f t="shared" si="63"/>
        <v>0</v>
      </c>
      <c r="M848" s="368">
        <f t="shared" si="64"/>
        <v>0</v>
      </c>
      <c r="N848" s="370">
        <f t="shared" si="65"/>
        <v>0</v>
      </c>
      <c r="O848" s="371"/>
      <c r="P848" s="413">
        <f t="shared" si="68"/>
        <v>0</v>
      </c>
      <c r="Q848" s="373" t="str">
        <f t="shared" si="69"/>
        <v/>
      </c>
      <c r="R848" s="374">
        <v>0</v>
      </c>
      <c r="S848" s="428">
        <v>0</v>
      </c>
      <c r="T848" s="414">
        <v>0</v>
      </c>
      <c r="U848" s="414">
        <v>0</v>
      </c>
      <c r="V848" s="414">
        <v>0</v>
      </c>
      <c r="W848" s="414">
        <v>0</v>
      </c>
      <c r="X848" s="414">
        <v>0</v>
      </c>
      <c r="Y848" s="414">
        <v>0</v>
      </c>
      <c r="Z848" s="414">
        <v>0</v>
      </c>
      <c r="AA848" s="414">
        <v>0</v>
      </c>
      <c r="AB848" s="428">
        <v>0</v>
      </c>
      <c r="AC848" s="415"/>
      <c r="AD848" s="421">
        <v>0</v>
      </c>
      <c r="AE848" s="427">
        <v>0</v>
      </c>
      <c r="AF848" s="417"/>
      <c r="AG848" s="375"/>
      <c r="AH848" s="417"/>
      <c r="AI848" s="142">
        <v>0</v>
      </c>
      <c r="AJ848" s="142">
        <v>0</v>
      </c>
      <c r="AK848" s="142">
        <v>0</v>
      </c>
      <c r="AL848" s="126"/>
      <c r="AM848" s="418"/>
      <c r="AN848" s="418"/>
      <c r="AO848" s="425">
        <v>0</v>
      </c>
    </row>
    <row r="849" spans="1:41" ht="24" customHeight="1" x14ac:dyDescent="0.3">
      <c r="A849" s="419" t="s">
        <v>746</v>
      </c>
      <c r="B849" s="411" t="s">
        <v>747</v>
      </c>
      <c r="C849" s="412" t="s">
        <v>590</v>
      </c>
      <c r="D849" s="367">
        <f t="shared" si="55"/>
        <v>12</v>
      </c>
      <c r="E849" s="368">
        <f t="shared" si="56"/>
        <v>0</v>
      </c>
      <c r="F849" s="368">
        <f t="shared" si="57"/>
        <v>0</v>
      </c>
      <c r="G849" s="368">
        <f t="shared" si="58"/>
        <v>0</v>
      </c>
      <c r="H849" s="368">
        <f t="shared" si="59"/>
        <v>0</v>
      </c>
      <c r="I849" s="368">
        <f t="shared" si="60"/>
        <v>0</v>
      </c>
      <c r="J849" s="368">
        <f t="shared" si="61"/>
        <v>0</v>
      </c>
      <c r="K849" s="368">
        <f t="shared" si="62"/>
        <v>0</v>
      </c>
      <c r="L849" s="368">
        <f t="shared" si="63"/>
        <v>0</v>
      </c>
      <c r="M849" s="368">
        <f t="shared" si="64"/>
        <v>0</v>
      </c>
      <c r="N849" s="370">
        <f t="shared" si="65"/>
        <v>12</v>
      </c>
      <c r="O849" s="371"/>
      <c r="P849" s="413">
        <f t="shared" si="68"/>
        <v>12</v>
      </c>
      <c r="Q849" s="373">
        <f t="shared" si="69"/>
        <v>621</v>
      </c>
      <c r="R849" s="374">
        <v>0</v>
      </c>
      <c r="S849" s="420">
        <v>0</v>
      </c>
      <c r="T849" s="414">
        <v>0</v>
      </c>
      <c r="U849" s="414">
        <v>0</v>
      </c>
      <c r="V849" s="414">
        <v>0</v>
      </c>
      <c r="W849" s="414">
        <v>0</v>
      </c>
      <c r="X849" s="414">
        <v>0</v>
      </c>
      <c r="Y849" s="414">
        <v>0</v>
      </c>
      <c r="Z849" s="414">
        <v>0</v>
      </c>
      <c r="AA849" s="414">
        <v>0</v>
      </c>
      <c r="AB849" s="420">
        <v>0</v>
      </c>
      <c r="AC849" s="415"/>
      <c r="AD849" s="421">
        <v>0</v>
      </c>
      <c r="AE849" s="416">
        <v>0</v>
      </c>
      <c r="AF849" s="417"/>
      <c r="AG849" s="375">
        <v>12</v>
      </c>
      <c r="AH849" s="417"/>
      <c r="AI849" s="421">
        <v>0</v>
      </c>
      <c r="AJ849" s="421">
        <v>0</v>
      </c>
      <c r="AK849" s="421">
        <v>0</v>
      </c>
      <c r="AL849" s="126"/>
      <c r="AM849" s="418"/>
      <c r="AN849" s="418"/>
      <c r="AO849" s="375">
        <v>0</v>
      </c>
    </row>
    <row r="850" spans="1:41" ht="24" customHeight="1" x14ac:dyDescent="0.3">
      <c r="A850" s="422" t="s">
        <v>4790</v>
      </c>
      <c r="B850" s="423" t="s">
        <v>4791</v>
      </c>
      <c r="C850" s="424" t="s">
        <v>124</v>
      </c>
      <c r="D850" s="367">
        <f t="shared" si="55"/>
        <v>0</v>
      </c>
      <c r="E850" s="368">
        <f t="shared" si="56"/>
        <v>0</v>
      </c>
      <c r="F850" s="368">
        <f t="shared" si="57"/>
        <v>0</v>
      </c>
      <c r="G850" s="368">
        <f t="shared" si="58"/>
        <v>0</v>
      </c>
      <c r="H850" s="368">
        <f t="shared" si="59"/>
        <v>0</v>
      </c>
      <c r="I850" s="368">
        <f t="shared" si="60"/>
        <v>0</v>
      </c>
      <c r="J850" s="368">
        <f t="shared" si="61"/>
        <v>0</v>
      </c>
      <c r="K850" s="368">
        <f t="shared" si="62"/>
        <v>0</v>
      </c>
      <c r="L850" s="368">
        <f t="shared" si="63"/>
        <v>0</v>
      </c>
      <c r="M850" s="368">
        <f t="shared" si="64"/>
        <v>0</v>
      </c>
      <c r="N850" s="370">
        <f t="shared" si="65"/>
        <v>0</v>
      </c>
      <c r="O850" s="371"/>
      <c r="P850" s="413">
        <f t="shared" si="68"/>
        <v>0</v>
      </c>
      <c r="Q850" s="373" t="str">
        <f t="shared" si="69"/>
        <v/>
      </c>
      <c r="R850" s="374">
        <v>0</v>
      </c>
      <c r="S850" s="420">
        <v>0</v>
      </c>
      <c r="T850" s="414">
        <v>0</v>
      </c>
      <c r="U850" s="414">
        <v>0</v>
      </c>
      <c r="V850" s="414">
        <v>0</v>
      </c>
      <c r="W850" s="414">
        <v>0</v>
      </c>
      <c r="X850" s="414">
        <v>0</v>
      </c>
      <c r="Y850" s="414">
        <v>0</v>
      </c>
      <c r="Z850" s="414">
        <v>0</v>
      </c>
      <c r="AA850" s="414">
        <v>0</v>
      </c>
      <c r="AB850" s="420">
        <v>0</v>
      </c>
      <c r="AC850" s="429"/>
      <c r="AD850" s="430">
        <v>0</v>
      </c>
      <c r="AE850" s="427">
        <v>0</v>
      </c>
      <c r="AF850" s="417"/>
      <c r="AG850" s="375"/>
      <c r="AH850" s="417"/>
      <c r="AI850" s="142">
        <v>0</v>
      </c>
      <c r="AJ850" s="142">
        <v>0</v>
      </c>
      <c r="AK850" s="142">
        <v>0</v>
      </c>
      <c r="AL850" s="126"/>
      <c r="AM850" s="418"/>
      <c r="AN850" s="418"/>
      <c r="AO850" s="375">
        <v>0</v>
      </c>
    </row>
    <row r="851" spans="1:41" ht="24" customHeight="1" x14ac:dyDescent="0.3">
      <c r="A851" s="422" t="s">
        <v>4792</v>
      </c>
      <c r="B851" s="475" t="s">
        <v>4793</v>
      </c>
      <c r="C851" s="476" t="s">
        <v>597</v>
      </c>
      <c r="D851" s="367">
        <f t="shared" si="55"/>
        <v>0</v>
      </c>
      <c r="E851" s="368">
        <f t="shared" si="56"/>
        <v>0</v>
      </c>
      <c r="F851" s="368">
        <f t="shared" si="57"/>
        <v>0</v>
      </c>
      <c r="G851" s="368">
        <f t="shared" si="58"/>
        <v>0</v>
      </c>
      <c r="H851" s="368">
        <f t="shared" si="59"/>
        <v>0</v>
      </c>
      <c r="I851" s="368">
        <f t="shared" si="60"/>
        <v>0</v>
      </c>
      <c r="J851" s="368">
        <f t="shared" si="61"/>
        <v>0</v>
      </c>
      <c r="K851" s="368">
        <f t="shared" si="62"/>
        <v>0</v>
      </c>
      <c r="L851" s="368">
        <f t="shared" si="63"/>
        <v>0</v>
      </c>
      <c r="M851" s="368">
        <f t="shared" si="64"/>
        <v>0</v>
      </c>
      <c r="N851" s="370">
        <f t="shared" si="65"/>
        <v>0</v>
      </c>
      <c r="O851" s="371"/>
      <c r="P851" s="413">
        <f t="shared" si="68"/>
        <v>0</v>
      </c>
      <c r="Q851" s="373" t="str">
        <f t="shared" si="69"/>
        <v/>
      </c>
      <c r="R851" s="431">
        <v>0</v>
      </c>
      <c r="S851" s="420">
        <v>0</v>
      </c>
      <c r="T851" s="414">
        <v>0</v>
      </c>
      <c r="U851" s="414">
        <v>0</v>
      </c>
      <c r="V851" s="414">
        <v>0</v>
      </c>
      <c r="W851" s="414">
        <v>0</v>
      </c>
      <c r="X851" s="414">
        <v>0</v>
      </c>
      <c r="Y851" s="414">
        <v>0</v>
      </c>
      <c r="Z851" s="414">
        <v>0</v>
      </c>
      <c r="AA851" s="414">
        <v>0</v>
      </c>
      <c r="AB851" s="420">
        <v>0</v>
      </c>
      <c r="AC851" s="415"/>
      <c r="AD851" s="421">
        <v>0</v>
      </c>
      <c r="AE851" s="416">
        <v>0</v>
      </c>
      <c r="AF851" s="417"/>
      <c r="AG851" s="375"/>
      <c r="AH851" s="417"/>
      <c r="AI851" s="421">
        <v>0</v>
      </c>
      <c r="AJ851" s="421">
        <v>0</v>
      </c>
      <c r="AK851" s="421">
        <v>0</v>
      </c>
      <c r="AL851" s="434"/>
      <c r="AM851" s="435"/>
      <c r="AN851" s="435"/>
      <c r="AO851" s="375">
        <v>0</v>
      </c>
    </row>
    <row r="852" spans="1:41" ht="24" customHeight="1" x14ac:dyDescent="0.3">
      <c r="A852" s="419" t="s">
        <v>1491</v>
      </c>
      <c r="B852" s="411" t="s">
        <v>1492</v>
      </c>
      <c r="C852" s="412" t="s">
        <v>280</v>
      </c>
      <c r="D852" s="367">
        <f t="shared" si="55"/>
        <v>14</v>
      </c>
      <c r="E852" s="368">
        <f t="shared" si="56"/>
        <v>0</v>
      </c>
      <c r="F852" s="368">
        <f t="shared" si="57"/>
        <v>0</v>
      </c>
      <c r="G852" s="368">
        <f t="shared" si="58"/>
        <v>0</v>
      </c>
      <c r="H852" s="368">
        <f t="shared" si="59"/>
        <v>0</v>
      </c>
      <c r="I852" s="368">
        <f t="shared" si="60"/>
        <v>0</v>
      </c>
      <c r="J852" s="368">
        <f t="shared" si="61"/>
        <v>0</v>
      </c>
      <c r="K852" s="368">
        <f t="shared" si="62"/>
        <v>0</v>
      </c>
      <c r="L852" s="368">
        <f t="shared" si="63"/>
        <v>0</v>
      </c>
      <c r="M852" s="368">
        <f t="shared" si="64"/>
        <v>0</v>
      </c>
      <c r="N852" s="370">
        <f t="shared" si="65"/>
        <v>14</v>
      </c>
      <c r="O852" s="371"/>
      <c r="P852" s="413">
        <f t="shared" si="68"/>
        <v>14</v>
      </c>
      <c r="Q852" s="373">
        <f t="shared" si="69"/>
        <v>558</v>
      </c>
      <c r="R852" s="374">
        <v>0</v>
      </c>
      <c r="S852" s="420">
        <v>0</v>
      </c>
      <c r="T852" s="414">
        <v>0</v>
      </c>
      <c r="U852" s="414">
        <v>0</v>
      </c>
      <c r="V852" s="414">
        <v>0</v>
      </c>
      <c r="W852" s="414">
        <v>0</v>
      </c>
      <c r="X852" s="414">
        <v>0</v>
      </c>
      <c r="Y852" s="414">
        <v>0</v>
      </c>
      <c r="Z852" s="414">
        <v>0</v>
      </c>
      <c r="AA852" s="414">
        <v>0</v>
      </c>
      <c r="AB852" s="420">
        <v>0</v>
      </c>
      <c r="AC852" s="415"/>
      <c r="AD852" s="421">
        <v>0</v>
      </c>
      <c r="AE852" s="416">
        <v>0</v>
      </c>
      <c r="AF852" s="417"/>
      <c r="AG852" s="375">
        <v>14</v>
      </c>
      <c r="AH852" s="417"/>
      <c r="AI852" s="430">
        <v>0</v>
      </c>
      <c r="AJ852" s="430">
        <v>0</v>
      </c>
      <c r="AK852" s="430">
        <v>0</v>
      </c>
      <c r="AL852" s="126"/>
      <c r="AM852" s="418"/>
      <c r="AN852" s="418"/>
      <c r="AO852" s="375">
        <v>0</v>
      </c>
    </row>
    <row r="853" spans="1:41" ht="24" customHeight="1" x14ac:dyDescent="0.3">
      <c r="A853" s="419" t="s">
        <v>4794</v>
      </c>
      <c r="B853" s="411" t="s">
        <v>4795</v>
      </c>
      <c r="C853" s="412" t="s">
        <v>4796</v>
      </c>
      <c r="D853" s="367">
        <f t="shared" si="55"/>
        <v>0</v>
      </c>
      <c r="E853" s="368">
        <f t="shared" si="56"/>
        <v>0</v>
      </c>
      <c r="F853" s="368">
        <f t="shared" si="57"/>
        <v>0</v>
      </c>
      <c r="G853" s="368">
        <f t="shared" si="58"/>
        <v>0</v>
      </c>
      <c r="H853" s="368">
        <f t="shared" si="59"/>
        <v>0</v>
      </c>
      <c r="I853" s="368">
        <f t="shared" si="60"/>
        <v>0</v>
      </c>
      <c r="J853" s="368">
        <f t="shared" si="61"/>
        <v>0</v>
      </c>
      <c r="K853" s="368">
        <f t="shared" si="62"/>
        <v>0</v>
      </c>
      <c r="L853" s="368">
        <f t="shared" si="63"/>
        <v>0</v>
      </c>
      <c r="M853" s="368">
        <f t="shared" si="64"/>
        <v>0</v>
      </c>
      <c r="N853" s="370">
        <f t="shared" si="65"/>
        <v>0</v>
      </c>
      <c r="O853" s="371"/>
      <c r="P853" s="413">
        <f t="shared" si="68"/>
        <v>0</v>
      </c>
      <c r="Q853" s="373" t="str">
        <f t="shared" si="69"/>
        <v/>
      </c>
      <c r="R853" s="374">
        <v>0</v>
      </c>
      <c r="S853" s="432">
        <v>0</v>
      </c>
      <c r="T853" s="414">
        <v>0</v>
      </c>
      <c r="U853" s="414">
        <v>0</v>
      </c>
      <c r="V853" s="414">
        <v>0</v>
      </c>
      <c r="W853" s="414">
        <v>0</v>
      </c>
      <c r="X853" s="414">
        <v>0</v>
      </c>
      <c r="Y853" s="414">
        <v>0</v>
      </c>
      <c r="Z853" s="414">
        <v>0</v>
      </c>
      <c r="AA853" s="414">
        <v>0</v>
      </c>
      <c r="AB853" s="432">
        <v>0</v>
      </c>
      <c r="AC853" s="415"/>
      <c r="AD853" s="421">
        <v>0</v>
      </c>
      <c r="AE853" s="416">
        <v>0</v>
      </c>
      <c r="AF853" s="417"/>
      <c r="AG853" s="375"/>
      <c r="AH853" s="417"/>
      <c r="AI853" s="421">
        <v>0</v>
      </c>
      <c r="AJ853" s="421">
        <v>0</v>
      </c>
      <c r="AK853" s="421">
        <v>0</v>
      </c>
      <c r="AL853" s="126"/>
      <c r="AM853" s="418"/>
      <c r="AN853" s="418"/>
      <c r="AO853" s="375">
        <v>0</v>
      </c>
    </row>
    <row r="854" spans="1:41" ht="24" customHeight="1" x14ac:dyDescent="0.3">
      <c r="A854" s="521" t="s">
        <v>4797</v>
      </c>
      <c r="B854" s="522" t="s">
        <v>4798</v>
      </c>
      <c r="C854" s="523" t="s">
        <v>183</v>
      </c>
      <c r="D854" s="367">
        <f t="shared" si="55"/>
        <v>0</v>
      </c>
      <c r="E854" s="368">
        <f t="shared" si="56"/>
        <v>0</v>
      </c>
      <c r="F854" s="368">
        <f t="shared" si="57"/>
        <v>0</v>
      </c>
      <c r="G854" s="368">
        <f t="shared" si="58"/>
        <v>0</v>
      </c>
      <c r="H854" s="368">
        <f t="shared" si="59"/>
        <v>0</v>
      </c>
      <c r="I854" s="368">
        <f t="shared" si="60"/>
        <v>0</v>
      </c>
      <c r="J854" s="368">
        <f t="shared" si="61"/>
        <v>0</v>
      </c>
      <c r="K854" s="368">
        <f t="shared" si="62"/>
        <v>0</v>
      </c>
      <c r="L854" s="368">
        <f t="shared" si="63"/>
        <v>0</v>
      </c>
      <c r="M854" s="368">
        <f t="shared" si="64"/>
        <v>0</v>
      </c>
      <c r="N854" s="480">
        <f t="shared" si="65"/>
        <v>0</v>
      </c>
      <c r="O854" s="524"/>
      <c r="P854" s="525">
        <f>N854+O854*100</f>
        <v>0</v>
      </c>
      <c r="Q854" s="483" t="str">
        <f>IF(P854=0,"",RANK(P854,P:P,0))</f>
        <v/>
      </c>
      <c r="R854" s="374">
        <v>0</v>
      </c>
      <c r="S854" s="420">
        <v>0</v>
      </c>
      <c r="T854" s="414">
        <v>0</v>
      </c>
      <c r="U854" s="414">
        <v>0</v>
      </c>
      <c r="V854" s="414">
        <v>0</v>
      </c>
      <c r="W854" s="414">
        <v>0</v>
      </c>
      <c r="X854" s="414">
        <v>0</v>
      </c>
      <c r="Y854" s="414">
        <v>0</v>
      </c>
      <c r="Z854" s="414">
        <v>0</v>
      </c>
      <c r="AA854" s="414">
        <v>0</v>
      </c>
      <c r="AB854" s="420">
        <v>0</v>
      </c>
      <c r="AC854" s="526"/>
      <c r="AD854" s="421">
        <v>0</v>
      </c>
      <c r="AE854" s="416">
        <v>0</v>
      </c>
      <c r="AF854" s="527"/>
      <c r="AG854" s="198"/>
      <c r="AH854" s="527"/>
      <c r="AI854" s="142">
        <v>0</v>
      </c>
      <c r="AJ854" s="142">
        <v>0</v>
      </c>
      <c r="AK854" s="142">
        <v>0</v>
      </c>
      <c r="AL854" s="126"/>
      <c r="AM854" s="418"/>
      <c r="AN854" s="418"/>
      <c r="AO854" s="375">
        <v>0</v>
      </c>
    </row>
    <row r="855" spans="1:41" ht="24" customHeight="1" x14ac:dyDescent="0.3">
      <c r="A855" s="410" t="s">
        <v>4799</v>
      </c>
      <c r="B855" s="411" t="s">
        <v>4800</v>
      </c>
      <c r="C855" s="412" t="s">
        <v>979</v>
      </c>
      <c r="D855" s="367">
        <f t="shared" si="55"/>
        <v>6</v>
      </c>
      <c r="E855" s="368">
        <f t="shared" si="56"/>
        <v>6</v>
      </c>
      <c r="F855" s="368">
        <f t="shared" si="57"/>
        <v>0</v>
      </c>
      <c r="G855" s="368">
        <f t="shared" si="58"/>
        <v>0</v>
      </c>
      <c r="H855" s="368">
        <f t="shared" si="59"/>
        <v>0</v>
      </c>
      <c r="I855" s="368">
        <f t="shared" si="60"/>
        <v>0</v>
      </c>
      <c r="J855" s="368">
        <f t="shared" si="61"/>
        <v>0</v>
      </c>
      <c r="K855" s="368">
        <f t="shared" si="62"/>
        <v>0</v>
      </c>
      <c r="L855" s="368">
        <f t="shared" si="63"/>
        <v>0</v>
      </c>
      <c r="M855" s="368">
        <f t="shared" si="64"/>
        <v>0</v>
      </c>
      <c r="N855" s="370">
        <f t="shared" si="65"/>
        <v>12</v>
      </c>
      <c r="O855" s="371"/>
      <c r="P855" s="413">
        <f t="shared" ref="P855:P875" si="70">N855+O855*100</f>
        <v>12</v>
      </c>
      <c r="Q855" s="373">
        <f t="shared" ref="Q855:Q875" si="71">IF(P855=0,"",RANK(P855,P:P,0))</f>
        <v>621</v>
      </c>
      <c r="R855" s="431">
        <v>0</v>
      </c>
      <c r="S855" s="420">
        <v>0</v>
      </c>
      <c r="T855" s="414">
        <v>0</v>
      </c>
      <c r="U855" s="414">
        <v>0</v>
      </c>
      <c r="V855" s="414">
        <v>0</v>
      </c>
      <c r="W855" s="414">
        <v>0</v>
      </c>
      <c r="X855" s="414">
        <v>0</v>
      </c>
      <c r="Y855" s="414">
        <v>0</v>
      </c>
      <c r="Z855" s="414">
        <v>0</v>
      </c>
      <c r="AA855" s="414">
        <v>0</v>
      </c>
      <c r="AB855" s="420">
        <v>6</v>
      </c>
      <c r="AC855" s="415"/>
      <c r="AD855" s="426">
        <v>0</v>
      </c>
      <c r="AE855" s="416">
        <v>0</v>
      </c>
      <c r="AF855" s="417"/>
      <c r="AG855" s="375">
        <v>6</v>
      </c>
      <c r="AH855" s="417"/>
      <c r="AI855" s="421">
        <v>0</v>
      </c>
      <c r="AJ855" s="421">
        <v>0</v>
      </c>
      <c r="AK855" s="421">
        <v>0</v>
      </c>
      <c r="AL855" s="434"/>
      <c r="AM855" s="435"/>
      <c r="AN855" s="435"/>
      <c r="AO855" s="425">
        <v>0</v>
      </c>
    </row>
    <row r="856" spans="1:41" ht="24" customHeight="1" x14ac:dyDescent="0.3">
      <c r="A856" s="422" t="s">
        <v>1497</v>
      </c>
      <c r="B856" s="423" t="s">
        <v>1498</v>
      </c>
      <c r="C856" s="424" t="s">
        <v>597</v>
      </c>
      <c r="D856" s="367">
        <f t="shared" si="55"/>
        <v>25</v>
      </c>
      <c r="E856" s="368">
        <f t="shared" si="56"/>
        <v>22</v>
      </c>
      <c r="F856" s="368">
        <f t="shared" si="57"/>
        <v>6</v>
      </c>
      <c r="G856" s="368">
        <f t="shared" si="58"/>
        <v>0</v>
      </c>
      <c r="H856" s="368">
        <f t="shared" si="59"/>
        <v>0</v>
      </c>
      <c r="I856" s="368">
        <f t="shared" si="60"/>
        <v>0</v>
      </c>
      <c r="J856" s="368">
        <f t="shared" si="61"/>
        <v>0</v>
      </c>
      <c r="K856" s="368">
        <f t="shared" si="62"/>
        <v>0</v>
      </c>
      <c r="L856" s="368">
        <f t="shared" si="63"/>
        <v>0</v>
      </c>
      <c r="M856" s="368">
        <f t="shared" si="64"/>
        <v>0</v>
      </c>
      <c r="N856" s="370">
        <f t="shared" si="65"/>
        <v>53</v>
      </c>
      <c r="O856" s="371"/>
      <c r="P856" s="413">
        <f t="shared" si="70"/>
        <v>53</v>
      </c>
      <c r="Q856" s="373">
        <f t="shared" si="71"/>
        <v>144</v>
      </c>
      <c r="R856" s="431">
        <v>0</v>
      </c>
      <c r="S856" s="425">
        <v>0</v>
      </c>
      <c r="T856" s="414">
        <v>0</v>
      </c>
      <c r="U856" s="414">
        <v>0</v>
      </c>
      <c r="V856" s="414">
        <v>0</v>
      </c>
      <c r="W856" s="414">
        <v>0</v>
      </c>
      <c r="X856" s="414">
        <v>0</v>
      </c>
      <c r="Y856" s="414">
        <v>0</v>
      </c>
      <c r="Z856" s="414">
        <v>0</v>
      </c>
      <c r="AA856" s="414">
        <v>0</v>
      </c>
      <c r="AB856" s="425">
        <v>22</v>
      </c>
      <c r="AC856" s="415"/>
      <c r="AD856" s="426">
        <v>0</v>
      </c>
      <c r="AE856" s="416">
        <v>0</v>
      </c>
      <c r="AF856" s="417">
        <v>6</v>
      </c>
      <c r="AG856" s="375"/>
      <c r="AH856" s="417"/>
      <c r="AI856" s="430">
        <v>0</v>
      </c>
      <c r="AJ856" s="430">
        <v>0</v>
      </c>
      <c r="AK856" s="430">
        <v>0</v>
      </c>
      <c r="AL856" s="434">
        <v>25</v>
      </c>
      <c r="AM856" s="435"/>
      <c r="AN856" s="435"/>
      <c r="AO856" s="375">
        <v>0</v>
      </c>
    </row>
    <row r="857" spans="1:41" ht="24" customHeight="1" x14ac:dyDescent="0.3">
      <c r="A857" s="410" t="s">
        <v>4801</v>
      </c>
      <c r="B857" s="436" t="s">
        <v>4802</v>
      </c>
      <c r="C857" s="437" t="s">
        <v>242</v>
      </c>
      <c r="D857" s="367">
        <f t="shared" si="55"/>
        <v>0</v>
      </c>
      <c r="E857" s="368">
        <f t="shared" si="56"/>
        <v>0</v>
      </c>
      <c r="F857" s="368">
        <f t="shared" si="57"/>
        <v>0</v>
      </c>
      <c r="G857" s="368">
        <f t="shared" si="58"/>
        <v>0</v>
      </c>
      <c r="H857" s="368">
        <f t="shared" si="59"/>
        <v>0</v>
      </c>
      <c r="I857" s="368">
        <f t="shared" si="60"/>
        <v>0</v>
      </c>
      <c r="J857" s="368">
        <f t="shared" si="61"/>
        <v>0</v>
      </c>
      <c r="K857" s="368">
        <f t="shared" si="62"/>
        <v>0</v>
      </c>
      <c r="L857" s="368">
        <f t="shared" si="63"/>
        <v>0</v>
      </c>
      <c r="M857" s="368">
        <f t="shared" si="64"/>
        <v>0</v>
      </c>
      <c r="N857" s="370">
        <f t="shared" si="65"/>
        <v>0</v>
      </c>
      <c r="O857" s="371"/>
      <c r="P857" s="413">
        <f t="shared" si="70"/>
        <v>0</v>
      </c>
      <c r="Q857" s="373" t="str">
        <f t="shared" si="71"/>
        <v/>
      </c>
      <c r="R857" s="374">
        <v>0</v>
      </c>
      <c r="S857" s="425">
        <v>0</v>
      </c>
      <c r="T857" s="414">
        <v>0</v>
      </c>
      <c r="U857" s="414">
        <v>0</v>
      </c>
      <c r="V857" s="414">
        <v>0</v>
      </c>
      <c r="W857" s="414">
        <v>0</v>
      </c>
      <c r="X857" s="414">
        <v>0</v>
      </c>
      <c r="Y857" s="414">
        <v>0</v>
      </c>
      <c r="Z857" s="414">
        <v>0</v>
      </c>
      <c r="AA857" s="414">
        <v>0</v>
      </c>
      <c r="AB857" s="425">
        <v>0</v>
      </c>
      <c r="AC857" s="415"/>
      <c r="AD857" s="421">
        <v>0</v>
      </c>
      <c r="AE857" s="416">
        <v>0</v>
      </c>
      <c r="AF857" s="417"/>
      <c r="AG857" s="375"/>
      <c r="AH857" s="417"/>
      <c r="AI857" s="426">
        <v>0</v>
      </c>
      <c r="AJ857" s="426">
        <v>0</v>
      </c>
      <c r="AK857" s="426">
        <v>0</v>
      </c>
      <c r="AL857" s="126"/>
      <c r="AM857" s="418"/>
      <c r="AN857" s="418"/>
      <c r="AO857" s="375">
        <v>0</v>
      </c>
    </row>
    <row r="858" spans="1:41" ht="24" customHeight="1" x14ac:dyDescent="0.3">
      <c r="A858" s="419" t="s">
        <v>4805</v>
      </c>
      <c r="B858" s="411" t="s">
        <v>4806</v>
      </c>
      <c r="C858" s="412" t="s">
        <v>4796</v>
      </c>
      <c r="D858" s="367">
        <f t="shared" si="55"/>
        <v>0</v>
      </c>
      <c r="E858" s="368">
        <f t="shared" si="56"/>
        <v>0</v>
      </c>
      <c r="F858" s="368">
        <f t="shared" si="57"/>
        <v>0</v>
      </c>
      <c r="G858" s="368">
        <f t="shared" si="58"/>
        <v>0</v>
      </c>
      <c r="H858" s="368">
        <f t="shared" si="59"/>
        <v>0</v>
      </c>
      <c r="I858" s="368">
        <f t="shared" si="60"/>
        <v>0</v>
      </c>
      <c r="J858" s="368">
        <f t="shared" si="61"/>
        <v>0</v>
      </c>
      <c r="K858" s="368">
        <f t="shared" si="62"/>
        <v>0</v>
      </c>
      <c r="L858" s="368">
        <f t="shared" si="63"/>
        <v>0</v>
      </c>
      <c r="M858" s="368">
        <f t="shared" si="64"/>
        <v>0</v>
      </c>
      <c r="N858" s="370">
        <f t="shared" si="65"/>
        <v>0</v>
      </c>
      <c r="O858" s="371"/>
      <c r="P858" s="413">
        <f t="shared" si="70"/>
        <v>0</v>
      </c>
      <c r="Q858" s="373" t="str">
        <f t="shared" si="71"/>
        <v/>
      </c>
      <c r="R858" s="374">
        <v>0</v>
      </c>
      <c r="S858" s="420">
        <v>0</v>
      </c>
      <c r="T858" s="414">
        <v>0</v>
      </c>
      <c r="U858" s="414">
        <v>0</v>
      </c>
      <c r="V858" s="414">
        <v>0</v>
      </c>
      <c r="W858" s="414">
        <v>0</v>
      </c>
      <c r="X858" s="414">
        <v>0</v>
      </c>
      <c r="Y858" s="414">
        <v>0</v>
      </c>
      <c r="Z858" s="414">
        <v>0</v>
      </c>
      <c r="AA858" s="414">
        <v>0</v>
      </c>
      <c r="AB858" s="420">
        <v>0</v>
      </c>
      <c r="AC858" s="415"/>
      <c r="AD858" s="426">
        <v>0</v>
      </c>
      <c r="AE858" s="416">
        <v>0</v>
      </c>
      <c r="AF858" s="417"/>
      <c r="AG858" s="375"/>
      <c r="AH858" s="417"/>
      <c r="AI858" s="389">
        <v>0</v>
      </c>
      <c r="AJ858" s="389">
        <v>0</v>
      </c>
      <c r="AK858" s="389">
        <v>0</v>
      </c>
      <c r="AL858" s="126"/>
      <c r="AM858" s="418"/>
      <c r="AN858" s="418"/>
      <c r="AO858" s="375">
        <v>0</v>
      </c>
    </row>
    <row r="859" spans="1:41" ht="24" customHeight="1" x14ac:dyDescent="0.3">
      <c r="A859" s="419" t="s">
        <v>4807</v>
      </c>
      <c r="B859" s="411" t="s">
        <v>4808</v>
      </c>
      <c r="C859" s="412" t="s">
        <v>4809</v>
      </c>
      <c r="D859" s="367">
        <f t="shared" si="55"/>
        <v>0</v>
      </c>
      <c r="E859" s="368">
        <f t="shared" si="56"/>
        <v>0</v>
      </c>
      <c r="F859" s="368">
        <f t="shared" si="57"/>
        <v>0</v>
      </c>
      <c r="G859" s="368">
        <f t="shared" si="58"/>
        <v>0</v>
      </c>
      <c r="H859" s="368">
        <f t="shared" si="59"/>
        <v>0</v>
      </c>
      <c r="I859" s="368">
        <f t="shared" si="60"/>
        <v>0</v>
      </c>
      <c r="J859" s="368">
        <f t="shared" si="61"/>
        <v>0</v>
      </c>
      <c r="K859" s="368">
        <f t="shared" si="62"/>
        <v>0</v>
      </c>
      <c r="L859" s="368">
        <f t="shared" si="63"/>
        <v>0</v>
      </c>
      <c r="M859" s="368">
        <f t="shared" si="64"/>
        <v>0</v>
      </c>
      <c r="N859" s="370">
        <f t="shared" si="65"/>
        <v>0</v>
      </c>
      <c r="O859" s="371"/>
      <c r="P859" s="413">
        <f t="shared" si="70"/>
        <v>0</v>
      </c>
      <c r="Q859" s="373" t="str">
        <f t="shared" si="71"/>
        <v/>
      </c>
      <c r="R859" s="374">
        <v>0</v>
      </c>
      <c r="S859" s="425">
        <v>0</v>
      </c>
      <c r="T859" s="414">
        <v>0</v>
      </c>
      <c r="U859" s="414">
        <v>0</v>
      </c>
      <c r="V859" s="414">
        <v>0</v>
      </c>
      <c r="W859" s="414">
        <v>0</v>
      </c>
      <c r="X859" s="414">
        <v>0</v>
      </c>
      <c r="Y859" s="414">
        <v>0</v>
      </c>
      <c r="Z859" s="414">
        <v>0</v>
      </c>
      <c r="AA859" s="414">
        <v>0</v>
      </c>
      <c r="AB859" s="425">
        <v>0</v>
      </c>
      <c r="AC859" s="415"/>
      <c r="AD859" s="426">
        <v>0</v>
      </c>
      <c r="AE859" s="416">
        <v>0</v>
      </c>
      <c r="AF859" s="417"/>
      <c r="AG859" s="375"/>
      <c r="AH859" s="417"/>
      <c r="AI859" s="421">
        <v>0</v>
      </c>
      <c r="AJ859" s="421">
        <v>0</v>
      </c>
      <c r="AK859" s="421">
        <v>0</v>
      </c>
      <c r="AL859" s="126"/>
      <c r="AM859" s="418"/>
      <c r="AN859" s="418"/>
      <c r="AO859" s="375">
        <v>0</v>
      </c>
    </row>
    <row r="860" spans="1:41" ht="24" customHeight="1" x14ac:dyDescent="0.3">
      <c r="A860" s="410" t="s">
        <v>4810</v>
      </c>
      <c r="B860" s="411" t="s">
        <v>1504</v>
      </c>
      <c r="C860" s="412" t="s">
        <v>280</v>
      </c>
      <c r="D860" s="367">
        <f t="shared" si="55"/>
        <v>19</v>
      </c>
      <c r="E860" s="368">
        <f t="shared" si="56"/>
        <v>4</v>
      </c>
      <c r="F860" s="368">
        <f t="shared" si="57"/>
        <v>0</v>
      </c>
      <c r="G860" s="368">
        <f t="shared" si="58"/>
        <v>0</v>
      </c>
      <c r="H860" s="368">
        <f t="shared" si="59"/>
        <v>0</v>
      </c>
      <c r="I860" s="368">
        <f t="shared" si="60"/>
        <v>0</v>
      </c>
      <c r="J860" s="368">
        <f t="shared" si="61"/>
        <v>0</v>
      </c>
      <c r="K860" s="368">
        <f t="shared" si="62"/>
        <v>0</v>
      </c>
      <c r="L860" s="368">
        <f t="shared" si="63"/>
        <v>0</v>
      </c>
      <c r="M860" s="368">
        <f t="shared" si="64"/>
        <v>0</v>
      </c>
      <c r="N860" s="370">
        <f t="shared" si="65"/>
        <v>23</v>
      </c>
      <c r="O860" s="371"/>
      <c r="P860" s="413">
        <f t="shared" si="70"/>
        <v>23</v>
      </c>
      <c r="Q860" s="373">
        <f t="shared" si="71"/>
        <v>380</v>
      </c>
      <c r="R860" s="374">
        <v>0</v>
      </c>
      <c r="S860" s="425">
        <v>0</v>
      </c>
      <c r="T860" s="414">
        <v>0</v>
      </c>
      <c r="U860" s="414">
        <v>0</v>
      </c>
      <c r="V860" s="414">
        <v>0</v>
      </c>
      <c r="W860" s="414">
        <v>0</v>
      </c>
      <c r="X860" s="414">
        <v>0</v>
      </c>
      <c r="Y860" s="414">
        <v>0</v>
      </c>
      <c r="Z860" s="414">
        <v>0</v>
      </c>
      <c r="AA860" s="414">
        <v>0</v>
      </c>
      <c r="AB860" s="425">
        <v>0</v>
      </c>
      <c r="AC860" s="429"/>
      <c r="AD860" s="421">
        <v>0</v>
      </c>
      <c r="AE860" s="416">
        <v>0</v>
      </c>
      <c r="AF860" s="417"/>
      <c r="AG860" s="375">
        <v>4</v>
      </c>
      <c r="AH860" s="417"/>
      <c r="AI860" s="426">
        <v>0</v>
      </c>
      <c r="AJ860" s="426">
        <v>0</v>
      </c>
      <c r="AK860" s="426">
        <v>0</v>
      </c>
      <c r="AL860" s="126"/>
      <c r="AM860" s="418">
        <v>19</v>
      </c>
      <c r="AN860" s="418"/>
      <c r="AO860" s="375">
        <v>0</v>
      </c>
    </row>
    <row r="861" spans="1:41" ht="24" customHeight="1" x14ac:dyDescent="0.3">
      <c r="A861" s="419" t="s">
        <v>1503</v>
      </c>
      <c r="B861" s="411" t="s">
        <v>4811</v>
      </c>
      <c r="C861" s="412" t="s">
        <v>139</v>
      </c>
      <c r="D861" s="367">
        <f t="shared" si="55"/>
        <v>600</v>
      </c>
      <c r="E861" s="368">
        <f t="shared" si="56"/>
        <v>0</v>
      </c>
      <c r="F861" s="368">
        <f t="shared" si="57"/>
        <v>0</v>
      </c>
      <c r="G861" s="368">
        <f t="shared" si="58"/>
        <v>0</v>
      </c>
      <c r="H861" s="368">
        <f t="shared" si="59"/>
        <v>0</v>
      </c>
      <c r="I861" s="368">
        <f t="shared" si="60"/>
        <v>0</v>
      </c>
      <c r="J861" s="368">
        <f t="shared" si="61"/>
        <v>0</v>
      </c>
      <c r="K861" s="368">
        <f t="shared" si="62"/>
        <v>0</v>
      </c>
      <c r="L861" s="368">
        <f t="shared" si="63"/>
        <v>0</v>
      </c>
      <c r="M861" s="368">
        <f t="shared" si="64"/>
        <v>0</v>
      </c>
      <c r="N861" s="370">
        <f t="shared" si="65"/>
        <v>600</v>
      </c>
      <c r="O861" s="371">
        <f>Nemzetközi!F94</f>
        <v>6</v>
      </c>
      <c r="P861" s="413">
        <f t="shared" si="70"/>
        <v>1200</v>
      </c>
      <c r="Q861" s="373">
        <f t="shared" si="71"/>
        <v>20</v>
      </c>
      <c r="R861" s="374">
        <v>0</v>
      </c>
      <c r="S861" s="420">
        <v>0</v>
      </c>
      <c r="T861" s="414">
        <v>0</v>
      </c>
      <c r="U861" s="414">
        <v>0</v>
      </c>
      <c r="V861" s="414">
        <v>0</v>
      </c>
      <c r="W861" s="414">
        <v>0</v>
      </c>
      <c r="X861" s="414">
        <v>0</v>
      </c>
      <c r="Y861" s="414">
        <v>0</v>
      </c>
      <c r="Z861" s="414">
        <v>0</v>
      </c>
      <c r="AA861" s="414">
        <v>0</v>
      </c>
      <c r="AB861" s="420">
        <v>0</v>
      </c>
      <c r="AC861" s="429"/>
      <c r="AD861" s="124">
        <v>600</v>
      </c>
      <c r="AE861" s="416">
        <v>0</v>
      </c>
      <c r="AF861" s="433"/>
      <c r="AG861" s="425"/>
      <c r="AH861" s="433"/>
      <c r="AI861" s="124">
        <v>0</v>
      </c>
      <c r="AJ861" s="124">
        <v>0</v>
      </c>
      <c r="AK861" s="124">
        <v>0</v>
      </c>
      <c r="AL861" s="126"/>
      <c r="AM861" s="418"/>
      <c r="AN861" s="418"/>
      <c r="AO861" s="375">
        <v>0</v>
      </c>
    </row>
    <row r="862" spans="1:41" ht="24" customHeight="1" x14ac:dyDescent="0.3">
      <c r="A862" s="410" t="s">
        <v>4812</v>
      </c>
      <c r="B862" s="411" t="s">
        <v>4813</v>
      </c>
      <c r="C862" s="412" t="s">
        <v>163</v>
      </c>
      <c r="D862" s="367">
        <f t="shared" si="55"/>
        <v>0</v>
      </c>
      <c r="E862" s="368">
        <f t="shared" si="56"/>
        <v>0</v>
      </c>
      <c r="F862" s="368">
        <f t="shared" si="57"/>
        <v>0</v>
      </c>
      <c r="G862" s="368">
        <f t="shared" si="58"/>
        <v>0</v>
      </c>
      <c r="H862" s="368">
        <f t="shared" si="59"/>
        <v>0</v>
      </c>
      <c r="I862" s="368">
        <f t="shared" si="60"/>
        <v>0</v>
      </c>
      <c r="J862" s="368">
        <f t="shared" si="61"/>
        <v>0</v>
      </c>
      <c r="K862" s="368">
        <f t="shared" si="62"/>
        <v>0</v>
      </c>
      <c r="L862" s="368">
        <f t="shared" si="63"/>
        <v>0</v>
      </c>
      <c r="M862" s="368">
        <f t="shared" si="64"/>
        <v>0</v>
      </c>
      <c r="N862" s="370">
        <f t="shared" si="65"/>
        <v>0</v>
      </c>
      <c r="O862" s="371"/>
      <c r="P862" s="413">
        <f t="shared" si="70"/>
        <v>0</v>
      </c>
      <c r="Q862" s="373" t="str">
        <f t="shared" si="71"/>
        <v/>
      </c>
      <c r="R862" s="431">
        <v>0</v>
      </c>
      <c r="S862" s="414">
        <v>0</v>
      </c>
      <c r="T862" s="414">
        <v>0</v>
      </c>
      <c r="U862" s="414">
        <v>0</v>
      </c>
      <c r="V862" s="414">
        <v>0</v>
      </c>
      <c r="W862" s="414">
        <v>0</v>
      </c>
      <c r="X862" s="414">
        <v>0</v>
      </c>
      <c r="Y862" s="414">
        <v>0</v>
      </c>
      <c r="Z862" s="414">
        <v>0</v>
      </c>
      <c r="AA862" s="414">
        <v>0</v>
      </c>
      <c r="AB862" s="414">
        <v>0</v>
      </c>
      <c r="AC862" s="415"/>
      <c r="AD862" s="142">
        <v>0</v>
      </c>
      <c r="AE862" s="416">
        <v>0</v>
      </c>
      <c r="AF862" s="417"/>
      <c r="AG862" s="375"/>
      <c r="AH862" s="417"/>
      <c r="AI862" s="421">
        <v>0</v>
      </c>
      <c r="AJ862" s="421">
        <v>0</v>
      </c>
      <c r="AK862" s="421">
        <v>0</v>
      </c>
      <c r="AL862" s="434"/>
      <c r="AM862" s="435"/>
      <c r="AN862" s="435"/>
      <c r="AO862" s="375">
        <v>0</v>
      </c>
    </row>
    <row r="863" spans="1:41" ht="24" customHeight="1" x14ac:dyDescent="0.3">
      <c r="A863" s="410" t="s">
        <v>4814</v>
      </c>
      <c r="B863" s="411" t="s">
        <v>4815</v>
      </c>
      <c r="C863" s="412" t="s">
        <v>139</v>
      </c>
      <c r="D863" s="367">
        <f t="shared" si="55"/>
        <v>26</v>
      </c>
      <c r="E863" s="368">
        <f t="shared" si="56"/>
        <v>0</v>
      </c>
      <c r="F863" s="368">
        <f t="shared" si="57"/>
        <v>0</v>
      </c>
      <c r="G863" s="368">
        <f t="shared" si="58"/>
        <v>0</v>
      </c>
      <c r="H863" s="368">
        <f t="shared" si="59"/>
        <v>0</v>
      </c>
      <c r="I863" s="368">
        <f t="shared" si="60"/>
        <v>0</v>
      </c>
      <c r="J863" s="368">
        <f t="shared" si="61"/>
        <v>0</v>
      </c>
      <c r="K863" s="368">
        <f t="shared" si="62"/>
        <v>0</v>
      </c>
      <c r="L863" s="368">
        <f t="shared" si="63"/>
        <v>0</v>
      </c>
      <c r="M863" s="368">
        <f t="shared" si="64"/>
        <v>0</v>
      </c>
      <c r="N863" s="370">
        <f t="shared" si="65"/>
        <v>26</v>
      </c>
      <c r="O863" s="371"/>
      <c r="P863" s="413">
        <f t="shared" si="70"/>
        <v>26</v>
      </c>
      <c r="Q863" s="373">
        <f t="shared" si="71"/>
        <v>337</v>
      </c>
      <c r="R863" s="374">
        <v>0</v>
      </c>
      <c r="S863" s="428">
        <v>0</v>
      </c>
      <c r="T863" s="414">
        <v>0</v>
      </c>
      <c r="U863" s="414">
        <v>0</v>
      </c>
      <c r="V863" s="414">
        <v>0</v>
      </c>
      <c r="W863" s="414">
        <v>0</v>
      </c>
      <c r="X863" s="414">
        <v>0</v>
      </c>
      <c r="Y863" s="414">
        <v>0</v>
      </c>
      <c r="Z863" s="414">
        <v>0</v>
      </c>
      <c r="AA863" s="414">
        <v>0</v>
      </c>
      <c r="AB863" s="428">
        <v>0</v>
      </c>
      <c r="AC863" s="429"/>
      <c r="AD863" s="421">
        <v>0</v>
      </c>
      <c r="AE863" s="416">
        <v>0</v>
      </c>
      <c r="AF863" s="417">
        <v>26</v>
      </c>
      <c r="AG863" s="375"/>
      <c r="AH863" s="417"/>
      <c r="AI863" s="142">
        <v>0</v>
      </c>
      <c r="AJ863" s="142">
        <v>0</v>
      </c>
      <c r="AK863" s="142">
        <v>0</v>
      </c>
      <c r="AL863" s="126"/>
      <c r="AM863" s="418"/>
      <c r="AN863" s="418"/>
      <c r="AO863" s="375">
        <v>0</v>
      </c>
    </row>
    <row r="864" spans="1:41" ht="24" customHeight="1" x14ac:dyDescent="0.3">
      <c r="A864" s="419" t="s">
        <v>4816</v>
      </c>
      <c r="B864" s="411" t="s">
        <v>4817</v>
      </c>
      <c r="C864" s="412" t="s">
        <v>4818</v>
      </c>
      <c r="D864" s="367">
        <f t="shared" si="55"/>
        <v>19</v>
      </c>
      <c r="E864" s="368">
        <f t="shared" si="56"/>
        <v>0</v>
      </c>
      <c r="F864" s="368">
        <f t="shared" si="57"/>
        <v>0</v>
      </c>
      <c r="G864" s="368">
        <f t="shared" si="58"/>
        <v>0</v>
      </c>
      <c r="H864" s="368">
        <f t="shared" si="59"/>
        <v>0</v>
      </c>
      <c r="I864" s="368">
        <f t="shared" si="60"/>
        <v>0</v>
      </c>
      <c r="J864" s="368">
        <f t="shared" si="61"/>
        <v>0</v>
      </c>
      <c r="K864" s="368">
        <f t="shared" si="62"/>
        <v>0</v>
      </c>
      <c r="L864" s="368">
        <f t="shared" si="63"/>
        <v>0</v>
      </c>
      <c r="M864" s="368">
        <f t="shared" si="64"/>
        <v>0</v>
      </c>
      <c r="N864" s="370">
        <f t="shared" si="65"/>
        <v>19</v>
      </c>
      <c r="O864" s="371"/>
      <c r="P864" s="413">
        <f t="shared" si="70"/>
        <v>19</v>
      </c>
      <c r="Q864" s="373">
        <f t="shared" si="71"/>
        <v>437</v>
      </c>
      <c r="R864" s="374">
        <v>0</v>
      </c>
      <c r="S864" s="420">
        <v>0</v>
      </c>
      <c r="T864" s="414">
        <v>0</v>
      </c>
      <c r="U864" s="414">
        <v>0</v>
      </c>
      <c r="V864" s="414">
        <v>0</v>
      </c>
      <c r="W864" s="414">
        <v>0</v>
      </c>
      <c r="X864" s="414">
        <v>0</v>
      </c>
      <c r="Y864" s="414">
        <v>0</v>
      </c>
      <c r="Z864" s="414">
        <v>0</v>
      </c>
      <c r="AA864" s="414">
        <v>0</v>
      </c>
      <c r="AB864" s="420">
        <v>0</v>
      </c>
      <c r="AC864" s="429"/>
      <c r="AD864" s="430">
        <v>0</v>
      </c>
      <c r="AE864" s="427">
        <v>0</v>
      </c>
      <c r="AF864" s="417"/>
      <c r="AG864" s="375">
        <v>19</v>
      </c>
      <c r="AH864" s="417"/>
      <c r="AI864" s="421">
        <v>0</v>
      </c>
      <c r="AJ864" s="421">
        <v>0</v>
      </c>
      <c r="AK864" s="421">
        <v>0</v>
      </c>
      <c r="AL864" s="126"/>
      <c r="AM864" s="418"/>
      <c r="AN864" s="418"/>
      <c r="AO864" s="375">
        <v>0</v>
      </c>
    </row>
    <row r="865" spans="1:41" ht="24" customHeight="1" x14ac:dyDescent="0.3">
      <c r="A865" s="419" t="s">
        <v>4819</v>
      </c>
      <c r="B865" s="436" t="s">
        <v>4820</v>
      </c>
      <c r="C865" s="437" t="s">
        <v>1937</v>
      </c>
      <c r="D865" s="367">
        <f t="shared" si="55"/>
        <v>12</v>
      </c>
      <c r="E865" s="368">
        <f t="shared" si="56"/>
        <v>11</v>
      </c>
      <c r="F865" s="368">
        <f t="shared" si="57"/>
        <v>0</v>
      </c>
      <c r="G865" s="368">
        <f t="shared" si="58"/>
        <v>0</v>
      </c>
      <c r="H865" s="368">
        <f t="shared" si="59"/>
        <v>0</v>
      </c>
      <c r="I865" s="368">
        <f t="shared" si="60"/>
        <v>0</v>
      </c>
      <c r="J865" s="368">
        <f t="shared" si="61"/>
        <v>0</v>
      </c>
      <c r="K865" s="368">
        <f t="shared" si="62"/>
        <v>0</v>
      </c>
      <c r="L865" s="368">
        <f t="shared" si="63"/>
        <v>0</v>
      </c>
      <c r="M865" s="368">
        <f t="shared" si="64"/>
        <v>0</v>
      </c>
      <c r="N865" s="370">
        <f t="shared" si="65"/>
        <v>23</v>
      </c>
      <c r="O865" s="371"/>
      <c r="P865" s="413">
        <f t="shared" si="70"/>
        <v>23</v>
      </c>
      <c r="Q865" s="373">
        <f t="shared" si="71"/>
        <v>380</v>
      </c>
      <c r="R865" s="374">
        <v>0</v>
      </c>
      <c r="S865" s="414">
        <v>12</v>
      </c>
      <c r="T865" s="414">
        <v>0</v>
      </c>
      <c r="U865" s="414">
        <v>0</v>
      </c>
      <c r="V865" s="414">
        <v>0</v>
      </c>
      <c r="W865" s="414">
        <v>0</v>
      </c>
      <c r="X865" s="414">
        <v>0</v>
      </c>
      <c r="Y865" s="414">
        <v>0</v>
      </c>
      <c r="Z865" s="414">
        <v>0</v>
      </c>
      <c r="AA865" s="414">
        <v>0</v>
      </c>
      <c r="AB865" s="414">
        <v>0</v>
      </c>
      <c r="AC865" s="415"/>
      <c r="AD865" s="421">
        <v>0</v>
      </c>
      <c r="AE865" s="416">
        <v>0</v>
      </c>
      <c r="AF865" s="433"/>
      <c r="AG865" s="425">
        <v>11</v>
      </c>
      <c r="AH865" s="433"/>
      <c r="AI865" s="421">
        <v>0</v>
      </c>
      <c r="AJ865" s="421">
        <v>0</v>
      </c>
      <c r="AK865" s="421">
        <v>0</v>
      </c>
      <c r="AL865" s="126"/>
      <c r="AM865" s="418"/>
      <c r="AN865" s="418"/>
      <c r="AO865" s="375">
        <v>0</v>
      </c>
    </row>
    <row r="866" spans="1:41" ht="24" customHeight="1" x14ac:dyDescent="0.3">
      <c r="A866" s="410" t="s">
        <v>4821</v>
      </c>
      <c r="B866" s="411" t="s">
        <v>4822</v>
      </c>
      <c r="C866" s="412" t="s">
        <v>405</v>
      </c>
      <c r="D866" s="367">
        <f t="shared" si="55"/>
        <v>13</v>
      </c>
      <c r="E866" s="368">
        <f t="shared" si="56"/>
        <v>0</v>
      </c>
      <c r="F866" s="368">
        <f t="shared" si="57"/>
        <v>0</v>
      </c>
      <c r="G866" s="368">
        <f t="shared" si="58"/>
        <v>0</v>
      </c>
      <c r="H866" s="368">
        <f t="shared" si="59"/>
        <v>0</v>
      </c>
      <c r="I866" s="368">
        <f t="shared" si="60"/>
        <v>0</v>
      </c>
      <c r="J866" s="368">
        <f t="shared" si="61"/>
        <v>0</v>
      </c>
      <c r="K866" s="368">
        <f t="shared" si="62"/>
        <v>0</v>
      </c>
      <c r="L866" s="368">
        <f t="shared" si="63"/>
        <v>0</v>
      </c>
      <c r="M866" s="368">
        <f t="shared" si="64"/>
        <v>0</v>
      </c>
      <c r="N866" s="370">
        <f t="shared" si="65"/>
        <v>13</v>
      </c>
      <c r="O866" s="371"/>
      <c r="P866" s="413">
        <f t="shared" si="70"/>
        <v>13</v>
      </c>
      <c r="Q866" s="373">
        <f t="shared" si="71"/>
        <v>599</v>
      </c>
      <c r="R866" s="374">
        <v>0</v>
      </c>
      <c r="S866" s="420">
        <v>0</v>
      </c>
      <c r="T866" s="414">
        <v>0</v>
      </c>
      <c r="U866" s="414">
        <v>0</v>
      </c>
      <c r="V866" s="414">
        <v>0</v>
      </c>
      <c r="W866" s="414">
        <v>0</v>
      </c>
      <c r="X866" s="414">
        <v>0</v>
      </c>
      <c r="Y866" s="414">
        <v>0</v>
      </c>
      <c r="Z866" s="414">
        <v>0</v>
      </c>
      <c r="AA866" s="414">
        <v>0</v>
      </c>
      <c r="AB866" s="420">
        <v>13</v>
      </c>
      <c r="AC866" s="415"/>
      <c r="AD866" s="124">
        <v>0</v>
      </c>
      <c r="AE866" s="427">
        <v>0</v>
      </c>
      <c r="AF866" s="417"/>
      <c r="AG866" s="375"/>
      <c r="AH866" s="417"/>
      <c r="AI866" s="430">
        <v>0</v>
      </c>
      <c r="AJ866" s="430">
        <v>0</v>
      </c>
      <c r="AK866" s="430">
        <v>0</v>
      </c>
      <c r="AL866" s="126"/>
      <c r="AM866" s="418"/>
      <c r="AN866" s="418"/>
      <c r="AO866" s="375">
        <v>0</v>
      </c>
    </row>
    <row r="867" spans="1:41" ht="24" customHeight="1" x14ac:dyDescent="0.3">
      <c r="A867" s="419" t="s">
        <v>4823</v>
      </c>
      <c r="B867" s="411" t="s">
        <v>4824</v>
      </c>
      <c r="C867" s="412" t="s">
        <v>2334</v>
      </c>
      <c r="D867" s="367">
        <f t="shared" si="55"/>
        <v>22</v>
      </c>
      <c r="E867" s="368">
        <f t="shared" si="56"/>
        <v>11</v>
      </c>
      <c r="F867" s="368">
        <f t="shared" si="57"/>
        <v>0</v>
      </c>
      <c r="G867" s="368">
        <f t="shared" si="58"/>
        <v>0</v>
      </c>
      <c r="H867" s="368">
        <f t="shared" si="59"/>
        <v>0</v>
      </c>
      <c r="I867" s="368">
        <f t="shared" si="60"/>
        <v>0</v>
      </c>
      <c r="J867" s="368">
        <f t="shared" si="61"/>
        <v>0</v>
      </c>
      <c r="K867" s="368">
        <f t="shared" si="62"/>
        <v>0</v>
      </c>
      <c r="L867" s="368">
        <f t="shared" si="63"/>
        <v>0</v>
      </c>
      <c r="M867" s="368">
        <f t="shared" si="64"/>
        <v>0</v>
      </c>
      <c r="N867" s="370">
        <f t="shared" si="65"/>
        <v>33</v>
      </c>
      <c r="O867" s="371"/>
      <c r="P867" s="413">
        <f t="shared" si="70"/>
        <v>33</v>
      </c>
      <c r="Q867" s="373">
        <f t="shared" si="71"/>
        <v>262</v>
      </c>
      <c r="R867" s="374">
        <v>0</v>
      </c>
      <c r="S867" s="420">
        <v>0</v>
      </c>
      <c r="T867" s="414">
        <v>0</v>
      </c>
      <c r="U867" s="414">
        <v>0</v>
      </c>
      <c r="V867" s="414">
        <v>0</v>
      </c>
      <c r="W867" s="414">
        <v>0</v>
      </c>
      <c r="X867" s="414">
        <v>0</v>
      </c>
      <c r="Y867" s="414">
        <v>0</v>
      </c>
      <c r="Z867" s="414">
        <v>0</v>
      </c>
      <c r="AA867" s="414">
        <v>0</v>
      </c>
      <c r="AB867" s="420">
        <v>22</v>
      </c>
      <c r="AC867" s="429"/>
      <c r="AD867" s="421">
        <v>0</v>
      </c>
      <c r="AE867" s="427">
        <v>0</v>
      </c>
      <c r="AF867" s="417"/>
      <c r="AG867" s="375">
        <v>11</v>
      </c>
      <c r="AH867" s="417"/>
      <c r="AI867" s="421">
        <v>0</v>
      </c>
      <c r="AJ867" s="421">
        <v>0</v>
      </c>
      <c r="AK867" s="421">
        <v>0</v>
      </c>
      <c r="AL867" s="126"/>
      <c r="AM867" s="418"/>
      <c r="AN867" s="418"/>
      <c r="AO867" s="375">
        <v>0</v>
      </c>
    </row>
    <row r="868" spans="1:41" ht="24" customHeight="1" x14ac:dyDescent="0.3">
      <c r="A868" s="410" t="s">
        <v>4825</v>
      </c>
      <c r="B868" s="411" t="s">
        <v>4826</v>
      </c>
      <c r="C868" s="412" t="s">
        <v>907</v>
      </c>
      <c r="D868" s="367">
        <f t="shared" si="55"/>
        <v>36</v>
      </c>
      <c r="E868" s="368">
        <f t="shared" si="56"/>
        <v>16</v>
      </c>
      <c r="F868" s="368">
        <f t="shared" si="57"/>
        <v>0</v>
      </c>
      <c r="G868" s="368">
        <f t="shared" si="58"/>
        <v>0</v>
      </c>
      <c r="H868" s="368">
        <f t="shared" si="59"/>
        <v>0</v>
      </c>
      <c r="I868" s="368">
        <f t="shared" si="60"/>
        <v>0</v>
      </c>
      <c r="J868" s="368">
        <f t="shared" si="61"/>
        <v>0</v>
      </c>
      <c r="K868" s="368">
        <f t="shared" si="62"/>
        <v>0</v>
      </c>
      <c r="L868" s="368">
        <f t="shared" si="63"/>
        <v>0</v>
      </c>
      <c r="M868" s="368">
        <f t="shared" si="64"/>
        <v>0</v>
      </c>
      <c r="N868" s="370">
        <f t="shared" si="65"/>
        <v>52</v>
      </c>
      <c r="O868" s="371"/>
      <c r="P868" s="413">
        <f t="shared" si="70"/>
        <v>52</v>
      </c>
      <c r="Q868" s="373">
        <f t="shared" si="71"/>
        <v>150</v>
      </c>
      <c r="R868" s="374">
        <v>0</v>
      </c>
      <c r="S868" s="414">
        <v>36</v>
      </c>
      <c r="T868" s="414">
        <v>0</v>
      </c>
      <c r="U868" s="414">
        <v>0</v>
      </c>
      <c r="V868" s="414">
        <v>0</v>
      </c>
      <c r="W868" s="414">
        <v>0</v>
      </c>
      <c r="X868" s="414">
        <v>0</v>
      </c>
      <c r="Y868" s="414">
        <v>0</v>
      </c>
      <c r="Z868" s="414">
        <v>0</v>
      </c>
      <c r="AA868" s="414">
        <v>0</v>
      </c>
      <c r="AB868" s="414">
        <v>0</v>
      </c>
      <c r="AC868" s="415"/>
      <c r="AD868" s="426">
        <v>0</v>
      </c>
      <c r="AE868" s="416">
        <v>0</v>
      </c>
      <c r="AF868" s="417">
        <v>16</v>
      </c>
      <c r="AG868" s="375"/>
      <c r="AH868" s="417"/>
      <c r="AI868" s="421">
        <v>0</v>
      </c>
      <c r="AJ868" s="421">
        <v>0</v>
      </c>
      <c r="AK868" s="421">
        <v>0</v>
      </c>
      <c r="AL868" s="126"/>
      <c r="AM868" s="418"/>
      <c r="AN868" s="418"/>
      <c r="AO868" s="375">
        <v>0</v>
      </c>
    </row>
    <row r="869" spans="1:41" ht="24" customHeight="1" x14ac:dyDescent="0.3">
      <c r="A869" s="410" t="s">
        <v>4827</v>
      </c>
      <c r="B869" s="411" t="s">
        <v>4828</v>
      </c>
      <c r="C869" s="412" t="s">
        <v>2022</v>
      </c>
      <c r="D869" s="367">
        <f t="shared" si="55"/>
        <v>480</v>
      </c>
      <c r="E869" s="368">
        <f t="shared" si="56"/>
        <v>45</v>
      </c>
      <c r="F869" s="368">
        <f t="shared" si="57"/>
        <v>0</v>
      </c>
      <c r="G869" s="368">
        <f t="shared" si="58"/>
        <v>0</v>
      </c>
      <c r="H869" s="368">
        <f t="shared" si="59"/>
        <v>0</v>
      </c>
      <c r="I869" s="368">
        <f t="shared" si="60"/>
        <v>0</v>
      </c>
      <c r="J869" s="368">
        <f t="shared" si="61"/>
        <v>0</v>
      </c>
      <c r="K869" s="368">
        <f t="shared" si="62"/>
        <v>0</v>
      </c>
      <c r="L869" s="368">
        <f t="shared" si="63"/>
        <v>0</v>
      </c>
      <c r="M869" s="368">
        <f t="shared" si="64"/>
        <v>0</v>
      </c>
      <c r="N869" s="370">
        <f t="shared" si="65"/>
        <v>525</v>
      </c>
      <c r="O869" s="371"/>
      <c r="P869" s="413">
        <f t="shared" si="70"/>
        <v>525</v>
      </c>
      <c r="Q869" s="373">
        <f t="shared" si="71"/>
        <v>29</v>
      </c>
      <c r="R869" s="374">
        <v>0</v>
      </c>
      <c r="S869" s="420">
        <v>0</v>
      </c>
      <c r="T869" s="414">
        <v>0</v>
      </c>
      <c r="U869" s="414">
        <v>0</v>
      </c>
      <c r="V869" s="414">
        <v>0</v>
      </c>
      <c r="W869" s="414">
        <v>0</v>
      </c>
      <c r="X869" s="414">
        <v>0</v>
      </c>
      <c r="Y869" s="414">
        <v>0</v>
      </c>
      <c r="Z869" s="414">
        <v>0</v>
      </c>
      <c r="AA869" s="414">
        <v>0</v>
      </c>
      <c r="AB869" s="420">
        <v>0</v>
      </c>
      <c r="AC869" s="429"/>
      <c r="AD869" s="142">
        <v>480</v>
      </c>
      <c r="AE869" s="427">
        <v>0</v>
      </c>
      <c r="AF869" s="417"/>
      <c r="AG869" s="375"/>
      <c r="AH869" s="417"/>
      <c r="AI869" s="426">
        <v>45</v>
      </c>
      <c r="AJ869" s="426">
        <v>0</v>
      </c>
      <c r="AK869" s="426">
        <v>0</v>
      </c>
      <c r="AL869" s="126"/>
      <c r="AM869" s="418"/>
      <c r="AN869" s="418"/>
      <c r="AO869" s="375">
        <v>0</v>
      </c>
    </row>
    <row r="870" spans="1:41" ht="24" customHeight="1" x14ac:dyDescent="0.3">
      <c r="A870" s="419" t="s">
        <v>746</v>
      </c>
      <c r="B870" s="411" t="s">
        <v>777</v>
      </c>
      <c r="C870" s="412" t="s">
        <v>590</v>
      </c>
      <c r="D870" s="367">
        <f t="shared" si="55"/>
        <v>16</v>
      </c>
      <c r="E870" s="368">
        <f t="shared" si="56"/>
        <v>0</v>
      </c>
      <c r="F870" s="368">
        <f t="shared" si="57"/>
        <v>0</v>
      </c>
      <c r="G870" s="368">
        <f t="shared" si="58"/>
        <v>0</v>
      </c>
      <c r="H870" s="368">
        <f t="shared" si="59"/>
        <v>0</v>
      </c>
      <c r="I870" s="368">
        <f t="shared" si="60"/>
        <v>0</v>
      </c>
      <c r="J870" s="368">
        <f t="shared" si="61"/>
        <v>0</v>
      </c>
      <c r="K870" s="368">
        <f t="shared" si="62"/>
        <v>0</v>
      </c>
      <c r="L870" s="368">
        <f t="shared" si="63"/>
        <v>0</v>
      </c>
      <c r="M870" s="368">
        <f t="shared" si="64"/>
        <v>0</v>
      </c>
      <c r="N870" s="370">
        <f t="shared" si="65"/>
        <v>16</v>
      </c>
      <c r="O870" s="371"/>
      <c r="P870" s="413">
        <f t="shared" si="70"/>
        <v>16</v>
      </c>
      <c r="Q870" s="373">
        <f t="shared" si="71"/>
        <v>512</v>
      </c>
      <c r="R870" s="374">
        <v>0</v>
      </c>
      <c r="S870" s="420">
        <v>0</v>
      </c>
      <c r="T870" s="414">
        <v>0</v>
      </c>
      <c r="U870" s="414">
        <v>0</v>
      </c>
      <c r="V870" s="414">
        <v>0</v>
      </c>
      <c r="W870" s="414">
        <v>0</v>
      </c>
      <c r="X870" s="414">
        <v>0</v>
      </c>
      <c r="Y870" s="414">
        <v>0</v>
      </c>
      <c r="Z870" s="414">
        <v>0</v>
      </c>
      <c r="AA870" s="414">
        <v>0</v>
      </c>
      <c r="AB870" s="420">
        <v>0</v>
      </c>
      <c r="AC870" s="415"/>
      <c r="AD870" s="421">
        <v>0</v>
      </c>
      <c r="AE870" s="416">
        <v>0</v>
      </c>
      <c r="AF870" s="417"/>
      <c r="AG870" s="375">
        <v>16</v>
      </c>
      <c r="AH870" s="417"/>
      <c r="AI870" s="426">
        <v>0</v>
      </c>
      <c r="AJ870" s="426">
        <v>0</v>
      </c>
      <c r="AK870" s="426">
        <v>0</v>
      </c>
      <c r="AL870" s="126"/>
      <c r="AM870" s="418"/>
      <c r="AN870" s="418"/>
      <c r="AO870" s="425">
        <v>0</v>
      </c>
    </row>
    <row r="871" spans="1:41" ht="24" customHeight="1" x14ac:dyDescent="0.3">
      <c r="A871" s="410" t="s">
        <v>4829</v>
      </c>
      <c r="B871" s="436" t="s">
        <v>4830</v>
      </c>
      <c r="C871" s="437" t="s">
        <v>1098</v>
      </c>
      <c r="D871" s="367">
        <f t="shared" si="55"/>
        <v>12</v>
      </c>
      <c r="E871" s="368">
        <f t="shared" si="56"/>
        <v>5</v>
      </c>
      <c r="F871" s="368">
        <f t="shared" si="57"/>
        <v>0</v>
      </c>
      <c r="G871" s="368">
        <f t="shared" si="58"/>
        <v>0</v>
      </c>
      <c r="H871" s="368">
        <f t="shared" si="59"/>
        <v>0</v>
      </c>
      <c r="I871" s="368">
        <f t="shared" si="60"/>
        <v>0</v>
      </c>
      <c r="J871" s="368">
        <f t="shared" si="61"/>
        <v>0</v>
      </c>
      <c r="K871" s="368">
        <f t="shared" si="62"/>
        <v>0</v>
      </c>
      <c r="L871" s="368">
        <f t="shared" si="63"/>
        <v>0</v>
      </c>
      <c r="M871" s="368">
        <f t="shared" si="64"/>
        <v>0</v>
      </c>
      <c r="N871" s="370">
        <f t="shared" si="65"/>
        <v>17</v>
      </c>
      <c r="O871" s="371"/>
      <c r="P871" s="413">
        <f t="shared" si="70"/>
        <v>17</v>
      </c>
      <c r="Q871" s="373">
        <f t="shared" si="71"/>
        <v>480</v>
      </c>
      <c r="R871" s="374">
        <v>0</v>
      </c>
      <c r="S871" s="420">
        <v>0</v>
      </c>
      <c r="T871" s="414">
        <v>0</v>
      </c>
      <c r="U871" s="414">
        <v>0</v>
      </c>
      <c r="V871" s="414">
        <v>0</v>
      </c>
      <c r="W871" s="414">
        <v>0</v>
      </c>
      <c r="X871" s="414">
        <v>0</v>
      </c>
      <c r="Y871" s="414">
        <v>0</v>
      </c>
      <c r="Z871" s="414">
        <v>0</v>
      </c>
      <c r="AA871" s="414">
        <v>0</v>
      </c>
      <c r="AB871" s="420">
        <v>12</v>
      </c>
      <c r="AC871" s="429"/>
      <c r="AD871" s="421">
        <v>0</v>
      </c>
      <c r="AE871" s="416">
        <v>0</v>
      </c>
      <c r="AF871" s="417"/>
      <c r="AG871" s="375">
        <v>5</v>
      </c>
      <c r="AH871" s="417"/>
      <c r="AI871" s="421">
        <v>0</v>
      </c>
      <c r="AJ871" s="421">
        <v>0</v>
      </c>
      <c r="AK871" s="421">
        <v>0</v>
      </c>
      <c r="AL871" s="126"/>
      <c r="AM871" s="418"/>
      <c r="AN871" s="418"/>
      <c r="AO871" s="375">
        <v>0</v>
      </c>
    </row>
    <row r="872" spans="1:41" ht="24" customHeight="1" x14ac:dyDescent="0.3">
      <c r="A872" s="410" t="s">
        <v>4831</v>
      </c>
      <c r="B872" s="411" t="s">
        <v>4830</v>
      </c>
      <c r="C872" s="412" t="s">
        <v>2334</v>
      </c>
      <c r="D872" s="367">
        <f t="shared" si="55"/>
        <v>17</v>
      </c>
      <c r="E872" s="368">
        <f t="shared" si="56"/>
        <v>16</v>
      </c>
      <c r="F872" s="368">
        <f t="shared" si="57"/>
        <v>0</v>
      </c>
      <c r="G872" s="368">
        <f t="shared" si="58"/>
        <v>0</v>
      </c>
      <c r="H872" s="368">
        <f t="shared" si="59"/>
        <v>0</v>
      </c>
      <c r="I872" s="368">
        <f t="shared" si="60"/>
        <v>0</v>
      </c>
      <c r="J872" s="368">
        <f t="shared" si="61"/>
        <v>0</v>
      </c>
      <c r="K872" s="368">
        <f t="shared" si="62"/>
        <v>0</v>
      </c>
      <c r="L872" s="368">
        <f t="shared" si="63"/>
        <v>0</v>
      </c>
      <c r="M872" s="368">
        <f t="shared" si="64"/>
        <v>0</v>
      </c>
      <c r="N872" s="370">
        <f t="shared" si="65"/>
        <v>33</v>
      </c>
      <c r="O872" s="371"/>
      <c r="P872" s="413">
        <f t="shared" si="70"/>
        <v>33</v>
      </c>
      <c r="Q872" s="373">
        <f t="shared" si="71"/>
        <v>262</v>
      </c>
      <c r="R872" s="374">
        <v>0</v>
      </c>
      <c r="S872" s="420">
        <v>0</v>
      </c>
      <c r="T872" s="414">
        <v>0</v>
      </c>
      <c r="U872" s="414">
        <v>0</v>
      </c>
      <c r="V872" s="414">
        <v>0</v>
      </c>
      <c r="W872" s="414">
        <v>0</v>
      </c>
      <c r="X872" s="414">
        <v>0</v>
      </c>
      <c r="Y872" s="414">
        <v>0</v>
      </c>
      <c r="Z872" s="414">
        <v>0</v>
      </c>
      <c r="AA872" s="414">
        <v>0</v>
      </c>
      <c r="AB872" s="420">
        <v>16</v>
      </c>
      <c r="AC872" s="415"/>
      <c r="AD872" s="142">
        <v>0</v>
      </c>
      <c r="AE872" s="416">
        <v>0</v>
      </c>
      <c r="AF872" s="417"/>
      <c r="AG872" s="375">
        <v>17</v>
      </c>
      <c r="AH872" s="417"/>
      <c r="AI872" s="421">
        <v>0</v>
      </c>
      <c r="AJ872" s="421">
        <v>0</v>
      </c>
      <c r="AK872" s="421">
        <v>0</v>
      </c>
      <c r="AL872" s="126"/>
      <c r="AM872" s="418"/>
      <c r="AN872" s="418"/>
      <c r="AO872" s="375">
        <v>0</v>
      </c>
    </row>
    <row r="873" spans="1:41" ht="24" customHeight="1" x14ac:dyDescent="0.3">
      <c r="A873" s="419" t="s">
        <v>4832</v>
      </c>
      <c r="B873" s="436" t="s">
        <v>4830</v>
      </c>
      <c r="C873" s="437" t="s">
        <v>1539</v>
      </c>
      <c r="D873" s="367">
        <f t="shared" si="55"/>
        <v>15</v>
      </c>
      <c r="E873" s="368">
        <f t="shared" si="56"/>
        <v>12</v>
      </c>
      <c r="F873" s="368">
        <f t="shared" si="57"/>
        <v>0</v>
      </c>
      <c r="G873" s="368">
        <f t="shared" si="58"/>
        <v>0</v>
      </c>
      <c r="H873" s="368">
        <f t="shared" si="59"/>
        <v>0</v>
      </c>
      <c r="I873" s="368">
        <f t="shared" si="60"/>
        <v>0</v>
      </c>
      <c r="J873" s="368">
        <f t="shared" si="61"/>
        <v>0</v>
      </c>
      <c r="K873" s="368">
        <f t="shared" si="62"/>
        <v>0</v>
      </c>
      <c r="L873" s="368">
        <f t="shared" si="63"/>
        <v>0</v>
      </c>
      <c r="M873" s="368">
        <f t="shared" si="64"/>
        <v>0</v>
      </c>
      <c r="N873" s="446">
        <f t="shared" si="65"/>
        <v>27</v>
      </c>
      <c r="O873" s="371"/>
      <c r="P873" s="448">
        <f t="shared" si="70"/>
        <v>27</v>
      </c>
      <c r="Q873" s="373">
        <f t="shared" si="71"/>
        <v>325</v>
      </c>
      <c r="R873" s="374">
        <v>0</v>
      </c>
      <c r="S873" s="428">
        <v>0</v>
      </c>
      <c r="T873" s="414">
        <v>0</v>
      </c>
      <c r="U873" s="414">
        <v>0</v>
      </c>
      <c r="V873" s="414">
        <v>0</v>
      </c>
      <c r="W873" s="414">
        <v>0</v>
      </c>
      <c r="X873" s="414">
        <v>0</v>
      </c>
      <c r="Y873" s="414">
        <v>0</v>
      </c>
      <c r="Z873" s="414">
        <v>0</v>
      </c>
      <c r="AA873" s="414">
        <v>0</v>
      </c>
      <c r="AB873" s="428">
        <v>15</v>
      </c>
      <c r="AC873" s="429"/>
      <c r="AD873" s="421">
        <v>0</v>
      </c>
      <c r="AE873" s="427">
        <v>0</v>
      </c>
      <c r="AF873" s="417"/>
      <c r="AG873" s="375">
        <v>12</v>
      </c>
      <c r="AH873" s="417"/>
      <c r="AI873" s="426">
        <v>0</v>
      </c>
      <c r="AJ873" s="426">
        <v>0</v>
      </c>
      <c r="AK873" s="426">
        <v>0</v>
      </c>
      <c r="AL873" s="126"/>
      <c r="AM873" s="418"/>
      <c r="AN873" s="418"/>
      <c r="AO873" s="375">
        <v>0</v>
      </c>
    </row>
    <row r="874" spans="1:41" ht="24" customHeight="1" x14ac:dyDescent="0.3">
      <c r="A874" s="410" t="s">
        <v>4833</v>
      </c>
      <c r="B874" s="411" t="s">
        <v>4834</v>
      </c>
      <c r="C874" s="412" t="s">
        <v>2182</v>
      </c>
      <c r="D874" s="367">
        <f t="shared" si="55"/>
        <v>0</v>
      </c>
      <c r="E874" s="368">
        <f t="shared" si="56"/>
        <v>0</v>
      </c>
      <c r="F874" s="368">
        <f t="shared" si="57"/>
        <v>0</v>
      </c>
      <c r="G874" s="368">
        <f t="shared" si="58"/>
        <v>0</v>
      </c>
      <c r="H874" s="368">
        <f t="shared" si="59"/>
        <v>0</v>
      </c>
      <c r="I874" s="368">
        <f t="shared" si="60"/>
        <v>0</v>
      </c>
      <c r="J874" s="368">
        <f t="shared" si="61"/>
        <v>0</v>
      </c>
      <c r="K874" s="368">
        <f t="shared" si="62"/>
        <v>0</v>
      </c>
      <c r="L874" s="368">
        <f t="shared" si="63"/>
        <v>0</v>
      </c>
      <c r="M874" s="368">
        <f t="shared" si="64"/>
        <v>0</v>
      </c>
      <c r="N874" s="370">
        <f t="shared" si="65"/>
        <v>0</v>
      </c>
      <c r="O874" s="371"/>
      <c r="P874" s="413">
        <f t="shared" si="70"/>
        <v>0</v>
      </c>
      <c r="Q874" s="373" t="str">
        <f t="shared" si="71"/>
        <v/>
      </c>
      <c r="R874" s="374">
        <v>0</v>
      </c>
      <c r="S874" s="428">
        <v>0</v>
      </c>
      <c r="T874" s="414">
        <v>0</v>
      </c>
      <c r="U874" s="414">
        <v>0</v>
      </c>
      <c r="V874" s="414">
        <v>0</v>
      </c>
      <c r="W874" s="414">
        <v>0</v>
      </c>
      <c r="X874" s="414">
        <v>0</v>
      </c>
      <c r="Y874" s="414">
        <v>0</v>
      </c>
      <c r="Z874" s="414">
        <v>0</v>
      </c>
      <c r="AA874" s="414">
        <v>0</v>
      </c>
      <c r="AB874" s="428">
        <v>0</v>
      </c>
      <c r="AC874" s="429"/>
      <c r="AD874" s="142">
        <v>0</v>
      </c>
      <c r="AE874" s="416">
        <v>0</v>
      </c>
      <c r="AF874" s="417"/>
      <c r="AG874" s="375"/>
      <c r="AH874" s="417"/>
      <c r="AI874" s="426">
        <v>0</v>
      </c>
      <c r="AJ874" s="426">
        <v>0</v>
      </c>
      <c r="AK874" s="426">
        <v>0</v>
      </c>
      <c r="AL874" s="126"/>
      <c r="AM874" s="418"/>
      <c r="AN874" s="418"/>
      <c r="AO874" s="375">
        <v>0</v>
      </c>
    </row>
    <row r="875" spans="1:41" ht="24" customHeight="1" x14ac:dyDescent="0.3">
      <c r="A875" s="419" t="s">
        <v>1507</v>
      </c>
      <c r="B875" s="411" t="s">
        <v>1508</v>
      </c>
      <c r="C875" s="412" t="s">
        <v>138</v>
      </c>
      <c r="D875" s="367">
        <f t="shared" si="55"/>
        <v>0</v>
      </c>
      <c r="E875" s="368">
        <f t="shared" si="56"/>
        <v>0</v>
      </c>
      <c r="F875" s="368">
        <f t="shared" si="57"/>
        <v>0</v>
      </c>
      <c r="G875" s="368">
        <f t="shared" si="58"/>
        <v>0</v>
      </c>
      <c r="H875" s="368">
        <f t="shared" si="59"/>
        <v>0</v>
      </c>
      <c r="I875" s="368">
        <f t="shared" si="60"/>
        <v>0</v>
      </c>
      <c r="J875" s="368">
        <f t="shared" si="61"/>
        <v>0</v>
      </c>
      <c r="K875" s="368">
        <f t="shared" si="62"/>
        <v>0</v>
      </c>
      <c r="L875" s="368">
        <f t="shared" si="63"/>
        <v>0</v>
      </c>
      <c r="M875" s="368">
        <f t="shared" si="64"/>
        <v>0</v>
      </c>
      <c r="N875" s="370">
        <f t="shared" si="65"/>
        <v>0</v>
      </c>
      <c r="O875" s="371"/>
      <c r="P875" s="413">
        <f t="shared" si="70"/>
        <v>0</v>
      </c>
      <c r="Q875" s="373" t="str">
        <f t="shared" si="71"/>
        <v/>
      </c>
      <c r="R875" s="374">
        <v>0</v>
      </c>
      <c r="S875" s="420">
        <v>0</v>
      </c>
      <c r="T875" s="414">
        <v>0</v>
      </c>
      <c r="U875" s="414">
        <v>0</v>
      </c>
      <c r="V875" s="414">
        <v>0</v>
      </c>
      <c r="W875" s="414">
        <v>0</v>
      </c>
      <c r="X875" s="414">
        <v>0</v>
      </c>
      <c r="Y875" s="414">
        <v>0</v>
      </c>
      <c r="Z875" s="414">
        <v>0</v>
      </c>
      <c r="AA875" s="414">
        <v>0</v>
      </c>
      <c r="AB875" s="420">
        <v>0</v>
      </c>
      <c r="AC875" s="415"/>
      <c r="AD875" s="421">
        <v>0</v>
      </c>
      <c r="AE875" s="427">
        <v>0</v>
      </c>
      <c r="AF875" s="417"/>
      <c r="AG875" s="375"/>
      <c r="AH875" s="417"/>
      <c r="AI875" s="421">
        <v>0</v>
      </c>
      <c r="AJ875" s="421">
        <v>0</v>
      </c>
      <c r="AK875" s="421">
        <v>0</v>
      </c>
      <c r="AL875" s="126"/>
      <c r="AM875" s="418"/>
      <c r="AN875" s="418"/>
      <c r="AO875" s="375">
        <v>0</v>
      </c>
    </row>
    <row r="876" spans="1:41" ht="24" customHeight="1" x14ac:dyDescent="0.3">
      <c r="A876" s="521" t="s">
        <v>4836</v>
      </c>
      <c r="B876" s="522" t="s">
        <v>4837</v>
      </c>
      <c r="C876" s="523" t="s">
        <v>1654</v>
      </c>
      <c r="D876" s="367">
        <f t="shared" si="55"/>
        <v>9</v>
      </c>
      <c r="E876" s="368">
        <f t="shared" si="56"/>
        <v>0</v>
      </c>
      <c r="F876" s="368">
        <f t="shared" si="57"/>
        <v>0</v>
      </c>
      <c r="G876" s="368">
        <f t="shared" si="58"/>
        <v>0</v>
      </c>
      <c r="H876" s="368">
        <f t="shared" si="59"/>
        <v>0</v>
      </c>
      <c r="I876" s="368">
        <f t="shared" si="60"/>
        <v>0</v>
      </c>
      <c r="J876" s="368">
        <f t="shared" si="61"/>
        <v>0</v>
      </c>
      <c r="K876" s="368">
        <f t="shared" si="62"/>
        <v>0</v>
      </c>
      <c r="L876" s="368">
        <f t="shared" si="63"/>
        <v>0</v>
      </c>
      <c r="M876" s="368">
        <f t="shared" si="64"/>
        <v>0</v>
      </c>
      <c r="N876" s="480">
        <f t="shared" si="65"/>
        <v>9</v>
      </c>
      <c r="O876" s="524"/>
      <c r="P876" s="525">
        <f>N876+O876*100</f>
        <v>9</v>
      </c>
      <c r="Q876" s="483">
        <f>IF(P876=0,"",RANK(P876,P:P,0))</f>
        <v>728</v>
      </c>
      <c r="R876" s="374">
        <v>0</v>
      </c>
      <c r="S876" s="432">
        <v>0</v>
      </c>
      <c r="T876" s="414">
        <v>0</v>
      </c>
      <c r="U876" s="414">
        <v>0</v>
      </c>
      <c r="V876" s="414">
        <v>0</v>
      </c>
      <c r="W876" s="414">
        <v>0</v>
      </c>
      <c r="X876" s="414">
        <v>0</v>
      </c>
      <c r="Y876" s="414">
        <v>0</v>
      </c>
      <c r="Z876" s="414">
        <v>0</v>
      </c>
      <c r="AA876" s="414">
        <v>0</v>
      </c>
      <c r="AB876" s="432">
        <v>9</v>
      </c>
      <c r="AC876" s="526"/>
      <c r="AD876" s="430">
        <v>0</v>
      </c>
      <c r="AE876" s="427">
        <v>0</v>
      </c>
      <c r="AF876" s="527"/>
      <c r="AG876" s="198"/>
      <c r="AH876" s="527"/>
      <c r="AI876" s="124">
        <v>0</v>
      </c>
      <c r="AJ876" s="124">
        <v>0</v>
      </c>
      <c r="AK876" s="124">
        <v>0</v>
      </c>
      <c r="AL876" s="126"/>
      <c r="AM876" s="418"/>
      <c r="AN876" s="418"/>
      <c r="AO876" s="425">
        <v>0</v>
      </c>
    </row>
    <row r="877" spans="1:41" ht="24" customHeight="1" x14ac:dyDescent="0.3">
      <c r="A877" s="410" t="s">
        <v>4838</v>
      </c>
      <c r="B877" s="411" t="s">
        <v>4839</v>
      </c>
      <c r="C877" s="412" t="s">
        <v>2220</v>
      </c>
      <c r="D877" s="367">
        <f t="shared" si="55"/>
        <v>0</v>
      </c>
      <c r="E877" s="368">
        <f t="shared" si="56"/>
        <v>0</v>
      </c>
      <c r="F877" s="368">
        <f t="shared" si="57"/>
        <v>0</v>
      </c>
      <c r="G877" s="368">
        <f t="shared" si="58"/>
        <v>0</v>
      </c>
      <c r="H877" s="368">
        <f t="shared" si="59"/>
        <v>0</v>
      </c>
      <c r="I877" s="368">
        <f t="shared" si="60"/>
        <v>0</v>
      </c>
      <c r="J877" s="368">
        <f t="shared" si="61"/>
        <v>0</v>
      </c>
      <c r="K877" s="368">
        <f t="shared" si="62"/>
        <v>0</v>
      </c>
      <c r="L877" s="368">
        <f t="shared" si="63"/>
        <v>0</v>
      </c>
      <c r="M877" s="368">
        <f t="shared" si="64"/>
        <v>0</v>
      </c>
      <c r="N877" s="370">
        <f t="shared" si="65"/>
        <v>0</v>
      </c>
      <c r="O877" s="371"/>
      <c r="P877" s="413">
        <f t="shared" ref="P877:P892" si="72">N877+O877*100</f>
        <v>0</v>
      </c>
      <c r="Q877" s="373" t="str">
        <f t="shared" ref="Q877:Q892" si="73">IF(P877=0,"",RANK(P877,P:P,0))</f>
        <v/>
      </c>
      <c r="R877" s="374">
        <v>0</v>
      </c>
      <c r="S877" s="390">
        <v>0</v>
      </c>
      <c r="T877" s="414">
        <v>0</v>
      </c>
      <c r="U877" s="414">
        <v>0</v>
      </c>
      <c r="V877" s="414">
        <v>0</v>
      </c>
      <c r="W877" s="414">
        <v>0</v>
      </c>
      <c r="X877" s="414">
        <v>0</v>
      </c>
      <c r="Y877" s="414">
        <v>0</v>
      </c>
      <c r="Z877" s="414">
        <v>0</v>
      </c>
      <c r="AA877" s="414">
        <v>0</v>
      </c>
      <c r="AB877" s="390">
        <v>0</v>
      </c>
      <c r="AC877" s="429"/>
      <c r="AD877" s="426">
        <v>0</v>
      </c>
      <c r="AE877" s="427">
        <v>0</v>
      </c>
      <c r="AF877" s="433"/>
      <c r="AG877" s="425"/>
      <c r="AH877" s="433"/>
      <c r="AI877" s="421">
        <v>0</v>
      </c>
      <c r="AJ877" s="421">
        <v>0</v>
      </c>
      <c r="AK877" s="421">
        <v>0</v>
      </c>
      <c r="AL877" s="126"/>
      <c r="AM877" s="418"/>
      <c r="AN877" s="418"/>
      <c r="AO877" s="375">
        <v>0</v>
      </c>
    </row>
    <row r="878" spans="1:41" ht="24" customHeight="1" x14ac:dyDescent="0.3">
      <c r="A878" s="419" t="s">
        <v>4840</v>
      </c>
      <c r="B878" s="436" t="s">
        <v>4841</v>
      </c>
      <c r="C878" s="437" t="s">
        <v>116</v>
      </c>
      <c r="D878" s="367">
        <f t="shared" si="55"/>
        <v>0</v>
      </c>
      <c r="E878" s="368">
        <f t="shared" si="56"/>
        <v>0</v>
      </c>
      <c r="F878" s="368">
        <f t="shared" si="57"/>
        <v>0</v>
      </c>
      <c r="G878" s="368">
        <f t="shared" si="58"/>
        <v>0</v>
      </c>
      <c r="H878" s="368">
        <f t="shared" si="59"/>
        <v>0</v>
      </c>
      <c r="I878" s="368">
        <f t="shared" si="60"/>
        <v>0</v>
      </c>
      <c r="J878" s="368">
        <f t="shared" si="61"/>
        <v>0</v>
      </c>
      <c r="K878" s="368">
        <f t="shared" si="62"/>
        <v>0</v>
      </c>
      <c r="L878" s="368">
        <f t="shared" si="63"/>
        <v>0</v>
      </c>
      <c r="M878" s="368">
        <f t="shared" si="64"/>
        <v>0</v>
      </c>
      <c r="N878" s="370">
        <f t="shared" si="65"/>
        <v>0</v>
      </c>
      <c r="O878" s="371"/>
      <c r="P878" s="413">
        <f t="shared" si="72"/>
        <v>0</v>
      </c>
      <c r="Q878" s="373" t="str">
        <f t="shared" si="73"/>
        <v/>
      </c>
      <c r="R878" s="374">
        <v>0</v>
      </c>
      <c r="S878" s="420">
        <v>0</v>
      </c>
      <c r="T878" s="414">
        <v>0</v>
      </c>
      <c r="U878" s="414">
        <v>0</v>
      </c>
      <c r="V878" s="414">
        <v>0</v>
      </c>
      <c r="W878" s="414">
        <v>0</v>
      </c>
      <c r="X878" s="414">
        <v>0</v>
      </c>
      <c r="Y878" s="414">
        <v>0</v>
      </c>
      <c r="Z878" s="414">
        <v>0</v>
      </c>
      <c r="AA878" s="414">
        <v>0</v>
      </c>
      <c r="AB878" s="420">
        <v>0</v>
      </c>
      <c r="AC878" s="415"/>
      <c r="AD878" s="389">
        <v>0</v>
      </c>
      <c r="AE878" s="416">
        <v>0</v>
      </c>
      <c r="AF878" s="417"/>
      <c r="AG878" s="375"/>
      <c r="AH878" s="417"/>
      <c r="AI878" s="142">
        <v>0</v>
      </c>
      <c r="AJ878" s="142">
        <v>0</v>
      </c>
      <c r="AK878" s="142">
        <v>0</v>
      </c>
      <c r="AL878" s="126"/>
      <c r="AM878" s="418"/>
      <c r="AN878" s="418"/>
      <c r="AO878" s="375">
        <v>0</v>
      </c>
    </row>
    <row r="879" spans="1:41" ht="24" customHeight="1" x14ac:dyDescent="0.3">
      <c r="A879" s="419" t="s">
        <v>4843</v>
      </c>
      <c r="B879" s="411" t="s">
        <v>4844</v>
      </c>
      <c r="C879" s="412" t="s">
        <v>1841</v>
      </c>
      <c r="D879" s="367">
        <f t="shared" si="55"/>
        <v>10</v>
      </c>
      <c r="E879" s="368">
        <f t="shared" si="56"/>
        <v>9</v>
      </c>
      <c r="F879" s="368">
        <f t="shared" si="57"/>
        <v>0</v>
      </c>
      <c r="G879" s="368">
        <f t="shared" si="58"/>
        <v>0</v>
      </c>
      <c r="H879" s="368">
        <f t="shared" si="59"/>
        <v>0</v>
      </c>
      <c r="I879" s="368">
        <f t="shared" si="60"/>
        <v>0</v>
      </c>
      <c r="J879" s="368">
        <f t="shared" si="61"/>
        <v>0</v>
      </c>
      <c r="K879" s="368">
        <f t="shared" si="62"/>
        <v>0</v>
      </c>
      <c r="L879" s="368">
        <f t="shared" si="63"/>
        <v>0</v>
      </c>
      <c r="M879" s="368">
        <f t="shared" si="64"/>
        <v>0</v>
      </c>
      <c r="N879" s="370">
        <f t="shared" si="65"/>
        <v>19</v>
      </c>
      <c r="O879" s="371"/>
      <c r="P879" s="413">
        <f t="shared" si="72"/>
        <v>19</v>
      </c>
      <c r="Q879" s="373">
        <f t="shared" si="73"/>
        <v>437</v>
      </c>
      <c r="R879" s="374">
        <v>0</v>
      </c>
      <c r="S879" s="425">
        <v>0</v>
      </c>
      <c r="T879" s="414">
        <v>0</v>
      </c>
      <c r="U879" s="414">
        <v>0</v>
      </c>
      <c r="V879" s="414">
        <v>0</v>
      </c>
      <c r="W879" s="414">
        <v>0</v>
      </c>
      <c r="X879" s="414">
        <v>0</v>
      </c>
      <c r="Y879" s="414">
        <v>0</v>
      </c>
      <c r="Z879" s="414">
        <v>0</v>
      </c>
      <c r="AA879" s="414">
        <v>0</v>
      </c>
      <c r="AB879" s="425">
        <v>10</v>
      </c>
      <c r="AC879" s="415"/>
      <c r="AD879" s="421">
        <v>0</v>
      </c>
      <c r="AE879" s="427">
        <v>0</v>
      </c>
      <c r="AF879" s="417"/>
      <c r="AG879" s="375">
        <v>9</v>
      </c>
      <c r="AH879" s="417"/>
      <c r="AI879" s="124">
        <v>0</v>
      </c>
      <c r="AJ879" s="124">
        <v>0</v>
      </c>
      <c r="AK879" s="124">
        <v>0</v>
      </c>
      <c r="AL879" s="126"/>
      <c r="AM879" s="418"/>
      <c r="AN879" s="418"/>
      <c r="AO879" s="425">
        <v>0</v>
      </c>
    </row>
    <row r="880" spans="1:41" ht="24" customHeight="1" x14ac:dyDescent="0.3">
      <c r="A880" s="419" t="s">
        <v>4845</v>
      </c>
      <c r="B880" s="411" t="s">
        <v>4846</v>
      </c>
      <c r="C880" s="412" t="s">
        <v>4847</v>
      </c>
      <c r="D880" s="367">
        <f t="shared" si="55"/>
        <v>0</v>
      </c>
      <c r="E880" s="368">
        <f t="shared" si="56"/>
        <v>0</v>
      </c>
      <c r="F880" s="368">
        <f t="shared" si="57"/>
        <v>0</v>
      </c>
      <c r="G880" s="368">
        <f t="shared" si="58"/>
        <v>0</v>
      </c>
      <c r="H880" s="368">
        <f t="shared" si="59"/>
        <v>0</v>
      </c>
      <c r="I880" s="368">
        <f t="shared" si="60"/>
        <v>0</v>
      </c>
      <c r="J880" s="368">
        <f t="shared" si="61"/>
        <v>0</v>
      </c>
      <c r="K880" s="368">
        <f t="shared" si="62"/>
        <v>0</v>
      </c>
      <c r="L880" s="368">
        <f t="shared" si="63"/>
        <v>0</v>
      </c>
      <c r="M880" s="368">
        <f t="shared" si="64"/>
        <v>0</v>
      </c>
      <c r="N880" s="370">
        <f t="shared" si="65"/>
        <v>0</v>
      </c>
      <c r="O880" s="371"/>
      <c r="P880" s="413">
        <f t="shared" si="72"/>
        <v>0</v>
      </c>
      <c r="Q880" s="373" t="str">
        <f t="shared" si="73"/>
        <v/>
      </c>
      <c r="R880" s="374">
        <v>0</v>
      </c>
      <c r="S880" s="414">
        <v>0</v>
      </c>
      <c r="T880" s="414">
        <v>0</v>
      </c>
      <c r="U880" s="414">
        <v>0</v>
      </c>
      <c r="V880" s="414">
        <v>0</v>
      </c>
      <c r="W880" s="414">
        <v>0</v>
      </c>
      <c r="X880" s="414">
        <v>0</v>
      </c>
      <c r="Y880" s="414">
        <v>0</v>
      </c>
      <c r="Z880" s="414">
        <v>0</v>
      </c>
      <c r="AA880" s="414">
        <v>0</v>
      </c>
      <c r="AB880" s="414">
        <v>0</v>
      </c>
      <c r="AC880" s="429"/>
      <c r="AD880" s="426">
        <v>0</v>
      </c>
      <c r="AE880" s="416">
        <v>0</v>
      </c>
      <c r="AF880" s="417"/>
      <c r="AG880" s="375"/>
      <c r="AH880" s="417"/>
      <c r="AI880" s="421">
        <v>0</v>
      </c>
      <c r="AJ880" s="421">
        <v>0</v>
      </c>
      <c r="AK880" s="421">
        <v>0</v>
      </c>
      <c r="AL880" s="126"/>
      <c r="AM880" s="418"/>
      <c r="AN880" s="418"/>
      <c r="AO880" s="425">
        <v>0</v>
      </c>
    </row>
    <row r="881" spans="1:41" ht="24" customHeight="1" x14ac:dyDescent="0.3">
      <c r="A881" s="419" t="s">
        <v>4848</v>
      </c>
      <c r="B881" s="436" t="s">
        <v>4235</v>
      </c>
      <c r="C881" s="437" t="s">
        <v>138</v>
      </c>
      <c r="D881" s="367">
        <f t="shared" si="55"/>
        <v>480</v>
      </c>
      <c r="E881" s="368">
        <f t="shared" si="56"/>
        <v>120</v>
      </c>
      <c r="F881" s="368">
        <f t="shared" si="57"/>
        <v>44</v>
      </c>
      <c r="G881" s="368">
        <f t="shared" si="58"/>
        <v>0</v>
      </c>
      <c r="H881" s="368">
        <f t="shared" si="59"/>
        <v>0</v>
      </c>
      <c r="I881" s="368">
        <f t="shared" si="60"/>
        <v>0</v>
      </c>
      <c r="J881" s="368">
        <f t="shared" si="61"/>
        <v>0</v>
      </c>
      <c r="K881" s="368">
        <f t="shared" si="62"/>
        <v>0</v>
      </c>
      <c r="L881" s="368">
        <f t="shared" si="63"/>
        <v>0</v>
      </c>
      <c r="M881" s="368">
        <f t="shared" si="64"/>
        <v>0</v>
      </c>
      <c r="N881" s="370">
        <f t="shared" si="65"/>
        <v>644</v>
      </c>
      <c r="O881" s="371"/>
      <c r="P881" s="413">
        <f t="shared" si="72"/>
        <v>644</v>
      </c>
      <c r="Q881" s="373">
        <f t="shared" si="73"/>
        <v>24</v>
      </c>
      <c r="R881" s="431">
        <v>0</v>
      </c>
      <c r="S881" s="428">
        <v>0</v>
      </c>
      <c r="T881" s="414">
        <v>0</v>
      </c>
      <c r="U881" s="414">
        <v>0</v>
      </c>
      <c r="V881" s="414">
        <v>0</v>
      </c>
      <c r="W881" s="414">
        <v>0</v>
      </c>
      <c r="X881" s="414">
        <v>0</v>
      </c>
      <c r="Y881" s="414">
        <v>0</v>
      </c>
      <c r="Z881" s="414">
        <v>0</v>
      </c>
      <c r="AA881" s="414">
        <v>0</v>
      </c>
      <c r="AB881" s="428">
        <v>0</v>
      </c>
      <c r="AC881" s="415"/>
      <c r="AD881" s="124">
        <v>480</v>
      </c>
      <c r="AE881" s="416">
        <v>0</v>
      </c>
      <c r="AF881" s="433"/>
      <c r="AG881" s="425"/>
      <c r="AH881" s="433"/>
      <c r="AI881" s="421">
        <v>0</v>
      </c>
      <c r="AJ881" s="421">
        <v>0</v>
      </c>
      <c r="AK881" s="421">
        <v>0</v>
      </c>
      <c r="AL881" s="434"/>
      <c r="AM881" s="435">
        <v>44</v>
      </c>
      <c r="AN881" s="435">
        <v>120</v>
      </c>
      <c r="AO881" s="375">
        <v>0</v>
      </c>
    </row>
    <row r="882" spans="1:41" ht="24" customHeight="1" x14ac:dyDescent="0.3">
      <c r="A882" s="419" t="s">
        <v>4849</v>
      </c>
      <c r="B882" s="411" t="s">
        <v>4850</v>
      </c>
      <c r="C882" s="412" t="s">
        <v>2220</v>
      </c>
      <c r="D882" s="367">
        <f t="shared" si="55"/>
        <v>0</v>
      </c>
      <c r="E882" s="368">
        <f t="shared" si="56"/>
        <v>0</v>
      </c>
      <c r="F882" s="368">
        <f t="shared" si="57"/>
        <v>0</v>
      </c>
      <c r="G882" s="368">
        <f t="shared" si="58"/>
        <v>0</v>
      </c>
      <c r="H882" s="368">
        <f t="shared" si="59"/>
        <v>0</v>
      </c>
      <c r="I882" s="368">
        <f t="shared" si="60"/>
        <v>0</v>
      </c>
      <c r="J882" s="368">
        <f t="shared" si="61"/>
        <v>0</v>
      </c>
      <c r="K882" s="368">
        <f t="shared" si="62"/>
        <v>0</v>
      </c>
      <c r="L882" s="368">
        <f t="shared" si="63"/>
        <v>0</v>
      </c>
      <c r="M882" s="368">
        <f t="shared" si="64"/>
        <v>0</v>
      </c>
      <c r="N882" s="370">
        <f t="shared" si="65"/>
        <v>0</v>
      </c>
      <c r="O882" s="371"/>
      <c r="P882" s="413">
        <f t="shared" si="72"/>
        <v>0</v>
      </c>
      <c r="Q882" s="373" t="str">
        <f t="shared" si="73"/>
        <v/>
      </c>
      <c r="R882" s="374">
        <v>0</v>
      </c>
      <c r="S882" s="432">
        <v>0</v>
      </c>
      <c r="T882" s="414">
        <v>0</v>
      </c>
      <c r="U882" s="414">
        <v>0</v>
      </c>
      <c r="V882" s="414">
        <v>0</v>
      </c>
      <c r="W882" s="414">
        <v>0</v>
      </c>
      <c r="X882" s="414">
        <v>0</v>
      </c>
      <c r="Y882" s="414">
        <v>0</v>
      </c>
      <c r="Z882" s="414">
        <v>0</v>
      </c>
      <c r="AA882" s="414">
        <v>0</v>
      </c>
      <c r="AB882" s="432">
        <v>0</v>
      </c>
      <c r="AC882" s="415"/>
      <c r="AD882" s="421">
        <v>0</v>
      </c>
      <c r="AE882" s="416">
        <v>0</v>
      </c>
      <c r="AF882" s="417"/>
      <c r="AG882" s="375"/>
      <c r="AH882" s="417"/>
      <c r="AI882" s="124">
        <v>0</v>
      </c>
      <c r="AJ882" s="124">
        <v>0</v>
      </c>
      <c r="AK882" s="124">
        <v>0</v>
      </c>
      <c r="AL882" s="126"/>
      <c r="AM882" s="418"/>
      <c r="AN882" s="418"/>
      <c r="AO882" s="375">
        <v>0</v>
      </c>
    </row>
    <row r="883" spans="1:41" ht="24" customHeight="1" x14ac:dyDescent="0.3">
      <c r="A883" s="419" t="s">
        <v>4851</v>
      </c>
      <c r="B883" s="411" t="s">
        <v>4852</v>
      </c>
      <c r="C883" s="412" t="s">
        <v>163</v>
      </c>
      <c r="D883" s="367">
        <f t="shared" si="55"/>
        <v>0</v>
      </c>
      <c r="E883" s="368">
        <f t="shared" si="56"/>
        <v>0</v>
      </c>
      <c r="F883" s="368">
        <f t="shared" si="57"/>
        <v>0</v>
      </c>
      <c r="G883" s="368">
        <f t="shared" si="58"/>
        <v>0</v>
      </c>
      <c r="H883" s="368">
        <f t="shared" si="59"/>
        <v>0</v>
      </c>
      <c r="I883" s="368">
        <f t="shared" si="60"/>
        <v>0</v>
      </c>
      <c r="J883" s="368">
        <f t="shared" si="61"/>
        <v>0</v>
      </c>
      <c r="K883" s="368">
        <f t="shared" si="62"/>
        <v>0</v>
      </c>
      <c r="L883" s="368">
        <f t="shared" si="63"/>
        <v>0</v>
      </c>
      <c r="M883" s="368">
        <f t="shared" si="64"/>
        <v>0</v>
      </c>
      <c r="N883" s="370">
        <f t="shared" si="65"/>
        <v>0</v>
      </c>
      <c r="O883" s="371"/>
      <c r="P883" s="413">
        <f t="shared" si="72"/>
        <v>0</v>
      </c>
      <c r="Q883" s="373" t="str">
        <f t="shared" si="73"/>
        <v/>
      </c>
      <c r="R883" s="374">
        <v>0</v>
      </c>
      <c r="S883" s="420">
        <v>0</v>
      </c>
      <c r="T883" s="414">
        <v>0</v>
      </c>
      <c r="U883" s="414">
        <v>0</v>
      </c>
      <c r="V883" s="414">
        <v>0</v>
      </c>
      <c r="W883" s="414">
        <v>0</v>
      </c>
      <c r="X883" s="414">
        <v>0</v>
      </c>
      <c r="Y883" s="414">
        <v>0</v>
      </c>
      <c r="Z883" s="414">
        <v>0</v>
      </c>
      <c r="AA883" s="414">
        <v>0</v>
      </c>
      <c r="AB883" s="420">
        <v>0</v>
      </c>
      <c r="AC883" s="415"/>
      <c r="AD883" s="142">
        <v>0</v>
      </c>
      <c r="AE883" s="416">
        <v>0</v>
      </c>
      <c r="AF883" s="417"/>
      <c r="AG883" s="375"/>
      <c r="AH883" s="417"/>
      <c r="AI883" s="421">
        <v>0</v>
      </c>
      <c r="AJ883" s="421">
        <v>0</v>
      </c>
      <c r="AK883" s="421">
        <v>0</v>
      </c>
      <c r="AL883" s="126"/>
      <c r="AM883" s="418"/>
      <c r="AN883" s="418"/>
      <c r="AO883" s="375">
        <v>0</v>
      </c>
    </row>
    <row r="884" spans="1:41" ht="24" customHeight="1" x14ac:dyDescent="0.3">
      <c r="A884" s="419" t="s">
        <v>4854</v>
      </c>
      <c r="B884" s="411" t="s">
        <v>4855</v>
      </c>
      <c r="C884" s="412" t="s">
        <v>163</v>
      </c>
      <c r="D884" s="367">
        <f t="shared" si="55"/>
        <v>0</v>
      </c>
      <c r="E884" s="368">
        <f t="shared" si="56"/>
        <v>0</v>
      </c>
      <c r="F884" s="368">
        <f t="shared" si="57"/>
        <v>0</v>
      </c>
      <c r="G884" s="368">
        <f t="shared" si="58"/>
        <v>0</v>
      </c>
      <c r="H884" s="368">
        <f t="shared" si="59"/>
        <v>0</v>
      </c>
      <c r="I884" s="368">
        <f t="shared" si="60"/>
        <v>0</v>
      </c>
      <c r="J884" s="368">
        <f t="shared" si="61"/>
        <v>0</v>
      </c>
      <c r="K884" s="368">
        <f t="shared" si="62"/>
        <v>0</v>
      </c>
      <c r="L884" s="368">
        <f t="shared" si="63"/>
        <v>0</v>
      </c>
      <c r="M884" s="368">
        <f t="shared" si="64"/>
        <v>0</v>
      </c>
      <c r="N884" s="370">
        <f t="shared" si="65"/>
        <v>0</v>
      </c>
      <c r="O884" s="371"/>
      <c r="P884" s="413">
        <f t="shared" si="72"/>
        <v>0</v>
      </c>
      <c r="Q884" s="373" t="str">
        <f t="shared" si="73"/>
        <v/>
      </c>
      <c r="R884" s="431">
        <v>0</v>
      </c>
      <c r="S884" s="425">
        <v>0</v>
      </c>
      <c r="T884" s="414">
        <v>0</v>
      </c>
      <c r="U884" s="414">
        <v>0</v>
      </c>
      <c r="V884" s="414">
        <v>0</v>
      </c>
      <c r="W884" s="414">
        <v>0</v>
      </c>
      <c r="X884" s="414">
        <v>0</v>
      </c>
      <c r="Y884" s="414">
        <v>0</v>
      </c>
      <c r="Z884" s="414">
        <v>0</v>
      </c>
      <c r="AA884" s="414">
        <v>0</v>
      </c>
      <c r="AB884" s="425">
        <v>0</v>
      </c>
      <c r="AC884" s="429"/>
      <c r="AD884" s="421">
        <v>0</v>
      </c>
      <c r="AE884" s="416">
        <v>0</v>
      </c>
      <c r="AF884" s="417"/>
      <c r="AG884" s="375"/>
      <c r="AH884" s="417"/>
      <c r="AI884" s="421">
        <v>0</v>
      </c>
      <c r="AJ884" s="421">
        <v>0</v>
      </c>
      <c r="AK884" s="421">
        <v>0</v>
      </c>
      <c r="AL884" s="434"/>
      <c r="AM884" s="435"/>
      <c r="AN884" s="435"/>
      <c r="AO884" s="375">
        <v>0</v>
      </c>
    </row>
    <row r="885" spans="1:41" ht="24" customHeight="1" x14ac:dyDescent="0.3">
      <c r="A885" s="419" t="s">
        <v>4856</v>
      </c>
      <c r="B885" s="411" t="s">
        <v>4857</v>
      </c>
      <c r="C885" s="412" t="s">
        <v>4858</v>
      </c>
      <c r="D885" s="367">
        <f t="shared" si="55"/>
        <v>0</v>
      </c>
      <c r="E885" s="368">
        <f t="shared" si="56"/>
        <v>0</v>
      </c>
      <c r="F885" s="368">
        <f t="shared" si="57"/>
        <v>0</v>
      </c>
      <c r="G885" s="368">
        <f t="shared" si="58"/>
        <v>0</v>
      </c>
      <c r="H885" s="368">
        <f t="shared" si="59"/>
        <v>0</v>
      </c>
      <c r="I885" s="368">
        <f t="shared" si="60"/>
        <v>0</v>
      </c>
      <c r="J885" s="368">
        <f t="shared" si="61"/>
        <v>0</v>
      </c>
      <c r="K885" s="368">
        <f t="shared" si="62"/>
        <v>0</v>
      </c>
      <c r="L885" s="368">
        <f t="shared" si="63"/>
        <v>0</v>
      </c>
      <c r="M885" s="368">
        <f t="shared" si="64"/>
        <v>0</v>
      </c>
      <c r="N885" s="370">
        <f t="shared" si="65"/>
        <v>0</v>
      </c>
      <c r="O885" s="371"/>
      <c r="P885" s="413">
        <f t="shared" si="72"/>
        <v>0</v>
      </c>
      <c r="Q885" s="373" t="str">
        <f t="shared" si="73"/>
        <v/>
      </c>
      <c r="R885" s="374">
        <v>0</v>
      </c>
      <c r="S885" s="425">
        <v>0</v>
      </c>
      <c r="T885" s="414">
        <v>0</v>
      </c>
      <c r="U885" s="414">
        <v>0</v>
      </c>
      <c r="V885" s="414">
        <v>0</v>
      </c>
      <c r="W885" s="414">
        <v>0</v>
      </c>
      <c r="X885" s="414">
        <v>0</v>
      </c>
      <c r="Y885" s="414">
        <v>0</v>
      </c>
      <c r="Z885" s="414">
        <v>0</v>
      </c>
      <c r="AA885" s="414">
        <v>0</v>
      </c>
      <c r="AB885" s="425">
        <v>0</v>
      </c>
      <c r="AC885" s="415"/>
      <c r="AD885" s="421">
        <v>0</v>
      </c>
      <c r="AE885" s="416">
        <v>0</v>
      </c>
      <c r="AF885" s="417"/>
      <c r="AG885" s="375"/>
      <c r="AH885" s="417"/>
      <c r="AI885" s="421">
        <v>0</v>
      </c>
      <c r="AJ885" s="421">
        <v>0</v>
      </c>
      <c r="AK885" s="421">
        <v>0</v>
      </c>
      <c r="AL885" s="126"/>
      <c r="AM885" s="418"/>
      <c r="AN885" s="418"/>
      <c r="AO885" s="375">
        <v>0</v>
      </c>
    </row>
    <row r="886" spans="1:41" ht="24" customHeight="1" x14ac:dyDescent="0.3">
      <c r="A886" s="419" t="s">
        <v>4859</v>
      </c>
      <c r="B886" s="411" t="s">
        <v>4860</v>
      </c>
      <c r="C886" s="412" t="s">
        <v>405</v>
      </c>
      <c r="D886" s="367">
        <f t="shared" si="55"/>
        <v>0</v>
      </c>
      <c r="E886" s="368">
        <f t="shared" si="56"/>
        <v>0</v>
      </c>
      <c r="F886" s="368">
        <f t="shared" si="57"/>
        <v>0</v>
      </c>
      <c r="G886" s="368">
        <f t="shared" si="58"/>
        <v>0</v>
      </c>
      <c r="H886" s="368">
        <f t="shared" si="59"/>
        <v>0</v>
      </c>
      <c r="I886" s="368">
        <f t="shared" si="60"/>
        <v>0</v>
      </c>
      <c r="J886" s="368">
        <f t="shared" si="61"/>
        <v>0</v>
      </c>
      <c r="K886" s="368">
        <f t="shared" si="62"/>
        <v>0</v>
      </c>
      <c r="L886" s="368">
        <f t="shared" si="63"/>
        <v>0</v>
      </c>
      <c r="M886" s="368">
        <f t="shared" si="64"/>
        <v>0</v>
      </c>
      <c r="N886" s="370">
        <f t="shared" si="65"/>
        <v>0</v>
      </c>
      <c r="O886" s="371"/>
      <c r="P886" s="413">
        <f t="shared" si="72"/>
        <v>0</v>
      </c>
      <c r="Q886" s="373" t="str">
        <f t="shared" si="73"/>
        <v/>
      </c>
      <c r="R886" s="374">
        <v>0</v>
      </c>
      <c r="S886" s="425">
        <v>0</v>
      </c>
      <c r="T886" s="414">
        <v>0</v>
      </c>
      <c r="U886" s="414">
        <v>0</v>
      </c>
      <c r="V886" s="414">
        <v>0</v>
      </c>
      <c r="W886" s="414">
        <v>0</v>
      </c>
      <c r="X886" s="414">
        <v>0</v>
      </c>
      <c r="Y886" s="414">
        <v>0</v>
      </c>
      <c r="Z886" s="414">
        <v>0</v>
      </c>
      <c r="AA886" s="414">
        <v>0</v>
      </c>
      <c r="AB886" s="425">
        <v>0</v>
      </c>
      <c r="AC886" s="415"/>
      <c r="AD886" s="430">
        <v>0</v>
      </c>
      <c r="AE886" s="416">
        <v>0</v>
      </c>
      <c r="AF886" s="417"/>
      <c r="AG886" s="375"/>
      <c r="AH886" s="417"/>
      <c r="AI886" s="142">
        <v>0</v>
      </c>
      <c r="AJ886" s="142">
        <v>0</v>
      </c>
      <c r="AK886" s="142">
        <v>0</v>
      </c>
      <c r="AL886" s="126"/>
      <c r="AM886" s="418"/>
      <c r="AN886" s="418"/>
      <c r="AO886" s="375">
        <v>0</v>
      </c>
    </row>
    <row r="887" spans="1:41" ht="24" customHeight="1" x14ac:dyDescent="0.3">
      <c r="A887" s="410" t="s">
        <v>4861</v>
      </c>
      <c r="B887" s="411" t="s">
        <v>4862</v>
      </c>
      <c r="C887" s="412" t="s">
        <v>3869</v>
      </c>
      <c r="D887" s="367">
        <f t="shared" si="55"/>
        <v>26</v>
      </c>
      <c r="E887" s="368">
        <f t="shared" si="56"/>
        <v>0</v>
      </c>
      <c r="F887" s="368">
        <f t="shared" si="57"/>
        <v>0</v>
      </c>
      <c r="G887" s="368">
        <f t="shared" si="58"/>
        <v>0</v>
      </c>
      <c r="H887" s="368">
        <f t="shared" si="59"/>
        <v>0</v>
      </c>
      <c r="I887" s="368">
        <f t="shared" si="60"/>
        <v>0</v>
      </c>
      <c r="J887" s="368">
        <f t="shared" si="61"/>
        <v>0</v>
      </c>
      <c r="K887" s="368">
        <f t="shared" si="62"/>
        <v>0</v>
      </c>
      <c r="L887" s="368">
        <f t="shared" si="63"/>
        <v>0</v>
      </c>
      <c r="M887" s="368">
        <f t="shared" si="64"/>
        <v>0</v>
      </c>
      <c r="N887" s="370">
        <f t="shared" si="65"/>
        <v>26</v>
      </c>
      <c r="O887" s="371"/>
      <c r="P887" s="413">
        <f t="shared" si="72"/>
        <v>26</v>
      </c>
      <c r="Q887" s="373">
        <f t="shared" si="73"/>
        <v>337</v>
      </c>
      <c r="R887" s="374">
        <v>0</v>
      </c>
      <c r="S887" s="420">
        <v>26</v>
      </c>
      <c r="T887" s="414">
        <v>0</v>
      </c>
      <c r="U887" s="414">
        <v>0</v>
      </c>
      <c r="V887" s="414">
        <v>0</v>
      </c>
      <c r="W887" s="414">
        <v>0</v>
      </c>
      <c r="X887" s="414">
        <v>0</v>
      </c>
      <c r="Y887" s="414">
        <v>0</v>
      </c>
      <c r="Z887" s="414">
        <v>0</v>
      </c>
      <c r="AA887" s="414">
        <v>0</v>
      </c>
      <c r="AB887" s="420">
        <v>0</v>
      </c>
      <c r="AC887" s="415"/>
      <c r="AD887" s="421">
        <v>0</v>
      </c>
      <c r="AE887" s="427">
        <v>0</v>
      </c>
      <c r="AF887" s="433"/>
      <c r="AG887" s="425"/>
      <c r="AH887" s="433"/>
      <c r="AI887" s="142">
        <v>0</v>
      </c>
      <c r="AJ887" s="142">
        <v>0</v>
      </c>
      <c r="AK887" s="142">
        <v>0</v>
      </c>
      <c r="AL887" s="126"/>
      <c r="AM887" s="418"/>
      <c r="AN887" s="418"/>
      <c r="AO887" s="425">
        <v>0</v>
      </c>
    </row>
    <row r="888" spans="1:41" ht="24" customHeight="1" x14ac:dyDescent="0.3">
      <c r="A888" s="419" t="s">
        <v>4863</v>
      </c>
      <c r="B888" s="411" t="s">
        <v>4864</v>
      </c>
      <c r="C888" s="412" t="s">
        <v>1440</v>
      </c>
      <c r="D888" s="367">
        <f t="shared" si="55"/>
        <v>14</v>
      </c>
      <c r="E888" s="368">
        <f t="shared" si="56"/>
        <v>0</v>
      </c>
      <c r="F888" s="368">
        <f t="shared" si="57"/>
        <v>0</v>
      </c>
      <c r="G888" s="368">
        <f t="shared" si="58"/>
        <v>0</v>
      </c>
      <c r="H888" s="368">
        <f t="shared" si="59"/>
        <v>0</v>
      </c>
      <c r="I888" s="368">
        <f t="shared" si="60"/>
        <v>0</v>
      </c>
      <c r="J888" s="368">
        <f t="shared" si="61"/>
        <v>0</v>
      </c>
      <c r="K888" s="368">
        <f t="shared" si="62"/>
        <v>0</v>
      </c>
      <c r="L888" s="368">
        <f t="shared" si="63"/>
        <v>0</v>
      </c>
      <c r="M888" s="368">
        <f t="shared" si="64"/>
        <v>0</v>
      </c>
      <c r="N888" s="370">
        <f t="shared" si="65"/>
        <v>14</v>
      </c>
      <c r="O888" s="371"/>
      <c r="P888" s="413">
        <f t="shared" si="72"/>
        <v>14</v>
      </c>
      <c r="Q888" s="373">
        <f t="shared" si="73"/>
        <v>558</v>
      </c>
      <c r="R888" s="374">
        <v>0</v>
      </c>
      <c r="S888" s="425">
        <v>0</v>
      </c>
      <c r="T888" s="414">
        <v>0</v>
      </c>
      <c r="U888" s="414">
        <v>0</v>
      </c>
      <c r="V888" s="414">
        <v>0</v>
      </c>
      <c r="W888" s="414">
        <v>0</v>
      </c>
      <c r="X888" s="414">
        <v>0</v>
      </c>
      <c r="Y888" s="414">
        <v>0</v>
      </c>
      <c r="Z888" s="414">
        <v>0</v>
      </c>
      <c r="AA888" s="414">
        <v>0</v>
      </c>
      <c r="AB888" s="425">
        <v>0</v>
      </c>
      <c r="AC888" s="415"/>
      <c r="AD888" s="421">
        <v>0</v>
      </c>
      <c r="AE888" s="416">
        <v>0</v>
      </c>
      <c r="AF888" s="417">
        <v>14</v>
      </c>
      <c r="AG888" s="375"/>
      <c r="AH888" s="417"/>
      <c r="AI888" s="421">
        <v>0</v>
      </c>
      <c r="AJ888" s="421">
        <v>0</v>
      </c>
      <c r="AK888" s="421">
        <v>0</v>
      </c>
      <c r="AL888" s="126"/>
      <c r="AM888" s="418"/>
      <c r="AN888" s="418"/>
      <c r="AO888" s="375">
        <v>0</v>
      </c>
    </row>
    <row r="889" spans="1:41" ht="24" customHeight="1" x14ac:dyDescent="0.3">
      <c r="A889" s="410" t="s">
        <v>1513</v>
      </c>
      <c r="B889" s="411" t="s">
        <v>1514</v>
      </c>
      <c r="C889" s="412" t="s">
        <v>43</v>
      </c>
      <c r="D889" s="367">
        <f t="shared" si="55"/>
        <v>10</v>
      </c>
      <c r="E889" s="368">
        <f t="shared" si="56"/>
        <v>0</v>
      </c>
      <c r="F889" s="368">
        <f t="shared" si="57"/>
        <v>0</v>
      </c>
      <c r="G889" s="368">
        <f t="shared" si="58"/>
        <v>0</v>
      </c>
      <c r="H889" s="368">
        <f t="shared" si="59"/>
        <v>0</v>
      </c>
      <c r="I889" s="368">
        <f t="shared" si="60"/>
        <v>0</v>
      </c>
      <c r="J889" s="368">
        <f t="shared" si="61"/>
        <v>0</v>
      </c>
      <c r="K889" s="368">
        <f t="shared" si="62"/>
        <v>0</v>
      </c>
      <c r="L889" s="368">
        <f t="shared" si="63"/>
        <v>0</v>
      </c>
      <c r="M889" s="368">
        <f t="shared" si="64"/>
        <v>0</v>
      </c>
      <c r="N889" s="370">
        <f t="shared" si="65"/>
        <v>10</v>
      </c>
      <c r="O889" s="371"/>
      <c r="P889" s="413">
        <f t="shared" si="72"/>
        <v>10</v>
      </c>
      <c r="Q889" s="373">
        <f t="shared" si="73"/>
        <v>688</v>
      </c>
      <c r="R889" s="374">
        <v>0</v>
      </c>
      <c r="S889" s="420">
        <v>0</v>
      </c>
      <c r="T889" s="414">
        <v>0</v>
      </c>
      <c r="U889" s="414">
        <v>0</v>
      </c>
      <c r="V889" s="414">
        <v>0</v>
      </c>
      <c r="W889" s="414">
        <v>0</v>
      </c>
      <c r="X889" s="414">
        <v>0</v>
      </c>
      <c r="Y889" s="414">
        <v>0</v>
      </c>
      <c r="Z889" s="414">
        <v>0</v>
      </c>
      <c r="AA889" s="414">
        <v>0</v>
      </c>
      <c r="AB889" s="420">
        <v>10</v>
      </c>
      <c r="AC889" s="415"/>
      <c r="AD889" s="426">
        <v>0</v>
      </c>
      <c r="AE889" s="427">
        <v>0</v>
      </c>
      <c r="AF889" s="417"/>
      <c r="AG889" s="375"/>
      <c r="AH889" s="417"/>
      <c r="AI889" s="430">
        <v>0</v>
      </c>
      <c r="AJ889" s="430">
        <v>0</v>
      </c>
      <c r="AK889" s="430">
        <v>0</v>
      </c>
      <c r="AL889" s="126"/>
      <c r="AM889" s="418"/>
      <c r="AN889" s="418"/>
      <c r="AO889" s="375">
        <v>0</v>
      </c>
    </row>
    <row r="890" spans="1:41" ht="24" customHeight="1" x14ac:dyDescent="0.3">
      <c r="A890" s="410" t="s">
        <v>4865</v>
      </c>
      <c r="B890" s="411" t="s">
        <v>4866</v>
      </c>
      <c r="C890" s="412" t="s">
        <v>43</v>
      </c>
      <c r="D890" s="367">
        <f t="shared" si="55"/>
        <v>0</v>
      </c>
      <c r="E890" s="368">
        <f t="shared" si="56"/>
        <v>0</v>
      </c>
      <c r="F890" s="368">
        <f t="shared" si="57"/>
        <v>0</v>
      </c>
      <c r="G890" s="368">
        <f t="shared" si="58"/>
        <v>0</v>
      </c>
      <c r="H890" s="368">
        <f t="shared" si="59"/>
        <v>0</v>
      </c>
      <c r="I890" s="368">
        <f t="shared" si="60"/>
        <v>0</v>
      </c>
      <c r="J890" s="368">
        <f t="shared" si="61"/>
        <v>0</v>
      </c>
      <c r="K890" s="368">
        <f t="shared" si="62"/>
        <v>0</v>
      </c>
      <c r="L890" s="368">
        <f t="shared" si="63"/>
        <v>0</v>
      </c>
      <c r="M890" s="368">
        <f t="shared" si="64"/>
        <v>0</v>
      </c>
      <c r="N890" s="370">
        <f t="shared" si="65"/>
        <v>0</v>
      </c>
      <c r="O890" s="371"/>
      <c r="P890" s="413">
        <f t="shared" si="72"/>
        <v>0</v>
      </c>
      <c r="Q890" s="373" t="str">
        <f t="shared" si="73"/>
        <v/>
      </c>
      <c r="R890" s="374">
        <v>0</v>
      </c>
      <c r="S890" s="420">
        <v>0</v>
      </c>
      <c r="T890" s="414">
        <v>0</v>
      </c>
      <c r="U890" s="414">
        <v>0</v>
      </c>
      <c r="V890" s="414">
        <v>0</v>
      </c>
      <c r="W890" s="414">
        <v>0</v>
      </c>
      <c r="X890" s="414">
        <v>0</v>
      </c>
      <c r="Y890" s="414">
        <v>0</v>
      </c>
      <c r="Z890" s="414">
        <v>0</v>
      </c>
      <c r="AA890" s="414">
        <v>0</v>
      </c>
      <c r="AB890" s="420">
        <v>0</v>
      </c>
      <c r="AC890" s="415"/>
      <c r="AD890" s="426">
        <v>0</v>
      </c>
      <c r="AE890" s="427">
        <v>0</v>
      </c>
      <c r="AF890" s="417"/>
      <c r="AG890" s="375"/>
      <c r="AH890" s="417"/>
      <c r="AI890" s="389">
        <v>0</v>
      </c>
      <c r="AJ890" s="389">
        <v>0</v>
      </c>
      <c r="AK890" s="389">
        <v>0</v>
      </c>
      <c r="AL890" s="126"/>
      <c r="AM890" s="418"/>
      <c r="AN890" s="418"/>
      <c r="AO890" s="375">
        <v>0</v>
      </c>
    </row>
    <row r="891" spans="1:41" ht="24" customHeight="1" x14ac:dyDescent="0.3">
      <c r="A891" s="419" t="s">
        <v>4867</v>
      </c>
      <c r="B891" s="411" t="s">
        <v>4868</v>
      </c>
      <c r="C891" s="412" t="s">
        <v>834</v>
      </c>
      <c r="D891" s="367">
        <f t="shared" si="55"/>
        <v>0</v>
      </c>
      <c r="E891" s="368">
        <f t="shared" si="56"/>
        <v>0</v>
      </c>
      <c r="F891" s="368">
        <f t="shared" si="57"/>
        <v>0</v>
      </c>
      <c r="G891" s="368">
        <f t="shared" si="58"/>
        <v>0</v>
      </c>
      <c r="H891" s="368">
        <f t="shared" si="59"/>
        <v>0</v>
      </c>
      <c r="I891" s="368">
        <f t="shared" si="60"/>
        <v>0</v>
      </c>
      <c r="J891" s="368">
        <f t="shared" si="61"/>
        <v>0</v>
      </c>
      <c r="K891" s="368">
        <f t="shared" si="62"/>
        <v>0</v>
      </c>
      <c r="L891" s="368">
        <f t="shared" si="63"/>
        <v>0</v>
      </c>
      <c r="M891" s="368">
        <f t="shared" si="64"/>
        <v>0</v>
      </c>
      <c r="N891" s="370">
        <f t="shared" si="65"/>
        <v>0</v>
      </c>
      <c r="O891" s="371"/>
      <c r="P891" s="413">
        <f t="shared" si="72"/>
        <v>0</v>
      </c>
      <c r="Q891" s="373" t="str">
        <f t="shared" si="73"/>
        <v/>
      </c>
      <c r="R891" s="374">
        <v>0</v>
      </c>
      <c r="S891" s="414">
        <v>0</v>
      </c>
      <c r="T891" s="414">
        <v>0</v>
      </c>
      <c r="U891" s="414">
        <v>0</v>
      </c>
      <c r="V891" s="414">
        <v>0</v>
      </c>
      <c r="W891" s="414">
        <v>0</v>
      </c>
      <c r="X891" s="414">
        <v>0</v>
      </c>
      <c r="Y891" s="414">
        <v>0</v>
      </c>
      <c r="Z891" s="414">
        <v>0</v>
      </c>
      <c r="AA891" s="414">
        <v>0</v>
      </c>
      <c r="AB891" s="414">
        <v>0</v>
      </c>
      <c r="AC891" s="429"/>
      <c r="AD891" s="421">
        <v>0</v>
      </c>
      <c r="AE891" s="416">
        <v>0</v>
      </c>
      <c r="AF891" s="417"/>
      <c r="AG891" s="375"/>
      <c r="AH891" s="417"/>
      <c r="AI891" s="421">
        <v>0</v>
      </c>
      <c r="AJ891" s="421">
        <v>0</v>
      </c>
      <c r="AK891" s="421">
        <v>0</v>
      </c>
      <c r="AL891" s="126"/>
      <c r="AM891" s="418"/>
      <c r="AN891" s="418"/>
      <c r="AO891" s="375">
        <v>0</v>
      </c>
    </row>
    <row r="892" spans="1:41" ht="24" customHeight="1" x14ac:dyDescent="0.3">
      <c r="A892" s="410" t="s">
        <v>4869</v>
      </c>
      <c r="B892" s="436" t="s">
        <v>4870</v>
      </c>
      <c r="C892" s="437" t="s">
        <v>53</v>
      </c>
      <c r="D892" s="367">
        <f t="shared" si="55"/>
        <v>0</v>
      </c>
      <c r="E892" s="368">
        <f t="shared" si="56"/>
        <v>0</v>
      </c>
      <c r="F892" s="368">
        <f t="shared" si="57"/>
        <v>0</v>
      </c>
      <c r="G892" s="368">
        <f t="shared" si="58"/>
        <v>0</v>
      </c>
      <c r="H892" s="368">
        <f t="shared" si="59"/>
        <v>0</v>
      </c>
      <c r="I892" s="368">
        <f t="shared" si="60"/>
        <v>0</v>
      </c>
      <c r="J892" s="368">
        <f t="shared" si="61"/>
        <v>0</v>
      </c>
      <c r="K892" s="368">
        <f t="shared" si="62"/>
        <v>0</v>
      </c>
      <c r="L892" s="368">
        <f t="shared" si="63"/>
        <v>0</v>
      </c>
      <c r="M892" s="368">
        <f t="shared" si="64"/>
        <v>0</v>
      </c>
      <c r="N892" s="370">
        <f t="shared" si="65"/>
        <v>0</v>
      </c>
      <c r="O892" s="371"/>
      <c r="P892" s="413">
        <f t="shared" si="72"/>
        <v>0</v>
      </c>
      <c r="Q892" s="373" t="str">
        <f t="shared" si="73"/>
        <v/>
      </c>
      <c r="R892" s="374">
        <v>0</v>
      </c>
      <c r="S892" s="420">
        <v>0</v>
      </c>
      <c r="T892" s="414">
        <v>0</v>
      </c>
      <c r="U892" s="414">
        <v>0</v>
      </c>
      <c r="V892" s="414">
        <v>0</v>
      </c>
      <c r="W892" s="414">
        <v>0</v>
      </c>
      <c r="X892" s="414">
        <v>0</v>
      </c>
      <c r="Y892" s="414">
        <v>0</v>
      </c>
      <c r="Z892" s="414">
        <v>0</v>
      </c>
      <c r="AA892" s="414">
        <v>0</v>
      </c>
      <c r="AB892" s="420">
        <v>0</v>
      </c>
      <c r="AC892" s="429"/>
      <c r="AD892" s="426">
        <v>0</v>
      </c>
      <c r="AE892" s="416">
        <v>0</v>
      </c>
      <c r="AF892" s="417"/>
      <c r="AG892" s="375"/>
      <c r="AH892" s="417"/>
      <c r="AI892" s="426">
        <v>0</v>
      </c>
      <c r="AJ892" s="426">
        <v>0</v>
      </c>
      <c r="AK892" s="426">
        <v>0</v>
      </c>
      <c r="AL892" s="126"/>
      <c r="AM892" s="418"/>
      <c r="AN892" s="418"/>
      <c r="AO892" s="375">
        <v>0</v>
      </c>
    </row>
    <row r="893" spans="1:41" ht="24" customHeight="1" x14ac:dyDescent="0.3">
      <c r="A893" s="521" t="s">
        <v>1519</v>
      </c>
      <c r="B893" s="522" t="s">
        <v>1520</v>
      </c>
      <c r="C893" s="523" t="s">
        <v>269</v>
      </c>
      <c r="D893" s="367">
        <f t="shared" si="55"/>
        <v>45</v>
      </c>
      <c r="E893" s="368">
        <f t="shared" si="56"/>
        <v>21</v>
      </c>
      <c r="F893" s="368">
        <f t="shared" si="57"/>
        <v>5</v>
      </c>
      <c r="G893" s="368">
        <f t="shared" si="58"/>
        <v>0</v>
      </c>
      <c r="H893" s="368">
        <f t="shared" si="59"/>
        <v>0</v>
      </c>
      <c r="I893" s="368">
        <f t="shared" si="60"/>
        <v>0</v>
      </c>
      <c r="J893" s="368">
        <f t="shared" si="61"/>
        <v>0</v>
      </c>
      <c r="K893" s="368">
        <f t="shared" si="62"/>
        <v>0</v>
      </c>
      <c r="L893" s="368">
        <f t="shared" si="63"/>
        <v>0</v>
      </c>
      <c r="M893" s="368">
        <f t="shared" si="64"/>
        <v>0</v>
      </c>
      <c r="N893" s="480">
        <f t="shared" si="65"/>
        <v>71</v>
      </c>
      <c r="O893" s="524"/>
      <c r="P893" s="525">
        <f>N893+O893*100</f>
        <v>71</v>
      </c>
      <c r="Q893" s="483">
        <f>IF(P893=0,"",RANK(P893,P:P,0))</f>
        <v>102</v>
      </c>
      <c r="R893" s="374">
        <v>0</v>
      </c>
      <c r="S893" s="428">
        <v>0</v>
      </c>
      <c r="T893" s="414">
        <v>0</v>
      </c>
      <c r="U893" s="414">
        <v>0</v>
      </c>
      <c r="V893" s="414">
        <v>0</v>
      </c>
      <c r="W893" s="414">
        <v>0</v>
      </c>
      <c r="X893" s="414">
        <v>0</v>
      </c>
      <c r="Y893" s="414">
        <v>0</v>
      </c>
      <c r="Z893" s="414">
        <v>0</v>
      </c>
      <c r="AA893" s="414">
        <v>0</v>
      </c>
      <c r="AB893" s="428">
        <v>5</v>
      </c>
      <c r="AC893" s="526"/>
      <c r="AD893" s="426">
        <v>0</v>
      </c>
      <c r="AE893" s="427">
        <v>0</v>
      </c>
      <c r="AF893" s="527">
        <v>21</v>
      </c>
      <c r="AG893" s="198"/>
      <c r="AH893" s="527"/>
      <c r="AI893" s="421">
        <v>45</v>
      </c>
      <c r="AJ893" s="421">
        <v>0</v>
      </c>
      <c r="AK893" s="421">
        <v>0</v>
      </c>
      <c r="AL893" s="126"/>
      <c r="AM893" s="418"/>
      <c r="AN893" s="418"/>
      <c r="AO893" s="375">
        <v>0</v>
      </c>
    </row>
    <row r="894" spans="1:41" ht="24" customHeight="1" x14ac:dyDescent="0.3">
      <c r="A894" s="419" t="s">
        <v>4871</v>
      </c>
      <c r="B894" s="411" t="s">
        <v>4872</v>
      </c>
      <c r="C894" s="412" t="s">
        <v>2688</v>
      </c>
      <c r="D894" s="367">
        <f t="shared" si="55"/>
        <v>0</v>
      </c>
      <c r="E894" s="368">
        <f t="shared" si="56"/>
        <v>0</v>
      </c>
      <c r="F894" s="368">
        <f t="shared" si="57"/>
        <v>0</v>
      </c>
      <c r="G894" s="368">
        <f t="shared" si="58"/>
        <v>0</v>
      </c>
      <c r="H894" s="368">
        <f t="shared" si="59"/>
        <v>0</v>
      </c>
      <c r="I894" s="368">
        <f t="shared" si="60"/>
        <v>0</v>
      </c>
      <c r="J894" s="368">
        <f t="shared" si="61"/>
        <v>0</v>
      </c>
      <c r="K894" s="368">
        <f t="shared" si="62"/>
        <v>0</v>
      </c>
      <c r="L894" s="368">
        <f t="shared" si="63"/>
        <v>0</v>
      </c>
      <c r="M894" s="368">
        <f t="shared" si="64"/>
        <v>0</v>
      </c>
      <c r="N894" s="370">
        <f t="shared" si="65"/>
        <v>0</v>
      </c>
      <c r="O894" s="371"/>
      <c r="P894" s="413">
        <f t="shared" ref="P894:P917" si="74">N894+O894*100</f>
        <v>0</v>
      </c>
      <c r="Q894" s="373" t="str">
        <f t="shared" ref="Q894:Q917" si="75">IF(P894=0,"",RANK(P894,P:P,0))</f>
        <v/>
      </c>
      <c r="R894" s="374">
        <v>0</v>
      </c>
      <c r="S894" s="420">
        <v>0</v>
      </c>
      <c r="T894" s="414">
        <v>0</v>
      </c>
      <c r="U894" s="414">
        <v>0</v>
      </c>
      <c r="V894" s="414">
        <v>0</v>
      </c>
      <c r="W894" s="414">
        <v>0</v>
      </c>
      <c r="X894" s="414">
        <v>0</v>
      </c>
      <c r="Y894" s="414">
        <v>0</v>
      </c>
      <c r="Z894" s="414">
        <v>0</v>
      </c>
      <c r="AA894" s="414">
        <v>0</v>
      </c>
      <c r="AB894" s="420">
        <v>0</v>
      </c>
      <c r="AC894" s="415"/>
      <c r="AD894" s="421">
        <v>0</v>
      </c>
      <c r="AE894" s="416">
        <v>0</v>
      </c>
      <c r="AF894" s="417"/>
      <c r="AG894" s="375"/>
      <c r="AH894" s="417"/>
      <c r="AI894" s="124">
        <v>0</v>
      </c>
      <c r="AJ894" s="124">
        <v>0</v>
      </c>
      <c r="AK894" s="124">
        <v>0</v>
      </c>
      <c r="AL894" s="126"/>
      <c r="AM894" s="418"/>
      <c r="AN894" s="418"/>
      <c r="AO894" s="375">
        <v>0</v>
      </c>
    </row>
    <row r="895" spans="1:41" ht="24" customHeight="1" x14ac:dyDescent="0.3">
      <c r="A895" s="410" t="s">
        <v>4873</v>
      </c>
      <c r="B895" s="436" t="s">
        <v>4874</v>
      </c>
      <c r="C895" s="437" t="s">
        <v>2185</v>
      </c>
      <c r="D895" s="367">
        <f t="shared" si="55"/>
        <v>8</v>
      </c>
      <c r="E895" s="368">
        <f t="shared" si="56"/>
        <v>4</v>
      </c>
      <c r="F895" s="368">
        <f t="shared" si="57"/>
        <v>0</v>
      </c>
      <c r="G895" s="368">
        <f t="shared" si="58"/>
        <v>0</v>
      </c>
      <c r="H895" s="368">
        <f t="shared" si="59"/>
        <v>0</v>
      </c>
      <c r="I895" s="368">
        <f t="shared" si="60"/>
        <v>0</v>
      </c>
      <c r="J895" s="368">
        <f t="shared" si="61"/>
        <v>0</v>
      </c>
      <c r="K895" s="368">
        <f t="shared" si="62"/>
        <v>0</v>
      </c>
      <c r="L895" s="368">
        <f t="shared" si="63"/>
        <v>0</v>
      </c>
      <c r="M895" s="368">
        <f t="shared" si="64"/>
        <v>0</v>
      </c>
      <c r="N895" s="446">
        <f t="shared" si="65"/>
        <v>12</v>
      </c>
      <c r="O895" s="371"/>
      <c r="P895" s="448">
        <f t="shared" si="74"/>
        <v>12</v>
      </c>
      <c r="Q895" s="373">
        <f t="shared" si="75"/>
        <v>621</v>
      </c>
      <c r="R895" s="374">
        <v>0</v>
      </c>
      <c r="S895" s="428">
        <v>0</v>
      </c>
      <c r="T895" s="414">
        <v>0</v>
      </c>
      <c r="U895" s="414">
        <v>0</v>
      </c>
      <c r="V895" s="414">
        <v>0</v>
      </c>
      <c r="W895" s="414">
        <v>0</v>
      </c>
      <c r="X895" s="414">
        <v>0</v>
      </c>
      <c r="Y895" s="414">
        <v>0</v>
      </c>
      <c r="Z895" s="414">
        <v>0</v>
      </c>
      <c r="AA895" s="414">
        <v>0</v>
      </c>
      <c r="AB895" s="428">
        <v>8</v>
      </c>
      <c r="AC895" s="429"/>
      <c r="AD895" s="124">
        <v>0</v>
      </c>
      <c r="AE895" s="416">
        <v>0</v>
      </c>
      <c r="AF895" s="417"/>
      <c r="AG895" s="375">
        <v>4</v>
      </c>
      <c r="AH895" s="417"/>
      <c r="AI895" s="142">
        <v>0</v>
      </c>
      <c r="AJ895" s="142">
        <v>0</v>
      </c>
      <c r="AK895" s="142">
        <v>0</v>
      </c>
      <c r="AL895" s="126"/>
      <c r="AM895" s="418"/>
      <c r="AN895" s="418"/>
      <c r="AO895" s="375">
        <v>0</v>
      </c>
    </row>
    <row r="896" spans="1:41" ht="24" customHeight="1" x14ac:dyDescent="0.3">
      <c r="A896" s="422" t="s">
        <v>4875</v>
      </c>
      <c r="B896" s="475" t="s">
        <v>4876</v>
      </c>
      <c r="C896" s="476" t="s">
        <v>1565</v>
      </c>
      <c r="D896" s="367">
        <f t="shared" si="55"/>
        <v>0</v>
      </c>
      <c r="E896" s="368">
        <f t="shared" si="56"/>
        <v>0</v>
      </c>
      <c r="F896" s="368">
        <f t="shared" si="57"/>
        <v>0</v>
      </c>
      <c r="G896" s="368">
        <f t="shared" si="58"/>
        <v>0</v>
      </c>
      <c r="H896" s="368">
        <f t="shared" si="59"/>
        <v>0</v>
      </c>
      <c r="I896" s="368">
        <f t="shared" si="60"/>
        <v>0</v>
      </c>
      <c r="J896" s="368">
        <f t="shared" si="61"/>
        <v>0</v>
      </c>
      <c r="K896" s="368">
        <f t="shared" si="62"/>
        <v>0</v>
      </c>
      <c r="L896" s="368">
        <f t="shared" si="63"/>
        <v>0</v>
      </c>
      <c r="M896" s="368">
        <f t="shared" si="64"/>
        <v>0</v>
      </c>
      <c r="N896" s="370">
        <f t="shared" si="65"/>
        <v>0</v>
      </c>
      <c r="O896" s="371"/>
      <c r="P896" s="413">
        <f t="shared" si="74"/>
        <v>0</v>
      </c>
      <c r="Q896" s="373" t="str">
        <f t="shared" si="75"/>
        <v/>
      </c>
      <c r="R896" s="374">
        <v>0</v>
      </c>
      <c r="S896" s="449">
        <v>0</v>
      </c>
      <c r="T896" s="414">
        <v>0</v>
      </c>
      <c r="U896" s="414">
        <v>0</v>
      </c>
      <c r="V896" s="414">
        <v>0</v>
      </c>
      <c r="W896" s="414">
        <v>0</v>
      </c>
      <c r="X896" s="414">
        <v>0</v>
      </c>
      <c r="Y896" s="414">
        <v>0</v>
      </c>
      <c r="Z896" s="414">
        <v>0</v>
      </c>
      <c r="AA896" s="414">
        <v>0</v>
      </c>
      <c r="AB896" s="449">
        <v>0</v>
      </c>
      <c r="AC896" s="429"/>
      <c r="AD896" s="142">
        <v>0</v>
      </c>
      <c r="AE896" s="427">
        <v>0</v>
      </c>
      <c r="AF896" s="417"/>
      <c r="AG896" s="375"/>
      <c r="AH896" s="417"/>
      <c r="AI896" s="421">
        <v>0</v>
      </c>
      <c r="AJ896" s="421">
        <v>0</v>
      </c>
      <c r="AK896" s="421">
        <v>0</v>
      </c>
      <c r="AL896" s="126"/>
      <c r="AM896" s="418"/>
      <c r="AN896" s="418"/>
      <c r="AO896" s="375">
        <v>0</v>
      </c>
    </row>
    <row r="897" spans="1:41" ht="24" customHeight="1" x14ac:dyDescent="0.3">
      <c r="A897" s="410" t="s">
        <v>4877</v>
      </c>
      <c r="B897" s="436" t="s">
        <v>4236</v>
      </c>
      <c r="C897" s="437" t="s">
        <v>1565</v>
      </c>
      <c r="D897" s="367">
        <f t="shared" si="55"/>
        <v>0</v>
      </c>
      <c r="E897" s="368">
        <f t="shared" si="56"/>
        <v>0</v>
      </c>
      <c r="F897" s="368">
        <f t="shared" si="57"/>
        <v>0</v>
      </c>
      <c r="G897" s="368">
        <f t="shared" si="58"/>
        <v>0</v>
      </c>
      <c r="H897" s="368">
        <f t="shared" si="59"/>
        <v>0</v>
      </c>
      <c r="I897" s="368">
        <f t="shared" si="60"/>
        <v>0</v>
      </c>
      <c r="J897" s="368">
        <f t="shared" si="61"/>
        <v>0</v>
      </c>
      <c r="K897" s="368">
        <f t="shared" si="62"/>
        <v>0</v>
      </c>
      <c r="L897" s="368">
        <f t="shared" si="63"/>
        <v>0</v>
      </c>
      <c r="M897" s="368">
        <f t="shared" si="64"/>
        <v>0</v>
      </c>
      <c r="N897" s="446">
        <f t="shared" si="65"/>
        <v>0</v>
      </c>
      <c r="O897" s="371"/>
      <c r="P897" s="448">
        <f t="shared" si="74"/>
        <v>0</v>
      </c>
      <c r="Q897" s="373" t="str">
        <f t="shared" si="75"/>
        <v/>
      </c>
      <c r="R897" s="374">
        <v>0</v>
      </c>
      <c r="S897" s="420">
        <v>0</v>
      </c>
      <c r="T897" s="414">
        <v>0</v>
      </c>
      <c r="U897" s="414">
        <v>0</v>
      </c>
      <c r="V897" s="414">
        <v>0</v>
      </c>
      <c r="W897" s="414">
        <v>0</v>
      </c>
      <c r="X897" s="414">
        <v>0</v>
      </c>
      <c r="Y897" s="414">
        <v>0</v>
      </c>
      <c r="Z897" s="414">
        <v>0</v>
      </c>
      <c r="AA897" s="414">
        <v>0</v>
      </c>
      <c r="AB897" s="420">
        <v>0</v>
      </c>
      <c r="AC897" s="429"/>
      <c r="AD897" s="124">
        <v>0</v>
      </c>
      <c r="AE897" s="416">
        <v>0</v>
      </c>
      <c r="AF897" s="417"/>
      <c r="AG897" s="375"/>
      <c r="AH897" s="417"/>
      <c r="AI897" s="430">
        <v>0</v>
      </c>
      <c r="AJ897" s="430">
        <v>0</v>
      </c>
      <c r="AK897" s="430">
        <v>0</v>
      </c>
      <c r="AL897" s="126"/>
      <c r="AM897" s="418"/>
      <c r="AN897" s="418"/>
      <c r="AO897" s="375">
        <v>0</v>
      </c>
    </row>
    <row r="898" spans="1:41" ht="24" customHeight="1" x14ac:dyDescent="0.3">
      <c r="A898" s="422" t="s">
        <v>4878</v>
      </c>
      <c r="B898" s="423" t="s">
        <v>4879</v>
      </c>
      <c r="C898" s="424" t="s">
        <v>696</v>
      </c>
      <c r="D898" s="367">
        <f t="shared" si="55"/>
        <v>31</v>
      </c>
      <c r="E898" s="368">
        <f t="shared" si="56"/>
        <v>0</v>
      </c>
      <c r="F898" s="368">
        <f t="shared" si="57"/>
        <v>0</v>
      </c>
      <c r="G898" s="368">
        <f t="shared" si="58"/>
        <v>0</v>
      </c>
      <c r="H898" s="368">
        <f t="shared" si="59"/>
        <v>0</v>
      </c>
      <c r="I898" s="368">
        <f t="shared" si="60"/>
        <v>0</v>
      </c>
      <c r="J898" s="368">
        <f t="shared" si="61"/>
        <v>0</v>
      </c>
      <c r="K898" s="368">
        <f t="shared" si="62"/>
        <v>0</v>
      </c>
      <c r="L898" s="368">
        <f t="shared" si="63"/>
        <v>0</v>
      </c>
      <c r="M898" s="368">
        <f t="shared" si="64"/>
        <v>0</v>
      </c>
      <c r="N898" s="370">
        <f t="shared" si="65"/>
        <v>31</v>
      </c>
      <c r="O898" s="371"/>
      <c r="P898" s="413">
        <f t="shared" si="74"/>
        <v>31</v>
      </c>
      <c r="Q898" s="373">
        <f t="shared" si="75"/>
        <v>283</v>
      </c>
      <c r="R898" s="374">
        <v>0</v>
      </c>
      <c r="S898" s="432">
        <v>0</v>
      </c>
      <c r="T898" s="414">
        <v>0</v>
      </c>
      <c r="U898" s="414">
        <v>0</v>
      </c>
      <c r="V898" s="414">
        <v>0</v>
      </c>
      <c r="W898" s="414">
        <v>0</v>
      </c>
      <c r="X898" s="414">
        <v>0</v>
      </c>
      <c r="Y898" s="414">
        <v>0</v>
      </c>
      <c r="Z898" s="414">
        <v>0</v>
      </c>
      <c r="AA898" s="414">
        <v>0</v>
      </c>
      <c r="AB898" s="432">
        <v>0</v>
      </c>
      <c r="AC898" s="415"/>
      <c r="AD898" s="421">
        <v>0</v>
      </c>
      <c r="AE898" s="416">
        <v>0</v>
      </c>
      <c r="AF898" s="417">
        <v>31</v>
      </c>
      <c r="AG898" s="375"/>
      <c r="AH898" s="417"/>
      <c r="AI898" s="421">
        <v>0</v>
      </c>
      <c r="AJ898" s="421">
        <v>0</v>
      </c>
      <c r="AK898" s="421">
        <v>0</v>
      </c>
      <c r="AL898" s="126"/>
      <c r="AM898" s="418"/>
      <c r="AN898" s="418"/>
      <c r="AO898" s="375">
        <v>0</v>
      </c>
    </row>
    <row r="899" spans="1:41" ht="24" customHeight="1" x14ac:dyDescent="0.3">
      <c r="A899" s="419" t="s">
        <v>4880</v>
      </c>
      <c r="B899" s="411" t="s">
        <v>4881</v>
      </c>
      <c r="C899" s="412" t="s">
        <v>1841</v>
      </c>
      <c r="D899" s="367">
        <f t="shared" si="55"/>
        <v>0</v>
      </c>
      <c r="E899" s="368">
        <f t="shared" si="56"/>
        <v>0</v>
      </c>
      <c r="F899" s="368">
        <f t="shared" si="57"/>
        <v>0</v>
      </c>
      <c r="G899" s="368">
        <f t="shared" si="58"/>
        <v>0</v>
      </c>
      <c r="H899" s="368">
        <f t="shared" si="59"/>
        <v>0</v>
      </c>
      <c r="I899" s="368">
        <f t="shared" si="60"/>
        <v>0</v>
      </c>
      <c r="J899" s="368">
        <f t="shared" si="61"/>
        <v>0</v>
      </c>
      <c r="K899" s="368">
        <f t="shared" si="62"/>
        <v>0</v>
      </c>
      <c r="L899" s="368">
        <f t="shared" si="63"/>
        <v>0</v>
      </c>
      <c r="M899" s="368">
        <f t="shared" si="64"/>
        <v>0</v>
      </c>
      <c r="N899" s="370">
        <f t="shared" si="65"/>
        <v>0</v>
      </c>
      <c r="O899" s="371"/>
      <c r="P899" s="413">
        <f t="shared" si="74"/>
        <v>0</v>
      </c>
      <c r="Q899" s="373" t="str">
        <f t="shared" si="75"/>
        <v/>
      </c>
      <c r="R899" s="431">
        <v>0</v>
      </c>
      <c r="S899" s="390">
        <v>0</v>
      </c>
      <c r="T899" s="414">
        <v>0</v>
      </c>
      <c r="U899" s="414">
        <v>0</v>
      </c>
      <c r="V899" s="414">
        <v>0</v>
      </c>
      <c r="W899" s="414">
        <v>0</v>
      </c>
      <c r="X899" s="414">
        <v>0</v>
      </c>
      <c r="Y899" s="414">
        <v>0</v>
      </c>
      <c r="Z899" s="414">
        <v>0</v>
      </c>
      <c r="AA899" s="414">
        <v>0</v>
      </c>
      <c r="AB899" s="390">
        <v>0</v>
      </c>
      <c r="AC899" s="415"/>
      <c r="AD899" s="421">
        <v>0</v>
      </c>
      <c r="AE899" s="416">
        <v>0</v>
      </c>
      <c r="AF899" s="417"/>
      <c r="AG899" s="375"/>
      <c r="AH899" s="417"/>
      <c r="AI899" s="426">
        <v>0</v>
      </c>
      <c r="AJ899" s="426">
        <v>0</v>
      </c>
      <c r="AK899" s="426">
        <v>0</v>
      </c>
      <c r="AL899" s="434"/>
      <c r="AM899" s="435"/>
      <c r="AN899" s="435"/>
      <c r="AO899" s="375">
        <v>0</v>
      </c>
    </row>
    <row r="900" spans="1:41" ht="24" customHeight="1" x14ac:dyDescent="0.3">
      <c r="A900" s="410" t="s">
        <v>4882</v>
      </c>
      <c r="B900" s="411" t="s">
        <v>4883</v>
      </c>
      <c r="C900" s="412" t="s">
        <v>242</v>
      </c>
      <c r="D900" s="367">
        <f t="shared" si="55"/>
        <v>0</v>
      </c>
      <c r="E900" s="368">
        <f t="shared" si="56"/>
        <v>0</v>
      </c>
      <c r="F900" s="368">
        <f t="shared" si="57"/>
        <v>0</v>
      </c>
      <c r="G900" s="368">
        <f t="shared" si="58"/>
        <v>0</v>
      </c>
      <c r="H900" s="368">
        <f t="shared" si="59"/>
        <v>0</v>
      </c>
      <c r="I900" s="368">
        <f t="shared" si="60"/>
        <v>0</v>
      </c>
      <c r="J900" s="368">
        <f t="shared" si="61"/>
        <v>0</v>
      </c>
      <c r="K900" s="368">
        <f t="shared" si="62"/>
        <v>0</v>
      </c>
      <c r="L900" s="368">
        <f t="shared" si="63"/>
        <v>0</v>
      </c>
      <c r="M900" s="368">
        <f t="shared" si="64"/>
        <v>0</v>
      </c>
      <c r="N900" s="370">
        <f t="shared" si="65"/>
        <v>0</v>
      </c>
      <c r="O900" s="371"/>
      <c r="P900" s="413">
        <f t="shared" si="74"/>
        <v>0</v>
      </c>
      <c r="Q900" s="373" t="str">
        <f t="shared" si="75"/>
        <v/>
      </c>
      <c r="R900" s="374">
        <v>0</v>
      </c>
      <c r="S900" s="420">
        <v>0</v>
      </c>
      <c r="T900" s="414">
        <v>0</v>
      </c>
      <c r="U900" s="414">
        <v>0</v>
      </c>
      <c r="V900" s="414">
        <v>0</v>
      </c>
      <c r="W900" s="414">
        <v>0</v>
      </c>
      <c r="X900" s="414">
        <v>0</v>
      </c>
      <c r="Y900" s="414">
        <v>0</v>
      </c>
      <c r="Z900" s="414">
        <v>0</v>
      </c>
      <c r="AA900" s="414">
        <v>0</v>
      </c>
      <c r="AB900" s="420">
        <v>0</v>
      </c>
      <c r="AC900" s="429"/>
      <c r="AD900" s="124">
        <v>0</v>
      </c>
      <c r="AE900" s="427">
        <v>0</v>
      </c>
      <c r="AF900" s="417"/>
      <c r="AG900" s="375"/>
      <c r="AH900" s="417"/>
      <c r="AI900" s="426">
        <v>0</v>
      </c>
      <c r="AJ900" s="426">
        <v>0</v>
      </c>
      <c r="AK900" s="426">
        <v>0</v>
      </c>
      <c r="AL900" s="126"/>
      <c r="AM900" s="418"/>
      <c r="AN900" s="418"/>
      <c r="AO900" s="375">
        <v>0</v>
      </c>
    </row>
    <row r="901" spans="1:41" ht="24" customHeight="1" x14ac:dyDescent="0.3">
      <c r="A901" s="410" t="s">
        <v>4884</v>
      </c>
      <c r="B901" s="411" t="s">
        <v>4237</v>
      </c>
      <c r="C901" s="412" t="s">
        <v>139</v>
      </c>
      <c r="D901" s="367">
        <f t="shared" si="55"/>
        <v>0</v>
      </c>
      <c r="E901" s="368">
        <f t="shared" si="56"/>
        <v>0</v>
      </c>
      <c r="F901" s="368">
        <f t="shared" si="57"/>
        <v>0</v>
      </c>
      <c r="G901" s="368">
        <f t="shared" si="58"/>
        <v>0</v>
      </c>
      <c r="H901" s="368">
        <f t="shared" si="59"/>
        <v>0</v>
      </c>
      <c r="I901" s="368">
        <f t="shared" si="60"/>
        <v>0</v>
      </c>
      <c r="J901" s="368">
        <f t="shared" si="61"/>
        <v>0</v>
      </c>
      <c r="K901" s="368">
        <f t="shared" si="62"/>
        <v>0</v>
      </c>
      <c r="L901" s="368">
        <f t="shared" si="63"/>
        <v>0</v>
      </c>
      <c r="M901" s="368">
        <f t="shared" si="64"/>
        <v>0</v>
      </c>
      <c r="N901" s="370">
        <f t="shared" si="65"/>
        <v>0</v>
      </c>
      <c r="O901" s="371"/>
      <c r="P901" s="413">
        <f t="shared" si="74"/>
        <v>0</v>
      </c>
      <c r="Q901" s="373" t="str">
        <f t="shared" si="75"/>
        <v/>
      </c>
      <c r="R901" s="374">
        <v>0</v>
      </c>
      <c r="S901" s="420">
        <v>0</v>
      </c>
      <c r="T901" s="414">
        <v>0</v>
      </c>
      <c r="U901" s="414">
        <v>0</v>
      </c>
      <c r="V901" s="414">
        <v>0</v>
      </c>
      <c r="W901" s="414">
        <v>0</v>
      </c>
      <c r="X901" s="414">
        <v>0</v>
      </c>
      <c r="Y901" s="414">
        <v>0</v>
      </c>
      <c r="Z901" s="414">
        <v>0</v>
      </c>
      <c r="AA901" s="414">
        <v>0</v>
      </c>
      <c r="AB901" s="420">
        <v>0</v>
      </c>
      <c r="AC901" s="415"/>
      <c r="AD901" s="421">
        <v>0</v>
      </c>
      <c r="AE901" s="416">
        <v>0</v>
      </c>
      <c r="AF901" s="417"/>
      <c r="AG901" s="375"/>
      <c r="AH901" s="417"/>
      <c r="AI901" s="426">
        <v>0</v>
      </c>
      <c r="AJ901" s="426">
        <v>0</v>
      </c>
      <c r="AK901" s="426">
        <v>0</v>
      </c>
      <c r="AL901" s="126"/>
      <c r="AM901" s="418"/>
      <c r="AN901" s="418"/>
      <c r="AO901" s="375">
        <v>0</v>
      </c>
    </row>
    <row r="902" spans="1:41" ht="24" customHeight="1" x14ac:dyDescent="0.3">
      <c r="A902" s="410" t="s">
        <v>4885</v>
      </c>
      <c r="B902" s="411" t="s">
        <v>4886</v>
      </c>
      <c r="C902" s="412" t="s">
        <v>163</v>
      </c>
      <c r="D902" s="367">
        <f t="shared" si="55"/>
        <v>0</v>
      </c>
      <c r="E902" s="368">
        <f t="shared" si="56"/>
        <v>0</v>
      </c>
      <c r="F902" s="368">
        <f t="shared" si="57"/>
        <v>0</v>
      </c>
      <c r="G902" s="368">
        <f t="shared" si="58"/>
        <v>0</v>
      </c>
      <c r="H902" s="368">
        <f t="shared" si="59"/>
        <v>0</v>
      </c>
      <c r="I902" s="368">
        <f t="shared" si="60"/>
        <v>0</v>
      </c>
      <c r="J902" s="368">
        <f t="shared" si="61"/>
        <v>0</v>
      </c>
      <c r="K902" s="368">
        <f t="shared" si="62"/>
        <v>0</v>
      </c>
      <c r="L902" s="368">
        <f t="shared" si="63"/>
        <v>0</v>
      </c>
      <c r="M902" s="368">
        <f t="shared" si="64"/>
        <v>0</v>
      </c>
      <c r="N902" s="370">
        <f t="shared" si="65"/>
        <v>0</v>
      </c>
      <c r="O902" s="371"/>
      <c r="P902" s="413">
        <f t="shared" si="74"/>
        <v>0</v>
      </c>
      <c r="Q902" s="373" t="str">
        <f t="shared" si="75"/>
        <v/>
      </c>
      <c r="R902" s="374">
        <v>0</v>
      </c>
      <c r="S902" s="425">
        <v>0</v>
      </c>
      <c r="T902" s="414">
        <v>0</v>
      </c>
      <c r="U902" s="414">
        <v>0</v>
      </c>
      <c r="V902" s="414">
        <v>0</v>
      </c>
      <c r="W902" s="414">
        <v>0</v>
      </c>
      <c r="X902" s="414">
        <v>0</v>
      </c>
      <c r="Y902" s="414">
        <v>0</v>
      </c>
      <c r="Z902" s="414">
        <v>0</v>
      </c>
      <c r="AA902" s="414">
        <v>0</v>
      </c>
      <c r="AB902" s="425">
        <v>0</v>
      </c>
      <c r="AC902" s="429"/>
      <c r="AD902" s="421">
        <v>0</v>
      </c>
      <c r="AE902" s="416">
        <v>0</v>
      </c>
      <c r="AF902" s="417"/>
      <c r="AG902" s="375"/>
      <c r="AH902" s="417"/>
      <c r="AI902" s="421">
        <v>0</v>
      </c>
      <c r="AJ902" s="421">
        <v>0</v>
      </c>
      <c r="AK902" s="421">
        <v>0</v>
      </c>
      <c r="AL902" s="126"/>
      <c r="AM902" s="418"/>
      <c r="AN902" s="418"/>
      <c r="AO902" s="375">
        <v>0</v>
      </c>
    </row>
    <row r="903" spans="1:41" ht="24" customHeight="1" x14ac:dyDescent="0.3">
      <c r="A903" s="419" t="s">
        <v>1535</v>
      </c>
      <c r="B903" s="436" t="s">
        <v>1536</v>
      </c>
      <c r="C903" s="437" t="s">
        <v>1539</v>
      </c>
      <c r="D903" s="367">
        <f t="shared" si="55"/>
        <v>36</v>
      </c>
      <c r="E903" s="368">
        <f t="shared" si="56"/>
        <v>14</v>
      </c>
      <c r="F903" s="368">
        <f t="shared" si="57"/>
        <v>0</v>
      </c>
      <c r="G903" s="368">
        <f t="shared" si="58"/>
        <v>0</v>
      </c>
      <c r="H903" s="368">
        <f t="shared" si="59"/>
        <v>0</v>
      </c>
      <c r="I903" s="368">
        <f t="shared" si="60"/>
        <v>0</v>
      </c>
      <c r="J903" s="368">
        <f t="shared" si="61"/>
        <v>0</v>
      </c>
      <c r="K903" s="368">
        <f t="shared" si="62"/>
        <v>0</v>
      </c>
      <c r="L903" s="368">
        <f t="shared" si="63"/>
        <v>0</v>
      </c>
      <c r="M903" s="368">
        <f t="shared" si="64"/>
        <v>0</v>
      </c>
      <c r="N903" s="370">
        <f t="shared" si="65"/>
        <v>50</v>
      </c>
      <c r="O903" s="371"/>
      <c r="P903" s="413">
        <f t="shared" si="74"/>
        <v>50</v>
      </c>
      <c r="Q903" s="373">
        <f t="shared" si="75"/>
        <v>157</v>
      </c>
      <c r="R903" s="431">
        <v>0</v>
      </c>
      <c r="S903" s="414">
        <v>14</v>
      </c>
      <c r="T903" s="414">
        <v>0</v>
      </c>
      <c r="U903" s="414">
        <v>0</v>
      </c>
      <c r="V903" s="414">
        <v>0</v>
      </c>
      <c r="W903" s="414">
        <v>0</v>
      </c>
      <c r="X903" s="414">
        <v>0</v>
      </c>
      <c r="Y903" s="414">
        <v>0</v>
      </c>
      <c r="Z903" s="414">
        <v>0</v>
      </c>
      <c r="AA903" s="414">
        <v>0</v>
      </c>
      <c r="AB903" s="414">
        <v>0</v>
      </c>
      <c r="AC903" s="429"/>
      <c r="AD903" s="421">
        <v>0</v>
      </c>
      <c r="AE903" s="427">
        <v>0</v>
      </c>
      <c r="AF903" s="417">
        <v>36</v>
      </c>
      <c r="AG903" s="375"/>
      <c r="AH903" s="417"/>
      <c r="AI903" s="426">
        <v>0</v>
      </c>
      <c r="AJ903" s="426">
        <v>0</v>
      </c>
      <c r="AK903" s="426">
        <v>0</v>
      </c>
      <c r="AL903" s="434"/>
      <c r="AM903" s="435"/>
      <c r="AN903" s="435"/>
      <c r="AO903" s="375">
        <v>0</v>
      </c>
    </row>
    <row r="904" spans="1:41" ht="24" customHeight="1" x14ac:dyDescent="0.3">
      <c r="A904" s="419" t="s">
        <v>4887</v>
      </c>
      <c r="B904" s="436" t="s">
        <v>4888</v>
      </c>
      <c r="C904" s="437" t="s">
        <v>2182</v>
      </c>
      <c r="D904" s="367">
        <f t="shared" si="55"/>
        <v>0</v>
      </c>
      <c r="E904" s="368">
        <f t="shared" si="56"/>
        <v>0</v>
      </c>
      <c r="F904" s="368">
        <f t="shared" si="57"/>
        <v>0</v>
      </c>
      <c r="G904" s="368">
        <f t="shared" si="58"/>
        <v>0</v>
      </c>
      <c r="H904" s="368">
        <f t="shared" si="59"/>
        <v>0</v>
      </c>
      <c r="I904" s="368">
        <f t="shared" si="60"/>
        <v>0</v>
      </c>
      <c r="J904" s="368">
        <f t="shared" si="61"/>
        <v>0</v>
      </c>
      <c r="K904" s="368">
        <f t="shared" si="62"/>
        <v>0</v>
      </c>
      <c r="L904" s="368">
        <f t="shared" si="63"/>
        <v>0</v>
      </c>
      <c r="M904" s="368">
        <f t="shared" si="64"/>
        <v>0</v>
      </c>
      <c r="N904" s="370">
        <f t="shared" si="65"/>
        <v>0</v>
      </c>
      <c r="O904" s="371"/>
      <c r="P904" s="413">
        <f t="shared" si="74"/>
        <v>0</v>
      </c>
      <c r="Q904" s="373" t="str">
        <f t="shared" si="75"/>
        <v/>
      </c>
      <c r="R904" s="374">
        <v>0</v>
      </c>
      <c r="S904" s="420">
        <v>0</v>
      </c>
      <c r="T904" s="414">
        <v>0</v>
      </c>
      <c r="U904" s="414">
        <v>0</v>
      </c>
      <c r="V904" s="414">
        <v>0</v>
      </c>
      <c r="W904" s="414">
        <v>0</v>
      </c>
      <c r="X904" s="414">
        <v>0</v>
      </c>
      <c r="Y904" s="414">
        <v>0</v>
      </c>
      <c r="Z904" s="414">
        <v>0</v>
      </c>
      <c r="AA904" s="414">
        <v>0</v>
      </c>
      <c r="AB904" s="420">
        <v>0</v>
      </c>
      <c r="AC904" s="415"/>
      <c r="AD904" s="142">
        <v>0</v>
      </c>
      <c r="AE904" s="427">
        <v>0</v>
      </c>
      <c r="AF904" s="417"/>
      <c r="AG904" s="375"/>
      <c r="AH904" s="417"/>
      <c r="AI904" s="421">
        <v>0</v>
      </c>
      <c r="AJ904" s="421">
        <v>0</v>
      </c>
      <c r="AK904" s="421">
        <v>0</v>
      </c>
      <c r="AL904" s="126"/>
      <c r="AM904" s="418"/>
      <c r="AN904" s="418"/>
      <c r="AO904" s="375">
        <v>0</v>
      </c>
    </row>
    <row r="905" spans="1:41" ht="24" customHeight="1" x14ac:dyDescent="0.3">
      <c r="A905" s="419" t="s">
        <v>4889</v>
      </c>
      <c r="B905" s="436" t="s">
        <v>4890</v>
      </c>
      <c r="C905" s="437" t="s">
        <v>2428</v>
      </c>
      <c r="D905" s="367">
        <f t="shared" si="55"/>
        <v>0</v>
      </c>
      <c r="E905" s="368">
        <f t="shared" si="56"/>
        <v>0</v>
      </c>
      <c r="F905" s="368">
        <f t="shared" si="57"/>
        <v>0</v>
      </c>
      <c r="G905" s="368">
        <f t="shared" si="58"/>
        <v>0</v>
      </c>
      <c r="H905" s="368">
        <f t="shared" si="59"/>
        <v>0</v>
      </c>
      <c r="I905" s="368">
        <f t="shared" si="60"/>
        <v>0</v>
      </c>
      <c r="J905" s="368">
        <f t="shared" si="61"/>
        <v>0</v>
      </c>
      <c r="K905" s="368">
        <f t="shared" si="62"/>
        <v>0</v>
      </c>
      <c r="L905" s="368">
        <f t="shared" si="63"/>
        <v>0</v>
      </c>
      <c r="M905" s="368">
        <f t="shared" si="64"/>
        <v>0</v>
      </c>
      <c r="N905" s="370">
        <f t="shared" si="65"/>
        <v>0</v>
      </c>
      <c r="O905" s="371"/>
      <c r="P905" s="413">
        <f t="shared" si="74"/>
        <v>0</v>
      </c>
      <c r="Q905" s="373" t="str">
        <f t="shared" si="75"/>
        <v/>
      </c>
      <c r="R905" s="374">
        <v>0</v>
      </c>
      <c r="S905" s="449">
        <v>0</v>
      </c>
      <c r="T905" s="414">
        <v>0</v>
      </c>
      <c r="U905" s="414">
        <v>0</v>
      </c>
      <c r="V905" s="414">
        <v>0</v>
      </c>
      <c r="W905" s="414">
        <v>0</v>
      </c>
      <c r="X905" s="414">
        <v>0</v>
      </c>
      <c r="Y905" s="414">
        <v>0</v>
      </c>
      <c r="Z905" s="414">
        <v>0</v>
      </c>
      <c r="AA905" s="414">
        <v>0</v>
      </c>
      <c r="AB905" s="449">
        <v>0</v>
      </c>
      <c r="AC905" s="415"/>
      <c r="AD905" s="142">
        <v>0</v>
      </c>
      <c r="AE905" s="416">
        <v>0</v>
      </c>
      <c r="AF905" s="433"/>
      <c r="AG905" s="425"/>
      <c r="AH905" s="433"/>
      <c r="AI905" s="421">
        <v>0</v>
      </c>
      <c r="AJ905" s="421">
        <v>0</v>
      </c>
      <c r="AK905" s="421">
        <v>0</v>
      </c>
      <c r="AL905" s="126"/>
      <c r="AM905" s="418"/>
      <c r="AN905" s="418"/>
      <c r="AO905" s="375">
        <v>0</v>
      </c>
    </row>
    <row r="906" spans="1:41" ht="24" customHeight="1" x14ac:dyDescent="0.3">
      <c r="A906" s="422" t="s">
        <v>4893</v>
      </c>
      <c r="B906" s="423" t="s">
        <v>4894</v>
      </c>
      <c r="C906" s="424" t="s">
        <v>4895</v>
      </c>
      <c r="D906" s="367">
        <f t="shared" si="55"/>
        <v>0</v>
      </c>
      <c r="E906" s="368">
        <f t="shared" si="56"/>
        <v>0</v>
      </c>
      <c r="F906" s="368">
        <f t="shared" si="57"/>
        <v>0</v>
      </c>
      <c r="G906" s="368">
        <f t="shared" si="58"/>
        <v>0</v>
      </c>
      <c r="H906" s="368">
        <f t="shared" si="59"/>
        <v>0</v>
      </c>
      <c r="I906" s="368">
        <f t="shared" si="60"/>
        <v>0</v>
      </c>
      <c r="J906" s="368">
        <f t="shared" si="61"/>
        <v>0</v>
      </c>
      <c r="K906" s="368">
        <f t="shared" si="62"/>
        <v>0</v>
      </c>
      <c r="L906" s="368">
        <f t="shared" si="63"/>
        <v>0</v>
      </c>
      <c r="M906" s="368">
        <f t="shared" si="64"/>
        <v>0</v>
      </c>
      <c r="N906" s="370">
        <f t="shared" si="65"/>
        <v>0</v>
      </c>
      <c r="O906" s="371"/>
      <c r="P906" s="413">
        <f t="shared" si="74"/>
        <v>0</v>
      </c>
      <c r="Q906" s="373" t="str">
        <f t="shared" si="75"/>
        <v/>
      </c>
      <c r="R906" s="374">
        <v>0</v>
      </c>
      <c r="S906" s="428">
        <v>0</v>
      </c>
      <c r="T906" s="414">
        <v>0</v>
      </c>
      <c r="U906" s="414">
        <v>0</v>
      </c>
      <c r="V906" s="414">
        <v>0</v>
      </c>
      <c r="W906" s="414">
        <v>0</v>
      </c>
      <c r="X906" s="414">
        <v>0</v>
      </c>
      <c r="Y906" s="414">
        <v>0</v>
      </c>
      <c r="Z906" s="414">
        <v>0</v>
      </c>
      <c r="AA906" s="414">
        <v>0</v>
      </c>
      <c r="AB906" s="428">
        <v>0</v>
      </c>
      <c r="AC906" s="415"/>
      <c r="AD906" s="421">
        <v>0</v>
      </c>
      <c r="AE906" s="427">
        <v>0</v>
      </c>
      <c r="AF906" s="417"/>
      <c r="AG906" s="375"/>
      <c r="AH906" s="417"/>
      <c r="AI906" s="124">
        <v>0</v>
      </c>
      <c r="AJ906" s="124">
        <v>0</v>
      </c>
      <c r="AK906" s="124">
        <v>0</v>
      </c>
      <c r="AL906" s="126"/>
      <c r="AM906" s="418"/>
      <c r="AN906" s="418"/>
      <c r="AO906" s="375">
        <v>0</v>
      </c>
    </row>
    <row r="907" spans="1:41" ht="24" customHeight="1" x14ac:dyDescent="0.3">
      <c r="A907" s="422" t="s">
        <v>4896</v>
      </c>
      <c r="B907" s="475" t="s">
        <v>4897</v>
      </c>
      <c r="C907" s="476" t="s">
        <v>4895</v>
      </c>
      <c r="D907" s="367">
        <f t="shared" si="55"/>
        <v>0</v>
      </c>
      <c r="E907" s="368">
        <f t="shared" si="56"/>
        <v>0</v>
      </c>
      <c r="F907" s="368">
        <f t="shared" si="57"/>
        <v>0</v>
      </c>
      <c r="G907" s="368">
        <f t="shared" si="58"/>
        <v>0</v>
      </c>
      <c r="H907" s="368">
        <f t="shared" si="59"/>
        <v>0</v>
      </c>
      <c r="I907" s="368">
        <f t="shared" si="60"/>
        <v>0</v>
      </c>
      <c r="J907" s="368">
        <f t="shared" si="61"/>
        <v>0</v>
      </c>
      <c r="K907" s="368">
        <f t="shared" si="62"/>
        <v>0</v>
      </c>
      <c r="L907" s="368">
        <f t="shared" si="63"/>
        <v>0</v>
      </c>
      <c r="M907" s="368">
        <f t="shared" si="64"/>
        <v>0</v>
      </c>
      <c r="N907" s="370">
        <f t="shared" si="65"/>
        <v>0</v>
      </c>
      <c r="O907" s="371"/>
      <c r="P907" s="413">
        <f t="shared" si="74"/>
        <v>0</v>
      </c>
      <c r="Q907" s="373" t="str">
        <f t="shared" si="75"/>
        <v/>
      </c>
      <c r="R907" s="374">
        <v>0</v>
      </c>
      <c r="S907" s="420">
        <v>0</v>
      </c>
      <c r="T907" s="414">
        <v>0</v>
      </c>
      <c r="U907" s="414">
        <v>0</v>
      </c>
      <c r="V907" s="414">
        <v>0</v>
      </c>
      <c r="W907" s="414">
        <v>0</v>
      </c>
      <c r="X907" s="414">
        <v>0</v>
      </c>
      <c r="Y907" s="414">
        <v>0</v>
      </c>
      <c r="Z907" s="414">
        <v>0</v>
      </c>
      <c r="AA907" s="414">
        <v>0</v>
      </c>
      <c r="AB907" s="420">
        <v>0</v>
      </c>
      <c r="AC907" s="429"/>
      <c r="AD907" s="430">
        <v>0</v>
      </c>
      <c r="AE907" s="416">
        <v>0</v>
      </c>
      <c r="AF907" s="417"/>
      <c r="AG907" s="375"/>
      <c r="AH907" s="417"/>
      <c r="AI907" s="421">
        <v>0</v>
      </c>
      <c r="AJ907" s="421">
        <v>0</v>
      </c>
      <c r="AK907" s="421">
        <v>0</v>
      </c>
      <c r="AL907" s="126"/>
      <c r="AM907" s="418"/>
      <c r="AN907" s="418"/>
      <c r="AO907" s="375">
        <v>0</v>
      </c>
    </row>
    <row r="908" spans="1:41" ht="24" customHeight="1" x14ac:dyDescent="0.3">
      <c r="A908" s="410" t="s">
        <v>4898</v>
      </c>
      <c r="B908" s="411" t="s">
        <v>4899</v>
      </c>
      <c r="C908" s="412" t="s">
        <v>2541</v>
      </c>
      <c r="D908" s="367">
        <f t="shared" si="55"/>
        <v>0</v>
      </c>
      <c r="E908" s="368">
        <f t="shared" si="56"/>
        <v>0</v>
      </c>
      <c r="F908" s="368">
        <f t="shared" si="57"/>
        <v>0</v>
      </c>
      <c r="G908" s="368">
        <f t="shared" si="58"/>
        <v>0</v>
      </c>
      <c r="H908" s="368">
        <f t="shared" si="59"/>
        <v>0</v>
      </c>
      <c r="I908" s="368">
        <f t="shared" si="60"/>
        <v>0</v>
      </c>
      <c r="J908" s="368">
        <f t="shared" si="61"/>
        <v>0</v>
      </c>
      <c r="K908" s="368">
        <f t="shared" si="62"/>
        <v>0</v>
      </c>
      <c r="L908" s="368">
        <f t="shared" si="63"/>
        <v>0</v>
      </c>
      <c r="M908" s="368">
        <f t="shared" si="64"/>
        <v>0</v>
      </c>
      <c r="N908" s="370">
        <f t="shared" si="65"/>
        <v>0</v>
      </c>
      <c r="O908" s="371"/>
      <c r="P908" s="413">
        <f t="shared" si="74"/>
        <v>0</v>
      </c>
      <c r="Q908" s="373" t="str">
        <f t="shared" si="75"/>
        <v/>
      </c>
      <c r="R908" s="374">
        <v>0</v>
      </c>
      <c r="S908" s="420">
        <v>0</v>
      </c>
      <c r="T908" s="414">
        <v>0</v>
      </c>
      <c r="U908" s="414">
        <v>0</v>
      </c>
      <c r="V908" s="414">
        <v>0</v>
      </c>
      <c r="W908" s="414">
        <v>0</v>
      </c>
      <c r="X908" s="414">
        <v>0</v>
      </c>
      <c r="Y908" s="414">
        <v>0</v>
      </c>
      <c r="Z908" s="414">
        <v>0</v>
      </c>
      <c r="AA908" s="414">
        <v>0</v>
      </c>
      <c r="AB908" s="420">
        <v>0</v>
      </c>
      <c r="AC908" s="415"/>
      <c r="AD908" s="389">
        <v>0</v>
      </c>
      <c r="AE908" s="416">
        <v>0</v>
      </c>
      <c r="AF908" s="433"/>
      <c r="AG908" s="425"/>
      <c r="AH908" s="433"/>
      <c r="AI908" s="430">
        <v>0</v>
      </c>
      <c r="AJ908" s="430">
        <v>0</v>
      </c>
      <c r="AK908" s="430">
        <v>0</v>
      </c>
      <c r="AL908" s="126"/>
      <c r="AM908" s="418"/>
      <c r="AN908" s="418"/>
      <c r="AO908" s="375">
        <v>0</v>
      </c>
    </row>
    <row r="909" spans="1:41" ht="24" customHeight="1" x14ac:dyDescent="0.3">
      <c r="A909" s="419" t="s">
        <v>4900</v>
      </c>
      <c r="B909" s="411" t="s">
        <v>4901</v>
      </c>
      <c r="C909" s="412" t="s">
        <v>2381</v>
      </c>
      <c r="D909" s="367">
        <f t="shared" si="55"/>
        <v>0</v>
      </c>
      <c r="E909" s="368">
        <f t="shared" si="56"/>
        <v>0</v>
      </c>
      <c r="F909" s="368">
        <f t="shared" si="57"/>
        <v>0</v>
      </c>
      <c r="G909" s="368">
        <f t="shared" si="58"/>
        <v>0</v>
      </c>
      <c r="H909" s="368">
        <f t="shared" si="59"/>
        <v>0</v>
      </c>
      <c r="I909" s="368">
        <f t="shared" si="60"/>
        <v>0</v>
      </c>
      <c r="J909" s="368">
        <f t="shared" si="61"/>
        <v>0</v>
      </c>
      <c r="K909" s="368">
        <f t="shared" si="62"/>
        <v>0</v>
      </c>
      <c r="L909" s="368">
        <f t="shared" si="63"/>
        <v>0</v>
      </c>
      <c r="M909" s="368">
        <f t="shared" si="64"/>
        <v>0</v>
      </c>
      <c r="N909" s="370">
        <f t="shared" si="65"/>
        <v>0</v>
      </c>
      <c r="O909" s="371"/>
      <c r="P909" s="413">
        <f t="shared" si="74"/>
        <v>0</v>
      </c>
      <c r="Q909" s="373" t="str">
        <f t="shared" si="75"/>
        <v/>
      </c>
      <c r="R909" s="431">
        <v>0</v>
      </c>
      <c r="S909" s="432">
        <v>0</v>
      </c>
      <c r="T909" s="414">
        <v>0</v>
      </c>
      <c r="U909" s="414">
        <v>0</v>
      </c>
      <c r="V909" s="414">
        <v>0</v>
      </c>
      <c r="W909" s="414">
        <v>0</v>
      </c>
      <c r="X909" s="414">
        <v>0</v>
      </c>
      <c r="Y909" s="414">
        <v>0</v>
      </c>
      <c r="Z909" s="414">
        <v>0</v>
      </c>
      <c r="AA909" s="414">
        <v>0</v>
      </c>
      <c r="AB909" s="432">
        <v>0</v>
      </c>
      <c r="AC909" s="415"/>
      <c r="AD909" s="421">
        <v>0</v>
      </c>
      <c r="AE909" s="416">
        <v>0</v>
      </c>
      <c r="AF909" s="417"/>
      <c r="AG909" s="375"/>
      <c r="AH909" s="417"/>
      <c r="AI909" s="142">
        <v>0</v>
      </c>
      <c r="AJ909" s="142">
        <v>0</v>
      </c>
      <c r="AK909" s="142">
        <v>0</v>
      </c>
      <c r="AL909" s="434"/>
      <c r="AM909" s="435"/>
      <c r="AN909" s="435"/>
      <c r="AO909" s="375">
        <v>0</v>
      </c>
    </row>
    <row r="910" spans="1:41" ht="24" customHeight="1" x14ac:dyDescent="0.3">
      <c r="A910" s="410" t="s">
        <v>4904</v>
      </c>
      <c r="B910" s="411" t="s">
        <v>4905</v>
      </c>
      <c r="C910" s="412" t="s">
        <v>2185</v>
      </c>
      <c r="D910" s="367">
        <f t="shared" si="55"/>
        <v>10</v>
      </c>
      <c r="E910" s="368">
        <f t="shared" si="56"/>
        <v>0</v>
      </c>
      <c r="F910" s="368">
        <f t="shared" si="57"/>
        <v>0</v>
      </c>
      <c r="G910" s="368">
        <f t="shared" si="58"/>
        <v>0</v>
      </c>
      <c r="H910" s="368">
        <f t="shared" si="59"/>
        <v>0</v>
      </c>
      <c r="I910" s="368">
        <f t="shared" si="60"/>
        <v>0</v>
      </c>
      <c r="J910" s="368">
        <f t="shared" si="61"/>
        <v>0</v>
      </c>
      <c r="K910" s="368">
        <f t="shared" si="62"/>
        <v>0</v>
      </c>
      <c r="L910" s="368">
        <f t="shared" si="63"/>
        <v>0</v>
      </c>
      <c r="M910" s="368">
        <f t="shared" si="64"/>
        <v>0</v>
      </c>
      <c r="N910" s="370">
        <f t="shared" si="65"/>
        <v>10</v>
      </c>
      <c r="O910" s="371"/>
      <c r="P910" s="413">
        <f t="shared" si="74"/>
        <v>10</v>
      </c>
      <c r="Q910" s="373">
        <f t="shared" si="75"/>
        <v>688</v>
      </c>
      <c r="R910" s="374">
        <v>0</v>
      </c>
      <c r="S910" s="420">
        <v>0</v>
      </c>
      <c r="T910" s="414">
        <v>0</v>
      </c>
      <c r="U910" s="414">
        <v>0</v>
      </c>
      <c r="V910" s="414">
        <v>0</v>
      </c>
      <c r="W910" s="414">
        <v>0</v>
      </c>
      <c r="X910" s="414">
        <v>0</v>
      </c>
      <c r="Y910" s="414">
        <v>0</v>
      </c>
      <c r="Z910" s="414">
        <v>0</v>
      </c>
      <c r="AA910" s="414">
        <v>0</v>
      </c>
      <c r="AB910" s="420">
        <v>0</v>
      </c>
      <c r="AC910" s="415"/>
      <c r="AD910" s="426">
        <v>0</v>
      </c>
      <c r="AE910" s="427">
        <v>0</v>
      </c>
      <c r="AF910" s="417"/>
      <c r="AG910" s="375">
        <v>10</v>
      </c>
      <c r="AH910" s="417"/>
      <c r="AI910" s="421">
        <v>0</v>
      </c>
      <c r="AJ910" s="421">
        <v>0</v>
      </c>
      <c r="AK910" s="421">
        <v>0</v>
      </c>
      <c r="AL910" s="126"/>
      <c r="AM910" s="418"/>
      <c r="AN910" s="418"/>
      <c r="AO910" s="375">
        <v>0</v>
      </c>
    </row>
    <row r="911" spans="1:41" ht="24" customHeight="1" x14ac:dyDescent="0.3">
      <c r="A911" s="419" t="s">
        <v>4906</v>
      </c>
      <c r="B911" s="436" t="s">
        <v>4907</v>
      </c>
      <c r="C911" s="437" t="s">
        <v>2541</v>
      </c>
      <c r="D911" s="367">
        <f t="shared" si="55"/>
        <v>10</v>
      </c>
      <c r="E911" s="368">
        <f t="shared" si="56"/>
        <v>0</v>
      </c>
      <c r="F911" s="368">
        <f t="shared" si="57"/>
        <v>0</v>
      </c>
      <c r="G911" s="368">
        <f t="shared" si="58"/>
        <v>0</v>
      </c>
      <c r="H911" s="368">
        <f t="shared" si="59"/>
        <v>0</v>
      </c>
      <c r="I911" s="368">
        <f t="shared" si="60"/>
        <v>0</v>
      </c>
      <c r="J911" s="368">
        <f t="shared" si="61"/>
        <v>0</v>
      </c>
      <c r="K911" s="368">
        <f t="shared" si="62"/>
        <v>0</v>
      </c>
      <c r="L911" s="368">
        <f t="shared" si="63"/>
        <v>0</v>
      </c>
      <c r="M911" s="368">
        <f t="shared" si="64"/>
        <v>0</v>
      </c>
      <c r="N911" s="370">
        <f t="shared" si="65"/>
        <v>10</v>
      </c>
      <c r="O911" s="371"/>
      <c r="P911" s="413">
        <f t="shared" si="74"/>
        <v>10</v>
      </c>
      <c r="Q911" s="373">
        <f t="shared" si="75"/>
        <v>688</v>
      </c>
      <c r="R911" s="374">
        <v>0</v>
      </c>
      <c r="S911" s="420">
        <v>0</v>
      </c>
      <c r="T911" s="414">
        <v>0</v>
      </c>
      <c r="U911" s="414">
        <v>0</v>
      </c>
      <c r="V911" s="414">
        <v>0</v>
      </c>
      <c r="W911" s="414">
        <v>0</v>
      </c>
      <c r="X911" s="414">
        <v>0</v>
      </c>
      <c r="Y911" s="414">
        <v>0</v>
      </c>
      <c r="Z911" s="414">
        <v>0</v>
      </c>
      <c r="AA911" s="414">
        <v>0</v>
      </c>
      <c r="AB911" s="420">
        <v>0</v>
      </c>
      <c r="AC911" s="415"/>
      <c r="AD911" s="124">
        <v>0</v>
      </c>
      <c r="AE911" s="416">
        <v>0</v>
      </c>
      <c r="AF911" s="417">
        <v>10</v>
      </c>
      <c r="AG911" s="375"/>
      <c r="AH911" s="417"/>
      <c r="AI911" s="142">
        <v>0</v>
      </c>
      <c r="AJ911" s="142">
        <v>0</v>
      </c>
      <c r="AK911" s="142">
        <v>0</v>
      </c>
      <c r="AL911" s="126"/>
      <c r="AM911" s="418"/>
      <c r="AN911" s="418"/>
      <c r="AO911" s="375">
        <v>0</v>
      </c>
    </row>
    <row r="912" spans="1:41" ht="24" customHeight="1" x14ac:dyDescent="0.3">
      <c r="A912" s="419" t="s">
        <v>3465</v>
      </c>
      <c r="B912" s="411" t="s">
        <v>4908</v>
      </c>
      <c r="C912" s="412" t="s">
        <v>2022</v>
      </c>
      <c r="D912" s="367">
        <f t="shared" si="55"/>
        <v>5</v>
      </c>
      <c r="E912" s="368">
        <f t="shared" si="56"/>
        <v>0</v>
      </c>
      <c r="F912" s="368">
        <f t="shared" si="57"/>
        <v>0</v>
      </c>
      <c r="G912" s="368">
        <f t="shared" si="58"/>
        <v>0</v>
      </c>
      <c r="H912" s="368">
        <f t="shared" si="59"/>
        <v>0</v>
      </c>
      <c r="I912" s="368">
        <f t="shared" si="60"/>
        <v>0</v>
      </c>
      <c r="J912" s="368">
        <f t="shared" si="61"/>
        <v>0</v>
      </c>
      <c r="K912" s="368">
        <f t="shared" si="62"/>
        <v>0</v>
      </c>
      <c r="L912" s="368">
        <f t="shared" si="63"/>
        <v>0</v>
      </c>
      <c r="M912" s="368">
        <f t="shared" si="64"/>
        <v>0</v>
      </c>
      <c r="N912" s="370">
        <f t="shared" si="65"/>
        <v>5</v>
      </c>
      <c r="O912" s="371"/>
      <c r="P912" s="413">
        <f t="shared" si="74"/>
        <v>5</v>
      </c>
      <c r="Q912" s="373">
        <f t="shared" si="75"/>
        <v>830</v>
      </c>
      <c r="R912" s="374">
        <v>0</v>
      </c>
      <c r="S912" s="420">
        <v>0</v>
      </c>
      <c r="T912" s="414">
        <v>0</v>
      </c>
      <c r="U912" s="414">
        <v>0</v>
      </c>
      <c r="V912" s="414">
        <v>0</v>
      </c>
      <c r="W912" s="414">
        <v>0</v>
      </c>
      <c r="X912" s="414">
        <v>0</v>
      </c>
      <c r="Y912" s="414">
        <v>0</v>
      </c>
      <c r="Z912" s="414">
        <v>0</v>
      </c>
      <c r="AA912" s="414">
        <v>0</v>
      </c>
      <c r="AB912" s="420">
        <v>0</v>
      </c>
      <c r="AC912" s="415"/>
      <c r="AD912" s="421">
        <v>0</v>
      </c>
      <c r="AE912" s="416">
        <v>0</v>
      </c>
      <c r="AF912" s="417"/>
      <c r="AG912" s="375">
        <v>5</v>
      </c>
      <c r="AH912" s="417"/>
      <c r="AI912" s="450">
        <v>0</v>
      </c>
      <c r="AJ912" s="450">
        <v>0</v>
      </c>
      <c r="AK912" s="450">
        <v>0</v>
      </c>
      <c r="AL912" s="126"/>
      <c r="AM912" s="418"/>
      <c r="AN912" s="418"/>
      <c r="AO912" s="375">
        <v>0</v>
      </c>
    </row>
    <row r="913" spans="1:41" ht="24" customHeight="1" x14ac:dyDescent="0.3">
      <c r="A913" s="419" t="s">
        <v>4909</v>
      </c>
      <c r="B913" s="411" t="s">
        <v>4910</v>
      </c>
      <c r="C913" s="412" t="s">
        <v>1031</v>
      </c>
      <c r="D913" s="367">
        <f t="shared" si="55"/>
        <v>0</v>
      </c>
      <c r="E913" s="368">
        <f t="shared" si="56"/>
        <v>0</v>
      </c>
      <c r="F913" s="368">
        <f t="shared" si="57"/>
        <v>0</v>
      </c>
      <c r="G913" s="368">
        <f t="shared" si="58"/>
        <v>0</v>
      </c>
      <c r="H913" s="368">
        <f t="shared" si="59"/>
        <v>0</v>
      </c>
      <c r="I913" s="368">
        <f t="shared" si="60"/>
        <v>0</v>
      </c>
      <c r="J913" s="368">
        <f t="shared" si="61"/>
        <v>0</v>
      </c>
      <c r="K913" s="368">
        <f t="shared" si="62"/>
        <v>0</v>
      </c>
      <c r="L913" s="368">
        <f t="shared" si="63"/>
        <v>0</v>
      </c>
      <c r="M913" s="368">
        <f t="shared" si="64"/>
        <v>0</v>
      </c>
      <c r="N913" s="370">
        <f t="shared" si="65"/>
        <v>0</v>
      </c>
      <c r="O913" s="371"/>
      <c r="P913" s="413">
        <f t="shared" si="74"/>
        <v>0</v>
      </c>
      <c r="Q913" s="373" t="str">
        <f t="shared" si="75"/>
        <v/>
      </c>
      <c r="R913" s="374">
        <v>0</v>
      </c>
      <c r="S913" s="425">
        <v>0</v>
      </c>
      <c r="T913" s="414">
        <v>0</v>
      </c>
      <c r="U913" s="414">
        <v>0</v>
      </c>
      <c r="V913" s="414">
        <v>0</v>
      </c>
      <c r="W913" s="414">
        <v>0</v>
      </c>
      <c r="X913" s="414">
        <v>0</v>
      </c>
      <c r="Y913" s="414">
        <v>0</v>
      </c>
      <c r="Z913" s="414">
        <v>0</v>
      </c>
      <c r="AA913" s="414">
        <v>0</v>
      </c>
      <c r="AB913" s="425">
        <v>0</v>
      </c>
      <c r="AC913" s="415"/>
      <c r="AD913" s="142">
        <v>0</v>
      </c>
      <c r="AE913" s="416">
        <v>0</v>
      </c>
      <c r="AF913" s="417"/>
      <c r="AG913" s="375"/>
      <c r="AH913" s="417"/>
      <c r="AI913" s="421">
        <v>0</v>
      </c>
      <c r="AJ913" s="421">
        <v>0</v>
      </c>
      <c r="AK913" s="421">
        <v>0</v>
      </c>
      <c r="AL913" s="126"/>
      <c r="AM913" s="418"/>
      <c r="AN913" s="418"/>
      <c r="AO913" s="375">
        <v>0</v>
      </c>
    </row>
    <row r="914" spans="1:41" ht="24" customHeight="1" x14ac:dyDescent="0.3">
      <c r="A914" s="410" t="s">
        <v>4911</v>
      </c>
      <c r="B914" s="436" t="s">
        <v>4912</v>
      </c>
      <c r="C914" s="437" t="s">
        <v>4220</v>
      </c>
      <c r="D914" s="367">
        <f t="shared" si="55"/>
        <v>16</v>
      </c>
      <c r="E914" s="368">
        <f t="shared" si="56"/>
        <v>5</v>
      </c>
      <c r="F914" s="368">
        <f t="shared" si="57"/>
        <v>0</v>
      </c>
      <c r="G914" s="368">
        <f t="shared" si="58"/>
        <v>0</v>
      </c>
      <c r="H914" s="368">
        <f t="shared" si="59"/>
        <v>0</v>
      </c>
      <c r="I914" s="368">
        <f t="shared" si="60"/>
        <v>0</v>
      </c>
      <c r="J914" s="368">
        <f t="shared" si="61"/>
        <v>0</v>
      </c>
      <c r="K914" s="368">
        <f t="shared" si="62"/>
        <v>0</v>
      </c>
      <c r="L914" s="368">
        <f t="shared" si="63"/>
        <v>0</v>
      </c>
      <c r="M914" s="368">
        <f t="shared" si="64"/>
        <v>0</v>
      </c>
      <c r="N914" s="370">
        <f t="shared" si="65"/>
        <v>21</v>
      </c>
      <c r="O914" s="371"/>
      <c r="P914" s="413">
        <f t="shared" si="74"/>
        <v>21</v>
      </c>
      <c r="Q914" s="373">
        <f t="shared" si="75"/>
        <v>406</v>
      </c>
      <c r="R914" s="374">
        <v>0</v>
      </c>
      <c r="S914" s="425">
        <v>0</v>
      </c>
      <c r="T914" s="414">
        <v>0</v>
      </c>
      <c r="U914" s="414">
        <v>0</v>
      </c>
      <c r="V914" s="414">
        <v>0</v>
      </c>
      <c r="W914" s="414">
        <v>0</v>
      </c>
      <c r="X914" s="414">
        <v>0</v>
      </c>
      <c r="Y914" s="414">
        <v>0</v>
      </c>
      <c r="Z914" s="414">
        <v>0</v>
      </c>
      <c r="AA914" s="414">
        <v>0</v>
      </c>
      <c r="AB914" s="425">
        <v>16</v>
      </c>
      <c r="AC914" s="415"/>
      <c r="AD914" s="430">
        <v>0</v>
      </c>
      <c r="AE914" s="416">
        <v>0</v>
      </c>
      <c r="AF914" s="433">
        <v>5</v>
      </c>
      <c r="AG914" s="425"/>
      <c r="AH914" s="433"/>
      <c r="AI914" s="430">
        <v>0</v>
      </c>
      <c r="AJ914" s="430">
        <v>0</v>
      </c>
      <c r="AK914" s="430">
        <v>0</v>
      </c>
      <c r="AL914" s="126"/>
      <c r="AM914" s="418"/>
      <c r="AN914" s="418"/>
      <c r="AO914" s="425">
        <v>0</v>
      </c>
    </row>
    <row r="915" spans="1:41" ht="24" customHeight="1" x14ac:dyDescent="0.3">
      <c r="A915" s="419" t="s">
        <v>4913</v>
      </c>
      <c r="B915" s="411" t="s">
        <v>4914</v>
      </c>
      <c r="C915" s="412" t="s">
        <v>358</v>
      </c>
      <c r="D915" s="367">
        <f t="shared" si="55"/>
        <v>36</v>
      </c>
      <c r="E915" s="368">
        <f t="shared" si="56"/>
        <v>0</v>
      </c>
      <c r="F915" s="368">
        <f t="shared" si="57"/>
        <v>0</v>
      </c>
      <c r="G915" s="368">
        <f t="shared" si="58"/>
        <v>0</v>
      </c>
      <c r="H915" s="368">
        <f t="shared" si="59"/>
        <v>0</v>
      </c>
      <c r="I915" s="368">
        <f t="shared" si="60"/>
        <v>0</v>
      </c>
      <c r="J915" s="368">
        <f t="shared" si="61"/>
        <v>0</v>
      </c>
      <c r="K915" s="368">
        <f t="shared" si="62"/>
        <v>0</v>
      </c>
      <c r="L915" s="368">
        <f t="shared" si="63"/>
        <v>0</v>
      </c>
      <c r="M915" s="368">
        <f t="shared" si="64"/>
        <v>0</v>
      </c>
      <c r="N915" s="370">
        <f t="shared" si="65"/>
        <v>36</v>
      </c>
      <c r="O915" s="371"/>
      <c r="P915" s="413">
        <f t="shared" si="74"/>
        <v>36</v>
      </c>
      <c r="Q915" s="373">
        <f t="shared" si="75"/>
        <v>236</v>
      </c>
      <c r="R915" s="374">
        <v>0</v>
      </c>
      <c r="S915" s="420">
        <v>0</v>
      </c>
      <c r="T915" s="414">
        <v>0</v>
      </c>
      <c r="U915" s="414">
        <v>0</v>
      </c>
      <c r="V915" s="414">
        <v>0</v>
      </c>
      <c r="W915" s="414">
        <v>0</v>
      </c>
      <c r="X915" s="414">
        <v>0</v>
      </c>
      <c r="Y915" s="414">
        <v>0</v>
      </c>
      <c r="Z915" s="414">
        <v>0</v>
      </c>
      <c r="AA915" s="414">
        <v>0</v>
      </c>
      <c r="AB915" s="420">
        <v>0</v>
      </c>
      <c r="AC915" s="429"/>
      <c r="AD915" s="421">
        <v>0</v>
      </c>
      <c r="AE915" s="416">
        <v>0</v>
      </c>
      <c r="AF915" s="417">
        <v>36</v>
      </c>
      <c r="AG915" s="375"/>
      <c r="AH915" s="417"/>
      <c r="AI915" s="124">
        <v>0</v>
      </c>
      <c r="AJ915" s="124">
        <v>0</v>
      </c>
      <c r="AK915" s="124">
        <v>0</v>
      </c>
      <c r="AL915" s="126"/>
      <c r="AM915" s="418"/>
      <c r="AN915" s="418"/>
      <c r="AO915" s="375">
        <v>0</v>
      </c>
    </row>
    <row r="916" spans="1:41" ht="24" customHeight="1" x14ac:dyDescent="0.3">
      <c r="A916" s="410" t="s">
        <v>4915</v>
      </c>
      <c r="B916" s="411" t="s">
        <v>4916</v>
      </c>
      <c r="C916" s="412" t="s">
        <v>266</v>
      </c>
      <c r="D916" s="367">
        <f t="shared" si="55"/>
        <v>0</v>
      </c>
      <c r="E916" s="368">
        <f t="shared" si="56"/>
        <v>0</v>
      </c>
      <c r="F916" s="368">
        <f t="shared" si="57"/>
        <v>0</v>
      </c>
      <c r="G916" s="368">
        <f t="shared" si="58"/>
        <v>0</v>
      </c>
      <c r="H916" s="368">
        <f t="shared" si="59"/>
        <v>0</v>
      </c>
      <c r="I916" s="368">
        <f t="shared" si="60"/>
        <v>0</v>
      </c>
      <c r="J916" s="368">
        <f t="shared" si="61"/>
        <v>0</v>
      </c>
      <c r="K916" s="368">
        <f t="shared" si="62"/>
        <v>0</v>
      </c>
      <c r="L916" s="368">
        <f t="shared" si="63"/>
        <v>0</v>
      </c>
      <c r="M916" s="368">
        <f t="shared" si="64"/>
        <v>0</v>
      </c>
      <c r="N916" s="370">
        <f t="shared" si="65"/>
        <v>0</v>
      </c>
      <c r="O916" s="371"/>
      <c r="P916" s="413">
        <f t="shared" si="74"/>
        <v>0</v>
      </c>
      <c r="Q916" s="373" t="str">
        <f t="shared" si="75"/>
        <v/>
      </c>
      <c r="R916" s="374">
        <v>0</v>
      </c>
      <c r="S916" s="425">
        <v>0</v>
      </c>
      <c r="T916" s="414">
        <v>0</v>
      </c>
      <c r="U916" s="414">
        <v>0</v>
      </c>
      <c r="V916" s="414">
        <v>0</v>
      </c>
      <c r="W916" s="414">
        <v>0</v>
      </c>
      <c r="X916" s="414">
        <v>0</v>
      </c>
      <c r="Y916" s="414">
        <v>0</v>
      </c>
      <c r="Z916" s="414">
        <v>0</v>
      </c>
      <c r="AA916" s="414">
        <v>0</v>
      </c>
      <c r="AB916" s="425">
        <v>0</v>
      </c>
      <c r="AC916" s="415"/>
      <c r="AD916" s="426">
        <v>0</v>
      </c>
      <c r="AE916" s="416">
        <v>0</v>
      </c>
      <c r="AF916" s="417"/>
      <c r="AG916" s="375"/>
      <c r="AH916" s="417"/>
      <c r="AI916" s="421">
        <v>0</v>
      </c>
      <c r="AJ916" s="421">
        <v>0</v>
      </c>
      <c r="AK916" s="421">
        <v>0</v>
      </c>
      <c r="AL916" s="126"/>
      <c r="AM916" s="418"/>
      <c r="AN916" s="418"/>
      <c r="AO916" s="375">
        <v>0</v>
      </c>
    </row>
    <row r="917" spans="1:41" ht="24" customHeight="1" x14ac:dyDescent="0.3">
      <c r="A917" s="410" t="s">
        <v>4917</v>
      </c>
      <c r="B917" s="436" t="s">
        <v>4918</v>
      </c>
      <c r="C917" s="437" t="s">
        <v>2546</v>
      </c>
      <c r="D917" s="367">
        <f t="shared" si="55"/>
        <v>14</v>
      </c>
      <c r="E917" s="368">
        <f t="shared" si="56"/>
        <v>0</v>
      </c>
      <c r="F917" s="368">
        <f t="shared" si="57"/>
        <v>0</v>
      </c>
      <c r="G917" s="368">
        <f t="shared" si="58"/>
        <v>0</v>
      </c>
      <c r="H917" s="368">
        <f t="shared" si="59"/>
        <v>0</v>
      </c>
      <c r="I917" s="368">
        <f t="shared" si="60"/>
        <v>0</v>
      </c>
      <c r="J917" s="368">
        <f t="shared" si="61"/>
        <v>0</v>
      </c>
      <c r="K917" s="368">
        <f t="shared" si="62"/>
        <v>0</v>
      </c>
      <c r="L917" s="368">
        <f t="shared" si="63"/>
        <v>0</v>
      </c>
      <c r="M917" s="368">
        <f t="shared" si="64"/>
        <v>0</v>
      </c>
      <c r="N917" s="370">
        <f t="shared" si="65"/>
        <v>14</v>
      </c>
      <c r="O917" s="371"/>
      <c r="P917" s="413">
        <f t="shared" si="74"/>
        <v>14</v>
      </c>
      <c r="Q917" s="373">
        <f t="shared" si="75"/>
        <v>558</v>
      </c>
      <c r="R917" s="374">
        <v>0</v>
      </c>
      <c r="S917" s="414">
        <v>0</v>
      </c>
      <c r="T917" s="414">
        <v>0</v>
      </c>
      <c r="U917" s="414">
        <v>0</v>
      </c>
      <c r="V917" s="414">
        <v>0</v>
      </c>
      <c r="W917" s="414">
        <v>0</v>
      </c>
      <c r="X917" s="414">
        <v>0</v>
      </c>
      <c r="Y917" s="414">
        <v>0</v>
      </c>
      <c r="Z917" s="414">
        <v>0</v>
      </c>
      <c r="AA917" s="414">
        <v>0</v>
      </c>
      <c r="AB917" s="414">
        <v>0</v>
      </c>
      <c r="AC917" s="415"/>
      <c r="AD917" s="426">
        <v>0</v>
      </c>
      <c r="AE917" s="416">
        <v>0</v>
      </c>
      <c r="AF917" s="417"/>
      <c r="AG917" s="375">
        <v>14</v>
      </c>
      <c r="AH917" s="417"/>
      <c r="AI917" s="426">
        <v>0</v>
      </c>
      <c r="AJ917" s="426">
        <v>0</v>
      </c>
      <c r="AK917" s="426">
        <v>0</v>
      </c>
      <c r="AL917" s="126"/>
      <c r="AM917" s="418"/>
      <c r="AN917" s="418"/>
      <c r="AO917" s="375">
        <v>0</v>
      </c>
    </row>
    <row r="918" spans="1:41" ht="24" customHeight="1" x14ac:dyDescent="0.3">
      <c r="A918" s="521" t="s">
        <v>4919</v>
      </c>
      <c r="B918" s="522" t="s">
        <v>4920</v>
      </c>
      <c r="C918" s="523" t="s">
        <v>1051</v>
      </c>
      <c r="D918" s="367">
        <f t="shared" si="55"/>
        <v>5</v>
      </c>
      <c r="E918" s="368">
        <f t="shared" si="56"/>
        <v>0</v>
      </c>
      <c r="F918" s="368">
        <f t="shared" si="57"/>
        <v>0</v>
      </c>
      <c r="G918" s="368">
        <f t="shared" si="58"/>
        <v>0</v>
      </c>
      <c r="H918" s="368">
        <f t="shared" si="59"/>
        <v>0</v>
      </c>
      <c r="I918" s="368">
        <f t="shared" si="60"/>
        <v>0</v>
      </c>
      <c r="J918" s="368">
        <f t="shared" si="61"/>
        <v>0</v>
      </c>
      <c r="K918" s="368">
        <f t="shared" si="62"/>
        <v>0</v>
      </c>
      <c r="L918" s="368">
        <f t="shared" si="63"/>
        <v>0</v>
      </c>
      <c r="M918" s="368">
        <f t="shared" si="64"/>
        <v>0</v>
      </c>
      <c r="N918" s="480">
        <f t="shared" si="65"/>
        <v>5</v>
      </c>
      <c r="O918" s="524"/>
      <c r="P918" s="525">
        <f>N918+O918*100</f>
        <v>5</v>
      </c>
      <c r="Q918" s="483">
        <f>IF(P918=0,"",RANK(P918,P:P,0))</f>
        <v>830</v>
      </c>
      <c r="R918" s="374">
        <v>0</v>
      </c>
      <c r="S918" s="414">
        <v>0</v>
      </c>
      <c r="T918" s="414">
        <v>0</v>
      </c>
      <c r="U918" s="414">
        <v>0</v>
      </c>
      <c r="V918" s="414">
        <v>0</v>
      </c>
      <c r="W918" s="414">
        <v>0</v>
      </c>
      <c r="X918" s="414">
        <v>0</v>
      </c>
      <c r="Y918" s="414">
        <v>0</v>
      </c>
      <c r="Z918" s="414">
        <v>0</v>
      </c>
      <c r="AA918" s="414">
        <v>0</v>
      </c>
      <c r="AB918" s="414">
        <v>5</v>
      </c>
      <c r="AC918" s="526"/>
      <c r="AD918" s="426">
        <v>0</v>
      </c>
      <c r="AE918" s="427">
        <v>0</v>
      </c>
      <c r="AF918" s="527"/>
      <c r="AG918" s="198"/>
      <c r="AH918" s="527"/>
      <c r="AI918" s="142">
        <v>0</v>
      </c>
      <c r="AJ918" s="142">
        <v>0</v>
      </c>
      <c r="AK918" s="142">
        <v>0</v>
      </c>
      <c r="AL918" s="126"/>
      <c r="AM918" s="418"/>
      <c r="AN918" s="418"/>
      <c r="AO918" s="425">
        <v>0</v>
      </c>
    </row>
    <row r="919" spans="1:41" ht="24" customHeight="1" x14ac:dyDescent="0.3">
      <c r="A919" s="419" t="s">
        <v>4921</v>
      </c>
      <c r="B919" s="411" t="s">
        <v>4922</v>
      </c>
      <c r="C919" s="412" t="s">
        <v>834</v>
      </c>
      <c r="D919" s="367">
        <f t="shared" si="55"/>
        <v>26</v>
      </c>
      <c r="E919" s="368">
        <f t="shared" si="56"/>
        <v>16</v>
      </c>
      <c r="F919" s="368">
        <f t="shared" si="57"/>
        <v>0</v>
      </c>
      <c r="G919" s="368">
        <f t="shared" si="58"/>
        <v>0</v>
      </c>
      <c r="H919" s="368">
        <f t="shared" si="59"/>
        <v>0</v>
      </c>
      <c r="I919" s="368">
        <f t="shared" si="60"/>
        <v>0</v>
      </c>
      <c r="J919" s="368">
        <f t="shared" si="61"/>
        <v>0</v>
      </c>
      <c r="K919" s="368">
        <f t="shared" si="62"/>
        <v>0</v>
      </c>
      <c r="L919" s="368">
        <f t="shared" si="63"/>
        <v>0</v>
      </c>
      <c r="M919" s="368">
        <f t="shared" si="64"/>
        <v>0</v>
      </c>
      <c r="N919" s="370">
        <f t="shared" si="65"/>
        <v>42</v>
      </c>
      <c r="O919" s="371"/>
      <c r="P919" s="413">
        <f>N919+O919*100</f>
        <v>42</v>
      </c>
      <c r="Q919" s="373">
        <f>IF(P919=0,"",RANK(P919,P:P,0))</f>
        <v>205</v>
      </c>
      <c r="R919" s="374">
        <v>0</v>
      </c>
      <c r="S919" s="420">
        <v>0</v>
      </c>
      <c r="T919" s="414">
        <v>0</v>
      </c>
      <c r="U919" s="414">
        <v>0</v>
      </c>
      <c r="V919" s="414">
        <v>0</v>
      </c>
      <c r="W919" s="414">
        <v>0</v>
      </c>
      <c r="X919" s="414">
        <v>0</v>
      </c>
      <c r="Y919" s="414">
        <v>0</v>
      </c>
      <c r="Z919" s="414">
        <v>0</v>
      </c>
      <c r="AA919" s="414">
        <v>0</v>
      </c>
      <c r="AB919" s="420">
        <v>16</v>
      </c>
      <c r="AC919" s="429"/>
      <c r="AD919" s="421">
        <v>0</v>
      </c>
      <c r="AE919" s="427">
        <v>0</v>
      </c>
      <c r="AF919" s="417">
        <v>26</v>
      </c>
      <c r="AG919" s="375"/>
      <c r="AH919" s="417"/>
      <c r="AI919" s="421">
        <v>0</v>
      </c>
      <c r="AJ919" s="421">
        <v>0</v>
      </c>
      <c r="AK919" s="421">
        <v>0</v>
      </c>
      <c r="AL919" s="126"/>
      <c r="AM919" s="418"/>
      <c r="AN919" s="418"/>
      <c r="AO919" s="375">
        <v>0</v>
      </c>
    </row>
    <row r="920" spans="1:41" ht="24" customHeight="1" x14ac:dyDescent="0.3">
      <c r="A920" s="521" t="s">
        <v>1478</v>
      </c>
      <c r="B920" s="522" t="s">
        <v>1479</v>
      </c>
      <c r="C920" s="523" t="s">
        <v>183</v>
      </c>
      <c r="D920" s="367">
        <f t="shared" si="55"/>
        <v>31</v>
      </c>
      <c r="E920" s="368">
        <f t="shared" si="56"/>
        <v>8</v>
      </c>
      <c r="F920" s="368">
        <f t="shared" si="57"/>
        <v>0</v>
      </c>
      <c r="G920" s="368">
        <f t="shared" si="58"/>
        <v>0</v>
      </c>
      <c r="H920" s="368">
        <f t="shared" si="59"/>
        <v>0</v>
      </c>
      <c r="I920" s="368">
        <f t="shared" si="60"/>
        <v>0</v>
      </c>
      <c r="J920" s="368">
        <f t="shared" si="61"/>
        <v>0</v>
      </c>
      <c r="K920" s="368">
        <f t="shared" si="62"/>
        <v>0</v>
      </c>
      <c r="L920" s="368">
        <f t="shared" si="63"/>
        <v>0</v>
      </c>
      <c r="M920" s="368">
        <f t="shared" si="64"/>
        <v>0</v>
      </c>
      <c r="N920" s="480">
        <f t="shared" si="65"/>
        <v>39</v>
      </c>
      <c r="O920" s="524"/>
      <c r="P920" s="525">
        <f>N920+O920*100</f>
        <v>39</v>
      </c>
      <c r="Q920" s="483">
        <f>IF(P920=0,"",RANK(P920,P:P,0))</f>
        <v>216</v>
      </c>
      <c r="R920" s="374">
        <v>0</v>
      </c>
      <c r="S920" s="425">
        <v>0</v>
      </c>
      <c r="T920" s="414">
        <v>0</v>
      </c>
      <c r="U920" s="414">
        <v>0</v>
      </c>
      <c r="V920" s="414">
        <v>0</v>
      </c>
      <c r="W920" s="414">
        <v>0</v>
      </c>
      <c r="X920" s="414">
        <v>0</v>
      </c>
      <c r="Y920" s="414">
        <v>0</v>
      </c>
      <c r="Z920" s="414">
        <v>0</v>
      </c>
      <c r="AA920" s="414">
        <v>0</v>
      </c>
      <c r="AB920" s="425">
        <v>8</v>
      </c>
      <c r="AC920" s="526"/>
      <c r="AD920" s="426">
        <v>0</v>
      </c>
      <c r="AE920" s="427">
        <v>0</v>
      </c>
      <c r="AF920" s="527"/>
      <c r="AG920" s="198">
        <v>31</v>
      </c>
      <c r="AH920" s="527"/>
      <c r="AI920" s="142">
        <v>0</v>
      </c>
      <c r="AJ920" s="142">
        <v>0</v>
      </c>
      <c r="AK920" s="142">
        <v>0</v>
      </c>
      <c r="AL920" s="126"/>
      <c r="AM920" s="418"/>
      <c r="AN920" s="418"/>
      <c r="AO920" s="375">
        <v>0</v>
      </c>
    </row>
    <row r="921" spans="1:41" ht="24" customHeight="1" x14ac:dyDescent="0.3">
      <c r="A921" s="419" t="s">
        <v>4827</v>
      </c>
      <c r="B921" s="411" t="s">
        <v>4923</v>
      </c>
      <c r="C921" s="412" t="s">
        <v>437</v>
      </c>
      <c r="D921" s="367">
        <f t="shared" si="55"/>
        <v>0</v>
      </c>
      <c r="E921" s="368">
        <f t="shared" si="56"/>
        <v>0</v>
      </c>
      <c r="F921" s="368">
        <f t="shared" si="57"/>
        <v>0</v>
      </c>
      <c r="G921" s="368">
        <f t="shared" si="58"/>
        <v>0</v>
      </c>
      <c r="H921" s="368">
        <f t="shared" si="59"/>
        <v>0</v>
      </c>
      <c r="I921" s="368">
        <f t="shared" si="60"/>
        <v>0</v>
      </c>
      <c r="J921" s="368">
        <f t="shared" si="61"/>
        <v>0</v>
      </c>
      <c r="K921" s="368">
        <f t="shared" si="62"/>
        <v>0</v>
      </c>
      <c r="L921" s="368">
        <f t="shared" si="63"/>
        <v>0</v>
      </c>
      <c r="M921" s="368">
        <f t="shared" si="64"/>
        <v>0</v>
      </c>
      <c r="N921" s="370">
        <f t="shared" si="65"/>
        <v>0</v>
      </c>
      <c r="O921" s="371"/>
      <c r="P921" s="413">
        <f t="shared" ref="P921:P923" si="76">N921+O921*100</f>
        <v>0</v>
      </c>
      <c r="Q921" s="373" t="str">
        <f t="shared" ref="Q921:Q923" si="77">IF(P921=0,"",RANK(P921,P:P,0))</f>
        <v/>
      </c>
      <c r="R921" s="374">
        <v>0</v>
      </c>
      <c r="S921" s="428">
        <v>0</v>
      </c>
      <c r="T921" s="414">
        <v>0</v>
      </c>
      <c r="U921" s="414">
        <v>0</v>
      </c>
      <c r="V921" s="414">
        <v>0</v>
      </c>
      <c r="W921" s="414">
        <v>0</v>
      </c>
      <c r="X921" s="414">
        <v>0</v>
      </c>
      <c r="Y921" s="414">
        <v>0</v>
      </c>
      <c r="Z921" s="414">
        <v>0</v>
      </c>
      <c r="AA921" s="414">
        <v>0</v>
      </c>
      <c r="AB921" s="428">
        <v>0</v>
      </c>
      <c r="AC921" s="415"/>
      <c r="AD921" s="421">
        <v>0</v>
      </c>
      <c r="AE921" s="416">
        <v>0</v>
      </c>
      <c r="AF921" s="417"/>
      <c r="AG921" s="375"/>
      <c r="AH921" s="417"/>
      <c r="AI921" s="421">
        <v>0</v>
      </c>
      <c r="AJ921" s="421">
        <v>0</v>
      </c>
      <c r="AK921" s="421">
        <v>0</v>
      </c>
      <c r="AL921" s="126"/>
      <c r="AM921" s="418"/>
      <c r="AN921" s="418"/>
      <c r="AO921" s="375">
        <v>0</v>
      </c>
    </row>
    <row r="922" spans="1:41" ht="24" customHeight="1" x14ac:dyDescent="0.3">
      <c r="A922" s="410" t="s">
        <v>4924</v>
      </c>
      <c r="B922" s="411" t="s">
        <v>4925</v>
      </c>
      <c r="C922" s="412" t="s">
        <v>590</v>
      </c>
      <c r="D922" s="367">
        <f t="shared" si="55"/>
        <v>0</v>
      </c>
      <c r="E922" s="368">
        <f t="shared" si="56"/>
        <v>0</v>
      </c>
      <c r="F922" s="368">
        <f t="shared" si="57"/>
        <v>0</v>
      </c>
      <c r="G922" s="368">
        <f t="shared" si="58"/>
        <v>0</v>
      </c>
      <c r="H922" s="368">
        <f t="shared" si="59"/>
        <v>0</v>
      </c>
      <c r="I922" s="368">
        <f t="shared" si="60"/>
        <v>0</v>
      </c>
      <c r="J922" s="368">
        <f t="shared" si="61"/>
        <v>0</v>
      </c>
      <c r="K922" s="368">
        <f t="shared" si="62"/>
        <v>0</v>
      </c>
      <c r="L922" s="368">
        <f t="shared" si="63"/>
        <v>0</v>
      </c>
      <c r="M922" s="368">
        <f t="shared" si="64"/>
        <v>0</v>
      </c>
      <c r="N922" s="370">
        <f t="shared" si="65"/>
        <v>0</v>
      </c>
      <c r="O922" s="371"/>
      <c r="P922" s="413">
        <f t="shared" si="76"/>
        <v>0</v>
      </c>
      <c r="Q922" s="373" t="str">
        <f t="shared" si="77"/>
        <v/>
      </c>
      <c r="R922" s="374">
        <v>0</v>
      </c>
      <c r="S922" s="420">
        <v>0</v>
      </c>
      <c r="T922" s="414">
        <v>0</v>
      </c>
      <c r="U922" s="414">
        <v>0</v>
      </c>
      <c r="V922" s="414">
        <v>0</v>
      </c>
      <c r="W922" s="414">
        <v>0</v>
      </c>
      <c r="X922" s="414">
        <v>0</v>
      </c>
      <c r="Y922" s="414">
        <v>0</v>
      </c>
      <c r="Z922" s="414">
        <v>0</v>
      </c>
      <c r="AA922" s="414">
        <v>0</v>
      </c>
      <c r="AB922" s="420">
        <v>0</v>
      </c>
      <c r="AC922" s="415"/>
      <c r="AD922" s="421">
        <v>0</v>
      </c>
      <c r="AE922" s="427">
        <v>0</v>
      </c>
      <c r="AF922" s="417"/>
      <c r="AG922" s="375"/>
      <c r="AH922" s="417"/>
      <c r="AI922" s="430">
        <v>0</v>
      </c>
      <c r="AJ922" s="430">
        <v>0</v>
      </c>
      <c r="AK922" s="430">
        <v>0</v>
      </c>
      <c r="AL922" s="126"/>
      <c r="AM922" s="418"/>
      <c r="AN922" s="418"/>
      <c r="AO922" s="375">
        <v>0</v>
      </c>
    </row>
    <row r="923" spans="1:41" ht="24" customHeight="1" x14ac:dyDescent="0.3">
      <c r="A923" s="410" t="s">
        <v>4926</v>
      </c>
      <c r="B923" s="411" t="s">
        <v>4927</v>
      </c>
      <c r="C923" s="412" t="s">
        <v>4928</v>
      </c>
      <c r="D923" s="367">
        <f t="shared" si="55"/>
        <v>5</v>
      </c>
      <c r="E923" s="368">
        <f t="shared" si="56"/>
        <v>0</v>
      </c>
      <c r="F923" s="368">
        <f t="shared" si="57"/>
        <v>0</v>
      </c>
      <c r="G923" s="368">
        <f t="shared" si="58"/>
        <v>0</v>
      </c>
      <c r="H923" s="368">
        <f t="shared" si="59"/>
        <v>0</v>
      </c>
      <c r="I923" s="368">
        <f t="shared" si="60"/>
        <v>0</v>
      </c>
      <c r="J923" s="368">
        <f t="shared" si="61"/>
        <v>0</v>
      </c>
      <c r="K923" s="368">
        <f t="shared" si="62"/>
        <v>0</v>
      </c>
      <c r="L923" s="368">
        <f t="shared" si="63"/>
        <v>0</v>
      </c>
      <c r="M923" s="368">
        <f t="shared" si="64"/>
        <v>0</v>
      </c>
      <c r="N923" s="370">
        <f t="shared" si="65"/>
        <v>5</v>
      </c>
      <c r="O923" s="371"/>
      <c r="P923" s="413">
        <f t="shared" si="76"/>
        <v>5</v>
      </c>
      <c r="Q923" s="373">
        <f t="shared" si="77"/>
        <v>830</v>
      </c>
      <c r="R923" s="374">
        <v>0</v>
      </c>
      <c r="S923" s="428">
        <v>0</v>
      </c>
      <c r="T923" s="414">
        <v>0</v>
      </c>
      <c r="U923" s="414">
        <v>0</v>
      </c>
      <c r="V923" s="414">
        <v>0</v>
      </c>
      <c r="W923" s="414">
        <v>0</v>
      </c>
      <c r="X923" s="414">
        <v>0</v>
      </c>
      <c r="Y923" s="414">
        <v>0</v>
      </c>
      <c r="Z923" s="414">
        <v>0</v>
      </c>
      <c r="AA923" s="414">
        <v>0</v>
      </c>
      <c r="AB923" s="428">
        <v>5</v>
      </c>
      <c r="AC923" s="415"/>
      <c r="AD923" s="124">
        <v>0</v>
      </c>
      <c r="AE923" s="416">
        <v>0</v>
      </c>
      <c r="AF923" s="417"/>
      <c r="AG923" s="375"/>
      <c r="AH923" s="417"/>
      <c r="AI923" s="421">
        <v>0</v>
      </c>
      <c r="AJ923" s="421">
        <v>0</v>
      </c>
      <c r="AK923" s="421">
        <v>0</v>
      </c>
      <c r="AL923" s="126"/>
      <c r="AM923" s="418"/>
      <c r="AN923" s="418"/>
      <c r="AO923" s="375">
        <v>0</v>
      </c>
    </row>
    <row r="924" spans="1:41" ht="24" customHeight="1" x14ac:dyDescent="0.3">
      <c r="A924" s="521" t="s">
        <v>4929</v>
      </c>
      <c r="B924" s="522" t="s">
        <v>4930</v>
      </c>
      <c r="C924" s="523" t="s">
        <v>183</v>
      </c>
      <c r="D924" s="367">
        <f t="shared" si="55"/>
        <v>0</v>
      </c>
      <c r="E924" s="368">
        <f t="shared" si="56"/>
        <v>0</v>
      </c>
      <c r="F924" s="368">
        <f t="shared" si="57"/>
        <v>0</v>
      </c>
      <c r="G924" s="368">
        <f t="shared" si="58"/>
        <v>0</v>
      </c>
      <c r="H924" s="368">
        <f t="shared" si="59"/>
        <v>0</v>
      </c>
      <c r="I924" s="368">
        <f t="shared" si="60"/>
        <v>0</v>
      </c>
      <c r="J924" s="368">
        <f t="shared" si="61"/>
        <v>0</v>
      </c>
      <c r="K924" s="368">
        <f t="shared" si="62"/>
        <v>0</v>
      </c>
      <c r="L924" s="368">
        <f t="shared" si="63"/>
        <v>0</v>
      </c>
      <c r="M924" s="368">
        <f t="shared" si="64"/>
        <v>0</v>
      </c>
      <c r="N924" s="480">
        <f t="shared" si="65"/>
        <v>0</v>
      </c>
      <c r="O924" s="524"/>
      <c r="P924" s="525">
        <f>N924+O924*100</f>
        <v>0</v>
      </c>
      <c r="Q924" s="483" t="str">
        <f>IF(P924=0,"",RANK(P924,P:P,0))</f>
        <v/>
      </c>
      <c r="R924" s="374">
        <v>0</v>
      </c>
      <c r="S924" s="420">
        <v>0</v>
      </c>
      <c r="T924" s="414">
        <v>0</v>
      </c>
      <c r="U924" s="414">
        <v>0</v>
      </c>
      <c r="V924" s="414">
        <v>0</v>
      </c>
      <c r="W924" s="414">
        <v>0</v>
      </c>
      <c r="X924" s="414">
        <v>0</v>
      </c>
      <c r="Y924" s="414">
        <v>0</v>
      </c>
      <c r="Z924" s="414">
        <v>0</v>
      </c>
      <c r="AA924" s="414">
        <v>0</v>
      </c>
      <c r="AB924" s="420">
        <v>0</v>
      </c>
      <c r="AC924" s="526"/>
      <c r="AD924" s="421">
        <v>0</v>
      </c>
      <c r="AE924" s="416">
        <v>0</v>
      </c>
      <c r="AF924" s="527"/>
      <c r="AG924" s="198"/>
      <c r="AH924" s="527"/>
      <c r="AI924" s="142">
        <v>0</v>
      </c>
      <c r="AJ924" s="142">
        <v>0</v>
      </c>
      <c r="AK924" s="142">
        <v>0</v>
      </c>
      <c r="AL924" s="126"/>
      <c r="AM924" s="418"/>
      <c r="AN924" s="418"/>
      <c r="AO924" s="425">
        <v>0</v>
      </c>
    </row>
    <row r="925" spans="1:41" ht="24" customHeight="1" x14ac:dyDescent="0.3">
      <c r="A925" s="419" t="s">
        <v>1563</v>
      </c>
      <c r="B925" s="411" t="s">
        <v>1564</v>
      </c>
      <c r="C925" s="412" t="s">
        <v>1565</v>
      </c>
      <c r="D925" s="367">
        <f t="shared" si="55"/>
        <v>0</v>
      </c>
      <c r="E925" s="368">
        <f t="shared" si="56"/>
        <v>0</v>
      </c>
      <c r="F925" s="368">
        <f t="shared" si="57"/>
        <v>0</v>
      </c>
      <c r="G925" s="368">
        <f t="shared" si="58"/>
        <v>0</v>
      </c>
      <c r="H925" s="368">
        <f t="shared" si="59"/>
        <v>0</v>
      </c>
      <c r="I925" s="368">
        <f t="shared" si="60"/>
        <v>0</v>
      </c>
      <c r="J925" s="368">
        <f t="shared" si="61"/>
        <v>0</v>
      </c>
      <c r="K925" s="368">
        <f t="shared" si="62"/>
        <v>0</v>
      </c>
      <c r="L925" s="368">
        <f t="shared" si="63"/>
        <v>0</v>
      </c>
      <c r="M925" s="368">
        <f t="shared" si="64"/>
        <v>0</v>
      </c>
      <c r="N925" s="370">
        <f t="shared" si="65"/>
        <v>0</v>
      </c>
      <c r="O925" s="371"/>
      <c r="P925" s="413">
        <f t="shared" ref="P925:P986" si="78">N925+O925*100</f>
        <v>0</v>
      </c>
      <c r="Q925" s="373" t="str">
        <f t="shared" ref="Q925:Q986" si="79">IF(P925=0,"",RANK(P925,P:P,0))</f>
        <v/>
      </c>
      <c r="R925" s="374">
        <v>0</v>
      </c>
      <c r="S925" s="428">
        <v>0</v>
      </c>
      <c r="T925" s="414">
        <v>0</v>
      </c>
      <c r="U925" s="414">
        <v>0</v>
      </c>
      <c r="V925" s="414">
        <v>0</v>
      </c>
      <c r="W925" s="414">
        <v>0</v>
      </c>
      <c r="X925" s="414">
        <v>0</v>
      </c>
      <c r="Y925" s="414">
        <v>0</v>
      </c>
      <c r="Z925" s="414">
        <v>0</v>
      </c>
      <c r="AA925" s="414">
        <v>0</v>
      </c>
      <c r="AB925" s="428">
        <v>0</v>
      </c>
      <c r="AC925" s="415"/>
      <c r="AD925" s="142">
        <v>0</v>
      </c>
      <c r="AE925" s="416">
        <v>0</v>
      </c>
      <c r="AF925" s="417"/>
      <c r="AG925" s="375"/>
      <c r="AH925" s="417"/>
      <c r="AI925" s="421">
        <v>0</v>
      </c>
      <c r="AJ925" s="421">
        <v>0</v>
      </c>
      <c r="AK925" s="421">
        <v>0</v>
      </c>
      <c r="AL925" s="126"/>
      <c r="AM925" s="418"/>
      <c r="AN925" s="418"/>
      <c r="AO925" s="375">
        <v>0</v>
      </c>
    </row>
    <row r="926" spans="1:41" ht="24" customHeight="1" x14ac:dyDescent="0.3">
      <c r="A926" s="422" t="s">
        <v>4931</v>
      </c>
      <c r="B926" s="423" t="s">
        <v>4932</v>
      </c>
      <c r="C926" s="424" t="s">
        <v>1051</v>
      </c>
      <c r="D926" s="367">
        <f t="shared" si="55"/>
        <v>6</v>
      </c>
      <c r="E926" s="368">
        <f t="shared" si="56"/>
        <v>5</v>
      </c>
      <c r="F926" s="368">
        <f t="shared" si="57"/>
        <v>0</v>
      </c>
      <c r="G926" s="368">
        <f t="shared" si="58"/>
        <v>0</v>
      </c>
      <c r="H926" s="368">
        <f t="shared" si="59"/>
        <v>0</v>
      </c>
      <c r="I926" s="368">
        <f t="shared" si="60"/>
        <v>0</v>
      </c>
      <c r="J926" s="368">
        <f t="shared" si="61"/>
        <v>0</v>
      </c>
      <c r="K926" s="368">
        <f t="shared" si="62"/>
        <v>0</v>
      </c>
      <c r="L926" s="368">
        <f t="shared" si="63"/>
        <v>0</v>
      </c>
      <c r="M926" s="368">
        <f t="shared" si="64"/>
        <v>0</v>
      </c>
      <c r="N926" s="370">
        <f t="shared" si="65"/>
        <v>11</v>
      </c>
      <c r="O926" s="371"/>
      <c r="P926" s="413">
        <f t="shared" si="78"/>
        <v>11</v>
      </c>
      <c r="Q926" s="373">
        <f t="shared" si="79"/>
        <v>674</v>
      </c>
      <c r="R926" s="374">
        <v>0</v>
      </c>
      <c r="S926" s="420">
        <v>0</v>
      </c>
      <c r="T926" s="414">
        <v>0</v>
      </c>
      <c r="U926" s="414">
        <v>0</v>
      </c>
      <c r="V926" s="414">
        <v>0</v>
      </c>
      <c r="W926" s="414">
        <v>0</v>
      </c>
      <c r="X926" s="414">
        <v>0</v>
      </c>
      <c r="Y926" s="414">
        <v>0</v>
      </c>
      <c r="Z926" s="414">
        <v>0</v>
      </c>
      <c r="AA926" s="414">
        <v>0</v>
      </c>
      <c r="AB926" s="420">
        <v>5</v>
      </c>
      <c r="AC926" s="415"/>
      <c r="AD926" s="421">
        <v>0</v>
      </c>
      <c r="AE926" s="416">
        <v>0</v>
      </c>
      <c r="AF926" s="417"/>
      <c r="AG926" s="375">
        <v>6</v>
      </c>
      <c r="AH926" s="417"/>
      <c r="AI926" s="430">
        <v>0</v>
      </c>
      <c r="AJ926" s="430">
        <v>0</v>
      </c>
      <c r="AK926" s="430">
        <v>0</v>
      </c>
      <c r="AL926" s="126"/>
      <c r="AM926" s="418"/>
      <c r="AN926" s="418"/>
      <c r="AO926" s="375">
        <v>0</v>
      </c>
    </row>
    <row r="927" spans="1:41" ht="24" customHeight="1" x14ac:dyDescent="0.3">
      <c r="A927" s="419" t="s">
        <v>4934</v>
      </c>
      <c r="B927" s="411" t="s">
        <v>4935</v>
      </c>
      <c r="C927" s="412" t="s">
        <v>1885</v>
      </c>
      <c r="D927" s="367">
        <f t="shared" si="55"/>
        <v>0</v>
      </c>
      <c r="E927" s="368">
        <f t="shared" si="56"/>
        <v>0</v>
      </c>
      <c r="F927" s="368">
        <f t="shared" si="57"/>
        <v>0</v>
      </c>
      <c r="G927" s="368">
        <f t="shared" si="58"/>
        <v>0</v>
      </c>
      <c r="H927" s="368">
        <f t="shared" si="59"/>
        <v>0</v>
      </c>
      <c r="I927" s="368">
        <f t="shared" si="60"/>
        <v>0</v>
      </c>
      <c r="J927" s="368">
        <f t="shared" si="61"/>
        <v>0</v>
      </c>
      <c r="K927" s="368">
        <f t="shared" si="62"/>
        <v>0</v>
      </c>
      <c r="L927" s="368">
        <f t="shared" si="63"/>
        <v>0</v>
      </c>
      <c r="M927" s="368">
        <f t="shared" si="64"/>
        <v>0</v>
      </c>
      <c r="N927" s="370">
        <f t="shared" si="65"/>
        <v>0</v>
      </c>
      <c r="O927" s="371"/>
      <c r="P927" s="413">
        <f t="shared" si="78"/>
        <v>0</v>
      </c>
      <c r="Q927" s="373" t="str">
        <f t="shared" si="79"/>
        <v/>
      </c>
      <c r="R927" s="374">
        <v>0</v>
      </c>
      <c r="S927" s="432">
        <v>0</v>
      </c>
      <c r="T927" s="414">
        <v>0</v>
      </c>
      <c r="U927" s="414">
        <v>0</v>
      </c>
      <c r="V927" s="414">
        <v>0</v>
      </c>
      <c r="W927" s="414">
        <v>0</v>
      </c>
      <c r="X927" s="414">
        <v>0</v>
      </c>
      <c r="Y927" s="414">
        <v>0</v>
      </c>
      <c r="Z927" s="414">
        <v>0</v>
      </c>
      <c r="AA927" s="414">
        <v>0</v>
      </c>
      <c r="AB927" s="432">
        <v>0</v>
      </c>
      <c r="AC927" s="429"/>
      <c r="AD927" s="142">
        <v>0</v>
      </c>
      <c r="AE927" s="416">
        <v>0</v>
      </c>
      <c r="AF927" s="417"/>
      <c r="AG927" s="375"/>
      <c r="AH927" s="417"/>
      <c r="AI927" s="426">
        <v>0</v>
      </c>
      <c r="AJ927" s="426">
        <v>0</v>
      </c>
      <c r="AK927" s="426">
        <v>0</v>
      </c>
      <c r="AL927" s="126"/>
      <c r="AM927" s="418"/>
      <c r="AN927" s="418"/>
      <c r="AO927" s="375">
        <v>0</v>
      </c>
    </row>
    <row r="928" spans="1:41" ht="24" customHeight="1" x14ac:dyDescent="0.3">
      <c r="A928" s="410" t="s">
        <v>4936</v>
      </c>
      <c r="B928" s="411" t="s">
        <v>4937</v>
      </c>
      <c r="C928" s="412" t="s">
        <v>358</v>
      </c>
      <c r="D928" s="367">
        <f t="shared" si="55"/>
        <v>0</v>
      </c>
      <c r="E928" s="368">
        <f t="shared" si="56"/>
        <v>0</v>
      </c>
      <c r="F928" s="368">
        <f t="shared" si="57"/>
        <v>0</v>
      </c>
      <c r="G928" s="368">
        <f t="shared" si="58"/>
        <v>0</v>
      </c>
      <c r="H928" s="368">
        <f t="shared" si="59"/>
        <v>0</v>
      </c>
      <c r="I928" s="368">
        <f t="shared" si="60"/>
        <v>0</v>
      </c>
      <c r="J928" s="368">
        <f t="shared" si="61"/>
        <v>0</v>
      </c>
      <c r="K928" s="368">
        <f t="shared" si="62"/>
        <v>0</v>
      </c>
      <c r="L928" s="368">
        <f t="shared" si="63"/>
        <v>0</v>
      </c>
      <c r="M928" s="368">
        <f t="shared" si="64"/>
        <v>0</v>
      </c>
      <c r="N928" s="370">
        <f t="shared" si="65"/>
        <v>0</v>
      </c>
      <c r="O928" s="371"/>
      <c r="P928" s="413">
        <f t="shared" si="78"/>
        <v>0</v>
      </c>
      <c r="Q928" s="373" t="str">
        <f t="shared" si="79"/>
        <v/>
      </c>
      <c r="R928" s="374">
        <v>0</v>
      </c>
      <c r="S928" s="425">
        <v>0</v>
      </c>
      <c r="T928" s="414">
        <v>0</v>
      </c>
      <c r="U928" s="414">
        <v>0</v>
      </c>
      <c r="V928" s="414">
        <v>0</v>
      </c>
      <c r="W928" s="414">
        <v>0</v>
      </c>
      <c r="X928" s="414">
        <v>0</v>
      </c>
      <c r="Y928" s="414">
        <v>0</v>
      </c>
      <c r="Z928" s="414">
        <v>0</v>
      </c>
      <c r="AA928" s="414">
        <v>0</v>
      </c>
      <c r="AB928" s="425">
        <v>0</v>
      </c>
      <c r="AC928" s="429"/>
      <c r="AD928" s="450">
        <v>0</v>
      </c>
      <c r="AE928" s="427">
        <v>0</v>
      </c>
      <c r="AF928" s="417"/>
      <c r="AG928" s="375"/>
      <c r="AH928" s="417"/>
      <c r="AI928" s="389">
        <v>0</v>
      </c>
      <c r="AJ928" s="389">
        <v>0</v>
      </c>
      <c r="AK928" s="389">
        <v>0</v>
      </c>
      <c r="AL928" s="126"/>
      <c r="AM928" s="418"/>
      <c r="AN928" s="418"/>
      <c r="AO928" s="375">
        <v>0</v>
      </c>
    </row>
    <row r="929" spans="1:41" ht="24" customHeight="1" x14ac:dyDescent="0.3">
      <c r="A929" s="419" t="s">
        <v>4938</v>
      </c>
      <c r="B929" s="411" t="s">
        <v>4939</v>
      </c>
      <c r="C929" s="412" t="s">
        <v>2182</v>
      </c>
      <c r="D929" s="367">
        <f t="shared" si="55"/>
        <v>0</v>
      </c>
      <c r="E929" s="368">
        <f t="shared" si="56"/>
        <v>0</v>
      </c>
      <c r="F929" s="368">
        <f t="shared" si="57"/>
        <v>0</v>
      </c>
      <c r="G929" s="368">
        <f t="shared" si="58"/>
        <v>0</v>
      </c>
      <c r="H929" s="368">
        <f t="shared" si="59"/>
        <v>0</v>
      </c>
      <c r="I929" s="368">
        <f t="shared" si="60"/>
        <v>0</v>
      </c>
      <c r="J929" s="368">
        <f t="shared" si="61"/>
        <v>0</v>
      </c>
      <c r="K929" s="368">
        <f t="shared" si="62"/>
        <v>0</v>
      </c>
      <c r="L929" s="368">
        <f t="shared" si="63"/>
        <v>0</v>
      </c>
      <c r="M929" s="368">
        <f t="shared" si="64"/>
        <v>0</v>
      </c>
      <c r="N929" s="370">
        <f t="shared" si="65"/>
        <v>0</v>
      </c>
      <c r="O929" s="371"/>
      <c r="P929" s="413">
        <f t="shared" si="78"/>
        <v>0</v>
      </c>
      <c r="Q929" s="373" t="str">
        <f t="shared" si="79"/>
        <v/>
      </c>
      <c r="R929" s="431">
        <v>0</v>
      </c>
      <c r="S929" s="390">
        <v>0</v>
      </c>
      <c r="T929" s="414">
        <v>0</v>
      </c>
      <c r="U929" s="414">
        <v>0</v>
      </c>
      <c r="V929" s="414">
        <v>0</v>
      </c>
      <c r="W929" s="414">
        <v>0</v>
      </c>
      <c r="X929" s="414">
        <v>0</v>
      </c>
      <c r="Y929" s="414">
        <v>0</v>
      </c>
      <c r="Z929" s="414">
        <v>0</v>
      </c>
      <c r="AA929" s="414">
        <v>0</v>
      </c>
      <c r="AB929" s="390">
        <v>0</v>
      </c>
      <c r="AC929" s="415"/>
      <c r="AD929" s="421">
        <v>0</v>
      </c>
      <c r="AE929" s="416">
        <v>0</v>
      </c>
      <c r="AF929" s="417"/>
      <c r="AG929" s="375"/>
      <c r="AH929" s="417"/>
      <c r="AI929" s="421">
        <v>0</v>
      </c>
      <c r="AJ929" s="421">
        <v>0</v>
      </c>
      <c r="AK929" s="421">
        <v>0</v>
      </c>
      <c r="AL929" s="434"/>
      <c r="AM929" s="435"/>
      <c r="AN929" s="435"/>
      <c r="AO929" s="375">
        <v>0</v>
      </c>
    </row>
    <row r="930" spans="1:41" ht="24" customHeight="1" x14ac:dyDescent="0.3">
      <c r="A930" s="419" t="s">
        <v>4940</v>
      </c>
      <c r="B930" s="411" t="s">
        <v>4941</v>
      </c>
      <c r="C930" s="412" t="s">
        <v>3222</v>
      </c>
      <c r="D930" s="367">
        <f t="shared" si="55"/>
        <v>0</v>
      </c>
      <c r="E930" s="368">
        <f t="shared" si="56"/>
        <v>0</v>
      </c>
      <c r="F930" s="368">
        <f t="shared" si="57"/>
        <v>0</v>
      </c>
      <c r="G930" s="368">
        <f t="shared" si="58"/>
        <v>0</v>
      </c>
      <c r="H930" s="368">
        <f t="shared" si="59"/>
        <v>0</v>
      </c>
      <c r="I930" s="368">
        <f t="shared" si="60"/>
        <v>0</v>
      </c>
      <c r="J930" s="368">
        <f t="shared" si="61"/>
        <v>0</v>
      </c>
      <c r="K930" s="368">
        <f t="shared" si="62"/>
        <v>0</v>
      </c>
      <c r="L930" s="368">
        <f t="shared" si="63"/>
        <v>0</v>
      </c>
      <c r="M930" s="368">
        <f t="shared" si="64"/>
        <v>0</v>
      </c>
      <c r="N930" s="370">
        <f t="shared" si="65"/>
        <v>0</v>
      </c>
      <c r="O930" s="371"/>
      <c r="P930" s="413">
        <f t="shared" si="78"/>
        <v>0</v>
      </c>
      <c r="Q930" s="373" t="str">
        <f t="shared" si="79"/>
        <v/>
      </c>
      <c r="R930" s="374">
        <v>0</v>
      </c>
      <c r="S930" s="420">
        <v>0</v>
      </c>
      <c r="T930" s="414">
        <v>0</v>
      </c>
      <c r="U930" s="414">
        <v>0</v>
      </c>
      <c r="V930" s="414">
        <v>0</v>
      </c>
      <c r="W930" s="414">
        <v>0</v>
      </c>
      <c r="X930" s="414">
        <v>0</v>
      </c>
      <c r="Y930" s="414">
        <v>0</v>
      </c>
      <c r="Z930" s="414">
        <v>0</v>
      </c>
      <c r="AA930" s="414">
        <v>0</v>
      </c>
      <c r="AB930" s="420">
        <v>0</v>
      </c>
      <c r="AC930" s="429"/>
      <c r="AD930" s="430">
        <v>0</v>
      </c>
      <c r="AE930" s="416">
        <v>0</v>
      </c>
      <c r="AF930" s="417"/>
      <c r="AG930" s="375"/>
      <c r="AH930" s="417"/>
      <c r="AI930" s="426">
        <v>0</v>
      </c>
      <c r="AJ930" s="426">
        <v>0</v>
      </c>
      <c r="AK930" s="426">
        <v>0</v>
      </c>
      <c r="AL930" s="126"/>
      <c r="AM930" s="418"/>
      <c r="AN930" s="418"/>
      <c r="AO930" s="375">
        <v>0</v>
      </c>
    </row>
    <row r="931" spans="1:41" ht="24" customHeight="1" x14ac:dyDescent="0.3">
      <c r="A931" s="419" t="s">
        <v>1505</v>
      </c>
      <c r="B931" s="411" t="s">
        <v>1506</v>
      </c>
      <c r="C931" s="412" t="s">
        <v>156</v>
      </c>
      <c r="D931" s="367">
        <f t="shared" si="55"/>
        <v>6</v>
      </c>
      <c r="E931" s="368">
        <f t="shared" si="56"/>
        <v>0</v>
      </c>
      <c r="F931" s="368">
        <f t="shared" si="57"/>
        <v>0</v>
      </c>
      <c r="G931" s="368">
        <f t="shared" si="58"/>
        <v>0</v>
      </c>
      <c r="H931" s="368">
        <f t="shared" si="59"/>
        <v>0</v>
      </c>
      <c r="I931" s="368">
        <f t="shared" si="60"/>
        <v>0</v>
      </c>
      <c r="J931" s="368">
        <f t="shared" si="61"/>
        <v>0</v>
      </c>
      <c r="K931" s="368">
        <f t="shared" si="62"/>
        <v>0</v>
      </c>
      <c r="L931" s="368">
        <f t="shared" si="63"/>
        <v>0</v>
      </c>
      <c r="M931" s="368">
        <f t="shared" si="64"/>
        <v>0</v>
      </c>
      <c r="N931" s="370">
        <f t="shared" si="65"/>
        <v>6</v>
      </c>
      <c r="O931" s="371"/>
      <c r="P931" s="413">
        <f t="shared" si="78"/>
        <v>6</v>
      </c>
      <c r="Q931" s="373">
        <f t="shared" si="79"/>
        <v>803</v>
      </c>
      <c r="R931" s="374">
        <v>0</v>
      </c>
      <c r="S931" s="420">
        <v>0</v>
      </c>
      <c r="T931" s="414">
        <v>0</v>
      </c>
      <c r="U931" s="414">
        <v>0</v>
      </c>
      <c r="V931" s="414">
        <v>0</v>
      </c>
      <c r="W931" s="414">
        <v>0</v>
      </c>
      <c r="X931" s="414">
        <v>0</v>
      </c>
      <c r="Y931" s="414">
        <v>0</v>
      </c>
      <c r="Z931" s="414">
        <v>0</v>
      </c>
      <c r="AA931" s="414">
        <v>0</v>
      </c>
      <c r="AB931" s="420">
        <v>0</v>
      </c>
      <c r="AC931" s="429"/>
      <c r="AD931" s="430">
        <v>0</v>
      </c>
      <c r="AE931" s="427">
        <v>0</v>
      </c>
      <c r="AF931" s="417">
        <v>6</v>
      </c>
      <c r="AG931" s="375"/>
      <c r="AH931" s="417"/>
      <c r="AI931" s="124">
        <v>0</v>
      </c>
      <c r="AJ931" s="124">
        <v>0</v>
      </c>
      <c r="AK931" s="124">
        <v>0</v>
      </c>
      <c r="AL931" s="126"/>
      <c r="AM931" s="418"/>
      <c r="AN931" s="418"/>
      <c r="AO931" s="375">
        <v>0</v>
      </c>
    </row>
    <row r="932" spans="1:41" ht="24" customHeight="1" x14ac:dyDescent="0.3">
      <c r="A932" s="419" t="s">
        <v>4942</v>
      </c>
      <c r="B932" s="411" t="s">
        <v>4943</v>
      </c>
      <c r="C932" s="412" t="s">
        <v>2007</v>
      </c>
      <c r="D932" s="367">
        <f t="shared" si="55"/>
        <v>0</v>
      </c>
      <c r="E932" s="368">
        <f t="shared" si="56"/>
        <v>0</v>
      </c>
      <c r="F932" s="368">
        <f t="shared" si="57"/>
        <v>0</v>
      </c>
      <c r="G932" s="368">
        <f t="shared" si="58"/>
        <v>0</v>
      </c>
      <c r="H932" s="368">
        <f t="shared" si="59"/>
        <v>0</v>
      </c>
      <c r="I932" s="368">
        <f t="shared" si="60"/>
        <v>0</v>
      </c>
      <c r="J932" s="368">
        <f t="shared" si="61"/>
        <v>0</v>
      </c>
      <c r="K932" s="368">
        <f t="shared" si="62"/>
        <v>0</v>
      </c>
      <c r="L932" s="368">
        <f t="shared" si="63"/>
        <v>0</v>
      </c>
      <c r="M932" s="368">
        <f t="shared" si="64"/>
        <v>0</v>
      </c>
      <c r="N932" s="370">
        <f t="shared" si="65"/>
        <v>0</v>
      </c>
      <c r="O932" s="371"/>
      <c r="P932" s="413">
        <f t="shared" si="78"/>
        <v>0</v>
      </c>
      <c r="Q932" s="373" t="str">
        <f t="shared" si="79"/>
        <v/>
      </c>
      <c r="R932" s="374">
        <v>0</v>
      </c>
      <c r="S932" s="425">
        <v>0</v>
      </c>
      <c r="T932" s="414">
        <v>0</v>
      </c>
      <c r="U932" s="414">
        <v>0</v>
      </c>
      <c r="V932" s="414">
        <v>0</v>
      </c>
      <c r="W932" s="414">
        <v>0</v>
      </c>
      <c r="X932" s="414">
        <v>0</v>
      </c>
      <c r="Y932" s="414">
        <v>0</v>
      </c>
      <c r="Z932" s="414">
        <v>0</v>
      </c>
      <c r="AA932" s="414">
        <v>0</v>
      </c>
      <c r="AB932" s="425">
        <v>0</v>
      </c>
      <c r="AC932" s="415"/>
      <c r="AD932" s="389">
        <v>0</v>
      </c>
      <c r="AE932" s="427">
        <v>0</v>
      </c>
      <c r="AF932" s="433"/>
      <c r="AG932" s="425"/>
      <c r="AH932" s="433"/>
      <c r="AI932" s="421">
        <v>0</v>
      </c>
      <c r="AJ932" s="421">
        <v>0</v>
      </c>
      <c r="AK932" s="421">
        <v>0</v>
      </c>
      <c r="AL932" s="126"/>
      <c r="AM932" s="418"/>
      <c r="AN932" s="418"/>
      <c r="AO932" s="375">
        <v>0</v>
      </c>
    </row>
    <row r="933" spans="1:41" ht="24" customHeight="1" x14ac:dyDescent="0.3">
      <c r="A933" s="410">
        <v>7708240</v>
      </c>
      <c r="B933" s="411" t="s">
        <v>4944</v>
      </c>
      <c r="C933" s="412" t="s">
        <v>2541</v>
      </c>
      <c r="D933" s="367">
        <f t="shared" si="55"/>
        <v>4</v>
      </c>
      <c r="E933" s="368">
        <f t="shared" si="56"/>
        <v>0</v>
      </c>
      <c r="F933" s="368">
        <f t="shared" si="57"/>
        <v>0</v>
      </c>
      <c r="G933" s="368">
        <f t="shared" si="58"/>
        <v>0</v>
      </c>
      <c r="H933" s="368">
        <f t="shared" si="59"/>
        <v>0</v>
      </c>
      <c r="I933" s="368">
        <f t="shared" si="60"/>
        <v>0</v>
      </c>
      <c r="J933" s="368">
        <f t="shared" si="61"/>
        <v>0</v>
      </c>
      <c r="K933" s="368">
        <f t="shared" si="62"/>
        <v>0</v>
      </c>
      <c r="L933" s="368">
        <f t="shared" si="63"/>
        <v>0</v>
      </c>
      <c r="M933" s="368">
        <f t="shared" si="64"/>
        <v>0</v>
      </c>
      <c r="N933" s="370">
        <f t="shared" si="65"/>
        <v>4</v>
      </c>
      <c r="O933" s="371"/>
      <c r="P933" s="413">
        <f t="shared" si="78"/>
        <v>4</v>
      </c>
      <c r="Q933" s="373">
        <f t="shared" si="79"/>
        <v>889</v>
      </c>
      <c r="R933" s="431">
        <v>0</v>
      </c>
      <c r="S933" s="414">
        <v>0</v>
      </c>
      <c r="T933" s="414">
        <v>0</v>
      </c>
      <c r="U933" s="414">
        <v>0</v>
      </c>
      <c r="V933" s="414">
        <v>0</v>
      </c>
      <c r="W933" s="414">
        <v>0</v>
      </c>
      <c r="X933" s="414">
        <v>0</v>
      </c>
      <c r="Y933" s="414">
        <v>0</v>
      </c>
      <c r="Z933" s="414">
        <v>0</v>
      </c>
      <c r="AA933" s="414">
        <v>0</v>
      </c>
      <c r="AB933" s="414">
        <v>4</v>
      </c>
      <c r="AC933" s="415"/>
      <c r="AD933" s="421">
        <v>0</v>
      </c>
      <c r="AE933" s="427">
        <v>0</v>
      </c>
      <c r="AF933" s="417"/>
      <c r="AG933" s="375"/>
      <c r="AH933" s="417"/>
      <c r="AI933" s="142">
        <v>0</v>
      </c>
      <c r="AJ933" s="142">
        <v>0</v>
      </c>
      <c r="AK933" s="142">
        <v>0</v>
      </c>
      <c r="AL933" s="434"/>
      <c r="AM933" s="435"/>
      <c r="AN933" s="435"/>
      <c r="AO933" s="375">
        <v>0</v>
      </c>
    </row>
    <row r="934" spans="1:41" ht="24" customHeight="1" x14ac:dyDescent="0.3">
      <c r="A934" s="419" t="s">
        <v>4945</v>
      </c>
      <c r="B934" s="436" t="s">
        <v>4946</v>
      </c>
      <c r="C934" s="437" t="s">
        <v>124</v>
      </c>
      <c r="D934" s="367">
        <f t="shared" si="55"/>
        <v>9</v>
      </c>
      <c r="E934" s="368">
        <f t="shared" si="56"/>
        <v>0</v>
      </c>
      <c r="F934" s="368">
        <f t="shared" si="57"/>
        <v>0</v>
      </c>
      <c r="G934" s="368">
        <f t="shared" si="58"/>
        <v>0</v>
      </c>
      <c r="H934" s="368">
        <f t="shared" si="59"/>
        <v>0</v>
      </c>
      <c r="I934" s="368">
        <f t="shared" si="60"/>
        <v>0</v>
      </c>
      <c r="J934" s="368">
        <f t="shared" si="61"/>
        <v>0</v>
      </c>
      <c r="K934" s="368">
        <f t="shared" si="62"/>
        <v>0</v>
      </c>
      <c r="L934" s="368">
        <f t="shared" si="63"/>
        <v>0</v>
      </c>
      <c r="M934" s="368">
        <f t="shared" si="64"/>
        <v>0</v>
      </c>
      <c r="N934" s="446">
        <f t="shared" si="65"/>
        <v>9</v>
      </c>
      <c r="O934" s="371"/>
      <c r="P934" s="448">
        <f t="shared" si="78"/>
        <v>9</v>
      </c>
      <c r="Q934" s="373">
        <f t="shared" si="79"/>
        <v>728</v>
      </c>
      <c r="R934" s="374">
        <v>0</v>
      </c>
      <c r="S934" s="420">
        <v>0</v>
      </c>
      <c r="T934" s="414">
        <v>0</v>
      </c>
      <c r="U934" s="414">
        <v>0</v>
      </c>
      <c r="V934" s="414">
        <v>0</v>
      </c>
      <c r="W934" s="414">
        <v>0</v>
      </c>
      <c r="X934" s="414">
        <v>0</v>
      </c>
      <c r="Y934" s="414">
        <v>0</v>
      </c>
      <c r="Z934" s="414">
        <v>0</v>
      </c>
      <c r="AA934" s="414">
        <v>0</v>
      </c>
      <c r="AB934" s="420">
        <v>9</v>
      </c>
      <c r="AC934" s="429"/>
      <c r="AD934" s="421">
        <v>0</v>
      </c>
      <c r="AE934" s="416">
        <v>0</v>
      </c>
      <c r="AF934" s="417"/>
      <c r="AG934" s="375"/>
      <c r="AH934" s="417"/>
      <c r="AI934" s="421">
        <v>0</v>
      </c>
      <c r="AJ934" s="421">
        <v>0</v>
      </c>
      <c r="AK934" s="421">
        <v>0</v>
      </c>
      <c r="AL934" s="126"/>
      <c r="AM934" s="418"/>
      <c r="AN934" s="418"/>
      <c r="AO934" s="375">
        <v>0</v>
      </c>
    </row>
    <row r="935" spans="1:41" ht="24" customHeight="1" x14ac:dyDescent="0.3">
      <c r="A935" s="422" t="s">
        <v>1521</v>
      </c>
      <c r="B935" s="475" t="s">
        <v>1522</v>
      </c>
      <c r="C935" s="476" t="s">
        <v>156</v>
      </c>
      <c r="D935" s="367">
        <f t="shared" si="55"/>
        <v>29</v>
      </c>
      <c r="E935" s="368">
        <f t="shared" si="56"/>
        <v>6</v>
      </c>
      <c r="F935" s="368">
        <f t="shared" si="57"/>
        <v>0</v>
      </c>
      <c r="G935" s="368">
        <f t="shared" si="58"/>
        <v>0</v>
      </c>
      <c r="H935" s="368">
        <f t="shared" si="59"/>
        <v>0</v>
      </c>
      <c r="I935" s="368">
        <f t="shared" si="60"/>
        <v>0</v>
      </c>
      <c r="J935" s="368">
        <f t="shared" si="61"/>
        <v>0</v>
      </c>
      <c r="K935" s="368">
        <f t="shared" si="62"/>
        <v>0</v>
      </c>
      <c r="L935" s="368">
        <f t="shared" si="63"/>
        <v>0</v>
      </c>
      <c r="M935" s="368">
        <f t="shared" si="64"/>
        <v>0</v>
      </c>
      <c r="N935" s="370">
        <f t="shared" si="65"/>
        <v>35</v>
      </c>
      <c r="O935" s="371"/>
      <c r="P935" s="413">
        <f t="shared" si="78"/>
        <v>35</v>
      </c>
      <c r="Q935" s="373">
        <f t="shared" si="79"/>
        <v>243</v>
      </c>
      <c r="R935" s="374">
        <v>0</v>
      </c>
      <c r="S935" s="428">
        <v>29</v>
      </c>
      <c r="T935" s="414">
        <v>0</v>
      </c>
      <c r="U935" s="414">
        <v>0</v>
      </c>
      <c r="V935" s="414">
        <v>0</v>
      </c>
      <c r="W935" s="414">
        <v>0</v>
      </c>
      <c r="X935" s="414">
        <v>0</v>
      </c>
      <c r="Y935" s="414">
        <v>0</v>
      </c>
      <c r="Z935" s="414">
        <v>0</v>
      </c>
      <c r="AA935" s="414">
        <v>0</v>
      </c>
      <c r="AB935" s="428">
        <v>0</v>
      </c>
      <c r="AC935" s="429"/>
      <c r="AD935" s="426">
        <v>0</v>
      </c>
      <c r="AE935" s="427">
        <v>0</v>
      </c>
      <c r="AF935" s="417">
        <v>6</v>
      </c>
      <c r="AG935" s="375"/>
      <c r="AH935" s="417"/>
      <c r="AI935" s="421">
        <v>0</v>
      </c>
      <c r="AJ935" s="421">
        <v>0</v>
      </c>
      <c r="AK935" s="421">
        <v>0</v>
      </c>
      <c r="AL935" s="126"/>
      <c r="AM935" s="418"/>
      <c r="AN935" s="418"/>
      <c r="AO935" s="375">
        <v>0</v>
      </c>
    </row>
    <row r="936" spans="1:41" ht="24" customHeight="1" x14ac:dyDescent="0.3">
      <c r="A936" s="419" t="s">
        <v>4947</v>
      </c>
      <c r="B936" s="411" t="s">
        <v>4948</v>
      </c>
      <c r="C936" s="412" t="s">
        <v>1327</v>
      </c>
      <c r="D936" s="367">
        <f t="shared" si="55"/>
        <v>0</v>
      </c>
      <c r="E936" s="368">
        <f t="shared" si="56"/>
        <v>0</v>
      </c>
      <c r="F936" s="368">
        <f t="shared" si="57"/>
        <v>0</v>
      </c>
      <c r="G936" s="368">
        <f t="shared" si="58"/>
        <v>0</v>
      </c>
      <c r="H936" s="368">
        <f t="shared" si="59"/>
        <v>0</v>
      </c>
      <c r="I936" s="368">
        <f t="shared" si="60"/>
        <v>0</v>
      </c>
      <c r="J936" s="368">
        <f t="shared" si="61"/>
        <v>0</v>
      </c>
      <c r="K936" s="368">
        <f t="shared" si="62"/>
        <v>0</v>
      </c>
      <c r="L936" s="368">
        <f t="shared" si="63"/>
        <v>0</v>
      </c>
      <c r="M936" s="368">
        <f t="shared" si="64"/>
        <v>0</v>
      </c>
      <c r="N936" s="370">
        <f t="shared" si="65"/>
        <v>0</v>
      </c>
      <c r="O936" s="371"/>
      <c r="P936" s="413">
        <f t="shared" si="78"/>
        <v>0</v>
      </c>
      <c r="Q936" s="373" t="str">
        <f t="shared" si="79"/>
        <v/>
      </c>
      <c r="R936" s="374">
        <v>0</v>
      </c>
      <c r="S936" s="420">
        <v>0</v>
      </c>
      <c r="T936" s="414">
        <v>0</v>
      </c>
      <c r="U936" s="414">
        <v>0</v>
      </c>
      <c r="V936" s="414">
        <v>0</v>
      </c>
      <c r="W936" s="414">
        <v>0</v>
      </c>
      <c r="X936" s="414">
        <v>0</v>
      </c>
      <c r="Y936" s="414">
        <v>0</v>
      </c>
      <c r="Z936" s="414">
        <v>0</v>
      </c>
      <c r="AA936" s="414">
        <v>0</v>
      </c>
      <c r="AB936" s="420">
        <v>0</v>
      </c>
      <c r="AC936" s="415"/>
      <c r="AD936" s="124">
        <v>0</v>
      </c>
      <c r="AE936" s="427">
        <v>0</v>
      </c>
      <c r="AF936" s="417"/>
      <c r="AG936" s="375"/>
      <c r="AH936" s="417"/>
      <c r="AI936" s="430">
        <v>0</v>
      </c>
      <c r="AJ936" s="430">
        <v>0</v>
      </c>
      <c r="AK936" s="430">
        <v>0</v>
      </c>
      <c r="AL936" s="126"/>
      <c r="AM936" s="418"/>
      <c r="AN936" s="418"/>
      <c r="AO936" s="375">
        <v>0</v>
      </c>
    </row>
    <row r="937" spans="1:41" ht="24" customHeight="1" x14ac:dyDescent="0.3">
      <c r="A937" s="419" t="s">
        <v>4949</v>
      </c>
      <c r="B937" s="411" t="s">
        <v>4950</v>
      </c>
      <c r="C937" s="412" t="s">
        <v>174</v>
      </c>
      <c r="D937" s="367">
        <f t="shared" si="55"/>
        <v>4</v>
      </c>
      <c r="E937" s="368">
        <f t="shared" si="56"/>
        <v>0</v>
      </c>
      <c r="F937" s="368">
        <f t="shared" si="57"/>
        <v>0</v>
      </c>
      <c r="G937" s="368">
        <f t="shared" si="58"/>
        <v>0</v>
      </c>
      <c r="H937" s="368">
        <f t="shared" si="59"/>
        <v>0</v>
      </c>
      <c r="I937" s="368">
        <f t="shared" si="60"/>
        <v>0</v>
      </c>
      <c r="J937" s="368">
        <f t="shared" si="61"/>
        <v>0</v>
      </c>
      <c r="K937" s="368">
        <f t="shared" si="62"/>
        <v>0</v>
      </c>
      <c r="L937" s="368">
        <f t="shared" si="63"/>
        <v>0</v>
      </c>
      <c r="M937" s="368">
        <f t="shared" si="64"/>
        <v>0</v>
      </c>
      <c r="N937" s="370">
        <f t="shared" si="65"/>
        <v>4</v>
      </c>
      <c r="O937" s="371"/>
      <c r="P937" s="413">
        <f t="shared" si="78"/>
        <v>4</v>
      </c>
      <c r="Q937" s="373">
        <f t="shared" si="79"/>
        <v>889</v>
      </c>
      <c r="R937" s="374">
        <v>0</v>
      </c>
      <c r="S937" s="420">
        <v>0</v>
      </c>
      <c r="T937" s="414">
        <v>0</v>
      </c>
      <c r="U937" s="414">
        <v>0</v>
      </c>
      <c r="V937" s="414">
        <v>0</v>
      </c>
      <c r="W937" s="414">
        <v>0</v>
      </c>
      <c r="X937" s="414">
        <v>0</v>
      </c>
      <c r="Y937" s="414">
        <v>0</v>
      </c>
      <c r="Z937" s="414">
        <v>0</v>
      </c>
      <c r="AA937" s="414">
        <v>0</v>
      </c>
      <c r="AB937" s="420">
        <v>0</v>
      </c>
      <c r="AC937" s="415"/>
      <c r="AD937" s="421">
        <v>0</v>
      </c>
      <c r="AE937" s="416">
        <v>0</v>
      </c>
      <c r="AF937" s="417"/>
      <c r="AG937" s="375">
        <v>4</v>
      </c>
      <c r="AH937" s="417"/>
      <c r="AI937" s="421">
        <v>0</v>
      </c>
      <c r="AJ937" s="421">
        <v>0</v>
      </c>
      <c r="AK937" s="421">
        <v>0</v>
      </c>
      <c r="AL937" s="126"/>
      <c r="AM937" s="418"/>
      <c r="AN937" s="418"/>
      <c r="AO937" s="375">
        <v>0</v>
      </c>
    </row>
    <row r="938" spans="1:41" ht="24" customHeight="1" x14ac:dyDescent="0.3">
      <c r="A938" s="410" t="s">
        <v>4951</v>
      </c>
      <c r="B938" s="411" t="s">
        <v>4952</v>
      </c>
      <c r="C938" s="412" t="s">
        <v>269</v>
      </c>
      <c r="D938" s="367">
        <f t="shared" si="55"/>
        <v>16</v>
      </c>
      <c r="E938" s="368">
        <f t="shared" si="56"/>
        <v>9</v>
      </c>
      <c r="F938" s="368">
        <f t="shared" si="57"/>
        <v>0</v>
      </c>
      <c r="G938" s="368">
        <f t="shared" si="58"/>
        <v>0</v>
      </c>
      <c r="H938" s="368">
        <f t="shared" si="59"/>
        <v>0</v>
      </c>
      <c r="I938" s="368">
        <f t="shared" si="60"/>
        <v>0</v>
      </c>
      <c r="J938" s="368">
        <f t="shared" si="61"/>
        <v>0</v>
      </c>
      <c r="K938" s="368">
        <f t="shared" si="62"/>
        <v>0</v>
      </c>
      <c r="L938" s="368">
        <f t="shared" si="63"/>
        <v>0</v>
      </c>
      <c r="M938" s="368">
        <f t="shared" si="64"/>
        <v>0</v>
      </c>
      <c r="N938" s="370">
        <f t="shared" si="65"/>
        <v>25</v>
      </c>
      <c r="O938" s="371"/>
      <c r="P938" s="413">
        <f t="shared" si="78"/>
        <v>25</v>
      </c>
      <c r="Q938" s="373">
        <f t="shared" si="79"/>
        <v>351</v>
      </c>
      <c r="R938" s="374">
        <v>0</v>
      </c>
      <c r="S938" s="420">
        <v>0</v>
      </c>
      <c r="T938" s="414">
        <v>0</v>
      </c>
      <c r="U938" s="414">
        <v>0</v>
      </c>
      <c r="V938" s="414">
        <v>0</v>
      </c>
      <c r="W938" s="414">
        <v>0</v>
      </c>
      <c r="X938" s="414">
        <v>0</v>
      </c>
      <c r="Y938" s="414">
        <v>0</v>
      </c>
      <c r="Z938" s="414">
        <v>0</v>
      </c>
      <c r="AA938" s="414">
        <v>0</v>
      </c>
      <c r="AB938" s="420">
        <v>9</v>
      </c>
      <c r="AC938" s="429"/>
      <c r="AD938" s="421">
        <v>0</v>
      </c>
      <c r="AE938" s="416">
        <v>0</v>
      </c>
      <c r="AF938" s="417">
        <v>16</v>
      </c>
      <c r="AG938" s="375"/>
      <c r="AH938" s="417"/>
      <c r="AI938" s="421">
        <v>0</v>
      </c>
      <c r="AJ938" s="421">
        <v>0</v>
      </c>
      <c r="AK938" s="421">
        <v>0</v>
      </c>
      <c r="AL938" s="126"/>
      <c r="AM938" s="418"/>
      <c r="AN938" s="418"/>
      <c r="AO938" s="375">
        <v>0</v>
      </c>
    </row>
    <row r="939" spans="1:41" ht="24" customHeight="1" x14ac:dyDescent="0.3">
      <c r="A939" s="410" t="s">
        <v>4953</v>
      </c>
      <c r="B939" s="411" t="s">
        <v>4954</v>
      </c>
      <c r="C939" s="412" t="s">
        <v>597</v>
      </c>
      <c r="D939" s="367">
        <f t="shared" si="55"/>
        <v>5</v>
      </c>
      <c r="E939" s="368">
        <f t="shared" si="56"/>
        <v>5</v>
      </c>
      <c r="F939" s="368">
        <f t="shared" si="57"/>
        <v>2</v>
      </c>
      <c r="G939" s="368">
        <f t="shared" si="58"/>
        <v>0</v>
      </c>
      <c r="H939" s="368">
        <f t="shared" si="59"/>
        <v>0</v>
      </c>
      <c r="I939" s="368">
        <f t="shared" si="60"/>
        <v>0</v>
      </c>
      <c r="J939" s="368">
        <f t="shared" si="61"/>
        <v>0</v>
      </c>
      <c r="K939" s="368">
        <f t="shared" si="62"/>
        <v>0</v>
      </c>
      <c r="L939" s="368">
        <f t="shared" si="63"/>
        <v>0</v>
      </c>
      <c r="M939" s="368">
        <f t="shared" si="64"/>
        <v>0</v>
      </c>
      <c r="N939" s="370">
        <f t="shared" si="65"/>
        <v>12</v>
      </c>
      <c r="O939" s="371"/>
      <c r="P939" s="413">
        <f t="shared" si="78"/>
        <v>12</v>
      </c>
      <c r="Q939" s="373">
        <f t="shared" si="79"/>
        <v>621</v>
      </c>
      <c r="R939" s="431">
        <v>2</v>
      </c>
      <c r="S939" s="432">
        <v>0</v>
      </c>
      <c r="T939" s="414">
        <v>0</v>
      </c>
      <c r="U939" s="414">
        <v>0</v>
      </c>
      <c r="V939" s="414">
        <v>0</v>
      </c>
      <c r="W939" s="414">
        <v>0</v>
      </c>
      <c r="X939" s="414">
        <v>0</v>
      </c>
      <c r="Y939" s="414">
        <v>0</v>
      </c>
      <c r="Z939" s="414">
        <v>0</v>
      </c>
      <c r="AA939" s="414">
        <v>0</v>
      </c>
      <c r="AB939" s="432">
        <v>5</v>
      </c>
      <c r="AC939" s="429"/>
      <c r="AD939" s="450">
        <v>0</v>
      </c>
      <c r="AE939" s="416">
        <v>0</v>
      </c>
      <c r="AF939" s="433">
        <v>5</v>
      </c>
      <c r="AG939" s="425"/>
      <c r="AH939" s="433"/>
      <c r="AI939" s="426">
        <v>0</v>
      </c>
      <c r="AJ939" s="426">
        <v>0</v>
      </c>
      <c r="AK939" s="426">
        <v>0</v>
      </c>
      <c r="AL939" s="434"/>
      <c r="AM939" s="435"/>
      <c r="AN939" s="435"/>
      <c r="AO939" s="375">
        <v>0</v>
      </c>
    </row>
    <row r="940" spans="1:41" ht="24" customHeight="1" x14ac:dyDescent="0.3">
      <c r="A940" s="410" t="s">
        <v>4955</v>
      </c>
      <c r="B940" s="411" t="s">
        <v>4239</v>
      </c>
      <c r="C940" s="412" t="s">
        <v>3469</v>
      </c>
      <c r="D940" s="367">
        <f t="shared" si="55"/>
        <v>100</v>
      </c>
      <c r="E940" s="368">
        <f t="shared" si="56"/>
        <v>19</v>
      </c>
      <c r="F940" s="368">
        <f t="shared" si="57"/>
        <v>6</v>
      </c>
      <c r="G940" s="368">
        <f t="shared" si="58"/>
        <v>0</v>
      </c>
      <c r="H940" s="368">
        <f t="shared" si="59"/>
        <v>0</v>
      </c>
      <c r="I940" s="368">
        <f t="shared" si="60"/>
        <v>0</v>
      </c>
      <c r="J940" s="368">
        <f t="shared" si="61"/>
        <v>0</v>
      </c>
      <c r="K940" s="368">
        <f t="shared" si="62"/>
        <v>0</v>
      </c>
      <c r="L940" s="368">
        <f t="shared" si="63"/>
        <v>0</v>
      </c>
      <c r="M940" s="368">
        <f t="shared" si="64"/>
        <v>0</v>
      </c>
      <c r="N940" s="370">
        <f t="shared" si="65"/>
        <v>125</v>
      </c>
      <c r="O940" s="371"/>
      <c r="P940" s="413">
        <f t="shared" si="78"/>
        <v>125</v>
      </c>
      <c r="Q940" s="373">
        <f t="shared" si="79"/>
        <v>67</v>
      </c>
      <c r="R940" s="374">
        <v>0</v>
      </c>
      <c r="S940" s="420">
        <v>0</v>
      </c>
      <c r="T940" s="414">
        <v>0</v>
      </c>
      <c r="U940" s="414">
        <v>0</v>
      </c>
      <c r="V940" s="414">
        <v>0</v>
      </c>
      <c r="W940" s="414">
        <v>0</v>
      </c>
      <c r="X940" s="414">
        <v>0</v>
      </c>
      <c r="Y940" s="414">
        <v>0</v>
      </c>
      <c r="Z940" s="414">
        <v>0</v>
      </c>
      <c r="AA940" s="414">
        <v>0</v>
      </c>
      <c r="AB940" s="420">
        <v>19</v>
      </c>
      <c r="AC940" s="474">
        <v>100</v>
      </c>
      <c r="AD940" s="142">
        <v>0</v>
      </c>
      <c r="AE940" s="416">
        <v>0</v>
      </c>
      <c r="AF940" s="417"/>
      <c r="AG940" s="375">
        <v>6</v>
      </c>
      <c r="AH940" s="417"/>
      <c r="AI940" s="426">
        <v>0</v>
      </c>
      <c r="AJ940" s="426">
        <v>0</v>
      </c>
      <c r="AK940" s="426">
        <v>0</v>
      </c>
      <c r="AL940" s="126"/>
      <c r="AM940" s="418"/>
      <c r="AN940" s="418"/>
      <c r="AO940" s="375">
        <v>0</v>
      </c>
    </row>
    <row r="941" spans="1:41" ht="24" customHeight="1" x14ac:dyDescent="0.3">
      <c r="A941" s="410" t="s">
        <v>4956</v>
      </c>
      <c r="B941" s="436" t="s">
        <v>4957</v>
      </c>
      <c r="C941" s="437" t="s">
        <v>384</v>
      </c>
      <c r="D941" s="367">
        <f t="shared" si="55"/>
        <v>0</v>
      </c>
      <c r="E941" s="368">
        <f t="shared" si="56"/>
        <v>0</v>
      </c>
      <c r="F941" s="368">
        <f t="shared" si="57"/>
        <v>0</v>
      </c>
      <c r="G941" s="368">
        <f t="shared" si="58"/>
        <v>0</v>
      </c>
      <c r="H941" s="368">
        <f t="shared" si="59"/>
        <v>0</v>
      </c>
      <c r="I941" s="368">
        <f t="shared" si="60"/>
        <v>0</v>
      </c>
      <c r="J941" s="368">
        <f t="shared" si="61"/>
        <v>0</v>
      </c>
      <c r="K941" s="368">
        <f t="shared" si="62"/>
        <v>0</v>
      </c>
      <c r="L941" s="368">
        <f t="shared" si="63"/>
        <v>0</v>
      </c>
      <c r="M941" s="368">
        <f t="shared" si="64"/>
        <v>0</v>
      </c>
      <c r="N941" s="446">
        <f t="shared" si="65"/>
        <v>0</v>
      </c>
      <c r="O941" s="371"/>
      <c r="P941" s="448">
        <f t="shared" si="78"/>
        <v>0</v>
      </c>
      <c r="Q941" s="373" t="str">
        <f t="shared" si="79"/>
        <v/>
      </c>
      <c r="R941" s="374">
        <v>0</v>
      </c>
      <c r="S941" s="420">
        <v>0</v>
      </c>
      <c r="T941" s="414">
        <v>0</v>
      </c>
      <c r="U941" s="414">
        <v>0</v>
      </c>
      <c r="V941" s="414">
        <v>0</v>
      </c>
      <c r="W941" s="414">
        <v>0</v>
      </c>
      <c r="X941" s="414">
        <v>0</v>
      </c>
      <c r="Y941" s="414">
        <v>0</v>
      </c>
      <c r="Z941" s="414">
        <v>0</v>
      </c>
      <c r="AA941" s="414">
        <v>0</v>
      </c>
      <c r="AB941" s="420">
        <v>0</v>
      </c>
      <c r="AC941" s="429"/>
      <c r="AD941" s="421">
        <v>0</v>
      </c>
      <c r="AE941" s="427">
        <v>0</v>
      </c>
      <c r="AF941" s="417"/>
      <c r="AG941" s="375"/>
      <c r="AH941" s="417"/>
      <c r="AI941" s="421">
        <v>0</v>
      </c>
      <c r="AJ941" s="421">
        <v>0</v>
      </c>
      <c r="AK941" s="421">
        <v>0</v>
      </c>
      <c r="AL941" s="126"/>
      <c r="AM941" s="418"/>
      <c r="AN941" s="418"/>
      <c r="AO941" s="375">
        <v>0</v>
      </c>
    </row>
    <row r="942" spans="1:41" ht="24" customHeight="1" x14ac:dyDescent="0.3">
      <c r="A942" s="422" t="s">
        <v>1583</v>
      </c>
      <c r="B942" s="475" t="s">
        <v>1585</v>
      </c>
      <c r="C942" s="476" t="s">
        <v>1565</v>
      </c>
      <c r="D942" s="367">
        <f t="shared" si="55"/>
        <v>0</v>
      </c>
      <c r="E942" s="368">
        <f t="shared" si="56"/>
        <v>0</v>
      </c>
      <c r="F942" s="368">
        <f t="shared" si="57"/>
        <v>0</v>
      </c>
      <c r="G942" s="368">
        <f t="shared" si="58"/>
        <v>0</v>
      </c>
      <c r="H942" s="368">
        <f t="shared" si="59"/>
        <v>0</v>
      </c>
      <c r="I942" s="368">
        <f t="shared" si="60"/>
        <v>0</v>
      </c>
      <c r="J942" s="368">
        <f t="shared" si="61"/>
        <v>0</v>
      </c>
      <c r="K942" s="368">
        <f t="shared" si="62"/>
        <v>0</v>
      </c>
      <c r="L942" s="368">
        <f t="shared" si="63"/>
        <v>0</v>
      </c>
      <c r="M942" s="368">
        <f t="shared" si="64"/>
        <v>0</v>
      </c>
      <c r="N942" s="370">
        <f t="shared" si="65"/>
        <v>0</v>
      </c>
      <c r="O942" s="371"/>
      <c r="P942" s="413">
        <f t="shared" si="78"/>
        <v>0</v>
      </c>
      <c r="Q942" s="373" t="str">
        <f t="shared" si="79"/>
        <v/>
      </c>
      <c r="R942" s="374">
        <v>0</v>
      </c>
      <c r="S942" s="425">
        <v>0</v>
      </c>
      <c r="T942" s="414">
        <v>0</v>
      </c>
      <c r="U942" s="414">
        <v>0</v>
      </c>
      <c r="V942" s="414">
        <v>0</v>
      </c>
      <c r="W942" s="414">
        <v>0</v>
      </c>
      <c r="X942" s="414">
        <v>0</v>
      </c>
      <c r="Y942" s="414">
        <v>0</v>
      </c>
      <c r="Z942" s="414">
        <v>0</v>
      </c>
      <c r="AA942" s="414">
        <v>0</v>
      </c>
      <c r="AB942" s="425">
        <v>0</v>
      </c>
      <c r="AC942" s="429"/>
      <c r="AD942" s="421">
        <v>0</v>
      </c>
      <c r="AE942" s="416">
        <v>0</v>
      </c>
      <c r="AF942" s="433"/>
      <c r="AG942" s="425"/>
      <c r="AH942" s="433"/>
      <c r="AI942" s="421">
        <v>0</v>
      </c>
      <c r="AJ942" s="421">
        <v>0</v>
      </c>
      <c r="AK942" s="421">
        <v>0</v>
      </c>
      <c r="AL942" s="126"/>
      <c r="AM942" s="418"/>
      <c r="AN942" s="418"/>
      <c r="AO942" s="375">
        <v>0</v>
      </c>
    </row>
    <row r="943" spans="1:41" ht="24" customHeight="1" x14ac:dyDescent="0.3">
      <c r="A943" s="419" t="s">
        <v>4958</v>
      </c>
      <c r="B943" s="411" t="s">
        <v>4959</v>
      </c>
      <c r="C943" s="412" t="s">
        <v>2769</v>
      </c>
      <c r="D943" s="367">
        <f t="shared" si="55"/>
        <v>36</v>
      </c>
      <c r="E943" s="368">
        <f t="shared" si="56"/>
        <v>0</v>
      </c>
      <c r="F943" s="368">
        <f t="shared" si="57"/>
        <v>0</v>
      </c>
      <c r="G943" s="368">
        <f t="shared" si="58"/>
        <v>0</v>
      </c>
      <c r="H943" s="368">
        <f t="shared" si="59"/>
        <v>0</v>
      </c>
      <c r="I943" s="368">
        <f t="shared" si="60"/>
        <v>0</v>
      </c>
      <c r="J943" s="368">
        <f t="shared" si="61"/>
        <v>0</v>
      </c>
      <c r="K943" s="368">
        <f t="shared" si="62"/>
        <v>0</v>
      </c>
      <c r="L943" s="368">
        <f t="shared" si="63"/>
        <v>0</v>
      </c>
      <c r="M943" s="368">
        <f t="shared" si="64"/>
        <v>0</v>
      </c>
      <c r="N943" s="370">
        <f t="shared" si="65"/>
        <v>36</v>
      </c>
      <c r="O943" s="371"/>
      <c r="P943" s="413">
        <f t="shared" si="78"/>
        <v>36</v>
      </c>
      <c r="Q943" s="373">
        <f t="shared" si="79"/>
        <v>236</v>
      </c>
      <c r="R943" s="374">
        <v>0</v>
      </c>
      <c r="S943" s="425">
        <v>36</v>
      </c>
      <c r="T943" s="414">
        <v>0</v>
      </c>
      <c r="U943" s="414">
        <v>0</v>
      </c>
      <c r="V943" s="414">
        <v>0</v>
      </c>
      <c r="W943" s="414">
        <v>0</v>
      </c>
      <c r="X943" s="414">
        <v>0</v>
      </c>
      <c r="Y943" s="414">
        <v>0</v>
      </c>
      <c r="Z943" s="414">
        <v>0</v>
      </c>
      <c r="AA943" s="414">
        <v>0</v>
      </c>
      <c r="AB943" s="425">
        <v>0</v>
      </c>
      <c r="AC943" s="415"/>
      <c r="AD943" s="430">
        <v>0</v>
      </c>
      <c r="AE943" s="416">
        <v>0</v>
      </c>
      <c r="AF943" s="433"/>
      <c r="AG943" s="425"/>
      <c r="AH943" s="433"/>
      <c r="AI943" s="426">
        <v>0</v>
      </c>
      <c r="AJ943" s="426">
        <v>0</v>
      </c>
      <c r="AK943" s="426">
        <v>0</v>
      </c>
      <c r="AL943" s="126"/>
      <c r="AM943" s="418"/>
      <c r="AN943" s="418"/>
      <c r="AO943" s="375">
        <v>0</v>
      </c>
    </row>
    <row r="944" spans="1:41" ht="24" customHeight="1" x14ac:dyDescent="0.3">
      <c r="A944" s="419" t="s">
        <v>4961</v>
      </c>
      <c r="B944" s="436" t="s">
        <v>4962</v>
      </c>
      <c r="C944" s="437" t="s">
        <v>834</v>
      </c>
      <c r="D944" s="367">
        <f t="shared" si="55"/>
        <v>24</v>
      </c>
      <c r="E944" s="368">
        <f t="shared" si="56"/>
        <v>24</v>
      </c>
      <c r="F944" s="368">
        <f t="shared" si="57"/>
        <v>0</v>
      </c>
      <c r="G944" s="368">
        <f t="shared" si="58"/>
        <v>0</v>
      </c>
      <c r="H944" s="368">
        <f t="shared" si="59"/>
        <v>0</v>
      </c>
      <c r="I944" s="368">
        <f t="shared" si="60"/>
        <v>0</v>
      </c>
      <c r="J944" s="368">
        <f t="shared" si="61"/>
        <v>0</v>
      </c>
      <c r="K944" s="368">
        <f t="shared" si="62"/>
        <v>0</v>
      </c>
      <c r="L944" s="368">
        <f t="shared" si="63"/>
        <v>0</v>
      </c>
      <c r="M944" s="368">
        <f t="shared" si="64"/>
        <v>0</v>
      </c>
      <c r="N944" s="446">
        <f t="shared" si="65"/>
        <v>48</v>
      </c>
      <c r="O944" s="371"/>
      <c r="P944" s="448">
        <f t="shared" si="78"/>
        <v>48</v>
      </c>
      <c r="Q944" s="373">
        <f t="shared" si="79"/>
        <v>172</v>
      </c>
      <c r="R944" s="374">
        <v>0</v>
      </c>
      <c r="S944" s="420">
        <v>0</v>
      </c>
      <c r="T944" s="414">
        <v>0</v>
      </c>
      <c r="U944" s="414">
        <v>0</v>
      </c>
      <c r="V944" s="414">
        <v>0</v>
      </c>
      <c r="W944" s="414">
        <v>0</v>
      </c>
      <c r="X944" s="414">
        <v>0</v>
      </c>
      <c r="Y944" s="414">
        <v>0</v>
      </c>
      <c r="Z944" s="414">
        <v>0</v>
      </c>
      <c r="AA944" s="414">
        <v>0</v>
      </c>
      <c r="AB944" s="420">
        <v>24</v>
      </c>
      <c r="AC944" s="429"/>
      <c r="AD944" s="421">
        <v>0</v>
      </c>
      <c r="AE944" s="416">
        <v>0</v>
      </c>
      <c r="AF944" s="417">
        <v>24</v>
      </c>
      <c r="AG944" s="375"/>
      <c r="AH944" s="417"/>
      <c r="AI944" s="426">
        <v>0</v>
      </c>
      <c r="AJ944" s="426">
        <v>0</v>
      </c>
      <c r="AK944" s="426">
        <v>0</v>
      </c>
      <c r="AL944" s="126"/>
      <c r="AM944" s="418"/>
      <c r="AN944" s="418"/>
      <c r="AO944" s="375">
        <v>0</v>
      </c>
    </row>
    <row r="945" spans="1:41" ht="24" customHeight="1" x14ac:dyDescent="0.3">
      <c r="A945" s="422" t="s">
        <v>4963</v>
      </c>
      <c r="B945" s="475" t="s">
        <v>4964</v>
      </c>
      <c r="C945" s="476" t="s">
        <v>1885</v>
      </c>
      <c r="D945" s="367">
        <f t="shared" si="55"/>
        <v>16</v>
      </c>
      <c r="E945" s="368">
        <f t="shared" si="56"/>
        <v>12</v>
      </c>
      <c r="F945" s="368">
        <f t="shared" si="57"/>
        <v>0</v>
      </c>
      <c r="G945" s="368">
        <f t="shared" si="58"/>
        <v>0</v>
      </c>
      <c r="H945" s="368">
        <f t="shared" si="59"/>
        <v>0</v>
      </c>
      <c r="I945" s="368">
        <f t="shared" si="60"/>
        <v>0</v>
      </c>
      <c r="J945" s="368">
        <f t="shared" si="61"/>
        <v>0</v>
      </c>
      <c r="K945" s="368">
        <f t="shared" si="62"/>
        <v>0</v>
      </c>
      <c r="L945" s="368">
        <f t="shared" si="63"/>
        <v>0</v>
      </c>
      <c r="M945" s="368">
        <f t="shared" si="64"/>
        <v>0</v>
      </c>
      <c r="N945" s="370">
        <f t="shared" si="65"/>
        <v>28</v>
      </c>
      <c r="O945" s="371"/>
      <c r="P945" s="413">
        <f t="shared" si="78"/>
        <v>28</v>
      </c>
      <c r="Q945" s="373">
        <f t="shared" si="79"/>
        <v>314</v>
      </c>
      <c r="R945" s="374">
        <v>0</v>
      </c>
      <c r="S945" s="425">
        <v>12</v>
      </c>
      <c r="T945" s="414">
        <v>0</v>
      </c>
      <c r="U945" s="414">
        <v>0</v>
      </c>
      <c r="V945" s="414">
        <v>0</v>
      </c>
      <c r="W945" s="414">
        <v>0</v>
      </c>
      <c r="X945" s="414">
        <v>0</v>
      </c>
      <c r="Y945" s="414">
        <v>0</v>
      </c>
      <c r="Z945" s="414">
        <v>0</v>
      </c>
      <c r="AA945" s="414">
        <v>0</v>
      </c>
      <c r="AB945" s="425">
        <v>0</v>
      </c>
      <c r="AC945" s="415"/>
      <c r="AD945" s="421">
        <v>0</v>
      </c>
      <c r="AE945" s="416">
        <v>0</v>
      </c>
      <c r="AF945" s="417">
        <v>16</v>
      </c>
      <c r="AG945" s="375"/>
      <c r="AH945" s="417"/>
      <c r="AI945" s="421">
        <v>0</v>
      </c>
      <c r="AJ945" s="421">
        <v>0</v>
      </c>
      <c r="AK945" s="421">
        <v>0</v>
      </c>
      <c r="AL945" s="126"/>
      <c r="AM945" s="418"/>
      <c r="AN945" s="418"/>
      <c r="AO945" s="425">
        <v>0</v>
      </c>
    </row>
    <row r="946" spans="1:41" ht="24" customHeight="1" x14ac:dyDescent="0.3">
      <c r="A946" s="410" t="s">
        <v>4966</v>
      </c>
      <c r="B946" s="411" t="s">
        <v>4967</v>
      </c>
      <c r="C946" s="412" t="s">
        <v>1031</v>
      </c>
      <c r="D946" s="367">
        <f t="shared" si="55"/>
        <v>5</v>
      </c>
      <c r="E946" s="368">
        <f t="shared" si="56"/>
        <v>0</v>
      </c>
      <c r="F946" s="368">
        <f t="shared" si="57"/>
        <v>0</v>
      </c>
      <c r="G946" s="368">
        <f t="shared" si="58"/>
        <v>0</v>
      </c>
      <c r="H946" s="368">
        <f t="shared" si="59"/>
        <v>0</v>
      </c>
      <c r="I946" s="368">
        <f t="shared" si="60"/>
        <v>0</v>
      </c>
      <c r="J946" s="368">
        <f t="shared" si="61"/>
        <v>0</v>
      </c>
      <c r="K946" s="368">
        <f t="shared" si="62"/>
        <v>0</v>
      </c>
      <c r="L946" s="368">
        <f t="shared" si="63"/>
        <v>0</v>
      </c>
      <c r="M946" s="368">
        <f t="shared" si="64"/>
        <v>0</v>
      </c>
      <c r="N946" s="370">
        <f t="shared" si="65"/>
        <v>5</v>
      </c>
      <c r="O946" s="371"/>
      <c r="P946" s="413">
        <f t="shared" si="78"/>
        <v>5</v>
      </c>
      <c r="Q946" s="373">
        <f t="shared" si="79"/>
        <v>830</v>
      </c>
      <c r="R946" s="374">
        <v>0</v>
      </c>
      <c r="S946" s="425">
        <v>0</v>
      </c>
      <c r="T946" s="414">
        <v>0</v>
      </c>
      <c r="U946" s="414">
        <v>0</v>
      </c>
      <c r="V946" s="414">
        <v>0</v>
      </c>
      <c r="W946" s="414">
        <v>0</v>
      </c>
      <c r="X946" s="414">
        <v>0</v>
      </c>
      <c r="Y946" s="414">
        <v>0</v>
      </c>
      <c r="Z946" s="414">
        <v>0</v>
      </c>
      <c r="AA946" s="414">
        <v>0</v>
      </c>
      <c r="AB946" s="425">
        <v>0</v>
      </c>
      <c r="AC946" s="415"/>
      <c r="AD946" s="426">
        <v>0</v>
      </c>
      <c r="AE946" s="416">
        <v>0</v>
      </c>
      <c r="AF946" s="417">
        <v>5</v>
      </c>
      <c r="AG946" s="375"/>
      <c r="AH946" s="417"/>
      <c r="AI946" s="124">
        <v>0</v>
      </c>
      <c r="AJ946" s="124">
        <v>0</v>
      </c>
      <c r="AK946" s="124">
        <v>0</v>
      </c>
      <c r="AL946" s="126"/>
      <c r="AM946" s="418"/>
      <c r="AN946" s="418"/>
      <c r="AO946" s="375">
        <v>0</v>
      </c>
    </row>
    <row r="947" spans="1:41" ht="24" customHeight="1" x14ac:dyDescent="0.3">
      <c r="A947" s="419" t="s">
        <v>4970</v>
      </c>
      <c r="B947" s="411" t="s">
        <v>4971</v>
      </c>
      <c r="C947" s="412" t="s">
        <v>4972</v>
      </c>
      <c r="D947" s="367">
        <f t="shared" si="55"/>
        <v>0</v>
      </c>
      <c r="E947" s="368">
        <f t="shared" si="56"/>
        <v>0</v>
      </c>
      <c r="F947" s="368">
        <f t="shared" si="57"/>
        <v>0</v>
      </c>
      <c r="G947" s="368">
        <f t="shared" si="58"/>
        <v>0</v>
      </c>
      <c r="H947" s="368">
        <f t="shared" si="59"/>
        <v>0</v>
      </c>
      <c r="I947" s="368">
        <f t="shared" si="60"/>
        <v>0</v>
      </c>
      <c r="J947" s="368">
        <f t="shared" si="61"/>
        <v>0</v>
      </c>
      <c r="K947" s="368">
        <f t="shared" si="62"/>
        <v>0</v>
      </c>
      <c r="L947" s="368">
        <f t="shared" si="63"/>
        <v>0</v>
      </c>
      <c r="M947" s="368">
        <f t="shared" si="64"/>
        <v>0</v>
      </c>
      <c r="N947" s="370">
        <f t="shared" si="65"/>
        <v>0</v>
      </c>
      <c r="O947" s="371"/>
      <c r="P947" s="413">
        <f t="shared" si="78"/>
        <v>0</v>
      </c>
      <c r="Q947" s="373" t="str">
        <f t="shared" si="79"/>
        <v/>
      </c>
      <c r="R947" s="374">
        <v>0</v>
      </c>
      <c r="S947" s="420">
        <v>0</v>
      </c>
      <c r="T947" s="414">
        <v>0</v>
      </c>
      <c r="U947" s="414">
        <v>0</v>
      </c>
      <c r="V947" s="414">
        <v>0</v>
      </c>
      <c r="W947" s="414">
        <v>0</v>
      </c>
      <c r="X947" s="414">
        <v>0</v>
      </c>
      <c r="Y947" s="414">
        <v>0</v>
      </c>
      <c r="Z947" s="414">
        <v>0</v>
      </c>
      <c r="AA947" s="414">
        <v>0</v>
      </c>
      <c r="AB947" s="420">
        <v>0</v>
      </c>
      <c r="AC947" s="415"/>
      <c r="AD947" s="426">
        <v>0</v>
      </c>
      <c r="AE947" s="416">
        <v>0</v>
      </c>
      <c r="AF947" s="417"/>
      <c r="AG947" s="375"/>
      <c r="AH947" s="417"/>
      <c r="AI947" s="421">
        <v>0</v>
      </c>
      <c r="AJ947" s="421">
        <v>0</v>
      </c>
      <c r="AK947" s="421">
        <v>0</v>
      </c>
      <c r="AL947" s="126"/>
      <c r="AM947" s="418"/>
      <c r="AN947" s="418"/>
      <c r="AO947" s="375">
        <v>0</v>
      </c>
    </row>
    <row r="948" spans="1:41" ht="24" customHeight="1" x14ac:dyDescent="0.3">
      <c r="A948" s="419" t="s">
        <v>3243</v>
      </c>
      <c r="B948" s="411" t="s">
        <v>4973</v>
      </c>
      <c r="C948" s="412" t="s">
        <v>1990</v>
      </c>
      <c r="D948" s="367">
        <f t="shared" si="55"/>
        <v>70</v>
      </c>
      <c r="E948" s="368">
        <f t="shared" si="56"/>
        <v>0</v>
      </c>
      <c r="F948" s="368">
        <f t="shared" si="57"/>
        <v>0</v>
      </c>
      <c r="G948" s="368">
        <f t="shared" si="58"/>
        <v>0</v>
      </c>
      <c r="H948" s="368">
        <f t="shared" si="59"/>
        <v>0</v>
      </c>
      <c r="I948" s="368">
        <f t="shared" si="60"/>
        <v>0</v>
      </c>
      <c r="J948" s="368">
        <f t="shared" si="61"/>
        <v>0</v>
      </c>
      <c r="K948" s="368">
        <f t="shared" si="62"/>
        <v>0</v>
      </c>
      <c r="L948" s="368">
        <f t="shared" si="63"/>
        <v>0</v>
      </c>
      <c r="M948" s="368">
        <f t="shared" si="64"/>
        <v>0</v>
      </c>
      <c r="N948" s="370">
        <f t="shared" si="65"/>
        <v>70</v>
      </c>
      <c r="O948" s="371"/>
      <c r="P948" s="413">
        <f t="shared" si="78"/>
        <v>70</v>
      </c>
      <c r="Q948" s="373">
        <f t="shared" si="79"/>
        <v>104</v>
      </c>
      <c r="R948" s="374">
        <v>0</v>
      </c>
      <c r="S948" s="414">
        <v>0</v>
      </c>
      <c r="T948" s="414">
        <v>0</v>
      </c>
      <c r="U948" s="414">
        <v>0</v>
      </c>
      <c r="V948" s="414">
        <v>0</v>
      </c>
      <c r="W948" s="414">
        <v>0</v>
      </c>
      <c r="X948" s="414">
        <v>0</v>
      </c>
      <c r="Y948" s="414">
        <v>0</v>
      </c>
      <c r="Z948" s="414">
        <v>0</v>
      </c>
      <c r="AA948" s="414">
        <v>0</v>
      </c>
      <c r="AB948" s="414">
        <v>0</v>
      </c>
      <c r="AC948" s="429"/>
      <c r="AD948" s="421">
        <v>0</v>
      </c>
      <c r="AE948" s="427">
        <v>0</v>
      </c>
      <c r="AF948" s="417"/>
      <c r="AG948" s="375"/>
      <c r="AH948" s="417"/>
      <c r="AI948" s="142">
        <v>0</v>
      </c>
      <c r="AJ948" s="142">
        <v>70</v>
      </c>
      <c r="AK948" s="142">
        <v>0</v>
      </c>
      <c r="AL948" s="126"/>
      <c r="AM948" s="418"/>
      <c r="AN948" s="418"/>
      <c r="AO948" s="425">
        <v>0</v>
      </c>
    </row>
    <row r="949" spans="1:41" ht="24" customHeight="1" x14ac:dyDescent="0.3">
      <c r="A949" s="419" t="s">
        <v>4974</v>
      </c>
      <c r="B949" s="436" t="s">
        <v>4975</v>
      </c>
      <c r="C949" s="437" t="s">
        <v>1539</v>
      </c>
      <c r="D949" s="367">
        <f t="shared" si="55"/>
        <v>16</v>
      </c>
      <c r="E949" s="368">
        <f t="shared" si="56"/>
        <v>6</v>
      </c>
      <c r="F949" s="368">
        <f t="shared" si="57"/>
        <v>0</v>
      </c>
      <c r="G949" s="368">
        <f t="shared" si="58"/>
        <v>0</v>
      </c>
      <c r="H949" s="368">
        <f t="shared" si="59"/>
        <v>0</v>
      </c>
      <c r="I949" s="368">
        <f t="shared" si="60"/>
        <v>0</v>
      </c>
      <c r="J949" s="368">
        <f t="shared" si="61"/>
        <v>0</v>
      </c>
      <c r="K949" s="368">
        <f t="shared" si="62"/>
        <v>0</v>
      </c>
      <c r="L949" s="368">
        <f t="shared" si="63"/>
        <v>0</v>
      </c>
      <c r="M949" s="368">
        <f t="shared" si="64"/>
        <v>0</v>
      </c>
      <c r="N949" s="370">
        <f t="shared" si="65"/>
        <v>22</v>
      </c>
      <c r="O949" s="371"/>
      <c r="P949" s="413">
        <f t="shared" si="78"/>
        <v>22</v>
      </c>
      <c r="Q949" s="373">
        <f t="shared" si="79"/>
        <v>392</v>
      </c>
      <c r="R949" s="374">
        <v>0</v>
      </c>
      <c r="S949" s="428">
        <v>0</v>
      </c>
      <c r="T949" s="414">
        <v>0</v>
      </c>
      <c r="U949" s="414">
        <v>0</v>
      </c>
      <c r="V949" s="414">
        <v>0</v>
      </c>
      <c r="W949" s="414">
        <v>0</v>
      </c>
      <c r="X949" s="414">
        <v>0</v>
      </c>
      <c r="Y949" s="414">
        <v>0</v>
      </c>
      <c r="Z949" s="414">
        <v>0</v>
      </c>
      <c r="AA949" s="414">
        <v>0</v>
      </c>
      <c r="AB949" s="428">
        <v>6</v>
      </c>
      <c r="AC949" s="415"/>
      <c r="AD949" s="426">
        <v>0</v>
      </c>
      <c r="AE949" s="427">
        <v>0</v>
      </c>
      <c r="AF949" s="417"/>
      <c r="AG949" s="375">
        <v>16</v>
      </c>
      <c r="AH949" s="417"/>
      <c r="AI949" s="124">
        <v>0</v>
      </c>
      <c r="AJ949" s="124">
        <v>0</v>
      </c>
      <c r="AK949" s="124">
        <v>0</v>
      </c>
      <c r="AL949" s="126"/>
      <c r="AM949" s="418"/>
      <c r="AN949" s="418"/>
      <c r="AO949" s="375">
        <v>0</v>
      </c>
    </row>
    <row r="950" spans="1:41" ht="24" customHeight="1" x14ac:dyDescent="0.3">
      <c r="A950" s="410" t="s">
        <v>4976</v>
      </c>
      <c r="B950" s="411" t="s">
        <v>4977</v>
      </c>
      <c r="C950" s="412" t="s">
        <v>2185</v>
      </c>
      <c r="D950" s="367">
        <f t="shared" si="55"/>
        <v>0</v>
      </c>
      <c r="E950" s="368">
        <f t="shared" si="56"/>
        <v>0</v>
      </c>
      <c r="F950" s="368">
        <f t="shared" si="57"/>
        <v>0</v>
      </c>
      <c r="G950" s="368">
        <f t="shared" si="58"/>
        <v>0</v>
      </c>
      <c r="H950" s="368">
        <f t="shared" si="59"/>
        <v>0</v>
      </c>
      <c r="I950" s="368">
        <f t="shared" si="60"/>
        <v>0</v>
      </c>
      <c r="J950" s="368">
        <f t="shared" si="61"/>
        <v>0</v>
      </c>
      <c r="K950" s="368">
        <f t="shared" si="62"/>
        <v>0</v>
      </c>
      <c r="L950" s="368">
        <f t="shared" si="63"/>
        <v>0</v>
      </c>
      <c r="M950" s="368">
        <f t="shared" si="64"/>
        <v>0</v>
      </c>
      <c r="N950" s="370">
        <f t="shared" si="65"/>
        <v>0</v>
      </c>
      <c r="O950" s="371"/>
      <c r="P950" s="413">
        <f t="shared" si="78"/>
        <v>0</v>
      </c>
      <c r="Q950" s="373" t="str">
        <f t="shared" si="79"/>
        <v/>
      </c>
      <c r="R950" s="374">
        <v>0</v>
      </c>
      <c r="S950" s="414">
        <v>0</v>
      </c>
      <c r="T950" s="414">
        <v>0</v>
      </c>
      <c r="U950" s="414">
        <v>0</v>
      </c>
      <c r="V950" s="414">
        <v>0</v>
      </c>
      <c r="W950" s="414">
        <v>0</v>
      </c>
      <c r="X950" s="414">
        <v>0</v>
      </c>
      <c r="Y950" s="414">
        <v>0</v>
      </c>
      <c r="Z950" s="414">
        <v>0</v>
      </c>
      <c r="AA950" s="414">
        <v>0</v>
      </c>
      <c r="AB950" s="414">
        <v>0</v>
      </c>
      <c r="AC950" s="415"/>
      <c r="AD950" s="124">
        <v>0</v>
      </c>
      <c r="AE950" s="427">
        <v>0</v>
      </c>
      <c r="AF950" s="433"/>
      <c r="AG950" s="425"/>
      <c r="AH950" s="433"/>
      <c r="AI950" s="421">
        <v>0</v>
      </c>
      <c r="AJ950" s="421">
        <v>0</v>
      </c>
      <c r="AK950" s="421">
        <v>0</v>
      </c>
      <c r="AL950" s="126"/>
      <c r="AM950" s="418"/>
      <c r="AN950" s="418"/>
      <c r="AO950" s="375">
        <v>0</v>
      </c>
    </row>
    <row r="951" spans="1:41" ht="24" customHeight="1" x14ac:dyDescent="0.3">
      <c r="A951" s="410" t="s">
        <v>4978</v>
      </c>
      <c r="B951" s="411" t="s">
        <v>4979</v>
      </c>
      <c r="C951" s="412" t="s">
        <v>131</v>
      </c>
      <c r="D951" s="367">
        <f t="shared" si="55"/>
        <v>0</v>
      </c>
      <c r="E951" s="368">
        <f t="shared" si="56"/>
        <v>0</v>
      </c>
      <c r="F951" s="368">
        <f t="shared" si="57"/>
        <v>0</v>
      </c>
      <c r="G951" s="368">
        <f t="shared" si="58"/>
        <v>0</v>
      </c>
      <c r="H951" s="368">
        <f t="shared" si="59"/>
        <v>0</v>
      </c>
      <c r="I951" s="368">
        <f t="shared" si="60"/>
        <v>0</v>
      </c>
      <c r="J951" s="368">
        <f t="shared" si="61"/>
        <v>0</v>
      </c>
      <c r="K951" s="368">
        <f t="shared" si="62"/>
        <v>0</v>
      </c>
      <c r="L951" s="368">
        <f t="shared" si="63"/>
        <v>0</v>
      </c>
      <c r="M951" s="368">
        <f t="shared" si="64"/>
        <v>0</v>
      </c>
      <c r="N951" s="370">
        <f t="shared" si="65"/>
        <v>0</v>
      </c>
      <c r="O951" s="371"/>
      <c r="P951" s="413">
        <f t="shared" si="78"/>
        <v>0</v>
      </c>
      <c r="Q951" s="373" t="str">
        <f t="shared" si="79"/>
        <v/>
      </c>
      <c r="R951" s="374">
        <v>0</v>
      </c>
      <c r="S951" s="420">
        <v>0</v>
      </c>
      <c r="T951" s="414">
        <v>0</v>
      </c>
      <c r="U951" s="414">
        <v>0</v>
      </c>
      <c r="V951" s="414">
        <v>0</v>
      </c>
      <c r="W951" s="414">
        <v>0</v>
      </c>
      <c r="X951" s="414">
        <v>0</v>
      </c>
      <c r="Y951" s="414">
        <v>0</v>
      </c>
      <c r="Z951" s="414">
        <v>0</v>
      </c>
      <c r="AA951" s="414">
        <v>0</v>
      </c>
      <c r="AB951" s="420">
        <v>0</v>
      </c>
      <c r="AC951" s="415"/>
      <c r="AD951" s="421">
        <v>0</v>
      </c>
      <c r="AE951" s="416">
        <v>0</v>
      </c>
      <c r="AF951" s="417"/>
      <c r="AG951" s="375"/>
      <c r="AH951" s="417"/>
      <c r="AI951" s="421">
        <v>0</v>
      </c>
      <c r="AJ951" s="421">
        <v>0</v>
      </c>
      <c r="AK951" s="421">
        <v>0</v>
      </c>
      <c r="AL951" s="126"/>
      <c r="AM951" s="418"/>
      <c r="AN951" s="418"/>
      <c r="AO951" s="375">
        <v>0</v>
      </c>
    </row>
    <row r="952" spans="1:41" ht="24" customHeight="1" x14ac:dyDescent="0.3">
      <c r="A952" s="419" t="s">
        <v>4980</v>
      </c>
      <c r="B952" s="411" t="s">
        <v>4981</v>
      </c>
      <c r="C952" s="412" t="s">
        <v>1539</v>
      </c>
      <c r="D952" s="367">
        <f t="shared" si="55"/>
        <v>5</v>
      </c>
      <c r="E952" s="368">
        <f t="shared" si="56"/>
        <v>0</v>
      </c>
      <c r="F952" s="368">
        <f t="shared" si="57"/>
        <v>0</v>
      </c>
      <c r="G952" s="368">
        <f t="shared" si="58"/>
        <v>0</v>
      </c>
      <c r="H952" s="368">
        <f t="shared" si="59"/>
        <v>0</v>
      </c>
      <c r="I952" s="368">
        <f t="shared" si="60"/>
        <v>0</v>
      </c>
      <c r="J952" s="368">
        <f t="shared" si="61"/>
        <v>0</v>
      </c>
      <c r="K952" s="368">
        <f t="shared" si="62"/>
        <v>0</v>
      </c>
      <c r="L952" s="368">
        <f t="shared" si="63"/>
        <v>0</v>
      </c>
      <c r="M952" s="368">
        <f t="shared" si="64"/>
        <v>0</v>
      </c>
      <c r="N952" s="370">
        <f t="shared" si="65"/>
        <v>5</v>
      </c>
      <c r="O952" s="371"/>
      <c r="P952" s="413">
        <f t="shared" si="78"/>
        <v>5</v>
      </c>
      <c r="Q952" s="373">
        <f t="shared" si="79"/>
        <v>830</v>
      </c>
      <c r="R952" s="374">
        <v>0</v>
      </c>
      <c r="S952" s="420">
        <v>0</v>
      </c>
      <c r="T952" s="414">
        <v>0</v>
      </c>
      <c r="U952" s="414">
        <v>0</v>
      </c>
      <c r="V952" s="414">
        <v>0</v>
      </c>
      <c r="W952" s="414">
        <v>0</v>
      </c>
      <c r="X952" s="414">
        <v>0</v>
      </c>
      <c r="Y952" s="414">
        <v>0</v>
      </c>
      <c r="Z952" s="414">
        <v>0</v>
      </c>
      <c r="AA952" s="414">
        <v>0</v>
      </c>
      <c r="AB952" s="420">
        <v>0</v>
      </c>
      <c r="AC952" s="429"/>
      <c r="AD952" s="430">
        <v>0</v>
      </c>
      <c r="AE952" s="427">
        <v>0</v>
      </c>
      <c r="AF952" s="417"/>
      <c r="AG952" s="375">
        <v>5</v>
      </c>
      <c r="AH952" s="417"/>
      <c r="AI952" s="124">
        <v>0</v>
      </c>
      <c r="AJ952" s="124">
        <v>0</v>
      </c>
      <c r="AK952" s="124">
        <v>0</v>
      </c>
      <c r="AL952" s="126"/>
      <c r="AM952" s="418"/>
      <c r="AN952" s="418"/>
      <c r="AO952" s="375">
        <v>0</v>
      </c>
    </row>
    <row r="953" spans="1:41" ht="24" customHeight="1" x14ac:dyDescent="0.3">
      <c r="A953" s="410" t="s">
        <v>4982</v>
      </c>
      <c r="B953" s="411" t="s">
        <v>4983</v>
      </c>
      <c r="C953" s="412" t="s">
        <v>4984</v>
      </c>
      <c r="D953" s="367">
        <f t="shared" si="55"/>
        <v>0</v>
      </c>
      <c r="E953" s="368">
        <f t="shared" si="56"/>
        <v>0</v>
      </c>
      <c r="F953" s="368">
        <f t="shared" si="57"/>
        <v>0</v>
      </c>
      <c r="G953" s="368">
        <f t="shared" si="58"/>
        <v>0</v>
      </c>
      <c r="H953" s="368">
        <f t="shared" si="59"/>
        <v>0</v>
      </c>
      <c r="I953" s="368">
        <f t="shared" si="60"/>
        <v>0</v>
      </c>
      <c r="J953" s="368">
        <f t="shared" si="61"/>
        <v>0</v>
      </c>
      <c r="K953" s="368">
        <f t="shared" si="62"/>
        <v>0</v>
      </c>
      <c r="L953" s="368">
        <f t="shared" si="63"/>
        <v>0</v>
      </c>
      <c r="M953" s="368">
        <f t="shared" si="64"/>
        <v>0</v>
      </c>
      <c r="N953" s="370">
        <f t="shared" si="65"/>
        <v>0</v>
      </c>
      <c r="O953" s="371"/>
      <c r="P953" s="413">
        <f t="shared" si="78"/>
        <v>0</v>
      </c>
      <c r="Q953" s="373" t="str">
        <f t="shared" si="79"/>
        <v/>
      </c>
      <c r="R953" s="374">
        <v>0</v>
      </c>
      <c r="S953" s="420">
        <v>0</v>
      </c>
      <c r="T953" s="414">
        <v>0</v>
      </c>
      <c r="U953" s="414">
        <v>0</v>
      </c>
      <c r="V953" s="414">
        <v>0</v>
      </c>
      <c r="W953" s="414">
        <v>0</v>
      </c>
      <c r="X953" s="414">
        <v>0</v>
      </c>
      <c r="Y953" s="414">
        <v>0</v>
      </c>
      <c r="Z953" s="414">
        <v>0</v>
      </c>
      <c r="AA953" s="414">
        <v>0</v>
      </c>
      <c r="AB953" s="420">
        <v>0</v>
      </c>
      <c r="AC953" s="415"/>
      <c r="AD953" s="142">
        <v>0</v>
      </c>
      <c r="AE953" s="427">
        <v>0</v>
      </c>
      <c r="AF953" s="417"/>
      <c r="AG953" s="375"/>
      <c r="AH953" s="417"/>
      <c r="AI953" s="421">
        <v>0</v>
      </c>
      <c r="AJ953" s="421">
        <v>0</v>
      </c>
      <c r="AK953" s="421">
        <v>0</v>
      </c>
      <c r="AL953" s="126"/>
      <c r="AM953" s="418"/>
      <c r="AN953" s="418"/>
      <c r="AO953" s="375">
        <v>0</v>
      </c>
    </row>
    <row r="954" spans="1:41" ht="24" customHeight="1" x14ac:dyDescent="0.3">
      <c r="A954" s="419" t="s">
        <v>4985</v>
      </c>
      <c r="B954" s="411" t="s">
        <v>4986</v>
      </c>
      <c r="C954" s="412" t="s">
        <v>3020</v>
      </c>
      <c r="D954" s="367">
        <f t="shared" si="55"/>
        <v>0</v>
      </c>
      <c r="E954" s="368">
        <f t="shared" si="56"/>
        <v>0</v>
      </c>
      <c r="F954" s="368">
        <f t="shared" si="57"/>
        <v>0</v>
      </c>
      <c r="G954" s="368">
        <f t="shared" si="58"/>
        <v>0</v>
      </c>
      <c r="H954" s="368">
        <f t="shared" si="59"/>
        <v>0</v>
      </c>
      <c r="I954" s="368">
        <f t="shared" si="60"/>
        <v>0</v>
      </c>
      <c r="J954" s="368">
        <f t="shared" si="61"/>
        <v>0</v>
      </c>
      <c r="K954" s="368">
        <f t="shared" si="62"/>
        <v>0</v>
      </c>
      <c r="L954" s="368">
        <f t="shared" si="63"/>
        <v>0</v>
      </c>
      <c r="M954" s="368">
        <f t="shared" si="64"/>
        <v>0</v>
      </c>
      <c r="N954" s="370">
        <f t="shared" si="65"/>
        <v>0</v>
      </c>
      <c r="O954" s="371"/>
      <c r="P954" s="413">
        <f t="shared" si="78"/>
        <v>0</v>
      </c>
      <c r="Q954" s="373" t="str">
        <f t="shared" si="79"/>
        <v/>
      </c>
      <c r="R954" s="431">
        <v>0</v>
      </c>
      <c r="S954" s="414">
        <v>0</v>
      </c>
      <c r="T954" s="414">
        <v>0</v>
      </c>
      <c r="U954" s="414">
        <v>0</v>
      </c>
      <c r="V954" s="414">
        <v>0</v>
      </c>
      <c r="W954" s="414">
        <v>0</v>
      </c>
      <c r="X954" s="414">
        <v>0</v>
      </c>
      <c r="Y954" s="414">
        <v>0</v>
      </c>
      <c r="Z954" s="414">
        <v>0</v>
      </c>
      <c r="AA954" s="414">
        <v>0</v>
      </c>
      <c r="AB954" s="414">
        <v>0</v>
      </c>
      <c r="AC954" s="429"/>
      <c r="AD954" s="421">
        <v>0</v>
      </c>
      <c r="AE954" s="416">
        <v>0</v>
      </c>
      <c r="AF954" s="417"/>
      <c r="AG954" s="375"/>
      <c r="AH954" s="417"/>
      <c r="AI954" s="421">
        <v>0</v>
      </c>
      <c r="AJ954" s="421">
        <v>0</v>
      </c>
      <c r="AK954" s="421">
        <v>0</v>
      </c>
      <c r="AL954" s="434"/>
      <c r="AM954" s="435"/>
      <c r="AN954" s="435"/>
      <c r="AO954" s="375">
        <v>0</v>
      </c>
    </row>
    <row r="955" spans="1:41" ht="24" customHeight="1" x14ac:dyDescent="0.3">
      <c r="A955" s="419" t="s">
        <v>4987</v>
      </c>
      <c r="B955" s="411" t="s">
        <v>4988</v>
      </c>
      <c r="C955" s="412" t="s">
        <v>3469</v>
      </c>
      <c r="D955" s="367">
        <f t="shared" si="55"/>
        <v>11</v>
      </c>
      <c r="E955" s="368">
        <f t="shared" si="56"/>
        <v>9</v>
      </c>
      <c r="F955" s="368">
        <f t="shared" si="57"/>
        <v>0</v>
      </c>
      <c r="G955" s="368">
        <f t="shared" si="58"/>
        <v>0</v>
      </c>
      <c r="H955" s="368">
        <f t="shared" si="59"/>
        <v>0</v>
      </c>
      <c r="I955" s="368">
        <f t="shared" si="60"/>
        <v>0</v>
      </c>
      <c r="J955" s="368">
        <f t="shared" si="61"/>
        <v>0</v>
      </c>
      <c r="K955" s="368">
        <f t="shared" si="62"/>
        <v>0</v>
      </c>
      <c r="L955" s="368">
        <f t="shared" si="63"/>
        <v>0</v>
      </c>
      <c r="M955" s="368">
        <f t="shared" si="64"/>
        <v>0</v>
      </c>
      <c r="N955" s="370">
        <f t="shared" si="65"/>
        <v>20</v>
      </c>
      <c r="O955" s="371"/>
      <c r="P955" s="413">
        <f t="shared" si="78"/>
        <v>20</v>
      </c>
      <c r="Q955" s="373">
        <f t="shared" si="79"/>
        <v>427</v>
      </c>
      <c r="R955" s="374">
        <v>0</v>
      </c>
      <c r="S955" s="420">
        <v>0</v>
      </c>
      <c r="T955" s="414">
        <v>0</v>
      </c>
      <c r="U955" s="414">
        <v>0</v>
      </c>
      <c r="V955" s="414">
        <v>0</v>
      </c>
      <c r="W955" s="414">
        <v>0</v>
      </c>
      <c r="X955" s="414">
        <v>0</v>
      </c>
      <c r="Y955" s="414">
        <v>0</v>
      </c>
      <c r="Z955" s="414">
        <v>0</v>
      </c>
      <c r="AA955" s="414">
        <v>0</v>
      </c>
      <c r="AB955" s="420">
        <v>9</v>
      </c>
      <c r="AC955" s="415"/>
      <c r="AD955" s="142">
        <v>0</v>
      </c>
      <c r="AE955" s="416">
        <v>0</v>
      </c>
      <c r="AF955" s="417"/>
      <c r="AG955" s="375">
        <v>11</v>
      </c>
      <c r="AH955" s="417"/>
      <c r="AI955" s="421">
        <v>0</v>
      </c>
      <c r="AJ955" s="421">
        <v>0</v>
      </c>
      <c r="AK955" s="421">
        <v>0</v>
      </c>
      <c r="AL955" s="126"/>
      <c r="AM955" s="418"/>
      <c r="AN955" s="418"/>
      <c r="AO955" s="425">
        <v>0</v>
      </c>
    </row>
    <row r="956" spans="1:41" ht="24" customHeight="1" x14ac:dyDescent="0.3">
      <c r="A956" s="410" t="s">
        <v>4989</v>
      </c>
      <c r="B956" s="411" t="s">
        <v>4240</v>
      </c>
      <c r="C956" s="412" t="s">
        <v>1327</v>
      </c>
      <c r="D956" s="367">
        <f t="shared" si="55"/>
        <v>64</v>
      </c>
      <c r="E956" s="368">
        <f t="shared" si="56"/>
        <v>0</v>
      </c>
      <c r="F956" s="368">
        <f t="shared" si="57"/>
        <v>0</v>
      </c>
      <c r="G956" s="368">
        <f t="shared" si="58"/>
        <v>0</v>
      </c>
      <c r="H956" s="368">
        <f t="shared" si="59"/>
        <v>0</v>
      </c>
      <c r="I956" s="368">
        <f t="shared" si="60"/>
        <v>0</v>
      </c>
      <c r="J956" s="368">
        <f t="shared" si="61"/>
        <v>0</v>
      </c>
      <c r="K956" s="368">
        <f t="shared" si="62"/>
        <v>0</v>
      </c>
      <c r="L956" s="368">
        <f t="shared" si="63"/>
        <v>0</v>
      </c>
      <c r="M956" s="368">
        <f t="shared" si="64"/>
        <v>0</v>
      </c>
      <c r="N956" s="370">
        <f t="shared" si="65"/>
        <v>64</v>
      </c>
      <c r="O956" s="371">
        <f>Nemzetközi!F108</f>
        <v>0</v>
      </c>
      <c r="P956" s="413">
        <f t="shared" si="78"/>
        <v>64</v>
      </c>
      <c r="Q956" s="373">
        <f t="shared" si="79"/>
        <v>123</v>
      </c>
      <c r="R956" s="374">
        <v>0</v>
      </c>
      <c r="S956" s="420">
        <v>0</v>
      </c>
      <c r="T956" s="414">
        <v>0</v>
      </c>
      <c r="U956" s="414">
        <v>0</v>
      </c>
      <c r="V956" s="414">
        <v>0</v>
      </c>
      <c r="W956" s="414">
        <v>0</v>
      </c>
      <c r="X956" s="414">
        <v>0</v>
      </c>
      <c r="Y956" s="414">
        <v>0</v>
      </c>
      <c r="Z956" s="414">
        <v>0</v>
      </c>
      <c r="AA956" s="414">
        <v>0</v>
      </c>
      <c r="AB956" s="420">
        <v>0</v>
      </c>
      <c r="AC956" s="415"/>
      <c r="AD956" s="421">
        <v>0</v>
      </c>
      <c r="AE956" s="416">
        <v>0</v>
      </c>
      <c r="AF956" s="417"/>
      <c r="AG956" s="375"/>
      <c r="AH956" s="417"/>
      <c r="AI956" s="142">
        <v>0</v>
      </c>
      <c r="AJ956" s="142">
        <v>0</v>
      </c>
      <c r="AK956" s="142">
        <v>0</v>
      </c>
      <c r="AL956" s="126"/>
      <c r="AM956" s="418">
        <v>64</v>
      </c>
      <c r="AN956" s="418"/>
      <c r="AO956" s="375">
        <v>0</v>
      </c>
    </row>
    <row r="957" spans="1:41" ht="24" customHeight="1" x14ac:dyDescent="0.3">
      <c r="A957" s="419" t="s">
        <v>4990</v>
      </c>
      <c r="B957" s="436" t="s">
        <v>4991</v>
      </c>
      <c r="C957" s="437" t="s">
        <v>605</v>
      </c>
      <c r="D957" s="367">
        <f t="shared" si="55"/>
        <v>0</v>
      </c>
      <c r="E957" s="368">
        <f t="shared" si="56"/>
        <v>0</v>
      </c>
      <c r="F957" s="368">
        <f t="shared" si="57"/>
        <v>0</v>
      </c>
      <c r="G957" s="368">
        <f t="shared" si="58"/>
        <v>0</v>
      </c>
      <c r="H957" s="368">
        <f t="shared" si="59"/>
        <v>0</v>
      </c>
      <c r="I957" s="368">
        <f t="shared" si="60"/>
        <v>0</v>
      </c>
      <c r="J957" s="368">
        <f t="shared" si="61"/>
        <v>0</v>
      </c>
      <c r="K957" s="368">
        <f t="shared" si="62"/>
        <v>0</v>
      </c>
      <c r="L957" s="368">
        <f t="shared" si="63"/>
        <v>0</v>
      </c>
      <c r="M957" s="368">
        <f t="shared" si="64"/>
        <v>0</v>
      </c>
      <c r="N957" s="370">
        <f t="shared" si="65"/>
        <v>0</v>
      </c>
      <c r="O957" s="371"/>
      <c r="P957" s="413">
        <f t="shared" si="78"/>
        <v>0</v>
      </c>
      <c r="Q957" s="373" t="str">
        <f t="shared" si="79"/>
        <v/>
      </c>
      <c r="R957" s="374">
        <v>0</v>
      </c>
      <c r="S957" s="420">
        <v>0</v>
      </c>
      <c r="T957" s="414">
        <v>0</v>
      </c>
      <c r="U957" s="414">
        <v>0</v>
      </c>
      <c r="V957" s="414">
        <v>0</v>
      </c>
      <c r="W957" s="414">
        <v>0</v>
      </c>
      <c r="X957" s="414">
        <v>0</v>
      </c>
      <c r="Y957" s="414">
        <v>0</v>
      </c>
      <c r="Z957" s="414">
        <v>0</v>
      </c>
      <c r="AA957" s="414">
        <v>0</v>
      </c>
      <c r="AB957" s="420">
        <v>0</v>
      </c>
      <c r="AC957" s="415"/>
      <c r="AD957" s="421">
        <v>0</v>
      </c>
      <c r="AE957" s="416">
        <v>0</v>
      </c>
      <c r="AF957" s="417"/>
      <c r="AG957" s="375"/>
      <c r="AH957" s="417"/>
      <c r="AI957" s="142">
        <v>0</v>
      </c>
      <c r="AJ957" s="142">
        <v>0</v>
      </c>
      <c r="AK957" s="142">
        <v>0</v>
      </c>
      <c r="AL957" s="126"/>
      <c r="AM957" s="418"/>
      <c r="AN957" s="418"/>
      <c r="AO957" s="375">
        <v>0</v>
      </c>
    </row>
    <row r="958" spans="1:41" ht="24" customHeight="1" x14ac:dyDescent="0.3">
      <c r="A958" s="410" t="s">
        <v>4992</v>
      </c>
      <c r="B958" s="411" t="s">
        <v>4993</v>
      </c>
      <c r="C958" s="412" t="s">
        <v>2602</v>
      </c>
      <c r="D958" s="367">
        <f t="shared" si="55"/>
        <v>0</v>
      </c>
      <c r="E958" s="368">
        <f t="shared" si="56"/>
        <v>0</v>
      </c>
      <c r="F958" s="368">
        <f t="shared" si="57"/>
        <v>0</v>
      </c>
      <c r="G958" s="368">
        <f t="shared" si="58"/>
        <v>0</v>
      </c>
      <c r="H958" s="368">
        <f t="shared" si="59"/>
        <v>0</v>
      </c>
      <c r="I958" s="368">
        <f t="shared" si="60"/>
        <v>0</v>
      </c>
      <c r="J958" s="368">
        <f t="shared" si="61"/>
        <v>0</v>
      </c>
      <c r="K958" s="368">
        <f t="shared" si="62"/>
        <v>0</v>
      </c>
      <c r="L958" s="368">
        <f t="shared" si="63"/>
        <v>0</v>
      </c>
      <c r="M958" s="368">
        <f t="shared" si="64"/>
        <v>0</v>
      </c>
      <c r="N958" s="370">
        <f t="shared" si="65"/>
        <v>0</v>
      </c>
      <c r="O958" s="371"/>
      <c r="P958" s="413">
        <f t="shared" si="78"/>
        <v>0</v>
      </c>
      <c r="Q958" s="373" t="str">
        <f t="shared" si="79"/>
        <v/>
      </c>
      <c r="R958" s="374">
        <v>0</v>
      </c>
      <c r="S958" s="428">
        <v>0</v>
      </c>
      <c r="T958" s="414">
        <v>0</v>
      </c>
      <c r="U958" s="414">
        <v>0</v>
      </c>
      <c r="V958" s="414">
        <v>0</v>
      </c>
      <c r="W958" s="414">
        <v>0</v>
      </c>
      <c r="X958" s="414">
        <v>0</v>
      </c>
      <c r="Y958" s="414">
        <v>0</v>
      </c>
      <c r="Z958" s="414">
        <v>0</v>
      </c>
      <c r="AA958" s="414">
        <v>0</v>
      </c>
      <c r="AB958" s="428">
        <v>0</v>
      </c>
      <c r="AC958" s="415"/>
      <c r="AD958" s="421">
        <v>0</v>
      </c>
      <c r="AE958" s="416">
        <v>0</v>
      </c>
      <c r="AF958" s="417"/>
      <c r="AG958" s="375"/>
      <c r="AH958" s="417"/>
      <c r="AI958" s="421">
        <v>0</v>
      </c>
      <c r="AJ958" s="421">
        <v>0</v>
      </c>
      <c r="AK958" s="421">
        <v>0</v>
      </c>
      <c r="AL958" s="126"/>
      <c r="AM958" s="418"/>
      <c r="AN958" s="418"/>
      <c r="AO958" s="375">
        <v>0</v>
      </c>
    </row>
    <row r="959" spans="1:41" ht="24" customHeight="1" x14ac:dyDescent="0.3">
      <c r="A959" s="419" t="s">
        <v>4994</v>
      </c>
      <c r="B959" s="436" t="s">
        <v>4995</v>
      </c>
      <c r="C959" s="437" t="s">
        <v>907</v>
      </c>
      <c r="D959" s="367">
        <f t="shared" si="55"/>
        <v>31</v>
      </c>
      <c r="E959" s="368">
        <f t="shared" si="56"/>
        <v>18</v>
      </c>
      <c r="F959" s="368">
        <f t="shared" si="57"/>
        <v>0</v>
      </c>
      <c r="G959" s="368">
        <f t="shared" si="58"/>
        <v>0</v>
      </c>
      <c r="H959" s="368">
        <f t="shared" si="59"/>
        <v>0</v>
      </c>
      <c r="I959" s="368">
        <f t="shared" si="60"/>
        <v>0</v>
      </c>
      <c r="J959" s="368">
        <f t="shared" si="61"/>
        <v>0</v>
      </c>
      <c r="K959" s="368">
        <f t="shared" si="62"/>
        <v>0</v>
      </c>
      <c r="L959" s="368">
        <f t="shared" si="63"/>
        <v>0</v>
      </c>
      <c r="M959" s="368">
        <f t="shared" si="64"/>
        <v>0</v>
      </c>
      <c r="N959" s="370">
        <f t="shared" si="65"/>
        <v>49</v>
      </c>
      <c r="O959" s="371"/>
      <c r="P959" s="413">
        <f t="shared" si="78"/>
        <v>49</v>
      </c>
      <c r="Q959" s="373">
        <f t="shared" si="79"/>
        <v>168</v>
      </c>
      <c r="R959" s="374">
        <v>0</v>
      </c>
      <c r="S959" s="428">
        <v>31</v>
      </c>
      <c r="T959" s="414">
        <v>0</v>
      </c>
      <c r="U959" s="414">
        <v>0</v>
      </c>
      <c r="V959" s="414">
        <v>0</v>
      </c>
      <c r="W959" s="414">
        <v>0</v>
      </c>
      <c r="X959" s="414">
        <v>0</v>
      </c>
      <c r="Y959" s="414">
        <v>0</v>
      </c>
      <c r="Z959" s="414">
        <v>0</v>
      </c>
      <c r="AA959" s="414">
        <v>0</v>
      </c>
      <c r="AB959" s="428">
        <v>0</v>
      </c>
      <c r="AC959" s="415"/>
      <c r="AD959" s="430">
        <v>0</v>
      </c>
      <c r="AE959" s="427">
        <v>0</v>
      </c>
      <c r="AF959" s="417">
        <v>18</v>
      </c>
      <c r="AG959" s="375"/>
      <c r="AH959" s="417"/>
      <c r="AI959" s="430">
        <v>0</v>
      </c>
      <c r="AJ959" s="430">
        <v>0</v>
      </c>
      <c r="AK959" s="430">
        <v>0</v>
      </c>
      <c r="AL959" s="126"/>
      <c r="AM959" s="418"/>
      <c r="AN959" s="418"/>
      <c r="AO959" s="375">
        <v>0</v>
      </c>
    </row>
    <row r="960" spans="1:41" ht="24" customHeight="1" x14ac:dyDescent="0.3">
      <c r="A960" s="419" t="s">
        <v>4996</v>
      </c>
      <c r="B960" s="411" t="s">
        <v>4997</v>
      </c>
      <c r="C960" s="412" t="s">
        <v>605</v>
      </c>
      <c r="D960" s="367">
        <f t="shared" si="55"/>
        <v>50</v>
      </c>
      <c r="E960" s="368">
        <f t="shared" si="56"/>
        <v>8</v>
      </c>
      <c r="F960" s="368">
        <f t="shared" si="57"/>
        <v>0</v>
      </c>
      <c r="G960" s="368">
        <f t="shared" si="58"/>
        <v>0</v>
      </c>
      <c r="H960" s="368">
        <f t="shared" si="59"/>
        <v>0</v>
      </c>
      <c r="I960" s="368">
        <f t="shared" si="60"/>
        <v>0</v>
      </c>
      <c r="J960" s="368">
        <f t="shared" si="61"/>
        <v>0</v>
      </c>
      <c r="K960" s="368">
        <f t="shared" si="62"/>
        <v>0</v>
      </c>
      <c r="L960" s="368">
        <f t="shared" si="63"/>
        <v>0</v>
      </c>
      <c r="M960" s="368">
        <f t="shared" si="64"/>
        <v>0</v>
      </c>
      <c r="N960" s="370">
        <f t="shared" si="65"/>
        <v>58</v>
      </c>
      <c r="O960" s="371"/>
      <c r="P960" s="413">
        <f t="shared" si="78"/>
        <v>58</v>
      </c>
      <c r="Q960" s="373">
        <f t="shared" si="79"/>
        <v>134</v>
      </c>
      <c r="R960" s="431">
        <v>0</v>
      </c>
      <c r="S960" s="420">
        <v>0</v>
      </c>
      <c r="T960" s="414">
        <v>0</v>
      </c>
      <c r="U960" s="414">
        <v>0</v>
      </c>
      <c r="V960" s="414">
        <v>0</v>
      </c>
      <c r="W960" s="414">
        <v>0</v>
      </c>
      <c r="X960" s="414">
        <v>0</v>
      </c>
      <c r="Y960" s="414">
        <v>0</v>
      </c>
      <c r="Z960" s="414">
        <v>0</v>
      </c>
      <c r="AA960" s="414">
        <v>0</v>
      </c>
      <c r="AB960" s="420">
        <v>0</v>
      </c>
      <c r="AC960" s="474">
        <v>50</v>
      </c>
      <c r="AD960" s="426">
        <v>0</v>
      </c>
      <c r="AE960" s="416">
        <v>0</v>
      </c>
      <c r="AF960" s="417">
        <v>8</v>
      </c>
      <c r="AG960" s="375"/>
      <c r="AH960" s="417"/>
      <c r="AI960" s="389">
        <v>0</v>
      </c>
      <c r="AJ960" s="389">
        <v>0</v>
      </c>
      <c r="AK960" s="389">
        <v>0</v>
      </c>
      <c r="AL960" s="434"/>
      <c r="AM960" s="435"/>
      <c r="AN960" s="435"/>
      <c r="AO960" s="375">
        <v>0</v>
      </c>
    </row>
    <row r="961" spans="1:41" ht="24" customHeight="1" x14ac:dyDescent="0.3">
      <c r="A961" s="419" t="s">
        <v>4999</v>
      </c>
      <c r="B961" s="411" t="s">
        <v>5000</v>
      </c>
      <c r="C961" s="412" t="s">
        <v>71</v>
      </c>
      <c r="D961" s="367">
        <f t="shared" si="55"/>
        <v>0</v>
      </c>
      <c r="E961" s="368">
        <f t="shared" si="56"/>
        <v>0</v>
      </c>
      <c r="F961" s="368">
        <f t="shared" si="57"/>
        <v>0</v>
      </c>
      <c r="G961" s="368">
        <f t="shared" si="58"/>
        <v>0</v>
      </c>
      <c r="H961" s="368">
        <f t="shared" si="59"/>
        <v>0</v>
      </c>
      <c r="I961" s="368">
        <f t="shared" si="60"/>
        <v>0</v>
      </c>
      <c r="J961" s="368">
        <f t="shared" si="61"/>
        <v>0</v>
      </c>
      <c r="K961" s="368">
        <f t="shared" si="62"/>
        <v>0</v>
      </c>
      <c r="L961" s="368">
        <f t="shared" si="63"/>
        <v>0</v>
      </c>
      <c r="M961" s="368">
        <f t="shared" si="64"/>
        <v>0</v>
      </c>
      <c r="N961" s="370">
        <f t="shared" si="65"/>
        <v>0</v>
      </c>
      <c r="O961" s="371"/>
      <c r="P961" s="413">
        <f t="shared" si="78"/>
        <v>0</v>
      </c>
      <c r="Q961" s="373" t="str">
        <f t="shared" si="79"/>
        <v/>
      </c>
      <c r="R961" s="374">
        <v>0</v>
      </c>
      <c r="S961" s="432">
        <v>0</v>
      </c>
      <c r="T961" s="414">
        <v>0</v>
      </c>
      <c r="U961" s="414">
        <v>0</v>
      </c>
      <c r="V961" s="414">
        <v>0</v>
      </c>
      <c r="W961" s="414">
        <v>0</v>
      </c>
      <c r="X961" s="414">
        <v>0</v>
      </c>
      <c r="Y961" s="414">
        <v>0</v>
      </c>
      <c r="Z961" s="414">
        <v>0</v>
      </c>
      <c r="AA961" s="414">
        <v>0</v>
      </c>
      <c r="AB961" s="432">
        <v>0</v>
      </c>
      <c r="AC961" s="415"/>
      <c r="AD961" s="389">
        <v>0</v>
      </c>
      <c r="AE961" s="416">
        <v>0</v>
      </c>
      <c r="AF961" s="417"/>
      <c r="AG961" s="375"/>
      <c r="AH961" s="417"/>
      <c r="AI961" s="421">
        <v>0</v>
      </c>
      <c r="AJ961" s="421">
        <v>0</v>
      </c>
      <c r="AK961" s="421">
        <v>0</v>
      </c>
      <c r="AL961" s="126"/>
      <c r="AM961" s="418"/>
      <c r="AN961" s="418"/>
      <c r="AO961" s="375">
        <v>0</v>
      </c>
    </row>
    <row r="962" spans="1:41" ht="24" customHeight="1" x14ac:dyDescent="0.3">
      <c r="A962" s="422" t="s">
        <v>5001</v>
      </c>
      <c r="B962" s="423" t="s">
        <v>5002</v>
      </c>
      <c r="C962" s="424" t="s">
        <v>5003</v>
      </c>
      <c r="D962" s="367">
        <f t="shared" si="55"/>
        <v>29</v>
      </c>
      <c r="E962" s="368">
        <f t="shared" si="56"/>
        <v>10</v>
      </c>
      <c r="F962" s="368">
        <f t="shared" si="57"/>
        <v>0</v>
      </c>
      <c r="G962" s="368">
        <f t="shared" si="58"/>
        <v>0</v>
      </c>
      <c r="H962" s="368">
        <f t="shared" si="59"/>
        <v>0</v>
      </c>
      <c r="I962" s="368">
        <f t="shared" si="60"/>
        <v>0</v>
      </c>
      <c r="J962" s="368">
        <f t="shared" si="61"/>
        <v>0</v>
      </c>
      <c r="K962" s="368">
        <f t="shared" si="62"/>
        <v>0</v>
      </c>
      <c r="L962" s="368">
        <f t="shared" si="63"/>
        <v>0</v>
      </c>
      <c r="M962" s="368">
        <f t="shared" si="64"/>
        <v>0</v>
      </c>
      <c r="N962" s="446">
        <f t="shared" si="65"/>
        <v>39</v>
      </c>
      <c r="O962" s="371"/>
      <c r="P962" s="448">
        <f t="shared" si="78"/>
        <v>39</v>
      </c>
      <c r="Q962" s="373">
        <f t="shared" si="79"/>
        <v>216</v>
      </c>
      <c r="R962" s="374">
        <v>0</v>
      </c>
      <c r="S962" s="390">
        <v>29</v>
      </c>
      <c r="T962" s="414">
        <v>0</v>
      </c>
      <c r="U962" s="414">
        <v>0</v>
      </c>
      <c r="V962" s="414">
        <v>0</v>
      </c>
      <c r="W962" s="414">
        <v>0</v>
      </c>
      <c r="X962" s="414">
        <v>0</v>
      </c>
      <c r="Y962" s="414">
        <v>0</v>
      </c>
      <c r="Z962" s="414">
        <v>0</v>
      </c>
      <c r="AA962" s="414">
        <v>0</v>
      </c>
      <c r="AB962" s="390">
        <v>0</v>
      </c>
      <c r="AC962" s="429"/>
      <c r="AD962" s="421">
        <v>0</v>
      </c>
      <c r="AE962" s="427">
        <v>0</v>
      </c>
      <c r="AF962" s="417"/>
      <c r="AG962" s="375">
        <v>10</v>
      </c>
      <c r="AH962" s="417"/>
      <c r="AI962" s="426">
        <v>0</v>
      </c>
      <c r="AJ962" s="426">
        <v>0</v>
      </c>
      <c r="AK962" s="426">
        <v>0</v>
      </c>
      <c r="AL962" s="126"/>
      <c r="AM962" s="418"/>
      <c r="AN962" s="418"/>
      <c r="AO962" s="375">
        <v>0</v>
      </c>
    </row>
    <row r="963" spans="1:41" ht="24" customHeight="1" x14ac:dyDescent="0.3">
      <c r="A963" s="419" t="s">
        <v>5005</v>
      </c>
      <c r="B963" s="436" t="s">
        <v>5006</v>
      </c>
      <c r="C963" s="437" t="s">
        <v>139</v>
      </c>
      <c r="D963" s="367">
        <f t="shared" si="55"/>
        <v>155</v>
      </c>
      <c r="E963" s="368">
        <f t="shared" si="56"/>
        <v>140</v>
      </c>
      <c r="F963" s="368">
        <f t="shared" si="57"/>
        <v>0</v>
      </c>
      <c r="G963" s="368">
        <f t="shared" si="58"/>
        <v>0</v>
      </c>
      <c r="H963" s="368">
        <f t="shared" si="59"/>
        <v>0</v>
      </c>
      <c r="I963" s="368">
        <f t="shared" si="60"/>
        <v>0</v>
      </c>
      <c r="J963" s="368">
        <f t="shared" si="61"/>
        <v>0</v>
      </c>
      <c r="K963" s="368">
        <f t="shared" si="62"/>
        <v>0</v>
      </c>
      <c r="L963" s="368">
        <f t="shared" si="63"/>
        <v>0</v>
      </c>
      <c r="M963" s="368">
        <f t="shared" si="64"/>
        <v>0</v>
      </c>
      <c r="N963" s="370">
        <f t="shared" si="65"/>
        <v>295</v>
      </c>
      <c r="O963" s="371">
        <f>Nemzetközi!F109</f>
        <v>10</v>
      </c>
      <c r="P963" s="413">
        <f t="shared" si="78"/>
        <v>1295</v>
      </c>
      <c r="Q963" s="373">
        <f t="shared" si="79"/>
        <v>18</v>
      </c>
      <c r="R963" s="431">
        <v>0</v>
      </c>
      <c r="S963" s="420">
        <v>0</v>
      </c>
      <c r="T963" s="414">
        <v>0</v>
      </c>
      <c r="U963" s="414">
        <v>0</v>
      </c>
      <c r="V963" s="414">
        <v>0</v>
      </c>
      <c r="W963" s="414">
        <v>0</v>
      </c>
      <c r="X963" s="414">
        <v>0</v>
      </c>
      <c r="Y963" s="414">
        <v>0</v>
      </c>
      <c r="Z963" s="414">
        <v>0</v>
      </c>
      <c r="AA963" s="414">
        <v>0</v>
      </c>
      <c r="AB963" s="420">
        <v>0</v>
      </c>
      <c r="AC963" s="415"/>
      <c r="AD963" s="426">
        <v>0</v>
      </c>
      <c r="AE963" s="427">
        <v>0</v>
      </c>
      <c r="AF963" s="417"/>
      <c r="AG963" s="375"/>
      <c r="AH963" s="417"/>
      <c r="AI963" s="421">
        <v>155</v>
      </c>
      <c r="AJ963" s="421">
        <v>140</v>
      </c>
      <c r="AK963" s="421">
        <v>0</v>
      </c>
      <c r="AL963" s="434"/>
      <c r="AM963" s="435"/>
      <c r="AN963" s="435"/>
      <c r="AO963" s="375">
        <v>0</v>
      </c>
    </row>
    <row r="964" spans="1:41" ht="24" customHeight="1" x14ac:dyDescent="0.3">
      <c r="A964" s="419" t="s">
        <v>5007</v>
      </c>
      <c r="B964" s="411" t="s">
        <v>5008</v>
      </c>
      <c r="C964" s="412" t="s">
        <v>186</v>
      </c>
      <c r="D964" s="367">
        <f t="shared" si="55"/>
        <v>0</v>
      </c>
      <c r="E964" s="368">
        <f t="shared" si="56"/>
        <v>0</v>
      </c>
      <c r="F964" s="368">
        <f t="shared" si="57"/>
        <v>0</v>
      </c>
      <c r="G964" s="368">
        <f t="shared" si="58"/>
        <v>0</v>
      </c>
      <c r="H964" s="368">
        <f t="shared" si="59"/>
        <v>0</v>
      </c>
      <c r="I964" s="368">
        <f t="shared" si="60"/>
        <v>0</v>
      </c>
      <c r="J964" s="368">
        <f t="shared" si="61"/>
        <v>0</v>
      </c>
      <c r="K964" s="368">
        <f t="shared" si="62"/>
        <v>0</v>
      </c>
      <c r="L964" s="368">
        <f t="shared" si="63"/>
        <v>0</v>
      </c>
      <c r="M964" s="368">
        <f t="shared" si="64"/>
        <v>0</v>
      </c>
      <c r="N964" s="370">
        <f t="shared" si="65"/>
        <v>0</v>
      </c>
      <c r="O964" s="371"/>
      <c r="P964" s="413">
        <f t="shared" si="78"/>
        <v>0</v>
      </c>
      <c r="Q964" s="373" t="str">
        <f t="shared" si="79"/>
        <v/>
      </c>
      <c r="R964" s="431">
        <v>0</v>
      </c>
      <c r="S964" s="425">
        <v>0</v>
      </c>
      <c r="T964" s="414">
        <v>0</v>
      </c>
      <c r="U964" s="414">
        <v>0</v>
      </c>
      <c r="V964" s="414">
        <v>0</v>
      </c>
      <c r="W964" s="414">
        <v>0</v>
      </c>
      <c r="X964" s="414">
        <v>0</v>
      </c>
      <c r="Y964" s="414">
        <v>0</v>
      </c>
      <c r="Z964" s="414">
        <v>0</v>
      </c>
      <c r="AA964" s="414">
        <v>0</v>
      </c>
      <c r="AB964" s="425">
        <v>0</v>
      </c>
      <c r="AC964" s="429"/>
      <c r="AD964" s="124">
        <v>0</v>
      </c>
      <c r="AE964" s="416">
        <v>0</v>
      </c>
      <c r="AF964" s="417"/>
      <c r="AG964" s="375"/>
      <c r="AH964" s="417"/>
      <c r="AI964" s="124">
        <v>0</v>
      </c>
      <c r="AJ964" s="124">
        <v>0</v>
      </c>
      <c r="AK964" s="124">
        <v>0</v>
      </c>
      <c r="AL964" s="434"/>
      <c r="AM964" s="435"/>
      <c r="AN964" s="435"/>
      <c r="AO964" s="375">
        <v>0</v>
      </c>
    </row>
    <row r="965" spans="1:41" ht="24" customHeight="1" x14ac:dyDescent="0.3">
      <c r="A965" s="410" t="s">
        <v>5009</v>
      </c>
      <c r="B965" s="411" t="s">
        <v>5010</v>
      </c>
      <c r="C965" s="412" t="s">
        <v>1083</v>
      </c>
      <c r="D965" s="367">
        <f t="shared" si="55"/>
        <v>0</v>
      </c>
      <c r="E965" s="368">
        <f t="shared" si="56"/>
        <v>0</v>
      </c>
      <c r="F965" s="368">
        <f t="shared" si="57"/>
        <v>0</v>
      </c>
      <c r="G965" s="368">
        <f t="shared" si="58"/>
        <v>0</v>
      </c>
      <c r="H965" s="368">
        <f t="shared" si="59"/>
        <v>0</v>
      </c>
      <c r="I965" s="368">
        <f t="shared" si="60"/>
        <v>0</v>
      </c>
      <c r="J965" s="368">
        <f t="shared" si="61"/>
        <v>0</v>
      </c>
      <c r="K965" s="368">
        <f t="shared" si="62"/>
        <v>0</v>
      </c>
      <c r="L965" s="368">
        <f t="shared" si="63"/>
        <v>0</v>
      </c>
      <c r="M965" s="368">
        <f t="shared" si="64"/>
        <v>0</v>
      </c>
      <c r="N965" s="370">
        <f t="shared" si="65"/>
        <v>0</v>
      </c>
      <c r="O965" s="371"/>
      <c r="P965" s="413">
        <f t="shared" si="78"/>
        <v>0</v>
      </c>
      <c r="Q965" s="373" t="str">
        <f t="shared" si="79"/>
        <v/>
      </c>
      <c r="R965" s="374">
        <v>0</v>
      </c>
      <c r="S965" s="414">
        <v>0</v>
      </c>
      <c r="T965" s="414">
        <v>0</v>
      </c>
      <c r="U965" s="414">
        <v>0</v>
      </c>
      <c r="V965" s="414">
        <v>0</v>
      </c>
      <c r="W965" s="414">
        <v>0</v>
      </c>
      <c r="X965" s="414">
        <v>0</v>
      </c>
      <c r="Y965" s="414">
        <v>0</v>
      </c>
      <c r="Z965" s="414">
        <v>0</v>
      </c>
      <c r="AA965" s="414">
        <v>0</v>
      </c>
      <c r="AB965" s="414">
        <v>0</v>
      </c>
      <c r="AC965" s="429"/>
      <c r="AD965" s="421">
        <v>0</v>
      </c>
      <c r="AE965" s="427">
        <v>0</v>
      </c>
      <c r="AF965" s="417"/>
      <c r="AG965" s="375"/>
      <c r="AH965" s="417"/>
      <c r="AI965" s="142">
        <v>0</v>
      </c>
      <c r="AJ965" s="142">
        <v>0</v>
      </c>
      <c r="AK965" s="142">
        <v>0</v>
      </c>
      <c r="AL965" s="126"/>
      <c r="AM965" s="418"/>
      <c r="AN965" s="418"/>
      <c r="AO965" s="375">
        <v>0</v>
      </c>
    </row>
    <row r="966" spans="1:41" ht="24" customHeight="1" x14ac:dyDescent="0.3">
      <c r="A966" s="410" t="s">
        <v>5011</v>
      </c>
      <c r="B966" s="411" t="s">
        <v>4245</v>
      </c>
      <c r="C966" s="412" t="s">
        <v>394</v>
      </c>
      <c r="D966" s="367">
        <f t="shared" si="55"/>
        <v>100</v>
      </c>
      <c r="E966" s="368">
        <f t="shared" si="56"/>
        <v>65</v>
      </c>
      <c r="F966" s="368">
        <f t="shared" si="57"/>
        <v>0</v>
      </c>
      <c r="G966" s="368">
        <f t="shared" si="58"/>
        <v>0</v>
      </c>
      <c r="H966" s="368">
        <f t="shared" si="59"/>
        <v>0</v>
      </c>
      <c r="I966" s="368">
        <f t="shared" si="60"/>
        <v>0</v>
      </c>
      <c r="J966" s="368">
        <f t="shared" si="61"/>
        <v>0</v>
      </c>
      <c r="K966" s="368">
        <f t="shared" si="62"/>
        <v>0</v>
      </c>
      <c r="L966" s="368">
        <f t="shared" si="63"/>
        <v>0</v>
      </c>
      <c r="M966" s="368">
        <f t="shared" si="64"/>
        <v>0</v>
      </c>
      <c r="N966" s="370">
        <f t="shared" si="65"/>
        <v>165</v>
      </c>
      <c r="O966" s="371">
        <f>Nemzetközi!F111</f>
        <v>55</v>
      </c>
      <c r="P966" s="413">
        <f t="shared" si="78"/>
        <v>5665</v>
      </c>
      <c r="Q966" s="373">
        <f t="shared" si="79"/>
        <v>2</v>
      </c>
      <c r="R966" s="374">
        <v>0</v>
      </c>
      <c r="S966" s="428">
        <v>0</v>
      </c>
      <c r="T966" s="414">
        <v>0</v>
      </c>
      <c r="U966" s="414">
        <v>0</v>
      </c>
      <c r="V966" s="414">
        <v>0</v>
      </c>
      <c r="W966" s="414">
        <v>0</v>
      </c>
      <c r="X966" s="414">
        <v>0</v>
      </c>
      <c r="Y966" s="414">
        <v>0</v>
      </c>
      <c r="Z966" s="414">
        <v>0</v>
      </c>
      <c r="AA966" s="414">
        <v>0</v>
      </c>
      <c r="AB966" s="428">
        <v>0</v>
      </c>
      <c r="AC966" s="415"/>
      <c r="AD966" s="142">
        <v>0</v>
      </c>
      <c r="AE966" s="427">
        <v>0</v>
      </c>
      <c r="AF966" s="417"/>
      <c r="AG966" s="375"/>
      <c r="AH966" s="417"/>
      <c r="AI966" s="421">
        <v>65</v>
      </c>
      <c r="AJ966" s="421">
        <v>100</v>
      </c>
      <c r="AK966" s="421">
        <v>0</v>
      </c>
      <c r="AL966" s="126"/>
      <c r="AM966" s="418"/>
      <c r="AN966" s="418"/>
      <c r="AO966" s="375">
        <v>0</v>
      </c>
    </row>
    <row r="967" spans="1:41" ht="24" customHeight="1" x14ac:dyDescent="0.3">
      <c r="A967" s="419" t="s">
        <v>5012</v>
      </c>
      <c r="B967" s="411" t="s">
        <v>5013</v>
      </c>
      <c r="C967" s="412" t="s">
        <v>2809</v>
      </c>
      <c r="D967" s="367">
        <f t="shared" si="55"/>
        <v>0</v>
      </c>
      <c r="E967" s="368">
        <f t="shared" si="56"/>
        <v>0</v>
      </c>
      <c r="F967" s="368">
        <f t="shared" si="57"/>
        <v>0</v>
      </c>
      <c r="G967" s="368">
        <f t="shared" si="58"/>
        <v>0</v>
      </c>
      <c r="H967" s="368">
        <f t="shared" si="59"/>
        <v>0</v>
      </c>
      <c r="I967" s="368">
        <f t="shared" si="60"/>
        <v>0</v>
      </c>
      <c r="J967" s="368">
        <f t="shared" si="61"/>
        <v>0</v>
      </c>
      <c r="K967" s="368">
        <f t="shared" si="62"/>
        <v>0</v>
      </c>
      <c r="L967" s="368">
        <f t="shared" si="63"/>
        <v>0</v>
      </c>
      <c r="M967" s="368">
        <f t="shared" si="64"/>
        <v>0</v>
      </c>
      <c r="N967" s="370">
        <f t="shared" si="65"/>
        <v>0</v>
      </c>
      <c r="O967" s="371"/>
      <c r="P967" s="413">
        <f t="shared" si="78"/>
        <v>0</v>
      </c>
      <c r="Q967" s="373" t="str">
        <f t="shared" si="79"/>
        <v/>
      </c>
      <c r="R967" s="374">
        <v>0</v>
      </c>
      <c r="S967" s="414">
        <v>0</v>
      </c>
      <c r="T967" s="414">
        <v>0</v>
      </c>
      <c r="U967" s="414">
        <v>0</v>
      </c>
      <c r="V967" s="414">
        <v>0</v>
      </c>
      <c r="W967" s="414">
        <v>0</v>
      </c>
      <c r="X967" s="414">
        <v>0</v>
      </c>
      <c r="Y967" s="414">
        <v>0</v>
      </c>
      <c r="Z967" s="414">
        <v>0</v>
      </c>
      <c r="AA967" s="414">
        <v>0</v>
      </c>
      <c r="AB967" s="414">
        <v>0</v>
      </c>
      <c r="AC967" s="429"/>
      <c r="AD967" s="421">
        <v>0</v>
      </c>
      <c r="AE967" s="416">
        <v>0</v>
      </c>
      <c r="AF967" s="433"/>
      <c r="AG967" s="425"/>
      <c r="AH967" s="433"/>
      <c r="AI967" s="430">
        <v>0</v>
      </c>
      <c r="AJ967" s="430">
        <v>0</v>
      </c>
      <c r="AK967" s="430">
        <v>0</v>
      </c>
      <c r="AL967" s="126"/>
      <c r="AM967" s="418"/>
      <c r="AN967" s="418"/>
      <c r="AO967" s="375">
        <v>0</v>
      </c>
    </row>
    <row r="968" spans="1:41" ht="24" customHeight="1" x14ac:dyDescent="0.3">
      <c r="A968" s="419" t="s">
        <v>5014</v>
      </c>
      <c r="B968" s="411" t="s">
        <v>5015</v>
      </c>
      <c r="C968" s="412" t="s">
        <v>4972</v>
      </c>
      <c r="D968" s="367">
        <f t="shared" si="55"/>
        <v>0</v>
      </c>
      <c r="E968" s="368">
        <f t="shared" si="56"/>
        <v>0</v>
      </c>
      <c r="F968" s="368">
        <f t="shared" si="57"/>
        <v>0</v>
      </c>
      <c r="G968" s="368">
        <f t="shared" si="58"/>
        <v>0</v>
      </c>
      <c r="H968" s="368">
        <f t="shared" si="59"/>
        <v>0</v>
      </c>
      <c r="I968" s="368">
        <f t="shared" si="60"/>
        <v>0</v>
      </c>
      <c r="J968" s="368">
        <f t="shared" si="61"/>
        <v>0</v>
      </c>
      <c r="K968" s="368">
        <f t="shared" si="62"/>
        <v>0</v>
      </c>
      <c r="L968" s="368">
        <f t="shared" si="63"/>
        <v>0</v>
      </c>
      <c r="M968" s="368">
        <f t="shared" si="64"/>
        <v>0</v>
      </c>
      <c r="N968" s="370">
        <f t="shared" si="65"/>
        <v>0</v>
      </c>
      <c r="O968" s="371"/>
      <c r="P968" s="413">
        <f t="shared" si="78"/>
        <v>0</v>
      </c>
      <c r="Q968" s="373" t="str">
        <f t="shared" si="79"/>
        <v/>
      </c>
      <c r="R968" s="374">
        <v>0</v>
      </c>
      <c r="S968" s="420">
        <v>0</v>
      </c>
      <c r="T968" s="414">
        <v>0</v>
      </c>
      <c r="U968" s="414">
        <v>0</v>
      </c>
      <c r="V968" s="414">
        <v>0</v>
      </c>
      <c r="W968" s="414">
        <v>0</v>
      </c>
      <c r="X968" s="414">
        <v>0</v>
      </c>
      <c r="Y968" s="414">
        <v>0</v>
      </c>
      <c r="Z968" s="414">
        <v>0</v>
      </c>
      <c r="AA968" s="414">
        <v>0</v>
      </c>
      <c r="AB968" s="420">
        <v>0</v>
      </c>
      <c r="AC968" s="415"/>
      <c r="AD968" s="421">
        <v>0</v>
      </c>
      <c r="AE968" s="416">
        <v>0</v>
      </c>
      <c r="AF968" s="417"/>
      <c r="AG968" s="375"/>
      <c r="AH968" s="417"/>
      <c r="AI968" s="421">
        <v>0</v>
      </c>
      <c r="AJ968" s="421">
        <v>0</v>
      </c>
      <c r="AK968" s="421">
        <v>0</v>
      </c>
      <c r="AL968" s="126"/>
      <c r="AM968" s="418"/>
      <c r="AN968" s="418"/>
      <c r="AO968" s="375">
        <v>0</v>
      </c>
    </row>
    <row r="969" spans="1:41" ht="24" customHeight="1" x14ac:dyDescent="0.3">
      <c r="A969" s="419" t="s">
        <v>5016</v>
      </c>
      <c r="B969" s="411" t="s">
        <v>5017</v>
      </c>
      <c r="C969" s="412" t="s">
        <v>1051</v>
      </c>
      <c r="D969" s="367">
        <f t="shared" si="55"/>
        <v>0</v>
      </c>
      <c r="E969" s="368">
        <f t="shared" si="56"/>
        <v>0</v>
      </c>
      <c r="F969" s="368">
        <f t="shared" si="57"/>
        <v>0</v>
      </c>
      <c r="G969" s="368">
        <f t="shared" si="58"/>
        <v>0</v>
      </c>
      <c r="H969" s="368">
        <f t="shared" si="59"/>
        <v>0</v>
      </c>
      <c r="I969" s="368">
        <f t="shared" si="60"/>
        <v>0</v>
      </c>
      <c r="J969" s="368">
        <f t="shared" si="61"/>
        <v>0</v>
      </c>
      <c r="K969" s="368">
        <f t="shared" si="62"/>
        <v>0</v>
      </c>
      <c r="L969" s="368">
        <f t="shared" si="63"/>
        <v>0</v>
      </c>
      <c r="M969" s="368">
        <f t="shared" si="64"/>
        <v>0</v>
      </c>
      <c r="N969" s="370">
        <f t="shared" si="65"/>
        <v>0</v>
      </c>
      <c r="O969" s="371"/>
      <c r="P969" s="413">
        <f t="shared" si="78"/>
        <v>0</v>
      </c>
      <c r="Q969" s="373" t="str">
        <f t="shared" si="79"/>
        <v/>
      </c>
      <c r="R969" s="374">
        <v>0</v>
      </c>
      <c r="S969" s="425">
        <v>0</v>
      </c>
      <c r="T969" s="414">
        <v>0</v>
      </c>
      <c r="U969" s="414">
        <v>0</v>
      </c>
      <c r="V969" s="414">
        <v>0</v>
      </c>
      <c r="W969" s="414">
        <v>0</v>
      </c>
      <c r="X969" s="414">
        <v>0</v>
      </c>
      <c r="Y969" s="414">
        <v>0</v>
      </c>
      <c r="Z969" s="414">
        <v>0</v>
      </c>
      <c r="AA969" s="414">
        <v>0</v>
      </c>
      <c r="AB969" s="425">
        <v>0</v>
      </c>
      <c r="AC969" s="429"/>
      <c r="AD969" s="430">
        <v>0</v>
      </c>
      <c r="AE969" s="416">
        <v>0</v>
      </c>
      <c r="AF969" s="417"/>
      <c r="AG969" s="375"/>
      <c r="AH969" s="417"/>
      <c r="AI969" s="426">
        <v>0</v>
      </c>
      <c r="AJ969" s="426">
        <v>0</v>
      </c>
      <c r="AK969" s="426">
        <v>0</v>
      </c>
      <c r="AL969" s="126"/>
      <c r="AM969" s="418"/>
      <c r="AN969" s="418"/>
      <c r="AO969" s="375">
        <v>0</v>
      </c>
    </row>
    <row r="970" spans="1:41" ht="24" customHeight="1" x14ac:dyDescent="0.3">
      <c r="A970" s="410" t="s">
        <v>5018</v>
      </c>
      <c r="B970" s="411" t="s">
        <v>5019</v>
      </c>
      <c r="C970" s="412" t="s">
        <v>2546</v>
      </c>
      <c r="D970" s="367">
        <f t="shared" si="55"/>
        <v>0</v>
      </c>
      <c r="E970" s="368">
        <f t="shared" si="56"/>
        <v>0</v>
      </c>
      <c r="F970" s="368">
        <f t="shared" si="57"/>
        <v>0</v>
      </c>
      <c r="G970" s="368">
        <f t="shared" si="58"/>
        <v>0</v>
      </c>
      <c r="H970" s="368">
        <f t="shared" si="59"/>
        <v>0</v>
      </c>
      <c r="I970" s="368">
        <f t="shared" si="60"/>
        <v>0</v>
      </c>
      <c r="J970" s="368">
        <f t="shared" si="61"/>
        <v>0</v>
      </c>
      <c r="K970" s="368">
        <f t="shared" si="62"/>
        <v>0</v>
      </c>
      <c r="L970" s="368">
        <f t="shared" si="63"/>
        <v>0</v>
      </c>
      <c r="M970" s="368">
        <f t="shared" si="64"/>
        <v>0</v>
      </c>
      <c r="N970" s="370">
        <f t="shared" si="65"/>
        <v>0</v>
      </c>
      <c r="O970" s="371"/>
      <c r="P970" s="413">
        <f t="shared" si="78"/>
        <v>0</v>
      </c>
      <c r="Q970" s="373" t="str">
        <f t="shared" si="79"/>
        <v/>
      </c>
      <c r="R970" s="431">
        <v>0</v>
      </c>
      <c r="S970" s="428">
        <v>0</v>
      </c>
      <c r="T970" s="414">
        <v>0</v>
      </c>
      <c r="U970" s="414">
        <v>0</v>
      </c>
      <c r="V970" s="414">
        <v>0</v>
      </c>
      <c r="W970" s="414">
        <v>0</v>
      </c>
      <c r="X970" s="414">
        <v>0</v>
      </c>
      <c r="Y970" s="414">
        <v>0</v>
      </c>
      <c r="Z970" s="414">
        <v>0</v>
      </c>
      <c r="AA970" s="414">
        <v>0</v>
      </c>
      <c r="AB970" s="428">
        <v>0</v>
      </c>
      <c r="AC970" s="415"/>
      <c r="AD970" s="124">
        <v>0</v>
      </c>
      <c r="AE970" s="416">
        <v>0</v>
      </c>
      <c r="AF970" s="433"/>
      <c r="AG970" s="425"/>
      <c r="AH970" s="433"/>
      <c r="AI970" s="426">
        <v>0</v>
      </c>
      <c r="AJ970" s="426">
        <v>0</v>
      </c>
      <c r="AK970" s="426">
        <v>0</v>
      </c>
      <c r="AL970" s="434"/>
      <c r="AM970" s="435"/>
      <c r="AN970" s="435"/>
      <c r="AO970" s="425">
        <v>0</v>
      </c>
    </row>
    <row r="971" spans="1:41" ht="24" customHeight="1" x14ac:dyDescent="0.3">
      <c r="A971" s="419" t="s">
        <v>5020</v>
      </c>
      <c r="B971" s="411" t="s">
        <v>5021</v>
      </c>
      <c r="C971" s="412" t="s">
        <v>1578</v>
      </c>
      <c r="D971" s="367">
        <f t="shared" si="55"/>
        <v>4</v>
      </c>
      <c r="E971" s="368">
        <f t="shared" si="56"/>
        <v>4</v>
      </c>
      <c r="F971" s="368">
        <f t="shared" si="57"/>
        <v>0</v>
      </c>
      <c r="G971" s="368">
        <f t="shared" si="58"/>
        <v>0</v>
      </c>
      <c r="H971" s="368">
        <f t="shared" si="59"/>
        <v>0</v>
      </c>
      <c r="I971" s="368">
        <f t="shared" si="60"/>
        <v>0</v>
      </c>
      <c r="J971" s="368">
        <f t="shared" si="61"/>
        <v>0</v>
      </c>
      <c r="K971" s="368">
        <f t="shared" si="62"/>
        <v>0</v>
      </c>
      <c r="L971" s="368">
        <f t="shared" si="63"/>
        <v>0</v>
      </c>
      <c r="M971" s="368">
        <f t="shared" si="64"/>
        <v>0</v>
      </c>
      <c r="N971" s="370">
        <f t="shared" si="65"/>
        <v>8</v>
      </c>
      <c r="O971" s="371"/>
      <c r="P971" s="413">
        <f t="shared" si="78"/>
        <v>8</v>
      </c>
      <c r="Q971" s="373">
        <f t="shared" si="79"/>
        <v>762</v>
      </c>
      <c r="R971" s="374">
        <v>0</v>
      </c>
      <c r="S971" s="420">
        <v>0</v>
      </c>
      <c r="T971" s="414">
        <v>0</v>
      </c>
      <c r="U971" s="414">
        <v>0</v>
      </c>
      <c r="V971" s="414">
        <v>0</v>
      </c>
      <c r="W971" s="414">
        <v>0</v>
      </c>
      <c r="X971" s="414">
        <v>0</v>
      </c>
      <c r="Y971" s="414">
        <v>0</v>
      </c>
      <c r="Z971" s="414">
        <v>0</v>
      </c>
      <c r="AA971" s="414">
        <v>0</v>
      </c>
      <c r="AB971" s="420">
        <v>4</v>
      </c>
      <c r="AC971" s="415"/>
      <c r="AD971" s="421">
        <v>0</v>
      </c>
      <c r="AE971" s="416">
        <v>0</v>
      </c>
      <c r="AF971" s="417"/>
      <c r="AG971" s="375">
        <v>4</v>
      </c>
      <c r="AH971" s="417"/>
      <c r="AI971" s="426">
        <v>0</v>
      </c>
      <c r="AJ971" s="426">
        <v>0</v>
      </c>
      <c r="AK971" s="426">
        <v>0</v>
      </c>
      <c r="AL971" s="126"/>
      <c r="AM971" s="418"/>
      <c r="AN971" s="418"/>
      <c r="AO971" s="375">
        <v>0</v>
      </c>
    </row>
    <row r="972" spans="1:41" ht="24" customHeight="1" x14ac:dyDescent="0.3">
      <c r="A972" s="419" t="s">
        <v>5022</v>
      </c>
      <c r="B972" s="411" t="s">
        <v>5023</v>
      </c>
      <c r="C972" s="412" t="s">
        <v>1893</v>
      </c>
      <c r="D972" s="367">
        <f t="shared" si="55"/>
        <v>19</v>
      </c>
      <c r="E972" s="368">
        <f t="shared" si="56"/>
        <v>0</v>
      </c>
      <c r="F972" s="368">
        <f t="shared" si="57"/>
        <v>0</v>
      </c>
      <c r="G972" s="368">
        <f t="shared" si="58"/>
        <v>0</v>
      </c>
      <c r="H972" s="368">
        <f t="shared" si="59"/>
        <v>0</v>
      </c>
      <c r="I972" s="368">
        <f t="shared" si="60"/>
        <v>0</v>
      </c>
      <c r="J972" s="368">
        <f t="shared" si="61"/>
        <v>0</v>
      </c>
      <c r="K972" s="368">
        <f t="shared" si="62"/>
        <v>0</v>
      </c>
      <c r="L972" s="368">
        <f t="shared" si="63"/>
        <v>0</v>
      </c>
      <c r="M972" s="368">
        <f t="shared" si="64"/>
        <v>0</v>
      </c>
      <c r="N972" s="370">
        <f t="shared" si="65"/>
        <v>19</v>
      </c>
      <c r="O972" s="371"/>
      <c r="P972" s="413">
        <f t="shared" si="78"/>
        <v>19</v>
      </c>
      <c r="Q972" s="373">
        <f t="shared" si="79"/>
        <v>437</v>
      </c>
      <c r="R972" s="374">
        <v>0</v>
      </c>
      <c r="S972" s="428">
        <v>0</v>
      </c>
      <c r="T972" s="414">
        <v>0</v>
      </c>
      <c r="U972" s="414">
        <v>0</v>
      </c>
      <c r="V972" s="414">
        <v>0</v>
      </c>
      <c r="W972" s="414">
        <v>0</v>
      </c>
      <c r="X972" s="414">
        <v>0</v>
      </c>
      <c r="Y972" s="414">
        <v>0</v>
      </c>
      <c r="Z972" s="414">
        <v>0</v>
      </c>
      <c r="AA972" s="414">
        <v>0</v>
      </c>
      <c r="AB972" s="428">
        <v>0</v>
      </c>
      <c r="AC972" s="415"/>
      <c r="AD972" s="426">
        <v>0</v>
      </c>
      <c r="AE972" s="416">
        <v>0</v>
      </c>
      <c r="AF972" s="417"/>
      <c r="AG972" s="375"/>
      <c r="AH972" s="417"/>
      <c r="AI972" s="421">
        <v>0</v>
      </c>
      <c r="AJ972" s="421">
        <v>0</v>
      </c>
      <c r="AK972" s="421">
        <v>0</v>
      </c>
      <c r="AL972" s="126"/>
      <c r="AM972" s="418">
        <v>19</v>
      </c>
      <c r="AN972" s="418"/>
      <c r="AO972" s="375">
        <v>0</v>
      </c>
    </row>
    <row r="973" spans="1:41" ht="24" customHeight="1" x14ac:dyDescent="0.3">
      <c r="A973" s="410" t="s">
        <v>5024</v>
      </c>
      <c r="B973" s="411" t="s">
        <v>5025</v>
      </c>
      <c r="C973" s="412" t="s">
        <v>3869</v>
      </c>
      <c r="D973" s="367">
        <f t="shared" si="55"/>
        <v>0</v>
      </c>
      <c r="E973" s="368">
        <f t="shared" si="56"/>
        <v>0</v>
      </c>
      <c r="F973" s="368">
        <f t="shared" si="57"/>
        <v>0</v>
      </c>
      <c r="G973" s="368">
        <f t="shared" si="58"/>
        <v>0</v>
      </c>
      <c r="H973" s="368">
        <f t="shared" si="59"/>
        <v>0</v>
      </c>
      <c r="I973" s="368">
        <f t="shared" si="60"/>
        <v>0</v>
      </c>
      <c r="J973" s="368">
        <f t="shared" si="61"/>
        <v>0</v>
      </c>
      <c r="K973" s="368">
        <f t="shared" si="62"/>
        <v>0</v>
      </c>
      <c r="L973" s="368">
        <f t="shared" si="63"/>
        <v>0</v>
      </c>
      <c r="M973" s="368">
        <f t="shared" si="64"/>
        <v>0</v>
      </c>
      <c r="N973" s="370">
        <f t="shared" si="65"/>
        <v>0</v>
      </c>
      <c r="O973" s="371"/>
      <c r="P973" s="413">
        <f t="shared" si="78"/>
        <v>0</v>
      </c>
      <c r="Q973" s="373" t="str">
        <f t="shared" si="79"/>
        <v/>
      </c>
      <c r="R973" s="374">
        <v>0</v>
      </c>
      <c r="S973" s="420">
        <v>0</v>
      </c>
      <c r="T973" s="414">
        <v>0</v>
      </c>
      <c r="U973" s="414">
        <v>0</v>
      </c>
      <c r="V973" s="414">
        <v>0</v>
      </c>
      <c r="W973" s="414">
        <v>0</v>
      </c>
      <c r="X973" s="414">
        <v>0</v>
      </c>
      <c r="Y973" s="414">
        <v>0</v>
      </c>
      <c r="Z973" s="414">
        <v>0</v>
      </c>
      <c r="AA973" s="414">
        <v>0</v>
      </c>
      <c r="AB973" s="420">
        <v>0</v>
      </c>
      <c r="AC973" s="429"/>
      <c r="AD973" s="142">
        <v>0</v>
      </c>
      <c r="AE973" s="416">
        <v>0</v>
      </c>
      <c r="AF973" s="417"/>
      <c r="AG973" s="375"/>
      <c r="AH973" s="417"/>
      <c r="AI973" s="426">
        <v>0</v>
      </c>
      <c r="AJ973" s="426">
        <v>0</v>
      </c>
      <c r="AK973" s="426">
        <v>0</v>
      </c>
      <c r="AL973" s="126"/>
      <c r="AM973" s="418"/>
      <c r="AN973" s="418"/>
      <c r="AO973" s="375">
        <v>0</v>
      </c>
    </row>
    <row r="974" spans="1:41" ht="24" customHeight="1" x14ac:dyDescent="0.3">
      <c r="A974" s="419" t="s">
        <v>5026</v>
      </c>
      <c r="B974" s="411" t="s">
        <v>5027</v>
      </c>
      <c r="C974" s="412" t="s">
        <v>3448</v>
      </c>
      <c r="D974" s="367">
        <f t="shared" si="55"/>
        <v>14</v>
      </c>
      <c r="E974" s="368">
        <f t="shared" si="56"/>
        <v>0</v>
      </c>
      <c r="F974" s="368">
        <f t="shared" si="57"/>
        <v>0</v>
      </c>
      <c r="G974" s="368">
        <f t="shared" si="58"/>
        <v>0</v>
      </c>
      <c r="H974" s="368">
        <f t="shared" si="59"/>
        <v>0</v>
      </c>
      <c r="I974" s="368">
        <f t="shared" si="60"/>
        <v>0</v>
      </c>
      <c r="J974" s="368">
        <f t="shared" si="61"/>
        <v>0</v>
      </c>
      <c r="K974" s="368">
        <f t="shared" si="62"/>
        <v>0</v>
      </c>
      <c r="L974" s="368">
        <f t="shared" si="63"/>
        <v>0</v>
      </c>
      <c r="M974" s="368">
        <f t="shared" si="64"/>
        <v>0</v>
      </c>
      <c r="N974" s="370">
        <f t="shared" si="65"/>
        <v>14</v>
      </c>
      <c r="O974" s="371"/>
      <c r="P974" s="413">
        <f t="shared" si="78"/>
        <v>14</v>
      </c>
      <c r="Q974" s="373">
        <f t="shared" si="79"/>
        <v>558</v>
      </c>
      <c r="R974" s="374">
        <v>0</v>
      </c>
      <c r="S974" s="428">
        <v>0</v>
      </c>
      <c r="T974" s="414">
        <v>0</v>
      </c>
      <c r="U974" s="414">
        <v>0</v>
      </c>
      <c r="V974" s="414">
        <v>0</v>
      </c>
      <c r="W974" s="414">
        <v>0</v>
      </c>
      <c r="X974" s="414">
        <v>0</v>
      </c>
      <c r="Y974" s="414">
        <v>0</v>
      </c>
      <c r="Z974" s="414">
        <v>0</v>
      </c>
      <c r="AA974" s="414">
        <v>0</v>
      </c>
      <c r="AB974" s="428">
        <v>14</v>
      </c>
      <c r="AC974" s="415"/>
      <c r="AD974" s="421">
        <v>0</v>
      </c>
      <c r="AE974" s="416">
        <v>0</v>
      </c>
      <c r="AF974" s="417"/>
      <c r="AG974" s="375"/>
      <c r="AH974" s="417"/>
      <c r="AI974" s="421">
        <v>0</v>
      </c>
      <c r="AJ974" s="421">
        <v>0</v>
      </c>
      <c r="AK974" s="421">
        <v>0</v>
      </c>
      <c r="AL974" s="126"/>
      <c r="AM974" s="418"/>
      <c r="AN974" s="418"/>
      <c r="AO974" s="375">
        <v>0</v>
      </c>
    </row>
    <row r="975" spans="1:41" ht="24" customHeight="1" x14ac:dyDescent="0.3">
      <c r="A975" s="410" t="s">
        <v>5028</v>
      </c>
      <c r="B975" s="411" t="s">
        <v>5029</v>
      </c>
      <c r="C975" s="412" t="s">
        <v>163</v>
      </c>
      <c r="D975" s="367">
        <f t="shared" si="55"/>
        <v>0</v>
      </c>
      <c r="E975" s="368">
        <f t="shared" si="56"/>
        <v>0</v>
      </c>
      <c r="F975" s="368">
        <f t="shared" si="57"/>
        <v>0</v>
      </c>
      <c r="G975" s="368">
        <f t="shared" si="58"/>
        <v>0</v>
      </c>
      <c r="H975" s="368">
        <f t="shared" si="59"/>
        <v>0</v>
      </c>
      <c r="I975" s="368">
        <f t="shared" si="60"/>
        <v>0</v>
      </c>
      <c r="J975" s="368">
        <f t="shared" si="61"/>
        <v>0</v>
      </c>
      <c r="K975" s="368">
        <f t="shared" si="62"/>
        <v>0</v>
      </c>
      <c r="L975" s="368">
        <f t="shared" si="63"/>
        <v>0</v>
      </c>
      <c r="M975" s="368">
        <f t="shared" si="64"/>
        <v>0</v>
      </c>
      <c r="N975" s="370">
        <f t="shared" si="65"/>
        <v>0</v>
      </c>
      <c r="O975" s="371"/>
      <c r="P975" s="413">
        <f t="shared" si="78"/>
        <v>0</v>
      </c>
      <c r="Q975" s="373" t="str">
        <f t="shared" si="79"/>
        <v/>
      </c>
      <c r="R975" s="374">
        <v>0</v>
      </c>
      <c r="S975" s="420">
        <v>0</v>
      </c>
      <c r="T975" s="414">
        <v>0</v>
      </c>
      <c r="U975" s="414">
        <v>0</v>
      </c>
      <c r="V975" s="414">
        <v>0</v>
      </c>
      <c r="W975" s="414">
        <v>0</v>
      </c>
      <c r="X975" s="414">
        <v>0</v>
      </c>
      <c r="Y975" s="414">
        <v>0</v>
      </c>
      <c r="Z975" s="414">
        <v>0</v>
      </c>
      <c r="AA975" s="414">
        <v>0</v>
      </c>
      <c r="AB975" s="420">
        <v>0</v>
      </c>
      <c r="AC975" s="429"/>
      <c r="AD975" s="142">
        <v>0</v>
      </c>
      <c r="AE975" s="416">
        <v>0</v>
      </c>
      <c r="AF975" s="417"/>
      <c r="AG975" s="375"/>
      <c r="AH975" s="417"/>
      <c r="AI975" s="421">
        <v>0</v>
      </c>
      <c r="AJ975" s="421">
        <v>0</v>
      </c>
      <c r="AK975" s="421">
        <v>0</v>
      </c>
      <c r="AL975" s="126"/>
      <c r="AM975" s="418"/>
      <c r="AN975" s="418"/>
      <c r="AO975" s="375">
        <v>0</v>
      </c>
    </row>
    <row r="976" spans="1:41" ht="24" customHeight="1" x14ac:dyDescent="0.3">
      <c r="A976" s="410" t="s">
        <v>5030</v>
      </c>
      <c r="B976" s="411" t="s">
        <v>5031</v>
      </c>
      <c r="C976" s="412" t="s">
        <v>1841</v>
      </c>
      <c r="D976" s="367">
        <f t="shared" si="55"/>
        <v>46</v>
      </c>
      <c r="E976" s="368">
        <f t="shared" si="56"/>
        <v>34</v>
      </c>
      <c r="F976" s="368">
        <f t="shared" si="57"/>
        <v>6</v>
      </c>
      <c r="G976" s="368">
        <f t="shared" si="58"/>
        <v>0</v>
      </c>
      <c r="H976" s="368">
        <f t="shared" si="59"/>
        <v>0</v>
      </c>
      <c r="I976" s="368">
        <f t="shared" si="60"/>
        <v>0</v>
      </c>
      <c r="J976" s="368">
        <f t="shared" si="61"/>
        <v>0</v>
      </c>
      <c r="K976" s="368">
        <f t="shared" si="62"/>
        <v>0</v>
      </c>
      <c r="L976" s="368">
        <f t="shared" si="63"/>
        <v>0</v>
      </c>
      <c r="M976" s="368">
        <f t="shared" si="64"/>
        <v>0</v>
      </c>
      <c r="N976" s="370">
        <f t="shared" si="65"/>
        <v>86</v>
      </c>
      <c r="O976" s="371"/>
      <c r="P976" s="413">
        <f t="shared" si="78"/>
        <v>86</v>
      </c>
      <c r="Q976" s="373">
        <f t="shared" si="79"/>
        <v>87</v>
      </c>
      <c r="R976" s="374">
        <v>0</v>
      </c>
      <c r="S976" s="432">
        <v>34</v>
      </c>
      <c r="T976" s="414">
        <v>0</v>
      </c>
      <c r="U976" s="414">
        <v>0</v>
      </c>
      <c r="V976" s="414">
        <v>0</v>
      </c>
      <c r="W976" s="414">
        <v>0</v>
      </c>
      <c r="X976" s="414">
        <v>0</v>
      </c>
      <c r="Y976" s="414">
        <v>0</v>
      </c>
      <c r="Z976" s="414">
        <v>0</v>
      </c>
      <c r="AA976" s="414">
        <v>0</v>
      </c>
      <c r="AB976" s="432">
        <v>6</v>
      </c>
      <c r="AC976" s="429"/>
      <c r="AD976" s="421">
        <v>0</v>
      </c>
      <c r="AE976" s="416">
        <v>0</v>
      </c>
      <c r="AF976" s="417"/>
      <c r="AG976" s="375">
        <v>46</v>
      </c>
      <c r="AH976" s="417"/>
      <c r="AI976" s="124">
        <v>0</v>
      </c>
      <c r="AJ976" s="124">
        <v>0</v>
      </c>
      <c r="AK976" s="124">
        <v>0</v>
      </c>
      <c r="AL976" s="126"/>
      <c r="AM976" s="418"/>
      <c r="AN976" s="418"/>
      <c r="AO976" s="425">
        <v>0</v>
      </c>
    </row>
    <row r="977" spans="1:41" ht="24" customHeight="1" x14ac:dyDescent="0.3">
      <c r="A977" s="422" t="s">
        <v>5032</v>
      </c>
      <c r="B977" s="423" t="s">
        <v>1607</v>
      </c>
      <c r="C977" s="424" t="s">
        <v>569</v>
      </c>
      <c r="D977" s="367">
        <f t="shared" si="55"/>
        <v>0</v>
      </c>
      <c r="E977" s="368">
        <f t="shared" si="56"/>
        <v>0</v>
      </c>
      <c r="F977" s="368">
        <f t="shared" si="57"/>
        <v>0</v>
      </c>
      <c r="G977" s="368">
        <f t="shared" si="58"/>
        <v>0</v>
      </c>
      <c r="H977" s="368">
        <f t="shared" si="59"/>
        <v>0</v>
      </c>
      <c r="I977" s="368">
        <f t="shared" si="60"/>
        <v>0</v>
      </c>
      <c r="J977" s="368">
        <f t="shared" si="61"/>
        <v>0</v>
      </c>
      <c r="K977" s="368">
        <f t="shared" si="62"/>
        <v>0</v>
      </c>
      <c r="L977" s="368">
        <f t="shared" si="63"/>
        <v>0</v>
      </c>
      <c r="M977" s="368">
        <f t="shared" si="64"/>
        <v>0</v>
      </c>
      <c r="N977" s="446">
        <f t="shared" si="65"/>
        <v>0</v>
      </c>
      <c r="O977" s="371"/>
      <c r="P977" s="448">
        <f t="shared" si="78"/>
        <v>0</v>
      </c>
      <c r="Q977" s="373" t="str">
        <f t="shared" si="79"/>
        <v/>
      </c>
      <c r="R977" s="374">
        <v>0</v>
      </c>
      <c r="S977" s="425">
        <v>0</v>
      </c>
      <c r="T977" s="414">
        <v>0</v>
      </c>
      <c r="U977" s="414">
        <v>0</v>
      </c>
      <c r="V977" s="414">
        <v>0</v>
      </c>
      <c r="W977" s="414">
        <v>0</v>
      </c>
      <c r="X977" s="414">
        <v>0</v>
      </c>
      <c r="Y977" s="414">
        <v>0</v>
      </c>
      <c r="Z977" s="414">
        <v>0</v>
      </c>
      <c r="AA977" s="414">
        <v>0</v>
      </c>
      <c r="AB977" s="425">
        <v>0</v>
      </c>
      <c r="AC977" s="429"/>
      <c r="AD977" s="142">
        <v>0</v>
      </c>
      <c r="AE977" s="416">
        <v>0</v>
      </c>
      <c r="AF977" s="417"/>
      <c r="AG977" s="375"/>
      <c r="AH977" s="417"/>
      <c r="AI977" s="421">
        <v>0</v>
      </c>
      <c r="AJ977" s="421">
        <v>0</v>
      </c>
      <c r="AK977" s="421">
        <v>0</v>
      </c>
      <c r="AL977" s="126"/>
      <c r="AM977" s="418"/>
      <c r="AN977" s="418"/>
      <c r="AO977" s="375">
        <v>0</v>
      </c>
    </row>
    <row r="978" spans="1:41" ht="24" customHeight="1" x14ac:dyDescent="0.3">
      <c r="A978" s="410" t="s">
        <v>5033</v>
      </c>
      <c r="B978" s="411" t="s">
        <v>5034</v>
      </c>
      <c r="C978" s="412" t="s">
        <v>1841</v>
      </c>
      <c r="D978" s="367">
        <f t="shared" si="55"/>
        <v>0</v>
      </c>
      <c r="E978" s="368">
        <f t="shared" si="56"/>
        <v>0</v>
      </c>
      <c r="F978" s="368">
        <f t="shared" si="57"/>
        <v>0</v>
      </c>
      <c r="G978" s="368">
        <f t="shared" si="58"/>
        <v>0</v>
      </c>
      <c r="H978" s="368">
        <f t="shared" si="59"/>
        <v>0</v>
      </c>
      <c r="I978" s="368">
        <f t="shared" si="60"/>
        <v>0</v>
      </c>
      <c r="J978" s="368">
        <f t="shared" si="61"/>
        <v>0</v>
      </c>
      <c r="K978" s="368">
        <f t="shared" si="62"/>
        <v>0</v>
      </c>
      <c r="L978" s="368">
        <f t="shared" si="63"/>
        <v>0</v>
      </c>
      <c r="M978" s="368">
        <f t="shared" si="64"/>
        <v>0</v>
      </c>
      <c r="N978" s="370">
        <f t="shared" si="65"/>
        <v>0</v>
      </c>
      <c r="O978" s="371"/>
      <c r="P978" s="413">
        <f t="shared" si="78"/>
        <v>0</v>
      </c>
      <c r="Q978" s="373" t="str">
        <f t="shared" si="79"/>
        <v/>
      </c>
      <c r="R978" s="374">
        <v>0</v>
      </c>
      <c r="S978" s="390">
        <v>0</v>
      </c>
      <c r="T978" s="414">
        <v>0</v>
      </c>
      <c r="U978" s="414">
        <v>0</v>
      </c>
      <c r="V978" s="414">
        <v>0</v>
      </c>
      <c r="W978" s="414">
        <v>0</v>
      </c>
      <c r="X978" s="414">
        <v>0</v>
      </c>
      <c r="Y978" s="414">
        <v>0</v>
      </c>
      <c r="Z978" s="414">
        <v>0</v>
      </c>
      <c r="AA978" s="414">
        <v>0</v>
      </c>
      <c r="AB978" s="390">
        <v>0</v>
      </c>
      <c r="AC978" s="415"/>
      <c r="AD978" s="421">
        <v>0</v>
      </c>
      <c r="AE978" s="416">
        <v>0</v>
      </c>
      <c r="AF978" s="417"/>
      <c r="AG978" s="375"/>
      <c r="AH978" s="417"/>
      <c r="AI978" s="430">
        <v>0</v>
      </c>
      <c r="AJ978" s="430">
        <v>0</v>
      </c>
      <c r="AK978" s="430">
        <v>0</v>
      </c>
      <c r="AL978" s="126"/>
      <c r="AM978" s="418"/>
      <c r="AN978" s="418"/>
      <c r="AO978" s="375">
        <v>0</v>
      </c>
    </row>
    <row r="979" spans="1:41" ht="24" customHeight="1" x14ac:dyDescent="0.3">
      <c r="A979" s="419" t="s">
        <v>5035</v>
      </c>
      <c r="B979" s="411" t="s">
        <v>4246</v>
      </c>
      <c r="C979" s="412" t="s">
        <v>113</v>
      </c>
      <c r="D979" s="367">
        <f t="shared" si="55"/>
        <v>0</v>
      </c>
      <c r="E979" s="368">
        <f t="shared" si="56"/>
        <v>0</v>
      </c>
      <c r="F979" s="368">
        <f t="shared" si="57"/>
        <v>0</v>
      </c>
      <c r="G979" s="368">
        <f t="shared" si="58"/>
        <v>0</v>
      </c>
      <c r="H979" s="368">
        <f t="shared" si="59"/>
        <v>0</v>
      </c>
      <c r="I979" s="368">
        <f t="shared" si="60"/>
        <v>0</v>
      </c>
      <c r="J979" s="368">
        <f t="shared" si="61"/>
        <v>0</v>
      </c>
      <c r="K979" s="368">
        <f t="shared" si="62"/>
        <v>0</v>
      </c>
      <c r="L979" s="368">
        <f t="shared" si="63"/>
        <v>0</v>
      </c>
      <c r="M979" s="368">
        <f t="shared" si="64"/>
        <v>0</v>
      </c>
      <c r="N979" s="370">
        <f t="shared" si="65"/>
        <v>0</v>
      </c>
      <c r="O979" s="371"/>
      <c r="P979" s="413">
        <f t="shared" si="78"/>
        <v>0</v>
      </c>
      <c r="Q979" s="373" t="str">
        <f t="shared" si="79"/>
        <v/>
      </c>
      <c r="R979" s="374">
        <v>0</v>
      </c>
      <c r="S979" s="420">
        <v>0</v>
      </c>
      <c r="T979" s="414">
        <v>0</v>
      </c>
      <c r="U979" s="414">
        <v>0</v>
      </c>
      <c r="V979" s="414">
        <v>0</v>
      </c>
      <c r="W979" s="414">
        <v>0</v>
      </c>
      <c r="X979" s="414">
        <v>0</v>
      </c>
      <c r="Y979" s="414">
        <v>0</v>
      </c>
      <c r="Z979" s="414">
        <v>0</v>
      </c>
      <c r="AA979" s="414">
        <v>0</v>
      </c>
      <c r="AB979" s="420">
        <v>0</v>
      </c>
      <c r="AC979" s="429"/>
      <c r="AD979" s="430">
        <v>0</v>
      </c>
      <c r="AE979" s="416">
        <v>0</v>
      </c>
      <c r="AF979" s="417"/>
      <c r="AG979" s="375"/>
      <c r="AH979" s="417"/>
      <c r="AI979" s="142">
        <v>0</v>
      </c>
      <c r="AJ979" s="142">
        <v>0</v>
      </c>
      <c r="AK979" s="142">
        <v>0</v>
      </c>
      <c r="AL979" s="126"/>
      <c r="AM979" s="418"/>
      <c r="AN979" s="418"/>
      <c r="AO979" s="425">
        <v>0</v>
      </c>
    </row>
    <row r="980" spans="1:41" ht="24" customHeight="1" x14ac:dyDescent="0.3">
      <c r="A980" s="419" t="s">
        <v>5037</v>
      </c>
      <c r="B980" s="436" t="s">
        <v>5038</v>
      </c>
      <c r="C980" s="437" t="s">
        <v>43</v>
      </c>
      <c r="D980" s="367">
        <f t="shared" si="55"/>
        <v>5</v>
      </c>
      <c r="E980" s="368">
        <f t="shared" si="56"/>
        <v>4</v>
      </c>
      <c r="F980" s="368">
        <f t="shared" si="57"/>
        <v>0</v>
      </c>
      <c r="G980" s="368">
        <f t="shared" si="58"/>
        <v>0</v>
      </c>
      <c r="H980" s="368">
        <f t="shared" si="59"/>
        <v>0</v>
      </c>
      <c r="I980" s="368">
        <f t="shared" si="60"/>
        <v>0</v>
      </c>
      <c r="J980" s="368">
        <f t="shared" si="61"/>
        <v>0</v>
      </c>
      <c r="K980" s="368">
        <f t="shared" si="62"/>
        <v>0</v>
      </c>
      <c r="L980" s="368">
        <f t="shared" si="63"/>
        <v>0</v>
      </c>
      <c r="M980" s="368">
        <f t="shared" si="64"/>
        <v>0</v>
      </c>
      <c r="N980" s="370">
        <f t="shared" si="65"/>
        <v>9</v>
      </c>
      <c r="O980" s="371"/>
      <c r="P980" s="413">
        <f t="shared" si="78"/>
        <v>9</v>
      </c>
      <c r="Q980" s="373">
        <f t="shared" si="79"/>
        <v>728</v>
      </c>
      <c r="R980" s="374">
        <v>0</v>
      </c>
      <c r="S980" s="425">
        <v>0</v>
      </c>
      <c r="T980" s="414">
        <v>0</v>
      </c>
      <c r="U980" s="414">
        <v>0</v>
      </c>
      <c r="V980" s="414">
        <v>0</v>
      </c>
      <c r="W980" s="414">
        <v>0</v>
      </c>
      <c r="X980" s="414">
        <v>0</v>
      </c>
      <c r="Y980" s="414">
        <v>0</v>
      </c>
      <c r="Z980" s="414">
        <v>0</v>
      </c>
      <c r="AA980" s="414">
        <v>0</v>
      </c>
      <c r="AB980" s="425">
        <v>5</v>
      </c>
      <c r="AC980" s="415"/>
      <c r="AD980" s="426">
        <v>0</v>
      </c>
      <c r="AE980" s="427">
        <v>0</v>
      </c>
      <c r="AF980" s="433"/>
      <c r="AG980" s="425">
        <v>4</v>
      </c>
      <c r="AH980" s="433"/>
      <c r="AI980" s="421">
        <v>0</v>
      </c>
      <c r="AJ980" s="421">
        <v>0</v>
      </c>
      <c r="AK980" s="421">
        <v>0</v>
      </c>
      <c r="AL980" s="126"/>
      <c r="AM980" s="418"/>
      <c r="AN980" s="418"/>
      <c r="AO980" s="425">
        <v>0</v>
      </c>
    </row>
    <row r="981" spans="1:41" ht="24" customHeight="1" x14ac:dyDescent="0.3">
      <c r="A981" s="410" t="s">
        <v>5039</v>
      </c>
      <c r="B981" s="411" t="s">
        <v>5040</v>
      </c>
      <c r="C981" s="412" t="s">
        <v>163</v>
      </c>
      <c r="D981" s="367">
        <f t="shared" si="55"/>
        <v>0</v>
      </c>
      <c r="E981" s="368">
        <f t="shared" si="56"/>
        <v>0</v>
      </c>
      <c r="F981" s="368">
        <f t="shared" si="57"/>
        <v>0</v>
      </c>
      <c r="G981" s="368">
        <f t="shared" si="58"/>
        <v>0</v>
      </c>
      <c r="H981" s="368">
        <f t="shared" si="59"/>
        <v>0</v>
      </c>
      <c r="I981" s="368">
        <f t="shared" si="60"/>
        <v>0</v>
      </c>
      <c r="J981" s="368">
        <f t="shared" si="61"/>
        <v>0</v>
      </c>
      <c r="K981" s="368">
        <f t="shared" si="62"/>
        <v>0</v>
      </c>
      <c r="L981" s="368">
        <f t="shared" si="63"/>
        <v>0</v>
      </c>
      <c r="M981" s="368">
        <f t="shared" si="64"/>
        <v>0</v>
      </c>
      <c r="N981" s="370">
        <f t="shared" si="65"/>
        <v>0</v>
      </c>
      <c r="O981" s="371"/>
      <c r="P981" s="413">
        <f t="shared" si="78"/>
        <v>0</v>
      </c>
      <c r="Q981" s="373" t="str">
        <f t="shared" si="79"/>
        <v/>
      </c>
      <c r="R981" s="374">
        <v>0</v>
      </c>
      <c r="S981" s="414">
        <v>0</v>
      </c>
      <c r="T981" s="414">
        <v>0</v>
      </c>
      <c r="U981" s="414">
        <v>0</v>
      </c>
      <c r="V981" s="414">
        <v>0</v>
      </c>
      <c r="W981" s="414">
        <v>0</v>
      </c>
      <c r="X981" s="414">
        <v>0</v>
      </c>
      <c r="Y981" s="414">
        <v>0</v>
      </c>
      <c r="Z981" s="414">
        <v>0</v>
      </c>
      <c r="AA981" s="414">
        <v>0</v>
      </c>
      <c r="AB981" s="414">
        <v>0</v>
      </c>
      <c r="AC981" s="415"/>
      <c r="AD981" s="389">
        <v>0</v>
      </c>
      <c r="AE981" s="427">
        <v>0</v>
      </c>
      <c r="AF981" s="417"/>
      <c r="AG981" s="375"/>
      <c r="AH981" s="417"/>
      <c r="AI981" s="142">
        <v>0</v>
      </c>
      <c r="AJ981" s="142">
        <v>0</v>
      </c>
      <c r="AK981" s="142">
        <v>0</v>
      </c>
      <c r="AL981" s="126"/>
      <c r="AM981" s="418"/>
      <c r="AN981" s="418"/>
      <c r="AO981" s="375">
        <v>0</v>
      </c>
    </row>
    <row r="982" spans="1:41" ht="24" customHeight="1" x14ac:dyDescent="0.3">
      <c r="A982" s="410" t="s">
        <v>5043</v>
      </c>
      <c r="B982" s="411" t="s">
        <v>5044</v>
      </c>
      <c r="C982" s="412" t="s">
        <v>2318</v>
      </c>
      <c r="D982" s="367">
        <f t="shared" si="55"/>
        <v>17</v>
      </c>
      <c r="E982" s="368">
        <f t="shared" si="56"/>
        <v>11</v>
      </c>
      <c r="F982" s="368">
        <f t="shared" si="57"/>
        <v>0</v>
      </c>
      <c r="G982" s="368">
        <f t="shared" si="58"/>
        <v>0</v>
      </c>
      <c r="H982" s="368">
        <f t="shared" si="59"/>
        <v>0</v>
      </c>
      <c r="I982" s="368">
        <f t="shared" si="60"/>
        <v>0</v>
      </c>
      <c r="J982" s="368">
        <f t="shared" si="61"/>
        <v>0</v>
      </c>
      <c r="K982" s="368">
        <f t="shared" si="62"/>
        <v>0</v>
      </c>
      <c r="L982" s="368">
        <f t="shared" si="63"/>
        <v>0</v>
      </c>
      <c r="M982" s="368">
        <f t="shared" si="64"/>
        <v>0</v>
      </c>
      <c r="N982" s="370">
        <f t="shared" si="65"/>
        <v>28</v>
      </c>
      <c r="O982" s="371"/>
      <c r="P982" s="413">
        <f t="shared" si="78"/>
        <v>28</v>
      </c>
      <c r="Q982" s="373">
        <f t="shared" si="79"/>
        <v>314</v>
      </c>
      <c r="R982" s="374">
        <v>0</v>
      </c>
      <c r="S982" s="420">
        <v>0</v>
      </c>
      <c r="T982" s="414">
        <v>0</v>
      </c>
      <c r="U982" s="414">
        <v>0</v>
      </c>
      <c r="V982" s="414">
        <v>0</v>
      </c>
      <c r="W982" s="414">
        <v>0</v>
      </c>
      <c r="X982" s="414">
        <v>0</v>
      </c>
      <c r="Y982" s="414">
        <v>0</v>
      </c>
      <c r="Z982" s="414">
        <v>0</v>
      </c>
      <c r="AA982" s="414">
        <v>0</v>
      </c>
      <c r="AB982" s="420">
        <v>17</v>
      </c>
      <c r="AC982" s="415"/>
      <c r="AD982" s="421">
        <v>0</v>
      </c>
      <c r="AE982" s="416">
        <v>0</v>
      </c>
      <c r="AF982" s="417"/>
      <c r="AG982" s="375">
        <v>11</v>
      </c>
      <c r="AH982" s="417"/>
      <c r="AI982" s="450">
        <v>0</v>
      </c>
      <c r="AJ982" s="450">
        <v>0</v>
      </c>
      <c r="AK982" s="450">
        <v>0</v>
      </c>
      <c r="AL982" s="126"/>
      <c r="AM982" s="418"/>
      <c r="AN982" s="418"/>
      <c r="AO982" s="375">
        <v>0</v>
      </c>
    </row>
    <row r="983" spans="1:41" ht="24" customHeight="1" x14ac:dyDescent="0.3">
      <c r="A983" s="419" t="s">
        <v>5045</v>
      </c>
      <c r="B983" s="411" t="s">
        <v>4247</v>
      </c>
      <c r="C983" s="412" t="s">
        <v>139</v>
      </c>
      <c r="D983" s="367">
        <f t="shared" si="55"/>
        <v>0</v>
      </c>
      <c r="E983" s="368">
        <f t="shared" si="56"/>
        <v>0</v>
      </c>
      <c r="F983" s="368">
        <f t="shared" si="57"/>
        <v>0</v>
      </c>
      <c r="G983" s="368">
        <f t="shared" si="58"/>
        <v>0</v>
      </c>
      <c r="H983" s="368">
        <f t="shared" si="59"/>
        <v>0</v>
      </c>
      <c r="I983" s="368">
        <f t="shared" si="60"/>
        <v>0</v>
      </c>
      <c r="J983" s="368">
        <f t="shared" si="61"/>
        <v>0</v>
      </c>
      <c r="K983" s="368">
        <f t="shared" si="62"/>
        <v>0</v>
      </c>
      <c r="L983" s="368">
        <f t="shared" si="63"/>
        <v>0</v>
      </c>
      <c r="M983" s="368">
        <f t="shared" si="64"/>
        <v>0</v>
      </c>
      <c r="N983" s="370">
        <f t="shared" si="65"/>
        <v>0</v>
      </c>
      <c r="O983" s="371"/>
      <c r="P983" s="413">
        <f t="shared" si="78"/>
        <v>0</v>
      </c>
      <c r="Q983" s="373" t="str">
        <f t="shared" si="79"/>
        <v/>
      </c>
      <c r="R983" s="374">
        <v>0</v>
      </c>
      <c r="S983" s="428">
        <v>0</v>
      </c>
      <c r="T983" s="414">
        <v>0</v>
      </c>
      <c r="U983" s="414">
        <v>0</v>
      </c>
      <c r="V983" s="414">
        <v>0</v>
      </c>
      <c r="W983" s="414">
        <v>0</v>
      </c>
      <c r="X983" s="414">
        <v>0</v>
      </c>
      <c r="Y983" s="414">
        <v>0</v>
      </c>
      <c r="Z983" s="414">
        <v>0</v>
      </c>
      <c r="AA983" s="414">
        <v>0</v>
      </c>
      <c r="AB983" s="428">
        <v>0</v>
      </c>
      <c r="AC983" s="415"/>
      <c r="AD983" s="421">
        <v>0</v>
      </c>
      <c r="AE983" s="427">
        <v>0</v>
      </c>
      <c r="AF983" s="417"/>
      <c r="AG983" s="375"/>
      <c r="AH983" s="417"/>
      <c r="AI983" s="421">
        <v>0</v>
      </c>
      <c r="AJ983" s="421">
        <v>0</v>
      </c>
      <c r="AK983" s="421">
        <v>0</v>
      </c>
      <c r="AL983" s="126"/>
      <c r="AM983" s="418"/>
      <c r="AN983" s="418"/>
      <c r="AO983" s="375">
        <v>0</v>
      </c>
    </row>
    <row r="984" spans="1:41" ht="24" customHeight="1" x14ac:dyDescent="0.3">
      <c r="A984" s="422" t="s">
        <v>5046</v>
      </c>
      <c r="B984" s="423" t="s">
        <v>5047</v>
      </c>
      <c r="C984" s="424" t="s">
        <v>269</v>
      </c>
      <c r="D984" s="367">
        <f t="shared" si="55"/>
        <v>65</v>
      </c>
      <c r="E984" s="368">
        <f t="shared" si="56"/>
        <v>24</v>
      </c>
      <c r="F984" s="368">
        <f t="shared" si="57"/>
        <v>18</v>
      </c>
      <c r="G984" s="368">
        <f t="shared" si="58"/>
        <v>0</v>
      </c>
      <c r="H984" s="368">
        <f t="shared" si="59"/>
        <v>0</v>
      </c>
      <c r="I984" s="368">
        <f t="shared" si="60"/>
        <v>0</v>
      </c>
      <c r="J984" s="368">
        <f t="shared" si="61"/>
        <v>0</v>
      </c>
      <c r="K984" s="368">
        <f t="shared" si="62"/>
        <v>0</v>
      </c>
      <c r="L984" s="368">
        <f t="shared" si="63"/>
        <v>0</v>
      </c>
      <c r="M984" s="368">
        <f t="shared" si="64"/>
        <v>0</v>
      </c>
      <c r="N984" s="370">
        <f t="shared" si="65"/>
        <v>107</v>
      </c>
      <c r="O984" s="371"/>
      <c r="P984" s="413">
        <f t="shared" si="78"/>
        <v>107</v>
      </c>
      <c r="Q984" s="373">
        <f t="shared" si="79"/>
        <v>75</v>
      </c>
      <c r="R984" s="374">
        <v>0</v>
      </c>
      <c r="S984" s="420">
        <v>0</v>
      </c>
      <c r="T984" s="414">
        <v>0</v>
      </c>
      <c r="U984" s="414">
        <v>0</v>
      </c>
      <c r="V984" s="414">
        <v>0</v>
      </c>
      <c r="W984" s="414">
        <v>0</v>
      </c>
      <c r="X984" s="414">
        <v>0</v>
      </c>
      <c r="Y984" s="414">
        <v>0</v>
      </c>
      <c r="Z984" s="414">
        <v>0</v>
      </c>
      <c r="AA984" s="414">
        <v>0</v>
      </c>
      <c r="AB984" s="420">
        <v>18</v>
      </c>
      <c r="AC984" s="415"/>
      <c r="AD984" s="426">
        <v>0</v>
      </c>
      <c r="AE984" s="416">
        <v>0</v>
      </c>
      <c r="AF984" s="433">
        <v>24</v>
      </c>
      <c r="AG984" s="425"/>
      <c r="AH984" s="433"/>
      <c r="AI984" s="430">
        <v>65</v>
      </c>
      <c r="AJ984" s="430">
        <v>0</v>
      </c>
      <c r="AK984" s="430">
        <v>0</v>
      </c>
      <c r="AL984" s="126"/>
      <c r="AM984" s="418"/>
      <c r="AN984" s="418"/>
      <c r="AO984" s="375">
        <v>0</v>
      </c>
    </row>
    <row r="985" spans="1:41" ht="24" customHeight="1" x14ac:dyDescent="0.3">
      <c r="A985" s="419" t="s">
        <v>5048</v>
      </c>
      <c r="B985" s="411" t="s">
        <v>5049</v>
      </c>
      <c r="C985" s="412" t="s">
        <v>2863</v>
      </c>
      <c r="D985" s="367">
        <f t="shared" si="55"/>
        <v>0</v>
      </c>
      <c r="E985" s="368">
        <f t="shared" si="56"/>
        <v>0</v>
      </c>
      <c r="F985" s="368">
        <f t="shared" si="57"/>
        <v>0</v>
      </c>
      <c r="G985" s="368">
        <f t="shared" si="58"/>
        <v>0</v>
      </c>
      <c r="H985" s="368">
        <f t="shared" si="59"/>
        <v>0</v>
      </c>
      <c r="I985" s="368">
        <f t="shared" si="60"/>
        <v>0</v>
      </c>
      <c r="J985" s="368">
        <f t="shared" si="61"/>
        <v>0</v>
      </c>
      <c r="K985" s="368">
        <f t="shared" si="62"/>
        <v>0</v>
      </c>
      <c r="L985" s="368">
        <f t="shared" si="63"/>
        <v>0</v>
      </c>
      <c r="M985" s="368">
        <f t="shared" si="64"/>
        <v>0</v>
      </c>
      <c r="N985" s="370">
        <f t="shared" si="65"/>
        <v>0</v>
      </c>
      <c r="O985" s="371"/>
      <c r="P985" s="413">
        <f t="shared" si="78"/>
        <v>0</v>
      </c>
      <c r="Q985" s="373" t="str">
        <f t="shared" si="79"/>
        <v/>
      </c>
      <c r="R985" s="374">
        <v>0</v>
      </c>
      <c r="S985" s="420">
        <v>0</v>
      </c>
      <c r="T985" s="414">
        <v>0</v>
      </c>
      <c r="U985" s="414">
        <v>0</v>
      </c>
      <c r="V985" s="414">
        <v>0</v>
      </c>
      <c r="W985" s="414">
        <v>0</v>
      </c>
      <c r="X985" s="414">
        <v>0</v>
      </c>
      <c r="Y985" s="414">
        <v>0</v>
      </c>
      <c r="Z985" s="414">
        <v>0</v>
      </c>
      <c r="AA985" s="414">
        <v>0</v>
      </c>
      <c r="AB985" s="420">
        <v>0</v>
      </c>
      <c r="AC985" s="415"/>
      <c r="AD985" s="124">
        <v>0</v>
      </c>
      <c r="AE985" s="416">
        <v>0</v>
      </c>
      <c r="AF985" s="417"/>
      <c r="AG985" s="375"/>
      <c r="AH985" s="417"/>
      <c r="AI985" s="124">
        <v>0</v>
      </c>
      <c r="AJ985" s="124">
        <v>0</v>
      </c>
      <c r="AK985" s="124">
        <v>0</v>
      </c>
      <c r="AL985" s="126"/>
      <c r="AM985" s="418"/>
      <c r="AN985" s="418"/>
      <c r="AO985" s="375">
        <v>0</v>
      </c>
    </row>
    <row r="986" spans="1:41" ht="24" customHeight="1" x14ac:dyDescent="0.3">
      <c r="A986" s="419" t="s">
        <v>5050</v>
      </c>
      <c r="B986" s="411" t="s">
        <v>5051</v>
      </c>
      <c r="C986" s="412" t="s">
        <v>113</v>
      </c>
      <c r="D986" s="367">
        <f t="shared" si="55"/>
        <v>5</v>
      </c>
      <c r="E986" s="368">
        <f t="shared" si="56"/>
        <v>0</v>
      </c>
      <c r="F986" s="368">
        <f t="shared" si="57"/>
        <v>0</v>
      </c>
      <c r="G986" s="368">
        <f t="shared" si="58"/>
        <v>0</v>
      </c>
      <c r="H986" s="368">
        <f t="shared" si="59"/>
        <v>0</v>
      </c>
      <c r="I986" s="368">
        <f t="shared" si="60"/>
        <v>0</v>
      </c>
      <c r="J986" s="368">
        <f t="shared" si="61"/>
        <v>0</v>
      </c>
      <c r="K986" s="368">
        <f t="shared" si="62"/>
        <v>0</v>
      </c>
      <c r="L986" s="368">
        <f t="shared" si="63"/>
        <v>0</v>
      </c>
      <c r="M986" s="368">
        <f t="shared" si="64"/>
        <v>0</v>
      </c>
      <c r="N986" s="370">
        <f t="shared" si="65"/>
        <v>5</v>
      </c>
      <c r="O986" s="371"/>
      <c r="P986" s="413">
        <f t="shared" si="78"/>
        <v>5</v>
      </c>
      <c r="Q986" s="373">
        <f t="shared" si="79"/>
        <v>830</v>
      </c>
      <c r="R986" s="374">
        <v>0</v>
      </c>
      <c r="S986" s="432">
        <v>0</v>
      </c>
      <c r="T986" s="414">
        <v>0</v>
      </c>
      <c r="U986" s="414">
        <v>0</v>
      </c>
      <c r="V986" s="414">
        <v>0</v>
      </c>
      <c r="W986" s="414">
        <v>0</v>
      </c>
      <c r="X986" s="414">
        <v>0</v>
      </c>
      <c r="Y986" s="414">
        <v>0</v>
      </c>
      <c r="Z986" s="414">
        <v>0</v>
      </c>
      <c r="AA986" s="414">
        <v>0</v>
      </c>
      <c r="AB986" s="432">
        <v>0</v>
      </c>
      <c r="AC986" s="415"/>
      <c r="AD986" s="421">
        <v>0</v>
      </c>
      <c r="AE986" s="427">
        <v>0</v>
      </c>
      <c r="AF986" s="417"/>
      <c r="AG986" s="375">
        <v>5</v>
      </c>
      <c r="AH986" s="417"/>
      <c r="AI986" s="421">
        <v>0</v>
      </c>
      <c r="AJ986" s="421">
        <v>0</v>
      </c>
      <c r="AK986" s="421">
        <v>0</v>
      </c>
      <c r="AL986" s="126"/>
      <c r="AM986" s="418"/>
      <c r="AN986" s="418"/>
      <c r="AO986" s="375">
        <v>0</v>
      </c>
    </row>
    <row r="987" spans="1:41" ht="24" customHeight="1" x14ac:dyDescent="0.3">
      <c r="A987" s="521" t="s">
        <v>1619</v>
      </c>
      <c r="B987" s="522" t="s">
        <v>1620</v>
      </c>
      <c r="C987" s="523" t="s">
        <v>156</v>
      </c>
      <c r="D987" s="367">
        <f t="shared" si="55"/>
        <v>0</v>
      </c>
      <c r="E987" s="368">
        <f t="shared" si="56"/>
        <v>0</v>
      </c>
      <c r="F987" s="368">
        <f t="shared" si="57"/>
        <v>0</v>
      </c>
      <c r="G987" s="368">
        <f t="shared" si="58"/>
        <v>0</v>
      </c>
      <c r="H987" s="368">
        <f t="shared" si="59"/>
        <v>0</v>
      </c>
      <c r="I987" s="368">
        <f t="shared" si="60"/>
        <v>0</v>
      </c>
      <c r="J987" s="368">
        <f t="shared" si="61"/>
        <v>0</v>
      </c>
      <c r="K987" s="368">
        <f t="shared" si="62"/>
        <v>0</v>
      </c>
      <c r="L987" s="368">
        <f t="shared" si="63"/>
        <v>0</v>
      </c>
      <c r="M987" s="368">
        <f t="shared" si="64"/>
        <v>0</v>
      </c>
      <c r="N987" s="480">
        <f t="shared" si="65"/>
        <v>0</v>
      </c>
      <c r="O987" s="524"/>
      <c r="P987" s="525">
        <f>N987+O987*100</f>
        <v>0</v>
      </c>
      <c r="Q987" s="483" t="str">
        <f>IF(P987=0,"",RANK(P987,P:P,0))</f>
        <v/>
      </c>
      <c r="R987" s="431">
        <v>0</v>
      </c>
      <c r="S987" s="420">
        <v>0</v>
      </c>
      <c r="T987" s="414">
        <v>0</v>
      </c>
      <c r="U987" s="414">
        <v>0</v>
      </c>
      <c r="V987" s="414">
        <v>0</v>
      </c>
      <c r="W987" s="414">
        <v>0</v>
      </c>
      <c r="X987" s="414">
        <v>0</v>
      </c>
      <c r="Y987" s="414">
        <v>0</v>
      </c>
      <c r="Z987" s="414">
        <v>0</v>
      </c>
      <c r="AA987" s="414">
        <v>0</v>
      </c>
      <c r="AB987" s="420">
        <v>0</v>
      </c>
      <c r="AC987" s="526"/>
      <c r="AD987" s="142">
        <v>0</v>
      </c>
      <c r="AE987" s="416">
        <v>0</v>
      </c>
      <c r="AF987" s="527"/>
      <c r="AG987" s="198"/>
      <c r="AH987" s="527"/>
      <c r="AI987" s="426">
        <v>0</v>
      </c>
      <c r="AJ987" s="426">
        <v>0</v>
      </c>
      <c r="AK987" s="426">
        <v>0</v>
      </c>
      <c r="AL987" s="434"/>
      <c r="AM987" s="435"/>
      <c r="AN987" s="435"/>
      <c r="AO987" s="425">
        <v>0</v>
      </c>
    </row>
    <row r="988" spans="1:41" ht="24" customHeight="1" x14ac:dyDescent="0.3">
      <c r="A988" s="419" t="s">
        <v>1625</v>
      </c>
      <c r="B988" s="411" t="s">
        <v>1626</v>
      </c>
      <c r="C988" s="412" t="s">
        <v>113</v>
      </c>
      <c r="D988" s="367">
        <f t="shared" si="55"/>
        <v>11</v>
      </c>
      <c r="E988" s="368">
        <f t="shared" si="56"/>
        <v>0</v>
      </c>
      <c r="F988" s="368">
        <f t="shared" si="57"/>
        <v>0</v>
      </c>
      <c r="G988" s="368">
        <f t="shared" si="58"/>
        <v>0</v>
      </c>
      <c r="H988" s="368">
        <f t="shared" si="59"/>
        <v>0</v>
      </c>
      <c r="I988" s="368">
        <f t="shared" si="60"/>
        <v>0</v>
      </c>
      <c r="J988" s="368">
        <f t="shared" si="61"/>
        <v>0</v>
      </c>
      <c r="K988" s="368">
        <f t="shared" si="62"/>
        <v>0</v>
      </c>
      <c r="L988" s="368">
        <f t="shared" si="63"/>
        <v>0</v>
      </c>
      <c r="M988" s="368">
        <f t="shared" si="64"/>
        <v>0</v>
      </c>
      <c r="N988" s="370">
        <f t="shared" si="65"/>
        <v>11</v>
      </c>
      <c r="O988" s="371"/>
      <c r="P988" s="413">
        <f t="shared" ref="P988:P1006" si="80">N988+O988*100</f>
        <v>11</v>
      </c>
      <c r="Q988" s="373">
        <f t="shared" ref="Q988:Q1006" si="81">IF(P988=0,"",RANK(P988,P:P,0))</f>
        <v>674</v>
      </c>
      <c r="R988" s="374">
        <v>0</v>
      </c>
      <c r="S988" s="420">
        <v>0</v>
      </c>
      <c r="T988" s="414">
        <v>0</v>
      </c>
      <c r="U988" s="414">
        <v>0</v>
      </c>
      <c r="V988" s="414">
        <v>0</v>
      </c>
      <c r="W988" s="414">
        <v>0</v>
      </c>
      <c r="X988" s="414">
        <v>0</v>
      </c>
      <c r="Y988" s="414">
        <v>0</v>
      </c>
      <c r="Z988" s="414">
        <v>0</v>
      </c>
      <c r="AA988" s="414">
        <v>0</v>
      </c>
      <c r="AB988" s="420">
        <v>0</v>
      </c>
      <c r="AC988" s="429"/>
      <c r="AD988" s="430">
        <v>0</v>
      </c>
      <c r="AE988" s="427">
        <v>0</v>
      </c>
      <c r="AF988" s="417">
        <v>11</v>
      </c>
      <c r="AG988" s="375"/>
      <c r="AH988" s="417"/>
      <c r="AI988" s="142">
        <v>0</v>
      </c>
      <c r="AJ988" s="142">
        <v>0</v>
      </c>
      <c r="AK988" s="142">
        <v>0</v>
      </c>
      <c r="AL988" s="126"/>
      <c r="AM988" s="418"/>
      <c r="AN988" s="418"/>
      <c r="AO988" s="375">
        <v>0</v>
      </c>
    </row>
    <row r="989" spans="1:41" ht="24" customHeight="1" x14ac:dyDescent="0.3">
      <c r="A989" s="410" t="s">
        <v>5054</v>
      </c>
      <c r="B989" s="411" t="s">
        <v>4248</v>
      </c>
      <c r="C989" s="412" t="s">
        <v>139</v>
      </c>
      <c r="D989" s="367">
        <f t="shared" si="55"/>
        <v>0</v>
      </c>
      <c r="E989" s="368">
        <f t="shared" si="56"/>
        <v>0</v>
      </c>
      <c r="F989" s="368">
        <f t="shared" si="57"/>
        <v>0</v>
      </c>
      <c r="G989" s="368">
        <f t="shared" si="58"/>
        <v>0</v>
      </c>
      <c r="H989" s="368">
        <f t="shared" si="59"/>
        <v>0</v>
      </c>
      <c r="I989" s="368">
        <f t="shared" si="60"/>
        <v>0</v>
      </c>
      <c r="J989" s="368">
        <f t="shared" si="61"/>
        <v>0</v>
      </c>
      <c r="K989" s="368">
        <f t="shared" si="62"/>
        <v>0</v>
      </c>
      <c r="L989" s="368">
        <f t="shared" si="63"/>
        <v>0</v>
      </c>
      <c r="M989" s="368">
        <f t="shared" si="64"/>
        <v>0</v>
      </c>
      <c r="N989" s="370">
        <f t="shared" si="65"/>
        <v>0</v>
      </c>
      <c r="O989" s="371">
        <f>Nemzetközi!F116</f>
        <v>90</v>
      </c>
      <c r="P989" s="413">
        <f t="shared" si="80"/>
        <v>9000</v>
      </c>
      <c r="Q989" s="373">
        <f t="shared" si="81"/>
        <v>1</v>
      </c>
      <c r="R989" s="374">
        <v>0</v>
      </c>
      <c r="S989" s="420">
        <v>0</v>
      </c>
      <c r="T989" s="414">
        <v>0</v>
      </c>
      <c r="U989" s="414">
        <v>0</v>
      </c>
      <c r="V989" s="414">
        <v>0</v>
      </c>
      <c r="W989" s="414">
        <v>0</v>
      </c>
      <c r="X989" s="414">
        <v>0</v>
      </c>
      <c r="Y989" s="414">
        <v>0</v>
      </c>
      <c r="Z989" s="414">
        <v>0</v>
      </c>
      <c r="AA989" s="414">
        <v>0</v>
      </c>
      <c r="AB989" s="420">
        <v>0</v>
      </c>
      <c r="AC989" s="415"/>
      <c r="AD989" s="421">
        <v>0</v>
      </c>
      <c r="AE989" s="427">
        <v>0</v>
      </c>
      <c r="AF989" s="417"/>
      <c r="AG989" s="375"/>
      <c r="AH989" s="417"/>
      <c r="AI989" s="421">
        <v>0</v>
      </c>
      <c r="AJ989" s="421">
        <v>0</v>
      </c>
      <c r="AK989" s="421">
        <v>0</v>
      </c>
      <c r="AL989" s="126"/>
      <c r="AM989" s="418"/>
      <c r="AN989" s="418"/>
      <c r="AO989" s="375">
        <v>0</v>
      </c>
    </row>
    <row r="990" spans="1:41" ht="24" customHeight="1" x14ac:dyDescent="0.3">
      <c r="A990" s="419" t="s">
        <v>5055</v>
      </c>
      <c r="B990" s="436" t="s">
        <v>5056</v>
      </c>
      <c r="C990" s="437" t="s">
        <v>163</v>
      </c>
      <c r="D990" s="367">
        <f t="shared" si="55"/>
        <v>0</v>
      </c>
      <c r="E990" s="368">
        <f t="shared" si="56"/>
        <v>0</v>
      </c>
      <c r="F990" s="368">
        <f t="shared" si="57"/>
        <v>0</v>
      </c>
      <c r="G990" s="368">
        <f t="shared" si="58"/>
        <v>0</v>
      </c>
      <c r="H990" s="368">
        <f t="shared" si="59"/>
        <v>0</v>
      </c>
      <c r="I990" s="368">
        <f t="shared" si="60"/>
        <v>0</v>
      </c>
      <c r="J990" s="368">
        <f t="shared" si="61"/>
        <v>0</v>
      </c>
      <c r="K990" s="368">
        <f t="shared" si="62"/>
        <v>0</v>
      </c>
      <c r="L990" s="368">
        <f t="shared" si="63"/>
        <v>0</v>
      </c>
      <c r="M990" s="368">
        <f t="shared" si="64"/>
        <v>0</v>
      </c>
      <c r="N990" s="370">
        <f t="shared" si="65"/>
        <v>0</v>
      </c>
      <c r="O990" s="371"/>
      <c r="P990" s="413">
        <f t="shared" si="80"/>
        <v>0</v>
      </c>
      <c r="Q990" s="373" t="str">
        <f t="shared" si="81"/>
        <v/>
      </c>
      <c r="R990" s="374">
        <v>0</v>
      </c>
      <c r="S990" s="425">
        <v>0</v>
      </c>
      <c r="T990" s="414">
        <v>0</v>
      </c>
      <c r="U990" s="414">
        <v>0</v>
      </c>
      <c r="V990" s="414">
        <v>0</v>
      </c>
      <c r="W990" s="414">
        <v>0</v>
      </c>
      <c r="X990" s="414">
        <v>0</v>
      </c>
      <c r="Y990" s="414">
        <v>0</v>
      </c>
      <c r="Z990" s="414">
        <v>0</v>
      </c>
      <c r="AA990" s="414">
        <v>0</v>
      </c>
      <c r="AB990" s="425">
        <v>0</v>
      </c>
      <c r="AC990" s="429"/>
      <c r="AD990" s="421">
        <v>0</v>
      </c>
      <c r="AE990" s="427">
        <v>0</v>
      </c>
      <c r="AF990" s="417"/>
      <c r="AG990" s="375"/>
      <c r="AH990" s="417"/>
      <c r="AI990" s="142">
        <v>0</v>
      </c>
      <c r="AJ990" s="142">
        <v>0</v>
      </c>
      <c r="AK990" s="142">
        <v>0</v>
      </c>
      <c r="AL990" s="126"/>
      <c r="AM990" s="418"/>
      <c r="AN990" s="418"/>
      <c r="AO990" s="375">
        <v>0</v>
      </c>
    </row>
    <row r="991" spans="1:41" ht="24" customHeight="1" x14ac:dyDescent="0.3">
      <c r="A991" s="410" t="s">
        <v>5057</v>
      </c>
      <c r="B991" s="411" t="s">
        <v>5058</v>
      </c>
      <c r="C991" s="412" t="s">
        <v>2791</v>
      </c>
      <c r="D991" s="367">
        <f t="shared" si="55"/>
        <v>0</v>
      </c>
      <c r="E991" s="368">
        <f t="shared" si="56"/>
        <v>0</v>
      </c>
      <c r="F991" s="368">
        <f t="shared" si="57"/>
        <v>0</v>
      </c>
      <c r="G991" s="368">
        <f t="shared" si="58"/>
        <v>0</v>
      </c>
      <c r="H991" s="368">
        <f t="shared" si="59"/>
        <v>0</v>
      </c>
      <c r="I991" s="368">
        <f t="shared" si="60"/>
        <v>0</v>
      </c>
      <c r="J991" s="368">
        <f t="shared" si="61"/>
        <v>0</v>
      </c>
      <c r="K991" s="368">
        <f t="shared" si="62"/>
        <v>0</v>
      </c>
      <c r="L991" s="368">
        <f t="shared" si="63"/>
        <v>0</v>
      </c>
      <c r="M991" s="368">
        <f t="shared" si="64"/>
        <v>0</v>
      </c>
      <c r="N991" s="370">
        <f t="shared" si="65"/>
        <v>0</v>
      </c>
      <c r="O991" s="371"/>
      <c r="P991" s="413">
        <f t="shared" si="80"/>
        <v>0</v>
      </c>
      <c r="Q991" s="373" t="str">
        <f t="shared" si="81"/>
        <v/>
      </c>
      <c r="R991" s="431">
        <v>0</v>
      </c>
      <c r="S991" s="425">
        <v>0</v>
      </c>
      <c r="T991" s="414">
        <v>0</v>
      </c>
      <c r="U991" s="414">
        <v>0</v>
      </c>
      <c r="V991" s="414">
        <v>0</v>
      </c>
      <c r="W991" s="414">
        <v>0</v>
      </c>
      <c r="X991" s="414">
        <v>0</v>
      </c>
      <c r="Y991" s="414">
        <v>0</v>
      </c>
      <c r="Z991" s="414">
        <v>0</v>
      </c>
      <c r="AA991" s="414">
        <v>0</v>
      </c>
      <c r="AB991" s="425">
        <v>0</v>
      </c>
      <c r="AC991" s="415"/>
      <c r="AD991" s="421">
        <v>0</v>
      </c>
      <c r="AE991" s="427">
        <v>0</v>
      </c>
      <c r="AF991" s="417"/>
      <c r="AG991" s="375"/>
      <c r="AH991" s="417"/>
      <c r="AI991" s="421">
        <v>0</v>
      </c>
      <c r="AJ991" s="421">
        <v>0</v>
      </c>
      <c r="AK991" s="421">
        <v>0</v>
      </c>
      <c r="AL991" s="434"/>
      <c r="AM991" s="435"/>
      <c r="AN991" s="435"/>
      <c r="AO991" s="375">
        <v>0</v>
      </c>
    </row>
    <row r="992" spans="1:41" ht="24" customHeight="1" x14ac:dyDescent="0.3">
      <c r="A992" s="419" t="s">
        <v>5059</v>
      </c>
      <c r="B992" s="436" t="s">
        <v>5060</v>
      </c>
      <c r="C992" s="437" t="s">
        <v>2464</v>
      </c>
      <c r="D992" s="367">
        <f t="shared" si="55"/>
        <v>0</v>
      </c>
      <c r="E992" s="368">
        <f t="shared" si="56"/>
        <v>0</v>
      </c>
      <c r="F992" s="368">
        <f t="shared" si="57"/>
        <v>0</v>
      </c>
      <c r="G992" s="368">
        <f t="shared" si="58"/>
        <v>0</v>
      </c>
      <c r="H992" s="368">
        <f t="shared" si="59"/>
        <v>0</v>
      </c>
      <c r="I992" s="368">
        <f t="shared" si="60"/>
        <v>0</v>
      </c>
      <c r="J992" s="368">
        <f t="shared" si="61"/>
        <v>0</v>
      </c>
      <c r="K992" s="368">
        <f t="shared" si="62"/>
        <v>0</v>
      </c>
      <c r="L992" s="368">
        <f t="shared" si="63"/>
        <v>0</v>
      </c>
      <c r="M992" s="368">
        <f t="shared" si="64"/>
        <v>0</v>
      </c>
      <c r="N992" s="370">
        <f t="shared" si="65"/>
        <v>0</v>
      </c>
      <c r="O992" s="371"/>
      <c r="P992" s="413">
        <f t="shared" si="80"/>
        <v>0</v>
      </c>
      <c r="Q992" s="373" t="str">
        <f t="shared" si="81"/>
        <v/>
      </c>
      <c r="R992" s="374">
        <v>0</v>
      </c>
      <c r="S992" s="420">
        <v>0</v>
      </c>
      <c r="T992" s="414">
        <v>0</v>
      </c>
      <c r="U992" s="414">
        <v>0</v>
      </c>
      <c r="V992" s="414">
        <v>0</v>
      </c>
      <c r="W992" s="414">
        <v>0</v>
      </c>
      <c r="X992" s="414">
        <v>0</v>
      </c>
      <c r="Y992" s="414">
        <v>0</v>
      </c>
      <c r="Z992" s="414">
        <v>0</v>
      </c>
      <c r="AA992" s="414">
        <v>0</v>
      </c>
      <c r="AB992" s="420">
        <v>0</v>
      </c>
      <c r="AC992" s="415"/>
      <c r="AD992" s="430">
        <v>0</v>
      </c>
      <c r="AE992" s="416">
        <v>0</v>
      </c>
      <c r="AF992" s="433"/>
      <c r="AG992" s="425"/>
      <c r="AH992" s="433"/>
      <c r="AI992" s="430">
        <v>0</v>
      </c>
      <c r="AJ992" s="430">
        <v>0</v>
      </c>
      <c r="AK992" s="430">
        <v>0</v>
      </c>
      <c r="AL992" s="126"/>
      <c r="AM992" s="418"/>
      <c r="AN992" s="418"/>
      <c r="AO992" s="375">
        <v>0</v>
      </c>
    </row>
    <row r="993" spans="1:41" ht="24" customHeight="1" x14ac:dyDescent="0.3">
      <c r="A993" s="419" t="s">
        <v>5061</v>
      </c>
      <c r="B993" s="436" t="s">
        <v>5062</v>
      </c>
      <c r="C993" s="437" t="s">
        <v>2464</v>
      </c>
      <c r="D993" s="367">
        <f t="shared" si="55"/>
        <v>0</v>
      </c>
      <c r="E993" s="368">
        <f t="shared" si="56"/>
        <v>0</v>
      </c>
      <c r="F993" s="368">
        <f t="shared" si="57"/>
        <v>0</v>
      </c>
      <c r="G993" s="368">
        <f t="shared" si="58"/>
        <v>0</v>
      </c>
      <c r="H993" s="368">
        <f t="shared" si="59"/>
        <v>0</v>
      </c>
      <c r="I993" s="368">
        <f t="shared" si="60"/>
        <v>0</v>
      </c>
      <c r="J993" s="368">
        <f t="shared" si="61"/>
        <v>0</v>
      </c>
      <c r="K993" s="368">
        <f t="shared" si="62"/>
        <v>0</v>
      </c>
      <c r="L993" s="368">
        <f t="shared" si="63"/>
        <v>0</v>
      </c>
      <c r="M993" s="368">
        <f t="shared" si="64"/>
        <v>0</v>
      </c>
      <c r="N993" s="370">
        <f t="shared" si="65"/>
        <v>0</v>
      </c>
      <c r="O993" s="371"/>
      <c r="P993" s="413">
        <f t="shared" si="80"/>
        <v>0</v>
      </c>
      <c r="Q993" s="373" t="str">
        <f t="shared" si="81"/>
        <v/>
      </c>
      <c r="R993" s="374">
        <v>0</v>
      </c>
      <c r="S993" s="425">
        <v>0</v>
      </c>
      <c r="T993" s="414">
        <v>0</v>
      </c>
      <c r="U993" s="414">
        <v>0</v>
      </c>
      <c r="V993" s="414">
        <v>0</v>
      </c>
      <c r="W993" s="414">
        <v>0</v>
      </c>
      <c r="X993" s="414">
        <v>0</v>
      </c>
      <c r="Y993" s="414">
        <v>0</v>
      </c>
      <c r="Z993" s="414">
        <v>0</v>
      </c>
      <c r="AA993" s="414">
        <v>0</v>
      </c>
      <c r="AB993" s="425">
        <v>0</v>
      </c>
      <c r="AC993" s="415"/>
      <c r="AD993" s="421">
        <v>0</v>
      </c>
      <c r="AE993" s="427">
        <v>0</v>
      </c>
      <c r="AF993" s="417"/>
      <c r="AG993" s="375"/>
      <c r="AH993" s="417"/>
      <c r="AI993" s="421">
        <v>0</v>
      </c>
      <c r="AJ993" s="421">
        <v>0</v>
      </c>
      <c r="AK993" s="421">
        <v>0</v>
      </c>
      <c r="AL993" s="126"/>
      <c r="AM993" s="418"/>
      <c r="AN993" s="418"/>
      <c r="AO993" s="375">
        <v>0</v>
      </c>
    </row>
    <row r="994" spans="1:41" ht="24" customHeight="1" x14ac:dyDescent="0.3">
      <c r="A994" s="419" t="s">
        <v>5063</v>
      </c>
      <c r="B994" s="411" t="s">
        <v>5064</v>
      </c>
      <c r="C994" s="412" t="s">
        <v>1841</v>
      </c>
      <c r="D994" s="367">
        <f t="shared" si="55"/>
        <v>0</v>
      </c>
      <c r="E994" s="368">
        <f t="shared" si="56"/>
        <v>0</v>
      </c>
      <c r="F994" s="368">
        <f t="shared" si="57"/>
        <v>0</v>
      </c>
      <c r="G994" s="368">
        <f t="shared" si="58"/>
        <v>0</v>
      </c>
      <c r="H994" s="368">
        <f t="shared" si="59"/>
        <v>0</v>
      </c>
      <c r="I994" s="368">
        <f t="shared" si="60"/>
        <v>0</v>
      </c>
      <c r="J994" s="368">
        <f t="shared" si="61"/>
        <v>0</v>
      </c>
      <c r="K994" s="368">
        <f t="shared" si="62"/>
        <v>0</v>
      </c>
      <c r="L994" s="368">
        <f t="shared" si="63"/>
        <v>0</v>
      </c>
      <c r="M994" s="368">
        <f t="shared" si="64"/>
        <v>0</v>
      </c>
      <c r="N994" s="370">
        <f t="shared" si="65"/>
        <v>0</v>
      </c>
      <c r="O994" s="371"/>
      <c r="P994" s="413">
        <f t="shared" si="80"/>
        <v>0</v>
      </c>
      <c r="Q994" s="373" t="str">
        <f t="shared" si="81"/>
        <v/>
      </c>
      <c r="R994" s="374">
        <v>0</v>
      </c>
      <c r="S994" s="425">
        <v>0</v>
      </c>
      <c r="T994" s="414">
        <v>0</v>
      </c>
      <c r="U994" s="414">
        <v>0</v>
      </c>
      <c r="V994" s="414">
        <v>0</v>
      </c>
      <c r="W994" s="414">
        <v>0</v>
      </c>
      <c r="X994" s="414">
        <v>0</v>
      </c>
      <c r="Y994" s="414">
        <v>0</v>
      </c>
      <c r="Z994" s="414">
        <v>0</v>
      </c>
      <c r="AA994" s="414">
        <v>0</v>
      </c>
      <c r="AB994" s="425">
        <v>0</v>
      </c>
      <c r="AC994" s="415"/>
      <c r="AD994" s="421">
        <v>0</v>
      </c>
      <c r="AE994" s="416">
        <v>0</v>
      </c>
      <c r="AF994" s="417"/>
      <c r="AG994" s="375"/>
      <c r="AH994" s="417"/>
      <c r="AI994" s="142">
        <v>0</v>
      </c>
      <c r="AJ994" s="142">
        <v>0</v>
      </c>
      <c r="AK994" s="142">
        <v>0</v>
      </c>
      <c r="AL994" s="126"/>
      <c r="AM994" s="418"/>
      <c r="AN994" s="418"/>
      <c r="AO994" s="375">
        <v>0</v>
      </c>
    </row>
    <row r="995" spans="1:41" ht="24" customHeight="1" x14ac:dyDescent="0.3">
      <c r="A995" s="419" t="s">
        <v>5065</v>
      </c>
      <c r="B995" s="411" t="s">
        <v>5066</v>
      </c>
      <c r="C995" s="412" t="s">
        <v>2464</v>
      </c>
      <c r="D995" s="367">
        <f t="shared" si="55"/>
        <v>0</v>
      </c>
      <c r="E995" s="368">
        <f t="shared" si="56"/>
        <v>0</v>
      </c>
      <c r="F995" s="368">
        <f t="shared" si="57"/>
        <v>0</v>
      </c>
      <c r="G995" s="368">
        <f t="shared" si="58"/>
        <v>0</v>
      </c>
      <c r="H995" s="368">
        <f t="shared" si="59"/>
        <v>0</v>
      </c>
      <c r="I995" s="368">
        <f t="shared" si="60"/>
        <v>0</v>
      </c>
      <c r="J995" s="368">
        <f t="shared" si="61"/>
        <v>0</v>
      </c>
      <c r="K995" s="368">
        <f t="shared" si="62"/>
        <v>0</v>
      </c>
      <c r="L995" s="368">
        <f t="shared" si="63"/>
        <v>0</v>
      </c>
      <c r="M995" s="368">
        <f t="shared" si="64"/>
        <v>0</v>
      </c>
      <c r="N995" s="370">
        <f t="shared" si="65"/>
        <v>0</v>
      </c>
      <c r="O995" s="371"/>
      <c r="P995" s="413">
        <f t="shared" si="80"/>
        <v>0</v>
      </c>
      <c r="Q995" s="373" t="str">
        <f t="shared" si="81"/>
        <v/>
      </c>
      <c r="R995" s="374">
        <v>0</v>
      </c>
      <c r="S995" s="420">
        <v>0</v>
      </c>
      <c r="T995" s="414">
        <v>0</v>
      </c>
      <c r="U995" s="414">
        <v>0</v>
      </c>
      <c r="V995" s="414">
        <v>0</v>
      </c>
      <c r="W995" s="414">
        <v>0</v>
      </c>
      <c r="X995" s="414">
        <v>0</v>
      </c>
      <c r="Y995" s="414">
        <v>0</v>
      </c>
      <c r="Z995" s="414">
        <v>0</v>
      </c>
      <c r="AA995" s="414">
        <v>0</v>
      </c>
      <c r="AB995" s="420">
        <v>0</v>
      </c>
      <c r="AC995" s="415"/>
      <c r="AD995" s="421">
        <v>0</v>
      </c>
      <c r="AE995" s="416">
        <v>0</v>
      </c>
      <c r="AF995" s="417"/>
      <c r="AG995" s="375"/>
      <c r="AH995" s="417"/>
      <c r="AI995" s="421">
        <v>0</v>
      </c>
      <c r="AJ995" s="421">
        <v>0</v>
      </c>
      <c r="AK995" s="421">
        <v>0</v>
      </c>
      <c r="AL995" s="126"/>
      <c r="AM995" s="418"/>
      <c r="AN995" s="418"/>
      <c r="AO995" s="375">
        <v>0</v>
      </c>
    </row>
    <row r="996" spans="1:41" ht="24" customHeight="1" x14ac:dyDescent="0.3">
      <c r="A996" s="419" t="s">
        <v>1557</v>
      </c>
      <c r="B996" s="411" t="s">
        <v>1558</v>
      </c>
      <c r="C996" s="412" t="s">
        <v>280</v>
      </c>
      <c r="D996" s="367">
        <f t="shared" si="55"/>
        <v>15</v>
      </c>
      <c r="E996" s="368">
        <f t="shared" si="56"/>
        <v>0</v>
      </c>
      <c r="F996" s="368">
        <f t="shared" si="57"/>
        <v>0</v>
      </c>
      <c r="G996" s="368">
        <f t="shared" si="58"/>
        <v>0</v>
      </c>
      <c r="H996" s="368">
        <f t="shared" si="59"/>
        <v>0</v>
      </c>
      <c r="I996" s="368">
        <f t="shared" si="60"/>
        <v>0</v>
      </c>
      <c r="J996" s="368">
        <f t="shared" si="61"/>
        <v>0</v>
      </c>
      <c r="K996" s="368">
        <f t="shared" si="62"/>
        <v>0</v>
      </c>
      <c r="L996" s="368">
        <f t="shared" si="63"/>
        <v>0</v>
      </c>
      <c r="M996" s="368">
        <f t="shared" si="64"/>
        <v>0</v>
      </c>
      <c r="N996" s="370">
        <f t="shared" si="65"/>
        <v>15</v>
      </c>
      <c r="O996" s="371"/>
      <c r="P996" s="413">
        <f t="shared" si="80"/>
        <v>15</v>
      </c>
      <c r="Q996" s="373">
        <f t="shared" si="81"/>
        <v>541</v>
      </c>
      <c r="R996" s="374">
        <v>0</v>
      </c>
      <c r="S996" s="420">
        <v>0</v>
      </c>
      <c r="T996" s="414">
        <v>0</v>
      </c>
      <c r="U996" s="414">
        <v>0</v>
      </c>
      <c r="V996" s="414">
        <v>0</v>
      </c>
      <c r="W996" s="414">
        <v>0</v>
      </c>
      <c r="X996" s="414">
        <v>0</v>
      </c>
      <c r="Y996" s="414">
        <v>0</v>
      </c>
      <c r="Z996" s="414">
        <v>0</v>
      </c>
      <c r="AA996" s="414">
        <v>0</v>
      </c>
      <c r="AB996" s="420">
        <v>0</v>
      </c>
      <c r="AC996" s="415"/>
      <c r="AD996" s="421">
        <v>0</v>
      </c>
      <c r="AE996" s="416">
        <v>0</v>
      </c>
      <c r="AF996" s="417"/>
      <c r="AG996" s="375">
        <v>15</v>
      </c>
      <c r="AH996" s="417"/>
      <c r="AI996" s="430">
        <v>0</v>
      </c>
      <c r="AJ996" s="430">
        <v>0</v>
      </c>
      <c r="AK996" s="430">
        <v>0</v>
      </c>
      <c r="AL996" s="126"/>
      <c r="AM996" s="418"/>
      <c r="AN996" s="418"/>
      <c r="AO996" s="375">
        <v>0</v>
      </c>
    </row>
    <row r="997" spans="1:41" ht="24" customHeight="1" x14ac:dyDescent="0.3">
      <c r="A997" s="419" t="s">
        <v>5067</v>
      </c>
      <c r="B997" s="411" t="s">
        <v>5068</v>
      </c>
      <c r="C997" s="412" t="s">
        <v>280</v>
      </c>
      <c r="D997" s="367">
        <f t="shared" si="55"/>
        <v>5</v>
      </c>
      <c r="E997" s="368">
        <f t="shared" si="56"/>
        <v>0</v>
      </c>
      <c r="F997" s="368">
        <f t="shared" si="57"/>
        <v>0</v>
      </c>
      <c r="G997" s="368">
        <f t="shared" si="58"/>
        <v>0</v>
      </c>
      <c r="H997" s="368">
        <f t="shared" si="59"/>
        <v>0</v>
      </c>
      <c r="I997" s="368">
        <f t="shared" si="60"/>
        <v>0</v>
      </c>
      <c r="J997" s="368">
        <f t="shared" si="61"/>
        <v>0</v>
      </c>
      <c r="K997" s="368">
        <f t="shared" si="62"/>
        <v>0</v>
      </c>
      <c r="L997" s="368">
        <f t="shared" si="63"/>
        <v>0</v>
      </c>
      <c r="M997" s="368">
        <f t="shared" si="64"/>
        <v>0</v>
      </c>
      <c r="N997" s="370">
        <f t="shared" si="65"/>
        <v>5</v>
      </c>
      <c r="O997" s="371"/>
      <c r="P997" s="413">
        <f t="shared" si="80"/>
        <v>5</v>
      </c>
      <c r="Q997" s="373">
        <f t="shared" si="81"/>
        <v>830</v>
      </c>
      <c r="R997" s="374">
        <v>0</v>
      </c>
      <c r="S997" s="420">
        <v>0</v>
      </c>
      <c r="T997" s="414">
        <v>0</v>
      </c>
      <c r="U997" s="414">
        <v>0</v>
      </c>
      <c r="V997" s="414">
        <v>0</v>
      </c>
      <c r="W997" s="414">
        <v>0</v>
      </c>
      <c r="X997" s="414">
        <v>0</v>
      </c>
      <c r="Y997" s="414">
        <v>0</v>
      </c>
      <c r="Z997" s="414">
        <v>0</v>
      </c>
      <c r="AA997" s="414">
        <v>0</v>
      </c>
      <c r="AB997" s="420">
        <v>0</v>
      </c>
      <c r="AC997" s="415"/>
      <c r="AD997" s="421">
        <v>0</v>
      </c>
      <c r="AE997" s="416">
        <v>0</v>
      </c>
      <c r="AF997" s="417"/>
      <c r="AG997" s="375">
        <v>5</v>
      </c>
      <c r="AH997" s="417"/>
      <c r="AI997" s="426">
        <v>0</v>
      </c>
      <c r="AJ997" s="426">
        <v>0</v>
      </c>
      <c r="AK997" s="426">
        <v>0</v>
      </c>
      <c r="AL997" s="126"/>
      <c r="AM997" s="418"/>
      <c r="AN997" s="418"/>
      <c r="AO997" s="375">
        <v>0</v>
      </c>
    </row>
    <row r="998" spans="1:41" ht="24" customHeight="1" x14ac:dyDescent="0.3">
      <c r="A998" s="419" t="s">
        <v>5069</v>
      </c>
      <c r="B998" s="411" t="s">
        <v>5070</v>
      </c>
      <c r="C998" s="412" t="s">
        <v>358</v>
      </c>
      <c r="D998" s="367">
        <f t="shared" si="55"/>
        <v>0</v>
      </c>
      <c r="E998" s="368">
        <f t="shared" si="56"/>
        <v>0</v>
      </c>
      <c r="F998" s="368">
        <f t="shared" si="57"/>
        <v>0</v>
      </c>
      <c r="G998" s="368">
        <f t="shared" si="58"/>
        <v>0</v>
      </c>
      <c r="H998" s="368">
        <f t="shared" si="59"/>
        <v>0</v>
      </c>
      <c r="I998" s="368">
        <f t="shared" si="60"/>
        <v>0</v>
      </c>
      <c r="J998" s="368">
        <f t="shared" si="61"/>
        <v>0</v>
      </c>
      <c r="K998" s="368">
        <f t="shared" si="62"/>
        <v>0</v>
      </c>
      <c r="L998" s="368">
        <f t="shared" si="63"/>
        <v>0</v>
      </c>
      <c r="M998" s="368">
        <f t="shared" si="64"/>
        <v>0</v>
      </c>
      <c r="N998" s="370">
        <f t="shared" si="65"/>
        <v>0</v>
      </c>
      <c r="O998" s="371"/>
      <c r="P998" s="413">
        <f t="shared" si="80"/>
        <v>0</v>
      </c>
      <c r="Q998" s="373" t="str">
        <f t="shared" si="81"/>
        <v/>
      </c>
      <c r="R998" s="374">
        <v>0</v>
      </c>
      <c r="S998" s="414">
        <v>0</v>
      </c>
      <c r="T998" s="414">
        <v>0</v>
      </c>
      <c r="U998" s="414">
        <v>0</v>
      </c>
      <c r="V998" s="414">
        <v>0</v>
      </c>
      <c r="W998" s="414">
        <v>0</v>
      </c>
      <c r="X998" s="414">
        <v>0</v>
      </c>
      <c r="Y998" s="414">
        <v>0</v>
      </c>
      <c r="Z998" s="414">
        <v>0</v>
      </c>
      <c r="AA998" s="414">
        <v>0</v>
      </c>
      <c r="AB998" s="414">
        <v>0</v>
      </c>
      <c r="AC998" s="415"/>
      <c r="AD998" s="426">
        <v>0</v>
      </c>
      <c r="AE998" s="416">
        <v>0</v>
      </c>
      <c r="AF998" s="417"/>
      <c r="AG998" s="375"/>
      <c r="AH998" s="417"/>
      <c r="AI998" s="389">
        <v>0</v>
      </c>
      <c r="AJ998" s="389">
        <v>0</v>
      </c>
      <c r="AK998" s="389">
        <v>0</v>
      </c>
      <c r="AL998" s="126"/>
      <c r="AM998" s="418"/>
      <c r="AN998" s="418"/>
      <c r="AO998" s="375">
        <v>0</v>
      </c>
    </row>
    <row r="999" spans="1:41" ht="24" customHeight="1" x14ac:dyDescent="0.3">
      <c r="A999" s="419" t="s">
        <v>5071</v>
      </c>
      <c r="B999" s="411" t="s">
        <v>5072</v>
      </c>
      <c r="C999" s="412" t="s">
        <v>2534</v>
      </c>
      <c r="D999" s="367">
        <f t="shared" si="55"/>
        <v>0</v>
      </c>
      <c r="E999" s="368">
        <f t="shared" si="56"/>
        <v>0</v>
      </c>
      <c r="F999" s="368">
        <f t="shared" si="57"/>
        <v>0</v>
      </c>
      <c r="G999" s="368">
        <f t="shared" si="58"/>
        <v>0</v>
      </c>
      <c r="H999" s="368">
        <f t="shared" si="59"/>
        <v>0</v>
      </c>
      <c r="I999" s="368">
        <f t="shared" si="60"/>
        <v>0</v>
      </c>
      <c r="J999" s="368">
        <f t="shared" si="61"/>
        <v>0</v>
      </c>
      <c r="K999" s="368">
        <f t="shared" si="62"/>
        <v>0</v>
      </c>
      <c r="L999" s="368">
        <f t="shared" si="63"/>
        <v>0</v>
      </c>
      <c r="M999" s="368">
        <f t="shared" si="64"/>
        <v>0</v>
      </c>
      <c r="N999" s="370">
        <f t="shared" si="65"/>
        <v>0</v>
      </c>
      <c r="O999" s="371"/>
      <c r="P999" s="413">
        <f t="shared" si="80"/>
        <v>0</v>
      </c>
      <c r="Q999" s="373" t="str">
        <f t="shared" si="81"/>
        <v/>
      </c>
      <c r="R999" s="374">
        <v>0</v>
      </c>
      <c r="S999" s="428">
        <v>0</v>
      </c>
      <c r="T999" s="414">
        <v>0</v>
      </c>
      <c r="U999" s="414">
        <v>0</v>
      </c>
      <c r="V999" s="414">
        <v>0</v>
      </c>
      <c r="W999" s="414">
        <v>0</v>
      </c>
      <c r="X999" s="414">
        <v>0</v>
      </c>
      <c r="Y999" s="414">
        <v>0</v>
      </c>
      <c r="Z999" s="414">
        <v>0</v>
      </c>
      <c r="AA999" s="414">
        <v>0</v>
      </c>
      <c r="AB999" s="428">
        <v>0</v>
      </c>
      <c r="AC999" s="415"/>
      <c r="AD999" s="426">
        <v>0</v>
      </c>
      <c r="AE999" s="416">
        <v>0</v>
      </c>
      <c r="AF999" s="417"/>
      <c r="AG999" s="375"/>
      <c r="AH999" s="417"/>
      <c r="AI999" s="421">
        <v>0</v>
      </c>
      <c r="AJ999" s="421">
        <v>0</v>
      </c>
      <c r="AK999" s="421">
        <v>0</v>
      </c>
      <c r="AL999" s="126"/>
      <c r="AM999" s="418"/>
      <c r="AN999" s="418"/>
      <c r="AO999" s="375">
        <v>0</v>
      </c>
    </row>
    <row r="1000" spans="1:41" ht="24" customHeight="1" x14ac:dyDescent="0.3">
      <c r="A1000" s="419" t="s">
        <v>5073</v>
      </c>
      <c r="B1000" s="411" t="s">
        <v>5074</v>
      </c>
      <c r="C1000" s="412" t="s">
        <v>437</v>
      </c>
      <c r="D1000" s="367">
        <f t="shared" si="55"/>
        <v>0</v>
      </c>
      <c r="E1000" s="368">
        <f t="shared" si="56"/>
        <v>0</v>
      </c>
      <c r="F1000" s="368">
        <f t="shared" si="57"/>
        <v>0</v>
      </c>
      <c r="G1000" s="368">
        <f t="shared" si="58"/>
        <v>0</v>
      </c>
      <c r="H1000" s="368">
        <f t="shared" si="59"/>
        <v>0</v>
      </c>
      <c r="I1000" s="368">
        <f t="shared" si="60"/>
        <v>0</v>
      </c>
      <c r="J1000" s="368">
        <f t="shared" si="61"/>
        <v>0</v>
      </c>
      <c r="K1000" s="368">
        <f t="shared" si="62"/>
        <v>0</v>
      </c>
      <c r="L1000" s="368">
        <f t="shared" si="63"/>
        <v>0</v>
      </c>
      <c r="M1000" s="368">
        <f t="shared" si="64"/>
        <v>0</v>
      </c>
      <c r="N1000" s="370">
        <f t="shared" si="65"/>
        <v>0</v>
      </c>
      <c r="O1000" s="371"/>
      <c r="P1000" s="413">
        <f t="shared" si="80"/>
        <v>0</v>
      </c>
      <c r="Q1000" s="373" t="str">
        <f t="shared" si="81"/>
        <v/>
      </c>
      <c r="R1000" s="374">
        <v>0</v>
      </c>
      <c r="S1000" s="414">
        <v>0</v>
      </c>
      <c r="T1000" s="414">
        <v>0</v>
      </c>
      <c r="U1000" s="414">
        <v>0</v>
      </c>
      <c r="V1000" s="414">
        <v>0</v>
      </c>
      <c r="W1000" s="414">
        <v>0</v>
      </c>
      <c r="X1000" s="414">
        <v>0</v>
      </c>
      <c r="Y1000" s="414">
        <v>0</v>
      </c>
      <c r="Z1000" s="414">
        <v>0</v>
      </c>
      <c r="AA1000" s="414">
        <v>0</v>
      </c>
      <c r="AB1000" s="414">
        <v>0</v>
      </c>
      <c r="AC1000" s="415"/>
      <c r="AD1000" s="421">
        <v>0</v>
      </c>
      <c r="AE1000" s="416">
        <v>0</v>
      </c>
      <c r="AF1000" s="417"/>
      <c r="AG1000" s="375"/>
      <c r="AH1000" s="417"/>
      <c r="AI1000" s="426">
        <v>0</v>
      </c>
      <c r="AJ1000" s="426">
        <v>0</v>
      </c>
      <c r="AK1000" s="426">
        <v>0</v>
      </c>
      <c r="AL1000" s="126"/>
      <c r="AM1000" s="418"/>
      <c r="AN1000" s="418"/>
      <c r="AO1000" s="375">
        <v>0</v>
      </c>
    </row>
    <row r="1001" spans="1:41" ht="24" customHeight="1" x14ac:dyDescent="0.3">
      <c r="A1001" s="422" t="s">
        <v>5075</v>
      </c>
      <c r="B1001" s="423" t="s">
        <v>5076</v>
      </c>
      <c r="C1001" s="424" t="s">
        <v>2015</v>
      </c>
      <c r="D1001" s="367">
        <f t="shared" si="55"/>
        <v>0</v>
      </c>
      <c r="E1001" s="368">
        <f t="shared" si="56"/>
        <v>0</v>
      </c>
      <c r="F1001" s="368">
        <f t="shared" si="57"/>
        <v>0</v>
      </c>
      <c r="G1001" s="368">
        <f t="shared" si="58"/>
        <v>0</v>
      </c>
      <c r="H1001" s="368">
        <f t="shared" si="59"/>
        <v>0</v>
      </c>
      <c r="I1001" s="368">
        <f t="shared" si="60"/>
        <v>0</v>
      </c>
      <c r="J1001" s="368">
        <f t="shared" si="61"/>
        <v>0</v>
      </c>
      <c r="K1001" s="368">
        <f t="shared" si="62"/>
        <v>0</v>
      </c>
      <c r="L1001" s="368">
        <f t="shared" si="63"/>
        <v>0</v>
      </c>
      <c r="M1001" s="368">
        <f t="shared" si="64"/>
        <v>0</v>
      </c>
      <c r="N1001" s="446">
        <f t="shared" si="65"/>
        <v>0</v>
      </c>
      <c r="O1001" s="371"/>
      <c r="P1001" s="448">
        <f t="shared" si="80"/>
        <v>0</v>
      </c>
      <c r="Q1001" s="373" t="str">
        <f t="shared" si="81"/>
        <v/>
      </c>
      <c r="R1001" s="374">
        <v>0</v>
      </c>
      <c r="S1001" s="420">
        <v>0</v>
      </c>
      <c r="T1001" s="414">
        <v>0</v>
      </c>
      <c r="U1001" s="414">
        <v>0</v>
      </c>
      <c r="V1001" s="414">
        <v>0</v>
      </c>
      <c r="W1001" s="414">
        <v>0</v>
      </c>
      <c r="X1001" s="414">
        <v>0</v>
      </c>
      <c r="Y1001" s="414">
        <v>0</v>
      </c>
      <c r="Z1001" s="414">
        <v>0</v>
      </c>
      <c r="AA1001" s="414">
        <v>0</v>
      </c>
      <c r="AB1001" s="420">
        <v>0</v>
      </c>
      <c r="AC1001" s="429"/>
      <c r="AD1001" s="426">
        <v>0</v>
      </c>
      <c r="AE1001" s="416">
        <v>0</v>
      </c>
      <c r="AF1001" s="417"/>
      <c r="AG1001" s="375"/>
      <c r="AH1001" s="417"/>
      <c r="AI1001" s="124">
        <v>0</v>
      </c>
      <c r="AJ1001" s="124">
        <v>0</v>
      </c>
      <c r="AK1001" s="124">
        <v>0</v>
      </c>
      <c r="AL1001" s="126"/>
      <c r="AM1001" s="418"/>
      <c r="AN1001" s="418"/>
      <c r="AO1001" s="375">
        <v>0</v>
      </c>
    </row>
    <row r="1002" spans="1:41" ht="24" customHeight="1" x14ac:dyDescent="0.3">
      <c r="A1002" s="419" t="s">
        <v>5077</v>
      </c>
      <c r="B1002" s="411" t="s">
        <v>5078</v>
      </c>
      <c r="C1002" s="412" t="s">
        <v>4278</v>
      </c>
      <c r="D1002" s="367">
        <f t="shared" si="55"/>
        <v>28</v>
      </c>
      <c r="E1002" s="368">
        <f t="shared" si="56"/>
        <v>0</v>
      </c>
      <c r="F1002" s="368">
        <f t="shared" si="57"/>
        <v>0</v>
      </c>
      <c r="G1002" s="368">
        <f t="shared" si="58"/>
        <v>0</v>
      </c>
      <c r="H1002" s="368">
        <f t="shared" si="59"/>
        <v>0</v>
      </c>
      <c r="I1002" s="368">
        <f t="shared" si="60"/>
        <v>0</v>
      </c>
      <c r="J1002" s="368">
        <f t="shared" si="61"/>
        <v>0</v>
      </c>
      <c r="K1002" s="368">
        <f t="shared" si="62"/>
        <v>0</v>
      </c>
      <c r="L1002" s="368">
        <f t="shared" si="63"/>
        <v>0</v>
      </c>
      <c r="M1002" s="368">
        <f t="shared" si="64"/>
        <v>0</v>
      </c>
      <c r="N1002" s="370">
        <f t="shared" si="65"/>
        <v>28</v>
      </c>
      <c r="O1002" s="371"/>
      <c r="P1002" s="413">
        <f t="shared" si="80"/>
        <v>28</v>
      </c>
      <c r="Q1002" s="373">
        <f t="shared" si="81"/>
        <v>314</v>
      </c>
      <c r="R1002" s="374">
        <v>0</v>
      </c>
      <c r="S1002" s="420">
        <v>28</v>
      </c>
      <c r="T1002" s="414">
        <v>0</v>
      </c>
      <c r="U1002" s="414">
        <v>0</v>
      </c>
      <c r="V1002" s="414">
        <v>0</v>
      </c>
      <c r="W1002" s="414">
        <v>0</v>
      </c>
      <c r="X1002" s="414">
        <v>0</v>
      </c>
      <c r="Y1002" s="414">
        <v>0</v>
      </c>
      <c r="Z1002" s="414">
        <v>0</v>
      </c>
      <c r="AA1002" s="414">
        <v>0</v>
      </c>
      <c r="AB1002" s="420">
        <v>0</v>
      </c>
      <c r="AC1002" s="415"/>
      <c r="AD1002" s="426">
        <v>0</v>
      </c>
      <c r="AE1002" s="416">
        <v>0</v>
      </c>
      <c r="AF1002" s="417"/>
      <c r="AG1002" s="375"/>
      <c r="AH1002" s="417"/>
      <c r="AI1002" s="421">
        <v>0</v>
      </c>
      <c r="AJ1002" s="421">
        <v>0</v>
      </c>
      <c r="AK1002" s="421">
        <v>0</v>
      </c>
      <c r="AL1002" s="126"/>
      <c r="AM1002" s="418"/>
      <c r="AN1002" s="418"/>
      <c r="AO1002" s="375">
        <v>0</v>
      </c>
    </row>
    <row r="1003" spans="1:41" ht="24" customHeight="1" x14ac:dyDescent="0.3">
      <c r="A1003" s="410" t="s">
        <v>5079</v>
      </c>
      <c r="B1003" s="436" t="s">
        <v>5080</v>
      </c>
      <c r="C1003" s="437" t="s">
        <v>163</v>
      </c>
      <c r="D1003" s="367">
        <f t="shared" si="55"/>
        <v>73</v>
      </c>
      <c r="E1003" s="368">
        <f t="shared" si="56"/>
        <v>0</v>
      </c>
      <c r="F1003" s="368">
        <f t="shared" si="57"/>
        <v>0</v>
      </c>
      <c r="G1003" s="368">
        <f t="shared" si="58"/>
        <v>0</v>
      </c>
      <c r="H1003" s="368">
        <f t="shared" si="59"/>
        <v>0</v>
      </c>
      <c r="I1003" s="368">
        <f t="shared" si="60"/>
        <v>0</v>
      </c>
      <c r="J1003" s="368">
        <f t="shared" si="61"/>
        <v>0</v>
      </c>
      <c r="K1003" s="368">
        <f t="shared" si="62"/>
        <v>0</v>
      </c>
      <c r="L1003" s="368">
        <f t="shared" si="63"/>
        <v>0</v>
      </c>
      <c r="M1003" s="368">
        <f t="shared" si="64"/>
        <v>0</v>
      </c>
      <c r="N1003" s="370">
        <f t="shared" si="65"/>
        <v>73</v>
      </c>
      <c r="O1003" s="371"/>
      <c r="P1003" s="413">
        <f t="shared" si="80"/>
        <v>73</v>
      </c>
      <c r="Q1003" s="373">
        <f t="shared" si="81"/>
        <v>100</v>
      </c>
      <c r="R1003" s="374">
        <v>0</v>
      </c>
      <c r="S1003" s="414">
        <v>0</v>
      </c>
      <c r="T1003" s="414">
        <v>0</v>
      </c>
      <c r="U1003" s="414">
        <v>0</v>
      </c>
      <c r="V1003" s="414">
        <v>0</v>
      </c>
      <c r="W1003" s="414">
        <v>0</v>
      </c>
      <c r="X1003" s="414">
        <v>0</v>
      </c>
      <c r="Y1003" s="414">
        <v>0</v>
      </c>
      <c r="Z1003" s="414">
        <v>0</v>
      </c>
      <c r="AA1003" s="414">
        <v>0</v>
      </c>
      <c r="AB1003" s="414">
        <v>0</v>
      </c>
      <c r="AC1003" s="429"/>
      <c r="AD1003" s="421">
        <v>0</v>
      </c>
      <c r="AE1003" s="427">
        <v>0</v>
      </c>
      <c r="AF1003" s="417"/>
      <c r="AG1003" s="375"/>
      <c r="AH1003" s="417"/>
      <c r="AI1003" s="142">
        <v>0</v>
      </c>
      <c r="AJ1003" s="142">
        <v>0</v>
      </c>
      <c r="AK1003" s="142">
        <v>0</v>
      </c>
      <c r="AL1003" s="126"/>
      <c r="AM1003" s="418">
        <v>73</v>
      </c>
      <c r="AN1003" s="418"/>
      <c r="AO1003" s="375">
        <v>0</v>
      </c>
    </row>
    <row r="1004" spans="1:41" ht="24" customHeight="1" x14ac:dyDescent="0.3">
      <c r="A1004" s="410" t="s">
        <v>5081</v>
      </c>
      <c r="B1004" s="411" t="s">
        <v>5082</v>
      </c>
      <c r="C1004" s="412" t="s">
        <v>2534</v>
      </c>
      <c r="D1004" s="367">
        <f t="shared" si="55"/>
        <v>0</v>
      </c>
      <c r="E1004" s="368">
        <f t="shared" si="56"/>
        <v>0</v>
      </c>
      <c r="F1004" s="368">
        <f t="shared" si="57"/>
        <v>0</v>
      </c>
      <c r="G1004" s="368">
        <f t="shared" si="58"/>
        <v>0</v>
      </c>
      <c r="H1004" s="368">
        <f t="shared" si="59"/>
        <v>0</v>
      </c>
      <c r="I1004" s="368">
        <f t="shared" si="60"/>
        <v>0</v>
      </c>
      <c r="J1004" s="368">
        <f t="shared" si="61"/>
        <v>0</v>
      </c>
      <c r="K1004" s="368">
        <f t="shared" si="62"/>
        <v>0</v>
      </c>
      <c r="L1004" s="368">
        <f t="shared" si="63"/>
        <v>0</v>
      </c>
      <c r="M1004" s="368">
        <f t="shared" si="64"/>
        <v>0</v>
      </c>
      <c r="N1004" s="370">
        <f t="shared" si="65"/>
        <v>0</v>
      </c>
      <c r="O1004" s="371"/>
      <c r="P1004" s="413">
        <f t="shared" si="80"/>
        <v>0</v>
      </c>
      <c r="Q1004" s="373" t="str">
        <f t="shared" si="81"/>
        <v/>
      </c>
      <c r="R1004" s="374">
        <v>0</v>
      </c>
      <c r="S1004" s="420">
        <v>0</v>
      </c>
      <c r="T1004" s="414">
        <v>0</v>
      </c>
      <c r="U1004" s="414">
        <v>0</v>
      </c>
      <c r="V1004" s="414">
        <v>0</v>
      </c>
      <c r="W1004" s="414">
        <v>0</v>
      </c>
      <c r="X1004" s="414">
        <v>0</v>
      </c>
      <c r="Y1004" s="414">
        <v>0</v>
      </c>
      <c r="Z1004" s="414">
        <v>0</v>
      </c>
      <c r="AA1004" s="414">
        <v>0</v>
      </c>
      <c r="AB1004" s="420">
        <v>0</v>
      </c>
      <c r="AC1004" s="429"/>
      <c r="AD1004" s="124">
        <v>0</v>
      </c>
      <c r="AE1004" s="416">
        <v>0</v>
      </c>
      <c r="AF1004" s="417"/>
      <c r="AG1004" s="375"/>
      <c r="AH1004" s="417"/>
      <c r="AI1004" s="421">
        <v>0</v>
      </c>
      <c r="AJ1004" s="421">
        <v>0</v>
      </c>
      <c r="AK1004" s="421">
        <v>0</v>
      </c>
      <c r="AL1004" s="126"/>
      <c r="AM1004" s="418"/>
      <c r="AN1004" s="418"/>
      <c r="AO1004" s="375">
        <v>0</v>
      </c>
    </row>
    <row r="1005" spans="1:41" ht="24" customHeight="1" x14ac:dyDescent="0.3">
      <c r="A1005" s="419" t="s">
        <v>5083</v>
      </c>
      <c r="B1005" s="411" t="s">
        <v>5084</v>
      </c>
      <c r="C1005" s="412" t="s">
        <v>358</v>
      </c>
      <c r="D1005" s="367">
        <f t="shared" si="55"/>
        <v>0</v>
      </c>
      <c r="E1005" s="368">
        <f t="shared" si="56"/>
        <v>0</v>
      </c>
      <c r="F1005" s="368">
        <f t="shared" si="57"/>
        <v>0</v>
      </c>
      <c r="G1005" s="368">
        <f t="shared" si="58"/>
        <v>0</v>
      </c>
      <c r="H1005" s="368">
        <f t="shared" si="59"/>
        <v>0</v>
      </c>
      <c r="I1005" s="368">
        <f t="shared" si="60"/>
        <v>0</v>
      </c>
      <c r="J1005" s="368">
        <f t="shared" si="61"/>
        <v>0</v>
      </c>
      <c r="K1005" s="368">
        <f t="shared" si="62"/>
        <v>0</v>
      </c>
      <c r="L1005" s="368">
        <f t="shared" si="63"/>
        <v>0</v>
      </c>
      <c r="M1005" s="368">
        <f t="shared" si="64"/>
        <v>0</v>
      </c>
      <c r="N1005" s="370">
        <f t="shared" si="65"/>
        <v>0</v>
      </c>
      <c r="O1005" s="371"/>
      <c r="P1005" s="413">
        <f t="shared" si="80"/>
        <v>0</v>
      </c>
      <c r="Q1005" s="373" t="str">
        <f t="shared" si="81"/>
        <v/>
      </c>
      <c r="R1005" s="374">
        <v>0</v>
      </c>
      <c r="S1005" s="420">
        <v>0</v>
      </c>
      <c r="T1005" s="414">
        <v>0</v>
      </c>
      <c r="U1005" s="414">
        <v>0</v>
      </c>
      <c r="V1005" s="414">
        <v>0</v>
      </c>
      <c r="W1005" s="414">
        <v>0</v>
      </c>
      <c r="X1005" s="414">
        <v>0</v>
      </c>
      <c r="Y1005" s="414">
        <v>0</v>
      </c>
      <c r="Z1005" s="414">
        <v>0</v>
      </c>
      <c r="AA1005" s="414">
        <v>0</v>
      </c>
      <c r="AB1005" s="420">
        <v>0</v>
      </c>
      <c r="AC1005" s="415"/>
      <c r="AD1005" s="142">
        <v>0</v>
      </c>
      <c r="AE1005" s="427">
        <v>0</v>
      </c>
      <c r="AF1005" s="417"/>
      <c r="AG1005" s="375"/>
      <c r="AH1005" s="417"/>
      <c r="AI1005" s="421">
        <v>0</v>
      </c>
      <c r="AJ1005" s="421">
        <v>0</v>
      </c>
      <c r="AK1005" s="421">
        <v>0</v>
      </c>
      <c r="AL1005" s="126"/>
      <c r="AM1005" s="418"/>
      <c r="AN1005" s="418"/>
      <c r="AO1005" s="375">
        <v>0</v>
      </c>
    </row>
    <row r="1006" spans="1:41" ht="24" customHeight="1" x14ac:dyDescent="0.3">
      <c r="A1006" s="419" t="s">
        <v>5085</v>
      </c>
      <c r="B1006" s="411" t="s">
        <v>4249</v>
      </c>
      <c r="C1006" s="412" t="s">
        <v>1098</v>
      </c>
      <c r="D1006" s="367">
        <f t="shared" si="55"/>
        <v>0</v>
      </c>
      <c r="E1006" s="368">
        <f t="shared" si="56"/>
        <v>0</v>
      </c>
      <c r="F1006" s="368">
        <f t="shared" si="57"/>
        <v>0</v>
      </c>
      <c r="G1006" s="368">
        <f t="shared" si="58"/>
        <v>0</v>
      </c>
      <c r="H1006" s="368">
        <f t="shared" si="59"/>
        <v>0</v>
      </c>
      <c r="I1006" s="368">
        <f t="shared" si="60"/>
        <v>0</v>
      </c>
      <c r="J1006" s="368">
        <f t="shared" si="61"/>
        <v>0</v>
      </c>
      <c r="K1006" s="368">
        <f t="shared" si="62"/>
        <v>0</v>
      </c>
      <c r="L1006" s="368">
        <f t="shared" si="63"/>
        <v>0</v>
      </c>
      <c r="M1006" s="368">
        <f t="shared" si="64"/>
        <v>0</v>
      </c>
      <c r="N1006" s="370">
        <f t="shared" si="65"/>
        <v>0</v>
      </c>
      <c r="O1006" s="371"/>
      <c r="P1006" s="413">
        <f t="shared" si="80"/>
        <v>0</v>
      </c>
      <c r="Q1006" s="373" t="str">
        <f t="shared" si="81"/>
        <v/>
      </c>
      <c r="R1006" s="374">
        <v>0</v>
      </c>
      <c r="S1006" s="420">
        <v>0</v>
      </c>
      <c r="T1006" s="414">
        <v>0</v>
      </c>
      <c r="U1006" s="414">
        <v>0</v>
      </c>
      <c r="V1006" s="414">
        <v>0</v>
      </c>
      <c r="W1006" s="414">
        <v>0</v>
      </c>
      <c r="X1006" s="414">
        <v>0</v>
      </c>
      <c r="Y1006" s="414">
        <v>0</v>
      </c>
      <c r="Z1006" s="414">
        <v>0</v>
      </c>
      <c r="AA1006" s="414">
        <v>0</v>
      </c>
      <c r="AB1006" s="420">
        <v>0</v>
      </c>
      <c r="AC1006" s="415"/>
      <c r="AD1006" s="421">
        <v>0</v>
      </c>
      <c r="AE1006" s="427">
        <v>0</v>
      </c>
      <c r="AF1006" s="417"/>
      <c r="AG1006" s="375"/>
      <c r="AH1006" s="417"/>
      <c r="AI1006" s="430">
        <v>0</v>
      </c>
      <c r="AJ1006" s="430">
        <v>0</v>
      </c>
      <c r="AK1006" s="430">
        <v>0</v>
      </c>
      <c r="AL1006" s="126"/>
      <c r="AM1006" s="418"/>
      <c r="AN1006" s="418"/>
      <c r="AO1006" s="375">
        <v>0</v>
      </c>
    </row>
    <row r="1007" spans="1:41" ht="24" customHeight="1" x14ac:dyDescent="0.3">
      <c r="A1007" s="521" t="s">
        <v>1573</v>
      </c>
      <c r="B1007" s="522" t="s">
        <v>1574</v>
      </c>
      <c r="C1007" s="523" t="s">
        <v>1575</v>
      </c>
      <c r="D1007" s="367">
        <f t="shared" si="55"/>
        <v>9</v>
      </c>
      <c r="E1007" s="368">
        <f t="shared" si="56"/>
        <v>0</v>
      </c>
      <c r="F1007" s="368">
        <f t="shared" si="57"/>
        <v>0</v>
      </c>
      <c r="G1007" s="368">
        <f t="shared" si="58"/>
        <v>0</v>
      </c>
      <c r="H1007" s="368">
        <f t="shared" si="59"/>
        <v>0</v>
      </c>
      <c r="I1007" s="368">
        <f t="shared" si="60"/>
        <v>0</v>
      </c>
      <c r="J1007" s="368">
        <f t="shared" si="61"/>
        <v>0</v>
      </c>
      <c r="K1007" s="368">
        <f t="shared" si="62"/>
        <v>0</v>
      </c>
      <c r="L1007" s="368">
        <f t="shared" si="63"/>
        <v>0</v>
      </c>
      <c r="M1007" s="368">
        <f t="shared" si="64"/>
        <v>0</v>
      </c>
      <c r="N1007" s="480">
        <f t="shared" si="65"/>
        <v>9</v>
      </c>
      <c r="O1007" s="524"/>
      <c r="P1007" s="525">
        <f>N1007+O1007*100</f>
        <v>9</v>
      </c>
      <c r="Q1007" s="483">
        <f>IF(P1007=0,"",RANK(P1007,P:P,0))</f>
        <v>728</v>
      </c>
      <c r="R1007" s="374">
        <v>0</v>
      </c>
      <c r="S1007" s="428">
        <v>0</v>
      </c>
      <c r="T1007" s="414">
        <v>0</v>
      </c>
      <c r="U1007" s="414">
        <v>0</v>
      </c>
      <c r="V1007" s="414">
        <v>0</v>
      </c>
      <c r="W1007" s="414">
        <v>0</v>
      </c>
      <c r="X1007" s="414">
        <v>0</v>
      </c>
      <c r="Y1007" s="414">
        <v>0</v>
      </c>
      <c r="Z1007" s="414">
        <v>0</v>
      </c>
      <c r="AA1007" s="414">
        <v>0</v>
      </c>
      <c r="AB1007" s="428">
        <v>9</v>
      </c>
      <c r="AC1007" s="526"/>
      <c r="AD1007" s="421">
        <v>0</v>
      </c>
      <c r="AE1007" s="416">
        <v>0</v>
      </c>
      <c r="AF1007" s="527"/>
      <c r="AG1007" s="198"/>
      <c r="AH1007" s="527"/>
      <c r="AI1007" s="421">
        <v>0</v>
      </c>
      <c r="AJ1007" s="421">
        <v>0</v>
      </c>
      <c r="AK1007" s="421">
        <v>0</v>
      </c>
      <c r="AL1007" s="126"/>
      <c r="AM1007" s="418"/>
      <c r="AN1007" s="418"/>
      <c r="AO1007" s="375">
        <v>0</v>
      </c>
    </row>
    <row r="1008" spans="1:41" ht="24" customHeight="1" x14ac:dyDescent="0.3">
      <c r="A1008" s="422" t="s">
        <v>5086</v>
      </c>
      <c r="B1008" s="423" t="s">
        <v>5087</v>
      </c>
      <c r="C1008" s="424" t="s">
        <v>269</v>
      </c>
      <c r="D1008" s="367">
        <f t="shared" si="55"/>
        <v>65</v>
      </c>
      <c r="E1008" s="368">
        <f t="shared" si="56"/>
        <v>40</v>
      </c>
      <c r="F1008" s="368">
        <f t="shared" si="57"/>
        <v>18</v>
      </c>
      <c r="G1008" s="368">
        <f t="shared" si="58"/>
        <v>0</v>
      </c>
      <c r="H1008" s="368">
        <f t="shared" si="59"/>
        <v>0</v>
      </c>
      <c r="I1008" s="368">
        <f t="shared" si="60"/>
        <v>0</v>
      </c>
      <c r="J1008" s="368">
        <f t="shared" si="61"/>
        <v>0</v>
      </c>
      <c r="K1008" s="368">
        <f t="shared" si="62"/>
        <v>0</v>
      </c>
      <c r="L1008" s="368">
        <f t="shared" si="63"/>
        <v>0</v>
      </c>
      <c r="M1008" s="368">
        <f t="shared" si="64"/>
        <v>0</v>
      </c>
      <c r="N1008" s="370">
        <f t="shared" si="65"/>
        <v>123</v>
      </c>
      <c r="O1008" s="371"/>
      <c r="P1008" s="413">
        <f t="shared" ref="P1008:P1012" si="82">N1008+O1008*100</f>
        <v>123</v>
      </c>
      <c r="Q1008" s="373">
        <f t="shared" ref="Q1008:Q1012" si="83">IF(P1008=0,"",RANK(P1008,P:P,0))</f>
        <v>68</v>
      </c>
      <c r="R1008" s="431">
        <v>0</v>
      </c>
      <c r="S1008" s="428">
        <v>0</v>
      </c>
      <c r="T1008" s="414">
        <v>0</v>
      </c>
      <c r="U1008" s="414">
        <v>0</v>
      </c>
      <c r="V1008" s="414">
        <v>0</v>
      </c>
      <c r="W1008" s="414">
        <v>0</v>
      </c>
      <c r="X1008" s="414">
        <v>0</v>
      </c>
      <c r="Y1008" s="414">
        <v>0</v>
      </c>
      <c r="Z1008" s="414">
        <v>0</v>
      </c>
      <c r="AA1008" s="414">
        <v>0</v>
      </c>
      <c r="AB1008" s="428">
        <v>18</v>
      </c>
      <c r="AC1008" s="415"/>
      <c r="AD1008" s="124">
        <v>0</v>
      </c>
      <c r="AE1008" s="416">
        <v>0</v>
      </c>
      <c r="AF1008" s="417">
        <v>40</v>
      </c>
      <c r="AG1008" s="375"/>
      <c r="AH1008" s="417"/>
      <c r="AI1008" s="421">
        <v>65</v>
      </c>
      <c r="AJ1008" s="421">
        <v>0</v>
      </c>
      <c r="AK1008" s="421">
        <v>0</v>
      </c>
      <c r="AL1008" s="434"/>
      <c r="AM1008" s="435"/>
      <c r="AN1008" s="435"/>
      <c r="AO1008" s="375">
        <v>0</v>
      </c>
    </row>
    <row r="1009" spans="1:41" ht="24" customHeight="1" x14ac:dyDescent="0.3">
      <c r="A1009" s="419" t="s">
        <v>5088</v>
      </c>
      <c r="B1009" s="411" t="s">
        <v>5087</v>
      </c>
      <c r="C1009" s="412" t="s">
        <v>2341</v>
      </c>
      <c r="D1009" s="367">
        <f t="shared" si="55"/>
        <v>9</v>
      </c>
      <c r="E1009" s="368">
        <f t="shared" si="56"/>
        <v>0</v>
      </c>
      <c r="F1009" s="368">
        <f t="shared" si="57"/>
        <v>0</v>
      </c>
      <c r="G1009" s="368">
        <f t="shared" si="58"/>
        <v>0</v>
      </c>
      <c r="H1009" s="368">
        <f t="shared" si="59"/>
        <v>0</v>
      </c>
      <c r="I1009" s="368">
        <f t="shared" si="60"/>
        <v>0</v>
      </c>
      <c r="J1009" s="368">
        <f t="shared" si="61"/>
        <v>0</v>
      </c>
      <c r="K1009" s="368">
        <f t="shared" si="62"/>
        <v>0</v>
      </c>
      <c r="L1009" s="368">
        <f t="shared" si="63"/>
        <v>0</v>
      </c>
      <c r="M1009" s="368">
        <f t="shared" si="64"/>
        <v>0</v>
      </c>
      <c r="N1009" s="370">
        <f t="shared" si="65"/>
        <v>9</v>
      </c>
      <c r="O1009" s="371"/>
      <c r="P1009" s="413">
        <f t="shared" si="82"/>
        <v>9</v>
      </c>
      <c r="Q1009" s="373">
        <f t="shared" si="83"/>
        <v>728</v>
      </c>
      <c r="R1009" s="374">
        <v>0</v>
      </c>
      <c r="S1009" s="420">
        <v>0</v>
      </c>
      <c r="T1009" s="414">
        <v>0</v>
      </c>
      <c r="U1009" s="414">
        <v>0</v>
      </c>
      <c r="V1009" s="414">
        <v>0</v>
      </c>
      <c r="W1009" s="414">
        <v>0</v>
      </c>
      <c r="X1009" s="414">
        <v>0</v>
      </c>
      <c r="Y1009" s="414">
        <v>0</v>
      </c>
      <c r="Z1009" s="414">
        <v>0</v>
      </c>
      <c r="AA1009" s="414">
        <v>0</v>
      </c>
      <c r="AB1009" s="420">
        <v>0</v>
      </c>
      <c r="AC1009" s="415"/>
      <c r="AD1009" s="421">
        <v>0</v>
      </c>
      <c r="AE1009" s="416">
        <v>0</v>
      </c>
      <c r="AF1009" s="417"/>
      <c r="AG1009" s="375">
        <v>9</v>
      </c>
      <c r="AH1009" s="417"/>
      <c r="AI1009" s="426">
        <v>0</v>
      </c>
      <c r="AJ1009" s="426">
        <v>0</v>
      </c>
      <c r="AK1009" s="426">
        <v>0</v>
      </c>
      <c r="AL1009" s="126"/>
      <c r="AM1009" s="418"/>
      <c r="AN1009" s="418"/>
      <c r="AO1009" s="375">
        <v>0</v>
      </c>
    </row>
    <row r="1010" spans="1:41" ht="24" customHeight="1" x14ac:dyDescent="0.3">
      <c r="A1010" s="419" t="s">
        <v>5089</v>
      </c>
      <c r="B1010" s="411" t="s">
        <v>5090</v>
      </c>
      <c r="C1010" s="412" t="s">
        <v>597</v>
      </c>
      <c r="D1010" s="367">
        <f t="shared" si="55"/>
        <v>0</v>
      </c>
      <c r="E1010" s="368">
        <f t="shared" si="56"/>
        <v>0</v>
      </c>
      <c r="F1010" s="368">
        <f t="shared" si="57"/>
        <v>0</v>
      </c>
      <c r="G1010" s="368">
        <f t="shared" si="58"/>
        <v>0</v>
      </c>
      <c r="H1010" s="368">
        <f t="shared" si="59"/>
        <v>0</v>
      </c>
      <c r="I1010" s="368">
        <f t="shared" si="60"/>
        <v>0</v>
      </c>
      <c r="J1010" s="368">
        <f t="shared" si="61"/>
        <v>0</v>
      </c>
      <c r="K1010" s="368">
        <f t="shared" si="62"/>
        <v>0</v>
      </c>
      <c r="L1010" s="368">
        <f t="shared" si="63"/>
        <v>0</v>
      </c>
      <c r="M1010" s="368">
        <f t="shared" si="64"/>
        <v>0</v>
      </c>
      <c r="N1010" s="370">
        <f t="shared" si="65"/>
        <v>0</v>
      </c>
      <c r="O1010" s="371"/>
      <c r="P1010" s="413">
        <f t="shared" si="82"/>
        <v>0</v>
      </c>
      <c r="Q1010" s="373" t="str">
        <f t="shared" si="83"/>
        <v/>
      </c>
      <c r="R1010" s="374">
        <v>0</v>
      </c>
      <c r="S1010" s="420">
        <v>0</v>
      </c>
      <c r="T1010" s="414">
        <v>0</v>
      </c>
      <c r="U1010" s="414">
        <v>0</v>
      </c>
      <c r="V1010" s="414">
        <v>0</v>
      </c>
      <c r="W1010" s="414">
        <v>0</v>
      </c>
      <c r="X1010" s="414">
        <v>0</v>
      </c>
      <c r="Y1010" s="414">
        <v>0</v>
      </c>
      <c r="Z1010" s="414">
        <v>0</v>
      </c>
      <c r="AA1010" s="414">
        <v>0</v>
      </c>
      <c r="AB1010" s="420">
        <v>0</v>
      </c>
      <c r="AC1010" s="429"/>
      <c r="AD1010" s="421">
        <v>0</v>
      </c>
      <c r="AE1010" s="427">
        <v>0</v>
      </c>
      <c r="AF1010" s="417"/>
      <c r="AG1010" s="375"/>
      <c r="AH1010" s="417"/>
      <c r="AI1010" s="426">
        <v>0</v>
      </c>
      <c r="AJ1010" s="426">
        <v>0</v>
      </c>
      <c r="AK1010" s="426">
        <v>0</v>
      </c>
      <c r="AL1010" s="126"/>
      <c r="AM1010" s="418"/>
      <c r="AN1010" s="418"/>
      <c r="AO1010" s="375">
        <v>0</v>
      </c>
    </row>
    <row r="1011" spans="1:41" ht="24" customHeight="1" x14ac:dyDescent="0.3">
      <c r="A1011" s="419" t="s">
        <v>5091</v>
      </c>
      <c r="B1011" s="436" t="s">
        <v>5092</v>
      </c>
      <c r="C1011" s="437" t="s">
        <v>979</v>
      </c>
      <c r="D1011" s="367">
        <f t="shared" si="55"/>
        <v>10</v>
      </c>
      <c r="E1011" s="368">
        <f t="shared" si="56"/>
        <v>6</v>
      </c>
      <c r="F1011" s="368">
        <f t="shared" si="57"/>
        <v>0</v>
      </c>
      <c r="G1011" s="368">
        <f t="shared" si="58"/>
        <v>0</v>
      </c>
      <c r="H1011" s="368">
        <f t="shared" si="59"/>
        <v>0</v>
      </c>
      <c r="I1011" s="368">
        <f t="shared" si="60"/>
        <v>0</v>
      </c>
      <c r="J1011" s="368">
        <f t="shared" si="61"/>
        <v>0</v>
      </c>
      <c r="K1011" s="368">
        <f t="shared" si="62"/>
        <v>0</v>
      </c>
      <c r="L1011" s="368">
        <f t="shared" si="63"/>
        <v>0</v>
      </c>
      <c r="M1011" s="368">
        <f t="shared" si="64"/>
        <v>0</v>
      </c>
      <c r="N1011" s="370">
        <f t="shared" si="65"/>
        <v>16</v>
      </c>
      <c r="O1011" s="371"/>
      <c r="P1011" s="413">
        <f t="shared" si="82"/>
        <v>16</v>
      </c>
      <c r="Q1011" s="373">
        <f t="shared" si="83"/>
        <v>512</v>
      </c>
      <c r="R1011" s="374">
        <v>0</v>
      </c>
      <c r="S1011" s="432">
        <v>0</v>
      </c>
      <c r="T1011" s="414">
        <v>0</v>
      </c>
      <c r="U1011" s="414">
        <v>0</v>
      </c>
      <c r="V1011" s="414">
        <v>0</v>
      </c>
      <c r="W1011" s="414">
        <v>0</v>
      </c>
      <c r="X1011" s="414">
        <v>0</v>
      </c>
      <c r="Y1011" s="414">
        <v>0</v>
      </c>
      <c r="Z1011" s="414">
        <v>0</v>
      </c>
      <c r="AA1011" s="414">
        <v>0</v>
      </c>
      <c r="AB1011" s="432">
        <v>6</v>
      </c>
      <c r="AC1011" s="415"/>
      <c r="AD1011" s="426">
        <v>0</v>
      </c>
      <c r="AE1011" s="416">
        <v>0</v>
      </c>
      <c r="AF1011" s="417"/>
      <c r="AG1011" s="375">
        <v>10</v>
      </c>
      <c r="AH1011" s="417"/>
      <c r="AI1011" s="421">
        <v>0</v>
      </c>
      <c r="AJ1011" s="421">
        <v>0</v>
      </c>
      <c r="AK1011" s="421">
        <v>0</v>
      </c>
      <c r="AL1011" s="126"/>
      <c r="AM1011" s="418"/>
      <c r="AN1011" s="418"/>
      <c r="AO1011" s="375">
        <v>0</v>
      </c>
    </row>
    <row r="1012" spans="1:41" ht="24" customHeight="1" x14ac:dyDescent="0.3">
      <c r="A1012" s="419" t="s">
        <v>5093</v>
      </c>
      <c r="B1012" s="436" t="s">
        <v>5094</v>
      </c>
      <c r="C1012" s="437" t="s">
        <v>5095</v>
      </c>
      <c r="D1012" s="367">
        <f t="shared" si="55"/>
        <v>0</v>
      </c>
      <c r="E1012" s="368">
        <f t="shared" si="56"/>
        <v>0</v>
      </c>
      <c r="F1012" s="368">
        <f t="shared" si="57"/>
        <v>0</v>
      </c>
      <c r="G1012" s="368">
        <f t="shared" si="58"/>
        <v>0</v>
      </c>
      <c r="H1012" s="368">
        <f t="shared" si="59"/>
        <v>0</v>
      </c>
      <c r="I1012" s="368">
        <f t="shared" si="60"/>
        <v>0</v>
      </c>
      <c r="J1012" s="368">
        <f t="shared" si="61"/>
        <v>0</v>
      </c>
      <c r="K1012" s="368">
        <f t="shared" si="62"/>
        <v>0</v>
      </c>
      <c r="L1012" s="368">
        <f t="shared" si="63"/>
        <v>0</v>
      </c>
      <c r="M1012" s="368">
        <f t="shared" si="64"/>
        <v>0</v>
      </c>
      <c r="N1012" s="370">
        <f t="shared" si="65"/>
        <v>0</v>
      </c>
      <c r="O1012" s="371"/>
      <c r="P1012" s="413">
        <f t="shared" si="82"/>
        <v>0</v>
      </c>
      <c r="Q1012" s="373" t="str">
        <f t="shared" si="83"/>
        <v/>
      </c>
      <c r="R1012" s="374">
        <v>0</v>
      </c>
      <c r="S1012" s="390">
        <v>0</v>
      </c>
      <c r="T1012" s="414">
        <v>0</v>
      </c>
      <c r="U1012" s="414">
        <v>0</v>
      </c>
      <c r="V1012" s="414">
        <v>0</v>
      </c>
      <c r="W1012" s="414">
        <v>0</v>
      </c>
      <c r="X1012" s="414">
        <v>0</v>
      </c>
      <c r="Y1012" s="414">
        <v>0</v>
      </c>
      <c r="Z1012" s="414">
        <v>0</v>
      </c>
      <c r="AA1012" s="414">
        <v>0</v>
      </c>
      <c r="AB1012" s="390">
        <v>0</v>
      </c>
      <c r="AC1012" s="415"/>
      <c r="AD1012" s="142">
        <v>0</v>
      </c>
      <c r="AE1012" s="416">
        <v>0</v>
      </c>
      <c r="AF1012" s="417"/>
      <c r="AG1012" s="375"/>
      <c r="AH1012" s="417"/>
      <c r="AI1012" s="421">
        <v>0</v>
      </c>
      <c r="AJ1012" s="421">
        <v>0</v>
      </c>
      <c r="AK1012" s="421">
        <v>0</v>
      </c>
      <c r="AL1012" s="126"/>
      <c r="AM1012" s="418"/>
      <c r="AN1012" s="418"/>
      <c r="AO1012" s="375">
        <v>0</v>
      </c>
    </row>
    <row r="1013" spans="1:41" ht="24" customHeight="1" x14ac:dyDescent="0.3">
      <c r="A1013" s="521" t="s">
        <v>878</v>
      </c>
      <c r="B1013" s="522" t="s">
        <v>879</v>
      </c>
      <c r="C1013" s="523" t="s">
        <v>242</v>
      </c>
      <c r="D1013" s="367">
        <f t="shared" si="55"/>
        <v>0</v>
      </c>
      <c r="E1013" s="368">
        <f t="shared" si="56"/>
        <v>0</v>
      </c>
      <c r="F1013" s="368">
        <f t="shared" si="57"/>
        <v>0</v>
      </c>
      <c r="G1013" s="368">
        <f t="shared" si="58"/>
        <v>0</v>
      </c>
      <c r="H1013" s="368">
        <f t="shared" si="59"/>
        <v>0</v>
      </c>
      <c r="I1013" s="368">
        <f t="shared" si="60"/>
        <v>0</v>
      </c>
      <c r="J1013" s="368">
        <f t="shared" si="61"/>
        <v>0</v>
      </c>
      <c r="K1013" s="368">
        <f t="shared" si="62"/>
        <v>0</v>
      </c>
      <c r="L1013" s="368">
        <f t="shared" si="63"/>
        <v>0</v>
      </c>
      <c r="M1013" s="368">
        <f t="shared" si="64"/>
        <v>0</v>
      </c>
      <c r="N1013" s="480">
        <f t="shared" si="65"/>
        <v>0</v>
      </c>
      <c r="O1013" s="524"/>
      <c r="P1013" s="525">
        <f>N1013+O1013*100</f>
        <v>0</v>
      </c>
      <c r="Q1013" s="483" t="str">
        <f>IF(P1013=0,"",RANK(P1013,P:P,0))</f>
        <v/>
      </c>
      <c r="R1013" s="431">
        <v>0</v>
      </c>
      <c r="S1013" s="420">
        <v>0</v>
      </c>
      <c r="T1013" s="414">
        <v>0</v>
      </c>
      <c r="U1013" s="414">
        <v>0</v>
      </c>
      <c r="V1013" s="414">
        <v>0</v>
      </c>
      <c r="W1013" s="414">
        <v>0</v>
      </c>
      <c r="X1013" s="414">
        <v>0</v>
      </c>
      <c r="Y1013" s="414">
        <v>0</v>
      </c>
      <c r="Z1013" s="414">
        <v>0</v>
      </c>
      <c r="AA1013" s="414">
        <v>0</v>
      </c>
      <c r="AB1013" s="420">
        <v>0</v>
      </c>
      <c r="AC1013" s="526"/>
      <c r="AD1013" s="421">
        <v>0</v>
      </c>
      <c r="AE1013" s="427">
        <v>0</v>
      </c>
      <c r="AF1013" s="527"/>
      <c r="AG1013" s="198"/>
      <c r="AH1013" s="527"/>
      <c r="AI1013" s="426">
        <v>0</v>
      </c>
      <c r="AJ1013" s="426">
        <v>0</v>
      </c>
      <c r="AK1013" s="426">
        <v>0</v>
      </c>
      <c r="AL1013" s="434"/>
      <c r="AM1013" s="435"/>
      <c r="AN1013" s="435"/>
      <c r="AO1013" s="375">
        <v>0</v>
      </c>
    </row>
    <row r="1014" spans="1:41" ht="24" customHeight="1" x14ac:dyDescent="0.3">
      <c r="A1014" s="419" t="s">
        <v>5096</v>
      </c>
      <c r="B1014" s="436" t="s">
        <v>5097</v>
      </c>
      <c r="C1014" s="437" t="s">
        <v>2791</v>
      </c>
      <c r="D1014" s="367">
        <f t="shared" si="55"/>
        <v>0</v>
      </c>
      <c r="E1014" s="368">
        <f t="shared" si="56"/>
        <v>0</v>
      </c>
      <c r="F1014" s="368">
        <f t="shared" si="57"/>
        <v>0</v>
      </c>
      <c r="G1014" s="368">
        <f t="shared" si="58"/>
        <v>0</v>
      </c>
      <c r="H1014" s="368">
        <f t="shared" si="59"/>
        <v>0</v>
      </c>
      <c r="I1014" s="368">
        <f t="shared" si="60"/>
        <v>0</v>
      </c>
      <c r="J1014" s="368">
        <f t="shared" si="61"/>
        <v>0</v>
      </c>
      <c r="K1014" s="368">
        <f t="shared" si="62"/>
        <v>0</v>
      </c>
      <c r="L1014" s="368">
        <f t="shared" si="63"/>
        <v>0</v>
      </c>
      <c r="M1014" s="368">
        <f t="shared" si="64"/>
        <v>0</v>
      </c>
      <c r="N1014" s="370">
        <f t="shared" si="65"/>
        <v>0</v>
      </c>
      <c r="O1014" s="371"/>
      <c r="P1014" s="413">
        <f t="shared" ref="P1014:P1044" si="84">N1014+O1014*100</f>
        <v>0</v>
      </c>
      <c r="Q1014" s="373" t="str">
        <f t="shared" ref="Q1014:Q1044" si="85">IF(P1014=0,"",RANK(P1014,P:P,0))</f>
        <v/>
      </c>
      <c r="R1014" s="374">
        <v>0</v>
      </c>
      <c r="S1014" s="425">
        <v>0</v>
      </c>
      <c r="T1014" s="414">
        <v>0</v>
      </c>
      <c r="U1014" s="414">
        <v>0</v>
      </c>
      <c r="V1014" s="414">
        <v>0</v>
      </c>
      <c r="W1014" s="414">
        <v>0</v>
      </c>
      <c r="X1014" s="414">
        <v>0</v>
      </c>
      <c r="Y1014" s="414">
        <v>0</v>
      </c>
      <c r="Z1014" s="414">
        <v>0</v>
      </c>
      <c r="AA1014" s="414">
        <v>0</v>
      </c>
      <c r="AB1014" s="425">
        <v>0</v>
      </c>
      <c r="AC1014" s="429"/>
      <c r="AD1014" s="142">
        <v>0</v>
      </c>
      <c r="AE1014" s="416">
        <v>0</v>
      </c>
      <c r="AF1014" s="433"/>
      <c r="AG1014" s="425"/>
      <c r="AH1014" s="433"/>
      <c r="AI1014" s="426">
        <v>0</v>
      </c>
      <c r="AJ1014" s="426">
        <v>0</v>
      </c>
      <c r="AK1014" s="426">
        <v>0</v>
      </c>
      <c r="AL1014" s="126"/>
      <c r="AM1014" s="418"/>
      <c r="AN1014" s="418"/>
      <c r="AO1014" s="425">
        <v>0</v>
      </c>
    </row>
    <row r="1015" spans="1:41" ht="24" customHeight="1" x14ac:dyDescent="0.3">
      <c r="A1015" s="419" t="s">
        <v>5098</v>
      </c>
      <c r="B1015" s="411" t="s">
        <v>5099</v>
      </c>
      <c r="C1015" s="412" t="s">
        <v>2355</v>
      </c>
      <c r="D1015" s="367">
        <f t="shared" si="55"/>
        <v>8</v>
      </c>
      <c r="E1015" s="368">
        <f t="shared" si="56"/>
        <v>0</v>
      </c>
      <c r="F1015" s="368">
        <f t="shared" si="57"/>
        <v>0</v>
      </c>
      <c r="G1015" s="368">
        <f t="shared" si="58"/>
        <v>0</v>
      </c>
      <c r="H1015" s="368">
        <f t="shared" si="59"/>
        <v>0</v>
      </c>
      <c r="I1015" s="368">
        <f t="shared" si="60"/>
        <v>0</v>
      </c>
      <c r="J1015" s="368">
        <f t="shared" si="61"/>
        <v>0</v>
      </c>
      <c r="K1015" s="368">
        <f t="shared" si="62"/>
        <v>0</v>
      </c>
      <c r="L1015" s="368">
        <f t="shared" si="63"/>
        <v>0</v>
      </c>
      <c r="M1015" s="368">
        <f t="shared" si="64"/>
        <v>0</v>
      </c>
      <c r="N1015" s="370">
        <f t="shared" si="65"/>
        <v>8</v>
      </c>
      <c r="O1015" s="371"/>
      <c r="P1015" s="413">
        <f t="shared" si="84"/>
        <v>8</v>
      </c>
      <c r="Q1015" s="373">
        <f t="shared" si="85"/>
        <v>762</v>
      </c>
      <c r="R1015" s="374">
        <v>0</v>
      </c>
      <c r="S1015" s="414">
        <v>0</v>
      </c>
      <c r="T1015" s="414">
        <v>0</v>
      </c>
      <c r="U1015" s="414">
        <v>0</v>
      </c>
      <c r="V1015" s="414">
        <v>0</v>
      </c>
      <c r="W1015" s="414">
        <v>0</v>
      </c>
      <c r="X1015" s="414">
        <v>0</v>
      </c>
      <c r="Y1015" s="414">
        <v>0</v>
      </c>
      <c r="Z1015" s="414">
        <v>0</v>
      </c>
      <c r="AA1015" s="414">
        <v>0</v>
      </c>
      <c r="AB1015" s="414">
        <v>8</v>
      </c>
      <c r="AC1015" s="415"/>
      <c r="AD1015" s="421">
        <v>0</v>
      </c>
      <c r="AE1015" s="416">
        <v>0</v>
      </c>
      <c r="AF1015" s="417"/>
      <c r="AG1015" s="375"/>
      <c r="AH1015" s="417"/>
      <c r="AI1015" s="421">
        <v>0</v>
      </c>
      <c r="AJ1015" s="421">
        <v>0</v>
      </c>
      <c r="AK1015" s="421">
        <v>0</v>
      </c>
      <c r="AL1015" s="126"/>
      <c r="AM1015" s="418"/>
      <c r="AN1015" s="418"/>
      <c r="AO1015" s="375">
        <v>0</v>
      </c>
    </row>
    <row r="1016" spans="1:41" ht="24" customHeight="1" x14ac:dyDescent="0.3">
      <c r="A1016" s="419" t="s">
        <v>5100</v>
      </c>
      <c r="B1016" s="411" t="s">
        <v>5101</v>
      </c>
      <c r="C1016" s="412" t="s">
        <v>2355</v>
      </c>
      <c r="D1016" s="367">
        <f t="shared" si="55"/>
        <v>0</v>
      </c>
      <c r="E1016" s="368">
        <f t="shared" si="56"/>
        <v>0</v>
      </c>
      <c r="F1016" s="368">
        <f t="shared" si="57"/>
        <v>0</v>
      </c>
      <c r="G1016" s="368">
        <f t="shared" si="58"/>
        <v>0</v>
      </c>
      <c r="H1016" s="368">
        <f t="shared" si="59"/>
        <v>0</v>
      </c>
      <c r="I1016" s="368">
        <f t="shared" si="60"/>
        <v>0</v>
      </c>
      <c r="J1016" s="368">
        <f t="shared" si="61"/>
        <v>0</v>
      </c>
      <c r="K1016" s="368">
        <f t="shared" si="62"/>
        <v>0</v>
      </c>
      <c r="L1016" s="368">
        <f t="shared" si="63"/>
        <v>0</v>
      </c>
      <c r="M1016" s="368">
        <f t="shared" si="64"/>
        <v>0</v>
      </c>
      <c r="N1016" s="370">
        <f t="shared" si="65"/>
        <v>0</v>
      </c>
      <c r="O1016" s="371"/>
      <c r="P1016" s="413">
        <f t="shared" si="84"/>
        <v>0</v>
      </c>
      <c r="Q1016" s="373" t="str">
        <f t="shared" si="85"/>
        <v/>
      </c>
      <c r="R1016" s="374">
        <v>0</v>
      </c>
      <c r="S1016" s="428">
        <v>0</v>
      </c>
      <c r="T1016" s="414">
        <v>0</v>
      </c>
      <c r="U1016" s="414">
        <v>0</v>
      </c>
      <c r="V1016" s="414">
        <v>0</v>
      </c>
      <c r="W1016" s="414">
        <v>0</v>
      </c>
      <c r="X1016" s="414">
        <v>0</v>
      </c>
      <c r="Y1016" s="414">
        <v>0</v>
      </c>
      <c r="Z1016" s="414">
        <v>0</v>
      </c>
      <c r="AA1016" s="414">
        <v>0</v>
      </c>
      <c r="AB1016" s="428">
        <v>0</v>
      </c>
      <c r="AC1016" s="429"/>
      <c r="AD1016" s="142">
        <v>0</v>
      </c>
      <c r="AE1016" s="416">
        <v>0</v>
      </c>
      <c r="AF1016" s="417"/>
      <c r="AG1016" s="375"/>
      <c r="AH1016" s="417"/>
      <c r="AI1016" s="124">
        <v>0</v>
      </c>
      <c r="AJ1016" s="124">
        <v>0</v>
      </c>
      <c r="AK1016" s="124">
        <v>0</v>
      </c>
      <c r="AL1016" s="126"/>
      <c r="AM1016" s="418"/>
      <c r="AN1016" s="418"/>
      <c r="AO1016" s="375">
        <v>0</v>
      </c>
    </row>
    <row r="1017" spans="1:41" ht="24" customHeight="1" x14ac:dyDescent="0.3">
      <c r="A1017" s="419" t="s">
        <v>1608</v>
      </c>
      <c r="B1017" s="411" t="s">
        <v>1609</v>
      </c>
      <c r="C1017" s="412" t="s">
        <v>183</v>
      </c>
      <c r="D1017" s="367">
        <f t="shared" si="55"/>
        <v>0</v>
      </c>
      <c r="E1017" s="368">
        <f t="shared" si="56"/>
        <v>0</v>
      </c>
      <c r="F1017" s="368">
        <f t="shared" si="57"/>
        <v>0</v>
      </c>
      <c r="G1017" s="368">
        <f t="shared" si="58"/>
        <v>0</v>
      </c>
      <c r="H1017" s="368">
        <f t="shared" si="59"/>
        <v>0</v>
      </c>
      <c r="I1017" s="368">
        <f t="shared" si="60"/>
        <v>0</v>
      </c>
      <c r="J1017" s="368">
        <f t="shared" si="61"/>
        <v>0</v>
      </c>
      <c r="K1017" s="368">
        <f t="shared" si="62"/>
        <v>0</v>
      </c>
      <c r="L1017" s="368">
        <f t="shared" si="63"/>
        <v>0</v>
      </c>
      <c r="M1017" s="368">
        <f t="shared" si="64"/>
        <v>0</v>
      </c>
      <c r="N1017" s="370">
        <f t="shared" si="65"/>
        <v>0</v>
      </c>
      <c r="O1017" s="371"/>
      <c r="P1017" s="413">
        <f t="shared" si="84"/>
        <v>0</v>
      </c>
      <c r="Q1017" s="373" t="str">
        <f t="shared" si="85"/>
        <v/>
      </c>
      <c r="R1017" s="374">
        <v>0</v>
      </c>
      <c r="S1017" s="432">
        <v>0</v>
      </c>
      <c r="T1017" s="414">
        <v>0</v>
      </c>
      <c r="U1017" s="414">
        <v>0</v>
      </c>
      <c r="V1017" s="414">
        <v>0</v>
      </c>
      <c r="W1017" s="414">
        <v>0</v>
      </c>
      <c r="X1017" s="414">
        <v>0</v>
      </c>
      <c r="Y1017" s="414">
        <v>0</v>
      </c>
      <c r="Z1017" s="414">
        <v>0</v>
      </c>
      <c r="AA1017" s="414">
        <v>0</v>
      </c>
      <c r="AB1017" s="432">
        <v>0</v>
      </c>
      <c r="AC1017" s="415"/>
      <c r="AD1017" s="421">
        <v>0</v>
      </c>
      <c r="AE1017" s="427">
        <v>0</v>
      </c>
      <c r="AF1017" s="417"/>
      <c r="AG1017" s="375"/>
      <c r="AH1017" s="417"/>
      <c r="AI1017" s="421">
        <v>0</v>
      </c>
      <c r="AJ1017" s="421">
        <v>0</v>
      </c>
      <c r="AK1017" s="421">
        <v>0</v>
      </c>
      <c r="AL1017" s="126"/>
      <c r="AM1017" s="418"/>
      <c r="AN1017" s="418"/>
      <c r="AO1017" s="375">
        <v>0</v>
      </c>
    </row>
    <row r="1018" spans="1:41" ht="24" customHeight="1" x14ac:dyDescent="0.3">
      <c r="A1018" s="419" t="s">
        <v>1615</v>
      </c>
      <c r="B1018" s="411" t="s">
        <v>1616</v>
      </c>
      <c r="C1018" s="412" t="s">
        <v>311</v>
      </c>
      <c r="D1018" s="367">
        <f t="shared" si="55"/>
        <v>0</v>
      </c>
      <c r="E1018" s="368">
        <f t="shared" si="56"/>
        <v>0</v>
      </c>
      <c r="F1018" s="368">
        <f t="shared" si="57"/>
        <v>0</v>
      </c>
      <c r="G1018" s="368">
        <f t="shared" si="58"/>
        <v>0</v>
      </c>
      <c r="H1018" s="368">
        <f t="shared" si="59"/>
        <v>0</v>
      </c>
      <c r="I1018" s="368">
        <f t="shared" si="60"/>
        <v>0</v>
      </c>
      <c r="J1018" s="368">
        <f t="shared" si="61"/>
        <v>0</v>
      </c>
      <c r="K1018" s="368">
        <f t="shared" si="62"/>
        <v>0</v>
      </c>
      <c r="L1018" s="368">
        <f t="shared" si="63"/>
        <v>0</v>
      </c>
      <c r="M1018" s="368">
        <f t="shared" si="64"/>
        <v>0</v>
      </c>
      <c r="N1018" s="370">
        <f t="shared" si="65"/>
        <v>0</v>
      </c>
      <c r="O1018" s="371"/>
      <c r="P1018" s="413">
        <f t="shared" si="84"/>
        <v>0</v>
      </c>
      <c r="Q1018" s="373" t="str">
        <f t="shared" si="85"/>
        <v/>
      </c>
      <c r="R1018" s="374">
        <v>0</v>
      </c>
      <c r="S1018" s="420">
        <v>0</v>
      </c>
      <c r="T1018" s="414">
        <v>0</v>
      </c>
      <c r="U1018" s="414">
        <v>0</v>
      </c>
      <c r="V1018" s="414">
        <v>0</v>
      </c>
      <c r="W1018" s="414">
        <v>0</v>
      </c>
      <c r="X1018" s="414">
        <v>0</v>
      </c>
      <c r="Y1018" s="414">
        <v>0</v>
      </c>
      <c r="Z1018" s="414">
        <v>0</v>
      </c>
      <c r="AA1018" s="414">
        <v>0</v>
      </c>
      <c r="AB1018" s="420">
        <v>0</v>
      </c>
      <c r="AC1018" s="415"/>
      <c r="AD1018" s="430">
        <v>0</v>
      </c>
      <c r="AE1018" s="416">
        <v>0</v>
      </c>
      <c r="AF1018" s="433"/>
      <c r="AG1018" s="425"/>
      <c r="AH1018" s="433"/>
      <c r="AI1018" s="142">
        <v>0</v>
      </c>
      <c r="AJ1018" s="142">
        <v>0</v>
      </c>
      <c r="AK1018" s="142">
        <v>0</v>
      </c>
      <c r="AL1018" s="126"/>
      <c r="AM1018" s="418"/>
      <c r="AN1018" s="418"/>
      <c r="AO1018" s="425">
        <v>0</v>
      </c>
    </row>
    <row r="1019" spans="1:41" ht="24" customHeight="1" x14ac:dyDescent="0.3">
      <c r="A1019" s="419" t="s">
        <v>5102</v>
      </c>
      <c r="B1019" s="411" t="s">
        <v>5103</v>
      </c>
      <c r="C1019" s="412" t="s">
        <v>163</v>
      </c>
      <c r="D1019" s="367">
        <f t="shared" si="55"/>
        <v>0</v>
      </c>
      <c r="E1019" s="368">
        <f t="shared" si="56"/>
        <v>0</v>
      </c>
      <c r="F1019" s="368">
        <f t="shared" si="57"/>
        <v>0</v>
      </c>
      <c r="G1019" s="368">
        <f t="shared" si="58"/>
        <v>0</v>
      </c>
      <c r="H1019" s="368">
        <f t="shared" si="59"/>
        <v>0</v>
      </c>
      <c r="I1019" s="368">
        <f t="shared" si="60"/>
        <v>0</v>
      </c>
      <c r="J1019" s="368">
        <f t="shared" si="61"/>
        <v>0</v>
      </c>
      <c r="K1019" s="368">
        <f t="shared" si="62"/>
        <v>0</v>
      </c>
      <c r="L1019" s="368">
        <f t="shared" si="63"/>
        <v>0</v>
      </c>
      <c r="M1019" s="368">
        <f t="shared" si="64"/>
        <v>0</v>
      </c>
      <c r="N1019" s="370">
        <f t="shared" si="65"/>
        <v>0</v>
      </c>
      <c r="O1019" s="371"/>
      <c r="P1019" s="413">
        <f t="shared" si="84"/>
        <v>0</v>
      </c>
      <c r="Q1019" s="373" t="str">
        <f t="shared" si="85"/>
        <v/>
      </c>
      <c r="R1019" s="431">
        <v>0</v>
      </c>
      <c r="S1019" s="425">
        <v>0</v>
      </c>
      <c r="T1019" s="414">
        <v>0</v>
      </c>
      <c r="U1019" s="414">
        <v>0</v>
      </c>
      <c r="V1019" s="414">
        <v>0</v>
      </c>
      <c r="W1019" s="414">
        <v>0</v>
      </c>
      <c r="X1019" s="414">
        <v>0</v>
      </c>
      <c r="Y1019" s="414">
        <v>0</v>
      </c>
      <c r="Z1019" s="414">
        <v>0</v>
      </c>
      <c r="AA1019" s="414">
        <v>0</v>
      </c>
      <c r="AB1019" s="425">
        <v>0</v>
      </c>
      <c r="AC1019" s="429"/>
      <c r="AD1019" s="426">
        <v>0</v>
      </c>
      <c r="AE1019" s="416">
        <v>0</v>
      </c>
      <c r="AF1019" s="417"/>
      <c r="AG1019" s="375"/>
      <c r="AH1019" s="417"/>
      <c r="AI1019" s="124">
        <v>0</v>
      </c>
      <c r="AJ1019" s="124">
        <v>0</v>
      </c>
      <c r="AK1019" s="124">
        <v>0</v>
      </c>
      <c r="AL1019" s="434"/>
      <c r="AM1019" s="435"/>
      <c r="AN1019" s="435"/>
      <c r="AO1019" s="375">
        <v>0</v>
      </c>
    </row>
    <row r="1020" spans="1:41" ht="24" customHeight="1" x14ac:dyDescent="0.3">
      <c r="A1020" s="419" t="s">
        <v>5104</v>
      </c>
      <c r="B1020" s="411" t="s">
        <v>5105</v>
      </c>
      <c r="C1020" s="412" t="s">
        <v>1919</v>
      </c>
      <c r="D1020" s="367">
        <f t="shared" si="55"/>
        <v>8</v>
      </c>
      <c r="E1020" s="368">
        <f t="shared" si="56"/>
        <v>0</v>
      </c>
      <c r="F1020" s="368">
        <f t="shared" si="57"/>
        <v>0</v>
      </c>
      <c r="G1020" s="368">
        <f t="shared" si="58"/>
        <v>0</v>
      </c>
      <c r="H1020" s="368">
        <f t="shared" si="59"/>
        <v>0</v>
      </c>
      <c r="I1020" s="368">
        <f t="shared" si="60"/>
        <v>0</v>
      </c>
      <c r="J1020" s="368">
        <f t="shared" si="61"/>
        <v>0</v>
      </c>
      <c r="K1020" s="368">
        <f t="shared" si="62"/>
        <v>0</v>
      </c>
      <c r="L1020" s="368">
        <f t="shared" si="63"/>
        <v>0</v>
      </c>
      <c r="M1020" s="368">
        <f t="shared" si="64"/>
        <v>0</v>
      </c>
      <c r="N1020" s="370">
        <f t="shared" si="65"/>
        <v>8</v>
      </c>
      <c r="O1020" s="371"/>
      <c r="P1020" s="413">
        <f t="shared" si="84"/>
        <v>8</v>
      </c>
      <c r="Q1020" s="373">
        <f t="shared" si="85"/>
        <v>762</v>
      </c>
      <c r="R1020" s="374">
        <v>0</v>
      </c>
      <c r="S1020" s="425">
        <v>0</v>
      </c>
      <c r="T1020" s="414">
        <v>0</v>
      </c>
      <c r="U1020" s="414">
        <v>0</v>
      </c>
      <c r="V1020" s="414">
        <v>0</v>
      </c>
      <c r="W1020" s="414">
        <v>0</v>
      </c>
      <c r="X1020" s="414">
        <v>0</v>
      </c>
      <c r="Y1020" s="414">
        <v>0</v>
      </c>
      <c r="Z1020" s="414">
        <v>0</v>
      </c>
      <c r="AA1020" s="414">
        <v>0</v>
      </c>
      <c r="AB1020" s="425">
        <v>0</v>
      </c>
      <c r="AC1020" s="415"/>
      <c r="AD1020" s="389">
        <v>0</v>
      </c>
      <c r="AE1020" s="427">
        <v>0</v>
      </c>
      <c r="AF1020" s="417"/>
      <c r="AG1020" s="375">
        <v>8</v>
      </c>
      <c r="AH1020" s="417"/>
      <c r="AI1020" s="421">
        <v>0</v>
      </c>
      <c r="AJ1020" s="421">
        <v>0</v>
      </c>
      <c r="AK1020" s="421">
        <v>0</v>
      </c>
      <c r="AL1020" s="126"/>
      <c r="AM1020" s="418"/>
      <c r="AN1020" s="418"/>
      <c r="AO1020" s="375">
        <v>0</v>
      </c>
    </row>
    <row r="1021" spans="1:41" ht="24" customHeight="1" x14ac:dyDescent="0.3">
      <c r="A1021" s="410" t="s">
        <v>5106</v>
      </c>
      <c r="B1021" s="411" t="s">
        <v>5107</v>
      </c>
      <c r="C1021" s="412" t="s">
        <v>429</v>
      </c>
      <c r="D1021" s="367">
        <f t="shared" si="55"/>
        <v>10</v>
      </c>
      <c r="E1021" s="368">
        <f t="shared" si="56"/>
        <v>6</v>
      </c>
      <c r="F1021" s="368">
        <f t="shared" si="57"/>
        <v>0</v>
      </c>
      <c r="G1021" s="368">
        <f t="shared" si="58"/>
        <v>0</v>
      </c>
      <c r="H1021" s="368">
        <f t="shared" si="59"/>
        <v>0</v>
      </c>
      <c r="I1021" s="368">
        <f t="shared" si="60"/>
        <v>0</v>
      </c>
      <c r="J1021" s="368">
        <f t="shared" si="61"/>
        <v>0</v>
      </c>
      <c r="K1021" s="368">
        <f t="shared" si="62"/>
        <v>0</v>
      </c>
      <c r="L1021" s="368">
        <f t="shared" si="63"/>
        <v>0</v>
      </c>
      <c r="M1021" s="368">
        <f t="shared" si="64"/>
        <v>0</v>
      </c>
      <c r="N1021" s="370">
        <f t="shared" si="65"/>
        <v>16</v>
      </c>
      <c r="O1021" s="371"/>
      <c r="P1021" s="413">
        <f t="shared" si="84"/>
        <v>16</v>
      </c>
      <c r="Q1021" s="373">
        <f t="shared" si="85"/>
        <v>512</v>
      </c>
      <c r="R1021" s="374">
        <v>0</v>
      </c>
      <c r="S1021" s="425">
        <v>0</v>
      </c>
      <c r="T1021" s="414">
        <v>0</v>
      </c>
      <c r="U1021" s="414">
        <v>0</v>
      </c>
      <c r="V1021" s="414">
        <v>0</v>
      </c>
      <c r="W1021" s="414">
        <v>0</v>
      </c>
      <c r="X1021" s="414">
        <v>0</v>
      </c>
      <c r="Y1021" s="414">
        <v>0</v>
      </c>
      <c r="Z1021" s="414">
        <v>0</v>
      </c>
      <c r="AA1021" s="414">
        <v>0</v>
      </c>
      <c r="AB1021" s="425">
        <v>10</v>
      </c>
      <c r="AC1021" s="429"/>
      <c r="AD1021" s="421">
        <v>0</v>
      </c>
      <c r="AE1021" s="427">
        <v>0</v>
      </c>
      <c r="AF1021" s="417"/>
      <c r="AG1021" s="375">
        <v>6</v>
      </c>
      <c r="AH1021" s="417"/>
      <c r="AI1021" s="421">
        <v>0</v>
      </c>
      <c r="AJ1021" s="421">
        <v>0</v>
      </c>
      <c r="AK1021" s="421">
        <v>0</v>
      </c>
      <c r="AL1021" s="126"/>
      <c r="AM1021" s="418"/>
      <c r="AN1021" s="418"/>
      <c r="AO1021" s="375">
        <v>0</v>
      </c>
    </row>
    <row r="1022" spans="1:41" ht="24" customHeight="1" x14ac:dyDescent="0.3">
      <c r="A1022" s="419" t="s">
        <v>5110</v>
      </c>
      <c r="B1022" s="411" t="s">
        <v>5111</v>
      </c>
      <c r="C1022" s="412" t="s">
        <v>245</v>
      </c>
      <c r="D1022" s="367">
        <f t="shared" si="55"/>
        <v>25</v>
      </c>
      <c r="E1022" s="368">
        <f t="shared" si="56"/>
        <v>4</v>
      </c>
      <c r="F1022" s="368">
        <f t="shared" si="57"/>
        <v>0</v>
      </c>
      <c r="G1022" s="368">
        <f t="shared" si="58"/>
        <v>0</v>
      </c>
      <c r="H1022" s="368">
        <f t="shared" si="59"/>
        <v>0</v>
      </c>
      <c r="I1022" s="368">
        <f t="shared" si="60"/>
        <v>0</v>
      </c>
      <c r="J1022" s="368">
        <f t="shared" si="61"/>
        <v>0</v>
      </c>
      <c r="K1022" s="368">
        <f t="shared" si="62"/>
        <v>0</v>
      </c>
      <c r="L1022" s="368">
        <f t="shared" si="63"/>
        <v>0</v>
      </c>
      <c r="M1022" s="368">
        <f t="shared" si="64"/>
        <v>0</v>
      </c>
      <c r="N1022" s="370">
        <f t="shared" si="65"/>
        <v>29</v>
      </c>
      <c r="O1022" s="371"/>
      <c r="P1022" s="413">
        <f t="shared" si="84"/>
        <v>29</v>
      </c>
      <c r="Q1022" s="373">
        <f t="shared" si="85"/>
        <v>304</v>
      </c>
      <c r="R1022" s="374">
        <v>0</v>
      </c>
      <c r="S1022" s="420">
        <v>0</v>
      </c>
      <c r="T1022" s="414">
        <v>0</v>
      </c>
      <c r="U1022" s="414">
        <v>0</v>
      </c>
      <c r="V1022" s="414">
        <v>0</v>
      </c>
      <c r="W1022" s="414">
        <v>0</v>
      </c>
      <c r="X1022" s="414">
        <v>0</v>
      </c>
      <c r="Y1022" s="414">
        <v>0</v>
      </c>
      <c r="Z1022" s="414">
        <v>0</v>
      </c>
      <c r="AA1022" s="414">
        <v>0</v>
      </c>
      <c r="AB1022" s="420">
        <v>4</v>
      </c>
      <c r="AC1022" s="415"/>
      <c r="AD1022" s="426">
        <v>0</v>
      </c>
      <c r="AE1022" s="416">
        <v>0</v>
      </c>
      <c r="AF1022" s="417"/>
      <c r="AG1022" s="375">
        <v>25</v>
      </c>
      <c r="AH1022" s="417"/>
      <c r="AI1022" s="124">
        <v>0</v>
      </c>
      <c r="AJ1022" s="124">
        <v>0</v>
      </c>
      <c r="AK1022" s="124">
        <v>0</v>
      </c>
      <c r="AL1022" s="126"/>
      <c r="AM1022" s="418"/>
      <c r="AN1022" s="418"/>
      <c r="AO1022" s="375">
        <v>0</v>
      </c>
    </row>
    <row r="1023" spans="1:41" ht="24" customHeight="1" x14ac:dyDescent="0.3">
      <c r="A1023" s="410" t="s">
        <v>5112</v>
      </c>
      <c r="B1023" s="411" t="s">
        <v>5113</v>
      </c>
      <c r="C1023" s="412" t="s">
        <v>696</v>
      </c>
      <c r="D1023" s="367">
        <f t="shared" ref="D1023:D1277" si="86">MAX(R1023:AN1023)</f>
        <v>0</v>
      </c>
      <c r="E1023" s="368">
        <f t="shared" ref="E1023:E1277" si="87">LARGE(R1023:AN1023,2)</f>
        <v>0</v>
      </c>
      <c r="F1023" s="368">
        <f t="shared" ref="F1023:F1277" si="88">LARGE(R1023:AN1023,3)</f>
        <v>0</v>
      </c>
      <c r="G1023" s="368">
        <f t="shared" ref="G1023:G1277" si="89">LARGE(R1023:AN1023,4)</f>
        <v>0</v>
      </c>
      <c r="H1023" s="368">
        <f t="shared" ref="H1023:H1277" si="90">LARGE(R1023:AN1023,5)</f>
        <v>0</v>
      </c>
      <c r="I1023" s="368">
        <f t="shared" ref="I1023:I1277" si="91">LARGE(R1023:AN1023,6)</f>
        <v>0</v>
      </c>
      <c r="J1023" s="368">
        <f t="shared" ref="J1023:J1277" si="92">LARGE(R1023:AN1023,7)</f>
        <v>0</v>
      </c>
      <c r="K1023" s="368">
        <f t="shared" ref="K1023:K1277" si="93">LARGE(R1023:AN1023,8)</f>
        <v>0</v>
      </c>
      <c r="L1023" s="368">
        <f t="shared" ref="L1023:L1277" si="94">LARGE(R1023:AN1023,9)</f>
        <v>0</v>
      </c>
      <c r="M1023" s="368">
        <f t="shared" ref="M1023:M1277" si="95">LARGE(R1023:AN1023,10)</f>
        <v>0</v>
      </c>
      <c r="N1023" s="370">
        <f t="shared" ref="N1023:N1277" si="96">SUM(D1023:M1023)</f>
        <v>0</v>
      </c>
      <c r="O1023" s="371"/>
      <c r="P1023" s="413">
        <f t="shared" si="84"/>
        <v>0</v>
      </c>
      <c r="Q1023" s="373" t="str">
        <f t="shared" si="85"/>
        <v/>
      </c>
      <c r="R1023" s="374">
        <v>0</v>
      </c>
      <c r="S1023" s="425">
        <v>0</v>
      </c>
      <c r="T1023" s="414">
        <v>0</v>
      </c>
      <c r="U1023" s="414">
        <v>0</v>
      </c>
      <c r="V1023" s="414">
        <v>0</v>
      </c>
      <c r="W1023" s="414">
        <v>0</v>
      </c>
      <c r="X1023" s="414">
        <v>0</v>
      </c>
      <c r="Y1023" s="414">
        <v>0</v>
      </c>
      <c r="Z1023" s="414">
        <v>0</v>
      </c>
      <c r="AA1023" s="414">
        <v>0</v>
      </c>
      <c r="AB1023" s="425">
        <v>0</v>
      </c>
      <c r="AC1023" s="415"/>
      <c r="AD1023" s="124">
        <v>0</v>
      </c>
      <c r="AE1023" s="427">
        <v>0</v>
      </c>
      <c r="AF1023" s="433"/>
      <c r="AG1023" s="425"/>
      <c r="AH1023" s="433"/>
      <c r="AI1023" s="421">
        <v>0</v>
      </c>
      <c r="AJ1023" s="421">
        <v>0</v>
      </c>
      <c r="AK1023" s="421">
        <v>0</v>
      </c>
      <c r="AL1023" s="126"/>
      <c r="AM1023" s="418"/>
      <c r="AN1023" s="418"/>
      <c r="AO1023" s="375">
        <v>0</v>
      </c>
    </row>
    <row r="1024" spans="1:41" ht="24" customHeight="1" x14ac:dyDescent="0.3">
      <c r="A1024" s="410" t="s">
        <v>5114</v>
      </c>
      <c r="B1024" s="411" t="s">
        <v>5115</v>
      </c>
      <c r="C1024" s="412" t="s">
        <v>1477</v>
      </c>
      <c r="D1024" s="367">
        <f t="shared" si="86"/>
        <v>0</v>
      </c>
      <c r="E1024" s="368">
        <f t="shared" si="87"/>
        <v>0</v>
      </c>
      <c r="F1024" s="368">
        <f t="shared" si="88"/>
        <v>0</v>
      </c>
      <c r="G1024" s="368">
        <f t="shared" si="89"/>
        <v>0</v>
      </c>
      <c r="H1024" s="368">
        <f t="shared" si="90"/>
        <v>0</v>
      </c>
      <c r="I1024" s="368">
        <f t="shared" si="91"/>
        <v>0</v>
      </c>
      <c r="J1024" s="368">
        <f t="shared" si="92"/>
        <v>0</v>
      </c>
      <c r="K1024" s="368">
        <f t="shared" si="93"/>
        <v>0</v>
      </c>
      <c r="L1024" s="368">
        <f t="shared" si="94"/>
        <v>0</v>
      </c>
      <c r="M1024" s="368">
        <f t="shared" si="95"/>
        <v>0</v>
      </c>
      <c r="N1024" s="370">
        <f t="shared" si="96"/>
        <v>0</v>
      </c>
      <c r="O1024" s="371"/>
      <c r="P1024" s="413">
        <f t="shared" si="84"/>
        <v>0</v>
      </c>
      <c r="Q1024" s="373" t="str">
        <f t="shared" si="85"/>
        <v/>
      </c>
      <c r="R1024" s="374">
        <v>0</v>
      </c>
      <c r="S1024" s="420">
        <v>0</v>
      </c>
      <c r="T1024" s="414">
        <v>0</v>
      </c>
      <c r="U1024" s="414">
        <v>0</v>
      </c>
      <c r="V1024" s="414">
        <v>0</v>
      </c>
      <c r="W1024" s="414">
        <v>0</v>
      </c>
      <c r="X1024" s="414">
        <v>0</v>
      </c>
      <c r="Y1024" s="414">
        <v>0</v>
      </c>
      <c r="Z1024" s="414">
        <v>0</v>
      </c>
      <c r="AA1024" s="414">
        <v>0</v>
      </c>
      <c r="AB1024" s="420">
        <v>0</v>
      </c>
      <c r="AC1024" s="415"/>
      <c r="AD1024" s="421">
        <v>0</v>
      </c>
      <c r="AE1024" s="416">
        <v>0</v>
      </c>
      <c r="AF1024" s="417"/>
      <c r="AG1024" s="375"/>
      <c r="AH1024" s="417"/>
      <c r="AI1024" s="421">
        <v>0</v>
      </c>
      <c r="AJ1024" s="421">
        <v>0</v>
      </c>
      <c r="AK1024" s="421">
        <v>0</v>
      </c>
      <c r="AL1024" s="126"/>
      <c r="AM1024" s="418"/>
      <c r="AN1024" s="418"/>
      <c r="AO1024" s="425">
        <v>0</v>
      </c>
    </row>
    <row r="1025" spans="1:41" ht="24" customHeight="1" x14ac:dyDescent="0.3">
      <c r="A1025" s="410" t="s">
        <v>5117</v>
      </c>
      <c r="B1025" s="411" t="s">
        <v>5118</v>
      </c>
      <c r="C1025" s="412" t="s">
        <v>2318</v>
      </c>
      <c r="D1025" s="367">
        <f t="shared" si="86"/>
        <v>0</v>
      </c>
      <c r="E1025" s="368">
        <f t="shared" si="87"/>
        <v>0</v>
      </c>
      <c r="F1025" s="368">
        <f t="shared" si="88"/>
        <v>0</v>
      </c>
      <c r="G1025" s="368">
        <f t="shared" si="89"/>
        <v>0</v>
      </c>
      <c r="H1025" s="368">
        <f t="shared" si="90"/>
        <v>0</v>
      </c>
      <c r="I1025" s="368">
        <f t="shared" si="91"/>
        <v>0</v>
      </c>
      <c r="J1025" s="368">
        <f t="shared" si="92"/>
        <v>0</v>
      </c>
      <c r="K1025" s="368">
        <f t="shared" si="93"/>
        <v>0</v>
      </c>
      <c r="L1025" s="368">
        <f t="shared" si="94"/>
        <v>0</v>
      </c>
      <c r="M1025" s="368">
        <f t="shared" si="95"/>
        <v>0</v>
      </c>
      <c r="N1025" s="370">
        <f t="shared" si="96"/>
        <v>0</v>
      </c>
      <c r="O1025" s="371"/>
      <c r="P1025" s="413">
        <f t="shared" si="84"/>
        <v>0</v>
      </c>
      <c r="Q1025" s="373" t="str">
        <f t="shared" si="85"/>
        <v/>
      </c>
      <c r="R1025" s="374">
        <v>0</v>
      </c>
      <c r="S1025" s="420">
        <v>0</v>
      </c>
      <c r="T1025" s="414">
        <v>0</v>
      </c>
      <c r="U1025" s="414">
        <v>0</v>
      </c>
      <c r="V1025" s="414">
        <v>0</v>
      </c>
      <c r="W1025" s="414">
        <v>0</v>
      </c>
      <c r="X1025" s="414">
        <v>0</v>
      </c>
      <c r="Y1025" s="414">
        <v>0</v>
      </c>
      <c r="Z1025" s="414">
        <v>0</v>
      </c>
      <c r="AA1025" s="414">
        <v>0</v>
      </c>
      <c r="AB1025" s="420">
        <v>0</v>
      </c>
      <c r="AC1025" s="415"/>
      <c r="AD1025" s="142">
        <v>0</v>
      </c>
      <c r="AE1025" s="416">
        <v>0</v>
      </c>
      <c r="AF1025" s="417"/>
      <c r="AG1025" s="375"/>
      <c r="AH1025" s="417"/>
      <c r="AI1025" s="421">
        <v>0</v>
      </c>
      <c r="AJ1025" s="421">
        <v>0</v>
      </c>
      <c r="AK1025" s="421">
        <v>0</v>
      </c>
      <c r="AL1025" s="126"/>
      <c r="AM1025" s="418"/>
      <c r="AN1025" s="418"/>
      <c r="AO1025" s="375">
        <v>0</v>
      </c>
    </row>
    <row r="1026" spans="1:41" ht="24" customHeight="1" x14ac:dyDescent="0.3">
      <c r="A1026" s="410" t="s">
        <v>5119</v>
      </c>
      <c r="B1026" s="411" t="s">
        <v>4252</v>
      </c>
      <c r="C1026" s="412" t="s">
        <v>1654</v>
      </c>
      <c r="D1026" s="367">
        <f t="shared" si="86"/>
        <v>1000</v>
      </c>
      <c r="E1026" s="368">
        <f t="shared" si="87"/>
        <v>130</v>
      </c>
      <c r="F1026" s="368">
        <f t="shared" si="88"/>
        <v>130</v>
      </c>
      <c r="G1026" s="368">
        <f t="shared" si="89"/>
        <v>0</v>
      </c>
      <c r="H1026" s="368">
        <f t="shared" si="90"/>
        <v>0</v>
      </c>
      <c r="I1026" s="368">
        <f t="shared" si="91"/>
        <v>0</v>
      </c>
      <c r="J1026" s="368">
        <f t="shared" si="92"/>
        <v>0</v>
      </c>
      <c r="K1026" s="368">
        <f t="shared" si="93"/>
        <v>0</v>
      </c>
      <c r="L1026" s="368">
        <f t="shared" si="94"/>
        <v>0</v>
      </c>
      <c r="M1026" s="368">
        <f t="shared" si="95"/>
        <v>0</v>
      </c>
      <c r="N1026" s="370">
        <f t="shared" si="96"/>
        <v>1260</v>
      </c>
      <c r="O1026" s="371">
        <f>Nemzetközi!F118</f>
        <v>12</v>
      </c>
      <c r="P1026" s="413">
        <f t="shared" si="84"/>
        <v>2460</v>
      </c>
      <c r="Q1026" s="373">
        <f t="shared" si="85"/>
        <v>11</v>
      </c>
      <c r="R1026" s="374">
        <v>0</v>
      </c>
      <c r="S1026" s="414">
        <v>0</v>
      </c>
      <c r="T1026" s="414">
        <v>0</v>
      </c>
      <c r="U1026" s="414">
        <v>0</v>
      </c>
      <c r="V1026" s="414">
        <v>0</v>
      </c>
      <c r="W1026" s="414">
        <v>0</v>
      </c>
      <c r="X1026" s="414">
        <v>0</v>
      </c>
      <c r="Y1026" s="414">
        <v>0</v>
      </c>
      <c r="Z1026" s="414">
        <v>0</v>
      </c>
      <c r="AA1026" s="414">
        <v>0</v>
      </c>
      <c r="AB1026" s="414">
        <v>0</v>
      </c>
      <c r="AC1026" s="415"/>
      <c r="AD1026" s="421">
        <v>1000</v>
      </c>
      <c r="AE1026" s="416">
        <v>0</v>
      </c>
      <c r="AF1026" s="417"/>
      <c r="AG1026" s="375"/>
      <c r="AH1026" s="417"/>
      <c r="AI1026" s="142">
        <v>130</v>
      </c>
      <c r="AJ1026" s="142">
        <v>130</v>
      </c>
      <c r="AK1026" s="142">
        <v>0</v>
      </c>
      <c r="AL1026" s="126"/>
      <c r="AM1026" s="418"/>
      <c r="AN1026" s="418"/>
      <c r="AO1026" s="375">
        <v>0</v>
      </c>
    </row>
    <row r="1027" spans="1:41" ht="24" customHeight="1" x14ac:dyDescent="0.3">
      <c r="A1027" s="419" t="s">
        <v>5120</v>
      </c>
      <c r="B1027" s="411" t="s">
        <v>5121</v>
      </c>
      <c r="C1027" s="412" t="s">
        <v>3448</v>
      </c>
      <c r="D1027" s="367">
        <f t="shared" si="86"/>
        <v>0</v>
      </c>
      <c r="E1027" s="368">
        <f t="shared" si="87"/>
        <v>0</v>
      </c>
      <c r="F1027" s="368">
        <f t="shared" si="88"/>
        <v>0</v>
      </c>
      <c r="G1027" s="368">
        <f t="shared" si="89"/>
        <v>0</v>
      </c>
      <c r="H1027" s="368">
        <f t="shared" si="90"/>
        <v>0</v>
      </c>
      <c r="I1027" s="368">
        <f t="shared" si="91"/>
        <v>0</v>
      </c>
      <c r="J1027" s="368">
        <f t="shared" si="92"/>
        <v>0</v>
      </c>
      <c r="K1027" s="368">
        <f t="shared" si="93"/>
        <v>0</v>
      </c>
      <c r="L1027" s="368">
        <f t="shared" si="94"/>
        <v>0</v>
      </c>
      <c r="M1027" s="368">
        <f t="shared" si="95"/>
        <v>0</v>
      </c>
      <c r="N1027" s="370">
        <f t="shared" si="96"/>
        <v>0</v>
      </c>
      <c r="O1027" s="371"/>
      <c r="P1027" s="413">
        <f t="shared" si="84"/>
        <v>0</v>
      </c>
      <c r="Q1027" s="373" t="str">
        <f t="shared" si="85"/>
        <v/>
      </c>
      <c r="R1027" s="374">
        <v>0</v>
      </c>
      <c r="S1027" s="420">
        <v>0</v>
      </c>
      <c r="T1027" s="414">
        <v>0</v>
      </c>
      <c r="U1027" s="414">
        <v>0</v>
      </c>
      <c r="V1027" s="414">
        <v>0</v>
      </c>
      <c r="W1027" s="414">
        <v>0</v>
      </c>
      <c r="X1027" s="414">
        <v>0</v>
      </c>
      <c r="Y1027" s="414">
        <v>0</v>
      </c>
      <c r="Z1027" s="414">
        <v>0</v>
      </c>
      <c r="AA1027" s="414">
        <v>0</v>
      </c>
      <c r="AB1027" s="420">
        <v>0</v>
      </c>
      <c r="AC1027" s="415"/>
      <c r="AD1027" s="421">
        <v>0</v>
      </c>
      <c r="AE1027" s="427">
        <v>0</v>
      </c>
      <c r="AF1027" s="417"/>
      <c r="AG1027" s="375"/>
      <c r="AH1027" s="417"/>
      <c r="AI1027" s="142">
        <v>0</v>
      </c>
      <c r="AJ1027" s="142">
        <v>0</v>
      </c>
      <c r="AK1027" s="142">
        <v>0</v>
      </c>
      <c r="AL1027" s="126"/>
      <c r="AM1027" s="418"/>
      <c r="AN1027" s="418"/>
      <c r="AO1027" s="375">
        <v>0</v>
      </c>
    </row>
    <row r="1028" spans="1:41" ht="24" customHeight="1" x14ac:dyDescent="0.3">
      <c r="A1028" s="410" t="s">
        <v>5122</v>
      </c>
      <c r="B1028" s="411" t="s">
        <v>5123</v>
      </c>
      <c r="C1028" s="412" t="s">
        <v>186</v>
      </c>
      <c r="D1028" s="367">
        <f t="shared" si="86"/>
        <v>0</v>
      </c>
      <c r="E1028" s="368">
        <f t="shared" si="87"/>
        <v>0</v>
      </c>
      <c r="F1028" s="368">
        <f t="shared" si="88"/>
        <v>0</v>
      </c>
      <c r="G1028" s="368">
        <f t="shared" si="89"/>
        <v>0</v>
      </c>
      <c r="H1028" s="368">
        <f t="shared" si="90"/>
        <v>0</v>
      </c>
      <c r="I1028" s="368">
        <f t="shared" si="91"/>
        <v>0</v>
      </c>
      <c r="J1028" s="368">
        <f t="shared" si="92"/>
        <v>0</v>
      </c>
      <c r="K1028" s="368">
        <f t="shared" si="93"/>
        <v>0</v>
      </c>
      <c r="L1028" s="368">
        <f t="shared" si="94"/>
        <v>0</v>
      </c>
      <c r="M1028" s="368">
        <f t="shared" si="95"/>
        <v>0</v>
      </c>
      <c r="N1028" s="370">
        <f t="shared" si="96"/>
        <v>0</v>
      </c>
      <c r="O1028" s="371"/>
      <c r="P1028" s="413">
        <f t="shared" si="84"/>
        <v>0</v>
      </c>
      <c r="Q1028" s="373" t="str">
        <f t="shared" si="85"/>
        <v/>
      </c>
      <c r="R1028" s="374">
        <v>0</v>
      </c>
      <c r="S1028" s="428">
        <v>0</v>
      </c>
      <c r="T1028" s="414">
        <v>0</v>
      </c>
      <c r="U1028" s="414">
        <v>0</v>
      </c>
      <c r="V1028" s="414">
        <v>0</v>
      </c>
      <c r="W1028" s="414">
        <v>0</v>
      </c>
      <c r="X1028" s="414">
        <v>0</v>
      </c>
      <c r="Y1028" s="414">
        <v>0</v>
      </c>
      <c r="Z1028" s="414">
        <v>0</v>
      </c>
      <c r="AA1028" s="414">
        <v>0</v>
      </c>
      <c r="AB1028" s="428">
        <v>0</v>
      </c>
      <c r="AC1028" s="429"/>
      <c r="AD1028" s="430">
        <v>0</v>
      </c>
      <c r="AE1028" s="416">
        <v>0</v>
      </c>
      <c r="AF1028" s="417"/>
      <c r="AG1028" s="375"/>
      <c r="AH1028" s="417"/>
      <c r="AI1028" s="421">
        <v>0</v>
      </c>
      <c r="AJ1028" s="421">
        <v>0</v>
      </c>
      <c r="AK1028" s="421">
        <v>0</v>
      </c>
      <c r="AL1028" s="126"/>
      <c r="AM1028" s="418"/>
      <c r="AN1028" s="418"/>
      <c r="AO1028" s="375">
        <v>0</v>
      </c>
    </row>
    <row r="1029" spans="1:41" ht="24" customHeight="1" x14ac:dyDescent="0.3">
      <c r="A1029" s="410" t="s">
        <v>5124</v>
      </c>
      <c r="B1029" s="411" t="s">
        <v>5125</v>
      </c>
      <c r="C1029" s="412" t="s">
        <v>2182</v>
      </c>
      <c r="D1029" s="367">
        <f t="shared" si="86"/>
        <v>0</v>
      </c>
      <c r="E1029" s="368">
        <f t="shared" si="87"/>
        <v>0</v>
      </c>
      <c r="F1029" s="368">
        <f t="shared" si="88"/>
        <v>0</v>
      </c>
      <c r="G1029" s="368">
        <f t="shared" si="89"/>
        <v>0</v>
      </c>
      <c r="H1029" s="368">
        <f t="shared" si="90"/>
        <v>0</v>
      </c>
      <c r="I1029" s="368">
        <f t="shared" si="91"/>
        <v>0</v>
      </c>
      <c r="J1029" s="368">
        <f t="shared" si="92"/>
        <v>0</v>
      </c>
      <c r="K1029" s="368">
        <f t="shared" si="93"/>
        <v>0</v>
      </c>
      <c r="L1029" s="368">
        <f t="shared" si="94"/>
        <v>0</v>
      </c>
      <c r="M1029" s="368">
        <f t="shared" si="95"/>
        <v>0</v>
      </c>
      <c r="N1029" s="370">
        <f t="shared" si="96"/>
        <v>0</v>
      </c>
      <c r="O1029" s="371"/>
      <c r="P1029" s="413">
        <f t="shared" si="84"/>
        <v>0</v>
      </c>
      <c r="Q1029" s="373" t="str">
        <f t="shared" si="85"/>
        <v/>
      </c>
      <c r="R1029" s="374">
        <v>0</v>
      </c>
      <c r="S1029" s="420">
        <v>0</v>
      </c>
      <c r="T1029" s="414">
        <v>0</v>
      </c>
      <c r="U1029" s="414">
        <v>0</v>
      </c>
      <c r="V1029" s="414">
        <v>0</v>
      </c>
      <c r="W1029" s="414">
        <v>0</v>
      </c>
      <c r="X1029" s="414">
        <v>0</v>
      </c>
      <c r="Y1029" s="414">
        <v>0</v>
      </c>
      <c r="Z1029" s="414">
        <v>0</v>
      </c>
      <c r="AA1029" s="414">
        <v>0</v>
      </c>
      <c r="AB1029" s="420">
        <v>0</v>
      </c>
      <c r="AC1029" s="415"/>
      <c r="AD1029" s="421">
        <v>0</v>
      </c>
      <c r="AE1029" s="416">
        <v>0</v>
      </c>
      <c r="AF1029" s="417"/>
      <c r="AG1029" s="375"/>
      <c r="AH1029" s="417"/>
      <c r="AI1029" s="430">
        <v>0</v>
      </c>
      <c r="AJ1029" s="430">
        <v>0</v>
      </c>
      <c r="AK1029" s="430">
        <v>0</v>
      </c>
      <c r="AL1029" s="126"/>
      <c r="AM1029" s="418"/>
      <c r="AN1029" s="418"/>
      <c r="AO1029" s="375">
        <v>0</v>
      </c>
    </row>
    <row r="1030" spans="1:41" ht="24" customHeight="1" x14ac:dyDescent="0.3">
      <c r="A1030" s="422" t="s">
        <v>5127</v>
      </c>
      <c r="B1030" s="423" t="s">
        <v>5128</v>
      </c>
      <c r="C1030" s="424" t="s">
        <v>163</v>
      </c>
      <c r="D1030" s="367">
        <f t="shared" si="86"/>
        <v>0</v>
      </c>
      <c r="E1030" s="368">
        <f t="shared" si="87"/>
        <v>0</v>
      </c>
      <c r="F1030" s="368">
        <f t="shared" si="88"/>
        <v>0</v>
      </c>
      <c r="G1030" s="368">
        <f t="shared" si="89"/>
        <v>0</v>
      </c>
      <c r="H1030" s="368">
        <f t="shared" si="90"/>
        <v>0</v>
      </c>
      <c r="I1030" s="368">
        <f t="shared" si="91"/>
        <v>0</v>
      </c>
      <c r="J1030" s="368">
        <f t="shared" si="92"/>
        <v>0</v>
      </c>
      <c r="K1030" s="368">
        <f t="shared" si="93"/>
        <v>0</v>
      </c>
      <c r="L1030" s="368">
        <f t="shared" si="94"/>
        <v>0</v>
      </c>
      <c r="M1030" s="368">
        <f t="shared" si="95"/>
        <v>0</v>
      </c>
      <c r="N1030" s="370">
        <f t="shared" si="96"/>
        <v>0</v>
      </c>
      <c r="O1030" s="371"/>
      <c r="P1030" s="413">
        <f t="shared" si="84"/>
        <v>0</v>
      </c>
      <c r="Q1030" s="373" t="str">
        <f t="shared" si="85"/>
        <v/>
      </c>
      <c r="R1030" s="374">
        <v>0</v>
      </c>
      <c r="S1030" s="428">
        <v>0</v>
      </c>
      <c r="T1030" s="414">
        <v>0</v>
      </c>
      <c r="U1030" s="414">
        <v>0</v>
      </c>
      <c r="V1030" s="414">
        <v>0</v>
      </c>
      <c r="W1030" s="414">
        <v>0</v>
      </c>
      <c r="X1030" s="414">
        <v>0</v>
      </c>
      <c r="Y1030" s="414">
        <v>0</v>
      </c>
      <c r="Z1030" s="414">
        <v>0</v>
      </c>
      <c r="AA1030" s="414">
        <v>0</v>
      </c>
      <c r="AB1030" s="428">
        <v>0</v>
      </c>
      <c r="AC1030" s="415"/>
      <c r="AD1030" s="421">
        <v>0</v>
      </c>
      <c r="AE1030" s="416">
        <v>0</v>
      </c>
      <c r="AF1030" s="417"/>
      <c r="AG1030" s="375"/>
      <c r="AH1030" s="417"/>
      <c r="AI1030" s="389">
        <v>0</v>
      </c>
      <c r="AJ1030" s="389">
        <v>0</v>
      </c>
      <c r="AK1030" s="389">
        <v>0</v>
      </c>
      <c r="AL1030" s="126"/>
      <c r="AM1030" s="418"/>
      <c r="AN1030" s="418"/>
      <c r="AO1030" s="375">
        <v>0</v>
      </c>
    </row>
    <row r="1031" spans="1:41" ht="24" customHeight="1" x14ac:dyDescent="0.3">
      <c r="A1031" s="419" t="s">
        <v>5129</v>
      </c>
      <c r="B1031" s="411" t="s">
        <v>5130</v>
      </c>
      <c r="C1031" s="412" t="s">
        <v>183</v>
      </c>
      <c r="D1031" s="367">
        <f t="shared" si="86"/>
        <v>0</v>
      </c>
      <c r="E1031" s="368">
        <f t="shared" si="87"/>
        <v>0</v>
      </c>
      <c r="F1031" s="368">
        <f t="shared" si="88"/>
        <v>0</v>
      </c>
      <c r="G1031" s="368">
        <f t="shared" si="89"/>
        <v>0</v>
      </c>
      <c r="H1031" s="368">
        <f t="shared" si="90"/>
        <v>0</v>
      </c>
      <c r="I1031" s="368">
        <f t="shared" si="91"/>
        <v>0</v>
      </c>
      <c r="J1031" s="368">
        <f t="shared" si="92"/>
        <v>0</v>
      </c>
      <c r="K1031" s="368">
        <f t="shared" si="93"/>
        <v>0</v>
      </c>
      <c r="L1031" s="368">
        <f t="shared" si="94"/>
        <v>0</v>
      </c>
      <c r="M1031" s="368">
        <f t="shared" si="95"/>
        <v>0</v>
      </c>
      <c r="N1031" s="370">
        <f t="shared" si="96"/>
        <v>0</v>
      </c>
      <c r="O1031" s="371"/>
      <c r="P1031" s="413">
        <f t="shared" si="84"/>
        <v>0</v>
      </c>
      <c r="Q1031" s="373" t="str">
        <f t="shared" si="85"/>
        <v/>
      </c>
      <c r="R1031" s="374">
        <v>0</v>
      </c>
      <c r="S1031" s="449">
        <v>0</v>
      </c>
      <c r="T1031" s="414">
        <v>0</v>
      </c>
      <c r="U1031" s="414">
        <v>0</v>
      </c>
      <c r="V1031" s="414">
        <v>0</v>
      </c>
      <c r="W1031" s="414">
        <v>0</v>
      </c>
      <c r="X1031" s="414">
        <v>0</v>
      </c>
      <c r="Y1031" s="414">
        <v>0</v>
      </c>
      <c r="Z1031" s="414">
        <v>0</v>
      </c>
      <c r="AA1031" s="414">
        <v>0</v>
      </c>
      <c r="AB1031" s="449">
        <v>0</v>
      </c>
      <c r="AC1031" s="415"/>
      <c r="AD1031" s="426">
        <v>0</v>
      </c>
      <c r="AE1031" s="416">
        <v>0</v>
      </c>
      <c r="AF1031" s="417"/>
      <c r="AG1031" s="375"/>
      <c r="AH1031" s="417"/>
      <c r="AI1031" s="421">
        <v>0</v>
      </c>
      <c r="AJ1031" s="421">
        <v>0</v>
      </c>
      <c r="AK1031" s="421">
        <v>0</v>
      </c>
      <c r="AL1031" s="126"/>
      <c r="AM1031" s="418"/>
      <c r="AN1031" s="418"/>
      <c r="AO1031" s="375">
        <v>0</v>
      </c>
    </row>
    <row r="1032" spans="1:41" ht="24" customHeight="1" x14ac:dyDescent="0.3">
      <c r="A1032" s="419" t="s">
        <v>5131</v>
      </c>
      <c r="B1032" s="436" t="s">
        <v>5132</v>
      </c>
      <c r="C1032" s="437" t="s">
        <v>3408</v>
      </c>
      <c r="D1032" s="367">
        <f t="shared" si="86"/>
        <v>4</v>
      </c>
      <c r="E1032" s="368">
        <f t="shared" si="87"/>
        <v>0</v>
      </c>
      <c r="F1032" s="368">
        <f t="shared" si="88"/>
        <v>0</v>
      </c>
      <c r="G1032" s="368">
        <f t="shared" si="89"/>
        <v>0</v>
      </c>
      <c r="H1032" s="368">
        <f t="shared" si="90"/>
        <v>0</v>
      </c>
      <c r="I1032" s="368">
        <f t="shared" si="91"/>
        <v>0</v>
      </c>
      <c r="J1032" s="368">
        <f t="shared" si="92"/>
        <v>0</v>
      </c>
      <c r="K1032" s="368">
        <f t="shared" si="93"/>
        <v>0</v>
      </c>
      <c r="L1032" s="368">
        <f t="shared" si="94"/>
        <v>0</v>
      </c>
      <c r="M1032" s="368">
        <f t="shared" si="95"/>
        <v>0</v>
      </c>
      <c r="N1032" s="370">
        <f t="shared" si="96"/>
        <v>4</v>
      </c>
      <c r="O1032" s="371"/>
      <c r="P1032" s="413">
        <f t="shared" si="84"/>
        <v>4</v>
      </c>
      <c r="Q1032" s="373">
        <f t="shared" si="85"/>
        <v>889</v>
      </c>
      <c r="R1032" s="374">
        <v>0</v>
      </c>
      <c r="S1032" s="420">
        <v>0</v>
      </c>
      <c r="T1032" s="414">
        <v>0</v>
      </c>
      <c r="U1032" s="414">
        <v>0</v>
      </c>
      <c r="V1032" s="414">
        <v>0</v>
      </c>
      <c r="W1032" s="414">
        <v>0</v>
      </c>
      <c r="X1032" s="414">
        <v>0</v>
      </c>
      <c r="Y1032" s="414">
        <v>0</v>
      </c>
      <c r="Z1032" s="414">
        <v>0</v>
      </c>
      <c r="AA1032" s="414">
        <v>0</v>
      </c>
      <c r="AB1032" s="420">
        <v>0</v>
      </c>
      <c r="AC1032" s="415"/>
      <c r="AD1032" s="426">
        <v>0</v>
      </c>
      <c r="AE1032" s="416">
        <v>0</v>
      </c>
      <c r="AF1032" s="417"/>
      <c r="AG1032" s="375">
        <v>4</v>
      </c>
      <c r="AH1032" s="417"/>
      <c r="AI1032" s="426">
        <v>0</v>
      </c>
      <c r="AJ1032" s="426">
        <v>0</v>
      </c>
      <c r="AK1032" s="426">
        <v>0</v>
      </c>
      <c r="AL1032" s="126"/>
      <c r="AM1032" s="418"/>
      <c r="AN1032" s="418"/>
      <c r="AO1032" s="375">
        <v>0</v>
      </c>
    </row>
    <row r="1033" spans="1:41" ht="24" customHeight="1" x14ac:dyDescent="0.3">
      <c r="A1033" s="419" t="s">
        <v>5133</v>
      </c>
      <c r="B1033" s="411" t="s">
        <v>5134</v>
      </c>
      <c r="C1033" s="412" t="s">
        <v>3408</v>
      </c>
      <c r="D1033" s="367">
        <f t="shared" si="86"/>
        <v>34</v>
      </c>
      <c r="E1033" s="368">
        <f t="shared" si="87"/>
        <v>12</v>
      </c>
      <c r="F1033" s="368">
        <f t="shared" si="88"/>
        <v>0</v>
      </c>
      <c r="G1033" s="368">
        <f t="shared" si="89"/>
        <v>0</v>
      </c>
      <c r="H1033" s="368">
        <f t="shared" si="90"/>
        <v>0</v>
      </c>
      <c r="I1033" s="368">
        <f t="shared" si="91"/>
        <v>0</v>
      </c>
      <c r="J1033" s="368">
        <f t="shared" si="92"/>
        <v>0</v>
      </c>
      <c r="K1033" s="368">
        <f t="shared" si="93"/>
        <v>0</v>
      </c>
      <c r="L1033" s="368">
        <f t="shared" si="94"/>
        <v>0</v>
      </c>
      <c r="M1033" s="368">
        <f t="shared" si="95"/>
        <v>0</v>
      </c>
      <c r="N1033" s="370">
        <f t="shared" si="96"/>
        <v>46</v>
      </c>
      <c r="O1033" s="371"/>
      <c r="P1033" s="413">
        <f t="shared" si="84"/>
        <v>46</v>
      </c>
      <c r="Q1033" s="373">
        <f t="shared" si="85"/>
        <v>176</v>
      </c>
      <c r="R1033" s="374">
        <v>0</v>
      </c>
      <c r="S1033" s="432">
        <v>0</v>
      </c>
      <c r="T1033" s="414">
        <v>0</v>
      </c>
      <c r="U1033" s="414">
        <v>0</v>
      </c>
      <c r="V1033" s="414">
        <v>0</v>
      </c>
      <c r="W1033" s="414">
        <v>0</v>
      </c>
      <c r="X1033" s="414">
        <v>0</v>
      </c>
      <c r="Y1033" s="414">
        <v>0</v>
      </c>
      <c r="Z1033" s="414">
        <v>0</v>
      </c>
      <c r="AA1033" s="414">
        <v>0</v>
      </c>
      <c r="AB1033" s="432">
        <v>12</v>
      </c>
      <c r="AC1033" s="415"/>
      <c r="AD1033" s="421">
        <v>0</v>
      </c>
      <c r="AE1033" s="416">
        <v>0</v>
      </c>
      <c r="AF1033" s="417"/>
      <c r="AG1033" s="375">
        <v>34</v>
      </c>
      <c r="AH1033" s="417"/>
      <c r="AI1033" s="421">
        <v>0</v>
      </c>
      <c r="AJ1033" s="421">
        <v>0</v>
      </c>
      <c r="AK1033" s="421">
        <v>0</v>
      </c>
      <c r="AL1033" s="126"/>
      <c r="AM1033" s="418"/>
      <c r="AN1033" s="418"/>
      <c r="AO1033" s="375">
        <v>0</v>
      </c>
    </row>
    <row r="1034" spans="1:41" ht="24" customHeight="1" x14ac:dyDescent="0.3">
      <c r="A1034" s="410" t="s">
        <v>5135</v>
      </c>
      <c r="B1034" s="411" t="s">
        <v>5136</v>
      </c>
      <c r="C1034" s="412" t="s">
        <v>3408</v>
      </c>
      <c r="D1034" s="367">
        <f t="shared" si="86"/>
        <v>27</v>
      </c>
      <c r="E1034" s="368">
        <f t="shared" si="87"/>
        <v>0</v>
      </c>
      <c r="F1034" s="368">
        <f t="shared" si="88"/>
        <v>0</v>
      </c>
      <c r="G1034" s="368">
        <f t="shared" si="89"/>
        <v>0</v>
      </c>
      <c r="H1034" s="368">
        <f t="shared" si="90"/>
        <v>0</v>
      </c>
      <c r="I1034" s="368">
        <f t="shared" si="91"/>
        <v>0</v>
      </c>
      <c r="J1034" s="368">
        <f t="shared" si="92"/>
        <v>0</v>
      </c>
      <c r="K1034" s="368">
        <f t="shared" si="93"/>
        <v>0</v>
      </c>
      <c r="L1034" s="368">
        <f t="shared" si="94"/>
        <v>0</v>
      </c>
      <c r="M1034" s="368">
        <f t="shared" si="95"/>
        <v>0</v>
      </c>
      <c r="N1034" s="370">
        <f t="shared" si="96"/>
        <v>27</v>
      </c>
      <c r="O1034" s="371"/>
      <c r="P1034" s="413">
        <f t="shared" si="84"/>
        <v>27</v>
      </c>
      <c r="Q1034" s="373">
        <f t="shared" si="85"/>
        <v>325</v>
      </c>
      <c r="R1034" s="374">
        <v>0</v>
      </c>
      <c r="S1034" s="390">
        <v>0</v>
      </c>
      <c r="T1034" s="414">
        <v>0</v>
      </c>
      <c r="U1034" s="414">
        <v>0</v>
      </c>
      <c r="V1034" s="414">
        <v>0</v>
      </c>
      <c r="W1034" s="414">
        <v>0</v>
      </c>
      <c r="X1034" s="414">
        <v>0</v>
      </c>
      <c r="Y1034" s="414">
        <v>0</v>
      </c>
      <c r="Z1034" s="414">
        <v>0</v>
      </c>
      <c r="AA1034" s="414">
        <v>0</v>
      </c>
      <c r="AB1034" s="390">
        <v>0</v>
      </c>
      <c r="AC1034" s="415"/>
      <c r="AD1034" s="426">
        <v>0</v>
      </c>
      <c r="AE1034" s="427">
        <v>0</v>
      </c>
      <c r="AF1034" s="417"/>
      <c r="AG1034" s="375">
        <v>27</v>
      </c>
      <c r="AH1034" s="417"/>
      <c r="AI1034" s="124">
        <v>0</v>
      </c>
      <c r="AJ1034" s="124">
        <v>0</v>
      </c>
      <c r="AK1034" s="124">
        <v>0</v>
      </c>
      <c r="AL1034" s="126"/>
      <c r="AM1034" s="418"/>
      <c r="AN1034" s="418"/>
      <c r="AO1034" s="375">
        <v>0</v>
      </c>
    </row>
    <row r="1035" spans="1:41" ht="24" customHeight="1" x14ac:dyDescent="0.3">
      <c r="A1035" s="410" t="s">
        <v>5137</v>
      </c>
      <c r="B1035" s="411" t="s">
        <v>5138</v>
      </c>
      <c r="C1035" s="412" t="s">
        <v>163</v>
      </c>
      <c r="D1035" s="367">
        <f t="shared" si="86"/>
        <v>240</v>
      </c>
      <c r="E1035" s="368">
        <f t="shared" si="87"/>
        <v>85</v>
      </c>
      <c r="F1035" s="368">
        <f t="shared" si="88"/>
        <v>65</v>
      </c>
      <c r="G1035" s="368">
        <f t="shared" si="89"/>
        <v>22</v>
      </c>
      <c r="H1035" s="368">
        <f t="shared" si="90"/>
        <v>0</v>
      </c>
      <c r="I1035" s="368">
        <f t="shared" si="91"/>
        <v>0</v>
      </c>
      <c r="J1035" s="368">
        <f t="shared" si="92"/>
        <v>0</v>
      </c>
      <c r="K1035" s="368">
        <f t="shared" si="93"/>
        <v>0</v>
      </c>
      <c r="L1035" s="368">
        <f t="shared" si="94"/>
        <v>0</v>
      </c>
      <c r="M1035" s="368">
        <f t="shared" si="95"/>
        <v>0</v>
      </c>
      <c r="N1035" s="370">
        <f t="shared" si="96"/>
        <v>412</v>
      </c>
      <c r="O1035" s="371"/>
      <c r="P1035" s="413">
        <f t="shared" si="84"/>
        <v>412</v>
      </c>
      <c r="Q1035" s="373">
        <f t="shared" si="85"/>
        <v>35</v>
      </c>
      <c r="R1035" s="374">
        <v>0</v>
      </c>
      <c r="S1035" s="420">
        <v>0</v>
      </c>
      <c r="T1035" s="414">
        <v>0</v>
      </c>
      <c r="U1035" s="414">
        <v>0</v>
      </c>
      <c r="V1035" s="414">
        <v>0</v>
      </c>
      <c r="W1035" s="414">
        <v>0</v>
      </c>
      <c r="X1035" s="414">
        <v>0</v>
      </c>
      <c r="Y1035" s="414">
        <v>0</v>
      </c>
      <c r="Z1035" s="414">
        <v>0</v>
      </c>
      <c r="AA1035" s="414">
        <v>0</v>
      </c>
      <c r="AB1035" s="420">
        <v>0</v>
      </c>
      <c r="AC1035" s="415"/>
      <c r="AD1035" s="426">
        <v>240</v>
      </c>
      <c r="AE1035" s="427">
        <v>0</v>
      </c>
      <c r="AF1035" s="417"/>
      <c r="AG1035" s="375"/>
      <c r="AH1035" s="417"/>
      <c r="AI1035" s="142">
        <v>0</v>
      </c>
      <c r="AJ1035" s="142">
        <v>85</v>
      </c>
      <c r="AK1035" s="142">
        <v>0</v>
      </c>
      <c r="AL1035" s="126"/>
      <c r="AM1035" s="418">
        <v>22</v>
      </c>
      <c r="AN1035" s="418">
        <v>65</v>
      </c>
      <c r="AO1035" s="375">
        <v>0</v>
      </c>
    </row>
    <row r="1036" spans="1:41" ht="24" customHeight="1" x14ac:dyDescent="0.3">
      <c r="A1036" s="419" t="s">
        <v>5139</v>
      </c>
      <c r="B1036" s="411" t="s">
        <v>5140</v>
      </c>
      <c r="C1036" s="412" t="s">
        <v>53</v>
      </c>
      <c r="D1036" s="367">
        <f t="shared" si="86"/>
        <v>6</v>
      </c>
      <c r="E1036" s="368">
        <f t="shared" si="87"/>
        <v>0</v>
      </c>
      <c r="F1036" s="368">
        <f t="shared" si="88"/>
        <v>0</v>
      </c>
      <c r="G1036" s="368">
        <f t="shared" si="89"/>
        <v>0</v>
      </c>
      <c r="H1036" s="368">
        <f t="shared" si="90"/>
        <v>0</v>
      </c>
      <c r="I1036" s="368">
        <f t="shared" si="91"/>
        <v>0</v>
      </c>
      <c r="J1036" s="368">
        <f t="shared" si="92"/>
        <v>0</v>
      </c>
      <c r="K1036" s="368">
        <f t="shared" si="93"/>
        <v>0</v>
      </c>
      <c r="L1036" s="368">
        <f t="shared" si="94"/>
        <v>0</v>
      </c>
      <c r="M1036" s="368">
        <f t="shared" si="95"/>
        <v>0</v>
      </c>
      <c r="N1036" s="370">
        <f t="shared" si="96"/>
        <v>6</v>
      </c>
      <c r="O1036" s="371"/>
      <c r="P1036" s="413">
        <f t="shared" si="84"/>
        <v>6</v>
      </c>
      <c r="Q1036" s="373">
        <f t="shared" si="85"/>
        <v>803</v>
      </c>
      <c r="R1036" s="374">
        <v>0</v>
      </c>
      <c r="S1036" s="420">
        <v>0</v>
      </c>
      <c r="T1036" s="414">
        <v>0</v>
      </c>
      <c r="U1036" s="414">
        <v>0</v>
      </c>
      <c r="V1036" s="414">
        <v>0</v>
      </c>
      <c r="W1036" s="414">
        <v>0</v>
      </c>
      <c r="X1036" s="414">
        <v>0</v>
      </c>
      <c r="Y1036" s="414">
        <v>0</v>
      </c>
      <c r="Z1036" s="414">
        <v>0</v>
      </c>
      <c r="AA1036" s="414">
        <v>0</v>
      </c>
      <c r="AB1036" s="420">
        <v>0</v>
      </c>
      <c r="AC1036" s="429"/>
      <c r="AD1036" s="430">
        <v>0</v>
      </c>
      <c r="AE1036" s="427">
        <v>0</v>
      </c>
      <c r="AF1036" s="417"/>
      <c r="AG1036" s="375">
        <v>6</v>
      </c>
      <c r="AH1036" s="417"/>
      <c r="AI1036" s="421">
        <v>0</v>
      </c>
      <c r="AJ1036" s="421">
        <v>0</v>
      </c>
      <c r="AK1036" s="421">
        <v>0</v>
      </c>
      <c r="AL1036" s="126"/>
      <c r="AM1036" s="418"/>
      <c r="AN1036" s="418"/>
      <c r="AO1036" s="375">
        <v>0</v>
      </c>
    </row>
    <row r="1037" spans="1:41" ht="24" customHeight="1" x14ac:dyDescent="0.3">
      <c r="A1037" s="410" t="s">
        <v>5141</v>
      </c>
      <c r="B1037" s="411" t="s">
        <v>5142</v>
      </c>
      <c r="C1037" s="412" t="s">
        <v>518</v>
      </c>
      <c r="D1037" s="367">
        <f t="shared" si="86"/>
        <v>0</v>
      </c>
      <c r="E1037" s="368">
        <f t="shared" si="87"/>
        <v>0</v>
      </c>
      <c r="F1037" s="368">
        <f t="shared" si="88"/>
        <v>0</v>
      </c>
      <c r="G1037" s="368">
        <f t="shared" si="89"/>
        <v>0</v>
      </c>
      <c r="H1037" s="368">
        <f t="shared" si="90"/>
        <v>0</v>
      </c>
      <c r="I1037" s="368">
        <f t="shared" si="91"/>
        <v>0</v>
      </c>
      <c r="J1037" s="368">
        <f t="shared" si="92"/>
        <v>0</v>
      </c>
      <c r="K1037" s="368">
        <f t="shared" si="93"/>
        <v>0</v>
      </c>
      <c r="L1037" s="368">
        <f t="shared" si="94"/>
        <v>0</v>
      </c>
      <c r="M1037" s="368">
        <f t="shared" si="95"/>
        <v>0</v>
      </c>
      <c r="N1037" s="370">
        <f t="shared" si="96"/>
        <v>0</v>
      </c>
      <c r="O1037" s="371"/>
      <c r="P1037" s="413">
        <f t="shared" si="84"/>
        <v>0</v>
      </c>
      <c r="Q1037" s="373" t="str">
        <f t="shared" si="85"/>
        <v/>
      </c>
      <c r="R1037" s="374">
        <v>0</v>
      </c>
      <c r="S1037" s="420">
        <v>0</v>
      </c>
      <c r="T1037" s="414">
        <v>0</v>
      </c>
      <c r="U1037" s="414">
        <v>0</v>
      </c>
      <c r="V1037" s="414">
        <v>0</v>
      </c>
      <c r="W1037" s="414">
        <v>0</v>
      </c>
      <c r="X1037" s="414">
        <v>0</v>
      </c>
      <c r="Y1037" s="414">
        <v>0</v>
      </c>
      <c r="Z1037" s="414">
        <v>0</v>
      </c>
      <c r="AA1037" s="414">
        <v>0</v>
      </c>
      <c r="AB1037" s="420">
        <v>0</v>
      </c>
      <c r="AC1037" s="415"/>
      <c r="AD1037" s="421">
        <v>0</v>
      </c>
      <c r="AE1037" s="427">
        <v>0</v>
      </c>
      <c r="AF1037" s="417"/>
      <c r="AG1037" s="375"/>
      <c r="AH1037" s="417"/>
      <c r="AI1037" s="430">
        <v>0</v>
      </c>
      <c r="AJ1037" s="430">
        <v>0</v>
      </c>
      <c r="AK1037" s="430">
        <v>0</v>
      </c>
      <c r="AL1037" s="126"/>
      <c r="AM1037" s="418"/>
      <c r="AN1037" s="418"/>
      <c r="AO1037" s="375">
        <v>0</v>
      </c>
    </row>
    <row r="1038" spans="1:41" ht="24" customHeight="1" x14ac:dyDescent="0.3">
      <c r="A1038" s="410" t="s">
        <v>5143</v>
      </c>
      <c r="B1038" s="411" t="s">
        <v>5144</v>
      </c>
      <c r="C1038" s="412" t="s">
        <v>1959</v>
      </c>
      <c r="D1038" s="367">
        <f t="shared" si="86"/>
        <v>10</v>
      </c>
      <c r="E1038" s="368">
        <f t="shared" si="87"/>
        <v>10</v>
      </c>
      <c r="F1038" s="368">
        <f t="shared" si="88"/>
        <v>0</v>
      </c>
      <c r="G1038" s="368">
        <f t="shared" si="89"/>
        <v>0</v>
      </c>
      <c r="H1038" s="368">
        <f t="shared" si="90"/>
        <v>0</v>
      </c>
      <c r="I1038" s="368">
        <f t="shared" si="91"/>
        <v>0</v>
      </c>
      <c r="J1038" s="368">
        <f t="shared" si="92"/>
        <v>0</v>
      </c>
      <c r="K1038" s="368">
        <f t="shared" si="93"/>
        <v>0</v>
      </c>
      <c r="L1038" s="368">
        <f t="shared" si="94"/>
        <v>0</v>
      </c>
      <c r="M1038" s="368">
        <f t="shared" si="95"/>
        <v>0</v>
      </c>
      <c r="N1038" s="370">
        <f t="shared" si="96"/>
        <v>20</v>
      </c>
      <c r="O1038" s="371"/>
      <c r="P1038" s="413">
        <f t="shared" si="84"/>
        <v>20</v>
      </c>
      <c r="Q1038" s="373">
        <f t="shared" si="85"/>
        <v>427</v>
      </c>
      <c r="R1038" s="374">
        <v>0</v>
      </c>
      <c r="S1038" s="425">
        <v>0</v>
      </c>
      <c r="T1038" s="414">
        <v>0</v>
      </c>
      <c r="U1038" s="414">
        <v>0</v>
      </c>
      <c r="V1038" s="414">
        <v>0</v>
      </c>
      <c r="W1038" s="414">
        <v>0</v>
      </c>
      <c r="X1038" s="414">
        <v>0</v>
      </c>
      <c r="Y1038" s="414">
        <v>0</v>
      </c>
      <c r="Z1038" s="414">
        <v>0</v>
      </c>
      <c r="AA1038" s="414">
        <v>0</v>
      </c>
      <c r="AB1038" s="425">
        <v>10</v>
      </c>
      <c r="AC1038" s="429"/>
      <c r="AD1038" s="124">
        <v>0</v>
      </c>
      <c r="AE1038" s="416">
        <v>0</v>
      </c>
      <c r="AF1038" s="417"/>
      <c r="AG1038" s="375">
        <v>10</v>
      </c>
      <c r="AH1038" s="417"/>
      <c r="AI1038" s="421">
        <v>0</v>
      </c>
      <c r="AJ1038" s="421">
        <v>0</v>
      </c>
      <c r="AK1038" s="421">
        <v>0</v>
      </c>
      <c r="AL1038" s="126"/>
      <c r="AM1038" s="418"/>
      <c r="AN1038" s="418"/>
      <c r="AO1038" s="375">
        <v>0</v>
      </c>
    </row>
    <row r="1039" spans="1:41" ht="24" customHeight="1" x14ac:dyDescent="0.3">
      <c r="A1039" s="410" t="s">
        <v>5145</v>
      </c>
      <c r="B1039" s="411" t="s">
        <v>5146</v>
      </c>
      <c r="C1039" s="412" t="s">
        <v>2391</v>
      </c>
      <c r="D1039" s="367">
        <f t="shared" si="86"/>
        <v>0</v>
      </c>
      <c r="E1039" s="368">
        <f t="shared" si="87"/>
        <v>0</v>
      </c>
      <c r="F1039" s="368">
        <f t="shared" si="88"/>
        <v>0</v>
      </c>
      <c r="G1039" s="368">
        <f t="shared" si="89"/>
        <v>0</v>
      </c>
      <c r="H1039" s="368">
        <f t="shared" si="90"/>
        <v>0</v>
      </c>
      <c r="I1039" s="368">
        <f t="shared" si="91"/>
        <v>0</v>
      </c>
      <c r="J1039" s="368">
        <f t="shared" si="92"/>
        <v>0</v>
      </c>
      <c r="K1039" s="368">
        <f t="shared" si="93"/>
        <v>0</v>
      </c>
      <c r="L1039" s="368">
        <f t="shared" si="94"/>
        <v>0</v>
      </c>
      <c r="M1039" s="368">
        <f t="shared" si="95"/>
        <v>0</v>
      </c>
      <c r="N1039" s="370">
        <f t="shared" si="96"/>
        <v>0</v>
      </c>
      <c r="O1039" s="371"/>
      <c r="P1039" s="413">
        <f t="shared" si="84"/>
        <v>0</v>
      </c>
      <c r="Q1039" s="373" t="str">
        <f t="shared" si="85"/>
        <v/>
      </c>
      <c r="R1039" s="431">
        <v>0</v>
      </c>
      <c r="S1039" s="414">
        <v>0</v>
      </c>
      <c r="T1039" s="414">
        <v>0</v>
      </c>
      <c r="U1039" s="414">
        <v>0</v>
      </c>
      <c r="V1039" s="414">
        <v>0</v>
      </c>
      <c r="W1039" s="414">
        <v>0</v>
      </c>
      <c r="X1039" s="414">
        <v>0</v>
      </c>
      <c r="Y1039" s="414">
        <v>0</v>
      </c>
      <c r="Z1039" s="414">
        <v>0</v>
      </c>
      <c r="AA1039" s="414">
        <v>0</v>
      </c>
      <c r="AB1039" s="414">
        <v>0</v>
      </c>
      <c r="AC1039" s="429"/>
      <c r="AD1039" s="142">
        <v>0</v>
      </c>
      <c r="AE1039" s="427">
        <v>0</v>
      </c>
      <c r="AF1039" s="433"/>
      <c r="AG1039" s="425"/>
      <c r="AH1039" s="433"/>
      <c r="AI1039" s="426">
        <v>0</v>
      </c>
      <c r="AJ1039" s="426">
        <v>0</v>
      </c>
      <c r="AK1039" s="426">
        <v>0</v>
      </c>
      <c r="AL1039" s="434"/>
      <c r="AM1039" s="435"/>
      <c r="AN1039" s="435"/>
      <c r="AO1039" s="375">
        <v>0</v>
      </c>
    </row>
    <row r="1040" spans="1:41" ht="24" customHeight="1" x14ac:dyDescent="0.3">
      <c r="A1040" s="410" t="s">
        <v>5147</v>
      </c>
      <c r="B1040" s="411" t="s">
        <v>5148</v>
      </c>
      <c r="C1040" s="412" t="s">
        <v>1987</v>
      </c>
      <c r="D1040" s="367">
        <f t="shared" si="86"/>
        <v>4</v>
      </c>
      <c r="E1040" s="368">
        <f t="shared" si="87"/>
        <v>4</v>
      </c>
      <c r="F1040" s="368">
        <f t="shared" si="88"/>
        <v>0</v>
      </c>
      <c r="G1040" s="368">
        <f t="shared" si="89"/>
        <v>0</v>
      </c>
      <c r="H1040" s="368">
        <f t="shared" si="90"/>
        <v>0</v>
      </c>
      <c r="I1040" s="368">
        <f t="shared" si="91"/>
        <v>0</v>
      </c>
      <c r="J1040" s="368">
        <f t="shared" si="92"/>
        <v>0</v>
      </c>
      <c r="K1040" s="368">
        <f t="shared" si="93"/>
        <v>0</v>
      </c>
      <c r="L1040" s="368">
        <f t="shared" si="94"/>
        <v>0</v>
      </c>
      <c r="M1040" s="368">
        <f t="shared" si="95"/>
        <v>0</v>
      </c>
      <c r="N1040" s="370">
        <f t="shared" si="96"/>
        <v>8</v>
      </c>
      <c r="O1040" s="371"/>
      <c r="P1040" s="413">
        <f t="shared" si="84"/>
        <v>8</v>
      </c>
      <c r="Q1040" s="373">
        <f t="shared" si="85"/>
        <v>762</v>
      </c>
      <c r="R1040" s="374">
        <v>0</v>
      </c>
      <c r="S1040" s="420">
        <v>0</v>
      </c>
      <c r="T1040" s="414">
        <v>0</v>
      </c>
      <c r="U1040" s="414">
        <v>0</v>
      </c>
      <c r="V1040" s="414">
        <v>0</v>
      </c>
      <c r="W1040" s="414">
        <v>0</v>
      </c>
      <c r="X1040" s="414">
        <v>0</v>
      </c>
      <c r="Y1040" s="414">
        <v>0</v>
      </c>
      <c r="Z1040" s="414">
        <v>0</v>
      </c>
      <c r="AA1040" s="414">
        <v>0</v>
      </c>
      <c r="AB1040" s="420">
        <v>4</v>
      </c>
      <c r="AC1040" s="415"/>
      <c r="AD1040" s="124">
        <v>0</v>
      </c>
      <c r="AE1040" s="416">
        <v>0</v>
      </c>
      <c r="AF1040" s="417"/>
      <c r="AG1040" s="375">
        <v>4</v>
      </c>
      <c r="AH1040" s="417"/>
      <c r="AI1040" s="426">
        <v>0</v>
      </c>
      <c r="AJ1040" s="426">
        <v>0</v>
      </c>
      <c r="AK1040" s="426">
        <v>0</v>
      </c>
      <c r="AL1040" s="126"/>
      <c r="AM1040" s="418"/>
      <c r="AN1040" s="418"/>
      <c r="AO1040" s="375">
        <v>0</v>
      </c>
    </row>
    <row r="1041" spans="1:41" ht="24" customHeight="1" x14ac:dyDescent="0.3">
      <c r="A1041" s="419" t="s">
        <v>5149</v>
      </c>
      <c r="B1041" s="411" t="s">
        <v>5150</v>
      </c>
      <c r="C1041" s="412" t="s">
        <v>4278</v>
      </c>
      <c r="D1041" s="367">
        <f t="shared" si="86"/>
        <v>16</v>
      </c>
      <c r="E1041" s="368">
        <f t="shared" si="87"/>
        <v>0</v>
      </c>
      <c r="F1041" s="368">
        <f t="shared" si="88"/>
        <v>0</v>
      </c>
      <c r="G1041" s="368">
        <f t="shared" si="89"/>
        <v>0</v>
      </c>
      <c r="H1041" s="368">
        <f t="shared" si="90"/>
        <v>0</v>
      </c>
      <c r="I1041" s="368">
        <f t="shared" si="91"/>
        <v>0</v>
      </c>
      <c r="J1041" s="368">
        <f t="shared" si="92"/>
        <v>0</v>
      </c>
      <c r="K1041" s="368">
        <f t="shared" si="93"/>
        <v>0</v>
      </c>
      <c r="L1041" s="368">
        <f t="shared" si="94"/>
        <v>0</v>
      </c>
      <c r="M1041" s="368">
        <f t="shared" si="95"/>
        <v>0</v>
      </c>
      <c r="N1041" s="370">
        <f t="shared" si="96"/>
        <v>16</v>
      </c>
      <c r="O1041" s="371"/>
      <c r="P1041" s="413">
        <f t="shared" si="84"/>
        <v>16</v>
      </c>
      <c r="Q1041" s="373">
        <f t="shared" si="85"/>
        <v>512</v>
      </c>
      <c r="R1041" s="374">
        <v>0</v>
      </c>
      <c r="S1041" s="449">
        <v>0</v>
      </c>
      <c r="T1041" s="414">
        <v>0</v>
      </c>
      <c r="U1041" s="414">
        <v>0</v>
      </c>
      <c r="V1041" s="414">
        <v>0</v>
      </c>
      <c r="W1041" s="414">
        <v>0</v>
      </c>
      <c r="X1041" s="414">
        <v>0</v>
      </c>
      <c r="Y1041" s="414">
        <v>0</v>
      </c>
      <c r="Z1041" s="414">
        <v>0</v>
      </c>
      <c r="AA1041" s="414">
        <v>0</v>
      </c>
      <c r="AB1041" s="449">
        <v>0</v>
      </c>
      <c r="AC1041" s="429"/>
      <c r="AD1041" s="421">
        <v>0</v>
      </c>
      <c r="AE1041" s="416">
        <v>0</v>
      </c>
      <c r="AF1041" s="417"/>
      <c r="AG1041" s="375">
        <v>16</v>
      </c>
      <c r="AH1041" s="417"/>
      <c r="AI1041" s="426">
        <v>0</v>
      </c>
      <c r="AJ1041" s="426">
        <v>0</v>
      </c>
      <c r="AK1041" s="426">
        <v>0</v>
      </c>
      <c r="AL1041" s="126"/>
      <c r="AM1041" s="418"/>
      <c r="AN1041" s="418"/>
      <c r="AO1041" s="375">
        <v>0</v>
      </c>
    </row>
    <row r="1042" spans="1:41" ht="24" customHeight="1" x14ac:dyDescent="0.3">
      <c r="A1042" s="419" t="s">
        <v>5151</v>
      </c>
      <c r="B1042" s="436" t="s">
        <v>5152</v>
      </c>
      <c r="C1042" s="437" t="s">
        <v>358</v>
      </c>
      <c r="D1042" s="367">
        <f t="shared" si="86"/>
        <v>0</v>
      </c>
      <c r="E1042" s="368">
        <f t="shared" si="87"/>
        <v>0</v>
      </c>
      <c r="F1042" s="368">
        <f t="shared" si="88"/>
        <v>0</v>
      </c>
      <c r="G1042" s="368">
        <f t="shared" si="89"/>
        <v>0</v>
      </c>
      <c r="H1042" s="368">
        <f t="shared" si="90"/>
        <v>0</v>
      </c>
      <c r="I1042" s="368">
        <f t="shared" si="91"/>
        <v>0</v>
      </c>
      <c r="J1042" s="368">
        <f t="shared" si="92"/>
        <v>0</v>
      </c>
      <c r="K1042" s="368">
        <f t="shared" si="93"/>
        <v>0</v>
      </c>
      <c r="L1042" s="368">
        <f t="shared" si="94"/>
        <v>0</v>
      </c>
      <c r="M1042" s="368">
        <f t="shared" si="95"/>
        <v>0</v>
      </c>
      <c r="N1042" s="370">
        <f t="shared" si="96"/>
        <v>0</v>
      </c>
      <c r="O1042" s="371"/>
      <c r="P1042" s="413">
        <f t="shared" si="84"/>
        <v>0</v>
      </c>
      <c r="Q1042" s="373" t="str">
        <f t="shared" si="85"/>
        <v/>
      </c>
      <c r="R1042" s="431">
        <v>0</v>
      </c>
      <c r="S1042" s="428">
        <v>0</v>
      </c>
      <c r="T1042" s="414">
        <v>0</v>
      </c>
      <c r="U1042" s="414">
        <v>0</v>
      </c>
      <c r="V1042" s="414">
        <v>0</v>
      </c>
      <c r="W1042" s="414">
        <v>0</v>
      </c>
      <c r="X1042" s="414">
        <v>0</v>
      </c>
      <c r="Y1042" s="414">
        <v>0</v>
      </c>
      <c r="Z1042" s="414">
        <v>0</v>
      </c>
      <c r="AA1042" s="414">
        <v>0</v>
      </c>
      <c r="AB1042" s="428">
        <v>0</v>
      </c>
      <c r="AC1042" s="415"/>
      <c r="AD1042" s="421">
        <v>0</v>
      </c>
      <c r="AE1042" s="416">
        <v>0</v>
      </c>
      <c r="AF1042" s="417"/>
      <c r="AG1042" s="375"/>
      <c r="AH1042" s="417"/>
      <c r="AI1042" s="421">
        <v>0</v>
      </c>
      <c r="AJ1042" s="421">
        <v>0</v>
      </c>
      <c r="AK1042" s="421">
        <v>0</v>
      </c>
      <c r="AL1042" s="434"/>
      <c r="AM1042" s="435"/>
      <c r="AN1042" s="435"/>
      <c r="AO1042" s="375">
        <v>0</v>
      </c>
    </row>
    <row r="1043" spans="1:41" ht="24" customHeight="1" x14ac:dyDescent="0.3">
      <c r="A1043" s="410" t="s">
        <v>5153</v>
      </c>
      <c r="B1043" s="411" t="s">
        <v>5154</v>
      </c>
      <c r="C1043" s="412" t="s">
        <v>2705</v>
      </c>
      <c r="D1043" s="367">
        <f t="shared" si="86"/>
        <v>0</v>
      </c>
      <c r="E1043" s="368">
        <f t="shared" si="87"/>
        <v>0</v>
      </c>
      <c r="F1043" s="368">
        <f t="shared" si="88"/>
        <v>0</v>
      </c>
      <c r="G1043" s="368">
        <f t="shared" si="89"/>
        <v>0</v>
      </c>
      <c r="H1043" s="368">
        <f t="shared" si="90"/>
        <v>0</v>
      </c>
      <c r="I1043" s="368">
        <f t="shared" si="91"/>
        <v>0</v>
      </c>
      <c r="J1043" s="368">
        <f t="shared" si="92"/>
        <v>0</v>
      </c>
      <c r="K1043" s="368">
        <f t="shared" si="93"/>
        <v>0</v>
      </c>
      <c r="L1043" s="368">
        <f t="shared" si="94"/>
        <v>0</v>
      </c>
      <c r="M1043" s="368">
        <f t="shared" si="95"/>
        <v>0</v>
      </c>
      <c r="N1043" s="370">
        <f t="shared" si="96"/>
        <v>0</v>
      </c>
      <c r="O1043" s="371"/>
      <c r="P1043" s="413">
        <f t="shared" si="84"/>
        <v>0</v>
      </c>
      <c r="Q1043" s="373" t="str">
        <f t="shared" si="85"/>
        <v/>
      </c>
      <c r="R1043" s="374">
        <v>0</v>
      </c>
      <c r="S1043" s="420">
        <v>0</v>
      </c>
      <c r="T1043" s="414">
        <v>0</v>
      </c>
      <c r="U1043" s="414">
        <v>0</v>
      </c>
      <c r="V1043" s="414">
        <v>0</v>
      </c>
      <c r="W1043" s="414">
        <v>0</v>
      </c>
      <c r="X1043" s="414">
        <v>0</v>
      </c>
      <c r="Y1043" s="414">
        <v>0</v>
      </c>
      <c r="Z1043" s="414">
        <v>0</v>
      </c>
      <c r="AA1043" s="414">
        <v>0</v>
      </c>
      <c r="AB1043" s="420">
        <v>0</v>
      </c>
      <c r="AC1043" s="415"/>
      <c r="AD1043" s="124">
        <v>0</v>
      </c>
      <c r="AE1043" s="416">
        <v>0</v>
      </c>
      <c r="AF1043" s="417"/>
      <c r="AG1043" s="375"/>
      <c r="AH1043" s="417"/>
      <c r="AI1043" s="426">
        <v>0</v>
      </c>
      <c r="AJ1043" s="426">
        <v>0</v>
      </c>
      <c r="AK1043" s="426">
        <v>0</v>
      </c>
      <c r="AL1043" s="126"/>
      <c r="AM1043" s="418"/>
      <c r="AN1043" s="418"/>
      <c r="AO1043" s="375">
        <v>0</v>
      </c>
    </row>
    <row r="1044" spans="1:41" ht="24" customHeight="1" x14ac:dyDescent="0.3">
      <c r="A1044" s="410" t="s">
        <v>5157</v>
      </c>
      <c r="B1044" s="411" t="s">
        <v>5158</v>
      </c>
      <c r="C1044" s="412" t="s">
        <v>113</v>
      </c>
      <c r="D1044" s="367">
        <f t="shared" si="86"/>
        <v>130</v>
      </c>
      <c r="E1044" s="368">
        <f t="shared" si="87"/>
        <v>0</v>
      </c>
      <c r="F1044" s="368">
        <f t="shared" si="88"/>
        <v>0</v>
      </c>
      <c r="G1044" s="368">
        <f t="shared" si="89"/>
        <v>0</v>
      </c>
      <c r="H1044" s="368">
        <f t="shared" si="90"/>
        <v>0</v>
      </c>
      <c r="I1044" s="368">
        <f t="shared" si="91"/>
        <v>0</v>
      </c>
      <c r="J1044" s="368">
        <f t="shared" si="92"/>
        <v>0</v>
      </c>
      <c r="K1044" s="368">
        <f t="shared" si="93"/>
        <v>0</v>
      </c>
      <c r="L1044" s="368">
        <f t="shared" si="94"/>
        <v>0</v>
      </c>
      <c r="M1044" s="368">
        <f t="shared" si="95"/>
        <v>0</v>
      </c>
      <c r="N1044" s="370">
        <f t="shared" si="96"/>
        <v>130</v>
      </c>
      <c r="O1044" s="371"/>
      <c r="P1044" s="413">
        <f t="shared" si="84"/>
        <v>130</v>
      </c>
      <c r="Q1044" s="373">
        <f t="shared" si="85"/>
        <v>63</v>
      </c>
      <c r="R1044" s="374">
        <v>0</v>
      </c>
      <c r="S1044" s="420">
        <v>0</v>
      </c>
      <c r="T1044" s="414">
        <v>0</v>
      </c>
      <c r="U1044" s="414">
        <v>0</v>
      </c>
      <c r="V1044" s="414">
        <v>0</v>
      </c>
      <c r="W1044" s="414">
        <v>0</v>
      </c>
      <c r="X1044" s="414">
        <v>0</v>
      </c>
      <c r="Y1044" s="414">
        <v>0</v>
      </c>
      <c r="Z1044" s="414">
        <v>0</v>
      </c>
      <c r="AA1044" s="414">
        <v>0</v>
      </c>
      <c r="AB1044" s="420">
        <v>0</v>
      </c>
      <c r="AC1044" s="429"/>
      <c r="AD1044" s="421">
        <v>0</v>
      </c>
      <c r="AE1044" s="416">
        <v>0</v>
      </c>
      <c r="AF1044" s="417"/>
      <c r="AG1044" s="375"/>
      <c r="AH1044" s="417"/>
      <c r="AI1044" s="421">
        <v>0</v>
      </c>
      <c r="AJ1044" s="421">
        <v>130</v>
      </c>
      <c r="AK1044" s="421">
        <v>0</v>
      </c>
      <c r="AL1044" s="126"/>
      <c r="AM1044" s="418"/>
      <c r="AN1044" s="418"/>
      <c r="AO1044" s="375">
        <v>0</v>
      </c>
    </row>
    <row r="1045" spans="1:41" ht="24" customHeight="1" x14ac:dyDescent="0.3">
      <c r="A1045" s="521" t="s">
        <v>5159</v>
      </c>
      <c r="B1045" s="522" t="s">
        <v>5160</v>
      </c>
      <c r="C1045" s="523" t="s">
        <v>2334</v>
      </c>
      <c r="D1045" s="367">
        <f t="shared" si="86"/>
        <v>19</v>
      </c>
      <c r="E1045" s="368">
        <f t="shared" si="87"/>
        <v>12</v>
      </c>
      <c r="F1045" s="368">
        <f t="shared" si="88"/>
        <v>0</v>
      </c>
      <c r="G1045" s="368">
        <f t="shared" si="89"/>
        <v>0</v>
      </c>
      <c r="H1045" s="368">
        <f t="shared" si="90"/>
        <v>0</v>
      </c>
      <c r="I1045" s="368">
        <f t="shared" si="91"/>
        <v>0</v>
      </c>
      <c r="J1045" s="368">
        <f t="shared" si="92"/>
        <v>0</v>
      </c>
      <c r="K1045" s="368">
        <f t="shared" si="93"/>
        <v>0</v>
      </c>
      <c r="L1045" s="368">
        <f t="shared" si="94"/>
        <v>0</v>
      </c>
      <c r="M1045" s="368">
        <f t="shared" si="95"/>
        <v>0</v>
      </c>
      <c r="N1045" s="480">
        <f t="shared" si="96"/>
        <v>31</v>
      </c>
      <c r="O1045" s="524"/>
      <c r="P1045" s="525">
        <f>N1045+O1045*100</f>
        <v>31</v>
      </c>
      <c r="Q1045" s="483">
        <f>IF(P1045=0,"",RANK(P1045,P:P,0))</f>
        <v>283</v>
      </c>
      <c r="R1045" s="374">
        <v>0</v>
      </c>
      <c r="S1045" s="432">
        <v>0</v>
      </c>
      <c r="T1045" s="414">
        <v>0</v>
      </c>
      <c r="U1045" s="414">
        <v>0</v>
      </c>
      <c r="V1045" s="414">
        <v>0</v>
      </c>
      <c r="W1045" s="414">
        <v>0</v>
      </c>
      <c r="X1045" s="414">
        <v>0</v>
      </c>
      <c r="Y1045" s="414">
        <v>0</v>
      </c>
      <c r="Z1045" s="414">
        <v>0</v>
      </c>
      <c r="AA1045" s="414">
        <v>0</v>
      </c>
      <c r="AB1045" s="432">
        <v>19</v>
      </c>
      <c r="AC1045" s="526"/>
      <c r="AD1045" s="421">
        <v>0</v>
      </c>
      <c r="AE1045" s="427">
        <v>0</v>
      </c>
      <c r="AF1045" s="527"/>
      <c r="AG1045" s="198">
        <v>12</v>
      </c>
      <c r="AH1045" s="527"/>
      <c r="AI1045" s="421">
        <v>0</v>
      </c>
      <c r="AJ1045" s="421">
        <v>0</v>
      </c>
      <c r="AK1045" s="421">
        <v>0</v>
      </c>
      <c r="AL1045" s="126"/>
      <c r="AM1045" s="418"/>
      <c r="AN1045" s="418"/>
      <c r="AO1045" s="425">
        <v>0</v>
      </c>
    </row>
    <row r="1046" spans="1:41" ht="24" customHeight="1" x14ac:dyDescent="0.3">
      <c r="A1046" s="410" t="s">
        <v>5161</v>
      </c>
      <c r="B1046" s="411" t="s">
        <v>5162</v>
      </c>
      <c r="C1046" s="412" t="s">
        <v>174</v>
      </c>
      <c r="D1046" s="367">
        <f t="shared" si="86"/>
        <v>24</v>
      </c>
      <c r="E1046" s="368">
        <f t="shared" si="87"/>
        <v>6</v>
      </c>
      <c r="F1046" s="368">
        <f t="shared" si="88"/>
        <v>0</v>
      </c>
      <c r="G1046" s="368">
        <f t="shared" si="89"/>
        <v>0</v>
      </c>
      <c r="H1046" s="368">
        <f t="shared" si="90"/>
        <v>0</v>
      </c>
      <c r="I1046" s="368">
        <f t="shared" si="91"/>
        <v>0</v>
      </c>
      <c r="J1046" s="368">
        <f t="shared" si="92"/>
        <v>0</v>
      </c>
      <c r="K1046" s="368">
        <f t="shared" si="93"/>
        <v>0</v>
      </c>
      <c r="L1046" s="368">
        <f t="shared" si="94"/>
        <v>0</v>
      </c>
      <c r="M1046" s="368">
        <f t="shared" si="95"/>
        <v>0</v>
      </c>
      <c r="N1046" s="370">
        <f t="shared" si="96"/>
        <v>30</v>
      </c>
      <c r="O1046" s="371"/>
      <c r="P1046" s="413">
        <f t="shared" ref="P1046:P1058" si="97">N1046+O1046*100</f>
        <v>30</v>
      </c>
      <c r="Q1046" s="373">
        <f t="shared" ref="Q1046:Q1058" si="98">IF(P1046=0,"",RANK(P1046,P:P,0))</f>
        <v>290</v>
      </c>
      <c r="R1046" s="374">
        <v>0</v>
      </c>
      <c r="S1046" s="420">
        <v>0</v>
      </c>
      <c r="T1046" s="414">
        <v>0</v>
      </c>
      <c r="U1046" s="414">
        <v>0</v>
      </c>
      <c r="V1046" s="414">
        <v>0</v>
      </c>
      <c r="W1046" s="414">
        <v>0</v>
      </c>
      <c r="X1046" s="414">
        <v>0</v>
      </c>
      <c r="Y1046" s="414">
        <v>0</v>
      </c>
      <c r="Z1046" s="414">
        <v>0</v>
      </c>
      <c r="AA1046" s="414">
        <v>0</v>
      </c>
      <c r="AB1046" s="420">
        <v>6</v>
      </c>
      <c r="AC1046" s="415"/>
      <c r="AD1046" s="421">
        <v>0</v>
      </c>
      <c r="AE1046" s="416">
        <v>0</v>
      </c>
      <c r="AF1046" s="433"/>
      <c r="AG1046" s="425">
        <v>24</v>
      </c>
      <c r="AH1046" s="433"/>
      <c r="AI1046" s="124">
        <v>0</v>
      </c>
      <c r="AJ1046" s="124">
        <v>0</v>
      </c>
      <c r="AK1046" s="124">
        <v>0</v>
      </c>
      <c r="AL1046" s="126"/>
      <c r="AM1046" s="418"/>
      <c r="AN1046" s="418"/>
      <c r="AO1046" s="375">
        <v>0</v>
      </c>
    </row>
    <row r="1047" spans="1:41" ht="24" customHeight="1" x14ac:dyDescent="0.3">
      <c r="A1047" s="419" t="s">
        <v>5163</v>
      </c>
      <c r="B1047" s="411" t="s">
        <v>5164</v>
      </c>
      <c r="C1047" s="412" t="s">
        <v>998</v>
      </c>
      <c r="D1047" s="367">
        <f t="shared" si="86"/>
        <v>0</v>
      </c>
      <c r="E1047" s="368">
        <f t="shared" si="87"/>
        <v>0</v>
      </c>
      <c r="F1047" s="368">
        <f t="shared" si="88"/>
        <v>0</v>
      </c>
      <c r="G1047" s="368">
        <f t="shared" si="89"/>
        <v>0</v>
      </c>
      <c r="H1047" s="368">
        <f t="shared" si="90"/>
        <v>0</v>
      </c>
      <c r="I1047" s="368">
        <f t="shared" si="91"/>
        <v>0</v>
      </c>
      <c r="J1047" s="368">
        <f t="shared" si="92"/>
        <v>0</v>
      </c>
      <c r="K1047" s="368">
        <f t="shared" si="93"/>
        <v>0</v>
      </c>
      <c r="L1047" s="368">
        <f t="shared" si="94"/>
        <v>0</v>
      </c>
      <c r="M1047" s="368">
        <f t="shared" si="95"/>
        <v>0</v>
      </c>
      <c r="N1047" s="370">
        <f t="shared" si="96"/>
        <v>0</v>
      </c>
      <c r="O1047" s="371"/>
      <c r="P1047" s="413">
        <f t="shared" si="97"/>
        <v>0</v>
      </c>
      <c r="Q1047" s="373" t="str">
        <f t="shared" si="98"/>
        <v/>
      </c>
      <c r="R1047" s="431">
        <v>0</v>
      </c>
      <c r="S1047" s="420">
        <v>0</v>
      </c>
      <c r="T1047" s="414">
        <v>0</v>
      </c>
      <c r="U1047" s="414">
        <v>0</v>
      </c>
      <c r="V1047" s="414">
        <v>0</v>
      </c>
      <c r="W1047" s="414">
        <v>0</v>
      </c>
      <c r="X1047" s="414">
        <v>0</v>
      </c>
      <c r="Y1047" s="414">
        <v>0</v>
      </c>
      <c r="Z1047" s="414">
        <v>0</v>
      </c>
      <c r="AA1047" s="414">
        <v>0</v>
      </c>
      <c r="AB1047" s="420">
        <v>0</v>
      </c>
      <c r="AC1047" s="429"/>
      <c r="AD1047" s="142">
        <v>0</v>
      </c>
      <c r="AE1047" s="416">
        <v>0</v>
      </c>
      <c r="AF1047" s="417"/>
      <c r="AG1047" s="375"/>
      <c r="AH1047" s="417"/>
      <c r="AI1047" s="421">
        <v>0</v>
      </c>
      <c r="AJ1047" s="421">
        <v>0</v>
      </c>
      <c r="AK1047" s="421">
        <v>0</v>
      </c>
      <c r="AL1047" s="434"/>
      <c r="AM1047" s="435"/>
      <c r="AN1047" s="435"/>
      <c r="AO1047" s="375">
        <v>0</v>
      </c>
    </row>
    <row r="1048" spans="1:41" ht="24" customHeight="1" x14ac:dyDescent="0.3">
      <c r="A1048" s="410" t="s">
        <v>5165</v>
      </c>
      <c r="B1048" s="411" t="s">
        <v>5166</v>
      </c>
      <c r="C1048" s="412" t="s">
        <v>371</v>
      </c>
      <c r="D1048" s="367">
        <f t="shared" si="86"/>
        <v>5</v>
      </c>
      <c r="E1048" s="368">
        <f t="shared" si="87"/>
        <v>0</v>
      </c>
      <c r="F1048" s="368">
        <f t="shared" si="88"/>
        <v>0</v>
      </c>
      <c r="G1048" s="368">
        <f t="shared" si="89"/>
        <v>0</v>
      </c>
      <c r="H1048" s="368">
        <f t="shared" si="90"/>
        <v>0</v>
      </c>
      <c r="I1048" s="368">
        <f t="shared" si="91"/>
        <v>0</v>
      </c>
      <c r="J1048" s="368">
        <f t="shared" si="92"/>
        <v>0</v>
      </c>
      <c r="K1048" s="368">
        <f t="shared" si="93"/>
        <v>0</v>
      </c>
      <c r="L1048" s="368">
        <f t="shared" si="94"/>
        <v>0</v>
      </c>
      <c r="M1048" s="368">
        <f t="shared" si="95"/>
        <v>0</v>
      </c>
      <c r="N1048" s="370">
        <f t="shared" si="96"/>
        <v>5</v>
      </c>
      <c r="O1048" s="371"/>
      <c r="P1048" s="413">
        <f t="shared" si="97"/>
        <v>5</v>
      </c>
      <c r="Q1048" s="373">
        <f t="shared" si="98"/>
        <v>830</v>
      </c>
      <c r="R1048" s="374">
        <v>0</v>
      </c>
      <c r="S1048" s="425">
        <v>0</v>
      </c>
      <c r="T1048" s="414">
        <v>0</v>
      </c>
      <c r="U1048" s="414">
        <v>0</v>
      </c>
      <c r="V1048" s="414">
        <v>0</v>
      </c>
      <c r="W1048" s="414">
        <v>0</v>
      </c>
      <c r="X1048" s="414">
        <v>0</v>
      </c>
      <c r="Y1048" s="414">
        <v>0</v>
      </c>
      <c r="Z1048" s="414">
        <v>0</v>
      </c>
      <c r="AA1048" s="414">
        <v>0</v>
      </c>
      <c r="AB1048" s="425">
        <v>0</v>
      </c>
      <c r="AC1048" s="429"/>
      <c r="AD1048" s="142">
        <v>0</v>
      </c>
      <c r="AE1048" s="427">
        <v>0</v>
      </c>
      <c r="AF1048" s="417">
        <v>5</v>
      </c>
      <c r="AG1048" s="375"/>
      <c r="AH1048" s="417"/>
      <c r="AI1048" s="430">
        <v>0</v>
      </c>
      <c r="AJ1048" s="430">
        <v>0</v>
      </c>
      <c r="AK1048" s="430">
        <v>0</v>
      </c>
      <c r="AL1048" s="126"/>
      <c r="AM1048" s="418"/>
      <c r="AN1048" s="418"/>
      <c r="AO1048" s="425">
        <v>0</v>
      </c>
    </row>
    <row r="1049" spans="1:41" ht="24" customHeight="1" x14ac:dyDescent="0.3">
      <c r="A1049" s="419" t="s">
        <v>5167</v>
      </c>
      <c r="B1049" s="411" t="s">
        <v>5168</v>
      </c>
      <c r="C1049" s="412" t="s">
        <v>437</v>
      </c>
      <c r="D1049" s="367">
        <f t="shared" si="86"/>
        <v>14</v>
      </c>
      <c r="E1049" s="368">
        <f t="shared" si="87"/>
        <v>0</v>
      </c>
      <c r="F1049" s="368">
        <f t="shared" si="88"/>
        <v>0</v>
      </c>
      <c r="G1049" s="368">
        <f t="shared" si="89"/>
        <v>0</v>
      </c>
      <c r="H1049" s="368">
        <f t="shared" si="90"/>
        <v>0</v>
      </c>
      <c r="I1049" s="368">
        <f t="shared" si="91"/>
        <v>0</v>
      </c>
      <c r="J1049" s="368">
        <f t="shared" si="92"/>
        <v>0</v>
      </c>
      <c r="K1049" s="368">
        <f t="shared" si="93"/>
        <v>0</v>
      </c>
      <c r="L1049" s="368">
        <f t="shared" si="94"/>
        <v>0</v>
      </c>
      <c r="M1049" s="368">
        <f t="shared" si="95"/>
        <v>0</v>
      </c>
      <c r="N1049" s="370">
        <f t="shared" si="96"/>
        <v>14</v>
      </c>
      <c r="O1049" s="371"/>
      <c r="P1049" s="413">
        <f t="shared" si="97"/>
        <v>14</v>
      </c>
      <c r="Q1049" s="373">
        <f t="shared" si="98"/>
        <v>558</v>
      </c>
      <c r="R1049" s="374">
        <v>0</v>
      </c>
      <c r="S1049" s="425">
        <v>14</v>
      </c>
      <c r="T1049" s="414">
        <v>0</v>
      </c>
      <c r="U1049" s="414">
        <v>0</v>
      </c>
      <c r="V1049" s="414">
        <v>0</v>
      </c>
      <c r="W1049" s="414">
        <v>0</v>
      </c>
      <c r="X1049" s="414">
        <v>0</v>
      </c>
      <c r="Y1049" s="414">
        <v>0</v>
      </c>
      <c r="Z1049" s="414">
        <v>0</v>
      </c>
      <c r="AA1049" s="414">
        <v>0</v>
      </c>
      <c r="AB1049" s="425">
        <v>0</v>
      </c>
      <c r="AC1049" s="429"/>
      <c r="AD1049" s="421">
        <v>0</v>
      </c>
      <c r="AE1049" s="427">
        <v>0</v>
      </c>
      <c r="AF1049" s="433"/>
      <c r="AG1049" s="425"/>
      <c r="AH1049" s="433"/>
      <c r="AI1049" s="142">
        <v>0</v>
      </c>
      <c r="AJ1049" s="142">
        <v>0</v>
      </c>
      <c r="AK1049" s="142">
        <v>0</v>
      </c>
      <c r="AL1049" s="126"/>
      <c r="AM1049" s="418"/>
      <c r="AN1049" s="418"/>
      <c r="AO1049" s="375">
        <v>0</v>
      </c>
    </row>
    <row r="1050" spans="1:41" ht="24" customHeight="1" x14ac:dyDescent="0.3">
      <c r="A1050" s="410" t="s">
        <v>5169</v>
      </c>
      <c r="B1050" s="411" t="s">
        <v>5170</v>
      </c>
      <c r="C1050" s="412" t="s">
        <v>116</v>
      </c>
      <c r="D1050" s="367">
        <f t="shared" si="86"/>
        <v>0</v>
      </c>
      <c r="E1050" s="368">
        <f t="shared" si="87"/>
        <v>0</v>
      </c>
      <c r="F1050" s="368">
        <f t="shared" si="88"/>
        <v>0</v>
      </c>
      <c r="G1050" s="368">
        <f t="shared" si="89"/>
        <v>0</v>
      </c>
      <c r="H1050" s="368">
        <f t="shared" si="90"/>
        <v>0</v>
      </c>
      <c r="I1050" s="368">
        <f t="shared" si="91"/>
        <v>0</v>
      </c>
      <c r="J1050" s="368">
        <f t="shared" si="92"/>
        <v>0</v>
      </c>
      <c r="K1050" s="368">
        <f t="shared" si="93"/>
        <v>0</v>
      </c>
      <c r="L1050" s="368">
        <f t="shared" si="94"/>
        <v>0</v>
      </c>
      <c r="M1050" s="368">
        <f t="shared" si="95"/>
        <v>0</v>
      </c>
      <c r="N1050" s="370">
        <f t="shared" si="96"/>
        <v>0</v>
      </c>
      <c r="O1050" s="371"/>
      <c r="P1050" s="413">
        <f t="shared" si="97"/>
        <v>0</v>
      </c>
      <c r="Q1050" s="373" t="str">
        <f t="shared" si="98"/>
        <v/>
      </c>
      <c r="R1050" s="374">
        <v>0</v>
      </c>
      <c r="S1050" s="420">
        <v>0</v>
      </c>
      <c r="T1050" s="414">
        <v>0</v>
      </c>
      <c r="U1050" s="414">
        <v>0</v>
      </c>
      <c r="V1050" s="414">
        <v>0</v>
      </c>
      <c r="W1050" s="414">
        <v>0</v>
      </c>
      <c r="X1050" s="414">
        <v>0</v>
      </c>
      <c r="Y1050" s="414">
        <v>0</v>
      </c>
      <c r="Z1050" s="414">
        <v>0</v>
      </c>
      <c r="AA1050" s="414">
        <v>0</v>
      </c>
      <c r="AB1050" s="420">
        <v>0</v>
      </c>
      <c r="AC1050" s="415"/>
      <c r="AD1050" s="430">
        <v>0</v>
      </c>
      <c r="AE1050" s="416">
        <v>0</v>
      </c>
      <c r="AF1050" s="433"/>
      <c r="AG1050" s="425"/>
      <c r="AH1050" s="433"/>
      <c r="AI1050" s="421">
        <v>0</v>
      </c>
      <c r="AJ1050" s="421">
        <v>0</v>
      </c>
      <c r="AK1050" s="421">
        <v>0</v>
      </c>
      <c r="AL1050" s="126"/>
      <c r="AM1050" s="418"/>
      <c r="AN1050" s="418"/>
      <c r="AO1050" s="375">
        <v>0</v>
      </c>
    </row>
    <row r="1051" spans="1:41" ht="24" customHeight="1" x14ac:dyDescent="0.3">
      <c r="A1051" s="419" t="s">
        <v>1639</v>
      </c>
      <c r="B1051" s="411" t="s">
        <v>1640</v>
      </c>
      <c r="C1051" s="412" t="s">
        <v>139</v>
      </c>
      <c r="D1051" s="367">
        <f t="shared" si="86"/>
        <v>45</v>
      </c>
      <c r="E1051" s="368">
        <f t="shared" si="87"/>
        <v>18</v>
      </c>
      <c r="F1051" s="368">
        <f t="shared" si="88"/>
        <v>5</v>
      </c>
      <c r="G1051" s="368">
        <f t="shared" si="89"/>
        <v>0</v>
      </c>
      <c r="H1051" s="368">
        <f t="shared" si="90"/>
        <v>0</v>
      </c>
      <c r="I1051" s="368">
        <f t="shared" si="91"/>
        <v>0</v>
      </c>
      <c r="J1051" s="368">
        <f t="shared" si="92"/>
        <v>0</v>
      </c>
      <c r="K1051" s="368">
        <f t="shared" si="93"/>
        <v>0</v>
      </c>
      <c r="L1051" s="368">
        <f t="shared" si="94"/>
        <v>0</v>
      </c>
      <c r="M1051" s="368">
        <f t="shared" si="95"/>
        <v>0</v>
      </c>
      <c r="N1051" s="370">
        <f t="shared" si="96"/>
        <v>68</v>
      </c>
      <c r="O1051" s="371"/>
      <c r="P1051" s="413">
        <f t="shared" si="97"/>
        <v>68</v>
      </c>
      <c r="Q1051" s="373">
        <f t="shared" si="98"/>
        <v>111</v>
      </c>
      <c r="R1051" s="374">
        <v>0</v>
      </c>
      <c r="S1051" s="425">
        <v>0</v>
      </c>
      <c r="T1051" s="414">
        <v>0</v>
      </c>
      <c r="U1051" s="414">
        <v>0</v>
      </c>
      <c r="V1051" s="414">
        <v>0</v>
      </c>
      <c r="W1051" s="414">
        <v>0</v>
      </c>
      <c r="X1051" s="414">
        <v>0</v>
      </c>
      <c r="Y1051" s="414">
        <v>0</v>
      </c>
      <c r="Z1051" s="414">
        <v>0</v>
      </c>
      <c r="AA1051" s="414">
        <v>0</v>
      </c>
      <c r="AB1051" s="425">
        <v>0</v>
      </c>
      <c r="AC1051" s="429"/>
      <c r="AD1051" s="389">
        <v>0</v>
      </c>
      <c r="AE1051" s="427">
        <v>0</v>
      </c>
      <c r="AF1051" s="417">
        <v>18</v>
      </c>
      <c r="AG1051" s="375">
        <v>5</v>
      </c>
      <c r="AH1051" s="417"/>
      <c r="AI1051" s="142">
        <v>45</v>
      </c>
      <c r="AJ1051" s="142">
        <v>0</v>
      </c>
      <c r="AK1051" s="142">
        <v>0</v>
      </c>
      <c r="AL1051" s="126"/>
      <c r="AM1051" s="418"/>
      <c r="AN1051" s="418"/>
      <c r="AO1051" s="375">
        <v>0</v>
      </c>
    </row>
    <row r="1052" spans="1:41" ht="24" customHeight="1" x14ac:dyDescent="0.3">
      <c r="A1052" s="419" t="s">
        <v>5171</v>
      </c>
      <c r="B1052" s="411" t="s">
        <v>5172</v>
      </c>
      <c r="C1052" s="412" t="s">
        <v>2113</v>
      </c>
      <c r="D1052" s="367">
        <f t="shared" si="86"/>
        <v>0</v>
      </c>
      <c r="E1052" s="368">
        <f t="shared" si="87"/>
        <v>0</v>
      </c>
      <c r="F1052" s="368">
        <f t="shared" si="88"/>
        <v>0</v>
      </c>
      <c r="G1052" s="368">
        <f t="shared" si="89"/>
        <v>0</v>
      </c>
      <c r="H1052" s="368">
        <f t="shared" si="90"/>
        <v>0</v>
      </c>
      <c r="I1052" s="368">
        <f t="shared" si="91"/>
        <v>0</v>
      </c>
      <c r="J1052" s="368">
        <f t="shared" si="92"/>
        <v>0</v>
      </c>
      <c r="K1052" s="368">
        <f t="shared" si="93"/>
        <v>0</v>
      </c>
      <c r="L1052" s="368">
        <f t="shared" si="94"/>
        <v>0</v>
      </c>
      <c r="M1052" s="368">
        <f t="shared" si="95"/>
        <v>0</v>
      </c>
      <c r="N1052" s="370">
        <f t="shared" si="96"/>
        <v>0</v>
      </c>
      <c r="O1052" s="371"/>
      <c r="P1052" s="413">
        <f t="shared" si="97"/>
        <v>0</v>
      </c>
      <c r="Q1052" s="373" t="str">
        <f t="shared" si="98"/>
        <v/>
      </c>
      <c r="R1052" s="374">
        <v>0</v>
      </c>
      <c r="S1052" s="414">
        <v>0</v>
      </c>
      <c r="T1052" s="414">
        <v>0</v>
      </c>
      <c r="U1052" s="414">
        <v>0</v>
      </c>
      <c r="V1052" s="414">
        <v>0</v>
      </c>
      <c r="W1052" s="414">
        <v>0</v>
      </c>
      <c r="X1052" s="414">
        <v>0</v>
      </c>
      <c r="Y1052" s="414">
        <v>0</v>
      </c>
      <c r="Z1052" s="414">
        <v>0</v>
      </c>
      <c r="AA1052" s="414">
        <v>0</v>
      </c>
      <c r="AB1052" s="414">
        <v>0</v>
      </c>
      <c r="AC1052" s="415"/>
      <c r="AD1052" s="421">
        <v>0</v>
      </c>
      <c r="AE1052" s="427">
        <v>0</v>
      </c>
      <c r="AF1052" s="417"/>
      <c r="AG1052" s="375"/>
      <c r="AH1052" s="417"/>
      <c r="AI1052" s="450">
        <v>0</v>
      </c>
      <c r="AJ1052" s="450">
        <v>0</v>
      </c>
      <c r="AK1052" s="450">
        <v>0</v>
      </c>
      <c r="AL1052" s="126"/>
      <c r="AM1052" s="418"/>
      <c r="AN1052" s="418"/>
      <c r="AO1052" s="375">
        <v>0</v>
      </c>
    </row>
    <row r="1053" spans="1:41" ht="24" customHeight="1" x14ac:dyDescent="0.3">
      <c r="A1053" s="410" t="s">
        <v>5173</v>
      </c>
      <c r="B1053" s="411" t="s">
        <v>5174</v>
      </c>
      <c r="C1053" s="412" t="s">
        <v>2182</v>
      </c>
      <c r="D1053" s="367">
        <f t="shared" si="86"/>
        <v>0</v>
      </c>
      <c r="E1053" s="368">
        <f t="shared" si="87"/>
        <v>0</v>
      </c>
      <c r="F1053" s="368">
        <f t="shared" si="88"/>
        <v>0</v>
      </c>
      <c r="G1053" s="368">
        <f t="shared" si="89"/>
        <v>0</v>
      </c>
      <c r="H1053" s="368">
        <f t="shared" si="90"/>
        <v>0</v>
      </c>
      <c r="I1053" s="368">
        <f t="shared" si="91"/>
        <v>0</v>
      </c>
      <c r="J1053" s="368">
        <f t="shared" si="92"/>
        <v>0</v>
      </c>
      <c r="K1053" s="368">
        <f t="shared" si="93"/>
        <v>0</v>
      </c>
      <c r="L1053" s="368">
        <f t="shared" si="94"/>
        <v>0</v>
      </c>
      <c r="M1053" s="368">
        <f t="shared" si="95"/>
        <v>0</v>
      </c>
      <c r="N1053" s="370">
        <f t="shared" si="96"/>
        <v>0</v>
      </c>
      <c r="O1053" s="371"/>
      <c r="P1053" s="413">
        <f t="shared" si="97"/>
        <v>0</v>
      </c>
      <c r="Q1053" s="373" t="str">
        <f t="shared" si="98"/>
        <v/>
      </c>
      <c r="R1053" s="374">
        <v>0</v>
      </c>
      <c r="S1053" s="414">
        <v>0</v>
      </c>
      <c r="T1053" s="414">
        <v>0</v>
      </c>
      <c r="U1053" s="414">
        <v>0</v>
      </c>
      <c r="V1053" s="414">
        <v>0</v>
      </c>
      <c r="W1053" s="414">
        <v>0</v>
      </c>
      <c r="X1053" s="414">
        <v>0</v>
      </c>
      <c r="Y1053" s="414">
        <v>0</v>
      </c>
      <c r="Z1053" s="414">
        <v>0</v>
      </c>
      <c r="AA1053" s="414">
        <v>0</v>
      </c>
      <c r="AB1053" s="414">
        <v>0</v>
      </c>
      <c r="AC1053" s="415"/>
      <c r="AD1053" s="426">
        <v>0</v>
      </c>
      <c r="AE1053" s="416">
        <v>0</v>
      </c>
      <c r="AF1053" s="417"/>
      <c r="AG1053" s="375"/>
      <c r="AH1053" s="417"/>
      <c r="AI1053" s="421">
        <v>0</v>
      </c>
      <c r="AJ1053" s="421">
        <v>0</v>
      </c>
      <c r="AK1053" s="421">
        <v>0</v>
      </c>
      <c r="AL1053" s="126"/>
      <c r="AM1053" s="418"/>
      <c r="AN1053" s="418"/>
      <c r="AO1053" s="375">
        <v>0</v>
      </c>
    </row>
    <row r="1054" spans="1:41" ht="24" customHeight="1" x14ac:dyDescent="0.3">
      <c r="A1054" s="419" t="s">
        <v>1647</v>
      </c>
      <c r="B1054" s="411" t="s">
        <v>1648</v>
      </c>
      <c r="C1054" s="412" t="s">
        <v>597</v>
      </c>
      <c r="D1054" s="367">
        <f t="shared" si="86"/>
        <v>60</v>
      </c>
      <c r="E1054" s="368">
        <f t="shared" si="87"/>
        <v>24</v>
      </c>
      <c r="F1054" s="368">
        <f t="shared" si="88"/>
        <v>15</v>
      </c>
      <c r="G1054" s="368">
        <f t="shared" si="89"/>
        <v>0</v>
      </c>
      <c r="H1054" s="368">
        <f t="shared" si="90"/>
        <v>0</v>
      </c>
      <c r="I1054" s="368">
        <f t="shared" si="91"/>
        <v>0</v>
      </c>
      <c r="J1054" s="368">
        <f t="shared" si="92"/>
        <v>0</v>
      </c>
      <c r="K1054" s="368">
        <f t="shared" si="93"/>
        <v>0</v>
      </c>
      <c r="L1054" s="368">
        <f t="shared" si="94"/>
        <v>0</v>
      </c>
      <c r="M1054" s="368">
        <f t="shared" si="95"/>
        <v>0</v>
      </c>
      <c r="N1054" s="370">
        <f t="shared" si="96"/>
        <v>99</v>
      </c>
      <c r="O1054" s="371"/>
      <c r="P1054" s="413">
        <f t="shared" si="97"/>
        <v>99</v>
      </c>
      <c r="Q1054" s="373">
        <f t="shared" si="98"/>
        <v>79</v>
      </c>
      <c r="R1054" s="374">
        <v>0</v>
      </c>
      <c r="S1054" s="420">
        <v>0</v>
      </c>
      <c r="T1054" s="414">
        <v>0</v>
      </c>
      <c r="U1054" s="414">
        <v>0</v>
      </c>
      <c r="V1054" s="414">
        <v>0</v>
      </c>
      <c r="W1054" s="414">
        <v>0</v>
      </c>
      <c r="X1054" s="414">
        <v>0</v>
      </c>
      <c r="Y1054" s="414">
        <v>0</v>
      </c>
      <c r="Z1054" s="414">
        <v>0</v>
      </c>
      <c r="AA1054" s="414">
        <v>0</v>
      </c>
      <c r="AB1054" s="420">
        <v>15</v>
      </c>
      <c r="AC1054" s="415"/>
      <c r="AD1054" s="124">
        <v>0</v>
      </c>
      <c r="AE1054" s="416">
        <v>0</v>
      </c>
      <c r="AF1054" s="417">
        <v>24</v>
      </c>
      <c r="AG1054" s="375"/>
      <c r="AH1054" s="417"/>
      <c r="AI1054" s="430">
        <v>0</v>
      </c>
      <c r="AJ1054" s="430">
        <v>0</v>
      </c>
      <c r="AK1054" s="430">
        <v>0</v>
      </c>
      <c r="AL1054" s="126">
        <v>60</v>
      </c>
      <c r="AM1054" s="418"/>
      <c r="AN1054" s="418"/>
      <c r="AO1054" s="375">
        <v>0</v>
      </c>
    </row>
    <row r="1055" spans="1:41" ht="24" customHeight="1" x14ac:dyDescent="0.3">
      <c r="A1055" s="419" t="s">
        <v>5176</v>
      </c>
      <c r="B1055" s="436" t="s">
        <v>5177</v>
      </c>
      <c r="C1055" s="437" t="s">
        <v>358</v>
      </c>
      <c r="D1055" s="367">
        <f t="shared" si="86"/>
        <v>0</v>
      </c>
      <c r="E1055" s="368">
        <f t="shared" si="87"/>
        <v>0</v>
      </c>
      <c r="F1055" s="368">
        <f t="shared" si="88"/>
        <v>0</v>
      </c>
      <c r="G1055" s="368">
        <f t="shared" si="89"/>
        <v>0</v>
      </c>
      <c r="H1055" s="368">
        <f t="shared" si="90"/>
        <v>0</v>
      </c>
      <c r="I1055" s="368">
        <f t="shared" si="91"/>
        <v>0</v>
      </c>
      <c r="J1055" s="368">
        <f t="shared" si="92"/>
        <v>0</v>
      </c>
      <c r="K1055" s="368">
        <f t="shared" si="93"/>
        <v>0</v>
      </c>
      <c r="L1055" s="368">
        <f t="shared" si="94"/>
        <v>0</v>
      </c>
      <c r="M1055" s="368">
        <f t="shared" si="95"/>
        <v>0</v>
      </c>
      <c r="N1055" s="370">
        <f t="shared" si="96"/>
        <v>0</v>
      </c>
      <c r="O1055" s="371"/>
      <c r="P1055" s="413">
        <f t="shared" si="97"/>
        <v>0</v>
      </c>
      <c r="Q1055" s="373" t="str">
        <f t="shared" si="98"/>
        <v/>
      </c>
      <c r="R1055" s="374">
        <v>0</v>
      </c>
      <c r="S1055" s="425">
        <v>0</v>
      </c>
      <c r="T1055" s="414">
        <v>0</v>
      </c>
      <c r="U1055" s="414">
        <v>0</v>
      </c>
      <c r="V1055" s="414">
        <v>0</v>
      </c>
      <c r="W1055" s="414">
        <v>0</v>
      </c>
      <c r="X1055" s="414">
        <v>0</v>
      </c>
      <c r="Y1055" s="414">
        <v>0</v>
      </c>
      <c r="Z1055" s="414">
        <v>0</v>
      </c>
      <c r="AA1055" s="414">
        <v>0</v>
      </c>
      <c r="AB1055" s="425">
        <v>0</v>
      </c>
      <c r="AC1055" s="415"/>
      <c r="AD1055" s="142">
        <v>0</v>
      </c>
      <c r="AE1055" s="416">
        <v>0</v>
      </c>
      <c r="AF1055" s="417"/>
      <c r="AG1055" s="375"/>
      <c r="AH1055" s="417"/>
      <c r="AI1055" s="124">
        <v>0</v>
      </c>
      <c r="AJ1055" s="124">
        <v>0</v>
      </c>
      <c r="AK1055" s="124">
        <v>0</v>
      </c>
      <c r="AL1055" s="126"/>
      <c r="AM1055" s="418"/>
      <c r="AN1055" s="418"/>
      <c r="AO1055" s="425">
        <v>0</v>
      </c>
    </row>
    <row r="1056" spans="1:41" ht="24" customHeight="1" x14ac:dyDescent="0.3">
      <c r="A1056" s="410" t="s">
        <v>5178</v>
      </c>
      <c r="B1056" s="411" t="s">
        <v>5179</v>
      </c>
      <c r="C1056" s="412" t="s">
        <v>2036</v>
      </c>
      <c r="D1056" s="367">
        <f t="shared" si="86"/>
        <v>21</v>
      </c>
      <c r="E1056" s="368">
        <f t="shared" si="87"/>
        <v>0</v>
      </c>
      <c r="F1056" s="368">
        <f t="shared" si="88"/>
        <v>0</v>
      </c>
      <c r="G1056" s="368">
        <f t="shared" si="89"/>
        <v>0</v>
      </c>
      <c r="H1056" s="368">
        <f t="shared" si="90"/>
        <v>0</v>
      </c>
      <c r="I1056" s="368">
        <f t="shared" si="91"/>
        <v>0</v>
      </c>
      <c r="J1056" s="368">
        <f t="shared" si="92"/>
        <v>0</v>
      </c>
      <c r="K1056" s="368">
        <f t="shared" si="93"/>
        <v>0</v>
      </c>
      <c r="L1056" s="368">
        <f t="shared" si="94"/>
        <v>0</v>
      </c>
      <c r="M1056" s="368">
        <f t="shared" si="95"/>
        <v>0</v>
      </c>
      <c r="N1056" s="370">
        <f t="shared" si="96"/>
        <v>21</v>
      </c>
      <c r="O1056" s="371"/>
      <c r="P1056" s="413">
        <f t="shared" si="97"/>
        <v>21</v>
      </c>
      <c r="Q1056" s="373">
        <f t="shared" si="98"/>
        <v>406</v>
      </c>
      <c r="R1056" s="374">
        <v>0</v>
      </c>
      <c r="S1056" s="428">
        <v>0</v>
      </c>
      <c r="T1056" s="414">
        <v>0</v>
      </c>
      <c r="U1056" s="414">
        <v>0</v>
      </c>
      <c r="V1056" s="414">
        <v>0</v>
      </c>
      <c r="W1056" s="414">
        <v>0</v>
      </c>
      <c r="X1056" s="414">
        <v>0</v>
      </c>
      <c r="Y1056" s="414">
        <v>0</v>
      </c>
      <c r="Z1056" s="414">
        <v>0</v>
      </c>
      <c r="AA1056" s="414">
        <v>0</v>
      </c>
      <c r="AB1056" s="428">
        <v>21</v>
      </c>
      <c r="AC1056" s="415"/>
      <c r="AD1056" s="430">
        <v>0</v>
      </c>
      <c r="AE1056" s="427">
        <v>0</v>
      </c>
      <c r="AF1056" s="433"/>
      <c r="AG1056" s="425"/>
      <c r="AH1056" s="433"/>
      <c r="AI1056" s="421">
        <v>0</v>
      </c>
      <c r="AJ1056" s="421">
        <v>0</v>
      </c>
      <c r="AK1056" s="421">
        <v>0</v>
      </c>
      <c r="AL1056" s="126"/>
      <c r="AM1056" s="418"/>
      <c r="AN1056" s="418"/>
      <c r="AO1056" s="375">
        <v>0</v>
      </c>
    </row>
    <row r="1057" spans="1:41" ht="24" customHeight="1" x14ac:dyDescent="0.3">
      <c r="A1057" s="419" t="s">
        <v>5180</v>
      </c>
      <c r="B1057" s="436" t="s">
        <v>5181</v>
      </c>
      <c r="C1057" s="437" t="s">
        <v>1575</v>
      </c>
      <c r="D1057" s="367">
        <f t="shared" si="86"/>
        <v>12</v>
      </c>
      <c r="E1057" s="368">
        <f t="shared" si="87"/>
        <v>8</v>
      </c>
      <c r="F1057" s="368">
        <f t="shared" si="88"/>
        <v>0</v>
      </c>
      <c r="G1057" s="368">
        <f t="shared" si="89"/>
        <v>0</v>
      </c>
      <c r="H1057" s="368">
        <f t="shared" si="90"/>
        <v>0</v>
      </c>
      <c r="I1057" s="368">
        <f t="shared" si="91"/>
        <v>0</v>
      </c>
      <c r="J1057" s="368">
        <f t="shared" si="92"/>
        <v>0</v>
      </c>
      <c r="K1057" s="368">
        <f t="shared" si="93"/>
        <v>0</v>
      </c>
      <c r="L1057" s="368">
        <f t="shared" si="94"/>
        <v>0</v>
      </c>
      <c r="M1057" s="368">
        <f t="shared" si="95"/>
        <v>0</v>
      </c>
      <c r="N1057" s="370">
        <f t="shared" si="96"/>
        <v>20</v>
      </c>
      <c r="O1057" s="371"/>
      <c r="P1057" s="413">
        <f t="shared" si="97"/>
        <v>20</v>
      </c>
      <c r="Q1057" s="373">
        <f t="shared" si="98"/>
        <v>427</v>
      </c>
      <c r="R1057" s="374">
        <v>0</v>
      </c>
      <c r="S1057" s="420">
        <v>0</v>
      </c>
      <c r="T1057" s="414">
        <v>0</v>
      </c>
      <c r="U1057" s="414">
        <v>0</v>
      </c>
      <c r="V1057" s="414">
        <v>0</v>
      </c>
      <c r="W1057" s="414">
        <v>0</v>
      </c>
      <c r="X1057" s="414">
        <v>0</v>
      </c>
      <c r="Y1057" s="414">
        <v>0</v>
      </c>
      <c r="Z1057" s="414">
        <v>0</v>
      </c>
      <c r="AA1057" s="414">
        <v>0</v>
      </c>
      <c r="AB1057" s="420">
        <v>12</v>
      </c>
      <c r="AC1057" s="415"/>
      <c r="AD1057" s="421">
        <v>0</v>
      </c>
      <c r="AE1057" s="416">
        <v>0</v>
      </c>
      <c r="AF1057" s="417">
        <v>8</v>
      </c>
      <c r="AG1057" s="375"/>
      <c r="AH1057" s="417"/>
      <c r="AI1057" s="426">
        <v>0</v>
      </c>
      <c r="AJ1057" s="426">
        <v>0</v>
      </c>
      <c r="AK1057" s="426">
        <v>0</v>
      </c>
      <c r="AL1057" s="126"/>
      <c r="AM1057" s="418"/>
      <c r="AN1057" s="418"/>
      <c r="AO1057" s="375">
        <v>0</v>
      </c>
    </row>
    <row r="1058" spans="1:41" ht="24" customHeight="1" x14ac:dyDescent="0.3">
      <c r="A1058" s="419" t="s">
        <v>5183</v>
      </c>
      <c r="B1058" s="436" t="s">
        <v>5184</v>
      </c>
      <c r="C1058" s="437" t="s">
        <v>1440</v>
      </c>
      <c r="D1058" s="367">
        <f t="shared" si="86"/>
        <v>31</v>
      </c>
      <c r="E1058" s="368">
        <f t="shared" si="87"/>
        <v>25</v>
      </c>
      <c r="F1058" s="368">
        <f t="shared" si="88"/>
        <v>0</v>
      </c>
      <c r="G1058" s="368">
        <f t="shared" si="89"/>
        <v>0</v>
      </c>
      <c r="H1058" s="368">
        <f t="shared" si="90"/>
        <v>0</v>
      </c>
      <c r="I1058" s="368">
        <f t="shared" si="91"/>
        <v>0</v>
      </c>
      <c r="J1058" s="368">
        <f t="shared" si="92"/>
        <v>0</v>
      </c>
      <c r="K1058" s="368">
        <f t="shared" si="93"/>
        <v>0</v>
      </c>
      <c r="L1058" s="368">
        <f t="shared" si="94"/>
        <v>0</v>
      </c>
      <c r="M1058" s="368">
        <f t="shared" si="95"/>
        <v>0</v>
      </c>
      <c r="N1058" s="370">
        <f t="shared" si="96"/>
        <v>56</v>
      </c>
      <c r="O1058" s="371"/>
      <c r="P1058" s="413">
        <f t="shared" si="97"/>
        <v>56</v>
      </c>
      <c r="Q1058" s="373">
        <f t="shared" si="98"/>
        <v>139</v>
      </c>
      <c r="R1058" s="374">
        <v>0</v>
      </c>
      <c r="S1058" s="428">
        <v>0</v>
      </c>
      <c r="T1058" s="414">
        <v>0</v>
      </c>
      <c r="U1058" s="414">
        <v>0</v>
      </c>
      <c r="V1058" s="414">
        <v>0</v>
      </c>
      <c r="W1058" s="414">
        <v>0</v>
      </c>
      <c r="X1058" s="414">
        <v>0</v>
      </c>
      <c r="Y1058" s="414">
        <v>0</v>
      </c>
      <c r="Z1058" s="414">
        <v>0</v>
      </c>
      <c r="AA1058" s="414">
        <v>0</v>
      </c>
      <c r="AB1058" s="428">
        <v>25</v>
      </c>
      <c r="AC1058" s="429"/>
      <c r="AD1058" s="426">
        <v>0</v>
      </c>
      <c r="AE1058" s="416">
        <v>0</v>
      </c>
      <c r="AF1058" s="417">
        <v>31</v>
      </c>
      <c r="AG1058" s="375"/>
      <c r="AH1058" s="417"/>
      <c r="AI1058" s="142">
        <v>0</v>
      </c>
      <c r="AJ1058" s="142">
        <v>0</v>
      </c>
      <c r="AK1058" s="142">
        <v>0</v>
      </c>
      <c r="AL1058" s="126"/>
      <c r="AM1058" s="418"/>
      <c r="AN1058" s="418"/>
      <c r="AO1058" s="375">
        <v>0</v>
      </c>
    </row>
    <row r="1059" spans="1:41" ht="24" customHeight="1" x14ac:dyDescent="0.3">
      <c r="A1059" s="521" t="s">
        <v>5185</v>
      </c>
      <c r="B1059" s="522" t="s">
        <v>5186</v>
      </c>
      <c r="C1059" s="523" t="s">
        <v>2025</v>
      </c>
      <c r="D1059" s="367">
        <f t="shared" si="86"/>
        <v>12</v>
      </c>
      <c r="E1059" s="368">
        <f t="shared" si="87"/>
        <v>0</v>
      </c>
      <c r="F1059" s="368">
        <f t="shared" si="88"/>
        <v>0</v>
      </c>
      <c r="G1059" s="368">
        <f t="shared" si="89"/>
        <v>0</v>
      </c>
      <c r="H1059" s="368">
        <f t="shared" si="90"/>
        <v>0</v>
      </c>
      <c r="I1059" s="368">
        <f t="shared" si="91"/>
        <v>0</v>
      </c>
      <c r="J1059" s="368">
        <f t="shared" si="92"/>
        <v>0</v>
      </c>
      <c r="K1059" s="368">
        <f t="shared" si="93"/>
        <v>0</v>
      </c>
      <c r="L1059" s="368">
        <f t="shared" si="94"/>
        <v>0</v>
      </c>
      <c r="M1059" s="368">
        <f t="shared" si="95"/>
        <v>0</v>
      </c>
      <c r="N1059" s="480">
        <f t="shared" si="96"/>
        <v>12</v>
      </c>
      <c r="O1059" s="524"/>
      <c r="P1059" s="525">
        <f>N1059+O1059*100</f>
        <v>12</v>
      </c>
      <c r="Q1059" s="483">
        <f>IF(P1059=0,"",RANK(P1059,P:P,0))</f>
        <v>621</v>
      </c>
      <c r="R1059" s="374">
        <v>0</v>
      </c>
      <c r="S1059" s="420">
        <v>0</v>
      </c>
      <c r="T1059" s="414">
        <v>0</v>
      </c>
      <c r="U1059" s="414">
        <v>0</v>
      </c>
      <c r="V1059" s="414">
        <v>0</v>
      </c>
      <c r="W1059" s="414">
        <v>0</v>
      </c>
      <c r="X1059" s="414">
        <v>0</v>
      </c>
      <c r="Y1059" s="414">
        <v>0</v>
      </c>
      <c r="Z1059" s="414">
        <v>0</v>
      </c>
      <c r="AA1059" s="414">
        <v>0</v>
      </c>
      <c r="AB1059" s="420">
        <v>0</v>
      </c>
      <c r="AC1059" s="526"/>
      <c r="AD1059" s="426">
        <v>0</v>
      </c>
      <c r="AE1059" s="416">
        <v>0</v>
      </c>
      <c r="AF1059" s="527"/>
      <c r="AG1059" s="198">
        <v>12</v>
      </c>
      <c r="AH1059" s="527"/>
      <c r="AI1059" s="421">
        <v>0</v>
      </c>
      <c r="AJ1059" s="421">
        <v>0</v>
      </c>
      <c r="AK1059" s="421">
        <v>0</v>
      </c>
      <c r="AL1059" s="126"/>
      <c r="AM1059" s="418"/>
      <c r="AN1059" s="418"/>
      <c r="AO1059" s="375">
        <v>0</v>
      </c>
    </row>
    <row r="1060" spans="1:41" ht="24" customHeight="1" x14ac:dyDescent="0.3">
      <c r="A1060" s="419" t="s">
        <v>5187</v>
      </c>
      <c r="B1060" s="436" t="s">
        <v>5188</v>
      </c>
      <c r="C1060" s="437" t="s">
        <v>1654</v>
      </c>
      <c r="D1060" s="367">
        <f t="shared" si="86"/>
        <v>0</v>
      </c>
      <c r="E1060" s="368">
        <f t="shared" si="87"/>
        <v>0</v>
      </c>
      <c r="F1060" s="368">
        <f t="shared" si="88"/>
        <v>0</v>
      </c>
      <c r="G1060" s="368">
        <f t="shared" si="89"/>
        <v>0</v>
      </c>
      <c r="H1060" s="368">
        <f t="shared" si="90"/>
        <v>0</v>
      </c>
      <c r="I1060" s="368">
        <f t="shared" si="91"/>
        <v>0</v>
      </c>
      <c r="J1060" s="368">
        <f t="shared" si="92"/>
        <v>0</v>
      </c>
      <c r="K1060" s="368">
        <f t="shared" si="93"/>
        <v>0</v>
      </c>
      <c r="L1060" s="368">
        <f t="shared" si="94"/>
        <v>0</v>
      </c>
      <c r="M1060" s="368">
        <f t="shared" si="95"/>
        <v>0</v>
      </c>
      <c r="N1060" s="370">
        <f t="shared" si="96"/>
        <v>0</v>
      </c>
      <c r="O1060" s="371"/>
      <c r="P1060" s="413">
        <f t="shared" ref="P1060:P1061" si="99">N1060+O1060*100</f>
        <v>0</v>
      </c>
      <c r="Q1060" s="373" t="str">
        <f t="shared" ref="Q1060:Q1061" si="100">IF(P1060=0,"",RANK(P1060,P:P,0))</f>
        <v/>
      </c>
      <c r="R1060" s="374">
        <v>0</v>
      </c>
      <c r="S1060" s="428">
        <v>0</v>
      </c>
      <c r="T1060" s="414">
        <v>0</v>
      </c>
      <c r="U1060" s="414">
        <v>0</v>
      </c>
      <c r="V1060" s="414">
        <v>0</v>
      </c>
      <c r="W1060" s="414">
        <v>0</v>
      </c>
      <c r="X1060" s="414">
        <v>0</v>
      </c>
      <c r="Y1060" s="414">
        <v>0</v>
      </c>
      <c r="Z1060" s="414">
        <v>0</v>
      </c>
      <c r="AA1060" s="414">
        <v>0</v>
      </c>
      <c r="AB1060" s="428">
        <v>0</v>
      </c>
      <c r="AC1060" s="415"/>
      <c r="AD1060" s="426">
        <v>0</v>
      </c>
      <c r="AE1060" s="416">
        <v>0</v>
      </c>
      <c r="AF1060" s="417"/>
      <c r="AG1060" s="375"/>
      <c r="AH1060" s="417"/>
      <c r="AI1060" s="142">
        <v>0</v>
      </c>
      <c r="AJ1060" s="142">
        <v>0</v>
      </c>
      <c r="AK1060" s="142">
        <v>0</v>
      </c>
      <c r="AL1060" s="126"/>
      <c r="AM1060" s="418"/>
      <c r="AN1060" s="418"/>
      <c r="AO1060" s="375">
        <v>0</v>
      </c>
    </row>
    <row r="1061" spans="1:41" ht="24" customHeight="1" x14ac:dyDescent="0.3">
      <c r="A1061" s="419" t="s">
        <v>5189</v>
      </c>
      <c r="B1061" s="436" t="s">
        <v>5188</v>
      </c>
      <c r="C1061" s="437" t="s">
        <v>371</v>
      </c>
      <c r="D1061" s="367">
        <f t="shared" si="86"/>
        <v>0</v>
      </c>
      <c r="E1061" s="368">
        <f t="shared" si="87"/>
        <v>0</v>
      </c>
      <c r="F1061" s="368">
        <f t="shared" si="88"/>
        <v>0</v>
      </c>
      <c r="G1061" s="368">
        <f t="shared" si="89"/>
        <v>0</v>
      </c>
      <c r="H1061" s="368">
        <f t="shared" si="90"/>
        <v>0</v>
      </c>
      <c r="I1061" s="368">
        <f t="shared" si="91"/>
        <v>0</v>
      </c>
      <c r="J1061" s="368">
        <f t="shared" si="92"/>
        <v>0</v>
      </c>
      <c r="K1061" s="368">
        <f t="shared" si="93"/>
        <v>0</v>
      </c>
      <c r="L1061" s="368">
        <f t="shared" si="94"/>
        <v>0</v>
      </c>
      <c r="M1061" s="368">
        <f t="shared" si="95"/>
        <v>0</v>
      </c>
      <c r="N1061" s="370">
        <f t="shared" si="96"/>
        <v>0</v>
      </c>
      <c r="O1061" s="371"/>
      <c r="P1061" s="413">
        <f t="shared" si="99"/>
        <v>0</v>
      </c>
      <c r="Q1061" s="373" t="str">
        <f t="shared" si="100"/>
        <v/>
      </c>
      <c r="R1061" s="431">
        <v>0</v>
      </c>
      <c r="S1061" s="420">
        <v>0</v>
      </c>
      <c r="T1061" s="414">
        <v>0</v>
      </c>
      <c r="U1061" s="414">
        <v>0</v>
      </c>
      <c r="V1061" s="414">
        <v>0</v>
      </c>
      <c r="W1061" s="414">
        <v>0</v>
      </c>
      <c r="X1061" s="414">
        <v>0</v>
      </c>
      <c r="Y1061" s="414">
        <v>0</v>
      </c>
      <c r="Z1061" s="414">
        <v>0</v>
      </c>
      <c r="AA1061" s="414">
        <v>0</v>
      </c>
      <c r="AB1061" s="420">
        <v>0</v>
      </c>
      <c r="AC1061" s="415"/>
      <c r="AD1061" s="421">
        <v>0</v>
      </c>
      <c r="AE1061" s="416">
        <v>0</v>
      </c>
      <c r="AF1061" s="417"/>
      <c r="AG1061" s="375"/>
      <c r="AH1061" s="417"/>
      <c r="AI1061" s="421">
        <v>0</v>
      </c>
      <c r="AJ1061" s="421">
        <v>0</v>
      </c>
      <c r="AK1061" s="421">
        <v>0</v>
      </c>
      <c r="AL1061" s="434"/>
      <c r="AM1061" s="435"/>
      <c r="AN1061" s="435"/>
      <c r="AO1061" s="375">
        <v>0</v>
      </c>
    </row>
    <row r="1062" spans="1:41" ht="24" customHeight="1" x14ac:dyDescent="0.3">
      <c r="A1062" s="521" t="s">
        <v>5192</v>
      </c>
      <c r="B1062" s="522" t="s">
        <v>5193</v>
      </c>
      <c r="C1062" s="523" t="s">
        <v>1919</v>
      </c>
      <c r="D1062" s="367">
        <f t="shared" si="86"/>
        <v>5</v>
      </c>
      <c r="E1062" s="368">
        <f t="shared" si="87"/>
        <v>0</v>
      </c>
      <c r="F1062" s="368">
        <f t="shared" si="88"/>
        <v>0</v>
      </c>
      <c r="G1062" s="368">
        <f t="shared" si="89"/>
        <v>0</v>
      </c>
      <c r="H1062" s="368">
        <f t="shared" si="90"/>
        <v>0</v>
      </c>
      <c r="I1062" s="368">
        <f t="shared" si="91"/>
        <v>0</v>
      </c>
      <c r="J1062" s="368">
        <f t="shared" si="92"/>
        <v>0</v>
      </c>
      <c r="K1062" s="368">
        <f t="shared" si="93"/>
        <v>0</v>
      </c>
      <c r="L1062" s="368">
        <f t="shared" si="94"/>
        <v>0</v>
      </c>
      <c r="M1062" s="368">
        <f t="shared" si="95"/>
        <v>0</v>
      </c>
      <c r="N1062" s="480">
        <f t="shared" si="96"/>
        <v>5</v>
      </c>
      <c r="O1062" s="524"/>
      <c r="P1062" s="525">
        <f>N1062+O1062*100</f>
        <v>5</v>
      </c>
      <c r="Q1062" s="483">
        <f>IF(P1062=0,"",RANK(P1062,P:P,0))</f>
        <v>830</v>
      </c>
      <c r="R1062" s="374">
        <v>0</v>
      </c>
      <c r="S1062" s="432">
        <v>0</v>
      </c>
      <c r="T1062" s="414">
        <v>0</v>
      </c>
      <c r="U1062" s="414">
        <v>0</v>
      </c>
      <c r="V1062" s="414">
        <v>0</v>
      </c>
      <c r="W1062" s="414">
        <v>0</v>
      </c>
      <c r="X1062" s="414">
        <v>0</v>
      </c>
      <c r="Y1062" s="414">
        <v>0</v>
      </c>
      <c r="Z1062" s="414">
        <v>0</v>
      </c>
      <c r="AA1062" s="414">
        <v>0</v>
      </c>
      <c r="AB1062" s="432">
        <v>5</v>
      </c>
      <c r="AC1062" s="526"/>
      <c r="AD1062" s="426">
        <v>0</v>
      </c>
      <c r="AE1062" s="416">
        <v>0</v>
      </c>
      <c r="AF1062" s="527"/>
      <c r="AG1062" s="198"/>
      <c r="AH1062" s="527"/>
      <c r="AI1062" s="430">
        <v>0</v>
      </c>
      <c r="AJ1062" s="430">
        <v>0</v>
      </c>
      <c r="AK1062" s="430">
        <v>0</v>
      </c>
      <c r="AL1062" s="126"/>
      <c r="AM1062" s="418"/>
      <c r="AN1062" s="418"/>
      <c r="AO1062" s="375">
        <v>0</v>
      </c>
    </row>
    <row r="1063" spans="1:41" ht="24" customHeight="1" x14ac:dyDescent="0.3">
      <c r="A1063" s="419" t="s">
        <v>5194</v>
      </c>
      <c r="B1063" s="411" t="s">
        <v>5195</v>
      </c>
      <c r="C1063" s="412" t="s">
        <v>1031</v>
      </c>
      <c r="D1063" s="367">
        <f t="shared" si="86"/>
        <v>56</v>
      </c>
      <c r="E1063" s="368">
        <f t="shared" si="87"/>
        <v>18</v>
      </c>
      <c r="F1063" s="368">
        <f t="shared" si="88"/>
        <v>10</v>
      </c>
      <c r="G1063" s="368">
        <f t="shared" si="89"/>
        <v>2</v>
      </c>
      <c r="H1063" s="368">
        <f t="shared" si="90"/>
        <v>0</v>
      </c>
      <c r="I1063" s="368">
        <f t="shared" si="91"/>
        <v>0</v>
      </c>
      <c r="J1063" s="368">
        <f t="shared" si="92"/>
        <v>0</v>
      </c>
      <c r="K1063" s="368">
        <f t="shared" si="93"/>
        <v>0</v>
      </c>
      <c r="L1063" s="368">
        <f t="shared" si="94"/>
        <v>0</v>
      </c>
      <c r="M1063" s="368">
        <f t="shared" si="95"/>
        <v>0</v>
      </c>
      <c r="N1063" s="370">
        <f t="shared" si="96"/>
        <v>86</v>
      </c>
      <c r="O1063" s="371"/>
      <c r="P1063" s="413">
        <f t="shared" ref="P1063:P1120" si="101">N1063+O1063*100</f>
        <v>86</v>
      </c>
      <c r="Q1063" s="373">
        <f t="shared" ref="Q1063:Q1120" si="102">IF(P1063=0,"",RANK(P1063,P:P,0))</f>
        <v>87</v>
      </c>
      <c r="R1063" s="374">
        <v>0</v>
      </c>
      <c r="S1063" s="425">
        <v>0</v>
      </c>
      <c r="T1063" s="414">
        <v>0</v>
      </c>
      <c r="U1063" s="414">
        <v>0</v>
      </c>
      <c r="V1063" s="414">
        <v>0</v>
      </c>
      <c r="W1063" s="414">
        <v>0</v>
      </c>
      <c r="X1063" s="414">
        <v>0</v>
      </c>
      <c r="Y1063" s="414">
        <v>0</v>
      </c>
      <c r="Z1063" s="414">
        <v>0</v>
      </c>
      <c r="AA1063" s="414">
        <v>0</v>
      </c>
      <c r="AB1063" s="425">
        <v>18</v>
      </c>
      <c r="AC1063" s="474">
        <v>10</v>
      </c>
      <c r="AD1063" s="421">
        <v>0</v>
      </c>
      <c r="AE1063" s="427">
        <v>0</v>
      </c>
      <c r="AF1063" s="417">
        <v>56</v>
      </c>
      <c r="AG1063" s="375"/>
      <c r="AH1063" s="417">
        <v>2</v>
      </c>
      <c r="AI1063" s="421">
        <v>0</v>
      </c>
      <c r="AJ1063" s="421">
        <v>0</v>
      </c>
      <c r="AK1063" s="421">
        <v>0</v>
      </c>
      <c r="AL1063" s="126"/>
      <c r="AM1063" s="418"/>
      <c r="AN1063" s="418"/>
      <c r="AO1063" s="375">
        <v>0</v>
      </c>
    </row>
    <row r="1064" spans="1:41" ht="24" customHeight="1" x14ac:dyDescent="0.3">
      <c r="A1064" s="410" t="s">
        <v>5196</v>
      </c>
      <c r="B1064" s="411" t="s">
        <v>5197</v>
      </c>
      <c r="C1064" s="412" t="s">
        <v>43</v>
      </c>
      <c r="D1064" s="367">
        <f t="shared" si="86"/>
        <v>0</v>
      </c>
      <c r="E1064" s="368">
        <f t="shared" si="87"/>
        <v>0</v>
      </c>
      <c r="F1064" s="368">
        <f t="shared" si="88"/>
        <v>0</v>
      </c>
      <c r="G1064" s="368">
        <f t="shared" si="89"/>
        <v>0</v>
      </c>
      <c r="H1064" s="368">
        <f t="shared" si="90"/>
        <v>0</v>
      </c>
      <c r="I1064" s="368">
        <f t="shared" si="91"/>
        <v>0</v>
      </c>
      <c r="J1064" s="368">
        <f t="shared" si="92"/>
        <v>0</v>
      </c>
      <c r="K1064" s="368">
        <f t="shared" si="93"/>
        <v>0</v>
      </c>
      <c r="L1064" s="368">
        <f t="shared" si="94"/>
        <v>0</v>
      </c>
      <c r="M1064" s="368">
        <f t="shared" si="95"/>
        <v>0</v>
      </c>
      <c r="N1064" s="370">
        <f t="shared" si="96"/>
        <v>0</v>
      </c>
      <c r="O1064" s="371"/>
      <c r="P1064" s="413">
        <f t="shared" si="101"/>
        <v>0</v>
      </c>
      <c r="Q1064" s="373" t="str">
        <f t="shared" si="102"/>
        <v/>
      </c>
      <c r="R1064" s="374">
        <v>0</v>
      </c>
      <c r="S1064" s="390">
        <v>0</v>
      </c>
      <c r="T1064" s="414">
        <v>0</v>
      </c>
      <c r="U1064" s="414">
        <v>0</v>
      </c>
      <c r="V1064" s="414">
        <v>0</v>
      </c>
      <c r="W1064" s="414">
        <v>0</v>
      </c>
      <c r="X1064" s="414">
        <v>0</v>
      </c>
      <c r="Y1064" s="414">
        <v>0</v>
      </c>
      <c r="Z1064" s="414">
        <v>0</v>
      </c>
      <c r="AA1064" s="414">
        <v>0</v>
      </c>
      <c r="AB1064" s="390">
        <v>0</v>
      </c>
      <c r="AC1064" s="415"/>
      <c r="AD1064" s="421">
        <v>0</v>
      </c>
      <c r="AE1064" s="427">
        <v>0</v>
      </c>
      <c r="AF1064" s="417"/>
      <c r="AG1064" s="375"/>
      <c r="AH1064" s="417"/>
      <c r="AI1064" s="142">
        <v>0</v>
      </c>
      <c r="AJ1064" s="142">
        <v>0</v>
      </c>
      <c r="AK1064" s="142">
        <v>0</v>
      </c>
      <c r="AL1064" s="126"/>
      <c r="AM1064" s="418"/>
      <c r="AN1064" s="418"/>
      <c r="AO1064" s="375">
        <v>0</v>
      </c>
    </row>
    <row r="1065" spans="1:41" ht="24" customHeight="1" x14ac:dyDescent="0.3">
      <c r="A1065" s="419" t="s">
        <v>5198</v>
      </c>
      <c r="B1065" s="411" t="s">
        <v>5199</v>
      </c>
      <c r="C1065" s="412" t="s">
        <v>2220</v>
      </c>
      <c r="D1065" s="367">
        <f t="shared" si="86"/>
        <v>0</v>
      </c>
      <c r="E1065" s="368">
        <f t="shared" si="87"/>
        <v>0</v>
      </c>
      <c r="F1065" s="368">
        <f t="shared" si="88"/>
        <v>0</v>
      </c>
      <c r="G1065" s="368">
        <f t="shared" si="89"/>
        <v>0</v>
      </c>
      <c r="H1065" s="368">
        <f t="shared" si="90"/>
        <v>0</v>
      </c>
      <c r="I1065" s="368">
        <f t="shared" si="91"/>
        <v>0</v>
      </c>
      <c r="J1065" s="368">
        <f t="shared" si="92"/>
        <v>0</v>
      </c>
      <c r="K1065" s="368">
        <f t="shared" si="93"/>
        <v>0</v>
      </c>
      <c r="L1065" s="368">
        <f t="shared" si="94"/>
        <v>0</v>
      </c>
      <c r="M1065" s="368">
        <f t="shared" si="95"/>
        <v>0</v>
      </c>
      <c r="N1065" s="370">
        <f t="shared" si="96"/>
        <v>0</v>
      </c>
      <c r="O1065" s="371"/>
      <c r="P1065" s="413">
        <f t="shared" si="101"/>
        <v>0</v>
      </c>
      <c r="Q1065" s="373" t="str">
        <f t="shared" si="102"/>
        <v/>
      </c>
      <c r="R1065" s="374">
        <v>0</v>
      </c>
      <c r="S1065" s="420">
        <v>0</v>
      </c>
      <c r="T1065" s="414">
        <v>0</v>
      </c>
      <c r="U1065" s="414">
        <v>0</v>
      </c>
      <c r="V1065" s="414">
        <v>0</v>
      </c>
      <c r="W1065" s="414">
        <v>0</v>
      </c>
      <c r="X1065" s="414">
        <v>0</v>
      </c>
      <c r="Y1065" s="414">
        <v>0</v>
      </c>
      <c r="Z1065" s="414">
        <v>0</v>
      </c>
      <c r="AA1065" s="414">
        <v>0</v>
      </c>
      <c r="AB1065" s="420">
        <v>0</v>
      </c>
      <c r="AC1065" s="415"/>
      <c r="AD1065" s="124">
        <v>0</v>
      </c>
      <c r="AE1065" s="427">
        <v>0</v>
      </c>
      <c r="AF1065" s="417"/>
      <c r="AG1065" s="375"/>
      <c r="AH1065" s="417"/>
      <c r="AI1065" s="421">
        <v>0</v>
      </c>
      <c r="AJ1065" s="421">
        <v>0</v>
      </c>
      <c r="AK1065" s="421">
        <v>0</v>
      </c>
      <c r="AL1065" s="126"/>
      <c r="AM1065" s="418"/>
      <c r="AN1065" s="418"/>
      <c r="AO1065" s="375">
        <v>0</v>
      </c>
    </row>
    <row r="1066" spans="1:41" ht="24" customHeight="1" x14ac:dyDescent="0.3">
      <c r="A1066" s="422" t="s">
        <v>5200</v>
      </c>
      <c r="B1066" s="423" t="s">
        <v>5201</v>
      </c>
      <c r="C1066" s="424" t="s">
        <v>124</v>
      </c>
      <c r="D1066" s="367">
        <f t="shared" si="86"/>
        <v>0</v>
      </c>
      <c r="E1066" s="368">
        <f t="shared" si="87"/>
        <v>0</v>
      </c>
      <c r="F1066" s="368">
        <f t="shared" si="88"/>
        <v>0</v>
      </c>
      <c r="G1066" s="368">
        <f t="shared" si="89"/>
        <v>0</v>
      </c>
      <c r="H1066" s="368">
        <f t="shared" si="90"/>
        <v>0</v>
      </c>
      <c r="I1066" s="368">
        <f t="shared" si="91"/>
        <v>0</v>
      </c>
      <c r="J1066" s="368">
        <f t="shared" si="92"/>
        <v>0</v>
      </c>
      <c r="K1066" s="368">
        <f t="shared" si="93"/>
        <v>0</v>
      </c>
      <c r="L1066" s="368">
        <f t="shared" si="94"/>
        <v>0</v>
      </c>
      <c r="M1066" s="368">
        <f t="shared" si="95"/>
        <v>0</v>
      </c>
      <c r="N1066" s="370">
        <f t="shared" si="96"/>
        <v>0</v>
      </c>
      <c r="O1066" s="371"/>
      <c r="P1066" s="413">
        <f t="shared" si="101"/>
        <v>0</v>
      </c>
      <c r="Q1066" s="373" t="str">
        <f t="shared" si="102"/>
        <v/>
      </c>
      <c r="R1066" s="374">
        <v>0</v>
      </c>
      <c r="S1066" s="425">
        <v>0</v>
      </c>
      <c r="T1066" s="414">
        <v>0</v>
      </c>
      <c r="U1066" s="414">
        <v>0</v>
      </c>
      <c r="V1066" s="414">
        <v>0</v>
      </c>
      <c r="W1066" s="414">
        <v>0</v>
      </c>
      <c r="X1066" s="414">
        <v>0</v>
      </c>
      <c r="Y1066" s="414">
        <v>0</v>
      </c>
      <c r="Z1066" s="414">
        <v>0</v>
      </c>
      <c r="AA1066" s="414">
        <v>0</v>
      </c>
      <c r="AB1066" s="425">
        <v>0</v>
      </c>
      <c r="AC1066" s="415"/>
      <c r="AD1066" s="421">
        <v>0</v>
      </c>
      <c r="AE1066" s="416">
        <v>0</v>
      </c>
      <c r="AF1066" s="417"/>
      <c r="AG1066" s="375"/>
      <c r="AH1066" s="417"/>
      <c r="AI1066" s="430">
        <v>0</v>
      </c>
      <c r="AJ1066" s="430">
        <v>0</v>
      </c>
      <c r="AK1066" s="430">
        <v>0</v>
      </c>
      <c r="AL1066" s="126"/>
      <c r="AM1066" s="418"/>
      <c r="AN1066" s="418"/>
      <c r="AO1066" s="375">
        <v>0</v>
      </c>
    </row>
    <row r="1067" spans="1:41" ht="24" customHeight="1" x14ac:dyDescent="0.3">
      <c r="A1067" s="422" t="s">
        <v>5202</v>
      </c>
      <c r="B1067" s="475" t="s">
        <v>1662</v>
      </c>
      <c r="C1067" s="476" t="s">
        <v>605</v>
      </c>
      <c r="D1067" s="367">
        <f t="shared" si="86"/>
        <v>51</v>
      </c>
      <c r="E1067" s="368">
        <f t="shared" si="87"/>
        <v>14</v>
      </c>
      <c r="F1067" s="368">
        <f t="shared" si="88"/>
        <v>12</v>
      </c>
      <c r="G1067" s="368">
        <f t="shared" si="89"/>
        <v>0</v>
      </c>
      <c r="H1067" s="368">
        <f t="shared" si="90"/>
        <v>0</v>
      </c>
      <c r="I1067" s="368">
        <f t="shared" si="91"/>
        <v>0</v>
      </c>
      <c r="J1067" s="368">
        <f t="shared" si="92"/>
        <v>0</v>
      </c>
      <c r="K1067" s="368">
        <f t="shared" si="93"/>
        <v>0</v>
      </c>
      <c r="L1067" s="368">
        <f t="shared" si="94"/>
        <v>0</v>
      </c>
      <c r="M1067" s="368">
        <f t="shared" si="95"/>
        <v>0</v>
      </c>
      <c r="N1067" s="370">
        <f t="shared" si="96"/>
        <v>77</v>
      </c>
      <c r="O1067" s="371"/>
      <c r="P1067" s="413">
        <f t="shared" si="101"/>
        <v>77</v>
      </c>
      <c r="Q1067" s="373">
        <f t="shared" si="102"/>
        <v>93</v>
      </c>
      <c r="R1067" s="431">
        <v>0</v>
      </c>
      <c r="S1067" s="414">
        <v>51</v>
      </c>
      <c r="T1067" s="414">
        <v>0</v>
      </c>
      <c r="U1067" s="414">
        <v>0</v>
      </c>
      <c r="V1067" s="414">
        <v>0</v>
      </c>
      <c r="W1067" s="414">
        <v>0</v>
      </c>
      <c r="X1067" s="414">
        <v>0</v>
      </c>
      <c r="Y1067" s="414">
        <v>0</v>
      </c>
      <c r="Z1067" s="414">
        <v>0</v>
      </c>
      <c r="AA1067" s="414">
        <v>0</v>
      </c>
      <c r="AB1067" s="414">
        <v>0</v>
      </c>
      <c r="AC1067" s="415"/>
      <c r="AD1067" s="142">
        <v>0</v>
      </c>
      <c r="AE1067" s="427">
        <v>0</v>
      </c>
      <c r="AF1067" s="417">
        <v>14</v>
      </c>
      <c r="AG1067" s="375">
        <v>12</v>
      </c>
      <c r="AH1067" s="417"/>
      <c r="AI1067" s="426">
        <v>0</v>
      </c>
      <c r="AJ1067" s="426">
        <v>0</v>
      </c>
      <c r="AK1067" s="426">
        <v>0</v>
      </c>
      <c r="AL1067" s="434"/>
      <c r="AM1067" s="435"/>
      <c r="AN1067" s="435"/>
      <c r="AO1067" s="375">
        <v>0</v>
      </c>
    </row>
    <row r="1068" spans="1:41" ht="24" customHeight="1" x14ac:dyDescent="0.3">
      <c r="A1068" s="410" t="s">
        <v>1657</v>
      </c>
      <c r="B1068" s="436" t="s">
        <v>1658</v>
      </c>
      <c r="C1068" s="437" t="s">
        <v>2534</v>
      </c>
      <c r="D1068" s="367">
        <f t="shared" si="86"/>
        <v>16</v>
      </c>
      <c r="E1068" s="368">
        <f t="shared" si="87"/>
        <v>0</v>
      </c>
      <c r="F1068" s="368">
        <f t="shared" si="88"/>
        <v>0</v>
      </c>
      <c r="G1068" s="368">
        <f t="shared" si="89"/>
        <v>0</v>
      </c>
      <c r="H1068" s="368">
        <f t="shared" si="90"/>
        <v>0</v>
      </c>
      <c r="I1068" s="368">
        <f t="shared" si="91"/>
        <v>0</v>
      </c>
      <c r="J1068" s="368">
        <f t="shared" si="92"/>
        <v>0</v>
      </c>
      <c r="K1068" s="368">
        <f t="shared" si="93"/>
        <v>0</v>
      </c>
      <c r="L1068" s="368">
        <f t="shared" si="94"/>
        <v>0</v>
      </c>
      <c r="M1068" s="368">
        <f t="shared" si="95"/>
        <v>0</v>
      </c>
      <c r="N1068" s="446">
        <f t="shared" si="96"/>
        <v>16</v>
      </c>
      <c r="O1068" s="371"/>
      <c r="P1068" s="448">
        <f t="shared" si="101"/>
        <v>16</v>
      </c>
      <c r="Q1068" s="373">
        <f t="shared" si="102"/>
        <v>512</v>
      </c>
      <c r="R1068" s="374">
        <v>0</v>
      </c>
      <c r="S1068" s="420">
        <v>0</v>
      </c>
      <c r="T1068" s="414">
        <v>0</v>
      </c>
      <c r="U1068" s="414">
        <v>0</v>
      </c>
      <c r="V1068" s="414">
        <v>0</v>
      </c>
      <c r="W1068" s="414">
        <v>0</v>
      </c>
      <c r="X1068" s="414">
        <v>0</v>
      </c>
      <c r="Y1068" s="414">
        <v>0</v>
      </c>
      <c r="Z1068" s="414">
        <v>0</v>
      </c>
      <c r="AA1068" s="414">
        <v>0</v>
      </c>
      <c r="AB1068" s="420">
        <v>0</v>
      </c>
      <c r="AC1068" s="429"/>
      <c r="AD1068" s="421">
        <v>0</v>
      </c>
      <c r="AE1068" s="416">
        <v>0</v>
      </c>
      <c r="AF1068" s="417">
        <v>16</v>
      </c>
      <c r="AG1068" s="375"/>
      <c r="AH1068" s="417"/>
      <c r="AI1068" s="389">
        <v>0</v>
      </c>
      <c r="AJ1068" s="389">
        <v>0</v>
      </c>
      <c r="AK1068" s="389">
        <v>0</v>
      </c>
      <c r="AL1068" s="126"/>
      <c r="AM1068" s="418"/>
      <c r="AN1068" s="418"/>
      <c r="AO1068" s="375">
        <v>0</v>
      </c>
    </row>
    <row r="1069" spans="1:41" ht="24" customHeight="1" x14ac:dyDescent="0.3">
      <c r="A1069" s="419" t="s">
        <v>5204</v>
      </c>
      <c r="B1069" s="436" t="s">
        <v>5205</v>
      </c>
      <c r="C1069" s="437" t="s">
        <v>597</v>
      </c>
      <c r="D1069" s="367">
        <f t="shared" si="86"/>
        <v>17</v>
      </c>
      <c r="E1069" s="368">
        <f t="shared" si="87"/>
        <v>2</v>
      </c>
      <c r="F1069" s="368">
        <f t="shared" si="88"/>
        <v>0</v>
      </c>
      <c r="G1069" s="368">
        <f t="shared" si="89"/>
        <v>0</v>
      </c>
      <c r="H1069" s="368">
        <f t="shared" si="90"/>
        <v>0</v>
      </c>
      <c r="I1069" s="368">
        <f t="shared" si="91"/>
        <v>0</v>
      </c>
      <c r="J1069" s="368">
        <f t="shared" si="92"/>
        <v>0</v>
      </c>
      <c r="K1069" s="368">
        <f t="shared" si="93"/>
        <v>0</v>
      </c>
      <c r="L1069" s="368">
        <f t="shared" si="94"/>
        <v>0</v>
      </c>
      <c r="M1069" s="368">
        <f t="shared" si="95"/>
        <v>0</v>
      </c>
      <c r="N1069" s="370">
        <f t="shared" si="96"/>
        <v>19</v>
      </c>
      <c r="O1069" s="371"/>
      <c r="P1069" s="413">
        <f t="shared" si="101"/>
        <v>19</v>
      </c>
      <c r="Q1069" s="373">
        <f t="shared" si="102"/>
        <v>437</v>
      </c>
      <c r="R1069" s="374">
        <v>0</v>
      </c>
      <c r="S1069" s="428">
        <v>0</v>
      </c>
      <c r="T1069" s="414">
        <v>0</v>
      </c>
      <c r="U1069" s="414">
        <v>0</v>
      </c>
      <c r="V1069" s="414">
        <v>0</v>
      </c>
      <c r="W1069" s="414">
        <v>0</v>
      </c>
      <c r="X1069" s="414">
        <v>0</v>
      </c>
      <c r="Y1069" s="414">
        <v>0</v>
      </c>
      <c r="Z1069" s="414">
        <v>0</v>
      </c>
      <c r="AA1069" s="414">
        <v>0</v>
      </c>
      <c r="AB1069" s="428">
        <v>17</v>
      </c>
      <c r="AC1069" s="415"/>
      <c r="AD1069" s="142">
        <v>0</v>
      </c>
      <c r="AE1069" s="416">
        <v>0</v>
      </c>
      <c r="AF1069" s="417"/>
      <c r="AG1069" s="375"/>
      <c r="AH1069" s="417"/>
      <c r="AI1069" s="421">
        <v>0</v>
      </c>
      <c r="AJ1069" s="421">
        <v>0</v>
      </c>
      <c r="AK1069" s="421">
        <v>0</v>
      </c>
      <c r="AL1069" s="126">
        <v>2</v>
      </c>
      <c r="AM1069" s="418"/>
      <c r="AN1069" s="418"/>
      <c r="AO1069" s="375">
        <v>0</v>
      </c>
    </row>
    <row r="1070" spans="1:41" ht="24" customHeight="1" x14ac:dyDescent="0.3">
      <c r="A1070" s="422" t="s">
        <v>5206</v>
      </c>
      <c r="B1070" s="423" t="s">
        <v>5205</v>
      </c>
      <c r="C1070" s="424" t="s">
        <v>266</v>
      </c>
      <c r="D1070" s="367">
        <f t="shared" si="86"/>
        <v>6</v>
      </c>
      <c r="E1070" s="368">
        <f t="shared" si="87"/>
        <v>4</v>
      </c>
      <c r="F1070" s="368">
        <f t="shared" si="88"/>
        <v>0</v>
      </c>
      <c r="G1070" s="368">
        <f t="shared" si="89"/>
        <v>0</v>
      </c>
      <c r="H1070" s="368">
        <f t="shared" si="90"/>
        <v>0</v>
      </c>
      <c r="I1070" s="368">
        <f t="shared" si="91"/>
        <v>0</v>
      </c>
      <c r="J1070" s="368">
        <f t="shared" si="92"/>
        <v>0</v>
      </c>
      <c r="K1070" s="368">
        <f t="shared" si="93"/>
        <v>0</v>
      </c>
      <c r="L1070" s="368">
        <f t="shared" si="94"/>
        <v>0</v>
      </c>
      <c r="M1070" s="368">
        <f t="shared" si="95"/>
        <v>0</v>
      </c>
      <c r="N1070" s="446">
        <f t="shared" si="96"/>
        <v>10</v>
      </c>
      <c r="O1070" s="371"/>
      <c r="P1070" s="448">
        <f t="shared" si="101"/>
        <v>10</v>
      </c>
      <c r="Q1070" s="373">
        <f t="shared" si="102"/>
        <v>688</v>
      </c>
      <c r="R1070" s="431">
        <v>0</v>
      </c>
      <c r="S1070" s="420">
        <v>0</v>
      </c>
      <c r="T1070" s="414">
        <v>0</v>
      </c>
      <c r="U1070" s="414">
        <v>0</v>
      </c>
      <c r="V1070" s="414">
        <v>0</v>
      </c>
      <c r="W1070" s="414">
        <v>0</v>
      </c>
      <c r="X1070" s="414">
        <v>0</v>
      </c>
      <c r="Y1070" s="414">
        <v>0</v>
      </c>
      <c r="Z1070" s="414">
        <v>0</v>
      </c>
      <c r="AA1070" s="414">
        <v>0</v>
      </c>
      <c r="AB1070" s="420">
        <v>0</v>
      </c>
      <c r="AC1070" s="429"/>
      <c r="AD1070" s="450">
        <v>0</v>
      </c>
      <c r="AE1070" s="416">
        <v>0</v>
      </c>
      <c r="AF1070" s="417">
        <v>6</v>
      </c>
      <c r="AG1070" s="375">
        <v>4</v>
      </c>
      <c r="AH1070" s="417"/>
      <c r="AI1070" s="426">
        <v>0</v>
      </c>
      <c r="AJ1070" s="426">
        <v>0</v>
      </c>
      <c r="AK1070" s="426">
        <v>0</v>
      </c>
      <c r="AL1070" s="434"/>
      <c r="AM1070" s="435"/>
      <c r="AN1070" s="435"/>
      <c r="AO1070" s="425">
        <v>0</v>
      </c>
    </row>
    <row r="1071" spans="1:41" ht="24" customHeight="1" x14ac:dyDescent="0.3">
      <c r="A1071" s="422" t="s">
        <v>5207</v>
      </c>
      <c r="B1071" s="423" t="s">
        <v>5208</v>
      </c>
      <c r="C1071" s="424" t="s">
        <v>5209</v>
      </c>
      <c r="D1071" s="367">
        <f t="shared" si="86"/>
        <v>0</v>
      </c>
      <c r="E1071" s="368">
        <f t="shared" si="87"/>
        <v>0</v>
      </c>
      <c r="F1071" s="368">
        <f t="shared" si="88"/>
        <v>0</v>
      </c>
      <c r="G1071" s="368">
        <f t="shared" si="89"/>
        <v>0</v>
      </c>
      <c r="H1071" s="368">
        <f t="shared" si="90"/>
        <v>0</v>
      </c>
      <c r="I1071" s="368">
        <f t="shared" si="91"/>
        <v>0</v>
      </c>
      <c r="J1071" s="368">
        <f t="shared" si="92"/>
        <v>0</v>
      </c>
      <c r="K1071" s="368">
        <f t="shared" si="93"/>
        <v>0</v>
      </c>
      <c r="L1071" s="368">
        <f t="shared" si="94"/>
        <v>0</v>
      </c>
      <c r="M1071" s="368">
        <f t="shared" si="95"/>
        <v>0</v>
      </c>
      <c r="N1071" s="370">
        <f t="shared" si="96"/>
        <v>0</v>
      </c>
      <c r="O1071" s="371"/>
      <c r="P1071" s="413">
        <f t="shared" si="101"/>
        <v>0</v>
      </c>
      <c r="Q1071" s="373" t="str">
        <f t="shared" si="102"/>
        <v/>
      </c>
      <c r="R1071" s="431">
        <v>0</v>
      </c>
      <c r="S1071" s="420">
        <v>0</v>
      </c>
      <c r="T1071" s="414">
        <v>0</v>
      </c>
      <c r="U1071" s="414">
        <v>0</v>
      </c>
      <c r="V1071" s="414">
        <v>0</v>
      </c>
      <c r="W1071" s="414">
        <v>0</v>
      </c>
      <c r="X1071" s="414">
        <v>0</v>
      </c>
      <c r="Y1071" s="414">
        <v>0</v>
      </c>
      <c r="Z1071" s="414">
        <v>0</v>
      </c>
      <c r="AA1071" s="414">
        <v>0</v>
      </c>
      <c r="AB1071" s="420">
        <v>0</v>
      </c>
      <c r="AC1071" s="415"/>
      <c r="AD1071" s="421">
        <v>0</v>
      </c>
      <c r="AE1071" s="416">
        <v>0</v>
      </c>
      <c r="AF1071" s="417"/>
      <c r="AG1071" s="375"/>
      <c r="AH1071" s="417"/>
      <c r="AI1071" s="124">
        <v>0</v>
      </c>
      <c r="AJ1071" s="124">
        <v>0</v>
      </c>
      <c r="AK1071" s="124">
        <v>0</v>
      </c>
      <c r="AL1071" s="434"/>
      <c r="AM1071" s="435"/>
      <c r="AN1071" s="435"/>
      <c r="AO1071" s="375">
        <v>0</v>
      </c>
    </row>
    <row r="1072" spans="1:41" ht="24" customHeight="1" x14ac:dyDescent="0.3">
      <c r="A1072" s="419" t="s">
        <v>5210</v>
      </c>
      <c r="B1072" s="411" t="s">
        <v>5208</v>
      </c>
      <c r="C1072" s="412" t="s">
        <v>116</v>
      </c>
      <c r="D1072" s="367">
        <f t="shared" si="86"/>
        <v>0</v>
      </c>
      <c r="E1072" s="368">
        <f t="shared" si="87"/>
        <v>0</v>
      </c>
      <c r="F1072" s="368">
        <f t="shared" si="88"/>
        <v>0</v>
      </c>
      <c r="G1072" s="368">
        <f t="shared" si="89"/>
        <v>0</v>
      </c>
      <c r="H1072" s="368">
        <f t="shared" si="90"/>
        <v>0</v>
      </c>
      <c r="I1072" s="368">
        <f t="shared" si="91"/>
        <v>0</v>
      </c>
      <c r="J1072" s="368">
        <f t="shared" si="92"/>
        <v>0</v>
      </c>
      <c r="K1072" s="368">
        <f t="shared" si="93"/>
        <v>0</v>
      </c>
      <c r="L1072" s="368">
        <f t="shared" si="94"/>
        <v>0</v>
      </c>
      <c r="M1072" s="368">
        <f t="shared" si="95"/>
        <v>0</v>
      </c>
      <c r="N1072" s="370">
        <f t="shared" si="96"/>
        <v>0</v>
      </c>
      <c r="O1072" s="371"/>
      <c r="P1072" s="413">
        <f t="shared" si="101"/>
        <v>0</v>
      </c>
      <c r="Q1072" s="373" t="str">
        <f t="shared" si="102"/>
        <v/>
      </c>
      <c r="R1072" s="374">
        <v>0</v>
      </c>
      <c r="S1072" s="432">
        <v>0</v>
      </c>
      <c r="T1072" s="414">
        <v>0</v>
      </c>
      <c r="U1072" s="414">
        <v>0</v>
      </c>
      <c r="V1072" s="414">
        <v>0</v>
      </c>
      <c r="W1072" s="414">
        <v>0</v>
      </c>
      <c r="X1072" s="414">
        <v>0</v>
      </c>
      <c r="Y1072" s="414">
        <v>0</v>
      </c>
      <c r="Z1072" s="414">
        <v>0</v>
      </c>
      <c r="AA1072" s="414">
        <v>0</v>
      </c>
      <c r="AB1072" s="432">
        <v>0</v>
      </c>
      <c r="AC1072" s="429"/>
      <c r="AD1072" s="430">
        <v>0</v>
      </c>
      <c r="AE1072" s="416">
        <v>0</v>
      </c>
      <c r="AF1072" s="417"/>
      <c r="AG1072" s="375"/>
      <c r="AH1072" s="417"/>
      <c r="AI1072" s="421">
        <v>0</v>
      </c>
      <c r="AJ1072" s="421">
        <v>0</v>
      </c>
      <c r="AK1072" s="421">
        <v>0</v>
      </c>
      <c r="AL1072" s="126"/>
      <c r="AM1072" s="418"/>
      <c r="AN1072" s="418"/>
      <c r="AO1072" s="375">
        <v>0</v>
      </c>
    </row>
    <row r="1073" spans="1:41" ht="24" customHeight="1" x14ac:dyDescent="0.3">
      <c r="A1073" s="419" t="s">
        <v>5212</v>
      </c>
      <c r="B1073" s="411" t="s">
        <v>5213</v>
      </c>
      <c r="C1073" s="412" t="s">
        <v>605</v>
      </c>
      <c r="D1073" s="367">
        <f t="shared" si="86"/>
        <v>0</v>
      </c>
      <c r="E1073" s="368">
        <f t="shared" si="87"/>
        <v>0</v>
      </c>
      <c r="F1073" s="368">
        <f t="shared" si="88"/>
        <v>0</v>
      </c>
      <c r="G1073" s="368">
        <f t="shared" si="89"/>
        <v>0</v>
      </c>
      <c r="H1073" s="368">
        <f t="shared" si="90"/>
        <v>0</v>
      </c>
      <c r="I1073" s="368">
        <f t="shared" si="91"/>
        <v>0</v>
      </c>
      <c r="J1073" s="368">
        <f t="shared" si="92"/>
        <v>0</v>
      </c>
      <c r="K1073" s="368">
        <f t="shared" si="93"/>
        <v>0</v>
      </c>
      <c r="L1073" s="368">
        <f t="shared" si="94"/>
        <v>0</v>
      </c>
      <c r="M1073" s="368">
        <f t="shared" si="95"/>
        <v>0</v>
      </c>
      <c r="N1073" s="370">
        <f t="shared" si="96"/>
        <v>0</v>
      </c>
      <c r="O1073" s="371"/>
      <c r="P1073" s="413">
        <f t="shared" si="101"/>
        <v>0</v>
      </c>
      <c r="Q1073" s="373" t="str">
        <f t="shared" si="102"/>
        <v/>
      </c>
      <c r="R1073" s="374">
        <v>0</v>
      </c>
      <c r="S1073" s="420">
        <v>0</v>
      </c>
      <c r="T1073" s="414">
        <v>0</v>
      </c>
      <c r="U1073" s="414">
        <v>0</v>
      </c>
      <c r="V1073" s="414">
        <v>0</v>
      </c>
      <c r="W1073" s="414">
        <v>0</v>
      </c>
      <c r="X1073" s="414">
        <v>0</v>
      </c>
      <c r="Y1073" s="414">
        <v>0</v>
      </c>
      <c r="Z1073" s="414">
        <v>0</v>
      </c>
      <c r="AA1073" s="414">
        <v>0</v>
      </c>
      <c r="AB1073" s="420">
        <v>0</v>
      </c>
      <c r="AC1073" s="415"/>
      <c r="AD1073" s="389">
        <v>0</v>
      </c>
      <c r="AE1073" s="427">
        <v>0</v>
      </c>
      <c r="AF1073" s="417"/>
      <c r="AG1073" s="375"/>
      <c r="AH1073" s="417"/>
      <c r="AI1073" s="142">
        <v>0</v>
      </c>
      <c r="AJ1073" s="142">
        <v>0</v>
      </c>
      <c r="AK1073" s="142">
        <v>0</v>
      </c>
      <c r="AL1073" s="126"/>
      <c r="AM1073" s="418"/>
      <c r="AN1073" s="418"/>
      <c r="AO1073" s="375">
        <v>0</v>
      </c>
    </row>
    <row r="1074" spans="1:41" ht="24" customHeight="1" x14ac:dyDescent="0.3">
      <c r="A1074" s="422" t="s">
        <v>5214</v>
      </c>
      <c r="B1074" s="423" t="s">
        <v>5215</v>
      </c>
      <c r="C1074" s="424" t="s">
        <v>5209</v>
      </c>
      <c r="D1074" s="367">
        <f t="shared" si="86"/>
        <v>0</v>
      </c>
      <c r="E1074" s="368">
        <f t="shared" si="87"/>
        <v>0</v>
      </c>
      <c r="F1074" s="368">
        <f t="shared" si="88"/>
        <v>0</v>
      </c>
      <c r="G1074" s="368">
        <f t="shared" si="89"/>
        <v>0</v>
      </c>
      <c r="H1074" s="368">
        <f t="shared" si="90"/>
        <v>0</v>
      </c>
      <c r="I1074" s="368">
        <f t="shared" si="91"/>
        <v>0</v>
      </c>
      <c r="J1074" s="368">
        <f t="shared" si="92"/>
        <v>0</v>
      </c>
      <c r="K1074" s="368">
        <f t="shared" si="93"/>
        <v>0</v>
      </c>
      <c r="L1074" s="368">
        <f t="shared" si="94"/>
        <v>0</v>
      </c>
      <c r="M1074" s="368">
        <f t="shared" si="95"/>
        <v>0</v>
      </c>
      <c r="N1074" s="370">
        <f t="shared" si="96"/>
        <v>0</v>
      </c>
      <c r="O1074" s="371"/>
      <c r="P1074" s="413">
        <f t="shared" si="101"/>
        <v>0</v>
      </c>
      <c r="Q1074" s="373" t="str">
        <f t="shared" si="102"/>
        <v/>
      </c>
      <c r="R1074" s="374">
        <v>0</v>
      </c>
      <c r="S1074" s="420">
        <v>0</v>
      </c>
      <c r="T1074" s="414">
        <v>0</v>
      </c>
      <c r="U1074" s="414">
        <v>0</v>
      </c>
      <c r="V1074" s="414">
        <v>0</v>
      </c>
      <c r="W1074" s="414">
        <v>0</v>
      </c>
      <c r="X1074" s="414">
        <v>0</v>
      </c>
      <c r="Y1074" s="414">
        <v>0</v>
      </c>
      <c r="Z1074" s="414">
        <v>0</v>
      </c>
      <c r="AA1074" s="414">
        <v>0</v>
      </c>
      <c r="AB1074" s="420">
        <v>0</v>
      </c>
      <c r="AC1074" s="415"/>
      <c r="AD1074" s="421">
        <v>0</v>
      </c>
      <c r="AE1074" s="416">
        <v>0</v>
      </c>
      <c r="AF1074" s="433"/>
      <c r="AG1074" s="425"/>
      <c r="AH1074" s="433"/>
      <c r="AI1074" s="421">
        <v>0</v>
      </c>
      <c r="AJ1074" s="421">
        <v>0</v>
      </c>
      <c r="AK1074" s="421">
        <v>0</v>
      </c>
      <c r="AL1074" s="126"/>
      <c r="AM1074" s="418"/>
      <c r="AN1074" s="418"/>
      <c r="AO1074" s="375">
        <v>0</v>
      </c>
    </row>
    <row r="1075" spans="1:41" ht="24" customHeight="1" x14ac:dyDescent="0.3">
      <c r="A1075" s="419" t="s">
        <v>5216</v>
      </c>
      <c r="B1075" s="411" t="s">
        <v>5217</v>
      </c>
      <c r="C1075" s="412" t="s">
        <v>4685</v>
      </c>
      <c r="D1075" s="367">
        <f t="shared" si="86"/>
        <v>0</v>
      </c>
      <c r="E1075" s="368">
        <f t="shared" si="87"/>
        <v>0</v>
      </c>
      <c r="F1075" s="368">
        <f t="shared" si="88"/>
        <v>0</v>
      </c>
      <c r="G1075" s="368">
        <f t="shared" si="89"/>
        <v>0</v>
      </c>
      <c r="H1075" s="368">
        <f t="shared" si="90"/>
        <v>0</v>
      </c>
      <c r="I1075" s="368">
        <f t="shared" si="91"/>
        <v>0</v>
      </c>
      <c r="J1075" s="368">
        <f t="shared" si="92"/>
        <v>0</v>
      </c>
      <c r="K1075" s="368">
        <f t="shared" si="93"/>
        <v>0</v>
      </c>
      <c r="L1075" s="368">
        <f t="shared" si="94"/>
        <v>0</v>
      </c>
      <c r="M1075" s="368">
        <f t="shared" si="95"/>
        <v>0</v>
      </c>
      <c r="N1075" s="370">
        <f t="shared" si="96"/>
        <v>0</v>
      </c>
      <c r="O1075" s="371"/>
      <c r="P1075" s="413">
        <f t="shared" si="101"/>
        <v>0</v>
      </c>
      <c r="Q1075" s="373" t="str">
        <f t="shared" si="102"/>
        <v/>
      </c>
      <c r="R1075" s="374">
        <v>0</v>
      </c>
      <c r="S1075" s="425">
        <v>0</v>
      </c>
      <c r="T1075" s="414">
        <v>0</v>
      </c>
      <c r="U1075" s="414">
        <v>0</v>
      </c>
      <c r="V1075" s="414">
        <v>0</v>
      </c>
      <c r="W1075" s="414">
        <v>0</v>
      </c>
      <c r="X1075" s="414">
        <v>0</v>
      </c>
      <c r="Y1075" s="414">
        <v>0</v>
      </c>
      <c r="Z1075" s="414">
        <v>0</v>
      </c>
      <c r="AA1075" s="414">
        <v>0</v>
      </c>
      <c r="AB1075" s="425">
        <v>0</v>
      </c>
      <c r="AC1075" s="429"/>
      <c r="AD1075" s="421">
        <v>0</v>
      </c>
      <c r="AE1075" s="416">
        <v>0</v>
      </c>
      <c r="AF1075" s="417"/>
      <c r="AG1075" s="375"/>
      <c r="AH1075" s="417"/>
      <c r="AI1075" s="421">
        <v>0</v>
      </c>
      <c r="AJ1075" s="421">
        <v>0</v>
      </c>
      <c r="AK1075" s="421">
        <v>0</v>
      </c>
      <c r="AL1075" s="126"/>
      <c r="AM1075" s="418"/>
      <c r="AN1075" s="418"/>
      <c r="AO1075" s="375">
        <v>0</v>
      </c>
    </row>
    <row r="1076" spans="1:41" ht="24" customHeight="1" x14ac:dyDescent="0.3">
      <c r="A1076" s="419" t="s">
        <v>5218</v>
      </c>
      <c r="B1076" s="411" t="s">
        <v>5219</v>
      </c>
      <c r="C1076" s="412" t="s">
        <v>1937</v>
      </c>
      <c r="D1076" s="367">
        <f t="shared" si="86"/>
        <v>5</v>
      </c>
      <c r="E1076" s="368">
        <f t="shared" si="87"/>
        <v>5</v>
      </c>
      <c r="F1076" s="368">
        <f t="shared" si="88"/>
        <v>0</v>
      </c>
      <c r="G1076" s="368">
        <f t="shared" si="89"/>
        <v>0</v>
      </c>
      <c r="H1076" s="368">
        <f t="shared" si="90"/>
        <v>0</v>
      </c>
      <c r="I1076" s="368">
        <f t="shared" si="91"/>
        <v>0</v>
      </c>
      <c r="J1076" s="368">
        <f t="shared" si="92"/>
        <v>0</v>
      </c>
      <c r="K1076" s="368">
        <f t="shared" si="93"/>
        <v>0</v>
      </c>
      <c r="L1076" s="368">
        <f t="shared" si="94"/>
        <v>0</v>
      </c>
      <c r="M1076" s="368">
        <f t="shared" si="95"/>
        <v>0</v>
      </c>
      <c r="N1076" s="370">
        <f t="shared" si="96"/>
        <v>10</v>
      </c>
      <c r="O1076" s="371"/>
      <c r="P1076" s="413">
        <f t="shared" si="101"/>
        <v>10</v>
      </c>
      <c r="Q1076" s="373">
        <f t="shared" si="102"/>
        <v>688</v>
      </c>
      <c r="R1076" s="374">
        <v>0</v>
      </c>
      <c r="S1076" s="425">
        <v>0</v>
      </c>
      <c r="T1076" s="414">
        <v>0</v>
      </c>
      <c r="U1076" s="414">
        <v>0</v>
      </c>
      <c r="V1076" s="414">
        <v>0</v>
      </c>
      <c r="W1076" s="414">
        <v>0</v>
      </c>
      <c r="X1076" s="414">
        <v>0</v>
      </c>
      <c r="Y1076" s="414">
        <v>0</v>
      </c>
      <c r="Z1076" s="414">
        <v>0</v>
      </c>
      <c r="AA1076" s="414">
        <v>0</v>
      </c>
      <c r="AB1076" s="425">
        <v>5</v>
      </c>
      <c r="AC1076" s="415"/>
      <c r="AD1076" s="426">
        <v>0</v>
      </c>
      <c r="AE1076" s="427">
        <v>0</v>
      </c>
      <c r="AF1076" s="417"/>
      <c r="AG1076" s="375">
        <v>5</v>
      </c>
      <c r="AH1076" s="417"/>
      <c r="AI1076" s="430">
        <v>0</v>
      </c>
      <c r="AJ1076" s="430">
        <v>0</v>
      </c>
      <c r="AK1076" s="430">
        <v>0</v>
      </c>
      <c r="AL1076" s="126"/>
      <c r="AM1076" s="418"/>
      <c r="AN1076" s="418"/>
      <c r="AO1076" s="425">
        <v>0</v>
      </c>
    </row>
    <row r="1077" spans="1:41" ht="24" customHeight="1" x14ac:dyDescent="0.3">
      <c r="A1077" s="410" t="s">
        <v>5220</v>
      </c>
      <c r="B1077" s="411" t="s">
        <v>5221</v>
      </c>
      <c r="C1077" s="412" t="s">
        <v>2546</v>
      </c>
      <c r="D1077" s="367">
        <f t="shared" si="86"/>
        <v>36</v>
      </c>
      <c r="E1077" s="368">
        <f t="shared" si="87"/>
        <v>6</v>
      </c>
      <c r="F1077" s="368">
        <f t="shared" si="88"/>
        <v>0</v>
      </c>
      <c r="G1077" s="368">
        <f t="shared" si="89"/>
        <v>0</v>
      </c>
      <c r="H1077" s="368">
        <f t="shared" si="90"/>
        <v>0</v>
      </c>
      <c r="I1077" s="368">
        <f t="shared" si="91"/>
        <v>0</v>
      </c>
      <c r="J1077" s="368">
        <f t="shared" si="92"/>
        <v>0</v>
      </c>
      <c r="K1077" s="368">
        <f t="shared" si="93"/>
        <v>0</v>
      </c>
      <c r="L1077" s="368">
        <f t="shared" si="94"/>
        <v>0</v>
      </c>
      <c r="M1077" s="368">
        <f t="shared" si="95"/>
        <v>0</v>
      </c>
      <c r="N1077" s="370">
        <f t="shared" si="96"/>
        <v>42</v>
      </c>
      <c r="O1077" s="371"/>
      <c r="P1077" s="413">
        <f t="shared" si="101"/>
        <v>42</v>
      </c>
      <c r="Q1077" s="373">
        <f t="shared" si="102"/>
        <v>205</v>
      </c>
      <c r="R1077" s="431">
        <v>0</v>
      </c>
      <c r="S1077" s="420">
        <v>36</v>
      </c>
      <c r="T1077" s="414">
        <v>0</v>
      </c>
      <c r="U1077" s="414">
        <v>0</v>
      </c>
      <c r="V1077" s="414">
        <v>0</v>
      </c>
      <c r="W1077" s="414">
        <v>0</v>
      </c>
      <c r="X1077" s="414">
        <v>0</v>
      </c>
      <c r="Y1077" s="414">
        <v>0</v>
      </c>
      <c r="Z1077" s="414">
        <v>0</v>
      </c>
      <c r="AA1077" s="414">
        <v>0</v>
      </c>
      <c r="AB1077" s="420">
        <v>0</v>
      </c>
      <c r="AC1077" s="429"/>
      <c r="AD1077" s="124">
        <v>0</v>
      </c>
      <c r="AE1077" s="427">
        <v>0</v>
      </c>
      <c r="AF1077" s="433"/>
      <c r="AG1077" s="425">
        <v>6</v>
      </c>
      <c r="AH1077" s="433"/>
      <c r="AI1077" s="421">
        <v>0</v>
      </c>
      <c r="AJ1077" s="421">
        <v>0</v>
      </c>
      <c r="AK1077" s="421">
        <v>0</v>
      </c>
      <c r="AL1077" s="434"/>
      <c r="AM1077" s="435"/>
      <c r="AN1077" s="435"/>
      <c r="AO1077" s="375">
        <v>0</v>
      </c>
    </row>
    <row r="1078" spans="1:41" ht="24" customHeight="1" x14ac:dyDescent="0.3">
      <c r="A1078" s="410" t="s">
        <v>5222</v>
      </c>
      <c r="B1078" s="411" t="s">
        <v>5223</v>
      </c>
      <c r="C1078" s="412" t="s">
        <v>266</v>
      </c>
      <c r="D1078" s="367">
        <f t="shared" si="86"/>
        <v>12</v>
      </c>
      <c r="E1078" s="368">
        <f t="shared" si="87"/>
        <v>5</v>
      </c>
      <c r="F1078" s="368">
        <f t="shared" si="88"/>
        <v>0</v>
      </c>
      <c r="G1078" s="368">
        <f t="shared" si="89"/>
        <v>0</v>
      </c>
      <c r="H1078" s="368">
        <f t="shared" si="90"/>
        <v>0</v>
      </c>
      <c r="I1078" s="368">
        <f t="shared" si="91"/>
        <v>0</v>
      </c>
      <c r="J1078" s="368">
        <f t="shared" si="92"/>
        <v>0</v>
      </c>
      <c r="K1078" s="368">
        <f t="shared" si="93"/>
        <v>0</v>
      </c>
      <c r="L1078" s="368">
        <f t="shared" si="94"/>
        <v>0</v>
      </c>
      <c r="M1078" s="368">
        <f t="shared" si="95"/>
        <v>0</v>
      </c>
      <c r="N1078" s="370">
        <f t="shared" si="96"/>
        <v>17</v>
      </c>
      <c r="O1078" s="371"/>
      <c r="P1078" s="413">
        <f t="shared" si="101"/>
        <v>17</v>
      </c>
      <c r="Q1078" s="373">
        <f t="shared" si="102"/>
        <v>480</v>
      </c>
      <c r="R1078" s="374">
        <v>0</v>
      </c>
      <c r="S1078" s="425">
        <v>12</v>
      </c>
      <c r="T1078" s="414">
        <v>0</v>
      </c>
      <c r="U1078" s="414">
        <v>0</v>
      </c>
      <c r="V1078" s="414">
        <v>0</v>
      </c>
      <c r="W1078" s="414">
        <v>0</v>
      </c>
      <c r="X1078" s="414">
        <v>0</v>
      </c>
      <c r="Y1078" s="414">
        <v>0</v>
      </c>
      <c r="Z1078" s="414">
        <v>0</v>
      </c>
      <c r="AA1078" s="414">
        <v>0</v>
      </c>
      <c r="AB1078" s="425">
        <v>0</v>
      </c>
      <c r="AC1078" s="415"/>
      <c r="AD1078" s="421">
        <v>0</v>
      </c>
      <c r="AE1078" s="416">
        <v>0</v>
      </c>
      <c r="AF1078" s="417"/>
      <c r="AG1078" s="375">
        <v>5</v>
      </c>
      <c r="AH1078" s="417"/>
      <c r="AI1078" s="421">
        <v>0</v>
      </c>
      <c r="AJ1078" s="421">
        <v>0</v>
      </c>
      <c r="AK1078" s="421">
        <v>0</v>
      </c>
      <c r="AL1078" s="126"/>
      <c r="AM1078" s="418"/>
      <c r="AN1078" s="418"/>
      <c r="AO1078" s="375">
        <v>0</v>
      </c>
    </row>
    <row r="1079" spans="1:41" ht="24" customHeight="1" x14ac:dyDescent="0.3">
      <c r="A1079" s="419" t="s">
        <v>5224</v>
      </c>
      <c r="B1079" s="411" t="s">
        <v>5225</v>
      </c>
      <c r="C1079" s="412" t="s">
        <v>1031</v>
      </c>
      <c r="D1079" s="367">
        <f t="shared" si="86"/>
        <v>16</v>
      </c>
      <c r="E1079" s="368">
        <f t="shared" si="87"/>
        <v>10</v>
      </c>
      <c r="F1079" s="368">
        <f t="shared" si="88"/>
        <v>0</v>
      </c>
      <c r="G1079" s="368">
        <f t="shared" si="89"/>
        <v>0</v>
      </c>
      <c r="H1079" s="368">
        <f t="shared" si="90"/>
        <v>0</v>
      </c>
      <c r="I1079" s="368">
        <f t="shared" si="91"/>
        <v>0</v>
      </c>
      <c r="J1079" s="368">
        <f t="shared" si="92"/>
        <v>0</v>
      </c>
      <c r="K1079" s="368">
        <f t="shared" si="93"/>
        <v>0</v>
      </c>
      <c r="L1079" s="368">
        <f t="shared" si="94"/>
        <v>0</v>
      </c>
      <c r="M1079" s="368">
        <f t="shared" si="95"/>
        <v>0</v>
      </c>
      <c r="N1079" s="370">
        <f t="shared" si="96"/>
        <v>26</v>
      </c>
      <c r="O1079" s="371"/>
      <c r="P1079" s="413">
        <f t="shared" si="101"/>
        <v>26</v>
      </c>
      <c r="Q1079" s="373">
        <f t="shared" si="102"/>
        <v>337</v>
      </c>
      <c r="R1079" s="374">
        <v>0</v>
      </c>
      <c r="S1079" s="425">
        <v>0</v>
      </c>
      <c r="T1079" s="414">
        <v>0</v>
      </c>
      <c r="U1079" s="414">
        <v>0</v>
      </c>
      <c r="V1079" s="414">
        <v>0</v>
      </c>
      <c r="W1079" s="414">
        <v>0</v>
      </c>
      <c r="X1079" s="414">
        <v>0</v>
      </c>
      <c r="Y1079" s="414">
        <v>0</v>
      </c>
      <c r="Z1079" s="414">
        <v>0</v>
      </c>
      <c r="AA1079" s="414">
        <v>0</v>
      </c>
      <c r="AB1079" s="425">
        <v>10</v>
      </c>
      <c r="AC1079" s="429"/>
      <c r="AD1079" s="450">
        <v>0</v>
      </c>
      <c r="AE1079" s="427">
        <v>0</v>
      </c>
      <c r="AF1079" s="417">
        <v>16</v>
      </c>
      <c r="AG1079" s="375"/>
      <c r="AH1079" s="417"/>
      <c r="AI1079" s="426">
        <v>0</v>
      </c>
      <c r="AJ1079" s="426">
        <v>0</v>
      </c>
      <c r="AK1079" s="426">
        <v>0</v>
      </c>
      <c r="AL1079" s="126"/>
      <c r="AM1079" s="418"/>
      <c r="AN1079" s="418"/>
      <c r="AO1079" s="425">
        <v>0</v>
      </c>
    </row>
    <row r="1080" spans="1:41" ht="24" customHeight="1" x14ac:dyDescent="0.3">
      <c r="A1080" s="419" t="s">
        <v>1674</v>
      </c>
      <c r="B1080" s="411" t="s">
        <v>1675</v>
      </c>
      <c r="C1080" s="412" t="s">
        <v>437</v>
      </c>
      <c r="D1080" s="367">
        <f t="shared" si="86"/>
        <v>32</v>
      </c>
      <c r="E1080" s="368">
        <f t="shared" si="87"/>
        <v>0</v>
      </c>
      <c r="F1080" s="368">
        <f t="shared" si="88"/>
        <v>0</v>
      </c>
      <c r="G1080" s="368">
        <f t="shared" si="89"/>
        <v>0</v>
      </c>
      <c r="H1080" s="368">
        <f t="shared" si="90"/>
        <v>0</v>
      </c>
      <c r="I1080" s="368">
        <f t="shared" si="91"/>
        <v>0</v>
      </c>
      <c r="J1080" s="368">
        <f t="shared" si="92"/>
        <v>0</v>
      </c>
      <c r="K1080" s="368">
        <f t="shared" si="93"/>
        <v>0</v>
      </c>
      <c r="L1080" s="368">
        <f t="shared" si="94"/>
        <v>0</v>
      </c>
      <c r="M1080" s="368">
        <f t="shared" si="95"/>
        <v>0</v>
      </c>
      <c r="N1080" s="370">
        <f t="shared" si="96"/>
        <v>32</v>
      </c>
      <c r="O1080" s="371"/>
      <c r="P1080" s="413">
        <f t="shared" si="101"/>
        <v>32</v>
      </c>
      <c r="Q1080" s="373">
        <f t="shared" si="102"/>
        <v>274</v>
      </c>
      <c r="R1080" s="374">
        <v>0</v>
      </c>
      <c r="S1080" s="420">
        <v>0</v>
      </c>
      <c r="T1080" s="414">
        <v>0</v>
      </c>
      <c r="U1080" s="414">
        <v>0</v>
      </c>
      <c r="V1080" s="414">
        <v>0</v>
      </c>
      <c r="W1080" s="414">
        <v>0</v>
      </c>
      <c r="X1080" s="414">
        <v>0</v>
      </c>
      <c r="Y1080" s="414">
        <v>0</v>
      </c>
      <c r="Z1080" s="414">
        <v>0</v>
      </c>
      <c r="AA1080" s="414">
        <v>0</v>
      </c>
      <c r="AB1080" s="420">
        <v>0</v>
      </c>
      <c r="AC1080" s="429"/>
      <c r="AD1080" s="142">
        <v>0</v>
      </c>
      <c r="AE1080" s="427">
        <v>0</v>
      </c>
      <c r="AF1080" s="417"/>
      <c r="AG1080" s="375"/>
      <c r="AH1080" s="417"/>
      <c r="AI1080" s="426">
        <v>0</v>
      </c>
      <c r="AJ1080" s="426">
        <v>0</v>
      </c>
      <c r="AK1080" s="426">
        <v>0</v>
      </c>
      <c r="AL1080" s="126"/>
      <c r="AM1080" s="418">
        <v>32</v>
      </c>
      <c r="AN1080" s="418"/>
      <c r="AO1080" s="425">
        <v>0</v>
      </c>
    </row>
    <row r="1081" spans="1:41" ht="24" customHeight="1" x14ac:dyDescent="0.3">
      <c r="A1081" s="422" t="s">
        <v>5226</v>
      </c>
      <c r="B1081" s="423" t="s">
        <v>5227</v>
      </c>
      <c r="C1081" s="424" t="s">
        <v>1654</v>
      </c>
      <c r="D1081" s="367">
        <f t="shared" si="86"/>
        <v>0</v>
      </c>
      <c r="E1081" s="368">
        <f t="shared" si="87"/>
        <v>0</v>
      </c>
      <c r="F1081" s="368">
        <f t="shared" si="88"/>
        <v>0</v>
      </c>
      <c r="G1081" s="368">
        <f t="shared" si="89"/>
        <v>0</v>
      </c>
      <c r="H1081" s="368">
        <f t="shared" si="90"/>
        <v>0</v>
      </c>
      <c r="I1081" s="368">
        <f t="shared" si="91"/>
        <v>0</v>
      </c>
      <c r="J1081" s="368">
        <f t="shared" si="92"/>
        <v>0</v>
      </c>
      <c r="K1081" s="368">
        <f t="shared" si="93"/>
        <v>0</v>
      </c>
      <c r="L1081" s="368">
        <f t="shared" si="94"/>
        <v>0</v>
      </c>
      <c r="M1081" s="368">
        <f t="shared" si="95"/>
        <v>0</v>
      </c>
      <c r="N1081" s="370">
        <f t="shared" si="96"/>
        <v>0</v>
      </c>
      <c r="O1081" s="371"/>
      <c r="P1081" s="413">
        <f t="shared" si="101"/>
        <v>0</v>
      </c>
      <c r="Q1081" s="373" t="str">
        <f t="shared" si="102"/>
        <v/>
      </c>
      <c r="R1081" s="374">
        <v>0</v>
      </c>
      <c r="S1081" s="414">
        <v>0</v>
      </c>
      <c r="T1081" s="414">
        <v>0</v>
      </c>
      <c r="U1081" s="414">
        <v>0</v>
      </c>
      <c r="V1081" s="414">
        <v>0</v>
      </c>
      <c r="W1081" s="414">
        <v>0</v>
      </c>
      <c r="X1081" s="414">
        <v>0</v>
      </c>
      <c r="Y1081" s="414">
        <v>0</v>
      </c>
      <c r="Z1081" s="414">
        <v>0</v>
      </c>
      <c r="AA1081" s="414">
        <v>0</v>
      </c>
      <c r="AB1081" s="414">
        <v>0</v>
      </c>
      <c r="AC1081" s="415"/>
      <c r="AD1081" s="421">
        <v>0</v>
      </c>
      <c r="AE1081" s="416">
        <v>0</v>
      </c>
      <c r="AF1081" s="417"/>
      <c r="AG1081" s="375"/>
      <c r="AH1081" s="417"/>
      <c r="AI1081" s="421">
        <v>0</v>
      </c>
      <c r="AJ1081" s="421">
        <v>0</v>
      </c>
      <c r="AK1081" s="421">
        <v>0</v>
      </c>
      <c r="AL1081" s="126"/>
      <c r="AM1081" s="418"/>
      <c r="AN1081" s="418"/>
      <c r="AO1081" s="375">
        <v>0</v>
      </c>
    </row>
    <row r="1082" spans="1:41" ht="24" customHeight="1" x14ac:dyDescent="0.3">
      <c r="A1082" s="410" t="s">
        <v>5228</v>
      </c>
      <c r="B1082" s="411" t="s">
        <v>5229</v>
      </c>
      <c r="C1082" s="412" t="s">
        <v>907</v>
      </c>
      <c r="D1082" s="367">
        <f t="shared" si="86"/>
        <v>16</v>
      </c>
      <c r="E1082" s="368">
        <f t="shared" si="87"/>
        <v>0</v>
      </c>
      <c r="F1082" s="368">
        <f t="shared" si="88"/>
        <v>0</v>
      </c>
      <c r="G1082" s="368">
        <f t="shared" si="89"/>
        <v>0</v>
      </c>
      <c r="H1082" s="368">
        <f t="shared" si="90"/>
        <v>0</v>
      </c>
      <c r="I1082" s="368">
        <f t="shared" si="91"/>
        <v>0</v>
      </c>
      <c r="J1082" s="368">
        <f t="shared" si="92"/>
        <v>0</v>
      </c>
      <c r="K1082" s="368">
        <f t="shared" si="93"/>
        <v>0</v>
      </c>
      <c r="L1082" s="368">
        <f t="shared" si="94"/>
        <v>0</v>
      </c>
      <c r="M1082" s="368">
        <f t="shared" si="95"/>
        <v>0</v>
      </c>
      <c r="N1082" s="370">
        <f t="shared" si="96"/>
        <v>16</v>
      </c>
      <c r="O1082" s="371"/>
      <c r="P1082" s="413">
        <f t="shared" si="101"/>
        <v>16</v>
      </c>
      <c r="Q1082" s="373">
        <f t="shared" si="102"/>
        <v>512</v>
      </c>
      <c r="R1082" s="374">
        <v>0</v>
      </c>
      <c r="S1082" s="428">
        <v>0</v>
      </c>
      <c r="T1082" s="414">
        <v>0</v>
      </c>
      <c r="U1082" s="414">
        <v>0</v>
      </c>
      <c r="V1082" s="414">
        <v>0</v>
      </c>
      <c r="W1082" s="414">
        <v>0</v>
      </c>
      <c r="X1082" s="414">
        <v>0</v>
      </c>
      <c r="Y1082" s="414">
        <v>0</v>
      </c>
      <c r="Z1082" s="414">
        <v>0</v>
      </c>
      <c r="AA1082" s="414">
        <v>0</v>
      </c>
      <c r="AB1082" s="428">
        <v>0</v>
      </c>
      <c r="AC1082" s="415"/>
      <c r="AD1082" s="421">
        <v>0</v>
      </c>
      <c r="AE1082" s="416">
        <v>0</v>
      </c>
      <c r="AF1082" s="417">
        <v>16</v>
      </c>
      <c r="AG1082" s="375"/>
      <c r="AH1082" s="417"/>
      <c r="AI1082" s="421">
        <v>0</v>
      </c>
      <c r="AJ1082" s="421">
        <v>0</v>
      </c>
      <c r="AK1082" s="421">
        <v>0</v>
      </c>
      <c r="AL1082" s="126"/>
      <c r="AM1082" s="418"/>
      <c r="AN1082" s="418"/>
      <c r="AO1082" s="375">
        <v>0</v>
      </c>
    </row>
    <row r="1083" spans="1:41" ht="24" customHeight="1" x14ac:dyDescent="0.3">
      <c r="A1083" s="419" t="s">
        <v>1678</v>
      </c>
      <c r="B1083" s="411" t="s">
        <v>1679</v>
      </c>
      <c r="C1083" s="412" t="s">
        <v>113</v>
      </c>
      <c r="D1083" s="367">
        <f t="shared" si="86"/>
        <v>100</v>
      </c>
      <c r="E1083" s="368">
        <f t="shared" si="87"/>
        <v>65</v>
      </c>
      <c r="F1083" s="368">
        <f t="shared" si="88"/>
        <v>11</v>
      </c>
      <c r="G1083" s="368">
        <f t="shared" si="89"/>
        <v>0</v>
      </c>
      <c r="H1083" s="368">
        <f t="shared" si="90"/>
        <v>0</v>
      </c>
      <c r="I1083" s="368">
        <f t="shared" si="91"/>
        <v>0</v>
      </c>
      <c r="J1083" s="368">
        <f t="shared" si="92"/>
        <v>0</v>
      </c>
      <c r="K1083" s="368">
        <f t="shared" si="93"/>
        <v>0</v>
      </c>
      <c r="L1083" s="368">
        <f t="shared" si="94"/>
        <v>0</v>
      </c>
      <c r="M1083" s="368">
        <f t="shared" si="95"/>
        <v>0</v>
      </c>
      <c r="N1083" s="370">
        <f t="shared" si="96"/>
        <v>176</v>
      </c>
      <c r="O1083" s="371"/>
      <c r="P1083" s="413">
        <f t="shared" si="101"/>
        <v>176</v>
      </c>
      <c r="Q1083" s="373">
        <f t="shared" si="102"/>
        <v>52</v>
      </c>
      <c r="R1083" s="374">
        <v>0</v>
      </c>
      <c r="S1083" s="414">
        <v>0</v>
      </c>
      <c r="T1083" s="414">
        <v>0</v>
      </c>
      <c r="U1083" s="414">
        <v>0</v>
      </c>
      <c r="V1083" s="414">
        <v>0</v>
      </c>
      <c r="W1083" s="414">
        <v>0</v>
      </c>
      <c r="X1083" s="414">
        <v>0</v>
      </c>
      <c r="Y1083" s="414">
        <v>0</v>
      </c>
      <c r="Z1083" s="414">
        <v>0</v>
      </c>
      <c r="AA1083" s="414">
        <v>0</v>
      </c>
      <c r="AB1083" s="414">
        <v>0</v>
      </c>
      <c r="AC1083" s="415"/>
      <c r="AD1083" s="430">
        <v>0</v>
      </c>
      <c r="AE1083" s="416">
        <v>0</v>
      </c>
      <c r="AF1083" s="417">
        <v>11</v>
      </c>
      <c r="AG1083" s="375"/>
      <c r="AH1083" s="417"/>
      <c r="AI1083" s="426">
        <v>65</v>
      </c>
      <c r="AJ1083" s="426">
        <v>100</v>
      </c>
      <c r="AK1083" s="426">
        <v>0</v>
      </c>
      <c r="AL1083" s="126"/>
      <c r="AM1083" s="418"/>
      <c r="AN1083" s="418"/>
      <c r="AO1083" s="375">
        <v>0</v>
      </c>
    </row>
    <row r="1084" spans="1:41" ht="24" customHeight="1" x14ac:dyDescent="0.3">
      <c r="A1084" s="419" t="s">
        <v>5230</v>
      </c>
      <c r="B1084" s="411" t="s">
        <v>5231</v>
      </c>
      <c r="C1084" s="412" t="s">
        <v>5232</v>
      </c>
      <c r="D1084" s="367">
        <f t="shared" si="86"/>
        <v>5</v>
      </c>
      <c r="E1084" s="368">
        <f t="shared" si="87"/>
        <v>0</v>
      </c>
      <c r="F1084" s="368">
        <f t="shared" si="88"/>
        <v>0</v>
      </c>
      <c r="G1084" s="368">
        <f t="shared" si="89"/>
        <v>0</v>
      </c>
      <c r="H1084" s="368">
        <f t="shared" si="90"/>
        <v>0</v>
      </c>
      <c r="I1084" s="368">
        <f t="shared" si="91"/>
        <v>0</v>
      </c>
      <c r="J1084" s="368">
        <f t="shared" si="92"/>
        <v>0</v>
      </c>
      <c r="K1084" s="368">
        <f t="shared" si="93"/>
        <v>0</v>
      </c>
      <c r="L1084" s="368">
        <f t="shared" si="94"/>
        <v>0</v>
      </c>
      <c r="M1084" s="368">
        <f t="shared" si="95"/>
        <v>0</v>
      </c>
      <c r="N1084" s="370">
        <f t="shared" si="96"/>
        <v>5</v>
      </c>
      <c r="O1084" s="371"/>
      <c r="P1084" s="413">
        <f t="shared" si="101"/>
        <v>5</v>
      </c>
      <c r="Q1084" s="373">
        <f t="shared" si="102"/>
        <v>830</v>
      </c>
      <c r="R1084" s="374">
        <v>0</v>
      </c>
      <c r="S1084" s="420">
        <v>0</v>
      </c>
      <c r="T1084" s="414">
        <v>0</v>
      </c>
      <c r="U1084" s="414">
        <v>0</v>
      </c>
      <c r="V1084" s="414">
        <v>0</v>
      </c>
      <c r="W1084" s="414">
        <v>0</v>
      </c>
      <c r="X1084" s="414">
        <v>0</v>
      </c>
      <c r="Y1084" s="414">
        <v>0</v>
      </c>
      <c r="Z1084" s="414">
        <v>0</v>
      </c>
      <c r="AA1084" s="414">
        <v>0</v>
      </c>
      <c r="AB1084" s="420">
        <v>0</v>
      </c>
      <c r="AC1084" s="429"/>
      <c r="AD1084" s="421">
        <v>0</v>
      </c>
      <c r="AE1084" s="416">
        <v>0</v>
      </c>
      <c r="AF1084" s="417">
        <v>5</v>
      </c>
      <c r="AG1084" s="375"/>
      <c r="AH1084" s="417"/>
      <c r="AI1084" s="426">
        <v>0</v>
      </c>
      <c r="AJ1084" s="426">
        <v>0</v>
      </c>
      <c r="AK1084" s="426">
        <v>0</v>
      </c>
      <c r="AL1084" s="126"/>
      <c r="AM1084" s="418"/>
      <c r="AN1084" s="418"/>
      <c r="AO1084" s="375">
        <v>0</v>
      </c>
    </row>
    <row r="1085" spans="1:41" ht="24" customHeight="1" x14ac:dyDescent="0.3">
      <c r="A1085" s="410" t="s">
        <v>5233</v>
      </c>
      <c r="B1085" s="411" t="s">
        <v>5234</v>
      </c>
      <c r="C1085" s="412" t="s">
        <v>1959</v>
      </c>
      <c r="D1085" s="367">
        <f t="shared" si="86"/>
        <v>17</v>
      </c>
      <c r="E1085" s="368">
        <f t="shared" si="87"/>
        <v>16</v>
      </c>
      <c r="F1085" s="368">
        <f t="shared" si="88"/>
        <v>0</v>
      </c>
      <c r="G1085" s="368">
        <f t="shared" si="89"/>
        <v>0</v>
      </c>
      <c r="H1085" s="368">
        <f t="shared" si="90"/>
        <v>0</v>
      </c>
      <c r="I1085" s="368">
        <f t="shared" si="91"/>
        <v>0</v>
      </c>
      <c r="J1085" s="368">
        <f t="shared" si="92"/>
        <v>0</v>
      </c>
      <c r="K1085" s="368">
        <f t="shared" si="93"/>
        <v>0</v>
      </c>
      <c r="L1085" s="368">
        <f t="shared" si="94"/>
        <v>0</v>
      </c>
      <c r="M1085" s="368">
        <f t="shared" si="95"/>
        <v>0</v>
      </c>
      <c r="N1085" s="370">
        <f t="shared" si="96"/>
        <v>33</v>
      </c>
      <c r="O1085" s="371"/>
      <c r="P1085" s="413">
        <f t="shared" si="101"/>
        <v>33</v>
      </c>
      <c r="Q1085" s="373">
        <f t="shared" si="102"/>
        <v>262</v>
      </c>
      <c r="R1085" s="374">
        <v>0</v>
      </c>
      <c r="S1085" s="420">
        <v>0</v>
      </c>
      <c r="T1085" s="414">
        <v>0</v>
      </c>
      <c r="U1085" s="414">
        <v>0</v>
      </c>
      <c r="V1085" s="414">
        <v>0</v>
      </c>
      <c r="W1085" s="414">
        <v>0</v>
      </c>
      <c r="X1085" s="414">
        <v>0</v>
      </c>
      <c r="Y1085" s="414">
        <v>0</v>
      </c>
      <c r="Z1085" s="414">
        <v>0</v>
      </c>
      <c r="AA1085" s="414">
        <v>0</v>
      </c>
      <c r="AB1085" s="420">
        <v>17</v>
      </c>
      <c r="AC1085" s="415"/>
      <c r="AD1085" s="421">
        <v>0</v>
      </c>
      <c r="AE1085" s="416">
        <v>0</v>
      </c>
      <c r="AF1085" s="417">
        <v>16</v>
      </c>
      <c r="AG1085" s="375"/>
      <c r="AH1085" s="417"/>
      <c r="AI1085" s="421">
        <v>0</v>
      </c>
      <c r="AJ1085" s="421">
        <v>0</v>
      </c>
      <c r="AK1085" s="421">
        <v>0</v>
      </c>
      <c r="AL1085" s="126"/>
      <c r="AM1085" s="418"/>
      <c r="AN1085" s="418"/>
      <c r="AO1085" s="375">
        <v>0</v>
      </c>
    </row>
    <row r="1086" spans="1:41" ht="24" customHeight="1" x14ac:dyDescent="0.3">
      <c r="A1086" s="419" t="s">
        <v>5235</v>
      </c>
      <c r="B1086" s="411" t="s">
        <v>5236</v>
      </c>
      <c r="C1086" s="412" t="s">
        <v>437</v>
      </c>
      <c r="D1086" s="367">
        <f t="shared" si="86"/>
        <v>0</v>
      </c>
      <c r="E1086" s="368">
        <f t="shared" si="87"/>
        <v>0</v>
      </c>
      <c r="F1086" s="368">
        <f t="shared" si="88"/>
        <v>0</v>
      </c>
      <c r="G1086" s="368">
        <f t="shared" si="89"/>
        <v>0</v>
      </c>
      <c r="H1086" s="368">
        <f t="shared" si="90"/>
        <v>0</v>
      </c>
      <c r="I1086" s="368">
        <f t="shared" si="91"/>
        <v>0</v>
      </c>
      <c r="J1086" s="368">
        <f t="shared" si="92"/>
        <v>0</v>
      </c>
      <c r="K1086" s="368">
        <f t="shared" si="93"/>
        <v>0</v>
      </c>
      <c r="L1086" s="368">
        <f t="shared" si="94"/>
        <v>0</v>
      </c>
      <c r="M1086" s="368">
        <f t="shared" si="95"/>
        <v>0</v>
      </c>
      <c r="N1086" s="370">
        <f t="shared" si="96"/>
        <v>0</v>
      </c>
      <c r="O1086" s="371"/>
      <c r="P1086" s="413">
        <f t="shared" si="101"/>
        <v>0</v>
      </c>
      <c r="Q1086" s="373" t="str">
        <f t="shared" si="102"/>
        <v/>
      </c>
      <c r="R1086" s="374">
        <v>0</v>
      </c>
      <c r="S1086" s="414">
        <v>0</v>
      </c>
      <c r="T1086" s="414">
        <v>0</v>
      </c>
      <c r="U1086" s="414">
        <v>0</v>
      </c>
      <c r="V1086" s="414">
        <v>0</v>
      </c>
      <c r="W1086" s="414">
        <v>0</v>
      </c>
      <c r="X1086" s="414">
        <v>0</v>
      </c>
      <c r="Y1086" s="414">
        <v>0</v>
      </c>
      <c r="Z1086" s="414">
        <v>0</v>
      </c>
      <c r="AA1086" s="414">
        <v>0</v>
      </c>
      <c r="AB1086" s="414">
        <v>0</v>
      </c>
      <c r="AC1086" s="429"/>
      <c r="AD1086" s="426">
        <v>0</v>
      </c>
      <c r="AE1086" s="416">
        <v>0</v>
      </c>
      <c r="AF1086" s="417"/>
      <c r="AG1086" s="375"/>
      <c r="AH1086" s="417"/>
      <c r="AI1086" s="124">
        <v>0</v>
      </c>
      <c r="AJ1086" s="124">
        <v>0</v>
      </c>
      <c r="AK1086" s="124">
        <v>0</v>
      </c>
      <c r="AL1086" s="126"/>
      <c r="AM1086" s="418"/>
      <c r="AN1086" s="418"/>
      <c r="AO1086" s="375">
        <v>0</v>
      </c>
    </row>
    <row r="1087" spans="1:41" ht="24" customHeight="1" x14ac:dyDescent="0.3">
      <c r="A1087" s="419" t="s">
        <v>4929</v>
      </c>
      <c r="B1087" s="411" t="s">
        <v>5237</v>
      </c>
      <c r="C1087" s="412" t="s">
        <v>2863</v>
      </c>
      <c r="D1087" s="367">
        <f t="shared" si="86"/>
        <v>0</v>
      </c>
      <c r="E1087" s="368">
        <f t="shared" si="87"/>
        <v>0</v>
      </c>
      <c r="F1087" s="368">
        <f t="shared" si="88"/>
        <v>0</v>
      </c>
      <c r="G1087" s="368">
        <f t="shared" si="89"/>
        <v>0</v>
      </c>
      <c r="H1087" s="368">
        <f t="shared" si="90"/>
        <v>0</v>
      </c>
      <c r="I1087" s="368">
        <f t="shared" si="91"/>
        <v>0</v>
      </c>
      <c r="J1087" s="368">
        <f t="shared" si="92"/>
        <v>0</v>
      </c>
      <c r="K1087" s="368">
        <f t="shared" si="93"/>
        <v>0</v>
      </c>
      <c r="L1087" s="368">
        <f t="shared" si="94"/>
        <v>0</v>
      </c>
      <c r="M1087" s="368">
        <f t="shared" si="95"/>
        <v>0</v>
      </c>
      <c r="N1087" s="370">
        <f t="shared" si="96"/>
        <v>0</v>
      </c>
      <c r="O1087" s="371"/>
      <c r="P1087" s="413">
        <f t="shared" si="101"/>
        <v>0</v>
      </c>
      <c r="Q1087" s="373" t="str">
        <f t="shared" si="102"/>
        <v/>
      </c>
      <c r="R1087" s="374">
        <v>0</v>
      </c>
      <c r="S1087" s="420">
        <v>0</v>
      </c>
      <c r="T1087" s="414">
        <v>0</v>
      </c>
      <c r="U1087" s="414">
        <v>0</v>
      </c>
      <c r="V1087" s="414">
        <v>0</v>
      </c>
      <c r="W1087" s="414">
        <v>0</v>
      </c>
      <c r="X1087" s="414">
        <v>0</v>
      </c>
      <c r="Y1087" s="414">
        <v>0</v>
      </c>
      <c r="Z1087" s="414">
        <v>0</v>
      </c>
      <c r="AA1087" s="414">
        <v>0</v>
      </c>
      <c r="AB1087" s="420">
        <v>0</v>
      </c>
      <c r="AC1087" s="429"/>
      <c r="AD1087" s="426">
        <v>0</v>
      </c>
      <c r="AE1087" s="416">
        <v>0</v>
      </c>
      <c r="AF1087" s="417"/>
      <c r="AG1087" s="375"/>
      <c r="AH1087" s="417"/>
      <c r="AI1087" s="421">
        <v>0</v>
      </c>
      <c r="AJ1087" s="421">
        <v>0</v>
      </c>
      <c r="AK1087" s="421">
        <v>0</v>
      </c>
      <c r="AL1087" s="126"/>
      <c r="AM1087" s="418"/>
      <c r="AN1087" s="418"/>
      <c r="AO1087" s="425">
        <v>0</v>
      </c>
    </row>
    <row r="1088" spans="1:41" ht="24" customHeight="1" x14ac:dyDescent="0.3">
      <c r="A1088" s="422" t="s">
        <v>5238</v>
      </c>
      <c r="B1088" s="423" t="s">
        <v>5239</v>
      </c>
      <c r="C1088" s="424" t="s">
        <v>1654</v>
      </c>
      <c r="D1088" s="367">
        <f t="shared" si="86"/>
        <v>0</v>
      </c>
      <c r="E1088" s="368">
        <f t="shared" si="87"/>
        <v>0</v>
      </c>
      <c r="F1088" s="368">
        <f t="shared" si="88"/>
        <v>0</v>
      </c>
      <c r="G1088" s="368">
        <f t="shared" si="89"/>
        <v>0</v>
      </c>
      <c r="H1088" s="368">
        <f t="shared" si="90"/>
        <v>0</v>
      </c>
      <c r="I1088" s="368">
        <f t="shared" si="91"/>
        <v>0</v>
      </c>
      <c r="J1088" s="368">
        <f t="shared" si="92"/>
        <v>0</v>
      </c>
      <c r="K1088" s="368">
        <f t="shared" si="93"/>
        <v>0</v>
      </c>
      <c r="L1088" s="368">
        <f t="shared" si="94"/>
        <v>0</v>
      </c>
      <c r="M1088" s="368">
        <f t="shared" si="95"/>
        <v>0</v>
      </c>
      <c r="N1088" s="370">
        <f t="shared" si="96"/>
        <v>0</v>
      </c>
      <c r="O1088" s="371"/>
      <c r="P1088" s="413">
        <f t="shared" si="101"/>
        <v>0</v>
      </c>
      <c r="Q1088" s="373" t="str">
        <f t="shared" si="102"/>
        <v/>
      </c>
      <c r="R1088" s="374">
        <v>0</v>
      </c>
      <c r="S1088" s="420">
        <v>0</v>
      </c>
      <c r="T1088" s="414">
        <v>0</v>
      </c>
      <c r="U1088" s="414">
        <v>0</v>
      </c>
      <c r="V1088" s="414">
        <v>0</v>
      </c>
      <c r="W1088" s="414">
        <v>0</v>
      </c>
      <c r="X1088" s="414">
        <v>0</v>
      </c>
      <c r="Y1088" s="414">
        <v>0</v>
      </c>
      <c r="Z1088" s="414">
        <v>0</v>
      </c>
      <c r="AA1088" s="414">
        <v>0</v>
      </c>
      <c r="AB1088" s="420">
        <v>0</v>
      </c>
      <c r="AC1088" s="415"/>
      <c r="AD1088" s="421">
        <v>0</v>
      </c>
      <c r="AE1088" s="416">
        <v>0</v>
      </c>
      <c r="AF1088" s="417"/>
      <c r="AG1088" s="375"/>
      <c r="AH1088" s="417"/>
      <c r="AI1088" s="142">
        <v>0</v>
      </c>
      <c r="AJ1088" s="142">
        <v>0</v>
      </c>
      <c r="AK1088" s="142">
        <v>0</v>
      </c>
      <c r="AL1088" s="126"/>
      <c r="AM1088" s="418"/>
      <c r="AN1088" s="418"/>
      <c r="AO1088" s="375">
        <v>0</v>
      </c>
    </row>
    <row r="1089" spans="1:41" ht="24" customHeight="1" x14ac:dyDescent="0.3">
      <c r="A1089" s="422" t="s">
        <v>5240</v>
      </c>
      <c r="B1089" s="423" t="s">
        <v>5241</v>
      </c>
      <c r="C1089" s="424" t="s">
        <v>2007</v>
      </c>
      <c r="D1089" s="367">
        <f t="shared" si="86"/>
        <v>6</v>
      </c>
      <c r="E1089" s="368">
        <f t="shared" si="87"/>
        <v>5</v>
      </c>
      <c r="F1089" s="368">
        <f t="shared" si="88"/>
        <v>0</v>
      </c>
      <c r="G1089" s="368">
        <f t="shared" si="89"/>
        <v>0</v>
      </c>
      <c r="H1089" s="368">
        <f t="shared" si="90"/>
        <v>0</v>
      </c>
      <c r="I1089" s="368">
        <f t="shared" si="91"/>
        <v>0</v>
      </c>
      <c r="J1089" s="368">
        <f t="shared" si="92"/>
        <v>0</v>
      </c>
      <c r="K1089" s="368">
        <f t="shared" si="93"/>
        <v>0</v>
      </c>
      <c r="L1089" s="368">
        <f t="shared" si="94"/>
        <v>0</v>
      </c>
      <c r="M1089" s="368">
        <f t="shared" si="95"/>
        <v>0</v>
      </c>
      <c r="N1089" s="446">
        <f t="shared" si="96"/>
        <v>11</v>
      </c>
      <c r="O1089" s="371"/>
      <c r="P1089" s="448">
        <f t="shared" si="101"/>
        <v>11</v>
      </c>
      <c r="Q1089" s="373">
        <f t="shared" si="102"/>
        <v>674</v>
      </c>
      <c r="R1089" s="374">
        <v>0</v>
      </c>
      <c r="S1089" s="420">
        <v>0</v>
      </c>
      <c r="T1089" s="414">
        <v>0</v>
      </c>
      <c r="U1089" s="414">
        <v>0</v>
      </c>
      <c r="V1089" s="414">
        <v>0</v>
      </c>
      <c r="W1089" s="414">
        <v>0</v>
      </c>
      <c r="X1089" s="414">
        <v>0</v>
      </c>
      <c r="Y1089" s="414">
        <v>0</v>
      </c>
      <c r="Z1089" s="414">
        <v>0</v>
      </c>
      <c r="AA1089" s="414">
        <v>0</v>
      </c>
      <c r="AB1089" s="420">
        <v>6</v>
      </c>
      <c r="AC1089" s="429"/>
      <c r="AD1089" s="426">
        <v>0</v>
      </c>
      <c r="AE1089" s="416">
        <v>0</v>
      </c>
      <c r="AF1089" s="433"/>
      <c r="AG1089" s="425">
        <v>5</v>
      </c>
      <c r="AH1089" s="433"/>
      <c r="AI1089" s="124">
        <v>0</v>
      </c>
      <c r="AJ1089" s="124">
        <v>0</v>
      </c>
      <c r="AK1089" s="124">
        <v>0</v>
      </c>
      <c r="AL1089" s="126"/>
      <c r="AM1089" s="418"/>
      <c r="AN1089" s="418"/>
      <c r="AO1089" s="375">
        <v>0</v>
      </c>
    </row>
    <row r="1090" spans="1:41" ht="24" customHeight="1" x14ac:dyDescent="0.3">
      <c r="A1090" s="410" t="s">
        <v>5242</v>
      </c>
      <c r="B1090" s="411" t="s">
        <v>5243</v>
      </c>
      <c r="C1090" s="412" t="s">
        <v>2525</v>
      </c>
      <c r="D1090" s="367">
        <f t="shared" si="86"/>
        <v>17</v>
      </c>
      <c r="E1090" s="368">
        <f t="shared" si="87"/>
        <v>17</v>
      </c>
      <c r="F1090" s="368">
        <f t="shared" si="88"/>
        <v>0</v>
      </c>
      <c r="G1090" s="368">
        <f t="shared" si="89"/>
        <v>0</v>
      </c>
      <c r="H1090" s="368">
        <f t="shared" si="90"/>
        <v>0</v>
      </c>
      <c r="I1090" s="368">
        <f t="shared" si="91"/>
        <v>0</v>
      </c>
      <c r="J1090" s="368">
        <f t="shared" si="92"/>
        <v>0</v>
      </c>
      <c r="K1090" s="368">
        <f t="shared" si="93"/>
        <v>0</v>
      </c>
      <c r="L1090" s="368">
        <f t="shared" si="94"/>
        <v>0</v>
      </c>
      <c r="M1090" s="368">
        <f t="shared" si="95"/>
        <v>0</v>
      </c>
      <c r="N1090" s="370">
        <f t="shared" si="96"/>
        <v>34</v>
      </c>
      <c r="O1090" s="371"/>
      <c r="P1090" s="413">
        <f t="shared" si="101"/>
        <v>34</v>
      </c>
      <c r="Q1090" s="373">
        <f t="shared" si="102"/>
        <v>250</v>
      </c>
      <c r="R1090" s="374">
        <v>0</v>
      </c>
      <c r="S1090" s="428">
        <v>17</v>
      </c>
      <c r="T1090" s="414">
        <v>0</v>
      </c>
      <c r="U1090" s="414">
        <v>0</v>
      </c>
      <c r="V1090" s="414">
        <v>0</v>
      </c>
      <c r="W1090" s="414">
        <v>0</v>
      </c>
      <c r="X1090" s="414">
        <v>0</v>
      </c>
      <c r="Y1090" s="414">
        <v>0</v>
      </c>
      <c r="Z1090" s="414">
        <v>0</v>
      </c>
      <c r="AA1090" s="414">
        <v>0</v>
      </c>
      <c r="AB1090" s="428">
        <v>0</v>
      </c>
      <c r="AC1090" s="415"/>
      <c r="AD1090" s="124">
        <v>0</v>
      </c>
      <c r="AE1090" s="416">
        <v>0</v>
      </c>
      <c r="AF1090" s="417"/>
      <c r="AG1090" s="375">
        <v>17</v>
      </c>
      <c r="AH1090" s="417"/>
      <c r="AI1090" s="421">
        <v>0</v>
      </c>
      <c r="AJ1090" s="421">
        <v>0</v>
      </c>
      <c r="AK1090" s="421">
        <v>0</v>
      </c>
      <c r="AL1090" s="126"/>
      <c r="AM1090" s="418"/>
      <c r="AN1090" s="418"/>
      <c r="AO1090" s="375">
        <v>0</v>
      </c>
    </row>
    <row r="1091" spans="1:41" ht="24" customHeight="1" x14ac:dyDescent="0.3">
      <c r="A1091" s="410" t="s">
        <v>5244</v>
      </c>
      <c r="B1091" s="411" t="s">
        <v>5245</v>
      </c>
      <c r="C1091" s="412" t="s">
        <v>907</v>
      </c>
      <c r="D1091" s="367">
        <f t="shared" si="86"/>
        <v>0</v>
      </c>
      <c r="E1091" s="368">
        <f t="shared" si="87"/>
        <v>0</v>
      </c>
      <c r="F1091" s="368">
        <f t="shared" si="88"/>
        <v>0</v>
      </c>
      <c r="G1091" s="368">
        <f t="shared" si="89"/>
        <v>0</v>
      </c>
      <c r="H1091" s="368">
        <f t="shared" si="90"/>
        <v>0</v>
      </c>
      <c r="I1091" s="368">
        <f t="shared" si="91"/>
        <v>0</v>
      </c>
      <c r="J1091" s="368">
        <f t="shared" si="92"/>
        <v>0</v>
      </c>
      <c r="K1091" s="368">
        <f t="shared" si="93"/>
        <v>0</v>
      </c>
      <c r="L1091" s="368">
        <f t="shared" si="94"/>
        <v>0</v>
      </c>
      <c r="M1091" s="368">
        <f t="shared" si="95"/>
        <v>0</v>
      </c>
      <c r="N1091" s="370">
        <f t="shared" si="96"/>
        <v>0</v>
      </c>
      <c r="O1091" s="371"/>
      <c r="P1091" s="413">
        <f t="shared" si="101"/>
        <v>0</v>
      </c>
      <c r="Q1091" s="373" t="str">
        <f t="shared" si="102"/>
        <v/>
      </c>
      <c r="R1091" s="374">
        <v>0</v>
      </c>
      <c r="S1091" s="428">
        <v>0</v>
      </c>
      <c r="T1091" s="414">
        <v>0</v>
      </c>
      <c r="U1091" s="414">
        <v>0</v>
      </c>
      <c r="V1091" s="414">
        <v>0</v>
      </c>
      <c r="W1091" s="414">
        <v>0</v>
      </c>
      <c r="X1091" s="414">
        <v>0</v>
      </c>
      <c r="Y1091" s="414">
        <v>0</v>
      </c>
      <c r="Z1091" s="414">
        <v>0</v>
      </c>
      <c r="AA1091" s="414">
        <v>0</v>
      </c>
      <c r="AB1091" s="428">
        <v>0</v>
      </c>
      <c r="AC1091" s="429"/>
      <c r="AD1091" s="421">
        <v>0</v>
      </c>
      <c r="AE1091" s="416">
        <v>0</v>
      </c>
      <c r="AF1091" s="417"/>
      <c r="AG1091" s="375"/>
      <c r="AH1091" s="417"/>
      <c r="AI1091" s="421">
        <v>0</v>
      </c>
      <c r="AJ1091" s="421">
        <v>0</v>
      </c>
      <c r="AK1091" s="421">
        <v>0</v>
      </c>
      <c r="AL1091" s="126"/>
      <c r="AM1091" s="418"/>
      <c r="AN1091" s="418"/>
      <c r="AO1091" s="375">
        <v>0</v>
      </c>
    </row>
    <row r="1092" spans="1:41" ht="24" customHeight="1" x14ac:dyDescent="0.3">
      <c r="A1092" s="410" t="s">
        <v>5246</v>
      </c>
      <c r="B1092" s="411" t="s">
        <v>5247</v>
      </c>
      <c r="C1092" s="412" t="s">
        <v>1919</v>
      </c>
      <c r="D1092" s="367">
        <f t="shared" si="86"/>
        <v>0</v>
      </c>
      <c r="E1092" s="368">
        <f t="shared" si="87"/>
        <v>0</v>
      </c>
      <c r="F1092" s="368">
        <f t="shared" si="88"/>
        <v>0</v>
      </c>
      <c r="G1092" s="368">
        <f t="shared" si="89"/>
        <v>0</v>
      </c>
      <c r="H1092" s="368">
        <f t="shared" si="90"/>
        <v>0</v>
      </c>
      <c r="I1092" s="368">
        <f t="shared" si="91"/>
        <v>0</v>
      </c>
      <c r="J1092" s="368">
        <f t="shared" si="92"/>
        <v>0</v>
      </c>
      <c r="K1092" s="368">
        <f t="shared" si="93"/>
        <v>0</v>
      </c>
      <c r="L1092" s="368">
        <f t="shared" si="94"/>
        <v>0</v>
      </c>
      <c r="M1092" s="368">
        <f t="shared" si="95"/>
        <v>0</v>
      </c>
      <c r="N1092" s="370">
        <f t="shared" si="96"/>
        <v>0</v>
      </c>
      <c r="O1092" s="371"/>
      <c r="P1092" s="413">
        <f t="shared" si="101"/>
        <v>0</v>
      </c>
      <c r="Q1092" s="373" t="str">
        <f t="shared" si="102"/>
        <v/>
      </c>
      <c r="R1092" s="374">
        <v>0</v>
      </c>
      <c r="S1092" s="420">
        <v>0</v>
      </c>
      <c r="T1092" s="414">
        <v>0</v>
      </c>
      <c r="U1092" s="414">
        <v>0</v>
      </c>
      <c r="V1092" s="414">
        <v>0</v>
      </c>
      <c r="W1092" s="414">
        <v>0</v>
      </c>
      <c r="X1092" s="414">
        <v>0</v>
      </c>
      <c r="Y1092" s="414">
        <v>0</v>
      </c>
      <c r="Z1092" s="414">
        <v>0</v>
      </c>
      <c r="AA1092" s="414">
        <v>0</v>
      </c>
      <c r="AB1092" s="420">
        <v>0</v>
      </c>
      <c r="AC1092" s="415"/>
      <c r="AD1092" s="142">
        <v>0</v>
      </c>
      <c r="AE1092" s="416">
        <v>0</v>
      </c>
      <c r="AF1092" s="417"/>
      <c r="AG1092" s="375"/>
      <c r="AH1092" s="417"/>
      <c r="AI1092" s="124">
        <v>0</v>
      </c>
      <c r="AJ1092" s="124">
        <v>0</v>
      </c>
      <c r="AK1092" s="124">
        <v>0</v>
      </c>
      <c r="AL1092" s="126"/>
      <c r="AM1092" s="418"/>
      <c r="AN1092" s="418"/>
      <c r="AO1092" s="375">
        <v>0</v>
      </c>
    </row>
    <row r="1093" spans="1:41" ht="24" customHeight="1" x14ac:dyDescent="0.3">
      <c r="A1093" s="410" t="s">
        <v>5248</v>
      </c>
      <c r="B1093" s="411" t="s">
        <v>5249</v>
      </c>
      <c r="C1093" s="412" t="s">
        <v>2043</v>
      </c>
      <c r="D1093" s="367">
        <f t="shared" si="86"/>
        <v>0</v>
      </c>
      <c r="E1093" s="368">
        <f t="shared" si="87"/>
        <v>0</v>
      </c>
      <c r="F1093" s="368">
        <f t="shared" si="88"/>
        <v>0</v>
      </c>
      <c r="G1093" s="368">
        <f t="shared" si="89"/>
        <v>0</v>
      </c>
      <c r="H1093" s="368">
        <f t="shared" si="90"/>
        <v>0</v>
      </c>
      <c r="I1093" s="368">
        <f t="shared" si="91"/>
        <v>0</v>
      </c>
      <c r="J1093" s="368">
        <f t="shared" si="92"/>
        <v>0</v>
      </c>
      <c r="K1093" s="368">
        <f t="shared" si="93"/>
        <v>0</v>
      </c>
      <c r="L1093" s="368">
        <f t="shared" si="94"/>
        <v>0</v>
      </c>
      <c r="M1093" s="368">
        <f t="shared" si="95"/>
        <v>0</v>
      </c>
      <c r="N1093" s="370">
        <f t="shared" si="96"/>
        <v>0</v>
      </c>
      <c r="O1093" s="371"/>
      <c r="P1093" s="413">
        <f t="shared" si="101"/>
        <v>0</v>
      </c>
      <c r="Q1093" s="373" t="str">
        <f t="shared" si="102"/>
        <v/>
      </c>
      <c r="R1093" s="374">
        <v>0</v>
      </c>
      <c r="S1093" s="432">
        <v>0</v>
      </c>
      <c r="T1093" s="414">
        <v>0</v>
      </c>
      <c r="U1093" s="414">
        <v>0</v>
      </c>
      <c r="V1093" s="414">
        <v>0</v>
      </c>
      <c r="W1093" s="414">
        <v>0</v>
      </c>
      <c r="X1093" s="414">
        <v>0</v>
      </c>
      <c r="Y1093" s="414">
        <v>0</v>
      </c>
      <c r="Z1093" s="414">
        <v>0</v>
      </c>
      <c r="AA1093" s="414">
        <v>0</v>
      </c>
      <c r="AB1093" s="432">
        <v>0</v>
      </c>
      <c r="AC1093" s="415"/>
      <c r="AD1093" s="421">
        <v>0</v>
      </c>
      <c r="AE1093" s="416">
        <v>0</v>
      </c>
      <c r="AF1093" s="433"/>
      <c r="AG1093" s="425"/>
      <c r="AH1093" s="433"/>
      <c r="AI1093" s="421">
        <v>0</v>
      </c>
      <c r="AJ1093" s="421">
        <v>0</v>
      </c>
      <c r="AK1093" s="421">
        <v>0</v>
      </c>
      <c r="AL1093" s="126"/>
      <c r="AM1093" s="418"/>
      <c r="AN1093" s="418"/>
      <c r="AO1093" s="375">
        <v>0</v>
      </c>
    </row>
    <row r="1094" spans="1:41" ht="24" customHeight="1" x14ac:dyDescent="0.3">
      <c r="A1094" s="419" t="s">
        <v>5252</v>
      </c>
      <c r="B1094" s="436" t="s">
        <v>5253</v>
      </c>
      <c r="C1094" s="437" t="s">
        <v>163</v>
      </c>
      <c r="D1094" s="367">
        <f t="shared" si="86"/>
        <v>0</v>
      </c>
      <c r="E1094" s="368">
        <f t="shared" si="87"/>
        <v>0</v>
      </c>
      <c r="F1094" s="368">
        <f t="shared" si="88"/>
        <v>0</v>
      </c>
      <c r="G1094" s="368">
        <f t="shared" si="89"/>
        <v>0</v>
      </c>
      <c r="H1094" s="368">
        <f t="shared" si="90"/>
        <v>0</v>
      </c>
      <c r="I1094" s="368">
        <f t="shared" si="91"/>
        <v>0</v>
      </c>
      <c r="J1094" s="368">
        <f t="shared" si="92"/>
        <v>0</v>
      </c>
      <c r="K1094" s="368">
        <f t="shared" si="93"/>
        <v>0</v>
      </c>
      <c r="L1094" s="368">
        <f t="shared" si="94"/>
        <v>0</v>
      </c>
      <c r="M1094" s="368">
        <f t="shared" si="95"/>
        <v>0</v>
      </c>
      <c r="N1094" s="370">
        <f t="shared" si="96"/>
        <v>0</v>
      </c>
      <c r="O1094" s="371"/>
      <c r="P1094" s="413">
        <f t="shared" si="101"/>
        <v>0</v>
      </c>
      <c r="Q1094" s="373" t="str">
        <f t="shared" si="102"/>
        <v/>
      </c>
      <c r="R1094" s="431">
        <v>0</v>
      </c>
      <c r="S1094" s="390">
        <v>0</v>
      </c>
      <c r="T1094" s="414">
        <v>0</v>
      </c>
      <c r="U1094" s="414">
        <v>0</v>
      </c>
      <c r="V1094" s="414">
        <v>0</v>
      </c>
      <c r="W1094" s="414">
        <v>0</v>
      </c>
      <c r="X1094" s="414">
        <v>0</v>
      </c>
      <c r="Y1094" s="414">
        <v>0</v>
      </c>
      <c r="Z1094" s="414">
        <v>0</v>
      </c>
      <c r="AA1094" s="414">
        <v>0</v>
      </c>
      <c r="AB1094" s="390">
        <v>0</v>
      </c>
      <c r="AC1094" s="415"/>
      <c r="AD1094" s="142">
        <v>0</v>
      </c>
      <c r="AE1094" s="427">
        <v>0</v>
      </c>
      <c r="AF1094" s="417"/>
      <c r="AG1094" s="375"/>
      <c r="AH1094" s="417"/>
      <c r="AI1094" s="421">
        <v>0</v>
      </c>
      <c r="AJ1094" s="421">
        <v>0</v>
      </c>
      <c r="AK1094" s="421">
        <v>0</v>
      </c>
      <c r="AL1094" s="434"/>
      <c r="AM1094" s="435"/>
      <c r="AN1094" s="435"/>
      <c r="AO1094" s="375">
        <v>0</v>
      </c>
    </row>
    <row r="1095" spans="1:41" ht="24" customHeight="1" x14ac:dyDescent="0.3">
      <c r="A1095" s="419" t="s">
        <v>5254</v>
      </c>
      <c r="B1095" s="436" t="s">
        <v>5255</v>
      </c>
      <c r="C1095" s="437" t="s">
        <v>2481</v>
      </c>
      <c r="D1095" s="367">
        <f t="shared" si="86"/>
        <v>0</v>
      </c>
      <c r="E1095" s="368">
        <f t="shared" si="87"/>
        <v>0</v>
      </c>
      <c r="F1095" s="368">
        <f t="shared" si="88"/>
        <v>0</v>
      </c>
      <c r="G1095" s="368">
        <f t="shared" si="89"/>
        <v>0</v>
      </c>
      <c r="H1095" s="368">
        <f t="shared" si="90"/>
        <v>0</v>
      </c>
      <c r="I1095" s="368">
        <f t="shared" si="91"/>
        <v>0</v>
      </c>
      <c r="J1095" s="368">
        <f t="shared" si="92"/>
        <v>0</v>
      </c>
      <c r="K1095" s="368">
        <f t="shared" si="93"/>
        <v>0</v>
      </c>
      <c r="L1095" s="368">
        <f t="shared" si="94"/>
        <v>0</v>
      </c>
      <c r="M1095" s="368">
        <f t="shared" si="95"/>
        <v>0</v>
      </c>
      <c r="N1095" s="370">
        <f t="shared" si="96"/>
        <v>0</v>
      </c>
      <c r="O1095" s="371"/>
      <c r="P1095" s="413">
        <f t="shared" si="101"/>
        <v>0</v>
      </c>
      <c r="Q1095" s="373" t="str">
        <f t="shared" si="102"/>
        <v/>
      </c>
      <c r="R1095" s="374">
        <v>0</v>
      </c>
      <c r="S1095" s="420">
        <v>0</v>
      </c>
      <c r="T1095" s="414">
        <v>0</v>
      </c>
      <c r="U1095" s="414">
        <v>0</v>
      </c>
      <c r="V1095" s="414">
        <v>0</v>
      </c>
      <c r="W1095" s="414">
        <v>0</v>
      </c>
      <c r="X1095" s="414">
        <v>0</v>
      </c>
      <c r="Y1095" s="414">
        <v>0</v>
      </c>
      <c r="Z1095" s="414">
        <v>0</v>
      </c>
      <c r="AA1095" s="414">
        <v>0</v>
      </c>
      <c r="AB1095" s="420">
        <v>0</v>
      </c>
      <c r="AC1095" s="415"/>
      <c r="AD1095" s="421">
        <v>0</v>
      </c>
      <c r="AE1095" s="427">
        <v>0</v>
      </c>
      <c r="AF1095" s="417"/>
      <c r="AG1095" s="375"/>
      <c r="AH1095" s="417"/>
      <c r="AI1095" s="421">
        <v>0</v>
      </c>
      <c r="AJ1095" s="421">
        <v>0</v>
      </c>
      <c r="AK1095" s="421">
        <v>0</v>
      </c>
      <c r="AL1095" s="126"/>
      <c r="AM1095" s="418"/>
      <c r="AN1095" s="418"/>
      <c r="AO1095" s="375">
        <v>0</v>
      </c>
    </row>
    <row r="1096" spans="1:41" ht="24" customHeight="1" x14ac:dyDescent="0.3">
      <c r="A1096" s="410" t="s">
        <v>5256</v>
      </c>
      <c r="B1096" s="411" t="s">
        <v>5257</v>
      </c>
      <c r="C1096" s="412" t="s">
        <v>590</v>
      </c>
      <c r="D1096" s="367">
        <f t="shared" si="86"/>
        <v>18</v>
      </c>
      <c r="E1096" s="368">
        <f t="shared" si="87"/>
        <v>0</v>
      </c>
      <c r="F1096" s="368">
        <f t="shared" si="88"/>
        <v>0</v>
      </c>
      <c r="G1096" s="368">
        <f t="shared" si="89"/>
        <v>0</v>
      </c>
      <c r="H1096" s="368">
        <f t="shared" si="90"/>
        <v>0</v>
      </c>
      <c r="I1096" s="368">
        <f t="shared" si="91"/>
        <v>0</v>
      </c>
      <c r="J1096" s="368">
        <f t="shared" si="92"/>
        <v>0</v>
      </c>
      <c r="K1096" s="368">
        <f t="shared" si="93"/>
        <v>0</v>
      </c>
      <c r="L1096" s="368">
        <f t="shared" si="94"/>
        <v>0</v>
      </c>
      <c r="M1096" s="368">
        <f t="shared" si="95"/>
        <v>0</v>
      </c>
      <c r="N1096" s="370">
        <f t="shared" si="96"/>
        <v>18</v>
      </c>
      <c r="O1096" s="371"/>
      <c r="P1096" s="413">
        <f t="shared" si="101"/>
        <v>18</v>
      </c>
      <c r="Q1096" s="373">
        <f t="shared" si="102"/>
        <v>457</v>
      </c>
      <c r="R1096" s="374">
        <v>0</v>
      </c>
      <c r="S1096" s="425">
        <v>0</v>
      </c>
      <c r="T1096" s="414">
        <v>0</v>
      </c>
      <c r="U1096" s="414">
        <v>0</v>
      </c>
      <c r="V1096" s="414">
        <v>0</v>
      </c>
      <c r="W1096" s="414">
        <v>0</v>
      </c>
      <c r="X1096" s="414">
        <v>0</v>
      </c>
      <c r="Y1096" s="414">
        <v>0</v>
      </c>
      <c r="Z1096" s="414">
        <v>0</v>
      </c>
      <c r="AA1096" s="414">
        <v>0</v>
      </c>
      <c r="AB1096" s="425">
        <v>18</v>
      </c>
      <c r="AC1096" s="415"/>
      <c r="AD1096" s="421">
        <v>0</v>
      </c>
      <c r="AE1096" s="416">
        <v>0</v>
      </c>
      <c r="AF1096" s="417"/>
      <c r="AG1096" s="375"/>
      <c r="AH1096" s="417"/>
      <c r="AI1096" s="142">
        <v>0</v>
      </c>
      <c r="AJ1096" s="142">
        <v>0</v>
      </c>
      <c r="AK1096" s="142">
        <v>0</v>
      </c>
      <c r="AL1096" s="126"/>
      <c r="AM1096" s="418"/>
      <c r="AN1096" s="418"/>
      <c r="AO1096" s="375">
        <v>0</v>
      </c>
    </row>
    <row r="1097" spans="1:41" ht="24" customHeight="1" x14ac:dyDescent="0.3">
      <c r="A1097" s="410" t="s">
        <v>5258</v>
      </c>
      <c r="B1097" s="411" t="s">
        <v>5259</v>
      </c>
      <c r="C1097" s="412" t="s">
        <v>590</v>
      </c>
      <c r="D1097" s="367">
        <f t="shared" si="86"/>
        <v>100</v>
      </c>
      <c r="E1097" s="368">
        <f t="shared" si="87"/>
        <v>45</v>
      </c>
      <c r="F1097" s="368">
        <f t="shared" si="88"/>
        <v>0</v>
      </c>
      <c r="G1097" s="368">
        <f t="shared" si="89"/>
        <v>0</v>
      </c>
      <c r="H1097" s="368">
        <f t="shared" si="90"/>
        <v>0</v>
      </c>
      <c r="I1097" s="368">
        <f t="shared" si="91"/>
        <v>0</v>
      </c>
      <c r="J1097" s="368">
        <f t="shared" si="92"/>
        <v>0</v>
      </c>
      <c r="K1097" s="368">
        <f t="shared" si="93"/>
        <v>0</v>
      </c>
      <c r="L1097" s="368">
        <f t="shared" si="94"/>
        <v>0</v>
      </c>
      <c r="M1097" s="368">
        <f t="shared" si="95"/>
        <v>0</v>
      </c>
      <c r="N1097" s="370">
        <f t="shared" si="96"/>
        <v>145</v>
      </c>
      <c r="O1097" s="371"/>
      <c r="P1097" s="413">
        <f t="shared" si="101"/>
        <v>145</v>
      </c>
      <c r="Q1097" s="373">
        <f t="shared" si="102"/>
        <v>56</v>
      </c>
      <c r="R1097" s="431">
        <v>0</v>
      </c>
      <c r="S1097" s="414">
        <v>0</v>
      </c>
      <c r="T1097" s="414">
        <v>0</v>
      </c>
      <c r="U1097" s="414">
        <v>0</v>
      </c>
      <c r="V1097" s="414">
        <v>0</v>
      </c>
      <c r="W1097" s="414">
        <v>0</v>
      </c>
      <c r="X1097" s="414">
        <v>0</v>
      </c>
      <c r="Y1097" s="414">
        <v>0</v>
      </c>
      <c r="Z1097" s="414">
        <v>0</v>
      </c>
      <c r="AA1097" s="414">
        <v>0</v>
      </c>
      <c r="AB1097" s="414">
        <v>0</v>
      </c>
      <c r="AC1097" s="474">
        <v>100</v>
      </c>
      <c r="AD1097" s="421">
        <v>0</v>
      </c>
      <c r="AE1097" s="427">
        <v>0</v>
      </c>
      <c r="AF1097" s="417"/>
      <c r="AG1097" s="375"/>
      <c r="AH1097" s="417"/>
      <c r="AI1097" s="142">
        <v>0</v>
      </c>
      <c r="AJ1097" s="142">
        <v>0</v>
      </c>
      <c r="AK1097" s="142">
        <v>0</v>
      </c>
      <c r="AL1097" s="434"/>
      <c r="AM1097" s="435"/>
      <c r="AN1097" s="435">
        <v>45</v>
      </c>
      <c r="AO1097" s="375">
        <v>0</v>
      </c>
    </row>
    <row r="1098" spans="1:41" ht="24" customHeight="1" x14ac:dyDescent="0.3">
      <c r="A1098" s="419" t="s">
        <v>5260</v>
      </c>
      <c r="B1098" s="436" t="s">
        <v>5259</v>
      </c>
      <c r="C1098" s="437" t="s">
        <v>590</v>
      </c>
      <c r="D1098" s="367">
        <f t="shared" si="86"/>
        <v>0</v>
      </c>
      <c r="E1098" s="368">
        <f t="shared" si="87"/>
        <v>0</v>
      </c>
      <c r="F1098" s="368">
        <f t="shared" si="88"/>
        <v>0</v>
      </c>
      <c r="G1098" s="368">
        <f t="shared" si="89"/>
        <v>0</v>
      </c>
      <c r="H1098" s="368">
        <f t="shared" si="90"/>
        <v>0</v>
      </c>
      <c r="I1098" s="368">
        <f t="shared" si="91"/>
        <v>0</v>
      </c>
      <c r="J1098" s="368">
        <f t="shared" si="92"/>
        <v>0</v>
      </c>
      <c r="K1098" s="368">
        <f t="shared" si="93"/>
        <v>0</v>
      </c>
      <c r="L1098" s="368">
        <f t="shared" si="94"/>
        <v>0</v>
      </c>
      <c r="M1098" s="368">
        <f t="shared" si="95"/>
        <v>0</v>
      </c>
      <c r="N1098" s="370">
        <f t="shared" si="96"/>
        <v>0</v>
      </c>
      <c r="O1098" s="371"/>
      <c r="P1098" s="413">
        <f t="shared" si="101"/>
        <v>0</v>
      </c>
      <c r="Q1098" s="373" t="str">
        <f t="shared" si="102"/>
        <v/>
      </c>
      <c r="R1098" s="374">
        <v>0</v>
      </c>
      <c r="S1098" s="428">
        <v>0</v>
      </c>
      <c r="T1098" s="414">
        <v>0</v>
      </c>
      <c r="U1098" s="414">
        <v>0</v>
      </c>
      <c r="V1098" s="414">
        <v>0</v>
      </c>
      <c r="W1098" s="414">
        <v>0</v>
      </c>
      <c r="X1098" s="414">
        <v>0</v>
      </c>
      <c r="Y1098" s="414">
        <v>0</v>
      </c>
      <c r="Z1098" s="414">
        <v>0</v>
      </c>
      <c r="AA1098" s="414">
        <v>0</v>
      </c>
      <c r="AB1098" s="428">
        <v>0</v>
      </c>
      <c r="AC1098" s="429"/>
      <c r="AD1098" s="430">
        <v>0</v>
      </c>
      <c r="AE1098" s="416">
        <v>0</v>
      </c>
      <c r="AF1098" s="417"/>
      <c r="AG1098" s="375"/>
      <c r="AH1098" s="417"/>
      <c r="AI1098" s="421">
        <v>0</v>
      </c>
      <c r="AJ1098" s="421">
        <v>0</v>
      </c>
      <c r="AK1098" s="421">
        <v>0</v>
      </c>
      <c r="AL1098" s="126"/>
      <c r="AM1098" s="418"/>
      <c r="AN1098" s="418"/>
      <c r="AO1098" s="375">
        <v>0</v>
      </c>
    </row>
    <row r="1099" spans="1:41" ht="24" customHeight="1" x14ac:dyDescent="0.3">
      <c r="A1099" s="419" t="s">
        <v>5261</v>
      </c>
      <c r="B1099" s="436" t="s">
        <v>5262</v>
      </c>
      <c r="C1099" s="437" t="s">
        <v>2541</v>
      </c>
      <c r="D1099" s="367">
        <f t="shared" si="86"/>
        <v>17</v>
      </c>
      <c r="E1099" s="368">
        <f t="shared" si="87"/>
        <v>0</v>
      </c>
      <c r="F1099" s="368">
        <f t="shared" si="88"/>
        <v>0</v>
      </c>
      <c r="G1099" s="368">
        <f t="shared" si="89"/>
        <v>0</v>
      </c>
      <c r="H1099" s="368">
        <f t="shared" si="90"/>
        <v>0</v>
      </c>
      <c r="I1099" s="368">
        <f t="shared" si="91"/>
        <v>0</v>
      </c>
      <c r="J1099" s="368">
        <f t="shared" si="92"/>
        <v>0</v>
      </c>
      <c r="K1099" s="368">
        <f t="shared" si="93"/>
        <v>0</v>
      </c>
      <c r="L1099" s="368">
        <f t="shared" si="94"/>
        <v>0</v>
      </c>
      <c r="M1099" s="368">
        <f t="shared" si="95"/>
        <v>0</v>
      </c>
      <c r="N1099" s="370">
        <f t="shared" si="96"/>
        <v>17</v>
      </c>
      <c r="O1099" s="371"/>
      <c r="P1099" s="413">
        <f t="shared" si="101"/>
        <v>17</v>
      </c>
      <c r="Q1099" s="373">
        <f t="shared" si="102"/>
        <v>480</v>
      </c>
      <c r="R1099" s="374">
        <v>0</v>
      </c>
      <c r="S1099" s="414">
        <v>17</v>
      </c>
      <c r="T1099" s="414">
        <v>0</v>
      </c>
      <c r="U1099" s="414">
        <v>0</v>
      </c>
      <c r="V1099" s="414">
        <v>0</v>
      </c>
      <c r="W1099" s="414">
        <v>0</v>
      </c>
      <c r="X1099" s="414">
        <v>0</v>
      </c>
      <c r="Y1099" s="414">
        <v>0</v>
      </c>
      <c r="Z1099" s="414">
        <v>0</v>
      </c>
      <c r="AA1099" s="414">
        <v>0</v>
      </c>
      <c r="AB1099" s="414">
        <v>0</v>
      </c>
      <c r="AC1099" s="415"/>
      <c r="AD1099" s="426">
        <v>0</v>
      </c>
      <c r="AE1099" s="416">
        <v>0</v>
      </c>
      <c r="AF1099" s="433"/>
      <c r="AG1099" s="425"/>
      <c r="AH1099" s="433"/>
      <c r="AI1099" s="430">
        <v>0</v>
      </c>
      <c r="AJ1099" s="430">
        <v>0</v>
      </c>
      <c r="AK1099" s="430">
        <v>0</v>
      </c>
      <c r="AL1099" s="126"/>
      <c r="AM1099" s="418"/>
      <c r="AN1099" s="418"/>
      <c r="AO1099" s="375">
        <v>0</v>
      </c>
    </row>
    <row r="1100" spans="1:41" ht="24" customHeight="1" x14ac:dyDescent="0.3">
      <c r="A1100" s="422" t="s">
        <v>5263</v>
      </c>
      <c r="B1100" s="423" t="s">
        <v>5264</v>
      </c>
      <c r="C1100" s="424" t="s">
        <v>437</v>
      </c>
      <c r="D1100" s="367">
        <f t="shared" si="86"/>
        <v>0</v>
      </c>
      <c r="E1100" s="368">
        <f t="shared" si="87"/>
        <v>0</v>
      </c>
      <c r="F1100" s="368">
        <f t="shared" si="88"/>
        <v>0</v>
      </c>
      <c r="G1100" s="368">
        <f t="shared" si="89"/>
        <v>0</v>
      </c>
      <c r="H1100" s="368">
        <f t="shared" si="90"/>
        <v>0</v>
      </c>
      <c r="I1100" s="368">
        <f t="shared" si="91"/>
        <v>0</v>
      </c>
      <c r="J1100" s="368">
        <f t="shared" si="92"/>
        <v>0</v>
      </c>
      <c r="K1100" s="368">
        <f t="shared" si="93"/>
        <v>0</v>
      </c>
      <c r="L1100" s="368">
        <f t="shared" si="94"/>
        <v>0</v>
      </c>
      <c r="M1100" s="368">
        <f t="shared" si="95"/>
        <v>0</v>
      </c>
      <c r="N1100" s="446">
        <f t="shared" si="96"/>
        <v>0</v>
      </c>
      <c r="O1100" s="371"/>
      <c r="P1100" s="448">
        <f t="shared" si="101"/>
        <v>0</v>
      </c>
      <c r="Q1100" s="373" t="str">
        <f t="shared" si="102"/>
        <v/>
      </c>
      <c r="R1100" s="374">
        <v>0</v>
      </c>
      <c r="S1100" s="420">
        <v>0</v>
      </c>
      <c r="T1100" s="414">
        <v>0</v>
      </c>
      <c r="U1100" s="414">
        <v>0</v>
      </c>
      <c r="V1100" s="414">
        <v>0</v>
      </c>
      <c r="W1100" s="414">
        <v>0</v>
      </c>
      <c r="X1100" s="414">
        <v>0</v>
      </c>
      <c r="Y1100" s="414">
        <v>0</v>
      </c>
      <c r="Z1100" s="414">
        <v>0</v>
      </c>
      <c r="AA1100" s="414">
        <v>0</v>
      </c>
      <c r="AB1100" s="420">
        <v>0</v>
      </c>
      <c r="AC1100" s="429"/>
      <c r="AD1100" s="389">
        <v>0</v>
      </c>
      <c r="AE1100" s="427">
        <v>0</v>
      </c>
      <c r="AF1100" s="417"/>
      <c r="AG1100" s="375"/>
      <c r="AH1100" s="417"/>
      <c r="AI1100" s="389">
        <v>0</v>
      </c>
      <c r="AJ1100" s="389">
        <v>0</v>
      </c>
      <c r="AK1100" s="389">
        <v>0</v>
      </c>
      <c r="AL1100" s="126"/>
      <c r="AM1100" s="418"/>
      <c r="AN1100" s="418"/>
      <c r="AO1100" s="375">
        <v>0</v>
      </c>
    </row>
    <row r="1101" spans="1:41" ht="24" customHeight="1" x14ac:dyDescent="0.3">
      <c r="A1101" s="410" t="s">
        <v>5265</v>
      </c>
      <c r="B1101" s="411" t="s">
        <v>5266</v>
      </c>
      <c r="C1101" s="412" t="s">
        <v>2541</v>
      </c>
      <c r="D1101" s="367">
        <f t="shared" si="86"/>
        <v>0</v>
      </c>
      <c r="E1101" s="368">
        <f t="shared" si="87"/>
        <v>0</v>
      </c>
      <c r="F1101" s="368">
        <f t="shared" si="88"/>
        <v>0</v>
      </c>
      <c r="G1101" s="368">
        <f t="shared" si="89"/>
        <v>0</v>
      </c>
      <c r="H1101" s="368">
        <f t="shared" si="90"/>
        <v>0</v>
      </c>
      <c r="I1101" s="368">
        <f t="shared" si="91"/>
        <v>0</v>
      </c>
      <c r="J1101" s="368">
        <f t="shared" si="92"/>
        <v>0</v>
      </c>
      <c r="K1101" s="368">
        <f t="shared" si="93"/>
        <v>0</v>
      </c>
      <c r="L1101" s="368">
        <f t="shared" si="94"/>
        <v>0</v>
      </c>
      <c r="M1101" s="368">
        <f t="shared" si="95"/>
        <v>0</v>
      </c>
      <c r="N1101" s="370">
        <f t="shared" si="96"/>
        <v>0</v>
      </c>
      <c r="O1101" s="371"/>
      <c r="P1101" s="413">
        <f t="shared" si="101"/>
        <v>0</v>
      </c>
      <c r="Q1101" s="373" t="str">
        <f t="shared" si="102"/>
        <v/>
      </c>
      <c r="R1101" s="374">
        <v>0</v>
      </c>
      <c r="S1101" s="425">
        <v>0</v>
      </c>
      <c r="T1101" s="414">
        <v>0</v>
      </c>
      <c r="U1101" s="414">
        <v>0</v>
      </c>
      <c r="V1101" s="414">
        <v>0</v>
      </c>
      <c r="W1101" s="414">
        <v>0</v>
      </c>
      <c r="X1101" s="414">
        <v>0</v>
      </c>
      <c r="Y1101" s="414">
        <v>0</v>
      </c>
      <c r="Z1101" s="414">
        <v>0</v>
      </c>
      <c r="AA1101" s="414">
        <v>0</v>
      </c>
      <c r="AB1101" s="425">
        <v>0</v>
      </c>
      <c r="AC1101" s="415"/>
      <c r="AD1101" s="421">
        <v>0</v>
      </c>
      <c r="AE1101" s="416">
        <v>0</v>
      </c>
      <c r="AF1101" s="417"/>
      <c r="AG1101" s="375"/>
      <c r="AH1101" s="417"/>
      <c r="AI1101" s="421">
        <v>0</v>
      </c>
      <c r="AJ1101" s="421">
        <v>0</v>
      </c>
      <c r="AK1101" s="421">
        <v>0</v>
      </c>
      <c r="AL1101" s="126"/>
      <c r="AM1101" s="418"/>
      <c r="AN1101" s="418"/>
      <c r="AO1101" s="375">
        <v>0</v>
      </c>
    </row>
    <row r="1102" spans="1:41" ht="24" customHeight="1" x14ac:dyDescent="0.3">
      <c r="A1102" s="410" t="s">
        <v>5267</v>
      </c>
      <c r="B1102" s="411" t="s">
        <v>5266</v>
      </c>
      <c r="C1102" s="412" t="s">
        <v>1539</v>
      </c>
      <c r="D1102" s="367">
        <f t="shared" si="86"/>
        <v>38</v>
      </c>
      <c r="E1102" s="368">
        <f t="shared" si="87"/>
        <v>34</v>
      </c>
      <c r="F1102" s="368">
        <f t="shared" si="88"/>
        <v>25</v>
      </c>
      <c r="G1102" s="368">
        <f t="shared" si="89"/>
        <v>0</v>
      </c>
      <c r="H1102" s="368">
        <f t="shared" si="90"/>
        <v>0</v>
      </c>
      <c r="I1102" s="368">
        <f t="shared" si="91"/>
        <v>0</v>
      </c>
      <c r="J1102" s="368">
        <f t="shared" si="92"/>
        <v>0</v>
      </c>
      <c r="K1102" s="368">
        <f t="shared" si="93"/>
        <v>0</v>
      </c>
      <c r="L1102" s="368">
        <f t="shared" si="94"/>
        <v>0</v>
      </c>
      <c r="M1102" s="368">
        <f t="shared" si="95"/>
        <v>0</v>
      </c>
      <c r="N1102" s="370">
        <f t="shared" si="96"/>
        <v>97</v>
      </c>
      <c r="O1102" s="371"/>
      <c r="P1102" s="413">
        <f t="shared" si="101"/>
        <v>97</v>
      </c>
      <c r="Q1102" s="373">
        <f t="shared" si="102"/>
        <v>80</v>
      </c>
      <c r="R1102" s="374">
        <v>25</v>
      </c>
      <c r="S1102" s="428">
        <v>38</v>
      </c>
      <c r="T1102" s="414">
        <v>0</v>
      </c>
      <c r="U1102" s="414">
        <v>0</v>
      </c>
      <c r="V1102" s="414">
        <v>0</v>
      </c>
      <c r="W1102" s="414">
        <v>0</v>
      </c>
      <c r="X1102" s="414">
        <v>0</v>
      </c>
      <c r="Y1102" s="414">
        <v>0</v>
      </c>
      <c r="Z1102" s="414">
        <v>0</v>
      </c>
      <c r="AA1102" s="414">
        <v>0</v>
      </c>
      <c r="AB1102" s="428">
        <v>0</v>
      </c>
      <c r="AC1102" s="415"/>
      <c r="AD1102" s="426">
        <v>0</v>
      </c>
      <c r="AE1102" s="427">
        <v>0</v>
      </c>
      <c r="AF1102" s="417">
        <v>34</v>
      </c>
      <c r="AG1102" s="375"/>
      <c r="AH1102" s="417"/>
      <c r="AI1102" s="426">
        <v>0</v>
      </c>
      <c r="AJ1102" s="426">
        <v>0</v>
      </c>
      <c r="AK1102" s="426">
        <v>0</v>
      </c>
      <c r="AL1102" s="126"/>
      <c r="AM1102" s="418"/>
      <c r="AN1102" s="418"/>
      <c r="AO1102" s="375">
        <v>0</v>
      </c>
    </row>
    <row r="1103" spans="1:41" ht="24" customHeight="1" x14ac:dyDescent="0.3">
      <c r="A1103" s="419" t="s">
        <v>5268</v>
      </c>
      <c r="B1103" s="411" t="s">
        <v>579</v>
      </c>
      <c r="C1103" s="412" t="s">
        <v>416</v>
      </c>
      <c r="D1103" s="367">
        <f t="shared" si="86"/>
        <v>65</v>
      </c>
      <c r="E1103" s="368">
        <f t="shared" si="87"/>
        <v>0</v>
      </c>
      <c r="F1103" s="368">
        <f t="shared" si="88"/>
        <v>0</v>
      </c>
      <c r="G1103" s="368">
        <f t="shared" si="89"/>
        <v>0</v>
      </c>
      <c r="H1103" s="368">
        <f t="shared" si="90"/>
        <v>0</v>
      </c>
      <c r="I1103" s="368">
        <f t="shared" si="91"/>
        <v>0</v>
      </c>
      <c r="J1103" s="368">
        <f t="shared" si="92"/>
        <v>0</v>
      </c>
      <c r="K1103" s="368">
        <f t="shared" si="93"/>
        <v>0</v>
      </c>
      <c r="L1103" s="368">
        <f t="shared" si="94"/>
        <v>0</v>
      </c>
      <c r="M1103" s="368">
        <f t="shared" si="95"/>
        <v>0</v>
      </c>
      <c r="N1103" s="370">
        <f t="shared" si="96"/>
        <v>65</v>
      </c>
      <c r="O1103" s="371">
        <f>Nemzetközi!F121</f>
        <v>23</v>
      </c>
      <c r="P1103" s="413">
        <f t="shared" si="101"/>
        <v>2365</v>
      </c>
      <c r="Q1103" s="373">
        <f t="shared" si="102"/>
        <v>13</v>
      </c>
      <c r="R1103" s="374">
        <v>0</v>
      </c>
      <c r="S1103" s="420">
        <v>0</v>
      </c>
      <c r="T1103" s="414">
        <v>0</v>
      </c>
      <c r="U1103" s="414">
        <v>0</v>
      </c>
      <c r="V1103" s="414">
        <v>0</v>
      </c>
      <c r="W1103" s="414">
        <v>0</v>
      </c>
      <c r="X1103" s="414">
        <v>0</v>
      </c>
      <c r="Y1103" s="414">
        <v>0</v>
      </c>
      <c r="Z1103" s="414">
        <v>0</v>
      </c>
      <c r="AA1103" s="414">
        <v>0</v>
      </c>
      <c r="AB1103" s="420">
        <v>0</v>
      </c>
      <c r="AC1103" s="415"/>
      <c r="AD1103" s="124">
        <v>0</v>
      </c>
      <c r="AE1103" s="427">
        <v>0</v>
      </c>
      <c r="AF1103" s="417"/>
      <c r="AG1103" s="375"/>
      <c r="AH1103" s="417"/>
      <c r="AI1103" s="421">
        <v>65</v>
      </c>
      <c r="AJ1103" s="421">
        <v>0</v>
      </c>
      <c r="AK1103" s="421">
        <v>0</v>
      </c>
      <c r="AL1103" s="126"/>
      <c r="AM1103" s="418"/>
      <c r="AN1103" s="418"/>
      <c r="AO1103" s="375">
        <v>0</v>
      </c>
    </row>
    <row r="1104" spans="1:41" ht="24" customHeight="1" x14ac:dyDescent="0.3">
      <c r="A1104" s="419" t="s">
        <v>5269</v>
      </c>
      <c r="B1104" s="411" t="s">
        <v>5270</v>
      </c>
      <c r="C1104" s="412" t="s">
        <v>2391</v>
      </c>
      <c r="D1104" s="367">
        <f t="shared" si="86"/>
        <v>0</v>
      </c>
      <c r="E1104" s="368">
        <f t="shared" si="87"/>
        <v>0</v>
      </c>
      <c r="F1104" s="368">
        <f t="shared" si="88"/>
        <v>0</v>
      </c>
      <c r="G1104" s="368">
        <f t="shared" si="89"/>
        <v>0</v>
      </c>
      <c r="H1104" s="368">
        <f t="shared" si="90"/>
        <v>0</v>
      </c>
      <c r="I1104" s="368">
        <f t="shared" si="91"/>
        <v>0</v>
      </c>
      <c r="J1104" s="368">
        <f t="shared" si="92"/>
        <v>0</v>
      </c>
      <c r="K1104" s="368">
        <f t="shared" si="93"/>
        <v>0</v>
      </c>
      <c r="L1104" s="368">
        <f t="shared" si="94"/>
        <v>0</v>
      </c>
      <c r="M1104" s="368">
        <f t="shared" si="95"/>
        <v>0</v>
      </c>
      <c r="N1104" s="370">
        <f t="shared" si="96"/>
        <v>0</v>
      </c>
      <c r="O1104" s="371"/>
      <c r="P1104" s="413">
        <f t="shared" si="101"/>
        <v>0</v>
      </c>
      <c r="Q1104" s="373" t="str">
        <f t="shared" si="102"/>
        <v/>
      </c>
      <c r="R1104" s="374">
        <v>0</v>
      </c>
      <c r="S1104" s="428">
        <v>0</v>
      </c>
      <c r="T1104" s="414">
        <v>0</v>
      </c>
      <c r="U1104" s="414">
        <v>0</v>
      </c>
      <c r="V1104" s="414">
        <v>0</v>
      </c>
      <c r="W1104" s="414">
        <v>0</v>
      </c>
      <c r="X1104" s="414">
        <v>0</v>
      </c>
      <c r="Y1104" s="414">
        <v>0</v>
      </c>
      <c r="Z1104" s="414">
        <v>0</v>
      </c>
      <c r="AA1104" s="414">
        <v>0</v>
      </c>
      <c r="AB1104" s="428">
        <v>0</v>
      </c>
      <c r="AC1104" s="415"/>
      <c r="AD1104" s="421">
        <v>0</v>
      </c>
      <c r="AE1104" s="427">
        <v>0</v>
      </c>
      <c r="AF1104" s="417"/>
      <c r="AG1104" s="375"/>
      <c r="AH1104" s="417"/>
      <c r="AI1104" s="124">
        <v>0</v>
      </c>
      <c r="AJ1104" s="124">
        <v>0</v>
      </c>
      <c r="AK1104" s="124">
        <v>0</v>
      </c>
      <c r="AL1104" s="126"/>
      <c r="AM1104" s="418"/>
      <c r="AN1104" s="418"/>
      <c r="AO1104" s="375">
        <v>0</v>
      </c>
    </row>
    <row r="1105" spans="1:41" ht="24" customHeight="1" x14ac:dyDescent="0.3">
      <c r="A1105" s="419" t="s">
        <v>5271</v>
      </c>
      <c r="B1105" s="436" t="s">
        <v>5272</v>
      </c>
      <c r="C1105" s="437" t="s">
        <v>163</v>
      </c>
      <c r="D1105" s="367">
        <f t="shared" si="86"/>
        <v>0</v>
      </c>
      <c r="E1105" s="368">
        <f t="shared" si="87"/>
        <v>0</v>
      </c>
      <c r="F1105" s="368">
        <f t="shared" si="88"/>
        <v>0</v>
      </c>
      <c r="G1105" s="368">
        <f t="shared" si="89"/>
        <v>0</v>
      </c>
      <c r="H1105" s="368">
        <f t="shared" si="90"/>
        <v>0</v>
      </c>
      <c r="I1105" s="368">
        <f t="shared" si="91"/>
        <v>0</v>
      </c>
      <c r="J1105" s="368">
        <f t="shared" si="92"/>
        <v>0</v>
      </c>
      <c r="K1105" s="368">
        <f t="shared" si="93"/>
        <v>0</v>
      </c>
      <c r="L1105" s="368">
        <f t="shared" si="94"/>
        <v>0</v>
      </c>
      <c r="M1105" s="368">
        <f t="shared" si="95"/>
        <v>0</v>
      </c>
      <c r="N1105" s="370">
        <f t="shared" si="96"/>
        <v>0</v>
      </c>
      <c r="O1105" s="371"/>
      <c r="P1105" s="413">
        <f t="shared" si="101"/>
        <v>0</v>
      </c>
      <c r="Q1105" s="373" t="str">
        <f t="shared" si="102"/>
        <v/>
      </c>
      <c r="R1105" s="374">
        <v>0</v>
      </c>
      <c r="S1105" s="420">
        <v>0</v>
      </c>
      <c r="T1105" s="414">
        <v>0</v>
      </c>
      <c r="U1105" s="414">
        <v>0</v>
      </c>
      <c r="V1105" s="414">
        <v>0</v>
      </c>
      <c r="W1105" s="414">
        <v>0</v>
      </c>
      <c r="X1105" s="414">
        <v>0</v>
      </c>
      <c r="Y1105" s="414">
        <v>0</v>
      </c>
      <c r="Z1105" s="414">
        <v>0</v>
      </c>
      <c r="AA1105" s="414">
        <v>0</v>
      </c>
      <c r="AB1105" s="420">
        <v>0</v>
      </c>
      <c r="AC1105" s="415"/>
      <c r="AD1105" s="142">
        <v>0</v>
      </c>
      <c r="AE1105" s="416">
        <v>0</v>
      </c>
      <c r="AF1105" s="417"/>
      <c r="AG1105" s="375"/>
      <c r="AH1105" s="417"/>
      <c r="AI1105" s="142">
        <v>0</v>
      </c>
      <c r="AJ1105" s="142">
        <v>0</v>
      </c>
      <c r="AK1105" s="142">
        <v>0</v>
      </c>
      <c r="AL1105" s="126"/>
      <c r="AM1105" s="418"/>
      <c r="AN1105" s="418"/>
      <c r="AO1105" s="375">
        <v>0</v>
      </c>
    </row>
    <row r="1106" spans="1:41" ht="24" customHeight="1" x14ac:dyDescent="0.3">
      <c r="A1106" s="419" t="s">
        <v>5273</v>
      </c>
      <c r="B1106" s="411" t="s">
        <v>5274</v>
      </c>
      <c r="C1106" s="412" t="s">
        <v>280</v>
      </c>
      <c r="D1106" s="367">
        <f t="shared" si="86"/>
        <v>0</v>
      </c>
      <c r="E1106" s="368">
        <f t="shared" si="87"/>
        <v>0</v>
      </c>
      <c r="F1106" s="368">
        <f t="shared" si="88"/>
        <v>0</v>
      </c>
      <c r="G1106" s="368">
        <f t="shared" si="89"/>
        <v>0</v>
      </c>
      <c r="H1106" s="368">
        <f t="shared" si="90"/>
        <v>0</v>
      </c>
      <c r="I1106" s="368">
        <f t="shared" si="91"/>
        <v>0</v>
      </c>
      <c r="J1106" s="368">
        <f t="shared" si="92"/>
        <v>0</v>
      </c>
      <c r="K1106" s="368">
        <f t="shared" si="93"/>
        <v>0</v>
      </c>
      <c r="L1106" s="368">
        <f t="shared" si="94"/>
        <v>0</v>
      </c>
      <c r="M1106" s="368">
        <f t="shared" si="95"/>
        <v>0</v>
      </c>
      <c r="N1106" s="370">
        <f t="shared" si="96"/>
        <v>0</v>
      </c>
      <c r="O1106" s="371"/>
      <c r="P1106" s="413">
        <f t="shared" si="101"/>
        <v>0</v>
      </c>
      <c r="Q1106" s="373" t="str">
        <f t="shared" si="102"/>
        <v/>
      </c>
      <c r="R1106" s="374">
        <v>0</v>
      </c>
      <c r="S1106" s="428">
        <v>0</v>
      </c>
      <c r="T1106" s="414">
        <v>0</v>
      </c>
      <c r="U1106" s="414">
        <v>0</v>
      </c>
      <c r="V1106" s="414">
        <v>0</v>
      </c>
      <c r="W1106" s="414">
        <v>0</v>
      </c>
      <c r="X1106" s="414">
        <v>0</v>
      </c>
      <c r="Y1106" s="414">
        <v>0</v>
      </c>
      <c r="Z1106" s="414">
        <v>0</v>
      </c>
      <c r="AA1106" s="414">
        <v>0</v>
      </c>
      <c r="AB1106" s="428">
        <v>0</v>
      </c>
      <c r="AC1106" s="415"/>
      <c r="AD1106" s="421">
        <v>0</v>
      </c>
      <c r="AE1106" s="427">
        <v>0</v>
      </c>
      <c r="AF1106" s="417"/>
      <c r="AG1106" s="375"/>
      <c r="AH1106" s="417"/>
      <c r="AI1106" s="421">
        <v>0</v>
      </c>
      <c r="AJ1106" s="421">
        <v>0</v>
      </c>
      <c r="AK1106" s="421">
        <v>0</v>
      </c>
      <c r="AL1106" s="126"/>
      <c r="AM1106" s="418"/>
      <c r="AN1106" s="418"/>
      <c r="AO1106" s="375">
        <v>0</v>
      </c>
    </row>
    <row r="1107" spans="1:41" ht="24" customHeight="1" x14ac:dyDescent="0.3">
      <c r="A1107" s="419" t="s">
        <v>5275</v>
      </c>
      <c r="B1107" s="411" t="s">
        <v>5276</v>
      </c>
      <c r="C1107" s="412" t="s">
        <v>1539</v>
      </c>
      <c r="D1107" s="367">
        <f t="shared" si="86"/>
        <v>0</v>
      </c>
      <c r="E1107" s="368">
        <f t="shared" si="87"/>
        <v>0</v>
      </c>
      <c r="F1107" s="368">
        <f t="shared" si="88"/>
        <v>0</v>
      </c>
      <c r="G1107" s="368">
        <f t="shared" si="89"/>
        <v>0</v>
      </c>
      <c r="H1107" s="368">
        <f t="shared" si="90"/>
        <v>0</v>
      </c>
      <c r="I1107" s="368">
        <f t="shared" si="91"/>
        <v>0</v>
      </c>
      <c r="J1107" s="368">
        <f t="shared" si="92"/>
        <v>0</v>
      </c>
      <c r="K1107" s="368">
        <f t="shared" si="93"/>
        <v>0</v>
      </c>
      <c r="L1107" s="368">
        <f t="shared" si="94"/>
        <v>0</v>
      </c>
      <c r="M1107" s="368">
        <f t="shared" si="95"/>
        <v>0</v>
      </c>
      <c r="N1107" s="370">
        <f t="shared" si="96"/>
        <v>0</v>
      </c>
      <c r="O1107" s="371"/>
      <c r="P1107" s="413">
        <f t="shared" si="101"/>
        <v>0</v>
      </c>
      <c r="Q1107" s="373" t="str">
        <f t="shared" si="102"/>
        <v/>
      </c>
      <c r="R1107" s="374">
        <v>0</v>
      </c>
      <c r="S1107" s="420">
        <v>0</v>
      </c>
      <c r="T1107" s="414">
        <v>0</v>
      </c>
      <c r="U1107" s="414">
        <v>0</v>
      </c>
      <c r="V1107" s="414">
        <v>0</v>
      </c>
      <c r="W1107" s="414">
        <v>0</v>
      </c>
      <c r="X1107" s="414">
        <v>0</v>
      </c>
      <c r="Y1107" s="414">
        <v>0</v>
      </c>
      <c r="Z1107" s="414">
        <v>0</v>
      </c>
      <c r="AA1107" s="414">
        <v>0</v>
      </c>
      <c r="AB1107" s="420">
        <v>0</v>
      </c>
      <c r="AC1107" s="429"/>
      <c r="AD1107" s="421">
        <v>0</v>
      </c>
      <c r="AE1107" s="416">
        <v>0</v>
      </c>
      <c r="AF1107" s="417"/>
      <c r="AG1107" s="375"/>
      <c r="AH1107" s="417"/>
      <c r="AI1107" s="430">
        <v>0</v>
      </c>
      <c r="AJ1107" s="430">
        <v>0</v>
      </c>
      <c r="AK1107" s="430">
        <v>0</v>
      </c>
      <c r="AL1107" s="126"/>
      <c r="AM1107" s="418"/>
      <c r="AN1107" s="418"/>
      <c r="AO1107" s="375">
        <v>0</v>
      </c>
    </row>
    <row r="1108" spans="1:41" ht="24" customHeight="1" x14ac:dyDescent="0.3">
      <c r="A1108" s="410" t="s">
        <v>5277</v>
      </c>
      <c r="B1108" s="411" t="s">
        <v>5278</v>
      </c>
      <c r="C1108" s="412" t="s">
        <v>2541</v>
      </c>
      <c r="D1108" s="367">
        <f t="shared" si="86"/>
        <v>0</v>
      </c>
      <c r="E1108" s="368">
        <f t="shared" si="87"/>
        <v>0</v>
      </c>
      <c r="F1108" s="368">
        <f t="shared" si="88"/>
        <v>0</v>
      </c>
      <c r="G1108" s="368">
        <f t="shared" si="89"/>
        <v>0</v>
      </c>
      <c r="H1108" s="368">
        <f t="shared" si="90"/>
        <v>0</v>
      </c>
      <c r="I1108" s="368">
        <f t="shared" si="91"/>
        <v>0</v>
      </c>
      <c r="J1108" s="368">
        <f t="shared" si="92"/>
        <v>0</v>
      </c>
      <c r="K1108" s="368">
        <f t="shared" si="93"/>
        <v>0</v>
      </c>
      <c r="L1108" s="368">
        <f t="shared" si="94"/>
        <v>0</v>
      </c>
      <c r="M1108" s="368">
        <f t="shared" si="95"/>
        <v>0</v>
      </c>
      <c r="N1108" s="370">
        <f t="shared" si="96"/>
        <v>0</v>
      </c>
      <c r="O1108" s="371"/>
      <c r="P1108" s="413">
        <f t="shared" si="101"/>
        <v>0</v>
      </c>
      <c r="Q1108" s="373" t="str">
        <f t="shared" si="102"/>
        <v/>
      </c>
      <c r="R1108" s="374">
        <v>0</v>
      </c>
      <c r="S1108" s="432">
        <v>0</v>
      </c>
      <c r="T1108" s="414">
        <v>0</v>
      </c>
      <c r="U1108" s="414">
        <v>0</v>
      </c>
      <c r="V1108" s="414">
        <v>0</v>
      </c>
      <c r="W1108" s="414">
        <v>0</v>
      </c>
      <c r="X1108" s="414">
        <v>0</v>
      </c>
      <c r="Y1108" s="414">
        <v>0</v>
      </c>
      <c r="Z1108" s="414">
        <v>0</v>
      </c>
      <c r="AA1108" s="414">
        <v>0</v>
      </c>
      <c r="AB1108" s="432">
        <v>0</v>
      </c>
      <c r="AC1108" s="429"/>
      <c r="AD1108" s="430">
        <v>0</v>
      </c>
      <c r="AE1108" s="416">
        <v>0</v>
      </c>
      <c r="AF1108" s="417"/>
      <c r="AG1108" s="375"/>
      <c r="AH1108" s="417"/>
      <c r="AI1108" s="421">
        <v>0</v>
      </c>
      <c r="AJ1108" s="421">
        <v>0</v>
      </c>
      <c r="AK1108" s="421">
        <v>0</v>
      </c>
      <c r="AL1108" s="126"/>
      <c r="AM1108" s="418"/>
      <c r="AN1108" s="418"/>
      <c r="AO1108" s="375">
        <v>0</v>
      </c>
    </row>
    <row r="1109" spans="1:41" ht="24" customHeight="1" x14ac:dyDescent="0.3">
      <c r="A1109" s="419" t="s">
        <v>5280</v>
      </c>
      <c r="B1109" s="411" t="s">
        <v>5281</v>
      </c>
      <c r="C1109" s="412" t="s">
        <v>311</v>
      </c>
      <c r="D1109" s="367">
        <f t="shared" si="86"/>
        <v>480</v>
      </c>
      <c r="E1109" s="368">
        <f t="shared" si="87"/>
        <v>50</v>
      </c>
      <c r="F1109" s="368">
        <f t="shared" si="88"/>
        <v>8</v>
      </c>
      <c r="G1109" s="368">
        <f t="shared" si="89"/>
        <v>0</v>
      </c>
      <c r="H1109" s="368">
        <f t="shared" si="90"/>
        <v>0</v>
      </c>
      <c r="I1109" s="368">
        <f t="shared" si="91"/>
        <v>0</v>
      </c>
      <c r="J1109" s="368">
        <f t="shared" si="92"/>
        <v>0</v>
      </c>
      <c r="K1109" s="368">
        <f t="shared" si="93"/>
        <v>0</v>
      </c>
      <c r="L1109" s="368">
        <f t="shared" si="94"/>
        <v>0</v>
      </c>
      <c r="M1109" s="368">
        <f t="shared" si="95"/>
        <v>0</v>
      </c>
      <c r="N1109" s="370">
        <f t="shared" si="96"/>
        <v>538</v>
      </c>
      <c r="O1109" s="371"/>
      <c r="P1109" s="413">
        <f t="shared" si="101"/>
        <v>538</v>
      </c>
      <c r="Q1109" s="373">
        <f t="shared" si="102"/>
        <v>28</v>
      </c>
      <c r="R1109" s="374">
        <v>0</v>
      </c>
      <c r="S1109" s="425">
        <v>0</v>
      </c>
      <c r="T1109" s="414">
        <v>0</v>
      </c>
      <c r="U1109" s="414">
        <v>0</v>
      </c>
      <c r="V1109" s="414">
        <v>0</v>
      </c>
      <c r="W1109" s="414">
        <v>0</v>
      </c>
      <c r="X1109" s="414">
        <v>0</v>
      </c>
      <c r="Y1109" s="414">
        <v>0</v>
      </c>
      <c r="Z1109" s="414">
        <v>0</v>
      </c>
      <c r="AA1109" s="414">
        <v>0</v>
      </c>
      <c r="AB1109" s="425">
        <v>0</v>
      </c>
      <c r="AC1109" s="474">
        <v>50</v>
      </c>
      <c r="AD1109" s="124">
        <v>480</v>
      </c>
      <c r="AE1109" s="416">
        <v>0</v>
      </c>
      <c r="AF1109" s="417">
        <v>8</v>
      </c>
      <c r="AG1109" s="375"/>
      <c r="AH1109" s="417"/>
      <c r="AI1109" s="426">
        <v>0</v>
      </c>
      <c r="AJ1109" s="426">
        <v>0</v>
      </c>
      <c r="AK1109" s="426">
        <v>0</v>
      </c>
      <c r="AL1109" s="126"/>
      <c r="AM1109" s="418"/>
      <c r="AN1109" s="418"/>
      <c r="AO1109" s="375">
        <v>0</v>
      </c>
    </row>
    <row r="1110" spans="1:41" ht="24" customHeight="1" x14ac:dyDescent="0.3">
      <c r="A1110" s="419" t="s">
        <v>5282</v>
      </c>
      <c r="B1110" s="436" t="s">
        <v>5283</v>
      </c>
      <c r="C1110" s="437" t="s">
        <v>43</v>
      </c>
      <c r="D1110" s="367">
        <f t="shared" si="86"/>
        <v>9</v>
      </c>
      <c r="E1110" s="368">
        <f t="shared" si="87"/>
        <v>6</v>
      </c>
      <c r="F1110" s="368">
        <f t="shared" si="88"/>
        <v>0</v>
      </c>
      <c r="G1110" s="368">
        <f t="shared" si="89"/>
        <v>0</v>
      </c>
      <c r="H1110" s="368">
        <f t="shared" si="90"/>
        <v>0</v>
      </c>
      <c r="I1110" s="368">
        <f t="shared" si="91"/>
        <v>0</v>
      </c>
      <c r="J1110" s="368">
        <f t="shared" si="92"/>
        <v>0</v>
      </c>
      <c r="K1110" s="368">
        <f t="shared" si="93"/>
        <v>0</v>
      </c>
      <c r="L1110" s="368">
        <f t="shared" si="94"/>
        <v>0</v>
      </c>
      <c r="M1110" s="368">
        <f t="shared" si="95"/>
        <v>0</v>
      </c>
      <c r="N1110" s="370">
        <f t="shared" si="96"/>
        <v>15</v>
      </c>
      <c r="O1110" s="371"/>
      <c r="P1110" s="413">
        <f t="shared" si="101"/>
        <v>15</v>
      </c>
      <c r="Q1110" s="373">
        <f t="shared" si="102"/>
        <v>541</v>
      </c>
      <c r="R1110" s="374">
        <v>0</v>
      </c>
      <c r="S1110" s="390">
        <v>0</v>
      </c>
      <c r="T1110" s="414">
        <v>0</v>
      </c>
      <c r="U1110" s="414">
        <v>0</v>
      </c>
      <c r="V1110" s="414">
        <v>0</v>
      </c>
      <c r="W1110" s="414">
        <v>0</v>
      </c>
      <c r="X1110" s="414">
        <v>0</v>
      </c>
      <c r="Y1110" s="414">
        <v>0</v>
      </c>
      <c r="Z1110" s="414">
        <v>0</v>
      </c>
      <c r="AA1110" s="414">
        <v>0</v>
      </c>
      <c r="AB1110" s="390">
        <v>6</v>
      </c>
      <c r="AC1110" s="429"/>
      <c r="AD1110" s="421">
        <v>0</v>
      </c>
      <c r="AE1110" s="416">
        <v>0</v>
      </c>
      <c r="AF1110" s="417"/>
      <c r="AG1110" s="375">
        <v>9</v>
      </c>
      <c r="AH1110" s="417"/>
      <c r="AI1110" s="426">
        <v>0</v>
      </c>
      <c r="AJ1110" s="426">
        <v>0</v>
      </c>
      <c r="AK1110" s="426">
        <v>0</v>
      </c>
      <c r="AL1110" s="126"/>
      <c r="AM1110" s="418"/>
      <c r="AN1110" s="418"/>
      <c r="AO1110" s="375">
        <v>0</v>
      </c>
    </row>
    <row r="1111" spans="1:41" ht="24" customHeight="1" x14ac:dyDescent="0.3">
      <c r="A1111" s="410" t="s">
        <v>5284</v>
      </c>
      <c r="B1111" s="411" t="s">
        <v>5285</v>
      </c>
      <c r="C1111" s="412" t="s">
        <v>174</v>
      </c>
      <c r="D1111" s="367">
        <f t="shared" si="86"/>
        <v>0</v>
      </c>
      <c r="E1111" s="368">
        <f t="shared" si="87"/>
        <v>0</v>
      </c>
      <c r="F1111" s="368">
        <f t="shared" si="88"/>
        <v>0</v>
      </c>
      <c r="G1111" s="368">
        <f t="shared" si="89"/>
        <v>0</v>
      </c>
      <c r="H1111" s="368">
        <f t="shared" si="90"/>
        <v>0</v>
      </c>
      <c r="I1111" s="368">
        <f t="shared" si="91"/>
        <v>0</v>
      </c>
      <c r="J1111" s="368">
        <f t="shared" si="92"/>
        <v>0</v>
      </c>
      <c r="K1111" s="368">
        <f t="shared" si="93"/>
        <v>0</v>
      </c>
      <c r="L1111" s="368">
        <f t="shared" si="94"/>
        <v>0</v>
      </c>
      <c r="M1111" s="368">
        <f t="shared" si="95"/>
        <v>0</v>
      </c>
      <c r="N1111" s="370">
        <f t="shared" si="96"/>
        <v>0</v>
      </c>
      <c r="O1111" s="371"/>
      <c r="P1111" s="413">
        <f t="shared" si="101"/>
        <v>0</v>
      </c>
      <c r="Q1111" s="373" t="str">
        <f t="shared" si="102"/>
        <v/>
      </c>
      <c r="R1111" s="374">
        <v>0</v>
      </c>
      <c r="S1111" s="420">
        <v>0</v>
      </c>
      <c r="T1111" s="414">
        <v>0</v>
      </c>
      <c r="U1111" s="414">
        <v>0</v>
      </c>
      <c r="V1111" s="414">
        <v>0</v>
      </c>
      <c r="W1111" s="414">
        <v>0</v>
      </c>
      <c r="X1111" s="414">
        <v>0</v>
      </c>
      <c r="Y1111" s="414">
        <v>0</v>
      </c>
      <c r="Z1111" s="414">
        <v>0</v>
      </c>
      <c r="AA1111" s="414">
        <v>0</v>
      </c>
      <c r="AB1111" s="420">
        <v>0</v>
      </c>
      <c r="AC1111" s="415"/>
      <c r="AD1111" s="426">
        <v>0</v>
      </c>
      <c r="AE1111" s="416">
        <v>0</v>
      </c>
      <c r="AF1111" s="417"/>
      <c r="AG1111" s="375"/>
      <c r="AH1111" s="417"/>
      <c r="AI1111" s="426">
        <v>0</v>
      </c>
      <c r="AJ1111" s="426">
        <v>0</v>
      </c>
      <c r="AK1111" s="426">
        <v>0</v>
      </c>
      <c r="AL1111" s="126"/>
      <c r="AM1111" s="418"/>
      <c r="AN1111" s="418"/>
      <c r="AO1111" s="375">
        <v>0</v>
      </c>
    </row>
    <row r="1112" spans="1:41" ht="24" customHeight="1" x14ac:dyDescent="0.3">
      <c r="A1112" s="410" t="s">
        <v>5287</v>
      </c>
      <c r="B1112" s="411" t="s">
        <v>5288</v>
      </c>
      <c r="C1112" s="412" t="s">
        <v>1477</v>
      </c>
      <c r="D1112" s="367">
        <f t="shared" si="86"/>
        <v>0</v>
      </c>
      <c r="E1112" s="368">
        <f t="shared" si="87"/>
        <v>0</v>
      </c>
      <c r="F1112" s="368">
        <f t="shared" si="88"/>
        <v>0</v>
      </c>
      <c r="G1112" s="368">
        <f t="shared" si="89"/>
        <v>0</v>
      </c>
      <c r="H1112" s="368">
        <f t="shared" si="90"/>
        <v>0</v>
      </c>
      <c r="I1112" s="368">
        <f t="shared" si="91"/>
        <v>0</v>
      </c>
      <c r="J1112" s="368">
        <f t="shared" si="92"/>
        <v>0</v>
      </c>
      <c r="K1112" s="368">
        <f t="shared" si="93"/>
        <v>0</v>
      </c>
      <c r="L1112" s="368">
        <f t="shared" si="94"/>
        <v>0</v>
      </c>
      <c r="M1112" s="368">
        <f t="shared" si="95"/>
        <v>0</v>
      </c>
      <c r="N1112" s="370">
        <f t="shared" si="96"/>
        <v>0</v>
      </c>
      <c r="O1112" s="371"/>
      <c r="P1112" s="413">
        <f t="shared" si="101"/>
        <v>0</v>
      </c>
      <c r="Q1112" s="373" t="str">
        <f t="shared" si="102"/>
        <v/>
      </c>
      <c r="R1112" s="431">
        <v>0</v>
      </c>
      <c r="S1112" s="425">
        <v>0</v>
      </c>
      <c r="T1112" s="414">
        <v>0</v>
      </c>
      <c r="U1112" s="414">
        <v>0</v>
      </c>
      <c r="V1112" s="414">
        <v>0</v>
      </c>
      <c r="W1112" s="414">
        <v>0</v>
      </c>
      <c r="X1112" s="414">
        <v>0</v>
      </c>
      <c r="Y1112" s="414">
        <v>0</v>
      </c>
      <c r="Z1112" s="414">
        <v>0</v>
      </c>
      <c r="AA1112" s="414">
        <v>0</v>
      </c>
      <c r="AB1112" s="425">
        <v>0</v>
      </c>
      <c r="AC1112" s="415"/>
      <c r="AD1112" s="142">
        <v>0</v>
      </c>
      <c r="AE1112" s="416">
        <v>0</v>
      </c>
      <c r="AF1112" s="417"/>
      <c r="AG1112" s="375"/>
      <c r="AH1112" s="417"/>
      <c r="AI1112" s="421">
        <v>0</v>
      </c>
      <c r="AJ1112" s="421">
        <v>0</v>
      </c>
      <c r="AK1112" s="421">
        <v>0</v>
      </c>
      <c r="AL1112" s="434"/>
      <c r="AM1112" s="435"/>
      <c r="AN1112" s="435"/>
      <c r="AO1112" s="375">
        <v>0</v>
      </c>
    </row>
    <row r="1113" spans="1:41" ht="24" customHeight="1" x14ac:dyDescent="0.3">
      <c r="A1113" s="410" t="s">
        <v>5289</v>
      </c>
      <c r="B1113" s="411" t="s">
        <v>5290</v>
      </c>
      <c r="C1113" s="412" t="s">
        <v>113</v>
      </c>
      <c r="D1113" s="367">
        <f t="shared" si="86"/>
        <v>0</v>
      </c>
      <c r="E1113" s="368">
        <f t="shared" si="87"/>
        <v>0</v>
      </c>
      <c r="F1113" s="368">
        <f t="shared" si="88"/>
        <v>0</v>
      </c>
      <c r="G1113" s="368">
        <f t="shared" si="89"/>
        <v>0</v>
      </c>
      <c r="H1113" s="368">
        <f t="shared" si="90"/>
        <v>0</v>
      </c>
      <c r="I1113" s="368">
        <f t="shared" si="91"/>
        <v>0</v>
      </c>
      <c r="J1113" s="368">
        <f t="shared" si="92"/>
        <v>0</v>
      </c>
      <c r="K1113" s="368">
        <f t="shared" si="93"/>
        <v>0</v>
      </c>
      <c r="L1113" s="368">
        <f t="shared" si="94"/>
        <v>0</v>
      </c>
      <c r="M1113" s="368">
        <f t="shared" si="95"/>
        <v>0</v>
      </c>
      <c r="N1113" s="370">
        <f t="shared" si="96"/>
        <v>0</v>
      </c>
      <c r="O1113" s="371"/>
      <c r="P1113" s="413">
        <f t="shared" si="101"/>
        <v>0</v>
      </c>
      <c r="Q1113" s="373" t="str">
        <f t="shared" si="102"/>
        <v/>
      </c>
      <c r="R1113" s="374">
        <v>0</v>
      </c>
      <c r="S1113" s="414">
        <v>0</v>
      </c>
      <c r="T1113" s="414">
        <v>0</v>
      </c>
      <c r="U1113" s="414">
        <v>0</v>
      </c>
      <c r="V1113" s="414">
        <v>0</v>
      </c>
      <c r="W1113" s="414">
        <v>0</v>
      </c>
      <c r="X1113" s="414">
        <v>0</v>
      </c>
      <c r="Y1113" s="414">
        <v>0</v>
      </c>
      <c r="Z1113" s="414">
        <v>0</v>
      </c>
      <c r="AA1113" s="414">
        <v>0</v>
      </c>
      <c r="AB1113" s="414">
        <v>0</v>
      </c>
      <c r="AC1113" s="429"/>
      <c r="AD1113" s="421">
        <v>0</v>
      </c>
      <c r="AE1113" s="416">
        <v>0</v>
      </c>
      <c r="AF1113" s="417"/>
      <c r="AG1113" s="375"/>
      <c r="AH1113" s="417"/>
      <c r="AI1113" s="426">
        <v>0</v>
      </c>
      <c r="AJ1113" s="426">
        <v>0</v>
      </c>
      <c r="AK1113" s="426">
        <v>0</v>
      </c>
      <c r="AL1113" s="126"/>
      <c r="AM1113" s="418"/>
      <c r="AN1113" s="418"/>
      <c r="AO1113" s="375">
        <v>0</v>
      </c>
    </row>
    <row r="1114" spans="1:41" ht="24" customHeight="1" x14ac:dyDescent="0.3">
      <c r="A1114" s="419" t="s">
        <v>5291</v>
      </c>
      <c r="B1114" s="411" t="s">
        <v>5290</v>
      </c>
      <c r="C1114" s="412" t="s">
        <v>616</v>
      </c>
      <c r="D1114" s="367">
        <f t="shared" si="86"/>
        <v>18</v>
      </c>
      <c r="E1114" s="368">
        <f t="shared" si="87"/>
        <v>0</v>
      </c>
      <c r="F1114" s="368">
        <f t="shared" si="88"/>
        <v>0</v>
      </c>
      <c r="G1114" s="368">
        <f t="shared" si="89"/>
        <v>0</v>
      </c>
      <c r="H1114" s="368">
        <f t="shared" si="90"/>
        <v>0</v>
      </c>
      <c r="I1114" s="368">
        <f t="shared" si="91"/>
        <v>0</v>
      </c>
      <c r="J1114" s="368">
        <f t="shared" si="92"/>
        <v>0</v>
      </c>
      <c r="K1114" s="368">
        <f t="shared" si="93"/>
        <v>0</v>
      </c>
      <c r="L1114" s="368">
        <f t="shared" si="94"/>
        <v>0</v>
      </c>
      <c r="M1114" s="368">
        <f t="shared" si="95"/>
        <v>0</v>
      </c>
      <c r="N1114" s="370">
        <f t="shared" si="96"/>
        <v>18</v>
      </c>
      <c r="O1114" s="371"/>
      <c r="P1114" s="413">
        <f t="shared" si="101"/>
        <v>18</v>
      </c>
      <c r="Q1114" s="373">
        <f t="shared" si="102"/>
        <v>457</v>
      </c>
      <c r="R1114" s="374">
        <v>0</v>
      </c>
      <c r="S1114" s="420">
        <v>0</v>
      </c>
      <c r="T1114" s="414">
        <v>0</v>
      </c>
      <c r="U1114" s="414">
        <v>0</v>
      </c>
      <c r="V1114" s="414">
        <v>0</v>
      </c>
      <c r="W1114" s="414">
        <v>0</v>
      </c>
      <c r="X1114" s="414">
        <v>0</v>
      </c>
      <c r="Y1114" s="414">
        <v>0</v>
      </c>
      <c r="Z1114" s="414">
        <v>0</v>
      </c>
      <c r="AA1114" s="414">
        <v>0</v>
      </c>
      <c r="AB1114" s="420">
        <v>0</v>
      </c>
      <c r="AC1114" s="415"/>
      <c r="AD1114" s="142">
        <v>0</v>
      </c>
      <c r="AE1114" s="427">
        <v>0</v>
      </c>
      <c r="AF1114" s="417"/>
      <c r="AG1114" s="375">
        <v>18</v>
      </c>
      <c r="AH1114" s="417"/>
      <c r="AI1114" s="421">
        <v>0</v>
      </c>
      <c r="AJ1114" s="421">
        <v>0</v>
      </c>
      <c r="AK1114" s="421">
        <v>0</v>
      </c>
      <c r="AL1114" s="126"/>
      <c r="AM1114" s="418"/>
      <c r="AN1114" s="418"/>
      <c r="AO1114" s="425">
        <v>0</v>
      </c>
    </row>
    <row r="1115" spans="1:41" ht="24" customHeight="1" x14ac:dyDescent="0.3">
      <c r="A1115" s="419" t="s">
        <v>5292</v>
      </c>
      <c r="B1115" s="436" t="s">
        <v>5293</v>
      </c>
      <c r="C1115" s="437" t="s">
        <v>2185</v>
      </c>
      <c r="D1115" s="367">
        <f t="shared" si="86"/>
        <v>0</v>
      </c>
      <c r="E1115" s="368">
        <f t="shared" si="87"/>
        <v>0</v>
      </c>
      <c r="F1115" s="368">
        <f t="shared" si="88"/>
        <v>0</v>
      </c>
      <c r="G1115" s="368">
        <f t="shared" si="89"/>
        <v>0</v>
      </c>
      <c r="H1115" s="368">
        <f t="shared" si="90"/>
        <v>0</v>
      </c>
      <c r="I1115" s="368">
        <f t="shared" si="91"/>
        <v>0</v>
      </c>
      <c r="J1115" s="368">
        <f t="shared" si="92"/>
        <v>0</v>
      </c>
      <c r="K1115" s="368">
        <f t="shared" si="93"/>
        <v>0</v>
      </c>
      <c r="L1115" s="368">
        <f t="shared" si="94"/>
        <v>0</v>
      </c>
      <c r="M1115" s="368">
        <f t="shared" si="95"/>
        <v>0</v>
      </c>
      <c r="N1115" s="370">
        <f t="shared" si="96"/>
        <v>0</v>
      </c>
      <c r="O1115" s="371"/>
      <c r="P1115" s="413">
        <f t="shared" si="101"/>
        <v>0</v>
      </c>
      <c r="Q1115" s="373" t="str">
        <f t="shared" si="102"/>
        <v/>
      </c>
      <c r="R1115" s="374">
        <v>0</v>
      </c>
      <c r="S1115" s="428">
        <v>0</v>
      </c>
      <c r="T1115" s="414">
        <v>0</v>
      </c>
      <c r="U1115" s="414">
        <v>0</v>
      </c>
      <c r="V1115" s="414">
        <v>0</v>
      </c>
      <c r="W1115" s="414">
        <v>0</v>
      </c>
      <c r="X1115" s="414">
        <v>0</v>
      </c>
      <c r="Y1115" s="414">
        <v>0</v>
      </c>
      <c r="Z1115" s="414">
        <v>0</v>
      </c>
      <c r="AA1115" s="414">
        <v>0</v>
      </c>
      <c r="AB1115" s="428">
        <v>0</v>
      </c>
      <c r="AC1115" s="415"/>
      <c r="AD1115" s="421">
        <v>0</v>
      </c>
      <c r="AE1115" s="416">
        <v>0</v>
      </c>
      <c r="AF1115" s="417"/>
      <c r="AG1115" s="375"/>
      <c r="AH1115" s="417"/>
      <c r="AI1115" s="421">
        <v>0</v>
      </c>
      <c r="AJ1115" s="421">
        <v>0</v>
      </c>
      <c r="AK1115" s="421">
        <v>0</v>
      </c>
      <c r="AL1115" s="126"/>
      <c r="AM1115" s="418"/>
      <c r="AN1115" s="418"/>
      <c r="AO1115" s="375">
        <v>0</v>
      </c>
    </row>
    <row r="1116" spans="1:41" ht="24" customHeight="1" x14ac:dyDescent="0.3">
      <c r="A1116" s="419" t="s">
        <v>5294</v>
      </c>
      <c r="B1116" s="436" t="s">
        <v>5295</v>
      </c>
      <c r="C1116" s="437" t="s">
        <v>2863</v>
      </c>
      <c r="D1116" s="367">
        <f t="shared" si="86"/>
        <v>0</v>
      </c>
      <c r="E1116" s="368">
        <f t="shared" si="87"/>
        <v>0</v>
      </c>
      <c r="F1116" s="368">
        <f t="shared" si="88"/>
        <v>0</v>
      </c>
      <c r="G1116" s="368">
        <f t="shared" si="89"/>
        <v>0</v>
      </c>
      <c r="H1116" s="368">
        <f t="shared" si="90"/>
        <v>0</v>
      </c>
      <c r="I1116" s="368">
        <f t="shared" si="91"/>
        <v>0</v>
      </c>
      <c r="J1116" s="368">
        <f t="shared" si="92"/>
        <v>0</v>
      </c>
      <c r="K1116" s="368">
        <f t="shared" si="93"/>
        <v>0</v>
      </c>
      <c r="L1116" s="368">
        <f t="shared" si="94"/>
        <v>0</v>
      </c>
      <c r="M1116" s="368">
        <f t="shared" si="95"/>
        <v>0</v>
      </c>
      <c r="N1116" s="370">
        <f t="shared" si="96"/>
        <v>0</v>
      </c>
      <c r="O1116" s="371"/>
      <c r="P1116" s="413">
        <f t="shared" si="101"/>
        <v>0</v>
      </c>
      <c r="Q1116" s="373" t="str">
        <f t="shared" si="102"/>
        <v/>
      </c>
      <c r="R1116" s="431">
        <v>0</v>
      </c>
      <c r="S1116" s="420">
        <v>0</v>
      </c>
      <c r="T1116" s="414">
        <v>0</v>
      </c>
      <c r="U1116" s="414">
        <v>0</v>
      </c>
      <c r="V1116" s="414">
        <v>0</v>
      </c>
      <c r="W1116" s="414">
        <v>0</v>
      </c>
      <c r="X1116" s="414">
        <v>0</v>
      </c>
      <c r="Y1116" s="414">
        <v>0</v>
      </c>
      <c r="Z1116" s="414">
        <v>0</v>
      </c>
      <c r="AA1116" s="414">
        <v>0</v>
      </c>
      <c r="AB1116" s="420">
        <v>0</v>
      </c>
      <c r="AC1116" s="429"/>
      <c r="AD1116" s="142">
        <v>0</v>
      </c>
      <c r="AE1116" s="427">
        <v>0</v>
      </c>
      <c r="AF1116" s="433"/>
      <c r="AG1116" s="425"/>
      <c r="AH1116" s="433"/>
      <c r="AI1116" s="124">
        <v>0</v>
      </c>
      <c r="AJ1116" s="124">
        <v>0</v>
      </c>
      <c r="AK1116" s="124">
        <v>0</v>
      </c>
      <c r="AL1116" s="434"/>
      <c r="AM1116" s="435"/>
      <c r="AN1116" s="435"/>
      <c r="AO1116" s="375">
        <v>0</v>
      </c>
    </row>
    <row r="1117" spans="1:41" ht="24" customHeight="1" x14ac:dyDescent="0.3">
      <c r="A1117" s="419" t="s">
        <v>5296</v>
      </c>
      <c r="B1117" s="436" t="s">
        <v>5297</v>
      </c>
      <c r="C1117" s="437"/>
      <c r="D1117" s="367">
        <f t="shared" si="86"/>
        <v>0</v>
      </c>
      <c r="E1117" s="368">
        <f t="shared" si="87"/>
        <v>0</v>
      </c>
      <c r="F1117" s="368">
        <f t="shared" si="88"/>
        <v>0</v>
      </c>
      <c r="G1117" s="368">
        <f t="shared" si="89"/>
        <v>0</v>
      </c>
      <c r="H1117" s="368">
        <f t="shared" si="90"/>
        <v>0</v>
      </c>
      <c r="I1117" s="368">
        <f t="shared" si="91"/>
        <v>0</v>
      </c>
      <c r="J1117" s="368">
        <f t="shared" si="92"/>
        <v>0</v>
      </c>
      <c r="K1117" s="368">
        <f t="shared" si="93"/>
        <v>0</v>
      </c>
      <c r="L1117" s="368">
        <f t="shared" si="94"/>
        <v>0</v>
      </c>
      <c r="M1117" s="368">
        <f t="shared" si="95"/>
        <v>0</v>
      </c>
      <c r="N1117" s="370">
        <f t="shared" si="96"/>
        <v>0</v>
      </c>
      <c r="O1117" s="371"/>
      <c r="P1117" s="413">
        <f t="shared" si="101"/>
        <v>0</v>
      </c>
      <c r="Q1117" s="373" t="str">
        <f t="shared" si="102"/>
        <v/>
      </c>
      <c r="R1117" s="374">
        <v>0</v>
      </c>
      <c r="S1117" s="420">
        <v>0</v>
      </c>
      <c r="T1117" s="414">
        <v>0</v>
      </c>
      <c r="U1117" s="414">
        <v>0</v>
      </c>
      <c r="V1117" s="414">
        <v>0</v>
      </c>
      <c r="W1117" s="414">
        <v>0</v>
      </c>
      <c r="X1117" s="414">
        <v>0</v>
      </c>
      <c r="Y1117" s="414">
        <v>0</v>
      </c>
      <c r="Z1117" s="414">
        <v>0</v>
      </c>
      <c r="AA1117" s="414">
        <v>0</v>
      </c>
      <c r="AB1117" s="420">
        <v>0</v>
      </c>
      <c r="AC1117" s="429"/>
      <c r="AD1117" s="421">
        <v>0</v>
      </c>
      <c r="AE1117" s="427">
        <v>0</v>
      </c>
      <c r="AF1117" s="417"/>
      <c r="AG1117" s="375"/>
      <c r="AH1117" s="417"/>
      <c r="AI1117" s="421">
        <v>0</v>
      </c>
      <c r="AJ1117" s="421">
        <v>0</v>
      </c>
      <c r="AK1117" s="421">
        <v>0</v>
      </c>
      <c r="AL1117" s="126"/>
      <c r="AM1117" s="418"/>
      <c r="AN1117" s="418"/>
      <c r="AO1117" s="375">
        <v>0</v>
      </c>
    </row>
    <row r="1118" spans="1:41" ht="24" customHeight="1" x14ac:dyDescent="0.3">
      <c r="A1118" s="410" t="s">
        <v>5298</v>
      </c>
      <c r="B1118" s="411" t="s">
        <v>5299</v>
      </c>
      <c r="C1118" s="412" t="s">
        <v>2185</v>
      </c>
      <c r="D1118" s="367">
        <f t="shared" si="86"/>
        <v>0</v>
      </c>
      <c r="E1118" s="368">
        <f t="shared" si="87"/>
        <v>0</v>
      </c>
      <c r="F1118" s="368">
        <f t="shared" si="88"/>
        <v>0</v>
      </c>
      <c r="G1118" s="368">
        <f t="shared" si="89"/>
        <v>0</v>
      </c>
      <c r="H1118" s="368">
        <f t="shared" si="90"/>
        <v>0</v>
      </c>
      <c r="I1118" s="368">
        <f t="shared" si="91"/>
        <v>0</v>
      </c>
      <c r="J1118" s="368">
        <f t="shared" si="92"/>
        <v>0</v>
      </c>
      <c r="K1118" s="368">
        <f t="shared" si="93"/>
        <v>0</v>
      </c>
      <c r="L1118" s="368">
        <f t="shared" si="94"/>
        <v>0</v>
      </c>
      <c r="M1118" s="368">
        <f t="shared" si="95"/>
        <v>0</v>
      </c>
      <c r="N1118" s="370">
        <f t="shared" si="96"/>
        <v>0</v>
      </c>
      <c r="O1118" s="371"/>
      <c r="P1118" s="413">
        <f t="shared" si="101"/>
        <v>0</v>
      </c>
      <c r="Q1118" s="373" t="str">
        <f t="shared" si="102"/>
        <v/>
      </c>
      <c r="R1118" s="374">
        <v>0</v>
      </c>
      <c r="S1118" s="432">
        <v>0</v>
      </c>
      <c r="T1118" s="414">
        <v>0</v>
      </c>
      <c r="U1118" s="414">
        <v>0</v>
      </c>
      <c r="V1118" s="414">
        <v>0</v>
      </c>
      <c r="W1118" s="414">
        <v>0</v>
      </c>
      <c r="X1118" s="414">
        <v>0</v>
      </c>
      <c r="Y1118" s="414">
        <v>0</v>
      </c>
      <c r="Z1118" s="414">
        <v>0</v>
      </c>
      <c r="AA1118" s="414">
        <v>0</v>
      </c>
      <c r="AB1118" s="432">
        <v>0</v>
      </c>
      <c r="AC1118" s="415"/>
      <c r="AD1118" s="430">
        <v>0</v>
      </c>
      <c r="AE1118" s="416">
        <v>0</v>
      </c>
      <c r="AF1118" s="417"/>
      <c r="AG1118" s="375"/>
      <c r="AH1118" s="417"/>
      <c r="AI1118" s="430">
        <v>0</v>
      </c>
      <c r="AJ1118" s="430">
        <v>0</v>
      </c>
      <c r="AK1118" s="430">
        <v>0</v>
      </c>
      <c r="AL1118" s="126"/>
      <c r="AM1118" s="418"/>
      <c r="AN1118" s="418"/>
      <c r="AO1118" s="425">
        <v>0</v>
      </c>
    </row>
    <row r="1119" spans="1:41" ht="24" customHeight="1" x14ac:dyDescent="0.3">
      <c r="A1119" s="422" t="s">
        <v>1692</v>
      </c>
      <c r="B1119" s="423" t="s">
        <v>1683</v>
      </c>
      <c r="C1119" s="424" t="s">
        <v>1477</v>
      </c>
      <c r="D1119" s="367">
        <f t="shared" si="86"/>
        <v>0</v>
      </c>
      <c r="E1119" s="368">
        <f t="shared" si="87"/>
        <v>0</v>
      </c>
      <c r="F1119" s="368">
        <f t="shared" si="88"/>
        <v>0</v>
      </c>
      <c r="G1119" s="368">
        <f t="shared" si="89"/>
        <v>0</v>
      </c>
      <c r="H1119" s="368">
        <f t="shared" si="90"/>
        <v>0</v>
      </c>
      <c r="I1119" s="368">
        <f t="shared" si="91"/>
        <v>0</v>
      </c>
      <c r="J1119" s="368">
        <f t="shared" si="92"/>
        <v>0</v>
      </c>
      <c r="K1119" s="368">
        <f t="shared" si="93"/>
        <v>0</v>
      </c>
      <c r="L1119" s="368">
        <f t="shared" si="94"/>
        <v>0</v>
      </c>
      <c r="M1119" s="368">
        <f t="shared" si="95"/>
        <v>0</v>
      </c>
      <c r="N1119" s="370">
        <f t="shared" si="96"/>
        <v>0</v>
      </c>
      <c r="O1119" s="371"/>
      <c r="P1119" s="413">
        <f t="shared" si="101"/>
        <v>0</v>
      </c>
      <c r="Q1119" s="373" t="str">
        <f t="shared" si="102"/>
        <v/>
      </c>
      <c r="R1119" s="374">
        <v>0</v>
      </c>
      <c r="S1119" s="420">
        <v>0</v>
      </c>
      <c r="T1119" s="414">
        <v>0</v>
      </c>
      <c r="U1119" s="414">
        <v>0</v>
      </c>
      <c r="V1119" s="414">
        <v>0</v>
      </c>
      <c r="W1119" s="414">
        <v>0</v>
      </c>
      <c r="X1119" s="414">
        <v>0</v>
      </c>
      <c r="Y1119" s="414">
        <v>0</v>
      </c>
      <c r="Z1119" s="414">
        <v>0</v>
      </c>
      <c r="AA1119" s="414">
        <v>0</v>
      </c>
      <c r="AB1119" s="420">
        <v>0</v>
      </c>
      <c r="AC1119" s="415"/>
      <c r="AD1119" s="426">
        <v>0</v>
      </c>
      <c r="AE1119" s="416">
        <v>0</v>
      </c>
      <c r="AF1119" s="433"/>
      <c r="AG1119" s="425"/>
      <c r="AH1119" s="433"/>
      <c r="AI1119" s="142">
        <v>0</v>
      </c>
      <c r="AJ1119" s="142">
        <v>0</v>
      </c>
      <c r="AK1119" s="142">
        <v>0</v>
      </c>
      <c r="AL1119" s="126"/>
      <c r="AM1119" s="418"/>
      <c r="AN1119" s="418"/>
      <c r="AO1119" s="375">
        <v>0</v>
      </c>
    </row>
    <row r="1120" spans="1:41" ht="24" customHeight="1" x14ac:dyDescent="0.3">
      <c r="A1120" s="410" t="s">
        <v>5300</v>
      </c>
      <c r="B1120" s="411" t="s">
        <v>5301</v>
      </c>
      <c r="C1120" s="412" t="s">
        <v>1978</v>
      </c>
      <c r="D1120" s="367">
        <f t="shared" si="86"/>
        <v>6</v>
      </c>
      <c r="E1120" s="368">
        <f t="shared" si="87"/>
        <v>0</v>
      </c>
      <c r="F1120" s="368">
        <f t="shared" si="88"/>
        <v>0</v>
      </c>
      <c r="G1120" s="368">
        <f t="shared" si="89"/>
        <v>0</v>
      </c>
      <c r="H1120" s="368">
        <f t="shared" si="90"/>
        <v>0</v>
      </c>
      <c r="I1120" s="368">
        <f t="shared" si="91"/>
        <v>0</v>
      </c>
      <c r="J1120" s="368">
        <f t="shared" si="92"/>
        <v>0</v>
      </c>
      <c r="K1120" s="368">
        <f t="shared" si="93"/>
        <v>0</v>
      </c>
      <c r="L1120" s="368">
        <f t="shared" si="94"/>
        <v>0</v>
      </c>
      <c r="M1120" s="368">
        <f t="shared" si="95"/>
        <v>0</v>
      </c>
      <c r="N1120" s="370">
        <f t="shared" si="96"/>
        <v>6</v>
      </c>
      <c r="O1120" s="371"/>
      <c r="P1120" s="413">
        <f t="shared" si="101"/>
        <v>6</v>
      </c>
      <c r="Q1120" s="373">
        <f t="shared" si="102"/>
        <v>803</v>
      </c>
      <c r="R1120" s="374">
        <v>0</v>
      </c>
      <c r="S1120" s="420">
        <v>0</v>
      </c>
      <c r="T1120" s="414">
        <v>0</v>
      </c>
      <c r="U1120" s="414">
        <v>0</v>
      </c>
      <c r="V1120" s="414">
        <v>0</v>
      </c>
      <c r="W1120" s="414">
        <v>0</v>
      </c>
      <c r="X1120" s="414">
        <v>0</v>
      </c>
      <c r="Y1120" s="414">
        <v>0</v>
      </c>
      <c r="Z1120" s="414">
        <v>0</v>
      </c>
      <c r="AA1120" s="414">
        <v>0</v>
      </c>
      <c r="AB1120" s="420">
        <v>0</v>
      </c>
      <c r="AC1120" s="429"/>
      <c r="AD1120" s="389">
        <v>0</v>
      </c>
      <c r="AE1120" s="427">
        <v>0</v>
      </c>
      <c r="AF1120" s="417"/>
      <c r="AG1120" s="375">
        <v>6</v>
      </c>
      <c r="AH1120" s="417"/>
      <c r="AI1120" s="421">
        <v>0</v>
      </c>
      <c r="AJ1120" s="421">
        <v>0</v>
      </c>
      <c r="AK1120" s="421">
        <v>0</v>
      </c>
      <c r="AL1120" s="126"/>
      <c r="AM1120" s="418"/>
      <c r="AN1120" s="418"/>
      <c r="AO1120" s="375">
        <v>0</v>
      </c>
    </row>
    <row r="1121" spans="1:41" ht="24" customHeight="1" x14ac:dyDescent="0.3">
      <c r="A1121" s="521" t="s">
        <v>5302</v>
      </c>
      <c r="B1121" s="522" t="s">
        <v>5303</v>
      </c>
      <c r="C1121" s="523" t="s">
        <v>1841</v>
      </c>
      <c r="D1121" s="367">
        <f t="shared" si="86"/>
        <v>4</v>
      </c>
      <c r="E1121" s="368">
        <f t="shared" si="87"/>
        <v>0</v>
      </c>
      <c r="F1121" s="368">
        <f t="shared" si="88"/>
        <v>0</v>
      </c>
      <c r="G1121" s="368">
        <f t="shared" si="89"/>
        <v>0</v>
      </c>
      <c r="H1121" s="368">
        <f t="shared" si="90"/>
        <v>0</v>
      </c>
      <c r="I1121" s="368">
        <f t="shared" si="91"/>
        <v>0</v>
      </c>
      <c r="J1121" s="368">
        <f t="shared" si="92"/>
        <v>0</v>
      </c>
      <c r="K1121" s="368">
        <f t="shared" si="93"/>
        <v>0</v>
      </c>
      <c r="L1121" s="368">
        <f t="shared" si="94"/>
        <v>0</v>
      </c>
      <c r="M1121" s="368">
        <f t="shared" si="95"/>
        <v>0</v>
      </c>
      <c r="N1121" s="480">
        <f t="shared" si="96"/>
        <v>4</v>
      </c>
      <c r="O1121" s="524"/>
      <c r="P1121" s="525">
        <f>N1121+O1121*100</f>
        <v>4</v>
      </c>
      <c r="Q1121" s="483">
        <f>IF(P1121=0,"",RANK(P1121,P:P,0))</f>
        <v>889</v>
      </c>
      <c r="R1121" s="374">
        <v>0</v>
      </c>
      <c r="S1121" s="425">
        <v>0</v>
      </c>
      <c r="T1121" s="414">
        <v>0</v>
      </c>
      <c r="U1121" s="414">
        <v>0</v>
      </c>
      <c r="V1121" s="414">
        <v>0</v>
      </c>
      <c r="W1121" s="414">
        <v>0</v>
      </c>
      <c r="X1121" s="414">
        <v>0</v>
      </c>
      <c r="Y1121" s="414">
        <v>0</v>
      </c>
      <c r="Z1121" s="414">
        <v>0</v>
      </c>
      <c r="AA1121" s="414">
        <v>0</v>
      </c>
      <c r="AB1121" s="425">
        <v>0</v>
      </c>
      <c r="AC1121" s="526"/>
      <c r="AD1121" s="421">
        <v>0</v>
      </c>
      <c r="AE1121" s="416">
        <v>0</v>
      </c>
      <c r="AF1121" s="527"/>
      <c r="AG1121" s="198">
        <v>4</v>
      </c>
      <c r="AH1121" s="527"/>
      <c r="AI1121" s="142">
        <v>0</v>
      </c>
      <c r="AJ1121" s="142">
        <v>0</v>
      </c>
      <c r="AK1121" s="142">
        <v>0</v>
      </c>
      <c r="AL1121" s="126"/>
      <c r="AM1121" s="418"/>
      <c r="AN1121" s="418"/>
      <c r="AO1121" s="375">
        <v>0</v>
      </c>
    </row>
    <row r="1122" spans="1:41" ht="24" customHeight="1" x14ac:dyDescent="0.3">
      <c r="A1122" s="410" t="s">
        <v>5304</v>
      </c>
      <c r="B1122" s="411" t="s">
        <v>5305</v>
      </c>
      <c r="C1122" s="412" t="s">
        <v>2541</v>
      </c>
      <c r="D1122" s="367">
        <f t="shared" si="86"/>
        <v>12</v>
      </c>
      <c r="E1122" s="368">
        <f t="shared" si="87"/>
        <v>5</v>
      </c>
      <c r="F1122" s="368">
        <f t="shared" si="88"/>
        <v>0</v>
      </c>
      <c r="G1122" s="368">
        <f t="shared" si="89"/>
        <v>0</v>
      </c>
      <c r="H1122" s="368">
        <f t="shared" si="90"/>
        <v>0</v>
      </c>
      <c r="I1122" s="368">
        <f t="shared" si="91"/>
        <v>0</v>
      </c>
      <c r="J1122" s="368">
        <f t="shared" si="92"/>
        <v>0</v>
      </c>
      <c r="K1122" s="368">
        <f t="shared" si="93"/>
        <v>0</v>
      </c>
      <c r="L1122" s="368">
        <f t="shared" si="94"/>
        <v>0</v>
      </c>
      <c r="M1122" s="368">
        <f t="shared" si="95"/>
        <v>0</v>
      </c>
      <c r="N1122" s="370">
        <f t="shared" si="96"/>
        <v>17</v>
      </c>
      <c r="O1122" s="371"/>
      <c r="P1122" s="413">
        <f t="shared" ref="P1122:P1133" si="103">N1122+O1122*100</f>
        <v>17</v>
      </c>
      <c r="Q1122" s="373">
        <f t="shared" ref="Q1122:Q1133" si="104">IF(P1122=0,"",RANK(P1122,P:P,0))</f>
        <v>480</v>
      </c>
      <c r="R1122" s="431">
        <v>0</v>
      </c>
      <c r="S1122" s="425">
        <v>12</v>
      </c>
      <c r="T1122" s="414">
        <v>0</v>
      </c>
      <c r="U1122" s="414">
        <v>0</v>
      </c>
      <c r="V1122" s="414">
        <v>0</v>
      </c>
      <c r="W1122" s="414">
        <v>0</v>
      </c>
      <c r="X1122" s="414">
        <v>0</v>
      </c>
      <c r="Y1122" s="414">
        <v>0</v>
      </c>
      <c r="Z1122" s="414">
        <v>0</v>
      </c>
      <c r="AA1122" s="414">
        <v>0</v>
      </c>
      <c r="AB1122" s="425">
        <v>0</v>
      </c>
      <c r="AC1122" s="415"/>
      <c r="AD1122" s="421">
        <v>0</v>
      </c>
      <c r="AE1122" s="416">
        <v>0</v>
      </c>
      <c r="AF1122" s="417">
        <v>5</v>
      </c>
      <c r="AG1122" s="375"/>
      <c r="AH1122" s="417"/>
      <c r="AI1122" s="450">
        <v>0</v>
      </c>
      <c r="AJ1122" s="450">
        <v>0</v>
      </c>
      <c r="AK1122" s="450">
        <v>0</v>
      </c>
      <c r="AL1122" s="434"/>
      <c r="AM1122" s="435"/>
      <c r="AN1122" s="435"/>
      <c r="AO1122" s="375">
        <v>0</v>
      </c>
    </row>
    <row r="1123" spans="1:41" ht="24" customHeight="1" x14ac:dyDescent="0.3">
      <c r="A1123" s="419" t="s">
        <v>5306</v>
      </c>
      <c r="B1123" s="411" t="s">
        <v>5262</v>
      </c>
      <c r="C1123" s="412" t="s">
        <v>2541</v>
      </c>
      <c r="D1123" s="367">
        <f t="shared" si="86"/>
        <v>24</v>
      </c>
      <c r="E1123" s="368">
        <f t="shared" si="87"/>
        <v>0</v>
      </c>
      <c r="F1123" s="368">
        <f t="shared" si="88"/>
        <v>0</v>
      </c>
      <c r="G1123" s="368">
        <f t="shared" si="89"/>
        <v>0</v>
      </c>
      <c r="H1123" s="368">
        <f t="shared" si="90"/>
        <v>0</v>
      </c>
      <c r="I1123" s="368">
        <f t="shared" si="91"/>
        <v>0</v>
      </c>
      <c r="J1123" s="368">
        <f t="shared" si="92"/>
        <v>0</v>
      </c>
      <c r="K1123" s="368">
        <f t="shared" si="93"/>
        <v>0</v>
      </c>
      <c r="L1123" s="368">
        <f t="shared" si="94"/>
        <v>0</v>
      </c>
      <c r="M1123" s="368">
        <f t="shared" si="95"/>
        <v>0</v>
      </c>
      <c r="N1123" s="370">
        <f t="shared" si="96"/>
        <v>24</v>
      </c>
      <c r="O1123" s="371"/>
      <c r="P1123" s="413">
        <f t="shared" si="103"/>
        <v>24</v>
      </c>
      <c r="Q1123" s="373">
        <f t="shared" si="104"/>
        <v>362</v>
      </c>
      <c r="R1123" s="374">
        <v>0</v>
      </c>
      <c r="S1123" s="420">
        <v>0</v>
      </c>
      <c r="T1123" s="414">
        <v>0</v>
      </c>
      <c r="U1123" s="414">
        <v>0</v>
      </c>
      <c r="V1123" s="414">
        <v>0</v>
      </c>
      <c r="W1123" s="414">
        <v>0</v>
      </c>
      <c r="X1123" s="414">
        <v>0</v>
      </c>
      <c r="Y1123" s="414">
        <v>0</v>
      </c>
      <c r="Z1123" s="414">
        <v>0</v>
      </c>
      <c r="AA1123" s="414">
        <v>0</v>
      </c>
      <c r="AB1123" s="420">
        <v>0</v>
      </c>
      <c r="AC1123" s="415"/>
      <c r="AD1123" s="426">
        <v>0</v>
      </c>
      <c r="AE1123" s="427">
        <v>0</v>
      </c>
      <c r="AF1123" s="417">
        <v>24</v>
      </c>
      <c r="AG1123" s="375"/>
      <c r="AH1123" s="417"/>
      <c r="AI1123" s="421">
        <v>0</v>
      </c>
      <c r="AJ1123" s="421">
        <v>0</v>
      </c>
      <c r="AK1123" s="421">
        <v>0</v>
      </c>
      <c r="AL1123" s="126"/>
      <c r="AM1123" s="418"/>
      <c r="AN1123" s="418"/>
      <c r="AO1123" s="375">
        <v>0</v>
      </c>
    </row>
    <row r="1124" spans="1:41" ht="24" customHeight="1" x14ac:dyDescent="0.3">
      <c r="A1124" s="419" t="s">
        <v>5307</v>
      </c>
      <c r="B1124" s="411" t="s">
        <v>5308</v>
      </c>
      <c r="C1124" s="412" t="s">
        <v>1654</v>
      </c>
      <c r="D1124" s="367">
        <f t="shared" si="86"/>
        <v>0</v>
      </c>
      <c r="E1124" s="368">
        <f t="shared" si="87"/>
        <v>0</v>
      </c>
      <c r="F1124" s="368">
        <f t="shared" si="88"/>
        <v>0</v>
      </c>
      <c r="G1124" s="368">
        <f t="shared" si="89"/>
        <v>0</v>
      </c>
      <c r="H1124" s="368">
        <f t="shared" si="90"/>
        <v>0</v>
      </c>
      <c r="I1124" s="368">
        <f t="shared" si="91"/>
        <v>0</v>
      </c>
      <c r="J1124" s="368">
        <f t="shared" si="92"/>
        <v>0</v>
      </c>
      <c r="K1124" s="368">
        <f t="shared" si="93"/>
        <v>0</v>
      </c>
      <c r="L1124" s="368">
        <f t="shared" si="94"/>
        <v>0</v>
      </c>
      <c r="M1124" s="368">
        <f t="shared" si="95"/>
        <v>0</v>
      </c>
      <c r="N1124" s="370">
        <f t="shared" si="96"/>
        <v>0</v>
      </c>
      <c r="O1124" s="371"/>
      <c r="P1124" s="413">
        <f t="shared" si="103"/>
        <v>0</v>
      </c>
      <c r="Q1124" s="373" t="str">
        <f t="shared" si="104"/>
        <v/>
      </c>
      <c r="R1124" s="374">
        <v>0</v>
      </c>
      <c r="S1124" s="425">
        <v>0</v>
      </c>
      <c r="T1124" s="414">
        <v>0</v>
      </c>
      <c r="U1124" s="414">
        <v>0</v>
      </c>
      <c r="V1124" s="414">
        <v>0</v>
      </c>
      <c r="W1124" s="414">
        <v>0</v>
      </c>
      <c r="X1124" s="414">
        <v>0</v>
      </c>
      <c r="Y1124" s="414">
        <v>0</v>
      </c>
      <c r="Z1124" s="414">
        <v>0</v>
      </c>
      <c r="AA1124" s="414">
        <v>0</v>
      </c>
      <c r="AB1124" s="425">
        <v>0</v>
      </c>
      <c r="AC1124" s="415"/>
      <c r="AD1124" s="124">
        <v>0</v>
      </c>
      <c r="AE1124" s="416">
        <v>0</v>
      </c>
      <c r="AF1124" s="417"/>
      <c r="AG1124" s="375"/>
      <c r="AH1124" s="417"/>
      <c r="AI1124" s="430">
        <v>0</v>
      </c>
      <c r="AJ1124" s="430">
        <v>0</v>
      </c>
      <c r="AK1124" s="430">
        <v>0</v>
      </c>
      <c r="AL1124" s="126"/>
      <c r="AM1124" s="418"/>
      <c r="AN1124" s="418"/>
      <c r="AO1124" s="425">
        <v>0</v>
      </c>
    </row>
    <row r="1125" spans="1:41" ht="24" customHeight="1" x14ac:dyDescent="0.3">
      <c r="A1125" s="410" t="s">
        <v>5309</v>
      </c>
      <c r="B1125" s="411" t="s">
        <v>5310</v>
      </c>
      <c r="C1125" s="412" t="s">
        <v>269</v>
      </c>
      <c r="D1125" s="367">
        <f t="shared" si="86"/>
        <v>45</v>
      </c>
      <c r="E1125" s="368">
        <f t="shared" si="87"/>
        <v>0</v>
      </c>
      <c r="F1125" s="368">
        <f t="shared" si="88"/>
        <v>0</v>
      </c>
      <c r="G1125" s="368">
        <f t="shared" si="89"/>
        <v>0</v>
      </c>
      <c r="H1125" s="368">
        <f t="shared" si="90"/>
        <v>0</v>
      </c>
      <c r="I1125" s="368">
        <f t="shared" si="91"/>
        <v>0</v>
      </c>
      <c r="J1125" s="368">
        <f t="shared" si="92"/>
        <v>0</v>
      </c>
      <c r="K1125" s="368">
        <f t="shared" si="93"/>
        <v>0</v>
      </c>
      <c r="L1125" s="368">
        <f t="shared" si="94"/>
        <v>0</v>
      </c>
      <c r="M1125" s="368">
        <f t="shared" si="95"/>
        <v>0</v>
      </c>
      <c r="N1125" s="370">
        <f t="shared" si="96"/>
        <v>45</v>
      </c>
      <c r="O1125" s="371"/>
      <c r="P1125" s="413">
        <f t="shared" si="103"/>
        <v>45</v>
      </c>
      <c r="Q1125" s="373">
        <f t="shared" si="104"/>
        <v>181</v>
      </c>
      <c r="R1125" s="374">
        <v>0</v>
      </c>
      <c r="S1125" s="425">
        <v>0</v>
      </c>
      <c r="T1125" s="414">
        <v>0</v>
      </c>
      <c r="U1125" s="414">
        <v>0</v>
      </c>
      <c r="V1125" s="414">
        <v>0</v>
      </c>
      <c r="W1125" s="414">
        <v>0</v>
      </c>
      <c r="X1125" s="414">
        <v>0</v>
      </c>
      <c r="Y1125" s="414">
        <v>0</v>
      </c>
      <c r="Z1125" s="414">
        <v>0</v>
      </c>
      <c r="AA1125" s="414">
        <v>0</v>
      </c>
      <c r="AB1125" s="425">
        <v>0</v>
      </c>
      <c r="AC1125" s="415"/>
      <c r="AD1125" s="421">
        <v>0</v>
      </c>
      <c r="AE1125" s="416">
        <v>0</v>
      </c>
      <c r="AF1125" s="433"/>
      <c r="AG1125" s="425"/>
      <c r="AH1125" s="433"/>
      <c r="AI1125" s="124">
        <v>45</v>
      </c>
      <c r="AJ1125" s="124">
        <v>0</v>
      </c>
      <c r="AK1125" s="124">
        <v>0</v>
      </c>
      <c r="AL1125" s="126"/>
      <c r="AM1125" s="418"/>
      <c r="AN1125" s="418"/>
      <c r="AO1125" s="375">
        <v>0</v>
      </c>
    </row>
    <row r="1126" spans="1:41" ht="24" customHeight="1" x14ac:dyDescent="0.3">
      <c r="A1126" s="410" t="s">
        <v>5311</v>
      </c>
      <c r="B1126" s="411" t="s">
        <v>5312</v>
      </c>
      <c r="C1126" s="412" t="s">
        <v>2551</v>
      </c>
      <c r="D1126" s="367">
        <f t="shared" si="86"/>
        <v>0</v>
      </c>
      <c r="E1126" s="368">
        <f t="shared" si="87"/>
        <v>0</v>
      </c>
      <c r="F1126" s="368">
        <f t="shared" si="88"/>
        <v>0</v>
      </c>
      <c r="G1126" s="368">
        <f t="shared" si="89"/>
        <v>0</v>
      </c>
      <c r="H1126" s="368">
        <f t="shared" si="90"/>
        <v>0</v>
      </c>
      <c r="I1126" s="368">
        <f t="shared" si="91"/>
        <v>0</v>
      </c>
      <c r="J1126" s="368">
        <f t="shared" si="92"/>
        <v>0</v>
      </c>
      <c r="K1126" s="368">
        <f t="shared" si="93"/>
        <v>0</v>
      </c>
      <c r="L1126" s="368">
        <f t="shared" si="94"/>
        <v>0</v>
      </c>
      <c r="M1126" s="368">
        <f t="shared" si="95"/>
        <v>0</v>
      </c>
      <c r="N1126" s="370">
        <f t="shared" si="96"/>
        <v>0</v>
      </c>
      <c r="O1126" s="371"/>
      <c r="P1126" s="413">
        <f t="shared" si="103"/>
        <v>0</v>
      </c>
      <c r="Q1126" s="373" t="str">
        <f t="shared" si="104"/>
        <v/>
      </c>
      <c r="R1126" s="374">
        <v>0</v>
      </c>
      <c r="S1126" s="420">
        <v>0</v>
      </c>
      <c r="T1126" s="414">
        <v>0</v>
      </c>
      <c r="U1126" s="414">
        <v>0</v>
      </c>
      <c r="V1126" s="414">
        <v>0</v>
      </c>
      <c r="W1126" s="414">
        <v>0</v>
      </c>
      <c r="X1126" s="414">
        <v>0</v>
      </c>
      <c r="Y1126" s="414">
        <v>0</v>
      </c>
      <c r="Z1126" s="414">
        <v>0</v>
      </c>
      <c r="AA1126" s="414">
        <v>0</v>
      </c>
      <c r="AB1126" s="420">
        <v>0</v>
      </c>
      <c r="AC1126" s="415"/>
      <c r="AD1126" s="142">
        <v>0</v>
      </c>
      <c r="AE1126" s="416">
        <v>0</v>
      </c>
      <c r="AF1126" s="417"/>
      <c r="AG1126" s="375"/>
      <c r="AH1126" s="417"/>
      <c r="AI1126" s="421">
        <v>0</v>
      </c>
      <c r="AJ1126" s="421">
        <v>0</v>
      </c>
      <c r="AK1126" s="421">
        <v>0</v>
      </c>
      <c r="AL1126" s="126"/>
      <c r="AM1126" s="418"/>
      <c r="AN1126" s="418"/>
      <c r="AO1126" s="375">
        <v>0</v>
      </c>
    </row>
    <row r="1127" spans="1:41" ht="24" customHeight="1" x14ac:dyDescent="0.3">
      <c r="A1127" s="422" t="s">
        <v>5313</v>
      </c>
      <c r="B1127" s="423" t="s">
        <v>5314</v>
      </c>
      <c r="C1127" s="424" t="s">
        <v>2186</v>
      </c>
      <c r="D1127" s="367">
        <f t="shared" si="86"/>
        <v>0</v>
      </c>
      <c r="E1127" s="368">
        <f t="shared" si="87"/>
        <v>0</v>
      </c>
      <c r="F1127" s="368">
        <f t="shared" si="88"/>
        <v>0</v>
      </c>
      <c r="G1127" s="368">
        <f t="shared" si="89"/>
        <v>0</v>
      </c>
      <c r="H1127" s="368">
        <f t="shared" si="90"/>
        <v>0</v>
      </c>
      <c r="I1127" s="368">
        <f t="shared" si="91"/>
        <v>0</v>
      </c>
      <c r="J1127" s="368">
        <f t="shared" si="92"/>
        <v>0</v>
      </c>
      <c r="K1127" s="368">
        <f t="shared" si="93"/>
        <v>0</v>
      </c>
      <c r="L1127" s="368">
        <f t="shared" si="94"/>
        <v>0</v>
      </c>
      <c r="M1127" s="368">
        <f t="shared" si="95"/>
        <v>0</v>
      </c>
      <c r="N1127" s="370">
        <f t="shared" si="96"/>
        <v>0</v>
      </c>
      <c r="O1127" s="371"/>
      <c r="P1127" s="413">
        <f t="shared" si="103"/>
        <v>0</v>
      </c>
      <c r="Q1127" s="373" t="str">
        <f t="shared" si="104"/>
        <v/>
      </c>
      <c r="R1127" s="374">
        <v>0</v>
      </c>
      <c r="S1127" s="414">
        <v>0</v>
      </c>
      <c r="T1127" s="414">
        <v>0</v>
      </c>
      <c r="U1127" s="414">
        <v>0</v>
      </c>
      <c r="V1127" s="414">
        <v>0</v>
      </c>
      <c r="W1127" s="414">
        <v>0</v>
      </c>
      <c r="X1127" s="414">
        <v>0</v>
      </c>
      <c r="Y1127" s="414">
        <v>0</v>
      </c>
      <c r="Z1127" s="414">
        <v>0</v>
      </c>
      <c r="AA1127" s="414">
        <v>0</v>
      </c>
      <c r="AB1127" s="414">
        <v>0</v>
      </c>
      <c r="AC1127" s="415"/>
      <c r="AD1127" s="421">
        <v>0</v>
      </c>
      <c r="AE1127" s="427">
        <v>0</v>
      </c>
      <c r="AF1127" s="417"/>
      <c r="AG1127" s="375"/>
      <c r="AH1127" s="417"/>
      <c r="AI1127" s="426">
        <v>0</v>
      </c>
      <c r="AJ1127" s="426">
        <v>0</v>
      </c>
      <c r="AK1127" s="426">
        <v>0</v>
      </c>
      <c r="AL1127" s="126"/>
      <c r="AM1127" s="418"/>
      <c r="AN1127" s="418"/>
      <c r="AO1127" s="375">
        <v>0</v>
      </c>
    </row>
    <row r="1128" spans="1:41" ht="24" customHeight="1" x14ac:dyDescent="0.3">
      <c r="A1128" s="410" t="s">
        <v>5315</v>
      </c>
      <c r="B1128" s="411" t="s">
        <v>5316</v>
      </c>
      <c r="C1128" s="412" t="s">
        <v>3524</v>
      </c>
      <c r="D1128" s="367">
        <f t="shared" si="86"/>
        <v>6</v>
      </c>
      <c r="E1128" s="368">
        <f t="shared" si="87"/>
        <v>6</v>
      </c>
      <c r="F1128" s="368">
        <f t="shared" si="88"/>
        <v>0</v>
      </c>
      <c r="G1128" s="368">
        <f t="shared" si="89"/>
        <v>0</v>
      </c>
      <c r="H1128" s="368">
        <f t="shared" si="90"/>
        <v>0</v>
      </c>
      <c r="I1128" s="368">
        <f t="shared" si="91"/>
        <v>0</v>
      </c>
      <c r="J1128" s="368">
        <f t="shared" si="92"/>
        <v>0</v>
      </c>
      <c r="K1128" s="368">
        <f t="shared" si="93"/>
        <v>0</v>
      </c>
      <c r="L1128" s="368">
        <f t="shared" si="94"/>
        <v>0</v>
      </c>
      <c r="M1128" s="368">
        <f t="shared" si="95"/>
        <v>0</v>
      </c>
      <c r="N1128" s="370">
        <f t="shared" si="96"/>
        <v>12</v>
      </c>
      <c r="O1128" s="371"/>
      <c r="P1128" s="413">
        <f t="shared" si="103"/>
        <v>12</v>
      </c>
      <c r="Q1128" s="373">
        <f t="shared" si="104"/>
        <v>621</v>
      </c>
      <c r="R1128" s="374">
        <v>0</v>
      </c>
      <c r="S1128" s="428">
        <v>0</v>
      </c>
      <c r="T1128" s="414">
        <v>0</v>
      </c>
      <c r="U1128" s="414">
        <v>0</v>
      </c>
      <c r="V1128" s="414">
        <v>0</v>
      </c>
      <c r="W1128" s="414">
        <v>0</v>
      </c>
      <c r="X1128" s="414">
        <v>0</v>
      </c>
      <c r="Y1128" s="414">
        <v>0</v>
      </c>
      <c r="Z1128" s="414">
        <v>0</v>
      </c>
      <c r="AA1128" s="414">
        <v>0</v>
      </c>
      <c r="AB1128" s="428">
        <v>6</v>
      </c>
      <c r="AC1128" s="415"/>
      <c r="AD1128" s="421">
        <v>0</v>
      </c>
      <c r="AE1128" s="416">
        <v>0</v>
      </c>
      <c r="AF1128" s="417"/>
      <c r="AG1128" s="375">
        <v>6</v>
      </c>
      <c r="AH1128" s="417"/>
      <c r="AI1128" s="142">
        <v>0</v>
      </c>
      <c r="AJ1128" s="142">
        <v>0</v>
      </c>
      <c r="AK1128" s="142">
        <v>0</v>
      </c>
      <c r="AL1128" s="126"/>
      <c r="AM1128" s="418"/>
      <c r="AN1128" s="418"/>
      <c r="AO1128" s="375">
        <v>0</v>
      </c>
    </row>
    <row r="1129" spans="1:41" ht="24" customHeight="1" x14ac:dyDescent="0.3">
      <c r="A1129" s="419" t="s">
        <v>5317</v>
      </c>
      <c r="B1129" s="436" t="s">
        <v>5318</v>
      </c>
      <c r="C1129" s="437" t="s">
        <v>144</v>
      </c>
      <c r="D1129" s="367">
        <f t="shared" si="86"/>
        <v>13</v>
      </c>
      <c r="E1129" s="368">
        <f t="shared" si="87"/>
        <v>0</v>
      </c>
      <c r="F1129" s="368">
        <f t="shared" si="88"/>
        <v>0</v>
      </c>
      <c r="G1129" s="368">
        <f t="shared" si="89"/>
        <v>0</v>
      </c>
      <c r="H1129" s="368">
        <f t="shared" si="90"/>
        <v>0</v>
      </c>
      <c r="I1129" s="368">
        <f t="shared" si="91"/>
        <v>0</v>
      </c>
      <c r="J1129" s="368">
        <f t="shared" si="92"/>
        <v>0</v>
      </c>
      <c r="K1129" s="368">
        <f t="shared" si="93"/>
        <v>0</v>
      </c>
      <c r="L1129" s="368">
        <f t="shared" si="94"/>
        <v>0</v>
      </c>
      <c r="M1129" s="368">
        <f t="shared" si="95"/>
        <v>0</v>
      </c>
      <c r="N1129" s="370">
        <f t="shared" si="96"/>
        <v>13</v>
      </c>
      <c r="O1129" s="371"/>
      <c r="P1129" s="413">
        <f t="shared" si="103"/>
        <v>13</v>
      </c>
      <c r="Q1129" s="373">
        <f t="shared" si="104"/>
        <v>599</v>
      </c>
      <c r="R1129" s="374">
        <v>0</v>
      </c>
      <c r="S1129" s="414">
        <v>0</v>
      </c>
      <c r="T1129" s="414">
        <v>0</v>
      </c>
      <c r="U1129" s="414">
        <v>0</v>
      </c>
      <c r="V1129" s="414">
        <v>0</v>
      </c>
      <c r="W1129" s="414">
        <v>0</v>
      </c>
      <c r="X1129" s="414">
        <v>0</v>
      </c>
      <c r="Y1129" s="414">
        <v>0</v>
      </c>
      <c r="Z1129" s="414">
        <v>0</v>
      </c>
      <c r="AA1129" s="414">
        <v>0</v>
      </c>
      <c r="AB1129" s="414">
        <v>0</v>
      </c>
      <c r="AC1129" s="415"/>
      <c r="AD1129" s="421">
        <v>0</v>
      </c>
      <c r="AE1129" s="416">
        <v>0</v>
      </c>
      <c r="AF1129" s="417"/>
      <c r="AG1129" s="375">
        <v>13</v>
      </c>
      <c r="AH1129" s="417"/>
      <c r="AI1129" s="421">
        <v>0</v>
      </c>
      <c r="AJ1129" s="421">
        <v>0</v>
      </c>
      <c r="AK1129" s="421">
        <v>0</v>
      </c>
      <c r="AL1129" s="126"/>
      <c r="AM1129" s="418"/>
      <c r="AN1129" s="418"/>
      <c r="AO1129" s="375">
        <v>0</v>
      </c>
    </row>
    <row r="1130" spans="1:41" ht="24" customHeight="1" x14ac:dyDescent="0.3">
      <c r="A1130" s="419" t="s">
        <v>5319</v>
      </c>
      <c r="B1130" s="411" t="s">
        <v>5320</v>
      </c>
      <c r="C1130" s="412" t="s">
        <v>402</v>
      </c>
      <c r="D1130" s="367">
        <f t="shared" si="86"/>
        <v>17</v>
      </c>
      <c r="E1130" s="368">
        <f t="shared" si="87"/>
        <v>0</v>
      </c>
      <c r="F1130" s="368">
        <f t="shared" si="88"/>
        <v>0</v>
      </c>
      <c r="G1130" s="368">
        <f t="shared" si="89"/>
        <v>0</v>
      </c>
      <c r="H1130" s="368">
        <f t="shared" si="90"/>
        <v>0</v>
      </c>
      <c r="I1130" s="368">
        <f t="shared" si="91"/>
        <v>0</v>
      </c>
      <c r="J1130" s="368">
        <f t="shared" si="92"/>
        <v>0</v>
      </c>
      <c r="K1130" s="368">
        <f t="shared" si="93"/>
        <v>0</v>
      </c>
      <c r="L1130" s="368">
        <f t="shared" si="94"/>
        <v>0</v>
      </c>
      <c r="M1130" s="368">
        <f t="shared" si="95"/>
        <v>0</v>
      </c>
      <c r="N1130" s="370">
        <f t="shared" si="96"/>
        <v>17</v>
      </c>
      <c r="O1130" s="371"/>
      <c r="P1130" s="413">
        <f t="shared" si="103"/>
        <v>17</v>
      </c>
      <c r="Q1130" s="373">
        <f t="shared" si="104"/>
        <v>480</v>
      </c>
      <c r="R1130" s="374">
        <v>0</v>
      </c>
      <c r="S1130" s="420">
        <v>0</v>
      </c>
      <c r="T1130" s="414">
        <v>0</v>
      </c>
      <c r="U1130" s="414">
        <v>0</v>
      </c>
      <c r="V1130" s="414">
        <v>0</v>
      </c>
      <c r="W1130" s="414">
        <v>0</v>
      </c>
      <c r="X1130" s="414">
        <v>0</v>
      </c>
      <c r="Y1130" s="414">
        <v>0</v>
      </c>
      <c r="Z1130" s="414">
        <v>0</v>
      </c>
      <c r="AA1130" s="414">
        <v>0</v>
      </c>
      <c r="AB1130" s="420">
        <v>0</v>
      </c>
      <c r="AC1130" s="429"/>
      <c r="AD1130" s="430">
        <v>0</v>
      </c>
      <c r="AE1130" s="427">
        <v>0</v>
      </c>
      <c r="AF1130" s="417"/>
      <c r="AG1130" s="375">
        <v>17</v>
      </c>
      <c r="AH1130" s="417"/>
      <c r="AI1130" s="142">
        <v>0</v>
      </c>
      <c r="AJ1130" s="142">
        <v>0</v>
      </c>
      <c r="AK1130" s="142">
        <v>0</v>
      </c>
      <c r="AL1130" s="126"/>
      <c r="AM1130" s="418"/>
      <c r="AN1130" s="418"/>
      <c r="AO1130" s="375">
        <v>0</v>
      </c>
    </row>
    <row r="1131" spans="1:41" ht="24" customHeight="1" x14ac:dyDescent="0.3">
      <c r="A1131" s="410" t="s">
        <v>5321</v>
      </c>
      <c r="B1131" s="411" t="s">
        <v>5322</v>
      </c>
      <c r="C1131" s="412" t="s">
        <v>1212</v>
      </c>
      <c r="D1131" s="367">
        <f t="shared" si="86"/>
        <v>0</v>
      </c>
      <c r="E1131" s="368">
        <f t="shared" si="87"/>
        <v>0</v>
      </c>
      <c r="F1131" s="368">
        <f t="shared" si="88"/>
        <v>0</v>
      </c>
      <c r="G1131" s="368">
        <f t="shared" si="89"/>
        <v>0</v>
      </c>
      <c r="H1131" s="368">
        <f t="shared" si="90"/>
        <v>0</v>
      </c>
      <c r="I1131" s="368">
        <f t="shared" si="91"/>
        <v>0</v>
      </c>
      <c r="J1131" s="368">
        <f t="shared" si="92"/>
        <v>0</v>
      </c>
      <c r="K1131" s="368">
        <f t="shared" si="93"/>
        <v>0</v>
      </c>
      <c r="L1131" s="368">
        <f t="shared" si="94"/>
        <v>0</v>
      </c>
      <c r="M1131" s="368">
        <f t="shared" si="95"/>
        <v>0</v>
      </c>
      <c r="N1131" s="370">
        <f t="shared" si="96"/>
        <v>0</v>
      </c>
      <c r="O1131" s="371"/>
      <c r="P1131" s="413">
        <f t="shared" si="103"/>
        <v>0</v>
      </c>
      <c r="Q1131" s="373" t="str">
        <f t="shared" si="104"/>
        <v/>
      </c>
      <c r="R1131" s="374">
        <v>0</v>
      </c>
      <c r="S1131" s="420">
        <v>0</v>
      </c>
      <c r="T1131" s="414">
        <v>0</v>
      </c>
      <c r="U1131" s="414">
        <v>0</v>
      </c>
      <c r="V1131" s="414">
        <v>0</v>
      </c>
      <c r="W1131" s="414">
        <v>0</v>
      </c>
      <c r="X1131" s="414">
        <v>0</v>
      </c>
      <c r="Y1131" s="414">
        <v>0</v>
      </c>
      <c r="Z1131" s="414">
        <v>0</v>
      </c>
      <c r="AA1131" s="414">
        <v>0</v>
      </c>
      <c r="AB1131" s="420">
        <v>0</v>
      </c>
      <c r="AC1131" s="429"/>
      <c r="AD1131" s="430">
        <v>0</v>
      </c>
      <c r="AE1131" s="427">
        <v>0</v>
      </c>
      <c r="AF1131" s="417"/>
      <c r="AG1131" s="375"/>
      <c r="AH1131" s="417"/>
      <c r="AI1131" s="421">
        <v>0</v>
      </c>
      <c r="AJ1131" s="421">
        <v>0</v>
      </c>
      <c r="AK1131" s="421">
        <v>0</v>
      </c>
      <c r="AL1131" s="126"/>
      <c r="AM1131" s="418"/>
      <c r="AN1131" s="418"/>
      <c r="AO1131" s="375">
        <v>0</v>
      </c>
    </row>
    <row r="1132" spans="1:41" ht="24" customHeight="1" x14ac:dyDescent="0.3">
      <c r="A1132" s="419" t="s">
        <v>5323</v>
      </c>
      <c r="B1132" s="411" t="s">
        <v>5324</v>
      </c>
      <c r="C1132" s="412" t="s">
        <v>124</v>
      </c>
      <c r="D1132" s="367">
        <f t="shared" si="86"/>
        <v>8</v>
      </c>
      <c r="E1132" s="368">
        <f t="shared" si="87"/>
        <v>8</v>
      </c>
      <c r="F1132" s="368">
        <f t="shared" si="88"/>
        <v>0</v>
      </c>
      <c r="G1132" s="368">
        <f t="shared" si="89"/>
        <v>0</v>
      </c>
      <c r="H1132" s="368">
        <f t="shared" si="90"/>
        <v>0</v>
      </c>
      <c r="I1132" s="368">
        <f t="shared" si="91"/>
        <v>0</v>
      </c>
      <c r="J1132" s="368">
        <f t="shared" si="92"/>
        <v>0</v>
      </c>
      <c r="K1132" s="368">
        <f t="shared" si="93"/>
        <v>0</v>
      </c>
      <c r="L1132" s="368">
        <f t="shared" si="94"/>
        <v>0</v>
      </c>
      <c r="M1132" s="368">
        <f t="shared" si="95"/>
        <v>0</v>
      </c>
      <c r="N1132" s="370">
        <f t="shared" si="96"/>
        <v>16</v>
      </c>
      <c r="O1132" s="371"/>
      <c r="P1132" s="413">
        <f t="shared" si="103"/>
        <v>16</v>
      </c>
      <c r="Q1132" s="373">
        <f t="shared" si="104"/>
        <v>512</v>
      </c>
      <c r="R1132" s="374">
        <v>0</v>
      </c>
      <c r="S1132" s="420">
        <v>0</v>
      </c>
      <c r="T1132" s="414">
        <v>0</v>
      </c>
      <c r="U1132" s="414">
        <v>0</v>
      </c>
      <c r="V1132" s="414">
        <v>0</v>
      </c>
      <c r="W1132" s="414">
        <v>0</v>
      </c>
      <c r="X1132" s="414">
        <v>0</v>
      </c>
      <c r="Y1132" s="414">
        <v>0</v>
      </c>
      <c r="Z1132" s="414">
        <v>0</v>
      </c>
      <c r="AA1132" s="414">
        <v>0</v>
      </c>
      <c r="AB1132" s="420">
        <v>8</v>
      </c>
      <c r="AC1132" s="415"/>
      <c r="AD1132" s="421">
        <v>0</v>
      </c>
      <c r="AE1132" s="427">
        <v>0</v>
      </c>
      <c r="AF1132" s="417"/>
      <c r="AG1132" s="375">
        <v>8</v>
      </c>
      <c r="AH1132" s="417"/>
      <c r="AI1132" s="430">
        <v>0</v>
      </c>
      <c r="AJ1132" s="430">
        <v>0</v>
      </c>
      <c r="AK1132" s="430">
        <v>0</v>
      </c>
      <c r="AL1132" s="126"/>
      <c r="AM1132" s="418"/>
      <c r="AN1132" s="418"/>
      <c r="AO1132" s="375">
        <v>0</v>
      </c>
    </row>
    <row r="1133" spans="1:41" ht="24" customHeight="1" x14ac:dyDescent="0.3">
      <c r="A1133" s="422" t="s">
        <v>5325</v>
      </c>
      <c r="B1133" s="423" t="s">
        <v>5326</v>
      </c>
      <c r="C1133" s="424" t="s">
        <v>2576</v>
      </c>
      <c r="D1133" s="367">
        <f t="shared" si="86"/>
        <v>0</v>
      </c>
      <c r="E1133" s="368">
        <f t="shared" si="87"/>
        <v>0</v>
      </c>
      <c r="F1133" s="368">
        <f t="shared" si="88"/>
        <v>0</v>
      </c>
      <c r="G1133" s="368">
        <f t="shared" si="89"/>
        <v>0</v>
      </c>
      <c r="H1133" s="368">
        <f t="shared" si="90"/>
        <v>0</v>
      </c>
      <c r="I1133" s="368">
        <f t="shared" si="91"/>
        <v>0</v>
      </c>
      <c r="J1133" s="368">
        <f t="shared" si="92"/>
        <v>0</v>
      </c>
      <c r="K1133" s="368">
        <f t="shared" si="93"/>
        <v>0</v>
      </c>
      <c r="L1133" s="368">
        <f t="shared" si="94"/>
        <v>0</v>
      </c>
      <c r="M1133" s="368">
        <f t="shared" si="95"/>
        <v>0</v>
      </c>
      <c r="N1133" s="446">
        <f t="shared" si="96"/>
        <v>0</v>
      </c>
      <c r="O1133" s="371"/>
      <c r="P1133" s="448">
        <f t="shared" si="103"/>
        <v>0</v>
      </c>
      <c r="Q1133" s="373" t="str">
        <f t="shared" si="104"/>
        <v/>
      </c>
      <c r="R1133" s="374">
        <v>0</v>
      </c>
      <c r="S1133" s="414">
        <v>0</v>
      </c>
      <c r="T1133" s="414">
        <v>0</v>
      </c>
      <c r="U1133" s="414">
        <v>0</v>
      </c>
      <c r="V1133" s="414">
        <v>0</v>
      </c>
      <c r="W1133" s="414">
        <v>0</v>
      </c>
      <c r="X1133" s="414">
        <v>0</v>
      </c>
      <c r="Y1133" s="414">
        <v>0</v>
      </c>
      <c r="Z1133" s="414">
        <v>0</v>
      </c>
      <c r="AA1133" s="414">
        <v>0</v>
      </c>
      <c r="AB1133" s="414">
        <v>0</v>
      </c>
      <c r="AC1133" s="429"/>
      <c r="AD1133" s="421">
        <v>0</v>
      </c>
      <c r="AE1133" s="416">
        <v>0</v>
      </c>
      <c r="AF1133" s="417"/>
      <c r="AG1133" s="375"/>
      <c r="AH1133" s="417"/>
      <c r="AI1133" s="421">
        <v>0</v>
      </c>
      <c r="AJ1133" s="421">
        <v>0</v>
      </c>
      <c r="AK1133" s="421">
        <v>0</v>
      </c>
      <c r="AL1133" s="126"/>
      <c r="AM1133" s="418"/>
      <c r="AN1133" s="418"/>
      <c r="AO1133" s="375">
        <v>0</v>
      </c>
    </row>
    <row r="1134" spans="1:41" ht="24" customHeight="1" x14ac:dyDescent="0.3">
      <c r="A1134" s="521" t="s">
        <v>5329</v>
      </c>
      <c r="B1134" s="522" t="s">
        <v>5330</v>
      </c>
      <c r="C1134" s="523" t="s">
        <v>518</v>
      </c>
      <c r="D1134" s="367">
        <f t="shared" si="86"/>
        <v>4</v>
      </c>
      <c r="E1134" s="368">
        <f t="shared" si="87"/>
        <v>0</v>
      </c>
      <c r="F1134" s="368">
        <f t="shared" si="88"/>
        <v>0</v>
      </c>
      <c r="G1134" s="368">
        <f t="shared" si="89"/>
        <v>0</v>
      </c>
      <c r="H1134" s="368">
        <f t="shared" si="90"/>
        <v>0</v>
      </c>
      <c r="I1134" s="368">
        <f t="shared" si="91"/>
        <v>0</v>
      </c>
      <c r="J1134" s="368">
        <f t="shared" si="92"/>
        <v>0</v>
      </c>
      <c r="K1134" s="368">
        <f t="shared" si="93"/>
        <v>0</v>
      </c>
      <c r="L1134" s="368">
        <f t="shared" si="94"/>
        <v>0</v>
      </c>
      <c r="M1134" s="368">
        <f t="shared" si="95"/>
        <v>0</v>
      </c>
      <c r="N1134" s="480">
        <f t="shared" si="96"/>
        <v>4</v>
      </c>
      <c r="O1134" s="524"/>
      <c r="P1134" s="525">
        <f>N1134+O1134*100</f>
        <v>4</v>
      </c>
      <c r="Q1134" s="483">
        <f>IF(P1134=0,"",RANK(P1134,P:P,0))</f>
        <v>889</v>
      </c>
      <c r="R1134" s="374">
        <v>0</v>
      </c>
      <c r="S1134" s="420">
        <v>0</v>
      </c>
      <c r="T1134" s="414">
        <v>0</v>
      </c>
      <c r="U1134" s="414">
        <v>0</v>
      </c>
      <c r="V1134" s="414">
        <v>0</v>
      </c>
      <c r="W1134" s="414">
        <v>0</v>
      </c>
      <c r="X1134" s="414">
        <v>0</v>
      </c>
      <c r="Y1134" s="414">
        <v>0</v>
      </c>
      <c r="Z1134" s="414">
        <v>0</v>
      </c>
      <c r="AA1134" s="414">
        <v>0</v>
      </c>
      <c r="AB1134" s="420">
        <v>4</v>
      </c>
      <c r="AC1134" s="526"/>
      <c r="AD1134" s="421">
        <v>0</v>
      </c>
      <c r="AE1134" s="427">
        <v>0</v>
      </c>
      <c r="AF1134" s="527"/>
      <c r="AG1134" s="198"/>
      <c r="AH1134" s="527"/>
      <c r="AI1134" s="142">
        <v>0</v>
      </c>
      <c r="AJ1134" s="142">
        <v>0</v>
      </c>
      <c r="AK1134" s="142">
        <v>0</v>
      </c>
      <c r="AL1134" s="126"/>
      <c r="AM1134" s="418"/>
      <c r="AN1134" s="418"/>
      <c r="AO1134" s="375">
        <v>0</v>
      </c>
    </row>
    <row r="1135" spans="1:41" ht="24" customHeight="1" x14ac:dyDescent="0.3">
      <c r="A1135" s="419" t="s">
        <v>5331</v>
      </c>
      <c r="B1135" s="411" t="s">
        <v>5332</v>
      </c>
      <c r="C1135" s="412" t="s">
        <v>2391</v>
      </c>
      <c r="D1135" s="367">
        <f t="shared" si="86"/>
        <v>0</v>
      </c>
      <c r="E1135" s="368">
        <f t="shared" si="87"/>
        <v>0</v>
      </c>
      <c r="F1135" s="368">
        <f t="shared" si="88"/>
        <v>0</v>
      </c>
      <c r="G1135" s="368">
        <f t="shared" si="89"/>
        <v>0</v>
      </c>
      <c r="H1135" s="368">
        <f t="shared" si="90"/>
        <v>0</v>
      </c>
      <c r="I1135" s="368">
        <f t="shared" si="91"/>
        <v>0</v>
      </c>
      <c r="J1135" s="368">
        <f t="shared" si="92"/>
        <v>0</v>
      </c>
      <c r="K1135" s="368">
        <f t="shared" si="93"/>
        <v>0</v>
      </c>
      <c r="L1135" s="368">
        <f t="shared" si="94"/>
        <v>0</v>
      </c>
      <c r="M1135" s="368">
        <f t="shared" si="95"/>
        <v>0</v>
      </c>
      <c r="N1135" s="370">
        <f t="shared" si="96"/>
        <v>0</v>
      </c>
      <c r="O1135" s="371"/>
      <c r="P1135" s="413">
        <f t="shared" ref="P1135:P1138" si="105">N1135+O1135*100</f>
        <v>0</v>
      </c>
      <c r="Q1135" s="373" t="str">
        <f t="shared" ref="Q1135:Q1138" si="106">IF(P1135=0,"",RANK(P1135,P:P,0))</f>
        <v/>
      </c>
      <c r="R1135" s="374">
        <v>0</v>
      </c>
      <c r="S1135" s="420">
        <v>0</v>
      </c>
      <c r="T1135" s="414">
        <v>0</v>
      </c>
      <c r="U1135" s="414">
        <v>0</v>
      </c>
      <c r="V1135" s="414">
        <v>0</v>
      </c>
      <c r="W1135" s="414">
        <v>0</v>
      </c>
      <c r="X1135" s="414">
        <v>0</v>
      </c>
      <c r="Y1135" s="414">
        <v>0</v>
      </c>
      <c r="Z1135" s="414">
        <v>0</v>
      </c>
      <c r="AA1135" s="414">
        <v>0</v>
      </c>
      <c r="AB1135" s="420">
        <v>0</v>
      </c>
      <c r="AC1135" s="415"/>
      <c r="AD1135" s="426">
        <v>0</v>
      </c>
      <c r="AE1135" s="416">
        <v>0</v>
      </c>
      <c r="AF1135" s="417"/>
      <c r="AG1135" s="375"/>
      <c r="AH1135" s="417"/>
      <c r="AI1135" s="421">
        <v>0</v>
      </c>
      <c r="AJ1135" s="421">
        <v>0</v>
      </c>
      <c r="AK1135" s="421">
        <v>0</v>
      </c>
      <c r="AL1135" s="126"/>
      <c r="AM1135" s="418"/>
      <c r="AN1135" s="418"/>
      <c r="AO1135" s="375">
        <v>0</v>
      </c>
    </row>
    <row r="1136" spans="1:41" ht="24" customHeight="1" x14ac:dyDescent="0.3">
      <c r="A1136" s="410" t="s">
        <v>5334</v>
      </c>
      <c r="B1136" s="411" t="s">
        <v>5335</v>
      </c>
      <c r="C1136" s="412" t="s">
        <v>1978</v>
      </c>
      <c r="D1136" s="367">
        <f t="shared" si="86"/>
        <v>18</v>
      </c>
      <c r="E1136" s="368">
        <f t="shared" si="87"/>
        <v>0</v>
      </c>
      <c r="F1136" s="368">
        <f t="shared" si="88"/>
        <v>0</v>
      </c>
      <c r="G1136" s="368">
        <f t="shared" si="89"/>
        <v>0</v>
      </c>
      <c r="H1136" s="368">
        <f t="shared" si="90"/>
        <v>0</v>
      </c>
      <c r="I1136" s="368">
        <f t="shared" si="91"/>
        <v>0</v>
      </c>
      <c r="J1136" s="368">
        <f t="shared" si="92"/>
        <v>0</v>
      </c>
      <c r="K1136" s="368">
        <f t="shared" si="93"/>
        <v>0</v>
      </c>
      <c r="L1136" s="368">
        <f t="shared" si="94"/>
        <v>0</v>
      </c>
      <c r="M1136" s="368">
        <f t="shared" si="95"/>
        <v>0</v>
      </c>
      <c r="N1136" s="370">
        <f t="shared" si="96"/>
        <v>18</v>
      </c>
      <c r="O1136" s="371"/>
      <c r="P1136" s="413">
        <f t="shared" si="105"/>
        <v>18</v>
      </c>
      <c r="Q1136" s="373">
        <f t="shared" si="106"/>
        <v>457</v>
      </c>
      <c r="R1136" s="374">
        <v>0</v>
      </c>
      <c r="S1136" s="420">
        <v>0</v>
      </c>
      <c r="T1136" s="414">
        <v>0</v>
      </c>
      <c r="U1136" s="414">
        <v>0</v>
      </c>
      <c r="V1136" s="414">
        <v>0</v>
      </c>
      <c r="W1136" s="414">
        <v>0</v>
      </c>
      <c r="X1136" s="414">
        <v>0</v>
      </c>
      <c r="Y1136" s="414">
        <v>0</v>
      </c>
      <c r="Z1136" s="414">
        <v>0</v>
      </c>
      <c r="AA1136" s="414">
        <v>0</v>
      </c>
      <c r="AB1136" s="420">
        <v>0</v>
      </c>
      <c r="AC1136" s="415"/>
      <c r="AD1136" s="426">
        <v>0</v>
      </c>
      <c r="AE1136" s="416">
        <v>0</v>
      </c>
      <c r="AF1136" s="417"/>
      <c r="AG1136" s="375">
        <v>18</v>
      </c>
      <c r="AH1136" s="417"/>
      <c r="AI1136" s="430">
        <v>0</v>
      </c>
      <c r="AJ1136" s="430">
        <v>0</v>
      </c>
      <c r="AK1136" s="430">
        <v>0</v>
      </c>
      <c r="AL1136" s="126"/>
      <c r="AM1136" s="418"/>
      <c r="AN1136" s="418"/>
      <c r="AO1136" s="375">
        <v>0</v>
      </c>
    </row>
    <row r="1137" spans="1:41" ht="24" customHeight="1" x14ac:dyDescent="0.3">
      <c r="A1137" s="410" t="s">
        <v>5336</v>
      </c>
      <c r="B1137" s="411" t="s">
        <v>5335</v>
      </c>
      <c r="C1137" s="412" t="s">
        <v>1841</v>
      </c>
      <c r="D1137" s="367">
        <f t="shared" si="86"/>
        <v>8</v>
      </c>
      <c r="E1137" s="368">
        <f t="shared" si="87"/>
        <v>4</v>
      </c>
      <c r="F1137" s="368">
        <f t="shared" si="88"/>
        <v>0</v>
      </c>
      <c r="G1137" s="368">
        <f t="shared" si="89"/>
        <v>0</v>
      </c>
      <c r="H1137" s="368">
        <f t="shared" si="90"/>
        <v>0</v>
      </c>
      <c r="I1137" s="368">
        <f t="shared" si="91"/>
        <v>0</v>
      </c>
      <c r="J1137" s="368">
        <f t="shared" si="92"/>
        <v>0</v>
      </c>
      <c r="K1137" s="368">
        <f t="shared" si="93"/>
        <v>0</v>
      </c>
      <c r="L1137" s="368">
        <f t="shared" si="94"/>
        <v>0</v>
      </c>
      <c r="M1137" s="368">
        <f t="shared" si="95"/>
        <v>0</v>
      </c>
      <c r="N1137" s="370">
        <f t="shared" si="96"/>
        <v>12</v>
      </c>
      <c r="O1137" s="371"/>
      <c r="P1137" s="413">
        <f t="shared" si="105"/>
        <v>12</v>
      </c>
      <c r="Q1137" s="373">
        <f t="shared" si="106"/>
        <v>621</v>
      </c>
      <c r="R1137" s="374">
        <v>0</v>
      </c>
      <c r="S1137" s="428">
        <v>0</v>
      </c>
      <c r="T1137" s="414">
        <v>0</v>
      </c>
      <c r="U1137" s="414">
        <v>0</v>
      </c>
      <c r="V1137" s="414">
        <v>0</v>
      </c>
      <c r="W1137" s="414">
        <v>0</v>
      </c>
      <c r="X1137" s="414">
        <v>0</v>
      </c>
      <c r="Y1137" s="414">
        <v>0</v>
      </c>
      <c r="Z1137" s="414">
        <v>0</v>
      </c>
      <c r="AA1137" s="414">
        <v>0</v>
      </c>
      <c r="AB1137" s="428">
        <v>4</v>
      </c>
      <c r="AC1137" s="415"/>
      <c r="AD1137" s="421">
        <v>0</v>
      </c>
      <c r="AE1137" s="416">
        <v>0</v>
      </c>
      <c r="AF1137" s="417"/>
      <c r="AG1137" s="375">
        <v>8</v>
      </c>
      <c r="AH1137" s="417"/>
      <c r="AI1137" s="426">
        <v>0</v>
      </c>
      <c r="AJ1137" s="426">
        <v>0</v>
      </c>
      <c r="AK1137" s="426">
        <v>0</v>
      </c>
      <c r="AL1137" s="126"/>
      <c r="AM1137" s="418"/>
      <c r="AN1137" s="418"/>
      <c r="AO1137" s="375">
        <v>0</v>
      </c>
    </row>
    <row r="1138" spans="1:41" ht="24" customHeight="1" x14ac:dyDescent="0.3">
      <c r="A1138" s="419" t="s">
        <v>5337</v>
      </c>
      <c r="B1138" s="411" t="s">
        <v>5338</v>
      </c>
      <c r="C1138" s="412" t="s">
        <v>1978</v>
      </c>
      <c r="D1138" s="367">
        <f t="shared" si="86"/>
        <v>0</v>
      </c>
      <c r="E1138" s="368">
        <f t="shared" si="87"/>
        <v>0</v>
      </c>
      <c r="F1138" s="368">
        <f t="shared" si="88"/>
        <v>0</v>
      </c>
      <c r="G1138" s="368">
        <f t="shared" si="89"/>
        <v>0</v>
      </c>
      <c r="H1138" s="368">
        <f t="shared" si="90"/>
        <v>0</v>
      </c>
      <c r="I1138" s="368">
        <f t="shared" si="91"/>
        <v>0</v>
      </c>
      <c r="J1138" s="368">
        <f t="shared" si="92"/>
        <v>0</v>
      </c>
      <c r="K1138" s="368">
        <f t="shared" si="93"/>
        <v>0</v>
      </c>
      <c r="L1138" s="368">
        <f t="shared" si="94"/>
        <v>0</v>
      </c>
      <c r="M1138" s="368">
        <f t="shared" si="95"/>
        <v>0</v>
      </c>
      <c r="N1138" s="370">
        <f t="shared" si="96"/>
        <v>0</v>
      </c>
      <c r="O1138" s="371"/>
      <c r="P1138" s="413">
        <f t="shared" si="105"/>
        <v>0</v>
      </c>
      <c r="Q1138" s="373" t="str">
        <f t="shared" si="106"/>
        <v/>
      </c>
      <c r="R1138" s="374">
        <v>0</v>
      </c>
      <c r="S1138" s="428">
        <v>0</v>
      </c>
      <c r="T1138" s="414">
        <v>0</v>
      </c>
      <c r="U1138" s="414">
        <v>0</v>
      </c>
      <c r="V1138" s="414">
        <v>0</v>
      </c>
      <c r="W1138" s="414">
        <v>0</v>
      </c>
      <c r="X1138" s="414">
        <v>0</v>
      </c>
      <c r="Y1138" s="414">
        <v>0</v>
      </c>
      <c r="Z1138" s="414">
        <v>0</v>
      </c>
      <c r="AA1138" s="414">
        <v>0</v>
      </c>
      <c r="AB1138" s="428">
        <v>0</v>
      </c>
      <c r="AC1138" s="415"/>
      <c r="AD1138" s="426">
        <v>0</v>
      </c>
      <c r="AE1138" s="427">
        <v>0</v>
      </c>
      <c r="AF1138" s="417"/>
      <c r="AG1138" s="375"/>
      <c r="AH1138" s="417"/>
      <c r="AI1138" s="389">
        <v>0</v>
      </c>
      <c r="AJ1138" s="389">
        <v>0</v>
      </c>
      <c r="AK1138" s="389">
        <v>0</v>
      </c>
      <c r="AL1138" s="126"/>
      <c r="AM1138" s="418"/>
      <c r="AN1138" s="418"/>
      <c r="AO1138" s="375">
        <v>0</v>
      </c>
    </row>
    <row r="1139" spans="1:41" ht="24" customHeight="1" x14ac:dyDescent="0.3">
      <c r="A1139" s="521" t="s">
        <v>5339</v>
      </c>
      <c r="B1139" s="522" t="s">
        <v>5340</v>
      </c>
      <c r="C1139" s="523" t="s">
        <v>518</v>
      </c>
      <c r="D1139" s="367">
        <f t="shared" si="86"/>
        <v>4</v>
      </c>
      <c r="E1139" s="368">
        <f t="shared" si="87"/>
        <v>0</v>
      </c>
      <c r="F1139" s="368">
        <f t="shared" si="88"/>
        <v>0</v>
      </c>
      <c r="G1139" s="368">
        <f t="shared" si="89"/>
        <v>0</v>
      </c>
      <c r="H1139" s="368">
        <f t="shared" si="90"/>
        <v>0</v>
      </c>
      <c r="I1139" s="368">
        <f t="shared" si="91"/>
        <v>0</v>
      </c>
      <c r="J1139" s="368">
        <f t="shared" si="92"/>
        <v>0</v>
      </c>
      <c r="K1139" s="368">
        <f t="shared" si="93"/>
        <v>0</v>
      </c>
      <c r="L1139" s="368">
        <f t="shared" si="94"/>
        <v>0</v>
      </c>
      <c r="M1139" s="368">
        <f t="shared" si="95"/>
        <v>0</v>
      </c>
      <c r="N1139" s="480">
        <f t="shared" si="96"/>
        <v>4</v>
      </c>
      <c r="O1139" s="524"/>
      <c r="P1139" s="525">
        <f>N1139+O1139*100</f>
        <v>4</v>
      </c>
      <c r="Q1139" s="483">
        <f>IF(P1139=0,"",RANK(P1139,P:P,0))</f>
        <v>889</v>
      </c>
      <c r="R1139" s="374">
        <v>0</v>
      </c>
      <c r="S1139" s="420">
        <v>0</v>
      </c>
      <c r="T1139" s="414">
        <v>0</v>
      </c>
      <c r="U1139" s="414">
        <v>0</v>
      </c>
      <c r="V1139" s="414">
        <v>0</v>
      </c>
      <c r="W1139" s="414">
        <v>0</v>
      </c>
      <c r="X1139" s="414">
        <v>0</v>
      </c>
      <c r="Y1139" s="414">
        <v>0</v>
      </c>
      <c r="Z1139" s="414">
        <v>0</v>
      </c>
      <c r="AA1139" s="414">
        <v>0</v>
      </c>
      <c r="AB1139" s="420">
        <v>4</v>
      </c>
      <c r="AC1139" s="526"/>
      <c r="AD1139" s="426">
        <v>0</v>
      </c>
      <c r="AE1139" s="416">
        <v>0</v>
      </c>
      <c r="AF1139" s="527"/>
      <c r="AG1139" s="198"/>
      <c r="AH1139" s="527"/>
      <c r="AI1139" s="421">
        <v>0</v>
      </c>
      <c r="AJ1139" s="421">
        <v>0</v>
      </c>
      <c r="AK1139" s="421">
        <v>0</v>
      </c>
      <c r="AL1139" s="126"/>
      <c r="AM1139" s="418"/>
      <c r="AN1139" s="418"/>
      <c r="AO1139" s="375">
        <v>0</v>
      </c>
    </row>
    <row r="1140" spans="1:41" ht="24" customHeight="1" x14ac:dyDescent="0.3">
      <c r="A1140" s="410" t="s">
        <v>5341</v>
      </c>
      <c r="B1140" s="411" t="s">
        <v>5342</v>
      </c>
      <c r="C1140" s="412" t="s">
        <v>518</v>
      </c>
      <c r="D1140" s="367">
        <f t="shared" si="86"/>
        <v>5</v>
      </c>
      <c r="E1140" s="368">
        <f t="shared" si="87"/>
        <v>0</v>
      </c>
      <c r="F1140" s="368">
        <f t="shared" si="88"/>
        <v>0</v>
      </c>
      <c r="G1140" s="368">
        <f t="shared" si="89"/>
        <v>0</v>
      </c>
      <c r="H1140" s="368">
        <f t="shared" si="90"/>
        <v>0</v>
      </c>
      <c r="I1140" s="368">
        <f t="shared" si="91"/>
        <v>0</v>
      </c>
      <c r="J1140" s="368">
        <f t="shared" si="92"/>
        <v>0</v>
      </c>
      <c r="K1140" s="368">
        <f t="shared" si="93"/>
        <v>0</v>
      </c>
      <c r="L1140" s="368">
        <f t="shared" si="94"/>
        <v>0</v>
      </c>
      <c r="M1140" s="368">
        <f t="shared" si="95"/>
        <v>0</v>
      </c>
      <c r="N1140" s="370">
        <f t="shared" si="96"/>
        <v>5</v>
      </c>
      <c r="O1140" s="371"/>
      <c r="P1140" s="413">
        <f t="shared" ref="P1140:P1216" si="107">N1140+O1140*100</f>
        <v>5</v>
      </c>
      <c r="Q1140" s="373">
        <f t="shared" ref="Q1140:Q1216" si="108">IF(P1140=0,"",RANK(P1140,P:P,0))</f>
        <v>830</v>
      </c>
      <c r="R1140" s="374">
        <v>0</v>
      </c>
      <c r="S1140" s="432">
        <v>0</v>
      </c>
      <c r="T1140" s="414">
        <v>0</v>
      </c>
      <c r="U1140" s="414">
        <v>0</v>
      </c>
      <c r="V1140" s="414">
        <v>0</v>
      </c>
      <c r="W1140" s="414">
        <v>0</v>
      </c>
      <c r="X1140" s="414">
        <v>0</v>
      </c>
      <c r="Y1140" s="414">
        <v>0</v>
      </c>
      <c r="Z1140" s="414">
        <v>0</v>
      </c>
      <c r="AA1140" s="414">
        <v>0</v>
      </c>
      <c r="AB1140" s="432">
        <v>0</v>
      </c>
      <c r="AC1140" s="415"/>
      <c r="AD1140" s="421">
        <v>0</v>
      </c>
      <c r="AE1140" s="416">
        <v>0</v>
      </c>
      <c r="AF1140" s="417"/>
      <c r="AG1140" s="375">
        <v>5</v>
      </c>
      <c r="AH1140" s="417"/>
      <c r="AI1140" s="426">
        <v>0</v>
      </c>
      <c r="AJ1140" s="426">
        <v>0</v>
      </c>
      <c r="AK1140" s="426">
        <v>0</v>
      </c>
      <c r="AL1140" s="126"/>
      <c r="AM1140" s="418"/>
      <c r="AN1140" s="418"/>
      <c r="AO1140" s="375">
        <v>0</v>
      </c>
    </row>
    <row r="1141" spans="1:41" ht="24" customHeight="1" x14ac:dyDescent="0.3">
      <c r="A1141" s="410" t="s">
        <v>5344</v>
      </c>
      <c r="B1141" s="411" t="s">
        <v>5345</v>
      </c>
      <c r="C1141" s="412" t="s">
        <v>1937</v>
      </c>
      <c r="D1141" s="367">
        <f t="shared" si="86"/>
        <v>10</v>
      </c>
      <c r="E1141" s="368">
        <f t="shared" si="87"/>
        <v>0</v>
      </c>
      <c r="F1141" s="368">
        <f t="shared" si="88"/>
        <v>0</v>
      </c>
      <c r="G1141" s="368">
        <f t="shared" si="89"/>
        <v>0</v>
      </c>
      <c r="H1141" s="368">
        <f t="shared" si="90"/>
        <v>0</v>
      </c>
      <c r="I1141" s="368">
        <f t="shared" si="91"/>
        <v>0</v>
      </c>
      <c r="J1141" s="368">
        <f t="shared" si="92"/>
        <v>0</v>
      </c>
      <c r="K1141" s="368">
        <f t="shared" si="93"/>
        <v>0</v>
      </c>
      <c r="L1141" s="368">
        <f t="shared" si="94"/>
        <v>0</v>
      </c>
      <c r="M1141" s="368">
        <f t="shared" si="95"/>
        <v>0</v>
      </c>
      <c r="N1141" s="370">
        <f t="shared" si="96"/>
        <v>10</v>
      </c>
      <c r="O1141" s="371"/>
      <c r="P1141" s="413">
        <f t="shared" si="107"/>
        <v>10</v>
      </c>
      <c r="Q1141" s="373">
        <f t="shared" si="108"/>
        <v>688</v>
      </c>
      <c r="R1141" s="374">
        <v>0</v>
      </c>
      <c r="S1141" s="390">
        <v>0</v>
      </c>
      <c r="T1141" s="414">
        <v>0</v>
      </c>
      <c r="U1141" s="414">
        <v>0</v>
      </c>
      <c r="V1141" s="414">
        <v>0</v>
      </c>
      <c r="W1141" s="414">
        <v>0</v>
      </c>
      <c r="X1141" s="414">
        <v>0</v>
      </c>
      <c r="Y1141" s="414">
        <v>0</v>
      </c>
      <c r="Z1141" s="414">
        <v>0</v>
      </c>
      <c r="AA1141" s="414">
        <v>0</v>
      </c>
      <c r="AB1141" s="390">
        <v>0</v>
      </c>
      <c r="AC1141" s="429"/>
      <c r="AD1141" s="124">
        <v>0</v>
      </c>
      <c r="AE1141" s="416">
        <v>0</v>
      </c>
      <c r="AF1141" s="417"/>
      <c r="AG1141" s="375">
        <v>10</v>
      </c>
      <c r="AH1141" s="417"/>
      <c r="AI1141" s="124">
        <v>0</v>
      </c>
      <c r="AJ1141" s="124">
        <v>0</v>
      </c>
      <c r="AK1141" s="124">
        <v>0</v>
      </c>
      <c r="AL1141" s="126"/>
      <c r="AM1141" s="418"/>
      <c r="AN1141" s="418"/>
      <c r="AO1141" s="375">
        <v>0</v>
      </c>
    </row>
    <row r="1142" spans="1:41" ht="24" customHeight="1" x14ac:dyDescent="0.3">
      <c r="A1142" s="410" t="s">
        <v>5346</v>
      </c>
      <c r="B1142" s="411" t="s">
        <v>5347</v>
      </c>
      <c r="C1142" s="412" t="s">
        <v>518</v>
      </c>
      <c r="D1142" s="367">
        <f t="shared" si="86"/>
        <v>8</v>
      </c>
      <c r="E1142" s="368">
        <f t="shared" si="87"/>
        <v>0</v>
      </c>
      <c r="F1142" s="368">
        <f t="shared" si="88"/>
        <v>0</v>
      </c>
      <c r="G1142" s="368">
        <f t="shared" si="89"/>
        <v>0</v>
      </c>
      <c r="H1142" s="368">
        <f t="shared" si="90"/>
        <v>0</v>
      </c>
      <c r="I1142" s="368">
        <f t="shared" si="91"/>
        <v>0</v>
      </c>
      <c r="J1142" s="368">
        <f t="shared" si="92"/>
        <v>0</v>
      </c>
      <c r="K1142" s="368">
        <f t="shared" si="93"/>
        <v>0</v>
      </c>
      <c r="L1142" s="368">
        <f t="shared" si="94"/>
        <v>0</v>
      </c>
      <c r="M1142" s="368">
        <f t="shared" si="95"/>
        <v>0</v>
      </c>
      <c r="N1142" s="370">
        <f t="shared" si="96"/>
        <v>8</v>
      </c>
      <c r="O1142" s="371"/>
      <c r="P1142" s="413">
        <f t="shared" si="107"/>
        <v>8</v>
      </c>
      <c r="Q1142" s="373">
        <f t="shared" si="108"/>
        <v>762</v>
      </c>
      <c r="R1142" s="431">
        <v>0</v>
      </c>
      <c r="S1142" s="420">
        <v>0</v>
      </c>
      <c r="T1142" s="414">
        <v>0</v>
      </c>
      <c r="U1142" s="414">
        <v>0</v>
      </c>
      <c r="V1142" s="414">
        <v>0</v>
      </c>
      <c r="W1142" s="414">
        <v>0</v>
      </c>
      <c r="X1142" s="414">
        <v>0</v>
      </c>
      <c r="Y1142" s="414">
        <v>0</v>
      </c>
      <c r="Z1142" s="414">
        <v>0</v>
      </c>
      <c r="AA1142" s="414">
        <v>0</v>
      </c>
      <c r="AB1142" s="420">
        <v>0</v>
      </c>
      <c r="AC1142" s="429"/>
      <c r="AD1142" s="142">
        <v>0</v>
      </c>
      <c r="AE1142" s="416">
        <v>0</v>
      </c>
      <c r="AF1142" s="433"/>
      <c r="AG1142" s="425">
        <v>8</v>
      </c>
      <c r="AH1142" s="433"/>
      <c r="AI1142" s="421">
        <v>0</v>
      </c>
      <c r="AJ1142" s="421">
        <v>0</v>
      </c>
      <c r="AK1142" s="421">
        <v>0</v>
      </c>
      <c r="AL1142" s="434"/>
      <c r="AM1142" s="435"/>
      <c r="AN1142" s="435"/>
      <c r="AO1142" s="375">
        <v>0</v>
      </c>
    </row>
    <row r="1143" spans="1:41" ht="24" customHeight="1" x14ac:dyDescent="0.3">
      <c r="A1143" s="422" t="s">
        <v>5348</v>
      </c>
      <c r="B1143" s="423" t="s">
        <v>5349</v>
      </c>
      <c r="C1143" s="424" t="s">
        <v>1083</v>
      </c>
      <c r="D1143" s="367">
        <f t="shared" si="86"/>
        <v>0</v>
      </c>
      <c r="E1143" s="368">
        <f t="shared" si="87"/>
        <v>0</v>
      </c>
      <c r="F1143" s="368">
        <f t="shared" si="88"/>
        <v>0</v>
      </c>
      <c r="G1143" s="368">
        <f t="shared" si="89"/>
        <v>0</v>
      </c>
      <c r="H1143" s="368">
        <f t="shared" si="90"/>
        <v>0</v>
      </c>
      <c r="I1143" s="368">
        <f t="shared" si="91"/>
        <v>0</v>
      </c>
      <c r="J1143" s="368">
        <f t="shared" si="92"/>
        <v>0</v>
      </c>
      <c r="K1143" s="368">
        <f t="shared" si="93"/>
        <v>0</v>
      </c>
      <c r="L1143" s="368">
        <f t="shared" si="94"/>
        <v>0</v>
      </c>
      <c r="M1143" s="368">
        <f t="shared" si="95"/>
        <v>0</v>
      </c>
      <c r="N1143" s="370">
        <f t="shared" si="96"/>
        <v>0</v>
      </c>
      <c r="O1143" s="371"/>
      <c r="P1143" s="413">
        <f t="shared" si="107"/>
        <v>0</v>
      </c>
      <c r="Q1143" s="373" t="str">
        <f t="shared" si="108"/>
        <v/>
      </c>
      <c r="R1143" s="374">
        <v>0</v>
      </c>
      <c r="S1143" s="425">
        <v>0</v>
      </c>
      <c r="T1143" s="414">
        <v>0</v>
      </c>
      <c r="U1143" s="414">
        <v>0</v>
      </c>
      <c r="V1143" s="414">
        <v>0</v>
      </c>
      <c r="W1143" s="414">
        <v>0</v>
      </c>
      <c r="X1143" s="414">
        <v>0</v>
      </c>
      <c r="Y1143" s="414">
        <v>0</v>
      </c>
      <c r="Z1143" s="414">
        <v>0</v>
      </c>
      <c r="AA1143" s="414">
        <v>0</v>
      </c>
      <c r="AB1143" s="425">
        <v>0</v>
      </c>
      <c r="AC1143" s="415"/>
      <c r="AD1143" s="421">
        <v>0</v>
      </c>
      <c r="AE1143" s="416">
        <v>0</v>
      </c>
      <c r="AF1143" s="417"/>
      <c r="AG1143" s="375"/>
      <c r="AH1143" s="417"/>
      <c r="AI1143" s="142">
        <v>0</v>
      </c>
      <c r="AJ1143" s="142">
        <v>0</v>
      </c>
      <c r="AK1143" s="142">
        <v>0</v>
      </c>
      <c r="AL1143" s="126"/>
      <c r="AM1143" s="418"/>
      <c r="AN1143" s="418"/>
      <c r="AO1143" s="375">
        <v>0</v>
      </c>
    </row>
    <row r="1144" spans="1:41" ht="24" customHeight="1" x14ac:dyDescent="0.3">
      <c r="A1144" s="410" t="s">
        <v>5350</v>
      </c>
      <c r="B1144" s="411" t="s">
        <v>5351</v>
      </c>
      <c r="C1144" s="412" t="s">
        <v>2705</v>
      </c>
      <c r="D1144" s="367">
        <f t="shared" si="86"/>
        <v>24</v>
      </c>
      <c r="E1144" s="368">
        <f t="shared" si="87"/>
        <v>5</v>
      </c>
      <c r="F1144" s="368">
        <f t="shared" si="88"/>
        <v>0</v>
      </c>
      <c r="G1144" s="368">
        <f t="shared" si="89"/>
        <v>0</v>
      </c>
      <c r="H1144" s="368">
        <f t="shared" si="90"/>
        <v>0</v>
      </c>
      <c r="I1144" s="368">
        <f t="shared" si="91"/>
        <v>0</v>
      </c>
      <c r="J1144" s="368">
        <f t="shared" si="92"/>
        <v>0</v>
      </c>
      <c r="K1144" s="368">
        <f t="shared" si="93"/>
        <v>0</v>
      </c>
      <c r="L1144" s="368">
        <f t="shared" si="94"/>
        <v>0</v>
      </c>
      <c r="M1144" s="368">
        <f t="shared" si="95"/>
        <v>0</v>
      </c>
      <c r="N1144" s="370">
        <f t="shared" si="96"/>
        <v>29</v>
      </c>
      <c r="O1144" s="371"/>
      <c r="P1144" s="413">
        <f t="shared" si="107"/>
        <v>29</v>
      </c>
      <c r="Q1144" s="373">
        <f t="shared" si="108"/>
        <v>304</v>
      </c>
      <c r="R1144" s="374">
        <v>0</v>
      </c>
      <c r="S1144" s="414">
        <v>24</v>
      </c>
      <c r="T1144" s="414">
        <v>0</v>
      </c>
      <c r="U1144" s="414">
        <v>0</v>
      </c>
      <c r="V1144" s="414">
        <v>0</v>
      </c>
      <c r="W1144" s="414">
        <v>0</v>
      </c>
      <c r="X1144" s="414">
        <v>0</v>
      </c>
      <c r="Y1144" s="414">
        <v>0</v>
      </c>
      <c r="Z1144" s="414">
        <v>0</v>
      </c>
      <c r="AA1144" s="414">
        <v>0</v>
      </c>
      <c r="AB1144" s="414">
        <v>0</v>
      </c>
      <c r="AC1144" s="415"/>
      <c r="AD1144" s="421">
        <v>0</v>
      </c>
      <c r="AE1144" s="416">
        <v>0</v>
      </c>
      <c r="AF1144" s="417">
        <v>5</v>
      </c>
      <c r="AG1144" s="375"/>
      <c r="AH1144" s="417"/>
      <c r="AI1144" s="421">
        <v>0</v>
      </c>
      <c r="AJ1144" s="421">
        <v>0</v>
      </c>
      <c r="AK1144" s="421">
        <v>0</v>
      </c>
      <c r="AL1144" s="126"/>
      <c r="AM1144" s="418"/>
      <c r="AN1144" s="418"/>
      <c r="AO1144" s="375">
        <v>0</v>
      </c>
    </row>
    <row r="1145" spans="1:41" ht="24" customHeight="1" x14ac:dyDescent="0.3">
      <c r="A1145" s="419" t="s">
        <v>5352</v>
      </c>
      <c r="B1145" s="411" t="s">
        <v>5353</v>
      </c>
      <c r="C1145" s="412" t="s">
        <v>402</v>
      </c>
      <c r="D1145" s="367">
        <f t="shared" si="86"/>
        <v>8</v>
      </c>
      <c r="E1145" s="368">
        <f t="shared" si="87"/>
        <v>0</v>
      </c>
      <c r="F1145" s="368">
        <f t="shared" si="88"/>
        <v>0</v>
      </c>
      <c r="G1145" s="368">
        <f t="shared" si="89"/>
        <v>0</v>
      </c>
      <c r="H1145" s="368">
        <f t="shared" si="90"/>
        <v>0</v>
      </c>
      <c r="I1145" s="368">
        <f t="shared" si="91"/>
        <v>0</v>
      </c>
      <c r="J1145" s="368">
        <f t="shared" si="92"/>
        <v>0</v>
      </c>
      <c r="K1145" s="368">
        <f t="shared" si="93"/>
        <v>0</v>
      </c>
      <c r="L1145" s="368">
        <f t="shared" si="94"/>
        <v>0</v>
      </c>
      <c r="M1145" s="368">
        <f t="shared" si="95"/>
        <v>0</v>
      </c>
      <c r="N1145" s="370">
        <f t="shared" si="96"/>
        <v>8</v>
      </c>
      <c r="O1145" s="371"/>
      <c r="P1145" s="413">
        <f t="shared" si="107"/>
        <v>8</v>
      </c>
      <c r="Q1145" s="373">
        <f t="shared" si="108"/>
        <v>762</v>
      </c>
      <c r="R1145" s="374">
        <v>0</v>
      </c>
      <c r="S1145" s="420">
        <v>0</v>
      </c>
      <c r="T1145" s="414">
        <v>0</v>
      </c>
      <c r="U1145" s="414">
        <v>0</v>
      </c>
      <c r="V1145" s="414">
        <v>0</v>
      </c>
      <c r="W1145" s="414">
        <v>0</v>
      </c>
      <c r="X1145" s="414">
        <v>0</v>
      </c>
      <c r="Y1145" s="414">
        <v>0</v>
      </c>
      <c r="Z1145" s="414">
        <v>0</v>
      </c>
      <c r="AA1145" s="414">
        <v>0</v>
      </c>
      <c r="AB1145" s="420">
        <v>8</v>
      </c>
      <c r="AC1145" s="415"/>
      <c r="AD1145" s="124">
        <v>0</v>
      </c>
      <c r="AE1145" s="427">
        <v>0</v>
      </c>
      <c r="AF1145" s="417"/>
      <c r="AG1145" s="375"/>
      <c r="AH1145" s="417"/>
      <c r="AI1145" s="421">
        <v>0</v>
      </c>
      <c r="AJ1145" s="421">
        <v>0</v>
      </c>
      <c r="AK1145" s="421">
        <v>0</v>
      </c>
      <c r="AL1145" s="126"/>
      <c r="AM1145" s="418"/>
      <c r="AN1145" s="418"/>
      <c r="AO1145" s="425">
        <v>0</v>
      </c>
    </row>
    <row r="1146" spans="1:41" ht="24" customHeight="1" x14ac:dyDescent="0.3">
      <c r="A1146" s="419" t="s">
        <v>5354</v>
      </c>
      <c r="B1146" s="411" t="s">
        <v>5355</v>
      </c>
      <c r="C1146" s="412" t="s">
        <v>2113</v>
      </c>
      <c r="D1146" s="367">
        <f t="shared" si="86"/>
        <v>0</v>
      </c>
      <c r="E1146" s="368">
        <f t="shared" si="87"/>
        <v>0</v>
      </c>
      <c r="F1146" s="368">
        <f t="shared" si="88"/>
        <v>0</v>
      </c>
      <c r="G1146" s="368">
        <f t="shared" si="89"/>
        <v>0</v>
      </c>
      <c r="H1146" s="368">
        <f t="shared" si="90"/>
        <v>0</v>
      </c>
      <c r="I1146" s="368">
        <f t="shared" si="91"/>
        <v>0</v>
      </c>
      <c r="J1146" s="368">
        <f t="shared" si="92"/>
        <v>0</v>
      </c>
      <c r="K1146" s="368">
        <f t="shared" si="93"/>
        <v>0</v>
      </c>
      <c r="L1146" s="368">
        <f t="shared" si="94"/>
        <v>0</v>
      </c>
      <c r="M1146" s="368">
        <f t="shared" si="95"/>
        <v>0</v>
      </c>
      <c r="N1146" s="370">
        <f t="shared" si="96"/>
        <v>0</v>
      </c>
      <c r="O1146" s="371"/>
      <c r="P1146" s="413">
        <f t="shared" si="107"/>
        <v>0</v>
      </c>
      <c r="Q1146" s="373" t="str">
        <f t="shared" si="108"/>
        <v/>
      </c>
      <c r="R1146" s="431">
        <v>0</v>
      </c>
      <c r="S1146" s="428">
        <v>0</v>
      </c>
      <c r="T1146" s="414">
        <v>0</v>
      </c>
      <c r="U1146" s="414">
        <v>0</v>
      </c>
      <c r="V1146" s="414">
        <v>0</v>
      </c>
      <c r="W1146" s="414">
        <v>0</v>
      </c>
      <c r="X1146" s="414">
        <v>0</v>
      </c>
      <c r="Y1146" s="414">
        <v>0</v>
      </c>
      <c r="Z1146" s="414">
        <v>0</v>
      </c>
      <c r="AA1146" s="414">
        <v>0</v>
      </c>
      <c r="AB1146" s="428">
        <v>0</v>
      </c>
      <c r="AC1146" s="415"/>
      <c r="AD1146" s="421">
        <v>0</v>
      </c>
      <c r="AE1146" s="427">
        <v>0</v>
      </c>
      <c r="AF1146" s="417"/>
      <c r="AG1146" s="375"/>
      <c r="AH1146" s="417"/>
      <c r="AI1146" s="430">
        <v>0</v>
      </c>
      <c r="AJ1146" s="430">
        <v>0</v>
      </c>
      <c r="AK1146" s="430">
        <v>0</v>
      </c>
      <c r="AL1146" s="434"/>
      <c r="AM1146" s="435"/>
      <c r="AN1146" s="435"/>
      <c r="AO1146" s="375">
        <v>0</v>
      </c>
    </row>
    <row r="1147" spans="1:41" ht="24" customHeight="1" x14ac:dyDescent="0.3">
      <c r="A1147" s="410" t="s">
        <v>5356</v>
      </c>
      <c r="B1147" s="411" t="s">
        <v>5357</v>
      </c>
      <c r="C1147" s="412" t="s">
        <v>405</v>
      </c>
      <c r="D1147" s="367">
        <f t="shared" si="86"/>
        <v>11</v>
      </c>
      <c r="E1147" s="368">
        <f t="shared" si="87"/>
        <v>5</v>
      </c>
      <c r="F1147" s="368">
        <f t="shared" si="88"/>
        <v>0</v>
      </c>
      <c r="G1147" s="368">
        <f t="shared" si="89"/>
        <v>0</v>
      </c>
      <c r="H1147" s="368">
        <f t="shared" si="90"/>
        <v>0</v>
      </c>
      <c r="I1147" s="368">
        <f t="shared" si="91"/>
        <v>0</v>
      </c>
      <c r="J1147" s="368">
        <f t="shared" si="92"/>
        <v>0</v>
      </c>
      <c r="K1147" s="368">
        <f t="shared" si="93"/>
        <v>0</v>
      </c>
      <c r="L1147" s="368">
        <f t="shared" si="94"/>
        <v>0</v>
      </c>
      <c r="M1147" s="368">
        <f t="shared" si="95"/>
        <v>0</v>
      </c>
      <c r="N1147" s="370">
        <f t="shared" si="96"/>
        <v>16</v>
      </c>
      <c r="O1147" s="371"/>
      <c r="P1147" s="413">
        <f t="shared" si="107"/>
        <v>16</v>
      </c>
      <c r="Q1147" s="373">
        <f t="shared" si="108"/>
        <v>512</v>
      </c>
      <c r="R1147" s="374">
        <v>0</v>
      </c>
      <c r="S1147" s="432">
        <v>0</v>
      </c>
      <c r="T1147" s="414">
        <v>0</v>
      </c>
      <c r="U1147" s="414">
        <v>0</v>
      </c>
      <c r="V1147" s="414">
        <v>0</v>
      </c>
      <c r="W1147" s="414">
        <v>0</v>
      </c>
      <c r="X1147" s="414">
        <v>0</v>
      </c>
      <c r="Y1147" s="414">
        <v>0</v>
      </c>
      <c r="Z1147" s="414">
        <v>0</v>
      </c>
      <c r="AA1147" s="414">
        <v>0</v>
      </c>
      <c r="AB1147" s="432">
        <v>11</v>
      </c>
      <c r="AC1147" s="429"/>
      <c r="AD1147" s="426">
        <v>0</v>
      </c>
      <c r="AE1147" s="427">
        <v>0</v>
      </c>
      <c r="AF1147" s="417"/>
      <c r="AG1147" s="375">
        <v>5</v>
      </c>
      <c r="AH1147" s="417"/>
      <c r="AI1147" s="421">
        <v>0</v>
      </c>
      <c r="AJ1147" s="421">
        <v>0</v>
      </c>
      <c r="AK1147" s="421">
        <v>0</v>
      </c>
      <c r="AL1147" s="126"/>
      <c r="AM1147" s="418"/>
      <c r="AN1147" s="418"/>
      <c r="AO1147" s="375">
        <v>0</v>
      </c>
    </row>
    <row r="1148" spans="1:41" ht="24" customHeight="1" x14ac:dyDescent="0.3">
      <c r="A1148" s="419" t="s">
        <v>5358</v>
      </c>
      <c r="B1148" s="411" t="s">
        <v>5359</v>
      </c>
      <c r="C1148" s="412" t="s">
        <v>163</v>
      </c>
      <c r="D1148" s="367">
        <f t="shared" si="86"/>
        <v>0</v>
      </c>
      <c r="E1148" s="368">
        <f t="shared" si="87"/>
        <v>0</v>
      </c>
      <c r="F1148" s="368">
        <f t="shared" si="88"/>
        <v>0</v>
      </c>
      <c r="G1148" s="368">
        <f t="shared" si="89"/>
        <v>0</v>
      </c>
      <c r="H1148" s="368">
        <f t="shared" si="90"/>
        <v>0</v>
      </c>
      <c r="I1148" s="368">
        <f t="shared" si="91"/>
        <v>0</v>
      </c>
      <c r="J1148" s="368">
        <f t="shared" si="92"/>
        <v>0</v>
      </c>
      <c r="K1148" s="368">
        <f t="shared" si="93"/>
        <v>0</v>
      </c>
      <c r="L1148" s="368">
        <f t="shared" si="94"/>
        <v>0</v>
      </c>
      <c r="M1148" s="368">
        <f t="shared" si="95"/>
        <v>0</v>
      </c>
      <c r="N1148" s="370">
        <f t="shared" si="96"/>
        <v>0</v>
      </c>
      <c r="O1148" s="371"/>
      <c r="P1148" s="413">
        <f t="shared" si="107"/>
        <v>0</v>
      </c>
      <c r="Q1148" s="373" t="str">
        <f t="shared" si="108"/>
        <v/>
      </c>
      <c r="R1148" s="374">
        <v>0</v>
      </c>
      <c r="S1148" s="420">
        <v>0</v>
      </c>
      <c r="T1148" s="414">
        <v>0</v>
      </c>
      <c r="U1148" s="414">
        <v>0</v>
      </c>
      <c r="V1148" s="414">
        <v>0</v>
      </c>
      <c r="W1148" s="414">
        <v>0</v>
      </c>
      <c r="X1148" s="414">
        <v>0</v>
      </c>
      <c r="Y1148" s="414">
        <v>0</v>
      </c>
      <c r="Z1148" s="414">
        <v>0</v>
      </c>
      <c r="AA1148" s="414">
        <v>0</v>
      </c>
      <c r="AB1148" s="420">
        <v>0</v>
      </c>
      <c r="AC1148" s="415"/>
      <c r="AD1148" s="142">
        <v>0</v>
      </c>
      <c r="AE1148" s="416">
        <v>0</v>
      </c>
      <c r="AF1148" s="417"/>
      <c r="AG1148" s="375"/>
      <c r="AH1148" s="417"/>
      <c r="AI1148" s="421">
        <v>0</v>
      </c>
      <c r="AJ1148" s="421">
        <v>0</v>
      </c>
      <c r="AK1148" s="421">
        <v>0</v>
      </c>
      <c r="AL1148" s="126"/>
      <c r="AM1148" s="418"/>
      <c r="AN1148" s="418"/>
      <c r="AO1148" s="425">
        <v>0</v>
      </c>
    </row>
    <row r="1149" spans="1:41" ht="24" customHeight="1" x14ac:dyDescent="0.3">
      <c r="A1149" s="410" t="s">
        <v>5360</v>
      </c>
      <c r="B1149" s="411" t="s">
        <v>5361</v>
      </c>
      <c r="C1149" s="412" t="s">
        <v>144</v>
      </c>
      <c r="D1149" s="367">
        <f t="shared" si="86"/>
        <v>96</v>
      </c>
      <c r="E1149" s="368">
        <f t="shared" si="87"/>
        <v>45</v>
      </c>
      <c r="F1149" s="368">
        <f t="shared" si="88"/>
        <v>0</v>
      </c>
      <c r="G1149" s="368">
        <f t="shared" si="89"/>
        <v>0</v>
      </c>
      <c r="H1149" s="368">
        <f t="shared" si="90"/>
        <v>0</v>
      </c>
      <c r="I1149" s="368">
        <f t="shared" si="91"/>
        <v>0</v>
      </c>
      <c r="J1149" s="368">
        <f t="shared" si="92"/>
        <v>0</v>
      </c>
      <c r="K1149" s="368">
        <f t="shared" si="93"/>
        <v>0</v>
      </c>
      <c r="L1149" s="368">
        <f t="shared" si="94"/>
        <v>0</v>
      </c>
      <c r="M1149" s="368">
        <f t="shared" si="95"/>
        <v>0</v>
      </c>
      <c r="N1149" s="370">
        <f t="shared" si="96"/>
        <v>141</v>
      </c>
      <c r="O1149" s="371"/>
      <c r="P1149" s="413">
        <f t="shared" si="107"/>
        <v>141</v>
      </c>
      <c r="Q1149" s="373">
        <f t="shared" si="108"/>
        <v>59</v>
      </c>
      <c r="R1149" s="374">
        <v>0</v>
      </c>
      <c r="S1149" s="425">
        <v>0</v>
      </c>
      <c r="T1149" s="414">
        <v>0</v>
      </c>
      <c r="U1149" s="414">
        <v>0</v>
      </c>
      <c r="V1149" s="414">
        <v>0</v>
      </c>
      <c r="W1149" s="414">
        <v>0</v>
      </c>
      <c r="X1149" s="414">
        <v>0</v>
      </c>
      <c r="Y1149" s="414">
        <v>0</v>
      </c>
      <c r="Z1149" s="414">
        <v>0</v>
      </c>
      <c r="AA1149" s="414">
        <v>0</v>
      </c>
      <c r="AB1149" s="425">
        <v>0</v>
      </c>
      <c r="AC1149" s="415"/>
      <c r="AD1149" s="421">
        <v>0</v>
      </c>
      <c r="AE1149" s="427">
        <v>0</v>
      </c>
      <c r="AF1149" s="433"/>
      <c r="AG1149" s="425"/>
      <c r="AH1149" s="433"/>
      <c r="AI1149" s="426">
        <v>0</v>
      </c>
      <c r="AJ1149" s="426">
        <v>0</v>
      </c>
      <c r="AK1149" s="426">
        <v>0</v>
      </c>
      <c r="AL1149" s="126"/>
      <c r="AM1149" s="418">
        <v>96</v>
      </c>
      <c r="AN1149" s="418">
        <v>45</v>
      </c>
      <c r="AO1149" s="375">
        <v>0</v>
      </c>
    </row>
    <row r="1150" spans="1:41" ht="24" customHeight="1" x14ac:dyDescent="0.3">
      <c r="A1150" s="419" t="s">
        <v>5362</v>
      </c>
      <c r="B1150" s="411" t="s">
        <v>5363</v>
      </c>
      <c r="C1150" s="412" t="s">
        <v>2863</v>
      </c>
      <c r="D1150" s="367">
        <f t="shared" si="86"/>
        <v>0</v>
      </c>
      <c r="E1150" s="368">
        <f t="shared" si="87"/>
        <v>0</v>
      </c>
      <c r="F1150" s="368">
        <f t="shared" si="88"/>
        <v>0</v>
      </c>
      <c r="G1150" s="368">
        <f t="shared" si="89"/>
        <v>0</v>
      </c>
      <c r="H1150" s="368">
        <f t="shared" si="90"/>
        <v>0</v>
      </c>
      <c r="I1150" s="368">
        <f t="shared" si="91"/>
        <v>0</v>
      </c>
      <c r="J1150" s="368">
        <f t="shared" si="92"/>
        <v>0</v>
      </c>
      <c r="K1150" s="368">
        <f t="shared" si="93"/>
        <v>0</v>
      </c>
      <c r="L1150" s="368">
        <f t="shared" si="94"/>
        <v>0</v>
      </c>
      <c r="M1150" s="368">
        <f t="shared" si="95"/>
        <v>0</v>
      </c>
      <c r="N1150" s="370">
        <f t="shared" si="96"/>
        <v>0</v>
      </c>
      <c r="O1150" s="371"/>
      <c r="P1150" s="413">
        <f t="shared" si="107"/>
        <v>0</v>
      </c>
      <c r="Q1150" s="373" t="str">
        <f t="shared" si="108"/>
        <v/>
      </c>
      <c r="R1150" s="374">
        <v>0</v>
      </c>
      <c r="S1150" s="425">
        <v>0</v>
      </c>
      <c r="T1150" s="414">
        <v>0</v>
      </c>
      <c r="U1150" s="414">
        <v>0</v>
      </c>
      <c r="V1150" s="414">
        <v>0</v>
      </c>
      <c r="W1150" s="414">
        <v>0</v>
      </c>
      <c r="X1150" s="414">
        <v>0</v>
      </c>
      <c r="Y1150" s="414">
        <v>0</v>
      </c>
      <c r="Z1150" s="414">
        <v>0</v>
      </c>
      <c r="AA1150" s="414">
        <v>0</v>
      </c>
      <c r="AB1150" s="425">
        <v>0</v>
      </c>
      <c r="AC1150" s="415"/>
      <c r="AD1150" s="142">
        <v>0</v>
      </c>
      <c r="AE1150" s="416">
        <v>0</v>
      </c>
      <c r="AF1150" s="417"/>
      <c r="AG1150" s="375"/>
      <c r="AH1150" s="417"/>
      <c r="AI1150" s="426">
        <v>0</v>
      </c>
      <c r="AJ1150" s="426">
        <v>0</v>
      </c>
      <c r="AK1150" s="426">
        <v>0</v>
      </c>
      <c r="AL1150" s="126"/>
      <c r="AM1150" s="418"/>
      <c r="AN1150" s="418"/>
      <c r="AO1150" s="375">
        <v>0</v>
      </c>
    </row>
    <row r="1151" spans="1:41" ht="24" customHeight="1" x14ac:dyDescent="0.3">
      <c r="A1151" s="410" t="s">
        <v>5364</v>
      </c>
      <c r="B1151" s="411" t="s">
        <v>5365</v>
      </c>
      <c r="C1151" s="412" t="s">
        <v>4220</v>
      </c>
      <c r="D1151" s="367">
        <f t="shared" si="86"/>
        <v>5</v>
      </c>
      <c r="E1151" s="368">
        <f t="shared" si="87"/>
        <v>0</v>
      </c>
      <c r="F1151" s="368">
        <f t="shared" si="88"/>
        <v>0</v>
      </c>
      <c r="G1151" s="368">
        <f t="shared" si="89"/>
        <v>0</v>
      </c>
      <c r="H1151" s="368">
        <f t="shared" si="90"/>
        <v>0</v>
      </c>
      <c r="I1151" s="368">
        <f t="shared" si="91"/>
        <v>0</v>
      </c>
      <c r="J1151" s="368">
        <f t="shared" si="92"/>
        <v>0</v>
      </c>
      <c r="K1151" s="368">
        <f t="shared" si="93"/>
        <v>0</v>
      </c>
      <c r="L1151" s="368">
        <f t="shared" si="94"/>
        <v>0</v>
      </c>
      <c r="M1151" s="368">
        <f t="shared" si="95"/>
        <v>0</v>
      </c>
      <c r="N1151" s="370">
        <f t="shared" si="96"/>
        <v>5</v>
      </c>
      <c r="O1151" s="371"/>
      <c r="P1151" s="413">
        <f t="shared" si="107"/>
        <v>5</v>
      </c>
      <c r="Q1151" s="373">
        <f t="shared" si="108"/>
        <v>830</v>
      </c>
      <c r="R1151" s="431">
        <v>0</v>
      </c>
      <c r="S1151" s="425">
        <v>0</v>
      </c>
      <c r="T1151" s="414">
        <v>0</v>
      </c>
      <c r="U1151" s="414">
        <v>0</v>
      </c>
      <c r="V1151" s="414">
        <v>0</v>
      </c>
      <c r="W1151" s="414">
        <v>0</v>
      </c>
      <c r="X1151" s="414">
        <v>0</v>
      </c>
      <c r="Y1151" s="414">
        <v>0</v>
      </c>
      <c r="Z1151" s="414">
        <v>0</v>
      </c>
      <c r="AA1151" s="414">
        <v>0</v>
      </c>
      <c r="AB1151" s="425">
        <v>5</v>
      </c>
      <c r="AC1151" s="429"/>
      <c r="AD1151" s="421">
        <v>0</v>
      </c>
      <c r="AE1151" s="416">
        <v>0</v>
      </c>
      <c r="AF1151" s="417"/>
      <c r="AG1151" s="375"/>
      <c r="AH1151" s="417"/>
      <c r="AI1151" s="421">
        <v>0</v>
      </c>
      <c r="AJ1151" s="421">
        <v>0</v>
      </c>
      <c r="AK1151" s="421">
        <v>0</v>
      </c>
      <c r="AL1151" s="434"/>
      <c r="AM1151" s="435"/>
      <c r="AN1151" s="435"/>
      <c r="AO1151" s="375">
        <v>0</v>
      </c>
    </row>
    <row r="1152" spans="1:41" ht="24" customHeight="1" x14ac:dyDescent="0.3">
      <c r="A1152" s="419" t="s">
        <v>1703</v>
      </c>
      <c r="B1152" s="411" t="s">
        <v>1704</v>
      </c>
      <c r="C1152" s="412" t="s">
        <v>1012</v>
      </c>
      <c r="D1152" s="367">
        <f t="shared" si="86"/>
        <v>17</v>
      </c>
      <c r="E1152" s="368">
        <f t="shared" si="87"/>
        <v>0</v>
      </c>
      <c r="F1152" s="368">
        <f t="shared" si="88"/>
        <v>0</v>
      </c>
      <c r="G1152" s="368">
        <f t="shared" si="89"/>
        <v>0</v>
      </c>
      <c r="H1152" s="368">
        <f t="shared" si="90"/>
        <v>0</v>
      </c>
      <c r="I1152" s="368">
        <f t="shared" si="91"/>
        <v>0</v>
      </c>
      <c r="J1152" s="368">
        <f t="shared" si="92"/>
        <v>0</v>
      </c>
      <c r="K1152" s="368">
        <f t="shared" si="93"/>
        <v>0</v>
      </c>
      <c r="L1152" s="368">
        <f t="shared" si="94"/>
        <v>0</v>
      </c>
      <c r="M1152" s="368">
        <f t="shared" si="95"/>
        <v>0</v>
      </c>
      <c r="N1152" s="370">
        <f t="shared" si="96"/>
        <v>17</v>
      </c>
      <c r="O1152" s="371"/>
      <c r="P1152" s="413">
        <f t="shared" si="107"/>
        <v>17</v>
      </c>
      <c r="Q1152" s="373">
        <f t="shared" si="108"/>
        <v>480</v>
      </c>
      <c r="R1152" s="374">
        <v>0</v>
      </c>
      <c r="S1152" s="420">
        <v>0</v>
      </c>
      <c r="T1152" s="414">
        <v>0</v>
      </c>
      <c r="U1152" s="414">
        <v>0</v>
      </c>
      <c r="V1152" s="414">
        <v>0</v>
      </c>
      <c r="W1152" s="414">
        <v>0</v>
      </c>
      <c r="X1152" s="414">
        <v>0</v>
      </c>
      <c r="Y1152" s="414">
        <v>0</v>
      </c>
      <c r="Z1152" s="414">
        <v>0</v>
      </c>
      <c r="AA1152" s="414">
        <v>0</v>
      </c>
      <c r="AB1152" s="420">
        <v>0</v>
      </c>
      <c r="AC1152" s="429"/>
      <c r="AD1152" s="430">
        <v>0</v>
      </c>
      <c r="AE1152" s="427">
        <v>0</v>
      </c>
      <c r="AF1152" s="417"/>
      <c r="AG1152" s="375">
        <v>17</v>
      </c>
      <c r="AH1152" s="417"/>
      <c r="AI1152" s="421">
        <v>0</v>
      </c>
      <c r="AJ1152" s="421">
        <v>0</v>
      </c>
      <c r="AK1152" s="421">
        <v>0</v>
      </c>
      <c r="AL1152" s="126"/>
      <c r="AM1152" s="418"/>
      <c r="AN1152" s="418"/>
      <c r="AO1152" s="375">
        <v>0</v>
      </c>
    </row>
    <row r="1153" spans="1:41" ht="24" customHeight="1" x14ac:dyDescent="0.3">
      <c r="A1153" s="410" t="s">
        <v>5370</v>
      </c>
      <c r="B1153" s="411" t="s">
        <v>5371</v>
      </c>
      <c r="C1153" s="412" t="s">
        <v>358</v>
      </c>
      <c r="D1153" s="367">
        <f t="shared" si="86"/>
        <v>10</v>
      </c>
      <c r="E1153" s="368">
        <f t="shared" si="87"/>
        <v>0</v>
      </c>
      <c r="F1153" s="368">
        <f t="shared" si="88"/>
        <v>0</v>
      </c>
      <c r="G1153" s="368">
        <f t="shared" si="89"/>
        <v>0</v>
      </c>
      <c r="H1153" s="368">
        <f t="shared" si="90"/>
        <v>0</v>
      </c>
      <c r="I1153" s="368">
        <f t="shared" si="91"/>
        <v>0</v>
      </c>
      <c r="J1153" s="368">
        <f t="shared" si="92"/>
        <v>0</v>
      </c>
      <c r="K1153" s="368">
        <f t="shared" si="93"/>
        <v>0</v>
      </c>
      <c r="L1153" s="368">
        <f t="shared" si="94"/>
        <v>0</v>
      </c>
      <c r="M1153" s="368">
        <f t="shared" si="95"/>
        <v>0</v>
      </c>
      <c r="N1153" s="370">
        <f t="shared" si="96"/>
        <v>10</v>
      </c>
      <c r="O1153" s="371"/>
      <c r="P1153" s="413">
        <f t="shared" si="107"/>
        <v>10</v>
      </c>
      <c r="Q1153" s="373">
        <f t="shared" si="108"/>
        <v>688</v>
      </c>
      <c r="R1153" s="374">
        <v>0</v>
      </c>
      <c r="S1153" s="420">
        <v>0</v>
      </c>
      <c r="T1153" s="414">
        <v>0</v>
      </c>
      <c r="U1153" s="414">
        <v>0</v>
      </c>
      <c r="V1153" s="414">
        <v>0</v>
      </c>
      <c r="W1153" s="414">
        <v>0</v>
      </c>
      <c r="X1153" s="414">
        <v>0</v>
      </c>
      <c r="Y1153" s="414">
        <v>0</v>
      </c>
      <c r="Z1153" s="414">
        <v>0</v>
      </c>
      <c r="AA1153" s="414">
        <v>0</v>
      </c>
      <c r="AB1153" s="420">
        <v>0</v>
      </c>
      <c r="AC1153" s="415"/>
      <c r="AD1153" s="142">
        <v>0</v>
      </c>
      <c r="AE1153" s="416">
        <v>0</v>
      </c>
      <c r="AF1153" s="433">
        <v>10</v>
      </c>
      <c r="AG1153" s="425"/>
      <c r="AH1153" s="433"/>
      <c r="AI1153" s="426">
        <v>0</v>
      </c>
      <c r="AJ1153" s="426">
        <v>0</v>
      </c>
      <c r="AK1153" s="426">
        <v>0</v>
      </c>
      <c r="AL1153" s="126"/>
      <c r="AM1153" s="418"/>
      <c r="AN1153" s="418"/>
      <c r="AO1153" s="375">
        <v>0</v>
      </c>
    </row>
    <row r="1154" spans="1:41" ht="24" customHeight="1" x14ac:dyDescent="0.3">
      <c r="A1154" s="419" t="s">
        <v>5372</v>
      </c>
      <c r="B1154" s="436" t="s">
        <v>5373</v>
      </c>
      <c r="C1154" s="437" t="s">
        <v>2428</v>
      </c>
      <c r="D1154" s="367">
        <f t="shared" si="86"/>
        <v>10</v>
      </c>
      <c r="E1154" s="368">
        <f t="shared" si="87"/>
        <v>0</v>
      </c>
      <c r="F1154" s="368">
        <f t="shared" si="88"/>
        <v>0</v>
      </c>
      <c r="G1154" s="368">
        <f t="shared" si="89"/>
        <v>0</v>
      </c>
      <c r="H1154" s="368">
        <f t="shared" si="90"/>
        <v>0</v>
      </c>
      <c r="I1154" s="368">
        <f t="shared" si="91"/>
        <v>0</v>
      </c>
      <c r="J1154" s="368">
        <f t="shared" si="92"/>
        <v>0</v>
      </c>
      <c r="K1154" s="368">
        <f t="shared" si="93"/>
        <v>0</v>
      </c>
      <c r="L1154" s="368">
        <f t="shared" si="94"/>
        <v>0</v>
      </c>
      <c r="M1154" s="368">
        <f t="shared" si="95"/>
        <v>0</v>
      </c>
      <c r="N1154" s="370">
        <f t="shared" si="96"/>
        <v>10</v>
      </c>
      <c r="O1154" s="371"/>
      <c r="P1154" s="413">
        <f t="shared" si="107"/>
        <v>10</v>
      </c>
      <c r="Q1154" s="373">
        <f t="shared" si="108"/>
        <v>688</v>
      </c>
      <c r="R1154" s="374">
        <v>0</v>
      </c>
      <c r="S1154" s="425">
        <v>0</v>
      </c>
      <c r="T1154" s="414">
        <v>0</v>
      </c>
      <c r="U1154" s="414">
        <v>0</v>
      </c>
      <c r="V1154" s="414">
        <v>0</v>
      </c>
      <c r="W1154" s="414">
        <v>0</v>
      </c>
      <c r="X1154" s="414">
        <v>0</v>
      </c>
      <c r="Y1154" s="414">
        <v>0</v>
      </c>
      <c r="Z1154" s="414">
        <v>0</v>
      </c>
      <c r="AA1154" s="414">
        <v>0</v>
      </c>
      <c r="AB1154" s="425">
        <v>0</v>
      </c>
      <c r="AC1154" s="429"/>
      <c r="AD1154" s="421">
        <v>0</v>
      </c>
      <c r="AE1154" s="416">
        <v>0</v>
      </c>
      <c r="AF1154" s="433">
        <v>10</v>
      </c>
      <c r="AG1154" s="425"/>
      <c r="AH1154" s="433"/>
      <c r="AI1154" s="426">
        <v>0</v>
      </c>
      <c r="AJ1154" s="426">
        <v>0</v>
      </c>
      <c r="AK1154" s="426">
        <v>0</v>
      </c>
      <c r="AL1154" s="126"/>
      <c r="AM1154" s="418"/>
      <c r="AN1154" s="418"/>
      <c r="AO1154" s="375">
        <v>0</v>
      </c>
    </row>
    <row r="1155" spans="1:41" ht="24" customHeight="1" x14ac:dyDescent="0.3">
      <c r="A1155" s="422" t="s">
        <v>5374</v>
      </c>
      <c r="B1155" s="423" t="s">
        <v>5375</v>
      </c>
      <c r="C1155" s="424" t="s">
        <v>605</v>
      </c>
      <c r="D1155" s="367">
        <f t="shared" si="86"/>
        <v>5</v>
      </c>
      <c r="E1155" s="368">
        <f t="shared" si="87"/>
        <v>0</v>
      </c>
      <c r="F1155" s="368">
        <f t="shared" si="88"/>
        <v>0</v>
      </c>
      <c r="G1155" s="368">
        <f t="shared" si="89"/>
        <v>0</v>
      </c>
      <c r="H1155" s="368">
        <f t="shared" si="90"/>
        <v>0</v>
      </c>
      <c r="I1155" s="368">
        <f t="shared" si="91"/>
        <v>0</v>
      </c>
      <c r="J1155" s="368">
        <f t="shared" si="92"/>
        <v>0</v>
      </c>
      <c r="K1155" s="368">
        <f t="shared" si="93"/>
        <v>0</v>
      </c>
      <c r="L1155" s="368">
        <f t="shared" si="94"/>
        <v>0</v>
      </c>
      <c r="M1155" s="368">
        <f t="shared" si="95"/>
        <v>0</v>
      </c>
      <c r="N1155" s="446">
        <f t="shared" si="96"/>
        <v>5</v>
      </c>
      <c r="O1155" s="371"/>
      <c r="P1155" s="448">
        <f t="shared" si="107"/>
        <v>5</v>
      </c>
      <c r="Q1155" s="373">
        <f t="shared" si="108"/>
        <v>830</v>
      </c>
      <c r="R1155" s="374">
        <v>0</v>
      </c>
      <c r="S1155" s="420">
        <v>0</v>
      </c>
      <c r="T1155" s="414">
        <v>0</v>
      </c>
      <c r="U1155" s="414">
        <v>0</v>
      </c>
      <c r="V1155" s="414">
        <v>0</v>
      </c>
      <c r="W1155" s="414">
        <v>0</v>
      </c>
      <c r="X1155" s="414">
        <v>0</v>
      </c>
      <c r="Y1155" s="414">
        <v>0</v>
      </c>
      <c r="Z1155" s="414">
        <v>0</v>
      </c>
      <c r="AA1155" s="414">
        <v>0</v>
      </c>
      <c r="AB1155" s="420">
        <v>0</v>
      </c>
      <c r="AC1155" s="429"/>
      <c r="AD1155" s="430">
        <v>0</v>
      </c>
      <c r="AE1155" s="416">
        <v>0</v>
      </c>
      <c r="AF1155" s="417">
        <v>5</v>
      </c>
      <c r="AG1155" s="375"/>
      <c r="AH1155" s="417"/>
      <c r="AI1155" s="421">
        <v>0</v>
      </c>
      <c r="AJ1155" s="421">
        <v>0</v>
      </c>
      <c r="AK1155" s="421">
        <v>0</v>
      </c>
      <c r="AL1155" s="126"/>
      <c r="AM1155" s="418"/>
      <c r="AN1155" s="418"/>
      <c r="AO1155" s="425">
        <v>0</v>
      </c>
    </row>
    <row r="1156" spans="1:41" ht="24" customHeight="1" x14ac:dyDescent="0.3">
      <c r="A1156" s="410" t="s">
        <v>5376</v>
      </c>
      <c r="B1156" s="411" t="s">
        <v>5377</v>
      </c>
      <c r="C1156" s="412" t="s">
        <v>5378</v>
      </c>
      <c r="D1156" s="367">
        <f t="shared" si="86"/>
        <v>0</v>
      </c>
      <c r="E1156" s="368">
        <f t="shared" si="87"/>
        <v>0</v>
      </c>
      <c r="F1156" s="368">
        <f t="shared" si="88"/>
        <v>0</v>
      </c>
      <c r="G1156" s="368">
        <f t="shared" si="89"/>
        <v>0</v>
      </c>
      <c r="H1156" s="368">
        <f t="shared" si="90"/>
        <v>0</v>
      </c>
      <c r="I1156" s="368">
        <f t="shared" si="91"/>
        <v>0</v>
      </c>
      <c r="J1156" s="368">
        <f t="shared" si="92"/>
        <v>0</v>
      </c>
      <c r="K1156" s="368">
        <f t="shared" si="93"/>
        <v>0</v>
      </c>
      <c r="L1156" s="368">
        <f t="shared" si="94"/>
        <v>0</v>
      </c>
      <c r="M1156" s="368">
        <f t="shared" si="95"/>
        <v>0</v>
      </c>
      <c r="N1156" s="370">
        <f t="shared" si="96"/>
        <v>0</v>
      </c>
      <c r="O1156" s="371"/>
      <c r="P1156" s="413">
        <f t="shared" si="107"/>
        <v>0</v>
      </c>
      <c r="Q1156" s="373" t="str">
        <f t="shared" si="108"/>
        <v/>
      </c>
      <c r="R1156" s="374">
        <v>0</v>
      </c>
      <c r="S1156" s="420">
        <v>0</v>
      </c>
      <c r="T1156" s="414">
        <v>0</v>
      </c>
      <c r="U1156" s="414">
        <v>0</v>
      </c>
      <c r="V1156" s="414">
        <v>0</v>
      </c>
      <c r="W1156" s="414">
        <v>0</v>
      </c>
      <c r="X1156" s="414">
        <v>0</v>
      </c>
      <c r="Y1156" s="414">
        <v>0</v>
      </c>
      <c r="Z1156" s="414">
        <v>0</v>
      </c>
      <c r="AA1156" s="414">
        <v>0</v>
      </c>
      <c r="AB1156" s="420">
        <v>0</v>
      </c>
      <c r="AC1156" s="429"/>
      <c r="AD1156" s="426">
        <v>0</v>
      </c>
      <c r="AE1156" s="427">
        <v>0</v>
      </c>
      <c r="AF1156" s="417"/>
      <c r="AG1156" s="375"/>
      <c r="AH1156" s="417"/>
      <c r="AI1156" s="124">
        <v>0</v>
      </c>
      <c r="AJ1156" s="124">
        <v>0</v>
      </c>
      <c r="AK1156" s="124">
        <v>0</v>
      </c>
      <c r="AL1156" s="126"/>
      <c r="AM1156" s="418"/>
      <c r="AN1156" s="418"/>
      <c r="AO1156" s="375">
        <v>0</v>
      </c>
    </row>
    <row r="1157" spans="1:41" ht="24" customHeight="1" x14ac:dyDescent="0.3">
      <c r="A1157" s="410" t="s">
        <v>5379</v>
      </c>
      <c r="B1157" s="411" t="s">
        <v>5380</v>
      </c>
      <c r="C1157" s="412" t="s">
        <v>116</v>
      </c>
      <c r="D1157" s="367">
        <f t="shared" si="86"/>
        <v>5</v>
      </c>
      <c r="E1157" s="368">
        <f t="shared" si="87"/>
        <v>0</v>
      </c>
      <c r="F1157" s="368">
        <f t="shared" si="88"/>
        <v>0</v>
      </c>
      <c r="G1157" s="368">
        <f t="shared" si="89"/>
        <v>0</v>
      </c>
      <c r="H1157" s="368">
        <f t="shared" si="90"/>
        <v>0</v>
      </c>
      <c r="I1157" s="368">
        <f t="shared" si="91"/>
        <v>0</v>
      </c>
      <c r="J1157" s="368">
        <f t="shared" si="92"/>
        <v>0</v>
      </c>
      <c r="K1157" s="368">
        <f t="shared" si="93"/>
        <v>0</v>
      </c>
      <c r="L1157" s="368">
        <f t="shared" si="94"/>
        <v>0</v>
      </c>
      <c r="M1157" s="368">
        <f t="shared" si="95"/>
        <v>0</v>
      </c>
      <c r="N1157" s="370">
        <f t="shared" si="96"/>
        <v>5</v>
      </c>
      <c r="O1157" s="371"/>
      <c r="P1157" s="413">
        <f t="shared" si="107"/>
        <v>5</v>
      </c>
      <c r="Q1157" s="373">
        <f t="shared" si="108"/>
        <v>830</v>
      </c>
      <c r="R1157" s="374">
        <v>0</v>
      </c>
      <c r="S1157" s="414">
        <v>0</v>
      </c>
      <c r="T1157" s="414">
        <v>0</v>
      </c>
      <c r="U1157" s="414">
        <v>0</v>
      </c>
      <c r="V1157" s="414">
        <v>0</v>
      </c>
      <c r="W1157" s="414">
        <v>0</v>
      </c>
      <c r="X1157" s="414">
        <v>0</v>
      </c>
      <c r="Y1157" s="414">
        <v>0</v>
      </c>
      <c r="Z1157" s="414">
        <v>0</v>
      </c>
      <c r="AA1157" s="414">
        <v>0</v>
      </c>
      <c r="AB1157" s="414">
        <v>0</v>
      </c>
      <c r="AC1157" s="415"/>
      <c r="AD1157" s="389">
        <v>0</v>
      </c>
      <c r="AE1157" s="416">
        <v>0</v>
      </c>
      <c r="AF1157" s="417">
        <v>5</v>
      </c>
      <c r="AG1157" s="375"/>
      <c r="AH1157" s="417"/>
      <c r="AI1157" s="421">
        <v>0</v>
      </c>
      <c r="AJ1157" s="421">
        <v>0</v>
      </c>
      <c r="AK1157" s="421">
        <v>0</v>
      </c>
      <c r="AL1157" s="126"/>
      <c r="AM1157" s="418"/>
      <c r="AN1157" s="418"/>
      <c r="AO1157" s="375">
        <v>0</v>
      </c>
    </row>
    <row r="1158" spans="1:41" ht="24" customHeight="1" x14ac:dyDescent="0.3">
      <c r="A1158" s="419" t="s">
        <v>5383</v>
      </c>
      <c r="B1158" s="436" t="s">
        <v>5384</v>
      </c>
      <c r="C1158" s="437" t="s">
        <v>1098</v>
      </c>
      <c r="D1158" s="367">
        <f t="shared" si="86"/>
        <v>23</v>
      </c>
      <c r="E1158" s="368">
        <f t="shared" si="87"/>
        <v>10</v>
      </c>
      <c r="F1158" s="368">
        <f t="shared" si="88"/>
        <v>0</v>
      </c>
      <c r="G1158" s="368">
        <f t="shared" si="89"/>
        <v>0</v>
      </c>
      <c r="H1158" s="368">
        <f t="shared" si="90"/>
        <v>0</v>
      </c>
      <c r="I1158" s="368">
        <f t="shared" si="91"/>
        <v>0</v>
      </c>
      <c r="J1158" s="368">
        <f t="shared" si="92"/>
        <v>0</v>
      </c>
      <c r="K1158" s="368">
        <f t="shared" si="93"/>
        <v>0</v>
      </c>
      <c r="L1158" s="368">
        <f t="shared" si="94"/>
        <v>0</v>
      </c>
      <c r="M1158" s="368">
        <f t="shared" si="95"/>
        <v>0</v>
      </c>
      <c r="N1158" s="370">
        <f t="shared" si="96"/>
        <v>33</v>
      </c>
      <c r="O1158" s="371"/>
      <c r="P1158" s="413">
        <f t="shared" si="107"/>
        <v>33</v>
      </c>
      <c r="Q1158" s="373">
        <f t="shared" si="108"/>
        <v>262</v>
      </c>
      <c r="R1158" s="374">
        <v>10</v>
      </c>
      <c r="S1158" s="420">
        <v>0</v>
      </c>
      <c r="T1158" s="414">
        <v>0</v>
      </c>
      <c r="U1158" s="414">
        <v>0</v>
      </c>
      <c r="V1158" s="414">
        <v>0</v>
      </c>
      <c r="W1158" s="414">
        <v>0</v>
      </c>
      <c r="X1158" s="414">
        <v>0</v>
      </c>
      <c r="Y1158" s="414">
        <v>0</v>
      </c>
      <c r="Z1158" s="414">
        <v>0</v>
      </c>
      <c r="AA1158" s="414">
        <v>0</v>
      </c>
      <c r="AB1158" s="420">
        <v>23</v>
      </c>
      <c r="AC1158" s="429"/>
      <c r="AD1158" s="421">
        <v>0</v>
      </c>
      <c r="AE1158" s="416">
        <v>0</v>
      </c>
      <c r="AF1158" s="417"/>
      <c r="AG1158" s="375"/>
      <c r="AH1158" s="417"/>
      <c r="AI1158" s="142">
        <v>0</v>
      </c>
      <c r="AJ1158" s="142">
        <v>0</v>
      </c>
      <c r="AK1158" s="142">
        <v>0</v>
      </c>
      <c r="AL1158" s="126"/>
      <c r="AM1158" s="418"/>
      <c r="AN1158" s="418"/>
      <c r="AO1158" s="375">
        <v>0</v>
      </c>
    </row>
    <row r="1159" spans="1:41" ht="24" customHeight="1" x14ac:dyDescent="0.3">
      <c r="A1159" s="419" t="s">
        <v>5385</v>
      </c>
      <c r="B1159" s="411" t="s">
        <v>5386</v>
      </c>
      <c r="C1159" s="412" t="s">
        <v>1996</v>
      </c>
      <c r="D1159" s="367">
        <f t="shared" si="86"/>
        <v>4</v>
      </c>
      <c r="E1159" s="368">
        <f t="shared" si="87"/>
        <v>0</v>
      </c>
      <c r="F1159" s="368">
        <f t="shared" si="88"/>
        <v>0</v>
      </c>
      <c r="G1159" s="368">
        <f t="shared" si="89"/>
        <v>0</v>
      </c>
      <c r="H1159" s="368">
        <f t="shared" si="90"/>
        <v>0</v>
      </c>
      <c r="I1159" s="368">
        <f t="shared" si="91"/>
        <v>0</v>
      </c>
      <c r="J1159" s="368">
        <f t="shared" si="92"/>
        <v>0</v>
      </c>
      <c r="K1159" s="368">
        <f t="shared" si="93"/>
        <v>0</v>
      </c>
      <c r="L1159" s="368">
        <f t="shared" si="94"/>
        <v>0</v>
      </c>
      <c r="M1159" s="368">
        <f t="shared" si="95"/>
        <v>0</v>
      </c>
      <c r="N1159" s="370">
        <f t="shared" si="96"/>
        <v>4</v>
      </c>
      <c r="O1159" s="371"/>
      <c r="P1159" s="413">
        <f t="shared" si="107"/>
        <v>4</v>
      </c>
      <c r="Q1159" s="373">
        <f t="shared" si="108"/>
        <v>889</v>
      </c>
      <c r="R1159" s="374">
        <v>0</v>
      </c>
      <c r="S1159" s="428">
        <v>0</v>
      </c>
      <c r="T1159" s="414">
        <v>0</v>
      </c>
      <c r="U1159" s="414">
        <v>0</v>
      </c>
      <c r="V1159" s="414">
        <v>0</v>
      </c>
      <c r="W1159" s="414">
        <v>0</v>
      </c>
      <c r="X1159" s="414">
        <v>0</v>
      </c>
      <c r="Y1159" s="414">
        <v>0</v>
      </c>
      <c r="Z1159" s="414">
        <v>0</v>
      </c>
      <c r="AA1159" s="414">
        <v>0</v>
      </c>
      <c r="AB1159" s="428">
        <v>0</v>
      </c>
      <c r="AC1159" s="415"/>
      <c r="AD1159" s="426">
        <v>0</v>
      </c>
      <c r="AE1159" s="427">
        <v>0</v>
      </c>
      <c r="AF1159" s="417"/>
      <c r="AG1159" s="375">
        <v>4</v>
      </c>
      <c r="AH1159" s="417"/>
      <c r="AI1159" s="124">
        <v>0</v>
      </c>
      <c r="AJ1159" s="124">
        <v>0</v>
      </c>
      <c r="AK1159" s="124">
        <v>0</v>
      </c>
      <c r="AL1159" s="126"/>
      <c r="AM1159" s="418"/>
      <c r="AN1159" s="418"/>
      <c r="AO1159" s="375">
        <v>0</v>
      </c>
    </row>
    <row r="1160" spans="1:41" ht="24" customHeight="1" x14ac:dyDescent="0.3">
      <c r="A1160" s="410" t="s">
        <v>5387</v>
      </c>
      <c r="B1160" s="411" t="s">
        <v>5388</v>
      </c>
      <c r="C1160" s="412" t="s">
        <v>907</v>
      </c>
      <c r="D1160" s="367">
        <f t="shared" si="86"/>
        <v>12</v>
      </c>
      <c r="E1160" s="368">
        <f t="shared" si="87"/>
        <v>11</v>
      </c>
      <c r="F1160" s="368">
        <f t="shared" si="88"/>
        <v>0</v>
      </c>
      <c r="G1160" s="368">
        <f t="shared" si="89"/>
        <v>0</v>
      </c>
      <c r="H1160" s="368">
        <f t="shared" si="90"/>
        <v>0</v>
      </c>
      <c r="I1160" s="368">
        <f t="shared" si="91"/>
        <v>0</v>
      </c>
      <c r="J1160" s="368">
        <f t="shared" si="92"/>
        <v>0</v>
      </c>
      <c r="K1160" s="368">
        <f t="shared" si="93"/>
        <v>0</v>
      </c>
      <c r="L1160" s="368">
        <f t="shared" si="94"/>
        <v>0</v>
      </c>
      <c r="M1160" s="368">
        <f t="shared" si="95"/>
        <v>0</v>
      </c>
      <c r="N1160" s="370">
        <f t="shared" si="96"/>
        <v>23</v>
      </c>
      <c r="O1160" s="371"/>
      <c r="P1160" s="413">
        <f t="shared" si="107"/>
        <v>23</v>
      </c>
      <c r="Q1160" s="373">
        <f t="shared" si="108"/>
        <v>380</v>
      </c>
      <c r="R1160" s="374">
        <v>0</v>
      </c>
      <c r="S1160" s="420">
        <v>12</v>
      </c>
      <c r="T1160" s="414">
        <v>0</v>
      </c>
      <c r="U1160" s="414">
        <v>0</v>
      </c>
      <c r="V1160" s="414">
        <v>0</v>
      </c>
      <c r="W1160" s="414">
        <v>0</v>
      </c>
      <c r="X1160" s="414">
        <v>0</v>
      </c>
      <c r="Y1160" s="414">
        <v>0</v>
      </c>
      <c r="Z1160" s="414">
        <v>0</v>
      </c>
      <c r="AA1160" s="414">
        <v>0</v>
      </c>
      <c r="AB1160" s="420">
        <v>0</v>
      </c>
      <c r="AC1160" s="415"/>
      <c r="AD1160" s="124">
        <v>0</v>
      </c>
      <c r="AE1160" s="427">
        <v>0</v>
      </c>
      <c r="AF1160" s="433">
        <v>11</v>
      </c>
      <c r="AG1160" s="425"/>
      <c r="AH1160" s="433"/>
      <c r="AI1160" s="421">
        <v>0</v>
      </c>
      <c r="AJ1160" s="421">
        <v>0</v>
      </c>
      <c r="AK1160" s="421">
        <v>0</v>
      </c>
      <c r="AL1160" s="126"/>
      <c r="AM1160" s="418"/>
      <c r="AN1160" s="418"/>
      <c r="AO1160" s="375">
        <v>0</v>
      </c>
    </row>
    <row r="1161" spans="1:41" ht="24" customHeight="1" x14ac:dyDescent="0.3">
      <c r="A1161" s="410" t="s">
        <v>5389</v>
      </c>
      <c r="B1161" s="411" t="s">
        <v>5390</v>
      </c>
      <c r="C1161" s="412" t="s">
        <v>590</v>
      </c>
      <c r="D1161" s="367">
        <f t="shared" si="86"/>
        <v>12</v>
      </c>
      <c r="E1161" s="368">
        <f t="shared" si="87"/>
        <v>12</v>
      </c>
      <c r="F1161" s="368">
        <f t="shared" si="88"/>
        <v>0</v>
      </c>
      <c r="G1161" s="368">
        <f t="shared" si="89"/>
        <v>0</v>
      </c>
      <c r="H1161" s="368">
        <f t="shared" si="90"/>
        <v>0</v>
      </c>
      <c r="I1161" s="368">
        <f t="shared" si="91"/>
        <v>0</v>
      </c>
      <c r="J1161" s="368">
        <f t="shared" si="92"/>
        <v>0</v>
      </c>
      <c r="K1161" s="368">
        <f t="shared" si="93"/>
        <v>0</v>
      </c>
      <c r="L1161" s="368">
        <f t="shared" si="94"/>
        <v>0</v>
      </c>
      <c r="M1161" s="368">
        <f t="shared" si="95"/>
        <v>0</v>
      </c>
      <c r="N1161" s="370">
        <f t="shared" si="96"/>
        <v>24</v>
      </c>
      <c r="O1161" s="371"/>
      <c r="P1161" s="413">
        <f t="shared" si="107"/>
        <v>24</v>
      </c>
      <c r="Q1161" s="373">
        <f t="shared" si="108"/>
        <v>362</v>
      </c>
      <c r="R1161" s="374">
        <v>0</v>
      </c>
      <c r="S1161" s="428">
        <v>0</v>
      </c>
      <c r="T1161" s="414">
        <v>0</v>
      </c>
      <c r="U1161" s="414">
        <v>0</v>
      </c>
      <c r="V1161" s="414">
        <v>0</v>
      </c>
      <c r="W1161" s="414">
        <v>0</v>
      </c>
      <c r="X1161" s="414">
        <v>0</v>
      </c>
      <c r="Y1161" s="414">
        <v>0</v>
      </c>
      <c r="Z1161" s="414">
        <v>0</v>
      </c>
      <c r="AA1161" s="414">
        <v>0</v>
      </c>
      <c r="AB1161" s="428">
        <v>12</v>
      </c>
      <c r="AC1161" s="415"/>
      <c r="AD1161" s="421">
        <v>0</v>
      </c>
      <c r="AE1161" s="416">
        <v>0</v>
      </c>
      <c r="AF1161" s="417"/>
      <c r="AG1161" s="375">
        <v>12</v>
      </c>
      <c r="AH1161" s="417"/>
      <c r="AI1161" s="421">
        <v>0</v>
      </c>
      <c r="AJ1161" s="421">
        <v>0</v>
      </c>
      <c r="AK1161" s="421">
        <v>0</v>
      </c>
      <c r="AL1161" s="126"/>
      <c r="AM1161" s="418"/>
      <c r="AN1161" s="418"/>
      <c r="AO1161" s="375">
        <v>0</v>
      </c>
    </row>
    <row r="1162" spans="1:41" ht="24" customHeight="1" x14ac:dyDescent="0.3">
      <c r="A1162" s="419" t="s">
        <v>5391</v>
      </c>
      <c r="B1162" s="411" t="s">
        <v>5392</v>
      </c>
      <c r="C1162" s="412" t="s">
        <v>358</v>
      </c>
      <c r="D1162" s="367">
        <f t="shared" si="86"/>
        <v>0</v>
      </c>
      <c r="E1162" s="368">
        <f t="shared" si="87"/>
        <v>0</v>
      </c>
      <c r="F1162" s="368">
        <f t="shared" si="88"/>
        <v>0</v>
      </c>
      <c r="G1162" s="368">
        <f t="shared" si="89"/>
        <v>0</v>
      </c>
      <c r="H1162" s="368">
        <f t="shared" si="90"/>
        <v>0</v>
      </c>
      <c r="I1162" s="368">
        <f t="shared" si="91"/>
        <v>0</v>
      </c>
      <c r="J1162" s="368">
        <f t="shared" si="92"/>
        <v>0</v>
      </c>
      <c r="K1162" s="368">
        <f t="shared" si="93"/>
        <v>0</v>
      </c>
      <c r="L1162" s="368">
        <f t="shared" si="94"/>
        <v>0</v>
      </c>
      <c r="M1162" s="368">
        <f t="shared" si="95"/>
        <v>0</v>
      </c>
      <c r="N1162" s="370">
        <f t="shared" si="96"/>
        <v>0</v>
      </c>
      <c r="O1162" s="371"/>
      <c r="P1162" s="413">
        <f t="shared" si="107"/>
        <v>0</v>
      </c>
      <c r="Q1162" s="373" t="str">
        <f t="shared" si="108"/>
        <v/>
      </c>
      <c r="R1162" s="374">
        <v>0</v>
      </c>
      <c r="S1162" s="449">
        <v>0</v>
      </c>
      <c r="T1162" s="414">
        <v>0</v>
      </c>
      <c r="U1162" s="414">
        <v>0</v>
      </c>
      <c r="V1162" s="414">
        <v>0</v>
      </c>
      <c r="W1162" s="414">
        <v>0</v>
      </c>
      <c r="X1162" s="414">
        <v>0</v>
      </c>
      <c r="Y1162" s="414">
        <v>0</v>
      </c>
      <c r="Z1162" s="414">
        <v>0</v>
      </c>
      <c r="AA1162" s="414">
        <v>0</v>
      </c>
      <c r="AB1162" s="449">
        <v>0</v>
      </c>
      <c r="AC1162" s="415"/>
      <c r="AD1162" s="142">
        <v>0</v>
      </c>
      <c r="AE1162" s="427">
        <v>0</v>
      </c>
      <c r="AF1162" s="417"/>
      <c r="AG1162" s="375"/>
      <c r="AH1162" s="417"/>
      <c r="AI1162" s="124">
        <v>0</v>
      </c>
      <c r="AJ1162" s="124">
        <v>0</v>
      </c>
      <c r="AK1162" s="124">
        <v>0</v>
      </c>
      <c r="AL1162" s="126"/>
      <c r="AM1162" s="418"/>
      <c r="AN1162" s="418"/>
      <c r="AO1162" s="375">
        <v>0</v>
      </c>
    </row>
    <row r="1163" spans="1:41" ht="24" customHeight="1" x14ac:dyDescent="0.3">
      <c r="A1163" s="410" t="s">
        <v>5393</v>
      </c>
      <c r="B1163" s="411" t="s">
        <v>5394</v>
      </c>
      <c r="C1163" s="412" t="s">
        <v>1098</v>
      </c>
      <c r="D1163" s="367">
        <f t="shared" si="86"/>
        <v>0</v>
      </c>
      <c r="E1163" s="368">
        <f t="shared" si="87"/>
        <v>0</v>
      </c>
      <c r="F1163" s="368">
        <f t="shared" si="88"/>
        <v>0</v>
      </c>
      <c r="G1163" s="368">
        <f t="shared" si="89"/>
        <v>0</v>
      </c>
      <c r="H1163" s="368">
        <f t="shared" si="90"/>
        <v>0</v>
      </c>
      <c r="I1163" s="368">
        <f t="shared" si="91"/>
        <v>0</v>
      </c>
      <c r="J1163" s="368">
        <f t="shared" si="92"/>
        <v>0</v>
      </c>
      <c r="K1163" s="368">
        <f t="shared" si="93"/>
        <v>0</v>
      </c>
      <c r="L1163" s="368">
        <f t="shared" si="94"/>
        <v>0</v>
      </c>
      <c r="M1163" s="368">
        <f t="shared" si="95"/>
        <v>0</v>
      </c>
      <c r="N1163" s="370">
        <f t="shared" si="96"/>
        <v>0</v>
      </c>
      <c r="O1163" s="371"/>
      <c r="P1163" s="413">
        <f t="shared" si="107"/>
        <v>0</v>
      </c>
      <c r="Q1163" s="373" t="str">
        <f t="shared" si="108"/>
        <v/>
      </c>
      <c r="R1163" s="374">
        <v>0</v>
      </c>
      <c r="S1163" s="420">
        <v>0</v>
      </c>
      <c r="T1163" s="414">
        <v>0</v>
      </c>
      <c r="U1163" s="414">
        <v>0</v>
      </c>
      <c r="V1163" s="414">
        <v>0</v>
      </c>
      <c r="W1163" s="414">
        <v>0</v>
      </c>
      <c r="X1163" s="414">
        <v>0</v>
      </c>
      <c r="Y1163" s="414">
        <v>0</v>
      </c>
      <c r="Z1163" s="414">
        <v>0</v>
      </c>
      <c r="AA1163" s="414">
        <v>0</v>
      </c>
      <c r="AB1163" s="420">
        <v>0</v>
      </c>
      <c r="AC1163" s="415"/>
      <c r="AD1163" s="421">
        <v>0</v>
      </c>
      <c r="AE1163" s="427">
        <v>0</v>
      </c>
      <c r="AF1163" s="417"/>
      <c r="AG1163" s="375"/>
      <c r="AH1163" s="417"/>
      <c r="AI1163" s="421">
        <v>0</v>
      </c>
      <c r="AJ1163" s="421">
        <v>0</v>
      </c>
      <c r="AK1163" s="421">
        <v>0</v>
      </c>
      <c r="AL1163" s="126"/>
      <c r="AM1163" s="418"/>
      <c r="AN1163" s="418"/>
      <c r="AO1163" s="375">
        <v>0</v>
      </c>
    </row>
    <row r="1164" spans="1:41" ht="24" customHeight="1" x14ac:dyDescent="0.3">
      <c r="A1164" s="419" t="s">
        <v>5395</v>
      </c>
      <c r="B1164" s="411" t="s">
        <v>5396</v>
      </c>
      <c r="C1164" s="412" t="s">
        <v>2791</v>
      </c>
      <c r="D1164" s="367">
        <f t="shared" si="86"/>
        <v>6</v>
      </c>
      <c r="E1164" s="368">
        <f t="shared" si="87"/>
        <v>0</v>
      </c>
      <c r="F1164" s="368">
        <f t="shared" si="88"/>
        <v>0</v>
      </c>
      <c r="G1164" s="368">
        <f t="shared" si="89"/>
        <v>0</v>
      </c>
      <c r="H1164" s="368">
        <f t="shared" si="90"/>
        <v>0</v>
      </c>
      <c r="I1164" s="368">
        <f t="shared" si="91"/>
        <v>0</v>
      </c>
      <c r="J1164" s="368">
        <f t="shared" si="92"/>
        <v>0</v>
      </c>
      <c r="K1164" s="368">
        <f t="shared" si="93"/>
        <v>0</v>
      </c>
      <c r="L1164" s="368">
        <f t="shared" si="94"/>
        <v>0</v>
      </c>
      <c r="M1164" s="368">
        <f t="shared" si="95"/>
        <v>0</v>
      </c>
      <c r="N1164" s="370">
        <f t="shared" si="96"/>
        <v>6</v>
      </c>
      <c r="O1164" s="371"/>
      <c r="P1164" s="413">
        <f t="shared" si="107"/>
        <v>6</v>
      </c>
      <c r="Q1164" s="373">
        <f t="shared" si="108"/>
        <v>803</v>
      </c>
      <c r="R1164" s="374">
        <v>0</v>
      </c>
      <c r="S1164" s="432">
        <v>0</v>
      </c>
      <c r="T1164" s="414">
        <v>0</v>
      </c>
      <c r="U1164" s="414">
        <v>0</v>
      </c>
      <c r="V1164" s="414">
        <v>0</v>
      </c>
      <c r="W1164" s="414">
        <v>0</v>
      </c>
      <c r="X1164" s="414">
        <v>0</v>
      </c>
      <c r="Y1164" s="414">
        <v>0</v>
      </c>
      <c r="Z1164" s="414">
        <v>0</v>
      </c>
      <c r="AA1164" s="414">
        <v>0</v>
      </c>
      <c r="AB1164" s="432">
        <v>6</v>
      </c>
      <c r="AC1164" s="415"/>
      <c r="AD1164" s="421">
        <v>0</v>
      </c>
      <c r="AE1164" s="416">
        <v>0</v>
      </c>
      <c r="AF1164" s="417"/>
      <c r="AG1164" s="375"/>
      <c r="AH1164" s="417"/>
      <c r="AI1164" s="421">
        <v>0</v>
      </c>
      <c r="AJ1164" s="421">
        <v>0</v>
      </c>
      <c r="AK1164" s="421">
        <v>0</v>
      </c>
      <c r="AL1164" s="126"/>
      <c r="AM1164" s="418"/>
      <c r="AN1164" s="418"/>
      <c r="AO1164" s="375">
        <v>0</v>
      </c>
    </row>
    <row r="1165" spans="1:41" ht="24" customHeight="1" x14ac:dyDescent="0.3">
      <c r="A1165" s="410" t="s">
        <v>5397</v>
      </c>
      <c r="B1165" s="411" t="s">
        <v>5396</v>
      </c>
      <c r="C1165" s="412" t="s">
        <v>2791</v>
      </c>
      <c r="D1165" s="367">
        <f t="shared" si="86"/>
        <v>0</v>
      </c>
      <c r="E1165" s="368">
        <f t="shared" si="87"/>
        <v>0</v>
      </c>
      <c r="F1165" s="368">
        <f t="shared" si="88"/>
        <v>0</v>
      </c>
      <c r="G1165" s="368">
        <f t="shared" si="89"/>
        <v>0</v>
      </c>
      <c r="H1165" s="368">
        <f t="shared" si="90"/>
        <v>0</v>
      </c>
      <c r="I1165" s="368">
        <f t="shared" si="91"/>
        <v>0</v>
      </c>
      <c r="J1165" s="368">
        <f t="shared" si="92"/>
        <v>0</v>
      </c>
      <c r="K1165" s="368">
        <f t="shared" si="93"/>
        <v>0</v>
      </c>
      <c r="L1165" s="368">
        <f t="shared" si="94"/>
        <v>0</v>
      </c>
      <c r="M1165" s="368">
        <f t="shared" si="95"/>
        <v>0</v>
      </c>
      <c r="N1165" s="370">
        <f t="shared" si="96"/>
        <v>0</v>
      </c>
      <c r="O1165" s="371"/>
      <c r="P1165" s="413">
        <f t="shared" si="107"/>
        <v>0</v>
      </c>
      <c r="Q1165" s="373" t="str">
        <f t="shared" si="108"/>
        <v/>
      </c>
      <c r="R1165" s="374">
        <v>0</v>
      </c>
      <c r="S1165" s="390">
        <v>0</v>
      </c>
      <c r="T1165" s="414">
        <v>0</v>
      </c>
      <c r="U1165" s="414">
        <v>0</v>
      </c>
      <c r="V1165" s="414">
        <v>0</v>
      </c>
      <c r="W1165" s="414">
        <v>0</v>
      </c>
      <c r="X1165" s="414">
        <v>0</v>
      </c>
      <c r="Y1165" s="414">
        <v>0</v>
      </c>
      <c r="Z1165" s="414">
        <v>0</v>
      </c>
      <c r="AA1165" s="414">
        <v>0</v>
      </c>
      <c r="AB1165" s="390">
        <v>0</v>
      </c>
      <c r="AC1165" s="415"/>
      <c r="AD1165" s="430">
        <v>0</v>
      </c>
      <c r="AE1165" s="416">
        <v>0</v>
      </c>
      <c r="AF1165" s="417"/>
      <c r="AG1165" s="375"/>
      <c r="AH1165" s="417"/>
      <c r="AI1165" s="421">
        <v>0</v>
      </c>
      <c r="AJ1165" s="421">
        <v>0</v>
      </c>
      <c r="AK1165" s="421">
        <v>0</v>
      </c>
      <c r="AL1165" s="126"/>
      <c r="AM1165" s="418"/>
      <c r="AN1165" s="418"/>
      <c r="AO1165" s="375">
        <v>0</v>
      </c>
    </row>
    <row r="1166" spans="1:41" ht="24" customHeight="1" x14ac:dyDescent="0.3">
      <c r="A1166" s="410" t="s">
        <v>5398</v>
      </c>
      <c r="B1166" s="411" t="s">
        <v>5399</v>
      </c>
      <c r="C1166" s="412" t="s">
        <v>2220</v>
      </c>
      <c r="D1166" s="367">
        <f t="shared" si="86"/>
        <v>0</v>
      </c>
      <c r="E1166" s="368">
        <f t="shared" si="87"/>
        <v>0</v>
      </c>
      <c r="F1166" s="368">
        <f t="shared" si="88"/>
        <v>0</v>
      </c>
      <c r="G1166" s="368">
        <f t="shared" si="89"/>
        <v>0</v>
      </c>
      <c r="H1166" s="368">
        <f t="shared" si="90"/>
        <v>0</v>
      </c>
      <c r="I1166" s="368">
        <f t="shared" si="91"/>
        <v>0</v>
      </c>
      <c r="J1166" s="368">
        <f t="shared" si="92"/>
        <v>0</v>
      </c>
      <c r="K1166" s="368">
        <f t="shared" si="93"/>
        <v>0</v>
      </c>
      <c r="L1166" s="368">
        <f t="shared" si="94"/>
        <v>0</v>
      </c>
      <c r="M1166" s="368">
        <f t="shared" si="95"/>
        <v>0</v>
      </c>
      <c r="N1166" s="370">
        <f t="shared" si="96"/>
        <v>0</v>
      </c>
      <c r="O1166" s="371"/>
      <c r="P1166" s="413">
        <f t="shared" si="107"/>
        <v>0</v>
      </c>
      <c r="Q1166" s="373" t="str">
        <f t="shared" si="108"/>
        <v/>
      </c>
      <c r="R1166" s="431">
        <v>0</v>
      </c>
      <c r="S1166" s="420">
        <v>0</v>
      </c>
      <c r="T1166" s="414">
        <v>0</v>
      </c>
      <c r="U1166" s="414">
        <v>0</v>
      </c>
      <c r="V1166" s="414">
        <v>0</v>
      </c>
      <c r="W1166" s="414">
        <v>0</v>
      </c>
      <c r="X1166" s="414">
        <v>0</v>
      </c>
      <c r="Y1166" s="414">
        <v>0</v>
      </c>
      <c r="Z1166" s="414">
        <v>0</v>
      </c>
      <c r="AA1166" s="414">
        <v>0</v>
      </c>
      <c r="AB1166" s="420">
        <v>0</v>
      </c>
      <c r="AC1166" s="429"/>
      <c r="AD1166" s="421">
        <v>0</v>
      </c>
      <c r="AE1166" s="416">
        <v>0</v>
      </c>
      <c r="AF1166" s="417"/>
      <c r="AG1166" s="375"/>
      <c r="AH1166" s="417"/>
      <c r="AI1166" s="142">
        <v>0</v>
      </c>
      <c r="AJ1166" s="142">
        <v>0</v>
      </c>
      <c r="AK1166" s="142">
        <v>0</v>
      </c>
      <c r="AL1166" s="434"/>
      <c r="AM1166" s="435"/>
      <c r="AN1166" s="435"/>
      <c r="AO1166" s="375">
        <v>0</v>
      </c>
    </row>
    <row r="1167" spans="1:41" ht="24" customHeight="1" x14ac:dyDescent="0.3">
      <c r="A1167" s="419" t="s">
        <v>5400</v>
      </c>
      <c r="B1167" s="411" t="s">
        <v>5401</v>
      </c>
      <c r="C1167" s="412" t="s">
        <v>605</v>
      </c>
      <c r="D1167" s="367">
        <f t="shared" si="86"/>
        <v>0</v>
      </c>
      <c r="E1167" s="368">
        <f t="shared" si="87"/>
        <v>0</v>
      </c>
      <c r="F1167" s="368">
        <f t="shared" si="88"/>
        <v>0</v>
      </c>
      <c r="G1167" s="368">
        <f t="shared" si="89"/>
        <v>0</v>
      </c>
      <c r="H1167" s="368">
        <f t="shared" si="90"/>
        <v>0</v>
      </c>
      <c r="I1167" s="368">
        <f t="shared" si="91"/>
        <v>0</v>
      </c>
      <c r="J1167" s="368">
        <f t="shared" si="92"/>
        <v>0</v>
      </c>
      <c r="K1167" s="368">
        <f t="shared" si="93"/>
        <v>0</v>
      </c>
      <c r="L1167" s="368">
        <f t="shared" si="94"/>
        <v>0</v>
      </c>
      <c r="M1167" s="368">
        <f t="shared" si="95"/>
        <v>0</v>
      </c>
      <c r="N1167" s="370">
        <f t="shared" si="96"/>
        <v>0</v>
      </c>
      <c r="O1167" s="371"/>
      <c r="P1167" s="413">
        <f t="shared" si="107"/>
        <v>0</v>
      </c>
      <c r="Q1167" s="373" t="str">
        <f t="shared" si="108"/>
        <v/>
      </c>
      <c r="R1167" s="374">
        <v>0</v>
      </c>
      <c r="S1167" s="420">
        <v>0</v>
      </c>
      <c r="T1167" s="414">
        <v>0</v>
      </c>
      <c r="U1167" s="414">
        <v>0</v>
      </c>
      <c r="V1167" s="414">
        <v>0</v>
      </c>
      <c r="W1167" s="414">
        <v>0</v>
      </c>
      <c r="X1167" s="414">
        <v>0</v>
      </c>
      <c r="Y1167" s="414">
        <v>0</v>
      </c>
      <c r="Z1167" s="414">
        <v>0</v>
      </c>
      <c r="AA1167" s="414">
        <v>0</v>
      </c>
      <c r="AB1167" s="420">
        <v>0</v>
      </c>
      <c r="AC1167" s="415"/>
      <c r="AD1167" s="421">
        <v>0</v>
      </c>
      <c r="AE1167" s="427">
        <v>0</v>
      </c>
      <c r="AF1167" s="417"/>
      <c r="AG1167" s="375"/>
      <c r="AH1167" s="417"/>
      <c r="AI1167" s="142">
        <v>0</v>
      </c>
      <c r="AJ1167" s="142">
        <v>0</v>
      </c>
      <c r="AK1167" s="142">
        <v>0</v>
      </c>
      <c r="AL1167" s="126"/>
      <c r="AM1167" s="418"/>
      <c r="AN1167" s="418"/>
      <c r="AO1167" s="375">
        <v>0</v>
      </c>
    </row>
    <row r="1168" spans="1:41" ht="24" customHeight="1" x14ac:dyDescent="0.3">
      <c r="A1168" s="419" t="s">
        <v>5404</v>
      </c>
      <c r="B1168" s="411" t="s">
        <v>5405</v>
      </c>
      <c r="C1168" s="412" t="s">
        <v>2298</v>
      </c>
      <c r="D1168" s="367">
        <f t="shared" si="86"/>
        <v>23</v>
      </c>
      <c r="E1168" s="368">
        <f t="shared" si="87"/>
        <v>16</v>
      </c>
      <c r="F1168" s="368">
        <f t="shared" si="88"/>
        <v>0</v>
      </c>
      <c r="G1168" s="368">
        <f t="shared" si="89"/>
        <v>0</v>
      </c>
      <c r="H1168" s="368">
        <f t="shared" si="90"/>
        <v>0</v>
      </c>
      <c r="I1168" s="368">
        <f t="shared" si="91"/>
        <v>0</v>
      </c>
      <c r="J1168" s="368">
        <f t="shared" si="92"/>
        <v>0</v>
      </c>
      <c r="K1168" s="368">
        <f t="shared" si="93"/>
        <v>0</v>
      </c>
      <c r="L1168" s="368">
        <f t="shared" si="94"/>
        <v>0</v>
      </c>
      <c r="M1168" s="368">
        <f t="shared" si="95"/>
        <v>0</v>
      </c>
      <c r="N1168" s="370">
        <f t="shared" si="96"/>
        <v>39</v>
      </c>
      <c r="O1168" s="371"/>
      <c r="P1168" s="413">
        <f t="shared" si="107"/>
        <v>39</v>
      </c>
      <c r="Q1168" s="373">
        <f t="shared" si="108"/>
        <v>216</v>
      </c>
      <c r="R1168" s="374">
        <v>0</v>
      </c>
      <c r="S1168" s="425">
        <v>0</v>
      </c>
      <c r="T1168" s="414">
        <v>0</v>
      </c>
      <c r="U1168" s="414">
        <v>0</v>
      </c>
      <c r="V1168" s="414">
        <v>0</v>
      </c>
      <c r="W1168" s="414">
        <v>0</v>
      </c>
      <c r="X1168" s="414">
        <v>0</v>
      </c>
      <c r="Y1168" s="414">
        <v>0</v>
      </c>
      <c r="Z1168" s="414">
        <v>0</v>
      </c>
      <c r="AA1168" s="414">
        <v>0</v>
      </c>
      <c r="AB1168" s="425">
        <v>23</v>
      </c>
      <c r="AC1168" s="415"/>
      <c r="AD1168" s="426">
        <v>0</v>
      </c>
      <c r="AE1168" s="416">
        <v>0</v>
      </c>
      <c r="AF1168" s="417"/>
      <c r="AG1168" s="375">
        <v>16</v>
      </c>
      <c r="AH1168" s="417"/>
      <c r="AI1168" s="421">
        <v>0</v>
      </c>
      <c r="AJ1168" s="421">
        <v>0</v>
      </c>
      <c r="AK1168" s="421">
        <v>0</v>
      </c>
      <c r="AL1168" s="126"/>
      <c r="AM1168" s="418"/>
      <c r="AN1168" s="418"/>
      <c r="AO1168" s="375">
        <v>0</v>
      </c>
    </row>
    <row r="1169" spans="1:41" ht="24" customHeight="1" x14ac:dyDescent="0.3">
      <c r="A1169" s="410" t="s">
        <v>5406</v>
      </c>
      <c r="B1169" s="411" t="s">
        <v>5407</v>
      </c>
      <c r="C1169" s="412" t="s">
        <v>174</v>
      </c>
      <c r="D1169" s="367">
        <f t="shared" si="86"/>
        <v>5</v>
      </c>
      <c r="E1169" s="368">
        <f t="shared" si="87"/>
        <v>0</v>
      </c>
      <c r="F1169" s="368">
        <f t="shared" si="88"/>
        <v>0</v>
      </c>
      <c r="G1169" s="368">
        <f t="shared" si="89"/>
        <v>0</v>
      </c>
      <c r="H1169" s="368">
        <f t="shared" si="90"/>
        <v>0</v>
      </c>
      <c r="I1169" s="368">
        <f t="shared" si="91"/>
        <v>0</v>
      </c>
      <c r="J1169" s="368">
        <f t="shared" si="92"/>
        <v>0</v>
      </c>
      <c r="K1169" s="368">
        <f t="shared" si="93"/>
        <v>0</v>
      </c>
      <c r="L1169" s="368">
        <f t="shared" si="94"/>
        <v>0</v>
      </c>
      <c r="M1169" s="368">
        <f t="shared" si="95"/>
        <v>0</v>
      </c>
      <c r="N1169" s="370">
        <f t="shared" si="96"/>
        <v>5</v>
      </c>
      <c r="O1169" s="371"/>
      <c r="P1169" s="413">
        <f t="shared" si="107"/>
        <v>5</v>
      </c>
      <c r="Q1169" s="373">
        <f t="shared" si="108"/>
        <v>830</v>
      </c>
      <c r="R1169" s="374">
        <v>0</v>
      </c>
      <c r="S1169" s="414">
        <v>0</v>
      </c>
      <c r="T1169" s="414">
        <v>0</v>
      </c>
      <c r="U1169" s="414">
        <v>0</v>
      </c>
      <c r="V1169" s="414">
        <v>0</v>
      </c>
      <c r="W1169" s="414">
        <v>0</v>
      </c>
      <c r="X1169" s="414">
        <v>0</v>
      </c>
      <c r="Y1169" s="414">
        <v>0</v>
      </c>
      <c r="Z1169" s="414">
        <v>0</v>
      </c>
      <c r="AA1169" s="414">
        <v>0</v>
      </c>
      <c r="AB1169" s="414">
        <v>5</v>
      </c>
      <c r="AC1169" s="415"/>
      <c r="AD1169" s="426">
        <v>0</v>
      </c>
      <c r="AE1169" s="416">
        <v>0</v>
      </c>
      <c r="AF1169" s="417"/>
      <c r="AG1169" s="375"/>
      <c r="AH1169" s="417"/>
      <c r="AI1169" s="430">
        <v>0</v>
      </c>
      <c r="AJ1169" s="430">
        <v>0</v>
      </c>
      <c r="AK1169" s="430">
        <v>0</v>
      </c>
      <c r="AL1169" s="126"/>
      <c r="AM1169" s="418"/>
      <c r="AN1169" s="418"/>
      <c r="AO1169" s="375">
        <v>0</v>
      </c>
    </row>
    <row r="1170" spans="1:41" ht="24" customHeight="1" x14ac:dyDescent="0.3">
      <c r="A1170" s="410" t="s">
        <v>5408</v>
      </c>
      <c r="B1170" s="411" t="s">
        <v>5409</v>
      </c>
      <c r="C1170" s="412" t="s">
        <v>2554</v>
      </c>
      <c r="D1170" s="367">
        <f t="shared" si="86"/>
        <v>0</v>
      </c>
      <c r="E1170" s="368">
        <f t="shared" si="87"/>
        <v>0</v>
      </c>
      <c r="F1170" s="368">
        <f t="shared" si="88"/>
        <v>0</v>
      </c>
      <c r="G1170" s="368">
        <f t="shared" si="89"/>
        <v>0</v>
      </c>
      <c r="H1170" s="368">
        <f t="shared" si="90"/>
        <v>0</v>
      </c>
      <c r="I1170" s="368">
        <f t="shared" si="91"/>
        <v>0</v>
      </c>
      <c r="J1170" s="368">
        <f t="shared" si="92"/>
        <v>0</v>
      </c>
      <c r="K1170" s="368">
        <f t="shared" si="93"/>
        <v>0</v>
      </c>
      <c r="L1170" s="368">
        <f t="shared" si="94"/>
        <v>0</v>
      </c>
      <c r="M1170" s="368">
        <f t="shared" si="95"/>
        <v>0</v>
      </c>
      <c r="N1170" s="370">
        <f t="shared" si="96"/>
        <v>0</v>
      </c>
      <c r="O1170" s="371"/>
      <c r="P1170" s="413">
        <f t="shared" si="107"/>
        <v>0</v>
      </c>
      <c r="Q1170" s="373" t="str">
        <f t="shared" si="108"/>
        <v/>
      </c>
      <c r="R1170" s="374">
        <v>0</v>
      </c>
      <c r="S1170" s="420">
        <v>0</v>
      </c>
      <c r="T1170" s="414">
        <v>0</v>
      </c>
      <c r="U1170" s="414">
        <v>0</v>
      </c>
      <c r="V1170" s="414">
        <v>0</v>
      </c>
      <c r="W1170" s="414">
        <v>0</v>
      </c>
      <c r="X1170" s="414">
        <v>0</v>
      </c>
      <c r="Y1170" s="414">
        <v>0</v>
      </c>
      <c r="Z1170" s="414">
        <v>0</v>
      </c>
      <c r="AA1170" s="414">
        <v>0</v>
      </c>
      <c r="AB1170" s="420">
        <v>0</v>
      </c>
      <c r="AC1170" s="415"/>
      <c r="AD1170" s="421">
        <v>0</v>
      </c>
      <c r="AE1170" s="416">
        <v>0</v>
      </c>
      <c r="AF1170" s="417"/>
      <c r="AG1170" s="375"/>
      <c r="AH1170" s="417"/>
      <c r="AI1170" s="389">
        <v>0</v>
      </c>
      <c r="AJ1170" s="389">
        <v>0</v>
      </c>
      <c r="AK1170" s="389">
        <v>0</v>
      </c>
      <c r="AL1170" s="126"/>
      <c r="AM1170" s="418"/>
      <c r="AN1170" s="418"/>
      <c r="AO1170" s="425">
        <v>0</v>
      </c>
    </row>
    <row r="1171" spans="1:41" ht="24" customHeight="1" x14ac:dyDescent="0.3">
      <c r="A1171" s="419" t="s">
        <v>5410</v>
      </c>
      <c r="B1171" s="411" t="s">
        <v>5411</v>
      </c>
      <c r="C1171" s="412" t="s">
        <v>5412</v>
      </c>
      <c r="D1171" s="367">
        <f t="shared" si="86"/>
        <v>13</v>
      </c>
      <c r="E1171" s="368">
        <f t="shared" si="87"/>
        <v>12</v>
      </c>
      <c r="F1171" s="368">
        <f t="shared" si="88"/>
        <v>0</v>
      </c>
      <c r="G1171" s="368">
        <f t="shared" si="89"/>
        <v>0</v>
      </c>
      <c r="H1171" s="368">
        <f t="shared" si="90"/>
        <v>0</v>
      </c>
      <c r="I1171" s="368">
        <f t="shared" si="91"/>
        <v>0</v>
      </c>
      <c r="J1171" s="368">
        <f t="shared" si="92"/>
        <v>0</v>
      </c>
      <c r="K1171" s="368">
        <f t="shared" si="93"/>
        <v>0</v>
      </c>
      <c r="L1171" s="368">
        <f t="shared" si="94"/>
        <v>0</v>
      </c>
      <c r="M1171" s="368">
        <f t="shared" si="95"/>
        <v>0</v>
      </c>
      <c r="N1171" s="370">
        <f t="shared" si="96"/>
        <v>25</v>
      </c>
      <c r="O1171" s="371"/>
      <c r="P1171" s="413">
        <f t="shared" si="107"/>
        <v>25</v>
      </c>
      <c r="Q1171" s="373">
        <f t="shared" si="108"/>
        <v>351</v>
      </c>
      <c r="R1171" s="374">
        <v>0</v>
      </c>
      <c r="S1171" s="449">
        <v>0</v>
      </c>
      <c r="T1171" s="414">
        <v>0</v>
      </c>
      <c r="U1171" s="414">
        <v>0</v>
      </c>
      <c r="V1171" s="414">
        <v>0</v>
      </c>
      <c r="W1171" s="414">
        <v>0</v>
      </c>
      <c r="X1171" s="414">
        <v>0</v>
      </c>
      <c r="Y1171" s="414">
        <v>0</v>
      </c>
      <c r="Z1171" s="414">
        <v>0</v>
      </c>
      <c r="AA1171" s="414">
        <v>0</v>
      </c>
      <c r="AB1171" s="449">
        <v>12</v>
      </c>
      <c r="AC1171" s="415"/>
      <c r="AD1171" s="426">
        <v>0</v>
      </c>
      <c r="AE1171" s="416">
        <v>0</v>
      </c>
      <c r="AF1171" s="417"/>
      <c r="AG1171" s="375">
        <v>13</v>
      </c>
      <c r="AH1171" s="417"/>
      <c r="AI1171" s="421">
        <v>0</v>
      </c>
      <c r="AJ1171" s="421">
        <v>0</v>
      </c>
      <c r="AK1171" s="421">
        <v>0</v>
      </c>
      <c r="AL1171" s="126"/>
      <c r="AM1171" s="418"/>
      <c r="AN1171" s="418"/>
      <c r="AO1171" s="375">
        <v>0</v>
      </c>
    </row>
    <row r="1172" spans="1:41" ht="24" customHeight="1" x14ac:dyDescent="0.3">
      <c r="A1172" s="422" t="s">
        <v>5413</v>
      </c>
      <c r="B1172" s="423" t="s">
        <v>5414</v>
      </c>
      <c r="C1172" s="424" t="s">
        <v>5415</v>
      </c>
      <c r="D1172" s="367">
        <f t="shared" si="86"/>
        <v>0</v>
      </c>
      <c r="E1172" s="368">
        <f t="shared" si="87"/>
        <v>0</v>
      </c>
      <c r="F1172" s="368">
        <f t="shared" si="88"/>
        <v>0</v>
      </c>
      <c r="G1172" s="368">
        <f t="shared" si="89"/>
        <v>0</v>
      </c>
      <c r="H1172" s="368">
        <f t="shared" si="90"/>
        <v>0</v>
      </c>
      <c r="I1172" s="368">
        <f t="shared" si="91"/>
        <v>0</v>
      </c>
      <c r="J1172" s="368">
        <f t="shared" si="92"/>
        <v>0</v>
      </c>
      <c r="K1172" s="368">
        <f t="shared" si="93"/>
        <v>0</v>
      </c>
      <c r="L1172" s="368">
        <f t="shared" si="94"/>
        <v>0</v>
      </c>
      <c r="M1172" s="368">
        <f t="shared" si="95"/>
        <v>0</v>
      </c>
      <c r="N1172" s="370">
        <f t="shared" si="96"/>
        <v>0</v>
      </c>
      <c r="O1172" s="371"/>
      <c r="P1172" s="413">
        <f t="shared" si="107"/>
        <v>0</v>
      </c>
      <c r="Q1172" s="373" t="str">
        <f t="shared" si="108"/>
        <v/>
      </c>
      <c r="R1172" s="431">
        <v>0</v>
      </c>
      <c r="S1172" s="428">
        <v>0</v>
      </c>
      <c r="T1172" s="414">
        <v>0</v>
      </c>
      <c r="U1172" s="414">
        <v>0</v>
      </c>
      <c r="V1172" s="414">
        <v>0</v>
      </c>
      <c r="W1172" s="414">
        <v>0</v>
      </c>
      <c r="X1172" s="414">
        <v>0</v>
      </c>
      <c r="Y1172" s="414">
        <v>0</v>
      </c>
      <c r="Z1172" s="414">
        <v>0</v>
      </c>
      <c r="AA1172" s="414">
        <v>0</v>
      </c>
      <c r="AB1172" s="428">
        <v>0</v>
      </c>
      <c r="AC1172" s="415"/>
      <c r="AD1172" s="426">
        <v>0</v>
      </c>
      <c r="AE1172" s="416">
        <v>0</v>
      </c>
      <c r="AF1172" s="417"/>
      <c r="AG1172" s="375"/>
      <c r="AH1172" s="417"/>
      <c r="AI1172" s="426">
        <v>0</v>
      </c>
      <c r="AJ1172" s="426">
        <v>0</v>
      </c>
      <c r="AK1172" s="426">
        <v>0</v>
      </c>
      <c r="AL1172" s="434"/>
      <c r="AM1172" s="435"/>
      <c r="AN1172" s="435"/>
      <c r="AO1172" s="375">
        <v>0</v>
      </c>
    </row>
    <row r="1173" spans="1:41" ht="24" customHeight="1" x14ac:dyDescent="0.3">
      <c r="A1173" s="419" t="s">
        <v>5416</v>
      </c>
      <c r="B1173" s="436" t="s">
        <v>5417</v>
      </c>
      <c r="C1173" s="437" t="s">
        <v>597</v>
      </c>
      <c r="D1173" s="367">
        <f t="shared" si="86"/>
        <v>34</v>
      </c>
      <c r="E1173" s="368">
        <f t="shared" si="87"/>
        <v>14</v>
      </c>
      <c r="F1173" s="368">
        <f t="shared" si="88"/>
        <v>10</v>
      </c>
      <c r="G1173" s="368">
        <f t="shared" si="89"/>
        <v>0</v>
      </c>
      <c r="H1173" s="368">
        <f t="shared" si="90"/>
        <v>0</v>
      </c>
      <c r="I1173" s="368">
        <f t="shared" si="91"/>
        <v>0</v>
      </c>
      <c r="J1173" s="368">
        <f t="shared" si="92"/>
        <v>0</v>
      </c>
      <c r="K1173" s="368">
        <f t="shared" si="93"/>
        <v>0</v>
      </c>
      <c r="L1173" s="368">
        <f t="shared" si="94"/>
        <v>0</v>
      </c>
      <c r="M1173" s="368">
        <f t="shared" si="95"/>
        <v>0</v>
      </c>
      <c r="N1173" s="370">
        <f t="shared" si="96"/>
        <v>58</v>
      </c>
      <c r="O1173" s="371"/>
      <c r="P1173" s="413">
        <f t="shared" si="107"/>
        <v>58</v>
      </c>
      <c r="Q1173" s="373">
        <f t="shared" si="108"/>
        <v>134</v>
      </c>
      <c r="R1173" s="374">
        <v>10</v>
      </c>
      <c r="S1173" s="420">
        <v>0</v>
      </c>
      <c r="T1173" s="414">
        <v>0</v>
      </c>
      <c r="U1173" s="414">
        <v>0</v>
      </c>
      <c r="V1173" s="414">
        <v>0</v>
      </c>
      <c r="W1173" s="414">
        <v>0</v>
      </c>
      <c r="X1173" s="414">
        <v>0</v>
      </c>
      <c r="Y1173" s="414">
        <v>0</v>
      </c>
      <c r="Z1173" s="414">
        <v>0</v>
      </c>
      <c r="AA1173" s="414">
        <v>0</v>
      </c>
      <c r="AB1173" s="420">
        <v>34</v>
      </c>
      <c r="AC1173" s="415"/>
      <c r="AD1173" s="421">
        <v>0</v>
      </c>
      <c r="AE1173" s="416">
        <v>0</v>
      </c>
      <c r="AF1173" s="417">
        <v>14</v>
      </c>
      <c r="AG1173" s="375"/>
      <c r="AH1173" s="417"/>
      <c r="AI1173" s="421">
        <v>0</v>
      </c>
      <c r="AJ1173" s="421">
        <v>0</v>
      </c>
      <c r="AK1173" s="421">
        <v>0</v>
      </c>
      <c r="AL1173" s="126"/>
      <c r="AM1173" s="418"/>
      <c r="AN1173" s="418"/>
      <c r="AO1173" s="375">
        <v>0</v>
      </c>
    </row>
    <row r="1174" spans="1:41" ht="24" customHeight="1" x14ac:dyDescent="0.3">
      <c r="A1174" s="419" t="s">
        <v>1718</v>
      </c>
      <c r="B1174" s="411" t="s">
        <v>4258</v>
      </c>
      <c r="C1174" s="412" t="s">
        <v>116</v>
      </c>
      <c r="D1174" s="367">
        <f t="shared" si="86"/>
        <v>0</v>
      </c>
      <c r="E1174" s="368">
        <f t="shared" si="87"/>
        <v>0</v>
      </c>
      <c r="F1174" s="368">
        <f t="shared" si="88"/>
        <v>0</v>
      </c>
      <c r="G1174" s="368">
        <f t="shared" si="89"/>
        <v>0</v>
      </c>
      <c r="H1174" s="368">
        <f t="shared" si="90"/>
        <v>0</v>
      </c>
      <c r="I1174" s="368">
        <f t="shared" si="91"/>
        <v>0</v>
      </c>
      <c r="J1174" s="368">
        <f t="shared" si="92"/>
        <v>0</v>
      </c>
      <c r="K1174" s="368">
        <f t="shared" si="93"/>
        <v>0</v>
      </c>
      <c r="L1174" s="368">
        <f t="shared" si="94"/>
        <v>0</v>
      </c>
      <c r="M1174" s="368">
        <f t="shared" si="95"/>
        <v>0</v>
      </c>
      <c r="N1174" s="370">
        <f t="shared" si="96"/>
        <v>0</v>
      </c>
      <c r="O1174" s="371"/>
      <c r="P1174" s="413">
        <f t="shared" si="107"/>
        <v>0</v>
      </c>
      <c r="Q1174" s="373" t="str">
        <f t="shared" si="108"/>
        <v/>
      </c>
      <c r="R1174" s="374">
        <v>0</v>
      </c>
      <c r="S1174" s="420">
        <v>0</v>
      </c>
      <c r="T1174" s="414">
        <v>0</v>
      </c>
      <c r="U1174" s="414">
        <v>0</v>
      </c>
      <c r="V1174" s="414">
        <v>0</v>
      </c>
      <c r="W1174" s="414">
        <v>0</v>
      </c>
      <c r="X1174" s="414">
        <v>0</v>
      </c>
      <c r="Y1174" s="414">
        <v>0</v>
      </c>
      <c r="Z1174" s="414">
        <v>0</v>
      </c>
      <c r="AA1174" s="414">
        <v>0</v>
      </c>
      <c r="AB1174" s="420">
        <v>0</v>
      </c>
      <c r="AC1174" s="415"/>
      <c r="AD1174" s="124">
        <v>0</v>
      </c>
      <c r="AE1174" s="427">
        <v>0</v>
      </c>
      <c r="AF1174" s="417"/>
      <c r="AG1174" s="375"/>
      <c r="AH1174" s="417"/>
      <c r="AI1174" s="124">
        <v>0</v>
      </c>
      <c r="AJ1174" s="124">
        <v>0</v>
      </c>
      <c r="AK1174" s="124">
        <v>0</v>
      </c>
      <c r="AL1174" s="126"/>
      <c r="AM1174" s="418"/>
      <c r="AN1174" s="418"/>
      <c r="AO1174" s="375">
        <v>0</v>
      </c>
    </row>
    <row r="1175" spans="1:41" ht="24" customHeight="1" x14ac:dyDescent="0.3">
      <c r="A1175" s="410" t="s">
        <v>5418</v>
      </c>
      <c r="B1175" s="411" t="s">
        <v>5419</v>
      </c>
      <c r="C1175" s="412" t="s">
        <v>1565</v>
      </c>
      <c r="D1175" s="367">
        <f t="shared" si="86"/>
        <v>0</v>
      </c>
      <c r="E1175" s="368">
        <f t="shared" si="87"/>
        <v>0</v>
      </c>
      <c r="F1175" s="368">
        <f t="shared" si="88"/>
        <v>0</v>
      </c>
      <c r="G1175" s="368">
        <f t="shared" si="89"/>
        <v>0</v>
      </c>
      <c r="H1175" s="368">
        <f t="shared" si="90"/>
        <v>0</v>
      </c>
      <c r="I1175" s="368">
        <f t="shared" si="91"/>
        <v>0</v>
      </c>
      <c r="J1175" s="368">
        <f t="shared" si="92"/>
        <v>0</v>
      </c>
      <c r="K1175" s="368">
        <f t="shared" si="93"/>
        <v>0</v>
      </c>
      <c r="L1175" s="368">
        <f t="shared" si="94"/>
        <v>0</v>
      </c>
      <c r="M1175" s="368">
        <f t="shared" si="95"/>
        <v>0</v>
      </c>
      <c r="N1175" s="370">
        <f t="shared" si="96"/>
        <v>0</v>
      </c>
      <c r="O1175" s="371"/>
      <c r="P1175" s="413">
        <f t="shared" si="107"/>
        <v>0</v>
      </c>
      <c r="Q1175" s="373" t="str">
        <f t="shared" si="108"/>
        <v/>
      </c>
      <c r="R1175" s="431">
        <v>0</v>
      </c>
      <c r="S1175" s="432">
        <v>0</v>
      </c>
      <c r="T1175" s="414">
        <v>0</v>
      </c>
      <c r="U1175" s="414">
        <v>0</v>
      </c>
      <c r="V1175" s="414">
        <v>0</v>
      </c>
      <c r="W1175" s="414">
        <v>0</v>
      </c>
      <c r="X1175" s="414">
        <v>0</v>
      </c>
      <c r="Y1175" s="414">
        <v>0</v>
      </c>
      <c r="Z1175" s="414">
        <v>0</v>
      </c>
      <c r="AA1175" s="414">
        <v>0</v>
      </c>
      <c r="AB1175" s="432">
        <v>0</v>
      </c>
      <c r="AC1175" s="415"/>
      <c r="AD1175" s="142">
        <v>0</v>
      </c>
      <c r="AE1175" s="427">
        <v>0</v>
      </c>
      <c r="AF1175" s="417"/>
      <c r="AG1175" s="375"/>
      <c r="AH1175" s="417"/>
      <c r="AI1175" s="142">
        <v>0</v>
      </c>
      <c r="AJ1175" s="142">
        <v>0</v>
      </c>
      <c r="AK1175" s="142">
        <v>0</v>
      </c>
      <c r="AL1175" s="434"/>
      <c r="AM1175" s="435"/>
      <c r="AN1175" s="435"/>
      <c r="AO1175" s="375">
        <v>0</v>
      </c>
    </row>
    <row r="1176" spans="1:41" ht="24" customHeight="1" x14ac:dyDescent="0.3">
      <c r="A1176" s="410" t="s">
        <v>5420</v>
      </c>
      <c r="B1176" s="411" t="s">
        <v>4256</v>
      </c>
      <c r="C1176" s="412" t="s">
        <v>139</v>
      </c>
      <c r="D1176" s="367">
        <f t="shared" si="86"/>
        <v>0</v>
      </c>
      <c r="E1176" s="368">
        <f t="shared" si="87"/>
        <v>0</v>
      </c>
      <c r="F1176" s="368">
        <f t="shared" si="88"/>
        <v>0</v>
      </c>
      <c r="G1176" s="368">
        <f t="shared" si="89"/>
        <v>0</v>
      </c>
      <c r="H1176" s="368">
        <f t="shared" si="90"/>
        <v>0</v>
      </c>
      <c r="I1176" s="368">
        <f t="shared" si="91"/>
        <v>0</v>
      </c>
      <c r="J1176" s="368">
        <f t="shared" si="92"/>
        <v>0</v>
      </c>
      <c r="K1176" s="368">
        <f t="shared" si="93"/>
        <v>0</v>
      </c>
      <c r="L1176" s="368">
        <f t="shared" si="94"/>
        <v>0</v>
      </c>
      <c r="M1176" s="368">
        <f t="shared" si="95"/>
        <v>0</v>
      </c>
      <c r="N1176" s="370">
        <f t="shared" si="96"/>
        <v>0</v>
      </c>
      <c r="O1176" s="371"/>
      <c r="P1176" s="413">
        <f t="shared" si="107"/>
        <v>0</v>
      </c>
      <c r="Q1176" s="373" t="str">
        <f t="shared" si="108"/>
        <v/>
      </c>
      <c r="R1176" s="431">
        <v>0</v>
      </c>
      <c r="S1176" s="420">
        <v>0</v>
      </c>
      <c r="T1176" s="414">
        <v>0</v>
      </c>
      <c r="U1176" s="414">
        <v>0</v>
      </c>
      <c r="V1176" s="414">
        <v>0</v>
      </c>
      <c r="W1176" s="414">
        <v>0</v>
      </c>
      <c r="X1176" s="414">
        <v>0</v>
      </c>
      <c r="Y1176" s="414">
        <v>0</v>
      </c>
      <c r="Z1176" s="414">
        <v>0</v>
      </c>
      <c r="AA1176" s="414">
        <v>0</v>
      </c>
      <c r="AB1176" s="420">
        <v>0</v>
      </c>
      <c r="AC1176" s="429"/>
      <c r="AD1176" s="124">
        <v>0</v>
      </c>
      <c r="AE1176" s="427">
        <v>0</v>
      </c>
      <c r="AF1176" s="433"/>
      <c r="AG1176" s="425"/>
      <c r="AH1176" s="433"/>
      <c r="AI1176" s="421">
        <v>0</v>
      </c>
      <c r="AJ1176" s="421">
        <v>0</v>
      </c>
      <c r="AK1176" s="421">
        <v>0</v>
      </c>
      <c r="AL1176" s="434"/>
      <c r="AM1176" s="435"/>
      <c r="AN1176" s="435"/>
      <c r="AO1176" s="425">
        <v>0</v>
      </c>
    </row>
    <row r="1177" spans="1:41" ht="24" customHeight="1" x14ac:dyDescent="0.3">
      <c r="A1177" s="419" t="s">
        <v>5421</v>
      </c>
      <c r="B1177" s="411" t="s">
        <v>5422</v>
      </c>
      <c r="C1177" s="412" t="s">
        <v>2370</v>
      </c>
      <c r="D1177" s="367">
        <f t="shared" si="86"/>
        <v>4</v>
      </c>
      <c r="E1177" s="368">
        <f t="shared" si="87"/>
        <v>0</v>
      </c>
      <c r="F1177" s="368">
        <f t="shared" si="88"/>
        <v>0</v>
      </c>
      <c r="G1177" s="368">
        <f t="shared" si="89"/>
        <v>0</v>
      </c>
      <c r="H1177" s="368">
        <f t="shared" si="90"/>
        <v>0</v>
      </c>
      <c r="I1177" s="368">
        <f t="shared" si="91"/>
        <v>0</v>
      </c>
      <c r="J1177" s="368">
        <f t="shared" si="92"/>
        <v>0</v>
      </c>
      <c r="K1177" s="368">
        <f t="shared" si="93"/>
        <v>0</v>
      </c>
      <c r="L1177" s="368">
        <f t="shared" si="94"/>
        <v>0</v>
      </c>
      <c r="M1177" s="368">
        <f t="shared" si="95"/>
        <v>0</v>
      </c>
      <c r="N1177" s="370">
        <f t="shared" si="96"/>
        <v>4</v>
      </c>
      <c r="O1177" s="371"/>
      <c r="P1177" s="413">
        <f t="shared" si="107"/>
        <v>4</v>
      </c>
      <c r="Q1177" s="373">
        <f t="shared" si="108"/>
        <v>889</v>
      </c>
      <c r="R1177" s="374">
        <v>0</v>
      </c>
      <c r="S1177" s="420">
        <v>0</v>
      </c>
      <c r="T1177" s="414">
        <v>0</v>
      </c>
      <c r="U1177" s="414">
        <v>0</v>
      </c>
      <c r="V1177" s="414">
        <v>0</v>
      </c>
      <c r="W1177" s="414">
        <v>0</v>
      </c>
      <c r="X1177" s="414">
        <v>0</v>
      </c>
      <c r="Y1177" s="414">
        <v>0</v>
      </c>
      <c r="Z1177" s="414">
        <v>0</v>
      </c>
      <c r="AA1177" s="414">
        <v>0</v>
      </c>
      <c r="AB1177" s="420">
        <v>4</v>
      </c>
      <c r="AC1177" s="415"/>
      <c r="AD1177" s="421">
        <v>0</v>
      </c>
      <c r="AE1177" s="416">
        <v>0</v>
      </c>
      <c r="AF1177" s="417"/>
      <c r="AG1177" s="375"/>
      <c r="AH1177" s="417"/>
      <c r="AI1177" s="430">
        <v>0</v>
      </c>
      <c r="AJ1177" s="430">
        <v>0</v>
      </c>
      <c r="AK1177" s="430">
        <v>0</v>
      </c>
      <c r="AL1177" s="126"/>
      <c r="AM1177" s="418"/>
      <c r="AN1177" s="418"/>
      <c r="AO1177" s="375">
        <v>0</v>
      </c>
    </row>
    <row r="1178" spans="1:41" ht="24" customHeight="1" x14ac:dyDescent="0.3">
      <c r="A1178" s="410" t="s">
        <v>5423</v>
      </c>
      <c r="B1178" s="411" t="s">
        <v>5424</v>
      </c>
      <c r="C1178" s="412" t="s">
        <v>429</v>
      </c>
      <c r="D1178" s="367">
        <f t="shared" si="86"/>
        <v>8</v>
      </c>
      <c r="E1178" s="368">
        <f t="shared" si="87"/>
        <v>0</v>
      </c>
      <c r="F1178" s="368">
        <f t="shared" si="88"/>
        <v>0</v>
      </c>
      <c r="G1178" s="368">
        <f t="shared" si="89"/>
        <v>0</v>
      </c>
      <c r="H1178" s="368">
        <f t="shared" si="90"/>
        <v>0</v>
      </c>
      <c r="I1178" s="368">
        <f t="shared" si="91"/>
        <v>0</v>
      </c>
      <c r="J1178" s="368">
        <f t="shared" si="92"/>
        <v>0</v>
      </c>
      <c r="K1178" s="368">
        <f t="shared" si="93"/>
        <v>0</v>
      </c>
      <c r="L1178" s="368">
        <f t="shared" si="94"/>
        <v>0</v>
      </c>
      <c r="M1178" s="368">
        <f t="shared" si="95"/>
        <v>0</v>
      </c>
      <c r="N1178" s="370">
        <f t="shared" si="96"/>
        <v>8</v>
      </c>
      <c r="O1178" s="371"/>
      <c r="P1178" s="413">
        <f t="shared" si="107"/>
        <v>8</v>
      </c>
      <c r="Q1178" s="373">
        <f t="shared" si="108"/>
        <v>762</v>
      </c>
      <c r="R1178" s="374">
        <v>0</v>
      </c>
      <c r="S1178" s="420">
        <v>0</v>
      </c>
      <c r="T1178" s="414">
        <v>0</v>
      </c>
      <c r="U1178" s="414">
        <v>0</v>
      </c>
      <c r="V1178" s="414">
        <v>0</v>
      </c>
      <c r="W1178" s="414">
        <v>0</v>
      </c>
      <c r="X1178" s="414">
        <v>0</v>
      </c>
      <c r="Y1178" s="414">
        <v>0</v>
      </c>
      <c r="Z1178" s="414">
        <v>0</v>
      </c>
      <c r="AA1178" s="414">
        <v>0</v>
      </c>
      <c r="AB1178" s="420">
        <v>8</v>
      </c>
      <c r="AC1178" s="429"/>
      <c r="AD1178" s="421">
        <v>0</v>
      </c>
      <c r="AE1178" s="427">
        <v>0</v>
      </c>
      <c r="AF1178" s="417"/>
      <c r="AG1178" s="375"/>
      <c r="AH1178" s="417"/>
      <c r="AI1178" s="421">
        <v>0</v>
      </c>
      <c r="AJ1178" s="421">
        <v>0</v>
      </c>
      <c r="AK1178" s="421">
        <v>0</v>
      </c>
      <c r="AL1178" s="126"/>
      <c r="AM1178" s="418"/>
      <c r="AN1178" s="418"/>
      <c r="AO1178" s="375">
        <v>0</v>
      </c>
    </row>
    <row r="1179" spans="1:41" ht="24" customHeight="1" x14ac:dyDescent="0.3">
      <c r="A1179" s="410" t="s">
        <v>5425</v>
      </c>
      <c r="B1179" s="411" t="s">
        <v>5426</v>
      </c>
      <c r="C1179" s="412" t="s">
        <v>358</v>
      </c>
      <c r="D1179" s="367">
        <f t="shared" si="86"/>
        <v>0</v>
      </c>
      <c r="E1179" s="368">
        <f t="shared" si="87"/>
        <v>0</v>
      </c>
      <c r="F1179" s="368">
        <f t="shared" si="88"/>
        <v>0</v>
      </c>
      <c r="G1179" s="368">
        <f t="shared" si="89"/>
        <v>0</v>
      </c>
      <c r="H1179" s="368">
        <f t="shared" si="90"/>
        <v>0</v>
      </c>
      <c r="I1179" s="368">
        <f t="shared" si="91"/>
        <v>0</v>
      </c>
      <c r="J1179" s="368">
        <f t="shared" si="92"/>
        <v>0</v>
      </c>
      <c r="K1179" s="368">
        <f t="shared" si="93"/>
        <v>0</v>
      </c>
      <c r="L1179" s="368">
        <f t="shared" si="94"/>
        <v>0</v>
      </c>
      <c r="M1179" s="368">
        <f t="shared" si="95"/>
        <v>0</v>
      </c>
      <c r="N1179" s="370">
        <f t="shared" si="96"/>
        <v>0</v>
      </c>
      <c r="O1179" s="371"/>
      <c r="P1179" s="413">
        <f t="shared" si="107"/>
        <v>0</v>
      </c>
      <c r="Q1179" s="373" t="str">
        <f t="shared" si="108"/>
        <v/>
      </c>
      <c r="R1179" s="374">
        <v>0</v>
      </c>
      <c r="S1179" s="425">
        <v>0</v>
      </c>
      <c r="T1179" s="414">
        <v>0</v>
      </c>
      <c r="U1179" s="414">
        <v>0</v>
      </c>
      <c r="V1179" s="414">
        <v>0</v>
      </c>
      <c r="W1179" s="414">
        <v>0</v>
      </c>
      <c r="X1179" s="414">
        <v>0</v>
      </c>
      <c r="Y1179" s="414">
        <v>0</v>
      </c>
      <c r="Z1179" s="414">
        <v>0</v>
      </c>
      <c r="AA1179" s="414">
        <v>0</v>
      </c>
      <c r="AB1179" s="425">
        <v>0</v>
      </c>
      <c r="AC1179" s="415"/>
      <c r="AD1179" s="124">
        <v>0</v>
      </c>
      <c r="AE1179" s="416">
        <v>0</v>
      </c>
      <c r="AF1179" s="417"/>
      <c r="AG1179" s="375"/>
      <c r="AH1179" s="417"/>
      <c r="AI1179" s="426">
        <v>0</v>
      </c>
      <c r="AJ1179" s="426">
        <v>0</v>
      </c>
      <c r="AK1179" s="426">
        <v>0</v>
      </c>
      <c r="AL1179" s="126"/>
      <c r="AM1179" s="418"/>
      <c r="AN1179" s="418"/>
      <c r="AO1179" s="425">
        <v>0</v>
      </c>
    </row>
    <row r="1180" spans="1:41" ht="24" customHeight="1" x14ac:dyDescent="0.3">
      <c r="A1180" s="410" t="s">
        <v>5427</v>
      </c>
      <c r="B1180" s="411" t="s">
        <v>4257</v>
      </c>
      <c r="C1180" s="412" t="s">
        <v>358</v>
      </c>
      <c r="D1180" s="367">
        <f t="shared" si="86"/>
        <v>0</v>
      </c>
      <c r="E1180" s="368">
        <f t="shared" si="87"/>
        <v>0</v>
      </c>
      <c r="F1180" s="368">
        <f t="shared" si="88"/>
        <v>0</v>
      </c>
      <c r="G1180" s="368">
        <f t="shared" si="89"/>
        <v>0</v>
      </c>
      <c r="H1180" s="368">
        <f t="shared" si="90"/>
        <v>0</v>
      </c>
      <c r="I1180" s="368">
        <f t="shared" si="91"/>
        <v>0</v>
      </c>
      <c r="J1180" s="368">
        <f t="shared" si="92"/>
        <v>0</v>
      </c>
      <c r="K1180" s="368">
        <f t="shared" si="93"/>
        <v>0</v>
      </c>
      <c r="L1180" s="368">
        <f t="shared" si="94"/>
        <v>0</v>
      </c>
      <c r="M1180" s="368">
        <f t="shared" si="95"/>
        <v>0</v>
      </c>
      <c r="N1180" s="370">
        <f t="shared" si="96"/>
        <v>0</v>
      </c>
      <c r="O1180" s="371">
        <f>Nemzetközi!F125</f>
        <v>0</v>
      </c>
      <c r="P1180" s="413">
        <f t="shared" si="107"/>
        <v>0</v>
      </c>
      <c r="Q1180" s="373" t="str">
        <f t="shared" si="108"/>
        <v/>
      </c>
      <c r="R1180" s="374">
        <v>0</v>
      </c>
      <c r="S1180" s="425">
        <v>0</v>
      </c>
      <c r="T1180" s="414">
        <v>0</v>
      </c>
      <c r="U1180" s="414">
        <v>0</v>
      </c>
      <c r="V1180" s="414">
        <v>0</v>
      </c>
      <c r="W1180" s="414">
        <v>0</v>
      </c>
      <c r="X1180" s="414">
        <v>0</v>
      </c>
      <c r="Y1180" s="414">
        <v>0</v>
      </c>
      <c r="Z1180" s="414">
        <v>0</v>
      </c>
      <c r="AA1180" s="414">
        <v>0</v>
      </c>
      <c r="AB1180" s="425">
        <v>0</v>
      </c>
      <c r="AC1180" s="429"/>
      <c r="AD1180" s="421">
        <v>0</v>
      </c>
      <c r="AE1180" s="416">
        <v>0</v>
      </c>
      <c r="AF1180" s="433"/>
      <c r="AG1180" s="425"/>
      <c r="AH1180" s="433"/>
      <c r="AI1180" s="426">
        <v>0</v>
      </c>
      <c r="AJ1180" s="426">
        <v>0</v>
      </c>
      <c r="AK1180" s="426">
        <v>0</v>
      </c>
      <c r="AL1180" s="126"/>
      <c r="AM1180" s="418"/>
      <c r="AN1180" s="418"/>
      <c r="AO1180" s="425">
        <v>0</v>
      </c>
    </row>
    <row r="1181" spans="1:41" ht="24" customHeight="1" x14ac:dyDescent="0.3">
      <c r="A1181" s="419" t="s">
        <v>1726</v>
      </c>
      <c r="B1181" s="411" t="s">
        <v>5428</v>
      </c>
      <c r="C1181" s="412" t="s">
        <v>1440</v>
      </c>
      <c r="D1181" s="367">
        <f t="shared" si="86"/>
        <v>16</v>
      </c>
      <c r="E1181" s="368">
        <f t="shared" si="87"/>
        <v>4</v>
      </c>
      <c r="F1181" s="368">
        <f t="shared" si="88"/>
        <v>0</v>
      </c>
      <c r="G1181" s="368">
        <f t="shared" si="89"/>
        <v>0</v>
      </c>
      <c r="H1181" s="368">
        <f t="shared" si="90"/>
        <v>0</v>
      </c>
      <c r="I1181" s="368">
        <f t="shared" si="91"/>
        <v>0</v>
      </c>
      <c r="J1181" s="368">
        <f t="shared" si="92"/>
        <v>0</v>
      </c>
      <c r="K1181" s="368">
        <f t="shared" si="93"/>
        <v>0</v>
      </c>
      <c r="L1181" s="368">
        <f t="shared" si="94"/>
        <v>0</v>
      </c>
      <c r="M1181" s="368">
        <f t="shared" si="95"/>
        <v>0</v>
      </c>
      <c r="N1181" s="370">
        <f t="shared" si="96"/>
        <v>20</v>
      </c>
      <c r="O1181" s="371"/>
      <c r="P1181" s="413">
        <f t="shared" si="107"/>
        <v>20</v>
      </c>
      <c r="Q1181" s="373">
        <f t="shared" si="108"/>
        <v>427</v>
      </c>
      <c r="R1181" s="374">
        <v>0</v>
      </c>
      <c r="S1181" s="420">
        <v>0</v>
      </c>
      <c r="T1181" s="414">
        <v>0</v>
      </c>
      <c r="U1181" s="414">
        <v>0</v>
      </c>
      <c r="V1181" s="414">
        <v>0</v>
      </c>
      <c r="W1181" s="414">
        <v>0</v>
      </c>
      <c r="X1181" s="414">
        <v>0</v>
      </c>
      <c r="Y1181" s="414">
        <v>0</v>
      </c>
      <c r="Z1181" s="414">
        <v>0</v>
      </c>
      <c r="AA1181" s="414">
        <v>0</v>
      </c>
      <c r="AB1181" s="420">
        <v>4</v>
      </c>
      <c r="AC1181" s="415"/>
      <c r="AD1181" s="421">
        <v>0</v>
      </c>
      <c r="AE1181" s="416">
        <v>0</v>
      </c>
      <c r="AF1181" s="417">
        <v>16</v>
      </c>
      <c r="AG1181" s="375"/>
      <c r="AH1181" s="417"/>
      <c r="AI1181" s="426">
        <v>0</v>
      </c>
      <c r="AJ1181" s="426">
        <v>0</v>
      </c>
      <c r="AK1181" s="426">
        <v>0</v>
      </c>
      <c r="AL1181" s="126"/>
      <c r="AM1181" s="418"/>
      <c r="AN1181" s="418"/>
      <c r="AO1181" s="375">
        <v>0</v>
      </c>
    </row>
    <row r="1182" spans="1:41" ht="24" customHeight="1" x14ac:dyDescent="0.3">
      <c r="A1182" s="410" t="s">
        <v>5429</v>
      </c>
      <c r="B1182" s="411" t="s">
        <v>5430</v>
      </c>
      <c r="C1182" s="412" t="s">
        <v>2705</v>
      </c>
      <c r="D1182" s="367">
        <f t="shared" si="86"/>
        <v>14</v>
      </c>
      <c r="E1182" s="368">
        <f t="shared" si="87"/>
        <v>8</v>
      </c>
      <c r="F1182" s="368">
        <f t="shared" si="88"/>
        <v>0</v>
      </c>
      <c r="G1182" s="368">
        <f t="shared" si="89"/>
        <v>0</v>
      </c>
      <c r="H1182" s="368">
        <f t="shared" si="90"/>
        <v>0</v>
      </c>
      <c r="I1182" s="368">
        <f t="shared" si="91"/>
        <v>0</v>
      </c>
      <c r="J1182" s="368">
        <f t="shared" si="92"/>
        <v>0</v>
      </c>
      <c r="K1182" s="368">
        <f t="shared" si="93"/>
        <v>0</v>
      </c>
      <c r="L1182" s="368">
        <f t="shared" si="94"/>
        <v>0</v>
      </c>
      <c r="M1182" s="368">
        <f t="shared" si="95"/>
        <v>0</v>
      </c>
      <c r="N1182" s="370">
        <f t="shared" si="96"/>
        <v>22</v>
      </c>
      <c r="O1182" s="371"/>
      <c r="P1182" s="413">
        <f t="shared" si="107"/>
        <v>22</v>
      </c>
      <c r="Q1182" s="373">
        <f t="shared" si="108"/>
        <v>392</v>
      </c>
      <c r="R1182" s="374">
        <v>0</v>
      </c>
      <c r="S1182" s="425">
        <v>14</v>
      </c>
      <c r="T1182" s="414">
        <v>0</v>
      </c>
      <c r="U1182" s="414">
        <v>0</v>
      </c>
      <c r="V1182" s="414">
        <v>0</v>
      </c>
      <c r="W1182" s="414">
        <v>0</v>
      </c>
      <c r="X1182" s="414">
        <v>0</v>
      </c>
      <c r="Y1182" s="414">
        <v>0</v>
      </c>
      <c r="Z1182" s="414">
        <v>0</v>
      </c>
      <c r="AA1182" s="414">
        <v>0</v>
      </c>
      <c r="AB1182" s="425">
        <v>0</v>
      </c>
      <c r="AC1182" s="415"/>
      <c r="AD1182" s="421">
        <v>0</v>
      </c>
      <c r="AE1182" s="416">
        <v>0</v>
      </c>
      <c r="AF1182" s="417">
        <v>8</v>
      </c>
      <c r="AG1182" s="375"/>
      <c r="AH1182" s="417"/>
      <c r="AI1182" s="421">
        <v>0</v>
      </c>
      <c r="AJ1182" s="421">
        <v>0</v>
      </c>
      <c r="AK1182" s="421">
        <v>0</v>
      </c>
      <c r="AL1182" s="126"/>
      <c r="AM1182" s="418"/>
      <c r="AN1182" s="418"/>
      <c r="AO1182" s="375">
        <v>0</v>
      </c>
    </row>
    <row r="1183" spans="1:41" ht="24" customHeight="1" x14ac:dyDescent="0.3">
      <c r="A1183" s="410" t="s">
        <v>5431</v>
      </c>
      <c r="B1183" s="411" t="s">
        <v>5432</v>
      </c>
      <c r="C1183" s="412" t="s">
        <v>394</v>
      </c>
      <c r="D1183" s="367">
        <f t="shared" si="86"/>
        <v>0</v>
      </c>
      <c r="E1183" s="368">
        <f t="shared" si="87"/>
        <v>0</v>
      </c>
      <c r="F1183" s="368">
        <f t="shared" si="88"/>
        <v>0</v>
      </c>
      <c r="G1183" s="368">
        <f t="shared" si="89"/>
        <v>0</v>
      </c>
      <c r="H1183" s="368">
        <f t="shared" si="90"/>
        <v>0</v>
      </c>
      <c r="I1183" s="368">
        <f t="shared" si="91"/>
        <v>0</v>
      </c>
      <c r="J1183" s="368">
        <f t="shared" si="92"/>
        <v>0</v>
      </c>
      <c r="K1183" s="368">
        <f t="shared" si="93"/>
        <v>0</v>
      </c>
      <c r="L1183" s="368">
        <f t="shared" si="94"/>
        <v>0</v>
      </c>
      <c r="M1183" s="368">
        <f t="shared" si="95"/>
        <v>0</v>
      </c>
      <c r="N1183" s="370">
        <f t="shared" si="96"/>
        <v>0</v>
      </c>
      <c r="O1183" s="371"/>
      <c r="P1183" s="413">
        <f t="shared" si="107"/>
        <v>0</v>
      </c>
      <c r="Q1183" s="373" t="str">
        <f t="shared" si="108"/>
        <v/>
      </c>
      <c r="R1183" s="431">
        <v>0</v>
      </c>
      <c r="S1183" s="414">
        <v>0</v>
      </c>
      <c r="T1183" s="414">
        <v>0</v>
      </c>
      <c r="U1183" s="414">
        <v>0</v>
      </c>
      <c r="V1183" s="414">
        <v>0</v>
      </c>
      <c r="W1183" s="414">
        <v>0</v>
      </c>
      <c r="X1183" s="414">
        <v>0</v>
      </c>
      <c r="Y1183" s="414">
        <v>0</v>
      </c>
      <c r="Z1183" s="414">
        <v>0</v>
      </c>
      <c r="AA1183" s="414">
        <v>0</v>
      </c>
      <c r="AB1183" s="414">
        <v>0</v>
      </c>
      <c r="AC1183" s="415"/>
      <c r="AD1183" s="142">
        <v>0</v>
      </c>
      <c r="AE1183" s="416">
        <v>0</v>
      </c>
      <c r="AF1183" s="417"/>
      <c r="AG1183" s="375"/>
      <c r="AH1183" s="417"/>
      <c r="AI1183" s="426">
        <v>0</v>
      </c>
      <c r="AJ1183" s="426">
        <v>0</v>
      </c>
      <c r="AK1183" s="426">
        <v>0</v>
      </c>
      <c r="AL1183" s="434"/>
      <c r="AM1183" s="435"/>
      <c r="AN1183" s="435"/>
      <c r="AO1183" s="375">
        <v>0</v>
      </c>
    </row>
    <row r="1184" spans="1:41" ht="24" customHeight="1" x14ac:dyDescent="0.3">
      <c r="A1184" s="419" t="s">
        <v>5435</v>
      </c>
      <c r="B1184" s="411" t="s">
        <v>5436</v>
      </c>
      <c r="C1184" s="412" t="s">
        <v>301</v>
      </c>
      <c r="D1184" s="367">
        <f t="shared" si="86"/>
        <v>0</v>
      </c>
      <c r="E1184" s="368">
        <f t="shared" si="87"/>
        <v>0</v>
      </c>
      <c r="F1184" s="368">
        <f t="shared" si="88"/>
        <v>0</v>
      </c>
      <c r="G1184" s="368">
        <f t="shared" si="89"/>
        <v>0</v>
      </c>
      <c r="H1184" s="368">
        <f t="shared" si="90"/>
        <v>0</v>
      </c>
      <c r="I1184" s="368">
        <f t="shared" si="91"/>
        <v>0</v>
      </c>
      <c r="J1184" s="368">
        <f t="shared" si="92"/>
        <v>0</v>
      </c>
      <c r="K1184" s="368">
        <f t="shared" si="93"/>
        <v>0</v>
      </c>
      <c r="L1184" s="368">
        <f t="shared" si="94"/>
        <v>0</v>
      </c>
      <c r="M1184" s="368">
        <f t="shared" si="95"/>
        <v>0</v>
      </c>
      <c r="N1184" s="370">
        <f t="shared" si="96"/>
        <v>0</v>
      </c>
      <c r="O1184" s="371"/>
      <c r="P1184" s="413">
        <f t="shared" si="107"/>
        <v>0</v>
      </c>
      <c r="Q1184" s="373" t="str">
        <f t="shared" si="108"/>
        <v/>
      </c>
      <c r="R1184" s="374">
        <v>0</v>
      </c>
      <c r="S1184" s="414">
        <v>0</v>
      </c>
      <c r="T1184" s="414">
        <v>0</v>
      </c>
      <c r="U1184" s="414">
        <v>0</v>
      </c>
      <c r="V1184" s="414">
        <v>0</v>
      </c>
      <c r="W1184" s="414">
        <v>0</v>
      </c>
      <c r="X1184" s="414">
        <v>0</v>
      </c>
      <c r="Y1184" s="414">
        <v>0</v>
      </c>
      <c r="Z1184" s="414">
        <v>0</v>
      </c>
      <c r="AA1184" s="414">
        <v>0</v>
      </c>
      <c r="AB1184" s="414">
        <v>0</v>
      </c>
      <c r="AC1184" s="415"/>
      <c r="AD1184" s="142">
        <v>0</v>
      </c>
      <c r="AE1184" s="427">
        <v>0</v>
      </c>
      <c r="AF1184" s="417"/>
      <c r="AG1184" s="375"/>
      <c r="AH1184" s="417"/>
      <c r="AI1184" s="421">
        <v>0</v>
      </c>
      <c r="AJ1184" s="421">
        <v>0</v>
      </c>
      <c r="AK1184" s="421">
        <v>0</v>
      </c>
      <c r="AL1184" s="126"/>
      <c r="AM1184" s="418"/>
      <c r="AN1184" s="418"/>
      <c r="AO1184" s="375">
        <v>0</v>
      </c>
    </row>
    <row r="1185" spans="1:41" ht="24" customHeight="1" x14ac:dyDescent="0.3">
      <c r="A1185" s="410" t="s">
        <v>5437</v>
      </c>
      <c r="B1185" s="411" t="s">
        <v>5438</v>
      </c>
      <c r="C1185" s="412" t="s">
        <v>2541</v>
      </c>
      <c r="D1185" s="367">
        <f t="shared" si="86"/>
        <v>0</v>
      </c>
      <c r="E1185" s="368">
        <f t="shared" si="87"/>
        <v>0</v>
      </c>
      <c r="F1185" s="368">
        <f t="shared" si="88"/>
        <v>0</v>
      </c>
      <c r="G1185" s="368">
        <f t="shared" si="89"/>
        <v>0</v>
      </c>
      <c r="H1185" s="368">
        <f t="shared" si="90"/>
        <v>0</v>
      </c>
      <c r="I1185" s="368">
        <f t="shared" si="91"/>
        <v>0</v>
      </c>
      <c r="J1185" s="368">
        <f t="shared" si="92"/>
        <v>0</v>
      </c>
      <c r="K1185" s="368">
        <f t="shared" si="93"/>
        <v>0</v>
      </c>
      <c r="L1185" s="368">
        <f t="shared" si="94"/>
        <v>0</v>
      </c>
      <c r="M1185" s="368">
        <f t="shared" si="95"/>
        <v>0</v>
      </c>
      <c r="N1185" s="370">
        <f t="shared" si="96"/>
        <v>0</v>
      </c>
      <c r="O1185" s="371"/>
      <c r="P1185" s="413">
        <f t="shared" si="107"/>
        <v>0</v>
      </c>
      <c r="Q1185" s="373" t="str">
        <f t="shared" si="108"/>
        <v/>
      </c>
      <c r="R1185" s="374">
        <v>0</v>
      </c>
      <c r="S1185" s="420">
        <v>0</v>
      </c>
      <c r="T1185" s="414">
        <v>0</v>
      </c>
      <c r="U1185" s="414">
        <v>0</v>
      </c>
      <c r="V1185" s="414">
        <v>0</v>
      </c>
      <c r="W1185" s="414">
        <v>0</v>
      </c>
      <c r="X1185" s="414">
        <v>0</v>
      </c>
      <c r="Y1185" s="414">
        <v>0</v>
      </c>
      <c r="Z1185" s="414">
        <v>0</v>
      </c>
      <c r="AA1185" s="414">
        <v>0</v>
      </c>
      <c r="AB1185" s="420">
        <v>0</v>
      </c>
      <c r="AC1185" s="429"/>
      <c r="AD1185" s="421">
        <v>0</v>
      </c>
      <c r="AE1185" s="416">
        <v>0</v>
      </c>
      <c r="AF1185" s="417"/>
      <c r="AG1185" s="375"/>
      <c r="AH1185" s="417"/>
      <c r="AI1185" s="421">
        <v>0</v>
      </c>
      <c r="AJ1185" s="421">
        <v>0</v>
      </c>
      <c r="AK1185" s="421">
        <v>0</v>
      </c>
      <c r="AL1185" s="126"/>
      <c r="AM1185" s="418"/>
      <c r="AN1185" s="418"/>
      <c r="AO1185" s="375">
        <v>0</v>
      </c>
    </row>
    <row r="1186" spans="1:41" ht="24" customHeight="1" x14ac:dyDescent="0.3">
      <c r="A1186" s="419" t="s">
        <v>5439</v>
      </c>
      <c r="B1186" s="411" t="s">
        <v>5440</v>
      </c>
      <c r="C1186" s="412" t="s">
        <v>2541</v>
      </c>
      <c r="D1186" s="367">
        <f t="shared" si="86"/>
        <v>0</v>
      </c>
      <c r="E1186" s="368">
        <f t="shared" si="87"/>
        <v>0</v>
      </c>
      <c r="F1186" s="368">
        <f t="shared" si="88"/>
        <v>0</v>
      </c>
      <c r="G1186" s="368">
        <f t="shared" si="89"/>
        <v>0</v>
      </c>
      <c r="H1186" s="368">
        <f t="shared" si="90"/>
        <v>0</v>
      </c>
      <c r="I1186" s="368">
        <f t="shared" si="91"/>
        <v>0</v>
      </c>
      <c r="J1186" s="368">
        <f t="shared" si="92"/>
        <v>0</v>
      </c>
      <c r="K1186" s="368">
        <f t="shared" si="93"/>
        <v>0</v>
      </c>
      <c r="L1186" s="368">
        <f t="shared" si="94"/>
        <v>0</v>
      </c>
      <c r="M1186" s="368">
        <f t="shared" si="95"/>
        <v>0</v>
      </c>
      <c r="N1186" s="370">
        <f t="shared" si="96"/>
        <v>0</v>
      </c>
      <c r="O1186" s="371"/>
      <c r="P1186" s="413">
        <f t="shared" si="107"/>
        <v>0</v>
      </c>
      <c r="Q1186" s="373" t="str">
        <f t="shared" si="108"/>
        <v/>
      </c>
      <c r="R1186" s="374">
        <v>0</v>
      </c>
      <c r="S1186" s="425">
        <v>0</v>
      </c>
      <c r="T1186" s="414">
        <v>0</v>
      </c>
      <c r="U1186" s="414">
        <v>0</v>
      </c>
      <c r="V1186" s="414">
        <v>0</v>
      </c>
      <c r="W1186" s="414">
        <v>0</v>
      </c>
      <c r="X1186" s="414">
        <v>0</v>
      </c>
      <c r="Y1186" s="414">
        <v>0</v>
      </c>
      <c r="Z1186" s="414">
        <v>0</v>
      </c>
      <c r="AA1186" s="414">
        <v>0</v>
      </c>
      <c r="AB1186" s="425">
        <v>0</v>
      </c>
      <c r="AC1186" s="415"/>
      <c r="AD1186" s="430">
        <v>0</v>
      </c>
      <c r="AE1186" s="416">
        <v>0</v>
      </c>
      <c r="AF1186" s="417"/>
      <c r="AG1186" s="375"/>
      <c r="AH1186" s="417"/>
      <c r="AI1186" s="124">
        <v>0</v>
      </c>
      <c r="AJ1186" s="124">
        <v>0</v>
      </c>
      <c r="AK1186" s="124">
        <v>0</v>
      </c>
      <c r="AL1186" s="126"/>
      <c r="AM1186" s="418"/>
      <c r="AN1186" s="418"/>
      <c r="AO1186" s="375">
        <v>0</v>
      </c>
    </row>
    <row r="1187" spans="1:41" ht="24" customHeight="1" x14ac:dyDescent="0.3">
      <c r="A1187" s="410" t="s">
        <v>5441</v>
      </c>
      <c r="B1187" s="411" t="s">
        <v>5442</v>
      </c>
      <c r="C1187" s="412" t="s">
        <v>163</v>
      </c>
      <c r="D1187" s="367">
        <f t="shared" si="86"/>
        <v>0</v>
      </c>
      <c r="E1187" s="368">
        <f t="shared" si="87"/>
        <v>0</v>
      </c>
      <c r="F1187" s="368">
        <f t="shared" si="88"/>
        <v>0</v>
      </c>
      <c r="G1187" s="368">
        <f t="shared" si="89"/>
        <v>0</v>
      </c>
      <c r="H1187" s="368">
        <f t="shared" si="90"/>
        <v>0</v>
      </c>
      <c r="I1187" s="368">
        <f t="shared" si="91"/>
        <v>0</v>
      </c>
      <c r="J1187" s="368">
        <f t="shared" si="92"/>
        <v>0</v>
      </c>
      <c r="K1187" s="368">
        <f t="shared" si="93"/>
        <v>0</v>
      </c>
      <c r="L1187" s="368">
        <f t="shared" si="94"/>
        <v>0</v>
      </c>
      <c r="M1187" s="368">
        <f t="shared" si="95"/>
        <v>0</v>
      </c>
      <c r="N1187" s="370">
        <f t="shared" si="96"/>
        <v>0</v>
      </c>
      <c r="O1187" s="371"/>
      <c r="P1187" s="413">
        <f t="shared" si="107"/>
        <v>0</v>
      </c>
      <c r="Q1187" s="373" t="str">
        <f t="shared" si="108"/>
        <v/>
      </c>
      <c r="R1187" s="374">
        <v>0</v>
      </c>
      <c r="S1187" s="428">
        <v>0</v>
      </c>
      <c r="T1187" s="414">
        <v>0</v>
      </c>
      <c r="U1187" s="414">
        <v>0</v>
      </c>
      <c r="V1187" s="414">
        <v>0</v>
      </c>
      <c r="W1187" s="414">
        <v>0</v>
      </c>
      <c r="X1187" s="414">
        <v>0</v>
      </c>
      <c r="Y1187" s="414">
        <v>0</v>
      </c>
      <c r="Z1187" s="414">
        <v>0</v>
      </c>
      <c r="AA1187" s="414">
        <v>0</v>
      </c>
      <c r="AB1187" s="428">
        <v>0</v>
      </c>
      <c r="AC1187" s="429"/>
      <c r="AD1187" s="389">
        <v>0</v>
      </c>
      <c r="AE1187" s="427">
        <v>0</v>
      </c>
      <c r="AF1187" s="417"/>
      <c r="AG1187" s="375"/>
      <c r="AH1187" s="417"/>
      <c r="AI1187" s="421">
        <v>0</v>
      </c>
      <c r="AJ1187" s="421">
        <v>0</v>
      </c>
      <c r="AK1187" s="421">
        <v>0</v>
      </c>
      <c r="AL1187" s="126"/>
      <c r="AM1187" s="418"/>
      <c r="AN1187" s="418"/>
      <c r="AO1187" s="425">
        <v>0</v>
      </c>
    </row>
    <row r="1188" spans="1:41" ht="24" customHeight="1" x14ac:dyDescent="0.3">
      <c r="A1188" s="410" t="s">
        <v>5443</v>
      </c>
      <c r="B1188" s="411" t="s">
        <v>5444</v>
      </c>
      <c r="C1188" s="412" t="s">
        <v>2391</v>
      </c>
      <c r="D1188" s="367">
        <f t="shared" si="86"/>
        <v>0</v>
      </c>
      <c r="E1188" s="368">
        <f t="shared" si="87"/>
        <v>0</v>
      </c>
      <c r="F1188" s="368">
        <f t="shared" si="88"/>
        <v>0</v>
      </c>
      <c r="G1188" s="368">
        <f t="shared" si="89"/>
        <v>0</v>
      </c>
      <c r="H1188" s="368">
        <f t="shared" si="90"/>
        <v>0</v>
      </c>
      <c r="I1188" s="368">
        <f t="shared" si="91"/>
        <v>0</v>
      </c>
      <c r="J1188" s="368">
        <f t="shared" si="92"/>
        <v>0</v>
      </c>
      <c r="K1188" s="368">
        <f t="shared" si="93"/>
        <v>0</v>
      </c>
      <c r="L1188" s="368">
        <f t="shared" si="94"/>
        <v>0</v>
      </c>
      <c r="M1188" s="368">
        <f t="shared" si="95"/>
        <v>0</v>
      </c>
      <c r="N1188" s="370">
        <f t="shared" si="96"/>
        <v>0</v>
      </c>
      <c r="O1188" s="371"/>
      <c r="P1188" s="413">
        <f t="shared" si="107"/>
        <v>0</v>
      </c>
      <c r="Q1188" s="373" t="str">
        <f t="shared" si="108"/>
        <v/>
      </c>
      <c r="R1188" s="374">
        <v>0</v>
      </c>
      <c r="S1188" s="420">
        <v>0</v>
      </c>
      <c r="T1188" s="414">
        <v>0</v>
      </c>
      <c r="U1188" s="414">
        <v>0</v>
      </c>
      <c r="V1188" s="414">
        <v>0</v>
      </c>
      <c r="W1188" s="414">
        <v>0</v>
      </c>
      <c r="X1188" s="414">
        <v>0</v>
      </c>
      <c r="Y1188" s="414">
        <v>0</v>
      </c>
      <c r="Z1188" s="414">
        <v>0</v>
      </c>
      <c r="AA1188" s="414">
        <v>0</v>
      </c>
      <c r="AB1188" s="420">
        <v>0</v>
      </c>
      <c r="AC1188" s="429"/>
      <c r="AD1188" s="421">
        <v>0</v>
      </c>
      <c r="AE1188" s="427">
        <v>0</v>
      </c>
      <c r="AF1188" s="417"/>
      <c r="AG1188" s="375"/>
      <c r="AH1188" s="417"/>
      <c r="AI1188" s="430">
        <v>0</v>
      </c>
      <c r="AJ1188" s="430">
        <v>0</v>
      </c>
      <c r="AK1188" s="430">
        <v>0</v>
      </c>
      <c r="AL1188" s="126"/>
      <c r="AM1188" s="418"/>
      <c r="AN1188" s="418"/>
      <c r="AO1188" s="375">
        <v>0</v>
      </c>
    </row>
    <row r="1189" spans="1:41" ht="24" customHeight="1" x14ac:dyDescent="0.3">
      <c r="A1189" s="419" t="s">
        <v>5445</v>
      </c>
      <c r="B1189" s="411" t="s">
        <v>5446</v>
      </c>
      <c r="C1189" s="412" t="s">
        <v>1967</v>
      </c>
      <c r="D1189" s="367">
        <f t="shared" si="86"/>
        <v>4</v>
      </c>
      <c r="E1189" s="368">
        <f t="shared" si="87"/>
        <v>0</v>
      </c>
      <c r="F1189" s="368">
        <f t="shared" si="88"/>
        <v>0</v>
      </c>
      <c r="G1189" s="368">
        <f t="shared" si="89"/>
        <v>0</v>
      </c>
      <c r="H1189" s="368">
        <f t="shared" si="90"/>
        <v>0</v>
      </c>
      <c r="I1189" s="368">
        <f t="shared" si="91"/>
        <v>0</v>
      </c>
      <c r="J1189" s="368">
        <f t="shared" si="92"/>
        <v>0</v>
      </c>
      <c r="K1189" s="368">
        <f t="shared" si="93"/>
        <v>0</v>
      </c>
      <c r="L1189" s="368">
        <f t="shared" si="94"/>
        <v>0</v>
      </c>
      <c r="M1189" s="368">
        <f t="shared" si="95"/>
        <v>0</v>
      </c>
      <c r="N1189" s="370">
        <f t="shared" si="96"/>
        <v>4</v>
      </c>
      <c r="O1189" s="371"/>
      <c r="P1189" s="413">
        <f t="shared" si="107"/>
        <v>4</v>
      </c>
      <c r="Q1189" s="373">
        <f t="shared" si="108"/>
        <v>889</v>
      </c>
      <c r="R1189" s="374">
        <v>0</v>
      </c>
      <c r="S1189" s="420">
        <v>0</v>
      </c>
      <c r="T1189" s="414">
        <v>0</v>
      </c>
      <c r="U1189" s="414">
        <v>0</v>
      </c>
      <c r="V1189" s="414">
        <v>0</v>
      </c>
      <c r="W1189" s="414">
        <v>0</v>
      </c>
      <c r="X1189" s="414">
        <v>0</v>
      </c>
      <c r="Y1189" s="414">
        <v>0</v>
      </c>
      <c r="Z1189" s="414">
        <v>0</v>
      </c>
      <c r="AA1189" s="414">
        <v>0</v>
      </c>
      <c r="AB1189" s="420">
        <v>0</v>
      </c>
      <c r="AC1189" s="415"/>
      <c r="AD1189" s="421">
        <v>0</v>
      </c>
      <c r="AE1189" s="416">
        <v>0</v>
      </c>
      <c r="AF1189" s="417"/>
      <c r="AG1189" s="375">
        <v>4</v>
      </c>
      <c r="AH1189" s="417"/>
      <c r="AI1189" s="142">
        <v>0</v>
      </c>
      <c r="AJ1189" s="142">
        <v>0</v>
      </c>
      <c r="AK1189" s="142">
        <v>0</v>
      </c>
      <c r="AL1189" s="126"/>
      <c r="AM1189" s="418"/>
      <c r="AN1189" s="418"/>
      <c r="AO1189" s="375">
        <v>0</v>
      </c>
    </row>
    <row r="1190" spans="1:41" ht="24" customHeight="1" x14ac:dyDescent="0.3">
      <c r="A1190" s="419" t="s">
        <v>5447</v>
      </c>
      <c r="B1190" s="411" t="s">
        <v>5448</v>
      </c>
      <c r="C1190" s="412" t="s">
        <v>2014</v>
      </c>
      <c r="D1190" s="367">
        <f t="shared" si="86"/>
        <v>0</v>
      </c>
      <c r="E1190" s="368">
        <f t="shared" si="87"/>
        <v>0</v>
      </c>
      <c r="F1190" s="368">
        <f t="shared" si="88"/>
        <v>0</v>
      </c>
      <c r="G1190" s="368">
        <f t="shared" si="89"/>
        <v>0</v>
      </c>
      <c r="H1190" s="368">
        <f t="shared" si="90"/>
        <v>0</v>
      </c>
      <c r="I1190" s="368">
        <f t="shared" si="91"/>
        <v>0</v>
      </c>
      <c r="J1190" s="368">
        <f t="shared" si="92"/>
        <v>0</v>
      </c>
      <c r="K1190" s="368">
        <f t="shared" si="93"/>
        <v>0</v>
      </c>
      <c r="L1190" s="368">
        <f t="shared" si="94"/>
        <v>0</v>
      </c>
      <c r="M1190" s="368">
        <f t="shared" si="95"/>
        <v>0</v>
      </c>
      <c r="N1190" s="370">
        <f t="shared" si="96"/>
        <v>0</v>
      </c>
      <c r="O1190" s="371"/>
      <c r="P1190" s="413">
        <f t="shared" si="107"/>
        <v>0</v>
      </c>
      <c r="Q1190" s="373" t="str">
        <f t="shared" si="108"/>
        <v/>
      </c>
      <c r="R1190" s="374">
        <v>0</v>
      </c>
      <c r="S1190" s="428">
        <v>0</v>
      </c>
      <c r="T1190" s="414">
        <v>0</v>
      </c>
      <c r="U1190" s="414">
        <v>0</v>
      </c>
      <c r="V1190" s="414">
        <v>0</v>
      </c>
      <c r="W1190" s="414">
        <v>0</v>
      </c>
      <c r="X1190" s="414">
        <v>0</v>
      </c>
      <c r="Y1190" s="414">
        <v>0</v>
      </c>
      <c r="Z1190" s="414">
        <v>0</v>
      </c>
      <c r="AA1190" s="414">
        <v>0</v>
      </c>
      <c r="AB1190" s="428">
        <v>0</v>
      </c>
      <c r="AC1190" s="415"/>
      <c r="AD1190" s="426">
        <v>0</v>
      </c>
      <c r="AE1190" s="416">
        <v>0</v>
      </c>
      <c r="AF1190" s="417"/>
      <c r="AG1190" s="375"/>
      <c r="AH1190" s="417"/>
      <c r="AI1190" s="421">
        <v>0</v>
      </c>
      <c r="AJ1190" s="421">
        <v>0</v>
      </c>
      <c r="AK1190" s="421">
        <v>0</v>
      </c>
      <c r="AL1190" s="126"/>
      <c r="AM1190" s="418"/>
      <c r="AN1190" s="418"/>
      <c r="AO1190" s="375">
        <v>0</v>
      </c>
    </row>
    <row r="1191" spans="1:41" ht="24" customHeight="1" x14ac:dyDescent="0.3">
      <c r="A1191" s="410" t="s">
        <v>5449</v>
      </c>
      <c r="B1191" s="411" t="s">
        <v>5450</v>
      </c>
      <c r="C1191" s="412" t="s">
        <v>384</v>
      </c>
      <c r="D1191" s="367">
        <f t="shared" si="86"/>
        <v>29</v>
      </c>
      <c r="E1191" s="368">
        <f t="shared" si="87"/>
        <v>6</v>
      </c>
      <c r="F1191" s="368">
        <f t="shared" si="88"/>
        <v>0</v>
      </c>
      <c r="G1191" s="368">
        <f t="shared" si="89"/>
        <v>0</v>
      </c>
      <c r="H1191" s="368">
        <f t="shared" si="90"/>
        <v>0</v>
      </c>
      <c r="I1191" s="368">
        <f t="shared" si="91"/>
        <v>0</v>
      </c>
      <c r="J1191" s="368">
        <f t="shared" si="92"/>
        <v>0</v>
      </c>
      <c r="K1191" s="368">
        <f t="shared" si="93"/>
        <v>0</v>
      </c>
      <c r="L1191" s="368">
        <f t="shared" si="94"/>
        <v>0</v>
      </c>
      <c r="M1191" s="368">
        <f t="shared" si="95"/>
        <v>0</v>
      </c>
      <c r="N1191" s="370">
        <f t="shared" si="96"/>
        <v>35</v>
      </c>
      <c r="O1191" s="371"/>
      <c r="P1191" s="413">
        <f t="shared" si="107"/>
        <v>35</v>
      </c>
      <c r="Q1191" s="373">
        <f t="shared" si="108"/>
        <v>243</v>
      </c>
      <c r="R1191" s="374">
        <v>0</v>
      </c>
      <c r="S1191" s="420">
        <v>0</v>
      </c>
      <c r="T1191" s="414">
        <v>0</v>
      </c>
      <c r="U1191" s="414">
        <v>0</v>
      </c>
      <c r="V1191" s="414">
        <v>0</v>
      </c>
      <c r="W1191" s="414">
        <v>0</v>
      </c>
      <c r="X1191" s="414">
        <v>0</v>
      </c>
      <c r="Y1191" s="414">
        <v>0</v>
      </c>
      <c r="Z1191" s="414">
        <v>0</v>
      </c>
      <c r="AA1191" s="414">
        <v>0</v>
      </c>
      <c r="AB1191" s="420">
        <v>6</v>
      </c>
      <c r="AC1191" s="429"/>
      <c r="AD1191" s="124">
        <v>0</v>
      </c>
      <c r="AE1191" s="427">
        <v>0</v>
      </c>
      <c r="AF1191" s="433"/>
      <c r="AG1191" s="425">
        <v>29</v>
      </c>
      <c r="AH1191" s="433"/>
      <c r="AI1191" s="142">
        <v>0</v>
      </c>
      <c r="AJ1191" s="142">
        <v>0</v>
      </c>
      <c r="AK1191" s="142">
        <v>0</v>
      </c>
      <c r="AL1191" s="126"/>
      <c r="AM1191" s="418"/>
      <c r="AN1191" s="418"/>
      <c r="AO1191" s="375">
        <v>0</v>
      </c>
    </row>
    <row r="1192" spans="1:41" ht="24" customHeight="1" x14ac:dyDescent="0.3">
      <c r="A1192" s="410" t="s">
        <v>5451</v>
      </c>
      <c r="B1192" s="411" t="s">
        <v>5452</v>
      </c>
      <c r="C1192" s="412" t="s">
        <v>979</v>
      </c>
      <c r="D1192" s="367">
        <f t="shared" si="86"/>
        <v>0</v>
      </c>
      <c r="E1192" s="368">
        <f t="shared" si="87"/>
        <v>0</v>
      </c>
      <c r="F1192" s="368">
        <f t="shared" si="88"/>
        <v>0</v>
      </c>
      <c r="G1192" s="368">
        <f t="shared" si="89"/>
        <v>0</v>
      </c>
      <c r="H1192" s="368">
        <f t="shared" si="90"/>
        <v>0</v>
      </c>
      <c r="I1192" s="368">
        <f t="shared" si="91"/>
        <v>0</v>
      </c>
      <c r="J1192" s="368">
        <f t="shared" si="92"/>
        <v>0</v>
      </c>
      <c r="K1192" s="368">
        <f t="shared" si="93"/>
        <v>0</v>
      </c>
      <c r="L1192" s="368">
        <f t="shared" si="94"/>
        <v>0</v>
      </c>
      <c r="M1192" s="368">
        <f t="shared" si="95"/>
        <v>0</v>
      </c>
      <c r="N1192" s="370">
        <f t="shared" si="96"/>
        <v>0</v>
      </c>
      <c r="O1192" s="371"/>
      <c r="P1192" s="413">
        <f t="shared" si="107"/>
        <v>0</v>
      </c>
      <c r="Q1192" s="373" t="str">
        <f t="shared" si="108"/>
        <v/>
      </c>
      <c r="R1192" s="374">
        <v>0</v>
      </c>
      <c r="S1192" s="428">
        <v>0</v>
      </c>
      <c r="T1192" s="414">
        <v>0</v>
      </c>
      <c r="U1192" s="414">
        <v>0</v>
      </c>
      <c r="V1192" s="414">
        <v>0</v>
      </c>
      <c r="W1192" s="414">
        <v>0</v>
      </c>
      <c r="X1192" s="414">
        <v>0</v>
      </c>
      <c r="Y1192" s="414">
        <v>0</v>
      </c>
      <c r="Z1192" s="414">
        <v>0</v>
      </c>
      <c r="AA1192" s="414">
        <v>0</v>
      </c>
      <c r="AB1192" s="428">
        <v>0</v>
      </c>
      <c r="AC1192" s="415"/>
      <c r="AD1192" s="142">
        <v>0</v>
      </c>
      <c r="AE1192" s="427">
        <v>0</v>
      </c>
      <c r="AF1192" s="417"/>
      <c r="AG1192" s="375"/>
      <c r="AH1192" s="417"/>
      <c r="AI1192" s="450">
        <v>0</v>
      </c>
      <c r="AJ1192" s="450">
        <v>0</v>
      </c>
      <c r="AK1192" s="450">
        <v>0</v>
      </c>
      <c r="AL1192" s="126"/>
      <c r="AM1192" s="418"/>
      <c r="AN1192" s="418"/>
      <c r="AO1192" s="375">
        <v>0</v>
      </c>
    </row>
    <row r="1193" spans="1:41" ht="24" customHeight="1" x14ac:dyDescent="0.3">
      <c r="A1193" s="419" t="s">
        <v>5453</v>
      </c>
      <c r="B1193" s="436" t="s">
        <v>5454</v>
      </c>
      <c r="C1193" s="437" t="s">
        <v>1841</v>
      </c>
      <c r="D1193" s="367">
        <f t="shared" si="86"/>
        <v>26</v>
      </c>
      <c r="E1193" s="368">
        <f t="shared" si="87"/>
        <v>5</v>
      </c>
      <c r="F1193" s="368">
        <f t="shared" si="88"/>
        <v>0</v>
      </c>
      <c r="G1193" s="368">
        <f t="shared" si="89"/>
        <v>0</v>
      </c>
      <c r="H1193" s="368">
        <f t="shared" si="90"/>
        <v>0</v>
      </c>
      <c r="I1193" s="368">
        <f t="shared" si="91"/>
        <v>0</v>
      </c>
      <c r="J1193" s="368">
        <f t="shared" si="92"/>
        <v>0</v>
      </c>
      <c r="K1193" s="368">
        <f t="shared" si="93"/>
        <v>0</v>
      </c>
      <c r="L1193" s="368">
        <f t="shared" si="94"/>
        <v>0</v>
      </c>
      <c r="M1193" s="368">
        <f t="shared" si="95"/>
        <v>0</v>
      </c>
      <c r="N1193" s="370">
        <f t="shared" si="96"/>
        <v>31</v>
      </c>
      <c r="O1193" s="371"/>
      <c r="P1193" s="413">
        <f t="shared" si="107"/>
        <v>31</v>
      </c>
      <c r="Q1193" s="373">
        <f t="shared" si="108"/>
        <v>283</v>
      </c>
      <c r="R1193" s="374">
        <v>0</v>
      </c>
      <c r="S1193" s="420">
        <v>0</v>
      </c>
      <c r="T1193" s="414">
        <v>0</v>
      </c>
      <c r="U1193" s="414">
        <v>0</v>
      </c>
      <c r="V1193" s="414">
        <v>0</v>
      </c>
      <c r="W1193" s="414">
        <v>0</v>
      </c>
      <c r="X1193" s="414">
        <v>0</v>
      </c>
      <c r="Y1193" s="414">
        <v>0</v>
      </c>
      <c r="Z1193" s="414">
        <v>0</v>
      </c>
      <c r="AA1193" s="414">
        <v>0</v>
      </c>
      <c r="AB1193" s="420">
        <v>5</v>
      </c>
      <c r="AC1193" s="415"/>
      <c r="AD1193" s="430">
        <v>0</v>
      </c>
      <c r="AE1193" s="416">
        <v>0</v>
      </c>
      <c r="AF1193" s="417"/>
      <c r="AG1193" s="375">
        <v>26</v>
      </c>
      <c r="AH1193" s="417"/>
      <c r="AI1193" s="421">
        <v>0</v>
      </c>
      <c r="AJ1193" s="421">
        <v>0</v>
      </c>
      <c r="AK1193" s="421">
        <v>0</v>
      </c>
      <c r="AL1193" s="126"/>
      <c r="AM1193" s="418"/>
      <c r="AN1193" s="418"/>
      <c r="AO1193" s="375">
        <v>0</v>
      </c>
    </row>
    <row r="1194" spans="1:41" ht="24" customHeight="1" x14ac:dyDescent="0.3">
      <c r="A1194" s="419" t="s">
        <v>5455</v>
      </c>
      <c r="B1194" s="411" t="s">
        <v>5456</v>
      </c>
      <c r="C1194" s="412" t="s">
        <v>2185</v>
      </c>
      <c r="D1194" s="367">
        <f t="shared" si="86"/>
        <v>0</v>
      </c>
      <c r="E1194" s="368">
        <f t="shared" si="87"/>
        <v>0</v>
      </c>
      <c r="F1194" s="368">
        <f t="shared" si="88"/>
        <v>0</v>
      </c>
      <c r="G1194" s="368">
        <f t="shared" si="89"/>
        <v>0</v>
      </c>
      <c r="H1194" s="368">
        <f t="shared" si="90"/>
        <v>0</v>
      </c>
      <c r="I1194" s="368">
        <f t="shared" si="91"/>
        <v>0</v>
      </c>
      <c r="J1194" s="368">
        <f t="shared" si="92"/>
        <v>0</v>
      </c>
      <c r="K1194" s="368">
        <f t="shared" si="93"/>
        <v>0</v>
      </c>
      <c r="L1194" s="368">
        <f t="shared" si="94"/>
        <v>0</v>
      </c>
      <c r="M1194" s="368">
        <f t="shared" si="95"/>
        <v>0</v>
      </c>
      <c r="N1194" s="370">
        <f t="shared" si="96"/>
        <v>0</v>
      </c>
      <c r="O1194" s="371"/>
      <c r="P1194" s="413">
        <f t="shared" si="107"/>
        <v>0</v>
      </c>
      <c r="Q1194" s="373" t="str">
        <f t="shared" si="108"/>
        <v/>
      </c>
      <c r="R1194" s="374">
        <v>0</v>
      </c>
      <c r="S1194" s="432">
        <v>0</v>
      </c>
      <c r="T1194" s="414">
        <v>0</v>
      </c>
      <c r="U1194" s="414">
        <v>0</v>
      </c>
      <c r="V1194" s="414">
        <v>0</v>
      </c>
      <c r="W1194" s="414">
        <v>0</v>
      </c>
      <c r="X1194" s="414">
        <v>0</v>
      </c>
      <c r="Y1194" s="414">
        <v>0</v>
      </c>
      <c r="Z1194" s="414">
        <v>0</v>
      </c>
      <c r="AA1194" s="414">
        <v>0</v>
      </c>
      <c r="AB1194" s="432">
        <v>0</v>
      </c>
      <c r="AC1194" s="415"/>
      <c r="AD1194" s="421">
        <v>0</v>
      </c>
      <c r="AE1194" s="416">
        <v>0</v>
      </c>
      <c r="AF1194" s="417"/>
      <c r="AG1194" s="375"/>
      <c r="AH1194" s="417"/>
      <c r="AI1194" s="430">
        <v>0</v>
      </c>
      <c r="AJ1194" s="430">
        <v>0</v>
      </c>
      <c r="AK1194" s="430">
        <v>0</v>
      </c>
      <c r="AL1194" s="126"/>
      <c r="AM1194" s="418"/>
      <c r="AN1194" s="418"/>
      <c r="AO1194" s="375">
        <v>0</v>
      </c>
    </row>
    <row r="1195" spans="1:41" ht="24" customHeight="1" x14ac:dyDescent="0.3">
      <c r="A1195" s="419" t="s">
        <v>5457</v>
      </c>
      <c r="B1195" s="411" t="s">
        <v>5458</v>
      </c>
      <c r="C1195" s="412" t="s">
        <v>1178</v>
      </c>
      <c r="D1195" s="367">
        <f t="shared" si="86"/>
        <v>16</v>
      </c>
      <c r="E1195" s="368">
        <f t="shared" si="87"/>
        <v>0</v>
      </c>
      <c r="F1195" s="368">
        <f t="shared" si="88"/>
        <v>0</v>
      </c>
      <c r="G1195" s="368">
        <f t="shared" si="89"/>
        <v>0</v>
      </c>
      <c r="H1195" s="368">
        <f t="shared" si="90"/>
        <v>0</v>
      </c>
      <c r="I1195" s="368">
        <f t="shared" si="91"/>
        <v>0</v>
      </c>
      <c r="J1195" s="368">
        <f t="shared" si="92"/>
        <v>0</v>
      </c>
      <c r="K1195" s="368">
        <f t="shared" si="93"/>
        <v>0</v>
      </c>
      <c r="L1195" s="368">
        <f t="shared" si="94"/>
        <v>0</v>
      </c>
      <c r="M1195" s="368">
        <f t="shared" si="95"/>
        <v>0</v>
      </c>
      <c r="N1195" s="370">
        <f t="shared" si="96"/>
        <v>16</v>
      </c>
      <c r="O1195" s="371"/>
      <c r="P1195" s="413">
        <f t="shared" si="107"/>
        <v>16</v>
      </c>
      <c r="Q1195" s="373">
        <f t="shared" si="108"/>
        <v>512</v>
      </c>
      <c r="R1195" s="374">
        <v>0</v>
      </c>
      <c r="S1195" s="425">
        <v>0</v>
      </c>
      <c r="T1195" s="414">
        <v>0</v>
      </c>
      <c r="U1195" s="414">
        <v>0</v>
      </c>
      <c r="V1195" s="414">
        <v>0</v>
      </c>
      <c r="W1195" s="414">
        <v>0</v>
      </c>
      <c r="X1195" s="414">
        <v>0</v>
      </c>
      <c r="Y1195" s="414">
        <v>0</v>
      </c>
      <c r="Z1195" s="414">
        <v>0</v>
      </c>
      <c r="AA1195" s="414">
        <v>0</v>
      </c>
      <c r="AB1195" s="425">
        <v>0</v>
      </c>
      <c r="AC1195" s="415"/>
      <c r="AD1195" s="426">
        <v>0</v>
      </c>
      <c r="AE1195" s="416">
        <v>0</v>
      </c>
      <c r="AF1195" s="433">
        <v>16</v>
      </c>
      <c r="AG1195" s="425"/>
      <c r="AH1195" s="433"/>
      <c r="AI1195" s="124">
        <v>0</v>
      </c>
      <c r="AJ1195" s="124">
        <v>0</v>
      </c>
      <c r="AK1195" s="124">
        <v>0</v>
      </c>
      <c r="AL1195" s="126"/>
      <c r="AM1195" s="418"/>
      <c r="AN1195" s="418"/>
      <c r="AO1195" s="375">
        <v>0</v>
      </c>
    </row>
    <row r="1196" spans="1:41" ht="24" customHeight="1" x14ac:dyDescent="0.3">
      <c r="A1196" s="419" t="s">
        <v>5459</v>
      </c>
      <c r="B1196" s="411" t="s">
        <v>5460</v>
      </c>
      <c r="C1196" s="412" t="s">
        <v>2176</v>
      </c>
      <c r="D1196" s="367">
        <f t="shared" si="86"/>
        <v>15</v>
      </c>
      <c r="E1196" s="368">
        <f t="shared" si="87"/>
        <v>0</v>
      </c>
      <c r="F1196" s="368">
        <f t="shared" si="88"/>
        <v>0</v>
      </c>
      <c r="G1196" s="368">
        <f t="shared" si="89"/>
        <v>0</v>
      </c>
      <c r="H1196" s="368">
        <f t="shared" si="90"/>
        <v>0</v>
      </c>
      <c r="I1196" s="368">
        <f t="shared" si="91"/>
        <v>0</v>
      </c>
      <c r="J1196" s="368">
        <f t="shared" si="92"/>
        <v>0</v>
      </c>
      <c r="K1196" s="368">
        <f t="shared" si="93"/>
        <v>0</v>
      </c>
      <c r="L1196" s="368">
        <f t="shared" si="94"/>
        <v>0</v>
      </c>
      <c r="M1196" s="368">
        <f t="shared" si="95"/>
        <v>0</v>
      </c>
      <c r="N1196" s="370">
        <f t="shared" si="96"/>
        <v>15</v>
      </c>
      <c r="O1196" s="371"/>
      <c r="P1196" s="413">
        <f t="shared" si="107"/>
        <v>15</v>
      </c>
      <c r="Q1196" s="373">
        <f t="shared" si="108"/>
        <v>541</v>
      </c>
      <c r="R1196" s="374">
        <v>0</v>
      </c>
      <c r="S1196" s="420">
        <v>0</v>
      </c>
      <c r="T1196" s="414">
        <v>0</v>
      </c>
      <c r="U1196" s="414">
        <v>0</v>
      </c>
      <c r="V1196" s="414">
        <v>0</v>
      </c>
      <c r="W1196" s="414">
        <v>0</v>
      </c>
      <c r="X1196" s="414">
        <v>0</v>
      </c>
      <c r="Y1196" s="414">
        <v>0</v>
      </c>
      <c r="Z1196" s="414">
        <v>0</v>
      </c>
      <c r="AA1196" s="414">
        <v>0</v>
      </c>
      <c r="AB1196" s="420">
        <v>0</v>
      </c>
      <c r="AC1196" s="429"/>
      <c r="AD1196" s="430">
        <v>0</v>
      </c>
      <c r="AE1196" s="427">
        <v>0</v>
      </c>
      <c r="AF1196" s="417"/>
      <c r="AG1196" s="375">
        <v>15</v>
      </c>
      <c r="AH1196" s="417"/>
      <c r="AI1196" s="421">
        <v>0</v>
      </c>
      <c r="AJ1196" s="421">
        <v>0</v>
      </c>
      <c r="AK1196" s="421">
        <v>0</v>
      </c>
      <c r="AL1196" s="126"/>
      <c r="AM1196" s="418"/>
      <c r="AN1196" s="418"/>
      <c r="AO1196" s="375">
        <v>0</v>
      </c>
    </row>
    <row r="1197" spans="1:41" ht="24" customHeight="1" x14ac:dyDescent="0.3">
      <c r="A1197" s="410" t="s">
        <v>5461</v>
      </c>
      <c r="B1197" s="411" t="s">
        <v>5462</v>
      </c>
      <c r="C1197" s="412" t="s">
        <v>569</v>
      </c>
      <c r="D1197" s="367">
        <f t="shared" si="86"/>
        <v>0</v>
      </c>
      <c r="E1197" s="368">
        <f t="shared" si="87"/>
        <v>0</v>
      </c>
      <c r="F1197" s="368">
        <f t="shared" si="88"/>
        <v>0</v>
      </c>
      <c r="G1197" s="368">
        <f t="shared" si="89"/>
        <v>0</v>
      </c>
      <c r="H1197" s="368">
        <f t="shared" si="90"/>
        <v>0</v>
      </c>
      <c r="I1197" s="368">
        <f t="shared" si="91"/>
        <v>0</v>
      </c>
      <c r="J1197" s="368">
        <f t="shared" si="92"/>
        <v>0</v>
      </c>
      <c r="K1197" s="368">
        <f t="shared" si="93"/>
        <v>0</v>
      </c>
      <c r="L1197" s="368">
        <f t="shared" si="94"/>
        <v>0</v>
      </c>
      <c r="M1197" s="368">
        <f t="shared" si="95"/>
        <v>0</v>
      </c>
      <c r="N1197" s="370">
        <f t="shared" si="96"/>
        <v>0</v>
      </c>
      <c r="O1197" s="371"/>
      <c r="P1197" s="413">
        <f t="shared" si="107"/>
        <v>0</v>
      </c>
      <c r="Q1197" s="373" t="str">
        <f t="shared" si="108"/>
        <v/>
      </c>
      <c r="R1197" s="374">
        <v>0</v>
      </c>
      <c r="S1197" s="390">
        <v>0</v>
      </c>
      <c r="T1197" s="414">
        <v>0</v>
      </c>
      <c r="U1197" s="414">
        <v>0</v>
      </c>
      <c r="V1197" s="414">
        <v>0</v>
      </c>
      <c r="W1197" s="414">
        <v>0</v>
      </c>
      <c r="X1197" s="414">
        <v>0</v>
      </c>
      <c r="Y1197" s="414">
        <v>0</v>
      </c>
      <c r="Z1197" s="414">
        <v>0</v>
      </c>
      <c r="AA1197" s="414">
        <v>0</v>
      </c>
      <c r="AB1197" s="390">
        <v>0</v>
      </c>
      <c r="AC1197" s="415"/>
      <c r="AD1197" s="426">
        <v>0</v>
      </c>
      <c r="AE1197" s="416">
        <v>0</v>
      </c>
      <c r="AF1197" s="417"/>
      <c r="AG1197" s="375"/>
      <c r="AH1197" s="417"/>
      <c r="AI1197" s="426">
        <v>0</v>
      </c>
      <c r="AJ1197" s="426">
        <v>0</v>
      </c>
      <c r="AK1197" s="426">
        <v>0</v>
      </c>
      <c r="AL1197" s="126"/>
      <c r="AM1197" s="418"/>
      <c r="AN1197" s="418"/>
      <c r="AO1197" s="375">
        <v>0</v>
      </c>
    </row>
    <row r="1198" spans="1:41" ht="24" customHeight="1" x14ac:dyDescent="0.3">
      <c r="A1198" s="419" t="s">
        <v>1730</v>
      </c>
      <c r="B1198" s="411" t="s">
        <v>1731</v>
      </c>
      <c r="C1198" s="412" t="s">
        <v>1477</v>
      </c>
      <c r="D1198" s="367">
        <f t="shared" si="86"/>
        <v>12</v>
      </c>
      <c r="E1198" s="368">
        <f t="shared" si="87"/>
        <v>0</v>
      </c>
      <c r="F1198" s="368">
        <f t="shared" si="88"/>
        <v>0</v>
      </c>
      <c r="G1198" s="368">
        <f t="shared" si="89"/>
        <v>0</v>
      </c>
      <c r="H1198" s="368">
        <f t="shared" si="90"/>
        <v>0</v>
      </c>
      <c r="I1198" s="368">
        <f t="shared" si="91"/>
        <v>0</v>
      </c>
      <c r="J1198" s="368">
        <f t="shared" si="92"/>
        <v>0</v>
      </c>
      <c r="K1198" s="368">
        <f t="shared" si="93"/>
        <v>0</v>
      </c>
      <c r="L1198" s="368">
        <f t="shared" si="94"/>
        <v>0</v>
      </c>
      <c r="M1198" s="368">
        <f t="shared" si="95"/>
        <v>0</v>
      </c>
      <c r="N1198" s="370">
        <f t="shared" si="96"/>
        <v>12</v>
      </c>
      <c r="O1198" s="371"/>
      <c r="P1198" s="413">
        <f t="shared" si="107"/>
        <v>12</v>
      </c>
      <c r="Q1198" s="373">
        <f t="shared" si="108"/>
        <v>621</v>
      </c>
      <c r="R1198" s="374">
        <v>0</v>
      </c>
      <c r="S1198" s="420">
        <v>0</v>
      </c>
      <c r="T1198" s="414">
        <v>0</v>
      </c>
      <c r="U1198" s="414">
        <v>0</v>
      </c>
      <c r="V1198" s="414">
        <v>0</v>
      </c>
      <c r="W1198" s="414">
        <v>0</v>
      </c>
      <c r="X1198" s="414">
        <v>0</v>
      </c>
      <c r="Y1198" s="414">
        <v>0</v>
      </c>
      <c r="Z1198" s="414">
        <v>0</v>
      </c>
      <c r="AA1198" s="414">
        <v>0</v>
      </c>
      <c r="AB1198" s="420">
        <v>12</v>
      </c>
      <c r="AC1198" s="415"/>
      <c r="AD1198" s="426">
        <v>0</v>
      </c>
      <c r="AE1198" s="416">
        <v>0</v>
      </c>
      <c r="AF1198" s="417"/>
      <c r="AG1198" s="375"/>
      <c r="AH1198" s="417"/>
      <c r="AI1198" s="142">
        <v>0</v>
      </c>
      <c r="AJ1198" s="142">
        <v>0</v>
      </c>
      <c r="AK1198" s="142">
        <v>0</v>
      </c>
      <c r="AL1198" s="126"/>
      <c r="AM1198" s="418"/>
      <c r="AN1198" s="418"/>
      <c r="AO1198" s="375">
        <v>0</v>
      </c>
    </row>
    <row r="1199" spans="1:41" ht="24" customHeight="1" x14ac:dyDescent="0.3">
      <c r="A1199" s="419" t="s">
        <v>5463</v>
      </c>
      <c r="B1199" s="436" t="s">
        <v>5464</v>
      </c>
      <c r="C1199" s="437" t="s">
        <v>1539</v>
      </c>
      <c r="D1199" s="367">
        <f t="shared" si="86"/>
        <v>12</v>
      </c>
      <c r="E1199" s="368">
        <f t="shared" si="87"/>
        <v>12</v>
      </c>
      <c r="F1199" s="368">
        <f t="shared" si="88"/>
        <v>0</v>
      </c>
      <c r="G1199" s="368">
        <f t="shared" si="89"/>
        <v>0</v>
      </c>
      <c r="H1199" s="368">
        <f t="shared" si="90"/>
        <v>0</v>
      </c>
      <c r="I1199" s="368">
        <f t="shared" si="91"/>
        <v>0</v>
      </c>
      <c r="J1199" s="368">
        <f t="shared" si="92"/>
        <v>0</v>
      </c>
      <c r="K1199" s="368">
        <f t="shared" si="93"/>
        <v>0</v>
      </c>
      <c r="L1199" s="368">
        <f t="shared" si="94"/>
        <v>0</v>
      </c>
      <c r="M1199" s="368">
        <f t="shared" si="95"/>
        <v>0</v>
      </c>
      <c r="N1199" s="370">
        <f t="shared" si="96"/>
        <v>24</v>
      </c>
      <c r="O1199" s="371"/>
      <c r="P1199" s="413">
        <f t="shared" si="107"/>
        <v>24</v>
      </c>
      <c r="Q1199" s="373">
        <f t="shared" si="108"/>
        <v>362</v>
      </c>
      <c r="R1199" s="374">
        <v>0</v>
      </c>
      <c r="S1199" s="425">
        <v>12</v>
      </c>
      <c r="T1199" s="414">
        <v>0</v>
      </c>
      <c r="U1199" s="414">
        <v>0</v>
      </c>
      <c r="V1199" s="414">
        <v>0</v>
      </c>
      <c r="W1199" s="414">
        <v>0</v>
      </c>
      <c r="X1199" s="414">
        <v>0</v>
      </c>
      <c r="Y1199" s="414">
        <v>0</v>
      </c>
      <c r="Z1199" s="414">
        <v>0</v>
      </c>
      <c r="AA1199" s="414">
        <v>0</v>
      </c>
      <c r="AB1199" s="425">
        <v>12</v>
      </c>
      <c r="AC1199" s="415"/>
      <c r="AD1199" s="421">
        <v>0</v>
      </c>
      <c r="AE1199" s="416">
        <v>0</v>
      </c>
      <c r="AF1199" s="417"/>
      <c r="AG1199" s="375"/>
      <c r="AH1199" s="417"/>
      <c r="AI1199" s="421">
        <v>0</v>
      </c>
      <c r="AJ1199" s="421">
        <v>0</v>
      </c>
      <c r="AK1199" s="421">
        <v>0</v>
      </c>
      <c r="AL1199" s="126"/>
      <c r="AM1199" s="418"/>
      <c r="AN1199" s="418"/>
      <c r="AO1199" s="375">
        <v>0</v>
      </c>
    </row>
    <row r="1200" spans="1:41" ht="24" customHeight="1" x14ac:dyDescent="0.3">
      <c r="A1200" s="419" t="s">
        <v>3945</v>
      </c>
      <c r="B1200" s="436" t="s">
        <v>5465</v>
      </c>
      <c r="C1200" s="437" t="s">
        <v>1883</v>
      </c>
      <c r="D1200" s="367">
        <f t="shared" si="86"/>
        <v>0</v>
      </c>
      <c r="E1200" s="368">
        <f t="shared" si="87"/>
        <v>0</v>
      </c>
      <c r="F1200" s="368">
        <f t="shared" si="88"/>
        <v>0</v>
      </c>
      <c r="G1200" s="368">
        <f t="shared" si="89"/>
        <v>0</v>
      </c>
      <c r="H1200" s="368">
        <f t="shared" si="90"/>
        <v>0</v>
      </c>
      <c r="I1200" s="368">
        <f t="shared" si="91"/>
        <v>0</v>
      </c>
      <c r="J1200" s="368">
        <f t="shared" si="92"/>
        <v>0</v>
      </c>
      <c r="K1200" s="368">
        <f t="shared" si="93"/>
        <v>0</v>
      </c>
      <c r="L1200" s="368">
        <f t="shared" si="94"/>
        <v>0</v>
      </c>
      <c r="M1200" s="368">
        <f t="shared" si="95"/>
        <v>0</v>
      </c>
      <c r="N1200" s="370">
        <f t="shared" si="96"/>
        <v>0</v>
      </c>
      <c r="O1200" s="371"/>
      <c r="P1200" s="413">
        <f t="shared" si="107"/>
        <v>0</v>
      </c>
      <c r="Q1200" s="373" t="str">
        <f t="shared" si="108"/>
        <v/>
      </c>
      <c r="R1200" s="374">
        <v>0</v>
      </c>
      <c r="S1200" s="414">
        <v>0</v>
      </c>
      <c r="T1200" s="414">
        <v>0</v>
      </c>
      <c r="U1200" s="414">
        <v>0</v>
      </c>
      <c r="V1200" s="414">
        <v>0</v>
      </c>
      <c r="W1200" s="414">
        <v>0</v>
      </c>
      <c r="X1200" s="414">
        <v>0</v>
      </c>
      <c r="Y1200" s="414">
        <v>0</v>
      </c>
      <c r="Z1200" s="414">
        <v>0</v>
      </c>
      <c r="AA1200" s="414">
        <v>0</v>
      </c>
      <c r="AB1200" s="414">
        <v>0</v>
      </c>
      <c r="AC1200" s="415"/>
      <c r="AD1200" s="426">
        <v>0</v>
      </c>
      <c r="AE1200" s="416">
        <v>0</v>
      </c>
      <c r="AF1200" s="417"/>
      <c r="AG1200" s="375"/>
      <c r="AH1200" s="417"/>
      <c r="AI1200" s="142">
        <v>0</v>
      </c>
      <c r="AJ1200" s="142">
        <v>0</v>
      </c>
      <c r="AK1200" s="142">
        <v>0</v>
      </c>
      <c r="AL1200" s="126"/>
      <c r="AM1200" s="418"/>
      <c r="AN1200" s="418"/>
      <c r="AO1200" s="375">
        <v>0</v>
      </c>
    </row>
    <row r="1201" spans="1:41" ht="24" customHeight="1" x14ac:dyDescent="0.3">
      <c r="A1201" s="410" t="s">
        <v>5466</v>
      </c>
      <c r="B1201" s="411" t="s">
        <v>5467</v>
      </c>
      <c r="C1201" s="412" t="s">
        <v>429</v>
      </c>
      <c r="D1201" s="367">
        <f t="shared" si="86"/>
        <v>5</v>
      </c>
      <c r="E1201" s="368">
        <f t="shared" si="87"/>
        <v>0</v>
      </c>
      <c r="F1201" s="368">
        <f t="shared" si="88"/>
        <v>0</v>
      </c>
      <c r="G1201" s="368">
        <f t="shared" si="89"/>
        <v>0</v>
      </c>
      <c r="H1201" s="368">
        <f t="shared" si="90"/>
        <v>0</v>
      </c>
      <c r="I1201" s="368">
        <f t="shared" si="91"/>
        <v>0</v>
      </c>
      <c r="J1201" s="368">
        <f t="shared" si="92"/>
        <v>0</v>
      </c>
      <c r="K1201" s="368">
        <f t="shared" si="93"/>
        <v>0</v>
      </c>
      <c r="L1201" s="368">
        <f t="shared" si="94"/>
        <v>0</v>
      </c>
      <c r="M1201" s="368">
        <f t="shared" si="95"/>
        <v>0</v>
      </c>
      <c r="N1201" s="370">
        <f t="shared" si="96"/>
        <v>5</v>
      </c>
      <c r="O1201" s="371"/>
      <c r="P1201" s="413">
        <f t="shared" si="107"/>
        <v>5</v>
      </c>
      <c r="Q1201" s="373">
        <f t="shared" si="108"/>
        <v>830</v>
      </c>
      <c r="R1201" s="374">
        <v>0</v>
      </c>
      <c r="S1201" s="420">
        <v>0</v>
      </c>
      <c r="T1201" s="414">
        <v>0</v>
      </c>
      <c r="U1201" s="414">
        <v>0</v>
      </c>
      <c r="V1201" s="414">
        <v>0</v>
      </c>
      <c r="W1201" s="414">
        <v>0</v>
      </c>
      <c r="X1201" s="414">
        <v>0</v>
      </c>
      <c r="Y1201" s="414">
        <v>0</v>
      </c>
      <c r="Z1201" s="414">
        <v>0</v>
      </c>
      <c r="AA1201" s="414">
        <v>0</v>
      </c>
      <c r="AB1201" s="420">
        <v>5</v>
      </c>
      <c r="AC1201" s="429"/>
      <c r="AD1201" s="421">
        <v>0</v>
      </c>
      <c r="AE1201" s="416">
        <v>0</v>
      </c>
      <c r="AF1201" s="417"/>
      <c r="AG1201" s="375"/>
      <c r="AH1201" s="417"/>
      <c r="AI1201" s="421">
        <v>0</v>
      </c>
      <c r="AJ1201" s="421">
        <v>0</v>
      </c>
      <c r="AK1201" s="421">
        <v>0</v>
      </c>
      <c r="AL1201" s="126"/>
      <c r="AM1201" s="418"/>
      <c r="AN1201" s="418"/>
      <c r="AO1201" s="375">
        <v>0</v>
      </c>
    </row>
    <row r="1202" spans="1:41" ht="24" customHeight="1" x14ac:dyDescent="0.3">
      <c r="A1202" s="419" t="s">
        <v>5468</v>
      </c>
      <c r="B1202" s="411" t="s">
        <v>4261</v>
      </c>
      <c r="C1202" s="412" t="s">
        <v>138</v>
      </c>
      <c r="D1202" s="367">
        <f t="shared" si="86"/>
        <v>240</v>
      </c>
      <c r="E1202" s="368">
        <f t="shared" si="87"/>
        <v>32</v>
      </c>
      <c r="F1202" s="368">
        <f t="shared" si="88"/>
        <v>0</v>
      </c>
      <c r="G1202" s="368">
        <f t="shared" si="89"/>
        <v>0</v>
      </c>
      <c r="H1202" s="368">
        <f t="shared" si="90"/>
        <v>0</v>
      </c>
      <c r="I1202" s="368">
        <f t="shared" si="91"/>
        <v>0</v>
      </c>
      <c r="J1202" s="368">
        <f t="shared" si="92"/>
        <v>0</v>
      </c>
      <c r="K1202" s="368">
        <f t="shared" si="93"/>
        <v>0</v>
      </c>
      <c r="L1202" s="368">
        <f t="shared" si="94"/>
        <v>0</v>
      </c>
      <c r="M1202" s="368">
        <f t="shared" si="95"/>
        <v>0</v>
      </c>
      <c r="N1202" s="370">
        <f t="shared" si="96"/>
        <v>272</v>
      </c>
      <c r="O1202" s="371">
        <f>Nemzetközi!F128</f>
        <v>2</v>
      </c>
      <c r="P1202" s="413">
        <f t="shared" si="107"/>
        <v>472</v>
      </c>
      <c r="Q1202" s="373">
        <f t="shared" si="108"/>
        <v>33</v>
      </c>
      <c r="R1202" s="431">
        <v>0</v>
      </c>
      <c r="S1202" s="428">
        <v>0</v>
      </c>
      <c r="T1202" s="414">
        <v>0</v>
      </c>
      <c r="U1202" s="414">
        <v>0</v>
      </c>
      <c r="V1202" s="414">
        <v>0</v>
      </c>
      <c r="W1202" s="414">
        <v>0</v>
      </c>
      <c r="X1202" s="414">
        <v>0</v>
      </c>
      <c r="Y1202" s="414">
        <v>0</v>
      </c>
      <c r="Z1202" s="414">
        <v>0</v>
      </c>
      <c r="AA1202" s="414">
        <v>0</v>
      </c>
      <c r="AB1202" s="428">
        <v>0</v>
      </c>
      <c r="AC1202" s="429"/>
      <c r="AD1202" s="421">
        <v>240</v>
      </c>
      <c r="AE1202" s="416">
        <v>0</v>
      </c>
      <c r="AF1202" s="433"/>
      <c r="AG1202" s="425"/>
      <c r="AH1202" s="433"/>
      <c r="AI1202" s="430">
        <v>0</v>
      </c>
      <c r="AJ1202" s="430">
        <v>0</v>
      </c>
      <c r="AK1202" s="430">
        <v>0</v>
      </c>
      <c r="AL1202" s="434"/>
      <c r="AM1202" s="435">
        <v>32</v>
      </c>
      <c r="AN1202" s="435"/>
      <c r="AO1202" s="375">
        <v>0</v>
      </c>
    </row>
    <row r="1203" spans="1:41" ht="24" customHeight="1" x14ac:dyDescent="0.3">
      <c r="A1203" s="419" t="s">
        <v>5469</v>
      </c>
      <c r="B1203" s="411" t="s">
        <v>5470</v>
      </c>
      <c r="C1203" s="412" t="s">
        <v>1440</v>
      </c>
      <c r="D1203" s="367">
        <f t="shared" si="86"/>
        <v>0</v>
      </c>
      <c r="E1203" s="368">
        <f t="shared" si="87"/>
        <v>0</v>
      </c>
      <c r="F1203" s="368">
        <f t="shared" si="88"/>
        <v>0</v>
      </c>
      <c r="G1203" s="368">
        <f t="shared" si="89"/>
        <v>0</v>
      </c>
      <c r="H1203" s="368">
        <f t="shared" si="90"/>
        <v>0</v>
      </c>
      <c r="I1203" s="368">
        <f t="shared" si="91"/>
        <v>0</v>
      </c>
      <c r="J1203" s="368">
        <f t="shared" si="92"/>
        <v>0</v>
      </c>
      <c r="K1203" s="368">
        <f t="shared" si="93"/>
        <v>0</v>
      </c>
      <c r="L1203" s="368">
        <f t="shared" si="94"/>
        <v>0</v>
      </c>
      <c r="M1203" s="368">
        <f t="shared" si="95"/>
        <v>0</v>
      </c>
      <c r="N1203" s="370">
        <f t="shared" si="96"/>
        <v>0</v>
      </c>
      <c r="O1203" s="371"/>
      <c r="P1203" s="413">
        <f t="shared" si="107"/>
        <v>0</v>
      </c>
      <c r="Q1203" s="373" t="str">
        <f t="shared" si="108"/>
        <v/>
      </c>
      <c r="R1203" s="374">
        <v>0</v>
      </c>
      <c r="S1203" s="420">
        <v>0</v>
      </c>
      <c r="T1203" s="414">
        <v>0</v>
      </c>
      <c r="U1203" s="414">
        <v>0</v>
      </c>
      <c r="V1203" s="414">
        <v>0</v>
      </c>
      <c r="W1203" s="414">
        <v>0</v>
      </c>
      <c r="X1203" s="414">
        <v>0</v>
      </c>
      <c r="Y1203" s="414">
        <v>0</v>
      </c>
      <c r="Z1203" s="414">
        <v>0</v>
      </c>
      <c r="AA1203" s="414">
        <v>0</v>
      </c>
      <c r="AB1203" s="420">
        <v>0</v>
      </c>
      <c r="AC1203" s="415"/>
      <c r="AD1203" s="124">
        <v>0</v>
      </c>
      <c r="AE1203" s="416">
        <v>0</v>
      </c>
      <c r="AF1203" s="417"/>
      <c r="AG1203" s="375"/>
      <c r="AH1203" s="417"/>
      <c r="AI1203" s="421">
        <v>0</v>
      </c>
      <c r="AJ1203" s="421">
        <v>0</v>
      </c>
      <c r="AK1203" s="421">
        <v>0</v>
      </c>
      <c r="AL1203" s="126"/>
      <c r="AM1203" s="418"/>
      <c r="AN1203" s="418"/>
      <c r="AO1203" s="375">
        <v>0</v>
      </c>
    </row>
    <row r="1204" spans="1:41" ht="24" customHeight="1" x14ac:dyDescent="0.3">
      <c r="A1204" s="419" t="s">
        <v>5473</v>
      </c>
      <c r="B1204" s="411" t="s">
        <v>5474</v>
      </c>
      <c r="C1204" s="412" t="s">
        <v>2268</v>
      </c>
      <c r="D1204" s="367">
        <f t="shared" si="86"/>
        <v>22</v>
      </c>
      <c r="E1204" s="368">
        <f t="shared" si="87"/>
        <v>0</v>
      </c>
      <c r="F1204" s="368">
        <f t="shared" si="88"/>
        <v>0</v>
      </c>
      <c r="G1204" s="368">
        <f t="shared" si="89"/>
        <v>0</v>
      </c>
      <c r="H1204" s="368">
        <f t="shared" si="90"/>
        <v>0</v>
      </c>
      <c r="I1204" s="368">
        <f t="shared" si="91"/>
        <v>0</v>
      </c>
      <c r="J1204" s="368">
        <f t="shared" si="92"/>
        <v>0</v>
      </c>
      <c r="K1204" s="368">
        <f t="shared" si="93"/>
        <v>0</v>
      </c>
      <c r="L1204" s="368">
        <f t="shared" si="94"/>
        <v>0</v>
      </c>
      <c r="M1204" s="368">
        <f t="shared" si="95"/>
        <v>0</v>
      </c>
      <c r="N1204" s="370">
        <f t="shared" si="96"/>
        <v>22</v>
      </c>
      <c r="O1204" s="371"/>
      <c r="P1204" s="413">
        <f t="shared" si="107"/>
        <v>22</v>
      </c>
      <c r="Q1204" s="373">
        <f t="shared" si="108"/>
        <v>392</v>
      </c>
      <c r="R1204" s="374">
        <v>0</v>
      </c>
      <c r="S1204" s="420">
        <v>0</v>
      </c>
      <c r="T1204" s="414">
        <v>0</v>
      </c>
      <c r="U1204" s="414">
        <v>0</v>
      </c>
      <c r="V1204" s="414">
        <v>0</v>
      </c>
      <c r="W1204" s="414">
        <v>0</v>
      </c>
      <c r="X1204" s="414">
        <v>0</v>
      </c>
      <c r="Y1204" s="414">
        <v>0</v>
      </c>
      <c r="Z1204" s="414">
        <v>0</v>
      </c>
      <c r="AA1204" s="414">
        <v>0</v>
      </c>
      <c r="AB1204" s="420">
        <v>0</v>
      </c>
      <c r="AC1204" s="415"/>
      <c r="AD1204" s="421">
        <v>0</v>
      </c>
      <c r="AE1204" s="416">
        <v>0</v>
      </c>
      <c r="AF1204" s="417"/>
      <c r="AG1204" s="375">
        <v>22</v>
      </c>
      <c r="AH1204" s="417"/>
      <c r="AI1204" s="142">
        <v>0</v>
      </c>
      <c r="AJ1204" s="142">
        <v>0</v>
      </c>
      <c r="AK1204" s="142">
        <v>0</v>
      </c>
      <c r="AL1204" s="126"/>
      <c r="AM1204" s="418"/>
      <c r="AN1204" s="418"/>
      <c r="AO1204" s="375">
        <v>0</v>
      </c>
    </row>
    <row r="1205" spans="1:41" ht="24" customHeight="1" x14ac:dyDescent="0.3">
      <c r="A1205" s="410" t="s">
        <v>5475</v>
      </c>
      <c r="B1205" s="411" t="s">
        <v>5476</v>
      </c>
      <c r="C1205" s="412" t="s">
        <v>5477</v>
      </c>
      <c r="D1205" s="367">
        <f t="shared" si="86"/>
        <v>0</v>
      </c>
      <c r="E1205" s="368">
        <f t="shared" si="87"/>
        <v>0</v>
      </c>
      <c r="F1205" s="368">
        <f t="shared" si="88"/>
        <v>0</v>
      </c>
      <c r="G1205" s="368">
        <f t="shared" si="89"/>
        <v>0</v>
      </c>
      <c r="H1205" s="368">
        <f t="shared" si="90"/>
        <v>0</v>
      </c>
      <c r="I1205" s="368">
        <f t="shared" si="91"/>
        <v>0</v>
      </c>
      <c r="J1205" s="368">
        <f t="shared" si="92"/>
        <v>0</v>
      </c>
      <c r="K1205" s="368">
        <f t="shared" si="93"/>
        <v>0</v>
      </c>
      <c r="L1205" s="368">
        <f t="shared" si="94"/>
        <v>0</v>
      </c>
      <c r="M1205" s="368">
        <f t="shared" si="95"/>
        <v>0</v>
      </c>
      <c r="N1205" s="370">
        <f t="shared" si="96"/>
        <v>0</v>
      </c>
      <c r="O1205" s="371"/>
      <c r="P1205" s="413">
        <f t="shared" si="107"/>
        <v>0</v>
      </c>
      <c r="Q1205" s="373" t="str">
        <f t="shared" si="108"/>
        <v/>
      </c>
      <c r="R1205" s="431">
        <v>0</v>
      </c>
      <c r="S1205" s="432">
        <v>0</v>
      </c>
      <c r="T1205" s="414">
        <v>0</v>
      </c>
      <c r="U1205" s="414">
        <v>0</v>
      </c>
      <c r="V1205" s="414">
        <v>0</v>
      </c>
      <c r="W1205" s="414">
        <v>0</v>
      </c>
      <c r="X1205" s="414">
        <v>0</v>
      </c>
      <c r="Y1205" s="414">
        <v>0</v>
      </c>
      <c r="Z1205" s="414">
        <v>0</v>
      </c>
      <c r="AA1205" s="414">
        <v>0</v>
      </c>
      <c r="AB1205" s="432">
        <v>0</v>
      </c>
      <c r="AC1205" s="415"/>
      <c r="AD1205" s="142">
        <v>0</v>
      </c>
      <c r="AE1205" s="416">
        <v>0</v>
      </c>
      <c r="AF1205" s="417"/>
      <c r="AG1205" s="375"/>
      <c r="AH1205" s="417"/>
      <c r="AI1205" s="421">
        <v>0</v>
      </c>
      <c r="AJ1205" s="421">
        <v>0</v>
      </c>
      <c r="AK1205" s="421">
        <v>0</v>
      </c>
      <c r="AL1205" s="434"/>
      <c r="AM1205" s="435"/>
      <c r="AN1205" s="435"/>
      <c r="AO1205" s="375">
        <v>0</v>
      </c>
    </row>
    <row r="1206" spans="1:41" ht="24" customHeight="1" x14ac:dyDescent="0.3">
      <c r="A1206" s="410" t="s">
        <v>5478</v>
      </c>
      <c r="B1206" s="411" t="s">
        <v>5479</v>
      </c>
      <c r="C1206" s="412" t="s">
        <v>2268</v>
      </c>
      <c r="D1206" s="367">
        <f t="shared" si="86"/>
        <v>13</v>
      </c>
      <c r="E1206" s="368">
        <f t="shared" si="87"/>
        <v>0</v>
      </c>
      <c r="F1206" s="368">
        <f t="shared" si="88"/>
        <v>0</v>
      </c>
      <c r="G1206" s="368">
        <f t="shared" si="89"/>
        <v>0</v>
      </c>
      <c r="H1206" s="368">
        <f t="shared" si="90"/>
        <v>0</v>
      </c>
      <c r="I1206" s="368">
        <f t="shared" si="91"/>
        <v>0</v>
      </c>
      <c r="J1206" s="368">
        <f t="shared" si="92"/>
        <v>0</v>
      </c>
      <c r="K1206" s="368">
        <f t="shared" si="93"/>
        <v>0</v>
      </c>
      <c r="L1206" s="368">
        <f t="shared" si="94"/>
        <v>0</v>
      </c>
      <c r="M1206" s="368">
        <f t="shared" si="95"/>
        <v>0</v>
      </c>
      <c r="N1206" s="370">
        <f t="shared" si="96"/>
        <v>13</v>
      </c>
      <c r="O1206" s="371"/>
      <c r="P1206" s="413">
        <f t="shared" si="107"/>
        <v>13</v>
      </c>
      <c r="Q1206" s="373">
        <f t="shared" si="108"/>
        <v>599</v>
      </c>
      <c r="R1206" s="374">
        <v>0</v>
      </c>
      <c r="S1206" s="420">
        <v>0</v>
      </c>
      <c r="T1206" s="414">
        <v>0</v>
      </c>
      <c r="U1206" s="414">
        <v>0</v>
      </c>
      <c r="V1206" s="414">
        <v>0</v>
      </c>
      <c r="W1206" s="414">
        <v>0</v>
      </c>
      <c r="X1206" s="414">
        <v>0</v>
      </c>
      <c r="Y1206" s="414">
        <v>0</v>
      </c>
      <c r="Z1206" s="414">
        <v>0</v>
      </c>
      <c r="AA1206" s="414">
        <v>0</v>
      </c>
      <c r="AB1206" s="420">
        <v>0</v>
      </c>
      <c r="AC1206" s="415"/>
      <c r="AD1206" s="421">
        <v>0</v>
      </c>
      <c r="AE1206" s="416">
        <v>0</v>
      </c>
      <c r="AF1206" s="417"/>
      <c r="AG1206" s="375">
        <v>13</v>
      </c>
      <c r="AH1206" s="417"/>
      <c r="AI1206" s="430">
        <v>0</v>
      </c>
      <c r="AJ1206" s="430">
        <v>0</v>
      </c>
      <c r="AK1206" s="430">
        <v>0</v>
      </c>
      <c r="AL1206" s="126"/>
      <c r="AM1206" s="418"/>
      <c r="AN1206" s="418"/>
      <c r="AO1206" s="375">
        <v>0</v>
      </c>
    </row>
    <row r="1207" spans="1:41" ht="24" customHeight="1" x14ac:dyDescent="0.3">
      <c r="A1207" s="410" t="s">
        <v>5480</v>
      </c>
      <c r="B1207" s="411" t="s">
        <v>5481</v>
      </c>
      <c r="C1207" s="412" t="s">
        <v>1919</v>
      </c>
      <c r="D1207" s="367">
        <f t="shared" si="86"/>
        <v>13</v>
      </c>
      <c r="E1207" s="368">
        <f t="shared" si="87"/>
        <v>6</v>
      </c>
      <c r="F1207" s="368">
        <f t="shared" si="88"/>
        <v>0</v>
      </c>
      <c r="G1207" s="368">
        <f t="shared" si="89"/>
        <v>0</v>
      </c>
      <c r="H1207" s="368">
        <f t="shared" si="90"/>
        <v>0</v>
      </c>
      <c r="I1207" s="368">
        <f t="shared" si="91"/>
        <v>0</v>
      </c>
      <c r="J1207" s="368">
        <f t="shared" si="92"/>
        <v>0</v>
      </c>
      <c r="K1207" s="368">
        <f t="shared" si="93"/>
        <v>0</v>
      </c>
      <c r="L1207" s="368">
        <f t="shared" si="94"/>
        <v>0</v>
      </c>
      <c r="M1207" s="368">
        <f t="shared" si="95"/>
        <v>0</v>
      </c>
      <c r="N1207" s="370">
        <f t="shared" si="96"/>
        <v>19</v>
      </c>
      <c r="O1207" s="371"/>
      <c r="P1207" s="413">
        <f t="shared" si="107"/>
        <v>19</v>
      </c>
      <c r="Q1207" s="373">
        <f t="shared" si="108"/>
        <v>437</v>
      </c>
      <c r="R1207" s="374">
        <v>0</v>
      </c>
      <c r="S1207" s="420">
        <v>0</v>
      </c>
      <c r="T1207" s="414">
        <v>0</v>
      </c>
      <c r="U1207" s="414">
        <v>0</v>
      </c>
      <c r="V1207" s="414">
        <v>0</v>
      </c>
      <c r="W1207" s="414">
        <v>0</v>
      </c>
      <c r="X1207" s="414">
        <v>0</v>
      </c>
      <c r="Y1207" s="414">
        <v>0</v>
      </c>
      <c r="Z1207" s="414">
        <v>0</v>
      </c>
      <c r="AA1207" s="414">
        <v>0</v>
      </c>
      <c r="AB1207" s="420">
        <v>13</v>
      </c>
      <c r="AC1207" s="415"/>
      <c r="AD1207" s="142">
        <v>0</v>
      </c>
      <c r="AE1207" s="427">
        <v>0</v>
      </c>
      <c r="AF1207" s="417"/>
      <c r="AG1207" s="375">
        <v>6</v>
      </c>
      <c r="AH1207" s="417"/>
      <c r="AI1207" s="426">
        <v>0</v>
      </c>
      <c r="AJ1207" s="426">
        <v>0</v>
      </c>
      <c r="AK1207" s="426">
        <v>0</v>
      </c>
      <c r="AL1207" s="126"/>
      <c r="AM1207" s="418"/>
      <c r="AN1207" s="418"/>
      <c r="AO1207" s="375">
        <v>0</v>
      </c>
    </row>
    <row r="1208" spans="1:41" ht="24" customHeight="1" x14ac:dyDescent="0.3">
      <c r="A1208" s="419" t="s">
        <v>5482</v>
      </c>
      <c r="B1208" s="411" t="s">
        <v>5483</v>
      </c>
      <c r="C1208" s="412" t="s">
        <v>139</v>
      </c>
      <c r="D1208" s="367">
        <f t="shared" si="86"/>
        <v>0</v>
      </c>
      <c r="E1208" s="368">
        <f t="shared" si="87"/>
        <v>0</v>
      </c>
      <c r="F1208" s="368">
        <f t="shared" si="88"/>
        <v>0</v>
      </c>
      <c r="G1208" s="368">
        <f t="shared" si="89"/>
        <v>0</v>
      </c>
      <c r="H1208" s="368">
        <f t="shared" si="90"/>
        <v>0</v>
      </c>
      <c r="I1208" s="368">
        <f t="shared" si="91"/>
        <v>0</v>
      </c>
      <c r="J1208" s="368">
        <f t="shared" si="92"/>
        <v>0</v>
      </c>
      <c r="K1208" s="368">
        <f t="shared" si="93"/>
        <v>0</v>
      </c>
      <c r="L1208" s="368">
        <f t="shared" si="94"/>
        <v>0</v>
      </c>
      <c r="M1208" s="368">
        <f t="shared" si="95"/>
        <v>0</v>
      </c>
      <c r="N1208" s="370">
        <f t="shared" si="96"/>
        <v>0</v>
      </c>
      <c r="O1208" s="371"/>
      <c r="P1208" s="413">
        <f t="shared" si="107"/>
        <v>0</v>
      </c>
      <c r="Q1208" s="373" t="str">
        <f t="shared" si="108"/>
        <v/>
      </c>
      <c r="R1208" s="374">
        <v>0</v>
      </c>
      <c r="S1208" s="425">
        <v>0</v>
      </c>
      <c r="T1208" s="414">
        <v>0</v>
      </c>
      <c r="U1208" s="414">
        <v>0</v>
      </c>
      <c r="V1208" s="414">
        <v>0</v>
      </c>
      <c r="W1208" s="414">
        <v>0</v>
      </c>
      <c r="X1208" s="414">
        <v>0</v>
      </c>
      <c r="Y1208" s="414">
        <v>0</v>
      </c>
      <c r="Z1208" s="414">
        <v>0</v>
      </c>
      <c r="AA1208" s="414">
        <v>0</v>
      </c>
      <c r="AB1208" s="425">
        <v>0</v>
      </c>
      <c r="AC1208" s="415"/>
      <c r="AD1208" s="450">
        <v>0</v>
      </c>
      <c r="AE1208" s="427">
        <v>0</v>
      </c>
      <c r="AF1208" s="417"/>
      <c r="AG1208" s="375"/>
      <c r="AH1208" s="417"/>
      <c r="AI1208" s="389">
        <v>0</v>
      </c>
      <c r="AJ1208" s="389">
        <v>0</v>
      </c>
      <c r="AK1208" s="389">
        <v>0</v>
      </c>
      <c r="AL1208" s="126"/>
      <c r="AM1208" s="418"/>
      <c r="AN1208" s="418"/>
      <c r="AO1208" s="375">
        <v>0</v>
      </c>
    </row>
    <row r="1209" spans="1:41" ht="24" customHeight="1" x14ac:dyDescent="0.3">
      <c r="A1209" s="410" t="s">
        <v>5484</v>
      </c>
      <c r="B1209" s="411" t="s">
        <v>5485</v>
      </c>
      <c r="C1209" s="412" t="s">
        <v>2769</v>
      </c>
      <c r="D1209" s="367">
        <f t="shared" si="86"/>
        <v>0</v>
      </c>
      <c r="E1209" s="368">
        <f t="shared" si="87"/>
        <v>0</v>
      </c>
      <c r="F1209" s="368">
        <f t="shared" si="88"/>
        <v>0</v>
      </c>
      <c r="G1209" s="368">
        <f t="shared" si="89"/>
        <v>0</v>
      </c>
      <c r="H1209" s="368">
        <f t="shared" si="90"/>
        <v>0</v>
      </c>
      <c r="I1209" s="368">
        <f t="shared" si="91"/>
        <v>0</v>
      </c>
      <c r="J1209" s="368">
        <f t="shared" si="92"/>
        <v>0</v>
      </c>
      <c r="K1209" s="368">
        <f t="shared" si="93"/>
        <v>0</v>
      </c>
      <c r="L1209" s="368">
        <f t="shared" si="94"/>
        <v>0</v>
      </c>
      <c r="M1209" s="368">
        <f t="shared" si="95"/>
        <v>0</v>
      </c>
      <c r="N1209" s="370">
        <f t="shared" si="96"/>
        <v>0</v>
      </c>
      <c r="O1209" s="371"/>
      <c r="P1209" s="413">
        <f t="shared" si="107"/>
        <v>0</v>
      </c>
      <c r="Q1209" s="373" t="str">
        <f t="shared" si="108"/>
        <v/>
      </c>
      <c r="R1209" s="374">
        <v>0</v>
      </c>
      <c r="S1209" s="425">
        <v>0</v>
      </c>
      <c r="T1209" s="414">
        <v>0</v>
      </c>
      <c r="U1209" s="414">
        <v>0</v>
      </c>
      <c r="V1209" s="414">
        <v>0</v>
      </c>
      <c r="W1209" s="414">
        <v>0</v>
      </c>
      <c r="X1209" s="414">
        <v>0</v>
      </c>
      <c r="Y1209" s="414">
        <v>0</v>
      </c>
      <c r="Z1209" s="414">
        <v>0</v>
      </c>
      <c r="AA1209" s="414">
        <v>0</v>
      </c>
      <c r="AB1209" s="425">
        <v>0</v>
      </c>
      <c r="AC1209" s="415"/>
      <c r="AD1209" s="421">
        <v>0</v>
      </c>
      <c r="AE1209" s="416">
        <v>0</v>
      </c>
      <c r="AF1209" s="417"/>
      <c r="AG1209" s="375"/>
      <c r="AH1209" s="417"/>
      <c r="AI1209" s="421">
        <v>0</v>
      </c>
      <c r="AJ1209" s="421">
        <v>0</v>
      </c>
      <c r="AK1209" s="421">
        <v>0</v>
      </c>
      <c r="AL1209" s="126"/>
      <c r="AM1209" s="418"/>
      <c r="AN1209" s="418"/>
      <c r="AO1209" s="375">
        <v>0</v>
      </c>
    </row>
    <row r="1210" spans="1:41" ht="24" customHeight="1" x14ac:dyDescent="0.3">
      <c r="A1210" s="419" t="s">
        <v>5486</v>
      </c>
      <c r="B1210" s="436" t="s">
        <v>5487</v>
      </c>
      <c r="C1210" s="437" t="s">
        <v>998</v>
      </c>
      <c r="D1210" s="367">
        <f t="shared" si="86"/>
        <v>0</v>
      </c>
      <c r="E1210" s="368">
        <f t="shared" si="87"/>
        <v>0</v>
      </c>
      <c r="F1210" s="368">
        <f t="shared" si="88"/>
        <v>0</v>
      </c>
      <c r="G1210" s="368">
        <f t="shared" si="89"/>
        <v>0</v>
      </c>
      <c r="H1210" s="368">
        <f t="shared" si="90"/>
        <v>0</v>
      </c>
      <c r="I1210" s="368">
        <f t="shared" si="91"/>
        <v>0</v>
      </c>
      <c r="J1210" s="368">
        <f t="shared" si="92"/>
        <v>0</v>
      </c>
      <c r="K1210" s="368">
        <f t="shared" si="93"/>
        <v>0</v>
      </c>
      <c r="L1210" s="368">
        <f t="shared" si="94"/>
        <v>0</v>
      </c>
      <c r="M1210" s="368">
        <f t="shared" si="95"/>
        <v>0</v>
      </c>
      <c r="N1210" s="370">
        <f t="shared" si="96"/>
        <v>0</v>
      </c>
      <c r="O1210" s="371"/>
      <c r="P1210" s="413">
        <f t="shared" si="107"/>
        <v>0</v>
      </c>
      <c r="Q1210" s="373" t="str">
        <f t="shared" si="108"/>
        <v/>
      </c>
      <c r="R1210" s="374">
        <v>0</v>
      </c>
      <c r="S1210" s="420">
        <v>0</v>
      </c>
      <c r="T1210" s="414">
        <v>0</v>
      </c>
      <c r="U1210" s="414">
        <v>0</v>
      </c>
      <c r="V1210" s="414">
        <v>0</v>
      </c>
      <c r="W1210" s="414">
        <v>0</v>
      </c>
      <c r="X1210" s="414">
        <v>0</v>
      </c>
      <c r="Y1210" s="414">
        <v>0</v>
      </c>
      <c r="Z1210" s="414">
        <v>0</v>
      </c>
      <c r="AA1210" s="414">
        <v>0</v>
      </c>
      <c r="AB1210" s="420">
        <v>0</v>
      </c>
      <c r="AC1210" s="429"/>
      <c r="AD1210" s="430">
        <v>0</v>
      </c>
      <c r="AE1210" s="427">
        <v>0</v>
      </c>
      <c r="AF1210" s="417"/>
      <c r="AG1210" s="375"/>
      <c r="AH1210" s="417"/>
      <c r="AI1210" s="426">
        <v>0</v>
      </c>
      <c r="AJ1210" s="426">
        <v>0</v>
      </c>
      <c r="AK1210" s="426">
        <v>0</v>
      </c>
      <c r="AL1210" s="126"/>
      <c r="AM1210" s="418"/>
      <c r="AN1210" s="418"/>
      <c r="AO1210" s="375">
        <v>0</v>
      </c>
    </row>
    <row r="1211" spans="1:41" ht="24" customHeight="1" x14ac:dyDescent="0.3">
      <c r="A1211" s="410" t="s">
        <v>5488</v>
      </c>
      <c r="B1211" s="411" t="s">
        <v>5489</v>
      </c>
      <c r="C1211" s="412" t="s">
        <v>3222</v>
      </c>
      <c r="D1211" s="367">
        <f t="shared" si="86"/>
        <v>0</v>
      </c>
      <c r="E1211" s="368">
        <f t="shared" si="87"/>
        <v>0</v>
      </c>
      <c r="F1211" s="368">
        <f t="shared" si="88"/>
        <v>0</v>
      </c>
      <c r="G1211" s="368">
        <f t="shared" si="89"/>
        <v>0</v>
      </c>
      <c r="H1211" s="368">
        <f t="shared" si="90"/>
        <v>0</v>
      </c>
      <c r="I1211" s="368">
        <f t="shared" si="91"/>
        <v>0</v>
      </c>
      <c r="J1211" s="368">
        <f t="shared" si="92"/>
        <v>0</v>
      </c>
      <c r="K1211" s="368">
        <f t="shared" si="93"/>
        <v>0</v>
      </c>
      <c r="L1211" s="368">
        <f t="shared" si="94"/>
        <v>0</v>
      </c>
      <c r="M1211" s="368">
        <f t="shared" si="95"/>
        <v>0</v>
      </c>
      <c r="N1211" s="370">
        <f t="shared" si="96"/>
        <v>0</v>
      </c>
      <c r="O1211" s="371"/>
      <c r="P1211" s="413">
        <f t="shared" si="107"/>
        <v>0</v>
      </c>
      <c r="Q1211" s="373" t="str">
        <f t="shared" si="108"/>
        <v/>
      </c>
      <c r="R1211" s="374">
        <v>0</v>
      </c>
      <c r="S1211" s="425">
        <v>0</v>
      </c>
      <c r="T1211" s="414">
        <v>0</v>
      </c>
      <c r="U1211" s="414">
        <v>0</v>
      </c>
      <c r="V1211" s="414">
        <v>0</v>
      </c>
      <c r="W1211" s="414">
        <v>0</v>
      </c>
      <c r="X1211" s="414">
        <v>0</v>
      </c>
      <c r="Y1211" s="414">
        <v>0</v>
      </c>
      <c r="Z1211" s="414">
        <v>0</v>
      </c>
      <c r="AA1211" s="414">
        <v>0</v>
      </c>
      <c r="AB1211" s="425">
        <v>0</v>
      </c>
      <c r="AC1211" s="429"/>
      <c r="AD1211" s="389">
        <v>0</v>
      </c>
      <c r="AE1211" s="416">
        <v>0</v>
      </c>
      <c r="AF1211" s="417"/>
      <c r="AG1211" s="375"/>
      <c r="AH1211" s="417"/>
      <c r="AI1211" s="124">
        <v>0</v>
      </c>
      <c r="AJ1211" s="124">
        <v>0</v>
      </c>
      <c r="AK1211" s="124">
        <v>0</v>
      </c>
      <c r="AL1211" s="126"/>
      <c r="AM1211" s="418"/>
      <c r="AN1211" s="418"/>
      <c r="AO1211" s="375">
        <v>0</v>
      </c>
    </row>
    <row r="1212" spans="1:41" ht="24" customHeight="1" x14ac:dyDescent="0.3">
      <c r="A1212" s="410" t="s">
        <v>5490</v>
      </c>
      <c r="B1212" s="411" t="s">
        <v>5491</v>
      </c>
      <c r="C1212" s="412" t="s">
        <v>2185</v>
      </c>
      <c r="D1212" s="367">
        <f t="shared" si="86"/>
        <v>0</v>
      </c>
      <c r="E1212" s="368">
        <f t="shared" si="87"/>
        <v>0</v>
      </c>
      <c r="F1212" s="368">
        <f t="shared" si="88"/>
        <v>0</v>
      </c>
      <c r="G1212" s="368">
        <f t="shared" si="89"/>
        <v>0</v>
      </c>
      <c r="H1212" s="368">
        <f t="shared" si="90"/>
        <v>0</v>
      </c>
      <c r="I1212" s="368">
        <f t="shared" si="91"/>
        <v>0</v>
      </c>
      <c r="J1212" s="368">
        <f t="shared" si="92"/>
        <v>0</v>
      </c>
      <c r="K1212" s="368">
        <f t="shared" si="93"/>
        <v>0</v>
      </c>
      <c r="L1212" s="368">
        <f t="shared" si="94"/>
        <v>0</v>
      </c>
      <c r="M1212" s="368">
        <f t="shared" si="95"/>
        <v>0</v>
      </c>
      <c r="N1212" s="370">
        <f t="shared" si="96"/>
        <v>0</v>
      </c>
      <c r="O1212" s="371"/>
      <c r="P1212" s="413">
        <f t="shared" si="107"/>
        <v>0</v>
      </c>
      <c r="Q1212" s="373" t="str">
        <f t="shared" si="108"/>
        <v/>
      </c>
      <c r="R1212" s="374">
        <v>0</v>
      </c>
      <c r="S1212" s="425">
        <v>0</v>
      </c>
      <c r="T1212" s="414">
        <v>0</v>
      </c>
      <c r="U1212" s="414">
        <v>0</v>
      </c>
      <c r="V1212" s="414">
        <v>0</v>
      </c>
      <c r="W1212" s="414">
        <v>0</v>
      </c>
      <c r="X1212" s="414">
        <v>0</v>
      </c>
      <c r="Y1212" s="414">
        <v>0</v>
      </c>
      <c r="Z1212" s="414">
        <v>0</v>
      </c>
      <c r="AA1212" s="414">
        <v>0</v>
      </c>
      <c r="AB1212" s="425">
        <v>0</v>
      </c>
      <c r="AC1212" s="415"/>
      <c r="AD1212" s="421">
        <v>0</v>
      </c>
      <c r="AE1212" s="416">
        <v>0</v>
      </c>
      <c r="AF1212" s="417"/>
      <c r="AG1212" s="375"/>
      <c r="AH1212" s="417"/>
      <c r="AI1212" s="421">
        <v>0</v>
      </c>
      <c r="AJ1212" s="421">
        <v>0</v>
      </c>
      <c r="AK1212" s="421">
        <v>0</v>
      </c>
      <c r="AL1212" s="126"/>
      <c r="AM1212" s="418"/>
      <c r="AN1212" s="418"/>
      <c r="AO1212" s="375">
        <v>0</v>
      </c>
    </row>
    <row r="1213" spans="1:41" ht="24" customHeight="1" x14ac:dyDescent="0.3">
      <c r="A1213" s="419" t="s">
        <v>5492</v>
      </c>
      <c r="B1213" s="436" t="s">
        <v>5493</v>
      </c>
      <c r="C1213" s="437" t="s">
        <v>2334</v>
      </c>
      <c r="D1213" s="367">
        <f t="shared" si="86"/>
        <v>14</v>
      </c>
      <c r="E1213" s="368">
        <f t="shared" si="87"/>
        <v>9</v>
      </c>
      <c r="F1213" s="368">
        <f t="shared" si="88"/>
        <v>0</v>
      </c>
      <c r="G1213" s="368">
        <f t="shared" si="89"/>
        <v>0</v>
      </c>
      <c r="H1213" s="368">
        <f t="shared" si="90"/>
        <v>0</v>
      </c>
      <c r="I1213" s="368">
        <f t="shared" si="91"/>
        <v>0</v>
      </c>
      <c r="J1213" s="368">
        <f t="shared" si="92"/>
        <v>0</v>
      </c>
      <c r="K1213" s="368">
        <f t="shared" si="93"/>
        <v>0</v>
      </c>
      <c r="L1213" s="368">
        <f t="shared" si="94"/>
        <v>0</v>
      </c>
      <c r="M1213" s="368">
        <f t="shared" si="95"/>
        <v>0</v>
      </c>
      <c r="N1213" s="370">
        <f t="shared" si="96"/>
        <v>23</v>
      </c>
      <c r="O1213" s="371"/>
      <c r="P1213" s="413">
        <f t="shared" si="107"/>
        <v>23</v>
      </c>
      <c r="Q1213" s="373">
        <f t="shared" si="108"/>
        <v>380</v>
      </c>
      <c r="R1213" s="374">
        <v>0</v>
      </c>
      <c r="S1213" s="420">
        <v>0</v>
      </c>
      <c r="T1213" s="414">
        <v>0</v>
      </c>
      <c r="U1213" s="414">
        <v>0</v>
      </c>
      <c r="V1213" s="414">
        <v>0</v>
      </c>
      <c r="W1213" s="414">
        <v>0</v>
      </c>
      <c r="X1213" s="414">
        <v>0</v>
      </c>
      <c r="Y1213" s="414">
        <v>0</v>
      </c>
      <c r="Z1213" s="414">
        <v>0</v>
      </c>
      <c r="AA1213" s="414">
        <v>0</v>
      </c>
      <c r="AB1213" s="420">
        <v>9</v>
      </c>
      <c r="AC1213" s="429"/>
      <c r="AD1213" s="421">
        <v>0</v>
      </c>
      <c r="AE1213" s="427">
        <v>0</v>
      </c>
      <c r="AF1213" s="417"/>
      <c r="AG1213" s="375">
        <v>14</v>
      </c>
      <c r="AH1213" s="417"/>
      <c r="AI1213" s="142">
        <v>0</v>
      </c>
      <c r="AJ1213" s="142">
        <v>0</v>
      </c>
      <c r="AK1213" s="142">
        <v>0</v>
      </c>
      <c r="AL1213" s="126"/>
      <c r="AM1213" s="418"/>
      <c r="AN1213" s="418"/>
      <c r="AO1213" s="375">
        <v>0</v>
      </c>
    </row>
    <row r="1214" spans="1:41" ht="24" customHeight="1" x14ac:dyDescent="0.3">
      <c r="A1214" s="419" t="s">
        <v>5494</v>
      </c>
      <c r="B1214" s="411" t="s">
        <v>5495</v>
      </c>
      <c r="C1214" s="412" t="s">
        <v>437</v>
      </c>
      <c r="D1214" s="367">
        <f t="shared" si="86"/>
        <v>12</v>
      </c>
      <c r="E1214" s="368">
        <f t="shared" si="87"/>
        <v>0</v>
      </c>
      <c r="F1214" s="368">
        <f t="shared" si="88"/>
        <v>0</v>
      </c>
      <c r="G1214" s="368">
        <f t="shared" si="89"/>
        <v>0</v>
      </c>
      <c r="H1214" s="368">
        <f t="shared" si="90"/>
        <v>0</v>
      </c>
      <c r="I1214" s="368">
        <f t="shared" si="91"/>
        <v>0</v>
      </c>
      <c r="J1214" s="368">
        <f t="shared" si="92"/>
        <v>0</v>
      </c>
      <c r="K1214" s="368">
        <f t="shared" si="93"/>
        <v>0</v>
      </c>
      <c r="L1214" s="368">
        <f t="shared" si="94"/>
        <v>0</v>
      </c>
      <c r="M1214" s="368">
        <f t="shared" si="95"/>
        <v>0</v>
      </c>
      <c r="N1214" s="370">
        <f t="shared" si="96"/>
        <v>12</v>
      </c>
      <c r="O1214" s="371"/>
      <c r="P1214" s="413">
        <f t="shared" si="107"/>
        <v>12</v>
      </c>
      <c r="Q1214" s="373">
        <f t="shared" si="108"/>
        <v>621</v>
      </c>
      <c r="R1214" s="374">
        <v>0</v>
      </c>
      <c r="S1214" s="414">
        <v>12</v>
      </c>
      <c r="T1214" s="414">
        <v>0</v>
      </c>
      <c r="U1214" s="414">
        <v>0</v>
      </c>
      <c r="V1214" s="414">
        <v>0</v>
      </c>
      <c r="W1214" s="414">
        <v>0</v>
      </c>
      <c r="X1214" s="414">
        <v>0</v>
      </c>
      <c r="Y1214" s="414">
        <v>0</v>
      </c>
      <c r="Z1214" s="414">
        <v>0</v>
      </c>
      <c r="AA1214" s="414">
        <v>0</v>
      </c>
      <c r="AB1214" s="414">
        <v>0</v>
      </c>
      <c r="AC1214" s="415"/>
      <c r="AD1214" s="426">
        <v>0</v>
      </c>
      <c r="AE1214" s="416">
        <v>0</v>
      </c>
      <c r="AF1214" s="417"/>
      <c r="AG1214" s="375"/>
      <c r="AH1214" s="417"/>
      <c r="AI1214" s="421">
        <v>0</v>
      </c>
      <c r="AJ1214" s="421">
        <v>0</v>
      </c>
      <c r="AK1214" s="421">
        <v>0</v>
      </c>
      <c r="AL1214" s="126"/>
      <c r="AM1214" s="418"/>
      <c r="AN1214" s="418"/>
      <c r="AO1214" s="425">
        <v>0</v>
      </c>
    </row>
    <row r="1215" spans="1:41" ht="24" customHeight="1" x14ac:dyDescent="0.3">
      <c r="A1215" s="410" t="s">
        <v>5496</v>
      </c>
      <c r="B1215" s="411" t="s">
        <v>5497</v>
      </c>
      <c r="C1215" s="412" t="s">
        <v>405</v>
      </c>
      <c r="D1215" s="367">
        <f t="shared" si="86"/>
        <v>6</v>
      </c>
      <c r="E1215" s="368">
        <f t="shared" si="87"/>
        <v>0</v>
      </c>
      <c r="F1215" s="368">
        <f t="shared" si="88"/>
        <v>0</v>
      </c>
      <c r="G1215" s="368">
        <f t="shared" si="89"/>
        <v>0</v>
      </c>
      <c r="H1215" s="368">
        <f t="shared" si="90"/>
        <v>0</v>
      </c>
      <c r="I1215" s="368">
        <f t="shared" si="91"/>
        <v>0</v>
      </c>
      <c r="J1215" s="368">
        <f t="shared" si="92"/>
        <v>0</v>
      </c>
      <c r="K1215" s="368">
        <f t="shared" si="93"/>
        <v>0</v>
      </c>
      <c r="L1215" s="368">
        <f t="shared" si="94"/>
        <v>0</v>
      </c>
      <c r="M1215" s="368">
        <f t="shared" si="95"/>
        <v>0</v>
      </c>
      <c r="N1215" s="370">
        <f t="shared" si="96"/>
        <v>6</v>
      </c>
      <c r="O1215" s="371"/>
      <c r="P1215" s="413">
        <f t="shared" si="107"/>
        <v>6</v>
      </c>
      <c r="Q1215" s="373">
        <f t="shared" si="108"/>
        <v>803</v>
      </c>
      <c r="R1215" s="374">
        <v>0</v>
      </c>
      <c r="S1215" s="428">
        <v>0</v>
      </c>
      <c r="T1215" s="414">
        <v>0</v>
      </c>
      <c r="U1215" s="414">
        <v>0</v>
      </c>
      <c r="V1215" s="414">
        <v>0</v>
      </c>
      <c r="W1215" s="414">
        <v>0</v>
      </c>
      <c r="X1215" s="414">
        <v>0</v>
      </c>
      <c r="Y1215" s="414">
        <v>0</v>
      </c>
      <c r="Z1215" s="414">
        <v>0</v>
      </c>
      <c r="AA1215" s="414">
        <v>0</v>
      </c>
      <c r="AB1215" s="428">
        <v>6</v>
      </c>
      <c r="AC1215" s="415"/>
      <c r="AD1215" s="124">
        <v>0</v>
      </c>
      <c r="AE1215" s="427">
        <v>0</v>
      </c>
      <c r="AF1215" s="417"/>
      <c r="AG1215" s="375"/>
      <c r="AH1215" s="417"/>
      <c r="AI1215" s="421">
        <v>0</v>
      </c>
      <c r="AJ1215" s="421">
        <v>0</v>
      </c>
      <c r="AK1215" s="421">
        <v>0</v>
      </c>
      <c r="AL1215" s="126"/>
      <c r="AM1215" s="418"/>
      <c r="AN1215" s="418"/>
      <c r="AO1215" s="375">
        <v>0</v>
      </c>
    </row>
    <row r="1216" spans="1:41" ht="24" customHeight="1" x14ac:dyDescent="0.3">
      <c r="A1216" s="419" t="s">
        <v>5498</v>
      </c>
      <c r="B1216" s="411" t="s">
        <v>5499</v>
      </c>
      <c r="C1216" s="412" t="s">
        <v>371</v>
      </c>
      <c r="D1216" s="367">
        <f t="shared" si="86"/>
        <v>5</v>
      </c>
      <c r="E1216" s="368">
        <f t="shared" si="87"/>
        <v>0</v>
      </c>
      <c r="F1216" s="368">
        <f t="shared" si="88"/>
        <v>0</v>
      </c>
      <c r="G1216" s="368">
        <f t="shared" si="89"/>
        <v>0</v>
      </c>
      <c r="H1216" s="368">
        <f t="shared" si="90"/>
        <v>0</v>
      </c>
      <c r="I1216" s="368">
        <f t="shared" si="91"/>
        <v>0</v>
      </c>
      <c r="J1216" s="368">
        <f t="shared" si="92"/>
        <v>0</v>
      </c>
      <c r="K1216" s="368">
        <f t="shared" si="93"/>
        <v>0</v>
      </c>
      <c r="L1216" s="368">
        <f t="shared" si="94"/>
        <v>0</v>
      </c>
      <c r="M1216" s="368">
        <f t="shared" si="95"/>
        <v>0</v>
      </c>
      <c r="N1216" s="370">
        <f t="shared" si="96"/>
        <v>5</v>
      </c>
      <c r="O1216" s="371"/>
      <c r="P1216" s="413">
        <f t="shared" si="107"/>
        <v>5</v>
      </c>
      <c r="Q1216" s="373">
        <f t="shared" si="108"/>
        <v>830</v>
      </c>
      <c r="R1216" s="374">
        <v>0</v>
      </c>
      <c r="S1216" s="414">
        <v>0</v>
      </c>
      <c r="T1216" s="414">
        <v>0</v>
      </c>
      <c r="U1216" s="414">
        <v>0</v>
      </c>
      <c r="V1216" s="414">
        <v>0</v>
      </c>
      <c r="W1216" s="414">
        <v>0</v>
      </c>
      <c r="X1216" s="414">
        <v>0</v>
      </c>
      <c r="Y1216" s="414">
        <v>0</v>
      </c>
      <c r="Z1216" s="414">
        <v>0</v>
      </c>
      <c r="AA1216" s="414">
        <v>0</v>
      </c>
      <c r="AB1216" s="414">
        <v>0</v>
      </c>
      <c r="AC1216" s="415"/>
      <c r="AD1216" s="421">
        <v>0</v>
      </c>
      <c r="AE1216" s="427">
        <v>0</v>
      </c>
      <c r="AF1216" s="417">
        <v>5</v>
      </c>
      <c r="AG1216" s="375"/>
      <c r="AH1216" s="417"/>
      <c r="AI1216" s="430">
        <v>0</v>
      </c>
      <c r="AJ1216" s="430">
        <v>0</v>
      </c>
      <c r="AK1216" s="430">
        <v>0</v>
      </c>
      <c r="AL1216" s="126"/>
      <c r="AM1216" s="418"/>
      <c r="AN1216" s="418"/>
      <c r="AO1216" s="375">
        <v>0</v>
      </c>
    </row>
    <row r="1217" spans="1:41" ht="24" customHeight="1" x14ac:dyDescent="0.3">
      <c r="A1217" s="521" t="s">
        <v>5500</v>
      </c>
      <c r="B1217" s="522" t="s">
        <v>5501</v>
      </c>
      <c r="C1217" s="523" t="s">
        <v>301</v>
      </c>
      <c r="D1217" s="367">
        <f t="shared" si="86"/>
        <v>4</v>
      </c>
      <c r="E1217" s="368">
        <f t="shared" si="87"/>
        <v>0</v>
      </c>
      <c r="F1217" s="368">
        <f t="shared" si="88"/>
        <v>0</v>
      </c>
      <c r="G1217" s="368">
        <f t="shared" si="89"/>
        <v>0</v>
      </c>
      <c r="H1217" s="368">
        <f t="shared" si="90"/>
        <v>0</v>
      </c>
      <c r="I1217" s="368">
        <f t="shared" si="91"/>
        <v>0</v>
      </c>
      <c r="J1217" s="368">
        <f t="shared" si="92"/>
        <v>0</v>
      </c>
      <c r="K1217" s="368">
        <f t="shared" si="93"/>
        <v>0</v>
      </c>
      <c r="L1217" s="368">
        <f t="shared" si="94"/>
        <v>0</v>
      </c>
      <c r="M1217" s="368">
        <f t="shared" si="95"/>
        <v>0</v>
      </c>
      <c r="N1217" s="480">
        <f t="shared" si="96"/>
        <v>4</v>
      </c>
      <c r="O1217" s="524"/>
      <c r="P1217" s="525">
        <f>N1217+O1217*100</f>
        <v>4</v>
      </c>
      <c r="Q1217" s="483">
        <f>IF(P1217=0,"",RANK(P1217,P:P,0))</f>
        <v>889</v>
      </c>
      <c r="R1217" s="374">
        <v>0</v>
      </c>
      <c r="S1217" s="420">
        <v>0</v>
      </c>
      <c r="T1217" s="414">
        <v>0</v>
      </c>
      <c r="U1217" s="414">
        <v>0</v>
      </c>
      <c r="V1217" s="414">
        <v>0</v>
      </c>
      <c r="W1217" s="414">
        <v>0</v>
      </c>
      <c r="X1217" s="414">
        <v>0</v>
      </c>
      <c r="Y1217" s="414">
        <v>0</v>
      </c>
      <c r="Z1217" s="414">
        <v>0</v>
      </c>
      <c r="AA1217" s="414">
        <v>0</v>
      </c>
      <c r="AB1217" s="420">
        <v>4</v>
      </c>
      <c r="AC1217" s="526"/>
      <c r="AD1217" s="450">
        <v>0</v>
      </c>
      <c r="AE1217" s="427">
        <v>0</v>
      </c>
      <c r="AF1217" s="527"/>
      <c r="AG1217" s="198"/>
      <c r="AH1217" s="527"/>
      <c r="AI1217" s="421">
        <v>0</v>
      </c>
      <c r="AJ1217" s="421">
        <v>0</v>
      </c>
      <c r="AK1217" s="421">
        <v>0</v>
      </c>
      <c r="AL1217" s="126"/>
      <c r="AM1217" s="418"/>
      <c r="AN1217" s="418"/>
      <c r="AO1217" s="375">
        <v>0</v>
      </c>
    </row>
    <row r="1218" spans="1:41" ht="24" customHeight="1" x14ac:dyDescent="0.3">
      <c r="A1218" s="419" t="s">
        <v>5502</v>
      </c>
      <c r="B1218" s="411" t="s">
        <v>5503</v>
      </c>
      <c r="C1218" s="412" t="s">
        <v>245</v>
      </c>
      <c r="D1218" s="367">
        <f t="shared" si="86"/>
        <v>15</v>
      </c>
      <c r="E1218" s="368">
        <f t="shared" si="87"/>
        <v>4</v>
      </c>
      <c r="F1218" s="368">
        <f t="shared" si="88"/>
        <v>0</v>
      </c>
      <c r="G1218" s="368">
        <f t="shared" si="89"/>
        <v>0</v>
      </c>
      <c r="H1218" s="368">
        <f t="shared" si="90"/>
        <v>0</v>
      </c>
      <c r="I1218" s="368">
        <f t="shared" si="91"/>
        <v>0</v>
      </c>
      <c r="J1218" s="368">
        <f t="shared" si="92"/>
        <v>0</v>
      </c>
      <c r="K1218" s="368">
        <f t="shared" si="93"/>
        <v>0</v>
      </c>
      <c r="L1218" s="368">
        <f t="shared" si="94"/>
        <v>0</v>
      </c>
      <c r="M1218" s="368">
        <f t="shared" si="95"/>
        <v>0</v>
      </c>
      <c r="N1218" s="370">
        <f t="shared" si="96"/>
        <v>19</v>
      </c>
      <c r="O1218" s="371"/>
      <c r="P1218" s="413">
        <f t="shared" ref="P1218:P1223" si="109">N1218+O1218*100</f>
        <v>19</v>
      </c>
      <c r="Q1218" s="373">
        <f t="shared" ref="Q1218:Q1223" si="110">IF(P1218=0,"",RANK(P1218,P:P,0))</f>
        <v>437</v>
      </c>
      <c r="R1218" s="374">
        <v>0</v>
      </c>
      <c r="S1218" s="420">
        <v>0</v>
      </c>
      <c r="T1218" s="414">
        <v>0</v>
      </c>
      <c r="U1218" s="414">
        <v>0</v>
      </c>
      <c r="V1218" s="414">
        <v>0</v>
      </c>
      <c r="W1218" s="414">
        <v>0</v>
      </c>
      <c r="X1218" s="414">
        <v>0</v>
      </c>
      <c r="Y1218" s="414">
        <v>0</v>
      </c>
      <c r="Z1218" s="414">
        <v>0</v>
      </c>
      <c r="AA1218" s="414">
        <v>0</v>
      </c>
      <c r="AB1218" s="420">
        <v>4</v>
      </c>
      <c r="AC1218" s="429"/>
      <c r="AD1218" s="142">
        <v>0</v>
      </c>
      <c r="AE1218" s="416">
        <v>0</v>
      </c>
      <c r="AF1218" s="417"/>
      <c r="AG1218" s="375">
        <v>15</v>
      </c>
      <c r="AH1218" s="417"/>
      <c r="AI1218" s="421">
        <v>0</v>
      </c>
      <c r="AJ1218" s="421">
        <v>0</v>
      </c>
      <c r="AK1218" s="421">
        <v>0</v>
      </c>
      <c r="AL1218" s="126"/>
      <c r="AM1218" s="418"/>
      <c r="AN1218" s="418"/>
      <c r="AO1218" s="425">
        <v>0</v>
      </c>
    </row>
    <row r="1219" spans="1:41" ht="24" customHeight="1" x14ac:dyDescent="0.3">
      <c r="A1219" s="410" t="s">
        <v>5506</v>
      </c>
      <c r="B1219" s="411" t="s">
        <v>5507</v>
      </c>
      <c r="C1219" s="412" t="s">
        <v>2025</v>
      </c>
      <c r="D1219" s="367">
        <f t="shared" si="86"/>
        <v>4</v>
      </c>
      <c r="E1219" s="368">
        <f t="shared" si="87"/>
        <v>0</v>
      </c>
      <c r="F1219" s="368">
        <f t="shared" si="88"/>
        <v>0</v>
      </c>
      <c r="G1219" s="368">
        <f t="shared" si="89"/>
        <v>0</v>
      </c>
      <c r="H1219" s="368">
        <f t="shared" si="90"/>
        <v>0</v>
      </c>
      <c r="I1219" s="368">
        <f t="shared" si="91"/>
        <v>0</v>
      </c>
      <c r="J1219" s="368">
        <f t="shared" si="92"/>
        <v>0</v>
      </c>
      <c r="K1219" s="368">
        <f t="shared" si="93"/>
        <v>0</v>
      </c>
      <c r="L1219" s="368">
        <f t="shared" si="94"/>
        <v>0</v>
      </c>
      <c r="M1219" s="368">
        <f t="shared" si="95"/>
        <v>0</v>
      </c>
      <c r="N1219" s="370">
        <f t="shared" si="96"/>
        <v>4</v>
      </c>
      <c r="O1219" s="371"/>
      <c r="P1219" s="413">
        <f t="shared" si="109"/>
        <v>4</v>
      </c>
      <c r="Q1219" s="373">
        <f t="shared" si="110"/>
        <v>889</v>
      </c>
      <c r="R1219" s="374">
        <v>0</v>
      </c>
      <c r="S1219" s="414">
        <v>0</v>
      </c>
      <c r="T1219" s="414">
        <v>0</v>
      </c>
      <c r="U1219" s="414">
        <v>0</v>
      </c>
      <c r="V1219" s="414">
        <v>0</v>
      </c>
      <c r="W1219" s="414">
        <v>0</v>
      </c>
      <c r="X1219" s="414">
        <v>0</v>
      </c>
      <c r="Y1219" s="414">
        <v>0</v>
      </c>
      <c r="Z1219" s="414">
        <v>0</v>
      </c>
      <c r="AA1219" s="414">
        <v>0</v>
      </c>
      <c r="AB1219" s="414">
        <v>0</v>
      </c>
      <c r="AC1219" s="415"/>
      <c r="AD1219" s="421">
        <v>0</v>
      </c>
      <c r="AE1219" s="427">
        <v>0</v>
      </c>
      <c r="AF1219" s="417"/>
      <c r="AG1219" s="375">
        <v>4</v>
      </c>
      <c r="AH1219" s="417"/>
      <c r="AI1219" s="426">
        <v>0</v>
      </c>
      <c r="AJ1219" s="426">
        <v>0</v>
      </c>
      <c r="AK1219" s="426">
        <v>0</v>
      </c>
      <c r="AL1219" s="126"/>
      <c r="AM1219" s="418"/>
      <c r="AN1219" s="418"/>
      <c r="AO1219" s="375">
        <v>0</v>
      </c>
    </row>
    <row r="1220" spans="1:41" ht="24" customHeight="1" x14ac:dyDescent="0.3">
      <c r="A1220" s="410" t="s">
        <v>5508</v>
      </c>
      <c r="B1220" s="411" t="s">
        <v>5509</v>
      </c>
      <c r="C1220" s="412" t="s">
        <v>2036</v>
      </c>
      <c r="D1220" s="367">
        <f t="shared" si="86"/>
        <v>24</v>
      </c>
      <c r="E1220" s="368">
        <f t="shared" si="87"/>
        <v>0</v>
      </c>
      <c r="F1220" s="368">
        <f t="shared" si="88"/>
        <v>0</v>
      </c>
      <c r="G1220" s="368">
        <f t="shared" si="89"/>
        <v>0</v>
      </c>
      <c r="H1220" s="368">
        <f t="shared" si="90"/>
        <v>0</v>
      </c>
      <c r="I1220" s="368">
        <f t="shared" si="91"/>
        <v>0</v>
      </c>
      <c r="J1220" s="368">
        <f t="shared" si="92"/>
        <v>0</v>
      </c>
      <c r="K1220" s="368">
        <f t="shared" si="93"/>
        <v>0</v>
      </c>
      <c r="L1220" s="368">
        <f t="shared" si="94"/>
        <v>0</v>
      </c>
      <c r="M1220" s="368">
        <f t="shared" si="95"/>
        <v>0</v>
      </c>
      <c r="N1220" s="370">
        <f t="shared" si="96"/>
        <v>24</v>
      </c>
      <c r="O1220" s="371"/>
      <c r="P1220" s="413">
        <f t="shared" si="109"/>
        <v>24</v>
      </c>
      <c r="Q1220" s="373">
        <f t="shared" si="110"/>
        <v>362</v>
      </c>
      <c r="R1220" s="431">
        <v>0</v>
      </c>
      <c r="S1220" s="420">
        <v>0</v>
      </c>
      <c r="T1220" s="414">
        <v>0</v>
      </c>
      <c r="U1220" s="414">
        <v>0</v>
      </c>
      <c r="V1220" s="414">
        <v>0</v>
      </c>
      <c r="W1220" s="414">
        <v>0</v>
      </c>
      <c r="X1220" s="414">
        <v>0</v>
      </c>
      <c r="Y1220" s="414">
        <v>0</v>
      </c>
      <c r="Z1220" s="414">
        <v>0</v>
      </c>
      <c r="AA1220" s="414">
        <v>0</v>
      </c>
      <c r="AB1220" s="420">
        <v>24</v>
      </c>
      <c r="AC1220" s="429"/>
      <c r="AD1220" s="421">
        <v>0</v>
      </c>
      <c r="AE1220" s="416">
        <v>0</v>
      </c>
      <c r="AF1220" s="417"/>
      <c r="AG1220" s="375"/>
      <c r="AH1220" s="417"/>
      <c r="AI1220" s="426">
        <v>0</v>
      </c>
      <c r="AJ1220" s="426">
        <v>0</v>
      </c>
      <c r="AK1220" s="426">
        <v>0</v>
      </c>
      <c r="AL1220" s="434"/>
      <c r="AM1220" s="435"/>
      <c r="AN1220" s="435"/>
      <c r="AO1220" s="375">
        <v>0</v>
      </c>
    </row>
    <row r="1221" spans="1:41" ht="24" customHeight="1" x14ac:dyDescent="0.3">
      <c r="A1221" s="419" t="s">
        <v>5512</v>
      </c>
      <c r="B1221" s="411" t="s">
        <v>5513</v>
      </c>
      <c r="C1221" s="412" t="s">
        <v>2036</v>
      </c>
      <c r="D1221" s="367">
        <f t="shared" si="86"/>
        <v>18</v>
      </c>
      <c r="E1221" s="368">
        <f t="shared" si="87"/>
        <v>0</v>
      </c>
      <c r="F1221" s="368">
        <f t="shared" si="88"/>
        <v>0</v>
      </c>
      <c r="G1221" s="368">
        <f t="shared" si="89"/>
        <v>0</v>
      </c>
      <c r="H1221" s="368">
        <f t="shared" si="90"/>
        <v>0</v>
      </c>
      <c r="I1221" s="368">
        <f t="shared" si="91"/>
        <v>0</v>
      </c>
      <c r="J1221" s="368">
        <f t="shared" si="92"/>
        <v>0</v>
      </c>
      <c r="K1221" s="368">
        <f t="shared" si="93"/>
        <v>0</v>
      </c>
      <c r="L1221" s="368">
        <f t="shared" si="94"/>
        <v>0</v>
      </c>
      <c r="M1221" s="368">
        <f t="shared" si="95"/>
        <v>0</v>
      </c>
      <c r="N1221" s="370">
        <f t="shared" si="96"/>
        <v>18</v>
      </c>
      <c r="O1221" s="371"/>
      <c r="P1221" s="413">
        <f t="shared" si="109"/>
        <v>18</v>
      </c>
      <c r="Q1221" s="373">
        <f t="shared" si="110"/>
        <v>457</v>
      </c>
      <c r="R1221" s="374">
        <v>0</v>
      </c>
      <c r="S1221" s="420">
        <v>0</v>
      </c>
      <c r="T1221" s="414">
        <v>0</v>
      </c>
      <c r="U1221" s="414">
        <v>0</v>
      </c>
      <c r="V1221" s="414">
        <v>0</v>
      </c>
      <c r="W1221" s="414">
        <v>0</v>
      </c>
      <c r="X1221" s="414">
        <v>0</v>
      </c>
      <c r="Y1221" s="414">
        <v>0</v>
      </c>
      <c r="Z1221" s="414">
        <v>0</v>
      </c>
      <c r="AA1221" s="414">
        <v>0</v>
      </c>
      <c r="AB1221" s="420">
        <v>18</v>
      </c>
      <c r="AC1221" s="429"/>
      <c r="AD1221" s="430">
        <v>0</v>
      </c>
      <c r="AE1221" s="416">
        <v>0</v>
      </c>
      <c r="AF1221" s="433"/>
      <c r="AG1221" s="425"/>
      <c r="AH1221" s="433"/>
      <c r="AI1221" s="421">
        <v>0</v>
      </c>
      <c r="AJ1221" s="421">
        <v>0</v>
      </c>
      <c r="AK1221" s="421">
        <v>0</v>
      </c>
      <c r="AL1221" s="126"/>
      <c r="AM1221" s="418"/>
      <c r="AN1221" s="418"/>
      <c r="AO1221" s="375">
        <v>0</v>
      </c>
    </row>
    <row r="1222" spans="1:41" ht="24" customHeight="1" x14ac:dyDescent="0.3">
      <c r="A1222" s="419" t="s">
        <v>5514</v>
      </c>
      <c r="B1222" s="411" t="s">
        <v>5515</v>
      </c>
      <c r="C1222" s="412" t="s">
        <v>163</v>
      </c>
      <c r="D1222" s="367">
        <f t="shared" si="86"/>
        <v>0</v>
      </c>
      <c r="E1222" s="368">
        <f t="shared" si="87"/>
        <v>0</v>
      </c>
      <c r="F1222" s="368">
        <f t="shared" si="88"/>
        <v>0</v>
      </c>
      <c r="G1222" s="368">
        <f t="shared" si="89"/>
        <v>0</v>
      </c>
      <c r="H1222" s="368">
        <f t="shared" si="90"/>
        <v>0</v>
      </c>
      <c r="I1222" s="368">
        <f t="shared" si="91"/>
        <v>0</v>
      </c>
      <c r="J1222" s="368">
        <f t="shared" si="92"/>
        <v>0</v>
      </c>
      <c r="K1222" s="368">
        <f t="shared" si="93"/>
        <v>0</v>
      </c>
      <c r="L1222" s="368">
        <f t="shared" si="94"/>
        <v>0</v>
      </c>
      <c r="M1222" s="368">
        <f t="shared" si="95"/>
        <v>0</v>
      </c>
      <c r="N1222" s="370">
        <f t="shared" si="96"/>
        <v>0</v>
      </c>
      <c r="O1222" s="371"/>
      <c r="P1222" s="413">
        <f t="shared" si="109"/>
        <v>0</v>
      </c>
      <c r="Q1222" s="373" t="str">
        <f t="shared" si="110"/>
        <v/>
      </c>
      <c r="R1222" s="374">
        <v>0</v>
      </c>
      <c r="S1222" s="420">
        <v>0</v>
      </c>
      <c r="T1222" s="414">
        <v>0</v>
      </c>
      <c r="U1222" s="414">
        <v>0</v>
      </c>
      <c r="V1222" s="414">
        <v>0</v>
      </c>
      <c r="W1222" s="414">
        <v>0</v>
      </c>
      <c r="X1222" s="414">
        <v>0</v>
      </c>
      <c r="Y1222" s="414">
        <v>0</v>
      </c>
      <c r="Z1222" s="414">
        <v>0</v>
      </c>
      <c r="AA1222" s="414">
        <v>0</v>
      </c>
      <c r="AB1222" s="420">
        <v>0</v>
      </c>
      <c r="AC1222" s="415"/>
      <c r="AD1222" s="421">
        <v>0</v>
      </c>
      <c r="AE1222" s="416">
        <v>0</v>
      </c>
      <c r="AF1222" s="417"/>
      <c r="AG1222" s="375"/>
      <c r="AH1222" s="417"/>
      <c r="AI1222" s="421">
        <v>0</v>
      </c>
      <c r="AJ1222" s="421">
        <v>0</v>
      </c>
      <c r="AK1222" s="421">
        <v>0</v>
      </c>
      <c r="AL1222" s="126"/>
      <c r="AM1222" s="418"/>
      <c r="AN1222" s="418"/>
      <c r="AO1222" s="375">
        <v>0</v>
      </c>
    </row>
    <row r="1223" spans="1:41" ht="24" customHeight="1" x14ac:dyDescent="0.3">
      <c r="A1223" s="410" t="s">
        <v>5516</v>
      </c>
      <c r="B1223" s="411" t="s">
        <v>5517</v>
      </c>
      <c r="C1223" s="412" t="s">
        <v>2525</v>
      </c>
      <c r="D1223" s="367">
        <f t="shared" si="86"/>
        <v>14</v>
      </c>
      <c r="E1223" s="368">
        <f t="shared" si="87"/>
        <v>9</v>
      </c>
      <c r="F1223" s="368">
        <f t="shared" si="88"/>
        <v>0</v>
      </c>
      <c r="G1223" s="368">
        <f t="shared" si="89"/>
        <v>0</v>
      </c>
      <c r="H1223" s="368">
        <f t="shared" si="90"/>
        <v>0</v>
      </c>
      <c r="I1223" s="368">
        <f t="shared" si="91"/>
        <v>0</v>
      </c>
      <c r="J1223" s="368">
        <f t="shared" si="92"/>
        <v>0</v>
      </c>
      <c r="K1223" s="368">
        <f t="shared" si="93"/>
        <v>0</v>
      </c>
      <c r="L1223" s="368">
        <f t="shared" si="94"/>
        <v>0</v>
      </c>
      <c r="M1223" s="368">
        <f t="shared" si="95"/>
        <v>0</v>
      </c>
      <c r="N1223" s="370">
        <f t="shared" si="96"/>
        <v>23</v>
      </c>
      <c r="O1223" s="371"/>
      <c r="P1223" s="413">
        <f t="shared" si="109"/>
        <v>23</v>
      </c>
      <c r="Q1223" s="373">
        <f t="shared" si="110"/>
        <v>380</v>
      </c>
      <c r="R1223" s="374">
        <v>0</v>
      </c>
      <c r="S1223" s="428">
        <v>14</v>
      </c>
      <c r="T1223" s="414">
        <v>0</v>
      </c>
      <c r="U1223" s="414">
        <v>0</v>
      </c>
      <c r="V1223" s="414">
        <v>0</v>
      </c>
      <c r="W1223" s="414">
        <v>0</v>
      </c>
      <c r="X1223" s="414">
        <v>0</v>
      </c>
      <c r="Y1223" s="414">
        <v>0</v>
      </c>
      <c r="Z1223" s="414">
        <v>0</v>
      </c>
      <c r="AA1223" s="414">
        <v>0</v>
      </c>
      <c r="AB1223" s="428">
        <v>0</v>
      </c>
      <c r="AC1223" s="429"/>
      <c r="AD1223" s="421">
        <v>0</v>
      </c>
      <c r="AE1223" s="416">
        <v>0</v>
      </c>
      <c r="AF1223" s="417"/>
      <c r="AG1223" s="375">
        <v>9</v>
      </c>
      <c r="AH1223" s="417"/>
      <c r="AI1223" s="426">
        <v>0</v>
      </c>
      <c r="AJ1223" s="426">
        <v>0</v>
      </c>
      <c r="AK1223" s="426">
        <v>0</v>
      </c>
      <c r="AL1223" s="126"/>
      <c r="AM1223" s="418"/>
      <c r="AN1223" s="418"/>
      <c r="AO1223" s="375">
        <v>0</v>
      </c>
    </row>
    <row r="1224" spans="1:41" ht="24" customHeight="1" x14ac:dyDescent="0.3">
      <c r="A1224" s="521" t="s">
        <v>5518</v>
      </c>
      <c r="B1224" s="522" t="s">
        <v>5519</v>
      </c>
      <c r="C1224" s="523" t="s">
        <v>131</v>
      </c>
      <c r="D1224" s="367">
        <f t="shared" si="86"/>
        <v>14</v>
      </c>
      <c r="E1224" s="368">
        <f t="shared" si="87"/>
        <v>0</v>
      </c>
      <c r="F1224" s="368">
        <f t="shared" si="88"/>
        <v>0</v>
      </c>
      <c r="G1224" s="368">
        <f t="shared" si="89"/>
        <v>0</v>
      </c>
      <c r="H1224" s="368">
        <f t="shared" si="90"/>
        <v>0</v>
      </c>
      <c r="I1224" s="368">
        <f t="shared" si="91"/>
        <v>0</v>
      </c>
      <c r="J1224" s="368">
        <f t="shared" si="92"/>
        <v>0</v>
      </c>
      <c r="K1224" s="368">
        <f t="shared" si="93"/>
        <v>0</v>
      </c>
      <c r="L1224" s="368">
        <f t="shared" si="94"/>
        <v>0</v>
      </c>
      <c r="M1224" s="368">
        <f t="shared" si="95"/>
        <v>0</v>
      </c>
      <c r="N1224" s="480">
        <f t="shared" si="96"/>
        <v>14</v>
      </c>
      <c r="O1224" s="524"/>
      <c r="P1224" s="525">
        <f>N1224+O1224*100</f>
        <v>14</v>
      </c>
      <c r="Q1224" s="483">
        <f>IF(P1224=0,"",RANK(P1224,P:P,0))</f>
        <v>558</v>
      </c>
      <c r="R1224" s="431">
        <v>0</v>
      </c>
      <c r="S1224" s="428">
        <v>0</v>
      </c>
      <c r="T1224" s="414">
        <v>0</v>
      </c>
      <c r="U1224" s="414">
        <v>0</v>
      </c>
      <c r="V1224" s="414">
        <v>0</v>
      </c>
      <c r="W1224" s="414">
        <v>0</v>
      </c>
      <c r="X1224" s="414">
        <v>0</v>
      </c>
      <c r="Y1224" s="414">
        <v>0</v>
      </c>
      <c r="Z1224" s="414">
        <v>0</v>
      </c>
      <c r="AA1224" s="414">
        <v>0</v>
      </c>
      <c r="AB1224" s="428">
        <v>14</v>
      </c>
      <c r="AC1224" s="526"/>
      <c r="AD1224" s="426">
        <v>0</v>
      </c>
      <c r="AE1224" s="416">
        <v>0</v>
      </c>
      <c r="AF1224" s="527"/>
      <c r="AG1224" s="198"/>
      <c r="AH1224" s="527"/>
      <c r="AI1224" s="426">
        <v>0</v>
      </c>
      <c r="AJ1224" s="426">
        <v>0</v>
      </c>
      <c r="AK1224" s="426">
        <v>0</v>
      </c>
      <c r="AL1224" s="434"/>
      <c r="AM1224" s="435"/>
      <c r="AN1224" s="435"/>
      <c r="AO1224" s="425">
        <v>0</v>
      </c>
    </row>
    <row r="1225" spans="1:41" ht="24" customHeight="1" x14ac:dyDescent="0.3">
      <c r="A1225" s="410" t="s">
        <v>5520</v>
      </c>
      <c r="B1225" s="411" t="s">
        <v>4262</v>
      </c>
      <c r="C1225" s="412" t="s">
        <v>163</v>
      </c>
      <c r="D1225" s="367">
        <f t="shared" si="86"/>
        <v>70</v>
      </c>
      <c r="E1225" s="368">
        <f t="shared" si="87"/>
        <v>22</v>
      </c>
      <c r="F1225" s="368">
        <f t="shared" si="88"/>
        <v>0</v>
      </c>
      <c r="G1225" s="368">
        <f t="shared" si="89"/>
        <v>0</v>
      </c>
      <c r="H1225" s="368">
        <f t="shared" si="90"/>
        <v>0</v>
      </c>
      <c r="I1225" s="368">
        <f t="shared" si="91"/>
        <v>0</v>
      </c>
      <c r="J1225" s="368">
        <f t="shared" si="92"/>
        <v>0</v>
      </c>
      <c r="K1225" s="368">
        <f t="shared" si="93"/>
        <v>0</v>
      </c>
      <c r="L1225" s="368">
        <f t="shared" si="94"/>
        <v>0</v>
      </c>
      <c r="M1225" s="368">
        <f t="shared" si="95"/>
        <v>0</v>
      </c>
      <c r="N1225" s="370">
        <f t="shared" si="96"/>
        <v>92</v>
      </c>
      <c r="O1225" s="371"/>
      <c r="P1225" s="413">
        <f t="shared" ref="P1225:P1251" si="111">N1225+O1225*100</f>
        <v>92</v>
      </c>
      <c r="Q1225" s="373">
        <f t="shared" ref="Q1225:Q1251" si="112">IF(P1225=0,"",RANK(P1225,P:P,0))</f>
        <v>83</v>
      </c>
      <c r="R1225" s="374">
        <v>0</v>
      </c>
      <c r="S1225" s="420">
        <v>0</v>
      </c>
      <c r="T1225" s="414">
        <v>0</v>
      </c>
      <c r="U1225" s="414">
        <v>0</v>
      </c>
      <c r="V1225" s="414">
        <v>0</v>
      </c>
      <c r="W1225" s="414">
        <v>0</v>
      </c>
      <c r="X1225" s="414">
        <v>0</v>
      </c>
      <c r="Y1225" s="414">
        <v>0</v>
      </c>
      <c r="Z1225" s="414">
        <v>0</v>
      </c>
      <c r="AA1225" s="414">
        <v>0</v>
      </c>
      <c r="AB1225" s="420">
        <v>0</v>
      </c>
      <c r="AC1225" s="415"/>
      <c r="AD1225" s="426">
        <v>0</v>
      </c>
      <c r="AE1225" s="416">
        <v>0</v>
      </c>
      <c r="AF1225" s="433"/>
      <c r="AG1225" s="425"/>
      <c r="AH1225" s="433"/>
      <c r="AI1225" s="421">
        <v>0</v>
      </c>
      <c r="AJ1225" s="421">
        <v>70</v>
      </c>
      <c r="AK1225" s="421">
        <v>0</v>
      </c>
      <c r="AL1225" s="126"/>
      <c r="AM1225" s="418">
        <v>22</v>
      </c>
      <c r="AN1225" s="418"/>
      <c r="AO1225" s="375">
        <v>0</v>
      </c>
    </row>
    <row r="1226" spans="1:41" ht="24" customHeight="1" x14ac:dyDescent="0.3">
      <c r="A1226" s="422" t="s">
        <v>5523</v>
      </c>
      <c r="B1226" s="423" t="s">
        <v>5524</v>
      </c>
      <c r="C1226" s="424" t="s">
        <v>2185</v>
      </c>
      <c r="D1226" s="367">
        <f t="shared" si="86"/>
        <v>0</v>
      </c>
      <c r="E1226" s="368">
        <f t="shared" si="87"/>
        <v>0</v>
      </c>
      <c r="F1226" s="368">
        <f t="shared" si="88"/>
        <v>0</v>
      </c>
      <c r="G1226" s="368">
        <f t="shared" si="89"/>
        <v>0</v>
      </c>
      <c r="H1226" s="368">
        <f t="shared" si="90"/>
        <v>0</v>
      </c>
      <c r="I1226" s="368">
        <f t="shared" si="91"/>
        <v>0</v>
      </c>
      <c r="J1226" s="368">
        <f t="shared" si="92"/>
        <v>0</v>
      </c>
      <c r="K1226" s="368">
        <f t="shared" si="93"/>
        <v>0</v>
      </c>
      <c r="L1226" s="368">
        <f t="shared" si="94"/>
        <v>0</v>
      </c>
      <c r="M1226" s="368">
        <f t="shared" si="95"/>
        <v>0</v>
      </c>
      <c r="N1226" s="446">
        <f t="shared" si="96"/>
        <v>0</v>
      </c>
      <c r="O1226" s="371"/>
      <c r="P1226" s="448">
        <f t="shared" si="111"/>
        <v>0</v>
      </c>
      <c r="Q1226" s="373" t="str">
        <f t="shared" si="112"/>
        <v/>
      </c>
      <c r="R1226" s="374">
        <v>0</v>
      </c>
      <c r="S1226" s="432">
        <v>0</v>
      </c>
      <c r="T1226" s="414">
        <v>0</v>
      </c>
      <c r="U1226" s="414">
        <v>0</v>
      </c>
      <c r="V1226" s="414">
        <v>0</v>
      </c>
      <c r="W1226" s="414">
        <v>0</v>
      </c>
      <c r="X1226" s="414">
        <v>0</v>
      </c>
      <c r="Y1226" s="414">
        <v>0</v>
      </c>
      <c r="Z1226" s="414">
        <v>0</v>
      </c>
      <c r="AA1226" s="414">
        <v>0</v>
      </c>
      <c r="AB1226" s="432">
        <v>0</v>
      </c>
      <c r="AC1226" s="429"/>
      <c r="AD1226" s="421">
        <v>0</v>
      </c>
      <c r="AE1226" s="416">
        <v>0</v>
      </c>
      <c r="AF1226" s="417"/>
      <c r="AG1226" s="375"/>
      <c r="AH1226" s="417"/>
      <c r="AI1226" s="124">
        <v>0</v>
      </c>
      <c r="AJ1226" s="124">
        <v>0</v>
      </c>
      <c r="AK1226" s="124">
        <v>0</v>
      </c>
      <c r="AL1226" s="126"/>
      <c r="AM1226" s="418"/>
      <c r="AN1226" s="418"/>
      <c r="AO1226" s="375">
        <v>0</v>
      </c>
    </row>
    <row r="1227" spans="1:41" ht="24" customHeight="1" x14ac:dyDescent="0.3">
      <c r="A1227" s="410" t="s">
        <v>5525</v>
      </c>
      <c r="B1227" s="411" t="s">
        <v>5526</v>
      </c>
      <c r="C1227" s="412" t="s">
        <v>834</v>
      </c>
      <c r="D1227" s="367">
        <f t="shared" si="86"/>
        <v>85</v>
      </c>
      <c r="E1227" s="368">
        <f t="shared" si="87"/>
        <v>70</v>
      </c>
      <c r="F1227" s="368">
        <f t="shared" si="88"/>
        <v>20</v>
      </c>
      <c r="G1227" s="368">
        <f t="shared" si="89"/>
        <v>0</v>
      </c>
      <c r="H1227" s="368">
        <f t="shared" si="90"/>
        <v>0</v>
      </c>
      <c r="I1227" s="368">
        <f t="shared" si="91"/>
        <v>0</v>
      </c>
      <c r="J1227" s="368">
        <f t="shared" si="92"/>
        <v>0</v>
      </c>
      <c r="K1227" s="368">
        <f t="shared" si="93"/>
        <v>0</v>
      </c>
      <c r="L1227" s="368">
        <f t="shared" si="94"/>
        <v>0</v>
      </c>
      <c r="M1227" s="368">
        <f t="shared" si="95"/>
        <v>0</v>
      </c>
      <c r="N1227" s="370">
        <f t="shared" si="96"/>
        <v>175</v>
      </c>
      <c r="O1227" s="371"/>
      <c r="P1227" s="413">
        <f t="shared" si="111"/>
        <v>175</v>
      </c>
      <c r="Q1227" s="373">
        <f t="shared" si="112"/>
        <v>53</v>
      </c>
      <c r="R1227" s="374">
        <v>0</v>
      </c>
      <c r="S1227" s="390">
        <v>0</v>
      </c>
      <c r="T1227" s="414">
        <v>0</v>
      </c>
      <c r="U1227" s="414">
        <v>0</v>
      </c>
      <c r="V1227" s="414">
        <v>0</v>
      </c>
      <c r="W1227" s="414">
        <v>0</v>
      </c>
      <c r="X1227" s="414">
        <v>0</v>
      </c>
      <c r="Y1227" s="414">
        <v>0</v>
      </c>
      <c r="Z1227" s="414">
        <v>0</v>
      </c>
      <c r="AA1227" s="414">
        <v>0</v>
      </c>
      <c r="AB1227" s="390">
        <v>0</v>
      </c>
      <c r="AC1227" s="415"/>
      <c r="AD1227" s="426">
        <v>0</v>
      </c>
      <c r="AE1227" s="427">
        <v>0</v>
      </c>
      <c r="AF1227" s="417">
        <v>20</v>
      </c>
      <c r="AG1227" s="375"/>
      <c r="AH1227" s="417"/>
      <c r="AI1227" s="421">
        <v>0</v>
      </c>
      <c r="AJ1227" s="421">
        <v>85</v>
      </c>
      <c r="AK1227" s="421">
        <v>70</v>
      </c>
      <c r="AL1227" s="126"/>
      <c r="AM1227" s="418"/>
      <c r="AN1227" s="418"/>
      <c r="AO1227" s="375">
        <v>0</v>
      </c>
    </row>
    <row r="1228" spans="1:41" ht="24" customHeight="1" x14ac:dyDescent="0.3">
      <c r="A1228" s="410" t="s">
        <v>5527</v>
      </c>
      <c r="B1228" s="411" t="s">
        <v>5528</v>
      </c>
      <c r="C1228" s="412" t="s">
        <v>590</v>
      </c>
      <c r="D1228" s="367">
        <f t="shared" si="86"/>
        <v>0</v>
      </c>
      <c r="E1228" s="368">
        <f t="shared" si="87"/>
        <v>0</v>
      </c>
      <c r="F1228" s="368">
        <f t="shared" si="88"/>
        <v>0</v>
      </c>
      <c r="G1228" s="368">
        <f t="shared" si="89"/>
        <v>0</v>
      </c>
      <c r="H1228" s="368">
        <f t="shared" si="90"/>
        <v>0</v>
      </c>
      <c r="I1228" s="368">
        <f t="shared" si="91"/>
        <v>0</v>
      </c>
      <c r="J1228" s="368">
        <f t="shared" si="92"/>
        <v>0</v>
      </c>
      <c r="K1228" s="368">
        <f t="shared" si="93"/>
        <v>0</v>
      </c>
      <c r="L1228" s="368">
        <f t="shared" si="94"/>
        <v>0</v>
      </c>
      <c r="M1228" s="368">
        <f t="shared" si="95"/>
        <v>0</v>
      </c>
      <c r="N1228" s="370">
        <f t="shared" si="96"/>
        <v>0</v>
      </c>
      <c r="O1228" s="371"/>
      <c r="P1228" s="413">
        <f t="shared" si="111"/>
        <v>0</v>
      </c>
      <c r="Q1228" s="373" t="str">
        <f t="shared" si="112"/>
        <v/>
      </c>
      <c r="R1228" s="374">
        <v>0</v>
      </c>
      <c r="S1228" s="420">
        <v>0</v>
      </c>
      <c r="T1228" s="414">
        <v>0</v>
      </c>
      <c r="U1228" s="414">
        <v>0</v>
      </c>
      <c r="V1228" s="414">
        <v>0</v>
      </c>
      <c r="W1228" s="414">
        <v>0</v>
      </c>
      <c r="X1228" s="414">
        <v>0</v>
      </c>
      <c r="Y1228" s="414">
        <v>0</v>
      </c>
      <c r="Z1228" s="414">
        <v>0</v>
      </c>
      <c r="AA1228" s="414">
        <v>0</v>
      </c>
      <c r="AB1228" s="420">
        <v>0</v>
      </c>
      <c r="AC1228" s="415"/>
      <c r="AD1228" s="124">
        <v>0</v>
      </c>
      <c r="AE1228" s="416">
        <v>0</v>
      </c>
      <c r="AF1228" s="417"/>
      <c r="AG1228" s="375"/>
      <c r="AH1228" s="417"/>
      <c r="AI1228" s="142">
        <v>0</v>
      </c>
      <c r="AJ1228" s="142">
        <v>0</v>
      </c>
      <c r="AK1228" s="142">
        <v>0</v>
      </c>
      <c r="AL1228" s="126"/>
      <c r="AM1228" s="418"/>
      <c r="AN1228" s="418"/>
      <c r="AO1228" s="375">
        <v>0</v>
      </c>
    </row>
    <row r="1229" spans="1:41" ht="24" customHeight="1" x14ac:dyDescent="0.3">
      <c r="A1229" s="419" t="s">
        <v>5529</v>
      </c>
      <c r="B1229" s="436" t="s">
        <v>5530</v>
      </c>
      <c r="C1229" s="437" t="s">
        <v>1883</v>
      </c>
      <c r="D1229" s="367">
        <f t="shared" si="86"/>
        <v>12</v>
      </c>
      <c r="E1229" s="368">
        <f t="shared" si="87"/>
        <v>0</v>
      </c>
      <c r="F1229" s="368">
        <f t="shared" si="88"/>
        <v>0</v>
      </c>
      <c r="G1229" s="368">
        <f t="shared" si="89"/>
        <v>0</v>
      </c>
      <c r="H1229" s="368">
        <f t="shared" si="90"/>
        <v>0</v>
      </c>
      <c r="I1229" s="368">
        <f t="shared" si="91"/>
        <v>0</v>
      </c>
      <c r="J1229" s="368">
        <f t="shared" si="92"/>
        <v>0</v>
      </c>
      <c r="K1229" s="368">
        <f t="shared" si="93"/>
        <v>0</v>
      </c>
      <c r="L1229" s="368">
        <f t="shared" si="94"/>
        <v>0</v>
      </c>
      <c r="M1229" s="368">
        <f t="shared" si="95"/>
        <v>0</v>
      </c>
      <c r="N1229" s="370">
        <f t="shared" si="96"/>
        <v>12</v>
      </c>
      <c r="O1229" s="371"/>
      <c r="P1229" s="413">
        <f t="shared" si="111"/>
        <v>12</v>
      </c>
      <c r="Q1229" s="373">
        <f t="shared" si="112"/>
        <v>621</v>
      </c>
      <c r="R1229" s="374">
        <v>0</v>
      </c>
      <c r="S1229" s="425">
        <v>0</v>
      </c>
      <c r="T1229" s="414">
        <v>0</v>
      </c>
      <c r="U1229" s="414">
        <v>0</v>
      </c>
      <c r="V1229" s="414">
        <v>0</v>
      </c>
      <c r="W1229" s="414">
        <v>0</v>
      </c>
      <c r="X1229" s="414">
        <v>0</v>
      </c>
      <c r="Y1229" s="414">
        <v>0</v>
      </c>
      <c r="Z1229" s="414">
        <v>0</v>
      </c>
      <c r="AA1229" s="414">
        <v>0</v>
      </c>
      <c r="AB1229" s="425">
        <v>12</v>
      </c>
      <c r="AC1229" s="415"/>
      <c r="AD1229" s="421">
        <v>0</v>
      </c>
      <c r="AE1229" s="427">
        <v>0</v>
      </c>
      <c r="AF1229" s="417"/>
      <c r="AG1229" s="375"/>
      <c r="AH1229" s="417"/>
      <c r="AI1229" s="124">
        <v>0</v>
      </c>
      <c r="AJ1229" s="124">
        <v>0</v>
      </c>
      <c r="AK1229" s="124">
        <v>0</v>
      </c>
      <c r="AL1229" s="126"/>
      <c r="AM1229" s="418"/>
      <c r="AN1229" s="418"/>
      <c r="AO1229" s="375">
        <v>0</v>
      </c>
    </row>
    <row r="1230" spans="1:41" ht="24" customHeight="1" x14ac:dyDescent="0.3">
      <c r="A1230" s="410" t="s">
        <v>5531</v>
      </c>
      <c r="B1230" s="411" t="s">
        <v>5532</v>
      </c>
      <c r="C1230" s="412" t="s">
        <v>71</v>
      </c>
      <c r="D1230" s="367">
        <f t="shared" si="86"/>
        <v>28</v>
      </c>
      <c r="E1230" s="368">
        <f t="shared" si="87"/>
        <v>0</v>
      </c>
      <c r="F1230" s="368">
        <f t="shared" si="88"/>
        <v>0</v>
      </c>
      <c r="G1230" s="368">
        <f t="shared" si="89"/>
        <v>0</v>
      </c>
      <c r="H1230" s="368">
        <f t="shared" si="90"/>
        <v>0</v>
      </c>
      <c r="I1230" s="368">
        <f t="shared" si="91"/>
        <v>0</v>
      </c>
      <c r="J1230" s="368">
        <f t="shared" si="92"/>
        <v>0</v>
      </c>
      <c r="K1230" s="368">
        <f t="shared" si="93"/>
        <v>0</v>
      </c>
      <c r="L1230" s="368">
        <f t="shared" si="94"/>
        <v>0</v>
      </c>
      <c r="M1230" s="368">
        <f t="shared" si="95"/>
        <v>0</v>
      </c>
      <c r="N1230" s="370">
        <f t="shared" si="96"/>
        <v>28</v>
      </c>
      <c r="O1230" s="371"/>
      <c r="P1230" s="413">
        <f t="shared" si="111"/>
        <v>28</v>
      </c>
      <c r="Q1230" s="373">
        <f t="shared" si="112"/>
        <v>314</v>
      </c>
      <c r="R1230" s="431">
        <v>0</v>
      </c>
      <c r="S1230" s="414">
        <v>0</v>
      </c>
      <c r="T1230" s="414">
        <v>0</v>
      </c>
      <c r="U1230" s="414">
        <v>0</v>
      </c>
      <c r="V1230" s="414">
        <v>0</v>
      </c>
      <c r="W1230" s="414">
        <v>0</v>
      </c>
      <c r="X1230" s="414">
        <v>0</v>
      </c>
      <c r="Y1230" s="414">
        <v>0</v>
      </c>
      <c r="Z1230" s="414">
        <v>0</v>
      </c>
      <c r="AA1230" s="414">
        <v>0</v>
      </c>
      <c r="AB1230" s="414">
        <v>28</v>
      </c>
      <c r="AC1230" s="415"/>
      <c r="AD1230" s="142">
        <v>0</v>
      </c>
      <c r="AE1230" s="427">
        <v>0</v>
      </c>
      <c r="AF1230" s="433"/>
      <c r="AG1230" s="425"/>
      <c r="AH1230" s="433"/>
      <c r="AI1230" s="421">
        <v>0</v>
      </c>
      <c r="AJ1230" s="421">
        <v>0</v>
      </c>
      <c r="AK1230" s="421">
        <v>0</v>
      </c>
      <c r="AL1230" s="434"/>
      <c r="AM1230" s="435"/>
      <c r="AN1230" s="435"/>
      <c r="AO1230" s="375">
        <v>0</v>
      </c>
    </row>
    <row r="1231" spans="1:41" ht="24" customHeight="1" x14ac:dyDescent="0.3">
      <c r="A1231" s="419" t="s">
        <v>5533</v>
      </c>
      <c r="B1231" s="436" t="s">
        <v>5534</v>
      </c>
      <c r="C1231" s="437" t="s">
        <v>1959</v>
      </c>
      <c r="D1231" s="367">
        <f t="shared" si="86"/>
        <v>9</v>
      </c>
      <c r="E1231" s="368">
        <f t="shared" si="87"/>
        <v>8</v>
      </c>
      <c r="F1231" s="368">
        <f t="shared" si="88"/>
        <v>0</v>
      </c>
      <c r="G1231" s="368">
        <f t="shared" si="89"/>
        <v>0</v>
      </c>
      <c r="H1231" s="368">
        <f t="shared" si="90"/>
        <v>0</v>
      </c>
      <c r="I1231" s="368">
        <f t="shared" si="91"/>
        <v>0</v>
      </c>
      <c r="J1231" s="368">
        <f t="shared" si="92"/>
        <v>0</v>
      </c>
      <c r="K1231" s="368">
        <f t="shared" si="93"/>
        <v>0</v>
      </c>
      <c r="L1231" s="368">
        <f t="shared" si="94"/>
        <v>0</v>
      </c>
      <c r="M1231" s="368">
        <f t="shared" si="95"/>
        <v>0</v>
      </c>
      <c r="N1231" s="370">
        <f t="shared" si="96"/>
        <v>17</v>
      </c>
      <c r="O1231" s="371"/>
      <c r="P1231" s="413">
        <f t="shared" si="111"/>
        <v>17</v>
      </c>
      <c r="Q1231" s="373">
        <f t="shared" si="112"/>
        <v>480</v>
      </c>
      <c r="R1231" s="374">
        <v>0</v>
      </c>
      <c r="S1231" s="428">
        <v>0</v>
      </c>
      <c r="T1231" s="414">
        <v>0</v>
      </c>
      <c r="U1231" s="414">
        <v>0</v>
      </c>
      <c r="V1231" s="414">
        <v>0</v>
      </c>
      <c r="W1231" s="414">
        <v>0</v>
      </c>
      <c r="X1231" s="414">
        <v>0</v>
      </c>
      <c r="Y1231" s="414">
        <v>0</v>
      </c>
      <c r="Z1231" s="414">
        <v>0</v>
      </c>
      <c r="AA1231" s="414">
        <v>0</v>
      </c>
      <c r="AB1231" s="428">
        <v>8</v>
      </c>
      <c r="AC1231" s="415"/>
      <c r="AD1231" s="421">
        <v>0</v>
      </c>
      <c r="AE1231" s="416">
        <v>0</v>
      </c>
      <c r="AF1231" s="417"/>
      <c r="AG1231" s="375">
        <v>9</v>
      </c>
      <c r="AH1231" s="417"/>
      <c r="AI1231" s="421">
        <v>0</v>
      </c>
      <c r="AJ1231" s="421">
        <v>0</v>
      </c>
      <c r="AK1231" s="421">
        <v>0</v>
      </c>
      <c r="AL1231" s="126"/>
      <c r="AM1231" s="418"/>
      <c r="AN1231" s="418"/>
      <c r="AO1231" s="375">
        <v>0</v>
      </c>
    </row>
    <row r="1232" spans="1:41" ht="24" customHeight="1" x14ac:dyDescent="0.3">
      <c r="A1232" s="419" t="s">
        <v>5536</v>
      </c>
      <c r="B1232" s="411" t="s">
        <v>5537</v>
      </c>
      <c r="C1232" s="412" t="s">
        <v>1327</v>
      </c>
      <c r="D1232" s="367">
        <f t="shared" si="86"/>
        <v>0</v>
      </c>
      <c r="E1232" s="368">
        <f t="shared" si="87"/>
        <v>0</v>
      </c>
      <c r="F1232" s="368">
        <f t="shared" si="88"/>
        <v>0</v>
      </c>
      <c r="G1232" s="368">
        <f t="shared" si="89"/>
        <v>0</v>
      </c>
      <c r="H1232" s="368">
        <f t="shared" si="90"/>
        <v>0</v>
      </c>
      <c r="I1232" s="368">
        <f t="shared" si="91"/>
        <v>0</v>
      </c>
      <c r="J1232" s="368">
        <f t="shared" si="92"/>
        <v>0</v>
      </c>
      <c r="K1232" s="368">
        <f t="shared" si="93"/>
        <v>0</v>
      </c>
      <c r="L1232" s="368">
        <f t="shared" si="94"/>
        <v>0</v>
      </c>
      <c r="M1232" s="368">
        <f t="shared" si="95"/>
        <v>0</v>
      </c>
      <c r="N1232" s="370">
        <f t="shared" si="96"/>
        <v>0</v>
      </c>
      <c r="O1232" s="371"/>
      <c r="P1232" s="413">
        <f t="shared" si="111"/>
        <v>0</v>
      </c>
      <c r="Q1232" s="373" t="str">
        <f t="shared" si="112"/>
        <v/>
      </c>
      <c r="R1232" s="374">
        <v>0</v>
      </c>
      <c r="S1232" s="414">
        <v>0</v>
      </c>
      <c r="T1232" s="414">
        <v>0</v>
      </c>
      <c r="U1232" s="414">
        <v>0</v>
      </c>
      <c r="V1232" s="414">
        <v>0</v>
      </c>
      <c r="W1232" s="414">
        <v>0</v>
      </c>
      <c r="X1232" s="414">
        <v>0</v>
      </c>
      <c r="Y1232" s="414">
        <v>0</v>
      </c>
      <c r="Z1232" s="414">
        <v>0</v>
      </c>
      <c r="AA1232" s="414">
        <v>0</v>
      </c>
      <c r="AB1232" s="414">
        <v>0</v>
      </c>
      <c r="AC1232" s="429"/>
      <c r="AD1232" s="142">
        <v>0</v>
      </c>
      <c r="AE1232" s="416">
        <v>0</v>
      </c>
      <c r="AF1232" s="417"/>
      <c r="AG1232" s="375"/>
      <c r="AH1232" s="417"/>
      <c r="AI1232" s="124">
        <v>0</v>
      </c>
      <c r="AJ1232" s="124">
        <v>0</v>
      </c>
      <c r="AK1232" s="124">
        <v>0</v>
      </c>
      <c r="AL1232" s="126"/>
      <c r="AM1232" s="418"/>
      <c r="AN1232" s="418"/>
      <c r="AO1232" s="375">
        <v>0</v>
      </c>
    </row>
    <row r="1233" spans="1:41" ht="24" customHeight="1" x14ac:dyDescent="0.3">
      <c r="A1233" s="410" t="s">
        <v>5538</v>
      </c>
      <c r="B1233" s="411" t="s">
        <v>5539</v>
      </c>
      <c r="C1233" s="412" t="s">
        <v>338</v>
      </c>
      <c r="D1233" s="367">
        <f t="shared" si="86"/>
        <v>0</v>
      </c>
      <c r="E1233" s="368">
        <f t="shared" si="87"/>
        <v>0</v>
      </c>
      <c r="F1233" s="368">
        <f t="shared" si="88"/>
        <v>0</v>
      </c>
      <c r="G1233" s="368">
        <f t="shared" si="89"/>
        <v>0</v>
      </c>
      <c r="H1233" s="368">
        <f t="shared" si="90"/>
        <v>0</v>
      </c>
      <c r="I1233" s="368">
        <f t="shared" si="91"/>
        <v>0</v>
      </c>
      <c r="J1233" s="368">
        <f t="shared" si="92"/>
        <v>0</v>
      </c>
      <c r="K1233" s="368">
        <f t="shared" si="93"/>
        <v>0</v>
      </c>
      <c r="L1233" s="368">
        <f t="shared" si="94"/>
        <v>0</v>
      </c>
      <c r="M1233" s="368">
        <f t="shared" si="95"/>
        <v>0</v>
      </c>
      <c r="N1233" s="370">
        <f t="shared" si="96"/>
        <v>0</v>
      </c>
      <c r="O1233" s="371"/>
      <c r="P1233" s="413">
        <f t="shared" si="111"/>
        <v>0</v>
      </c>
      <c r="Q1233" s="373" t="str">
        <f t="shared" si="112"/>
        <v/>
      </c>
      <c r="R1233" s="374">
        <v>0</v>
      </c>
      <c r="S1233" s="420">
        <v>0</v>
      </c>
      <c r="T1233" s="414">
        <v>0</v>
      </c>
      <c r="U1233" s="414">
        <v>0</v>
      </c>
      <c r="V1233" s="414">
        <v>0</v>
      </c>
      <c r="W1233" s="414">
        <v>0</v>
      </c>
      <c r="X1233" s="414">
        <v>0</v>
      </c>
      <c r="Y1233" s="414">
        <v>0</v>
      </c>
      <c r="Z1233" s="414">
        <v>0</v>
      </c>
      <c r="AA1233" s="414">
        <v>0</v>
      </c>
      <c r="AB1233" s="420">
        <v>0</v>
      </c>
      <c r="AC1233" s="415"/>
      <c r="AD1233" s="421">
        <v>0</v>
      </c>
      <c r="AE1233" s="427">
        <v>0</v>
      </c>
      <c r="AF1233" s="417"/>
      <c r="AG1233" s="375"/>
      <c r="AH1233" s="417"/>
      <c r="AI1233" s="421">
        <v>0</v>
      </c>
      <c r="AJ1233" s="421">
        <v>0</v>
      </c>
      <c r="AK1233" s="421">
        <v>0</v>
      </c>
      <c r="AL1233" s="126"/>
      <c r="AM1233" s="418"/>
      <c r="AN1233" s="418"/>
      <c r="AO1233" s="375">
        <v>0</v>
      </c>
    </row>
    <row r="1234" spans="1:41" ht="24" customHeight="1" x14ac:dyDescent="0.3">
      <c r="A1234" s="410" t="s">
        <v>5541</v>
      </c>
      <c r="B1234" s="411" t="s">
        <v>5542</v>
      </c>
      <c r="C1234" s="412" t="s">
        <v>2769</v>
      </c>
      <c r="D1234" s="367">
        <f t="shared" si="86"/>
        <v>0</v>
      </c>
      <c r="E1234" s="368">
        <f t="shared" si="87"/>
        <v>0</v>
      </c>
      <c r="F1234" s="368">
        <f t="shared" si="88"/>
        <v>0</v>
      </c>
      <c r="G1234" s="368">
        <f t="shared" si="89"/>
        <v>0</v>
      </c>
      <c r="H1234" s="368">
        <f t="shared" si="90"/>
        <v>0</v>
      </c>
      <c r="I1234" s="368">
        <f t="shared" si="91"/>
        <v>0</v>
      </c>
      <c r="J1234" s="368">
        <f t="shared" si="92"/>
        <v>0</v>
      </c>
      <c r="K1234" s="368">
        <f t="shared" si="93"/>
        <v>0</v>
      </c>
      <c r="L1234" s="368">
        <f t="shared" si="94"/>
        <v>0</v>
      </c>
      <c r="M1234" s="368">
        <f t="shared" si="95"/>
        <v>0</v>
      </c>
      <c r="N1234" s="370">
        <f t="shared" si="96"/>
        <v>0</v>
      </c>
      <c r="O1234" s="371"/>
      <c r="P1234" s="413">
        <f t="shared" si="111"/>
        <v>0</v>
      </c>
      <c r="Q1234" s="373" t="str">
        <f t="shared" si="112"/>
        <v/>
      </c>
      <c r="R1234" s="374">
        <v>0</v>
      </c>
      <c r="S1234" s="425">
        <v>0</v>
      </c>
      <c r="T1234" s="414">
        <v>0</v>
      </c>
      <c r="U1234" s="414">
        <v>0</v>
      </c>
      <c r="V1234" s="414">
        <v>0</v>
      </c>
      <c r="W1234" s="414">
        <v>0</v>
      </c>
      <c r="X1234" s="414">
        <v>0</v>
      </c>
      <c r="Y1234" s="414">
        <v>0</v>
      </c>
      <c r="Z1234" s="414">
        <v>0</v>
      </c>
      <c r="AA1234" s="414">
        <v>0</v>
      </c>
      <c r="AB1234" s="425">
        <v>0</v>
      </c>
      <c r="AC1234" s="415"/>
      <c r="AD1234" s="421">
        <v>0</v>
      </c>
      <c r="AE1234" s="416">
        <v>0</v>
      </c>
      <c r="AF1234" s="417"/>
      <c r="AG1234" s="375"/>
      <c r="AH1234" s="417"/>
      <c r="AI1234" s="421">
        <v>0</v>
      </c>
      <c r="AJ1234" s="421">
        <v>0</v>
      </c>
      <c r="AK1234" s="421">
        <v>0</v>
      </c>
      <c r="AL1234" s="126"/>
      <c r="AM1234" s="418"/>
      <c r="AN1234" s="418"/>
      <c r="AO1234" s="375">
        <v>0</v>
      </c>
    </row>
    <row r="1235" spans="1:41" ht="24" customHeight="1" x14ac:dyDescent="0.3">
      <c r="A1235" s="419" t="s">
        <v>5543</v>
      </c>
      <c r="B1235" s="411" t="s">
        <v>5544</v>
      </c>
      <c r="C1235" s="412" t="s">
        <v>124</v>
      </c>
      <c r="D1235" s="367">
        <f t="shared" si="86"/>
        <v>8</v>
      </c>
      <c r="E1235" s="368">
        <f t="shared" si="87"/>
        <v>0</v>
      </c>
      <c r="F1235" s="368">
        <f t="shared" si="88"/>
        <v>0</v>
      </c>
      <c r="G1235" s="368">
        <f t="shared" si="89"/>
        <v>0</v>
      </c>
      <c r="H1235" s="368">
        <f t="shared" si="90"/>
        <v>0</v>
      </c>
      <c r="I1235" s="368">
        <f t="shared" si="91"/>
        <v>0</v>
      </c>
      <c r="J1235" s="368">
        <f t="shared" si="92"/>
        <v>0</v>
      </c>
      <c r="K1235" s="368">
        <f t="shared" si="93"/>
        <v>0</v>
      </c>
      <c r="L1235" s="368">
        <f t="shared" si="94"/>
        <v>0</v>
      </c>
      <c r="M1235" s="368">
        <f t="shared" si="95"/>
        <v>0</v>
      </c>
      <c r="N1235" s="370">
        <f t="shared" si="96"/>
        <v>8</v>
      </c>
      <c r="O1235" s="371"/>
      <c r="P1235" s="413">
        <f t="shared" si="111"/>
        <v>8</v>
      </c>
      <c r="Q1235" s="373">
        <f t="shared" si="112"/>
        <v>762</v>
      </c>
      <c r="R1235" s="374">
        <v>0</v>
      </c>
      <c r="S1235" s="420">
        <v>0</v>
      </c>
      <c r="T1235" s="414">
        <v>0</v>
      </c>
      <c r="U1235" s="414">
        <v>0</v>
      </c>
      <c r="V1235" s="414">
        <v>0</v>
      </c>
      <c r="W1235" s="414">
        <v>0</v>
      </c>
      <c r="X1235" s="414">
        <v>0</v>
      </c>
      <c r="Y1235" s="414">
        <v>0</v>
      </c>
      <c r="Z1235" s="414">
        <v>0</v>
      </c>
      <c r="AA1235" s="414">
        <v>0</v>
      </c>
      <c r="AB1235" s="420">
        <v>0</v>
      </c>
      <c r="AC1235" s="415"/>
      <c r="AD1235" s="421">
        <v>0</v>
      </c>
      <c r="AE1235" s="416">
        <v>0</v>
      </c>
      <c r="AF1235" s="417"/>
      <c r="AG1235" s="375">
        <v>8</v>
      </c>
      <c r="AH1235" s="417"/>
      <c r="AI1235" s="421">
        <v>0</v>
      </c>
      <c r="AJ1235" s="421">
        <v>0</v>
      </c>
      <c r="AK1235" s="421">
        <v>0</v>
      </c>
      <c r="AL1235" s="126"/>
      <c r="AM1235" s="418"/>
      <c r="AN1235" s="418"/>
      <c r="AO1235" s="375">
        <v>0</v>
      </c>
    </row>
    <row r="1236" spans="1:41" ht="24" customHeight="1" x14ac:dyDescent="0.3">
      <c r="A1236" s="419" t="s">
        <v>5545</v>
      </c>
      <c r="B1236" s="411" t="s">
        <v>5546</v>
      </c>
      <c r="C1236" s="412" t="s">
        <v>384</v>
      </c>
      <c r="D1236" s="367">
        <f t="shared" si="86"/>
        <v>5</v>
      </c>
      <c r="E1236" s="368">
        <f t="shared" si="87"/>
        <v>0</v>
      </c>
      <c r="F1236" s="368">
        <f t="shared" si="88"/>
        <v>0</v>
      </c>
      <c r="G1236" s="368">
        <f t="shared" si="89"/>
        <v>0</v>
      </c>
      <c r="H1236" s="368">
        <f t="shared" si="90"/>
        <v>0</v>
      </c>
      <c r="I1236" s="368">
        <f t="shared" si="91"/>
        <v>0</v>
      </c>
      <c r="J1236" s="368">
        <f t="shared" si="92"/>
        <v>0</v>
      </c>
      <c r="K1236" s="368">
        <f t="shared" si="93"/>
        <v>0</v>
      </c>
      <c r="L1236" s="368">
        <f t="shared" si="94"/>
        <v>0</v>
      </c>
      <c r="M1236" s="368">
        <f t="shared" si="95"/>
        <v>0</v>
      </c>
      <c r="N1236" s="370">
        <f t="shared" si="96"/>
        <v>5</v>
      </c>
      <c r="O1236" s="371"/>
      <c r="P1236" s="413">
        <f t="shared" si="111"/>
        <v>5</v>
      </c>
      <c r="Q1236" s="373">
        <f t="shared" si="112"/>
        <v>830</v>
      </c>
      <c r="R1236" s="374">
        <v>0</v>
      </c>
      <c r="S1236" s="420">
        <v>0</v>
      </c>
      <c r="T1236" s="414">
        <v>0</v>
      </c>
      <c r="U1236" s="414">
        <v>0</v>
      </c>
      <c r="V1236" s="414">
        <v>0</v>
      </c>
      <c r="W1236" s="414">
        <v>0</v>
      </c>
      <c r="X1236" s="414">
        <v>0</v>
      </c>
      <c r="Y1236" s="414">
        <v>0</v>
      </c>
      <c r="Z1236" s="414">
        <v>0</v>
      </c>
      <c r="AA1236" s="414">
        <v>0</v>
      </c>
      <c r="AB1236" s="420">
        <v>0</v>
      </c>
      <c r="AC1236" s="415"/>
      <c r="AD1236" s="421">
        <v>0</v>
      </c>
      <c r="AE1236" s="416">
        <v>0</v>
      </c>
      <c r="AF1236" s="417"/>
      <c r="AG1236" s="375">
        <v>5</v>
      </c>
      <c r="AH1236" s="417"/>
      <c r="AI1236" s="142">
        <v>0</v>
      </c>
      <c r="AJ1236" s="142">
        <v>0</v>
      </c>
      <c r="AK1236" s="142">
        <v>0</v>
      </c>
      <c r="AL1236" s="126"/>
      <c r="AM1236" s="418"/>
      <c r="AN1236" s="418"/>
      <c r="AO1236" s="375">
        <v>0</v>
      </c>
    </row>
    <row r="1237" spans="1:41" ht="24" customHeight="1" x14ac:dyDescent="0.3">
      <c r="A1237" s="410" t="s">
        <v>5547</v>
      </c>
      <c r="B1237" s="411" t="s">
        <v>5548</v>
      </c>
      <c r="C1237" s="412" t="s">
        <v>138</v>
      </c>
      <c r="D1237" s="367">
        <f t="shared" si="86"/>
        <v>73</v>
      </c>
      <c r="E1237" s="368">
        <f t="shared" si="87"/>
        <v>45</v>
      </c>
      <c r="F1237" s="368">
        <f t="shared" si="88"/>
        <v>0</v>
      </c>
      <c r="G1237" s="368">
        <f t="shared" si="89"/>
        <v>0</v>
      </c>
      <c r="H1237" s="368">
        <f t="shared" si="90"/>
        <v>0</v>
      </c>
      <c r="I1237" s="368">
        <f t="shared" si="91"/>
        <v>0</v>
      </c>
      <c r="J1237" s="368">
        <f t="shared" si="92"/>
        <v>0</v>
      </c>
      <c r="K1237" s="368">
        <f t="shared" si="93"/>
        <v>0</v>
      </c>
      <c r="L1237" s="368">
        <f t="shared" si="94"/>
        <v>0</v>
      </c>
      <c r="M1237" s="368">
        <f t="shared" si="95"/>
        <v>0</v>
      </c>
      <c r="N1237" s="370">
        <f t="shared" si="96"/>
        <v>118</v>
      </c>
      <c r="O1237" s="371"/>
      <c r="P1237" s="413">
        <f t="shared" si="111"/>
        <v>118</v>
      </c>
      <c r="Q1237" s="373">
        <f t="shared" si="112"/>
        <v>70</v>
      </c>
      <c r="R1237" s="374">
        <v>0</v>
      </c>
      <c r="S1237" s="428">
        <v>0</v>
      </c>
      <c r="T1237" s="414">
        <v>0</v>
      </c>
      <c r="U1237" s="414">
        <v>0</v>
      </c>
      <c r="V1237" s="414">
        <v>0</v>
      </c>
      <c r="W1237" s="414">
        <v>0</v>
      </c>
      <c r="X1237" s="414">
        <v>0</v>
      </c>
      <c r="Y1237" s="414">
        <v>0</v>
      </c>
      <c r="Z1237" s="414">
        <v>0</v>
      </c>
      <c r="AA1237" s="414">
        <v>0</v>
      </c>
      <c r="AB1237" s="428">
        <v>0</v>
      </c>
      <c r="AC1237" s="415"/>
      <c r="AD1237" s="421">
        <v>0</v>
      </c>
      <c r="AE1237" s="416">
        <v>0</v>
      </c>
      <c r="AF1237" s="417"/>
      <c r="AG1237" s="375"/>
      <c r="AH1237" s="417"/>
      <c r="AI1237" s="142">
        <v>0</v>
      </c>
      <c r="AJ1237" s="142">
        <v>0</v>
      </c>
      <c r="AK1237" s="142">
        <v>0</v>
      </c>
      <c r="AL1237" s="126"/>
      <c r="AM1237" s="418">
        <v>73</v>
      </c>
      <c r="AN1237" s="418">
        <v>45</v>
      </c>
      <c r="AO1237" s="375">
        <v>0</v>
      </c>
    </row>
    <row r="1238" spans="1:41" ht="24" customHeight="1" x14ac:dyDescent="0.3">
      <c r="A1238" s="410" t="s">
        <v>5550</v>
      </c>
      <c r="B1238" s="411" t="s">
        <v>5551</v>
      </c>
      <c r="C1238" s="412" t="s">
        <v>2043</v>
      </c>
      <c r="D1238" s="367">
        <f t="shared" si="86"/>
        <v>9</v>
      </c>
      <c r="E1238" s="368">
        <f t="shared" si="87"/>
        <v>0</v>
      </c>
      <c r="F1238" s="368">
        <f t="shared" si="88"/>
        <v>0</v>
      </c>
      <c r="G1238" s="368">
        <f t="shared" si="89"/>
        <v>0</v>
      </c>
      <c r="H1238" s="368">
        <f t="shared" si="90"/>
        <v>0</v>
      </c>
      <c r="I1238" s="368">
        <f t="shared" si="91"/>
        <v>0</v>
      </c>
      <c r="J1238" s="368">
        <f t="shared" si="92"/>
        <v>0</v>
      </c>
      <c r="K1238" s="368">
        <f t="shared" si="93"/>
        <v>0</v>
      </c>
      <c r="L1238" s="368">
        <f t="shared" si="94"/>
        <v>0</v>
      </c>
      <c r="M1238" s="368">
        <f t="shared" si="95"/>
        <v>0</v>
      </c>
      <c r="N1238" s="370">
        <f t="shared" si="96"/>
        <v>9</v>
      </c>
      <c r="O1238" s="371"/>
      <c r="P1238" s="413">
        <f t="shared" si="111"/>
        <v>9</v>
      </c>
      <c r="Q1238" s="373">
        <f t="shared" si="112"/>
        <v>728</v>
      </c>
      <c r="R1238" s="374">
        <v>0</v>
      </c>
      <c r="S1238" s="420">
        <v>0</v>
      </c>
      <c r="T1238" s="414">
        <v>0</v>
      </c>
      <c r="U1238" s="414">
        <v>0</v>
      </c>
      <c r="V1238" s="414">
        <v>0</v>
      </c>
      <c r="W1238" s="414">
        <v>0</v>
      </c>
      <c r="X1238" s="414">
        <v>0</v>
      </c>
      <c r="Y1238" s="414">
        <v>0</v>
      </c>
      <c r="Z1238" s="414">
        <v>0</v>
      </c>
      <c r="AA1238" s="414">
        <v>0</v>
      </c>
      <c r="AB1238" s="420">
        <v>0</v>
      </c>
      <c r="AC1238" s="415"/>
      <c r="AD1238" s="430">
        <v>0</v>
      </c>
      <c r="AE1238" s="427">
        <v>0</v>
      </c>
      <c r="AF1238" s="417"/>
      <c r="AG1238" s="375">
        <v>9</v>
      </c>
      <c r="AH1238" s="417"/>
      <c r="AI1238" s="421">
        <v>0</v>
      </c>
      <c r="AJ1238" s="421">
        <v>0</v>
      </c>
      <c r="AK1238" s="421">
        <v>0</v>
      </c>
      <c r="AL1238" s="126"/>
      <c r="AM1238" s="418"/>
      <c r="AN1238" s="418"/>
      <c r="AO1238" s="375">
        <v>0</v>
      </c>
    </row>
    <row r="1239" spans="1:41" ht="24" customHeight="1" x14ac:dyDescent="0.3">
      <c r="A1239" s="422" t="s">
        <v>5552</v>
      </c>
      <c r="B1239" s="423" t="s">
        <v>5553</v>
      </c>
      <c r="C1239" s="424" t="s">
        <v>5554</v>
      </c>
      <c r="D1239" s="367">
        <f t="shared" si="86"/>
        <v>14</v>
      </c>
      <c r="E1239" s="368">
        <f t="shared" si="87"/>
        <v>0</v>
      </c>
      <c r="F1239" s="368">
        <f t="shared" si="88"/>
        <v>0</v>
      </c>
      <c r="G1239" s="368">
        <f t="shared" si="89"/>
        <v>0</v>
      </c>
      <c r="H1239" s="368">
        <f t="shared" si="90"/>
        <v>0</v>
      </c>
      <c r="I1239" s="368">
        <f t="shared" si="91"/>
        <v>0</v>
      </c>
      <c r="J1239" s="368">
        <f t="shared" si="92"/>
        <v>0</v>
      </c>
      <c r="K1239" s="368">
        <f t="shared" si="93"/>
        <v>0</v>
      </c>
      <c r="L1239" s="368">
        <f t="shared" si="94"/>
        <v>0</v>
      </c>
      <c r="M1239" s="368">
        <f t="shared" si="95"/>
        <v>0</v>
      </c>
      <c r="N1239" s="370">
        <f t="shared" si="96"/>
        <v>14</v>
      </c>
      <c r="O1239" s="371"/>
      <c r="P1239" s="413">
        <f t="shared" si="111"/>
        <v>14</v>
      </c>
      <c r="Q1239" s="373">
        <f t="shared" si="112"/>
        <v>558</v>
      </c>
      <c r="R1239" s="374">
        <v>0</v>
      </c>
      <c r="S1239" s="428">
        <v>14</v>
      </c>
      <c r="T1239" s="414">
        <v>0</v>
      </c>
      <c r="U1239" s="414">
        <v>0</v>
      </c>
      <c r="V1239" s="414">
        <v>0</v>
      </c>
      <c r="W1239" s="414">
        <v>0</v>
      </c>
      <c r="X1239" s="414">
        <v>0</v>
      </c>
      <c r="Y1239" s="414">
        <v>0</v>
      </c>
      <c r="Z1239" s="414">
        <v>0</v>
      </c>
      <c r="AA1239" s="414">
        <v>0</v>
      </c>
      <c r="AB1239" s="428">
        <v>0</v>
      </c>
      <c r="AC1239" s="415"/>
      <c r="AD1239" s="426">
        <v>0</v>
      </c>
      <c r="AE1239" s="416">
        <v>0</v>
      </c>
      <c r="AF1239" s="417"/>
      <c r="AG1239" s="375"/>
      <c r="AH1239" s="417"/>
      <c r="AI1239" s="430">
        <v>0</v>
      </c>
      <c r="AJ1239" s="430">
        <v>0</v>
      </c>
      <c r="AK1239" s="430">
        <v>0</v>
      </c>
      <c r="AL1239" s="126"/>
      <c r="AM1239" s="418"/>
      <c r="AN1239" s="418"/>
      <c r="AO1239" s="375">
        <v>0</v>
      </c>
    </row>
    <row r="1240" spans="1:41" ht="24" customHeight="1" x14ac:dyDescent="0.3">
      <c r="A1240" s="419" t="s">
        <v>5555</v>
      </c>
      <c r="B1240" s="411" t="s">
        <v>5556</v>
      </c>
      <c r="C1240" s="412" t="s">
        <v>2268</v>
      </c>
      <c r="D1240" s="367">
        <f t="shared" si="86"/>
        <v>10</v>
      </c>
      <c r="E1240" s="368">
        <f t="shared" si="87"/>
        <v>0</v>
      </c>
      <c r="F1240" s="368">
        <f t="shared" si="88"/>
        <v>0</v>
      </c>
      <c r="G1240" s="368">
        <f t="shared" si="89"/>
        <v>0</v>
      </c>
      <c r="H1240" s="368">
        <f t="shared" si="90"/>
        <v>0</v>
      </c>
      <c r="I1240" s="368">
        <f t="shared" si="91"/>
        <v>0</v>
      </c>
      <c r="J1240" s="368">
        <f t="shared" si="92"/>
        <v>0</v>
      </c>
      <c r="K1240" s="368">
        <f t="shared" si="93"/>
        <v>0</v>
      </c>
      <c r="L1240" s="368">
        <f t="shared" si="94"/>
        <v>0</v>
      </c>
      <c r="M1240" s="368">
        <f t="shared" si="95"/>
        <v>0</v>
      </c>
      <c r="N1240" s="370">
        <f t="shared" si="96"/>
        <v>10</v>
      </c>
      <c r="O1240" s="371"/>
      <c r="P1240" s="413">
        <f t="shared" si="111"/>
        <v>10</v>
      </c>
      <c r="Q1240" s="373">
        <f t="shared" si="112"/>
        <v>688</v>
      </c>
      <c r="R1240" s="374">
        <v>0</v>
      </c>
      <c r="S1240" s="420">
        <v>0</v>
      </c>
      <c r="T1240" s="414">
        <v>0</v>
      </c>
      <c r="U1240" s="414">
        <v>0</v>
      </c>
      <c r="V1240" s="414">
        <v>0</v>
      </c>
      <c r="W1240" s="414">
        <v>0</v>
      </c>
      <c r="X1240" s="414">
        <v>0</v>
      </c>
      <c r="Y1240" s="414">
        <v>0</v>
      </c>
      <c r="Z1240" s="414">
        <v>0</v>
      </c>
      <c r="AA1240" s="414">
        <v>0</v>
      </c>
      <c r="AB1240" s="420">
        <v>10</v>
      </c>
      <c r="AC1240" s="415"/>
      <c r="AD1240" s="389">
        <v>0</v>
      </c>
      <c r="AE1240" s="416">
        <v>0</v>
      </c>
      <c r="AF1240" s="417"/>
      <c r="AG1240" s="375"/>
      <c r="AH1240" s="417"/>
      <c r="AI1240" s="389">
        <v>0</v>
      </c>
      <c r="AJ1240" s="389">
        <v>0</v>
      </c>
      <c r="AK1240" s="389">
        <v>0</v>
      </c>
      <c r="AL1240" s="126"/>
      <c r="AM1240" s="418"/>
      <c r="AN1240" s="418"/>
      <c r="AO1240" s="375">
        <v>0</v>
      </c>
    </row>
    <row r="1241" spans="1:41" ht="24" customHeight="1" x14ac:dyDescent="0.3">
      <c r="A1241" s="419" t="s">
        <v>5557</v>
      </c>
      <c r="B1241" s="411" t="s">
        <v>5558</v>
      </c>
      <c r="C1241" s="412" t="s">
        <v>280</v>
      </c>
      <c r="D1241" s="367">
        <f t="shared" si="86"/>
        <v>9</v>
      </c>
      <c r="E1241" s="368">
        <f t="shared" si="87"/>
        <v>0</v>
      </c>
      <c r="F1241" s="368">
        <f t="shared" si="88"/>
        <v>0</v>
      </c>
      <c r="G1241" s="368">
        <f t="shared" si="89"/>
        <v>0</v>
      </c>
      <c r="H1241" s="368">
        <f t="shared" si="90"/>
        <v>0</v>
      </c>
      <c r="I1241" s="368">
        <f t="shared" si="91"/>
        <v>0</v>
      </c>
      <c r="J1241" s="368">
        <f t="shared" si="92"/>
        <v>0</v>
      </c>
      <c r="K1241" s="368">
        <f t="shared" si="93"/>
        <v>0</v>
      </c>
      <c r="L1241" s="368">
        <f t="shared" si="94"/>
        <v>0</v>
      </c>
      <c r="M1241" s="368">
        <f t="shared" si="95"/>
        <v>0</v>
      </c>
      <c r="N1241" s="370">
        <f t="shared" si="96"/>
        <v>9</v>
      </c>
      <c r="O1241" s="371"/>
      <c r="P1241" s="413">
        <f t="shared" si="111"/>
        <v>9</v>
      </c>
      <c r="Q1241" s="373">
        <f t="shared" si="112"/>
        <v>728</v>
      </c>
      <c r="R1241" s="374">
        <v>0</v>
      </c>
      <c r="S1241" s="420">
        <v>0</v>
      </c>
      <c r="T1241" s="414">
        <v>0</v>
      </c>
      <c r="U1241" s="414">
        <v>0</v>
      </c>
      <c r="V1241" s="414">
        <v>0</v>
      </c>
      <c r="W1241" s="414">
        <v>0</v>
      </c>
      <c r="X1241" s="414">
        <v>0</v>
      </c>
      <c r="Y1241" s="414">
        <v>0</v>
      </c>
      <c r="Z1241" s="414">
        <v>0</v>
      </c>
      <c r="AA1241" s="414">
        <v>0</v>
      </c>
      <c r="AB1241" s="420">
        <v>0</v>
      </c>
      <c r="AC1241" s="415"/>
      <c r="AD1241" s="421">
        <v>0</v>
      </c>
      <c r="AE1241" s="416">
        <v>0</v>
      </c>
      <c r="AF1241" s="417"/>
      <c r="AG1241" s="375">
        <v>9</v>
      </c>
      <c r="AH1241" s="417"/>
      <c r="AI1241" s="421">
        <v>0</v>
      </c>
      <c r="AJ1241" s="421">
        <v>0</v>
      </c>
      <c r="AK1241" s="421">
        <v>0</v>
      </c>
      <c r="AL1241" s="126"/>
      <c r="AM1241" s="418"/>
      <c r="AN1241" s="418"/>
      <c r="AO1241" s="375">
        <v>0</v>
      </c>
    </row>
    <row r="1242" spans="1:41" ht="24" customHeight="1" x14ac:dyDescent="0.3">
      <c r="A1242" s="410" t="s">
        <v>5559</v>
      </c>
      <c r="B1242" s="411" t="s">
        <v>5560</v>
      </c>
      <c r="C1242" s="412" t="s">
        <v>2705</v>
      </c>
      <c r="D1242" s="367">
        <f t="shared" si="86"/>
        <v>0</v>
      </c>
      <c r="E1242" s="368">
        <f t="shared" si="87"/>
        <v>0</v>
      </c>
      <c r="F1242" s="368">
        <f t="shared" si="88"/>
        <v>0</v>
      </c>
      <c r="G1242" s="368">
        <f t="shared" si="89"/>
        <v>0</v>
      </c>
      <c r="H1242" s="368">
        <f t="shared" si="90"/>
        <v>0</v>
      </c>
      <c r="I1242" s="368">
        <f t="shared" si="91"/>
        <v>0</v>
      </c>
      <c r="J1242" s="368">
        <f t="shared" si="92"/>
        <v>0</v>
      </c>
      <c r="K1242" s="368">
        <f t="shared" si="93"/>
        <v>0</v>
      </c>
      <c r="L1242" s="368">
        <f t="shared" si="94"/>
        <v>0</v>
      </c>
      <c r="M1242" s="368">
        <f t="shared" si="95"/>
        <v>0</v>
      </c>
      <c r="N1242" s="370">
        <f t="shared" si="96"/>
        <v>0</v>
      </c>
      <c r="O1242" s="371"/>
      <c r="P1242" s="413">
        <f t="shared" si="111"/>
        <v>0</v>
      </c>
      <c r="Q1242" s="373" t="str">
        <f t="shared" si="112"/>
        <v/>
      </c>
      <c r="R1242" s="374">
        <v>0</v>
      </c>
      <c r="S1242" s="428">
        <v>0</v>
      </c>
      <c r="T1242" s="414">
        <v>0</v>
      </c>
      <c r="U1242" s="414">
        <v>0</v>
      </c>
      <c r="V1242" s="414">
        <v>0</v>
      </c>
      <c r="W1242" s="414">
        <v>0</v>
      </c>
      <c r="X1242" s="414">
        <v>0</v>
      </c>
      <c r="Y1242" s="414">
        <v>0</v>
      </c>
      <c r="Z1242" s="414">
        <v>0</v>
      </c>
      <c r="AA1242" s="414">
        <v>0</v>
      </c>
      <c r="AB1242" s="428">
        <v>0</v>
      </c>
      <c r="AC1242" s="415"/>
      <c r="AD1242" s="421">
        <v>0</v>
      </c>
      <c r="AE1242" s="416">
        <v>0</v>
      </c>
      <c r="AF1242" s="417"/>
      <c r="AG1242" s="375"/>
      <c r="AH1242" s="417"/>
      <c r="AI1242" s="426">
        <v>0</v>
      </c>
      <c r="AJ1242" s="426">
        <v>0</v>
      </c>
      <c r="AK1242" s="426">
        <v>0</v>
      </c>
      <c r="AL1242" s="126"/>
      <c r="AM1242" s="418"/>
      <c r="AN1242" s="418"/>
      <c r="AO1242" s="375">
        <v>0</v>
      </c>
    </row>
    <row r="1243" spans="1:41" ht="24" customHeight="1" x14ac:dyDescent="0.3">
      <c r="A1243" s="410" t="s">
        <v>5561</v>
      </c>
      <c r="B1243" s="411" t="s">
        <v>5562</v>
      </c>
      <c r="C1243" s="412" t="s">
        <v>2551</v>
      </c>
      <c r="D1243" s="367">
        <f t="shared" si="86"/>
        <v>4</v>
      </c>
      <c r="E1243" s="368">
        <f t="shared" si="87"/>
        <v>0</v>
      </c>
      <c r="F1243" s="368">
        <f t="shared" si="88"/>
        <v>0</v>
      </c>
      <c r="G1243" s="368">
        <f t="shared" si="89"/>
        <v>0</v>
      </c>
      <c r="H1243" s="368">
        <f t="shared" si="90"/>
        <v>0</v>
      </c>
      <c r="I1243" s="368">
        <f t="shared" si="91"/>
        <v>0</v>
      </c>
      <c r="J1243" s="368">
        <f t="shared" si="92"/>
        <v>0</v>
      </c>
      <c r="K1243" s="368">
        <f t="shared" si="93"/>
        <v>0</v>
      </c>
      <c r="L1243" s="368">
        <f t="shared" si="94"/>
        <v>0</v>
      </c>
      <c r="M1243" s="368">
        <f t="shared" si="95"/>
        <v>0</v>
      </c>
      <c r="N1243" s="370">
        <f t="shared" si="96"/>
        <v>4</v>
      </c>
      <c r="O1243" s="371"/>
      <c r="P1243" s="413">
        <f t="shared" si="111"/>
        <v>4</v>
      </c>
      <c r="Q1243" s="373">
        <f t="shared" si="112"/>
        <v>889</v>
      </c>
      <c r="R1243" s="374">
        <v>0</v>
      </c>
      <c r="S1243" s="420">
        <v>0</v>
      </c>
      <c r="T1243" s="414">
        <v>0</v>
      </c>
      <c r="U1243" s="414">
        <v>0</v>
      </c>
      <c r="V1243" s="414">
        <v>0</v>
      </c>
      <c r="W1243" s="414">
        <v>0</v>
      </c>
      <c r="X1243" s="414">
        <v>0</v>
      </c>
      <c r="Y1243" s="414">
        <v>0</v>
      </c>
      <c r="Z1243" s="414">
        <v>0</v>
      </c>
      <c r="AA1243" s="414">
        <v>0</v>
      </c>
      <c r="AB1243" s="420">
        <v>0</v>
      </c>
      <c r="AC1243" s="429"/>
      <c r="AD1243" s="426">
        <v>0</v>
      </c>
      <c r="AE1243" s="427">
        <v>0</v>
      </c>
      <c r="AF1243" s="417"/>
      <c r="AG1243" s="375">
        <v>4</v>
      </c>
      <c r="AH1243" s="417"/>
      <c r="AI1243" s="421">
        <v>0</v>
      </c>
      <c r="AJ1243" s="421">
        <v>0</v>
      </c>
      <c r="AK1243" s="421">
        <v>0</v>
      </c>
      <c r="AL1243" s="126"/>
      <c r="AM1243" s="418"/>
      <c r="AN1243" s="418"/>
      <c r="AO1243" s="375">
        <v>0</v>
      </c>
    </row>
    <row r="1244" spans="1:41" ht="24" customHeight="1" x14ac:dyDescent="0.3">
      <c r="A1244" s="419" t="s">
        <v>5563</v>
      </c>
      <c r="B1244" s="411" t="s">
        <v>5564</v>
      </c>
      <c r="C1244" s="412" t="s">
        <v>437</v>
      </c>
      <c r="D1244" s="367">
        <f t="shared" si="86"/>
        <v>0</v>
      </c>
      <c r="E1244" s="368">
        <f t="shared" si="87"/>
        <v>0</v>
      </c>
      <c r="F1244" s="368">
        <f t="shared" si="88"/>
        <v>0</v>
      </c>
      <c r="G1244" s="368">
        <f t="shared" si="89"/>
        <v>0</v>
      </c>
      <c r="H1244" s="368">
        <f t="shared" si="90"/>
        <v>0</v>
      </c>
      <c r="I1244" s="368">
        <f t="shared" si="91"/>
        <v>0</v>
      </c>
      <c r="J1244" s="368">
        <f t="shared" si="92"/>
        <v>0</v>
      </c>
      <c r="K1244" s="368">
        <f t="shared" si="93"/>
        <v>0</v>
      </c>
      <c r="L1244" s="368">
        <f t="shared" si="94"/>
        <v>0</v>
      </c>
      <c r="M1244" s="368">
        <f t="shared" si="95"/>
        <v>0</v>
      </c>
      <c r="N1244" s="370">
        <f t="shared" si="96"/>
        <v>0</v>
      </c>
      <c r="O1244" s="371"/>
      <c r="P1244" s="413">
        <f t="shared" si="111"/>
        <v>0</v>
      </c>
      <c r="Q1244" s="373" t="str">
        <f t="shared" si="112"/>
        <v/>
      </c>
      <c r="R1244" s="374">
        <v>0</v>
      </c>
      <c r="S1244" s="432">
        <v>0</v>
      </c>
      <c r="T1244" s="414">
        <v>0</v>
      </c>
      <c r="U1244" s="414">
        <v>0</v>
      </c>
      <c r="V1244" s="414">
        <v>0</v>
      </c>
      <c r="W1244" s="414">
        <v>0</v>
      </c>
      <c r="X1244" s="414">
        <v>0</v>
      </c>
      <c r="Y1244" s="414">
        <v>0</v>
      </c>
      <c r="Z1244" s="414">
        <v>0</v>
      </c>
      <c r="AA1244" s="414">
        <v>0</v>
      </c>
      <c r="AB1244" s="432">
        <v>0</v>
      </c>
      <c r="AC1244" s="415"/>
      <c r="AD1244" s="124">
        <v>0</v>
      </c>
      <c r="AE1244" s="416">
        <v>0</v>
      </c>
      <c r="AF1244" s="417"/>
      <c r="AG1244" s="375"/>
      <c r="AH1244" s="417"/>
      <c r="AI1244" s="124">
        <v>0</v>
      </c>
      <c r="AJ1244" s="124">
        <v>0</v>
      </c>
      <c r="AK1244" s="124">
        <v>0</v>
      </c>
      <c r="AL1244" s="126"/>
      <c r="AM1244" s="418"/>
      <c r="AN1244" s="418"/>
      <c r="AO1244" s="375">
        <v>0</v>
      </c>
    </row>
    <row r="1245" spans="1:41" ht="24" customHeight="1" x14ac:dyDescent="0.3">
      <c r="A1245" s="410" t="s">
        <v>5565</v>
      </c>
      <c r="B1245" s="411" t="s">
        <v>5566</v>
      </c>
      <c r="C1245" s="412" t="s">
        <v>1883</v>
      </c>
      <c r="D1245" s="367">
        <f t="shared" si="86"/>
        <v>19</v>
      </c>
      <c r="E1245" s="368">
        <f t="shared" si="87"/>
        <v>0</v>
      </c>
      <c r="F1245" s="368">
        <f t="shared" si="88"/>
        <v>0</v>
      </c>
      <c r="G1245" s="368">
        <f t="shared" si="89"/>
        <v>0</v>
      </c>
      <c r="H1245" s="368">
        <f t="shared" si="90"/>
        <v>0</v>
      </c>
      <c r="I1245" s="368">
        <f t="shared" si="91"/>
        <v>0</v>
      </c>
      <c r="J1245" s="368">
        <f t="shared" si="92"/>
        <v>0</v>
      </c>
      <c r="K1245" s="368">
        <f t="shared" si="93"/>
        <v>0</v>
      </c>
      <c r="L1245" s="368">
        <f t="shared" si="94"/>
        <v>0</v>
      </c>
      <c r="M1245" s="368">
        <f t="shared" si="95"/>
        <v>0</v>
      </c>
      <c r="N1245" s="370">
        <f t="shared" si="96"/>
        <v>19</v>
      </c>
      <c r="O1245" s="371"/>
      <c r="P1245" s="413">
        <f t="shared" si="111"/>
        <v>19</v>
      </c>
      <c r="Q1245" s="373">
        <f t="shared" si="112"/>
        <v>437</v>
      </c>
      <c r="R1245" s="374">
        <v>0</v>
      </c>
      <c r="S1245" s="425">
        <v>0</v>
      </c>
      <c r="T1245" s="414">
        <v>0</v>
      </c>
      <c r="U1245" s="414">
        <v>0</v>
      </c>
      <c r="V1245" s="414">
        <v>0</v>
      </c>
      <c r="W1245" s="414">
        <v>0</v>
      </c>
      <c r="X1245" s="414">
        <v>0</v>
      </c>
      <c r="Y1245" s="414">
        <v>0</v>
      </c>
      <c r="Z1245" s="414">
        <v>0</v>
      </c>
      <c r="AA1245" s="414">
        <v>0</v>
      </c>
      <c r="AB1245" s="425">
        <v>19</v>
      </c>
      <c r="AC1245" s="429"/>
      <c r="AD1245" s="421">
        <v>0</v>
      </c>
      <c r="AE1245" s="416">
        <v>0</v>
      </c>
      <c r="AF1245" s="417"/>
      <c r="AG1245" s="375"/>
      <c r="AH1245" s="417"/>
      <c r="AI1245" s="142">
        <v>0</v>
      </c>
      <c r="AJ1245" s="142">
        <v>0</v>
      </c>
      <c r="AK1245" s="142">
        <v>0</v>
      </c>
      <c r="AL1245" s="126"/>
      <c r="AM1245" s="418"/>
      <c r="AN1245" s="418"/>
      <c r="AO1245" s="425">
        <v>0</v>
      </c>
    </row>
    <row r="1246" spans="1:41" ht="24" customHeight="1" x14ac:dyDescent="0.3">
      <c r="A1246" s="422" t="s">
        <v>5567</v>
      </c>
      <c r="B1246" s="423" t="s">
        <v>5568</v>
      </c>
      <c r="C1246" s="424" t="s">
        <v>1841</v>
      </c>
      <c r="D1246" s="367">
        <f t="shared" si="86"/>
        <v>12</v>
      </c>
      <c r="E1246" s="368">
        <f t="shared" si="87"/>
        <v>6</v>
      </c>
      <c r="F1246" s="368">
        <f t="shared" si="88"/>
        <v>0</v>
      </c>
      <c r="G1246" s="368">
        <f t="shared" si="89"/>
        <v>0</v>
      </c>
      <c r="H1246" s="368">
        <f t="shared" si="90"/>
        <v>0</v>
      </c>
      <c r="I1246" s="368">
        <f t="shared" si="91"/>
        <v>0</v>
      </c>
      <c r="J1246" s="368">
        <f t="shared" si="92"/>
        <v>0</v>
      </c>
      <c r="K1246" s="368">
        <f t="shared" si="93"/>
        <v>0</v>
      </c>
      <c r="L1246" s="368">
        <f t="shared" si="94"/>
        <v>0</v>
      </c>
      <c r="M1246" s="368">
        <f t="shared" si="95"/>
        <v>0</v>
      </c>
      <c r="N1246" s="446">
        <f t="shared" si="96"/>
        <v>18</v>
      </c>
      <c r="O1246" s="371"/>
      <c r="P1246" s="448">
        <f t="shared" si="111"/>
        <v>18</v>
      </c>
      <c r="Q1246" s="373">
        <f t="shared" si="112"/>
        <v>457</v>
      </c>
      <c r="R1246" s="374">
        <v>0</v>
      </c>
      <c r="S1246" s="390">
        <v>12</v>
      </c>
      <c r="T1246" s="414">
        <v>0</v>
      </c>
      <c r="U1246" s="414">
        <v>0</v>
      </c>
      <c r="V1246" s="414">
        <v>0</v>
      </c>
      <c r="W1246" s="414">
        <v>0</v>
      </c>
      <c r="X1246" s="414">
        <v>0</v>
      </c>
      <c r="Y1246" s="414">
        <v>0</v>
      </c>
      <c r="Z1246" s="414">
        <v>0</v>
      </c>
      <c r="AA1246" s="414">
        <v>0</v>
      </c>
      <c r="AB1246" s="390">
        <v>0</v>
      </c>
      <c r="AC1246" s="429"/>
      <c r="AD1246" s="142">
        <v>0</v>
      </c>
      <c r="AE1246" s="427">
        <v>0</v>
      </c>
      <c r="AF1246" s="417"/>
      <c r="AG1246" s="375">
        <v>6</v>
      </c>
      <c r="AH1246" s="417"/>
      <c r="AI1246" s="421">
        <v>0</v>
      </c>
      <c r="AJ1246" s="421">
        <v>0</v>
      </c>
      <c r="AK1246" s="421">
        <v>0</v>
      </c>
      <c r="AL1246" s="126"/>
      <c r="AM1246" s="418"/>
      <c r="AN1246" s="418"/>
      <c r="AO1246" s="375">
        <v>0</v>
      </c>
    </row>
    <row r="1247" spans="1:41" ht="24" customHeight="1" x14ac:dyDescent="0.3">
      <c r="A1247" s="410" t="s">
        <v>5569</v>
      </c>
      <c r="B1247" s="411" t="s">
        <v>5570</v>
      </c>
      <c r="C1247" s="412" t="s">
        <v>2551</v>
      </c>
      <c r="D1247" s="367">
        <f t="shared" si="86"/>
        <v>59</v>
      </c>
      <c r="E1247" s="368">
        <f t="shared" si="87"/>
        <v>16</v>
      </c>
      <c r="F1247" s="368">
        <f t="shared" si="88"/>
        <v>0</v>
      </c>
      <c r="G1247" s="368">
        <f t="shared" si="89"/>
        <v>0</v>
      </c>
      <c r="H1247" s="368">
        <f t="shared" si="90"/>
        <v>0</v>
      </c>
      <c r="I1247" s="368">
        <f t="shared" si="91"/>
        <v>0</v>
      </c>
      <c r="J1247" s="368">
        <f t="shared" si="92"/>
        <v>0</v>
      </c>
      <c r="K1247" s="368">
        <f t="shared" si="93"/>
        <v>0</v>
      </c>
      <c r="L1247" s="368">
        <f t="shared" si="94"/>
        <v>0</v>
      </c>
      <c r="M1247" s="368">
        <f t="shared" si="95"/>
        <v>0</v>
      </c>
      <c r="N1247" s="370">
        <f t="shared" si="96"/>
        <v>75</v>
      </c>
      <c r="O1247" s="371"/>
      <c r="P1247" s="413">
        <f t="shared" si="111"/>
        <v>75</v>
      </c>
      <c r="Q1247" s="373">
        <f t="shared" si="112"/>
        <v>98</v>
      </c>
      <c r="R1247" s="374">
        <v>0</v>
      </c>
      <c r="S1247" s="420">
        <v>59</v>
      </c>
      <c r="T1247" s="414">
        <v>0</v>
      </c>
      <c r="U1247" s="414">
        <v>0</v>
      </c>
      <c r="V1247" s="414">
        <v>0</v>
      </c>
      <c r="W1247" s="414">
        <v>0</v>
      </c>
      <c r="X1247" s="414">
        <v>0</v>
      </c>
      <c r="Y1247" s="414">
        <v>0</v>
      </c>
      <c r="Z1247" s="414">
        <v>0</v>
      </c>
      <c r="AA1247" s="414">
        <v>0</v>
      </c>
      <c r="AB1247" s="420">
        <v>0</v>
      </c>
      <c r="AC1247" s="415"/>
      <c r="AD1247" s="421">
        <v>0</v>
      </c>
      <c r="AE1247" s="427">
        <v>0</v>
      </c>
      <c r="AF1247" s="433">
        <v>16</v>
      </c>
      <c r="AG1247" s="425"/>
      <c r="AH1247" s="433"/>
      <c r="AI1247" s="430">
        <v>0</v>
      </c>
      <c r="AJ1247" s="430">
        <v>0</v>
      </c>
      <c r="AK1247" s="430">
        <v>0</v>
      </c>
      <c r="AL1247" s="126"/>
      <c r="AM1247" s="418"/>
      <c r="AN1247" s="418"/>
      <c r="AO1247" s="375">
        <v>0</v>
      </c>
    </row>
    <row r="1248" spans="1:41" ht="24" customHeight="1" x14ac:dyDescent="0.3">
      <c r="A1248" s="419" t="s">
        <v>5571</v>
      </c>
      <c r="B1248" s="411" t="s">
        <v>5572</v>
      </c>
      <c r="C1248" s="412" t="s">
        <v>1841</v>
      </c>
      <c r="D1248" s="367">
        <f t="shared" si="86"/>
        <v>9</v>
      </c>
      <c r="E1248" s="368">
        <f t="shared" si="87"/>
        <v>0</v>
      </c>
      <c r="F1248" s="368">
        <f t="shared" si="88"/>
        <v>0</v>
      </c>
      <c r="G1248" s="368">
        <f t="shared" si="89"/>
        <v>0</v>
      </c>
      <c r="H1248" s="368">
        <f t="shared" si="90"/>
        <v>0</v>
      </c>
      <c r="I1248" s="368">
        <f t="shared" si="91"/>
        <v>0</v>
      </c>
      <c r="J1248" s="368">
        <f t="shared" si="92"/>
        <v>0</v>
      </c>
      <c r="K1248" s="368">
        <f t="shared" si="93"/>
        <v>0</v>
      </c>
      <c r="L1248" s="368">
        <f t="shared" si="94"/>
        <v>0</v>
      </c>
      <c r="M1248" s="368">
        <f t="shared" si="95"/>
        <v>0</v>
      </c>
      <c r="N1248" s="370">
        <f t="shared" si="96"/>
        <v>9</v>
      </c>
      <c r="O1248" s="371"/>
      <c r="P1248" s="413">
        <f t="shared" si="111"/>
        <v>9</v>
      </c>
      <c r="Q1248" s="373">
        <f t="shared" si="112"/>
        <v>728</v>
      </c>
      <c r="R1248" s="374">
        <v>0</v>
      </c>
      <c r="S1248" s="425">
        <v>0</v>
      </c>
      <c r="T1248" s="414">
        <v>0</v>
      </c>
      <c r="U1248" s="414">
        <v>0</v>
      </c>
      <c r="V1248" s="414">
        <v>0</v>
      </c>
      <c r="W1248" s="414">
        <v>0</v>
      </c>
      <c r="X1248" s="414">
        <v>0</v>
      </c>
      <c r="Y1248" s="414">
        <v>0</v>
      </c>
      <c r="Z1248" s="414">
        <v>0</v>
      </c>
      <c r="AA1248" s="414">
        <v>0</v>
      </c>
      <c r="AB1248" s="425">
        <v>9</v>
      </c>
      <c r="AC1248" s="429"/>
      <c r="AD1248" s="421">
        <v>0</v>
      </c>
      <c r="AE1248" s="416">
        <v>0</v>
      </c>
      <c r="AF1248" s="417"/>
      <c r="AG1248" s="375"/>
      <c r="AH1248" s="417"/>
      <c r="AI1248" s="421">
        <v>0</v>
      </c>
      <c r="AJ1248" s="421">
        <v>0</v>
      </c>
      <c r="AK1248" s="421">
        <v>0</v>
      </c>
      <c r="AL1248" s="126"/>
      <c r="AM1248" s="418"/>
      <c r="AN1248" s="418"/>
      <c r="AO1248" s="425">
        <v>0</v>
      </c>
    </row>
    <row r="1249" spans="1:41" ht="24" customHeight="1" x14ac:dyDescent="0.3">
      <c r="A1249" s="419" t="s">
        <v>5573</v>
      </c>
      <c r="B1249" s="436" t="s">
        <v>5574</v>
      </c>
      <c r="C1249" s="437" t="s">
        <v>2705</v>
      </c>
      <c r="D1249" s="367">
        <f t="shared" si="86"/>
        <v>12</v>
      </c>
      <c r="E1249" s="368">
        <f t="shared" si="87"/>
        <v>0</v>
      </c>
      <c r="F1249" s="368">
        <f t="shared" si="88"/>
        <v>0</v>
      </c>
      <c r="G1249" s="368">
        <f t="shared" si="89"/>
        <v>0</v>
      </c>
      <c r="H1249" s="368">
        <f t="shared" si="90"/>
        <v>0</v>
      </c>
      <c r="I1249" s="368">
        <f t="shared" si="91"/>
        <v>0</v>
      </c>
      <c r="J1249" s="368">
        <f t="shared" si="92"/>
        <v>0</v>
      </c>
      <c r="K1249" s="368">
        <f t="shared" si="93"/>
        <v>0</v>
      </c>
      <c r="L1249" s="368">
        <f t="shared" si="94"/>
        <v>0</v>
      </c>
      <c r="M1249" s="368">
        <f t="shared" si="95"/>
        <v>0</v>
      </c>
      <c r="N1249" s="370">
        <f t="shared" si="96"/>
        <v>12</v>
      </c>
      <c r="O1249" s="371"/>
      <c r="P1249" s="413">
        <f t="shared" si="111"/>
        <v>12</v>
      </c>
      <c r="Q1249" s="373">
        <f t="shared" si="112"/>
        <v>621</v>
      </c>
      <c r="R1249" s="374">
        <v>0</v>
      </c>
      <c r="S1249" s="414">
        <v>12</v>
      </c>
      <c r="T1249" s="414">
        <v>0</v>
      </c>
      <c r="U1249" s="414">
        <v>0</v>
      </c>
      <c r="V1249" s="414">
        <v>0</v>
      </c>
      <c r="W1249" s="414">
        <v>0</v>
      </c>
      <c r="X1249" s="414">
        <v>0</v>
      </c>
      <c r="Y1249" s="414">
        <v>0</v>
      </c>
      <c r="Z1249" s="414">
        <v>0</v>
      </c>
      <c r="AA1249" s="414">
        <v>0</v>
      </c>
      <c r="AB1249" s="414">
        <v>0</v>
      </c>
      <c r="AC1249" s="415"/>
      <c r="AD1249" s="430">
        <v>0</v>
      </c>
      <c r="AE1249" s="427">
        <v>0</v>
      </c>
      <c r="AF1249" s="417"/>
      <c r="AG1249" s="375"/>
      <c r="AH1249" s="417"/>
      <c r="AI1249" s="426">
        <v>0</v>
      </c>
      <c r="AJ1249" s="426">
        <v>0</v>
      </c>
      <c r="AK1249" s="426">
        <v>0</v>
      </c>
      <c r="AL1249" s="126"/>
      <c r="AM1249" s="418"/>
      <c r="AN1249" s="418"/>
      <c r="AO1249" s="375">
        <v>0</v>
      </c>
    </row>
    <row r="1250" spans="1:41" ht="24" customHeight="1" x14ac:dyDescent="0.3">
      <c r="A1250" s="419" t="s">
        <v>5575</v>
      </c>
      <c r="B1250" s="411" t="s">
        <v>5576</v>
      </c>
      <c r="C1250" s="412" t="s">
        <v>5577</v>
      </c>
      <c r="D1250" s="367">
        <f t="shared" si="86"/>
        <v>12</v>
      </c>
      <c r="E1250" s="368">
        <f t="shared" si="87"/>
        <v>6</v>
      </c>
      <c r="F1250" s="368">
        <f t="shared" si="88"/>
        <v>0</v>
      </c>
      <c r="G1250" s="368">
        <f t="shared" si="89"/>
        <v>0</v>
      </c>
      <c r="H1250" s="368">
        <f t="shared" si="90"/>
        <v>0</v>
      </c>
      <c r="I1250" s="368">
        <f t="shared" si="91"/>
        <v>0</v>
      </c>
      <c r="J1250" s="368">
        <f t="shared" si="92"/>
        <v>0</v>
      </c>
      <c r="K1250" s="368">
        <f t="shared" si="93"/>
        <v>0</v>
      </c>
      <c r="L1250" s="368">
        <f t="shared" si="94"/>
        <v>0</v>
      </c>
      <c r="M1250" s="368">
        <f t="shared" si="95"/>
        <v>0</v>
      </c>
      <c r="N1250" s="370">
        <f t="shared" si="96"/>
        <v>18</v>
      </c>
      <c r="O1250" s="371"/>
      <c r="P1250" s="413">
        <f t="shared" si="111"/>
        <v>18</v>
      </c>
      <c r="Q1250" s="373">
        <f t="shared" si="112"/>
        <v>457</v>
      </c>
      <c r="R1250" s="374">
        <v>0</v>
      </c>
      <c r="S1250" s="420">
        <v>12</v>
      </c>
      <c r="T1250" s="414">
        <v>0</v>
      </c>
      <c r="U1250" s="414">
        <v>0</v>
      </c>
      <c r="V1250" s="414">
        <v>0</v>
      </c>
      <c r="W1250" s="414">
        <v>0</v>
      </c>
      <c r="X1250" s="414">
        <v>0</v>
      </c>
      <c r="Y1250" s="414">
        <v>0</v>
      </c>
      <c r="Z1250" s="414">
        <v>0</v>
      </c>
      <c r="AA1250" s="414">
        <v>0</v>
      </c>
      <c r="AB1250" s="420">
        <v>0</v>
      </c>
      <c r="AC1250" s="415"/>
      <c r="AD1250" s="124">
        <v>0</v>
      </c>
      <c r="AE1250" s="416">
        <v>0</v>
      </c>
      <c r="AF1250" s="417">
        <v>6</v>
      </c>
      <c r="AG1250" s="375"/>
      <c r="AH1250" s="417"/>
      <c r="AI1250" s="426">
        <v>0</v>
      </c>
      <c r="AJ1250" s="426">
        <v>0</v>
      </c>
      <c r="AK1250" s="426">
        <v>0</v>
      </c>
      <c r="AL1250" s="126"/>
      <c r="AM1250" s="418"/>
      <c r="AN1250" s="418"/>
      <c r="AO1250" s="375">
        <v>0</v>
      </c>
    </row>
    <row r="1251" spans="1:41" ht="24" customHeight="1" x14ac:dyDescent="0.3">
      <c r="A1251" s="419" t="s">
        <v>5578</v>
      </c>
      <c r="B1251" s="436" t="s">
        <v>5579</v>
      </c>
      <c r="C1251" s="437" t="s">
        <v>998</v>
      </c>
      <c r="D1251" s="367">
        <f t="shared" si="86"/>
        <v>0</v>
      </c>
      <c r="E1251" s="368">
        <f t="shared" si="87"/>
        <v>0</v>
      </c>
      <c r="F1251" s="368">
        <f t="shared" si="88"/>
        <v>0</v>
      </c>
      <c r="G1251" s="368">
        <f t="shared" si="89"/>
        <v>0</v>
      </c>
      <c r="H1251" s="368">
        <f t="shared" si="90"/>
        <v>0</v>
      </c>
      <c r="I1251" s="368">
        <f t="shared" si="91"/>
        <v>0</v>
      </c>
      <c r="J1251" s="368">
        <f t="shared" si="92"/>
        <v>0</v>
      </c>
      <c r="K1251" s="368">
        <f t="shared" si="93"/>
        <v>0</v>
      </c>
      <c r="L1251" s="368">
        <f t="shared" si="94"/>
        <v>0</v>
      </c>
      <c r="M1251" s="368">
        <f t="shared" si="95"/>
        <v>0</v>
      </c>
      <c r="N1251" s="370">
        <f t="shared" si="96"/>
        <v>0</v>
      </c>
      <c r="O1251" s="371"/>
      <c r="P1251" s="413">
        <f t="shared" si="111"/>
        <v>0</v>
      </c>
      <c r="Q1251" s="373" t="str">
        <f t="shared" si="112"/>
        <v/>
      </c>
      <c r="R1251" s="374">
        <v>0</v>
      </c>
      <c r="S1251" s="428">
        <v>0</v>
      </c>
      <c r="T1251" s="414">
        <v>0</v>
      </c>
      <c r="U1251" s="414">
        <v>0</v>
      </c>
      <c r="V1251" s="414">
        <v>0</v>
      </c>
      <c r="W1251" s="414">
        <v>0</v>
      </c>
      <c r="X1251" s="414">
        <v>0</v>
      </c>
      <c r="Y1251" s="414">
        <v>0</v>
      </c>
      <c r="Z1251" s="414">
        <v>0</v>
      </c>
      <c r="AA1251" s="414">
        <v>0</v>
      </c>
      <c r="AB1251" s="428">
        <v>0</v>
      </c>
      <c r="AC1251" s="429"/>
      <c r="AD1251" s="421">
        <v>0</v>
      </c>
      <c r="AE1251" s="416">
        <v>0</v>
      </c>
      <c r="AF1251" s="417"/>
      <c r="AG1251" s="375"/>
      <c r="AH1251" s="417"/>
      <c r="AI1251" s="426">
        <v>0</v>
      </c>
      <c r="AJ1251" s="426">
        <v>0</v>
      </c>
      <c r="AK1251" s="426">
        <v>0</v>
      </c>
      <c r="AL1251" s="126"/>
      <c r="AM1251" s="418"/>
      <c r="AN1251" s="418"/>
      <c r="AO1251" s="375">
        <v>0</v>
      </c>
    </row>
    <row r="1252" spans="1:41" ht="24" customHeight="1" x14ac:dyDescent="0.3">
      <c r="A1252" s="521" t="s">
        <v>5580</v>
      </c>
      <c r="B1252" s="522" t="s">
        <v>5581</v>
      </c>
      <c r="C1252" s="523" t="s">
        <v>1031</v>
      </c>
      <c r="D1252" s="367">
        <f t="shared" si="86"/>
        <v>17</v>
      </c>
      <c r="E1252" s="368">
        <f t="shared" si="87"/>
        <v>14</v>
      </c>
      <c r="F1252" s="368">
        <f t="shared" si="88"/>
        <v>0</v>
      </c>
      <c r="G1252" s="368">
        <f t="shared" si="89"/>
        <v>0</v>
      </c>
      <c r="H1252" s="368">
        <f t="shared" si="90"/>
        <v>0</v>
      </c>
      <c r="I1252" s="368">
        <f t="shared" si="91"/>
        <v>0</v>
      </c>
      <c r="J1252" s="368">
        <f t="shared" si="92"/>
        <v>0</v>
      </c>
      <c r="K1252" s="368">
        <f t="shared" si="93"/>
        <v>0</v>
      </c>
      <c r="L1252" s="368">
        <f t="shared" si="94"/>
        <v>0</v>
      </c>
      <c r="M1252" s="368">
        <f t="shared" si="95"/>
        <v>0</v>
      </c>
      <c r="N1252" s="480">
        <f t="shared" si="96"/>
        <v>31</v>
      </c>
      <c r="O1252" s="524"/>
      <c r="P1252" s="525">
        <f>N1252+O1252*100</f>
        <v>31</v>
      </c>
      <c r="Q1252" s="483">
        <f>IF(P1252=0,"",RANK(P1252,P:P,0))</f>
        <v>283</v>
      </c>
      <c r="R1252" s="431">
        <v>0</v>
      </c>
      <c r="S1252" s="420">
        <v>0</v>
      </c>
      <c r="T1252" s="414">
        <v>0</v>
      </c>
      <c r="U1252" s="414">
        <v>0</v>
      </c>
      <c r="V1252" s="414">
        <v>0</v>
      </c>
      <c r="W1252" s="414">
        <v>0</v>
      </c>
      <c r="X1252" s="414">
        <v>0</v>
      </c>
      <c r="Y1252" s="414">
        <v>0</v>
      </c>
      <c r="Z1252" s="414">
        <v>0</v>
      </c>
      <c r="AA1252" s="414">
        <v>0</v>
      </c>
      <c r="AB1252" s="420">
        <v>14</v>
      </c>
      <c r="AC1252" s="526"/>
      <c r="AD1252" s="426">
        <v>0</v>
      </c>
      <c r="AE1252" s="416">
        <v>0</v>
      </c>
      <c r="AF1252" s="527">
        <v>17</v>
      </c>
      <c r="AG1252" s="198"/>
      <c r="AH1252" s="527"/>
      <c r="AI1252" s="421">
        <v>0</v>
      </c>
      <c r="AJ1252" s="421">
        <v>0</v>
      </c>
      <c r="AK1252" s="421">
        <v>0</v>
      </c>
      <c r="AL1252" s="434"/>
      <c r="AM1252" s="435"/>
      <c r="AN1252" s="435"/>
      <c r="AO1252" s="375">
        <v>0</v>
      </c>
    </row>
    <row r="1253" spans="1:41" ht="24" customHeight="1" x14ac:dyDescent="0.3">
      <c r="A1253" s="419" t="s">
        <v>1736</v>
      </c>
      <c r="B1253" s="411" t="s">
        <v>1737</v>
      </c>
      <c r="C1253" s="412" t="s">
        <v>371</v>
      </c>
      <c r="D1253" s="367">
        <f t="shared" si="86"/>
        <v>0</v>
      </c>
      <c r="E1253" s="368">
        <f t="shared" si="87"/>
        <v>0</v>
      </c>
      <c r="F1253" s="368">
        <f t="shared" si="88"/>
        <v>0</v>
      </c>
      <c r="G1253" s="368">
        <f t="shared" si="89"/>
        <v>0</v>
      </c>
      <c r="H1253" s="368">
        <f t="shared" si="90"/>
        <v>0</v>
      </c>
      <c r="I1253" s="368">
        <f t="shared" si="91"/>
        <v>0</v>
      </c>
      <c r="J1253" s="368">
        <f t="shared" si="92"/>
        <v>0</v>
      </c>
      <c r="K1253" s="368">
        <f t="shared" si="93"/>
        <v>0</v>
      </c>
      <c r="L1253" s="368">
        <f t="shared" si="94"/>
        <v>0</v>
      </c>
      <c r="M1253" s="368">
        <f t="shared" si="95"/>
        <v>0</v>
      </c>
      <c r="N1253" s="370">
        <f t="shared" si="96"/>
        <v>0</v>
      </c>
      <c r="O1253" s="371"/>
      <c r="P1253" s="413">
        <f t="shared" ref="P1253:P1262" si="113">N1253+O1253*100</f>
        <v>0</v>
      </c>
      <c r="Q1253" s="373" t="str">
        <f t="shared" ref="Q1253:Q1262" si="114">IF(P1253=0,"",RANK(P1253,P:P,0))</f>
        <v/>
      </c>
      <c r="R1253" s="374">
        <v>0</v>
      </c>
      <c r="S1253" s="420">
        <v>0</v>
      </c>
      <c r="T1253" s="414">
        <v>0</v>
      </c>
      <c r="U1253" s="414">
        <v>0</v>
      </c>
      <c r="V1253" s="414">
        <v>0</v>
      </c>
      <c r="W1253" s="414">
        <v>0</v>
      </c>
      <c r="X1253" s="414">
        <v>0</v>
      </c>
      <c r="Y1253" s="414">
        <v>0</v>
      </c>
      <c r="Z1253" s="414">
        <v>0</v>
      </c>
      <c r="AA1253" s="414">
        <v>0</v>
      </c>
      <c r="AB1253" s="420">
        <v>0</v>
      </c>
      <c r="AC1253" s="415"/>
      <c r="AD1253" s="142">
        <v>0</v>
      </c>
      <c r="AE1253" s="427">
        <v>0</v>
      </c>
      <c r="AF1253" s="417"/>
      <c r="AG1253" s="375"/>
      <c r="AH1253" s="417"/>
      <c r="AI1253" s="426">
        <v>0</v>
      </c>
      <c r="AJ1253" s="426">
        <v>0</v>
      </c>
      <c r="AK1253" s="426">
        <v>0</v>
      </c>
      <c r="AL1253" s="126"/>
      <c r="AM1253" s="418"/>
      <c r="AN1253" s="418"/>
      <c r="AO1253" s="375">
        <v>0</v>
      </c>
    </row>
    <row r="1254" spans="1:41" ht="24" customHeight="1" x14ac:dyDescent="0.3">
      <c r="A1254" s="410" t="s">
        <v>5584</v>
      </c>
      <c r="B1254" s="411" t="s">
        <v>4263</v>
      </c>
      <c r="C1254" s="412" t="s">
        <v>3469</v>
      </c>
      <c r="D1254" s="367">
        <f t="shared" si="86"/>
        <v>0</v>
      </c>
      <c r="E1254" s="368">
        <f t="shared" si="87"/>
        <v>0</v>
      </c>
      <c r="F1254" s="368">
        <f t="shared" si="88"/>
        <v>0</v>
      </c>
      <c r="G1254" s="368">
        <f t="shared" si="89"/>
        <v>0</v>
      </c>
      <c r="H1254" s="368">
        <f t="shared" si="90"/>
        <v>0</v>
      </c>
      <c r="I1254" s="368">
        <f t="shared" si="91"/>
        <v>0</v>
      </c>
      <c r="J1254" s="368">
        <f t="shared" si="92"/>
        <v>0</v>
      </c>
      <c r="K1254" s="368">
        <f t="shared" si="93"/>
        <v>0</v>
      </c>
      <c r="L1254" s="368">
        <f t="shared" si="94"/>
        <v>0</v>
      </c>
      <c r="M1254" s="368">
        <f t="shared" si="95"/>
        <v>0</v>
      </c>
      <c r="N1254" s="370">
        <f t="shared" si="96"/>
        <v>0</v>
      </c>
      <c r="O1254" s="371">
        <f>Nemzetközi!F130</f>
        <v>0</v>
      </c>
      <c r="P1254" s="413">
        <f t="shared" si="113"/>
        <v>0</v>
      </c>
      <c r="Q1254" s="373" t="str">
        <f t="shared" si="114"/>
        <v/>
      </c>
      <c r="R1254" s="374">
        <v>0</v>
      </c>
      <c r="S1254" s="432">
        <v>0</v>
      </c>
      <c r="T1254" s="414">
        <v>0</v>
      </c>
      <c r="U1254" s="414">
        <v>0</v>
      </c>
      <c r="V1254" s="414">
        <v>0</v>
      </c>
      <c r="W1254" s="414">
        <v>0</v>
      </c>
      <c r="X1254" s="414">
        <v>0</v>
      </c>
      <c r="Y1254" s="414">
        <v>0</v>
      </c>
      <c r="Z1254" s="414">
        <v>0</v>
      </c>
      <c r="AA1254" s="414">
        <v>0</v>
      </c>
      <c r="AB1254" s="432">
        <v>0</v>
      </c>
      <c r="AC1254" s="415"/>
      <c r="AD1254" s="421">
        <v>0</v>
      </c>
      <c r="AE1254" s="416">
        <v>0</v>
      </c>
      <c r="AF1254" s="417"/>
      <c r="AG1254" s="375"/>
      <c r="AH1254" s="417"/>
      <c r="AI1254" s="421">
        <v>0</v>
      </c>
      <c r="AJ1254" s="421">
        <v>0</v>
      </c>
      <c r="AK1254" s="421">
        <v>0</v>
      </c>
      <c r="AL1254" s="126"/>
      <c r="AM1254" s="418"/>
      <c r="AN1254" s="418"/>
      <c r="AO1254" s="375">
        <v>0</v>
      </c>
    </row>
    <row r="1255" spans="1:41" ht="24" customHeight="1" x14ac:dyDescent="0.3">
      <c r="A1255" s="419" t="s">
        <v>5585</v>
      </c>
      <c r="B1255" s="411" t="s">
        <v>5586</v>
      </c>
      <c r="C1255" s="412" t="s">
        <v>139</v>
      </c>
      <c r="D1255" s="367">
        <f t="shared" si="86"/>
        <v>0</v>
      </c>
      <c r="E1255" s="368">
        <f t="shared" si="87"/>
        <v>0</v>
      </c>
      <c r="F1255" s="368">
        <f t="shared" si="88"/>
        <v>0</v>
      </c>
      <c r="G1255" s="368">
        <f t="shared" si="89"/>
        <v>0</v>
      </c>
      <c r="H1255" s="368">
        <f t="shared" si="90"/>
        <v>0</v>
      </c>
      <c r="I1255" s="368">
        <f t="shared" si="91"/>
        <v>0</v>
      </c>
      <c r="J1255" s="368">
        <f t="shared" si="92"/>
        <v>0</v>
      </c>
      <c r="K1255" s="368">
        <f t="shared" si="93"/>
        <v>0</v>
      </c>
      <c r="L1255" s="368">
        <f t="shared" si="94"/>
        <v>0</v>
      </c>
      <c r="M1255" s="368">
        <f t="shared" si="95"/>
        <v>0</v>
      </c>
      <c r="N1255" s="370">
        <f t="shared" si="96"/>
        <v>0</v>
      </c>
      <c r="O1255" s="371"/>
      <c r="P1255" s="413">
        <f t="shared" si="113"/>
        <v>0</v>
      </c>
      <c r="Q1255" s="373" t="str">
        <f t="shared" si="114"/>
        <v/>
      </c>
      <c r="R1255" s="431">
        <v>0</v>
      </c>
      <c r="S1255" s="420">
        <v>0</v>
      </c>
      <c r="T1255" s="414">
        <v>0</v>
      </c>
      <c r="U1255" s="414">
        <v>0</v>
      </c>
      <c r="V1255" s="414">
        <v>0</v>
      </c>
      <c r="W1255" s="414">
        <v>0</v>
      </c>
      <c r="X1255" s="414">
        <v>0</v>
      </c>
      <c r="Y1255" s="414">
        <v>0</v>
      </c>
      <c r="Z1255" s="414">
        <v>0</v>
      </c>
      <c r="AA1255" s="414">
        <v>0</v>
      </c>
      <c r="AB1255" s="420">
        <v>0</v>
      </c>
      <c r="AC1255" s="429"/>
      <c r="AD1255" s="142">
        <v>0</v>
      </c>
      <c r="AE1255" s="416">
        <v>0</v>
      </c>
      <c r="AF1255" s="433"/>
      <c r="AG1255" s="425"/>
      <c r="AH1255" s="433"/>
      <c r="AI1255" s="421">
        <v>0</v>
      </c>
      <c r="AJ1255" s="421">
        <v>0</v>
      </c>
      <c r="AK1255" s="421">
        <v>0</v>
      </c>
      <c r="AL1255" s="434"/>
      <c r="AM1255" s="435"/>
      <c r="AN1255" s="435"/>
      <c r="AO1255" s="425">
        <v>0</v>
      </c>
    </row>
    <row r="1256" spans="1:41" ht="24" customHeight="1" x14ac:dyDescent="0.3">
      <c r="A1256" s="422" t="s">
        <v>5587</v>
      </c>
      <c r="B1256" s="423" t="s">
        <v>5588</v>
      </c>
      <c r="C1256" s="424" t="s">
        <v>437</v>
      </c>
      <c r="D1256" s="367">
        <f t="shared" si="86"/>
        <v>0</v>
      </c>
      <c r="E1256" s="368">
        <f t="shared" si="87"/>
        <v>0</v>
      </c>
      <c r="F1256" s="368">
        <f t="shared" si="88"/>
        <v>0</v>
      </c>
      <c r="G1256" s="368">
        <f t="shared" si="89"/>
        <v>0</v>
      </c>
      <c r="H1256" s="368">
        <f t="shared" si="90"/>
        <v>0</v>
      </c>
      <c r="I1256" s="368">
        <f t="shared" si="91"/>
        <v>0</v>
      </c>
      <c r="J1256" s="368">
        <f t="shared" si="92"/>
        <v>0</v>
      </c>
      <c r="K1256" s="368">
        <f t="shared" si="93"/>
        <v>0</v>
      </c>
      <c r="L1256" s="368">
        <f t="shared" si="94"/>
        <v>0</v>
      </c>
      <c r="M1256" s="368">
        <f t="shared" si="95"/>
        <v>0</v>
      </c>
      <c r="N1256" s="370">
        <f t="shared" si="96"/>
        <v>0</v>
      </c>
      <c r="O1256" s="371"/>
      <c r="P1256" s="413">
        <f t="shared" si="113"/>
        <v>0</v>
      </c>
      <c r="Q1256" s="373" t="str">
        <f t="shared" si="114"/>
        <v/>
      </c>
      <c r="R1256" s="374">
        <v>0</v>
      </c>
      <c r="S1256" s="420">
        <v>0</v>
      </c>
      <c r="T1256" s="414">
        <v>0</v>
      </c>
      <c r="U1256" s="414">
        <v>0</v>
      </c>
      <c r="V1256" s="414">
        <v>0</v>
      </c>
      <c r="W1256" s="414">
        <v>0</v>
      </c>
      <c r="X1256" s="414">
        <v>0</v>
      </c>
      <c r="Y1256" s="414">
        <v>0</v>
      </c>
      <c r="Z1256" s="414">
        <v>0</v>
      </c>
      <c r="AA1256" s="414">
        <v>0</v>
      </c>
      <c r="AB1256" s="420">
        <v>0</v>
      </c>
      <c r="AC1256" s="415"/>
      <c r="AD1256" s="421">
        <v>0</v>
      </c>
      <c r="AE1256" s="416">
        <v>0</v>
      </c>
      <c r="AF1256" s="417"/>
      <c r="AG1256" s="375"/>
      <c r="AH1256" s="417"/>
      <c r="AI1256" s="124">
        <v>0</v>
      </c>
      <c r="AJ1256" s="124">
        <v>0</v>
      </c>
      <c r="AK1256" s="124">
        <v>0</v>
      </c>
      <c r="AL1256" s="126"/>
      <c r="AM1256" s="418"/>
      <c r="AN1256" s="418"/>
      <c r="AO1256" s="375">
        <v>0</v>
      </c>
    </row>
    <row r="1257" spans="1:41" ht="24" customHeight="1" x14ac:dyDescent="0.3">
      <c r="A1257" s="410" t="s">
        <v>5589</v>
      </c>
      <c r="B1257" s="411" t="s">
        <v>5590</v>
      </c>
      <c r="C1257" s="412" t="s">
        <v>1477</v>
      </c>
      <c r="D1257" s="367">
        <f t="shared" si="86"/>
        <v>6</v>
      </c>
      <c r="E1257" s="368">
        <f t="shared" si="87"/>
        <v>0</v>
      </c>
      <c r="F1257" s="368">
        <f t="shared" si="88"/>
        <v>0</v>
      </c>
      <c r="G1257" s="368">
        <f t="shared" si="89"/>
        <v>0</v>
      </c>
      <c r="H1257" s="368">
        <f t="shared" si="90"/>
        <v>0</v>
      </c>
      <c r="I1257" s="368">
        <f t="shared" si="91"/>
        <v>0</v>
      </c>
      <c r="J1257" s="368">
        <f t="shared" si="92"/>
        <v>0</v>
      </c>
      <c r="K1257" s="368">
        <f t="shared" si="93"/>
        <v>0</v>
      </c>
      <c r="L1257" s="368">
        <f t="shared" si="94"/>
        <v>0</v>
      </c>
      <c r="M1257" s="368">
        <f t="shared" si="95"/>
        <v>0</v>
      </c>
      <c r="N1257" s="370">
        <f t="shared" si="96"/>
        <v>6</v>
      </c>
      <c r="O1257" s="371"/>
      <c r="P1257" s="413">
        <f t="shared" si="113"/>
        <v>6</v>
      </c>
      <c r="Q1257" s="373">
        <f t="shared" si="114"/>
        <v>803</v>
      </c>
      <c r="R1257" s="374">
        <v>0</v>
      </c>
      <c r="S1257" s="425">
        <v>0</v>
      </c>
      <c r="T1257" s="414">
        <v>0</v>
      </c>
      <c r="U1257" s="414">
        <v>0</v>
      </c>
      <c r="V1257" s="414">
        <v>0</v>
      </c>
      <c r="W1257" s="414">
        <v>0</v>
      </c>
      <c r="X1257" s="414">
        <v>0</v>
      </c>
      <c r="Y1257" s="414">
        <v>0</v>
      </c>
      <c r="Z1257" s="414">
        <v>0</v>
      </c>
      <c r="AA1257" s="414">
        <v>0</v>
      </c>
      <c r="AB1257" s="425">
        <v>6</v>
      </c>
      <c r="AC1257" s="429"/>
      <c r="AD1257" s="142">
        <v>0</v>
      </c>
      <c r="AE1257" s="416">
        <v>0</v>
      </c>
      <c r="AF1257" s="417"/>
      <c r="AG1257" s="375"/>
      <c r="AH1257" s="417"/>
      <c r="AI1257" s="421">
        <v>0</v>
      </c>
      <c r="AJ1257" s="421">
        <v>0</v>
      </c>
      <c r="AK1257" s="421">
        <v>0</v>
      </c>
      <c r="AL1257" s="126"/>
      <c r="AM1257" s="418"/>
      <c r="AN1257" s="418"/>
      <c r="AO1257" s="375">
        <v>0</v>
      </c>
    </row>
    <row r="1258" spans="1:41" ht="24" customHeight="1" x14ac:dyDescent="0.3">
      <c r="A1258" s="410" t="s">
        <v>5591</v>
      </c>
      <c r="B1258" s="411" t="s">
        <v>5592</v>
      </c>
      <c r="C1258" s="412" t="s">
        <v>1477</v>
      </c>
      <c r="D1258" s="367">
        <f t="shared" si="86"/>
        <v>0</v>
      </c>
      <c r="E1258" s="368">
        <f t="shared" si="87"/>
        <v>0</v>
      </c>
      <c r="F1258" s="368">
        <f t="shared" si="88"/>
        <v>0</v>
      </c>
      <c r="G1258" s="368">
        <f t="shared" si="89"/>
        <v>0</v>
      </c>
      <c r="H1258" s="368">
        <f t="shared" si="90"/>
        <v>0</v>
      </c>
      <c r="I1258" s="368">
        <f t="shared" si="91"/>
        <v>0</v>
      </c>
      <c r="J1258" s="368">
        <f t="shared" si="92"/>
        <v>0</v>
      </c>
      <c r="K1258" s="368">
        <f t="shared" si="93"/>
        <v>0</v>
      </c>
      <c r="L1258" s="368">
        <f t="shared" si="94"/>
        <v>0</v>
      </c>
      <c r="M1258" s="368">
        <f t="shared" si="95"/>
        <v>0</v>
      </c>
      <c r="N1258" s="370">
        <f t="shared" si="96"/>
        <v>0</v>
      </c>
      <c r="O1258" s="371"/>
      <c r="P1258" s="413">
        <f t="shared" si="113"/>
        <v>0</v>
      </c>
      <c r="Q1258" s="373" t="str">
        <f t="shared" si="114"/>
        <v/>
      </c>
      <c r="R1258" s="374">
        <v>0</v>
      </c>
      <c r="S1258" s="425">
        <v>0</v>
      </c>
      <c r="T1258" s="414">
        <v>0</v>
      </c>
      <c r="U1258" s="414">
        <v>0</v>
      </c>
      <c r="V1258" s="414">
        <v>0</v>
      </c>
      <c r="W1258" s="414">
        <v>0</v>
      </c>
      <c r="X1258" s="414">
        <v>0</v>
      </c>
      <c r="Y1258" s="414">
        <v>0</v>
      </c>
      <c r="Z1258" s="414">
        <v>0</v>
      </c>
      <c r="AA1258" s="414">
        <v>0</v>
      </c>
      <c r="AB1258" s="425">
        <v>0</v>
      </c>
      <c r="AC1258" s="415"/>
      <c r="AD1258" s="421">
        <v>0</v>
      </c>
      <c r="AE1258" s="416">
        <v>0</v>
      </c>
      <c r="AF1258" s="433"/>
      <c r="AG1258" s="425"/>
      <c r="AH1258" s="433"/>
      <c r="AI1258" s="430">
        <v>0</v>
      </c>
      <c r="AJ1258" s="430">
        <v>0</v>
      </c>
      <c r="AK1258" s="430">
        <v>0</v>
      </c>
      <c r="AL1258" s="126"/>
      <c r="AM1258" s="418"/>
      <c r="AN1258" s="418"/>
      <c r="AO1258" s="375">
        <v>0</v>
      </c>
    </row>
    <row r="1259" spans="1:41" ht="24" customHeight="1" x14ac:dyDescent="0.3">
      <c r="A1259" s="419" t="s">
        <v>5593</v>
      </c>
      <c r="B1259" s="411" t="s">
        <v>5594</v>
      </c>
      <c r="C1259" s="412" t="s">
        <v>1575</v>
      </c>
      <c r="D1259" s="367">
        <f t="shared" si="86"/>
        <v>10</v>
      </c>
      <c r="E1259" s="368">
        <f t="shared" si="87"/>
        <v>0</v>
      </c>
      <c r="F1259" s="368">
        <f t="shared" si="88"/>
        <v>0</v>
      </c>
      <c r="G1259" s="368">
        <f t="shared" si="89"/>
        <v>0</v>
      </c>
      <c r="H1259" s="368">
        <f t="shared" si="90"/>
        <v>0</v>
      </c>
      <c r="I1259" s="368">
        <f t="shared" si="91"/>
        <v>0</v>
      </c>
      <c r="J1259" s="368">
        <f t="shared" si="92"/>
        <v>0</v>
      </c>
      <c r="K1259" s="368">
        <f t="shared" si="93"/>
        <v>0</v>
      </c>
      <c r="L1259" s="368">
        <f t="shared" si="94"/>
        <v>0</v>
      </c>
      <c r="M1259" s="368">
        <f t="shared" si="95"/>
        <v>0</v>
      </c>
      <c r="N1259" s="370">
        <f t="shared" si="96"/>
        <v>10</v>
      </c>
      <c r="O1259" s="371"/>
      <c r="P1259" s="413">
        <f t="shared" si="113"/>
        <v>10</v>
      </c>
      <c r="Q1259" s="373">
        <f t="shared" si="114"/>
        <v>688</v>
      </c>
      <c r="R1259" s="374">
        <v>0</v>
      </c>
      <c r="S1259" s="420">
        <v>0</v>
      </c>
      <c r="T1259" s="414">
        <v>0</v>
      </c>
      <c r="U1259" s="414">
        <v>0</v>
      </c>
      <c r="V1259" s="414">
        <v>0</v>
      </c>
      <c r="W1259" s="414">
        <v>0</v>
      </c>
      <c r="X1259" s="414">
        <v>0</v>
      </c>
      <c r="Y1259" s="414">
        <v>0</v>
      </c>
      <c r="Z1259" s="414">
        <v>0</v>
      </c>
      <c r="AA1259" s="414">
        <v>0</v>
      </c>
      <c r="AB1259" s="420">
        <v>0</v>
      </c>
      <c r="AC1259" s="429"/>
      <c r="AD1259" s="430">
        <v>0</v>
      </c>
      <c r="AE1259" s="416">
        <v>0</v>
      </c>
      <c r="AF1259" s="433">
        <v>10</v>
      </c>
      <c r="AG1259" s="425"/>
      <c r="AH1259" s="433"/>
      <c r="AI1259" s="142">
        <v>0</v>
      </c>
      <c r="AJ1259" s="142">
        <v>0</v>
      </c>
      <c r="AK1259" s="142">
        <v>0</v>
      </c>
      <c r="AL1259" s="126"/>
      <c r="AM1259" s="418"/>
      <c r="AN1259" s="418"/>
      <c r="AO1259" s="375">
        <v>0</v>
      </c>
    </row>
    <row r="1260" spans="1:41" ht="24" customHeight="1" x14ac:dyDescent="0.3">
      <c r="A1260" s="419" t="s">
        <v>5595</v>
      </c>
      <c r="B1260" s="411" t="s">
        <v>5596</v>
      </c>
      <c r="C1260" s="412" t="s">
        <v>1575</v>
      </c>
      <c r="D1260" s="367">
        <f t="shared" si="86"/>
        <v>4</v>
      </c>
      <c r="E1260" s="368">
        <f t="shared" si="87"/>
        <v>0</v>
      </c>
      <c r="F1260" s="368">
        <f t="shared" si="88"/>
        <v>0</v>
      </c>
      <c r="G1260" s="368">
        <f t="shared" si="89"/>
        <v>0</v>
      </c>
      <c r="H1260" s="368">
        <f t="shared" si="90"/>
        <v>0</v>
      </c>
      <c r="I1260" s="368">
        <f t="shared" si="91"/>
        <v>0</v>
      </c>
      <c r="J1260" s="368">
        <f t="shared" si="92"/>
        <v>0</v>
      </c>
      <c r="K1260" s="368">
        <f t="shared" si="93"/>
        <v>0</v>
      </c>
      <c r="L1260" s="368">
        <f t="shared" si="94"/>
        <v>0</v>
      </c>
      <c r="M1260" s="368">
        <f t="shared" si="95"/>
        <v>0</v>
      </c>
      <c r="N1260" s="370">
        <f t="shared" si="96"/>
        <v>4</v>
      </c>
      <c r="O1260" s="371"/>
      <c r="P1260" s="413">
        <f t="shared" si="113"/>
        <v>4</v>
      </c>
      <c r="Q1260" s="373">
        <f t="shared" si="114"/>
        <v>889</v>
      </c>
      <c r="R1260" s="431">
        <v>0</v>
      </c>
      <c r="S1260" s="425">
        <v>0</v>
      </c>
      <c r="T1260" s="414">
        <v>0</v>
      </c>
      <c r="U1260" s="414">
        <v>0</v>
      </c>
      <c r="V1260" s="414">
        <v>0</v>
      </c>
      <c r="W1260" s="414">
        <v>0</v>
      </c>
      <c r="X1260" s="414">
        <v>0</v>
      </c>
      <c r="Y1260" s="414">
        <v>0</v>
      </c>
      <c r="Z1260" s="414">
        <v>0</v>
      </c>
      <c r="AA1260" s="414">
        <v>0</v>
      </c>
      <c r="AB1260" s="425">
        <v>4</v>
      </c>
      <c r="AC1260" s="415"/>
      <c r="AD1260" s="426">
        <v>0</v>
      </c>
      <c r="AE1260" s="427">
        <v>0</v>
      </c>
      <c r="AF1260" s="417"/>
      <c r="AG1260" s="375"/>
      <c r="AH1260" s="417"/>
      <c r="AI1260" s="421">
        <v>0</v>
      </c>
      <c r="AJ1260" s="421">
        <v>0</v>
      </c>
      <c r="AK1260" s="421">
        <v>0</v>
      </c>
      <c r="AL1260" s="434"/>
      <c r="AM1260" s="435"/>
      <c r="AN1260" s="435"/>
      <c r="AO1260" s="375">
        <v>0</v>
      </c>
    </row>
    <row r="1261" spans="1:41" ht="24" customHeight="1" x14ac:dyDescent="0.3">
      <c r="A1261" s="410" t="s">
        <v>5598</v>
      </c>
      <c r="B1261" s="411" t="s">
        <v>5599</v>
      </c>
      <c r="C1261" s="412" t="s">
        <v>2534</v>
      </c>
      <c r="D1261" s="367">
        <f t="shared" si="86"/>
        <v>0</v>
      </c>
      <c r="E1261" s="368">
        <f t="shared" si="87"/>
        <v>0</v>
      </c>
      <c r="F1261" s="368">
        <f t="shared" si="88"/>
        <v>0</v>
      </c>
      <c r="G1261" s="368">
        <f t="shared" si="89"/>
        <v>0</v>
      </c>
      <c r="H1261" s="368">
        <f t="shared" si="90"/>
        <v>0</v>
      </c>
      <c r="I1261" s="368">
        <f t="shared" si="91"/>
        <v>0</v>
      </c>
      <c r="J1261" s="368">
        <f t="shared" si="92"/>
        <v>0</v>
      </c>
      <c r="K1261" s="368">
        <f t="shared" si="93"/>
        <v>0</v>
      </c>
      <c r="L1261" s="368">
        <f t="shared" si="94"/>
        <v>0</v>
      </c>
      <c r="M1261" s="368">
        <f t="shared" si="95"/>
        <v>0</v>
      </c>
      <c r="N1261" s="370">
        <f t="shared" si="96"/>
        <v>0</v>
      </c>
      <c r="O1261" s="371"/>
      <c r="P1261" s="413">
        <f t="shared" si="113"/>
        <v>0</v>
      </c>
      <c r="Q1261" s="373" t="str">
        <f t="shared" si="114"/>
        <v/>
      </c>
      <c r="R1261" s="374">
        <v>0</v>
      </c>
      <c r="S1261" s="425">
        <v>0</v>
      </c>
      <c r="T1261" s="414">
        <v>0</v>
      </c>
      <c r="U1261" s="414">
        <v>0</v>
      </c>
      <c r="V1261" s="414">
        <v>0</v>
      </c>
      <c r="W1261" s="414">
        <v>0</v>
      </c>
      <c r="X1261" s="414">
        <v>0</v>
      </c>
      <c r="Y1261" s="414">
        <v>0</v>
      </c>
      <c r="Z1261" s="414">
        <v>0</v>
      </c>
      <c r="AA1261" s="414">
        <v>0</v>
      </c>
      <c r="AB1261" s="425">
        <v>0</v>
      </c>
      <c r="AC1261" s="415"/>
      <c r="AD1261" s="389">
        <v>0</v>
      </c>
      <c r="AE1261" s="427">
        <v>0</v>
      </c>
      <c r="AF1261" s="417"/>
      <c r="AG1261" s="375"/>
      <c r="AH1261" s="417"/>
      <c r="AI1261" s="142">
        <v>0</v>
      </c>
      <c r="AJ1261" s="142">
        <v>0</v>
      </c>
      <c r="AK1261" s="142">
        <v>0</v>
      </c>
      <c r="AL1261" s="126"/>
      <c r="AM1261" s="418"/>
      <c r="AN1261" s="418"/>
      <c r="AO1261" s="375">
        <v>0</v>
      </c>
    </row>
    <row r="1262" spans="1:41" ht="24" customHeight="1" x14ac:dyDescent="0.3">
      <c r="A1262" s="419" t="s">
        <v>5600</v>
      </c>
      <c r="B1262" s="411" t="s">
        <v>5601</v>
      </c>
      <c r="C1262" s="412" t="s">
        <v>1911</v>
      </c>
      <c r="D1262" s="367">
        <f t="shared" si="86"/>
        <v>26</v>
      </c>
      <c r="E1262" s="368">
        <f t="shared" si="87"/>
        <v>8</v>
      </c>
      <c r="F1262" s="368">
        <f t="shared" si="88"/>
        <v>0</v>
      </c>
      <c r="G1262" s="368">
        <f t="shared" si="89"/>
        <v>0</v>
      </c>
      <c r="H1262" s="368">
        <f t="shared" si="90"/>
        <v>0</v>
      </c>
      <c r="I1262" s="368">
        <f t="shared" si="91"/>
        <v>0</v>
      </c>
      <c r="J1262" s="368">
        <f t="shared" si="92"/>
        <v>0</v>
      </c>
      <c r="K1262" s="368">
        <f t="shared" si="93"/>
        <v>0</v>
      </c>
      <c r="L1262" s="368">
        <f t="shared" si="94"/>
        <v>0</v>
      </c>
      <c r="M1262" s="368">
        <f t="shared" si="95"/>
        <v>0</v>
      </c>
      <c r="N1262" s="370">
        <f t="shared" si="96"/>
        <v>34</v>
      </c>
      <c r="O1262" s="371"/>
      <c r="P1262" s="413">
        <f t="shared" si="113"/>
        <v>34</v>
      </c>
      <c r="Q1262" s="373">
        <f t="shared" si="114"/>
        <v>250</v>
      </c>
      <c r="R1262" s="374">
        <v>0</v>
      </c>
      <c r="S1262" s="420">
        <v>26</v>
      </c>
      <c r="T1262" s="414">
        <v>0</v>
      </c>
      <c r="U1262" s="414">
        <v>0</v>
      </c>
      <c r="V1262" s="414">
        <v>0</v>
      </c>
      <c r="W1262" s="414">
        <v>0</v>
      </c>
      <c r="X1262" s="414">
        <v>0</v>
      </c>
      <c r="Y1262" s="414">
        <v>0</v>
      </c>
      <c r="Z1262" s="414">
        <v>0</v>
      </c>
      <c r="AA1262" s="414">
        <v>0</v>
      </c>
      <c r="AB1262" s="420">
        <v>0</v>
      </c>
      <c r="AC1262" s="415"/>
      <c r="AD1262" s="421">
        <v>0</v>
      </c>
      <c r="AE1262" s="427">
        <v>0</v>
      </c>
      <c r="AF1262" s="417">
        <v>8</v>
      </c>
      <c r="AG1262" s="375"/>
      <c r="AH1262" s="417"/>
      <c r="AI1262" s="450">
        <v>0</v>
      </c>
      <c r="AJ1262" s="450">
        <v>0</v>
      </c>
      <c r="AK1262" s="450">
        <v>0</v>
      </c>
      <c r="AL1262" s="126"/>
      <c r="AM1262" s="418"/>
      <c r="AN1262" s="418"/>
      <c r="AO1262" s="375">
        <v>0</v>
      </c>
    </row>
    <row r="1263" spans="1:41" ht="24" customHeight="1" x14ac:dyDescent="0.3">
      <c r="A1263" s="521" t="s">
        <v>1742</v>
      </c>
      <c r="B1263" s="522" t="s">
        <v>1743</v>
      </c>
      <c r="C1263" s="523" t="s">
        <v>394</v>
      </c>
      <c r="D1263" s="367">
        <f t="shared" si="86"/>
        <v>15</v>
      </c>
      <c r="E1263" s="368">
        <f t="shared" si="87"/>
        <v>5</v>
      </c>
      <c r="F1263" s="368">
        <f t="shared" si="88"/>
        <v>0</v>
      </c>
      <c r="G1263" s="368">
        <f t="shared" si="89"/>
        <v>0</v>
      </c>
      <c r="H1263" s="368">
        <f t="shared" si="90"/>
        <v>0</v>
      </c>
      <c r="I1263" s="368">
        <f t="shared" si="91"/>
        <v>0</v>
      </c>
      <c r="J1263" s="368">
        <f t="shared" si="92"/>
        <v>0</v>
      </c>
      <c r="K1263" s="368">
        <f t="shared" si="93"/>
        <v>0</v>
      </c>
      <c r="L1263" s="368">
        <f t="shared" si="94"/>
        <v>0</v>
      </c>
      <c r="M1263" s="368">
        <f t="shared" si="95"/>
        <v>0</v>
      </c>
      <c r="N1263" s="480">
        <f t="shared" si="96"/>
        <v>20</v>
      </c>
      <c r="O1263" s="524"/>
      <c r="P1263" s="525">
        <f>N1263+O1263*100</f>
        <v>20</v>
      </c>
      <c r="Q1263" s="483">
        <f>IF(P1263=0,"",RANK(P1263,P:P,0))</f>
        <v>427</v>
      </c>
      <c r="R1263" s="374">
        <v>0</v>
      </c>
      <c r="S1263" s="414">
        <v>0</v>
      </c>
      <c r="T1263" s="414">
        <v>0</v>
      </c>
      <c r="U1263" s="414">
        <v>0</v>
      </c>
      <c r="V1263" s="414">
        <v>0</v>
      </c>
      <c r="W1263" s="414">
        <v>0</v>
      </c>
      <c r="X1263" s="414">
        <v>0</v>
      </c>
      <c r="Y1263" s="414">
        <v>0</v>
      </c>
      <c r="Z1263" s="414">
        <v>0</v>
      </c>
      <c r="AA1263" s="414">
        <v>0</v>
      </c>
      <c r="AB1263" s="414">
        <v>15</v>
      </c>
      <c r="AC1263" s="526"/>
      <c r="AD1263" s="421">
        <v>0</v>
      </c>
      <c r="AE1263" s="416">
        <v>0</v>
      </c>
      <c r="AF1263" s="527">
        <v>5</v>
      </c>
      <c r="AG1263" s="198"/>
      <c r="AH1263" s="527"/>
      <c r="AI1263" s="421">
        <v>0</v>
      </c>
      <c r="AJ1263" s="421">
        <v>0</v>
      </c>
      <c r="AK1263" s="421">
        <v>0</v>
      </c>
      <c r="AL1263" s="126"/>
      <c r="AM1263" s="418"/>
      <c r="AN1263" s="418"/>
      <c r="AO1263" s="375">
        <v>0</v>
      </c>
    </row>
    <row r="1264" spans="1:41" ht="24" customHeight="1" x14ac:dyDescent="0.3">
      <c r="A1264" s="419" t="s">
        <v>5602</v>
      </c>
      <c r="B1264" s="436" t="s">
        <v>5603</v>
      </c>
      <c r="C1264" s="437" t="s">
        <v>2770</v>
      </c>
      <c r="D1264" s="367">
        <f t="shared" si="86"/>
        <v>0</v>
      </c>
      <c r="E1264" s="368">
        <f t="shared" si="87"/>
        <v>0</v>
      </c>
      <c r="F1264" s="368">
        <f t="shared" si="88"/>
        <v>0</v>
      </c>
      <c r="G1264" s="368">
        <f t="shared" si="89"/>
        <v>0</v>
      </c>
      <c r="H1264" s="368">
        <f t="shared" si="90"/>
        <v>0</v>
      </c>
      <c r="I1264" s="368">
        <f t="shared" si="91"/>
        <v>0</v>
      </c>
      <c r="J1264" s="368">
        <f t="shared" si="92"/>
        <v>0</v>
      </c>
      <c r="K1264" s="368">
        <f t="shared" si="93"/>
        <v>0</v>
      </c>
      <c r="L1264" s="368">
        <f t="shared" si="94"/>
        <v>0</v>
      </c>
      <c r="M1264" s="368">
        <f t="shared" si="95"/>
        <v>0</v>
      </c>
      <c r="N1264" s="370">
        <f t="shared" si="96"/>
        <v>0</v>
      </c>
      <c r="O1264" s="371"/>
      <c r="P1264" s="413">
        <f t="shared" ref="P1264:P1292" si="115">N1264+O1264*100</f>
        <v>0</v>
      </c>
      <c r="Q1264" s="373" t="str">
        <f t="shared" ref="Q1264:Q1292" si="116">IF(P1264=0,"",RANK(P1264,P:P,0))</f>
        <v/>
      </c>
      <c r="R1264" s="374">
        <v>0</v>
      </c>
      <c r="S1264" s="428">
        <v>0</v>
      </c>
      <c r="T1264" s="414">
        <v>0</v>
      </c>
      <c r="U1264" s="414">
        <v>0</v>
      </c>
      <c r="V1264" s="414">
        <v>0</v>
      </c>
      <c r="W1264" s="414">
        <v>0</v>
      </c>
      <c r="X1264" s="414">
        <v>0</v>
      </c>
      <c r="Y1264" s="414">
        <v>0</v>
      </c>
      <c r="Z1264" s="414">
        <v>0</v>
      </c>
      <c r="AA1264" s="414">
        <v>0</v>
      </c>
      <c r="AB1264" s="428">
        <v>0</v>
      </c>
      <c r="AC1264" s="415"/>
      <c r="AD1264" s="426">
        <v>0</v>
      </c>
      <c r="AE1264" s="427">
        <v>0</v>
      </c>
      <c r="AF1264" s="417"/>
      <c r="AG1264" s="375"/>
      <c r="AH1264" s="417"/>
      <c r="AI1264" s="430">
        <v>0</v>
      </c>
      <c r="AJ1264" s="430">
        <v>0</v>
      </c>
      <c r="AK1264" s="430">
        <v>0</v>
      </c>
      <c r="AL1264" s="126"/>
      <c r="AM1264" s="418"/>
      <c r="AN1264" s="418"/>
      <c r="AO1264" s="375">
        <v>0</v>
      </c>
    </row>
    <row r="1265" spans="1:41" ht="24" customHeight="1" x14ac:dyDescent="0.3">
      <c r="A1265" s="419" t="s">
        <v>5604</v>
      </c>
      <c r="B1265" s="411" t="s">
        <v>5605</v>
      </c>
      <c r="C1265" s="412" t="s">
        <v>2298</v>
      </c>
      <c r="D1265" s="367">
        <f t="shared" si="86"/>
        <v>4</v>
      </c>
      <c r="E1265" s="368">
        <f t="shared" si="87"/>
        <v>0</v>
      </c>
      <c r="F1265" s="368">
        <f t="shared" si="88"/>
        <v>0</v>
      </c>
      <c r="G1265" s="368">
        <f t="shared" si="89"/>
        <v>0</v>
      </c>
      <c r="H1265" s="368">
        <f t="shared" si="90"/>
        <v>0</v>
      </c>
      <c r="I1265" s="368">
        <f t="shared" si="91"/>
        <v>0</v>
      </c>
      <c r="J1265" s="368">
        <f t="shared" si="92"/>
        <v>0</v>
      </c>
      <c r="K1265" s="368">
        <f t="shared" si="93"/>
        <v>0</v>
      </c>
      <c r="L1265" s="368">
        <f t="shared" si="94"/>
        <v>0</v>
      </c>
      <c r="M1265" s="368">
        <f t="shared" si="95"/>
        <v>0</v>
      </c>
      <c r="N1265" s="370">
        <f t="shared" si="96"/>
        <v>4</v>
      </c>
      <c r="O1265" s="371"/>
      <c r="P1265" s="413">
        <f t="shared" si="115"/>
        <v>4</v>
      </c>
      <c r="Q1265" s="373">
        <f t="shared" si="116"/>
        <v>889</v>
      </c>
      <c r="R1265" s="374">
        <v>0</v>
      </c>
      <c r="S1265" s="420">
        <v>0</v>
      </c>
      <c r="T1265" s="414">
        <v>0</v>
      </c>
      <c r="U1265" s="414">
        <v>0</v>
      </c>
      <c r="V1265" s="414">
        <v>0</v>
      </c>
      <c r="W1265" s="414">
        <v>0</v>
      </c>
      <c r="X1265" s="414">
        <v>0</v>
      </c>
      <c r="Y1265" s="414">
        <v>0</v>
      </c>
      <c r="Z1265" s="414">
        <v>0</v>
      </c>
      <c r="AA1265" s="414">
        <v>0</v>
      </c>
      <c r="AB1265" s="420">
        <v>4</v>
      </c>
      <c r="AC1265" s="415"/>
      <c r="AD1265" s="124">
        <v>0</v>
      </c>
      <c r="AE1265" s="416">
        <v>0</v>
      </c>
      <c r="AF1265" s="417"/>
      <c r="AG1265" s="375"/>
      <c r="AH1265" s="417"/>
      <c r="AI1265" s="124">
        <v>0</v>
      </c>
      <c r="AJ1265" s="124">
        <v>0</v>
      </c>
      <c r="AK1265" s="124">
        <v>0</v>
      </c>
      <c r="AL1265" s="126"/>
      <c r="AM1265" s="418"/>
      <c r="AN1265" s="418"/>
      <c r="AO1265" s="375">
        <v>0</v>
      </c>
    </row>
    <row r="1266" spans="1:41" ht="24" customHeight="1" x14ac:dyDescent="0.3">
      <c r="A1266" s="410" t="s">
        <v>5606</v>
      </c>
      <c r="B1266" s="411" t="s">
        <v>5607</v>
      </c>
      <c r="C1266" s="412" t="s">
        <v>2355</v>
      </c>
      <c r="D1266" s="367">
        <f t="shared" si="86"/>
        <v>10</v>
      </c>
      <c r="E1266" s="368">
        <f t="shared" si="87"/>
        <v>4</v>
      </c>
      <c r="F1266" s="368">
        <f t="shared" si="88"/>
        <v>0</v>
      </c>
      <c r="G1266" s="368">
        <f t="shared" si="89"/>
        <v>0</v>
      </c>
      <c r="H1266" s="368">
        <f t="shared" si="90"/>
        <v>0</v>
      </c>
      <c r="I1266" s="368">
        <f t="shared" si="91"/>
        <v>0</v>
      </c>
      <c r="J1266" s="368">
        <f t="shared" si="92"/>
        <v>0</v>
      </c>
      <c r="K1266" s="368">
        <f t="shared" si="93"/>
        <v>0</v>
      </c>
      <c r="L1266" s="368">
        <f t="shared" si="94"/>
        <v>0</v>
      </c>
      <c r="M1266" s="368">
        <f t="shared" si="95"/>
        <v>0</v>
      </c>
      <c r="N1266" s="370">
        <f t="shared" si="96"/>
        <v>14</v>
      </c>
      <c r="O1266" s="371"/>
      <c r="P1266" s="413">
        <f t="shared" si="115"/>
        <v>14</v>
      </c>
      <c r="Q1266" s="373">
        <f t="shared" si="116"/>
        <v>558</v>
      </c>
      <c r="R1266" s="374">
        <v>0</v>
      </c>
      <c r="S1266" s="414">
        <v>0</v>
      </c>
      <c r="T1266" s="414">
        <v>0</v>
      </c>
      <c r="U1266" s="414">
        <v>0</v>
      </c>
      <c r="V1266" s="414">
        <v>0</v>
      </c>
      <c r="W1266" s="414">
        <v>0</v>
      </c>
      <c r="X1266" s="414">
        <v>0</v>
      </c>
      <c r="Y1266" s="414">
        <v>0</v>
      </c>
      <c r="Z1266" s="414">
        <v>0</v>
      </c>
      <c r="AA1266" s="414">
        <v>0</v>
      </c>
      <c r="AB1266" s="414">
        <v>4</v>
      </c>
      <c r="AC1266" s="415"/>
      <c r="AD1266" s="421">
        <v>0</v>
      </c>
      <c r="AE1266" s="416">
        <v>0</v>
      </c>
      <c r="AF1266" s="417"/>
      <c r="AG1266" s="375">
        <v>10</v>
      </c>
      <c r="AH1266" s="417"/>
      <c r="AI1266" s="421">
        <v>0</v>
      </c>
      <c r="AJ1266" s="421">
        <v>0</v>
      </c>
      <c r="AK1266" s="421">
        <v>0</v>
      </c>
      <c r="AL1266" s="126"/>
      <c r="AM1266" s="418"/>
      <c r="AN1266" s="418"/>
      <c r="AO1266" s="375">
        <v>0</v>
      </c>
    </row>
    <row r="1267" spans="1:41" ht="24" customHeight="1" x14ac:dyDescent="0.3">
      <c r="A1267" s="419" t="s">
        <v>1752</v>
      </c>
      <c r="B1267" s="436" t="s">
        <v>1753</v>
      </c>
      <c r="C1267" s="437" t="s">
        <v>5608</v>
      </c>
      <c r="D1267" s="367">
        <f t="shared" si="86"/>
        <v>10</v>
      </c>
      <c r="E1267" s="368">
        <f t="shared" si="87"/>
        <v>2</v>
      </c>
      <c r="F1267" s="368">
        <f t="shared" si="88"/>
        <v>0</v>
      </c>
      <c r="G1267" s="368">
        <f t="shared" si="89"/>
        <v>0</v>
      </c>
      <c r="H1267" s="368">
        <f t="shared" si="90"/>
        <v>0</v>
      </c>
      <c r="I1267" s="368">
        <f t="shared" si="91"/>
        <v>0</v>
      </c>
      <c r="J1267" s="368">
        <f t="shared" si="92"/>
        <v>0</v>
      </c>
      <c r="K1267" s="368">
        <f t="shared" si="93"/>
        <v>0</v>
      </c>
      <c r="L1267" s="368">
        <f t="shared" si="94"/>
        <v>0</v>
      </c>
      <c r="M1267" s="368">
        <f t="shared" si="95"/>
        <v>0</v>
      </c>
      <c r="N1267" s="370">
        <f t="shared" si="96"/>
        <v>12</v>
      </c>
      <c r="O1267" s="371"/>
      <c r="P1267" s="413">
        <f t="shared" si="115"/>
        <v>12</v>
      </c>
      <c r="Q1267" s="373">
        <f t="shared" si="116"/>
        <v>621</v>
      </c>
      <c r="R1267" s="374">
        <v>0</v>
      </c>
      <c r="S1267" s="420">
        <v>0</v>
      </c>
      <c r="T1267" s="414">
        <v>0</v>
      </c>
      <c r="U1267" s="414">
        <v>0</v>
      </c>
      <c r="V1267" s="414">
        <v>0</v>
      </c>
      <c r="W1267" s="414">
        <v>0</v>
      </c>
      <c r="X1267" s="414">
        <v>0</v>
      </c>
      <c r="Y1267" s="414">
        <v>0</v>
      </c>
      <c r="Z1267" s="414">
        <v>0</v>
      </c>
      <c r="AA1267" s="414">
        <v>0</v>
      </c>
      <c r="AB1267" s="420">
        <v>0</v>
      </c>
      <c r="AC1267" s="512">
        <v>10</v>
      </c>
      <c r="AD1267" s="142">
        <v>0</v>
      </c>
      <c r="AE1267" s="416">
        <v>0</v>
      </c>
      <c r="AF1267" s="417"/>
      <c r="AG1267" s="375"/>
      <c r="AH1267" s="417">
        <v>2</v>
      </c>
      <c r="AI1267" s="426">
        <v>0</v>
      </c>
      <c r="AJ1267" s="426">
        <v>0</v>
      </c>
      <c r="AK1267" s="426">
        <v>0</v>
      </c>
      <c r="AL1267" s="126"/>
      <c r="AM1267" s="418"/>
      <c r="AN1267" s="418"/>
      <c r="AO1267" s="375">
        <v>0</v>
      </c>
    </row>
    <row r="1268" spans="1:41" ht="24" customHeight="1" x14ac:dyDescent="0.3">
      <c r="A1268" s="410" t="s">
        <v>5609</v>
      </c>
      <c r="B1268" s="411" t="s">
        <v>5610</v>
      </c>
      <c r="C1268" s="412" t="s">
        <v>2932</v>
      </c>
      <c r="D1268" s="367">
        <f t="shared" si="86"/>
        <v>0</v>
      </c>
      <c r="E1268" s="368">
        <f t="shared" si="87"/>
        <v>0</v>
      </c>
      <c r="F1268" s="368">
        <f t="shared" si="88"/>
        <v>0</v>
      </c>
      <c r="G1268" s="368">
        <f t="shared" si="89"/>
        <v>0</v>
      </c>
      <c r="H1268" s="368">
        <f t="shared" si="90"/>
        <v>0</v>
      </c>
      <c r="I1268" s="368">
        <f t="shared" si="91"/>
        <v>0</v>
      </c>
      <c r="J1268" s="368">
        <f t="shared" si="92"/>
        <v>0</v>
      </c>
      <c r="K1268" s="368">
        <f t="shared" si="93"/>
        <v>0</v>
      </c>
      <c r="L1268" s="368">
        <f t="shared" si="94"/>
        <v>0</v>
      </c>
      <c r="M1268" s="368">
        <f t="shared" si="95"/>
        <v>0</v>
      </c>
      <c r="N1268" s="370">
        <f t="shared" si="96"/>
        <v>0</v>
      </c>
      <c r="O1268" s="371"/>
      <c r="P1268" s="413">
        <f t="shared" si="115"/>
        <v>0</v>
      </c>
      <c r="Q1268" s="373" t="str">
        <f t="shared" si="116"/>
        <v/>
      </c>
      <c r="R1268" s="374">
        <v>0</v>
      </c>
      <c r="S1268" s="420">
        <v>0</v>
      </c>
      <c r="T1268" s="414">
        <v>0</v>
      </c>
      <c r="U1268" s="414">
        <v>0</v>
      </c>
      <c r="V1268" s="414">
        <v>0</v>
      </c>
      <c r="W1268" s="414">
        <v>0</v>
      </c>
      <c r="X1268" s="414">
        <v>0</v>
      </c>
      <c r="Y1268" s="414">
        <v>0</v>
      </c>
      <c r="Z1268" s="414">
        <v>0</v>
      </c>
      <c r="AA1268" s="414">
        <v>0</v>
      </c>
      <c r="AB1268" s="420">
        <v>0</v>
      </c>
      <c r="AC1268" s="415"/>
      <c r="AD1268" s="421">
        <v>0</v>
      </c>
      <c r="AE1268" s="416">
        <v>0</v>
      </c>
      <c r="AF1268" s="417"/>
      <c r="AG1268" s="375"/>
      <c r="AH1268" s="417"/>
      <c r="AI1268" s="142">
        <v>0</v>
      </c>
      <c r="AJ1268" s="142">
        <v>0</v>
      </c>
      <c r="AK1268" s="142">
        <v>0</v>
      </c>
      <c r="AL1268" s="126"/>
      <c r="AM1268" s="418"/>
      <c r="AN1268" s="418"/>
      <c r="AO1268" s="375">
        <v>0</v>
      </c>
    </row>
    <row r="1269" spans="1:41" ht="24" customHeight="1" x14ac:dyDescent="0.3">
      <c r="A1269" s="419" t="s">
        <v>5611</v>
      </c>
      <c r="B1269" s="411" t="s">
        <v>5612</v>
      </c>
      <c r="C1269" s="412" t="s">
        <v>437</v>
      </c>
      <c r="D1269" s="367">
        <f t="shared" si="86"/>
        <v>6</v>
      </c>
      <c r="E1269" s="368">
        <f t="shared" si="87"/>
        <v>0</v>
      </c>
      <c r="F1269" s="368">
        <f t="shared" si="88"/>
        <v>0</v>
      </c>
      <c r="G1269" s="368">
        <f t="shared" si="89"/>
        <v>0</v>
      </c>
      <c r="H1269" s="368">
        <f t="shared" si="90"/>
        <v>0</v>
      </c>
      <c r="I1269" s="368">
        <f t="shared" si="91"/>
        <v>0</v>
      </c>
      <c r="J1269" s="368">
        <f t="shared" si="92"/>
        <v>0</v>
      </c>
      <c r="K1269" s="368">
        <f t="shared" si="93"/>
        <v>0</v>
      </c>
      <c r="L1269" s="368">
        <f t="shared" si="94"/>
        <v>0</v>
      </c>
      <c r="M1269" s="368">
        <f t="shared" si="95"/>
        <v>0</v>
      </c>
      <c r="N1269" s="370">
        <f t="shared" si="96"/>
        <v>6</v>
      </c>
      <c r="O1269" s="371"/>
      <c r="P1269" s="413">
        <f t="shared" si="115"/>
        <v>6</v>
      </c>
      <c r="Q1269" s="373">
        <f t="shared" si="116"/>
        <v>803</v>
      </c>
      <c r="R1269" s="374">
        <v>0</v>
      </c>
      <c r="S1269" s="420">
        <v>0</v>
      </c>
      <c r="T1269" s="414">
        <v>0</v>
      </c>
      <c r="U1269" s="414">
        <v>0</v>
      </c>
      <c r="V1269" s="414">
        <v>0</v>
      </c>
      <c r="W1269" s="414">
        <v>0</v>
      </c>
      <c r="X1269" s="414">
        <v>0</v>
      </c>
      <c r="Y1269" s="414">
        <v>0</v>
      </c>
      <c r="Z1269" s="414">
        <v>0</v>
      </c>
      <c r="AA1269" s="414">
        <v>0</v>
      </c>
      <c r="AB1269" s="420">
        <v>0</v>
      </c>
      <c r="AC1269" s="429"/>
      <c r="AD1269" s="430">
        <v>0</v>
      </c>
      <c r="AE1269" s="427">
        <v>0</v>
      </c>
      <c r="AF1269" s="417">
        <v>6</v>
      </c>
      <c r="AG1269" s="375"/>
      <c r="AH1269" s="417"/>
      <c r="AI1269" s="421">
        <v>0</v>
      </c>
      <c r="AJ1269" s="421">
        <v>0</v>
      </c>
      <c r="AK1269" s="421">
        <v>0</v>
      </c>
      <c r="AL1269" s="126"/>
      <c r="AM1269" s="418"/>
      <c r="AN1269" s="418"/>
      <c r="AO1269" s="375">
        <v>0</v>
      </c>
    </row>
    <row r="1270" spans="1:41" ht="24" customHeight="1" x14ac:dyDescent="0.3">
      <c r="A1270" s="422" t="s">
        <v>5613</v>
      </c>
      <c r="B1270" s="423" t="s">
        <v>5614</v>
      </c>
      <c r="C1270" s="424" t="s">
        <v>1031</v>
      </c>
      <c r="D1270" s="367">
        <f t="shared" si="86"/>
        <v>10</v>
      </c>
      <c r="E1270" s="368">
        <f t="shared" si="87"/>
        <v>0</v>
      </c>
      <c r="F1270" s="368">
        <f t="shared" si="88"/>
        <v>0</v>
      </c>
      <c r="G1270" s="368">
        <f t="shared" si="89"/>
        <v>0</v>
      </c>
      <c r="H1270" s="368">
        <f t="shared" si="90"/>
        <v>0</v>
      </c>
      <c r="I1270" s="368">
        <f t="shared" si="91"/>
        <v>0</v>
      </c>
      <c r="J1270" s="368">
        <f t="shared" si="92"/>
        <v>0</v>
      </c>
      <c r="K1270" s="368">
        <f t="shared" si="93"/>
        <v>0</v>
      </c>
      <c r="L1270" s="368">
        <f t="shared" si="94"/>
        <v>0</v>
      </c>
      <c r="M1270" s="368">
        <f t="shared" si="95"/>
        <v>0</v>
      </c>
      <c r="N1270" s="370">
        <f t="shared" si="96"/>
        <v>10</v>
      </c>
      <c r="O1270" s="371"/>
      <c r="P1270" s="413">
        <f t="shared" si="115"/>
        <v>10</v>
      </c>
      <c r="Q1270" s="373">
        <f t="shared" si="116"/>
        <v>688</v>
      </c>
      <c r="R1270" s="374">
        <v>0</v>
      </c>
      <c r="S1270" s="420">
        <v>0</v>
      </c>
      <c r="T1270" s="414">
        <v>0</v>
      </c>
      <c r="U1270" s="414">
        <v>0</v>
      </c>
      <c r="V1270" s="414">
        <v>0</v>
      </c>
      <c r="W1270" s="414">
        <v>0</v>
      </c>
      <c r="X1270" s="414">
        <v>0</v>
      </c>
      <c r="Y1270" s="414">
        <v>0</v>
      </c>
      <c r="Z1270" s="414">
        <v>0</v>
      </c>
      <c r="AA1270" s="414">
        <v>0</v>
      </c>
      <c r="AB1270" s="420">
        <v>10</v>
      </c>
      <c r="AC1270" s="415"/>
      <c r="AD1270" s="421">
        <v>0</v>
      </c>
      <c r="AE1270" s="416">
        <v>0</v>
      </c>
      <c r="AF1270" s="433"/>
      <c r="AG1270" s="425"/>
      <c r="AH1270" s="433"/>
      <c r="AI1270" s="142">
        <v>0</v>
      </c>
      <c r="AJ1270" s="142">
        <v>0</v>
      </c>
      <c r="AK1270" s="142">
        <v>0</v>
      </c>
      <c r="AL1270" s="126"/>
      <c r="AM1270" s="418"/>
      <c r="AN1270" s="418"/>
      <c r="AO1270" s="425">
        <v>0</v>
      </c>
    </row>
    <row r="1271" spans="1:41" ht="24" customHeight="1" x14ac:dyDescent="0.3">
      <c r="A1271" s="410" t="s">
        <v>5615</v>
      </c>
      <c r="B1271" s="411" t="s">
        <v>5616</v>
      </c>
      <c r="C1271" s="412" t="s">
        <v>124</v>
      </c>
      <c r="D1271" s="367">
        <f t="shared" si="86"/>
        <v>22</v>
      </c>
      <c r="E1271" s="368">
        <f t="shared" si="87"/>
        <v>12</v>
      </c>
      <c r="F1271" s="368">
        <f t="shared" si="88"/>
        <v>0</v>
      </c>
      <c r="G1271" s="368">
        <f t="shared" si="89"/>
        <v>0</v>
      </c>
      <c r="H1271" s="368">
        <f t="shared" si="90"/>
        <v>0</v>
      </c>
      <c r="I1271" s="368">
        <f t="shared" si="91"/>
        <v>0</v>
      </c>
      <c r="J1271" s="368">
        <f t="shared" si="92"/>
        <v>0</v>
      </c>
      <c r="K1271" s="368">
        <f t="shared" si="93"/>
        <v>0</v>
      </c>
      <c r="L1271" s="368">
        <f t="shared" si="94"/>
        <v>0</v>
      </c>
      <c r="M1271" s="368">
        <f t="shared" si="95"/>
        <v>0</v>
      </c>
      <c r="N1271" s="370">
        <f t="shared" si="96"/>
        <v>34</v>
      </c>
      <c r="O1271" s="371"/>
      <c r="P1271" s="413">
        <f t="shared" si="115"/>
        <v>34</v>
      </c>
      <c r="Q1271" s="373">
        <f t="shared" si="116"/>
        <v>250</v>
      </c>
      <c r="R1271" s="374">
        <v>0</v>
      </c>
      <c r="S1271" s="414">
        <v>0</v>
      </c>
      <c r="T1271" s="414">
        <v>0</v>
      </c>
      <c r="U1271" s="414">
        <v>0</v>
      </c>
      <c r="V1271" s="414">
        <v>0</v>
      </c>
      <c r="W1271" s="414">
        <v>0</v>
      </c>
      <c r="X1271" s="414">
        <v>0</v>
      </c>
      <c r="Y1271" s="414">
        <v>0</v>
      </c>
      <c r="Z1271" s="414">
        <v>0</v>
      </c>
      <c r="AA1271" s="414">
        <v>0</v>
      </c>
      <c r="AB1271" s="414">
        <v>22</v>
      </c>
      <c r="AC1271" s="415"/>
      <c r="AD1271" s="421">
        <v>0</v>
      </c>
      <c r="AE1271" s="427">
        <v>0</v>
      </c>
      <c r="AF1271" s="417"/>
      <c r="AG1271" s="375">
        <v>12</v>
      </c>
      <c r="AH1271" s="417"/>
      <c r="AI1271" s="421">
        <v>0</v>
      </c>
      <c r="AJ1271" s="421">
        <v>0</v>
      </c>
      <c r="AK1271" s="421">
        <v>0</v>
      </c>
      <c r="AL1271" s="126"/>
      <c r="AM1271" s="418"/>
      <c r="AN1271" s="418"/>
      <c r="AO1271" s="375">
        <v>0</v>
      </c>
    </row>
    <row r="1272" spans="1:41" ht="24" customHeight="1" x14ac:dyDescent="0.3">
      <c r="A1272" s="410" t="s">
        <v>5617</v>
      </c>
      <c r="B1272" s="411" t="s">
        <v>5618</v>
      </c>
      <c r="C1272" s="412" t="s">
        <v>2932</v>
      </c>
      <c r="D1272" s="367">
        <f t="shared" si="86"/>
        <v>0</v>
      </c>
      <c r="E1272" s="368">
        <f t="shared" si="87"/>
        <v>0</v>
      </c>
      <c r="F1272" s="368">
        <f t="shared" si="88"/>
        <v>0</v>
      </c>
      <c r="G1272" s="368">
        <f t="shared" si="89"/>
        <v>0</v>
      </c>
      <c r="H1272" s="368">
        <f t="shared" si="90"/>
        <v>0</v>
      </c>
      <c r="I1272" s="368">
        <f t="shared" si="91"/>
        <v>0</v>
      </c>
      <c r="J1272" s="368">
        <f t="shared" si="92"/>
        <v>0</v>
      </c>
      <c r="K1272" s="368">
        <f t="shared" si="93"/>
        <v>0</v>
      </c>
      <c r="L1272" s="368">
        <f t="shared" si="94"/>
        <v>0</v>
      </c>
      <c r="M1272" s="368">
        <f t="shared" si="95"/>
        <v>0</v>
      </c>
      <c r="N1272" s="370">
        <f t="shared" si="96"/>
        <v>0</v>
      </c>
      <c r="O1272" s="371"/>
      <c r="P1272" s="413">
        <f t="shared" si="115"/>
        <v>0</v>
      </c>
      <c r="Q1272" s="373" t="str">
        <f t="shared" si="116"/>
        <v/>
      </c>
      <c r="R1272" s="374">
        <v>0</v>
      </c>
      <c r="S1272" s="420">
        <v>0</v>
      </c>
      <c r="T1272" s="414">
        <v>0</v>
      </c>
      <c r="U1272" s="414">
        <v>0</v>
      </c>
      <c r="V1272" s="414">
        <v>0</v>
      </c>
      <c r="W1272" s="414">
        <v>0</v>
      </c>
      <c r="X1272" s="414">
        <v>0</v>
      </c>
      <c r="Y1272" s="414">
        <v>0</v>
      </c>
      <c r="Z1272" s="414">
        <v>0</v>
      </c>
      <c r="AA1272" s="414">
        <v>0</v>
      </c>
      <c r="AB1272" s="420">
        <v>0</v>
      </c>
      <c r="AC1272" s="429"/>
      <c r="AD1272" s="430">
        <v>0</v>
      </c>
      <c r="AE1272" s="416">
        <v>0</v>
      </c>
      <c r="AF1272" s="417"/>
      <c r="AG1272" s="375"/>
      <c r="AH1272" s="417"/>
      <c r="AI1272" s="430">
        <v>0</v>
      </c>
      <c r="AJ1272" s="430">
        <v>0</v>
      </c>
      <c r="AK1272" s="430">
        <v>0</v>
      </c>
      <c r="AL1272" s="126"/>
      <c r="AM1272" s="418"/>
      <c r="AN1272" s="418"/>
      <c r="AO1272" s="375">
        <v>0</v>
      </c>
    </row>
    <row r="1273" spans="1:41" ht="24" customHeight="1" x14ac:dyDescent="0.3">
      <c r="A1273" s="419" t="s">
        <v>5619</v>
      </c>
      <c r="B1273" s="411" t="s">
        <v>5620</v>
      </c>
      <c r="C1273" s="412" t="s">
        <v>1477</v>
      </c>
      <c r="D1273" s="367">
        <f t="shared" si="86"/>
        <v>17</v>
      </c>
      <c r="E1273" s="368">
        <f t="shared" si="87"/>
        <v>0</v>
      </c>
      <c r="F1273" s="368">
        <f t="shared" si="88"/>
        <v>0</v>
      </c>
      <c r="G1273" s="368">
        <f t="shared" si="89"/>
        <v>0</v>
      </c>
      <c r="H1273" s="368">
        <f t="shared" si="90"/>
        <v>0</v>
      </c>
      <c r="I1273" s="368">
        <f t="shared" si="91"/>
        <v>0</v>
      </c>
      <c r="J1273" s="368">
        <f t="shared" si="92"/>
        <v>0</v>
      </c>
      <c r="K1273" s="368">
        <f t="shared" si="93"/>
        <v>0</v>
      </c>
      <c r="L1273" s="368">
        <f t="shared" si="94"/>
        <v>0</v>
      </c>
      <c r="M1273" s="368">
        <f t="shared" si="95"/>
        <v>0</v>
      </c>
      <c r="N1273" s="370">
        <f t="shared" si="96"/>
        <v>17</v>
      </c>
      <c r="O1273" s="371"/>
      <c r="P1273" s="413">
        <f t="shared" si="115"/>
        <v>17</v>
      </c>
      <c r="Q1273" s="373">
        <f t="shared" si="116"/>
        <v>480</v>
      </c>
      <c r="R1273" s="374">
        <v>0</v>
      </c>
      <c r="S1273" s="420">
        <v>0</v>
      </c>
      <c r="T1273" s="414">
        <v>0</v>
      </c>
      <c r="U1273" s="414">
        <v>0</v>
      </c>
      <c r="V1273" s="414">
        <v>0</v>
      </c>
      <c r="W1273" s="414">
        <v>0</v>
      </c>
      <c r="X1273" s="414">
        <v>0</v>
      </c>
      <c r="Y1273" s="414">
        <v>0</v>
      </c>
      <c r="Z1273" s="414">
        <v>0</v>
      </c>
      <c r="AA1273" s="414">
        <v>0</v>
      </c>
      <c r="AB1273" s="420">
        <v>17</v>
      </c>
      <c r="AC1273" s="415"/>
      <c r="AD1273" s="421">
        <v>0</v>
      </c>
      <c r="AE1273" s="416">
        <v>0</v>
      </c>
      <c r="AF1273" s="417"/>
      <c r="AG1273" s="375"/>
      <c r="AH1273" s="417"/>
      <c r="AI1273" s="421">
        <v>0</v>
      </c>
      <c r="AJ1273" s="421">
        <v>0</v>
      </c>
      <c r="AK1273" s="421">
        <v>0</v>
      </c>
      <c r="AL1273" s="126"/>
      <c r="AM1273" s="418"/>
      <c r="AN1273" s="418"/>
      <c r="AO1273" s="375">
        <v>0</v>
      </c>
    </row>
    <row r="1274" spans="1:41" ht="24" customHeight="1" x14ac:dyDescent="0.3">
      <c r="A1274" s="419" t="s">
        <v>5623</v>
      </c>
      <c r="B1274" s="411" t="s">
        <v>5624</v>
      </c>
      <c r="C1274" s="412" t="s">
        <v>3469</v>
      </c>
      <c r="D1274" s="367">
        <f t="shared" si="86"/>
        <v>0</v>
      </c>
      <c r="E1274" s="368">
        <f t="shared" si="87"/>
        <v>0</v>
      </c>
      <c r="F1274" s="368">
        <f t="shared" si="88"/>
        <v>0</v>
      </c>
      <c r="G1274" s="368">
        <f t="shared" si="89"/>
        <v>0</v>
      </c>
      <c r="H1274" s="368">
        <f t="shared" si="90"/>
        <v>0</v>
      </c>
      <c r="I1274" s="368">
        <f t="shared" si="91"/>
        <v>0</v>
      </c>
      <c r="J1274" s="368">
        <f t="shared" si="92"/>
        <v>0</v>
      </c>
      <c r="K1274" s="368">
        <f t="shared" si="93"/>
        <v>0</v>
      </c>
      <c r="L1274" s="368">
        <f t="shared" si="94"/>
        <v>0</v>
      </c>
      <c r="M1274" s="368">
        <f t="shared" si="95"/>
        <v>0</v>
      </c>
      <c r="N1274" s="370">
        <f t="shared" si="96"/>
        <v>0</v>
      </c>
      <c r="O1274" s="371"/>
      <c r="P1274" s="413">
        <f t="shared" si="115"/>
        <v>0</v>
      </c>
      <c r="Q1274" s="373" t="str">
        <f t="shared" si="116"/>
        <v/>
      </c>
      <c r="R1274" s="374">
        <v>0</v>
      </c>
      <c r="S1274" s="420">
        <v>0</v>
      </c>
      <c r="T1274" s="414">
        <v>0</v>
      </c>
      <c r="U1274" s="414">
        <v>0</v>
      </c>
      <c r="V1274" s="414">
        <v>0</v>
      </c>
      <c r="W1274" s="414">
        <v>0</v>
      </c>
      <c r="X1274" s="414">
        <v>0</v>
      </c>
      <c r="Y1274" s="414">
        <v>0</v>
      </c>
      <c r="Z1274" s="414">
        <v>0</v>
      </c>
      <c r="AA1274" s="414">
        <v>0</v>
      </c>
      <c r="AB1274" s="420">
        <v>0</v>
      </c>
      <c r="AC1274" s="415"/>
      <c r="AD1274" s="421">
        <v>0</v>
      </c>
      <c r="AE1274" s="427">
        <v>0</v>
      </c>
      <c r="AF1274" s="417"/>
      <c r="AG1274" s="375"/>
      <c r="AH1274" s="417"/>
      <c r="AI1274" s="142">
        <v>0</v>
      </c>
      <c r="AJ1274" s="142">
        <v>0</v>
      </c>
      <c r="AK1274" s="142">
        <v>0</v>
      </c>
      <c r="AL1274" s="126"/>
      <c r="AM1274" s="418"/>
      <c r="AN1274" s="418"/>
      <c r="AO1274" s="375">
        <v>0</v>
      </c>
    </row>
    <row r="1275" spans="1:41" ht="24" customHeight="1" x14ac:dyDescent="0.3">
      <c r="A1275" s="410" t="s">
        <v>5625</v>
      </c>
      <c r="B1275" s="411" t="s">
        <v>5626</v>
      </c>
      <c r="C1275" s="412" t="s">
        <v>2932</v>
      </c>
      <c r="D1275" s="367">
        <f t="shared" si="86"/>
        <v>0</v>
      </c>
      <c r="E1275" s="368">
        <f t="shared" si="87"/>
        <v>0</v>
      </c>
      <c r="F1275" s="368">
        <f t="shared" si="88"/>
        <v>0</v>
      </c>
      <c r="G1275" s="368">
        <f t="shared" si="89"/>
        <v>0</v>
      </c>
      <c r="H1275" s="368">
        <f t="shared" si="90"/>
        <v>0</v>
      </c>
      <c r="I1275" s="368">
        <f t="shared" si="91"/>
        <v>0</v>
      </c>
      <c r="J1275" s="368">
        <f t="shared" si="92"/>
        <v>0</v>
      </c>
      <c r="K1275" s="368">
        <f t="shared" si="93"/>
        <v>0</v>
      </c>
      <c r="L1275" s="368">
        <f t="shared" si="94"/>
        <v>0</v>
      </c>
      <c r="M1275" s="368">
        <f t="shared" si="95"/>
        <v>0</v>
      </c>
      <c r="N1275" s="370">
        <f t="shared" si="96"/>
        <v>0</v>
      </c>
      <c r="O1275" s="371"/>
      <c r="P1275" s="413">
        <f t="shared" si="115"/>
        <v>0</v>
      </c>
      <c r="Q1275" s="373" t="str">
        <f t="shared" si="116"/>
        <v/>
      </c>
      <c r="R1275" s="374">
        <v>0</v>
      </c>
      <c r="S1275" s="428">
        <v>0</v>
      </c>
      <c r="T1275" s="414">
        <v>0</v>
      </c>
      <c r="U1275" s="414">
        <v>0</v>
      </c>
      <c r="V1275" s="414">
        <v>0</v>
      </c>
      <c r="W1275" s="414">
        <v>0</v>
      </c>
      <c r="X1275" s="414">
        <v>0</v>
      </c>
      <c r="Y1275" s="414">
        <v>0</v>
      </c>
      <c r="Z1275" s="414">
        <v>0</v>
      </c>
      <c r="AA1275" s="414">
        <v>0</v>
      </c>
      <c r="AB1275" s="428">
        <v>0</v>
      </c>
      <c r="AC1275" s="415"/>
      <c r="AD1275" s="421">
        <v>0</v>
      </c>
      <c r="AE1275" s="427">
        <v>0</v>
      </c>
      <c r="AF1275" s="417"/>
      <c r="AG1275" s="375"/>
      <c r="AH1275" s="417"/>
      <c r="AI1275" s="421">
        <v>0</v>
      </c>
      <c r="AJ1275" s="421">
        <v>0</v>
      </c>
      <c r="AK1275" s="421">
        <v>0</v>
      </c>
      <c r="AL1275" s="126"/>
      <c r="AM1275" s="418"/>
      <c r="AN1275" s="418"/>
      <c r="AO1275" s="375">
        <v>0</v>
      </c>
    </row>
    <row r="1276" spans="1:41" ht="24" customHeight="1" x14ac:dyDescent="0.3">
      <c r="A1276" s="419" t="s">
        <v>5627</v>
      </c>
      <c r="B1276" s="411" t="s">
        <v>5628</v>
      </c>
      <c r="C1276" s="412" t="s">
        <v>2185</v>
      </c>
      <c r="D1276" s="367">
        <f t="shared" si="86"/>
        <v>10</v>
      </c>
      <c r="E1276" s="368">
        <f t="shared" si="87"/>
        <v>0</v>
      </c>
      <c r="F1276" s="368">
        <f t="shared" si="88"/>
        <v>0</v>
      </c>
      <c r="G1276" s="368">
        <f t="shared" si="89"/>
        <v>0</v>
      </c>
      <c r="H1276" s="368">
        <f t="shared" si="90"/>
        <v>0</v>
      </c>
      <c r="I1276" s="368">
        <f t="shared" si="91"/>
        <v>0</v>
      </c>
      <c r="J1276" s="368">
        <f t="shared" si="92"/>
        <v>0</v>
      </c>
      <c r="K1276" s="368">
        <f t="shared" si="93"/>
        <v>0</v>
      </c>
      <c r="L1276" s="368">
        <f t="shared" si="94"/>
        <v>0</v>
      </c>
      <c r="M1276" s="368">
        <f t="shared" si="95"/>
        <v>0</v>
      </c>
      <c r="N1276" s="370">
        <f t="shared" si="96"/>
        <v>10</v>
      </c>
      <c r="O1276" s="371"/>
      <c r="P1276" s="413">
        <f t="shared" si="115"/>
        <v>10</v>
      </c>
      <c r="Q1276" s="373">
        <f t="shared" si="116"/>
        <v>688</v>
      </c>
      <c r="R1276" s="374">
        <v>0</v>
      </c>
      <c r="S1276" s="428">
        <v>0</v>
      </c>
      <c r="T1276" s="414">
        <v>0</v>
      </c>
      <c r="U1276" s="414">
        <v>0</v>
      </c>
      <c r="V1276" s="414">
        <v>0</v>
      </c>
      <c r="W1276" s="414">
        <v>0</v>
      </c>
      <c r="X1276" s="414">
        <v>0</v>
      </c>
      <c r="Y1276" s="414">
        <v>0</v>
      </c>
      <c r="Z1276" s="414">
        <v>0</v>
      </c>
      <c r="AA1276" s="414">
        <v>0</v>
      </c>
      <c r="AB1276" s="428">
        <v>0</v>
      </c>
      <c r="AC1276" s="415"/>
      <c r="AD1276" s="426">
        <v>0</v>
      </c>
      <c r="AE1276" s="416">
        <v>0</v>
      </c>
      <c r="AF1276" s="417"/>
      <c r="AG1276" s="375">
        <v>10</v>
      </c>
      <c r="AH1276" s="417"/>
      <c r="AI1276" s="430">
        <v>0</v>
      </c>
      <c r="AJ1276" s="430">
        <v>0</v>
      </c>
      <c r="AK1276" s="430">
        <v>0</v>
      </c>
      <c r="AL1276" s="126"/>
      <c r="AM1276" s="418"/>
      <c r="AN1276" s="418"/>
      <c r="AO1276" s="425">
        <v>0</v>
      </c>
    </row>
    <row r="1277" spans="1:41" ht="24" customHeight="1" x14ac:dyDescent="0.3">
      <c r="A1277" s="419" t="s">
        <v>1866</v>
      </c>
      <c r="B1277" s="411" t="s">
        <v>1867</v>
      </c>
      <c r="C1277" s="412" t="s">
        <v>183</v>
      </c>
      <c r="D1277" s="367">
        <f t="shared" si="86"/>
        <v>0</v>
      </c>
      <c r="E1277" s="368">
        <f t="shared" si="87"/>
        <v>0</v>
      </c>
      <c r="F1277" s="368">
        <f t="shared" si="88"/>
        <v>0</v>
      </c>
      <c r="G1277" s="368">
        <f t="shared" si="89"/>
        <v>0</v>
      </c>
      <c r="H1277" s="368">
        <f t="shared" si="90"/>
        <v>0</v>
      </c>
      <c r="I1277" s="368">
        <f t="shared" si="91"/>
        <v>0</v>
      </c>
      <c r="J1277" s="368">
        <f t="shared" si="92"/>
        <v>0</v>
      </c>
      <c r="K1277" s="368">
        <f t="shared" si="93"/>
        <v>0</v>
      </c>
      <c r="L1277" s="368">
        <f t="shared" si="94"/>
        <v>0</v>
      </c>
      <c r="M1277" s="368">
        <f t="shared" si="95"/>
        <v>0</v>
      </c>
      <c r="N1277" s="370">
        <f t="shared" si="96"/>
        <v>0</v>
      </c>
      <c r="O1277" s="371"/>
      <c r="P1277" s="413">
        <f t="shared" si="115"/>
        <v>0</v>
      </c>
      <c r="Q1277" s="373" t="str">
        <f t="shared" si="116"/>
        <v/>
      </c>
      <c r="R1277" s="431">
        <v>0</v>
      </c>
      <c r="S1277" s="420">
        <v>0</v>
      </c>
      <c r="T1277" s="414">
        <v>0</v>
      </c>
      <c r="U1277" s="414">
        <v>0</v>
      </c>
      <c r="V1277" s="414">
        <v>0</v>
      </c>
      <c r="W1277" s="414">
        <v>0</v>
      </c>
      <c r="X1277" s="414">
        <v>0</v>
      </c>
      <c r="Y1277" s="414">
        <v>0</v>
      </c>
      <c r="Z1277" s="414">
        <v>0</v>
      </c>
      <c r="AA1277" s="414">
        <v>0</v>
      </c>
      <c r="AB1277" s="420">
        <v>0</v>
      </c>
      <c r="AC1277" s="415"/>
      <c r="AD1277" s="426">
        <v>0</v>
      </c>
      <c r="AE1277" s="427">
        <v>0</v>
      </c>
      <c r="AF1277" s="417"/>
      <c r="AG1277" s="375"/>
      <c r="AH1277" s="417"/>
      <c r="AI1277" s="426">
        <v>0</v>
      </c>
      <c r="AJ1277" s="426">
        <v>0</v>
      </c>
      <c r="AK1277" s="426">
        <v>0</v>
      </c>
      <c r="AL1277" s="434"/>
      <c r="AM1277" s="435"/>
      <c r="AN1277" s="435"/>
      <c r="AO1277" s="375">
        <v>0</v>
      </c>
    </row>
    <row r="1278" spans="1:41" ht="24" customHeight="1" x14ac:dyDescent="0.3">
      <c r="A1278" s="419" t="s">
        <v>5629</v>
      </c>
      <c r="B1278" s="411" t="s">
        <v>5630</v>
      </c>
      <c r="C1278" s="412" t="s">
        <v>205</v>
      </c>
      <c r="D1278" s="367">
        <f t="shared" ref="D1278:D1532" si="117">MAX(R1278:AN1278)</f>
        <v>13</v>
      </c>
      <c r="E1278" s="368">
        <f t="shared" ref="E1278:E1532" si="118">LARGE(R1278:AN1278,2)</f>
        <v>0</v>
      </c>
      <c r="F1278" s="368">
        <f t="shared" ref="F1278:F1532" si="119">LARGE(R1278:AN1278,3)</f>
        <v>0</v>
      </c>
      <c r="G1278" s="368">
        <f t="shared" ref="G1278:G1532" si="120">LARGE(R1278:AN1278,4)</f>
        <v>0</v>
      </c>
      <c r="H1278" s="368">
        <f t="shared" ref="H1278:H1532" si="121">LARGE(R1278:AN1278,5)</f>
        <v>0</v>
      </c>
      <c r="I1278" s="368">
        <f t="shared" ref="I1278:I1532" si="122">LARGE(R1278:AN1278,6)</f>
        <v>0</v>
      </c>
      <c r="J1278" s="368">
        <f t="shared" ref="J1278:J1532" si="123">LARGE(R1278:AN1278,7)</f>
        <v>0</v>
      </c>
      <c r="K1278" s="368">
        <f t="shared" ref="K1278:K1532" si="124">LARGE(R1278:AN1278,8)</f>
        <v>0</v>
      </c>
      <c r="L1278" s="368">
        <f t="shared" ref="L1278:L1532" si="125">LARGE(R1278:AN1278,9)</f>
        <v>0</v>
      </c>
      <c r="M1278" s="368">
        <f t="shared" ref="M1278:M1532" si="126">LARGE(R1278:AN1278,10)</f>
        <v>0</v>
      </c>
      <c r="N1278" s="370">
        <f t="shared" ref="N1278:N1532" si="127">SUM(D1278:M1278)</f>
        <v>13</v>
      </c>
      <c r="O1278" s="371"/>
      <c r="P1278" s="413">
        <f t="shared" si="115"/>
        <v>13</v>
      </c>
      <c r="Q1278" s="373">
        <f t="shared" si="116"/>
        <v>599</v>
      </c>
      <c r="R1278" s="374">
        <v>0</v>
      </c>
      <c r="S1278" s="420">
        <v>0</v>
      </c>
      <c r="T1278" s="414">
        <v>0</v>
      </c>
      <c r="U1278" s="414">
        <v>0</v>
      </c>
      <c r="V1278" s="414">
        <v>0</v>
      </c>
      <c r="W1278" s="414">
        <v>0</v>
      </c>
      <c r="X1278" s="414">
        <v>0</v>
      </c>
      <c r="Y1278" s="414">
        <v>0</v>
      </c>
      <c r="Z1278" s="414">
        <v>0</v>
      </c>
      <c r="AA1278" s="414">
        <v>0</v>
      </c>
      <c r="AB1278" s="420">
        <v>0</v>
      </c>
      <c r="AC1278" s="429"/>
      <c r="AD1278" s="430">
        <v>0</v>
      </c>
      <c r="AE1278" s="427">
        <v>0</v>
      </c>
      <c r="AF1278" s="417"/>
      <c r="AG1278" s="375">
        <v>13</v>
      </c>
      <c r="AH1278" s="417"/>
      <c r="AI1278" s="389">
        <v>0</v>
      </c>
      <c r="AJ1278" s="389">
        <v>0</v>
      </c>
      <c r="AK1278" s="389">
        <v>0</v>
      </c>
      <c r="AL1278" s="126"/>
      <c r="AM1278" s="418"/>
      <c r="AN1278" s="418"/>
      <c r="AO1278" s="375">
        <v>0</v>
      </c>
    </row>
    <row r="1279" spans="1:41" ht="24" customHeight="1" x14ac:dyDescent="0.3">
      <c r="A1279" s="419" t="s">
        <v>5631</v>
      </c>
      <c r="B1279" s="411" t="s">
        <v>5632</v>
      </c>
      <c r="C1279" s="412" t="s">
        <v>174</v>
      </c>
      <c r="D1279" s="367">
        <f t="shared" si="117"/>
        <v>12</v>
      </c>
      <c r="E1279" s="368">
        <f t="shared" si="118"/>
        <v>0</v>
      </c>
      <c r="F1279" s="368">
        <f t="shared" si="119"/>
        <v>0</v>
      </c>
      <c r="G1279" s="368">
        <f t="shared" si="120"/>
        <v>0</v>
      </c>
      <c r="H1279" s="368">
        <f t="shared" si="121"/>
        <v>0</v>
      </c>
      <c r="I1279" s="368">
        <f t="shared" si="122"/>
        <v>0</v>
      </c>
      <c r="J1279" s="368">
        <f t="shared" si="123"/>
        <v>0</v>
      </c>
      <c r="K1279" s="368">
        <f t="shared" si="124"/>
        <v>0</v>
      </c>
      <c r="L1279" s="368">
        <f t="shared" si="125"/>
        <v>0</v>
      </c>
      <c r="M1279" s="368">
        <f t="shared" si="126"/>
        <v>0</v>
      </c>
      <c r="N1279" s="370">
        <f t="shared" si="127"/>
        <v>12</v>
      </c>
      <c r="O1279" s="371"/>
      <c r="P1279" s="413">
        <f t="shared" si="115"/>
        <v>12</v>
      </c>
      <c r="Q1279" s="373">
        <f t="shared" si="116"/>
        <v>621</v>
      </c>
      <c r="R1279" s="374">
        <v>0</v>
      </c>
      <c r="S1279" s="420">
        <v>0</v>
      </c>
      <c r="T1279" s="414">
        <v>0</v>
      </c>
      <c r="U1279" s="414">
        <v>0</v>
      </c>
      <c r="V1279" s="414">
        <v>0</v>
      </c>
      <c r="W1279" s="414">
        <v>0</v>
      </c>
      <c r="X1279" s="414">
        <v>0</v>
      </c>
      <c r="Y1279" s="414">
        <v>0</v>
      </c>
      <c r="Z1279" s="414">
        <v>0</v>
      </c>
      <c r="AA1279" s="414">
        <v>0</v>
      </c>
      <c r="AB1279" s="420">
        <v>0</v>
      </c>
      <c r="AC1279" s="415"/>
      <c r="AD1279" s="421">
        <v>0</v>
      </c>
      <c r="AE1279" s="416">
        <v>0</v>
      </c>
      <c r="AF1279" s="417"/>
      <c r="AG1279" s="375">
        <v>12</v>
      </c>
      <c r="AH1279" s="417"/>
      <c r="AI1279" s="421">
        <v>0</v>
      </c>
      <c r="AJ1279" s="421">
        <v>0</v>
      </c>
      <c r="AK1279" s="421">
        <v>0</v>
      </c>
      <c r="AL1279" s="126"/>
      <c r="AM1279" s="418"/>
      <c r="AN1279" s="418"/>
      <c r="AO1279" s="425">
        <v>0</v>
      </c>
    </row>
    <row r="1280" spans="1:41" ht="24" customHeight="1" x14ac:dyDescent="0.3">
      <c r="A1280" s="419" t="s">
        <v>5633</v>
      </c>
      <c r="B1280" s="411" t="s">
        <v>5634</v>
      </c>
      <c r="C1280" s="412" t="s">
        <v>3524</v>
      </c>
      <c r="D1280" s="367">
        <f t="shared" si="117"/>
        <v>0</v>
      </c>
      <c r="E1280" s="368">
        <f t="shared" si="118"/>
        <v>0</v>
      </c>
      <c r="F1280" s="368">
        <f t="shared" si="119"/>
        <v>0</v>
      </c>
      <c r="G1280" s="368">
        <f t="shared" si="120"/>
        <v>0</v>
      </c>
      <c r="H1280" s="368">
        <f t="shared" si="121"/>
        <v>0</v>
      </c>
      <c r="I1280" s="368">
        <f t="shared" si="122"/>
        <v>0</v>
      </c>
      <c r="J1280" s="368">
        <f t="shared" si="123"/>
        <v>0</v>
      </c>
      <c r="K1280" s="368">
        <f t="shared" si="124"/>
        <v>0</v>
      </c>
      <c r="L1280" s="368">
        <f t="shared" si="125"/>
        <v>0</v>
      </c>
      <c r="M1280" s="368">
        <f t="shared" si="126"/>
        <v>0</v>
      </c>
      <c r="N1280" s="370">
        <f t="shared" si="127"/>
        <v>0</v>
      </c>
      <c r="O1280" s="371"/>
      <c r="P1280" s="413">
        <f t="shared" si="115"/>
        <v>0</v>
      </c>
      <c r="Q1280" s="373" t="str">
        <f t="shared" si="116"/>
        <v/>
      </c>
      <c r="R1280" s="374">
        <v>0</v>
      </c>
      <c r="S1280" s="432">
        <v>0</v>
      </c>
      <c r="T1280" s="414">
        <v>0</v>
      </c>
      <c r="U1280" s="414">
        <v>0</v>
      </c>
      <c r="V1280" s="414">
        <v>0</v>
      </c>
      <c r="W1280" s="414">
        <v>0</v>
      </c>
      <c r="X1280" s="414">
        <v>0</v>
      </c>
      <c r="Y1280" s="414">
        <v>0</v>
      </c>
      <c r="Z1280" s="414">
        <v>0</v>
      </c>
      <c r="AA1280" s="414">
        <v>0</v>
      </c>
      <c r="AB1280" s="432">
        <v>0</v>
      </c>
      <c r="AC1280" s="415"/>
      <c r="AD1280" s="421">
        <v>0</v>
      </c>
      <c r="AE1280" s="427">
        <v>0</v>
      </c>
      <c r="AF1280" s="417"/>
      <c r="AG1280" s="375"/>
      <c r="AH1280" s="417"/>
      <c r="AI1280" s="426">
        <v>0</v>
      </c>
      <c r="AJ1280" s="426">
        <v>0</v>
      </c>
      <c r="AK1280" s="426">
        <v>0</v>
      </c>
      <c r="AL1280" s="126"/>
      <c r="AM1280" s="418"/>
      <c r="AN1280" s="418"/>
      <c r="AO1280" s="425">
        <v>0</v>
      </c>
    </row>
    <row r="1281" spans="1:41" ht="24" customHeight="1" x14ac:dyDescent="0.3">
      <c r="A1281" s="410" t="s">
        <v>5635</v>
      </c>
      <c r="B1281" s="411" t="s">
        <v>5636</v>
      </c>
      <c r="C1281" s="412" t="s">
        <v>113</v>
      </c>
      <c r="D1281" s="367">
        <f t="shared" si="117"/>
        <v>0</v>
      </c>
      <c r="E1281" s="368">
        <f t="shared" si="118"/>
        <v>0</v>
      </c>
      <c r="F1281" s="368">
        <f t="shared" si="119"/>
        <v>0</v>
      </c>
      <c r="G1281" s="368">
        <f t="shared" si="120"/>
        <v>0</v>
      </c>
      <c r="H1281" s="368">
        <f t="shared" si="121"/>
        <v>0</v>
      </c>
      <c r="I1281" s="368">
        <f t="shared" si="122"/>
        <v>0</v>
      </c>
      <c r="J1281" s="368">
        <f t="shared" si="123"/>
        <v>0</v>
      </c>
      <c r="K1281" s="368">
        <f t="shared" si="124"/>
        <v>0</v>
      </c>
      <c r="L1281" s="368">
        <f t="shared" si="125"/>
        <v>0</v>
      </c>
      <c r="M1281" s="368">
        <f t="shared" si="126"/>
        <v>0</v>
      </c>
      <c r="N1281" s="370">
        <f t="shared" si="127"/>
        <v>0</v>
      </c>
      <c r="O1281" s="371"/>
      <c r="P1281" s="413">
        <f t="shared" si="115"/>
        <v>0</v>
      </c>
      <c r="Q1281" s="373" t="str">
        <f t="shared" si="116"/>
        <v/>
      </c>
      <c r="R1281" s="374">
        <v>0</v>
      </c>
      <c r="S1281" s="390">
        <v>0</v>
      </c>
      <c r="T1281" s="414">
        <v>0</v>
      </c>
      <c r="U1281" s="414">
        <v>0</v>
      </c>
      <c r="V1281" s="414">
        <v>0</v>
      </c>
      <c r="W1281" s="414">
        <v>0</v>
      </c>
      <c r="X1281" s="414">
        <v>0</v>
      </c>
      <c r="Y1281" s="414">
        <v>0</v>
      </c>
      <c r="Z1281" s="414">
        <v>0</v>
      </c>
      <c r="AA1281" s="414">
        <v>0</v>
      </c>
      <c r="AB1281" s="390">
        <v>0</v>
      </c>
      <c r="AC1281" s="415"/>
      <c r="AD1281" s="426">
        <v>0</v>
      </c>
      <c r="AE1281" s="416">
        <v>0</v>
      </c>
      <c r="AF1281" s="417"/>
      <c r="AG1281" s="375"/>
      <c r="AH1281" s="417"/>
      <c r="AI1281" s="124">
        <v>0</v>
      </c>
      <c r="AJ1281" s="124">
        <v>0</v>
      </c>
      <c r="AK1281" s="124">
        <v>0</v>
      </c>
      <c r="AL1281" s="126"/>
      <c r="AM1281" s="418"/>
      <c r="AN1281" s="418"/>
      <c r="AO1281" s="375">
        <v>0</v>
      </c>
    </row>
    <row r="1282" spans="1:41" ht="24" customHeight="1" x14ac:dyDescent="0.3">
      <c r="A1282" s="419" t="s">
        <v>5637</v>
      </c>
      <c r="B1282" s="411" t="s">
        <v>5638</v>
      </c>
      <c r="C1282" s="412" t="s">
        <v>4835</v>
      </c>
      <c r="D1282" s="367">
        <f t="shared" si="117"/>
        <v>4</v>
      </c>
      <c r="E1282" s="368">
        <f t="shared" si="118"/>
        <v>4</v>
      </c>
      <c r="F1282" s="368">
        <f t="shared" si="119"/>
        <v>0</v>
      </c>
      <c r="G1282" s="368">
        <f t="shared" si="120"/>
        <v>0</v>
      </c>
      <c r="H1282" s="368">
        <f t="shared" si="121"/>
        <v>0</v>
      </c>
      <c r="I1282" s="368">
        <f t="shared" si="122"/>
        <v>0</v>
      </c>
      <c r="J1282" s="368">
        <f t="shared" si="123"/>
        <v>0</v>
      </c>
      <c r="K1282" s="368">
        <f t="shared" si="124"/>
        <v>0</v>
      </c>
      <c r="L1282" s="368">
        <f t="shared" si="125"/>
        <v>0</v>
      </c>
      <c r="M1282" s="368">
        <f t="shared" si="126"/>
        <v>0</v>
      </c>
      <c r="N1282" s="370">
        <f t="shared" si="127"/>
        <v>8</v>
      </c>
      <c r="O1282" s="371"/>
      <c r="P1282" s="413">
        <f t="shared" si="115"/>
        <v>8</v>
      </c>
      <c r="Q1282" s="373">
        <f t="shared" si="116"/>
        <v>762</v>
      </c>
      <c r="R1282" s="374">
        <v>0</v>
      </c>
      <c r="S1282" s="420">
        <v>0</v>
      </c>
      <c r="T1282" s="414">
        <v>0</v>
      </c>
      <c r="U1282" s="414">
        <v>0</v>
      </c>
      <c r="V1282" s="414">
        <v>0</v>
      </c>
      <c r="W1282" s="414">
        <v>0</v>
      </c>
      <c r="X1282" s="414">
        <v>0</v>
      </c>
      <c r="Y1282" s="414">
        <v>0</v>
      </c>
      <c r="Z1282" s="414">
        <v>0</v>
      </c>
      <c r="AA1282" s="414">
        <v>0</v>
      </c>
      <c r="AB1282" s="420">
        <v>4</v>
      </c>
      <c r="AC1282" s="415"/>
      <c r="AD1282" s="426">
        <v>0</v>
      </c>
      <c r="AE1282" s="416">
        <v>0</v>
      </c>
      <c r="AF1282" s="417"/>
      <c r="AG1282" s="375">
        <v>4</v>
      </c>
      <c r="AH1282" s="417"/>
      <c r="AI1282" s="421">
        <v>0</v>
      </c>
      <c r="AJ1282" s="421">
        <v>0</v>
      </c>
      <c r="AK1282" s="421">
        <v>0</v>
      </c>
      <c r="AL1282" s="126"/>
      <c r="AM1282" s="418"/>
      <c r="AN1282" s="418"/>
      <c r="AO1282" s="375">
        <v>0</v>
      </c>
    </row>
    <row r="1283" spans="1:41" ht="24" customHeight="1" x14ac:dyDescent="0.3">
      <c r="A1283" s="419" t="s">
        <v>5639</v>
      </c>
      <c r="B1283" s="411" t="s">
        <v>5640</v>
      </c>
      <c r="C1283" s="412" t="s">
        <v>2025</v>
      </c>
      <c r="D1283" s="367">
        <f t="shared" si="117"/>
        <v>10</v>
      </c>
      <c r="E1283" s="368">
        <f t="shared" si="118"/>
        <v>0</v>
      </c>
      <c r="F1283" s="368">
        <f t="shared" si="119"/>
        <v>0</v>
      </c>
      <c r="G1283" s="368">
        <f t="shared" si="120"/>
        <v>0</v>
      </c>
      <c r="H1283" s="368">
        <f t="shared" si="121"/>
        <v>0</v>
      </c>
      <c r="I1283" s="368">
        <f t="shared" si="122"/>
        <v>0</v>
      </c>
      <c r="J1283" s="368">
        <f t="shared" si="123"/>
        <v>0</v>
      </c>
      <c r="K1283" s="368">
        <f t="shared" si="124"/>
        <v>0</v>
      </c>
      <c r="L1283" s="368">
        <f t="shared" si="125"/>
        <v>0</v>
      </c>
      <c r="M1283" s="368">
        <f t="shared" si="126"/>
        <v>0</v>
      </c>
      <c r="N1283" s="370">
        <f t="shared" si="127"/>
        <v>10</v>
      </c>
      <c r="O1283" s="371"/>
      <c r="P1283" s="413">
        <f t="shared" si="115"/>
        <v>10</v>
      </c>
      <c r="Q1283" s="373">
        <f t="shared" si="116"/>
        <v>688</v>
      </c>
      <c r="R1283" s="374">
        <v>0</v>
      </c>
      <c r="S1283" s="420">
        <v>0</v>
      </c>
      <c r="T1283" s="414">
        <v>0</v>
      </c>
      <c r="U1283" s="414">
        <v>0</v>
      </c>
      <c r="V1283" s="414">
        <v>0</v>
      </c>
      <c r="W1283" s="414">
        <v>0</v>
      </c>
      <c r="X1283" s="414">
        <v>0</v>
      </c>
      <c r="Y1283" s="414">
        <v>0</v>
      </c>
      <c r="Z1283" s="414">
        <v>0</v>
      </c>
      <c r="AA1283" s="414">
        <v>0</v>
      </c>
      <c r="AB1283" s="420">
        <v>0</v>
      </c>
      <c r="AC1283" s="429"/>
      <c r="AD1283" s="430">
        <v>0</v>
      </c>
      <c r="AE1283" s="427">
        <v>0</v>
      </c>
      <c r="AF1283" s="417"/>
      <c r="AG1283" s="375">
        <v>10</v>
      </c>
      <c r="AH1283" s="417"/>
      <c r="AI1283" s="142">
        <v>0</v>
      </c>
      <c r="AJ1283" s="142">
        <v>0</v>
      </c>
      <c r="AK1283" s="142">
        <v>0</v>
      </c>
      <c r="AL1283" s="126"/>
      <c r="AM1283" s="418"/>
      <c r="AN1283" s="418"/>
      <c r="AO1283" s="375">
        <v>0</v>
      </c>
    </row>
    <row r="1284" spans="1:41" ht="24" customHeight="1" x14ac:dyDescent="0.3">
      <c r="A1284" s="419" t="s">
        <v>5641</v>
      </c>
      <c r="B1284" s="436" t="s">
        <v>5642</v>
      </c>
      <c r="C1284" s="437" t="s">
        <v>242</v>
      </c>
      <c r="D1284" s="367">
        <f t="shared" si="117"/>
        <v>0</v>
      </c>
      <c r="E1284" s="368">
        <f t="shared" si="118"/>
        <v>0</v>
      </c>
      <c r="F1284" s="368">
        <f t="shared" si="119"/>
        <v>0</v>
      </c>
      <c r="G1284" s="368">
        <f t="shared" si="120"/>
        <v>0</v>
      </c>
      <c r="H1284" s="368">
        <f t="shared" si="121"/>
        <v>0</v>
      </c>
      <c r="I1284" s="368">
        <f t="shared" si="122"/>
        <v>0</v>
      </c>
      <c r="J1284" s="368">
        <f t="shared" si="123"/>
        <v>0</v>
      </c>
      <c r="K1284" s="368">
        <f t="shared" si="124"/>
        <v>0</v>
      </c>
      <c r="L1284" s="368">
        <f t="shared" si="125"/>
        <v>0</v>
      </c>
      <c r="M1284" s="368">
        <f t="shared" si="126"/>
        <v>0</v>
      </c>
      <c r="N1284" s="370">
        <f t="shared" si="127"/>
        <v>0</v>
      </c>
      <c r="O1284" s="371"/>
      <c r="P1284" s="413">
        <f t="shared" si="115"/>
        <v>0</v>
      </c>
      <c r="Q1284" s="373" t="str">
        <f t="shared" si="116"/>
        <v/>
      </c>
      <c r="R1284" s="374">
        <v>0</v>
      </c>
      <c r="S1284" s="425">
        <v>0</v>
      </c>
      <c r="T1284" s="414">
        <v>0</v>
      </c>
      <c r="U1284" s="414">
        <v>0</v>
      </c>
      <c r="V1284" s="414">
        <v>0</v>
      </c>
      <c r="W1284" s="414">
        <v>0</v>
      </c>
      <c r="X1284" s="414">
        <v>0</v>
      </c>
      <c r="Y1284" s="414">
        <v>0</v>
      </c>
      <c r="Z1284" s="414">
        <v>0</v>
      </c>
      <c r="AA1284" s="414">
        <v>0</v>
      </c>
      <c r="AB1284" s="425">
        <v>0</v>
      </c>
      <c r="AC1284" s="429"/>
      <c r="AD1284" s="421">
        <v>0</v>
      </c>
      <c r="AE1284" s="416">
        <v>0</v>
      </c>
      <c r="AF1284" s="417"/>
      <c r="AG1284" s="375"/>
      <c r="AH1284" s="417"/>
      <c r="AI1284" s="421">
        <v>0</v>
      </c>
      <c r="AJ1284" s="421">
        <v>0</v>
      </c>
      <c r="AK1284" s="421">
        <v>0</v>
      </c>
      <c r="AL1284" s="126"/>
      <c r="AM1284" s="418"/>
      <c r="AN1284" s="418"/>
      <c r="AO1284" s="375">
        <v>0</v>
      </c>
    </row>
    <row r="1285" spans="1:41" ht="24" customHeight="1" x14ac:dyDescent="0.3">
      <c r="A1285" s="410" t="s">
        <v>5643</v>
      </c>
      <c r="B1285" s="411" t="s">
        <v>5644</v>
      </c>
      <c r="C1285" s="412" t="s">
        <v>2185</v>
      </c>
      <c r="D1285" s="367">
        <f t="shared" si="117"/>
        <v>12</v>
      </c>
      <c r="E1285" s="368">
        <f t="shared" si="118"/>
        <v>0</v>
      </c>
      <c r="F1285" s="368">
        <f t="shared" si="119"/>
        <v>0</v>
      </c>
      <c r="G1285" s="368">
        <f t="shared" si="120"/>
        <v>0</v>
      </c>
      <c r="H1285" s="368">
        <f t="shared" si="121"/>
        <v>0</v>
      </c>
      <c r="I1285" s="368">
        <f t="shared" si="122"/>
        <v>0</v>
      </c>
      <c r="J1285" s="368">
        <f t="shared" si="123"/>
        <v>0</v>
      </c>
      <c r="K1285" s="368">
        <f t="shared" si="124"/>
        <v>0</v>
      </c>
      <c r="L1285" s="368">
        <f t="shared" si="125"/>
        <v>0</v>
      </c>
      <c r="M1285" s="368">
        <f t="shared" si="126"/>
        <v>0</v>
      </c>
      <c r="N1285" s="370">
        <f t="shared" si="127"/>
        <v>12</v>
      </c>
      <c r="O1285" s="371"/>
      <c r="P1285" s="413">
        <f t="shared" si="115"/>
        <v>12</v>
      </c>
      <c r="Q1285" s="373">
        <f t="shared" si="116"/>
        <v>621</v>
      </c>
      <c r="R1285" s="374">
        <v>0</v>
      </c>
      <c r="S1285" s="414">
        <v>0</v>
      </c>
      <c r="T1285" s="414">
        <v>0</v>
      </c>
      <c r="U1285" s="414">
        <v>0</v>
      </c>
      <c r="V1285" s="414">
        <v>0</v>
      </c>
      <c r="W1285" s="414">
        <v>0</v>
      </c>
      <c r="X1285" s="414">
        <v>0</v>
      </c>
      <c r="Y1285" s="414">
        <v>0</v>
      </c>
      <c r="Z1285" s="414">
        <v>0</v>
      </c>
      <c r="AA1285" s="414">
        <v>0</v>
      </c>
      <c r="AB1285" s="414">
        <v>0</v>
      </c>
      <c r="AC1285" s="429"/>
      <c r="AD1285" s="124">
        <v>0</v>
      </c>
      <c r="AE1285" s="427">
        <v>0</v>
      </c>
      <c r="AF1285" s="417"/>
      <c r="AG1285" s="375">
        <v>12</v>
      </c>
      <c r="AH1285" s="417"/>
      <c r="AI1285" s="421">
        <v>0</v>
      </c>
      <c r="AJ1285" s="421">
        <v>0</v>
      </c>
      <c r="AK1285" s="421">
        <v>0</v>
      </c>
      <c r="AL1285" s="126"/>
      <c r="AM1285" s="418"/>
      <c r="AN1285" s="418"/>
      <c r="AO1285" s="375">
        <v>0</v>
      </c>
    </row>
    <row r="1286" spans="1:41" ht="24" customHeight="1" x14ac:dyDescent="0.3">
      <c r="A1286" s="419" t="s">
        <v>5645</v>
      </c>
      <c r="B1286" s="411" t="s">
        <v>5646</v>
      </c>
      <c r="C1286" s="412" t="s">
        <v>1654</v>
      </c>
      <c r="D1286" s="367">
        <f t="shared" si="117"/>
        <v>0</v>
      </c>
      <c r="E1286" s="368">
        <f t="shared" si="118"/>
        <v>0</v>
      </c>
      <c r="F1286" s="368">
        <f t="shared" si="119"/>
        <v>0</v>
      </c>
      <c r="G1286" s="368">
        <f t="shared" si="120"/>
        <v>0</v>
      </c>
      <c r="H1286" s="368">
        <f t="shared" si="121"/>
        <v>0</v>
      </c>
      <c r="I1286" s="368">
        <f t="shared" si="122"/>
        <v>0</v>
      </c>
      <c r="J1286" s="368">
        <f t="shared" si="123"/>
        <v>0</v>
      </c>
      <c r="K1286" s="368">
        <f t="shared" si="124"/>
        <v>0</v>
      </c>
      <c r="L1286" s="368">
        <f t="shared" si="125"/>
        <v>0</v>
      </c>
      <c r="M1286" s="368">
        <f t="shared" si="126"/>
        <v>0</v>
      </c>
      <c r="N1286" s="370">
        <f t="shared" si="127"/>
        <v>0</v>
      </c>
      <c r="O1286" s="371"/>
      <c r="P1286" s="413">
        <f t="shared" si="115"/>
        <v>0</v>
      </c>
      <c r="Q1286" s="373" t="str">
        <f t="shared" si="116"/>
        <v/>
      </c>
      <c r="R1286" s="431">
        <v>0</v>
      </c>
      <c r="S1286" s="428">
        <v>0</v>
      </c>
      <c r="T1286" s="414">
        <v>0</v>
      </c>
      <c r="U1286" s="414">
        <v>0</v>
      </c>
      <c r="V1286" s="414">
        <v>0</v>
      </c>
      <c r="W1286" s="414">
        <v>0</v>
      </c>
      <c r="X1286" s="414">
        <v>0</v>
      </c>
      <c r="Y1286" s="414">
        <v>0</v>
      </c>
      <c r="Z1286" s="414">
        <v>0</v>
      </c>
      <c r="AA1286" s="414">
        <v>0</v>
      </c>
      <c r="AB1286" s="428">
        <v>0</v>
      </c>
      <c r="AC1286" s="415"/>
      <c r="AD1286" s="142">
        <v>0</v>
      </c>
      <c r="AE1286" s="416">
        <v>0</v>
      </c>
      <c r="AF1286" s="417"/>
      <c r="AG1286" s="375"/>
      <c r="AH1286" s="417"/>
      <c r="AI1286" s="430">
        <v>0</v>
      </c>
      <c r="AJ1286" s="430">
        <v>0</v>
      </c>
      <c r="AK1286" s="430">
        <v>0</v>
      </c>
      <c r="AL1286" s="434"/>
      <c r="AM1286" s="435"/>
      <c r="AN1286" s="435"/>
      <c r="AO1286" s="375">
        <v>0</v>
      </c>
    </row>
    <row r="1287" spans="1:41" ht="24" customHeight="1" x14ac:dyDescent="0.3">
      <c r="A1287" s="419" t="s">
        <v>5647</v>
      </c>
      <c r="B1287" s="436" t="s">
        <v>5648</v>
      </c>
      <c r="C1287" s="437" t="s">
        <v>605</v>
      </c>
      <c r="D1287" s="367">
        <f t="shared" si="117"/>
        <v>0</v>
      </c>
      <c r="E1287" s="368">
        <f t="shared" si="118"/>
        <v>0</v>
      </c>
      <c r="F1287" s="368">
        <f t="shared" si="119"/>
        <v>0</v>
      </c>
      <c r="G1287" s="368">
        <f t="shared" si="120"/>
        <v>0</v>
      </c>
      <c r="H1287" s="368">
        <f t="shared" si="121"/>
        <v>0</v>
      </c>
      <c r="I1287" s="368">
        <f t="shared" si="122"/>
        <v>0</v>
      </c>
      <c r="J1287" s="368">
        <f t="shared" si="123"/>
        <v>0</v>
      </c>
      <c r="K1287" s="368">
        <f t="shared" si="124"/>
        <v>0</v>
      </c>
      <c r="L1287" s="368">
        <f t="shared" si="125"/>
        <v>0</v>
      </c>
      <c r="M1287" s="368">
        <f t="shared" si="126"/>
        <v>0</v>
      </c>
      <c r="N1287" s="370">
        <f t="shared" si="127"/>
        <v>0</v>
      </c>
      <c r="O1287" s="371"/>
      <c r="P1287" s="413">
        <f t="shared" si="115"/>
        <v>0</v>
      </c>
      <c r="Q1287" s="373" t="str">
        <f t="shared" si="116"/>
        <v/>
      </c>
      <c r="R1287" s="374">
        <v>0</v>
      </c>
      <c r="S1287" s="432">
        <v>0</v>
      </c>
      <c r="T1287" s="414">
        <v>0</v>
      </c>
      <c r="U1287" s="414">
        <v>0</v>
      </c>
      <c r="V1287" s="414">
        <v>0</v>
      </c>
      <c r="W1287" s="414">
        <v>0</v>
      </c>
      <c r="X1287" s="414">
        <v>0</v>
      </c>
      <c r="Y1287" s="414">
        <v>0</v>
      </c>
      <c r="Z1287" s="414">
        <v>0</v>
      </c>
      <c r="AA1287" s="414">
        <v>0</v>
      </c>
      <c r="AB1287" s="432">
        <v>0</v>
      </c>
      <c r="AC1287" s="415"/>
      <c r="AD1287" s="421">
        <v>0</v>
      </c>
      <c r="AE1287" s="416">
        <v>0</v>
      </c>
      <c r="AF1287" s="417"/>
      <c r="AG1287" s="375"/>
      <c r="AH1287" s="417"/>
      <c r="AI1287" s="421">
        <v>0</v>
      </c>
      <c r="AJ1287" s="421">
        <v>0</v>
      </c>
      <c r="AK1287" s="421">
        <v>0</v>
      </c>
      <c r="AL1287" s="126"/>
      <c r="AM1287" s="418"/>
      <c r="AN1287" s="418"/>
      <c r="AO1287" s="425">
        <v>0</v>
      </c>
    </row>
    <row r="1288" spans="1:41" ht="24" customHeight="1" x14ac:dyDescent="0.3">
      <c r="A1288" s="419" t="s">
        <v>5649</v>
      </c>
      <c r="B1288" s="411" t="s">
        <v>5650</v>
      </c>
      <c r="C1288" s="412" t="s">
        <v>1477</v>
      </c>
      <c r="D1288" s="367">
        <f t="shared" si="117"/>
        <v>0</v>
      </c>
      <c r="E1288" s="368">
        <f t="shared" si="118"/>
        <v>0</v>
      </c>
      <c r="F1288" s="368">
        <f t="shared" si="119"/>
        <v>0</v>
      </c>
      <c r="G1288" s="368">
        <f t="shared" si="120"/>
        <v>0</v>
      </c>
      <c r="H1288" s="368">
        <f t="shared" si="121"/>
        <v>0</v>
      </c>
      <c r="I1288" s="368">
        <f t="shared" si="122"/>
        <v>0</v>
      </c>
      <c r="J1288" s="368">
        <f t="shared" si="123"/>
        <v>0</v>
      </c>
      <c r="K1288" s="368">
        <f t="shared" si="124"/>
        <v>0</v>
      </c>
      <c r="L1288" s="368">
        <f t="shared" si="125"/>
        <v>0</v>
      </c>
      <c r="M1288" s="368">
        <f t="shared" si="126"/>
        <v>0</v>
      </c>
      <c r="N1288" s="370">
        <f t="shared" si="127"/>
        <v>0</v>
      </c>
      <c r="O1288" s="371"/>
      <c r="P1288" s="413">
        <f t="shared" si="115"/>
        <v>0</v>
      </c>
      <c r="Q1288" s="373" t="str">
        <f t="shared" si="116"/>
        <v/>
      </c>
      <c r="R1288" s="374">
        <v>0</v>
      </c>
      <c r="S1288" s="420">
        <v>0</v>
      </c>
      <c r="T1288" s="414">
        <v>0</v>
      </c>
      <c r="U1288" s="414">
        <v>0</v>
      </c>
      <c r="V1288" s="414">
        <v>0</v>
      </c>
      <c r="W1288" s="414">
        <v>0</v>
      </c>
      <c r="X1288" s="414">
        <v>0</v>
      </c>
      <c r="Y1288" s="414">
        <v>0</v>
      </c>
      <c r="Z1288" s="414">
        <v>0</v>
      </c>
      <c r="AA1288" s="414">
        <v>0</v>
      </c>
      <c r="AB1288" s="420">
        <v>0</v>
      </c>
      <c r="AC1288" s="429"/>
      <c r="AD1288" s="421">
        <v>0</v>
      </c>
      <c r="AE1288" s="416">
        <v>0</v>
      </c>
      <c r="AF1288" s="417"/>
      <c r="AG1288" s="375"/>
      <c r="AH1288" s="417"/>
      <c r="AI1288" s="421">
        <v>0</v>
      </c>
      <c r="AJ1288" s="421">
        <v>0</v>
      </c>
      <c r="AK1288" s="421">
        <v>0</v>
      </c>
      <c r="AL1288" s="126"/>
      <c r="AM1288" s="418"/>
      <c r="AN1288" s="418"/>
      <c r="AO1288" s="375">
        <v>0</v>
      </c>
    </row>
    <row r="1289" spans="1:41" ht="24" customHeight="1" x14ac:dyDescent="0.3">
      <c r="A1289" s="419" t="s">
        <v>5652</v>
      </c>
      <c r="B1289" s="436" t="s">
        <v>5653</v>
      </c>
      <c r="C1289" s="437" t="s">
        <v>998</v>
      </c>
      <c r="D1289" s="367">
        <f t="shared" si="117"/>
        <v>0</v>
      </c>
      <c r="E1289" s="368">
        <f t="shared" si="118"/>
        <v>0</v>
      </c>
      <c r="F1289" s="368">
        <f t="shared" si="119"/>
        <v>0</v>
      </c>
      <c r="G1289" s="368">
        <f t="shared" si="120"/>
        <v>0</v>
      </c>
      <c r="H1289" s="368">
        <f t="shared" si="121"/>
        <v>0</v>
      </c>
      <c r="I1289" s="368">
        <f t="shared" si="122"/>
        <v>0</v>
      </c>
      <c r="J1289" s="368">
        <f t="shared" si="123"/>
        <v>0</v>
      </c>
      <c r="K1289" s="368">
        <f t="shared" si="124"/>
        <v>0</v>
      </c>
      <c r="L1289" s="368">
        <f t="shared" si="125"/>
        <v>0</v>
      </c>
      <c r="M1289" s="368">
        <f t="shared" si="126"/>
        <v>0</v>
      </c>
      <c r="N1289" s="370">
        <f t="shared" si="127"/>
        <v>0</v>
      </c>
      <c r="O1289" s="371"/>
      <c r="P1289" s="413">
        <f t="shared" si="115"/>
        <v>0</v>
      </c>
      <c r="Q1289" s="373" t="str">
        <f t="shared" si="116"/>
        <v/>
      </c>
      <c r="R1289" s="431">
        <v>0</v>
      </c>
      <c r="S1289" s="425">
        <v>0</v>
      </c>
      <c r="T1289" s="414">
        <v>0</v>
      </c>
      <c r="U1289" s="414">
        <v>0</v>
      </c>
      <c r="V1289" s="414">
        <v>0</v>
      </c>
      <c r="W1289" s="414">
        <v>0</v>
      </c>
      <c r="X1289" s="414">
        <v>0</v>
      </c>
      <c r="Y1289" s="414">
        <v>0</v>
      </c>
      <c r="Z1289" s="414">
        <v>0</v>
      </c>
      <c r="AA1289" s="414">
        <v>0</v>
      </c>
      <c r="AB1289" s="425">
        <v>0</v>
      </c>
      <c r="AC1289" s="415"/>
      <c r="AD1289" s="124">
        <v>0</v>
      </c>
      <c r="AE1289" s="416">
        <v>0</v>
      </c>
      <c r="AF1289" s="417"/>
      <c r="AG1289" s="375"/>
      <c r="AH1289" s="417"/>
      <c r="AI1289" s="426">
        <v>0</v>
      </c>
      <c r="AJ1289" s="426">
        <v>0</v>
      </c>
      <c r="AK1289" s="426">
        <v>0</v>
      </c>
      <c r="AL1289" s="434"/>
      <c r="AM1289" s="435"/>
      <c r="AN1289" s="435"/>
      <c r="AO1289" s="375">
        <v>0</v>
      </c>
    </row>
    <row r="1290" spans="1:41" ht="24" customHeight="1" x14ac:dyDescent="0.3">
      <c r="A1290" s="422" t="s">
        <v>5656</v>
      </c>
      <c r="B1290" s="423" t="s">
        <v>5657</v>
      </c>
      <c r="C1290" s="424" t="s">
        <v>311</v>
      </c>
      <c r="D1290" s="367">
        <f t="shared" si="117"/>
        <v>0</v>
      </c>
      <c r="E1290" s="368">
        <f t="shared" si="118"/>
        <v>0</v>
      </c>
      <c r="F1290" s="368">
        <f t="shared" si="119"/>
        <v>0</v>
      </c>
      <c r="G1290" s="368">
        <f t="shared" si="120"/>
        <v>0</v>
      </c>
      <c r="H1290" s="368">
        <f t="shared" si="121"/>
        <v>0</v>
      </c>
      <c r="I1290" s="368">
        <f t="shared" si="122"/>
        <v>0</v>
      </c>
      <c r="J1290" s="368">
        <f t="shared" si="123"/>
        <v>0</v>
      </c>
      <c r="K1290" s="368">
        <f t="shared" si="124"/>
        <v>0</v>
      </c>
      <c r="L1290" s="368">
        <f t="shared" si="125"/>
        <v>0</v>
      </c>
      <c r="M1290" s="368">
        <f t="shared" si="126"/>
        <v>0</v>
      </c>
      <c r="N1290" s="446">
        <f t="shared" si="127"/>
        <v>0</v>
      </c>
      <c r="O1290" s="371"/>
      <c r="P1290" s="448">
        <f t="shared" si="115"/>
        <v>0</v>
      </c>
      <c r="Q1290" s="373" t="str">
        <f t="shared" si="116"/>
        <v/>
      </c>
      <c r="R1290" s="431">
        <v>0</v>
      </c>
      <c r="S1290" s="425">
        <v>0</v>
      </c>
      <c r="T1290" s="414">
        <v>0</v>
      </c>
      <c r="U1290" s="414">
        <v>0</v>
      </c>
      <c r="V1290" s="414">
        <v>0</v>
      </c>
      <c r="W1290" s="414">
        <v>0</v>
      </c>
      <c r="X1290" s="414">
        <v>0</v>
      </c>
      <c r="Y1290" s="414">
        <v>0</v>
      </c>
      <c r="Z1290" s="414">
        <v>0</v>
      </c>
      <c r="AA1290" s="414">
        <v>0</v>
      </c>
      <c r="AB1290" s="425">
        <v>0</v>
      </c>
      <c r="AC1290" s="429"/>
      <c r="AD1290" s="421">
        <v>0</v>
      </c>
      <c r="AE1290" s="416">
        <v>0</v>
      </c>
      <c r="AF1290" s="433"/>
      <c r="AG1290" s="425"/>
      <c r="AH1290" s="433"/>
      <c r="AI1290" s="426">
        <v>0</v>
      </c>
      <c r="AJ1290" s="426">
        <v>0</v>
      </c>
      <c r="AK1290" s="426">
        <v>0</v>
      </c>
      <c r="AL1290" s="434"/>
      <c r="AM1290" s="435"/>
      <c r="AN1290" s="435"/>
      <c r="AO1290" s="375">
        <v>0</v>
      </c>
    </row>
    <row r="1291" spans="1:41" ht="24" customHeight="1" x14ac:dyDescent="0.3">
      <c r="A1291" s="419" t="s">
        <v>5658</v>
      </c>
      <c r="B1291" s="411" t="s">
        <v>5659</v>
      </c>
      <c r="C1291" s="412" t="s">
        <v>124</v>
      </c>
      <c r="D1291" s="367">
        <f t="shared" si="117"/>
        <v>12</v>
      </c>
      <c r="E1291" s="368">
        <f t="shared" si="118"/>
        <v>5</v>
      </c>
      <c r="F1291" s="368">
        <f t="shared" si="119"/>
        <v>0</v>
      </c>
      <c r="G1291" s="368">
        <f t="shared" si="120"/>
        <v>0</v>
      </c>
      <c r="H1291" s="368">
        <f t="shared" si="121"/>
        <v>0</v>
      </c>
      <c r="I1291" s="368">
        <f t="shared" si="122"/>
        <v>0</v>
      </c>
      <c r="J1291" s="368">
        <f t="shared" si="123"/>
        <v>0</v>
      </c>
      <c r="K1291" s="368">
        <f t="shared" si="124"/>
        <v>0</v>
      </c>
      <c r="L1291" s="368">
        <f t="shared" si="125"/>
        <v>0</v>
      </c>
      <c r="M1291" s="368">
        <f t="shared" si="126"/>
        <v>0</v>
      </c>
      <c r="N1291" s="370">
        <f t="shared" si="127"/>
        <v>17</v>
      </c>
      <c r="O1291" s="371"/>
      <c r="P1291" s="413">
        <f t="shared" si="115"/>
        <v>17</v>
      </c>
      <c r="Q1291" s="373">
        <f t="shared" si="116"/>
        <v>480</v>
      </c>
      <c r="R1291" s="374">
        <v>0</v>
      </c>
      <c r="S1291" s="425">
        <v>0</v>
      </c>
      <c r="T1291" s="414">
        <v>0</v>
      </c>
      <c r="U1291" s="414">
        <v>0</v>
      </c>
      <c r="V1291" s="414">
        <v>0</v>
      </c>
      <c r="W1291" s="414">
        <v>0</v>
      </c>
      <c r="X1291" s="414">
        <v>0</v>
      </c>
      <c r="Y1291" s="414">
        <v>0</v>
      </c>
      <c r="Z1291" s="414">
        <v>0</v>
      </c>
      <c r="AA1291" s="414">
        <v>0</v>
      </c>
      <c r="AB1291" s="425">
        <v>5</v>
      </c>
      <c r="AC1291" s="415"/>
      <c r="AD1291" s="426">
        <v>0</v>
      </c>
      <c r="AE1291" s="416">
        <v>0</v>
      </c>
      <c r="AF1291" s="417"/>
      <c r="AG1291" s="375">
        <v>12</v>
      </c>
      <c r="AH1291" s="417"/>
      <c r="AI1291" s="421">
        <v>0</v>
      </c>
      <c r="AJ1291" s="421">
        <v>0</v>
      </c>
      <c r="AK1291" s="421">
        <v>0</v>
      </c>
      <c r="AL1291" s="126"/>
      <c r="AM1291" s="418"/>
      <c r="AN1291" s="418"/>
      <c r="AO1291" s="375">
        <v>0</v>
      </c>
    </row>
    <row r="1292" spans="1:41" ht="24" customHeight="1" x14ac:dyDescent="0.3">
      <c r="A1292" s="410" t="s">
        <v>5660</v>
      </c>
      <c r="B1292" s="411" t="s">
        <v>5661</v>
      </c>
      <c r="C1292" s="412" t="s">
        <v>2534</v>
      </c>
      <c r="D1292" s="367">
        <f t="shared" si="117"/>
        <v>0</v>
      </c>
      <c r="E1292" s="368">
        <f t="shared" si="118"/>
        <v>0</v>
      </c>
      <c r="F1292" s="368">
        <f t="shared" si="119"/>
        <v>0</v>
      </c>
      <c r="G1292" s="368">
        <f t="shared" si="120"/>
        <v>0</v>
      </c>
      <c r="H1292" s="368">
        <f t="shared" si="121"/>
        <v>0</v>
      </c>
      <c r="I1292" s="368">
        <f t="shared" si="122"/>
        <v>0</v>
      </c>
      <c r="J1292" s="368">
        <f t="shared" si="123"/>
        <v>0</v>
      </c>
      <c r="K1292" s="368">
        <f t="shared" si="124"/>
        <v>0</v>
      </c>
      <c r="L1292" s="368">
        <f t="shared" si="125"/>
        <v>0</v>
      </c>
      <c r="M1292" s="368">
        <f t="shared" si="126"/>
        <v>0</v>
      </c>
      <c r="N1292" s="370">
        <f t="shared" si="127"/>
        <v>0</v>
      </c>
      <c r="O1292" s="371"/>
      <c r="P1292" s="413">
        <f t="shared" si="115"/>
        <v>0</v>
      </c>
      <c r="Q1292" s="373" t="str">
        <f t="shared" si="116"/>
        <v/>
      </c>
      <c r="R1292" s="374">
        <v>0</v>
      </c>
      <c r="S1292" s="420">
        <v>0</v>
      </c>
      <c r="T1292" s="414">
        <v>0</v>
      </c>
      <c r="U1292" s="414">
        <v>0</v>
      </c>
      <c r="V1292" s="414">
        <v>0</v>
      </c>
      <c r="W1292" s="414">
        <v>0</v>
      </c>
      <c r="X1292" s="414">
        <v>0</v>
      </c>
      <c r="Y1292" s="414">
        <v>0</v>
      </c>
      <c r="Z1292" s="414">
        <v>0</v>
      </c>
      <c r="AA1292" s="414">
        <v>0</v>
      </c>
      <c r="AB1292" s="420">
        <v>0</v>
      </c>
      <c r="AC1292" s="429"/>
      <c r="AD1292" s="142">
        <v>0</v>
      </c>
      <c r="AE1292" s="427">
        <v>0</v>
      </c>
      <c r="AF1292" s="417"/>
      <c r="AG1292" s="375"/>
      <c r="AH1292" s="417"/>
      <c r="AI1292" s="421">
        <v>0</v>
      </c>
      <c r="AJ1292" s="421">
        <v>0</v>
      </c>
      <c r="AK1292" s="421">
        <v>0</v>
      </c>
      <c r="AL1292" s="126"/>
      <c r="AM1292" s="418"/>
      <c r="AN1292" s="418"/>
      <c r="AO1292" s="375">
        <v>0</v>
      </c>
    </row>
    <row r="1293" spans="1:41" ht="24" customHeight="1" x14ac:dyDescent="0.3">
      <c r="A1293" s="521" t="s">
        <v>5662</v>
      </c>
      <c r="B1293" s="522" t="s">
        <v>5663</v>
      </c>
      <c r="C1293" s="523" t="s">
        <v>979</v>
      </c>
      <c r="D1293" s="367">
        <f t="shared" si="117"/>
        <v>5</v>
      </c>
      <c r="E1293" s="368">
        <f t="shared" si="118"/>
        <v>4</v>
      </c>
      <c r="F1293" s="368">
        <f t="shared" si="119"/>
        <v>0</v>
      </c>
      <c r="G1293" s="368">
        <f t="shared" si="120"/>
        <v>0</v>
      </c>
      <c r="H1293" s="368">
        <f t="shared" si="121"/>
        <v>0</v>
      </c>
      <c r="I1293" s="368">
        <f t="shared" si="122"/>
        <v>0</v>
      </c>
      <c r="J1293" s="368">
        <f t="shared" si="123"/>
        <v>0</v>
      </c>
      <c r="K1293" s="368">
        <f t="shared" si="124"/>
        <v>0</v>
      </c>
      <c r="L1293" s="368">
        <f t="shared" si="125"/>
        <v>0</v>
      </c>
      <c r="M1293" s="368">
        <f t="shared" si="126"/>
        <v>0</v>
      </c>
      <c r="N1293" s="480">
        <f t="shared" si="127"/>
        <v>9</v>
      </c>
      <c r="O1293" s="524"/>
      <c r="P1293" s="525">
        <f>N1293+O1293*100</f>
        <v>9</v>
      </c>
      <c r="Q1293" s="483">
        <f>IF(P1293=0,"",RANK(P1293,P:P,0))</f>
        <v>728</v>
      </c>
      <c r="R1293" s="374">
        <v>0</v>
      </c>
      <c r="S1293" s="425">
        <v>0</v>
      </c>
      <c r="T1293" s="414">
        <v>0</v>
      </c>
      <c r="U1293" s="414">
        <v>0</v>
      </c>
      <c r="V1293" s="414">
        <v>0</v>
      </c>
      <c r="W1293" s="414">
        <v>0</v>
      </c>
      <c r="X1293" s="414">
        <v>0</v>
      </c>
      <c r="Y1293" s="414">
        <v>0</v>
      </c>
      <c r="Z1293" s="414">
        <v>0</v>
      </c>
      <c r="AA1293" s="414">
        <v>0</v>
      </c>
      <c r="AB1293" s="425">
        <v>4</v>
      </c>
      <c r="AC1293" s="526"/>
      <c r="AD1293" s="421">
        <v>0</v>
      </c>
      <c r="AE1293" s="427">
        <v>0</v>
      </c>
      <c r="AF1293" s="527"/>
      <c r="AG1293" s="198">
        <v>5</v>
      </c>
      <c r="AH1293" s="527"/>
      <c r="AI1293" s="426">
        <v>0</v>
      </c>
      <c r="AJ1293" s="426">
        <v>0</v>
      </c>
      <c r="AK1293" s="426">
        <v>0</v>
      </c>
      <c r="AL1293" s="126"/>
      <c r="AM1293" s="418"/>
      <c r="AN1293" s="418"/>
      <c r="AO1293" s="375">
        <v>0</v>
      </c>
    </row>
    <row r="1294" spans="1:41" ht="24" customHeight="1" x14ac:dyDescent="0.3">
      <c r="A1294" s="410" t="s">
        <v>5664</v>
      </c>
      <c r="B1294" s="411" t="s">
        <v>5665</v>
      </c>
      <c r="C1294" s="412" t="s">
        <v>2355</v>
      </c>
      <c r="D1294" s="367">
        <f t="shared" si="117"/>
        <v>0</v>
      </c>
      <c r="E1294" s="368">
        <f t="shared" si="118"/>
        <v>0</v>
      </c>
      <c r="F1294" s="368">
        <f t="shared" si="119"/>
        <v>0</v>
      </c>
      <c r="G1294" s="368">
        <f t="shared" si="120"/>
        <v>0</v>
      </c>
      <c r="H1294" s="368">
        <f t="shared" si="121"/>
        <v>0</v>
      </c>
      <c r="I1294" s="368">
        <f t="shared" si="122"/>
        <v>0</v>
      </c>
      <c r="J1294" s="368">
        <f t="shared" si="123"/>
        <v>0</v>
      </c>
      <c r="K1294" s="368">
        <f t="shared" si="124"/>
        <v>0</v>
      </c>
      <c r="L1294" s="368">
        <f t="shared" si="125"/>
        <v>0</v>
      </c>
      <c r="M1294" s="368">
        <f t="shared" si="126"/>
        <v>0</v>
      </c>
      <c r="N1294" s="370">
        <f t="shared" si="127"/>
        <v>0</v>
      </c>
      <c r="O1294" s="371"/>
      <c r="P1294" s="413">
        <f t="shared" ref="P1294:P1299" si="128">N1294+O1294*100</f>
        <v>0</v>
      </c>
      <c r="Q1294" s="373" t="str">
        <f t="shared" ref="Q1294:Q1299" si="129">IF(P1294=0,"",RANK(P1294,P:P,0))</f>
        <v/>
      </c>
      <c r="R1294" s="374">
        <v>0</v>
      </c>
      <c r="S1294" s="420">
        <v>0</v>
      </c>
      <c r="T1294" s="414">
        <v>0</v>
      </c>
      <c r="U1294" s="414">
        <v>0</v>
      </c>
      <c r="V1294" s="414">
        <v>0</v>
      </c>
      <c r="W1294" s="414">
        <v>0</v>
      </c>
      <c r="X1294" s="414">
        <v>0</v>
      </c>
      <c r="Y1294" s="414">
        <v>0</v>
      </c>
      <c r="Z1294" s="414">
        <v>0</v>
      </c>
      <c r="AA1294" s="414">
        <v>0</v>
      </c>
      <c r="AB1294" s="420">
        <v>0</v>
      </c>
      <c r="AC1294" s="415"/>
      <c r="AD1294" s="142">
        <v>0</v>
      </c>
      <c r="AE1294" s="427">
        <v>0</v>
      </c>
      <c r="AF1294" s="433"/>
      <c r="AG1294" s="425"/>
      <c r="AH1294" s="433"/>
      <c r="AI1294" s="426">
        <v>0</v>
      </c>
      <c r="AJ1294" s="426">
        <v>0</v>
      </c>
      <c r="AK1294" s="426">
        <v>0</v>
      </c>
      <c r="AL1294" s="126"/>
      <c r="AM1294" s="418"/>
      <c r="AN1294" s="418"/>
      <c r="AO1294" s="375">
        <v>0</v>
      </c>
    </row>
    <row r="1295" spans="1:41" ht="24" customHeight="1" x14ac:dyDescent="0.3">
      <c r="A1295" s="410" t="s">
        <v>5666</v>
      </c>
      <c r="B1295" s="411" t="s">
        <v>5667</v>
      </c>
      <c r="C1295" s="412" t="s">
        <v>280</v>
      </c>
      <c r="D1295" s="367">
        <f t="shared" si="117"/>
        <v>0</v>
      </c>
      <c r="E1295" s="368">
        <f t="shared" si="118"/>
        <v>0</v>
      </c>
      <c r="F1295" s="368">
        <f t="shared" si="119"/>
        <v>0</v>
      </c>
      <c r="G1295" s="368">
        <f t="shared" si="120"/>
        <v>0</v>
      </c>
      <c r="H1295" s="368">
        <f t="shared" si="121"/>
        <v>0</v>
      </c>
      <c r="I1295" s="368">
        <f t="shared" si="122"/>
        <v>0</v>
      </c>
      <c r="J1295" s="368">
        <f t="shared" si="123"/>
        <v>0</v>
      </c>
      <c r="K1295" s="368">
        <f t="shared" si="124"/>
        <v>0</v>
      </c>
      <c r="L1295" s="368">
        <f t="shared" si="125"/>
        <v>0</v>
      </c>
      <c r="M1295" s="368">
        <f t="shared" si="126"/>
        <v>0</v>
      </c>
      <c r="N1295" s="370">
        <f t="shared" si="127"/>
        <v>0</v>
      </c>
      <c r="O1295" s="371"/>
      <c r="P1295" s="413">
        <f t="shared" si="128"/>
        <v>0</v>
      </c>
      <c r="Q1295" s="373" t="str">
        <f t="shared" si="129"/>
        <v/>
      </c>
      <c r="R1295" s="374">
        <v>0</v>
      </c>
      <c r="S1295" s="420">
        <v>0</v>
      </c>
      <c r="T1295" s="414">
        <v>0</v>
      </c>
      <c r="U1295" s="414">
        <v>0</v>
      </c>
      <c r="V1295" s="414">
        <v>0</v>
      </c>
      <c r="W1295" s="414">
        <v>0</v>
      </c>
      <c r="X1295" s="414">
        <v>0</v>
      </c>
      <c r="Y1295" s="414">
        <v>0</v>
      </c>
      <c r="Z1295" s="414">
        <v>0</v>
      </c>
      <c r="AA1295" s="414">
        <v>0</v>
      </c>
      <c r="AB1295" s="420">
        <v>0</v>
      </c>
      <c r="AC1295" s="429"/>
      <c r="AD1295" s="421">
        <v>0</v>
      </c>
      <c r="AE1295" s="416">
        <v>0</v>
      </c>
      <c r="AF1295" s="417"/>
      <c r="AG1295" s="375"/>
      <c r="AH1295" s="417"/>
      <c r="AI1295" s="421">
        <v>0</v>
      </c>
      <c r="AJ1295" s="421">
        <v>0</v>
      </c>
      <c r="AK1295" s="421">
        <v>0</v>
      </c>
      <c r="AL1295" s="126"/>
      <c r="AM1295" s="418"/>
      <c r="AN1295" s="418"/>
      <c r="AO1295" s="375">
        <v>0</v>
      </c>
    </row>
    <row r="1296" spans="1:41" ht="24" customHeight="1" x14ac:dyDescent="0.3">
      <c r="A1296" s="419" t="s">
        <v>5670</v>
      </c>
      <c r="B1296" s="411" t="s">
        <v>5671</v>
      </c>
      <c r="C1296" s="412" t="s">
        <v>5333</v>
      </c>
      <c r="D1296" s="367">
        <f t="shared" si="117"/>
        <v>5</v>
      </c>
      <c r="E1296" s="368">
        <f t="shared" si="118"/>
        <v>5</v>
      </c>
      <c r="F1296" s="368">
        <f t="shared" si="119"/>
        <v>0</v>
      </c>
      <c r="G1296" s="368">
        <f t="shared" si="120"/>
        <v>0</v>
      </c>
      <c r="H1296" s="368">
        <f t="shared" si="121"/>
        <v>0</v>
      </c>
      <c r="I1296" s="368">
        <f t="shared" si="122"/>
        <v>0</v>
      </c>
      <c r="J1296" s="368">
        <f t="shared" si="123"/>
        <v>0</v>
      </c>
      <c r="K1296" s="368">
        <f t="shared" si="124"/>
        <v>0</v>
      </c>
      <c r="L1296" s="368">
        <f t="shared" si="125"/>
        <v>0</v>
      </c>
      <c r="M1296" s="368">
        <f t="shared" si="126"/>
        <v>0</v>
      </c>
      <c r="N1296" s="370">
        <f t="shared" si="127"/>
        <v>10</v>
      </c>
      <c r="O1296" s="371"/>
      <c r="P1296" s="413">
        <f t="shared" si="128"/>
        <v>10</v>
      </c>
      <c r="Q1296" s="373">
        <f t="shared" si="129"/>
        <v>688</v>
      </c>
      <c r="R1296" s="431">
        <v>0</v>
      </c>
      <c r="S1296" s="414">
        <v>0</v>
      </c>
      <c r="T1296" s="414">
        <v>0</v>
      </c>
      <c r="U1296" s="414">
        <v>0</v>
      </c>
      <c r="V1296" s="414">
        <v>0</v>
      </c>
      <c r="W1296" s="414">
        <v>0</v>
      </c>
      <c r="X1296" s="414">
        <v>0</v>
      </c>
      <c r="Y1296" s="414">
        <v>0</v>
      </c>
      <c r="Z1296" s="414">
        <v>0</v>
      </c>
      <c r="AA1296" s="414">
        <v>0</v>
      </c>
      <c r="AB1296" s="414">
        <v>5</v>
      </c>
      <c r="AC1296" s="429"/>
      <c r="AD1296" s="142">
        <v>0</v>
      </c>
      <c r="AE1296" s="427">
        <v>0</v>
      </c>
      <c r="AF1296" s="417">
        <v>5</v>
      </c>
      <c r="AG1296" s="375"/>
      <c r="AH1296" s="417"/>
      <c r="AI1296" s="124">
        <v>0</v>
      </c>
      <c r="AJ1296" s="124">
        <v>0</v>
      </c>
      <c r="AK1296" s="124">
        <v>0</v>
      </c>
      <c r="AL1296" s="434"/>
      <c r="AM1296" s="435"/>
      <c r="AN1296" s="435"/>
      <c r="AO1296" s="375">
        <v>0</v>
      </c>
    </row>
    <row r="1297" spans="1:41" ht="24" customHeight="1" x14ac:dyDescent="0.3">
      <c r="A1297" s="419" t="s">
        <v>5672</v>
      </c>
      <c r="B1297" s="436" t="s">
        <v>5673</v>
      </c>
      <c r="C1297" s="437" t="s">
        <v>1051</v>
      </c>
      <c r="D1297" s="367">
        <f t="shared" si="117"/>
        <v>0</v>
      </c>
      <c r="E1297" s="368">
        <f t="shared" si="118"/>
        <v>0</v>
      </c>
      <c r="F1297" s="368">
        <f t="shared" si="119"/>
        <v>0</v>
      </c>
      <c r="G1297" s="368">
        <f t="shared" si="120"/>
        <v>0</v>
      </c>
      <c r="H1297" s="368">
        <f t="shared" si="121"/>
        <v>0</v>
      </c>
      <c r="I1297" s="368">
        <f t="shared" si="122"/>
        <v>0</v>
      </c>
      <c r="J1297" s="368">
        <f t="shared" si="123"/>
        <v>0</v>
      </c>
      <c r="K1297" s="368">
        <f t="shared" si="124"/>
        <v>0</v>
      </c>
      <c r="L1297" s="368">
        <f t="shared" si="125"/>
        <v>0</v>
      </c>
      <c r="M1297" s="368">
        <f t="shared" si="126"/>
        <v>0</v>
      </c>
      <c r="N1297" s="370">
        <f t="shared" si="127"/>
        <v>0</v>
      </c>
      <c r="O1297" s="371"/>
      <c r="P1297" s="413">
        <f t="shared" si="128"/>
        <v>0</v>
      </c>
      <c r="Q1297" s="373" t="str">
        <f t="shared" si="129"/>
        <v/>
      </c>
      <c r="R1297" s="374">
        <v>0</v>
      </c>
      <c r="S1297" s="420">
        <v>0</v>
      </c>
      <c r="T1297" s="414">
        <v>0</v>
      </c>
      <c r="U1297" s="414">
        <v>0</v>
      </c>
      <c r="V1297" s="414">
        <v>0</v>
      </c>
      <c r="W1297" s="414">
        <v>0</v>
      </c>
      <c r="X1297" s="414">
        <v>0</v>
      </c>
      <c r="Y1297" s="414">
        <v>0</v>
      </c>
      <c r="Z1297" s="414">
        <v>0</v>
      </c>
      <c r="AA1297" s="414">
        <v>0</v>
      </c>
      <c r="AB1297" s="420">
        <v>0</v>
      </c>
      <c r="AC1297" s="415"/>
      <c r="AD1297" s="421">
        <v>0</v>
      </c>
      <c r="AE1297" s="416">
        <v>0</v>
      </c>
      <c r="AF1297" s="417"/>
      <c r="AG1297" s="375"/>
      <c r="AH1297" s="417"/>
      <c r="AI1297" s="421">
        <v>0</v>
      </c>
      <c r="AJ1297" s="421">
        <v>0</v>
      </c>
      <c r="AK1297" s="421">
        <v>0</v>
      </c>
      <c r="AL1297" s="126"/>
      <c r="AM1297" s="418"/>
      <c r="AN1297" s="418"/>
      <c r="AO1297" s="375">
        <v>0</v>
      </c>
    </row>
    <row r="1298" spans="1:41" ht="24" customHeight="1" x14ac:dyDescent="0.3">
      <c r="A1298" s="419" t="s">
        <v>5674</v>
      </c>
      <c r="B1298" s="436" t="s">
        <v>5675</v>
      </c>
      <c r="C1298" s="437" t="s">
        <v>1539</v>
      </c>
      <c r="D1298" s="367">
        <f t="shared" si="117"/>
        <v>0</v>
      </c>
      <c r="E1298" s="368">
        <f t="shared" si="118"/>
        <v>0</v>
      </c>
      <c r="F1298" s="368">
        <f t="shared" si="119"/>
        <v>0</v>
      </c>
      <c r="G1298" s="368">
        <f t="shared" si="120"/>
        <v>0</v>
      </c>
      <c r="H1298" s="368">
        <f t="shared" si="121"/>
        <v>0</v>
      </c>
      <c r="I1298" s="368">
        <f t="shared" si="122"/>
        <v>0</v>
      </c>
      <c r="J1298" s="368">
        <f t="shared" si="123"/>
        <v>0</v>
      </c>
      <c r="K1298" s="368">
        <f t="shared" si="124"/>
        <v>0</v>
      </c>
      <c r="L1298" s="368">
        <f t="shared" si="125"/>
        <v>0</v>
      </c>
      <c r="M1298" s="368">
        <f t="shared" si="126"/>
        <v>0</v>
      </c>
      <c r="N1298" s="370">
        <f t="shared" si="127"/>
        <v>0</v>
      </c>
      <c r="O1298" s="371"/>
      <c r="P1298" s="413">
        <f t="shared" si="128"/>
        <v>0</v>
      </c>
      <c r="Q1298" s="373" t="str">
        <f t="shared" si="129"/>
        <v/>
      </c>
      <c r="R1298" s="374">
        <v>0</v>
      </c>
      <c r="S1298" s="428">
        <v>0</v>
      </c>
      <c r="T1298" s="414">
        <v>0</v>
      </c>
      <c r="U1298" s="414">
        <v>0</v>
      </c>
      <c r="V1298" s="414">
        <v>0</v>
      </c>
      <c r="W1298" s="414">
        <v>0</v>
      </c>
      <c r="X1298" s="414">
        <v>0</v>
      </c>
      <c r="Y1298" s="414">
        <v>0</v>
      </c>
      <c r="Z1298" s="414">
        <v>0</v>
      </c>
      <c r="AA1298" s="414">
        <v>0</v>
      </c>
      <c r="AB1298" s="428">
        <v>0</v>
      </c>
      <c r="AC1298" s="429"/>
      <c r="AD1298" s="430">
        <v>0</v>
      </c>
      <c r="AE1298" s="416">
        <v>0</v>
      </c>
      <c r="AF1298" s="417"/>
      <c r="AG1298" s="375"/>
      <c r="AH1298" s="417"/>
      <c r="AI1298" s="142">
        <v>0</v>
      </c>
      <c r="AJ1298" s="142">
        <v>0</v>
      </c>
      <c r="AK1298" s="142">
        <v>0</v>
      </c>
      <c r="AL1298" s="126"/>
      <c r="AM1298" s="418"/>
      <c r="AN1298" s="418"/>
      <c r="AO1298" s="375">
        <v>0</v>
      </c>
    </row>
    <row r="1299" spans="1:41" ht="24" customHeight="1" x14ac:dyDescent="0.3">
      <c r="A1299" s="410" t="s">
        <v>5676</v>
      </c>
      <c r="B1299" s="411" t="s">
        <v>5677</v>
      </c>
      <c r="C1299" s="412" t="s">
        <v>2602</v>
      </c>
      <c r="D1299" s="367">
        <f t="shared" si="117"/>
        <v>0</v>
      </c>
      <c r="E1299" s="368">
        <f t="shared" si="118"/>
        <v>0</v>
      </c>
      <c r="F1299" s="368">
        <f t="shared" si="119"/>
        <v>0</v>
      </c>
      <c r="G1299" s="368">
        <f t="shared" si="120"/>
        <v>0</v>
      </c>
      <c r="H1299" s="368">
        <f t="shared" si="121"/>
        <v>0</v>
      </c>
      <c r="I1299" s="368">
        <f t="shared" si="122"/>
        <v>0</v>
      </c>
      <c r="J1299" s="368">
        <f t="shared" si="123"/>
        <v>0</v>
      </c>
      <c r="K1299" s="368">
        <f t="shared" si="124"/>
        <v>0</v>
      </c>
      <c r="L1299" s="368">
        <f t="shared" si="125"/>
        <v>0</v>
      </c>
      <c r="M1299" s="368">
        <f t="shared" si="126"/>
        <v>0</v>
      </c>
      <c r="N1299" s="370">
        <f t="shared" si="127"/>
        <v>0</v>
      </c>
      <c r="O1299" s="371"/>
      <c r="P1299" s="413">
        <f t="shared" si="128"/>
        <v>0</v>
      </c>
      <c r="Q1299" s="373" t="str">
        <f t="shared" si="129"/>
        <v/>
      </c>
      <c r="R1299" s="374">
        <v>0</v>
      </c>
      <c r="S1299" s="420">
        <v>0</v>
      </c>
      <c r="T1299" s="414">
        <v>0</v>
      </c>
      <c r="U1299" s="414">
        <v>0</v>
      </c>
      <c r="V1299" s="414">
        <v>0</v>
      </c>
      <c r="W1299" s="414">
        <v>0</v>
      </c>
      <c r="X1299" s="414">
        <v>0</v>
      </c>
      <c r="Y1299" s="414">
        <v>0</v>
      </c>
      <c r="Z1299" s="414">
        <v>0</v>
      </c>
      <c r="AA1299" s="414">
        <v>0</v>
      </c>
      <c r="AB1299" s="420">
        <v>0</v>
      </c>
      <c r="AC1299" s="415"/>
      <c r="AD1299" s="426">
        <v>0</v>
      </c>
      <c r="AE1299" s="416">
        <v>0</v>
      </c>
      <c r="AF1299" s="417"/>
      <c r="AG1299" s="375"/>
      <c r="AH1299" s="417"/>
      <c r="AI1299" s="124">
        <v>0</v>
      </c>
      <c r="AJ1299" s="124">
        <v>0</v>
      </c>
      <c r="AK1299" s="124">
        <v>0</v>
      </c>
      <c r="AL1299" s="126"/>
      <c r="AM1299" s="418"/>
      <c r="AN1299" s="418"/>
      <c r="AO1299" s="375">
        <v>0</v>
      </c>
    </row>
    <row r="1300" spans="1:41" ht="24" customHeight="1" x14ac:dyDescent="0.3">
      <c r="A1300" s="521" t="s">
        <v>5678</v>
      </c>
      <c r="B1300" s="522" t="s">
        <v>5679</v>
      </c>
      <c r="C1300" s="523" t="s">
        <v>5680</v>
      </c>
      <c r="D1300" s="367">
        <f t="shared" si="117"/>
        <v>4</v>
      </c>
      <c r="E1300" s="368">
        <f t="shared" si="118"/>
        <v>0</v>
      </c>
      <c r="F1300" s="368">
        <f t="shared" si="119"/>
        <v>0</v>
      </c>
      <c r="G1300" s="368">
        <f t="shared" si="120"/>
        <v>0</v>
      </c>
      <c r="H1300" s="368">
        <f t="shared" si="121"/>
        <v>0</v>
      </c>
      <c r="I1300" s="368">
        <f t="shared" si="122"/>
        <v>0</v>
      </c>
      <c r="J1300" s="368">
        <f t="shared" si="123"/>
        <v>0</v>
      </c>
      <c r="K1300" s="368">
        <f t="shared" si="124"/>
        <v>0</v>
      </c>
      <c r="L1300" s="368">
        <f t="shared" si="125"/>
        <v>0</v>
      </c>
      <c r="M1300" s="368">
        <f t="shared" si="126"/>
        <v>0</v>
      </c>
      <c r="N1300" s="480">
        <f t="shared" si="127"/>
        <v>4</v>
      </c>
      <c r="O1300" s="524"/>
      <c r="P1300" s="525">
        <f>N1300+O1300*100</f>
        <v>4</v>
      </c>
      <c r="Q1300" s="483">
        <f>IF(P1300=0,"",RANK(P1300,P:P,0))</f>
        <v>889</v>
      </c>
      <c r="R1300" s="374">
        <v>0</v>
      </c>
      <c r="S1300" s="428">
        <v>0</v>
      </c>
      <c r="T1300" s="414">
        <v>0</v>
      </c>
      <c r="U1300" s="414">
        <v>0</v>
      </c>
      <c r="V1300" s="414">
        <v>0</v>
      </c>
      <c r="W1300" s="414">
        <v>0</v>
      </c>
      <c r="X1300" s="414">
        <v>0</v>
      </c>
      <c r="Y1300" s="414">
        <v>0</v>
      </c>
      <c r="Z1300" s="414">
        <v>0</v>
      </c>
      <c r="AA1300" s="414">
        <v>0</v>
      </c>
      <c r="AB1300" s="428">
        <v>4</v>
      </c>
      <c r="AC1300" s="526"/>
      <c r="AD1300" s="389">
        <v>0</v>
      </c>
      <c r="AE1300" s="416">
        <v>0</v>
      </c>
      <c r="AF1300" s="527"/>
      <c r="AG1300" s="198"/>
      <c r="AH1300" s="527"/>
      <c r="AI1300" s="421">
        <v>0</v>
      </c>
      <c r="AJ1300" s="421">
        <v>0</v>
      </c>
      <c r="AK1300" s="421">
        <v>0</v>
      </c>
      <c r="AL1300" s="126"/>
      <c r="AM1300" s="418"/>
      <c r="AN1300" s="418"/>
      <c r="AO1300" s="375">
        <v>0</v>
      </c>
    </row>
    <row r="1301" spans="1:41" ht="24" customHeight="1" x14ac:dyDescent="0.3">
      <c r="A1301" s="410" t="s">
        <v>5681</v>
      </c>
      <c r="B1301" s="411" t="s">
        <v>5682</v>
      </c>
      <c r="C1301" s="412" t="s">
        <v>4278</v>
      </c>
      <c r="D1301" s="367">
        <f t="shared" si="117"/>
        <v>12</v>
      </c>
      <c r="E1301" s="368">
        <f t="shared" si="118"/>
        <v>0</v>
      </c>
      <c r="F1301" s="368">
        <f t="shared" si="119"/>
        <v>0</v>
      </c>
      <c r="G1301" s="368">
        <f t="shared" si="120"/>
        <v>0</v>
      </c>
      <c r="H1301" s="368">
        <f t="shared" si="121"/>
        <v>0</v>
      </c>
      <c r="I1301" s="368">
        <f t="shared" si="122"/>
        <v>0</v>
      </c>
      <c r="J1301" s="368">
        <f t="shared" si="123"/>
        <v>0</v>
      </c>
      <c r="K1301" s="368">
        <f t="shared" si="124"/>
        <v>0</v>
      </c>
      <c r="L1301" s="368">
        <f t="shared" si="125"/>
        <v>0</v>
      </c>
      <c r="M1301" s="368">
        <f t="shared" si="126"/>
        <v>0</v>
      </c>
      <c r="N1301" s="370">
        <f t="shared" si="127"/>
        <v>12</v>
      </c>
      <c r="O1301" s="371"/>
      <c r="P1301" s="413">
        <f t="shared" ref="P1301:P1338" si="130">N1301+O1301*100</f>
        <v>12</v>
      </c>
      <c r="Q1301" s="373">
        <f t="shared" ref="Q1301:Q1338" si="131">IF(P1301=0,"",RANK(P1301,P:P,0))</f>
        <v>621</v>
      </c>
      <c r="R1301" s="374">
        <v>0</v>
      </c>
      <c r="S1301" s="449">
        <v>0</v>
      </c>
      <c r="T1301" s="414">
        <v>0</v>
      </c>
      <c r="U1301" s="414">
        <v>0</v>
      </c>
      <c r="V1301" s="414">
        <v>0</v>
      </c>
      <c r="W1301" s="414">
        <v>0</v>
      </c>
      <c r="X1301" s="414">
        <v>0</v>
      </c>
      <c r="Y1301" s="414">
        <v>0</v>
      </c>
      <c r="Z1301" s="414">
        <v>0</v>
      </c>
      <c r="AA1301" s="414">
        <v>0</v>
      </c>
      <c r="AB1301" s="449">
        <v>0</v>
      </c>
      <c r="AC1301" s="415"/>
      <c r="AD1301" s="421">
        <v>0</v>
      </c>
      <c r="AE1301" s="416">
        <v>0</v>
      </c>
      <c r="AF1301" s="417"/>
      <c r="AG1301" s="375">
        <v>12</v>
      </c>
      <c r="AH1301" s="417"/>
      <c r="AI1301" s="421">
        <v>0</v>
      </c>
      <c r="AJ1301" s="421">
        <v>0</v>
      </c>
      <c r="AK1301" s="421">
        <v>0</v>
      </c>
      <c r="AL1301" s="126"/>
      <c r="AM1301" s="418"/>
      <c r="AN1301" s="418"/>
      <c r="AO1301" s="375">
        <v>0</v>
      </c>
    </row>
    <row r="1302" spans="1:41" ht="24" customHeight="1" x14ac:dyDescent="0.3">
      <c r="A1302" s="419" t="s">
        <v>5683</v>
      </c>
      <c r="B1302" s="411" t="s">
        <v>5684</v>
      </c>
      <c r="C1302" s="412" t="s">
        <v>2130</v>
      </c>
      <c r="D1302" s="367">
        <f t="shared" si="117"/>
        <v>4</v>
      </c>
      <c r="E1302" s="368">
        <f t="shared" si="118"/>
        <v>0</v>
      </c>
      <c r="F1302" s="368">
        <f t="shared" si="119"/>
        <v>0</v>
      </c>
      <c r="G1302" s="368">
        <f t="shared" si="120"/>
        <v>0</v>
      </c>
      <c r="H1302" s="368">
        <f t="shared" si="121"/>
        <v>0</v>
      </c>
      <c r="I1302" s="368">
        <f t="shared" si="122"/>
        <v>0</v>
      </c>
      <c r="J1302" s="368">
        <f t="shared" si="123"/>
        <v>0</v>
      </c>
      <c r="K1302" s="368">
        <f t="shared" si="124"/>
        <v>0</v>
      </c>
      <c r="L1302" s="368">
        <f t="shared" si="125"/>
        <v>0</v>
      </c>
      <c r="M1302" s="368">
        <f t="shared" si="126"/>
        <v>0</v>
      </c>
      <c r="N1302" s="370">
        <f t="shared" si="127"/>
        <v>4</v>
      </c>
      <c r="O1302" s="371"/>
      <c r="P1302" s="413">
        <f t="shared" si="130"/>
        <v>4</v>
      </c>
      <c r="Q1302" s="373">
        <f t="shared" si="131"/>
        <v>889</v>
      </c>
      <c r="R1302" s="374">
        <v>0</v>
      </c>
      <c r="S1302" s="420">
        <v>0</v>
      </c>
      <c r="T1302" s="414">
        <v>0</v>
      </c>
      <c r="U1302" s="414">
        <v>0</v>
      </c>
      <c r="V1302" s="414">
        <v>0</v>
      </c>
      <c r="W1302" s="414">
        <v>0</v>
      </c>
      <c r="X1302" s="414">
        <v>0</v>
      </c>
      <c r="Y1302" s="414">
        <v>0</v>
      </c>
      <c r="Z1302" s="414">
        <v>0</v>
      </c>
      <c r="AA1302" s="414">
        <v>0</v>
      </c>
      <c r="AB1302" s="420">
        <v>0</v>
      </c>
      <c r="AC1302" s="429"/>
      <c r="AD1302" s="430">
        <v>0</v>
      </c>
      <c r="AE1302" s="427">
        <v>0</v>
      </c>
      <c r="AF1302" s="417"/>
      <c r="AG1302" s="375">
        <v>4</v>
      </c>
      <c r="AH1302" s="417"/>
      <c r="AI1302" s="124">
        <v>0</v>
      </c>
      <c r="AJ1302" s="124">
        <v>0</v>
      </c>
      <c r="AK1302" s="124">
        <v>0</v>
      </c>
      <c r="AL1302" s="126"/>
      <c r="AM1302" s="418"/>
      <c r="AN1302" s="418"/>
      <c r="AO1302" s="375">
        <v>0</v>
      </c>
    </row>
    <row r="1303" spans="1:41" ht="24" customHeight="1" x14ac:dyDescent="0.3">
      <c r="A1303" s="410" t="s">
        <v>5685</v>
      </c>
      <c r="B1303" s="411" t="s">
        <v>5686</v>
      </c>
      <c r="C1303" s="412" t="s">
        <v>358</v>
      </c>
      <c r="D1303" s="367">
        <f t="shared" si="117"/>
        <v>0</v>
      </c>
      <c r="E1303" s="368">
        <f t="shared" si="118"/>
        <v>0</v>
      </c>
      <c r="F1303" s="368">
        <f t="shared" si="119"/>
        <v>0</v>
      </c>
      <c r="G1303" s="368">
        <f t="shared" si="120"/>
        <v>0</v>
      </c>
      <c r="H1303" s="368">
        <f t="shared" si="121"/>
        <v>0</v>
      </c>
      <c r="I1303" s="368">
        <f t="shared" si="122"/>
        <v>0</v>
      </c>
      <c r="J1303" s="368">
        <f t="shared" si="123"/>
        <v>0</v>
      </c>
      <c r="K1303" s="368">
        <f t="shared" si="124"/>
        <v>0</v>
      </c>
      <c r="L1303" s="368">
        <f t="shared" si="125"/>
        <v>0</v>
      </c>
      <c r="M1303" s="368">
        <f t="shared" si="126"/>
        <v>0</v>
      </c>
      <c r="N1303" s="370">
        <f t="shared" si="127"/>
        <v>0</v>
      </c>
      <c r="O1303" s="371"/>
      <c r="P1303" s="413">
        <f t="shared" si="130"/>
        <v>0</v>
      </c>
      <c r="Q1303" s="373" t="str">
        <f t="shared" si="131"/>
        <v/>
      </c>
      <c r="R1303" s="374">
        <v>0</v>
      </c>
      <c r="S1303" s="420">
        <v>0</v>
      </c>
      <c r="T1303" s="414">
        <v>0</v>
      </c>
      <c r="U1303" s="414">
        <v>0</v>
      </c>
      <c r="V1303" s="414">
        <v>0</v>
      </c>
      <c r="W1303" s="414">
        <v>0</v>
      </c>
      <c r="X1303" s="414">
        <v>0</v>
      </c>
      <c r="Y1303" s="414">
        <v>0</v>
      </c>
      <c r="Z1303" s="414">
        <v>0</v>
      </c>
      <c r="AA1303" s="414">
        <v>0</v>
      </c>
      <c r="AB1303" s="420">
        <v>0</v>
      </c>
      <c r="AC1303" s="415"/>
      <c r="AD1303" s="426">
        <v>0</v>
      </c>
      <c r="AE1303" s="427">
        <v>0</v>
      </c>
      <c r="AF1303" s="417"/>
      <c r="AG1303" s="375"/>
      <c r="AH1303" s="417"/>
      <c r="AI1303" s="421">
        <v>0</v>
      </c>
      <c r="AJ1303" s="421">
        <v>0</v>
      </c>
      <c r="AK1303" s="421">
        <v>0</v>
      </c>
      <c r="AL1303" s="126"/>
      <c r="AM1303" s="418"/>
      <c r="AN1303" s="418"/>
      <c r="AO1303" s="375">
        <v>0</v>
      </c>
    </row>
    <row r="1304" spans="1:41" ht="24" customHeight="1" x14ac:dyDescent="0.3">
      <c r="A1304" s="419" t="s">
        <v>5687</v>
      </c>
      <c r="B1304" s="436" t="s">
        <v>5688</v>
      </c>
      <c r="C1304" s="437" t="s">
        <v>696</v>
      </c>
      <c r="D1304" s="367">
        <f t="shared" si="117"/>
        <v>12</v>
      </c>
      <c r="E1304" s="368">
        <f t="shared" si="118"/>
        <v>5</v>
      </c>
      <c r="F1304" s="368">
        <f t="shared" si="119"/>
        <v>0</v>
      </c>
      <c r="G1304" s="368">
        <f t="shared" si="120"/>
        <v>0</v>
      </c>
      <c r="H1304" s="368">
        <f t="shared" si="121"/>
        <v>0</v>
      </c>
      <c r="I1304" s="368">
        <f t="shared" si="122"/>
        <v>0</v>
      </c>
      <c r="J1304" s="368">
        <f t="shared" si="123"/>
        <v>0</v>
      </c>
      <c r="K1304" s="368">
        <f t="shared" si="124"/>
        <v>0</v>
      </c>
      <c r="L1304" s="368">
        <f t="shared" si="125"/>
        <v>0</v>
      </c>
      <c r="M1304" s="368">
        <f t="shared" si="126"/>
        <v>0</v>
      </c>
      <c r="N1304" s="370">
        <f t="shared" si="127"/>
        <v>17</v>
      </c>
      <c r="O1304" s="371"/>
      <c r="P1304" s="413">
        <f t="shared" si="130"/>
        <v>17</v>
      </c>
      <c r="Q1304" s="373">
        <f t="shared" si="131"/>
        <v>480</v>
      </c>
      <c r="R1304" s="374">
        <v>0</v>
      </c>
      <c r="S1304" s="432">
        <v>12</v>
      </c>
      <c r="T1304" s="414">
        <v>0</v>
      </c>
      <c r="U1304" s="414">
        <v>0</v>
      </c>
      <c r="V1304" s="414">
        <v>0</v>
      </c>
      <c r="W1304" s="414">
        <v>0</v>
      </c>
      <c r="X1304" s="414">
        <v>0</v>
      </c>
      <c r="Y1304" s="414">
        <v>0</v>
      </c>
      <c r="Z1304" s="414">
        <v>0</v>
      </c>
      <c r="AA1304" s="414">
        <v>0</v>
      </c>
      <c r="AB1304" s="432">
        <v>0</v>
      </c>
      <c r="AC1304" s="415"/>
      <c r="AD1304" s="124">
        <v>0</v>
      </c>
      <c r="AE1304" s="416">
        <v>0</v>
      </c>
      <c r="AF1304" s="417">
        <v>5</v>
      </c>
      <c r="AG1304" s="375"/>
      <c r="AH1304" s="417"/>
      <c r="AI1304" s="421">
        <v>0</v>
      </c>
      <c r="AJ1304" s="421">
        <v>0</v>
      </c>
      <c r="AK1304" s="421">
        <v>0</v>
      </c>
      <c r="AL1304" s="126"/>
      <c r="AM1304" s="418"/>
      <c r="AN1304" s="418"/>
      <c r="AO1304" s="375">
        <v>0</v>
      </c>
    </row>
    <row r="1305" spans="1:41" ht="24" customHeight="1" x14ac:dyDescent="0.3">
      <c r="A1305" s="419" t="s">
        <v>1047</v>
      </c>
      <c r="B1305" s="411" t="s">
        <v>1048</v>
      </c>
      <c r="C1305" s="412" t="s">
        <v>156</v>
      </c>
      <c r="D1305" s="367">
        <f t="shared" si="117"/>
        <v>12</v>
      </c>
      <c r="E1305" s="368">
        <f t="shared" si="118"/>
        <v>5</v>
      </c>
      <c r="F1305" s="368">
        <f t="shared" si="119"/>
        <v>0</v>
      </c>
      <c r="G1305" s="368">
        <f t="shared" si="120"/>
        <v>0</v>
      </c>
      <c r="H1305" s="368">
        <f t="shared" si="121"/>
        <v>0</v>
      </c>
      <c r="I1305" s="368">
        <f t="shared" si="122"/>
        <v>0</v>
      </c>
      <c r="J1305" s="368">
        <f t="shared" si="123"/>
        <v>0</v>
      </c>
      <c r="K1305" s="368">
        <f t="shared" si="124"/>
        <v>0</v>
      </c>
      <c r="L1305" s="368">
        <f t="shared" si="125"/>
        <v>0</v>
      </c>
      <c r="M1305" s="368">
        <f t="shared" si="126"/>
        <v>0</v>
      </c>
      <c r="N1305" s="370">
        <f t="shared" si="127"/>
        <v>17</v>
      </c>
      <c r="O1305" s="371"/>
      <c r="P1305" s="413">
        <f t="shared" si="130"/>
        <v>17</v>
      </c>
      <c r="Q1305" s="373">
        <f t="shared" si="131"/>
        <v>480</v>
      </c>
      <c r="R1305" s="374">
        <v>0</v>
      </c>
      <c r="S1305" s="390">
        <v>12</v>
      </c>
      <c r="T1305" s="414">
        <v>0</v>
      </c>
      <c r="U1305" s="414">
        <v>0</v>
      </c>
      <c r="V1305" s="414">
        <v>0</v>
      </c>
      <c r="W1305" s="414">
        <v>0</v>
      </c>
      <c r="X1305" s="414">
        <v>0</v>
      </c>
      <c r="Y1305" s="414">
        <v>0</v>
      </c>
      <c r="Z1305" s="414">
        <v>0</v>
      </c>
      <c r="AA1305" s="414">
        <v>0</v>
      </c>
      <c r="AB1305" s="390">
        <v>0</v>
      </c>
      <c r="AC1305" s="415"/>
      <c r="AD1305" s="421">
        <v>0</v>
      </c>
      <c r="AE1305" s="416">
        <v>0</v>
      </c>
      <c r="AF1305" s="417">
        <v>5</v>
      </c>
      <c r="AG1305" s="375"/>
      <c r="AH1305" s="417"/>
      <c r="AI1305" s="421">
        <v>0</v>
      </c>
      <c r="AJ1305" s="421">
        <v>0</v>
      </c>
      <c r="AK1305" s="421">
        <v>0</v>
      </c>
      <c r="AL1305" s="126"/>
      <c r="AM1305" s="418"/>
      <c r="AN1305" s="418"/>
      <c r="AO1305" s="375">
        <v>0</v>
      </c>
    </row>
    <row r="1306" spans="1:41" ht="24" customHeight="1" x14ac:dyDescent="0.3">
      <c r="A1306" s="419" t="s">
        <v>5689</v>
      </c>
      <c r="B1306" s="436" t="s">
        <v>5690</v>
      </c>
      <c r="C1306" s="437" t="s">
        <v>3209</v>
      </c>
      <c r="D1306" s="367">
        <f t="shared" si="117"/>
        <v>5</v>
      </c>
      <c r="E1306" s="368">
        <f t="shared" si="118"/>
        <v>0</v>
      </c>
      <c r="F1306" s="368">
        <f t="shared" si="119"/>
        <v>0</v>
      </c>
      <c r="G1306" s="368">
        <f t="shared" si="120"/>
        <v>0</v>
      </c>
      <c r="H1306" s="368">
        <f t="shared" si="121"/>
        <v>0</v>
      </c>
      <c r="I1306" s="368">
        <f t="shared" si="122"/>
        <v>0</v>
      </c>
      <c r="J1306" s="368">
        <f t="shared" si="123"/>
        <v>0</v>
      </c>
      <c r="K1306" s="368">
        <f t="shared" si="124"/>
        <v>0</v>
      </c>
      <c r="L1306" s="368">
        <f t="shared" si="125"/>
        <v>0</v>
      </c>
      <c r="M1306" s="368">
        <f t="shared" si="126"/>
        <v>0</v>
      </c>
      <c r="N1306" s="370">
        <f t="shared" si="127"/>
        <v>5</v>
      </c>
      <c r="O1306" s="371"/>
      <c r="P1306" s="413">
        <f t="shared" si="130"/>
        <v>5</v>
      </c>
      <c r="Q1306" s="373">
        <f t="shared" si="131"/>
        <v>830</v>
      </c>
      <c r="R1306" s="374">
        <v>0</v>
      </c>
      <c r="S1306" s="420">
        <v>0</v>
      </c>
      <c r="T1306" s="414">
        <v>0</v>
      </c>
      <c r="U1306" s="414">
        <v>0</v>
      </c>
      <c r="V1306" s="414">
        <v>0</v>
      </c>
      <c r="W1306" s="414">
        <v>0</v>
      </c>
      <c r="X1306" s="414">
        <v>0</v>
      </c>
      <c r="Y1306" s="414">
        <v>0</v>
      </c>
      <c r="Z1306" s="414">
        <v>0</v>
      </c>
      <c r="AA1306" s="414">
        <v>0</v>
      </c>
      <c r="AB1306" s="420">
        <v>0</v>
      </c>
      <c r="AC1306" s="415"/>
      <c r="AD1306" s="142">
        <v>0</v>
      </c>
      <c r="AE1306" s="427">
        <v>0</v>
      </c>
      <c r="AF1306" s="433"/>
      <c r="AG1306" s="425">
        <v>5</v>
      </c>
      <c r="AH1306" s="433"/>
      <c r="AI1306" s="142">
        <v>0</v>
      </c>
      <c r="AJ1306" s="142">
        <v>0</v>
      </c>
      <c r="AK1306" s="142">
        <v>0</v>
      </c>
      <c r="AL1306" s="126"/>
      <c r="AM1306" s="418"/>
      <c r="AN1306" s="418"/>
      <c r="AO1306" s="375">
        <v>0</v>
      </c>
    </row>
    <row r="1307" spans="1:41" ht="24" customHeight="1" x14ac:dyDescent="0.3">
      <c r="A1307" s="419" t="s">
        <v>5691</v>
      </c>
      <c r="B1307" s="411" t="s">
        <v>5690</v>
      </c>
      <c r="C1307" s="412" t="s">
        <v>3209</v>
      </c>
      <c r="D1307" s="367">
        <f t="shared" si="117"/>
        <v>0</v>
      </c>
      <c r="E1307" s="368">
        <f t="shared" si="118"/>
        <v>0</v>
      </c>
      <c r="F1307" s="368">
        <f t="shared" si="119"/>
        <v>0</v>
      </c>
      <c r="G1307" s="368">
        <f t="shared" si="120"/>
        <v>0</v>
      </c>
      <c r="H1307" s="368">
        <f t="shared" si="121"/>
        <v>0</v>
      </c>
      <c r="I1307" s="368">
        <f t="shared" si="122"/>
        <v>0</v>
      </c>
      <c r="J1307" s="368">
        <f t="shared" si="123"/>
        <v>0</v>
      </c>
      <c r="K1307" s="368">
        <f t="shared" si="124"/>
        <v>0</v>
      </c>
      <c r="L1307" s="368">
        <f t="shared" si="125"/>
        <v>0</v>
      </c>
      <c r="M1307" s="368">
        <f t="shared" si="126"/>
        <v>0</v>
      </c>
      <c r="N1307" s="370">
        <f t="shared" si="127"/>
        <v>0</v>
      </c>
      <c r="O1307" s="371"/>
      <c r="P1307" s="413">
        <f t="shared" si="130"/>
        <v>0</v>
      </c>
      <c r="Q1307" s="373" t="str">
        <f t="shared" si="131"/>
        <v/>
      </c>
      <c r="R1307" s="374">
        <v>0</v>
      </c>
      <c r="S1307" s="420">
        <v>0</v>
      </c>
      <c r="T1307" s="414">
        <v>0</v>
      </c>
      <c r="U1307" s="414">
        <v>0</v>
      </c>
      <c r="V1307" s="414">
        <v>0</v>
      </c>
      <c r="W1307" s="414">
        <v>0</v>
      </c>
      <c r="X1307" s="414">
        <v>0</v>
      </c>
      <c r="Y1307" s="414">
        <v>0</v>
      </c>
      <c r="Z1307" s="414">
        <v>0</v>
      </c>
      <c r="AA1307" s="414">
        <v>0</v>
      </c>
      <c r="AB1307" s="420">
        <v>0</v>
      </c>
      <c r="AC1307" s="415"/>
      <c r="AD1307" s="421">
        <v>0</v>
      </c>
      <c r="AE1307" s="427">
        <v>0</v>
      </c>
      <c r="AF1307" s="417"/>
      <c r="AG1307" s="375"/>
      <c r="AH1307" s="417"/>
      <c r="AI1307" s="142">
        <v>0</v>
      </c>
      <c r="AJ1307" s="142">
        <v>0</v>
      </c>
      <c r="AK1307" s="142">
        <v>0</v>
      </c>
      <c r="AL1307" s="126"/>
      <c r="AM1307" s="418"/>
      <c r="AN1307" s="418"/>
      <c r="AO1307" s="375">
        <v>0</v>
      </c>
    </row>
    <row r="1308" spans="1:41" ht="24" customHeight="1" x14ac:dyDescent="0.3">
      <c r="A1308" s="410" t="s">
        <v>5692</v>
      </c>
      <c r="B1308" s="411" t="s">
        <v>5693</v>
      </c>
      <c r="C1308" s="412" t="s">
        <v>280</v>
      </c>
      <c r="D1308" s="367">
        <f t="shared" si="117"/>
        <v>17</v>
      </c>
      <c r="E1308" s="368">
        <f t="shared" si="118"/>
        <v>12</v>
      </c>
      <c r="F1308" s="368">
        <f t="shared" si="119"/>
        <v>0</v>
      </c>
      <c r="G1308" s="368">
        <f t="shared" si="120"/>
        <v>0</v>
      </c>
      <c r="H1308" s="368">
        <f t="shared" si="121"/>
        <v>0</v>
      </c>
      <c r="I1308" s="368">
        <f t="shared" si="122"/>
        <v>0</v>
      </c>
      <c r="J1308" s="368">
        <f t="shared" si="123"/>
        <v>0</v>
      </c>
      <c r="K1308" s="368">
        <f t="shared" si="124"/>
        <v>0</v>
      </c>
      <c r="L1308" s="368">
        <f t="shared" si="125"/>
        <v>0</v>
      </c>
      <c r="M1308" s="368">
        <f t="shared" si="126"/>
        <v>0</v>
      </c>
      <c r="N1308" s="370">
        <f t="shared" si="127"/>
        <v>29</v>
      </c>
      <c r="O1308" s="371"/>
      <c r="P1308" s="413">
        <f t="shared" si="130"/>
        <v>29</v>
      </c>
      <c r="Q1308" s="373">
        <f t="shared" si="131"/>
        <v>304</v>
      </c>
      <c r="R1308" s="374">
        <v>0</v>
      </c>
      <c r="S1308" s="425">
        <v>0</v>
      </c>
      <c r="T1308" s="414">
        <v>0</v>
      </c>
      <c r="U1308" s="414">
        <v>0</v>
      </c>
      <c r="V1308" s="414">
        <v>0</v>
      </c>
      <c r="W1308" s="414">
        <v>0</v>
      </c>
      <c r="X1308" s="414">
        <v>0</v>
      </c>
      <c r="Y1308" s="414">
        <v>0</v>
      </c>
      <c r="Z1308" s="414">
        <v>0</v>
      </c>
      <c r="AA1308" s="414">
        <v>0</v>
      </c>
      <c r="AB1308" s="425">
        <v>17</v>
      </c>
      <c r="AC1308" s="429"/>
      <c r="AD1308" s="421">
        <v>0</v>
      </c>
      <c r="AE1308" s="416">
        <v>0</v>
      </c>
      <c r="AF1308" s="417"/>
      <c r="AG1308" s="375">
        <v>12</v>
      </c>
      <c r="AH1308" s="417"/>
      <c r="AI1308" s="421">
        <v>0</v>
      </c>
      <c r="AJ1308" s="421">
        <v>0</v>
      </c>
      <c r="AK1308" s="421">
        <v>0</v>
      </c>
      <c r="AL1308" s="126"/>
      <c r="AM1308" s="418"/>
      <c r="AN1308" s="418"/>
      <c r="AO1308" s="375">
        <v>0</v>
      </c>
    </row>
    <row r="1309" spans="1:41" ht="24" customHeight="1" x14ac:dyDescent="0.3">
      <c r="A1309" s="419" t="s">
        <v>5694</v>
      </c>
      <c r="B1309" s="411" t="s">
        <v>5695</v>
      </c>
      <c r="C1309" s="412" t="s">
        <v>384</v>
      </c>
      <c r="D1309" s="367">
        <f t="shared" si="117"/>
        <v>8</v>
      </c>
      <c r="E1309" s="368">
        <f t="shared" si="118"/>
        <v>0</v>
      </c>
      <c r="F1309" s="368">
        <f t="shared" si="119"/>
        <v>0</v>
      </c>
      <c r="G1309" s="368">
        <f t="shared" si="120"/>
        <v>0</v>
      </c>
      <c r="H1309" s="368">
        <f t="shared" si="121"/>
        <v>0</v>
      </c>
      <c r="I1309" s="368">
        <f t="shared" si="122"/>
        <v>0</v>
      </c>
      <c r="J1309" s="368">
        <f t="shared" si="123"/>
        <v>0</v>
      </c>
      <c r="K1309" s="368">
        <f t="shared" si="124"/>
        <v>0</v>
      </c>
      <c r="L1309" s="368">
        <f t="shared" si="125"/>
        <v>0</v>
      </c>
      <c r="M1309" s="368">
        <f t="shared" si="126"/>
        <v>0</v>
      </c>
      <c r="N1309" s="370">
        <f t="shared" si="127"/>
        <v>8</v>
      </c>
      <c r="O1309" s="371"/>
      <c r="P1309" s="413">
        <f t="shared" si="130"/>
        <v>8</v>
      </c>
      <c r="Q1309" s="373">
        <f t="shared" si="131"/>
        <v>762</v>
      </c>
      <c r="R1309" s="374">
        <v>0</v>
      </c>
      <c r="S1309" s="420">
        <v>0</v>
      </c>
      <c r="T1309" s="414">
        <v>0</v>
      </c>
      <c r="U1309" s="414">
        <v>0</v>
      </c>
      <c r="V1309" s="414">
        <v>0</v>
      </c>
      <c r="W1309" s="414">
        <v>0</v>
      </c>
      <c r="X1309" s="414">
        <v>0</v>
      </c>
      <c r="Y1309" s="414">
        <v>0</v>
      </c>
      <c r="Z1309" s="414">
        <v>0</v>
      </c>
      <c r="AA1309" s="414">
        <v>0</v>
      </c>
      <c r="AB1309" s="420">
        <v>0</v>
      </c>
      <c r="AC1309" s="415"/>
      <c r="AD1309" s="421">
        <v>0</v>
      </c>
      <c r="AE1309" s="416">
        <v>0</v>
      </c>
      <c r="AF1309" s="417"/>
      <c r="AG1309" s="375">
        <v>8</v>
      </c>
      <c r="AH1309" s="417"/>
      <c r="AI1309" s="430">
        <v>0</v>
      </c>
      <c r="AJ1309" s="430">
        <v>0</v>
      </c>
      <c r="AK1309" s="430">
        <v>0</v>
      </c>
      <c r="AL1309" s="126"/>
      <c r="AM1309" s="418"/>
      <c r="AN1309" s="418"/>
      <c r="AO1309" s="375">
        <v>0</v>
      </c>
    </row>
    <row r="1310" spans="1:41" ht="24" customHeight="1" x14ac:dyDescent="0.3">
      <c r="A1310" s="419" t="s">
        <v>5696</v>
      </c>
      <c r="B1310" s="411" t="s">
        <v>5697</v>
      </c>
      <c r="C1310" s="412" t="s">
        <v>1051</v>
      </c>
      <c r="D1310" s="367">
        <f t="shared" si="117"/>
        <v>0</v>
      </c>
      <c r="E1310" s="368">
        <f t="shared" si="118"/>
        <v>0</v>
      </c>
      <c r="F1310" s="368">
        <f t="shared" si="119"/>
        <v>0</v>
      </c>
      <c r="G1310" s="368">
        <f t="shared" si="120"/>
        <v>0</v>
      </c>
      <c r="H1310" s="368">
        <f t="shared" si="121"/>
        <v>0</v>
      </c>
      <c r="I1310" s="368">
        <f t="shared" si="122"/>
        <v>0</v>
      </c>
      <c r="J1310" s="368">
        <f t="shared" si="123"/>
        <v>0</v>
      </c>
      <c r="K1310" s="368">
        <f t="shared" si="124"/>
        <v>0</v>
      </c>
      <c r="L1310" s="368">
        <f t="shared" si="125"/>
        <v>0</v>
      </c>
      <c r="M1310" s="368">
        <f t="shared" si="126"/>
        <v>0</v>
      </c>
      <c r="N1310" s="370">
        <f t="shared" si="127"/>
        <v>0</v>
      </c>
      <c r="O1310" s="371"/>
      <c r="P1310" s="413">
        <f t="shared" si="130"/>
        <v>0</v>
      </c>
      <c r="Q1310" s="373" t="str">
        <f t="shared" si="131"/>
        <v/>
      </c>
      <c r="R1310" s="374">
        <v>0</v>
      </c>
      <c r="S1310" s="414">
        <v>0</v>
      </c>
      <c r="T1310" s="414">
        <v>0</v>
      </c>
      <c r="U1310" s="414">
        <v>0</v>
      </c>
      <c r="V1310" s="414">
        <v>0</v>
      </c>
      <c r="W1310" s="414">
        <v>0</v>
      </c>
      <c r="X1310" s="414">
        <v>0</v>
      </c>
      <c r="Y1310" s="414">
        <v>0</v>
      </c>
      <c r="Z1310" s="414">
        <v>0</v>
      </c>
      <c r="AA1310" s="414">
        <v>0</v>
      </c>
      <c r="AB1310" s="414">
        <v>0</v>
      </c>
      <c r="AC1310" s="415"/>
      <c r="AD1310" s="430">
        <v>0</v>
      </c>
      <c r="AE1310" s="427">
        <v>0</v>
      </c>
      <c r="AF1310" s="417"/>
      <c r="AG1310" s="375"/>
      <c r="AH1310" s="417"/>
      <c r="AI1310" s="389">
        <v>0</v>
      </c>
      <c r="AJ1310" s="389">
        <v>0</v>
      </c>
      <c r="AK1310" s="389">
        <v>0</v>
      </c>
      <c r="AL1310" s="126"/>
      <c r="AM1310" s="418"/>
      <c r="AN1310" s="418"/>
      <c r="AO1310" s="375">
        <v>0</v>
      </c>
    </row>
    <row r="1311" spans="1:41" ht="24" customHeight="1" x14ac:dyDescent="0.3">
      <c r="A1311" s="410" t="s">
        <v>5698</v>
      </c>
      <c r="B1311" s="411" t="s">
        <v>5699</v>
      </c>
      <c r="C1311" s="412" t="s">
        <v>1327</v>
      </c>
      <c r="D1311" s="367">
        <f t="shared" si="117"/>
        <v>110</v>
      </c>
      <c r="E1311" s="368">
        <f t="shared" si="118"/>
        <v>66</v>
      </c>
      <c r="F1311" s="368">
        <f t="shared" si="119"/>
        <v>54</v>
      </c>
      <c r="G1311" s="368">
        <f t="shared" si="120"/>
        <v>0</v>
      </c>
      <c r="H1311" s="368">
        <f t="shared" si="121"/>
        <v>0</v>
      </c>
      <c r="I1311" s="368">
        <f t="shared" si="122"/>
        <v>0</v>
      </c>
      <c r="J1311" s="368">
        <f t="shared" si="123"/>
        <v>0</v>
      </c>
      <c r="K1311" s="368">
        <f t="shared" si="124"/>
        <v>0</v>
      </c>
      <c r="L1311" s="368">
        <f t="shared" si="125"/>
        <v>0</v>
      </c>
      <c r="M1311" s="368">
        <f t="shared" si="126"/>
        <v>0</v>
      </c>
      <c r="N1311" s="370">
        <f t="shared" si="127"/>
        <v>230</v>
      </c>
      <c r="O1311" s="371"/>
      <c r="P1311" s="413">
        <f t="shared" si="130"/>
        <v>230</v>
      </c>
      <c r="Q1311" s="373">
        <f t="shared" si="131"/>
        <v>48</v>
      </c>
      <c r="R1311" s="374">
        <v>0</v>
      </c>
      <c r="S1311" s="420">
        <v>54</v>
      </c>
      <c r="T1311" s="414">
        <v>0</v>
      </c>
      <c r="U1311" s="414">
        <v>0</v>
      </c>
      <c r="V1311" s="414">
        <v>0</v>
      </c>
      <c r="W1311" s="414">
        <v>0</v>
      </c>
      <c r="X1311" s="414">
        <v>0</v>
      </c>
      <c r="Y1311" s="414">
        <v>0</v>
      </c>
      <c r="Z1311" s="414">
        <v>0</v>
      </c>
      <c r="AA1311" s="414">
        <v>0</v>
      </c>
      <c r="AB1311" s="420">
        <v>0</v>
      </c>
      <c r="AC1311" s="415"/>
      <c r="AD1311" s="421">
        <v>0</v>
      </c>
      <c r="AE1311" s="427">
        <v>0</v>
      </c>
      <c r="AF1311" s="433"/>
      <c r="AG1311" s="425"/>
      <c r="AH1311" s="433"/>
      <c r="AI1311" s="421">
        <v>0</v>
      </c>
      <c r="AJ1311" s="421">
        <v>0</v>
      </c>
      <c r="AK1311" s="421">
        <v>0</v>
      </c>
      <c r="AL1311" s="126"/>
      <c r="AM1311" s="418">
        <v>66</v>
      </c>
      <c r="AN1311" s="418">
        <v>110</v>
      </c>
      <c r="AO1311" s="375">
        <v>0</v>
      </c>
    </row>
    <row r="1312" spans="1:41" ht="24" customHeight="1" x14ac:dyDescent="0.3">
      <c r="A1312" s="410" t="s">
        <v>5700</v>
      </c>
      <c r="B1312" s="411" t="s">
        <v>5701</v>
      </c>
      <c r="C1312" s="412" t="s">
        <v>2602</v>
      </c>
      <c r="D1312" s="367">
        <f t="shared" si="117"/>
        <v>0</v>
      </c>
      <c r="E1312" s="368">
        <f t="shared" si="118"/>
        <v>0</v>
      </c>
      <c r="F1312" s="368">
        <f t="shared" si="119"/>
        <v>0</v>
      </c>
      <c r="G1312" s="368">
        <f t="shared" si="120"/>
        <v>0</v>
      </c>
      <c r="H1312" s="368">
        <f t="shared" si="121"/>
        <v>0</v>
      </c>
      <c r="I1312" s="368">
        <f t="shared" si="122"/>
        <v>0</v>
      </c>
      <c r="J1312" s="368">
        <f t="shared" si="123"/>
        <v>0</v>
      </c>
      <c r="K1312" s="368">
        <f t="shared" si="124"/>
        <v>0</v>
      </c>
      <c r="L1312" s="368">
        <f t="shared" si="125"/>
        <v>0</v>
      </c>
      <c r="M1312" s="368">
        <f t="shared" si="126"/>
        <v>0</v>
      </c>
      <c r="N1312" s="370">
        <f t="shared" si="127"/>
        <v>0</v>
      </c>
      <c r="O1312" s="371"/>
      <c r="P1312" s="413">
        <f t="shared" si="130"/>
        <v>0</v>
      </c>
      <c r="Q1312" s="373" t="str">
        <f t="shared" si="131"/>
        <v/>
      </c>
      <c r="R1312" s="374">
        <v>0</v>
      </c>
      <c r="S1312" s="449">
        <v>0</v>
      </c>
      <c r="T1312" s="414">
        <v>0</v>
      </c>
      <c r="U1312" s="414">
        <v>0</v>
      </c>
      <c r="V1312" s="414">
        <v>0</v>
      </c>
      <c r="W1312" s="414">
        <v>0</v>
      </c>
      <c r="X1312" s="414">
        <v>0</v>
      </c>
      <c r="Y1312" s="414">
        <v>0</v>
      </c>
      <c r="Z1312" s="414">
        <v>0</v>
      </c>
      <c r="AA1312" s="414">
        <v>0</v>
      </c>
      <c r="AB1312" s="449">
        <v>0</v>
      </c>
      <c r="AC1312" s="415"/>
      <c r="AD1312" s="421">
        <v>0</v>
      </c>
      <c r="AE1312" s="416">
        <v>0</v>
      </c>
      <c r="AF1312" s="417"/>
      <c r="AG1312" s="375"/>
      <c r="AH1312" s="417"/>
      <c r="AI1312" s="426">
        <v>0</v>
      </c>
      <c r="AJ1312" s="426">
        <v>0</v>
      </c>
      <c r="AK1312" s="426">
        <v>0</v>
      </c>
      <c r="AL1312" s="126"/>
      <c r="AM1312" s="418"/>
      <c r="AN1312" s="418"/>
      <c r="AO1312" s="375">
        <v>0</v>
      </c>
    </row>
    <row r="1313" spans="1:41" ht="24" customHeight="1" x14ac:dyDescent="0.3">
      <c r="A1313" s="419" t="s">
        <v>5702</v>
      </c>
      <c r="B1313" s="411" t="s">
        <v>5703</v>
      </c>
      <c r="C1313" s="412" t="s">
        <v>437</v>
      </c>
      <c r="D1313" s="367">
        <f t="shared" si="117"/>
        <v>0</v>
      </c>
      <c r="E1313" s="368">
        <f t="shared" si="118"/>
        <v>0</v>
      </c>
      <c r="F1313" s="368">
        <f t="shared" si="119"/>
        <v>0</v>
      </c>
      <c r="G1313" s="368">
        <f t="shared" si="120"/>
        <v>0</v>
      </c>
      <c r="H1313" s="368">
        <f t="shared" si="121"/>
        <v>0</v>
      </c>
      <c r="I1313" s="368">
        <f t="shared" si="122"/>
        <v>0</v>
      </c>
      <c r="J1313" s="368">
        <f t="shared" si="123"/>
        <v>0</v>
      </c>
      <c r="K1313" s="368">
        <f t="shared" si="124"/>
        <v>0</v>
      </c>
      <c r="L1313" s="368">
        <f t="shared" si="125"/>
        <v>0</v>
      </c>
      <c r="M1313" s="368">
        <f t="shared" si="126"/>
        <v>0</v>
      </c>
      <c r="N1313" s="370">
        <f t="shared" si="127"/>
        <v>0</v>
      </c>
      <c r="O1313" s="371"/>
      <c r="P1313" s="413">
        <f t="shared" si="130"/>
        <v>0</v>
      </c>
      <c r="Q1313" s="373" t="str">
        <f t="shared" si="131"/>
        <v/>
      </c>
      <c r="R1313" s="374">
        <v>0</v>
      </c>
      <c r="S1313" s="428">
        <v>0</v>
      </c>
      <c r="T1313" s="414">
        <v>0</v>
      </c>
      <c r="U1313" s="414">
        <v>0</v>
      </c>
      <c r="V1313" s="414">
        <v>0</v>
      </c>
      <c r="W1313" s="414">
        <v>0</v>
      </c>
      <c r="X1313" s="414">
        <v>0</v>
      </c>
      <c r="Y1313" s="414">
        <v>0</v>
      </c>
      <c r="Z1313" s="414">
        <v>0</v>
      </c>
      <c r="AA1313" s="414">
        <v>0</v>
      </c>
      <c r="AB1313" s="428">
        <v>0</v>
      </c>
      <c r="AC1313" s="415"/>
      <c r="AD1313" s="426">
        <v>0</v>
      </c>
      <c r="AE1313" s="416">
        <v>0</v>
      </c>
      <c r="AF1313" s="417"/>
      <c r="AG1313" s="375"/>
      <c r="AH1313" s="417"/>
      <c r="AI1313" s="421">
        <v>0</v>
      </c>
      <c r="AJ1313" s="421">
        <v>0</v>
      </c>
      <c r="AK1313" s="421">
        <v>0</v>
      </c>
      <c r="AL1313" s="126"/>
      <c r="AM1313" s="418"/>
      <c r="AN1313" s="418"/>
      <c r="AO1313" s="375">
        <v>0</v>
      </c>
    </row>
    <row r="1314" spans="1:41" ht="24" customHeight="1" x14ac:dyDescent="0.3">
      <c r="A1314" s="410" t="s">
        <v>5704</v>
      </c>
      <c r="B1314" s="411" t="s">
        <v>5705</v>
      </c>
      <c r="C1314" s="412" t="s">
        <v>139</v>
      </c>
      <c r="D1314" s="367">
        <f t="shared" si="117"/>
        <v>8</v>
      </c>
      <c r="E1314" s="368">
        <f t="shared" si="118"/>
        <v>0</v>
      </c>
      <c r="F1314" s="368">
        <f t="shared" si="119"/>
        <v>0</v>
      </c>
      <c r="G1314" s="368">
        <f t="shared" si="120"/>
        <v>0</v>
      </c>
      <c r="H1314" s="368">
        <f t="shared" si="121"/>
        <v>0</v>
      </c>
      <c r="I1314" s="368">
        <f t="shared" si="122"/>
        <v>0</v>
      </c>
      <c r="J1314" s="368">
        <f t="shared" si="123"/>
        <v>0</v>
      </c>
      <c r="K1314" s="368">
        <f t="shared" si="124"/>
        <v>0</v>
      </c>
      <c r="L1314" s="368">
        <f t="shared" si="125"/>
        <v>0</v>
      </c>
      <c r="M1314" s="368">
        <f t="shared" si="126"/>
        <v>0</v>
      </c>
      <c r="N1314" s="370">
        <f t="shared" si="127"/>
        <v>8</v>
      </c>
      <c r="O1314" s="371"/>
      <c r="P1314" s="413">
        <f t="shared" si="130"/>
        <v>8</v>
      </c>
      <c r="Q1314" s="373">
        <f t="shared" si="131"/>
        <v>762</v>
      </c>
      <c r="R1314" s="374">
        <v>0</v>
      </c>
      <c r="S1314" s="420">
        <v>0</v>
      </c>
      <c r="T1314" s="414">
        <v>0</v>
      </c>
      <c r="U1314" s="414">
        <v>0</v>
      </c>
      <c r="V1314" s="414">
        <v>0</v>
      </c>
      <c r="W1314" s="414">
        <v>0</v>
      </c>
      <c r="X1314" s="414">
        <v>0</v>
      </c>
      <c r="Y1314" s="414">
        <v>0</v>
      </c>
      <c r="Z1314" s="414">
        <v>0</v>
      </c>
      <c r="AA1314" s="414">
        <v>0</v>
      </c>
      <c r="AB1314" s="420">
        <v>0</v>
      </c>
      <c r="AC1314" s="415"/>
      <c r="AD1314" s="426">
        <v>0</v>
      </c>
      <c r="AE1314" s="416">
        <v>0</v>
      </c>
      <c r="AF1314" s="417"/>
      <c r="AG1314" s="375">
        <v>8</v>
      </c>
      <c r="AH1314" s="417"/>
      <c r="AI1314" s="124">
        <v>0</v>
      </c>
      <c r="AJ1314" s="124">
        <v>0</v>
      </c>
      <c r="AK1314" s="124">
        <v>0</v>
      </c>
      <c r="AL1314" s="126"/>
      <c r="AM1314" s="418"/>
      <c r="AN1314" s="418"/>
      <c r="AO1314" s="425">
        <v>0</v>
      </c>
    </row>
    <row r="1315" spans="1:41" ht="24" customHeight="1" x14ac:dyDescent="0.3">
      <c r="A1315" s="419" t="s">
        <v>5706</v>
      </c>
      <c r="B1315" s="411" t="s">
        <v>5707</v>
      </c>
      <c r="C1315" s="412" t="s">
        <v>5708</v>
      </c>
      <c r="D1315" s="367">
        <f t="shared" si="117"/>
        <v>38</v>
      </c>
      <c r="E1315" s="368">
        <f t="shared" si="118"/>
        <v>24</v>
      </c>
      <c r="F1315" s="368">
        <f t="shared" si="119"/>
        <v>0</v>
      </c>
      <c r="G1315" s="368">
        <f t="shared" si="120"/>
        <v>0</v>
      </c>
      <c r="H1315" s="368">
        <f t="shared" si="121"/>
        <v>0</v>
      </c>
      <c r="I1315" s="368">
        <f t="shared" si="122"/>
        <v>0</v>
      </c>
      <c r="J1315" s="368">
        <f t="shared" si="123"/>
        <v>0</v>
      </c>
      <c r="K1315" s="368">
        <f t="shared" si="124"/>
        <v>0</v>
      </c>
      <c r="L1315" s="368">
        <f t="shared" si="125"/>
        <v>0</v>
      </c>
      <c r="M1315" s="368">
        <f t="shared" si="126"/>
        <v>0</v>
      </c>
      <c r="N1315" s="370">
        <f t="shared" si="127"/>
        <v>62</v>
      </c>
      <c r="O1315" s="371"/>
      <c r="P1315" s="413">
        <f t="shared" si="130"/>
        <v>62</v>
      </c>
      <c r="Q1315" s="373">
        <f t="shared" si="131"/>
        <v>127</v>
      </c>
      <c r="R1315" s="431">
        <v>0</v>
      </c>
      <c r="S1315" s="420">
        <v>38</v>
      </c>
      <c r="T1315" s="414">
        <v>0</v>
      </c>
      <c r="U1315" s="414">
        <v>0</v>
      </c>
      <c r="V1315" s="414">
        <v>0</v>
      </c>
      <c r="W1315" s="414">
        <v>0</v>
      </c>
      <c r="X1315" s="414">
        <v>0</v>
      </c>
      <c r="Y1315" s="414">
        <v>0</v>
      </c>
      <c r="Z1315" s="414">
        <v>0</v>
      </c>
      <c r="AA1315" s="414">
        <v>0</v>
      </c>
      <c r="AB1315" s="420">
        <v>0</v>
      </c>
      <c r="AC1315" s="415"/>
      <c r="AD1315" s="421">
        <v>0</v>
      </c>
      <c r="AE1315" s="416">
        <v>0</v>
      </c>
      <c r="AF1315" s="417">
        <v>24</v>
      </c>
      <c r="AG1315" s="375"/>
      <c r="AH1315" s="417"/>
      <c r="AI1315" s="142">
        <v>0</v>
      </c>
      <c r="AJ1315" s="142">
        <v>0</v>
      </c>
      <c r="AK1315" s="142">
        <v>0</v>
      </c>
      <c r="AL1315" s="434"/>
      <c r="AM1315" s="435"/>
      <c r="AN1315" s="435"/>
      <c r="AO1315" s="375">
        <v>0</v>
      </c>
    </row>
    <row r="1316" spans="1:41" ht="24" customHeight="1" x14ac:dyDescent="0.3">
      <c r="A1316" s="410" t="s">
        <v>5709</v>
      </c>
      <c r="B1316" s="411" t="s">
        <v>5710</v>
      </c>
      <c r="C1316" s="412" t="s">
        <v>1440</v>
      </c>
      <c r="D1316" s="367">
        <f t="shared" si="117"/>
        <v>38</v>
      </c>
      <c r="E1316" s="368">
        <f t="shared" si="118"/>
        <v>30</v>
      </c>
      <c r="F1316" s="368">
        <f t="shared" si="119"/>
        <v>0</v>
      </c>
      <c r="G1316" s="368">
        <f t="shared" si="120"/>
        <v>0</v>
      </c>
      <c r="H1316" s="368">
        <f t="shared" si="121"/>
        <v>0</v>
      </c>
      <c r="I1316" s="368">
        <f t="shared" si="122"/>
        <v>0</v>
      </c>
      <c r="J1316" s="368">
        <f t="shared" si="123"/>
        <v>0</v>
      </c>
      <c r="K1316" s="368">
        <f t="shared" si="124"/>
        <v>0</v>
      </c>
      <c r="L1316" s="368">
        <f t="shared" si="125"/>
        <v>0</v>
      </c>
      <c r="M1316" s="368">
        <f t="shared" si="126"/>
        <v>0</v>
      </c>
      <c r="N1316" s="370">
        <f t="shared" si="127"/>
        <v>68</v>
      </c>
      <c r="O1316" s="371"/>
      <c r="P1316" s="413">
        <f t="shared" si="130"/>
        <v>68</v>
      </c>
      <c r="Q1316" s="373">
        <f t="shared" si="131"/>
        <v>111</v>
      </c>
      <c r="R1316" s="374">
        <v>0</v>
      </c>
      <c r="S1316" s="432">
        <v>0</v>
      </c>
      <c r="T1316" s="414">
        <v>0</v>
      </c>
      <c r="U1316" s="414">
        <v>0</v>
      </c>
      <c r="V1316" s="414">
        <v>0</v>
      </c>
      <c r="W1316" s="414">
        <v>0</v>
      </c>
      <c r="X1316" s="414">
        <v>0</v>
      </c>
      <c r="Y1316" s="414">
        <v>0</v>
      </c>
      <c r="Z1316" s="414">
        <v>0</v>
      </c>
      <c r="AA1316" s="414">
        <v>0</v>
      </c>
      <c r="AB1316" s="432">
        <v>30</v>
      </c>
      <c r="AC1316" s="415"/>
      <c r="AD1316" s="426">
        <v>0</v>
      </c>
      <c r="AE1316" s="416">
        <v>0</v>
      </c>
      <c r="AF1316" s="417">
        <v>38</v>
      </c>
      <c r="AG1316" s="375"/>
      <c r="AH1316" s="417"/>
      <c r="AI1316" s="421">
        <v>0</v>
      </c>
      <c r="AJ1316" s="421">
        <v>0</v>
      </c>
      <c r="AK1316" s="421">
        <v>0</v>
      </c>
      <c r="AL1316" s="126"/>
      <c r="AM1316" s="418"/>
      <c r="AN1316" s="418"/>
      <c r="AO1316" s="375">
        <v>0</v>
      </c>
    </row>
    <row r="1317" spans="1:41" ht="24" customHeight="1" x14ac:dyDescent="0.3">
      <c r="A1317" s="419" t="s">
        <v>5711</v>
      </c>
      <c r="B1317" s="436" t="s">
        <v>5712</v>
      </c>
      <c r="C1317" s="437" t="s">
        <v>266</v>
      </c>
      <c r="D1317" s="367">
        <f t="shared" si="117"/>
        <v>11</v>
      </c>
      <c r="E1317" s="368">
        <f t="shared" si="118"/>
        <v>10</v>
      </c>
      <c r="F1317" s="368">
        <f t="shared" si="119"/>
        <v>0</v>
      </c>
      <c r="G1317" s="368">
        <f t="shared" si="120"/>
        <v>0</v>
      </c>
      <c r="H1317" s="368">
        <f t="shared" si="121"/>
        <v>0</v>
      </c>
      <c r="I1317" s="368">
        <f t="shared" si="122"/>
        <v>0</v>
      </c>
      <c r="J1317" s="368">
        <f t="shared" si="123"/>
        <v>0</v>
      </c>
      <c r="K1317" s="368">
        <f t="shared" si="124"/>
        <v>0</v>
      </c>
      <c r="L1317" s="368">
        <f t="shared" si="125"/>
        <v>0</v>
      </c>
      <c r="M1317" s="368">
        <f t="shared" si="126"/>
        <v>0</v>
      </c>
      <c r="N1317" s="370">
        <f t="shared" si="127"/>
        <v>21</v>
      </c>
      <c r="O1317" s="371"/>
      <c r="P1317" s="413">
        <f t="shared" si="130"/>
        <v>21</v>
      </c>
      <c r="Q1317" s="373">
        <f t="shared" si="131"/>
        <v>406</v>
      </c>
      <c r="R1317" s="374">
        <v>0</v>
      </c>
      <c r="S1317" s="420">
        <v>0</v>
      </c>
      <c r="T1317" s="414">
        <v>0</v>
      </c>
      <c r="U1317" s="414">
        <v>0</v>
      </c>
      <c r="V1317" s="414">
        <v>0</v>
      </c>
      <c r="W1317" s="414">
        <v>0</v>
      </c>
      <c r="X1317" s="414">
        <v>0</v>
      </c>
      <c r="Y1317" s="414">
        <v>0</v>
      </c>
      <c r="Z1317" s="414">
        <v>0</v>
      </c>
      <c r="AA1317" s="414">
        <v>0</v>
      </c>
      <c r="AB1317" s="420">
        <v>10</v>
      </c>
      <c r="AC1317" s="415"/>
      <c r="AD1317" s="426">
        <v>0</v>
      </c>
      <c r="AE1317" s="416">
        <v>0</v>
      </c>
      <c r="AF1317" s="433"/>
      <c r="AG1317" s="425">
        <v>11</v>
      </c>
      <c r="AH1317" s="433"/>
      <c r="AI1317" s="430">
        <v>0</v>
      </c>
      <c r="AJ1317" s="430">
        <v>0</v>
      </c>
      <c r="AK1317" s="430">
        <v>0</v>
      </c>
      <c r="AL1317" s="126"/>
      <c r="AM1317" s="418"/>
      <c r="AN1317" s="418"/>
      <c r="AO1317" s="375">
        <v>0</v>
      </c>
    </row>
    <row r="1318" spans="1:41" ht="24" customHeight="1" x14ac:dyDescent="0.3">
      <c r="A1318" s="410" t="s">
        <v>5713</v>
      </c>
      <c r="B1318" s="411" t="s">
        <v>5712</v>
      </c>
      <c r="C1318" s="412" t="s">
        <v>394</v>
      </c>
      <c r="D1318" s="367">
        <f t="shared" si="117"/>
        <v>0</v>
      </c>
      <c r="E1318" s="368">
        <f t="shared" si="118"/>
        <v>0</v>
      </c>
      <c r="F1318" s="368">
        <f t="shared" si="119"/>
        <v>0</v>
      </c>
      <c r="G1318" s="368">
        <f t="shared" si="120"/>
        <v>0</v>
      </c>
      <c r="H1318" s="368">
        <f t="shared" si="121"/>
        <v>0</v>
      </c>
      <c r="I1318" s="368">
        <f t="shared" si="122"/>
        <v>0</v>
      </c>
      <c r="J1318" s="368">
        <f t="shared" si="123"/>
        <v>0</v>
      </c>
      <c r="K1318" s="368">
        <f t="shared" si="124"/>
        <v>0</v>
      </c>
      <c r="L1318" s="368">
        <f t="shared" si="125"/>
        <v>0</v>
      </c>
      <c r="M1318" s="368">
        <f t="shared" si="126"/>
        <v>0</v>
      </c>
      <c r="N1318" s="370">
        <f t="shared" si="127"/>
        <v>0</v>
      </c>
      <c r="O1318" s="371"/>
      <c r="P1318" s="413">
        <f t="shared" si="130"/>
        <v>0</v>
      </c>
      <c r="Q1318" s="373" t="str">
        <f t="shared" si="131"/>
        <v/>
      </c>
      <c r="R1318" s="431">
        <v>0</v>
      </c>
      <c r="S1318" s="420">
        <v>0</v>
      </c>
      <c r="T1318" s="414">
        <v>0</v>
      </c>
      <c r="U1318" s="414">
        <v>0</v>
      </c>
      <c r="V1318" s="414">
        <v>0</v>
      </c>
      <c r="W1318" s="414">
        <v>0</v>
      </c>
      <c r="X1318" s="414">
        <v>0</v>
      </c>
      <c r="Y1318" s="414">
        <v>0</v>
      </c>
      <c r="Z1318" s="414">
        <v>0</v>
      </c>
      <c r="AA1318" s="414">
        <v>0</v>
      </c>
      <c r="AB1318" s="420">
        <v>0</v>
      </c>
      <c r="AC1318" s="429"/>
      <c r="AD1318" s="421">
        <v>0</v>
      </c>
      <c r="AE1318" s="416">
        <v>0</v>
      </c>
      <c r="AF1318" s="417"/>
      <c r="AG1318" s="375"/>
      <c r="AH1318" s="417"/>
      <c r="AI1318" s="421">
        <v>0</v>
      </c>
      <c r="AJ1318" s="421">
        <v>0</v>
      </c>
      <c r="AK1318" s="421">
        <v>0</v>
      </c>
      <c r="AL1318" s="434"/>
      <c r="AM1318" s="435"/>
      <c r="AN1318" s="435"/>
      <c r="AO1318" s="425">
        <v>0</v>
      </c>
    </row>
    <row r="1319" spans="1:41" ht="24" customHeight="1" x14ac:dyDescent="0.3">
      <c r="A1319" s="410" t="s">
        <v>5714</v>
      </c>
      <c r="B1319" s="411" t="s">
        <v>5715</v>
      </c>
      <c r="C1319" s="412" t="s">
        <v>394</v>
      </c>
      <c r="D1319" s="367">
        <f t="shared" si="117"/>
        <v>13</v>
      </c>
      <c r="E1319" s="368">
        <f t="shared" si="118"/>
        <v>0</v>
      </c>
      <c r="F1319" s="368">
        <f t="shared" si="119"/>
        <v>0</v>
      </c>
      <c r="G1319" s="368">
        <f t="shared" si="120"/>
        <v>0</v>
      </c>
      <c r="H1319" s="368">
        <f t="shared" si="121"/>
        <v>0</v>
      </c>
      <c r="I1319" s="368">
        <f t="shared" si="122"/>
        <v>0</v>
      </c>
      <c r="J1319" s="368">
        <f t="shared" si="123"/>
        <v>0</v>
      </c>
      <c r="K1319" s="368">
        <f t="shared" si="124"/>
        <v>0</v>
      </c>
      <c r="L1319" s="368">
        <f t="shared" si="125"/>
        <v>0</v>
      </c>
      <c r="M1319" s="368">
        <f t="shared" si="126"/>
        <v>0</v>
      </c>
      <c r="N1319" s="370">
        <f t="shared" si="127"/>
        <v>13</v>
      </c>
      <c r="O1319" s="371"/>
      <c r="P1319" s="413">
        <f t="shared" si="130"/>
        <v>13</v>
      </c>
      <c r="Q1319" s="373">
        <f t="shared" si="131"/>
        <v>599</v>
      </c>
      <c r="R1319" s="374">
        <v>0</v>
      </c>
      <c r="S1319" s="425">
        <v>0</v>
      </c>
      <c r="T1319" s="414">
        <v>0</v>
      </c>
      <c r="U1319" s="414">
        <v>0</v>
      </c>
      <c r="V1319" s="414">
        <v>0</v>
      </c>
      <c r="W1319" s="414">
        <v>0</v>
      </c>
      <c r="X1319" s="414">
        <v>0</v>
      </c>
      <c r="Y1319" s="414">
        <v>0</v>
      </c>
      <c r="Z1319" s="414">
        <v>0</v>
      </c>
      <c r="AA1319" s="414">
        <v>0</v>
      </c>
      <c r="AB1319" s="425">
        <v>0</v>
      </c>
      <c r="AC1319" s="429"/>
      <c r="AD1319" s="124">
        <v>0</v>
      </c>
      <c r="AE1319" s="416">
        <v>0</v>
      </c>
      <c r="AF1319" s="417">
        <v>13</v>
      </c>
      <c r="AG1319" s="375"/>
      <c r="AH1319" s="417"/>
      <c r="AI1319" s="426">
        <v>0</v>
      </c>
      <c r="AJ1319" s="426">
        <v>0</v>
      </c>
      <c r="AK1319" s="426">
        <v>0</v>
      </c>
      <c r="AL1319" s="126"/>
      <c r="AM1319" s="418"/>
      <c r="AN1319" s="418"/>
      <c r="AO1319" s="375">
        <v>0</v>
      </c>
    </row>
    <row r="1320" spans="1:41" ht="24" customHeight="1" x14ac:dyDescent="0.3">
      <c r="A1320" s="419" t="s">
        <v>5716</v>
      </c>
      <c r="B1320" s="411" t="s">
        <v>5717</v>
      </c>
      <c r="C1320" s="412" t="s">
        <v>3469</v>
      </c>
      <c r="D1320" s="367">
        <f t="shared" si="117"/>
        <v>6</v>
      </c>
      <c r="E1320" s="368">
        <f t="shared" si="118"/>
        <v>0</v>
      </c>
      <c r="F1320" s="368">
        <f t="shared" si="119"/>
        <v>0</v>
      </c>
      <c r="G1320" s="368">
        <f t="shared" si="120"/>
        <v>0</v>
      </c>
      <c r="H1320" s="368">
        <f t="shared" si="121"/>
        <v>0</v>
      </c>
      <c r="I1320" s="368">
        <f t="shared" si="122"/>
        <v>0</v>
      </c>
      <c r="J1320" s="368">
        <f t="shared" si="123"/>
        <v>0</v>
      </c>
      <c r="K1320" s="368">
        <f t="shared" si="124"/>
        <v>0</v>
      </c>
      <c r="L1320" s="368">
        <f t="shared" si="125"/>
        <v>0</v>
      </c>
      <c r="M1320" s="368">
        <f t="shared" si="126"/>
        <v>0</v>
      </c>
      <c r="N1320" s="370">
        <f t="shared" si="127"/>
        <v>6</v>
      </c>
      <c r="O1320" s="371"/>
      <c r="P1320" s="413">
        <f t="shared" si="130"/>
        <v>6</v>
      </c>
      <c r="Q1320" s="373">
        <f t="shared" si="131"/>
        <v>803</v>
      </c>
      <c r="R1320" s="374">
        <v>0</v>
      </c>
      <c r="S1320" s="420">
        <v>0</v>
      </c>
      <c r="T1320" s="414">
        <v>0</v>
      </c>
      <c r="U1320" s="414">
        <v>0</v>
      </c>
      <c r="V1320" s="414">
        <v>0</v>
      </c>
      <c r="W1320" s="414">
        <v>0</v>
      </c>
      <c r="X1320" s="414">
        <v>0</v>
      </c>
      <c r="Y1320" s="414">
        <v>0</v>
      </c>
      <c r="Z1320" s="414">
        <v>0</v>
      </c>
      <c r="AA1320" s="414">
        <v>0</v>
      </c>
      <c r="AB1320" s="420">
        <v>0</v>
      </c>
      <c r="AC1320" s="429"/>
      <c r="AD1320" s="430">
        <v>0</v>
      </c>
      <c r="AE1320" s="427">
        <v>0</v>
      </c>
      <c r="AF1320" s="417"/>
      <c r="AG1320" s="375">
        <v>6</v>
      </c>
      <c r="AH1320" s="417"/>
      <c r="AI1320" s="426">
        <v>0</v>
      </c>
      <c r="AJ1320" s="426">
        <v>0</v>
      </c>
      <c r="AK1320" s="426">
        <v>0</v>
      </c>
      <c r="AL1320" s="126"/>
      <c r="AM1320" s="418"/>
      <c r="AN1320" s="418"/>
      <c r="AO1320" s="375">
        <v>0</v>
      </c>
    </row>
    <row r="1321" spans="1:41" ht="24" customHeight="1" x14ac:dyDescent="0.3">
      <c r="A1321" s="410" t="s">
        <v>5719</v>
      </c>
      <c r="B1321" s="411" t="s">
        <v>5720</v>
      </c>
      <c r="C1321" s="412" t="s">
        <v>280</v>
      </c>
      <c r="D1321" s="367">
        <f t="shared" si="117"/>
        <v>0</v>
      </c>
      <c r="E1321" s="368">
        <f t="shared" si="118"/>
        <v>0</v>
      </c>
      <c r="F1321" s="368">
        <f t="shared" si="119"/>
        <v>0</v>
      </c>
      <c r="G1321" s="368">
        <f t="shared" si="120"/>
        <v>0</v>
      </c>
      <c r="H1321" s="368">
        <f t="shared" si="121"/>
        <v>0</v>
      </c>
      <c r="I1321" s="368">
        <f t="shared" si="122"/>
        <v>0</v>
      </c>
      <c r="J1321" s="368">
        <f t="shared" si="123"/>
        <v>0</v>
      </c>
      <c r="K1321" s="368">
        <f t="shared" si="124"/>
        <v>0</v>
      </c>
      <c r="L1321" s="368">
        <f t="shared" si="125"/>
        <v>0</v>
      </c>
      <c r="M1321" s="368">
        <f t="shared" si="126"/>
        <v>0</v>
      </c>
      <c r="N1321" s="370">
        <f t="shared" si="127"/>
        <v>0</v>
      </c>
      <c r="O1321" s="371"/>
      <c r="P1321" s="413">
        <f t="shared" si="130"/>
        <v>0</v>
      </c>
      <c r="Q1321" s="373" t="str">
        <f t="shared" si="131"/>
        <v/>
      </c>
      <c r="R1321" s="374">
        <v>0</v>
      </c>
      <c r="S1321" s="425">
        <v>0</v>
      </c>
      <c r="T1321" s="414">
        <v>0</v>
      </c>
      <c r="U1321" s="414">
        <v>0</v>
      </c>
      <c r="V1321" s="414">
        <v>0</v>
      </c>
      <c r="W1321" s="414">
        <v>0</v>
      </c>
      <c r="X1321" s="414">
        <v>0</v>
      </c>
      <c r="Y1321" s="414">
        <v>0</v>
      </c>
      <c r="Z1321" s="414">
        <v>0</v>
      </c>
      <c r="AA1321" s="414">
        <v>0</v>
      </c>
      <c r="AB1321" s="425">
        <v>0</v>
      </c>
      <c r="AC1321" s="415"/>
      <c r="AD1321" s="142">
        <v>0</v>
      </c>
      <c r="AE1321" s="416">
        <v>0</v>
      </c>
      <c r="AF1321" s="417"/>
      <c r="AG1321" s="375"/>
      <c r="AH1321" s="417"/>
      <c r="AI1321" s="426">
        <v>0</v>
      </c>
      <c r="AJ1321" s="426">
        <v>0</v>
      </c>
      <c r="AK1321" s="426">
        <v>0</v>
      </c>
      <c r="AL1321" s="126"/>
      <c r="AM1321" s="418"/>
      <c r="AN1321" s="418"/>
      <c r="AO1321" s="375">
        <v>0</v>
      </c>
    </row>
    <row r="1322" spans="1:41" ht="24" customHeight="1" x14ac:dyDescent="0.3">
      <c r="A1322" s="410" t="s">
        <v>5702</v>
      </c>
      <c r="B1322" s="411" t="s">
        <v>5721</v>
      </c>
      <c r="C1322" s="412" t="s">
        <v>437</v>
      </c>
      <c r="D1322" s="367">
        <f t="shared" si="117"/>
        <v>50</v>
      </c>
      <c r="E1322" s="368">
        <f t="shared" si="118"/>
        <v>0</v>
      </c>
      <c r="F1322" s="368">
        <f t="shared" si="119"/>
        <v>0</v>
      </c>
      <c r="G1322" s="368">
        <f t="shared" si="120"/>
        <v>0</v>
      </c>
      <c r="H1322" s="368">
        <f t="shared" si="121"/>
        <v>0</v>
      </c>
      <c r="I1322" s="368">
        <f t="shared" si="122"/>
        <v>0</v>
      </c>
      <c r="J1322" s="368">
        <f t="shared" si="123"/>
        <v>0</v>
      </c>
      <c r="K1322" s="368">
        <f t="shared" si="124"/>
        <v>0</v>
      </c>
      <c r="L1322" s="368">
        <f t="shared" si="125"/>
        <v>0</v>
      </c>
      <c r="M1322" s="368">
        <f t="shared" si="126"/>
        <v>0</v>
      </c>
      <c r="N1322" s="370">
        <f t="shared" si="127"/>
        <v>50</v>
      </c>
      <c r="O1322" s="371"/>
      <c r="P1322" s="413">
        <f t="shared" si="130"/>
        <v>50</v>
      </c>
      <c r="Q1322" s="373">
        <f t="shared" si="131"/>
        <v>157</v>
      </c>
      <c r="R1322" s="374">
        <v>0</v>
      </c>
      <c r="S1322" s="420">
        <v>0</v>
      </c>
      <c r="T1322" s="414">
        <v>0</v>
      </c>
      <c r="U1322" s="414">
        <v>0</v>
      </c>
      <c r="V1322" s="414">
        <v>0</v>
      </c>
      <c r="W1322" s="414">
        <v>0</v>
      </c>
      <c r="X1322" s="414">
        <v>0</v>
      </c>
      <c r="Y1322" s="414">
        <v>0</v>
      </c>
      <c r="Z1322" s="414">
        <v>0</v>
      </c>
      <c r="AA1322" s="414">
        <v>0</v>
      </c>
      <c r="AB1322" s="420">
        <v>0</v>
      </c>
      <c r="AC1322" s="429"/>
      <c r="AD1322" s="124">
        <v>0</v>
      </c>
      <c r="AE1322" s="416">
        <v>0</v>
      </c>
      <c r="AF1322" s="417"/>
      <c r="AG1322" s="375"/>
      <c r="AH1322" s="417"/>
      <c r="AI1322" s="421">
        <v>0</v>
      </c>
      <c r="AJ1322" s="421">
        <v>0</v>
      </c>
      <c r="AK1322" s="421">
        <v>0</v>
      </c>
      <c r="AL1322" s="126"/>
      <c r="AM1322" s="418"/>
      <c r="AN1322" s="418">
        <v>50</v>
      </c>
      <c r="AO1322" s="375">
        <v>0</v>
      </c>
    </row>
    <row r="1323" spans="1:41" ht="24" customHeight="1" x14ac:dyDescent="0.3">
      <c r="A1323" s="419" t="s">
        <v>1766</v>
      </c>
      <c r="B1323" s="411" t="s">
        <v>1768</v>
      </c>
      <c r="C1323" s="412" t="s">
        <v>138</v>
      </c>
      <c r="D1323" s="367">
        <f t="shared" si="117"/>
        <v>240</v>
      </c>
      <c r="E1323" s="368">
        <f t="shared" si="118"/>
        <v>120</v>
      </c>
      <c r="F1323" s="368">
        <f t="shared" si="119"/>
        <v>0</v>
      </c>
      <c r="G1323" s="368">
        <f t="shared" si="120"/>
        <v>0</v>
      </c>
      <c r="H1323" s="368">
        <f t="shared" si="121"/>
        <v>0</v>
      </c>
      <c r="I1323" s="368">
        <f t="shared" si="122"/>
        <v>0</v>
      </c>
      <c r="J1323" s="368">
        <f t="shared" si="123"/>
        <v>0</v>
      </c>
      <c r="K1323" s="368">
        <f t="shared" si="124"/>
        <v>0</v>
      </c>
      <c r="L1323" s="368">
        <f t="shared" si="125"/>
        <v>0</v>
      </c>
      <c r="M1323" s="368">
        <f t="shared" si="126"/>
        <v>0</v>
      </c>
      <c r="N1323" s="370">
        <f t="shared" si="127"/>
        <v>360</v>
      </c>
      <c r="O1323" s="371"/>
      <c r="P1323" s="413">
        <f t="shared" si="130"/>
        <v>360</v>
      </c>
      <c r="Q1323" s="373">
        <f t="shared" si="131"/>
        <v>37</v>
      </c>
      <c r="R1323" s="374">
        <v>0</v>
      </c>
      <c r="S1323" s="425">
        <v>0</v>
      </c>
      <c r="T1323" s="414">
        <v>0</v>
      </c>
      <c r="U1323" s="414">
        <v>0</v>
      </c>
      <c r="V1323" s="414">
        <v>0</v>
      </c>
      <c r="W1323" s="414">
        <v>0</v>
      </c>
      <c r="X1323" s="414">
        <v>0</v>
      </c>
      <c r="Y1323" s="414">
        <v>0</v>
      </c>
      <c r="Z1323" s="414">
        <v>0</v>
      </c>
      <c r="AA1323" s="414">
        <v>0</v>
      </c>
      <c r="AB1323" s="425">
        <v>0</v>
      </c>
      <c r="AC1323" s="415"/>
      <c r="AD1323" s="421">
        <v>240</v>
      </c>
      <c r="AE1323" s="416">
        <v>0</v>
      </c>
      <c r="AF1323" s="417"/>
      <c r="AG1323" s="375"/>
      <c r="AH1323" s="417"/>
      <c r="AI1323" s="426">
        <v>0</v>
      </c>
      <c r="AJ1323" s="426">
        <v>0</v>
      </c>
      <c r="AK1323" s="426">
        <v>0</v>
      </c>
      <c r="AL1323" s="126"/>
      <c r="AM1323" s="418"/>
      <c r="AN1323" s="418">
        <v>120</v>
      </c>
      <c r="AO1323" s="375">
        <v>0</v>
      </c>
    </row>
    <row r="1324" spans="1:41" ht="24" customHeight="1" x14ac:dyDescent="0.3">
      <c r="A1324" s="410" t="s">
        <v>5722</v>
      </c>
      <c r="B1324" s="411" t="s">
        <v>5723</v>
      </c>
      <c r="C1324" s="412" t="s">
        <v>138</v>
      </c>
      <c r="D1324" s="367">
        <f t="shared" si="117"/>
        <v>0</v>
      </c>
      <c r="E1324" s="368">
        <f t="shared" si="118"/>
        <v>0</v>
      </c>
      <c r="F1324" s="368">
        <f t="shared" si="119"/>
        <v>0</v>
      </c>
      <c r="G1324" s="368">
        <f t="shared" si="120"/>
        <v>0</v>
      </c>
      <c r="H1324" s="368">
        <f t="shared" si="121"/>
        <v>0</v>
      </c>
      <c r="I1324" s="368">
        <f t="shared" si="122"/>
        <v>0</v>
      </c>
      <c r="J1324" s="368">
        <f t="shared" si="123"/>
        <v>0</v>
      </c>
      <c r="K1324" s="368">
        <f t="shared" si="124"/>
        <v>0</v>
      </c>
      <c r="L1324" s="368">
        <f t="shared" si="125"/>
        <v>0</v>
      </c>
      <c r="M1324" s="368">
        <f t="shared" si="126"/>
        <v>0</v>
      </c>
      <c r="N1324" s="370">
        <f t="shared" si="127"/>
        <v>0</v>
      </c>
      <c r="O1324" s="371"/>
      <c r="P1324" s="413">
        <f t="shared" si="130"/>
        <v>0</v>
      </c>
      <c r="Q1324" s="373" t="str">
        <f t="shared" si="131"/>
        <v/>
      </c>
      <c r="R1324" s="374">
        <v>0</v>
      </c>
      <c r="S1324" s="414">
        <v>0</v>
      </c>
      <c r="T1324" s="414">
        <v>0</v>
      </c>
      <c r="U1324" s="414">
        <v>0</v>
      </c>
      <c r="V1324" s="414">
        <v>0</v>
      </c>
      <c r="W1324" s="414">
        <v>0</v>
      </c>
      <c r="X1324" s="414">
        <v>0</v>
      </c>
      <c r="Y1324" s="414">
        <v>0</v>
      </c>
      <c r="Z1324" s="414">
        <v>0</v>
      </c>
      <c r="AA1324" s="414">
        <v>0</v>
      </c>
      <c r="AB1324" s="414">
        <v>0</v>
      </c>
      <c r="AC1324" s="415"/>
      <c r="AD1324" s="421">
        <v>0</v>
      </c>
      <c r="AE1324" s="416">
        <v>0</v>
      </c>
      <c r="AF1324" s="417"/>
      <c r="AG1324" s="375"/>
      <c r="AH1324" s="417"/>
      <c r="AI1324" s="421">
        <v>0</v>
      </c>
      <c r="AJ1324" s="421">
        <v>0</v>
      </c>
      <c r="AK1324" s="421">
        <v>0</v>
      </c>
      <c r="AL1324" s="126"/>
      <c r="AM1324" s="418"/>
      <c r="AN1324" s="418"/>
      <c r="AO1324" s="425">
        <v>0</v>
      </c>
    </row>
    <row r="1325" spans="1:41" ht="24" customHeight="1" x14ac:dyDescent="0.3">
      <c r="A1325" s="422" t="s">
        <v>1771</v>
      </c>
      <c r="B1325" s="423" t="s">
        <v>5724</v>
      </c>
      <c r="C1325" s="424" t="s">
        <v>113</v>
      </c>
      <c r="D1325" s="367">
        <f t="shared" si="117"/>
        <v>5</v>
      </c>
      <c r="E1325" s="368">
        <f t="shared" si="118"/>
        <v>0</v>
      </c>
      <c r="F1325" s="368">
        <f t="shared" si="119"/>
        <v>0</v>
      </c>
      <c r="G1325" s="368">
        <f t="shared" si="120"/>
        <v>0</v>
      </c>
      <c r="H1325" s="368">
        <f t="shared" si="121"/>
        <v>0</v>
      </c>
      <c r="I1325" s="368">
        <f t="shared" si="122"/>
        <v>0</v>
      </c>
      <c r="J1325" s="368">
        <f t="shared" si="123"/>
        <v>0</v>
      </c>
      <c r="K1325" s="368">
        <f t="shared" si="124"/>
        <v>0</v>
      </c>
      <c r="L1325" s="368">
        <f t="shared" si="125"/>
        <v>0</v>
      </c>
      <c r="M1325" s="368">
        <f t="shared" si="126"/>
        <v>0</v>
      </c>
      <c r="N1325" s="446">
        <f t="shared" si="127"/>
        <v>5</v>
      </c>
      <c r="O1325" s="371"/>
      <c r="P1325" s="448">
        <f t="shared" si="130"/>
        <v>5</v>
      </c>
      <c r="Q1325" s="373">
        <f t="shared" si="131"/>
        <v>830</v>
      </c>
      <c r="R1325" s="374">
        <v>0</v>
      </c>
      <c r="S1325" s="414">
        <v>0</v>
      </c>
      <c r="T1325" s="414">
        <v>0</v>
      </c>
      <c r="U1325" s="414">
        <v>0</v>
      </c>
      <c r="V1325" s="414">
        <v>0</v>
      </c>
      <c r="W1325" s="414">
        <v>0</v>
      </c>
      <c r="X1325" s="414">
        <v>0</v>
      </c>
      <c r="Y1325" s="414">
        <v>0</v>
      </c>
      <c r="Z1325" s="414">
        <v>0</v>
      </c>
      <c r="AA1325" s="414">
        <v>0</v>
      </c>
      <c r="AB1325" s="414">
        <v>0</v>
      </c>
      <c r="AC1325" s="429"/>
      <c r="AD1325" s="124">
        <v>0</v>
      </c>
      <c r="AE1325" s="416">
        <v>0</v>
      </c>
      <c r="AF1325" s="417"/>
      <c r="AG1325" s="375">
        <v>5</v>
      </c>
      <c r="AH1325" s="417"/>
      <c r="AI1325" s="421">
        <v>0</v>
      </c>
      <c r="AJ1325" s="421">
        <v>0</v>
      </c>
      <c r="AK1325" s="421">
        <v>0</v>
      </c>
      <c r="AL1325" s="126"/>
      <c r="AM1325" s="418"/>
      <c r="AN1325" s="418"/>
      <c r="AO1325" s="375">
        <v>0</v>
      </c>
    </row>
    <row r="1326" spans="1:41" ht="24" customHeight="1" x14ac:dyDescent="0.3">
      <c r="A1326" s="419" t="s">
        <v>5725</v>
      </c>
      <c r="B1326" s="411" t="s">
        <v>5726</v>
      </c>
      <c r="C1326" s="412" t="s">
        <v>2176</v>
      </c>
      <c r="D1326" s="367">
        <f t="shared" si="117"/>
        <v>5</v>
      </c>
      <c r="E1326" s="368">
        <f t="shared" si="118"/>
        <v>0</v>
      </c>
      <c r="F1326" s="368">
        <f t="shared" si="119"/>
        <v>0</v>
      </c>
      <c r="G1326" s="368">
        <f t="shared" si="120"/>
        <v>0</v>
      </c>
      <c r="H1326" s="368">
        <f t="shared" si="121"/>
        <v>0</v>
      </c>
      <c r="I1326" s="368">
        <f t="shared" si="122"/>
        <v>0</v>
      </c>
      <c r="J1326" s="368">
        <f t="shared" si="123"/>
        <v>0</v>
      </c>
      <c r="K1326" s="368">
        <f t="shared" si="124"/>
        <v>0</v>
      </c>
      <c r="L1326" s="368">
        <f t="shared" si="125"/>
        <v>0</v>
      </c>
      <c r="M1326" s="368">
        <f t="shared" si="126"/>
        <v>0</v>
      </c>
      <c r="N1326" s="370">
        <f t="shared" si="127"/>
        <v>5</v>
      </c>
      <c r="O1326" s="371"/>
      <c r="P1326" s="413">
        <f t="shared" si="130"/>
        <v>5</v>
      </c>
      <c r="Q1326" s="373">
        <f t="shared" si="131"/>
        <v>830</v>
      </c>
      <c r="R1326" s="374">
        <v>0</v>
      </c>
      <c r="S1326" s="420">
        <v>0</v>
      </c>
      <c r="T1326" s="414">
        <v>0</v>
      </c>
      <c r="U1326" s="414">
        <v>0</v>
      </c>
      <c r="V1326" s="414">
        <v>0</v>
      </c>
      <c r="W1326" s="414">
        <v>0</v>
      </c>
      <c r="X1326" s="414">
        <v>0</v>
      </c>
      <c r="Y1326" s="414">
        <v>0</v>
      </c>
      <c r="Z1326" s="414">
        <v>0</v>
      </c>
      <c r="AA1326" s="414">
        <v>0</v>
      </c>
      <c r="AB1326" s="420">
        <v>0</v>
      </c>
      <c r="AC1326" s="429"/>
      <c r="AD1326" s="430">
        <v>0</v>
      </c>
      <c r="AE1326" s="427">
        <v>0</v>
      </c>
      <c r="AF1326" s="417"/>
      <c r="AG1326" s="375">
        <v>5</v>
      </c>
      <c r="AH1326" s="417"/>
      <c r="AI1326" s="124">
        <v>0</v>
      </c>
      <c r="AJ1326" s="124">
        <v>0</v>
      </c>
      <c r="AK1326" s="124">
        <v>0</v>
      </c>
      <c r="AL1326" s="126"/>
      <c r="AM1326" s="418"/>
      <c r="AN1326" s="418"/>
      <c r="AO1326" s="375">
        <v>0</v>
      </c>
    </row>
    <row r="1327" spans="1:41" ht="24" customHeight="1" x14ac:dyDescent="0.3">
      <c r="A1327" s="410" t="s">
        <v>5727</v>
      </c>
      <c r="B1327" s="411" t="s">
        <v>4267</v>
      </c>
      <c r="C1327" s="412" t="s">
        <v>1654</v>
      </c>
      <c r="D1327" s="367">
        <f t="shared" si="117"/>
        <v>1000</v>
      </c>
      <c r="E1327" s="368">
        <f t="shared" si="118"/>
        <v>130</v>
      </c>
      <c r="F1327" s="368">
        <f t="shared" si="119"/>
        <v>130</v>
      </c>
      <c r="G1327" s="368">
        <f t="shared" si="120"/>
        <v>0</v>
      </c>
      <c r="H1327" s="368">
        <f t="shared" si="121"/>
        <v>0</v>
      </c>
      <c r="I1327" s="368">
        <f t="shared" si="122"/>
        <v>0</v>
      </c>
      <c r="J1327" s="368">
        <f t="shared" si="123"/>
        <v>0</v>
      </c>
      <c r="K1327" s="368">
        <f t="shared" si="124"/>
        <v>0</v>
      </c>
      <c r="L1327" s="368">
        <f t="shared" si="125"/>
        <v>0</v>
      </c>
      <c r="M1327" s="368">
        <f t="shared" si="126"/>
        <v>0</v>
      </c>
      <c r="N1327" s="370">
        <f t="shared" si="127"/>
        <v>1260</v>
      </c>
      <c r="O1327" s="371">
        <f>Nemzetközi!F135</f>
        <v>24</v>
      </c>
      <c r="P1327" s="413">
        <f t="shared" si="130"/>
        <v>3660</v>
      </c>
      <c r="Q1327" s="373">
        <f t="shared" si="131"/>
        <v>5</v>
      </c>
      <c r="R1327" s="374">
        <v>0</v>
      </c>
      <c r="S1327" s="420">
        <v>0</v>
      </c>
      <c r="T1327" s="414">
        <v>0</v>
      </c>
      <c r="U1327" s="414">
        <v>0</v>
      </c>
      <c r="V1327" s="414">
        <v>0</v>
      </c>
      <c r="W1327" s="414">
        <v>0</v>
      </c>
      <c r="X1327" s="414">
        <v>0</v>
      </c>
      <c r="Y1327" s="414">
        <v>0</v>
      </c>
      <c r="Z1327" s="414">
        <v>0</v>
      </c>
      <c r="AA1327" s="414">
        <v>0</v>
      </c>
      <c r="AB1327" s="420">
        <v>0</v>
      </c>
      <c r="AC1327" s="429"/>
      <c r="AD1327" s="421">
        <v>1000</v>
      </c>
      <c r="AE1327" s="427">
        <v>0</v>
      </c>
      <c r="AF1327" s="417"/>
      <c r="AG1327" s="375"/>
      <c r="AH1327" s="417"/>
      <c r="AI1327" s="421">
        <v>130</v>
      </c>
      <c r="AJ1327" s="421">
        <v>130</v>
      </c>
      <c r="AK1327" s="421">
        <v>0</v>
      </c>
      <c r="AL1327" s="126"/>
      <c r="AM1327" s="418"/>
      <c r="AN1327" s="418"/>
      <c r="AO1327" s="375">
        <v>0</v>
      </c>
    </row>
    <row r="1328" spans="1:41" ht="24" customHeight="1" x14ac:dyDescent="0.3">
      <c r="A1328" s="419" t="s">
        <v>5728</v>
      </c>
      <c r="B1328" s="411" t="s">
        <v>4267</v>
      </c>
      <c r="C1328" s="412" t="s">
        <v>2176</v>
      </c>
      <c r="D1328" s="367">
        <f t="shared" si="117"/>
        <v>30</v>
      </c>
      <c r="E1328" s="368">
        <f t="shared" si="118"/>
        <v>0</v>
      </c>
      <c r="F1328" s="368">
        <f t="shared" si="119"/>
        <v>0</v>
      </c>
      <c r="G1328" s="368">
        <f t="shared" si="120"/>
        <v>0</v>
      </c>
      <c r="H1328" s="368">
        <f t="shared" si="121"/>
        <v>0</v>
      </c>
      <c r="I1328" s="368">
        <f t="shared" si="122"/>
        <v>0</v>
      </c>
      <c r="J1328" s="368">
        <f t="shared" si="123"/>
        <v>0</v>
      </c>
      <c r="K1328" s="368">
        <f t="shared" si="124"/>
        <v>0</v>
      </c>
      <c r="L1328" s="368">
        <f t="shared" si="125"/>
        <v>0</v>
      </c>
      <c r="M1328" s="368">
        <f t="shared" si="126"/>
        <v>0</v>
      </c>
      <c r="N1328" s="370">
        <f t="shared" si="127"/>
        <v>30</v>
      </c>
      <c r="O1328" s="371"/>
      <c r="P1328" s="413">
        <f t="shared" si="130"/>
        <v>30</v>
      </c>
      <c r="Q1328" s="373">
        <f t="shared" si="131"/>
        <v>290</v>
      </c>
      <c r="R1328" s="374">
        <v>0</v>
      </c>
      <c r="S1328" s="420">
        <v>0</v>
      </c>
      <c r="T1328" s="414">
        <v>0</v>
      </c>
      <c r="U1328" s="414">
        <v>0</v>
      </c>
      <c r="V1328" s="414">
        <v>0</v>
      </c>
      <c r="W1328" s="414">
        <v>0</v>
      </c>
      <c r="X1328" s="414">
        <v>0</v>
      </c>
      <c r="Y1328" s="414">
        <v>0</v>
      </c>
      <c r="Z1328" s="414">
        <v>0</v>
      </c>
      <c r="AA1328" s="414">
        <v>0</v>
      </c>
      <c r="AB1328" s="420">
        <v>0</v>
      </c>
      <c r="AC1328" s="429"/>
      <c r="AD1328" s="430">
        <v>0</v>
      </c>
      <c r="AE1328" s="427">
        <v>0</v>
      </c>
      <c r="AF1328" s="417"/>
      <c r="AG1328" s="375">
        <v>30</v>
      </c>
      <c r="AH1328" s="417"/>
      <c r="AI1328" s="430">
        <v>0</v>
      </c>
      <c r="AJ1328" s="430">
        <v>0</v>
      </c>
      <c r="AK1328" s="430">
        <v>0</v>
      </c>
      <c r="AL1328" s="126"/>
      <c r="AM1328" s="418"/>
      <c r="AN1328" s="418"/>
      <c r="AO1328" s="375">
        <v>0</v>
      </c>
    </row>
    <row r="1329" spans="1:41" ht="24" customHeight="1" x14ac:dyDescent="0.3">
      <c r="A1329" s="422" t="s">
        <v>5729</v>
      </c>
      <c r="B1329" s="423" t="s">
        <v>5730</v>
      </c>
      <c r="C1329" s="424" t="s">
        <v>5731</v>
      </c>
      <c r="D1329" s="367">
        <f t="shared" si="117"/>
        <v>0</v>
      </c>
      <c r="E1329" s="368">
        <f t="shared" si="118"/>
        <v>0</v>
      </c>
      <c r="F1329" s="368">
        <f t="shared" si="119"/>
        <v>0</v>
      </c>
      <c r="G1329" s="368">
        <f t="shared" si="120"/>
        <v>0</v>
      </c>
      <c r="H1329" s="368">
        <f t="shared" si="121"/>
        <v>0</v>
      </c>
      <c r="I1329" s="368">
        <f t="shared" si="122"/>
        <v>0</v>
      </c>
      <c r="J1329" s="368">
        <f t="shared" si="123"/>
        <v>0</v>
      </c>
      <c r="K1329" s="368">
        <f t="shared" si="124"/>
        <v>0</v>
      </c>
      <c r="L1329" s="368">
        <f t="shared" si="125"/>
        <v>0</v>
      </c>
      <c r="M1329" s="368">
        <f t="shared" si="126"/>
        <v>0</v>
      </c>
      <c r="N1329" s="446">
        <f t="shared" si="127"/>
        <v>0</v>
      </c>
      <c r="O1329" s="371"/>
      <c r="P1329" s="448">
        <f t="shared" si="130"/>
        <v>0</v>
      </c>
      <c r="Q1329" s="373" t="str">
        <f t="shared" si="131"/>
        <v/>
      </c>
      <c r="R1329" s="374">
        <v>0</v>
      </c>
      <c r="S1329" s="425">
        <v>0</v>
      </c>
      <c r="T1329" s="414">
        <v>0</v>
      </c>
      <c r="U1329" s="414">
        <v>0</v>
      </c>
      <c r="V1329" s="414">
        <v>0</v>
      </c>
      <c r="W1329" s="414">
        <v>0</v>
      </c>
      <c r="X1329" s="414">
        <v>0</v>
      </c>
      <c r="Y1329" s="414">
        <v>0</v>
      </c>
      <c r="Z1329" s="414">
        <v>0</v>
      </c>
      <c r="AA1329" s="414">
        <v>0</v>
      </c>
      <c r="AB1329" s="425">
        <v>0</v>
      </c>
      <c r="AC1329" s="429"/>
      <c r="AD1329" s="421">
        <v>0</v>
      </c>
      <c r="AE1329" s="427">
        <v>0</v>
      </c>
      <c r="AF1329" s="417"/>
      <c r="AG1329" s="375"/>
      <c r="AH1329" s="417"/>
      <c r="AI1329" s="142">
        <v>0</v>
      </c>
      <c r="AJ1329" s="142">
        <v>0</v>
      </c>
      <c r="AK1329" s="142">
        <v>0</v>
      </c>
      <c r="AL1329" s="126"/>
      <c r="AM1329" s="418"/>
      <c r="AN1329" s="418"/>
      <c r="AO1329" s="375">
        <v>0</v>
      </c>
    </row>
    <row r="1330" spans="1:41" ht="24" customHeight="1" x14ac:dyDescent="0.3">
      <c r="A1330" s="419" t="s">
        <v>5732</v>
      </c>
      <c r="B1330" s="411" t="s">
        <v>5733</v>
      </c>
      <c r="C1330" s="412" t="s">
        <v>2268</v>
      </c>
      <c r="D1330" s="367">
        <f t="shared" si="117"/>
        <v>0</v>
      </c>
      <c r="E1330" s="368">
        <f t="shared" si="118"/>
        <v>0</v>
      </c>
      <c r="F1330" s="368">
        <f t="shared" si="119"/>
        <v>0</v>
      </c>
      <c r="G1330" s="368">
        <f t="shared" si="120"/>
        <v>0</v>
      </c>
      <c r="H1330" s="368">
        <f t="shared" si="121"/>
        <v>0</v>
      </c>
      <c r="I1330" s="368">
        <f t="shared" si="122"/>
        <v>0</v>
      </c>
      <c r="J1330" s="368">
        <f t="shared" si="123"/>
        <v>0</v>
      </c>
      <c r="K1330" s="368">
        <f t="shared" si="124"/>
        <v>0</v>
      </c>
      <c r="L1330" s="368">
        <f t="shared" si="125"/>
        <v>0</v>
      </c>
      <c r="M1330" s="368">
        <f t="shared" si="126"/>
        <v>0</v>
      </c>
      <c r="N1330" s="370">
        <f t="shared" si="127"/>
        <v>0</v>
      </c>
      <c r="O1330" s="371"/>
      <c r="P1330" s="413">
        <f t="shared" si="130"/>
        <v>0</v>
      </c>
      <c r="Q1330" s="373" t="str">
        <f t="shared" si="131"/>
        <v/>
      </c>
      <c r="R1330" s="374">
        <v>0</v>
      </c>
      <c r="S1330" s="428">
        <v>0</v>
      </c>
      <c r="T1330" s="414">
        <v>0</v>
      </c>
      <c r="U1330" s="414">
        <v>0</v>
      </c>
      <c r="V1330" s="414">
        <v>0</v>
      </c>
      <c r="W1330" s="414">
        <v>0</v>
      </c>
      <c r="X1330" s="414">
        <v>0</v>
      </c>
      <c r="Y1330" s="414">
        <v>0</v>
      </c>
      <c r="Z1330" s="414">
        <v>0</v>
      </c>
      <c r="AA1330" s="414">
        <v>0</v>
      </c>
      <c r="AB1330" s="428">
        <v>0</v>
      </c>
      <c r="AC1330" s="415"/>
      <c r="AD1330" s="421">
        <v>0</v>
      </c>
      <c r="AE1330" s="416">
        <v>0</v>
      </c>
      <c r="AF1330" s="417"/>
      <c r="AG1330" s="375"/>
      <c r="AH1330" s="417"/>
      <c r="AI1330" s="421">
        <v>0</v>
      </c>
      <c r="AJ1330" s="421">
        <v>0</v>
      </c>
      <c r="AK1330" s="421">
        <v>0</v>
      </c>
      <c r="AL1330" s="126"/>
      <c r="AM1330" s="418"/>
      <c r="AN1330" s="418"/>
      <c r="AO1330" s="375">
        <v>0</v>
      </c>
    </row>
    <row r="1331" spans="1:41" ht="24" customHeight="1" x14ac:dyDescent="0.3">
      <c r="A1331" s="419" t="s">
        <v>5734</v>
      </c>
      <c r="B1331" s="436" t="s">
        <v>5735</v>
      </c>
      <c r="C1331" s="437" t="s">
        <v>5736</v>
      </c>
      <c r="D1331" s="367">
        <f t="shared" si="117"/>
        <v>0</v>
      </c>
      <c r="E1331" s="368">
        <f t="shared" si="118"/>
        <v>0</v>
      </c>
      <c r="F1331" s="368">
        <f t="shared" si="119"/>
        <v>0</v>
      </c>
      <c r="G1331" s="368">
        <f t="shared" si="120"/>
        <v>0</v>
      </c>
      <c r="H1331" s="368">
        <f t="shared" si="121"/>
        <v>0</v>
      </c>
      <c r="I1331" s="368">
        <f t="shared" si="122"/>
        <v>0</v>
      </c>
      <c r="J1331" s="368">
        <f t="shared" si="123"/>
        <v>0</v>
      </c>
      <c r="K1331" s="368">
        <f t="shared" si="124"/>
        <v>0</v>
      </c>
      <c r="L1331" s="368">
        <f t="shared" si="125"/>
        <v>0</v>
      </c>
      <c r="M1331" s="368">
        <f t="shared" si="126"/>
        <v>0</v>
      </c>
      <c r="N1331" s="370">
        <f t="shared" si="127"/>
        <v>0</v>
      </c>
      <c r="O1331" s="371"/>
      <c r="P1331" s="413">
        <f t="shared" si="130"/>
        <v>0</v>
      </c>
      <c r="Q1331" s="373" t="str">
        <f t="shared" si="131"/>
        <v/>
      </c>
      <c r="R1331" s="374">
        <v>0</v>
      </c>
      <c r="S1331" s="420">
        <v>0</v>
      </c>
      <c r="T1331" s="414">
        <v>0</v>
      </c>
      <c r="U1331" s="414">
        <v>0</v>
      </c>
      <c r="V1331" s="414">
        <v>0</v>
      </c>
      <c r="W1331" s="414">
        <v>0</v>
      </c>
      <c r="X1331" s="414">
        <v>0</v>
      </c>
      <c r="Y1331" s="414">
        <v>0</v>
      </c>
      <c r="Z1331" s="414">
        <v>0</v>
      </c>
      <c r="AA1331" s="414">
        <v>0</v>
      </c>
      <c r="AB1331" s="420">
        <v>0</v>
      </c>
      <c r="AC1331" s="429"/>
      <c r="AD1331" s="142">
        <v>0</v>
      </c>
      <c r="AE1331" s="427">
        <v>0</v>
      </c>
      <c r="AF1331" s="417"/>
      <c r="AG1331" s="375"/>
      <c r="AH1331" s="417"/>
      <c r="AI1331" s="142">
        <v>0</v>
      </c>
      <c r="AJ1331" s="142">
        <v>0</v>
      </c>
      <c r="AK1331" s="142">
        <v>0</v>
      </c>
      <c r="AL1331" s="126"/>
      <c r="AM1331" s="418"/>
      <c r="AN1331" s="418"/>
      <c r="AO1331" s="375">
        <v>0</v>
      </c>
    </row>
    <row r="1332" spans="1:41" ht="24" customHeight="1" x14ac:dyDescent="0.3">
      <c r="A1332" s="422" t="s">
        <v>5737</v>
      </c>
      <c r="B1332" s="423" t="s">
        <v>5738</v>
      </c>
      <c r="C1332" s="424" t="s">
        <v>1654</v>
      </c>
      <c r="D1332" s="367">
        <f t="shared" si="117"/>
        <v>0</v>
      </c>
      <c r="E1332" s="368">
        <f t="shared" si="118"/>
        <v>0</v>
      </c>
      <c r="F1332" s="368">
        <f t="shared" si="119"/>
        <v>0</v>
      </c>
      <c r="G1332" s="368">
        <f t="shared" si="120"/>
        <v>0</v>
      </c>
      <c r="H1332" s="368">
        <f t="shared" si="121"/>
        <v>0</v>
      </c>
      <c r="I1332" s="368">
        <f t="shared" si="122"/>
        <v>0</v>
      </c>
      <c r="J1332" s="368">
        <f t="shared" si="123"/>
        <v>0</v>
      </c>
      <c r="K1332" s="368">
        <f t="shared" si="124"/>
        <v>0</v>
      </c>
      <c r="L1332" s="368">
        <f t="shared" si="125"/>
        <v>0</v>
      </c>
      <c r="M1332" s="368">
        <f t="shared" si="126"/>
        <v>0</v>
      </c>
      <c r="N1332" s="446">
        <f t="shared" si="127"/>
        <v>0</v>
      </c>
      <c r="O1332" s="371"/>
      <c r="P1332" s="448">
        <f t="shared" si="130"/>
        <v>0</v>
      </c>
      <c r="Q1332" s="373" t="str">
        <f t="shared" si="131"/>
        <v/>
      </c>
      <c r="R1332" s="374">
        <v>0</v>
      </c>
      <c r="S1332" s="428">
        <v>0</v>
      </c>
      <c r="T1332" s="414">
        <v>0</v>
      </c>
      <c r="U1332" s="414">
        <v>0</v>
      </c>
      <c r="V1332" s="414">
        <v>0</v>
      </c>
      <c r="W1332" s="414">
        <v>0</v>
      </c>
      <c r="X1332" s="414">
        <v>0</v>
      </c>
      <c r="Y1332" s="414">
        <v>0</v>
      </c>
      <c r="Z1332" s="414">
        <v>0</v>
      </c>
      <c r="AA1332" s="414">
        <v>0</v>
      </c>
      <c r="AB1332" s="428">
        <v>0</v>
      </c>
      <c r="AC1332" s="429"/>
      <c r="AD1332" s="142">
        <v>0</v>
      </c>
      <c r="AE1332" s="416">
        <v>0</v>
      </c>
      <c r="AF1332" s="417"/>
      <c r="AG1332" s="375"/>
      <c r="AH1332" s="417"/>
      <c r="AI1332" s="450">
        <v>0</v>
      </c>
      <c r="AJ1332" s="450">
        <v>0</v>
      </c>
      <c r="AK1332" s="450">
        <v>0</v>
      </c>
      <c r="AL1332" s="126"/>
      <c r="AM1332" s="418"/>
      <c r="AN1332" s="418"/>
      <c r="AO1332" s="375">
        <v>0</v>
      </c>
    </row>
    <row r="1333" spans="1:41" ht="24" customHeight="1" x14ac:dyDescent="0.3">
      <c r="A1333" s="422" t="s">
        <v>5739</v>
      </c>
      <c r="B1333" s="423" t="s">
        <v>5740</v>
      </c>
      <c r="C1333" s="424" t="s">
        <v>1654</v>
      </c>
      <c r="D1333" s="367">
        <f t="shared" si="117"/>
        <v>0</v>
      </c>
      <c r="E1333" s="368">
        <f t="shared" si="118"/>
        <v>0</v>
      </c>
      <c r="F1333" s="368">
        <f t="shared" si="119"/>
        <v>0</v>
      </c>
      <c r="G1333" s="368">
        <f t="shared" si="120"/>
        <v>0</v>
      </c>
      <c r="H1333" s="368">
        <f t="shared" si="121"/>
        <v>0</v>
      </c>
      <c r="I1333" s="368">
        <f t="shared" si="122"/>
        <v>0</v>
      </c>
      <c r="J1333" s="368">
        <f t="shared" si="123"/>
        <v>0</v>
      </c>
      <c r="K1333" s="368">
        <f t="shared" si="124"/>
        <v>0</v>
      </c>
      <c r="L1333" s="368">
        <f t="shared" si="125"/>
        <v>0</v>
      </c>
      <c r="M1333" s="368">
        <f t="shared" si="126"/>
        <v>0</v>
      </c>
      <c r="N1333" s="446">
        <f t="shared" si="127"/>
        <v>0</v>
      </c>
      <c r="O1333" s="371"/>
      <c r="P1333" s="448">
        <f t="shared" si="130"/>
        <v>0</v>
      </c>
      <c r="Q1333" s="373" t="str">
        <f t="shared" si="131"/>
        <v/>
      </c>
      <c r="R1333" s="374">
        <v>0</v>
      </c>
      <c r="S1333" s="420">
        <v>0</v>
      </c>
      <c r="T1333" s="414">
        <v>0</v>
      </c>
      <c r="U1333" s="414">
        <v>0</v>
      </c>
      <c r="V1333" s="414">
        <v>0</v>
      </c>
      <c r="W1333" s="414">
        <v>0</v>
      </c>
      <c r="X1333" s="414">
        <v>0</v>
      </c>
      <c r="Y1333" s="414">
        <v>0</v>
      </c>
      <c r="Z1333" s="414">
        <v>0</v>
      </c>
      <c r="AA1333" s="414">
        <v>0</v>
      </c>
      <c r="AB1333" s="420">
        <v>0</v>
      </c>
      <c r="AC1333" s="429"/>
      <c r="AD1333" s="421">
        <v>0</v>
      </c>
      <c r="AE1333" s="416">
        <v>0</v>
      </c>
      <c r="AF1333" s="417"/>
      <c r="AG1333" s="375"/>
      <c r="AH1333" s="417"/>
      <c r="AI1333" s="421">
        <v>0</v>
      </c>
      <c r="AJ1333" s="421">
        <v>0</v>
      </c>
      <c r="AK1333" s="421">
        <v>0</v>
      </c>
      <c r="AL1333" s="126"/>
      <c r="AM1333" s="418"/>
      <c r="AN1333" s="418"/>
      <c r="AO1333" s="375">
        <v>0</v>
      </c>
    </row>
    <row r="1334" spans="1:41" ht="24" customHeight="1" x14ac:dyDescent="0.3">
      <c r="A1334" s="419" t="s">
        <v>5742</v>
      </c>
      <c r="B1334" s="411" t="s">
        <v>5743</v>
      </c>
      <c r="C1334" s="412" t="s">
        <v>266</v>
      </c>
      <c r="D1334" s="367">
        <f t="shared" si="117"/>
        <v>14</v>
      </c>
      <c r="E1334" s="368">
        <f t="shared" si="118"/>
        <v>0</v>
      </c>
      <c r="F1334" s="368">
        <f t="shared" si="119"/>
        <v>0</v>
      </c>
      <c r="G1334" s="368">
        <f t="shared" si="120"/>
        <v>0</v>
      </c>
      <c r="H1334" s="368">
        <f t="shared" si="121"/>
        <v>0</v>
      </c>
      <c r="I1334" s="368">
        <f t="shared" si="122"/>
        <v>0</v>
      </c>
      <c r="J1334" s="368">
        <f t="shared" si="123"/>
        <v>0</v>
      </c>
      <c r="K1334" s="368">
        <f t="shared" si="124"/>
        <v>0</v>
      </c>
      <c r="L1334" s="368">
        <f t="shared" si="125"/>
        <v>0</v>
      </c>
      <c r="M1334" s="368">
        <f t="shared" si="126"/>
        <v>0</v>
      </c>
      <c r="N1334" s="370">
        <f t="shared" si="127"/>
        <v>14</v>
      </c>
      <c r="O1334" s="371"/>
      <c r="P1334" s="413">
        <f t="shared" si="130"/>
        <v>14</v>
      </c>
      <c r="Q1334" s="373">
        <f t="shared" si="131"/>
        <v>558</v>
      </c>
      <c r="R1334" s="374">
        <v>0</v>
      </c>
      <c r="S1334" s="428">
        <v>0</v>
      </c>
      <c r="T1334" s="414">
        <v>0</v>
      </c>
      <c r="U1334" s="414">
        <v>0</v>
      </c>
      <c r="V1334" s="414">
        <v>0</v>
      </c>
      <c r="W1334" s="414">
        <v>0</v>
      </c>
      <c r="X1334" s="414">
        <v>0</v>
      </c>
      <c r="Y1334" s="414">
        <v>0</v>
      </c>
      <c r="Z1334" s="414">
        <v>0</v>
      </c>
      <c r="AA1334" s="414">
        <v>0</v>
      </c>
      <c r="AB1334" s="428">
        <v>0</v>
      </c>
      <c r="AC1334" s="415"/>
      <c r="AD1334" s="430">
        <v>0</v>
      </c>
      <c r="AE1334" s="427">
        <v>0</v>
      </c>
      <c r="AF1334" s="417">
        <v>14</v>
      </c>
      <c r="AG1334" s="375"/>
      <c r="AH1334" s="417"/>
      <c r="AI1334" s="430">
        <v>0</v>
      </c>
      <c r="AJ1334" s="430">
        <v>0</v>
      </c>
      <c r="AK1334" s="430">
        <v>0</v>
      </c>
      <c r="AL1334" s="126"/>
      <c r="AM1334" s="418"/>
      <c r="AN1334" s="418"/>
      <c r="AO1334" s="375">
        <v>0</v>
      </c>
    </row>
    <row r="1335" spans="1:41" ht="24" customHeight="1" x14ac:dyDescent="0.3">
      <c r="A1335" s="419" t="s">
        <v>5744</v>
      </c>
      <c r="B1335" s="411" t="s">
        <v>5745</v>
      </c>
      <c r="C1335" s="412" t="s">
        <v>1841</v>
      </c>
      <c r="D1335" s="367">
        <f t="shared" si="117"/>
        <v>13</v>
      </c>
      <c r="E1335" s="368">
        <f t="shared" si="118"/>
        <v>0</v>
      </c>
      <c r="F1335" s="368">
        <f t="shared" si="119"/>
        <v>0</v>
      </c>
      <c r="G1335" s="368">
        <f t="shared" si="120"/>
        <v>0</v>
      </c>
      <c r="H1335" s="368">
        <f t="shared" si="121"/>
        <v>0</v>
      </c>
      <c r="I1335" s="368">
        <f t="shared" si="122"/>
        <v>0</v>
      </c>
      <c r="J1335" s="368">
        <f t="shared" si="123"/>
        <v>0</v>
      </c>
      <c r="K1335" s="368">
        <f t="shared" si="124"/>
        <v>0</v>
      </c>
      <c r="L1335" s="368">
        <f t="shared" si="125"/>
        <v>0</v>
      </c>
      <c r="M1335" s="368">
        <f t="shared" si="126"/>
        <v>0</v>
      </c>
      <c r="N1335" s="370">
        <f t="shared" si="127"/>
        <v>13</v>
      </c>
      <c r="O1335" s="371"/>
      <c r="P1335" s="413">
        <f t="shared" si="130"/>
        <v>13</v>
      </c>
      <c r="Q1335" s="373">
        <f t="shared" si="131"/>
        <v>599</v>
      </c>
      <c r="R1335" s="374">
        <v>0</v>
      </c>
      <c r="S1335" s="420">
        <v>0</v>
      </c>
      <c r="T1335" s="414">
        <v>0</v>
      </c>
      <c r="U1335" s="414">
        <v>0</v>
      </c>
      <c r="V1335" s="414">
        <v>0</v>
      </c>
      <c r="W1335" s="414">
        <v>0</v>
      </c>
      <c r="X1335" s="414">
        <v>0</v>
      </c>
      <c r="Y1335" s="414">
        <v>0</v>
      </c>
      <c r="Z1335" s="414">
        <v>0</v>
      </c>
      <c r="AA1335" s="414">
        <v>0</v>
      </c>
      <c r="AB1335" s="420">
        <v>13</v>
      </c>
      <c r="AC1335" s="429"/>
      <c r="AD1335" s="389">
        <v>0</v>
      </c>
      <c r="AE1335" s="416">
        <v>0</v>
      </c>
      <c r="AF1335" s="417"/>
      <c r="AG1335" s="375"/>
      <c r="AH1335" s="417"/>
      <c r="AI1335" s="124">
        <v>0</v>
      </c>
      <c r="AJ1335" s="124">
        <v>0</v>
      </c>
      <c r="AK1335" s="124">
        <v>0</v>
      </c>
      <c r="AL1335" s="126"/>
      <c r="AM1335" s="418"/>
      <c r="AN1335" s="418"/>
      <c r="AO1335" s="375">
        <v>0</v>
      </c>
    </row>
    <row r="1336" spans="1:41" ht="24" customHeight="1" x14ac:dyDescent="0.3">
      <c r="A1336" s="419" t="s">
        <v>5746</v>
      </c>
      <c r="B1336" s="411" t="s">
        <v>5747</v>
      </c>
      <c r="C1336" s="412" t="s">
        <v>5748</v>
      </c>
      <c r="D1336" s="367">
        <f t="shared" si="117"/>
        <v>24</v>
      </c>
      <c r="E1336" s="368">
        <f t="shared" si="118"/>
        <v>14</v>
      </c>
      <c r="F1336" s="368">
        <f t="shared" si="119"/>
        <v>0</v>
      </c>
      <c r="G1336" s="368">
        <f t="shared" si="120"/>
        <v>0</v>
      </c>
      <c r="H1336" s="368">
        <f t="shared" si="121"/>
        <v>0</v>
      </c>
      <c r="I1336" s="368">
        <f t="shared" si="122"/>
        <v>0</v>
      </c>
      <c r="J1336" s="368">
        <f t="shared" si="123"/>
        <v>0</v>
      </c>
      <c r="K1336" s="368">
        <f t="shared" si="124"/>
        <v>0</v>
      </c>
      <c r="L1336" s="368">
        <f t="shared" si="125"/>
        <v>0</v>
      </c>
      <c r="M1336" s="368">
        <f t="shared" si="126"/>
        <v>0</v>
      </c>
      <c r="N1336" s="370">
        <f t="shared" si="127"/>
        <v>38</v>
      </c>
      <c r="O1336" s="371"/>
      <c r="P1336" s="413">
        <f t="shared" si="130"/>
        <v>38</v>
      </c>
      <c r="Q1336" s="373">
        <f t="shared" si="131"/>
        <v>224</v>
      </c>
      <c r="R1336" s="431">
        <v>0</v>
      </c>
      <c r="S1336" s="432">
        <v>14</v>
      </c>
      <c r="T1336" s="414">
        <v>0</v>
      </c>
      <c r="U1336" s="414">
        <v>0</v>
      </c>
      <c r="V1336" s="414">
        <v>0</v>
      </c>
      <c r="W1336" s="414">
        <v>0</v>
      </c>
      <c r="X1336" s="414">
        <v>0</v>
      </c>
      <c r="Y1336" s="414">
        <v>0</v>
      </c>
      <c r="Z1336" s="414">
        <v>0</v>
      </c>
      <c r="AA1336" s="414">
        <v>0</v>
      </c>
      <c r="AB1336" s="432">
        <v>0</v>
      </c>
      <c r="AC1336" s="415"/>
      <c r="AD1336" s="421">
        <v>0</v>
      </c>
      <c r="AE1336" s="427">
        <v>0</v>
      </c>
      <c r="AF1336" s="417">
        <v>24</v>
      </c>
      <c r="AG1336" s="375"/>
      <c r="AH1336" s="417"/>
      <c r="AI1336" s="421">
        <v>0</v>
      </c>
      <c r="AJ1336" s="421">
        <v>0</v>
      </c>
      <c r="AK1336" s="421">
        <v>0</v>
      </c>
      <c r="AL1336" s="434"/>
      <c r="AM1336" s="435"/>
      <c r="AN1336" s="435"/>
      <c r="AO1336" s="375">
        <v>0</v>
      </c>
    </row>
    <row r="1337" spans="1:41" ht="24" customHeight="1" x14ac:dyDescent="0.3">
      <c r="A1337" s="419" t="s">
        <v>5749</v>
      </c>
      <c r="B1337" s="411" t="s">
        <v>5750</v>
      </c>
      <c r="C1337" s="412" t="s">
        <v>2130</v>
      </c>
      <c r="D1337" s="367">
        <f t="shared" si="117"/>
        <v>0</v>
      </c>
      <c r="E1337" s="368">
        <f t="shared" si="118"/>
        <v>0</v>
      </c>
      <c r="F1337" s="368">
        <f t="shared" si="119"/>
        <v>0</v>
      </c>
      <c r="G1337" s="368">
        <f t="shared" si="120"/>
        <v>0</v>
      </c>
      <c r="H1337" s="368">
        <f t="shared" si="121"/>
        <v>0</v>
      </c>
      <c r="I1337" s="368">
        <f t="shared" si="122"/>
        <v>0</v>
      </c>
      <c r="J1337" s="368">
        <f t="shared" si="123"/>
        <v>0</v>
      </c>
      <c r="K1337" s="368">
        <f t="shared" si="124"/>
        <v>0</v>
      </c>
      <c r="L1337" s="368">
        <f t="shared" si="125"/>
        <v>0</v>
      </c>
      <c r="M1337" s="368">
        <f t="shared" si="126"/>
        <v>0</v>
      </c>
      <c r="N1337" s="370">
        <f t="shared" si="127"/>
        <v>0</v>
      </c>
      <c r="O1337" s="371"/>
      <c r="P1337" s="413">
        <f t="shared" si="130"/>
        <v>0</v>
      </c>
      <c r="Q1337" s="373" t="str">
        <f t="shared" si="131"/>
        <v/>
      </c>
      <c r="R1337" s="374">
        <v>0</v>
      </c>
      <c r="S1337" s="425">
        <v>0</v>
      </c>
      <c r="T1337" s="414">
        <v>0</v>
      </c>
      <c r="U1337" s="414">
        <v>0</v>
      </c>
      <c r="V1337" s="414">
        <v>0</v>
      </c>
      <c r="W1337" s="414">
        <v>0</v>
      </c>
      <c r="X1337" s="414">
        <v>0</v>
      </c>
      <c r="Y1337" s="414">
        <v>0</v>
      </c>
      <c r="Z1337" s="414">
        <v>0</v>
      </c>
      <c r="AA1337" s="414">
        <v>0</v>
      </c>
      <c r="AB1337" s="425">
        <v>0</v>
      </c>
      <c r="AC1337" s="415"/>
      <c r="AD1337" s="426">
        <v>0</v>
      </c>
      <c r="AE1337" s="427">
        <v>0</v>
      </c>
      <c r="AF1337" s="433"/>
      <c r="AG1337" s="425"/>
      <c r="AH1337" s="433"/>
      <c r="AI1337" s="426">
        <v>0</v>
      </c>
      <c r="AJ1337" s="426">
        <v>0</v>
      </c>
      <c r="AK1337" s="426">
        <v>0</v>
      </c>
      <c r="AL1337" s="126"/>
      <c r="AM1337" s="418"/>
      <c r="AN1337" s="418"/>
      <c r="AO1337" s="375">
        <v>0</v>
      </c>
    </row>
    <row r="1338" spans="1:41" ht="24" customHeight="1" x14ac:dyDescent="0.3">
      <c r="A1338" s="419" t="s">
        <v>5751</v>
      </c>
      <c r="B1338" s="411" t="s">
        <v>5752</v>
      </c>
      <c r="C1338" s="412" t="s">
        <v>311</v>
      </c>
      <c r="D1338" s="367">
        <f t="shared" si="117"/>
        <v>12</v>
      </c>
      <c r="E1338" s="368">
        <f t="shared" si="118"/>
        <v>0</v>
      </c>
      <c r="F1338" s="368">
        <f t="shared" si="119"/>
        <v>0</v>
      </c>
      <c r="G1338" s="368">
        <f t="shared" si="120"/>
        <v>0</v>
      </c>
      <c r="H1338" s="368">
        <f t="shared" si="121"/>
        <v>0</v>
      </c>
      <c r="I1338" s="368">
        <f t="shared" si="122"/>
        <v>0</v>
      </c>
      <c r="J1338" s="368">
        <f t="shared" si="123"/>
        <v>0</v>
      </c>
      <c r="K1338" s="368">
        <f t="shared" si="124"/>
        <v>0</v>
      </c>
      <c r="L1338" s="368">
        <f t="shared" si="125"/>
        <v>0</v>
      </c>
      <c r="M1338" s="368">
        <f t="shared" si="126"/>
        <v>0</v>
      </c>
      <c r="N1338" s="370">
        <f t="shared" si="127"/>
        <v>12</v>
      </c>
      <c r="O1338" s="371"/>
      <c r="P1338" s="413">
        <f t="shared" si="130"/>
        <v>12</v>
      </c>
      <c r="Q1338" s="373">
        <f t="shared" si="131"/>
        <v>621</v>
      </c>
      <c r="R1338" s="374">
        <v>0</v>
      </c>
      <c r="S1338" s="390">
        <v>12</v>
      </c>
      <c r="T1338" s="414">
        <v>0</v>
      </c>
      <c r="U1338" s="414">
        <v>0</v>
      </c>
      <c r="V1338" s="414">
        <v>0</v>
      </c>
      <c r="W1338" s="414">
        <v>0</v>
      </c>
      <c r="X1338" s="414">
        <v>0</v>
      </c>
      <c r="Y1338" s="414">
        <v>0</v>
      </c>
      <c r="Z1338" s="414">
        <v>0</v>
      </c>
      <c r="AA1338" s="414">
        <v>0</v>
      </c>
      <c r="AB1338" s="390">
        <v>0</v>
      </c>
      <c r="AC1338" s="415"/>
      <c r="AD1338" s="124">
        <v>0</v>
      </c>
      <c r="AE1338" s="427">
        <v>0</v>
      </c>
      <c r="AF1338" s="417"/>
      <c r="AG1338" s="375"/>
      <c r="AH1338" s="417"/>
      <c r="AI1338" s="142">
        <v>0</v>
      </c>
      <c r="AJ1338" s="142">
        <v>0</v>
      </c>
      <c r="AK1338" s="142">
        <v>0</v>
      </c>
      <c r="AL1338" s="126"/>
      <c r="AM1338" s="418"/>
      <c r="AN1338" s="418"/>
      <c r="AO1338" s="375">
        <v>0</v>
      </c>
    </row>
    <row r="1339" spans="1:41" ht="24" customHeight="1" x14ac:dyDescent="0.3">
      <c r="A1339" s="521" t="s">
        <v>1787</v>
      </c>
      <c r="B1339" s="522" t="s">
        <v>1788</v>
      </c>
      <c r="C1339" s="523" t="s">
        <v>590</v>
      </c>
      <c r="D1339" s="367">
        <f t="shared" si="117"/>
        <v>20</v>
      </c>
      <c r="E1339" s="368">
        <f t="shared" si="118"/>
        <v>18</v>
      </c>
      <c r="F1339" s="368">
        <f t="shared" si="119"/>
        <v>0</v>
      </c>
      <c r="G1339" s="368">
        <f t="shared" si="120"/>
        <v>0</v>
      </c>
      <c r="H1339" s="368">
        <f t="shared" si="121"/>
        <v>0</v>
      </c>
      <c r="I1339" s="368">
        <f t="shared" si="122"/>
        <v>0</v>
      </c>
      <c r="J1339" s="368">
        <f t="shared" si="123"/>
        <v>0</v>
      </c>
      <c r="K1339" s="368">
        <f t="shared" si="124"/>
        <v>0</v>
      </c>
      <c r="L1339" s="368">
        <f t="shared" si="125"/>
        <v>0</v>
      </c>
      <c r="M1339" s="368">
        <f t="shared" si="126"/>
        <v>0</v>
      </c>
      <c r="N1339" s="480">
        <f t="shared" si="127"/>
        <v>38</v>
      </c>
      <c r="O1339" s="524"/>
      <c r="P1339" s="525">
        <f>N1339+O1339*100</f>
        <v>38</v>
      </c>
      <c r="Q1339" s="483">
        <f>IF(P1339=0,"",RANK(P1339,P:P,0))</f>
        <v>224</v>
      </c>
      <c r="R1339" s="374">
        <v>0</v>
      </c>
      <c r="S1339" s="420">
        <v>0</v>
      </c>
      <c r="T1339" s="414">
        <v>0</v>
      </c>
      <c r="U1339" s="414">
        <v>0</v>
      </c>
      <c r="V1339" s="414">
        <v>0</v>
      </c>
      <c r="W1339" s="414">
        <v>0</v>
      </c>
      <c r="X1339" s="414">
        <v>0</v>
      </c>
      <c r="Y1339" s="414">
        <v>0</v>
      </c>
      <c r="Z1339" s="414">
        <v>0</v>
      </c>
      <c r="AA1339" s="414">
        <v>0</v>
      </c>
      <c r="AB1339" s="420">
        <v>20</v>
      </c>
      <c r="AC1339" s="526"/>
      <c r="AD1339" s="142">
        <v>0</v>
      </c>
      <c r="AE1339" s="416">
        <v>0</v>
      </c>
      <c r="AF1339" s="527"/>
      <c r="AG1339" s="198">
        <v>18</v>
      </c>
      <c r="AH1339" s="527"/>
      <c r="AI1339" s="421">
        <v>0</v>
      </c>
      <c r="AJ1339" s="421">
        <v>0</v>
      </c>
      <c r="AK1339" s="421">
        <v>0</v>
      </c>
      <c r="AL1339" s="126"/>
      <c r="AM1339" s="418"/>
      <c r="AN1339" s="418"/>
      <c r="AO1339" s="375">
        <v>0</v>
      </c>
    </row>
    <row r="1340" spans="1:41" ht="24" customHeight="1" x14ac:dyDescent="0.3">
      <c r="A1340" s="419" t="s">
        <v>5753</v>
      </c>
      <c r="B1340" s="411" t="s">
        <v>5754</v>
      </c>
      <c r="C1340" s="412" t="s">
        <v>834</v>
      </c>
      <c r="D1340" s="367">
        <f t="shared" si="117"/>
        <v>19</v>
      </c>
      <c r="E1340" s="368">
        <f t="shared" si="118"/>
        <v>10</v>
      </c>
      <c r="F1340" s="368">
        <f t="shared" si="119"/>
        <v>0</v>
      </c>
      <c r="G1340" s="368">
        <f t="shared" si="120"/>
        <v>0</v>
      </c>
      <c r="H1340" s="368">
        <f t="shared" si="121"/>
        <v>0</v>
      </c>
      <c r="I1340" s="368">
        <f t="shared" si="122"/>
        <v>0</v>
      </c>
      <c r="J1340" s="368">
        <f t="shared" si="123"/>
        <v>0</v>
      </c>
      <c r="K1340" s="368">
        <f t="shared" si="124"/>
        <v>0</v>
      </c>
      <c r="L1340" s="368">
        <f t="shared" si="125"/>
        <v>0</v>
      </c>
      <c r="M1340" s="368">
        <f t="shared" si="126"/>
        <v>0</v>
      </c>
      <c r="N1340" s="370">
        <f t="shared" si="127"/>
        <v>29</v>
      </c>
      <c r="O1340" s="371"/>
      <c r="P1340" s="413">
        <f t="shared" ref="P1340:P1398" si="132">N1340+O1340*100</f>
        <v>29</v>
      </c>
      <c r="Q1340" s="373">
        <f t="shared" ref="Q1340:Q1398" si="133">IF(P1340=0,"",RANK(P1340,P:P,0))</f>
        <v>304</v>
      </c>
      <c r="R1340" s="431">
        <v>0</v>
      </c>
      <c r="S1340" s="425">
        <v>0</v>
      </c>
      <c r="T1340" s="414">
        <v>0</v>
      </c>
      <c r="U1340" s="414">
        <v>0</v>
      </c>
      <c r="V1340" s="414">
        <v>0</v>
      </c>
      <c r="W1340" s="414">
        <v>0</v>
      </c>
      <c r="X1340" s="414">
        <v>0</v>
      </c>
      <c r="Y1340" s="414">
        <v>0</v>
      </c>
      <c r="Z1340" s="414">
        <v>0</v>
      </c>
      <c r="AA1340" s="414">
        <v>0</v>
      </c>
      <c r="AB1340" s="425">
        <v>10</v>
      </c>
      <c r="AC1340" s="429"/>
      <c r="AD1340" s="430">
        <v>0</v>
      </c>
      <c r="AE1340" s="427">
        <v>0</v>
      </c>
      <c r="AF1340" s="417">
        <v>19</v>
      </c>
      <c r="AG1340" s="375"/>
      <c r="AH1340" s="417"/>
      <c r="AI1340" s="142">
        <v>0</v>
      </c>
      <c r="AJ1340" s="142">
        <v>0</v>
      </c>
      <c r="AK1340" s="142">
        <v>0</v>
      </c>
      <c r="AL1340" s="434"/>
      <c r="AM1340" s="435"/>
      <c r="AN1340" s="435"/>
      <c r="AO1340" s="375">
        <v>0</v>
      </c>
    </row>
    <row r="1341" spans="1:41" ht="24" customHeight="1" x14ac:dyDescent="0.3">
      <c r="A1341" s="410" t="s">
        <v>5755</v>
      </c>
      <c r="B1341" s="411" t="s">
        <v>5756</v>
      </c>
      <c r="C1341" s="412" t="s">
        <v>3020</v>
      </c>
      <c r="D1341" s="367">
        <f t="shared" si="117"/>
        <v>32</v>
      </c>
      <c r="E1341" s="368">
        <f t="shared" si="118"/>
        <v>12</v>
      </c>
      <c r="F1341" s="368">
        <f t="shared" si="119"/>
        <v>5</v>
      </c>
      <c r="G1341" s="368">
        <f t="shared" si="120"/>
        <v>0</v>
      </c>
      <c r="H1341" s="368">
        <f t="shared" si="121"/>
        <v>0</v>
      </c>
      <c r="I1341" s="368">
        <f t="shared" si="122"/>
        <v>0</v>
      </c>
      <c r="J1341" s="368">
        <f t="shared" si="123"/>
        <v>0</v>
      </c>
      <c r="K1341" s="368">
        <f t="shared" si="124"/>
        <v>0</v>
      </c>
      <c r="L1341" s="368">
        <f t="shared" si="125"/>
        <v>0</v>
      </c>
      <c r="M1341" s="368">
        <f t="shared" si="126"/>
        <v>0</v>
      </c>
      <c r="N1341" s="370">
        <f t="shared" si="127"/>
        <v>49</v>
      </c>
      <c r="O1341" s="371"/>
      <c r="P1341" s="413">
        <f t="shared" si="132"/>
        <v>49</v>
      </c>
      <c r="Q1341" s="373">
        <f t="shared" si="133"/>
        <v>168</v>
      </c>
      <c r="R1341" s="374">
        <v>0</v>
      </c>
      <c r="S1341" s="414">
        <v>0</v>
      </c>
      <c r="T1341" s="414">
        <v>0</v>
      </c>
      <c r="U1341" s="414">
        <v>0</v>
      </c>
      <c r="V1341" s="414">
        <v>0</v>
      </c>
      <c r="W1341" s="414">
        <v>0</v>
      </c>
      <c r="X1341" s="414">
        <v>0</v>
      </c>
      <c r="Y1341" s="414">
        <v>0</v>
      </c>
      <c r="Z1341" s="414">
        <v>0</v>
      </c>
      <c r="AA1341" s="414">
        <v>0</v>
      </c>
      <c r="AB1341" s="414">
        <v>5</v>
      </c>
      <c r="AC1341" s="415"/>
      <c r="AD1341" s="421">
        <v>0</v>
      </c>
      <c r="AE1341" s="416">
        <v>0</v>
      </c>
      <c r="AF1341" s="417"/>
      <c r="AG1341" s="375">
        <v>12</v>
      </c>
      <c r="AH1341" s="417"/>
      <c r="AI1341" s="421">
        <v>0</v>
      </c>
      <c r="AJ1341" s="421">
        <v>0</v>
      </c>
      <c r="AK1341" s="421">
        <v>0</v>
      </c>
      <c r="AL1341" s="126"/>
      <c r="AM1341" s="418">
        <v>32</v>
      </c>
      <c r="AN1341" s="418"/>
      <c r="AO1341" s="375">
        <v>0</v>
      </c>
    </row>
    <row r="1342" spans="1:41" ht="24" customHeight="1" x14ac:dyDescent="0.3">
      <c r="A1342" s="410" t="s">
        <v>5757</v>
      </c>
      <c r="B1342" s="411" t="s">
        <v>5758</v>
      </c>
      <c r="C1342" s="412" t="s">
        <v>116</v>
      </c>
      <c r="D1342" s="367">
        <f t="shared" si="117"/>
        <v>0</v>
      </c>
      <c r="E1342" s="368">
        <f t="shared" si="118"/>
        <v>0</v>
      </c>
      <c r="F1342" s="368">
        <f t="shared" si="119"/>
        <v>0</v>
      </c>
      <c r="G1342" s="368">
        <f t="shared" si="120"/>
        <v>0</v>
      </c>
      <c r="H1342" s="368">
        <f t="shared" si="121"/>
        <v>0</v>
      </c>
      <c r="I1342" s="368">
        <f t="shared" si="122"/>
        <v>0</v>
      </c>
      <c r="J1342" s="368">
        <f t="shared" si="123"/>
        <v>0</v>
      </c>
      <c r="K1342" s="368">
        <f t="shared" si="124"/>
        <v>0</v>
      </c>
      <c r="L1342" s="368">
        <f t="shared" si="125"/>
        <v>0</v>
      </c>
      <c r="M1342" s="368">
        <f t="shared" si="126"/>
        <v>0</v>
      </c>
      <c r="N1342" s="370">
        <f t="shared" si="127"/>
        <v>0</v>
      </c>
      <c r="O1342" s="371"/>
      <c r="P1342" s="413">
        <f t="shared" si="132"/>
        <v>0</v>
      </c>
      <c r="Q1342" s="373" t="str">
        <f t="shared" si="133"/>
        <v/>
      </c>
      <c r="R1342" s="374">
        <v>0</v>
      </c>
      <c r="S1342" s="420">
        <v>0</v>
      </c>
      <c r="T1342" s="414">
        <v>0</v>
      </c>
      <c r="U1342" s="414">
        <v>0</v>
      </c>
      <c r="V1342" s="414">
        <v>0</v>
      </c>
      <c r="W1342" s="414">
        <v>0</v>
      </c>
      <c r="X1342" s="414">
        <v>0</v>
      </c>
      <c r="Y1342" s="414">
        <v>0</v>
      </c>
      <c r="Z1342" s="414">
        <v>0</v>
      </c>
      <c r="AA1342" s="414">
        <v>0</v>
      </c>
      <c r="AB1342" s="420">
        <v>0</v>
      </c>
      <c r="AC1342" s="415"/>
      <c r="AD1342" s="426">
        <v>0</v>
      </c>
      <c r="AE1342" s="416">
        <v>0</v>
      </c>
      <c r="AF1342" s="433"/>
      <c r="AG1342" s="425"/>
      <c r="AH1342" s="433"/>
      <c r="AI1342" s="430">
        <v>0</v>
      </c>
      <c r="AJ1342" s="430">
        <v>0</v>
      </c>
      <c r="AK1342" s="430">
        <v>0</v>
      </c>
      <c r="AL1342" s="126"/>
      <c r="AM1342" s="418"/>
      <c r="AN1342" s="418"/>
      <c r="AO1342" s="375">
        <v>0</v>
      </c>
    </row>
    <row r="1343" spans="1:41" ht="24" customHeight="1" x14ac:dyDescent="0.3">
      <c r="A1343" s="410" t="s">
        <v>5759</v>
      </c>
      <c r="B1343" s="411" t="s">
        <v>5760</v>
      </c>
      <c r="C1343" s="412" t="s">
        <v>4514</v>
      </c>
      <c r="D1343" s="367">
        <f t="shared" si="117"/>
        <v>0</v>
      </c>
      <c r="E1343" s="368">
        <f t="shared" si="118"/>
        <v>0</v>
      </c>
      <c r="F1343" s="368">
        <f t="shared" si="119"/>
        <v>0</v>
      </c>
      <c r="G1343" s="368">
        <f t="shared" si="120"/>
        <v>0</v>
      </c>
      <c r="H1343" s="368">
        <f t="shared" si="121"/>
        <v>0</v>
      </c>
      <c r="I1343" s="368">
        <f t="shared" si="122"/>
        <v>0</v>
      </c>
      <c r="J1343" s="368">
        <f t="shared" si="123"/>
        <v>0</v>
      </c>
      <c r="K1343" s="368">
        <f t="shared" si="124"/>
        <v>0</v>
      </c>
      <c r="L1343" s="368">
        <f t="shared" si="125"/>
        <v>0</v>
      </c>
      <c r="M1343" s="368">
        <f t="shared" si="126"/>
        <v>0</v>
      </c>
      <c r="N1343" s="370">
        <f t="shared" si="127"/>
        <v>0</v>
      </c>
      <c r="O1343" s="371"/>
      <c r="P1343" s="413">
        <f t="shared" si="132"/>
        <v>0</v>
      </c>
      <c r="Q1343" s="373" t="str">
        <f t="shared" si="133"/>
        <v/>
      </c>
      <c r="R1343" s="374">
        <v>0</v>
      </c>
      <c r="S1343" s="428">
        <v>0</v>
      </c>
      <c r="T1343" s="414">
        <v>0</v>
      </c>
      <c r="U1343" s="414">
        <v>0</v>
      </c>
      <c r="V1343" s="414">
        <v>0</v>
      </c>
      <c r="W1343" s="414">
        <v>0</v>
      </c>
      <c r="X1343" s="414">
        <v>0</v>
      </c>
      <c r="Y1343" s="414">
        <v>0</v>
      </c>
      <c r="Z1343" s="414">
        <v>0</v>
      </c>
      <c r="AA1343" s="414">
        <v>0</v>
      </c>
      <c r="AB1343" s="428">
        <v>0</v>
      </c>
      <c r="AC1343" s="415"/>
      <c r="AD1343" s="426">
        <v>0</v>
      </c>
      <c r="AE1343" s="416">
        <v>0</v>
      </c>
      <c r="AF1343" s="417"/>
      <c r="AG1343" s="375"/>
      <c r="AH1343" s="417"/>
      <c r="AI1343" s="421">
        <v>0</v>
      </c>
      <c r="AJ1343" s="421">
        <v>0</v>
      </c>
      <c r="AK1343" s="421">
        <v>0</v>
      </c>
      <c r="AL1343" s="126"/>
      <c r="AM1343" s="418"/>
      <c r="AN1343" s="418"/>
      <c r="AO1343" s="375">
        <v>0</v>
      </c>
    </row>
    <row r="1344" spans="1:41" ht="24" customHeight="1" x14ac:dyDescent="0.3">
      <c r="A1344" s="419" t="s">
        <v>5761</v>
      </c>
      <c r="B1344" s="436" t="s">
        <v>5762</v>
      </c>
      <c r="C1344" s="437" t="s">
        <v>2551</v>
      </c>
      <c r="D1344" s="367">
        <f t="shared" si="117"/>
        <v>0</v>
      </c>
      <c r="E1344" s="368">
        <f t="shared" si="118"/>
        <v>0</v>
      </c>
      <c r="F1344" s="368">
        <f t="shared" si="119"/>
        <v>0</v>
      </c>
      <c r="G1344" s="368">
        <f t="shared" si="120"/>
        <v>0</v>
      </c>
      <c r="H1344" s="368">
        <f t="shared" si="121"/>
        <v>0</v>
      </c>
      <c r="I1344" s="368">
        <f t="shared" si="122"/>
        <v>0</v>
      </c>
      <c r="J1344" s="368">
        <f t="shared" si="123"/>
        <v>0</v>
      </c>
      <c r="K1344" s="368">
        <f t="shared" si="124"/>
        <v>0</v>
      </c>
      <c r="L1344" s="368">
        <f t="shared" si="125"/>
        <v>0</v>
      </c>
      <c r="M1344" s="368">
        <f t="shared" si="126"/>
        <v>0</v>
      </c>
      <c r="N1344" s="370">
        <f t="shared" si="127"/>
        <v>0</v>
      </c>
      <c r="O1344" s="371"/>
      <c r="P1344" s="413">
        <f t="shared" si="132"/>
        <v>0</v>
      </c>
      <c r="Q1344" s="373" t="str">
        <f t="shared" si="133"/>
        <v/>
      </c>
      <c r="R1344" s="374">
        <v>0</v>
      </c>
      <c r="S1344" s="420">
        <v>0</v>
      </c>
      <c r="T1344" s="414">
        <v>0</v>
      </c>
      <c r="U1344" s="414">
        <v>0</v>
      </c>
      <c r="V1344" s="414">
        <v>0</v>
      </c>
      <c r="W1344" s="414">
        <v>0</v>
      </c>
      <c r="X1344" s="414">
        <v>0</v>
      </c>
      <c r="Y1344" s="414">
        <v>0</v>
      </c>
      <c r="Z1344" s="414">
        <v>0</v>
      </c>
      <c r="AA1344" s="414">
        <v>0</v>
      </c>
      <c r="AB1344" s="420">
        <v>0</v>
      </c>
      <c r="AC1344" s="415"/>
      <c r="AD1344" s="426">
        <v>0</v>
      </c>
      <c r="AE1344" s="416">
        <v>0</v>
      </c>
      <c r="AF1344" s="417"/>
      <c r="AG1344" s="375"/>
      <c r="AH1344" s="417"/>
      <c r="AI1344" s="142">
        <v>0</v>
      </c>
      <c r="AJ1344" s="142">
        <v>0</v>
      </c>
      <c r="AK1344" s="142">
        <v>0</v>
      </c>
      <c r="AL1344" s="126"/>
      <c r="AM1344" s="418"/>
      <c r="AN1344" s="418"/>
      <c r="AO1344" s="375">
        <v>0</v>
      </c>
    </row>
    <row r="1345" spans="1:41" ht="24" customHeight="1" x14ac:dyDescent="0.3">
      <c r="A1345" s="419" t="s">
        <v>5763</v>
      </c>
      <c r="B1345" s="411" t="s">
        <v>5764</v>
      </c>
      <c r="C1345" s="412" t="s">
        <v>71</v>
      </c>
      <c r="D1345" s="367">
        <f t="shared" si="117"/>
        <v>0</v>
      </c>
      <c r="E1345" s="368">
        <f t="shared" si="118"/>
        <v>0</v>
      </c>
      <c r="F1345" s="368">
        <f t="shared" si="119"/>
        <v>0</v>
      </c>
      <c r="G1345" s="368">
        <f t="shared" si="120"/>
        <v>0</v>
      </c>
      <c r="H1345" s="368">
        <f t="shared" si="121"/>
        <v>0</v>
      </c>
      <c r="I1345" s="368">
        <f t="shared" si="122"/>
        <v>0</v>
      </c>
      <c r="J1345" s="368">
        <f t="shared" si="123"/>
        <v>0</v>
      </c>
      <c r="K1345" s="368">
        <f t="shared" si="124"/>
        <v>0</v>
      </c>
      <c r="L1345" s="368">
        <f t="shared" si="125"/>
        <v>0</v>
      </c>
      <c r="M1345" s="368">
        <f t="shared" si="126"/>
        <v>0</v>
      </c>
      <c r="N1345" s="370">
        <f t="shared" si="127"/>
        <v>0</v>
      </c>
      <c r="O1345" s="371"/>
      <c r="P1345" s="413">
        <f t="shared" si="132"/>
        <v>0</v>
      </c>
      <c r="Q1345" s="373" t="str">
        <f t="shared" si="133"/>
        <v/>
      </c>
      <c r="R1345" s="374">
        <v>0</v>
      </c>
      <c r="S1345" s="420">
        <v>0</v>
      </c>
      <c r="T1345" s="414">
        <v>0</v>
      </c>
      <c r="U1345" s="414">
        <v>0</v>
      </c>
      <c r="V1345" s="414">
        <v>0</v>
      </c>
      <c r="W1345" s="414">
        <v>0</v>
      </c>
      <c r="X1345" s="414">
        <v>0</v>
      </c>
      <c r="Y1345" s="414">
        <v>0</v>
      </c>
      <c r="Z1345" s="414">
        <v>0</v>
      </c>
      <c r="AA1345" s="414">
        <v>0</v>
      </c>
      <c r="AB1345" s="420">
        <v>0</v>
      </c>
      <c r="AC1345" s="415"/>
      <c r="AD1345" s="421">
        <v>0</v>
      </c>
      <c r="AE1345" s="416">
        <v>0</v>
      </c>
      <c r="AF1345" s="417"/>
      <c r="AG1345" s="375"/>
      <c r="AH1345" s="417"/>
      <c r="AI1345" s="421">
        <v>0</v>
      </c>
      <c r="AJ1345" s="421">
        <v>0</v>
      </c>
      <c r="AK1345" s="421">
        <v>0</v>
      </c>
      <c r="AL1345" s="126"/>
      <c r="AM1345" s="418"/>
      <c r="AN1345" s="418"/>
      <c r="AO1345" s="425">
        <v>0</v>
      </c>
    </row>
    <row r="1346" spans="1:41" ht="24" customHeight="1" x14ac:dyDescent="0.3">
      <c r="A1346" s="419" t="s">
        <v>5765</v>
      </c>
      <c r="B1346" s="411" t="s">
        <v>5766</v>
      </c>
      <c r="C1346" s="412" t="s">
        <v>1539</v>
      </c>
      <c r="D1346" s="367">
        <f t="shared" si="117"/>
        <v>0</v>
      </c>
      <c r="E1346" s="368">
        <f t="shared" si="118"/>
        <v>0</v>
      </c>
      <c r="F1346" s="368">
        <f t="shared" si="119"/>
        <v>0</v>
      </c>
      <c r="G1346" s="368">
        <f t="shared" si="120"/>
        <v>0</v>
      </c>
      <c r="H1346" s="368">
        <f t="shared" si="121"/>
        <v>0</v>
      </c>
      <c r="I1346" s="368">
        <f t="shared" si="122"/>
        <v>0</v>
      </c>
      <c r="J1346" s="368">
        <f t="shared" si="123"/>
        <v>0</v>
      </c>
      <c r="K1346" s="368">
        <f t="shared" si="124"/>
        <v>0</v>
      </c>
      <c r="L1346" s="368">
        <f t="shared" si="125"/>
        <v>0</v>
      </c>
      <c r="M1346" s="368">
        <f t="shared" si="126"/>
        <v>0</v>
      </c>
      <c r="N1346" s="370">
        <f t="shared" si="127"/>
        <v>0</v>
      </c>
      <c r="O1346" s="371"/>
      <c r="P1346" s="413">
        <f t="shared" si="132"/>
        <v>0</v>
      </c>
      <c r="Q1346" s="373" t="str">
        <f t="shared" si="133"/>
        <v/>
      </c>
      <c r="R1346" s="431">
        <v>0</v>
      </c>
      <c r="S1346" s="432">
        <v>0</v>
      </c>
      <c r="T1346" s="414">
        <v>0</v>
      </c>
      <c r="U1346" s="414">
        <v>0</v>
      </c>
      <c r="V1346" s="414">
        <v>0</v>
      </c>
      <c r="W1346" s="414">
        <v>0</v>
      </c>
      <c r="X1346" s="414">
        <v>0</v>
      </c>
      <c r="Y1346" s="414">
        <v>0</v>
      </c>
      <c r="Z1346" s="414">
        <v>0</v>
      </c>
      <c r="AA1346" s="414">
        <v>0</v>
      </c>
      <c r="AB1346" s="432">
        <v>0</v>
      </c>
      <c r="AC1346" s="415"/>
      <c r="AD1346" s="426">
        <v>0</v>
      </c>
      <c r="AE1346" s="416">
        <v>0</v>
      </c>
      <c r="AF1346" s="417"/>
      <c r="AG1346" s="375"/>
      <c r="AH1346" s="417"/>
      <c r="AI1346" s="430">
        <v>0</v>
      </c>
      <c r="AJ1346" s="430">
        <v>0</v>
      </c>
      <c r="AK1346" s="430">
        <v>0</v>
      </c>
      <c r="AL1346" s="434"/>
      <c r="AM1346" s="435"/>
      <c r="AN1346" s="435"/>
      <c r="AO1346" s="375">
        <v>0</v>
      </c>
    </row>
    <row r="1347" spans="1:41" ht="24" customHeight="1" x14ac:dyDescent="0.3">
      <c r="A1347" s="410" t="s">
        <v>5767</v>
      </c>
      <c r="B1347" s="411" t="s">
        <v>5768</v>
      </c>
      <c r="C1347" s="412" t="s">
        <v>2541</v>
      </c>
      <c r="D1347" s="367">
        <f t="shared" si="117"/>
        <v>0</v>
      </c>
      <c r="E1347" s="368">
        <f t="shared" si="118"/>
        <v>0</v>
      </c>
      <c r="F1347" s="368">
        <f t="shared" si="119"/>
        <v>0</v>
      </c>
      <c r="G1347" s="368">
        <f t="shared" si="120"/>
        <v>0</v>
      </c>
      <c r="H1347" s="368">
        <f t="shared" si="121"/>
        <v>0</v>
      </c>
      <c r="I1347" s="368">
        <f t="shared" si="122"/>
        <v>0</v>
      </c>
      <c r="J1347" s="368">
        <f t="shared" si="123"/>
        <v>0</v>
      </c>
      <c r="K1347" s="368">
        <f t="shared" si="124"/>
        <v>0</v>
      </c>
      <c r="L1347" s="368">
        <f t="shared" si="125"/>
        <v>0</v>
      </c>
      <c r="M1347" s="368">
        <f t="shared" si="126"/>
        <v>0</v>
      </c>
      <c r="N1347" s="370">
        <f t="shared" si="127"/>
        <v>0</v>
      </c>
      <c r="O1347" s="371"/>
      <c r="P1347" s="413">
        <f t="shared" si="132"/>
        <v>0</v>
      </c>
      <c r="Q1347" s="373" t="str">
        <f t="shared" si="133"/>
        <v/>
      </c>
      <c r="R1347" s="374">
        <v>0</v>
      </c>
      <c r="S1347" s="420">
        <v>0</v>
      </c>
      <c r="T1347" s="414">
        <v>0</v>
      </c>
      <c r="U1347" s="414">
        <v>0</v>
      </c>
      <c r="V1347" s="414">
        <v>0</v>
      </c>
      <c r="W1347" s="414">
        <v>0</v>
      </c>
      <c r="X1347" s="414">
        <v>0</v>
      </c>
      <c r="Y1347" s="414">
        <v>0</v>
      </c>
      <c r="Z1347" s="414">
        <v>0</v>
      </c>
      <c r="AA1347" s="414">
        <v>0</v>
      </c>
      <c r="AB1347" s="420">
        <v>0</v>
      </c>
      <c r="AC1347" s="429"/>
      <c r="AD1347" s="421">
        <v>0</v>
      </c>
      <c r="AE1347" s="416">
        <v>0</v>
      </c>
      <c r="AF1347" s="433"/>
      <c r="AG1347" s="425"/>
      <c r="AH1347" s="433"/>
      <c r="AI1347" s="426">
        <v>0</v>
      </c>
      <c r="AJ1347" s="426">
        <v>0</v>
      </c>
      <c r="AK1347" s="426">
        <v>0</v>
      </c>
      <c r="AL1347" s="126"/>
      <c r="AM1347" s="418"/>
      <c r="AN1347" s="418"/>
      <c r="AO1347" s="375">
        <v>0</v>
      </c>
    </row>
    <row r="1348" spans="1:41" ht="24" customHeight="1" x14ac:dyDescent="0.3">
      <c r="A1348" s="419" t="s">
        <v>5769</v>
      </c>
      <c r="B1348" s="411" t="s">
        <v>5770</v>
      </c>
      <c r="C1348" s="412" t="s">
        <v>163</v>
      </c>
      <c r="D1348" s="367">
        <f t="shared" si="117"/>
        <v>22</v>
      </c>
      <c r="E1348" s="368">
        <f t="shared" si="118"/>
        <v>0</v>
      </c>
      <c r="F1348" s="368">
        <f t="shared" si="119"/>
        <v>0</v>
      </c>
      <c r="G1348" s="368">
        <f t="shared" si="120"/>
        <v>0</v>
      </c>
      <c r="H1348" s="368">
        <f t="shared" si="121"/>
        <v>0</v>
      </c>
      <c r="I1348" s="368">
        <f t="shared" si="122"/>
        <v>0</v>
      </c>
      <c r="J1348" s="368">
        <f t="shared" si="123"/>
        <v>0</v>
      </c>
      <c r="K1348" s="368">
        <f t="shared" si="124"/>
        <v>0</v>
      </c>
      <c r="L1348" s="368">
        <f t="shared" si="125"/>
        <v>0</v>
      </c>
      <c r="M1348" s="368">
        <f t="shared" si="126"/>
        <v>0</v>
      </c>
      <c r="N1348" s="370">
        <f t="shared" si="127"/>
        <v>22</v>
      </c>
      <c r="O1348" s="371"/>
      <c r="P1348" s="413">
        <f t="shared" si="132"/>
        <v>22</v>
      </c>
      <c r="Q1348" s="373">
        <f t="shared" si="133"/>
        <v>392</v>
      </c>
      <c r="R1348" s="374">
        <v>0</v>
      </c>
      <c r="S1348" s="420">
        <v>0</v>
      </c>
      <c r="T1348" s="414">
        <v>0</v>
      </c>
      <c r="U1348" s="414">
        <v>0</v>
      </c>
      <c r="V1348" s="414">
        <v>0</v>
      </c>
      <c r="W1348" s="414">
        <v>0</v>
      </c>
      <c r="X1348" s="414">
        <v>0</v>
      </c>
      <c r="Y1348" s="414">
        <v>0</v>
      </c>
      <c r="Z1348" s="414">
        <v>0</v>
      </c>
      <c r="AA1348" s="414">
        <v>0</v>
      </c>
      <c r="AB1348" s="420">
        <v>0</v>
      </c>
      <c r="AC1348" s="415"/>
      <c r="AD1348" s="421">
        <v>0</v>
      </c>
      <c r="AE1348" s="427">
        <v>0</v>
      </c>
      <c r="AF1348" s="417"/>
      <c r="AG1348" s="375"/>
      <c r="AH1348" s="417"/>
      <c r="AI1348" s="389">
        <v>0</v>
      </c>
      <c r="AJ1348" s="389">
        <v>0</v>
      </c>
      <c r="AK1348" s="389">
        <v>0</v>
      </c>
      <c r="AL1348" s="126"/>
      <c r="AM1348" s="418">
        <v>22</v>
      </c>
      <c r="AN1348" s="418"/>
      <c r="AO1348" s="425">
        <v>0</v>
      </c>
    </row>
    <row r="1349" spans="1:41" ht="24" customHeight="1" x14ac:dyDescent="0.3">
      <c r="A1349" s="410" t="s">
        <v>5771</v>
      </c>
      <c r="B1349" s="411" t="s">
        <v>4268</v>
      </c>
      <c r="C1349" s="412" t="s">
        <v>394</v>
      </c>
      <c r="D1349" s="367">
        <f t="shared" si="117"/>
        <v>240</v>
      </c>
      <c r="E1349" s="368">
        <f t="shared" si="118"/>
        <v>45</v>
      </c>
      <c r="F1349" s="368">
        <f t="shared" si="119"/>
        <v>0</v>
      </c>
      <c r="G1349" s="368">
        <f t="shared" si="120"/>
        <v>0</v>
      </c>
      <c r="H1349" s="368">
        <f t="shared" si="121"/>
        <v>0</v>
      </c>
      <c r="I1349" s="368">
        <f t="shared" si="122"/>
        <v>0</v>
      </c>
      <c r="J1349" s="368">
        <f t="shared" si="123"/>
        <v>0</v>
      </c>
      <c r="K1349" s="368">
        <f t="shared" si="124"/>
        <v>0</v>
      </c>
      <c r="L1349" s="368">
        <f t="shared" si="125"/>
        <v>0</v>
      </c>
      <c r="M1349" s="368">
        <f t="shared" si="126"/>
        <v>0</v>
      </c>
      <c r="N1349" s="370">
        <f t="shared" si="127"/>
        <v>285</v>
      </c>
      <c r="O1349" s="371">
        <f>Nemzetközi!F136</f>
        <v>4</v>
      </c>
      <c r="P1349" s="413">
        <f t="shared" si="132"/>
        <v>685</v>
      </c>
      <c r="Q1349" s="373">
        <f t="shared" si="133"/>
        <v>22</v>
      </c>
      <c r="R1349" s="374">
        <v>0</v>
      </c>
      <c r="S1349" s="425">
        <v>0</v>
      </c>
      <c r="T1349" s="414">
        <v>0</v>
      </c>
      <c r="U1349" s="414">
        <v>0</v>
      </c>
      <c r="V1349" s="414">
        <v>0</v>
      </c>
      <c r="W1349" s="414">
        <v>0</v>
      </c>
      <c r="X1349" s="414">
        <v>0</v>
      </c>
      <c r="Y1349" s="414">
        <v>0</v>
      </c>
      <c r="Z1349" s="414">
        <v>0</v>
      </c>
      <c r="AA1349" s="414">
        <v>0</v>
      </c>
      <c r="AB1349" s="425">
        <v>0</v>
      </c>
      <c r="AC1349" s="415"/>
      <c r="AD1349" s="124">
        <v>240</v>
      </c>
      <c r="AE1349" s="416">
        <v>0</v>
      </c>
      <c r="AF1349" s="417"/>
      <c r="AG1349" s="375"/>
      <c r="AH1349" s="417"/>
      <c r="AI1349" s="421">
        <v>45</v>
      </c>
      <c r="AJ1349" s="421">
        <v>0</v>
      </c>
      <c r="AK1349" s="421">
        <v>0</v>
      </c>
      <c r="AL1349" s="126"/>
      <c r="AM1349" s="418"/>
      <c r="AN1349" s="418"/>
      <c r="AO1349" s="375">
        <v>0</v>
      </c>
    </row>
    <row r="1350" spans="1:41" ht="24" customHeight="1" x14ac:dyDescent="0.3">
      <c r="A1350" s="419" t="s">
        <v>5772</v>
      </c>
      <c r="B1350" s="411" t="s">
        <v>5773</v>
      </c>
      <c r="C1350" s="412" t="s">
        <v>1967</v>
      </c>
      <c r="D1350" s="367">
        <f t="shared" si="117"/>
        <v>12</v>
      </c>
      <c r="E1350" s="368">
        <f t="shared" si="118"/>
        <v>0</v>
      </c>
      <c r="F1350" s="368">
        <f t="shared" si="119"/>
        <v>0</v>
      </c>
      <c r="G1350" s="368">
        <f t="shared" si="120"/>
        <v>0</v>
      </c>
      <c r="H1350" s="368">
        <f t="shared" si="121"/>
        <v>0</v>
      </c>
      <c r="I1350" s="368">
        <f t="shared" si="122"/>
        <v>0</v>
      </c>
      <c r="J1350" s="368">
        <f t="shared" si="123"/>
        <v>0</v>
      </c>
      <c r="K1350" s="368">
        <f t="shared" si="124"/>
        <v>0</v>
      </c>
      <c r="L1350" s="368">
        <f t="shared" si="125"/>
        <v>0</v>
      </c>
      <c r="M1350" s="368">
        <f t="shared" si="126"/>
        <v>0</v>
      </c>
      <c r="N1350" s="370">
        <f t="shared" si="127"/>
        <v>12</v>
      </c>
      <c r="O1350" s="371"/>
      <c r="P1350" s="413">
        <f t="shared" si="132"/>
        <v>12</v>
      </c>
      <c r="Q1350" s="373">
        <f t="shared" si="133"/>
        <v>621</v>
      </c>
      <c r="R1350" s="374">
        <v>0</v>
      </c>
      <c r="S1350" s="420">
        <v>0</v>
      </c>
      <c r="T1350" s="414">
        <v>0</v>
      </c>
      <c r="U1350" s="414">
        <v>0</v>
      </c>
      <c r="V1350" s="414">
        <v>0</v>
      </c>
      <c r="W1350" s="414">
        <v>0</v>
      </c>
      <c r="X1350" s="414">
        <v>0</v>
      </c>
      <c r="Y1350" s="414">
        <v>0</v>
      </c>
      <c r="Z1350" s="414">
        <v>0</v>
      </c>
      <c r="AA1350" s="414">
        <v>0</v>
      </c>
      <c r="AB1350" s="420">
        <v>0</v>
      </c>
      <c r="AC1350" s="415"/>
      <c r="AD1350" s="421">
        <v>0</v>
      </c>
      <c r="AE1350" s="416">
        <v>0</v>
      </c>
      <c r="AF1350" s="417"/>
      <c r="AG1350" s="375">
        <v>12</v>
      </c>
      <c r="AH1350" s="417"/>
      <c r="AI1350" s="426">
        <v>0</v>
      </c>
      <c r="AJ1350" s="426">
        <v>0</v>
      </c>
      <c r="AK1350" s="426">
        <v>0</v>
      </c>
      <c r="AL1350" s="126"/>
      <c r="AM1350" s="418"/>
      <c r="AN1350" s="418"/>
      <c r="AO1350" s="375">
        <v>0</v>
      </c>
    </row>
    <row r="1351" spans="1:41" ht="24" customHeight="1" x14ac:dyDescent="0.3">
      <c r="A1351" s="419" t="s">
        <v>5774</v>
      </c>
      <c r="B1351" s="411" t="s">
        <v>5775</v>
      </c>
      <c r="C1351" s="412" t="s">
        <v>1967</v>
      </c>
      <c r="D1351" s="367">
        <f t="shared" si="117"/>
        <v>10</v>
      </c>
      <c r="E1351" s="368">
        <f t="shared" si="118"/>
        <v>0</v>
      </c>
      <c r="F1351" s="368">
        <f t="shared" si="119"/>
        <v>0</v>
      </c>
      <c r="G1351" s="368">
        <f t="shared" si="120"/>
        <v>0</v>
      </c>
      <c r="H1351" s="368">
        <f t="shared" si="121"/>
        <v>0</v>
      </c>
      <c r="I1351" s="368">
        <f t="shared" si="122"/>
        <v>0</v>
      </c>
      <c r="J1351" s="368">
        <f t="shared" si="123"/>
        <v>0</v>
      </c>
      <c r="K1351" s="368">
        <f t="shared" si="124"/>
        <v>0</v>
      </c>
      <c r="L1351" s="368">
        <f t="shared" si="125"/>
        <v>0</v>
      </c>
      <c r="M1351" s="368">
        <f t="shared" si="126"/>
        <v>0</v>
      </c>
      <c r="N1351" s="370">
        <f t="shared" si="127"/>
        <v>10</v>
      </c>
      <c r="O1351" s="371"/>
      <c r="P1351" s="413">
        <f t="shared" si="132"/>
        <v>10</v>
      </c>
      <c r="Q1351" s="373">
        <f t="shared" si="133"/>
        <v>688</v>
      </c>
      <c r="R1351" s="374">
        <v>0</v>
      </c>
      <c r="S1351" s="420">
        <v>0</v>
      </c>
      <c r="T1351" s="414">
        <v>0</v>
      </c>
      <c r="U1351" s="414">
        <v>0</v>
      </c>
      <c r="V1351" s="414">
        <v>0</v>
      </c>
      <c r="W1351" s="414">
        <v>0</v>
      </c>
      <c r="X1351" s="414">
        <v>0</v>
      </c>
      <c r="Y1351" s="414">
        <v>0</v>
      </c>
      <c r="Z1351" s="414">
        <v>0</v>
      </c>
      <c r="AA1351" s="414">
        <v>0</v>
      </c>
      <c r="AB1351" s="420">
        <v>0</v>
      </c>
      <c r="AC1351" s="415"/>
      <c r="AD1351" s="421">
        <v>0</v>
      </c>
      <c r="AE1351" s="416">
        <v>0</v>
      </c>
      <c r="AF1351" s="417"/>
      <c r="AG1351" s="375">
        <v>10</v>
      </c>
      <c r="AH1351" s="417"/>
      <c r="AI1351" s="124">
        <v>0</v>
      </c>
      <c r="AJ1351" s="124">
        <v>0</v>
      </c>
      <c r="AK1351" s="124">
        <v>0</v>
      </c>
      <c r="AL1351" s="126"/>
      <c r="AM1351" s="418"/>
      <c r="AN1351" s="418"/>
      <c r="AO1351" s="375">
        <v>0</v>
      </c>
    </row>
    <row r="1352" spans="1:41" ht="24" customHeight="1" x14ac:dyDescent="0.3">
      <c r="A1352" s="410" t="s">
        <v>3065</v>
      </c>
      <c r="B1352" s="411" t="s">
        <v>5776</v>
      </c>
      <c r="C1352" s="412" t="s">
        <v>116</v>
      </c>
      <c r="D1352" s="367">
        <f t="shared" si="117"/>
        <v>0</v>
      </c>
      <c r="E1352" s="368">
        <f t="shared" si="118"/>
        <v>0</v>
      </c>
      <c r="F1352" s="368">
        <f t="shared" si="119"/>
        <v>0</v>
      </c>
      <c r="G1352" s="368">
        <f t="shared" si="120"/>
        <v>0</v>
      </c>
      <c r="H1352" s="368">
        <f t="shared" si="121"/>
        <v>0</v>
      </c>
      <c r="I1352" s="368">
        <f t="shared" si="122"/>
        <v>0</v>
      </c>
      <c r="J1352" s="368">
        <f t="shared" si="123"/>
        <v>0</v>
      </c>
      <c r="K1352" s="368">
        <f t="shared" si="124"/>
        <v>0</v>
      </c>
      <c r="L1352" s="368">
        <f t="shared" si="125"/>
        <v>0</v>
      </c>
      <c r="M1352" s="368">
        <f t="shared" si="126"/>
        <v>0</v>
      </c>
      <c r="N1352" s="370">
        <f t="shared" si="127"/>
        <v>0</v>
      </c>
      <c r="O1352" s="371"/>
      <c r="P1352" s="413">
        <f t="shared" si="132"/>
        <v>0</v>
      </c>
      <c r="Q1352" s="373" t="str">
        <f t="shared" si="133"/>
        <v/>
      </c>
      <c r="R1352" s="374">
        <v>0</v>
      </c>
      <c r="S1352" s="425">
        <v>0</v>
      </c>
      <c r="T1352" s="414">
        <v>0</v>
      </c>
      <c r="U1352" s="414">
        <v>0</v>
      </c>
      <c r="V1352" s="414">
        <v>0</v>
      </c>
      <c r="W1352" s="414">
        <v>0</v>
      </c>
      <c r="X1352" s="414">
        <v>0</v>
      </c>
      <c r="Y1352" s="414">
        <v>0</v>
      </c>
      <c r="Z1352" s="414">
        <v>0</v>
      </c>
      <c r="AA1352" s="414">
        <v>0</v>
      </c>
      <c r="AB1352" s="425">
        <v>0</v>
      </c>
      <c r="AC1352" s="415"/>
      <c r="AD1352" s="421">
        <v>0</v>
      </c>
      <c r="AE1352" s="427">
        <v>0</v>
      </c>
      <c r="AF1352" s="417"/>
      <c r="AG1352" s="375"/>
      <c r="AH1352" s="417"/>
      <c r="AI1352" s="421">
        <v>0</v>
      </c>
      <c r="AJ1352" s="421">
        <v>0</v>
      </c>
      <c r="AK1352" s="421">
        <v>0</v>
      </c>
      <c r="AL1352" s="126"/>
      <c r="AM1352" s="418"/>
      <c r="AN1352" s="418"/>
      <c r="AO1352" s="375">
        <v>0</v>
      </c>
    </row>
    <row r="1353" spans="1:41" ht="24" customHeight="1" x14ac:dyDescent="0.3">
      <c r="A1353" s="410" t="s">
        <v>5777</v>
      </c>
      <c r="B1353" s="436" t="s">
        <v>5778</v>
      </c>
      <c r="C1353" s="437" t="s">
        <v>2185</v>
      </c>
      <c r="D1353" s="367">
        <f t="shared" si="117"/>
        <v>0</v>
      </c>
      <c r="E1353" s="368">
        <f t="shared" si="118"/>
        <v>0</v>
      </c>
      <c r="F1353" s="368">
        <f t="shared" si="119"/>
        <v>0</v>
      </c>
      <c r="G1353" s="368">
        <f t="shared" si="120"/>
        <v>0</v>
      </c>
      <c r="H1353" s="368">
        <f t="shared" si="121"/>
        <v>0</v>
      </c>
      <c r="I1353" s="368">
        <f t="shared" si="122"/>
        <v>0</v>
      </c>
      <c r="J1353" s="368">
        <f t="shared" si="123"/>
        <v>0</v>
      </c>
      <c r="K1353" s="368">
        <f t="shared" si="124"/>
        <v>0</v>
      </c>
      <c r="L1353" s="368">
        <f t="shared" si="125"/>
        <v>0</v>
      </c>
      <c r="M1353" s="368">
        <f t="shared" si="126"/>
        <v>0</v>
      </c>
      <c r="N1353" s="446">
        <f t="shared" si="127"/>
        <v>0</v>
      </c>
      <c r="O1353" s="371"/>
      <c r="P1353" s="448">
        <f t="shared" si="132"/>
        <v>0</v>
      </c>
      <c r="Q1353" s="373" t="str">
        <f t="shared" si="133"/>
        <v/>
      </c>
      <c r="R1353" s="374">
        <v>0</v>
      </c>
      <c r="S1353" s="420">
        <v>0</v>
      </c>
      <c r="T1353" s="414">
        <v>0</v>
      </c>
      <c r="U1353" s="414">
        <v>0</v>
      </c>
      <c r="V1353" s="414">
        <v>0</v>
      </c>
      <c r="W1353" s="414">
        <v>0</v>
      </c>
      <c r="X1353" s="414">
        <v>0</v>
      </c>
      <c r="Y1353" s="414">
        <v>0</v>
      </c>
      <c r="Z1353" s="414">
        <v>0</v>
      </c>
      <c r="AA1353" s="414">
        <v>0</v>
      </c>
      <c r="AB1353" s="420">
        <v>0</v>
      </c>
      <c r="AC1353" s="429"/>
      <c r="AD1353" s="142">
        <v>0</v>
      </c>
      <c r="AE1353" s="427">
        <v>0</v>
      </c>
      <c r="AF1353" s="417"/>
      <c r="AG1353" s="375"/>
      <c r="AH1353" s="417"/>
      <c r="AI1353" s="142">
        <v>0</v>
      </c>
      <c r="AJ1353" s="142">
        <v>0</v>
      </c>
      <c r="AK1353" s="142">
        <v>0</v>
      </c>
      <c r="AL1353" s="126"/>
      <c r="AM1353" s="418"/>
      <c r="AN1353" s="418"/>
      <c r="AO1353" s="375">
        <v>0</v>
      </c>
    </row>
    <row r="1354" spans="1:41" ht="24" customHeight="1" x14ac:dyDescent="0.3">
      <c r="A1354" s="419" t="s">
        <v>5779</v>
      </c>
      <c r="B1354" s="411" t="s">
        <v>5780</v>
      </c>
      <c r="C1354" s="412" t="s">
        <v>2341</v>
      </c>
      <c r="D1354" s="367">
        <f t="shared" si="117"/>
        <v>4</v>
      </c>
      <c r="E1354" s="368">
        <f t="shared" si="118"/>
        <v>0</v>
      </c>
      <c r="F1354" s="368">
        <f t="shared" si="119"/>
        <v>0</v>
      </c>
      <c r="G1354" s="368">
        <f t="shared" si="120"/>
        <v>0</v>
      </c>
      <c r="H1354" s="368">
        <f t="shared" si="121"/>
        <v>0</v>
      </c>
      <c r="I1354" s="368">
        <f t="shared" si="122"/>
        <v>0</v>
      </c>
      <c r="J1354" s="368">
        <f t="shared" si="123"/>
        <v>0</v>
      </c>
      <c r="K1354" s="368">
        <f t="shared" si="124"/>
        <v>0</v>
      </c>
      <c r="L1354" s="368">
        <f t="shared" si="125"/>
        <v>0</v>
      </c>
      <c r="M1354" s="368">
        <f t="shared" si="126"/>
        <v>0</v>
      </c>
      <c r="N1354" s="370">
        <f t="shared" si="127"/>
        <v>4</v>
      </c>
      <c r="O1354" s="371"/>
      <c r="P1354" s="413">
        <f t="shared" si="132"/>
        <v>4</v>
      </c>
      <c r="Q1354" s="373">
        <f t="shared" si="133"/>
        <v>889</v>
      </c>
      <c r="R1354" s="374">
        <v>0</v>
      </c>
      <c r="S1354" s="420">
        <v>0</v>
      </c>
      <c r="T1354" s="414">
        <v>0</v>
      </c>
      <c r="U1354" s="414">
        <v>0</v>
      </c>
      <c r="V1354" s="414">
        <v>0</v>
      </c>
      <c r="W1354" s="414">
        <v>0</v>
      </c>
      <c r="X1354" s="414">
        <v>0</v>
      </c>
      <c r="Y1354" s="414">
        <v>0</v>
      </c>
      <c r="Z1354" s="414">
        <v>0</v>
      </c>
      <c r="AA1354" s="414">
        <v>0</v>
      </c>
      <c r="AB1354" s="420">
        <v>0</v>
      </c>
      <c r="AC1354" s="415"/>
      <c r="AD1354" s="421">
        <v>0</v>
      </c>
      <c r="AE1354" s="416">
        <v>0</v>
      </c>
      <c r="AF1354" s="417"/>
      <c r="AG1354" s="375">
        <v>4</v>
      </c>
      <c r="AH1354" s="417"/>
      <c r="AI1354" s="421">
        <v>0</v>
      </c>
      <c r="AJ1354" s="421">
        <v>0</v>
      </c>
      <c r="AK1354" s="421">
        <v>0</v>
      </c>
      <c r="AL1354" s="126"/>
      <c r="AM1354" s="418"/>
      <c r="AN1354" s="418"/>
      <c r="AO1354" s="375">
        <v>0</v>
      </c>
    </row>
    <row r="1355" spans="1:41" ht="24" customHeight="1" x14ac:dyDescent="0.3">
      <c r="A1355" s="422" t="s">
        <v>1853</v>
      </c>
      <c r="B1355" s="423" t="s">
        <v>1854</v>
      </c>
      <c r="C1355" s="424" t="s">
        <v>138</v>
      </c>
      <c r="D1355" s="367">
        <f t="shared" si="117"/>
        <v>240</v>
      </c>
      <c r="E1355" s="368">
        <f t="shared" si="118"/>
        <v>65</v>
      </c>
      <c r="F1355" s="368">
        <f t="shared" si="119"/>
        <v>0</v>
      </c>
      <c r="G1355" s="368">
        <f t="shared" si="120"/>
        <v>0</v>
      </c>
      <c r="H1355" s="368">
        <f t="shared" si="121"/>
        <v>0</v>
      </c>
      <c r="I1355" s="368">
        <f t="shared" si="122"/>
        <v>0</v>
      </c>
      <c r="J1355" s="368">
        <f t="shared" si="123"/>
        <v>0</v>
      </c>
      <c r="K1355" s="368">
        <f t="shared" si="124"/>
        <v>0</v>
      </c>
      <c r="L1355" s="368">
        <f t="shared" si="125"/>
        <v>0</v>
      </c>
      <c r="M1355" s="368">
        <f t="shared" si="126"/>
        <v>0</v>
      </c>
      <c r="N1355" s="370">
        <f t="shared" si="127"/>
        <v>305</v>
      </c>
      <c r="O1355" s="371"/>
      <c r="P1355" s="413">
        <f t="shared" si="132"/>
        <v>305</v>
      </c>
      <c r="Q1355" s="373">
        <f t="shared" si="133"/>
        <v>39</v>
      </c>
      <c r="R1355" s="374">
        <v>0</v>
      </c>
      <c r="S1355" s="425">
        <v>0</v>
      </c>
      <c r="T1355" s="414">
        <v>0</v>
      </c>
      <c r="U1355" s="414">
        <v>0</v>
      </c>
      <c r="V1355" s="414">
        <v>0</v>
      </c>
      <c r="W1355" s="414">
        <v>0</v>
      </c>
      <c r="X1355" s="414">
        <v>0</v>
      </c>
      <c r="Y1355" s="414">
        <v>0</v>
      </c>
      <c r="Z1355" s="414">
        <v>0</v>
      </c>
      <c r="AA1355" s="414">
        <v>0</v>
      </c>
      <c r="AB1355" s="425">
        <v>0</v>
      </c>
      <c r="AC1355" s="415"/>
      <c r="AD1355" s="421">
        <v>240</v>
      </c>
      <c r="AE1355" s="416">
        <v>0</v>
      </c>
      <c r="AF1355" s="417"/>
      <c r="AG1355" s="375"/>
      <c r="AH1355" s="417"/>
      <c r="AI1355" s="421">
        <v>0</v>
      </c>
      <c r="AJ1355" s="421">
        <v>0</v>
      </c>
      <c r="AK1355" s="421">
        <v>0</v>
      </c>
      <c r="AL1355" s="126"/>
      <c r="AM1355" s="418"/>
      <c r="AN1355" s="418">
        <v>65</v>
      </c>
      <c r="AO1355" s="425">
        <v>0</v>
      </c>
    </row>
    <row r="1356" spans="1:41" ht="24" customHeight="1" x14ac:dyDescent="0.3">
      <c r="A1356" s="419" t="s">
        <v>5781</v>
      </c>
      <c r="B1356" s="436" t="s">
        <v>5782</v>
      </c>
      <c r="C1356" s="437" t="s">
        <v>1575</v>
      </c>
      <c r="D1356" s="367">
        <f t="shared" si="117"/>
        <v>18</v>
      </c>
      <c r="E1356" s="368">
        <f t="shared" si="118"/>
        <v>0</v>
      </c>
      <c r="F1356" s="368">
        <f t="shared" si="119"/>
        <v>0</v>
      </c>
      <c r="G1356" s="368">
        <f t="shared" si="120"/>
        <v>0</v>
      </c>
      <c r="H1356" s="368">
        <f t="shared" si="121"/>
        <v>0</v>
      </c>
      <c r="I1356" s="368">
        <f t="shared" si="122"/>
        <v>0</v>
      </c>
      <c r="J1356" s="368">
        <f t="shared" si="123"/>
        <v>0</v>
      </c>
      <c r="K1356" s="368">
        <f t="shared" si="124"/>
        <v>0</v>
      </c>
      <c r="L1356" s="368">
        <f t="shared" si="125"/>
        <v>0</v>
      </c>
      <c r="M1356" s="368">
        <f t="shared" si="126"/>
        <v>0</v>
      </c>
      <c r="N1356" s="446">
        <f t="shared" si="127"/>
        <v>18</v>
      </c>
      <c r="O1356" s="371"/>
      <c r="P1356" s="448">
        <f t="shared" si="132"/>
        <v>18</v>
      </c>
      <c r="Q1356" s="373">
        <f t="shared" si="133"/>
        <v>457</v>
      </c>
      <c r="R1356" s="374">
        <v>0</v>
      </c>
      <c r="S1356" s="425">
        <v>0</v>
      </c>
      <c r="T1356" s="414">
        <v>0</v>
      </c>
      <c r="U1356" s="414">
        <v>0</v>
      </c>
      <c r="V1356" s="414">
        <v>0</v>
      </c>
      <c r="W1356" s="414">
        <v>0</v>
      </c>
      <c r="X1356" s="414">
        <v>0</v>
      </c>
      <c r="Y1356" s="414">
        <v>0</v>
      </c>
      <c r="Z1356" s="414">
        <v>0</v>
      </c>
      <c r="AA1356" s="414">
        <v>0</v>
      </c>
      <c r="AB1356" s="425">
        <v>18</v>
      </c>
      <c r="AC1356" s="429"/>
      <c r="AD1356" s="142">
        <v>0</v>
      </c>
      <c r="AE1356" s="416">
        <v>0</v>
      </c>
      <c r="AF1356" s="417"/>
      <c r="AG1356" s="375"/>
      <c r="AH1356" s="417"/>
      <c r="AI1356" s="430">
        <v>0</v>
      </c>
      <c r="AJ1356" s="430">
        <v>0</v>
      </c>
      <c r="AK1356" s="430">
        <v>0</v>
      </c>
      <c r="AL1356" s="126"/>
      <c r="AM1356" s="418"/>
      <c r="AN1356" s="418"/>
      <c r="AO1356" s="375">
        <v>0</v>
      </c>
    </row>
    <row r="1357" spans="1:41" ht="24" customHeight="1" x14ac:dyDescent="0.3">
      <c r="A1357" s="419" t="s">
        <v>5783</v>
      </c>
      <c r="B1357" s="411" t="s">
        <v>5784</v>
      </c>
      <c r="C1357" s="412" t="s">
        <v>2341</v>
      </c>
      <c r="D1357" s="367">
        <f t="shared" si="117"/>
        <v>4</v>
      </c>
      <c r="E1357" s="368">
        <f t="shared" si="118"/>
        <v>0</v>
      </c>
      <c r="F1357" s="368">
        <f t="shared" si="119"/>
        <v>0</v>
      </c>
      <c r="G1357" s="368">
        <f t="shared" si="120"/>
        <v>0</v>
      </c>
      <c r="H1357" s="368">
        <f t="shared" si="121"/>
        <v>0</v>
      </c>
      <c r="I1357" s="368">
        <f t="shared" si="122"/>
        <v>0</v>
      </c>
      <c r="J1357" s="368">
        <f t="shared" si="123"/>
        <v>0</v>
      </c>
      <c r="K1357" s="368">
        <f t="shared" si="124"/>
        <v>0</v>
      </c>
      <c r="L1357" s="368">
        <f t="shared" si="125"/>
        <v>0</v>
      </c>
      <c r="M1357" s="368">
        <f t="shared" si="126"/>
        <v>0</v>
      </c>
      <c r="N1357" s="370">
        <f t="shared" si="127"/>
        <v>4</v>
      </c>
      <c r="O1357" s="371"/>
      <c r="P1357" s="413">
        <f t="shared" si="132"/>
        <v>4</v>
      </c>
      <c r="Q1357" s="373">
        <f t="shared" si="133"/>
        <v>889</v>
      </c>
      <c r="R1357" s="374">
        <v>0</v>
      </c>
      <c r="S1357" s="420">
        <v>0</v>
      </c>
      <c r="T1357" s="414">
        <v>0</v>
      </c>
      <c r="U1357" s="414">
        <v>0</v>
      </c>
      <c r="V1357" s="414">
        <v>0</v>
      </c>
      <c r="W1357" s="414">
        <v>0</v>
      </c>
      <c r="X1357" s="414">
        <v>0</v>
      </c>
      <c r="Y1357" s="414">
        <v>0</v>
      </c>
      <c r="Z1357" s="414">
        <v>0</v>
      </c>
      <c r="AA1357" s="414">
        <v>0</v>
      </c>
      <c r="AB1357" s="420">
        <v>0</v>
      </c>
      <c r="AC1357" s="415"/>
      <c r="AD1357" s="421">
        <v>0</v>
      </c>
      <c r="AE1357" s="416">
        <v>0</v>
      </c>
      <c r="AF1357" s="417"/>
      <c r="AG1357" s="375">
        <v>4</v>
      </c>
      <c r="AH1357" s="417"/>
      <c r="AI1357" s="421">
        <v>0</v>
      </c>
      <c r="AJ1357" s="421">
        <v>0</v>
      </c>
      <c r="AK1357" s="421">
        <v>0</v>
      </c>
      <c r="AL1357" s="126"/>
      <c r="AM1357" s="418"/>
      <c r="AN1357" s="418"/>
      <c r="AO1357" s="375">
        <v>0</v>
      </c>
    </row>
    <row r="1358" spans="1:41" ht="24" customHeight="1" x14ac:dyDescent="0.3">
      <c r="A1358" s="422" t="s">
        <v>5785</v>
      </c>
      <c r="B1358" s="475" t="s">
        <v>5786</v>
      </c>
      <c r="C1358" s="476" t="s">
        <v>5787</v>
      </c>
      <c r="D1358" s="367">
        <f t="shared" si="117"/>
        <v>0</v>
      </c>
      <c r="E1358" s="368">
        <f t="shared" si="118"/>
        <v>0</v>
      </c>
      <c r="F1358" s="368">
        <f t="shared" si="119"/>
        <v>0</v>
      </c>
      <c r="G1358" s="368">
        <f t="shared" si="120"/>
        <v>0</v>
      </c>
      <c r="H1358" s="368">
        <f t="shared" si="121"/>
        <v>0</v>
      </c>
      <c r="I1358" s="368">
        <f t="shared" si="122"/>
        <v>0</v>
      </c>
      <c r="J1358" s="368">
        <f t="shared" si="123"/>
        <v>0</v>
      </c>
      <c r="K1358" s="368">
        <f t="shared" si="124"/>
        <v>0</v>
      </c>
      <c r="L1358" s="368">
        <f t="shared" si="125"/>
        <v>0</v>
      </c>
      <c r="M1358" s="368">
        <f t="shared" si="126"/>
        <v>0</v>
      </c>
      <c r="N1358" s="370">
        <f t="shared" si="127"/>
        <v>0</v>
      </c>
      <c r="O1358" s="371"/>
      <c r="P1358" s="413">
        <f t="shared" si="132"/>
        <v>0</v>
      </c>
      <c r="Q1358" s="373" t="str">
        <f t="shared" si="133"/>
        <v/>
      </c>
      <c r="R1358" s="374">
        <v>0</v>
      </c>
      <c r="S1358" s="420">
        <v>0</v>
      </c>
      <c r="T1358" s="414">
        <v>0</v>
      </c>
      <c r="U1358" s="414">
        <v>0</v>
      </c>
      <c r="V1358" s="414">
        <v>0</v>
      </c>
      <c r="W1358" s="414">
        <v>0</v>
      </c>
      <c r="X1358" s="414">
        <v>0</v>
      </c>
      <c r="Y1358" s="414">
        <v>0</v>
      </c>
      <c r="Z1358" s="414">
        <v>0</v>
      </c>
      <c r="AA1358" s="414">
        <v>0</v>
      </c>
      <c r="AB1358" s="420">
        <v>0</v>
      </c>
      <c r="AC1358" s="415"/>
      <c r="AD1358" s="450">
        <v>0</v>
      </c>
      <c r="AE1358" s="427">
        <v>0</v>
      </c>
      <c r="AF1358" s="417"/>
      <c r="AG1358" s="375"/>
      <c r="AH1358" s="417"/>
      <c r="AI1358" s="421">
        <v>0</v>
      </c>
      <c r="AJ1358" s="421">
        <v>0</v>
      </c>
      <c r="AK1358" s="421">
        <v>0</v>
      </c>
      <c r="AL1358" s="126"/>
      <c r="AM1358" s="418"/>
      <c r="AN1358" s="418"/>
      <c r="AO1358" s="375">
        <v>0</v>
      </c>
    </row>
    <row r="1359" spans="1:41" ht="24" customHeight="1" x14ac:dyDescent="0.3">
      <c r="A1359" s="419" t="s">
        <v>5788</v>
      </c>
      <c r="B1359" s="411" t="s">
        <v>5789</v>
      </c>
      <c r="C1359" s="412" t="s">
        <v>2298</v>
      </c>
      <c r="D1359" s="367">
        <f t="shared" si="117"/>
        <v>8</v>
      </c>
      <c r="E1359" s="368">
        <f t="shared" si="118"/>
        <v>0</v>
      </c>
      <c r="F1359" s="368">
        <f t="shared" si="119"/>
        <v>0</v>
      </c>
      <c r="G1359" s="368">
        <f t="shared" si="120"/>
        <v>0</v>
      </c>
      <c r="H1359" s="368">
        <f t="shared" si="121"/>
        <v>0</v>
      </c>
      <c r="I1359" s="368">
        <f t="shared" si="122"/>
        <v>0</v>
      </c>
      <c r="J1359" s="368">
        <f t="shared" si="123"/>
        <v>0</v>
      </c>
      <c r="K1359" s="368">
        <f t="shared" si="124"/>
        <v>0</v>
      </c>
      <c r="L1359" s="368">
        <f t="shared" si="125"/>
        <v>0</v>
      </c>
      <c r="M1359" s="368">
        <f t="shared" si="126"/>
        <v>0</v>
      </c>
      <c r="N1359" s="370">
        <f t="shared" si="127"/>
        <v>8</v>
      </c>
      <c r="O1359" s="371"/>
      <c r="P1359" s="413">
        <f t="shared" si="132"/>
        <v>8</v>
      </c>
      <c r="Q1359" s="373">
        <f t="shared" si="133"/>
        <v>762</v>
      </c>
      <c r="R1359" s="374">
        <v>0</v>
      </c>
      <c r="S1359" s="420">
        <v>0</v>
      </c>
      <c r="T1359" s="414">
        <v>0</v>
      </c>
      <c r="U1359" s="414">
        <v>0</v>
      </c>
      <c r="V1359" s="414">
        <v>0</v>
      </c>
      <c r="W1359" s="414">
        <v>0</v>
      </c>
      <c r="X1359" s="414">
        <v>0</v>
      </c>
      <c r="Y1359" s="414">
        <v>0</v>
      </c>
      <c r="Z1359" s="414">
        <v>0</v>
      </c>
      <c r="AA1359" s="414">
        <v>0</v>
      </c>
      <c r="AB1359" s="420">
        <v>0</v>
      </c>
      <c r="AC1359" s="429"/>
      <c r="AD1359" s="430">
        <v>0</v>
      </c>
      <c r="AE1359" s="427">
        <v>0</v>
      </c>
      <c r="AF1359" s="417"/>
      <c r="AG1359" s="375">
        <v>8</v>
      </c>
      <c r="AH1359" s="417"/>
      <c r="AI1359" s="426">
        <v>0</v>
      </c>
      <c r="AJ1359" s="426">
        <v>0</v>
      </c>
      <c r="AK1359" s="426">
        <v>0</v>
      </c>
      <c r="AL1359" s="126"/>
      <c r="AM1359" s="418"/>
      <c r="AN1359" s="418"/>
      <c r="AO1359" s="375">
        <v>0</v>
      </c>
    </row>
    <row r="1360" spans="1:41" ht="24" customHeight="1" x14ac:dyDescent="0.3">
      <c r="A1360" s="410" t="s">
        <v>5790</v>
      </c>
      <c r="B1360" s="411" t="s">
        <v>5791</v>
      </c>
      <c r="C1360" s="412" t="s">
        <v>2185</v>
      </c>
      <c r="D1360" s="367">
        <f t="shared" si="117"/>
        <v>0</v>
      </c>
      <c r="E1360" s="368">
        <f t="shared" si="118"/>
        <v>0</v>
      </c>
      <c r="F1360" s="368">
        <f t="shared" si="119"/>
        <v>0</v>
      </c>
      <c r="G1360" s="368">
        <f t="shared" si="120"/>
        <v>0</v>
      </c>
      <c r="H1360" s="368">
        <f t="shared" si="121"/>
        <v>0</v>
      </c>
      <c r="I1360" s="368">
        <f t="shared" si="122"/>
        <v>0</v>
      </c>
      <c r="J1360" s="368">
        <f t="shared" si="123"/>
        <v>0</v>
      </c>
      <c r="K1360" s="368">
        <f t="shared" si="124"/>
        <v>0</v>
      </c>
      <c r="L1360" s="368">
        <f t="shared" si="125"/>
        <v>0</v>
      </c>
      <c r="M1360" s="368">
        <f t="shared" si="126"/>
        <v>0</v>
      </c>
      <c r="N1360" s="370">
        <f t="shared" si="127"/>
        <v>0</v>
      </c>
      <c r="O1360" s="371"/>
      <c r="P1360" s="413">
        <f t="shared" si="132"/>
        <v>0</v>
      </c>
      <c r="Q1360" s="373" t="str">
        <f t="shared" si="133"/>
        <v/>
      </c>
      <c r="R1360" s="374">
        <v>0</v>
      </c>
      <c r="S1360" s="414">
        <v>0</v>
      </c>
      <c r="T1360" s="414">
        <v>0</v>
      </c>
      <c r="U1360" s="414">
        <v>0</v>
      </c>
      <c r="V1360" s="414">
        <v>0</v>
      </c>
      <c r="W1360" s="414">
        <v>0</v>
      </c>
      <c r="X1360" s="414">
        <v>0</v>
      </c>
      <c r="Y1360" s="414">
        <v>0</v>
      </c>
      <c r="Z1360" s="414">
        <v>0</v>
      </c>
      <c r="AA1360" s="414">
        <v>0</v>
      </c>
      <c r="AB1360" s="414">
        <v>0</v>
      </c>
      <c r="AC1360" s="415"/>
      <c r="AD1360" s="421">
        <v>0</v>
      </c>
      <c r="AE1360" s="416">
        <v>0</v>
      </c>
      <c r="AF1360" s="417"/>
      <c r="AG1360" s="375"/>
      <c r="AH1360" s="417"/>
      <c r="AI1360" s="426">
        <v>0</v>
      </c>
      <c r="AJ1360" s="426">
        <v>0</v>
      </c>
      <c r="AK1360" s="426">
        <v>0</v>
      </c>
      <c r="AL1360" s="126"/>
      <c r="AM1360" s="418"/>
      <c r="AN1360" s="418"/>
      <c r="AO1360" s="375">
        <v>0</v>
      </c>
    </row>
    <row r="1361" spans="1:41" ht="24" customHeight="1" x14ac:dyDescent="0.3">
      <c r="A1361" s="419" t="s">
        <v>5792</v>
      </c>
      <c r="B1361" s="436" t="s">
        <v>5793</v>
      </c>
      <c r="C1361" s="437" t="s">
        <v>2688</v>
      </c>
      <c r="D1361" s="367">
        <f t="shared" si="117"/>
        <v>0</v>
      </c>
      <c r="E1361" s="368">
        <f t="shared" si="118"/>
        <v>0</v>
      </c>
      <c r="F1361" s="368">
        <f t="shared" si="119"/>
        <v>0</v>
      </c>
      <c r="G1361" s="368">
        <f t="shared" si="120"/>
        <v>0</v>
      </c>
      <c r="H1361" s="368">
        <f t="shared" si="121"/>
        <v>0</v>
      </c>
      <c r="I1361" s="368">
        <f t="shared" si="122"/>
        <v>0</v>
      </c>
      <c r="J1361" s="368">
        <f t="shared" si="123"/>
        <v>0</v>
      </c>
      <c r="K1361" s="368">
        <f t="shared" si="124"/>
        <v>0</v>
      </c>
      <c r="L1361" s="368">
        <f t="shared" si="125"/>
        <v>0</v>
      </c>
      <c r="M1361" s="368">
        <f t="shared" si="126"/>
        <v>0</v>
      </c>
      <c r="N1361" s="370">
        <f t="shared" si="127"/>
        <v>0</v>
      </c>
      <c r="O1361" s="371"/>
      <c r="P1361" s="413">
        <f t="shared" si="132"/>
        <v>0</v>
      </c>
      <c r="Q1361" s="373" t="str">
        <f t="shared" si="133"/>
        <v/>
      </c>
      <c r="R1361" s="374">
        <v>0</v>
      </c>
      <c r="S1361" s="428">
        <v>0</v>
      </c>
      <c r="T1361" s="414">
        <v>0</v>
      </c>
      <c r="U1361" s="414">
        <v>0</v>
      </c>
      <c r="V1361" s="414">
        <v>0</v>
      </c>
      <c r="W1361" s="414">
        <v>0</v>
      </c>
      <c r="X1361" s="414">
        <v>0</v>
      </c>
      <c r="Y1361" s="414">
        <v>0</v>
      </c>
      <c r="Z1361" s="414">
        <v>0</v>
      </c>
      <c r="AA1361" s="414">
        <v>0</v>
      </c>
      <c r="AB1361" s="428">
        <v>0</v>
      </c>
      <c r="AC1361" s="429"/>
      <c r="AD1361" s="430">
        <v>0</v>
      </c>
      <c r="AE1361" s="416">
        <v>0</v>
      </c>
      <c r="AF1361" s="417"/>
      <c r="AG1361" s="375"/>
      <c r="AH1361" s="417"/>
      <c r="AI1361" s="421">
        <v>0</v>
      </c>
      <c r="AJ1361" s="421">
        <v>0</v>
      </c>
      <c r="AK1361" s="421">
        <v>0</v>
      </c>
      <c r="AL1361" s="126"/>
      <c r="AM1361" s="418"/>
      <c r="AN1361" s="418"/>
      <c r="AO1361" s="375">
        <v>0</v>
      </c>
    </row>
    <row r="1362" spans="1:41" ht="24" customHeight="1" x14ac:dyDescent="0.3">
      <c r="A1362" s="419" t="s">
        <v>5795</v>
      </c>
      <c r="B1362" s="436" t="s">
        <v>5796</v>
      </c>
      <c r="C1362" s="437" t="s">
        <v>2932</v>
      </c>
      <c r="D1362" s="367">
        <f t="shared" si="117"/>
        <v>0</v>
      </c>
      <c r="E1362" s="368">
        <f t="shared" si="118"/>
        <v>0</v>
      </c>
      <c r="F1362" s="368">
        <f t="shared" si="119"/>
        <v>0</v>
      </c>
      <c r="G1362" s="368">
        <f t="shared" si="120"/>
        <v>0</v>
      </c>
      <c r="H1362" s="368">
        <f t="shared" si="121"/>
        <v>0</v>
      </c>
      <c r="I1362" s="368">
        <f t="shared" si="122"/>
        <v>0</v>
      </c>
      <c r="J1362" s="368">
        <f t="shared" si="123"/>
        <v>0</v>
      </c>
      <c r="K1362" s="368">
        <f t="shared" si="124"/>
        <v>0</v>
      </c>
      <c r="L1362" s="368">
        <f t="shared" si="125"/>
        <v>0</v>
      </c>
      <c r="M1362" s="368">
        <f t="shared" si="126"/>
        <v>0</v>
      </c>
      <c r="N1362" s="370">
        <f t="shared" si="127"/>
        <v>0</v>
      </c>
      <c r="O1362" s="371"/>
      <c r="P1362" s="413">
        <f t="shared" si="132"/>
        <v>0</v>
      </c>
      <c r="Q1362" s="373" t="str">
        <f t="shared" si="133"/>
        <v/>
      </c>
      <c r="R1362" s="374">
        <v>0</v>
      </c>
      <c r="S1362" s="414">
        <v>0</v>
      </c>
      <c r="T1362" s="414">
        <v>0</v>
      </c>
      <c r="U1362" s="414">
        <v>0</v>
      </c>
      <c r="V1362" s="414">
        <v>0</v>
      </c>
      <c r="W1362" s="414">
        <v>0</v>
      </c>
      <c r="X1362" s="414">
        <v>0</v>
      </c>
      <c r="Y1362" s="414">
        <v>0</v>
      </c>
      <c r="Z1362" s="414">
        <v>0</v>
      </c>
      <c r="AA1362" s="414">
        <v>0</v>
      </c>
      <c r="AB1362" s="414">
        <v>0</v>
      </c>
      <c r="AC1362" s="429"/>
      <c r="AD1362" s="389">
        <v>0</v>
      </c>
      <c r="AE1362" s="427">
        <v>0</v>
      </c>
      <c r="AF1362" s="417"/>
      <c r="AG1362" s="375"/>
      <c r="AH1362" s="417"/>
      <c r="AI1362" s="421">
        <v>0</v>
      </c>
      <c r="AJ1362" s="421">
        <v>0</v>
      </c>
      <c r="AK1362" s="421">
        <v>0</v>
      </c>
      <c r="AL1362" s="126"/>
      <c r="AM1362" s="418"/>
      <c r="AN1362" s="418"/>
      <c r="AO1362" s="375">
        <v>0</v>
      </c>
    </row>
    <row r="1363" spans="1:41" ht="24" customHeight="1" x14ac:dyDescent="0.3">
      <c r="A1363" s="422" t="s">
        <v>5797</v>
      </c>
      <c r="B1363" s="423" t="s">
        <v>5798</v>
      </c>
      <c r="C1363" s="424" t="s">
        <v>269</v>
      </c>
      <c r="D1363" s="367">
        <f t="shared" si="117"/>
        <v>45</v>
      </c>
      <c r="E1363" s="368">
        <f t="shared" si="118"/>
        <v>17</v>
      </c>
      <c r="F1363" s="368">
        <f t="shared" si="119"/>
        <v>5</v>
      </c>
      <c r="G1363" s="368">
        <f t="shared" si="120"/>
        <v>0</v>
      </c>
      <c r="H1363" s="368">
        <f t="shared" si="121"/>
        <v>0</v>
      </c>
      <c r="I1363" s="368">
        <f t="shared" si="122"/>
        <v>0</v>
      </c>
      <c r="J1363" s="368">
        <f t="shared" si="123"/>
        <v>0</v>
      </c>
      <c r="K1363" s="368">
        <f t="shared" si="124"/>
        <v>0</v>
      </c>
      <c r="L1363" s="368">
        <f t="shared" si="125"/>
        <v>0</v>
      </c>
      <c r="M1363" s="368">
        <f t="shared" si="126"/>
        <v>0</v>
      </c>
      <c r="N1363" s="370">
        <f t="shared" si="127"/>
        <v>67</v>
      </c>
      <c r="O1363" s="371"/>
      <c r="P1363" s="413">
        <f t="shared" si="132"/>
        <v>67</v>
      </c>
      <c r="Q1363" s="373">
        <f t="shared" si="133"/>
        <v>115</v>
      </c>
      <c r="R1363" s="374">
        <v>0</v>
      </c>
      <c r="S1363" s="420">
        <v>0</v>
      </c>
      <c r="T1363" s="414">
        <v>0</v>
      </c>
      <c r="U1363" s="414">
        <v>0</v>
      </c>
      <c r="V1363" s="414">
        <v>0</v>
      </c>
      <c r="W1363" s="414">
        <v>0</v>
      </c>
      <c r="X1363" s="414">
        <v>0</v>
      </c>
      <c r="Y1363" s="414">
        <v>0</v>
      </c>
      <c r="Z1363" s="414">
        <v>0</v>
      </c>
      <c r="AA1363" s="414">
        <v>0</v>
      </c>
      <c r="AB1363" s="420">
        <v>5</v>
      </c>
      <c r="AC1363" s="415"/>
      <c r="AD1363" s="421">
        <v>0</v>
      </c>
      <c r="AE1363" s="416">
        <v>0</v>
      </c>
      <c r="AF1363" s="417">
        <v>17</v>
      </c>
      <c r="AG1363" s="375"/>
      <c r="AH1363" s="417"/>
      <c r="AI1363" s="426">
        <v>45</v>
      </c>
      <c r="AJ1363" s="426">
        <v>0</v>
      </c>
      <c r="AK1363" s="426">
        <v>0</v>
      </c>
      <c r="AL1363" s="126"/>
      <c r="AM1363" s="418"/>
      <c r="AN1363" s="418"/>
      <c r="AO1363" s="375">
        <v>0</v>
      </c>
    </row>
    <row r="1364" spans="1:41" ht="24" customHeight="1" x14ac:dyDescent="0.3">
      <c r="A1364" s="419" t="s">
        <v>5799</v>
      </c>
      <c r="B1364" s="411" t="s">
        <v>5800</v>
      </c>
      <c r="C1364" s="412" t="s">
        <v>116</v>
      </c>
      <c r="D1364" s="367">
        <f t="shared" si="117"/>
        <v>6</v>
      </c>
      <c r="E1364" s="368">
        <f t="shared" si="118"/>
        <v>0</v>
      </c>
      <c r="F1364" s="368">
        <f t="shared" si="119"/>
        <v>0</v>
      </c>
      <c r="G1364" s="368">
        <f t="shared" si="120"/>
        <v>0</v>
      </c>
      <c r="H1364" s="368">
        <f t="shared" si="121"/>
        <v>0</v>
      </c>
      <c r="I1364" s="368">
        <f t="shared" si="122"/>
        <v>0</v>
      </c>
      <c r="J1364" s="368">
        <f t="shared" si="123"/>
        <v>0</v>
      </c>
      <c r="K1364" s="368">
        <f t="shared" si="124"/>
        <v>0</v>
      </c>
      <c r="L1364" s="368">
        <f t="shared" si="125"/>
        <v>0</v>
      </c>
      <c r="M1364" s="368">
        <f t="shared" si="126"/>
        <v>0</v>
      </c>
      <c r="N1364" s="370">
        <f t="shared" si="127"/>
        <v>6</v>
      </c>
      <c r="O1364" s="371"/>
      <c r="P1364" s="413">
        <f t="shared" si="132"/>
        <v>6</v>
      </c>
      <c r="Q1364" s="373">
        <f t="shared" si="133"/>
        <v>803</v>
      </c>
      <c r="R1364" s="374">
        <v>0</v>
      </c>
      <c r="S1364" s="420">
        <v>0</v>
      </c>
      <c r="T1364" s="414">
        <v>0</v>
      </c>
      <c r="U1364" s="414">
        <v>0</v>
      </c>
      <c r="V1364" s="414">
        <v>0</v>
      </c>
      <c r="W1364" s="414">
        <v>0</v>
      </c>
      <c r="X1364" s="414">
        <v>0</v>
      </c>
      <c r="Y1364" s="414">
        <v>0</v>
      </c>
      <c r="Z1364" s="414">
        <v>0</v>
      </c>
      <c r="AA1364" s="414">
        <v>0</v>
      </c>
      <c r="AB1364" s="420">
        <v>0</v>
      </c>
      <c r="AC1364" s="415"/>
      <c r="AD1364" s="421">
        <v>0</v>
      </c>
      <c r="AE1364" s="416">
        <v>0</v>
      </c>
      <c r="AF1364" s="417">
        <v>6</v>
      </c>
      <c r="AG1364" s="375"/>
      <c r="AH1364" s="417"/>
      <c r="AI1364" s="426">
        <v>0</v>
      </c>
      <c r="AJ1364" s="426">
        <v>0</v>
      </c>
      <c r="AK1364" s="426">
        <v>0</v>
      </c>
      <c r="AL1364" s="126"/>
      <c r="AM1364" s="418"/>
      <c r="AN1364" s="418"/>
      <c r="AO1364" s="375">
        <v>0</v>
      </c>
    </row>
    <row r="1365" spans="1:41" ht="24" customHeight="1" x14ac:dyDescent="0.3">
      <c r="A1365" s="422" t="s">
        <v>5801</v>
      </c>
      <c r="B1365" s="423" t="s">
        <v>5802</v>
      </c>
      <c r="C1365" s="424" t="s">
        <v>437</v>
      </c>
      <c r="D1365" s="367">
        <f t="shared" si="117"/>
        <v>0</v>
      </c>
      <c r="E1365" s="368">
        <f t="shared" si="118"/>
        <v>0</v>
      </c>
      <c r="F1365" s="368">
        <f t="shared" si="119"/>
        <v>0</v>
      </c>
      <c r="G1365" s="368">
        <f t="shared" si="120"/>
        <v>0</v>
      </c>
      <c r="H1365" s="368">
        <f t="shared" si="121"/>
        <v>0</v>
      </c>
      <c r="I1365" s="368">
        <f t="shared" si="122"/>
        <v>0</v>
      </c>
      <c r="J1365" s="368">
        <f t="shared" si="123"/>
        <v>0</v>
      </c>
      <c r="K1365" s="368">
        <f t="shared" si="124"/>
        <v>0</v>
      </c>
      <c r="L1365" s="368">
        <f t="shared" si="125"/>
        <v>0</v>
      </c>
      <c r="M1365" s="368">
        <f t="shared" si="126"/>
        <v>0</v>
      </c>
      <c r="N1365" s="370">
        <f t="shared" si="127"/>
        <v>0</v>
      </c>
      <c r="O1365" s="371"/>
      <c r="P1365" s="413">
        <f t="shared" si="132"/>
        <v>0</v>
      </c>
      <c r="Q1365" s="373" t="str">
        <f t="shared" si="133"/>
        <v/>
      </c>
      <c r="R1365" s="374">
        <v>0</v>
      </c>
      <c r="S1365" s="414">
        <v>0</v>
      </c>
      <c r="T1365" s="414">
        <v>0</v>
      </c>
      <c r="U1365" s="414">
        <v>0</v>
      </c>
      <c r="V1365" s="414">
        <v>0</v>
      </c>
      <c r="W1365" s="414">
        <v>0</v>
      </c>
      <c r="X1365" s="414">
        <v>0</v>
      </c>
      <c r="Y1365" s="414">
        <v>0</v>
      </c>
      <c r="Z1365" s="414">
        <v>0</v>
      </c>
      <c r="AA1365" s="414">
        <v>0</v>
      </c>
      <c r="AB1365" s="414">
        <v>0</v>
      </c>
      <c r="AC1365" s="415"/>
      <c r="AD1365" s="426">
        <v>0</v>
      </c>
      <c r="AE1365" s="416">
        <v>0</v>
      </c>
      <c r="AF1365" s="417"/>
      <c r="AG1365" s="375"/>
      <c r="AH1365" s="417"/>
      <c r="AI1365" s="421">
        <v>0</v>
      </c>
      <c r="AJ1365" s="421">
        <v>0</v>
      </c>
      <c r="AK1365" s="421">
        <v>0</v>
      </c>
      <c r="AL1365" s="126"/>
      <c r="AM1365" s="418"/>
      <c r="AN1365" s="418"/>
      <c r="AO1365" s="375">
        <v>0</v>
      </c>
    </row>
    <row r="1366" spans="1:41" ht="24" customHeight="1" x14ac:dyDescent="0.3">
      <c r="A1366" s="410" t="s">
        <v>5803</v>
      </c>
      <c r="B1366" s="411" t="s">
        <v>5804</v>
      </c>
      <c r="C1366" s="412" t="s">
        <v>2043</v>
      </c>
      <c r="D1366" s="367">
        <f t="shared" si="117"/>
        <v>0</v>
      </c>
      <c r="E1366" s="368">
        <f t="shared" si="118"/>
        <v>0</v>
      </c>
      <c r="F1366" s="368">
        <f t="shared" si="119"/>
        <v>0</v>
      </c>
      <c r="G1366" s="368">
        <f t="shared" si="120"/>
        <v>0</v>
      </c>
      <c r="H1366" s="368">
        <f t="shared" si="121"/>
        <v>0</v>
      </c>
      <c r="I1366" s="368">
        <f t="shared" si="122"/>
        <v>0</v>
      </c>
      <c r="J1366" s="368">
        <f t="shared" si="123"/>
        <v>0</v>
      </c>
      <c r="K1366" s="368">
        <f t="shared" si="124"/>
        <v>0</v>
      </c>
      <c r="L1366" s="368">
        <f t="shared" si="125"/>
        <v>0</v>
      </c>
      <c r="M1366" s="368">
        <f t="shared" si="126"/>
        <v>0</v>
      </c>
      <c r="N1366" s="370">
        <f t="shared" si="127"/>
        <v>0</v>
      </c>
      <c r="O1366" s="371"/>
      <c r="P1366" s="413">
        <f t="shared" si="132"/>
        <v>0</v>
      </c>
      <c r="Q1366" s="373" t="str">
        <f t="shared" si="133"/>
        <v/>
      </c>
      <c r="R1366" s="374">
        <v>0</v>
      </c>
      <c r="S1366" s="420">
        <v>0</v>
      </c>
      <c r="T1366" s="414">
        <v>0</v>
      </c>
      <c r="U1366" s="414">
        <v>0</v>
      </c>
      <c r="V1366" s="414">
        <v>0</v>
      </c>
      <c r="W1366" s="414">
        <v>0</v>
      </c>
      <c r="X1366" s="414">
        <v>0</v>
      </c>
      <c r="Y1366" s="414">
        <v>0</v>
      </c>
      <c r="Z1366" s="414">
        <v>0</v>
      </c>
      <c r="AA1366" s="414">
        <v>0</v>
      </c>
      <c r="AB1366" s="420">
        <v>0</v>
      </c>
      <c r="AC1366" s="429"/>
      <c r="AD1366" s="124">
        <v>0</v>
      </c>
      <c r="AE1366" s="427">
        <v>0</v>
      </c>
      <c r="AF1366" s="433"/>
      <c r="AG1366" s="425"/>
      <c r="AH1366" s="433"/>
      <c r="AI1366" s="124">
        <v>0</v>
      </c>
      <c r="AJ1366" s="124">
        <v>0</v>
      </c>
      <c r="AK1366" s="124">
        <v>0</v>
      </c>
      <c r="AL1366" s="126"/>
      <c r="AM1366" s="418"/>
      <c r="AN1366" s="418"/>
      <c r="AO1366" s="375">
        <v>0</v>
      </c>
    </row>
    <row r="1367" spans="1:41" ht="24" customHeight="1" x14ac:dyDescent="0.3">
      <c r="A1367" s="419" t="s">
        <v>5805</v>
      </c>
      <c r="B1367" s="411" t="s">
        <v>5806</v>
      </c>
      <c r="C1367" s="412" t="s">
        <v>3222</v>
      </c>
      <c r="D1367" s="367">
        <f t="shared" si="117"/>
        <v>21</v>
      </c>
      <c r="E1367" s="368">
        <f t="shared" si="118"/>
        <v>0</v>
      </c>
      <c r="F1367" s="368">
        <f t="shared" si="119"/>
        <v>0</v>
      </c>
      <c r="G1367" s="368">
        <f t="shared" si="120"/>
        <v>0</v>
      </c>
      <c r="H1367" s="368">
        <f t="shared" si="121"/>
        <v>0</v>
      </c>
      <c r="I1367" s="368">
        <f t="shared" si="122"/>
        <v>0</v>
      </c>
      <c r="J1367" s="368">
        <f t="shared" si="123"/>
        <v>0</v>
      </c>
      <c r="K1367" s="368">
        <f t="shared" si="124"/>
        <v>0</v>
      </c>
      <c r="L1367" s="368">
        <f t="shared" si="125"/>
        <v>0</v>
      </c>
      <c r="M1367" s="368">
        <f t="shared" si="126"/>
        <v>0</v>
      </c>
      <c r="N1367" s="370">
        <f t="shared" si="127"/>
        <v>21</v>
      </c>
      <c r="O1367" s="371"/>
      <c r="P1367" s="413">
        <f t="shared" si="132"/>
        <v>21</v>
      </c>
      <c r="Q1367" s="373">
        <f t="shared" si="133"/>
        <v>406</v>
      </c>
      <c r="R1367" s="374">
        <v>0</v>
      </c>
      <c r="S1367" s="420">
        <v>0</v>
      </c>
      <c r="T1367" s="414">
        <v>0</v>
      </c>
      <c r="U1367" s="414">
        <v>0</v>
      </c>
      <c r="V1367" s="414">
        <v>0</v>
      </c>
      <c r="W1367" s="414">
        <v>0</v>
      </c>
      <c r="X1367" s="414">
        <v>0</v>
      </c>
      <c r="Y1367" s="414">
        <v>0</v>
      </c>
      <c r="Z1367" s="414">
        <v>0</v>
      </c>
      <c r="AA1367" s="414">
        <v>0</v>
      </c>
      <c r="AB1367" s="420">
        <v>0</v>
      </c>
      <c r="AC1367" s="429"/>
      <c r="AD1367" s="430">
        <v>0</v>
      </c>
      <c r="AE1367" s="427">
        <v>0</v>
      </c>
      <c r="AF1367" s="417">
        <v>21</v>
      </c>
      <c r="AG1367" s="375"/>
      <c r="AH1367" s="417"/>
      <c r="AI1367" s="421">
        <v>0</v>
      </c>
      <c r="AJ1367" s="421">
        <v>0</v>
      </c>
      <c r="AK1367" s="421">
        <v>0</v>
      </c>
      <c r="AL1367" s="126"/>
      <c r="AM1367" s="418"/>
      <c r="AN1367" s="418"/>
      <c r="AO1367" s="375">
        <v>0</v>
      </c>
    </row>
    <row r="1368" spans="1:41" ht="24" customHeight="1" x14ac:dyDescent="0.3">
      <c r="A1368" s="419" t="s">
        <v>1858</v>
      </c>
      <c r="B1368" s="411" t="s">
        <v>1859</v>
      </c>
      <c r="C1368" s="412" t="s">
        <v>81</v>
      </c>
      <c r="D1368" s="367">
        <f t="shared" si="117"/>
        <v>19</v>
      </c>
      <c r="E1368" s="368">
        <f t="shared" si="118"/>
        <v>0</v>
      </c>
      <c r="F1368" s="368">
        <f t="shared" si="119"/>
        <v>0</v>
      </c>
      <c r="G1368" s="368">
        <f t="shared" si="120"/>
        <v>0</v>
      </c>
      <c r="H1368" s="368">
        <f t="shared" si="121"/>
        <v>0</v>
      </c>
      <c r="I1368" s="368">
        <f t="shared" si="122"/>
        <v>0</v>
      </c>
      <c r="J1368" s="368">
        <f t="shared" si="123"/>
        <v>0</v>
      </c>
      <c r="K1368" s="368">
        <f t="shared" si="124"/>
        <v>0</v>
      </c>
      <c r="L1368" s="368">
        <f t="shared" si="125"/>
        <v>0</v>
      </c>
      <c r="M1368" s="368">
        <f t="shared" si="126"/>
        <v>0</v>
      </c>
      <c r="N1368" s="370">
        <f t="shared" si="127"/>
        <v>19</v>
      </c>
      <c r="O1368" s="371"/>
      <c r="P1368" s="413">
        <f t="shared" si="132"/>
        <v>19</v>
      </c>
      <c r="Q1368" s="373">
        <f t="shared" si="133"/>
        <v>437</v>
      </c>
      <c r="R1368" s="374">
        <v>0</v>
      </c>
      <c r="S1368" s="420">
        <v>0</v>
      </c>
      <c r="T1368" s="414">
        <v>0</v>
      </c>
      <c r="U1368" s="414">
        <v>0</v>
      </c>
      <c r="V1368" s="414">
        <v>0</v>
      </c>
      <c r="W1368" s="414">
        <v>0</v>
      </c>
      <c r="X1368" s="414">
        <v>0</v>
      </c>
      <c r="Y1368" s="414">
        <v>0</v>
      </c>
      <c r="Z1368" s="414">
        <v>0</v>
      </c>
      <c r="AA1368" s="414">
        <v>0</v>
      </c>
      <c r="AB1368" s="420">
        <v>0</v>
      </c>
      <c r="AC1368" s="429"/>
      <c r="AD1368" s="430">
        <v>0</v>
      </c>
      <c r="AE1368" s="427">
        <v>0</v>
      </c>
      <c r="AF1368" s="417"/>
      <c r="AG1368" s="375"/>
      <c r="AH1368" s="417"/>
      <c r="AI1368" s="426">
        <v>0</v>
      </c>
      <c r="AJ1368" s="426">
        <v>0</v>
      </c>
      <c r="AK1368" s="426">
        <v>0</v>
      </c>
      <c r="AL1368" s="126"/>
      <c r="AM1368" s="418">
        <v>19</v>
      </c>
      <c r="AN1368" s="418"/>
      <c r="AO1368" s="375">
        <v>0</v>
      </c>
    </row>
    <row r="1369" spans="1:41" ht="24" customHeight="1" x14ac:dyDescent="0.3">
      <c r="A1369" s="419" t="s">
        <v>5807</v>
      </c>
      <c r="B1369" s="436" t="s">
        <v>5808</v>
      </c>
      <c r="C1369" s="437" t="s">
        <v>5809</v>
      </c>
      <c r="D1369" s="367">
        <f t="shared" si="117"/>
        <v>9</v>
      </c>
      <c r="E1369" s="368">
        <f t="shared" si="118"/>
        <v>0</v>
      </c>
      <c r="F1369" s="368">
        <f t="shared" si="119"/>
        <v>0</v>
      </c>
      <c r="G1369" s="368">
        <f t="shared" si="120"/>
        <v>0</v>
      </c>
      <c r="H1369" s="368">
        <f t="shared" si="121"/>
        <v>0</v>
      </c>
      <c r="I1369" s="368">
        <f t="shared" si="122"/>
        <v>0</v>
      </c>
      <c r="J1369" s="368">
        <f t="shared" si="123"/>
        <v>0</v>
      </c>
      <c r="K1369" s="368">
        <f t="shared" si="124"/>
        <v>0</v>
      </c>
      <c r="L1369" s="368">
        <f t="shared" si="125"/>
        <v>0</v>
      </c>
      <c r="M1369" s="368">
        <f t="shared" si="126"/>
        <v>0</v>
      </c>
      <c r="N1369" s="370">
        <f t="shared" si="127"/>
        <v>9</v>
      </c>
      <c r="O1369" s="371"/>
      <c r="P1369" s="413">
        <f t="shared" si="132"/>
        <v>9</v>
      </c>
      <c r="Q1369" s="373">
        <f t="shared" si="133"/>
        <v>728</v>
      </c>
      <c r="R1369" s="374">
        <v>0</v>
      </c>
      <c r="S1369" s="420">
        <v>0</v>
      </c>
      <c r="T1369" s="414">
        <v>0</v>
      </c>
      <c r="U1369" s="414">
        <v>0</v>
      </c>
      <c r="V1369" s="414">
        <v>0</v>
      </c>
      <c r="W1369" s="414">
        <v>0</v>
      </c>
      <c r="X1369" s="414">
        <v>0</v>
      </c>
      <c r="Y1369" s="414">
        <v>0</v>
      </c>
      <c r="Z1369" s="414">
        <v>0</v>
      </c>
      <c r="AA1369" s="414">
        <v>0</v>
      </c>
      <c r="AB1369" s="420">
        <v>9</v>
      </c>
      <c r="AC1369" s="415"/>
      <c r="AD1369" s="421">
        <v>0</v>
      </c>
      <c r="AE1369" s="416">
        <v>0</v>
      </c>
      <c r="AF1369" s="417"/>
      <c r="AG1369" s="375"/>
      <c r="AH1369" s="417"/>
      <c r="AI1369" s="142">
        <v>0</v>
      </c>
      <c r="AJ1369" s="142">
        <v>0</v>
      </c>
      <c r="AK1369" s="142">
        <v>0</v>
      </c>
      <c r="AL1369" s="126"/>
      <c r="AM1369" s="418"/>
      <c r="AN1369" s="418"/>
      <c r="AO1369" s="375">
        <v>0</v>
      </c>
    </row>
    <row r="1370" spans="1:41" ht="24" customHeight="1" x14ac:dyDescent="0.3">
      <c r="A1370" s="419" t="s">
        <v>5810</v>
      </c>
      <c r="B1370" s="411" t="s">
        <v>5811</v>
      </c>
      <c r="C1370" s="412" t="s">
        <v>239</v>
      </c>
      <c r="D1370" s="367">
        <f t="shared" si="117"/>
        <v>4</v>
      </c>
      <c r="E1370" s="368">
        <f t="shared" si="118"/>
        <v>4</v>
      </c>
      <c r="F1370" s="368">
        <f t="shared" si="119"/>
        <v>2</v>
      </c>
      <c r="G1370" s="368">
        <f t="shared" si="120"/>
        <v>0</v>
      </c>
      <c r="H1370" s="368">
        <f t="shared" si="121"/>
        <v>0</v>
      </c>
      <c r="I1370" s="368">
        <f t="shared" si="122"/>
        <v>0</v>
      </c>
      <c r="J1370" s="368">
        <f t="shared" si="123"/>
        <v>0</v>
      </c>
      <c r="K1370" s="368">
        <f t="shared" si="124"/>
        <v>0</v>
      </c>
      <c r="L1370" s="368">
        <f t="shared" si="125"/>
        <v>0</v>
      </c>
      <c r="M1370" s="368">
        <f t="shared" si="126"/>
        <v>0</v>
      </c>
      <c r="N1370" s="370">
        <f t="shared" si="127"/>
        <v>10</v>
      </c>
      <c r="O1370" s="371"/>
      <c r="P1370" s="413">
        <f t="shared" si="132"/>
        <v>10</v>
      </c>
      <c r="Q1370" s="373">
        <f t="shared" si="133"/>
        <v>688</v>
      </c>
      <c r="R1370" s="374">
        <v>2</v>
      </c>
      <c r="S1370" s="420">
        <v>0</v>
      </c>
      <c r="T1370" s="414">
        <v>0</v>
      </c>
      <c r="U1370" s="414">
        <v>0</v>
      </c>
      <c r="V1370" s="414">
        <v>0</v>
      </c>
      <c r="W1370" s="414">
        <v>0</v>
      </c>
      <c r="X1370" s="414">
        <v>0</v>
      </c>
      <c r="Y1370" s="414">
        <v>0</v>
      </c>
      <c r="Z1370" s="414">
        <v>0</v>
      </c>
      <c r="AA1370" s="414">
        <v>0</v>
      </c>
      <c r="AB1370" s="420">
        <v>4</v>
      </c>
      <c r="AC1370" s="415"/>
      <c r="AD1370" s="450">
        <v>0</v>
      </c>
      <c r="AE1370" s="416">
        <v>0</v>
      </c>
      <c r="AF1370" s="417"/>
      <c r="AG1370" s="375">
        <v>4</v>
      </c>
      <c r="AH1370" s="417"/>
      <c r="AI1370" s="124">
        <v>0</v>
      </c>
      <c r="AJ1370" s="124">
        <v>0</v>
      </c>
      <c r="AK1370" s="124">
        <v>0</v>
      </c>
      <c r="AL1370" s="126"/>
      <c r="AM1370" s="418"/>
      <c r="AN1370" s="418"/>
      <c r="AO1370" s="425">
        <v>0</v>
      </c>
    </row>
    <row r="1371" spans="1:41" ht="24" customHeight="1" x14ac:dyDescent="0.3">
      <c r="A1371" s="419" t="s">
        <v>1864</v>
      </c>
      <c r="B1371" s="411" t="s">
        <v>1865</v>
      </c>
      <c r="C1371" s="412" t="s">
        <v>186</v>
      </c>
      <c r="D1371" s="367">
        <f t="shared" si="117"/>
        <v>5</v>
      </c>
      <c r="E1371" s="368">
        <f t="shared" si="118"/>
        <v>0</v>
      </c>
      <c r="F1371" s="368">
        <f t="shared" si="119"/>
        <v>0</v>
      </c>
      <c r="G1371" s="368">
        <f t="shared" si="120"/>
        <v>0</v>
      </c>
      <c r="H1371" s="368">
        <f t="shared" si="121"/>
        <v>0</v>
      </c>
      <c r="I1371" s="368">
        <f t="shared" si="122"/>
        <v>0</v>
      </c>
      <c r="J1371" s="368">
        <f t="shared" si="123"/>
        <v>0</v>
      </c>
      <c r="K1371" s="368">
        <f t="shared" si="124"/>
        <v>0</v>
      </c>
      <c r="L1371" s="368">
        <f t="shared" si="125"/>
        <v>0</v>
      </c>
      <c r="M1371" s="368">
        <f t="shared" si="126"/>
        <v>0</v>
      </c>
      <c r="N1371" s="370">
        <f t="shared" si="127"/>
        <v>5</v>
      </c>
      <c r="O1371" s="371"/>
      <c r="P1371" s="413">
        <f t="shared" si="132"/>
        <v>5</v>
      </c>
      <c r="Q1371" s="373">
        <f t="shared" si="133"/>
        <v>830</v>
      </c>
      <c r="R1371" s="374">
        <v>0</v>
      </c>
      <c r="S1371" s="420">
        <v>0</v>
      </c>
      <c r="T1371" s="414">
        <v>0</v>
      </c>
      <c r="U1371" s="414">
        <v>0</v>
      </c>
      <c r="V1371" s="414">
        <v>0</v>
      </c>
      <c r="W1371" s="414">
        <v>0</v>
      </c>
      <c r="X1371" s="414">
        <v>0</v>
      </c>
      <c r="Y1371" s="414">
        <v>0</v>
      </c>
      <c r="Z1371" s="414">
        <v>0</v>
      </c>
      <c r="AA1371" s="414">
        <v>0</v>
      </c>
      <c r="AB1371" s="420">
        <v>0</v>
      </c>
      <c r="AC1371" s="429"/>
      <c r="AD1371" s="430">
        <v>0</v>
      </c>
      <c r="AE1371" s="427">
        <v>0</v>
      </c>
      <c r="AF1371" s="417">
        <v>5</v>
      </c>
      <c r="AG1371" s="375"/>
      <c r="AH1371" s="417"/>
      <c r="AI1371" s="421">
        <v>0</v>
      </c>
      <c r="AJ1371" s="421">
        <v>0</v>
      </c>
      <c r="AK1371" s="421">
        <v>0</v>
      </c>
      <c r="AL1371" s="126"/>
      <c r="AM1371" s="418"/>
      <c r="AN1371" s="418"/>
      <c r="AO1371" s="375">
        <v>0</v>
      </c>
    </row>
    <row r="1372" spans="1:41" ht="24" customHeight="1" x14ac:dyDescent="0.3">
      <c r="A1372" s="410" t="s">
        <v>5812</v>
      </c>
      <c r="B1372" s="411" t="s">
        <v>5813</v>
      </c>
      <c r="C1372" s="412" t="s">
        <v>266</v>
      </c>
      <c r="D1372" s="367">
        <f t="shared" si="117"/>
        <v>12</v>
      </c>
      <c r="E1372" s="368">
        <f t="shared" si="118"/>
        <v>0</v>
      </c>
      <c r="F1372" s="368">
        <f t="shared" si="119"/>
        <v>0</v>
      </c>
      <c r="G1372" s="368">
        <f t="shared" si="120"/>
        <v>0</v>
      </c>
      <c r="H1372" s="368">
        <f t="shared" si="121"/>
        <v>0</v>
      </c>
      <c r="I1372" s="368">
        <f t="shared" si="122"/>
        <v>0</v>
      </c>
      <c r="J1372" s="368">
        <f t="shared" si="123"/>
        <v>0</v>
      </c>
      <c r="K1372" s="368">
        <f t="shared" si="124"/>
        <v>0</v>
      </c>
      <c r="L1372" s="368">
        <f t="shared" si="125"/>
        <v>0</v>
      </c>
      <c r="M1372" s="368">
        <f t="shared" si="126"/>
        <v>0</v>
      </c>
      <c r="N1372" s="370">
        <f t="shared" si="127"/>
        <v>12</v>
      </c>
      <c r="O1372" s="371"/>
      <c r="P1372" s="413">
        <f t="shared" si="132"/>
        <v>12</v>
      </c>
      <c r="Q1372" s="373">
        <f t="shared" si="133"/>
        <v>621</v>
      </c>
      <c r="R1372" s="374">
        <v>0</v>
      </c>
      <c r="S1372" s="428">
        <v>0</v>
      </c>
      <c r="T1372" s="414">
        <v>0</v>
      </c>
      <c r="U1372" s="414">
        <v>0</v>
      </c>
      <c r="V1372" s="414">
        <v>0</v>
      </c>
      <c r="W1372" s="414">
        <v>0</v>
      </c>
      <c r="X1372" s="414">
        <v>0</v>
      </c>
      <c r="Y1372" s="414">
        <v>0</v>
      </c>
      <c r="Z1372" s="414">
        <v>0</v>
      </c>
      <c r="AA1372" s="414">
        <v>0</v>
      </c>
      <c r="AB1372" s="428">
        <v>0</v>
      </c>
      <c r="AC1372" s="429"/>
      <c r="AD1372" s="142">
        <v>0</v>
      </c>
      <c r="AE1372" s="427">
        <v>0</v>
      </c>
      <c r="AF1372" s="417">
        <v>12</v>
      </c>
      <c r="AG1372" s="375"/>
      <c r="AH1372" s="417"/>
      <c r="AI1372" s="421">
        <v>0</v>
      </c>
      <c r="AJ1372" s="421">
        <v>0</v>
      </c>
      <c r="AK1372" s="421">
        <v>0</v>
      </c>
      <c r="AL1372" s="126"/>
      <c r="AM1372" s="418"/>
      <c r="AN1372" s="418"/>
      <c r="AO1372" s="375">
        <v>0</v>
      </c>
    </row>
    <row r="1373" spans="1:41" ht="24" customHeight="1" x14ac:dyDescent="0.3">
      <c r="A1373" s="410" t="s">
        <v>5814</v>
      </c>
      <c r="B1373" s="411" t="s">
        <v>5815</v>
      </c>
      <c r="C1373" s="412" t="s">
        <v>266</v>
      </c>
      <c r="D1373" s="367">
        <f t="shared" si="117"/>
        <v>22</v>
      </c>
      <c r="E1373" s="368">
        <f t="shared" si="118"/>
        <v>12</v>
      </c>
      <c r="F1373" s="368">
        <f t="shared" si="119"/>
        <v>0</v>
      </c>
      <c r="G1373" s="368">
        <f t="shared" si="120"/>
        <v>0</v>
      </c>
      <c r="H1373" s="368">
        <f t="shared" si="121"/>
        <v>0</v>
      </c>
      <c r="I1373" s="368">
        <f t="shared" si="122"/>
        <v>0</v>
      </c>
      <c r="J1373" s="368">
        <f t="shared" si="123"/>
        <v>0</v>
      </c>
      <c r="K1373" s="368">
        <f t="shared" si="124"/>
        <v>0</v>
      </c>
      <c r="L1373" s="368">
        <f t="shared" si="125"/>
        <v>0</v>
      </c>
      <c r="M1373" s="368">
        <f t="shared" si="126"/>
        <v>0</v>
      </c>
      <c r="N1373" s="370">
        <f t="shared" si="127"/>
        <v>34</v>
      </c>
      <c r="O1373" s="371"/>
      <c r="P1373" s="413">
        <f t="shared" si="132"/>
        <v>34</v>
      </c>
      <c r="Q1373" s="373">
        <f t="shared" si="133"/>
        <v>250</v>
      </c>
      <c r="R1373" s="431">
        <v>0</v>
      </c>
      <c r="S1373" s="428">
        <v>12</v>
      </c>
      <c r="T1373" s="414">
        <v>0</v>
      </c>
      <c r="U1373" s="414">
        <v>0</v>
      </c>
      <c r="V1373" s="414">
        <v>0</v>
      </c>
      <c r="W1373" s="414">
        <v>0</v>
      </c>
      <c r="X1373" s="414">
        <v>0</v>
      </c>
      <c r="Y1373" s="414">
        <v>0</v>
      </c>
      <c r="Z1373" s="414">
        <v>0</v>
      </c>
      <c r="AA1373" s="414">
        <v>0</v>
      </c>
      <c r="AB1373" s="428">
        <v>0</v>
      </c>
      <c r="AC1373" s="415"/>
      <c r="AD1373" s="421">
        <v>0</v>
      </c>
      <c r="AE1373" s="427">
        <v>0</v>
      </c>
      <c r="AF1373" s="417">
        <v>22</v>
      </c>
      <c r="AG1373" s="375"/>
      <c r="AH1373" s="417"/>
      <c r="AI1373" s="124">
        <v>0</v>
      </c>
      <c r="AJ1373" s="124">
        <v>0</v>
      </c>
      <c r="AK1373" s="124">
        <v>0</v>
      </c>
      <c r="AL1373" s="434"/>
      <c r="AM1373" s="435"/>
      <c r="AN1373" s="435"/>
      <c r="AO1373" s="375">
        <v>0</v>
      </c>
    </row>
    <row r="1374" spans="1:41" ht="24" customHeight="1" x14ac:dyDescent="0.3">
      <c r="A1374" s="419" t="s">
        <v>5816</v>
      </c>
      <c r="B1374" s="411" t="s">
        <v>5817</v>
      </c>
      <c r="C1374" s="412" t="s">
        <v>326</v>
      </c>
      <c r="D1374" s="367">
        <f t="shared" si="117"/>
        <v>0</v>
      </c>
      <c r="E1374" s="368">
        <f t="shared" si="118"/>
        <v>0</v>
      </c>
      <c r="F1374" s="368">
        <f t="shared" si="119"/>
        <v>0</v>
      </c>
      <c r="G1374" s="368">
        <f t="shared" si="120"/>
        <v>0</v>
      </c>
      <c r="H1374" s="368">
        <f t="shared" si="121"/>
        <v>0</v>
      </c>
      <c r="I1374" s="368">
        <f t="shared" si="122"/>
        <v>0</v>
      </c>
      <c r="J1374" s="368">
        <f t="shared" si="123"/>
        <v>0</v>
      </c>
      <c r="K1374" s="368">
        <f t="shared" si="124"/>
        <v>0</v>
      </c>
      <c r="L1374" s="368">
        <f t="shared" si="125"/>
        <v>0</v>
      </c>
      <c r="M1374" s="368">
        <f t="shared" si="126"/>
        <v>0</v>
      </c>
      <c r="N1374" s="370">
        <f t="shared" si="127"/>
        <v>0</v>
      </c>
      <c r="O1374" s="371"/>
      <c r="P1374" s="413">
        <f t="shared" si="132"/>
        <v>0</v>
      </c>
      <c r="Q1374" s="373" t="str">
        <f t="shared" si="133"/>
        <v/>
      </c>
      <c r="R1374" s="374">
        <v>0</v>
      </c>
      <c r="S1374" s="420">
        <v>0</v>
      </c>
      <c r="T1374" s="414">
        <v>0</v>
      </c>
      <c r="U1374" s="414">
        <v>0</v>
      </c>
      <c r="V1374" s="414">
        <v>0</v>
      </c>
      <c r="W1374" s="414">
        <v>0</v>
      </c>
      <c r="X1374" s="414">
        <v>0</v>
      </c>
      <c r="Y1374" s="414">
        <v>0</v>
      </c>
      <c r="Z1374" s="414">
        <v>0</v>
      </c>
      <c r="AA1374" s="414">
        <v>0</v>
      </c>
      <c r="AB1374" s="420">
        <v>0</v>
      </c>
      <c r="AC1374" s="415"/>
      <c r="AD1374" s="421">
        <v>0</v>
      </c>
      <c r="AE1374" s="416">
        <v>0</v>
      </c>
      <c r="AF1374" s="417"/>
      <c r="AG1374" s="375"/>
      <c r="AH1374" s="417"/>
      <c r="AI1374" s="421">
        <v>0</v>
      </c>
      <c r="AJ1374" s="421">
        <v>0</v>
      </c>
      <c r="AK1374" s="421">
        <v>0</v>
      </c>
      <c r="AL1374" s="126"/>
      <c r="AM1374" s="418"/>
      <c r="AN1374" s="418"/>
      <c r="AO1374" s="375">
        <v>0</v>
      </c>
    </row>
    <row r="1375" spans="1:41" ht="24" customHeight="1" x14ac:dyDescent="0.3">
      <c r="A1375" s="419" t="s">
        <v>5818</v>
      </c>
      <c r="B1375" s="411" t="s">
        <v>5819</v>
      </c>
      <c r="C1375" s="412" t="s">
        <v>429</v>
      </c>
      <c r="D1375" s="367">
        <f t="shared" si="117"/>
        <v>4</v>
      </c>
      <c r="E1375" s="368">
        <f t="shared" si="118"/>
        <v>0</v>
      </c>
      <c r="F1375" s="368">
        <f t="shared" si="119"/>
        <v>0</v>
      </c>
      <c r="G1375" s="368">
        <f t="shared" si="120"/>
        <v>0</v>
      </c>
      <c r="H1375" s="368">
        <f t="shared" si="121"/>
        <v>0</v>
      </c>
      <c r="I1375" s="368">
        <f t="shared" si="122"/>
        <v>0</v>
      </c>
      <c r="J1375" s="368">
        <f t="shared" si="123"/>
        <v>0</v>
      </c>
      <c r="K1375" s="368">
        <f t="shared" si="124"/>
        <v>0</v>
      </c>
      <c r="L1375" s="368">
        <f t="shared" si="125"/>
        <v>0</v>
      </c>
      <c r="M1375" s="368">
        <f t="shared" si="126"/>
        <v>0</v>
      </c>
      <c r="N1375" s="370">
        <f t="shared" si="127"/>
        <v>4</v>
      </c>
      <c r="O1375" s="371"/>
      <c r="P1375" s="413">
        <f t="shared" si="132"/>
        <v>4</v>
      </c>
      <c r="Q1375" s="373">
        <f t="shared" si="133"/>
        <v>889</v>
      </c>
      <c r="R1375" s="374">
        <v>0</v>
      </c>
      <c r="S1375" s="420">
        <v>0</v>
      </c>
      <c r="T1375" s="414">
        <v>0</v>
      </c>
      <c r="U1375" s="414">
        <v>0</v>
      </c>
      <c r="V1375" s="414">
        <v>0</v>
      </c>
      <c r="W1375" s="414">
        <v>0</v>
      </c>
      <c r="X1375" s="414">
        <v>0</v>
      </c>
      <c r="Y1375" s="414">
        <v>0</v>
      </c>
      <c r="Z1375" s="414">
        <v>0</v>
      </c>
      <c r="AA1375" s="414">
        <v>0</v>
      </c>
      <c r="AB1375" s="420">
        <v>0</v>
      </c>
      <c r="AC1375" s="429"/>
      <c r="AD1375" s="430">
        <v>0</v>
      </c>
      <c r="AE1375" s="427">
        <v>0</v>
      </c>
      <c r="AF1375" s="417"/>
      <c r="AG1375" s="375">
        <v>4</v>
      </c>
      <c r="AH1375" s="417"/>
      <c r="AI1375" s="421">
        <v>0</v>
      </c>
      <c r="AJ1375" s="421">
        <v>0</v>
      </c>
      <c r="AK1375" s="421">
        <v>0</v>
      </c>
      <c r="AL1375" s="126"/>
      <c r="AM1375" s="418"/>
      <c r="AN1375" s="418"/>
      <c r="AO1375" s="375">
        <v>0</v>
      </c>
    </row>
    <row r="1376" spans="1:41" ht="24" customHeight="1" x14ac:dyDescent="0.3">
      <c r="A1376" s="419" t="s">
        <v>5820</v>
      </c>
      <c r="B1376" s="411" t="s">
        <v>5821</v>
      </c>
      <c r="C1376" s="412" t="s">
        <v>1937</v>
      </c>
      <c r="D1376" s="367">
        <f t="shared" si="117"/>
        <v>0</v>
      </c>
      <c r="E1376" s="368">
        <f t="shared" si="118"/>
        <v>0</v>
      </c>
      <c r="F1376" s="368">
        <f t="shared" si="119"/>
        <v>0</v>
      </c>
      <c r="G1376" s="368">
        <f t="shared" si="120"/>
        <v>0</v>
      </c>
      <c r="H1376" s="368">
        <f t="shared" si="121"/>
        <v>0</v>
      </c>
      <c r="I1376" s="368">
        <f t="shared" si="122"/>
        <v>0</v>
      </c>
      <c r="J1376" s="368">
        <f t="shared" si="123"/>
        <v>0</v>
      </c>
      <c r="K1376" s="368">
        <f t="shared" si="124"/>
        <v>0</v>
      </c>
      <c r="L1376" s="368">
        <f t="shared" si="125"/>
        <v>0</v>
      </c>
      <c r="M1376" s="368">
        <f t="shared" si="126"/>
        <v>0</v>
      </c>
      <c r="N1376" s="370">
        <f t="shared" si="127"/>
        <v>0</v>
      </c>
      <c r="O1376" s="371"/>
      <c r="P1376" s="413">
        <f t="shared" si="132"/>
        <v>0</v>
      </c>
      <c r="Q1376" s="373" t="str">
        <f t="shared" si="133"/>
        <v/>
      </c>
      <c r="R1376" s="374">
        <v>0</v>
      </c>
      <c r="S1376" s="432">
        <v>0</v>
      </c>
      <c r="T1376" s="414">
        <v>0</v>
      </c>
      <c r="U1376" s="414">
        <v>0</v>
      </c>
      <c r="V1376" s="414">
        <v>0</v>
      </c>
      <c r="W1376" s="414">
        <v>0</v>
      </c>
      <c r="X1376" s="414">
        <v>0</v>
      </c>
      <c r="Y1376" s="414">
        <v>0</v>
      </c>
      <c r="Z1376" s="414">
        <v>0</v>
      </c>
      <c r="AA1376" s="414">
        <v>0</v>
      </c>
      <c r="AB1376" s="432">
        <v>0</v>
      </c>
      <c r="AC1376" s="429"/>
      <c r="AD1376" s="430">
        <v>0</v>
      </c>
      <c r="AE1376" s="427">
        <v>0</v>
      </c>
      <c r="AF1376" s="433"/>
      <c r="AG1376" s="425"/>
      <c r="AH1376" s="433"/>
      <c r="AI1376" s="421">
        <v>0</v>
      </c>
      <c r="AJ1376" s="421">
        <v>0</v>
      </c>
      <c r="AK1376" s="421">
        <v>0</v>
      </c>
      <c r="AL1376" s="126"/>
      <c r="AM1376" s="418"/>
      <c r="AN1376" s="418"/>
      <c r="AO1376" s="425">
        <v>0</v>
      </c>
    </row>
    <row r="1377" spans="1:41" ht="24" customHeight="1" x14ac:dyDescent="0.3">
      <c r="A1377" s="419" t="s">
        <v>5822</v>
      </c>
      <c r="B1377" s="411" t="s">
        <v>5823</v>
      </c>
      <c r="C1377" s="412" t="s">
        <v>1967</v>
      </c>
      <c r="D1377" s="367">
        <f t="shared" si="117"/>
        <v>11</v>
      </c>
      <c r="E1377" s="368">
        <f t="shared" si="118"/>
        <v>0</v>
      </c>
      <c r="F1377" s="368">
        <f t="shared" si="119"/>
        <v>0</v>
      </c>
      <c r="G1377" s="368">
        <f t="shared" si="120"/>
        <v>0</v>
      </c>
      <c r="H1377" s="368">
        <f t="shared" si="121"/>
        <v>0</v>
      </c>
      <c r="I1377" s="368">
        <f t="shared" si="122"/>
        <v>0</v>
      </c>
      <c r="J1377" s="368">
        <f t="shared" si="123"/>
        <v>0</v>
      </c>
      <c r="K1377" s="368">
        <f t="shared" si="124"/>
        <v>0</v>
      </c>
      <c r="L1377" s="368">
        <f t="shared" si="125"/>
        <v>0</v>
      </c>
      <c r="M1377" s="368">
        <f t="shared" si="126"/>
        <v>0</v>
      </c>
      <c r="N1377" s="370">
        <f t="shared" si="127"/>
        <v>11</v>
      </c>
      <c r="O1377" s="371"/>
      <c r="P1377" s="413">
        <f t="shared" si="132"/>
        <v>11</v>
      </c>
      <c r="Q1377" s="373">
        <f t="shared" si="133"/>
        <v>674</v>
      </c>
      <c r="R1377" s="374">
        <v>0</v>
      </c>
      <c r="S1377" s="420">
        <v>0</v>
      </c>
      <c r="T1377" s="414">
        <v>0</v>
      </c>
      <c r="U1377" s="414">
        <v>0</v>
      </c>
      <c r="V1377" s="414">
        <v>0</v>
      </c>
      <c r="W1377" s="414">
        <v>0</v>
      </c>
      <c r="X1377" s="414">
        <v>0</v>
      </c>
      <c r="Y1377" s="414">
        <v>0</v>
      </c>
      <c r="Z1377" s="414">
        <v>0</v>
      </c>
      <c r="AA1377" s="414">
        <v>0</v>
      </c>
      <c r="AB1377" s="420">
        <v>0</v>
      </c>
      <c r="AC1377" s="415"/>
      <c r="AD1377" s="421">
        <v>0</v>
      </c>
      <c r="AE1377" s="416">
        <v>0</v>
      </c>
      <c r="AF1377" s="417"/>
      <c r="AG1377" s="375">
        <v>11</v>
      </c>
      <c r="AH1377" s="417"/>
      <c r="AI1377" s="142">
        <v>0</v>
      </c>
      <c r="AJ1377" s="142">
        <v>0</v>
      </c>
      <c r="AK1377" s="142">
        <v>0</v>
      </c>
      <c r="AL1377" s="126"/>
      <c r="AM1377" s="418"/>
      <c r="AN1377" s="418"/>
      <c r="AO1377" s="375">
        <v>0</v>
      </c>
    </row>
    <row r="1378" spans="1:41" ht="24" customHeight="1" x14ac:dyDescent="0.3">
      <c r="A1378" s="422" t="s">
        <v>5824</v>
      </c>
      <c r="B1378" s="423" t="s">
        <v>5825</v>
      </c>
      <c r="C1378" s="424" t="s">
        <v>437</v>
      </c>
      <c r="D1378" s="367">
        <f t="shared" si="117"/>
        <v>0</v>
      </c>
      <c r="E1378" s="368">
        <f t="shared" si="118"/>
        <v>0</v>
      </c>
      <c r="F1378" s="368">
        <f t="shared" si="119"/>
        <v>0</v>
      </c>
      <c r="G1378" s="368">
        <f t="shared" si="120"/>
        <v>0</v>
      </c>
      <c r="H1378" s="368">
        <f t="shared" si="121"/>
        <v>0</v>
      </c>
      <c r="I1378" s="368">
        <f t="shared" si="122"/>
        <v>0</v>
      </c>
      <c r="J1378" s="368">
        <f t="shared" si="123"/>
        <v>0</v>
      </c>
      <c r="K1378" s="368">
        <f t="shared" si="124"/>
        <v>0</v>
      </c>
      <c r="L1378" s="368">
        <f t="shared" si="125"/>
        <v>0</v>
      </c>
      <c r="M1378" s="368">
        <f t="shared" si="126"/>
        <v>0</v>
      </c>
      <c r="N1378" s="446">
        <f t="shared" si="127"/>
        <v>0</v>
      </c>
      <c r="O1378" s="371"/>
      <c r="P1378" s="448">
        <f t="shared" si="132"/>
        <v>0</v>
      </c>
      <c r="Q1378" s="373" t="str">
        <f t="shared" si="133"/>
        <v/>
      </c>
      <c r="R1378" s="431">
        <v>0</v>
      </c>
      <c r="S1378" s="390">
        <v>0</v>
      </c>
      <c r="T1378" s="414">
        <v>0</v>
      </c>
      <c r="U1378" s="414">
        <v>0</v>
      </c>
      <c r="V1378" s="414">
        <v>0</v>
      </c>
      <c r="W1378" s="414">
        <v>0</v>
      </c>
      <c r="X1378" s="414">
        <v>0</v>
      </c>
      <c r="Y1378" s="414">
        <v>0</v>
      </c>
      <c r="Z1378" s="414">
        <v>0</v>
      </c>
      <c r="AA1378" s="414">
        <v>0</v>
      </c>
      <c r="AB1378" s="390">
        <v>0</v>
      </c>
      <c r="AC1378" s="429"/>
      <c r="AD1378" s="421">
        <v>0</v>
      </c>
      <c r="AE1378" s="416">
        <v>0</v>
      </c>
      <c r="AF1378" s="417"/>
      <c r="AG1378" s="375"/>
      <c r="AH1378" s="417"/>
      <c r="AI1378" s="142">
        <v>0</v>
      </c>
      <c r="AJ1378" s="142">
        <v>0</v>
      </c>
      <c r="AK1378" s="142">
        <v>0</v>
      </c>
      <c r="AL1378" s="434"/>
      <c r="AM1378" s="435"/>
      <c r="AN1378" s="435"/>
      <c r="AO1378" s="375">
        <v>0</v>
      </c>
    </row>
    <row r="1379" spans="1:41" ht="24" customHeight="1" x14ac:dyDescent="0.3">
      <c r="A1379" s="410" t="s">
        <v>5826</v>
      </c>
      <c r="B1379" s="411" t="s">
        <v>5827</v>
      </c>
      <c r="C1379" s="412" t="s">
        <v>5828</v>
      </c>
      <c r="D1379" s="367">
        <f t="shared" si="117"/>
        <v>17</v>
      </c>
      <c r="E1379" s="368">
        <f t="shared" si="118"/>
        <v>8</v>
      </c>
      <c r="F1379" s="368">
        <f t="shared" si="119"/>
        <v>0</v>
      </c>
      <c r="G1379" s="368">
        <f t="shared" si="120"/>
        <v>0</v>
      </c>
      <c r="H1379" s="368">
        <f t="shared" si="121"/>
        <v>0</v>
      </c>
      <c r="I1379" s="368">
        <f t="shared" si="122"/>
        <v>0</v>
      </c>
      <c r="J1379" s="368">
        <f t="shared" si="123"/>
        <v>0</v>
      </c>
      <c r="K1379" s="368">
        <f t="shared" si="124"/>
        <v>0</v>
      </c>
      <c r="L1379" s="368">
        <f t="shared" si="125"/>
        <v>0</v>
      </c>
      <c r="M1379" s="368">
        <f t="shared" si="126"/>
        <v>0</v>
      </c>
      <c r="N1379" s="370">
        <f t="shared" si="127"/>
        <v>25</v>
      </c>
      <c r="O1379" s="371"/>
      <c r="P1379" s="413">
        <f t="shared" si="132"/>
        <v>25</v>
      </c>
      <c r="Q1379" s="373">
        <f t="shared" si="133"/>
        <v>351</v>
      </c>
      <c r="R1379" s="374">
        <v>0</v>
      </c>
      <c r="S1379" s="420">
        <v>17</v>
      </c>
      <c r="T1379" s="414">
        <v>0</v>
      </c>
      <c r="U1379" s="414">
        <v>0</v>
      </c>
      <c r="V1379" s="414">
        <v>0</v>
      </c>
      <c r="W1379" s="414">
        <v>0</v>
      </c>
      <c r="X1379" s="414">
        <v>0</v>
      </c>
      <c r="Y1379" s="414">
        <v>0</v>
      </c>
      <c r="Z1379" s="414">
        <v>0</v>
      </c>
      <c r="AA1379" s="414">
        <v>0</v>
      </c>
      <c r="AB1379" s="420">
        <v>0</v>
      </c>
      <c r="AC1379" s="429"/>
      <c r="AD1379" s="421">
        <v>0</v>
      </c>
      <c r="AE1379" s="416">
        <v>0</v>
      </c>
      <c r="AF1379" s="417">
        <v>8</v>
      </c>
      <c r="AG1379" s="375"/>
      <c r="AH1379" s="417"/>
      <c r="AI1379" s="421">
        <v>0</v>
      </c>
      <c r="AJ1379" s="421">
        <v>0</v>
      </c>
      <c r="AK1379" s="421">
        <v>0</v>
      </c>
      <c r="AL1379" s="126"/>
      <c r="AM1379" s="418"/>
      <c r="AN1379" s="418"/>
      <c r="AO1379" s="425">
        <v>0</v>
      </c>
    </row>
    <row r="1380" spans="1:41" ht="24" customHeight="1" x14ac:dyDescent="0.3">
      <c r="A1380" s="419" t="s">
        <v>5829</v>
      </c>
      <c r="B1380" s="436" t="s">
        <v>4270</v>
      </c>
      <c r="C1380" s="437" t="s">
        <v>53</v>
      </c>
      <c r="D1380" s="367">
        <f t="shared" si="117"/>
        <v>0</v>
      </c>
      <c r="E1380" s="368">
        <f t="shared" si="118"/>
        <v>0</v>
      </c>
      <c r="F1380" s="368">
        <f t="shared" si="119"/>
        <v>0</v>
      </c>
      <c r="G1380" s="368">
        <f t="shared" si="120"/>
        <v>0</v>
      </c>
      <c r="H1380" s="368">
        <f t="shared" si="121"/>
        <v>0</v>
      </c>
      <c r="I1380" s="368">
        <f t="shared" si="122"/>
        <v>0</v>
      </c>
      <c r="J1380" s="368">
        <f t="shared" si="123"/>
        <v>0</v>
      </c>
      <c r="K1380" s="368">
        <f t="shared" si="124"/>
        <v>0</v>
      </c>
      <c r="L1380" s="368">
        <f t="shared" si="125"/>
        <v>0</v>
      </c>
      <c r="M1380" s="368">
        <f t="shared" si="126"/>
        <v>0</v>
      </c>
      <c r="N1380" s="370">
        <f t="shared" si="127"/>
        <v>0</v>
      </c>
      <c r="O1380" s="371"/>
      <c r="P1380" s="413">
        <f t="shared" si="132"/>
        <v>0</v>
      </c>
      <c r="Q1380" s="373" t="str">
        <f t="shared" si="133"/>
        <v/>
      </c>
      <c r="R1380" s="374">
        <v>0</v>
      </c>
      <c r="S1380" s="425">
        <v>0</v>
      </c>
      <c r="T1380" s="414">
        <v>0</v>
      </c>
      <c r="U1380" s="414">
        <v>0</v>
      </c>
      <c r="V1380" s="414">
        <v>0</v>
      </c>
      <c r="W1380" s="414">
        <v>0</v>
      </c>
      <c r="X1380" s="414">
        <v>0</v>
      </c>
      <c r="Y1380" s="414">
        <v>0</v>
      </c>
      <c r="Z1380" s="414">
        <v>0</v>
      </c>
      <c r="AA1380" s="414">
        <v>0</v>
      </c>
      <c r="AB1380" s="425">
        <v>0</v>
      </c>
      <c r="AC1380" s="415"/>
      <c r="AD1380" s="426">
        <v>0</v>
      </c>
      <c r="AE1380" s="416">
        <v>0</v>
      </c>
      <c r="AF1380" s="433"/>
      <c r="AG1380" s="425"/>
      <c r="AH1380" s="433"/>
      <c r="AI1380" s="430">
        <v>0</v>
      </c>
      <c r="AJ1380" s="430">
        <v>0</v>
      </c>
      <c r="AK1380" s="430">
        <v>0</v>
      </c>
      <c r="AL1380" s="126"/>
      <c r="AM1380" s="418"/>
      <c r="AN1380" s="418"/>
      <c r="AO1380" s="425">
        <v>0</v>
      </c>
    </row>
    <row r="1381" spans="1:41" ht="24" customHeight="1" x14ac:dyDescent="0.3">
      <c r="A1381" s="419" t="s">
        <v>1103</v>
      </c>
      <c r="B1381" s="411" t="s">
        <v>1104</v>
      </c>
      <c r="C1381" s="412" t="s">
        <v>834</v>
      </c>
      <c r="D1381" s="367">
        <f t="shared" si="117"/>
        <v>5</v>
      </c>
      <c r="E1381" s="368">
        <f t="shared" si="118"/>
        <v>0</v>
      </c>
      <c r="F1381" s="368">
        <f t="shared" si="119"/>
        <v>0</v>
      </c>
      <c r="G1381" s="368">
        <f t="shared" si="120"/>
        <v>0</v>
      </c>
      <c r="H1381" s="368">
        <f t="shared" si="121"/>
        <v>0</v>
      </c>
      <c r="I1381" s="368">
        <f t="shared" si="122"/>
        <v>0</v>
      </c>
      <c r="J1381" s="368">
        <f t="shared" si="123"/>
        <v>0</v>
      </c>
      <c r="K1381" s="368">
        <f t="shared" si="124"/>
        <v>0</v>
      </c>
      <c r="L1381" s="368">
        <f t="shared" si="125"/>
        <v>0</v>
      </c>
      <c r="M1381" s="368">
        <f t="shared" si="126"/>
        <v>0</v>
      </c>
      <c r="N1381" s="370">
        <f t="shared" si="127"/>
        <v>5</v>
      </c>
      <c r="O1381" s="371"/>
      <c r="P1381" s="413">
        <f t="shared" si="132"/>
        <v>5</v>
      </c>
      <c r="Q1381" s="373">
        <f t="shared" si="133"/>
        <v>830</v>
      </c>
      <c r="R1381" s="374">
        <v>0</v>
      </c>
      <c r="S1381" s="420">
        <v>0</v>
      </c>
      <c r="T1381" s="414">
        <v>0</v>
      </c>
      <c r="U1381" s="414">
        <v>0</v>
      </c>
      <c r="V1381" s="414">
        <v>0</v>
      </c>
      <c r="W1381" s="414">
        <v>0</v>
      </c>
      <c r="X1381" s="414">
        <v>0</v>
      </c>
      <c r="Y1381" s="414">
        <v>0</v>
      </c>
      <c r="Z1381" s="414">
        <v>0</v>
      </c>
      <c r="AA1381" s="414">
        <v>0</v>
      </c>
      <c r="AB1381" s="420">
        <v>0</v>
      </c>
      <c r="AC1381" s="429"/>
      <c r="AD1381" s="430">
        <v>0</v>
      </c>
      <c r="AE1381" s="427">
        <v>0</v>
      </c>
      <c r="AF1381" s="417">
        <v>5</v>
      </c>
      <c r="AG1381" s="375"/>
      <c r="AH1381" s="417"/>
      <c r="AI1381" s="389">
        <v>0</v>
      </c>
      <c r="AJ1381" s="389">
        <v>0</v>
      </c>
      <c r="AK1381" s="389">
        <v>0</v>
      </c>
      <c r="AL1381" s="126"/>
      <c r="AM1381" s="418"/>
      <c r="AN1381" s="418"/>
      <c r="AO1381" s="375">
        <v>0</v>
      </c>
    </row>
    <row r="1382" spans="1:41" ht="24" customHeight="1" x14ac:dyDescent="0.3">
      <c r="A1382" s="419" t="s">
        <v>5830</v>
      </c>
      <c r="B1382" s="436" t="s">
        <v>5831</v>
      </c>
      <c r="C1382" s="437" t="s">
        <v>301</v>
      </c>
      <c r="D1382" s="367">
        <f t="shared" si="117"/>
        <v>8</v>
      </c>
      <c r="E1382" s="368">
        <f t="shared" si="118"/>
        <v>5</v>
      </c>
      <c r="F1382" s="368">
        <f t="shared" si="119"/>
        <v>0</v>
      </c>
      <c r="G1382" s="368">
        <f t="shared" si="120"/>
        <v>0</v>
      </c>
      <c r="H1382" s="368">
        <f t="shared" si="121"/>
        <v>0</v>
      </c>
      <c r="I1382" s="368">
        <f t="shared" si="122"/>
        <v>0</v>
      </c>
      <c r="J1382" s="368">
        <f t="shared" si="123"/>
        <v>0</v>
      </c>
      <c r="K1382" s="368">
        <f t="shared" si="124"/>
        <v>0</v>
      </c>
      <c r="L1382" s="368">
        <f t="shared" si="125"/>
        <v>0</v>
      </c>
      <c r="M1382" s="368">
        <f t="shared" si="126"/>
        <v>0</v>
      </c>
      <c r="N1382" s="370">
        <f t="shared" si="127"/>
        <v>13</v>
      </c>
      <c r="O1382" s="371"/>
      <c r="P1382" s="413">
        <f t="shared" si="132"/>
        <v>13</v>
      </c>
      <c r="Q1382" s="373">
        <f t="shared" si="133"/>
        <v>599</v>
      </c>
      <c r="R1382" s="374">
        <v>0</v>
      </c>
      <c r="S1382" s="414">
        <v>0</v>
      </c>
      <c r="T1382" s="414">
        <v>0</v>
      </c>
      <c r="U1382" s="414">
        <v>0</v>
      </c>
      <c r="V1382" s="414">
        <v>0</v>
      </c>
      <c r="W1382" s="414">
        <v>0</v>
      </c>
      <c r="X1382" s="414">
        <v>0</v>
      </c>
      <c r="Y1382" s="414">
        <v>0</v>
      </c>
      <c r="Z1382" s="414">
        <v>0</v>
      </c>
      <c r="AA1382" s="414">
        <v>0</v>
      </c>
      <c r="AB1382" s="414">
        <v>8</v>
      </c>
      <c r="AC1382" s="415"/>
      <c r="AD1382" s="426">
        <v>0</v>
      </c>
      <c r="AE1382" s="427">
        <v>0</v>
      </c>
      <c r="AF1382" s="433"/>
      <c r="AG1382" s="425">
        <v>5</v>
      </c>
      <c r="AH1382" s="433"/>
      <c r="AI1382" s="421">
        <v>0</v>
      </c>
      <c r="AJ1382" s="421">
        <v>0</v>
      </c>
      <c r="AK1382" s="421">
        <v>0</v>
      </c>
      <c r="AL1382" s="126"/>
      <c r="AM1382" s="418"/>
      <c r="AN1382" s="418"/>
      <c r="AO1382" s="375">
        <v>0</v>
      </c>
    </row>
    <row r="1383" spans="1:41" ht="24" customHeight="1" x14ac:dyDescent="0.3">
      <c r="A1383" s="410" t="s">
        <v>5832</v>
      </c>
      <c r="B1383" s="411" t="s">
        <v>5833</v>
      </c>
      <c r="C1383" s="412" t="s">
        <v>2428</v>
      </c>
      <c r="D1383" s="367">
        <f t="shared" si="117"/>
        <v>0</v>
      </c>
      <c r="E1383" s="368">
        <f t="shared" si="118"/>
        <v>0</v>
      </c>
      <c r="F1383" s="368">
        <f t="shared" si="119"/>
        <v>0</v>
      </c>
      <c r="G1383" s="368">
        <f t="shared" si="120"/>
        <v>0</v>
      </c>
      <c r="H1383" s="368">
        <f t="shared" si="121"/>
        <v>0</v>
      </c>
      <c r="I1383" s="368">
        <f t="shared" si="122"/>
        <v>0</v>
      </c>
      <c r="J1383" s="368">
        <f t="shared" si="123"/>
        <v>0</v>
      </c>
      <c r="K1383" s="368">
        <f t="shared" si="124"/>
        <v>0</v>
      </c>
      <c r="L1383" s="368">
        <f t="shared" si="125"/>
        <v>0</v>
      </c>
      <c r="M1383" s="368">
        <f t="shared" si="126"/>
        <v>0</v>
      </c>
      <c r="N1383" s="370">
        <f t="shared" si="127"/>
        <v>0</v>
      </c>
      <c r="O1383" s="371"/>
      <c r="P1383" s="413">
        <f t="shared" si="132"/>
        <v>0</v>
      </c>
      <c r="Q1383" s="373" t="str">
        <f t="shared" si="133"/>
        <v/>
      </c>
      <c r="R1383" s="374">
        <v>0</v>
      </c>
      <c r="S1383" s="428">
        <v>0</v>
      </c>
      <c r="T1383" s="414">
        <v>0</v>
      </c>
      <c r="U1383" s="414">
        <v>0</v>
      </c>
      <c r="V1383" s="414">
        <v>0</v>
      </c>
      <c r="W1383" s="414">
        <v>0</v>
      </c>
      <c r="X1383" s="414">
        <v>0</v>
      </c>
      <c r="Y1383" s="414">
        <v>0</v>
      </c>
      <c r="Z1383" s="414">
        <v>0</v>
      </c>
      <c r="AA1383" s="414">
        <v>0</v>
      </c>
      <c r="AB1383" s="428">
        <v>0</v>
      </c>
      <c r="AC1383" s="429"/>
      <c r="AD1383" s="421">
        <v>0</v>
      </c>
      <c r="AE1383" s="416">
        <v>0</v>
      </c>
      <c r="AF1383" s="417"/>
      <c r="AG1383" s="375"/>
      <c r="AH1383" s="417"/>
      <c r="AI1383" s="426">
        <v>0</v>
      </c>
      <c r="AJ1383" s="426">
        <v>0</v>
      </c>
      <c r="AK1383" s="426">
        <v>0</v>
      </c>
      <c r="AL1383" s="126"/>
      <c r="AM1383" s="418"/>
      <c r="AN1383" s="418"/>
      <c r="AO1383" s="375">
        <v>0</v>
      </c>
    </row>
    <row r="1384" spans="1:41" ht="24" customHeight="1" x14ac:dyDescent="0.3">
      <c r="A1384" s="410" t="s">
        <v>5836</v>
      </c>
      <c r="B1384" s="411" t="s">
        <v>1110</v>
      </c>
      <c r="C1384" s="412" t="s">
        <v>394</v>
      </c>
      <c r="D1384" s="367">
        <f t="shared" si="117"/>
        <v>0</v>
      </c>
      <c r="E1384" s="368">
        <f t="shared" si="118"/>
        <v>0</v>
      </c>
      <c r="F1384" s="368">
        <f t="shared" si="119"/>
        <v>0</v>
      </c>
      <c r="G1384" s="368">
        <f t="shared" si="120"/>
        <v>0</v>
      </c>
      <c r="H1384" s="368">
        <f t="shared" si="121"/>
        <v>0</v>
      </c>
      <c r="I1384" s="368">
        <f t="shared" si="122"/>
        <v>0</v>
      </c>
      <c r="J1384" s="368">
        <f t="shared" si="123"/>
        <v>0</v>
      </c>
      <c r="K1384" s="368">
        <f t="shared" si="124"/>
        <v>0</v>
      </c>
      <c r="L1384" s="368">
        <f t="shared" si="125"/>
        <v>0</v>
      </c>
      <c r="M1384" s="368">
        <f t="shared" si="126"/>
        <v>0</v>
      </c>
      <c r="N1384" s="370">
        <f t="shared" si="127"/>
        <v>0</v>
      </c>
      <c r="O1384" s="371"/>
      <c r="P1384" s="413">
        <f t="shared" si="132"/>
        <v>0</v>
      </c>
      <c r="Q1384" s="373" t="str">
        <f t="shared" si="133"/>
        <v/>
      </c>
      <c r="R1384" s="431">
        <v>0</v>
      </c>
      <c r="S1384" s="414">
        <v>0</v>
      </c>
      <c r="T1384" s="414">
        <v>0</v>
      </c>
      <c r="U1384" s="414">
        <v>0</v>
      </c>
      <c r="V1384" s="414">
        <v>0</v>
      </c>
      <c r="W1384" s="414">
        <v>0</v>
      </c>
      <c r="X1384" s="414">
        <v>0</v>
      </c>
      <c r="Y1384" s="414">
        <v>0</v>
      </c>
      <c r="Z1384" s="414">
        <v>0</v>
      </c>
      <c r="AA1384" s="414">
        <v>0</v>
      </c>
      <c r="AB1384" s="414">
        <v>0</v>
      </c>
      <c r="AC1384" s="415"/>
      <c r="AD1384" s="426">
        <v>0</v>
      </c>
      <c r="AE1384" s="416">
        <v>0</v>
      </c>
      <c r="AF1384" s="417"/>
      <c r="AG1384" s="375"/>
      <c r="AH1384" s="417"/>
      <c r="AI1384" s="421">
        <v>0</v>
      </c>
      <c r="AJ1384" s="421">
        <v>0</v>
      </c>
      <c r="AK1384" s="421">
        <v>0</v>
      </c>
      <c r="AL1384" s="434"/>
      <c r="AM1384" s="435"/>
      <c r="AN1384" s="435"/>
      <c r="AO1384" s="375">
        <v>0</v>
      </c>
    </row>
    <row r="1385" spans="1:41" ht="24" customHeight="1" x14ac:dyDescent="0.3">
      <c r="A1385" s="419" t="s">
        <v>5837</v>
      </c>
      <c r="B1385" s="411" t="s">
        <v>5838</v>
      </c>
      <c r="C1385" s="412" t="s">
        <v>144</v>
      </c>
      <c r="D1385" s="367">
        <f t="shared" si="117"/>
        <v>70</v>
      </c>
      <c r="E1385" s="368">
        <f t="shared" si="118"/>
        <v>41</v>
      </c>
      <c r="F1385" s="368">
        <f t="shared" si="119"/>
        <v>29</v>
      </c>
      <c r="G1385" s="368">
        <f t="shared" si="120"/>
        <v>0</v>
      </c>
      <c r="H1385" s="368">
        <f t="shared" si="121"/>
        <v>0</v>
      </c>
      <c r="I1385" s="368">
        <f t="shared" si="122"/>
        <v>0</v>
      </c>
      <c r="J1385" s="368">
        <f t="shared" si="123"/>
        <v>0</v>
      </c>
      <c r="K1385" s="368">
        <f t="shared" si="124"/>
        <v>0</v>
      </c>
      <c r="L1385" s="368">
        <f t="shared" si="125"/>
        <v>0</v>
      </c>
      <c r="M1385" s="368">
        <f t="shared" si="126"/>
        <v>0</v>
      </c>
      <c r="N1385" s="370">
        <f t="shared" si="127"/>
        <v>140</v>
      </c>
      <c r="O1385" s="371"/>
      <c r="P1385" s="413">
        <f t="shared" si="132"/>
        <v>140</v>
      </c>
      <c r="Q1385" s="373">
        <f t="shared" si="133"/>
        <v>60</v>
      </c>
      <c r="R1385" s="374">
        <v>0</v>
      </c>
      <c r="S1385" s="420">
        <v>29</v>
      </c>
      <c r="T1385" s="414">
        <v>0</v>
      </c>
      <c r="U1385" s="414">
        <v>0</v>
      </c>
      <c r="V1385" s="414">
        <v>0</v>
      </c>
      <c r="W1385" s="414">
        <v>0</v>
      </c>
      <c r="X1385" s="414">
        <v>0</v>
      </c>
      <c r="Y1385" s="414">
        <v>0</v>
      </c>
      <c r="Z1385" s="414">
        <v>0</v>
      </c>
      <c r="AA1385" s="414">
        <v>0</v>
      </c>
      <c r="AB1385" s="420">
        <v>0</v>
      </c>
      <c r="AC1385" s="415"/>
      <c r="AD1385" s="124">
        <v>0</v>
      </c>
      <c r="AE1385" s="416">
        <v>0</v>
      </c>
      <c r="AF1385" s="417"/>
      <c r="AG1385" s="375"/>
      <c r="AH1385" s="417"/>
      <c r="AI1385" s="124">
        <v>0</v>
      </c>
      <c r="AJ1385" s="124">
        <v>0</v>
      </c>
      <c r="AK1385" s="124">
        <v>0</v>
      </c>
      <c r="AL1385" s="126"/>
      <c r="AM1385" s="418">
        <v>41</v>
      </c>
      <c r="AN1385" s="418">
        <v>70</v>
      </c>
      <c r="AO1385" s="375">
        <v>0</v>
      </c>
    </row>
    <row r="1386" spans="1:41" ht="24" customHeight="1" x14ac:dyDescent="0.3">
      <c r="A1386" s="419" t="s">
        <v>1116</v>
      </c>
      <c r="B1386" s="411" t="s">
        <v>5839</v>
      </c>
      <c r="C1386" s="412" t="s">
        <v>113</v>
      </c>
      <c r="D1386" s="367">
        <f t="shared" si="117"/>
        <v>4</v>
      </c>
      <c r="E1386" s="368">
        <f t="shared" si="118"/>
        <v>0</v>
      </c>
      <c r="F1386" s="368">
        <f t="shared" si="119"/>
        <v>0</v>
      </c>
      <c r="G1386" s="368">
        <f t="shared" si="120"/>
        <v>0</v>
      </c>
      <c r="H1386" s="368">
        <f t="shared" si="121"/>
        <v>0</v>
      </c>
      <c r="I1386" s="368">
        <f t="shared" si="122"/>
        <v>0</v>
      </c>
      <c r="J1386" s="368">
        <f t="shared" si="123"/>
        <v>0</v>
      </c>
      <c r="K1386" s="368">
        <f t="shared" si="124"/>
        <v>0</v>
      </c>
      <c r="L1386" s="368">
        <f t="shared" si="125"/>
        <v>0</v>
      </c>
      <c r="M1386" s="368">
        <f t="shared" si="126"/>
        <v>0</v>
      </c>
      <c r="N1386" s="370">
        <f t="shared" si="127"/>
        <v>4</v>
      </c>
      <c r="O1386" s="371"/>
      <c r="P1386" s="413">
        <f t="shared" si="132"/>
        <v>4</v>
      </c>
      <c r="Q1386" s="373">
        <f t="shared" si="133"/>
        <v>889</v>
      </c>
      <c r="R1386" s="374">
        <v>0</v>
      </c>
      <c r="S1386" s="420">
        <v>0</v>
      </c>
      <c r="T1386" s="414">
        <v>0</v>
      </c>
      <c r="U1386" s="414">
        <v>0</v>
      </c>
      <c r="V1386" s="414">
        <v>0</v>
      </c>
      <c r="W1386" s="414">
        <v>0</v>
      </c>
      <c r="X1386" s="414">
        <v>0</v>
      </c>
      <c r="Y1386" s="414">
        <v>0</v>
      </c>
      <c r="Z1386" s="414">
        <v>0</v>
      </c>
      <c r="AA1386" s="414">
        <v>0</v>
      </c>
      <c r="AB1386" s="420">
        <v>0</v>
      </c>
      <c r="AC1386" s="429"/>
      <c r="AD1386" s="430">
        <v>0</v>
      </c>
      <c r="AE1386" s="427">
        <v>0</v>
      </c>
      <c r="AF1386" s="417"/>
      <c r="AG1386" s="375">
        <v>4</v>
      </c>
      <c r="AH1386" s="417"/>
      <c r="AI1386" s="142">
        <v>0</v>
      </c>
      <c r="AJ1386" s="142">
        <v>0</v>
      </c>
      <c r="AK1386" s="142">
        <v>0</v>
      </c>
      <c r="AL1386" s="126"/>
      <c r="AM1386" s="418"/>
      <c r="AN1386" s="418"/>
      <c r="AO1386" s="375">
        <v>0</v>
      </c>
    </row>
    <row r="1387" spans="1:41" ht="24" customHeight="1" x14ac:dyDescent="0.3">
      <c r="A1387" s="410" t="s">
        <v>5840</v>
      </c>
      <c r="B1387" s="411" t="s">
        <v>1881</v>
      </c>
      <c r="C1387" s="412" t="s">
        <v>116</v>
      </c>
      <c r="D1387" s="367">
        <f t="shared" si="117"/>
        <v>33</v>
      </c>
      <c r="E1387" s="368">
        <f t="shared" si="118"/>
        <v>0</v>
      </c>
      <c r="F1387" s="368">
        <f t="shared" si="119"/>
        <v>0</v>
      </c>
      <c r="G1387" s="368">
        <f t="shared" si="120"/>
        <v>0</v>
      </c>
      <c r="H1387" s="368">
        <f t="shared" si="121"/>
        <v>0</v>
      </c>
      <c r="I1387" s="368">
        <f t="shared" si="122"/>
        <v>0</v>
      </c>
      <c r="J1387" s="368">
        <f t="shared" si="123"/>
        <v>0</v>
      </c>
      <c r="K1387" s="368">
        <f t="shared" si="124"/>
        <v>0</v>
      </c>
      <c r="L1387" s="368">
        <f t="shared" si="125"/>
        <v>0</v>
      </c>
      <c r="M1387" s="368">
        <f t="shared" si="126"/>
        <v>0</v>
      </c>
      <c r="N1387" s="370">
        <f t="shared" si="127"/>
        <v>33</v>
      </c>
      <c r="O1387" s="371"/>
      <c r="P1387" s="413">
        <f t="shared" si="132"/>
        <v>33</v>
      </c>
      <c r="Q1387" s="373">
        <f t="shared" si="133"/>
        <v>262</v>
      </c>
      <c r="R1387" s="374">
        <v>0</v>
      </c>
      <c r="S1387" s="425">
        <v>0</v>
      </c>
      <c r="T1387" s="414">
        <v>0</v>
      </c>
      <c r="U1387" s="414">
        <v>0</v>
      </c>
      <c r="V1387" s="414">
        <v>0</v>
      </c>
      <c r="W1387" s="414">
        <v>0</v>
      </c>
      <c r="X1387" s="414">
        <v>0</v>
      </c>
      <c r="Y1387" s="414">
        <v>0</v>
      </c>
      <c r="Z1387" s="414">
        <v>0</v>
      </c>
      <c r="AA1387" s="414">
        <v>0</v>
      </c>
      <c r="AB1387" s="425">
        <v>0</v>
      </c>
      <c r="AC1387" s="415"/>
      <c r="AD1387" s="421">
        <v>0</v>
      </c>
      <c r="AE1387" s="416">
        <v>0</v>
      </c>
      <c r="AF1387" s="417">
        <v>33</v>
      </c>
      <c r="AG1387" s="375"/>
      <c r="AH1387" s="417"/>
      <c r="AI1387" s="421">
        <v>0</v>
      </c>
      <c r="AJ1387" s="421">
        <v>0</v>
      </c>
      <c r="AK1387" s="421">
        <v>0</v>
      </c>
      <c r="AL1387" s="126"/>
      <c r="AM1387" s="418"/>
      <c r="AN1387" s="418"/>
      <c r="AO1387" s="425">
        <v>0</v>
      </c>
    </row>
    <row r="1388" spans="1:41" ht="24" customHeight="1" x14ac:dyDescent="0.3">
      <c r="A1388" s="419" t="s">
        <v>1880</v>
      </c>
      <c r="B1388" s="411" t="s">
        <v>1881</v>
      </c>
      <c r="C1388" s="412" t="s">
        <v>116</v>
      </c>
      <c r="D1388" s="367">
        <f t="shared" si="117"/>
        <v>38</v>
      </c>
      <c r="E1388" s="368">
        <f t="shared" si="118"/>
        <v>24</v>
      </c>
      <c r="F1388" s="368">
        <f t="shared" si="119"/>
        <v>0</v>
      </c>
      <c r="G1388" s="368">
        <f t="shared" si="120"/>
        <v>0</v>
      </c>
      <c r="H1388" s="368">
        <f t="shared" si="121"/>
        <v>0</v>
      </c>
      <c r="I1388" s="368">
        <f t="shared" si="122"/>
        <v>0</v>
      </c>
      <c r="J1388" s="368">
        <f t="shared" si="123"/>
        <v>0</v>
      </c>
      <c r="K1388" s="368">
        <f t="shared" si="124"/>
        <v>0</v>
      </c>
      <c r="L1388" s="368">
        <f t="shared" si="125"/>
        <v>0</v>
      </c>
      <c r="M1388" s="368">
        <f t="shared" si="126"/>
        <v>0</v>
      </c>
      <c r="N1388" s="370">
        <f t="shared" si="127"/>
        <v>62</v>
      </c>
      <c r="O1388" s="371"/>
      <c r="P1388" s="413">
        <f t="shared" si="132"/>
        <v>62</v>
      </c>
      <c r="Q1388" s="373">
        <f t="shared" si="133"/>
        <v>127</v>
      </c>
      <c r="R1388" s="374">
        <v>0</v>
      </c>
      <c r="S1388" s="428">
        <v>24</v>
      </c>
      <c r="T1388" s="414">
        <v>0</v>
      </c>
      <c r="U1388" s="414">
        <v>0</v>
      </c>
      <c r="V1388" s="414">
        <v>0</v>
      </c>
      <c r="W1388" s="414">
        <v>0</v>
      </c>
      <c r="X1388" s="414">
        <v>0</v>
      </c>
      <c r="Y1388" s="414">
        <v>0</v>
      </c>
      <c r="Z1388" s="414">
        <v>0</v>
      </c>
      <c r="AA1388" s="414">
        <v>0</v>
      </c>
      <c r="AB1388" s="428">
        <v>0</v>
      </c>
      <c r="AC1388" s="415"/>
      <c r="AD1388" s="142">
        <v>0</v>
      </c>
      <c r="AE1388" s="416">
        <v>0</v>
      </c>
      <c r="AF1388" s="417">
        <v>38</v>
      </c>
      <c r="AG1388" s="375"/>
      <c r="AH1388" s="417"/>
      <c r="AI1388" s="430">
        <v>0</v>
      </c>
      <c r="AJ1388" s="430">
        <v>0</v>
      </c>
      <c r="AK1388" s="430">
        <v>0</v>
      </c>
      <c r="AL1388" s="126"/>
      <c r="AM1388" s="418"/>
      <c r="AN1388" s="418"/>
      <c r="AO1388" s="375">
        <v>0</v>
      </c>
    </row>
    <row r="1389" spans="1:41" ht="24" customHeight="1" x14ac:dyDescent="0.3">
      <c r="A1389" s="419" t="s">
        <v>774</v>
      </c>
      <c r="B1389" s="411" t="s">
        <v>775</v>
      </c>
      <c r="C1389" s="412" t="s">
        <v>113</v>
      </c>
      <c r="D1389" s="367">
        <f t="shared" si="117"/>
        <v>21</v>
      </c>
      <c r="E1389" s="368">
        <f t="shared" si="118"/>
        <v>0</v>
      </c>
      <c r="F1389" s="368">
        <f t="shared" si="119"/>
        <v>0</v>
      </c>
      <c r="G1389" s="368">
        <f t="shared" si="120"/>
        <v>0</v>
      </c>
      <c r="H1389" s="368">
        <f t="shared" si="121"/>
        <v>0</v>
      </c>
      <c r="I1389" s="368">
        <f t="shared" si="122"/>
        <v>0</v>
      </c>
      <c r="J1389" s="368">
        <f t="shared" si="123"/>
        <v>0</v>
      </c>
      <c r="K1389" s="368">
        <f t="shared" si="124"/>
        <v>0</v>
      </c>
      <c r="L1389" s="368">
        <f t="shared" si="125"/>
        <v>0</v>
      </c>
      <c r="M1389" s="368">
        <f t="shared" si="126"/>
        <v>0</v>
      </c>
      <c r="N1389" s="370">
        <f t="shared" si="127"/>
        <v>21</v>
      </c>
      <c r="O1389" s="371"/>
      <c r="P1389" s="413">
        <f t="shared" si="132"/>
        <v>21</v>
      </c>
      <c r="Q1389" s="373">
        <f t="shared" si="133"/>
        <v>406</v>
      </c>
      <c r="R1389" s="374">
        <v>0</v>
      </c>
      <c r="S1389" s="420">
        <v>0</v>
      </c>
      <c r="T1389" s="414">
        <v>0</v>
      </c>
      <c r="U1389" s="414">
        <v>0</v>
      </c>
      <c r="V1389" s="414">
        <v>0</v>
      </c>
      <c r="W1389" s="414">
        <v>0</v>
      </c>
      <c r="X1389" s="414">
        <v>0</v>
      </c>
      <c r="Y1389" s="414">
        <v>0</v>
      </c>
      <c r="Z1389" s="414">
        <v>0</v>
      </c>
      <c r="AA1389" s="414">
        <v>0</v>
      </c>
      <c r="AB1389" s="420">
        <v>0</v>
      </c>
      <c r="AC1389" s="429"/>
      <c r="AD1389" s="430">
        <v>0</v>
      </c>
      <c r="AE1389" s="427">
        <v>0</v>
      </c>
      <c r="AF1389" s="417"/>
      <c r="AG1389" s="375">
        <v>21</v>
      </c>
      <c r="AH1389" s="417"/>
      <c r="AI1389" s="421">
        <v>0</v>
      </c>
      <c r="AJ1389" s="421">
        <v>0</v>
      </c>
      <c r="AK1389" s="421">
        <v>0</v>
      </c>
      <c r="AL1389" s="126"/>
      <c r="AM1389" s="418"/>
      <c r="AN1389" s="418"/>
      <c r="AO1389" s="375">
        <v>0</v>
      </c>
    </row>
    <row r="1390" spans="1:41" ht="24" customHeight="1" x14ac:dyDescent="0.3">
      <c r="A1390" s="419" t="s">
        <v>1886</v>
      </c>
      <c r="B1390" s="411" t="s">
        <v>1887</v>
      </c>
      <c r="C1390" s="412" t="s">
        <v>1178</v>
      </c>
      <c r="D1390" s="367">
        <f t="shared" si="117"/>
        <v>38</v>
      </c>
      <c r="E1390" s="368">
        <f t="shared" si="118"/>
        <v>34</v>
      </c>
      <c r="F1390" s="368">
        <f t="shared" si="119"/>
        <v>0</v>
      </c>
      <c r="G1390" s="368">
        <f t="shared" si="120"/>
        <v>0</v>
      </c>
      <c r="H1390" s="368">
        <f t="shared" si="121"/>
        <v>0</v>
      </c>
      <c r="I1390" s="368">
        <f t="shared" si="122"/>
        <v>0</v>
      </c>
      <c r="J1390" s="368">
        <f t="shared" si="123"/>
        <v>0</v>
      </c>
      <c r="K1390" s="368">
        <f t="shared" si="124"/>
        <v>0</v>
      </c>
      <c r="L1390" s="368">
        <f t="shared" si="125"/>
        <v>0</v>
      </c>
      <c r="M1390" s="368">
        <f t="shared" si="126"/>
        <v>0</v>
      </c>
      <c r="N1390" s="370">
        <f t="shared" si="127"/>
        <v>72</v>
      </c>
      <c r="O1390" s="371"/>
      <c r="P1390" s="413">
        <f t="shared" si="132"/>
        <v>72</v>
      </c>
      <c r="Q1390" s="373">
        <f t="shared" si="133"/>
        <v>101</v>
      </c>
      <c r="R1390" s="374">
        <v>0</v>
      </c>
      <c r="S1390" s="420">
        <v>34</v>
      </c>
      <c r="T1390" s="414">
        <v>0</v>
      </c>
      <c r="U1390" s="414">
        <v>0</v>
      </c>
      <c r="V1390" s="414">
        <v>0</v>
      </c>
      <c r="W1390" s="414">
        <v>0</v>
      </c>
      <c r="X1390" s="414">
        <v>0</v>
      </c>
      <c r="Y1390" s="414">
        <v>0</v>
      </c>
      <c r="Z1390" s="414">
        <v>0</v>
      </c>
      <c r="AA1390" s="414">
        <v>0</v>
      </c>
      <c r="AB1390" s="420">
        <v>0</v>
      </c>
      <c r="AC1390" s="415"/>
      <c r="AD1390" s="421">
        <v>0</v>
      </c>
      <c r="AE1390" s="416">
        <v>0</v>
      </c>
      <c r="AF1390" s="417">
        <v>38</v>
      </c>
      <c r="AG1390" s="375"/>
      <c r="AH1390" s="417"/>
      <c r="AI1390" s="426">
        <v>0</v>
      </c>
      <c r="AJ1390" s="426">
        <v>0</v>
      </c>
      <c r="AK1390" s="426">
        <v>0</v>
      </c>
      <c r="AL1390" s="126"/>
      <c r="AM1390" s="418"/>
      <c r="AN1390" s="418"/>
      <c r="AO1390" s="375">
        <v>0</v>
      </c>
    </row>
    <row r="1391" spans="1:41" ht="24" customHeight="1" x14ac:dyDescent="0.3">
      <c r="A1391" s="419" t="s">
        <v>5841</v>
      </c>
      <c r="B1391" s="411" t="s">
        <v>5842</v>
      </c>
      <c r="C1391" s="412" t="s">
        <v>1996</v>
      </c>
      <c r="D1391" s="367">
        <f t="shared" si="117"/>
        <v>17</v>
      </c>
      <c r="E1391" s="368">
        <f t="shared" si="118"/>
        <v>4</v>
      </c>
      <c r="F1391" s="368">
        <f t="shared" si="119"/>
        <v>0</v>
      </c>
      <c r="G1391" s="368">
        <f t="shared" si="120"/>
        <v>0</v>
      </c>
      <c r="H1391" s="368">
        <f t="shared" si="121"/>
        <v>0</v>
      </c>
      <c r="I1391" s="368">
        <f t="shared" si="122"/>
        <v>0</v>
      </c>
      <c r="J1391" s="368">
        <f t="shared" si="123"/>
        <v>0</v>
      </c>
      <c r="K1391" s="368">
        <f t="shared" si="124"/>
        <v>0</v>
      </c>
      <c r="L1391" s="368">
        <f t="shared" si="125"/>
        <v>0</v>
      </c>
      <c r="M1391" s="368">
        <f t="shared" si="126"/>
        <v>0</v>
      </c>
      <c r="N1391" s="370">
        <f t="shared" si="127"/>
        <v>21</v>
      </c>
      <c r="O1391" s="371"/>
      <c r="P1391" s="413">
        <f t="shared" si="132"/>
        <v>21</v>
      </c>
      <c r="Q1391" s="373">
        <f t="shared" si="133"/>
        <v>406</v>
      </c>
      <c r="R1391" s="374">
        <v>0</v>
      </c>
      <c r="S1391" s="428">
        <v>0</v>
      </c>
      <c r="T1391" s="414">
        <v>0</v>
      </c>
      <c r="U1391" s="414">
        <v>0</v>
      </c>
      <c r="V1391" s="414">
        <v>0</v>
      </c>
      <c r="W1391" s="414">
        <v>0</v>
      </c>
      <c r="X1391" s="414">
        <v>0</v>
      </c>
      <c r="Y1391" s="414">
        <v>0</v>
      </c>
      <c r="Z1391" s="414">
        <v>0</v>
      </c>
      <c r="AA1391" s="414">
        <v>0</v>
      </c>
      <c r="AB1391" s="428">
        <v>17</v>
      </c>
      <c r="AC1391" s="415"/>
      <c r="AD1391" s="142">
        <v>0</v>
      </c>
      <c r="AE1391" s="427">
        <v>0</v>
      </c>
      <c r="AF1391" s="433"/>
      <c r="AG1391" s="425">
        <v>4</v>
      </c>
      <c r="AH1391" s="433"/>
      <c r="AI1391" s="426">
        <v>0</v>
      </c>
      <c r="AJ1391" s="426">
        <v>0</v>
      </c>
      <c r="AK1391" s="426">
        <v>0</v>
      </c>
      <c r="AL1391" s="126"/>
      <c r="AM1391" s="418"/>
      <c r="AN1391" s="418"/>
      <c r="AO1391" s="375">
        <v>0</v>
      </c>
    </row>
    <row r="1392" spans="1:41" ht="24" customHeight="1" x14ac:dyDescent="0.3">
      <c r="A1392" s="410" t="s">
        <v>5843</v>
      </c>
      <c r="B1392" s="411" t="s">
        <v>5844</v>
      </c>
      <c r="C1392" s="412" t="s">
        <v>2036</v>
      </c>
      <c r="D1392" s="367">
        <f t="shared" si="117"/>
        <v>11</v>
      </c>
      <c r="E1392" s="368">
        <f t="shared" si="118"/>
        <v>6</v>
      </c>
      <c r="F1392" s="368">
        <f t="shared" si="119"/>
        <v>0</v>
      </c>
      <c r="G1392" s="368">
        <f t="shared" si="120"/>
        <v>0</v>
      </c>
      <c r="H1392" s="368">
        <f t="shared" si="121"/>
        <v>0</v>
      </c>
      <c r="I1392" s="368">
        <f t="shared" si="122"/>
        <v>0</v>
      </c>
      <c r="J1392" s="368">
        <f t="shared" si="123"/>
        <v>0</v>
      </c>
      <c r="K1392" s="368">
        <f t="shared" si="124"/>
        <v>0</v>
      </c>
      <c r="L1392" s="368">
        <f t="shared" si="125"/>
        <v>0</v>
      </c>
      <c r="M1392" s="368">
        <f t="shared" si="126"/>
        <v>0</v>
      </c>
      <c r="N1392" s="370">
        <f t="shared" si="127"/>
        <v>17</v>
      </c>
      <c r="O1392" s="371"/>
      <c r="P1392" s="413">
        <f t="shared" si="132"/>
        <v>17</v>
      </c>
      <c r="Q1392" s="373">
        <f t="shared" si="133"/>
        <v>480</v>
      </c>
      <c r="R1392" s="374">
        <v>0</v>
      </c>
      <c r="S1392" s="420">
        <v>0</v>
      </c>
      <c r="T1392" s="414">
        <v>0</v>
      </c>
      <c r="U1392" s="414">
        <v>0</v>
      </c>
      <c r="V1392" s="414">
        <v>0</v>
      </c>
      <c r="W1392" s="414">
        <v>0</v>
      </c>
      <c r="X1392" s="414">
        <v>0</v>
      </c>
      <c r="Y1392" s="414">
        <v>0</v>
      </c>
      <c r="Z1392" s="414">
        <v>0</v>
      </c>
      <c r="AA1392" s="414">
        <v>0</v>
      </c>
      <c r="AB1392" s="420">
        <v>11</v>
      </c>
      <c r="AC1392" s="415"/>
      <c r="AD1392" s="421">
        <v>0</v>
      </c>
      <c r="AE1392" s="427">
        <v>0</v>
      </c>
      <c r="AF1392" s="417">
        <v>6</v>
      </c>
      <c r="AG1392" s="375"/>
      <c r="AH1392" s="417"/>
      <c r="AI1392" s="426">
        <v>0</v>
      </c>
      <c r="AJ1392" s="426">
        <v>0</v>
      </c>
      <c r="AK1392" s="426">
        <v>0</v>
      </c>
      <c r="AL1392" s="126"/>
      <c r="AM1392" s="418"/>
      <c r="AN1392" s="418"/>
      <c r="AO1392" s="375">
        <v>0</v>
      </c>
    </row>
    <row r="1393" spans="1:41" ht="24" customHeight="1" x14ac:dyDescent="0.3">
      <c r="A1393" s="419" t="s">
        <v>5845</v>
      </c>
      <c r="B1393" s="411" t="s">
        <v>5846</v>
      </c>
      <c r="C1393" s="412" t="s">
        <v>834</v>
      </c>
      <c r="D1393" s="367">
        <f t="shared" si="117"/>
        <v>44</v>
      </c>
      <c r="E1393" s="368">
        <f t="shared" si="118"/>
        <v>40</v>
      </c>
      <c r="F1393" s="368">
        <f t="shared" si="119"/>
        <v>10</v>
      </c>
      <c r="G1393" s="368">
        <f t="shared" si="120"/>
        <v>0</v>
      </c>
      <c r="H1393" s="368">
        <f t="shared" si="121"/>
        <v>0</v>
      </c>
      <c r="I1393" s="368">
        <f t="shared" si="122"/>
        <v>0</v>
      </c>
      <c r="J1393" s="368">
        <f t="shared" si="123"/>
        <v>0</v>
      </c>
      <c r="K1393" s="368">
        <f t="shared" si="124"/>
        <v>0</v>
      </c>
      <c r="L1393" s="368">
        <f t="shared" si="125"/>
        <v>0</v>
      </c>
      <c r="M1393" s="368">
        <f t="shared" si="126"/>
        <v>0</v>
      </c>
      <c r="N1393" s="370">
        <f t="shared" si="127"/>
        <v>94</v>
      </c>
      <c r="O1393" s="371"/>
      <c r="P1393" s="413">
        <f t="shared" si="132"/>
        <v>94</v>
      </c>
      <c r="Q1393" s="373">
        <f t="shared" si="133"/>
        <v>81</v>
      </c>
      <c r="R1393" s="374">
        <v>0</v>
      </c>
      <c r="S1393" s="428">
        <v>0</v>
      </c>
      <c r="T1393" s="414">
        <v>0</v>
      </c>
      <c r="U1393" s="414">
        <v>0</v>
      </c>
      <c r="V1393" s="414">
        <v>0</v>
      </c>
      <c r="W1393" s="414">
        <v>0</v>
      </c>
      <c r="X1393" s="414">
        <v>0</v>
      </c>
      <c r="Y1393" s="414">
        <v>0</v>
      </c>
      <c r="Z1393" s="414">
        <v>0</v>
      </c>
      <c r="AA1393" s="414">
        <v>0</v>
      </c>
      <c r="AB1393" s="428">
        <v>0</v>
      </c>
      <c r="AC1393" s="474">
        <v>10</v>
      </c>
      <c r="AD1393" s="421">
        <v>0</v>
      </c>
      <c r="AE1393" s="427">
        <v>0</v>
      </c>
      <c r="AF1393" s="417">
        <v>44</v>
      </c>
      <c r="AG1393" s="375"/>
      <c r="AH1393" s="417">
        <v>40</v>
      </c>
      <c r="AI1393" s="421">
        <v>0</v>
      </c>
      <c r="AJ1393" s="421">
        <v>0</v>
      </c>
      <c r="AK1393" s="421">
        <v>0</v>
      </c>
      <c r="AL1393" s="126"/>
      <c r="AM1393" s="418"/>
      <c r="AN1393" s="418"/>
      <c r="AO1393" s="375">
        <v>0</v>
      </c>
    </row>
    <row r="1394" spans="1:41" ht="24" customHeight="1" x14ac:dyDescent="0.3">
      <c r="A1394" s="410" t="s">
        <v>5847</v>
      </c>
      <c r="B1394" s="411" t="s">
        <v>5848</v>
      </c>
      <c r="C1394" s="412" t="s">
        <v>2791</v>
      </c>
      <c r="D1394" s="367">
        <f t="shared" si="117"/>
        <v>0</v>
      </c>
      <c r="E1394" s="368">
        <f t="shared" si="118"/>
        <v>0</v>
      </c>
      <c r="F1394" s="368">
        <f t="shared" si="119"/>
        <v>0</v>
      </c>
      <c r="G1394" s="368">
        <f t="shared" si="120"/>
        <v>0</v>
      </c>
      <c r="H1394" s="368">
        <f t="shared" si="121"/>
        <v>0</v>
      </c>
      <c r="I1394" s="368">
        <f t="shared" si="122"/>
        <v>0</v>
      </c>
      <c r="J1394" s="368">
        <f t="shared" si="123"/>
        <v>0</v>
      </c>
      <c r="K1394" s="368">
        <f t="shared" si="124"/>
        <v>0</v>
      </c>
      <c r="L1394" s="368">
        <f t="shared" si="125"/>
        <v>0</v>
      </c>
      <c r="M1394" s="368">
        <f t="shared" si="126"/>
        <v>0</v>
      </c>
      <c r="N1394" s="370">
        <f t="shared" si="127"/>
        <v>0</v>
      </c>
      <c r="O1394" s="371"/>
      <c r="P1394" s="413">
        <f t="shared" si="132"/>
        <v>0</v>
      </c>
      <c r="Q1394" s="373" t="str">
        <f t="shared" si="133"/>
        <v/>
      </c>
      <c r="R1394" s="374">
        <v>0</v>
      </c>
      <c r="S1394" s="420">
        <v>0</v>
      </c>
      <c r="T1394" s="414">
        <v>0</v>
      </c>
      <c r="U1394" s="414">
        <v>0</v>
      </c>
      <c r="V1394" s="414">
        <v>0</v>
      </c>
      <c r="W1394" s="414">
        <v>0</v>
      </c>
      <c r="X1394" s="414">
        <v>0</v>
      </c>
      <c r="Y1394" s="414">
        <v>0</v>
      </c>
      <c r="Z1394" s="414">
        <v>0</v>
      </c>
      <c r="AA1394" s="414">
        <v>0</v>
      </c>
      <c r="AB1394" s="420">
        <v>0</v>
      </c>
      <c r="AC1394" s="429"/>
      <c r="AD1394" s="421">
        <v>0</v>
      </c>
      <c r="AE1394" s="416">
        <v>0</v>
      </c>
      <c r="AF1394" s="417"/>
      <c r="AG1394" s="375"/>
      <c r="AH1394" s="417"/>
      <c r="AI1394" s="426">
        <v>0</v>
      </c>
      <c r="AJ1394" s="426">
        <v>0</v>
      </c>
      <c r="AK1394" s="426">
        <v>0</v>
      </c>
      <c r="AL1394" s="126"/>
      <c r="AM1394" s="418"/>
      <c r="AN1394" s="418"/>
      <c r="AO1394" s="375">
        <v>0</v>
      </c>
    </row>
    <row r="1395" spans="1:41" ht="24" customHeight="1" x14ac:dyDescent="0.3">
      <c r="A1395" s="410" t="s">
        <v>5849</v>
      </c>
      <c r="B1395" s="411" t="s">
        <v>5850</v>
      </c>
      <c r="C1395" s="412" t="s">
        <v>156</v>
      </c>
      <c r="D1395" s="367">
        <f t="shared" si="117"/>
        <v>41</v>
      </c>
      <c r="E1395" s="368">
        <f t="shared" si="118"/>
        <v>28</v>
      </c>
      <c r="F1395" s="368">
        <f t="shared" si="119"/>
        <v>0</v>
      </c>
      <c r="G1395" s="368">
        <f t="shared" si="120"/>
        <v>0</v>
      </c>
      <c r="H1395" s="368">
        <f t="shared" si="121"/>
        <v>0</v>
      </c>
      <c r="I1395" s="368">
        <f t="shared" si="122"/>
        <v>0</v>
      </c>
      <c r="J1395" s="368">
        <f t="shared" si="123"/>
        <v>0</v>
      </c>
      <c r="K1395" s="368">
        <f t="shared" si="124"/>
        <v>0</v>
      </c>
      <c r="L1395" s="368">
        <f t="shared" si="125"/>
        <v>0</v>
      </c>
      <c r="M1395" s="368">
        <f t="shared" si="126"/>
        <v>0</v>
      </c>
      <c r="N1395" s="370">
        <f t="shared" si="127"/>
        <v>69</v>
      </c>
      <c r="O1395" s="371"/>
      <c r="P1395" s="413">
        <f t="shared" si="132"/>
        <v>69</v>
      </c>
      <c r="Q1395" s="373">
        <f t="shared" si="133"/>
        <v>107</v>
      </c>
      <c r="R1395" s="374">
        <v>0</v>
      </c>
      <c r="S1395" s="432">
        <v>28</v>
      </c>
      <c r="T1395" s="414">
        <v>0</v>
      </c>
      <c r="U1395" s="414">
        <v>0</v>
      </c>
      <c r="V1395" s="414">
        <v>0</v>
      </c>
      <c r="W1395" s="414">
        <v>0</v>
      </c>
      <c r="X1395" s="414">
        <v>0</v>
      </c>
      <c r="Y1395" s="414">
        <v>0</v>
      </c>
      <c r="Z1395" s="414">
        <v>0</v>
      </c>
      <c r="AA1395" s="414">
        <v>0</v>
      </c>
      <c r="AB1395" s="432">
        <v>0</v>
      </c>
      <c r="AC1395" s="415"/>
      <c r="AD1395" s="430">
        <v>0</v>
      </c>
      <c r="AE1395" s="427">
        <v>0</v>
      </c>
      <c r="AF1395" s="417">
        <v>41</v>
      </c>
      <c r="AG1395" s="375"/>
      <c r="AH1395" s="417"/>
      <c r="AI1395" s="421">
        <v>0</v>
      </c>
      <c r="AJ1395" s="421">
        <v>0</v>
      </c>
      <c r="AK1395" s="421">
        <v>0</v>
      </c>
      <c r="AL1395" s="126"/>
      <c r="AM1395" s="418"/>
      <c r="AN1395" s="418"/>
      <c r="AO1395" s="375">
        <v>0</v>
      </c>
    </row>
    <row r="1396" spans="1:41" ht="24" customHeight="1" x14ac:dyDescent="0.3">
      <c r="A1396" s="419" t="s">
        <v>5851</v>
      </c>
      <c r="B1396" s="411" t="s">
        <v>5852</v>
      </c>
      <c r="C1396" s="412" t="s">
        <v>1051</v>
      </c>
      <c r="D1396" s="367">
        <f t="shared" si="117"/>
        <v>9</v>
      </c>
      <c r="E1396" s="368">
        <f t="shared" si="118"/>
        <v>5</v>
      </c>
      <c r="F1396" s="368">
        <f t="shared" si="119"/>
        <v>0</v>
      </c>
      <c r="G1396" s="368">
        <f t="shared" si="120"/>
        <v>0</v>
      </c>
      <c r="H1396" s="368">
        <f t="shared" si="121"/>
        <v>0</v>
      </c>
      <c r="I1396" s="368">
        <f t="shared" si="122"/>
        <v>0</v>
      </c>
      <c r="J1396" s="368">
        <f t="shared" si="123"/>
        <v>0</v>
      </c>
      <c r="K1396" s="368">
        <f t="shared" si="124"/>
        <v>0</v>
      </c>
      <c r="L1396" s="368">
        <f t="shared" si="125"/>
        <v>0</v>
      </c>
      <c r="M1396" s="368">
        <f t="shared" si="126"/>
        <v>0</v>
      </c>
      <c r="N1396" s="370">
        <f t="shared" si="127"/>
        <v>14</v>
      </c>
      <c r="O1396" s="371"/>
      <c r="P1396" s="413">
        <f t="shared" si="132"/>
        <v>14</v>
      </c>
      <c r="Q1396" s="373">
        <f t="shared" si="133"/>
        <v>558</v>
      </c>
      <c r="R1396" s="374">
        <v>0</v>
      </c>
      <c r="S1396" s="425">
        <v>0</v>
      </c>
      <c r="T1396" s="414">
        <v>0</v>
      </c>
      <c r="U1396" s="414">
        <v>0</v>
      </c>
      <c r="V1396" s="414">
        <v>0</v>
      </c>
      <c r="W1396" s="414">
        <v>0</v>
      </c>
      <c r="X1396" s="414">
        <v>0</v>
      </c>
      <c r="Y1396" s="414">
        <v>0</v>
      </c>
      <c r="Z1396" s="414">
        <v>0</v>
      </c>
      <c r="AA1396" s="414">
        <v>0</v>
      </c>
      <c r="AB1396" s="425">
        <v>5</v>
      </c>
      <c r="AC1396" s="415"/>
      <c r="AD1396" s="426">
        <v>0</v>
      </c>
      <c r="AE1396" s="416">
        <v>0</v>
      </c>
      <c r="AF1396" s="417"/>
      <c r="AG1396" s="375">
        <v>9</v>
      </c>
      <c r="AH1396" s="417"/>
      <c r="AI1396" s="421">
        <v>0</v>
      </c>
      <c r="AJ1396" s="421">
        <v>0</v>
      </c>
      <c r="AK1396" s="421">
        <v>0</v>
      </c>
      <c r="AL1396" s="126"/>
      <c r="AM1396" s="418"/>
      <c r="AN1396" s="418"/>
      <c r="AO1396" s="375">
        <v>0</v>
      </c>
    </row>
    <row r="1397" spans="1:41" ht="24" customHeight="1" x14ac:dyDescent="0.3">
      <c r="A1397" s="419" t="s">
        <v>5853</v>
      </c>
      <c r="B1397" s="411" t="s">
        <v>5854</v>
      </c>
      <c r="C1397" s="412" t="s">
        <v>163</v>
      </c>
      <c r="D1397" s="367">
        <f t="shared" si="117"/>
        <v>14</v>
      </c>
      <c r="E1397" s="368">
        <f t="shared" si="118"/>
        <v>0</v>
      </c>
      <c r="F1397" s="368">
        <f t="shared" si="119"/>
        <v>0</v>
      </c>
      <c r="G1397" s="368">
        <f t="shared" si="120"/>
        <v>0</v>
      </c>
      <c r="H1397" s="368">
        <f t="shared" si="121"/>
        <v>0</v>
      </c>
      <c r="I1397" s="368">
        <f t="shared" si="122"/>
        <v>0</v>
      </c>
      <c r="J1397" s="368">
        <f t="shared" si="123"/>
        <v>0</v>
      </c>
      <c r="K1397" s="368">
        <f t="shared" si="124"/>
        <v>0</v>
      </c>
      <c r="L1397" s="368">
        <f t="shared" si="125"/>
        <v>0</v>
      </c>
      <c r="M1397" s="368">
        <f t="shared" si="126"/>
        <v>0</v>
      </c>
      <c r="N1397" s="370">
        <f t="shared" si="127"/>
        <v>14</v>
      </c>
      <c r="O1397" s="371"/>
      <c r="P1397" s="413">
        <f t="shared" si="132"/>
        <v>14</v>
      </c>
      <c r="Q1397" s="373">
        <f t="shared" si="133"/>
        <v>558</v>
      </c>
      <c r="R1397" s="374">
        <v>0</v>
      </c>
      <c r="S1397" s="390">
        <v>14</v>
      </c>
      <c r="T1397" s="414">
        <v>0</v>
      </c>
      <c r="U1397" s="414">
        <v>0</v>
      </c>
      <c r="V1397" s="414">
        <v>0</v>
      </c>
      <c r="W1397" s="414">
        <v>0</v>
      </c>
      <c r="X1397" s="414">
        <v>0</v>
      </c>
      <c r="Y1397" s="414">
        <v>0</v>
      </c>
      <c r="Z1397" s="414">
        <v>0</v>
      </c>
      <c r="AA1397" s="414">
        <v>0</v>
      </c>
      <c r="AB1397" s="390">
        <v>0</v>
      </c>
      <c r="AC1397" s="415"/>
      <c r="AD1397" s="389">
        <v>0</v>
      </c>
      <c r="AE1397" s="416">
        <v>0</v>
      </c>
      <c r="AF1397" s="417"/>
      <c r="AG1397" s="375"/>
      <c r="AH1397" s="417"/>
      <c r="AI1397" s="124">
        <v>0</v>
      </c>
      <c r="AJ1397" s="124">
        <v>0</v>
      </c>
      <c r="AK1397" s="124">
        <v>0</v>
      </c>
      <c r="AL1397" s="126"/>
      <c r="AM1397" s="418"/>
      <c r="AN1397" s="418"/>
      <c r="AO1397" s="375">
        <v>0</v>
      </c>
    </row>
    <row r="1398" spans="1:41" ht="24" customHeight="1" x14ac:dyDescent="0.3">
      <c r="A1398" s="419" t="s">
        <v>2003</v>
      </c>
      <c r="B1398" s="411" t="s">
        <v>2004</v>
      </c>
      <c r="C1398" s="412" t="s">
        <v>156</v>
      </c>
      <c r="D1398" s="367">
        <f t="shared" si="117"/>
        <v>8</v>
      </c>
      <c r="E1398" s="368">
        <f t="shared" si="118"/>
        <v>0</v>
      </c>
      <c r="F1398" s="368">
        <f t="shared" si="119"/>
        <v>0</v>
      </c>
      <c r="G1398" s="368">
        <f t="shared" si="120"/>
        <v>0</v>
      </c>
      <c r="H1398" s="368">
        <f t="shared" si="121"/>
        <v>0</v>
      </c>
      <c r="I1398" s="368">
        <f t="shared" si="122"/>
        <v>0</v>
      </c>
      <c r="J1398" s="368">
        <f t="shared" si="123"/>
        <v>0</v>
      </c>
      <c r="K1398" s="368">
        <f t="shared" si="124"/>
        <v>0</v>
      </c>
      <c r="L1398" s="368">
        <f t="shared" si="125"/>
        <v>0</v>
      </c>
      <c r="M1398" s="368">
        <f t="shared" si="126"/>
        <v>0</v>
      </c>
      <c r="N1398" s="370">
        <f t="shared" si="127"/>
        <v>8</v>
      </c>
      <c r="O1398" s="371"/>
      <c r="P1398" s="413">
        <f t="shared" si="132"/>
        <v>8</v>
      </c>
      <c r="Q1398" s="373">
        <f t="shared" si="133"/>
        <v>762</v>
      </c>
      <c r="R1398" s="374">
        <v>0</v>
      </c>
      <c r="S1398" s="420">
        <v>0</v>
      </c>
      <c r="T1398" s="414">
        <v>0</v>
      </c>
      <c r="U1398" s="414">
        <v>0</v>
      </c>
      <c r="V1398" s="414">
        <v>0</v>
      </c>
      <c r="W1398" s="414">
        <v>0</v>
      </c>
      <c r="X1398" s="414">
        <v>0</v>
      </c>
      <c r="Y1398" s="414">
        <v>0</v>
      </c>
      <c r="Z1398" s="414">
        <v>0</v>
      </c>
      <c r="AA1398" s="414">
        <v>0</v>
      </c>
      <c r="AB1398" s="420">
        <v>0</v>
      </c>
      <c r="AC1398" s="429"/>
      <c r="AD1398" s="430">
        <v>0</v>
      </c>
      <c r="AE1398" s="427">
        <v>0</v>
      </c>
      <c r="AF1398" s="417"/>
      <c r="AG1398" s="375">
        <v>8</v>
      </c>
      <c r="AH1398" s="417"/>
      <c r="AI1398" s="421">
        <v>0</v>
      </c>
      <c r="AJ1398" s="421">
        <v>0</v>
      </c>
      <c r="AK1398" s="421">
        <v>0</v>
      </c>
      <c r="AL1398" s="126"/>
      <c r="AM1398" s="418"/>
      <c r="AN1398" s="418"/>
      <c r="AO1398" s="375">
        <v>0</v>
      </c>
    </row>
    <row r="1399" spans="1:41" ht="24" customHeight="1" x14ac:dyDescent="0.3">
      <c r="A1399" s="521" t="s">
        <v>4092</v>
      </c>
      <c r="B1399" s="522" t="s">
        <v>5855</v>
      </c>
      <c r="C1399" s="523" t="s">
        <v>437</v>
      </c>
      <c r="D1399" s="367">
        <f t="shared" si="117"/>
        <v>6</v>
      </c>
      <c r="E1399" s="368">
        <f t="shared" si="118"/>
        <v>5</v>
      </c>
      <c r="F1399" s="368">
        <f t="shared" si="119"/>
        <v>0</v>
      </c>
      <c r="G1399" s="368">
        <f t="shared" si="120"/>
        <v>0</v>
      </c>
      <c r="H1399" s="368">
        <f t="shared" si="121"/>
        <v>0</v>
      </c>
      <c r="I1399" s="368">
        <f t="shared" si="122"/>
        <v>0</v>
      </c>
      <c r="J1399" s="368">
        <f t="shared" si="123"/>
        <v>0</v>
      </c>
      <c r="K1399" s="368">
        <f t="shared" si="124"/>
        <v>0</v>
      </c>
      <c r="L1399" s="368">
        <f t="shared" si="125"/>
        <v>0</v>
      </c>
      <c r="M1399" s="368">
        <f t="shared" si="126"/>
        <v>0</v>
      </c>
      <c r="N1399" s="480">
        <f t="shared" si="127"/>
        <v>11</v>
      </c>
      <c r="O1399" s="524"/>
      <c r="P1399" s="525">
        <f>N1399+O1399*100</f>
        <v>11</v>
      </c>
      <c r="Q1399" s="483">
        <f>IF(P1399=0,"",RANK(P1399,P:P,0))</f>
        <v>674</v>
      </c>
      <c r="R1399" s="374">
        <v>0</v>
      </c>
      <c r="S1399" s="420">
        <v>0</v>
      </c>
      <c r="T1399" s="414">
        <v>0</v>
      </c>
      <c r="U1399" s="414">
        <v>0</v>
      </c>
      <c r="V1399" s="414">
        <v>0</v>
      </c>
      <c r="W1399" s="414">
        <v>0</v>
      </c>
      <c r="X1399" s="414">
        <v>0</v>
      </c>
      <c r="Y1399" s="414">
        <v>0</v>
      </c>
      <c r="Z1399" s="414">
        <v>0</v>
      </c>
      <c r="AA1399" s="414">
        <v>0</v>
      </c>
      <c r="AB1399" s="420">
        <v>6</v>
      </c>
      <c r="AC1399" s="526"/>
      <c r="AD1399" s="421">
        <v>0</v>
      </c>
      <c r="AE1399" s="416">
        <v>0</v>
      </c>
      <c r="AF1399" s="527">
        <v>5</v>
      </c>
      <c r="AG1399" s="198"/>
      <c r="AH1399" s="527"/>
      <c r="AI1399" s="430">
        <v>0</v>
      </c>
      <c r="AJ1399" s="430">
        <v>0</v>
      </c>
      <c r="AK1399" s="430">
        <v>0</v>
      </c>
      <c r="AL1399" s="126"/>
      <c r="AM1399" s="418"/>
      <c r="AN1399" s="418"/>
      <c r="AO1399" s="375">
        <v>0</v>
      </c>
    </row>
    <row r="1400" spans="1:41" ht="24" customHeight="1" x14ac:dyDescent="0.3">
      <c r="A1400" s="410" t="s">
        <v>5856</v>
      </c>
      <c r="B1400" s="411" t="s">
        <v>5857</v>
      </c>
      <c r="C1400" s="412" t="s">
        <v>437</v>
      </c>
      <c r="D1400" s="367">
        <f t="shared" si="117"/>
        <v>0</v>
      </c>
      <c r="E1400" s="368">
        <f t="shared" si="118"/>
        <v>0</v>
      </c>
      <c r="F1400" s="368">
        <f t="shared" si="119"/>
        <v>0</v>
      </c>
      <c r="G1400" s="368">
        <f t="shared" si="120"/>
        <v>0</v>
      </c>
      <c r="H1400" s="368">
        <f t="shared" si="121"/>
        <v>0</v>
      </c>
      <c r="I1400" s="368">
        <f t="shared" si="122"/>
        <v>0</v>
      </c>
      <c r="J1400" s="368">
        <f t="shared" si="123"/>
        <v>0</v>
      </c>
      <c r="K1400" s="368">
        <f t="shared" si="124"/>
        <v>0</v>
      </c>
      <c r="L1400" s="368">
        <f t="shared" si="125"/>
        <v>0</v>
      </c>
      <c r="M1400" s="368">
        <f t="shared" si="126"/>
        <v>0</v>
      </c>
      <c r="N1400" s="370">
        <f t="shared" si="127"/>
        <v>0</v>
      </c>
      <c r="O1400" s="371"/>
      <c r="P1400" s="413">
        <f t="shared" ref="P1400:P1421" si="134">N1400+O1400*100</f>
        <v>0</v>
      </c>
      <c r="Q1400" s="373" t="str">
        <f t="shared" ref="Q1400:Q1421" si="135">IF(P1400=0,"",RANK(P1400,P:P,0))</f>
        <v/>
      </c>
      <c r="R1400" s="374">
        <v>0</v>
      </c>
      <c r="S1400" s="425">
        <v>0</v>
      </c>
      <c r="T1400" s="414">
        <v>0</v>
      </c>
      <c r="U1400" s="414">
        <v>0</v>
      </c>
      <c r="V1400" s="414">
        <v>0</v>
      </c>
      <c r="W1400" s="414">
        <v>0</v>
      </c>
      <c r="X1400" s="414">
        <v>0</v>
      </c>
      <c r="Y1400" s="414">
        <v>0</v>
      </c>
      <c r="Z1400" s="414">
        <v>0</v>
      </c>
      <c r="AA1400" s="414">
        <v>0</v>
      </c>
      <c r="AB1400" s="425">
        <v>0</v>
      </c>
      <c r="AC1400" s="415"/>
      <c r="AD1400" s="426">
        <v>0</v>
      </c>
      <c r="AE1400" s="416">
        <v>0</v>
      </c>
      <c r="AF1400" s="417"/>
      <c r="AG1400" s="375"/>
      <c r="AH1400" s="417"/>
      <c r="AI1400" s="142">
        <v>0</v>
      </c>
      <c r="AJ1400" s="142">
        <v>0</v>
      </c>
      <c r="AK1400" s="142">
        <v>0</v>
      </c>
      <c r="AL1400" s="126"/>
      <c r="AM1400" s="418"/>
      <c r="AN1400" s="418"/>
      <c r="AO1400" s="375">
        <v>0</v>
      </c>
    </row>
    <row r="1401" spans="1:41" ht="24" customHeight="1" x14ac:dyDescent="0.3">
      <c r="A1401" s="419" t="s">
        <v>5858</v>
      </c>
      <c r="B1401" s="411" t="s">
        <v>5859</v>
      </c>
      <c r="C1401" s="412" t="s">
        <v>2863</v>
      </c>
      <c r="D1401" s="367">
        <f t="shared" si="117"/>
        <v>0</v>
      </c>
      <c r="E1401" s="368">
        <f t="shared" si="118"/>
        <v>0</v>
      </c>
      <c r="F1401" s="368">
        <f t="shared" si="119"/>
        <v>0</v>
      </c>
      <c r="G1401" s="368">
        <f t="shared" si="120"/>
        <v>0</v>
      </c>
      <c r="H1401" s="368">
        <f t="shared" si="121"/>
        <v>0</v>
      </c>
      <c r="I1401" s="368">
        <f t="shared" si="122"/>
        <v>0</v>
      </c>
      <c r="J1401" s="368">
        <f t="shared" si="123"/>
        <v>0</v>
      </c>
      <c r="K1401" s="368">
        <f t="shared" si="124"/>
        <v>0</v>
      </c>
      <c r="L1401" s="368">
        <f t="shared" si="125"/>
        <v>0</v>
      </c>
      <c r="M1401" s="368">
        <f t="shared" si="126"/>
        <v>0</v>
      </c>
      <c r="N1401" s="370">
        <f t="shared" si="127"/>
        <v>0</v>
      </c>
      <c r="O1401" s="371"/>
      <c r="P1401" s="413">
        <f t="shared" si="134"/>
        <v>0</v>
      </c>
      <c r="Q1401" s="373" t="str">
        <f t="shared" si="135"/>
        <v/>
      </c>
      <c r="R1401" s="431">
        <v>0</v>
      </c>
      <c r="S1401" s="414">
        <v>0</v>
      </c>
      <c r="T1401" s="414">
        <v>0</v>
      </c>
      <c r="U1401" s="414">
        <v>0</v>
      </c>
      <c r="V1401" s="414">
        <v>0</v>
      </c>
      <c r="W1401" s="414">
        <v>0</v>
      </c>
      <c r="X1401" s="414">
        <v>0</v>
      </c>
      <c r="Y1401" s="414">
        <v>0</v>
      </c>
      <c r="Z1401" s="414">
        <v>0</v>
      </c>
      <c r="AA1401" s="414">
        <v>0</v>
      </c>
      <c r="AB1401" s="414">
        <v>0</v>
      </c>
      <c r="AC1401" s="415"/>
      <c r="AD1401" s="124">
        <v>0</v>
      </c>
      <c r="AE1401" s="416">
        <v>0</v>
      </c>
      <c r="AF1401" s="417"/>
      <c r="AG1401" s="375"/>
      <c r="AH1401" s="417"/>
      <c r="AI1401" s="421">
        <v>0</v>
      </c>
      <c r="AJ1401" s="421">
        <v>0</v>
      </c>
      <c r="AK1401" s="421">
        <v>0</v>
      </c>
      <c r="AL1401" s="434"/>
      <c r="AM1401" s="435"/>
      <c r="AN1401" s="435"/>
      <c r="AO1401" s="375">
        <v>0</v>
      </c>
    </row>
    <row r="1402" spans="1:41" ht="24" customHeight="1" x14ac:dyDescent="0.3">
      <c r="A1402" s="422" t="s">
        <v>5860</v>
      </c>
      <c r="B1402" s="423" t="s">
        <v>5861</v>
      </c>
      <c r="C1402" s="424" t="s">
        <v>2863</v>
      </c>
      <c r="D1402" s="367">
        <f t="shared" si="117"/>
        <v>0</v>
      </c>
      <c r="E1402" s="368">
        <f t="shared" si="118"/>
        <v>0</v>
      </c>
      <c r="F1402" s="368">
        <f t="shared" si="119"/>
        <v>0</v>
      </c>
      <c r="G1402" s="368">
        <f t="shared" si="120"/>
        <v>0</v>
      </c>
      <c r="H1402" s="368">
        <f t="shared" si="121"/>
        <v>0</v>
      </c>
      <c r="I1402" s="368">
        <f t="shared" si="122"/>
        <v>0</v>
      </c>
      <c r="J1402" s="368">
        <f t="shared" si="123"/>
        <v>0</v>
      </c>
      <c r="K1402" s="368">
        <f t="shared" si="124"/>
        <v>0</v>
      </c>
      <c r="L1402" s="368">
        <f t="shared" si="125"/>
        <v>0</v>
      </c>
      <c r="M1402" s="368">
        <f t="shared" si="126"/>
        <v>0</v>
      </c>
      <c r="N1402" s="370">
        <f t="shared" si="127"/>
        <v>0</v>
      </c>
      <c r="O1402" s="371"/>
      <c r="P1402" s="413">
        <f t="shared" si="134"/>
        <v>0</v>
      </c>
      <c r="Q1402" s="373" t="str">
        <f t="shared" si="135"/>
        <v/>
      </c>
      <c r="R1402" s="374">
        <v>0</v>
      </c>
      <c r="S1402" s="420">
        <v>0</v>
      </c>
      <c r="T1402" s="414">
        <v>0</v>
      </c>
      <c r="U1402" s="414">
        <v>0</v>
      </c>
      <c r="V1402" s="414">
        <v>0</v>
      </c>
      <c r="W1402" s="414">
        <v>0</v>
      </c>
      <c r="X1402" s="414">
        <v>0</v>
      </c>
      <c r="Y1402" s="414">
        <v>0</v>
      </c>
      <c r="Z1402" s="414">
        <v>0</v>
      </c>
      <c r="AA1402" s="414">
        <v>0</v>
      </c>
      <c r="AB1402" s="420">
        <v>0</v>
      </c>
      <c r="AC1402" s="415"/>
      <c r="AD1402" s="421">
        <v>0</v>
      </c>
      <c r="AE1402" s="427">
        <v>0</v>
      </c>
      <c r="AF1402" s="417"/>
      <c r="AG1402" s="375"/>
      <c r="AH1402" s="417"/>
      <c r="AI1402" s="142">
        <v>0</v>
      </c>
      <c r="AJ1402" s="142">
        <v>0</v>
      </c>
      <c r="AK1402" s="142">
        <v>0</v>
      </c>
      <c r="AL1402" s="126"/>
      <c r="AM1402" s="418"/>
      <c r="AN1402" s="418"/>
      <c r="AO1402" s="375">
        <v>0</v>
      </c>
    </row>
    <row r="1403" spans="1:41" ht="24" customHeight="1" x14ac:dyDescent="0.3">
      <c r="A1403" s="419" t="s">
        <v>5862</v>
      </c>
      <c r="B1403" s="411" t="s">
        <v>5863</v>
      </c>
      <c r="C1403" s="412" t="s">
        <v>696</v>
      </c>
      <c r="D1403" s="367">
        <f t="shared" si="117"/>
        <v>0</v>
      </c>
      <c r="E1403" s="368">
        <f t="shared" si="118"/>
        <v>0</v>
      </c>
      <c r="F1403" s="368">
        <f t="shared" si="119"/>
        <v>0</v>
      </c>
      <c r="G1403" s="368">
        <f t="shared" si="120"/>
        <v>0</v>
      </c>
      <c r="H1403" s="368">
        <f t="shared" si="121"/>
        <v>0</v>
      </c>
      <c r="I1403" s="368">
        <f t="shared" si="122"/>
        <v>0</v>
      </c>
      <c r="J1403" s="368">
        <f t="shared" si="123"/>
        <v>0</v>
      </c>
      <c r="K1403" s="368">
        <f t="shared" si="124"/>
        <v>0</v>
      </c>
      <c r="L1403" s="368">
        <f t="shared" si="125"/>
        <v>0</v>
      </c>
      <c r="M1403" s="368">
        <f t="shared" si="126"/>
        <v>0</v>
      </c>
      <c r="N1403" s="370">
        <f t="shared" si="127"/>
        <v>0</v>
      </c>
      <c r="O1403" s="371"/>
      <c r="P1403" s="413">
        <f t="shared" si="134"/>
        <v>0</v>
      </c>
      <c r="Q1403" s="373" t="str">
        <f t="shared" si="135"/>
        <v/>
      </c>
      <c r="R1403" s="374">
        <v>0</v>
      </c>
      <c r="S1403" s="428">
        <v>0</v>
      </c>
      <c r="T1403" s="414">
        <v>0</v>
      </c>
      <c r="U1403" s="414">
        <v>0</v>
      </c>
      <c r="V1403" s="414">
        <v>0</v>
      </c>
      <c r="W1403" s="414">
        <v>0</v>
      </c>
      <c r="X1403" s="414">
        <v>0</v>
      </c>
      <c r="Y1403" s="414">
        <v>0</v>
      </c>
      <c r="Z1403" s="414">
        <v>0</v>
      </c>
      <c r="AA1403" s="414">
        <v>0</v>
      </c>
      <c r="AB1403" s="428">
        <v>0</v>
      </c>
      <c r="AC1403" s="415"/>
      <c r="AD1403" s="142">
        <v>0</v>
      </c>
      <c r="AE1403" s="416">
        <v>0</v>
      </c>
      <c r="AF1403" s="417"/>
      <c r="AG1403" s="375"/>
      <c r="AH1403" s="417"/>
      <c r="AI1403" s="450">
        <v>0</v>
      </c>
      <c r="AJ1403" s="450">
        <v>0</v>
      </c>
      <c r="AK1403" s="450">
        <v>0</v>
      </c>
      <c r="AL1403" s="126"/>
      <c r="AM1403" s="418"/>
      <c r="AN1403" s="418"/>
      <c r="AO1403" s="375">
        <v>0</v>
      </c>
    </row>
    <row r="1404" spans="1:41" ht="24" customHeight="1" x14ac:dyDescent="0.3">
      <c r="A1404" s="410" t="s">
        <v>5864</v>
      </c>
      <c r="B1404" s="411" t="s">
        <v>5865</v>
      </c>
      <c r="C1404" s="412" t="s">
        <v>2622</v>
      </c>
      <c r="D1404" s="367">
        <f t="shared" si="117"/>
        <v>0</v>
      </c>
      <c r="E1404" s="368">
        <f t="shared" si="118"/>
        <v>0</v>
      </c>
      <c r="F1404" s="368">
        <f t="shared" si="119"/>
        <v>0</v>
      </c>
      <c r="G1404" s="368">
        <f t="shared" si="120"/>
        <v>0</v>
      </c>
      <c r="H1404" s="368">
        <f t="shared" si="121"/>
        <v>0</v>
      </c>
      <c r="I1404" s="368">
        <f t="shared" si="122"/>
        <v>0</v>
      </c>
      <c r="J1404" s="368">
        <f t="shared" si="123"/>
        <v>0</v>
      </c>
      <c r="K1404" s="368">
        <f t="shared" si="124"/>
        <v>0</v>
      </c>
      <c r="L1404" s="368">
        <f t="shared" si="125"/>
        <v>0</v>
      </c>
      <c r="M1404" s="368">
        <f t="shared" si="126"/>
        <v>0</v>
      </c>
      <c r="N1404" s="370">
        <f t="shared" si="127"/>
        <v>0</v>
      </c>
      <c r="O1404" s="371"/>
      <c r="P1404" s="413">
        <f t="shared" si="134"/>
        <v>0</v>
      </c>
      <c r="Q1404" s="373" t="str">
        <f t="shared" si="135"/>
        <v/>
      </c>
      <c r="R1404" s="374">
        <v>0</v>
      </c>
      <c r="S1404" s="420">
        <v>0</v>
      </c>
      <c r="T1404" s="414">
        <v>0</v>
      </c>
      <c r="U1404" s="414">
        <v>0</v>
      </c>
      <c r="V1404" s="414">
        <v>0</v>
      </c>
      <c r="W1404" s="414">
        <v>0</v>
      </c>
      <c r="X1404" s="414">
        <v>0</v>
      </c>
      <c r="Y1404" s="414">
        <v>0</v>
      </c>
      <c r="Z1404" s="414">
        <v>0</v>
      </c>
      <c r="AA1404" s="414">
        <v>0</v>
      </c>
      <c r="AB1404" s="420">
        <v>0</v>
      </c>
      <c r="AC1404" s="429"/>
      <c r="AD1404" s="421">
        <v>0</v>
      </c>
      <c r="AE1404" s="416">
        <v>0</v>
      </c>
      <c r="AF1404" s="417"/>
      <c r="AG1404" s="375"/>
      <c r="AH1404" s="417"/>
      <c r="AI1404" s="421">
        <v>0</v>
      </c>
      <c r="AJ1404" s="421">
        <v>0</v>
      </c>
      <c r="AK1404" s="421">
        <v>0</v>
      </c>
      <c r="AL1404" s="126"/>
      <c r="AM1404" s="418"/>
      <c r="AN1404" s="418"/>
      <c r="AO1404" s="375">
        <v>0</v>
      </c>
    </row>
    <row r="1405" spans="1:41" ht="24" customHeight="1" x14ac:dyDescent="0.3">
      <c r="A1405" s="410" t="s">
        <v>5866</v>
      </c>
      <c r="B1405" s="411" t="s">
        <v>5867</v>
      </c>
      <c r="C1405" s="412" t="s">
        <v>979</v>
      </c>
      <c r="D1405" s="367">
        <f t="shared" si="117"/>
        <v>13</v>
      </c>
      <c r="E1405" s="368">
        <f t="shared" si="118"/>
        <v>0</v>
      </c>
      <c r="F1405" s="368">
        <f t="shared" si="119"/>
        <v>0</v>
      </c>
      <c r="G1405" s="368">
        <f t="shared" si="120"/>
        <v>0</v>
      </c>
      <c r="H1405" s="368">
        <f t="shared" si="121"/>
        <v>0</v>
      </c>
      <c r="I1405" s="368">
        <f t="shared" si="122"/>
        <v>0</v>
      </c>
      <c r="J1405" s="368">
        <f t="shared" si="123"/>
        <v>0</v>
      </c>
      <c r="K1405" s="368">
        <f t="shared" si="124"/>
        <v>0</v>
      </c>
      <c r="L1405" s="368">
        <f t="shared" si="125"/>
        <v>0</v>
      </c>
      <c r="M1405" s="368">
        <f t="shared" si="126"/>
        <v>0</v>
      </c>
      <c r="N1405" s="370">
        <f t="shared" si="127"/>
        <v>13</v>
      </c>
      <c r="O1405" s="371"/>
      <c r="P1405" s="413">
        <f t="shared" si="134"/>
        <v>13</v>
      </c>
      <c r="Q1405" s="373">
        <f t="shared" si="135"/>
        <v>599</v>
      </c>
      <c r="R1405" s="374">
        <v>0</v>
      </c>
      <c r="S1405" s="420">
        <v>0</v>
      </c>
      <c r="T1405" s="414">
        <v>0</v>
      </c>
      <c r="U1405" s="414">
        <v>0</v>
      </c>
      <c r="V1405" s="414">
        <v>0</v>
      </c>
      <c r="W1405" s="414">
        <v>0</v>
      </c>
      <c r="X1405" s="414">
        <v>0</v>
      </c>
      <c r="Y1405" s="414">
        <v>0</v>
      </c>
      <c r="Z1405" s="414">
        <v>0</v>
      </c>
      <c r="AA1405" s="414">
        <v>0</v>
      </c>
      <c r="AB1405" s="420">
        <v>0</v>
      </c>
      <c r="AC1405" s="429"/>
      <c r="AD1405" s="421">
        <v>0</v>
      </c>
      <c r="AE1405" s="427">
        <v>0</v>
      </c>
      <c r="AF1405" s="417"/>
      <c r="AG1405" s="375">
        <v>13</v>
      </c>
      <c r="AH1405" s="417"/>
      <c r="AI1405" s="430">
        <v>0</v>
      </c>
      <c r="AJ1405" s="430">
        <v>0</v>
      </c>
      <c r="AK1405" s="430">
        <v>0</v>
      </c>
      <c r="AL1405" s="126"/>
      <c r="AM1405" s="418"/>
      <c r="AN1405" s="418"/>
      <c r="AO1405" s="375">
        <v>0</v>
      </c>
    </row>
    <row r="1406" spans="1:41" ht="24" customHeight="1" x14ac:dyDescent="0.3">
      <c r="A1406" s="419" t="s">
        <v>5868</v>
      </c>
      <c r="B1406" s="411" t="s">
        <v>5869</v>
      </c>
      <c r="C1406" s="412" t="s">
        <v>1654</v>
      </c>
      <c r="D1406" s="367">
        <f t="shared" si="117"/>
        <v>0</v>
      </c>
      <c r="E1406" s="368">
        <f t="shared" si="118"/>
        <v>0</v>
      </c>
      <c r="F1406" s="368">
        <f t="shared" si="119"/>
        <v>0</v>
      </c>
      <c r="G1406" s="368">
        <f t="shared" si="120"/>
        <v>0</v>
      </c>
      <c r="H1406" s="368">
        <f t="shared" si="121"/>
        <v>0</v>
      </c>
      <c r="I1406" s="368">
        <f t="shared" si="122"/>
        <v>0</v>
      </c>
      <c r="J1406" s="368">
        <f t="shared" si="123"/>
        <v>0</v>
      </c>
      <c r="K1406" s="368">
        <f t="shared" si="124"/>
        <v>0</v>
      </c>
      <c r="L1406" s="368">
        <f t="shared" si="125"/>
        <v>0</v>
      </c>
      <c r="M1406" s="368">
        <f t="shared" si="126"/>
        <v>0</v>
      </c>
      <c r="N1406" s="370">
        <f t="shared" si="127"/>
        <v>0</v>
      </c>
      <c r="O1406" s="371"/>
      <c r="P1406" s="413">
        <f t="shared" si="134"/>
        <v>0</v>
      </c>
      <c r="Q1406" s="373" t="str">
        <f t="shared" si="135"/>
        <v/>
      </c>
      <c r="R1406" s="374">
        <v>0</v>
      </c>
      <c r="S1406" s="432">
        <v>0</v>
      </c>
      <c r="T1406" s="414">
        <v>0</v>
      </c>
      <c r="U1406" s="414">
        <v>0</v>
      </c>
      <c r="V1406" s="414">
        <v>0</v>
      </c>
      <c r="W1406" s="414">
        <v>0</v>
      </c>
      <c r="X1406" s="414">
        <v>0</v>
      </c>
      <c r="Y1406" s="414">
        <v>0</v>
      </c>
      <c r="Z1406" s="414">
        <v>0</v>
      </c>
      <c r="AA1406" s="414">
        <v>0</v>
      </c>
      <c r="AB1406" s="432">
        <v>0</v>
      </c>
      <c r="AC1406" s="415"/>
      <c r="AD1406" s="430">
        <v>0</v>
      </c>
      <c r="AE1406" s="427">
        <v>0</v>
      </c>
      <c r="AF1406" s="417"/>
      <c r="AG1406" s="375"/>
      <c r="AH1406" s="417"/>
      <c r="AI1406" s="124">
        <v>0</v>
      </c>
      <c r="AJ1406" s="124">
        <v>0</v>
      </c>
      <c r="AK1406" s="124">
        <v>0</v>
      </c>
      <c r="AL1406" s="126"/>
      <c r="AM1406" s="418"/>
      <c r="AN1406" s="418"/>
      <c r="AO1406" s="375">
        <v>0</v>
      </c>
    </row>
    <row r="1407" spans="1:41" ht="24" customHeight="1" x14ac:dyDescent="0.3">
      <c r="A1407" s="419" t="s">
        <v>5870</v>
      </c>
      <c r="B1407" s="411" t="s">
        <v>5871</v>
      </c>
      <c r="C1407" s="412" t="s">
        <v>5708</v>
      </c>
      <c r="D1407" s="367">
        <f t="shared" si="117"/>
        <v>6</v>
      </c>
      <c r="E1407" s="368">
        <f t="shared" si="118"/>
        <v>0</v>
      </c>
      <c r="F1407" s="368">
        <f t="shared" si="119"/>
        <v>0</v>
      </c>
      <c r="G1407" s="368">
        <f t="shared" si="120"/>
        <v>0</v>
      </c>
      <c r="H1407" s="368">
        <f t="shared" si="121"/>
        <v>0</v>
      </c>
      <c r="I1407" s="368">
        <f t="shared" si="122"/>
        <v>0</v>
      </c>
      <c r="J1407" s="368">
        <f t="shared" si="123"/>
        <v>0</v>
      </c>
      <c r="K1407" s="368">
        <f t="shared" si="124"/>
        <v>0</v>
      </c>
      <c r="L1407" s="368">
        <f t="shared" si="125"/>
        <v>0</v>
      </c>
      <c r="M1407" s="368">
        <f t="shared" si="126"/>
        <v>0</v>
      </c>
      <c r="N1407" s="370">
        <f t="shared" si="127"/>
        <v>6</v>
      </c>
      <c r="O1407" s="371"/>
      <c r="P1407" s="413">
        <f t="shared" si="134"/>
        <v>6</v>
      </c>
      <c r="Q1407" s="373">
        <f t="shared" si="135"/>
        <v>803</v>
      </c>
      <c r="R1407" s="374">
        <v>0</v>
      </c>
      <c r="S1407" s="420">
        <v>0</v>
      </c>
      <c r="T1407" s="414">
        <v>0</v>
      </c>
      <c r="U1407" s="414">
        <v>0</v>
      </c>
      <c r="V1407" s="414">
        <v>0</v>
      </c>
      <c r="W1407" s="414">
        <v>0</v>
      </c>
      <c r="X1407" s="414">
        <v>0</v>
      </c>
      <c r="Y1407" s="414">
        <v>0</v>
      </c>
      <c r="Z1407" s="414">
        <v>0</v>
      </c>
      <c r="AA1407" s="414">
        <v>0</v>
      </c>
      <c r="AB1407" s="420">
        <v>0</v>
      </c>
      <c r="AC1407" s="429"/>
      <c r="AD1407" s="430">
        <v>0</v>
      </c>
      <c r="AE1407" s="427">
        <v>0</v>
      </c>
      <c r="AF1407" s="417">
        <v>6</v>
      </c>
      <c r="AG1407" s="375"/>
      <c r="AH1407" s="417"/>
      <c r="AI1407" s="421">
        <v>0</v>
      </c>
      <c r="AJ1407" s="421">
        <v>0</v>
      </c>
      <c r="AK1407" s="421">
        <v>0</v>
      </c>
      <c r="AL1407" s="126"/>
      <c r="AM1407" s="418"/>
      <c r="AN1407" s="418"/>
      <c r="AO1407" s="375">
        <v>0</v>
      </c>
    </row>
    <row r="1408" spans="1:41" ht="24" customHeight="1" x14ac:dyDescent="0.3">
      <c r="A1408" s="410" t="s">
        <v>1900</v>
      </c>
      <c r="B1408" s="411" t="s">
        <v>1901</v>
      </c>
      <c r="C1408" s="412" t="s">
        <v>138</v>
      </c>
      <c r="D1408" s="367">
        <f t="shared" si="117"/>
        <v>240</v>
      </c>
      <c r="E1408" s="368">
        <f t="shared" si="118"/>
        <v>42</v>
      </c>
      <c r="F1408" s="368">
        <f t="shared" si="119"/>
        <v>10</v>
      </c>
      <c r="G1408" s="368">
        <f t="shared" si="120"/>
        <v>0</v>
      </c>
      <c r="H1408" s="368">
        <f t="shared" si="121"/>
        <v>0</v>
      </c>
      <c r="I1408" s="368">
        <f t="shared" si="122"/>
        <v>0</v>
      </c>
      <c r="J1408" s="368">
        <f t="shared" si="123"/>
        <v>0</v>
      </c>
      <c r="K1408" s="368">
        <f t="shared" si="124"/>
        <v>0</v>
      </c>
      <c r="L1408" s="368">
        <f t="shared" si="125"/>
        <v>0</v>
      </c>
      <c r="M1408" s="368">
        <f t="shared" si="126"/>
        <v>0</v>
      </c>
      <c r="N1408" s="370">
        <f t="shared" si="127"/>
        <v>292</v>
      </c>
      <c r="O1408" s="371"/>
      <c r="P1408" s="413">
        <f t="shared" si="134"/>
        <v>292</v>
      </c>
      <c r="Q1408" s="373">
        <f t="shared" si="135"/>
        <v>41</v>
      </c>
      <c r="R1408" s="431">
        <v>0</v>
      </c>
      <c r="S1408" s="420">
        <v>0</v>
      </c>
      <c r="T1408" s="414">
        <v>0</v>
      </c>
      <c r="U1408" s="414">
        <v>0</v>
      </c>
      <c r="V1408" s="414">
        <v>0</v>
      </c>
      <c r="W1408" s="414">
        <v>0</v>
      </c>
      <c r="X1408" s="414">
        <v>0</v>
      </c>
      <c r="Y1408" s="414">
        <v>0</v>
      </c>
      <c r="Z1408" s="414">
        <v>0</v>
      </c>
      <c r="AA1408" s="414">
        <v>0</v>
      </c>
      <c r="AB1408" s="420">
        <v>0</v>
      </c>
      <c r="AC1408" s="474">
        <v>10</v>
      </c>
      <c r="AD1408" s="124">
        <v>240</v>
      </c>
      <c r="AE1408" s="416">
        <v>0</v>
      </c>
      <c r="AF1408" s="417">
        <v>42</v>
      </c>
      <c r="AG1408" s="375"/>
      <c r="AH1408" s="417"/>
      <c r="AI1408" s="426">
        <v>0</v>
      </c>
      <c r="AJ1408" s="426">
        <v>0</v>
      </c>
      <c r="AK1408" s="426">
        <v>0</v>
      </c>
      <c r="AL1408" s="434"/>
      <c r="AM1408" s="435"/>
      <c r="AN1408" s="435"/>
      <c r="AO1408" s="375">
        <v>0</v>
      </c>
    </row>
    <row r="1409" spans="1:41" ht="24" customHeight="1" x14ac:dyDescent="0.3">
      <c r="A1409" s="410" t="s">
        <v>5872</v>
      </c>
      <c r="B1409" s="411" t="s">
        <v>5873</v>
      </c>
      <c r="C1409" s="412" t="s">
        <v>394</v>
      </c>
      <c r="D1409" s="367">
        <f t="shared" si="117"/>
        <v>0</v>
      </c>
      <c r="E1409" s="368">
        <f t="shared" si="118"/>
        <v>0</v>
      </c>
      <c r="F1409" s="368">
        <f t="shared" si="119"/>
        <v>0</v>
      </c>
      <c r="G1409" s="368">
        <f t="shared" si="120"/>
        <v>0</v>
      </c>
      <c r="H1409" s="368">
        <f t="shared" si="121"/>
        <v>0</v>
      </c>
      <c r="I1409" s="368">
        <f t="shared" si="122"/>
        <v>0</v>
      </c>
      <c r="J1409" s="368">
        <f t="shared" si="123"/>
        <v>0</v>
      </c>
      <c r="K1409" s="368">
        <f t="shared" si="124"/>
        <v>0</v>
      </c>
      <c r="L1409" s="368">
        <f t="shared" si="125"/>
        <v>0</v>
      </c>
      <c r="M1409" s="368">
        <f t="shared" si="126"/>
        <v>0</v>
      </c>
      <c r="N1409" s="370">
        <f t="shared" si="127"/>
        <v>0</v>
      </c>
      <c r="O1409" s="371"/>
      <c r="P1409" s="413">
        <f t="shared" si="134"/>
        <v>0</v>
      </c>
      <c r="Q1409" s="373" t="str">
        <f t="shared" si="135"/>
        <v/>
      </c>
      <c r="R1409" s="374">
        <v>0</v>
      </c>
      <c r="S1409" s="420">
        <v>0</v>
      </c>
      <c r="T1409" s="414">
        <v>0</v>
      </c>
      <c r="U1409" s="414">
        <v>0</v>
      </c>
      <c r="V1409" s="414">
        <v>0</v>
      </c>
      <c r="W1409" s="414">
        <v>0</v>
      </c>
      <c r="X1409" s="414">
        <v>0</v>
      </c>
      <c r="Y1409" s="414">
        <v>0</v>
      </c>
      <c r="Z1409" s="414">
        <v>0</v>
      </c>
      <c r="AA1409" s="414">
        <v>0</v>
      </c>
      <c r="AB1409" s="420">
        <v>0</v>
      </c>
      <c r="AC1409" s="429"/>
      <c r="AD1409" s="421">
        <v>0</v>
      </c>
      <c r="AE1409" s="427">
        <v>0</v>
      </c>
      <c r="AF1409" s="417"/>
      <c r="AG1409" s="375"/>
      <c r="AH1409" s="417"/>
      <c r="AI1409" s="142">
        <v>0</v>
      </c>
      <c r="AJ1409" s="142">
        <v>0</v>
      </c>
      <c r="AK1409" s="142">
        <v>0</v>
      </c>
      <c r="AL1409" s="126"/>
      <c r="AM1409" s="418"/>
      <c r="AN1409" s="418"/>
      <c r="AO1409" s="375">
        <v>0</v>
      </c>
    </row>
    <row r="1410" spans="1:41" ht="24" customHeight="1" x14ac:dyDescent="0.3">
      <c r="A1410" s="419" t="s">
        <v>5874</v>
      </c>
      <c r="B1410" s="411" t="s">
        <v>5875</v>
      </c>
      <c r="C1410" s="412" t="s">
        <v>1430</v>
      </c>
      <c r="D1410" s="367">
        <f t="shared" si="117"/>
        <v>0</v>
      </c>
      <c r="E1410" s="368">
        <f t="shared" si="118"/>
        <v>0</v>
      </c>
      <c r="F1410" s="368">
        <f t="shared" si="119"/>
        <v>0</v>
      </c>
      <c r="G1410" s="368">
        <f t="shared" si="120"/>
        <v>0</v>
      </c>
      <c r="H1410" s="368">
        <f t="shared" si="121"/>
        <v>0</v>
      </c>
      <c r="I1410" s="368">
        <f t="shared" si="122"/>
        <v>0</v>
      </c>
      <c r="J1410" s="368">
        <f t="shared" si="123"/>
        <v>0</v>
      </c>
      <c r="K1410" s="368">
        <f t="shared" si="124"/>
        <v>0</v>
      </c>
      <c r="L1410" s="368">
        <f t="shared" si="125"/>
        <v>0</v>
      </c>
      <c r="M1410" s="368">
        <f t="shared" si="126"/>
        <v>0</v>
      </c>
      <c r="N1410" s="370">
        <f t="shared" si="127"/>
        <v>0</v>
      </c>
      <c r="O1410" s="371"/>
      <c r="P1410" s="413">
        <f t="shared" si="134"/>
        <v>0</v>
      </c>
      <c r="Q1410" s="373" t="str">
        <f t="shared" si="135"/>
        <v/>
      </c>
      <c r="R1410" s="374">
        <v>0</v>
      </c>
      <c r="S1410" s="425">
        <v>0</v>
      </c>
      <c r="T1410" s="414">
        <v>0</v>
      </c>
      <c r="U1410" s="414">
        <v>0</v>
      </c>
      <c r="V1410" s="414">
        <v>0</v>
      </c>
      <c r="W1410" s="414">
        <v>0</v>
      </c>
      <c r="X1410" s="414">
        <v>0</v>
      </c>
      <c r="Y1410" s="414">
        <v>0</v>
      </c>
      <c r="Z1410" s="414">
        <v>0</v>
      </c>
      <c r="AA1410" s="414">
        <v>0</v>
      </c>
      <c r="AB1410" s="425">
        <v>0</v>
      </c>
      <c r="AC1410" s="415"/>
      <c r="AD1410" s="426">
        <v>0</v>
      </c>
      <c r="AE1410" s="427">
        <v>0</v>
      </c>
      <c r="AF1410" s="433"/>
      <c r="AG1410" s="425"/>
      <c r="AH1410" s="433"/>
      <c r="AI1410" s="421">
        <v>0</v>
      </c>
      <c r="AJ1410" s="421">
        <v>0</v>
      </c>
      <c r="AK1410" s="421">
        <v>0</v>
      </c>
      <c r="AL1410" s="126"/>
      <c r="AM1410" s="418"/>
      <c r="AN1410" s="418"/>
      <c r="AO1410" s="375">
        <v>0</v>
      </c>
    </row>
    <row r="1411" spans="1:41" ht="24" customHeight="1" x14ac:dyDescent="0.3">
      <c r="A1411" s="419" t="s">
        <v>5876</v>
      </c>
      <c r="B1411" s="411" t="s">
        <v>5877</v>
      </c>
      <c r="C1411" s="412" t="s">
        <v>1430</v>
      </c>
      <c r="D1411" s="367">
        <f t="shared" si="117"/>
        <v>0</v>
      </c>
      <c r="E1411" s="368">
        <f t="shared" si="118"/>
        <v>0</v>
      </c>
      <c r="F1411" s="368">
        <f t="shared" si="119"/>
        <v>0</v>
      </c>
      <c r="G1411" s="368">
        <f t="shared" si="120"/>
        <v>0</v>
      </c>
      <c r="H1411" s="368">
        <f t="shared" si="121"/>
        <v>0</v>
      </c>
      <c r="I1411" s="368">
        <f t="shared" si="122"/>
        <v>0</v>
      </c>
      <c r="J1411" s="368">
        <f t="shared" si="123"/>
        <v>0</v>
      </c>
      <c r="K1411" s="368">
        <f t="shared" si="124"/>
        <v>0</v>
      </c>
      <c r="L1411" s="368">
        <f t="shared" si="125"/>
        <v>0</v>
      </c>
      <c r="M1411" s="368">
        <f t="shared" si="126"/>
        <v>0</v>
      </c>
      <c r="N1411" s="370">
        <f t="shared" si="127"/>
        <v>0</v>
      </c>
      <c r="O1411" s="371"/>
      <c r="P1411" s="413">
        <f t="shared" si="134"/>
        <v>0</v>
      </c>
      <c r="Q1411" s="373" t="str">
        <f t="shared" si="135"/>
        <v/>
      </c>
      <c r="R1411" s="431">
        <v>0</v>
      </c>
      <c r="S1411" s="425">
        <v>0</v>
      </c>
      <c r="T1411" s="414">
        <v>0</v>
      </c>
      <c r="U1411" s="414">
        <v>0</v>
      </c>
      <c r="V1411" s="414">
        <v>0</v>
      </c>
      <c r="W1411" s="414">
        <v>0</v>
      </c>
      <c r="X1411" s="414">
        <v>0</v>
      </c>
      <c r="Y1411" s="414">
        <v>0</v>
      </c>
      <c r="Z1411" s="414">
        <v>0</v>
      </c>
      <c r="AA1411" s="414">
        <v>0</v>
      </c>
      <c r="AB1411" s="425">
        <v>0</v>
      </c>
      <c r="AC1411" s="415"/>
      <c r="AD1411" s="142">
        <v>0</v>
      </c>
      <c r="AE1411" s="416">
        <v>0</v>
      </c>
      <c r="AF1411" s="417"/>
      <c r="AG1411" s="375"/>
      <c r="AH1411" s="417"/>
      <c r="AI1411" s="142">
        <v>0</v>
      </c>
      <c r="AJ1411" s="142">
        <v>0</v>
      </c>
      <c r="AK1411" s="142">
        <v>0</v>
      </c>
      <c r="AL1411" s="434"/>
      <c r="AM1411" s="435"/>
      <c r="AN1411" s="435"/>
      <c r="AO1411" s="375">
        <v>0</v>
      </c>
    </row>
    <row r="1412" spans="1:41" ht="24" customHeight="1" x14ac:dyDescent="0.3">
      <c r="A1412" s="419" t="s">
        <v>1906</v>
      </c>
      <c r="B1412" s="411" t="s">
        <v>1907</v>
      </c>
      <c r="C1412" s="412" t="s">
        <v>81</v>
      </c>
      <c r="D1412" s="367">
        <f t="shared" si="117"/>
        <v>45</v>
      </c>
      <c r="E1412" s="368">
        <f t="shared" si="118"/>
        <v>0</v>
      </c>
      <c r="F1412" s="368">
        <f t="shared" si="119"/>
        <v>0</v>
      </c>
      <c r="G1412" s="368">
        <f t="shared" si="120"/>
        <v>0</v>
      </c>
      <c r="H1412" s="368">
        <f t="shared" si="121"/>
        <v>0</v>
      </c>
      <c r="I1412" s="368">
        <f t="shared" si="122"/>
        <v>0</v>
      </c>
      <c r="J1412" s="368">
        <f t="shared" si="123"/>
        <v>0</v>
      </c>
      <c r="K1412" s="368">
        <f t="shared" si="124"/>
        <v>0</v>
      </c>
      <c r="L1412" s="368">
        <f t="shared" si="125"/>
        <v>0</v>
      </c>
      <c r="M1412" s="368">
        <f t="shared" si="126"/>
        <v>0</v>
      </c>
      <c r="N1412" s="370">
        <f t="shared" si="127"/>
        <v>45</v>
      </c>
      <c r="O1412" s="371"/>
      <c r="P1412" s="413">
        <f t="shared" si="134"/>
        <v>45</v>
      </c>
      <c r="Q1412" s="373">
        <f t="shared" si="135"/>
        <v>181</v>
      </c>
      <c r="R1412" s="374">
        <v>0</v>
      </c>
      <c r="S1412" s="420">
        <v>0</v>
      </c>
      <c r="T1412" s="414">
        <v>0</v>
      </c>
      <c r="U1412" s="414">
        <v>0</v>
      </c>
      <c r="V1412" s="414">
        <v>0</v>
      </c>
      <c r="W1412" s="414">
        <v>0</v>
      </c>
      <c r="X1412" s="414">
        <v>0</v>
      </c>
      <c r="Y1412" s="414">
        <v>0</v>
      </c>
      <c r="Z1412" s="414">
        <v>0</v>
      </c>
      <c r="AA1412" s="414">
        <v>0</v>
      </c>
      <c r="AB1412" s="420">
        <v>0</v>
      </c>
      <c r="AC1412" s="429"/>
      <c r="AD1412" s="430">
        <v>0</v>
      </c>
      <c r="AE1412" s="427">
        <v>0</v>
      </c>
      <c r="AF1412" s="417"/>
      <c r="AG1412" s="375"/>
      <c r="AH1412" s="417"/>
      <c r="AI1412" s="426">
        <v>0</v>
      </c>
      <c r="AJ1412" s="426">
        <v>0</v>
      </c>
      <c r="AK1412" s="426">
        <v>0</v>
      </c>
      <c r="AL1412" s="126"/>
      <c r="AM1412" s="418"/>
      <c r="AN1412" s="418">
        <v>45</v>
      </c>
      <c r="AO1412" s="375">
        <v>0</v>
      </c>
    </row>
    <row r="1413" spans="1:41" ht="24" customHeight="1" x14ac:dyDescent="0.3">
      <c r="A1413" s="419" t="s">
        <v>5879</v>
      </c>
      <c r="B1413" s="436" t="s">
        <v>5880</v>
      </c>
      <c r="C1413" s="437" t="s">
        <v>394</v>
      </c>
      <c r="D1413" s="367">
        <f t="shared" si="117"/>
        <v>0</v>
      </c>
      <c r="E1413" s="368">
        <f t="shared" si="118"/>
        <v>0</v>
      </c>
      <c r="F1413" s="368">
        <f t="shared" si="119"/>
        <v>0</v>
      </c>
      <c r="G1413" s="368">
        <f t="shared" si="120"/>
        <v>0</v>
      </c>
      <c r="H1413" s="368">
        <f t="shared" si="121"/>
        <v>0</v>
      </c>
      <c r="I1413" s="368">
        <f t="shared" si="122"/>
        <v>0</v>
      </c>
      <c r="J1413" s="368">
        <f t="shared" si="123"/>
        <v>0</v>
      </c>
      <c r="K1413" s="368">
        <f t="shared" si="124"/>
        <v>0</v>
      </c>
      <c r="L1413" s="368">
        <f t="shared" si="125"/>
        <v>0</v>
      </c>
      <c r="M1413" s="368">
        <f t="shared" si="126"/>
        <v>0</v>
      </c>
      <c r="N1413" s="370">
        <f t="shared" si="127"/>
        <v>0</v>
      </c>
      <c r="O1413" s="371"/>
      <c r="P1413" s="413">
        <f t="shared" si="134"/>
        <v>0</v>
      </c>
      <c r="Q1413" s="373" t="str">
        <f t="shared" si="135"/>
        <v/>
      </c>
      <c r="R1413" s="431">
        <v>0</v>
      </c>
      <c r="S1413" s="420">
        <v>0</v>
      </c>
      <c r="T1413" s="414">
        <v>0</v>
      </c>
      <c r="U1413" s="414">
        <v>0</v>
      </c>
      <c r="V1413" s="414">
        <v>0</v>
      </c>
      <c r="W1413" s="414">
        <v>0</v>
      </c>
      <c r="X1413" s="414">
        <v>0</v>
      </c>
      <c r="Y1413" s="414">
        <v>0</v>
      </c>
      <c r="Z1413" s="414">
        <v>0</v>
      </c>
      <c r="AA1413" s="414">
        <v>0</v>
      </c>
      <c r="AB1413" s="420">
        <v>0</v>
      </c>
      <c r="AC1413" s="429"/>
      <c r="AD1413" s="421">
        <v>0</v>
      </c>
      <c r="AE1413" s="416">
        <v>0</v>
      </c>
      <c r="AF1413" s="417"/>
      <c r="AG1413" s="375"/>
      <c r="AH1413" s="417"/>
      <c r="AI1413" s="421">
        <v>0</v>
      </c>
      <c r="AJ1413" s="421">
        <v>0</v>
      </c>
      <c r="AK1413" s="421">
        <v>0</v>
      </c>
      <c r="AL1413" s="434"/>
      <c r="AM1413" s="435"/>
      <c r="AN1413" s="435"/>
      <c r="AO1413" s="375">
        <v>0</v>
      </c>
    </row>
    <row r="1414" spans="1:41" ht="24" customHeight="1" x14ac:dyDescent="0.3">
      <c r="A1414" s="419" t="s">
        <v>5881</v>
      </c>
      <c r="B1414" s="436" t="s">
        <v>5882</v>
      </c>
      <c r="C1414" s="437" t="s">
        <v>2428</v>
      </c>
      <c r="D1414" s="367">
        <f t="shared" si="117"/>
        <v>0</v>
      </c>
      <c r="E1414" s="368">
        <f t="shared" si="118"/>
        <v>0</v>
      </c>
      <c r="F1414" s="368">
        <f t="shared" si="119"/>
        <v>0</v>
      </c>
      <c r="G1414" s="368">
        <f t="shared" si="120"/>
        <v>0</v>
      </c>
      <c r="H1414" s="368">
        <f t="shared" si="121"/>
        <v>0</v>
      </c>
      <c r="I1414" s="368">
        <f t="shared" si="122"/>
        <v>0</v>
      </c>
      <c r="J1414" s="368">
        <f t="shared" si="123"/>
        <v>0</v>
      </c>
      <c r="K1414" s="368">
        <f t="shared" si="124"/>
        <v>0</v>
      </c>
      <c r="L1414" s="368">
        <f t="shared" si="125"/>
        <v>0</v>
      </c>
      <c r="M1414" s="368">
        <f t="shared" si="126"/>
        <v>0</v>
      </c>
      <c r="N1414" s="370">
        <f t="shared" si="127"/>
        <v>0</v>
      </c>
      <c r="O1414" s="371"/>
      <c r="P1414" s="413">
        <f t="shared" si="134"/>
        <v>0</v>
      </c>
      <c r="Q1414" s="373" t="str">
        <f t="shared" si="135"/>
        <v/>
      </c>
      <c r="R1414" s="374">
        <v>0</v>
      </c>
      <c r="S1414" s="425">
        <v>0</v>
      </c>
      <c r="T1414" s="414">
        <v>0</v>
      </c>
      <c r="U1414" s="414">
        <v>0</v>
      </c>
      <c r="V1414" s="414">
        <v>0</v>
      </c>
      <c r="W1414" s="414">
        <v>0</v>
      </c>
      <c r="X1414" s="414">
        <v>0</v>
      </c>
      <c r="Y1414" s="414">
        <v>0</v>
      </c>
      <c r="Z1414" s="414">
        <v>0</v>
      </c>
      <c r="AA1414" s="414">
        <v>0</v>
      </c>
      <c r="AB1414" s="425">
        <v>0</v>
      </c>
      <c r="AC1414" s="429"/>
      <c r="AD1414" s="142">
        <v>0</v>
      </c>
      <c r="AE1414" s="416">
        <v>0</v>
      </c>
      <c r="AF1414" s="433"/>
      <c r="AG1414" s="425"/>
      <c r="AH1414" s="433"/>
      <c r="AI1414" s="430">
        <v>0</v>
      </c>
      <c r="AJ1414" s="430">
        <v>0</v>
      </c>
      <c r="AK1414" s="430">
        <v>0</v>
      </c>
      <c r="AL1414" s="126"/>
      <c r="AM1414" s="418"/>
      <c r="AN1414" s="418"/>
      <c r="AO1414" s="425">
        <v>0</v>
      </c>
    </row>
    <row r="1415" spans="1:41" ht="24" customHeight="1" x14ac:dyDescent="0.3">
      <c r="A1415" s="419" t="s">
        <v>5883</v>
      </c>
      <c r="B1415" s="411" t="s">
        <v>5884</v>
      </c>
      <c r="C1415" s="412" t="s">
        <v>1857</v>
      </c>
      <c r="D1415" s="367">
        <f t="shared" si="117"/>
        <v>4</v>
      </c>
      <c r="E1415" s="368">
        <f t="shared" si="118"/>
        <v>0</v>
      </c>
      <c r="F1415" s="368">
        <f t="shared" si="119"/>
        <v>0</v>
      </c>
      <c r="G1415" s="368">
        <f t="shared" si="120"/>
        <v>0</v>
      </c>
      <c r="H1415" s="368">
        <f t="shared" si="121"/>
        <v>0</v>
      </c>
      <c r="I1415" s="368">
        <f t="shared" si="122"/>
        <v>0</v>
      </c>
      <c r="J1415" s="368">
        <f t="shared" si="123"/>
        <v>0</v>
      </c>
      <c r="K1415" s="368">
        <f t="shared" si="124"/>
        <v>0</v>
      </c>
      <c r="L1415" s="368">
        <f t="shared" si="125"/>
        <v>0</v>
      </c>
      <c r="M1415" s="368">
        <f t="shared" si="126"/>
        <v>0</v>
      </c>
      <c r="N1415" s="370">
        <f t="shared" si="127"/>
        <v>4</v>
      </c>
      <c r="O1415" s="371"/>
      <c r="P1415" s="413">
        <f t="shared" si="134"/>
        <v>4</v>
      </c>
      <c r="Q1415" s="373">
        <f t="shared" si="135"/>
        <v>889</v>
      </c>
      <c r="R1415" s="374">
        <v>0</v>
      </c>
      <c r="S1415" s="420">
        <v>0</v>
      </c>
      <c r="T1415" s="414">
        <v>0</v>
      </c>
      <c r="U1415" s="414">
        <v>0</v>
      </c>
      <c r="V1415" s="414">
        <v>0</v>
      </c>
      <c r="W1415" s="414">
        <v>0</v>
      </c>
      <c r="X1415" s="414">
        <v>0</v>
      </c>
      <c r="Y1415" s="414">
        <v>0</v>
      </c>
      <c r="Z1415" s="414">
        <v>0</v>
      </c>
      <c r="AA1415" s="414">
        <v>0</v>
      </c>
      <c r="AB1415" s="420">
        <v>0</v>
      </c>
      <c r="AC1415" s="429"/>
      <c r="AD1415" s="430">
        <v>0</v>
      </c>
      <c r="AE1415" s="427">
        <v>0</v>
      </c>
      <c r="AF1415" s="417"/>
      <c r="AG1415" s="375">
        <v>4</v>
      </c>
      <c r="AH1415" s="417"/>
      <c r="AI1415" s="421">
        <v>0</v>
      </c>
      <c r="AJ1415" s="421">
        <v>0</v>
      </c>
      <c r="AK1415" s="421">
        <v>0</v>
      </c>
      <c r="AL1415" s="126"/>
      <c r="AM1415" s="418"/>
      <c r="AN1415" s="418"/>
      <c r="AO1415" s="375">
        <v>0</v>
      </c>
    </row>
    <row r="1416" spans="1:41" ht="24" customHeight="1" x14ac:dyDescent="0.3">
      <c r="A1416" s="419" t="s">
        <v>5885</v>
      </c>
      <c r="B1416" s="436" t="s">
        <v>5886</v>
      </c>
      <c r="C1416" s="437" t="s">
        <v>2113</v>
      </c>
      <c r="D1416" s="367">
        <f t="shared" si="117"/>
        <v>0</v>
      </c>
      <c r="E1416" s="368">
        <f t="shared" si="118"/>
        <v>0</v>
      </c>
      <c r="F1416" s="368">
        <f t="shared" si="119"/>
        <v>0</v>
      </c>
      <c r="G1416" s="368">
        <f t="shared" si="120"/>
        <v>0</v>
      </c>
      <c r="H1416" s="368">
        <f t="shared" si="121"/>
        <v>0</v>
      </c>
      <c r="I1416" s="368">
        <f t="shared" si="122"/>
        <v>0</v>
      </c>
      <c r="J1416" s="368">
        <f t="shared" si="123"/>
        <v>0</v>
      </c>
      <c r="K1416" s="368">
        <f t="shared" si="124"/>
        <v>0</v>
      </c>
      <c r="L1416" s="368">
        <f t="shared" si="125"/>
        <v>0</v>
      </c>
      <c r="M1416" s="368">
        <f t="shared" si="126"/>
        <v>0</v>
      </c>
      <c r="N1416" s="370">
        <f t="shared" si="127"/>
        <v>0</v>
      </c>
      <c r="O1416" s="371"/>
      <c r="P1416" s="413">
        <f t="shared" si="134"/>
        <v>0</v>
      </c>
      <c r="Q1416" s="373" t="str">
        <f t="shared" si="135"/>
        <v/>
      </c>
      <c r="R1416" s="374">
        <v>0</v>
      </c>
      <c r="S1416" s="425">
        <v>0</v>
      </c>
      <c r="T1416" s="414">
        <v>0</v>
      </c>
      <c r="U1416" s="414">
        <v>0</v>
      </c>
      <c r="V1416" s="414">
        <v>0</v>
      </c>
      <c r="W1416" s="414">
        <v>0</v>
      </c>
      <c r="X1416" s="414">
        <v>0</v>
      </c>
      <c r="Y1416" s="414">
        <v>0</v>
      </c>
      <c r="Z1416" s="414">
        <v>0</v>
      </c>
      <c r="AA1416" s="414">
        <v>0</v>
      </c>
      <c r="AB1416" s="425">
        <v>0</v>
      </c>
      <c r="AC1416" s="415"/>
      <c r="AD1416" s="421">
        <v>0</v>
      </c>
      <c r="AE1416" s="427">
        <v>0</v>
      </c>
      <c r="AF1416" s="417"/>
      <c r="AG1416" s="375"/>
      <c r="AH1416" s="417"/>
      <c r="AI1416" s="142">
        <v>0</v>
      </c>
      <c r="AJ1416" s="142">
        <v>0</v>
      </c>
      <c r="AK1416" s="142">
        <v>0</v>
      </c>
      <c r="AL1416" s="126"/>
      <c r="AM1416" s="418"/>
      <c r="AN1416" s="418"/>
      <c r="AO1416" s="375">
        <v>0</v>
      </c>
    </row>
    <row r="1417" spans="1:41" ht="24" customHeight="1" x14ac:dyDescent="0.3">
      <c r="A1417" s="419" t="s">
        <v>5887</v>
      </c>
      <c r="B1417" s="411" t="s">
        <v>5888</v>
      </c>
      <c r="C1417" s="412" t="s">
        <v>2341</v>
      </c>
      <c r="D1417" s="367">
        <f t="shared" si="117"/>
        <v>12</v>
      </c>
      <c r="E1417" s="368">
        <f t="shared" si="118"/>
        <v>0</v>
      </c>
      <c r="F1417" s="368">
        <f t="shared" si="119"/>
        <v>0</v>
      </c>
      <c r="G1417" s="368">
        <f t="shared" si="120"/>
        <v>0</v>
      </c>
      <c r="H1417" s="368">
        <f t="shared" si="121"/>
        <v>0</v>
      </c>
      <c r="I1417" s="368">
        <f t="shared" si="122"/>
        <v>0</v>
      </c>
      <c r="J1417" s="368">
        <f t="shared" si="123"/>
        <v>0</v>
      </c>
      <c r="K1417" s="368">
        <f t="shared" si="124"/>
        <v>0</v>
      </c>
      <c r="L1417" s="368">
        <f t="shared" si="125"/>
        <v>0</v>
      </c>
      <c r="M1417" s="368">
        <f t="shared" si="126"/>
        <v>0</v>
      </c>
      <c r="N1417" s="370">
        <f t="shared" si="127"/>
        <v>12</v>
      </c>
      <c r="O1417" s="371"/>
      <c r="P1417" s="413">
        <f t="shared" si="134"/>
        <v>12</v>
      </c>
      <c r="Q1417" s="373">
        <f t="shared" si="135"/>
        <v>621</v>
      </c>
      <c r="R1417" s="374">
        <v>0</v>
      </c>
      <c r="S1417" s="420">
        <v>0</v>
      </c>
      <c r="T1417" s="414">
        <v>0</v>
      </c>
      <c r="U1417" s="414">
        <v>0</v>
      </c>
      <c r="V1417" s="414">
        <v>0</v>
      </c>
      <c r="W1417" s="414">
        <v>0</v>
      </c>
      <c r="X1417" s="414">
        <v>0</v>
      </c>
      <c r="Y1417" s="414">
        <v>0</v>
      </c>
      <c r="Z1417" s="414">
        <v>0</v>
      </c>
      <c r="AA1417" s="414">
        <v>0</v>
      </c>
      <c r="AB1417" s="420">
        <v>0</v>
      </c>
      <c r="AC1417" s="415"/>
      <c r="AD1417" s="421">
        <v>0</v>
      </c>
      <c r="AE1417" s="416">
        <v>0</v>
      </c>
      <c r="AF1417" s="417"/>
      <c r="AG1417" s="375">
        <v>12</v>
      </c>
      <c r="AH1417" s="417"/>
      <c r="AI1417" s="421">
        <v>0</v>
      </c>
      <c r="AJ1417" s="421">
        <v>0</v>
      </c>
      <c r="AK1417" s="421">
        <v>0</v>
      </c>
      <c r="AL1417" s="126"/>
      <c r="AM1417" s="418"/>
      <c r="AN1417" s="418"/>
      <c r="AO1417" s="375">
        <v>0</v>
      </c>
    </row>
    <row r="1418" spans="1:41" ht="24" customHeight="1" x14ac:dyDescent="0.3">
      <c r="A1418" s="410" t="s">
        <v>5889</v>
      </c>
      <c r="B1418" s="411" t="s">
        <v>5890</v>
      </c>
      <c r="C1418" s="412" t="s">
        <v>437</v>
      </c>
      <c r="D1418" s="367">
        <f t="shared" si="117"/>
        <v>0</v>
      </c>
      <c r="E1418" s="368">
        <f t="shared" si="118"/>
        <v>0</v>
      </c>
      <c r="F1418" s="368">
        <f t="shared" si="119"/>
        <v>0</v>
      </c>
      <c r="G1418" s="368">
        <f t="shared" si="120"/>
        <v>0</v>
      </c>
      <c r="H1418" s="368">
        <f t="shared" si="121"/>
        <v>0</v>
      </c>
      <c r="I1418" s="368">
        <f t="shared" si="122"/>
        <v>0</v>
      </c>
      <c r="J1418" s="368">
        <f t="shared" si="123"/>
        <v>0</v>
      </c>
      <c r="K1418" s="368">
        <f t="shared" si="124"/>
        <v>0</v>
      </c>
      <c r="L1418" s="368">
        <f t="shared" si="125"/>
        <v>0</v>
      </c>
      <c r="M1418" s="368">
        <f t="shared" si="126"/>
        <v>0</v>
      </c>
      <c r="N1418" s="370">
        <f t="shared" si="127"/>
        <v>0</v>
      </c>
      <c r="O1418" s="371"/>
      <c r="P1418" s="413">
        <f t="shared" si="134"/>
        <v>0</v>
      </c>
      <c r="Q1418" s="373" t="str">
        <f t="shared" si="135"/>
        <v/>
      </c>
      <c r="R1418" s="374">
        <v>0</v>
      </c>
      <c r="S1418" s="420">
        <v>0</v>
      </c>
      <c r="T1418" s="414">
        <v>0</v>
      </c>
      <c r="U1418" s="414">
        <v>0</v>
      </c>
      <c r="V1418" s="414">
        <v>0</v>
      </c>
      <c r="W1418" s="414">
        <v>0</v>
      </c>
      <c r="X1418" s="414">
        <v>0</v>
      </c>
      <c r="Y1418" s="414">
        <v>0</v>
      </c>
      <c r="Z1418" s="414">
        <v>0</v>
      </c>
      <c r="AA1418" s="414">
        <v>0</v>
      </c>
      <c r="AB1418" s="420">
        <v>0</v>
      </c>
      <c r="AC1418" s="429"/>
      <c r="AD1418" s="142">
        <v>0</v>
      </c>
      <c r="AE1418" s="416">
        <v>0</v>
      </c>
      <c r="AF1418" s="417"/>
      <c r="AG1418" s="375"/>
      <c r="AH1418" s="417"/>
      <c r="AI1418" s="430">
        <v>0</v>
      </c>
      <c r="AJ1418" s="430">
        <v>0</v>
      </c>
      <c r="AK1418" s="430">
        <v>0</v>
      </c>
      <c r="AL1418" s="126"/>
      <c r="AM1418" s="418"/>
      <c r="AN1418" s="418"/>
      <c r="AO1418" s="425">
        <v>0</v>
      </c>
    </row>
    <row r="1419" spans="1:41" ht="24" customHeight="1" x14ac:dyDescent="0.3">
      <c r="A1419" s="419" t="s">
        <v>5891</v>
      </c>
      <c r="B1419" s="411" t="s">
        <v>5892</v>
      </c>
      <c r="C1419" s="412" t="s">
        <v>2015</v>
      </c>
      <c r="D1419" s="367">
        <f t="shared" si="117"/>
        <v>0</v>
      </c>
      <c r="E1419" s="368">
        <f t="shared" si="118"/>
        <v>0</v>
      </c>
      <c r="F1419" s="368">
        <f t="shared" si="119"/>
        <v>0</v>
      </c>
      <c r="G1419" s="368">
        <f t="shared" si="120"/>
        <v>0</v>
      </c>
      <c r="H1419" s="368">
        <f t="shared" si="121"/>
        <v>0</v>
      </c>
      <c r="I1419" s="368">
        <f t="shared" si="122"/>
        <v>0</v>
      </c>
      <c r="J1419" s="368">
        <f t="shared" si="123"/>
        <v>0</v>
      </c>
      <c r="K1419" s="368">
        <f t="shared" si="124"/>
        <v>0</v>
      </c>
      <c r="L1419" s="368">
        <f t="shared" si="125"/>
        <v>0</v>
      </c>
      <c r="M1419" s="368">
        <f t="shared" si="126"/>
        <v>0</v>
      </c>
      <c r="N1419" s="370">
        <f t="shared" si="127"/>
        <v>0</v>
      </c>
      <c r="O1419" s="371"/>
      <c r="P1419" s="413">
        <f t="shared" si="134"/>
        <v>0</v>
      </c>
      <c r="Q1419" s="373" t="str">
        <f t="shared" si="135"/>
        <v/>
      </c>
      <c r="R1419" s="374">
        <v>0</v>
      </c>
      <c r="S1419" s="414">
        <v>0</v>
      </c>
      <c r="T1419" s="414">
        <v>0</v>
      </c>
      <c r="U1419" s="414">
        <v>0</v>
      </c>
      <c r="V1419" s="414">
        <v>0</v>
      </c>
      <c r="W1419" s="414">
        <v>0</v>
      </c>
      <c r="X1419" s="414">
        <v>0</v>
      </c>
      <c r="Y1419" s="414">
        <v>0</v>
      </c>
      <c r="Z1419" s="414">
        <v>0</v>
      </c>
      <c r="AA1419" s="414">
        <v>0</v>
      </c>
      <c r="AB1419" s="414">
        <v>0</v>
      </c>
      <c r="AC1419" s="429"/>
      <c r="AD1419" s="421">
        <v>0</v>
      </c>
      <c r="AE1419" s="416">
        <v>0</v>
      </c>
      <c r="AF1419" s="417"/>
      <c r="AG1419" s="375"/>
      <c r="AH1419" s="417"/>
      <c r="AI1419" s="426">
        <v>0</v>
      </c>
      <c r="AJ1419" s="426">
        <v>0</v>
      </c>
      <c r="AK1419" s="426">
        <v>0</v>
      </c>
      <c r="AL1419" s="126"/>
      <c r="AM1419" s="418"/>
      <c r="AN1419" s="418"/>
      <c r="AO1419" s="375">
        <v>0</v>
      </c>
    </row>
    <row r="1420" spans="1:41" ht="24" customHeight="1" x14ac:dyDescent="0.3">
      <c r="A1420" s="410" t="s">
        <v>5893</v>
      </c>
      <c r="B1420" s="411" t="s">
        <v>5894</v>
      </c>
      <c r="C1420" s="412" t="s">
        <v>2688</v>
      </c>
      <c r="D1420" s="367">
        <f t="shared" si="117"/>
        <v>0</v>
      </c>
      <c r="E1420" s="368">
        <f t="shared" si="118"/>
        <v>0</v>
      </c>
      <c r="F1420" s="368">
        <f t="shared" si="119"/>
        <v>0</v>
      </c>
      <c r="G1420" s="368">
        <f t="shared" si="120"/>
        <v>0</v>
      </c>
      <c r="H1420" s="368">
        <f t="shared" si="121"/>
        <v>0</v>
      </c>
      <c r="I1420" s="368">
        <f t="shared" si="122"/>
        <v>0</v>
      </c>
      <c r="J1420" s="368">
        <f t="shared" si="123"/>
        <v>0</v>
      </c>
      <c r="K1420" s="368">
        <f t="shared" si="124"/>
        <v>0</v>
      </c>
      <c r="L1420" s="368">
        <f t="shared" si="125"/>
        <v>0</v>
      </c>
      <c r="M1420" s="368">
        <f t="shared" si="126"/>
        <v>0</v>
      </c>
      <c r="N1420" s="370">
        <f t="shared" si="127"/>
        <v>0</v>
      </c>
      <c r="O1420" s="371"/>
      <c r="P1420" s="413">
        <f t="shared" si="134"/>
        <v>0</v>
      </c>
      <c r="Q1420" s="373" t="str">
        <f t="shared" si="135"/>
        <v/>
      </c>
      <c r="R1420" s="374">
        <v>0</v>
      </c>
      <c r="S1420" s="428">
        <v>0</v>
      </c>
      <c r="T1420" s="414">
        <v>0</v>
      </c>
      <c r="U1420" s="414">
        <v>0</v>
      </c>
      <c r="V1420" s="414">
        <v>0</v>
      </c>
      <c r="W1420" s="414">
        <v>0</v>
      </c>
      <c r="X1420" s="414">
        <v>0</v>
      </c>
      <c r="Y1420" s="414">
        <v>0</v>
      </c>
      <c r="Z1420" s="414">
        <v>0</v>
      </c>
      <c r="AA1420" s="414">
        <v>0</v>
      </c>
      <c r="AB1420" s="428">
        <v>0</v>
      </c>
      <c r="AC1420" s="415"/>
      <c r="AD1420" s="430">
        <v>0</v>
      </c>
      <c r="AE1420" s="416">
        <v>0</v>
      </c>
      <c r="AF1420" s="417"/>
      <c r="AG1420" s="375"/>
      <c r="AH1420" s="417"/>
      <c r="AI1420" s="389">
        <v>0</v>
      </c>
      <c r="AJ1420" s="389">
        <v>0</v>
      </c>
      <c r="AK1420" s="389">
        <v>0</v>
      </c>
      <c r="AL1420" s="126"/>
      <c r="AM1420" s="418"/>
      <c r="AN1420" s="418"/>
      <c r="AO1420" s="375">
        <v>0</v>
      </c>
    </row>
    <row r="1421" spans="1:41" ht="24" customHeight="1" x14ac:dyDescent="0.3">
      <c r="A1421" s="419" t="s">
        <v>5895</v>
      </c>
      <c r="B1421" s="436" t="s">
        <v>5896</v>
      </c>
      <c r="C1421" s="437" t="s">
        <v>156</v>
      </c>
      <c r="D1421" s="367">
        <f t="shared" si="117"/>
        <v>51</v>
      </c>
      <c r="E1421" s="368">
        <f t="shared" si="118"/>
        <v>32</v>
      </c>
      <c r="F1421" s="368">
        <f t="shared" si="119"/>
        <v>0</v>
      </c>
      <c r="G1421" s="368">
        <f t="shared" si="120"/>
        <v>0</v>
      </c>
      <c r="H1421" s="368">
        <f t="shared" si="121"/>
        <v>0</v>
      </c>
      <c r="I1421" s="368">
        <f t="shared" si="122"/>
        <v>0</v>
      </c>
      <c r="J1421" s="368">
        <f t="shared" si="123"/>
        <v>0</v>
      </c>
      <c r="K1421" s="368">
        <f t="shared" si="124"/>
        <v>0</v>
      </c>
      <c r="L1421" s="368">
        <f t="shared" si="125"/>
        <v>0</v>
      </c>
      <c r="M1421" s="368">
        <f t="shared" si="126"/>
        <v>0</v>
      </c>
      <c r="N1421" s="370">
        <f t="shared" si="127"/>
        <v>83</v>
      </c>
      <c r="O1421" s="371"/>
      <c r="P1421" s="413">
        <f t="shared" si="134"/>
        <v>83</v>
      </c>
      <c r="Q1421" s="373">
        <f t="shared" si="135"/>
        <v>90</v>
      </c>
      <c r="R1421" s="431">
        <v>0</v>
      </c>
      <c r="S1421" s="414">
        <v>51</v>
      </c>
      <c r="T1421" s="414">
        <v>0</v>
      </c>
      <c r="U1421" s="414">
        <v>0</v>
      </c>
      <c r="V1421" s="414">
        <v>0</v>
      </c>
      <c r="W1421" s="414">
        <v>0</v>
      </c>
      <c r="X1421" s="414">
        <v>0</v>
      </c>
      <c r="Y1421" s="414">
        <v>0</v>
      </c>
      <c r="Z1421" s="414">
        <v>0</v>
      </c>
      <c r="AA1421" s="414">
        <v>0</v>
      </c>
      <c r="AB1421" s="414">
        <v>0</v>
      </c>
      <c r="AC1421" s="429"/>
      <c r="AD1421" s="426">
        <v>0</v>
      </c>
      <c r="AE1421" s="416">
        <v>0</v>
      </c>
      <c r="AF1421" s="417">
        <v>32</v>
      </c>
      <c r="AG1421" s="375"/>
      <c r="AH1421" s="417"/>
      <c r="AI1421" s="421">
        <v>0</v>
      </c>
      <c r="AJ1421" s="421">
        <v>0</v>
      </c>
      <c r="AK1421" s="421">
        <v>0</v>
      </c>
      <c r="AL1421" s="434"/>
      <c r="AM1421" s="435"/>
      <c r="AN1421" s="435"/>
      <c r="AO1421" s="375">
        <v>0</v>
      </c>
    </row>
    <row r="1422" spans="1:41" ht="24" customHeight="1" x14ac:dyDescent="0.3">
      <c r="A1422" s="521" t="s">
        <v>5897</v>
      </c>
      <c r="B1422" s="522" t="s">
        <v>5898</v>
      </c>
      <c r="C1422" s="523" t="s">
        <v>1937</v>
      </c>
      <c r="D1422" s="367">
        <f t="shared" si="117"/>
        <v>5</v>
      </c>
      <c r="E1422" s="368">
        <f t="shared" si="118"/>
        <v>4</v>
      </c>
      <c r="F1422" s="368">
        <f t="shared" si="119"/>
        <v>0</v>
      </c>
      <c r="G1422" s="368">
        <f t="shared" si="120"/>
        <v>0</v>
      </c>
      <c r="H1422" s="368">
        <f t="shared" si="121"/>
        <v>0</v>
      </c>
      <c r="I1422" s="368">
        <f t="shared" si="122"/>
        <v>0</v>
      </c>
      <c r="J1422" s="368">
        <f t="shared" si="123"/>
        <v>0</v>
      </c>
      <c r="K1422" s="368">
        <f t="shared" si="124"/>
        <v>0</v>
      </c>
      <c r="L1422" s="368">
        <f t="shared" si="125"/>
        <v>0</v>
      </c>
      <c r="M1422" s="368">
        <f t="shared" si="126"/>
        <v>0</v>
      </c>
      <c r="N1422" s="480">
        <f t="shared" si="127"/>
        <v>9</v>
      </c>
      <c r="O1422" s="524"/>
      <c r="P1422" s="525">
        <f>N1422+O1422*100</f>
        <v>9</v>
      </c>
      <c r="Q1422" s="483">
        <f>IF(P1422=0,"",RANK(P1422,P:P,0))</f>
        <v>728</v>
      </c>
      <c r="R1422" s="374">
        <v>0</v>
      </c>
      <c r="S1422" s="420">
        <v>0</v>
      </c>
      <c r="T1422" s="414">
        <v>0</v>
      </c>
      <c r="U1422" s="414">
        <v>0</v>
      </c>
      <c r="V1422" s="414">
        <v>0</v>
      </c>
      <c r="W1422" s="414">
        <v>0</v>
      </c>
      <c r="X1422" s="414">
        <v>0</v>
      </c>
      <c r="Y1422" s="414">
        <v>0</v>
      </c>
      <c r="Z1422" s="414">
        <v>0</v>
      </c>
      <c r="AA1422" s="414">
        <v>0</v>
      </c>
      <c r="AB1422" s="420">
        <v>4</v>
      </c>
      <c r="AC1422" s="526"/>
      <c r="AD1422" s="389">
        <v>0</v>
      </c>
      <c r="AE1422" s="416">
        <v>0</v>
      </c>
      <c r="AF1422" s="527"/>
      <c r="AG1422" s="198">
        <v>5</v>
      </c>
      <c r="AH1422" s="527"/>
      <c r="AI1422" s="426">
        <v>0</v>
      </c>
      <c r="AJ1422" s="426">
        <v>0</v>
      </c>
      <c r="AK1422" s="426">
        <v>0</v>
      </c>
      <c r="AL1422" s="126"/>
      <c r="AM1422" s="418"/>
      <c r="AN1422" s="418"/>
      <c r="AO1422" s="375">
        <v>0</v>
      </c>
    </row>
    <row r="1423" spans="1:41" ht="24" customHeight="1" x14ac:dyDescent="0.3">
      <c r="A1423" s="419" t="s">
        <v>5899</v>
      </c>
      <c r="B1423" s="411" t="s">
        <v>5900</v>
      </c>
      <c r="C1423" s="412" t="s">
        <v>384</v>
      </c>
      <c r="D1423" s="367">
        <f t="shared" si="117"/>
        <v>0</v>
      </c>
      <c r="E1423" s="368">
        <f t="shared" si="118"/>
        <v>0</v>
      </c>
      <c r="F1423" s="368">
        <f t="shared" si="119"/>
        <v>0</v>
      </c>
      <c r="G1423" s="368">
        <f t="shared" si="120"/>
        <v>0</v>
      </c>
      <c r="H1423" s="368">
        <f t="shared" si="121"/>
        <v>0</v>
      </c>
      <c r="I1423" s="368">
        <f t="shared" si="122"/>
        <v>0</v>
      </c>
      <c r="J1423" s="368">
        <f t="shared" si="123"/>
        <v>0</v>
      </c>
      <c r="K1423" s="368">
        <f t="shared" si="124"/>
        <v>0</v>
      </c>
      <c r="L1423" s="368">
        <f t="shared" si="125"/>
        <v>0</v>
      </c>
      <c r="M1423" s="368">
        <f t="shared" si="126"/>
        <v>0</v>
      </c>
      <c r="N1423" s="370">
        <f t="shared" si="127"/>
        <v>0</v>
      </c>
      <c r="O1423" s="371"/>
      <c r="P1423" s="413">
        <f t="shared" ref="P1423:P1461" si="136">N1423+O1423*100</f>
        <v>0</v>
      </c>
      <c r="Q1423" s="373" t="str">
        <f t="shared" ref="Q1423:Q1461" si="137">IF(P1423=0,"",RANK(P1423,P:P,0))</f>
        <v/>
      </c>
      <c r="R1423" s="374">
        <v>0</v>
      </c>
      <c r="S1423" s="420">
        <v>0</v>
      </c>
      <c r="T1423" s="414">
        <v>0</v>
      </c>
      <c r="U1423" s="414">
        <v>0</v>
      </c>
      <c r="V1423" s="414">
        <v>0</v>
      </c>
      <c r="W1423" s="414">
        <v>0</v>
      </c>
      <c r="X1423" s="414">
        <v>0</v>
      </c>
      <c r="Y1423" s="414">
        <v>0</v>
      </c>
      <c r="Z1423" s="414">
        <v>0</v>
      </c>
      <c r="AA1423" s="414">
        <v>0</v>
      </c>
      <c r="AB1423" s="420">
        <v>0</v>
      </c>
      <c r="AC1423" s="415"/>
      <c r="AD1423" s="421">
        <v>0</v>
      </c>
      <c r="AE1423" s="416">
        <v>0</v>
      </c>
      <c r="AF1423" s="417"/>
      <c r="AG1423" s="375"/>
      <c r="AH1423" s="417"/>
      <c r="AI1423" s="124">
        <v>0</v>
      </c>
      <c r="AJ1423" s="124">
        <v>0</v>
      </c>
      <c r="AK1423" s="124">
        <v>0</v>
      </c>
      <c r="AL1423" s="126"/>
      <c r="AM1423" s="418"/>
      <c r="AN1423" s="418"/>
      <c r="AO1423" s="375">
        <v>0</v>
      </c>
    </row>
    <row r="1424" spans="1:41" ht="24" customHeight="1" x14ac:dyDescent="0.3">
      <c r="A1424" s="410" t="s">
        <v>5901</v>
      </c>
      <c r="B1424" s="411" t="s">
        <v>5902</v>
      </c>
      <c r="C1424" s="412" t="s">
        <v>2900</v>
      </c>
      <c r="D1424" s="367">
        <f t="shared" si="117"/>
        <v>0</v>
      </c>
      <c r="E1424" s="368">
        <f t="shared" si="118"/>
        <v>0</v>
      </c>
      <c r="F1424" s="368">
        <f t="shared" si="119"/>
        <v>0</v>
      </c>
      <c r="G1424" s="368">
        <f t="shared" si="120"/>
        <v>0</v>
      </c>
      <c r="H1424" s="368">
        <f t="shared" si="121"/>
        <v>0</v>
      </c>
      <c r="I1424" s="368">
        <f t="shared" si="122"/>
        <v>0</v>
      </c>
      <c r="J1424" s="368">
        <f t="shared" si="123"/>
        <v>0</v>
      </c>
      <c r="K1424" s="368">
        <f t="shared" si="124"/>
        <v>0</v>
      </c>
      <c r="L1424" s="368">
        <f t="shared" si="125"/>
        <v>0</v>
      </c>
      <c r="M1424" s="368">
        <f t="shared" si="126"/>
        <v>0</v>
      </c>
      <c r="N1424" s="370">
        <f t="shared" si="127"/>
        <v>0</v>
      </c>
      <c r="O1424" s="371"/>
      <c r="P1424" s="413">
        <f t="shared" si="136"/>
        <v>0</v>
      </c>
      <c r="Q1424" s="373" t="str">
        <f t="shared" si="137"/>
        <v/>
      </c>
      <c r="R1424" s="374">
        <v>0</v>
      </c>
      <c r="S1424" s="414">
        <v>0</v>
      </c>
      <c r="T1424" s="414">
        <v>0</v>
      </c>
      <c r="U1424" s="414">
        <v>0</v>
      </c>
      <c r="V1424" s="414">
        <v>0</v>
      </c>
      <c r="W1424" s="414">
        <v>0</v>
      </c>
      <c r="X1424" s="414">
        <v>0</v>
      </c>
      <c r="Y1424" s="414">
        <v>0</v>
      </c>
      <c r="Z1424" s="414">
        <v>0</v>
      </c>
      <c r="AA1424" s="414">
        <v>0</v>
      </c>
      <c r="AB1424" s="414">
        <v>0</v>
      </c>
      <c r="AC1424" s="415"/>
      <c r="AD1424" s="421">
        <v>0</v>
      </c>
      <c r="AE1424" s="427">
        <v>0</v>
      </c>
      <c r="AF1424" s="417"/>
      <c r="AG1424" s="375"/>
      <c r="AH1424" s="417"/>
      <c r="AI1424" s="421">
        <v>0</v>
      </c>
      <c r="AJ1424" s="421">
        <v>0</v>
      </c>
      <c r="AK1424" s="421">
        <v>0</v>
      </c>
      <c r="AL1424" s="126"/>
      <c r="AM1424" s="418"/>
      <c r="AN1424" s="418"/>
      <c r="AO1424" s="425">
        <v>0</v>
      </c>
    </row>
    <row r="1425" spans="1:41" ht="24" customHeight="1" x14ac:dyDescent="0.3">
      <c r="A1425" s="422" t="s">
        <v>5903</v>
      </c>
      <c r="B1425" s="423" t="s">
        <v>5904</v>
      </c>
      <c r="C1425" s="424" t="s">
        <v>1654</v>
      </c>
      <c r="D1425" s="367">
        <f t="shared" si="117"/>
        <v>0</v>
      </c>
      <c r="E1425" s="368">
        <f t="shared" si="118"/>
        <v>0</v>
      </c>
      <c r="F1425" s="368">
        <f t="shared" si="119"/>
        <v>0</v>
      </c>
      <c r="G1425" s="368">
        <f t="shared" si="120"/>
        <v>0</v>
      </c>
      <c r="H1425" s="368">
        <f t="shared" si="121"/>
        <v>0</v>
      </c>
      <c r="I1425" s="368">
        <f t="shared" si="122"/>
        <v>0</v>
      </c>
      <c r="J1425" s="368">
        <f t="shared" si="123"/>
        <v>0</v>
      </c>
      <c r="K1425" s="368">
        <f t="shared" si="124"/>
        <v>0</v>
      </c>
      <c r="L1425" s="368">
        <f t="shared" si="125"/>
        <v>0</v>
      </c>
      <c r="M1425" s="368">
        <f t="shared" si="126"/>
        <v>0</v>
      </c>
      <c r="N1425" s="446">
        <f t="shared" si="127"/>
        <v>0</v>
      </c>
      <c r="O1425" s="371"/>
      <c r="P1425" s="448">
        <f t="shared" si="136"/>
        <v>0</v>
      </c>
      <c r="Q1425" s="373" t="str">
        <f t="shared" si="137"/>
        <v/>
      </c>
      <c r="R1425" s="374">
        <v>0</v>
      </c>
      <c r="S1425" s="420">
        <v>0</v>
      </c>
      <c r="T1425" s="414">
        <v>0</v>
      </c>
      <c r="U1425" s="414">
        <v>0</v>
      </c>
      <c r="V1425" s="414">
        <v>0</v>
      </c>
      <c r="W1425" s="414">
        <v>0</v>
      </c>
      <c r="X1425" s="414">
        <v>0</v>
      </c>
      <c r="Y1425" s="414">
        <v>0</v>
      </c>
      <c r="Z1425" s="414">
        <v>0</v>
      </c>
      <c r="AA1425" s="414">
        <v>0</v>
      </c>
      <c r="AB1425" s="420">
        <v>0</v>
      </c>
      <c r="AC1425" s="429"/>
      <c r="AD1425" s="426">
        <v>0</v>
      </c>
      <c r="AE1425" s="427">
        <v>0</v>
      </c>
      <c r="AF1425" s="417"/>
      <c r="AG1425" s="375"/>
      <c r="AH1425" s="417"/>
      <c r="AI1425" s="142">
        <v>0</v>
      </c>
      <c r="AJ1425" s="142">
        <v>0</v>
      </c>
      <c r="AK1425" s="142">
        <v>0</v>
      </c>
      <c r="AL1425" s="126"/>
      <c r="AM1425" s="418"/>
      <c r="AN1425" s="418"/>
      <c r="AO1425" s="375">
        <v>0</v>
      </c>
    </row>
    <row r="1426" spans="1:41" ht="24" customHeight="1" x14ac:dyDescent="0.3">
      <c r="A1426" s="419" t="s">
        <v>5905</v>
      </c>
      <c r="B1426" s="411" t="s">
        <v>5906</v>
      </c>
      <c r="C1426" s="412" t="s">
        <v>1654</v>
      </c>
      <c r="D1426" s="367">
        <f t="shared" si="117"/>
        <v>0</v>
      </c>
      <c r="E1426" s="368">
        <f t="shared" si="118"/>
        <v>0</v>
      </c>
      <c r="F1426" s="368">
        <f t="shared" si="119"/>
        <v>0</v>
      </c>
      <c r="G1426" s="368">
        <f t="shared" si="120"/>
        <v>0</v>
      </c>
      <c r="H1426" s="368">
        <f t="shared" si="121"/>
        <v>0</v>
      </c>
      <c r="I1426" s="368">
        <f t="shared" si="122"/>
        <v>0</v>
      </c>
      <c r="J1426" s="368">
        <f t="shared" si="123"/>
        <v>0</v>
      </c>
      <c r="K1426" s="368">
        <f t="shared" si="124"/>
        <v>0</v>
      </c>
      <c r="L1426" s="368">
        <f t="shared" si="125"/>
        <v>0</v>
      </c>
      <c r="M1426" s="368">
        <f t="shared" si="126"/>
        <v>0</v>
      </c>
      <c r="N1426" s="370">
        <f t="shared" si="127"/>
        <v>0</v>
      </c>
      <c r="O1426" s="371"/>
      <c r="P1426" s="413">
        <f t="shared" si="136"/>
        <v>0</v>
      </c>
      <c r="Q1426" s="373" t="str">
        <f t="shared" si="137"/>
        <v/>
      </c>
      <c r="R1426" s="374">
        <v>0</v>
      </c>
      <c r="S1426" s="420">
        <v>0</v>
      </c>
      <c r="T1426" s="414">
        <v>0</v>
      </c>
      <c r="U1426" s="414">
        <v>0</v>
      </c>
      <c r="V1426" s="414">
        <v>0</v>
      </c>
      <c r="W1426" s="414">
        <v>0</v>
      </c>
      <c r="X1426" s="414">
        <v>0</v>
      </c>
      <c r="Y1426" s="414">
        <v>0</v>
      </c>
      <c r="Z1426" s="414">
        <v>0</v>
      </c>
      <c r="AA1426" s="414">
        <v>0</v>
      </c>
      <c r="AB1426" s="420">
        <v>0</v>
      </c>
      <c r="AC1426" s="415"/>
      <c r="AD1426" s="124">
        <v>0</v>
      </c>
      <c r="AE1426" s="427">
        <v>0</v>
      </c>
      <c r="AF1426" s="417"/>
      <c r="AG1426" s="375"/>
      <c r="AH1426" s="417"/>
      <c r="AI1426" s="421">
        <v>0</v>
      </c>
      <c r="AJ1426" s="421">
        <v>0</v>
      </c>
      <c r="AK1426" s="421">
        <v>0</v>
      </c>
      <c r="AL1426" s="126"/>
      <c r="AM1426" s="418"/>
      <c r="AN1426" s="418"/>
      <c r="AO1426" s="375">
        <v>0</v>
      </c>
    </row>
    <row r="1427" spans="1:41" ht="24" customHeight="1" x14ac:dyDescent="0.3">
      <c r="A1427" s="419" t="s">
        <v>5907</v>
      </c>
      <c r="B1427" s="436" t="s">
        <v>5908</v>
      </c>
      <c r="C1427" s="437" t="s">
        <v>2043</v>
      </c>
      <c r="D1427" s="367">
        <f t="shared" si="117"/>
        <v>24</v>
      </c>
      <c r="E1427" s="368">
        <f t="shared" si="118"/>
        <v>0</v>
      </c>
      <c r="F1427" s="368">
        <f t="shared" si="119"/>
        <v>0</v>
      </c>
      <c r="G1427" s="368">
        <f t="shared" si="120"/>
        <v>0</v>
      </c>
      <c r="H1427" s="368">
        <f t="shared" si="121"/>
        <v>0</v>
      </c>
      <c r="I1427" s="368">
        <f t="shared" si="122"/>
        <v>0</v>
      </c>
      <c r="J1427" s="368">
        <f t="shared" si="123"/>
        <v>0</v>
      </c>
      <c r="K1427" s="368">
        <f t="shared" si="124"/>
        <v>0</v>
      </c>
      <c r="L1427" s="368">
        <f t="shared" si="125"/>
        <v>0</v>
      </c>
      <c r="M1427" s="368">
        <f t="shared" si="126"/>
        <v>0</v>
      </c>
      <c r="N1427" s="370">
        <f t="shared" si="127"/>
        <v>24</v>
      </c>
      <c r="O1427" s="371"/>
      <c r="P1427" s="413">
        <f t="shared" si="136"/>
        <v>24</v>
      </c>
      <c r="Q1427" s="373">
        <f t="shared" si="137"/>
        <v>362</v>
      </c>
      <c r="R1427" s="374">
        <v>0</v>
      </c>
      <c r="S1427" s="420">
        <v>24</v>
      </c>
      <c r="T1427" s="414">
        <v>0</v>
      </c>
      <c r="U1427" s="414">
        <v>0</v>
      </c>
      <c r="V1427" s="414">
        <v>0</v>
      </c>
      <c r="W1427" s="414">
        <v>0</v>
      </c>
      <c r="X1427" s="414">
        <v>0</v>
      </c>
      <c r="Y1427" s="414">
        <v>0</v>
      </c>
      <c r="Z1427" s="414">
        <v>0</v>
      </c>
      <c r="AA1427" s="414">
        <v>0</v>
      </c>
      <c r="AB1427" s="420">
        <v>0</v>
      </c>
      <c r="AC1427" s="415"/>
      <c r="AD1427" s="421">
        <v>0</v>
      </c>
      <c r="AE1427" s="416">
        <v>0</v>
      </c>
      <c r="AF1427" s="417"/>
      <c r="AG1427" s="375"/>
      <c r="AH1427" s="417"/>
      <c r="AI1427" s="421">
        <v>0</v>
      </c>
      <c r="AJ1427" s="421">
        <v>0</v>
      </c>
      <c r="AK1427" s="421">
        <v>0</v>
      </c>
      <c r="AL1427" s="126"/>
      <c r="AM1427" s="418"/>
      <c r="AN1427" s="418"/>
      <c r="AO1427" s="375">
        <v>0</v>
      </c>
    </row>
    <row r="1428" spans="1:41" ht="24" customHeight="1" x14ac:dyDescent="0.3">
      <c r="A1428" s="419" t="s">
        <v>5909</v>
      </c>
      <c r="B1428" s="436" t="s">
        <v>5910</v>
      </c>
      <c r="C1428" s="437" t="s">
        <v>2043</v>
      </c>
      <c r="D1428" s="367">
        <f t="shared" si="117"/>
        <v>24</v>
      </c>
      <c r="E1428" s="368">
        <f t="shared" si="118"/>
        <v>0</v>
      </c>
      <c r="F1428" s="368">
        <f t="shared" si="119"/>
        <v>0</v>
      </c>
      <c r="G1428" s="368">
        <f t="shared" si="120"/>
        <v>0</v>
      </c>
      <c r="H1428" s="368">
        <f t="shared" si="121"/>
        <v>0</v>
      </c>
      <c r="I1428" s="368">
        <f t="shared" si="122"/>
        <v>0</v>
      </c>
      <c r="J1428" s="368">
        <f t="shared" si="123"/>
        <v>0</v>
      </c>
      <c r="K1428" s="368">
        <f t="shared" si="124"/>
        <v>0</v>
      </c>
      <c r="L1428" s="368">
        <f t="shared" si="125"/>
        <v>0</v>
      </c>
      <c r="M1428" s="368">
        <f t="shared" si="126"/>
        <v>0</v>
      </c>
      <c r="N1428" s="370">
        <f t="shared" si="127"/>
        <v>24</v>
      </c>
      <c r="O1428" s="371"/>
      <c r="P1428" s="413">
        <f t="shared" si="136"/>
        <v>24</v>
      </c>
      <c r="Q1428" s="373">
        <f t="shared" si="137"/>
        <v>362</v>
      </c>
      <c r="R1428" s="374">
        <v>0</v>
      </c>
      <c r="S1428" s="420">
        <v>24</v>
      </c>
      <c r="T1428" s="414">
        <v>0</v>
      </c>
      <c r="U1428" s="414">
        <v>0</v>
      </c>
      <c r="V1428" s="414">
        <v>0</v>
      </c>
      <c r="W1428" s="414">
        <v>0</v>
      </c>
      <c r="X1428" s="414">
        <v>0</v>
      </c>
      <c r="Y1428" s="414">
        <v>0</v>
      </c>
      <c r="Z1428" s="414">
        <v>0</v>
      </c>
      <c r="AA1428" s="414">
        <v>0</v>
      </c>
      <c r="AB1428" s="420">
        <v>0</v>
      </c>
      <c r="AC1428" s="415"/>
      <c r="AD1428" s="142">
        <v>0</v>
      </c>
      <c r="AE1428" s="427">
        <v>0</v>
      </c>
      <c r="AF1428" s="417"/>
      <c r="AG1428" s="375"/>
      <c r="AH1428" s="417"/>
      <c r="AI1428" s="430">
        <v>0</v>
      </c>
      <c r="AJ1428" s="430">
        <v>0</v>
      </c>
      <c r="AK1428" s="430">
        <v>0</v>
      </c>
      <c r="AL1428" s="126"/>
      <c r="AM1428" s="418"/>
      <c r="AN1428" s="418"/>
      <c r="AO1428" s="375">
        <v>0</v>
      </c>
    </row>
    <row r="1429" spans="1:41" ht="24" customHeight="1" x14ac:dyDescent="0.3">
      <c r="A1429" s="422" t="s">
        <v>5911</v>
      </c>
      <c r="B1429" s="423" t="s">
        <v>5912</v>
      </c>
      <c r="C1429" s="424" t="s">
        <v>518</v>
      </c>
      <c r="D1429" s="367">
        <f t="shared" si="117"/>
        <v>18</v>
      </c>
      <c r="E1429" s="368">
        <f t="shared" si="118"/>
        <v>9</v>
      </c>
      <c r="F1429" s="368">
        <f t="shared" si="119"/>
        <v>0</v>
      </c>
      <c r="G1429" s="368">
        <f t="shared" si="120"/>
        <v>0</v>
      </c>
      <c r="H1429" s="368">
        <f t="shared" si="121"/>
        <v>0</v>
      </c>
      <c r="I1429" s="368">
        <f t="shared" si="122"/>
        <v>0</v>
      </c>
      <c r="J1429" s="368">
        <f t="shared" si="123"/>
        <v>0</v>
      </c>
      <c r="K1429" s="368">
        <f t="shared" si="124"/>
        <v>0</v>
      </c>
      <c r="L1429" s="368">
        <f t="shared" si="125"/>
        <v>0</v>
      </c>
      <c r="M1429" s="368">
        <f t="shared" si="126"/>
        <v>0</v>
      </c>
      <c r="N1429" s="370">
        <f t="shared" si="127"/>
        <v>27</v>
      </c>
      <c r="O1429" s="371"/>
      <c r="P1429" s="413">
        <f t="shared" si="136"/>
        <v>27</v>
      </c>
      <c r="Q1429" s="373">
        <f t="shared" si="137"/>
        <v>325</v>
      </c>
      <c r="R1429" s="374">
        <v>0</v>
      </c>
      <c r="S1429" s="420">
        <v>0</v>
      </c>
      <c r="T1429" s="414">
        <v>0</v>
      </c>
      <c r="U1429" s="414">
        <v>0</v>
      </c>
      <c r="V1429" s="414">
        <v>0</v>
      </c>
      <c r="W1429" s="414">
        <v>0</v>
      </c>
      <c r="X1429" s="414">
        <v>0</v>
      </c>
      <c r="Y1429" s="414">
        <v>0</v>
      </c>
      <c r="Z1429" s="414">
        <v>0</v>
      </c>
      <c r="AA1429" s="414">
        <v>0</v>
      </c>
      <c r="AB1429" s="420">
        <v>9</v>
      </c>
      <c r="AC1429" s="415"/>
      <c r="AD1429" s="421">
        <v>0</v>
      </c>
      <c r="AE1429" s="416">
        <v>0</v>
      </c>
      <c r="AF1429" s="433"/>
      <c r="AG1429" s="425">
        <v>18</v>
      </c>
      <c r="AH1429" s="433"/>
      <c r="AI1429" s="421">
        <v>0</v>
      </c>
      <c r="AJ1429" s="421">
        <v>0</v>
      </c>
      <c r="AK1429" s="421">
        <v>0</v>
      </c>
      <c r="AL1429" s="126"/>
      <c r="AM1429" s="418"/>
      <c r="AN1429" s="418"/>
      <c r="AO1429" s="375">
        <v>0</v>
      </c>
    </row>
    <row r="1430" spans="1:41" ht="24" customHeight="1" x14ac:dyDescent="0.3">
      <c r="A1430" s="419" t="s">
        <v>5913</v>
      </c>
      <c r="B1430" s="411" t="s">
        <v>5914</v>
      </c>
      <c r="C1430" s="412" t="s">
        <v>2391</v>
      </c>
      <c r="D1430" s="367">
        <f t="shared" si="117"/>
        <v>0</v>
      </c>
      <c r="E1430" s="368">
        <f t="shared" si="118"/>
        <v>0</v>
      </c>
      <c r="F1430" s="368">
        <f t="shared" si="119"/>
        <v>0</v>
      </c>
      <c r="G1430" s="368">
        <f t="shared" si="120"/>
        <v>0</v>
      </c>
      <c r="H1430" s="368">
        <f t="shared" si="121"/>
        <v>0</v>
      </c>
      <c r="I1430" s="368">
        <f t="shared" si="122"/>
        <v>0</v>
      </c>
      <c r="J1430" s="368">
        <f t="shared" si="123"/>
        <v>0</v>
      </c>
      <c r="K1430" s="368">
        <f t="shared" si="124"/>
        <v>0</v>
      </c>
      <c r="L1430" s="368">
        <f t="shared" si="125"/>
        <v>0</v>
      </c>
      <c r="M1430" s="368">
        <f t="shared" si="126"/>
        <v>0</v>
      </c>
      <c r="N1430" s="370">
        <f t="shared" si="127"/>
        <v>0</v>
      </c>
      <c r="O1430" s="371"/>
      <c r="P1430" s="413">
        <f t="shared" si="136"/>
        <v>0</v>
      </c>
      <c r="Q1430" s="373" t="str">
        <f t="shared" si="137"/>
        <v/>
      </c>
      <c r="R1430" s="374">
        <v>0</v>
      </c>
      <c r="S1430" s="428">
        <v>0</v>
      </c>
      <c r="T1430" s="414">
        <v>0</v>
      </c>
      <c r="U1430" s="414">
        <v>0</v>
      </c>
      <c r="V1430" s="414">
        <v>0</v>
      </c>
      <c r="W1430" s="414">
        <v>0</v>
      </c>
      <c r="X1430" s="414">
        <v>0</v>
      </c>
      <c r="Y1430" s="414">
        <v>0</v>
      </c>
      <c r="Z1430" s="414">
        <v>0</v>
      </c>
      <c r="AA1430" s="414">
        <v>0</v>
      </c>
      <c r="AB1430" s="428">
        <v>0</v>
      </c>
      <c r="AC1430" s="415"/>
      <c r="AD1430" s="421">
        <v>0</v>
      </c>
      <c r="AE1430" s="416">
        <v>0</v>
      </c>
      <c r="AF1430" s="417"/>
      <c r="AG1430" s="375"/>
      <c r="AH1430" s="417"/>
      <c r="AI1430" s="421">
        <v>0</v>
      </c>
      <c r="AJ1430" s="421">
        <v>0</v>
      </c>
      <c r="AK1430" s="421">
        <v>0</v>
      </c>
      <c r="AL1430" s="126"/>
      <c r="AM1430" s="418"/>
      <c r="AN1430" s="418"/>
      <c r="AO1430" s="375">
        <v>0</v>
      </c>
    </row>
    <row r="1431" spans="1:41" ht="24" customHeight="1" x14ac:dyDescent="0.3">
      <c r="A1431" s="419" t="s">
        <v>5915</v>
      </c>
      <c r="B1431" s="411" t="s">
        <v>5916</v>
      </c>
      <c r="C1431" s="412" t="s">
        <v>429</v>
      </c>
      <c r="D1431" s="367">
        <f t="shared" si="117"/>
        <v>4</v>
      </c>
      <c r="E1431" s="368">
        <f t="shared" si="118"/>
        <v>0</v>
      </c>
      <c r="F1431" s="368">
        <f t="shared" si="119"/>
        <v>0</v>
      </c>
      <c r="G1431" s="368">
        <f t="shared" si="120"/>
        <v>0</v>
      </c>
      <c r="H1431" s="368">
        <f t="shared" si="121"/>
        <v>0</v>
      </c>
      <c r="I1431" s="368">
        <f t="shared" si="122"/>
        <v>0</v>
      </c>
      <c r="J1431" s="368">
        <f t="shared" si="123"/>
        <v>0</v>
      </c>
      <c r="K1431" s="368">
        <f t="shared" si="124"/>
        <v>0</v>
      </c>
      <c r="L1431" s="368">
        <f t="shared" si="125"/>
        <v>0</v>
      </c>
      <c r="M1431" s="368">
        <f t="shared" si="126"/>
        <v>0</v>
      </c>
      <c r="N1431" s="370">
        <f t="shared" si="127"/>
        <v>4</v>
      </c>
      <c r="O1431" s="371"/>
      <c r="P1431" s="413">
        <f t="shared" si="136"/>
        <v>4</v>
      </c>
      <c r="Q1431" s="373">
        <f t="shared" si="137"/>
        <v>889</v>
      </c>
      <c r="R1431" s="374">
        <v>0</v>
      </c>
      <c r="S1431" s="428">
        <v>0</v>
      </c>
      <c r="T1431" s="414">
        <v>0</v>
      </c>
      <c r="U1431" s="414">
        <v>0</v>
      </c>
      <c r="V1431" s="414">
        <v>0</v>
      </c>
      <c r="W1431" s="414">
        <v>0</v>
      </c>
      <c r="X1431" s="414">
        <v>0</v>
      </c>
      <c r="Y1431" s="414">
        <v>0</v>
      </c>
      <c r="Z1431" s="414">
        <v>0</v>
      </c>
      <c r="AA1431" s="414">
        <v>0</v>
      </c>
      <c r="AB1431" s="428">
        <v>0</v>
      </c>
      <c r="AC1431" s="415"/>
      <c r="AD1431" s="421">
        <v>0</v>
      </c>
      <c r="AE1431" s="416">
        <v>0</v>
      </c>
      <c r="AF1431" s="417"/>
      <c r="AG1431" s="375">
        <v>4</v>
      </c>
      <c r="AH1431" s="417"/>
      <c r="AI1431" s="426">
        <v>0</v>
      </c>
      <c r="AJ1431" s="426">
        <v>0</v>
      </c>
      <c r="AK1431" s="426">
        <v>0</v>
      </c>
      <c r="AL1431" s="126"/>
      <c r="AM1431" s="418"/>
      <c r="AN1431" s="418"/>
      <c r="AO1431" s="375">
        <v>0</v>
      </c>
    </row>
    <row r="1432" spans="1:41" ht="24" customHeight="1" x14ac:dyDescent="0.3">
      <c r="A1432" s="419" t="s">
        <v>5919</v>
      </c>
      <c r="B1432" s="411" t="s">
        <v>5920</v>
      </c>
      <c r="C1432" s="412" t="s">
        <v>174</v>
      </c>
      <c r="D1432" s="367">
        <f t="shared" si="117"/>
        <v>45</v>
      </c>
      <c r="E1432" s="368">
        <f t="shared" si="118"/>
        <v>17</v>
      </c>
      <c r="F1432" s="368">
        <f t="shared" si="119"/>
        <v>0</v>
      </c>
      <c r="G1432" s="368">
        <f t="shared" si="120"/>
        <v>0</v>
      </c>
      <c r="H1432" s="368">
        <f t="shared" si="121"/>
        <v>0</v>
      </c>
      <c r="I1432" s="368">
        <f t="shared" si="122"/>
        <v>0</v>
      </c>
      <c r="J1432" s="368">
        <f t="shared" si="123"/>
        <v>0</v>
      </c>
      <c r="K1432" s="368">
        <f t="shared" si="124"/>
        <v>0</v>
      </c>
      <c r="L1432" s="368">
        <f t="shared" si="125"/>
        <v>0</v>
      </c>
      <c r="M1432" s="368">
        <f t="shared" si="126"/>
        <v>0</v>
      </c>
      <c r="N1432" s="370">
        <f t="shared" si="127"/>
        <v>62</v>
      </c>
      <c r="O1432" s="371"/>
      <c r="P1432" s="413">
        <f t="shared" si="136"/>
        <v>62</v>
      </c>
      <c r="Q1432" s="373">
        <f t="shared" si="137"/>
        <v>127</v>
      </c>
      <c r="R1432" s="374">
        <v>0</v>
      </c>
      <c r="S1432" s="420">
        <v>17</v>
      </c>
      <c r="T1432" s="414">
        <v>0</v>
      </c>
      <c r="U1432" s="414">
        <v>0</v>
      </c>
      <c r="V1432" s="414">
        <v>0</v>
      </c>
      <c r="W1432" s="414">
        <v>0</v>
      </c>
      <c r="X1432" s="414">
        <v>0</v>
      </c>
      <c r="Y1432" s="414">
        <v>0</v>
      </c>
      <c r="Z1432" s="414">
        <v>0</v>
      </c>
      <c r="AA1432" s="414">
        <v>0</v>
      </c>
      <c r="AB1432" s="420">
        <v>0</v>
      </c>
      <c r="AC1432" s="415"/>
      <c r="AD1432" s="430">
        <v>0</v>
      </c>
      <c r="AE1432" s="416">
        <v>0</v>
      </c>
      <c r="AF1432" s="417"/>
      <c r="AG1432" s="375"/>
      <c r="AH1432" s="417"/>
      <c r="AI1432" s="426">
        <v>0</v>
      </c>
      <c r="AJ1432" s="426">
        <v>0</v>
      </c>
      <c r="AK1432" s="426">
        <v>0</v>
      </c>
      <c r="AL1432" s="126"/>
      <c r="AM1432" s="418"/>
      <c r="AN1432" s="418">
        <v>45</v>
      </c>
      <c r="AO1432" s="375">
        <v>0</v>
      </c>
    </row>
    <row r="1433" spans="1:41" ht="24" customHeight="1" x14ac:dyDescent="0.3">
      <c r="A1433" s="410" t="s">
        <v>5921</v>
      </c>
      <c r="B1433" s="411" t="s">
        <v>5922</v>
      </c>
      <c r="C1433" s="412" t="s">
        <v>2622</v>
      </c>
      <c r="D1433" s="367">
        <f t="shared" si="117"/>
        <v>34</v>
      </c>
      <c r="E1433" s="368">
        <f t="shared" si="118"/>
        <v>12</v>
      </c>
      <c r="F1433" s="368">
        <f t="shared" si="119"/>
        <v>0</v>
      </c>
      <c r="G1433" s="368">
        <f t="shared" si="120"/>
        <v>0</v>
      </c>
      <c r="H1433" s="368">
        <f t="shared" si="121"/>
        <v>0</v>
      </c>
      <c r="I1433" s="368">
        <f t="shared" si="122"/>
        <v>0</v>
      </c>
      <c r="J1433" s="368">
        <f t="shared" si="123"/>
        <v>0</v>
      </c>
      <c r="K1433" s="368">
        <f t="shared" si="124"/>
        <v>0</v>
      </c>
      <c r="L1433" s="368">
        <f t="shared" si="125"/>
        <v>0</v>
      </c>
      <c r="M1433" s="368">
        <f t="shared" si="126"/>
        <v>0</v>
      </c>
      <c r="N1433" s="370">
        <f t="shared" si="127"/>
        <v>46</v>
      </c>
      <c r="O1433" s="371"/>
      <c r="P1433" s="413">
        <f t="shared" si="136"/>
        <v>46</v>
      </c>
      <c r="Q1433" s="373">
        <f t="shared" si="137"/>
        <v>176</v>
      </c>
      <c r="R1433" s="374">
        <v>0</v>
      </c>
      <c r="S1433" s="432">
        <v>34</v>
      </c>
      <c r="T1433" s="414">
        <v>0</v>
      </c>
      <c r="U1433" s="414">
        <v>0</v>
      </c>
      <c r="V1433" s="414">
        <v>0</v>
      </c>
      <c r="W1433" s="414">
        <v>0</v>
      </c>
      <c r="X1433" s="414">
        <v>0</v>
      </c>
      <c r="Y1433" s="414">
        <v>0</v>
      </c>
      <c r="Z1433" s="414">
        <v>0</v>
      </c>
      <c r="AA1433" s="414">
        <v>0</v>
      </c>
      <c r="AB1433" s="432">
        <v>0</v>
      </c>
      <c r="AC1433" s="415"/>
      <c r="AD1433" s="421">
        <v>0</v>
      </c>
      <c r="AE1433" s="416">
        <v>0</v>
      </c>
      <c r="AF1433" s="433"/>
      <c r="AG1433" s="425">
        <v>12</v>
      </c>
      <c r="AH1433" s="433"/>
      <c r="AI1433" s="421">
        <v>0</v>
      </c>
      <c r="AJ1433" s="421">
        <v>0</v>
      </c>
      <c r="AK1433" s="421">
        <v>0</v>
      </c>
      <c r="AL1433" s="126"/>
      <c r="AM1433" s="418"/>
      <c r="AN1433" s="418"/>
      <c r="AO1433" s="375">
        <v>0</v>
      </c>
    </row>
    <row r="1434" spans="1:41" ht="24" customHeight="1" x14ac:dyDescent="0.3">
      <c r="A1434" s="419" t="s">
        <v>2088</v>
      </c>
      <c r="B1434" s="411" t="s">
        <v>2089</v>
      </c>
      <c r="C1434" s="412" t="s">
        <v>394</v>
      </c>
      <c r="D1434" s="367">
        <f t="shared" si="117"/>
        <v>12</v>
      </c>
      <c r="E1434" s="368">
        <f t="shared" si="118"/>
        <v>10</v>
      </c>
      <c r="F1434" s="368">
        <f t="shared" si="119"/>
        <v>0</v>
      </c>
      <c r="G1434" s="368">
        <f t="shared" si="120"/>
        <v>0</v>
      </c>
      <c r="H1434" s="368">
        <f t="shared" si="121"/>
        <v>0</v>
      </c>
      <c r="I1434" s="368">
        <f t="shared" si="122"/>
        <v>0</v>
      </c>
      <c r="J1434" s="368">
        <f t="shared" si="123"/>
        <v>0</v>
      </c>
      <c r="K1434" s="368">
        <f t="shared" si="124"/>
        <v>0</v>
      </c>
      <c r="L1434" s="368">
        <f t="shared" si="125"/>
        <v>0</v>
      </c>
      <c r="M1434" s="368">
        <f t="shared" si="126"/>
        <v>0</v>
      </c>
      <c r="N1434" s="370">
        <f t="shared" si="127"/>
        <v>22</v>
      </c>
      <c r="O1434" s="371"/>
      <c r="P1434" s="413">
        <f t="shared" si="136"/>
        <v>22</v>
      </c>
      <c r="Q1434" s="373">
        <f t="shared" si="137"/>
        <v>392</v>
      </c>
      <c r="R1434" s="374">
        <v>0</v>
      </c>
      <c r="S1434" s="390">
        <v>12</v>
      </c>
      <c r="T1434" s="414">
        <v>0</v>
      </c>
      <c r="U1434" s="414">
        <v>0</v>
      </c>
      <c r="V1434" s="414">
        <v>0</v>
      </c>
      <c r="W1434" s="414">
        <v>0</v>
      </c>
      <c r="X1434" s="414">
        <v>0</v>
      </c>
      <c r="Y1434" s="414">
        <v>0</v>
      </c>
      <c r="Z1434" s="414">
        <v>0</v>
      </c>
      <c r="AA1434" s="414">
        <v>0</v>
      </c>
      <c r="AB1434" s="390">
        <v>0</v>
      </c>
      <c r="AC1434" s="429"/>
      <c r="AD1434" s="421">
        <v>0</v>
      </c>
      <c r="AE1434" s="427">
        <v>0</v>
      </c>
      <c r="AF1434" s="417">
        <v>10</v>
      </c>
      <c r="AG1434" s="375"/>
      <c r="AH1434" s="417"/>
      <c r="AI1434" s="421">
        <v>0</v>
      </c>
      <c r="AJ1434" s="421">
        <v>0</v>
      </c>
      <c r="AK1434" s="421">
        <v>0</v>
      </c>
      <c r="AL1434" s="126"/>
      <c r="AM1434" s="418"/>
      <c r="AN1434" s="418"/>
      <c r="AO1434" s="375">
        <v>0</v>
      </c>
    </row>
    <row r="1435" spans="1:41" ht="24" customHeight="1" x14ac:dyDescent="0.3">
      <c r="A1435" s="410" t="s">
        <v>5925</v>
      </c>
      <c r="B1435" s="411" t="s">
        <v>5926</v>
      </c>
      <c r="C1435" s="412" t="s">
        <v>2546</v>
      </c>
      <c r="D1435" s="367">
        <f t="shared" si="117"/>
        <v>48</v>
      </c>
      <c r="E1435" s="368">
        <f t="shared" si="118"/>
        <v>11</v>
      </c>
      <c r="F1435" s="368">
        <f t="shared" si="119"/>
        <v>0</v>
      </c>
      <c r="G1435" s="368">
        <f t="shared" si="120"/>
        <v>0</v>
      </c>
      <c r="H1435" s="368">
        <f t="shared" si="121"/>
        <v>0</v>
      </c>
      <c r="I1435" s="368">
        <f t="shared" si="122"/>
        <v>0</v>
      </c>
      <c r="J1435" s="368">
        <f t="shared" si="123"/>
        <v>0</v>
      </c>
      <c r="K1435" s="368">
        <f t="shared" si="124"/>
        <v>0</v>
      </c>
      <c r="L1435" s="368">
        <f t="shared" si="125"/>
        <v>0</v>
      </c>
      <c r="M1435" s="368">
        <f t="shared" si="126"/>
        <v>0</v>
      </c>
      <c r="N1435" s="370">
        <f t="shared" si="127"/>
        <v>59</v>
      </c>
      <c r="O1435" s="371"/>
      <c r="P1435" s="413">
        <f t="shared" si="136"/>
        <v>59</v>
      </c>
      <c r="Q1435" s="373">
        <f t="shared" si="137"/>
        <v>133</v>
      </c>
      <c r="R1435" s="374">
        <v>0</v>
      </c>
      <c r="S1435" s="420">
        <v>48</v>
      </c>
      <c r="T1435" s="414">
        <v>0</v>
      </c>
      <c r="U1435" s="414">
        <v>0</v>
      </c>
      <c r="V1435" s="414">
        <v>0</v>
      </c>
      <c r="W1435" s="414">
        <v>0</v>
      </c>
      <c r="X1435" s="414">
        <v>0</v>
      </c>
      <c r="Y1435" s="414">
        <v>0</v>
      </c>
      <c r="Z1435" s="414">
        <v>0</v>
      </c>
      <c r="AA1435" s="414">
        <v>0</v>
      </c>
      <c r="AB1435" s="420">
        <v>0</v>
      </c>
      <c r="AC1435" s="415"/>
      <c r="AD1435" s="421">
        <v>0</v>
      </c>
      <c r="AE1435" s="416">
        <v>0</v>
      </c>
      <c r="AF1435" s="417"/>
      <c r="AG1435" s="375">
        <v>11</v>
      </c>
      <c r="AH1435" s="417"/>
      <c r="AI1435" s="426">
        <v>0</v>
      </c>
      <c r="AJ1435" s="426">
        <v>0</v>
      </c>
      <c r="AK1435" s="426">
        <v>0</v>
      </c>
      <c r="AL1435" s="126"/>
      <c r="AM1435" s="418"/>
      <c r="AN1435" s="418"/>
      <c r="AO1435" s="375">
        <v>0</v>
      </c>
    </row>
    <row r="1436" spans="1:41" ht="24" customHeight="1" x14ac:dyDescent="0.3">
      <c r="A1436" s="419" t="s">
        <v>5927</v>
      </c>
      <c r="B1436" s="411" t="s">
        <v>5928</v>
      </c>
      <c r="C1436" s="412" t="s">
        <v>43</v>
      </c>
      <c r="D1436" s="367">
        <f t="shared" si="117"/>
        <v>0</v>
      </c>
      <c r="E1436" s="368">
        <f t="shared" si="118"/>
        <v>0</v>
      </c>
      <c r="F1436" s="368">
        <f t="shared" si="119"/>
        <v>0</v>
      </c>
      <c r="G1436" s="368">
        <f t="shared" si="120"/>
        <v>0</v>
      </c>
      <c r="H1436" s="368">
        <f t="shared" si="121"/>
        <v>0</v>
      </c>
      <c r="I1436" s="368">
        <f t="shared" si="122"/>
        <v>0</v>
      </c>
      <c r="J1436" s="368">
        <f t="shared" si="123"/>
        <v>0</v>
      </c>
      <c r="K1436" s="368">
        <f t="shared" si="124"/>
        <v>0</v>
      </c>
      <c r="L1436" s="368">
        <f t="shared" si="125"/>
        <v>0</v>
      </c>
      <c r="M1436" s="368">
        <f t="shared" si="126"/>
        <v>0</v>
      </c>
      <c r="N1436" s="370">
        <f t="shared" si="127"/>
        <v>0</v>
      </c>
      <c r="O1436" s="371"/>
      <c r="P1436" s="413">
        <f t="shared" si="136"/>
        <v>0</v>
      </c>
      <c r="Q1436" s="373" t="str">
        <f t="shared" si="137"/>
        <v/>
      </c>
      <c r="R1436" s="374">
        <v>0</v>
      </c>
      <c r="S1436" s="425">
        <v>0</v>
      </c>
      <c r="T1436" s="414">
        <v>0</v>
      </c>
      <c r="U1436" s="414">
        <v>0</v>
      </c>
      <c r="V1436" s="414">
        <v>0</v>
      </c>
      <c r="W1436" s="414">
        <v>0</v>
      </c>
      <c r="X1436" s="414">
        <v>0</v>
      </c>
      <c r="Y1436" s="414">
        <v>0</v>
      </c>
      <c r="Z1436" s="414">
        <v>0</v>
      </c>
      <c r="AA1436" s="414">
        <v>0</v>
      </c>
      <c r="AB1436" s="425">
        <v>0</v>
      </c>
      <c r="AC1436" s="429"/>
      <c r="AD1436" s="426">
        <v>0</v>
      </c>
      <c r="AE1436" s="416">
        <v>0</v>
      </c>
      <c r="AF1436" s="417"/>
      <c r="AG1436" s="375"/>
      <c r="AH1436" s="417"/>
      <c r="AI1436" s="426">
        <v>0</v>
      </c>
      <c r="AJ1436" s="426">
        <v>0</v>
      </c>
      <c r="AK1436" s="426">
        <v>0</v>
      </c>
      <c r="AL1436" s="126"/>
      <c r="AM1436" s="418"/>
      <c r="AN1436" s="418"/>
      <c r="AO1436" s="375">
        <v>0</v>
      </c>
    </row>
    <row r="1437" spans="1:41" ht="24" customHeight="1" x14ac:dyDescent="0.3">
      <c r="A1437" s="419" t="s">
        <v>5929</v>
      </c>
      <c r="B1437" s="411" t="s">
        <v>5930</v>
      </c>
      <c r="C1437" s="412" t="s">
        <v>1990</v>
      </c>
      <c r="D1437" s="367">
        <f t="shared" si="117"/>
        <v>8</v>
      </c>
      <c r="E1437" s="368">
        <f t="shared" si="118"/>
        <v>2</v>
      </c>
      <c r="F1437" s="368">
        <f t="shared" si="119"/>
        <v>0</v>
      </c>
      <c r="G1437" s="368">
        <f t="shared" si="120"/>
        <v>0</v>
      </c>
      <c r="H1437" s="368">
        <f t="shared" si="121"/>
        <v>0</v>
      </c>
      <c r="I1437" s="368">
        <f t="shared" si="122"/>
        <v>0</v>
      </c>
      <c r="J1437" s="368">
        <f t="shared" si="123"/>
        <v>0</v>
      </c>
      <c r="K1437" s="368">
        <f t="shared" si="124"/>
        <v>0</v>
      </c>
      <c r="L1437" s="368">
        <f t="shared" si="125"/>
        <v>0</v>
      </c>
      <c r="M1437" s="368">
        <f t="shared" si="126"/>
        <v>0</v>
      </c>
      <c r="N1437" s="370">
        <f t="shared" si="127"/>
        <v>10</v>
      </c>
      <c r="O1437" s="371"/>
      <c r="P1437" s="413">
        <f t="shared" si="136"/>
        <v>10</v>
      </c>
      <c r="Q1437" s="373">
        <f t="shared" si="137"/>
        <v>688</v>
      </c>
      <c r="R1437" s="374">
        <v>0</v>
      </c>
      <c r="S1437" s="414">
        <v>0</v>
      </c>
      <c r="T1437" s="414">
        <v>0</v>
      </c>
      <c r="U1437" s="414">
        <v>0</v>
      </c>
      <c r="V1437" s="414">
        <v>0</v>
      </c>
      <c r="W1437" s="414">
        <v>0</v>
      </c>
      <c r="X1437" s="414">
        <v>0</v>
      </c>
      <c r="Y1437" s="414">
        <v>0</v>
      </c>
      <c r="Z1437" s="414">
        <v>0</v>
      </c>
      <c r="AA1437" s="414">
        <v>0</v>
      </c>
      <c r="AB1437" s="414">
        <v>0</v>
      </c>
      <c r="AC1437" s="415"/>
      <c r="AD1437" s="426">
        <v>0</v>
      </c>
      <c r="AE1437" s="427">
        <v>0</v>
      </c>
      <c r="AF1437" s="417"/>
      <c r="AG1437" s="375">
        <v>8</v>
      </c>
      <c r="AH1437" s="417"/>
      <c r="AI1437" s="421">
        <v>0</v>
      </c>
      <c r="AJ1437" s="421">
        <v>0</v>
      </c>
      <c r="AK1437" s="421">
        <v>0</v>
      </c>
      <c r="AL1437" s="126">
        <v>2</v>
      </c>
      <c r="AM1437" s="418"/>
      <c r="AN1437" s="418"/>
      <c r="AO1437" s="375">
        <v>0</v>
      </c>
    </row>
    <row r="1438" spans="1:41" ht="24" customHeight="1" x14ac:dyDescent="0.3">
      <c r="A1438" s="410" t="s">
        <v>5932</v>
      </c>
      <c r="B1438" s="411" t="s">
        <v>5933</v>
      </c>
      <c r="C1438" s="412" t="s">
        <v>518</v>
      </c>
      <c r="D1438" s="367">
        <f t="shared" si="117"/>
        <v>0</v>
      </c>
      <c r="E1438" s="368">
        <f t="shared" si="118"/>
        <v>0</v>
      </c>
      <c r="F1438" s="368">
        <f t="shared" si="119"/>
        <v>0</v>
      </c>
      <c r="G1438" s="368">
        <f t="shared" si="120"/>
        <v>0</v>
      </c>
      <c r="H1438" s="368">
        <f t="shared" si="121"/>
        <v>0</v>
      </c>
      <c r="I1438" s="368">
        <f t="shared" si="122"/>
        <v>0</v>
      </c>
      <c r="J1438" s="368">
        <f t="shared" si="123"/>
        <v>0</v>
      </c>
      <c r="K1438" s="368">
        <f t="shared" si="124"/>
        <v>0</v>
      </c>
      <c r="L1438" s="368">
        <f t="shared" si="125"/>
        <v>0</v>
      </c>
      <c r="M1438" s="368">
        <f t="shared" si="126"/>
        <v>0</v>
      </c>
      <c r="N1438" s="370">
        <f t="shared" si="127"/>
        <v>0</v>
      </c>
      <c r="O1438" s="371"/>
      <c r="P1438" s="413">
        <f t="shared" si="136"/>
        <v>0</v>
      </c>
      <c r="Q1438" s="373" t="str">
        <f t="shared" si="137"/>
        <v/>
      </c>
      <c r="R1438" s="374">
        <v>0</v>
      </c>
      <c r="S1438" s="428">
        <v>0</v>
      </c>
      <c r="T1438" s="414">
        <v>0</v>
      </c>
      <c r="U1438" s="414">
        <v>0</v>
      </c>
      <c r="V1438" s="414">
        <v>0</v>
      </c>
      <c r="W1438" s="414">
        <v>0</v>
      </c>
      <c r="X1438" s="414">
        <v>0</v>
      </c>
      <c r="Y1438" s="414">
        <v>0</v>
      </c>
      <c r="Z1438" s="414">
        <v>0</v>
      </c>
      <c r="AA1438" s="414">
        <v>0</v>
      </c>
      <c r="AB1438" s="428">
        <v>0</v>
      </c>
      <c r="AC1438" s="415"/>
      <c r="AD1438" s="421">
        <v>0</v>
      </c>
      <c r="AE1438" s="427">
        <v>0</v>
      </c>
      <c r="AF1438" s="417"/>
      <c r="AG1438" s="375"/>
      <c r="AH1438" s="417"/>
      <c r="AI1438" s="124">
        <v>0</v>
      </c>
      <c r="AJ1438" s="124">
        <v>0</v>
      </c>
      <c r="AK1438" s="124">
        <v>0</v>
      </c>
      <c r="AL1438" s="126"/>
      <c r="AM1438" s="418"/>
      <c r="AN1438" s="418"/>
      <c r="AO1438" s="375">
        <v>0</v>
      </c>
    </row>
    <row r="1439" spans="1:41" ht="24" customHeight="1" x14ac:dyDescent="0.3">
      <c r="A1439" s="410" t="s">
        <v>5934</v>
      </c>
      <c r="B1439" s="411" t="s">
        <v>5935</v>
      </c>
      <c r="C1439" s="412" t="s">
        <v>183</v>
      </c>
      <c r="D1439" s="367">
        <f t="shared" si="117"/>
        <v>18</v>
      </c>
      <c r="E1439" s="368">
        <f t="shared" si="118"/>
        <v>11</v>
      </c>
      <c r="F1439" s="368">
        <f t="shared" si="119"/>
        <v>0</v>
      </c>
      <c r="G1439" s="368">
        <f t="shared" si="120"/>
        <v>0</v>
      </c>
      <c r="H1439" s="368">
        <f t="shared" si="121"/>
        <v>0</v>
      </c>
      <c r="I1439" s="368">
        <f t="shared" si="122"/>
        <v>0</v>
      </c>
      <c r="J1439" s="368">
        <f t="shared" si="123"/>
        <v>0</v>
      </c>
      <c r="K1439" s="368">
        <f t="shared" si="124"/>
        <v>0</v>
      </c>
      <c r="L1439" s="368">
        <f t="shared" si="125"/>
        <v>0</v>
      </c>
      <c r="M1439" s="368">
        <f t="shared" si="126"/>
        <v>0</v>
      </c>
      <c r="N1439" s="370">
        <f t="shared" si="127"/>
        <v>29</v>
      </c>
      <c r="O1439" s="371"/>
      <c r="P1439" s="413">
        <f t="shared" si="136"/>
        <v>29</v>
      </c>
      <c r="Q1439" s="373">
        <f t="shared" si="137"/>
        <v>304</v>
      </c>
      <c r="R1439" s="374">
        <v>0</v>
      </c>
      <c r="S1439" s="432">
        <v>0</v>
      </c>
      <c r="T1439" s="414">
        <v>0</v>
      </c>
      <c r="U1439" s="414">
        <v>0</v>
      </c>
      <c r="V1439" s="414">
        <v>0</v>
      </c>
      <c r="W1439" s="414">
        <v>0</v>
      </c>
      <c r="X1439" s="414">
        <v>0</v>
      </c>
      <c r="Y1439" s="414">
        <v>0</v>
      </c>
      <c r="Z1439" s="414">
        <v>0</v>
      </c>
      <c r="AA1439" s="414">
        <v>0</v>
      </c>
      <c r="AB1439" s="432">
        <v>18</v>
      </c>
      <c r="AC1439" s="415"/>
      <c r="AD1439" s="426">
        <v>0</v>
      </c>
      <c r="AE1439" s="416">
        <v>0</v>
      </c>
      <c r="AF1439" s="433"/>
      <c r="AG1439" s="425">
        <v>11</v>
      </c>
      <c r="AH1439" s="433"/>
      <c r="AI1439" s="421">
        <v>0</v>
      </c>
      <c r="AJ1439" s="421">
        <v>0</v>
      </c>
      <c r="AK1439" s="421">
        <v>0</v>
      </c>
      <c r="AL1439" s="126"/>
      <c r="AM1439" s="418"/>
      <c r="AN1439" s="418"/>
      <c r="AO1439" s="375">
        <v>0</v>
      </c>
    </row>
    <row r="1440" spans="1:41" ht="24" customHeight="1" x14ac:dyDescent="0.3">
      <c r="A1440" s="410" t="s">
        <v>5936</v>
      </c>
      <c r="B1440" s="411" t="s">
        <v>5937</v>
      </c>
      <c r="C1440" s="412" t="s">
        <v>1959</v>
      </c>
      <c r="D1440" s="367">
        <f t="shared" si="117"/>
        <v>0</v>
      </c>
      <c r="E1440" s="368">
        <f t="shared" si="118"/>
        <v>0</v>
      </c>
      <c r="F1440" s="368">
        <f t="shared" si="119"/>
        <v>0</v>
      </c>
      <c r="G1440" s="368">
        <f t="shared" si="120"/>
        <v>0</v>
      </c>
      <c r="H1440" s="368">
        <f t="shared" si="121"/>
        <v>0</v>
      </c>
      <c r="I1440" s="368">
        <f t="shared" si="122"/>
        <v>0</v>
      </c>
      <c r="J1440" s="368">
        <f t="shared" si="123"/>
        <v>0</v>
      </c>
      <c r="K1440" s="368">
        <f t="shared" si="124"/>
        <v>0</v>
      </c>
      <c r="L1440" s="368">
        <f t="shared" si="125"/>
        <v>0</v>
      </c>
      <c r="M1440" s="368">
        <f t="shared" si="126"/>
        <v>0</v>
      </c>
      <c r="N1440" s="370">
        <f t="shared" si="127"/>
        <v>0</v>
      </c>
      <c r="O1440" s="371"/>
      <c r="P1440" s="413">
        <f t="shared" si="136"/>
        <v>0</v>
      </c>
      <c r="Q1440" s="373" t="str">
        <f t="shared" si="137"/>
        <v/>
      </c>
      <c r="R1440" s="431">
        <v>0</v>
      </c>
      <c r="S1440" s="420">
        <v>0</v>
      </c>
      <c r="T1440" s="414">
        <v>0</v>
      </c>
      <c r="U1440" s="414">
        <v>0</v>
      </c>
      <c r="V1440" s="414">
        <v>0</v>
      </c>
      <c r="W1440" s="414">
        <v>0</v>
      </c>
      <c r="X1440" s="414">
        <v>0</v>
      </c>
      <c r="Y1440" s="414">
        <v>0</v>
      </c>
      <c r="Z1440" s="414">
        <v>0</v>
      </c>
      <c r="AA1440" s="414">
        <v>0</v>
      </c>
      <c r="AB1440" s="420">
        <v>0</v>
      </c>
      <c r="AC1440" s="415"/>
      <c r="AD1440" s="426">
        <v>0</v>
      </c>
      <c r="AE1440" s="427">
        <v>0</v>
      </c>
      <c r="AF1440" s="417"/>
      <c r="AG1440" s="375"/>
      <c r="AH1440" s="417"/>
      <c r="AI1440" s="142">
        <v>0</v>
      </c>
      <c r="AJ1440" s="142">
        <v>0</v>
      </c>
      <c r="AK1440" s="142">
        <v>0</v>
      </c>
      <c r="AL1440" s="434"/>
      <c r="AM1440" s="435"/>
      <c r="AN1440" s="435"/>
      <c r="AO1440" s="375">
        <v>0</v>
      </c>
    </row>
    <row r="1441" spans="1:41" ht="24" customHeight="1" x14ac:dyDescent="0.3">
      <c r="A1441" s="419" t="s">
        <v>2098</v>
      </c>
      <c r="B1441" s="411" t="s">
        <v>2099</v>
      </c>
      <c r="C1441" s="412" t="s">
        <v>1327</v>
      </c>
      <c r="D1441" s="367">
        <f t="shared" si="117"/>
        <v>0</v>
      </c>
      <c r="E1441" s="368">
        <f t="shared" si="118"/>
        <v>0</v>
      </c>
      <c r="F1441" s="368">
        <f t="shared" si="119"/>
        <v>0</v>
      </c>
      <c r="G1441" s="368">
        <f t="shared" si="120"/>
        <v>0</v>
      </c>
      <c r="H1441" s="368">
        <f t="shared" si="121"/>
        <v>0</v>
      </c>
      <c r="I1441" s="368">
        <f t="shared" si="122"/>
        <v>0</v>
      </c>
      <c r="J1441" s="368">
        <f t="shared" si="123"/>
        <v>0</v>
      </c>
      <c r="K1441" s="368">
        <f t="shared" si="124"/>
        <v>0</v>
      </c>
      <c r="L1441" s="368">
        <f t="shared" si="125"/>
        <v>0</v>
      </c>
      <c r="M1441" s="368">
        <f t="shared" si="126"/>
        <v>0</v>
      </c>
      <c r="N1441" s="370">
        <f t="shared" si="127"/>
        <v>0</v>
      </c>
      <c r="O1441" s="371"/>
      <c r="P1441" s="413">
        <f t="shared" si="136"/>
        <v>0</v>
      </c>
      <c r="Q1441" s="373" t="str">
        <f t="shared" si="137"/>
        <v/>
      </c>
      <c r="R1441" s="374">
        <v>0</v>
      </c>
      <c r="S1441" s="425">
        <v>0</v>
      </c>
      <c r="T1441" s="414">
        <v>0</v>
      </c>
      <c r="U1441" s="414">
        <v>0</v>
      </c>
      <c r="V1441" s="414">
        <v>0</v>
      </c>
      <c r="W1441" s="414">
        <v>0</v>
      </c>
      <c r="X1441" s="414">
        <v>0</v>
      </c>
      <c r="Y1441" s="414">
        <v>0</v>
      </c>
      <c r="Z1441" s="414">
        <v>0</v>
      </c>
      <c r="AA1441" s="414">
        <v>0</v>
      </c>
      <c r="AB1441" s="425">
        <v>0</v>
      </c>
      <c r="AC1441" s="415"/>
      <c r="AD1441" s="421">
        <v>0</v>
      </c>
      <c r="AE1441" s="427">
        <v>0</v>
      </c>
      <c r="AF1441" s="417"/>
      <c r="AG1441" s="375"/>
      <c r="AH1441" s="417"/>
      <c r="AI1441" s="124">
        <v>0</v>
      </c>
      <c r="AJ1441" s="124">
        <v>0</v>
      </c>
      <c r="AK1441" s="124">
        <v>0</v>
      </c>
      <c r="AL1441" s="126"/>
      <c r="AM1441" s="418"/>
      <c r="AN1441" s="418"/>
      <c r="AO1441" s="375">
        <v>0</v>
      </c>
    </row>
    <row r="1442" spans="1:41" ht="24" customHeight="1" x14ac:dyDescent="0.3">
      <c r="A1442" s="419" t="s">
        <v>5938</v>
      </c>
      <c r="B1442" s="411" t="s">
        <v>5939</v>
      </c>
      <c r="C1442" s="412" t="s">
        <v>2800</v>
      </c>
      <c r="D1442" s="367">
        <f t="shared" si="117"/>
        <v>16</v>
      </c>
      <c r="E1442" s="368">
        <f t="shared" si="118"/>
        <v>10</v>
      </c>
      <c r="F1442" s="368">
        <f t="shared" si="119"/>
        <v>0</v>
      </c>
      <c r="G1442" s="368">
        <f t="shared" si="120"/>
        <v>0</v>
      </c>
      <c r="H1442" s="368">
        <f t="shared" si="121"/>
        <v>0</v>
      </c>
      <c r="I1442" s="368">
        <f t="shared" si="122"/>
        <v>0</v>
      </c>
      <c r="J1442" s="368">
        <f t="shared" si="123"/>
        <v>0</v>
      </c>
      <c r="K1442" s="368">
        <f t="shared" si="124"/>
        <v>0</v>
      </c>
      <c r="L1442" s="368">
        <f t="shared" si="125"/>
        <v>0</v>
      </c>
      <c r="M1442" s="368">
        <f t="shared" si="126"/>
        <v>0</v>
      </c>
      <c r="N1442" s="370">
        <f t="shared" si="127"/>
        <v>26</v>
      </c>
      <c r="O1442" s="371"/>
      <c r="P1442" s="413">
        <f t="shared" si="136"/>
        <v>26</v>
      </c>
      <c r="Q1442" s="373">
        <f t="shared" si="137"/>
        <v>337</v>
      </c>
      <c r="R1442" s="374">
        <v>0</v>
      </c>
      <c r="S1442" s="425">
        <v>0</v>
      </c>
      <c r="T1442" s="414">
        <v>0</v>
      </c>
      <c r="U1442" s="414">
        <v>0</v>
      </c>
      <c r="V1442" s="414">
        <v>0</v>
      </c>
      <c r="W1442" s="414">
        <v>0</v>
      </c>
      <c r="X1442" s="414">
        <v>0</v>
      </c>
      <c r="Y1442" s="414">
        <v>0</v>
      </c>
      <c r="Z1442" s="414">
        <v>0</v>
      </c>
      <c r="AA1442" s="414">
        <v>0</v>
      </c>
      <c r="AB1442" s="425">
        <v>10</v>
      </c>
      <c r="AC1442" s="415"/>
      <c r="AD1442" s="124">
        <v>0</v>
      </c>
      <c r="AE1442" s="416">
        <v>0</v>
      </c>
      <c r="AF1442" s="417"/>
      <c r="AG1442" s="375">
        <v>16</v>
      </c>
      <c r="AH1442" s="417"/>
      <c r="AI1442" s="421">
        <v>0</v>
      </c>
      <c r="AJ1442" s="421">
        <v>0</v>
      </c>
      <c r="AK1442" s="421">
        <v>0</v>
      </c>
      <c r="AL1442" s="126"/>
      <c r="AM1442" s="418"/>
      <c r="AN1442" s="418"/>
      <c r="AO1442" s="375">
        <v>0</v>
      </c>
    </row>
    <row r="1443" spans="1:41" ht="24" customHeight="1" x14ac:dyDescent="0.3">
      <c r="A1443" s="410" t="s">
        <v>5940</v>
      </c>
      <c r="B1443" s="411" t="s">
        <v>5941</v>
      </c>
      <c r="C1443" s="412" t="s">
        <v>371</v>
      </c>
      <c r="D1443" s="367">
        <f t="shared" si="117"/>
        <v>6</v>
      </c>
      <c r="E1443" s="368">
        <f t="shared" si="118"/>
        <v>0</v>
      </c>
      <c r="F1443" s="368">
        <f t="shared" si="119"/>
        <v>0</v>
      </c>
      <c r="G1443" s="368">
        <f t="shared" si="120"/>
        <v>0</v>
      </c>
      <c r="H1443" s="368">
        <f t="shared" si="121"/>
        <v>0</v>
      </c>
      <c r="I1443" s="368">
        <f t="shared" si="122"/>
        <v>0</v>
      </c>
      <c r="J1443" s="368">
        <f t="shared" si="123"/>
        <v>0</v>
      </c>
      <c r="K1443" s="368">
        <f t="shared" si="124"/>
        <v>0</v>
      </c>
      <c r="L1443" s="368">
        <f t="shared" si="125"/>
        <v>0</v>
      </c>
      <c r="M1443" s="368">
        <f t="shared" si="126"/>
        <v>0</v>
      </c>
      <c r="N1443" s="370">
        <f t="shared" si="127"/>
        <v>6</v>
      </c>
      <c r="O1443" s="371"/>
      <c r="P1443" s="413">
        <f t="shared" si="136"/>
        <v>6</v>
      </c>
      <c r="Q1443" s="373">
        <f t="shared" si="137"/>
        <v>803</v>
      </c>
      <c r="R1443" s="431">
        <v>0</v>
      </c>
      <c r="S1443" s="425">
        <v>0</v>
      </c>
      <c r="T1443" s="414">
        <v>0</v>
      </c>
      <c r="U1443" s="414">
        <v>0</v>
      </c>
      <c r="V1443" s="414">
        <v>0</v>
      </c>
      <c r="W1443" s="414">
        <v>0</v>
      </c>
      <c r="X1443" s="414">
        <v>0</v>
      </c>
      <c r="Y1443" s="414">
        <v>0</v>
      </c>
      <c r="Z1443" s="414">
        <v>0</v>
      </c>
      <c r="AA1443" s="414">
        <v>0</v>
      </c>
      <c r="AB1443" s="425">
        <v>0</v>
      </c>
      <c r="AC1443" s="429"/>
      <c r="AD1443" s="142">
        <v>0</v>
      </c>
      <c r="AE1443" s="416">
        <v>0</v>
      </c>
      <c r="AF1443" s="417">
        <v>6</v>
      </c>
      <c r="AG1443" s="375"/>
      <c r="AH1443" s="417"/>
      <c r="AI1443" s="421">
        <v>0</v>
      </c>
      <c r="AJ1443" s="421">
        <v>0</v>
      </c>
      <c r="AK1443" s="421">
        <v>0</v>
      </c>
      <c r="AL1443" s="434"/>
      <c r="AM1443" s="435"/>
      <c r="AN1443" s="435"/>
      <c r="AO1443" s="375">
        <v>0</v>
      </c>
    </row>
    <row r="1444" spans="1:41" ht="24" customHeight="1" x14ac:dyDescent="0.3">
      <c r="A1444" s="419" t="s">
        <v>5942</v>
      </c>
      <c r="B1444" s="436" t="s">
        <v>5941</v>
      </c>
      <c r="C1444" s="437" t="s">
        <v>2428</v>
      </c>
      <c r="D1444" s="367">
        <f t="shared" si="117"/>
        <v>0</v>
      </c>
      <c r="E1444" s="368">
        <f t="shared" si="118"/>
        <v>0</v>
      </c>
      <c r="F1444" s="368">
        <f t="shared" si="119"/>
        <v>0</v>
      </c>
      <c r="G1444" s="368">
        <f t="shared" si="120"/>
        <v>0</v>
      </c>
      <c r="H1444" s="368">
        <f t="shared" si="121"/>
        <v>0</v>
      </c>
      <c r="I1444" s="368">
        <f t="shared" si="122"/>
        <v>0</v>
      </c>
      <c r="J1444" s="368">
        <f t="shared" si="123"/>
        <v>0</v>
      </c>
      <c r="K1444" s="368">
        <f t="shared" si="124"/>
        <v>0</v>
      </c>
      <c r="L1444" s="368">
        <f t="shared" si="125"/>
        <v>0</v>
      </c>
      <c r="M1444" s="368">
        <f t="shared" si="126"/>
        <v>0</v>
      </c>
      <c r="N1444" s="370">
        <f t="shared" si="127"/>
        <v>0</v>
      </c>
      <c r="O1444" s="371"/>
      <c r="P1444" s="413">
        <f t="shared" si="136"/>
        <v>0</v>
      </c>
      <c r="Q1444" s="373" t="str">
        <f t="shared" si="137"/>
        <v/>
      </c>
      <c r="R1444" s="374">
        <v>0</v>
      </c>
      <c r="S1444" s="420">
        <v>0</v>
      </c>
      <c r="T1444" s="414">
        <v>0</v>
      </c>
      <c r="U1444" s="414">
        <v>0</v>
      </c>
      <c r="V1444" s="414">
        <v>0</v>
      </c>
      <c r="W1444" s="414">
        <v>0</v>
      </c>
      <c r="X1444" s="414">
        <v>0</v>
      </c>
      <c r="Y1444" s="414">
        <v>0</v>
      </c>
      <c r="Z1444" s="414">
        <v>0</v>
      </c>
      <c r="AA1444" s="414">
        <v>0</v>
      </c>
      <c r="AB1444" s="420">
        <v>0</v>
      </c>
      <c r="AC1444" s="429"/>
      <c r="AD1444" s="421">
        <v>0</v>
      </c>
      <c r="AE1444" s="416">
        <v>0</v>
      </c>
      <c r="AF1444" s="417"/>
      <c r="AG1444" s="375"/>
      <c r="AH1444" s="417"/>
      <c r="AI1444" s="124">
        <v>0</v>
      </c>
      <c r="AJ1444" s="124">
        <v>0</v>
      </c>
      <c r="AK1444" s="124">
        <v>0</v>
      </c>
      <c r="AL1444" s="126"/>
      <c r="AM1444" s="418"/>
      <c r="AN1444" s="418"/>
      <c r="AO1444" s="375">
        <v>0</v>
      </c>
    </row>
    <row r="1445" spans="1:41" ht="24" customHeight="1" x14ac:dyDescent="0.3">
      <c r="A1445" s="419" t="s">
        <v>5943</v>
      </c>
      <c r="B1445" s="411" t="s">
        <v>5944</v>
      </c>
      <c r="C1445" s="412" t="s">
        <v>1937</v>
      </c>
      <c r="D1445" s="367">
        <f t="shared" si="117"/>
        <v>0</v>
      </c>
      <c r="E1445" s="368">
        <f t="shared" si="118"/>
        <v>0</v>
      </c>
      <c r="F1445" s="368">
        <f t="shared" si="119"/>
        <v>0</v>
      </c>
      <c r="G1445" s="368">
        <f t="shared" si="120"/>
        <v>0</v>
      </c>
      <c r="H1445" s="368">
        <f t="shared" si="121"/>
        <v>0</v>
      </c>
      <c r="I1445" s="368">
        <f t="shared" si="122"/>
        <v>0</v>
      </c>
      <c r="J1445" s="368">
        <f t="shared" si="123"/>
        <v>0</v>
      </c>
      <c r="K1445" s="368">
        <f t="shared" si="124"/>
        <v>0</v>
      </c>
      <c r="L1445" s="368">
        <f t="shared" si="125"/>
        <v>0</v>
      </c>
      <c r="M1445" s="368">
        <f t="shared" si="126"/>
        <v>0</v>
      </c>
      <c r="N1445" s="370">
        <f t="shared" si="127"/>
        <v>0</v>
      </c>
      <c r="O1445" s="371"/>
      <c r="P1445" s="413">
        <f t="shared" si="136"/>
        <v>0</v>
      </c>
      <c r="Q1445" s="373" t="str">
        <f t="shared" si="137"/>
        <v/>
      </c>
      <c r="R1445" s="374">
        <v>0</v>
      </c>
      <c r="S1445" s="425">
        <v>0</v>
      </c>
      <c r="T1445" s="414">
        <v>0</v>
      </c>
      <c r="U1445" s="414">
        <v>0</v>
      </c>
      <c r="V1445" s="414">
        <v>0</v>
      </c>
      <c r="W1445" s="414">
        <v>0</v>
      </c>
      <c r="X1445" s="414">
        <v>0</v>
      </c>
      <c r="Y1445" s="414">
        <v>0</v>
      </c>
      <c r="Z1445" s="414">
        <v>0</v>
      </c>
      <c r="AA1445" s="414">
        <v>0</v>
      </c>
      <c r="AB1445" s="425">
        <v>0</v>
      </c>
      <c r="AC1445" s="415"/>
      <c r="AD1445" s="421">
        <v>0</v>
      </c>
      <c r="AE1445" s="416">
        <v>0</v>
      </c>
      <c r="AF1445" s="417"/>
      <c r="AG1445" s="375"/>
      <c r="AH1445" s="417"/>
      <c r="AI1445" s="421">
        <v>0</v>
      </c>
      <c r="AJ1445" s="421">
        <v>0</v>
      </c>
      <c r="AK1445" s="421">
        <v>0</v>
      </c>
      <c r="AL1445" s="126"/>
      <c r="AM1445" s="418"/>
      <c r="AN1445" s="418"/>
      <c r="AO1445" s="425">
        <v>0</v>
      </c>
    </row>
    <row r="1446" spans="1:41" ht="24" customHeight="1" x14ac:dyDescent="0.3">
      <c r="A1446" s="410" t="s">
        <v>5945</v>
      </c>
      <c r="B1446" s="411" t="s">
        <v>5946</v>
      </c>
      <c r="C1446" s="412" t="s">
        <v>266</v>
      </c>
      <c r="D1446" s="367">
        <f t="shared" si="117"/>
        <v>18</v>
      </c>
      <c r="E1446" s="368">
        <f t="shared" si="118"/>
        <v>14</v>
      </c>
      <c r="F1446" s="368">
        <f t="shared" si="119"/>
        <v>4</v>
      </c>
      <c r="G1446" s="368">
        <f t="shared" si="120"/>
        <v>0</v>
      </c>
      <c r="H1446" s="368">
        <f t="shared" si="121"/>
        <v>0</v>
      </c>
      <c r="I1446" s="368">
        <f t="shared" si="122"/>
        <v>0</v>
      </c>
      <c r="J1446" s="368">
        <f t="shared" si="123"/>
        <v>0</v>
      </c>
      <c r="K1446" s="368">
        <f t="shared" si="124"/>
        <v>0</v>
      </c>
      <c r="L1446" s="368">
        <f t="shared" si="125"/>
        <v>0</v>
      </c>
      <c r="M1446" s="368">
        <f t="shared" si="126"/>
        <v>0</v>
      </c>
      <c r="N1446" s="370">
        <f t="shared" si="127"/>
        <v>36</v>
      </c>
      <c r="O1446" s="371"/>
      <c r="P1446" s="413">
        <f t="shared" si="136"/>
        <v>36</v>
      </c>
      <c r="Q1446" s="373">
        <f t="shared" si="137"/>
        <v>236</v>
      </c>
      <c r="R1446" s="374">
        <v>0</v>
      </c>
      <c r="S1446" s="420">
        <v>14</v>
      </c>
      <c r="T1446" s="414">
        <v>0</v>
      </c>
      <c r="U1446" s="414">
        <v>0</v>
      </c>
      <c r="V1446" s="414">
        <v>0</v>
      </c>
      <c r="W1446" s="414">
        <v>0</v>
      </c>
      <c r="X1446" s="414">
        <v>0</v>
      </c>
      <c r="Y1446" s="414">
        <v>0</v>
      </c>
      <c r="Z1446" s="414">
        <v>0</v>
      </c>
      <c r="AA1446" s="414">
        <v>0</v>
      </c>
      <c r="AB1446" s="420">
        <v>4</v>
      </c>
      <c r="AC1446" s="429"/>
      <c r="AD1446" s="124">
        <v>0</v>
      </c>
      <c r="AE1446" s="416">
        <v>0</v>
      </c>
      <c r="AF1446" s="417"/>
      <c r="AG1446" s="375">
        <v>18</v>
      </c>
      <c r="AH1446" s="417"/>
      <c r="AI1446" s="421">
        <v>0</v>
      </c>
      <c r="AJ1446" s="421">
        <v>0</v>
      </c>
      <c r="AK1446" s="421">
        <v>0</v>
      </c>
      <c r="AL1446" s="126"/>
      <c r="AM1446" s="418"/>
      <c r="AN1446" s="418"/>
      <c r="AO1446" s="375">
        <v>0</v>
      </c>
    </row>
    <row r="1447" spans="1:41" ht="24" customHeight="1" x14ac:dyDescent="0.3">
      <c r="A1447" s="419" t="s">
        <v>5947</v>
      </c>
      <c r="B1447" s="411" t="s">
        <v>5948</v>
      </c>
      <c r="C1447" s="412" t="s">
        <v>696</v>
      </c>
      <c r="D1447" s="367">
        <f t="shared" si="117"/>
        <v>0</v>
      </c>
      <c r="E1447" s="368">
        <f t="shared" si="118"/>
        <v>0</v>
      </c>
      <c r="F1447" s="368">
        <f t="shared" si="119"/>
        <v>0</v>
      </c>
      <c r="G1447" s="368">
        <f t="shared" si="120"/>
        <v>0</v>
      </c>
      <c r="H1447" s="368">
        <f t="shared" si="121"/>
        <v>0</v>
      </c>
      <c r="I1447" s="368">
        <f t="shared" si="122"/>
        <v>0</v>
      </c>
      <c r="J1447" s="368">
        <f t="shared" si="123"/>
        <v>0</v>
      </c>
      <c r="K1447" s="368">
        <f t="shared" si="124"/>
        <v>0</v>
      </c>
      <c r="L1447" s="368">
        <f t="shared" si="125"/>
        <v>0</v>
      </c>
      <c r="M1447" s="368">
        <f t="shared" si="126"/>
        <v>0</v>
      </c>
      <c r="N1447" s="370">
        <f t="shared" si="127"/>
        <v>0</v>
      </c>
      <c r="O1447" s="371"/>
      <c r="P1447" s="413">
        <f t="shared" si="136"/>
        <v>0</v>
      </c>
      <c r="Q1447" s="373" t="str">
        <f t="shared" si="137"/>
        <v/>
      </c>
      <c r="R1447" s="374">
        <v>0</v>
      </c>
      <c r="S1447" s="420">
        <v>0</v>
      </c>
      <c r="T1447" s="414">
        <v>0</v>
      </c>
      <c r="U1447" s="414">
        <v>0</v>
      </c>
      <c r="V1447" s="414">
        <v>0</v>
      </c>
      <c r="W1447" s="414">
        <v>0</v>
      </c>
      <c r="X1447" s="414">
        <v>0</v>
      </c>
      <c r="Y1447" s="414">
        <v>0</v>
      </c>
      <c r="Z1447" s="414">
        <v>0</v>
      </c>
      <c r="AA1447" s="414">
        <v>0</v>
      </c>
      <c r="AB1447" s="420">
        <v>0</v>
      </c>
      <c r="AC1447" s="415"/>
      <c r="AD1447" s="421">
        <v>0</v>
      </c>
      <c r="AE1447" s="416">
        <v>0</v>
      </c>
      <c r="AF1447" s="417"/>
      <c r="AG1447" s="375"/>
      <c r="AH1447" s="417"/>
      <c r="AI1447" s="421">
        <v>0</v>
      </c>
      <c r="AJ1447" s="421">
        <v>0</v>
      </c>
      <c r="AK1447" s="421">
        <v>0</v>
      </c>
      <c r="AL1447" s="126"/>
      <c r="AM1447" s="418"/>
      <c r="AN1447" s="418"/>
      <c r="AO1447" s="375">
        <v>0</v>
      </c>
    </row>
    <row r="1448" spans="1:41" ht="24" customHeight="1" x14ac:dyDescent="0.3">
      <c r="A1448" s="410" t="s">
        <v>5949</v>
      </c>
      <c r="B1448" s="411" t="s">
        <v>5950</v>
      </c>
      <c r="C1448" s="412" t="s">
        <v>834</v>
      </c>
      <c r="D1448" s="367">
        <f t="shared" si="117"/>
        <v>13</v>
      </c>
      <c r="E1448" s="368">
        <f t="shared" si="118"/>
        <v>0</v>
      </c>
      <c r="F1448" s="368">
        <f t="shared" si="119"/>
        <v>0</v>
      </c>
      <c r="G1448" s="368">
        <f t="shared" si="120"/>
        <v>0</v>
      </c>
      <c r="H1448" s="368">
        <f t="shared" si="121"/>
        <v>0</v>
      </c>
      <c r="I1448" s="368">
        <f t="shared" si="122"/>
        <v>0</v>
      </c>
      <c r="J1448" s="368">
        <f t="shared" si="123"/>
        <v>0</v>
      </c>
      <c r="K1448" s="368">
        <f t="shared" si="124"/>
        <v>0</v>
      </c>
      <c r="L1448" s="368">
        <f t="shared" si="125"/>
        <v>0</v>
      </c>
      <c r="M1448" s="368">
        <f t="shared" si="126"/>
        <v>0</v>
      </c>
      <c r="N1448" s="370">
        <f t="shared" si="127"/>
        <v>13</v>
      </c>
      <c r="O1448" s="371"/>
      <c r="P1448" s="413">
        <f t="shared" si="136"/>
        <v>13</v>
      </c>
      <c r="Q1448" s="373">
        <f t="shared" si="137"/>
        <v>599</v>
      </c>
      <c r="R1448" s="374">
        <v>0</v>
      </c>
      <c r="S1448" s="414">
        <v>0</v>
      </c>
      <c r="T1448" s="414">
        <v>0</v>
      </c>
      <c r="U1448" s="414">
        <v>0</v>
      </c>
      <c r="V1448" s="414">
        <v>0</v>
      </c>
      <c r="W1448" s="414">
        <v>0</v>
      </c>
      <c r="X1448" s="414">
        <v>0</v>
      </c>
      <c r="Y1448" s="414">
        <v>0</v>
      </c>
      <c r="Z1448" s="414">
        <v>0</v>
      </c>
      <c r="AA1448" s="414">
        <v>0</v>
      </c>
      <c r="AB1448" s="414">
        <v>13</v>
      </c>
      <c r="AC1448" s="415"/>
      <c r="AD1448" s="426">
        <v>0</v>
      </c>
      <c r="AE1448" s="416">
        <v>0</v>
      </c>
      <c r="AF1448" s="417"/>
      <c r="AG1448" s="375"/>
      <c r="AH1448" s="417"/>
      <c r="AI1448" s="142">
        <v>0</v>
      </c>
      <c r="AJ1448" s="142">
        <v>0</v>
      </c>
      <c r="AK1448" s="142">
        <v>0</v>
      </c>
      <c r="AL1448" s="126"/>
      <c r="AM1448" s="418"/>
      <c r="AN1448" s="418"/>
      <c r="AO1448" s="425">
        <v>0</v>
      </c>
    </row>
    <row r="1449" spans="1:41" ht="24" customHeight="1" x14ac:dyDescent="0.3">
      <c r="A1449" s="419" t="s">
        <v>5951</v>
      </c>
      <c r="B1449" s="436" t="s">
        <v>5952</v>
      </c>
      <c r="C1449" s="437" t="s">
        <v>280</v>
      </c>
      <c r="D1449" s="367">
        <f t="shared" si="117"/>
        <v>0</v>
      </c>
      <c r="E1449" s="368">
        <f t="shared" si="118"/>
        <v>0</v>
      </c>
      <c r="F1449" s="368">
        <f t="shared" si="119"/>
        <v>0</v>
      </c>
      <c r="G1449" s="368">
        <f t="shared" si="120"/>
        <v>0</v>
      </c>
      <c r="H1449" s="368">
        <f t="shared" si="121"/>
        <v>0</v>
      </c>
      <c r="I1449" s="368">
        <f t="shared" si="122"/>
        <v>0</v>
      </c>
      <c r="J1449" s="368">
        <f t="shared" si="123"/>
        <v>0</v>
      </c>
      <c r="K1449" s="368">
        <f t="shared" si="124"/>
        <v>0</v>
      </c>
      <c r="L1449" s="368">
        <f t="shared" si="125"/>
        <v>0</v>
      </c>
      <c r="M1449" s="368">
        <f t="shared" si="126"/>
        <v>0</v>
      </c>
      <c r="N1449" s="370">
        <f t="shared" si="127"/>
        <v>0</v>
      </c>
      <c r="O1449" s="371"/>
      <c r="P1449" s="413">
        <f t="shared" si="136"/>
        <v>0</v>
      </c>
      <c r="Q1449" s="373" t="str">
        <f t="shared" si="137"/>
        <v/>
      </c>
      <c r="R1449" s="374">
        <v>0</v>
      </c>
      <c r="S1449" s="420">
        <v>0</v>
      </c>
      <c r="T1449" s="414">
        <v>0</v>
      </c>
      <c r="U1449" s="414">
        <v>0</v>
      </c>
      <c r="V1449" s="414">
        <v>0</v>
      </c>
      <c r="W1449" s="414">
        <v>0</v>
      </c>
      <c r="X1449" s="414">
        <v>0</v>
      </c>
      <c r="Y1449" s="414">
        <v>0</v>
      </c>
      <c r="Z1449" s="414">
        <v>0</v>
      </c>
      <c r="AA1449" s="414">
        <v>0</v>
      </c>
      <c r="AB1449" s="420">
        <v>0</v>
      </c>
      <c r="AC1449" s="429"/>
      <c r="AD1449" s="142">
        <v>0</v>
      </c>
      <c r="AE1449" s="416">
        <v>0</v>
      </c>
      <c r="AF1449" s="417"/>
      <c r="AG1449" s="375"/>
      <c r="AH1449" s="417"/>
      <c r="AI1449" s="142">
        <v>0</v>
      </c>
      <c r="AJ1449" s="142">
        <v>0</v>
      </c>
      <c r="AK1449" s="142">
        <v>0</v>
      </c>
      <c r="AL1449" s="126"/>
      <c r="AM1449" s="418"/>
      <c r="AN1449" s="418"/>
      <c r="AO1449" s="375">
        <v>0</v>
      </c>
    </row>
    <row r="1450" spans="1:41" ht="24" customHeight="1" x14ac:dyDescent="0.3">
      <c r="A1450" s="410" t="s">
        <v>5953</v>
      </c>
      <c r="B1450" s="411" t="s">
        <v>5954</v>
      </c>
      <c r="C1450" s="412" t="s">
        <v>2113</v>
      </c>
      <c r="D1450" s="367">
        <f t="shared" si="117"/>
        <v>0</v>
      </c>
      <c r="E1450" s="368">
        <f t="shared" si="118"/>
        <v>0</v>
      </c>
      <c r="F1450" s="368">
        <f t="shared" si="119"/>
        <v>0</v>
      </c>
      <c r="G1450" s="368">
        <f t="shared" si="120"/>
        <v>0</v>
      </c>
      <c r="H1450" s="368">
        <f t="shared" si="121"/>
        <v>0</v>
      </c>
      <c r="I1450" s="368">
        <f t="shared" si="122"/>
        <v>0</v>
      </c>
      <c r="J1450" s="368">
        <f t="shared" si="123"/>
        <v>0</v>
      </c>
      <c r="K1450" s="368">
        <f t="shared" si="124"/>
        <v>0</v>
      </c>
      <c r="L1450" s="368">
        <f t="shared" si="125"/>
        <v>0</v>
      </c>
      <c r="M1450" s="368">
        <f t="shared" si="126"/>
        <v>0</v>
      </c>
      <c r="N1450" s="370">
        <f t="shared" si="127"/>
        <v>0</v>
      </c>
      <c r="O1450" s="371"/>
      <c r="P1450" s="413">
        <f t="shared" si="136"/>
        <v>0</v>
      </c>
      <c r="Q1450" s="373" t="str">
        <f t="shared" si="137"/>
        <v/>
      </c>
      <c r="R1450" s="374">
        <v>0</v>
      </c>
      <c r="S1450" s="428">
        <v>0</v>
      </c>
      <c r="T1450" s="414">
        <v>0</v>
      </c>
      <c r="U1450" s="414">
        <v>0</v>
      </c>
      <c r="V1450" s="414">
        <v>0</v>
      </c>
      <c r="W1450" s="414">
        <v>0</v>
      </c>
      <c r="X1450" s="414">
        <v>0</v>
      </c>
      <c r="Y1450" s="414">
        <v>0</v>
      </c>
      <c r="Z1450" s="414">
        <v>0</v>
      </c>
      <c r="AA1450" s="414">
        <v>0</v>
      </c>
      <c r="AB1450" s="428">
        <v>0</v>
      </c>
      <c r="AC1450" s="415"/>
      <c r="AD1450" s="421">
        <v>0</v>
      </c>
      <c r="AE1450" s="416">
        <v>0</v>
      </c>
      <c r="AF1450" s="417"/>
      <c r="AG1450" s="375"/>
      <c r="AH1450" s="417"/>
      <c r="AI1450" s="421">
        <v>0</v>
      </c>
      <c r="AJ1450" s="421">
        <v>0</v>
      </c>
      <c r="AK1450" s="421">
        <v>0</v>
      </c>
      <c r="AL1450" s="126"/>
      <c r="AM1450" s="418"/>
      <c r="AN1450" s="418"/>
      <c r="AO1450" s="375">
        <v>0</v>
      </c>
    </row>
    <row r="1451" spans="1:41" ht="24" customHeight="1" x14ac:dyDescent="0.3">
      <c r="A1451" s="419" t="s">
        <v>5955</v>
      </c>
      <c r="B1451" s="411" t="s">
        <v>5956</v>
      </c>
      <c r="C1451" s="412" t="s">
        <v>2185</v>
      </c>
      <c r="D1451" s="367">
        <f t="shared" si="117"/>
        <v>14</v>
      </c>
      <c r="E1451" s="368">
        <f t="shared" si="118"/>
        <v>0</v>
      </c>
      <c r="F1451" s="368">
        <f t="shared" si="119"/>
        <v>0</v>
      </c>
      <c r="G1451" s="368">
        <f t="shared" si="120"/>
        <v>0</v>
      </c>
      <c r="H1451" s="368">
        <f t="shared" si="121"/>
        <v>0</v>
      </c>
      <c r="I1451" s="368">
        <f t="shared" si="122"/>
        <v>0</v>
      </c>
      <c r="J1451" s="368">
        <f t="shared" si="123"/>
        <v>0</v>
      </c>
      <c r="K1451" s="368">
        <f t="shared" si="124"/>
        <v>0</v>
      </c>
      <c r="L1451" s="368">
        <f t="shared" si="125"/>
        <v>0</v>
      </c>
      <c r="M1451" s="368">
        <f t="shared" si="126"/>
        <v>0</v>
      </c>
      <c r="N1451" s="370">
        <f t="shared" si="127"/>
        <v>14</v>
      </c>
      <c r="O1451" s="371"/>
      <c r="P1451" s="413">
        <f t="shared" si="136"/>
        <v>14</v>
      </c>
      <c r="Q1451" s="373">
        <f t="shared" si="137"/>
        <v>558</v>
      </c>
      <c r="R1451" s="374">
        <v>0</v>
      </c>
      <c r="S1451" s="420">
        <v>0</v>
      </c>
      <c r="T1451" s="414">
        <v>0</v>
      </c>
      <c r="U1451" s="414">
        <v>0</v>
      </c>
      <c r="V1451" s="414">
        <v>0</v>
      </c>
      <c r="W1451" s="414">
        <v>0</v>
      </c>
      <c r="X1451" s="414">
        <v>0</v>
      </c>
      <c r="Y1451" s="414">
        <v>0</v>
      </c>
      <c r="Z1451" s="414">
        <v>0</v>
      </c>
      <c r="AA1451" s="414">
        <v>0</v>
      </c>
      <c r="AB1451" s="420">
        <v>0</v>
      </c>
      <c r="AC1451" s="429"/>
      <c r="AD1451" s="430">
        <v>0</v>
      </c>
      <c r="AE1451" s="427">
        <v>0</v>
      </c>
      <c r="AF1451" s="417"/>
      <c r="AG1451" s="375">
        <v>14</v>
      </c>
      <c r="AH1451" s="417"/>
      <c r="AI1451" s="430">
        <v>0</v>
      </c>
      <c r="AJ1451" s="430">
        <v>0</v>
      </c>
      <c r="AK1451" s="430">
        <v>0</v>
      </c>
      <c r="AL1451" s="126"/>
      <c r="AM1451" s="418"/>
      <c r="AN1451" s="418"/>
      <c r="AO1451" s="375">
        <v>0</v>
      </c>
    </row>
    <row r="1452" spans="1:41" ht="24" customHeight="1" x14ac:dyDescent="0.3">
      <c r="A1452" s="419" t="s">
        <v>1929</v>
      </c>
      <c r="B1452" s="411" t="s">
        <v>1930</v>
      </c>
      <c r="C1452" s="412" t="s">
        <v>311</v>
      </c>
      <c r="D1452" s="367">
        <f t="shared" si="117"/>
        <v>10</v>
      </c>
      <c r="E1452" s="368">
        <f t="shared" si="118"/>
        <v>0</v>
      </c>
      <c r="F1452" s="368">
        <f t="shared" si="119"/>
        <v>0</v>
      </c>
      <c r="G1452" s="368">
        <f t="shared" si="120"/>
        <v>0</v>
      </c>
      <c r="H1452" s="368">
        <f t="shared" si="121"/>
        <v>0</v>
      </c>
      <c r="I1452" s="368">
        <f t="shared" si="122"/>
        <v>0</v>
      </c>
      <c r="J1452" s="368">
        <f t="shared" si="123"/>
        <v>0</v>
      </c>
      <c r="K1452" s="368">
        <f t="shared" si="124"/>
        <v>0</v>
      </c>
      <c r="L1452" s="368">
        <f t="shared" si="125"/>
        <v>0</v>
      </c>
      <c r="M1452" s="368">
        <f t="shared" si="126"/>
        <v>0</v>
      </c>
      <c r="N1452" s="370">
        <f t="shared" si="127"/>
        <v>10</v>
      </c>
      <c r="O1452" s="371"/>
      <c r="P1452" s="413">
        <f t="shared" si="136"/>
        <v>10</v>
      </c>
      <c r="Q1452" s="373">
        <f t="shared" si="137"/>
        <v>688</v>
      </c>
      <c r="R1452" s="374">
        <v>0</v>
      </c>
      <c r="S1452" s="420">
        <v>0</v>
      </c>
      <c r="T1452" s="414">
        <v>0</v>
      </c>
      <c r="U1452" s="414">
        <v>0</v>
      </c>
      <c r="V1452" s="414">
        <v>0</v>
      </c>
      <c r="W1452" s="414">
        <v>0</v>
      </c>
      <c r="X1452" s="414">
        <v>0</v>
      </c>
      <c r="Y1452" s="414">
        <v>0</v>
      </c>
      <c r="Z1452" s="414">
        <v>0</v>
      </c>
      <c r="AA1452" s="414">
        <v>0</v>
      </c>
      <c r="AB1452" s="420">
        <v>0</v>
      </c>
      <c r="AC1452" s="429"/>
      <c r="AD1452" s="430">
        <v>0</v>
      </c>
      <c r="AE1452" s="427">
        <v>0</v>
      </c>
      <c r="AF1452" s="417"/>
      <c r="AG1452" s="375">
        <v>10</v>
      </c>
      <c r="AH1452" s="417"/>
      <c r="AI1452" s="389">
        <v>0</v>
      </c>
      <c r="AJ1452" s="389">
        <v>0</v>
      </c>
      <c r="AK1452" s="389">
        <v>0</v>
      </c>
      <c r="AL1452" s="126"/>
      <c r="AM1452" s="418"/>
      <c r="AN1452" s="418"/>
      <c r="AO1452" s="375">
        <v>0</v>
      </c>
    </row>
    <row r="1453" spans="1:41" ht="24" customHeight="1" x14ac:dyDescent="0.3">
      <c r="A1453" s="410" t="s">
        <v>5957</v>
      </c>
      <c r="B1453" s="411" t="s">
        <v>5958</v>
      </c>
      <c r="C1453" s="412" t="s">
        <v>405</v>
      </c>
      <c r="D1453" s="367">
        <f t="shared" si="117"/>
        <v>4</v>
      </c>
      <c r="E1453" s="368">
        <f t="shared" si="118"/>
        <v>0</v>
      </c>
      <c r="F1453" s="368">
        <f t="shared" si="119"/>
        <v>0</v>
      </c>
      <c r="G1453" s="368">
        <f t="shared" si="120"/>
        <v>0</v>
      </c>
      <c r="H1453" s="368">
        <f t="shared" si="121"/>
        <v>0</v>
      </c>
      <c r="I1453" s="368">
        <f t="shared" si="122"/>
        <v>0</v>
      </c>
      <c r="J1453" s="368">
        <f t="shared" si="123"/>
        <v>0</v>
      </c>
      <c r="K1453" s="368">
        <f t="shared" si="124"/>
        <v>0</v>
      </c>
      <c r="L1453" s="368">
        <f t="shared" si="125"/>
        <v>0</v>
      </c>
      <c r="M1453" s="368">
        <f t="shared" si="126"/>
        <v>0</v>
      </c>
      <c r="N1453" s="370">
        <f t="shared" si="127"/>
        <v>4</v>
      </c>
      <c r="O1453" s="371"/>
      <c r="P1453" s="413">
        <f t="shared" si="136"/>
        <v>4</v>
      </c>
      <c r="Q1453" s="373">
        <f t="shared" si="137"/>
        <v>889</v>
      </c>
      <c r="R1453" s="374">
        <v>0</v>
      </c>
      <c r="S1453" s="420">
        <v>0</v>
      </c>
      <c r="T1453" s="414">
        <v>0</v>
      </c>
      <c r="U1453" s="414">
        <v>0</v>
      </c>
      <c r="V1453" s="414">
        <v>0</v>
      </c>
      <c r="W1453" s="414">
        <v>0</v>
      </c>
      <c r="X1453" s="414">
        <v>0</v>
      </c>
      <c r="Y1453" s="414">
        <v>0</v>
      </c>
      <c r="Z1453" s="414">
        <v>0</v>
      </c>
      <c r="AA1453" s="414">
        <v>0</v>
      </c>
      <c r="AB1453" s="420">
        <v>0</v>
      </c>
      <c r="AC1453" s="429"/>
      <c r="AD1453" s="142">
        <v>0</v>
      </c>
      <c r="AE1453" s="416">
        <v>0</v>
      </c>
      <c r="AF1453" s="417"/>
      <c r="AG1453" s="375">
        <v>4</v>
      </c>
      <c r="AH1453" s="417"/>
      <c r="AI1453" s="421">
        <v>0</v>
      </c>
      <c r="AJ1453" s="421">
        <v>0</v>
      </c>
      <c r="AK1453" s="421">
        <v>0</v>
      </c>
      <c r="AL1453" s="126"/>
      <c r="AM1453" s="418"/>
      <c r="AN1453" s="418"/>
      <c r="AO1453" s="375">
        <v>0</v>
      </c>
    </row>
    <row r="1454" spans="1:41" ht="24" customHeight="1" x14ac:dyDescent="0.3">
      <c r="A1454" s="410" t="s">
        <v>5959</v>
      </c>
      <c r="B1454" s="411" t="s">
        <v>5960</v>
      </c>
      <c r="C1454" s="412" t="s">
        <v>2791</v>
      </c>
      <c r="D1454" s="367">
        <f t="shared" si="117"/>
        <v>0</v>
      </c>
      <c r="E1454" s="368">
        <f t="shared" si="118"/>
        <v>0</v>
      </c>
      <c r="F1454" s="368">
        <f t="shared" si="119"/>
        <v>0</v>
      </c>
      <c r="G1454" s="368">
        <f t="shared" si="120"/>
        <v>0</v>
      </c>
      <c r="H1454" s="368">
        <f t="shared" si="121"/>
        <v>0</v>
      </c>
      <c r="I1454" s="368">
        <f t="shared" si="122"/>
        <v>0</v>
      </c>
      <c r="J1454" s="368">
        <f t="shared" si="123"/>
        <v>0</v>
      </c>
      <c r="K1454" s="368">
        <f t="shared" si="124"/>
        <v>0</v>
      </c>
      <c r="L1454" s="368">
        <f t="shared" si="125"/>
        <v>0</v>
      </c>
      <c r="M1454" s="368">
        <f t="shared" si="126"/>
        <v>0</v>
      </c>
      <c r="N1454" s="370">
        <f t="shared" si="127"/>
        <v>0</v>
      </c>
      <c r="O1454" s="371"/>
      <c r="P1454" s="413">
        <f t="shared" si="136"/>
        <v>0</v>
      </c>
      <c r="Q1454" s="373" t="str">
        <f t="shared" si="137"/>
        <v/>
      </c>
      <c r="R1454" s="374">
        <v>0</v>
      </c>
      <c r="S1454" s="428">
        <v>0</v>
      </c>
      <c r="T1454" s="414">
        <v>0</v>
      </c>
      <c r="U1454" s="414">
        <v>0</v>
      </c>
      <c r="V1454" s="414">
        <v>0</v>
      </c>
      <c r="W1454" s="414">
        <v>0</v>
      </c>
      <c r="X1454" s="414">
        <v>0</v>
      </c>
      <c r="Y1454" s="414">
        <v>0</v>
      </c>
      <c r="Z1454" s="414">
        <v>0</v>
      </c>
      <c r="AA1454" s="414">
        <v>0</v>
      </c>
      <c r="AB1454" s="428">
        <v>0</v>
      </c>
      <c r="AC1454" s="429"/>
      <c r="AD1454" s="421">
        <v>0</v>
      </c>
      <c r="AE1454" s="416">
        <v>0</v>
      </c>
      <c r="AF1454" s="417"/>
      <c r="AG1454" s="375"/>
      <c r="AH1454" s="417"/>
      <c r="AI1454" s="426">
        <v>0</v>
      </c>
      <c r="AJ1454" s="426">
        <v>0</v>
      </c>
      <c r="AK1454" s="426">
        <v>0</v>
      </c>
      <c r="AL1454" s="126"/>
      <c r="AM1454" s="418"/>
      <c r="AN1454" s="418"/>
      <c r="AO1454" s="375">
        <v>0</v>
      </c>
    </row>
    <row r="1455" spans="1:41" ht="24" customHeight="1" x14ac:dyDescent="0.3">
      <c r="A1455" s="410" t="s">
        <v>5961</v>
      </c>
      <c r="B1455" s="411" t="s">
        <v>5962</v>
      </c>
      <c r="C1455" s="412" t="s">
        <v>5333</v>
      </c>
      <c r="D1455" s="367">
        <f t="shared" si="117"/>
        <v>9</v>
      </c>
      <c r="E1455" s="368">
        <f t="shared" si="118"/>
        <v>0</v>
      </c>
      <c r="F1455" s="368">
        <f t="shared" si="119"/>
        <v>0</v>
      </c>
      <c r="G1455" s="368">
        <f t="shared" si="120"/>
        <v>0</v>
      </c>
      <c r="H1455" s="368">
        <f t="shared" si="121"/>
        <v>0</v>
      </c>
      <c r="I1455" s="368">
        <f t="shared" si="122"/>
        <v>0</v>
      </c>
      <c r="J1455" s="368">
        <f t="shared" si="123"/>
        <v>0</v>
      </c>
      <c r="K1455" s="368">
        <f t="shared" si="124"/>
        <v>0</v>
      </c>
      <c r="L1455" s="368">
        <f t="shared" si="125"/>
        <v>0</v>
      </c>
      <c r="M1455" s="368">
        <f t="shared" si="126"/>
        <v>0</v>
      </c>
      <c r="N1455" s="370">
        <f t="shared" si="127"/>
        <v>9</v>
      </c>
      <c r="O1455" s="371"/>
      <c r="P1455" s="413">
        <f t="shared" si="136"/>
        <v>9</v>
      </c>
      <c r="Q1455" s="373">
        <f t="shared" si="137"/>
        <v>728</v>
      </c>
      <c r="R1455" s="374">
        <v>0</v>
      </c>
      <c r="S1455" s="449">
        <v>0</v>
      </c>
      <c r="T1455" s="414">
        <v>0</v>
      </c>
      <c r="U1455" s="414">
        <v>0</v>
      </c>
      <c r="V1455" s="414">
        <v>0</v>
      </c>
      <c r="W1455" s="414">
        <v>0</v>
      </c>
      <c r="X1455" s="414">
        <v>0</v>
      </c>
      <c r="Y1455" s="414">
        <v>0</v>
      </c>
      <c r="Z1455" s="414">
        <v>0</v>
      </c>
      <c r="AA1455" s="414">
        <v>0</v>
      </c>
      <c r="AB1455" s="449">
        <v>9</v>
      </c>
      <c r="AC1455" s="415"/>
      <c r="AD1455" s="142">
        <v>0</v>
      </c>
      <c r="AE1455" s="416">
        <v>0</v>
      </c>
      <c r="AF1455" s="417"/>
      <c r="AG1455" s="375"/>
      <c r="AH1455" s="417"/>
      <c r="AI1455" s="421">
        <v>0</v>
      </c>
      <c r="AJ1455" s="421">
        <v>0</v>
      </c>
      <c r="AK1455" s="421">
        <v>0</v>
      </c>
      <c r="AL1455" s="126"/>
      <c r="AM1455" s="418"/>
      <c r="AN1455" s="418"/>
      <c r="AO1455" s="425">
        <v>0</v>
      </c>
    </row>
    <row r="1456" spans="1:41" ht="24" customHeight="1" x14ac:dyDescent="0.3">
      <c r="A1456" s="410" t="s">
        <v>5963</v>
      </c>
      <c r="B1456" s="411" t="s">
        <v>5962</v>
      </c>
      <c r="C1456" s="412" t="s">
        <v>518</v>
      </c>
      <c r="D1456" s="367">
        <f t="shared" si="117"/>
        <v>20</v>
      </c>
      <c r="E1456" s="368">
        <f t="shared" si="118"/>
        <v>10</v>
      </c>
      <c r="F1456" s="368">
        <f t="shared" si="119"/>
        <v>0</v>
      </c>
      <c r="G1456" s="368">
        <f t="shared" si="120"/>
        <v>0</v>
      </c>
      <c r="H1456" s="368">
        <f t="shared" si="121"/>
        <v>0</v>
      </c>
      <c r="I1456" s="368">
        <f t="shared" si="122"/>
        <v>0</v>
      </c>
      <c r="J1456" s="368">
        <f t="shared" si="123"/>
        <v>0</v>
      </c>
      <c r="K1456" s="368">
        <f t="shared" si="124"/>
        <v>0</v>
      </c>
      <c r="L1456" s="368">
        <f t="shared" si="125"/>
        <v>0</v>
      </c>
      <c r="M1456" s="368">
        <f t="shared" si="126"/>
        <v>0</v>
      </c>
      <c r="N1456" s="370">
        <f t="shared" si="127"/>
        <v>30</v>
      </c>
      <c r="O1456" s="371"/>
      <c r="P1456" s="413">
        <f t="shared" si="136"/>
        <v>30</v>
      </c>
      <c r="Q1456" s="373">
        <f t="shared" si="137"/>
        <v>290</v>
      </c>
      <c r="R1456" s="374">
        <v>0</v>
      </c>
      <c r="S1456" s="420">
        <v>0</v>
      </c>
      <c r="T1456" s="414">
        <v>0</v>
      </c>
      <c r="U1456" s="414">
        <v>0</v>
      </c>
      <c r="V1456" s="414">
        <v>0</v>
      </c>
      <c r="W1456" s="414">
        <v>0</v>
      </c>
      <c r="X1456" s="414">
        <v>0</v>
      </c>
      <c r="Y1456" s="414">
        <v>0</v>
      </c>
      <c r="Z1456" s="414">
        <v>0</v>
      </c>
      <c r="AA1456" s="414">
        <v>0</v>
      </c>
      <c r="AB1456" s="420">
        <v>0</v>
      </c>
      <c r="AC1456" s="429"/>
      <c r="AD1456" s="421">
        <v>0</v>
      </c>
      <c r="AE1456" s="416">
        <v>0</v>
      </c>
      <c r="AF1456" s="417">
        <v>10</v>
      </c>
      <c r="AG1456" s="375">
        <v>20</v>
      </c>
      <c r="AH1456" s="417"/>
      <c r="AI1456" s="124">
        <v>0</v>
      </c>
      <c r="AJ1456" s="124">
        <v>0</v>
      </c>
      <c r="AK1456" s="124">
        <v>0</v>
      </c>
      <c r="AL1456" s="126"/>
      <c r="AM1456" s="418"/>
      <c r="AN1456" s="418"/>
      <c r="AO1456" s="375">
        <v>0</v>
      </c>
    </row>
    <row r="1457" spans="1:41" ht="24" customHeight="1" x14ac:dyDescent="0.3">
      <c r="A1457" s="410" t="s">
        <v>5964</v>
      </c>
      <c r="B1457" s="411" t="s">
        <v>5962</v>
      </c>
      <c r="C1457" s="412" t="s">
        <v>2481</v>
      </c>
      <c r="D1457" s="367">
        <f t="shared" si="117"/>
        <v>0</v>
      </c>
      <c r="E1457" s="368">
        <f t="shared" si="118"/>
        <v>0</v>
      </c>
      <c r="F1457" s="368">
        <f t="shared" si="119"/>
        <v>0</v>
      </c>
      <c r="G1457" s="368">
        <f t="shared" si="120"/>
        <v>0</v>
      </c>
      <c r="H1457" s="368">
        <f t="shared" si="121"/>
        <v>0</v>
      </c>
      <c r="I1457" s="368">
        <f t="shared" si="122"/>
        <v>0</v>
      </c>
      <c r="J1457" s="368">
        <f t="shared" si="123"/>
        <v>0</v>
      </c>
      <c r="K1457" s="368">
        <f t="shared" si="124"/>
        <v>0</v>
      </c>
      <c r="L1457" s="368">
        <f t="shared" si="125"/>
        <v>0</v>
      </c>
      <c r="M1457" s="368">
        <f t="shared" si="126"/>
        <v>0</v>
      </c>
      <c r="N1457" s="370">
        <f t="shared" si="127"/>
        <v>0</v>
      </c>
      <c r="O1457" s="371"/>
      <c r="P1457" s="413">
        <f t="shared" si="136"/>
        <v>0</v>
      </c>
      <c r="Q1457" s="373" t="str">
        <f t="shared" si="137"/>
        <v/>
      </c>
      <c r="R1457" s="374">
        <v>0</v>
      </c>
      <c r="S1457" s="432">
        <v>0</v>
      </c>
      <c r="T1457" s="414">
        <v>0</v>
      </c>
      <c r="U1457" s="414">
        <v>0</v>
      </c>
      <c r="V1457" s="414">
        <v>0</v>
      </c>
      <c r="W1457" s="414">
        <v>0</v>
      </c>
      <c r="X1457" s="414">
        <v>0</v>
      </c>
      <c r="Y1457" s="414">
        <v>0</v>
      </c>
      <c r="Z1457" s="414">
        <v>0</v>
      </c>
      <c r="AA1457" s="414">
        <v>0</v>
      </c>
      <c r="AB1457" s="432">
        <v>0</v>
      </c>
      <c r="AC1457" s="415"/>
      <c r="AD1457" s="430">
        <v>0</v>
      </c>
      <c r="AE1457" s="427">
        <v>0</v>
      </c>
      <c r="AF1457" s="417"/>
      <c r="AG1457" s="375"/>
      <c r="AH1457" s="417"/>
      <c r="AI1457" s="142">
        <v>0</v>
      </c>
      <c r="AJ1457" s="142">
        <v>0</v>
      </c>
      <c r="AK1457" s="142">
        <v>0</v>
      </c>
      <c r="AL1457" s="126"/>
      <c r="AM1457" s="418"/>
      <c r="AN1457" s="418"/>
      <c r="AO1457" s="375">
        <v>0</v>
      </c>
    </row>
    <row r="1458" spans="1:41" ht="24" customHeight="1" x14ac:dyDescent="0.3">
      <c r="A1458" s="419" t="s">
        <v>5965</v>
      </c>
      <c r="B1458" s="411" t="s">
        <v>5962</v>
      </c>
      <c r="C1458" s="412" t="s">
        <v>2185</v>
      </c>
      <c r="D1458" s="367">
        <f t="shared" si="117"/>
        <v>0</v>
      </c>
      <c r="E1458" s="368">
        <f t="shared" si="118"/>
        <v>0</v>
      </c>
      <c r="F1458" s="368">
        <f t="shared" si="119"/>
        <v>0</v>
      </c>
      <c r="G1458" s="368">
        <f t="shared" si="120"/>
        <v>0</v>
      </c>
      <c r="H1458" s="368">
        <f t="shared" si="121"/>
        <v>0</v>
      </c>
      <c r="I1458" s="368">
        <f t="shared" si="122"/>
        <v>0</v>
      </c>
      <c r="J1458" s="368">
        <f t="shared" si="123"/>
        <v>0</v>
      </c>
      <c r="K1458" s="368">
        <f t="shared" si="124"/>
        <v>0</v>
      </c>
      <c r="L1458" s="368">
        <f t="shared" si="125"/>
        <v>0</v>
      </c>
      <c r="M1458" s="368">
        <f t="shared" si="126"/>
        <v>0</v>
      </c>
      <c r="N1458" s="370">
        <f t="shared" si="127"/>
        <v>0</v>
      </c>
      <c r="O1458" s="371"/>
      <c r="P1458" s="413">
        <f t="shared" si="136"/>
        <v>0</v>
      </c>
      <c r="Q1458" s="373" t="str">
        <f t="shared" si="137"/>
        <v/>
      </c>
      <c r="R1458" s="374">
        <v>0</v>
      </c>
      <c r="S1458" s="390">
        <v>0</v>
      </c>
      <c r="T1458" s="414">
        <v>0</v>
      </c>
      <c r="U1458" s="414">
        <v>0</v>
      </c>
      <c r="V1458" s="414">
        <v>0</v>
      </c>
      <c r="W1458" s="414">
        <v>0</v>
      </c>
      <c r="X1458" s="414">
        <v>0</v>
      </c>
      <c r="Y1458" s="414">
        <v>0</v>
      </c>
      <c r="Z1458" s="414">
        <v>0</v>
      </c>
      <c r="AA1458" s="414">
        <v>0</v>
      </c>
      <c r="AB1458" s="390">
        <v>0</v>
      </c>
      <c r="AC1458" s="415"/>
      <c r="AD1458" s="426">
        <v>0</v>
      </c>
      <c r="AE1458" s="427">
        <v>0</v>
      </c>
      <c r="AF1458" s="433"/>
      <c r="AG1458" s="425"/>
      <c r="AH1458" s="433"/>
      <c r="AI1458" s="421">
        <v>0</v>
      </c>
      <c r="AJ1458" s="421">
        <v>0</v>
      </c>
      <c r="AK1458" s="421">
        <v>0</v>
      </c>
      <c r="AL1458" s="126"/>
      <c r="AM1458" s="418"/>
      <c r="AN1458" s="418"/>
      <c r="AO1458" s="375">
        <v>0</v>
      </c>
    </row>
    <row r="1459" spans="1:41" ht="24" customHeight="1" x14ac:dyDescent="0.3">
      <c r="A1459" s="422" t="s">
        <v>5966</v>
      </c>
      <c r="B1459" s="423" t="s">
        <v>805</v>
      </c>
      <c r="C1459" s="424" t="s">
        <v>394</v>
      </c>
      <c r="D1459" s="367">
        <f t="shared" si="117"/>
        <v>0</v>
      </c>
      <c r="E1459" s="368">
        <f t="shared" si="118"/>
        <v>0</v>
      </c>
      <c r="F1459" s="368">
        <f t="shared" si="119"/>
        <v>0</v>
      </c>
      <c r="G1459" s="368">
        <f t="shared" si="120"/>
        <v>0</v>
      </c>
      <c r="H1459" s="368">
        <f t="shared" si="121"/>
        <v>0</v>
      </c>
      <c r="I1459" s="368">
        <f t="shared" si="122"/>
        <v>0</v>
      </c>
      <c r="J1459" s="368">
        <f t="shared" si="123"/>
        <v>0</v>
      </c>
      <c r="K1459" s="368">
        <f t="shared" si="124"/>
        <v>0</v>
      </c>
      <c r="L1459" s="368">
        <f t="shared" si="125"/>
        <v>0</v>
      </c>
      <c r="M1459" s="368">
        <f t="shared" si="126"/>
        <v>0</v>
      </c>
      <c r="N1459" s="446">
        <f t="shared" si="127"/>
        <v>0</v>
      </c>
      <c r="O1459" s="371"/>
      <c r="P1459" s="448">
        <f t="shared" si="136"/>
        <v>0</v>
      </c>
      <c r="Q1459" s="373" t="str">
        <f t="shared" si="137"/>
        <v/>
      </c>
      <c r="R1459" s="374">
        <v>0</v>
      </c>
      <c r="S1459" s="420">
        <v>0</v>
      </c>
      <c r="T1459" s="414">
        <v>0</v>
      </c>
      <c r="U1459" s="414">
        <v>0</v>
      </c>
      <c r="V1459" s="414">
        <v>0</v>
      </c>
      <c r="W1459" s="414">
        <v>0</v>
      </c>
      <c r="X1459" s="414">
        <v>0</v>
      </c>
      <c r="Y1459" s="414">
        <v>0</v>
      </c>
      <c r="Z1459" s="414">
        <v>0</v>
      </c>
      <c r="AA1459" s="414">
        <v>0</v>
      </c>
      <c r="AB1459" s="420">
        <v>0</v>
      </c>
      <c r="AC1459" s="429"/>
      <c r="AD1459" s="389">
        <v>0</v>
      </c>
      <c r="AE1459" s="416">
        <v>0</v>
      </c>
      <c r="AF1459" s="417"/>
      <c r="AG1459" s="375"/>
      <c r="AH1459" s="417"/>
      <c r="AI1459" s="430">
        <v>0</v>
      </c>
      <c r="AJ1459" s="430">
        <v>0</v>
      </c>
      <c r="AK1459" s="430">
        <v>0</v>
      </c>
      <c r="AL1459" s="126"/>
      <c r="AM1459" s="418"/>
      <c r="AN1459" s="418"/>
      <c r="AO1459" s="375">
        <v>0</v>
      </c>
    </row>
    <row r="1460" spans="1:41" ht="24" customHeight="1" x14ac:dyDescent="0.3">
      <c r="A1460" s="419" t="s">
        <v>5967</v>
      </c>
      <c r="B1460" s="411" t="s">
        <v>5968</v>
      </c>
      <c r="C1460" s="412" t="s">
        <v>696</v>
      </c>
      <c r="D1460" s="367">
        <f t="shared" si="117"/>
        <v>10</v>
      </c>
      <c r="E1460" s="368">
        <f t="shared" si="118"/>
        <v>0</v>
      </c>
      <c r="F1460" s="368">
        <f t="shared" si="119"/>
        <v>0</v>
      </c>
      <c r="G1460" s="368">
        <f t="shared" si="120"/>
        <v>0</v>
      </c>
      <c r="H1460" s="368">
        <f t="shared" si="121"/>
        <v>0</v>
      </c>
      <c r="I1460" s="368">
        <f t="shared" si="122"/>
        <v>0</v>
      </c>
      <c r="J1460" s="368">
        <f t="shared" si="123"/>
        <v>0</v>
      </c>
      <c r="K1460" s="368">
        <f t="shared" si="124"/>
        <v>0</v>
      </c>
      <c r="L1460" s="368">
        <f t="shared" si="125"/>
        <v>0</v>
      </c>
      <c r="M1460" s="368">
        <f t="shared" si="126"/>
        <v>0</v>
      </c>
      <c r="N1460" s="370">
        <f t="shared" si="127"/>
        <v>10</v>
      </c>
      <c r="O1460" s="371"/>
      <c r="P1460" s="413">
        <f t="shared" si="136"/>
        <v>10</v>
      </c>
      <c r="Q1460" s="373">
        <f t="shared" si="137"/>
        <v>688</v>
      </c>
      <c r="R1460" s="431">
        <v>0</v>
      </c>
      <c r="S1460" s="420">
        <v>0</v>
      </c>
      <c r="T1460" s="414">
        <v>0</v>
      </c>
      <c r="U1460" s="414">
        <v>0</v>
      </c>
      <c r="V1460" s="414">
        <v>0</v>
      </c>
      <c r="W1460" s="414">
        <v>0</v>
      </c>
      <c r="X1460" s="414">
        <v>0</v>
      </c>
      <c r="Y1460" s="414">
        <v>0</v>
      </c>
      <c r="Z1460" s="414">
        <v>0</v>
      </c>
      <c r="AA1460" s="414">
        <v>0</v>
      </c>
      <c r="AB1460" s="420">
        <v>0</v>
      </c>
      <c r="AC1460" s="415"/>
      <c r="AD1460" s="421">
        <v>0</v>
      </c>
      <c r="AE1460" s="427">
        <v>0</v>
      </c>
      <c r="AF1460" s="417">
        <v>10</v>
      </c>
      <c r="AG1460" s="375"/>
      <c r="AH1460" s="417"/>
      <c r="AI1460" s="421">
        <v>0</v>
      </c>
      <c r="AJ1460" s="421">
        <v>0</v>
      </c>
      <c r="AK1460" s="421">
        <v>0</v>
      </c>
      <c r="AL1460" s="434"/>
      <c r="AM1460" s="435"/>
      <c r="AN1460" s="435"/>
      <c r="AO1460" s="375">
        <v>0</v>
      </c>
    </row>
    <row r="1461" spans="1:41" ht="24" customHeight="1" x14ac:dyDescent="0.3">
      <c r="A1461" s="410" t="s">
        <v>5969</v>
      </c>
      <c r="B1461" s="411" t="s">
        <v>5970</v>
      </c>
      <c r="C1461" s="412" t="s">
        <v>371</v>
      </c>
      <c r="D1461" s="367">
        <f t="shared" si="117"/>
        <v>26</v>
      </c>
      <c r="E1461" s="368">
        <f t="shared" si="118"/>
        <v>0</v>
      </c>
      <c r="F1461" s="368">
        <f t="shared" si="119"/>
        <v>0</v>
      </c>
      <c r="G1461" s="368">
        <f t="shared" si="120"/>
        <v>0</v>
      </c>
      <c r="H1461" s="368">
        <f t="shared" si="121"/>
        <v>0</v>
      </c>
      <c r="I1461" s="368">
        <f t="shared" si="122"/>
        <v>0</v>
      </c>
      <c r="J1461" s="368">
        <f t="shared" si="123"/>
        <v>0</v>
      </c>
      <c r="K1461" s="368">
        <f t="shared" si="124"/>
        <v>0</v>
      </c>
      <c r="L1461" s="368">
        <f t="shared" si="125"/>
        <v>0</v>
      </c>
      <c r="M1461" s="368">
        <f t="shared" si="126"/>
        <v>0</v>
      </c>
      <c r="N1461" s="370">
        <f t="shared" si="127"/>
        <v>26</v>
      </c>
      <c r="O1461" s="371"/>
      <c r="P1461" s="413">
        <f t="shared" si="136"/>
        <v>26</v>
      </c>
      <c r="Q1461" s="373">
        <f t="shared" si="137"/>
        <v>337</v>
      </c>
      <c r="R1461" s="374">
        <v>0</v>
      </c>
      <c r="S1461" s="425">
        <v>0</v>
      </c>
      <c r="T1461" s="414">
        <v>0</v>
      </c>
      <c r="U1461" s="414">
        <v>0</v>
      </c>
      <c r="V1461" s="414">
        <v>0</v>
      </c>
      <c r="W1461" s="414">
        <v>0</v>
      </c>
      <c r="X1461" s="414">
        <v>0</v>
      </c>
      <c r="Y1461" s="414">
        <v>0</v>
      </c>
      <c r="Z1461" s="414">
        <v>0</v>
      </c>
      <c r="AA1461" s="414">
        <v>0</v>
      </c>
      <c r="AB1461" s="425">
        <v>0</v>
      </c>
      <c r="AC1461" s="415"/>
      <c r="AD1461" s="426">
        <v>0</v>
      </c>
      <c r="AE1461" s="416">
        <v>0</v>
      </c>
      <c r="AF1461" s="433">
        <v>26</v>
      </c>
      <c r="AG1461" s="425"/>
      <c r="AH1461" s="433"/>
      <c r="AI1461" s="426">
        <v>0</v>
      </c>
      <c r="AJ1461" s="426">
        <v>0</v>
      </c>
      <c r="AK1461" s="426">
        <v>0</v>
      </c>
      <c r="AL1461" s="126"/>
      <c r="AM1461" s="418"/>
      <c r="AN1461" s="418"/>
      <c r="AO1461" s="375">
        <v>0</v>
      </c>
    </row>
    <row r="1462" spans="1:41" ht="24" customHeight="1" x14ac:dyDescent="0.3">
      <c r="A1462" s="521" t="s">
        <v>5971</v>
      </c>
      <c r="B1462" s="522" t="s">
        <v>5972</v>
      </c>
      <c r="C1462" s="523" t="s">
        <v>43</v>
      </c>
      <c r="D1462" s="367">
        <f t="shared" si="117"/>
        <v>8</v>
      </c>
      <c r="E1462" s="368">
        <f t="shared" si="118"/>
        <v>0</v>
      </c>
      <c r="F1462" s="368">
        <f t="shared" si="119"/>
        <v>0</v>
      </c>
      <c r="G1462" s="368">
        <f t="shared" si="120"/>
        <v>0</v>
      </c>
      <c r="H1462" s="368">
        <f t="shared" si="121"/>
        <v>0</v>
      </c>
      <c r="I1462" s="368">
        <f t="shared" si="122"/>
        <v>0</v>
      </c>
      <c r="J1462" s="368">
        <f t="shared" si="123"/>
        <v>0</v>
      </c>
      <c r="K1462" s="368">
        <f t="shared" si="124"/>
        <v>0</v>
      </c>
      <c r="L1462" s="368">
        <f t="shared" si="125"/>
        <v>0</v>
      </c>
      <c r="M1462" s="368">
        <f t="shared" si="126"/>
        <v>0</v>
      </c>
      <c r="N1462" s="480">
        <f t="shared" si="127"/>
        <v>8</v>
      </c>
      <c r="O1462" s="524"/>
      <c r="P1462" s="525">
        <f>N1462+O1462*100</f>
        <v>8</v>
      </c>
      <c r="Q1462" s="483">
        <f>IF(P1462=0,"",RANK(P1462,P:P,0))</f>
        <v>762</v>
      </c>
      <c r="R1462" s="374">
        <v>0</v>
      </c>
      <c r="S1462" s="414">
        <v>0</v>
      </c>
      <c r="T1462" s="414">
        <v>0</v>
      </c>
      <c r="U1462" s="414">
        <v>0</v>
      </c>
      <c r="V1462" s="414">
        <v>0</v>
      </c>
      <c r="W1462" s="414">
        <v>0</v>
      </c>
      <c r="X1462" s="414">
        <v>0</v>
      </c>
      <c r="Y1462" s="414">
        <v>0</v>
      </c>
      <c r="Z1462" s="414">
        <v>0</v>
      </c>
      <c r="AA1462" s="414">
        <v>0</v>
      </c>
      <c r="AB1462" s="414">
        <v>8</v>
      </c>
      <c r="AC1462" s="526"/>
      <c r="AD1462" s="124">
        <v>0</v>
      </c>
      <c r="AE1462" s="416">
        <v>0</v>
      </c>
      <c r="AF1462" s="527"/>
      <c r="AG1462" s="198"/>
      <c r="AH1462" s="527"/>
      <c r="AI1462" s="426">
        <v>0</v>
      </c>
      <c r="AJ1462" s="426">
        <v>0</v>
      </c>
      <c r="AK1462" s="426">
        <v>0</v>
      </c>
      <c r="AL1462" s="126"/>
      <c r="AM1462" s="418"/>
      <c r="AN1462" s="418"/>
      <c r="AO1462" s="375">
        <v>0</v>
      </c>
    </row>
    <row r="1463" spans="1:41" ht="24" customHeight="1" x14ac:dyDescent="0.3">
      <c r="A1463" s="422" t="s">
        <v>5975</v>
      </c>
      <c r="B1463" s="423" t="s">
        <v>5976</v>
      </c>
      <c r="C1463" s="424" t="s">
        <v>156</v>
      </c>
      <c r="D1463" s="367">
        <f t="shared" si="117"/>
        <v>51</v>
      </c>
      <c r="E1463" s="368">
        <f t="shared" si="118"/>
        <v>32</v>
      </c>
      <c r="F1463" s="368">
        <f t="shared" si="119"/>
        <v>0</v>
      </c>
      <c r="G1463" s="368">
        <f t="shared" si="120"/>
        <v>0</v>
      </c>
      <c r="H1463" s="368">
        <f t="shared" si="121"/>
        <v>0</v>
      </c>
      <c r="I1463" s="368">
        <f t="shared" si="122"/>
        <v>0</v>
      </c>
      <c r="J1463" s="368">
        <f t="shared" si="123"/>
        <v>0</v>
      </c>
      <c r="K1463" s="368">
        <f t="shared" si="124"/>
        <v>0</v>
      </c>
      <c r="L1463" s="368">
        <f t="shared" si="125"/>
        <v>0</v>
      </c>
      <c r="M1463" s="368">
        <f t="shared" si="126"/>
        <v>0</v>
      </c>
      <c r="N1463" s="446">
        <f t="shared" si="127"/>
        <v>83</v>
      </c>
      <c r="O1463" s="371"/>
      <c r="P1463" s="448">
        <f t="shared" ref="P1463:P1468" si="138">N1463+O1463*100</f>
        <v>83</v>
      </c>
      <c r="Q1463" s="373">
        <f t="shared" ref="Q1463:Q1468" si="139">IF(P1463=0,"",RANK(P1463,P:P,0))</f>
        <v>90</v>
      </c>
      <c r="R1463" s="374">
        <v>0</v>
      </c>
      <c r="S1463" s="420">
        <v>51</v>
      </c>
      <c r="T1463" s="414">
        <v>0</v>
      </c>
      <c r="U1463" s="414">
        <v>0</v>
      </c>
      <c r="V1463" s="414">
        <v>0</v>
      </c>
      <c r="W1463" s="414">
        <v>0</v>
      </c>
      <c r="X1463" s="414">
        <v>0</v>
      </c>
      <c r="Y1463" s="414">
        <v>0</v>
      </c>
      <c r="Z1463" s="414">
        <v>0</v>
      </c>
      <c r="AA1463" s="414">
        <v>0</v>
      </c>
      <c r="AB1463" s="420">
        <v>0</v>
      </c>
      <c r="AC1463" s="429"/>
      <c r="AD1463" s="421">
        <v>0</v>
      </c>
      <c r="AE1463" s="427">
        <v>0</v>
      </c>
      <c r="AF1463" s="417">
        <v>32</v>
      </c>
      <c r="AG1463" s="375"/>
      <c r="AH1463" s="417"/>
      <c r="AI1463" s="426">
        <v>0</v>
      </c>
      <c r="AJ1463" s="426">
        <v>0</v>
      </c>
      <c r="AK1463" s="426">
        <v>0</v>
      </c>
      <c r="AL1463" s="126"/>
      <c r="AM1463" s="418"/>
      <c r="AN1463" s="418"/>
      <c r="AO1463" s="375">
        <v>0</v>
      </c>
    </row>
    <row r="1464" spans="1:41" ht="24" customHeight="1" x14ac:dyDescent="0.3">
      <c r="A1464" s="410" t="s">
        <v>5977</v>
      </c>
      <c r="B1464" s="411" t="s">
        <v>5978</v>
      </c>
      <c r="C1464" s="412" t="s">
        <v>1539</v>
      </c>
      <c r="D1464" s="367">
        <f t="shared" si="117"/>
        <v>14</v>
      </c>
      <c r="E1464" s="368">
        <f t="shared" si="118"/>
        <v>5</v>
      </c>
      <c r="F1464" s="368">
        <f t="shared" si="119"/>
        <v>0</v>
      </c>
      <c r="G1464" s="368">
        <f t="shared" si="120"/>
        <v>0</v>
      </c>
      <c r="H1464" s="368">
        <f t="shared" si="121"/>
        <v>0</v>
      </c>
      <c r="I1464" s="368">
        <f t="shared" si="122"/>
        <v>0</v>
      </c>
      <c r="J1464" s="368">
        <f t="shared" si="123"/>
        <v>0</v>
      </c>
      <c r="K1464" s="368">
        <f t="shared" si="124"/>
        <v>0</v>
      </c>
      <c r="L1464" s="368">
        <f t="shared" si="125"/>
        <v>0</v>
      </c>
      <c r="M1464" s="368">
        <f t="shared" si="126"/>
        <v>0</v>
      </c>
      <c r="N1464" s="370">
        <f t="shared" si="127"/>
        <v>19</v>
      </c>
      <c r="O1464" s="371"/>
      <c r="P1464" s="413">
        <f t="shared" si="138"/>
        <v>19</v>
      </c>
      <c r="Q1464" s="373">
        <f t="shared" si="139"/>
        <v>437</v>
      </c>
      <c r="R1464" s="431">
        <v>0</v>
      </c>
      <c r="S1464" s="449">
        <v>0</v>
      </c>
      <c r="T1464" s="414">
        <v>0</v>
      </c>
      <c r="U1464" s="414">
        <v>0</v>
      </c>
      <c r="V1464" s="414">
        <v>0</v>
      </c>
      <c r="W1464" s="414">
        <v>0</v>
      </c>
      <c r="X1464" s="414">
        <v>0</v>
      </c>
      <c r="Y1464" s="414">
        <v>0</v>
      </c>
      <c r="Z1464" s="414">
        <v>0</v>
      </c>
      <c r="AA1464" s="414">
        <v>0</v>
      </c>
      <c r="AB1464" s="449">
        <v>5</v>
      </c>
      <c r="AC1464" s="415"/>
      <c r="AD1464" s="142">
        <v>0</v>
      </c>
      <c r="AE1464" s="416">
        <v>0</v>
      </c>
      <c r="AF1464" s="417"/>
      <c r="AG1464" s="375">
        <v>14</v>
      </c>
      <c r="AH1464" s="417"/>
      <c r="AI1464" s="421">
        <v>0</v>
      </c>
      <c r="AJ1464" s="421">
        <v>0</v>
      </c>
      <c r="AK1464" s="421">
        <v>0</v>
      </c>
      <c r="AL1464" s="434"/>
      <c r="AM1464" s="435"/>
      <c r="AN1464" s="435"/>
      <c r="AO1464" s="375">
        <v>0</v>
      </c>
    </row>
    <row r="1465" spans="1:41" ht="24" customHeight="1" x14ac:dyDescent="0.3">
      <c r="A1465" s="410" t="s">
        <v>5979</v>
      </c>
      <c r="B1465" s="411" t="s">
        <v>5980</v>
      </c>
      <c r="C1465" s="412" t="s">
        <v>43</v>
      </c>
      <c r="D1465" s="367">
        <f t="shared" si="117"/>
        <v>8</v>
      </c>
      <c r="E1465" s="368">
        <f t="shared" si="118"/>
        <v>0</v>
      </c>
      <c r="F1465" s="368">
        <f t="shared" si="119"/>
        <v>0</v>
      </c>
      <c r="G1465" s="368">
        <f t="shared" si="120"/>
        <v>0</v>
      </c>
      <c r="H1465" s="368">
        <f t="shared" si="121"/>
        <v>0</v>
      </c>
      <c r="I1465" s="368">
        <f t="shared" si="122"/>
        <v>0</v>
      </c>
      <c r="J1465" s="368">
        <f t="shared" si="123"/>
        <v>0</v>
      </c>
      <c r="K1465" s="368">
        <f t="shared" si="124"/>
        <v>0</v>
      </c>
      <c r="L1465" s="368">
        <f t="shared" si="125"/>
        <v>0</v>
      </c>
      <c r="M1465" s="368">
        <f t="shared" si="126"/>
        <v>0</v>
      </c>
      <c r="N1465" s="370">
        <f t="shared" si="127"/>
        <v>8</v>
      </c>
      <c r="O1465" s="371"/>
      <c r="P1465" s="413">
        <f t="shared" si="138"/>
        <v>8</v>
      </c>
      <c r="Q1465" s="373">
        <f t="shared" si="139"/>
        <v>762</v>
      </c>
      <c r="R1465" s="374">
        <v>0</v>
      </c>
      <c r="S1465" s="428">
        <v>0</v>
      </c>
      <c r="T1465" s="414">
        <v>0</v>
      </c>
      <c r="U1465" s="414">
        <v>0</v>
      </c>
      <c r="V1465" s="414">
        <v>0</v>
      </c>
      <c r="W1465" s="414">
        <v>0</v>
      </c>
      <c r="X1465" s="414">
        <v>0</v>
      </c>
      <c r="Y1465" s="414">
        <v>0</v>
      </c>
      <c r="Z1465" s="414">
        <v>0</v>
      </c>
      <c r="AA1465" s="414">
        <v>0</v>
      </c>
      <c r="AB1465" s="428">
        <v>0</v>
      </c>
      <c r="AC1465" s="415"/>
      <c r="AD1465" s="421">
        <v>0</v>
      </c>
      <c r="AE1465" s="427">
        <v>0</v>
      </c>
      <c r="AF1465" s="417"/>
      <c r="AG1465" s="375">
        <v>8</v>
      </c>
      <c r="AH1465" s="417"/>
      <c r="AI1465" s="426">
        <v>0</v>
      </c>
      <c r="AJ1465" s="426">
        <v>0</v>
      </c>
      <c r="AK1465" s="426">
        <v>0</v>
      </c>
      <c r="AL1465" s="126"/>
      <c r="AM1465" s="418"/>
      <c r="AN1465" s="418"/>
      <c r="AO1465" s="375">
        <v>0</v>
      </c>
    </row>
    <row r="1466" spans="1:41" ht="24" customHeight="1" x14ac:dyDescent="0.3">
      <c r="A1466" s="410" t="s">
        <v>5981</v>
      </c>
      <c r="B1466" s="411" t="s">
        <v>5982</v>
      </c>
      <c r="C1466" s="412" t="s">
        <v>280</v>
      </c>
      <c r="D1466" s="367">
        <f t="shared" si="117"/>
        <v>0</v>
      </c>
      <c r="E1466" s="368">
        <f t="shared" si="118"/>
        <v>0</v>
      </c>
      <c r="F1466" s="368">
        <f t="shared" si="119"/>
        <v>0</v>
      </c>
      <c r="G1466" s="368">
        <f t="shared" si="120"/>
        <v>0</v>
      </c>
      <c r="H1466" s="368">
        <f t="shared" si="121"/>
        <v>0</v>
      </c>
      <c r="I1466" s="368">
        <f t="shared" si="122"/>
        <v>0</v>
      </c>
      <c r="J1466" s="368">
        <f t="shared" si="123"/>
        <v>0</v>
      </c>
      <c r="K1466" s="368">
        <f t="shared" si="124"/>
        <v>0</v>
      </c>
      <c r="L1466" s="368">
        <f t="shared" si="125"/>
        <v>0</v>
      </c>
      <c r="M1466" s="368">
        <f t="shared" si="126"/>
        <v>0</v>
      </c>
      <c r="N1466" s="370">
        <f t="shared" si="127"/>
        <v>0</v>
      </c>
      <c r="O1466" s="371"/>
      <c r="P1466" s="413">
        <f t="shared" si="138"/>
        <v>0</v>
      </c>
      <c r="Q1466" s="373" t="str">
        <f t="shared" si="139"/>
        <v/>
      </c>
      <c r="R1466" s="374">
        <v>0</v>
      </c>
      <c r="S1466" s="420">
        <v>0</v>
      </c>
      <c r="T1466" s="414">
        <v>0</v>
      </c>
      <c r="U1466" s="414">
        <v>0</v>
      </c>
      <c r="V1466" s="414">
        <v>0</v>
      </c>
      <c r="W1466" s="414">
        <v>0</v>
      </c>
      <c r="X1466" s="414">
        <v>0</v>
      </c>
      <c r="Y1466" s="414">
        <v>0</v>
      </c>
      <c r="Z1466" s="414">
        <v>0</v>
      </c>
      <c r="AA1466" s="414">
        <v>0</v>
      </c>
      <c r="AB1466" s="420">
        <v>0</v>
      </c>
      <c r="AC1466" s="429"/>
      <c r="AD1466" s="421">
        <v>0</v>
      </c>
      <c r="AE1466" s="427">
        <v>0</v>
      </c>
      <c r="AF1466" s="417"/>
      <c r="AG1466" s="375"/>
      <c r="AH1466" s="417"/>
      <c r="AI1466" s="421">
        <v>0</v>
      </c>
      <c r="AJ1466" s="421">
        <v>0</v>
      </c>
      <c r="AK1466" s="421">
        <v>0</v>
      </c>
      <c r="AL1466" s="126"/>
      <c r="AM1466" s="418"/>
      <c r="AN1466" s="418"/>
      <c r="AO1466" s="375">
        <v>0</v>
      </c>
    </row>
    <row r="1467" spans="1:41" ht="24" customHeight="1" x14ac:dyDescent="0.3">
      <c r="A1467" s="410" t="s">
        <v>5983</v>
      </c>
      <c r="B1467" s="411" t="s">
        <v>5984</v>
      </c>
      <c r="C1467" s="412" t="s">
        <v>174</v>
      </c>
      <c r="D1467" s="367">
        <f t="shared" si="117"/>
        <v>10</v>
      </c>
      <c r="E1467" s="368">
        <f t="shared" si="118"/>
        <v>0</v>
      </c>
      <c r="F1467" s="368">
        <f t="shared" si="119"/>
        <v>0</v>
      </c>
      <c r="G1467" s="368">
        <f t="shared" si="120"/>
        <v>0</v>
      </c>
      <c r="H1467" s="368">
        <f t="shared" si="121"/>
        <v>0</v>
      </c>
      <c r="I1467" s="368">
        <f t="shared" si="122"/>
        <v>0</v>
      </c>
      <c r="J1467" s="368">
        <f t="shared" si="123"/>
        <v>0</v>
      </c>
      <c r="K1467" s="368">
        <f t="shared" si="124"/>
        <v>0</v>
      </c>
      <c r="L1467" s="368">
        <f t="shared" si="125"/>
        <v>0</v>
      </c>
      <c r="M1467" s="368">
        <f t="shared" si="126"/>
        <v>0</v>
      </c>
      <c r="N1467" s="370">
        <f t="shared" si="127"/>
        <v>10</v>
      </c>
      <c r="O1467" s="371"/>
      <c r="P1467" s="413">
        <f t="shared" si="138"/>
        <v>10</v>
      </c>
      <c r="Q1467" s="373">
        <f t="shared" si="139"/>
        <v>688</v>
      </c>
      <c r="R1467" s="374">
        <v>0</v>
      </c>
      <c r="S1467" s="420">
        <v>0</v>
      </c>
      <c r="T1467" s="414">
        <v>0</v>
      </c>
      <c r="U1467" s="414">
        <v>0</v>
      </c>
      <c r="V1467" s="414">
        <v>0</v>
      </c>
      <c r="W1467" s="414">
        <v>0</v>
      </c>
      <c r="X1467" s="414">
        <v>0</v>
      </c>
      <c r="Y1467" s="414">
        <v>0</v>
      </c>
      <c r="Z1467" s="414">
        <v>0</v>
      </c>
      <c r="AA1467" s="414">
        <v>0</v>
      </c>
      <c r="AB1467" s="420">
        <v>0</v>
      </c>
      <c r="AC1467" s="415"/>
      <c r="AD1467" s="430">
        <v>0</v>
      </c>
      <c r="AE1467" s="427">
        <v>0</v>
      </c>
      <c r="AF1467" s="433"/>
      <c r="AG1467" s="425">
        <v>10</v>
      </c>
      <c r="AH1467" s="433"/>
      <c r="AI1467" s="421">
        <v>0</v>
      </c>
      <c r="AJ1467" s="421">
        <v>0</v>
      </c>
      <c r="AK1467" s="421">
        <v>0</v>
      </c>
      <c r="AL1467" s="126"/>
      <c r="AM1467" s="418"/>
      <c r="AN1467" s="418"/>
      <c r="AO1467" s="375">
        <v>0</v>
      </c>
    </row>
    <row r="1468" spans="1:41" ht="24" customHeight="1" x14ac:dyDescent="0.3">
      <c r="A1468" s="419" t="s">
        <v>5985</v>
      </c>
      <c r="B1468" s="411" t="s">
        <v>5986</v>
      </c>
      <c r="C1468" s="412" t="s">
        <v>569</v>
      </c>
      <c r="D1468" s="367">
        <f t="shared" si="117"/>
        <v>0</v>
      </c>
      <c r="E1468" s="368">
        <f t="shared" si="118"/>
        <v>0</v>
      </c>
      <c r="F1468" s="368">
        <f t="shared" si="119"/>
        <v>0</v>
      </c>
      <c r="G1468" s="368">
        <f t="shared" si="120"/>
        <v>0</v>
      </c>
      <c r="H1468" s="368">
        <f t="shared" si="121"/>
        <v>0</v>
      </c>
      <c r="I1468" s="368">
        <f t="shared" si="122"/>
        <v>0</v>
      </c>
      <c r="J1468" s="368">
        <f t="shared" si="123"/>
        <v>0</v>
      </c>
      <c r="K1468" s="368">
        <f t="shared" si="124"/>
        <v>0</v>
      </c>
      <c r="L1468" s="368">
        <f t="shared" si="125"/>
        <v>0</v>
      </c>
      <c r="M1468" s="368">
        <f t="shared" si="126"/>
        <v>0</v>
      </c>
      <c r="N1468" s="370">
        <f t="shared" si="127"/>
        <v>0</v>
      </c>
      <c r="O1468" s="371"/>
      <c r="P1468" s="413">
        <f t="shared" si="138"/>
        <v>0</v>
      </c>
      <c r="Q1468" s="373" t="str">
        <f t="shared" si="139"/>
        <v/>
      </c>
      <c r="R1468" s="374">
        <v>0</v>
      </c>
      <c r="S1468" s="432">
        <v>0</v>
      </c>
      <c r="T1468" s="414">
        <v>0</v>
      </c>
      <c r="U1468" s="414">
        <v>0</v>
      </c>
      <c r="V1468" s="414">
        <v>0</v>
      </c>
      <c r="W1468" s="414">
        <v>0</v>
      </c>
      <c r="X1468" s="414">
        <v>0</v>
      </c>
      <c r="Y1468" s="414">
        <v>0</v>
      </c>
      <c r="Z1468" s="414">
        <v>0</v>
      </c>
      <c r="AA1468" s="414">
        <v>0</v>
      </c>
      <c r="AB1468" s="432">
        <v>0</v>
      </c>
      <c r="AC1468" s="415"/>
      <c r="AD1468" s="421">
        <v>0</v>
      </c>
      <c r="AE1468" s="416">
        <v>0</v>
      </c>
      <c r="AF1468" s="417"/>
      <c r="AG1468" s="375"/>
      <c r="AH1468" s="417"/>
      <c r="AI1468" s="124">
        <v>0</v>
      </c>
      <c r="AJ1468" s="124">
        <v>0</v>
      </c>
      <c r="AK1468" s="124">
        <v>0</v>
      </c>
      <c r="AL1468" s="126"/>
      <c r="AM1468" s="418"/>
      <c r="AN1468" s="418"/>
      <c r="AO1468" s="375">
        <v>0</v>
      </c>
    </row>
    <row r="1469" spans="1:41" ht="24" customHeight="1" x14ac:dyDescent="0.3">
      <c r="A1469" s="521" t="s">
        <v>5987</v>
      </c>
      <c r="B1469" s="522" t="s">
        <v>5988</v>
      </c>
      <c r="C1469" s="523" t="s">
        <v>139</v>
      </c>
      <c r="D1469" s="367">
        <f t="shared" si="117"/>
        <v>12</v>
      </c>
      <c r="E1469" s="368">
        <f t="shared" si="118"/>
        <v>5</v>
      </c>
      <c r="F1469" s="368">
        <f t="shared" si="119"/>
        <v>0</v>
      </c>
      <c r="G1469" s="368">
        <f t="shared" si="120"/>
        <v>0</v>
      </c>
      <c r="H1469" s="368">
        <f t="shared" si="121"/>
        <v>0</v>
      </c>
      <c r="I1469" s="368">
        <f t="shared" si="122"/>
        <v>0</v>
      </c>
      <c r="J1469" s="368">
        <f t="shared" si="123"/>
        <v>0</v>
      </c>
      <c r="K1469" s="368">
        <f t="shared" si="124"/>
        <v>0</v>
      </c>
      <c r="L1469" s="368">
        <f t="shared" si="125"/>
        <v>0</v>
      </c>
      <c r="M1469" s="368">
        <f t="shared" si="126"/>
        <v>0</v>
      </c>
      <c r="N1469" s="480">
        <f t="shared" si="127"/>
        <v>17</v>
      </c>
      <c r="O1469" s="524"/>
      <c r="P1469" s="525">
        <f>N1469+O1469*100</f>
        <v>17</v>
      </c>
      <c r="Q1469" s="483">
        <f>IF(P1469=0,"",RANK(P1469,P:P,0))</f>
        <v>480</v>
      </c>
      <c r="R1469" s="374">
        <v>0</v>
      </c>
      <c r="S1469" s="420">
        <v>0</v>
      </c>
      <c r="T1469" s="414">
        <v>0</v>
      </c>
      <c r="U1469" s="414">
        <v>0</v>
      </c>
      <c r="V1469" s="414">
        <v>0</v>
      </c>
      <c r="W1469" s="414">
        <v>0</v>
      </c>
      <c r="X1469" s="414">
        <v>0</v>
      </c>
      <c r="Y1469" s="414">
        <v>0</v>
      </c>
      <c r="Z1469" s="414">
        <v>0</v>
      </c>
      <c r="AA1469" s="414">
        <v>0</v>
      </c>
      <c r="AB1469" s="420">
        <v>5</v>
      </c>
      <c r="AC1469" s="526"/>
      <c r="AD1469" s="421">
        <v>0</v>
      </c>
      <c r="AE1469" s="427">
        <v>0</v>
      </c>
      <c r="AF1469" s="527"/>
      <c r="AG1469" s="198">
        <v>12</v>
      </c>
      <c r="AH1469" s="527"/>
      <c r="AI1469" s="421">
        <v>0</v>
      </c>
      <c r="AJ1469" s="421">
        <v>0</v>
      </c>
      <c r="AK1469" s="421">
        <v>0</v>
      </c>
      <c r="AL1469" s="126"/>
      <c r="AM1469" s="418"/>
      <c r="AN1469" s="418"/>
      <c r="AO1469" s="375">
        <v>0</v>
      </c>
    </row>
    <row r="1470" spans="1:41" ht="24" customHeight="1" x14ac:dyDescent="0.3">
      <c r="A1470" s="410" t="s">
        <v>5991</v>
      </c>
      <c r="B1470" s="411" t="s">
        <v>5992</v>
      </c>
      <c r="C1470" s="412" t="s">
        <v>2220</v>
      </c>
      <c r="D1470" s="367">
        <f t="shared" si="117"/>
        <v>0</v>
      </c>
      <c r="E1470" s="368">
        <f t="shared" si="118"/>
        <v>0</v>
      </c>
      <c r="F1470" s="368">
        <f t="shared" si="119"/>
        <v>0</v>
      </c>
      <c r="G1470" s="368">
        <f t="shared" si="120"/>
        <v>0</v>
      </c>
      <c r="H1470" s="368">
        <f t="shared" si="121"/>
        <v>0</v>
      </c>
      <c r="I1470" s="368">
        <f t="shared" si="122"/>
        <v>0</v>
      </c>
      <c r="J1470" s="368">
        <f t="shared" si="123"/>
        <v>0</v>
      </c>
      <c r="K1470" s="368">
        <f t="shared" si="124"/>
        <v>0</v>
      </c>
      <c r="L1470" s="368">
        <f t="shared" si="125"/>
        <v>0</v>
      </c>
      <c r="M1470" s="368">
        <f t="shared" si="126"/>
        <v>0</v>
      </c>
      <c r="N1470" s="370">
        <f t="shared" si="127"/>
        <v>0</v>
      </c>
      <c r="O1470" s="371"/>
      <c r="P1470" s="413">
        <f t="shared" ref="P1470:P1512" si="140">N1470+O1470*100</f>
        <v>0</v>
      </c>
      <c r="Q1470" s="373" t="str">
        <f t="shared" ref="Q1470:Q1512" si="141">IF(P1470=0,"",RANK(P1470,P:P,0))</f>
        <v/>
      </c>
      <c r="R1470" s="431">
        <v>0</v>
      </c>
      <c r="S1470" s="420">
        <v>0</v>
      </c>
      <c r="T1470" s="414">
        <v>0</v>
      </c>
      <c r="U1470" s="414">
        <v>0</v>
      </c>
      <c r="V1470" s="414">
        <v>0</v>
      </c>
      <c r="W1470" s="414">
        <v>0</v>
      </c>
      <c r="X1470" s="414">
        <v>0</v>
      </c>
      <c r="Y1470" s="414">
        <v>0</v>
      </c>
      <c r="Z1470" s="414">
        <v>0</v>
      </c>
      <c r="AA1470" s="414">
        <v>0</v>
      </c>
      <c r="AB1470" s="420">
        <v>0</v>
      </c>
      <c r="AC1470" s="415"/>
      <c r="AD1470" s="426">
        <v>0</v>
      </c>
      <c r="AE1470" s="416">
        <v>0</v>
      </c>
      <c r="AF1470" s="417"/>
      <c r="AG1470" s="375"/>
      <c r="AH1470" s="417"/>
      <c r="AI1470" s="430">
        <v>0</v>
      </c>
      <c r="AJ1470" s="430">
        <v>0</v>
      </c>
      <c r="AK1470" s="430">
        <v>0</v>
      </c>
      <c r="AL1470" s="434"/>
      <c r="AM1470" s="435"/>
      <c r="AN1470" s="435"/>
      <c r="AO1470" s="425">
        <v>0</v>
      </c>
    </row>
    <row r="1471" spans="1:41" ht="24" customHeight="1" x14ac:dyDescent="0.3">
      <c r="A1471" s="422" t="s">
        <v>5993</v>
      </c>
      <c r="B1471" s="423" t="s">
        <v>811</v>
      </c>
      <c r="C1471" s="424" t="s">
        <v>1911</v>
      </c>
      <c r="D1471" s="367">
        <f t="shared" si="117"/>
        <v>0</v>
      </c>
      <c r="E1471" s="368">
        <f t="shared" si="118"/>
        <v>0</v>
      </c>
      <c r="F1471" s="368">
        <f t="shared" si="119"/>
        <v>0</v>
      </c>
      <c r="G1471" s="368">
        <f t="shared" si="120"/>
        <v>0</v>
      </c>
      <c r="H1471" s="368">
        <f t="shared" si="121"/>
        <v>0</v>
      </c>
      <c r="I1471" s="368">
        <f t="shared" si="122"/>
        <v>0</v>
      </c>
      <c r="J1471" s="368">
        <f t="shared" si="123"/>
        <v>0</v>
      </c>
      <c r="K1471" s="368">
        <f t="shared" si="124"/>
        <v>0</v>
      </c>
      <c r="L1471" s="368">
        <f t="shared" si="125"/>
        <v>0</v>
      </c>
      <c r="M1471" s="368">
        <f t="shared" si="126"/>
        <v>0</v>
      </c>
      <c r="N1471" s="446">
        <f t="shared" si="127"/>
        <v>0</v>
      </c>
      <c r="O1471" s="371"/>
      <c r="P1471" s="448">
        <f t="shared" si="140"/>
        <v>0</v>
      </c>
      <c r="Q1471" s="373" t="str">
        <f t="shared" si="141"/>
        <v/>
      </c>
      <c r="R1471" s="374">
        <v>0</v>
      </c>
      <c r="S1471" s="425">
        <v>0</v>
      </c>
      <c r="T1471" s="414">
        <v>0</v>
      </c>
      <c r="U1471" s="414">
        <v>0</v>
      </c>
      <c r="V1471" s="414">
        <v>0</v>
      </c>
      <c r="W1471" s="414">
        <v>0</v>
      </c>
      <c r="X1471" s="414">
        <v>0</v>
      </c>
      <c r="Y1471" s="414">
        <v>0</v>
      </c>
      <c r="Z1471" s="414">
        <v>0</v>
      </c>
      <c r="AA1471" s="414">
        <v>0</v>
      </c>
      <c r="AB1471" s="425">
        <v>0</v>
      </c>
      <c r="AC1471" s="429"/>
      <c r="AD1471" s="426">
        <v>0</v>
      </c>
      <c r="AE1471" s="416">
        <v>0</v>
      </c>
      <c r="AF1471" s="417"/>
      <c r="AG1471" s="375"/>
      <c r="AH1471" s="417"/>
      <c r="AI1471" s="142">
        <v>0</v>
      </c>
      <c r="AJ1471" s="142">
        <v>0</v>
      </c>
      <c r="AK1471" s="142">
        <v>0</v>
      </c>
      <c r="AL1471" s="126"/>
      <c r="AM1471" s="418"/>
      <c r="AN1471" s="418"/>
      <c r="AO1471" s="375">
        <v>0</v>
      </c>
    </row>
    <row r="1472" spans="1:41" ht="24" customHeight="1" x14ac:dyDescent="0.3">
      <c r="A1472" s="419" t="s">
        <v>5994</v>
      </c>
      <c r="B1472" s="411" t="s">
        <v>5995</v>
      </c>
      <c r="C1472" s="412" t="s">
        <v>2318</v>
      </c>
      <c r="D1472" s="367">
        <f t="shared" si="117"/>
        <v>4</v>
      </c>
      <c r="E1472" s="368">
        <f t="shared" si="118"/>
        <v>4</v>
      </c>
      <c r="F1472" s="368">
        <f t="shared" si="119"/>
        <v>0</v>
      </c>
      <c r="G1472" s="368">
        <f t="shared" si="120"/>
        <v>0</v>
      </c>
      <c r="H1472" s="368">
        <f t="shared" si="121"/>
        <v>0</v>
      </c>
      <c r="I1472" s="368">
        <f t="shared" si="122"/>
        <v>0</v>
      </c>
      <c r="J1472" s="368">
        <f t="shared" si="123"/>
        <v>0</v>
      </c>
      <c r="K1472" s="368">
        <f t="shared" si="124"/>
        <v>0</v>
      </c>
      <c r="L1472" s="368">
        <f t="shared" si="125"/>
        <v>0</v>
      </c>
      <c r="M1472" s="368">
        <f t="shared" si="126"/>
        <v>0</v>
      </c>
      <c r="N1472" s="370">
        <f t="shared" si="127"/>
        <v>8</v>
      </c>
      <c r="O1472" s="371"/>
      <c r="P1472" s="413">
        <f t="shared" si="140"/>
        <v>8</v>
      </c>
      <c r="Q1472" s="373">
        <f t="shared" si="141"/>
        <v>762</v>
      </c>
      <c r="R1472" s="374">
        <v>0</v>
      </c>
      <c r="S1472" s="420">
        <v>0</v>
      </c>
      <c r="T1472" s="414">
        <v>0</v>
      </c>
      <c r="U1472" s="414">
        <v>0</v>
      </c>
      <c r="V1472" s="414">
        <v>0</v>
      </c>
      <c r="W1472" s="414">
        <v>0</v>
      </c>
      <c r="X1472" s="414">
        <v>0</v>
      </c>
      <c r="Y1472" s="414">
        <v>0</v>
      </c>
      <c r="Z1472" s="414">
        <v>0</v>
      </c>
      <c r="AA1472" s="414">
        <v>0</v>
      </c>
      <c r="AB1472" s="420">
        <v>4</v>
      </c>
      <c r="AC1472" s="415"/>
      <c r="AD1472" s="421">
        <v>0</v>
      </c>
      <c r="AE1472" s="416">
        <v>0</v>
      </c>
      <c r="AF1472" s="417"/>
      <c r="AG1472" s="375">
        <v>4</v>
      </c>
      <c r="AH1472" s="417"/>
      <c r="AI1472" s="421">
        <v>0</v>
      </c>
      <c r="AJ1472" s="421">
        <v>0</v>
      </c>
      <c r="AK1472" s="421">
        <v>0</v>
      </c>
      <c r="AL1472" s="126"/>
      <c r="AM1472" s="418"/>
      <c r="AN1472" s="418"/>
      <c r="AO1472" s="375">
        <v>0</v>
      </c>
    </row>
    <row r="1473" spans="1:41" ht="24" customHeight="1" x14ac:dyDescent="0.3">
      <c r="A1473" s="410" t="s">
        <v>5996</v>
      </c>
      <c r="B1473" s="411" t="s">
        <v>5997</v>
      </c>
      <c r="C1473" s="412" t="s">
        <v>124</v>
      </c>
      <c r="D1473" s="367">
        <f t="shared" si="117"/>
        <v>4</v>
      </c>
      <c r="E1473" s="368">
        <f t="shared" si="118"/>
        <v>0</v>
      </c>
      <c r="F1473" s="368">
        <f t="shared" si="119"/>
        <v>0</v>
      </c>
      <c r="G1473" s="368">
        <f t="shared" si="120"/>
        <v>0</v>
      </c>
      <c r="H1473" s="368">
        <f t="shared" si="121"/>
        <v>0</v>
      </c>
      <c r="I1473" s="368">
        <f t="shared" si="122"/>
        <v>0</v>
      </c>
      <c r="J1473" s="368">
        <f t="shared" si="123"/>
        <v>0</v>
      </c>
      <c r="K1473" s="368">
        <f t="shared" si="124"/>
        <v>0</v>
      </c>
      <c r="L1473" s="368">
        <f t="shared" si="125"/>
        <v>0</v>
      </c>
      <c r="M1473" s="368">
        <f t="shared" si="126"/>
        <v>0</v>
      </c>
      <c r="N1473" s="370">
        <f t="shared" si="127"/>
        <v>4</v>
      </c>
      <c r="O1473" s="371"/>
      <c r="P1473" s="413">
        <f t="shared" si="140"/>
        <v>4</v>
      </c>
      <c r="Q1473" s="373">
        <f t="shared" si="141"/>
        <v>889</v>
      </c>
      <c r="R1473" s="374">
        <v>0</v>
      </c>
      <c r="S1473" s="425">
        <v>0</v>
      </c>
      <c r="T1473" s="414">
        <v>0</v>
      </c>
      <c r="U1473" s="414">
        <v>0</v>
      </c>
      <c r="V1473" s="414">
        <v>0</v>
      </c>
      <c r="W1473" s="414">
        <v>0</v>
      </c>
      <c r="X1473" s="414">
        <v>0</v>
      </c>
      <c r="Y1473" s="414">
        <v>0</v>
      </c>
      <c r="Z1473" s="414">
        <v>0</v>
      </c>
      <c r="AA1473" s="414">
        <v>0</v>
      </c>
      <c r="AB1473" s="425">
        <v>4</v>
      </c>
      <c r="AC1473" s="415"/>
      <c r="AD1473" s="426">
        <v>0</v>
      </c>
      <c r="AE1473" s="416">
        <v>0</v>
      </c>
      <c r="AF1473" s="417"/>
      <c r="AG1473" s="375"/>
      <c r="AH1473" s="417"/>
      <c r="AI1473" s="142">
        <v>0</v>
      </c>
      <c r="AJ1473" s="142">
        <v>0</v>
      </c>
      <c r="AK1473" s="142">
        <v>0</v>
      </c>
      <c r="AL1473" s="126"/>
      <c r="AM1473" s="418"/>
      <c r="AN1473" s="418"/>
      <c r="AO1473" s="375">
        <v>0</v>
      </c>
    </row>
    <row r="1474" spans="1:41" ht="24" customHeight="1" x14ac:dyDescent="0.3">
      <c r="A1474" s="419" t="s">
        <v>5998</v>
      </c>
      <c r="B1474" s="436" t="s">
        <v>5999</v>
      </c>
      <c r="C1474" s="437" t="s">
        <v>1883</v>
      </c>
      <c r="D1474" s="367">
        <f t="shared" si="117"/>
        <v>16</v>
      </c>
      <c r="E1474" s="368">
        <f t="shared" si="118"/>
        <v>0</v>
      </c>
      <c r="F1474" s="368">
        <f t="shared" si="119"/>
        <v>0</v>
      </c>
      <c r="G1474" s="368">
        <f t="shared" si="120"/>
        <v>0</v>
      </c>
      <c r="H1474" s="368">
        <f t="shared" si="121"/>
        <v>0</v>
      </c>
      <c r="I1474" s="368">
        <f t="shared" si="122"/>
        <v>0</v>
      </c>
      <c r="J1474" s="368">
        <f t="shared" si="123"/>
        <v>0</v>
      </c>
      <c r="K1474" s="368">
        <f t="shared" si="124"/>
        <v>0</v>
      </c>
      <c r="L1474" s="368">
        <f t="shared" si="125"/>
        <v>0</v>
      </c>
      <c r="M1474" s="368">
        <f t="shared" si="126"/>
        <v>0</v>
      </c>
      <c r="N1474" s="370">
        <f t="shared" si="127"/>
        <v>16</v>
      </c>
      <c r="O1474" s="371"/>
      <c r="P1474" s="413">
        <f t="shared" si="140"/>
        <v>16</v>
      </c>
      <c r="Q1474" s="373">
        <f t="shared" si="141"/>
        <v>512</v>
      </c>
      <c r="R1474" s="374">
        <v>0</v>
      </c>
      <c r="S1474" s="420">
        <v>0</v>
      </c>
      <c r="T1474" s="414">
        <v>0</v>
      </c>
      <c r="U1474" s="414">
        <v>0</v>
      </c>
      <c r="V1474" s="414">
        <v>0</v>
      </c>
      <c r="W1474" s="414">
        <v>0</v>
      </c>
      <c r="X1474" s="414">
        <v>0</v>
      </c>
      <c r="Y1474" s="414">
        <v>0</v>
      </c>
      <c r="Z1474" s="414">
        <v>0</v>
      </c>
      <c r="AA1474" s="414">
        <v>0</v>
      </c>
      <c r="AB1474" s="420">
        <v>16</v>
      </c>
      <c r="AC1474" s="415"/>
      <c r="AD1474" s="426">
        <v>0</v>
      </c>
      <c r="AE1474" s="416">
        <v>0</v>
      </c>
      <c r="AF1474" s="417"/>
      <c r="AG1474" s="375"/>
      <c r="AH1474" s="417"/>
      <c r="AI1474" s="450">
        <v>0</v>
      </c>
      <c r="AJ1474" s="450">
        <v>0</v>
      </c>
      <c r="AK1474" s="450">
        <v>0</v>
      </c>
      <c r="AL1474" s="126"/>
      <c r="AM1474" s="418"/>
      <c r="AN1474" s="418"/>
      <c r="AO1474" s="375">
        <v>0</v>
      </c>
    </row>
    <row r="1475" spans="1:41" ht="24" customHeight="1" x14ac:dyDescent="0.3">
      <c r="A1475" s="419" t="s">
        <v>6000</v>
      </c>
      <c r="B1475" s="436" t="s">
        <v>6001</v>
      </c>
      <c r="C1475" s="437" t="s">
        <v>1883</v>
      </c>
      <c r="D1475" s="367">
        <f t="shared" si="117"/>
        <v>4</v>
      </c>
      <c r="E1475" s="368">
        <f t="shared" si="118"/>
        <v>0</v>
      </c>
      <c r="F1475" s="368">
        <f t="shared" si="119"/>
        <v>0</v>
      </c>
      <c r="G1475" s="368">
        <f t="shared" si="120"/>
        <v>0</v>
      </c>
      <c r="H1475" s="368">
        <f t="shared" si="121"/>
        <v>0</v>
      </c>
      <c r="I1475" s="368">
        <f t="shared" si="122"/>
        <v>0</v>
      </c>
      <c r="J1475" s="368">
        <f t="shared" si="123"/>
        <v>0</v>
      </c>
      <c r="K1475" s="368">
        <f t="shared" si="124"/>
        <v>0</v>
      </c>
      <c r="L1475" s="368">
        <f t="shared" si="125"/>
        <v>0</v>
      </c>
      <c r="M1475" s="368">
        <f t="shared" si="126"/>
        <v>0</v>
      </c>
      <c r="N1475" s="370">
        <f t="shared" si="127"/>
        <v>4</v>
      </c>
      <c r="O1475" s="371"/>
      <c r="P1475" s="413">
        <f t="shared" si="140"/>
        <v>4</v>
      </c>
      <c r="Q1475" s="373">
        <f t="shared" si="141"/>
        <v>889</v>
      </c>
      <c r="R1475" s="374">
        <v>0</v>
      </c>
      <c r="S1475" s="425">
        <v>0</v>
      </c>
      <c r="T1475" s="414">
        <v>0</v>
      </c>
      <c r="U1475" s="414">
        <v>0</v>
      </c>
      <c r="V1475" s="414">
        <v>0</v>
      </c>
      <c r="W1475" s="414">
        <v>0</v>
      </c>
      <c r="X1475" s="414">
        <v>0</v>
      </c>
      <c r="Y1475" s="414">
        <v>0</v>
      </c>
      <c r="Z1475" s="414">
        <v>0</v>
      </c>
      <c r="AA1475" s="414">
        <v>0</v>
      </c>
      <c r="AB1475" s="425">
        <v>4</v>
      </c>
      <c r="AC1475" s="415"/>
      <c r="AD1475" s="421">
        <v>0</v>
      </c>
      <c r="AE1475" s="416">
        <v>0</v>
      </c>
      <c r="AF1475" s="417"/>
      <c r="AG1475" s="375"/>
      <c r="AH1475" s="417"/>
      <c r="AI1475" s="421">
        <v>0</v>
      </c>
      <c r="AJ1475" s="421">
        <v>0</v>
      </c>
      <c r="AK1475" s="421">
        <v>0</v>
      </c>
      <c r="AL1475" s="126"/>
      <c r="AM1475" s="418"/>
      <c r="AN1475" s="418"/>
      <c r="AO1475" s="375">
        <v>0</v>
      </c>
    </row>
    <row r="1476" spans="1:41" ht="24" customHeight="1" x14ac:dyDescent="0.3">
      <c r="A1476" s="410" t="s">
        <v>6002</v>
      </c>
      <c r="B1476" s="411" t="s">
        <v>6003</v>
      </c>
      <c r="C1476" s="412" t="s">
        <v>2268</v>
      </c>
      <c r="D1476" s="367">
        <f t="shared" si="117"/>
        <v>0</v>
      </c>
      <c r="E1476" s="368">
        <f t="shared" si="118"/>
        <v>0</v>
      </c>
      <c r="F1476" s="368">
        <f t="shared" si="119"/>
        <v>0</v>
      </c>
      <c r="G1476" s="368">
        <f t="shared" si="120"/>
        <v>0</v>
      </c>
      <c r="H1476" s="368">
        <f t="shared" si="121"/>
        <v>0</v>
      </c>
      <c r="I1476" s="368">
        <f t="shared" si="122"/>
        <v>0</v>
      </c>
      <c r="J1476" s="368">
        <f t="shared" si="123"/>
        <v>0</v>
      </c>
      <c r="K1476" s="368">
        <f t="shared" si="124"/>
        <v>0</v>
      </c>
      <c r="L1476" s="368">
        <f t="shared" si="125"/>
        <v>0</v>
      </c>
      <c r="M1476" s="368">
        <f t="shared" si="126"/>
        <v>0</v>
      </c>
      <c r="N1476" s="370">
        <f t="shared" si="127"/>
        <v>0</v>
      </c>
      <c r="O1476" s="371"/>
      <c r="P1476" s="413">
        <f t="shared" si="140"/>
        <v>0</v>
      </c>
      <c r="Q1476" s="373" t="str">
        <f t="shared" si="141"/>
        <v/>
      </c>
      <c r="R1476" s="374">
        <v>0</v>
      </c>
      <c r="S1476" s="414">
        <v>0</v>
      </c>
      <c r="T1476" s="414">
        <v>0</v>
      </c>
      <c r="U1476" s="414">
        <v>0</v>
      </c>
      <c r="V1476" s="414">
        <v>0</v>
      </c>
      <c r="W1476" s="414">
        <v>0</v>
      </c>
      <c r="X1476" s="414">
        <v>0</v>
      </c>
      <c r="Y1476" s="414">
        <v>0</v>
      </c>
      <c r="Z1476" s="414">
        <v>0</v>
      </c>
      <c r="AA1476" s="414">
        <v>0</v>
      </c>
      <c r="AB1476" s="414">
        <v>0</v>
      </c>
      <c r="AC1476" s="429"/>
      <c r="AD1476" s="124">
        <v>0</v>
      </c>
      <c r="AE1476" s="416">
        <v>0</v>
      </c>
      <c r="AF1476" s="417"/>
      <c r="AG1476" s="375"/>
      <c r="AH1476" s="417"/>
      <c r="AI1476" s="430">
        <v>0</v>
      </c>
      <c r="AJ1476" s="430">
        <v>0</v>
      </c>
      <c r="AK1476" s="430">
        <v>0</v>
      </c>
      <c r="AL1476" s="126"/>
      <c r="AM1476" s="418"/>
      <c r="AN1476" s="418"/>
      <c r="AO1476" s="425">
        <v>0</v>
      </c>
    </row>
    <row r="1477" spans="1:41" ht="24" customHeight="1" x14ac:dyDescent="0.3">
      <c r="A1477" s="410" t="s">
        <v>6004</v>
      </c>
      <c r="B1477" s="411" t="s">
        <v>6005</v>
      </c>
      <c r="C1477" s="412" t="s">
        <v>144</v>
      </c>
      <c r="D1477" s="367">
        <f t="shared" si="117"/>
        <v>0</v>
      </c>
      <c r="E1477" s="368">
        <f t="shared" si="118"/>
        <v>0</v>
      </c>
      <c r="F1477" s="368">
        <f t="shared" si="119"/>
        <v>0</v>
      </c>
      <c r="G1477" s="368">
        <f t="shared" si="120"/>
        <v>0</v>
      </c>
      <c r="H1477" s="368">
        <f t="shared" si="121"/>
        <v>0</v>
      </c>
      <c r="I1477" s="368">
        <f t="shared" si="122"/>
        <v>0</v>
      </c>
      <c r="J1477" s="368">
        <f t="shared" si="123"/>
        <v>0</v>
      </c>
      <c r="K1477" s="368">
        <f t="shared" si="124"/>
        <v>0</v>
      </c>
      <c r="L1477" s="368">
        <f t="shared" si="125"/>
        <v>0</v>
      </c>
      <c r="M1477" s="368">
        <f t="shared" si="126"/>
        <v>0</v>
      </c>
      <c r="N1477" s="370">
        <f t="shared" si="127"/>
        <v>0</v>
      </c>
      <c r="O1477" s="371"/>
      <c r="P1477" s="413">
        <f t="shared" si="140"/>
        <v>0</v>
      </c>
      <c r="Q1477" s="373" t="str">
        <f t="shared" si="141"/>
        <v/>
      </c>
      <c r="R1477" s="374">
        <v>0</v>
      </c>
      <c r="S1477" s="414">
        <v>0</v>
      </c>
      <c r="T1477" s="414">
        <v>0</v>
      </c>
      <c r="U1477" s="414">
        <v>0</v>
      </c>
      <c r="V1477" s="414">
        <v>0</v>
      </c>
      <c r="W1477" s="414">
        <v>0</v>
      </c>
      <c r="X1477" s="414">
        <v>0</v>
      </c>
      <c r="Y1477" s="414">
        <v>0</v>
      </c>
      <c r="Z1477" s="414">
        <v>0</v>
      </c>
      <c r="AA1477" s="414">
        <v>0</v>
      </c>
      <c r="AB1477" s="414">
        <v>0</v>
      </c>
      <c r="AC1477" s="429"/>
      <c r="AD1477" s="142">
        <v>0</v>
      </c>
      <c r="AE1477" s="427">
        <v>0</v>
      </c>
      <c r="AF1477" s="417"/>
      <c r="AG1477" s="375"/>
      <c r="AH1477" s="417"/>
      <c r="AI1477" s="124">
        <v>0</v>
      </c>
      <c r="AJ1477" s="124">
        <v>0</v>
      </c>
      <c r="AK1477" s="124">
        <v>0</v>
      </c>
      <c r="AL1477" s="126"/>
      <c r="AM1477" s="418"/>
      <c r="AN1477" s="418"/>
      <c r="AO1477" s="375">
        <v>0</v>
      </c>
    </row>
    <row r="1478" spans="1:41" ht="24" customHeight="1" x14ac:dyDescent="0.3">
      <c r="A1478" s="410" t="s">
        <v>6006</v>
      </c>
      <c r="B1478" s="411" t="s">
        <v>6007</v>
      </c>
      <c r="C1478" s="412" t="s">
        <v>1959</v>
      </c>
      <c r="D1478" s="367">
        <f t="shared" si="117"/>
        <v>8</v>
      </c>
      <c r="E1478" s="368">
        <f t="shared" si="118"/>
        <v>4</v>
      </c>
      <c r="F1478" s="368">
        <f t="shared" si="119"/>
        <v>0</v>
      </c>
      <c r="G1478" s="368">
        <f t="shared" si="120"/>
        <v>0</v>
      </c>
      <c r="H1478" s="368">
        <f t="shared" si="121"/>
        <v>0</v>
      </c>
      <c r="I1478" s="368">
        <f t="shared" si="122"/>
        <v>0</v>
      </c>
      <c r="J1478" s="368">
        <f t="shared" si="123"/>
        <v>0</v>
      </c>
      <c r="K1478" s="368">
        <f t="shared" si="124"/>
        <v>0</v>
      </c>
      <c r="L1478" s="368">
        <f t="shared" si="125"/>
        <v>0</v>
      </c>
      <c r="M1478" s="368">
        <f t="shared" si="126"/>
        <v>0</v>
      </c>
      <c r="N1478" s="370">
        <f t="shared" si="127"/>
        <v>12</v>
      </c>
      <c r="O1478" s="371"/>
      <c r="P1478" s="413">
        <f t="shared" si="140"/>
        <v>12</v>
      </c>
      <c r="Q1478" s="373">
        <f t="shared" si="141"/>
        <v>621</v>
      </c>
      <c r="R1478" s="374">
        <v>0</v>
      </c>
      <c r="S1478" s="420">
        <v>0</v>
      </c>
      <c r="T1478" s="414">
        <v>0</v>
      </c>
      <c r="U1478" s="414">
        <v>0</v>
      </c>
      <c r="V1478" s="414">
        <v>0</v>
      </c>
      <c r="W1478" s="414">
        <v>0</v>
      </c>
      <c r="X1478" s="414">
        <v>0</v>
      </c>
      <c r="Y1478" s="414">
        <v>0</v>
      </c>
      <c r="Z1478" s="414">
        <v>0</v>
      </c>
      <c r="AA1478" s="414">
        <v>0</v>
      </c>
      <c r="AB1478" s="420">
        <v>8</v>
      </c>
      <c r="AC1478" s="415"/>
      <c r="AD1478" s="124">
        <v>0</v>
      </c>
      <c r="AE1478" s="416">
        <v>0</v>
      </c>
      <c r="AF1478" s="417"/>
      <c r="AG1478" s="375">
        <v>4</v>
      </c>
      <c r="AH1478" s="417"/>
      <c r="AI1478" s="421">
        <v>0</v>
      </c>
      <c r="AJ1478" s="421">
        <v>0</v>
      </c>
      <c r="AK1478" s="421">
        <v>0</v>
      </c>
      <c r="AL1478" s="126"/>
      <c r="AM1478" s="418"/>
      <c r="AN1478" s="418"/>
      <c r="AO1478" s="375">
        <v>0</v>
      </c>
    </row>
    <row r="1479" spans="1:41" ht="24" customHeight="1" x14ac:dyDescent="0.3">
      <c r="A1479" s="410" t="s">
        <v>6008</v>
      </c>
      <c r="B1479" s="411" t="s">
        <v>6009</v>
      </c>
      <c r="C1479" s="412" t="s">
        <v>266</v>
      </c>
      <c r="D1479" s="367">
        <f t="shared" si="117"/>
        <v>0</v>
      </c>
      <c r="E1479" s="368">
        <f t="shared" si="118"/>
        <v>0</v>
      </c>
      <c r="F1479" s="368">
        <f t="shared" si="119"/>
        <v>0</v>
      </c>
      <c r="G1479" s="368">
        <f t="shared" si="120"/>
        <v>0</v>
      </c>
      <c r="H1479" s="368">
        <f t="shared" si="121"/>
        <v>0</v>
      </c>
      <c r="I1479" s="368">
        <f t="shared" si="122"/>
        <v>0</v>
      </c>
      <c r="J1479" s="368">
        <f t="shared" si="123"/>
        <v>0</v>
      </c>
      <c r="K1479" s="368">
        <f t="shared" si="124"/>
        <v>0</v>
      </c>
      <c r="L1479" s="368">
        <f t="shared" si="125"/>
        <v>0</v>
      </c>
      <c r="M1479" s="368">
        <f t="shared" si="126"/>
        <v>0</v>
      </c>
      <c r="N1479" s="370">
        <f t="shared" si="127"/>
        <v>0</v>
      </c>
      <c r="O1479" s="371"/>
      <c r="P1479" s="413">
        <f t="shared" si="140"/>
        <v>0</v>
      </c>
      <c r="Q1479" s="373" t="str">
        <f t="shared" si="141"/>
        <v/>
      </c>
      <c r="R1479" s="374">
        <v>0</v>
      </c>
      <c r="S1479" s="425">
        <v>0</v>
      </c>
      <c r="T1479" s="414">
        <v>0</v>
      </c>
      <c r="U1479" s="414">
        <v>0</v>
      </c>
      <c r="V1479" s="414">
        <v>0</v>
      </c>
      <c r="W1479" s="414">
        <v>0</v>
      </c>
      <c r="X1479" s="414">
        <v>0</v>
      </c>
      <c r="Y1479" s="414">
        <v>0</v>
      </c>
      <c r="Z1479" s="414">
        <v>0</v>
      </c>
      <c r="AA1479" s="414">
        <v>0</v>
      </c>
      <c r="AB1479" s="425">
        <v>0</v>
      </c>
      <c r="AC1479" s="429"/>
      <c r="AD1479" s="421">
        <v>0</v>
      </c>
      <c r="AE1479" s="427">
        <v>0</v>
      </c>
      <c r="AF1479" s="417"/>
      <c r="AG1479" s="375"/>
      <c r="AH1479" s="417"/>
      <c r="AI1479" s="426">
        <v>0</v>
      </c>
      <c r="AJ1479" s="426">
        <v>0</v>
      </c>
      <c r="AK1479" s="426">
        <v>0</v>
      </c>
      <c r="AL1479" s="126"/>
      <c r="AM1479" s="418"/>
      <c r="AN1479" s="418"/>
      <c r="AO1479" s="425">
        <v>0</v>
      </c>
    </row>
    <row r="1480" spans="1:41" ht="24" customHeight="1" x14ac:dyDescent="0.3">
      <c r="A1480" s="419" t="s">
        <v>6010</v>
      </c>
      <c r="B1480" s="411" t="s">
        <v>6011</v>
      </c>
      <c r="C1480" s="412" t="s">
        <v>1654</v>
      </c>
      <c r="D1480" s="367">
        <f t="shared" si="117"/>
        <v>4</v>
      </c>
      <c r="E1480" s="368">
        <f t="shared" si="118"/>
        <v>0</v>
      </c>
      <c r="F1480" s="368">
        <f t="shared" si="119"/>
        <v>0</v>
      </c>
      <c r="G1480" s="368">
        <f t="shared" si="120"/>
        <v>0</v>
      </c>
      <c r="H1480" s="368">
        <f t="shared" si="121"/>
        <v>0</v>
      </c>
      <c r="I1480" s="368">
        <f t="shared" si="122"/>
        <v>0</v>
      </c>
      <c r="J1480" s="368">
        <f t="shared" si="123"/>
        <v>0</v>
      </c>
      <c r="K1480" s="368">
        <f t="shared" si="124"/>
        <v>0</v>
      </c>
      <c r="L1480" s="368">
        <f t="shared" si="125"/>
        <v>0</v>
      </c>
      <c r="M1480" s="368">
        <f t="shared" si="126"/>
        <v>0</v>
      </c>
      <c r="N1480" s="370">
        <f t="shared" si="127"/>
        <v>4</v>
      </c>
      <c r="O1480" s="371"/>
      <c r="P1480" s="413">
        <f t="shared" si="140"/>
        <v>4</v>
      </c>
      <c r="Q1480" s="373">
        <f t="shared" si="141"/>
        <v>889</v>
      </c>
      <c r="R1480" s="374">
        <v>0</v>
      </c>
      <c r="S1480" s="428">
        <v>0</v>
      </c>
      <c r="T1480" s="414">
        <v>0</v>
      </c>
      <c r="U1480" s="414">
        <v>0</v>
      </c>
      <c r="V1480" s="414">
        <v>0</v>
      </c>
      <c r="W1480" s="414">
        <v>0</v>
      </c>
      <c r="X1480" s="414">
        <v>0</v>
      </c>
      <c r="Y1480" s="414">
        <v>0</v>
      </c>
      <c r="Z1480" s="414">
        <v>0</v>
      </c>
      <c r="AA1480" s="414">
        <v>0</v>
      </c>
      <c r="AB1480" s="428">
        <v>0</v>
      </c>
      <c r="AC1480" s="415"/>
      <c r="AD1480" s="421">
        <v>0</v>
      </c>
      <c r="AE1480" s="427">
        <v>0</v>
      </c>
      <c r="AF1480" s="417"/>
      <c r="AG1480" s="375">
        <v>4</v>
      </c>
      <c r="AH1480" s="417"/>
      <c r="AI1480" s="142">
        <v>0</v>
      </c>
      <c r="AJ1480" s="142">
        <v>0</v>
      </c>
      <c r="AK1480" s="142">
        <v>0</v>
      </c>
      <c r="AL1480" s="126"/>
      <c r="AM1480" s="418"/>
      <c r="AN1480" s="418"/>
      <c r="AO1480" s="425">
        <v>0</v>
      </c>
    </row>
    <row r="1481" spans="1:41" ht="24" customHeight="1" x14ac:dyDescent="0.3">
      <c r="A1481" s="410" t="s">
        <v>6012</v>
      </c>
      <c r="B1481" s="436" t="s">
        <v>6013</v>
      </c>
      <c r="C1481" s="437" t="s">
        <v>1959</v>
      </c>
      <c r="D1481" s="367">
        <f t="shared" si="117"/>
        <v>14</v>
      </c>
      <c r="E1481" s="368">
        <f t="shared" si="118"/>
        <v>10</v>
      </c>
      <c r="F1481" s="368">
        <f t="shared" si="119"/>
        <v>0</v>
      </c>
      <c r="G1481" s="368">
        <f t="shared" si="120"/>
        <v>0</v>
      </c>
      <c r="H1481" s="368">
        <f t="shared" si="121"/>
        <v>0</v>
      </c>
      <c r="I1481" s="368">
        <f t="shared" si="122"/>
        <v>0</v>
      </c>
      <c r="J1481" s="368">
        <f t="shared" si="123"/>
        <v>0</v>
      </c>
      <c r="K1481" s="368">
        <f t="shared" si="124"/>
        <v>0</v>
      </c>
      <c r="L1481" s="368">
        <f t="shared" si="125"/>
        <v>0</v>
      </c>
      <c r="M1481" s="368">
        <f t="shared" si="126"/>
        <v>0</v>
      </c>
      <c r="N1481" s="370">
        <f t="shared" si="127"/>
        <v>24</v>
      </c>
      <c r="O1481" s="371"/>
      <c r="P1481" s="413">
        <f t="shared" si="140"/>
        <v>24</v>
      </c>
      <c r="Q1481" s="373">
        <f t="shared" si="141"/>
        <v>362</v>
      </c>
      <c r="R1481" s="374">
        <v>0</v>
      </c>
      <c r="S1481" s="420">
        <v>0</v>
      </c>
      <c r="T1481" s="414">
        <v>0</v>
      </c>
      <c r="U1481" s="414">
        <v>0</v>
      </c>
      <c r="V1481" s="414">
        <v>0</v>
      </c>
      <c r="W1481" s="414">
        <v>0</v>
      </c>
      <c r="X1481" s="414">
        <v>0</v>
      </c>
      <c r="Y1481" s="414">
        <v>0</v>
      </c>
      <c r="Z1481" s="414">
        <v>0</v>
      </c>
      <c r="AA1481" s="414">
        <v>0</v>
      </c>
      <c r="AB1481" s="420">
        <v>14</v>
      </c>
      <c r="AC1481" s="415"/>
      <c r="AD1481" s="124">
        <v>0</v>
      </c>
      <c r="AE1481" s="416">
        <v>0</v>
      </c>
      <c r="AF1481" s="417"/>
      <c r="AG1481" s="375">
        <v>10</v>
      </c>
      <c r="AH1481" s="417"/>
      <c r="AI1481" s="421">
        <v>0</v>
      </c>
      <c r="AJ1481" s="421">
        <v>0</v>
      </c>
      <c r="AK1481" s="421">
        <v>0</v>
      </c>
      <c r="AL1481" s="126"/>
      <c r="AM1481" s="418"/>
      <c r="AN1481" s="418"/>
      <c r="AO1481" s="375">
        <v>0</v>
      </c>
    </row>
    <row r="1482" spans="1:41" ht="24" customHeight="1" x14ac:dyDescent="0.3">
      <c r="A1482" s="419" t="s">
        <v>6014</v>
      </c>
      <c r="B1482" s="411" t="s">
        <v>6015</v>
      </c>
      <c r="C1482" s="412" t="s">
        <v>405</v>
      </c>
      <c r="D1482" s="367">
        <f t="shared" si="117"/>
        <v>14</v>
      </c>
      <c r="E1482" s="368">
        <f t="shared" si="118"/>
        <v>0</v>
      </c>
      <c r="F1482" s="368">
        <f t="shared" si="119"/>
        <v>0</v>
      </c>
      <c r="G1482" s="368">
        <f t="shared" si="120"/>
        <v>0</v>
      </c>
      <c r="H1482" s="368">
        <f t="shared" si="121"/>
        <v>0</v>
      </c>
      <c r="I1482" s="368">
        <f t="shared" si="122"/>
        <v>0</v>
      </c>
      <c r="J1482" s="368">
        <f t="shared" si="123"/>
        <v>0</v>
      </c>
      <c r="K1482" s="368">
        <f t="shared" si="124"/>
        <v>0</v>
      </c>
      <c r="L1482" s="368">
        <f t="shared" si="125"/>
        <v>0</v>
      </c>
      <c r="M1482" s="368">
        <f t="shared" si="126"/>
        <v>0</v>
      </c>
      <c r="N1482" s="370">
        <f t="shared" si="127"/>
        <v>14</v>
      </c>
      <c r="O1482" s="371"/>
      <c r="P1482" s="413">
        <f t="shared" si="140"/>
        <v>14</v>
      </c>
      <c r="Q1482" s="373">
        <f t="shared" si="141"/>
        <v>558</v>
      </c>
      <c r="R1482" s="374">
        <v>0</v>
      </c>
      <c r="S1482" s="420">
        <v>0</v>
      </c>
      <c r="T1482" s="414">
        <v>0</v>
      </c>
      <c r="U1482" s="414">
        <v>0</v>
      </c>
      <c r="V1482" s="414">
        <v>0</v>
      </c>
      <c r="W1482" s="414">
        <v>0</v>
      </c>
      <c r="X1482" s="414">
        <v>0</v>
      </c>
      <c r="Y1482" s="414">
        <v>0</v>
      </c>
      <c r="Z1482" s="414">
        <v>0</v>
      </c>
      <c r="AA1482" s="414">
        <v>0</v>
      </c>
      <c r="AB1482" s="420">
        <v>14</v>
      </c>
      <c r="AC1482" s="415"/>
      <c r="AD1482" s="421">
        <v>0</v>
      </c>
      <c r="AE1482" s="416">
        <v>0</v>
      </c>
      <c r="AF1482" s="417"/>
      <c r="AG1482" s="375"/>
      <c r="AH1482" s="417"/>
      <c r="AI1482" s="142">
        <v>0</v>
      </c>
      <c r="AJ1482" s="142">
        <v>0</v>
      </c>
      <c r="AK1482" s="142">
        <v>0</v>
      </c>
      <c r="AL1482" s="126"/>
      <c r="AM1482" s="418"/>
      <c r="AN1482" s="418"/>
      <c r="AO1482" s="375">
        <v>0</v>
      </c>
    </row>
    <row r="1483" spans="1:41" ht="24" customHeight="1" x14ac:dyDescent="0.3">
      <c r="A1483" s="410" t="s">
        <v>6016</v>
      </c>
      <c r="B1483" s="411" t="s">
        <v>6017</v>
      </c>
      <c r="C1483" s="412" t="s">
        <v>269</v>
      </c>
      <c r="D1483" s="367">
        <f t="shared" si="117"/>
        <v>0</v>
      </c>
      <c r="E1483" s="368">
        <f t="shared" si="118"/>
        <v>0</v>
      </c>
      <c r="F1483" s="368">
        <f t="shared" si="119"/>
        <v>0</v>
      </c>
      <c r="G1483" s="368">
        <f t="shared" si="120"/>
        <v>0</v>
      </c>
      <c r="H1483" s="368">
        <f t="shared" si="121"/>
        <v>0</v>
      </c>
      <c r="I1483" s="368">
        <f t="shared" si="122"/>
        <v>0</v>
      </c>
      <c r="J1483" s="368">
        <f t="shared" si="123"/>
        <v>0</v>
      </c>
      <c r="K1483" s="368">
        <f t="shared" si="124"/>
        <v>0</v>
      </c>
      <c r="L1483" s="368">
        <f t="shared" si="125"/>
        <v>0</v>
      </c>
      <c r="M1483" s="368">
        <f t="shared" si="126"/>
        <v>0</v>
      </c>
      <c r="N1483" s="370">
        <f t="shared" si="127"/>
        <v>0</v>
      </c>
      <c r="O1483" s="371"/>
      <c r="P1483" s="413">
        <f t="shared" si="140"/>
        <v>0</v>
      </c>
      <c r="Q1483" s="373" t="str">
        <f t="shared" si="141"/>
        <v/>
      </c>
      <c r="R1483" s="374">
        <v>0</v>
      </c>
      <c r="S1483" s="428">
        <v>0</v>
      </c>
      <c r="T1483" s="414">
        <v>0</v>
      </c>
      <c r="U1483" s="414">
        <v>0</v>
      </c>
      <c r="V1483" s="414">
        <v>0</v>
      </c>
      <c r="W1483" s="414">
        <v>0</v>
      </c>
      <c r="X1483" s="414">
        <v>0</v>
      </c>
      <c r="Y1483" s="414">
        <v>0</v>
      </c>
      <c r="Z1483" s="414">
        <v>0</v>
      </c>
      <c r="AA1483" s="414">
        <v>0</v>
      </c>
      <c r="AB1483" s="428">
        <v>0</v>
      </c>
      <c r="AC1483" s="429"/>
      <c r="AD1483" s="421">
        <v>0</v>
      </c>
      <c r="AE1483" s="427">
        <v>0</v>
      </c>
      <c r="AF1483" s="417"/>
      <c r="AG1483" s="375"/>
      <c r="AH1483" s="417"/>
      <c r="AI1483" s="421">
        <v>0</v>
      </c>
      <c r="AJ1483" s="421">
        <v>0</v>
      </c>
      <c r="AK1483" s="421">
        <v>0</v>
      </c>
      <c r="AL1483" s="126"/>
      <c r="AM1483" s="418"/>
      <c r="AN1483" s="418"/>
      <c r="AO1483" s="375">
        <v>0</v>
      </c>
    </row>
    <row r="1484" spans="1:41" ht="24" customHeight="1" x14ac:dyDescent="0.3">
      <c r="A1484" s="419" t="s">
        <v>1942</v>
      </c>
      <c r="B1484" s="411" t="s">
        <v>1943</v>
      </c>
      <c r="C1484" s="412" t="s">
        <v>139</v>
      </c>
      <c r="D1484" s="367">
        <f t="shared" si="117"/>
        <v>90</v>
      </c>
      <c r="E1484" s="368">
        <f t="shared" si="118"/>
        <v>26</v>
      </c>
      <c r="F1484" s="368">
        <f t="shared" si="119"/>
        <v>0</v>
      </c>
      <c r="G1484" s="368">
        <f t="shared" si="120"/>
        <v>0</v>
      </c>
      <c r="H1484" s="368">
        <f t="shared" si="121"/>
        <v>0</v>
      </c>
      <c r="I1484" s="368">
        <f t="shared" si="122"/>
        <v>0</v>
      </c>
      <c r="J1484" s="368">
        <f t="shared" si="123"/>
        <v>0</v>
      </c>
      <c r="K1484" s="368">
        <f t="shared" si="124"/>
        <v>0</v>
      </c>
      <c r="L1484" s="368">
        <f t="shared" si="125"/>
        <v>0</v>
      </c>
      <c r="M1484" s="368">
        <f t="shared" si="126"/>
        <v>0</v>
      </c>
      <c r="N1484" s="370">
        <f t="shared" si="127"/>
        <v>116</v>
      </c>
      <c r="O1484" s="371"/>
      <c r="P1484" s="413">
        <f t="shared" si="140"/>
        <v>116</v>
      </c>
      <c r="Q1484" s="373">
        <f t="shared" si="141"/>
        <v>71</v>
      </c>
      <c r="R1484" s="374">
        <v>0</v>
      </c>
      <c r="S1484" s="420">
        <v>0</v>
      </c>
      <c r="T1484" s="414">
        <v>0</v>
      </c>
      <c r="U1484" s="414">
        <v>0</v>
      </c>
      <c r="V1484" s="414">
        <v>0</v>
      </c>
      <c r="W1484" s="414">
        <v>0</v>
      </c>
      <c r="X1484" s="414">
        <v>0</v>
      </c>
      <c r="Y1484" s="414">
        <v>0</v>
      </c>
      <c r="Z1484" s="414">
        <v>0</v>
      </c>
      <c r="AA1484" s="414">
        <v>0</v>
      </c>
      <c r="AB1484" s="420">
        <v>0</v>
      </c>
      <c r="AC1484" s="415"/>
      <c r="AD1484" s="421">
        <v>0</v>
      </c>
      <c r="AE1484" s="416">
        <v>0</v>
      </c>
      <c r="AF1484" s="433">
        <v>26</v>
      </c>
      <c r="AG1484" s="425"/>
      <c r="AH1484" s="433"/>
      <c r="AI1484" s="430">
        <v>90</v>
      </c>
      <c r="AJ1484" s="430">
        <v>0</v>
      </c>
      <c r="AK1484" s="430">
        <v>0</v>
      </c>
      <c r="AL1484" s="126"/>
      <c r="AM1484" s="418"/>
      <c r="AN1484" s="418"/>
      <c r="AO1484" s="375">
        <v>0</v>
      </c>
    </row>
    <row r="1485" spans="1:41" ht="24" customHeight="1" x14ac:dyDescent="0.3">
      <c r="A1485" s="419" t="s">
        <v>6018</v>
      </c>
      <c r="B1485" s="411" t="s">
        <v>6019</v>
      </c>
      <c r="C1485" s="412" t="s">
        <v>696</v>
      </c>
      <c r="D1485" s="367">
        <f t="shared" si="117"/>
        <v>0</v>
      </c>
      <c r="E1485" s="368">
        <f t="shared" si="118"/>
        <v>0</v>
      </c>
      <c r="F1485" s="368">
        <f t="shared" si="119"/>
        <v>0</v>
      </c>
      <c r="G1485" s="368">
        <f t="shared" si="120"/>
        <v>0</v>
      </c>
      <c r="H1485" s="368">
        <f t="shared" si="121"/>
        <v>0</v>
      </c>
      <c r="I1485" s="368">
        <f t="shared" si="122"/>
        <v>0</v>
      </c>
      <c r="J1485" s="368">
        <f t="shared" si="123"/>
        <v>0</v>
      </c>
      <c r="K1485" s="368">
        <f t="shared" si="124"/>
        <v>0</v>
      </c>
      <c r="L1485" s="368">
        <f t="shared" si="125"/>
        <v>0</v>
      </c>
      <c r="M1485" s="368">
        <f t="shared" si="126"/>
        <v>0</v>
      </c>
      <c r="N1485" s="370">
        <f t="shared" si="127"/>
        <v>0</v>
      </c>
      <c r="O1485" s="371"/>
      <c r="P1485" s="413">
        <f t="shared" si="140"/>
        <v>0</v>
      </c>
      <c r="Q1485" s="373" t="str">
        <f t="shared" si="141"/>
        <v/>
      </c>
      <c r="R1485" s="374">
        <v>0</v>
      </c>
      <c r="S1485" s="428">
        <v>0</v>
      </c>
      <c r="T1485" s="414">
        <v>0</v>
      </c>
      <c r="U1485" s="414">
        <v>0</v>
      </c>
      <c r="V1485" s="414">
        <v>0</v>
      </c>
      <c r="W1485" s="414">
        <v>0</v>
      </c>
      <c r="X1485" s="414">
        <v>0</v>
      </c>
      <c r="Y1485" s="414">
        <v>0</v>
      </c>
      <c r="Z1485" s="414">
        <v>0</v>
      </c>
      <c r="AA1485" s="414">
        <v>0</v>
      </c>
      <c r="AB1485" s="428">
        <v>0</v>
      </c>
      <c r="AC1485" s="415"/>
      <c r="AD1485" s="142">
        <v>0</v>
      </c>
      <c r="AE1485" s="416">
        <v>0</v>
      </c>
      <c r="AF1485" s="417"/>
      <c r="AG1485" s="375"/>
      <c r="AH1485" s="417"/>
      <c r="AI1485" s="421">
        <v>0</v>
      </c>
      <c r="AJ1485" s="421">
        <v>0</v>
      </c>
      <c r="AK1485" s="421">
        <v>0</v>
      </c>
      <c r="AL1485" s="126"/>
      <c r="AM1485" s="418"/>
      <c r="AN1485" s="418"/>
      <c r="AO1485" s="375">
        <v>0</v>
      </c>
    </row>
    <row r="1486" spans="1:41" ht="24" customHeight="1" x14ac:dyDescent="0.3">
      <c r="A1486" s="419" t="s">
        <v>1950</v>
      </c>
      <c r="B1486" s="411" t="s">
        <v>1951</v>
      </c>
      <c r="C1486" s="412" t="s">
        <v>139</v>
      </c>
      <c r="D1486" s="367">
        <f t="shared" si="117"/>
        <v>6</v>
      </c>
      <c r="E1486" s="368">
        <f t="shared" si="118"/>
        <v>0</v>
      </c>
      <c r="F1486" s="368">
        <f t="shared" si="119"/>
        <v>0</v>
      </c>
      <c r="G1486" s="368">
        <f t="shared" si="120"/>
        <v>0</v>
      </c>
      <c r="H1486" s="368">
        <f t="shared" si="121"/>
        <v>0</v>
      </c>
      <c r="I1486" s="368">
        <f t="shared" si="122"/>
        <v>0</v>
      </c>
      <c r="J1486" s="368">
        <f t="shared" si="123"/>
        <v>0</v>
      </c>
      <c r="K1486" s="368">
        <f t="shared" si="124"/>
        <v>0</v>
      </c>
      <c r="L1486" s="368">
        <f t="shared" si="125"/>
        <v>0</v>
      </c>
      <c r="M1486" s="368">
        <f t="shared" si="126"/>
        <v>0</v>
      </c>
      <c r="N1486" s="370">
        <f t="shared" si="127"/>
        <v>6</v>
      </c>
      <c r="O1486" s="371"/>
      <c r="P1486" s="413">
        <f t="shared" si="140"/>
        <v>6</v>
      </c>
      <c r="Q1486" s="373">
        <f t="shared" si="141"/>
        <v>803</v>
      </c>
      <c r="R1486" s="374">
        <v>0</v>
      </c>
      <c r="S1486" s="420">
        <v>0</v>
      </c>
      <c r="T1486" s="414">
        <v>0</v>
      </c>
      <c r="U1486" s="414">
        <v>0</v>
      </c>
      <c r="V1486" s="414">
        <v>0</v>
      </c>
      <c r="W1486" s="414">
        <v>0</v>
      </c>
      <c r="X1486" s="414">
        <v>0</v>
      </c>
      <c r="Y1486" s="414">
        <v>0</v>
      </c>
      <c r="Z1486" s="414">
        <v>0</v>
      </c>
      <c r="AA1486" s="414">
        <v>0</v>
      </c>
      <c r="AB1486" s="420">
        <v>0</v>
      </c>
      <c r="AC1486" s="429"/>
      <c r="AD1486" s="142">
        <v>0</v>
      </c>
      <c r="AE1486" s="427">
        <v>0</v>
      </c>
      <c r="AF1486" s="417">
        <v>6</v>
      </c>
      <c r="AG1486" s="375"/>
      <c r="AH1486" s="417"/>
      <c r="AI1486" s="142">
        <v>0</v>
      </c>
      <c r="AJ1486" s="142">
        <v>0</v>
      </c>
      <c r="AK1486" s="142">
        <v>0</v>
      </c>
      <c r="AL1486" s="126"/>
      <c r="AM1486" s="418"/>
      <c r="AN1486" s="418"/>
      <c r="AO1486" s="375">
        <v>0</v>
      </c>
    </row>
    <row r="1487" spans="1:41" ht="24" customHeight="1" x14ac:dyDescent="0.3">
      <c r="A1487" s="410" t="s">
        <v>6020</v>
      </c>
      <c r="B1487" s="411" t="s">
        <v>6021</v>
      </c>
      <c r="C1487" s="412" t="s">
        <v>71</v>
      </c>
      <c r="D1487" s="367">
        <f t="shared" si="117"/>
        <v>14</v>
      </c>
      <c r="E1487" s="368">
        <f t="shared" si="118"/>
        <v>0</v>
      </c>
      <c r="F1487" s="368">
        <f t="shared" si="119"/>
        <v>0</v>
      </c>
      <c r="G1487" s="368">
        <f t="shared" si="120"/>
        <v>0</v>
      </c>
      <c r="H1487" s="368">
        <f t="shared" si="121"/>
        <v>0</v>
      </c>
      <c r="I1487" s="368">
        <f t="shared" si="122"/>
        <v>0</v>
      </c>
      <c r="J1487" s="368">
        <f t="shared" si="123"/>
        <v>0</v>
      </c>
      <c r="K1487" s="368">
        <f t="shared" si="124"/>
        <v>0</v>
      </c>
      <c r="L1487" s="368">
        <f t="shared" si="125"/>
        <v>0</v>
      </c>
      <c r="M1487" s="368">
        <f t="shared" si="126"/>
        <v>0</v>
      </c>
      <c r="N1487" s="370">
        <f t="shared" si="127"/>
        <v>14</v>
      </c>
      <c r="O1487" s="371"/>
      <c r="P1487" s="413">
        <f t="shared" si="140"/>
        <v>14</v>
      </c>
      <c r="Q1487" s="373">
        <f t="shared" si="141"/>
        <v>558</v>
      </c>
      <c r="R1487" s="374">
        <v>0</v>
      </c>
      <c r="S1487" s="432">
        <v>0</v>
      </c>
      <c r="T1487" s="414">
        <v>0</v>
      </c>
      <c r="U1487" s="414">
        <v>0</v>
      </c>
      <c r="V1487" s="414">
        <v>0</v>
      </c>
      <c r="W1487" s="414">
        <v>0</v>
      </c>
      <c r="X1487" s="414">
        <v>0</v>
      </c>
      <c r="Y1487" s="414">
        <v>0</v>
      </c>
      <c r="Z1487" s="414">
        <v>0</v>
      </c>
      <c r="AA1487" s="414">
        <v>0</v>
      </c>
      <c r="AB1487" s="432">
        <v>14</v>
      </c>
      <c r="AC1487" s="429"/>
      <c r="AD1487" s="421">
        <v>0</v>
      </c>
      <c r="AE1487" s="416">
        <v>0</v>
      </c>
      <c r="AF1487" s="417"/>
      <c r="AG1487" s="375"/>
      <c r="AH1487" s="417"/>
      <c r="AI1487" s="421">
        <v>0</v>
      </c>
      <c r="AJ1487" s="421">
        <v>0</v>
      </c>
      <c r="AK1487" s="421">
        <v>0</v>
      </c>
      <c r="AL1487" s="126"/>
      <c r="AM1487" s="418"/>
      <c r="AN1487" s="418"/>
      <c r="AO1487" s="425">
        <v>0</v>
      </c>
    </row>
    <row r="1488" spans="1:41" ht="24" customHeight="1" x14ac:dyDescent="0.3">
      <c r="A1488" s="410" t="s">
        <v>6022</v>
      </c>
      <c r="B1488" s="411" t="s">
        <v>6023</v>
      </c>
      <c r="C1488" s="412" t="s">
        <v>320</v>
      </c>
      <c r="D1488" s="367">
        <f t="shared" si="117"/>
        <v>36</v>
      </c>
      <c r="E1488" s="368">
        <f t="shared" si="118"/>
        <v>17</v>
      </c>
      <c r="F1488" s="368">
        <f t="shared" si="119"/>
        <v>0</v>
      </c>
      <c r="G1488" s="368">
        <f t="shared" si="120"/>
        <v>0</v>
      </c>
      <c r="H1488" s="368">
        <f t="shared" si="121"/>
        <v>0</v>
      </c>
      <c r="I1488" s="368">
        <f t="shared" si="122"/>
        <v>0</v>
      </c>
      <c r="J1488" s="368">
        <f t="shared" si="123"/>
        <v>0</v>
      </c>
      <c r="K1488" s="368">
        <f t="shared" si="124"/>
        <v>0</v>
      </c>
      <c r="L1488" s="368">
        <f t="shared" si="125"/>
        <v>0</v>
      </c>
      <c r="M1488" s="368">
        <f t="shared" si="126"/>
        <v>0</v>
      </c>
      <c r="N1488" s="370">
        <f t="shared" si="127"/>
        <v>53</v>
      </c>
      <c r="O1488" s="371"/>
      <c r="P1488" s="413">
        <f t="shared" si="140"/>
        <v>53</v>
      </c>
      <c r="Q1488" s="373">
        <f t="shared" si="141"/>
        <v>144</v>
      </c>
      <c r="R1488" s="374">
        <v>0</v>
      </c>
      <c r="S1488" s="425">
        <v>17</v>
      </c>
      <c r="T1488" s="414">
        <v>0</v>
      </c>
      <c r="U1488" s="414">
        <v>0</v>
      </c>
      <c r="V1488" s="414">
        <v>0</v>
      </c>
      <c r="W1488" s="414">
        <v>0</v>
      </c>
      <c r="X1488" s="414">
        <v>0</v>
      </c>
      <c r="Y1488" s="414">
        <v>0</v>
      </c>
      <c r="Z1488" s="414">
        <v>0</v>
      </c>
      <c r="AA1488" s="414">
        <v>0</v>
      </c>
      <c r="AB1488" s="425">
        <v>0</v>
      </c>
      <c r="AC1488" s="415"/>
      <c r="AD1488" s="430">
        <v>0</v>
      </c>
      <c r="AE1488" s="416">
        <v>0</v>
      </c>
      <c r="AF1488" s="417">
        <v>36</v>
      </c>
      <c r="AG1488" s="375"/>
      <c r="AH1488" s="417"/>
      <c r="AI1488" s="430">
        <v>0</v>
      </c>
      <c r="AJ1488" s="430">
        <v>0</v>
      </c>
      <c r="AK1488" s="430">
        <v>0</v>
      </c>
      <c r="AL1488" s="126"/>
      <c r="AM1488" s="418"/>
      <c r="AN1488" s="418"/>
      <c r="AO1488" s="375">
        <v>0</v>
      </c>
    </row>
    <row r="1489" spans="1:41" ht="24" customHeight="1" x14ac:dyDescent="0.3">
      <c r="A1489" s="419" t="s">
        <v>6024</v>
      </c>
      <c r="B1489" s="411" t="s">
        <v>6025</v>
      </c>
      <c r="C1489" s="412" t="s">
        <v>2130</v>
      </c>
      <c r="D1489" s="367">
        <f t="shared" si="117"/>
        <v>0</v>
      </c>
      <c r="E1489" s="368">
        <f t="shared" si="118"/>
        <v>0</v>
      </c>
      <c r="F1489" s="368">
        <f t="shared" si="119"/>
        <v>0</v>
      </c>
      <c r="G1489" s="368">
        <f t="shared" si="120"/>
        <v>0</v>
      </c>
      <c r="H1489" s="368">
        <f t="shared" si="121"/>
        <v>0</v>
      </c>
      <c r="I1489" s="368">
        <f t="shared" si="122"/>
        <v>0</v>
      </c>
      <c r="J1489" s="368">
        <f t="shared" si="123"/>
        <v>0</v>
      </c>
      <c r="K1489" s="368">
        <f t="shared" si="124"/>
        <v>0</v>
      </c>
      <c r="L1489" s="368">
        <f t="shared" si="125"/>
        <v>0</v>
      </c>
      <c r="M1489" s="368">
        <f t="shared" si="126"/>
        <v>0</v>
      </c>
      <c r="N1489" s="370">
        <f t="shared" si="127"/>
        <v>0</v>
      </c>
      <c r="O1489" s="371"/>
      <c r="P1489" s="413">
        <f t="shared" si="140"/>
        <v>0</v>
      </c>
      <c r="Q1489" s="373" t="str">
        <f t="shared" si="141"/>
        <v/>
      </c>
      <c r="R1489" s="374">
        <v>0</v>
      </c>
      <c r="S1489" s="390">
        <v>0</v>
      </c>
      <c r="T1489" s="414">
        <v>0</v>
      </c>
      <c r="U1489" s="414">
        <v>0</v>
      </c>
      <c r="V1489" s="414">
        <v>0</v>
      </c>
      <c r="W1489" s="414">
        <v>0</v>
      </c>
      <c r="X1489" s="414">
        <v>0</v>
      </c>
      <c r="Y1489" s="414">
        <v>0</v>
      </c>
      <c r="Z1489" s="414">
        <v>0</v>
      </c>
      <c r="AA1489" s="414">
        <v>0</v>
      </c>
      <c r="AB1489" s="390">
        <v>0</v>
      </c>
      <c r="AC1489" s="429"/>
      <c r="AD1489" s="389">
        <v>0</v>
      </c>
      <c r="AE1489" s="416">
        <v>0</v>
      </c>
      <c r="AF1489" s="417"/>
      <c r="AG1489" s="375"/>
      <c r="AH1489" s="417"/>
      <c r="AI1489" s="426">
        <v>0</v>
      </c>
      <c r="AJ1489" s="426">
        <v>0</v>
      </c>
      <c r="AK1489" s="426">
        <v>0</v>
      </c>
      <c r="AL1489" s="126"/>
      <c r="AM1489" s="418"/>
      <c r="AN1489" s="418"/>
      <c r="AO1489" s="375">
        <v>0</v>
      </c>
    </row>
    <row r="1490" spans="1:41" ht="24" customHeight="1" x14ac:dyDescent="0.3">
      <c r="A1490" s="419" t="s">
        <v>6026</v>
      </c>
      <c r="B1490" s="411" t="s">
        <v>6027</v>
      </c>
      <c r="C1490" s="412" t="s">
        <v>174</v>
      </c>
      <c r="D1490" s="367">
        <f t="shared" si="117"/>
        <v>85</v>
      </c>
      <c r="E1490" s="368">
        <f t="shared" si="118"/>
        <v>45</v>
      </c>
      <c r="F1490" s="368">
        <f t="shared" si="119"/>
        <v>0</v>
      </c>
      <c r="G1490" s="368">
        <f t="shared" si="120"/>
        <v>0</v>
      </c>
      <c r="H1490" s="368">
        <f t="shared" si="121"/>
        <v>0</v>
      </c>
      <c r="I1490" s="368">
        <f t="shared" si="122"/>
        <v>0</v>
      </c>
      <c r="J1490" s="368">
        <f t="shared" si="123"/>
        <v>0</v>
      </c>
      <c r="K1490" s="368">
        <f t="shared" si="124"/>
        <v>0</v>
      </c>
      <c r="L1490" s="368">
        <f t="shared" si="125"/>
        <v>0</v>
      </c>
      <c r="M1490" s="368">
        <f t="shared" si="126"/>
        <v>0</v>
      </c>
      <c r="N1490" s="370">
        <f t="shared" si="127"/>
        <v>130</v>
      </c>
      <c r="O1490" s="371"/>
      <c r="P1490" s="413">
        <f t="shared" si="140"/>
        <v>130</v>
      </c>
      <c r="Q1490" s="373">
        <f t="shared" si="141"/>
        <v>63</v>
      </c>
      <c r="R1490" s="374">
        <v>0</v>
      </c>
      <c r="S1490" s="420">
        <v>0</v>
      </c>
      <c r="T1490" s="414">
        <v>0</v>
      </c>
      <c r="U1490" s="414">
        <v>0</v>
      </c>
      <c r="V1490" s="414">
        <v>0</v>
      </c>
      <c r="W1490" s="414">
        <v>0</v>
      </c>
      <c r="X1490" s="414">
        <v>0</v>
      </c>
      <c r="Y1490" s="414">
        <v>0</v>
      </c>
      <c r="Z1490" s="414">
        <v>0</v>
      </c>
      <c r="AA1490" s="414">
        <v>0</v>
      </c>
      <c r="AB1490" s="420">
        <v>0</v>
      </c>
      <c r="AC1490" s="415"/>
      <c r="AD1490" s="421">
        <v>0</v>
      </c>
      <c r="AE1490" s="427">
        <v>0</v>
      </c>
      <c r="AF1490" s="433"/>
      <c r="AG1490" s="425"/>
      <c r="AH1490" s="433"/>
      <c r="AI1490" s="389">
        <v>45</v>
      </c>
      <c r="AJ1490" s="389">
        <v>0</v>
      </c>
      <c r="AK1490" s="389">
        <v>85</v>
      </c>
      <c r="AL1490" s="126"/>
      <c r="AM1490" s="418"/>
      <c r="AN1490" s="418"/>
      <c r="AO1490" s="375">
        <v>0</v>
      </c>
    </row>
    <row r="1491" spans="1:41" ht="24" customHeight="1" x14ac:dyDescent="0.3">
      <c r="A1491" s="419" t="s">
        <v>6028</v>
      </c>
      <c r="B1491" s="411" t="s">
        <v>6029</v>
      </c>
      <c r="C1491" s="412" t="s">
        <v>4007</v>
      </c>
      <c r="D1491" s="367">
        <f t="shared" si="117"/>
        <v>11</v>
      </c>
      <c r="E1491" s="368">
        <f t="shared" si="118"/>
        <v>6</v>
      </c>
      <c r="F1491" s="368">
        <f t="shared" si="119"/>
        <v>0</v>
      </c>
      <c r="G1491" s="368">
        <f t="shared" si="120"/>
        <v>0</v>
      </c>
      <c r="H1491" s="368">
        <f t="shared" si="121"/>
        <v>0</v>
      </c>
      <c r="I1491" s="368">
        <f t="shared" si="122"/>
        <v>0</v>
      </c>
      <c r="J1491" s="368">
        <f t="shared" si="123"/>
        <v>0</v>
      </c>
      <c r="K1491" s="368">
        <f t="shared" si="124"/>
        <v>0</v>
      </c>
      <c r="L1491" s="368">
        <f t="shared" si="125"/>
        <v>0</v>
      </c>
      <c r="M1491" s="368">
        <f t="shared" si="126"/>
        <v>0</v>
      </c>
      <c r="N1491" s="370">
        <f t="shared" si="127"/>
        <v>17</v>
      </c>
      <c r="O1491" s="371"/>
      <c r="P1491" s="413">
        <f t="shared" si="140"/>
        <v>17</v>
      </c>
      <c r="Q1491" s="373">
        <f t="shared" si="141"/>
        <v>480</v>
      </c>
      <c r="R1491" s="431">
        <v>0</v>
      </c>
      <c r="S1491" s="425">
        <v>0</v>
      </c>
      <c r="T1491" s="414">
        <v>0</v>
      </c>
      <c r="U1491" s="414">
        <v>0</v>
      </c>
      <c r="V1491" s="414">
        <v>0</v>
      </c>
      <c r="W1491" s="414">
        <v>0</v>
      </c>
      <c r="X1491" s="414">
        <v>0</v>
      </c>
      <c r="Y1491" s="414">
        <v>0</v>
      </c>
      <c r="Z1491" s="414">
        <v>0</v>
      </c>
      <c r="AA1491" s="414">
        <v>0</v>
      </c>
      <c r="AB1491" s="425">
        <v>6</v>
      </c>
      <c r="AC1491" s="415"/>
      <c r="AD1491" s="426">
        <v>0</v>
      </c>
      <c r="AE1491" s="416">
        <v>0</v>
      </c>
      <c r="AF1491" s="417"/>
      <c r="AG1491" s="375">
        <v>11</v>
      </c>
      <c r="AH1491" s="417"/>
      <c r="AI1491" s="421">
        <v>0</v>
      </c>
      <c r="AJ1491" s="421">
        <v>0</v>
      </c>
      <c r="AK1491" s="421">
        <v>0</v>
      </c>
      <c r="AL1491" s="434"/>
      <c r="AM1491" s="435"/>
      <c r="AN1491" s="435"/>
      <c r="AO1491" s="375">
        <v>0</v>
      </c>
    </row>
    <row r="1492" spans="1:41" ht="24" customHeight="1" x14ac:dyDescent="0.3">
      <c r="A1492" s="410" t="s">
        <v>6030</v>
      </c>
      <c r="B1492" s="411" t="s">
        <v>6031</v>
      </c>
      <c r="C1492" s="412" t="s">
        <v>311</v>
      </c>
      <c r="D1492" s="367">
        <f t="shared" si="117"/>
        <v>45</v>
      </c>
      <c r="E1492" s="368">
        <f t="shared" si="118"/>
        <v>22</v>
      </c>
      <c r="F1492" s="368">
        <f t="shared" si="119"/>
        <v>0</v>
      </c>
      <c r="G1492" s="368">
        <f t="shared" si="120"/>
        <v>0</v>
      </c>
      <c r="H1492" s="368">
        <f t="shared" si="121"/>
        <v>0</v>
      </c>
      <c r="I1492" s="368">
        <f t="shared" si="122"/>
        <v>0</v>
      </c>
      <c r="J1492" s="368">
        <f t="shared" si="123"/>
        <v>0</v>
      </c>
      <c r="K1492" s="368">
        <f t="shared" si="124"/>
        <v>0</v>
      </c>
      <c r="L1492" s="368">
        <f t="shared" si="125"/>
        <v>0</v>
      </c>
      <c r="M1492" s="368">
        <f t="shared" si="126"/>
        <v>0</v>
      </c>
      <c r="N1492" s="370">
        <f t="shared" si="127"/>
        <v>67</v>
      </c>
      <c r="O1492" s="371"/>
      <c r="P1492" s="413">
        <f t="shared" si="140"/>
        <v>67</v>
      </c>
      <c r="Q1492" s="373">
        <f t="shared" si="141"/>
        <v>115</v>
      </c>
      <c r="R1492" s="374">
        <v>0</v>
      </c>
      <c r="S1492" s="414">
        <v>45</v>
      </c>
      <c r="T1492" s="414">
        <v>0</v>
      </c>
      <c r="U1492" s="414">
        <v>0</v>
      </c>
      <c r="V1492" s="414">
        <v>0</v>
      </c>
      <c r="W1492" s="414">
        <v>0</v>
      </c>
      <c r="X1492" s="414">
        <v>0</v>
      </c>
      <c r="Y1492" s="414">
        <v>0</v>
      </c>
      <c r="Z1492" s="414">
        <v>0</v>
      </c>
      <c r="AA1492" s="414">
        <v>0</v>
      </c>
      <c r="AB1492" s="414">
        <v>0</v>
      </c>
      <c r="AC1492" s="415"/>
      <c r="AD1492" s="124">
        <v>0</v>
      </c>
      <c r="AE1492" s="416">
        <v>0</v>
      </c>
      <c r="AF1492" s="417">
        <v>22</v>
      </c>
      <c r="AG1492" s="375"/>
      <c r="AH1492" s="417"/>
      <c r="AI1492" s="426">
        <v>0</v>
      </c>
      <c r="AJ1492" s="426">
        <v>0</v>
      </c>
      <c r="AK1492" s="426">
        <v>0</v>
      </c>
      <c r="AL1492" s="126"/>
      <c r="AM1492" s="418"/>
      <c r="AN1492" s="418"/>
      <c r="AO1492" s="375">
        <v>60</v>
      </c>
    </row>
    <row r="1493" spans="1:41" ht="24" customHeight="1" x14ac:dyDescent="0.3">
      <c r="A1493" s="422" t="s">
        <v>1954</v>
      </c>
      <c r="B1493" s="423" t="s">
        <v>1956</v>
      </c>
      <c r="C1493" s="424" t="s">
        <v>311</v>
      </c>
      <c r="D1493" s="367">
        <f t="shared" si="117"/>
        <v>37</v>
      </c>
      <c r="E1493" s="368">
        <f t="shared" si="118"/>
        <v>34</v>
      </c>
      <c r="F1493" s="368">
        <f t="shared" si="119"/>
        <v>0</v>
      </c>
      <c r="G1493" s="368">
        <f t="shared" si="120"/>
        <v>0</v>
      </c>
      <c r="H1493" s="368">
        <f t="shared" si="121"/>
        <v>0</v>
      </c>
      <c r="I1493" s="368">
        <f t="shared" si="122"/>
        <v>0</v>
      </c>
      <c r="J1493" s="368">
        <f t="shared" si="123"/>
        <v>0</v>
      </c>
      <c r="K1493" s="368">
        <f t="shared" si="124"/>
        <v>0</v>
      </c>
      <c r="L1493" s="368">
        <f t="shared" si="125"/>
        <v>0</v>
      </c>
      <c r="M1493" s="368">
        <f t="shared" si="126"/>
        <v>0</v>
      </c>
      <c r="N1493" s="370">
        <f t="shared" si="127"/>
        <v>71</v>
      </c>
      <c r="O1493" s="371"/>
      <c r="P1493" s="413">
        <f t="shared" si="140"/>
        <v>71</v>
      </c>
      <c r="Q1493" s="373">
        <f t="shared" si="141"/>
        <v>102</v>
      </c>
      <c r="R1493" s="374">
        <v>0</v>
      </c>
      <c r="S1493" s="420">
        <v>34</v>
      </c>
      <c r="T1493" s="414">
        <v>0</v>
      </c>
      <c r="U1493" s="414">
        <v>0</v>
      </c>
      <c r="V1493" s="414">
        <v>0</v>
      </c>
      <c r="W1493" s="414">
        <v>0</v>
      </c>
      <c r="X1493" s="414">
        <v>0</v>
      </c>
      <c r="Y1493" s="414">
        <v>0</v>
      </c>
      <c r="Z1493" s="414">
        <v>0</v>
      </c>
      <c r="AA1493" s="414">
        <v>0</v>
      </c>
      <c r="AB1493" s="420">
        <v>0</v>
      </c>
      <c r="AC1493" s="415"/>
      <c r="AD1493" s="142">
        <v>0</v>
      </c>
      <c r="AE1493" s="427">
        <v>0</v>
      </c>
      <c r="AF1493" s="433">
        <v>37</v>
      </c>
      <c r="AG1493" s="425"/>
      <c r="AH1493" s="433"/>
      <c r="AI1493" s="124">
        <v>0</v>
      </c>
      <c r="AJ1493" s="124">
        <v>0</v>
      </c>
      <c r="AK1493" s="124">
        <v>0</v>
      </c>
      <c r="AL1493" s="126"/>
      <c r="AM1493" s="418"/>
      <c r="AN1493" s="418"/>
      <c r="AO1493" s="375">
        <v>60</v>
      </c>
    </row>
    <row r="1494" spans="1:41" ht="24" customHeight="1" x14ac:dyDescent="0.3">
      <c r="A1494" s="419" t="s">
        <v>6032</v>
      </c>
      <c r="B1494" s="411" t="s">
        <v>6033</v>
      </c>
      <c r="C1494" s="412" t="s">
        <v>163</v>
      </c>
      <c r="D1494" s="367">
        <f t="shared" si="117"/>
        <v>0</v>
      </c>
      <c r="E1494" s="368">
        <f t="shared" si="118"/>
        <v>0</v>
      </c>
      <c r="F1494" s="368">
        <f t="shared" si="119"/>
        <v>0</v>
      </c>
      <c r="G1494" s="368">
        <f t="shared" si="120"/>
        <v>0</v>
      </c>
      <c r="H1494" s="368">
        <f t="shared" si="121"/>
        <v>0</v>
      </c>
      <c r="I1494" s="368">
        <f t="shared" si="122"/>
        <v>0</v>
      </c>
      <c r="J1494" s="368">
        <f t="shared" si="123"/>
        <v>0</v>
      </c>
      <c r="K1494" s="368">
        <f t="shared" si="124"/>
        <v>0</v>
      </c>
      <c r="L1494" s="368">
        <f t="shared" si="125"/>
        <v>0</v>
      </c>
      <c r="M1494" s="368">
        <f t="shared" si="126"/>
        <v>0</v>
      </c>
      <c r="N1494" s="370">
        <f t="shared" si="127"/>
        <v>0</v>
      </c>
      <c r="O1494" s="371"/>
      <c r="P1494" s="413">
        <f t="shared" si="140"/>
        <v>0</v>
      </c>
      <c r="Q1494" s="373" t="str">
        <f t="shared" si="141"/>
        <v/>
      </c>
      <c r="R1494" s="431">
        <v>0</v>
      </c>
      <c r="S1494" s="428">
        <v>0</v>
      </c>
      <c r="T1494" s="414">
        <v>0</v>
      </c>
      <c r="U1494" s="414">
        <v>0</v>
      </c>
      <c r="V1494" s="414">
        <v>0</v>
      </c>
      <c r="W1494" s="414">
        <v>0</v>
      </c>
      <c r="X1494" s="414">
        <v>0</v>
      </c>
      <c r="Y1494" s="414">
        <v>0</v>
      </c>
      <c r="Z1494" s="414">
        <v>0</v>
      </c>
      <c r="AA1494" s="414">
        <v>0</v>
      </c>
      <c r="AB1494" s="428">
        <v>0</v>
      </c>
      <c r="AC1494" s="415"/>
      <c r="AD1494" s="430">
        <v>0</v>
      </c>
      <c r="AE1494" s="427">
        <v>0</v>
      </c>
      <c r="AF1494" s="433"/>
      <c r="AG1494" s="425"/>
      <c r="AH1494" s="433"/>
      <c r="AI1494" s="421">
        <v>0</v>
      </c>
      <c r="AJ1494" s="421">
        <v>0</v>
      </c>
      <c r="AK1494" s="421">
        <v>0</v>
      </c>
      <c r="AL1494" s="434"/>
      <c r="AM1494" s="435"/>
      <c r="AN1494" s="435"/>
      <c r="AO1494" s="375">
        <v>0</v>
      </c>
    </row>
    <row r="1495" spans="1:41" ht="24" customHeight="1" x14ac:dyDescent="0.3">
      <c r="A1495" s="419" t="s">
        <v>6034</v>
      </c>
      <c r="B1495" s="411" t="s">
        <v>6035</v>
      </c>
      <c r="C1495" s="412" t="s">
        <v>1996</v>
      </c>
      <c r="D1495" s="367">
        <f t="shared" si="117"/>
        <v>0</v>
      </c>
      <c r="E1495" s="368">
        <f t="shared" si="118"/>
        <v>0</v>
      </c>
      <c r="F1495" s="368">
        <f t="shared" si="119"/>
        <v>0</v>
      </c>
      <c r="G1495" s="368">
        <f t="shared" si="120"/>
        <v>0</v>
      </c>
      <c r="H1495" s="368">
        <f t="shared" si="121"/>
        <v>0</v>
      </c>
      <c r="I1495" s="368">
        <f t="shared" si="122"/>
        <v>0</v>
      </c>
      <c r="J1495" s="368">
        <f t="shared" si="123"/>
        <v>0</v>
      </c>
      <c r="K1495" s="368">
        <f t="shared" si="124"/>
        <v>0</v>
      </c>
      <c r="L1495" s="368">
        <f t="shared" si="125"/>
        <v>0</v>
      </c>
      <c r="M1495" s="368">
        <f t="shared" si="126"/>
        <v>0</v>
      </c>
      <c r="N1495" s="370">
        <f t="shared" si="127"/>
        <v>0</v>
      </c>
      <c r="O1495" s="371"/>
      <c r="P1495" s="413">
        <f t="shared" si="140"/>
        <v>0</v>
      </c>
      <c r="Q1495" s="373" t="str">
        <f t="shared" si="141"/>
        <v/>
      </c>
      <c r="R1495" s="374">
        <v>0</v>
      </c>
      <c r="S1495" s="420">
        <v>0</v>
      </c>
      <c r="T1495" s="414">
        <v>0</v>
      </c>
      <c r="U1495" s="414">
        <v>0</v>
      </c>
      <c r="V1495" s="414">
        <v>0</v>
      </c>
      <c r="W1495" s="414">
        <v>0</v>
      </c>
      <c r="X1495" s="414">
        <v>0</v>
      </c>
      <c r="Y1495" s="414">
        <v>0</v>
      </c>
      <c r="Z1495" s="414">
        <v>0</v>
      </c>
      <c r="AA1495" s="414">
        <v>0</v>
      </c>
      <c r="AB1495" s="420">
        <v>0</v>
      </c>
      <c r="AC1495" s="415"/>
      <c r="AD1495" s="421">
        <v>0</v>
      </c>
      <c r="AE1495" s="416">
        <v>0</v>
      </c>
      <c r="AF1495" s="417"/>
      <c r="AG1495" s="375"/>
      <c r="AH1495" s="417"/>
      <c r="AI1495" s="142">
        <v>0</v>
      </c>
      <c r="AJ1495" s="142">
        <v>0</v>
      </c>
      <c r="AK1495" s="142">
        <v>0</v>
      </c>
      <c r="AL1495" s="126"/>
      <c r="AM1495" s="418"/>
      <c r="AN1495" s="418"/>
      <c r="AO1495" s="375">
        <v>0</v>
      </c>
    </row>
    <row r="1496" spans="1:41" ht="24" customHeight="1" x14ac:dyDescent="0.3">
      <c r="A1496" s="419" t="s">
        <v>6036</v>
      </c>
      <c r="B1496" s="411" t="s">
        <v>6037</v>
      </c>
      <c r="C1496" s="412" t="s">
        <v>4278</v>
      </c>
      <c r="D1496" s="367">
        <f t="shared" si="117"/>
        <v>0</v>
      </c>
      <c r="E1496" s="368">
        <f t="shared" si="118"/>
        <v>0</v>
      </c>
      <c r="F1496" s="368">
        <f t="shared" si="119"/>
        <v>0</v>
      </c>
      <c r="G1496" s="368">
        <f t="shared" si="120"/>
        <v>0</v>
      </c>
      <c r="H1496" s="368">
        <f t="shared" si="121"/>
        <v>0</v>
      </c>
      <c r="I1496" s="368">
        <f t="shared" si="122"/>
        <v>0</v>
      </c>
      <c r="J1496" s="368">
        <f t="shared" si="123"/>
        <v>0</v>
      </c>
      <c r="K1496" s="368">
        <f t="shared" si="124"/>
        <v>0</v>
      </c>
      <c r="L1496" s="368">
        <f t="shared" si="125"/>
        <v>0</v>
      </c>
      <c r="M1496" s="368">
        <f t="shared" si="126"/>
        <v>0</v>
      </c>
      <c r="N1496" s="370">
        <f t="shared" si="127"/>
        <v>0</v>
      </c>
      <c r="O1496" s="371"/>
      <c r="P1496" s="413">
        <f t="shared" si="140"/>
        <v>0</v>
      </c>
      <c r="Q1496" s="373" t="str">
        <f t="shared" si="141"/>
        <v/>
      </c>
      <c r="R1496" s="374">
        <v>0</v>
      </c>
      <c r="S1496" s="420">
        <v>0</v>
      </c>
      <c r="T1496" s="414">
        <v>0</v>
      </c>
      <c r="U1496" s="414">
        <v>0</v>
      </c>
      <c r="V1496" s="414">
        <v>0</v>
      </c>
      <c r="W1496" s="414">
        <v>0</v>
      </c>
      <c r="X1496" s="414">
        <v>0</v>
      </c>
      <c r="Y1496" s="414">
        <v>0</v>
      </c>
      <c r="Z1496" s="414">
        <v>0</v>
      </c>
      <c r="AA1496" s="414">
        <v>0</v>
      </c>
      <c r="AB1496" s="420">
        <v>0</v>
      </c>
      <c r="AC1496" s="429"/>
      <c r="AD1496" s="426">
        <v>0</v>
      </c>
      <c r="AE1496" s="427">
        <v>0</v>
      </c>
      <c r="AF1496" s="417"/>
      <c r="AG1496" s="375"/>
      <c r="AH1496" s="417"/>
      <c r="AI1496" s="421">
        <v>0</v>
      </c>
      <c r="AJ1496" s="421">
        <v>0</v>
      </c>
      <c r="AK1496" s="421">
        <v>0</v>
      </c>
      <c r="AL1496" s="126"/>
      <c r="AM1496" s="418"/>
      <c r="AN1496" s="418"/>
      <c r="AO1496" s="375">
        <v>0</v>
      </c>
    </row>
    <row r="1497" spans="1:41" ht="24" customHeight="1" x14ac:dyDescent="0.3">
      <c r="A1497" s="410" t="s">
        <v>6038</v>
      </c>
      <c r="B1497" s="411" t="s">
        <v>6039</v>
      </c>
      <c r="C1497" s="412" t="s">
        <v>1990</v>
      </c>
      <c r="D1497" s="367">
        <f t="shared" si="117"/>
        <v>85</v>
      </c>
      <c r="E1497" s="368">
        <f t="shared" si="118"/>
        <v>60</v>
      </c>
      <c r="F1497" s="368">
        <f t="shared" si="119"/>
        <v>28</v>
      </c>
      <c r="G1497" s="368">
        <f t="shared" si="120"/>
        <v>23</v>
      </c>
      <c r="H1497" s="368">
        <f t="shared" si="121"/>
        <v>10</v>
      </c>
      <c r="I1497" s="368">
        <f t="shared" si="122"/>
        <v>0</v>
      </c>
      <c r="J1497" s="368">
        <f t="shared" si="123"/>
        <v>0</v>
      </c>
      <c r="K1497" s="368">
        <f t="shared" si="124"/>
        <v>0</v>
      </c>
      <c r="L1497" s="368">
        <f t="shared" si="125"/>
        <v>0</v>
      </c>
      <c r="M1497" s="368">
        <f t="shared" si="126"/>
        <v>0</v>
      </c>
      <c r="N1497" s="370">
        <f t="shared" si="127"/>
        <v>206</v>
      </c>
      <c r="O1497" s="371"/>
      <c r="P1497" s="413">
        <f t="shared" si="140"/>
        <v>206</v>
      </c>
      <c r="Q1497" s="373">
        <f t="shared" si="141"/>
        <v>50</v>
      </c>
      <c r="R1497" s="374">
        <v>10</v>
      </c>
      <c r="S1497" s="432">
        <v>0</v>
      </c>
      <c r="T1497" s="414">
        <v>0</v>
      </c>
      <c r="U1497" s="414">
        <v>0</v>
      </c>
      <c r="V1497" s="414">
        <v>0</v>
      </c>
      <c r="W1497" s="414">
        <v>0</v>
      </c>
      <c r="X1497" s="414">
        <v>0</v>
      </c>
      <c r="Y1497" s="414">
        <v>0</v>
      </c>
      <c r="Z1497" s="414">
        <v>0</v>
      </c>
      <c r="AA1497" s="414">
        <v>0</v>
      </c>
      <c r="AB1497" s="432">
        <v>23</v>
      </c>
      <c r="AC1497" s="415"/>
      <c r="AD1497" s="426">
        <v>0</v>
      </c>
      <c r="AE1497" s="416">
        <v>60</v>
      </c>
      <c r="AF1497" s="417"/>
      <c r="AG1497" s="375">
        <v>28</v>
      </c>
      <c r="AH1497" s="417"/>
      <c r="AI1497" s="421">
        <v>0</v>
      </c>
      <c r="AJ1497" s="421">
        <v>85</v>
      </c>
      <c r="AK1497" s="421">
        <v>0</v>
      </c>
      <c r="AL1497" s="126"/>
      <c r="AM1497" s="418"/>
      <c r="AN1497" s="418"/>
      <c r="AO1497" s="375">
        <v>0</v>
      </c>
    </row>
    <row r="1498" spans="1:41" ht="24" customHeight="1" x14ac:dyDescent="0.3">
      <c r="A1498" s="410" t="s">
        <v>6040</v>
      </c>
      <c r="B1498" s="411" t="s">
        <v>6041</v>
      </c>
      <c r="C1498" s="412" t="s">
        <v>1990</v>
      </c>
      <c r="D1498" s="367">
        <f t="shared" si="117"/>
        <v>0</v>
      </c>
      <c r="E1498" s="368">
        <f t="shared" si="118"/>
        <v>0</v>
      </c>
      <c r="F1498" s="368">
        <f t="shared" si="119"/>
        <v>0</v>
      </c>
      <c r="G1498" s="368">
        <f t="shared" si="120"/>
        <v>0</v>
      </c>
      <c r="H1498" s="368">
        <f t="shared" si="121"/>
        <v>0</v>
      </c>
      <c r="I1498" s="368">
        <f t="shared" si="122"/>
        <v>0</v>
      </c>
      <c r="J1498" s="368">
        <f t="shared" si="123"/>
        <v>0</v>
      </c>
      <c r="K1498" s="368">
        <f t="shared" si="124"/>
        <v>0</v>
      </c>
      <c r="L1498" s="368">
        <f t="shared" si="125"/>
        <v>0</v>
      </c>
      <c r="M1498" s="368">
        <f t="shared" si="126"/>
        <v>0</v>
      </c>
      <c r="N1498" s="370">
        <f t="shared" si="127"/>
        <v>0</v>
      </c>
      <c r="O1498" s="371"/>
      <c r="P1498" s="413">
        <f t="shared" si="140"/>
        <v>0</v>
      </c>
      <c r="Q1498" s="373" t="str">
        <f t="shared" si="141"/>
        <v/>
      </c>
      <c r="R1498" s="374">
        <v>0</v>
      </c>
      <c r="S1498" s="420">
        <v>0</v>
      </c>
      <c r="T1498" s="414">
        <v>0</v>
      </c>
      <c r="U1498" s="414">
        <v>0</v>
      </c>
      <c r="V1498" s="414">
        <v>0</v>
      </c>
      <c r="W1498" s="414">
        <v>0</v>
      </c>
      <c r="X1498" s="414">
        <v>0</v>
      </c>
      <c r="Y1498" s="414">
        <v>0</v>
      </c>
      <c r="Z1498" s="414">
        <v>0</v>
      </c>
      <c r="AA1498" s="414">
        <v>0</v>
      </c>
      <c r="AB1498" s="420">
        <v>0</v>
      </c>
      <c r="AC1498" s="415"/>
      <c r="AD1498" s="426">
        <v>0</v>
      </c>
      <c r="AE1498" s="416">
        <v>0</v>
      </c>
      <c r="AF1498" s="417"/>
      <c r="AG1498" s="375"/>
      <c r="AH1498" s="417"/>
      <c r="AI1498" s="430">
        <v>0</v>
      </c>
      <c r="AJ1498" s="430">
        <v>0</v>
      </c>
      <c r="AK1498" s="430">
        <v>0</v>
      </c>
      <c r="AL1498" s="126"/>
      <c r="AM1498" s="418"/>
      <c r="AN1498" s="418"/>
      <c r="AO1498" s="375">
        <v>0</v>
      </c>
    </row>
    <row r="1499" spans="1:41" ht="24" customHeight="1" x14ac:dyDescent="0.3">
      <c r="A1499" s="419" t="s">
        <v>6042</v>
      </c>
      <c r="B1499" s="436" t="s">
        <v>6043</v>
      </c>
      <c r="C1499" s="437" t="s">
        <v>1539</v>
      </c>
      <c r="D1499" s="367">
        <f t="shared" si="117"/>
        <v>12</v>
      </c>
      <c r="E1499" s="368">
        <f t="shared" si="118"/>
        <v>9</v>
      </c>
      <c r="F1499" s="368">
        <f t="shared" si="119"/>
        <v>9</v>
      </c>
      <c r="G1499" s="368">
        <f t="shared" si="120"/>
        <v>0</v>
      </c>
      <c r="H1499" s="368">
        <f t="shared" si="121"/>
        <v>0</v>
      </c>
      <c r="I1499" s="368">
        <f t="shared" si="122"/>
        <v>0</v>
      </c>
      <c r="J1499" s="368">
        <f t="shared" si="123"/>
        <v>0</v>
      </c>
      <c r="K1499" s="368">
        <f t="shared" si="124"/>
        <v>0</v>
      </c>
      <c r="L1499" s="368">
        <f t="shared" si="125"/>
        <v>0</v>
      </c>
      <c r="M1499" s="368">
        <f t="shared" si="126"/>
        <v>0</v>
      </c>
      <c r="N1499" s="370">
        <f t="shared" si="127"/>
        <v>30</v>
      </c>
      <c r="O1499" s="371"/>
      <c r="P1499" s="413">
        <f t="shared" si="140"/>
        <v>30</v>
      </c>
      <c r="Q1499" s="373">
        <f t="shared" si="141"/>
        <v>290</v>
      </c>
      <c r="R1499" s="431">
        <v>0</v>
      </c>
      <c r="S1499" s="420">
        <v>12</v>
      </c>
      <c r="T1499" s="414">
        <v>0</v>
      </c>
      <c r="U1499" s="414">
        <v>0</v>
      </c>
      <c r="V1499" s="414">
        <v>0</v>
      </c>
      <c r="W1499" s="414">
        <v>0</v>
      </c>
      <c r="X1499" s="414">
        <v>0</v>
      </c>
      <c r="Y1499" s="414">
        <v>0</v>
      </c>
      <c r="Z1499" s="414">
        <v>0</v>
      </c>
      <c r="AA1499" s="414">
        <v>0</v>
      </c>
      <c r="AB1499" s="420">
        <v>9</v>
      </c>
      <c r="AC1499" s="415"/>
      <c r="AD1499" s="421">
        <v>0</v>
      </c>
      <c r="AE1499" s="416">
        <v>0</v>
      </c>
      <c r="AF1499" s="417"/>
      <c r="AG1499" s="375">
        <v>9</v>
      </c>
      <c r="AH1499" s="417"/>
      <c r="AI1499" s="421">
        <v>0</v>
      </c>
      <c r="AJ1499" s="421">
        <v>0</v>
      </c>
      <c r="AK1499" s="421">
        <v>0</v>
      </c>
      <c r="AL1499" s="434"/>
      <c r="AM1499" s="435"/>
      <c r="AN1499" s="435"/>
      <c r="AO1499" s="375">
        <v>0</v>
      </c>
    </row>
    <row r="1500" spans="1:41" ht="24" customHeight="1" x14ac:dyDescent="0.3">
      <c r="A1500" s="410" t="s">
        <v>6044</v>
      </c>
      <c r="B1500" s="411" t="s">
        <v>6045</v>
      </c>
      <c r="C1500" s="412" t="s">
        <v>2334</v>
      </c>
      <c r="D1500" s="367">
        <f t="shared" si="117"/>
        <v>4</v>
      </c>
      <c r="E1500" s="368">
        <f t="shared" si="118"/>
        <v>0</v>
      </c>
      <c r="F1500" s="368">
        <f t="shared" si="119"/>
        <v>0</v>
      </c>
      <c r="G1500" s="368">
        <f t="shared" si="120"/>
        <v>0</v>
      </c>
      <c r="H1500" s="368">
        <f t="shared" si="121"/>
        <v>0</v>
      </c>
      <c r="I1500" s="368">
        <f t="shared" si="122"/>
        <v>0</v>
      </c>
      <c r="J1500" s="368">
        <f t="shared" si="123"/>
        <v>0</v>
      </c>
      <c r="K1500" s="368">
        <f t="shared" si="124"/>
        <v>0</v>
      </c>
      <c r="L1500" s="368">
        <f t="shared" si="125"/>
        <v>0</v>
      </c>
      <c r="M1500" s="368">
        <f t="shared" si="126"/>
        <v>0</v>
      </c>
      <c r="N1500" s="370">
        <f t="shared" si="127"/>
        <v>4</v>
      </c>
      <c r="O1500" s="371"/>
      <c r="P1500" s="413">
        <f t="shared" si="140"/>
        <v>4</v>
      </c>
      <c r="Q1500" s="373">
        <f t="shared" si="141"/>
        <v>889</v>
      </c>
      <c r="R1500" s="374">
        <v>0</v>
      </c>
      <c r="S1500" s="425">
        <v>0</v>
      </c>
      <c r="T1500" s="414">
        <v>0</v>
      </c>
      <c r="U1500" s="414">
        <v>0</v>
      </c>
      <c r="V1500" s="414">
        <v>0</v>
      </c>
      <c r="W1500" s="414">
        <v>0</v>
      </c>
      <c r="X1500" s="414">
        <v>0</v>
      </c>
      <c r="Y1500" s="414">
        <v>0</v>
      </c>
      <c r="Z1500" s="414">
        <v>0</v>
      </c>
      <c r="AA1500" s="414">
        <v>0</v>
      </c>
      <c r="AB1500" s="425">
        <v>0</v>
      </c>
      <c r="AC1500" s="415"/>
      <c r="AD1500" s="426">
        <v>0</v>
      </c>
      <c r="AE1500" s="427">
        <v>0</v>
      </c>
      <c r="AF1500" s="433"/>
      <c r="AG1500" s="425">
        <v>4</v>
      </c>
      <c r="AH1500" s="433"/>
      <c r="AI1500" s="421">
        <v>0</v>
      </c>
      <c r="AJ1500" s="421">
        <v>0</v>
      </c>
      <c r="AK1500" s="421">
        <v>0</v>
      </c>
      <c r="AL1500" s="126"/>
      <c r="AM1500" s="418"/>
      <c r="AN1500" s="418"/>
      <c r="AO1500" s="375">
        <v>0</v>
      </c>
    </row>
    <row r="1501" spans="1:41" ht="24" customHeight="1" x14ac:dyDescent="0.3">
      <c r="A1501" s="422" t="s">
        <v>1963</v>
      </c>
      <c r="B1501" s="423" t="s">
        <v>1964</v>
      </c>
      <c r="C1501" s="424" t="s">
        <v>43</v>
      </c>
      <c r="D1501" s="367">
        <f t="shared" si="117"/>
        <v>16</v>
      </c>
      <c r="E1501" s="368">
        <f t="shared" si="118"/>
        <v>16</v>
      </c>
      <c r="F1501" s="368">
        <f t="shared" si="119"/>
        <v>0</v>
      </c>
      <c r="G1501" s="368">
        <f t="shared" si="120"/>
        <v>0</v>
      </c>
      <c r="H1501" s="368">
        <f t="shared" si="121"/>
        <v>0</v>
      </c>
      <c r="I1501" s="368">
        <f t="shared" si="122"/>
        <v>0</v>
      </c>
      <c r="J1501" s="368">
        <f t="shared" si="123"/>
        <v>0</v>
      </c>
      <c r="K1501" s="368">
        <f t="shared" si="124"/>
        <v>0</v>
      </c>
      <c r="L1501" s="368">
        <f t="shared" si="125"/>
        <v>0</v>
      </c>
      <c r="M1501" s="368">
        <f t="shared" si="126"/>
        <v>0</v>
      </c>
      <c r="N1501" s="446">
        <f t="shared" si="127"/>
        <v>32</v>
      </c>
      <c r="O1501" s="371"/>
      <c r="P1501" s="448">
        <f t="shared" si="140"/>
        <v>32</v>
      </c>
      <c r="Q1501" s="373">
        <f t="shared" si="141"/>
        <v>274</v>
      </c>
      <c r="R1501" s="374">
        <v>0</v>
      </c>
      <c r="S1501" s="425">
        <v>0</v>
      </c>
      <c r="T1501" s="414">
        <v>0</v>
      </c>
      <c r="U1501" s="414">
        <v>0</v>
      </c>
      <c r="V1501" s="414">
        <v>0</v>
      </c>
      <c r="W1501" s="414">
        <v>0</v>
      </c>
      <c r="X1501" s="414">
        <v>0</v>
      </c>
      <c r="Y1501" s="414">
        <v>0</v>
      </c>
      <c r="Z1501" s="414">
        <v>0</v>
      </c>
      <c r="AA1501" s="414">
        <v>0</v>
      </c>
      <c r="AB1501" s="425">
        <v>16</v>
      </c>
      <c r="AC1501" s="429"/>
      <c r="AD1501" s="421">
        <v>0</v>
      </c>
      <c r="AE1501" s="416">
        <v>0</v>
      </c>
      <c r="AF1501" s="417"/>
      <c r="AG1501" s="375">
        <v>16</v>
      </c>
      <c r="AH1501" s="417"/>
      <c r="AI1501" s="426">
        <v>0</v>
      </c>
      <c r="AJ1501" s="426">
        <v>0</v>
      </c>
      <c r="AK1501" s="426">
        <v>0</v>
      </c>
      <c r="AL1501" s="126"/>
      <c r="AM1501" s="418"/>
      <c r="AN1501" s="418"/>
      <c r="AO1501" s="375">
        <v>0</v>
      </c>
    </row>
    <row r="1502" spans="1:41" ht="24" customHeight="1" x14ac:dyDescent="0.3">
      <c r="A1502" s="410" t="s">
        <v>6046</v>
      </c>
      <c r="B1502" s="411" t="s">
        <v>6047</v>
      </c>
      <c r="C1502" s="412" t="s">
        <v>1098</v>
      </c>
      <c r="D1502" s="367">
        <f t="shared" si="117"/>
        <v>0</v>
      </c>
      <c r="E1502" s="368">
        <f t="shared" si="118"/>
        <v>0</v>
      </c>
      <c r="F1502" s="368">
        <f t="shared" si="119"/>
        <v>0</v>
      </c>
      <c r="G1502" s="368">
        <f t="shared" si="120"/>
        <v>0</v>
      </c>
      <c r="H1502" s="368">
        <f t="shared" si="121"/>
        <v>0</v>
      </c>
      <c r="I1502" s="368">
        <f t="shared" si="122"/>
        <v>0</v>
      </c>
      <c r="J1502" s="368">
        <f t="shared" si="123"/>
        <v>0</v>
      </c>
      <c r="K1502" s="368">
        <f t="shared" si="124"/>
        <v>0</v>
      </c>
      <c r="L1502" s="368">
        <f t="shared" si="125"/>
        <v>0</v>
      </c>
      <c r="M1502" s="368">
        <f t="shared" si="126"/>
        <v>0</v>
      </c>
      <c r="N1502" s="370">
        <f t="shared" si="127"/>
        <v>0</v>
      </c>
      <c r="O1502" s="371"/>
      <c r="P1502" s="413">
        <f t="shared" si="140"/>
        <v>0</v>
      </c>
      <c r="Q1502" s="373" t="str">
        <f t="shared" si="141"/>
        <v/>
      </c>
      <c r="R1502" s="374">
        <v>0</v>
      </c>
      <c r="S1502" s="420">
        <v>0</v>
      </c>
      <c r="T1502" s="414">
        <v>0</v>
      </c>
      <c r="U1502" s="414">
        <v>0</v>
      </c>
      <c r="V1502" s="414">
        <v>0</v>
      </c>
      <c r="W1502" s="414">
        <v>0</v>
      </c>
      <c r="X1502" s="414">
        <v>0</v>
      </c>
      <c r="Y1502" s="414">
        <v>0</v>
      </c>
      <c r="Z1502" s="414">
        <v>0</v>
      </c>
      <c r="AA1502" s="414">
        <v>0</v>
      </c>
      <c r="AB1502" s="420">
        <v>0</v>
      </c>
      <c r="AC1502" s="415"/>
      <c r="AD1502" s="421">
        <v>0</v>
      </c>
      <c r="AE1502" s="416">
        <v>0</v>
      </c>
      <c r="AF1502" s="417"/>
      <c r="AG1502" s="375"/>
      <c r="AH1502" s="417"/>
      <c r="AI1502" s="426">
        <v>0</v>
      </c>
      <c r="AJ1502" s="426">
        <v>0</v>
      </c>
      <c r="AK1502" s="426">
        <v>0</v>
      </c>
      <c r="AL1502" s="126"/>
      <c r="AM1502" s="418"/>
      <c r="AN1502" s="418"/>
      <c r="AO1502" s="375">
        <v>0</v>
      </c>
    </row>
    <row r="1503" spans="1:41" ht="24" customHeight="1" x14ac:dyDescent="0.3">
      <c r="A1503" s="410" t="s">
        <v>6048</v>
      </c>
      <c r="B1503" s="411" t="s">
        <v>6049</v>
      </c>
      <c r="C1503" s="412" t="s">
        <v>163</v>
      </c>
      <c r="D1503" s="367">
        <f t="shared" si="117"/>
        <v>0</v>
      </c>
      <c r="E1503" s="368">
        <f t="shared" si="118"/>
        <v>0</v>
      </c>
      <c r="F1503" s="368">
        <f t="shared" si="119"/>
        <v>0</v>
      </c>
      <c r="G1503" s="368">
        <f t="shared" si="120"/>
        <v>0</v>
      </c>
      <c r="H1503" s="368">
        <f t="shared" si="121"/>
        <v>0</v>
      </c>
      <c r="I1503" s="368">
        <f t="shared" si="122"/>
        <v>0</v>
      </c>
      <c r="J1503" s="368">
        <f t="shared" si="123"/>
        <v>0</v>
      </c>
      <c r="K1503" s="368">
        <f t="shared" si="124"/>
        <v>0</v>
      </c>
      <c r="L1503" s="368">
        <f t="shared" si="125"/>
        <v>0</v>
      </c>
      <c r="M1503" s="368">
        <f t="shared" si="126"/>
        <v>0</v>
      </c>
      <c r="N1503" s="370">
        <f t="shared" si="127"/>
        <v>0</v>
      </c>
      <c r="O1503" s="371"/>
      <c r="P1503" s="413">
        <f t="shared" si="140"/>
        <v>0</v>
      </c>
      <c r="Q1503" s="373" t="str">
        <f t="shared" si="141"/>
        <v/>
      </c>
      <c r="R1503" s="374">
        <v>0</v>
      </c>
      <c r="S1503" s="425">
        <v>0</v>
      </c>
      <c r="T1503" s="414">
        <v>0</v>
      </c>
      <c r="U1503" s="414">
        <v>0</v>
      </c>
      <c r="V1503" s="414">
        <v>0</v>
      </c>
      <c r="W1503" s="414">
        <v>0</v>
      </c>
      <c r="X1503" s="414">
        <v>0</v>
      </c>
      <c r="Y1503" s="414">
        <v>0</v>
      </c>
      <c r="Z1503" s="414">
        <v>0</v>
      </c>
      <c r="AA1503" s="414">
        <v>0</v>
      </c>
      <c r="AB1503" s="425">
        <v>0</v>
      </c>
      <c r="AC1503" s="415"/>
      <c r="AD1503" s="124">
        <v>0</v>
      </c>
      <c r="AE1503" s="416">
        <v>0</v>
      </c>
      <c r="AF1503" s="417"/>
      <c r="AG1503" s="375"/>
      <c r="AH1503" s="417"/>
      <c r="AI1503" s="421">
        <v>0</v>
      </c>
      <c r="AJ1503" s="421">
        <v>0</v>
      </c>
      <c r="AK1503" s="421">
        <v>0</v>
      </c>
      <c r="AL1503" s="126"/>
      <c r="AM1503" s="418"/>
      <c r="AN1503" s="418"/>
      <c r="AO1503" s="375">
        <v>0</v>
      </c>
    </row>
    <row r="1504" spans="1:41" ht="24" customHeight="1" x14ac:dyDescent="0.3">
      <c r="A1504" s="410" t="s">
        <v>6050</v>
      </c>
      <c r="B1504" s="411" t="s">
        <v>6051</v>
      </c>
      <c r="C1504" s="412" t="s">
        <v>1987</v>
      </c>
      <c r="D1504" s="367">
        <f t="shared" si="117"/>
        <v>9</v>
      </c>
      <c r="E1504" s="368">
        <f t="shared" si="118"/>
        <v>5</v>
      </c>
      <c r="F1504" s="368">
        <f t="shared" si="119"/>
        <v>0</v>
      </c>
      <c r="G1504" s="368">
        <f t="shared" si="120"/>
        <v>0</v>
      </c>
      <c r="H1504" s="368">
        <f t="shared" si="121"/>
        <v>0</v>
      </c>
      <c r="I1504" s="368">
        <f t="shared" si="122"/>
        <v>0</v>
      </c>
      <c r="J1504" s="368">
        <f t="shared" si="123"/>
        <v>0</v>
      </c>
      <c r="K1504" s="368">
        <f t="shared" si="124"/>
        <v>0</v>
      </c>
      <c r="L1504" s="368">
        <f t="shared" si="125"/>
        <v>0</v>
      </c>
      <c r="M1504" s="368">
        <f t="shared" si="126"/>
        <v>0</v>
      </c>
      <c r="N1504" s="370">
        <f t="shared" si="127"/>
        <v>14</v>
      </c>
      <c r="O1504" s="371"/>
      <c r="P1504" s="413">
        <f t="shared" si="140"/>
        <v>14</v>
      </c>
      <c r="Q1504" s="373">
        <f t="shared" si="141"/>
        <v>558</v>
      </c>
      <c r="R1504" s="374">
        <v>0</v>
      </c>
      <c r="S1504" s="425">
        <v>0</v>
      </c>
      <c r="T1504" s="414">
        <v>0</v>
      </c>
      <c r="U1504" s="414">
        <v>0</v>
      </c>
      <c r="V1504" s="414">
        <v>0</v>
      </c>
      <c r="W1504" s="414">
        <v>0</v>
      </c>
      <c r="X1504" s="414">
        <v>0</v>
      </c>
      <c r="Y1504" s="414">
        <v>0</v>
      </c>
      <c r="Z1504" s="414">
        <v>0</v>
      </c>
      <c r="AA1504" s="414">
        <v>0</v>
      </c>
      <c r="AB1504" s="425">
        <v>9</v>
      </c>
      <c r="AC1504" s="429"/>
      <c r="AD1504" s="421">
        <v>0</v>
      </c>
      <c r="AE1504" s="416">
        <v>0</v>
      </c>
      <c r="AF1504" s="417"/>
      <c r="AG1504" s="375">
        <v>5</v>
      </c>
      <c r="AH1504" s="417"/>
      <c r="AI1504" s="421">
        <v>0</v>
      </c>
      <c r="AJ1504" s="421">
        <v>0</v>
      </c>
      <c r="AK1504" s="421">
        <v>0</v>
      </c>
      <c r="AL1504" s="126"/>
      <c r="AM1504" s="418"/>
      <c r="AN1504" s="418"/>
      <c r="AO1504" s="375">
        <v>0</v>
      </c>
    </row>
    <row r="1505" spans="1:41" ht="24" customHeight="1" x14ac:dyDescent="0.3">
      <c r="A1505" s="419" t="s">
        <v>6052</v>
      </c>
      <c r="B1505" s="411" t="s">
        <v>6053</v>
      </c>
      <c r="C1505" s="412" t="s">
        <v>1919</v>
      </c>
      <c r="D1505" s="367">
        <f t="shared" si="117"/>
        <v>4</v>
      </c>
      <c r="E1505" s="368">
        <f t="shared" si="118"/>
        <v>0</v>
      </c>
      <c r="F1505" s="368">
        <f t="shared" si="119"/>
        <v>0</v>
      </c>
      <c r="G1505" s="368">
        <f t="shared" si="120"/>
        <v>0</v>
      </c>
      <c r="H1505" s="368">
        <f t="shared" si="121"/>
        <v>0</v>
      </c>
      <c r="I1505" s="368">
        <f t="shared" si="122"/>
        <v>0</v>
      </c>
      <c r="J1505" s="368">
        <f t="shared" si="123"/>
        <v>0</v>
      </c>
      <c r="K1505" s="368">
        <f t="shared" si="124"/>
        <v>0</v>
      </c>
      <c r="L1505" s="368">
        <f t="shared" si="125"/>
        <v>0</v>
      </c>
      <c r="M1505" s="368">
        <f t="shared" si="126"/>
        <v>0</v>
      </c>
      <c r="N1505" s="370">
        <f t="shared" si="127"/>
        <v>4</v>
      </c>
      <c r="O1505" s="371"/>
      <c r="P1505" s="413">
        <f t="shared" si="140"/>
        <v>4</v>
      </c>
      <c r="Q1505" s="373">
        <f t="shared" si="141"/>
        <v>889</v>
      </c>
      <c r="R1505" s="374">
        <v>0</v>
      </c>
      <c r="S1505" s="420">
        <v>0</v>
      </c>
      <c r="T1505" s="414">
        <v>0</v>
      </c>
      <c r="U1505" s="414">
        <v>0</v>
      </c>
      <c r="V1505" s="414">
        <v>0</v>
      </c>
      <c r="W1505" s="414">
        <v>0</v>
      </c>
      <c r="X1505" s="414">
        <v>0</v>
      </c>
      <c r="Y1505" s="414">
        <v>0</v>
      </c>
      <c r="Z1505" s="414">
        <v>0</v>
      </c>
      <c r="AA1505" s="414">
        <v>0</v>
      </c>
      <c r="AB1505" s="420">
        <v>4</v>
      </c>
      <c r="AC1505" s="415"/>
      <c r="AD1505" s="142">
        <v>0</v>
      </c>
      <c r="AE1505" s="416">
        <v>0</v>
      </c>
      <c r="AF1505" s="417"/>
      <c r="AG1505" s="375"/>
      <c r="AH1505" s="417"/>
      <c r="AI1505" s="426">
        <v>0</v>
      </c>
      <c r="AJ1505" s="426">
        <v>0</v>
      </c>
      <c r="AK1505" s="426">
        <v>0</v>
      </c>
      <c r="AL1505" s="126"/>
      <c r="AM1505" s="418"/>
      <c r="AN1505" s="418"/>
      <c r="AO1505" s="375">
        <v>0</v>
      </c>
    </row>
    <row r="1506" spans="1:41" ht="24" customHeight="1" x14ac:dyDescent="0.3">
      <c r="A1506" s="410" t="s">
        <v>6054</v>
      </c>
      <c r="B1506" s="411" t="s">
        <v>6055</v>
      </c>
      <c r="C1506" s="412" t="s">
        <v>1937</v>
      </c>
      <c r="D1506" s="367">
        <f t="shared" si="117"/>
        <v>4</v>
      </c>
      <c r="E1506" s="368">
        <f t="shared" si="118"/>
        <v>0</v>
      </c>
      <c r="F1506" s="368">
        <f t="shared" si="119"/>
        <v>0</v>
      </c>
      <c r="G1506" s="368">
        <f t="shared" si="120"/>
        <v>0</v>
      </c>
      <c r="H1506" s="368">
        <f t="shared" si="121"/>
        <v>0</v>
      </c>
      <c r="I1506" s="368">
        <f t="shared" si="122"/>
        <v>0</v>
      </c>
      <c r="J1506" s="368">
        <f t="shared" si="123"/>
        <v>0</v>
      </c>
      <c r="K1506" s="368">
        <f t="shared" si="124"/>
        <v>0</v>
      </c>
      <c r="L1506" s="368">
        <f t="shared" si="125"/>
        <v>0</v>
      </c>
      <c r="M1506" s="368">
        <f t="shared" si="126"/>
        <v>0</v>
      </c>
      <c r="N1506" s="370">
        <f t="shared" si="127"/>
        <v>4</v>
      </c>
      <c r="O1506" s="371"/>
      <c r="P1506" s="413">
        <f t="shared" si="140"/>
        <v>4</v>
      </c>
      <c r="Q1506" s="373">
        <f t="shared" si="141"/>
        <v>889</v>
      </c>
      <c r="R1506" s="374">
        <v>0</v>
      </c>
      <c r="S1506" s="414">
        <v>0</v>
      </c>
      <c r="T1506" s="414">
        <v>0</v>
      </c>
      <c r="U1506" s="414">
        <v>0</v>
      </c>
      <c r="V1506" s="414">
        <v>0</v>
      </c>
      <c r="W1506" s="414">
        <v>0</v>
      </c>
      <c r="X1506" s="414">
        <v>0</v>
      </c>
      <c r="Y1506" s="414">
        <v>0</v>
      </c>
      <c r="Z1506" s="414">
        <v>0</v>
      </c>
      <c r="AA1506" s="414">
        <v>0</v>
      </c>
      <c r="AB1506" s="414">
        <v>0</v>
      </c>
      <c r="AC1506" s="429"/>
      <c r="AD1506" s="421">
        <v>0</v>
      </c>
      <c r="AE1506" s="416">
        <v>0</v>
      </c>
      <c r="AF1506" s="417"/>
      <c r="AG1506" s="375">
        <v>4</v>
      </c>
      <c r="AH1506" s="417"/>
      <c r="AI1506" s="426">
        <v>0</v>
      </c>
      <c r="AJ1506" s="426">
        <v>0</v>
      </c>
      <c r="AK1506" s="426">
        <v>0</v>
      </c>
      <c r="AL1506" s="126"/>
      <c r="AM1506" s="418"/>
      <c r="AN1506" s="418"/>
      <c r="AO1506" s="375">
        <v>0</v>
      </c>
    </row>
    <row r="1507" spans="1:41" ht="24" customHeight="1" x14ac:dyDescent="0.3">
      <c r="A1507" s="419" t="s">
        <v>6056</v>
      </c>
      <c r="B1507" s="411" t="s">
        <v>6057</v>
      </c>
      <c r="C1507" s="412" t="s">
        <v>2800</v>
      </c>
      <c r="D1507" s="367">
        <f t="shared" si="117"/>
        <v>10</v>
      </c>
      <c r="E1507" s="368">
        <f t="shared" si="118"/>
        <v>4</v>
      </c>
      <c r="F1507" s="368">
        <f t="shared" si="119"/>
        <v>0</v>
      </c>
      <c r="G1507" s="368">
        <f t="shared" si="120"/>
        <v>0</v>
      </c>
      <c r="H1507" s="368">
        <f t="shared" si="121"/>
        <v>0</v>
      </c>
      <c r="I1507" s="368">
        <f t="shared" si="122"/>
        <v>0</v>
      </c>
      <c r="J1507" s="368">
        <f t="shared" si="123"/>
        <v>0</v>
      </c>
      <c r="K1507" s="368">
        <f t="shared" si="124"/>
        <v>0</v>
      </c>
      <c r="L1507" s="368">
        <f t="shared" si="125"/>
        <v>0</v>
      </c>
      <c r="M1507" s="368">
        <f t="shared" si="126"/>
        <v>0</v>
      </c>
      <c r="N1507" s="370">
        <f t="shared" si="127"/>
        <v>14</v>
      </c>
      <c r="O1507" s="371"/>
      <c r="P1507" s="413">
        <f t="shared" si="140"/>
        <v>14</v>
      </c>
      <c r="Q1507" s="373">
        <f t="shared" si="141"/>
        <v>558</v>
      </c>
      <c r="R1507" s="374">
        <v>0</v>
      </c>
      <c r="S1507" s="428">
        <v>0</v>
      </c>
      <c r="T1507" s="414">
        <v>0</v>
      </c>
      <c r="U1507" s="414">
        <v>0</v>
      </c>
      <c r="V1507" s="414">
        <v>0</v>
      </c>
      <c r="W1507" s="414">
        <v>0</v>
      </c>
      <c r="X1507" s="414">
        <v>0</v>
      </c>
      <c r="Y1507" s="414">
        <v>0</v>
      </c>
      <c r="Z1507" s="414">
        <v>0</v>
      </c>
      <c r="AA1507" s="414">
        <v>0</v>
      </c>
      <c r="AB1507" s="428">
        <v>4</v>
      </c>
      <c r="AC1507" s="415"/>
      <c r="AD1507" s="142">
        <v>0</v>
      </c>
      <c r="AE1507" s="427">
        <v>0</v>
      </c>
      <c r="AF1507" s="417"/>
      <c r="AG1507" s="375">
        <v>10</v>
      </c>
      <c r="AH1507" s="417"/>
      <c r="AI1507" s="421">
        <v>0</v>
      </c>
      <c r="AJ1507" s="421">
        <v>0</v>
      </c>
      <c r="AK1507" s="421">
        <v>0</v>
      </c>
      <c r="AL1507" s="126"/>
      <c r="AM1507" s="418"/>
      <c r="AN1507" s="418"/>
      <c r="AO1507" s="375">
        <v>0</v>
      </c>
    </row>
    <row r="1508" spans="1:41" ht="24" customHeight="1" x14ac:dyDescent="0.3">
      <c r="A1508" s="419" t="s">
        <v>6058</v>
      </c>
      <c r="B1508" s="411" t="s">
        <v>6059</v>
      </c>
      <c r="C1508" s="412" t="s">
        <v>163</v>
      </c>
      <c r="D1508" s="367">
        <f t="shared" si="117"/>
        <v>0</v>
      </c>
      <c r="E1508" s="368">
        <f t="shared" si="118"/>
        <v>0</v>
      </c>
      <c r="F1508" s="368">
        <f t="shared" si="119"/>
        <v>0</v>
      </c>
      <c r="G1508" s="368">
        <f t="shared" si="120"/>
        <v>0</v>
      </c>
      <c r="H1508" s="368">
        <f t="shared" si="121"/>
        <v>0</v>
      </c>
      <c r="I1508" s="368">
        <f t="shared" si="122"/>
        <v>0</v>
      </c>
      <c r="J1508" s="368">
        <f t="shared" si="123"/>
        <v>0</v>
      </c>
      <c r="K1508" s="368">
        <f t="shared" si="124"/>
        <v>0</v>
      </c>
      <c r="L1508" s="368">
        <f t="shared" si="125"/>
        <v>0</v>
      </c>
      <c r="M1508" s="368">
        <f t="shared" si="126"/>
        <v>0</v>
      </c>
      <c r="N1508" s="370">
        <f t="shared" si="127"/>
        <v>0</v>
      </c>
      <c r="O1508" s="371"/>
      <c r="P1508" s="413">
        <f t="shared" si="140"/>
        <v>0</v>
      </c>
      <c r="Q1508" s="373" t="str">
        <f t="shared" si="141"/>
        <v/>
      </c>
      <c r="R1508" s="374">
        <v>0</v>
      </c>
      <c r="S1508" s="414">
        <v>0</v>
      </c>
      <c r="T1508" s="414">
        <v>0</v>
      </c>
      <c r="U1508" s="414">
        <v>0</v>
      </c>
      <c r="V1508" s="414">
        <v>0</v>
      </c>
      <c r="W1508" s="414">
        <v>0</v>
      </c>
      <c r="X1508" s="414">
        <v>0</v>
      </c>
      <c r="Y1508" s="414">
        <v>0</v>
      </c>
      <c r="Z1508" s="414">
        <v>0</v>
      </c>
      <c r="AA1508" s="414">
        <v>0</v>
      </c>
      <c r="AB1508" s="414">
        <v>0</v>
      </c>
      <c r="AC1508" s="429"/>
      <c r="AD1508" s="450">
        <v>0</v>
      </c>
      <c r="AE1508" s="427">
        <v>0</v>
      </c>
      <c r="AF1508" s="417"/>
      <c r="AG1508" s="375"/>
      <c r="AH1508" s="417"/>
      <c r="AI1508" s="124">
        <v>0</v>
      </c>
      <c r="AJ1508" s="124">
        <v>0</v>
      </c>
      <c r="AK1508" s="124">
        <v>0</v>
      </c>
      <c r="AL1508" s="126"/>
      <c r="AM1508" s="418"/>
      <c r="AN1508" s="418"/>
      <c r="AO1508" s="375">
        <v>0</v>
      </c>
    </row>
    <row r="1509" spans="1:41" ht="24" customHeight="1" x14ac:dyDescent="0.3">
      <c r="A1509" s="410" t="s">
        <v>6060</v>
      </c>
      <c r="B1509" s="411" t="s">
        <v>6061</v>
      </c>
      <c r="C1509" s="412" t="s">
        <v>834</v>
      </c>
      <c r="D1509" s="367">
        <f t="shared" si="117"/>
        <v>70</v>
      </c>
      <c r="E1509" s="368">
        <f t="shared" si="118"/>
        <v>6</v>
      </c>
      <c r="F1509" s="368">
        <f t="shared" si="119"/>
        <v>0</v>
      </c>
      <c r="G1509" s="368">
        <f t="shared" si="120"/>
        <v>0</v>
      </c>
      <c r="H1509" s="368">
        <f t="shared" si="121"/>
        <v>0</v>
      </c>
      <c r="I1509" s="368">
        <f t="shared" si="122"/>
        <v>0</v>
      </c>
      <c r="J1509" s="368">
        <f t="shared" si="123"/>
        <v>0</v>
      </c>
      <c r="K1509" s="368">
        <f t="shared" si="124"/>
        <v>0</v>
      </c>
      <c r="L1509" s="368">
        <f t="shared" si="125"/>
        <v>0</v>
      </c>
      <c r="M1509" s="368">
        <f t="shared" si="126"/>
        <v>0</v>
      </c>
      <c r="N1509" s="370">
        <f t="shared" si="127"/>
        <v>76</v>
      </c>
      <c r="O1509" s="371"/>
      <c r="P1509" s="413">
        <f t="shared" si="140"/>
        <v>76</v>
      </c>
      <c r="Q1509" s="373">
        <f t="shared" si="141"/>
        <v>95</v>
      </c>
      <c r="R1509" s="374">
        <v>0</v>
      </c>
      <c r="S1509" s="420">
        <v>0</v>
      </c>
      <c r="T1509" s="414">
        <v>0</v>
      </c>
      <c r="U1509" s="414">
        <v>0</v>
      </c>
      <c r="V1509" s="414">
        <v>0</v>
      </c>
      <c r="W1509" s="414">
        <v>0</v>
      </c>
      <c r="X1509" s="414">
        <v>0</v>
      </c>
      <c r="Y1509" s="414">
        <v>0</v>
      </c>
      <c r="Z1509" s="414">
        <v>0</v>
      </c>
      <c r="AA1509" s="414">
        <v>0</v>
      </c>
      <c r="AB1509" s="420">
        <v>0</v>
      </c>
      <c r="AC1509" s="415"/>
      <c r="AD1509" s="421">
        <v>0</v>
      </c>
      <c r="AE1509" s="427">
        <v>0</v>
      </c>
      <c r="AF1509" s="417">
        <v>6</v>
      </c>
      <c r="AG1509" s="375"/>
      <c r="AH1509" s="417"/>
      <c r="AI1509" s="421">
        <v>0</v>
      </c>
      <c r="AJ1509" s="421">
        <v>0</v>
      </c>
      <c r="AK1509" s="421">
        <v>70</v>
      </c>
      <c r="AL1509" s="126"/>
      <c r="AM1509" s="418"/>
      <c r="AN1509" s="418"/>
      <c r="AO1509" s="375">
        <v>0</v>
      </c>
    </row>
    <row r="1510" spans="1:41" ht="24" customHeight="1" x14ac:dyDescent="0.3">
      <c r="A1510" s="419" t="s">
        <v>6063</v>
      </c>
      <c r="B1510" s="411" t="s">
        <v>6064</v>
      </c>
      <c r="C1510" s="412" t="s">
        <v>2176</v>
      </c>
      <c r="D1510" s="367">
        <f t="shared" si="117"/>
        <v>9</v>
      </c>
      <c r="E1510" s="368">
        <f t="shared" si="118"/>
        <v>0</v>
      </c>
      <c r="F1510" s="368">
        <f t="shared" si="119"/>
        <v>0</v>
      </c>
      <c r="G1510" s="368">
        <f t="shared" si="120"/>
        <v>0</v>
      </c>
      <c r="H1510" s="368">
        <f t="shared" si="121"/>
        <v>0</v>
      </c>
      <c r="I1510" s="368">
        <f t="shared" si="122"/>
        <v>0</v>
      </c>
      <c r="J1510" s="368">
        <f t="shared" si="123"/>
        <v>0</v>
      </c>
      <c r="K1510" s="368">
        <f t="shared" si="124"/>
        <v>0</v>
      </c>
      <c r="L1510" s="368">
        <f t="shared" si="125"/>
        <v>0</v>
      </c>
      <c r="M1510" s="368">
        <f t="shared" si="126"/>
        <v>0</v>
      </c>
      <c r="N1510" s="370">
        <f t="shared" si="127"/>
        <v>9</v>
      </c>
      <c r="O1510" s="371"/>
      <c r="P1510" s="413">
        <f t="shared" si="140"/>
        <v>9</v>
      </c>
      <c r="Q1510" s="373">
        <f t="shared" si="141"/>
        <v>728</v>
      </c>
      <c r="R1510" s="374">
        <v>0</v>
      </c>
      <c r="S1510" s="420">
        <v>0</v>
      </c>
      <c r="T1510" s="414">
        <v>0</v>
      </c>
      <c r="U1510" s="414">
        <v>0</v>
      </c>
      <c r="V1510" s="414">
        <v>0</v>
      </c>
      <c r="W1510" s="414">
        <v>0</v>
      </c>
      <c r="X1510" s="414">
        <v>0</v>
      </c>
      <c r="Y1510" s="414">
        <v>0</v>
      </c>
      <c r="Z1510" s="414">
        <v>0</v>
      </c>
      <c r="AA1510" s="414">
        <v>0</v>
      </c>
      <c r="AB1510" s="420">
        <v>0</v>
      </c>
      <c r="AC1510" s="429"/>
      <c r="AD1510" s="430">
        <v>0</v>
      </c>
      <c r="AE1510" s="427">
        <v>0</v>
      </c>
      <c r="AF1510" s="417"/>
      <c r="AG1510" s="375">
        <v>9</v>
      </c>
      <c r="AH1510" s="417"/>
      <c r="AI1510" s="142">
        <v>0</v>
      </c>
      <c r="AJ1510" s="142">
        <v>0</v>
      </c>
      <c r="AK1510" s="142">
        <v>0</v>
      </c>
      <c r="AL1510" s="126"/>
      <c r="AM1510" s="418"/>
      <c r="AN1510" s="418"/>
      <c r="AO1510" s="375">
        <v>0</v>
      </c>
    </row>
    <row r="1511" spans="1:41" ht="24" customHeight="1" x14ac:dyDescent="0.3">
      <c r="A1511" s="419" t="s">
        <v>1971</v>
      </c>
      <c r="B1511" s="436" t="s">
        <v>1973</v>
      </c>
      <c r="C1511" s="437" t="s">
        <v>138</v>
      </c>
      <c r="D1511" s="367">
        <f t="shared" si="117"/>
        <v>41</v>
      </c>
      <c r="E1511" s="368">
        <f t="shared" si="118"/>
        <v>0</v>
      </c>
      <c r="F1511" s="368">
        <f t="shared" si="119"/>
        <v>0</v>
      </c>
      <c r="G1511" s="368">
        <f t="shared" si="120"/>
        <v>0</v>
      </c>
      <c r="H1511" s="368">
        <f t="shared" si="121"/>
        <v>0</v>
      </c>
      <c r="I1511" s="368">
        <f t="shared" si="122"/>
        <v>0</v>
      </c>
      <c r="J1511" s="368">
        <f t="shared" si="123"/>
        <v>0</v>
      </c>
      <c r="K1511" s="368">
        <f t="shared" si="124"/>
        <v>0</v>
      </c>
      <c r="L1511" s="368">
        <f t="shared" si="125"/>
        <v>0</v>
      </c>
      <c r="M1511" s="368">
        <f t="shared" si="126"/>
        <v>0</v>
      </c>
      <c r="N1511" s="370">
        <f t="shared" si="127"/>
        <v>41</v>
      </c>
      <c r="O1511" s="371"/>
      <c r="P1511" s="413">
        <f t="shared" si="140"/>
        <v>41</v>
      </c>
      <c r="Q1511" s="373">
        <f t="shared" si="141"/>
        <v>211</v>
      </c>
      <c r="R1511" s="374">
        <v>0</v>
      </c>
      <c r="S1511" s="420">
        <v>0</v>
      </c>
      <c r="T1511" s="414">
        <v>0</v>
      </c>
      <c r="U1511" s="414">
        <v>0</v>
      </c>
      <c r="V1511" s="414">
        <v>0</v>
      </c>
      <c r="W1511" s="414">
        <v>0</v>
      </c>
      <c r="X1511" s="414">
        <v>0</v>
      </c>
      <c r="Y1511" s="414">
        <v>0</v>
      </c>
      <c r="Z1511" s="414">
        <v>0</v>
      </c>
      <c r="AA1511" s="414">
        <v>0</v>
      </c>
      <c r="AB1511" s="420">
        <v>0</v>
      </c>
      <c r="AC1511" s="415"/>
      <c r="AD1511" s="430">
        <v>0</v>
      </c>
      <c r="AE1511" s="416">
        <v>0</v>
      </c>
      <c r="AF1511" s="417"/>
      <c r="AG1511" s="375"/>
      <c r="AH1511" s="417"/>
      <c r="AI1511" s="124">
        <v>0</v>
      </c>
      <c r="AJ1511" s="124">
        <v>0</v>
      </c>
      <c r="AK1511" s="124">
        <v>0</v>
      </c>
      <c r="AL1511" s="126"/>
      <c r="AM1511" s="418">
        <v>41</v>
      </c>
      <c r="AN1511" s="418"/>
      <c r="AO1511" s="375">
        <v>25</v>
      </c>
    </row>
    <row r="1512" spans="1:41" ht="24" customHeight="1" x14ac:dyDescent="0.3">
      <c r="A1512" s="419" t="s">
        <v>6065</v>
      </c>
      <c r="B1512" s="411" t="s">
        <v>6066</v>
      </c>
      <c r="C1512" s="412" t="s">
        <v>3524</v>
      </c>
      <c r="D1512" s="367">
        <f t="shared" si="117"/>
        <v>0</v>
      </c>
      <c r="E1512" s="368">
        <f t="shared" si="118"/>
        <v>0</v>
      </c>
      <c r="F1512" s="368">
        <f t="shared" si="119"/>
        <v>0</v>
      </c>
      <c r="G1512" s="368">
        <f t="shared" si="120"/>
        <v>0</v>
      </c>
      <c r="H1512" s="368">
        <f t="shared" si="121"/>
        <v>0</v>
      </c>
      <c r="I1512" s="368">
        <f t="shared" si="122"/>
        <v>0</v>
      </c>
      <c r="J1512" s="368">
        <f t="shared" si="123"/>
        <v>0</v>
      </c>
      <c r="K1512" s="368">
        <f t="shared" si="124"/>
        <v>0</v>
      </c>
      <c r="L1512" s="368">
        <f t="shared" si="125"/>
        <v>0</v>
      </c>
      <c r="M1512" s="368">
        <f t="shared" si="126"/>
        <v>0</v>
      </c>
      <c r="N1512" s="370">
        <f t="shared" si="127"/>
        <v>0</v>
      </c>
      <c r="O1512" s="371"/>
      <c r="P1512" s="413">
        <f t="shared" si="140"/>
        <v>0</v>
      </c>
      <c r="Q1512" s="373" t="str">
        <f t="shared" si="141"/>
        <v/>
      </c>
      <c r="R1512" s="374">
        <v>0</v>
      </c>
      <c r="S1512" s="414">
        <v>0</v>
      </c>
      <c r="T1512" s="414">
        <v>0</v>
      </c>
      <c r="U1512" s="414">
        <v>0</v>
      </c>
      <c r="V1512" s="414">
        <v>0</v>
      </c>
      <c r="W1512" s="414">
        <v>0</v>
      </c>
      <c r="X1512" s="414">
        <v>0</v>
      </c>
      <c r="Y1512" s="414">
        <v>0</v>
      </c>
      <c r="Z1512" s="414">
        <v>0</v>
      </c>
      <c r="AA1512" s="414">
        <v>0</v>
      </c>
      <c r="AB1512" s="414">
        <v>0</v>
      </c>
      <c r="AC1512" s="429"/>
      <c r="AD1512" s="389">
        <v>0</v>
      </c>
      <c r="AE1512" s="427">
        <v>0</v>
      </c>
      <c r="AF1512" s="417"/>
      <c r="AG1512" s="375"/>
      <c r="AH1512" s="417"/>
      <c r="AI1512" s="421">
        <v>0</v>
      </c>
      <c r="AJ1512" s="421">
        <v>0</v>
      </c>
      <c r="AK1512" s="421">
        <v>0</v>
      </c>
      <c r="AL1512" s="126"/>
      <c r="AM1512" s="418"/>
      <c r="AN1512" s="418"/>
      <c r="AO1512" s="375">
        <v>0</v>
      </c>
    </row>
    <row r="1513" spans="1:41" ht="24" customHeight="1" x14ac:dyDescent="0.3">
      <c r="A1513" s="521" t="s">
        <v>6067</v>
      </c>
      <c r="B1513" s="522" t="s">
        <v>6068</v>
      </c>
      <c r="C1513" s="523" t="s">
        <v>4007</v>
      </c>
      <c r="D1513" s="367">
        <f t="shared" si="117"/>
        <v>12</v>
      </c>
      <c r="E1513" s="368">
        <f t="shared" si="118"/>
        <v>0</v>
      </c>
      <c r="F1513" s="368">
        <f t="shared" si="119"/>
        <v>0</v>
      </c>
      <c r="G1513" s="368">
        <f t="shared" si="120"/>
        <v>0</v>
      </c>
      <c r="H1513" s="368">
        <f t="shared" si="121"/>
        <v>0</v>
      </c>
      <c r="I1513" s="368">
        <f t="shared" si="122"/>
        <v>0</v>
      </c>
      <c r="J1513" s="368">
        <f t="shared" si="123"/>
        <v>0</v>
      </c>
      <c r="K1513" s="368">
        <f t="shared" si="124"/>
        <v>0</v>
      </c>
      <c r="L1513" s="368">
        <f t="shared" si="125"/>
        <v>0</v>
      </c>
      <c r="M1513" s="368">
        <f t="shared" si="126"/>
        <v>0</v>
      </c>
      <c r="N1513" s="480">
        <f t="shared" si="127"/>
        <v>12</v>
      </c>
      <c r="O1513" s="524"/>
      <c r="P1513" s="525">
        <f>N1513+O1513*100</f>
        <v>12</v>
      </c>
      <c r="Q1513" s="483">
        <f>IF(P1513=0,"",RANK(P1513,P:P,0))</f>
        <v>621</v>
      </c>
      <c r="R1513" s="374">
        <v>0</v>
      </c>
      <c r="S1513" s="420">
        <v>0</v>
      </c>
      <c r="T1513" s="414">
        <v>0</v>
      </c>
      <c r="U1513" s="414">
        <v>0</v>
      </c>
      <c r="V1513" s="414">
        <v>0</v>
      </c>
      <c r="W1513" s="414">
        <v>0</v>
      </c>
      <c r="X1513" s="414">
        <v>0</v>
      </c>
      <c r="Y1513" s="414">
        <v>0</v>
      </c>
      <c r="Z1513" s="414">
        <v>0</v>
      </c>
      <c r="AA1513" s="414">
        <v>0</v>
      </c>
      <c r="AB1513" s="420">
        <v>12</v>
      </c>
      <c r="AC1513" s="526"/>
      <c r="AD1513" s="421">
        <v>0</v>
      </c>
      <c r="AE1513" s="416">
        <v>0</v>
      </c>
      <c r="AF1513" s="527"/>
      <c r="AG1513" s="198"/>
      <c r="AH1513" s="527"/>
      <c r="AI1513" s="421">
        <v>0</v>
      </c>
      <c r="AJ1513" s="421">
        <v>0</v>
      </c>
      <c r="AK1513" s="421">
        <v>0</v>
      </c>
      <c r="AL1513" s="126"/>
      <c r="AM1513" s="418"/>
      <c r="AN1513" s="418"/>
      <c r="AO1513" s="375">
        <v>0</v>
      </c>
    </row>
    <row r="1514" spans="1:41" ht="24" customHeight="1" x14ac:dyDescent="0.3">
      <c r="A1514" s="419" t="s">
        <v>6069</v>
      </c>
      <c r="B1514" s="436" t="s">
        <v>6070</v>
      </c>
      <c r="C1514" s="437" t="s">
        <v>2113</v>
      </c>
      <c r="D1514" s="367">
        <f t="shared" si="117"/>
        <v>0</v>
      </c>
      <c r="E1514" s="368">
        <f t="shared" si="118"/>
        <v>0</v>
      </c>
      <c r="F1514" s="368">
        <f t="shared" si="119"/>
        <v>0</v>
      </c>
      <c r="G1514" s="368">
        <f t="shared" si="120"/>
        <v>0</v>
      </c>
      <c r="H1514" s="368">
        <f t="shared" si="121"/>
        <v>0</v>
      </c>
      <c r="I1514" s="368">
        <f t="shared" si="122"/>
        <v>0</v>
      </c>
      <c r="J1514" s="368">
        <f t="shared" si="123"/>
        <v>0</v>
      </c>
      <c r="K1514" s="368">
        <f t="shared" si="124"/>
        <v>0</v>
      </c>
      <c r="L1514" s="368">
        <f t="shared" si="125"/>
        <v>0</v>
      </c>
      <c r="M1514" s="368">
        <f t="shared" si="126"/>
        <v>0</v>
      </c>
      <c r="N1514" s="370">
        <f t="shared" si="127"/>
        <v>0</v>
      </c>
      <c r="O1514" s="371"/>
      <c r="P1514" s="413">
        <f t="shared" ref="P1514:P1532" si="142">N1514+O1514*100</f>
        <v>0</v>
      </c>
      <c r="Q1514" s="373" t="str">
        <f t="shared" ref="Q1514:Q1532" si="143">IF(P1514=0,"",RANK(P1514,P:P,0))</f>
        <v/>
      </c>
      <c r="R1514" s="431">
        <v>0</v>
      </c>
      <c r="S1514" s="420">
        <v>0</v>
      </c>
      <c r="T1514" s="414">
        <v>0</v>
      </c>
      <c r="U1514" s="414">
        <v>0</v>
      </c>
      <c r="V1514" s="414">
        <v>0</v>
      </c>
      <c r="W1514" s="414">
        <v>0</v>
      </c>
      <c r="X1514" s="414">
        <v>0</v>
      </c>
      <c r="Y1514" s="414">
        <v>0</v>
      </c>
      <c r="Z1514" s="414">
        <v>0</v>
      </c>
      <c r="AA1514" s="414">
        <v>0</v>
      </c>
      <c r="AB1514" s="420">
        <v>0</v>
      </c>
      <c r="AC1514" s="415"/>
      <c r="AD1514" s="421">
        <v>0</v>
      </c>
      <c r="AE1514" s="416">
        <v>0</v>
      </c>
      <c r="AF1514" s="417"/>
      <c r="AG1514" s="375"/>
      <c r="AH1514" s="417"/>
      <c r="AI1514" s="124">
        <v>0</v>
      </c>
      <c r="AJ1514" s="124">
        <v>0</v>
      </c>
      <c r="AK1514" s="124">
        <v>0</v>
      </c>
      <c r="AL1514" s="434"/>
      <c r="AM1514" s="435"/>
      <c r="AN1514" s="435"/>
      <c r="AO1514" s="425">
        <v>0</v>
      </c>
    </row>
    <row r="1515" spans="1:41" ht="24" customHeight="1" x14ac:dyDescent="0.3">
      <c r="A1515" s="410" t="s">
        <v>6071</v>
      </c>
      <c r="B1515" s="411" t="s">
        <v>6072</v>
      </c>
      <c r="C1515" s="412" t="s">
        <v>358</v>
      </c>
      <c r="D1515" s="367">
        <f t="shared" si="117"/>
        <v>12</v>
      </c>
      <c r="E1515" s="368">
        <f t="shared" si="118"/>
        <v>2</v>
      </c>
      <c r="F1515" s="368">
        <f t="shared" si="119"/>
        <v>0</v>
      </c>
      <c r="G1515" s="368">
        <f t="shared" si="120"/>
        <v>0</v>
      </c>
      <c r="H1515" s="368">
        <f t="shared" si="121"/>
        <v>0</v>
      </c>
      <c r="I1515" s="368">
        <f t="shared" si="122"/>
        <v>0</v>
      </c>
      <c r="J1515" s="368">
        <f t="shared" si="123"/>
        <v>0</v>
      </c>
      <c r="K1515" s="368">
        <f t="shared" si="124"/>
        <v>0</v>
      </c>
      <c r="L1515" s="368">
        <f t="shared" si="125"/>
        <v>0</v>
      </c>
      <c r="M1515" s="368">
        <f t="shared" si="126"/>
        <v>0</v>
      </c>
      <c r="N1515" s="370">
        <f t="shared" si="127"/>
        <v>14</v>
      </c>
      <c r="O1515" s="371"/>
      <c r="P1515" s="413">
        <f t="shared" si="142"/>
        <v>14</v>
      </c>
      <c r="Q1515" s="373">
        <f t="shared" si="143"/>
        <v>558</v>
      </c>
      <c r="R1515" s="374">
        <v>2</v>
      </c>
      <c r="S1515" s="420">
        <v>12</v>
      </c>
      <c r="T1515" s="414">
        <v>0</v>
      </c>
      <c r="U1515" s="414">
        <v>0</v>
      </c>
      <c r="V1515" s="414">
        <v>0</v>
      </c>
      <c r="W1515" s="414">
        <v>0</v>
      </c>
      <c r="X1515" s="414">
        <v>0</v>
      </c>
      <c r="Y1515" s="414">
        <v>0</v>
      </c>
      <c r="Z1515" s="414">
        <v>0</v>
      </c>
      <c r="AA1515" s="414">
        <v>0</v>
      </c>
      <c r="AB1515" s="420">
        <v>0</v>
      </c>
      <c r="AC1515" s="429"/>
      <c r="AD1515" s="426">
        <v>0</v>
      </c>
      <c r="AE1515" s="416">
        <v>0</v>
      </c>
      <c r="AF1515" s="417"/>
      <c r="AG1515" s="375"/>
      <c r="AH1515" s="417"/>
      <c r="AI1515" s="421">
        <v>0</v>
      </c>
      <c r="AJ1515" s="421">
        <v>0</v>
      </c>
      <c r="AK1515" s="421">
        <v>0</v>
      </c>
      <c r="AL1515" s="126"/>
      <c r="AM1515" s="418"/>
      <c r="AN1515" s="418"/>
      <c r="AO1515" s="375">
        <v>0</v>
      </c>
    </row>
    <row r="1516" spans="1:41" ht="24" customHeight="1" x14ac:dyDescent="0.3">
      <c r="A1516" s="419" t="s">
        <v>6073</v>
      </c>
      <c r="B1516" s="436" t="s">
        <v>6074</v>
      </c>
      <c r="C1516" s="437" t="s">
        <v>358</v>
      </c>
      <c r="D1516" s="367">
        <f t="shared" si="117"/>
        <v>12</v>
      </c>
      <c r="E1516" s="368">
        <f t="shared" si="118"/>
        <v>2</v>
      </c>
      <c r="F1516" s="368">
        <f t="shared" si="119"/>
        <v>0</v>
      </c>
      <c r="G1516" s="368">
        <f t="shared" si="120"/>
        <v>0</v>
      </c>
      <c r="H1516" s="368">
        <f t="shared" si="121"/>
        <v>0</v>
      </c>
      <c r="I1516" s="368">
        <f t="shared" si="122"/>
        <v>0</v>
      </c>
      <c r="J1516" s="368">
        <f t="shared" si="123"/>
        <v>0</v>
      </c>
      <c r="K1516" s="368">
        <f t="shared" si="124"/>
        <v>0</v>
      </c>
      <c r="L1516" s="368">
        <f t="shared" si="125"/>
        <v>0</v>
      </c>
      <c r="M1516" s="368">
        <f t="shared" si="126"/>
        <v>0</v>
      </c>
      <c r="N1516" s="370">
        <f t="shared" si="127"/>
        <v>14</v>
      </c>
      <c r="O1516" s="371"/>
      <c r="P1516" s="413">
        <f t="shared" si="142"/>
        <v>14</v>
      </c>
      <c r="Q1516" s="373">
        <f t="shared" si="143"/>
        <v>558</v>
      </c>
      <c r="R1516" s="374">
        <v>2</v>
      </c>
      <c r="S1516" s="428">
        <v>12</v>
      </c>
      <c r="T1516" s="414">
        <v>0</v>
      </c>
      <c r="U1516" s="414">
        <v>0</v>
      </c>
      <c r="V1516" s="414">
        <v>0</v>
      </c>
      <c r="W1516" s="414">
        <v>0</v>
      </c>
      <c r="X1516" s="414">
        <v>0</v>
      </c>
      <c r="Y1516" s="414">
        <v>0</v>
      </c>
      <c r="Z1516" s="414">
        <v>0</v>
      </c>
      <c r="AA1516" s="414">
        <v>0</v>
      </c>
      <c r="AB1516" s="428">
        <v>0</v>
      </c>
      <c r="AC1516" s="429"/>
      <c r="AD1516" s="124">
        <v>0</v>
      </c>
      <c r="AE1516" s="416">
        <v>0</v>
      </c>
      <c r="AF1516" s="417"/>
      <c r="AG1516" s="375"/>
      <c r="AH1516" s="417"/>
      <c r="AI1516" s="421">
        <v>0</v>
      </c>
      <c r="AJ1516" s="421">
        <v>0</v>
      </c>
      <c r="AK1516" s="421">
        <v>0</v>
      </c>
      <c r="AL1516" s="126"/>
      <c r="AM1516" s="418"/>
      <c r="AN1516" s="418"/>
      <c r="AO1516" s="375">
        <v>0</v>
      </c>
    </row>
    <row r="1517" spans="1:41" ht="24" customHeight="1" x14ac:dyDescent="0.3">
      <c r="A1517" s="419" t="s">
        <v>6075</v>
      </c>
      <c r="B1517" s="436" t="s">
        <v>6076</v>
      </c>
      <c r="C1517" s="437" t="s">
        <v>371</v>
      </c>
      <c r="D1517" s="367">
        <f t="shared" si="117"/>
        <v>0</v>
      </c>
      <c r="E1517" s="368">
        <f t="shared" si="118"/>
        <v>0</v>
      </c>
      <c r="F1517" s="368">
        <f t="shared" si="119"/>
        <v>0</v>
      </c>
      <c r="G1517" s="368">
        <f t="shared" si="120"/>
        <v>0</v>
      </c>
      <c r="H1517" s="368">
        <f t="shared" si="121"/>
        <v>0</v>
      </c>
      <c r="I1517" s="368">
        <f t="shared" si="122"/>
        <v>0</v>
      </c>
      <c r="J1517" s="368">
        <f t="shared" si="123"/>
        <v>0</v>
      </c>
      <c r="K1517" s="368">
        <f t="shared" si="124"/>
        <v>0</v>
      </c>
      <c r="L1517" s="368">
        <f t="shared" si="125"/>
        <v>0</v>
      </c>
      <c r="M1517" s="368">
        <f t="shared" si="126"/>
        <v>0</v>
      </c>
      <c r="N1517" s="370">
        <f t="shared" si="127"/>
        <v>0</v>
      </c>
      <c r="O1517" s="371"/>
      <c r="P1517" s="413">
        <f t="shared" si="142"/>
        <v>0</v>
      </c>
      <c r="Q1517" s="373" t="str">
        <f t="shared" si="143"/>
        <v/>
      </c>
      <c r="R1517" s="374">
        <v>0</v>
      </c>
      <c r="S1517" s="428">
        <v>0</v>
      </c>
      <c r="T1517" s="414">
        <v>0</v>
      </c>
      <c r="U1517" s="414">
        <v>0</v>
      </c>
      <c r="V1517" s="414">
        <v>0</v>
      </c>
      <c r="W1517" s="414">
        <v>0</v>
      </c>
      <c r="X1517" s="414">
        <v>0</v>
      </c>
      <c r="Y1517" s="414">
        <v>0</v>
      </c>
      <c r="Z1517" s="414">
        <v>0</v>
      </c>
      <c r="AA1517" s="414">
        <v>0</v>
      </c>
      <c r="AB1517" s="428">
        <v>0</v>
      </c>
      <c r="AC1517" s="415"/>
      <c r="AD1517" s="421">
        <v>0</v>
      </c>
      <c r="AE1517" s="416">
        <v>0</v>
      </c>
      <c r="AF1517" s="417"/>
      <c r="AG1517" s="375"/>
      <c r="AH1517" s="417"/>
      <c r="AI1517" s="421">
        <v>0</v>
      </c>
      <c r="AJ1517" s="421">
        <v>0</v>
      </c>
      <c r="AK1517" s="421">
        <v>0</v>
      </c>
      <c r="AL1517" s="126"/>
      <c r="AM1517" s="418"/>
      <c r="AN1517" s="418"/>
      <c r="AO1517" s="375">
        <v>0</v>
      </c>
    </row>
    <row r="1518" spans="1:41" ht="24" customHeight="1" x14ac:dyDescent="0.3">
      <c r="A1518" s="410" t="s">
        <v>6077</v>
      </c>
      <c r="B1518" s="411" t="s">
        <v>6078</v>
      </c>
      <c r="C1518" s="412" t="s">
        <v>2043</v>
      </c>
      <c r="D1518" s="367">
        <f t="shared" si="117"/>
        <v>24</v>
      </c>
      <c r="E1518" s="368">
        <f t="shared" si="118"/>
        <v>0</v>
      </c>
      <c r="F1518" s="368">
        <f t="shared" si="119"/>
        <v>0</v>
      </c>
      <c r="G1518" s="368">
        <f t="shared" si="120"/>
        <v>0</v>
      </c>
      <c r="H1518" s="368">
        <f t="shared" si="121"/>
        <v>0</v>
      </c>
      <c r="I1518" s="368">
        <f t="shared" si="122"/>
        <v>0</v>
      </c>
      <c r="J1518" s="368">
        <f t="shared" si="123"/>
        <v>0</v>
      </c>
      <c r="K1518" s="368">
        <f t="shared" si="124"/>
        <v>0</v>
      </c>
      <c r="L1518" s="368">
        <f t="shared" si="125"/>
        <v>0</v>
      </c>
      <c r="M1518" s="368">
        <f t="shared" si="126"/>
        <v>0</v>
      </c>
      <c r="N1518" s="370">
        <f t="shared" si="127"/>
        <v>24</v>
      </c>
      <c r="O1518" s="371"/>
      <c r="P1518" s="413">
        <f t="shared" si="142"/>
        <v>24</v>
      </c>
      <c r="Q1518" s="373">
        <f t="shared" si="143"/>
        <v>362</v>
      </c>
      <c r="R1518" s="374">
        <v>0</v>
      </c>
      <c r="S1518" s="420">
        <v>0</v>
      </c>
      <c r="T1518" s="414">
        <v>0</v>
      </c>
      <c r="U1518" s="414">
        <v>0</v>
      </c>
      <c r="V1518" s="414">
        <v>0</v>
      </c>
      <c r="W1518" s="414">
        <v>0</v>
      </c>
      <c r="X1518" s="414">
        <v>0</v>
      </c>
      <c r="Y1518" s="414">
        <v>0</v>
      </c>
      <c r="Z1518" s="414">
        <v>0</v>
      </c>
      <c r="AA1518" s="414">
        <v>0</v>
      </c>
      <c r="AB1518" s="420">
        <v>0</v>
      </c>
      <c r="AC1518" s="429"/>
      <c r="AD1518" s="450">
        <v>0</v>
      </c>
      <c r="AE1518" s="427">
        <v>0</v>
      </c>
      <c r="AF1518" s="433"/>
      <c r="AG1518" s="425">
        <v>24</v>
      </c>
      <c r="AH1518" s="433"/>
      <c r="AI1518" s="142">
        <v>0</v>
      </c>
      <c r="AJ1518" s="142">
        <v>0</v>
      </c>
      <c r="AK1518" s="142">
        <v>0</v>
      </c>
      <c r="AL1518" s="126"/>
      <c r="AM1518" s="418"/>
      <c r="AN1518" s="418"/>
      <c r="AO1518" s="425">
        <v>0</v>
      </c>
    </row>
    <row r="1519" spans="1:41" ht="24" customHeight="1" x14ac:dyDescent="0.3">
      <c r="A1519" s="419" t="s">
        <v>6079</v>
      </c>
      <c r="B1519" s="436" t="s">
        <v>6080</v>
      </c>
      <c r="C1519" s="437" t="s">
        <v>5828</v>
      </c>
      <c r="D1519" s="367">
        <f t="shared" si="117"/>
        <v>0</v>
      </c>
      <c r="E1519" s="368">
        <f t="shared" si="118"/>
        <v>0</v>
      </c>
      <c r="F1519" s="368">
        <f t="shared" si="119"/>
        <v>0</v>
      </c>
      <c r="G1519" s="368">
        <f t="shared" si="120"/>
        <v>0</v>
      </c>
      <c r="H1519" s="368">
        <f t="shared" si="121"/>
        <v>0</v>
      </c>
      <c r="I1519" s="368">
        <f t="shared" si="122"/>
        <v>0</v>
      </c>
      <c r="J1519" s="368">
        <f t="shared" si="123"/>
        <v>0</v>
      </c>
      <c r="K1519" s="368">
        <f t="shared" si="124"/>
        <v>0</v>
      </c>
      <c r="L1519" s="368">
        <f t="shared" si="125"/>
        <v>0</v>
      </c>
      <c r="M1519" s="368">
        <f t="shared" si="126"/>
        <v>0</v>
      </c>
      <c r="N1519" s="370">
        <f t="shared" si="127"/>
        <v>0</v>
      </c>
      <c r="O1519" s="371"/>
      <c r="P1519" s="413">
        <f t="shared" si="142"/>
        <v>0</v>
      </c>
      <c r="Q1519" s="373" t="str">
        <f t="shared" si="143"/>
        <v/>
      </c>
      <c r="R1519" s="374">
        <v>0</v>
      </c>
      <c r="S1519" s="432">
        <v>0</v>
      </c>
      <c r="T1519" s="414">
        <v>0</v>
      </c>
      <c r="U1519" s="414">
        <v>0</v>
      </c>
      <c r="V1519" s="414">
        <v>0</v>
      </c>
      <c r="W1519" s="414">
        <v>0</v>
      </c>
      <c r="X1519" s="414">
        <v>0</v>
      </c>
      <c r="Y1519" s="414">
        <v>0</v>
      </c>
      <c r="Z1519" s="414">
        <v>0</v>
      </c>
      <c r="AA1519" s="414">
        <v>0</v>
      </c>
      <c r="AB1519" s="432">
        <v>0</v>
      </c>
      <c r="AC1519" s="415"/>
      <c r="AD1519" s="142">
        <v>0</v>
      </c>
      <c r="AE1519" s="416">
        <v>0</v>
      </c>
      <c r="AF1519" s="417"/>
      <c r="AG1519" s="375"/>
      <c r="AH1519" s="417"/>
      <c r="AI1519" s="142">
        <v>0</v>
      </c>
      <c r="AJ1519" s="142">
        <v>0</v>
      </c>
      <c r="AK1519" s="142">
        <v>0</v>
      </c>
      <c r="AL1519" s="126"/>
      <c r="AM1519" s="418"/>
      <c r="AN1519" s="418"/>
      <c r="AO1519" s="375">
        <v>0</v>
      </c>
    </row>
    <row r="1520" spans="1:41" ht="24" customHeight="1" x14ac:dyDescent="0.3">
      <c r="A1520" s="410" t="s">
        <v>6081</v>
      </c>
      <c r="B1520" s="411" t="s">
        <v>6082</v>
      </c>
      <c r="C1520" s="412" t="s">
        <v>1191</v>
      </c>
      <c r="D1520" s="367">
        <f t="shared" si="117"/>
        <v>70</v>
      </c>
      <c r="E1520" s="368">
        <f t="shared" si="118"/>
        <v>0</v>
      </c>
      <c r="F1520" s="368">
        <f t="shared" si="119"/>
        <v>0</v>
      </c>
      <c r="G1520" s="368">
        <f t="shared" si="120"/>
        <v>0</v>
      </c>
      <c r="H1520" s="368">
        <f t="shared" si="121"/>
        <v>0</v>
      </c>
      <c r="I1520" s="368">
        <f t="shared" si="122"/>
        <v>0</v>
      </c>
      <c r="J1520" s="368">
        <f t="shared" si="123"/>
        <v>0</v>
      </c>
      <c r="K1520" s="368">
        <f t="shared" si="124"/>
        <v>0</v>
      </c>
      <c r="L1520" s="368">
        <f t="shared" si="125"/>
        <v>0</v>
      </c>
      <c r="M1520" s="368">
        <f t="shared" si="126"/>
        <v>0</v>
      </c>
      <c r="N1520" s="370">
        <f t="shared" si="127"/>
        <v>70</v>
      </c>
      <c r="O1520" s="371"/>
      <c r="P1520" s="413">
        <f t="shared" si="142"/>
        <v>70</v>
      </c>
      <c r="Q1520" s="373">
        <f t="shared" si="143"/>
        <v>104</v>
      </c>
      <c r="R1520" s="431">
        <v>0</v>
      </c>
      <c r="S1520" s="390">
        <v>0</v>
      </c>
      <c r="T1520" s="414">
        <v>0</v>
      </c>
      <c r="U1520" s="414">
        <v>0</v>
      </c>
      <c r="V1520" s="414">
        <v>0</v>
      </c>
      <c r="W1520" s="414">
        <v>0</v>
      </c>
      <c r="X1520" s="414">
        <v>0</v>
      </c>
      <c r="Y1520" s="414">
        <v>0</v>
      </c>
      <c r="Z1520" s="414">
        <v>0</v>
      </c>
      <c r="AA1520" s="414">
        <v>0</v>
      </c>
      <c r="AB1520" s="390">
        <v>0</v>
      </c>
      <c r="AC1520" s="415"/>
      <c r="AD1520" s="421">
        <v>0</v>
      </c>
      <c r="AE1520" s="416">
        <v>0</v>
      </c>
      <c r="AF1520" s="417"/>
      <c r="AG1520" s="375"/>
      <c r="AH1520" s="417"/>
      <c r="AI1520" s="421">
        <v>0</v>
      </c>
      <c r="AJ1520" s="421">
        <v>70</v>
      </c>
      <c r="AK1520" s="421">
        <v>0</v>
      </c>
      <c r="AL1520" s="434"/>
      <c r="AM1520" s="435"/>
      <c r="AN1520" s="435"/>
      <c r="AO1520" s="375">
        <v>0</v>
      </c>
    </row>
    <row r="1521" spans="1:41" ht="24" customHeight="1" x14ac:dyDescent="0.3">
      <c r="A1521" s="410" t="s">
        <v>6083</v>
      </c>
      <c r="B1521" s="411" t="s">
        <v>6084</v>
      </c>
      <c r="C1521" s="412" t="s">
        <v>405</v>
      </c>
      <c r="D1521" s="367">
        <f t="shared" si="117"/>
        <v>21</v>
      </c>
      <c r="E1521" s="368">
        <f t="shared" si="118"/>
        <v>0</v>
      </c>
      <c r="F1521" s="368">
        <f t="shared" si="119"/>
        <v>0</v>
      </c>
      <c r="G1521" s="368">
        <f t="shared" si="120"/>
        <v>0</v>
      </c>
      <c r="H1521" s="368">
        <f t="shared" si="121"/>
        <v>0</v>
      </c>
      <c r="I1521" s="368">
        <f t="shared" si="122"/>
        <v>0</v>
      </c>
      <c r="J1521" s="368">
        <f t="shared" si="123"/>
        <v>0</v>
      </c>
      <c r="K1521" s="368">
        <f t="shared" si="124"/>
        <v>0</v>
      </c>
      <c r="L1521" s="368">
        <f t="shared" si="125"/>
        <v>0</v>
      </c>
      <c r="M1521" s="368">
        <f t="shared" si="126"/>
        <v>0</v>
      </c>
      <c r="N1521" s="370">
        <f t="shared" si="127"/>
        <v>21</v>
      </c>
      <c r="O1521" s="371"/>
      <c r="P1521" s="413">
        <f t="shared" si="142"/>
        <v>21</v>
      </c>
      <c r="Q1521" s="373">
        <f t="shared" si="143"/>
        <v>406</v>
      </c>
      <c r="R1521" s="374">
        <v>0</v>
      </c>
      <c r="S1521" s="420">
        <v>0</v>
      </c>
      <c r="T1521" s="414">
        <v>0</v>
      </c>
      <c r="U1521" s="414">
        <v>0</v>
      </c>
      <c r="V1521" s="414">
        <v>0</v>
      </c>
      <c r="W1521" s="414">
        <v>0</v>
      </c>
      <c r="X1521" s="414">
        <v>0</v>
      </c>
      <c r="Y1521" s="414">
        <v>0</v>
      </c>
      <c r="Z1521" s="414">
        <v>0</v>
      </c>
      <c r="AA1521" s="414">
        <v>0</v>
      </c>
      <c r="AB1521" s="420">
        <v>21</v>
      </c>
      <c r="AC1521" s="415"/>
      <c r="AD1521" s="421">
        <v>0</v>
      </c>
      <c r="AE1521" s="427">
        <v>0</v>
      </c>
      <c r="AF1521" s="433"/>
      <c r="AG1521" s="425"/>
      <c r="AH1521" s="433"/>
      <c r="AI1521" s="430">
        <v>0</v>
      </c>
      <c r="AJ1521" s="430">
        <v>0</v>
      </c>
      <c r="AK1521" s="430">
        <v>0</v>
      </c>
      <c r="AL1521" s="126"/>
      <c r="AM1521" s="418"/>
      <c r="AN1521" s="418"/>
      <c r="AO1521" s="375">
        <v>0</v>
      </c>
    </row>
    <row r="1522" spans="1:41" ht="24" customHeight="1" x14ac:dyDescent="0.3">
      <c r="A1522" s="419" t="s">
        <v>6085</v>
      </c>
      <c r="B1522" s="411" t="s">
        <v>6086</v>
      </c>
      <c r="C1522" s="412" t="s">
        <v>1539</v>
      </c>
      <c r="D1522" s="367">
        <f t="shared" si="117"/>
        <v>0</v>
      </c>
      <c r="E1522" s="368">
        <f t="shared" si="118"/>
        <v>0</v>
      </c>
      <c r="F1522" s="368">
        <f t="shared" si="119"/>
        <v>0</v>
      </c>
      <c r="G1522" s="368">
        <f t="shared" si="120"/>
        <v>0</v>
      </c>
      <c r="H1522" s="368">
        <f t="shared" si="121"/>
        <v>0</v>
      </c>
      <c r="I1522" s="368">
        <f t="shared" si="122"/>
        <v>0</v>
      </c>
      <c r="J1522" s="368">
        <f t="shared" si="123"/>
        <v>0</v>
      </c>
      <c r="K1522" s="368">
        <f t="shared" si="124"/>
        <v>0</v>
      </c>
      <c r="L1522" s="368">
        <f t="shared" si="125"/>
        <v>0</v>
      </c>
      <c r="M1522" s="368">
        <f t="shared" si="126"/>
        <v>0</v>
      </c>
      <c r="N1522" s="370">
        <f t="shared" si="127"/>
        <v>0</v>
      </c>
      <c r="O1522" s="371"/>
      <c r="P1522" s="413">
        <f t="shared" si="142"/>
        <v>0</v>
      </c>
      <c r="Q1522" s="373" t="str">
        <f t="shared" si="143"/>
        <v/>
      </c>
      <c r="R1522" s="374">
        <v>0</v>
      </c>
      <c r="S1522" s="425">
        <v>0</v>
      </c>
      <c r="T1522" s="414">
        <v>0</v>
      </c>
      <c r="U1522" s="414">
        <v>0</v>
      </c>
      <c r="V1522" s="414">
        <v>0</v>
      </c>
      <c r="W1522" s="414">
        <v>0</v>
      </c>
      <c r="X1522" s="414">
        <v>0</v>
      </c>
      <c r="Y1522" s="414">
        <v>0</v>
      </c>
      <c r="Z1522" s="414">
        <v>0</v>
      </c>
      <c r="AA1522" s="414">
        <v>0</v>
      </c>
      <c r="AB1522" s="425">
        <v>0</v>
      </c>
      <c r="AC1522" s="415"/>
      <c r="AD1522" s="430">
        <v>0</v>
      </c>
      <c r="AE1522" s="427">
        <v>0</v>
      </c>
      <c r="AF1522" s="417"/>
      <c r="AG1522" s="375"/>
      <c r="AH1522" s="417"/>
      <c r="AI1522" s="389">
        <v>0</v>
      </c>
      <c r="AJ1522" s="389">
        <v>0</v>
      </c>
      <c r="AK1522" s="389">
        <v>0</v>
      </c>
      <c r="AL1522" s="126"/>
      <c r="AM1522" s="418"/>
      <c r="AN1522" s="418"/>
      <c r="AO1522" s="375">
        <v>0</v>
      </c>
    </row>
    <row r="1523" spans="1:41" ht="24" customHeight="1" x14ac:dyDescent="0.3">
      <c r="A1523" s="419" t="s">
        <v>6087</v>
      </c>
      <c r="B1523" s="411" t="s">
        <v>6088</v>
      </c>
      <c r="C1523" s="412" t="s">
        <v>183</v>
      </c>
      <c r="D1523" s="367">
        <f t="shared" si="117"/>
        <v>4</v>
      </c>
      <c r="E1523" s="368">
        <f t="shared" si="118"/>
        <v>0</v>
      </c>
      <c r="F1523" s="368">
        <f t="shared" si="119"/>
        <v>0</v>
      </c>
      <c r="G1523" s="368">
        <f t="shared" si="120"/>
        <v>0</v>
      </c>
      <c r="H1523" s="368">
        <f t="shared" si="121"/>
        <v>0</v>
      </c>
      <c r="I1523" s="368">
        <f t="shared" si="122"/>
        <v>0</v>
      </c>
      <c r="J1523" s="368">
        <f t="shared" si="123"/>
        <v>0</v>
      </c>
      <c r="K1523" s="368">
        <f t="shared" si="124"/>
        <v>0</v>
      </c>
      <c r="L1523" s="368">
        <f t="shared" si="125"/>
        <v>0</v>
      </c>
      <c r="M1523" s="368">
        <f t="shared" si="126"/>
        <v>0</v>
      </c>
      <c r="N1523" s="370">
        <f t="shared" si="127"/>
        <v>4</v>
      </c>
      <c r="O1523" s="371"/>
      <c r="P1523" s="413">
        <f t="shared" si="142"/>
        <v>4</v>
      </c>
      <c r="Q1523" s="373">
        <f t="shared" si="143"/>
        <v>889</v>
      </c>
      <c r="R1523" s="374">
        <v>0</v>
      </c>
      <c r="S1523" s="420">
        <v>0</v>
      </c>
      <c r="T1523" s="414">
        <v>0</v>
      </c>
      <c r="U1523" s="414">
        <v>0</v>
      </c>
      <c r="V1523" s="414">
        <v>0</v>
      </c>
      <c r="W1523" s="414">
        <v>0</v>
      </c>
      <c r="X1523" s="414">
        <v>0</v>
      </c>
      <c r="Y1523" s="414">
        <v>0</v>
      </c>
      <c r="Z1523" s="414">
        <v>0</v>
      </c>
      <c r="AA1523" s="414">
        <v>0</v>
      </c>
      <c r="AB1523" s="420">
        <v>0</v>
      </c>
      <c r="AC1523" s="429"/>
      <c r="AD1523" s="430">
        <v>0</v>
      </c>
      <c r="AE1523" s="427">
        <v>0</v>
      </c>
      <c r="AF1523" s="417"/>
      <c r="AG1523" s="375">
        <v>4</v>
      </c>
      <c r="AH1523" s="417"/>
      <c r="AI1523" s="421">
        <v>0</v>
      </c>
      <c r="AJ1523" s="421">
        <v>0</v>
      </c>
      <c r="AK1523" s="421">
        <v>0</v>
      </c>
      <c r="AL1523" s="126"/>
      <c r="AM1523" s="418"/>
      <c r="AN1523" s="418"/>
      <c r="AO1523" s="375">
        <v>0</v>
      </c>
    </row>
    <row r="1524" spans="1:41" ht="24" customHeight="1" x14ac:dyDescent="0.3">
      <c r="A1524" s="419" t="s">
        <v>6089</v>
      </c>
      <c r="B1524" s="411" t="s">
        <v>6090</v>
      </c>
      <c r="C1524" s="412" t="s">
        <v>979</v>
      </c>
      <c r="D1524" s="367">
        <f t="shared" si="117"/>
        <v>17</v>
      </c>
      <c r="E1524" s="368">
        <f t="shared" si="118"/>
        <v>0</v>
      </c>
      <c r="F1524" s="368">
        <f t="shared" si="119"/>
        <v>0</v>
      </c>
      <c r="G1524" s="368">
        <f t="shared" si="120"/>
        <v>0</v>
      </c>
      <c r="H1524" s="368">
        <f t="shared" si="121"/>
        <v>0</v>
      </c>
      <c r="I1524" s="368">
        <f t="shared" si="122"/>
        <v>0</v>
      </c>
      <c r="J1524" s="368">
        <f t="shared" si="123"/>
        <v>0</v>
      </c>
      <c r="K1524" s="368">
        <f t="shared" si="124"/>
        <v>0</v>
      </c>
      <c r="L1524" s="368">
        <f t="shared" si="125"/>
        <v>0</v>
      </c>
      <c r="M1524" s="368">
        <f t="shared" si="126"/>
        <v>0</v>
      </c>
      <c r="N1524" s="370">
        <f t="shared" si="127"/>
        <v>17</v>
      </c>
      <c r="O1524" s="371"/>
      <c r="P1524" s="413">
        <f t="shared" si="142"/>
        <v>17</v>
      </c>
      <c r="Q1524" s="373">
        <f t="shared" si="143"/>
        <v>480</v>
      </c>
      <c r="R1524" s="431">
        <v>0</v>
      </c>
      <c r="S1524" s="414">
        <v>0</v>
      </c>
      <c r="T1524" s="414">
        <v>0</v>
      </c>
      <c r="U1524" s="414">
        <v>0</v>
      </c>
      <c r="V1524" s="414">
        <v>0</v>
      </c>
      <c r="W1524" s="414">
        <v>0</v>
      </c>
      <c r="X1524" s="414">
        <v>0</v>
      </c>
      <c r="Y1524" s="414">
        <v>0</v>
      </c>
      <c r="Z1524" s="414">
        <v>0</v>
      </c>
      <c r="AA1524" s="414">
        <v>0</v>
      </c>
      <c r="AB1524" s="414">
        <v>17</v>
      </c>
      <c r="AC1524" s="415"/>
      <c r="AD1524" s="421">
        <v>0</v>
      </c>
      <c r="AE1524" s="416">
        <v>0</v>
      </c>
      <c r="AF1524" s="417"/>
      <c r="AG1524" s="375"/>
      <c r="AH1524" s="417"/>
      <c r="AI1524" s="426">
        <v>0</v>
      </c>
      <c r="AJ1524" s="426">
        <v>0</v>
      </c>
      <c r="AK1524" s="426">
        <v>0</v>
      </c>
      <c r="AL1524" s="434"/>
      <c r="AM1524" s="435"/>
      <c r="AN1524" s="435"/>
      <c r="AO1524" s="425">
        <v>0</v>
      </c>
    </row>
    <row r="1525" spans="1:41" ht="24" customHeight="1" x14ac:dyDescent="0.3">
      <c r="A1525" s="410" t="s">
        <v>6091</v>
      </c>
      <c r="B1525" s="411" t="s">
        <v>6092</v>
      </c>
      <c r="C1525" s="412" t="s">
        <v>1919</v>
      </c>
      <c r="D1525" s="367">
        <f t="shared" si="117"/>
        <v>0</v>
      </c>
      <c r="E1525" s="368">
        <f t="shared" si="118"/>
        <v>0</v>
      </c>
      <c r="F1525" s="368">
        <f t="shared" si="119"/>
        <v>0</v>
      </c>
      <c r="G1525" s="368">
        <f t="shared" si="120"/>
        <v>0</v>
      </c>
      <c r="H1525" s="368">
        <f t="shared" si="121"/>
        <v>0</v>
      </c>
      <c r="I1525" s="368">
        <f t="shared" si="122"/>
        <v>0</v>
      </c>
      <c r="J1525" s="368">
        <f t="shared" si="123"/>
        <v>0</v>
      </c>
      <c r="K1525" s="368">
        <f t="shared" si="124"/>
        <v>0</v>
      </c>
      <c r="L1525" s="368">
        <f t="shared" si="125"/>
        <v>0</v>
      </c>
      <c r="M1525" s="368">
        <f t="shared" si="126"/>
        <v>0</v>
      </c>
      <c r="N1525" s="370">
        <f t="shared" si="127"/>
        <v>0</v>
      </c>
      <c r="O1525" s="371"/>
      <c r="P1525" s="413">
        <f t="shared" si="142"/>
        <v>0</v>
      </c>
      <c r="Q1525" s="373" t="str">
        <f t="shared" si="143"/>
        <v/>
      </c>
      <c r="R1525" s="431">
        <v>0</v>
      </c>
      <c r="S1525" s="428">
        <v>0</v>
      </c>
      <c r="T1525" s="414">
        <v>0</v>
      </c>
      <c r="U1525" s="414">
        <v>0</v>
      </c>
      <c r="V1525" s="414">
        <v>0</v>
      </c>
      <c r="W1525" s="414">
        <v>0</v>
      </c>
      <c r="X1525" s="414">
        <v>0</v>
      </c>
      <c r="Y1525" s="414">
        <v>0</v>
      </c>
      <c r="Z1525" s="414">
        <v>0</v>
      </c>
      <c r="AA1525" s="414">
        <v>0</v>
      </c>
      <c r="AB1525" s="428">
        <v>0</v>
      </c>
      <c r="AC1525" s="415"/>
      <c r="AD1525" s="421">
        <v>0</v>
      </c>
      <c r="AE1525" s="427">
        <v>0</v>
      </c>
      <c r="AF1525" s="417"/>
      <c r="AG1525" s="375"/>
      <c r="AH1525" s="417"/>
      <c r="AI1525" s="421">
        <v>0</v>
      </c>
      <c r="AJ1525" s="421">
        <v>0</v>
      </c>
      <c r="AK1525" s="421">
        <v>0</v>
      </c>
      <c r="AL1525" s="434"/>
      <c r="AM1525" s="435"/>
      <c r="AN1525" s="435"/>
      <c r="AO1525" s="375">
        <v>0</v>
      </c>
    </row>
    <row r="1526" spans="1:41" ht="24" customHeight="1" x14ac:dyDescent="0.3">
      <c r="A1526" s="419" t="s">
        <v>6093</v>
      </c>
      <c r="B1526" s="411" t="s">
        <v>6094</v>
      </c>
      <c r="C1526" s="412" t="s">
        <v>139</v>
      </c>
      <c r="D1526" s="367">
        <f t="shared" si="117"/>
        <v>0</v>
      </c>
      <c r="E1526" s="368">
        <f t="shared" si="118"/>
        <v>0</v>
      </c>
      <c r="F1526" s="368">
        <f t="shared" si="119"/>
        <v>0</v>
      </c>
      <c r="G1526" s="368">
        <f t="shared" si="120"/>
        <v>0</v>
      </c>
      <c r="H1526" s="368">
        <f t="shared" si="121"/>
        <v>0</v>
      </c>
      <c r="I1526" s="368">
        <f t="shared" si="122"/>
        <v>0</v>
      </c>
      <c r="J1526" s="368">
        <f t="shared" si="123"/>
        <v>0</v>
      </c>
      <c r="K1526" s="368">
        <f t="shared" si="124"/>
        <v>0</v>
      </c>
      <c r="L1526" s="368">
        <f t="shared" si="125"/>
        <v>0</v>
      </c>
      <c r="M1526" s="368">
        <f t="shared" si="126"/>
        <v>0</v>
      </c>
      <c r="N1526" s="370">
        <f t="shared" si="127"/>
        <v>0</v>
      </c>
      <c r="O1526" s="371"/>
      <c r="P1526" s="413">
        <f t="shared" si="142"/>
        <v>0</v>
      </c>
      <c r="Q1526" s="373" t="str">
        <f t="shared" si="143"/>
        <v/>
      </c>
      <c r="R1526" s="374">
        <v>0</v>
      </c>
      <c r="S1526" s="414">
        <v>0</v>
      </c>
      <c r="T1526" s="414">
        <v>0</v>
      </c>
      <c r="U1526" s="414">
        <v>0</v>
      </c>
      <c r="V1526" s="414">
        <v>0</v>
      </c>
      <c r="W1526" s="414">
        <v>0</v>
      </c>
      <c r="X1526" s="414">
        <v>0</v>
      </c>
      <c r="Y1526" s="414">
        <v>0</v>
      </c>
      <c r="Z1526" s="414">
        <v>0</v>
      </c>
      <c r="AA1526" s="414">
        <v>0</v>
      </c>
      <c r="AB1526" s="414">
        <v>0</v>
      </c>
      <c r="AC1526" s="429"/>
      <c r="AD1526" s="426">
        <v>0</v>
      </c>
      <c r="AE1526" s="427">
        <v>0</v>
      </c>
      <c r="AF1526" s="417"/>
      <c r="AG1526" s="375"/>
      <c r="AH1526" s="417"/>
      <c r="AI1526" s="124">
        <v>0</v>
      </c>
      <c r="AJ1526" s="124">
        <v>0</v>
      </c>
      <c r="AK1526" s="124">
        <v>0</v>
      </c>
      <c r="AL1526" s="126"/>
      <c r="AM1526" s="418"/>
      <c r="AN1526" s="418"/>
      <c r="AO1526" s="375">
        <v>0</v>
      </c>
    </row>
    <row r="1527" spans="1:41" ht="24" customHeight="1" x14ac:dyDescent="0.3">
      <c r="A1527" s="419" t="s">
        <v>6095</v>
      </c>
      <c r="B1527" s="411" t="s">
        <v>6096</v>
      </c>
      <c r="C1527" s="412" t="s">
        <v>907</v>
      </c>
      <c r="D1527" s="367">
        <f t="shared" si="117"/>
        <v>14</v>
      </c>
      <c r="E1527" s="368">
        <f t="shared" si="118"/>
        <v>10</v>
      </c>
      <c r="F1527" s="368">
        <f t="shared" si="119"/>
        <v>0</v>
      </c>
      <c r="G1527" s="368">
        <f t="shared" si="120"/>
        <v>0</v>
      </c>
      <c r="H1527" s="368">
        <f t="shared" si="121"/>
        <v>0</v>
      </c>
      <c r="I1527" s="368">
        <f t="shared" si="122"/>
        <v>0</v>
      </c>
      <c r="J1527" s="368">
        <f t="shared" si="123"/>
        <v>0</v>
      </c>
      <c r="K1527" s="368">
        <f t="shared" si="124"/>
        <v>0</v>
      </c>
      <c r="L1527" s="368">
        <f t="shared" si="125"/>
        <v>0</v>
      </c>
      <c r="M1527" s="368">
        <f t="shared" si="126"/>
        <v>0</v>
      </c>
      <c r="N1527" s="370">
        <f t="shared" si="127"/>
        <v>24</v>
      </c>
      <c r="O1527" s="371"/>
      <c r="P1527" s="413">
        <f t="shared" si="142"/>
        <v>24</v>
      </c>
      <c r="Q1527" s="373">
        <f t="shared" si="143"/>
        <v>362</v>
      </c>
      <c r="R1527" s="374">
        <v>0</v>
      </c>
      <c r="S1527" s="420">
        <v>14</v>
      </c>
      <c r="T1527" s="414">
        <v>0</v>
      </c>
      <c r="U1527" s="414">
        <v>0</v>
      </c>
      <c r="V1527" s="414">
        <v>0</v>
      </c>
      <c r="W1527" s="414">
        <v>0</v>
      </c>
      <c r="X1527" s="414">
        <v>0</v>
      </c>
      <c r="Y1527" s="414">
        <v>0</v>
      </c>
      <c r="Z1527" s="414">
        <v>0</v>
      </c>
      <c r="AA1527" s="414">
        <v>0</v>
      </c>
      <c r="AB1527" s="420">
        <v>0</v>
      </c>
      <c r="AC1527" s="415"/>
      <c r="AD1527" s="426">
        <v>0</v>
      </c>
      <c r="AE1527" s="416">
        <v>0</v>
      </c>
      <c r="AF1527" s="417">
        <v>10</v>
      </c>
      <c r="AG1527" s="375"/>
      <c r="AH1527" s="417"/>
      <c r="AI1527" s="142">
        <v>0</v>
      </c>
      <c r="AJ1527" s="142">
        <v>0</v>
      </c>
      <c r="AK1527" s="142">
        <v>0</v>
      </c>
      <c r="AL1527" s="126"/>
      <c r="AM1527" s="418"/>
      <c r="AN1527" s="418"/>
      <c r="AO1527" s="375">
        <v>0</v>
      </c>
    </row>
    <row r="1528" spans="1:41" ht="24" customHeight="1" x14ac:dyDescent="0.3">
      <c r="A1528" s="410" t="s">
        <v>6098</v>
      </c>
      <c r="B1528" s="411" t="s">
        <v>6099</v>
      </c>
      <c r="C1528" s="412" t="s">
        <v>2541</v>
      </c>
      <c r="D1528" s="367">
        <f t="shared" si="117"/>
        <v>0</v>
      </c>
      <c r="E1528" s="368">
        <f t="shared" si="118"/>
        <v>0</v>
      </c>
      <c r="F1528" s="368">
        <f t="shared" si="119"/>
        <v>0</v>
      </c>
      <c r="G1528" s="368">
        <f t="shared" si="120"/>
        <v>0</v>
      </c>
      <c r="H1528" s="368">
        <f t="shared" si="121"/>
        <v>0</v>
      </c>
      <c r="I1528" s="368">
        <f t="shared" si="122"/>
        <v>0</v>
      </c>
      <c r="J1528" s="368">
        <f t="shared" si="123"/>
        <v>0</v>
      </c>
      <c r="K1528" s="368">
        <f t="shared" si="124"/>
        <v>0</v>
      </c>
      <c r="L1528" s="368">
        <f t="shared" si="125"/>
        <v>0</v>
      </c>
      <c r="M1528" s="368">
        <f t="shared" si="126"/>
        <v>0</v>
      </c>
      <c r="N1528" s="370">
        <f t="shared" si="127"/>
        <v>0</v>
      </c>
      <c r="O1528" s="371"/>
      <c r="P1528" s="413">
        <f t="shared" si="142"/>
        <v>0</v>
      </c>
      <c r="Q1528" s="373" t="str">
        <f t="shared" si="143"/>
        <v/>
      </c>
      <c r="R1528" s="374">
        <v>0</v>
      </c>
      <c r="S1528" s="425">
        <v>0</v>
      </c>
      <c r="T1528" s="414">
        <v>0</v>
      </c>
      <c r="U1528" s="414">
        <v>0</v>
      </c>
      <c r="V1528" s="414">
        <v>0</v>
      </c>
      <c r="W1528" s="414">
        <v>0</v>
      </c>
      <c r="X1528" s="414">
        <v>0</v>
      </c>
      <c r="Y1528" s="414">
        <v>0</v>
      </c>
      <c r="Z1528" s="414">
        <v>0</v>
      </c>
      <c r="AA1528" s="414">
        <v>0</v>
      </c>
      <c r="AB1528" s="425">
        <v>0</v>
      </c>
      <c r="AC1528" s="415"/>
      <c r="AD1528" s="421">
        <v>0</v>
      </c>
      <c r="AE1528" s="416">
        <v>0</v>
      </c>
      <c r="AF1528" s="417"/>
      <c r="AG1528" s="375"/>
      <c r="AH1528" s="417"/>
      <c r="AI1528" s="421">
        <v>0</v>
      </c>
      <c r="AJ1528" s="421">
        <v>0</v>
      </c>
      <c r="AK1528" s="421">
        <v>0</v>
      </c>
      <c r="AL1528" s="126"/>
      <c r="AM1528" s="418"/>
      <c r="AN1528" s="418"/>
      <c r="AO1528" s="375">
        <v>0</v>
      </c>
    </row>
    <row r="1529" spans="1:41" ht="24" customHeight="1" x14ac:dyDescent="0.3">
      <c r="A1529" s="419" t="s">
        <v>6100</v>
      </c>
      <c r="B1529" s="411" t="s">
        <v>6101</v>
      </c>
      <c r="C1529" s="412" t="s">
        <v>113</v>
      </c>
      <c r="D1529" s="367">
        <f t="shared" si="117"/>
        <v>110</v>
      </c>
      <c r="E1529" s="368">
        <f t="shared" si="118"/>
        <v>18</v>
      </c>
      <c r="F1529" s="368">
        <f t="shared" si="119"/>
        <v>0</v>
      </c>
      <c r="G1529" s="368">
        <f t="shared" si="120"/>
        <v>0</v>
      </c>
      <c r="H1529" s="368">
        <f t="shared" si="121"/>
        <v>0</v>
      </c>
      <c r="I1529" s="368">
        <f t="shared" si="122"/>
        <v>0</v>
      </c>
      <c r="J1529" s="368">
        <f t="shared" si="123"/>
        <v>0</v>
      </c>
      <c r="K1529" s="368">
        <f t="shared" si="124"/>
        <v>0</v>
      </c>
      <c r="L1529" s="368">
        <f t="shared" si="125"/>
        <v>0</v>
      </c>
      <c r="M1529" s="368">
        <f t="shared" si="126"/>
        <v>0</v>
      </c>
      <c r="N1529" s="370">
        <f t="shared" si="127"/>
        <v>128</v>
      </c>
      <c r="O1529" s="371"/>
      <c r="P1529" s="413">
        <f t="shared" si="142"/>
        <v>128</v>
      </c>
      <c r="Q1529" s="373">
        <f t="shared" si="143"/>
        <v>66</v>
      </c>
      <c r="R1529" s="374">
        <v>0</v>
      </c>
      <c r="S1529" s="428">
        <v>0</v>
      </c>
      <c r="T1529" s="414">
        <v>0</v>
      </c>
      <c r="U1529" s="414">
        <v>0</v>
      </c>
      <c r="V1529" s="414">
        <v>0</v>
      </c>
      <c r="W1529" s="414">
        <v>0</v>
      </c>
      <c r="X1529" s="414">
        <v>0</v>
      </c>
      <c r="Y1529" s="414">
        <v>0</v>
      </c>
      <c r="Z1529" s="414">
        <v>0</v>
      </c>
      <c r="AA1529" s="414">
        <v>0</v>
      </c>
      <c r="AB1529" s="428">
        <v>0</v>
      </c>
      <c r="AC1529" s="415"/>
      <c r="AD1529" s="426">
        <v>0</v>
      </c>
      <c r="AE1529" s="416">
        <v>0</v>
      </c>
      <c r="AF1529" s="417">
        <v>18</v>
      </c>
      <c r="AG1529" s="375"/>
      <c r="AH1529" s="417"/>
      <c r="AI1529" s="430">
        <v>110</v>
      </c>
      <c r="AJ1529" s="430">
        <v>0</v>
      </c>
      <c r="AK1529" s="430">
        <v>0</v>
      </c>
      <c r="AL1529" s="126"/>
      <c r="AM1529" s="418"/>
      <c r="AN1529" s="418"/>
      <c r="AO1529" s="375">
        <v>0</v>
      </c>
    </row>
    <row r="1530" spans="1:41" ht="24" customHeight="1" x14ac:dyDescent="0.3">
      <c r="A1530" s="410" t="s">
        <v>6102</v>
      </c>
      <c r="B1530" s="411" t="s">
        <v>6103</v>
      </c>
      <c r="C1530" s="412" t="s">
        <v>2541</v>
      </c>
      <c r="D1530" s="367">
        <f t="shared" si="117"/>
        <v>0</v>
      </c>
      <c r="E1530" s="368">
        <f t="shared" si="118"/>
        <v>0</v>
      </c>
      <c r="F1530" s="368">
        <f t="shared" si="119"/>
        <v>0</v>
      </c>
      <c r="G1530" s="368">
        <f t="shared" si="120"/>
        <v>0</v>
      </c>
      <c r="H1530" s="368">
        <f t="shared" si="121"/>
        <v>0</v>
      </c>
      <c r="I1530" s="368">
        <f t="shared" si="122"/>
        <v>0</v>
      </c>
      <c r="J1530" s="368">
        <f t="shared" si="123"/>
        <v>0</v>
      </c>
      <c r="K1530" s="368">
        <f t="shared" si="124"/>
        <v>0</v>
      </c>
      <c r="L1530" s="368">
        <f t="shared" si="125"/>
        <v>0</v>
      </c>
      <c r="M1530" s="368">
        <f t="shared" si="126"/>
        <v>0</v>
      </c>
      <c r="N1530" s="370">
        <f t="shared" si="127"/>
        <v>0</v>
      </c>
      <c r="O1530" s="371"/>
      <c r="P1530" s="413">
        <f t="shared" si="142"/>
        <v>0</v>
      </c>
      <c r="Q1530" s="373" t="str">
        <f t="shared" si="143"/>
        <v/>
      </c>
      <c r="R1530" s="374">
        <v>0</v>
      </c>
      <c r="S1530" s="420">
        <v>0</v>
      </c>
      <c r="T1530" s="414">
        <v>0</v>
      </c>
      <c r="U1530" s="414">
        <v>0</v>
      </c>
      <c r="V1530" s="414">
        <v>0</v>
      </c>
      <c r="W1530" s="414">
        <v>0</v>
      </c>
      <c r="X1530" s="414">
        <v>0</v>
      </c>
      <c r="Y1530" s="414">
        <v>0</v>
      </c>
      <c r="Z1530" s="414">
        <v>0</v>
      </c>
      <c r="AA1530" s="414">
        <v>0</v>
      </c>
      <c r="AB1530" s="420">
        <v>0</v>
      </c>
      <c r="AC1530" s="415"/>
      <c r="AD1530" s="124">
        <v>0</v>
      </c>
      <c r="AE1530" s="427">
        <v>0</v>
      </c>
      <c r="AF1530" s="417"/>
      <c r="AG1530" s="375"/>
      <c r="AH1530" s="417"/>
      <c r="AI1530" s="421">
        <v>0</v>
      </c>
      <c r="AJ1530" s="421">
        <v>0</v>
      </c>
      <c r="AK1530" s="421">
        <v>0</v>
      </c>
      <c r="AL1530" s="126"/>
      <c r="AM1530" s="418"/>
      <c r="AN1530" s="418"/>
      <c r="AO1530" s="375">
        <v>0</v>
      </c>
    </row>
    <row r="1531" spans="1:41" ht="24" customHeight="1" x14ac:dyDescent="0.3">
      <c r="A1531" s="410" t="s">
        <v>6104</v>
      </c>
      <c r="B1531" s="411" t="s">
        <v>6105</v>
      </c>
      <c r="C1531" s="412" t="s">
        <v>358</v>
      </c>
      <c r="D1531" s="367">
        <f t="shared" si="117"/>
        <v>15</v>
      </c>
      <c r="E1531" s="368">
        <f t="shared" si="118"/>
        <v>2</v>
      </c>
      <c r="F1531" s="368">
        <f t="shared" si="119"/>
        <v>0</v>
      </c>
      <c r="G1531" s="368">
        <f t="shared" si="120"/>
        <v>0</v>
      </c>
      <c r="H1531" s="368">
        <f t="shared" si="121"/>
        <v>0</v>
      </c>
      <c r="I1531" s="368">
        <f t="shared" si="122"/>
        <v>0</v>
      </c>
      <c r="J1531" s="368">
        <f t="shared" si="123"/>
        <v>0</v>
      </c>
      <c r="K1531" s="368">
        <f t="shared" si="124"/>
        <v>0</v>
      </c>
      <c r="L1531" s="368">
        <f t="shared" si="125"/>
        <v>0</v>
      </c>
      <c r="M1531" s="368">
        <f t="shared" si="126"/>
        <v>0</v>
      </c>
      <c r="N1531" s="370">
        <f t="shared" si="127"/>
        <v>17</v>
      </c>
      <c r="O1531" s="371"/>
      <c r="P1531" s="413">
        <f t="shared" si="142"/>
        <v>17</v>
      </c>
      <c r="Q1531" s="373">
        <f t="shared" si="143"/>
        <v>480</v>
      </c>
      <c r="R1531" s="431">
        <v>2</v>
      </c>
      <c r="S1531" s="428">
        <v>0</v>
      </c>
      <c r="T1531" s="414">
        <v>0</v>
      </c>
      <c r="U1531" s="414">
        <v>0</v>
      </c>
      <c r="V1531" s="414">
        <v>0</v>
      </c>
      <c r="W1531" s="414">
        <v>0</v>
      </c>
      <c r="X1531" s="414">
        <v>0</v>
      </c>
      <c r="Y1531" s="414">
        <v>0</v>
      </c>
      <c r="Z1531" s="414">
        <v>0</v>
      </c>
      <c r="AA1531" s="414">
        <v>0</v>
      </c>
      <c r="AB1531" s="428">
        <v>0</v>
      </c>
      <c r="AC1531" s="415"/>
      <c r="AD1531" s="421">
        <v>0</v>
      </c>
      <c r="AE1531" s="416">
        <v>0</v>
      </c>
      <c r="AF1531" s="417">
        <v>15</v>
      </c>
      <c r="AG1531" s="375"/>
      <c r="AH1531" s="417"/>
      <c r="AI1531" s="426">
        <v>0</v>
      </c>
      <c r="AJ1531" s="426">
        <v>0</v>
      </c>
      <c r="AK1531" s="426">
        <v>0</v>
      </c>
      <c r="AL1531" s="434"/>
      <c r="AM1531" s="435"/>
      <c r="AN1531" s="435"/>
      <c r="AO1531" s="375">
        <v>0</v>
      </c>
    </row>
    <row r="1532" spans="1:41" ht="24" customHeight="1" x14ac:dyDescent="0.3">
      <c r="A1532" s="419" t="s">
        <v>6106</v>
      </c>
      <c r="B1532" s="436" t="s">
        <v>6108</v>
      </c>
      <c r="C1532" s="437" t="s">
        <v>2014</v>
      </c>
      <c r="D1532" s="367">
        <f t="shared" si="117"/>
        <v>0</v>
      </c>
      <c r="E1532" s="368">
        <f t="shared" si="118"/>
        <v>0</v>
      </c>
      <c r="F1532" s="368">
        <f t="shared" si="119"/>
        <v>0</v>
      </c>
      <c r="G1532" s="368">
        <f t="shared" si="120"/>
        <v>0</v>
      </c>
      <c r="H1532" s="368">
        <f t="shared" si="121"/>
        <v>0</v>
      </c>
      <c r="I1532" s="368">
        <f t="shared" si="122"/>
        <v>0</v>
      </c>
      <c r="J1532" s="368">
        <f t="shared" si="123"/>
        <v>0</v>
      </c>
      <c r="K1532" s="368">
        <f t="shared" si="124"/>
        <v>0</v>
      </c>
      <c r="L1532" s="368">
        <f t="shared" si="125"/>
        <v>0</v>
      </c>
      <c r="M1532" s="368">
        <f t="shared" si="126"/>
        <v>0</v>
      </c>
      <c r="N1532" s="370">
        <f t="shared" si="127"/>
        <v>0</v>
      </c>
      <c r="O1532" s="371"/>
      <c r="P1532" s="413">
        <f t="shared" si="142"/>
        <v>0</v>
      </c>
      <c r="Q1532" s="373" t="str">
        <f t="shared" si="143"/>
        <v/>
      </c>
      <c r="R1532" s="374">
        <v>0</v>
      </c>
      <c r="S1532" s="420">
        <v>0</v>
      </c>
      <c r="T1532" s="414">
        <v>0</v>
      </c>
      <c r="U1532" s="414">
        <v>0</v>
      </c>
      <c r="V1532" s="414">
        <v>0</v>
      </c>
      <c r="W1532" s="414">
        <v>0</v>
      </c>
      <c r="X1532" s="414">
        <v>0</v>
      </c>
      <c r="Y1532" s="414">
        <v>0</v>
      </c>
      <c r="Z1532" s="414">
        <v>0</v>
      </c>
      <c r="AA1532" s="414">
        <v>0</v>
      </c>
      <c r="AB1532" s="420">
        <v>0</v>
      </c>
      <c r="AC1532" s="415"/>
      <c r="AD1532" s="142">
        <v>0</v>
      </c>
      <c r="AE1532" s="416">
        <v>0</v>
      </c>
      <c r="AF1532" s="433"/>
      <c r="AG1532" s="425"/>
      <c r="AH1532" s="433"/>
      <c r="AI1532" s="426">
        <v>0</v>
      </c>
      <c r="AJ1532" s="426">
        <v>0</v>
      </c>
      <c r="AK1532" s="426">
        <v>0</v>
      </c>
      <c r="AL1532" s="126"/>
      <c r="AM1532" s="418"/>
      <c r="AN1532" s="418"/>
      <c r="AO1532" s="375">
        <v>0</v>
      </c>
    </row>
    <row r="1533" spans="1:41" ht="24" customHeight="1" x14ac:dyDescent="0.3">
      <c r="A1533" s="521" t="s">
        <v>6109</v>
      </c>
      <c r="B1533" s="522" t="s">
        <v>6110</v>
      </c>
      <c r="C1533" s="523" t="s">
        <v>6111</v>
      </c>
      <c r="D1533" s="367">
        <f t="shared" ref="D1533:D1787" si="144">MAX(R1533:AN1533)</f>
        <v>12</v>
      </c>
      <c r="E1533" s="368">
        <f t="shared" ref="E1533:E1787" si="145">LARGE(R1533:AN1533,2)</f>
        <v>9</v>
      </c>
      <c r="F1533" s="368">
        <f t="shared" ref="F1533:F1787" si="146">LARGE(R1533:AN1533,3)</f>
        <v>0</v>
      </c>
      <c r="G1533" s="368">
        <f t="shared" ref="G1533:G1787" si="147">LARGE(R1533:AN1533,4)</f>
        <v>0</v>
      </c>
      <c r="H1533" s="368">
        <f t="shared" ref="H1533:H1787" si="148">LARGE(R1533:AN1533,5)</f>
        <v>0</v>
      </c>
      <c r="I1533" s="368">
        <f t="shared" ref="I1533:I1787" si="149">LARGE(R1533:AN1533,6)</f>
        <v>0</v>
      </c>
      <c r="J1533" s="368">
        <f t="shared" ref="J1533:J1787" si="150">LARGE(R1533:AN1533,7)</f>
        <v>0</v>
      </c>
      <c r="K1533" s="368">
        <f t="shared" ref="K1533:K1787" si="151">LARGE(R1533:AN1533,8)</f>
        <v>0</v>
      </c>
      <c r="L1533" s="368">
        <f t="shared" ref="L1533:L1787" si="152">LARGE(R1533:AN1533,9)</f>
        <v>0</v>
      </c>
      <c r="M1533" s="368">
        <f t="shared" ref="M1533:M1787" si="153">LARGE(R1533:AN1533,10)</f>
        <v>0</v>
      </c>
      <c r="N1533" s="480">
        <f t="shared" ref="N1533:N1693" si="154">SUM(D1533:M1533)</f>
        <v>21</v>
      </c>
      <c r="O1533" s="524"/>
      <c r="P1533" s="525">
        <f>N1533+O1533*100</f>
        <v>21</v>
      </c>
      <c r="Q1533" s="483">
        <f>IF(P1533=0,"",RANK(P1533,P:P,0))</f>
        <v>406</v>
      </c>
      <c r="R1533" s="374">
        <v>0</v>
      </c>
      <c r="S1533" s="428">
        <v>12</v>
      </c>
      <c r="T1533" s="414">
        <v>0</v>
      </c>
      <c r="U1533" s="414">
        <v>0</v>
      </c>
      <c r="V1533" s="414">
        <v>0</v>
      </c>
      <c r="W1533" s="414">
        <v>0</v>
      </c>
      <c r="X1533" s="414">
        <v>0</v>
      </c>
      <c r="Y1533" s="414">
        <v>0</v>
      </c>
      <c r="Z1533" s="414">
        <v>0</v>
      </c>
      <c r="AA1533" s="414">
        <v>0</v>
      </c>
      <c r="AB1533" s="428">
        <v>0</v>
      </c>
      <c r="AC1533" s="526"/>
      <c r="AD1533" s="421">
        <v>0</v>
      </c>
      <c r="AE1533" s="416">
        <v>0</v>
      </c>
      <c r="AF1533" s="527"/>
      <c r="AG1533" s="198">
        <v>9</v>
      </c>
      <c r="AH1533" s="527"/>
      <c r="AI1533" s="426">
        <v>0</v>
      </c>
      <c r="AJ1533" s="426">
        <v>0</v>
      </c>
      <c r="AK1533" s="426">
        <v>0</v>
      </c>
      <c r="AL1533" s="126"/>
      <c r="AM1533" s="418"/>
      <c r="AN1533" s="418"/>
      <c r="AO1533" s="375">
        <v>0</v>
      </c>
    </row>
    <row r="1534" spans="1:41" ht="24" customHeight="1" x14ac:dyDescent="0.3">
      <c r="A1534" s="419" t="s">
        <v>6112</v>
      </c>
      <c r="B1534" s="411" t="s">
        <v>6113</v>
      </c>
      <c r="C1534" s="412" t="s">
        <v>1051</v>
      </c>
      <c r="D1534" s="367">
        <f t="shared" si="144"/>
        <v>5</v>
      </c>
      <c r="E1534" s="368">
        <f t="shared" si="145"/>
        <v>4</v>
      </c>
      <c r="F1534" s="368">
        <f t="shared" si="146"/>
        <v>0</v>
      </c>
      <c r="G1534" s="368">
        <f t="shared" si="147"/>
        <v>0</v>
      </c>
      <c r="H1534" s="368">
        <f t="shared" si="148"/>
        <v>0</v>
      </c>
      <c r="I1534" s="368">
        <f t="shared" si="149"/>
        <v>0</v>
      </c>
      <c r="J1534" s="368">
        <f t="shared" si="150"/>
        <v>0</v>
      </c>
      <c r="K1534" s="368">
        <f t="shared" si="151"/>
        <v>0</v>
      </c>
      <c r="L1534" s="368">
        <f t="shared" si="152"/>
        <v>0</v>
      </c>
      <c r="M1534" s="368">
        <f t="shared" si="153"/>
        <v>0</v>
      </c>
      <c r="N1534" s="370">
        <f t="shared" si="154"/>
        <v>9</v>
      </c>
      <c r="O1534" s="371"/>
      <c r="P1534" s="413">
        <f t="shared" ref="P1534:P1555" si="155">N1534+O1534*100</f>
        <v>9</v>
      </c>
      <c r="Q1534" s="373">
        <f t="shared" ref="Q1534:Q1555" si="156">IF(P1534=0,"",RANK(P1534,P:P,0))</f>
        <v>728</v>
      </c>
      <c r="R1534" s="374">
        <v>0</v>
      </c>
      <c r="S1534" s="420">
        <v>0</v>
      </c>
      <c r="T1534" s="414">
        <v>0</v>
      </c>
      <c r="U1534" s="414">
        <v>0</v>
      </c>
      <c r="V1534" s="414">
        <v>0</v>
      </c>
      <c r="W1534" s="414">
        <v>0</v>
      </c>
      <c r="X1534" s="414">
        <v>0</v>
      </c>
      <c r="Y1534" s="414">
        <v>0</v>
      </c>
      <c r="Z1534" s="414">
        <v>0</v>
      </c>
      <c r="AA1534" s="414">
        <v>0</v>
      </c>
      <c r="AB1534" s="420">
        <v>4</v>
      </c>
      <c r="AC1534" s="429"/>
      <c r="AD1534" s="142">
        <v>0</v>
      </c>
      <c r="AE1534" s="416">
        <v>0</v>
      </c>
      <c r="AF1534" s="417"/>
      <c r="AG1534" s="375">
        <v>5</v>
      </c>
      <c r="AH1534" s="417"/>
      <c r="AI1534" s="421">
        <v>0</v>
      </c>
      <c r="AJ1534" s="421">
        <v>0</v>
      </c>
      <c r="AK1534" s="421">
        <v>0</v>
      </c>
      <c r="AL1534" s="126"/>
      <c r="AM1534" s="418"/>
      <c r="AN1534" s="418"/>
      <c r="AO1534" s="375">
        <v>0</v>
      </c>
    </row>
    <row r="1535" spans="1:41" ht="24" customHeight="1" x14ac:dyDescent="0.3">
      <c r="A1535" s="422" t="s">
        <v>1976</v>
      </c>
      <c r="B1535" s="423" t="s">
        <v>1977</v>
      </c>
      <c r="C1535" s="424" t="s">
        <v>1978</v>
      </c>
      <c r="D1535" s="367">
        <f t="shared" si="144"/>
        <v>25</v>
      </c>
      <c r="E1535" s="368">
        <f t="shared" si="145"/>
        <v>24</v>
      </c>
      <c r="F1535" s="368">
        <f t="shared" si="146"/>
        <v>17</v>
      </c>
      <c r="G1535" s="368">
        <f t="shared" si="147"/>
        <v>2</v>
      </c>
      <c r="H1535" s="368">
        <f t="shared" si="148"/>
        <v>0</v>
      </c>
      <c r="I1535" s="368">
        <f t="shared" si="149"/>
        <v>0</v>
      </c>
      <c r="J1535" s="368">
        <f t="shared" si="150"/>
        <v>0</v>
      </c>
      <c r="K1535" s="368">
        <f t="shared" si="151"/>
        <v>0</v>
      </c>
      <c r="L1535" s="368">
        <f t="shared" si="152"/>
        <v>0</v>
      </c>
      <c r="M1535" s="368">
        <f t="shared" si="153"/>
        <v>0</v>
      </c>
      <c r="N1535" s="446">
        <f t="shared" si="154"/>
        <v>68</v>
      </c>
      <c r="O1535" s="371"/>
      <c r="P1535" s="448">
        <f t="shared" si="155"/>
        <v>68</v>
      </c>
      <c r="Q1535" s="373">
        <f t="shared" si="156"/>
        <v>111</v>
      </c>
      <c r="R1535" s="374">
        <v>25</v>
      </c>
      <c r="S1535" s="432">
        <v>17</v>
      </c>
      <c r="T1535" s="414">
        <v>0</v>
      </c>
      <c r="U1535" s="414">
        <v>0</v>
      </c>
      <c r="V1535" s="414">
        <v>0</v>
      </c>
      <c r="W1535" s="414">
        <v>0</v>
      </c>
      <c r="X1535" s="414">
        <v>0</v>
      </c>
      <c r="Y1535" s="414">
        <v>0</v>
      </c>
      <c r="Z1535" s="414">
        <v>0</v>
      </c>
      <c r="AA1535" s="414">
        <v>0</v>
      </c>
      <c r="AB1535" s="432">
        <v>0</v>
      </c>
      <c r="AC1535" s="429"/>
      <c r="AD1535" s="421">
        <v>0</v>
      </c>
      <c r="AE1535" s="416">
        <v>2</v>
      </c>
      <c r="AF1535" s="417"/>
      <c r="AG1535" s="375">
        <v>24</v>
      </c>
      <c r="AH1535" s="417"/>
      <c r="AI1535" s="426">
        <v>0</v>
      </c>
      <c r="AJ1535" s="426">
        <v>0</v>
      </c>
      <c r="AK1535" s="426">
        <v>0</v>
      </c>
      <c r="AL1535" s="126"/>
      <c r="AM1535" s="418"/>
      <c r="AN1535" s="418"/>
      <c r="AO1535" s="375">
        <v>2</v>
      </c>
    </row>
    <row r="1536" spans="1:41" ht="24" customHeight="1" x14ac:dyDescent="0.3">
      <c r="A1536" s="419" t="s">
        <v>6114</v>
      </c>
      <c r="B1536" s="411" t="s">
        <v>6115</v>
      </c>
      <c r="C1536" s="412" t="s">
        <v>384</v>
      </c>
      <c r="D1536" s="367">
        <f t="shared" si="144"/>
        <v>4</v>
      </c>
      <c r="E1536" s="368">
        <f t="shared" si="145"/>
        <v>0</v>
      </c>
      <c r="F1536" s="368">
        <f t="shared" si="146"/>
        <v>0</v>
      </c>
      <c r="G1536" s="368">
        <f t="shared" si="147"/>
        <v>0</v>
      </c>
      <c r="H1536" s="368">
        <f t="shared" si="148"/>
        <v>0</v>
      </c>
      <c r="I1536" s="368">
        <f t="shared" si="149"/>
        <v>0</v>
      </c>
      <c r="J1536" s="368">
        <f t="shared" si="150"/>
        <v>0</v>
      </c>
      <c r="K1536" s="368">
        <f t="shared" si="151"/>
        <v>0</v>
      </c>
      <c r="L1536" s="368">
        <f t="shared" si="152"/>
        <v>0</v>
      </c>
      <c r="M1536" s="368">
        <f t="shared" si="153"/>
        <v>0</v>
      </c>
      <c r="N1536" s="370">
        <f t="shared" si="154"/>
        <v>4</v>
      </c>
      <c r="O1536" s="371"/>
      <c r="P1536" s="413">
        <f t="shared" si="155"/>
        <v>4</v>
      </c>
      <c r="Q1536" s="373">
        <f t="shared" si="156"/>
        <v>889</v>
      </c>
      <c r="R1536" s="374">
        <v>0</v>
      </c>
      <c r="S1536" s="420">
        <v>0</v>
      </c>
      <c r="T1536" s="414">
        <v>0</v>
      </c>
      <c r="U1536" s="414">
        <v>0</v>
      </c>
      <c r="V1536" s="414">
        <v>0</v>
      </c>
      <c r="W1536" s="414">
        <v>0</v>
      </c>
      <c r="X1536" s="414">
        <v>0</v>
      </c>
      <c r="Y1536" s="414">
        <v>0</v>
      </c>
      <c r="Z1536" s="414">
        <v>0</v>
      </c>
      <c r="AA1536" s="414">
        <v>0</v>
      </c>
      <c r="AB1536" s="420">
        <v>0</v>
      </c>
      <c r="AC1536" s="415"/>
      <c r="AD1536" s="421">
        <v>0</v>
      </c>
      <c r="AE1536" s="416">
        <v>0</v>
      </c>
      <c r="AF1536" s="417"/>
      <c r="AG1536" s="375">
        <v>4</v>
      </c>
      <c r="AH1536" s="417"/>
      <c r="AI1536" s="421">
        <v>0</v>
      </c>
      <c r="AJ1536" s="421">
        <v>0</v>
      </c>
      <c r="AK1536" s="421">
        <v>0</v>
      </c>
      <c r="AL1536" s="126"/>
      <c r="AM1536" s="418"/>
      <c r="AN1536" s="418"/>
      <c r="AO1536" s="375">
        <v>0</v>
      </c>
    </row>
    <row r="1537" spans="1:41" ht="24" customHeight="1" x14ac:dyDescent="0.3">
      <c r="A1537" s="410" t="s">
        <v>6116</v>
      </c>
      <c r="B1537" s="411" t="s">
        <v>6117</v>
      </c>
      <c r="C1537" s="412" t="s">
        <v>6118</v>
      </c>
      <c r="D1537" s="367">
        <f t="shared" si="144"/>
        <v>0</v>
      </c>
      <c r="E1537" s="368">
        <f t="shared" si="145"/>
        <v>0</v>
      </c>
      <c r="F1537" s="368">
        <f t="shared" si="146"/>
        <v>0</v>
      </c>
      <c r="G1537" s="368">
        <f t="shared" si="147"/>
        <v>0</v>
      </c>
      <c r="H1537" s="368">
        <f t="shared" si="148"/>
        <v>0</v>
      </c>
      <c r="I1537" s="368">
        <f t="shared" si="149"/>
        <v>0</v>
      </c>
      <c r="J1537" s="368">
        <f t="shared" si="150"/>
        <v>0</v>
      </c>
      <c r="K1537" s="368">
        <f t="shared" si="151"/>
        <v>0</v>
      </c>
      <c r="L1537" s="368">
        <f t="shared" si="152"/>
        <v>0</v>
      </c>
      <c r="M1537" s="368">
        <f t="shared" si="153"/>
        <v>0</v>
      </c>
      <c r="N1537" s="370">
        <f t="shared" si="154"/>
        <v>0</v>
      </c>
      <c r="O1537" s="371"/>
      <c r="P1537" s="413">
        <f t="shared" si="155"/>
        <v>0</v>
      </c>
      <c r="Q1537" s="373" t="str">
        <f t="shared" si="156"/>
        <v/>
      </c>
      <c r="R1537" s="374">
        <v>0</v>
      </c>
      <c r="S1537" s="425">
        <v>0</v>
      </c>
      <c r="T1537" s="414">
        <v>0</v>
      </c>
      <c r="U1537" s="414">
        <v>0</v>
      </c>
      <c r="V1537" s="414">
        <v>0</v>
      </c>
      <c r="W1537" s="414">
        <v>0</v>
      </c>
      <c r="X1537" s="414">
        <v>0</v>
      </c>
      <c r="Y1537" s="414">
        <v>0</v>
      </c>
      <c r="Z1537" s="414">
        <v>0</v>
      </c>
      <c r="AA1537" s="414">
        <v>0</v>
      </c>
      <c r="AB1537" s="425">
        <v>0</v>
      </c>
      <c r="AC1537" s="429"/>
      <c r="AD1537" s="421">
        <v>0</v>
      </c>
      <c r="AE1537" s="416">
        <v>0</v>
      </c>
      <c r="AF1537" s="417"/>
      <c r="AG1537" s="375"/>
      <c r="AH1537" s="417"/>
      <c r="AI1537" s="421">
        <v>0</v>
      </c>
      <c r="AJ1537" s="421">
        <v>0</v>
      </c>
      <c r="AK1537" s="421">
        <v>0</v>
      </c>
      <c r="AL1537" s="126"/>
      <c r="AM1537" s="418"/>
      <c r="AN1537" s="418"/>
      <c r="AO1537" s="375">
        <v>0</v>
      </c>
    </row>
    <row r="1538" spans="1:41" ht="24" customHeight="1" x14ac:dyDescent="0.3">
      <c r="A1538" s="419" t="s">
        <v>6119</v>
      </c>
      <c r="B1538" s="436" t="s">
        <v>6120</v>
      </c>
      <c r="C1538" s="437" t="s">
        <v>1654</v>
      </c>
      <c r="D1538" s="367">
        <f t="shared" si="144"/>
        <v>0</v>
      </c>
      <c r="E1538" s="368">
        <f t="shared" si="145"/>
        <v>0</v>
      </c>
      <c r="F1538" s="368">
        <f t="shared" si="146"/>
        <v>0</v>
      </c>
      <c r="G1538" s="368">
        <f t="shared" si="147"/>
        <v>0</v>
      </c>
      <c r="H1538" s="368">
        <f t="shared" si="148"/>
        <v>0</v>
      </c>
      <c r="I1538" s="368">
        <f t="shared" si="149"/>
        <v>0</v>
      </c>
      <c r="J1538" s="368">
        <f t="shared" si="150"/>
        <v>0</v>
      </c>
      <c r="K1538" s="368">
        <f t="shared" si="151"/>
        <v>0</v>
      </c>
      <c r="L1538" s="368">
        <f t="shared" si="152"/>
        <v>0</v>
      </c>
      <c r="M1538" s="368">
        <f t="shared" si="153"/>
        <v>0</v>
      </c>
      <c r="N1538" s="370">
        <f t="shared" si="154"/>
        <v>0</v>
      </c>
      <c r="O1538" s="371"/>
      <c r="P1538" s="413">
        <f t="shared" si="155"/>
        <v>0</v>
      </c>
      <c r="Q1538" s="373" t="str">
        <f t="shared" si="156"/>
        <v/>
      </c>
      <c r="R1538" s="374">
        <v>0</v>
      </c>
      <c r="S1538" s="390">
        <v>0</v>
      </c>
      <c r="T1538" s="414">
        <v>0</v>
      </c>
      <c r="U1538" s="414">
        <v>0</v>
      </c>
      <c r="V1538" s="414">
        <v>0</v>
      </c>
      <c r="W1538" s="414">
        <v>0</v>
      </c>
      <c r="X1538" s="414">
        <v>0</v>
      </c>
      <c r="Y1538" s="414">
        <v>0</v>
      </c>
      <c r="Z1538" s="414">
        <v>0</v>
      </c>
      <c r="AA1538" s="414">
        <v>0</v>
      </c>
      <c r="AB1538" s="390">
        <v>0</v>
      </c>
      <c r="AC1538" s="415"/>
      <c r="AD1538" s="421">
        <v>0</v>
      </c>
      <c r="AE1538" s="427">
        <v>0</v>
      </c>
      <c r="AF1538" s="433"/>
      <c r="AG1538" s="425"/>
      <c r="AH1538" s="433"/>
      <c r="AI1538" s="124">
        <v>0</v>
      </c>
      <c r="AJ1538" s="124">
        <v>0</v>
      </c>
      <c r="AK1538" s="124">
        <v>0</v>
      </c>
      <c r="AL1538" s="126"/>
      <c r="AM1538" s="418"/>
      <c r="AN1538" s="418"/>
      <c r="AO1538" s="375">
        <v>0</v>
      </c>
    </row>
    <row r="1539" spans="1:41" ht="24" customHeight="1" x14ac:dyDescent="0.3">
      <c r="A1539" s="422" t="s">
        <v>6121</v>
      </c>
      <c r="B1539" s="423" t="s">
        <v>6122</v>
      </c>
      <c r="C1539" s="424" t="s">
        <v>1654</v>
      </c>
      <c r="D1539" s="367">
        <f t="shared" si="144"/>
        <v>0</v>
      </c>
      <c r="E1539" s="368">
        <f t="shared" si="145"/>
        <v>0</v>
      </c>
      <c r="F1539" s="368">
        <f t="shared" si="146"/>
        <v>0</v>
      </c>
      <c r="G1539" s="368">
        <f t="shared" si="147"/>
        <v>0</v>
      </c>
      <c r="H1539" s="368">
        <f t="shared" si="148"/>
        <v>0</v>
      </c>
      <c r="I1539" s="368">
        <f t="shared" si="149"/>
        <v>0</v>
      </c>
      <c r="J1539" s="368">
        <f t="shared" si="150"/>
        <v>0</v>
      </c>
      <c r="K1539" s="368">
        <f t="shared" si="151"/>
        <v>0</v>
      </c>
      <c r="L1539" s="368">
        <f t="shared" si="152"/>
        <v>0</v>
      </c>
      <c r="M1539" s="368">
        <f t="shared" si="153"/>
        <v>0</v>
      </c>
      <c r="N1539" s="446">
        <f t="shared" si="154"/>
        <v>0</v>
      </c>
      <c r="O1539" s="371"/>
      <c r="P1539" s="448">
        <f t="shared" si="155"/>
        <v>0</v>
      </c>
      <c r="Q1539" s="373" t="str">
        <f t="shared" si="156"/>
        <v/>
      </c>
      <c r="R1539" s="374">
        <v>0</v>
      </c>
      <c r="S1539" s="420">
        <v>0</v>
      </c>
      <c r="T1539" s="414">
        <v>0</v>
      </c>
      <c r="U1539" s="414">
        <v>0</v>
      </c>
      <c r="V1539" s="414">
        <v>0</v>
      </c>
      <c r="W1539" s="414">
        <v>0</v>
      </c>
      <c r="X1539" s="414">
        <v>0</v>
      </c>
      <c r="Y1539" s="414">
        <v>0</v>
      </c>
      <c r="Z1539" s="414">
        <v>0</v>
      </c>
      <c r="AA1539" s="414">
        <v>0</v>
      </c>
      <c r="AB1539" s="420">
        <v>0</v>
      </c>
      <c r="AC1539" s="429"/>
      <c r="AD1539" s="430">
        <v>0</v>
      </c>
      <c r="AE1539" s="427">
        <v>0</v>
      </c>
      <c r="AF1539" s="417"/>
      <c r="AG1539" s="375"/>
      <c r="AH1539" s="417"/>
      <c r="AI1539" s="421">
        <v>0</v>
      </c>
      <c r="AJ1539" s="421">
        <v>0</v>
      </c>
      <c r="AK1539" s="421">
        <v>0</v>
      </c>
      <c r="AL1539" s="126"/>
      <c r="AM1539" s="418"/>
      <c r="AN1539" s="418"/>
      <c r="AO1539" s="375">
        <v>0</v>
      </c>
    </row>
    <row r="1540" spans="1:41" ht="24" customHeight="1" x14ac:dyDescent="0.3">
      <c r="A1540" s="410" t="s">
        <v>6123</v>
      </c>
      <c r="B1540" s="411" t="s">
        <v>6124</v>
      </c>
      <c r="C1540" s="412" t="s">
        <v>163</v>
      </c>
      <c r="D1540" s="367">
        <f t="shared" si="144"/>
        <v>0</v>
      </c>
      <c r="E1540" s="368">
        <f t="shared" si="145"/>
        <v>0</v>
      </c>
      <c r="F1540" s="368">
        <f t="shared" si="146"/>
        <v>0</v>
      </c>
      <c r="G1540" s="368">
        <f t="shared" si="147"/>
        <v>0</v>
      </c>
      <c r="H1540" s="368">
        <f t="shared" si="148"/>
        <v>0</v>
      </c>
      <c r="I1540" s="368">
        <f t="shared" si="149"/>
        <v>0</v>
      </c>
      <c r="J1540" s="368">
        <f t="shared" si="150"/>
        <v>0</v>
      </c>
      <c r="K1540" s="368">
        <f t="shared" si="151"/>
        <v>0</v>
      </c>
      <c r="L1540" s="368">
        <f t="shared" si="152"/>
        <v>0</v>
      </c>
      <c r="M1540" s="368">
        <f t="shared" si="153"/>
        <v>0</v>
      </c>
      <c r="N1540" s="370">
        <f t="shared" si="154"/>
        <v>0</v>
      </c>
      <c r="O1540" s="371"/>
      <c r="P1540" s="413">
        <f t="shared" si="155"/>
        <v>0</v>
      </c>
      <c r="Q1540" s="373" t="str">
        <f t="shared" si="156"/>
        <v/>
      </c>
      <c r="R1540" s="374">
        <v>0</v>
      </c>
      <c r="S1540" s="425">
        <v>0</v>
      </c>
      <c r="T1540" s="414">
        <v>0</v>
      </c>
      <c r="U1540" s="414">
        <v>0</v>
      </c>
      <c r="V1540" s="414">
        <v>0</v>
      </c>
      <c r="W1540" s="414">
        <v>0</v>
      </c>
      <c r="X1540" s="414">
        <v>0</v>
      </c>
      <c r="Y1540" s="414">
        <v>0</v>
      </c>
      <c r="Z1540" s="414">
        <v>0</v>
      </c>
      <c r="AA1540" s="414">
        <v>0</v>
      </c>
      <c r="AB1540" s="425">
        <v>0</v>
      </c>
      <c r="AC1540" s="429"/>
      <c r="AD1540" s="426">
        <v>0</v>
      </c>
      <c r="AE1540" s="427">
        <v>0</v>
      </c>
      <c r="AF1540" s="417"/>
      <c r="AG1540" s="375"/>
      <c r="AH1540" s="417"/>
      <c r="AI1540" s="430">
        <v>0</v>
      </c>
      <c r="AJ1540" s="430">
        <v>0</v>
      </c>
      <c r="AK1540" s="430">
        <v>0</v>
      </c>
      <c r="AL1540" s="126"/>
      <c r="AM1540" s="418"/>
      <c r="AN1540" s="418"/>
      <c r="AO1540" s="375">
        <v>0</v>
      </c>
    </row>
    <row r="1541" spans="1:41" ht="24" customHeight="1" x14ac:dyDescent="0.3">
      <c r="A1541" s="419" t="s">
        <v>6125</v>
      </c>
      <c r="B1541" s="411" t="s">
        <v>6126</v>
      </c>
      <c r="C1541" s="412" t="s">
        <v>3020</v>
      </c>
      <c r="D1541" s="367">
        <f t="shared" si="144"/>
        <v>22</v>
      </c>
      <c r="E1541" s="368">
        <f t="shared" si="145"/>
        <v>0</v>
      </c>
      <c r="F1541" s="368">
        <f t="shared" si="146"/>
        <v>0</v>
      </c>
      <c r="G1541" s="368">
        <f t="shared" si="147"/>
        <v>0</v>
      </c>
      <c r="H1541" s="368">
        <f t="shared" si="148"/>
        <v>0</v>
      </c>
      <c r="I1541" s="368">
        <f t="shared" si="149"/>
        <v>0</v>
      </c>
      <c r="J1541" s="368">
        <f t="shared" si="150"/>
        <v>0</v>
      </c>
      <c r="K1541" s="368">
        <f t="shared" si="151"/>
        <v>0</v>
      </c>
      <c r="L1541" s="368">
        <f t="shared" si="152"/>
        <v>0</v>
      </c>
      <c r="M1541" s="368">
        <f t="shared" si="153"/>
        <v>0</v>
      </c>
      <c r="N1541" s="370">
        <f t="shared" si="154"/>
        <v>22</v>
      </c>
      <c r="O1541" s="371"/>
      <c r="P1541" s="413">
        <f t="shared" si="155"/>
        <v>22</v>
      </c>
      <c r="Q1541" s="373">
        <f t="shared" si="156"/>
        <v>392</v>
      </c>
      <c r="R1541" s="374">
        <v>0</v>
      </c>
      <c r="S1541" s="420">
        <v>0</v>
      </c>
      <c r="T1541" s="414">
        <v>0</v>
      </c>
      <c r="U1541" s="414">
        <v>0</v>
      </c>
      <c r="V1541" s="414">
        <v>0</v>
      </c>
      <c r="W1541" s="414">
        <v>0</v>
      </c>
      <c r="X1541" s="414">
        <v>0</v>
      </c>
      <c r="Y1541" s="414">
        <v>0</v>
      </c>
      <c r="Z1541" s="414">
        <v>0</v>
      </c>
      <c r="AA1541" s="414">
        <v>0</v>
      </c>
      <c r="AB1541" s="420">
        <v>0</v>
      </c>
      <c r="AC1541" s="429"/>
      <c r="AD1541" s="430">
        <v>0</v>
      </c>
      <c r="AE1541" s="427">
        <v>0</v>
      </c>
      <c r="AF1541" s="417"/>
      <c r="AG1541" s="375"/>
      <c r="AH1541" s="417"/>
      <c r="AI1541" s="426">
        <v>0</v>
      </c>
      <c r="AJ1541" s="426">
        <v>0</v>
      </c>
      <c r="AK1541" s="426">
        <v>0</v>
      </c>
      <c r="AL1541" s="126"/>
      <c r="AM1541" s="418">
        <v>22</v>
      </c>
      <c r="AN1541" s="418"/>
      <c r="AO1541" s="375">
        <v>0</v>
      </c>
    </row>
    <row r="1542" spans="1:41" ht="24" customHeight="1" x14ac:dyDescent="0.3">
      <c r="A1542" s="410" t="s">
        <v>6127</v>
      </c>
      <c r="B1542" s="411" t="s">
        <v>6128</v>
      </c>
      <c r="C1542" s="412" t="s">
        <v>2546</v>
      </c>
      <c r="D1542" s="367">
        <f t="shared" si="144"/>
        <v>0</v>
      </c>
      <c r="E1542" s="368">
        <f t="shared" si="145"/>
        <v>0</v>
      </c>
      <c r="F1542" s="368">
        <f t="shared" si="146"/>
        <v>0</v>
      </c>
      <c r="G1542" s="368">
        <f t="shared" si="147"/>
        <v>0</v>
      </c>
      <c r="H1542" s="368">
        <f t="shared" si="148"/>
        <v>0</v>
      </c>
      <c r="I1542" s="368">
        <f t="shared" si="149"/>
        <v>0</v>
      </c>
      <c r="J1542" s="368">
        <f t="shared" si="150"/>
        <v>0</v>
      </c>
      <c r="K1542" s="368">
        <f t="shared" si="151"/>
        <v>0</v>
      </c>
      <c r="L1542" s="368">
        <f t="shared" si="152"/>
        <v>0</v>
      </c>
      <c r="M1542" s="368">
        <f t="shared" si="153"/>
        <v>0</v>
      </c>
      <c r="N1542" s="370">
        <f t="shared" si="154"/>
        <v>0</v>
      </c>
      <c r="O1542" s="371"/>
      <c r="P1542" s="413">
        <f t="shared" si="155"/>
        <v>0</v>
      </c>
      <c r="Q1542" s="373" t="str">
        <f t="shared" si="156"/>
        <v/>
      </c>
      <c r="R1542" s="374">
        <v>0</v>
      </c>
      <c r="S1542" s="414">
        <v>0</v>
      </c>
      <c r="T1542" s="414">
        <v>0</v>
      </c>
      <c r="U1542" s="414">
        <v>0</v>
      </c>
      <c r="V1542" s="414">
        <v>0</v>
      </c>
      <c r="W1542" s="414">
        <v>0</v>
      </c>
      <c r="X1542" s="414">
        <v>0</v>
      </c>
      <c r="Y1542" s="414">
        <v>0</v>
      </c>
      <c r="Z1542" s="414">
        <v>0</v>
      </c>
      <c r="AA1542" s="414">
        <v>0</v>
      </c>
      <c r="AB1542" s="414">
        <v>0</v>
      </c>
      <c r="AC1542" s="415"/>
      <c r="AD1542" s="389">
        <v>0</v>
      </c>
      <c r="AE1542" s="416">
        <v>0</v>
      </c>
      <c r="AF1542" s="417"/>
      <c r="AG1542" s="375"/>
      <c r="AH1542" s="417"/>
      <c r="AI1542" s="142">
        <v>0</v>
      </c>
      <c r="AJ1542" s="142">
        <v>0</v>
      </c>
      <c r="AK1542" s="142">
        <v>0</v>
      </c>
      <c r="AL1542" s="126"/>
      <c r="AM1542" s="418"/>
      <c r="AN1542" s="418"/>
      <c r="AO1542" s="375">
        <v>0</v>
      </c>
    </row>
    <row r="1543" spans="1:41" ht="24" customHeight="1" x14ac:dyDescent="0.3">
      <c r="A1543" s="410" t="s">
        <v>6131</v>
      </c>
      <c r="B1543" s="411" t="s">
        <v>6132</v>
      </c>
      <c r="C1543" s="412" t="s">
        <v>2932</v>
      </c>
      <c r="D1543" s="367">
        <f t="shared" si="144"/>
        <v>0</v>
      </c>
      <c r="E1543" s="368">
        <f t="shared" si="145"/>
        <v>0</v>
      </c>
      <c r="F1543" s="368">
        <f t="shared" si="146"/>
        <v>0</v>
      </c>
      <c r="G1543" s="368">
        <f t="shared" si="147"/>
        <v>0</v>
      </c>
      <c r="H1543" s="368">
        <f t="shared" si="148"/>
        <v>0</v>
      </c>
      <c r="I1543" s="368">
        <f t="shared" si="149"/>
        <v>0</v>
      </c>
      <c r="J1543" s="368">
        <f t="shared" si="150"/>
        <v>0</v>
      </c>
      <c r="K1543" s="368">
        <f t="shared" si="151"/>
        <v>0</v>
      </c>
      <c r="L1543" s="368">
        <f t="shared" si="152"/>
        <v>0</v>
      </c>
      <c r="M1543" s="368">
        <f t="shared" si="153"/>
        <v>0</v>
      </c>
      <c r="N1543" s="370">
        <f t="shared" si="154"/>
        <v>0</v>
      </c>
      <c r="O1543" s="371"/>
      <c r="P1543" s="413">
        <f t="shared" si="155"/>
        <v>0</v>
      </c>
      <c r="Q1543" s="373" t="str">
        <f t="shared" si="156"/>
        <v/>
      </c>
      <c r="R1543" s="374">
        <v>0</v>
      </c>
      <c r="S1543" s="420">
        <v>0</v>
      </c>
      <c r="T1543" s="414">
        <v>0</v>
      </c>
      <c r="U1543" s="414">
        <v>0</v>
      </c>
      <c r="V1543" s="414">
        <v>0</v>
      </c>
      <c r="W1543" s="414">
        <v>0</v>
      </c>
      <c r="X1543" s="414">
        <v>0</v>
      </c>
      <c r="Y1543" s="414">
        <v>0</v>
      </c>
      <c r="Z1543" s="414">
        <v>0</v>
      </c>
      <c r="AA1543" s="414">
        <v>0</v>
      </c>
      <c r="AB1543" s="420">
        <v>0</v>
      </c>
      <c r="AC1543" s="415"/>
      <c r="AD1543" s="421">
        <v>0</v>
      </c>
      <c r="AE1543" s="427">
        <v>0</v>
      </c>
      <c r="AF1543" s="417"/>
      <c r="AG1543" s="375"/>
      <c r="AH1543" s="417"/>
      <c r="AI1543" s="421">
        <v>0</v>
      </c>
      <c r="AJ1543" s="421">
        <v>0</v>
      </c>
      <c r="AK1543" s="421">
        <v>0</v>
      </c>
      <c r="AL1543" s="126"/>
      <c r="AM1543" s="418"/>
      <c r="AN1543" s="418"/>
      <c r="AO1543" s="375">
        <v>0</v>
      </c>
    </row>
    <row r="1544" spans="1:41" ht="24" customHeight="1" x14ac:dyDescent="0.3">
      <c r="A1544" s="419" t="s">
        <v>1983</v>
      </c>
      <c r="B1544" s="411" t="s">
        <v>1984</v>
      </c>
      <c r="C1544" s="412" t="s">
        <v>183</v>
      </c>
      <c r="D1544" s="367">
        <f t="shared" si="144"/>
        <v>26</v>
      </c>
      <c r="E1544" s="368">
        <f t="shared" si="145"/>
        <v>8</v>
      </c>
      <c r="F1544" s="368">
        <f t="shared" si="146"/>
        <v>0</v>
      </c>
      <c r="G1544" s="368">
        <f t="shared" si="147"/>
        <v>0</v>
      </c>
      <c r="H1544" s="368">
        <f t="shared" si="148"/>
        <v>0</v>
      </c>
      <c r="I1544" s="368">
        <f t="shared" si="149"/>
        <v>0</v>
      </c>
      <c r="J1544" s="368">
        <f t="shared" si="150"/>
        <v>0</v>
      </c>
      <c r="K1544" s="368">
        <f t="shared" si="151"/>
        <v>0</v>
      </c>
      <c r="L1544" s="368">
        <f t="shared" si="152"/>
        <v>0</v>
      </c>
      <c r="M1544" s="368">
        <f t="shared" si="153"/>
        <v>0</v>
      </c>
      <c r="N1544" s="370">
        <f t="shared" si="154"/>
        <v>34</v>
      </c>
      <c r="O1544" s="371"/>
      <c r="P1544" s="413">
        <f t="shared" si="155"/>
        <v>34</v>
      </c>
      <c r="Q1544" s="373">
        <f t="shared" si="156"/>
        <v>250</v>
      </c>
      <c r="R1544" s="374">
        <v>0</v>
      </c>
      <c r="S1544" s="428">
        <v>0</v>
      </c>
      <c r="T1544" s="414">
        <v>0</v>
      </c>
      <c r="U1544" s="414">
        <v>0</v>
      </c>
      <c r="V1544" s="414">
        <v>0</v>
      </c>
      <c r="W1544" s="414">
        <v>0</v>
      </c>
      <c r="X1544" s="414">
        <v>0</v>
      </c>
      <c r="Y1544" s="414">
        <v>0</v>
      </c>
      <c r="Z1544" s="414">
        <v>0</v>
      </c>
      <c r="AA1544" s="414">
        <v>0</v>
      </c>
      <c r="AB1544" s="428">
        <v>8</v>
      </c>
      <c r="AC1544" s="415"/>
      <c r="AD1544" s="426">
        <v>0</v>
      </c>
      <c r="AE1544" s="416">
        <v>0</v>
      </c>
      <c r="AF1544" s="417"/>
      <c r="AG1544" s="375">
        <v>26</v>
      </c>
      <c r="AH1544" s="417"/>
      <c r="AI1544" s="142">
        <v>0</v>
      </c>
      <c r="AJ1544" s="142">
        <v>0</v>
      </c>
      <c r="AK1544" s="142">
        <v>0</v>
      </c>
      <c r="AL1544" s="126"/>
      <c r="AM1544" s="418"/>
      <c r="AN1544" s="418"/>
      <c r="AO1544" s="375">
        <v>0</v>
      </c>
    </row>
    <row r="1545" spans="1:41" ht="24" customHeight="1" x14ac:dyDescent="0.3">
      <c r="A1545" s="422" t="s">
        <v>6133</v>
      </c>
      <c r="B1545" s="423" t="s">
        <v>6134</v>
      </c>
      <c r="C1545" s="424" t="s">
        <v>1911</v>
      </c>
      <c r="D1545" s="367">
        <f t="shared" si="144"/>
        <v>5</v>
      </c>
      <c r="E1545" s="368">
        <f t="shared" si="145"/>
        <v>0</v>
      </c>
      <c r="F1545" s="368">
        <f t="shared" si="146"/>
        <v>0</v>
      </c>
      <c r="G1545" s="368">
        <f t="shared" si="147"/>
        <v>0</v>
      </c>
      <c r="H1545" s="368">
        <f t="shared" si="148"/>
        <v>0</v>
      </c>
      <c r="I1545" s="368">
        <f t="shared" si="149"/>
        <v>0</v>
      </c>
      <c r="J1545" s="368">
        <f t="shared" si="150"/>
        <v>0</v>
      </c>
      <c r="K1545" s="368">
        <f t="shared" si="151"/>
        <v>0</v>
      </c>
      <c r="L1545" s="368">
        <f t="shared" si="152"/>
        <v>0</v>
      </c>
      <c r="M1545" s="368">
        <f t="shared" si="153"/>
        <v>0</v>
      </c>
      <c r="N1545" s="370">
        <f t="shared" si="154"/>
        <v>5</v>
      </c>
      <c r="O1545" s="371"/>
      <c r="P1545" s="413">
        <f t="shared" si="155"/>
        <v>5</v>
      </c>
      <c r="Q1545" s="373">
        <f t="shared" si="156"/>
        <v>830</v>
      </c>
      <c r="R1545" s="374">
        <v>0</v>
      </c>
      <c r="S1545" s="420">
        <v>0</v>
      </c>
      <c r="T1545" s="414">
        <v>0</v>
      </c>
      <c r="U1545" s="414">
        <v>0</v>
      </c>
      <c r="V1545" s="414">
        <v>0</v>
      </c>
      <c r="W1545" s="414">
        <v>0</v>
      </c>
      <c r="X1545" s="414">
        <v>0</v>
      </c>
      <c r="Y1545" s="414">
        <v>0</v>
      </c>
      <c r="Z1545" s="414">
        <v>0</v>
      </c>
      <c r="AA1545" s="414">
        <v>0</v>
      </c>
      <c r="AB1545" s="420">
        <v>0</v>
      </c>
      <c r="AC1545" s="415"/>
      <c r="AD1545" s="124">
        <v>0</v>
      </c>
      <c r="AE1545" s="416">
        <v>0</v>
      </c>
      <c r="AF1545" s="417">
        <v>5</v>
      </c>
      <c r="AG1545" s="375"/>
      <c r="AH1545" s="417"/>
      <c r="AI1545" s="450">
        <v>0</v>
      </c>
      <c r="AJ1545" s="450">
        <v>0</v>
      </c>
      <c r="AK1545" s="450">
        <v>0</v>
      </c>
      <c r="AL1545" s="126"/>
      <c r="AM1545" s="418"/>
      <c r="AN1545" s="418"/>
      <c r="AO1545" s="425">
        <v>0</v>
      </c>
    </row>
    <row r="1546" spans="1:41" ht="24" customHeight="1" x14ac:dyDescent="0.3">
      <c r="A1546" s="419" t="s">
        <v>6135</v>
      </c>
      <c r="B1546" s="411" t="s">
        <v>6136</v>
      </c>
      <c r="C1546" s="412" t="s">
        <v>131</v>
      </c>
      <c r="D1546" s="367">
        <f t="shared" si="144"/>
        <v>0</v>
      </c>
      <c r="E1546" s="368">
        <f t="shared" si="145"/>
        <v>0</v>
      </c>
      <c r="F1546" s="368">
        <f t="shared" si="146"/>
        <v>0</v>
      </c>
      <c r="G1546" s="368">
        <f t="shared" si="147"/>
        <v>0</v>
      </c>
      <c r="H1546" s="368">
        <f t="shared" si="148"/>
        <v>0</v>
      </c>
      <c r="I1546" s="368">
        <f t="shared" si="149"/>
        <v>0</v>
      </c>
      <c r="J1546" s="368">
        <f t="shared" si="150"/>
        <v>0</v>
      </c>
      <c r="K1546" s="368">
        <f t="shared" si="151"/>
        <v>0</v>
      </c>
      <c r="L1546" s="368">
        <f t="shared" si="152"/>
        <v>0</v>
      </c>
      <c r="M1546" s="368">
        <f t="shared" si="153"/>
        <v>0</v>
      </c>
      <c r="N1546" s="370">
        <f t="shared" si="154"/>
        <v>0</v>
      </c>
      <c r="O1546" s="371"/>
      <c r="P1546" s="413">
        <f t="shared" si="155"/>
        <v>0</v>
      </c>
      <c r="Q1546" s="373" t="str">
        <f t="shared" si="156"/>
        <v/>
      </c>
      <c r="R1546" s="374">
        <v>0</v>
      </c>
      <c r="S1546" s="420">
        <v>0</v>
      </c>
      <c r="T1546" s="414">
        <v>0</v>
      </c>
      <c r="U1546" s="414">
        <v>0</v>
      </c>
      <c r="V1546" s="414">
        <v>0</v>
      </c>
      <c r="W1546" s="414">
        <v>0</v>
      </c>
      <c r="X1546" s="414">
        <v>0</v>
      </c>
      <c r="Y1546" s="414">
        <v>0</v>
      </c>
      <c r="Z1546" s="414">
        <v>0</v>
      </c>
      <c r="AA1546" s="414">
        <v>0</v>
      </c>
      <c r="AB1546" s="420">
        <v>0</v>
      </c>
      <c r="AC1546" s="429"/>
      <c r="AD1546" s="421">
        <v>0</v>
      </c>
      <c r="AE1546" s="416">
        <v>0</v>
      </c>
      <c r="AF1546" s="433"/>
      <c r="AG1546" s="425"/>
      <c r="AH1546" s="433"/>
      <c r="AI1546" s="421">
        <v>0</v>
      </c>
      <c r="AJ1546" s="421">
        <v>0</v>
      </c>
      <c r="AK1546" s="421">
        <v>0</v>
      </c>
      <c r="AL1546" s="126"/>
      <c r="AM1546" s="418"/>
      <c r="AN1546" s="418"/>
      <c r="AO1546" s="375">
        <v>0</v>
      </c>
    </row>
    <row r="1547" spans="1:41" ht="24" customHeight="1" x14ac:dyDescent="0.3">
      <c r="A1547" s="410" t="s">
        <v>6137</v>
      </c>
      <c r="B1547" s="411" t="s">
        <v>6138</v>
      </c>
      <c r="C1547" s="412" t="s">
        <v>3151</v>
      </c>
      <c r="D1547" s="367">
        <f t="shared" si="144"/>
        <v>9</v>
      </c>
      <c r="E1547" s="368">
        <f t="shared" si="145"/>
        <v>0</v>
      </c>
      <c r="F1547" s="368">
        <f t="shared" si="146"/>
        <v>0</v>
      </c>
      <c r="G1547" s="368">
        <f t="shared" si="147"/>
        <v>0</v>
      </c>
      <c r="H1547" s="368">
        <f t="shared" si="148"/>
        <v>0</v>
      </c>
      <c r="I1547" s="368">
        <f t="shared" si="149"/>
        <v>0</v>
      </c>
      <c r="J1547" s="368">
        <f t="shared" si="150"/>
        <v>0</v>
      </c>
      <c r="K1547" s="368">
        <f t="shared" si="151"/>
        <v>0</v>
      </c>
      <c r="L1547" s="368">
        <f t="shared" si="152"/>
        <v>0</v>
      </c>
      <c r="M1547" s="368">
        <f t="shared" si="153"/>
        <v>0</v>
      </c>
      <c r="N1547" s="370">
        <f t="shared" si="154"/>
        <v>9</v>
      </c>
      <c r="O1547" s="371"/>
      <c r="P1547" s="413">
        <f t="shared" si="155"/>
        <v>9</v>
      </c>
      <c r="Q1547" s="373">
        <f t="shared" si="156"/>
        <v>728</v>
      </c>
      <c r="R1547" s="374">
        <v>0</v>
      </c>
      <c r="S1547" s="432">
        <v>0</v>
      </c>
      <c r="T1547" s="414">
        <v>0</v>
      </c>
      <c r="U1547" s="414">
        <v>0</v>
      </c>
      <c r="V1547" s="414">
        <v>0</v>
      </c>
      <c r="W1547" s="414">
        <v>0</v>
      </c>
      <c r="X1547" s="414">
        <v>0</v>
      </c>
      <c r="Y1547" s="414">
        <v>0</v>
      </c>
      <c r="Z1547" s="414">
        <v>0</v>
      </c>
      <c r="AA1547" s="414">
        <v>0</v>
      </c>
      <c r="AB1547" s="432">
        <v>9</v>
      </c>
      <c r="AC1547" s="415"/>
      <c r="AD1547" s="142">
        <v>0</v>
      </c>
      <c r="AE1547" s="416">
        <v>0</v>
      </c>
      <c r="AF1547" s="417"/>
      <c r="AG1547" s="375"/>
      <c r="AH1547" s="417"/>
      <c r="AI1547" s="430">
        <v>0</v>
      </c>
      <c r="AJ1547" s="430">
        <v>0</v>
      </c>
      <c r="AK1547" s="430">
        <v>0</v>
      </c>
      <c r="AL1547" s="126"/>
      <c r="AM1547" s="418"/>
      <c r="AN1547" s="418"/>
      <c r="AO1547" s="375">
        <v>0</v>
      </c>
    </row>
    <row r="1548" spans="1:41" ht="24" customHeight="1" x14ac:dyDescent="0.3">
      <c r="A1548" s="410" t="s">
        <v>6139</v>
      </c>
      <c r="B1548" s="411" t="s">
        <v>4274</v>
      </c>
      <c r="C1548" s="412" t="s">
        <v>1327</v>
      </c>
      <c r="D1548" s="367">
        <f t="shared" si="144"/>
        <v>240</v>
      </c>
      <c r="E1548" s="368">
        <f t="shared" si="145"/>
        <v>110</v>
      </c>
      <c r="F1548" s="368">
        <f t="shared" si="146"/>
        <v>76</v>
      </c>
      <c r="G1548" s="368">
        <f t="shared" si="147"/>
        <v>0</v>
      </c>
      <c r="H1548" s="368">
        <f t="shared" si="148"/>
        <v>0</v>
      </c>
      <c r="I1548" s="368">
        <f t="shared" si="149"/>
        <v>0</v>
      </c>
      <c r="J1548" s="368">
        <f t="shared" si="150"/>
        <v>0</v>
      </c>
      <c r="K1548" s="368">
        <f t="shared" si="151"/>
        <v>0</v>
      </c>
      <c r="L1548" s="368">
        <f t="shared" si="152"/>
        <v>0</v>
      </c>
      <c r="M1548" s="368">
        <f t="shared" si="153"/>
        <v>0</v>
      </c>
      <c r="N1548" s="370">
        <f t="shared" si="154"/>
        <v>426</v>
      </c>
      <c r="O1548" s="371">
        <f>Nemzetközi!F151</f>
        <v>0</v>
      </c>
      <c r="P1548" s="413">
        <f t="shared" si="155"/>
        <v>426</v>
      </c>
      <c r="Q1548" s="373">
        <f t="shared" si="156"/>
        <v>34</v>
      </c>
      <c r="R1548" s="374">
        <v>0</v>
      </c>
      <c r="S1548" s="420">
        <v>0</v>
      </c>
      <c r="T1548" s="414">
        <v>0</v>
      </c>
      <c r="U1548" s="414">
        <v>0</v>
      </c>
      <c r="V1548" s="414">
        <v>0</v>
      </c>
      <c r="W1548" s="414">
        <v>0</v>
      </c>
      <c r="X1548" s="414">
        <v>0</v>
      </c>
      <c r="Y1548" s="414">
        <v>0</v>
      </c>
      <c r="Z1548" s="414">
        <v>0</v>
      </c>
      <c r="AA1548" s="414">
        <v>0</v>
      </c>
      <c r="AB1548" s="420">
        <v>0</v>
      </c>
      <c r="AC1548" s="429"/>
      <c r="AD1548" s="421">
        <v>240</v>
      </c>
      <c r="AE1548" s="416">
        <v>0</v>
      </c>
      <c r="AF1548" s="417"/>
      <c r="AG1548" s="375"/>
      <c r="AH1548" s="417"/>
      <c r="AI1548" s="124">
        <v>0</v>
      </c>
      <c r="AJ1548" s="124">
        <v>0</v>
      </c>
      <c r="AK1548" s="124">
        <v>0</v>
      </c>
      <c r="AL1548" s="126"/>
      <c r="AM1548" s="418">
        <v>76</v>
      </c>
      <c r="AN1548" s="418">
        <v>110</v>
      </c>
      <c r="AO1548" s="425">
        <v>0</v>
      </c>
    </row>
    <row r="1549" spans="1:41" ht="24" customHeight="1" x14ac:dyDescent="0.3">
      <c r="A1549" s="419" t="s">
        <v>6140</v>
      </c>
      <c r="B1549" s="411" t="s">
        <v>6141</v>
      </c>
      <c r="C1549" s="412" t="s">
        <v>53</v>
      </c>
      <c r="D1549" s="367">
        <f t="shared" si="144"/>
        <v>6</v>
      </c>
      <c r="E1549" s="368">
        <f t="shared" si="145"/>
        <v>0</v>
      </c>
      <c r="F1549" s="368">
        <f t="shared" si="146"/>
        <v>0</v>
      </c>
      <c r="G1549" s="368">
        <f t="shared" si="147"/>
        <v>0</v>
      </c>
      <c r="H1549" s="368">
        <f t="shared" si="148"/>
        <v>0</v>
      </c>
      <c r="I1549" s="368">
        <f t="shared" si="149"/>
        <v>0</v>
      </c>
      <c r="J1549" s="368">
        <f t="shared" si="150"/>
        <v>0</v>
      </c>
      <c r="K1549" s="368">
        <f t="shared" si="151"/>
        <v>0</v>
      </c>
      <c r="L1549" s="368">
        <f t="shared" si="152"/>
        <v>0</v>
      </c>
      <c r="M1549" s="368">
        <f t="shared" si="153"/>
        <v>0</v>
      </c>
      <c r="N1549" s="370">
        <f t="shared" si="154"/>
        <v>6</v>
      </c>
      <c r="O1549" s="371"/>
      <c r="P1549" s="413">
        <f t="shared" si="155"/>
        <v>6</v>
      </c>
      <c r="Q1549" s="373">
        <f t="shared" si="156"/>
        <v>803</v>
      </c>
      <c r="R1549" s="374">
        <v>0</v>
      </c>
      <c r="S1549" s="420">
        <v>0</v>
      </c>
      <c r="T1549" s="414">
        <v>0</v>
      </c>
      <c r="U1549" s="414">
        <v>0</v>
      </c>
      <c r="V1549" s="414">
        <v>0</v>
      </c>
      <c r="W1549" s="414">
        <v>0</v>
      </c>
      <c r="X1549" s="414">
        <v>0</v>
      </c>
      <c r="Y1549" s="414">
        <v>0</v>
      </c>
      <c r="Z1549" s="414">
        <v>0</v>
      </c>
      <c r="AA1549" s="414">
        <v>0</v>
      </c>
      <c r="AB1549" s="420">
        <v>0</v>
      </c>
      <c r="AC1549" s="429"/>
      <c r="AD1549" s="421">
        <v>0</v>
      </c>
      <c r="AE1549" s="427">
        <v>0</v>
      </c>
      <c r="AF1549" s="417"/>
      <c r="AG1549" s="375">
        <v>6</v>
      </c>
      <c r="AH1549" s="417"/>
      <c r="AI1549" s="421">
        <v>0</v>
      </c>
      <c r="AJ1549" s="421">
        <v>0</v>
      </c>
      <c r="AK1549" s="421">
        <v>0</v>
      </c>
      <c r="AL1549" s="126"/>
      <c r="AM1549" s="418"/>
      <c r="AN1549" s="418"/>
      <c r="AO1549" s="375">
        <v>0</v>
      </c>
    </row>
    <row r="1550" spans="1:41" ht="24" customHeight="1" x14ac:dyDescent="0.3">
      <c r="A1550" s="410" t="s">
        <v>6142</v>
      </c>
      <c r="B1550" s="411" t="s">
        <v>6143</v>
      </c>
      <c r="C1550" s="412" t="s">
        <v>113</v>
      </c>
      <c r="D1550" s="367">
        <f t="shared" si="144"/>
        <v>0</v>
      </c>
      <c r="E1550" s="368">
        <f t="shared" si="145"/>
        <v>0</v>
      </c>
      <c r="F1550" s="368">
        <f t="shared" si="146"/>
        <v>0</v>
      </c>
      <c r="G1550" s="368">
        <f t="shared" si="147"/>
        <v>0</v>
      </c>
      <c r="H1550" s="368">
        <f t="shared" si="148"/>
        <v>0</v>
      </c>
      <c r="I1550" s="368">
        <f t="shared" si="149"/>
        <v>0</v>
      </c>
      <c r="J1550" s="368">
        <f t="shared" si="150"/>
        <v>0</v>
      </c>
      <c r="K1550" s="368">
        <f t="shared" si="151"/>
        <v>0</v>
      </c>
      <c r="L1550" s="368">
        <f t="shared" si="152"/>
        <v>0</v>
      </c>
      <c r="M1550" s="368">
        <f t="shared" si="153"/>
        <v>0</v>
      </c>
      <c r="N1550" s="370">
        <f t="shared" si="154"/>
        <v>0</v>
      </c>
      <c r="O1550" s="371"/>
      <c r="P1550" s="413">
        <f t="shared" si="155"/>
        <v>0</v>
      </c>
      <c r="Q1550" s="373" t="str">
        <f t="shared" si="156"/>
        <v/>
      </c>
      <c r="R1550" s="431">
        <v>0</v>
      </c>
      <c r="S1550" s="425">
        <v>0</v>
      </c>
      <c r="T1550" s="414">
        <v>0</v>
      </c>
      <c r="U1550" s="414">
        <v>0</v>
      </c>
      <c r="V1550" s="414">
        <v>0</v>
      </c>
      <c r="W1550" s="414">
        <v>0</v>
      </c>
      <c r="X1550" s="414">
        <v>0</v>
      </c>
      <c r="Y1550" s="414">
        <v>0</v>
      </c>
      <c r="Z1550" s="414">
        <v>0</v>
      </c>
      <c r="AA1550" s="414">
        <v>0</v>
      </c>
      <c r="AB1550" s="425">
        <v>0</v>
      </c>
      <c r="AC1550" s="415"/>
      <c r="AD1550" s="430">
        <v>0</v>
      </c>
      <c r="AE1550" s="416">
        <v>0</v>
      </c>
      <c r="AF1550" s="417"/>
      <c r="AG1550" s="375"/>
      <c r="AH1550" s="417"/>
      <c r="AI1550" s="426">
        <v>0</v>
      </c>
      <c r="AJ1550" s="426">
        <v>0</v>
      </c>
      <c r="AK1550" s="426">
        <v>0</v>
      </c>
      <c r="AL1550" s="434"/>
      <c r="AM1550" s="435"/>
      <c r="AN1550" s="435"/>
      <c r="AO1550" s="375">
        <v>0</v>
      </c>
    </row>
    <row r="1551" spans="1:41" ht="24" customHeight="1" x14ac:dyDescent="0.3">
      <c r="A1551" s="419" t="s">
        <v>6144</v>
      </c>
      <c r="B1551" s="436" t="s">
        <v>6145</v>
      </c>
      <c r="C1551" s="437" t="s">
        <v>3524</v>
      </c>
      <c r="D1551" s="367">
        <f t="shared" si="144"/>
        <v>9</v>
      </c>
      <c r="E1551" s="368">
        <f t="shared" si="145"/>
        <v>0</v>
      </c>
      <c r="F1551" s="368">
        <f t="shared" si="146"/>
        <v>0</v>
      </c>
      <c r="G1551" s="368">
        <f t="shared" si="147"/>
        <v>0</v>
      </c>
      <c r="H1551" s="368">
        <f t="shared" si="148"/>
        <v>0</v>
      </c>
      <c r="I1551" s="368">
        <f t="shared" si="149"/>
        <v>0</v>
      </c>
      <c r="J1551" s="368">
        <f t="shared" si="150"/>
        <v>0</v>
      </c>
      <c r="K1551" s="368">
        <f t="shared" si="151"/>
        <v>0</v>
      </c>
      <c r="L1551" s="368">
        <f t="shared" si="152"/>
        <v>0</v>
      </c>
      <c r="M1551" s="368">
        <f t="shared" si="153"/>
        <v>0</v>
      </c>
      <c r="N1551" s="370">
        <f t="shared" si="154"/>
        <v>9</v>
      </c>
      <c r="O1551" s="371"/>
      <c r="P1551" s="413">
        <f t="shared" si="155"/>
        <v>9</v>
      </c>
      <c r="Q1551" s="373">
        <f t="shared" si="156"/>
        <v>728</v>
      </c>
      <c r="R1551" s="374">
        <v>0</v>
      </c>
      <c r="S1551" s="425">
        <v>0</v>
      </c>
      <c r="T1551" s="414">
        <v>0</v>
      </c>
      <c r="U1551" s="414">
        <v>0</v>
      </c>
      <c r="V1551" s="414">
        <v>0</v>
      </c>
      <c r="W1551" s="414">
        <v>0</v>
      </c>
      <c r="X1551" s="414">
        <v>0</v>
      </c>
      <c r="Y1551" s="414">
        <v>0</v>
      </c>
      <c r="Z1551" s="414">
        <v>0</v>
      </c>
      <c r="AA1551" s="414">
        <v>0</v>
      </c>
      <c r="AB1551" s="425">
        <v>9</v>
      </c>
      <c r="AC1551" s="429"/>
      <c r="AD1551" s="124">
        <v>0</v>
      </c>
      <c r="AE1551" s="416">
        <v>0</v>
      </c>
      <c r="AF1551" s="417"/>
      <c r="AG1551" s="375"/>
      <c r="AH1551" s="417"/>
      <c r="AI1551" s="142">
        <v>0</v>
      </c>
      <c r="AJ1551" s="142">
        <v>0</v>
      </c>
      <c r="AK1551" s="142">
        <v>0</v>
      </c>
      <c r="AL1551" s="126"/>
      <c r="AM1551" s="418"/>
      <c r="AN1551" s="418"/>
      <c r="AO1551" s="375">
        <v>0</v>
      </c>
    </row>
    <row r="1552" spans="1:41" ht="24" customHeight="1" x14ac:dyDescent="0.3">
      <c r="A1552" s="410" t="s">
        <v>6146</v>
      </c>
      <c r="B1552" s="411" t="s">
        <v>6147</v>
      </c>
      <c r="C1552" s="412" t="s">
        <v>3448</v>
      </c>
      <c r="D1552" s="367">
        <f t="shared" si="144"/>
        <v>0</v>
      </c>
      <c r="E1552" s="368">
        <f t="shared" si="145"/>
        <v>0</v>
      </c>
      <c r="F1552" s="368">
        <f t="shared" si="146"/>
        <v>0</v>
      </c>
      <c r="G1552" s="368">
        <f t="shared" si="147"/>
        <v>0</v>
      </c>
      <c r="H1552" s="368">
        <f t="shared" si="148"/>
        <v>0</v>
      </c>
      <c r="I1552" s="368">
        <f t="shared" si="149"/>
        <v>0</v>
      </c>
      <c r="J1552" s="368">
        <f t="shared" si="150"/>
        <v>0</v>
      </c>
      <c r="K1552" s="368">
        <f t="shared" si="151"/>
        <v>0</v>
      </c>
      <c r="L1552" s="368">
        <f t="shared" si="152"/>
        <v>0</v>
      </c>
      <c r="M1552" s="368">
        <f t="shared" si="153"/>
        <v>0</v>
      </c>
      <c r="N1552" s="370">
        <f t="shared" si="154"/>
        <v>0</v>
      </c>
      <c r="O1552" s="371"/>
      <c r="P1552" s="413">
        <f t="shared" si="155"/>
        <v>0</v>
      </c>
      <c r="Q1552" s="373" t="str">
        <f t="shared" si="156"/>
        <v/>
      </c>
      <c r="R1552" s="374">
        <v>0</v>
      </c>
      <c r="S1552" s="420">
        <v>0</v>
      </c>
      <c r="T1552" s="414">
        <v>0</v>
      </c>
      <c r="U1552" s="414">
        <v>0</v>
      </c>
      <c r="V1552" s="414">
        <v>0</v>
      </c>
      <c r="W1552" s="414">
        <v>0</v>
      </c>
      <c r="X1552" s="414">
        <v>0</v>
      </c>
      <c r="Y1552" s="414">
        <v>0</v>
      </c>
      <c r="Z1552" s="414">
        <v>0</v>
      </c>
      <c r="AA1552" s="414">
        <v>0</v>
      </c>
      <c r="AB1552" s="420">
        <v>0</v>
      </c>
      <c r="AC1552" s="415"/>
      <c r="AD1552" s="421">
        <v>0</v>
      </c>
      <c r="AE1552" s="427">
        <v>0</v>
      </c>
      <c r="AF1552" s="417"/>
      <c r="AG1552" s="375"/>
      <c r="AH1552" s="417"/>
      <c r="AI1552" s="421">
        <v>0</v>
      </c>
      <c r="AJ1552" s="421">
        <v>0</v>
      </c>
      <c r="AK1552" s="421">
        <v>0</v>
      </c>
      <c r="AL1552" s="126"/>
      <c r="AM1552" s="418"/>
      <c r="AN1552" s="418"/>
      <c r="AO1552" s="375">
        <v>0</v>
      </c>
    </row>
    <row r="1553" spans="1:41" ht="24" customHeight="1" x14ac:dyDescent="0.3">
      <c r="A1553" s="419" t="s">
        <v>6148</v>
      </c>
      <c r="B1553" s="411" t="s">
        <v>6149</v>
      </c>
      <c r="C1553" s="412" t="s">
        <v>1178</v>
      </c>
      <c r="D1553" s="367">
        <f t="shared" si="144"/>
        <v>10</v>
      </c>
      <c r="E1553" s="368">
        <f t="shared" si="145"/>
        <v>0</v>
      </c>
      <c r="F1553" s="368">
        <f t="shared" si="146"/>
        <v>0</v>
      </c>
      <c r="G1553" s="368">
        <f t="shared" si="147"/>
        <v>0</v>
      </c>
      <c r="H1553" s="368">
        <f t="shared" si="148"/>
        <v>0</v>
      </c>
      <c r="I1553" s="368">
        <f t="shared" si="149"/>
        <v>0</v>
      </c>
      <c r="J1553" s="368">
        <f t="shared" si="150"/>
        <v>0</v>
      </c>
      <c r="K1553" s="368">
        <f t="shared" si="151"/>
        <v>0</v>
      </c>
      <c r="L1553" s="368">
        <f t="shared" si="152"/>
        <v>0</v>
      </c>
      <c r="M1553" s="368">
        <f t="shared" si="153"/>
        <v>0</v>
      </c>
      <c r="N1553" s="370">
        <f t="shared" si="154"/>
        <v>10</v>
      </c>
      <c r="O1553" s="371"/>
      <c r="P1553" s="413">
        <f t="shared" si="155"/>
        <v>10</v>
      </c>
      <c r="Q1553" s="373">
        <f t="shared" si="156"/>
        <v>688</v>
      </c>
      <c r="R1553" s="431">
        <v>0</v>
      </c>
      <c r="S1553" s="425">
        <v>0</v>
      </c>
      <c r="T1553" s="414">
        <v>0</v>
      </c>
      <c r="U1553" s="414">
        <v>0</v>
      </c>
      <c r="V1553" s="414">
        <v>0</v>
      </c>
      <c r="W1553" s="414">
        <v>0</v>
      </c>
      <c r="X1553" s="414">
        <v>0</v>
      </c>
      <c r="Y1553" s="414">
        <v>0</v>
      </c>
      <c r="Z1553" s="414">
        <v>0</v>
      </c>
      <c r="AA1553" s="414">
        <v>0</v>
      </c>
      <c r="AB1553" s="425">
        <v>0</v>
      </c>
      <c r="AC1553" s="415"/>
      <c r="AD1553" s="426">
        <v>0</v>
      </c>
      <c r="AE1553" s="427">
        <v>0</v>
      </c>
      <c r="AF1553" s="417">
        <v>10</v>
      </c>
      <c r="AG1553" s="375"/>
      <c r="AH1553" s="417"/>
      <c r="AI1553" s="142">
        <v>0</v>
      </c>
      <c r="AJ1553" s="142">
        <v>0</v>
      </c>
      <c r="AK1553" s="142">
        <v>0</v>
      </c>
      <c r="AL1553" s="434"/>
      <c r="AM1553" s="435"/>
      <c r="AN1553" s="435"/>
      <c r="AO1553" s="375">
        <v>0</v>
      </c>
    </row>
    <row r="1554" spans="1:41" ht="24" customHeight="1" x14ac:dyDescent="0.3">
      <c r="A1554" s="410" t="s">
        <v>6150</v>
      </c>
      <c r="B1554" s="411" t="s">
        <v>6151</v>
      </c>
      <c r="C1554" s="412" t="s">
        <v>113</v>
      </c>
      <c r="D1554" s="367">
        <f t="shared" si="144"/>
        <v>18</v>
      </c>
      <c r="E1554" s="368">
        <f t="shared" si="145"/>
        <v>0</v>
      </c>
      <c r="F1554" s="368">
        <f t="shared" si="146"/>
        <v>0</v>
      </c>
      <c r="G1554" s="368">
        <f t="shared" si="147"/>
        <v>0</v>
      </c>
      <c r="H1554" s="368">
        <f t="shared" si="148"/>
        <v>0</v>
      </c>
      <c r="I1554" s="368">
        <f t="shared" si="149"/>
        <v>0</v>
      </c>
      <c r="J1554" s="368">
        <f t="shared" si="150"/>
        <v>0</v>
      </c>
      <c r="K1554" s="368">
        <f t="shared" si="151"/>
        <v>0</v>
      </c>
      <c r="L1554" s="368">
        <f t="shared" si="152"/>
        <v>0</v>
      </c>
      <c r="M1554" s="368">
        <f t="shared" si="153"/>
        <v>0</v>
      </c>
      <c r="N1554" s="370">
        <f t="shared" si="154"/>
        <v>18</v>
      </c>
      <c r="O1554" s="371"/>
      <c r="P1554" s="413">
        <f t="shared" si="155"/>
        <v>18</v>
      </c>
      <c r="Q1554" s="373">
        <f t="shared" si="156"/>
        <v>457</v>
      </c>
      <c r="R1554" s="374">
        <v>0</v>
      </c>
      <c r="S1554" s="425">
        <v>0</v>
      </c>
      <c r="T1554" s="414">
        <v>0</v>
      </c>
      <c r="U1554" s="414">
        <v>0</v>
      </c>
      <c r="V1554" s="414">
        <v>0</v>
      </c>
      <c r="W1554" s="414">
        <v>0</v>
      </c>
      <c r="X1554" s="414">
        <v>0</v>
      </c>
      <c r="Y1554" s="414">
        <v>0</v>
      </c>
      <c r="Z1554" s="414">
        <v>0</v>
      </c>
      <c r="AA1554" s="414">
        <v>0</v>
      </c>
      <c r="AB1554" s="425">
        <v>0</v>
      </c>
      <c r="AC1554" s="415"/>
      <c r="AD1554" s="142">
        <v>0</v>
      </c>
      <c r="AE1554" s="416">
        <v>0</v>
      </c>
      <c r="AF1554" s="417">
        <v>18</v>
      </c>
      <c r="AG1554" s="375"/>
      <c r="AH1554" s="417"/>
      <c r="AI1554" s="421">
        <v>0</v>
      </c>
      <c r="AJ1554" s="421">
        <v>0</v>
      </c>
      <c r="AK1554" s="421">
        <v>0</v>
      </c>
      <c r="AL1554" s="126"/>
      <c r="AM1554" s="418"/>
      <c r="AN1554" s="418"/>
      <c r="AO1554" s="375">
        <v>0</v>
      </c>
    </row>
    <row r="1555" spans="1:41" ht="24" customHeight="1" x14ac:dyDescent="0.3">
      <c r="A1555" s="419" t="s">
        <v>6152</v>
      </c>
      <c r="B1555" s="436" t="s">
        <v>6153</v>
      </c>
      <c r="C1555" s="437" t="s">
        <v>2428</v>
      </c>
      <c r="D1555" s="367">
        <f t="shared" si="144"/>
        <v>42</v>
      </c>
      <c r="E1555" s="368">
        <f t="shared" si="145"/>
        <v>18</v>
      </c>
      <c r="F1555" s="368">
        <f t="shared" si="146"/>
        <v>0</v>
      </c>
      <c r="G1555" s="368">
        <f t="shared" si="147"/>
        <v>0</v>
      </c>
      <c r="H1555" s="368">
        <f t="shared" si="148"/>
        <v>0</v>
      </c>
      <c r="I1555" s="368">
        <f t="shared" si="149"/>
        <v>0</v>
      </c>
      <c r="J1555" s="368">
        <f t="shared" si="150"/>
        <v>0</v>
      </c>
      <c r="K1555" s="368">
        <f t="shared" si="151"/>
        <v>0</v>
      </c>
      <c r="L1555" s="368">
        <f t="shared" si="152"/>
        <v>0</v>
      </c>
      <c r="M1555" s="368">
        <f t="shared" si="153"/>
        <v>0</v>
      </c>
      <c r="N1555" s="370">
        <f t="shared" si="154"/>
        <v>60</v>
      </c>
      <c r="O1555" s="371"/>
      <c r="P1555" s="413">
        <f t="shared" si="155"/>
        <v>60</v>
      </c>
      <c r="Q1555" s="373">
        <f t="shared" si="156"/>
        <v>131</v>
      </c>
      <c r="R1555" s="374">
        <v>0</v>
      </c>
      <c r="S1555" s="420">
        <v>42</v>
      </c>
      <c r="T1555" s="414">
        <v>0</v>
      </c>
      <c r="U1555" s="414">
        <v>0</v>
      </c>
      <c r="V1555" s="414">
        <v>0</v>
      </c>
      <c r="W1555" s="414">
        <v>0</v>
      </c>
      <c r="X1555" s="414">
        <v>0</v>
      </c>
      <c r="Y1555" s="414">
        <v>0</v>
      </c>
      <c r="Z1555" s="414">
        <v>0</v>
      </c>
      <c r="AA1555" s="414">
        <v>0</v>
      </c>
      <c r="AB1555" s="420">
        <v>0</v>
      </c>
      <c r="AC1555" s="415"/>
      <c r="AD1555" s="421">
        <v>0</v>
      </c>
      <c r="AE1555" s="427">
        <v>0</v>
      </c>
      <c r="AF1555" s="417">
        <v>18</v>
      </c>
      <c r="AG1555" s="375"/>
      <c r="AH1555" s="417"/>
      <c r="AI1555" s="430">
        <v>0</v>
      </c>
      <c r="AJ1555" s="430">
        <v>0</v>
      </c>
      <c r="AK1555" s="430">
        <v>0</v>
      </c>
      <c r="AL1555" s="126"/>
      <c r="AM1555" s="418"/>
      <c r="AN1555" s="418"/>
      <c r="AO1555" s="425">
        <v>0</v>
      </c>
    </row>
    <row r="1556" spans="1:41" ht="24" customHeight="1" x14ac:dyDescent="0.3">
      <c r="A1556" s="521" t="s">
        <v>6154</v>
      </c>
      <c r="B1556" s="522" t="s">
        <v>6155</v>
      </c>
      <c r="C1556" s="523" t="s">
        <v>5333</v>
      </c>
      <c r="D1556" s="367">
        <f t="shared" si="144"/>
        <v>16</v>
      </c>
      <c r="E1556" s="368">
        <f t="shared" si="145"/>
        <v>8</v>
      </c>
      <c r="F1556" s="368">
        <f t="shared" si="146"/>
        <v>0</v>
      </c>
      <c r="G1556" s="368">
        <f t="shared" si="147"/>
        <v>0</v>
      </c>
      <c r="H1556" s="368">
        <f t="shared" si="148"/>
        <v>0</v>
      </c>
      <c r="I1556" s="368">
        <f t="shared" si="149"/>
        <v>0</v>
      </c>
      <c r="J1556" s="368">
        <f t="shared" si="150"/>
        <v>0</v>
      </c>
      <c r="K1556" s="368">
        <f t="shared" si="151"/>
        <v>0</v>
      </c>
      <c r="L1556" s="368">
        <f t="shared" si="152"/>
        <v>0</v>
      </c>
      <c r="M1556" s="368">
        <f t="shared" si="153"/>
        <v>0</v>
      </c>
      <c r="N1556" s="480">
        <f t="shared" si="154"/>
        <v>24</v>
      </c>
      <c r="O1556" s="524"/>
      <c r="P1556" s="525">
        <f>N1556+O1556*100</f>
        <v>24</v>
      </c>
      <c r="Q1556" s="483">
        <f>IF(P1556=0,"",RANK(P1556,P:P,0))</f>
        <v>362</v>
      </c>
      <c r="R1556" s="374">
        <v>0</v>
      </c>
      <c r="S1556" s="414">
        <v>0</v>
      </c>
      <c r="T1556" s="414">
        <v>0</v>
      </c>
      <c r="U1556" s="414">
        <v>0</v>
      </c>
      <c r="V1556" s="414">
        <v>0</v>
      </c>
      <c r="W1556" s="414">
        <v>0</v>
      </c>
      <c r="X1556" s="414">
        <v>0</v>
      </c>
      <c r="Y1556" s="414">
        <v>0</v>
      </c>
      <c r="Z1556" s="414">
        <v>0</v>
      </c>
      <c r="AA1556" s="414">
        <v>0</v>
      </c>
      <c r="AB1556" s="414">
        <v>16</v>
      </c>
      <c r="AC1556" s="526"/>
      <c r="AD1556" s="142">
        <v>0</v>
      </c>
      <c r="AE1556" s="427">
        <v>0</v>
      </c>
      <c r="AF1556" s="527">
        <v>8</v>
      </c>
      <c r="AG1556" s="198"/>
      <c r="AH1556" s="527"/>
      <c r="AI1556" s="421">
        <v>0</v>
      </c>
      <c r="AJ1556" s="421">
        <v>0</v>
      </c>
      <c r="AK1556" s="421">
        <v>0</v>
      </c>
      <c r="AL1556" s="126"/>
      <c r="AM1556" s="418"/>
      <c r="AN1556" s="418"/>
      <c r="AO1556" s="375">
        <v>0</v>
      </c>
    </row>
    <row r="1557" spans="1:41" ht="24" customHeight="1" x14ac:dyDescent="0.3">
      <c r="A1557" s="410" t="s">
        <v>6156</v>
      </c>
      <c r="B1557" s="411" t="s">
        <v>6157</v>
      </c>
      <c r="C1557" s="412" t="s">
        <v>1654</v>
      </c>
      <c r="D1557" s="367">
        <f t="shared" si="144"/>
        <v>0</v>
      </c>
      <c r="E1557" s="368">
        <f t="shared" si="145"/>
        <v>0</v>
      </c>
      <c r="F1557" s="368">
        <f t="shared" si="146"/>
        <v>0</v>
      </c>
      <c r="G1557" s="368">
        <f t="shared" si="147"/>
        <v>0</v>
      </c>
      <c r="H1557" s="368">
        <f t="shared" si="148"/>
        <v>0</v>
      </c>
      <c r="I1557" s="368">
        <f t="shared" si="149"/>
        <v>0</v>
      </c>
      <c r="J1557" s="368">
        <f t="shared" si="150"/>
        <v>0</v>
      </c>
      <c r="K1557" s="368">
        <f t="shared" si="151"/>
        <v>0</v>
      </c>
      <c r="L1557" s="368">
        <f t="shared" si="152"/>
        <v>0</v>
      </c>
      <c r="M1557" s="368">
        <f t="shared" si="153"/>
        <v>0</v>
      </c>
      <c r="N1557" s="370">
        <f t="shared" si="154"/>
        <v>0</v>
      </c>
      <c r="O1557" s="371"/>
      <c r="P1557" s="413">
        <f t="shared" ref="P1557:P1612" si="157">N1557+O1557*100</f>
        <v>0</v>
      </c>
      <c r="Q1557" s="373" t="str">
        <f t="shared" ref="Q1557:Q1612" si="158">IF(P1557=0,"",RANK(P1557,P:P,0))</f>
        <v/>
      </c>
      <c r="R1557" s="374">
        <v>0</v>
      </c>
      <c r="S1557" s="428">
        <v>0</v>
      </c>
      <c r="T1557" s="414">
        <v>0</v>
      </c>
      <c r="U1557" s="414">
        <v>0</v>
      </c>
      <c r="V1557" s="414">
        <v>0</v>
      </c>
      <c r="W1557" s="414">
        <v>0</v>
      </c>
      <c r="X1557" s="414">
        <v>0</v>
      </c>
      <c r="Y1557" s="414">
        <v>0</v>
      </c>
      <c r="Z1557" s="414">
        <v>0</v>
      </c>
      <c r="AA1557" s="414">
        <v>0</v>
      </c>
      <c r="AB1557" s="428">
        <v>0</v>
      </c>
      <c r="AC1557" s="415"/>
      <c r="AD1557" s="421">
        <v>0</v>
      </c>
      <c r="AE1557" s="416">
        <v>0</v>
      </c>
      <c r="AF1557" s="417"/>
      <c r="AG1557" s="375"/>
      <c r="AH1557" s="417"/>
      <c r="AI1557" s="142">
        <v>0</v>
      </c>
      <c r="AJ1557" s="142">
        <v>0</v>
      </c>
      <c r="AK1557" s="142">
        <v>0</v>
      </c>
      <c r="AL1557" s="126"/>
      <c r="AM1557" s="418"/>
      <c r="AN1557" s="418"/>
      <c r="AO1557" s="375">
        <v>0</v>
      </c>
    </row>
    <row r="1558" spans="1:41" ht="24" customHeight="1" x14ac:dyDescent="0.3">
      <c r="A1558" s="410" t="s">
        <v>6158</v>
      </c>
      <c r="B1558" s="411" t="s">
        <v>6159</v>
      </c>
      <c r="C1558" s="412" t="s">
        <v>1937</v>
      </c>
      <c r="D1558" s="367">
        <f t="shared" si="144"/>
        <v>17</v>
      </c>
      <c r="E1558" s="368">
        <f t="shared" si="145"/>
        <v>11</v>
      </c>
      <c r="F1558" s="368">
        <f t="shared" si="146"/>
        <v>0</v>
      </c>
      <c r="G1558" s="368">
        <f t="shared" si="147"/>
        <v>0</v>
      </c>
      <c r="H1558" s="368">
        <f t="shared" si="148"/>
        <v>0</v>
      </c>
      <c r="I1558" s="368">
        <f t="shared" si="149"/>
        <v>0</v>
      </c>
      <c r="J1558" s="368">
        <f t="shared" si="150"/>
        <v>0</v>
      </c>
      <c r="K1558" s="368">
        <f t="shared" si="151"/>
        <v>0</v>
      </c>
      <c r="L1558" s="368">
        <f t="shared" si="152"/>
        <v>0</v>
      </c>
      <c r="M1558" s="368">
        <f t="shared" si="153"/>
        <v>0</v>
      </c>
      <c r="N1558" s="370">
        <f t="shared" si="154"/>
        <v>28</v>
      </c>
      <c r="O1558" s="371"/>
      <c r="P1558" s="413">
        <f t="shared" si="157"/>
        <v>28</v>
      </c>
      <c r="Q1558" s="373">
        <f t="shared" si="158"/>
        <v>314</v>
      </c>
      <c r="R1558" s="374">
        <v>0</v>
      </c>
      <c r="S1558" s="414">
        <v>17</v>
      </c>
      <c r="T1558" s="414">
        <v>0</v>
      </c>
      <c r="U1558" s="414">
        <v>0</v>
      </c>
      <c r="V1558" s="414">
        <v>0</v>
      </c>
      <c r="W1558" s="414">
        <v>0</v>
      </c>
      <c r="X1558" s="414">
        <v>0</v>
      </c>
      <c r="Y1558" s="414">
        <v>0</v>
      </c>
      <c r="Z1558" s="414">
        <v>0</v>
      </c>
      <c r="AA1558" s="414">
        <v>0</v>
      </c>
      <c r="AB1558" s="414">
        <v>0</v>
      </c>
      <c r="AC1558" s="415"/>
      <c r="AD1558" s="142">
        <v>0</v>
      </c>
      <c r="AE1558" s="416">
        <v>0</v>
      </c>
      <c r="AF1558" s="417"/>
      <c r="AG1558" s="375">
        <v>11</v>
      </c>
      <c r="AH1558" s="417"/>
      <c r="AI1558" s="421">
        <v>0</v>
      </c>
      <c r="AJ1558" s="421">
        <v>0</v>
      </c>
      <c r="AK1558" s="421">
        <v>0</v>
      </c>
      <c r="AL1558" s="126"/>
      <c r="AM1558" s="418"/>
      <c r="AN1558" s="418"/>
      <c r="AO1558" s="375">
        <v>0</v>
      </c>
    </row>
    <row r="1559" spans="1:41" ht="24" customHeight="1" x14ac:dyDescent="0.3">
      <c r="A1559" s="410" t="s">
        <v>6160</v>
      </c>
      <c r="B1559" s="411" t="s">
        <v>6161</v>
      </c>
      <c r="C1559" s="412" t="s">
        <v>2546</v>
      </c>
      <c r="D1559" s="367">
        <f t="shared" si="144"/>
        <v>0</v>
      </c>
      <c r="E1559" s="368">
        <f t="shared" si="145"/>
        <v>0</v>
      </c>
      <c r="F1559" s="368">
        <f t="shared" si="146"/>
        <v>0</v>
      </c>
      <c r="G1559" s="368">
        <f t="shared" si="147"/>
        <v>0</v>
      </c>
      <c r="H1559" s="368">
        <f t="shared" si="148"/>
        <v>0</v>
      </c>
      <c r="I1559" s="368">
        <f t="shared" si="149"/>
        <v>0</v>
      </c>
      <c r="J1559" s="368">
        <f t="shared" si="150"/>
        <v>0</v>
      </c>
      <c r="K1559" s="368">
        <f t="shared" si="151"/>
        <v>0</v>
      </c>
      <c r="L1559" s="368">
        <f t="shared" si="152"/>
        <v>0</v>
      </c>
      <c r="M1559" s="368">
        <f t="shared" si="153"/>
        <v>0</v>
      </c>
      <c r="N1559" s="370">
        <f t="shared" si="154"/>
        <v>0</v>
      </c>
      <c r="O1559" s="371"/>
      <c r="P1559" s="413">
        <f t="shared" si="157"/>
        <v>0</v>
      </c>
      <c r="Q1559" s="373" t="str">
        <f t="shared" si="158"/>
        <v/>
      </c>
      <c r="R1559" s="374">
        <v>0</v>
      </c>
      <c r="S1559" s="420">
        <v>0</v>
      </c>
      <c r="T1559" s="414">
        <v>0</v>
      </c>
      <c r="U1559" s="414">
        <v>0</v>
      </c>
      <c r="V1559" s="414">
        <v>0</v>
      </c>
      <c r="W1559" s="414">
        <v>0</v>
      </c>
      <c r="X1559" s="414">
        <v>0</v>
      </c>
      <c r="Y1559" s="414">
        <v>0</v>
      </c>
      <c r="Z1559" s="414">
        <v>0</v>
      </c>
      <c r="AA1559" s="414">
        <v>0</v>
      </c>
      <c r="AB1559" s="420">
        <v>0</v>
      </c>
      <c r="AC1559" s="415"/>
      <c r="AD1559" s="421">
        <v>0</v>
      </c>
      <c r="AE1559" s="416">
        <v>0</v>
      </c>
      <c r="AF1559" s="417"/>
      <c r="AG1559" s="375"/>
      <c r="AH1559" s="417"/>
      <c r="AI1559" s="430">
        <v>0</v>
      </c>
      <c r="AJ1559" s="430">
        <v>0</v>
      </c>
      <c r="AK1559" s="430">
        <v>0</v>
      </c>
      <c r="AL1559" s="126"/>
      <c r="AM1559" s="418"/>
      <c r="AN1559" s="418"/>
      <c r="AO1559" s="375">
        <v>0</v>
      </c>
    </row>
    <row r="1560" spans="1:41" ht="24" customHeight="1" x14ac:dyDescent="0.3">
      <c r="A1560" s="419" t="s">
        <v>6164</v>
      </c>
      <c r="B1560" s="436" t="s">
        <v>6165</v>
      </c>
      <c r="C1560" s="437" t="s">
        <v>1841</v>
      </c>
      <c r="D1560" s="367">
        <f t="shared" si="144"/>
        <v>9</v>
      </c>
      <c r="E1560" s="368">
        <f t="shared" si="145"/>
        <v>0</v>
      </c>
      <c r="F1560" s="368">
        <f t="shared" si="146"/>
        <v>0</v>
      </c>
      <c r="G1560" s="368">
        <f t="shared" si="147"/>
        <v>0</v>
      </c>
      <c r="H1560" s="368">
        <f t="shared" si="148"/>
        <v>0</v>
      </c>
      <c r="I1560" s="368">
        <f t="shared" si="149"/>
        <v>0</v>
      </c>
      <c r="J1560" s="368">
        <f t="shared" si="150"/>
        <v>0</v>
      </c>
      <c r="K1560" s="368">
        <f t="shared" si="151"/>
        <v>0</v>
      </c>
      <c r="L1560" s="368">
        <f t="shared" si="152"/>
        <v>0</v>
      </c>
      <c r="M1560" s="368">
        <f t="shared" si="153"/>
        <v>0</v>
      </c>
      <c r="N1560" s="370">
        <f t="shared" si="154"/>
        <v>9</v>
      </c>
      <c r="O1560" s="371"/>
      <c r="P1560" s="413">
        <f t="shared" si="157"/>
        <v>9</v>
      </c>
      <c r="Q1560" s="373">
        <f t="shared" si="158"/>
        <v>728</v>
      </c>
      <c r="R1560" s="374">
        <v>0</v>
      </c>
      <c r="S1560" s="420">
        <v>0</v>
      </c>
      <c r="T1560" s="414">
        <v>0</v>
      </c>
      <c r="U1560" s="414">
        <v>0</v>
      </c>
      <c r="V1560" s="414">
        <v>0</v>
      </c>
      <c r="W1560" s="414">
        <v>0</v>
      </c>
      <c r="X1560" s="414">
        <v>0</v>
      </c>
      <c r="Y1560" s="414">
        <v>0</v>
      </c>
      <c r="Z1560" s="414">
        <v>0</v>
      </c>
      <c r="AA1560" s="414">
        <v>0</v>
      </c>
      <c r="AB1560" s="420">
        <v>0</v>
      </c>
      <c r="AC1560" s="429"/>
      <c r="AD1560" s="430">
        <v>0</v>
      </c>
      <c r="AE1560" s="416">
        <v>0</v>
      </c>
      <c r="AF1560" s="417"/>
      <c r="AG1560" s="375">
        <v>9</v>
      </c>
      <c r="AH1560" s="417"/>
      <c r="AI1560" s="426">
        <v>0</v>
      </c>
      <c r="AJ1560" s="426">
        <v>0</v>
      </c>
      <c r="AK1560" s="426">
        <v>0</v>
      </c>
      <c r="AL1560" s="126"/>
      <c r="AM1560" s="418"/>
      <c r="AN1560" s="418"/>
      <c r="AO1560" s="375">
        <v>0</v>
      </c>
    </row>
    <row r="1561" spans="1:41" ht="24" customHeight="1" x14ac:dyDescent="0.3">
      <c r="A1561" s="410" t="s">
        <v>6166</v>
      </c>
      <c r="B1561" s="411" t="s">
        <v>6167</v>
      </c>
      <c r="C1561" s="412" t="s">
        <v>1978</v>
      </c>
      <c r="D1561" s="367">
        <f t="shared" si="144"/>
        <v>13</v>
      </c>
      <c r="E1561" s="368">
        <f t="shared" si="145"/>
        <v>0</v>
      </c>
      <c r="F1561" s="368">
        <f t="shared" si="146"/>
        <v>0</v>
      </c>
      <c r="G1561" s="368">
        <f t="shared" si="147"/>
        <v>0</v>
      </c>
      <c r="H1561" s="368">
        <f t="shared" si="148"/>
        <v>0</v>
      </c>
      <c r="I1561" s="368">
        <f t="shared" si="149"/>
        <v>0</v>
      </c>
      <c r="J1561" s="368">
        <f t="shared" si="150"/>
        <v>0</v>
      </c>
      <c r="K1561" s="368">
        <f t="shared" si="151"/>
        <v>0</v>
      </c>
      <c r="L1561" s="368">
        <f t="shared" si="152"/>
        <v>0</v>
      </c>
      <c r="M1561" s="368">
        <f t="shared" si="153"/>
        <v>0</v>
      </c>
      <c r="N1561" s="370">
        <f t="shared" si="154"/>
        <v>13</v>
      </c>
      <c r="O1561" s="371"/>
      <c r="P1561" s="413">
        <f t="shared" si="157"/>
        <v>13</v>
      </c>
      <c r="Q1561" s="373">
        <f t="shared" si="158"/>
        <v>599</v>
      </c>
      <c r="R1561" s="374">
        <v>0</v>
      </c>
      <c r="S1561" s="414">
        <v>0</v>
      </c>
      <c r="T1561" s="414">
        <v>0</v>
      </c>
      <c r="U1561" s="414">
        <v>0</v>
      </c>
      <c r="V1561" s="414">
        <v>0</v>
      </c>
      <c r="W1561" s="414">
        <v>0</v>
      </c>
      <c r="X1561" s="414">
        <v>0</v>
      </c>
      <c r="Y1561" s="414">
        <v>0</v>
      </c>
      <c r="Z1561" s="414">
        <v>0</v>
      </c>
      <c r="AA1561" s="414">
        <v>0</v>
      </c>
      <c r="AB1561" s="414">
        <v>0</v>
      </c>
      <c r="AC1561" s="415"/>
      <c r="AD1561" s="426">
        <v>0</v>
      </c>
      <c r="AE1561" s="416">
        <v>0</v>
      </c>
      <c r="AF1561" s="417"/>
      <c r="AG1561" s="375">
        <v>13</v>
      </c>
      <c r="AH1561" s="417"/>
      <c r="AI1561" s="389">
        <v>0</v>
      </c>
      <c r="AJ1561" s="389">
        <v>0</v>
      </c>
      <c r="AK1561" s="389">
        <v>0</v>
      </c>
      <c r="AL1561" s="126"/>
      <c r="AM1561" s="418"/>
      <c r="AN1561" s="418"/>
      <c r="AO1561" s="375">
        <v>0</v>
      </c>
    </row>
    <row r="1562" spans="1:41" ht="24" customHeight="1" x14ac:dyDescent="0.3">
      <c r="A1562" s="422" t="s">
        <v>6168</v>
      </c>
      <c r="B1562" s="423" t="s">
        <v>6169</v>
      </c>
      <c r="C1562" s="424" t="s">
        <v>1654</v>
      </c>
      <c r="D1562" s="367">
        <f t="shared" si="144"/>
        <v>0</v>
      </c>
      <c r="E1562" s="368">
        <f t="shared" si="145"/>
        <v>0</v>
      </c>
      <c r="F1562" s="368">
        <f t="shared" si="146"/>
        <v>0</v>
      </c>
      <c r="G1562" s="368">
        <f t="shared" si="147"/>
        <v>0</v>
      </c>
      <c r="H1562" s="368">
        <f t="shared" si="148"/>
        <v>0</v>
      </c>
      <c r="I1562" s="368">
        <f t="shared" si="149"/>
        <v>0</v>
      </c>
      <c r="J1562" s="368">
        <f t="shared" si="150"/>
        <v>0</v>
      </c>
      <c r="K1562" s="368">
        <f t="shared" si="151"/>
        <v>0</v>
      </c>
      <c r="L1562" s="368">
        <f t="shared" si="152"/>
        <v>0</v>
      </c>
      <c r="M1562" s="368">
        <f t="shared" si="153"/>
        <v>0</v>
      </c>
      <c r="N1562" s="446">
        <f t="shared" si="154"/>
        <v>0</v>
      </c>
      <c r="O1562" s="371"/>
      <c r="P1562" s="448">
        <f t="shared" si="157"/>
        <v>0</v>
      </c>
      <c r="Q1562" s="373" t="str">
        <f t="shared" si="158"/>
        <v/>
      </c>
      <c r="R1562" s="374">
        <v>0</v>
      </c>
      <c r="S1562" s="420">
        <v>0</v>
      </c>
      <c r="T1562" s="414">
        <v>0</v>
      </c>
      <c r="U1562" s="414">
        <v>0</v>
      </c>
      <c r="V1562" s="414">
        <v>0</v>
      </c>
      <c r="W1562" s="414">
        <v>0</v>
      </c>
      <c r="X1562" s="414">
        <v>0</v>
      </c>
      <c r="Y1562" s="414">
        <v>0</v>
      </c>
      <c r="Z1562" s="414">
        <v>0</v>
      </c>
      <c r="AA1562" s="414">
        <v>0</v>
      </c>
      <c r="AB1562" s="420">
        <v>0</v>
      </c>
      <c r="AC1562" s="429"/>
      <c r="AD1562" s="389">
        <v>0</v>
      </c>
      <c r="AE1562" s="416">
        <v>0</v>
      </c>
      <c r="AF1562" s="417"/>
      <c r="AG1562" s="375"/>
      <c r="AH1562" s="417"/>
      <c r="AI1562" s="421">
        <v>0</v>
      </c>
      <c r="AJ1562" s="421">
        <v>0</v>
      </c>
      <c r="AK1562" s="421">
        <v>0</v>
      </c>
      <c r="AL1562" s="126"/>
      <c r="AM1562" s="418"/>
      <c r="AN1562" s="418"/>
      <c r="AO1562" s="375">
        <v>0</v>
      </c>
    </row>
    <row r="1563" spans="1:41" ht="24" customHeight="1" x14ac:dyDescent="0.3">
      <c r="A1563" s="419" t="s">
        <v>6170</v>
      </c>
      <c r="B1563" s="436" t="s">
        <v>6171</v>
      </c>
      <c r="C1563" s="437" t="s">
        <v>5333</v>
      </c>
      <c r="D1563" s="367">
        <f t="shared" si="144"/>
        <v>12</v>
      </c>
      <c r="E1563" s="368">
        <f t="shared" si="145"/>
        <v>6</v>
      </c>
      <c r="F1563" s="368">
        <f t="shared" si="146"/>
        <v>0</v>
      </c>
      <c r="G1563" s="368">
        <f t="shared" si="147"/>
        <v>0</v>
      </c>
      <c r="H1563" s="368">
        <f t="shared" si="148"/>
        <v>0</v>
      </c>
      <c r="I1563" s="368">
        <f t="shared" si="149"/>
        <v>0</v>
      </c>
      <c r="J1563" s="368">
        <f t="shared" si="150"/>
        <v>0</v>
      </c>
      <c r="K1563" s="368">
        <f t="shared" si="151"/>
        <v>0</v>
      </c>
      <c r="L1563" s="368">
        <f t="shared" si="152"/>
        <v>0</v>
      </c>
      <c r="M1563" s="368">
        <f t="shared" si="153"/>
        <v>0</v>
      </c>
      <c r="N1563" s="370">
        <f t="shared" si="154"/>
        <v>18</v>
      </c>
      <c r="O1563" s="371"/>
      <c r="P1563" s="413">
        <f t="shared" si="157"/>
        <v>18</v>
      </c>
      <c r="Q1563" s="373">
        <f t="shared" si="158"/>
        <v>457</v>
      </c>
      <c r="R1563" s="374">
        <v>0</v>
      </c>
      <c r="S1563" s="420">
        <v>0</v>
      </c>
      <c r="T1563" s="414">
        <v>0</v>
      </c>
      <c r="U1563" s="414">
        <v>0</v>
      </c>
      <c r="V1563" s="414">
        <v>0</v>
      </c>
      <c r="W1563" s="414">
        <v>0</v>
      </c>
      <c r="X1563" s="414">
        <v>0</v>
      </c>
      <c r="Y1563" s="414">
        <v>0</v>
      </c>
      <c r="Z1563" s="414">
        <v>0</v>
      </c>
      <c r="AA1563" s="414">
        <v>0</v>
      </c>
      <c r="AB1563" s="420">
        <v>12</v>
      </c>
      <c r="AC1563" s="415"/>
      <c r="AD1563" s="421">
        <v>0</v>
      </c>
      <c r="AE1563" s="416">
        <v>0</v>
      </c>
      <c r="AF1563" s="417">
        <v>6</v>
      </c>
      <c r="AG1563" s="375"/>
      <c r="AH1563" s="417"/>
      <c r="AI1563" s="426">
        <v>0</v>
      </c>
      <c r="AJ1563" s="426">
        <v>0</v>
      </c>
      <c r="AK1563" s="426">
        <v>0</v>
      </c>
      <c r="AL1563" s="126"/>
      <c r="AM1563" s="418"/>
      <c r="AN1563" s="418"/>
      <c r="AO1563" s="375">
        <v>0</v>
      </c>
    </row>
    <row r="1564" spans="1:41" ht="24" customHeight="1" x14ac:dyDescent="0.3">
      <c r="A1564" s="410" t="s">
        <v>6172</v>
      </c>
      <c r="B1564" s="411" t="s">
        <v>6173</v>
      </c>
      <c r="C1564" s="412" t="s">
        <v>2546</v>
      </c>
      <c r="D1564" s="367">
        <f t="shared" si="144"/>
        <v>0</v>
      </c>
      <c r="E1564" s="368">
        <f t="shared" si="145"/>
        <v>0</v>
      </c>
      <c r="F1564" s="368">
        <f t="shared" si="146"/>
        <v>0</v>
      </c>
      <c r="G1564" s="368">
        <f t="shared" si="147"/>
        <v>0</v>
      </c>
      <c r="H1564" s="368">
        <f t="shared" si="148"/>
        <v>0</v>
      </c>
      <c r="I1564" s="368">
        <f t="shared" si="149"/>
        <v>0</v>
      </c>
      <c r="J1564" s="368">
        <f t="shared" si="150"/>
        <v>0</v>
      </c>
      <c r="K1564" s="368">
        <f t="shared" si="151"/>
        <v>0</v>
      </c>
      <c r="L1564" s="368">
        <f t="shared" si="152"/>
        <v>0</v>
      </c>
      <c r="M1564" s="368">
        <f t="shared" si="153"/>
        <v>0</v>
      </c>
      <c r="N1564" s="370">
        <f t="shared" si="154"/>
        <v>0</v>
      </c>
      <c r="O1564" s="371"/>
      <c r="P1564" s="413">
        <f t="shared" si="157"/>
        <v>0</v>
      </c>
      <c r="Q1564" s="373" t="str">
        <f t="shared" si="158"/>
        <v/>
      </c>
      <c r="R1564" s="374">
        <v>0</v>
      </c>
      <c r="S1564" s="420">
        <v>0</v>
      </c>
      <c r="T1564" s="414">
        <v>0</v>
      </c>
      <c r="U1564" s="414">
        <v>0</v>
      </c>
      <c r="V1564" s="414">
        <v>0</v>
      </c>
      <c r="W1564" s="414">
        <v>0</v>
      </c>
      <c r="X1564" s="414">
        <v>0</v>
      </c>
      <c r="Y1564" s="414">
        <v>0</v>
      </c>
      <c r="Z1564" s="414">
        <v>0</v>
      </c>
      <c r="AA1564" s="414">
        <v>0</v>
      </c>
      <c r="AB1564" s="420">
        <v>0</v>
      </c>
      <c r="AC1564" s="415"/>
      <c r="AD1564" s="421">
        <v>0</v>
      </c>
      <c r="AE1564" s="416">
        <v>0</v>
      </c>
      <c r="AF1564" s="433"/>
      <c r="AG1564" s="425"/>
      <c r="AH1564" s="433"/>
      <c r="AI1564" s="124">
        <v>0</v>
      </c>
      <c r="AJ1564" s="124">
        <v>0</v>
      </c>
      <c r="AK1564" s="124">
        <v>0</v>
      </c>
      <c r="AL1564" s="126"/>
      <c r="AM1564" s="418"/>
      <c r="AN1564" s="418"/>
      <c r="AO1564" s="375">
        <v>0</v>
      </c>
    </row>
    <row r="1565" spans="1:41" ht="24" customHeight="1" x14ac:dyDescent="0.3">
      <c r="A1565" s="419" t="s">
        <v>2235</v>
      </c>
      <c r="B1565" s="411" t="s">
        <v>2237</v>
      </c>
      <c r="C1565" s="412" t="s">
        <v>311</v>
      </c>
      <c r="D1565" s="367">
        <f t="shared" si="144"/>
        <v>20</v>
      </c>
      <c r="E1565" s="368">
        <f t="shared" si="145"/>
        <v>12</v>
      </c>
      <c r="F1565" s="368">
        <f t="shared" si="146"/>
        <v>0</v>
      </c>
      <c r="G1565" s="368">
        <f t="shared" si="147"/>
        <v>0</v>
      </c>
      <c r="H1565" s="368">
        <f t="shared" si="148"/>
        <v>0</v>
      </c>
      <c r="I1565" s="368">
        <f t="shared" si="149"/>
        <v>0</v>
      </c>
      <c r="J1565" s="368">
        <f t="shared" si="150"/>
        <v>0</v>
      </c>
      <c r="K1565" s="368">
        <f t="shared" si="151"/>
        <v>0</v>
      </c>
      <c r="L1565" s="368">
        <f t="shared" si="152"/>
        <v>0</v>
      </c>
      <c r="M1565" s="368">
        <f t="shared" si="153"/>
        <v>0</v>
      </c>
      <c r="N1565" s="370">
        <f t="shared" si="154"/>
        <v>32</v>
      </c>
      <c r="O1565" s="371"/>
      <c r="P1565" s="413">
        <f t="shared" si="157"/>
        <v>32</v>
      </c>
      <c r="Q1565" s="373">
        <f t="shared" si="158"/>
        <v>274</v>
      </c>
      <c r="R1565" s="374">
        <v>0</v>
      </c>
      <c r="S1565" s="428">
        <v>12</v>
      </c>
      <c r="T1565" s="414">
        <v>0</v>
      </c>
      <c r="U1565" s="414">
        <v>0</v>
      </c>
      <c r="V1565" s="414">
        <v>0</v>
      </c>
      <c r="W1565" s="414">
        <v>0</v>
      </c>
      <c r="X1565" s="414">
        <v>0</v>
      </c>
      <c r="Y1565" s="414">
        <v>0</v>
      </c>
      <c r="Z1565" s="414">
        <v>0</v>
      </c>
      <c r="AA1565" s="414">
        <v>0</v>
      </c>
      <c r="AB1565" s="428">
        <v>0</v>
      </c>
      <c r="AC1565" s="415"/>
      <c r="AD1565" s="426">
        <v>0</v>
      </c>
      <c r="AE1565" s="416">
        <v>0</v>
      </c>
      <c r="AF1565" s="417">
        <v>20</v>
      </c>
      <c r="AG1565" s="375"/>
      <c r="AH1565" s="417"/>
      <c r="AI1565" s="421">
        <v>0</v>
      </c>
      <c r="AJ1565" s="421">
        <v>0</v>
      </c>
      <c r="AK1565" s="421">
        <v>0</v>
      </c>
      <c r="AL1565" s="126"/>
      <c r="AM1565" s="418"/>
      <c r="AN1565" s="418"/>
      <c r="AO1565" s="375">
        <v>0</v>
      </c>
    </row>
    <row r="1566" spans="1:41" ht="24" customHeight="1" x14ac:dyDescent="0.3">
      <c r="A1566" s="410" t="s">
        <v>6174</v>
      </c>
      <c r="B1566" s="411" t="s">
        <v>6175</v>
      </c>
      <c r="C1566" s="412" t="s">
        <v>2298</v>
      </c>
      <c r="D1566" s="367">
        <f t="shared" si="144"/>
        <v>18</v>
      </c>
      <c r="E1566" s="368">
        <f t="shared" si="145"/>
        <v>13</v>
      </c>
      <c r="F1566" s="368">
        <f t="shared" si="146"/>
        <v>0</v>
      </c>
      <c r="G1566" s="368">
        <f t="shared" si="147"/>
        <v>0</v>
      </c>
      <c r="H1566" s="368">
        <f t="shared" si="148"/>
        <v>0</v>
      </c>
      <c r="I1566" s="368">
        <f t="shared" si="149"/>
        <v>0</v>
      </c>
      <c r="J1566" s="368">
        <f t="shared" si="150"/>
        <v>0</v>
      </c>
      <c r="K1566" s="368">
        <f t="shared" si="151"/>
        <v>0</v>
      </c>
      <c r="L1566" s="368">
        <f t="shared" si="152"/>
        <v>0</v>
      </c>
      <c r="M1566" s="368">
        <f t="shared" si="153"/>
        <v>0</v>
      </c>
      <c r="N1566" s="370">
        <f t="shared" si="154"/>
        <v>31</v>
      </c>
      <c r="O1566" s="371"/>
      <c r="P1566" s="413">
        <f t="shared" si="157"/>
        <v>31</v>
      </c>
      <c r="Q1566" s="373">
        <f t="shared" si="158"/>
        <v>283</v>
      </c>
      <c r="R1566" s="374">
        <v>0</v>
      </c>
      <c r="S1566" s="428">
        <v>0</v>
      </c>
      <c r="T1566" s="414">
        <v>0</v>
      </c>
      <c r="U1566" s="414">
        <v>0</v>
      </c>
      <c r="V1566" s="414">
        <v>0</v>
      </c>
      <c r="W1566" s="414">
        <v>0</v>
      </c>
      <c r="X1566" s="414">
        <v>0</v>
      </c>
      <c r="Y1566" s="414">
        <v>0</v>
      </c>
      <c r="Z1566" s="414">
        <v>0</v>
      </c>
      <c r="AA1566" s="414">
        <v>0</v>
      </c>
      <c r="AB1566" s="428">
        <v>13</v>
      </c>
      <c r="AC1566" s="415"/>
      <c r="AD1566" s="124">
        <v>0</v>
      </c>
      <c r="AE1566" s="416">
        <v>0</v>
      </c>
      <c r="AF1566" s="417"/>
      <c r="AG1566" s="375">
        <v>18</v>
      </c>
      <c r="AH1566" s="417"/>
      <c r="AI1566" s="142">
        <v>0</v>
      </c>
      <c r="AJ1566" s="142">
        <v>0</v>
      </c>
      <c r="AK1566" s="142">
        <v>0</v>
      </c>
      <c r="AL1566" s="126"/>
      <c r="AM1566" s="418"/>
      <c r="AN1566" s="418"/>
      <c r="AO1566" s="375">
        <v>0</v>
      </c>
    </row>
    <row r="1567" spans="1:41" ht="24" customHeight="1" x14ac:dyDescent="0.3">
      <c r="A1567" s="419" t="s">
        <v>3465</v>
      </c>
      <c r="B1567" s="411" t="s">
        <v>6176</v>
      </c>
      <c r="C1567" s="412" t="s">
        <v>6177</v>
      </c>
      <c r="D1567" s="367">
        <f t="shared" si="144"/>
        <v>27</v>
      </c>
      <c r="E1567" s="368">
        <f t="shared" si="145"/>
        <v>0</v>
      </c>
      <c r="F1567" s="368">
        <f t="shared" si="146"/>
        <v>0</v>
      </c>
      <c r="G1567" s="368">
        <f t="shared" si="147"/>
        <v>0</v>
      </c>
      <c r="H1567" s="368">
        <f t="shared" si="148"/>
        <v>0</v>
      </c>
      <c r="I1567" s="368">
        <f t="shared" si="149"/>
        <v>0</v>
      </c>
      <c r="J1567" s="368">
        <f t="shared" si="150"/>
        <v>0</v>
      </c>
      <c r="K1567" s="368">
        <f t="shared" si="151"/>
        <v>0</v>
      </c>
      <c r="L1567" s="368">
        <f t="shared" si="152"/>
        <v>0</v>
      </c>
      <c r="M1567" s="368">
        <f t="shared" si="153"/>
        <v>0</v>
      </c>
      <c r="N1567" s="370">
        <f t="shared" si="154"/>
        <v>27</v>
      </c>
      <c r="O1567" s="371"/>
      <c r="P1567" s="413">
        <f t="shared" si="157"/>
        <v>27</v>
      </c>
      <c r="Q1567" s="373">
        <f t="shared" si="158"/>
        <v>325</v>
      </c>
      <c r="R1567" s="374">
        <v>0</v>
      </c>
      <c r="S1567" s="420">
        <v>0</v>
      </c>
      <c r="T1567" s="414">
        <v>0</v>
      </c>
      <c r="U1567" s="414">
        <v>0</v>
      </c>
      <c r="V1567" s="414">
        <v>0</v>
      </c>
      <c r="W1567" s="414">
        <v>0</v>
      </c>
      <c r="X1567" s="414">
        <v>0</v>
      </c>
      <c r="Y1567" s="414">
        <v>0</v>
      </c>
      <c r="Z1567" s="414">
        <v>0</v>
      </c>
      <c r="AA1567" s="414">
        <v>0</v>
      </c>
      <c r="AB1567" s="420">
        <v>0</v>
      </c>
      <c r="AC1567" s="415"/>
      <c r="AD1567" s="421">
        <v>0</v>
      </c>
      <c r="AE1567" s="416">
        <v>0</v>
      </c>
      <c r="AF1567" s="417"/>
      <c r="AG1567" s="375">
        <v>27</v>
      </c>
      <c r="AH1567" s="417"/>
      <c r="AI1567" s="421">
        <v>0</v>
      </c>
      <c r="AJ1567" s="421">
        <v>0</v>
      </c>
      <c r="AK1567" s="421">
        <v>0</v>
      </c>
      <c r="AL1567" s="126"/>
      <c r="AM1567" s="418"/>
      <c r="AN1567" s="418"/>
      <c r="AO1567" s="375">
        <v>0</v>
      </c>
    </row>
    <row r="1568" spans="1:41" ht="24" customHeight="1" x14ac:dyDescent="0.3">
      <c r="A1568" s="410" t="s">
        <v>6178</v>
      </c>
      <c r="B1568" s="411" t="s">
        <v>6179</v>
      </c>
      <c r="C1568" s="412" t="s">
        <v>2204</v>
      </c>
      <c r="D1568" s="367">
        <f t="shared" si="144"/>
        <v>0</v>
      </c>
      <c r="E1568" s="368">
        <f t="shared" si="145"/>
        <v>0</v>
      </c>
      <c r="F1568" s="368">
        <f t="shared" si="146"/>
        <v>0</v>
      </c>
      <c r="G1568" s="368">
        <f t="shared" si="147"/>
        <v>0</v>
      </c>
      <c r="H1568" s="368">
        <f t="shared" si="148"/>
        <v>0</v>
      </c>
      <c r="I1568" s="368">
        <f t="shared" si="149"/>
        <v>0</v>
      </c>
      <c r="J1568" s="368">
        <f t="shared" si="150"/>
        <v>0</v>
      </c>
      <c r="K1568" s="368">
        <f t="shared" si="151"/>
        <v>0</v>
      </c>
      <c r="L1568" s="368">
        <f t="shared" si="152"/>
        <v>0</v>
      </c>
      <c r="M1568" s="368">
        <f t="shared" si="153"/>
        <v>0</v>
      </c>
      <c r="N1568" s="370">
        <f t="shared" si="154"/>
        <v>0</v>
      </c>
      <c r="O1568" s="371"/>
      <c r="P1568" s="413">
        <f t="shared" si="157"/>
        <v>0</v>
      </c>
      <c r="Q1568" s="373" t="str">
        <f t="shared" si="158"/>
        <v/>
      </c>
      <c r="R1568" s="374">
        <v>0</v>
      </c>
      <c r="S1568" s="420">
        <v>0</v>
      </c>
      <c r="T1568" s="414">
        <v>0</v>
      </c>
      <c r="U1568" s="414">
        <v>0</v>
      </c>
      <c r="V1568" s="414">
        <v>0</v>
      </c>
      <c r="W1568" s="414">
        <v>0</v>
      </c>
      <c r="X1568" s="414">
        <v>0</v>
      </c>
      <c r="Y1568" s="414">
        <v>0</v>
      </c>
      <c r="Z1568" s="414">
        <v>0</v>
      </c>
      <c r="AA1568" s="414">
        <v>0</v>
      </c>
      <c r="AB1568" s="420">
        <v>0</v>
      </c>
      <c r="AC1568" s="415"/>
      <c r="AD1568" s="421">
        <v>0</v>
      </c>
      <c r="AE1568" s="416">
        <v>0</v>
      </c>
      <c r="AF1568" s="433"/>
      <c r="AG1568" s="425"/>
      <c r="AH1568" s="433"/>
      <c r="AI1568" s="421">
        <v>0</v>
      </c>
      <c r="AJ1568" s="421">
        <v>0</v>
      </c>
      <c r="AK1568" s="421">
        <v>0</v>
      </c>
      <c r="AL1568" s="126"/>
      <c r="AM1568" s="418"/>
      <c r="AN1568" s="418"/>
      <c r="AO1568" s="375">
        <v>0</v>
      </c>
    </row>
    <row r="1569" spans="1:41" ht="24" customHeight="1" x14ac:dyDescent="0.3">
      <c r="A1569" s="422" t="s">
        <v>6180</v>
      </c>
      <c r="B1569" s="423" t="s">
        <v>6181</v>
      </c>
      <c r="C1569" s="424" t="s">
        <v>269</v>
      </c>
      <c r="D1569" s="367">
        <f t="shared" si="144"/>
        <v>21</v>
      </c>
      <c r="E1569" s="368">
        <f t="shared" si="145"/>
        <v>0</v>
      </c>
      <c r="F1569" s="368">
        <f t="shared" si="146"/>
        <v>0</v>
      </c>
      <c r="G1569" s="368">
        <f t="shared" si="147"/>
        <v>0</v>
      </c>
      <c r="H1569" s="368">
        <f t="shared" si="148"/>
        <v>0</v>
      </c>
      <c r="I1569" s="368">
        <f t="shared" si="149"/>
        <v>0</v>
      </c>
      <c r="J1569" s="368">
        <f t="shared" si="150"/>
        <v>0</v>
      </c>
      <c r="K1569" s="368">
        <f t="shared" si="151"/>
        <v>0</v>
      </c>
      <c r="L1569" s="368">
        <f t="shared" si="152"/>
        <v>0</v>
      </c>
      <c r="M1569" s="368">
        <f t="shared" si="153"/>
        <v>0</v>
      </c>
      <c r="N1569" s="370">
        <f t="shared" si="154"/>
        <v>21</v>
      </c>
      <c r="O1569" s="371"/>
      <c r="P1569" s="413">
        <f t="shared" si="157"/>
        <v>21</v>
      </c>
      <c r="Q1569" s="373">
        <f t="shared" si="158"/>
        <v>406</v>
      </c>
      <c r="R1569" s="431">
        <v>0</v>
      </c>
      <c r="S1569" s="432">
        <v>0</v>
      </c>
      <c r="T1569" s="414">
        <v>0</v>
      </c>
      <c r="U1569" s="414">
        <v>0</v>
      </c>
      <c r="V1569" s="414">
        <v>0</v>
      </c>
      <c r="W1569" s="414">
        <v>0</v>
      </c>
      <c r="X1569" s="414">
        <v>0</v>
      </c>
      <c r="Y1569" s="414">
        <v>0</v>
      </c>
      <c r="Z1569" s="414">
        <v>0</v>
      </c>
      <c r="AA1569" s="414">
        <v>0</v>
      </c>
      <c r="AB1569" s="432">
        <v>21</v>
      </c>
      <c r="AC1569" s="415"/>
      <c r="AD1569" s="142">
        <v>0</v>
      </c>
      <c r="AE1569" s="416">
        <v>0</v>
      </c>
      <c r="AF1569" s="417"/>
      <c r="AG1569" s="375"/>
      <c r="AH1569" s="417"/>
      <c r="AI1569" s="430">
        <v>0</v>
      </c>
      <c r="AJ1569" s="430">
        <v>0</v>
      </c>
      <c r="AK1569" s="430">
        <v>0</v>
      </c>
      <c r="AL1569" s="434"/>
      <c r="AM1569" s="435"/>
      <c r="AN1569" s="435"/>
      <c r="AO1569" s="375">
        <v>0</v>
      </c>
    </row>
    <row r="1570" spans="1:41" ht="24" customHeight="1" x14ac:dyDescent="0.3">
      <c r="A1570" s="410" t="s">
        <v>6182</v>
      </c>
      <c r="B1570" s="411" t="s">
        <v>6183</v>
      </c>
      <c r="C1570" s="412" t="s">
        <v>3020</v>
      </c>
      <c r="D1570" s="367">
        <f t="shared" si="144"/>
        <v>0</v>
      </c>
      <c r="E1570" s="368">
        <f t="shared" si="145"/>
        <v>0</v>
      </c>
      <c r="F1570" s="368">
        <f t="shared" si="146"/>
        <v>0</v>
      </c>
      <c r="G1570" s="368">
        <f t="shared" si="147"/>
        <v>0</v>
      </c>
      <c r="H1570" s="368">
        <f t="shared" si="148"/>
        <v>0</v>
      </c>
      <c r="I1570" s="368">
        <f t="shared" si="149"/>
        <v>0</v>
      </c>
      <c r="J1570" s="368">
        <f t="shared" si="150"/>
        <v>0</v>
      </c>
      <c r="K1570" s="368">
        <f t="shared" si="151"/>
        <v>0</v>
      </c>
      <c r="L1570" s="368">
        <f t="shared" si="152"/>
        <v>0</v>
      </c>
      <c r="M1570" s="368">
        <f t="shared" si="153"/>
        <v>0</v>
      </c>
      <c r="N1570" s="370">
        <f t="shared" si="154"/>
        <v>0</v>
      </c>
      <c r="O1570" s="371"/>
      <c r="P1570" s="413">
        <f t="shared" si="157"/>
        <v>0</v>
      </c>
      <c r="Q1570" s="373" t="str">
        <f t="shared" si="158"/>
        <v/>
      </c>
      <c r="R1570" s="374">
        <v>0</v>
      </c>
      <c r="S1570" s="390">
        <v>0</v>
      </c>
      <c r="T1570" s="414">
        <v>0</v>
      </c>
      <c r="U1570" s="414">
        <v>0</v>
      </c>
      <c r="V1570" s="414">
        <v>0</v>
      </c>
      <c r="W1570" s="414">
        <v>0</v>
      </c>
      <c r="X1570" s="414">
        <v>0</v>
      </c>
      <c r="Y1570" s="414">
        <v>0</v>
      </c>
      <c r="Z1570" s="414">
        <v>0</v>
      </c>
      <c r="AA1570" s="414">
        <v>0</v>
      </c>
      <c r="AB1570" s="390">
        <v>0</v>
      </c>
      <c r="AC1570" s="415"/>
      <c r="AD1570" s="421">
        <v>0</v>
      </c>
      <c r="AE1570" s="416">
        <v>0</v>
      </c>
      <c r="AF1570" s="417"/>
      <c r="AG1570" s="375"/>
      <c r="AH1570" s="417"/>
      <c r="AI1570" s="421">
        <v>0</v>
      </c>
      <c r="AJ1570" s="421">
        <v>0</v>
      </c>
      <c r="AK1570" s="421">
        <v>0</v>
      </c>
      <c r="AL1570" s="126"/>
      <c r="AM1570" s="418"/>
      <c r="AN1570" s="418"/>
      <c r="AO1570" s="425">
        <v>0</v>
      </c>
    </row>
    <row r="1571" spans="1:41" ht="24" customHeight="1" x14ac:dyDescent="0.3">
      <c r="A1571" s="419" t="s">
        <v>1999</v>
      </c>
      <c r="B1571" s="411" t="s">
        <v>2000</v>
      </c>
      <c r="C1571" s="412" t="s">
        <v>166</v>
      </c>
      <c r="D1571" s="367">
        <f t="shared" si="144"/>
        <v>65</v>
      </c>
      <c r="E1571" s="368">
        <f t="shared" si="145"/>
        <v>0</v>
      </c>
      <c r="F1571" s="368">
        <f t="shared" si="146"/>
        <v>0</v>
      </c>
      <c r="G1571" s="368">
        <f t="shared" si="147"/>
        <v>0</v>
      </c>
      <c r="H1571" s="368">
        <f t="shared" si="148"/>
        <v>0</v>
      </c>
      <c r="I1571" s="368">
        <f t="shared" si="149"/>
        <v>0</v>
      </c>
      <c r="J1571" s="368">
        <f t="shared" si="150"/>
        <v>0</v>
      </c>
      <c r="K1571" s="368">
        <f t="shared" si="151"/>
        <v>0</v>
      </c>
      <c r="L1571" s="368">
        <f t="shared" si="152"/>
        <v>0</v>
      </c>
      <c r="M1571" s="368">
        <f t="shared" si="153"/>
        <v>0</v>
      </c>
      <c r="N1571" s="370">
        <f t="shared" si="154"/>
        <v>65</v>
      </c>
      <c r="O1571" s="371">
        <f>Nemzetközi!F159</f>
        <v>2</v>
      </c>
      <c r="P1571" s="413">
        <f t="shared" si="157"/>
        <v>265</v>
      </c>
      <c r="Q1571" s="373">
        <f t="shared" si="158"/>
        <v>45</v>
      </c>
      <c r="R1571" s="374">
        <v>0</v>
      </c>
      <c r="S1571" s="420">
        <v>0</v>
      </c>
      <c r="T1571" s="414">
        <v>0</v>
      </c>
      <c r="U1571" s="414">
        <v>0</v>
      </c>
      <c r="V1571" s="414">
        <v>0</v>
      </c>
      <c r="W1571" s="414">
        <v>0</v>
      </c>
      <c r="X1571" s="414">
        <v>0</v>
      </c>
      <c r="Y1571" s="414">
        <v>0</v>
      </c>
      <c r="Z1571" s="414">
        <v>0</v>
      </c>
      <c r="AA1571" s="414">
        <v>0</v>
      </c>
      <c r="AB1571" s="420">
        <v>0</v>
      </c>
      <c r="AC1571" s="429"/>
      <c r="AD1571" s="421">
        <v>0</v>
      </c>
      <c r="AE1571" s="427">
        <v>0</v>
      </c>
      <c r="AF1571" s="417"/>
      <c r="AG1571" s="375"/>
      <c r="AH1571" s="417"/>
      <c r="AI1571" s="421">
        <v>65</v>
      </c>
      <c r="AJ1571" s="421">
        <v>0</v>
      </c>
      <c r="AK1571" s="421">
        <v>0</v>
      </c>
      <c r="AL1571" s="126"/>
      <c r="AM1571" s="418"/>
      <c r="AN1571" s="418"/>
      <c r="AO1571" s="375">
        <v>0</v>
      </c>
    </row>
    <row r="1572" spans="1:41" ht="24" customHeight="1" x14ac:dyDescent="0.3">
      <c r="A1572" s="419" t="s">
        <v>6184</v>
      </c>
      <c r="B1572" s="411" t="s">
        <v>6185</v>
      </c>
      <c r="C1572" s="412" t="s">
        <v>6186</v>
      </c>
      <c r="D1572" s="367">
        <f t="shared" si="144"/>
        <v>0</v>
      </c>
      <c r="E1572" s="368">
        <f t="shared" si="145"/>
        <v>0</v>
      </c>
      <c r="F1572" s="368">
        <f t="shared" si="146"/>
        <v>0</v>
      </c>
      <c r="G1572" s="368">
        <f t="shared" si="147"/>
        <v>0</v>
      </c>
      <c r="H1572" s="368">
        <f t="shared" si="148"/>
        <v>0</v>
      </c>
      <c r="I1572" s="368">
        <f t="shared" si="149"/>
        <v>0</v>
      </c>
      <c r="J1572" s="368">
        <f t="shared" si="150"/>
        <v>0</v>
      </c>
      <c r="K1572" s="368">
        <f t="shared" si="151"/>
        <v>0</v>
      </c>
      <c r="L1572" s="368">
        <f t="shared" si="152"/>
        <v>0</v>
      </c>
      <c r="M1572" s="368">
        <f t="shared" si="153"/>
        <v>0</v>
      </c>
      <c r="N1572" s="370">
        <f t="shared" si="154"/>
        <v>0</v>
      </c>
      <c r="O1572" s="371"/>
      <c r="P1572" s="413">
        <f t="shared" si="157"/>
        <v>0</v>
      </c>
      <c r="Q1572" s="373" t="str">
        <f t="shared" si="158"/>
        <v/>
      </c>
      <c r="R1572" s="374">
        <v>0</v>
      </c>
      <c r="S1572" s="425">
        <v>0</v>
      </c>
      <c r="T1572" s="414">
        <v>0</v>
      </c>
      <c r="U1572" s="414">
        <v>0</v>
      </c>
      <c r="V1572" s="414">
        <v>0</v>
      </c>
      <c r="W1572" s="414">
        <v>0</v>
      </c>
      <c r="X1572" s="414">
        <v>0</v>
      </c>
      <c r="Y1572" s="414">
        <v>0</v>
      </c>
      <c r="Z1572" s="414">
        <v>0</v>
      </c>
      <c r="AA1572" s="414">
        <v>0</v>
      </c>
      <c r="AB1572" s="425">
        <v>0</v>
      </c>
      <c r="AC1572" s="429"/>
      <c r="AD1572" s="421">
        <v>0</v>
      </c>
      <c r="AE1572" s="427">
        <v>0</v>
      </c>
      <c r="AF1572" s="417"/>
      <c r="AG1572" s="375"/>
      <c r="AH1572" s="417"/>
      <c r="AI1572" s="426">
        <v>0</v>
      </c>
      <c r="AJ1572" s="426">
        <v>0</v>
      </c>
      <c r="AK1572" s="426">
        <v>0</v>
      </c>
      <c r="AL1572" s="126"/>
      <c r="AM1572" s="418"/>
      <c r="AN1572" s="418"/>
      <c r="AO1572" s="375">
        <v>0</v>
      </c>
    </row>
    <row r="1573" spans="1:41" ht="24" customHeight="1" x14ac:dyDescent="0.3">
      <c r="A1573" s="410" t="s">
        <v>6187</v>
      </c>
      <c r="B1573" s="411" t="s">
        <v>6188</v>
      </c>
      <c r="C1573" s="412" t="s">
        <v>2622</v>
      </c>
      <c r="D1573" s="367">
        <f t="shared" si="144"/>
        <v>0</v>
      </c>
      <c r="E1573" s="368">
        <f t="shared" si="145"/>
        <v>0</v>
      </c>
      <c r="F1573" s="368">
        <f t="shared" si="146"/>
        <v>0</v>
      </c>
      <c r="G1573" s="368">
        <f t="shared" si="147"/>
        <v>0</v>
      </c>
      <c r="H1573" s="368">
        <f t="shared" si="148"/>
        <v>0</v>
      </c>
      <c r="I1573" s="368">
        <f t="shared" si="149"/>
        <v>0</v>
      </c>
      <c r="J1573" s="368">
        <f t="shared" si="150"/>
        <v>0</v>
      </c>
      <c r="K1573" s="368">
        <f t="shared" si="151"/>
        <v>0</v>
      </c>
      <c r="L1573" s="368">
        <f t="shared" si="152"/>
        <v>0</v>
      </c>
      <c r="M1573" s="368">
        <f t="shared" si="153"/>
        <v>0</v>
      </c>
      <c r="N1573" s="370">
        <f t="shared" si="154"/>
        <v>0</v>
      </c>
      <c r="O1573" s="371"/>
      <c r="P1573" s="413">
        <f t="shared" si="157"/>
        <v>0</v>
      </c>
      <c r="Q1573" s="373" t="str">
        <f t="shared" si="158"/>
        <v/>
      </c>
      <c r="R1573" s="431">
        <v>0</v>
      </c>
      <c r="S1573" s="414">
        <v>0</v>
      </c>
      <c r="T1573" s="414">
        <v>0</v>
      </c>
      <c r="U1573" s="414">
        <v>0</v>
      </c>
      <c r="V1573" s="414">
        <v>0</v>
      </c>
      <c r="W1573" s="414">
        <v>0</v>
      </c>
      <c r="X1573" s="414">
        <v>0</v>
      </c>
      <c r="Y1573" s="414">
        <v>0</v>
      </c>
      <c r="Z1573" s="414">
        <v>0</v>
      </c>
      <c r="AA1573" s="414">
        <v>0</v>
      </c>
      <c r="AB1573" s="414">
        <v>0</v>
      </c>
      <c r="AC1573" s="429"/>
      <c r="AD1573" s="430">
        <v>0</v>
      </c>
      <c r="AE1573" s="416">
        <v>0</v>
      </c>
      <c r="AF1573" s="417"/>
      <c r="AG1573" s="375"/>
      <c r="AH1573" s="417"/>
      <c r="AI1573" s="426">
        <v>0</v>
      </c>
      <c r="AJ1573" s="426">
        <v>0</v>
      </c>
      <c r="AK1573" s="426">
        <v>0</v>
      </c>
      <c r="AL1573" s="434"/>
      <c r="AM1573" s="435"/>
      <c r="AN1573" s="435"/>
      <c r="AO1573" s="375">
        <v>0</v>
      </c>
    </row>
    <row r="1574" spans="1:41" ht="24" customHeight="1" x14ac:dyDescent="0.3">
      <c r="A1574" s="419" t="s">
        <v>6189</v>
      </c>
      <c r="B1574" s="411" t="s">
        <v>6190</v>
      </c>
      <c r="C1574" s="412" t="s">
        <v>2493</v>
      </c>
      <c r="D1574" s="367">
        <f t="shared" si="144"/>
        <v>13</v>
      </c>
      <c r="E1574" s="368">
        <f t="shared" si="145"/>
        <v>0</v>
      </c>
      <c r="F1574" s="368">
        <f t="shared" si="146"/>
        <v>0</v>
      </c>
      <c r="G1574" s="368">
        <f t="shared" si="147"/>
        <v>0</v>
      </c>
      <c r="H1574" s="368">
        <f t="shared" si="148"/>
        <v>0</v>
      </c>
      <c r="I1574" s="368">
        <f t="shared" si="149"/>
        <v>0</v>
      </c>
      <c r="J1574" s="368">
        <f t="shared" si="150"/>
        <v>0</v>
      </c>
      <c r="K1574" s="368">
        <f t="shared" si="151"/>
        <v>0</v>
      </c>
      <c r="L1574" s="368">
        <f t="shared" si="152"/>
        <v>0</v>
      </c>
      <c r="M1574" s="368">
        <f t="shared" si="153"/>
        <v>0</v>
      </c>
      <c r="N1574" s="370">
        <f t="shared" si="154"/>
        <v>13</v>
      </c>
      <c r="O1574" s="371"/>
      <c r="P1574" s="413">
        <f t="shared" si="157"/>
        <v>13</v>
      </c>
      <c r="Q1574" s="373">
        <f t="shared" si="158"/>
        <v>599</v>
      </c>
      <c r="R1574" s="374">
        <v>0</v>
      </c>
      <c r="S1574" s="428">
        <v>0</v>
      </c>
      <c r="T1574" s="414">
        <v>0</v>
      </c>
      <c r="U1574" s="414">
        <v>0</v>
      </c>
      <c r="V1574" s="414">
        <v>0</v>
      </c>
      <c r="W1574" s="414">
        <v>0</v>
      </c>
      <c r="X1574" s="414">
        <v>0</v>
      </c>
      <c r="Y1574" s="414">
        <v>0</v>
      </c>
      <c r="Z1574" s="414">
        <v>0</v>
      </c>
      <c r="AA1574" s="414">
        <v>0</v>
      </c>
      <c r="AB1574" s="428">
        <v>0</v>
      </c>
      <c r="AC1574" s="415"/>
      <c r="AD1574" s="421">
        <v>0</v>
      </c>
      <c r="AE1574" s="427">
        <v>0</v>
      </c>
      <c r="AF1574" s="433"/>
      <c r="AG1574" s="425">
        <v>13</v>
      </c>
      <c r="AH1574" s="433"/>
      <c r="AI1574" s="421">
        <v>0</v>
      </c>
      <c r="AJ1574" s="421">
        <v>0</v>
      </c>
      <c r="AK1574" s="421">
        <v>0</v>
      </c>
      <c r="AL1574" s="126"/>
      <c r="AM1574" s="418"/>
      <c r="AN1574" s="418"/>
      <c r="AO1574" s="375">
        <v>0</v>
      </c>
    </row>
    <row r="1575" spans="1:41" ht="24" customHeight="1" x14ac:dyDescent="0.3">
      <c r="A1575" s="422" t="s">
        <v>6191</v>
      </c>
      <c r="B1575" s="423" t="s">
        <v>6192</v>
      </c>
      <c r="C1575" s="424" t="s">
        <v>429</v>
      </c>
      <c r="D1575" s="367">
        <f t="shared" si="144"/>
        <v>24</v>
      </c>
      <c r="E1575" s="368">
        <f t="shared" si="145"/>
        <v>6</v>
      </c>
      <c r="F1575" s="368">
        <f t="shared" si="146"/>
        <v>0</v>
      </c>
      <c r="G1575" s="368">
        <f t="shared" si="147"/>
        <v>0</v>
      </c>
      <c r="H1575" s="368">
        <f t="shared" si="148"/>
        <v>0</v>
      </c>
      <c r="I1575" s="368">
        <f t="shared" si="149"/>
        <v>0</v>
      </c>
      <c r="J1575" s="368">
        <f t="shared" si="150"/>
        <v>0</v>
      </c>
      <c r="K1575" s="368">
        <f t="shared" si="151"/>
        <v>0</v>
      </c>
      <c r="L1575" s="368">
        <f t="shared" si="152"/>
        <v>0</v>
      </c>
      <c r="M1575" s="368">
        <f t="shared" si="153"/>
        <v>0</v>
      </c>
      <c r="N1575" s="446">
        <f t="shared" si="154"/>
        <v>30</v>
      </c>
      <c r="O1575" s="371"/>
      <c r="P1575" s="448">
        <f t="shared" si="157"/>
        <v>30</v>
      </c>
      <c r="Q1575" s="373">
        <f t="shared" si="158"/>
        <v>290</v>
      </c>
      <c r="R1575" s="374">
        <v>0</v>
      </c>
      <c r="S1575" s="432">
        <v>0</v>
      </c>
      <c r="T1575" s="414">
        <v>0</v>
      </c>
      <c r="U1575" s="414">
        <v>0</v>
      </c>
      <c r="V1575" s="414">
        <v>0</v>
      </c>
      <c r="W1575" s="414">
        <v>0</v>
      </c>
      <c r="X1575" s="414">
        <v>0</v>
      </c>
      <c r="Y1575" s="414">
        <v>0</v>
      </c>
      <c r="Z1575" s="414">
        <v>0</v>
      </c>
      <c r="AA1575" s="414">
        <v>0</v>
      </c>
      <c r="AB1575" s="432">
        <v>6</v>
      </c>
      <c r="AC1575" s="429"/>
      <c r="AD1575" s="421">
        <v>0</v>
      </c>
      <c r="AE1575" s="416">
        <v>0</v>
      </c>
      <c r="AF1575" s="417"/>
      <c r="AG1575" s="375">
        <v>24</v>
      </c>
      <c r="AH1575" s="417"/>
      <c r="AI1575" s="421">
        <v>0</v>
      </c>
      <c r="AJ1575" s="421">
        <v>0</v>
      </c>
      <c r="AK1575" s="421">
        <v>0</v>
      </c>
      <c r="AL1575" s="126"/>
      <c r="AM1575" s="418"/>
      <c r="AN1575" s="418"/>
      <c r="AO1575" s="375">
        <v>0</v>
      </c>
    </row>
    <row r="1576" spans="1:41" ht="24" customHeight="1" x14ac:dyDescent="0.3">
      <c r="A1576" s="419" t="s">
        <v>6193</v>
      </c>
      <c r="B1576" s="436" t="s">
        <v>6194</v>
      </c>
      <c r="C1576" s="437" t="s">
        <v>2705</v>
      </c>
      <c r="D1576" s="367">
        <f t="shared" si="144"/>
        <v>38</v>
      </c>
      <c r="E1576" s="368">
        <f t="shared" si="145"/>
        <v>30</v>
      </c>
      <c r="F1576" s="368">
        <f t="shared" si="146"/>
        <v>0</v>
      </c>
      <c r="G1576" s="368">
        <f t="shared" si="147"/>
        <v>0</v>
      </c>
      <c r="H1576" s="368">
        <f t="shared" si="148"/>
        <v>0</v>
      </c>
      <c r="I1576" s="368">
        <f t="shared" si="149"/>
        <v>0</v>
      </c>
      <c r="J1576" s="368">
        <f t="shared" si="150"/>
        <v>0</v>
      </c>
      <c r="K1576" s="368">
        <f t="shared" si="151"/>
        <v>0</v>
      </c>
      <c r="L1576" s="368">
        <f t="shared" si="152"/>
        <v>0</v>
      </c>
      <c r="M1576" s="368">
        <f t="shared" si="153"/>
        <v>0</v>
      </c>
      <c r="N1576" s="370">
        <f t="shared" si="154"/>
        <v>68</v>
      </c>
      <c r="O1576" s="371"/>
      <c r="P1576" s="413">
        <f t="shared" si="157"/>
        <v>68</v>
      </c>
      <c r="Q1576" s="373">
        <f t="shared" si="158"/>
        <v>111</v>
      </c>
      <c r="R1576" s="374">
        <v>0</v>
      </c>
      <c r="S1576" s="420">
        <v>38</v>
      </c>
      <c r="T1576" s="414">
        <v>0</v>
      </c>
      <c r="U1576" s="414">
        <v>0</v>
      </c>
      <c r="V1576" s="414">
        <v>0</v>
      </c>
      <c r="W1576" s="414">
        <v>0</v>
      </c>
      <c r="X1576" s="414">
        <v>0</v>
      </c>
      <c r="Y1576" s="414">
        <v>0</v>
      </c>
      <c r="Z1576" s="414">
        <v>0</v>
      </c>
      <c r="AA1576" s="414">
        <v>0</v>
      </c>
      <c r="AB1576" s="420">
        <v>0</v>
      </c>
      <c r="AC1576" s="429"/>
      <c r="AD1576" s="421">
        <v>0</v>
      </c>
      <c r="AE1576" s="416">
        <v>0</v>
      </c>
      <c r="AF1576" s="417">
        <v>30</v>
      </c>
      <c r="AG1576" s="375"/>
      <c r="AH1576" s="417"/>
      <c r="AI1576" s="426">
        <v>0</v>
      </c>
      <c r="AJ1576" s="426">
        <v>0</v>
      </c>
      <c r="AK1576" s="426">
        <v>0</v>
      </c>
      <c r="AL1576" s="126"/>
      <c r="AM1576" s="418"/>
      <c r="AN1576" s="418"/>
      <c r="AO1576" s="425">
        <v>0</v>
      </c>
    </row>
    <row r="1577" spans="1:41" ht="24" customHeight="1" x14ac:dyDescent="0.3">
      <c r="A1577" s="410" t="s">
        <v>6195</v>
      </c>
      <c r="B1577" s="411" t="s">
        <v>6196</v>
      </c>
      <c r="C1577" s="412" t="s">
        <v>1654</v>
      </c>
      <c r="D1577" s="367">
        <f t="shared" si="144"/>
        <v>0</v>
      </c>
      <c r="E1577" s="368">
        <f t="shared" si="145"/>
        <v>0</v>
      </c>
      <c r="F1577" s="368">
        <f t="shared" si="146"/>
        <v>0</v>
      </c>
      <c r="G1577" s="368">
        <f t="shared" si="147"/>
        <v>0</v>
      </c>
      <c r="H1577" s="368">
        <f t="shared" si="148"/>
        <v>0</v>
      </c>
      <c r="I1577" s="368">
        <f t="shared" si="149"/>
        <v>0</v>
      </c>
      <c r="J1577" s="368">
        <f t="shared" si="150"/>
        <v>0</v>
      </c>
      <c r="K1577" s="368">
        <f t="shared" si="151"/>
        <v>0</v>
      </c>
      <c r="L1577" s="368">
        <f t="shared" si="152"/>
        <v>0</v>
      </c>
      <c r="M1577" s="368">
        <f t="shared" si="153"/>
        <v>0</v>
      </c>
      <c r="N1577" s="370">
        <f t="shared" si="154"/>
        <v>0</v>
      </c>
      <c r="O1577" s="371"/>
      <c r="P1577" s="413">
        <f t="shared" si="157"/>
        <v>0</v>
      </c>
      <c r="Q1577" s="373" t="str">
        <f t="shared" si="158"/>
        <v/>
      </c>
      <c r="R1577" s="374">
        <v>0</v>
      </c>
      <c r="S1577" s="425">
        <v>0</v>
      </c>
      <c r="T1577" s="414">
        <v>0</v>
      </c>
      <c r="U1577" s="414">
        <v>0</v>
      </c>
      <c r="V1577" s="414">
        <v>0</v>
      </c>
      <c r="W1577" s="414">
        <v>0</v>
      </c>
      <c r="X1577" s="414">
        <v>0</v>
      </c>
      <c r="Y1577" s="414">
        <v>0</v>
      </c>
      <c r="Z1577" s="414">
        <v>0</v>
      </c>
      <c r="AA1577" s="414">
        <v>0</v>
      </c>
      <c r="AB1577" s="425">
        <v>0</v>
      </c>
      <c r="AC1577" s="415"/>
      <c r="AD1577" s="426">
        <v>0</v>
      </c>
      <c r="AE1577" s="427">
        <v>0</v>
      </c>
      <c r="AF1577" s="417"/>
      <c r="AG1577" s="375"/>
      <c r="AH1577" s="417"/>
      <c r="AI1577" s="426">
        <v>0</v>
      </c>
      <c r="AJ1577" s="426">
        <v>0</v>
      </c>
      <c r="AK1577" s="426">
        <v>0</v>
      </c>
      <c r="AL1577" s="126"/>
      <c r="AM1577" s="418"/>
      <c r="AN1577" s="418"/>
      <c r="AO1577" s="375">
        <v>0</v>
      </c>
    </row>
    <row r="1578" spans="1:41" ht="24" customHeight="1" x14ac:dyDescent="0.3">
      <c r="A1578" s="419" t="s">
        <v>6197</v>
      </c>
      <c r="B1578" s="411" t="s">
        <v>6198</v>
      </c>
      <c r="C1578" s="412" t="s">
        <v>6186</v>
      </c>
      <c r="D1578" s="367">
        <f t="shared" si="144"/>
        <v>9</v>
      </c>
      <c r="E1578" s="368">
        <f t="shared" si="145"/>
        <v>6</v>
      </c>
      <c r="F1578" s="368">
        <f t="shared" si="146"/>
        <v>0</v>
      </c>
      <c r="G1578" s="368">
        <f t="shared" si="147"/>
        <v>0</v>
      </c>
      <c r="H1578" s="368">
        <f t="shared" si="148"/>
        <v>0</v>
      </c>
      <c r="I1578" s="368">
        <f t="shared" si="149"/>
        <v>0</v>
      </c>
      <c r="J1578" s="368">
        <f t="shared" si="150"/>
        <v>0</v>
      </c>
      <c r="K1578" s="368">
        <f t="shared" si="151"/>
        <v>0</v>
      </c>
      <c r="L1578" s="368">
        <f t="shared" si="152"/>
        <v>0</v>
      </c>
      <c r="M1578" s="368">
        <f t="shared" si="153"/>
        <v>0</v>
      </c>
      <c r="N1578" s="370">
        <f t="shared" si="154"/>
        <v>15</v>
      </c>
      <c r="O1578" s="371"/>
      <c r="P1578" s="413">
        <f t="shared" si="157"/>
        <v>15</v>
      </c>
      <c r="Q1578" s="373">
        <f t="shared" si="158"/>
        <v>541</v>
      </c>
      <c r="R1578" s="374">
        <v>0</v>
      </c>
      <c r="S1578" s="425">
        <v>0</v>
      </c>
      <c r="T1578" s="414">
        <v>0</v>
      </c>
      <c r="U1578" s="414">
        <v>0</v>
      </c>
      <c r="V1578" s="414">
        <v>0</v>
      </c>
      <c r="W1578" s="414">
        <v>0</v>
      </c>
      <c r="X1578" s="414">
        <v>0</v>
      </c>
      <c r="Y1578" s="414">
        <v>0</v>
      </c>
      <c r="Z1578" s="414">
        <v>0</v>
      </c>
      <c r="AA1578" s="414">
        <v>0</v>
      </c>
      <c r="AB1578" s="425">
        <v>9</v>
      </c>
      <c r="AC1578" s="415"/>
      <c r="AD1578" s="426">
        <v>0</v>
      </c>
      <c r="AE1578" s="416">
        <v>0</v>
      </c>
      <c r="AF1578" s="417"/>
      <c r="AG1578" s="375">
        <v>6</v>
      </c>
      <c r="AH1578" s="417"/>
      <c r="AI1578" s="421">
        <v>0</v>
      </c>
      <c r="AJ1578" s="421">
        <v>0</v>
      </c>
      <c r="AK1578" s="421">
        <v>0</v>
      </c>
      <c r="AL1578" s="126"/>
      <c r="AM1578" s="418"/>
      <c r="AN1578" s="418"/>
      <c r="AO1578" s="375">
        <v>0</v>
      </c>
    </row>
    <row r="1579" spans="1:41" ht="24" customHeight="1" x14ac:dyDescent="0.3">
      <c r="A1579" s="419" t="s">
        <v>6199</v>
      </c>
      <c r="B1579" s="411" t="s">
        <v>6200</v>
      </c>
      <c r="C1579" s="412" t="s">
        <v>2705</v>
      </c>
      <c r="D1579" s="367">
        <f t="shared" si="144"/>
        <v>10</v>
      </c>
      <c r="E1579" s="368">
        <f t="shared" si="145"/>
        <v>0</v>
      </c>
      <c r="F1579" s="368">
        <f t="shared" si="146"/>
        <v>0</v>
      </c>
      <c r="G1579" s="368">
        <f t="shared" si="147"/>
        <v>0</v>
      </c>
      <c r="H1579" s="368">
        <f t="shared" si="148"/>
        <v>0</v>
      </c>
      <c r="I1579" s="368">
        <f t="shared" si="149"/>
        <v>0</v>
      </c>
      <c r="J1579" s="368">
        <f t="shared" si="150"/>
        <v>0</v>
      </c>
      <c r="K1579" s="368">
        <f t="shared" si="151"/>
        <v>0</v>
      </c>
      <c r="L1579" s="368">
        <f t="shared" si="152"/>
        <v>0</v>
      </c>
      <c r="M1579" s="368">
        <f t="shared" si="153"/>
        <v>0</v>
      </c>
      <c r="N1579" s="370">
        <f t="shared" si="154"/>
        <v>10</v>
      </c>
      <c r="O1579" s="371"/>
      <c r="P1579" s="413">
        <f t="shared" si="157"/>
        <v>10</v>
      </c>
      <c r="Q1579" s="373">
        <f t="shared" si="158"/>
        <v>688</v>
      </c>
      <c r="R1579" s="431">
        <v>0</v>
      </c>
      <c r="S1579" s="425">
        <v>0</v>
      </c>
      <c r="T1579" s="414">
        <v>0</v>
      </c>
      <c r="U1579" s="414">
        <v>0</v>
      </c>
      <c r="V1579" s="414">
        <v>0</v>
      </c>
      <c r="W1579" s="414">
        <v>0</v>
      </c>
      <c r="X1579" s="414">
        <v>0</v>
      </c>
      <c r="Y1579" s="414">
        <v>0</v>
      </c>
      <c r="Z1579" s="414">
        <v>0</v>
      </c>
      <c r="AA1579" s="414">
        <v>0</v>
      </c>
      <c r="AB1579" s="425">
        <v>0</v>
      </c>
      <c r="AC1579" s="415"/>
      <c r="AD1579" s="421">
        <v>0</v>
      </c>
      <c r="AE1579" s="427">
        <v>0</v>
      </c>
      <c r="AF1579" s="417">
        <v>10</v>
      </c>
      <c r="AG1579" s="375"/>
      <c r="AH1579" s="417"/>
      <c r="AI1579" s="124">
        <v>0</v>
      </c>
      <c r="AJ1579" s="124">
        <v>0</v>
      </c>
      <c r="AK1579" s="124">
        <v>0</v>
      </c>
      <c r="AL1579" s="434"/>
      <c r="AM1579" s="435"/>
      <c r="AN1579" s="435"/>
      <c r="AO1579" s="425">
        <v>0</v>
      </c>
    </row>
    <row r="1580" spans="1:41" ht="24" customHeight="1" x14ac:dyDescent="0.3">
      <c r="A1580" s="422" t="s">
        <v>6201</v>
      </c>
      <c r="B1580" s="423" t="s">
        <v>6202</v>
      </c>
      <c r="C1580" s="424" t="s">
        <v>6203</v>
      </c>
      <c r="D1580" s="367">
        <f t="shared" si="144"/>
        <v>0</v>
      </c>
      <c r="E1580" s="368">
        <f t="shared" si="145"/>
        <v>0</v>
      </c>
      <c r="F1580" s="368">
        <f t="shared" si="146"/>
        <v>0</v>
      </c>
      <c r="G1580" s="368">
        <f t="shared" si="147"/>
        <v>0</v>
      </c>
      <c r="H1580" s="368">
        <f t="shared" si="148"/>
        <v>0</v>
      </c>
      <c r="I1580" s="368">
        <f t="shared" si="149"/>
        <v>0</v>
      </c>
      <c r="J1580" s="368">
        <f t="shared" si="150"/>
        <v>0</v>
      </c>
      <c r="K1580" s="368">
        <f t="shared" si="151"/>
        <v>0</v>
      </c>
      <c r="L1580" s="368">
        <f t="shared" si="152"/>
        <v>0</v>
      </c>
      <c r="M1580" s="368">
        <f t="shared" si="153"/>
        <v>0</v>
      </c>
      <c r="N1580" s="446">
        <f t="shared" si="154"/>
        <v>0</v>
      </c>
      <c r="O1580" s="371"/>
      <c r="P1580" s="448">
        <f t="shared" si="157"/>
        <v>0</v>
      </c>
      <c r="Q1580" s="373" t="str">
        <f t="shared" si="158"/>
        <v/>
      </c>
      <c r="R1580" s="374">
        <v>0</v>
      </c>
      <c r="S1580" s="420">
        <v>0</v>
      </c>
      <c r="T1580" s="414">
        <v>0</v>
      </c>
      <c r="U1580" s="414">
        <v>0</v>
      </c>
      <c r="V1580" s="414">
        <v>0</v>
      </c>
      <c r="W1580" s="414">
        <v>0</v>
      </c>
      <c r="X1580" s="414">
        <v>0</v>
      </c>
      <c r="Y1580" s="414">
        <v>0</v>
      </c>
      <c r="Z1580" s="414">
        <v>0</v>
      </c>
      <c r="AA1580" s="414">
        <v>0</v>
      </c>
      <c r="AB1580" s="420">
        <v>0</v>
      </c>
      <c r="AC1580" s="429"/>
      <c r="AD1580" s="426">
        <v>0</v>
      </c>
      <c r="AE1580" s="427">
        <v>0</v>
      </c>
      <c r="AF1580" s="417"/>
      <c r="AG1580" s="375"/>
      <c r="AH1580" s="417"/>
      <c r="AI1580" s="421">
        <v>0</v>
      </c>
      <c r="AJ1580" s="421">
        <v>0</v>
      </c>
      <c r="AK1580" s="421">
        <v>0</v>
      </c>
      <c r="AL1580" s="126"/>
      <c r="AM1580" s="418"/>
      <c r="AN1580" s="418"/>
      <c r="AO1580" s="425">
        <v>0</v>
      </c>
    </row>
    <row r="1581" spans="1:41" ht="24" customHeight="1" x14ac:dyDescent="0.3">
      <c r="A1581" s="422" t="s">
        <v>6205</v>
      </c>
      <c r="B1581" s="423" t="s">
        <v>6206</v>
      </c>
      <c r="C1581" s="424" t="s">
        <v>3209</v>
      </c>
      <c r="D1581" s="367">
        <f t="shared" si="144"/>
        <v>0</v>
      </c>
      <c r="E1581" s="368">
        <f t="shared" si="145"/>
        <v>0</v>
      </c>
      <c r="F1581" s="368">
        <f t="shared" si="146"/>
        <v>0</v>
      </c>
      <c r="G1581" s="368">
        <f t="shared" si="147"/>
        <v>0</v>
      </c>
      <c r="H1581" s="368">
        <f t="shared" si="148"/>
        <v>0</v>
      </c>
      <c r="I1581" s="368">
        <f t="shared" si="149"/>
        <v>0</v>
      </c>
      <c r="J1581" s="368">
        <f t="shared" si="150"/>
        <v>0</v>
      </c>
      <c r="K1581" s="368">
        <f t="shared" si="151"/>
        <v>0</v>
      </c>
      <c r="L1581" s="368">
        <f t="shared" si="152"/>
        <v>0</v>
      </c>
      <c r="M1581" s="368">
        <f t="shared" si="153"/>
        <v>0</v>
      </c>
      <c r="N1581" s="446">
        <f t="shared" si="154"/>
        <v>0</v>
      </c>
      <c r="O1581" s="371"/>
      <c r="P1581" s="448">
        <f t="shared" si="157"/>
        <v>0</v>
      </c>
      <c r="Q1581" s="373" t="str">
        <f t="shared" si="158"/>
        <v/>
      </c>
      <c r="R1581" s="374">
        <v>0</v>
      </c>
      <c r="S1581" s="425">
        <v>0</v>
      </c>
      <c r="T1581" s="414">
        <v>0</v>
      </c>
      <c r="U1581" s="414">
        <v>0</v>
      </c>
      <c r="V1581" s="414">
        <v>0</v>
      </c>
      <c r="W1581" s="414">
        <v>0</v>
      </c>
      <c r="X1581" s="414">
        <v>0</v>
      </c>
      <c r="Y1581" s="414">
        <v>0</v>
      </c>
      <c r="Z1581" s="414">
        <v>0</v>
      </c>
      <c r="AA1581" s="414">
        <v>0</v>
      </c>
      <c r="AB1581" s="425">
        <v>0</v>
      </c>
      <c r="AC1581" s="429"/>
      <c r="AD1581" s="426">
        <v>0</v>
      </c>
      <c r="AE1581" s="427">
        <v>0</v>
      </c>
      <c r="AF1581" s="417"/>
      <c r="AG1581" s="375"/>
      <c r="AH1581" s="417"/>
      <c r="AI1581" s="142">
        <v>0</v>
      </c>
      <c r="AJ1581" s="142">
        <v>0</v>
      </c>
      <c r="AK1581" s="142">
        <v>0</v>
      </c>
      <c r="AL1581" s="126"/>
      <c r="AM1581" s="418"/>
      <c r="AN1581" s="418"/>
      <c r="AO1581" s="375">
        <v>0</v>
      </c>
    </row>
    <row r="1582" spans="1:41" ht="24" customHeight="1" x14ac:dyDescent="0.3">
      <c r="A1582" s="410" t="s">
        <v>6207</v>
      </c>
      <c r="B1582" s="411" t="s">
        <v>6208</v>
      </c>
      <c r="C1582" s="412" t="s">
        <v>138</v>
      </c>
      <c r="D1582" s="367">
        <f t="shared" si="144"/>
        <v>0</v>
      </c>
      <c r="E1582" s="368">
        <f t="shared" si="145"/>
        <v>0</v>
      </c>
      <c r="F1582" s="368">
        <f t="shared" si="146"/>
        <v>0</v>
      </c>
      <c r="G1582" s="368">
        <f t="shared" si="147"/>
        <v>0</v>
      </c>
      <c r="H1582" s="368">
        <f t="shared" si="148"/>
        <v>0</v>
      </c>
      <c r="I1582" s="368">
        <f t="shared" si="149"/>
        <v>0</v>
      </c>
      <c r="J1582" s="368">
        <f t="shared" si="150"/>
        <v>0</v>
      </c>
      <c r="K1582" s="368">
        <f t="shared" si="151"/>
        <v>0</v>
      </c>
      <c r="L1582" s="368">
        <f t="shared" si="152"/>
        <v>0</v>
      </c>
      <c r="M1582" s="368">
        <f t="shared" si="153"/>
        <v>0</v>
      </c>
      <c r="N1582" s="370">
        <f t="shared" si="154"/>
        <v>0</v>
      </c>
      <c r="O1582" s="371"/>
      <c r="P1582" s="413">
        <f t="shared" si="157"/>
        <v>0</v>
      </c>
      <c r="Q1582" s="373" t="str">
        <f t="shared" si="158"/>
        <v/>
      </c>
      <c r="R1582" s="374">
        <v>0</v>
      </c>
      <c r="S1582" s="420">
        <v>0</v>
      </c>
      <c r="T1582" s="414">
        <v>0</v>
      </c>
      <c r="U1582" s="414">
        <v>0</v>
      </c>
      <c r="V1582" s="414">
        <v>0</v>
      </c>
      <c r="W1582" s="414">
        <v>0</v>
      </c>
      <c r="X1582" s="414">
        <v>0</v>
      </c>
      <c r="Y1582" s="414">
        <v>0</v>
      </c>
      <c r="Z1582" s="414">
        <v>0</v>
      </c>
      <c r="AA1582" s="414">
        <v>0</v>
      </c>
      <c r="AB1582" s="420">
        <v>0</v>
      </c>
      <c r="AC1582" s="429"/>
      <c r="AD1582" s="421">
        <v>0</v>
      </c>
      <c r="AE1582" s="416">
        <v>0</v>
      </c>
      <c r="AF1582" s="417"/>
      <c r="AG1582" s="375"/>
      <c r="AH1582" s="417"/>
      <c r="AI1582" s="124">
        <v>0</v>
      </c>
      <c r="AJ1582" s="124">
        <v>0</v>
      </c>
      <c r="AK1582" s="124">
        <v>0</v>
      </c>
      <c r="AL1582" s="126"/>
      <c r="AM1582" s="418"/>
      <c r="AN1582" s="418"/>
      <c r="AO1582" s="375">
        <v>0</v>
      </c>
    </row>
    <row r="1583" spans="1:41" ht="24" customHeight="1" x14ac:dyDescent="0.3">
      <c r="A1583" s="422" t="s">
        <v>6209</v>
      </c>
      <c r="B1583" s="423" t="s">
        <v>6210</v>
      </c>
      <c r="C1583" s="424" t="s">
        <v>4928</v>
      </c>
      <c r="D1583" s="367">
        <f t="shared" si="144"/>
        <v>0</v>
      </c>
      <c r="E1583" s="368">
        <f t="shared" si="145"/>
        <v>0</v>
      </c>
      <c r="F1583" s="368">
        <f t="shared" si="146"/>
        <v>0</v>
      </c>
      <c r="G1583" s="368">
        <f t="shared" si="147"/>
        <v>0</v>
      </c>
      <c r="H1583" s="368">
        <f t="shared" si="148"/>
        <v>0</v>
      </c>
      <c r="I1583" s="368">
        <f t="shared" si="149"/>
        <v>0</v>
      </c>
      <c r="J1583" s="368">
        <f t="shared" si="150"/>
        <v>0</v>
      </c>
      <c r="K1583" s="368">
        <f t="shared" si="151"/>
        <v>0</v>
      </c>
      <c r="L1583" s="368">
        <f t="shared" si="152"/>
        <v>0</v>
      </c>
      <c r="M1583" s="368">
        <f t="shared" si="153"/>
        <v>0</v>
      </c>
      <c r="N1583" s="446">
        <f t="shared" si="154"/>
        <v>0</v>
      </c>
      <c r="O1583" s="371"/>
      <c r="P1583" s="448">
        <f t="shared" si="157"/>
        <v>0</v>
      </c>
      <c r="Q1583" s="373" t="str">
        <f t="shared" si="158"/>
        <v/>
      </c>
      <c r="R1583" s="374">
        <v>0</v>
      </c>
      <c r="S1583" s="420">
        <v>0</v>
      </c>
      <c r="T1583" s="414">
        <v>0</v>
      </c>
      <c r="U1583" s="414">
        <v>0</v>
      </c>
      <c r="V1583" s="414">
        <v>0</v>
      </c>
      <c r="W1583" s="414">
        <v>0</v>
      </c>
      <c r="X1583" s="414">
        <v>0</v>
      </c>
      <c r="Y1583" s="414">
        <v>0</v>
      </c>
      <c r="Z1583" s="414">
        <v>0</v>
      </c>
      <c r="AA1583" s="414">
        <v>0</v>
      </c>
      <c r="AB1583" s="420">
        <v>0</v>
      </c>
      <c r="AC1583" s="429"/>
      <c r="AD1583" s="124">
        <v>0</v>
      </c>
      <c r="AE1583" s="427">
        <v>0</v>
      </c>
      <c r="AF1583" s="417"/>
      <c r="AG1583" s="375"/>
      <c r="AH1583" s="417"/>
      <c r="AI1583" s="421">
        <v>0</v>
      </c>
      <c r="AJ1583" s="421">
        <v>0</v>
      </c>
      <c r="AK1583" s="421">
        <v>0</v>
      </c>
      <c r="AL1583" s="126"/>
      <c r="AM1583" s="418"/>
      <c r="AN1583" s="418"/>
      <c r="AO1583" s="375">
        <v>0</v>
      </c>
    </row>
    <row r="1584" spans="1:41" ht="24" customHeight="1" x14ac:dyDescent="0.3">
      <c r="A1584" s="410" t="s">
        <v>6211</v>
      </c>
      <c r="B1584" s="411" t="s">
        <v>6212</v>
      </c>
      <c r="C1584" s="412" t="s">
        <v>280</v>
      </c>
      <c r="D1584" s="367">
        <f t="shared" si="144"/>
        <v>0</v>
      </c>
      <c r="E1584" s="368">
        <f t="shared" si="145"/>
        <v>0</v>
      </c>
      <c r="F1584" s="368">
        <f t="shared" si="146"/>
        <v>0</v>
      </c>
      <c r="G1584" s="368">
        <f t="shared" si="147"/>
        <v>0</v>
      </c>
      <c r="H1584" s="368">
        <f t="shared" si="148"/>
        <v>0</v>
      </c>
      <c r="I1584" s="368">
        <f t="shared" si="149"/>
        <v>0</v>
      </c>
      <c r="J1584" s="368">
        <f t="shared" si="150"/>
        <v>0</v>
      </c>
      <c r="K1584" s="368">
        <f t="shared" si="151"/>
        <v>0</v>
      </c>
      <c r="L1584" s="368">
        <f t="shared" si="152"/>
        <v>0</v>
      </c>
      <c r="M1584" s="368">
        <f t="shared" si="153"/>
        <v>0</v>
      </c>
      <c r="N1584" s="370">
        <f t="shared" si="154"/>
        <v>0</v>
      </c>
      <c r="O1584" s="371"/>
      <c r="P1584" s="413">
        <f t="shared" si="157"/>
        <v>0</v>
      </c>
      <c r="Q1584" s="373" t="str">
        <f t="shared" si="158"/>
        <v/>
      </c>
      <c r="R1584" s="374">
        <v>0</v>
      </c>
      <c r="S1584" s="414">
        <v>0</v>
      </c>
      <c r="T1584" s="414">
        <v>0</v>
      </c>
      <c r="U1584" s="414">
        <v>0</v>
      </c>
      <c r="V1584" s="414">
        <v>0</v>
      </c>
      <c r="W1584" s="414">
        <v>0</v>
      </c>
      <c r="X1584" s="414">
        <v>0</v>
      </c>
      <c r="Y1584" s="414">
        <v>0</v>
      </c>
      <c r="Z1584" s="414">
        <v>0</v>
      </c>
      <c r="AA1584" s="414">
        <v>0</v>
      </c>
      <c r="AB1584" s="414">
        <v>0</v>
      </c>
      <c r="AC1584" s="415"/>
      <c r="AD1584" s="142">
        <v>0</v>
      </c>
      <c r="AE1584" s="416">
        <v>0</v>
      </c>
      <c r="AF1584" s="417"/>
      <c r="AG1584" s="375"/>
      <c r="AH1584" s="417"/>
      <c r="AI1584" s="421">
        <v>0</v>
      </c>
      <c r="AJ1584" s="421">
        <v>0</v>
      </c>
      <c r="AK1584" s="421">
        <v>0</v>
      </c>
      <c r="AL1584" s="126"/>
      <c r="AM1584" s="418"/>
      <c r="AN1584" s="418"/>
      <c r="AO1584" s="375">
        <v>0</v>
      </c>
    </row>
    <row r="1585" spans="1:41" ht="24" customHeight="1" x14ac:dyDescent="0.3">
      <c r="A1585" s="419" t="s">
        <v>6213</v>
      </c>
      <c r="B1585" s="411" t="s">
        <v>6214</v>
      </c>
      <c r="C1585" s="412" t="s">
        <v>3448</v>
      </c>
      <c r="D1585" s="367">
        <f t="shared" si="144"/>
        <v>5</v>
      </c>
      <c r="E1585" s="368">
        <f t="shared" si="145"/>
        <v>4</v>
      </c>
      <c r="F1585" s="368">
        <f t="shared" si="146"/>
        <v>0</v>
      </c>
      <c r="G1585" s="368">
        <f t="shared" si="147"/>
        <v>0</v>
      </c>
      <c r="H1585" s="368">
        <f t="shared" si="148"/>
        <v>0</v>
      </c>
      <c r="I1585" s="368">
        <f t="shared" si="149"/>
        <v>0</v>
      </c>
      <c r="J1585" s="368">
        <f t="shared" si="150"/>
        <v>0</v>
      </c>
      <c r="K1585" s="368">
        <f t="shared" si="151"/>
        <v>0</v>
      </c>
      <c r="L1585" s="368">
        <f t="shared" si="152"/>
        <v>0</v>
      </c>
      <c r="M1585" s="368">
        <f t="shared" si="153"/>
        <v>0</v>
      </c>
      <c r="N1585" s="370">
        <f t="shared" si="154"/>
        <v>9</v>
      </c>
      <c r="O1585" s="371"/>
      <c r="P1585" s="413">
        <f t="shared" si="157"/>
        <v>9</v>
      </c>
      <c r="Q1585" s="373">
        <f t="shared" si="158"/>
        <v>728</v>
      </c>
      <c r="R1585" s="374">
        <v>0</v>
      </c>
      <c r="S1585" s="420">
        <v>0</v>
      </c>
      <c r="T1585" s="414">
        <v>0</v>
      </c>
      <c r="U1585" s="414">
        <v>0</v>
      </c>
      <c r="V1585" s="414">
        <v>0</v>
      </c>
      <c r="W1585" s="414">
        <v>0</v>
      </c>
      <c r="X1585" s="414">
        <v>0</v>
      </c>
      <c r="Y1585" s="414">
        <v>0</v>
      </c>
      <c r="Z1585" s="414">
        <v>0</v>
      </c>
      <c r="AA1585" s="414">
        <v>0</v>
      </c>
      <c r="AB1585" s="420">
        <v>4</v>
      </c>
      <c r="AC1585" s="429"/>
      <c r="AD1585" s="421">
        <v>0</v>
      </c>
      <c r="AE1585" s="416">
        <v>0</v>
      </c>
      <c r="AF1585" s="417"/>
      <c r="AG1585" s="375">
        <v>5</v>
      </c>
      <c r="AH1585" s="417"/>
      <c r="AI1585" s="124">
        <v>0</v>
      </c>
      <c r="AJ1585" s="124">
        <v>0</v>
      </c>
      <c r="AK1585" s="124">
        <v>0</v>
      </c>
      <c r="AL1585" s="126"/>
      <c r="AM1585" s="418"/>
      <c r="AN1585" s="418"/>
      <c r="AO1585" s="375">
        <v>0</v>
      </c>
    </row>
    <row r="1586" spans="1:41" ht="24" customHeight="1" x14ac:dyDescent="0.3">
      <c r="A1586" s="419" t="s">
        <v>6215</v>
      </c>
      <c r="B1586" s="411" t="s">
        <v>6216</v>
      </c>
      <c r="C1586" s="412" t="s">
        <v>2113</v>
      </c>
      <c r="D1586" s="367">
        <f t="shared" si="144"/>
        <v>0</v>
      </c>
      <c r="E1586" s="368">
        <f t="shared" si="145"/>
        <v>0</v>
      </c>
      <c r="F1586" s="368">
        <f t="shared" si="146"/>
        <v>0</v>
      </c>
      <c r="G1586" s="368">
        <f t="shared" si="147"/>
        <v>0</v>
      </c>
      <c r="H1586" s="368">
        <f t="shared" si="148"/>
        <v>0</v>
      </c>
      <c r="I1586" s="368">
        <f t="shared" si="149"/>
        <v>0</v>
      </c>
      <c r="J1586" s="368">
        <f t="shared" si="150"/>
        <v>0</v>
      </c>
      <c r="K1586" s="368">
        <f t="shared" si="151"/>
        <v>0</v>
      </c>
      <c r="L1586" s="368">
        <f t="shared" si="152"/>
        <v>0</v>
      </c>
      <c r="M1586" s="368">
        <f t="shared" si="153"/>
        <v>0</v>
      </c>
      <c r="N1586" s="370">
        <f t="shared" si="154"/>
        <v>0</v>
      </c>
      <c r="O1586" s="371"/>
      <c r="P1586" s="413">
        <f t="shared" si="157"/>
        <v>0</v>
      </c>
      <c r="Q1586" s="373" t="str">
        <f t="shared" si="158"/>
        <v/>
      </c>
      <c r="R1586" s="374">
        <v>0</v>
      </c>
      <c r="S1586" s="428">
        <v>0</v>
      </c>
      <c r="T1586" s="414">
        <v>0</v>
      </c>
      <c r="U1586" s="414">
        <v>0</v>
      </c>
      <c r="V1586" s="414">
        <v>0</v>
      </c>
      <c r="W1586" s="414">
        <v>0</v>
      </c>
      <c r="X1586" s="414">
        <v>0</v>
      </c>
      <c r="Y1586" s="414">
        <v>0</v>
      </c>
      <c r="Z1586" s="414">
        <v>0</v>
      </c>
      <c r="AA1586" s="414">
        <v>0</v>
      </c>
      <c r="AB1586" s="428">
        <v>0</v>
      </c>
      <c r="AC1586" s="429"/>
      <c r="AD1586" s="421">
        <v>0</v>
      </c>
      <c r="AE1586" s="416">
        <v>0</v>
      </c>
      <c r="AF1586" s="417"/>
      <c r="AG1586" s="375"/>
      <c r="AH1586" s="417"/>
      <c r="AI1586" s="421">
        <v>0</v>
      </c>
      <c r="AJ1586" s="421">
        <v>0</v>
      </c>
      <c r="AK1586" s="421">
        <v>0</v>
      </c>
      <c r="AL1586" s="126"/>
      <c r="AM1586" s="418"/>
      <c r="AN1586" s="418"/>
      <c r="AO1586" s="375">
        <v>0</v>
      </c>
    </row>
    <row r="1587" spans="1:41" ht="24" customHeight="1" x14ac:dyDescent="0.3">
      <c r="A1587" s="419" t="s">
        <v>6217</v>
      </c>
      <c r="B1587" s="411" t="s">
        <v>6218</v>
      </c>
      <c r="C1587" s="412" t="s">
        <v>174</v>
      </c>
      <c r="D1587" s="367">
        <f t="shared" si="144"/>
        <v>10</v>
      </c>
      <c r="E1587" s="368">
        <f t="shared" si="145"/>
        <v>4</v>
      </c>
      <c r="F1587" s="368">
        <f t="shared" si="146"/>
        <v>0</v>
      </c>
      <c r="G1587" s="368">
        <f t="shared" si="147"/>
        <v>0</v>
      </c>
      <c r="H1587" s="368">
        <f t="shared" si="148"/>
        <v>0</v>
      </c>
      <c r="I1587" s="368">
        <f t="shared" si="149"/>
        <v>0</v>
      </c>
      <c r="J1587" s="368">
        <f t="shared" si="150"/>
        <v>0</v>
      </c>
      <c r="K1587" s="368">
        <f t="shared" si="151"/>
        <v>0</v>
      </c>
      <c r="L1587" s="368">
        <f t="shared" si="152"/>
        <v>0</v>
      </c>
      <c r="M1587" s="368">
        <f t="shared" si="153"/>
        <v>0</v>
      </c>
      <c r="N1587" s="370">
        <f t="shared" si="154"/>
        <v>14</v>
      </c>
      <c r="O1587" s="371"/>
      <c r="P1587" s="413">
        <f t="shared" si="157"/>
        <v>14</v>
      </c>
      <c r="Q1587" s="373">
        <f t="shared" si="158"/>
        <v>558</v>
      </c>
      <c r="R1587" s="374">
        <v>0</v>
      </c>
      <c r="S1587" s="420">
        <v>0</v>
      </c>
      <c r="T1587" s="414">
        <v>0</v>
      </c>
      <c r="U1587" s="414">
        <v>0</v>
      </c>
      <c r="V1587" s="414">
        <v>0</v>
      </c>
      <c r="W1587" s="414">
        <v>0</v>
      </c>
      <c r="X1587" s="414">
        <v>0</v>
      </c>
      <c r="Y1587" s="414">
        <v>0</v>
      </c>
      <c r="Z1587" s="414">
        <v>0</v>
      </c>
      <c r="AA1587" s="414">
        <v>0</v>
      </c>
      <c r="AB1587" s="420">
        <v>4</v>
      </c>
      <c r="AC1587" s="415"/>
      <c r="AD1587" s="124">
        <v>0</v>
      </c>
      <c r="AE1587" s="416">
        <v>0</v>
      </c>
      <c r="AF1587" s="417"/>
      <c r="AG1587" s="375">
        <v>10</v>
      </c>
      <c r="AH1587" s="417"/>
      <c r="AI1587" s="421">
        <v>0</v>
      </c>
      <c r="AJ1587" s="421">
        <v>0</v>
      </c>
      <c r="AK1587" s="421">
        <v>0</v>
      </c>
      <c r="AL1587" s="126"/>
      <c r="AM1587" s="418"/>
      <c r="AN1587" s="418"/>
      <c r="AO1587" s="425">
        <v>0</v>
      </c>
    </row>
    <row r="1588" spans="1:41" ht="24" customHeight="1" x14ac:dyDescent="0.3">
      <c r="A1588" s="419" t="s">
        <v>6219</v>
      </c>
      <c r="B1588" s="411" t="s">
        <v>6220</v>
      </c>
      <c r="C1588" s="412" t="s">
        <v>394</v>
      </c>
      <c r="D1588" s="367">
        <f t="shared" si="144"/>
        <v>0</v>
      </c>
      <c r="E1588" s="368">
        <f t="shared" si="145"/>
        <v>0</v>
      </c>
      <c r="F1588" s="368">
        <f t="shared" si="146"/>
        <v>0</v>
      </c>
      <c r="G1588" s="368">
        <f t="shared" si="147"/>
        <v>0</v>
      </c>
      <c r="H1588" s="368">
        <f t="shared" si="148"/>
        <v>0</v>
      </c>
      <c r="I1588" s="368">
        <f t="shared" si="149"/>
        <v>0</v>
      </c>
      <c r="J1588" s="368">
        <f t="shared" si="150"/>
        <v>0</v>
      </c>
      <c r="K1588" s="368">
        <f t="shared" si="151"/>
        <v>0</v>
      </c>
      <c r="L1588" s="368">
        <f t="shared" si="152"/>
        <v>0</v>
      </c>
      <c r="M1588" s="368">
        <f t="shared" si="153"/>
        <v>0</v>
      </c>
      <c r="N1588" s="370">
        <f t="shared" si="154"/>
        <v>0</v>
      </c>
      <c r="O1588" s="371"/>
      <c r="P1588" s="413">
        <f t="shared" si="157"/>
        <v>0</v>
      </c>
      <c r="Q1588" s="373" t="str">
        <f t="shared" si="158"/>
        <v/>
      </c>
      <c r="R1588" s="374">
        <v>0</v>
      </c>
      <c r="S1588" s="428">
        <v>0</v>
      </c>
      <c r="T1588" s="414">
        <v>0</v>
      </c>
      <c r="U1588" s="414">
        <v>0</v>
      </c>
      <c r="V1588" s="414">
        <v>0</v>
      </c>
      <c r="W1588" s="414">
        <v>0</v>
      </c>
      <c r="X1588" s="414">
        <v>0</v>
      </c>
      <c r="Y1588" s="414">
        <v>0</v>
      </c>
      <c r="Z1588" s="414">
        <v>0</v>
      </c>
      <c r="AA1588" s="414">
        <v>0</v>
      </c>
      <c r="AB1588" s="428">
        <v>0</v>
      </c>
      <c r="AC1588" s="429"/>
      <c r="AD1588" s="421">
        <v>0</v>
      </c>
      <c r="AE1588" s="416">
        <v>0</v>
      </c>
      <c r="AF1588" s="417"/>
      <c r="AG1588" s="375"/>
      <c r="AH1588" s="417"/>
      <c r="AI1588" s="421">
        <v>0</v>
      </c>
      <c r="AJ1588" s="421">
        <v>0</v>
      </c>
      <c r="AK1588" s="421">
        <v>0</v>
      </c>
      <c r="AL1588" s="126"/>
      <c r="AM1588" s="418"/>
      <c r="AN1588" s="418"/>
      <c r="AO1588" s="375">
        <v>0</v>
      </c>
    </row>
    <row r="1589" spans="1:41" ht="24" customHeight="1" x14ac:dyDescent="0.3">
      <c r="A1589" s="419" t="s">
        <v>6221</v>
      </c>
      <c r="B1589" s="436" t="s">
        <v>6222</v>
      </c>
      <c r="C1589" s="437" t="s">
        <v>6177</v>
      </c>
      <c r="D1589" s="367">
        <f t="shared" si="144"/>
        <v>4</v>
      </c>
      <c r="E1589" s="368">
        <f t="shared" si="145"/>
        <v>0</v>
      </c>
      <c r="F1589" s="368">
        <f t="shared" si="146"/>
        <v>0</v>
      </c>
      <c r="G1589" s="368">
        <f t="shared" si="147"/>
        <v>0</v>
      </c>
      <c r="H1589" s="368">
        <f t="shared" si="148"/>
        <v>0</v>
      </c>
      <c r="I1589" s="368">
        <f t="shared" si="149"/>
        <v>0</v>
      </c>
      <c r="J1589" s="368">
        <f t="shared" si="150"/>
        <v>0</v>
      </c>
      <c r="K1589" s="368">
        <f t="shared" si="151"/>
        <v>0</v>
      </c>
      <c r="L1589" s="368">
        <f t="shared" si="152"/>
        <v>0</v>
      </c>
      <c r="M1589" s="368">
        <f t="shared" si="153"/>
        <v>0</v>
      </c>
      <c r="N1589" s="370">
        <f t="shared" si="154"/>
        <v>4</v>
      </c>
      <c r="O1589" s="371"/>
      <c r="P1589" s="413">
        <f t="shared" si="157"/>
        <v>4</v>
      </c>
      <c r="Q1589" s="373">
        <f t="shared" si="158"/>
        <v>889</v>
      </c>
      <c r="R1589" s="374">
        <v>0</v>
      </c>
      <c r="S1589" s="449">
        <v>0</v>
      </c>
      <c r="T1589" s="414">
        <v>0</v>
      </c>
      <c r="U1589" s="414">
        <v>0</v>
      </c>
      <c r="V1589" s="414">
        <v>0</v>
      </c>
      <c r="W1589" s="414">
        <v>0</v>
      </c>
      <c r="X1589" s="414">
        <v>0</v>
      </c>
      <c r="Y1589" s="414">
        <v>0</v>
      </c>
      <c r="Z1589" s="414">
        <v>0</v>
      </c>
      <c r="AA1589" s="414">
        <v>0</v>
      </c>
      <c r="AB1589" s="449">
        <v>0</v>
      </c>
      <c r="AC1589" s="415"/>
      <c r="AD1589" s="426">
        <v>0</v>
      </c>
      <c r="AE1589" s="416">
        <v>0</v>
      </c>
      <c r="AF1589" s="433"/>
      <c r="AG1589" s="425">
        <v>4</v>
      </c>
      <c r="AH1589" s="433"/>
      <c r="AI1589" s="142">
        <v>0</v>
      </c>
      <c r="AJ1589" s="142">
        <v>0</v>
      </c>
      <c r="AK1589" s="142">
        <v>0</v>
      </c>
      <c r="AL1589" s="126"/>
      <c r="AM1589" s="418"/>
      <c r="AN1589" s="418"/>
      <c r="AO1589" s="375">
        <v>0</v>
      </c>
    </row>
    <row r="1590" spans="1:41" ht="24" customHeight="1" x14ac:dyDescent="0.3">
      <c r="A1590" s="419" t="s">
        <v>6223</v>
      </c>
      <c r="B1590" s="411" t="s">
        <v>6224</v>
      </c>
      <c r="C1590" s="412" t="s">
        <v>6177</v>
      </c>
      <c r="D1590" s="367">
        <f t="shared" si="144"/>
        <v>0</v>
      </c>
      <c r="E1590" s="368">
        <f t="shared" si="145"/>
        <v>0</v>
      </c>
      <c r="F1590" s="368">
        <f t="shared" si="146"/>
        <v>0</v>
      </c>
      <c r="G1590" s="368">
        <f t="shared" si="147"/>
        <v>0</v>
      </c>
      <c r="H1590" s="368">
        <f t="shared" si="148"/>
        <v>0</v>
      </c>
      <c r="I1590" s="368">
        <f t="shared" si="149"/>
        <v>0</v>
      </c>
      <c r="J1590" s="368">
        <f t="shared" si="150"/>
        <v>0</v>
      </c>
      <c r="K1590" s="368">
        <f t="shared" si="151"/>
        <v>0</v>
      </c>
      <c r="L1590" s="368">
        <f t="shared" si="152"/>
        <v>0</v>
      </c>
      <c r="M1590" s="368">
        <f t="shared" si="153"/>
        <v>0</v>
      </c>
      <c r="N1590" s="370">
        <f t="shared" si="154"/>
        <v>0</v>
      </c>
      <c r="O1590" s="371"/>
      <c r="P1590" s="413">
        <f t="shared" si="157"/>
        <v>0</v>
      </c>
      <c r="Q1590" s="373" t="str">
        <f t="shared" si="158"/>
        <v/>
      </c>
      <c r="R1590" s="374">
        <v>0</v>
      </c>
      <c r="S1590" s="420">
        <v>0</v>
      </c>
      <c r="T1590" s="414">
        <v>0</v>
      </c>
      <c r="U1590" s="414">
        <v>0</v>
      </c>
      <c r="V1590" s="414">
        <v>0</v>
      </c>
      <c r="W1590" s="414">
        <v>0</v>
      </c>
      <c r="X1590" s="414">
        <v>0</v>
      </c>
      <c r="Y1590" s="414">
        <v>0</v>
      </c>
      <c r="Z1590" s="414">
        <v>0</v>
      </c>
      <c r="AA1590" s="414">
        <v>0</v>
      </c>
      <c r="AB1590" s="420">
        <v>0</v>
      </c>
      <c r="AC1590" s="415"/>
      <c r="AD1590" s="142">
        <v>0</v>
      </c>
      <c r="AE1590" s="416">
        <v>0</v>
      </c>
      <c r="AF1590" s="417"/>
      <c r="AG1590" s="375"/>
      <c r="AH1590" s="417"/>
      <c r="AI1590" s="142">
        <v>0</v>
      </c>
      <c r="AJ1590" s="142">
        <v>0</v>
      </c>
      <c r="AK1590" s="142">
        <v>0</v>
      </c>
      <c r="AL1590" s="126"/>
      <c r="AM1590" s="418"/>
      <c r="AN1590" s="418"/>
      <c r="AO1590" s="375">
        <v>0</v>
      </c>
    </row>
    <row r="1591" spans="1:41" ht="24" customHeight="1" x14ac:dyDescent="0.3">
      <c r="A1591" s="410" t="s">
        <v>6226</v>
      </c>
      <c r="B1591" s="411" t="s">
        <v>6228</v>
      </c>
      <c r="C1591" s="412" t="s">
        <v>1893</v>
      </c>
      <c r="D1591" s="367">
        <f t="shared" si="144"/>
        <v>41</v>
      </c>
      <c r="E1591" s="368">
        <f t="shared" si="145"/>
        <v>35</v>
      </c>
      <c r="F1591" s="368">
        <f t="shared" si="146"/>
        <v>0</v>
      </c>
      <c r="G1591" s="368">
        <f t="shared" si="147"/>
        <v>0</v>
      </c>
      <c r="H1591" s="368">
        <f t="shared" si="148"/>
        <v>0</v>
      </c>
      <c r="I1591" s="368">
        <f t="shared" si="149"/>
        <v>0</v>
      </c>
      <c r="J1591" s="368">
        <f t="shared" si="150"/>
        <v>0</v>
      </c>
      <c r="K1591" s="368">
        <f t="shared" si="151"/>
        <v>0</v>
      </c>
      <c r="L1591" s="368">
        <f t="shared" si="152"/>
        <v>0</v>
      </c>
      <c r="M1591" s="368">
        <f t="shared" si="153"/>
        <v>0</v>
      </c>
      <c r="N1591" s="370">
        <f t="shared" si="154"/>
        <v>76</v>
      </c>
      <c r="O1591" s="371"/>
      <c r="P1591" s="413">
        <f t="shared" si="157"/>
        <v>76</v>
      </c>
      <c r="Q1591" s="373">
        <f t="shared" si="158"/>
        <v>95</v>
      </c>
      <c r="R1591" s="374">
        <v>0</v>
      </c>
      <c r="S1591" s="432">
        <v>0</v>
      </c>
      <c r="T1591" s="414">
        <v>0</v>
      </c>
      <c r="U1591" s="414">
        <v>0</v>
      </c>
      <c r="V1591" s="414">
        <v>0</v>
      </c>
      <c r="W1591" s="414">
        <v>0</v>
      </c>
      <c r="X1591" s="414">
        <v>0</v>
      </c>
      <c r="Y1591" s="414">
        <v>0</v>
      </c>
      <c r="Z1591" s="414">
        <v>0</v>
      </c>
      <c r="AA1591" s="414">
        <v>0</v>
      </c>
      <c r="AB1591" s="432">
        <v>0</v>
      </c>
      <c r="AC1591" s="415"/>
      <c r="AD1591" s="421">
        <v>0</v>
      </c>
      <c r="AE1591" s="427">
        <v>0</v>
      </c>
      <c r="AF1591" s="417"/>
      <c r="AG1591" s="375"/>
      <c r="AH1591" s="417"/>
      <c r="AI1591" s="421">
        <v>0</v>
      </c>
      <c r="AJ1591" s="421">
        <v>0</v>
      </c>
      <c r="AK1591" s="421">
        <v>0</v>
      </c>
      <c r="AL1591" s="126"/>
      <c r="AM1591" s="418">
        <v>41</v>
      </c>
      <c r="AN1591" s="418">
        <v>35</v>
      </c>
      <c r="AO1591" s="375">
        <v>0</v>
      </c>
    </row>
    <row r="1592" spans="1:41" ht="24" customHeight="1" x14ac:dyDescent="0.3">
      <c r="A1592" s="410" t="s">
        <v>6229</v>
      </c>
      <c r="B1592" s="411" t="s">
        <v>6230</v>
      </c>
      <c r="C1592" s="412" t="s">
        <v>1893</v>
      </c>
      <c r="D1592" s="367">
        <f t="shared" si="144"/>
        <v>35</v>
      </c>
      <c r="E1592" s="368">
        <f t="shared" si="145"/>
        <v>22</v>
      </c>
      <c r="F1592" s="368">
        <f t="shared" si="146"/>
        <v>0</v>
      </c>
      <c r="G1592" s="368">
        <f t="shared" si="147"/>
        <v>0</v>
      </c>
      <c r="H1592" s="368">
        <f t="shared" si="148"/>
        <v>0</v>
      </c>
      <c r="I1592" s="368">
        <f t="shared" si="149"/>
        <v>0</v>
      </c>
      <c r="J1592" s="368">
        <f t="shared" si="150"/>
        <v>0</v>
      </c>
      <c r="K1592" s="368">
        <f t="shared" si="151"/>
        <v>0</v>
      </c>
      <c r="L1592" s="368">
        <f t="shared" si="152"/>
        <v>0</v>
      </c>
      <c r="M1592" s="368">
        <f t="shared" si="153"/>
        <v>0</v>
      </c>
      <c r="N1592" s="370">
        <f t="shared" si="154"/>
        <v>57</v>
      </c>
      <c r="O1592" s="371"/>
      <c r="P1592" s="413">
        <f t="shared" si="157"/>
        <v>57</v>
      </c>
      <c r="Q1592" s="373">
        <f t="shared" si="158"/>
        <v>137</v>
      </c>
      <c r="R1592" s="374">
        <v>0</v>
      </c>
      <c r="S1592" s="390">
        <v>0</v>
      </c>
      <c r="T1592" s="414">
        <v>0</v>
      </c>
      <c r="U1592" s="414">
        <v>0</v>
      </c>
      <c r="V1592" s="414">
        <v>0</v>
      </c>
      <c r="W1592" s="414">
        <v>0</v>
      </c>
      <c r="X1592" s="414">
        <v>0</v>
      </c>
      <c r="Y1592" s="414">
        <v>0</v>
      </c>
      <c r="Z1592" s="414">
        <v>0</v>
      </c>
      <c r="AA1592" s="414">
        <v>0</v>
      </c>
      <c r="AB1592" s="390">
        <v>0</v>
      </c>
      <c r="AC1592" s="415"/>
      <c r="AD1592" s="142">
        <v>0</v>
      </c>
      <c r="AE1592" s="416">
        <v>0</v>
      </c>
      <c r="AF1592" s="417"/>
      <c r="AG1592" s="375"/>
      <c r="AH1592" s="417"/>
      <c r="AI1592" s="430">
        <v>0</v>
      </c>
      <c r="AJ1592" s="430">
        <v>0</v>
      </c>
      <c r="AK1592" s="430">
        <v>0</v>
      </c>
      <c r="AL1592" s="126"/>
      <c r="AM1592" s="418">
        <v>22</v>
      </c>
      <c r="AN1592" s="418">
        <v>35</v>
      </c>
      <c r="AO1592" s="375">
        <v>0</v>
      </c>
    </row>
    <row r="1593" spans="1:41" ht="24" customHeight="1" x14ac:dyDescent="0.3">
      <c r="A1593" s="419" t="s">
        <v>6231</v>
      </c>
      <c r="B1593" s="411" t="s">
        <v>4283</v>
      </c>
      <c r="C1593" s="412" t="s">
        <v>1893</v>
      </c>
      <c r="D1593" s="367">
        <f t="shared" si="144"/>
        <v>45</v>
      </c>
      <c r="E1593" s="368">
        <f t="shared" si="145"/>
        <v>0</v>
      </c>
      <c r="F1593" s="368">
        <f t="shared" si="146"/>
        <v>0</v>
      </c>
      <c r="G1593" s="368">
        <f t="shared" si="147"/>
        <v>0</v>
      </c>
      <c r="H1593" s="368">
        <f t="shared" si="148"/>
        <v>0</v>
      </c>
      <c r="I1593" s="368">
        <f t="shared" si="149"/>
        <v>0</v>
      </c>
      <c r="J1593" s="368">
        <f t="shared" si="150"/>
        <v>0</v>
      </c>
      <c r="K1593" s="368">
        <f t="shared" si="151"/>
        <v>0</v>
      </c>
      <c r="L1593" s="368">
        <f t="shared" si="152"/>
        <v>0</v>
      </c>
      <c r="M1593" s="368">
        <f t="shared" si="153"/>
        <v>0</v>
      </c>
      <c r="N1593" s="370">
        <f t="shared" si="154"/>
        <v>45</v>
      </c>
      <c r="O1593" s="371"/>
      <c r="P1593" s="413">
        <f t="shared" si="157"/>
        <v>45</v>
      </c>
      <c r="Q1593" s="373">
        <f t="shared" si="158"/>
        <v>181</v>
      </c>
      <c r="R1593" s="374">
        <v>0</v>
      </c>
      <c r="S1593" s="420">
        <v>0</v>
      </c>
      <c r="T1593" s="414">
        <v>0</v>
      </c>
      <c r="U1593" s="414">
        <v>0</v>
      </c>
      <c r="V1593" s="414">
        <v>0</v>
      </c>
      <c r="W1593" s="414">
        <v>0</v>
      </c>
      <c r="X1593" s="414">
        <v>0</v>
      </c>
      <c r="Y1593" s="414">
        <v>0</v>
      </c>
      <c r="Z1593" s="414">
        <v>0</v>
      </c>
      <c r="AA1593" s="414">
        <v>0</v>
      </c>
      <c r="AB1593" s="420">
        <v>0</v>
      </c>
      <c r="AC1593" s="429"/>
      <c r="AD1593" s="421">
        <v>0</v>
      </c>
      <c r="AE1593" s="427">
        <v>0</v>
      </c>
      <c r="AF1593" s="417"/>
      <c r="AG1593" s="375"/>
      <c r="AH1593" s="417"/>
      <c r="AI1593" s="389">
        <v>0</v>
      </c>
      <c r="AJ1593" s="389">
        <v>0</v>
      </c>
      <c r="AK1593" s="389">
        <v>0</v>
      </c>
      <c r="AL1593" s="126"/>
      <c r="AM1593" s="418"/>
      <c r="AN1593" s="418">
        <v>45</v>
      </c>
      <c r="AO1593" s="375">
        <v>0</v>
      </c>
    </row>
    <row r="1594" spans="1:41" ht="24" customHeight="1" x14ac:dyDescent="0.3">
      <c r="A1594" s="410" t="s">
        <v>6232</v>
      </c>
      <c r="B1594" s="411" t="s">
        <v>6233</v>
      </c>
      <c r="C1594" s="412" t="s">
        <v>266</v>
      </c>
      <c r="D1594" s="367">
        <f t="shared" si="144"/>
        <v>0</v>
      </c>
      <c r="E1594" s="368">
        <f t="shared" si="145"/>
        <v>0</v>
      </c>
      <c r="F1594" s="368">
        <f t="shared" si="146"/>
        <v>0</v>
      </c>
      <c r="G1594" s="368">
        <f t="shared" si="147"/>
        <v>0</v>
      </c>
      <c r="H1594" s="368">
        <f t="shared" si="148"/>
        <v>0</v>
      </c>
      <c r="I1594" s="368">
        <f t="shared" si="149"/>
        <v>0</v>
      </c>
      <c r="J1594" s="368">
        <f t="shared" si="150"/>
        <v>0</v>
      </c>
      <c r="K1594" s="368">
        <f t="shared" si="151"/>
        <v>0</v>
      </c>
      <c r="L1594" s="368">
        <f t="shared" si="152"/>
        <v>0</v>
      </c>
      <c r="M1594" s="368">
        <f t="shared" si="153"/>
        <v>0</v>
      </c>
      <c r="N1594" s="370">
        <f t="shared" si="154"/>
        <v>0</v>
      </c>
      <c r="O1594" s="371"/>
      <c r="P1594" s="413">
        <f t="shared" si="157"/>
        <v>0</v>
      </c>
      <c r="Q1594" s="373" t="str">
        <f t="shared" si="158"/>
        <v/>
      </c>
      <c r="R1594" s="374">
        <v>0</v>
      </c>
      <c r="S1594" s="420">
        <v>0</v>
      </c>
      <c r="T1594" s="414">
        <v>0</v>
      </c>
      <c r="U1594" s="414">
        <v>0</v>
      </c>
      <c r="V1594" s="414">
        <v>0</v>
      </c>
      <c r="W1594" s="414">
        <v>0</v>
      </c>
      <c r="X1594" s="414">
        <v>0</v>
      </c>
      <c r="Y1594" s="414">
        <v>0</v>
      </c>
      <c r="Z1594" s="414">
        <v>0</v>
      </c>
      <c r="AA1594" s="414">
        <v>0</v>
      </c>
      <c r="AB1594" s="420">
        <v>0</v>
      </c>
      <c r="AC1594" s="415"/>
      <c r="AD1594" s="142">
        <v>0</v>
      </c>
      <c r="AE1594" s="427">
        <v>0</v>
      </c>
      <c r="AF1594" s="417"/>
      <c r="AG1594" s="375"/>
      <c r="AH1594" s="417"/>
      <c r="AI1594" s="421">
        <v>0</v>
      </c>
      <c r="AJ1594" s="421">
        <v>0</v>
      </c>
      <c r="AK1594" s="421">
        <v>0</v>
      </c>
      <c r="AL1594" s="126"/>
      <c r="AM1594" s="418"/>
      <c r="AN1594" s="418"/>
      <c r="AO1594" s="375">
        <v>0</v>
      </c>
    </row>
    <row r="1595" spans="1:41" ht="24" customHeight="1" x14ac:dyDescent="0.3">
      <c r="A1595" s="410" t="s">
        <v>6234</v>
      </c>
      <c r="B1595" s="411" t="s">
        <v>6235</v>
      </c>
      <c r="C1595" s="412" t="s">
        <v>2036</v>
      </c>
      <c r="D1595" s="367">
        <f t="shared" si="144"/>
        <v>4</v>
      </c>
      <c r="E1595" s="368">
        <f t="shared" si="145"/>
        <v>0</v>
      </c>
      <c r="F1595" s="368">
        <f t="shared" si="146"/>
        <v>0</v>
      </c>
      <c r="G1595" s="368">
        <f t="shared" si="147"/>
        <v>0</v>
      </c>
      <c r="H1595" s="368">
        <f t="shared" si="148"/>
        <v>0</v>
      </c>
      <c r="I1595" s="368">
        <f t="shared" si="149"/>
        <v>0</v>
      </c>
      <c r="J1595" s="368">
        <f t="shared" si="150"/>
        <v>0</v>
      </c>
      <c r="K1595" s="368">
        <f t="shared" si="151"/>
        <v>0</v>
      </c>
      <c r="L1595" s="368">
        <f t="shared" si="152"/>
        <v>0</v>
      </c>
      <c r="M1595" s="368">
        <f t="shared" si="153"/>
        <v>0</v>
      </c>
      <c r="N1595" s="370">
        <f t="shared" si="154"/>
        <v>4</v>
      </c>
      <c r="O1595" s="371"/>
      <c r="P1595" s="413">
        <f t="shared" si="157"/>
        <v>4</v>
      </c>
      <c r="Q1595" s="373">
        <f t="shared" si="158"/>
        <v>889</v>
      </c>
      <c r="R1595" s="374">
        <v>0</v>
      </c>
      <c r="S1595" s="425">
        <v>0</v>
      </c>
      <c r="T1595" s="414">
        <v>0</v>
      </c>
      <c r="U1595" s="414">
        <v>0</v>
      </c>
      <c r="V1595" s="414">
        <v>0</v>
      </c>
      <c r="W1595" s="414">
        <v>0</v>
      </c>
      <c r="X1595" s="414">
        <v>0</v>
      </c>
      <c r="Y1595" s="414">
        <v>0</v>
      </c>
      <c r="Z1595" s="414">
        <v>0</v>
      </c>
      <c r="AA1595" s="414">
        <v>0</v>
      </c>
      <c r="AB1595" s="425">
        <v>4</v>
      </c>
      <c r="AC1595" s="415"/>
      <c r="AD1595" s="421">
        <v>0</v>
      </c>
      <c r="AE1595" s="416">
        <v>0</v>
      </c>
      <c r="AF1595" s="433"/>
      <c r="AG1595" s="425"/>
      <c r="AH1595" s="433"/>
      <c r="AI1595" s="426">
        <v>0</v>
      </c>
      <c r="AJ1595" s="426">
        <v>0</v>
      </c>
      <c r="AK1595" s="426">
        <v>0</v>
      </c>
      <c r="AL1595" s="126"/>
      <c r="AM1595" s="418"/>
      <c r="AN1595" s="418"/>
      <c r="AO1595" s="375">
        <v>0</v>
      </c>
    </row>
    <row r="1596" spans="1:41" ht="24" customHeight="1" x14ac:dyDescent="0.3">
      <c r="A1596" s="419" t="s">
        <v>6236</v>
      </c>
      <c r="B1596" s="436" t="s">
        <v>6237</v>
      </c>
      <c r="C1596" s="437" t="s">
        <v>597</v>
      </c>
      <c r="D1596" s="367">
        <f t="shared" si="144"/>
        <v>14</v>
      </c>
      <c r="E1596" s="368">
        <f t="shared" si="145"/>
        <v>0</v>
      </c>
      <c r="F1596" s="368">
        <f t="shared" si="146"/>
        <v>0</v>
      </c>
      <c r="G1596" s="368">
        <f t="shared" si="147"/>
        <v>0</v>
      </c>
      <c r="H1596" s="368">
        <f t="shared" si="148"/>
        <v>0</v>
      </c>
      <c r="I1596" s="368">
        <f t="shared" si="149"/>
        <v>0</v>
      </c>
      <c r="J1596" s="368">
        <f t="shared" si="150"/>
        <v>0</v>
      </c>
      <c r="K1596" s="368">
        <f t="shared" si="151"/>
        <v>0</v>
      </c>
      <c r="L1596" s="368">
        <f t="shared" si="152"/>
        <v>0</v>
      </c>
      <c r="M1596" s="368">
        <f t="shared" si="153"/>
        <v>0</v>
      </c>
      <c r="N1596" s="370">
        <f t="shared" si="154"/>
        <v>14</v>
      </c>
      <c r="O1596" s="371"/>
      <c r="P1596" s="413">
        <f t="shared" si="157"/>
        <v>14</v>
      </c>
      <c r="Q1596" s="373">
        <f t="shared" si="158"/>
        <v>558</v>
      </c>
      <c r="R1596" s="374">
        <v>0</v>
      </c>
      <c r="S1596" s="414">
        <v>0</v>
      </c>
      <c r="T1596" s="414">
        <v>0</v>
      </c>
      <c r="U1596" s="414">
        <v>0</v>
      </c>
      <c r="V1596" s="414">
        <v>0</v>
      </c>
      <c r="W1596" s="414">
        <v>0</v>
      </c>
      <c r="X1596" s="414">
        <v>0</v>
      </c>
      <c r="Y1596" s="414">
        <v>0</v>
      </c>
      <c r="Z1596" s="414">
        <v>0</v>
      </c>
      <c r="AA1596" s="414">
        <v>0</v>
      </c>
      <c r="AB1596" s="414">
        <v>14</v>
      </c>
      <c r="AC1596" s="415"/>
      <c r="AD1596" s="430">
        <v>0</v>
      </c>
      <c r="AE1596" s="416">
        <v>0</v>
      </c>
      <c r="AF1596" s="417"/>
      <c r="AG1596" s="375"/>
      <c r="AH1596" s="417"/>
      <c r="AI1596" s="421">
        <v>0</v>
      </c>
      <c r="AJ1596" s="421">
        <v>0</v>
      </c>
      <c r="AK1596" s="421">
        <v>0</v>
      </c>
      <c r="AL1596" s="126"/>
      <c r="AM1596" s="418"/>
      <c r="AN1596" s="418"/>
      <c r="AO1596" s="375">
        <v>0</v>
      </c>
    </row>
    <row r="1597" spans="1:41" ht="24" customHeight="1" x14ac:dyDescent="0.3">
      <c r="A1597" s="422" t="s">
        <v>6238</v>
      </c>
      <c r="B1597" s="423" t="s">
        <v>6239</v>
      </c>
      <c r="C1597" s="424" t="s">
        <v>2022</v>
      </c>
      <c r="D1597" s="367">
        <f t="shared" si="144"/>
        <v>0</v>
      </c>
      <c r="E1597" s="368">
        <f t="shared" si="145"/>
        <v>0</v>
      </c>
      <c r="F1597" s="368">
        <f t="shared" si="146"/>
        <v>0</v>
      </c>
      <c r="G1597" s="368">
        <f t="shared" si="147"/>
        <v>0</v>
      </c>
      <c r="H1597" s="368">
        <f t="shared" si="148"/>
        <v>0</v>
      </c>
      <c r="I1597" s="368">
        <f t="shared" si="149"/>
        <v>0</v>
      </c>
      <c r="J1597" s="368">
        <f t="shared" si="150"/>
        <v>0</v>
      </c>
      <c r="K1597" s="368">
        <f t="shared" si="151"/>
        <v>0</v>
      </c>
      <c r="L1597" s="368">
        <f t="shared" si="152"/>
        <v>0</v>
      </c>
      <c r="M1597" s="368">
        <f t="shared" si="153"/>
        <v>0</v>
      </c>
      <c r="N1597" s="446">
        <f t="shared" si="154"/>
        <v>0</v>
      </c>
      <c r="O1597" s="371"/>
      <c r="P1597" s="448">
        <f t="shared" si="157"/>
        <v>0</v>
      </c>
      <c r="Q1597" s="373" t="str">
        <f t="shared" si="158"/>
        <v/>
      </c>
      <c r="R1597" s="374">
        <v>0</v>
      </c>
      <c r="S1597" s="420">
        <v>0</v>
      </c>
      <c r="T1597" s="414">
        <v>0</v>
      </c>
      <c r="U1597" s="414">
        <v>0</v>
      </c>
      <c r="V1597" s="414">
        <v>0</v>
      </c>
      <c r="W1597" s="414">
        <v>0</v>
      </c>
      <c r="X1597" s="414">
        <v>0</v>
      </c>
      <c r="Y1597" s="414">
        <v>0</v>
      </c>
      <c r="Z1597" s="414">
        <v>0</v>
      </c>
      <c r="AA1597" s="414">
        <v>0</v>
      </c>
      <c r="AB1597" s="420">
        <v>0</v>
      </c>
      <c r="AC1597" s="429"/>
      <c r="AD1597" s="426">
        <v>0</v>
      </c>
      <c r="AE1597" s="427">
        <v>0</v>
      </c>
      <c r="AF1597" s="417"/>
      <c r="AG1597" s="375"/>
      <c r="AH1597" s="417"/>
      <c r="AI1597" s="124">
        <v>0</v>
      </c>
      <c r="AJ1597" s="124">
        <v>0</v>
      </c>
      <c r="AK1597" s="124">
        <v>0</v>
      </c>
      <c r="AL1597" s="126"/>
      <c r="AM1597" s="418"/>
      <c r="AN1597" s="418"/>
      <c r="AO1597" s="375">
        <v>0</v>
      </c>
    </row>
    <row r="1598" spans="1:41" ht="24" customHeight="1" x14ac:dyDescent="0.3">
      <c r="A1598" s="410" t="s">
        <v>6240</v>
      </c>
      <c r="B1598" s="411" t="s">
        <v>6241</v>
      </c>
      <c r="C1598" s="412" t="s">
        <v>2220</v>
      </c>
      <c r="D1598" s="367">
        <f t="shared" si="144"/>
        <v>0</v>
      </c>
      <c r="E1598" s="368">
        <f t="shared" si="145"/>
        <v>0</v>
      </c>
      <c r="F1598" s="368">
        <f t="shared" si="146"/>
        <v>0</v>
      </c>
      <c r="G1598" s="368">
        <f t="shared" si="147"/>
        <v>0</v>
      </c>
      <c r="H1598" s="368">
        <f t="shared" si="148"/>
        <v>0</v>
      </c>
      <c r="I1598" s="368">
        <f t="shared" si="149"/>
        <v>0</v>
      </c>
      <c r="J1598" s="368">
        <f t="shared" si="150"/>
        <v>0</v>
      </c>
      <c r="K1598" s="368">
        <f t="shared" si="151"/>
        <v>0</v>
      </c>
      <c r="L1598" s="368">
        <f t="shared" si="152"/>
        <v>0</v>
      </c>
      <c r="M1598" s="368">
        <f t="shared" si="153"/>
        <v>0</v>
      </c>
      <c r="N1598" s="370">
        <f t="shared" si="154"/>
        <v>0</v>
      </c>
      <c r="O1598" s="371"/>
      <c r="P1598" s="413">
        <f t="shared" si="157"/>
        <v>0</v>
      </c>
      <c r="Q1598" s="373" t="str">
        <f t="shared" si="158"/>
        <v/>
      </c>
      <c r="R1598" s="431">
        <v>0</v>
      </c>
      <c r="S1598" s="449">
        <v>0</v>
      </c>
      <c r="T1598" s="414">
        <v>0</v>
      </c>
      <c r="U1598" s="414">
        <v>0</v>
      </c>
      <c r="V1598" s="414">
        <v>0</v>
      </c>
      <c r="W1598" s="414">
        <v>0</v>
      </c>
      <c r="X1598" s="414">
        <v>0</v>
      </c>
      <c r="Y1598" s="414">
        <v>0</v>
      </c>
      <c r="Z1598" s="414">
        <v>0</v>
      </c>
      <c r="AA1598" s="414">
        <v>0</v>
      </c>
      <c r="AB1598" s="449">
        <v>0</v>
      </c>
      <c r="AC1598" s="429"/>
      <c r="AD1598" s="389">
        <v>0</v>
      </c>
      <c r="AE1598" s="416">
        <v>0</v>
      </c>
      <c r="AF1598" s="433"/>
      <c r="AG1598" s="425"/>
      <c r="AH1598" s="433"/>
      <c r="AI1598" s="142">
        <v>0</v>
      </c>
      <c r="AJ1598" s="142">
        <v>0</v>
      </c>
      <c r="AK1598" s="142">
        <v>0</v>
      </c>
      <c r="AL1598" s="434"/>
      <c r="AM1598" s="435"/>
      <c r="AN1598" s="435"/>
      <c r="AO1598" s="375">
        <v>0</v>
      </c>
    </row>
    <row r="1599" spans="1:41" ht="24" customHeight="1" x14ac:dyDescent="0.3">
      <c r="A1599" s="410" t="s">
        <v>6242</v>
      </c>
      <c r="B1599" s="411" t="s">
        <v>6243</v>
      </c>
      <c r="C1599" s="412" t="s">
        <v>5828</v>
      </c>
      <c r="D1599" s="367">
        <f t="shared" si="144"/>
        <v>0</v>
      </c>
      <c r="E1599" s="368">
        <f t="shared" si="145"/>
        <v>0</v>
      </c>
      <c r="F1599" s="368">
        <f t="shared" si="146"/>
        <v>0</v>
      </c>
      <c r="G1599" s="368">
        <f t="shared" si="147"/>
        <v>0</v>
      </c>
      <c r="H1599" s="368">
        <f t="shared" si="148"/>
        <v>0</v>
      </c>
      <c r="I1599" s="368">
        <f t="shared" si="149"/>
        <v>0</v>
      </c>
      <c r="J1599" s="368">
        <f t="shared" si="150"/>
        <v>0</v>
      </c>
      <c r="K1599" s="368">
        <f t="shared" si="151"/>
        <v>0</v>
      </c>
      <c r="L1599" s="368">
        <f t="shared" si="152"/>
        <v>0</v>
      </c>
      <c r="M1599" s="368">
        <f t="shared" si="153"/>
        <v>0</v>
      </c>
      <c r="N1599" s="370">
        <f t="shared" si="154"/>
        <v>0</v>
      </c>
      <c r="O1599" s="371"/>
      <c r="P1599" s="413">
        <f t="shared" si="157"/>
        <v>0</v>
      </c>
      <c r="Q1599" s="373" t="str">
        <f t="shared" si="158"/>
        <v/>
      </c>
      <c r="R1599" s="374">
        <v>0</v>
      </c>
      <c r="S1599" s="428">
        <v>0</v>
      </c>
      <c r="T1599" s="414">
        <v>0</v>
      </c>
      <c r="U1599" s="414">
        <v>0</v>
      </c>
      <c r="V1599" s="414">
        <v>0</v>
      </c>
      <c r="W1599" s="414">
        <v>0</v>
      </c>
      <c r="X1599" s="414">
        <v>0</v>
      </c>
      <c r="Y1599" s="414">
        <v>0</v>
      </c>
      <c r="Z1599" s="414">
        <v>0</v>
      </c>
      <c r="AA1599" s="414">
        <v>0</v>
      </c>
      <c r="AB1599" s="428">
        <v>0</v>
      </c>
      <c r="AC1599" s="415"/>
      <c r="AD1599" s="421">
        <v>0</v>
      </c>
      <c r="AE1599" s="416">
        <v>0</v>
      </c>
      <c r="AF1599" s="433"/>
      <c r="AG1599" s="425"/>
      <c r="AH1599" s="433"/>
      <c r="AI1599" s="421">
        <v>0</v>
      </c>
      <c r="AJ1599" s="421">
        <v>0</v>
      </c>
      <c r="AK1599" s="421">
        <v>0</v>
      </c>
      <c r="AL1599" s="126"/>
      <c r="AM1599" s="418"/>
      <c r="AN1599" s="418"/>
      <c r="AO1599" s="375">
        <v>0</v>
      </c>
    </row>
    <row r="1600" spans="1:41" ht="24" customHeight="1" x14ac:dyDescent="0.3">
      <c r="A1600" s="419" t="s">
        <v>6244</v>
      </c>
      <c r="B1600" s="411" t="s">
        <v>6245</v>
      </c>
      <c r="C1600" s="412" t="s">
        <v>2551</v>
      </c>
      <c r="D1600" s="367">
        <f t="shared" si="144"/>
        <v>5</v>
      </c>
      <c r="E1600" s="368">
        <f t="shared" si="145"/>
        <v>0</v>
      </c>
      <c r="F1600" s="368">
        <f t="shared" si="146"/>
        <v>0</v>
      </c>
      <c r="G1600" s="368">
        <f t="shared" si="147"/>
        <v>0</v>
      </c>
      <c r="H1600" s="368">
        <f t="shared" si="148"/>
        <v>0</v>
      </c>
      <c r="I1600" s="368">
        <f t="shared" si="149"/>
        <v>0</v>
      </c>
      <c r="J1600" s="368">
        <f t="shared" si="150"/>
        <v>0</v>
      </c>
      <c r="K1600" s="368">
        <f t="shared" si="151"/>
        <v>0</v>
      </c>
      <c r="L1600" s="368">
        <f t="shared" si="152"/>
        <v>0</v>
      </c>
      <c r="M1600" s="368">
        <f t="shared" si="153"/>
        <v>0</v>
      </c>
      <c r="N1600" s="370">
        <f t="shared" si="154"/>
        <v>5</v>
      </c>
      <c r="O1600" s="371"/>
      <c r="P1600" s="413">
        <f t="shared" si="157"/>
        <v>5</v>
      </c>
      <c r="Q1600" s="373">
        <f t="shared" si="158"/>
        <v>830</v>
      </c>
      <c r="R1600" s="374">
        <v>0</v>
      </c>
      <c r="S1600" s="420">
        <v>0</v>
      </c>
      <c r="T1600" s="414">
        <v>0</v>
      </c>
      <c r="U1600" s="414">
        <v>0</v>
      </c>
      <c r="V1600" s="414">
        <v>0</v>
      </c>
      <c r="W1600" s="414">
        <v>0</v>
      </c>
      <c r="X1600" s="414">
        <v>0</v>
      </c>
      <c r="Y1600" s="414">
        <v>0</v>
      </c>
      <c r="Z1600" s="414">
        <v>0</v>
      </c>
      <c r="AA1600" s="414">
        <v>0</v>
      </c>
      <c r="AB1600" s="420">
        <v>0</v>
      </c>
      <c r="AC1600" s="415"/>
      <c r="AD1600" s="426">
        <v>0</v>
      </c>
      <c r="AE1600" s="427">
        <v>0</v>
      </c>
      <c r="AF1600" s="417"/>
      <c r="AG1600" s="375">
        <v>5</v>
      </c>
      <c r="AH1600" s="417"/>
      <c r="AI1600" s="430">
        <v>0</v>
      </c>
      <c r="AJ1600" s="430">
        <v>0</v>
      </c>
      <c r="AK1600" s="430">
        <v>0</v>
      </c>
      <c r="AL1600" s="126"/>
      <c r="AM1600" s="418"/>
      <c r="AN1600" s="418"/>
      <c r="AO1600" s="375">
        <v>0</v>
      </c>
    </row>
    <row r="1601" spans="1:41" ht="24" customHeight="1" x14ac:dyDescent="0.3">
      <c r="A1601" s="419" t="s">
        <v>6246</v>
      </c>
      <c r="B1601" s="411" t="s">
        <v>6247</v>
      </c>
      <c r="C1601" s="412" t="s">
        <v>320</v>
      </c>
      <c r="D1601" s="367">
        <f t="shared" si="144"/>
        <v>21</v>
      </c>
      <c r="E1601" s="368">
        <f t="shared" si="145"/>
        <v>0</v>
      </c>
      <c r="F1601" s="368">
        <f t="shared" si="146"/>
        <v>0</v>
      </c>
      <c r="G1601" s="368">
        <f t="shared" si="147"/>
        <v>0</v>
      </c>
      <c r="H1601" s="368">
        <f t="shared" si="148"/>
        <v>0</v>
      </c>
      <c r="I1601" s="368">
        <f t="shared" si="149"/>
        <v>0</v>
      </c>
      <c r="J1601" s="368">
        <f t="shared" si="150"/>
        <v>0</v>
      </c>
      <c r="K1601" s="368">
        <f t="shared" si="151"/>
        <v>0</v>
      </c>
      <c r="L1601" s="368">
        <f t="shared" si="152"/>
        <v>0</v>
      </c>
      <c r="M1601" s="368">
        <f t="shared" si="153"/>
        <v>0</v>
      </c>
      <c r="N1601" s="370">
        <f t="shared" si="154"/>
        <v>21</v>
      </c>
      <c r="O1601" s="371"/>
      <c r="P1601" s="413">
        <f t="shared" si="157"/>
        <v>21</v>
      </c>
      <c r="Q1601" s="373">
        <f t="shared" si="158"/>
        <v>406</v>
      </c>
      <c r="R1601" s="431">
        <v>0</v>
      </c>
      <c r="S1601" s="420">
        <v>0</v>
      </c>
      <c r="T1601" s="414">
        <v>0</v>
      </c>
      <c r="U1601" s="414">
        <v>0</v>
      </c>
      <c r="V1601" s="414">
        <v>0</v>
      </c>
      <c r="W1601" s="414">
        <v>0</v>
      </c>
      <c r="X1601" s="414">
        <v>0</v>
      </c>
      <c r="Y1601" s="414">
        <v>0</v>
      </c>
      <c r="Z1601" s="414">
        <v>0</v>
      </c>
      <c r="AA1601" s="414">
        <v>0</v>
      </c>
      <c r="AB1601" s="420">
        <v>0</v>
      </c>
      <c r="AC1601" s="415"/>
      <c r="AD1601" s="124">
        <v>0</v>
      </c>
      <c r="AE1601" s="416">
        <v>0</v>
      </c>
      <c r="AF1601" s="417">
        <v>21</v>
      </c>
      <c r="AG1601" s="375"/>
      <c r="AH1601" s="417"/>
      <c r="AI1601" s="421">
        <v>0</v>
      </c>
      <c r="AJ1601" s="421">
        <v>0</v>
      </c>
      <c r="AK1601" s="421">
        <v>0</v>
      </c>
      <c r="AL1601" s="434"/>
      <c r="AM1601" s="435"/>
      <c r="AN1601" s="435"/>
      <c r="AO1601" s="375">
        <v>0</v>
      </c>
    </row>
    <row r="1602" spans="1:41" ht="24" customHeight="1" x14ac:dyDescent="0.3">
      <c r="A1602" s="410" t="s">
        <v>6248</v>
      </c>
      <c r="B1602" s="411" t="s">
        <v>6249</v>
      </c>
      <c r="C1602" s="412" t="s">
        <v>1841</v>
      </c>
      <c r="D1602" s="367">
        <f t="shared" si="144"/>
        <v>26</v>
      </c>
      <c r="E1602" s="368">
        <f t="shared" si="145"/>
        <v>6</v>
      </c>
      <c r="F1602" s="368">
        <f t="shared" si="146"/>
        <v>0</v>
      </c>
      <c r="G1602" s="368">
        <f t="shared" si="147"/>
        <v>0</v>
      </c>
      <c r="H1602" s="368">
        <f t="shared" si="148"/>
        <v>0</v>
      </c>
      <c r="I1602" s="368">
        <f t="shared" si="149"/>
        <v>0</v>
      </c>
      <c r="J1602" s="368">
        <f t="shared" si="150"/>
        <v>0</v>
      </c>
      <c r="K1602" s="368">
        <f t="shared" si="151"/>
        <v>0</v>
      </c>
      <c r="L1602" s="368">
        <f t="shared" si="152"/>
        <v>0</v>
      </c>
      <c r="M1602" s="368">
        <f t="shared" si="153"/>
        <v>0</v>
      </c>
      <c r="N1602" s="370">
        <f t="shared" si="154"/>
        <v>32</v>
      </c>
      <c r="O1602" s="371"/>
      <c r="P1602" s="413">
        <f t="shared" si="157"/>
        <v>32</v>
      </c>
      <c r="Q1602" s="373">
        <f t="shared" si="158"/>
        <v>274</v>
      </c>
      <c r="R1602" s="374">
        <v>0</v>
      </c>
      <c r="S1602" s="432">
        <v>26</v>
      </c>
      <c r="T1602" s="414">
        <v>0</v>
      </c>
      <c r="U1602" s="414">
        <v>0</v>
      </c>
      <c r="V1602" s="414">
        <v>0</v>
      </c>
      <c r="W1602" s="414">
        <v>0</v>
      </c>
      <c r="X1602" s="414">
        <v>0</v>
      </c>
      <c r="Y1602" s="414">
        <v>0</v>
      </c>
      <c r="Z1602" s="414">
        <v>0</v>
      </c>
      <c r="AA1602" s="414">
        <v>0</v>
      </c>
      <c r="AB1602" s="432">
        <v>0</v>
      </c>
      <c r="AC1602" s="415"/>
      <c r="AD1602" s="421">
        <v>0</v>
      </c>
      <c r="AE1602" s="416">
        <v>0</v>
      </c>
      <c r="AF1602" s="417"/>
      <c r="AG1602" s="375">
        <v>6</v>
      </c>
      <c r="AH1602" s="417"/>
      <c r="AI1602" s="426">
        <v>0</v>
      </c>
      <c r="AJ1602" s="426">
        <v>0</v>
      </c>
      <c r="AK1602" s="426">
        <v>0</v>
      </c>
      <c r="AL1602" s="126"/>
      <c r="AM1602" s="418"/>
      <c r="AN1602" s="418"/>
      <c r="AO1602" s="375">
        <v>0</v>
      </c>
    </row>
    <row r="1603" spans="1:41" ht="24" customHeight="1" x14ac:dyDescent="0.3">
      <c r="A1603" s="422" t="s">
        <v>6250</v>
      </c>
      <c r="B1603" s="423" t="s">
        <v>6251</v>
      </c>
      <c r="C1603" s="424" t="s">
        <v>2066</v>
      </c>
      <c r="D1603" s="367">
        <f t="shared" si="144"/>
        <v>5</v>
      </c>
      <c r="E1603" s="368">
        <f t="shared" si="145"/>
        <v>0</v>
      </c>
      <c r="F1603" s="368">
        <f t="shared" si="146"/>
        <v>0</v>
      </c>
      <c r="G1603" s="368">
        <f t="shared" si="147"/>
        <v>0</v>
      </c>
      <c r="H1603" s="368">
        <f t="shared" si="148"/>
        <v>0</v>
      </c>
      <c r="I1603" s="368">
        <f t="shared" si="149"/>
        <v>0</v>
      </c>
      <c r="J1603" s="368">
        <f t="shared" si="150"/>
        <v>0</v>
      </c>
      <c r="K1603" s="368">
        <f t="shared" si="151"/>
        <v>0</v>
      </c>
      <c r="L1603" s="368">
        <f t="shared" si="152"/>
        <v>0</v>
      </c>
      <c r="M1603" s="368">
        <f t="shared" si="153"/>
        <v>0</v>
      </c>
      <c r="N1603" s="370">
        <f t="shared" si="154"/>
        <v>5</v>
      </c>
      <c r="O1603" s="371"/>
      <c r="P1603" s="413">
        <f t="shared" si="157"/>
        <v>5</v>
      </c>
      <c r="Q1603" s="373">
        <f t="shared" si="158"/>
        <v>830</v>
      </c>
      <c r="R1603" s="374">
        <v>0</v>
      </c>
      <c r="S1603" s="420">
        <v>0</v>
      </c>
      <c r="T1603" s="414">
        <v>0</v>
      </c>
      <c r="U1603" s="414">
        <v>0</v>
      </c>
      <c r="V1603" s="414">
        <v>0</v>
      </c>
      <c r="W1603" s="414">
        <v>0</v>
      </c>
      <c r="X1603" s="414">
        <v>0</v>
      </c>
      <c r="Y1603" s="414">
        <v>0</v>
      </c>
      <c r="Z1603" s="414">
        <v>0</v>
      </c>
      <c r="AA1603" s="414">
        <v>0</v>
      </c>
      <c r="AB1603" s="420">
        <v>5</v>
      </c>
      <c r="AC1603" s="415"/>
      <c r="AD1603" s="142">
        <v>0</v>
      </c>
      <c r="AE1603" s="416">
        <v>0</v>
      </c>
      <c r="AF1603" s="417"/>
      <c r="AG1603" s="375"/>
      <c r="AH1603" s="417"/>
      <c r="AI1603" s="426">
        <v>0</v>
      </c>
      <c r="AJ1603" s="426">
        <v>0</v>
      </c>
      <c r="AK1603" s="426">
        <v>0</v>
      </c>
      <c r="AL1603" s="126"/>
      <c r="AM1603" s="418"/>
      <c r="AN1603" s="418"/>
      <c r="AO1603" s="375">
        <v>0</v>
      </c>
    </row>
    <row r="1604" spans="1:41" ht="24" customHeight="1" x14ac:dyDescent="0.3">
      <c r="A1604" s="419" t="s">
        <v>6252</v>
      </c>
      <c r="B1604" s="411" t="s">
        <v>6253</v>
      </c>
      <c r="C1604" s="412" t="s">
        <v>280</v>
      </c>
      <c r="D1604" s="367">
        <f t="shared" si="144"/>
        <v>0</v>
      </c>
      <c r="E1604" s="368">
        <f t="shared" si="145"/>
        <v>0</v>
      </c>
      <c r="F1604" s="368">
        <f t="shared" si="146"/>
        <v>0</v>
      </c>
      <c r="G1604" s="368">
        <f t="shared" si="147"/>
        <v>0</v>
      </c>
      <c r="H1604" s="368">
        <f t="shared" si="148"/>
        <v>0</v>
      </c>
      <c r="I1604" s="368">
        <f t="shared" si="149"/>
        <v>0</v>
      </c>
      <c r="J1604" s="368">
        <f t="shared" si="150"/>
        <v>0</v>
      </c>
      <c r="K1604" s="368">
        <f t="shared" si="151"/>
        <v>0</v>
      </c>
      <c r="L1604" s="368">
        <f t="shared" si="152"/>
        <v>0</v>
      </c>
      <c r="M1604" s="368">
        <f t="shared" si="153"/>
        <v>0</v>
      </c>
      <c r="N1604" s="370">
        <f t="shared" si="154"/>
        <v>0</v>
      </c>
      <c r="O1604" s="371"/>
      <c r="P1604" s="413">
        <f t="shared" si="157"/>
        <v>0</v>
      </c>
      <c r="Q1604" s="373" t="str">
        <f t="shared" si="158"/>
        <v/>
      </c>
      <c r="R1604" s="374">
        <v>0</v>
      </c>
      <c r="S1604" s="420">
        <v>0</v>
      </c>
      <c r="T1604" s="414">
        <v>0</v>
      </c>
      <c r="U1604" s="414">
        <v>0</v>
      </c>
      <c r="V1604" s="414">
        <v>0</v>
      </c>
      <c r="W1604" s="414">
        <v>0</v>
      </c>
      <c r="X1604" s="414">
        <v>0</v>
      </c>
      <c r="Y1604" s="414">
        <v>0</v>
      </c>
      <c r="Z1604" s="414">
        <v>0</v>
      </c>
      <c r="AA1604" s="414">
        <v>0</v>
      </c>
      <c r="AB1604" s="420">
        <v>0</v>
      </c>
      <c r="AC1604" s="429"/>
      <c r="AD1604" s="421">
        <v>0</v>
      </c>
      <c r="AE1604" s="427">
        <v>0</v>
      </c>
      <c r="AF1604" s="417"/>
      <c r="AG1604" s="375"/>
      <c r="AH1604" s="417"/>
      <c r="AI1604" s="426">
        <v>0</v>
      </c>
      <c r="AJ1604" s="426">
        <v>0</v>
      </c>
      <c r="AK1604" s="426">
        <v>0</v>
      </c>
      <c r="AL1604" s="126"/>
      <c r="AM1604" s="418"/>
      <c r="AN1604" s="418"/>
      <c r="AO1604" s="375">
        <v>0</v>
      </c>
    </row>
    <row r="1605" spans="1:41" ht="24" customHeight="1" x14ac:dyDescent="0.3">
      <c r="A1605" s="410" t="s">
        <v>6254</v>
      </c>
      <c r="B1605" s="411" t="s">
        <v>6255</v>
      </c>
      <c r="C1605" s="412" t="s">
        <v>156</v>
      </c>
      <c r="D1605" s="367">
        <f t="shared" si="144"/>
        <v>26</v>
      </c>
      <c r="E1605" s="368">
        <f t="shared" si="145"/>
        <v>0</v>
      </c>
      <c r="F1605" s="368">
        <f t="shared" si="146"/>
        <v>0</v>
      </c>
      <c r="G1605" s="368">
        <f t="shared" si="147"/>
        <v>0</v>
      </c>
      <c r="H1605" s="368">
        <f t="shared" si="148"/>
        <v>0</v>
      </c>
      <c r="I1605" s="368">
        <f t="shared" si="149"/>
        <v>0</v>
      </c>
      <c r="J1605" s="368">
        <f t="shared" si="150"/>
        <v>0</v>
      </c>
      <c r="K1605" s="368">
        <f t="shared" si="151"/>
        <v>0</v>
      </c>
      <c r="L1605" s="368">
        <f t="shared" si="152"/>
        <v>0</v>
      </c>
      <c r="M1605" s="368">
        <f t="shared" si="153"/>
        <v>0</v>
      </c>
      <c r="N1605" s="370">
        <f t="shared" si="154"/>
        <v>26</v>
      </c>
      <c r="O1605" s="371"/>
      <c r="P1605" s="413">
        <f t="shared" si="157"/>
        <v>26</v>
      </c>
      <c r="Q1605" s="373">
        <f t="shared" si="158"/>
        <v>337</v>
      </c>
      <c r="R1605" s="374">
        <v>0</v>
      </c>
      <c r="S1605" s="425">
        <v>26</v>
      </c>
      <c r="T1605" s="414">
        <v>0</v>
      </c>
      <c r="U1605" s="414">
        <v>0</v>
      </c>
      <c r="V1605" s="414">
        <v>0</v>
      </c>
      <c r="W1605" s="414">
        <v>0</v>
      </c>
      <c r="X1605" s="414">
        <v>0</v>
      </c>
      <c r="Y1605" s="414">
        <v>0</v>
      </c>
      <c r="Z1605" s="414">
        <v>0</v>
      </c>
      <c r="AA1605" s="414">
        <v>0</v>
      </c>
      <c r="AB1605" s="425">
        <v>0</v>
      </c>
      <c r="AC1605" s="415"/>
      <c r="AD1605" s="421">
        <v>0</v>
      </c>
      <c r="AE1605" s="416">
        <v>0</v>
      </c>
      <c r="AF1605" s="433"/>
      <c r="AG1605" s="425"/>
      <c r="AH1605" s="433"/>
      <c r="AI1605" s="421">
        <v>0</v>
      </c>
      <c r="AJ1605" s="421">
        <v>0</v>
      </c>
      <c r="AK1605" s="421">
        <v>0</v>
      </c>
      <c r="AL1605" s="126"/>
      <c r="AM1605" s="418"/>
      <c r="AN1605" s="418"/>
      <c r="AO1605" s="375">
        <v>0</v>
      </c>
    </row>
    <row r="1606" spans="1:41" ht="24" customHeight="1" x14ac:dyDescent="0.3">
      <c r="A1606" s="419" t="s">
        <v>6256</v>
      </c>
      <c r="B1606" s="411" t="s">
        <v>6257</v>
      </c>
      <c r="C1606" s="412" t="s">
        <v>2130</v>
      </c>
      <c r="D1606" s="367">
        <f t="shared" si="144"/>
        <v>14</v>
      </c>
      <c r="E1606" s="368">
        <f t="shared" si="145"/>
        <v>0</v>
      </c>
      <c r="F1606" s="368">
        <f t="shared" si="146"/>
        <v>0</v>
      </c>
      <c r="G1606" s="368">
        <f t="shared" si="147"/>
        <v>0</v>
      </c>
      <c r="H1606" s="368">
        <f t="shared" si="148"/>
        <v>0</v>
      </c>
      <c r="I1606" s="368">
        <f t="shared" si="149"/>
        <v>0</v>
      </c>
      <c r="J1606" s="368">
        <f t="shared" si="150"/>
        <v>0</v>
      </c>
      <c r="K1606" s="368">
        <f t="shared" si="151"/>
        <v>0</v>
      </c>
      <c r="L1606" s="368">
        <f t="shared" si="152"/>
        <v>0</v>
      </c>
      <c r="M1606" s="368">
        <f t="shared" si="153"/>
        <v>0</v>
      </c>
      <c r="N1606" s="370">
        <f t="shared" si="154"/>
        <v>14</v>
      </c>
      <c r="O1606" s="371"/>
      <c r="P1606" s="413">
        <f t="shared" si="157"/>
        <v>14</v>
      </c>
      <c r="Q1606" s="373">
        <f t="shared" si="158"/>
        <v>558</v>
      </c>
      <c r="R1606" s="431">
        <v>0</v>
      </c>
      <c r="S1606" s="425">
        <v>14</v>
      </c>
      <c r="T1606" s="414">
        <v>0</v>
      </c>
      <c r="U1606" s="414">
        <v>0</v>
      </c>
      <c r="V1606" s="414">
        <v>0</v>
      </c>
      <c r="W1606" s="414">
        <v>0</v>
      </c>
      <c r="X1606" s="414">
        <v>0</v>
      </c>
      <c r="Y1606" s="414">
        <v>0</v>
      </c>
      <c r="Z1606" s="414">
        <v>0</v>
      </c>
      <c r="AA1606" s="414">
        <v>0</v>
      </c>
      <c r="AB1606" s="425">
        <v>0</v>
      </c>
      <c r="AC1606" s="429"/>
      <c r="AD1606" s="430">
        <v>0</v>
      </c>
      <c r="AE1606" s="416">
        <v>0</v>
      </c>
      <c r="AF1606" s="417"/>
      <c r="AG1606" s="375"/>
      <c r="AH1606" s="417"/>
      <c r="AI1606" s="426">
        <v>0</v>
      </c>
      <c r="AJ1606" s="426">
        <v>0</v>
      </c>
      <c r="AK1606" s="426">
        <v>0</v>
      </c>
      <c r="AL1606" s="434"/>
      <c r="AM1606" s="435"/>
      <c r="AN1606" s="435"/>
      <c r="AO1606" s="375">
        <v>0</v>
      </c>
    </row>
    <row r="1607" spans="1:41" ht="24" customHeight="1" x14ac:dyDescent="0.3">
      <c r="A1607" s="419" t="s">
        <v>6258</v>
      </c>
      <c r="B1607" s="411" t="s">
        <v>6259</v>
      </c>
      <c r="C1607" s="412" t="s">
        <v>1996</v>
      </c>
      <c r="D1607" s="367">
        <f t="shared" si="144"/>
        <v>5</v>
      </c>
      <c r="E1607" s="368">
        <f t="shared" si="145"/>
        <v>0</v>
      </c>
      <c r="F1607" s="368">
        <f t="shared" si="146"/>
        <v>0</v>
      </c>
      <c r="G1607" s="368">
        <f t="shared" si="147"/>
        <v>0</v>
      </c>
      <c r="H1607" s="368">
        <f t="shared" si="148"/>
        <v>0</v>
      </c>
      <c r="I1607" s="368">
        <f t="shared" si="149"/>
        <v>0</v>
      </c>
      <c r="J1607" s="368">
        <f t="shared" si="150"/>
        <v>0</v>
      </c>
      <c r="K1607" s="368">
        <f t="shared" si="151"/>
        <v>0</v>
      </c>
      <c r="L1607" s="368">
        <f t="shared" si="152"/>
        <v>0</v>
      </c>
      <c r="M1607" s="368">
        <f t="shared" si="153"/>
        <v>0</v>
      </c>
      <c r="N1607" s="370">
        <f t="shared" si="154"/>
        <v>5</v>
      </c>
      <c r="O1607" s="371"/>
      <c r="P1607" s="413">
        <f t="shared" si="157"/>
        <v>5</v>
      </c>
      <c r="Q1607" s="373">
        <f t="shared" si="158"/>
        <v>830</v>
      </c>
      <c r="R1607" s="374">
        <v>0</v>
      </c>
      <c r="S1607" s="420">
        <v>0</v>
      </c>
      <c r="T1607" s="414">
        <v>0</v>
      </c>
      <c r="U1607" s="414">
        <v>0</v>
      </c>
      <c r="V1607" s="414">
        <v>0</v>
      </c>
      <c r="W1607" s="414">
        <v>0</v>
      </c>
      <c r="X1607" s="414">
        <v>0</v>
      </c>
      <c r="Y1607" s="414">
        <v>0</v>
      </c>
      <c r="Z1607" s="414">
        <v>0</v>
      </c>
      <c r="AA1607" s="414">
        <v>0</v>
      </c>
      <c r="AB1607" s="420">
        <v>0</v>
      </c>
      <c r="AC1607" s="415"/>
      <c r="AD1607" s="421">
        <v>0</v>
      </c>
      <c r="AE1607" s="427">
        <v>0</v>
      </c>
      <c r="AF1607" s="417"/>
      <c r="AG1607" s="375">
        <v>5</v>
      </c>
      <c r="AH1607" s="417"/>
      <c r="AI1607" s="421">
        <v>0</v>
      </c>
      <c r="AJ1607" s="421">
        <v>0</v>
      </c>
      <c r="AK1607" s="421">
        <v>0</v>
      </c>
      <c r="AL1607" s="126"/>
      <c r="AM1607" s="418"/>
      <c r="AN1607" s="418"/>
      <c r="AO1607" s="375">
        <v>0</v>
      </c>
    </row>
    <row r="1608" spans="1:41" ht="24" customHeight="1" x14ac:dyDescent="0.3">
      <c r="A1608" s="410" t="s">
        <v>6260</v>
      </c>
      <c r="B1608" s="411" t="s">
        <v>6261</v>
      </c>
      <c r="C1608" s="412" t="s">
        <v>71</v>
      </c>
      <c r="D1608" s="367">
        <f t="shared" si="144"/>
        <v>0</v>
      </c>
      <c r="E1608" s="368">
        <f t="shared" si="145"/>
        <v>0</v>
      </c>
      <c r="F1608" s="368">
        <f t="shared" si="146"/>
        <v>0</v>
      </c>
      <c r="G1608" s="368">
        <f t="shared" si="147"/>
        <v>0</v>
      </c>
      <c r="H1608" s="368">
        <f t="shared" si="148"/>
        <v>0</v>
      </c>
      <c r="I1608" s="368">
        <f t="shared" si="149"/>
        <v>0</v>
      </c>
      <c r="J1608" s="368">
        <f t="shared" si="150"/>
        <v>0</v>
      </c>
      <c r="K1608" s="368">
        <f t="shared" si="151"/>
        <v>0</v>
      </c>
      <c r="L1608" s="368">
        <f t="shared" si="152"/>
        <v>0</v>
      </c>
      <c r="M1608" s="368">
        <f t="shared" si="153"/>
        <v>0</v>
      </c>
      <c r="N1608" s="370">
        <f t="shared" si="154"/>
        <v>0</v>
      </c>
      <c r="O1608" s="371"/>
      <c r="P1608" s="413">
        <f t="shared" si="157"/>
        <v>0</v>
      </c>
      <c r="Q1608" s="373" t="str">
        <f t="shared" si="158"/>
        <v/>
      </c>
      <c r="R1608" s="374">
        <v>0</v>
      </c>
      <c r="S1608" s="425">
        <v>0</v>
      </c>
      <c r="T1608" s="414">
        <v>0</v>
      </c>
      <c r="U1608" s="414">
        <v>0</v>
      </c>
      <c r="V1608" s="414">
        <v>0</v>
      </c>
      <c r="W1608" s="414">
        <v>0</v>
      </c>
      <c r="X1608" s="414">
        <v>0</v>
      </c>
      <c r="Y1608" s="414">
        <v>0</v>
      </c>
      <c r="Z1608" s="414">
        <v>0</v>
      </c>
      <c r="AA1608" s="414">
        <v>0</v>
      </c>
      <c r="AB1608" s="425">
        <v>0</v>
      </c>
      <c r="AC1608" s="429"/>
      <c r="AD1608" s="421">
        <v>0</v>
      </c>
      <c r="AE1608" s="427">
        <v>0</v>
      </c>
      <c r="AF1608" s="417"/>
      <c r="AG1608" s="375"/>
      <c r="AH1608" s="417"/>
      <c r="AI1608" s="421">
        <v>0</v>
      </c>
      <c r="AJ1608" s="421">
        <v>0</v>
      </c>
      <c r="AK1608" s="421">
        <v>0</v>
      </c>
      <c r="AL1608" s="126"/>
      <c r="AM1608" s="418"/>
      <c r="AN1608" s="418"/>
      <c r="AO1608" s="375">
        <v>0</v>
      </c>
    </row>
    <row r="1609" spans="1:41" ht="24" customHeight="1" x14ac:dyDescent="0.3">
      <c r="A1609" s="419" t="s">
        <v>6262</v>
      </c>
      <c r="B1609" s="436" t="s">
        <v>6263</v>
      </c>
      <c r="C1609" s="437" t="s">
        <v>2464</v>
      </c>
      <c r="D1609" s="367">
        <f t="shared" si="144"/>
        <v>0</v>
      </c>
      <c r="E1609" s="368">
        <f t="shared" si="145"/>
        <v>0</v>
      </c>
      <c r="F1609" s="368">
        <f t="shared" si="146"/>
        <v>0</v>
      </c>
      <c r="G1609" s="368">
        <f t="shared" si="147"/>
        <v>0</v>
      </c>
      <c r="H1609" s="368">
        <f t="shared" si="148"/>
        <v>0</v>
      </c>
      <c r="I1609" s="368">
        <f t="shared" si="149"/>
        <v>0</v>
      </c>
      <c r="J1609" s="368">
        <f t="shared" si="150"/>
        <v>0</v>
      </c>
      <c r="K1609" s="368">
        <f t="shared" si="151"/>
        <v>0</v>
      </c>
      <c r="L1609" s="368">
        <f t="shared" si="152"/>
        <v>0</v>
      </c>
      <c r="M1609" s="368">
        <f t="shared" si="153"/>
        <v>0</v>
      </c>
      <c r="N1609" s="370">
        <f t="shared" si="154"/>
        <v>0</v>
      </c>
      <c r="O1609" s="371"/>
      <c r="P1609" s="413">
        <f t="shared" si="157"/>
        <v>0</v>
      </c>
      <c r="Q1609" s="373" t="str">
        <f t="shared" si="158"/>
        <v/>
      </c>
      <c r="R1609" s="374">
        <v>0</v>
      </c>
      <c r="S1609" s="414">
        <v>0</v>
      </c>
      <c r="T1609" s="414">
        <v>0</v>
      </c>
      <c r="U1609" s="414">
        <v>0</v>
      </c>
      <c r="V1609" s="414">
        <v>0</v>
      </c>
      <c r="W1609" s="414">
        <v>0</v>
      </c>
      <c r="X1609" s="414">
        <v>0</v>
      </c>
      <c r="Y1609" s="414">
        <v>0</v>
      </c>
      <c r="Z1609" s="414">
        <v>0</v>
      </c>
      <c r="AA1609" s="414">
        <v>0</v>
      </c>
      <c r="AB1609" s="414">
        <v>0</v>
      </c>
      <c r="AC1609" s="429"/>
      <c r="AD1609" s="426">
        <v>0</v>
      </c>
      <c r="AE1609" s="416">
        <v>0</v>
      </c>
      <c r="AF1609" s="417"/>
      <c r="AG1609" s="375"/>
      <c r="AH1609" s="417"/>
      <c r="AI1609" s="124">
        <v>0</v>
      </c>
      <c r="AJ1609" s="124">
        <v>0</v>
      </c>
      <c r="AK1609" s="124">
        <v>0</v>
      </c>
      <c r="AL1609" s="126"/>
      <c r="AM1609" s="418"/>
      <c r="AN1609" s="418"/>
      <c r="AO1609" s="375">
        <v>0</v>
      </c>
    </row>
    <row r="1610" spans="1:41" ht="24" customHeight="1" x14ac:dyDescent="0.3">
      <c r="A1610" s="419" t="s">
        <v>6264</v>
      </c>
      <c r="B1610" s="436" t="s">
        <v>6265</v>
      </c>
      <c r="C1610" s="437" t="s">
        <v>5209</v>
      </c>
      <c r="D1610" s="367">
        <f t="shared" si="144"/>
        <v>11</v>
      </c>
      <c r="E1610" s="368">
        <f t="shared" si="145"/>
        <v>5</v>
      </c>
      <c r="F1610" s="368">
        <f t="shared" si="146"/>
        <v>0</v>
      </c>
      <c r="G1610" s="368">
        <f t="shared" si="147"/>
        <v>0</v>
      </c>
      <c r="H1610" s="368">
        <f t="shared" si="148"/>
        <v>0</v>
      </c>
      <c r="I1610" s="368">
        <f t="shared" si="149"/>
        <v>0</v>
      </c>
      <c r="J1610" s="368">
        <f t="shared" si="150"/>
        <v>0</v>
      </c>
      <c r="K1610" s="368">
        <f t="shared" si="151"/>
        <v>0</v>
      </c>
      <c r="L1610" s="368">
        <f t="shared" si="152"/>
        <v>0</v>
      </c>
      <c r="M1610" s="368">
        <f t="shared" si="153"/>
        <v>0</v>
      </c>
      <c r="N1610" s="370">
        <f t="shared" si="154"/>
        <v>16</v>
      </c>
      <c r="O1610" s="371"/>
      <c r="P1610" s="413">
        <f t="shared" si="157"/>
        <v>16</v>
      </c>
      <c r="Q1610" s="373">
        <f t="shared" si="158"/>
        <v>512</v>
      </c>
      <c r="R1610" s="374">
        <v>0</v>
      </c>
      <c r="S1610" s="414">
        <v>0</v>
      </c>
      <c r="T1610" s="414">
        <v>0</v>
      </c>
      <c r="U1610" s="414">
        <v>0</v>
      </c>
      <c r="V1610" s="414">
        <v>0</v>
      </c>
      <c r="W1610" s="414">
        <v>0</v>
      </c>
      <c r="X1610" s="414">
        <v>0</v>
      </c>
      <c r="Y1610" s="414">
        <v>0</v>
      </c>
      <c r="Z1610" s="414">
        <v>0</v>
      </c>
      <c r="AA1610" s="414">
        <v>0</v>
      </c>
      <c r="AB1610" s="414">
        <v>5</v>
      </c>
      <c r="AC1610" s="415"/>
      <c r="AD1610" s="426">
        <v>0</v>
      </c>
      <c r="AE1610" s="427">
        <v>0</v>
      </c>
      <c r="AF1610" s="417"/>
      <c r="AG1610" s="375">
        <v>11</v>
      </c>
      <c r="AH1610" s="417"/>
      <c r="AI1610" s="421">
        <v>0</v>
      </c>
      <c r="AJ1610" s="421">
        <v>0</v>
      </c>
      <c r="AK1610" s="421">
        <v>0</v>
      </c>
      <c r="AL1610" s="126"/>
      <c r="AM1610" s="418"/>
      <c r="AN1610" s="418"/>
      <c r="AO1610" s="375">
        <v>0</v>
      </c>
    </row>
    <row r="1611" spans="1:41" ht="24" customHeight="1" x14ac:dyDescent="0.3">
      <c r="A1611" s="410" t="s">
        <v>6266</v>
      </c>
      <c r="B1611" s="411" t="s">
        <v>6267</v>
      </c>
      <c r="C1611" s="412" t="s">
        <v>2541</v>
      </c>
      <c r="D1611" s="367">
        <f t="shared" si="144"/>
        <v>51</v>
      </c>
      <c r="E1611" s="368">
        <f t="shared" si="145"/>
        <v>36</v>
      </c>
      <c r="F1611" s="368">
        <f t="shared" si="146"/>
        <v>0</v>
      </c>
      <c r="G1611" s="368">
        <f t="shared" si="147"/>
        <v>0</v>
      </c>
      <c r="H1611" s="368">
        <f t="shared" si="148"/>
        <v>0</v>
      </c>
      <c r="I1611" s="368">
        <f t="shared" si="149"/>
        <v>0</v>
      </c>
      <c r="J1611" s="368">
        <f t="shared" si="150"/>
        <v>0</v>
      </c>
      <c r="K1611" s="368">
        <f t="shared" si="151"/>
        <v>0</v>
      </c>
      <c r="L1611" s="368">
        <f t="shared" si="152"/>
        <v>0</v>
      </c>
      <c r="M1611" s="368">
        <f t="shared" si="153"/>
        <v>0</v>
      </c>
      <c r="N1611" s="370">
        <f t="shared" si="154"/>
        <v>87</v>
      </c>
      <c r="O1611" s="371"/>
      <c r="P1611" s="413">
        <f t="shared" si="157"/>
        <v>87</v>
      </c>
      <c r="Q1611" s="373">
        <f t="shared" si="158"/>
        <v>86</v>
      </c>
      <c r="R1611" s="374">
        <v>0</v>
      </c>
      <c r="S1611" s="420">
        <v>51</v>
      </c>
      <c r="T1611" s="414">
        <v>0</v>
      </c>
      <c r="U1611" s="414">
        <v>0</v>
      </c>
      <c r="V1611" s="414">
        <v>0</v>
      </c>
      <c r="W1611" s="414">
        <v>0</v>
      </c>
      <c r="X1611" s="414">
        <v>0</v>
      </c>
      <c r="Y1611" s="414">
        <v>0</v>
      </c>
      <c r="Z1611" s="414">
        <v>0</v>
      </c>
      <c r="AA1611" s="414">
        <v>0</v>
      </c>
      <c r="AB1611" s="420">
        <v>0</v>
      </c>
      <c r="AC1611" s="429"/>
      <c r="AD1611" s="421">
        <v>0</v>
      </c>
      <c r="AE1611" s="416">
        <v>0</v>
      </c>
      <c r="AF1611" s="417">
        <v>36</v>
      </c>
      <c r="AG1611" s="375"/>
      <c r="AH1611" s="417"/>
      <c r="AI1611" s="430">
        <v>0</v>
      </c>
      <c r="AJ1611" s="430">
        <v>0</v>
      </c>
      <c r="AK1611" s="430">
        <v>0</v>
      </c>
      <c r="AL1611" s="126"/>
      <c r="AM1611" s="418"/>
      <c r="AN1611" s="418"/>
      <c r="AO1611" s="375">
        <v>0</v>
      </c>
    </row>
    <row r="1612" spans="1:41" ht="24" customHeight="1" x14ac:dyDescent="0.3">
      <c r="A1612" s="410" t="s">
        <v>6268</v>
      </c>
      <c r="B1612" s="411" t="s">
        <v>6269</v>
      </c>
      <c r="C1612" s="412" t="s">
        <v>834</v>
      </c>
      <c r="D1612" s="367">
        <f t="shared" si="144"/>
        <v>0</v>
      </c>
      <c r="E1612" s="368">
        <f t="shared" si="145"/>
        <v>0</v>
      </c>
      <c r="F1612" s="368">
        <f t="shared" si="146"/>
        <v>0</v>
      </c>
      <c r="G1612" s="368">
        <f t="shared" si="147"/>
        <v>0</v>
      </c>
      <c r="H1612" s="368">
        <f t="shared" si="148"/>
        <v>0</v>
      </c>
      <c r="I1612" s="368">
        <f t="shared" si="149"/>
        <v>0</v>
      </c>
      <c r="J1612" s="368">
        <f t="shared" si="150"/>
        <v>0</v>
      </c>
      <c r="K1612" s="368">
        <f t="shared" si="151"/>
        <v>0</v>
      </c>
      <c r="L1612" s="368">
        <f t="shared" si="152"/>
        <v>0</v>
      </c>
      <c r="M1612" s="368">
        <f t="shared" si="153"/>
        <v>0</v>
      </c>
      <c r="N1612" s="370">
        <f t="shared" si="154"/>
        <v>0</v>
      </c>
      <c r="O1612" s="371"/>
      <c r="P1612" s="413">
        <f t="shared" si="157"/>
        <v>0</v>
      </c>
      <c r="Q1612" s="373" t="str">
        <f t="shared" si="158"/>
        <v/>
      </c>
      <c r="R1612" s="374">
        <v>0</v>
      </c>
      <c r="S1612" s="425">
        <v>0</v>
      </c>
      <c r="T1612" s="414">
        <v>0</v>
      </c>
      <c r="U1612" s="414">
        <v>0</v>
      </c>
      <c r="V1612" s="414">
        <v>0</v>
      </c>
      <c r="W1612" s="414">
        <v>0</v>
      </c>
      <c r="X1612" s="414">
        <v>0</v>
      </c>
      <c r="Y1612" s="414">
        <v>0</v>
      </c>
      <c r="Z1612" s="414">
        <v>0</v>
      </c>
      <c r="AA1612" s="414">
        <v>0</v>
      </c>
      <c r="AB1612" s="425">
        <v>0</v>
      </c>
      <c r="AC1612" s="415"/>
      <c r="AD1612" s="426">
        <v>0</v>
      </c>
      <c r="AE1612" s="416">
        <v>0</v>
      </c>
      <c r="AF1612" s="417"/>
      <c r="AG1612" s="375"/>
      <c r="AH1612" s="417"/>
      <c r="AI1612" s="142">
        <v>0</v>
      </c>
      <c r="AJ1612" s="142">
        <v>0</v>
      </c>
      <c r="AK1612" s="142">
        <v>0</v>
      </c>
      <c r="AL1612" s="126"/>
      <c r="AM1612" s="418"/>
      <c r="AN1612" s="418"/>
      <c r="AO1612" s="375">
        <v>0</v>
      </c>
    </row>
    <row r="1613" spans="1:41" ht="24" customHeight="1" x14ac:dyDescent="0.3">
      <c r="A1613" s="521" t="s">
        <v>6270</v>
      </c>
      <c r="B1613" s="522" t="s">
        <v>6271</v>
      </c>
      <c r="C1613" s="523" t="s">
        <v>2298</v>
      </c>
      <c r="D1613" s="367">
        <f t="shared" si="144"/>
        <v>23</v>
      </c>
      <c r="E1613" s="368">
        <f t="shared" si="145"/>
        <v>19</v>
      </c>
      <c r="F1613" s="368">
        <f t="shared" si="146"/>
        <v>0</v>
      </c>
      <c r="G1613" s="368">
        <f t="shared" si="147"/>
        <v>0</v>
      </c>
      <c r="H1613" s="368">
        <f t="shared" si="148"/>
        <v>0</v>
      </c>
      <c r="I1613" s="368">
        <f t="shared" si="149"/>
        <v>0</v>
      </c>
      <c r="J1613" s="368">
        <f t="shared" si="150"/>
        <v>0</v>
      </c>
      <c r="K1613" s="368">
        <f t="shared" si="151"/>
        <v>0</v>
      </c>
      <c r="L1613" s="368">
        <f t="shared" si="152"/>
        <v>0</v>
      </c>
      <c r="M1613" s="368">
        <f t="shared" si="153"/>
        <v>0</v>
      </c>
      <c r="N1613" s="480">
        <f t="shared" si="154"/>
        <v>42</v>
      </c>
      <c r="O1613" s="524"/>
      <c r="P1613" s="525">
        <f>N1613+O1613*100</f>
        <v>42</v>
      </c>
      <c r="Q1613" s="483">
        <f>IF(P1613=0,"",RANK(P1613,P:P,0))</f>
        <v>205</v>
      </c>
      <c r="R1613" s="374">
        <v>0</v>
      </c>
      <c r="S1613" s="428">
        <v>0</v>
      </c>
      <c r="T1613" s="414">
        <v>0</v>
      </c>
      <c r="U1613" s="414">
        <v>0</v>
      </c>
      <c r="V1613" s="414">
        <v>0</v>
      </c>
      <c r="W1613" s="414">
        <v>0</v>
      </c>
      <c r="X1613" s="414">
        <v>0</v>
      </c>
      <c r="Y1613" s="414">
        <v>0</v>
      </c>
      <c r="Z1613" s="414">
        <v>0</v>
      </c>
      <c r="AA1613" s="414">
        <v>0</v>
      </c>
      <c r="AB1613" s="428">
        <v>19</v>
      </c>
      <c r="AC1613" s="526"/>
      <c r="AD1613" s="426">
        <v>0</v>
      </c>
      <c r="AE1613" s="416">
        <v>0</v>
      </c>
      <c r="AF1613" s="527"/>
      <c r="AG1613" s="198">
        <v>23</v>
      </c>
      <c r="AH1613" s="527"/>
      <c r="AI1613" s="421">
        <v>0</v>
      </c>
      <c r="AJ1613" s="421">
        <v>0</v>
      </c>
      <c r="AK1613" s="421">
        <v>0</v>
      </c>
      <c r="AL1613" s="126"/>
      <c r="AM1613" s="418"/>
      <c r="AN1613" s="418"/>
      <c r="AO1613" s="375">
        <v>0</v>
      </c>
    </row>
    <row r="1614" spans="1:41" ht="24" customHeight="1" x14ac:dyDescent="0.3">
      <c r="A1614" s="419" t="s">
        <v>6272</v>
      </c>
      <c r="B1614" s="411" t="s">
        <v>6273</v>
      </c>
      <c r="C1614" s="412" t="s">
        <v>3448</v>
      </c>
      <c r="D1614" s="367">
        <f t="shared" si="144"/>
        <v>14</v>
      </c>
      <c r="E1614" s="368">
        <f t="shared" si="145"/>
        <v>0</v>
      </c>
      <c r="F1614" s="368">
        <f t="shared" si="146"/>
        <v>0</v>
      </c>
      <c r="G1614" s="368">
        <f t="shared" si="147"/>
        <v>0</v>
      </c>
      <c r="H1614" s="368">
        <f t="shared" si="148"/>
        <v>0</v>
      </c>
      <c r="I1614" s="368">
        <f t="shared" si="149"/>
        <v>0</v>
      </c>
      <c r="J1614" s="368">
        <f t="shared" si="150"/>
        <v>0</v>
      </c>
      <c r="K1614" s="368">
        <f t="shared" si="151"/>
        <v>0</v>
      </c>
      <c r="L1614" s="368">
        <f t="shared" si="152"/>
        <v>0</v>
      </c>
      <c r="M1614" s="368">
        <f t="shared" si="153"/>
        <v>0</v>
      </c>
      <c r="N1614" s="370">
        <f t="shared" si="154"/>
        <v>14</v>
      </c>
      <c r="O1614" s="371"/>
      <c r="P1614" s="413">
        <f t="shared" ref="P1614:P1681" si="159">N1614+O1614*100</f>
        <v>14</v>
      </c>
      <c r="Q1614" s="373">
        <f t="shared" ref="Q1614:Q1681" si="160">IF(P1614=0,"",RANK(P1614,P:P,0))</f>
        <v>558</v>
      </c>
      <c r="R1614" s="374">
        <v>0</v>
      </c>
      <c r="S1614" s="420">
        <v>0</v>
      </c>
      <c r="T1614" s="414">
        <v>0</v>
      </c>
      <c r="U1614" s="414">
        <v>0</v>
      </c>
      <c r="V1614" s="414">
        <v>0</v>
      </c>
      <c r="W1614" s="414">
        <v>0</v>
      </c>
      <c r="X1614" s="414">
        <v>0</v>
      </c>
      <c r="Y1614" s="414">
        <v>0</v>
      </c>
      <c r="Z1614" s="414">
        <v>0</v>
      </c>
      <c r="AA1614" s="414">
        <v>0</v>
      </c>
      <c r="AB1614" s="420">
        <v>14</v>
      </c>
      <c r="AC1614" s="415"/>
      <c r="AD1614" s="421">
        <v>0</v>
      </c>
      <c r="AE1614" s="427">
        <v>0</v>
      </c>
      <c r="AF1614" s="417"/>
      <c r="AG1614" s="375"/>
      <c r="AH1614" s="417"/>
      <c r="AI1614" s="142">
        <v>0</v>
      </c>
      <c r="AJ1614" s="142">
        <v>0</v>
      </c>
      <c r="AK1614" s="142">
        <v>0</v>
      </c>
      <c r="AL1614" s="126"/>
      <c r="AM1614" s="418"/>
      <c r="AN1614" s="418"/>
      <c r="AO1614" s="425">
        <v>0</v>
      </c>
    </row>
    <row r="1615" spans="1:41" ht="24" customHeight="1" x14ac:dyDescent="0.3">
      <c r="A1615" s="419" t="s">
        <v>6274</v>
      </c>
      <c r="B1615" s="436" t="s">
        <v>6275</v>
      </c>
      <c r="C1615" s="437" t="s">
        <v>2428</v>
      </c>
      <c r="D1615" s="367">
        <f t="shared" si="144"/>
        <v>0</v>
      </c>
      <c r="E1615" s="368">
        <f t="shared" si="145"/>
        <v>0</v>
      </c>
      <c r="F1615" s="368">
        <f t="shared" si="146"/>
        <v>0</v>
      </c>
      <c r="G1615" s="368">
        <f t="shared" si="147"/>
        <v>0</v>
      </c>
      <c r="H1615" s="368">
        <f t="shared" si="148"/>
        <v>0</v>
      </c>
      <c r="I1615" s="368">
        <f t="shared" si="149"/>
        <v>0</v>
      </c>
      <c r="J1615" s="368">
        <f t="shared" si="150"/>
        <v>0</v>
      </c>
      <c r="K1615" s="368">
        <f t="shared" si="151"/>
        <v>0</v>
      </c>
      <c r="L1615" s="368">
        <f t="shared" si="152"/>
        <v>0</v>
      </c>
      <c r="M1615" s="368">
        <f t="shared" si="153"/>
        <v>0</v>
      </c>
      <c r="N1615" s="370">
        <f t="shared" si="154"/>
        <v>0</v>
      </c>
      <c r="O1615" s="371"/>
      <c r="P1615" s="413">
        <f t="shared" si="159"/>
        <v>0</v>
      </c>
      <c r="Q1615" s="373" t="str">
        <f t="shared" si="160"/>
        <v/>
      </c>
      <c r="R1615" s="374">
        <v>0</v>
      </c>
      <c r="S1615" s="428">
        <v>0</v>
      </c>
      <c r="T1615" s="414">
        <v>0</v>
      </c>
      <c r="U1615" s="414">
        <v>0</v>
      </c>
      <c r="V1615" s="414">
        <v>0</v>
      </c>
      <c r="W1615" s="414">
        <v>0</v>
      </c>
      <c r="X1615" s="414">
        <v>0</v>
      </c>
      <c r="Y1615" s="414">
        <v>0</v>
      </c>
      <c r="Z1615" s="414">
        <v>0</v>
      </c>
      <c r="AA1615" s="414">
        <v>0</v>
      </c>
      <c r="AB1615" s="428">
        <v>0</v>
      </c>
      <c r="AC1615" s="429"/>
      <c r="AD1615" s="124">
        <v>0</v>
      </c>
      <c r="AE1615" s="416">
        <v>0</v>
      </c>
      <c r="AF1615" s="417"/>
      <c r="AG1615" s="375"/>
      <c r="AH1615" s="417"/>
      <c r="AI1615" s="450">
        <v>0</v>
      </c>
      <c r="AJ1615" s="450">
        <v>0</v>
      </c>
      <c r="AK1615" s="450">
        <v>0</v>
      </c>
      <c r="AL1615" s="126"/>
      <c r="AM1615" s="418"/>
      <c r="AN1615" s="418"/>
      <c r="AO1615" s="375">
        <v>0</v>
      </c>
    </row>
    <row r="1616" spans="1:41" ht="24" customHeight="1" x14ac:dyDescent="0.3">
      <c r="A1616" s="419" t="s">
        <v>6276</v>
      </c>
      <c r="B1616" s="411" t="s">
        <v>6277</v>
      </c>
      <c r="C1616" s="412" t="s">
        <v>437</v>
      </c>
      <c r="D1616" s="367">
        <f t="shared" si="144"/>
        <v>100</v>
      </c>
      <c r="E1616" s="368">
        <f t="shared" si="145"/>
        <v>0</v>
      </c>
      <c r="F1616" s="368">
        <f t="shared" si="146"/>
        <v>0</v>
      </c>
      <c r="G1616" s="368">
        <f t="shared" si="147"/>
        <v>0</v>
      </c>
      <c r="H1616" s="368">
        <f t="shared" si="148"/>
        <v>0</v>
      </c>
      <c r="I1616" s="368">
        <f t="shared" si="149"/>
        <v>0</v>
      </c>
      <c r="J1616" s="368">
        <f t="shared" si="150"/>
        <v>0</v>
      </c>
      <c r="K1616" s="368">
        <f t="shared" si="151"/>
        <v>0</v>
      </c>
      <c r="L1616" s="368">
        <f t="shared" si="152"/>
        <v>0</v>
      </c>
      <c r="M1616" s="368">
        <f t="shared" si="153"/>
        <v>0</v>
      </c>
      <c r="N1616" s="370">
        <f t="shared" si="154"/>
        <v>100</v>
      </c>
      <c r="O1616" s="371"/>
      <c r="P1616" s="413">
        <f t="shared" si="159"/>
        <v>100</v>
      </c>
      <c r="Q1616" s="373">
        <f t="shared" si="160"/>
        <v>77</v>
      </c>
      <c r="R1616" s="374">
        <v>0</v>
      </c>
      <c r="S1616" s="420">
        <v>0</v>
      </c>
      <c r="T1616" s="414">
        <v>0</v>
      </c>
      <c r="U1616" s="414">
        <v>0</v>
      </c>
      <c r="V1616" s="414">
        <v>0</v>
      </c>
      <c r="W1616" s="414">
        <v>0</v>
      </c>
      <c r="X1616" s="414">
        <v>0</v>
      </c>
      <c r="Y1616" s="414">
        <v>0</v>
      </c>
      <c r="Z1616" s="414">
        <v>0</v>
      </c>
      <c r="AA1616" s="414">
        <v>0</v>
      </c>
      <c r="AB1616" s="420">
        <v>0</v>
      </c>
      <c r="AC1616" s="429"/>
      <c r="AD1616" s="430">
        <v>0</v>
      </c>
      <c r="AE1616" s="427">
        <v>0</v>
      </c>
      <c r="AF1616" s="417"/>
      <c r="AG1616" s="375"/>
      <c r="AH1616" s="417"/>
      <c r="AI1616" s="426">
        <v>0</v>
      </c>
      <c r="AJ1616" s="426">
        <v>100</v>
      </c>
      <c r="AK1616" s="426">
        <v>0</v>
      </c>
      <c r="AL1616" s="126"/>
      <c r="AM1616" s="418"/>
      <c r="AN1616" s="418"/>
      <c r="AO1616" s="375">
        <v>0</v>
      </c>
    </row>
    <row r="1617" spans="1:41" ht="24" customHeight="1" x14ac:dyDescent="0.3">
      <c r="A1617" s="419" t="s">
        <v>6278</v>
      </c>
      <c r="B1617" s="436" t="s">
        <v>6279</v>
      </c>
      <c r="C1617" s="437" t="s">
        <v>3209</v>
      </c>
      <c r="D1617" s="367">
        <f t="shared" si="144"/>
        <v>40</v>
      </c>
      <c r="E1617" s="368">
        <f t="shared" si="145"/>
        <v>40</v>
      </c>
      <c r="F1617" s="368">
        <f t="shared" si="146"/>
        <v>10</v>
      </c>
      <c r="G1617" s="368">
        <f t="shared" si="147"/>
        <v>0</v>
      </c>
      <c r="H1617" s="368">
        <f t="shared" si="148"/>
        <v>0</v>
      </c>
      <c r="I1617" s="368">
        <f t="shared" si="149"/>
        <v>0</v>
      </c>
      <c r="J1617" s="368">
        <f t="shared" si="150"/>
        <v>0</v>
      </c>
      <c r="K1617" s="368">
        <f t="shared" si="151"/>
        <v>0</v>
      </c>
      <c r="L1617" s="368">
        <f t="shared" si="152"/>
        <v>0</v>
      </c>
      <c r="M1617" s="368">
        <f t="shared" si="153"/>
        <v>0</v>
      </c>
      <c r="N1617" s="370">
        <f t="shared" si="154"/>
        <v>90</v>
      </c>
      <c r="O1617" s="371"/>
      <c r="P1617" s="413">
        <f t="shared" si="159"/>
        <v>90</v>
      </c>
      <c r="Q1617" s="373">
        <f t="shared" si="160"/>
        <v>85</v>
      </c>
      <c r="R1617" s="374">
        <v>0</v>
      </c>
      <c r="S1617" s="420">
        <v>0</v>
      </c>
      <c r="T1617" s="414">
        <v>0</v>
      </c>
      <c r="U1617" s="414">
        <v>0</v>
      </c>
      <c r="V1617" s="414">
        <v>0</v>
      </c>
      <c r="W1617" s="414">
        <v>0</v>
      </c>
      <c r="X1617" s="414">
        <v>0</v>
      </c>
      <c r="Y1617" s="414">
        <v>0</v>
      </c>
      <c r="Z1617" s="414">
        <v>0</v>
      </c>
      <c r="AA1617" s="414">
        <v>0</v>
      </c>
      <c r="AB1617" s="420">
        <v>0</v>
      </c>
      <c r="AC1617" s="474">
        <v>10</v>
      </c>
      <c r="AD1617" s="142">
        <v>0</v>
      </c>
      <c r="AE1617" s="416">
        <v>0</v>
      </c>
      <c r="AF1617" s="417">
        <v>40</v>
      </c>
      <c r="AG1617" s="375"/>
      <c r="AH1617" s="417">
        <v>40</v>
      </c>
      <c r="AI1617" s="421">
        <v>0</v>
      </c>
      <c r="AJ1617" s="421">
        <v>0</v>
      </c>
      <c r="AK1617" s="421">
        <v>0</v>
      </c>
      <c r="AL1617" s="126"/>
      <c r="AM1617" s="418"/>
      <c r="AN1617" s="418"/>
      <c r="AO1617" s="375">
        <v>0</v>
      </c>
    </row>
    <row r="1618" spans="1:41" ht="24" customHeight="1" x14ac:dyDescent="0.3">
      <c r="A1618" s="419" t="s">
        <v>6280</v>
      </c>
      <c r="B1618" s="411" t="s">
        <v>6281</v>
      </c>
      <c r="C1618" s="412" t="s">
        <v>138</v>
      </c>
      <c r="D1618" s="367">
        <f t="shared" si="144"/>
        <v>0</v>
      </c>
      <c r="E1618" s="368">
        <f t="shared" si="145"/>
        <v>0</v>
      </c>
      <c r="F1618" s="368">
        <f t="shared" si="146"/>
        <v>0</v>
      </c>
      <c r="G1618" s="368">
        <f t="shared" si="147"/>
        <v>0</v>
      </c>
      <c r="H1618" s="368">
        <f t="shared" si="148"/>
        <v>0</v>
      </c>
      <c r="I1618" s="368">
        <f t="shared" si="149"/>
        <v>0</v>
      </c>
      <c r="J1618" s="368">
        <f t="shared" si="150"/>
        <v>0</v>
      </c>
      <c r="K1618" s="368">
        <f t="shared" si="151"/>
        <v>0</v>
      </c>
      <c r="L1618" s="368">
        <f t="shared" si="152"/>
        <v>0</v>
      </c>
      <c r="M1618" s="368">
        <f t="shared" si="153"/>
        <v>0</v>
      </c>
      <c r="N1618" s="370">
        <f t="shared" si="154"/>
        <v>0</v>
      </c>
      <c r="O1618" s="371"/>
      <c r="P1618" s="413">
        <f t="shared" si="159"/>
        <v>0</v>
      </c>
      <c r="Q1618" s="373" t="str">
        <f t="shared" si="160"/>
        <v/>
      </c>
      <c r="R1618" s="374">
        <v>0</v>
      </c>
      <c r="S1618" s="428">
        <v>0</v>
      </c>
      <c r="T1618" s="414">
        <v>0</v>
      </c>
      <c r="U1618" s="414">
        <v>0</v>
      </c>
      <c r="V1618" s="414">
        <v>0</v>
      </c>
      <c r="W1618" s="414">
        <v>0</v>
      </c>
      <c r="X1618" s="414">
        <v>0</v>
      </c>
      <c r="Y1618" s="414">
        <v>0</v>
      </c>
      <c r="Z1618" s="414">
        <v>0</v>
      </c>
      <c r="AA1618" s="414">
        <v>0</v>
      </c>
      <c r="AB1618" s="428">
        <v>0</v>
      </c>
      <c r="AC1618" s="429"/>
      <c r="AD1618" s="124">
        <v>0</v>
      </c>
      <c r="AE1618" s="416">
        <v>0</v>
      </c>
      <c r="AF1618" s="417"/>
      <c r="AG1618" s="375"/>
      <c r="AH1618" s="417"/>
      <c r="AI1618" s="430">
        <v>0</v>
      </c>
      <c r="AJ1618" s="430">
        <v>0</v>
      </c>
      <c r="AK1618" s="430">
        <v>0</v>
      </c>
      <c r="AL1618" s="126"/>
      <c r="AM1618" s="418"/>
      <c r="AN1618" s="418"/>
      <c r="AO1618" s="425">
        <v>0</v>
      </c>
    </row>
    <row r="1619" spans="1:41" ht="24" customHeight="1" x14ac:dyDescent="0.3">
      <c r="A1619" s="419" t="s">
        <v>6282</v>
      </c>
      <c r="B1619" s="436" t="s">
        <v>6283</v>
      </c>
      <c r="C1619" s="437" t="s">
        <v>2464</v>
      </c>
      <c r="D1619" s="367">
        <f t="shared" si="144"/>
        <v>0</v>
      </c>
      <c r="E1619" s="368">
        <f t="shared" si="145"/>
        <v>0</v>
      </c>
      <c r="F1619" s="368">
        <f t="shared" si="146"/>
        <v>0</v>
      </c>
      <c r="G1619" s="368">
        <f t="shared" si="147"/>
        <v>0</v>
      </c>
      <c r="H1619" s="368">
        <f t="shared" si="148"/>
        <v>0</v>
      </c>
      <c r="I1619" s="368">
        <f t="shared" si="149"/>
        <v>0</v>
      </c>
      <c r="J1619" s="368">
        <f t="shared" si="150"/>
        <v>0</v>
      </c>
      <c r="K1619" s="368">
        <f t="shared" si="151"/>
        <v>0</v>
      </c>
      <c r="L1619" s="368">
        <f t="shared" si="152"/>
        <v>0</v>
      </c>
      <c r="M1619" s="368">
        <f t="shared" si="153"/>
        <v>0</v>
      </c>
      <c r="N1619" s="370">
        <f t="shared" si="154"/>
        <v>0</v>
      </c>
      <c r="O1619" s="371"/>
      <c r="P1619" s="413">
        <f t="shared" si="159"/>
        <v>0</v>
      </c>
      <c r="Q1619" s="373" t="str">
        <f t="shared" si="160"/>
        <v/>
      </c>
      <c r="R1619" s="374">
        <v>0</v>
      </c>
      <c r="S1619" s="420">
        <v>0</v>
      </c>
      <c r="T1619" s="414">
        <v>0</v>
      </c>
      <c r="U1619" s="414">
        <v>0</v>
      </c>
      <c r="V1619" s="414">
        <v>0</v>
      </c>
      <c r="W1619" s="414">
        <v>0</v>
      </c>
      <c r="X1619" s="414">
        <v>0</v>
      </c>
      <c r="Y1619" s="414">
        <v>0</v>
      </c>
      <c r="Z1619" s="414">
        <v>0</v>
      </c>
      <c r="AA1619" s="414">
        <v>0</v>
      </c>
      <c r="AB1619" s="420">
        <v>0</v>
      </c>
      <c r="AC1619" s="429"/>
      <c r="AD1619" s="421">
        <v>0</v>
      </c>
      <c r="AE1619" s="416">
        <v>0</v>
      </c>
      <c r="AF1619" s="417"/>
      <c r="AG1619" s="375"/>
      <c r="AH1619" s="417"/>
      <c r="AI1619" s="124">
        <v>0</v>
      </c>
      <c r="AJ1619" s="124">
        <v>0</v>
      </c>
      <c r="AK1619" s="124">
        <v>0</v>
      </c>
      <c r="AL1619" s="126"/>
      <c r="AM1619" s="418"/>
      <c r="AN1619" s="418"/>
      <c r="AO1619" s="375">
        <v>0</v>
      </c>
    </row>
    <row r="1620" spans="1:41" ht="24" customHeight="1" x14ac:dyDescent="0.3">
      <c r="A1620" s="410" t="s">
        <v>6284</v>
      </c>
      <c r="B1620" s="411" t="s">
        <v>6285</v>
      </c>
      <c r="C1620" s="412" t="s">
        <v>490</v>
      </c>
      <c r="D1620" s="367">
        <f t="shared" si="144"/>
        <v>0</v>
      </c>
      <c r="E1620" s="368">
        <f t="shared" si="145"/>
        <v>0</v>
      </c>
      <c r="F1620" s="368">
        <f t="shared" si="146"/>
        <v>0</v>
      </c>
      <c r="G1620" s="368">
        <f t="shared" si="147"/>
        <v>0</v>
      </c>
      <c r="H1620" s="368">
        <f t="shared" si="148"/>
        <v>0</v>
      </c>
      <c r="I1620" s="368">
        <f t="shared" si="149"/>
        <v>0</v>
      </c>
      <c r="J1620" s="368">
        <f t="shared" si="150"/>
        <v>0</v>
      </c>
      <c r="K1620" s="368">
        <f t="shared" si="151"/>
        <v>0</v>
      </c>
      <c r="L1620" s="368">
        <f t="shared" si="152"/>
        <v>0</v>
      </c>
      <c r="M1620" s="368">
        <f t="shared" si="153"/>
        <v>0</v>
      </c>
      <c r="N1620" s="370">
        <f t="shared" si="154"/>
        <v>0</v>
      </c>
      <c r="O1620" s="371"/>
      <c r="P1620" s="413">
        <f t="shared" si="159"/>
        <v>0</v>
      </c>
      <c r="Q1620" s="373" t="str">
        <f t="shared" si="160"/>
        <v/>
      </c>
      <c r="R1620" s="374">
        <v>0</v>
      </c>
      <c r="S1620" s="432">
        <v>0</v>
      </c>
      <c r="T1620" s="414">
        <v>0</v>
      </c>
      <c r="U1620" s="414">
        <v>0</v>
      </c>
      <c r="V1620" s="414">
        <v>0</v>
      </c>
      <c r="W1620" s="414">
        <v>0</v>
      </c>
      <c r="X1620" s="414">
        <v>0</v>
      </c>
      <c r="Y1620" s="414">
        <v>0</v>
      </c>
      <c r="Z1620" s="414">
        <v>0</v>
      </c>
      <c r="AA1620" s="414">
        <v>0</v>
      </c>
      <c r="AB1620" s="432">
        <v>0</v>
      </c>
      <c r="AC1620" s="415"/>
      <c r="AD1620" s="421">
        <v>0</v>
      </c>
      <c r="AE1620" s="416">
        <v>0</v>
      </c>
      <c r="AF1620" s="417"/>
      <c r="AG1620" s="375"/>
      <c r="AH1620" s="417"/>
      <c r="AI1620" s="421">
        <v>0</v>
      </c>
      <c r="AJ1620" s="421">
        <v>0</v>
      </c>
      <c r="AK1620" s="421">
        <v>0</v>
      </c>
      <c r="AL1620" s="126"/>
      <c r="AM1620" s="418"/>
      <c r="AN1620" s="418"/>
      <c r="AO1620" s="375">
        <v>0</v>
      </c>
    </row>
    <row r="1621" spans="1:41" ht="24" customHeight="1" x14ac:dyDescent="0.3">
      <c r="A1621" s="419" t="s">
        <v>6286</v>
      </c>
      <c r="B1621" s="436" t="s">
        <v>6287</v>
      </c>
      <c r="C1621" s="437" t="s">
        <v>2318</v>
      </c>
      <c r="D1621" s="367">
        <f t="shared" si="144"/>
        <v>0</v>
      </c>
      <c r="E1621" s="368">
        <f t="shared" si="145"/>
        <v>0</v>
      </c>
      <c r="F1621" s="368">
        <f t="shared" si="146"/>
        <v>0</v>
      </c>
      <c r="G1621" s="368">
        <f t="shared" si="147"/>
        <v>0</v>
      </c>
      <c r="H1621" s="368">
        <f t="shared" si="148"/>
        <v>0</v>
      </c>
      <c r="I1621" s="368">
        <f t="shared" si="149"/>
        <v>0</v>
      </c>
      <c r="J1621" s="368">
        <f t="shared" si="150"/>
        <v>0</v>
      </c>
      <c r="K1621" s="368">
        <f t="shared" si="151"/>
        <v>0</v>
      </c>
      <c r="L1621" s="368">
        <f t="shared" si="152"/>
        <v>0</v>
      </c>
      <c r="M1621" s="368">
        <f t="shared" si="153"/>
        <v>0</v>
      </c>
      <c r="N1621" s="370">
        <f t="shared" si="154"/>
        <v>0</v>
      </c>
      <c r="O1621" s="371"/>
      <c r="P1621" s="413">
        <f t="shared" si="159"/>
        <v>0</v>
      </c>
      <c r="Q1621" s="373" t="str">
        <f t="shared" si="160"/>
        <v/>
      </c>
      <c r="R1621" s="431">
        <v>0</v>
      </c>
      <c r="S1621" s="425">
        <v>0</v>
      </c>
      <c r="T1621" s="414">
        <v>0</v>
      </c>
      <c r="U1621" s="414">
        <v>0</v>
      </c>
      <c r="V1621" s="414">
        <v>0</v>
      </c>
      <c r="W1621" s="414">
        <v>0</v>
      </c>
      <c r="X1621" s="414">
        <v>0</v>
      </c>
      <c r="Y1621" s="414">
        <v>0</v>
      </c>
      <c r="Z1621" s="414">
        <v>0</v>
      </c>
      <c r="AA1621" s="414">
        <v>0</v>
      </c>
      <c r="AB1621" s="425">
        <v>0</v>
      </c>
      <c r="AC1621" s="429"/>
      <c r="AD1621" s="124">
        <v>0</v>
      </c>
      <c r="AE1621" s="416">
        <v>0</v>
      </c>
      <c r="AF1621" s="417"/>
      <c r="AG1621" s="375"/>
      <c r="AH1621" s="417"/>
      <c r="AI1621" s="426">
        <v>0</v>
      </c>
      <c r="AJ1621" s="426">
        <v>0</v>
      </c>
      <c r="AK1621" s="426">
        <v>0</v>
      </c>
      <c r="AL1621" s="434"/>
      <c r="AM1621" s="435"/>
      <c r="AN1621" s="435"/>
      <c r="AO1621" s="375">
        <v>0</v>
      </c>
    </row>
    <row r="1622" spans="1:41" ht="24" customHeight="1" x14ac:dyDescent="0.3">
      <c r="A1622" s="419" t="s">
        <v>2330</v>
      </c>
      <c r="B1622" s="411" t="s">
        <v>6290</v>
      </c>
      <c r="C1622" s="412" t="s">
        <v>53</v>
      </c>
      <c r="D1622" s="367">
        <f t="shared" si="144"/>
        <v>4</v>
      </c>
      <c r="E1622" s="368">
        <f t="shared" si="145"/>
        <v>0</v>
      </c>
      <c r="F1622" s="368">
        <f t="shared" si="146"/>
        <v>0</v>
      </c>
      <c r="G1622" s="368">
        <f t="shared" si="147"/>
        <v>0</v>
      </c>
      <c r="H1622" s="368">
        <f t="shared" si="148"/>
        <v>0</v>
      </c>
      <c r="I1622" s="368">
        <f t="shared" si="149"/>
        <v>0</v>
      </c>
      <c r="J1622" s="368">
        <f t="shared" si="150"/>
        <v>0</v>
      </c>
      <c r="K1622" s="368">
        <f t="shared" si="151"/>
        <v>0</v>
      </c>
      <c r="L1622" s="368">
        <f t="shared" si="152"/>
        <v>0</v>
      </c>
      <c r="M1622" s="368">
        <f t="shared" si="153"/>
        <v>0</v>
      </c>
      <c r="N1622" s="370">
        <f t="shared" si="154"/>
        <v>4</v>
      </c>
      <c r="O1622" s="371"/>
      <c r="P1622" s="413">
        <f t="shared" si="159"/>
        <v>4</v>
      </c>
      <c r="Q1622" s="373">
        <f t="shared" si="160"/>
        <v>889</v>
      </c>
      <c r="R1622" s="374">
        <v>0</v>
      </c>
      <c r="S1622" s="420">
        <v>0</v>
      </c>
      <c r="T1622" s="414">
        <v>0</v>
      </c>
      <c r="U1622" s="414">
        <v>0</v>
      </c>
      <c r="V1622" s="414">
        <v>0</v>
      </c>
      <c r="W1622" s="414">
        <v>0</v>
      </c>
      <c r="X1622" s="414">
        <v>0</v>
      </c>
      <c r="Y1622" s="414">
        <v>0</v>
      </c>
      <c r="Z1622" s="414">
        <v>0</v>
      </c>
      <c r="AA1622" s="414">
        <v>0</v>
      </c>
      <c r="AB1622" s="420">
        <v>0</v>
      </c>
      <c r="AC1622" s="415"/>
      <c r="AD1622" s="421">
        <v>0</v>
      </c>
      <c r="AE1622" s="416">
        <v>0</v>
      </c>
      <c r="AF1622" s="417"/>
      <c r="AG1622" s="375">
        <v>4</v>
      </c>
      <c r="AH1622" s="417"/>
      <c r="AI1622" s="142">
        <v>0</v>
      </c>
      <c r="AJ1622" s="142">
        <v>0</v>
      </c>
      <c r="AK1622" s="142">
        <v>0</v>
      </c>
      <c r="AL1622" s="126"/>
      <c r="AM1622" s="418"/>
      <c r="AN1622" s="418"/>
      <c r="AO1622" s="375">
        <v>0</v>
      </c>
    </row>
    <row r="1623" spans="1:41" ht="24" customHeight="1" x14ac:dyDescent="0.3">
      <c r="A1623" s="422" t="s">
        <v>6291</v>
      </c>
      <c r="B1623" s="423" t="s">
        <v>6292</v>
      </c>
      <c r="C1623" s="424" t="s">
        <v>2391</v>
      </c>
      <c r="D1623" s="367">
        <f t="shared" si="144"/>
        <v>0</v>
      </c>
      <c r="E1623" s="368">
        <f t="shared" si="145"/>
        <v>0</v>
      </c>
      <c r="F1623" s="368">
        <f t="shared" si="146"/>
        <v>0</v>
      </c>
      <c r="G1623" s="368">
        <f t="shared" si="147"/>
        <v>0</v>
      </c>
      <c r="H1623" s="368">
        <f t="shared" si="148"/>
        <v>0</v>
      </c>
      <c r="I1623" s="368">
        <f t="shared" si="149"/>
        <v>0</v>
      </c>
      <c r="J1623" s="368">
        <f t="shared" si="150"/>
        <v>0</v>
      </c>
      <c r="K1623" s="368">
        <f t="shared" si="151"/>
        <v>0</v>
      </c>
      <c r="L1623" s="368">
        <f t="shared" si="152"/>
        <v>0</v>
      </c>
      <c r="M1623" s="368">
        <f t="shared" si="153"/>
        <v>0</v>
      </c>
      <c r="N1623" s="446">
        <f t="shared" si="154"/>
        <v>0</v>
      </c>
      <c r="O1623" s="371"/>
      <c r="P1623" s="448">
        <f t="shared" si="159"/>
        <v>0</v>
      </c>
      <c r="Q1623" s="373" t="str">
        <f t="shared" si="160"/>
        <v/>
      </c>
      <c r="R1623" s="374">
        <v>0</v>
      </c>
      <c r="S1623" s="390">
        <v>0</v>
      </c>
      <c r="T1623" s="414">
        <v>0</v>
      </c>
      <c r="U1623" s="414">
        <v>0</v>
      </c>
      <c r="V1623" s="414">
        <v>0</v>
      </c>
      <c r="W1623" s="414">
        <v>0</v>
      </c>
      <c r="X1623" s="414">
        <v>0</v>
      </c>
      <c r="Y1623" s="414">
        <v>0</v>
      </c>
      <c r="Z1623" s="414">
        <v>0</v>
      </c>
      <c r="AA1623" s="414">
        <v>0</v>
      </c>
      <c r="AB1623" s="390">
        <v>0</v>
      </c>
      <c r="AC1623" s="429"/>
      <c r="AD1623" s="421">
        <v>0</v>
      </c>
      <c r="AE1623" s="427">
        <v>0</v>
      </c>
      <c r="AF1623" s="417"/>
      <c r="AG1623" s="375"/>
      <c r="AH1623" s="417"/>
      <c r="AI1623" s="421">
        <v>0</v>
      </c>
      <c r="AJ1623" s="421">
        <v>0</v>
      </c>
      <c r="AK1623" s="421">
        <v>0</v>
      </c>
      <c r="AL1623" s="126"/>
      <c r="AM1623" s="418"/>
      <c r="AN1623" s="418"/>
      <c r="AO1623" s="375">
        <v>0</v>
      </c>
    </row>
    <row r="1624" spans="1:41" ht="24" customHeight="1" x14ac:dyDescent="0.3">
      <c r="A1624" s="410" t="s">
        <v>6293</v>
      </c>
      <c r="B1624" s="411" t="s">
        <v>6294</v>
      </c>
      <c r="C1624" s="412" t="s">
        <v>113</v>
      </c>
      <c r="D1624" s="367">
        <f t="shared" si="144"/>
        <v>45</v>
      </c>
      <c r="E1624" s="368">
        <f t="shared" si="145"/>
        <v>5</v>
      </c>
      <c r="F1624" s="368">
        <f t="shared" si="146"/>
        <v>0</v>
      </c>
      <c r="G1624" s="368">
        <f t="shared" si="147"/>
        <v>0</v>
      </c>
      <c r="H1624" s="368">
        <f t="shared" si="148"/>
        <v>0</v>
      </c>
      <c r="I1624" s="368">
        <f t="shared" si="149"/>
        <v>0</v>
      </c>
      <c r="J1624" s="368">
        <f t="shared" si="150"/>
        <v>0</v>
      </c>
      <c r="K1624" s="368">
        <f t="shared" si="151"/>
        <v>0</v>
      </c>
      <c r="L1624" s="368">
        <f t="shared" si="152"/>
        <v>0</v>
      </c>
      <c r="M1624" s="368">
        <f t="shared" si="153"/>
        <v>0</v>
      </c>
      <c r="N1624" s="370">
        <f t="shared" si="154"/>
        <v>50</v>
      </c>
      <c r="O1624" s="371"/>
      <c r="P1624" s="413">
        <f t="shared" si="159"/>
        <v>50</v>
      </c>
      <c r="Q1624" s="373">
        <f t="shared" si="160"/>
        <v>157</v>
      </c>
      <c r="R1624" s="374">
        <v>0</v>
      </c>
      <c r="S1624" s="420">
        <v>0</v>
      </c>
      <c r="T1624" s="414">
        <v>0</v>
      </c>
      <c r="U1624" s="414">
        <v>0</v>
      </c>
      <c r="V1624" s="414">
        <v>0</v>
      </c>
      <c r="W1624" s="414">
        <v>0</v>
      </c>
      <c r="X1624" s="414">
        <v>0</v>
      </c>
      <c r="Y1624" s="414">
        <v>0</v>
      </c>
      <c r="Z1624" s="414">
        <v>0</v>
      </c>
      <c r="AA1624" s="414">
        <v>0</v>
      </c>
      <c r="AB1624" s="420">
        <v>0</v>
      </c>
      <c r="AC1624" s="415"/>
      <c r="AD1624" s="421">
        <v>0</v>
      </c>
      <c r="AE1624" s="427">
        <v>0</v>
      </c>
      <c r="AF1624" s="433">
        <v>5</v>
      </c>
      <c r="AG1624" s="425"/>
      <c r="AH1624" s="433"/>
      <c r="AI1624" s="142">
        <v>45</v>
      </c>
      <c r="AJ1624" s="142">
        <v>0</v>
      </c>
      <c r="AK1624" s="142">
        <v>0</v>
      </c>
      <c r="AL1624" s="126"/>
      <c r="AM1624" s="418"/>
      <c r="AN1624" s="418"/>
      <c r="AO1624" s="425">
        <v>0</v>
      </c>
    </row>
    <row r="1625" spans="1:41" ht="24" customHeight="1" x14ac:dyDescent="0.3">
      <c r="A1625" s="419" t="s">
        <v>2008</v>
      </c>
      <c r="B1625" s="411" t="s">
        <v>2009</v>
      </c>
      <c r="C1625" s="412" t="s">
        <v>1614</v>
      </c>
      <c r="D1625" s="367">
        <f t="shared" si="144"/>
        <v>14</v>
      </c>
      <c r="E1625" s="368">
        <f t="shared" si="145"/>
        <v>0</v>
      </c>
      <c r="F1625" s="368">
        <f t="shared" si="146"/>
        <v>0</v>
      </c>
      <c r="G1625" s="368">
        <f t="shared" si="147"/>
        <v>0</v>
      </c>
      <c r="H1625" s="368">
        <f t="shared" si="148"/>
        <v>0</v>
      </c>
      <c r="I1625" s="368">
        <f t="shared" si="149"/>
        <v>0</v>
      </c>
      <c r="J1625" s="368">
        <f t="shared" si="150"/>
        <v>0</v>
      </c>
      <c r="K1625" s="368">
        <f t="shared" si="151"/>
        <v>0</v>
      </c>
      <c r="L1625" s="368">
        <f t="shared" si="152"/>
        <v>0</v>
      </c>
      <c r="M1625" s="368">
        <f t="shared" si="153"/>
        <v>0</v>
      </c>
      <c r="N1625" s="370">
        <f t="shared" si="154"/>
        <v>14</v>
      </c>
      <c r="O1625" s="371"/>
      <c r="P1625" s="413">
        <f t="shared" si="159"/>
        <v>14</v>
      </c>
      <c r="Q1625" s="373">
        <f t="shared" si="160"/>
        <v>558</v>
      </c>
      <c r="R1625" s="374">
        <v>0</v>
      </c>
      <c r="S1625" s="425">
        <v>14</v>
      </c>
      <c r="T1625" s="414">
        <v>0</v>
      </c>
      <c r="U1625" s="414">
        <v>0</v>
      </c>
      <c r="V1625" s="414">
        <v>0</v>
      </c>
      <c r="W1625" s="414">
        <v>0</v>
      </c>
      <c r="X1625" s="414">
        <v>0</v>
      </c>
      <c r="Y1625" s="414">
        <v>0</v>
      </c>
      <c r="Z1625" s="414">
        <v>0</v>
      </c>
      <c r="AA1625" s="414">
        <v>0</v>
      </c>
      <c r="AB1625" s="425">
        <v>0</v>
      </c>
      <c r="AC1625" s="415"/>
      <c r="AD1625" s="421">
        <v>0</v>
      </c>
      <c r="AE1625" s="427">
        <v>0</v>
      </c>
      <c r="AF1625" s="417"/>
      <c r="AG1625" s="375"/>
      <c r="AH1625" s="417"/>
      <c r="AI1625" s="421">
        <v>0</v>
      </c>
      <c r="AJ1625" s="421">
        <v>0</v>
      </c>
      <c r="AK1625" s="421">
        <v>0</v>
      </c>
      <c r="AL1625" s="126"/>
      <c r="AM1625" s="418"/>
      <c r="AN1625" s="418"/>
      <c r="AO1625" s="375">
        <v>0</v>
      </c>
    </row>
    <row r="1626" spans="1:41" ht="24" customHeight="1" x14ac:dyDescent="0.3">
      <c r="A1626" s="419" t="s">
        <v>6295</v>
      </c>
      <c r="B1626" s="411" t="s">
        <v>6296</v>
      </c>
      <c r="C1626" s="412" t="s">
        <v>144</v>
      </c>
      <c r="D1626" s="367">
        <f t="shared" si="144"/>
        <v>0</v>
      </c>
      <c r="E1626" s="368">
        <f t="shared" si="145"/>
        <v>0</v>
      </c>
      <c r="F1626" s="368">
        <f t="shared" si="146"/>
        <v>0</v>
      </c>
      <c r="G1626" s="368">
        <f t="shared" si="147"/>
        <v>0</v>
      </c>
      <c r="H1626" s="368">
        <f t="shared" si="148"/>
        <v>0</v>
      </c>
      <c r="I1626" s="368">
        <f t="shared" si="149"/>
        <v>0</v>
      </c>
      <c r="J1626" s="368">
        <f t="shared" si="150"/>
        <v>0</v>
      </c>
      <c r="K1626" s="368">
        <f t="shared" si="151"/>
        <v>0</v>
      </c>
      <c r="L1626" s="368">
        <f t="shared" si="152"/>
        <v>0</v>
      </c>
      <c r="M1626" s="368">
        <f t="shared" si="153"/>
        <v>0</v>
      </c>
      <c r="N1626" s="370">
        <f t="shared" si="154"/>
        <v>0</v>
      </c>
      <c r="O1626" s="371"/>
      <c r="P1626" s="413">
        <f t="shared" si="159"/>
        <v>0</v>
      </c>
      <c r="Q1626" s="373" t="str">
        <f t="shared" si="160"/>
        <v/>
      </c>
      <c r="R1626" s="374">
        <v>0</v>
      </c>
      <c r="S1626" s="414">
        <v>0</v>
      </c>
      <c r="T1626" s="414">
        <v>0</v>
      </c>
      <c r="U1626" s="414">
        <v>0</v>
      </c>
      <c r="V1626" s="414">
        <v>0</v>
      </c>
      <c r="W1626" s="414">
        <v>0</v>
      </c>
      <c r="X1626" s="414">
        <v>0</v>
      </c>
      <c r="Y1626" s="414">
        <v>0</v>
      </c>
      <c r="Z1626" s="414">
        <v>0</v>
      </c>
      <c r="AA1626" s="414">
        <v>0</v>
      </c>
      <c r="AB1626" s="414">
        <v>0</v>
      </c>
      <c r="AC1626" s="415"/>
      <c r="AD1626" s="142">
        <v>0</v>
      </c>
      <c r="AE1626" s="416">
        <v>0</v>
      </c>
      <c r="AF1626" s="417"/>
      <c r="AG1626" s="375"/>
      <c r="AH1626" s="417"/>
      <c r="AI1626" s="430">
        <v>0</v>
      </c>
      <c r="AJ1626" s="430">
        <v>0</v>
      </c>
      <c r="AK1626" s="430">
        <v>0</v>
      </c>
      <c r="AL1626" s="126"/>
      <c r="AM1626" s="418"/>
      <c r="AN1626" s="418"/>
      <c r="AO1626" s="375">
        <v>0</v>
      </c>
    </row>
    <row r="1627" spans="1:41" ht="24" customHeight="1" x14ac:dyDescent="0.3">
      <c r="A1627" s="419" t="s">
        <v>6297</v>
      </c>
      <c r="B1627" s="411" t="s">
        <v>6298</v>
      </c>
      <c r="C1627" s="412" t="s">
        <v>405</v>
      </c>
      <c r="D1627" s="367">
        <f t="shared" si="144"/>
        <v>12</v>
      </c>
      <c r="E1627" s="368">
        <f t="shared" si="145"/>
        <v>0</v>
      </c>
      <c r="F1627" s="368">
        <f t="shared" si="146"/>
        <v>0</v>
      </c>
      <c r="G1627" s="368">
        <f t="shared" si="147"/>
        <v>0</v>
      </c>
      <c r="H1627" s="368">
        <f t="shared" si="148"/>
        <v>0</v>
      </c>
      <c r="I1627" s="368">
        <f t="shared" si="149"/>
        <v>0</v>
      </c>
      <c r="J1627" s="368">
        <f t="shared" si="150"/>
        <v>0</v>
      </c>
      <c r="K1627" s="368">
        <f t="shared" si="151"/>
        <v>0</v>
      </c>
      <c r="L1627" s="368">
        <f t="shared" si="152"/>
        <v>0</v>
      </c>
      <c r="M1627" s="368">
        <f t="shared" si="153"/>
        <v>0</v>
      </c>
      <c r="N1627" s="370">
        <f t="shared" si="154"/>
        <v>12</v>
      </c>
      <c r="O1627" s="371"/>
      <c r="P1627" s="413">
        <f t="shared" si="159"/>
        <v>12</v>
      </c>
      <c r="Q1627" s="373">
        <f t="shared" si="160"/>
        <v>621</v>
      </c>
      <c r="R1627" s="374">
        <v>0</v>
      </c>
      <c r="S1627" s="420">
        <v>0</v>
      </c>
      <c r="T1627" s="414">
        <v>0</v>
      </c>
      <c r="U1627" s="414">
        <v>0</v>
      </c>
      <c r="V1627" s="414">
        <v>0</v>
      </c>
      <c r="W1627" s="414">
        <v>0</v>
      </c>
      <c r="X1627" s="414">
        <v>0</v>
      </c>
      <c r="Y1627" s="414">
        <v>0</v>
      </c>
      <c r="Z1627" s="414">
        <v>0</v>
      </c>
      <c r="AA1627" s="414">
        <v>0</v>
      </c>
      <c r="AB1627" s="420">
        <v>12</v>
      </c>
      <c r="AC1627" s="415"/>
      <c r="AD1627" s="142">
        <v>0</v>
      </c>
      <c r="AE1627" s="427">
        <v>0</v>
      </c>
      <c r="AF1627" s="433"/>
      <c r="AG1627" s="425"/>
      <c r="AH1627" s="433"/>
      <c r="AI1627" s="421">
        <v>0</v>
      </c>
      <c r="AJ1627" s="421">
        <v>0</v>
      </c>
      <c r="AK1627" s="421">
        <v>0</v>
      </c>
      <c r="AL1627" s="126"/>
      <c r="AM1627" s="418"/>
      <c r="AN1627" s="418"/>
      <c r="AO1627" s="375">
        <v>0</v>
      </c>
    </row>
    <row r="1628" spans="1:41" ht="24" customHeight="1" x14ac:dyDescent="0.3">
      <c r="A1628" s="422" t="s">
        <v>6299</v>
      </c>
      <c r="B1628" s="423" t="s">
        <v>6300</v>
      </c>
      <c r="C1628" s="424" t="s">
        <v>518</v>
      </c>
      <c r="D1628" s="367">
        <f t="shared" si="144"/>
        <v>5</v>
      </c>
      <c r="E1628" s="368">
        <f t="shared" si="145"/>
        <v>0</v>
      </c>
      <c r="F1628" s="368">
        <f t="shared" si="146"/>
        <v>0</v>
      </c>
      <c r="G1628" s="368">
        <f t="shared" si="147"/>
        <v>0</v>
      </c>
      <c r="H1628" s="368">
        <f t="shared" si="148"/>
        <v>0</v>
      </c>
      <c r="I1628" s="368">
        <f t="shared" si="149"/>
        <v>0</v>
      </c>
      <c r="J1628" s="368">
        <f t="shared" si="150"/>
        <v>0</v>
      </c>
      <c r="K1628" s="368">
        <f t="shared" si="151"/>
        <v>0</v>
      </c>
      <c r="L1628" s="368">
        <f t="shared" si="152"/>
        <v>0</v>
      </c>
      <c r="M1628" s="368">
        <f t="shared" si="153"/>
        <v>0</v>
      </c>
      <c r="N1628" s="370">
        <f t="shared" si="154"/>
        <v>5</v>
      </c>
      <c r="O1628" s="371"/>
      <c r="P1628" s="413">
        <f t="shared" si="159"/>
        <v>5</v>
      </c>
      <c r="Q1628" s="373">
        <f t="shared" si="160"/>
        <v>830</v>
      </c>
      <c r="R1628" s="431">
        <v>0</v>
      </c>
      <c r="S1628" s="428">
        <v>0</v>
      </c>
      <c r="T1628" s="414">
        <v>0</v>
      </c>
      <c r="U1628" s="414">
        <v>0</v>
      </c>
      <c r="V1628" s="414">
        <v>0</v>
      </c>
      <c r="W1628" s="414">
        <v>0</v>
      </c>
      <c r="X1628" s="414">
        <v>0</v>
      </c>
      <c r="Y1628" s="414">
        <v>0</v>
      </c>
      <c r="Z1628" s="414">
        <v>0</v>
      </c>
      <c r="AA1628" s="414">
        <v>0</v>
      </c>
      <c r="AB1628" s="428">
        <v>5</v>
      </c>
      <c r="AC1628" s="415"/>
      <c r="AD1628" s="421">
        <v>0</v>
      </c>
      <c r="AE1628" s="416">
        <v>0</v>
      </c>
      <c r="AF1628" s="417"/>
      <c r="AG1628" s="375"/>
      <c r="AH1628" s="417"/>
      <c r="AI1628" s="142">
        <v>0</v>
      </c>
      <c r="AJ1628" s="142">
        <v>0</v>
      </c>
      <c r="AK1628" s="142">
        <v>0</v>
      </c>
      <c r="AL1628" s="434"/>
      <c r="AM1628" s="435"/>
      <c r="AN1628" s="435"/>
      <c r="AO1628" s="375">
        <v>0</v>
      </c>
    </row>
    <row r="1629" spans="1:41" ht="24" customHeight="1" x14ac:dyDescent="0.3">
      <c r="A1629" s="419" t="s">
        <v>2028</v>
      </c>
      <c r="B1629" s="411" t="s">
        <v>2029</v>
      </c>
      <c r="C1629" s="412" t="s">
        <v>139</v>
      </c>
      <c r="D1629" s="367">
        <f t="shared" si="144"/>
        <v>14</v>
      </c>
      <c r="E1629" s="368">
        <f t="shared" si="145"/>
        <v>5</v>
      </c>
      <c r="F1629" s="368">
        <f t="shared" si="146"/>
        <v>0</v>
      </c>
      <c r="G1629" s="368">
        <f t="shared" si="147"/>
        <v>0</v>
      </c>
      <c r="H1629" s="368">
        <f t="shared" si="148"/>
        <v>0</v>
      </c>
      <c r="I1629" s="368">
        <f t="shared" si="149"/>
        <v>0</v>
      </c>
      <c r="J1629" s="368">
        <f t="shared" si="150"/>
        <v>0</v>
      </c>
      <c r="K1629" s="368">
        <f t="shared" si="151"/>
        <v>0</v>
      </c>
      <c r="L1629" s="368">
        <f t="shared" si="152"/>
        <v>0</v>
      </c>
      <c r="M1629" s="368">
        <f t="shared" si="153"/>
        <v>0</v>
      </c>
      <c r="N1629" s="370">
        <f t="shared" si="154"/>
        <v>19</v>
      </c>
      <c r="O1629" s="371"/>
      <c r="P1629" s="413">
        <f t="shared" si="159"/>
        <v>19</v>
      </c>
      <c r="Q1629" s="373">
        <f t="shared" si="160"/>
        <v>437</v>
      </c>
      <c r="R1629" s="374">
        <v>0</v>
      </c>
      <c r="S1629" s="420">
        <v>14</v>
      </c>
      <c r="T1629" s="414">
        <v>0</v>
      </c>
      <c r="U1629" s="414">
        <v>0</v>
      </c>
      <c r="V1629" s="414">
        <v>0</v>
      </c>
      <c r="W1629" s="414">
        <v>0</v>
      </c>
      <c r="X1629" s="414">
        <v>0</v>
      </c>
      <c r="Y1629" s="414">
        <v>0</v>
      </c>
      <c r="Z1629" s="414">
        <v>0</v>
      </c>
      <c r="AA1629" s="414">
        <v>0</v>
      </c>
      <c r="AB1629" s="420">
        <v>0</v>
      </c>
      <c r="AC1629" s="415"/>
      <c r="AD1629" s="430">
        <v>0</v>
      </c>
      <c r="AE1629" s="416">
        <v>0</v>
      </c>
      <c r="AF1629" s="417">
        <v>5</v>
      </c>
      <c r="AG1629" s="375"/>
      <c r="AH1629" s="417"/>
      <c r="AI1629" s="421">
        <v>0</v>
      </c>
      <c r="AJ1629" s="421">
        <v>0</v>
      </c>
      <c r="AK1629" s="421">
        <v>0</v>
      </c>
      <c r="AL1629" s="126"/>
      <c r="AM1629" s="418"/>
      <c r="AN1629" s="418"/>
      <c r="AO1629" s="375">
        <v>0</v>
      </c>
    </row>
    <row r="1630" spans="1:41" ht="24" customHeight="1" x14ac:dyDescent="0.3">
      <c r="A1630" s="410" t="s">
        <v>6301</v>
      </c>
      <c r="B1630" s="411" t="s">
        <v>6302</v>
      </c>
      <c r="C1630" s="412" t="s">
        <v>2391</v>
      </c>
      <c r="D1630" s="367">
        <f t="shared" si="144"/>
        <v>0</v>
      </c>
      <c r="E1630" s="368">
        <f t="shared" si="145"/>
        <v>0</v>
      </c>
      <c r="F1630" s="368">
        <f t="shared" si="146"/>
        <v>0</v>
      </c>
      <c r="G1630" s="368">
        <f t="shared" si="147"/>
        <v>0</v>
      </c>
      <c r="H1630" s="368">
        <f t="shared" si="148"/>
        <v>0</v>
      </c>
      <c r="I1630" s="368">
        <f t="shared" si="149"/>
        <v>0</v>
      </c>
      <c r="J1630" s="368">
        <f t="shared" si="150"/>
        <v>0</v>
      </c>
      <c r="K1630" s="368">
        <f t="shared" si="151"/>
        <v>0</v>
      </c>
      <c r="L1630" s="368">
        <f t="shared" si="152"/>
        <v>0</v>
      </c>
      <c r="M1630" s="368">
        <f t="shared" si="153"/>
        <v>0</v>
      </c>
      <c r="N1630" s="370">
        <f t="shared" si="154"/>
        <v>0</v>
      </c>
      <c r="O1630" s="371"/>
      <c r="P1630" s="413">
        <f t="shared" si="159"/>
        <v>0</v>
      </c>
      <c r="Q1630" s="373" t="str">
        <f t="shared" si="160"/>
        <v/>
      </c>
      <c r="R1630" s="374">
        <v>0</v>
      </c>
      <c r="S1630" s="420">
        <v>0</v>
      </c>
      <c r="T1630" s="414">
        <v>0</v>
      </c>
      <c r="U1630" s="414">
        <v>0</v>
      </c>
      <c r="V1630" s="414">
        <v>0</v>
      </c>
      <c r="W1630" s="414">
        <v>0</v>
      </c>
      <c r="X1630" s="414">
        <v>0</v>
      </c>
      <c r="Y1630" s="414">
        <v>0</v>
      </c>
      <c r="Z1630" s="414">
        <v>0</v>
      </c>
      <c r="AA1630" s="414">
        <v>0</v>
      </c>
      <c r="AB1630" s="420">
        <v>0</v>
      </c>
      <c r="AC1630" s="415"/>
      <c r="AD1630" s="389">
        <v>0</v>
      </c>
      <c r="AE1630" s="416">
        <v>0</v>
      </c>
      <c r="AF1630" s="417"/>
      <c r="AG1630" s="375"/>
      <c r="AH1630" s="417"/>
      <c r="AI1630" s="430">
        <v>0</v>
      </c>
      <c r="AJ1630" s="430">
        <v>0</v>
      </c>
      <c r="AK1630" s="430">
        <v>0</v>
      </c>
      <c r="AL1630" s="126"/>
      <c r="AM1630" s="418"/>
      <c r="AN1630" s="418"/>
      <c r="AO1630" s="375">
        <v>0</v>
      </c>
    </row>
    <row r="1631" spans="1:41" ht="24" customHeight="1" x14ac:dyDescent="0.3">
      <c r="A1631" s="410" t="s">
        <v>6303</v>
      </c>
      <c r="B1631" s="411" t="s">
        <v>6304</v>
      </c>
      <c r="C1631" s="412" t="s">
        <v>2546</v>
      </c>
      <c r="D1631" s="367">
        <f t="shared" si="144"/>
        <v>5</v>
      </c>
      <c r="E1631" s="368">
        <f t="shared" si="145"/>
        <v>0</v>
      </c>
      <c r="F1631" s="368">
        <f t="shared" si="146"/>
        <v>0</v>
      </c>
      <c r="G1631" s="368">
        <f t="shared" si="147"/>
        <v>0</v>
      </c>
      <c r="H1631" s="368">
        <f t="shared" si="148"/>
        <v>0</v>
      </c>
      <c r="I1631" s="368">
        <f t="shared" si="149"/>
        <v>0</v>
      </c>
      <c r="J1631" s="368">
        <f t="shared" si="150"/>
        <v>0</v>
      </c>
      <c r="K1631" s="368">
        <f t="shared" si="151"/>
        <v>0</v>
      </c>
      <c r="L1631" s="368">
        <f t="shared" si="152"/>
        <v>0</v>
      </c>
      <c r="M1631" s="368">
        <f t="shared" si="153"/>
        <v>0</v>
      </c>
      <c r="N1631" s="370">
        <f t="shared" si="154"/>
        <v>5</v>
      </c>
      <c r="O1631" s="371"/>
      <c r="P1631" s="413">
        <f t="shared" si="159"/>
        <v>5</v>
      </c>
      <c r="Q1631" s="373">
        <f t="shared" si="160"/>
        <v>830</v>
      </c>
      <c r="R1631" s="431">
        <v>0</v>
      </c>
      <c r="S1631" s="432">
        <v>0</v>
      </c>
      <c r="T1631" s="414">
        <v>0</v>
      </c>
      <c r="U1631" s="414">
        <v>0</v>
      </c>
      <c r="V1631" s="414">
        <v>0</v>
      </c>
      <c r="W1631" s="414">
        <v>0</v>
      </c>
      <c r="X1631" s="414">
        <v>0</v>
      </c>
      <c r="Y1631" s="414">
        <v>0</v>
      </c>
      <c r="Z1631" s="414">
        <v>0</v>
      </c>
      <c r="AA1631" s="414">
        <v>0</v>
      </c>
      <c r="AB1631" s="432">
        <v>0</v>
      </c>
      <c r="AC1631" s="415"/>
      <c r="AD1631" s="421">
        <v>0</v>
      </c>
      <c r="AE1631" s="416">
        <v>0</v>
      </c>
      <c r="AF1631" s="417"/>
      <c r="AG1631" s="375">
        <v>5</v>
      </c>
      <c r="AH1631" s="417"/>
      <c r="AI1631" s="426">
        <v>0</v>
      </c>
      <c r="AJ1631" s="426">
        <v>0</v>
      </c>
      <c r="AK1631" s="426">
        <v>0</v>
      </c>
      <c r="AL1631" s="434"/>
      <c r="AM1631" s="435"/>
      <c r="AN1631" s="435"/>
      <c r="AO1631" s="375">
        <v>0</v>
      </c>
    </row>
    <row r="1632" spans="1:41" ht="24" customHeight="1" x14ac:dyDescent="0.3">
      <c r="A1632" s="422" t="s">
        <v>6305</v>
      </c>
      <c r="B1632" s="423" t="s">
        <v>6306</v>
      </c>
      <c r="C1632" s="424" t="s">
        <v>405</v>
      </c>
      <c r="D1632" s="367">
        <f t="shared" si="144"/>
        <v>4</v>
      </c>
      <c r="E1632" s="368">
        <f t="shared" si="145"/>
        <v>0</v>
      </c>
      <c r="F1632" s="368">
        <f t="shared" si="146"/>
        <v>0</v>
      </c>
      <c r="G1632" s="368">
        <f t="shared" si="147"/>
        <v>0</v>
      </c>
      <c r="H1632" s="368">
        <f t="shared" si="148"/>
        <v>0</v>
      </c>
      <c r="I1632" s="368">
        <f t="shared" si="149"/>
        <v>0</v>
      </c>
      <c r="J1632" s="368">
        <f t="shared" si="150"/>
        <v>0</v>
      </c>
      <c r="K1632" s="368">
        <f t="shared" si="151"/>
        <v>0</v>
      </c>
      <c r="L1632" s="368">
        <f t="shared" si="152"/>
        <v>0</v>
      </c>
      <c r="M1632" s="368">
        <f t="shared" si="153"/>
        <v>0</v>
      </c>
      <c r="N1632" s="446">
        <f t="shared" si="154"/>
        <v>4</v>
      </c>
      <c r="O1632" s="371"/>
      <c r="P1632" s="448">
        <f t="shared" si="159"/>
        <v>4</v>
      </c>
      <c r="Q1632" s="373">
        <f t="shared" si="160"/>
        <v>889</v>
      </c>
      <c r="R1632" s="431">
        <v>0</v>
      </c>
      <c r="S1632" s="420">
        <v>0</v>
      </c>
      <c r="T1632" s="414">
        <v>0</v>
      </c>
      <c r="U1632" s="414">
        <v>0</v>
      </c>
      <c r="V1632" s="414">
        <v>0</v>
      </c>
      <c r="W1632" s="414">
        <v>0</v>
      </c>
      <c r="X1632" s="414">
        <v>0</v>
      </c>
      <c r="Y1632" s="414">
        <v>0</v>
      </c>
      <c r="Z1632" s="414">
        <v>0</v>
      </c>
      <c r="AA1632" s="414">
        <v>0</v>
      </c>
      <c r="AB1632" s="420">
        <v>4</v>
      </c>
      <c r="AC1632" s="429"/>
      <c r="AD1632" s="426">
        <v>0</v>
      </c>
      <c r="AE1632" s="416">
        <v>0</v>
      </c>
      <c r="AF1632" s="417"/>
      <c r="AG1632" s="375"/>
      <c r="AH1632" s="417"/>
      <c r="AI1632" s="389">
        <v>0</v>
      </c>
      <c r="AJ1632" s="389">
        <v>0</v>
      </c>
      <c r="AK1632" s="389">
        <v>0</v>
      </c>
      <c r="AL1632" s="434"/>
      <c r="AM1632" s="435"/>
      <c r="AN1632" s="435"/>
      <c r="AO1632" s="375">
        <v>0</v>
      </c>
    </row>
    <row r="1633" spans="1:41" ht="24" customHeight="1" x14ac:dyDescent="0.3">
      <c r="A1633" s="422" t="s">
        <v>6307</v>
      </c>
      <c r="B1633" s="423" t="s">
        <v>6308</v>
      </c>
      <c r="C1633" s="424" t="s">
        <v>1911</v>
      </c>
      <c r="D1633" s="367">
        <f t="shared" si="144"/>
        <v>0</v>
      </c>
      <c r="E1633" s="368">
        <f t="shared" si="145"/>
        <v>0</v>
      </c>
      <c r="F1633" s="368">
        <f t="shared" si="146"/>
        <v>0</v>
      </c>
      <c r="G1633" s="368">
        <f t="shared" si="147"/>
        <v>0</v>
      </c>
      <c r="H1633" s="368">
        <f t="shared" si="148"/>
        <v>0</v>
      </c>
      <c r="I1633" s="368">
        <f t="shared" si="149"/>
        <v>0</v>
      </c>
      <c r="J1633" s="368">
        <f t="shared" si="150"/>
        <v>0</v>
      </c>
      <c r="K1633" s="368">
        <f t="shared" si="151"/>
        <v>0</v>
      </c>
      <c r="L1633" s="368">
        <f t="shared" si="152"/>
        <v>0</v>
      </c>
      <c r="M1633" s="368">
        <f t="shared" si="153"/>
        <v>0</v>
      </c>
      <c r="N1633" s="370">
        <f t="shared" si="154"/>
        <v>0</v>
      </c>
      <c r="O1633" s="371"/>
      <c r="P1633" s="413">
        <f t="shared" si="159"/>
        <v>0</v>
      </c>
      <c r="Q1633" s="373" t="str">
        <f t="shared" si="160"/>
        <v/>
      </c>
      <c r="R1633" s="374">
        <v>0</v>
      </c>
      <c r="S1633" s="420">
        <v>0</v>
      </c>
      <c r="T1633" s="414">
        <v>0</v>
      </c>
      <c r="U1633" s="414">
        <v>0</v>
      </c>
      <c r="V1633" s="414">
        <v>0</v>
      </c>
      <c r="W1633" s="414">
        <v>0</v>
      </c>
      <c r="X1633" s="414">
        <v>0</v>
      </c>
      <c r="Y1633" s="414">
        <v>0</v>
      </c>
      <c r="Z1633" s="414">
        <v>0</v>
      </c>
      <c r="AA1633" s="414">
        <v>0</v>
      </c>
      <c r="AB1633" s="420">
        <v>0</v>
      </c>
      <c r="AC1633" s="415"/>
      <c r="AD1633" s="124">
        <v>0</v>
      </c>
      <c r="AE1633" s="427">
        <v>0</v>
      </c>
      <c r="AF1633" s="417"/>
      <c r="AG1633" s="375"/>
      <c r="AH1633" s="417"/>
      <c r="AI1633" s="421">
        <v>0</v>
      </c>
      <c r="AJ1633" s="421">
        <v>0</v>
      </c>
      <c r="AK1633" s="421">
        <v>0</v>
      </c>
      <c r="AL1633" s="126"/>
      <c r="AM1633" s="418"/>
      <c r="AN1633" s="418"/>
      <c r="AO1633" s="375">
        <v>0</v>
      </c>
    </row>
    <row r="1634" spans="1:41" ht="24" customHeight="1" x14ac:dyDescent="0.3">
      <c r="A1634" s="410" t="s">
        <v>6309</v>
      </c>
      <c r="B1634" s="411" t="s">
        <v>6310</v>
      </c>
      <c r="C1634" s="412" t="s">
        <v>2554</v>
      </c>
      <c r="D1634" s="367">
        <f t="shared" si="144"/>
        <v>0</v>
      </c>
      <c r="E1634" s="368">
        <f t="shared" si="145"/>
        <v>0</v>
      </c>
      <c r="F1634" s="368">
        <f t="shared" si="146"/>
        <v>0</v>
      </c>
      <c r="G1634" s="368">
        <f t="shared" si="147"/>
        <v>0</v>
      </c>
      <c r="H1634" s="368">
        <f t="shared" si="148"/>
        <v>0</v>
      </c>
      <c r="I1634" s="368">
        <f t="shared" si="149"/>
        <v>0</v>
      </c>
      <c r="J1634" s="368">
        <f t="shared" si="150"/>
        <v>0</v>
      </c>
      <c r="K1634" s="368">
        <f t="shared" si="151"/>
        <v>0</v>
      </c>
      <c r="L1634" s="368">
        <f t="shared" si="152"/>
        <v>0</v>
      </c>
      <c r="M1634" s="368">
        <f t="shared" si="153"/>
        <v>0</v>
      </c>
      <c r="N1634" s="370">
        <f t="shared" si="154"/>
        <v>0</v>
      </c>
      <c r="O1634" s="371"/>
      <c r="P1634" s="413">
        <f t="shared" si="159"/>
        <v>0</v>
      </c>
      <c r="Q1634" s="373" t="str">
        <f t="shared" si="160"/>
        <v/>
      </c>
      <c r="R1634" s="374">
        <v>0</v>
      </c>
      <c r="S1634" s="425">
        <v>0</v>
      </c>
      <c r="T1634" s="414">
        <v>0</v>
      </c>
      <c r="U1634" s="414">
        <v>0</v>
      </c>
      <c r="V1634" s="414">
        <v>0</v>
      </c>
      <c r="W1634" s="414">
        <v>0</v>
      </c>
      <c r="X1634" s="414">
        <v>0</v>
      </c>
      <c r="Y1634" s="414">
        <v>0</v>
      </c>
      <c r="Z1634" s="414">
        <v>0</v>
      </c>
      <c r="AA1634" s="414">
        <v>0</v>
      </c>
      <c r="AB1634" s="425">
        <v>0</v>
      </c>
      <c r="AC1634" s="415"/>
      <c r="AD1634" s="142">
        <v>0</v>
      </c>
      <c r="AE1634" s="416">
        <v>0</v>
      </c>
      <c r="AF1634" s="417"/>
      <c r="AG1634" s="375"/>
      <c r="AH1634" s="417"/>
      <c r="AI1634" s="426">
        <v>0</v>
      </c>
      <c r="AJ1634" s="426">
        <v>0</v>
      </c>
      <c r="AK1634" s="426">
        <v>0</v>
      </c>
      <c r="AL1634" s="126"/>
      <c r="AM1634" s="418"/>
      <c r="AN1634" s="418"/>
      <c r="AO1634" s="375">
        <v>0</v>
      </c>
    </row>
    <row r="1635" spans="1:41" ht="24" customHeight="1" x14ac:dyDescent="0.3">
      <c r="A1635" s="419" t="s">
        <v>6311</v>
      </c>
      <c r="B1635" s="411" t="s">
        <v>6312</v>
      </c>
      <c r="C1635" s="412" t="s">
        <v>3448</v>
      </c>
      <c r="D1635" s="367">
        <f t="shared" si="144"/>
        <v>8</v>
      </c>
      <c r="E1635" s="368">
        <f t="shared" si="145"/>
        <v>4</v>
      </c>
      <c r="F1635" s="368">
        <f t="shared" si="146"/>
        <v>0</v>
      </c>
      <c r="G1635" s="368">
        <f t="shared" si="147"/>
        <v>0</v>
      </c>
      <c r="H1635" s="368">
        <f t="shared" si="148"/>
        <v>0</v>
      </c>
      <c r="I1635" s="368">
        <f t="shared" si="149"/>
        <v>0</v>
      </c>
      <c r="J1635" s="368">
        <f t="shared" si="150"/>
        <v>0</v>
      </c>
      <c r="K1635" s="368">
        <f t="shared" si="151"/>
        <v>0</v>
      </c>
      <c r="L1635" s="368">
        <f t="shared" si="152"/>
        <v>0</v>
      </c>
      <c r="M1635" s="368">
        <f t="shared" si="153"/>
        <v>0</v>
      </c>
      <c r="N1635" s="370">
        <f t="shared" si="154"/>
        <v>12</v>
      </c>
      <c r="O1635" s="371"/>
      <c r="P1635" s="413">
        <f t="shared" si="159"/>
        <v>12</v>
      </c>
      <c r="Q1635" s="373">
        <f t="shared" si="160"/>
        <v>621</v>
      </c>
      <c r="R1635" s="374">
        <v>0</v>
      </c>
      <c r="S1635" s="425">
        <v>0</v>
      </c>
      <c r="T1635" s="414">
        <v>0</v>
      </c>
      <c r="U1635" s="414">
        <v>0</v>
      </c>
      <c r="V1635" s="414">
        <v>0</v>
      </c>
      <c r="W1635" s="414">
        <v>0</v>
      </c>
      <c r="X1635" s="414">
        <v>0</v>
      </c>
      <c r="Y1635" s="414">
        <v>0</v>
      </c>
      <c r="Z1635" s="414">
        <v>0</v>
      </c>
      <c r="AA1635" s="414">
        <v>0</v>
      </c>
      <c r="AB1635" s="425">
        <v>4</v>
      </c>
      <c r="AC1635" s="429"/>
      <c r="AD1635" s="430">
        <v>0</v>
      </c>
      <c r="AE1635" s="416">
        <v>0</v>
      </c>
      <c r="AF1635" s="417"/>
      <c r="AG1635" s="375">
        <v>8</v>
      </c>
      <c r="AH1635" s="417"/>
      <c r="AI1635" s="124">
        <v>0</v>
      </c>
      <c r="AJ1635" s="124">
        <v>0</v>
      </c>
      <c r="AK1635" s="124">
        <v>0</v>
      </c>
      <c r="AL1635" s="126"/>
      <c r="AM1635" s="418"/>
      <c r="AN1635" s="418"/>
      <c r="AO1635" s="375">
        <v>0</v>
      </c>
    </row>
    <row r="1636" spans="1:41" ht="24" customHeight="1" x14ac:dyDescent="0.3">
      <c r="A1636" s="419" t="s">
        <v>2037</v>
      </c>
      <c r="B1636" s="411" t="s">
        <v>2038</v>
      </c>
      <c r="C1636" s="412" t="s">
        <v>113</v>
      </c>
      <c r="D1636" s="367">
        <f t="shared" si="144"/>
        <v>130</v>
      </c>
      <c r="E1636" s="368">
        <f t="shared" si="145"/>
        <v>8</v>
      </c>
      <c r="F1636" s="368">
        <f t="shared" si="146"/>
        <v>0</v>
      </c>
      <c r="G1636" s="368">
        <f t="shared" si="147"/>
        <v>0</v>
      </c>
      <c r="H1636" s="368">
        <f t="shared" si="148"/>
        <v>0</v>
      </c>
      <c r="I1636" s="368">
        <f t="shared" si="149"/>
        <v>0</v>
      </c>
      <c r="J1636" s="368">
        <f t="shared" si="150"/>
        <v>0</v>
      </c>
      <c r="K1636" s="368">
        <f t="shared" si="151"/>
        <v>0</v>
      </c>
      <c r="L1636" s="368">
        <f t="shared" si="152"/>
        <v>0</v>
      </c>
      <c r="M1636" s="368">
        <f t="shared" si="153"/>
        <v>0</v>
      </c>
      <c r="N1636" s="370">
        <f t="shared" si="154"/>
        <v>138</v>
      </c>
      <c r="O1636" s="371"/>
      <c r="P1636" s="413">
        <f t="shared" si="159"/>
        <v>138</v>
      </c>
      <c r="Q1636" s="373">
        <f t="shared" si="160"/>
        <v>61</v>
      </c>
      <c r="R1636" s="374">
        <v>0</v>
      </c>
      <c r="S1636" s="420">
        <v>0</v>
      </c>
      <c r="T1636" s="414">
        <v>0</v>
      </c>
      <c r="U1636" s="414">
        <v>0</v>
      </c>
      <c r="V1636" s="414">
        <v>0</v>
      </c>
      <c r="W1636" s="414">
        <v>0</v>
      </c>
      <c r="X1636" s="414">
        <v>0</v>
      </c>
      <c r="Y1636" s="414">
        <v>0</v>
      </c>
      <c r="Z1636" s="414">
        <v>0</v>
      </c>
      <c r="AA1636" s="414">
        <v>0</v>
      </c>
      <c r="AB1636" s="420">
        <v>0</v>
      </c>
      <c r="AC1636" s="415"/>
      <c r="AD1636" s="421">
        <v>0</v>
      </c>
      <c r="AE1636" s="427">
        <v>0</v>
      </c>
      <c r="AF1636" s="417">
        <v>8</v>
      </c>
      <c r="AG1636" s="375"/>
      <c r="AH1636" s="417"/>
      <c r="AI1636" s="421">
        <v>0</v>
      </c>
      <c r="AJ1636" s="421">
        <v>130</v>
      </c>
      <c r="AK1636" s="421">
        <v>0</v>
      </c>
      <c r="AL1636" s="126"/>
      <c r="AM1636" s="418"/>
      <c r="AN1636" s="418"/>
      <c r="AO1636" s="375">
        <v>0</v>
      </c>
    </row>
    <row r="1637" spans="1:41" ht="24" customHeight="1" x14ac:dyDescent="0.3">
      <c r="A1637" s="410" t="s">
        <v>6314</v>
      </c>
      <c r="B1637" s="411" t="s">
        <v>6315</v>
      </c>
      <c r="C1637" s="412" t="s">
        <v>174</v>
      </c>
      <c r="D1637" s="367">
        <f t="shared" si="144"/>
        <v>50</v>
      </c>
      <c r="E1637" s="368">
        <f t="shared" si="145"/>
        <v>0</v>
      </c>
      <c r="F1637" s="368">
        <f t="shared" si="146"/>
        <v>0</v>
      </c>
      <c r="G1637" s="368">
        <f t="shared" si="147"/>
        <v>0</v>
      </c>
      <c r="H1637" s="368">
        <f t="shared" si="148"/>
        <v>0</v>
      </c>
      <c r="I1637" s="368">
        <f t="shared" si="149"/>
        <v>0</v>
      </c>
      <c r="J1637" s="368">
        <f t="shared" si="150"/>
        <v>0</v>
      </c>
      <c r="K1637" s="368">
        <f t="shared" si="151"/>
        <v>0</v>
      </c>
      <c r="L1637" s="368">
        <f t="shared" si="152"/>
        <v>0</v>
      </c>
      <c r="M1637" s="368">
        <f t="shared" si="153"/>
        <v>0</v>
      </c>
      <c r="N1637" s="370">
        <f t="shared" si="154"/>
        <v>50</v>
      </c>
      <c r="O1637" s="371"/>
      <c r="P1637" s="413">
        <f t="shared" si="159"/>
        <v>50</v>
      </c>
      <c r="Q1637" s="373">
        <f t="shared" si="160"/>
        <v>157</v>
      </c>
      <c r="R1637" s="374">
        <v>0</v>
      </c>
      <c r="S1637" s="425">
        <v>0</v>
      </c>
      <c r="T1637" s="414">
        <v>0</v>
      </c>
      <c r="U1637" s="414">
        <v>0</v>
      </c>
      <c r="V1637" s="414">
        <v>0</v>
      </c>
      <c r="W1637" s="414">
        <v>0</v>
      </c>
      <c r="X1637" s="414">
        <v>0</v>
      </c>
      <c r="Y1637" s="414">
        <v>0</v>
      </c>
      <c r="Z1637" s="414">
        <v>0</v>
      </c>
      <c r="AA1637" s="414">
        <v>0</v>
      </c>
      <c r="AB1637" s="425">
        <v>0</v>
      </c>
      <c r="AC1637" s="415"/>
      <c r="AD1637" s="426">
        <v>0</v>
      </c>
      <c r="AE1637" s="427">
        <v>0</v>
      </c>
      <c r="AF1637" s="433"/>
      <c r="AG1637" s="425"/>
      <c r="AH1637" s="433"/>
      <c r="AI1637" s="142">
        <v>0</v>
      </c>
      <c r="AJ1637" s="142">
        <v>0</v>
      </c>
      <c r="AK1637" s="142">
        <v>0</v>
      </c>
      <c r="AL1637" s="126"/>
      <c r="AM1637" s="418"/>
      <c r="AN1637" s="418">
        <v>50</v>
      </c>
      <c r="AO1637" s="375">
        <v>0</v>
      </c>
    </row>
    <row r="1638" spans="1:41" ht="24" customHeight="1" x14ac:dyDescent="0.3">
      <c r="A1638" s="419" t="s">
        <v>6316</v>
      </c>
      <c r="B1638" s="436" t="s">
        <v>6317</v>
      </c>
      <c r="C1638" s="437" t="s">
        <v>1051</v>
      </c>
      <c r="D1638" s="367">
        <f t="shared" si="144"/>
        <v>10</v>
      </c>
      <c r="E1638" s="368">
        <f t="shared" si="145"/>
        <v>0</v>
      </c>
      <c r="F1638" s="368">
        <f t="shared" si="146"/>
        <v>0</v>
      </c>
      <c r="G1638" s="368">
        <f t="shared" si="147"/>
        <v>0</v>
      </c>
      <c r="H1638" s="368">
        <f t="shared" si="148"/>
        <v>0</v>
      </c>
      <c r="I1638" s="368">
        <f t="shared" si="149"/>
        <v>0</v>
      </c>
      <c r="J1638" s="368">
        <f t="shared" si="150"/>
        <v>0</v>
      </c>
      <c r="K1638" s="368">
        <f t="shared" si="151"/>
        <v>0</v>
      </c>
      <c r="L1638" s="368">
        <f t="shared" si="152"/>
        <v>0</v>
      </c>
      <c r="M1638" s="368">
        <f t="shared" si="153"/>
        <v>0</v>
      </c>
      <c r="N1638" s="370">
        <f t="shared" si="154"/>
        <v>10</v>
      </c>
      <c r="O1638" s="371"/>
      <c r="P1638" s="413">
        <f t="shared" si="159"/>
        <v>10</v>
      </c>
      <c r="Q1638" s="373">
        <f t="shared" si="160"/>
        <v>688</v>
      </c>
      <c r="R1638" s="431">
        <v>0</v>
      </c>
      <c r="S1638" s="425">
        <v>0</v>
      </c>
      <c r="T1638" s="414">
        <v>0</v>
      </c>
      <c r="U1638" s="414">
        <v>0</v>
      </c>
      <c r="V1638" s="414">
        <v>0</v>
      </c>
      <c r="W1638" s="414">
        <v>0</v>
      </c>
      <c r="X1638" s="414">
        <v>0</v>
      </c>
      <c r="Y1638" s="414">
        <v>0</v>
      </c>
      <c r="Z1638" s="414">
        <v>0</v>
      </c>
      <c r="AA1638" s="414">
        <v>0</v>
      </c>
      <c r="AB1638" s="425">
        <v>10</v>
      </c>
      <c r="AC1638" s="415"/>
      <c r="AD1638" s="426">
        <v>0</v>
      </c>
      <c r="AE1638" s="416">
        <v>0</v>
      </c>
      <c r="AF1638" s="417"/>
      <c r="AG1638" s="375"/>
      <c r="AH1638" s="417"/>
      <c r="AI1638" s="421">
        <v>0</v>
      </c>
      <c r="AJ1638" s="421">
        <v>0</v>
      </c>
      <c r="AK1638" s="421">
        <v>0</v>
      </c>
      <c r="AL1638" s="434"/>
      <c r="AM1638" s="435"/>
      <c r="AN1638" s="435"/>
      <c r="AO1638" s="375">
        <v>0</v>
      </c>
    </row>
    <row r="1639" spans="1:41" ht="24" customHeight="1" x14ac:dyDescent="0.3">
      <c r="A1639" s="422" t="s">
        <v>6318</v>
      </c>
      <c r="B1639" s="423" t="s">
        <v>6319</v>
      </c>
      <c r="C1639" s="424" t="s">
        <v>1885</v>
      </c>
      <c r="D1639" s="367">
        <f t="shared" si="144"/>
        <v>26</v>
      </c>
      <c r="E1639" s="368">
        <f t="shared" si="145"/>
        <v>10</v>
      </c>
      <c r="F1639" s="368">
        <f t="shared" si="146"/>
        <v>0</v>
      </c>
      <c r="G1639" s="368">
        <f t="shared" si="147"/>
        <v>0</v>
      </c>
      <c r="H1639" s="368">
        <f t="shared" si="148"/>
        <v>0</v>
      </c>
      <c r="I1639" s="368">
        <f t="shared" si="149"/>
        <v>0</v>
      </c>
      <c r="J1639" s="368">
        <f t="shared" si="150"/>
        <v>0</v>
      </c>
      <c r="K1639" s="368">
        <f t="shared" si="151"/>
        <v>0</v>
      </c>
      <c r="L1639" s="368">
        <f t="shared" si="152"/>
        <v>0</v>
      </c>
      <c r="M1639" s="368">
        <f t="shared" si="153"/>
        <v>0</v>
      </c>
      <c r="N1639" s="446">
        <f t="shared" si="154"/>
        <v>36</v>
      </c>
      <c r="O1639" s="371"/>
      <c r="P1639" s="448">
        <f t="shared" si="159"/>
        <v>36</v>
      </c>
      <c r="Q1639" s="373">
        <f t="shared" si="160"/>
        <v>236</v>
      </c>
      <c r="R1639" s="374">
        <v>0</v>
      </c>
      <c r="S1639" s="420">
        <v>26</v>
      </c>
      <c r="T1639" s="414">
        <v>0</v>
      </c>
      <c r="U1639" s="414">
        <v>0</v>
      </c>
      <c r="V1639" s="414">
        <v>0</v>
      </c>
      <c r="W1639" s="414">
        <v>0</v>
      </c>
      <c r="X1639" s="414">
        <v>0</v>
      </c>
      <c r="Y1639" s="414">
        <v>0</v>
      </c>
      <c r="Z1639" s="414">
        <v>0</v>
      </c>
      <c r="AA1639" s="414">
        <v>0</v>
      </c>
      <c r="AB1639" s="420">
        <v>0</v>
      </c>
      <c r="AC1639" s="429"/>
      <c r="AD1639" s="426">
        <v>0</v>
      </c>
      <c r="AE1639" s="427">
        <v>0</v>
      </c>
      <c r="AF1639" s="417">
        <v>10</v>
      </c>
      <c r="AG1639" s="375"/>
      <c r="AH1639" s="417"/>
      <c r="AI1639" s="421">
        <v>0</v>
      </c>
      <c r="AJ1639" s="421">
        <v>0</v>
      </c>
      <c r="AK1639" s="421">
        <v>0</v>
      </c>
      <c r="AL1639" s="126"/>
      <c r="AM1639" s="418"/>
      <c r="AN1639" s="418"/>
      <c r="AO1639" s="375">
        <v>0</v>
      </c>
    </row>
    <row r="1640" spans="1:41" ht="24" customHeight="1" x14ac:dyDescent="0.3">
      <c r="A1640" s="410" t="s">
        <v>6320</v>
      </c>
      <c r="B1640" s="411" t="s">
        <v>4285</v>
      </c>
      <c r="C1640" s="412" t="s">
        <v>1031</v>
      </c>
      <c r="D1640" s="367">
        <f t="shared" si="144"/>
        <v>17</v>
      </c>
      <c r="E1640" s="368">
        <f t="shared" si="145"/>
        <v>0</v>
      </c>
      <c r="F1640" s="368">
        <f t="shared" si="146"/>
        <v>0</v>
      </c>
      <c r="G1640" s="368">
        <f t="shared" si="147"/>
        <v>0</v>
      </c>
      <c r="H1640" s="368">
        <f t="shared" si="148"/>
        <v>0</v>
      </c>
      <c r="I1640" s="368">
        <f t="shared" si="149"/>
        <v>0</v>
      </c>
      <c r="J1640" s="368">
        <f t="shared" si="150"/>
        <v>0</v>
      </c>
      <c r="K1640" s="368">
        <f t="shared" si="151"/>
        <v>0</v>
      </c>
      <c r="L1640" s="368">
        <f t="shared" si="152"/>
        <v>0</v>
      </c>
      <c r="M1640" s="368">
        <f t="shared" si="153"/>
        <v>0</v>
      </c>
      <c r="N1640" s="370">
        <f t="shared" si="154"/>
        <v>17</v>
      </c>
      <c r="O1640" s="371"/>
      <c r="P1640" s="413">
        <f t="shared" si="159"/>
        <v>17</v>
      </c>
      <c r="Q1640" s="373">
        <f t="shared" si="160"/>
        <v>480</v>
      </c>
      <c r="R1640" s="374">
        <v>0</v>
      </c>
      <c r="S1640" s="414">
        <v>0</v>
      </c>
      <c r="T1640" s="414">
        <v>0</v>
      </c>
      <c r="U1640" s="414">
        <v>0</v>
      </c>
      <c r="V1640" s="414">
        <v>0</v>
      </c>
      <c r="W1640" s="414">
        <v>0</v>
      </c>
      <c r="X1640" s="414">
        <v>0</v>
      </c>
      <c r="Y1640" s="414">
        <v>0</v>
      </c>
      <c r="Z1640" s="414">
        <v>0</v>
      </c>
      <c r="AA1640" s="414">
        <v>0</v>
      </c>
      <c r="AB1640" s="414">
        <v>0</v>
      </c>
      <c r="AC1640" s="415"/>
      <c r="AD1640" s="421">
        <v>0</v>
      </c>
      <c r="AE1640" s="427">
        <v>0</v>
      </c>
      <c r="AF1640" s="417">
        <v>17</v>
      </c>
      <c r="AG1640" s="375"/>
      <c r="AH1640" s="417"/>
      <c r="AI1640" s="430">
        <v>0</v>
      </c>
      <c r="AJ1640" s="430">
        <v>0</v>
      </c>
      <c r="AK1640" s="430">
        <v>0</v>
      </c>
      <c r="AL1640" s="126"/>
      <c r="AM1640" s="418"/>
      <c r="AN1640" s="418"/>
      <c r="AO1640" s="375">
        <v>0</v>
      </c>
    </row>
    <row r="1641" spans="1:41" ht="24" customHeight="1" x14ac:dyDescent="0.3">
      <c r="A1641" s="419" t="s">
        <v>2050</v>
      </c>
      <c r="B1641" s="411" t="s">
        <v>2051</v>
      </c>
      <c r="C1641" s="412" t="s">
        <v>81</v>
      </c>
      <c r="D1641" s="367">
        <f t="shared" si="144"/>
        <v>19</v>
      </c>
      <c r="E1641" s="368">
        <f t="shared" si="145"/>
        <v>0</v>
      </c>
      <c r="F1641" s="368">
        <f t="shared" si="146"/>
        <v>0</v>
      </c>
      <c r="G1641" s="368">
        <f t="shared" si="147"/>
        <v>0</v>
      </c>
      <c r="H1641" s="368">
        <f t="shared" si="148"/>
        <v>0</v>
      </c>
      <c r="I1641" s="368">
        <f t="shared" si="149"/>
        <v>0</v>
      </c>
      <c r="J1641" s="368">
        <f t="shared" si="150"/>
        <v>0</v>
      </c>
      <c r="K1641" s="368">
        <f t="shared" si="151"/>
        <v>0</v>
      </c>
      <c r="L1641" s="368">
        <f t="shared" si="152"/>
        <v>0</v>
      </c>
      <c r="M1641" s="368">
        <f t="shared" si="153"/>
        <v>0</v>
      </c>
      <c r="N1641" s="370">
        <f t="shared" si="154"/>
        <v>19</v>
      </c>
      <c r="O1641" s="371"/>
      <c r="P1641" s="413">
        <f t="shared" si="159"/>
        <v>19</v>
      </c>
      <c r="Q1641" s="373">
        <f t="shared" si="160"/>
        <v>437</v>
      </c>
      <c r="R1641" s="374">
        <v>0</v>
      </c>
      <c r="S1641" s="428">
        <v>0</v>
      </c>
      <c r="T1641" s="414">
        <v>0</v>
      </c>
      <c r="U1641" s="414">
        <v>0</v>
      </c>
      <c r="V1641" s="414">
        <v>0</v>
      </c>
      <c r="W1641" s="414">
        <v>0</v>
      </c>
      <c r="X1641" s="414">
        <v>0</v>
      </c>
      <c r="Y1641" s="414">
        <v>0</v>
      </c>
      <c r="Z1641" s="414">
        <v>0</v>
      </c>
      <c r="AA1641" s="414">
        <v>0</v>
      </c>
      <c r="AB1641" s="428">
        <v>0</v>
      </c>
      <c r="AC1641" s="415"/>
      <c r="AD1641" s="426">
        <v>0</v>
      </c>
      <c r="AE1641" s="416">
        <v>0</v>
      </c>
      <c r="AF1641" s="433"/>
      <c r="AG1641" s="425"/>
      <c r="AH1641" s="433"/>
      <c r="AI1641" s="421">
        <v>0</v>
      </c>
      <c r="AJ1641" s="421">
        <v>0</v>
      </c>
      <c r="AK1641" s="421">
        <v>0</v>
      </c>
      <c r="AL1641" s="126"/>
      <c r="AM1641" s="418">
        <v>19</v>
      </c>
      <c r="AN1641" s="418"/>
      <c r="AO1641" s="375">
        <v>0</v>
      </c>
    </row>
    <row r="1642" spans="1:41" ht="24" customHeight="1" x14ac:dyDescent="0.3">
      <c r="A1642" s="419" t="s">
        <v>6321</v>
      </c>
      <c r="B1642" s="411" t="s">
        <v>6322</v>
      </c>
      <c r="C1642" s="412" t="s">
        <v>2066</v>
      </c>
      <c r="D1642" s="367">
        <f t="shared" si="144"/>
        <v>0</v>
      </c>
      <c r="E1642" s="368">
        <f t="shared" si="145"/>
        <v>0</v>
      </c>
      <c r="F1642" s="368">
        <f t="shared" si="146"/>
        <v>0</v>
      </c>
      <c r="G1642" s="368">
        <f t="shared" si="147"/>
        <v>0</v>
      </c>
      <c r="H1642" s="368">
        <f t="shared" si="148"/>
        <v>0</v>
      </c>
      <c r="I1642" s="368">
        <f t="shared" si="149"/>
        <v>0</v>
      </c>
      <c r="J1642" s="368">
        <f t="shared" si="150"/>
        <v>0</v>
      </c>
      <c r="K1642" s="368">
        <f t="shared" si="151"/>
        <v>0</v>
      </c>
      <c r="L1642" s="368">
        <f t="shared" si="152"/>
        <v>0</v>
      </c>
      <c r="M1642" s="368">
        <f t="shared" si="153"/>
        <v>0</v>
      </c>
      <c r="N1642" s="370">
        <f t="shared" si="154"/>
        <v>0</v>
      </c>
      <c r="O1642" s="371"/>
      <c r="P1642" s="413">
        <f t="shared" si="159"/>
        <v>0</v>
      </c>
      <c r="Q1642" s="373" t="str">
        <f t="shared" si="160"/>
        <v/>
      </c>
      <c r="R1642" s="374">
        <v>0</v>
      </c>
      <c r="S1642" s="414">
        <v>0</v>
      </c>
      <c r="T1642" s="414">
        <v>0</v>
      </c>
      <c r="U1642" s="414">
        <v>0</v>
      </c>
      <c r="V1642" s="414">
        <v>0</v>
      </c>
      <c r="W1642" s="414">
        <v>0</v>
      </c>
      <c r="X1642" s="414">
        <v>0</v>
      </c>
      <c r="Y1642" s="414">
        <v>0</v>
      </c>
      <c r="Z1642" s="414">
        <v>0</v>
      </c>
      <c r="AA1642" s="414">
        <v>0</v>
      </c>
      <c r="AB1642" s="414">
        <v>0</v>
      </c>
      <c r="AC1642" s="415"/>
      <c r="AD1642" s="421">
        <v>0</v>
      </c>
      <c r="AE1642" s="416">
        <v>0</v>
      </c>
      <c r="AF1642" s="417"/>
      <c r="AG1642" s="375"/>
      <c r="AH1642" s="417"/>
      <c r="AI1642" s="421">
        <v>0</v>
      </c>
      <c r="AJ1642" s="421">
        <v>0</v>
      </c>
      <c r="AK1642" s="421">
        <v>0</v>
      </c>
      <c r="AL1642" s="126"/>
      <c r="AM1642" s="418"/>
      <c r="AN1642" s="418"/>
      <c r="AO1642" s="375">
        <v>0</v>
      </c>
    </row>
    <row r="1643" spans="1:41" ht="24" customHeight="1" x14ac:dyDescent="0.3">
      <c r="A1643" s="419" t="s">
        <v>6323</v>
      </c>
      <c r="B1643" s="411" t="s">
        <v>6324</v>
      </c>
      <c r="C1643" s="412" t="s">
        <v>138</v>
      </c>
      <c r="D1643" s="367">
        <f t="shared" si="144"/>
        <v>0</v>
      </c>
      <c r="E1643" s="368">
        <f t="shared" si="145"/>
        <v>0</v>
      </c>
      <c r="F1643" s="368">
        <f t="shared" si="146"/>
        <v>0</v>
      </c>
      <c r="G1643" s="368">
        <f t="shared" si="147"/>
        <v>0</v>
      </c>
      <c r="H1643" s="368">
        <f t="shared" si="148"/>
        <v>0</v>
      </c>
      <c r="I1643" s="368">
        <f t="shared" si="149"/>
        <v>0</v>
      </c>
      <c r="J1643" s="368">
        <f t="shared" si="150"/>
        <v>0</v>
      </c>
      <c r="K1643" s="368">
        <f t="shared" si="151"/>
        <v>0</v>
      </c>
      <c r="L1643" s="368">
        <f t="shared" si="152"/>
        <v>0</v>
      </c>
      <c r="M1643" s="368">
        <f t="shared" si="153"/>
        <v>0</v>
      </c>
      <c r="N1643" s="370">
        <f t="shared" si="154"/>
        <v>0</v>
      </c>
      <c r="O1643" s="371"/>
      <c r="P1643" s="413">
        <f t="shared" si="159"/>
        <v>0</v>
      </c>
      <c r="Q1643" s="373" t="str">
        <f t="shared" si="160"/>
        <v/>
      </c>
      <c r="R1643" s="374">
        <v>0</v>
      </c>
      <c r="S1643" s="420">
        <v>0</v>
      </c>
      <c r="T1643" s="414">
        <v>0</v>
      </c>
      <c r="U1643" s="414">
        <v>0</v>
      </c>
      <c r="V1643" s="414">
        <v>0</v>
      </c>
      <c r="W1643" s="414">
        <v>0</v>
      </c>
      <c r="X1643" s="414">
        <v>0</v>
      </c>
      <c r="Y1643" s="414">
        <v>0</v>
      </c>
      <c r="Z1643" s="414">
        <v>0</v>
      </c>
      <c r="AA1643" s="414">
        <v>0</v>
      </c>
      <c r="AB1643" s="420">
        <v>0</v>
      </c>
      <c r="AC1643" s="415"/>
      <c r="AD1643" s="421">
        <v>0</v>
      </c>
      <c r="AE1643" s="416">
        <v>0</v>
      </c>
      <c r="AF1643" s="417"/>
      <c r="AG1643" s="375"/>
      <c r="AH1643" s="417"/>
      <c r="AI1643" s="426">
        <v>0</v>
      </c>
      <c r="AJ1643" s="426">
        <v>0</v>
      </c>
      <c r="AK1643" s="426">
        <v>0</v>
      </c>
      <c r="AL1643" s="126"/>
      <c r="AM1643" s="418"/>
      <c r="AN1643" s="418"/>
      <c r="AO1643" s="375">
        <v>25</v>
      </c>
    </row>
    <row r="1644" spans="1:41" ht="24" customHeight="1" x14ac:dyDescent="0.3">
      <c r="A1644" s="419" t="s">
        <v>6325</v>
      </c>
      <c r="B1644" s="436" t="s">
        <v>6326</v>
      </c>
      <c r="C1644" s="437" t="s">
        <v>1841</v>
      </c>
      <c r="D1644" s="367">
        <f t="shared" si="144"/>
        <v>25</v>
      </c>
      <c r="E1644" s="368">
        <f t="shared" si="145"/>
        <v>0</v>
      </c>
      <c r="F1644" s="368">
        <f t="shared" si="146"/>
        <v>0</v>
      </c>
      <c r="G1644" s="368">
        <f t="shared" si="147"/>
        <v>0</v>
      </c>
      <c r="H1644" s="368">
        <f t="shared" si="148"/>
        <v>0</v>
      </c>
      <c r="I1644" s="368">
        <f t="shared" si="149"/>
        <v>0</v>
      </c>
      <c r="J1644" s="368">
        <f t="shared" si="150"/>
        <v>0</v>
      </c>
      <c r="K1644" s="368">
        <f t="shared" si="151"/>
        <v>0</v>
      </c>
      <c r="L1644" s="368">
        <f t="shared" si="152"/>
        <v>0</v>
      </c>
      <c r="M1644" s="368">
        <f t="shared" si="153"/>
        <v>0</v>
      </c>
      <c r="N1644" s="370">
        <f t="shared" si="154"/>
        <v>25</v>
      </c>
      <c r="O1644" s="371"/>
      <c r="P1644" s="413">
        <f t="shared" si="159"/>
        <v>25</v>
      </c>
      <c r="Q1644" s="373">
        <f t="shared" si="160"/>
        <v>351</v>
      </c>
      <c r="R1644" s="374">
        <v>0</v>
      </c>
      <c r="S1644" s="420">
        <v>0</v>
      </c>
      <c r="T1644" s="414">
        <v>0</v>
      </c>
      <c r="U1644" s="414">
        <v>0</v>
      </c>
      <c r="V1644" s="414">
        <v>0</v>
      </c>
      <c r="W1644" s="414">
        <v>0</v>
      </c>
      <c r="X1644" s="414">
        <v>0</v>
      </c>
      <c r="Y1644" s="414">
        <v>0</v>
      </c>
      <c r="Z1644" s="414">
        <v>0</v>
      </c>
      <c r="AA1644" s="414">
        <v>0</v>
      </c>
      <c r="AB1644" s="420">
        <v>0</v>
      </c>
      <c r="AC1644" s="429"/>
      <c r="AD1644" s="124">
        <v>0</v>
      </c>
      <c r="AE1644" s="427">
        <v>0</v>
      </c>
      <c r="AF1644" s="417"/>
      <c r="AG1644" s="375">
        <v>25</v>
      </c>
      <c r="AH1644" s="417"/>
      <c r="AI1644" s="426">
        <v>0</v>
      </c>
      <c r="AJ1644" s="426">
        <v>0</v>
      </c>
      <c r="AK1644" s="426">
        <v>0</v>
      </c>
      <c r="AL1644" s="126"/>
      <c r="AM1644" s="418"/>
      <c r="AN1644" s="418"/>
      <c r="AO1644" s="375">
        <v>0</v>
      </c>
    </row>
    <row r="1645" spans="1:41" ht="24" customHeight="1" x14ac:dyDescent="0.3">
      <c r="A1645" s="422" t="s">
        <v>6327</v>
      </c>
      <c r="B1645" s="423" t="s">
        <v>6328</v>
      </c>
      <c r="C1645" s="424" t="s">
        <v>1885</v>
      </c>
      <c r="D1645" s="367">
        <f t="shared" si="144"/>
        <v>0</v>
      </c>
      <c r="E1645" s="368">
        <f t="shared" si="145"/>
        <v>0</v>
      </c>
      <c r="F1645" s="368">
        <f t="shared" si="146"/>
        <v>0</v>
      </c>
      <c r="G1645" s="368">
        <f t="shared" si="147"/>
        <v>0</v>
      </c>
      <c r="H1645" s="368">
        <f t="shared" si="148"/>
        <v>0</v>
      </c>
      <c r="I1645" s="368">
        <f t="shared" si="149"/>
        <v>0</v>
      </c>
      <c r="J1645" s="368">
        <f t="shared" si="150"/>
        <v>0</v>
      </c>
      <c r="K1645" s="368">
        <f t="shared" si="151"/>
        <v>0</v>
      </c>
      <c r="L1645" s="368">
        <f t="shared" si="152"/>
        <v>0</v>
      </c>
      <c r="M1645" s="368">
        <f t="shared" si="153"/>
        <v>0</v>
      </c>
      <c r="N1645" s="370">
        <f t="shared" si="154"/>
        <v>0</v>
      </c>
      <c r="O1645" s="371"/>
      <c r="P1645" s="413">
        <f t="shared" si="159"/>
        <v>0</v>
      </c>
      <c r="Q1645" s="373" t="str">
        <f t="shared" si="160"/>
        <v/>
      </c>
      <c r="R1645" s="374">
        <v>0</v>
      </c>
      <c r="S1645" s="414">
        <v>0</v>
      </c>
      <c r="T1645" s="414">
        <v>0</v>
      </c>
      <c r="U1645" s="414">
        <v>0</v>
      </c>
      <c r="V1645" s="414">
        <v>0</v>
      </c>
      <c r="W1645" s="414">
        <v>0</v>
      </c>
      <c r="X1645" s="414">
        <v>0</v>
      </c>
      <c r="Y1645" s="414">
        <v>0</v>
      </c>
      <c r="Z1645" s="414">
        <v>0</v>
      </c>
      <c r="AA1645" s="414">
        <v>0</v>
      </c>
      <c r="AB1645" s="414">
        <v>0</v>
      </c>
      <c r="AC1645" s="429"/>
      <c r="AD1645" s="421">
        <v>0</v>
      </c>
      <c r="AE1645" s="416">
        <v>0</v>
      </c>
      <c r="AF1645" s="417"/>
      <c r="AG1645" s="375"/>
      <c r="AH1645" s="417"/>
      <c r="AI1645" s="421">
        <v>0</v>
      </c>
      <c r="AJ1645" s="421">
        <v>0</v>
      </c>
      <c r="AK1645" s="421">
        <v>0</v>
      </c>
      <c r="AL1645" s="126"/>
      <c r="AM1645" s="418"/>
      <c r="AN1645" s="418"/>
      <c r="AO1645" s="425">
        <v>0</v>
      </c>
    </row>
    <row r="1646" spans="1:41" ht="24" customHeight="1" x14ac:dyDescent="0.3">
      <c r="A1646" s="410" t="s">
        <v>6329</v>
      </c>
      <c r="B1646" s="411" t="s">
        <v>6330</v>
      </c>
      <c r="C1646" s="412" t="s">
        <v>163</v>
      </c>
      <c r="D1646" s="367">
        <f t="shared" si="144"/>
        <v>0</v>
      </c>
      <c r="E1646" s="368">
        <f t="shared" si="145"/>
        <v>0</v>
      </c>
      <c r="F1646" s="368">
        <f t="shared" si="146"/>
        <v>0</v>
      </c>
      <c r="G1646" s="368">
        <f t="shared" si="147"/>
        <v>0</v>
      </c>
      <c r="H1646" s="368">
        <f t="shared" si="148"/>
        <v>0</v>
      </c>
      <c r="I1646" s="368">
        <f t="shared" si="149"/>
        <v>0</v>
      </c>
      <c r="J1646" s="368">
        <f t="shared" si="150"/>
        <v>0</v>
      </c>
      <c r="K1646" s="368">
        <f t="shared" si="151"/>
        <v>0</v>
      </c>
      <c r="L1646" s="368">
        <f t="shared" si="152"/>
        <v>0</v>
      </c>
      <c r="M1646" s="368">
        <f t="shared" si="153"/>
        <v>0</v>
      </c>
      <c r="N1646" s="370">
        <f t="shared" si="154"/>
        <v>0</v>
      </c>
      <c r="O1646" s="371"/>
      <c r="P1646" s="413">
        <f t="shared" si="159"/>
        <v>0</v>
      </c>
      <c r="Q1646" s="373" t="str">
        <f t="shared" si="160"/>
        <v/>
      </c>
      <c r="R1646" s="374">
        <v>0</v>
      </c>
      <c r="S1646" s="420">
        <v>0</v>
      </c>
      <c r="T1646" s="414">
        <v>0</v>
      </c>
      <c r="U1646" s="414">
        <v>0</v>
      </c>
      <c r="V1646" s="414">
        <v>0</v>
      </c>
      <c r="W1646" s="414">
        <v>0</v>
      </c>
      <c r="X1646" s="414">
        <v>0</v>
      </c>
      <c r="Y1646" s="414">
        <v>0</v>
      </c>
      <c r="Z1646" s="414">
        <v>0</v>
      </c>
      <c r="AA1646" s="414">
        <v>0</v>
      </c>
      <c r="AB1646" s="420">
        <v>0</v>
      </c>
      <c r="AC1646" s="415"/>
      <c r="AD1646" s="142">
        <v>0</v>
      </c>
      <c r="AE1646" s="416">
        <v>0</v>
      </c>
      <c r="AF1646" s="417"/>
      <c r="AG1646" s="375"/>
      <c r="AH1646" s="417"/>
      <c r="AI1646" s="421">
        <v>0</v>
      </c>
      <c r="AJ1646" s="421">
        <v>0</v>
      </c>
      <c r="AK1646" s="421">
        <v>0</v>
      </c>
      <c r="AL1646" s="126"/>
      <c r="AM1646" s="418"/>
      <c r="AN1646" s="418"/>
      <c r="AO1646" s="375">
        <v>0</v>
      </c>
    </row>
    <row r="1647" spans="1:41" ht="24" customHeight="1" x14ac:dyDescent="0.3">
      <c r="A1647" s="410" t="s">
        <v>6331</v>
      </c>
      <c r="B1647" s="411" t="s">
        <v>6332</v>
      </c>
      <c r="C1647" s="412" t="s">
        <v>2113</v>
      </c>
      <c r="D1647" s="367">
        <f t="shared" si="144"/>
        <v>0</v>
      </c>
      <c r="E1647" s="368">
        <f t="shared" si="145"/>
        <v>0</v>
      </c>
      <c r="F1647" s="368">
        <f t="shared" si="146"/>
        <v>0</v>
      </c>
      <c r="G1647" s="368">
        <f t="shared" si="147"/>
        <v>0</v>
      </c>
      <c r="H1647" s="368">
        <f t="shared" si="148"/>
        <v>0</v>
      </c>
      <c r="I1647" s="368">
        <f t="shared" si="149"/>
        <v>0</v>
      </c>
      <c r="J1647" s="368">
        <f t="shared" si="150"/>
        <v>0</v>
      </c>
      <c r="K1647" s="368">
        <f t="shared" si="151"/>
        <v>0</v>
      </c>
      <c r="L1647" s="368">
        <f t="shared" si="152"/>
        <v>0</v>
      </c>
      <c r="M1647" s="368">
        <f t="shared" si="153"/>
        <v>0</v>
      </c>
      <c r="N1647" s="370">
        <f t="shared" si="154"/>
        <v>0</v>
      </c>
      <c r="O1647" s="371"/>
      <c r="P1647" s="413">
        <f t="shared" si="159"/>
        <v>0</v>
      </c>
      <c r="Q1647" s="373" t="str">
        <f t="shared" si="160"/>
        <v/>
      </c>
      <c r="R1647" s="374">
        <v>0</v>
      </c>
      <c r="S1647" s="420">
        <v>0</v>
      </c>
      <c r="T1647" s="414">
        <v>0</v>
      </c>
      <c r="U1647" s="414">
        <v>0</v>
      </c>
      <c r="V1647" s="414">
        <v>0</v>
      </c>
      <c r="W1647" s="414">
        <v>0</v>
      </c>
      <c r="X1647" s="414">
        <v>0</v>
      </c>
      <c r="Y1647" s="414">
        <v>0</v>
      </c>
      <c r="Z1647" s="414">
        <v>0</v>
      </c>
      <c r="AA1647" s="414">
        <v>0</v>
      </c>
      <c r="AB1647" s="420">
        <v>0</v>
      </c>
      <c r="AC1647" s="429"/>
      <c r="AD1647" s="421">
        <v>0</v>
      </c>
      <c r="AE1647" s="416">
        <v>0</v>
      </c>
      <c r="AF1647" s="433"/>
      <c r="AG1647" s="425"/>
      <c r="AH1647" s="433"/>
      <c r="AI1647" s="426">
        <v>0</v>
      </c>
      <c r="AJ1647" s="426">
        <v>0</v>
      </c>
      <c r="AK1647" s="426">
        <v>0</v>
      </c>
      <c r="AL1647" s="126"/>
      <c r="AM1647" s="418"/>
      <c r="AN1647" s="418"/>
      <c r="AO1647" s="375">
        <v>0</v>
      </c>
    </row>
    <row r="1648" spans="1:41" ht="24" customHeight="1" x14ac:dyDescent="0.3">
      <c r="A1648" s="410" t="s">
        <v>6333</v>
      </c>
      <c r="B1648" s="411" t="s">
        <v>6334</v>
      </c>
      <c r="C1648" s="412" t="s">
        <v>1031</v>
      </c>
      <c r="D1648" s="367">
        <f t="shared" si="144"/>
        <v>52</v>
      </c>
      <c r="E1648" s="368">
        <f t="shared" si="145"/>
        <v>23</v>
      </c>
      <c r="F1648" s="368">
        <f t="shared" si="146"/>
        <v>0</v>
      </c>
      <c r="G1648" s="368">
        <f t="shared" si="147"/>
        <v>0</v>
      </c>
      <c r="H1648" s="368">
        <f t="shared" si="148"/>
        <v>0</v>
      </c>
      <c r="I1648" s="368">
        <f t="shared" si="149"/>
        <v>0</v>
      </c>
      <c r="J1648" s="368">
        <f t="shared" si="150"/>
        <v>0</v>
      </c>
      <c r="K1648" s="368">
        <f t="shared" si="151"/>
        <v>0</v>
      </c>
      <c r="L1648" s="368">
        <f t="shared" si="152"/>
        <v>0</v>
      </c>
      <c r="M1648" s="368">
        <f t="shared" si="153"/>
        <v>0</v>
      </c>
      <c r="N1648" s="370">
        <f t="shared" si="154"/>
        <v>75</v>
      </c>
      <c r="O1648" s="371"/>
      <c r="P1648" s="413">
        <f t="shared" si="159"/>
        <v>75</v>
      </c>
      <c r="Q1648" s="373">
        <f t="shared" si="160"/>
        <v>98</v>
      </c>
      <c r="R1648" s="374">
        <v>0</v>
      </c>
      <c r="S1648" s="420">
        <v>0</v>
      </c>
      <c r="T1648" s="414">
        <v>0</v>
      </c>
      <c r="U1648" s="414">
        <v>0</v>
      </c>
      <c r="V1648" s="414">
        <v>0</v>
      </c>
      <c r="W1648" s="414">
        <v>0</v>
      </c>
      <c r="X1648" s="414">
        <v>0</v>
      </c>
      <c r="Y1648" s="414">
        <v>0</v>
      </c>
      <c r="Z1648" s="414">
        <v>0</v>
      </c>
      <c r="AA1648" s="414">
        <v>0</v>
      </c>
      <c r="AB1648" s="420">
        <v>23</v>
      </c>
      <c r="AC1648" s="415"/>
      <c r="AD1648" s="142">
        <v>0</v>
      </c>
      <c r="AE1648" s="416">
        <v>0</v>
      </c>
      <c r="AF1648" s="417">
        <v>52</v>
      </c>
      <c r="AG1648" s="375"/>
      <c r="AH1648" s="417"/>
      <c r="AI1648" s="426">
        <v>0</v>
      </c>
      <c r="AJ1648" s="426">
        <v>0</v>
      </c>
      <c r="AK1648" s="426">
        <v>0</v>
      </c>
      <c r="AL1648" s="126"/>
      <c r="AM1648" s="418"/>
      <c r="AN1648" s="418"/>
      <c r="AO1648" s="425">
        <v>0</v>
      </c>
    </row>
    <row r="1649" spans="1:41" ht="24" customHeight="1" x14ac:dyDescent="0.3">
      <c r="A1649" s="419" t="s">
        <v>2057</v>
      </c>
      <c r="B1649" s="411" t="s">
        <v>2058</v>
      </c>
      <c r="C1649" s="412" t="s">
        <v>138</v>
      </c>
      <c r="D1649" s="367">
        <f t="shared" si="144"/>
        <v>34</v>
      </c>
      <c r="E1649" s="368">
        <f t="shared" si="145"/>
        <v>4</v>
      </c>
      <c r="F1649" s="368">
        <f t="shared" si="146"/>
        <v>0</v>
      </c>
      <c r="G1649" s="368">
        <f t="shared" si="147"/>
        <v>0</v>
      </c>
      <c r="H1649" s="368">
        <f t="shared" si="148"/>
        <v>0</v>
      </c>
      <c r="I1649" s="368">
        <f t="shared" si="149"/>
        <v>0</v>
      </c>
      <c r="J1649" s="368">
        <f t="shared" si="150"/>
        <v>0</v>
      </c>
      <c r="K1649" s="368">
        <f t="shared" si="151"/>
        <v>0</v>
      </c>
      <c r="L1649" s="368">
        <f t="shared" si="152"/>
        <v>0</v>
      </c>
      <c r="M1649" s="368">
        <f t="shared" si="153"/>
        <v>0</v>
      </c>
      <c r="N1649" s="370">
        <f t="shared" si="154"/>
        <v>38</v>
      </c>
      <c r="O1649" s="371"/>
      <c r="P1649" s="413">
        <f t="shared" si="159"/>
        <v>38</v>
      </c>
      <c r="Q1649" s="373">
        <f t="shared" si="160"/>
        <v>224</v>
      </c>
      <c r="R1649" s="374">
        <v>0</v>
      </c>
      <c r="S1649" s="428">
        <v>0</v>
      </c>
      <c r="T1649" s="414">
        <v>0</v>
      </c>
      <c r="U1649" s="414">
        <v>0</v>
      </c>
      <c r="V1649" s="414">
        <v>0</v>
      </c>
      <c r="W1649" s="414">
        <v>0</v>
      </c>
      <c r="X1649" s="414">
        <v>0</v>
      </c>
      <c r="Y1649" s="414">
        <v>0</v>
      </c>
      <c r="Z1649" s="414">
        <v>0</v>
      </c>
      <c r="AA1649" s="414">
        <v>0</v>
      </c>
      <c r="AB1649" s="428">
        <v>4</v>
      </c>
      <c r="AC1649" s="429"/>
      <c r="AD1649" s="450">
        <v>0</v>
      </c>
      <c r="AE1649" s="416">
        <v>0</v>
      </c>
      <c r="AF1649" s="417">
        <v>34</v>
      </c>
      <c r="AG1649" s="375"/>
      <c r="AH1649" s="417"/>
      <c r="AI1649" s="421">
        <v>0</v>
      </c>
      <c r="AJ1649" s="421">
        <v>0</v>
      </c>
      <c r="AK1649" s="421">
        <v>0</v>
      </c>
      <c r="AL1649" s="126"/>
      <c r="AM1649" s="418"/>
      <c r="AN1649" s="418"/>
      <c r="AO1649" s="375">
        <v>0</v>
      </c>
    </row>
    <row r="1650" spans="1:41" ht="24" customHeight="1" x14ac:dyDescent="0.3">
      <c r="A1650" s="410" t="s">
        <v>6335</v>
      </c>
      <c r="B1650" s="411" t="s">
        <v>6336</v>
      </c>
      <c r="C1650" s="412" t="s">
        <v>1477</v>
      </c>
      <c r="D1650" s="367">
        <f t="shared" si="144"/>
        <v>0</v>
      </c>
      <c r="E1650" s="368">
        <f t="shared" si="145"/>
        <v>0</v>
      </c>
      <c r="F1650" s="368">
        <f t="shared" si="146"/>
        <v>0</v>
      </c>
      <c r="G1650" s="368">
        <f t="shared" si="147"/>
        <v>0</v>
      </c>
      <c r="H1650" s="368">
        <f t="shared" si="148"/>
        <v>0</v>
      </c>
      <c r="I1650" s="368">
        <f t="shared" si="149"/>
        <v>0</v>
      </c>
      <c r="J1650" s="368">
        <f t="shared" si="150"/>
        <v>0</v>
      </c>
      <c r="K1650" s="368">
        <f t="shared" si="151"/>
        <v>0</v>
      </c>
      <c r="L1650" s="368">
        <f t="shared" si="152"/>
        <v>0</v>
      </c>
      <c r="M1650" s="368">
        <f t="shared" si="153"/>
        <v>0</v>
      </c>
      <c r="N1650" s="370">
        <f t="shared" si="154"/>
        <v>0</v>
      </c>
      <c r="O1650" s="371"/>
      <c r="P1650" s="413">
        <f t="shared" si="159"/>
        <v>0</v>
      </c>
      <c r="Q1650" s="373" t="str">
        <f t="shared" si="160"/>
        <v/>
      </c>
      <c r="R1650" s="374">
        <v>0</v>
      </c>
      <c r="S1650" s="428">
        <v>0</v>
      </c>
      <c r="T1650" s="414">
        <v>0</v>
      </c>
      <c r="U1650" s="414">
        <v>0</v>
      </c>
      <c r="V1650" s="414">
        <v>0</v>
      </c>
      <c r="W1650" s="414">
        <v>0</v>
      </c>
      <c r="X1650" s="414">
        <v>0</v>
      </c>
      <c r="Y1650" s="414">
        <v>0</v>
      </c>
      <c r="Z1650" s="414">
        <v>0</v>
      </c>
      <c r="AA1650" s="414">
        <v>0</v>
      </c>
      <c r="AB1650" s="428">
        <v>0</v>
      </c>
      <c r="AC1650" s="415"/>
      <c r="AD1650" s="421">
        <v>0</v>
      </c>
      <c r="AE1650" s="416">
        <v>0</v>
      </c>
      <c r="AF1650" s="417"/>
      <c r="AG1650" s="375"/>
      <c r="AH1650" s="417"/>
      <c r="AI1650" s="124">
        <v>0</v>
      </c>
      <c r="AJ1650" s="124">
        <v>0</v>
      </c>
      <c r="AK1650" s="124">
        <v>0</v>
      </c>
      <c r="AL1650" s="126"/>
      <c r="AM1650" s="418"/>
      <c r="AN1650" s="418"/>
      <c r="AO1650" s="375">
        <v>0</v>
      </c>
    </row>
    <row r="1651" spans="1:41" ht="24" customHeight="1" x14ac:dyDescent="0.3">
      <c r="A1651" s="419" t="s">
        <v>6337</v>
      </c>
      <c r="B1651" s="411" t="s">
        <v>6336</v>
      </c>
      <c r="C1651" s="412" t="s">
        <v>6338</v>
      </c>
      <c r="D1651" s="367">
        <f t="shared" si="144"/>
        <v>0</v>
      </c>
      <c r="E1651" s="368">
        <f t="shared" si="145"/>
        <v>0</v>
      </c>
      <c r="F1651" s="368">
        <f t="shared" si="146"/>
        <v>0</v>
      </c>
      <c r="G1651" s="368">
        <f t="shared" si="147"/>
        <v>0</v>
      </c>
      <c r="H1651" s="368">
        <f t="shared" si="148"/>
        <v>0</v>
      </c>
      <c r="I1651" s="368">
        <f t="shared" si="149"/>
        <v>0</v>
      </c>
      <c r="J1651" s="368">
        <f t="shared" si="150"/>
        <v>0</v>
      </c>
      <c r="K1651" s="368">
        <f t="shared" si="151"/>
        <v>0</v>
      </c>
      <c r="L1651" s="368">
        <f t="shared" si="152"/>
        <v>0</v>
      </c>
      <c r="M1651" s="368">
        <f t="shared" si="153"/>
        <v>0</v>
      </c>
      <c r="N1651" s="370">
        <f t="shared" si="154"/>
        <v>0</v>
      </c>
      <c r="O1651" s="371"/>
      <c r="P1651" s="413">
        <f t="shared" si="159"/>
        <v>0</v>
      </c>
      <c r="Q1651" s="373" t="str">
        <f t="shared" si="160"/>
        <v/>
      </c>
      <c r="R1651" s="374">
        <v>0</v>
      </c>
      <c r="S1651" s="420">
        <v>0</v>
      </c>
      <c r="T1651" s="414">
        <v>0</v>
      </c>
      <c r="U1651" s="414">
        <v>0</v>
      </c>
      <c r="V1651" s="414">
        <v>0</v>
      </c>
      <c r="W1651" s="414">
        <v>0</v>
      </c>
      <c r="X1651" s="414">
        <v>0</v>
      </c>
      <c r="Y1651" s="414">
        <v>0</v>
      </c>
      <c r="Z1651" s="414">
        <v>0</v>
      </c>
      <c r="AA1651" s="414">
        <v>0</v>
      </c>
      <c r="AB1651" s="420">
        <v>0</v>
      </c>
      <c r="AC1651" s="429"/>
      <c r="AD1651" s="430">
        <v>0</v>
      </c>
      <c r="AE1651" s="427">
        <v>0</v>
      </c>
      <c r="AF1651" s="417"/>
      <c r="AG1651" s="375"/>
      <c r="AH1651" s="417"/>
      <c r="AI1651" s="421">
        <v>0</v>
      </c>
      <c r="AJ1651" s="421">
        <v>0</v>
      </c>
      <c r="AK1651" s="421">
        <v>0</v>
      </c>
      <c r="AL1651" s="126"/>
      <c r="AM1651" s="418"/>
      <c r="AN1651" s="418"/>
      <c r="AO1651" s="375">
        <v>0</v>
      </c>
    </row>
    <row r="1652" spans="1:41" ht="24" customHeight="1" x14ac:dyDescent="0.3">
      <c r="A1652" s="419" t="s">
        <v>6339</v>
      </c>
      <c r="B1652" s="411" t="s">
        <v>6340</v>
      </c>
      <c r="C1652" s="412" t="s">
        <v>2334</v>
      </c>
      <c r="D1652" s="367">
        <f t="shared" si="144"/>
        <v>18</v>
      </c>
      <c r="E1652" s="368">
        <f t="shared" si="145"/>
        <v>10</v>
      </c>
      <c r="F1652" s="368">
        <f t="shared" si="146"/>
        <v>0</v>
      </c>
      <c r="G1652" s="368">
        <f t="shared" si="147"/>
        <v>0</v>
      </c>
      <c r="H1652" s="368">
        <f t="shared" si="148"/>
        <v>0</v>
      </c>
      <c r="I1652" s="368">
        <f t="shared" si="149"/>
        <v>0</v>
      </c>
      <c r="J1652" s="368">
        <f t="shared" si="150"/>
        <v>0</v>
      </c>
      <c r="K1652" s="368">
        <f t="shared" si="151"/>
        <v>0</v>
      </c>
      <c r="L1652" s="368">
        <f t="shared" si="152"/>
        <v>0</v>
      </c>
      <c r="M1652" s="368">
        <f t="shared" si="153"/>
        <v>0</v>
      </c>
      <c r="N1652" s="370">
        <f t="shared" si="154"/>
        <v>28</v>
      </c>
      <c r="O1652" s="371"/>
      <c r="P1652" s="413">
        <f t="shared" si="159"/>
        <v>28</v>
      </c>
      <c r="Q1652" s="373">
        <f t="shared" si="160"/>
        <v>314</v>
      </c>
      <c r="R1652" s="374">
        <v>0</v>
      </c>
      <c r="S1652" s="432">
        <v>0</v>
      </c>
      <c r="T1652" s="414">
        <v>0</v>
      </c>
      <c r="U1652" s="414">
        <v>0</v>
      </c>
      <c r="V1652" s="414">
        <v>0</v>
      </c>
      <c r="W1652" s="414">
        <v>0</v>
      </c>
      <c r="X1652" s="414">
        <v>0</v>
      </c>
      <c r="Y1652" s="414">
        <v>0</v>
      </c>
      <c r="Z1652" s="414">
        <v>0</v>
      </c>
      <c r="AA1652" s="414">
        <v>0</v>
      </c>
      <c r="AB1652" s="432">
        <v>10</v>
      </c>
      <c r="AC1652" s="415"/>
      <c r="AD1652" s="389">
        <v>0</v>
      </c>
      <c r="AE1652" s="427">
        <v>0</v>
      </c>
      <c r="AF1652" s="417"/>
      <c r="AG1652" s="375">
        <v>18</v>
      </c>
      <c r="AH1652" s="417"/>
      <c r="AI1652" s="142">
        <v>0</v>
      </c>
      <c r="AJ1652" s="142">
        <v>0</v>
      </c>
      <c r="AK1652" s="142">
        <v>0</v>
      </c>
      <c r="AL1652" s="126"/>
      <c r="AM1652" s="418"/>
      <c r="AN1652" s="418"/>
      <c r="AO1652" s="375">
        <v>0</v>
      </c>
    </row>
    <row r="1653" spans="1:41" ht="24" customHeight="1" x14ac:dyDescent="0.3">
      <c r="A1653" s="419" t="s">
        <v>6341</v>
      </c>
      <c r="B1653" s="436" t="s">
        <v>6342</v>
      </c>
      <c r="C1653" s="437" t="s">
        <v>2370</v>
      </c>
      <c r="D1653" s="367">
        <f t="shared" si="144"/>
        <v>8</v>
      </c>
      <c r="E1653" s="368">
        <f t="shared" si="145"/>
        <v>0</v>
      </c>
      <c r="F1653" s="368">
        <f t="shared" si="146"/>
        <v>0</v>
      </c>
      <c r="G1653" s="368">
        <f t="shared" si="147"/>
        <v>0</v>
      </c>
      <c r="H1653" s="368">
        <f t="shared" si="148"/>
        <v>0</v>
      </c>
      <c r="I1653" s="368">
        <f t="shared" si="149"/>
        <v>0</v>
      </c>
      <c r="J1653" s="368">
        <f t="shared" si="150"/>
        <v>0</v>
      </c>
      <c r="K1653" s="368">
        <f t="shared" si="151"/>
        <v>0</v>
      </c>
      <c r="L1653" s="368">
        <f t="shared" si="152"/>
        <v>0</v>
      </c>
      <c r="M1653" s="368">
        <f t="shared" si="153"/>
        <v>0</v>
      </c>
      <c r="N1653" s="370">
        <f t="shared" si="154"/>
        <v>8</v>
      </c>
      <c r="O1653" s="371"/>
      <c r="P1653" s="413">
        <f t="shared" si="159"/>
        <v>8</v>
      </c>
      <c r="Q1653" s="373">
        <f t="shared" si="160"/>
        <v>762</v>
      </c>
      <c r="R1653" s="374">
        <v>0</v>
      </c>
      <c r="S1653" s="390">
        <v>0</v>
      </c>
      <c r="T1653" s="414">
        <v>0</v>
      </c>
      <c r="U1653" s="414">
        <v>0</v>
      </c>
      <c r="V1653" s="414">
        <v>0</v>
      </c>
      <c r="W1653" s="414">
        <v>0</v>
      </c>
      <c r="X1653" s="414">
        <v>0</v>
      </c>
      <c r="Y1653" s="414">
        <v>0</v>
      </c>
      <c r="Z1653" s="414">
        <v>0</v>
      </c>
      <c r="AA1653" s="414">
        <v>0</v>
      </c>
      <c r="AB1653" s="390">
        <v>0</v>
      </c>
      <c r="AC1653" s="429"/>
      <c r="AD1653" s="421">
        <v>0</v>
      </c>
      <c r="AE1653" s="427">
        <v>0</v>
      </c>
      <c r="AF1653" s="417"/>
      <c r="AG1653" s="375">
        <v>8</v>
      </c>
      <c r="AH1653" s="417"/>
      <c r="AI1653" s="124">
        <v>0</v>
      </c>
      <c r="AJ1653" s="124">
        <v>0</v>
      </c>
      <c r="AK1653" s="124">
        <v>0</v>
      </c>
      <c r="AL1653" s="126"/>
      <c r="AM1653" s="418"/>
      <c r="AN1653" s="418"/>
      <c r="AO1653" s="375">
        <v>0</v>
      </c>
    </row>
    <row r="1654" spans="1:41" ht="24" customHeight="1" x14ac:dyDescent="0.3">
      <c r="A1654" s="422" t="s">
        <v>6343</v>
      </c>
      <c r="B1654" s="423" t="s">
        <v>6344</v>
      </c>
      <c r="C1654" s="424" t="s">
        <v>3469</v>
      </c>
      <c r="D1654" s="367">
        <f t="shared" si="144"/>
        <v>0</v>
      </c>
      <c r="E1654" s="368">
        <f t="shared" si="145"/>
        <v>0</v>
      </c>
      <c r="F1654" s="368">
        <f t="shared" si="146"/>
        <v>0</v>
      </c>
      <c r="G1654" s="368">
        <f t="shared" si="147"/>
        <v>0</v>
      </c>
      <c r="H1654" s="368">
        <f t="shared" si="148"/>
        <v>0</v>
      </c>
      <c r="I1654" s="368">
        <f t="shared" si="149"/>
        <v>0</v>
      </c>
      <c r="J1654" s="368">
        <f t="shared" si="150"/>
        <v>0</v>
      </c>
      <c r="K1654" s="368">
        <f t="shared" si="151"/>
        <v>0</v>
      </c>
      <c r="L1654" s="368">
        <f t="shared" si="152"/>
        <v>0</v>
      </c>
      <c r="M1654" s="368">
        <f t="shared" si="153"/>
        <v>0</v>
      </c>
      <c r="N1654" s="446">
        <f t="shared" si="154"/>
        <v>0</v>
      </c>
      <c r="O1654" s="371"/>
      <c r="P1654" s="448">
        <f t="shared" si="159"/>
        <v>0</v>
      </c>
      <c r="Q1654" s="373" t="str">
        <f t="shared" si="160"/>
        <v/>
      </c>
      <c r="R1654" s="374">
        <v>0</v>
      </c>
      <c r="S1654" s="420">
        <v>0</v>
      </c>
      <c r="T1654" s="414">
        <v>0</v>
      </c>
      <c r="U1654" s="414">
        <v>0</v>
      </c>
      <c r="V1654" s="414">
        <v>0</v>
      </c>
      <c r="W1654" s="414">
        <v>0</v>
      </c>
      <c r="X1654" s="414">
        <v>0</v>
      </c>
      <c r="Y1654" s="414">
        <v>0</v>
      </c>
      <c r="Z1654" s="414">
        <v>0</v>
      </c>
      <c r="AA1654" s="414">
        <v>0</v>
      </c>
      <c r="AB1654" s="420">
        <v>0</v>
      </c>
      <c r="AC1654" s="429"/>
      <c r="AD1654" s="421">
        <v>0</v>
      </c>
      <c r="AE1654" s="416">
        <v>0</v>
      </c>
      <c r="AF1654" s="417"/>
      <c r="AG1654" s="375"/>
      <c r="AH1654" s="417"/>
      <c r="AI1654" s="421">
        <v>0</v>
      </c>
      <c r="AJ1654" s="421">
        <v>0</v>
      </c>
      <c r="AK1654" s="421">
        <v>0</v>
      </c>
      <c r="AL1654" s="126"/>
      <c r="AM1654" s="418"/>
      <c r="AN1654" s="418"/>
      <c r="AO1654" s="375">
        <v>0</v>
      </c>
    </row>
    <row r="1655" spans="1:41" ht="24" customHeight="1" x14ac:dyDescent="0.3">
      <c r="A1655" s="410" t="s">
        <v>6345</v>
      </c>
      <c r="B1655" s="411" t="s">
        <v>6344</v>
      </c>
      <c r="C1655" s="412" t="s">
        <v>2428</v>
      </c>
      <c r="D1655" s="367">
        <f t="shared" si="144"/>
        <v>42</v>
      </c>
      <c r="E1655" s="368">
        <f t="shared" si="145"/>
        <v>13</v>
      </c>
      <c r="F1655" s="368">
        <f t="shared" si="146"/>
        <v>0</v>
      </c>
      <c r="G1655" s="368">
        <f t="shared" si="147"/>
        <v>0</v>
      </c>
      <c r="H1655" s="368">
        <f t="shared" si="148"/>
        <v>0</v>
      </c>
      <c r="I1655" s="368">
        <f t="shared" si="149"/>
        <v>0</v>
      </c>
      <c r="J1655" s="368">
        <f t="shared" si="150"/>
        <v>0</v>
      </c>
      <c r="K1655" s="368">
        <f t="shared" si="151"/>
        <v>0</v>
      </c>
      <c r="L1655" s="368">
        <f t="shared" si="152"/>
        <v>0</v>
      </c>
      <c r="M1655" s="368">
        <f t="shared" si="153"/>
        <v>0</v>
      </c>
      <c r="N1655" s="370">
        <f t="shared" si="154"/>
        <v>55</v>
      </c>
      <c r="O1655" s="371"/>
      <c r="P1655" s="413">
        <f t="shared" si="159"/>
        <v>55</v>
      </c>
      <c r="Q1655" s="373">
        <f t="shared" si="160"/>
        <v>142</v>
      </c>
      <c r="R1655" s="431">
        <v>0</v>
      </c>
      <c r="S1655" s="425">
        <v>42</v>
      </c>
      <c r="T1655" s="414">
        <v>0</v>
      </c>
      <c r="U1655" s="414">
        <v>0</v>
      </c>
      <c r="V1655" s="414">
        <v>0</v>
      </c>
      <c r="W1655" s="414">
        <v>0</v>
      </c>
      <c r="X1655" s="414">
        <v>0</v>
      </c>
      <c r="Y1655" s="414">
        <v>0</v>
      </c>
      <c r="Z1655" s="414">
        <v>0</v>
      </c>
      <c r="AA1655" s="414">
        <v>0</v>
      </c>
      <c r="AB1655" s="425">
        <v>0</v>
      </c>
      <c r="AC1655" s="429"/>
      <c r="AD1655" s="426">
        <v>0</v>
      </c>
      <c r="AE1655" s="427">
        <v>0</v>
      </c>
      <c r="AF1655" s="417">
        <v>13</v>
      </c>
      <c r="AG1655" s="375"/>
      <c r="AH1655" s="417"/>
      <c r="AI1655" s="421">
        <v>0</v>
      </c>
      <c r="AJ1655" s="421">
        <v>0</v>
      </c>
      <c r="AK1655" s="421">
        <v>0</v>
      </c>
      <c r="AL1655" s="434"/>
      <c r="AM1655" s="435"/>
      <c r="AN1655" s="435"/>
      <c r="AO1655" s="425">
        <v>0</v>
      </c>
    </row>
    <row r="1656" spans="1:41" ht="24" customHeight="1" x14ac:dyDescent="0.3">
      <c r="A1656" s="410" t="s">
        <v>6346</v>
      </c>
      <c r="B1656" s="411" t="s">
        <v>6347</v>
      </c>
      <c r="C1656" s="412" t="s">
        <v>6348</v>
      </c>
      <c r="D1656" s="367">
        <f t="shared" si="144"/>
        <v>0</v>
      </c>
      <c r="E1656" s="368">
        <f t="shared" si="145"/>
        <v>0</v>
      </c>
      <c r="F1656" s="368">
        <f t="shared" si="146"/>
        <v>0</v>
      </c>
      <c r="G1656" s="368">
        <f t="shared" si="147"/>
        <v>0</v>
      </c>
      <c r="H1656" s="368">
        <f t="shared" si="148"/>
        <v>0</v>
      </c>
      <c r="I1656" s="368">
        <f t="shared" si="149"/>
        <v>0</v>
      </c>
      <c r="J1656" s="368">
        <f t="shared" si="150"/>
        <v>0</v>
      </c>
      <c r="K1656" s="368">
        <f t="shared" si="151"/>
        <v>0</v>
      </c>
      <c r="L1656" s="368">
        <f t="shared" si="152"/>
        <v>0</v>
      </c>
      <c r="M1656" s="368">
        <f t="shared" si="153"/>
        <v>0</v>
      </c>
      <c r="N1656" s="370">
        <f t="shared" si="154"/>
        <v>0</v>
      </c>
      <c r="O1656" s="371"/>
      <c r="P1656" s="413">
        <f t="shared" si="159"/>
        <v>0</v>
      </c>
      <c r="Q1656" s="373" t="str">
        <f t="shared" si="160"/>
        <v/>
      </c>
      <c r="R1656" s="374">
        <v>0</v>
      </c>
      <c r="S1656" s="414">
        <v>0</v>
      </c>
      <c r="T1656" s="414">
        <v>0</v>
      </c>
      <c r="U1656" s="414">
        <v>0</v>
      </c>
      <c r="V1656" s="414">
        <v>0</v>
      </c>
      <c r="W1656" s="414">
        <v>0</v>
      </c>
      <c r="X1656" s="414">
        <v>0</v>
      </c>
      <c r="Y1656" s="414">
        <v>0</v>
      </c>
      <c r="Z1656" s="414">
        <v>0</v>
      </c>
      <c r="AA1656" s="414">
        <v>0</v>
      </c>
      <c r="AB1656" s="414">
        <v>0</v>
      </c>
      <c r="AC1656" s="415"/>
      <c r="AD1656" s="124">
        <v>0</v>
      </c>
      <c r="AE1656" s="416">
        <v>0</v>
      </c>
      <c r="AF1656" s="417"/>
      <c r="AG1656" s="375"/>
      <c r="AH1656" s="417"/>
      <c r="AI1656" s="124">
        <v>0</v>
      </c>
      <c r="AJ1656" s="124">
        <v>0</v>
      </c>
      <c r="AK1656" s="124">
        <v>0</v>
      </c>
      <c r="AL1656" s="126"/>
      <c r="AM1656" s="418"/>
      <c r="AN1656" s="418"/>
      <c r="AO1656" s="375">
        <v>0</v>
      </c>
    </row>
    <row r="1657" spans="1:41" ht="24" customHeight="1" x14ac:dyDescent="0.3">
      <c r="A1657" s="419" t="s">
        <v>6349</v>
      </c>
      <c r="B1657" s="436" t="s">
        <v>6347</v>
      </c>
      <c r="C1657" s="437" t="s">
        <v>569</v>
      </c>
      <c r="D1657" s="367">
        <f t="shared" si="144"/>
        <v>0</v>
      </c>
      <c r="E1657" s="368">
        <f t="shared" si="145"/>
        <v>0</v>
      </c>
      <c r="F1657" s="368">
        <f t="shared" si="146"/>
        <v>0</v>
      </c>
      <c r="G1657" s="368">
        <f t="shared" si="147"/>
        <v>0</v>
      </c>
      <c r="H1657" s="368">
        <f t="shared" si="148"/>
        <v>0</v>
      </c>
      <c r="I1657" s="368">
        <f t="shared" si="149"/>
        <v>0</v>
      </c>
      <c r="J1657" s="368">
        <f t="shared" si="150"/>
        <v>0</v>
      </c>
      <c r="K1657" s="368">
        <f t="shared" si="151"/>
        <v>0</v>
      </c>
      <c r="L1657" s="368">
        <f t="shared" si="152"/>
        <v>0</v>
      </c>
      <c r="M1657" s="368">
        <f t="shared" si="153"/>
        <v>0</v>
      </c>
      <c r="N1657" s="370">
        <f t="shared" si="154"/>
        <v>0</v>
      </c>
      <c r="O1657" s="371"/>
      <c r="P1657" s="413">
        <f t="shared" si="159"/>
        <v>0</v>
      </c>
      <c r="Q1657" s="373" t="str">
        <f t="shared" si="160"/>
        <v/>
      </c>
      <c r="R1657" s="374">
        <v>0</v>
      </c>
      <c r="S1657" s="428">
        <v>0</v>
      </c>
      <c r="T1657" s="414">
        <v>0</v>
      </c>
      <c r="U1657" s="414">
        <v>0</v>
      </c>
      <c r="V1657" s="414">
        <v>0</v>
      </c>
      <c r="W1657" s="414">
        <v>0</v>
      </c>
      <c r="X1657" s="414">
        <v>0</v>
      </c>
      <c r="Y1657" s="414">
        <v>0</v>
      </c>
      <c r="Z1657" s="414">
        <v>0</v>
      </c>
      <c r="AA1657" s="414">
        <v>0</v>
      </c>
      <c r="AB1657" s="428">
        <v>0</v>
      </c>
      <c r="AC1657" s="429"/>
      <c r="AD1657" s="421">
        <v>0</v>
      </c>
      <c r="AE1657" s="416">
        <v>0</v>
      </c>
      <c r="AF1657" s="417"/>
      <c r="AG1657" s="375"/>
      <c r="AH1657" s="417"/>
      <c r="AI1657" s="421">
        <v>0</v>
      </c>
      <c r="AJ1657" s="421">
        <v>0</v>
      </c>
      <c r="AK1657" s="421">
        <v>0</v>
      </c>
      <c r="AL1657" s="126"/>
      <c r="AM1657" s="418"/>
      <c r="AN1657" s="418"/>
      <c r="AO1657" s="375">
        <v>0</v>
      </c>
    </row>
    <row r="1658" spans="1:41" ht="24" customHeight="1" x14ac:dyDescent="0.3">
      <c r="A1658" s="419" t="s">
        <v>6350</v>
      </c>
      <c r="B1658" s="436" t="s">
        <v>6351</v>
      </c>
      <c r="C1658" s="437" t="s">
        <v>1841</v>
      </c>
      <c r="D1658" s="367">
        <f t="shared" si="144"/>
        <v>0</v>
      </c>
      <c r="E1658" s="368">
        <f t="shared" si="145"/>
        <v>0</v>
      </c>
      <c r="F1658" s="368">
        <f t="shared" si="146"/>
        <v>0</v>
      </c>
      <c r="G1658" s="368">
        <f t="shared" si="147"/>
        <v>0</v>
      </c>
      <c r="H1658" s="368">
        <f t="shared" si="148"/>
        <v>0</v>
      </c>
      <c r="I1658" s="368">
        <f t="shared" si="149"/>
        <v>0</v>
      </c>
      <c r="J1658" s="368">
        <f t="shared" si="150"/>
        <v>0</v>
      </c>
      <c r="K1658" s="368">
        <f t="shared" si="151"/>
        <v>0</v>
      </c>
      <c r="L1658" s="368">
        <f t="shared" si="152"/>
        <v>0</v>
      </c>
      <c r="M1658" s="368">
        <f t="shared" si="153"/>
        <v>0</v>
      </c>
      <c r="N1658" s="370">
        <f t="shared" si="154"/>
        <v>0</v>
      </c>
      <c r="O1658" s="371"/>
      <c r="P1658" s="413">
        <f t="shared" si="159"/>
        <v>0</v>
      </c>
      <c r="Q1658" s="373" t="str">
        <f t="shared" si="160"/>
        <v/>
      </c>
      <c r="R1658" s="431">
        <v>0</v>
      </c>
      <c r="S1658" s="414">
        <v>0</v>
      </c>
      <c r="T1658" s="414">
        <v>0</v>
      </c>
      <c r="U1658" s="414">
        <v>0</v>
      </c>
      <c r="V1658" s="414">
        <v>0</v>
      </c>
      <c r="W1658" s="414">
        <v>0</v>
      </c>
      <c r="X1658" s="414">
        <v>0</v>
      </c>
      <c r="Y1658" s="414">
        <v>0</v>
      </c>
      <c r="Z1658" s="414">
        <v>0</v>
      </c>
      <c r="AA1658" s="414">
        <v>0</v>
      </c>
      <c r="AB1658" s="414">
        <v>0</v>
      </c>
      <c r="AC1658" s="415"/>
      <c r="AD1658" s="450">
        <v>0</v>
      </c>
      <c r="AE1658" s="416">
        <v>0</v>
      </c>
      <c r="AF1658" s="417"/>
      <c r="AG1658" s="375"/>
      <c r="AH1658" s="417"/>
      <c r="AI1658" s="421">
        <v>0</v>
      </c>
      <c r="AJ1658" s="421">
        <v>0</v>
      </c>
      <c r="AK1658" s="421">
        <v>0</v>
      </c>
      <c r="AL1658" s="434"/>
      <c r="AM1658" s="435"/>
      <c r="AN1658" s="435"/>
      <c r="AO1658" s="375">
        <v>0</v>
      </c>
    </row>
    <row r="1659" spans="1:41" ht="24" customHeight="1" x14ac:dyDescent="0.3">
      <c r="A1659" s="410" t="s">
        <v>6352</v>
      </c>
      <c r="B1659" s="411" t="s">
        <v>6353</v>
      </c>
      <c r="C1659" s="412" t="s">
        <v>2043</v>
      </c>
      <c r="D1659" s="367">
        <f t="shared" si="144"/>
        <v>0</v>
      </c>
      <c r="E1659" s="368">
        <f t="shared" si="145"/>
        <v>0</v>
      </c>
      <c r="F1659" s="368">
        <f t="shared" si="146"/>
        <v>0</v>
      </c>
      <c r="G1659" s="368">
        <f t="shared" si="147"/>
        <v>0</v>
      </c>
      <c r="H1659" s="368">
        <f t="shared" si="148"/>
        <v>0</v>
      </c>
      <c r="I1659" s="368">
        <f t="shared" si="149"/>
        <v>0</v>
      </c>
      <c r="J1659" s="368">
        <f t="shared" si="150"/>
        <v>0</v>
      </c>
      <c r="K1659" s="368">
        <f t="shared" si="151"/>
        <v>0</v>
      </c>
      <c r="L1659" s="368">
        <f t="shared" si="152"/>
        <v>0</v>
      </c>
      <c r="M1659" s="368">
        <f t="shared" si="153"/>
        <v>0</v>
      </c>
      <c r="N1659" s="370">
        <f t="shared" si="154"/>
        <v>0</v>
      </c>
      <c r="O1659" s="371"/>
      <c r="P1659" s="413">
        <f t="shared" si="159"/>
        <v>0</v>
      </c>
      <c r="Q1659" s="373" t="str">
        <f t="shared" si="160"/>
        <v/>
      </c>
      <c r="R1659" s="374">
        <v>0</v>
      </c>
      <c r="S1659" s="420">
        <v>0</v>
      </c>
      <c r="T1659" s="414">
        <v>0</v>
      </c>
      <c r="U1659" s="414">
        <v>0</v>
      </c>
      <c r="V1659" s="414">
        <v>0</v>
      </c>
      <c r="W1659" s="414">
        <v>0</v>
      </c>
      <c r="X1659" s="414">
        <v>0</v>
      </c>
      <c r="Y1659" s="414">
        <v>0</v>
      </c>
      <c r="Z1659" s="414">
        <v>0</v>
      </c>
      <c r="AA1659" s="414">
        <v>0</v>
      </c>
      <c r="AB1659" s="420">
        <v>0</v>
      </c>
      <c r="AC1659" s="415"/>
      <c r="AD1659" s="142">
        <v>0</v>
      </c>
      <c r="AE1659" s="416">
        <v>0</v>
      </c>
      <c r="AF1659" s="417"/>
      <c r="AG1659" s="375"/>
      <c r="AH1659" s="417"/>
      <c r="AI1659" s="421">
        <v>0</v>
      </c>
      <c r="AJ1659" s="421">
        <v>0</v>
      </c>
      <c r="AK1659" s="421">
        <v>0</v>
      </c>
      <c r="AL1659" s="126"/>
      <c r="AM1659" s="418"/>
      <c r="AN1659" s="418"/>
      <c r="AO1659" s="375">
        <v>0</v>
      </c>
    </row>
    <row r="1660" spans="1:41" ht="24" customHeight="1" x14ac:dyDescent="0.3">
      <c r="A1660" s="419" t="s">
        <v>6354</v>
      </c>
      <c r="B1660" s="411" t="s">
        <v>6355</v>
      </c>
      <c r="C1660" s="412" t="s">
        <v>1996</v>
      </c>
      <c r="D1660" s="367">
        <f t="shared" si="144"/>
        <v>27</v>
      </c>
      <c r="E1660" s="368">
        <f t="shared" si="145"/>
        <v>17</v>
      </c>
      <c r="F1660" s="368">
        <f t="shared" si="146"/>
        <v>0</v>
      </c>
      <c r="G1660" s="368">
        <f t="shared" si="147"/>
        <v>0</v>
      </c>
      <c r="H1660" s="368">
        <f t="shared" si="148"/>
        <v>0</v>
      </c>
      <c r="I1660" s="368">
        <f t="shared" si="149"/>
        <v>0</v>
      </c>
      <c r="J1660" s="368">
        <f t="shared" si="150"/>
        <v>0</v>
      </c>
      <c r="K1660" s="368">
        <f t="shared" si="151"/>
        <v>0</v>
      </c>
      <c r="L1660" s="368">
        <f t="shared" si="152"/>
        <v>0</v>
      </c>
      <c r="M1660" s="368">
        <f t="shared" si="153"/>
        <v>0</v>
      </c>
      <c r="N1660" s="370">
        <f t="shared" si="154"/>
        <v>44</v>
      </c>
      <c r="O1660" s="371"/>
      <c r="P1660" s="413">
        <f t="shared" si="159"/>
        <v>44</v>
      </c>
      <c r="Q1660" s="373">
        <f t="shared" si="160"/>
        <v>195</v>
      </c>
      <c r="R1660" s="374">
        <v>0</v>
      </c>
      <c r="S1660" s="425">
        <v>0</v>
      </c>
      <c r="T1660" s="414">
        <v>0</v>
      </c>
      <c r="U1660" s="414">
        <v>0</v>
      </c>
      <c r="V1660" s="414">
        <v>0</v>
      </c>
      <c r="W1660" s="414">
        <v>0</v>
      </c>
      <c r="X1660" s="414">
        <v>0</v>
      </c>
      <c r="Y1660" s="414">
        <v>0</v>
      </c>
      <c r="Z1660" s="414">
        <v>0</v>
      </c>
      <c r="AA1660" s="414">
        <v>0</v>
      </c>
      <c r="AB1660" s="425">
        <v>27</v>
      </c>
      <c r="AC1660" s="415"/>
      <c r="AD1660" s="421">
        <v>0</v>
      </c>
      <c r="AE1660" s="416">
        <v>0</v>
      </c>
      <c r="AF1660" s="417"/>
      <c r="AG1660" s="375">
        <v>17</v>
      </c>
      <c r="AH1660" s="417"/>
      <c r="AI1660" s="142">
        <v>0</v>
      </c>
      <c r="AJ1660" s="142">
        <v>0</v>
      </c>
      <c r="AK1660" s="142">
        <v>0</v>
      </c>
      <c r="AL1660" s="126"/>
      <c r="AM1660" s="418"/>
      <c r="AN1660" s="418"/>
      <c r="AO1660" s="375">
        <v>0</v>
      </c>
    </row>
    <row r="1661" spans="1:41" ht="24" customHeight="1" x14ac:dyDescent="0.3">
      <c r="A1661" s="410" t="s">
        <v>6356</v>
      </c>
      <c r="B1661" s="411" t="s">
        <v>6355</v>
      </c>
      <c r="C1661" s="412" t="s">
        <v>3222</v>
      </c>
      <c r="D1661" s="367">
        <f t="shared" si="144"/>
        <v>0</v>
      </c>
      <c r="E1661" s="368">
        <f t="shared" si="145"/>
        <v>0</v>
      </c>
      <c r="F1661" s="368">
        <f t="shared" si="146"/>
        <v>0</v>
      </c>
      <c r="G1661" s="368">
        <f t="shared" si="147"/>
        <v>0</v>
      </c>
      <c r="H1661" s="368">
        <f t="shared" si="148"/>
        <v>0</v>
      </c>
      <c r="I1661" s="368">
        <f t="shared" si="149"/>
        <v>0</v>
      </c>
      <c r="J1661" s="368">
        <f t="shared" si="150"/>
        <v>0</v>
      </c>
      <c r="K1661" s="368">
        <f t="shared" si="151"/>
        <v>0</v>
      </c>
      <c r="L1661" s="368">
        <f t="shared" si="152"/>
        <v>0</v>
      </c>
      <c r="M1661" s="368">
        <f t="shared" si="153"/>
        <v>0</v>
      </c>
      <c r="N1661" s="370">
        <f t="shared" si="154"/>
        <v>0</v>
      </c>
      <c r="O1661" s="371"/>
      <c r="P1661" s="413">
        <f t="shared" si="159"/>
        <v>0</v>
      </c>
      <c r="Q1661" s="373" t="str">
        <f t="shared" si="160"/>
        <v/>
      </c>
      <c r="R1661" s="374">
        <v>0</v>
      </c>
      <c r="S1661" s="428">
        <v>0</v>
      </c>
      <c r="T1661" s="414">
        <v>0</v>
      </c>
      <c r="U1661" s="414">
        <v>0</v>
      </c>
      <c r="V1661" s="414">
        <v>0</v>
      </c>
      <c r="W1661" s="414">
        <v>0</v>
      </c>
      <c r="X1661" s="414">
        <v>0</v>
      </c>
      <c r="Y1661" s="414">
        <v>0</v>
      </c>
      <c r="Z1661" s="414">
        <v>0</v>
      </c>
      <c r="AA1661" s="414">
        <v>0</v>
      </c>
      <c r="AB1661" s="428">
        <v>0</v>
      </c>
      <c r="AC1661" s="415"/>
      <c r="AD1661" s="421">
        <v>0</v>
      </c>
      <c r="AE1661" s="427">
        <v>0</v>
      </c>
      <c r="AF1661" s="417"/>
      <c r="AG1661" s="375"/>
      <c r="AH1661" s="417"/>
      <c r="AI1661" s="142">
        <v>0</v>
      </c>
      <c r="AJ1661" s="142">
        <v>0</v>
      </c>
      <c r="AK1661" s="142">
        <v>0</v>
      </c>
      <c r="AL1661" s="126"/>
      <c r="AM1661" s="418"/>
      <c r="AN1661" s="418"/>
      <c r="AO1661" s="375">
        <v>0</v>
      </c>
    </row>
    <row r="1662" spans="1:41" ht="24" customHeight="1" x14ac:dyDescent="0.3">
      <c r="A1662" s="419" t="s">
        <v>6357</v>
      </c>
      <c r="B1662" s="411" t="s">
        <v>6355</v>
      </c>
      <c r="C1662" s="412" t="s">
        <v>280</v>
      </c>
      <c r="D1662" s="367">
        <f t="shared" si="144"/>
        <v>0</v>
      </c>
      <c r="E1662" s="368">
        <f t="shared" si="145"/>
        <v>0</v>
      </c>
      <c r="F1662" s="368">
        <f t="shared" si="146"/>
        <v>0</v>
      </c>
      <c r="G1662" s="368">
        <f t="shared" si="147"/>
        <v>0</v>
      </c>
      <c r="H1662" s="368">
        <f t="shared" si="148"/>
        <v>0</v>
      </c>
      <c r="I1662" s="368">
        <f t="shared" si="149"/>
        <v>0</v>
      </c>
      <c r="J1662" s="368">
        <f t="shared" si="150"/>
        <v>0</v>
      </c>
      <c r="K1662" s="368">
        <f t="shared" si="151"/>
        <v>0</v>
      </c>
      <c r="L1662" s="368">
        <f t="shared" si="152"/>
        <v>0</v>
      </c>
      <c r="M1662" s="368">
        <f t="shared" si="153"/>
        <v>0</v>
      </c>
      <c r="N1662" s="370">
        <f t="shared" si="154"/>
        <v>0</v>
      </c>
      <c r="O1662" s="371"/>
      <c r="P1662" s="413">
        <f t="shared" si="159"/>
        <v>0</v>
      </c>
      <c r="Q1662" s="373" t="str">
        <f t="shared" si="160"/>
        <v/>
      </c>
      <c r="R1662" s="374">
        <v>0</v>
      </c>
      <c r="S1662" s="420">
        <v>0</v>
      </c>
      <c r="T1662" s="414">
        <v>0</v>
      </c>
      <c r="U1662" s="414">
        <v>0</v>
      </c>
      <c r="V1662" s="414">
        <v>0</v>
      </c>
      <c r="W1662" s="414">
        <v>0</v>
      </c>
      <c r="X1662" s="414">
        <v>0</v>
      </c>
      <c r="Y1662" s="414">
        <v>0</v>
      </c>
      <c r="Z1662" s="414">
        <v>0</v>
      </c>
      <c r="AA1662" s="414">
        <v>0</v>
      </c>
      <c r="AB1662" s="420">
        <v>0</v>
      </c>
      <c r="AC1662" s="415"/>
      <c r="AD1662" s="430">
        <v>0</v>
      </c>
      <c r="AE1662" s="416">
        <v>0</v>
      </c>
      <c r="AF1662" s="417"/>
      <c r="AG1662" s="375"/>
      <c r="AH1662" s="417"/>
      <c r="AI1662" s="421">
        <v>0</v>
      </c>
      <c r="AJ1662" s="421">
        <v>0</v>
      </c>
      <c r="AK1662" s="421">
        <v>0</v>
      </c>
      <c r="AL1662" s="126"/>
      <c r="AM1662" s="418"/>
      <c r="AN1662" s="418"/>
      <c r="AO1662" s="375">
        <v>0</v>
      </c>
    </row>
    <row r="1663" spans="1:41" ht="24" customHeight="1" x14ac:dyDescent="0.3">
      <c r="A1663" s="419" t="s">
        <v>6358</v>
      </c>
      <c r="B1663" s="411" t="s">
        <v>6359</v>
      </c>
      <c r="C1663" s="412" t="s">
        <v>1430</v>
      </c>
      <c r="D1663" s="367">
        <f t="shared" si="144"/>
        <v>0</v>
      </c>
      <c r="E1663" s="368">
        <f t="shared" si="145"/>
        <v>0</v>
      </c>
      <c r="F1663" s="368">
        <f t="shared" si="146"/>
        <v>0</v>
      </c>
      <c r="G1663" s="368">
        <f t="shared" si="147"/>
        <v>0</v>
      </c>
      <c r="H1663" s="368">
        <f t="shared" si="148"/>
        <v>0</v>
      </c>
      <c r="I1663" s="368">
        <f t="shared" si="149"/>
        <v>0</v>
      </c>
      <c r="J1663" s="368">
        <f t="shared" si="150"/>
        <v>0</v>
      </c>
      <c r="K1663" s="368">
        <f t="shared" si="151"/>
        <v>0</v>
      </c>
      <c r="L1663" s="368">
        <f t="shared" si="152"/>
        <v>0</v>
      </c>
      <c r="M1663" s="368">
        <f t="shared" si="153"/>
        <v>0</v>
      </c>
      <c r="N1663" s="370">
        <f t="shared" si="154"/>
        <v>0</v>
      </c>
      <c r="O1663" s="371"/>
      <c r="P1663" s="413">
        <f t="shared" si="159"/>
        <v>0</v>
      </c>
      <c r="Q1663" s="373" t="str">
        <f t="shared" si="160"/>
        <v/>
      </c>
      <c r="R1663" s="374">
        <v>0</v>
      </c>
      <c r="S1663" s="428">
        <v>0</v>
      </c>
      <c r="T1663" s="414">
        <v>0</v>
      </c>
      <c r="U1663" s="414">
        <v>0</v>
      </c>
      <c r="V1663" s="414">
        <v>0</v>
      </c>
      <c r="W1663" s="414">
        <v>0</v>
      </c>
      <c r="X1663" s="414">
        <v>0</v>
      </c>
      <c r="Y1663" s="414">
        <v>0</v>
      </c>
      <c r="Z1663" s="414">
        <v>0</v>
      </c>
      <c r="AA1663" s="414">
        <v>0</v>
      </c>
      <c r="AB1663" s="428">
        <v>0</v>
      </c>
      <c r="AC1663" s="415"/>
      <c r="AD1663" s="421">
        <v>0</v>
      </c>
      <c r="AE1663" s="416">
        <v>0</v>
      </c>
      <c r="AF1663" s="417"/>
      <c r="AG1663" s="375"/>
      <c r="AH1663" s="417"/>
      <c r="AI1663" s="430">
        <v>0</v>
      </c>
      <c r="AJ1663" s="430">
        <v>0</v>
      </c>
      <c r="AK1663" s="430">
        <v>0</v>
      </c>
      <c r="AL1663" s="126"/>
      <c r="AM1663" s="418"/>
      <c r="AN1663" s="418"/>
      <c r="AO1663" s="375">
        <v>0</v>
      </c>
    </row>
    <row r="1664" spans="1:41" ht="24" customHeight="1" x14ac:dyDescent="0.3">
      <c r="A1664" s="419" t="s">
        <v>2414</v>
      </c>
      <c r="B1664" s="411" t="s">
        <v>2417</v>
      </c>
      <c r="C1664" s="412" t="s">
        <v>597</v>
      </c>
      <c r="D1664" s="367">
        <f t="shared" si="144"/>
        <v>17</v>
      </c>
      <c r="E1664" s="368">
        <f t="shared" si="145"/>
        <v>9</v>
      </c>
      <c r="F1664" s="368">
        <f t="shared" si="146"/>
        <v>0</v>
      </c>
      <c r="G1664" s="368">
        <f t="shared" si="147"/>
        <v>0</v>
      </c>
      <c r="H1664" s="368">
        <f t="shared" si="148"/>
        <v>0</v>
      </c>
      <c r="I1664" s="368">
        <f t="shared" si="149"/>
        <v>0</v>
      </c>
      <c r="J1664" s="368">
        <f t="shared" si="150"/>
        <v>0</v>
      </c>
      <c r="K1664" s="368">
        <f t="shared" si="151"/>
        <v>0</v>
      </c>
      <c r="L1664" s="368">
        <f t="shared" si="152"/>
        <v>0</v>
      </c>
      <c r="M1664" s="368">
        <f t="shared" si="153"/>
        <v>0</v>
      </c>
      <c r="N1664" s="370">
        <f t="shared" si="154"/>
        <v>26</v>
      </c>
      <c r="O1664" s="371"/>
      <c r="P1664" s="413">
        <f t="shared" si="159"/>
        <v>26</v>
      </c>
      <c r="Q1664" s="373">
        <f t="shared" si="160"/>
        <v>337</v>
      </c>
      <c r="R1664" s="374">
        <v>0</v>
      </c>
      <c r="S1664" s="420">
        <v>0</v>
      </c>
      <c r="T1664" s="414">
        <v>0</v>
      </c>
      <c r="U1664" s="414">
        <v>0</v>
      </c>
      <c r="V1664" s="414">
        <v>0</v>
      </c>
      <c r="W1664" s="414">
        <v>0</v>
      </c>
      <c r="X1664" s="414">
        <v>0</v>
      </c>
      <c r="Y1664" s="414">
        <v>0</v>
      </c>
      <c r="Z1664" s="414">
        <v>0</v>
      </c>
      <c r="AA1664" s="414">
        <v>0</v>
      </c>
      <c r="AB1664" s="420">
        <v>9</v>
      </c>
      <c r="AC1664" s="415"/>
      <c r="AD1664" s="421">
        <v>0</v>
      </c>
      <c r="AE1664" s="427">
        <v>0</v>
      </c>
      <c r="AF1664" s="417">
        <v>17</v>
      </c>
      <c r="AG1664" s="375"/>
      <c r="AH1664" s="417"/>
      <c r="AI1664" s="389">
        <v>0</v>
      </c>
      <c r="AJ1664" s="389">
        <v>0</v>
      </c>
      <c r="AK1664" s="389">
        <v>0</v>
      </c>
      <c r="AL1664" s="126"/>
      <c r="AM1664" s="418"/>
      <c r="AN1664" s="418"/>
      <c r="AO1664" s="375">
        <v>0</v>
      </c>
    </row>
    <row r="1665" spans="1:41" ht="24" customHeight="1" x14ac:dyDescent="0.3">
      <c r="A1665" s="419" t="s">
        <v>2430</v>
      </c>
      <c r="B1665" s="411" t="s">
        <v>2431</v>
      </c>
      <c r="C1665" s="412" t="s">
        <v>416</v>
      </c>
      <c r="D1665" s="367">
        <f t="shared" si="144"/>
        <v>17</v>
      </c>
      <c r="E1665" s="368">
        <f t="shared" si="145"/>
        <v>0</v>
      </c>
      <c r="F1665" s="368">
        <f t="shared" si="146"/>
        <v>0</v>
      </c>
      <c r="G1665" s="368">
        <f t="shared" si="147"/>
        <v>0</v>
      </c>
      <c r="H1665" s="368">
        <f t="shared" si="148"/>
        <v>0</v>
      </c>
      <c r="I1665" s="368">
        <f t="shared" si="149"/>
        <v>0</v>
      </c>
      <c r="J1665" s="368">
        <f t="shared" si="150"/>
        <v>0</v>
      </c>
      <c r="K1665" s="368">
        <f t="shared" si="151"/>
        <v>0</v>
      </c>
      <c r="L1665" s="368">
        <f t="shared" si="152"/>
        <v>0</v>
      </c>
      <c r="M1665" s="368">
        <f t="shared" si="153"/>
        <v>0</v>
      </c>
      <c r="N1665" s="370">
        <f t="shared" si="154"/>
        <v>17</v>
      </c>
      <c r="O1665" s="371"/>
      <c r="P1665" s="413">
        <f t="shared" si="159"/>
        <v>17</v>
      </c>
      <c r="Q1665" s="373">
        <f t="shared" si="160"/>
        <v>480</v>
      </c>
      <c r="R1665" s="374">
        <v>0</v>
      </c>
      <c r="S1665" s="420">
        <v>0</v>
      </c>
      <c r="T1665" s="414">
        <v>0</v>
      </c>
      <c r="U1665" s="414">
        <v>0</v>
      </c>
      <c r="V1665" s="414">
        <v>0</v>
      </c>
      <c r="W1665" s="414">
        <v>0</v>
      </c>
      <c r="X1665" s="414">
        <v>0</v>
      </c>
      <c r="Y1665" s="414">
        <v>0</v>
      </c>
      <c r="Z1665" s="414">
        <v>0</v>
      </c>
      <c r="AA1665" s="414">
        <v>0</v>
      </c>
      <c r="AB1665" s="420">
        <v>0</v>
      </c>
      <c r="AC1665" s="415"/>
      <c r="AD1665" s="426">
        <v>0</v>
      </c>
      <c r="AE1665" s="427">
        <v>0</v>
      </c>
      <c r="AF1665" s="433">
        <v>17</v>
      </c>
      <c r="AG1665" s="425"/>
      <c r="AH1665" s="433"/>
      <c r="AI1665" s="421">
        <v>0</v>
      </c>
      <c r="AJ1665" s="421">
        <v>0</v>
      </c>
      <c r="AK1665" s="421">
        <v>0</v>
      </c>
      <c r="AL1665" s="126"/>
      <c r="AM1665" s="418"/>
      <c r="AN1665" s="418"/>
      <c r="AO1665" s="375">
        <v>0</v>
      </c>
    </row>
    <row r="1666" spans="1:41" ht="24" customHeight="1" x14ac:dyDescent="0.3">
      <c r="A1666" s="410" t="s">
        <v>6360</v>
      </c>
      <c r="B1666" s="411" t="s">
        <v>6361</v>
      </c>
      <c r="C1666" s="412" t="s">
        <v>2298</v>
      </c>
      <c r="D1666" s="367">
        <f t="shared" si="144"/>
        <v>5</v>
      </c>
      <c r="E1666" s="368">
        <f t="shared" si="145"/>
        <v>4</v>
      </c>
      <c r="F1666" s="368">
        <f t="shared" si="146"/>
        <v>0</v>
      </c>
      <c r="G1666" s="368">
        <f t="shared" si="147"/>
        <v>0</v>
      </c>
      <c r="H1666" s="368">
        <f t="shared" si="148"/>
        <v>0</v>
      </c>
      <c r="I1666" s="368">
        <f t="shared" si="149"/>
        <v>0</v>
      </c>
      <c r="J1666" s="368">
        <f t="shared" si="150"/>
        <v>0</v>
      </c>
      <c r="K1666" s="368">
        <f t="shared" si="151"/>
        <v>0</v>
      </c>
      <c r="L1666" s="368">
        <f t="shared" si="152"/>
        <v>0</v>
      </c>
      <c r="M1666" s="368">
        <f t="shared" si="153"/>
        <v>0</v>
      </c>
      <c r="N1666" s="370">
        <f t="shared" si="154"/>
        <v>9</v>
      </c>
      <c r="O1666" s="371"/>
      <c r="P1666" s="413">
        <f t="shared" si="159"/>
        <v>9</v>
      </c>
      <c r="Q1666" s="373">
        <f t="shared" si="160"/>
        <v>728</v>
      </c>
      <c r="R1666" s="374">
        <v>0</v>
      </c>
      <c r="S1666" s="428">
        <v>0</v>
      </c>
      <c r="T1666" s="414">
        <v>0</v>
      </c>
      <c r="U1666" s="414">
        <v>0</v>
      </c>
      <c r="V1666" s="414">
        <v>0</v>
      </c>
      <c r="W1666" s="414">
        <v>0</v>
      </c>
      <c r="X1666" s="414">
        <v>0</v>
      </c>
      <c r="Y1666" s="414">
        <v>0</v>
      </c>
      <c r="Z1666" s="414">
        <v>0</v>
      </c>
      <c r="AA1666" s="414">
        <v>0</v>
      </c>
      <c r="AB1666" s="428">
        <v>4</v>
      </c>
      <c r="AC1666" s="415"/>
      <c r="AD1666" s="426">
        <v>0</v>
      </c>
      <c r="AE1666" s="416">
        <v>0</v>
      </c>
      <c r="AF1666" s="417"/>
      <c r="AG1666" s="375">
        <v>5</v>
      </c>
      <c r="AH1666" s="417"/>
      <c r="AI1666" s="426">
        <v>0</v>
      </c>
      <c r="AJ1666" s="426">
        <v>0</v>
      </c>
      <c r="AK1666" s="426">
        <v>0</v>
      </c>
      <c r="AL1666" s="126"/>
      <c r="AM1666" s="418"/>
      <c r="AN1666" s="418"/>
      <c r="AO1666" s="375">
        <v>0</v>
      </c>
    </row>
    <row r="1667" spans="1:41" ht="24" customHeight="1" x14ac:dyDescent="0.3">
      <c r="A1667" s="419" t="s">
        <v>6362</v>
      </c>
      <c r="B1667" s="436" t="s">
        <v>6363</v>
      </c>
      <c r="C1667" s="437" t="s">
        <v>138</v>
      </c>
      <c r="D1667" s="367">
        <f t="shared" si="144"/>
        <v>0</v>
      </c>
      <c r="E1667" s="368">
        <f t="shared" si="145"/>
        <v>0</v>
      </c>
      <c r="F1667" s="368">
        <f t="shared" si="146"/>
        <v>0</v>
      </c>
      <c r="G1667" s="368">
        <f t="shared" si="147"/>
        <v>0</v>
      </c>
      <c r="H1667" s="368">
        <f t="shared" si="148"/>
        <v>0</v>
      </c>
      <c r="I1667" s="368">
        <f t="shared" si="149"/>
        <v>0</v>
      </c>
      <c r="J1667" s="368">
        <f t="shared" si="150"/>
        <v>0</v>
      </c>
      <c r="K1667" s="368">
        <f t="shared" si="151"/>
        <v>0</v>
      </c>
      <c r="L1667" s="368">
        <f t="shared" si="152"/>
        <v>0</v>
      </c>
      <c r="M1667" s="368">
        <f t="shared" si="153"/>
        <v>0</v>
      </c>
      <c r="N1667" s="370">
        <f t="shared" si="154"/>
        <v>0</v>
      </c>
      <c r="O1667" s="371"/>
      <c r="P1667" s="413">
        <f t="shared" si="159"/>
        <v>0</v>
      </c>
      <c r="Q1667" s="373" t="str">
        <f t="shared" si="160"/>
        <v/>
      </c>
      <c r="R1667" s="374">
        <v>0</v>
      </c>
      <c r="S1667" s="420">
        <v>0</v>
      </c>
      <c r="T1667" s="414">
        <v>0</v>
      </c>
      <c r="U1667" s="414">
        <v>0</v>
      </c>
      <c r="V1667" s="414">
        <v>0</v>
      </c>
      <c r="W1667" s="414">
        <v>0</v>
      </c>
      <c r="X1667" s="414">
        <v>0</v>
      </c>
      <c r="Y1667" s="414">
        <v>0</v>
      </c>
      <c r="Z1667" s="414">
        <v>0</v>
      </c>
      <c r="AA1667" s="414">
        <v>0</v>
      </c>
      <c r="AB1667" s="420">
        <v>0</v>
      </c>
      <c r="AC1667" s="429"/>
      <c r="AD1667" s="421">
        <v>0</v>
      </c>
      <c r="AE1667" s="427">
        <v>0</v>
      </c>
      <c r="AF1667" s="417"/>
      <c r="AG1667" s="375"/>
      <c r="AH1667" s="417"/>
      <c r="AI1667" s="421">
        <v>0</v>
      </c>
      <c r="AJ1667" s="421">
        <v>0</v>
      </c>
      <c r="AK1667" s="421">
        <v>0</v>
      </c>
      <c r="AL1667" s="126"/>
      <c r="AM1667" s="418"/>
      <c r="AN1667" s="418"/>
      <c r="AO1667" s="375">
        <v>0</v>
      </c>
    </row>
    <row r="1668" spans="1:41" ht="24" customHeight="1" x14ac:dyDescent="0.3">
      <c r="A1668" s="419" t="s">
        <v>6356</v>
      </c>
      <c r="B1668" s="411" t="s">
        <v>6366</v>
      </c>
      <c r="C1668" s="412" t="s">
        <v>3222</v>
      </c>
      <c r="D1668" s="367">
        <f t="shared" si="144"/>
        <v>0</v>
      </c>
      <c r="E1668" s="368">
        <f t="shared" si="145"/>
        <v>0</v>
      </c>
      <c r="F1668" s="368">
        <f t="shared" si="146"/>
        <v>0</v>
      </c>
      <c r="G1668" s="368">
        <f t="shared" si="147"/>
        <v>0</v>
      </c>
      <c r="H1668" s="368">
        <f t="shared" si="148"/>
        <v>0</v>
      </c>
      <c r="I1668" s="368">
        <f t="shared" si="149"/>
        <v>0</v>
      </c>
      <c r="J1668" s="368">
        <f t="shared" si="150"/>
        <v>0</v>
      </c>
      <c r="K1668" s="368">
        <f t="shared" si="151"/>
        <v>0</v>
      </c>
      <c r="L1668" s="368">
        <f t="shared" si="152"/>
        <v>0</v>
      </c>
      <c r="M1668" s="368">
        <f t="shared" si="153"/>
        <v>0</v>
      </c>
      <c r="N1668" s="370">
        <f t="shared" si="154"/>
        <v>0</v>
      </c>
      <c r="O1668" s="371"/>
      <c r="P1668" s="413">
        <f t="shared" si="159"/>
        <v>0</v>
      </c>
      <c r="Q1668" s="373" t="str">
        <f t="shared" si="160"/>
        <v/>
      </c>
      <c r="R1668" s="374">
        <v>0</v>
      </c>
      <c r="S1668" s="432">
        <v>0</v>
      </c>
      <c r="T1668" s="414">
        <v>0</v>
      </c>
      <c r="U1668" s="414">
        <v>0</v>
      </c>
      <c r="V1668" s="414">
        <v>0</v>
      </c>
      <c r="W1668" s="414">
        <v>0</v>
      </c>
      <c r="X1668" s="414">
        <v>0</v>
      </c>
      <c r="Y1668" s="414">
        <v>0</v>
      </c>
      <c r="Z1668" s="414">
        <v>0</v>
      </c>
      <c r="AA1668" s="414">
        <v>0</v>
      </c>
      <c r="AB1668" s="432">
        <v>0</v>
      </c>
      <c r="AC1668" s="415"/>
      <c r="AD1668" s="426">
        <v>0</v>
      </c>
      <c r="AE1668" s="427">
        <v>0</v>
      </c>
      <c r="AF1668" s="433"/>
      <c r="AG1668" s="425"/>
      <c r="AH1668" s="433"/>
      <c r="AI1668" s="124">
        <v>0</v>
      </c>
      <c r="AJ1668" s="124">
        <v>0</v>
      </c>
      <c r="AK1668" s="124">
        <v>0</v>
      </c>
      <c r="AL1668" s="126"/>
      <c r="AM1668" s="418"/>
      <c r="AN1668" s="418"/>
      <c r="AO1668" s="375">
        <v>0</v>
      </c>
    </row>
    <row r="1669" spans="1:41" ht="24" customHeight="1" x14ac:dyDescent="0.3">
      <c r="A1669" s="410" t="s">
        <v>6367</v>
      </c>
      <c r="B1669" s="411" t="s">
        <v>6368</v>
      </c>
      <c r="C1669" s="412" t="s">
        <v>394</v>
      </c>
      <c r="D1669" s="367">
        <f t="shared" si="144"/>
        <v>46</v>
      </c>
      <c r="E1669" s="368">
        <f t="shared" si="145"/>
        <v>30</v>
      </c>
      <c r="F1669" s="368">
        <f t="shared" si="146"/>
        <v>0</v>
      </c>
      <c r="G1669" s="368">
        <f t="shared" si="147"/>
        <v>0</v>
      </c>
      <c r="H1669" s="368">
        <f t="shared" si="148"/>
        <v>0</v>
      </c>
      <c r="I1669" s="368">
        <f t="shared" si="149"/>
        <v>0</v>
      </c>
      <c r="J1669" s="368">
        <f t="shared" si="150"/>
        <v>0</v>
      </c>
      <c r="K1669" s="368">
        <f t="shared" si="151"/>
        <v>0</v>
      </c>
      <c r="L1669" s="368">
        <f t="shared" si="152"/>
        <v>0</v>
      </c>
      <c r="M1669" s="368">
        <f t="shared" si="153"/>
        <v>0</v>
      </c>
      <c r="N1669" s="370">
        <f t="shared" si="154"/>
        <v>76</v>
      </c>
      <c r="O1669" s="371"/>
      <c r="P1669" s="413">
        <f t="shared" si="159"/>
        <v>76</v>
      </c>
      <c r="Q1669" s="373">
        <f t="shared" si="160"/>
        <v>95</v>
      </c>
      <c r="R1669" s="374">
        <v>0</v>
      </c>
      <c r="S1669" s="425">
        <v>46</v>
      </c>
      <c r="T1669" s="414">
        <v>0</v>
      </c>
      <c r="U1669" s="414">
        <v>0</v>
      </c>
      <c r="V1669" s="414">
        <v>0</v>
      </c>
      <c r="W1669" s="414">
        <v>0</v>
      </c>
      <c r="X1669" s="414">
        <v>0</v>
      </c>
      <c r="Y1669" s="414">
        <v>0</v>
      </c>
      <c r="Z1669" s="414">
        <v>0</v>
      </c>
      <c r="AA1669" s="414">
        <v>0</v>
      </c>
      <c r="AB1669" s="425">
        <v>0</v>
      </c>
      <c r="AC1669" s="415"/>
      <c r="AD1669" s="124">
        <v>0</v>
      </c>
      <c r="AE1669" s="416">
        <v>0</v>
      </c>
      <c r="AF1669" s="417">
        <v>30</v>
      </c>
      <c r="AG1669" s="375"/>
      <c r="AH1669" s="417"/>
      <c r="AI1669" s="142">
        <v>0</v>
      </c>
      <c r="AJ1669" s="142">
        <v>0</v>
      </c>
      <c r="AK1669" s="142">
        <v>0</v>
      </c>
      <c r="AL1669" s="126"/>
      <c r="AM1669" s="418"/>
      <c r="AN1669" s="418"/>
      <c r="AO1669" s="375">
        <v>0</v>
      </c>
    </row>
    <row r="1670" spans="1:41" ht="24" customHeight="1" x14ac:dyDescent="0.3">
      <c r="A1670" s="422" t="s">
        <v>6369</v>
      </c>
      <c r="B1670" s="423" t="s">
        <v>6370</v>
      </c>
      <c r="C1670" s="424" t="s">
        <v>1477</v>
      </c>
      <c r="D1670" s="367">
        <f t="shared" si="144"/>
        <v>4</v>
      </c>
      <c r="E1670" s="368">
        <f t="shared" si="145"/>
        <v>0</v>
      </c>
      <c r="F1670" s="368">
        <f t="shared" si="146"/>
        <v>0</v>
      </c>
      <c r="G1670" s="368">
        <f t="shared" si="147"/>
        <v>0</v>
      </c>
      <c r="H1670" s="368">
        <f t="shared" si="148"/>
        <v>0</v>
      </c>
      <c r="I1670" s="368">
        <f t="shared" si="149"/>
        <v>0</v>
      </c>
      <c r="J1670" s="368">
        <f t="shared" si="150"/>
        <v>0</v>
      </c>
      <c r="K1670" s="368">
        <f t="shared" si="151"/>
        <v>0</v>
      </c>
      <c r="L1670" s="368">
        <f t="shared" si="152"/>
        <v>0</v>
      </c>
      <c r="M1670" s="368">
        <f t="shared" si="153"/>
        <v>0</v>
      </c>
      <c r="N1670" s="370">
        <f t="shared" si="154"/>
        <v>4</v>
      </c>
      <c r="O1670" s="371"/>
      <c r="P1670" s="413">
        <f t="shared" si="159"/>
        <v>4</v>
      </c>
      <c r="Q1670" s="373">
        <f t="shared" si="160"/>
        <v>889</v>
      </c>
      <c r="R1670" s="374">
        <v>0</v>
      </c>
      <c r="S1670" s="390">
        <v>0</v>
      </c>
      <c r="T1670" s="414">
        <v>0</v>
      </c>
      <c r="U1670" s="414">
        <v>0</v>
      </c>
      <c r="V1670" s="414">
        <v>0</v>
      </c>
      <c r="W1670" s="414">
        <v>0</v>
      </c>
      <c r="X1670" s="414">
        <v>0</v>
      </c>
      <c r="Y1670" s="414">
        <v>0</v>
      </c>
      <c r="Z1670" s="414">
        <v>0</v>
      </c>
      <c r="AA1670" s="414">
        <v>0</v>
      </c>
      <c r="AB1670" s="390">
        <v>4</v>
      </c>
      <c r="AC1670" s="415"/>
      <c r="AD1670" s="421">
        <v>0</v>
      </c>
      <c r="AE1670" s="416">
        <v>0</v>
      </c>
      <c r="AF1670" s="417"/>
      <c r="AG1670" s="375"/>
      <c r="AH1670" s="417"/>
      <c r="AI1670" s="421">
        <v>0</v>
      </c>
      <c r="AJ1670" s="421">
        <v>0</v>
      </c>
      <c r="AK1670" s="421">
        <v>0</v>
      </c>
      <c r="AL1670" s="126"/>
      <c r="AM1670" s="418"/>
      <c r="AN1670" s="418"/>
      <c r="AO1670" s="425">
        <v>0</v>
      </c>
    </row>
    <row r="1671" spans="1:41" ht="24" customHeight="1" x14ac:dyDescent="0.3">
      <c r="A1671" s="410" t="s">
        <v>6371</v>
      </c>
      <c r="B1671" s="411" t="s">
        <v>6372</v>
      </c>
      <c r="C1671" s="412" t="s">
        <v>266</v>
      </c>
      <c r="D1671" s="367">
        <f t="shared" si="144"/>
        <v>12</v>
      </c>
      <c r="E1671" s="368">
        <f t="shared" si="145"/>
        <v>0</v>
      </c>
      <c r="F1671" s="368">
        <f t="shared" si="146"/>
        <v>0</v>
      </c>
      <c r="G1671" s="368">
        <f t="shared" si="147"/>
        <v>0</v>
      </c>
      <c r="H1671" s="368">
        <f t="shared" si="148"/>
        <v>0</v>
      </c>
      <c r="I1671" s="368">
        <f t="shared" si="149"/>
        <v>0</v>
      </c>
      <c r="J1671" s="368">
        <f t="shared" si="150"/>
        <v>0</v>
      </c>
      <c r="K1671" s="368">
        <f t="shared" si="151"/>
        <v>0</v>
      </c>
      <c r="L1671" s="368">
        <f t="shared" si="152"/>
        <v>0</v>
      </c>
      <c r="M1671" s="368">
        <f t="shared" si="153"/>
        <v>0</v>
      </c>
      <c r="N1671" s="370">
        <f t="shared" si="154"/>
        <v>12</v>
      </c>
      <c r="O1671" s="371"/>
      <c r="P1671" s="413">
        <f t="shared" si="159"/>
        <v>12</v>
      </c>
      <c r="Q1671" s="373">
        <f t="shared" si="160"/>
        <v>621</v>
      </c>
      <c r="R1671" s="374">
        <v>0</v>
      </c>
      <c r="S1671" s="420">
        <v>12</v>
      </c>
      <c r="T1671" s="414">
        <v>0</v>
      </c>
      <c r="U1671" s="414">
        <v>0</v>
      </c>
      <c r="V1671" s="414">
        <v>0</v>
      </c>
      <c r="W1671" s="414">
        <v>0</v>
      </c>
      <c r="X1671" s="414">
        <v>0</v>
      </c>
      <c r="Y1671" s="414">
        <v>0</v>
      </c>
      <c r="Z1671" s="414">
        <v>0</v>
      </c>
      <c r="AA1671" s="414">
        <v>0</v>
      </c>
      <c r="AB1671" s="420">
        <v>0</v>
      </c>
      <c r="AC1671" s="415"/>
      <c r="AD1671" s="142">
        <v>0</v>
      </c>
      <c r="AE1671" s="416">
        <v>0</v>
      </c>
      <c r="AF1671" s="417"/>
      <c r="AG1671" s="375"/>
      <c r="AH1671" s="417"/>
      <c r="AI1671" s="430">
        <v>0</v>
      </c>
      <c r="AJ1671" s="430">
        <v>0</v>
      </c>
      <c r="AK1671" s="430">
        <v>0</v>
      </c>
      <c r="AL1671" s="126"/>
      <c r="AM1671" s="418"/>
      <c r="AN1671" s="418"/>
      <c r="AO1671" s="375">
        <v>0</v>
      </c>
    </row>
    <row r="1672" spans="1:41" ht="24" customHeight="1" x14ac:dyDescent="0.3">
      <c r="A1672" s="410" t="s">
        <v>6373</v>
      </c>
      <c r="B1672" s="411" t="s">
        <v>6374</v>
      </c>
      <c r="C1672" s="412" t="s">
        <v>116</v>
      </c>
      <c r="D1672" s="367">
        <f t="shared" si="144"/>
        <v>0</v>
      </c>
      <c r="E1672" s="368">
        <f t="shared" si="145"/>
        <v>0</v>
      </c>
      <c r="F1672" s="368">
        <f t="shared" si="146"/>
        <v>0</v>
      </c>
      <c r="G1672" s="368">
        <f t="shared" si="147"/>
        <v>0</v>
      </c>
      <c r="H1672" s="368">
        <f t="shared" si="148"/>
        <v>0</v>
      </c>
      <c r="I1672" s="368">
        <f t="shared" si="149"/>
        <v>0</v>
      </c>
      <c r="J1672" s="368">
        <f t="shared" si="150"/>
        <v>0</v>
      </c>
      <c r="K1672" s="368">
        <f t="shared" si="151"/>
        <v>0</v>
      </c>
      <c r="L1672" s="368">
        <f t="shared" si="152"/>
        <v>0</v>
      </c>
      <c r="M1672" s="368">
        <f t="shared" si="153"/>
        <v>0</v>
      </c>
      <c r="N1672" s="370">
        <f t="shared" si="154"/>
        <v>0</v>
      </c>
      <c r="O1672" s="371"/>
      <c r="P1672" s="413">
        <f t="shared" si="159"/>
        <v>0</v>
      </c>
      <c r="Q1672" s="373" t="str">
        <f t="shared" si="160"/>
        <v/>
      </c>
      <c r="R1672" s="374">
        <v>0</v>
      </c>
      <c r="S1672" s="425">
        <v>0</v>
      </c>
      <c r="T1672" s="414">
        <v>0</v>
      </c>
      <c r="U1672" s="414">
        <v>0</v>
      </c>
      <c r="V1672" s="414">
        <v>0</v>
      </c>
      <c r="W1672" s="414">
        <v>0</v>
      </c>
      <c r="X1672" s="414">
        <v>0</v>
      </c>
      <c r="Y1672" s="414">
        <v>0</v>
      </c>
      <c r="Z1672" s="414">
        <v>0</v>
      </c>
      <c r="AA1672" s="414">
        <v>0</v>
      </c>
      <c r="AB1672" s="425">
        <v>0</v>
      </c>
      <c r="AC1672" s="415"/>
      <c r="AD1672" s="421">
        <v>0</v>
      </c>
      <c r="AE1672" s="416">
        <v>0</v>
      </c>
      <c r="AF1672" s="417"/>
      <c r="AG1672" s="375"/>
      <c r="AH1672" s="417"/>
      <c r="AI1672" s="421">
        <v>0</v>
      </c>
      <c r="AJ1672" s="421">
        <v>0</v>
      </c>
      <c r="AK1672" s="421">
        <v>0</v>
      </c>
      <c r="AL1672" s="126"/>
      <c r="AM1672" s="418"/>
      <c r="AN1672" s="418"/>
      <c r="AO1672" s="375">
        <v>0</v>
      </c>
    </row>
    <row r="1673" spans="1:41" ht="24" customHeight="1" x14ac:dyDescent="0.3">
      <c r="A1673" s="410" t="s">
        <v>6375</v>
      </c>
      <c r="B1673" s="411" t="s">
        <v>6376</v>
      </c>
      <c r="C1673" s="412" t="s">
        <v>266</v>
      </c>
      <c r="D1673" s="367">
        <f t="shared" si="144"/>
        <v>9</v>
      </c>
      <c r="E1673" s="368">
        <f t="shared" si="145"/>
        <v>0</v>
      </c>
      <c r="F1673" s="368">
        <f t="shared" si="146"/>
        <v>0</v>
      </c>
      <c r="G1673" s="368">
        <f t="shared" si="147"/>
        <v>0</v>
      </c>
      <c r="H1673" s="368">
        <f t="shared" si="148"/>
        <v>0</v>
      </c>
      <c r="I1673" s="368">
        <f t="shared" si="149"/>
        <v>0</v>
      </c>
      <c r="J1673" s="368">
        <f t="shared" si="150"/>
        <v>0</v>
      </c>
      <c r="K1673" s="368">
        <f t="shared" si="151"/>
        <v>0</v>
      </c>
      <c r="L1673" s="368">
        <f t="shared" si="152"/>
        <v>0</v>
      </c>
      <c r="M1673" s="368">
        <f t="shared" si="153"/>
        <v>0</v>
      </c>
      <c r="N1673" s="370">
        <f t="shared" si="154"/>
        <v>9</v>
      </c>
      <c r="O1673" s="371"/>
      <c r="P1673" s="413">
        <f t="shared" si="159"/>
        <v>9</v>
      </c>
      <c r="Q1673" s="373">
        <f t="shared" si="160"/>
        <v>728</v>
      </c>
      <c r="R1673" s="374">
        <v>0</v>
      </c>
      <c r="S1673" s="414">
        <v>0</v>
      </c>
      <c r="T1673" s="414">
        <v>0</v>
      </c>
      <c r="U1673" s="414">
        <v>0</v>
      </c>
      <c r="V1673" s="414">
        <v>0</v>
      </c>
      <c r="W1673" s="414">
        <v>0</v>
      </c>
      <c r="X1673" s="414">
        <v>0</v>
      </c>
      <c r="Y1673" s="414">
        <v>0</v>
      </c>
      <c r="Z1673" s="414">
        <v>0</v>
      </c>
      <c r="AA1673" s="414">
        <v>0</v>
      </c>
      <c r="AB1673" s="414">
        <v>9</v>
      </c>
      <c r="AC1673" s="415"/>
      <c r="AD1673" s="142">
        <v>0</v>
      </c>
      <c r="AE1673" s="416">
        <v>0</v>
      </c>
      <c r="AF1673" s="433"/>
      <c r="AG1673" s="425"/>
      <c r="AH1673" s="433"/>
      <c r="AI1673" s="426">
        <v>0</v>
      </c>
      <c r="AJ1673" s="426">
        <v>0</v>
      </c>
      <c r="AK1673" s="426">
        <v>0</v>
      </c>
      <c r="AL1673" s="126"/>
      <c r="AM1673" s="418"/>
      <c r="AN1673" s="418"/>
      <c r="AO1673" s="375">
        <v>0</v>
      </c>
    </row>
    <row r="1674" spans="1:41" ht="24" customHeight="1" x14ac:dyDescent="0.3">
      <c r="A1674" s="419" t="s">
        <v>6377</v>
      </c>
      <c r="B1674" s="411" t="s">
        <v>6378</v>
      </c>
      <c r="C1674" s="412" t="s">
        <v>394</v>
      </c>
      <c r="D1674" s="367">
        <f t="shared" si="144"/>
        <v>0</v>
      </c>
      <c r="E1674" s="368">
        <f t="shared" si="145"/>
        <v>0</v>
      </c>
      <c r="F1674" s="368">
        <f t="shared" si="146"/>
        <v>0</v>
      </c>
      <c r="G1674" s="368">
        <f t="shared" si="147"/>
        <v>0</v>
      </c>
      <c r="H1674" s="368">
        <f t="shared" si="148"/>
        <v>0</v>
      </c>
      <c r="I1674" s="368">
        <f t="shared" si="149"/>
        <v>0</v>
      </c>
      <c r="J1674" s="368">
        <f t="shared" si="150"/>
        <v>0</v>
      </c>
      <c r="K1674" s="368">
        <f t="shared" si="151"/>
        <v>0</v>
      </c>
      <c r="L1674" s="368">
        <f t="shared" si="152"/>
        <v>0</v>
      </c>
      <c r="M1674" s="368">
        <f t="shared" si="153"/>
        <v>0</v>
      </c>
      <c r="N1674" s="370">
        <f t="shared" si="154"/>
        <v>0</v>
      </c>
      <c r="O1674" s="371"/>
      <c r="P1674" s="413">
        <f t="shared" si="159"/>
        <v>0</v>
      </c>
      <c r="Q1674" s="373" t="str">
        <f t="shared" si="160"/>
        <v/>
      </c>
      <c r="R1674" s="431">
        <v>0</v>
      </c>
      <c r="S1674" s="420">
        <v>0</v>
      </c>
      <c r="T1674" s="414">
        <v>0</v>
      </c>
      <c r="U1674" s="414">
        <v>0</v>
      </c>
      <c r="V1674" s="414">
        <v>0</v>
      </c>
      <c r="W1674" s="414">
        <v>0</v>
      </c>
      <c r="X1674" s="414">
        <v>0</v>
      </c>
      <c r="Y1674" s="414">
        <v>0</v>
      </c>
      <c r="Z1674" s="414">
        <v>0</v>
      </c>
      <c r="AA1674" s="414">
        <v>0</v>
      </c>
      <c r="AB1674" s="420">
        <v>0</v>
      </c>
      <c r="AC1674" s="415"/>
      <c r="AD1674" s="421">
        <v>0</v>
      </c>
      <c r="AE1674" s="416">
        <v>0</v>
      </c>
      <c r="AF1674" s="417"/>
      <c r="AG1674" s="375"/>
      <c r="AH1674" s="417"/>
      <c r="AI1674" s="426">
        <v>0</v>
      </c>
      <c r="AJ1674" s="426">
        <v>0</v>
      </c>
      <c r="AK1674" s="426">
        <v>0</v>
      </c>
      <c r="AL1674" s="434"/>
      <c r="AM1674" s="435"/>
      <c r="AN1674" s="435"/>
      <c r="AO1674" s="375">
        <v>0</v>
      </c>
    </row>
    <row r="1675" spans="1:41" ht="24" customHeight="1" x14ac:dyDescent="0.3">
      <c r="A1675" s="419" t="s">
        <v>6379</v>
      </c>
      <c r="B1675" s="411" t="s">
        <v>6380</v>
      </c>
      <c r="C1675" s="412" t="s">
        <v>1654</v>
      </c>
      <c r="D1675" s="367">
        <f t="shared" si="144"/>
        <v>0</v>
      </c>
      <c r="E1675" s="368">
        <f t="shared" si="145"/>
        <v>0</v>
      </c>
      <c r="F1675" s="368">
        <f t="shared" si="146"/>
        <v>0</v>
      </c>
      <c r="G1675" s="368">
        <f t="shared" si="147"/>
        <v>0</v>
      </c>
      <c r="H1675" s="368">
        <f t="shared" si="148"/>
        <v>0</v>
      </c>
      <c r="I1675" s="368">
        <f t="shared" si="149"/>
        <v>0</v>
      </c>
      <c r="J1675" s="368">
        <f t="shared" si="150"/>
        <v>0</v>
      </c>
      <c r="K1675" s="368">
        <f t="shared" si="151"/>
        <v>0</v>
      </c>
      <c r="L1675" s="368">
        <f t="shared" si="152"/>
        <v>0</v>
      </c>
      <c r="M1675" s="368">
        <f t="shared" si="153"/>
        <v>0</v>
      </c>
      <c r="N1675" s="370">
        <f t="shared" si="154"/>
        <v>0</v>
      </c>
      <c r="O1675" s="371"/>
      <c r="P1675" s="413">
        <f t="shared" si="159"/>
        <v>0</v>
      </c>
      <c r="Q1675" s="373" t="str">
        <f t="shared" si="160"/>
        <v/>
      </c>
      <c r="R1675" s="374">
        <v>0</v>
      </c>
      <c r="S1675" s="428">
        <v>0</v>
      </c>
      <c r="T1675" s="414">
        <v>0</v>
      </c>
      <c r="U1675" s="414">
        <v>0</v>
      </c>
      <c r="V1675" s="414">
        <v>0</v>
      </c>
      <c r="W1675" s="414">
        <v>0</v>
      </c>
      <c r="X1675" s="414">
        <v>0</v>
      </c>
      <c r="Y1675" s="414">
        <v>0</v>
      </c>
      <c r="Z1675" s="414">
        <v>0</v>
      </c>
      <c r="AA1675" s="414">
        <v>0</v>
      </c>
      <c r="AB1675" s="428">
        <v>0</v>
      </c>
      <c r="AC1675" s="429"/>
      <c r="AD1675" s="421">
        <v>0</v>
      </c>
      <c r="AE1675" s="416">
        <v>0</v>
      </c>
      <c r="AF1675" s="417"/>
      <c r="AG1675" s="375"/>
      <c r="AH1675" s="417"/>
      <c r="AI1675" s="426">
        <v>0</v>
      </c>
      <c r="AJ1675" s="426">
        <v>0</v>
      </c>
      <c r="AK1675" s="426">
        <v>0</v>
      </c>
      <c r="AL1675" s="126"/>
      <c r="AM1675" s="418"/>
      <c r="AN1675" s="418"/>
      <c r="AO1675" s="375">
        <v>0</v>
      </c>
    </row>
    <row r="1676" spans="1:41" ht="24" customHeight="1" x14ac:dyDescent="0.3">
      <c r="A1676" s="410" t="s">
        <v>6381</v>
      </c>
      <c r="B1676" s="411" t="s">
        <v>6382</v>
      </c>
      <c r="C1676" s="412" t="s">
        <v>6383</v>
      </c>
      <c r="D1676" s="367">
        <f t="shared" si="144"/>
        <v>0</v>
      </c>
      <c r="E1676" s="368">
        <f t="shared" si="145"/>
        <v>0</v>
      </c>
      <c r="F1676" s="368">
        <f t="shared" si="146"/>
        <v>0</v>
      </c>
      <c r="G1676" s="368">
        <f t="shared" si="147"/>
        <v>0</v>
      </c>
      <c r="H1676" s="368">
        <f t="shared" si="148"/>
        <v>0</v>
      </c>
      <c r="I1676" s="368">
        <f t="shared" si="149"/>
        <v>0</v>
      </c>
      <c r="J1676" s="368">
        <f t="shared" si="150"/>
        <v>0</v>
      </c>
      <c r="K1676" s="368">
        <f t="shared" si="151"/>
        <v>0</v>
      </c>
      <c r="L1676" s="368">
        <f t="shared" si="152"/>
        <v>0</v>
      </c>
      <c r="M1676" s="368">
        <f t="shared" si="153"/>
        <v>0</v>
      </c>
      <c r="N1676" s="370">
        <f t="shared" si="154"/>
        <v>0</v>
      </c>
      <c r="O1676" s="371"/>
      <c r="P1676" s="413">
        <f t="shared" si="159"/>
        <v>0</v>
      </c>
      <c r="Q1676" s="373" t="str">
        <f t="shared" si="160"/>
        <v/>
      </c>
      <c r="R1676" s="374">
        <v>0</v>
      </c>
      <c r="S1676" s="420">
        <v>0</v>
      </c>
      <c r="T1676" s="414">
        <v>0</v>
      </c>
      <c r="U1676" s="414">
        <v>0</v>
      </c>
      <c r="V1676" s="414">
        <v>0</v>
      </c>
      <c r="W1676" s="414">
        <v>0</v>
      </c>
      <c r="X1676" s="414">
        <v>0</v>
      </c>
      <c r="Y1676" s="414">
        <v>0</v>
      </c>
      <c r="Z1676" s="414">
        <v>0</v>
      </c>
      <c r="AA1676" s="414">
        <v>0</v>
      </c>
      <c r="AB1676" s="420">
        <v>0</v>
      </c>
      <c r="AC1676" s="429"/>
      <c r="AD1676" s="421">
        <v>0</v>
      </c>
      <c r="AE1676" s="416">
        <v>0</v>
      </c>
      <c r="AF1676" s="417"/>
      <c r="AG1676" s="375"/>
      <c r="AH1676" s="417"/>
      <c r="AI1676" s="421">
        <v>0</v>
      </c>
      <c r="AJ1676" s="421">
        <v>0</v>
      </c>
      <c r="AK1676" s="421">
        <v>0</v>
      </c>
      <c r="AL1676" s="126"/>
      <c r="AM1676" s="418"/>
      <c r="AN1676" s="418"/>
      <c r="AO1676" s="425">
        <v>0</v>
      </c>
    </row>
    <row r="1677" spans="1:41" ht="24" customHeight="1" x14ac:dyDescent="0.3">
      <c r="A1677" s="419" t="s">
        <v>2290</v>
      </c>
      <c r="B1677" s="411" t="s">
        <v>2445</v>
      </c>
      <c r="C1677" s="412" t="s">
        <v>1098</v>
      </c>
      <c r="D1677" s="367">
        <f t="shared" si="144"/>
        <v>0</v>
      </c>
      <c r="E1677" s="368">
        <f t="shared" si="145"/>
        <v>0</v>
      </c>
      <c r="F1677" s="368">
        <f t="shared" si="146"/>
        <v>0</v>
      </c>
      <c r="G1677" s="368">
        <f t="shared" si="147"/>
        <v>0</v>
      </c>
      <c r="H1677" s="368">
        <f t="shared" si="148"/>
        <v>0</v>
      </c>
      <c r="I1677" s="368">
        <f t="shared" si="149"/>
        <v>0</v>
      </c>
      <c r="J1677" s="368">
        <f t="shared" si="150"/>
        <v>0</v>
      </c>
      <c r="K1677" s="368">
        <f t="shared" si="151"/>
        <v>0</v>
      </c>
      <c r="L1677" s="368">
        <f t="shared" si="152"/>
        <v>0</v>
      </c>
      <c r="M1677" s="368">
        <f t="shared" si="153"/>
        <v>0</v>
      </c>
      <c r="N1677" s="370">
        <f t="shared" si="154"/>
        <v>0</v>
      </c>
      <c r="O1677" s="371"/>
      <c r="P1677" s="413">
        <f t="shared" si="159"/>
        <v>0</v>
      </c>
      <c r="Q1677" s="373" t="str">
        <f t="shared" si="160"/>
        <v/>
      </c>
      <c r="R1677" s="374">
        <v>0</v>
      </c>
      <c r="S1677" s="420">
        <v>0</v>
      </c>
      <c r="T1677" s="414">
        <v>0</v>
      </c>
      <c r="U1677" s="414">
        <v>0</v>
      </c>
      <c r="V1677" s="414">
        <v>0</v>
      </c>
      <c r="W1677" s="414">
        <v>0</v>
      </c>
      <c r="X1677" s="414">
        <v>0</v>
      </c>
      <c r="Y1677" s="414">
        <v>0</v>
      </c>
      <c r="Z1677" s="414">
        <v>0</v>
      </c>
      <c r="AA1677" s="414">
        <v>0</v>
      </c>
      <c r="AB1677" s="420">
        <v>0</v>
      </c>
      <c r="AC1677" s="415"/>
      <c r="AD1677" s="430">
        <v>0</v>
      </c>
      <c r="AE1677" s="416">
        <v>0</v>
      </c>
      <c r="AF1677" s="417"/>
      <c r="AG1677" s="375"/>
      <c r="AH1677" s="417"/>
      <c r="AI1677" s="426">
        <v>0</v>
      </c>
      <c r="AJ1677" s="426">
        <v>0</v>
      </c>
      <c r="AK1677" s="426">
        <v>0</v>
      </c>
      <c r="AL1677" s="126"/>
      <c r="AM1677" s="418"/>
      <c r="AN1677" s="418"/>
      <c r="AO1677" s="375">
        <v>0</v>
      </c>
    </row>
    <row r="1678" spans="1:41" ht="24" customHeight="1" x14ac:dyDescent="0.3">
      <c r="A1678" s="419" t="s">
        <v>2456</v>
      </c>
      <c r="B1678" s="411" t="s">
        <v>2457</v>
      </c>
      <c r="C1678" s="412" t="s">
        <v>311</v>
      </c>
      <c r="D1678" s="367">
        <f t="shared" si="144"/>
        <v>240</v>
      </c>
      <c r="E1678" s="368">
        <f t="shared" si="145"/>
        <v>28</v>
      </c>
      <c r="F1678" s="368">
        <f t="shared" si="146"/>
        <v>0</v>
      </c>
      <c r="G1678" s="368">
        <f t="shared" si="147"/>
        <v>0</v>
      </c>
      <c r="H1678" s="368">
        <f t="shared" si="148"/>
        <v>0</v>
      </c>
      <c r="I1678" s="368">
        <f t="shared" si="149"/>
        <v>0</v>
      </c>
      <c r="J1678" s="368">
        <f t="shared" si="150"/>
        <v>0</v>
      </c>
      <c r="K1678" s="368">
        <f t="shared" si="151"/>
        <v>0</v>
      </c>
      <c r="L1678" s="368">
        <f t="shared" si="152"/>
        <v>0</v>
      </c>
      <c r="M1678" s="368">
        <f t="shared" si="153"/>
        <v>0</v>
      </c>
      <c r="N1678" s="370">
        <f t="shared" si="154"/>
        <v>268</v>
      </c>
      <c r="O1678" s="371"/>
      <c r="P1678" s="413">
        <f t="shared" si="159"/>
        <v>268</v>
      </c>
      <c r="Q1678" s="373">
        <f t="shared" si="160"/>
        <v>44</v>
      </c>
      <c r="R1678" s="431">
        <v>0</v>
      </c>
      <c r="S1678" s="432">
        <v>28</v>
      </c>
      <c r="T1678" s="414">
        <v>0</v>
      </c>
      <c r="U1678" s="414">
        <v>0</v>
      </c>
      <c r="V1678" s="414">
        <v>0</v>
      </c>
      <c r="W1678" s="414">
        <v>0</v>
      </c>
      <c r="X1678" s="414">
        <v>0</v>
      </c>
      <c r="Y1678" s="414">
        <v>0</v>
      </c>
      <c r="Z1678" s="414">
        <v>0</v>
      </c>
      <c r="AA1678" s="414">
        <v>0</v>
      </c>
      <c r="AB1678" s="432">
        <v>0</v>
      </c>
      <c r="AC1678" s="415"/>
      <c r="AD1678" s="426">
        <v>240</v>
      </c>
      <c r="AE1678" s="416">
        <v>0</v>
      </c>
      <c r="AF1678" s="417"/>
      <c r="AG1678" s="375"/>
      <c r="AH1678" s="417"/>
      <c r="AI1678" s="421">
        <v>0</v>
      </c>
      <c r="AJ1678" s="421">
        <v>0</v>
      </c>
      <c r="AK1678" s="421">
        <v>0</v>
      </c>
      <c r="AL1678" s="434"/>
      <c r="AM1678" s="435"/>
      <c r="AN1678" s="435"/>
      <c r="AO1678" s="375">
        <v>0</v>
      </c>
    </row>
    <row r="1679" spans="1:41" ht="24" customHeight="1" x14ac:dyDescent="0.3">
      <c r="A1679" s="419" t="s">
        <v>6384</v>
      </c>
      <c r="B1679" s="436" t="s">
        <v>6385</v>
      </c>
      <c r="C1679" s="437" t="s">
        <v>311</v>
      </c>
      <c r="D1679" s="367">
        <f t="shared" si="144"/>
        <v>0</v>
      </c>
      <c r="E1679" s="368">
        <f t="shared" si="145"/>
        <v>0</v>
      </c>
      <c r="F1679" s="368">
        <f t="shared" si="146"/>
        <v>0</v>
      </c>
      <c r="G1679" s="368">
        <f t="shared" si="147"/>
        <v>0</v>
      </c>
      <c r="H1679" s="368">
        <f t="shared" si="148"/>
        <v>0</v>
      </c>
      <c r="I1679" s="368">
        <f t="shared" si="149"/>
        <v>0</v>
      </c>
      <c r="J1679" s="368">
        <f t="shared" si="150"/>
        <v>0</v>
      </c>
      <c r="K1679" s="368">
        <f t="shared" si="151"/>
        <v>0</v>
      </c>
      <c r="L1679" s="368">
        <f t="shared" si="152"/>
        <v>0</v>
      </c>
      <c r="M1679" s="368">
        <f t="shared" si="153"/>
        <v>0</v>
      </c>
      <c r="N1679" s="370">
        <f t="shared" si="154"/>
        <v>0</v>
      </c>
      <c r="O1679" s="371"/>
      <c r="P1679" s="413">
        <f t="shared" si="159"/>
        <v>0</v>
      </c>
      <c r="Q1679" s="373" t="str">
        <f t="shared" si="160"/>
        <v/>
      </c>
      <c r="R1679" s="374">
        <v>0</v>
      </c>
      <c r="S1679" s="420">
        <v>0</v>
      </c>
      <c r="T1679" s="414">
        <v>0</v>
      </c>
      <c r="U1679" s="414">
        <v>0</v>
      </c>
      <c r="V1679" s="414">
        <v>0</v>
      </c>
      <c r="W1679" s="414">
        <v>0</v>
      </c>
      <c r="X1679" s="414">
        <v>0</v>
      </c>
      <c r="Y1679" s="414">
        <v>0</v>
      </c>
      <c r="Z1679" s="414">
        <v>0</v>
      </c>
      <c r="AA1679" s="414">
        <v>0</v>
      </c>
      <c r="AB1679" s="420">
        <v>0</v>
      </c>
      <c r="AC1679" s="429"/>
      <c r="AD1679" s="389">
        <v>0</v>
      </c>
      <c r="AE1679" s="416">
        <v>0</v>
      </c>
      <c r="AF1679" s="417"/>
      <c r="AG1679" s="375"/>
      <c r="AH1679" s="417"/>
      <c r="AI1679" s="421">
        <v>0</v>
      </c>
      <c r="AJ1679" s="421">
        <v>0</v>
      </c>
      <c r="AK1679" s="421">
        <v>0</v>
      </c>
      <c r="AL1679" s="126"/>
      <c r="AM1679" s="418"/>
      <c r="AN1679" s="418"/>
      <c r="AO1679" s="425">
        <v>0</v>
      </c>
    </row>
    <row r="1680" spans="1:41" ht="24" customHeight="1" x14ac:dyDescent="0.3">
      <c r="A1680" s="422" t="s">
        <v>6386</v>
      </c>
      <c r="B1680" s="423" t="s">
        <v>6387</v>
      </c>
      <c r="C1680" s="424" t="s">
        <v>1885</v>
      </c>
      <c r="D1680" s="367">
        <f t="shared" si="144"/>
        <v>17</v>
      </c>
      <c r="E1680" s="368">
        <f t="shared" si="145"/>
        <v>0</v>
      </c>
      <c r="F1680" s="368">
        <f t="shared" si="146"/>
        <v>0</v>
      </c>
      <c r="G1680" s="368">
        <f t="shared" si="147"/>
        <v>0</v>
      </c>
      <c r="H1680" s="368">
        <f t="shared" si="148"/>
        <v>0</v>
      </c>
      <c r="I1680" s="368">
        <f t="shared" si="149"/>
        <v>0</v>
      </c>
      <c r="J1680" s="368">
        <f t="shared" si="150"/>
        <v>0</v>
      </c>
      <c r="K1680" s="368">
        <f t="shared" si="151"/>
        <v>0</v>
      </c>
      <c r="L1680" s="368">
        <f t="shared" si="152"/>
        <v>0</v>
      </c>
      <c r="M1680" s="368">
        <f t="shared" si="153"/>
        <v>0</v>
      </c>
      <c r="N1680" s="446">
        <f t="shared" si="154"/>
        <v>17</v>
      </c>
      <c r="O1680" s="371"/>
      <c r="P1680" s="448">
        <f t="shared" si="159"/>
        <v>17</v>
      </c>
      <c r="Q1680" s="373">
        <f t="shared" si="160"/>
        <v>480</v>
      </c>
      <c r="R1680" s="374">
        <v>0</v>
      </c>
      <c r="S1680" s="420">
        <v>17</v>
      </c>
      <c r="T1680" s="414">
        <v>0</v>
      </c>
      <c r="U1680" s="414">
        <v>0</v>
      </c>
      <c r="V1680" s="414">
        <v>0</v>
      </c>
      <c r="W1680" s="414">
        <v>0</v>
      </c>
      <c r="X1680" s="414">
        <v>0</v>
      </c>
      <c r="Y1680" s="414">
        <v>0</v>
      </c>
      <c r="Z1680" s="414">
        <v>0</v>
      </c>
      <c r="AA1680" s="414">
        <v>0</v>
      </c>
      <c r="AB1680" s="420">
        <v>0</v>
      </c>
      <c r="AC1680" s="429"/>
      <c r="AD1680" s="421">
        <v>0</v>
      </c>
      <c r="AE1680" s="416">
        <v>0</v>
      </c>
      <c r="AF1680" s="417"/>
      <c r="AG1680" s="375"/>
      <c r="AH1680" s="417"/>
      <c r="AI1680" s="124">
        <v>0</v>
      </c>
      <c r="AJ1680" s="124">
        <v>0</v>
      </c>
      <c r="AK1680" s="124">
        <v>0</v>
      </c>
      <c r="AL1680" s="126"/>
      <c r="AM1680" s="418"/>
      <c r="AN1680" s="418"/>
      <c r="AO1680" s="425">
        <v>0</v>
      </c>
    </row>
    <row r="1681" spans="1:41" ht="24" customHeight="1" x14ac:dyDescent="0.3">
      <c r="A1681" s="422" t="s">
        <v>6388</v>
      </c>
      <c r="B1681" s="423" t="s">
        <v>6389</v>
      </c>
      <c r="C1681" s="424" t="s">
        <v>1885</v>
      </c>
      <c r="D1681" s="367">
        <f t="shared" si="144"/>
        <v>0</v>
      </c>
      <c r="E1681" s="368">
        <f t="shared" si="145"/>
        <v>0</v>
      </c>
      <c r="F1681" s="368">
        <f t="shared" si="146"/>
        <v>0</v>
      </c>
      <c r="G1681" s="368">
        <f t="shared" si="147"/>
        <v>0</v>
      </c>
      <c r="H1681" s="368">
        <f t="shared" si="148"/>
        <v>0</v>
      </c>
      <c r="I1681" s="368">
        <f t="shared" si="149"/>
        <v>0</v>
      </c>
      <c r="J1681" s="368">
        <f t="shared" si="150"/>
        <v>0</v>
      </c>
      <c r="K1681" s="368">
        <f t="shared" si="151"/>
        <v>0</v>
      </c>
      <c r="L1681" s="368">
        <f t="shared" si="152"/>
        <v>0</v>
      </c>
      <c r="M1681" s="368">
        <f t="shared" si="153"/>
        <v>0</v>
      </c>
      <c r="N1681" s="446">
        <f t="shared" si="154"/>
        <v>0</v>
      </c>
      <c r="O1681" s="371"/>
      <c r="P1681" s="448">
        <f t="shared" si="159"/>
        <v>0</v>
      </c>
      <c r="Q1681" s="373" t="str">
        <f t="shared" si="160"/>
        <v/>
      </c>
      <c r="R1681" s="374">
        <v>0</v>
      </c>
      <c r="S1681" s="425">
        <v>0</v>
      </c>
      <c r="T1681" s="414">
        <v>0</v>
      </c>
      <c r="U1681" s="414">
        <v>0</v>
      </c>
      <c r="V1681" s="414">
        <v>0</v>
      </c>
      <c r="W1681" s="414">
        <v>0</v>
      </c>
      <c r="X1681" s="414">
        <v>0</v>
      </c>
      <c r="Y1681" s="414">
        <v>0</v>
      </c>
      <c r="Z1681" s="414">
        <v>0</v>
      </c>
      <c r="AA1681" s="414">
        <v>0</v>
      </c>
      <c r="AB1681" s="425">
        <v>0</v>
      </c>
      <c r="AC1681" s="429"/>
      <c r="AD1681" s="426">
        <v>0</v>
      </c>
      <c r="AE1681" s="416">
        <v>0</v>
      </c>
      <c r="AF1681" s="417"/>
      <c r="AG1681" s="375"/>
      <c r="AH1681" s="417"/>
      <c r="AI1681" s="421">
        <v>0</v>
      </c>
      <c r="AJ1681" s="421">
        <v>0</v>
      </c>
      <c r="AK1681" s="421">
        <v>0</v>
      </c>
      <c r="AL1681" s="126"/>
      <c r="AM1681" s="418"/>
      <c r="AN1681" s="418"/>
      <c r="AO1681" s="375">
        <v>0</v>
      </c>
    </row>
    <row r="1682" spans="1:41" ht="24" customHeight="1" x14ac:dyDescent="0.3">
      <c r="A1682" s="521" t="s">
        <v>6390</v>
      </c>
      <c r="B1682" s="522" t="s">
        <v>6391</v>
      </c>
      <c r="C1682" s="523" t="s">
        <v>183</v>
      </c>
      <c r="D1682" s="367">
        <f t="shared" si="144"/>
        <v>8</v>
      </c>
      <c r="E1682" s="368">
        <f t="shared" si="145"/>
        <v>4</v>
      </c>
      <c r="F1682" s="368">
        <f t="shared" si="146"/>
        <v>0</v>
      </c>
      <c r="G1682" s="368">
        <f t="shared" si="147"/>
        <v>0</v>
      </c>
      <c r="H1682" s="368">
        <f t="shared" si="148"/>
        <v>0</v>
      </c>
      <c r="I1682" s="368">
        <f t="shared" si="149"/>
        <v>0</v>
      </c>
      <c r="J1682" s="368">
        <f t="shared" si="150"/>
        <v>0</v>
      </c>
      <c r="K1682" s="368">
        <f t="shared" si="151"/>
        <v>0</v>
      </c>
      <c r="L1682" s="368">
        <f t="shared" si="152"/>
        <v>0</v>
      </c>
      <c r="M1682" s="368">
        <f t="shared" si="153"/>
        <v>0</v>
      </c>
      <c r="N1682" s="480">
        <f t="shared" si="154"/>
        <v>12</v>
      </c>
      <c r="O1682" s="524"/>
      <c r="P1682" s="525">
        <f>N1682+O1682*100</f>
        <v>12</v>
      </c>
      <c r="Q1682" s="483">
        <f>IF(P1682=0,"",RANK(P1682,P:P,0))</f>
        <v>621</v>
      </c>
      <c r="R1682" s="374">
        <v>0</v>
      </c>
      <c r="S1682" s="425">
        <v>0</v>
      </c>
      <c r="T1682" s="414">
        <v>0</v>
      </c>
      <c r="U1682" s="414">
        <v>0</v>
      </c>
      <c r="V1682" s="414">
        <v>0</v>
      </c>
      <c r="W1682" s="414">
        <v>0</v>
      </c>
      <c r="X1682" s="414">
        <v>0</v>
      </c>
      <c r="Y1682" s="414">
        <v>0</v>
      </c>
      <c r="Z1682" s="414">
        <v>0</v>
      </c>
      <c r="AA1682" s="414">
        <v>0</v>
      </c>
      <c r="AB1682" s="425">
        <v>4</v>
      </c>
      <c r="AC1682" s="526"/>
      <c r="AD1682" s="124">
        <v>0</v>
      </c>
      <c r="AE1682" s="427">
        <v>0</v>
      </c>
      <c r="AF1682" s="527"/>
      <c r="AG1682" s="198">
        <v>8</v>
      </c>
      <c r="AH1682" s="527"/>
      <c r="AI1682" s="430">
        <v>0</v>
      </c>
      <c r="AJ1682" s="430">
        <v>0</v>
      </c>
      <c r="AK1682" s="430">
        <v>0</v>
      </c>
      <c r="AL1682" s="126"/>
      <c r="AM1682" s="418"/>
      <c r="AN1682" s="418"/>
      <c r="AO1682" s="375">
        <v>0</v>
      </c>
    </row>
    <row r="1683" spans="1:41" ht="24" customHeight="1" x14ac:dyDescent="0.3">
      <c r="A1683" s="410" t="s">
        <v>6395</v>
      </c>
      <c r="B1683" s="411" t="s">
        <v>6396</v>
      </c>
      <c r="C1683" s="412" t="s">
        <v>138</v>
      </c>
      <c r="D1683" s="367">
        <f t="shared" si="144"/>
        <v>18</v>
      </c>
      <c r="E1683" s="368">
        <f t="shared" si="145"/>
        <v>6</v>
      </c>
      <c r="F1683" s="368">
        <f t="shared" si="146"/>
        <v>0</v>
      </c>
      <c r="G1683" s="368">
        <f t="shared" si="147"/>
        <v>0</v>
      </c>
      <c r="H1683" s="368">
        <f t="shared" si="148"/>
        <v>0</v>
      </c>
      <c r="I1683" s="368">
        <f t="shared" si="149"/>
        <v>0</v>
      </c>
      <c r="J1683" s="368">
        <f t="shared" si="150"/>
        <v>0</v>
      </c>
      <c r="K1683" s="368">
        <f t="shared" si="151"/>
        <v>0</v>
      </c>
      <c r="L1683" s="368">
        <f t="shared" si="152"/>
        <v>0</v>
      </c>
      <c r="M1683" s="368">
        <f t="shared" si="153"/>
        <v>0</v>
      </c>
      <c r="N1683" s="370">
        <f t="shared" si="154"/>
        <v>24</v>
      </c>
      <c r="O1683" s="371"/>
      <c r="P1683" s="413">
        <f t="shared" ref="P1683:P1692" si="161">N1683+O1683*100</f>
        <v>24</v>
      </c>
      <c r="Q1683" s="373">
        <f t="shared" ref="Q1683:Q1692" si="162">IF(P1683=0,"",RANK(P1683,P:P,0))</f>
        <v>362</v>
      </c>
      <c r="R1683" s="374">
        <v>0</v>
      </c>
      <c r="S1683" s="420">
        <v>0</v>
      </c>
      <c r="T1683" s="414">
        <v>0</v>
      </c>
      <c r="U1683" s="414">
        <v>0</v>
      </c>
      <c r="V1683" s="414">
        <v>0</v>
      </c>
      <c r="W1683" s="414">
        <v>0</v>
      </c>
      <c r="X1683" s="414">
        <v>0</v>
      </c>
      <c r="Y1683" s="414">
        <v>0</v>
      </c>
      <c r="Z1683" s="414">
        <v>0</v>
      </c>
      <c r="AA1683" s="414">
        <v>0</v>
      </c>
      <c r="AB1683" s="420">
        <v>18</v>
      </c>
      <c r="AC1683" s="415"/>
      <c r="AD1683" s="421">
        <v>0</v>
      </c>
      <c r="AE1683" s="427">
        <v>0</v>
      </c>
      <c r="AF1683" s="417"/>
      <c r="AG1683" s="375">
        <v>6</v>
      </c>
      <c r="AH1683" s="417"/>
      <c r="AI1683" s="142">
        <v>0</v>
      </c>
      <c r="AJ1683" s="142">
        <v>0</v>
      </c>
      <c r="AK1683" s="142">
        <v>0</v>
      </c>
      <c r="AL1683" s="126"/>
      <c r="AM1683" s="418"/>
      <c r="AN1683" s="418"/>
      <c r="AO1683" s="375">
        <v>0</v>
      </c>
    </row>
    <row r="1684" spans="1:41" ht="24" customHeight="1" x14ac:dyDescent="0.3">
      <c r="A1684" s="419" t="s">
        <v>6397</v>
      </c>
      <c r="B1684" s="411" t="s">
        <v>6398</v>
      </c>
      <c r="C1684" s="412" t="s">
        <v>138</v>
      </c>
      <c r="D1684" s="367">
        <f t="shared" si="144"/>
        <v>13</v>
      </c>
      <c r="E1684" s="368">
        <f t="shared" si="145"/>
        <v>0</v>
      </c>
      <c r="F1684" s="368">
        <f t="shared" si="146"/>
        <v>0</v>
      </c>
      <c r="G1684" s="368">
        <f t="shared" si="147"/>
        <v>0</v>
      </c>
      <c r="H1684" s="368">
        <f t="shared" si="148"/>
        <v>0</v>
      </c>
      <c r="I1684" s="368">
        <f t="shared" si="149"/>
        <v>0</v>
      </c>
      <c r="J1684" s="368">
        <f t="shared" si="150"/>
        <v>0</v>
      </c>
      <c r="K1684" s="368">
        <f t="shared" si="151"/>
        <v>0</v>
      </c>
      <c r="L1684" s="368">
        <f t="shared" si="152"/>
        <v>0</v>
      </c>
      <c r="M1684" s="368">
        <f t="shared" si="153"/>
        <v>0</v>
      </c>
      <c r="N1684" s="370">
        <f t="shared" si="154"/>
        <v>13</v>
      </c>
      <c r="O1684" s="371"/>
      <c r="P1684" s="413">
        <f t="shared" si="161"/>
        <v>13</v>
      </c>
      <c r="Q1684" s="373">
        <f t="shared" si="162"/>
        <v>599</v>
      </c>
      <c r="R1684" s="374">
        <v>0</v>
      </c>
      <c r="S1684" s="420">
        <v>0</v>
      </c>
      <c r="T1684" s="414">
        <v>0</v>
      </c>
      <c r="U1684" s="414">
        <v>0</v>
      </c>
      <c r="V1684" s="414">
        <v>0</v>
      </c>
      <c r="W1684" s="414">
        <v>0</v>
      </c>
      <c r="X1684" s="414">
        <v>0</v>
      </c>
      <c r="Y1684" s="414">
        <v>0</v>
      </c>
      <c r="Z1684" s="414">
        <v>0</v>
      </c>
      <c r="AA1684" s="414">
        <v>0</v>
      </c>
      <c r="AB1684" s="420">
        <v>0</v>
      </c>
      <c r="AC1684" s="429"/>
      <c r="AD1684" s="430">
        <v>0</v>
      </c>
      <c r="AE1684" s="427">
        <v>0</v>
      </c>
      <c r="AF1684" s="417"/>
      <c r="AG1684" s="375">
        <v>13</v>
      </c>
      <c r="AH1684" s="417"/>
      <c r="AI1684" s="421">
        <v>0</v>
      </c>
      <c r="AJ1684" s="421">
        <v>0</v>
      </c>
      <c r="AK1684" s="421">
        <v>0</v>
      </c>
      <c r="AL1684" s="126"/>
      <c r="AM1684" s="418"/>
      <c r="AN1684" s="418"/>
      <c r="AO1684" s="375">
        <v>0</v>
      </c>
    </row>
    <row r="1685" spans="1:41" ht="24" customHeight="1" x14ac:dyDescent="0.3">
      <c r="A1685" s="419" t="s">
        <v>6399</v>
      </c>
      <c r="B1685" s="411" t="s">
        <v>6400</v>
      </c>
      <c r="C1685" s="412" t="s">
        <v>1539</v>
      </c>
      <c r="D1685" s="367">
        <f t="shared" si="144"/>
        <v>0</v>
      </c>
      <c r="E1685" s="368">
        <f t="shared" si="145"/>
        <v>0</v>
      </c>
      <c r="F1685" s="368">
        <f t="shared" si="146"/>
        <v>0</v>
      </c>
      <c r="G1685" s="368">
        <f t="shared" si="147"/>
        <v>0</v>
      </c>
      <c r="H1685" s="368">
        <f t="shared" si="148"/>
        <v>0</v>
      </c>
      <c r="I1685" s="368">
        <f t="shared" si="149"/>
        <v>0</v>
      </c>
      <c r="J1685" s="368">
        <f t="shared" si="150"/>
        <v>0</v>
      </c>
      <c r="K1685" s="368">
        <f t="shared" si="151"/>
        <v>0</v>
      </c>
      <c r="L1685" s="368">
        <f t="shared" si="152"/>
        <v>0</v>
      </c>
      <c r="M1685" s="368">
        <f t="shared" si="153"/>
        <v>0</v>
      </c>
      <c r="N1685" s="370">
        <f t="shared" si="154"/>
        <v>0</v>
      </c>
      <c r="O1685" s="371"/>
      <c r="P1685" s="413">
        <f t="shared" si="161"/>
        <v>0</v>
      </c>
      <c r="Q1685" s="373" t="str">
        <f t="shared" si="162"/>
        <v/>
      </c>
      <c r="R1685" s="431">
        <v>0</v>
      </c>
      <c r="S1685" s="425">
        <v>0</v>
      </c>
      <c r="T1685" s="414">
        <v>0</v>
      </c>
      <c r="U1685" s="414">
        <v>0</v>
      </c>
      <c r="V1685" s="414">
        <v>0</v>
      </c>
      <c r="W1685" s="414">
        <v>0</v>
      </c>
      <c r="X1685" s="414">
        <v>0</v>
      </c>
      <c r="Y1685" s="414">
        <v>0</v>
      </c>
      <c r="Z1685" s="414">
        <v>0</v>
      </c>
      <c r="AA1685" s="414">
        <v>0</v>
      </c>
      <c r="AB1685" s="425">
        <v>0</v>
      </c>
      <c r="AC1685" s="415"/>
      <c r="AD1685" s="142">
        <v>0</v>
      </c>
      <c r="AE1685" s="416">
        <v>0</v>
      </c>
      <c r="AF1685" s="417"/>
      <c r="AG1685" s="375"/>
      <c r="AH1685" s="417"/>
      <c r="AI1685" s="142">
        <v>0</v>
      </c>
      <c r="AJ1685" s="142">
        <v>0</v>
      </c>
      <c r="AK1685" s="142">
        <v>0</v>
      </c>
      <c r="AL1685" s="434"/>
      <c r="AM1685" s="435"/>
      <c r="AN1685" s="435"/>
      <c r="AO1685" s="375">
        <v>0</v>
      </c>
    </row>
    <row r="1686" spans="1:41" ht="24" customHeight="1" x14ac:dyDescent="0.3">
      <c r="A1686" s="410" t="s">
        <v>6401</v>
      </c>
      <c r="B1686" s="411" t="s">
        <v>6400</v>
      </c>
      <c r="C1686" s="412" t="s">
        <v>113</v>
      </c>
      <c r="D1686" s="367">
        <f t="shared" si="144"/>
        <v>0</v>
      </c>
      <c r="E1686" s="368">
        <f t="shared" si="145"/>
        <v>0</v>
      </c>
      <c r="F1686" s="368">
        <f t="shared" si="146"/>
        <v>0</v>
      </c>
      <c r="G1686" s="368">
        <f t="shared" si="147"/>
        <v>0</v>
      </c>
      <c r="H1686" s="368">
        <f t="shared" si="148"/>
        <v>0</v>
      </c>
      <c r="I1686" s="368">
        <f t="shared" si="149"/>
        <v>0</v>
      </c>
      <c r="J1686" s="368">
        <f t="shared" si="150"/>
        <v>0</v>
      </c>
      <c r="K1686" s="368">
        <f t="shared" si="151"/>
        <v>0</v>
      </c>
      <c r="L1686" s="368">
        <f t="shared" si="152"/>
        <v>0</v>
      </c>
      <c r="M1686" s="368">
        <f t="shared" si="153"/>
        <v>0</v>
      </c>
      <c r="N1686" s="370">
        <f t="shared" si="154"/>
        <v>0</v>
      </c>
      <c r="O1686" s="371"/>
      <c r="P1686" s="413">
        <f t="shared" si="161"/>
        <v>0</v>
      </c>
      <c r="Q1686" s="373" t="str">
        <f t="shared" si="162"/>
        <v/>
      </c>
      <c r="R1686" s="374">
        <v>0</v>
      </c>
      <c r="S1686" s="425">
        <v>0</v>
      </c>
      <c r="T1686" s="414">
        <v>0</v>
      </c>
      <c r="U1686" s="414">
        <v>0</v>
      </c>
      <c r="V1686" s="414">
        <v>0</v>
      </c>
      <c r="W1686" s="414">
        <v>0</v>
      </c>
      <c r="X1686" s="414">
        <v>0</v>
      </c>
      <c r="Y1686" s="414">
        <v>0</v>
      </c>
      <c r="Z1686" s="414">
        <v>0</v>
      </c>
      <c r="AA1686" s="414">
        <v>0</v>
      </c>
      <c r="AB1686" s="425">
        <v>0</v>
      </c>
      <c r="AC1686" s="429"/>
      <c r="AD1686" s="421">
        <v>0</v>
      </c>
      <c r="AE1686" s="427">
        <v>0</v>
      </c>
      <c r="AF1686" s="417"/>
      <c r="AG1686" s="375"/>
      <c r="AH1686" s="417"/>
      <c r="AI1686" s="450">
        <v>0</v>
      </c>
      <c r="AJ1686" s="450">
        <v>0</v>
      </c>
      <c r="AK1686" s="450">
        <v>0</v>
      </c>
      <c r="AL1686" s="126"/>
      <c r="AM1686" s="418"/>
      <c r="AN1686" s="418"/>
      <c r="AO1686" s="375">
        <v>0</v>
      </c>
    </row>
    <row r="1687" spans="1:41" ht="24" customHeight="1" x14ac:dyDescent="0.3">
      <c r="A1687" s="410" t="s">
        <v>6402</v>
      </c>
      <c r="B1687" s="411" t="s">
        <v>4288</v>
      </c>
      <c r="C1687" s="412" t="s">
        <v>138</v>
      </c>
      <c r="D1687" s="367">
        <f t="shared" si="144"/>
        <v>0</v>
      </c>
      <c r="E1687" s="368">
        <f t="shared" si="145"/>
        <v>0</v>
      </c>
      <c r="F1687" s="368">
        <f t="shared" si="146"/>
        <v>0</v>
      </c>
      <c r="G1687" s="368">
        <f t="shared" si="147"/>
        <v>0</v>
      </c>
      <c r="H1687" s="368">
        <f t="shared" si="148"/>
        <v>0</v>
      </c>
      <c r="I1687" s="368">
        <f t="shared" si="149"/>
        <v>0</v>
      </c>
      <c r="J1687" s="368">
        <f t="shared" si="150"/>
        <v>0</v>
      </c>
      <c r="K1687" s="368">
        <f t="shared" si="151"/>
        <v>0</v>
      </c>
      <c r="L1687" s="368">
        <f t="shared" si="152"/>
        <v>0</v>
      </c>
      <c r="M1687" s="368">
        <f t="shared" si="153"/>
        <v>0</v>
      </c>
      <c r="N1687" s="370">
        <f t="shared" si="154"/>
        <v>0</v>
      </c>
      <c r="O1687" s="371"/>
      <c r="P1687" s="413">
        <f t="shared" si="161"/>
        <v>0</v>
      </c>
      <c r="Q1687" s="373" t="str">
        <f t="shared" si="162"/>
        <v/>
      </c>
      <c r="R1687" s="374">
        <v>0</v>
      </c>
      <c r="S1687" s="420">
        <v>0</v>
      </c>
      <c r="T1687" s="414">
        <v>0</v>
      </c>
      <c r="U1687" s="414">
        <v>0</v>
      </c>
      <c r="V1687" s="414">
        <v>0</v>
      </c>
      <c r="W1687" s="414">
        <v>0</v>
      </c>
      <c r="X1687" s="414">
        <v>0</v>
      </c>
      <c r="Y1687" s="414">
        <v>0</v>
      </c>
      <c r="Z1687" s="414">
        <v>0</v>
      </c>
      <c r="AA1687" s="414">
        <v>0</v>
      </c>
      <c r="AB1687" s="420">
        <v>0</v>
      </c>
      <c r="AC1687" s="415"/>
      <c r="AD1687" s="421">
        <v>0</v>
      </c>
      <c r="AE1687" s="416">
        <v>0</v>
      </c>
      <c r="AF1687" s="417"/>
      <c r="AG1687" s="375"/>
      <c r="AH1687" s="417"/>
      <c r="AI1687" s="421">
        <v>0</v>
      </c>
      <c r="AJ1687" s="421">
        <v>0</v>
      </c>
      <c r="AK1687" s="421">
        <v>0</v>
      </c>
      <c r="AL1687" s="126"/>
      <c r="AM1687" s="418"/>
      <c r="AN1687" s="418"/>
      <c r="AO1687" s="425">
        <v>0</v>
      </c>
    </row>
    <row r="1688" spans="1:41" ht="24" customHeight="1" x14ac:dyDescent="0.3">
      <c r="A1688" s="410" t="s">
        <v>6403</v>
      </c>
      <c r="B1688" s="411" t="s">
        <v>6404</v>
      </c>
      <c r="C1688" s="412" t="s">
        <v>2900</v>
      </c>
      <c r="D1688" s="367">
        <f t="shared" si="144"/>
        <v>0</v>
      </c>
      <c r="E1688" s="368">
        <f t="shared" si="145"/>
        <v>0</v>
      </c>
      <c r="F1688" s="368">
        <f t="shared" si="146"/>
        <v>0</v>
      </c>
      <c r="G1688" s="368">
        <f t="shared" si="147"/>
        <v>0</v>
      </c>
      <c r="H1688" s="368">
        <f t="shared" si="148"/>
        <v>0</v>
      </c>
      <c r="I1688" s="368">
        <f t="shared" si="149"/>
        <v>0</v>
      </c>
      <c r="J1688" s="368">
        <f t="shared" si="150"/>
        <v>0</v>
      </c>
      <c r="K1688" s="368">
        <f t="shared" si="151"/>
        <v>0</v>
      </c>
      <c r="L1688" s="368">
        <f t="shared" si="152"/>
        <v>0</v>
      </c>
      <c r="M1688" s="368">
        <f t="shared" si="153"/>
        <v>0</v>
      </c>
      <c r="N1688" s="370">
        <f t="shared" si="154"/>
        <v>0</v>
      </c>
      <c r="O1688" s="371"/>
      <c r="P1688" s="413">
        <f t="shared" si="161"/>
        <v>0</v>
      </c>
      <c r="Q1688" s="373" t="str">
        <f t="shared" si="162"/>
        <v/>
      </c>
      <c r="R1688" s="374">
        <v>0</v>
      </c>
      <c r="S1688" s="414">
        <v>0</v>
      </c>
      <c r="T1688" s="414">
        <v>0</v>
      </c>
      <c r="U1688" s="414">
        <v>0</v>
      </c>
      <c r="V1688" s="414">
        <v>0</v>
      </c>
      <c r="W1688" s="414">
        <v>0</v>
      </c>
      <c r="X1688" s="414">
        <v>0</v>
      </c>
      <c r="Y1688" s="414">
        <v>0</v>
      </c>
      <c r="Z1688" s="414">
        <v>0</v>
      </c>
      <c r="AA1688" s="414">
        <v>0</v>
      </c>
      <c r="AB1688" s="414">
        <v>0</v>
      </c>
      <c r="AC1688" s="429"/>
      <c r="AD1688" s="430">
        <v>0</v>
      </c>
      <c r="AE1688" s="416">
        <v>0</v>
      </c>
      <c r="AF1688" s="417"/>
      <c r="AG1688" s="375"/>
      <c r="AH1688" s="417"/>
      <c r="AI1688" s="430">
        <v>0</v>
      </c>
      <c r="AJ1688" s="430">
        <v>0</v>
      </c>
      <c r="AK1688" s="430">
        <v>0</v>
      </c>
      <c r="AL1688" s="126"/>
      <c r="AM1688" s="418"/>
      <c r="AN1688" s="418"/>
      <c r="AO1688" s="375">
        <v>0</v>
      </c>
    </row>
    <row r="1689" spans="1:41" ht="24" customHeight="1" x14ac:dyDescent="0.3">
      <c r="A1689" s="419" t="s">
        <v>6406</v>
      </c>
      <c r="B1689" s="411" t="s">
        <v>6407</v>
      </c>
      <c r="C1689" s="412" t="s">
        <v>53</v>
      </c>
      <c r="D1689" s="367">
        <f t="shared" si="144"/>
        <v>0</v>
      </c>
      <c r="E1689" s="368">
        <f t="shared" si="145"/>
        <v>0</v>
      </c>
      <c r="F1689" s="368">
        <f t="shared" si="146"/>
        <v>0</v>
      </c>
      <c r="G1689" s="368">
        <f t="shared" si="147"/>
        <v>0</v>
      </c>
      <c r="H1689" s="368">
        <f t="shared" si="148"/>
        <v>0</v>
      </c>
      <c r="I1689" s="368">
        <f t="shared" si="149"/>
        <v>0</v>
      </c>
      <c r="J1689" s="368">
        <f t="shared" si="150"/>
        <v>0</v>
      </c>
      <c r="K1689" s="368">
        <f t="shared" si="151"/>
        <v>0</v>
      </c>
      <c r="L1689" s="368">
        <f t="shared" si="152"/>
        <v>0</v>
      </c>
      <c r="M1689" s="368">
        <f t="shared" si="153"/>
        <v>0</v>
      </c>
      <c r="N1689" s="370">
        <f t="shared" si="154"/>
        <v>0</v>
      </c>
      <c r="O1689" s="371"/>
      <c r="P1689" s="413">
        <f t="shared" si="161"/>
        <v>0</v>
      </c>
      <c r="Q1689" s="373" t="str">
        <f t="shared" si="162"/>
        <v/>
      </c>
      <c r="R1689" s="374">
        <v>0</v>
      </c>
      <c r="S1689" s="428">
        <v>0</v>
      </c>
      <c r="T1689" s="414">
        <v>0</v>
      </c>
      <c r="U1689" s="414">
        <v>0</v>
      </c>
      <c r="V1689" s="414">
        <v>0</v>
      </c>
      <c r="W1689" s="414">
        <v>0</v>
      </c>
      <c r="X1689" s="414">
        <v>0</v>
      </c>
      <c r="Y1689" s="414">
        <v>0</v>
      </c>
      <c r="Z1689" s="414">
        <v>0</v>
      </c>
      <c r="AA1689" s="414">
        <v>0</v>
      </c>
      <c r="AB1689" s="428">
        <v>0</v>
      </c>
      <c r="AC1689" s="429"/>
      <c r="AD1689" s="124">
        <v>0</v>
      </c>
      <c r="AE1689" s="427">
        <v>0</v>
      </c>
      <c r="AF1689" s="433"/>
      <c r="AG1689" s="425"/>
      <c r="AH1689" s="433"/>
      <c r="AI1689" s="124">
        <v>0</v>
      </c>
      <c r="AJ1689" s="124">
        <v>0</v>
      </c>
      <c r="AK1689" s="124">
        <v>0</v>
      </c>
      <c r="AL1689" s="126"/>
      <c r="AM1689" s="418"/>
      <c r="AN1689" s="418"/>
      <c r="AO1689" s="375">
        <v>0</v>
      </c>
    </row>
    <row r="1690" spans="1:41" ht="24" customHeight="1" x14ac:dyDescent="0.3">
      <c r="A1690" s="419" t="s">
        <v>6410</v>
      </c>
      <c r="B1690" s="411" t="s">
        <v>6411</v>
      </c>
      <c r="C1690" s="412" t="s">
        <v>5748</v>
      </c>
      <c r="D1690" s="367">
        <f t="shared" si="144"/>
        <v>12</v>
      </c>
      <c r="E1690" s="368">
        <f t="shared" si="145"/>
        <v>5</v>
      </c>
      <c r="F1690" s="368">
        <f t="shared" si="146"/>
        <v>0</v>
      </c>
      <c r="G1690" s="368">
        <f t="shared" si="147"/>
        <v>0</v>
      </c>
      <c r="H1690" s="368">
        <f t="shared" si="148"/>
        <v>0</v>
      </c>
      <c r="I1690" s="368">
        <f t="shared" si="149"/>
        <v>0</v>
      </c>
      <c r="J1690" s="368">
        <f t="shared" si="150"/>
        <v>0</v>
      </c>
      <c r="K1690" s="368">
        <f t="shared" si="151"/>
        <v>0</v>
      </c>
      <c r="L1690" s="368">
        <f t="shared" si="152"/>
        <v>0</v>
      </c>
      <c r="M1690" s="368">
        <f t="shared" si="153"/>
        <v>0</v>
      </c>
      <c r="N1690" s="370">
        <f t="shared" si="154"/>
        <v>17</v>
      </c>
      <c r="O1690" s="371"/>
      <c r="P1690" s="413">
        <f t="shared" si="161"/>
        <v>17</v>
      </c>
      <c r="Q1690" s="373">
        <f t="shared" si="162"/>
        <v>480</v>
      </c>
      <c r="R1690" s="374">
        <v>0</v>
      </c>
      <c r="S1690" s="414">
        <v>12</v>
      </c>
      <c r="T1690" s="414">
        <v>0</v>
      </c>
      <c r="U1690" s="414">
        <v>0</v>
      </c>
      <c r="V1690" s="414">
        <v>0</v>
      </c>
      <c r="W1690" s="414">
        <v>0</v>
      </c>
      <c r="X1690" s="414">
        <v>0</v>
      </c>
      <c r="Y1690" s="414">
        <v>0</v>
      </c>
      <c r="Z1690" s="414">
        <v>0</v>
      </c>
      <c r="AA1690" s="414">
        <v>0</v>
      </c>
      <c r="AB1690" s="414">
        <v>0</v>
      </c>
      <c r="AC1690" s="415"/>
      <c r="AD1690" s="421">
        <v>0</v>
      </c>
      <c r="AE1690" s="416">
        <v>0</v>
      </c>
      <c r="AF1690" s="417">
        <v>5</v>
      </c>
      <c r="AG1690" s="375"/>
      <c r="AH1690" s="417"/>
      <c r="AI1690" s="421">
        <v>0</v>
      </c>
      <c r="AJ1690" s="421">
        <v>0</v>
      </c>
      <c r="AK1690" s="421">
        <v>0</v>
      </c>
      <c r="AL1690" s="126"/>
      <c r="AM1690" s="418"/>
      <c r="AN1690" s="418"/>
      <c r="AO1690" s="375">
        <v>0</v>
      </c>
    </row>
    <row r="1691" spans="1:41" ht="24" customHeight="1" x14ac:dyDescent="0.3">
      <c r="A1691" s="419" t="s">
        <v>6414</v>
      </c>
      <c r="B1691" s="411" t="s">
        <v>6415</v>
      </c>
      <c r="C1691" s="412" t="s">
        <v>2066</v>
      </c>
      <c r="D1691" s="367">
        <f t="shared" si="144"/>
        <v>0</v>
      </c>
      <c r="E1691" s="368">
        <f t="shared" si="145"/>
        <v>0</v>
      </c>
      <c r="F1691" s="368">
        <f t="shared" si="146"/>
        <v>0</v>
      </c>
      <c r="G1691" s="368">
        <f t="shared" si="147"/>
        <v>0</v>
      </c>
      <c r="H1691" s="368">
        <f t="shared" si="148"/>
        <v>0</v>
      </c>
      <c r="I1691" s="368">
        <f t="shared" si="149"/>
        <v>0</v>
      </c>
      <c r="J1691" s="368">
        <f t="shared" si="150"/>
        <v>0</v>
      </c>
      <c r="K1691" s="368">
        <f t="shared" si="151"/>
        <v>0</v>
      </c>
      <c r="L1691" s="368">
        <f t="shared" si="152"/>
        <v>0</v>
      </c>
      <c r="M1691" s="368">
        <f t="shared" si="153"/>
        <v>0</v>
      </c>
      <c r="N1691" s="370">
        <f t="shared" si="154"/>
        <v>0</v>
      </c>
      <c r="O1691" s="371"/>
      <c r="P1691" s="413">
        <f t="shared" si="161"/>
        <v>0</v>
      </c>
      <c r="Q1691" s="373" t="str">
        <f t="shared" si="162"/>
        <v/>
      </c>
      <c r="R1691" s="374">
        <v>0</v>
      </c>
      <c r="S1691" s="414">
        <v>0</v>
      </c>
      <c r="T1691" s="414">
        <v>0</v>
      </c>
      <c r="U1691" s="414">
        <v>0</v>
      </c>
      <c r="V1691" s="414">
        <v>0</v>
      </c>
      <c r="W1691" s="414">
        <v>0</v>
      </c>
      <c r="X1691" s="414">
        <v>0</v>
      </c>
      <c r="Y1691" s="414">
        <v>0</v>
      </c>
      <c r="Z1691" s="414">
        <v>0</v>
      </c>
      <c r="AA1691" s="414">
        <v>0</v>
      </c>
      <c r="AB1691" s="414">
        <v>0</v>
      </c>
      <c r="AC1691" s="415"/>
      <c r="AD1691" s="426">
        <v>0</v>
      </c>
      <c r="AE1691" s="427">
        <v>0</v>
      </c>
      <c r="AF1691" s="417"/>
      <c r="AG1691" s="375"/>
      <c r="AH1691" s="417"/>
      <c r="AI1691" s="426">
        <v>0</v>
      </c>
      <c r="AJ1691" s="426">
        <v>0</v>
      </c>
      <c r="AK1691" s="426">
        <v>0</v>
      </c>
      <c r="AL1691" s="126"/>
      <c r="AM1691" s="418"/>
      <c r="AN1691" s="418"/>
      <c r="AO1691" s="375">
        <v>0</v>
      </c>
    </row>
    <row r="1692" spans="1:41" ht="24" customHeight="1" x14ac:dyDescent="0.3">
      <c r="A1692" s="419" t="s">
        <v>2077</v>
      </c>
      <c r="B1692" s="411" t="s">
        <v>2078</v>
      </c>
      <c r="C1692" s="412" t="s">
        <v>1565</v>
      </c>
      <c r="D1692" s="367">
        <f t="shared" si="144"/>
        <v>0</v>
      </c>
      <c r="E1692" s="368">
        <f t="shared" si="145"/>
        <v>0</v>
      </c>
      <c r="F1692" s="368">
        <f t="shared" si="146"/>
        <v>0</v>
      </c>
      <c r="G1692" s="368">
        <f t="shared" si="147"/>
        <v>0</v>
      </c>
      <c r="H1692" s="368">
        <f t="shared" si="148"/>
        <v>0</v>
      </c>
      <c r="I1692" s="368">
        <f t="shared" si="149"/>
        <v>0</v>
      </c>
      <c r="J1692" s="368">
        <f t="shared" si="150"/>
        <v>0</v>
      </c>
      <c r="K1692" s="368">
        <f t="shared" si="151"/>
        <v>0</v>
      </c>
      <c r="L1692" s="368">
        <f t="shared" si="152"/>
        <v>0</v>
      </c>
      <c r="M1692" s="368">
        <f t="shared" si="153"/>
        <v>0</v>
      </c>
      <c r="N1692" s="370">
        <f t="shared" si="154"/>
        <v>0</v>
      </c>
      <c r="O1692" s="371"/>
      <c r="P1692" s="413">
        <f t="shared" si="161"/>
        <v>0</v>
      </c>
      <c r="Q1692" s="373" t="str">
        <f t="shared" si="162"/>
        <v/>
      </c>
      <c r="R1692" s="374">
        <v>0</v>
      </c>
      <c r="S1692" s="420">
        <v>0</v>
      </c>
      <c r="T1692" s="414">
        <v>0</v>
      </c>
      <c r="U1692" s="414">
        <v>0</v>
      </c>
      <c r="V1692" s="414">
        <v>0</v>
      </c>
      <c r="W1692" s="414">
        <v>0</v>
      </c>
      <c r="X1692" s="414">
        <v>0</v>
      </c>
      <c r="Y1692" s="414">
        <v>0</v>
      </c>
      <c r="Z1692" s="414">
        <v>0</v>
      </c>
      <c r="AA1692" s="414">
        <v>0</v>
      </c>
      <c r="AB1692" s="420">
        <v>0</v>
      </c>
      <c r="AC1692" s="429"/>
      <c r="AD1692" s="142">
        <v>0</v>
      </c>
      <c r="AE1692" s="427">
        <v>0</v>
      </c>
      <c r="AF1692" s="417"/>
      <c r="AG1692" s="375"/>
      <c r="AH1692" s="417"/>
      <c r="AI1692" s="142">
        <v>0</v>
      </c>
      <c r="AJ1692" s="142">
        <v>0</v>
      </c>
      <c r="AK1692" s="142">
        <v>0</v>
      </c>
      <c r="AL1692" s="126"/>
      <c r="AM1692" s="418"/>
      <c r="AN1692" s="418"/>
      <c r="AO1692" s="375">
        <v>0</v>
      </c>
    </row>
    <row r="1693" spans="1:41" ht="24" customHeight="1" x14ac:dyDescent="0.3">
      <c r="A1693" s="521" t="s">
        <v>6416</v>
      </c>
      <c r="B1693" s="522" t="s">
        <v>6417</v>
      </c>
      <c r="C1693" s="523" t="s">
        <v>183</v>
      </c>
      <c r="D1693" s="367">
        <f t="shared" si="144"/>
        <v>27</v>
      </c>
      <c r="E1693" s="368">
        <f t="shared" si="145"/>
        <v>6</v>
      </c>
      <c r="F1693" s="368">
        <f t="shared" si="146"/>
        <v>0</v>
      </c>
      <c r="G1693" s="368">
        <f t="shared" si="147"/>
        <v>0</v>
      </c>
      <c r="H1693" s="368">
        <f t="shared" si="148"/>
        <v>0</v>
      </c>
      <c r="I1693" s="368">
        <f t="shared" si="149"/>
        <v>0</v>
      </c>
      <c r="J1693" s="368">
        <f t="shared" si="150"/>
        <v>0</v>
      </c>
      <c r="K1693" s="368">
        <f t="shared" si="151"/>
        <v>0</v>
      </c>
      <c r="L1693" s="368">
        <f t="shared" si="152"/>
        <v>0</v>
      </c>
      <c r="M1693" s="368">
        <f t="shared" si="153"/>
        <v>0</v>
      </c>
      <c r="N1693" s="480">
        <f t="shared" si="154"/>
        <v>33</v>
      </c>
      <c r="O1693" s="524"/>
      <c r="P1693" s="525">
        <f>N1693+O1693*100</f>
        <v>33</v>
      </c>
      <c r="Q1693" s="483">
        <f>IF(P1693=0,"",RANK(P1693,P:P,0))</f>
        <v>262</v>
      </c>
      <c r="R1693" s="374">
        <v>0</v>
      </c>
      <c r="S1693" s="420">
        <v>0</v>
      </c>
      <c r="T1693" s="414">
        <v>0</v>
      </c>
      <c r="U1693" s="414">
        <v>0</v>
      </c>
      <c r="V1693" s="414">
        <v>0</v>
      </c>
      <c r="W1693" s="414">
        <v>0</v>
      </c>
      <c r="X1693" s="414">
        <v>0</v>
      </c>
      <c r="Y1693" s="414">
        <v>0</v>
      </c>
      <c r="Z1693" s="414">
        <v>0</v>
      </c>
      <c r="AA1693" s="414">
        <v>0</v>
      </c>
      <c r="AB1693" s="420">
        <v>6</v>
      </c>
      <c r="AC1693" s="526"/>
      <c r="AD1693" s="421">
        <v>0</v>
      </c>
      <c r="AE1693" s="427">
        <v>0</v>
      </c>
      <c r="AF1693" s="527"/>
      <c r="AG1693" s="198">
        <v>27</v>
      </c>
      <c r="AH1693" s="527"/>
      <c r="AI1693" s="421">
        <v>0</v>
      </c>
      <c r="AJ1693" s="421">
        <v>0</v>
      </c>
      <c r="AK1693" s="421">
        <v>0</v>
      </c>
      <c r="AL1693" s="126"/>
      <c r="AM1693" s="418"/>
      <c r="AN1693" s="418"/>
      <c r="AO1693" s="375">
        <v>0</v>
      </c>
    </row>
    <row r="1694" spans="1:41" ht="24" customHeight="1" x14ac:dyDescent="0.3">
      <c r="A1694" s="521" t="s">
        <v>6418</v>
      </c>
      <c r="B1694" s="611" t="s">
        <v>6419</v>
      </c>
      <c r="C1694" s="612" t="s">
        <v>301</v>
      </c>
      <c r="D1694" s="367">
        <f t="shared" si="144"/>
        <v>4</v>
      </c>
      <c r="E1694" s="368">
        <f t="shared" si="145"/>
        <v>0</v>
      </c>
      <c r="F1694" s="368">
        <f t="shared" si="146"/>
        <v>0</v>
      </c>
      <c r="G1694" s="368">
        <f t="shared" si="147"/>
        <v>0</v>
      </c>
      <c r="H1694" s="368">
        <f t="shared" si="148"/>
        <v>0</v>
      </c>
      <c r="I1694" s="368">
        <f t="shared" si="149"/>
        <v>0</v>
      </c>
      <c r="J1694" s="368">
        <f t="shared" si="150"/>
        <v>0</v>
      </c>
      <c r="K1694" s="368">
        <f t="shared" si="151"/>
        <v>0</v>
      </c>
      <c r="L1694" s="368">
        <f t="shared" si="152"/>
        <v>0</v>
      </c>
      <c r="M1694" s="368">
        <f t="shared" si="153"/>
        <v>0</v>
      </c>
      <c r="N1694" s="613">
        <v>0</v>
      </c>
      <c r="O1694" s="524"/>
      <c r="P1694" s="614">
        <v>0</v>
      </c>
      <c r="Q1694" s="615"/>
      <c r="R1694" s="616">
        <v>0</v>
      </c>
      <c r="S1694" s="617">
        <v>0</v>
      </c>
      <c r="T1694" s="414">
        <v>0</v>
      </c>
      <c r="U1694" s="414">
        <v>0</v>
      </c>
      <c r="V1694" s="414">
        <v>0</v>
      </c>
      <c r="W1694" s="414">
        <v>0</v>
      </c>
      <c r="X1694" s="414">
        <v>0</v>
      </c>
      <c r="Y1694" s="414">
        <v>0</v>
      </c>
      <c r="Z1694" s="414">
        <v>0</v>
      </c>
      <c r="AA1694" s="414">
        <v>0</v>
      </c>
      <c r="AB1694" s="617">
        <v>4</v>
      </c>
      <c r="AC1694" s="618"/>
      <c r="AD1694" s="142">
        <v>0</v>
      </c>
      <c r="AE1694" s="416">
        <v>0</v>
      </c>
      <c r="AF1694" s="612"/>
      <c r="AG1694" s="619"/>
      <c r="AH1694" s="612"/>
      <c r="AI1694" s="142">
        <v>0</v>
      </c>
      <c r="AJ1694" s="142">
        <v>0</v>
      </c>
      <c r="AK1694" s="142">
        <v>0</v>
      </c>
      <c r="AL1694" s="620"/>
      <c r="AM1694" s="621"/>
      <c r="AN1694" s="621"/>
      <c r="AO1694" s="375">
        <v>0</v>
      </c>
    </row>
    <row r="1695" spans="1:41" ht="24" customHeight="1" x14ac:dyDescent="0.3">
      <c r="A1695" s="521" t="s">
        <v>6420</v>
      </c>
      <c r="B1695" s="611" t="s">
        <v>6421</v>
      </c>
      <c r="C1695" s="612" t="s">
        <v>269</v>
      </c>
      <c r="D1695" s="367">
        <f t="shared" si="144"/>
        <v>5</v>
      </c>
      <c r="E1695" s="368">
        <f t="shared" si="145"/>
        <v>0</v>
      </c>
      <c r="F1695" s="368">
        <f t="shared" si="146"/>
        <v>0</v>
      </c>
      <c r="G1695" s="368">
        <f t="shared" si="147"/>
        <v>0</v>
      </c>
      <c r="H1695" s="368">
        <f t="shared" si="148"/>
        <v>0</v>
      </c>
      <c r="I1695" s="368">
        <f t="shared" si="149"/>
        <v>0</v>
      </c>
      <c r="J1695" s="368">
        <f t="shared" si="150"/>
        <v>0</v>
      </c>
      <c r="K1695" s="368">
        <f t="shared" si="151"/>
        <v>0</v>
      </c>
      <c r="L1695" s="368">
        <f t="shared" si="152"/>
        <v>0</v>
      </c>
      <c r="M1695" s="368">
        <f t="shared" si="153"/>
        <v>0</v>
      </c>
      <c r="N1695" s="613">
        <v>0</v>
      </c>
      <c r="O1695" s="524"/>
      <c r="P1695" s="614">
        <v>0</v>
      </c>
      <c r="Q1695" s="615"/>
      <c r="R1695" s="616">
        <v>0</v>
      </c>
      <c r="S1695" s="617">
        <v>0</v>
      </c>
      <c r="T1695" s="414">
        <v>0</v>
      </c>
      <c r="U1695" s="414">
        <v>0</v>
      </c>
      <c r="V1695" s="414">
        <v>0</v>
      </c>
      <c r="W1695" s="414">
        <v>0</v>
      </c>
      <c r="X1695" s="414">
        <v>0</v>
      </c>
      <c r="Y1695" s="414">
        <v>0</v>
      </c>
      <c r="Z1695" s="414">
        <v>0</v>
      </c>
      <c r="AA1695" s="414">
        <v>0</v>
      </c>
      <c r="AB1695" s="617">
        <v>5</v>
      </c>
      <c r="AC1695" s="618"/>
      <c r="AD1695" s="421">
        <v>0</v>
      </c>
      <c r="AE1695" s="427">
        <v>0</v>
      </c>
      <c r="AF1695" s="612"/>
      <c r="AG1695" s="619"/>
      <c r="AH1695" s="612"/>
      <c r="AI1695" s="421">
        <v>0</v>
      </c>
      <c r="AJ1695" s="421">
        <v>0</v>
      </c>
      <c r="AK1695" s="421">
        <v>0</v>
      </c>
      <c r="AL1695" s="620"/>
      <c r="AM1695" s="621"/>
      <c r="AN1695" s="621"/>
      <c r="AO1695" s="375">
        <v>0</v>
      </c>
    </row>
    <row r="1696" spans="1:41" ht="24" customHeight="1" x14ac:dyDescent="0.3">
      <c r="A1696" s="419" t="s">
        <v>6422</v>
      </c>
      <c r="B1696" s="411" t="s">
        <v>6423</v>
      </c>
      <c r="C1696" s="412" t="s">
        <v>1654</v>
      </c>
      <c r="D1696" s="367">
        <f t="shared" si="144"/>
        <v>4</v>
      </c>
      <c r="E1696" s="368">
        <f t="shared" si="145"/>
        <v>0</v>
      </c>
      <c r="F1696" s="368">
        <f t="shared" si="146"/>
        <v>0</v>
      </c>
      <c r="G1696" s="368">
        <f t="shared" si="147"/>
        <v>0</v>
      </c>
      <c r="H1696" s="368">
        <f t="shared" si="148"/>
        <v>0</v>
      </c>
      <c r="I1696" s="368">
        <f t="shared" si="149"/>
        <v>0</v>
      </c>
      <c r="J1696" s="368">
        <f t="shared" si="150"/>
        <v>0</v>
      </c>
      <c r="K1696" s="368">
        <f t="shared" si="151"/>
        <v>0</v>
      </c>
      <c r="L1696" s="368">
        <f t="shared" si="152"/>
        <v>0</v>
      </c>
      <c r="M1696" s="368">
        <f t="shared" si="153"/>
        <v>0</v>
      </c>
      <c r="N1696" s="370">
        <f t="shared" ref="N1696:N1710" si="163">SUM(D1696:M1696)</f>
        <v>4</v>
      </c>
      <c r="O1696" s="371"/>
      <c r="P1696" s="413">
        <f t="shared" ref="P1696:P1698" si="164">N1696+O1696*100</f>
        <v>4</v>
      </c>
      <c r="Q1696" s="373">
        <f t="shared" ref="Q1696:Q1698" si="165">IF(P1696=0,"",RANK(P1696,P:P,0))</f>
        <v>889</v>
      </c>
      <c r="R1696" s="374">
        <v>0</v>
      </c>
      <c r="S1696" s="414">
        <v>0</v>
      </c>
      <c r="T1696" s="414">
        <v>0</v>
      </c>
      <c r="U1696" s="414">
        <v>0</v>
      </c>
      <c r="V1696" s="414">
        <v>0</v>
      </c>
      <c r="W1696" s="414">
        <v>0</v>
      </c>
      <c r="X1696" s="414">
        <v>0</v>
      </c>
      <c r="Y1696" s="414">
        <v>0</v>
      </c>
      <c r="Z1696" s="414">
        <v>0</v>
      </c>
      <c r="AA1696" s="414">
        <v>0</v>
      </c>
      <c r="AB1696" s="414">
        <v>4</v>
      </c>
      <c r="AC1696" s="415"/>
      <c r="AD1696" s="142">
        <v>0</v>
      </c>
      <c r="AE1696" s="416">
        <v>0</v>
      </c>
      <c r="AF1696" s="417"/>
      <c r="AG1696" s="375"/>
      <c r="AH1696" s="417"/>
      <c r="AI1696" s="430">
        <v>0</v>
      </c>
      <c r="AJ1696" s="430">
        <v>0</v>
      </c>
      <c r="AK1696" s="430">
        <v>0</v>
      </c>
      <c r="AL1696" s="126"/>
      <c r="AM1696" s="418"/>
      <c r="AN1696" s="418"/>
      <c r="AO1696" s="375">
        <v>0</v>
      </c>
    </row>
    <row r="1697" spans="1:41" ht="24" customHeight="1" x14ac:dyDescent="0.3">
      <c r="A1697" s="410" t="s">
        <v>6424</v>
      </c>
      <c r="B1697" s="411" t="s">
        <v>6425</v>
      </c>
      <c r="C1697" s="412" t="s">
        <v>1911</v>
      </c>
      <c r="D1697" s="367">
        <f t="shared" si="144"/>
        <v>0</v>
      </c>
      <c r="E1697" s="368">
        <f t="shared" si="145"/>
        <v>0</v>
      </c>
      <c r="F1697" s="368">
        <f t="shared" si="146"/>
        <v>0</v>
      </c>
      <c r="G1697" s="368">
        <f t="shared" si="147"/>
        <v>0</v>
      </c>
      <c r="H1697" s="368">
        <f t="shared" si="148"/>
        <v>0</v>
      </c>
      <c r="I1697" s="368">
        <f t="shared" si="149"/>
        <v>0</v>
      </c>
      <c r="J1697" s="368">
        <f t="shared" si="150"/>
        <v>0</v>
      </c>
      <c r="K1697" s="368">
        <f t="shared" si="151"/>
        <v>0</v>
      </c>
      <c r="L1697" s="368">
        <f t="shared" si="152"/>
        <v>0</v>
      </c>
      <c r="M1697" s="368">
        <f t="shared" si="153"/>
        <v>0</v>
      </c>
      <c r="N1697" s="370">
        <f t="shared" si="163"/>
        <v>0</v>
      </c>
      <c r="O1697" s="371"/>
      <c r="P1697" s="413">
        <f t="shared" si="164"/>
        <v>0</v>
      </c>
      <c r="Q1697" s="373" t="str">
        <f t="shared" si="165"/>
        <v/>
      </c>
      <c r="R1697" s="374">
        <v>0</v>
      </c>
      <c r="S1697" s="420">
        <v>0</v>
      </c>
      <c r="T1697" s="414">
        <v>0</v>
      </c>
      <c r="U1697" s="414">
        <v>0</v>
      </c>
      <c r="V1697" s="414">
        <v>0</v>
      </c>
      <c r="W1697" s="414">
        <v>0</v>
      </c>
      <c r="X1697" s="414">
        <v>0</v>
      </c>
      <c r="Y1697" s="414">
        <v>0</v>
      </c>
      <c r="Z1697" s="414">
        <v>0</v>
      </c>
      <c r="AA1697" s="414">
        <v>0</v>
      </c>
      <c r="AB1697" s="420">
        <v>0</v>
      </c>
      <c r="AC1697" s="415"/>
      <c r="AD1697" s="421">
        <v>0</v>
      </c>
      <c r="AE1697" s="416">
        <v>0</v>
      </c>
      <c r="AF1697" s="417"/>
      <c r="AG1697" s="375"/>
      <c r="AH1697" s="417"/>
      <c r="AI1697" s="421">
        <v>0</v>
      </c>
      <c r="AJ1697" s="421">
        <v>0</v>
      </c>
      <c r="AK1697" s="421">
        <v>0</v>
      </c>
      <c r="AL1697" s="126"/>
      <c r="AM1697" s="418"/>
      <c r="AN1697" s="418"/>
      <c r="AO1697" s="375">
        <v>0</v>
      </c>
    </row>
    <row r="1698" spans="1:41" ht="24" customHeight="1" x14ac:dyDescent="0.3">
      <c r="A1698" s="419" t="s">
        <v>2083</v>
      </c>
      <c r="B1698" s="411" t="s">
        <v>2084</v>
      </c>
      <c r="C1698" s="412" t="s">
        <v>113</v>
      </c>
      <c r="D1698" s="367">
        <f t="shared" si="144"/>
        <v>37</v>
      </c>
      <c r="E1698" s="368">
        <f t="shared" si="145"/>
        <v>29</v>
      </c>
      <c r="F1698" s="368">
        <f t="shared" si="146"/>
        <v>0</v>
      </c>
      <c r="G1698" s="368">
        <f t="shared" si="147"/>
        <v>0</v>
      </c>
      <c r="H1698" s="368">
        <f t="shared" si="148"/>
        <v>0</v>
      </c>
      <c r="I1698" s="368">
        <f t="shared" si="149"/>
        <v>0</v>
      </c>
      <c r="J1698" s="368">
        <f t="shared" si="150"/>
        <v>0</v>
      </c>
      <c r="K1698" s="368">
        <f t="shared" si="151"/>
        <v>0</v>
      </c>
      <c r="L1698" s="368">
        <f t="shared" si="152"/>
        <v>0</v>
      </c>
      <c r="M1698" s="368">
        <f t="shared" si="153"/>
        <v>0</v>
      </c>
      <c r="N1698" s="370">
        <f t="shared" si="163"/>
        <v>66</v>
      </c>
      <c r="O1698" s="371"/>
      <c r="P1698" s="413">
        <f t="shared" si="164"/>
        <v>66</v>
      </c>
      <c r="Q1698" s="373">
        <f t="shared" si="165"/>
        <v>118</v>
      </c>
      <c r="R1698" s="374">
        <v>0</v>
      </c>
      <c r="S1698" s="420">
        <v>29</v>
      </c>
      <c r="T1698" s="414">
        <v>0</v>
      </c>
      <c r="U1698" s="414">
        <v>0</v>
      </c>
      <c r="V1698" s="414">
        <v>0</v>
      </c>
      <c r="W1698" s="414">
        <v>0</v>
      </c>
      <c r="X1698" s="414">
        <v>0</v>
      </c>
      <c r="Y1698" s="414">
        <v>0</v>
      </c>
      <c r="Z1698" s="414">
        <v>0</v>
      </c>
      <c r="AA1698" s="414">
        <v>0</v>
      </c>
      <c r="AB1698" s="420">
        <v>0</v>
      </c>
      <c r="AC1698" s="415"/>
      <c r="AD1698" s="430">
        <v>0</v>
      </c>
      <c r="AE1698" s="416">
        <v>0</v>
      </c>
      <c r="AF1698" s="417">
        <v>37</v>
      </c>
      <c r="AG1698" s="375"/>
      <c r="AH1698" s="417"/>
      <c r="AI1698" s="142">
        <v>0</v>
      </c>
      <c r="AJ1698" s="142">
        <v>0</v>
      </c>
      <c r="AK1698" s="142">
        <v>0</v>
      </c>
      <c r="AL1698" s="126"/>
      <c r="AM1698" s="418"/>
      <c r="AN1698" s="418"/>
      <c r="AO1698" s="375">
        <v>0</v>
      </c>
    </row>
    <row r="1699" spans="1:41" ht="24" customHeight="1" x14ac:dyDescent="0.3">
      <c r="A1699" s="521" t="s">
        <v>6426</v>
      </c>
      <c r="B1699" s="522" t="s">
        <v>6427</v>
      </c>
      <c r="C1699" s="523" t="s">
        <v>183</v>
      </c>
      <c r="D1699" s="367">
        <f t="shared" si="144"/>
        <v>23</v>
      </c>
      <c r="E1699" s="368">
        <f t="shared" si="145"/>
        <v>10</v>
      </c>
      <c r="F1699" s="368">
        <f t="shared" si="146"/>
        <v>0</v>
      </c>
      <c r="G1699" s="368">
        <f t="shared" si="147"/>
        <v>0</v>
      </c>
      <c r="H1699" s="368">
        <f t="shared" si="148"/>
        <v>0</v>
      </c>
      <c r="I1699" s="368">
        <f t="shared" si="149"/>
        <v>0</v>
      </c>
      <c r="J1699" s="368">
        <f t="shared" si="150"/>
        <v>0</v>
      </c>
      <c r="K1699" s="368">
        <f t="shared" si="151"/>
        <v>0</v>
      </c>
      <c r="L1699" s="368">
        <f t="shared" si="152"/>
        <v>0</v>
      </c>
      <c r="M1699" s="368">
        <f t="shared" si="153"/>
        <v>0</v>
      </c>
      <c r="N1699" s="480">
        <f t="shared" si="163"/>
        <v>33</v>
      </c>
      <c r="O1699" s="524"/>
      <c r="P1699" s="525">
        <f>N1699+O1699*100</f>
        <v>33</v>
      </c>
      <c r="Q1699" s="483">
        <f>IF(P1699=0,"",RANK(P1699,P:P,0))</f>
        <v>262</v>
      </c>
      <c r="R1699" s="374">
        <v>0</v>
      </c>
      <c r="S1699" s="420">
        <v>0</v>
      </c>
      <c r="T1699" s="414">
        <v>0</v>
      </c>
      <c r="U1699" s="414">
        <v>0</v>
      </c>
      <c r="V1699" s="414">
        <v>0</v>
      </c>
      <c r="W1699" s="414">
        <v>0</v>
      </c>
      <c r="X1699" s="414">
        <v>0</v>
      </c>
      <c r="Y1699" s="414">
        <v>0</v>
      </c>
      <c r="Z1699" s="414">
        <v>0</v>
      </c>
      <c r="AA1699" s="414">
        <v>0</v>
      </c>
      <c r="AB1699" s="420">
        <v>10</v>
      </c>
      <c r="AC1699" s="526"/>
      <c r="AD1699" s="426">
        <v>0</v>
      </c>
      <c r="AE1699" s="416">
        <v>0</v>
      </c>
      <c r="AF1699" s="527"/>
      <c r="AG1699" s="198">
        <v>23</v>
      </c>
      <c r="AH1699" s="527"/>
      <c r="AI1699" s="421">
        <v>0</v>
      </c>
      <c r="AJ1699" s="421">
        <v>0</v>
      </c>
      <c r="AK1699" s="421">
        <v>0</v>
      </c>
      <c r="AL1699" s="126"/>
      <c r="AM1699" s="418"/>
      <c r="AN1699" s="418"/>
      <c r="AO1699" s="375">
        <v>0</v>
      </c>
    </row>
    <row r="1700" spans="1:41" ht="24" customHeight="1" x14ac:dyDescent="0.3">
      <c r="A1700" s="422" t="s">
        <v>6428</v>
      </c>
      <c r="B1700" s="423" t="s">
        <v>6429</v>
      </c>
      <c r="C1700" s="424" t="s">
        <v>242</v>
      </c>
      <c r="D1700" s="367">
        <f t="shared" si="144"/>
        <v>0</v>
      </c>
      <c r="E1700" s="368">
        <f t="shared" si="145"/>
        <v>0</v>
      </c>
      <c r="F1700" s="368">
        <f t="shared" si="146"/>
        <v>0</v>
      </c>
      <c r="G1700" s="368">
        <f t="shared" si="147"/>
        <v>0</v>
      </c>
      <c r="H1700" s="368">
        <f t="shared" si="148"/>
        <v>0</v>
      </c>
      <c r="I1700" s="368">
        <f t="shared" si="149"/>
        <v>0</v>
      </c>
      <c r="J1700" s="368">
        <f t="shared" si="150"/>
        <v>0</v>
      </c>
      <c r="K1700" s="368">
        <f t="shared" si="151"/>
        <v>0</v>
      </c>
      <c r="L1700" s="368">
        <f t="shared" si="152"/>
        <v>0</v>
      </c>
      <c r="M1700" s="368">
        <f t="shared" si="153"/>
        <v>0</v>
      </c>
      <c r="N1700" s="370">
        <f t="shared" si="163"/>
        <v>0</v>
      </c>
      <c r="O1700" s="371"/>
      <c r="P1700" s="413">
        <f t="shared" ref="P1700:P1710" si="166">N1700+O1700*100</f>
        <v>0</v>
      </c>
      <c r="Q1700" s="373" t="str">
        <f t="shared" ref="Q1700:Q1710" si="167">IF(P1700=0,"",RANK(P1700,P:P,0))</f>
        <v/>
      </c>
      <c r="R1700" s="374">
        <v>0</v>
      </c>
      <c r="S1700" s="428">
        <v>0</v>
      </c>
      <c r="T1700" s="414">
        <v>0</v>
      </c>
      <c r="U1700" s="414">
        <v>0</v>
      </c>
      <c r="V1700" s="414">
        <v>0</v>
      </c>
      <c r="W1700" s="414">
        <v>0</v>
      </c>
      <c r="X1700" s="414">
        <v>0</v>
      </c>
      <c r="Y1700" s="414">
        <v>0</v>
      </c>
      <c r="Z1700" s="414">
        <v>0</v>
      </c>
      <c r="AA1700" s="414">
        <v>0</v>
      </c>
      <c r="AB1700" s="428">
        <v>0</v>
      </c>
      <c r="AC1700" s="415"/>
      <c r="AD1700" s="389">
        <v>0</v>
      </c>
      <c r="AE1700" s="416">
        <v>0</v>
      </c>
      <c r="AF1700" s="433"/>
      <c r="AG1700" s="425"/>
      <c r="AH1700" s="433"/>
      <c r="AI1700" s="430">
        <v>0</v>
      </c>
      <c r="AJ1700" s="430">
        <v>0</v>
      </c>
      <c r="AK1700" s="430">
        <v>0</v>
      </c>
      <c r="AL1700" s="126"/>
      <c r="AM1700" s="418"/>
      <c r="AN1700" s="418"/>
      <c r="AO1700" s="375">
        <v>0</v>
      </c>
    </row>
    <row r="1701" spans="1:41" ht="24" customHeight="1" x14ac:dyDescent="0.3">
      <c r="A1701" s="419" t="s">
        <v>2092</v>
      </c>
      <c r="B1701" s="411" t="s">
        <v>2093</v>
      </c>
      <c r="C1701" s="412" t="s">
        <v>113</v>
      </c>
      <c r="D1701" s="367">
        <f t="shared" si="144"/>
        <v>14</v>
      </c>
      <c r="E1701" s="368">
        <f t="shared" si="145"/>
        <v>0</v>
      </c>
      <c r="F1701" s="368">
        <f t="shared" si="146"/>
        <v>0</v>
      </c>
      <c r="G1701" s="368">
        <f t="shared" si="147"/>
        <v>0</v>
      </c>
      <c r="H1701" s="368">
        <f t="shared" si="148"/>
        <v>0</v>
      </c>
      <c r="I1701" s="368">
        <f t="shared" si="149"/>
        <v>0</v>
      </c>
      <c r="J1701" s="368">
        <f t="shared" si="150"/>
        <v>0</v>
      </c>
      <c r="K1701" s="368">
        <f t="shared" si="151"/>
        <v>0</v>
      </c>
      <c r="L1701" s="368">
        <f t="shared" si="152"/>
        <v>0</v>
      </c>
      <c r="M1701" s="368">
        <f t="shared" si="153"/>
        <v>0</v>
      </c>
      <c r="N1701" s="370">
        <f t="shared" si="163"/>
        <v>14</v>
      </c>
      <c r="O1701" s="371"/>
      <c r="P1701" s="413">
        <f t="shared" si="166"/>
        <v>14</v>
      </c>
      <c r="Q1701" s="373">
        <f t="shared" si="167"/>
        <v>558</v>
      </c>
      <c r="R1701" s="374">
        <v>0</v>
      </c>
      <c r="S1701" s="428">
        <v>0</v>
      </c>
      <c r="T1701" s="414">
        <v>0</v>
      </c>
      <c r="U1701" s="414">
        <v>0</v>
      </c>
      <c r="V1701" s="414">
        <v>0</v>
      </c>
      <c r="W1701" s="414">
        <v>0</v>
      </c>
      <c r="X1701" s="414">
        <v>0</v>
      </c>
      <c r="Y1701" s="414">
        <v>0</v>
      </c>
      <c r="Z1701" s="414">
        <v>0</v>
      </c>
      <c r="AA1701" s="414">
        <v>0</v>
      </c>
      <c r="AB1701" s="428">
        <v>0</v>
      </c>
      <c r="AC1701" s="415"/>
      <c r="AD1701" s="421">
        <v>0</v>
      </c>
      <c r="AE1701" s="416">
        <v>0</v>
      </c>
      <c r="AF1701" s="417">
        <v>14</v>
      </c>
      <c r="AG1701" s="375"/>
      <c r="AH1701" s="417"/>
      <c r="AI1701" s="426">
        <v>0</v>
      </c>
      <c r="AJ1701" s="426">
        <v>0</v>
      </c>
      <c r="AK1701" s="426">
        <v>0</v>
      </c>
      <c r="AL1701" s="126"/>
      <c r="AM1701" s="418"/>
      <c r="AN1701" s="418"/>
      <c r="AO1701" s="375">
        <v>0</v>
      </c>
    </row>
    <row r="1702" spans="1:41" ht="24" customHeight="1" x14ac:dyDescent="0.3">
      <c r="A1702" s="410" t="s">
        <v>6430</v>
      </c>
      <c r="B1702" s="411" t="s">
        <v>4289</v>
      </c>
      <c r="C1702" s="412" t="s">
        <v>394</v>
      </c>
      <c r="D1702" s="367">
        <f t="shared" si="144"/>
        <v>130</v>
      </c>
      <c r="E1702" s="368">
        <f t="shared" si="145"/>
        <v>130</v>
      </c>
      <c r="F1702" s="368">
        <f t="shared" si="146"/>
        <v>0</v>
      </c>
      <c r="G1702" s="368">
        <f t="shared" si="147"/>
        <v>0</v>
      </c>
      <c r="H1702" s="368">
        <f t="shared" si="148"/>
        <v>0</v>
      </c>
      <c r="I1702" s="368">
        <f t="shared" si="149"/>
        <v>0</v>
      </c>
      <c r="J1702" s="368">
        <f t="shared" si="150"/>
        <v>0</v>
      </c>
      <c r="K1702" s="368">
        <f t="shared" si="151"/>
        <v>0</v>
      </c>
      <c r="L1702" s="368">
        <f t="shared" si="152"/>
        <v>0</v>
      </c>
      <c r="M1702" s="368">
        <f t="shared" si="153"/>
        <v>0</v>
      </c>
      <c r="N1702" s="370">
        <f t="shared" si="163"/>
        <v>260</v>
      </c>
      <c r="O1702" s="371">
        <f>Nemzetközi!F173</f>
        <v>10</v>
      </c>
      <c r="P1702" s="413">
        <f t="shared" si="166"/>
        <v>1260</v>
      </c>
      <c r="Q1702" s="373">
        <f t="shared" si="167"/>
        <v>19</v>
      </c>
      <c r="R1702" s="374">
        <v>0</v>
      </c>
      <c r="S1702" s="420">
        <v>0</v>
      </c>
      <c r="T1702" s="414">
        <v>0</v>
      </c>
      <c r="U1702" s="414">
        <v>0</v>
      </c>
      <c r="V1702" s="414">
        <v>0</v>
      </c>
      <c r="W1702" s="414">
        <v>0</v>
      </c>
      <c r="X1702" s="414">
        <v>0</v>
      </c>
      <c r="Y1702" s="414">
        <v>0</v>
      </c>
      <c r="Z1702" s="414">
        <v>0</v>
      </c>
      <c r="AA1702" s="414">
        <v>0</v>
      </c>
      <c r="AB1702" s="420">
        <v>0</v>
      </c>
      <c r="AC1702" s="415"/>
      <c r="AD1702" s="421">
        <v>0</v>
      </c>
      <c r="AE1702" s="416">
        <v>0</v>
      </c>
      <c r="AF1702" s="417"/>
      <c r="AG1702" s="375"/>
      <c r="AH1702" s="417"/>
      <c r="AI1702" s="389">
        <v>130</v>
      </c>
      <c r="AJ1702" s="389">
        <v>130</v>
      </c>
      <c r="AK1702" s="389">
        <v>0</v>
      </c>
      <c r="AL1702" s="126"/>
      <c r="AM1702" s="418"/>
      <c r="AN1702" s="418"/>
      <c r="AO1702" s="375">
        <v>0</v>
      </c>
    </row>
    <row r="1703" spans="1:41" ht="24" customHeight="1" x14ac:dyDescent="0.3">
      <c r="A1703" s="410" t="s">
        <v>6431</v>
      </c>
      <c r="B1703" s="411" t="s">
        <v>6432</v>
      </c>
      <c r="C1703" s="412" t="s">
        <v>759</v>
      </c>
      <c r="D1703" s="367">
        <f t="shared" si="144"/>
        <v>0</v>
      </c>
      <c r="E1703" s="368">
        <f t="shared" si="145"/>
        <v>0</v>
      </c>
      <c r="F1703" s="368">
        <f t="shared" si="146"/>
        <v>0</v>
      </c>
      <c r="G1703" s="368">
        <f t="shared" si="147"/>
        <v>0</v>
      </c>
      <c r="H1703" s="368">
        <f t="shared" si="148"/>
        <v>0</v>
      </c>
      <c r="I1703" s="368">
        <f t="shared" si="149"/>
        <v>0</v>
      </c>
      <c r="J1703" s="368">
        <f t="shared" si="150"/>
        <v>0</v>
      </c>
      <c r="K1703" s="368">
        <f t="shared" si="151"/>
        <v>0</v>
      </c>
      <c r="L1703" s="368">
        <f t="shared" si="152"/>
        <v>0</v>
      </c>
      <c r="M1703" s="368">
        <f t="shared" si="153"/>
        <v>0</v>
      </c>
      <c r="N1703" s="370">
        <f t="shared" si="163"/>
        <v>0</v>
      </c>
      <c r="O1703" s="371"/>
      <c r="P1703" s="413">
        <f t="shared" si="166"/>
        <v>0</v>
      </c>
      <c r="Q1703" s="373" t="str">
        <f t="shared" si="167"/>
        <v/>
      </c>
      <c r="R1703" s="374">
        <v>0</v>
      </c>
      <c r="S1703" s="432">
        <v>0</v>
      </c>
      <c r="T1703" s="414">
        <v>0</v>
      </c>
      <c r="U1703" s="414">
        <v>0</v>
      </c>
      <c r="V1703" s="414">
        <v>0</v>
      </c>
      <c r="W1703" s="414">
        <v>0</v>
      </c>
      <c r="X1703" s="414">
        <v>0</v>
      </c>
      <c r="Y1703" s="414">
        <v>0</v>
      </c>
      <c r="Z1703" s="414">
        <v>0</v>
      </c>
      <c r="AA1703" s="414">
        <v>0</v>
      </c>
      <c r="AB1703" s="432">
        <v>0</v>
      </c>
      <c r="AC1703" s="415"/>
      <c r="AD1703" s="426">
        <v>0</v>
      </c>
      <c r="AE1703" s="427">
        <v>0</v>
      </c>
      <c r="AF1703" s="433"/>
      <c r="AG1703" s="425"/>
      <c r="AH1703" s="433"/>
      <c r="AI1703" s="421">
        <v>0</v>
      </c>
      <c r="AJ1703" s="421">
        <v>0</v>
      </c>
      <c r="AK1703" s="421">
        <v>0</v>
      </c>
      <c r="AL1703" s="126"/>
      <c r="AM1703" s="418"/>
      <c r="AN1703" s="418"/>
      <c r="AO1703" s="375">
        <v>0</v>
      </c>
    </row>
    <row r="1704" spans="1:41" ht="24" customHeight="1" x14ac:dyDescent="0.3">
      <c r="A1704" s="419" t="s">
        <v>6433</v>
      </c>
      <c r="B1704" s="411" t="s">
        <v>6434</v>
      </c>
      <c r="C1704" s="412" t="s">
        <v>138</v>
      </c>
      <c r="D1704" s="367">
        <f t="shared" si="144"/>
        <v>0</v>
      </c>
      <c r="E1704" s="368">
        <f t="shared" si="145"/>
        <v>0</v>
      </c>
      <c r="F1704" s="368">
        <f t="shared" si="146"/>
        <v>0</v>
      </c>
      <c r="G1704" s="368">
        <f t="shared" si="147"/>
        <v>0</v>
      </c>
      <c r="H1704" s="368">
        <f t="shared" si="148"/>
        <v>0</v>
      </c>
      <c r="I1704" s="368">
        <f t="shared" si="149"/>
        <v>0</v>
      </c>
      <c r="J1704" s="368">
        <f t="shared" si="150"/>
        <v>0</v>
      </c>
      <c r="K1704" s="368">
        <f t="shared" si="151"/>
        <v>0</v>
      </c>
      <c r="L1704" s="368">
        <f t="shared" si="152"/>
        <v>0</v>
      </c>
      <c r="M1704" s="368">
        <f t="shared" si="153"/>
        <v>0</v>
      </c>
      <c r="N1704" s="370">
        <f t="shared" si="163"/>
        <v>0</v>
      </c>
      <c r="O1704" s="371"/>
      <c r="P1704" s="413">
        <f t="shared" si="166"/>
        <v>0</v>
      </c>
      <c r="Q1704" s="373" t="str">
        <f t="shared" si="167"/>
        <v/>
      </c>
      <c r="R1704" s="374">
        <v>0</v>
      </c>
      <c r="S1704" s="390">
        <v>0</v>
      </c>
      <c r="T1704" s="414">
        <v>0</v>
      </c>
      <c r="U1704" s="414">
        <v>0</v>
      </c>
      <c r="V1704" s="414">
        <v>0</v>
      </c>
      <c r="W1704" s="414">
        <v>0</v>
      </c>
      <c r="X1704" s="414">
        <v>0</v>
      </c>
      <c r="Y1704" s="414">
        <v>0</v>
      </c>
      <c r="Z1704" s="414">
        <v>0</v>
      </c>
      <c r="AA1704" s="414">
        <v>0</v>
      </c>
      <c r="AB1704" s="390">
        <v>0</v>
      </c>
      <c r="AC1704" s="429"/>
      <c r="AD1704" s="124">
        <v>0</v>
      </c>
      <c r="AE1704" s="416">
        <v>0</v>
      </c>
      <c r="AF1704" s="433"/>
      <c r="AG1704" s="425"/>
      <c r="AH1704" s="433"/>
      <c r="AI1704" s="426">
        <v>0</v>
      </c>
      <c r="AJ1704" s="426">
        <v>0</v>
      </c>
      <c r="AK1704" s="426">
        <v>0</v>
      </c>
      <c r="AL1704" s="126"/>
      <c r="AM1704" s="418"/>
      <c r="AN1704" s="418"/>
      <c r="AO1704" s="375">
        <v>0</v>
      </c>
    </row>
    <row r="1705" spans="1:41" ht="24" customHeight="1" x14ac:dyDescent="0.3">
      <c r="A1705" s="410" t="s">
        <v>6435</v>
      </c>
      <c r="B1705" s="411" t="s">
        <v>6436</v>
      </c>
      <c r="C1705" s="412" t="s">
        <v>163</v>
      </c>
      <c r="D1705" s="367">
        <f t="shared" si="144"/>
        <v>0</v>
      </c>
      <c r="E1705" s="368">
        <f t="shared" si="145"/>
        <v>0</v>
      </c>
      <c r="F1705" s="368">
        <f t="shared" si="146"/>
        <v>0</v>
      </c>
      <c r="G1705" s="368">
        <f t="shared" si="147"/>
        <v>0</v>
      </c>
      <c r="H1705" s="368">
        <f t="shared" si="148"/>
        <v>0</v>
      </c>
      <c r="I1705" s="368">
        <f t="shared" si="149"/>
        <v>0</v>
      </c>
      <c r="J1705" s="368">
        <f t="shared" si="150"/>
        <v>0</v>
      </c>
      <c r="K1705" s="368">
        <f t="shared" si="151"/>
        <v>0</v>
      </c>
      <c r="L1705" s="368">
        <f t="shared" si="152"/>
        <v>0</v>
      </c>
      <c r="M1705" s="368">
        <f t="shared" si="153"/>
        <v>0</v>
      </c>
      <c r="N1705" s="370">
        <f t="shared" si="163"/>
        <v>0</v>
      </c>
      <c r="O1705" s="371"/>
      <c r="P1705" s="413">
        <f t="shared" si="166"/>
        <v>0</v>
      </c>
      <c r="Q1705" s="373" t="str">
        <f t="shared" si="167"/>
        <v/>
      </c>
      <c r="R1705" s="374">
        <v>0</v>
      </c>
      <c r="S1705" s="420">
        <v>0</v>
      </c>
      <c r="T1705" s="414">
        <v>0</v>
      </c>
      <c r="U1705" s="414">
        <v>0</v>
      </c>
      <c r="V1705" s="414">
        <v>0</v>
      </c>
      <c r="W1705" s="414">
        <v>0</v>
      </c>
      <c r="X1705" s="414">
        <v>0</v>
      </c>
      <c r="Y1705" s="414">
        <v>0</v>
      </c>
      <c r="Z1705" s="414">
        <v>0</v>
      </c>
      <c r="AA1705" s="414">
        <v>0</v>
      </c>
      <c r="AB1705" s="420">
        <v>0</v>
      </c>
      <c r="AC1705" s="415"/>
      <c r="AD1705" s="421">
        <v>0</v>
      </c>
      <c r="AE1705" s="427">
        <v>0</v>
      </c>
      <c r="AF1705" s="417"/>
      <c r="AG1705" s="375"/>
      <c r="AH1705" s="417"/>
      <c r="AI1705" s="124">
        <v>0</v>
      </c>
      <c r="AJ1705" s="124">
        <v>0</v>
      </c>
      <c r="AK1705" s="124">
        <v>0</v>
      </c>
      <c r="AL1705" s="126"/>
      <c r="AM1705" s="418"/>
      <c r="AN1705" s="418"/>
      <c r="AO1705" s="375">
        <v>0</v>
      </c>
    </row>
    <row r="1706" spans="1:41" ht="24" customHeight="1" x14ac:dyDescent="0.3">
      <c r="A1706" s="410" t="s">
        <v>6437</v>
      </c>
      <c r="B1706" s="411" t="s">
        <v>6438</v>
      </c>
      <c r="C1706" s="412" t="s">
        <v>2113</v>
      </c>
      <c r="D1706" s="367">
        <f t="shared" si="144"/>
        <v>0</v>
      </c>
      <c r="E1706" s="368">
        <f t="shared" si="145"/>
        <v>0</v>
      </c>
      <c r="F1706" s="368">
        <f t="shared" si="146"/>
        <v>0</v>
      </c>
      <c r="G1706" s="368">
        <f t="shared" si="147"/>
        <v>0</v>
      </c>
      <c r="H1706" s="368">
        <f t="shared" si="148"/>
        <v>0</v>
      </c>
      <c r="I1706" s="368">
        <f t="shared" si="149"/>
        <v>0</v>
      </c>
      <c r="J1706" s="368">
        <f t="shared" si="150"/>
        <v>0</v>
      </c>
      <c r="K1706" s="368">
        <f t="shared" si="151"/>
        <v>0</v>
      </c>
      <c r="L1706" s="368">
        <f t="shared" si="152"/>
        <v>0</v>
      </c>
      <c r="M1706" s="368">
        <f t="shared" si="153"/>
        <v>0</v>
      </c>
      <c r="N1706" s="370">
        <f t="shared" si="163"/>
        <v>0</v>
      </c>
      <c r="O1706" s="371"/>
      <c r="P1706" s="413">
        <f t="shared" si="166"/>
        <v>0</v>
      </c>
      <c r="Q1706" s="373" t="str">
        <f t="shared" si="167"/>
        <v/>
      </c>
      <c r="R1706" s="374">
        <v>0</v>
      </c>
      <c r="S1706" s="425">
        <v>0</v>
      </c>
      <c r="T1706" s="414">
        <v>0</v>
      </c>
      <c r="U1706" s="414">
        <v>0</v>
      </c>
      <c r="V1706" s="414">
        <v>0</v>
      </c>
      <c r="W1706" s="414">
        <v>0</v>
      </c>
      <c r="X1706" s="414">
        <v>0</v>
      </c>
      <c r="Y1706" s="414">
        <v>0</v>
      </c>
      <c r="Z1706" s="414">
        <v>0</v>
      </c>
      <c r="AA1706" s="414">
        <v>0</v>
      </c>
      <c r="AB1706" s="425">
        <v>0</v>
      </c>
      <c r="AC1706" s="415"/>
      <c r="AD1706" s="142">
        <v>0</v>
      </c>
      <c r="AE1706" s="427">
        <v>0</v>
      </c>
      <c r="AF1706" s="417"/>
      <c r="AG1706" s="375"/>
      <c r="AH1706" s="417"/>
      <c r="AI1706" s="421">
        <v>0</v>
      </c>
      <c r="AJ1706" s="421">
        <v>0</v>
      </c>
      <c r="AK1706" s="421">
        <v>0</v>
      </c>
      <c r="AL1706" s="126"/>
      <c r="AM1706" s="418"/>
      <c r="AN1706" s="418"/>
      <c r="AO1706" s="375">
        <v>0</v>
      </c>
    </row>
    <row r="1707" spans="1:41" ht="24" customHeight="1" x14ac:dyDescent="0.3">
      <c r="A1707" s="410" t="s">
        <v>6439</v>
      </c>
      <c r="B1707" s="436" t="s">
        <v>6440</v>
      </c>
      <c r="C1707" s="437" t="s">
        <v>358</v>
      </c>
      <c r="D1707" s="367">
        <f t="shared" si="144"/>
        <v>10</v>
      </c>
      <c r="E1707" s="368">
        <f t="shared" si="145"/>
        <v>0</v>
      </c>
      <c r="F1707" s="368">
        <f t="shared" si="146"/>
        <v>0</v>
      </c>
      <c r="G1707" s="368">
        <f t="shared" si="147"/>
        <v>0</v>
      </c>
      <c r="H1707" s="368">
        <f t="shared" si="148"/>
        <v>0</v>
      </c>
      <c r="I1707" s="368">
        <f t="shared" si="149"/>
        <v>0</v>
      </c>
      <c r="J1707" s="368">
        <f t="shared" si="150"/>
        <v>0</v>
      </c>
      <c r="K1707" s="368">
        <f t="shared" si="151"/>
        <v>0</v>
      </c>
      <c r="L1707" s="368">
        <f t="shared" si="152"/>
        <v>0</v>
      </c>
      <c r="M1707" s="368">
        <f t="shared" si="153"/>
        <v>0</v>
      </c>
      <c r="N1707" s="370">
        <f t="shared" si="163"/>
        <v>10</v>
      </c>
      <c r="O1707" s="371"/>
      <c r="P1707" s="413">
        <f t="shared" si="166"/>
        <v>10</v>
      </c>
      <c r="Q1707" s="373">
        <f t="shared" si="167"/>
        <v>688</v>
      </c>
      <c r="R1707" s="431">
        <v>10</v>
      </c>
      <c r="S1707" s="414">
        <v>0</v>
      </c>
      <c r="T1707" s="414">
        <v>0</v>
      </c>
      <c r="U1707" s="414">
        <v>0</v>
      </c>
      <c r="V1707" s="414">
        <v>0</v>
      </c>
      <c r="W1707" s="414">
        <v>0</v>
      </c>
      <c r="X1707" s="414">
        <v>0</v>
      </c>
      <c r="Y1707" s="414">
        <v>0</v>
      </c>
      <c r="Z1707" s="414">
        <v>0</v>
      </c>
      <c r="AA1707" s="414">
        <v>0</v>
      </c>
      <c r="AB1707" s="414">
        <v>0</v>
      </c>
      <c r="AC1707" s="415"/>
      <c r="AD1707" s="421">
        <v>0</v>
      </c>
      <c r="AE1707" s="416">
        <v>0</v>
      </c>
      <c r="AF1707" s="417"/>
      <c r="AG1707" s="375"/>
      <c r="AH1707" s="417"/>
      <c r="AI1707" s="142">
        <v>0</v>
      </c>
      <c r="AJ1707" s="142">
        <v>0</v>
      </c>
      <c r="AK1707" s="142">
        <v>0</v>
      </c>
      <c r="AL1707" s="434"/>
      <c r="AM1707" s="435"/>
      <c r="AN1707" s="435"/>
      <c r="AO1707" s="375">
        <v>0</v>
      </c>
    </row>
    <row r="1708" spans="1:41" ht="24" customHeight="1" x14ac:dyDescent="0.3">
      <c r="A1708" s="410" t="s">
        <v>6441</v>
      </c>
      <c r="B1708" s="411" t="s">
        <v>6442</v>
      </c>
      <c r="C1708" s="412" t="s">
        <v>358</v>
      </c>
      <c r="D1708" s="367">
        <f t="shared" si="144"/>
        <v>16</v>
      </c>
      <c r="E1708" s="368">
        <f t="shared" si="145"/>
        <v>10</v>
      </c>
      <c r="F1708" s="368">
        <f t="shared" si="146"/>
        <v>0</v>
      </c>
      <c r="G1708" s="368">
        <f t="shared" si="147"/>
        <v>0</v>
      </c>
      <c r="H1708" s="368">
        <f t="shared" si="148"/>
        <v>0</v>
      </c>
      <c r="I1708" s="368">
        <f t="shared" si="149"/>
        <v>0</v>
      </c>
      <c r="J1708" s="368">
        <f t="shared" si="150"/>
        <v>0</v>
      </c>
      <c r="K1708" s="368">
        <f t="shared" si="151"/>
        <v>0</v>
      </c>
      <c r="L1708" s="368">
        <f t="shared" si="152"/>
        <v>0</v>
      </c>
      <c r="M1708" s="368">
        <f t="shared" si="153"/>
        <v>0</v>
      </c>
      <c r="N1708" s="370">
        <f t="shared" si="163"/>
        <v>26</v>
      </c>
      <c r="O1708" s="371"/>
      <c r="P1708" s="413">
        <f t="shared" si="166"/>
        <v>26</v>
      </c>
      <c r="Q1708" s="373">
        <f t="shared" si="167"/>
        <v>337</v>
      </c>
      <c r="R1708" s="374">
        <v>10</v>
      </c>
      <c r="S1708" s="428">
        <v>0</v>
      </c>
      <c r="T1708" s="414">
        <v>0</v>
      </c>
      <c r="U1708" s="414">
        <v>0</v>
      </c>
      <c r="V1708" s="414">
        <v>0</v>
      </c>
      <c r="W1708" s="414">
        <v>0</v>
      </c>
      <c r="X1708" s="414">
        <v>0</v>
      </c>
      <c r="Y1708" s="414">
        <v>0</v>
      </c>
      <c r="Z1708" s="414">
        <v>0</v>
      </c>
      <c r="AA1708" s="414">
        <v>0</v>
      </c>
      <c r="AB1708" s="428">
        <v>0</v>
      </c>
      <c r="AC1708" s="415"/>
      <c r="AD1708" s="421">
        <v>0</v>
      </c>
      <c r="AE1708" s="416">
        <v>0</v>
      </c>
      <c r="AF1708" s="417">
        <v>16</v>
      </c>
      <c r="AG1708" s="375"/>
      <c r="AH1708" s="417"/>
      <c r="AI1708" s="421">
        <v>0</v>
      </c>
      <c r="AJ1708" s="421">
        <v>0</v>
      </c>
      <c r="AK1708" s="421">
        <v>0</v>
      </c>
      <c r="AL1708" s="126"/>
      <c r="AM1708" s="418"/>
      <c r="AN1708" s="418"/>
      <c r="AO1708" s="375">
        <v>0</v>
      </c>
    </row>
    <row r="1709" spans="1:41" ht="24" customHeight="1" x14ac:dyDescent="0.3">
      <c r="A1709" s="422" t="s">
        <v>6443</v>
      </c>
      <c r="B1709" s="475" t="s">
        <v>6444</v>
      </c>
      <c r="C1709" s="476" t="s">
        <v>116</v>
      </c>
      <c r="D1709" s="367">
        <f t="shared" si="144"/>
        <v>0</v>
      </c>
      <c r="E1709" s="368">
        <f t="shared" si="145"/>
        <v>0</v>
      </c>
      <c r="F1709" s="368">
        <f t="shared" si="146"/>
        <v>0</v>
      </c>
      <c r="G1709" s="368">
        <f t="shared" si="147"/>
        <v>0</v>
      </c>
      <c r="H1709" s="368">
        <f t="shared" si="148"/>
        <v>0</v>
      </c>
      <c r="I1709" s="368">
        <f t="shared" si="149"/>
        <v>0</v>
      </c>
      <c r="J1709" s="368">
        <f t="shared" si="150"/>
        <v>0</v>
      </c>
      <c r="K1709" s="368">
        <f t="shared" si="151"/>
        <v>0</v>
      </c>
      <c r="L1709" s="368">
        <f t="shared" si="152"/>
        <v>0</v>
      </c>
      <c r="M1709" s="368">
        <f t="shared" si="153"/>
        <v>0</v>
      </c>
      <c r="N1709" s="370">
        <f t="shared" si="163"/>
        <v>0</v>
      </c>
      <c r="O1709" s="371"/>
      <c r="P1709" s="413">
        <f t="shared" si="166"/>
        <v>0</v>
      </c>
      <c r="Q1709" s="373" t="str">
        <f t="shared" si="167"/>
        <v/>
      </c>
      <c r="R1709" s="374">
        <v>0</v>
      </c>
      <c r="S1709" s="432">
        <v>0</v>
      </c>
      <c r="T1709" s="414">
        <v>0</v>
      </c>
      <c r="U1709" s="414">
        <v>0</v>
      </c>
      <c r="V1709" s="414">
        <v>0</v>
      </c>
      <c r="W1709" s="414">
        <v>0</v>
      </c>
      <c r="X1709" s="414">
        <v>0</v>
      </c>
      <c r="Y1709" s="414">
        <v>0</v>
      </c>
      <c r="Z1709" s="414">
        <v>0</v>
      </c>
      <c r="AA1709" s="414">
        <v>0</v>
      </c>
      <c r="AB1709" s="432">
        <v>0</v>
      </c>
      <c r="AC1709" s="415"/>
      <c r="AD1709" s="421">
        <v>0</v>
      </c>
      <c r="AE1709" s="427">
        <v>0</v>
      </c>
      <c r="AF1709" s="417"/>
      <c r="AG1709" s="375"/>
      <c r="AH1709" s="417"/>
      <c r="AI1709" s="421">
        <v>0</v>
      </c>
      <c r="AJ1709" s="421">
        <v>0</v>
      </c>
      <c r="AK1709" s="421">
        <v>0</v>
      </c>
      <c r="AL1709" s="126"/>
      <c r="AM1709" s="418"/>
      <c r="AN1709" s="418"/>
      <c r="AO1709" s="375">
        <v>0</v>
      </c>
    </row>
    <row r="1710" spans="1:41" ht="24" customHeight="1" x14ac:dyDescent="0.3">
      <c r="A1710" s="410" t="s">
        <v>6445</v>
      </c>
      <c r="B1710" s="411" t="s">
        <v>6446</v>
      </c>
      <c r="C1710" s="412" t="s">
        <v>2534</v>
      </c>
      <c r="D1710" s="367">
        <f t="shared" si="144"/>
        <v>0</v>
      </c>
      <c r="E1710" s="368">
        <f t="shared" si="145"/>
        <v>0</v>
      </c>
      <c r="F1710" s="368">
        <f t="shared" si="146"/>
        <v>0</v>
      </c>
      <c r="G1710" s="368">
        <f t="shared" si="147"/>
        <v>0</v>
      </c>
      <c r="H1710" s="368">
        <f t="shared" si="148"/>
        <v>0</v>
      </c>
      <c r="I1710" s="368">
        <f t="shared" si="149"/>
        <v>0</v>
      </c>
      <c r="J1710" s="368">
        <f t="shared" si="150"/>
        <v>0</v>
      </c>
      <c r="K1710" s="368">
        <f t="shared" si="151"/>
        <v>0</v>
      </c>
      <c r="L1710" s="368">
        <f t="shared" si="152"/>
        <v>0</v>
      </c>
      <c r="M1710" s="368">
        <f t="shared" si="153"/>
        <v>0</v>
      </c>
      <c r="N1710" s="370">
        <f t="shared" si="163"/>
        <v>0</v>
      </c>
      <c r="O1710" s="371"/>
      <c r="P1710" s="413">
        <f t="shared" si="166"/>
        <v>0</v>
      </c>
      <c r="Q1710" s="373" t="str">
        <f t="shared" si="167"/>
        <v/>
      </c>
      <c r="R1710" s="431">
        <v>0</v>
      </c>
      <c r="S1710" s="420">
        <v>0</v>
      </c>
      <c r="T1710" s="414">
        <v>0</v>
      </c>
      <c r="U1710" s="414">
        <v>0</v>
      </c>
      <c r="V1710" s="414">
        <v>0</v>
      </c>
      <c r="W1710" s="414">
        <v>0</v>
      </c>
      <c r="X1710" s="414">
        <v>0</v>
      </c>
      <c r="Y1710" s="414">
        <v>0</v>
      </c>
      <c r="Z1710" s="414">
        <v>0</v>
      </c>
      <c r="AA1710" s="414">
        <v>0</v>
      </c>
      <c r="AB1710" s="420">
        <v>0</v>
      </c>
      <c r="AC1710" s="415"/>
      <c r="AD1710" s="430">
        <v>0</v>
      </c>
      <c r="AE1710" s="416">
        <v>0</v>
      </c>
      <c r="AF1710" s="433"/>
      <c r="AG1710" s="425"/>
      <c r="AH1710" s="433"/>
      <c r="AI1710" s="430">
        <v>0</v>
      </c>
      <c r="AJ1710" s="430">
        <v>0</v>
      </c>
      <c r="AK1710" s="430">
        <v>0</v>
      </c>
      <c r="AL1710" s="434"/>
      <c r="AM1710" s="435"/>
      <c r="AN1710" s="435"/>
      <c r="AO1710" s="375">
        <v>0</v>
      </c>
    </row>
    <row r="1711" spans="1:41" ht="24" customHeight="1" x14ac:dyDescent="0.3">
      <c r="A1711" s="521" t="s">
        <v>6447</v>
      </c>
      <c r="B1711" s="611" t="s">
        <v>898</v>
      </c>
      <c r="C1711" s="612" t="s">
        <v>2318</v>
      </c>
      <c r="D1711" s="367">
        <f t="shared" si="144"/>
        <v>14</v>
      </c>
      <c r="E1711" s="368">
        <f t="shared" si="145"/>
        <v>0</v>
      </c>
      <c r="F1711" s="368">
        <f t="shared" si="146"/>
        <v>0</v>
      </c>
      <c r="G1711" s="368">
        <f t="shared" si="147"/>
        <v>0</v>
      </c>
      <c r="H1711" s="368">
        <f t="shared" si="148"/>
        <v>0</v>
      </c>
      <c r="I1711" s="368">
        <f t="shared" si="149"/>
        <v>0</v>
      </c>
      <c r="J1711" s="368">
        <f t="shared" si="150"/>
        <v>0</v>
      </c>
      <c r="K1711" s="368">
        <f t="shared" si="151"/>
        <v>0</v>
      </c>
      <c r="L1711" s="368">
        <f t="shared" si="152"/>
        <v>0</v>
      </c>
      <c r="M1711" s="368">
        <f t="shared" si="153"/>
        <v>0</v>
      </c>
      <c r="N1711" s="613">
        <v>0</v>
      </c>
      <c r="O1711" s="524"/>
      <c r="P1711" s="614">
        <v>0</v>
      </c>
      <c r="Q1711" s="615"/>
      <c r="R1711" s="616">
        <v>0</v>
      </c>
      <c r="S1711" s="617">
        <v>0</v>
      </c>
      <c r="T1711" s="414">
        <v>0</v>
      </c>
      <c r="U1711" s="414">
        <v>0</v>
      </c>
      <c r="V1711" s="414">
        <v>0</v>
      </c>
      <c r="W1711" s="414">
        <v>0</v>
      </c>
      <c r="X1711" s="414">
        <v>0</v>
      </c>
      <c r="Y1711" s="414">
        <v>0</v>
      </c>
      <c r="Z1711" s="414">
        <v>0</v>
      </c>
      <c r="AA1711" s="414">
        <v>0</v>
      </c>
      <c r="AB1711" s="617">
        <v>14</v>
      </c>
      <c r="AC1711" s="618"/>
      <c r="AD1711" s="421">
        <v>0</v>
      </c>
      <c r="AE1711" s="416">
        <v>0</v>
      </c>
      <c r="AF1711" s="612"/>
      <c r="AG1711" s="619"/>
      <c r="AH1711" s="612"/>
      <c r="AI1711" s="421">
        <v>0</v>
      </c>
      <c r="AJ1711" s="421">
        <v>0</v>
      </c>
      <c r="AK1711" s="421">
        <v>0</v>
      </c>
      <c r="AL1711" s="620"/>
      <c r="AM1711" s="621"/>
      <c r="AN1711" s="621"/>
      <c r="AO1711" s="375">
        <v>0</v>
      </c>
    </row>
    <row r="1712" spans="1:41" ht="24" customHeight="1" x14ac:dyDescent="0.3">
      <c r="A1712" s="410" t="s">
        <v>6448</v>
      </c>
      <c r="B1712" s="411" t="s">
        <v>6449</v>
      </c>
      <c r="C1712" s="412" t="s">
        <v>2318</v>
      </c>
      <c r="D1712" s="367">
        <f t="shared" si="144"/>
        <v>5</v>
      </c>
      <c r="E1712" s="368">
        <f t="shared" si="145"/>
        <v>0</v>
      </c>
      <c r="F1712" s="368">
        <f t="shared" si="146"/>
        <v>0</v>
      </c>
      <c r="G1712" s="368">
        <f t="shared" si="147"/>
        <v>0</v>
      </c>
      <c r="H1712" s="368">
        <f t="shared" si="148"/>
        <v>0</v>
      </c>
      <c r="I1712" s="368">
        <f t="shared" si="149"/>
        <v>0</v>
      </c>
      <c r="J1712" s="368">
        <f t="shared" si="150"/>
        <v>0</v>
      </c>
      <c r="K1712" s="368">
        <f t="shared" si="151"/>
        <v>0</v>
      </c>
      <c r="L1712" s="368">
        <f t="shared" si="152"/>
        <v>0</v>
      </c>
      <c r="M1712" s="368">
        <f t="shared" si="153"/>
        <v>0</v>
      </c>
      <c r="N1712" s="370">
        <f t="shared" ref="N1712:N1816" si="168">SUM(D1712:M1712)</f>
        <v>5</v>
      </c>
      <c r="O1712" s="371"/>
      <c r="P1712" s="413">
        <f t="shared" ref="P1712:P1713" si="169">N1712+O1712*100</f>
        <v>5</v>
      </c>
      <c r="Q1712" s="373">
        <f t="shared" ref="Q1712:Q1713" si="170">IF(P1712=0,"",RANK(P1712,P:P,0))</f>
        <v>830</v>
      </c>
      <c r="R1712" s="374">
        <v>0</v>
      </c>
      <c r="S1712" s="425">
        <v>0</v>
      </c>
      <c r="T1712" s="414">
        <v>0</v>
      </c>
      <c r="U1712" s="414">
        <v>0</v>
      </c>
      <c r="V1712" s="414">
        <v>0</v>
      </c>
      <c r="W1712" s="414">
        <v>0</v>
      </c>
      <c r="X1712" s="414">
        <v>0</v>
      </c>
      <c r="Y1712" s="414">
        <v>0</v>
      </c>
      <c r="Z1712" s="414">
        <v>0</v>
      </c>
      <c r="AA1712" s="414">
        <v>0</v>
      </c>
      <c r="AB1712" s="425">
        <v>5</v>
      </c>
      <c r="AC1712" s="415"/>
      <c r="AD1712" s="421">
        <v>0</v>
      </c>
      <c r="AE1712" s="427">
        <v>0</v>
      </c>
      <c r="AF1712" s="417"/>
      <c r="AG1712" s="375"/>
      <c r="AH1712" s="417"/>
      <c r="AI1712" s="421">
        <v>0</v>
      </c>
      <c r="AJ1712" s="421">
        <v>0</v>
      </c>
      <c r="AK1712" s="421">
        <v>0</v>
      </c>
      <c r="AL1712" s="126"/>
      <c r="AM1712" s="418"/>
      <c r="AN1712" s="418"/>
      <c r="AO1712" s="375">
        <v>0</v>
      </c>
    </row>
    <row r="1713" spans="1:41" ht="24" customHeight="1" x14ac:dyDescent="0.3">
      <c r="A1713" s="419" t="s">
        <v>2102</v>
      </c>
      <c r="B1713" s="411" t="s">
        <v>2103</v>
      </c>
      <c r="C1713" s="412" t="s">
        <v>1178</v>
      </c>
      <c r="D1713" s="367">
        <f t="shared" si="144"/>
        <v>34</v>
      </c>
      <c r="E1713" s="368">
        <f t="shared" si="145"/>
        <v>16</v>
      </c>
      <c r="F1713" s="368">
        <f t="shared" si="146"/>
        <v>0</v>
      </c>
      <c r="G1713" s="368">
        <f t="shared" si="147"/>
        <v>0</v>
      </c>
      <c r="H1713" s="368">
        <f t="shared" si="148"/>
        <v>0</v>
      </c>
      <c r="I1713" s="368">
        <f t="shared" si="149"/>
        <v>0</v>
      </c>
      <c r="J1713" s="368">
        <f t="shared" si="150"/>
        <v>0</v>
      </c>
      <c r="K1713" s="368">
        <f t="shared" si="151"/>
        <v>0</v>
      </c>
      <c r="L1713" s="368">
        <f t="shared" si="152"/>
        <v>0</v>
      </c>
      <c r="M1713" s="368">
        <f t="shared" si="153"/>
        <v>0</v>
      </c>
      <c r="N1713" s="370">
        <f t="shared" si="168"/>
        <v>50</v>
      </c>
      <c r="O1713" s="371"/>
      <c r="P1713" s="413">
        <f t="shared" si="169"/>
        <v>50</v>
      </c>
      <c r="Q1713" s="373">
        <f t="shared" si="170"/>
        <v>157</v>
      </c>
      <c r="R1713" s="374">
        <v>0</v>
      </c>
      <c r="S1713" s="425">
        <v>34</v>
      </c>
      <c r="T1713" s="414">
        <v>0</v>
      </c>
      <c r="U1713" s="414">
        <v>0</v>
      </c>
      <c r="V1713" s="414">
        <v>0</v>
      </c>
      <c r="W1713" s="414">
        <v>0</v>
      </c>
      <c r="X1713" s="414">
        <v>0</v>
      </c>
      <c r="Y1713" s="414">
        <v>0</v>
      </c>
      <c r="Z1713" s="414">
        <v>0</v>
      </c>
      <c r="AA1713" s="414">
        <v>0</v>
      </c>
      <c r="AB1713" s="425">
        <v>0</v>
      </c>
      <c r="AC1713" s="415"/>
      <c r="AD1713" s="421">
        <v>0</v>
      </c>
      <c r="AE1713" s="416">
        <v>0</v>
      </c>
      <c r="AF1713" s="417">
        <v>16</v>
      </c>
      <c r="AG1713" s="375"/>
      <c r="AH1713" s="417"/>
      <c r="AI1713" s="426">
        <v>0</v>
      </c>
      <c r="AJ1713" s="426">
        <v>0</v>
      </c>
      <c r="AK1713" s="426">
        <v>0</v>
      </c>
      <c r="AL1713" s="126"/>
      <c r="AM1713" s="418"/>
      <c r="AN1713" s="418"/>
      <c r="AO1713" s="375">
        <v>0</v>
      </c>
    </row>
    <row r="1714" spans="1:41" ht="24" customHeight="1" x14ac:dyDescent="0.3">
      <c r="A1714" s="521" t="s">
        <v>6450</v>
      </c>
      <c r="B1714" s="522" t="s">
        <v>6451</v>
      </c>
      <c r="C1714" s="523" t="s">
        <v>2318</v>
      </c>
      <c r="D1714" s="367">
        <f t="shared" si="144"/>
        <v>0</v>
      </c>
      <c r="E1714" s="368">
        <f t="shared" si="145"/>
        <v>0</v>
      </c>
      <c r="F1714" s="368">
        <f t="shared" si="146"/>
        <v>0</v>
      </c>
      <c r="G1714" s="368">
        <f t="shared" si="147"/>
        <v>0</v>
      </c>
      <c r="H1714" s="368">
        <f t="shared" si="148"/>
        <v>0</v>
      </c>
      <c r="I1714" s="368">
        <f t="shared" si="149"/>
        <v>0</v>
      </c>
      <c r="J1714" s="368">
        <f t="shared" si="150"/>
        <v>0</v>
      </c>
      <c r="K1714" s="368">
        <f t="shared" si="151"/>
        <v>0</v>
      </c>
      <c r="L1714" s="368">
        <f t="shared" si="152"/>
        <v>0</v>
      </c>
      <c r="M1714" s="368">
        <f t="shared" si="153"/>
        <v>0</v>
      </c>
      <c r="N1714" s="480">
        <f t="shared" si="168"/>
        <v>0</v>
      </c>
      <c r="O1714" s="524"/>
      <c r="P1714" s="525">
        <f t="shared" ref="P1714:P1715" si="171">N1714+O1714*100</f>
        <v>0</v>
      </c>
      <c r="Q1714" s="483" t="str">
        <f t="shared" ref="Q1714:Q1715" si="172">IF(P1714=0,"",RANK(P1714,P:P,0))</f>
        <v/>
      </c>
      <c r="R1714" s="374">
        <v>0</v>
      </c>
      <c r="S1714" s="425">
        <v>0</v>
      </c>
      <c r="T1714" s="414">
        <v>0</v>
      </c>
      <c r="U1714" s="414">
        <v>0</v>
      </c>
      <c r="V1714" s="414">
        <v>0</v>
      </c>
      <c r="W1714" s="414">
        <v>0</v>
      </c>
      <c r="X1714" s="414">
        <v>0</v>
      </c>
      <c r="Y1714" s="414">
        <v>0</v>
      </c>
      <c r="Z1714" s="414">
        <v>0</v>
      </c>
      <c r="AA1714" s="414">
        <v>0</v>
      </c>
      <c r="AB1714" s="425">
        <v>0</v>
      </c>
      <c r="AC1714" s="526"/>
      <c r="AD1714" s="426">
        <v>0</v>
      </c>
      <c r="AE1714" s="416">
        <v>0</v>
      </c>
      <c r="AF1714" s="527"/>
      <c r="AG1714" s="198"/>
      <c r="AH1714" s="527"/>
      <c r="AI1714" s="426">
        <v>0</v>
      </c>
      <c r="AJ1714" s="426">
        <v>0</v>
      </c>
      <c r="AK1714" s="426">
        <v>0</v>
      </c>
      <c r="AL1714" s="126"/>
      <c r="AM1714" s="418"/>
      <c r="AN1714" s="418"/>
      <c r="AO1714" s="425">
        <v>0</v>
      </c>
    </row>
    <row r="1715" spans="1:41" ht="24" customHeight="1" x14ac:dyDescent="0.3">
      <c r="A1715" s="521" t="s">
        <v>6452</v>
      </c>
      <c r="B1715" s="522" t="s">
        <v>6453</v>
      </c>
      <c r="C1715" s="523" t="s">
        <v>2334</v>
      </c>
      <c r="D1715" s="367">
        <f t="shared" si="144"/>
        <v>5</v>
      </c>
      <c r="E1715" s="368">
        <f t="shared" si="145"/>
        <v>5</v>
      </c>
      <c r="F1715" s="368">
        <f t="shared" si="146"/>
        <v>0</v>
      </c>
      <c r="G1715" s="368">
        <f t="shared" si="147"/>
        <v>0</v>
      </c>
      <c r="H1715" s="368">
        <f t="shared" si="148"/>
        <v>0</v>
      </c>
      <c r="I1715" s="368">
        <f t="shared" si="149"/>
        <v>0</v>
      </c>
      <c r="J1715" s="368">
        <f t="shared" si="150"/>
        <v>0</v>
      </c>
      <c r="K1715" s="368">
        <f t="shared" si="151"/>
        <v>0</v>
      </c>
      <c r="L1715" s="368">
        <f t="shared" si="152"/>
        <v>0</v>
      </c>
      <c r="M1715" s="368">
        <f t="shared" si="153"/>
        <v>0</v>
      </c>
      <c r="N1715" s="480">
        <f t="shared" si="168"/>
        <v>10</v>
      </c>
      <c r="O1715" s="524"/>
      <c r="P1715" s="525">
        <f t="shared" si="171"/>
        <v>10</v>
      </c>
      <c r="Q1715" s="483">
        <f t="shared" si="172"/>
        <v>688</v>
      </c>
      <c r="R1715" s="374">
        <v>0</v>
      </c>
      <c r="S1715" s="420">
        <v>0</v>
      </c>
      <c r="T1715" s="414">
        <v>0</v>
      </c>
      <c r="U1715" s="414">
        <v>0</v>
      </c>
      <c r="V1715" s="414">
        <v>0</v>
      </c>
      <c r="W1715" s="414">
        <v>0</v>
      </c>
      <c r="X1715" s="414">
        <v>0</v>
      </c>
      <c r="Y1715" s="414">
        <v>0</v>
      </c>
      <c r="Z1715" s="414">
        <v>0</v>
      </c>
      <c r="AA1715" s="414">
        <v>0</v>
      </c>
      <c r="AB1715" s="420">
        <v>5</v>
      </c>
      <c r="AC1715" s="526"/>
      <c r="AD1715" s="426">
        <v>0</v>
      </c>
      <c r="AE1715" s="416">
        <v>0</v>
      </c>
      <c r="AF1715" s="527"/>
      <c r="AG1715" s="198">
        <v>5</v>
      </c>
      <c r="AH1715" s="527"/>
      <c r="AI1715" s="421">
        <v>0</v>
      </c>
      <c r="AJ1715" s="421">
        <v>0</v>
      </c>
      <c r="AK1715" s="421">
        <v>0</v>
      </c>
      <c r="AL1715" s="126"/>
      <c r="AM1715" s="418"/>
      <c r="AN1715" s="418"/>
      <c r="AO1715" s="375">
        <v>0</v>
      </c>
    </row>
    <row r="1716" spans="1:41" ht="24" customHeight="1" x14ac:dyDescent="0.3">
      <c r="A1716" s="419" t="s">
        <v>2123</v>
      </c>
      <c r="B1716" s="411" t="s">
        <v>2124</v>
      </c>
      <c r="C1716" s="412" t="s">
        <v>280</v>
      </c>
      <c r="D1716" s="367">
        <f t="shared" si="144"/>
        <v>16</v>
      </c>
      <c r="E1716" s="368">
        <f t="shared" si="145"/>
        <v>0</v>
      </c>
      <c r="F1716" s="368">
        <f t="shared" si="146"/>
        <v>0</v>
      </c>
      <c r="G1716" s="368">
        <f t="shared" si="147"/>
        <v>0</v>
      </c>
      <c r="H1716" s="368">
        <f t="shared" si="148"/>
        <v>0</v>
      </c>
      <c r="I1716" s="368">
        <f t="shared" si="149"/>
        <v>0</v>
      </c>
      <c r="J1716" s="368">
        <f t="shared" si="150"/>
        <v>0</v>
      </c>
      <c r="K1716" s="368">
        <f t="shared" si="151"/>
        <v>0</v>
      </c>
      <c r="L1716" s="368">
        <f t="shared" si="152"/>
        <v>0</v>
      </c>
      <c r="M1716" s="368">
        <f t="shared" si="153"/>
        <v>0</v>
      </c>
      <c r="N1716" s="370">
        <f t="shared" si="168"/>
        <v>16</v>
      </c>
      <c r="O1716" s="371"/>
      <c r="P1716" s="413">
        <f t="shared" ref="P1716:P1749" si="173">N1716+O1716*100</f>
        <v>16</v>
      </c>
      <c r="Q1716" s="373">
        <f t="shared" ref="Q1716:Q1749" si="174">IF(P1716=0,"",RANK(P1716,P:P,0))</f>
        <v>512</v>
      </c>
      <c r="R1716" s="374">
        <v>0</v>
      </c>
      <c r="S1716" s="420">
        <v>0</v>
      </c>
      <c r="T1716" s="414">
        <v>0</v>
      </c>
      <c r="U1716" s="414">
        <v>0</v>
      </c>
      <c r="V1716" s="414">
        <v>0</v>
      </c>
      <c r="W1716" s="414">
        <v>0</v>
      </c>
      <c r="X1716" s="414">
        <v>0</v>
      </c>
      <c r="Y1716" s="414">
        <v>0</v>
      </c>
      <c r="Z1716" s="414">
        <v>0</v>
      </c>
      <c r="AA1716" s="414">
        <v>0</v>
      </c>
      <c r="AB1716" s="420">
        <v>0</v>
      </c>
      <c r="AC1716" s="415"/>
      <c r="AD1716" s="421">
        <v>0</v>
      </c>
      <c r="AE1716" s="416">
        <v>0</v>
      </c>
      <c r="AF1716" s="417"/>
      <c r="AG1716" s="375">
        <v>16</v>
      </c>
      <c r="AH1716" s="417"/>
      <c r="AI1716" s="421">
        <v>0</v>
      </c>
      <c r="AJ1716" s="421">
        <v>0</v>
      </c>
      <c r="AK1716" s="421">
        <v>0</v>
      </c>
      <c r="AL1716" s="126"/>
      <c r="AM1716" s="418"/>
      <c r="AN1716" s="418"/>
      <c r="AO1716" s="375">
        <v>0</v>
      </c>
    </row>
    <row r="1717" spans="1:41" ht="24" customHeight="1" x14ac:dyDescent="0.3">
      <c r="A1717" s="422" t="s">
        <v>6454</v>
      </c>
      <c r="B1717" s="423" t="s">
        <v>6455</v>
      </c>
      <c r="C1717" s="424" t="s">
        <v>2022</v>
      </c>
      <c r="D1717" s="367">
        <f t="shared" si="144"/>
        <v>12</v>
      </c>
      <c r="E1717" s="368">
        <f t="shared" si="145"/>
        <v>9</v>
      </c>
      <c r="F1717" s="368">
        <f t="shared" si="146"/>
        <v>0</v>
      </c>
      <c r="G1717" s="368">
        <f t="shared" si="147"/>
        <v>0</v>
      </c>
      <c r="H1717" s="368">
        <f t="shared" si="148"/>
        <v>0</v>
      </c>
      <c r="I1717" s="368">
        <f t="shared" si="149"/>
        <v>0</v>
      </c>
      <c r="J1717" s="368">
        <f t="shared" si="150"/>
        <v>0</v>
      </c>
      <c r="K1717" s="368">
        <f t="shared" si="151"/>
        <v>0</v>
      </c>
      <c r="L1717" s="368">
        <f t="shared" si="152"/>
        <v>0</v>
      </c>
      <c r="M1717" s="368">
        <f t="shared" si="153"/>
        <v>0</v>
      </c>
      <c r="N1717" s="446">
        <f t="shared" si="168"/>
        <v>21</v>
      </c>
      <c r="O1717" s="371"/>
      <c r="P1717" s="448">
        <f t="shared" si="173"/>
        <v>21</v>
      </c>
      <c r="Q1717" s="373">
        <f t="shared" si="174"/>
        <v>406</v>
      </c>
      <c r="R1717" s="431">
        <v>0</v>
      </c>
      <c r="S1717" s="425">
        <v>0</v>
      </c>
      <c r="T1717" s="414">
        <v>0</v>
      </c>
      <c r="U1717" s="414">
        <v>0</v>
      </c>
      <c r="V1717" s="414">
        <v>0</v>
      </c>
      <c r="W1717" s="414">
        <v>0</v>
      </c>
      <c r="X1717" s="414">
        <v>0</v>
      </c>
      <c r="Y1717" s="414">
        <v>0</v>
      </c>
      <c r="Z1717" s="414">
        <v>0</v>
      </c>
      <c r="AA1717" s="414">
        <v>0</v>
      </c>
      <c r="AB1717" s="425">
        <v>9</v>
      </c>
      <c r="AC1717" s="429"/>
      <c r="AD1717" s="421">
        <v>0</v>
      </c>
      <c r="AE1717" s="427">
        <v>0</v>
      </c>
      <c r="AF1717" s="417"/>
      <c r="AG1717" s="375">
        <v>12</v>
      </c>
      <c r="AH1717" s="417"/>
      <c r="AI1717" s="426">
        <v>0</v>
      </c>
      <c r="AJ1717" s="426">
        <v>0</v>
      </c>
      <c r="AK1717" s="426">
        <v>0</v>
      </c>
      <c r="AL1717" s="434"/>
      <c r="AM1717" s="435"/>
      <c r="AN1717" s="435"/>
      <c r="AO1717" s="375">
        <v>0</v>
      </c>
    </row>
    <row r="1718" spans="1:41" ht="24" customHeight="1" x14ac:dyDescent="0.3">
      <c r="A1718" s="419" t="s">
        <v>6456</v>
      </c>
      <c r="B1718" s="411" t="s">
        <v>6457</v>
      </c>
      <c r="C1718" s="412" t="s">
        <v>358</v>
      </c>
      <c r="D1718" s="367">
        <f t="shared" si="144"/>
        <v>0</v>
      </c>
      <c r="E1718" s="368">
        <f t="shared" si="145"/>
        <v>0</v>
      </c>
      <c r="F1718" s="368">
        <f t="shared" si="146"/>
        <v>0</v>
      </c>
      <c r="G1718" s="368">
        <f t="shared" si="147"/>
        <v>0</v>
      </c>
      <c r="H1718" s="368">
        <f t="shared" si="148"/>
        <v>0</v>
      </c>
      <c r="I1718" s="368">
        <f t="shared" si="149"/>
        <v>0</v>
      </c>
      <c r="J1718" s="368">
        <f t="shared" si="150"/>
        <v>0</v>
      </c>
      <c r="K1718" s="368">
        <f t="shared" si="151"/>
        <v>0</v>
      </c>
      <c r="L1718" s="368">
        <f t="shared" si="152"/>
        <v>0</v>
      </c>
      <c r="M1718" s="368">
        <f t="shared" si="153"/>
        <v>0</v>
      </c>
      <c r="N1718" s="370">
        <f t="shared" si="168"/>
        <v>0</v>
      </c>
      <c r="O1718" s="371"/>
      <c r="P1718" s="413">
        <f t="shared" si="173"/>
        <v>0</v>
      </c>
      <c r="Q1718" s="373" t="str">
        <f t="shared" si="174"/>
        <v/>
      </c>
      <c r="R1718" s="374">
        <v>0</v>
      </c>
      <c r="S1718" s="420">
        <v>0</v>
      </c>
      <c r="T1718" s="414">
        <v>0</v>
      </c>
      <c r="U1718" s="414">
        <v>0</v>
      </c>
      <c r="V1718" s="414">
        <v>0</v>
      </c>
      <c r="W1718" s="414">
        <v>0</v>
      </c>
      <c r="X1718" s="414">
        <v>0</v>
      </c>
      <c r="Y1718" s="414">
        <v>0</v>
      </c>
      <c r="Z1718" s="414">
        <v>0</v>
      </c>
      <c r="AA1718" s="414">
        <v>0</v>
      </c>
      <c r="AB1718" s="420">
        <v>0</v>
      </c>
      <c r="AC1718" s="429"/>
      <c r="AD1718" s="426">
        <v>0</v>
      </c>
      <c r="AE1718" s="416">
        <v>0</v>
      </c>
      <c r="AF1718" s="417"/>
      <c r="AG1718" s="375"/>
      <c r="AH1718" s="417"/>
      <c r="AI1718" s="426">
        <v>0</v>
      </c>
      <c r="AJ1718" s="426">
        <v>0</v>
      </c>
      <c r="AK1718" s="426">
        <v>0</v>
      </c>
      <c r="AL1718" s="126"/>
      <c r="AM1718" s="418"/>
      <c r="AN1718" s="418"/>
      <c r="AO1718" s="425">
        <v>0</v>
      </c>
    </row>
    <row r="1719" spans="1:41" ht="24" customHeight="1" x14ac:dyDescent="0.3">
      <c r="A1719" s="410" t="s">
        <v>6458</v>
      </c>
      <c r="B1719" s="411" t="s">
        <v>6459</v>
      </c>
      <c r="C1719" s="412" t="s">
        <v>2705</v>
      </c>
      <c r="D1719" s="367">
        <f t="shared" si="144"/>
        <v>22</v>
      </c>
      <c r="E1719" s="368">
        <f t="shared" si="145"/>
        <v>0</v>
      </c>
      <c r="F1719" s="368">
        <f t="shared" si="146"/>
        <v>0</v>
      </c>
      <c r="G1719" s="368">
        <f t="shared" si="147"/>
        <v>0</v>
      </c>
      <c r="H1719" s="368">
        <f t="shared" si="148"/>
        <v>0</v>
      </c>
      <c r="I1719" s="368">
        <f t="shared" si="149"/>
        <v>0</v>
      </c>
      <c r="J1719" s="368">
        <f t="shared" si="150"/>
        <v>0</v>
      </c>
      <c r="K1719" s="368">
        <f t="shared" si="151"/>
        <v>0</v>
      </c>
      <c r="L1719" s="368">
        <f t="shared" si="152"/>
        <v>0</v>
      </c>
      <c r="M1719" s="368">
        <f t="shared" si="153"/>
        <v>0</v>
      </c>
      <c r="N1719" s="370">
        <f t="shared" si="168"/>
        <v>22</v>
      </c>
      <c r="O1719" s="371"/>
      <c r="P1719" s="413">
        <f t="shared" si="173"/>
        <v>22</v>
      </c>
      <c r="Q1719" s="373">
        <f t="shared" si="174"/>
        <v>392</v>
      </c>
      <c r="R1719" s="374">
        <v>0</v>
      </c>
      <c r="S1719" s="420">
        <v>0</v>
      </c>
      <c r="T1719" s="414">
        <v>0</v>
      </c>
      <c r="U1719" s="414">
        <v>0</v>
      </c>
      <c r="V1719" s="414">
        <v>0</v>
      </c>
      <c r="W1719" s="414">
        <v>0</v>
      </c>
      <c r="X1719" s="414">
        <v>0</v>
      </c>
      <c r="Y1719" s="414">
        <v>0</v>
      </c>
      <c r="Z1719" s="414">
        <v>0</v>
      </c>
      <c r="AA1719" s="414">
        <v>0</v>
      </c>
      <c r="AB1719" s="420">
        <v>0</v>
      </c>
      <c r="AC1719" s="429"/>
      <c r="AD1719" s="426">
        <v>0</v>
      </c>
      <c r="AE1719" s="416">
        <v>0</v>
      </c>
      <c r="AF1719" s="417">
        <v>22</v>
      </c>
      <c r="AG1719" s="375"/>
      <c r="AH1719" s="417"/>
      <c r="AI1719" s="421">
        <v>0</v>
      </c>
      <c r="AJ1719" s="421">
        <v>0</v>
      </c>
      <c r="AK1719" s="421">
        <v>0</v>
      </c>
      <c r="AL1719" s="126"/>
      <c r="AM1719" s="418"/>
      <c r="AN1719" s="418"/>
      <c r="AO1719" s="375">
        <v>0</v>
      </c>
    </row>
    <row r="1720" spans="1:41" ht="24" customHeight="1" x14ac:dyDescent="0.3">
      <c r="A1720" s="422" t="s">
        <v>6460</v>
      </c>
      <c r="B1720" s="423" t="s">
        <v>6459</v>
      </c>
      <c r="C1720" s="424" t="s">
        <v>1654</v>
      </c>
      <c r="D1720" s="367">
        <f t="shared" si="144"/>
        <v>0</v>
      </c>
      <c r="E1720" s="368">
        <f t="shared" si="145"/>
        <v>0</v>
      </c>
      <c r="F1720" s="368">
        <f t="shared" si="146"/>
        <v>0</v>
      </c>
      <c r="G1720" s="368">
        <f t="shared" si="147"/>
        <v>0</v>
      </c>
      <c r="H1720" s="368">
        <f t="shared" si="148"/>
        <v>0</v>
      </c>
      <c r="I1720" s="368">
        <f t="shared" si="149"/>
        <v>0</v>
      </c>
      <c r="J1720" s="368">
        <f t="shared" si="150"/>
        <v>0</v>
      </c>
      <c r="K1720" s="368">
        <f t="shared" si="151"/>
        <v>0</v>
      </c>
      <c r="L1720" s="368">
        <f t="shared" si="152"/>
        <v>0</v>
      </c>
      <c r="M1720" s="368">
        <f t="shared" si="153"/>
        <v>0</v>
      </c>
      <c r="N1720" s="446">
        <f t="shared" si="168"/>
        <v>0</v>
      </c>
      <c r="O1720" s="371"/>
      <c r="P1720" s="448">
        <f t="shared" si="173"/>
        <v>0</v>
      </c>
      <c r="Q1720" s="373" t="str">
        <f t="shared" si="174"/>
        <v/>
      </c>
      <c r="R1720" s="374">
        <v>0</v>
      </c>
      <c r="S1720" s="414">
        <v>0</v>
      </c>
      <c r="T1720" s="414">
        <v>0</v>
      </c>
      <c r="U1720" s="414">
        <v>0</v>
      </c>
      <c r="V1720" s="414">
        <v>0</v>
      </c>
      <c r="W1720" s="414">
        <v>0</v>
      </c>
      <c r="X1720" s="414">
        <v>0</v>
      </c>
      <c r="Y1720" s="414">
        <v>0</v>
      </c>
      <c r="Z1720" s="414">
        <v>0</v>
      </c>
      <c r="AA1720" s="414">
        <v>0</v>
      </c>
      <c r="AB1720" s="414">
        <v>0</v>
      </c>
      <c r="AC1720" s="429"/>
      <c r="AD1720" s="421">
        <v>0</v>
      </c>
      <c r="AE1720" s="427">
        <v>0</v>
      </c>
      <c r="AF1720" s="417"/>
      <c r="AG1720" s="375"/>
      <c r="AH1720" s="417"/>
      <c r="AI1720" s="124">
        <v>0</v>
      </c>
      <c r="AJ1720" s="124">
        <v>0</v>
      </c>
      <c r="AK1720" s="124">
        <v>0</v>
      </c>
      <c r="AL1720" s="126"/>
      <c r="AM1720" s="418"/>
      <c r="AN1720" s="418"/>
      <c r="AO1720" s="375">
        <v>0</v>
      </c>
    </row>
    <row r="1721" spans="1:41" ht="24" customHeight="1" x14ac:dyDescent="0.3">
      <c r="A1721" s="419" t="s">
        <v>6461</v>
      </c>
      <c r="B1721" s="411" t="s">
        <v>6459</v>
      </c>
      <c r="C1721" s="412" t="s">
        <v>116</v>
      </c>
      <c r="D1721" s="367">
        <f t="shared" si="144"/>
        <v>34</v>
      </c>
      <c r="E1721" s="368">
        <f t="shared" si="145"/>
        <v>0</v>
      </c>
      <c r="F1721" s="368">
        <f t="shared" si="146"/>
        <v>0</v>
      </c>
      <c r="G1721" s="368">
        <f t="shared" si="147"/>
        <v>0</v>
      </c>
      <c r="H1721" s="368">
        <f t="shared" si="148"/>
        <v>0</v>
      </c>
      <c r="I1721" s="368">
        <f t="shared" si="149"/>
        <v>0</v>
      </c>
      <c r="J1721" s="368">
        <f t="shared" si="150"/>
        <v>0</v>
      </c>
      <c r="K1721" s="368">
        <f t="shared" si="151"/>
        <v>0</v>
      </c>
      <c r="L1721" s="368">
        <f t="shared" si="152"/>
        <v>0</v>
      </c>
      <c r="M1721" s="368">
        <f t="shared" si="153"/>
        <v>0</v>
      </c>
      <c r="N1721" s="370">
        <f t="shared" si="168"/>
        <v>34</v>
      </c>
      <c r="O1721" s="371"/>
      <c r="P1721" s="413">
        <f t="shared" si="173"/>
        <v>34</v>
      </c>
      <c r="Q1721" s="373">
        <f t="shared" si="174"/>
        <v>250</v>
      </c>
      <c r="R1721" s="374">
        <v>0</v>
      </c>
      <c r="S1721" s="420">
        <v>34</v>
      </c>
      <c r="T1721" s="414">
        <v>0</v>
      </c>
      <c r="U1721" s="414">
        <v>0</v>
      </c>
      <c r="V1721" s="414">
        <v>0</v>
      </c>
      <c r="W1721" s="414">
        <v>0</v>
      </c>
      <c r="X1721" s="414">
        <v>0</v>
      </c>
      <c r="Y1721" s="414">
        <v>0</v>
      </c>
      <c r="Z1721" s="414">
        <v>0</v>
      </c>
      <c r="AA1721" s="414">
        <v>0</v>
      </c>
      <c r="AB1721" s="420">
        <v>0</v>
      </c>
      <c r="AC1721" s="415"/>
      <c r="AD1721" s="124">
        <v>0</v>
      </c>
      <c r="AE1721" s="427">
        <v>0</v>
      </c>
      <c r="AF1721" s="417"/>
      <c r="AG1721" s="375"/>
      <c r="AH1721" s="417"/>
      <c r="AI1721" s="421">
        <v>0</v>
      </c>
      <c r="AJ1721" s="421">
        <v>0</v>
      </c>
      <c r="AK1721" s="421">
        <v>0</v>
      </c>
      <c r="AL1721" s="126"/>
      <c r="AM1721" s="418"/>
      <c r="AN1721" s="418"/>
      <c r="AO1721" s="375">
        <v>0</v>
      </c>
    </row>
    <row r="1722" spans="1:41" ht="24" customHeight="1" x14ac:dyDescent="0.3">
      <c r="A1722" s="410" t="s">
        <v>6462</v>
      </c>
      <c r="B1722" s="411" t="s">
        <v>6463</v>
      </c>
      <c r="C1722" s="412" t="s">
        <v>979</v>
      </c>
      <c r="D1722" s="367">
        <f t="shared" si="144"/>
        <v>0</v>
      </c>
      <c r="E1722" s="368">
        <f t="shared" si="145"/>
        <v>0</v>
      </c>
      <c r="F1722" s="368">
        <f t="shared" si="146"/>
        <v>0</v>
      </c>
      <c r="G1722" s="368">
        <f t="shared" si="147"/>
        <v>0</v>
      </c>
      <c r="H1722" s="368">
        <f t="shared" si="148"/>
        <v>0</v>
      </c>
      <c r="I1722" s="368">
        <f t="shared" si="149"/>
        <v>0</v>
      </c>
      <c r="J1722" s="368">
        <f t="shared" si="150"/>
        <v>0</v>
      </c>
      <c r="K1722" s="368">
        <f t="shared" si="151"/>
        <v>0</v>
      </c>
      <c r="L1722" s="368">
        <f t="shared" si="152"/>
        <v>0</v>
      </c>
      <c r="M1722" s="368">
        <f t="shared" si="153"/>
        <v>0</v>
      </c>
      <c r="N1722" s="370">
        <f t="shared" si="168"/>
        <v>0</v>
      </c>
      <c r="O1722" s="371"/>
      <c r="P1722" s="413">
        <f t="shared" si="173"/>
        <v>0</v>
      </c>
      <c r="Q1722" s="373" t="str">
        <f t="shared" si="174"/>
        <v/>
      </c>
      <c r="R1722" s="374">
        <v>0</v>
      </c>
      <c r="S1722" s="428">
        <v>0</v>
      </c>
      <c r="T1722" s="414">
        <v>0</v>
      </c>
      <c r="U1722" s="414">
        <v>0</v>
      </c>
      <c r="V1722" s="414">
        <v>0</v>
      </c>
      <c r="W1722" s="414">
        <v>0</v>
      </c>
      <c r="X1722" s="414">
        <v>0</v>
      </c>
      <c r="Y1722" s="414">
        <v>0</v>
      </c>
      <c r="Z1722" s="414">
        <v>0</v>
      </c>
      <c r="AA1722" s="414">
        <v>0</v>
      </c>
      <c r="AB1722" s="428">
        <v>0</v>
      </c>
      <c r="AC1722" s="429"/>
      <c r="AD1722" s="142">
        <v>0</v>
      </c>
      <c r="AE1722" s="416">
        <v>0</v>
      </c>
      <c r="AF1722" s="417"/>
      <c r="AG1722" s="375"/>
      <c r="AH1722" s="417"/>
      <c r="AI1722" s="142">
        <v>0</v>
      </c>
      <c r="AJ1722" s="142">
        <v>0</v>
      </c>
      <c r="AK1722" s="142">
        <v>0</v>
      </c>
      <c r="AL1722" s="126"/>
      <c r="AM1722" s="418"/>
      <c r="AN1722" s="418"/>
      <c r="AO1722" s="375">
        <v>0</v>
      </c>
    </row>
    <row r="1723" spans="1:41" ht="24" customHeight="1" x14ac:dyDescent="0.3">
      <c r="A1723" s="419" t="s">
        <v>6464</v>
      </c>
      <c r="B1723" s="436" t="s">
        <v>6465</v>
      </c>
      <c r="C1723" s="437" t="s">
        <v>163</v>
      </c>
      <c r="D1723" s="367">
        <f t="shared" si="144"/>
        <v>0</v>
      </c>
      <c r="E1723" s="368">
        <f t="shared" si="145"/>
        <v>0</v>
      </c>
      <c r="F1723" s="368">
        <f t="shared" si="146"/>
        <v>0</v>
      </c>
      <c r="G1723" s="368">
        <f t="shared" si="147"/>
        <v>0</v>
      </c>
      <c r="H1723" s="368">
        <f t="shared" si="148"/>
        <v>0</v>
      </c>
      <c r="I1723" s="368">
        <f t="shared" si="149"/>
        <v>0</v>
      </c>
      <c r="J1723" s="368">
        <f t="shared" si="150"/>
        <v>0</v>
      </c>
      <c r="K1723" s="368">
        <f t="shared" si="151"/>
        <v>0</v>
      </c>
      <c r="L1723" s="368">
        <f t="shared" si="152"/>
        <v>0</v>
      </c>
      <c r="M1723" s="368">
        <f t="shared" si="153"/>
        <v>0</v>
      </c>
      <c r="N1723" s="370">
        <f t="shared" si="168"/>
        <v>0</v>
      </c>
      <c r="O1723" s="371"/>
      <c r="P1723" s="413">
        <f t="shared" si="173"/>
        <v>0</v>
      </c>
      <c r="Q1723" s="373" t="str">
        <f t="shared" si="174"/>
        <v/>
      </c>
      <c r="R1723" s="374">
        <v>0</v>
      </c>
      <c r="S1723" s="420">
        <v>0</v>
      </c>
      <c r="T1723" s="414">
        <v>0</v>
      </c>
      <c r="U1723" s="414">
        <v>0</v>
      </c>
      <c r="V1723" s="414">
        <v>0</v>
      </c>
      <c r="W1723" s="414">
        <v>0</v>
      </c>
      <c r="X1723" s="414">
        <v>0</v>
      </c>
      <c r="Y1723" s="414">
        <v>0</v>
      </c>
      <c r="Z1723" s="414">
        <v>0</v>
      </c>
      <c r="AA1723" s="414">
        <v>0</v>
      </c>
      <c r="AB1723" s="420">
        <v>0</v>
      </c>
      <c r="AC1723" s="415"/>
      <c r="AD1723" s="421">
        <v>0</v>
      </c>
      <c r="AE1723" s="427">
        <v>0</v>
      </c>
      <c r="AF1723" s="417"/>
      <c r="AG1723" s="375"/>
      <c r="AH1723" s="417"/>
      <c r="AI1723" s="124">
        <v>0</v>
      </c>
      <c r="AJ1723" s="124">
        <v>0</v>
      </c>
      <c r="AK1723" s="124">
        <v>0</v>
      </c>
      <c r="AL1723" s="126"/>
      <c r="AM1723" s="418"/>
      <c r="AN1723" s="418"/>
      <c r="AO1723" s="375">
        <v>0</v>
      </c>
    </row>
    <row r="1724" spans="1:41" ht="24" customHeight="1" x14ac:dyDescent="0.3">
      <c r="A1724" s="410" t="s">
        <v>6466</v>
      </c>
      <c r="B1724" s="411" t="s">
        <v>6467</v>
      </c>
      <c r="C1724" s="412" t="s">
        <v>2800</v>
      </c>
      <c r="D1724" s="367">
        <f t="shared" si="144"/>
        <v>4</v>
      </c>
      <c r="E1724" s="368">
        <f t="shared" si="145"/>
        <v>0</v>
      </c>
      <c r="F1724" s="368">
        <f t="shared" si="146"/>
        <v>0</v>
      </c>
      <c r="G1724" s="368">
        <f t="shared" si="147"/>
        <v>0</v>
      </c>
      <c r="H1724" s="368">
        <f t="shared" si="148"/>
        <v>0</v>
      </c>
      <c r="I1724" s="368">
        <f t="shared" si="149"/>
        <v>0</v>
      </c>
      <c r="J1724" s="368">
        <f t="shared" si="150"/>
        <v>0</v>
      </c>
      <c r="K1724" s="368">
        <f t="shared" si="151"/>
        <v>0</v>
      </c>
      <c r="L1724" s="368">
        <f t="shared" si="152"/>
        <v>0</v>
      </c>
      <c r="M1724" s="368">
        <f t="shared" si="153"/>
        <v>0</v>
      </c>
      <c r="N1724" s="370">
        <f t="shared" si="168"/>
        <v>4</v>
      </c>
      <c r="O1724" s="371"/>
      <c r="P1724" s="413">
        <f t="shared" si="173"/>
        <v>4</v>
      </c>
      <c r="Q1724" s="373">
        <f t="shared" si="174"/>
        <v>889</v>
      </c>
      <c r="R1724" s="374">
        <v>0</v>
      </c>
      <c r="S1724" s="428">
        <v>0</v>
      </c>
      <c r="T1724" s="414">
        <v>0</v>
      </c>
      <c r="U1724" s="414">
        <v>0</v>
      </c>
      <c r="V1724" s="414">
        <v>0</v>
      </c>
      <c r="W1724" s="414">
        <v>0</v>
      </c>
      <c r="X1724" s="414">
        <v>0</v>
      </c>
      <c r="Y1724" s="414">
        <v>0</v>
      </c>
      <c r="Z1724" s="414">
        <v>0</v>
      </c>
      <c r="AA1724" s="414">
        <v>0</v>
      </c>
      <c r="AB1724" s="428">
        <v>0</v>
      </c>
      <c r="AC1724" s="415"/>
      <c r="AD1724" s="421">
        <v>0</v>
      </c>
      <c r="AE1724" s="416">
        <v>0</v>
      </c>
      <c r="AF1724" s="417"/>
      <c r="AG1724" s="375">
        <v>4</v>
      </c>
      <c r="AH1724" s="417"/>
      <c r="AI1724" s="421">
        <v>0</v>
      </c>
      <c r="AJ1724" s="421">
        <v>0</v>
      </c>
      <c r="AK1724" s="421">
        <v>0</v>
      </c>
      <c r="AL1724" s="126"/>
      <c r="AM1724" s="418"/>
      <c r="AN1724" s="418"/>
      <c r="AO1724" s="425">
        <v>0</v>
      </c>
    </row>
    <row r="1725" spans="1:41" ht="24" customHeight="1" x14ac:dyDescent="0.3">
      <c r="A1725" s="422" t="s">
        <v>6468</v>
      </c>
      <c r="B1725" s="423" t="s">
        <v>6469</v>
      </c>
      <c r="C1725" s="424" t="s">
        <v>2201</v>
      </c>
      <c r="D1725" s="367">
        <f t="shared" si="144"/>
        <v>17</v>
      </c>
      <c r="E1725" s="368">
        <f t="shared" si="145"/>
        <v>0</v>
      </c>
      <c r="F1725" s="368">
        <f t="shared" si="146"/>
        <v>0</v>
      </c>
      <c r="G1725" s="368">
        <f t="shared" si="147"/>
        <v>0</v>
      </c>
      <c r="H1725" s="368">
        <f t="shared" si="148"/>
        <v>0</v>
      </c>
      <c r="I1725" s="368">
        <f t="shared" si="149"/>
        <v>0</v>
      </c>
      <c r="J1725" s="368">
        <f t="shared" si="150"/>
        <v>0</v>
      </c>
      <c r="K1725" s="368">
        <f t="shared" si="151"/>
        <v>0</v>
      </c>
      <c r="L1725" s="368">
        <f t="shared" si="152"/>
        <v>0</v>
      </c>
      <c r="M1725" s="368">
        <f t="shared" si="153"/>
        <v>0</v>
      </c>
      <c r="N1725" s="446">
        <f t="shared" si="168"/>
        <v>17</v>
      </c>
      <c r="O1725" s="371"/>
      <c r="P1725" s="448">
        <f t="shared" si="173"/>
        <v>17</v>
      </c>
      <c r="Q1725" s="373">
        <f t="shared" si="174"/>
        <v>480</v>
      </c>
      <c r="R1725" s="374">
        <v>0</v>
      </c>
      <c r="S1725" s="449">
        <v>0</v>
      </c>
      <c r="T1725" s="414">
        <v>0</v>
      </c>
      <c r="U1725" s="414">
        <v>0</v>
      </c>
      <c r="V1725" s="414">
        <v>0</v>
      </c>
      <c r="W1725" s="414">
        <v>0</v>
      </c>
      <c r="X1725" s="414">
        <v>0</v>
      </c>
      <c r="Y1725" s="414">
        <v>0</v>
      </c>
      <c r="Z1725" s="414">
        <v>0</v>
      </c>
      <c r="AA1725" s="414">
        <v>0</v>
      </c>
      <c r="AB1725" s="449">
        <v>17</v>
      </c>
      <c r="AC1725" s="429"/>
      <c r="AD1725" s="124">
        <v>0</v>
      </c>
      <c r="AE1725" s="416">
        <v>0</v>
      </c>
      <c r="AF1725" s="417"/>
      <c r="AG1725" s="375"/>
      <c r="AH1725" s="417"/>
      <c r="AI1725" s="421">
        <v>0</v>
      </c>
      <c r="AJ1725" s="421">
        <v>0</v>
      </c>
      <c r="AK1725" s="421">
        <v>0</v>
      </c>
      <c r="AL1725" s="126"/>
      <c r="AM1725" s="418"/>
      <c r="AN1725" s="418"/>
      <c r="AO1725" s="375">
        <v>0</v>
      </c>
    </row>
    <row r="1726" spans="1:41" ht="24" customHeight="1" x14ac:dyDescent="0.3">
      <c r="A1726" s="419" t="s">
        <v>6470</v>
      </c>
      <c r="B1726" s="436" t="s">
        <v>4290</v>
      </c>
      <c r="C1726" s="437" t="s">
        <v>139</v>
      </c>
      <c r="D1726" s="367">
        <f t="shared" si="144"/>
        <v>0</v>
      </c>
      <c r="E1726" s="368">
        <f t="shared" si="145"/>
        <v>0</v>
      </c>
      <c r="F1726" s="368">
        <f t="shared" si="146"/>
        <v>0</v>
      </c>
      <c r="G1726" s="368">
        <f t="shared" si="147"/>
        <v>0</v>
      </c>
      <c r="H1726" s="368">
        <f t="shared" si="148"/>
        <v>0</v>
      </c>
      <c r="I1726" s="368">
        <f t="shared" si="149"/>
        <v>0</v>
      </c>
      <c r="J1726" s="368">
        <f t="shared" si="150"/>
        <v>0</v>
      </c>
      <c r="K1726" s="368">
        <f t="shared" si="151"/>
        <v>0</v>
      </c>
      <c r="L1726" s="368">
        <f t="shared" si="152"/>
        <v>0</v>
      </c>
      <c r="M1726" s="368">
        <f t="shared" si="153"/>
        <v>0</v>
      </c>
      <c r="N1726" s="370">
        <f t="shared" si="168"/>
        <v>0</v>
      </c>
      <c r="O1726" s="371"/>
      <c r="P1726" s="413">
        <f t="shared" si="173"/>
        <v>0</v>
      </c>
      <c r="Q1726" s="373" t="str">
        <f t="shared" si="174"/>
        <v/>
      </c>
      <c r="R1726" s="374">
        <v>0</v>
      </c>
      <c r="S1726" s="420">
        <v>0</v>
      </c>
      <c r="T1726" s="414">
        <v>0</v>
      </c>
      <c r="U1726" s="414">
        <v>0</v>
      </c>
      <c r="V1726" s="414">
        <v>0</v>
      </c>
      <c r="W1726" s="414">
        <v>0</v>
      </c>
      <c r="X1726" s="414">
        <v>0</v>
      </c>
      <c r="Y1726" s="414">
        <v>0</v>
      </c>
      <c r="Z1726" s="414">
        <v>0</v>
      </c>
      <c r="AA1726" s="414">
        <v>0</v>
      </c>
      <c r="AB1726" s="420">
        <v>0</v>
      </c>
      <c r="AC1726" s="429"/>
      <c r="AD1726" s="421">
        <v>0</v>
      </c>
      <c r="AE1726" s="416">
        <v>0</v>
      </c>
      <c r="AF1726" s="417"/>
      <c r="AG1726" s="375"/>
      <c r="AH1726" s="417"/>
      <c r="AI1726" s="124">
        <v>0</v>
      </c>
      <c r="AJ1726" s="124">
        <v>0</v>
      </c>
      <c r="AK1726" s="124">
        <v>0</v>
      </c>
      <c r="AL1726" s="126"/>
      <c r="AM1726" s="418"/>
      <c r="AN1726" s="418"/>
      <c r="AO1726" s="375">
        <v>0</v>
      </c>
    </row>
    <row r="1727" spans="1:41" ht="24" customHeight="1" x14ac:dyDescent="0.3">
      <c r="A1727" s="419" t="s">
        <v>6471</v>
      </c>
      <c r="B1727" s="436" t="s">
        <v>6472</v>
      </c>
      <c r="C1727" s="437" t="s">
        <v>1575</v>
      </c>
      <c r="D1727" s="367">
        <f t="shared" si="144"/>
        <v>18</v>
      </c>
      <c r="E1727" s="368">
        <f t="shared" si="145"/>
        <v>5</v>
      </c>
      <c r="F1727" s="368">
        <f t="shared" si="146"/>
        <v>0</v>
      </c>
      <c r="G1727" s="368">
        <f t="shared" si="147"/>
        <v>0</v>
      </c>
      <c r="H1727" s="368">
        <f t="shared" si="148"/>
        <v>0</v>
      </c>
      <c r="I1727" s="368">
        <f t="shared" si="149"/>
        <v>0</v>
      </c>
      <c r="J1727" s="368">
        <f t="shared" si="150"/>
        <v>0</v>
      </c>
      <c r="K1727" s="368">
        <f t="shared" si="151"/>
        <v>0</v>
      </c>
      <c r="L1727" s="368">
        <f t="shared" si="152"/>
        <v>0</v>
      </c>
      <c r="M1727" s="368">
        <f t="shared" si="153"/>
        <v>0</v>
      </c>
      <c r="N1727" s="370">
        <f t="shared" si="168"/>
        <v>23</v>
      </c>
      <c r="O1727" s="371"/>
      <c r="P1727" s="413">
        <f t="shared" si="173"/>
        <v>23</v>
      </c>
      <c r="Q1727" s="373">
        <f t="shared" si="174"/>
        <v>380</v>
      </c>
      <c r="R1727" s="374">
        <v>0</v>
      </c>
      <c r="S1727" s="432">
        <v>0</v>
      </c>
      <c r="T1727" s="414">
        <v>0</v>
      </c>
      <c r="U1727" s="414">
        <v>0</v>
      </c>
      <c r="V1727" s="414">
        <v>0</v>
      </c>
      <c r="W1727" s="414">
        <v>0</v>
      </c>
      <c r="X1727" s="414">
        <v>0</v>
      </c>
      <c r="Y1727" s="414">
        <v>0</v>
      </c>
      <c r="Z1727" s="414">
        <v>0</v>
      </c>
      <c r="AA1727" s="414">
        <v>0</v>
      </c>
      <c r="AB1727" s="432">
        <v>18</v>
      </c>
      <c r="AC1727" s="415"/>
      <c r="AD1727" s="426">
        <v>0</v>
      </c>
      <c r="AE1727" s="427">
        <v>0</v>
      </c>
      <c r="AF1727" s="417">
        <v>5</v>
      </c>
      <c r="AG1727" s="375"/>
      <c r="AH1727" s="417"/>
      <c r="AI1727" s="421">
        <v>0</v>
      </c>
      <c r="AJ1727" s="421">
        <v>0</v>
      </c>
      <c r="AK1727" s="421">
        <v>0</v>
      </c>
      <c r="AL1727" s="126"/>
      <c r="AM1727" s="418"/>
      <c r="AN1727" s="418"/>
      <c r="AO1727" s="375">
        <v>0</v>
      </c>
    </row>
    <row r="1728" spans="1:41" ht="24" customHeight="1" x14ac:dyDescent="0.3">
      <c r="A1728" s="419" t="s">
        <v>6473</v>
      </c>
      <c r="B1728" s="411" t="s">
        <v>6474</v>
      </c>
      <c r="C1728" s="412" t="s">
        <v>1098</v>
      </c>
      <c r="D1728" s="367">
        <f t="shared" si="144"/>
        <v>0</v>
      </c>
      <c r="E1728" s="368">
        <f t="shared" si="145"/>
        <v>0</v>
      </c>
      <c r="F1728" s="368">
        <f t="shared" si="146"/>
        <v>0</v>
      </c>
      <c r="G1728" s="368">
        <f t="shared" si="147"/>
        <v>0</v>
      </c>
      <c r="H1728" s="368">
        <f t="shared" si="148"/>
        <v>0</v>
      </c>
      <c r="I1728" s="368">
        <f t="shared" si="149"/>
        <v>0</v>
      </c>
      <c r="J1728" s="368">
        <f t="shared" si="150"/>
        <v>0</v>
      </c>
      <c r="K1728" s="368">
        <f t="shared" si="151"/>
        <v>0</v>
      </c>
      <c r="L1728" s="368">
        <f t="shared" si="152"/>
        <v>0</v>
      </c>
      <c r="M1728" s="368">
        <f t="shared" si="153"/>
        <v>0</v>
      </c>
      <c r="N1728" s="370">
        <f t="shared" si="168"/>
        <v>0</v>
      </c>
      <c r="O1728" s="371"/>
      <c r="P1728" s="413">
        <f t="shared" si="173"/>
        <v>0</v>
      </c>
      <c r="Q1728" s="373" t="str">
        <f t="shared" si="174"/>
        <v/>
      </c>
      <c r="R1728" s="374">
        <v>0</v>
      </c>
      <c r="S1728" s="390">
        <v>0</v>
      </c>
      <c r="T1728" s="414">
        <v>0</v>
      </c>
      <c r="U1728" s="414">
        <v>0</v>
      </c>
      <c r="V1728" s="414">
        <v>0</v>
      </c>
      <c r="W1728" s="414">
        <v>0</v>
      </c>
      <c r="X1728" s="414">
        <v>0</v>
      </c>
      <c r="Y1728" s="414">
        <v>0</v>
      </c>
      <c r="Z1728" s="414">
        <v>0</v>
      </c>
      <c r="AA1728" s="414">
        <v>0</v>
      </c>
      <c r="AB1728" s="390">
        <v>0</v>
      </c>
      <c r="AC1728" s="429"/>
      <c r="AD1728" s="142">
        <v>0</v>
      </c>
      <c r="AE1728" s="416">
        <v>0</v>
      </c>
      <c r="AF1728" s="417"/>
      <c r="AG1728" s="375"/>
      <c r="AH1728" s="417"/>
      <c r="AI1728" s="421">
        <v>0</v>
      </c>
      <c r="AJ1728" s="421">
        <v>0</v>
      </c>
      <c r="AK1728" s="421">
        <v>0</v>
      </c>
      <c r="AL1728" s="126"/>
      <c r="AM1728" s="418"/>
      <c r="AN1728" s="418"/>
      <c r="AO1728" s="375">
        <v>0</v>
      </c>
    </row>
    <row r="1729" spans="1:41" ht="24" customHeight="1" x14ac:dyDescent="0.3">
      <c r="A1729" s="410" t="s">
        <v>6475</v>
      </c>
      <c r="B1729" s="411" t="s">
        <v>6476</v>
      </c>
      <c r="C1729" s="412" t="s">
        <v>5828</v>
      </c>
      <c r="D1729" s="367">
        <f t="shared" si="144"/>
        <v>0</v>
      </c>
      <c r="E1729" s="368">
        <f t="shared" si="145"/>
        <v>0</v>
      </c>
      <c r="F1729" s="368">
        <f t="shared" si="146"/>
        <v>0</v>
      </c>
      <c r="G1729" s="368">
        <f t="shared" si="147"/>
        <v>0</v>
      </c>
      <c r="H1729" s="368">
        <f t="shared" si="148"/>
        <v>0</v>
      </c>
      <c r="I1729" s="368">
        <f t="shared" si="149"/>
        <v>0</v>
      </c>
      <c r="J1729" s="368">
        <f t="shared" si="150"/>
        <v>0</v>
      </c>
      <c r="K1729" s="368">
        <f t="shared" si="151"/>
        <v>0</v>
      </c>
      <c r="L1729" s="368">
        <f t="shared" si="152"/>
        <v>0</v>
      </c>
      <c r="M1729" s="368">
        <f t="shared" si="153"/>
        <v>0</v>
      </c>
      <c r="N1729" s="370">
        <f t="shared" si="168"/>
        <v>0</v>
      </c>
      <c r="O1729" s="371"/>
      <c r="P1729" s="413">
        <f t="shared" si="173"/>
        <v>0</v>
      </c>
      <c r="Q1729" s="373" t="str">
        <f t="shared" si="174"/>
        <v/>
      </c>
      <c r="R1729" s="374">
        <v>0</v>
      </c>
      <c r="S1729" s="420">
        <v>0</v>
      </c>
      <c r="T1729" s="414">
        <v>0</v>
      </c>
      <c r="U1729" s="414">
        <v>0</v>
      </c>
      <c r="V1729" s="414">
        <v>0</v>
      </c>
      <c r="W1729" s="414">
        <v>0</v>
      </c>
      <c r="X1729" s="414">
        <v>0</v>
      </c>
      <c r="Y1729" s="414">
        <v>0</v>
      </c>
      <c r="Z1729" s="414">
        <v>0</v>
      </c>
      <c r="AA1729" s="414">
        <v>0</v>
      </c>
      <c r="AB1729" s="420">
        <v>0</v>
      </c>
      <c r="AC1729" s="429"/>
      <c r="AD1729" s="421">
        <v>0</v>
      </c>
      <c r="AE1729" s="416">
        <v>0</v>
      </c>
      <c r="AF1729" s="417"/>
      <c r="AG1729" s="375"/>
      <c r="AH1729" s="417"/>
      <c r="AI1729" s="421">
        <v>0</v>
      </c>
      <c r="AJ1729" s="421">
        <v>0</v>
      </c>
      <c r="AK1729" s="421">
        <v>0</v>
      </c>
      <c r="AL1729" s="126"/>
      <c r="AM1729" s="418"/>
      <c r="AN1729" s="418"/>
      <c r="AO1729" s="375">
        <v>0</v>
      </c>
    </row>
    <row r="1730" spans="1:41" ht="24" customHeight="1" x14ac:dyDescent="0.3">
      <c r="A1730" s="422" t="s">
        <v>6477</v>
      </c>
      <c r="B1730" s="423" t="s">
        <v>6478</v>
      </c>
      <c r="C1730" s="424" t="s">
        <v>4278</v>
      </c>
      <c r="D1730" s="367">
        <f t="shared" si="144"/>
        <v>16</v>
      </c>
      <c r="E1730" s="368">
        <f t="shared" si="145"/>
        <v>0</v>
      </c>
      <c r="F1730" s="368">
        <f t="shared" si="146"/>
        <v>0</v>
      </c>
      <c r="G1730" s="368">
        <f t="shared" si="147"/>
        <v>0</v>
      </c>
      <c r="H1730" s="368">
        <f t="shared" si="148"/>
        <v>0</v>
      </c>
      <c r="I1730" s="368">
        <f t="shared" si="149"/>
        <v>0</v>
      </c>
      <c r="J1730" s="368">
        <f t="shared" si="150"/>
        <v>0</v>
      </c>
      <c r="K1730" s="368">
        <f t="shared" si="151"/>
        <v>0</v>
      </c>
      <c r="L1730" s="368">
        <f t="shared" si="152"/>
        <v>0</v>
      </c>
      <c r="M1730" s="368">
        <f t="shared" si="153"/>
        <v>0</v>
      </c>
      <c r="N1730" s="446">
        <f t="shared" si="168"/>
        <v>16</v>
      </c>
      <c r="O1730" s="371"/>
      <c r="P1730" s="448">
        <f t="shared" si="173"/>
        <v>16</v>
      </c>
      <c r="Q1730" s="373">
        <f t="shared" si="174"/>
        <v>512</v>
      </c>
      <c r="R1730" s="374">
        <v>0</v>
      </c>
      <c r="S1730" s="420">
        <v>0</v>
      </c>
      <c r="T1730" s="414">
        <v>0</v>
      </c>
      <c r="U1730" s="414">
        <v>0</v>
      </c>
      <c r="V1730" s="414">
        <v>0</v>
      </c>
      <c r="W1730" s="414">
        <v>0</v>
      </c>
      <c r="X1730" s="414">
        <v>0</v>
      </c>
      <c r="Y1730" s="414">
        <v>0</v>
      </c>
      <c r="Z1730" s="414">
        <v>0</v>
      </c>
      <c r="AA1730" s="414">
        <v>0</v>
      </c>
      <c r="AB1730" s="420">
        <v>0</v>
      </c>
      <c r="AC1730" s="429"/>
      <c r="AD1730" s="142">
        <v>0</v>
      </c>
      <c r="AE1730" s="416">
        <v>0</v>
      </c>
      <c r="AF1730" s="433"/>
      <c r="AG1730" s="425">
        <v>16</v>
      </c>
      <c r="AH1730" s="433"/>
      <c r="AI1730" s="142">
        <v>0</v>
      </c>
      <c r="AJ1730" s="142">
        <v>0</v>
      </c>
      <c r="AK1730" s="142">
        <v>0</v>
      </c>
      <c r="AL1730" s="126"/>
      <c r="AM1730" s="418"/>
      <c r="AN1730" s="418"/>
      <c r="AO1730" s="375">
        <v>0</v>
      </c>
    </row>
    <row r="1731" spans="1:41" ht="24" customHeight="1" x14ac:dyDescent="0.3">
      <c r="A1731" s="419" t="s">
        <v>6479</v>
      </c>
      <c r="B1731" s="411" t="s">
        <v>6480</v>
      </c>
      <c r="C1731" s="412" t="s">
        <v>3222</v>
      </c>
      <c r="D1731" s="367">
        <f t="shared" si="144"/>
        <v>21</v>
      </c>
      <c r="E1731" s="368">
        <f t="shared" si="145"/>
        <v>14</v>
      </c>
      <c r="F1731" s="368">
        <f t="shared" si="146"/>
        <v>0</v>
      </c>
      <c r="G1731" s="368">
        <f t="shared" si="147"/>
        <v>0</v>
      </c>
      <c r="H1731" s="368">
        <f t="shared" si="148"/>
        <v>0</v>
      </c>
      <c r="I1731" s="368">
        <f t="shared" si="149"/>
        <v>0</v>
      </c>
      <c r="J1731" s="368">
        <f t="shared" si="150"/>
        <v>0</v>
      </c>
      <c r="K1731" s="368">
        <f t="shared" si="151"/>
        <v>0</v>
      </c>
      <c r="L1731" s="368">
        <f t="shared" si="152"/>
        <v>0</v>
      </c>
      <c r="M1731" s="368">
        <f t="shared" si="153"/>
        <v>0</v>
      </c>
      <c r="N1731" s="370">
        <f t="shared" si="168"/>
        <v>35</v>
      </c>
      <c r="O1731" s="371"/>
      <c r="P1731" s="413">
        <f t="shared" si="173"/>
        <v>35</v>
      </c>
      <c r="Q1731" s="373">
        <f t="shared" si="174"/>
        <v>243</v>
      </c>
      <c r="R1731" s="431">
        <v>0</v>
      </c>
      <c r="S1731" s="425">
        <v>14</v>
      </c>
      <c r="T1731" s="414">
        <v>0</v>
      </c>
      <c r="U1731" s="414">
        <v>0</v>
      </c>
      <c r="V1731" s="414">
        <v>0</v>
      </c>
      <c r="W1731" s="414">
        <v>0</v>
      </c>
      <c r="X1731" s="414">
        <v>0</v>
      </c>
      <c r="Y1731" s="414">
        <v>0</v>
      </c>
      <c r="Z1731" s="414">
        <v>0</v>
      </c>
      <c r="AA1731" s="414">
        <v>0</v>
      </c>
      <c r="AB1731" s="425">
        <v>0</v>
      </c>
      <c r="AC1731" s="415"/>
      <c r="AD1731" s="421">
        <v>0</v>
      </c>
      <c r="AE1731" s="416">
        <v>0</v>
      </c>
      <c r="AF1731" s="417">
        <v>21</v>
      </c>
      <c r="AG1731" s="375"/>
      <c r="AH1731" s="417"/>
      <c r="AI1731" s="142">
        <v>0</v>
      </c>
      <c r="AJ1731" s="142">
        <v>0</v>
      </c>
      <c r="AK1731" s="142">
        <v>0</v>
      </c>
      <c r="AL1731" s="434"/>
      <c r="AM1731" s="435"/>
      <c r="AN1731" s="435"/>
      <c r="AO1731" s="375">
        <v>0</v>
      </c>
    </row>
    <row r="1732" spans="1:41" ht="24" customHeight="1" x14ac:dyDescent="0.3">
      <c r="A1732" s="419" t="s">
        <v>6481</v>
      </c>
      <c r="B1732" s="411" t="s">
        <v>6482</v>
      </c>
      <c r="C1732" s="412" t="s">
        <v>1098</v>
      </c>
      <c r="D1732" s="367">
        <f t="shared" si="144"/>
        <v>0</v>
      </c>
      <c r="E1732" s="368">
        <f t="shared" si="145"/>
        <v>0</v>
      </c>
      <c r="F1732" s="368">
        <f t="shared" si="146"/>
        <v>0</v>
      </c>
      <c r="G1732" s="368">
        <f t="shared" si="147"/>
        <v>0</v>
      </c>
      <c r="H1732" s="368">
        <f t="shared" si="148"/>
        <v>0</v>
      </c>
      <c r="I1732" s="368">
        <f t="shared" si="149"/>
        <v>0</v>
      </c>
      <c r="J1732" s="368">
        <f t="shared" si="150"/>
        <v>0</v>
      </c>
      <c r="K1732" s="368">
        <f t="shared" si="151"/>
        <v>0</v>
      </c>
      <c r="L1732" s="368">
        <f t="shared" si="152"/>
        <v>0</v>
      </c>
      <c r="M1732" s="368">
        <f t="shared" si="153"/>
        <v>0</v>
      </c>
      <c r="N1732" s="370">
        <f t="shared" si="168"/>
        <v>0</v>
      </c>
      <c r="O1732" s="371"/>
      <c r="P1732" s="413">
        <f t="shared" si="173"/>
        <v>0</v>
      </c>
      <c r="Q1732" s="373" t="str">
        <f t="shared" si="174"/>
        <v/>
      </c>
      <c r="R1732" s="374">
        <v>0</v>
      </c>
      <c r="S1732" s="414">
        <v>0</v>
      </c>
      <c r="T1732" s="414">
        <v>0</v>
      </c>
      <c r="U1732" s="414">
        <v>0</v>
      </c>
      <c r="V1732" s="414">
        <v>0</v>
      </c>
      <c r="W1732" s="414">
        <v>0</v>
      </c>
      <c r="X1732" s="414">
        <v>0</v>
      </c>
      <c r="Y1732" s="414">
        <v>0</v>
      </c>
      <c r="Z1732" s="414">
        <v>0</v>
      </c>
      <c r="AA1732" s="414">
        <v>0</v>
      </c>
      <c r="AB1732" s="414">
        <v>0</v>
      </c>
      <c r="AC1732" s="429"/>
      <c r="AD1732" s="142">
        <v>0</v>
      </c>
      <c r="AE1732" s="416">
        <v>0</v>
      </c>
      <c r="AF1732" s="417"/>
      <c r="AG1732" s="375"/>
      <c r="AH1732" s="417"/>
      <c r="AI1732" s="421">
        <v>0</v>
      </c>
      <c r="AJ1732" s="421">
        <v>0</v>
      </c>
      <c r="AK1732" s="421">
        <v>0</v>
      </c>
      <c r="AL1732" s="126"/>
      <c r="AM1732" s="418"/>
      <c r="AN1732" s="418"/>
      <c r="AO1732" s="375">
        <v>0</v>
      </c>
    </row>
    <row r="1733" spans="1:41" ht="24" customHeight="1" x14ac:dyDescent="0.3">
      <c r="A1733" s="419" t="s">
        <v>2134</v>
      </c>
      <c r="B1733" s="411" t="s">
        <v>2135</v>
      </c>
      <c r="C1733" s="412" t="s">
        <v>81</v>
      </c>
      <c r="D1733" s="367">
        <f t="shared" si="144"/>
        <v>0</v>
      </c>
      <c r="E1733" s="368">
        <f t="shared" si="145"/>
        <v>0</v>
      </c>
      <c r="F1733" s="368">
        <f t="shared" si="146"/>
        <v>0</v>
      </c>
      <c r="G1733" s="368">
        <f t="shared" si="147"/>
        <v>0</v>
      </c>
      <c r="H1733" s="368">
        <f t="shared" si="148"/>
        <v>0</v>
      </c>
      <c r="I1733" s="368">
        <f t="shared" si="149"/>
        <v>0</v>
      </c>
      <c r="J1733" s="368">
        <f t="shared" si="150"/>
        <v>0</v>
      </c>
      <c r="K1733" s="368">
        <f t="shared" si="151"/>
        <v>0</v>
      </c>
      <c r="L1733" s="368">
        <f t="shared" si="152"/>
        <v>0</v>
      </c>
      <c r="M1733" s="368">
        <f t="shared" si="153"/>
        <v>0</v>
      </c>
      <c r="N1733" s="370">
        <f t="shared" si="168"/>
        <v>0</v>
      </c>
      <c r="O1733" s="371"/>
      <c r="P1733" s="413">
        <f t="shared" si="173"/>
        <v>0</v>
      </c>
      <c r="Q1733" s="373" t="str">
        <f t="shared" si="174"/>
        <v/>
      </c>
      <c r="R1733" s="374">
        <v>0</v>
      </c>
      <c r="S1733" s="420">
        <v>0</v>
      </c>
      <c r="T1733" s="414">
        <v>0</v>
      </c>
      <c r="U1733" s="414">
        <v>0</v>
      </c>
      <c r="V1733" s="414">
        <v>0</v>
      </c>
      <c r="W1733" s="414">
        <v>0</v>
      </c>
      <c r="X1733" s="414">
        <v>0</v>
      </c>
      <c r="Y1733" s="414">
        <v>0</v>
      </c>
      <c r="Z1733" s="414">
        <v>0</v>
      </c>
      <c r="AA1733" s="414">
        <v>0</v>
      </c>
      <c r="AB1733" s="420">
        <v>0</v>
      </c>
      <c r="AC1733" s="415"/>
      <c r="AD1733" s="421">
        <v>0</v>
      </c>
      <c r="AE1733" s="416">
        <v>0</v>
      </c>
      <c r="AF1733" s="433"/>
      <c r="AG1733" s="425"/>
      <c r="AH1733" s="433"/>
      <c r="AI1733" s="430">
        <v>0</v>
      </c>
      <c r="AJ1733" s="430">
        <v>0</v>
      </c>
      <c r="AK1733" s="430">
        <v>0</v>
      </c>
      <c r="AL1733" s="126"/>
      <c r="AM1733" s="418"/>
      <c r="AN1733" s="418"/>
      <c r="AO1733" s="375">
        <v>0</v>
      </c>
    </row>
    <row r="1734" spans="1:41" ht="24" customHeight="1" x14ac:dyDescent="0.3">
      <c r="A1734" s="419" t="s">
        <v>6483</v>
      </c>
      <c r="B1734" s="436" t="s">
        <v>6484</v>
      </c>
      <c r="C1734" s="437" t="s">
        <v>1575</v>
      </c>
      <c r="D1734" s="367">
        <f t="shared" si="144"/>
        <v>13</v>
      </c>
      <c r="E1734" s="368">
        <f t="shared" si="145"/>
        <v>0</v>
      </c>
      <c r="F1734" s="368">
        <f t="shared" si="146"/>
        <v>0</v>
      </c>
      <c r="G1734" s="368">
        <f t="shared" si="147"/>
        <v>0</v>
      </c>
      <c r="H1734" s="368">
        <f t="shared" si="148"/>
        <v>0</v>
      </c>
      <c r="I1734" s="368">
        <f t="shared" si="149"/>
        <v>0</v>
      </c>
      <c r="J1734" s="368">
        <f t="shared" si="150"/>
        <v>0</v>
      </c>
      <c r="K1734" s="368">
        <f t="shared" si="151"/>
        <v>0</v>
      </c>
      <c r="L1734" s="368">
        <f t="shared" si="152"/>
        <v>0</v>
      </c>
      <c r="M1734" s="368">
        <f t="shared" si="153"/>
        <v>0</v>
      </c>
      <c r="N1734" s="370">
        <f t="shared" si="168"/>
        <v>13</v>
      </c>
      <c r="O1734" s="371"/>
      <c r="P1734" s="413">
        <f t="shared" si="173"/>
        <v>13</v>
      </c>
      <c r="Q1734" s="373">
        <f t="shared" si="174"/>
        <v>599</v>
      </c>
      <c r="R1734" s="374">
        <v>0</v>
      </c>
      <c r="S1734" s="449">
        <v>0</v>
      </c>
      <c r="T1734" s="414">
        <v>0</v>
      </c>
      <c r="U1734" s="414">
        <v>0</v>
      </c>
      <c r="V1734" s="414">
        <v>0</v>
      </c>
      <c r="W1734" s="414">
        <v>0</v>
      </c>
      <c r="X1734" s="414">
        <v>0</v>
      </c>
      <c r="Y1734" s="414">
        <v>0</v>
      </c>
      <c r="Z1734" s="414">
        <v>0</v>
      </c>
      <c r="AA1734" s="414">
        <v>0</v>
      </c>
      <c r="AB1734" s="449">
        <v>0</v>
      </c>
      <c r="AC1734" s="415"/>
      <c r="AD1734" s="430">
        <v>0</v>
      </c>
      <c r="AE1734" s="427">
        <v>0</v>
      </c>
      <c r="AF1734" s="417">
        <v>13</v>
      </c>
      <c r="AG1734" s="375"/>
      <c r="AH1734" s="417"/>
      <c r="AI1734" s="389">
        <v>0</v>
      </c>
      <c r="AJ1734" s="389">
        <v>0</v>
      </c>
      <c r="AK1734" s="389">
        <v>0</v>
      </c>
      <c r="AL1734" s="126"/>
      <c r="AM1734" s="418"/>
      <c r="AN1734" s="418"/>
      <c r="AO1734" s="375">
        <v>0</v>
      </c>
    </row>
    <row r="1735" spans="1:41" ht="24" customHeight="1" x14ac:dyDescent="0.3">
      <c r="A1735" s="419" t="s">
        <v>6485</v>
      </c>
      <c r="B1735" s="411" t="s">
        <v>6486</v>
      </c>
      <c r="C1735" s="412" t="s">
        <v>2464</v>
      </c>
      <c r="D1735" s="367">
        <f t="shared" si="144"/>
        <v>0</v>
      </c>
      <c r="E1735" s="368">
        <f t="shared" si="145"/>
        <v>0</v>
      </c>
      <c r="F1735" s="368">
        <f t="shared" si="146"/>
        <v>0</v>
      </c>
      <c r="G1735" s="368">
        <f t="shared" si="147"/>
        <v>0</v>
      </c>
      <c r="H1735" s="368">
        <f t="shared" si="148"/>
        <v>0</v>
      </c>
      <c r="I1735" s="368">
        <f t="shared" si="149"/>
        <v>0</v>
      </c>
      <c r="J1735" s="368">
        <f t="shared" si="150"/>
        <v>0</v>
      </c>
      <c r="K1735" s="368">
        <f t="shared" si="151"/>
        <v>0</v>
      </c>
      <c r="L1735" s="368">
        <f t="shared" si="152"/>
        <v>0</v>
      </c>
      <c r="M1735" s="368">
        <f t="shared" si="153"/>
        <v>0</v>
      </c>
      <c r="N1735" s="370">
        <f t="shared" si="168"/>
        <v>0</v>
      </c>
      <c r="O1735" s="371"/>
      <c r="P1735" s="413">
        <f t="shared" si="173"/>
        <v>0</v>
      </c>
      <c r="Q1735" s="373" t="str">
        <f t="shared" si="174"/>
        <v/>
      </c>
      <c r="R1735" s="374">
        <v>0</v>
      </c>
      <c r="S1735" s="428">
        <v>0</v>
      </c>
      <c r="T1735" s="414">
        <v>0</v>
      </c>
      <c r="U1735" s="414">
        <v>0</v>
      </c>
      <c r="V1735" s="414">
        <v>0</v>
      </c>
      <c r="W1735" s="414">
        <v>0</v>
      </c>
      <c r="X1735" s="414">
        <v>0</v>
      </c>
      <c r="Y1735" s="414">
        <v>0</v>
      </c>
      <c r="Z1735" s="414">
        <v>0</v>
      </c>
      <c r="AA1735" s="414">
        <v>0</v>
      </c>
      <c r="AB1735" s="428">
        <v>0</v>
      </c>
      <c r="AC1735" s="415"/>
      <c r="AD1735" s="426">
        <v>0</v>
      </c>
      <c r="AE1735" s="427">
        <v>0</v>
      </c>
      <c r="AF1735" s="417"/>
      <c r="AG1735" s="375"/>
      <c r="AH1735" s="417"/>
      <c r="AI1735" s="421">
        <v>0</v>
      </c>
      <c r="AJ1735" s="421">
        <v>0</v>
      </c>
      <c r="AK1735" s="421">
        <v>0</v>
      </c>
      <c r="AL1735" s="126"/>
      <c r="AM1735" s="418"/>
      <c r="AN1735" s="418"/>
      <c r="AO1735" s="375">
        <v>0</v>
      </c>
    </row>
    <row r="1736" spans="1:41" ht="24" customHeight="1" x14ac:dyDescent="0.3">
      <c r="A1736" s="422" t="s">
        <v>6487</v>
      </c>
      <c r="B1736" s="423" t="s">
        <v>6486</v>
      </c>
      <c r="C1736" s="424" t="s">
        <v>2022</v>
      </c>
      <c r="D1736" s="367">
        <f t="shared" si="144"/>
        <v>0</v>
      </c>
      <c r="E1736" s="368">
        <f t="shared" si="145"/>
        <v>0</v>
      </c>
      <c r="F1736" s="368">
        <f t="shared" si="146"/>
        <v>0</v>
      </c>
      <c r="G1736" s="368">
        <f t="shared" si="147"/>
        <v>0</v>
      </c>
      <c r="H1736" s="368">
        <f t="shared" si="148"/>
        <v>0</v>
      </c>
      <c r="I1736" s="368">
        <f t="shared" si="149"/>
        <v>0</v>
      </c>
      <c r="J1736" s="368">
        <f t="shared" si="150"/>
        <v>0</v>
      </c>
      <c r="K1736" s="368">
        <f t="shared" si="151"/>
        <v>0</v>
      </c>
      <c r="L1736" s="368">
        <f t="shared" si="152"/>
        <v>0</v>
      </c>
      <c r="M1736" s="368">
        <f t="shared" si="153"/>
        <v>0</v>
      </c>
      <c r="N1736" s="370">
        <f t="shared" si="168"/>
        <v>0</v>
      </c>
      <c r="O1736" s="371"/>
      <c r="P1736" s="413">
        <f t="shared" si="173"/>
        <v>0</v>
      </c>
      <c r="Q1736" s="373" t="str">
        <f t="shared" si="174"/>
        <v/>
      </c>
      <c r="R1736" s="374">
        <v>0</v>
      </c>
      <c r="S1736" s="420">
        <v>0</v>
      </c>
      <c r="T1736" s="414">
        <v>0</v>
      </c>
      <c r="U1736" s="414">
        <v>0</v>
      </c>
      <c r="V1736" s="414">
        <v>0</v>
      </c>
      <c r="W1736" s="414">
        <v>0</v>
      </c>
      <c r="X1736" s="414">
        <v>0</v>
      </c>
      <c r="Y1736" s="414">
        <v>0</v>
      </c>
      <c r="Z1736" s="414">
        <v>0</v>
      </c>
      <c r="AA1736" s="414">
        <v>0</v>
      </c>
      <c r="AB1736" s="420">
        <v>0</v>
      </c>
      <c r="AC1736" s="415"/>
      <c r="AD1736" s="389">
        <v>0</v>
      </c>
      <c r="AE1736" s="427">
        <v>0</v>
      </c>
      <c r="AF1736" s="417"/>
      <c r="AG1736" s="375"/>
      <c r="AH1736" s="417"/>
      <c r="AI1736" s="426">
        <v>0</v>
      </c>
      <c r="AJ1736" s="426">
        <v>0</v>
      </c>
      <c r="AK1736" s="426">
        <v>0</v>
      </c>
      <c r="AL1736" s="126"/>
      <c r="AM1736" s="418"/>
      <c r="AN1736" s="418"/>
      <c r="AO1736" s="375">
        <v>0</v>
      </c>
    </row>
    <row r="1737" spans="1:41" ht="24" customHeight="1" x14ac:dyDescent="0.3">
      <c r="A1737" s="419" t="s">
        <v>6488</v>
      </c>
      <c r="B1737" s="436" t="s">
        <v>4293</v>
      </c>
      <c r="C1737" s="437" t="s">
        <v>834</v>
      </c>
      <c r="D1737" s="367">
        <f t="shared" si="144"/>
        <v>33</v>
      </c>
      <c r="E1737" s="368">
        <f t="shared" si="145"/>
        <v>0</v>
      </c>
      <c r="F1737" s="368">
        <f t="shared" si="146"/>
        <v>0</v>
      </c>
      <c r="G1737" s="368">
        <f t="shared" si="147"/>
        <v>0</v>
      </c>
      <c r="H1737" s="368">
        <f t="shared" si="148"/>
        <v>0</v>
      </c>
      <c r="I1737" s="368">
        <f t="shared" si="149"/>
        <v>0</v>
      </c>
      <c r="J1737" s="368">
        <f t="shared" si="150"/>
        <v>0</v>
      </c>
      <c r="K1737" s="368">
        <f t="shared" si="151"/>
        <v>0</v>
      </c>
      <c r="L1737" s="368">
        <f t="shared" si="152"/>
        <v>0</v>
      </c>
      <c r="M1737" s="368">
        <f t="shared" si="153"/>
        <v>0</v>
      </c>
      <c r="N1737" s="446">
        <f t="shared" si="168"/>
        <v>33</v>
      </c>
      <c r="O1737" s="371"/>
      <c r="P1737" s="448">
        <f t="shared" si="173"/>
        <v>33</v>
      </c>
      <c r="Q1737" s="373">
        <f t="shared" si="174"/>
        <v>262</v>
      </c>
      <c r="R1737" s="431">
        <v>0</v>
      </c>
      <c r="S1737" s="420">
        <v>0</v>
      </c>
      <c r="T1737" s="414">
        <v>0</v>
      </c>
      <c r="U1737" s="414">
        <v>0</v>
      </c>
      <c r="V1737" s="414">
        <v>0</v>
      </c>
      <c r="W1737" s="414">
        <v>0</v>
      </c>
      <c r="X1737" s="414">
        <v>0</v>
      </c>
      <c r="Y1737" s="414">
        <v>0</v>
      </c>
      <c r="Z1737" s="414">
        <v>0</v>
      </c>
      <c r="AA1737" s="414">
        <v>0</v>
      </c>
      <c r="AB1737" s="420">
        <v>0</v>
      </c>
      <c r="AC1737" s="429"/>
      <c r="AD1737" s="421">
        <v>0</v>
      </c>
      <c r="AE1737" s="416">
        <v>0</v>
      </c>
      <c r="AF1737" s="417">
        <v>33</v>
      </c>
      <c r="AG1737" s="375"/>
      <c r="AH1737" s="417"/>
      <c r="AI1737" s="421">
        <v>0</v>
      </c>
      <c r="AJ1737" s="421">
        <v>0</v>
      </c>
      <c r="AK1737" s="421">
        <v>0</v>
      </c>
      <c r="AL1737" s="434"/>
      <c r="AM1737" s="435"/>
      <c r="AN1737" s="435"/>
      <c r="AO1737" s="375">
        <v>0</v>
      </c>
    </row>
    <row r="1738" spans="1:41" ht="24" customHeight="1" x14ac:dyDescent="0.3">
      <c r="A1738" s="410" t="s">
        <v>6489</v>
      </c>
      <c r="B1738" s="436" t="s">
        <v>4294</v>
      </c>
      <c r="C1738" s="437" t="s">
        <v>834</v>
      </c>
      <c r="D1738" s="367">
        <f t="shared" si="144"/>
        <v>85</v>
      </c>
      <c r="E1738" s="368">
        <f t="shared" si="145"/>
        <v>0</v>
      </c>
      <c r="F1738" s="368">
        <f t="shared" si="146"/>
        <v>0</v>
      </c>
      <c r="G1738" s="368">
        <f t="shared" si="147"/>
        <v>0</v>
      </c>
      <c r="H1738" s="368">
        <f t="shared" si="148"/>
        <v>0</v>
      </c>
      <c r="I1738" s="368">
        <f t="shared" si="149"/>
        <v>0</v>
      </c>
      <c r="J1738" s="368">
        <f t="shared" si="150"/>
        <v>0</v>
      </c>
      <c r="K1738" s="368">
        <f t="shared" si="151"/>
        <v>0</v>
      </c>
      <c r="L1738" s="368">
        <f t="shared" si="152"/>
        <v>0</v>
      </c>
      <c r="M1738" s="368">
        <f t="shared" si="153"/>
        <v>0</v>
      </c>
      <c r="N1738" s="370">
        <f t="shared" si="168"/>
        <v>85</v>
      </c>
      <c r="O1738" s="371"/>
      <c r="P1738" s="413">
        <f t="shared" si="173"/>
        <v>85</v>
      </c>
      <c r="Q1738" s="373">
        <f t="shared" si="174"/>
        <v>89</v>
      </c>
      <c r="R1738" s="374">
        <v>0</v>
      </c>
      <c r="S1738" s="432">
        <v>0</v>
      </c>
      <c r="T1738" s="414">
        <v>0</v>
      </c>
      <c r="U1738" s="414">
        <v>0</v>
      </c>
      <c r="V1738" s="414">
        <v>0</v>
      </c>
      <c r="W1738" s="414">
        <v>0</v>
      </c>
      <c r="X1738" s="414">
        <v>0</v>
      </c>
      <c r="Y1738" s="414">
        <v>0</v>
      </c>
      <c r="Z1738" s="414">
        <v>0</v>
      </c>
      <c r="AA1738" s="414">
        <v>0</v>
      </c>
      <c r="AB1738" s="432">
        <v>0</v>
      </c>
      <c r="AC1738" s="415"/>
      <c r="AD1738" s="426">
        <v>0</v>
      </c>
      <c r="AE1738" s="427">
        <v>0</v>
      </c>
      <c r="AF1738" s="417"/>
      <c r="AG1738" s="375"/>
      <c r="AH1738" s="417"/>
      <c r="AI1738" s="124">
        <v>0</v>
      </c>
      <c r="AJ1738" s="124">
        <v>85</v>
      </c>
      <c r="AK1738" s="124">
        <v>0</v>
      </c>
      <c r="AL1738" s="126"/>
      <c r="AM1738" s="418"/>
      <c r="AN1738" s="418"/>
      <c r="AO1738" s="375">
        <v>0</v>
      </c>
    </row>
    <row r="1739" spans="1:41" ht="24" customHeight="1" x14ac:dyDescent="0.3">
      <c r="A1739" s="419" t="s">
        <v>6490</v>
      </c>
      <c r="B1739" s="436" t="s">
        <v>6491</v>
      </c>
      <c r="C1739" s="437" t="s">
        <v>1919</v>
      </c>
      <c r="D1739" s="367">
        <f t="shared" si="144"/>
        <v>17</v>
      </c>
      <c r="E1739" s="368">
        <f t="shared" si="145"/>
        <v>16</v>
      </c>
      <c r="F1739" s="368">
        <f t="shared" si="146"/>
        <v>0</v>
      </c>
      <c r="G1739" s="368">
        <f t="shared" si="147"/>
        <v>0</v>
      </c>
      <c r="H1739" s="368">
        <f t="shared" si="148"/>
        <v>0</v>
      </c>
      <c r="I1739" s="368">
        <f t="shared" si="149"/>
        <v>0</v>
      </c>
      <c r="J1739" s="368">
        <f t="shared" si="150"/>
        <v>0</v>
      </c>
      <c r="K1739" s="368">
        <f t="shared" si="151"/>
        <v>0</v>
      </c>
      <c r="L1739" s="368">
        <f t="shared" si="152"/>
        <v>0</v>
      </c>
      <c r="M1739" s="368">
        <f t="shared" si="153"/>
        <v>0</v>
      </c>
      <c r="N1739" s="370">
        <f t="shared" si="168"/>
        <v>33</v>
      </c>
      <c r="O1739" s="371"/>
      <c r="P1739" s="413">
        <f t="shared" si="173"/>
        <v>33</v>
      </c>
      <c r="Q1739" s="373">
        <f t="shared" si="174"/>
        <v>262</v>
      </c>
      <c r="R1739" s="374">
        <v>0</v>
      </c>
      <c r="S1739" s="420">
        <v>0</v>
      </c>
      <c r="T1739" s="414">
        <v>0</v>
      </c>
      <c r="U1739" s="414">
        <v>0</v>
      </c>
      <c r="V1739" s="414">
        <v>0</v>
      </c>
      <c r="W1739" s="414">
        <v>0</v>
      </c>
      <c r="X1739" s="414">
        <v>0</v>
      </c>
      <c r="Y1739" s="414">
        <v>0</v>
      </c>
      <c r="Z1739" s="414">
        <v>0</v>
      </c>
      <c r="AA1739" s="414">
        <v>0</v>
      </c>
      <c r="AB1739" s="420">
        <v>17</v>
      </c>
      <c r="AC1739" s="415"/>
      <c r="AD1739" s="124">
        <v>0</v>
      </c>
      <c r="AE1739" s="416">
        <v>0</v>
      </c>
      <c r="AF1739" s="417"/>
      <c r="AG1739" s="375">
        <v>16</v>
      </c>
      <c r="AH1739" s="417"/>
      <c r="AI1739" s="142">
        <v>0</v>
      </c>
      <c r="AJ1739" s="142">
        <v>0</v>
      </c>
      <c r="AK1739" s="142">
        <v>0</v>
      </c>
      <c r="AL1739" s="126"/>
      <c r="AM1739" s="418"/>
      <c r="AN1739" s="418"/>
      <c r="AO1739" s="375">
        <v>0</v>
      </c>
    </row>
    <row r="1740" spans="1:41" ht="24" customHeight="1" x14ac:dyDescent="0.3">
      <c r="A1740" s="422" t="s">
        <v>2142</v>
      </c>
      <c r="B1740" s="475" t="s">
        <v>2143</v>
      </c>
      <c r="C1740" s="476" t="s">
        <v>269</v>
      </c>
      <c r="D1740" s="367">
        <f t="shared" si="144"/>
        <v>8</v>
      </c>
      <c r="E1740" s="368">
        <f t="shared" si="145"/>
        <v>4</v>
      </c>
      <c r="F1740" s="368">
        <f t="shared" si="146"/>
        <v>0</v>
      </c>
      <c r="G1740" s="368">
        <f t="shared" si="147"/>
        <v>0</v>
      </c>
      <c r="H1740" s="368">
        <f t="shared" si="148"/>
        <v>0</v>
      </c>
      <c r="I1740" s="368">
        <f t="shared" si="149"/>
        <v>0</v>
      </c>
      <c r="J1740" s="368">
        <f t="shared" si="150"/>
        <v>0</v>
      </c>
      <c r="K1740" s="368">
        <f t="shared" si="151"/>
        <v>0</v>
      </c>
      <c r="L1740" s="368">
        <f t="shared" si="152"/>
        <v>0</v>
      </c>
      <c r="M1740" s="368">
        <f t="shared" si="153"/>
        <v>0</v>
      </c>
      <c r="N1740" s="370">
        <f t="shared" si="168"/>
        <v>12</v>
      </c>
      <c r="O1740" s="371"/>
      <c r="P1740" s="413">
        <f t="shared" si="173"/>
        <v>12</v>
      </c>
      <c r="Q1740" s="373">
        <f t="shared" si="174"/>
        <v>621</v>
      </c>
      <c r="R1740" s="431">
        <v>0</v>
      </c>
      <c r="S1740" s="420">
        <v>0</v>
      </c>
      <c r="T1740" s="414">
        <v>0</v>
      </c>
      <c r="U1740" s="414">
        <v>0</v>
      </c>
      <c r="V1740" s="414">
        <v>0</v>
      </c>
      <c r="W1740" s="414">
        <v>0</v>
      </c>
      <c r="X1740" s="414">
        <v>0</v>
      </c>
      <c r="Y1740" s="414">
        <v>0</v>
      </c>
      <c r="Z1740" s="414">
        <v>0</v>
      </c>
      <c r="AA1740" s="414">
        <v>0</v>
      </c>
      <c r="AB1740" s="420">
        <v>4</v>
      </c>
      <c r="AC1740" s="415"/>
      <c r="AD1740" s="421">
        <v>0</v>
      </c>
      <c r="AE1740" s="416">
        <v>0</v>
      </c>
      <c r="AF1740" s="417">
        <v>8</v>
      </c>
      <c r="AG1740" s="375"/>
      <c r="AH1740" s="417"/>
      <c r="AI1740" s="421">
        <v>0</v>
      </c>
      <c r="AJ1740" s="421">
        <v>0</v>
      </c>
      <c r="AK1740" s="421">
        <v>0</v>
      </c>
      <c r="AL1740" s="434"/>
      <c r="AM1740" s="435"/>
      <c r="AN1740" s="435"/>
      <c r="AO1740" s="375">
        <v>0</v>
      </c>
    </row>
    <row r="1741" spans="1:41" ht="24" customHeight="1" x14ac:dyDescent="0.3">
      <c r="A1741" s="419" t="s">
        <v>6492</v>
      </c>
      <c r="B1741" s="411" t="s">
        <v>6493</v>
      </c>
      <c r="C1741" s="412" t="s">
        <v>3469</v>
      </c>
      <c r="D1741" s="367">
        <f t="shared" si="144"/>
        <v>9</v>
      </c>
      <c r="E1741" s="368">
        <f t="shared" si="145"/>
        <v>0</v>
      </c>
      <c r="F1741" s="368">
        <f t="shared" si="146"/>
        <v>0</v>
      </c>
      <c r="G1741" s="368">
        <f t="shared" si="147"/>
        <v>0</v>
      </c>
      <c r="H1741" s="368">
        <f t="shared" si="148"/>
        <v>0</v>
      </c>
      <c r="I1741" s="368">
        <f t="shared" si="149"/>
        <v>0</v>
      </c>
      <c r="J1741" s="368">
        <f t="shared" si="150"/>
        <v>0</v>
      </c>
      <c r="K1741" s="368">
        <f t="shared" si="151"/>
        <v>0</v>
      </c>
      <c r="L1741" s="368">
        <f t="shared" si="152"/>
        <v>0</v>
      </c>
      <c r="M1741" s="368">
        <f t="shared" si="153"/>
        <v>0</v>
      </c>
      <c r="N1741" s="370">
        <f t="shared" si="168"/>
        <v>9</v>
      </c>
      <c r="O1741" s="371"/>
      <c r="P1741" s="413">
        <f t="shared" si="173"/>
        <v>9</v>
      </c>
      <c r="Q1741" s="373">
        <f t="shared" si="174"/>
        <v>728</v>
      </c>
      <c r="R1741" s="374">
        <v>0</v>
      </c>
      <c r="S1741" s="420">
        <v>0</v>
      </c>
      <c r="T1741" s="414">
        <v>0</v>
      </c>
      <c r="U1741" s="414">
        <v>0</v>
      </c>
      <c r="V1741" s="414">
        <v>0</v>
      </c>
      <c r="W1741" s="414">
        <v>0</v>
      </c>
      <c r="X1741" s="414">
        <v>0</v>
      </c>
      <c r="Y1741" s="414">
        <v>0</v>
      </c>
      <c r="Z1741" s="414">
        <v>0</v>
      </c>
      <c r="AA1741" s="414">
        <v>0</v>
      </c>
      <c r="AB1741" s="420">
        <v>0</v>
      </c>
      <c r="AC1741" s="429"/>
      <c r="AD1741" s="430">
        <v>0</v>
      </c>
      <c r="AE1741" s="427">
        <v>0</v>
      </c>
      <c r="AF1741" s="417"/>
      <c r="AG1741" s="375">
        <v>9</v>
      </c>
      <c r="AH1741" s="417"/>
      <c r="AI1741" s="430">
        <v>0</v>
      </c>
      <c r="AJ1741" s="430">
        <v>0</v>
      </c>
      <c r="AK1741" s="430">
        <v>0</v>
      </c>
      <c r="AL1741" s="126"/>
      <c r="AM1741" s="418"/>
      <c r="AN1741" s="418"/>
      <c r="AO1741" s="375">
        <v>0</v>
      </c>
    </row>
    <row r="1742" spans="1:41" ht="24" customHeight="1" x14ac:dyDescent="0.3">
      <c r="A1742" s="410" t="s">
        <v>6494</v>
      </c>
      <c r="B1742" s="411" t="s">
        <v>6495</v>
      </c>
      <c r="C1742" s="412" t="s">
        <v>2551</v>
      </c>
      <c r="D1742" s="367">
        <f t="shared" si="144"/>
        <v>60</v>
      </c>
      <c r="E1742" s="368">
        <f t="shared" si="145"/>
        <v>34</v>
      </c>
      <c r="F1742" s="368">
        <f t="shared" si="146"/>
        <v>0</v>
      </c>
      <c r="G1742" s="368">
        <f t="shared" si="147"/>
        <v>0</v>
      </c>
      <c r="H1742" s="368">
        <f t="shared" si="148"/>
        <v>0</v>
      </c>
      <c r="I1742" s="368">
        <f t="shared" si="149"/>
        <v>0</v>
      </c>
      <c r="J1742" s="368">
        <f t="shared" si="150"/>
        <v>0</v>
      </c>
      <c r="K1742" s="368">
        <f t="shared" si="151"/>
        <v>0</v>
      </c>
      <c r="L1742" s="368">
        <f t="shared" si="152"/>
        <v>0</v>
      </c>
      <c r="M1742" s="368">
        <f t="shared" si="153"/>
        <v>0</v>
      </c>
      <c r="N1742" s="370">
        <f t="shared" si="168"/>
        <v>94</v>
      </c>
      <c r="O1742" s="371"/>
      <c r="P1742" s="413">
        <f t="shared" si="173"/>
        <v>94</v>
      </c>
      <c r="Q1742" s="373">
        <f t="shared" si="174"/>
        <v>81</v>
      </c>
      <c r="R1742" s="431">
        <v>0</v>
      </c>
      <c r="S1742" s="425">
        <v>34</v>
      </c>
      <c r="T1742" s="414">
        <v>0</v>
      </c>
      <c r="U1742" s="414">
        <v>0</v>
      </c>
      <c r="V1742" s="414">
        <v>0</v>
      </c>
      <c r="W1742" s="414">
        <v>0</v>
      </c>
      <c r="X1742" s="414">
        <v>0</v>
      </c>
      <c r="Y1742" s="414">
        <v>0</v>
      </c>
      <c r="Z1742" s="414">
        <v>0</v>
      </c>
      <c r="AA1742" s="414">
        <v>0</v>
      </c>
      <c r="AB1742" s="425">
        <v>0</v>
      </c>
      <c r="AC1742" s="429"/>
      <c r="AD1742" s="142">
        <v>0</v>
      </c>
      <c r="AE1742" s="416">
        <v>0</v>
      </c>
      <c r="AF1742" s="417"/>
      <c r="AG1742" s="375"/>
      <c r="AH1742" s="417">
        <v>60</v>
      </c>
      <c r="AI1742" s="421">
        <v>0</v>
      </c>
      <c r="AJ1742" s="421">
        <v>0</v>
      </c>
      <c r="AK1742" s="421">
        <v>0</v>
      </c>
      <c r="AL1742" s="434"/>
      <c r="AM1742" s="435"/>
      <c r="AN1742" s="435"/>
      <c r="AO1742" s="375">
        <v>0</v>
      </c>
    </row>
    <row r="1743" spans="1:41" ht="24" customHeight="1" x14ac:dyDescent="0.3">
      <c r="A1743" s="419" t="s">
        <v>6496</v>
      </c>
      <c r="B1743" s="411" t="s">
        <v>6497</v>
      </c>
      <c r="C1743" s="412" t="s">
        <v>2551</v>
      </c>
      <c r="D1743" s="367">
        <f t="shared" si="144"/>
        <v>13</v>
      </c>
      <c r="E1743" s="368">
        <f t="shared" si="145"/>
        <v>11</v>
      </c>
      <c r="F1743" s="368">
        <f t="shared" si="146"/>
        <v>0</v>
      </c>
      <c r="G1743" s="368">
        <f t="shared" si="147"/>
        <v>0</v>
      </c>
      <c r="H1743" s="368">
        <f t="shared" si="148"/>
        <v>0</v>
      </c>
      <c r="I1743" s="368">
        <f t="shared" si="149"/>
        <v>0</v>
      </c>
      <c r="J1743" s="368">
        <f t="shared" si="150"/>
        <v>0</v>
      </c>
      <c r="K1743" s="368">
        <f t="shared" si="151"/>
        <v>0</v>
      </c>
      <c r="L1743" s="368">
        <f t="shared" si="152"/>
        <v>0</v>
      </c>
      <c r="M1743" s="368">
        <f t="shared" si="153"/>
        <v>0</v>
      </c>
      <c r="N1743" s="370">
        <f t="shared" si="168"/>
        <v>24</v>
      </c>
      <c r="O1743" s="371"/>
      <c r="P1743" s="413">
        <f t="shared" si="173"/>
        <v>24</v>
      </c>
      <c r="Q1743" s="373">
        <f t="shared" si="174"/>
        <v>362</v>
      </c>
      <c r="R1743" s="374">
        <v>0</v>
      </c>
      <c r="S1743" s="425">
        <v>0</v>
      </c>
      <c r="T1743" s="414">
        <v>0</v>
      </c>
      <c r="U1743" s="414">
        <v>0</v>
      </c>
      <c r="V1743" s="414">
        <v>0</v>
      </c>
      <c r="W1743" s="414">
        <v>0</v>
      </c>
      <c r="X1743" s="414">
        <v>0</v>
      </c>
      <c r="Y1743" s="414">
        <v>0</v>
      </c>
      <c r="Z1743" s="414">
        <v>0</v>
      </c>
      <c r="AA1743" s="414">
        <v>0</v>
      </c>
      <c r="AB1743" s="425">
        <v>11</v>
      </c>
      <c r="AC1743" s="415"/>
      <c r="AD1743" s="421">
        <v>0</v>
      </c>
      <c r="AE1743" s="416">
        <v>0</v>
      </c>
      <c r="AF1743" s="417"/>
      <c r="AG1743" s="375">
        <v>13</v>
      </c>
      <c r="AH1743" s="417"/>
      <c r="AI1743" s="426">
        <v>0</v>
      </c>
      <c r="AJ1743" s="426">
        <v>0</v>
      </c>
      <c r="AK1743" s="426">
        <v>0</v>
      </c>
      <c r="AL1743" s="126"/>
      <c r="AM1743" s="418"/>
      <c r="AN1743" s="418"/>
      <c r="AO1743" s="375">
        <v>0</v>
      </c>
    </row>
    <row r="1744" spans="1:41" ht="24" customHeight="1" x14ac:dyDescent="0.3">
      <c r="A1744" s="419" t="s">
        <v>6498</v>
      </c>
      <c r="B1744" s="436" t="s">
        <v>6499</v>
      </c>
      <c r="C1744" s="437" t="s">
        <v>2014</v>
      </c>
      <c r="D1744" s="367">
        <f t="shared" si="144"/>
        <v>0</v>
      </c>
      <c r="E1744" s="368">
        <f t="shared" si="145"/>
        <v>0</v>
      </c>
      <c r="F1744" s="368">
        <f t="shared" si="146"/>
        <v>0</v>
      </c>
      <c r="G1744" s="368">
        <f t="shared" si="147"/>
        <v>0</v>
      </c>
      <c r="H1744" s="368">
        <f t="shared" si="148"/>
        <v>0</v>
      </c>
      <c r="I1744" s="368">
        <f t="shared" si="149"/>
        <v>0</v>
      </c>
      <c r="J1744" s="368">
        <f t="shared" si="150"/>
        <v>0</v>
      </c>
      <c r="K1744" s="368">
        <f t="shared" si="151"/>
        <v>0</v>
      </c>
      <c r="L1744" s="368">
        <f t="shared" si="152"/>
        <v>0</v>
      </c>
      <c r="M1744" s="368">
        <f t="shared" si="153"/>
        <v>0</v>
      </c>
      <c r="N1744" s="370">
        <f t="shared" si="168"/>
        <v>0</v>
      </c>
      <c r="O1744" s="371"/>
      <c r="P1744" s="413">
        <f t="shared" si="173"/>
        <v>0</v>
      </c>
      <c r="Q1744" s="373" t="str">
        <f t="shared" si="174"/>
        <v/>
      </c>
      <c r="R1744" s="374">
        <v>0</v>
      </c>
      <c r="S1744" s="420">
        <v>0</v>
      </c>
      <c r="T1744" s="414">
        <v>0</v>
      </c>
      <c r="U1744" s="414">
        <v>0</v>
      </c>
      <c r="V1744" s="414">
        <v>0</v>
      </c>
      <c r="W1744" s="414">
        <v>0</v>
      </c>
      <c r="X1744" s="414">
        <v>0</v>
      </c>
      <c r="Y1744" s="414">
        <v>0</v>
      </c>
      <c r="Z1744" s="414">
        <v>0</v>
      </c>
      <c r="AA1744" s="414">
        <v>0</v>
      </c>
      <c r="AB1744" s="420">
        <v>0</v>
      </c>
      <c r="AC1744" s="415"/>
      <c r="AD1744" s="421">
        <v>0</v>
      </c>
      <c r="AE1744" s="416">
        <v>0</v>
      </c>
      <c r="AF1744" s="433"/>
      <c r="AG1744" s="425"/>
      <c r="AH1744" s="433"/>
      <c r="AI1744" s="426">
        <v>0</v>
      </c>
      <c r="AJ1744" s="426">
        <v>0</v>
      </c>
      <c r="AK1744" s="426">
        <v>0</v>
      </c>
      <c r="AL1744" s="126"/>
      <c r="AM1744" s="418"/>
      <c r="AN1744" s="418"/>
      <c r="AO1744" s="375">
        <v>0</v>
      </c>
    </row>
    <row r="1745" spans="1:41" ht="24" customHeight="1" x14ac:dyDescent="0.3">
      <c r="A1745" s="419" t="s">
        <v>6501</v>
      </c>
      <c r="B1745" s="411" t="s">
        <v>6502</v>
      </c>
      <c r="C1745" s="412" t="s">
        <v>2298</v>
      </c>
      <c r="D1745" s="367">
        <f t="shared" si="144"/>
        <v>16</v>
      </c>
      <c r="E1745" s="368">
        <f t="shared" si="145"/>
        <v>4</v>
      </c>
      <c r="F1745" s="368">
        <f t="shared" si="146"/>
        <v>0</v>
      </c>
      <c r="G1745" s="368">
        <f t="shared" si="147"/>
        <v>0</v>
      </c>
      <c r="H1745" s="368">
        <f t="shared" si="148"/>
        <v>0</v>
      </c>
      <c r="I1745" s="368">
        <f t="shared" si="149"/>
        <v>0</v>
      </c>
      <c r="J1745" s="368">
        <f t="shared" si="150"/>
        <v>0</v>
      </c>
      <c r="K1745" s="368">
        <f t="shared" si="151"/>
        <v>0</v>
      </c>
      <c r="L1745" s="368">
        <f t="shared" si="152"/>
        <v>0</v>
      </c>
      <c r="M1745" s="368">
        <f t="shared" si="153"/>
        <v>0</v>
      </c>
      <c r="N1745" s="370">
        <f t="shared" si="168"/>
        <v>20</v>
      </c>
      <c r="O1745" s="371"/>
      <c r="P1745" s="413">
        <f t="shared" si="173"/>
        <v>20</v>
      </c>
      <c r="Q1745" s="373">
        <f t="shared" si="174"/>
        <v>427</v>
      </c>
      <c r="R1745" s="374">
        <v>0</v>
      </c>
      <c r="S1745" s="425">
        <v>0</v>
      </c>
      <c r="T1745" s="414">
        <v>0</v>
      </c>
      <c r="U1745" s="414">
        <v>0</v>
      </c>
      <c r="V1745" s="414">
        <v>0</v>
      </c>
      <c r="W1745" s="414">
        <v>0</v>
      </c>
      <c r="X1745" s="414">
        <v>0</v>
      </c>
      <c r="Y1745" s="414">
        <v>0</v>
      </c>
      <c r="Z1745" s="414">
        <v>0</v>
      </c>
      <c r="AA1745" s="414">
        <v>0</v>
      </c>
      <c r="AB1745" s="425">
        <v>4</v>
      </c>
      <c r="AC1745" s="415"/>
      <c r="AD1745" s="430">
        <v>0</v>
      </c>
      <c r="AE1745" s="427">
        <v>0</v>
      </c>
      <c r="AF1745" s="417"/>
      <c r="AG1745" s="375">
        <v>16</v>
      </c>
      <c r="AH1745" s="417"/>
      <c r="AI1745" s="426">
        <v>0</v>
      </c>
      <c r="AJ1745" s="426">
        <v>0</v>
      </c>
      <c r="AK1745" s="426">
        <v>0</v>
      </c>
      <c r="AL1745" s="126"/>
      <c r="AM1745" s="418"/>
      <c r="AN1745" s="418"/>
      <c r="AO1745" s="425">
        <v>0</v>
      </c>
    </row>
    <row r="1746" spans="1:41" ht="24" customHeight="1" x14ac:dyDescent="0.3">
      <c r="A1746" s="410" t="s">
        <v>6503</v>
      </c>
      <c r="B1746" s="436" t="s">
        <v>6504</v>
      </c>
      <c r="C1746" s="437" t="s">
        <v>2318</v>
      </c>
      <c r="D1746" s="367">
        <f t="shared" si="144"/>
        <v>6</v>
      </c>
      <c r="E1746" s="368">
        <f t="shared" si="145"/>
        <v>5</v>
      </c>
      <c r="F1746" s="368">
        <f t="shared" si="146"/>
        <v>0</v>
      </c>
      <c r="G1746" s="368">
        <f t="shared" si="147"/>
        <v>0</v>
      </c>
      <c r="H1746" s="368">
        <f t="shared" si="148"/>
        <v>0</v>
      </c>
      <c r="I1746" s="368">
        <f t="shared" si="149"/>
        <v>0</v>
      </c>
      <c r="J1746" s="368">
        <f t="shared" si="150"/>
        <v>0</v>
      </c>
      <c r="K1746" s="368">
        <f t="shared" si="151"/>
        <v>0</v>
      </c>
      <c r="L1746" s="368">
        <f t="shared" si="152"/>
        <v>0</v>
      </c>
      <c r="M1746" s="368">
        <f t="shared" si="153"/>
        <v>0</v>
      </c>
      <c r="N1746" s="370">
        <f t="shared" si="168"/>
        <v>11</v>
      </c>
      <c r="O1746" s="371"/>
      <c r="P1746" s="413">
        <f t="shared" si="173"/>
        <v>11</v>
      </c>
      <c r="Q1746" s="373">
        <f t="shared" si="174"/>
        <v>674</v>
      </c>
      <c r="R1746" s="374">
        <v>0</v>
      </c>
      <c r="S1746" s="414">
        <v>0</v>
      </c>
      <c r="T1746" s="414">
        <v>0</v>
      </c>
      <c r="U1746" s="414">
        <v>0</v>
      </c>
      <c r="V1746" s="414">
        <v>0</v>
      </c>
      <c r="W1746" s="414">
        <v>0</v>
      </c>
      <c r="X1746" s="414">
        <v>0</v>
      </c>
      <c r="Y1746" s="414">
        <v>0</v>
      </c>
      <c r="Z1746" s="414">
        <v>0</v>
      </c>
      <c r="AA1746" s="414">
        <v>0</v>
      </c>
      <c r="AB1746" s="414">
        <v>5</v>
      </c>
      <c r="AC1746" s="415"/>
      <c r="AD1746" s="421">
        <v>0</v>
      </c>
      <c r="AE1746" s="416">
        <v>0</v>
      </c>
      <c r="AF1746" s="417"/>
      <c r="AG1746" s="375">
        <v>6</v>
      </c>
      <c r="AH1746" s="417"/>
      <c r="AI1746" s="421">
        <v>0</v>
      </c>
      <c r="AJ1746" s="421">
        <v>0</v>
      </c>
      <c r="AK1746" s="421">
        <v>0</v>
      </c>
      <c r="AL1746" s="126"/>
      <c r="AM1746" s="418"/>
      <c r="AN1746" s="418"/>
      <c r="AO1746" s="375">
        <v>0</v>
      </c>
    </row>
    <row r="1747" spans="1:41" ht="24" customHeight="1" x14ac:dyDescent="0.3">
      <c r="A1747" s="410" t="s">
        <v>6505</v>
      </c>
      <c r="B1747" s="411" t="s">
        <v>6506</v>
      </c>
      <c r="C1747" s="412" t="s">
        <v>2113</v>
      </c>
      <c r="D1747" s="367">
        <f t="shared" si="144"/>
        <v>0</v>
      </c>
      <c r="E1747" s="368">
        <f t="shared" si="145"/>
        <v>0</v>
      </c>
      <c r="F1747" s="368">
        <f t="shared" si="146"/>
        <v>0</v>
      </c>
      <c r="G1747" s="368">
        <f t="shared" si="147"/>
        <v>0</v>
      </c>
      <c r="H1747" s="368">
        <f t="shared" si="148"/>
        <v>0</v>
      </c>
      <c r="I1747" s="368">
        <f t="shared" si="149"/>
        <v>0</v>
      </c>
      <c r="J1747" s="368">
        <f t="shared" si="150"/>
        <v>0</v>
      </c>
      <c r="K1747" s="368">
        <f t="shared" si="151"/>
        <v>0</v>
      </c>
      <c r="L1747" s="368">
        <f t="shared" si="152"/>
        <v>0</v>
      </c>
      <c r="M1747" s="368">
        <f t="shared" si="153"/>
        <v>0</v>
      </c>
      <c r="N1747" s="370">
        <f t="shared" si="168"/>
        <v>0</v>
      </c>
      <c r="O1747" s="371"/>
      <c r="P1747" s="413">
        <f t="shared" si="173"/>
        <v>0</v>
      </c>
      <c r="Q1747" s="373" t="str">
        <f t="shared" si="174"/>
        <v/>
      </c>
      <c r="R1747" s="374">
        <v>0</v>
      </c>
      <c r="S1747" s="414">
        <v>0</v>
      </c>
      <c r="T1747" s="414">
        <v>0</v>
      </c>
      <c r="U1747" s="414">
        <v>0</v>
      </c>
      <c r="V1747" s="414">
        <v>0</v>
      </c>
      <c r="W1747" s="414">
        <v>0</v>
      </c>
      <c r="X1747" s="414">
        <v>0</v>
      </c>
      <c r="Y1747" s="414">
        <v>0</v>
      </c>
      <c r="Z1747" s="414">
        <v>0</v>
      </c>
      <c r="AA1747" s="414">
        <v>0</v>
      </c>
      <c r="AB1747" s="414">
        <v>0</v>
      </c>
      <c r="AC1747" s="415"/>
      <c r="AD1747" s="421">
        <v>0</v>
      </c>
      <c r="AE1747" s="416">
        <v>0</v>
      </c>
      <c r="AF1747" s="417"/>
      <c r="AG1747" s="375"/>
      <c r="AH1747" s="417"/>
      <c r="AI1747" s="426">
        <v>0</v>
      </c>
      <c r="AJ1747" s="426">
        <v>0</v>
      </c>
      <c r="AK1747" s="426">
        <v>0</v>
      </c>
      <c r="AL1747" s="126"/>
      <c r="AM1747" s="418"/>
      <c r="AN1747" s="418"/>
      <c r="AO1747" s="375">
        <v>0</v>
      </c>
    </row>
    <row r="1748" spans="1:41" ht="24" customHeight="1" x14ac:dyDescent="0.3">
      <c r="A1748" s="419" t="s">
        <v>6509</v>
      </c>
      <c r="B1748" s="411" t="s">
        <v>6510</v>
      </c>
      <c r="C1748" s="412" t="s">
        <v>2900</v>
      </c>
      <c r="D1748" s="367">
        <f t="shared" si="144"/>
        <v>0</v>
      </c>
      <c r="E1748" s="368">
        <f t="shared" si="145"/>
        <v>0</v>
      </c>
      <c r="F1748" s="368">
        <f t="shared" si="146"/>
        <v>0</v>
      </c>
      <c r="G1748" s="368">
        <f t="shared" si="147"/>
        <v>0</v>
      </c>
      <c r="H1748" s="368">
        <f t="shared" si="148"/>
        <v>0</v>
      </c>
      <c r="I1748" s="368">
        <f t="shared" si="149"/>
        <v>0</v>
      </c>
      <c r="J1748" s="368">
        <f t="shared" si="150"/>
        <v>0</v>
      </c>
      <c r="K1748" s="368">
        <f t="shared" si="151"/>
        <v>0</v>
      </c>
      <c r="L1748" s="368">
        <f t="shared" si="152"/>
        <v>0</v>
      </c>
      <c r="M1748" s="368">
        <f t="shared" si="153"/>
        <v>0</v>
      </c>
      <c r="N1748" s="370">
        <f t="shared" si="168"/>
        <v>0</v>
      </c>
      <c r="O1748" s="371"/>
      <c r="P1748" s="413">
        <f t="shared" si="173"/>
        <v>0</v>
      </c>
      <c r="Q1748" s="373" t="str">
        <f t="shared" si="174"/>
        <v/>
      </c>
      <c r="R1748" s="431">
        <v>0</v>
      </c>
      <c r="S1748" s="420">
        <v>0</v>
      </c>
      <c r="T1748" s="414">
        <v>0</v>
      </c>
      <c r="U1748" s="414">
        <v>0</v>
      </c>
      <c r="V1748" s="414">
        <v>0</v>
      </c>
      <c r="W1748" s="414">
        <v>0</v>
      </c>
      <c r="X1748" s="414">
        <v>0</v>
      </c>
      <c r="Y1748" s="414">
        <v>0</v>
      </c>
      <c r="Z1748" s="414">
        <v>0</v>
      </c>
      <c r="AA1748" s="414">
        <v>0</v>
      </c>
      <c r="AB1748" s="420">
        <v>0</v>
      </c>
      <c r="AC1748" s="415"/>
      <c r="AD1748" s="426">
        <v>0</v>
      </c>
      <c r="AE1748" s="427">
        <v>0</v>
      </c>
      <c r="AF1748" s="433"/>
      <c r="AG1748" s="425"/>
      <c r="AH1748" s="433"/>
      <c r="AI1748" s="421">
        <v>0</v>
      </c>
      <c r="AJ1748" s="421">
        <v>0</v>
      </c>
      <c r="AK1748" s="421">
        <v>0</v>
      </c>
      <c r="AL1748" s="434"/>
      <c r="AM1748" s="435"/>
      <c r="AN1748" s="435"/>
      <c r="AO1748" s="425">
        <v>0</v>
      </c>
    </row>
    <row r="1749" spans="1:41" ht="24" customHeight="1" x14ac:dyDescent="0.3">
      <c r="A1749" s="419" t="s">
        <v>6511</v>
      </c>
      <c r="B1749" s="436" t="s">
        <v>6512</v>
      </c>
      <c r="C1749" s="437" t="s">
        <v>2381</v>
      </c>
      <c r="D1749" s="367">
        <f t="shared" si="144"/>
        <v>0</v>
      </c>
      <c r="E1749" s="368">
        <f t="shared" si="145"/>
        <v>0</v>
      </c>
      <c r="F1749" s="368">
        <f t="shared" si="146"/>
        <v>0</v>
      </c>
      <c r="G1749" s="368">
        <f t="shared" si="147"/>
        <v>0</v>
      </c>
      <c r="H1749" s="368">
        <f t="shared" si="148"/>
        <v>0</v>
      </c>
      <c r="I1749" s="368">
        <f t="shared" si="149"/>
        <v>0</v>
      </c>
      <c r="J1749" s="368">
        <f t="shared" si="150"/>
        <v>0</v>
      </c>
      <c r="K1749" s="368">
        <f t="shared" si="151"/>
        <v>0</v>
      </c>
      <c r="L1749" s="368">
        <f t="shared" si="152"/>
        <v>0</v>
      </c>
      <c r="M1749" s="368">
        <f t="shared" si="153"/>
        <v>0</v>
      </c>
      <c r="N1749" s="370">
        <f t="shared" si="168"/>
        <v>0</v>
      </c>
      <c r="O1749" s="371"/>
      <c r="P1749" s="413">
        <f t="shared" si="173"/>
        <v>0</v>
      </c>
      <c r="Q1749" s="373" t="str">
        <f t="shared" si="174"/>
        <v/>
      </c>
      <c r="R1749" s="374">
        <v>0</v>
      </c>
      <c r="S1749" s="425">
        <v>0</v>
      </c>
      <c r="T1749" s="414">
        <v>0</v>
      </c>
      <c r="U1749" s="414">
        <v>0</v>
      </c>
      <c r="V1749" s="414">
        <v>0</v>
      </c>
      <c r="W1749" s="414">
        <v>0</v>
      </c>
      <c r="X1749" s="414">
        <v>0</v>
      </c>
      <c r="Y1749" s="414">
        <v>0</v>
      </c>
      <c r="Z1749" s="414">
        <v>0</v>
      </c>
      <c r="AA1749" s="414">
        <v>0</v>
      </c>
      <c r="AB1749" s="425">
        <v>0</v>
      </c>
      <c r="AC1749" s="429"/>
      <c r="AD1749" s="426">
        <v>0</v>
      </c>
      <c r="AE1749" s="427">
        <v>0</v>
      </c>
      <c r="AF1749" s="417"/>
      <c r="AG1749" s="375"/>
      <c r="AH1749" s="417"/>
      <c r="AI1749" s="421">
        <v>0</v>
      </c>
      <c r="AJ1749" s="421">
        <v>0</v>
      </c>
      <c r="AK1749" s="421">
        <v>0</v>
      </c>
      <c r="AL1749" s="126"/>
      <c r="AM1749" s="418"/>
      <c r="AN1749" s="418"/>
      <c r="AO1749" s="375">
        <v>0</v>
      </c>
    </row>
    <row r="1750" spans="1:41" ht="24" customHeight="1" x14ac:dyDescent="0.3">
      <c r="A1750" s="521" t="s">
        <v>6513</v>
      </c>
      <c r="B1750" s="522" t="s">
        <v>6514</v>
      </c>
      <c r="C1750" s="523" t="s">
        <v>2791</v>
      </c>
      <c r="D1750" s="367">
        <f t="shared" si="144"/>
        <v>5</v>
      </c>
      <c r="E1750" s="368">
        <f t="shared" si="145"/>
        <v>0</v>
      </c>
      <c r="F1750" s="368">
        <f t="shared" si="146"/>
        <v>0</v>
      </c>
      <c r="G1750" s="368">
        <f t="shared" si="147"/>
        <v>0</v>
      </c>
      <c r="H1750" s="368">
        <f t="shared" si="148"/>
        <v>0</v>
      </c>
      <c r="I1750" s="368">
        <f t="shared" si="149"/>
        <v>0</v>
      </c>
      <c r="J1750" s="368">
        <f t="shared" si="150"/>
        <v>0</v>
      </c>
      <c r="K1750" s="368">
        <f t="shared" si="151"/>
        <v>0</v>
      </c>
      <c r="L1750" s="368">
        <f t="shared" si="152"/>
        <v>0</v>
      </c>
      <c r="M1750" s="368">
        <f t="shared" si="153"/>
        <v>0</v>
      </c>
      <c r="N1750" s="480">
        <f t="shared" si="168"/>
        <v>5</v>
      </c>
      <c r="O1750" s="524"/>
      <c r="P1750" s="525">
        <f>N1750+O1750*100</f>
        <v>5</v>
      </c>
      <c r="Q1750" s="483">
        <f>IF(P1750=0,"",RANK(P1750,P:P,0))</f>
        <v>830</v>
      </c>
      <c r="R1750" s="374">
        <v>0</v>
      </c>
      <c r="S1750" s="428">
        <v>0</v>
      </c>
      <c r="T1750" s="414">
        <v>0</v>
      </c>
      <c r="U1750" s="414">
        <v>0</v>
      </c>
      <c r="V1750" s="414">
        <v>0</v>
      </c>
      <c r="W1750" s="414">
        <v>0</v>
      </c>
      <c r="X1750" s="414">
        <v>0</v>
      </c>
      <c r="Y1750" s="414">
        <v>0</v>
      </c>
      <c r="Z1750" s="414">
        <v>0</v>
      </c>
      <c r="AA1750" s="414">
        <v>0</v>
      </c>
      <c r="AB1750" s="428">
        <v>0</v>
      </c>
      <c r="AC1750" s="526"/>
      <c r="AD1750" s="421">
        <v>0</v>
      </c>
      <c r="AE1750" s="416">
        <v>0</v>
      </c>
      <c r="AF1750" s="527"/>
      <c r="AG1750" s="198">
        <v>5</v>
      </c>
      <c r="AH1750" s="527"/>
      <c r="AI1750" s="124">
        <v>0</v>
      </c>
      <c r="AJ1750" s="124">
        <v>0</v>
      </c>
      <c r="AK1750" s="124">
        <v>0</v>
      </c>
      <c r="AL1750" s="126"/>
      <c r="AM1750" s="418"/>
      <c r="AN1750" s="418"/>
      <c r="AO1750" s="375">
        <v>0</v>
      </c>
    </row>
    <row r="1751" spans="1:41" ht="24" customHeight="1" x14ac:dyDescent="0.3">
      <c r="A1751" s="419" t="s">
        <v>6515</v>
      </c>
      <c r="B1751" s="411" t="s">
        <v>6516</v>
      </c>
      <c r="C1751" s="412" t="s">
        <v>1937</v>
      </c>
      <c r="D1751" s="367">
        <f t="shared" si="144"/>
        <v>0</v>
      </c>
      <c r="E1751" s="368">
        <f t="shared" si="145"/>
        <v>0</v>
      </c>
      <c r="F1751" s="368">
        <f t="shared" si="146"/>
        <v>0</v>
      </c>
      <c r="G1751" s="368">
        <f t="shared" si="147"/>
        <v>0</v>
      </c>
      <c r="H1751" s="368">
        <f t="shared" si="148"/>
        <v>0</v>
      </c>
      <c r="I1751" s="368">
        <f t="shared" si="149"/>
        <v>0</v>
      </c>
      <c r="J1751" s="368">
        <f t="shared" si="150"/>
        <v>0</v>
      </c>
      <c r="K1751" s="368">
        <f t="shared" si="151"/>
        <v>0</v>
      </c>
      <c r="L1751" s="368">
        <f t="shared" si="152"/>
        <v>0</v>
      </c>
      <c r="M1751" s="368">
        <f t="shared" si="153"/>
        <v>0</v>
      </c>
      <c r="N1751" s="370">
        <f t="shared" si="168"/>
        <v>0</v>
      </c>
      <c r="O1751" s="371"/>
      <c r="P1751" s="413">
        <f t="shared" ref="P1751:P1816" si="175">N1751+O1751*100</f>
        <v>0</v>
      </c>
      <c r="Q1751" s="373" t="str">
        <f t="shared" ref="Q1751:Q1816" si="176">IF(P1751=0,"",RANK(P1751,P:P,0))</f>
        <v/>
      </c>
      <c r="R1751" s="374">
        <v>0</v>
      </c>
      <c r="S1751" s="420">
        <v>0</v>
      </c>
      <c r="T1751" s="414">
        <v>0</v>
      </c>
      <c r="U1751" s="414">
        <v>0</v>
      </c>
      <c r="V1751" s="414">
        <v>0</v>
      </c>
      <c r="W1751" s="414">
        <v>0</v>
      </c>
      <c r="X1751" s="414">
        <v>0</v>
      </c>
      <c r="Y1751" s="414">
        <v>0</v>
      </c>
      <c r="Z1751" s="414">
        <v>0</v>
      </c>
      <c r="AA1751" s="414">
        <v>0</v>
      </c>
      <c r="AB1751" s="420">
        <v>0</v>
      </c>
      <c r="AC1751" s="415"/>
      <c r="AD1751" s="426">
        <v>0</v>
      </c>
      <c r="AE1751" s="427">
        <v>0</v>
      </c>
      <c r="AF1751" s="417"/>
      <c r="AG1751" s="375"/>
      <c r="AH1751" s="417"/>
      <c r="AI1751" s="421">
        <v>0</v>
      </c>
      <c r="AJ1751" s="421">
        <v>0</v>
      </c>
      <c r="AK1751" s="421">
        <v>0</v>
      </c>
      <c r="AL1751" s="126"/>
      <c r="AM1751" s="418"/>
      <c r="AN1751" s="418"/>
      <c r="AO1751" s="375">
        <v>0</v>
      </c>
    </row>
    <row r="1752" spans="1:41" ht="24" customHeight="1" x14ac:dyDescent="0.3">
      <c r="A1752" s="410" t="s">
        <v>6517</v>
      </c>
      <c r="B1752" s="411" t="s">
        <v>6518</v>
      </c>
      <c r="C1752" s="412" t="s">
        <v>2551</v>
      </c>
      <c r="D1752" s="367">
        <f t="shared" si="144"/>
        <v>14</v>
      </c>
      <c r="E1752" s="368">
        <f t="shared" si="145"/>
        <v>0</v>
      </c>
      <c r="F1752" s="368">
        <f t="shared" si="146"/>
        <v>0</v>
      </c>
      <c r="G1752" s="368">
        <f t="shared" si="147"/>
        <v>0</v>
      </c>
      <c r="H1752" s="368">
        <f t="shared" si="148"/>
        <v>0</v>
      </c>
      <c r="I1752" s="368">
        <f t="shared" si="149"/>
        <v>0</v>
      </c>
      <c r="J1752" s="368">
        <f t="shared" si="150"/>
        <v>0</v>
      </c>
      <c r="K1752" s="368">
        <f t="shared" si="151"/>
        <v>0</v>
      </c>
      <c r="L1752" s="368">
        <f t="shared" si="152"/>
        <v>0</v>
      </c>
      <c r="M1752" s="368">
        <f t="shared" si="153"/>
        <v>0</v>
      </c>
      <c r="N1752" s="370">
        <f t="shared" si="168"/>
        <v>14</v>
      </c>
      <c r="O1752" s="371"/>
      <c r="P1752" s="413">
        <f t="shared" si="175"/>
        <v>14</v>
      </c>
      <c r="Q1752" s="373">
        <f t="shared" si="176"/>
        <v>558</v>
      </c>
      <c r="R1752" s="374">
        <v>0</v>
      </c>
      <c r="S1752" s="428">
        <v>14</v>
      </c>
      <c r="T1752" s="414">
        <v>0</v>
      </c>
      <c r="U1752" s="414">
        <v>0</v>
      </c>
      <c r="V1752" s="414">
        <v>0</v>
      </c>
      <c r="W1752" s="414">
        <v>0</v>
      </c>
      <c r="X1752" s="414">
        <v>0</v>
      </c>
      <c r="Y1752" s="414">
        <v>0</v>
      </c>
      <c r="Z1752" s="414">
        <v>0</v>
      </c>
      <c r="AA1752" s="414">
        <v>0</v>
      </c>
      <c r="AB1752" s="428">
        <v>0</v>
      </c>
      <c r="AC1752" s="429"/>
      <c r="AD1752" s="426">
        <v>0</v>
      </c>
      <c r="AE1752" s="427">
        <v>0</v>
      </c>
      <c r="AF1752" s="417"/>
      <c r="AG1752" s="375"/>
      <c r="AH1752" s="417"/>
      <c r="AI1752" s="430">
        <v>0</v>
      </c>
      <c r="AJ1752" s="430">
        <v>0</v>
      </c>
      <c r="AK1752" s="430">
        <v>0</v>
      </c>
      <c r="AL1752" s="126"/>
      <c r="AM1752" s="418"/>
      <c r="AN1752" s="418"/>
      <c r="AO1752" s="375">
        <v>0</v>
      </c>
    </row>
    <row r="1753" spans="1:41" ht="24" customHeight="1" x14ac:dyDescent="0.3">
      <c r="A1753" s="410" t="s">
        <v>6519</v>
      </c>
      <c r="B1753" s="411" t="s">
        <v>6520</v>
      </c>
      <c r="C1753" s="412" t="s">
        <v>384</v>
      </c>
      <c r="D1753" s="367">
        <f t="shared" si="144"/>
        <v>0</v>
      </c>
      <c r="E1753" s="368">
        <f t="shared" si="145"/>
        <v>0</v>
      </c>
      <c r="F1753" s="368">
        <f t="shared" si="146"/>
        <v>0</v>
      </c>
      <c r="G1753" s="368">
        <f t="shared" si="147"/>
        <v>0</v>
      </c>
      <c r="H1753" s="368">
        <f t="shared" si="148"/>
        <v>0</v>
      </c>
      <c r="I1753" s="368">
        <f t="shared" si="149"/>
        <v>0</v>
      </c>
      <c r="J1753" s="368">
        <f t="shared" si="150"/>
        <v>0</v>
      </c>
      <c r="K1753" s="368">
        <f t="shared" si="151"/>
        <v>0</v>
      </c>
      <c r="L1753" s="368">
        <f t="shared" si="152"/>
        <v>0</v>
      </c>
      <c r="M1753" s="368">
        <f t="shared" si="153"/>
        <v>0</v>
      </c>
      <c r="N1753" s="370">
        <f t="shared" si="168"/>
        <v>0</v>
      </c>
      <c r="O1753" s="371"/>
      <c r="P1753" s="413">
        <f t="shared" si="175"/>
        <v>0</v>
      </c>
      <c r="Q1753" s="373" t="str">
        <f t="shared" si="176"/>
        <v/>
      </c>
      <c r="R1753" s="374">
        <v>0</v>
      </c>
      <c r="S1753" s="420">
        <v>0</v>
      </c>
      <c r="T1753" s="414">
        <v>0</v>
      </c>
      <c r="U1753" s="414">
        <v>0</v>
      </c>
      <c r="V1753" s="414">
        <v>0</v>
      </c>
      <c r="W1753" s="414">
        <v>0</v>
      </c>
      <c r="X1753" s="414">
        <v>0</v>
      </c>
      <c r="Y1753" s="414">
        <v>0</v>
      </c>
      <c r="Z1753" s="414">
        <v>0</v>
      </c>
      <c r="AA1753" s="414">
        <v>0</v>
      </c>
      <c r="AB1753" s="420">
        <v>0</v>
      </c>
      <c r="AC1753" s="415"/>
      <c r="AD1753" s="421">
        <v>0</v>
      </c>
      <c r="AE1753" s="416">
        <v>0</v>
      </c>
      <c r="AF1753" s="417"/>
      <c r="AG1753" s="375"/>
      <c r="AH1753" s="417"/>
      <c r="AI1753" s="142">
        <v>0</v>
      </c>
      <c r="AJ1753" s="142">
        <v>0</v>
      </c>
      <c r="AK1753" s="142">
        <v>0</v>
      </c>
      <c r="AL1753" s="126"/>
      <c r="AM1753" s="418"/>
      <c r="AN1753" s="418"/>
      <c r="AO1753" s="375">
        <v>0</v>
      </c>
    </row>
    <row r="1754" spans="1:41" ht="24" customHeight="1" x14ac:dyDescent="0.3">
      <c r="A1754" s="410" t="s">
        <v>6521</v>
      </c>
      <c r="B1754" s="411" t="s">
        <v>6522</v>
      </c>
      <c r="C1754" s="412" t="s">
        <v>71</v>
      </c>
      <c r="D1754" s="367">
        <f t="shared" si="144"/>
        <v>19</v>
      </c>
      <c r="E1754" s="368">
        <f t="shared" si="145"/>
        <v>0</v>
      </c>
      <c r="F1754" s="368">
        <f t="shared" si="146"/>
        <v>0</v>
      </c>
      <c r="G1754" s="368">
        <f t="shared" si="147"/>
        <v>0</v>
      </c>
      <c r="H1754" s="368">
        <f t="shared" si="148"/>
        <v>0</v>
      </c>
      <c r="I1754" s="368">
        <f t="shared" si="149"/>
        <v>0</v>
      </c>
      <c r="J1754" s="368">
        <f t="shared" si="150"/>
        <v>0</v>
      </c>
      <c r="K1754" s="368">
        <f t="shared" si="151"/>
        <v>0</v>
      </c>
      <c r="L1754" s="368">
        <f t="shared" si="152"/>
        <v>0</v>
      </c>
      <c r="M1754" s="368">
        <f t="shared" si="153"/>
        <v>0</v>
      </c>
      <c r="N1754" s="370">
        <f t="shared" si="168"/>
        <v>19</v>
      </c>
      <c r="O1754" s="371"/>
      <c r="P1754" s="413">
        <f t="shared" si="175"/>
        <v>19</v>
      </c>
      <c r="Q1754" s="373">
        <f t="shared" si="176"/>
        <v>437</v>
      </c>
      <c r="R1754" s="374">
        <v>0</v>
      </c>
      <c r="S1754" s="428">
        <v>0</v>
      </c>
      <c r="T1754" s="414">
        <v>0</v>
      </c>
      <c r="U1754" s="414">
        <v>0</v>
      </c>
      <c r="V1754" s="414">
        <v>0</v>
      </c>
      <c r="W1754" s="414">
        <v>0</v>
      </c>
      <c r="X1754" s="414">
        <v>0</v>
      </c>
      <c r="Y1754" s="414">
        <v>0</v>
      </c>
      <c r="Z1754" s="414">
        <v>0</v>
      </c>
      <c r="AA1754" s="414">
        <v>0</v>
      </c>
      <c r="AB1754" s="428">
        <v>19</v>
      </c>
      <c r="AC1754" s="429"/>
      <c r="AD1754" s="124">
        <v>0</v>
      </c>
      <c r="AE1754" s="416">
        <v>0</v>
      </c>
      <c r="AF1754" s="417"/>
      <c r="AG1754" s="375"/>
      <c r="AH1754" s="417"/>
      <c r="AI1754" s="421">
        <v>0</v>
      </c>
      <c r="AJ1754" s="421">
        <v>0</v>
      </c>
      <c r="AK1754" s="421">
        <v>0</v>
      </c>
      <c r="AL1754" s="126"/>
      <c r="AM1754" s="418"/>
      <c r="AN1754" s="418"/>
      <c r="AO1754" s="375">
        <v>0</v>
      </c>
    </row>
    <row r="1755" spans="1:41" ht="24" customHeight="1" x14ac:dyDescent="0.3">
      <c r="A1755" s="419" t="s">
        <v>6523</v>
      </c>
      <c r="B1755" s="411" t="s">
        <v>6524</v>
      </c>
      <c r="C1755" s="412" t="s">
        <v>1911</v>
      </c>
      <c r="D1755" s="367">
        <f t="shared" si="144"/>
        <v>17</v>
      </c>
      <c r="E1755" s="368">
        <f t="shared" si="145"/>
        <v>0</v>
      </c>
      <c r="F1755" s="368">
        <f t="shared" si="146"/>
        <v>0</v>
      </c>
      <c r="G1755" s="368">
        <f t="shared" si="147"/>
        <v>0</v>
      </c>
      <c r="H1755" s="368">
        <f t="shared" si="148"/>
        <v>0</v>
      </c>
      <c r="I1755" s="368">
        <f t="shared" si="149"/>
        <v>0</v>
      </c>
      <c r="J1755" s="368">
        <f t="shared" si="150"/>
        <v>0</v>
      </c>
      <c r="K1755" s="368">
        <f t="shared" si="151"/>
        <v>0</v>
      </c>
      <c r="L1755" s="368">
        <f t="shared" si="152"/>
        <v>0</v>
      </c>
      <c r="M1755" s="368">
        <f t="shared" si="153"/>
        <v>0</v>
      </c>
      <c r="N1755" s="370">
        <f t="shared" si="168"/>
        <v>17</v>
      </c>
      <c r="O1755" s="371"/>
      <c r="P1755" s="413">
        <f t="shared" si="175"/>
        <v>17</v>
      </c>
      <c r="Q1755" s="373">
        <f t="shared" si="176"/>
        <v>480</v>
      </c>
      <c r="R1755" s="374">
        <v>0</v>
      </c>
      <c r="S1755" s="420">
        <v>0</v>
      </c>
      <c r="T1755" s="414">
        <v>0</v>
      </c>
      <c r="U1755" s="414">
        <v>0</v>
      </c>
      <c r="V1755" s="414">
        <v>0</v>
      </c>
      <c r="W1755" s="414">
        <v>0</v>
      </c>
      <c r="X1755" s="414">
        <v>0</v>
      </c>
      <c r="Y1755" s="414">
        <v>0</v>
      </c>
      <c r="Z1755" s="414">
        <v>0</v>
      </c>
      <c r="AA1755" s="414">
        <v>0</v>
      </c>
      <c r="AB1755" s="420">
        <v>0</v>
      </c>
      <c r="AC1755" s="415"/>
      <c r="AD1755" s="142">
        <v>0</v>
      </c>
      <c r="AE1755" s="416">
        <v>0</v>
      </c>
      <c r="AF1755" s="623">
        <v>17</v>
      </c>
      <c r="AG1755" s="425"/>
      <c r="AH1755" s="623"/>
      <c r="AI1755" s="142">
        <v>0</v>
      </c>
      <c r="AJ1755" s="142">
        <v>0</v>
      </c>
      <c r="AK1755" s="142">
        <v>0</v>
      </c>
      <c r="AL1755" s="126"/>
      <c r="AM1755" s="418"/>
      <c r="AN1755" s="418"/>
      <c r="AO1755" s="425">
        <v>0</v>
      </c>
    </row>
    <row r="1756" spans="1:41" ht="24" customHeight="1" x14ac:dyDescent="0.3">
      <c r="A1756" s="419" t="s">
        <v>6525</v>
      </c>
      <c r="B1756" s="411" t="s">
        <v>6526</v>
      </c>
      <c r="C1756" s="412" t="s">
        <v>2541</v>
      </c>
      <c r="D1756" s="367">
        <f t="shared" si="144"/>
        <v>0</v>
      </c>
      <c r="E1756" s="368">
        <f t="shared" si="145"/>
        <v>0</v>
      </c>
      <c r="F1756" s="368">
        <f t="shared" si="146"/>
        <v>0</v>
      </c>
      <c r="G1756" s="368">
        <f t="shared" si="147"/>
        <v>0</v>
      </c>
      <c r="H1756" s="368">
        <f t="shared" si="148"/>
        <v>0</v>
      </c>
      <c r="I1756" s="368">
        <f t="shared" si="149"/>
        <v>0</v>
      </c>
      <c r="J1756" s="368">
        <f t="shared" si="150"/>
        <v>0</v>
      </c>
      <c r="K1756" s="368">
        <f t="shared" si="151"/>
        <v>0</v>
      </c>
      <c r="L1756" s="368">
        <f t="shared" si="152"/>
        <v>0</v>
      </c>
      <c r="M1756" s="368">
        <f t="shared" si="153"/>
        <v>0</v>
      </c>
      <c r="N1756" s="370">
        <f t="shared" si="168"/>
        <v>0</v>
      </c>
      <c r="O1756" s="371"/>
      <c r="P1756" s="413">
        <f t="shared" si="175"/>
        <v>0</v>
      </c>
      <c r="Q1756" s="373" t="str">
        <f t="shared" si="176"/>
        <v/>
      </c>
      <c r="R1756" s="374">
        <v>0</v>
      </c>
      <c r="S1756" s="432">
        <v>0</v>
      </c>
      <c r="T1756" s="414">
        <v>0</v>
      </c>
      <c r="U1756" s="414">
        <v>0</v>
      </c>
      <c r="V1756" s="414">
        <v>0</v>
      </c>
      <c r="W1756" s="414">
        <v>0</v>
      </c>
      <c r="X1756" s="414">
        <v>0</v>
      </c>
      <c r="Y1756" s="414">
        <v>0</v>
      </c>
      <c r="Z1756" s="414">
        <v>0</v>
      </c>
      <c r="AA1756" s="414">
        <v>0</v>
      </c>
      <c r="AB1756" s="432">
        <v>0</v>
      </c>
      <c r="AC1756" s="415"/>
      <c r="AD1756" s="124">
        <v>0</v>
      </c>
      <c r="AE1756" s="427">
        <v>0</v>
      </c>
      <c r="AF1756" s="417"/>
      <c r="AG1756" s="375"/>
      <c r="AH1756" s="417"/>
      <c r="AI1756" s="450">
        <v>0</v>
      </c>
      <c r="AJ1756" s="450">
        <v>0</v>
      </c>
      <c r="AK1756" s="450">
        <v>0</v>
      </c>
      <c r="AL1756" s="126"/>
      <c r="AM1756" s="418"/>
      <c r="AN1756" s="418"/>
      <c r="AO1756" s="375">
        <v>0</v>
      </c>
    </row>
    <row r="1757" spans="1:41" ht="24" customHeight="1" x14ac:dyDescent="0.3">
      <c r="A1757" s="410" t="s">
        <v>6527</v>
      </c>
      <c r="B1757" s="411" t="s">
        <v>4295</v>
      </c>
      <c r="C1757" s="412" t="s">
        <v>394</v>
      </c>
      <c r="D1757" s="367">
        <f t="shared" si="144"/>
        <v>0</v>
      </c>
      <c r="E1757" s="368">
        <f t="shared" si="145"/>
        <v>0</v>
      </c>
      <c r="F1757" s="368">
        <f t="shared" si="146"/>
        <v>0</v>
      </c>
      <c r="G1757" s="368">
        <f t="shared" si="147"/>
        <v>0</v>
      </c>
      <c r="H1757" s="368">
        <f t="shared" si="148"/>
        <v>0</v>
      </c>
      <c r="I1757" s="368">
        <f t="shared" si="149"/>
        <v>0</v>
      </c>
      <c r="J1757" s="368">
        <f t="shared" si="150"/>
        <v>0</v>
      </c>
      <c r="K1757" s="368">
        <f t="shared" si="151"/>
        <v>0</v>
      </c>
      <c r="L1757" s="368">
        <f t="shared" si="152"/>
        <v>0</v>
      </c>
      <c r="M1757" s="368">
        <f t="shared" si="153"/>
        <v>0</v>
      </c>
      <c r="N1757" s="370">
        <f t="shared" si="168"/>
        <v>0</v>
      </c>
      <c r="O1757" s="371">
        <f>Nemzetközi!F179</f>
        <v>36</v>
      </c>
      <c r="P1757" s="413">
        <f t="shared" si="175"/>
        <v>3600</v>
      </c>
      <c r="Q1757" s="373">
        <f t="shared" si="176"/>
        <v>6</v>
      </c>
      <c r="R1757" s="374">
        <v>0</v>
      </c>
      <c r="S1757" s="425">
        <v>0</v>
      </c>
      <c r="T1757" s="414">
        <v>0</v>
      </c>
      <c r="U1757" s="414">
        <v>0</v>
      </c>
      <c r="V1757" s="414">
        <v>0</v>
      </c>
      <c r="W1757" s="414">
        <v>0</v>
      </c>
      <c r="X1757" s="414">
        <v>0</v>
      </c>
      <c r="Y1757" s="414">
        <v>0</v>
      </c>
      <c r="Z1757" s="414">
        <v>0</v>
      </c>
      <c r="AA1757" s="414">
        <v>0</v>
      </c>
      <c r="AB1757" s="425">
        <v>0</v>
      </c>
      <c r="AC1757" s="429"/>
      <c r="AD1757" s="421">
        <v>0</v>
      </c>
      <c r="AE1757" s="416">
        <v>0</v>
      </c>
      <c r="AF1757" s="417"/>
      <c r="AG1757" s="375"/>
      <c r="AH1757" s="417"/>
      <c r="AI1757" s="421">
        <v>0</v>
      </c>
      <c r="AJ1757" s="421">
        <v>0</v>
      </c>
      <c r="AK1757" s="421">
        <v>0</v>
      </c>
      <c r="AL1757" s="126"/>
      <c r="AM1757" s="418"/>
      <c r="AN1757" s="418"/>
      <c r="AO1757" s="375">
        <v>0</v>
      </c>
    </row>
    <row r="1758" spans="1:41" ht="24" customHeight="1" x14ac:dyDescent="0.3">
      <c r="A1758" s="419" t="s">
        <v>2160</v>
      </c>
      <c r="B1758" s="411" t="s">
        <v>2161</v>
      </c>
      <c r="C1758" s="412" t="s">
        <v>311</v>
      </c>
      <c r="D1758" s="367">
        <f t="shared" si="144"/>
        <v>240</v>
      </c>
      <c r="E1758" s="368">
        <f t="shared" si="145"/>
        <v>40</v>
      </c>
      <c r="F1758" s="368">
        <f t="shared" si="146"/>
        <v>14</v>
      </c>
      <c r="G1758" s="368">
        <f t="shared" si="147"/>
        <v>8</v>
      </c>
      <c r="H1758" s="368">
        <f t="shared" si="148"/>
        <v>0</v>
      </c>
      <c r="I1758" s="368">
        <f t="shared" si="149"/>
        <v>0</v>
      </c>
      <c r="J1758" s="368">
        <f t="shared" si="150"/>
        <v>0</v>
      </c>
      <c r="K1758" s="368">
        <f t="shared" si="151"/>
        <v>0</v>
      </c>
      <c r="L1758" s="368">
        <f t="shared" si="152"/>
        <v>0</v>
      </c>
      <c r="M1758" s="368">
        <f t="shared" si="153"/>
        <v>0</v>
      </c>
      <c r="N1758" s="370">
        <f t="shared" si="168"/>
        <v>302</v>
      </c>
      <c r="O1758" s="371"/>
      <c r="P1758" s="413">
        <f t="shared" si="175"/>
        <v>302</v>
      </c>
      <c r="Q1758" s="373">
        <f t="shared" si="176"/>
        <v>40</v>
      </c>
      <c r="R1758" s="374">
        <v>0</v>
      </c>
      <c r="S1758" s="390">
        <v>14</v>
      </c>
      <c r="T1758" s="414">
        <v>0</v>
      </c>
      <c r="U1758" s="414">
        <v>0</v>
      </c>
      <c r="V1758" s="414">
        <v>0</v>
      </c>
      <c r="W1758" s="414">
        <v>0</v>
      </c>
      <c r="X1758" s="414">
        <v>0</v>
      </c>
      <c r="Y1758" s="414">
        <v>0</v>
      </c>
      <c r="Z1758" s="414">
        <v>0</v>
      </c>
      <c r="AA1758" s="414">
        <v>0</v>
      </c>
      <c r="AB1758" s="390">
        <v>0</v>
      </c>
      <c r="AC1758" s="415"/>
      <c r="AD1758" s="421">
        <v>240</v>
      </c>
      <c r="AE1758" s="416">
        <v>40</v>
      </c>
      <c r="AF1758" s="417">
        <v>8</v>
      </c>
      <c r="AG1758" s="375"/>
      <c r="AH1758" s="417"/>
      <c r="AI1758" s="430">
        <v>0</v>
      </c>
      <c r="AJ1758" s="430">
        <v>0</v>
      </c>
      <c r="AK1758" s="430">
        <v>0</v>
      </c>
      <c r="AL1758" s="126"/>
      <c r="AM1758" s="418"/>
      <c r="AN1758" s="418"/>
      <c r="AO1758" s="375">
        <v>25</v>
      </c>
    </row>
    <row r="1759" spans="1:41" ht="24" customHeight="1" x14ac:dyDescent="0.3">
      <c r="A1759" s="419" t="s">
        <v>6528</v>
      </c>
      <c r="B1759" s="411" t="s">
        <v>6529</v>
      </c>
      <c r="C1759" s="412" t="s">
        <v>2770</v>
      </c>
      <c r="D1759" s="367">
        <f t="shared" si="144"/>
        <v>0</v>
      </c>
      <c r="E1759" s="368">
        <f t="shared" si="145"/>
        <v>0</v>
      </c>
      <c r="F1759" s="368">
        <f t="shared" si="146"/>
        <v>0</v>
      </c>
      <c r="G1759" s="368">
        <f t="shared" si="147"/>
        <v>0</v>
      </c>
      <c r="H1759" s="368">
        <f t="shared" si="148"/>
        <v>0</v>
      </c>
      <c r="I1759" s="368">
        <f t="shared" si="149"/>
        <v>0</v>
      </c>
      <c r="J1759" s="368">
        <f t="shared" si="150"/>
        <v>0</v>
      </c>
      <c r="K1759" s="368">
        <f t="shared" si="151"/>
        <v>0</v>
      </c>
      <c r="L1759" s="368">
        <f t="shared" si="152"/>
        <v>0</v>
      </c>
      <c r="M1759" s="368">
        <f t="shared" si="153"/>
        <v>0</v>
      </c>
      <c r="N1759" s="370">
        <f t="shared" si="168"/>
        <v>0</v>
      </c>
      <c r="O1759" s="371"/>
      <c r="P1759" s="413">
        <f t="shared" si="175"/>
        <v>0</v>
      </c>
      <c r="Q1759" s="373" t="str">
        <f t="shared" si="176"/>
        <v/>
      </c>
      <c r="R1759" s="374">
        <v>0</v>
      </c>
      <c r="S1759" s="420">
        <v>0</v>
      </c>
      <c r="T1759" s="414">
        <v>0</v>
      </c>
      <c r="U1759" s="414">
        <v>0</v>
      </c>
      <c r="V1759" s="414">
        <v>0</v>
      </c>
      <c r="W1759" s="414">
        <v>0</v>
      </c>
      <c r="X1759" s="414">
        <v>0</v>
      </c>
      <c r="Y1759" s="414">
        <v>0</v>
      </c>
      <c r="Z1759" s="414">
        <v>0</v>
      </c>
      <c r="AA1759" s="414">
        <v>0</v>
      </c>
      <c r="AB1759" s="420">
        <v>0</v>
      </c>
      <c r="AC1759" s="415"/>
      <c r="AD1759" s="124">
        <v>0</v>
      </c>
      <c r="AE1759" s="416">
        <v>0</v>
      </c>
      <c r="AF1759" s="417"/>
      <c r="AG1759" s="375"/>
      <c r="AH1759" s="417"/>
      <c r="AI1759" s="124">
        <v>0</v>
      </c>
      <c r="AJ1759" s="124">
        <v>0</v>
      </c>
      <c r="AK1759" s="124">
        <v>0</v>
      </c>
      <c r="AL1759" s="126"/>
      <c r="AM1759" s="418"/>
      <c r="AN1759" s="418"/>
      <c r="AO1759" s="375">
        <v>0</v>
      </c>
    </row>
    <row r="1760" spans="1:41" ht="24" customHeight="1" x14ac:dyDescent="0.3">
      <c r="A1760" s="410" t="s">
        <v>6530</v>
      </c>
      <c r="B1760" s="411" t="s">
        <v>6531</v>
      </c>
      <c r="C1760" s="412" t="s">
        <v>3222</v>
      </c>
      <c r="D1760" s="367">
        <f t="shared" si="144"/>
        <v>16</v>
      </c>
      <c r="E1760" s="368">
        <f t="shared" si="145"/>
        <v>14</v>
      </c>
      <c r="F1760" s="368">
        <f t="shared" si="146"/>
        <v>0</v>
      </c>
      <c r="G1760" s="368">
        <f t="shared" si="147"/>
        <v>0</v>
      </c>
      <c r="H1760" s="368">
        <f t="shared" si="148"/>
        <v>0</v>
      </c>
      <c r="I1760" s="368">
        <f t="shared" si="149"/>
        <v>0</v>
      </c>
      <c r="J1760" s="368">
        <f t="shared" si="150"/>
        <v>0</v>
      </c>
      <c r="K1760" s="368">
        <f t="shared" si="151"/>
        <v>0</v>
      </c>
      <c r="L1760" s="368">
        <f t="shared" si="152"/>
        <v>0</v>
      </c>
      <c r="M1760" s="368">
        <f t="shared" si="153"/>
        <v>0</v>
      </c>
      <c r="N1760" s="370">
        <f t="shared" si="168"/>
        <v>30</v>
      </c>
      <c r="O1760" s="371"/>
      <c r="P1760" s="413">
        <f t="shared" si="175"/>
        <v>30</v>
      </c>
      <c r="Q1760" s="373">
        <f t="shared" si="176"/>
        <v>290</v>
      </c>
      <c r="R1760" s="374">
        <v>0</v>
      </c>
      <c r="S1760" s="425">
        <v>14</v>
      </c>
      <c r="T1760" s="414">
        <v>0</v>
      </c>
      <c r="U1760" s="414">
        <v>0</v>
      </c>
      <c r="V1760" s="414">
        <v>0</v>
      </c>
      <c r="W1760" s="414">
        <v>0</v>
      </c>
      <c r="X1760" s="414">
        <v>0</v>
      </c>
      <c r="Y1760" s="414">
        <v>0</v>
      </c>
      <c r="Z1760" s="414">
        <v>0</v>
      </c>
      <c r="AA1760" s="414">
        <v>0</v>
      </c>
      <c r="AB1760" s="425">
        <v>0</v>
      </c>
      <c r="AC1760" s="429"/>
      <c r="AD1760" s="421">
        <v>0</v>
      </c>
      <c r="AE1760" s="416">
        <v>0</v>
      </c>
      <c r="AF1760" s="417">
        <v>16</v>
      </c>
      <c r="AG1760" s="375"/>
      <c r="AH1760" s="417"/>
      <c r="AI1760" s="421">
        <v>0</v>
      </c>
      <c r="AJ1760" s="421">
        <v>0</v>
      </c>
      <c r="AK1760" s="421">
        <v>0</v>
      </c>
      <c r="AL1760" s="126"/>
      <c r="AM1760" s="418"/>
      <c r="AN1760" s="418"/>
      <c r="AO1760" s="375">
        <v>0</v>
      </c>
    </row>
    <row r="1761" spans="1:41" ht="24" customHeight="1" x14ac:dyDescent="0.3">
      <c r="A1761" s="410" t="s">
        <v>6532</v>
      </c>
      <c r="B1761" s="411" t="s">
        <v>6533</v>
      </c>
      <c r="C1761" s="412" t="s">
        <v>3222</v>
      </c>
      <c r="D1761" s="367">
        <f t="shared" si="144"/>
        <v>28</v>
      </c>
      <c r="E1761" s="368">
        <f t="shared" si="145"/>
        <v>6</v>
      </c>
      <c r="F1761" s="368">
        <f t="shared" si="146"/>
        <v>0</v>
      </c>
      <c r="G1761" s="368">
        <f t="shared" si="147"/>
        <v>0</v>
      </c>
      <c r="H1761" s="368">
        <f t="shared" si="148"/>
        <v>0</v>
      </c>
      <c r="I1761" s="368">
        <f t="shared" si="149"/>
        <v>0</v>
      </c>
      <c r="J1761" s="368">
        <f t="shared" si="150"/>
        <v>0</v>
      </c>
      <c r="K1761" s="368">
        <f t="shared" si="151"/>
        <v>0</v>
      </c>
      <c r="L1761" s="368">
        <f t="shared" si="152"/>
        <v>0</v>
      </c>
      <c r="M1761" s="368">
        <f t="shared" si="153"/>
        <v>0</v>
      </c>
      <c r="N1761" s="370">
        <f t="shared" si="168"/>
        <v>34</v>
      </c>
      <c r="O1761" s="371"/>
      <c r="P1761" s="413">
        <f t="shared" si="175"/>
        <v>34</v>
      </c>
      <c r="Q1761" s="373">
        <f t="shared" si="176"/>
        <v>250</v>
      </c>
      <c r="R1761" s="374">
        <v>0</v>
      </c>
      <c r="S1761" s="414">
        <v>28</v>
      </c>
      <c r="T1761" s="414">
        <v>0</v>
      </c>
      <c r="U1761" s="414">
        <v>0</v>
      </c>
      <c r="V1761" s="414">
        <v>0</v>
      </c>
      <c r="W1761" s="414">
        <v>0</v>
      </c>
      <c r="X1761" s="414">
        <v>0</v>
      </c>
      <c r="Y1761" s="414">
        <v>0</v>
      </c>
      <c r="Z1761" s="414">
        <v>0</v>
      </c>
      <c r="AA1761" s="414">
        <v>0</v>
      </c>
      <c r="AB1761" s="414">
        <v>0</v>
      </c>
      <c r="AC1761" s="429"/>
      <c r="AD1761" s="421">
        <v>0</v>
      </c>
      <c r="AE1761" s="416">
        <v>0</v>
      </c>
      <c r="AF1761" s="417">
        <v>6</v>
      </c>
      <c r="AG1761" s="375"/>
      <c r="AH1761" s="417"/>
      <c r="AI1761" s="426">
        <v>0</v>
      </c>
      <c r="AJ1761" s="426">
        <v>0</v>
      </c>
      <c r="AK1761" s="426">
        <v>0</v>
      </c>
      <c r="AL1761" s="126"/>
      <c r="AM1761" s="418"/>
      <c r="AN1761" s="418"/>
      <c r="AO1761" s="375">
        <v>0</v>
      </c>
    </row>
    <row r="1762" spans="1:41" ht="24" customHeight="1" x14ac:dyDescent="0.3">
      <c r="A1762" s="419" t="s">
        <v>6534</v>
      </c>
      <c r="B1762" s="436" t="s">
        <v>6535</v>
      </c>
      <c r="C1762" s="437" t="s">
        <v>3209</v>
      </c>
      <c r="D1762" s="367">
        <f t="shared" si="144"/>
        <v>0</v>
      </c>
      <c r="E1762" s="368">
        <f t="shared" si="145"/>
        <v>0</v>
      </c>
      <c r="F1762" s="368">
        <f t="shared" si="146"/>
        <v>0</v>
      </c>
      <c r="G1762" s="368">
        <f t="shared" si="147"/>
        <v>0</v>
      </c>
      <c r="H1762" s="368">
        <f t="shared" si="148"/>
        <v>0</v>
      </c>
      <c r="I1762" s="368">
        <f t="shared" si="149"/>
        <v>0</v>
      </c>
      <c r="J1762" s="368">
        <f t="shared" si="150"/>
        <v>0</v>
      </c>
      <c r="K1762" s="368">
        <f t="shared" si="151"/>
        <v>0</v>
      </c>
      <c r="L1762" s="368">
        <f t="shared" si="152"/>
        <v>0</v>
      </c>
      <c r="M1762" s="368">
        <f t="shared" si="153"/>
        <v>0</v>
      </c>
      <c r="N1762" s="370">
        <f t="shared" si="168"/>
        <v>0</v>
      </c>
      <c r="O1762" s="371"/>
      <c r="P1762" s="413">
        <f t="shared" si="175"/>
        <v>0</v>
      </c>
      <c r="Q1762" s="373" t="str">
        <f t="shared" si="176"/>
        <v/>
      </c>
      <c r="R1762" s="374">
        <v>0</v>
      </c>
      <c r="S1762" s="420">
        <v>0</v>
      </c>
      <c r="T1762" s="414">
        <v>0</v>
      </c>
      <c r="U1762" s="414">
        <v>0</v>
      </c>
      <c r="V1762" s="414">
        <v>0</v>
      </c>
      <c r="W1762" s="414">
        <v>0</v>
      </c>
      <c r="X1762" s="414">
        <v>0</v>
      </c>
      <c r="Y1762" s="414">
        <v>0</v>
      </c>
      <c r="Z1762" s="414">
        <v>0</v>
      </c>
      <c r="AA1762" s="414">
        <v>0</v>
      </c>
      <c r="AB1762" s="420">
        <v>0</v>
      </c>
      <c r="AC1762" s="415"/>
      <c r="AD1762" s="421">
        <v>0</v>
      </c>
      <c r="AE1762" s="416">
        <v>0</v>
      </c>
      <c r="AF1762" s="417"/>
      <c r="AG1762" s="375"/>
      <c r="AH1762" s="417"/>
      <c r="AI1762" s="142">
        <v>0</v>
      </c>
      <c r="AJ1762" s="142">
        <v>0</v>
      </c>
      <c r="AK1762" s="142">
        <v>0</v>
      </c>
      <c r="AL1762" s="126"/>
      <c r="AM1762" s="418"/>
      <c r="AN1762" s="418"/>
      <c r="AO1762" s="375">
        <v>0</v>
      </c>
    </row>
    <row r="1763" spans="1:41" ht="24" customHeight="1" x14ac:dyDescent="0.3">
      <c r="A1763" s="419" t="s">
        <v>6536</v>
      </c>
      <c r="B1763" s="411" t="s">
        <v>6537</v>
      </c>
      <c r="C1763" s="412" t="s">
        <v>1575</v>
      </c>
      <c r="D1763" s="367">
        <f t="shared" si="144"/>
        <v>0</v>
      </c>
      <c r="E1763" s="368">
        <f t="shared" si="145"/>
        <v>0</v>
      </c>
      <c r="F1763" s="368">
        <f t="shared" si="146"/>
        <v>0</v>
      </c>
      <c r="G1763" s="368">
        <f t="shared" si="147"/>
        <v>0</v>
      </c>
      <c r="H1763" s="368">
        <f t="shared" si="148"/>
        <v>0</v>
      </c>
      <c r="I1763" s="368">
        <f t="shared" si="149"/>
        <v>0</v>
      </c>
      <c r="J1763" s="368">
        <f t="shared" si="150"/>
        <v>0</v>
      </c>
      <c r="K1763" s="368">
        <f t="shared" si="151"/>
        <v>0</v>
      </c>
      <c r="L1763" s="368">
        <f t="shared" si="152"/>
        <v>0</v>
      </c>
      <c r="M1763" s="368">
        <f t="shared" si="153"/>
        <v>0</v>
      </c>
      <c r="N1763" s="370">
        <f t="shared" si="168"/>
        <v>0</v>
      </c>
      <c r="O1763" s="371"/>
      <c r="P1763" s="413">
        <f t="shared" si="175"/>
        <v>0</v>
      </c>
      <c r="Q1763" s="373" t="str">
        <f t="shared" si="176"/>
        <v/>
      </c>
      <c r="R1763" s="374">
        <v>0</v>
      </c>
      <c r="S1763" s="428">
        <v>0</v>
      </c>
      <c r="T1763" s="414">
        <v>0</v>
      </c>
      <c r="U1763" s="414">
        <v>0</v>
      </c>
      <c r="V1763" s="414">
        <v>0</v>
      </c>
      <c r="W1763" s="414">
        <v>0</v>
      </c>
      <c r="X1763" s="414">
        <v>0</v>
      </c>
      <c r="Y1763" s="414">
        <v>0</v>
      </c>
      <c r="Z1763" s="414">
        <v>0</v>
      </c>
      <c r="AA1763" s="414">
        <v>0</v>
      </c>
      <c r="AB1763" s="428">
        <v>0</v>
      </c>
      <c r="AC1763" s="429"/>
      <c r="AD1763" s="142">
        <v>0</v>
      </c>
      <c r="AE1763" s="427">
        <v>0</v>
      </c>
      <c r="AF1763" s="417"/>
      <c r="AG1763" s="375"/>
      <c r="AH1763" s="417"/>
      <c r="AI1763" s="421">
        <v>0</v>
      </c>
      <c r="AJ1763" s="421">
        <v>0</v>
      </c>
      <c r="AK1763" s="421">
        <v>0</v>
      </c>
      <c r="AL1763" s="126"/>
      <c r="AM1763" s="418"/>
      <c r="AN1763" s="418"/>
      <c r="AO1763" s="375">
        <v>0</v>
      </c>
    </row>
    <row r="1764" spans="1:41" ht="24" customHeight="1" x14ac:dyDescent="0.3">
      <c r="A1764" s="419" t="s">
        <v>6538</v>
      </c>
      <c r="B1764" s="436" t="s">
        <v>6539</v>
      </c>
      <c r="C1764" s="437" t="s">
        <v>1440</v>
      </c>
      <c r="D1764" s="367">
        <f t="shared" si="144"/>
        <v>0</v>
      </c>
      <c r="E1764" s="368">
        <f t="shared" si="145"/>
        <v>0</v>
      </c>
      <c r="F1764" s="368">
        <f t="shared" si="146"/>
        <v>0</v>
      </c>
      <c r="G1764" s="368">
        <f t="shared" si="147"/>
        <v>0</v>
      </c>
      <c r="H1764" s="368">
        <f t="shared" si="148"/>
        <v>0</v>
      </c>
      <c r="I1764" s="368">
        <f t="shared" si="149"/>
        <v>0</v>
      </c>
      <c r="J1764" s="368">
        <f t="shared" si="150"/>
        <v>0</v>
      </c>
      <c r="K1764" s="368">
        <f t="shared" si="151"/>
        <v>0</v>
      </c>
      <c r="L1764" s="368">
        <f t="shared" si="152"/>
        <v>0</v>
      </c>
      <c r="M1764" s="368">
        <f t="shared" si="153"/>
        <v>0</v>
      </c>
      <c r="N1764" s="370">
        <f t="shared" si="168"/>
        <v>0</v>
      </c>
      <c r="O1764" s="371"/>
      <c r="P1764" s="413">
        <f t="shared" si="175"/>
        <v>0</v>
      </c>
      <c r="Q1764" s="373" t="str">
        <f t="shared" si="176"/>
        <v/>
      </c>
      <c r="R1764" s="374">
        <v>0</v>
      </c>
      <c r="S1764" s="420">
        <v>0</v>
      </c>
      <c r="T1764" s="414">
        <v>0</v>
      </c>
      <c r="U1764" s="414">
        <v>0</v>
      </c>
      <c r="V1764" s="414">
        <v>0</v>
      </c>
      <c r="W1764" s="414">
        <v>0</v>
      </c>
      <c r="X1764" s="414">
        <v>0</v>
      </c>
      <c r="Y1764" s="414">
        <v>0</v>
      </c>
      <c r="Z1764" s="414">
        <v>0</v>
      </c>
      <c r="AA1764" s="414">
        <v>0</v>
      </c>
      <c r="AB1764" s="420">
        <v>0</v>
      </c>
      <c r="AC1764" s="415"/>
      <c r="AD1764" s="142">
        <v>0</v>
      </c>
      <c r="AE1764" s="427">
        <v>0</v>
      </c>
      <c r="AF1764" s="417"/>
      <c r="AG1764" s="375"/>
      <c r="AH1764" s="417"/>
      <c r="AI1764" s="142">
        <v>0</v>
      </c>
      <c r="AJ1764" s="142">
        <v>0</v>
      </c>
      <c r="AK1764" s="142">
        <v>0</v>
      </c>
      <c r="AL1764" s="126"/>
      <c r="AM1764" s="418"/>
      <c r="AN1764" s="418"/>
      <c r="AO1764" s="375">
        <v>0</v>
      </c>
    </row>
    <row r="1765" spans="1:41" ht="24" customHeight="1" x14ac:dyDescent="0.3">
      <c r="A1765" s="410" t="s">
        <v>6540</v>
      </c>
      <c r="B1765" s="411" t="s">
        <v>6541</v>
      </c>
      <c r="C1765" s="412" t="s">
        <v>696</v>
      </c>
      <c r="D1765" s="367">
        <f t="shared" si="144"/>
        <v>0</v>
      </c>
      <c r="E1765" s="368">
        <f t="shared" si="145"/>
        <v>0</v>
      </c>
      <c r="F1765" s="368">
        <f t="shared" si="146"/>
        <v>0</v>
      </c>
      <c r="G1765" s="368">
        <f t="shared" si="147"/>
        <v>0</v>
      </c>
      <c r="H1765" s="368">
        <f t="shared" si="148"/>
        <v>0</v>
      </c>
      <c r="I1765" s="368">
        <f t="shared" si="149"/>
        <v>0</v>
      </c>
      <c r="J1765" s="368">
        <f t="shared" si="150"/>
        <v>0</v>
      </c>
      <c r="K1765" s="368">
        <f t="shared" si="151"/>
        <v>0</v>
      </c>
      <c r="L1765" s="368">
        <f t="shared" si="152"/>
        <v>0</v>
      </c>
      <c r="M1765" s="368">
        <f t="shared" si="153"/>
        <v>0</v>
      </c>
      <c r="N1765" s="370">
        <f t="shared" si="168"/>
        <v>0</v>
      </c>
      <c r="O1765" s="371"/>
      <c r="P1765" s="413">
        <f t="shared" si="175"/>
        <v>0</v>
      </c>
      <c r="Q1765" s="373" t="str">
        <f t="shared" si="176"/>
        <v/>
      </c>
      <c r="R1765" s="431">
        <v>0</v>
      </c>
      <c r="S1765" s="420">
        <v>0</v>
      </c>
      <c r="T1765" s="414">
        <v>0</v>
      </c>
      <c r="U1765" s="414">
        <v>0</v>
      </c>
      <c r="V1765" s="414">
        <v>0</v>
      </c>
      <c r="W1765" s="414">
        <v>0</v>
      </c>
      <c r="X1765" s="414">
        <v>0</v>
      </c>
      <c r="Y1765" s="414">
        <v>0</v>
      </c>
      <c r="Z1765" s="414">
        <v>0</v>
      </c>
      <c r="AA1765" s="414">
        <v>0</v>
      </c>
      <c r="AB1765" s="420">
        <v>0</v>
      </c>
      <c r="AC1765" s="415"/>
      <c r="AD1765" s="421">
        <v>0</v>
      </c>
      <c r="AE1765" s="427">
        <v>0</v>
      </c>
      <c r="AF1765" s="417"/>
      <c r="AG1765" s="375"/>
      <c r="AH1765" s="417"/>
      <c r="AI1765" s="421">
        <v>0</v>
      </c>
      <c r="AJ1765" s="421">
        <v>0</v>
      </c>
      <c r="AK1765" s="421">
        <v>0</v>
      </c>
      <c r="AL1765" s="434"/>
      <c r="AM1765" s="435"/>
      <c r="AN1765" s="435"/>
      <c r="AO1765" s="375">
        <v>0</v>
      </c>
    </row>
    <row r="1766" spans="1:41" ht="24" customHeight="1" x14ac:dyDescent="0.3">
      <c r="A1766" s="419" t="s">
        <v>6542</v>
      </c>
      <c r="B1766" s="411" t="s">
        <v>6543</v>
      </c>
      <c r="C1766" s="412" t="s">
        <v>1098</v>
      </c>
      <c r="D1766" s="367">
        <f t="shared" si="144"/>
        <v>0</v>
      </c>
      <c r="E1766" s="368">
        <f t="shared" si="145"/>
        <v>0</v>
      </c>
      <c r="F1766" s="368">
        <f t="shared" si="146"/>
        <v>0</v>
      </c>
      <c r="G1766" s="368">
        <f t="shared" si="147"/>
        <v>0</v>
      </c>
      <c r="H1766" s="368">
        <f t="shared" si="148"/>
        <v>0</v>
      </c>
      <c r="I1766" s="368">
        <f t="shared" si="149"/>
        <v>0</v>
      </c>
      <c r="J1766" s="368">
        <f t="shared" si="150"/>
        <v>0</v>
      </c>
      <c r="K1766" s="368">
        <f t="shared" si="151"/>
        <v>0</v>
      </c>
      <c r="L1766" s="368">
        <f t="shared" si="152"/>
        <v>0</v>
      </c>
      <c r="M1766" s="368">
        <f t="shared" si="153"/>
        <v>0</v>
      </c>
      <c r="N1766" s="370">
        <f t="shared" si="168"/>
        <v>0</v>
      </c>
      <c r="O1766" s="371"/>
      <c r="P1766" s="413">
        <f t="shared" si="175"/>
        <v>0</v>
      </c>
      <c r="Q1766" s="373" t="str">
        <f t="shared" si="176"/>
        <v/>
      </c>
      <c r="R1766" s="374">
        <v>0</v>
      </c>
      <c r="S1766" s="432">
        <v>0</v>
      </c>
      <c r="T1766" s="414">
        <v>0</v>
      </c>
      <c r="U1766" s="414">
        <v>0</v>
      </c>
      <c r="V1766" s="414">
        <v>0</v>
      </c>
      <c r="W1766" s="414">
        <v>0</v>
      </c>
      <c r="X1766" s="414">
        <v>0</v>
      </c>
      <c r="Y1766" s="414">
        <v>0</v>
      </c>
      <c r="Z1766" s="414">
        <v>0</v>
      </c>
      <c r="AA1766" s="414">
        <v>0</v>
      </c>
      <c r="AB1766" s="432">
        <v>0</v>
      </c>
      <c r="AC1766" s="415"/>
      <c r="AD1766" s="430">
        <v>0</v>
      </c>
      <c r="AE1766" s="416">
        <v>0</v>
      </c>
      <c r="AF1766" s="417"/>
      <c r="AG1766" s="375"/>
      <c r="AH1766" s="417"/>
      <c r="AI1766" s="430">
        <v>0</v>
      </c>
      <c r="AJ1766" s="430">
        <v>0</v>
      </c>
      <c r="AK1766" s="430">
        <v>0</v>
      </c>
      <c r="AL1766" s="126"/>
      <c r="AM1766" s="418"/>
      <c r="AN1766" s="418"/>
      <c r="AO1766" s="375">
        <v>0</v>
      </c>
    </row>
    <row r="1767" spans="1:41" ht="24" customHeight="1" x14ac:dyDescent="0.3">
      <c r="A1767" s="419" t="s">
        <v>6544</v>
      </c>
      <c r="B1767" s="411" t="s">
        <v>6545</v>
      </c>
      <c r="C1767" s="412" t="s">
        <v>605</v>
      </c>
      <c r="D1767" s="367">
        <f t="shared" si="144"/>
        <v>5</v>
      </c>
      <c r="E1767" s="368">
        <f t="shared" si="145"/>
        <v>0</v>
      </c>
      <c r="F1767" s="368">
        <f t="shared" si="146"/>
        <v>0</v>
      </c>
      <c r="G1767" s="368">
        <f t="shared" si="147"/>
        <v>0</v>
      </c>
      <c r="H1767" s="368">
        <f t="shared" si="148"/>
        <v>0</v>
      </c>
      <c r="I1767" s="368">
        <f t="shared" si="149"/>
        <v>0</v>
      </c>
      <c r="J1767" s="368">
        <f t="shared" si="150"/>
        <v>0</v>
      </c>
      <c r="K1767" s="368">
        <f t="shared" si="151"/>
        <v>0</v>
      </c>
      <c r="L1767" s="368">
        <f t="shared" si="152"/>
        <v>0</v>
      </c>
      <c r="M1767" s="368">
        <f t="shared" si="153"/>
        <v>0</v>
      </c>
      <c r="N1767" s="370">
        <f t="shared" si="168"/>
        <v>5</v>
      </c>
      <c r="O1767" s="371"/>
      <c r="P1767" s="413">
        <f t="shared" si="175"/>
        <v>5</v>
      </c>
      <c r="Q1767" s="373">
        <f t="shared" si="176"/>
        <v>830</v>
      </c>
      <c r="R1767" s="374">
        <v>0</v>
      </c>
      <c r="S1767" s="420">
        <v>0</v>
      </c>
      <c r="T1767" s="414">
        <v>0</v>
      </c>
      <c r="U1767" s="414">
        <v>0</v>
      </c>
      <c r="V1767" s="414">
        <v>0</v>
      </c>
      <c r="W1767" s="414">
        <v>0</v>
      </c>
      <c r="X1767" s="414">
        <v>0</v>
      </c>
      <c r="Y1767" s="414">
        <v>0</v>
      </c>
      <c r="Z1767" s="414">
        <v>0</v>
      </c>
      <c r="AA1767" s="414">
        <v>0</v>
      </c>
      <c r="AB1767" s="420">
        <v>0</v>
      </c>
      <c r="AC1767" s="415"/>
      <c r="AD1767" s="389">
        <v>0</v>
      </c>
      <c r="AE1767" s="427">
        <v>0</v>
      </c>
      <c r="AF1767" s="417">
        <v>5</v>
      </c>
      <c r="AG1767" s="375"/>
      <c r="AH1767" s="417"/>
      <c r="AI1767" s="421">
        <v>0</v>
      </c>
      <c r="AJ1767" s="421">
        <v>0</v>
      </c>
      <c r="AK1767" s="421">
        <v>0</v>
      </c>
      <c r="AL1767" s="126"/>
      <c r="AM1767" s="418"/>
      <c r="AN1767" s="418"/>
      <c r="AO1767" s="375">
        <v>0</v>
      </c>
    </row>
    <row r="1768" spans="1:41" ht="24" customHeight="1" x14ac:dyDescent="0.3">
      <c r="A1768" s="419" t="s">
        <v>6546</v>
      </c>
      <c r="B1768" s="411" t="s">
        <v>6547</v>
      </c>
      <c r="C1768" s="412" t="s">
        <v>605</v>
      </c>
      <c r="D1768" s="367">
        <f t="shared" si="144"/>
        <v>32</v>
      </c>
      <c r="E1768" s="368">
        <f t="shared" si="145"/>
        <v>17</v>
      </c>
      <c r="F1768" s="368">
        <f t="shared" si="146"/>
        <v>0</v>
      </c>
      <c r="G1768" s="368">
        <f t="shared" si="147"/>
        <v>0</v>
      </c>
      <c r="H1768" s="368">
        <f t="shared" si="148"/>
        <v>0</v>
      </c>
      <c r="I1768" s="368">
        <f t="shared" si="149"/>
        <v>0</v>
      </c>
      <c r="J1768" s="368">
        <f t="shared" si="150"/>
        <v>0</v>
      </c>
      <c r="K1768" s="368">
        <f t="shared" si="151"/>
        <v>0</v>
      </c>
      <c r="L1768" s="368">
        <f t="shared" si="152"/>
        <v>0</v>
      </c>
      <c r="M1768" s="368">
        <f t="shared" si="153"/>
        <v>0</v>
      </c>
      <c r="N1768" s="370">
        <f t="shared" si="168"/>
        <v>49</v>
      </c>
      <c r="O1768" s="371"/>
      <c r="P1768" s="413">
        <f t="shared" si="175"/>
        <v>49</v>
      </c>
      <c r="Q1768" s="373">
        <f t="shared" si="176"/>
        <v>168</v>
      </c>
      <c r="R1768" s="431">
        <v>0</v>
      </c>
      <c r="S1768" s="420">
        <v>17</v>
      </c>
      <c r="T1768" s="414">
        <v>0</v>
      </c>
      <c r="U1768" s="414">
        <v>0</v>
      </c>
      <c r="V1768" s="414">
        <v>0</v>
      </c>
      <c r="W1768" s="414">
        <v>0</v>
      </c>
      <c r="X1768" s="414">
        <v>0</v>
      </c>
      <c r="Y1768" s="414">
        <v>0</v>
      </c>
      <c r="Z1768" s="414">
        <v>0</v>
      </c>
      <c r="AA1768" s="414">
        <v>0</v>
      </c>
      <c r="AB1768" s="420">
        <v>0</v>
      </c>
      <c r="AC1768" s="415"/>
      <c r="AD1768" s="421">
        <v>0</v>
      </c>
      <c r="AE1768" s="416">
        <v>0</v>
      </c>
      <c r="AF1768" s="417">
        <v>32</v>
      </c>
      <c r="AG1768" s="375"/>
      <c r="AH1768" s="417"/>
      <c r="AI1768" s="142">
        <v>0</v>
      </c>
      <c r="AJ1768" s="142">
        <v>0</v>
      </c>
      <c r="AK1768" s="142">
        <v>0</v>
      </c>
      <c r="AL1768" s="434"/>
      <c r="AM1768" s="435"/>
      <c r="AN1768" s="435"/>
      <c r="AO1768" s="375">
        <v>0</v>
      </c>
    </row>
    <row r="1769" spans="1:41" ht="24" customHeight="1" x14ac:dyDescent="0.3">
      <c r="A1769" s="419" t="s">
        <v>6548</v>
      </c>
      <c r="B1769" s="436" t="s">
        <v>4296</v>
      </c>
      <c r="C1769" s="437" t="s">
        <v>280</v>
      </c>
      <c r="D1769" s="367">
        <f t="shared" si="144"/>
        <v>480</v>
      </c>
      <c r="E1769" s="368">
        <f t="shared" si="145"/>
        <v>45</v>
      </c>
      <c r="F1769" s="368">
        <f t="shared" si="146"/>
        <v>0</v>
      </c>
      <c r="G1769" s="368">
        <f t="shared" si="147"/>
        <v>0</v>
      </c>
      <c r="H1769" s="368">
        <f t="shared" si="148"/>
        <v>0</v>
      </c>
      <c r="I1769" s="368">
        <f t="shared" si="149"/>
        <v>0</v>
      </c>
      <c r="J1769" s="368">
        <f t="shared" si="150"/>
        <v>0</v>
      </c>
      <c r="K1769" s="368">
        <f t="shared" si="151"/>
        <v>0</v>
      </c>
      <c r="L1769" s="368">
        <f t="shared" si="152"/>
        <v>0</v>
      </c>
      <c r="M1769" s="368">
        <f t="shared" si="153"/>
        <v>0</v>
      </c>
      <c r="N1769" s="370">
        <f t="shared" si="168"/>
        <v>525</v>
      </c>
      <c r="O1769" s="371"/>
      <c r="P1769" s="413">
        <f t="shared" si="175"/>
        <v>525</v>
      </c>
      <c r="Q1769" s="373">
        <f t="shared" si="176"/>
        <v>29</v>
      </c>
      <c r="R1769" s="374">
        <v>0</v>
      </c>
      <c r="S1769" s="425">
        <v>0</v>
      </c>
      <c r="T1769" s="414">
        <v>0</v>
      </c>
      <c r="U1769" s="414">
        <v>0</v>
      </c>
      <c r="V1769" s="414">
        <v>0</v>
      </c>
      <c r="W1769" s="414">
        <v>0</v>
      </c>
      <c r="X1769" s="414">
        <v>0</v>
      </c>
      <c r="Y1769" s="414">
        <v>0</v>
      </c>
      <c r="Z1769" s="414">
        <v>0</v>
      </c>
      <c r="AA1769" s="414">
        <v>0</v>
      </c>
      <c r="AB1769" s="425">
        <v>0</v>
      </c>
      <c r="AC1769" s="415"/>
      <c r="AD1769" s="426">
        <v>480</v>
      </c>
      <c r="AE1769" s="416">
        <v>0</v>
      </c>
      <c r="AF1769" s="417"/>
      <c r="AG1769" s="375"/>
      <c r="AH1769" s="417"/>
      <c r="AI1769" s="421">
        <v>0</v>
      </c>
      <c r="AJ1769" s="421">
        <v>0</v>
      </c>
      <c r="AK1769" s="421">
        <v>0</v>
      </c>
      <c r="AL1769" s="126"/>
      <c r="AM1769" s="418"/>
      <c r="AN1769" s="418">
        <v>45</v>
      </c>
      <c r="AO1769" s="375">
        <v>0</v>
      </c>
    </row>
    <row r="1770" spans="1:41" ht="24" customHeight="1" x14ac:dyDescent="0.3">
      <c r="A1770" s="410" t="s">
        <v>6549</v>
      </c>
      <c r="B1770" s="411" t="s">
        <v>6550</v>
      </c>
      <c r="C1770" s="412" t="s">
        <v>163</v>
      </c>
      <c r="D1770" s="367">
        <f t="shared" si="144"/>
        <v>0</v>
      </c>
      <c r="E1770" s="368">
        <f t="shared" si="145"/>
        <v>0</v>
      </c>
      <c r="F1770" s="368">
        <f t="shared" si="146"/>
        <v>0</v>
      </c>
      <c r="G1770" s="368">
        <f t="shared" si="147"/>
        <v>0</v>
      </c>
      <c r="H1770" s="368">
        <f t="shared" si="148"/>
        <v>0</v>
      </c>
      <c r="I1770" s="368">
        <f t="shared" si="149"/>
        <v>0</v>
      </c>
      <c r="J1770" s="368">
        <f t="shared" si="150"/>
        <v>0</v>
      </c>
      <c r="K1770" s="368">
        <f t="shared" si="151"/>
        <v>0</v>
      </c>
      <c r="L1770" s="368">
        <f t="shared" si="152"/>
        <v>0</v>
      </c>
      <c r="M1770" s="368">
        <f t="shared" si="153"/>
        <v>0</v>
      </c>
      <c r="N1770" s="370">
        <f t="shared" si="168"/>
        <v>0</v>
      </c>
      <c r="O1770" s="371"/>
      <c r="P1770" s="413">
        <f t="shared" si="175"/>
        <v>0</v>
      </c>
      <c r="Q1770" s="373" t="str">
        <f t="shared" si="176"/>
        <v/>
      </c>
      <c r="R1770" s="374">
        <v>0</v>
      </c>
      <c r="S1770" s="425">
        <v>0</v>
      </c>
      <c r="T1770" s="414">
        <v>0</v>
      </c>
      <c r="U1770" s="414">
        <v>0</v>
      </c>
      <c r="V1770" s="414">
        <v>0</v>
      </c>
      <c r="W1770" s="414">
        <v>0</v>
      </c>
      <c r="X1770" s="414">
        <v>0</v>
      </c>
      <c r="Y1770" s="414">
        <v>0</v>
      </c>
      <c r="Z1770" s="414">
        <v>0</v>
      </c>
      <c r="AA1770" s="414">
        <v>0</v>
      </c>
      <c r="AB1770" s="425">
        <v>0</v>
      </c>
      <c r="AC1770" s="415"/>
      <c r="AD1770" s="124">
        <v>0</v>
      </c>
      <c r="AE1770" s="416">
        <v>0</v>
      </c>
      <c r="AF1770" s="417"/>
      <c r="AG1770" s="375"/>
      <c r="AH1770" s="417"/>
      <c r="AI1770" s="430">
        <v>0</v>
      </c>
      <c r="AJ1770" s="430">
        <v>0</v>
      </c>
      <c r="AK1770" s="430">
        <v>0</v>
      </c>
      <c r="AL1770" s="126"/>
      <c r="AM1770" s="418"/>
      <c r="AN1770" s="418"/>
      <c r="AO1770" s="425">
        <v>0</v>
      </c>
    </row>
    <row r="1771" spans="1:41" ht="24" customHeight="1" x14ac:dyDescent="0.3">
      <c r="A1771" s="410" t="s">
        <v>6551</v>
      </c>
      <c r="B1771" s="411" t="s">
        <v>6552</v>
      </c>
      <c r="C1771" s="412" t="s">
        <v>139</v>
      </c>
      <c r="D1771" s="367">
        <f t="shared" si="144"/>
        <v>0</v>
      </c>
      <c r="E1771" s="368">
        <f t="shared" si="145"/>
        <v>0</v>
      </c>
      <c r="F1771" s="368">
        <f t="shared" si="146"/>
        <v>0</v>
      </c>
      <c r="G1771" s="368">
        <f t="shared" si="147"/>
        <v>0</v>
      </c>
      <c r="H1771" s="368">
        <f t="shared" si="148"/>
        <v>0</v>
      </c>
      <c r="I1771" s="368">
        <f t="shared" si="149"/>
        <v>0</v>
      </c>
      <c r="J1771" s="368">
        <f t="shared" si="150"/>
        <v>0</v>
      </c>
      <c r="K1771" s="368">
        <f t="shared" si="151"/>
        <v>0</v>
      </c>
      <c r="L1771" s="368">
        <f t="shared" si="152"/>
        <v>0</v>
      </c>
      <c r="M1771" s="368">
        <f t="shared" si="153"/>
        <v>0</v>
      </c>
      <c r="N1771" s="370">
        <f t="shared" si="168"/>
        <v>0</v>
      </c>
      <c r="O1771" s="371"/>
      <c r="P1771" s="413">
        <f t="shared" si="175"/>
        <v>0</v>
      </c>
      <c r="Q1771" s="373" t="str">
        <f t="shared" si="176"/>
        <v/>
      </c>
      <c r="R1771" s="374">
        <v>0</v>
      </c>
      <c r="S1771" s="420">
        <v>0</v>
      </c>
      <c r="T1771" s="414">
        <v>0</v>
      </c>
      <c r="U1771" s="414">
        <v>0</v>
      </c>
      <c r="V1771" s="414">
        <v>0</v>
      </c>
      <c r="W1771" s="414">
        <v>0</v>
      </c>
      <c r="X1771" s="414">
        <v>0</v>
      </c>
      <c r="Y1771" s="414">
        <v>0</v>
      </c>
      <c r="Z1771" s="414">
        <v>0</v>
      </c>
      <c r="AA1771" s="414">
        <v>0</v>
      </c>
      <c r="AB1771" s="420">
        <v>0</v>
      </c>
      <c r="AC1771" s="415"/>
      <c r="AD1771" s="142">
        <v>0</v>
      </c>
      <c r="AE1771" s="416">
        <v>0</v>
      </c>
      <c r="AF1771" s="417"/>
      <c r="AG1771" s="375"/>
      <c r="AH1771" s="417"/>
      <c r="AI1771" s="426">
        <v>0</v>
      </c>
      <c r="AJ1771" s="426">
        <v>0</v>
      </c>
      <c r="AK1771" s="426">
        <v>0</v>
      </c>
      <c r="AL1771" s="126"/>
      <c r="AM1771" s="418"/>
      <c r="AN1771" s="418"/>
      <c r="AO1771" s="375">
        <v>0</v>
      </c>
    </row>
    <row r="1772" spans="1:41" ht="24" customHeight="1" x14ac:dyDescent="0.3">
      <c r="A1772" s="410" t="s">
        <v>6553</v>
      </c>
      <c r="B1772" s="411" t="s">
        <v>6554</v>
      </c>
      <c r="C1772" s="412" t="s">
        <v>266</v>
      </c>
      <c r="D1772" s="367">
        <f t="shared" si="144"/>
        <v>0</v>
      </c>
      <c r="E1772" s="368">
        <f t="shared" si="145"/>
        <v>0</v>
      </c>
      <c r="F1772" s="368">
        <f t="shared" si="146"/>
        <v>0</v>
      </c>
      <c r="G1772" s="368">
        <f t="shared" si="147"/>
        <v>0</v>
      </c>
      <c r="H1772" s="368">
        <f t="shared" si="148"/>
        <v>0</v>
      </c>
      <c r="I1772" s="368">
        <f t="shared" si="149"/>
        <v>0</v>
      </c>
      <c r="J1772" s="368">
        <f t="shared" si="150"/>
        <v>0</v>
      </c>
      <c r="K1772" s="368">
        <f t="shared" si="151"/>
        <v>0</v>
      </c>
      <c r="L1772" s="368">
        <f t="shared" si="152"/>
        <v>0</v>
      </c>
      <c r="M1772" s="368">
        <f t="shared" si="153"/>
        <v>0</v>
      </c>
      <c r="N1772" s="370">
        <f t="shared" si="168"/>
        <v>0</v>
      </c>
      <c r="O1772" s="371"/>
      <c r="P1772" s="413">
        <f t="shared" si="175"/>
        <v>0</v>
      </c>
      <c r="Q1772" s="373" t="str">
        <f t="shared" si="176"/>
        <v/>
      </c>
      <c r="R1772" s="374">
        <v>0</v>
      </c>
      <c r="S1772" s="425">
        <v>0</v>
      </c>
      <c r="T1772" s="414">
        <v>0</v>
      </c>
      <c r="U1772" s="414">
        <v>0</v>
      </c>
      <c r="V1772" s="414">
        <v>0</v>
      </c>
      <c r="W1772" s="414">
        <v>0</v>
      </c>
      <c r="X1772" s="414">
        <v>0</v>
      </c>
      <c r="Y1772" s="414">
        <v>0</v>
      </c>
      <c r="Z1772" s="414">
        <v>0</v>
      </c>
      <c r="AA1772" s="414">
        <v>0</v>
      </c>
      <c r="AB1772" s="425">
        <v>0</v>
      </c>
      <c r="AC1772" s="415"/>
      <c r="AD1772" s="430">
        <v>0</v>
      </c>
      <c r="AE1772" s="416">
        <v>0</v>
      </c>
      <c r="AF1772" s="623"/>
      <c r="AG1772" s="425"/>
      <c r="AH1772" s="623"/>
      <c r="AI1772" s="389">
        <v>0</v>
      </c>
      <c r="AJ1772" s="389">
        <v>0</v>
      </c>
      <c r="AK1772" s="389">
        <v>0</v>
      </c>
      <c r="AL1772" s="126"/>
      <c r="AM1772" s="418"/>
      <c r="AN1772" s="418"/>
      <c r="AO1772" s="375">
        <v>0</v>
      </c>
    </row>
    <row r="1773" spans="1:41" ht="24" customHeight="1" x14ac:dyDescent="0.3">
      <c r="A1773" s="419" t="s">
        <v>2276</v>
      </c>
      <c r="B1773" s="411" t="s">
        <v>6555</v>
      </c>
      <c r="C1773" s="412" t="s">
        <v>139</v>
      </c>
      <c r="D1773" s="367">
        <f t="shared" si="144"/>
        <v>0</v>
      </c>
      <c r="E1773" s="368">
        <f t="shared" si="145"/>
        <v>0</v>
      </c>
      <c r="F1773" s="368">
        <f t="shared" si="146"/>
        <v>0</v>
      </c>
      <c r="G1773" s="368">
        <f t="shared" si="147"/>
        <v>0</v>
      </c>
      <c r="H1773" s="368">
        <f t="shared" si="148"/>
        <v>0</v>
      </c>
      <c r="I1773" s="368">
        <f t="shared" si="149"/>
        <v>0</v>
      </c>
      <c r="J1773" s="368">
        <f t="shared" si="150"/>
        <v>0</v>
      </c>
      <c r="K1773" s="368">
        <f t="shared" si="151"/>
        <v>0</v>
      </c>
      <c r="L1773" s="368">
        <f t="shared" si="152"/>
        <v>0</v>
      </c>
      <c r="M1773" s="368">
        <f t="shared" si="153"/>
        <v>0</v>
      </c>
      <c r="N1773" s="370">
        <f t="shared" si="168"/>
        <v>0</v>
      </c>
      <c r="O1773" s="371"/>
      <c r="P1773" s="413">
        <f t="shared" si="175"/>
        <v>0</v>
      </c>
      <c r="Q1773" s="373" t="str">
        <f t="shared" si="176"/>
        <v/>
      </c>
      <c r="R1773" s="374">
        <v>0</v>
      </c>
      <c r="S1773" s="425">
        <v>0</v>
      </c>
      <c r="T1773" s="414">
        <v>0</v>
      </c>
      <c r="U1773" s="414">
        <v>0</v>
      </c>
      <c r="V1773" s="414">
        <v>0</v>
      </c>
      <c r="W1773" s="414">
        <v>0</v>
      </c>
      <c r="X1773" s="414">
        <v>0</v>
      </c>
      <c r="Y1773" s="414">
        <v>0</v>
      </c>
      <c r="Z1773" s="414">
        <v>0</v>
      </c>
      <c r="AA1773" s="414">
        <v>0</v>
      </c>
      <c r="AB1773" s="425">
        <v>0</v>
      </c>
      <c r="AC1773" s="429"/>
      <c r="AD1773" s="421">
        <v>0</v>
      </c>
      <c r="AE1773" s="427">
        <v>0</v>
      </c>
      <c r="AF1773" s="417"/>
      <c r="AG1773" s="375"/>
      <c r="AH1773" s="417"/>
      <c r="AI1773" s="421">
        <v>0</v>
      </c>
      <c r="AJ1773" s="421">
        <v>0</v>
      </c>
      <c r="AK1773" s="421">
        <v>0</v>
      </c>
      <c r="AL1773" s="126"/>
      <c r="AM1773" s="418"/>
      <c r="AN1773" s="418"/>
      <c r="AO1773" s="375">
        <v>0</v>
      </c>
    </row>
    <row r="1774" spans="1:41" ht="24" customHeight="1" x14ac:dyDescent="0.3">
      <c r="A1774" s="419" t="s">
        <v>2178</v>
      </c>
      <c r="B1774" s="436" t="s">
        <v>2179</v>
      </c>
      <c r="C1774" s="437" t="s">
        <v>1327</v>
      </c>
      <c r="D1774" s="367">
        <f t="shared" si="144"/>
        <v>120</v>
      </c>
      <c r="E1774" s="368">
        <f t="shared" si="145"/>
        <v>51</v>
      </c>
      <c r="F1774" s="368">
        <f t="shared" si="146"/>
        <v>0</v>
      </c>
      <c r="G1774" s="368">
        <f t="shared" si="147"/>
        <v>0</v>
      </c>
      <c r="H1774" s="368">
        <f t="shared" si="148"/>
        <v>0</v>
      </c>
      <c r="I1774" s="368">
        <f t="shared" si="149"/>
        <v>0</v>
      </c>
      <c r="J1774" s="368">
        <f t="shared" si="150"/>
        <v>0</v>
      </c>
      <c r="K1774" s="368">
        <f t="shared" si="151"/>
        <v>0</v>
      </c>
      <c r="L1774" s="368">
        <f t="shared" si="152"/>
        <v>0</v>
      </c>
      <c r="M1774" s="368">
        <f t="shared" si="153"/>
        <v>0</v>
      </c>
      <c r="N1774" s="370">
        <f t="shared" si="168"/>
        <v>171</v>
      </c>
      <c r="O1774" s="371"/>
      <c r="P1774" s="413">
        <f t="shared" si="175"/>
        <v>171</v>
      </c>
      <c r="Q1774" s="373">
        <f t="shared" si="176"/>
        <v>54</v>
      </c>
      <c r="R1774" s="374">
        <v>0</v>
      </c>
      <c r="S1774" s="420">
        <v>51</v>
      </c>
      <c r="T1774" s="414">
        <v>0</v>
      </c>
      <c r="U1774" s="414">
        <v>0</v>
      </c>
      <c r="V1774" s="414">
        <v>0</v>
      </c>
      <c r="W1774" s="414">
        <v>0</v>
      </c>
      <c r="X1774" s="414">
        <v>0</v>
      </c>
      <c r="Y1774" s="414">
        <v>0</v>
      </c>
      <c r="Z1774" s="414">
        <v>0</v>
      </c>
      <c r="AA1774" s="414">
        <v>0</v>
      </c>
      <c r="AB1774" s="420">
        <v>0</v>
      </c>
      <c r="AC1774" s="415"/>
      <c r="AD1774" s="426">
        <v>0</v>
      </c>
      <c r="AE1774" s="416">
        <v>0</v>
      </c>
      <c r="AF1774" s="417"/>
      <c r="AG1774" s="375"/>
      <c r="AH1774" s="417"/>
      <c r="AI1774" s="426">
        <v>0</v>
      </c>
      <c r="AJ1774" s="426">
        <v>0</v>
      </c>
      <c r="AK1774" s="426">
        <v>0</v>
      </c>
      <c r="AL1774" s="126"/>
      <c r="AM1774" s="418"/>
      <c r="AN1774" s="418">
        <v>120</v>
      </c>
      <c r="AO1774" s="375">
        <v>0</v>
      </c>
    </row>
    <row r="1775" spans="1:41" ht="24" customHeight="1" x14ac:dyDescent="0.3">
      <c r="A1775" s="419" t="s">
        <v>6556</v>
      </c>
      <c r="B1775" s="436" t="s">
        <v>6557</v>
      </c>
      <c r="C1775" s="437" t="s">
        <v>2541</v>
      </c>
      <c r="D1775" s="367">
        <f t="shared" si="144"/>
        <v>0</v>
      </c>
      <c r="E1775" s="368">
        <f t="shared" si="145"/>
        <v>0</v>
      </c>
      <c r="F1775" s="368">
        <f t="shared" si="146"/>
        <v>0</v>
      </c>
      <c r="G1775" s="368">
        <f t="shared" si="147"/>
        <v>0</v>
      </c>
      <c r="H1775" s="368">
        <f t="shared" si="148"/>
        <v>0</v>
      </c>
      <c r="I1775" s="368">
        <f t="shared" si="149"/>
        <v>0</v>
      </c>
      <c r="J1775" s="368">
        <f t="shared" si="150"/>
        <v>0</v>
      </c>
      <c r="K1775" s="368">
        <f t="shared" si="151"/>
        <v>0</v>
      </c>
      <c r="L1775" s="368">
        <f t="shared" si="152"/>
        <v>0</v>
      </c>
      <c r="M1775" s="368">
        <f t="shared" si="153"/>
        <v>0</v>
      </c>
      <c r="N1775" s="370">
        <f t="shared" si="168"/>
        <v>0</v>
      </c>
      <c r="O1775" s="371"/>
      <c r="P1775" s="413">
        <f t="shared" si="175"/>
        <v>0</v>
      </c>
      <c r="Q1775" s="373" t="str">
        <f t="shared" si="176"/>
        <v/>
      </c>
      <c r="R1775" s="374">
        <v>0</v>
      </c>
      <c r="S1775" s="414">
        <v>0</v>
      </c>
      <c r="T1775" s="414">
        <v>0</v>
      </c>
      <c r="U1775" s="414">
        <v>0</v>
      </c>
      <c r="V1775" s="414">
        <v>0</v>
      </c>
      <c r="W1775" s="414">
        <v>0</v>
      </c>
      <c r="X1775" s="414">
        <v>0</v>
      </c>
      <c r="Y1775" s="414">
        <v>0</v>
      </c>
      <c r="Z1775" s="414">
        <v>0</v>
      </c>
      <c r="AA1775" s="414">
        <v>0</v>
      </c>
      <c r="AB1775" s="414">
        <v>0</v>
      </c>
      <c r="AC1775" s="415"/>
      <c r="AD1775" s="426">
        <v>0</v>
      </c>
      <c r="AE1775" s="416">
        <v>0</v>
      </c>
      <c r="AF1775" s="623"/>
      <c r="AG1775" s="425"/>
      <c r="AH1775" s="623"/>
      <c r="AI1775" s="124">
        <v>0</v>
      </c>
      <c r="AJ1775" s="124">
        <v>0</v>
      </c>
      <c r="AK1775" s="124">
        <v>0</v>
      </c>
      <c r="AL1775" s="126"/>
      <c r="AM1775" s="418"/>
      <c r="AN1775" s="418"/>
      <c r="AO1775" s="375">
        <v>0</v>
      </c>
    </row>
    <row r="1776" spans="1:41" ht="24" customHeight="1" x14ac:dyDescent="0.3">
      <c r="A1776" s="410" t="s">
        <v>6558</v>
      </c>
      <c r="B1776" s="411" t="s">
        <v>6559</v>
      </c>
      <c r="C1776" s="412" t="s">
        <v>2791</v>
      </c>
      <c r="D1776" s="367">
        <f t="shared" si="144"/>
        <v>18</v>
      </c>
      <c r="E1776" s="368">
        <f t="shared" si="145"/>
        <v>0</v>
      </c>
      <c r="F1776" s="368">
        <f t="shared" si="146"/>
        <v>0</v>
      </c>
      <c r="G1776" s="368">
        <f t="shared" si="147"/>
        <v>0</v>
      </c>
      <c r="H1776" s="368">
        <f t="shared" si="148"/>
        <v>0</v>
      </c>
      <c r="I1776" s="368">
        <f t="shared" si="149"/>
        <v>0</v>
      </c>
      <c r="J1776" s="368">
        <f t="shared" si="150"/>
        <v>0</v>
      </c>
      <c r="K1776" s="368">
        <f t="shared" si="151"/>
        <v>0</v>
      </c>
      <c r="L1776" s="368">
        <f t="shared" si="152"/>
        <v>0</v>
      </c>
      <c r="M1776" s="368">
        <f t="shared" si="153"/>
        <v>0</v>
      </c>
      <c r="N1776" s="370">
        <f t="shared" si="168"/>
        <v>18</v>
      </c>
      <c r="O1776" s="371"/>
      <c r="P1776" s="413">
        <f t="shared" si="175"/>
        <v>18</v>
      </c>
      <c r="Q1776" s="373">
        <f t="shared" si="176"/>
        <v>457</v>
      </c>
      <c r="R1776" s="374">
        <v>0</v>
      </c>
      <c r="S1776" s="428">
        <v>0</v>
      </c>
      <c r="T1776" s="414">
        <v>0</v>
      </c>
      <c r="U1776" s="414">
        <v>0</v>
      </c>
      <c r="V1776" s="414">
        <v>0</v>
      </c>
      <c r="W1776" s="414">
        <v>0</v>
      </c>
      <c r="X1776" s="414">
        <v>0</v>
      </c>
      <c r="Y1776" s="414">
        <v>0</v>
      </c>
      <c r="Z1776" s="414">
        <v>0</v>
      </c>
      <c r="AA1776" s="414">
        <v>0</v>
      </c>
      <c r="AB1776" s="428">
        <v>0</v>
      </c>
      <c r="AC1776" s="415"/>
      <c r="AD1776" s="426">
        <v>0</v>
      </c>
      <c r="AE1776" s="427">
        <v>0</v>
      </c>
      <c r="AF1776" s="417"/>
      <c r="AG1776" s="375">
        <v>18</v>
      </c>
      <c r="AH1776" s="417"/>
      <c r="AI1776" s="421">
        <v>0</v>
      </c>
      <c r="AJ1776" s="421">
        <v>0</v>
      </c>
      <c r="AK1776" s="421">
        <v>0</v>
      </c>
      <c r="AL1776" s="126"/>
      <c r="AM1776" s="418"/>
      <c r="AN1776" s="418"/>
      <c r="AO1776" s="425">
        <v>0</v>
      </c>
    </row>
    <row r="1777" spans="1:41" ht="24" customHeight="1" x14ac:dyDescent="0.3">
      <c r="A1777" s="419" t="s">
        <v>6560</v>
      </c>
      <c r="B1777" s="411" t="s">
        <v>6561</v>
      </c>
      <c r="C1777" s="412" t="s">
        <v>1893</v>
      </c>
      <c r="D1777" s="367">
        <f t="shared" si="144"/>
        <v>0</v>
      </c>
      <c r="E1777" s="368">
        <f t="shared" si="145"/>
        <v>0</v>
      </c>
      <c r="F1777" s="368">
        <f t="shared" si="146"/>
        <v>0</v>
      </c>
      <c r="G1777" s="368">
        <f t="shared" si="147"/>
        <v>0</v>
      </c>
      <c r="H1777" s="368">
        <f t="shared" si="148"/>
        <v>0</v>
      </c>
      <c r="I1777" s="368">
        <f t="shared" si="149"/>
        <v>0</v>
      </c>
      <c r="J1777" s="368">
        <f t="shared" si="150"/>
        <v>0</v>
      </c>
      <c r="K1777" s="368">
        <f t="shared" si="151"/>
        <v>0</v>
      </c>
      <c r="L1777" s="368">
        <f t="shared" si="152"/>
        <v>0</v>
      </c>
      <c r="M1777" s="368">
        <f t="shared" si="153"/>
        <v>0</v>
      </c>
      <c r="N1777" s="370">
        <f t="shared" si="168"/>
        <v>0</v>
      </c>
      <c r="O1777" s="371"/>
      <c r="P1777" s="413">
        <f t="shared" si="175"/>
        <v>0</v>
      </c>
      <c r="Q1777" s="373" t="str">
        <f t="shared" si="176"/>
        <v/>
      </c>
      <c r="R1777" s="374">
        <v>0</v>
      </c>
      <c r="S1777" s="414">
        <v>0</v>
      </c>
      <c r="T1777" s="414">
        <v>0</v>
      </c>
      <c r="U1777" s="414">
        <v>0</v>
      </c>
      <c r="V1777" s="414">
        <v>0</v>
      </c>
      <c r="W1777" s="414">
        <v>0</v>
      </c>
      <c r="X1777" s="414">
        <v>0</v>
      </c>
      <c r="Y1777" s="414">
        <v>0</v>
      </c>
      <c r="Z1777" s="414">
        <v>0</v>
      </c>
      <c r="AA1777" s="414">
        <v>0</v>
      </c>
      <c r="AB1777" s="414">
        <v>0</v>
      </c>
      <c r="AC1777" s="415"/>
      <c r="AD1777" s="421">
        <v>0</v>
      </c>
      <c r="AE1777" s="427">
        <v>0</v>
      </c>
      <c r="AF1777" s="417"/>
      <c r="AG1777" s="375"/>
      <c r="AH1777" s="417"/>
      <c r="AI1777" s="142">
        <v>0</v>
      </c>
      <c r="AJ1777" s="142">
        <v>0</v>
      </c>
      <c r="AK1777" s="142">
        <v>0</v>
      </c>
      <c r="AL1777" s="126"/>
      <c r="AM1777" s="418"/>
      <c r="AN1777" s="418"/>
      <c r="AO1777" s="375">
        <v>0</v>
      </c>
    </row>
    <row r="1778" spans="1:41" ht="24" customHeight="1" x14ac:dyDescent="0.3">
      <c r="A1778" s="419" t="s">
        <v>6562</v>
      </c>
      <c r="B1778" s="411" t="s">
        <v>6563</v>
      </c>
      <c r="C1778" s="412" t="s">
        <v>2428</v>
      </c>
      <c r="D1778" s="367">
        <f t="shared" si="144"/>
        <v>17</v>
      </c>
      <c r="E1778" s="368">
        <f t="shared" si="145"/>
        <v>8</v>
      </c>
      <c r="F1778" s="368">
        <f t="shared" si="146"/>
        <v>0</v>
      </c>
      <c r="G1778" s="368">
        <f t="shared" si="147"/>
        <v>0</v>
      </c>
      <c r="H1778" s="368">
        <f t="shared" si="148"/>
        <v>0</v>
      </c>
      <c r="I1778" s="368">
        <f t="shared" si="149"/>
        <v>0</v>
      </c>
      <c r="J1778" s="368">
        <f t="shared" si="150"/>
        <v>0</v>
      </c>
      <c r="K1778" s="368">
        <f t="shared" si="151"/>
        <v>0</v>
      </c>
      <c r="L1778" s="368">
        <f t="shared" si="152"/>
        <v>0</v>
      </c>
      <c r="M1778" s="368">
        <f t="shared" si="153"/>
        <v>0</v>
      </c>
      <c r="N1778" s="370">
        <f t="shared" si="168"/>
        <v>25</v>
      </c>
      <c r="O1778" s="371"/>
      <c r="P1778" s="413">
        <f t="shared" si="175"/>
        <v>25</v>
      </c>
      <c r="Q1778" s="373">
        <f t="shared" si="176"/>
        <v>351</v>
      </c>
      <c r="R1778" s="374">
        <v>0</v>
      </c>
      <c r="S1778" s="420">
        <v>17</v>
      </c>
      <c r="T1778" s="414">
        <v>0</v>
      </c>
      <c r="U1778" s="414">
        <v>0</v>
      </c>
      <c r="V1778" s="414">
        <v>0</v>
      </c>
      <c r="W1778" s="414">
        <v>0</v>
      </c>
      <c r="X1778" s="414">
        <v>0</v>
      </c>
      <c r="Y1778" s="414">
        <v>0</v>
      </c>
      <c r="Z1778" s="414">
        <v>0</v>
      </c>
      <c r="AA1778" s="414">
        <v>0</v>
      </c>
      <c r="AB1778" s="420">
        <v>0</v>
      </c>
      <c r="AC1778" s="415"/>
      <c r="AD1778" s="426">
        <v>0</v>
      </c>
      <c r="AE1778" s="416">
        <v>0</v>
      </c>
      <c r="AF1778" s="417">
        <v>8</v>
      </c>
      <c r="AG1778" s="375"/>
      <c r="AH1778" s="417"/>
      <c r="AI1778" s="421">
        <v>0</v>
      </c>
      <c r="AJ1778" s="421">
        <v>0</v>
      </c>
      <c r="AK1778" s="421">
        <v>0</v>
      </c>
      <c r="AL1778" s="126"/>
      <c r="AM1778" s="418"/>
      <c r="AN1778" s="418"/>
      <c r="AO1778" s="375">
        <v>0</v>
      </c>
    </row>
    <row r="1779" spans="1:41" ht="24" customHeight="1" x14ac:dyDescent="0.3">
      <c r="A1779" s="422" t="s">
        <v>6564</v>
      </c>
      <c r="B1779" s="423" t="s">
        <v>6565</v>
      </c>
      <c r="C1779" s="424" t="s">
        <v>394</v>
      </c>
      <c r="D1779" s="367">
        <f t="shared" si="144"/>
        <v>240</v>
      </c>
      <c r="E1779" s="368">
        <f t="shared" si="145"/>
        <v>40</v>
      </c>
      <c r="F1779" s="368">
        <f t="shared" si="146"/>
        <v>34</v>
      </c>
      <c r="G1779" s="368">
        <f t="shared" si="147"/>
        <v>2</v>
      </c>
      <c r="H1779" s="368">
        <f t="shared" si="148"/>
        <v>0</v>
      </c>
      <c r="I1779" s="368">
        <f t="shared" si="149"/>
        <v>0</v>
      </c>
      <c r="J1779" s="368">
        <f t="shared" si="150"/>
        <v>0</v>
      </c>
      <c r="K1779" s="368">
        <f t="shared" si="151"/>
        <v>0</v>
      </c>
      <c r="L1779" s="368">
        <f t="shared" si="152"/>
        <v>0</v>
      </c>
      <c r="M1779" s="368">
        <f t="shared" si="153"/>
        <v>0</v>
      </c>
      <c r="N1779" s="370">
        <f t="shared" si="168"/>
        <v>316</v>
      </c>
      <c r="O1779" s="371"/>
      <c r="P1779" s="413">
        <f t="shared" si="175"/>
        <v>316</v>
      </c>
      <c r="Q1779" s="373">
        <f t="shared" si="176"/>
        <v>38</v>
      </c>
      <c r="R1779" s="374">
        <v>40</v>
      </c>
      <c r="S1779" s="420">
        <v>34</v>
      </c>
      <c r="T1779" s="414">
        <v>0</v>
      </c>
      <c r="U1779" s="414">
        <v>0</v>
      </c>
      <c r="V1779" s="414">
        <v>0</v>
      </c>
      <c r="W1779" s="414">
        <v>0</v>
      </c>
      <c r="X1779" s="414">
        <v>0</v>
      </c>
      <c r="Y1779" s="414">
        <v>0</v>
      </c>
      <c r="Z1779" s="414">
        <v>0</v>
      </c>
      <c r="AA1779" s="414">
        <v>0</v>
      </c>
      <c r="AB1779" s="420">
        <v>0</v>
      </c>
      <c r="AC1779" s="415"/>
      <c r="AD1779" s="421">
        <v>240</v>
      </c>
      <c r="AE1779" s="427">
        <v>0</v>
      </c>
      <c r="AF1779" s="417"/>
      <c r="AG1779" s="375"/>
      <c r="AH1779" s="417">
        <v>2</v>
      </c>
      <c r="AI1779" s="421">
        <v>0</v>
      </c>
      <c r="AJ1779" s="421">
        <v>0</v>
      </c>
      <c r="AK1779" s="421">
        <v>0</v>
      </c>
      <c r="AL1779" s="126"/>
      <c r="AM1779" s="418"/>
      <c r="AN1779" s="418"/>
      <c r="AO1779" s="425">
        <v>0</v>
      </c>
    </row>
    <row r="1780" spans="1:41" ht="24" customHeight="1" x14ac:dyDescent="0.3">
      <c r="A1780" s="410" t="s">
        <v>6566</v>
      </c>
      <c r="B1780" s="411" t="s">
        <v>6567</v>
      </c>
      <c r="C1780" s="412" t="s">
        <v>2546</v>
      </c>
      <c r="D1780" s="367">
        <f t="shared" si="144"/>
        <v>24</v>
      </c>
      <c r="E1780" s="368">
        <f t="shared" si="145"/>
        <v>0</v>
      </c>
      <c r="F1780" s="368">
        <f t="shared" si="146"/>
        <v>0</v>
      </c>
      <c r="G1780" s="368">
        <f t="shared" si="147"/>
        <v>0</v>
      </c>
      <c r="H1780" s="368">
        <f t="shared" si="148"/>
        <v>0</v>
      </c>
      <c r="I1780" s="368">
        <f t="shared" si="149"/>
        <v>0</v>
      </c>
      <c r="J1780" s="368">
        <f t="shared" si="150"/>
        <v>0</v>
      </c>
      <c r="K1780" s="368">
        <f t="shared" si="151"/>
        <v>0</v>
      </c>
      <c r="L1780" s="368">
        <f t="shared" si="152"/>
        <v>0</v>
      </c>
      <c r="M1780" s="368">
        <f t="shared" si="153"/>
        <v>0</v>
      </c>
      <c r="N1780" s="370">
        <f t="shared" si="168"/>
        <v>24</v>
      </c>
      <c r="O1780" s="371"/>
      <c r="P1780" s="413">
        <f t="shared" si="175"/>
        <v>24</v>
      </c>
      <c r="Q1780" s="373">
        <f t="shared" si="176"/>
        <v>362</v>
      </c>
      <c r="R1780" s="374">
        <v>0</v>
      </c>
      <c r="S1780" s="414">
        <v>24</v>
      </c>
      <c r="T1780" s="414">
        <v>0</v>
      </c>
      <c r="U1780" s="414">
        <v>0</v>
      </c>
      <c r="V1780" s="414">
        <v>0</v>
      </c>
      <c r="W1780" s="414">
        <v>0</v>
      </c>
      <c r="X1780" s="414">
        <v>0</v>
      </c>
      <c r="Y1780" s="414">
        <v>0</v>
      </c>
      <c r="Z1780" s="414">
        <v>0</v>
      </c>
      <c r="AA1780" s="414">
        <v>0</v>
      </c>
      <c r="AB1780" s="414">
        <v>0</v>
      </c>
      <c r="AC1780" s="415"/>
      <c r="AD1780" s="421">
        <v>0</v>
      </c>
      <c r="AE1780" s="427">
        <v>0</v>
      </c>
      <c r="AF1780" s="623"/>
      <c r="AG1780" s="425"/>
      <c r="AH1780" s="623"/>
      <c r="AI1780" s="430">
        <v>0</v>
      </c>
      <c r="AJ1780" s="430">
        <v>0</v>
      </c>
      <c r="AK1780" s="430">
        <v>0</v>
      </c>
      <c r="AL1780" s="126"/>
      <c r="AM1780" s="418"/>
      <c r="AN1780" s="418"/>
      <c r="AO1780" s="425">
        <v>0</v>
      </c>
    </row>
    <row r="1781" spans="1:41" ht="24" customHeight="1" x14ac:dyDescent="0.3">
      <c r="A1781" s="419" t="s">
        <v>6568</v>
      </c>
      <c r="B1781" s="436" t="s">
        <v>6569</v>
      </c>
      <c r="C1781" s="437" t="s">
        <v>834</v>
      </c>
      <c r="D1781" s="367">
        <f t="shared" si="144"/>
        <v>19</v>
      </c>
      <c r="E1781" s="368">
        <f t="shared" si="145"/>
        <v>5</v>
      </c>
      <c r="F1781" s="368">
        <f t="shared" si="146"/>
        <v>0</v>
      </c>
      <c r="G1781" s="368">
        <f t="shared" si="147"/>
        <v>0</v>
      </c>
      <c r="H1781" s="368">
        <f t="shared" si="148"/>
        <v>0</v>
      </c>
      <c r="I1781" s="368">
        <f t="shared" si="149"/>
        <v>0</v>
      </c>
      <c r="J1781" s="368">
        <f t="shared" si="150"/>
        <v>0</v>
      </c>
      <c r="K1781" s="368">
        <f t="shared" si="151"/>
        <v>0</v>
      </c>
      <c r="L1781" s="368">
        <f t="shared" si="152"/>
        <v>0</v>
      </c>
      <c r="M1781" s="368">
        <f t="shared" si="153"/>
        <v>0</v>
      </c>
      <c r="N1781" s="370">
        <f t="shared" si="168"/>
        <v>24</v>
      </c>
      <c r="O1781" s="371"/>
      <c r="P1781" s="413">
        <f t="shared" si="175"/>
        <v>24</v>
      </c>
      <c r="Q1781" s="373">
        <f t="shared" si="176"/>
        <v>362</v>
      </c>
      <c r="R1781" s="374">
        <v>0</v>
      </c>
      <c r="S1781" s="420">
        <v>0</v>
      </c>
      <c r="T1781" s="414">
        <v>0</v>
      </c>
      <c r="U1781" s="414">
        <v>0</v>
      </c>
      <c r="V1781" s="414">
        <v>0</v>
      </c>
      <c r="W1781" s="414">
        <v>0</v>
      </c>
      <c r="X1781" s="414">
        <v>0</v>
      </c>
      <c r="Y1781" s="414">
        <v>0</v>
      </c>
      <c r="Z1781" s="414">
        <v>0</v>
      </c>
      <c r="AA1781" s="414">
        <v>0</v>
      </c>
      <c r="AB1781" s="420">
        <v>19</v>
      </c>
      <c r="AC1781" s="429"/>
      <c r="AD1781" s="124">
        <v>0</v>
      </c>
      <c r="AE1781" s="416">
        <v>0</v>
      </c>
      <c r="AF1781" s="417">
        <v>5</v>
      </c>
      <c r="AG1781" s="375"/>
      <c r="AH1781" s="417"/>
      <c r="AI1781" s="421">
        <v>0</v>
      </c>
      <c r="AJ1781" s="421">
        <v>0</v>
      </c>
      <c r="AK1781" s="421">
        <v>0</v>
      </c>
      <c r="AL1781" s="126"/>
      <c r="AM1781" s="418"/>
      <c r="AN1781" s="418"/>
      <c r="AO1781" s="375">
        <v>0</v>
      </c>
    </row>
    <row r="1782" spans="1:41" ht="24" customHeight="1" x14ac:dyDescent="0.3">
      <c r="A1782" s="419" t="s">
        <v>6570</v>
      </c>
      <c r="B1782" s="411" t="s">
        <v>4297</v>
      </c>
      <c r="C1782" s="412" t="s">
        <v>138</v>
      </c>
      <c r="D1782" s="367">
        <f t="shared" si="144"/>
        <v>0</v>
      </c>
      <c r="E1782" s="368">
        <f t="shared" si="145"/>
        <v>0</v>
      </c>
      <c r="F1782" s="368">
        <f t="shared" si="146"/>
        <v>0</v>
      </c>
      <c r="G1782" s="368">
        <f t="shared" si="147"/>
        <v>0</v>
      </c>
      <c r="H1782" s="368">
        <f t="shared" si="148"/>
        <v>0</v>
      </c>
      <c r="I1782" s="368">
        <f t="shared" si="149"/>
        <v>0</v>
      </c>
      <c r="J1782" s="368">
        <f t="shared" si="150"/>
        <v>0</v>
      </c>
      <c r="K1782" s="368">
        <f t="shared" si="151"/>
        <v>0</v>
      </c>
      <c r="L1782" s="368">
        <f t="shared" si="152"/>
        <v>0</v>
      </c>
      <c r="M1782" s="368">
        <f t="shared" si="153"/>
        <v>0</v>
      </c>
      <c r="N1782" s="370">
        <f t="shared" si="168"/>
        <v>0</v>
      </c>
      <c r="O1782" s="371"/>
      <c r="P1782" s="413">
        <f t="shared" si="175"/>
        <v>0</v>
      </c>
      <c r="Q1782" s="373" t="str">
        <f t="shared" si="176"/>
        <v/>
      </c>
      <c r="R1782" s="374">
        <v>0</v>
      </c>
      <c r="S1782" s="420">
        <v>0</v>
      </c>
      <c r="T1782" s="414">
        <v>0</v>
      </c>
      <c r="U1782" s="414">
        <v>0</v>
      </c>
      <c r="V1782" s="414">
        <v>0</v>
      </c>
      <c r="W1782" s="414">
        <v>0</v>
      </c>
      <c r="X1782" s="414">
        <v>0</v>
      </c>
      <c r="Y1782" s="414">
        <v>0</v>
      </c>
      <c r="Z1782" s="414">
        <v>0</v>
      </c>
      <c r="AA1782" s="414">
        <v>0</v>
      </c>
      <c r="AB1782" s="420">
        <v>0</v>
      </c>
      <c r="AC1782" s="429"/>
      <c r="AD1782" s="421">
        <v>0</v>
      </c>
      <c r="AE1782" s="416">
        <v>0</v>
      </c>
      <c r="AF1782" s="417"/>
      <c r="AG1782" s="375"/>
      <c r="AH1782" s="417"/>
      <c r="AI1782" s="421">
        <v>0</v>
      </c>
      <c r="AJ1782" s="421">
        <v>0</v>
      </c>
      <c r="AK1782" s="421">
        <v>0</v>
      </c>
      <c r="AL1782" s="126"/>
      <c r="AM1782" s="418"/>
      <c r="AN1782" s="418"/>
      <c r="AO1782" s="375">
        <v>0</v>
      </c>
    </row>
    <row r="1783" spans="1:41" ht="24" customHeight="1" x14ac:dyDescent="0.3">
      <c r="A1783" s="410" t="s">
        <v>6572</v>
      </c>
      <c r="B1783" s="411" t="s">
        <v>6573</v>
      </c>
      <c r="C1783" s="412" t="s">
        <v>394</v>
      </c>
      <c r="D1783" s="367">
        <f t="shared" si="144"/>
        <v>0</v>
      </c>
      <c r="E1783" s="368">
        <f t="shared" si="145"/>
        <v>0</v>
      </c>
      <c r="F1783" s="368">
        <f t="shared" si="146"/>
        <v>0</v>
      </c>
      <c r="G1783" s="368">
        <f t="shared" si="147"/>
        <v>0</v>
      </c>
      <c r="H1783" s="368">
        <f t="shared" si="148"/>
        <v>0</v>
      </c>
      <c r="I1783" s="368">
        <f t="shared" si="149"/>
        <v>0</v>
      </c>
      <c r="J1783" s="368">
        <f t="shared" si="150"/>
        <v>0</v>
      </c>
      <c r="K1783" s="368">
        <f t="shared" si="151"/>
        <v>0</v>
      </c>
      <c r="L1783" s="368">
        <f t="shared" si="152"/>
        <v>0</v>
      </c>
      <c r="M1783" s="368">
        <f t="shared" si="153"/>
        <v>0</v>
      </c>
      <c r="N1783" s="370">
        <f t="shared" si="168"/>
        <v>0</v>
      </c>
      <c r="O1783" s="371"/>
      <c r="P1783" s="413">
        <f t="shared" si="175"/>
        <v>0</v>
      </c>
      <c r="Q1783" s="373" t="str">
        <f t="shared" si="176"/>
        <v/>
      </c>
      <c r="R1783" s="431">
        <v>0</v>
      </c>
      <c r="S1783" s="420">
        <v>0</v>
      </c>
      <c r="T1783" s="414">
        <v>0</v>
      </c>
      <c r="U1783" s="414">
        <v>0</v>
      </c>
      <c r="V1783" s="414">
        <v>0</v>
      </c>
      <c r="W1783" s="414">
        <v>0</v>
      </c>
      <c r="X1783" s="414">
        <v>0</v>
      </c>
      <c r="Y1783" s="414">
        <v>0</v>
      </c>
      <c r="Z1783" s="414">
        <v>0</v>
      </c>
      <c r="AA1783" s="414">
        <v>0</v>
      </c>
      <c r="AB1783" s="420">
        <v>0</v>
      </c>
      <c r="AC1783" s="415"/>
      <c r="AD1783" s="142">
        <v>0</v>
      </c>
      <c r="AE1783" s="416">
        <v>0</v>
      </c>
      <c r="AF1783" s="417"/>
      <c r="AG1783" s="375"/>
      <c r="AH1783" s="417"/>
      <c r="AI1783" s="426">
        <v>0</v>
      </c>
      <c r="AJ1783" s="426">
        <v>0</v>
      </c>
      <c r="AK1783" s="426">
        <v>0</v>
      </c>
      <c r="AL1783" s="434"/>
      <c r="AM1783" s="435"/>
      <c r="AN1783" s="435"/>
      <c r="AO1783" s="375">
        <v>0</v>
      </c>
    </row>
    <row r="1784" spans="1:41" ht="24" customHeight="1" x14ac:dyDescent="0.3">
      <c r="A1784" s="410" t="s">
        <v>6574</v>
      </c>
      <c r="B1784" s="411" t="s">
        <v>6575</v>
      </c>
      <c r="C1784" s="412" t="s">
        <v>2705</v>
      </c>
      <c r="D1784" s="367">
        <f t="shared" si="144"/>
        <v>21</v>
      </c>
      <c r="E1784" s="368">
        <f t="shared" si="145"/>
        <v>0</v>
      </c>
      <c r="F1784" s="368">
        <f t="shared" si="146"/>
        <v>0</v>
      </c>
      <c r="G1784" s="368">
        <f t="shared" si="147"/>
        <v>0</v>
      </c>
      <c r="H1784" s="368">
        <f t="shared" si="148"/>
        <v>0</v>
      </c>
      <c r="I1784" s="368">
        <f t="shared" si="149"/>
        <v>0</v>
      </c>
      <c r="J1784" s="368">
        <f t="shared" si="150"/>
        <v>0</v>
      </c>
      <c r="K1784" s="368">
        <f t="shared" si="151"/>
        <v>0</v>
      </c>
      <c r="L1784" s="368">
        <f t="shared" si="152"/>
        <v>0</v>
      </c>
      <c r="M1784" s="368">
        <f t="shared" si="153"/>
        <v>0</v>
      </c>
      <c r="N1784" s="370">
        <f t="shared" si="168"/>
        <v>21</v>
      </c>
      <c r="O1784" s="371"/>
      <c r="P1784" s="413">
        <f t="shared" si="175"/>
        <v>21</v>
      </c>
      <c r="Q1784" s="373">
        <f t="shared" si="176"/>
        <v>406</v>
      </c>
      <c r="R1784" s="374">
        <v>0</v>
      </c>
      <c r="S1784" s="428">
        <v>0</v>
      </c>
      <c r="T1784" s="414">
        <v>0</v>
      </c>
      <c r="U1784" s="414">
        <v>0</v>
      </c>
      <c r="V1784" s="414">
        <v>0</v>
      </c>
      <c r="W1784" s="414">
        <v>0</v>
      </c>
      <c r="X1784" s="414">
        <v>0</v>
      </c>
      <c r="Y1784" s="414">
        <v>0</v>
      </c>
      <c r="Z1784" s="414">
        <v>0</v>
      </c>
      <c r="AA1784" s="414">
        <v>0</v>
      </c>
      <c r="AB1784" s="428">
        <v>0</v>
      </c>
      <c r="AC1784" s="429"/>
      <c r="AD1784" s="421">
        <v>0</v>
      </c>
      <c r="AE1784" s="416">
        <v>0</v>
      </c>
      <c r="AF1784" s="417">
        <v>21</v>
      </c>
      <c r="AG1784" s="375"/>
      <c r="AH1784" s="417"/>
      <c r="AI1784" s="426">
        <v>0</v>
      </c>
      <c r="AJ1784" s="426">
        <v>0</v>
      </c>
      <c r="AK1784" s="426">
        <v>0</v>
      </c>
      <c r="AL1784" s="126"/>
      <c r="AM1784" s="418"/>
      <c r="AN1784" s="418"/>
      <c r="AO1784" s="375">
        <v>0</v>
      </c>
    </row>
    <row r="1785" spans="1:41" ht="24" customHeight="1" x14ac:dyDescent="0.3">
      <c r="A1785" s="419" t="s">
        <v>2187</v>
      </c>
      <c r="B1785" s="411" t="s">
        <v>2188</v>
      </c>
      <c r="C1785" s="412" t="s">
        <v>394</v>
      </c>
      <c r="D1785" s="367">
        <f t="shared" si="144"/>
        <v>240</v>
      </c>
      <c r="E1785" s="368">
        <f t="shared" si="145"/>
        <v>24</v>
      </c>
      <c r="F1785" s="368">
        <f t="shared" si="146"/>
        <v>14</v>
      </c>
      <c r="G1785" s="368">
        <f t="shared" si="147"/>
        <v>0</v>
      </c>
      <c r="H1785" s="368">
        <f t="shared" si="148"/>
        <v>0</v>
      </c>
      <c r="I1785" s="368">
        <f t="shared" si="149"/>
        <v>0</v>
      </c>
      <c r="J1785" s="368">
        <f t="shared" si="150"/>
        <v>0</v>
      </c>
      <c r="K1785" s="368">
        <f t="shared" si="151"/>
        <v>0</v>
      </c>
      <c r="L1785" s="368">
        <f t="shared" si="152"/>
        <v>0</v>
      </c>
      <c r="M1785" s="368">
        <f t="shared" si="153"/>
        <v>0</v>
      </c>
      <c r="N1785" s="370">
        <f t="shared" si="168"/>
        <v>278</v>
      </c>
      <c r="O1785" s="371"/>
      <c r="P1785" s="413">
        <f t="shared" si="175"/>
        <v>278</v>
      </c>
      <c r="Q1785" s="373">
        <f t="shared" si="176"/>
        <v>42</v>
      </c>
      <c r="R1785" s="374">
        <v>0</v>
      </c>
      <c r="S1785" s="428">
        <v>14</v>
      </c>
      <c r="T1785" s="414">
        <v>0</v>
      </c>
      <c r="U1785" s="414">
        <v>0</v>
      </c>
      <c r="V1785" s="414">
        <v>0</v>
      </c>
      <c r="W1785" s="414">
        <v>0</v>
      </c>
      <c r="X1785" s="414">
        <v>0</v>
      </c>
      <c r="Y1785" s="414">
        <v>0</v>
      </c>
      <c r="Z1785" s="414">
        <v>0</v>
      </c>
      <c r="AA1785" s="414">
        <v>0</v>
      </c>
      <c r="AB1785" s="428">
        <v>0</v>
      </c>
      <c r="AC1785" s="415"/>
      <c r="AD1785" s="142">
        <v>240</v>
      </c>
      <c r="AE1785" s="416">
        <v>0</v>
      </c>
      <c r="AF1785" s="417">
        <v>24</v>
      </c>
      <c r="AG1785" s="375"/>
      <c r="AH1785" s="417"/>
      <c r="AI1785" s="421">
        <v>0</v>
      </c>
      <c r="AJ1785" s="421">
        <v>0</v>
      </c>
      <c r="AK1785" s="421">
        <v>0</v>
      </c>
      <c r="AL1785" s="126"/>
      <c r="AM1785" s="418"/>
      <c r="AN1785" s="418"/>
      <c r="AO1785" s="375">
        <v>0</v>
      </c>
    </row>
    <row r="1786" spans="1:41" ht="24" customHeight="1" x14ac:dyDescent="0.3">
      <c r="A1786" s="410" t="s">
        <v>6576</v>
      </c>
      <c r="B1786" s="411" t="s">
        <v>4300</v>
      </c>
      <c r="C1786" s="412" t="s">
        <v>81</v>
      </c>
      <c r="D1786" s="367">
        <f t="shared" si="144"/>
        <v>0</v>
      </c>
      <c r="E1786" s="368">
        <f t="shared" si="145"/>
        <v>0</v>
      </c>
      <c r="F1786" s="368">
        <f t="shared" si="146"/>
        <v>0</v>
      </c>
      <c r="G1786" s="368">
        <f t="shared" si="147"/>
        <v>0</v>
      </c>
      <c r="H1786" s="368">
        <f t="shared" si="148"/>
        <v>0</v>
      </c>
      <c r="I1786" s="368">
        <f t="shared" si="149"/>
        <v>0</v>
      </c>
      <c r="J1786" s="368">
        <f t="shared" si="150"/>
        <v>0</v>
      </c>
      <c r="K1786" s="368">
        <f t="shared" si="151"/>
        <v>0</v>
      </c>
      <c r="L1786" s="368">
        <f t="shared" si="152"/>
        <v>0</v>
      </c>
      <c r="M1786" s="368">
        <f t="shared" si="153"/>
        <v>0</v>
      </c>
      <c r="N1786" s="370">
        <f t="shared" si="168"/>
        <v>0</v>
      </c>
      <c r="O1786" s="371">
        <f>Nemzetközi!F185</f>
        <v>15</v>
      </c>
      <c r="P1786" s="413">
        <f t="shared" si="175"/>
        <v>1500</v>
      </c>
      <c r="Q1786" s="373">
        <f t="shared" si="176"/>
        <v>16</v>
      </c>
      <c r="R1786" s="374">
        <v>0</v>
      </c>
      <c r="S1786" s="420">
        <v>0</v>
      </c>
      <c r="T1786" s="414">
        <v>0</v>
      </c>
      <c r="U1786" s="414">
        <v>0</v>
      </c>
      <c r="V1786" s="414">
        <v>0</v>
      </c>
      <c r="W1786" s="414">
        <v>0</v>
      </c>
      <c r="X1786" s="414">
        <v>0</v>
      </c>
      <c r="Y1786" s="414">
        <v>0</v>
      </c>
      <c r="Z1786" s="414">
        <v>0</v>
      </c>
      <c r="AA1786" s="414">
        <v>0</v>
      </c>
      <c r="AB1786" s="420">
        <v>0</v>
      </c>
      <c r="AC1786" s="415"/>
      <c r="AD1786" s="450">
        <v>0</v>
      </c>
      <c r="AE1786" s="416">
        <v>0</v>
      </c>
      <c r="AF1786" s="417"/>
      <c r="AG1786" s="375"/>
      <c r="AH1786" s="417"/>
      <c r="AI1786" s="421">
        <v>0</v>
      </c>
      <c r="AJ1786" s="421">
        <v>0</v>
      </c>
      <c r="AK1786" s="421">
        <v>0</v>
      </c>
      <c r="AL1786" s="126"/>
      <c r="AM1786" s="418"/>
      <c r="AN1786" s="418"/>
      <c r="AO1786" s="375">
        <v>0</v>
      </c>
    </row>
    <row r="1787" spans="1:41" ht="24" customHeight="1" x14ac:dyDescent="0.3">
      <c r="A1787" s="419" t="s">
        <v>6577</v>
      </c>
      <c r="B1787" s="436" t="s">
        <v>6578</v>
      </c>
      <c r="C1787" s="437" t="s">
        <v>3448</v>
      </c>
      <c r="D1787" s="367">
        <f t="shared" si="144"/>
        <v>12</v>
      </c>
      <c r="E1787" s="368">
        <f t="shared" si="145"/>
        <v>0</v>
      </c>
      <c r="F1787" s="368">
        <f t="shared" si="146"/>
        <v>0</v>
      </c>
      <c r="G1787" s="368">
        <f t="shared" si="147"/>
        <v>0</v>
      </c>
      <c r="H1787" s="368">
        <f t="shared" si="148"/>
        <v>0</v>
      </c>
      <c r="I1787" s="368">
        <f t="shared" si="149"/>
        <v>0</v>
      </c>
      <c r="J1787" s="368">
        <f t="shared" si="150"/>
        <v>0</v>
      </c>
      <c r="K1787" s="368">
        <f t="shared" si="151"/>
        <v>0</v>
      </c>
      <c r="L1787" s="368">
        <f t="shared" si="152"/>
        <v>0</v>
      </c>
      <c r="M1787" s="368">
        <f t="shared" si="153"/>
        <v>0</v>
      </c>
      <c r="N1787" s="370">
        <f t="shared" si="168"/>
        <v>12</v>
      </c>
      <c r="O1787" s="371"/>
      <c r="P1787" s="413">
        <f t="shared" si="175"/>
        <v>12</v>
      </c>
      <c r="Q1787" s="373">
        <f t="shared" si="176"/>
        <v>621</v>
      </c>
      <c r="R1787" s="431">
        <v>0</v>
      </c>
      <c r="S1787" s="432">
        <v>0</v>
      </c>
      <c r="T1787" s="414">
        <v>0</v>
      </c>
      <c r="U1787" s="414">
        <v>0</v>
      </c>
      <c r="V1787" s="414">
        <v>0</v>
      </c>
      <c r="W1787" s="414">
        <v>0</v>
      </c>
      <c r="X1787" s="414">
        <v>0</v>
      </c>
      <c r="Y1787" s="414">
        <v>0</v>
      </c>
      <c r="Z1787" s="414">
        <v>0</v>
      </c>
      <c r="AA1787" s="414">
        <v>0</v>
      </c>
      <c r="AB1787" s="432">
        <v>0</v>
      </c>
      <c r="AC1787" s="415"/>
      <c r="AD1787" s="421">
        <v>0</v>
      </c>
      <c r="AE1787" s="416">
        <v>0</v>
      </c>
      <c r="AF1787" s="417"/>
      <c r="AG1787" s="375">
        <v>12</v>
      </c>
      <c r="AH1787" s="417"/>
      <c r="AI1787" s="426">
        <v>0</v>
      </c>
      <c r="AJ1787" s="426">
        <v>0</v>
      </c>
      <c r="AK1787" s="426">
        <v>0</v>
      </c>
      <c r="AL1787" s="434"/>
      <c r="AM1787" s="435"/>
      <c r="AN1787" s="435"/>
      <c r="AO1787" s="425">
        <v>0</v>
      </c>
    </row>
    <row r="1788" spans="1:41" ht="24" customHeight="1" x14ac:dyDescent="0.3">
      <c r="A1788" s="422" t="s">
        <v>6580</v>
      </c>
      <c r="B1788" s="423" t="s">
        <v>6581</v>
      </c>
      <c r="C1788" s="424" t="s">
        <v>437</v>
      </c>
      <c r="D1788" s="367">
        <f t="shared" ref="D1788:D1816" si="177">MAX(R1788:AN1788)</f>
        <v>0</v>
      </c>
      <c r="E1788" s="368">
        <f t="shared" ref="E1788:E1816" si="178">LARGE(R1788:AN1788,2)</f>
        <v>0</v>
      </c>
      <c r="F1788" s="368">
        <f t="shared" ref="F1788:F1816" si="179">LARGE(R1788:AN1788,3)</f>
        <v>0</v>
      </c>
      <c r="G1788" s="368">
        <f t="shared" ref="G1788:G1816" si="180">LARGE(R1788:AN1788,4)</f>
        <v>0</v>
      </c>
      <c r="H1788" s="368">
        <f t="shared" ref="H1788:H1816" si="181">LARGE(R1788:AN1788,5)</f>
        <v>0</v>
      </c>
      <c r="I1788" s="368">
        <f t="shared" ref="I1788:I1816" si="182">LARGE(R1788:AN1788,6)</f>
        <v>0</v>
      </c>
      <c r="J1788" s="368">
        <f t="shared" ref="J1788:J1816" si="183">LARGE(R1788:AN1788,7)</f>
        <v>0</v>
      </c>
      <c r="K1788" s="368">
        <f t="shared" ref="K1788:K1816" si="184">LARGE(R1788:AN1788,8)</f>
        <v>0</v>
      </c>
      <c r="L1788" s="368">
        <f t="shared" ref="L1788:L1816" si="185">LARGE(R1788:AN1788,9)</f>
        <v>0</v>
      </c>
      <c r="M1788" s="368">
        <f t="shared" ref="M1788:M1816" si="186">LARGE(R1788:AN1788,10)</f>
        <v>0</v>
      </c>
      <c r="N1788" s="370">
        <f t="shared" si="168"/>
        <v>0</v>
      </c>
      <c r="O1788" s="371"/>
      <c r="P1788" s="413">
        <f t="shared" si="175"/>
        <v>0</v>
      </c>
      <c r="Q1788" s="373" t="str">
        <f t="shared" si="176"/>
        <v/>
      </c>
      <c r="R1788" s="374">
        <v>0</v>
      </c>
      <c r="S1788" s="390">
        <v>0</v>
      </c>
      <c r="T1788" s="414">
        <v>0</v>
      </c>
      <c r="U1788" s="414">
        <v>0</v>
      </c>
      <c r="V1788" s="414">
        <v>0</v>
      </c>
      <c r="W1788" s="414">
        <v>0</v>
      </c>
      <c r="X1788" s="414">
        <v>0</v>
      </c>
      <c r="Y1788" s="414">
        <v>0</v>
      </c>
      <c r="Z1788" s="414">
        <v>0</v>
      </c>
      <c r="AA1788" s="414">
        <v>0</v>
      </c>
      <c r="AB1788" s="390">
        <v>0</v>
      </c>
      <c r="AC1788" s="415"/>
      <c r="AD1788" s="430">
        <v>0</v>
      </c>
      <c r="AE1788" s="416">
        <v>0</v>
      </c>
      <c r="AF1788" s="417"/>
      <c r="AG1788" s="375"/>
      <c r="AH1788" s="417"/>
      <c r="AI1788" s="426">
        <v>0</v>
      </c>
      <c r="AJ1788" s="426">
        <v>0</v>
      </c>
      <c r="AK1788" s="426">
        <v>0</v>
      </c>
      <c r="AL1788" s="126"/>
      <c r="AM1788" s="418"/>
      <c r="AN1788" s="418"/>
      <c r="AO1788" s="375">
        <v>0</v>
      </c>
    </row>
    <row r="1789" spans="1:41" ht="24" customHeight="1" x14ac:dyDescent="0.3">
      <c r="A1789" s="419" t="s">
        <v>6582</v>
      </c>
      <c r="B1789" s="411" t="s">
        <v>6583</v>
      </c>
      <c r="C1789" s="412" t="s">
        <v>1031</v>
      </c>
      <c r="D1789" s="367">
        <f t="shared" si="177"/>
        <v>5</v>
      </c>
      <c r="E1789" s="368">
        <f t="shared" si="178"/>
        <v>0</v>
      </c>
      <c r="F1789" s="368">
        <f t="shared" si="179"/>
        <v>0</v>
      </c>
      <c r="G1789" s="368">
        <f t="shared" si="180"/>
        <v>0</v>
      </c>
      <c r="H1789" s="368">
        <f t="shared" si="181"/>
        <v>0</v>
      </c>
      <c r="I1789" s="368">
        <f t="shared" si="182"/>
        <v>0</v>
      </c>
      <c r="J1789" s="368">
        <f t="shared" si="183"/>
        <v>0</v>
      </c>
      <c r="K1789" s="368">
        <f t="shared" si="184"/>
        <v>0</v>
      </c>
      <c r="L1789" s="368">
        <f t="shared" si="185"/>
        <v>0</v>
      </c>
      <c r="M1789" s="368">
        <f t="shared" si="186"/>
        <v>0</v>
      </c>
      <c r="N1789" s="370">
        <f t="shared" si="168"/>
        <v>5</v>
      </c>
      <c r="O1789" s="371"/>
      <c r="P1789" s="413">
        <f t="shared" si="175"/>
        <v>5</v>
      </c>
      <c r="Q1789" s="373">
        <f t="shared" si="176"/>
        <v>830</v>
      </c>
      <c r="R1789" s="374">
        <v>0</v>
      </c>
      <c r="S1789" s="420">
        <v>0</v>
      </c>
      <c r="T1789" s="414">
        <v>0</v>
      </c>
      <c r="U1789" s="414">
        <v>0</v>
      </c>
      <c r="V1789" s="414">
        <v>0</v>
      </c>
      <c r="W1789" s="414">
        <v>0</v>
      </c>
      <c r="X1789" s="414">
        <v>0</v>
      </c>
      <c r="Y1789" s="414">
        <v>0</v>
      </c>
      <c r="Z1789" s="414">
        <v>0</v>
      </c>
      <c r="AA1789" s="414">
        <v>0</v>
      </c>
      <c r="AB1789" s="420">
        <v>0</v>
      </c>
      <c r="AC1789" s="429"/>
      <c r="AD1789" s="389">
        <v>0</v>
      </c>
      <c r="AE1789" s="416">
        <v>0</v>
      </c>
      <c r="AF1789" s="417">
        <v>5</v>
      </c>
      <c r="AG1789" s="375"/>
      <c r="AH1789" s="417"/>
      <c r="AI1789" s="421">
        <v>0</v>
      </c>
      <c r="AJ1789" s="421">
        <v>0</v>
      </c>
      <c r="AK1789" s="421">
        <v>0</v>
      </c>
      <c r="AL1789" s="126"/>
      <c r="AM1789" s="418"/>
      <c r="AN1789" s="418"/>
      <c r="AO1789" s="375">
        <v>0</v>
      </c>
    </row>
    <row r="1790" spans="1:41" ht="24" customHeight="1" x14ac:dyDescent="0.3">
      <c r="A1790" s="419" t="s">
        <v>6584</v>
      </c>
      <c r="B1790" s="411" t="s">
        <v>6585</v>
      </c>
      <c r="C1790" s="412" t="s">
        <v>6586</v>
      </c>
      <c r="D1790" s="367">
        <f t="shared" si="177"/>
        <v>0</v>
      </c>
      <c r="E1790" s="368">
        <f t="shared" si="178"/>
        <v>0</v>
      </c>
      <c r="F1790" s="368">
        <f t="shared" si="179"/>
        <v>0</v>
      </c>
      <c r="G1790" s="368">
        <f t="shared" si="180"/>
        <v>0</v>
      </c>
      <c r="H1790" s="368">
        <f t="shared" si="181"/>
        <v>0</v>
      </c>
      <c r="I1790" s="368">
        <f t="shared" si="182"/>
        <v>0</v>
      </c>
      <c r="J1790" s="368">
        <f t="shared" si="183"/>
        <v>0</v>
      </c>
      <c r="K1790" s="368">
        <f t="shared" si="184"/>
        <v>0</v>
      </c>
      <c r="L1790" s="368">
        <f t="shared" si="185"/>
        <v>0</v>
      </c>
      <c r="M1790" s="368">
        <f t="shared" si="186"/>
        <v>0</v>
      </c>
      <c r="N1790" s="370">
        <f t="shared" si="168"/>
        <v>0</v>
      </c>
      <c r="O1790" s="371"/>
      <c r="P1790" s="413">
        <f t="shared" si="175"/>
        <v>0</v>
      </c>
      <c r="Q1790" s="373" t="str">
        <f t="shared" si="176"/>
        <v/>
      </c>
      <c r="R1790" s="374">
        <v>0</v>
      </c>
      <c r="S1790" s="425">
        <v>0</v>
      </c>
      <c r="T1790" s="414">
        <v>0</v>
      </c>
      <c r="U1790" s="414">
        <v>0</v>
      </c>
      <c r="V1790" s="414">
        <v>0</v>
      </c>
      <c r="W1790" s="414">
        <v>0</v>
      </c>
      <c r="X1790" s="414">
        <v>0</v>
      </c>
      <c r="Y1790" s="414">
        <v>0</v>
      </c>
      <c r="Z1790" s="414">
        <v>0</v>
      </c>
      <c r="AA1790" s="414">
        <v>0</v>
      </c>
      <c r="AB1790" s="425">
        <v>0</v>
      </c>
      <c r="AC1790" s="415"/>
      <c r="AD1790" s="421">
        <v>0</v>
      </c>
      <c r="AE1790" s="416">
        <v>0</v>
      </c>
      <c r="AF1790" s="417"/>
      <c r="AG1790" s="375"/>
      <c r="AH1790" s="417"/>
      <c r="AI1790" s="124">
        <v>0</v>
      </c>
      <c r="AJ1790" s="124">
        <v>0</v>
      </c>
      <c r="AK1790" s="124">
        <v>0</v>
      </c>
      <c r="AL1790" s="126"/>
      <c r="AM1790" s="418"/>
      <c r="AN1790" s="418"/>
      <c r="AO1790" s="375">
        <v>0</v>
      </c>
    </row>
    <row r="1791" spans="1:41" ht="24" customHeight="1" x14ac:dyDescent="0.3">
      <c r="A1791" s="419" t="s">
        <v>6587</v>
      </c>
      <c r="B1791" s="411" t="s">
        <v>6588</v>
      </c>
      <c r="C1791" s="412" t="s">
        <v>405</v>
      </c>
      <c r="D1791" s="367">
        <f t="shared" si="177"/>
        <v>0</v>
      </c>
      <c r="E1791" s="368">
        <f t="shared" si="178"/>
        <v>0</v>
      </c>
      <c r="F1791" s="368">
        <f t="shared" si="179"/>
        <v>0</v>
      </c>
      <c r="G1791" s="368">
        <f t="shared" si="180"/>
        <v>0</v>
      </c>
      <c r="H1791" s="368">
        <f t="shared" si="181"/>
        <v>0</v>
      </c>
      <c r="I1791" s="368">
        <f t="shared" si="182"/>
        <v>0</v>
      </c>
      <c r="J1791" s="368">
        <f t="shared" si="183"/>
        <v>0</v>
      </c>
      <c r="K1791" s="368">
        <f t="shared" si="184"/>
        <v>0</v>
      </c>
      <c r="L1791" s="368">
        <f t="shared" si="185"/>
        <v>0</v>
      </c>
      <c r="M1791" s="368">
        <f t="shared" si="186"/>
        <v>0</v>
      </c>
      <c r="N1791" s="370">
        <f t="shared" si="168"/>
        <v>0</v>
      </c>
      <c r="O1791" s="371"/>
      <c r="P1791" s="413">
        <f t="shared" si="175"/>
        <v>0</v>
      </c>
      <c r="Q1791" s="373" t="str">
        <f t="shared" si="176"/>
        <v/>
      </c>
      <c r="R1791" s="374">
        <v>0</v>
      </c>
      <c r="S1791" s="414">
        <v>0</v>
      </c>
      <c r="T1791" s="414">
        <v>0</v>
      </c>
      <c r="U1791" s="414">
        <v>0</v>
      </c>
      <c r="V1791" s="414">
        <v>0</v>
      </c>
      <c r="W1791" s="414">
        <v>0</v>
      </c>
      <c r="X1791" s="414">
        <v>0</v>
      </c>
      <c r="Y1791" s="414">
        <v>0</v>
      </c>
      <c r="Z1791" s="414">
        <v>0</v>
      </c>
      <c r="AA1791" s="414">
        <v>0</v>
      </c>
      <c r="AB1791" s="414">
        <v>0</v>
      </c>
      <c r="AC1791" s="415"/>
      <c r="AD1791" s="421">
        <v>0</v>
      </c>
      <c r="AE1791" s="416">
        <v>0</v>
      </c>
      <c r="AF1791" s="417"/>
      <c r="AG1791" s="375"/>
      <c r="AH1791" s="417"/>
      <c r="AI1791" s="421">
        <v>0</v>
      </c>
      <c r="AJ1791" s="421">
        <v>0</v>
      </c>
      <c r="AK1791" s="421">
        <v>0</v>
      </c>
      <c r="AL1791" s="126"/>
      <c r="AM1791" s="418"/>
      <c r="AN1791" s="418"/>
      <c r="AO1791" s="375">
        <v>0</v>
      </c>
    </row>
    <row r="1792" spans="1:41" ht="24" customHeight="1" x14ac:dyDescent="0.3">
      <c r="A1792" s="410" t="s">
        <v>6589</v>
      </c>
      <c r="B1792" s="411" t="s">
        <v>6590</v>
      </c>
      <c r="C1792" s="412" t="s">
        <v>518</v>
      </c>
      <c r="D1792" s="367">
        <f t="shared" si="177"/>
        <v>0</v>
      </c>
      <c r="E1792" s="368">
        <f t="shared" si="178"/>
        <v>0</v>
      </c>
      <c r="F1792" s="368">
        <f t="shared" si="179"/>
        <v>0</v>
      </c>
      <c r="G1792" s="368">
        <f t="shared" si="180"/>
        <v>0</v>
      </c>
      <c r="H1792" s="368">
        <f t="shared" si="181"/>
        <v>0</v>
      </c>
      <c r="I1792" s="368">
        <f t="shared" si="182"/>
        <v>0</v>
      </c>
      <c r="J1792" s="368">
        <f t="shared" si="183"/>
        <v>0</v>
      </c>
      <c r="K1792" s="368">
        <f t="shared" si="184"/>
        <v>0</v>
      </c>
      <c r="L1792" s="368">
        <f t="shared" si="185"/>
        <v>0</v>
      </c>
      <c r="M1792" s="368">
        <f t="shared" si="186"/>
        <v>0</v>
      </c>
      <c r="N1792" s="370">
        <f t="shared" si="168"/>
        <v>0</v>
      </c>
      <c r="O1792" s="371"/>
      <c r="P1792" s="413">
        <f t="shared" si="175"/>
        <v>0</v>
      </c>
      <c r="Q1792" s="373" t="str">
        <f t="shared" si="176"/>
        <v/>
      </c>
      <c r="R1792" s="374">
        <v>0</v>
      </c>
      <c r="S1792" s="428">
        <v>0</v>
      </c>
      <c r="T1792" s="414">
        <v>0</v>
      </c>
      <c r="U1792" s="414">
        <v>0</v>
      </c>
      <c r="V1792" s="414">
        <v>0</v>
      </c>
      <c r="W1792" s="414">
        <v>0</v>
      </c>
      <c r="X1792" s="414">
        <v>0</v>
      </c>
      <c r="Y1792" s="414">
        <v>0</v>
      </c>
      <c r="Z1792" s="414">
        <v>0</v>
      </c>
      <c r="AA1792" s="414">
        <v>0</v>
      </c>
      <c r="AB1792" s="428">
        <v>0</v>
      </c>
      <c r="AC1792" s="429"/>
      <c r="AD1792" s="426">
        <v>0</v>
      </c>
      <c r="AE1792" s="416">
        <v>0</v>
      </c>
      <c r="AF1792" s="417"/>
      <c r="AG1792" s="375"/>
      <c r="AH1792" s="417"/>
      <c r="AI1792" s="142">
        <v>0</v>
      </c>
      <c r="AJ1792" s="142">
        <v>0</v>
      </c>
      <c r="AK1792" s="142">
        <v>0</v>
      </c>
      <c r="AL1792" s="126"/>
      <c r="AM1792" s="418"/>
      <c r="AN1792" s="418"/>
      <c r="AO1792" s="375">
        <v>0</v>
      </c>
    </row>
    <row r="1793" spans="1:41" ht="24" customHeight="1" x14ac:dyDescent="0.3">
      <c r="A1793" s="419" t="s">
        <v>6591</v>
      </c>
      <c r="B1793" s="436" t="s">
        <v>6592</v>
      </c>
      <c r="C1793" s="437" t="s">
        <v>384</v>
      </c>
      <c r="D1793" s="367">
        <f t="shared" si="177"/>
        <v>0</v>
      </c>
      <c r="E1793" s="368">
        <f t="shared" si="178"/>
        <v>0</v>
      </c>
      <c r="F1793" s="368">
        <f t="shared" si="179"/>
        <v>0</v>
      </c>
      <c r="G1793" s="368">
        <f t="shared" si="180"/>
        <v>0</v>
      </c>
      <c r="H1793" s="368">
        <f t="shared" si="181"/>
        <v>0</v>
      </c>
      <c r="I1793" s="368">
        <f t="shared" si="182"/>
        <v>0</v>
      </c>
      <c r="J1793" s="368">
        <f t="shared" si="183"/>
        <v>0</v>
      </c>
      <c r="K1793" s="368">
        <f t="shared" si="184"/>
        <v>0</v>
      </c>
      <c r="L1793" s="368">
        <f t="shared" si="185"/>
        <v>0</v>
      </c>
      <c r="M1793" s="368">
        <f t="shared" si="186"/>
        <v>0</v>
      </c>
      <c r="N1793" s="370">
        <f t="shared" si="168"/>
        <v>0</v>
      </c>
      <c r="O1793" s="371"/>
      <c r="P1793" s="413">
        <f t="shared" si="175"/>
        <v>0</v>
      </c>
      <c r="Q1793" s="373" t="str">
        <f t="shared" si="176"/>
        <v/>
      </c>
      <c r="R1793" s="431">
        <v>0</v>
      </c>
      <c r="S1793" s="414">
        <v>0</v>
      </c>
      <c r="T1793" s="414">
        <v>0</v>
      </c>
      <c r="U1793" s="414">
        <v>0</v>
      </c>
      <c r="V1793" s="414">
        <v>0</v>
      </c>
      <c r="W1793" s="414">
        <v>0</v>
      </c>
      <c r="X1793" s="414">
        <v>0</v>
      </c>
      <c r="Y1793" s="414">
        <v>0</v>
      </c>
      <c r="Z1793" s="414">
        <v>0</v>
      </c>
      <c r="AA1793" s="414">
        <v>0</v>
      </c>
      <c r="AB1793" s="414">
        <v>0</v>
      </c>
      <c r="AC1793" s="429"/>
      <c r="AD1793" s="124">
        <v>0</v>
      </c>
      <c r="AE1793" s="416">
        <v>0</v>
      </c>
      <c r="AF1793" s="417"/>
      <c r="AG1793" s="375"/>
      <c r="AH1793" s="417"/>
      <c r="AI1793" s="124">
        <v>0</v>
      </c>
      <c r="AJ1793" s="124">
        <v>0</v>
      </c>
      <c r="AK1793" s="124">
        <v>0</v>
      </c>
      <c r="AL1793" s="434"/>
      <c r="AM1793" s="435"/>
      <c r="AN1793" s="435"/>
      <c r="AO1793" s="375">
        <v>0</v>
      </c>
    </row>
    <row r="1794" spans="1:41" ht="24" customHeight="1" x14ac:dyDescent="0.3">
      <c r="A1794" s="410" t="s">
        <v>6593</v>
      </c>
      <c r="B1794" s="411" t="s">
        <v>6594</v>
      </c>
      <c r="C1794" s="412" t="s">
        <v>3020</v>
      </c>
      <c r="D1794" s="367">
        <f t="shared" si="177"/>
        <v>0</v>
      </c>
      <c r="E1794" s="368">
        <f t="shared" si="178"/>
        <v>0</v>
      </c>
      <c r="F1794" s="368">
        <f t="shared" si="179"/>
        <v>0</v>
      </c>
      <c r="G1794" s="368">
        <f t="shared" si="180"/>
        <v>0</v>
      </c>
      <c r="H1794" s="368">
        <f t="shared" si="181"/>
        <v>0</v>
      </c>
      <c r="I1794" s="368">
        <f t="shared" si="182"/>
        <v>0</v>
      </c>
      <c r="J1794" s="368">
        <f t="shared" si="183"/>
        <v>0</v>
      </c>
      <c r="K1794" s="368">
        <f t="shared" si="184"/>
        <v>0</v>
      </c>
      <c r="L1794" s="368">
        <f t="shared" si="185"/>
        <v>0</v>
      </c>
      <c r="M1794" s="368">
        <f t="shared" si="186"/>
        <v>0</v>
      </c>
      <c r="N1794" s="370">
        <f t="shared" si="168"/>
        <v>0</v>
      </c>
      <c r="O1794" s="371"/>
      <c r="P1794" s="413">
        <f t="shared" si="175"/>
        <v>0</v>
      </c>
      <c r="Q1794" s="373" t="str">
        <f t="shared" si="176"/>
        <v/>
      </c>
      <c r="R1794" s="374">
        <v>0</v>
      </c>
      <c r="S1794" s="420">
        <v>0</v>
      </c>
      <c r="T1794" s="414">
        <v>0</v>
      </c>
      <c r="U1794" s="414">
        <v>0</v>
      </c>
      <c r="V1794" s="414">
        <v>0</v>
      </c>
      <c r="W1794" s="414">
        <v>0</v>
      </c>
      <c r="X1794" s="414">
        <v>0</v>
      </c>
      <c r="Y1794" s="414">
        <v>0</v>
      </c>
      <c r="Z1794" s="414">
        <v>0</v>
      </c>
      <c r="AA1794" s="414">
        <v>0</v>
      </c>
      <c r="AB1794" s="420">
        <v>0</v>
      </c>
      <c r="AC1794" s="415"/>
      <c r="AD1794" s="421">
        <v>0</v>
      </c>
      <c r="AE1794" s="427">
        <v>0</v>
      </c>
      <c r="AF1794" s="623"/>
      <c r="AG1794" s="425"/>
      <c r="AH1794" s="623"/>
      <c r="AI1794" s="421">
        <v>0</v>
      </c>
      <c r="AJ1794" s="421">
        <v>0</v>
      </c>
      <c r="AK1794" s="421">
        <v>0</v>
      </c>
      <c r="AL1794" s="126"/>
      <c r="AM1794" s="418"/>
      <c r="AN1794" s="418"/>
      <c r="AO1794" s="375">
        <v>0</v>
      </c>
    </row>
    <row r="1795" spans="1:41" ht="24" customHeight="1" x14ac:dyDescent="0.3">
      <c r="A1795" s="419" t="s">
        <v>6595</v>
      </c>
      <c r="B1795" s="411" t="s">
        <v>6596</v>
      </c>
      <c r="C1795" s="412" t="s">
        <v>2622</v>
      </c>
      <c r="D1795" s="367">
        <f t="shared" si="177"/>
        <v>0</v>
      </c>
      <c r="E1795" s="368">
        <f t="shared" si="178"/>
        <v>0</v>
      </c>
      <c r="F1795" s="368">
        <f t="shared" si="179"/>
        <v>0</v>
      </c>
      <c r="G1795" s="368">
        <f t="shared" si="180"/>
        <v>0</v>
      </c>
      <c r="H1795" s="368">
        <f t="shared" si="181"/>
        <v>0</v>
      </c>
      <c r="I1795" s="368">
        <f t="shared" si="182"/>
        <v>0</v>
      </c>
      <c r="J1795" s="368">
        <f t="shared" si="183"/>
        <v>0</v>
      </c>
      <c r="K1795" s="368">
        <f t="shared" si="184"/>
        <v>0</v>
      </c>
      <c r="L1795" s="368">
        <f t="shared" si="185"/>
        <v>0</v>
      </c>
      <c r="M1795" s="368">
        <f t="shared" si="186"/>
        <v>0</v>
      </c>
      <c r="N1795" s="370">
        <f t="shared" si="168"/>
        <v>0</v>
      </c>
      <c r="O1795" s="371"/>
      <c r="P1795" s="413">
        <f t="shared" si="175"/>
        <v>0</v>
      </c>
      <c r="Q1795" s="373" t="str">
        <f t="shared" si="176"/>
        <v/>
      </c>
      <c r="R1795" s="374">
        <v>0</v>
      </c>
      <c r="S1795" s="425">
        <v>0</v>
      </c>
      <c r="T1795" s="414">
        <v>0</v>
      </c>
      <c r="U1795" s="414">
        <v>0</v>
      </c>
      <c r="V1795" s="414">
        <v>0</v>
      </c>
      <c r="W1795" s="414">
        <v>0</v>
      </c>
      <c r="X1795" s="414">
        <v>0</v>
      </c>
      <c r="Y1795" s="414">
        <v>0</v>
      </c>
      <c r="Z1795" s="414">
        <v>0</v>
      </c>
      <c r="AA1795" s="414">
        <v>0</v>
      </c>
      <c r="AB1795" s="425">
        <v>0</v>
      </c>
      <c r="AC1795" s="429"/>
      <c r="AD1795" s="450">
        <v>0</v>
      </c>
      <c r="AE1795" s="427">
        <v>0</v>
      </c>
      <c r="AF1795" s="417"/>
      <c r="AG1795" s="375"/>
      <c r="AH1795" s="417"/>
      <c r="AI1795" s="421">
        <v>0</v>
      </c>
      <c r="AJ1795" s="421">
        <v>0</v>
      </c>
      <c r="AK1795" s="421">
        <v>0</v>
      </c>
      <c r="AL1795" s="126"/>
      <c r="AM1795" s="418"/>
      <c r="AN1795" s="418"/>
      <c r="AO1795" s="375">
        <v>0</v>
      </c>
    </row>
    <row r="1796" spans="1:41" ht="24" customHeight="1" x14ac:dyDescent="0.3">
      <c r="A1796" s="410" t="s">
        <v>6597</v>
      </c>
      <c r="B1796" s="411" t="s">
        <v>6598</v>
      </c>
      <c r="C1796" s="412" t="s">
        <v>1937</v>
      </c>
      <c r="D1796" s="367">
        <f t="shared" si="177"/>
        <v>0</v>
      </c>
      <c r="E1796" s="368">
        <f t="shared" si="178"/>
        <v>0</v>
      </c>
      <c r="F1796" s="368">
        <f t="shared" si="179"/>
        <v>0</v>
      </c>
      <c r="G1796" s="368">
        <f t="shared" si="180"/>
        <v>0</v>
      </c>
      <c r="H1796" s="368">
        <f t="shared" si="181"/>
        <v>0</v>
      </c>
      <c r="I1796" s="368">
        <f t="shared" si="182"/>
        <v>0</v>
      </c>
      <c r="J1796" s="368">
        <f t="shared" si="183"/>
        <v>0</v>
      </c>
      <c r="K1796" s="368">
        <f t="shared" si="184"/>
        <v>0</v>
      </c>
      <c r="L1796" s="368">
        <f t="shared" si="185"/>
        <v>0</v>
      </c>
      <c r="M1796" s="368">
        <f t="shared" si="186"/>
        <v>0</v>
      </c>
      <c r="N1796" s="370">
        <f t="shared" si="168"/>
        <v>0</v>
      </c>
      <c r="O1796" s="371"/>
      <c r="P1796" s="413">
        <f t="shared" si="175"/>
        <v>0</v>
      </c>
      <c r="Q1796" s="373" t="str">
        <f t="shared" si="176"/>
        <v/>
      </c>
      <c r="R1796" s="374">
        <v>0</v>
      </c>
      <c r="S1796" s="428">
        <v>0</v>
      </c>
      <c r="T1796" s="414">
        <v>0</v>
      </c>
      <c r="U1796" s="414">
        <v>0</v>
      </c>
      <c r="V1796" s="414">
        <v>0</v>
      </c>
      <c r="W1796" s="414">
        <v>0</v>
      </c>
      <c r="X1796" s="414">
        <v>0</v>
      </c>
      <c r="Y1796" s="414">
        <v>0</v>
      </c>
      <c r="Z1796" s="414">
        <v>0</v>
      </c>
      <c r="AA1796" s="414">
        <v>0</v>
      </c>
      <c r="AB1796" s="428">
        <v>0</v>
      </c>
      <c r="AC1796" s="415"/>
      <c r="AD1796" s="142">
        <v>0</v>
      </c>
      <c r="AE1796" s="416">
        <v>0</v>
      </c>
      <c r="AF1796" s="417"/>
      <c r="AG1796" s="375"/>
      <c r="AH1796" s="417"/>
      <c r="AI1796" s="124">
        <v>0</v>
      </c>
      <c r="AJ1796" s="124">
        <v>0</v>
      </c>
      <c r="AK1796" s="124">
        <v>0</v>
      </c>
      <c r="AL1796" s="126"/>
      <c r="AM1796" s="418"/>
      <c r="AN1796" s="418"/>
      <c r="AO1796" s="375">
        <v>0</v>
      </c>
    </row>
    <row r="1797" spans="1:41" ht="24" customHeight="1" x14ac:dyDescent="0.3">
      <c r="A1797" s="410" t="s">
        <v>6599</v>
      </c>
      <c r="B1797" s="411" t="s">
        <v>6600</v>
      </c>
      <c r="C1797" s="412" t="s">
        <v>6177</v>
      </c>
      <c r="D1797" s="367">
        <f t="shared" si="177"/>
        <v>34</v>
      </c>
      <c r="E1797" s="368">
        <f t="shared" si="178"/>
        <v>22</v>
      </c>
      <c r="F1797" s="368">
        <f t="shared" si="179"/>
        <v>10</v>
      </c>
      <c r="G1797" s="368">
        <f t="shared" si="180"/>
        <v>0</v>
      </c>
      <c r="H1797" s="368">
        <f t="shared" si="181"/>
        <v>0</v>
      </c>
      <c r="I1797" s="368">
        <f t="shared" si="182"/>
        <v>0</v>
      </c>
      <c r="J1797" s="368">
        <f t="shared" si="183"/>
        <v>0</v>
      </c>
      <c r="K1797" s="368">
        <f t="shared" si="184"/>
        <v>0</v>
      </c>
      <c r="L1797" s="368">
        <f t="shared" si="185"/>
        <v>0</v>
      </c>
      <c r="M1797" s="368">
        <f t="shared" si="186"/>
        <v>0</v>
      </c>
      <c r="N1797" s="370">
        <f t="shared" si="168"/>
        <v>66</v>
      </c>
      <c r="O1797" s="371"/>
      <c r="P1797" s="413">
        <f t="shared" si="175"/>
        <v>66</v>
      </c>
      <c r="Q1797" s="373">
        <f t="shared" si="176"/>
        <v>118</v>
      </c>
      <c r="R1797" s="374">
        <v>10</v>
      </c>
      <c r="S1797" s="420">
        <v>0</v>
      </c>
      <c r="T1797" s="414">
        <v>0</v>
      </c>
      <c r="U1797" s="414">
        <v>0</v>
      </c>
      <c r="V1797" s="414">
        <v>0</v>
      </c>
      <c r="W1797" s="414">
        <v>0</v>
      </c>
      <c r="X1797" s="414">
        <v>0</v>
      </c>
      <c r="Y1797" s="414">
        <v>0</v>
      </c>
      <c r="Z1797" s="414">
        <v>0</v>
      </c>
      <c r="AA1797" s="414">
        <v>0</v>
      </c>
      <c r="AB1797" s="420">
        <v>22</v>
      </c>
      <c r="AC1797" s="415"/>
      <c r="AD1797" s="421">
        <v>0</v>
      </c>
      <c r="AE1797" s="427">
        <v>0</v>
      </c>
      <c r="AF1797" s="417"/>
      <c r="AG1797" s="375">
        <v>34</v>
      </c>
      <c r="AH1797" s="417"/>
      <c r="AI1797" s="421">
        <v>0</v>
      </c>
      <c r="AJ1797" s="421">
        <v>0</v>
      </c>
      <c r="AK1797" s="421">
        <v>0</v>
      </c>
      <c r="AL1797" s="126"/>
      <c r="AM1797" s="418"/>
      <c r="AN1797" s="418"/>
      <c r="AO1797" s="375">
        <v>0</v>
      </c>
    </row>
    <row r="1798" spans="1:41" ht="24" customHeight="1" x14ac:dyDescent="0.3">
      <c r="A1798" s="419" t="s">
        <v>6601</v>
      </c>
      <c r="B1798" s="411" t="s">
        <v>6602</v>
      </c>
      <c r="C1798" s="412" t="s">
        <v>139</v>
      </c>
      <c r="D1798" s="367">
        <f t="shared" si="177"/>
        <v>6</v>
      </c>
      <c r="E1798" s="368">
        <f t="shared" si="178"/>
        <v>0</v>
      </c>
      <c r="F1798" s="368">
        <f t="shared" si="179"/>
        <v>0</v>
      </c>
      <c r="G1798" s="368">
        <f t="shared" si="180"/>
        <v>0</v>
      </c>
      <c r="H1798" s="368">
        <f t="shared" si="181"/>
        <v>0</v>
      </c>
      <c r="I1798" s="368">
        <f t="shared" si="182"/>
        <v>0</v>
      </c>
      <c r="J1798" s="368">
        <f t="shared" si="183"/>
        <v>0</v>
      </c>
      <c r="K1798" s="368">
        <f t="shared" si="184"/>
        <v>0</v>
      </c>
      <c r="L1798" s="368">
        <f t="shared" si="185"/>
        <v>0</v>
      </c>
      <c r="M1798" s="368">
        <f t="shared" si="186"/>
        <v>0</v>
      </c>
      <c r="N1798" s="370">
        <f t="shared" si="168"/>
        <v>6</v>
      </c>
      <c r="O1798" s="371"/>
      <c r="P1798" s="413">
        <f t="shared" si="175"/>
        <v>6</v>
      </c>
      <c r="Q1798" s="373">
        <f t="shared" si="176"/>
        <v>803</v>
      </c>
      <c r="R1798" s="374">
        <v>0</v>
      </c>
      <c r="S1798" s="428">
        <v>0</v>
      </c>
      <c r="T1798" s="414">
        <v>0</v>
      </c>
      <c r="U1798" s="414">
        <v>0</v>
      </c>
      <c r="V1798" s="414">
        <v>0</v>
      </c>
      <c r="W1798" s="414">
        <v>0</v>
      </c>
      <c r="X1798" s="414">
        <v>0</v>
      </c>
      <c r="Y1798" s="414">
        <v>0</v>
      </c>
      <c r="Z1798" s="414">
        <v>0</v>
      </c>
      <c r="AA1798" s="414">
        <v>0</v>
      </c>
      <c r="AB1798" s="428">
        <v>6</v>
      </c>
      <c r="AC1798" s="415"/>
      <c r="AD1798" s="421">
        <v>0</v>
      </c>
      <c r="AE1798" s="416">
        <v>0</v>
      </c>
      <c r="AF1798" s="417"/>
      <c r="AG1798" s="375"/>
      <c r="AH1798" s="417"/>
      <c r="AI1798" s="421">
        <v>0</v>
      </c>
      <c r="AJ1798" s="421">
        <v>0</v>
      </c>
      <c r="AK1798" s="421">
        <v>0</v>
      </c>
      <c r="AL1798" s="126"/>
      <c r="AM1798" s="418"/>
      <c r="AN1798" s="418"/>
      <c r="AO1798" s="375">
        <v>0</v>
      </c>
    </row>
    <row r="1799" spans="1:41" ht="24" customHeight="1" x14ac:dyDescent="0.3">
      <c r="A1799" s="410" t="s">
        <v>6603</v>
      </c>
      <c r="B1799" s="411" t="s">
        <v>6604</v>
      </c>
      <c r="C1799" s="412" t="s">
        <v>2036</v>
      </c>
      <c r="D1799" s="367">
        <f t="shared" si="177"/>
        <v>31</v>
      </c>
      <c r="E1799" s="368">
        <f t="shared" si="178"/>
        <v>12</v>
      </c>
      <c r="F1799" s="368">
        <f t="shared" si="179"/>
        <v>0</v>
      </c>
      <c r="G1799" s="368">
        <f t="shared" si="180"/>
        <v>0</v>
      </c>
      <c r="H1799" s="368">
        <f t="shared" si="181"/>
        <v>0</v>
      </c>
      <c r="I1799" s="368">
        <f t="shared" si="182"/>
        <v>0</v>
      </c>
      <c r="J1799" s="368">
        <f t="shared" si="183"/>
        <v>0</v>
      </c>
      <c r="K1799" s="368">
        <f t="shared" si="184"/>
        <v>0</v>
      </c>
      <c r="L1799" s="368">
        <f t="shared" si="185"/>
        <v>0</v>
      </c>
      <c r="M1799" s="368">
        <f t="shared" si="186"/>
        <v>0</v>
      </c>
      <c r="N1799" s="370">
        <f t="shared" si="168"/>
        <v>43</v>
      </c>
      <c r="O1799" s="371"/>
      <c r="P1799" s="413">
        <f t="shared" si="175"/>
        <v>43</v>
      </c>
      <c r="Q1799" s="373">
        <f t="shared" si="176"/>
        <v>202</v>
      </c>
      <c r="R1799" s="374">
        <v>0</v>
      </c>
      <c r="S1799" s="420">
        <v>0</v>
      </c>
      <c r="T1799" s="414">
        <v>0</v>
      </c>
      <c r="U1799" s="414">
        <v>0</v>
      </c>
      <c r="V1799" s="414">
        <v>0</v>
      </c>
      <c r="W1799" s="414">
        <v>0</v>
      </c>
      <c r="X1799" s="414">
        <v>0</v>
      </c>
      <c r="Y1799" s="414">
        <v>0</v>
      </c>
      <c r="Z1799" s="414">
        <v>0</v>
      </c>
      <c r="AA1799" s="414">
        <v>0</v>
      </c>
      <c r="AB1799" s="420">
        <v>12</v>
      </c>
      <c r="AC1799" s="415"/>
      <c r="AD1799" s="430">
        <v>0</v>
      </c>
      <c r="AE1799" s="416">
        <v>0</v>
      </c>
      <c r="AF1799" s="417">
        <v>31</v>
      </c>
      <c r="AG1799" s="375"/>
      <c r="AH1799" s="417"/>
      <c r="AI1799" s="421">
        <v>0</v>
      </c>
      <c r="AJ1799" s="421">
        <v>0</v>
      </c>
      <c r="AK1799" s="421">
        <v>0</v>
      </c>
      <c r="AL1799" s="126"/>
      <c r="AM1799" s="418"/>
      <c r="AN1799" s="418"/>
      <c r="AO1799" s="375">
        <v>0</v>
      </c>
    </row>
    <row r="1800" spans="1:41" ht="24" customHeight="1" x14ac:dyDescent="0.3">
      <c r="A1800" s="419" t="s">
        <v>2207</v>
      </c>
      <c r="B1800" s="411" t="s">
        <v>2208</v>
      </c>
      <c r="C1800" s="412" t="s">
        <v>320</v>
      </c>
      <c r="D1800" s="367">
        <f t="shared" si="177"/>
        <v>34</v>
      </c>
      <c r="E1800" s="368">
        <f t="shared" si="178"/>
        <v>17</v>
      </c>
      <c r="F1800" s="368">
        <f t="shared" si="179"/>
        <v>0</v>
      </c>
      <c r="G1800" s="368">
        <f t="shared" si="180"/>
        <v>0</v>
      </c>
      <c r="H1800" s="368">
        <f t="shared" si="181"/>
        <v>0</v>
      </c>
      <c r="I1800" s="368">
        <f t="shared" si="182"/>
        <v>0</v>
      </c>
      <c r="J1800" s="368">
        <f t="shared" si="183"/>
        <v>0</v>
      </c>
      <c r="K1800" s="368">
        <f t="shared" si="184"/>
        <v>0</v>
      </c>
      <c r="L1800" s="368">
        <f t="shared" si="185"/>
        <v>0</v>
      </c>
      <c r="M1800" s="368">
        <f t="shared" si="186"/>
        <v>0</v>
      </c>
      <c r="N1800" s="370">
        <f t="shared" si="168"/>
        <v>51</v>
      </c>
      <c r="O1800" s="371"/>
      <c r="P1800" s="413">
        <f t="shared" si="175"/>
        <v>51</v>
      </c>
      <c r="Q1800" s="373">
        <f t="shared" si="176"/>
        <v>153</v>
      </c>
      <c r="R1800" s="374">
        <v>0</v>
      </c>
      <c r="S1800" s="428">
        <v>17</v>
      </c>
      <c r="T1800" s="414">
        <v>0</v>
      </c>
      <c r="U1800" s="414">
        <v>0</v>
      </c>
      <c r="V1800" s="414">
        <v>0</v>
      </c>
      <c r="W1800" s="414">
        <v>0</v>
      </c>
      <c r="X1800" s="414">
        <v>0</v>
      </c>
      <c r="Y1800" s="414">
        <v>0</v>
      </c>
      <c r="Z1800" s="414">
        <v>0</v>
      </c>
      <c r="AA1800" s="414">
        <v>0</v>
      </c>
      <c r="AB1800" s="428">
        <v>0</v>
      </c>
      <c r="AC1800" s="415"/>
      <c r="AD1800" s="421">
        <v>0</v>
      </c>
      <c r="AE1800" s="427">
        <v>0</v>
      </c>
      <c r="AF1800" s="623">
        <v>34</v>
      </c>
      <c r="AG1800" s="425"/>
      <c r="AH1800" s="623"/>
      <c r="AI1800" s="142">
        <v>0</v>
      </c>
      <c r="AJ1800" s="142">
        <v>0</v>
      </c>
      <c r="AK1800" s="142">
        <v>0</v>
      </c>
      <c r="AL1800" s="126"/>
      <c r="AM1800" s="418"/>
      <c r="AN1800" s="418"/>
      <c r="AO1800" s="375">
        <v>0</v>
      </c>
    </row>
    <row r="1801" spans="1:41" ht="24" customHeight="1" x14ac:dyDescent="0.3">
      <c r="A1801" s="419" t="s">
        <v>6605</v>
      </c>
      <c r="B1801" s="436" t="s">
        <v>6606</v>
      </c>
      <c r="C1801" s="437" t="s">
        <v>71</v>
      </c>
      <c r="D1801" s="367">
        <f t="shared" si="177"/>
        <v>0</v>
      </c>
      <c r="E1801" s="368">
        <f t="shared" si="178"/>
        <v>0</v>
      </c>
      <c r="F1801" s="368">
        <f t="shared" si="179"/>
        <v>0</v>
      </c>
      <c r="G1801" s="368">
        <f t="shared" si="180"/>
        <v>0</v>
      </c>
      <c r="H1801" s="368">
        <f t="shared" si="181"/>
        <v>0</v>
      </c>
      <c r="I1801" s="368">
        <f t="shared" si="182"/>
        <v>0</v>
      </c>
      <c r="J1801" s="368">
        <f t="shared" si="183"/>
        <v>0</v>
      </c>
      <c r="K1801" s="368">
        <f t="shared" si="184"/>
        <v>0</v>
      </c>
      <c r="L1801" s="368">
        <f t="shared" si="185"/>
        <v>0</v>
      </c>
      <c r="M1801" s="368">
        <f t="shared" si="186"/>
        <v>0</v>
      </c>
      <c r="N1801" s="370">
        <f t="shared" si="168"/>
        <v>0</v>
      </c>
      <c r="O1801" s="371"/>
      <c r="P1801" s="413">
        <f t="shared" si="175"/>
        <v>0</v>
      </c>
      <c r="Q1801" s="373" t="str">
        <f t="shared" si="176"/>
        <v/>
      </c>
      <c r="R1801" s="374">
        <v>0</v>
      </c>
      <c r="S1801" s="420">
        <v>0</v>
      </c>
      <c r="T1801" s="414">
        <v>0</v>
      </c>
      <c r="U1801" s="414">
        <v>0</v>
      </c>
      <c r="V1801" s="414">
        <v>0</v>
      </c>
      <c r="W1801" s="414">
        <v>0</v>
      </c>
      <c r="X1801" s="414">
        <v>0</v>
      </c>
      <c r="Y1801" s="414">
        <v>0</v>
      </c>
      <c r="Z1801" s="414">
        <v>0</v>
      </c>
      <c r="AA1801" s="414">
        <v>0</v>
      </c>
      <c r="AB1801" s="420">
        <v>0</v>
      </c>
      <c r="AC1801" s="415"/>
      <c r="AD1801" s="421">
        <v>0</v>
      </c>
      <c r="AE1801" s="416">
        <v>0</v>
      </c>
      <c r="AF1801" s="417"/>
      <c r="AG1801" s="375"/>
      <c r="AH1801" s="417"/>
      <c r="AI1801" s="142">
        <v>0</v>
      </c>
      <c r="AJ1801" s="142">
        <v>0</v>
      </c>
      <c r="AK1801" s="142">
        <v>0</v>
      </c>
      <c r="AL1801" s="126"/>
      <c r="AM1801" s="418"/>
      <c r="AN1801" s="418"/>
      <c r="AO1801" s="375">
        <v>0</v>
      </c>
    </row>
    <row r="1802" spans="1:41" ht="24" customHeight="1" x14ac:dyDescent="0.3">
      <c r="A1802" s="419" t="s">
        <v>6607</v>
      </c>
      <c r="B1802" s="436" t="s">
        <v>6608</v>
      </c>
      <c r="C1802" s="437" t="s">
        <v>2014</v>
      </c>
      <c r="D1802" s="367">
        <f t="shared" si="177"/>
        <v>0</v>
      </c>
      <c r="E1802" s="368">
        <f t="shared" si="178"/>
        <v>0</v>
      </c>
      <c r="F1802" s="368">
        <f t="shared" si="179"/>
        <v>0</v>
      </c>
      <c r="G1802" s="368">
        <f t="shared" si="180"/>
        <v>0</v>
      </c>
      <c r="H1802" s="368">
        <f t="shared" si="181"/>
        <v>0</v>
      </c>
      <c r="I1802" s="368">
        <f t="shared" si="182"/>
        <v>0</v>
      </c>
      <c r="J1802" s="368">
        <f t="shared" si="183"/>
        <v>0</v>
      </c>
      <c r="K1802" s="368">
        <f t="shared" si="184"/>
        <v>0</v>
      </c>
      <c r="L1802" s="368">
        <f t="shared" si="185"/>
        <v>0</v>
      </c>
      <c r="M1802" s="368">
        <f t="shared" si="186"/>
        <v>0</v>
      </c>
      <c r="N1802" s="370">
        <f t="shared" si="168"/>
        <v>0</v>
      </c>
      <c r="O1802" s="371"/>
      <c r="P1802" s="413">
        <f t="shared" si="175"/>
        <v>0</v>
      </c>
      <c r="Q1802" s="373" t="str">
        <f t="shared" si="176"/>
        <v/>
      </c>
      <c r="R1802" s="374">
        <v>0</v>
      </c>
      <c r="S1802" s="432">
        <v>0</v>
      </c>
      <c r="T1802" s="414">
        <v>0</v>
      </c>
      <c r="U1802" s="414">
        <v>0</v>
      </c>
      <c r="V1802" s="414">
        <v>0</v>
      </c>
      <c r="W1802" s="414">
        <v>0</v>
      </c>
      <c r="X1802" s="414">
        <v>0</v>
      </c>
      <c r="Y1802" s="414">
        <v>0</v>
      </c>
      <c r="Z1802" s="414">
        <v>0</v>
      </c>
      <c r="AA1802" s="414">
        <v>0</v>
      </c>
      <c r="AB1802" s="432">
        <v>0</v>
      </c>
      <c r="AC1802" s="429"/>
      <c r="AD1802" s="426">
        <v>0</v>
      </c>
      <c r="AE1802" s="427">
        <v>0</v>
      </c>
      <c r="AF1802" s="417"/>
      <c r="AG1802" s="375"/>
      <c r="AH1802" s="417"/>
      <c r="AI1802" s="421">
        <v>0</v>
      </c>
      <c r="AJ1802" s="421">
        <v>0</v>
      </c>
      <c r="AK1802" s="421">
        <v>0</v>
      </c>
      <c r="AL1802" s="126"/>
      <c r="AM1802" s="418"/>
      <c r="AN1802" s="418"/>
      <c r="AO1802" s="375">
        <v>0</v>
      </c>
    </row>
    <row r="1803" spans="1:41" ht="24" customHeight="1" x14ac:dyDescent="0.3">
      <c r="A1803" s="410" t="s">
        <v>6609</v>
      </c>
      <c r="B1803" s="411" t="s">
        <v>4301</v>
      </c>
      <c r="C1803" s="412" t="s">
        <v>371</v>
      </c>
      <c r="D1803" s="367">
        <f t="shared" si="177"/>
        <v>240</v>
      </c>
      <c r="E1803" s="368">
        <f t="shared" si="178"/>
        <v>70</v>
      </c>
      <c r="F1803" s="368">
        <f t="shared" si="179"/>
        <v>26</v>
      </c>
      <c r="G1803" s="368">
        <f t="shared" si="180"/>
        <v>17</v>
      </c>
      <c r="H1803" s="368">
        <f t="shared" si="181"/>
        <v>0</v>
      </c>
      <c r="I1803" s="368">
        <f t="shared" si="182"/>
        <v>0</v>
      </c>
      <c r="J1803" s="368">
        <f t="shared" si="183"/>
        <v>0</v>
      </c>
      <c r="K1803" s="368">
        <f t="shared" si="184"/>
        <v>0</v>
      </c>
      <c r="L1803" s="368">
        <f t="shared" si="185"/>
        <v>0</v>
      </c>
      <c r="M1803" s="368">
        <f t="shared" si="186"/>
        <v>0</v>
      </c>
      <c r="N1803" s="370">
        <f t="shared" si="168"/>
        <v>353</v>
      </c>
      <c r="O1803" s="371">
        <f>Nemzetközi!F186</f>
        <v>2</v>
      </c>
      <c r="P1803" s="413">
        <f t="shared" si="175"/>
        <v>553</v>
      </c>
      <c r="Q1803" s="373">
        <f t="shared" si="176"/>
        <v>27</v>
      </c>
      <c r="R1803" s="374">
        <v>0</v>
      </c>
      <c r="S1803" s="425">
        <v>17</v>
      </c>
      <c r="T1803" s="414">
        <v>0</v>
      </c>
      <c r="U1803" s="414">
        <v>0</v>
      </c>
      <c r="V1803" s="414">
        <v>0</v>
      </c>
      <c r="W1803" s="414">
        <v>0</v>
      </c>
      <c r="X1803" s="414">
        <v>0</v>
      </c>
      <c r="Y1803" s="414">
        <v>0</v>
      </c>
      <c r="Z1803" s="414">
        <v>0</v>
      </c>
      <c r="AA1803" s="414">
        <v>0</v>
      </c>
      <c r="AB1803" s="425">
        <v>0</v>
      </c>
      <c r="AC1803" s="474">
        <v>70</v>
      </c>
      <c r="AD1803" s="426">
        <v>240</v>
      </c>
      <c r="AE1803" s="427">
        <v>0</v>
      </c>
      <c r="AF1803" s="623">
        <v>26</v>
      </c>
      <c r="AG1803" s="425"/>
      <c r="AH1803" s="623"/>
      <c r="AI1803" s="430">
        <v>0</v>
      </c>
      <c r="AJ1803" s="430">
        <v>0</v>
      </c>
      <c r="AK1803" s="430">
        <v>0</v>
      </c>
      <c r="AL1803" s="126"/>
      <c r="AM1803" s="418"/>
      <c r="AN1803" s="418"/>
      <c r="AO1803" s="375">
        <v>0</v>
      </c>
    </row>
    <row r="1804" spans="1:41" ht="24" customHeight="1" x14ac:dyDescent="0.3">
      <c r="A1804" s="419" t="s">
        <v>2214</v>
      </c>
      <c r="B1804" s="436" t="s">
        <v>2215</v>
      </c>
      <c r="C1804" s="437" t="s">
        <v>371</v>
      </c>
      <c r="D1804" s="367">
        <f t="shared" si="177"/>
        <v>240</v>
      </c>
      <c r="E1804" s="368">
        <f t="shared" si="178"/>
        <v>70</v>
      </c>
      <c r="F1804" s="368">
        <f t="shared" si="179"/>
        <v>65</v>
      </c>
      <c r="G1804" s="368">
        <f t="shared" si="180"/>
        <v>17</v>
      </c>
      <c r="H1804" s="368">
        <f t="shared" si="181"/>
        <v>0</v>
      </c>
      <c r="I1804" s="368">
        <f t="shared" si="182"/>
        <v>0</v>
      </c>
      <c r="J1804" s="368">
        <f t="shared" si="183"/>
        <v>0</v>
      </c>
      <c r="K1804" s="368">
        <f t="shared" si="184"/>
        <v>0</v>
      </c>
      <c r="L1804" s="368">
        <f t="shared" si="185"/>
        <v>0</v>
      </c>
      <c r="M1804" s="368">
        <f t="shared" si="186"/>
        <v>0</v>
      </c>
      <c r="N1804" s="370">
        <f t="shared" si="168"/>
        <v>392</v>
      </c>
      <c r="O1804" s="371">
        <f>Nemzetközi!F187</f>
        <v>2</v>
      </c>
      <c r="P1804" s="413">
        <f t="shared" si="175"/>
        <v>592</v>
      </c>
      <c r="Q1804" s="373">
        <f t="shared" si="176"/>
        <v>26</v>
      </c>
      <c r="R1804" s="374">
        <v>0</v>
      </c>
      <c r="S1804" s="390">
        <v>17</v>
      </c>
      <c r="T1804" s="414">
        <v>0</v>
      </c>
      <c r="U1804" s="414">
        <v>0</v>
      </c>
      <c r="V1804" s="414">
        <v>0</v>
      </c>
      <c r="W1804" s="414">
        <v>0</v>
      </c>
      <c r="X1804" s="414">
        <v>0</v>
      </c>
      <c r="Y1804" s="414">
        <v>0</v>
      </c>
      <c r="Z1804" s="414">
        <v>0</v>
      </c>
      <c r="AA1804" s="414">
        <v>0</v>
      </c>
      <c r="AB1804" s="390">
        <v>0</v>
      </c>
      <c r="AC1804" s="474">
        <v>70</v>
      </c>
      <c r="AD1804" s="421">
        <v>240</v>
      </c>
      <c r="AE1804" s="427">
        <v>0</v>
      </c>
      <c r="AF1804" s="623"/>
      <c r="AG1804" s="425"/>
      <c r="AH1804" s="623"/>
      <c r="AI1804" s="389">
        <v>65</v>
      </c>
      <c r="AJ1804" s="389">
        <v>0</v>
      </c>
      <c r="AK1804" s="389">
        <v>0</v>
      </c>
      <c r="AL1804" s="126"/>
      <c r="AM1804" s="418"/>
      <c r="AN1804" s="418"/>
      <c r="AO1804" s="375">
        <v>40</v>
      </c>
    </row>
    <row r="1805" spans="1:41" ht="24" customHeight="1" x14ac:dyDescent="0.3">
      <c r="A1805" s="410" t="s">
        <v>6612</v>
      </c>
      <c r="B1805" s="411" t="s">
        <v>4302</v>
      </c>
      <c r="C1805" s="412" t="s">
        <v>269</v>
      </c>
      <c r="D1805" s="367">
        <f t="shared" si="177"/>
        <v>0</v>
      </c>
      <c r="E1805" s="368">
        <f t="shared" si="178"/>
        <v>0</v>
      </c>
      <c r="F1805" s="368">
        <f t="shared" si="179"/>
        <v>0</v>
      </c>
      <c r="G1805" s="368">
        <f t="shared" si="180"/>
        <v>0</v>
      </c>
      <c r="H1805" s="368">
        <f t="shared" si="181"/>
        <v>0</v>
      </c>
      <c r="I1805" s="368">
        <f t="shared" si="182"/>
        <v>0</v>
      </c>
      <c r="J1805" s="368">
        <f t="shared" si="183"/>
        <v>0</v>
      </c>
      <c r="K1805" s="368">
        <f t="shared" si="184"/>
        <v>0</v>
      </c>
      <c r="L1805" s="368">
        <f t="shared" si="185"/>
        <v>0</v>
      </c>
      <c r="M1805" s="368">
        <f t="shared" si="186"/>
        <v>0</v>
      </c>
      <c r="N1805" s="370">
        <f t="shared" si="168"/>
        <v>0</v>
      </c>
      <c r="O1805" s="371"/>
      <c r="P1805" s="413">
        <f t="shared" si="175"/>
        <v>0</v>
      </c>
      <c r="Q1805" s="373" t="str">
        <f t="shared" si="176"/>
        <v/>
      </c>
      <c r="R1805" s="374">
        <v>0</v>
      </c>
      <c r="S1805" s="420">
        <v>0</v>
      </c>
      <c r="T1805" s="414">
        <v>0</v>
      </c>
      <c r="U1805" s="414">
        <v>0</v>
      </c>
      <c r="V1805" s="414">
        <v>0</v>
      </c>
      <c r="W1805" s="414">
        <v>0</v>
      </c>
      <c r="X1805" s="414">
        <v>0</v>
      </c>
      <c r="Y1805" s="414">
        <v>0</v>
      </c>
      <c r="Z1805" s="414">
        <v>0</v>
      </c>
      <c r="AA1805" s="414">
        <v>0</v>
      </c>
      <c r="AB1805" s="420">
        <v>0</v>
      </c>
      <c r="AC1805" s="415"/>
      <c r="AD1805" s="426">
        <v>0</v>
      </c>
      <c r="AE1805" s="416">
        <v>0</v>
      </c>
      <c r="AF1805" s="417"/>
      <c r="AG1805" s="375"/>
      <c r="AH1805" s="417"/>
      <c r="AI1805" s="421">
        <v>0</v>
      </c>
      <c r="AJ1805" s="421">
        <v>0</v>
      </c>
      <c r="AK1805" s="421">
        <v>0</v>
      </c>
      <c r="AL1805" s="126"/>
      <c r="AM1805" s="418"/>
      <c r="AN1805" s="418"/>
      <c r="AO1805" s="375">
        <v>40</v>
      </c>
    </row>
    <row r="1806" spans="1:41" ht="24" customHeight="1" x14ac:dyDescent="0.3">
      <c r="A1806" s="419" t="s">
        <v>6613</v>
      </c>
      <c r="B1806" s="411" t="s">
        <v>6614</v>
      </c>
      <c r="C1806" s="412" t="s">
        <v>2334</v>
      </c>
      <c r="D1806" s="367">
        <f t="shared" si="177"/>
        <v>0</v>
      </c>
      <c r="E1806" s="368">
        <f t="shared" si="178"/>
        <v>0</v>
      </c>
      <c r="F1806" s="368">
        <f t="shared" si="179"/>
        <v>0</v>
      </c>
      <c r="G1806" s="368">
        <f t="shared" si="180"/>
        <v>0</v>
      </c>
      <c r="H1806" s="368">
        <f t="shared" si="181"/>
        <v>0</v>
      </c>
      <c r="I1806" s="368">
        <f t="shared" si="182"/>
        <v>0</v>
      </c>
      <c r="J1806" s="368">
        <f t="shared" si="183"/>
        <v>0</v>
      </c>
      <c r="K1806" s="368">
        <f t="shared" si="184"/>
        <v>0</v>
      </c>
      <c r="L1806" s="368">
        <f t="shared" si="185"/>
        <v>0</v>
      </c>
      <c r="M1806" s="368">
        <f t="shared" si="186"/>
        <v>0</v>
      </c>
      <c r="N1806" s="370">
        <f t="shared" si="168"/>
        <v>0</v>
      </c>
      <c r="O1806" s="371"/>
      <c r="P1806" s="413">
        <f t="shared" si="175"/>
        <v>0</v>
      </c>
      <c r="Q1806" s="373" t="str">
        <f t="shared" si="176"/>
        <v/>
      </c>
      <c r="R1806" s="374">
        <v>0</v>
      </c>
      <c r="S1806" s="425">
        <v>0</v>
      </c>
      <c r="T1806" s="414">
        <v>0</v>
      </c>
      <c r="U1806" s="414">
        <v>0</v>
      </c>
      <c r="V1806" s="414">
        <v>0</v>
      </c>
      <c r="W1806" s="414">
        <v>0</v>
      </c>
      <c r="X1806" s="414">
        <v>0</v>
      </c>
      <c r="Y1806" s="414">
        <v>0</v>
      </c>
      <c r="Z1806" s="414">
        <v>0</v>
      </c>
      <c r="AA1806" s="414">
        <v>0</v>
      </c>
      <c r="AB1806" s="425">
        <v>0</v>
      </c>
      <c r="AC1806" s="415"/>
      <c r="AD1806" s="124">
        <v>0</v>
      </c>
      <c r="AE1806" s="427">
        <v>0</v>
      </c>
      <c r="AF1806" s="417"/>
      <c r="AG1806" s="375"/>
      <c r="AH1806" s="417"/>
      <c r="AI1806" s="426">
        <v>0</v>
      </c>
      <c r="AJ1806" s="426">
        <v>0</v>
      </c>
      <c r="AK1806" s="426">
        <v>0</v>
      </c>
      <c r="AL1806" s="126"/>
      <c r="AM1806" s="418"/>
      <c r="AN1806" s="418"/>
      <c r="AO1806" s="375">
        <v>0</v>
      </c>
    </row>
    <row r="1807" spans="1:41" ht="24" customHeight="1" x14ac:dyDescent="0.3">
      <c r="A1807" s="419" t="s">
        <v>6615</v>
      </c>
      <c r="B1807" s="411" t="s">
        <v>6616</v>
      </c>
      <c r="C1807" s="412" t="s">
        <v>2318</v>
      </c>
      <c r="D1807" s="367">
        <f t="shared" si="177"/>
        <v>4</v>
      </c>
      <c r="E1807" s="368">
        <f t="shared" si="178"/>
        <v>0</v>
      </c>
      <c r="F1807" s="368">
        <f t="shared" si="179"/>
        <v>0</v>
      </c>
      <c r="G1807" s="368">
        <f t="shared" si="180"/>
        <v>0</v>
      </c>
      <c r="H1807" s="368">
        <f t="shared" si="181"/>
        <v>0</v>
      </c>
      <c r="I1807" s="368">
        <f t="shared" si="182"/>
        <v>0</v>
      </c>
      <c r="J1807" s="368">
        <f t="shared" si="183"/>
        <v>0</v>
      </c>
      <c r="K1807" s="368">
        <f t="shared" si="184"/>
        <v>0</v>
      </c>
      <c r="L1807" s="368">
        <f t="shared" si="185"/>
        <v>0</v>
      </c>
      <c r="M1807" s="368">
        <f t="shared" si="186"/>
        <v>0</v>
      </c>
      <c r="N1807" s="370">
        <f t="shared" si="168"/>
        <v>4</v>
      </c>
      <c r="O1807" s="371"/>
      <c r="P1807" s="413">
        <f t="shared" si="175"/>
        <v>4</v>
      </c>
      <c r="Q1807" s="373">
        <f t="shared" si="176"/>
        <v>889</v>
      </c>
      <c r="R1807" s="374">
        <v>0</v>
      </c>
      <c r="S1807" s="414">
        <v>0</v>
      </c>
      <c r="T1807" s="414">
        <v>0</v>
      </c>
      <c r="U1807" s="414">
        <v>0</v>
      </c>
      <c r="V1807" s="414">
        <v>0</v>
      </c>
      <c r="W1807" s="414">
        <v>0</v>
      </c>
      <c r="X1807" s="414">
        <v>0</v>
      </c>
      <c r="Y1807" s="414">
        <v>0</v>
      </c>
      <c r="Z1807" s="414">
        <v>0</v>
      </c>
      <c r="AA1807" s="414">
        <v>0</v>
      </c>
      <c r="AB1807" s="414">
        <v>4</v>
      </c>
      <c r="AC1807" s="415"/>
      <c r="AD1807" s="421">
        <v>0</v>
      </c>
      <c r="AE1807" s="416">
        <v>0</v>
      </c>
      <c r="AF1807" s="417"/>
      <c r="AG1807" s="375"/>
      <c r="AH1807" s="417"/>
      <c r="AI1807" s="421">
        <v>0</v>
      </c>
      <c r="AJ1807" s="421">
        <v>0</v>
      </c>
      <c r="AK1807" s="421">
        <v>0</v>
      </c>
      <c r="AL1807" s="126"/>
      <c r="AM1807" s="418"/>
      <c r="AN1807" s="418"/>
      <c r="AO1807" s="375">
        <v>0</v>
      </c>
    </row>
    <row r="1808" spans="1:41" ht="24" customHeight="1" x14ac:dyDescent="0.3">
      <c r="A1808" s="410" t="s">
        <v>6617</v>
      </c>
      <c r="B1808" s="411" t="s">
        <v>6618</v>
      </c>
      <c r="C1808" s="412" t="s">
        <v>2318</v>
      </c>
      <c r="D1808" s="367">
        <f t="shared" si="177"/>
        <v>22</v>
      </c>
      <c r="E1808" s="368">
        <f t="shared" si="178"/>
        <v>10</v>
      </c>
      <c r="F1808" s="368">
        <f t="shared" si="179"/>
        <v>0</v>
      </c>
      <c r="G1808" s="368">
        <f t="shared" si="180"/>
        <v>0</v>
      </c>
      <c r="H1808" s="368">
        <f t="shared" si="181"/>
        <v>0</v>
      </c>
      <c r="I1808" s="368">
        <f t="shared" si="182"/>
        <v>0</v>
      </c>
      <c r="J1808" s="368">
        <f t="shared" si="183"/>
        <v>0</v>
      </c>
      <c r="K1808" s="368">
        <f t="shared" si="184"/>
        <v>0</v>
      </c>
      <c r="L1808" s="368">
        <f t="shared" si="185"/>
        <v>0</v>
      </c>
      <c r="M1808" s="368">
        <f t="shared" si="186"/>
        <v>0</v>
      </c>
      <c r="N1808" s="370">
        <f t="shared" si="168"/>
        <v>32</v>
      </c>
      <c r="O1808" s="371"/>
      <c r="P1808" s="413">
        <f t="shared" si="175"/>
        <v>32</v>
      </c>
      <c r="Q1808" s="373">
        <f t="shared" si="176"/>
        <v>274</v>
      </c>
      <c r="R1808" s="374">
        <v>0</v>
      </c>
      <c r="S1808" s="420">
        <v>0</v>
      </c>
      <c r="T1808" s="414">
        <v>0</v>
      </c>
      <c r="U1808" s="414">
        <v>0</v>
      </c>
      <c r="V1808" s="414">
        <v>0</v>
      </c>
      <c r="W1808" s="414">
        <v>0</v>
      </c>
      <c r="X1808" s="414">
        <v>0</v>
      </c>
      <c r="Y1808" s="414">
        <v>0</v>
      </c>
      <c r="Z1808" s="414">
        <v>0</v>
      </c>
      <c r="AA1808" s="414">
        <v>0</v>
      </c>
      <c r="AB1808" s="420">
        <v>22</v>
      </c>
      <c r="AC1808" s="415"/>
      <c r="AD1808" s="142">
        <v>0</v>
      </c>
      <c r="AE1808" s="416">
        <v>0</v>
      </c>
      <c r="AF1808" s="417"/>
      <c r="AG1808" s="375">
        <v>10</v>
      </c>
      <c r="AH1808" s="417"/>
      <c r="AI1808" s="124">
        <v>0</v>
      </c>
      <c r="AJ1808" s="124">
        <v>0</v>
      </c>
      <c r="AK1808" s="124">
        <v>0</v>
      </c>
      <c r="AL1808" s="126"/>
      <c r="AM1808" s="418"/>
      <c r="AN1808" s="418"/>
      <c r="AO1808" s="375">
        <v>0</v>
      </c>
    </row>
    <row r="1809" spans="1:41" ht="24" customHeight="1" x14ac:dyDescent="0.3">
      <c r="A1809" s="410" t="s">
        <v>6619</v>
      </c>
      <c r="B1809" s="411" t="s">
        <v>6620</v>
      </c>
      <c r="C1809" s="412" t="s">
        <v>1987</v>
      </c>
      <c r="D1809" s="367">
        <f t="shared" si="177"/>
        <v>12</v>
      </c>
      <c r="E1809" s="368">
        <f t="shared" si="178"/>
        <v>5</v>
      </c>
      <c r="F1809" s="368">
        <f t="shared" si="179"/>
        <v>0</v>
      </c>
      <c r="G1809" s="368">
        <f t="shared" si="180"/>
        <v>0</v>
      </c>
      <c r="H1809" s="368">
        <f t="shared" si="181"/>
        <v>0</v>
      </c>
      <c r="I1809" s="368">
        <f t="shared" si="182"/>
        <v>0</v>
      </c>
      <c r="J1809" s="368">
        <f t="shared" si="183"/>
        <v>0</v>
      </c>
      <c r="K1809" s="368">
        <f t="shared" si="184"/>
        <v>0</v>
      </c>
      <c r="L1809" s="368">
        <f t="shared" si="185"/>
        <v>0</v>
      </c>
      <c r="M1809" s="368">
        <f t="shared" si="186"/>
        <v>0</v>
      </c>
      <c r="N1809" s="370">
        <f t="shared" si="168"/>
        <v>17</v>
      </c>
      <c r="O1809" s="371"/>
      <c r="P1809" s="413">
        <f t="shared" si="175"/>
        <v>17</v>
      </c>
      <c r="Q1809" s="373">
        <f t="shared" si="176"/>
        <v>480</v>
      </c>
      <c r="R1809" s="374">
        <v>0</v>
      </c>
      <c r="S1809" s="428">
        <v>0</v>
      </c>
      <c r="T1809" s="414">
        <v>0</v>
      </c>
      <c r="U1809" s="414">
        <v>0</v>
      </c>
      <c r="V1809" s="414">
        <v>0</v>
      </c>
      <c r="W1809" s="414">
        <v>0</v>
      </c>
      <c r="X1809" s="414">
        <v>0</v>
      </c>
      <c r="Y1809" s="414">
        <v>0</v>
      </c>
      <c r="Z1809" s="414">
        <v>0</v>
      </c>
      <c r="AA1809" s="414">
        <v>0</v>
      </c>
      <c r="AB1809" s="428">
        <v>12</v>
      </c>
      <c r="AC1809" s="415"/>
      <c r="AD1809" s="421">
        <v>0</v>
      </c>
      <c r="AE1809" s="416">
        <v>0</v>
      </c>
      <c r="AF1809" s="417"/>
      <c r="AG1809" s="375">
        <v>5</v>
      </c>
      <c r="AH1809" s="417"/>
      <c r="AI1809" s="142">
        <v>0</v>
      </c>
      <c r="AJ1809" s="142">
        <v>0</v>
      </c>
      <c r="AK1809" s="142">
        <v>0</v>
      </c>
      <c r="AL1809" s="126"/>
      <c r="AM1809" s="418"/>
      <c r="AN1809" s="418"/>
      <c r="AO1809" s="375">
        <v>0</v>
      </c>
    </row>
    <row r="1810" spans="1:41" ht="24" customHeight="1" x14ac:dyDescent="0.3">
      <c r="A1810" s="419" t="s">
        <v>6621</v>
      </c>
      <c r="B1810" s="411" t="s">
        <v>6622</v>
      </c>
      <c r="C1810" s="412" t="s">
        <v>1654</v>
      </c>
      <c r="D1810" s="367">
        <f t="shared" si="177"/>
        <v>16</v>
      </c>
      <c r="E1810" s="368">
        <f t="shared" si="178"/>
        <v>0</v>
      </c>
      <c r="F1810" s="368">
        <f t="shared" si="179"/>
        <v>0</v>
      </c>
      <c r="G1810" s="368">
        <f t="shared" si="180"/>
        <v>0</v>
      </c>
      <c r="H1810" s="368">
        <f t="shared" si="181"/>
        <v>0</v>
      </c>
      <c r="I1810" s="368">
        <f t="shared" si="182"/>
        <v>0</v>
      </c>
      <c r="J1810" s="368">
        <f t="shared" si="183"/>
        <v>0</v>
      </c>
      <c r="K1810" s="368">
        <f t="shared" si="184"/>
        <v>0</v>
      </c>
      <c r="L1810" s="368">
        <f t="shared" si="185"/>
        <v>0</v>
      </c>
      <c r="M1810" s="368">
        <f t="shared" si="186"/>
        <v>0</v>
      </c>
      <c r="N1810" s="370">
        <f t="shared" si="168"/>
        <v>16</v>
      </c>
      <c r="O1810" s="371"/>
      <c r="P1810" s="413">
        <f t="shared" si="175"/>
        <v>16</v>
      </c>
      <c r="Q1810" s="373">
        <f t="shared" si="176"/>
        <v>512</v>
      </c>
      <c r="R1810" s="374">
        <v>0</v>
      </c>
      <c r="S1810" s="420">
        <v>0</v>
      </c>
      <c r="T1810" s="414">
        <v>0</v>
      </c>
      <c r="U1810" s="414">
        <v>0</v>
      </c>
      <c r="V1810" s="414">
        <v>0</v>
      </c>
      <c r="W1810" s="414">
        <v>0</v>
      </c>
      <c r="X1810" s="414">
        <v>0</v>
      </c>
      <c r="Y1810" s="414">
        <v>0</v>
      </c>
      <c r="Z1810" s="414">
        <v>0</v>
      </c>
      <c r="AA1810" s="414">
        <v>0</v>
      </c>
      <c r="AB1810" s="420">
        <v>16</v>
      </c>
      <c r="AC1810" s="415"/>
      <c r="AD1810" s="142">
        <v>0</v>
      </c>
      <c r="AE1810" s="416">
        <v>0</v>
      </c>
      <c r="AF1810" s="623"/>
      <c r="AG1810" s="425"/>
      <c r="AH1810" s="623"/>
      <c r="AI1810" s="421">
        <v>0</v>
      </c>
      <c r="AJ1810" s="421">
        <v>0</v>
      </c>
      <c r="AK1810" s="421">
        <v>0</v>
      </c>
      <c r="AL1810" s="126"/>
      <c r="AM1810" s="418"/>
      <c r="AN1810" s="418"/>
      <c r="AO1810" s="375">
        <v>0</v>
      </c>
    </row>
    <row r="1811" spans="1:41" ht="24" customHeight="1" x14ac:dyDescent="0.3">
      <c r="A1811" s="419" t="s">
        <v>5439</v>
      </c>
      <c r="B1811" s="411" t="s">
        <v>6623</v>
      </c>
      <c r="C1811" s="412" t="s">
        <v>1857</v>
      </c>
      <c r="D1811" s="367">
        <f t="shared" si="177"/>
        <v>12</v>
      </c>
      <c r="E1811" s="368">
        <f t="shared" si="178"/>
        <v>0</v>
      </c>
      <c r="F1811" s="368">
        <f t="shared" si="179"/>
        <v>0</v>
      </c>
      <c r="G1811" s="368">
        <f t="shared" si="180"/>
        <v>0</v>
      </c>
      <c r="H1811" s="368">
        <f t="shared" si="181"/>
        <v>0</v>
      </c>
      <c r="I1811" s="368">
        <f t="shared" si="182"/>
        <v>0</v>
      </c>
      <c r="J1811" s="368">
        <f t="shared" si="183"/>
        <v>0</v>
      </c>
      <c r="K1811" s="368">
        <f t="shared" si="184"/>
        <v>0</v>
      </c>
      <c r="L1811" s="368">
        <f t="shared" si="185"/>
        <v>0</v>
      </c>
      <c r="M1811" s="368">
        <f t="shared" si="186"/>
        <v>0</v>
      </c>
      <c r="N1811" s="370">
        <f t="shared" si="168"/>
        <v>12</v>
      </c>
      <c r="O1811" s="371"/>
      <c r="P1811" s="413">
        <f t="shared" si="175"/>
        <v>12</v>
      </c>
      <c r="Q1811" s="373">
        <f t="shared" si="176"/>
        <v>621</v>
      </c>
      <c r="R1811" s="374">
        <v>0</v>
      </c>
      <c r="S1811" s="420">
        <v>0</v>
      </c>
      <c r="T1811" s="414">
        <v>0</v>
      </c>
      <c r="U1811" s="414">
        <v>0</v>
      </c>
      <c r="V1811" s="414">
        <v>0</v>
      </c>
      <c r="W1811" s="414">
        <v>0</v>
      </c>
      <c r="X1811" s="414">
        <v>0</v>
      </c>
      <c r="Y1811" s="414">
        <v>0</v>
      </c>
      <c r="Z1811" s="414">
        <v>0</v>
      </c>
      <c r="AA1811" s="414">
        <v>0</v>
      </c>
      <c r="AB1811" s="420">
        <v>0</v>
      </c>
      <c r="AC1811" s="429"/>
      <c r="AD1811" s="430">
        <v>0</v>
      </c>
      <c r="AE1811" s="427">
        <v>0</v>
      </c>
      <c r="AF1811" s="417"/>
      <c r="AG1811" s="375">
        <v>12</v>
      </c>
      <c r="AH1811" s="417"/>
      <c r="AI1811" s="430">
        <v>0</v>
      </c>
      <c r="AJ1811" s="430">
        <v>0</v>
      </c>
      <c r="AK1811" s="430">
        <v>0</v>
      </c>
      <c r="AL1811" s="126"/>
      <c r="AM1811" s="418"/>
      <c r="AN1811" s="418"/>
      <c r="AO1811" s="375">
        <v>0</v>
      </c>
    </row>
    <row r="1812" spans="1:41" ht="24" customHeight="1" x14ac:dyDescent="0.3">
      <c r="A1812" s="410" t="s">
        <v>6624</v>
      </c>
      <c r="B1812" s="411" t="s">
        <v>4303</v>
      </c>
      <c r="C1812" s="412" t="s">
        <v>3020</v>
      </c>
      <c r="D1812" s="367">
        <f t="shared" si="177"/>
        <v>0</v>
      </c>
      <c r="E1812" s="368">
        <f t="shared" si="178"/>
        <v>0</v>
      </c>
      <c r="F1812" s="368">
        <f t="shared" si="179"/>
        <v>0</v>
      </c>
      <c r="G1812" s="368">
        <f t="shared" si="180"/>
        <v>0</v>
      </c>
      <c r="H1812" s="368">
        <f t="shared" si="181"/>
        <v>0</v>
      </c>
      <c r="I1812" s="368">
        <f t="shared" si="182"/>
        <v>0</v>
      </c>
      <c r="J1812" s="368">
        <f t="shared" si="183"/>
        <v>0</v>
      </c>
      <c r="K1812" s="368">
        <f t="shared" si="184"/>
        <v>0</v>
      </c>
      <c r="L1812" s="368">
        <f t="shared" si="185"/>
        <v>0</v>
      </c>
      <c r="M1812" s="368">
        <f t="shared" si="186"/>
        <v>0</v>
      </c>
      <c r="N1812" s="370">
        <f t="shared" si="168"/>
        <v>0</v>
      </c>
      <c r="O1812" s="371"/>
      <c r="P1812" s="413">
        <f t="shared" si="175"/>
        <v>0</v>
      </c>
      <c r="Q1812" s="373" t="str">
        <f t="shared" si="176"/>
        <v/>
      </c>
      <c r="R1812" s="374">
        <v>0</v>
      </c>
      <c r="S1812" s="420">
        <v>0</v>
      </c>
      <c r="T1812" s="414">
        <v>0</v>
      </c>
      <c r="U1812" s="414">
        <v>0</v>
      </c>
      <c r="V1812" s="414">
        <v>0</v>
      </c>
      <c r="W1812" s="414">
        <v>0</v>
      </c>
      <c r="X1812" s="414">
        <v>0</v>
      </c>
      <c r="Y1812" s="414">
        <v>0</v>
      </c>
      <c r="Z1812" s="414">
        <v>0</v>
      </c>
      <c r="AA1812" s="414">
        <v>0</v>
      </c>
      <c r="AB1812" s="420">
        <v>0</v>
      </c>
      <c r="AC1812" s="429"/>
      <c r="AD1812" s="421">
        <v>0</v>
      </c>
      <c r="AE1812" s="416">
        <v>0</v>
      </c>
      <c r="AF1812" s="417"/>
      <c r="AG1812" s="375"/>
      <c r="AH1812" s="417"/>
      <c r="AI1812" s="421">
        <v>0</v>
      </c>
      <c r="AJ1812" s="421">
        <v>0</v>
      </c>
      <c r="AK1812" s="421">
        <v>0</v>
      </c>
      <c r="AL1812" s="126"/>
      <c r="AM1812" s="418"/>
      <c r="AN1812" s="418"/>
      <c r="AO1812" s="375">
        <v>0</v>
      </c>
    </row>
    <row r="1813" spans="1:41" ht="24" customHeight="1" x14ac:dyDescent="0.3">
      <c r="A1813" s="410" t="s">
        <v>6625</v>
      </c>
      <c r="B1813" s="411" t="s">
        <v>6626</v>
      </c>
      <c r="C1813" s="412" t="s">
        <v>2554</v>
      </c>
      <c r="D1813" s="367">
        <f t="shared" si="177"/>
        <v>0</v>
      </c>
      <c r="E1813" s="368">
        <f t="shared" si="178"/>
        <v>0</v>
      </c>
      <c r="F1813" s="368">
        <f t="shared" si="179"/>
        <v>0</v>
      </c>
      <c r="G1813" s="368">
        <f t="shared" si="180"/>
        <v>0</v>
      </c>
      <c r="H1813" s="368">
        <f t="shared" si="181"/>
        <v>0</v>
      </c>
      <c r="I1813" s="368">
        <f t="shared" si="182"/>
        <v>0</v>
      </c>
      <c r="J1813" s="368">
        <f t="shared" si="183"/>
        <v>0</v>
      </c>
      <c r="K1813" s="368">
        <f t="shared" si="184"/>
        <v>0</v>
      </c>
      <c r="L1813" s="368">
        <f t="shared" si="185"/>
        <v>0</v>
      </c>
      <c r="M1813" s="368">
        <f t="shared" si="186"/>
        <v>0</v>
      </c>
      <c r="N1813" s="370">
        <f t="shared" si="168"/>
        <v>0</v>
      </c>
      <c r="O1813" s="371"/>
      <c r="P1813" s="413">
        <f t="shared" si="175"/>
        <v>0</v>
      </c>
      <c r="Q1813" s="373" t="str">
        <f t="shared" si="176"/>
        <v/>
      </c>
      <c r="R1813" s="431">
        <v>0</v>
      </c>
      <c r="S1813" s="432">
        <v>0</v>
      </c>
      <c r="T1813" s="414">
        <v>0</v>
      </c>
      <c r="U1813" s="414">
        <v>0</v>
      </c>
      <c r="V1813" s="414">
        <v>0</v>
      </c>
      <c r="W1813" s="414">
        <v>0</v>
      </c>
      <c r="X1813" s="414">
        <v>0</v>
      </c>
      <c r="Y1813" s="414">
        <v>0</v>
      </c>
      <c r="Z1813" s="414">
        <v>0</v>
      </c>
      <c r="AA1813" s="414">
        <v>0</v>
      </c>
      <c r="AB1813" s="432">
        <v>0</v>
      </c>
      <c r="AC1813" s="429"/>
      <c r="AD1813" s="421">
        <v>0</v>
      </c>
      <c r="AE1813" s="416">
        <v>0</v>
      </c>
      <c r="AF1813" s="417"/>
      <c r="AG1813" s="375"/>
      <c r="AH1813" s="417"/>
      <c r="AI1813" s="426">
        <v>0</v>
      </c>
      <c r="AJ1813" s="426">
        <v>0</v>
      </c>
      <c r="AK1813" s="426">
        <v>0</v>
      </c>
      <c r="AL1813" s="434"/>
      <c r="AM1813" s="435"/>
      <c r="AN1813" s="435"/>
      <c r="AO1813" s="375">
        <v>0</v>
      </c>
    </row>
    <row r="1814" spans="1:41" ht="24" customHeight="1" x14ac:dyDescent="0.3">
      <c r="A1814" s="410" t="s">
        <v>6627</v>
      </c>
      <c r="B1814" s="411" t="s">
        <v>6628</v>
      </c>
      <c r="C1814" s="412" t="s">
        <v>280</v>
      </c>
      <c r="D1814" s="367">
        <f t="shared" si="177"/>
        <v>35</v>
      </c>
      <c r="E1814" s="368">
        <f t="shared" si="178"/>
        <v>9</v>
      </c>
      <c r="F1814" s="368">
        <f t="shared" si="179"/>
        <v>0</v>
      </c>
      <c r="G1814" s="368">
        <f t="shared" si="180"/>
        <v>0</v>
      </c>
      <c r="H1814" s="368">
        <f t="shared" si="181"/>
        <v>0</v>
      </c>
      <c r="I1814" s="368">
        <f t="shared" si="182"/>
        <v>0</v>
      </c>
      <c r="J1814" s="368">
        <f t="shared" si="183"/>
        <v>0</v>
      </c>
      <c r="K1814" s="368">
        <f t="shared" si="184"/>
        <v>0</v>
      </c>
      <c r="L1814" s="368">
        <f t="shared" si="185"/>
        <v>0</v>
      </c>
      <c r="M1814" s="368">
        <f t="shared" si="186"/>
        <v>0</v>
      </c>
      <c r="N1814" s="370">
        <f t="shared" si="168"/>
        <v>44</v>
      </c>
      <c r="O1814" s="371"/>
      <c r="P1814" s="413">
        <f t="shared" si="175"/>
        <v>44</v>
      </c>
      <c r="Q1814" s="373">
        <f t="shared" si="176"/>
        <v>195</v>
      </c>
      <c r="R1814" s="374">
        <v>0</v>
      </c>
      <c r="S1814" s="420">
        <v>0</v>
      </c>
      <c r="T1814" s="414">
        <v>0</v>
      </c>
      <c r="U1814" s="414">
        <v>0</v>
      </c>
      <c r="V1814" s="414">
        <v>0</v>
      </c>
      <c r="W1814" s="414">
        <v>0</v>
      </c>
      <c r="X1814" s="414">
        <v>0</v>
      </c>
      <c r="Y1814" s="414">
        <v>0</v>
      </c>
      <c r="Z1814" s="414">
        <v>0</v>
      </c>
      <c r="AA1814" s="414">
        <v>0</v>
      </c>
      <c r="AB1814" s="420">
        <v>0</v>
      </c>
      <c r="AC1814" s="415"/>
      <c r="AD1814" s="421">
        <v>0</v>
      </c>
      <c r="AE1814" s="416">
        <v>0</v>
      </c>
      <c r="AF1814" s="417"/>
      <c r="AG1814" s="375">
        <v>9</v>
      </c>
      <c r="AH1814" s="417"/>
      <c r="AI1814" s="426">
        <v>0</v>
      </c>
      <c r="AJ1814" s="426">
        <v>0</v>
      </c>
      <c r="AK1814" s="426">
        <v>0</v>
      </c>
      <c r="AL1814" s="126"/>
      <c r="AM1814" s="418"/>
      <c r="AN1814" s="418">
        <v>35</v>
      </c>
      <c r="AO1814" s="425">
        <v>0</v>
      </c>
    </row>
    <row r="1815" spans="1:41" ht="24" customHeight="1" x14ac:dyDescent="0.3">
      <c r="A1815" s="419" t="s">
        <v>6629</v>
      </c>
      <c r="B1815" s="411" t="s">
        <v>6630</v>
      </c>
      <c r="C1815" s="412" t="s">
        <v>2298</v>
      </c>
      <c r="D1815" s="367">
        <f t="shared" si="177"/>
        <v>0</v>
      </c>
      <c r="E1815" s="368">
        <f t="shared" si="178"/>
        <v>0</v>
      </c>
      <c r="F1815" s="368">
        <f t="shared" si="179"/>
        <v>0</v>
      </c>
      <c r="G1815" s="368">
        <f t="shared" si="180"/>
        <v>0</v>
      </c>
      <c r="H1815" s="368">
        <f t="shared" si="181"/>
        <v>0</v>
      </c>
      <c r="I1815" s="368">
        <f t="shared" si="182"/>
        <v>0</v>
      </c>
      <c r="J1815" s="368">
        <f t="shared" si="183"/>
        <v>0</v>
      </c>
      <c r="K1815" s="368">
        <f t="shared" si="184"/>
        <v>0</v>
      </c>
      <c r="L1815" s="368">
        <f t="shared" si="185"/>
        <v>0</v>
      </c>
      <c r="M1815" s="368">
        <f t="shared" si="186"/>
        <v>0</v>
      </c>
      <c r="N1815" s="370">
        <f t="shared" si="168"/>
        <v>0</v>
      </c>
      <c r="O1815" s="371"/>
      <c r="P1815" s="413">
        <f t="shared" si="175"/>
        <v>0</v>
      </c>
      <c r="Q1815" s="373" t="str">
        <f t="shared" si="176"/>
        <v/>
      </c>
      <c r="R1815" s="374">
        <v>0</v>
      </c>
      <c r="S1815" s="420">
        <v>0</v>
      </c>
      <c r="T1815" s="414">
        <v>0</v>
      </c>
      <c r="U1815" s="414">
        <v>0</v>
      </c>
      <c r="V1815" s="414">
        <v>0</v>
      </c>
      <c r="W1815" s="414">
        <v>0</v>
      </c>
      <c r="X1815" s="414">
        <v>0</v>
      </c>
      <c r="Y1815" s="414">
        <v>0</v>
      </c>
      <c r="Z1815" s="414">
        <v>0</v>
      </c>
      <c r="AA1815" s="414">
        <v>0</v>
      </c>
      <c r="AB1815" s="420">
        <v>0</v>
      </c>
      <c r="AC1815" s="429"/>
      <c r="AD1815" s="430">
        <v>0</v>
      </c>
      <c r="AE1815" s="427">
        <v>0</v>
      </c>
      <c r="AF1815" s="417"/>
      <c r="AG1815" s="375"/>
      <c r="AH1815" s="417"/>
      <c r="AI1815" s="426">
        <v>0</v>
      </c>
      <c r="AJ1815" s="426">
        <v>0</v>
      </c>
      <c r="AK1815" s="426">
        <v>0</v>
      </c>
      <c r="AL1815" s="126"/>
      <c r="AM1815" s="418"/>
      <c r="AN1815" s="418"/>
      <c r="AO1815" s="375">
        <v>0</v>
      </c>
    </row>
    <row r="1816" spans="1:41" ht="24" customHeight="1" x14ac:dyDescent="0.3">
      <c r="A1816" s="422" t="s">
        <v>6631</v>
      </c>
      <c r="B1816" s="423" t="s">
        <v>6632</v>
      </c>
      <c r="C1816" s="424" t="s">
        <v>1841</v>
      </c>
      <c r="D1816" s="367">
        <f t="shared" si="177"/>
        <v>15</v>
      </c>
      <c r="E1816" s="368">
        <f t="shared" si="178"/>
        <v>12</v>
      </c>
      <c r="F1816" s="368">
        <f t="shared" si="179"/>
        <v>0</v>
      </c>
      <c r="G1816" s="368">
        <f t="shared" si="180"/>
        <v>0</v>
      </c>
      <c r="H1816" s="368">
        <f t="shared" si="181"/>
        <v>0</v>
      </c>
      <c r="I1816" s="368">
        <f t="shared" si="182"/>
        <v>0</v>
      </c>
      <c r="J1816" s="368">
        <f t="shared" si="183"/>
        <v>0</v>
      </c>
      <c r="K1816" s="368">
        <f t="shared" si="184"/>
        <v>0</v>
      </c>
      <c r="L1816" s="368">
        <f t="shared" si="185"/>
        <v>0</v>
      </c>
      <c r="M1816" s="368">
        <f t="shared" si="186"/>
        <v>0</v>
      </c>
      <c r="N1816" s="545">
        <f t="shared" si="168"/>
        <v>27</v>
      </c>
      <c r="O1816" s="371"/>
      <c r="P1816" s="546">
        <f t="shared" si="175"/>
        <v>27</v>
      </c>
      <c r="Q1816" s="545">
        <f t="shared" si="176"/>
        <v>325</v>
      </c>
      <c r="R1816" s="431">
        <v>0</v>
      </c>
      <c r="S1816" s="425">
        <v>0</v>
      </c>
      <c r="T1816" s="416">
        <v>0</v>
      </c>
      <c r="U1816" s="416">
        <v>0</v>
      </c>
      <c r="V1816" s="416">
        <v>0</v>
      </c>
      <c r="W1816" s="416">
        <v>0</v>
      </c>
      <c r="X1816" s="416">
        <v>0</v>
      </c>
      <c r="Y1816" s="416">
        <v>0</v>
      </c>
      <c r="Z1816" s="416">
        <v>0</v>
      </c>
      <c r="AA1816" s="416">
        <v>0</v>
      </c>
      <c r="AB1816" s="425">
        <v>12</v>
      </c>
      <c r="AC1816" s="624"/>
      <c r="AD1816" s="426">
        <v>0</v>
      </c>
      <c r="AE1816" s="416">
        <v>0</v>
      </c>
      <c r="AF1816" s="625"/>
      <c r="AG1816" s="427">
        <v>15</v>
      </c>
      <c r="AH1816" s="625"/>
      <c r="AI1816" s="421">
        <v>0</v>
      </c>
      <c r="AJ1816" s="421">
        <v>0</v>
      </c>
      <c r="AK1816" s="421">
        <v>0</v>
      </c>
      <c r="AL1816" s="434"/>
      <c r="AM1816" s="435"/>
      <c r="AN1816" s="435"/>
      <c r="AO1816" s="375">
        <v>0</v>
      </c>
    </row>
    <row r="1817" spans="1:41" ht="15" customHeight="1" x14ac:dyDescent="0.3">
      <c r="A1817" s="626"/>
      <c r="B1817" s="552"/>
      <c r="C1817" s="552"/>
      <c r="AE1817" s="627"/>
      <c r="AG1817" s="628"/>
      <c r="AH1817" s="628"/>
      <c r="AM1817" s="629"/>
      <c r="AN1817" s="629"/>
      <c r="AO1817" s="629"/>
    </row>
    <row r="1818" spans="1:41" ht="14.4" x14ac:dyDescent="0.3">
      <c r="B1818" s="552"/>
      <c r="C1818" s="552"/>
      <c r="AE1818" s="627"/>
      <c r="AG1818" s="628"/>
      <c r="AH1818" s="628"/>
      <c r="AM1818" s="629"/>
      <c r="AN1818" s="629"/>
      <c r="AO1818" s="629"/>
    </row>
  </sheetData>
  <mergeCells count="9">
    <mergeCell ref="AE1:AH1"/>
    <mergeCell ref="AI1:AN1"/>
    <mergeCell ref="A1:C2"/>
    <mergeCell ref="D1:M1"/>
    <mergeCell ref="N1:N2"/>
    <mergeCell ref="O1:O2"/>
    <mergeCell ref="P1:P2"/>
    <mergeCell ref="Q1:Q2"/>
    <mergeCell ref="S1:AC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I511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" customWidth="1"/>
    <col min="19" max="25" width="4" hidden="1" customWidth="1"/>
    <col min="26" max="35" width="4" customWidth="1"/>
  </cols>
  <sheetData>
    <row r="1" spans="1:35" ht="26.25" customHeight="1" x14ac:dyDescent="0.3">
      <c r="A1" s="781" t="s">
        <v>2229</v>
      </c>
      <c r="B1" s="659"/>
      <c r="C1" s="660"/>
      <c r="D1" s="782" t="s">
        <v>18</v>
      </c>
      <c r="E1" s="665"/>
      <c r="F1" s="665"/>
      <c r="G1" s="665"/>
      <c r="H1" s="665"/>
      <c r="I1" s="665"/>
      <c r="J1" s="665"/>
      <c r="K1" s="665"/>
      <c r="L1" s="665"/>
      <c r="M1" s="666"/>
      <c r="N1" s="691" t="s">
        <v>19</v>
      </c>
      <c r="O1" s="762" t="s">
        <v>2230</v>
      </c>
      <c r="P1" s="764" t="s">
        <v>20</v>
      </c>
      <c r="Q1" s="691" t="s">
        <v>21</v>
      </c>
      <c r="R1" s="457" t="s">
        <v>22</v>
      </c>
      <c r="S1" s="458"/>
      <c r="T1" s="458"/>
      <c r="U1" s="458"/>
      <c r="V1" s="458"/>
      <c r="W1" s="458"/>
      <c r="X1" s="458"/>
      <c r="Y1" s="458"/>
      <c r="Z1" s="783" t="s">
        <v>2231</v>
      </c>
      <c r="AA1" s="637"/>
      <c r="AB1" s="637"/>
      <c r="AC1" s="459" t="s">
        <v>26</v>
      </c>
      <c r="AD1" s="460" t="s">
        <v>27</v>
      </c>
      <c r="AE1" s="779" t="s">
        <v>33</v>
      </c>
      <c r="AF1" s="768"/>
      <c r="AG1" s="769"/>
      <c r="AH1" s="780" t="s">
        <v>34</v>
      </c>
      <c r="AI1" s="769"/>
    </row>
    <row r="2" spans="1:35" ht="59.25" customHeight="1" x14ac:dyDescent="0.3">
      <c r="A2" s="661"/>
      <c r="B2" s="662"/>
      <c r="C2" s="663"/>
      <c r="D2" s="6">
        <v>1</v>
      </c>
      <c r="E2" s="7">
        <v>2</v>
      </c>
      <c r="F2" s="7">
        <v>3</v>
      </c>
      <c r="G2" s="7">
        <v>4</v>
      </c>
      <c r="H2" s="8">
        <v>5</v>
      </c>
      <c r="I2" s="6">
        <v>6</v>
      </c>
      <c r="J2" s="7">
        <v>7</v>
      </c>
      <c r="K2" s="7">
        <v>8</v>
      </c>
      <c r="L2" s="7">
        <v>9</v>
      </c>
      <c r="M2" s="8">
        <v>10</v>
      </c>
      <c r="N2" s="670"/>
      <c r="O2" s="670"/>
      <c r="P2" s="670"/>
      <c r="Q2" s="670"/>
      <c r="R2" s="461" t="s">
        <v>90</v>
      </c>
      <c r="S2" s="461"/>
      <c r="T2" s="461"/>
      <c r="U2" s="461"/>
      <c r="V2" s="461"/>
      <c r="W2" s="461"/>
      <c r="X2" s="461"/>
      <c r="Y2" s="461"/>
      <c r="Z2" s="462" t="s">
        <v>1870</v>
      </c>
      <c r="AA2" s="463" t="s">
        <v>2236</v>
      </c>
      <c r="AB2" s="464" t="s">
        <v>1878</v>
      </c>
      <c r="AC2" s="465" t="s">
        <v>2238</v>
      </c>
      <c r="AD2" s="353" t="s">
        <v>37</v>
      </c>
      <c r="AE2" s="461" t="s">
        <v>93</v>
      </c>
      <c r="AF2" s="466" t="s">
        <v>2236</v>
      </c>
      <c r="AG2" s="467" t="s">
        <v>1870</v>
      </c>
      <c r="AH2" s="353" t="s">
        <v>1876</v>
      </c>
      <c r="AI2" s="353" t="s">
        <v>1819</v>
      </c>
    </row>
    <row r="3" spans="1:35" ht="24" customHeight="1" x14ac:dyDescent="0.3">
      <c r="A3" s="364" t="s">
        <v>2239</v>
      </c>
      <c r="B3" s="365" t="s">
        <v>2240</v>
      </c>
      <c r="C3" s="456" t="s">
        <v>2241</v>
      </c>
      <c r="D3" s="367">
        <f t="shared" ref="D3:D257" si="0">MAX(R3:AI3)</f>
        <v>23</v>
      </c>
      <c r="E3" s="368">
        <f t="shared" ref="E3:E257" si="1">LARGE(R3:AI3,2)</f>
        <v>20</v>
      </c>
      <c r="F3" s="368">
        <f t="shared" ref="F3:F257" si="2">LARGE(R3:AI3,3)</f>
        <v>0</v>
      </c>
      <c r="G3" s="368">
        <f t="shared" ref="G3:G257" si="3">LARGE(R3:AI3,4)</f>
        <v>0</v>
      </c>
      <c r="H3" s="368">
        <f t="shared" ref="H3:H257" si="4">LARGE(R3:AI3,5)</f>
        <v>0</v>
      </c>
      <c r="I3" s="368">
        <f t="shared" ref="I3:I257" si="5">LARGE(R3:AI3,6)</f>
        <v>0</v>
      </c>
      <c r="J3" s="368">
        <f t="shared" ref="J3:J257" si="6">LARGE(R3:AI3,7)</f>
        <v>0</v>
      </c>
      <c r="K3" s="368">
        <f t="shared" ref="K3:K257" si="7">LARGE(R3:AI3,8)</f>
        <v>0</v>
      </c>
      <c r="L3" s="368">
        <f t="shared" ref="L3:L257" si="8">LARGE(R3:AI3,9)</f>
        <v>0</v>
      </c>
      <c r="M3" s="369">
        <f t="shared" ref="M3:M257" si="9">LARGE(R3:AI3,10)</f>
        <v>0</v>
      </c>
      <c r="N3" s="370">
        <f t="shared" ref="N3:N257" si="10">SUM(D3:M3)</f>
        <v>43</v>
      </c>
      <c r="O3" s="468"/>
      <c r="P3" s="372">
        <f t="shared" ref="P3:P88" si="11">N3+O3*100</f>
        <v>43</v>
      </c>
      <c r="Q3" s="373">
        <f t="shared" ref="Q3:Q88" si="12">IF(P3=0,"",RANK(P3,P:P,0))</f>
        <v>112</v>
      </c>
      <c r="R3" s="414">
        <v>0</v>
      </c>
      <c r="S3" s="414">
        <v>0</v>
      </c>
      <c r="T3" s="414">
        <v>0</v>
      </c>
      <c r="U3" s="414">
        <v>0</v>
      </c>
      <c r="V3" s="414">
        <v>0</v>
      </c>
      <c r="W3" s="414">
        <v>0</v>
      </c>
      <c r="X3" s="414">
        <v>0</v>
      </c>
      <c r="Y3" s="414">
        <v>0</v>
      </c>
      <c r="Z3" s="113">
        <v>20</v>
      </c>
      <c r="AA3" s="114">
        <v>0</v>
      </c>
      <c r="AB3" s="114"/>
      <c r="AC3" s="469">
        <v>0</v>
      </c>
      <c r="AD3" s="124">
        <v>0</v>
      </c>
      <c r="AE3" s="414">
        <v>0</v>
      </c>
      <c r="AF3" s="470"/>
      <c r="AG3" s="414">
        <v>23</v>
      </c>
      <c r="AH3" s="124">
        <v>0</v>
      </c>
      <c r="AI3" s="124">
        <v>0</v>
      </c>
    </row>
    <row r="4" spans="1:35" ht="24" customHeight="1" x14ac:dyDescent="0.3">
      <c r="A4" s="364">
        <v>840222</v>
      </c>
      <c r="B4" s="365" t="s">
        <v>2247</v>
      </c>
      <c r="C4" s="456" t="s">
        <v>1937</v>
      </c>
      <c r="D4" s="367">
        <f t="shared" si="0"/>
        <v>18</v>
      </c>
      <c r="E4" s="368">
        <f t="shared" si="1"/>
        <v>0</v>
      </c>
      <c r="F4" s="368">
        <f t="shared" si="2"/>
        <v>0</v>
      </c>
      <c r="G4" s="368">
        <f t="shared" si="3"/>
        <v>0</v>
      </c>
      <c r="H4" s="368">
        <f t="shared" si="4"/>
        <v>0</v>
      </c>
      <c r="I4" s="368">
        <f t="shared" si="5"/>
        <v>0</v>
      </c>
      <c r="J4" s="368">
        <f t="shared" si="6"/>
        <v>0</v>
      </c>
      <c r="K4" s="368">
        <f t="shared" si="7"/>
        <v>0</v>
      </c>
      <c r="L4" s="368">
        <f t="shared" si="8"/>
        <v>0</v>
      </c>
      <c r="M4" s="369">
        <f t="shared" si="9"/>
        <v>0</v>
      </c>
      <c r="N4" s="370">
        <f t="shared" si="10"/>
        <v>18</v>
      </c>
      <c r="O4" s="468"/>
      <c r="P4" s="372">
        <f t="shared" si="11"/>
        <v>18</v>
      </c>
      <c r="Q4" s="373">
        <f t="shared" si="12"/>
        <v>158</v>
      </c>
      <c r="R4" s="414">
        <v>0</v>
      </c>
      <c r="S4" s="414">
        <v>0</v>
      </c>
      <c r="T4" s="414">
        <v>0</v>
      </c>
      <c r="U4" s="414">
        <v>0</v>
      </c>
      <c r="V4" s="414">
        <v>0</v>
      </c>
      <c r="W4" s="414">
        <v>0</v>
      </c>
      <c r="X4" s="414">
        <v>0</v>
      </c>
      <c r="Y4" s="414">
        <v>0</v>
      </c>
      <c r="Z4" s="113">
        <v>0</v>
      </c>
      <c r="AA4" s="114">
        <v>0</v>
      </c>
      <c r="AB4" s="114"/>
      <c r="AC4" s="469">
        <v>0</v>
      </c>
      <c r="AD4" s="124">
        <v>0</v>
      </c>
      <c r="AE4" s="414">
        <v>0</v>
      </c>
      <c r="AF4" s="470">
        <v>18</v>
      </c>
      <c r="AG4" s="414"/>
      <c r="AH4" s="124">
        <v>0</v>
      </c>
      <c r="AI4" s="124">
        <v>0</v>
      </c>
    </row>
    <row r="5" spans="1:35" ht="24" customHeight="1" x14ac:dyDescent="0.3">
      <c r="A5" s="379" t="s">
        <v>2248</v>
      </c>
      <c r="B5" s="365" t="s">
        <v>2249</v>
      </c>
      <c r="C5" s="456" t="s">
        <v>2250</v>
      </c>
      <c r="D5" s="367">
        <f t="shared" si="0"/>
        <v>0</v>
      </c>
      <c r="E5" s="368">
        <f t="shared" si="1"/>
        <v>0</v>
      </c>
      <c r="F5" s="368">
        <f t="shared" si="2"/>
        <v>0</v>
      </c>
      <c r="G5" s="368">
        <f t="shared" si="3"/>
        <v>0</v>
      </c>
      <c r="H5" s="368">
        <f t="shared" si="4"/>
        <v>0</v>
      </c>
      <c r="I5" s="368">
        <f t="shared" si="5"/>
        <v>0</v>
      </c>
      <c r="J5" s="368">
        <f t="shared" si="6"/>
        <v>0</v>
      </c>
      <c r="K5" s="368">
        <f t="shared" si="7"/>
        <v>0</v>
      </c>
      <c r="L5" s="368">
        <f t="shared" si="8"/>
        <v>0</v>
      </c>
      <c r="M5" s="369">
        <f t="shared" si="9"/>
        <v>0</v>
      </c>
      <c r="N5" s="370">
        <f t="shared" si="10"/>
        <v>0</v>
      </c>
      <c r="O5" s="468"/>
      <c r="P5" s="372">
        <f t="shared" si="11"/>
        <v>0</v>
      </c>
      <c r="Q5" s="373" t="str">
        <f t="shared" si="12"/>
        <v/>
      </c>
      <c r="R5" s="390">
        <v>0</v>
      </c>
      <c r="S5" s="414">
        <v>0</v>
      </c>
      <c r="T5" s="414">
        <v>0</v>
      </c>
      <c r="U5" s="414">
        <v>0</v>
      </c>
      <c r="V5" s="414">
        <v>0</v>
      </c>
      <c r="W5" s="414">
        <v>0</v>
      </c>
      <c r="X5" s="414">
        <v>0</v>
      </c>
      <c r="Y5" s="414">
        <v>0</v>
      </c>
      <c r="Z5" s="385">
        <v>0</v>
      </c>
      <c r="AA5" s="471">
        <v>0</v>
      </c>
      <c r="AB5" s="471"/>
      <c r="AC5" s="472">
        <v>0</v>
      </c>
      <c r="AD5" s="389">
        <v>0</v>
      </c>
      <c r="AE5" s="390">
        <v>0</v>
      </c>
      <c r="AF5" s="473"/>
      <c r="AG5" s="390"/>
      <c r="AH5" s="389">
        <v>0</v>
      </c>
      <c r="AI5" s="389">
        <v>0</v>
      </c>
    </row>
    <row r="6" spans="1:35" ht="24" customHeight="1" x14ac:dyDescent="0.3">
      <c r="A6" s="379" t="s">
        <v>2253</v>
      </c>
      <c r="B6" s="365" t="s">
        <v>2254</v>
      </c>
      <c r="C6" s="456" t="s">
        <v>163</v>
      </c>
      <c r="D6" s="367">
        <f t="shared" si="0"/>
        <v>75</v>
      </c>
      <c r="E6" s="368">
        <f t="shared" si="1"/>
        <v>30</v>
      </c>
      <c r="F6" s="368">
        <f t="shared" si="2"/>
        <v>0</v>
      </c>
      <c r="G6" s="368">
        <f t="shared" si="3"/>
        <v>0</v>
      </c>
      <c r="H6" s="368">
        <f t="shared" si="4"/>
        <v>0</v>
      </c>
      <c r="I6" s="368">
        <f t="shared" si="5"/>
        <v>0</v>
      </c>
      <c r="J6" s="368">
        <f t="shared" si="6"/>
        <v>0</v>
      </c>
      <c r="K6" s="368">
        <f t="shared" si="7"/>
        <v>0</v>
      </c>
      <c r="L6" s="368">
        <f t="shared" si="8"/>
        <v>0</v>
      </c>
      <c r="M6" s="369">
        <f t="shared" si="9"/>
        <v>0</v>
      </c>
      <c r="N6" s="370">
        <f t="shared" si="10"/>
        <v>105</v>
      </c>
      <c r="O6" s="468"/>
      <c r="P6" s="372">
        <f t="shared" si="11"/>
        <v>105</v>
      </c>
      <c r="Q6" s="373">
        <f t="shared" si="12"/>
        <v>58</v>
      </c>
      <c r="R6" s="414">
        <v>0</v>
      </c>
      <c r="S6" s="414">
        <v>0</v>
      </c>
      <c r="T6" s="414">
        <v>0</v>
      </c>
      <c r="U6" s="414">
        <v>0</v>
      </c>
      <c r="V6" s="414">
        <v>0</v>
      </c>
      <c r="W6" s="414">
        <v>0</v>
      </c>
      <c r="X6" s="414">
        <v>0</v>
      </c>
      <c r="Y6" s="414">
        <v>0</v>
      </c>
      <c r="Z6" s="385">
        <v>0</v>
      </c>
      <c r="AA6" s="114">
        <v>75</v>
      </c>
      <c r="AB6" s="114"/>
      <c r="AC6" s="469">
        <v>0</v>
      </c>
      <c r="AD6" s="124">
        <v>0</v>
      </c>
      <c r="AE6" s="414">
        <v>0</v>
      </c>
      <c r="AF6" s="470">
        <v>30</v>
      </c>
      <c r="AG6" s="414"/>
      <c r="AH6" s="124">
        <v>0</v>
      </c>
      <c r="AI6" s="124">
        <v>0</v>
      </c>
    </row>
    <row r="7" spans="1:35" ht="24" customHeight="1" x14ac:dyDescent="0.3">
      <c r="A7" s="379" t="s">
        <v>2257</v>
      </c>
      <c r="B7" s="365" t="s">
        <v>2258</v>
      </c>
      <c r="C7" s="456" t="s">
        <v>2259</v>
      </c>
      <c r="D7" s="367">
        <f t="shared" si="0"/>
        <v>0</v>
      </c>
      <c r="E7" s="368">
        <f t="shared" si="1"/>
        <v>0</v>
      </c>
      <c r="F7" s="368">
        <f t="shared" si="2"/>
        <v>0</v>
      </c>
      <c r="G7" s="368">
        <f t="shared" si="3"/>
        <v>0</v>
      </c>
      <c r="H7" s="368">
        <f t="shared" si="4"/>
        <v>0</v>
      </c>
      <c r="I7" s="368">
        <f t="shared" si="5"/>
        <v>0</v>
      </c>
      <c r="J7" s="368">
        <f t="shared" si="6"/>
        <v>0</v>
      </c>
      <c r="K7" s="368">
        <f t="shared" si="7"/>
        <v>0</v>
      </c>
      <c r="L7" s="368">
        <f t="shared" si="8"/>
        <v>0</v>
      </c>
      <c r="M7" s="369">
        <f t="shared" si="9"/>
        <v>0</v>
      </c>
      <c r="N7" s="370">
        <f t="shared" si="10"/>
        <v>0</v>
      </c>
      <c r="O7" s="468"/>
      <c r="P7" s="372">
        <f t="shared" si="11"/>
        <v>0</v>
      </c>
      <c r="Q7" s="373" t="str">
        <f t="shared" si="12"/>
        <v/>
      </c>
      <c r="R7" s="414">
        <v>0</v>
      </c>
      <c r="S7" s="414">
        <v>0</v>
      </c>
      <c r="T7" s="414">
        <v>0</v>
      </c>
      <c r="U7" s="414">
        <v>0</v>
      </c>
      <c r="V7" s="414">
        <v>0</v>
      </c>
      <c r="W7" s="414">
        <v>0</v>
      </c>
      <c r="X7" s="414">
        <v>0</v>
      </c>
      <c r="Y7" s="414">
        <v>0</v>
      </c>
      <c r="Z7" s="113">
        <v>0</v>
      </c>
      <c r="AA7" s="114">
        <v>0</v>
      </c>
      <c r="AB7" s="114"/>
      <c r="AC7" s="469">
        <v>0</v>
      </c>
      <c r="AD7" s="124">
        <v>0</v>
      </c>
      <c r="AE7" s="414">
        <v>0</v>
      </c>
      <c r="AF7" s="470"/>
      <c r="AG7" s="414"/>
      <c r="AH7" s="124">
        <v>0</v>
      </c>
      <c r="AI7" s="124">
        <v>0</v>
      </c>
    </row>
    <row r="8" spans="1:35" ht="24" customHeight="1" x14ac:dyDescent="0.3">
      <c r="A8" s="364" t="s">
        <v>2262</v>
      </c>
      <c r="B8" s="365" t="s">
        <v>2263</v>
      </c>
      <c r="C8" s="456" t="s">
        <v>358</v>
      </c>
      <c r="D8" s="367">
        <f t="shared" si="0"/>
        <v>20</v>
      </c>
      <c r="E8" s="368">
        <f t="shared" si="1"/>
        <v>20</v>
      </c>
      <c r="F8" s="368">
        <f t="shared" si="2"/>
        <v>0</v>
      </c>
      <c r="G8" s="368">
        <f t="shared" si="3"/>
        <v>0</v>
      </c>
      <c r="H8" s="368">
        <f t="shared" si="4"/>
        <v>0</v>
      </c>
      <c r="I8" s="368">
        <f t="shared" si="5"/>
        <v>0</v>
      </c>
      <c r="J8" s="368">
        <f t="shared" si="6"/>
        <v>0</v>
      </c>
      <c r="K8" s="368">
        <f t="shared" si="7"/>
        <v>0</v>
      </c>
      <c r="L8" s="368">
        <f t="shared" si="8"/>
        <v>0</v>
      </c>
      <c r="M8" s="369">
        <f t="shared" si="9"/>
        <v>0</v>
      </c>
      <c r="N8" s="370">
        <f t="shared" si="10"/>
        <v>40</v>
      </c>
      <c r="O8" s="468"/>
      <c r="P8" s="372">
        <f t="shared" si="11"/>
        <v>40</v>
      </c>
      <c r="Q8" s="373">
        <f t="shared" si="12"/>
        <v>115</v>
      </c>
      <c r="R8" s="414">
        <v>0</v>
      </c>
      <c r="S8" s="414">
        <v>0</v>
      </c>
      <c r="T8" s="414">
        <v>0</v>
      </c>
      <c r="U8" s="414">
        <v>0</v>
      </c>
      <c r="V8" s="414">
        <v>0</v>
      </c>
      <c r="W8" s="414">
        <v>0</v>
      </c>
      <c r="X8" s="414">
        <v>0</v>
      </c>
      <c r="Y8" s="414">
        <v>0</v>
      </c>
      <c r="Z8" s="113">
        <v>0</v>
      </c>
      <c r="AA8" s="114">
        <v>20</v>
      </c>
      <c r="AB8" s="114"/>
      <c r="AC8" s="469">
        <v>0</v>
      </c>
      <c r="AD8" s="124">
        <v>0</v>
      </c>
      <c r="AE8" s="414">
        <v>0</v>
      </c>
      <c r="AF8" s="470">
        <v>20</v>
      </c>
      <c r="AG8" s="414"/>
      <c r="AH8" s="124">
        <v>0</v>
      </c>
      <c r="AI8" s="124">
        <v>0</v>
      </c>
    </row>
    <row r="9" spans="1:35" ht="24" customHeight="1" x14ac:dyDescent="0.3">
      <c r="A9" s="364" t="s">
        <v>2264</v>
      </c>
      <c r="B9" s="365" t="s">
        <v>2265</v>
      </c>
      <c r="C9" s="456" t="s">
        <v>907</v>
      </c>
      <c r="D9" s="367">
        <f t="shared" si="0"/>
        <v>0</v>
      </c>
      <c r="E9" s="368">
        <f t="shared" si="1"/>
        <v>0</v>
      </c>
      <c r="F9" s="368">
        <f t="shared" si="2"/>
        <v>0</v>
      </c>
      <c r="G9" s="368">
        <f t="shared" si="3"/>
        <v>0</v>
      </c>
      <c r="H9" s="368">
        <f t="shared" si="4"/>
        <v>0</v>
      </c>
      <c r="I9" s="368">
        <f t="shared" si="5"/>
        <v>0</v>
      </c>
      <c r="J9" s="368">
        <f t="shared" si="6"/>
        <v>0</v>
      </c>
      <c r="K9" s="368">
        <f t="shared" si="7"/>
        <v>0</v>
      </c>
      <c r="L9" s="368">
        <f t="shared" si="8"/>
        <v>0</v>
      </c>
      <c r="M9" s="369">
        <f t="shared" si="9"/>
        <v>0</v>
      </c>
      <c r="N9" s="370">
        <f t="shared" si="10"/>
        <v>0</v>
      </c>
      <c r="O9" s="468"/>
      <c r="P9" s="372">
        <f t="shared" si="11"/>
        <v>0</v>
      </c>
      <c r="Q9" s="373" t="str">
        <f t="shared" si="12"/>
        <v/>
      </c>
      <c r="R9" s="414">
        <v>0</v>
      </c>
      <c r="S9" s="414">
        <v>0</v>
      </c>
      <c r="T9" s="414">
        <v>0</v>
      </c>
      <c r="U9" s="414">
        <v>0</v>
      </c>
      <c r="V9" s="414">
        <v>0</v>
      </c>
      <c r="W9" s="414">
        <v>0</v>
      </c>
      <c r="X9" s="414">
        <v>0</v>
      </c>
      <c r="Y9" s="414">
        <v>0</v>
      </c>
      <c r="Z9" s="113">
        <v>0</v>
      </c>
      <c r="AA9" s="114">
        <v>0</v>
      </c>
      <c r="AB9" s="114"/>
      <c r="AC9" s="469">
        <v>0</v>
      </c>
      <c r="AD9" s="124">
        <v>0</v>
      </c>
      <c r="AE9" s="414">
        <v>0</v>
      </c>
      <c r="AF9" s="470"/>
      <c r="AG9" s="414"/>
      <c r="AH9" s="124">
        <v>0</v>
      </c>
      <c r="AI9" s="124">
        <v>0</v>
      </c>
    </row>
    <row r="10" spans="1:35" ht="24" customHeight="1" x14ac:dyDescent="0.3">
      <c r="A10" s="379" t="s">
        <v>2269</v>
      </c>
      <c r="B10" s="365" t="s">
        <v>2270</v>
      </c>
      <c r="C10" s="456" t="s">
        <v>2271</v>
      </c>
      <c r="D10" s="367">
        <f t="shared" si="0"/>
        <v>0</v>
      </c>
      <c r="E10" s="368">
        <f t="shared" si="1"/>
        <v>0</v>
      </c>
      <c r="F10" s="368">
        <f t="shared" si="2"/>
        <v>0</v>
      </c>
      <c r="G10" s="368">
        <f t="shared" si="3"/>
        <v>0</v>
      </c>
      <c r="H10" s="368">
        <f t="shared" si="4"/>
        <v>0</v>
      </c>
      <c r="I10" s="368">
        <f t="shared" si="5"/>
        <v>0</v>
      </c>
      <c r="J10" s="368">
        <f t="shared" si="6"/>
        <v>0</v>
      </c>
      <c r="K10" s="368">
        <f t="shared" si="7"/>
        <v>0</v>
      </c>
      <c r="L10" s="368">
        <f t="shared" si="8"/>
        <v>0</v>
      </c>
      <c r="M10" s="369">
        <f t="shared" si="9"/>
        <v>0</v>
      </c>
      <c r="N10" s="370">
        <f t="shared" si="10"/>
        <v>0</v>
      </c>
      <c r="O10" s="468"/>
      <c r="P10" s="372">
        <f t="shared" si="11"/>
        <v>0</v>
      </c>
      <c r="Q10" s="373" t="str">
        <f t="shared" si="12"/>
        <v/>
      </c>
      <c r="R10" s="390">
        <v>0</v>
      </c>
      <c r="S10" s="414">
        <v>0</v>
      </c>
      <c r="T10" s="414">
        <v>0</v>
      </c>
      <c r="U10" s="414">
        <v>0</v>
      </c>
      <c r="V10" s="414">
        <v>0</v>
      </c>
      <c r="W10" s="414">
        <v>0</v>
      </c>
      <c r="X10" s="414">
        <v>0</v>
      </c>
      <c r="Y10" s="414">
        <v>0</v>
      </c>
      <c r="Z10" s="385">
        <v>0</v>
      </c>
      <c r="AA10" s="471">
        <v>0</v>
      </c>
      <c r="AB10" s="471"/>
      <c r="AC10" s="472">
        <v>0</v>
      </c>
      <c r="AD10" s="389">
        <v>0</v>
      </c>
      <c r="AE10" s="390">
        <v>0</v>
      </c>
      <c r="AF10" s="473"/>
      <c r="AG10" s="390"/>
      <c r="AH10" s="389">
        <v>0</v>
      </c>
      <c r="AI10" s="389">
        <v>0</v>
      </c>
    </row>
    <row r="11" spans="1:35" ht="24" customHeight="1" x14ac:dyDescent="0.3">
      <c r="A11" s="379" t="s">
        <v>2272</v>
      </c>
      <c r="B11" s="365" t="s">
        <v>2273</v>
      </c>
      <c r="C11" s="456" t="s">
        <v>394</v>
      </c>
      <c r="D11" s="367">
        <f t="shared" si="0"/>
        <v>28</v>
      </c>
      <c r="E11" s="368">
        <f t="shared" si="1"/>
        <v>24</v>
      </c>
      <c r="F11" s="368">
        <f t="shared" si="2"/>
        <v>0</v>
      </c>
      <c r="G11" s="368">
        <f t="shared" si="3"/>
        <v>0</v>
      </c>
      <c r="H11" s="368">
        <f t="shared" si="4"/>
        <v>0</v>
      </c>
      <c r="I11" s="368">
        <f t="shared" si="5"/>
        <v>0</v>
      </c>
      <c r="J11" s="368">
        <f t="shared" si="6"/>
        <v>0</v>
      </c>
      <c r="K11" s="368">
        <f t="shared" si="7"/>
        <v>0</v>
      </c>
      <c r="L11" s="368">
        <f t="shared" si="8"/>
        <v>0</v>
      </c>
      <c r="M11" s="369">
        <f t="shared" si="9"/>
        <v>0</v>
      </c>
      <c r="N11" s="370">
        <f t="shared" si="10"/>
        <v>52</v>
      </c>
      <c r="O11" s="468"/>
      <c r="P11" s="372">
        <f t="shared" si="11"/>
        <v>52</v>
      </c>
      <c r="Q11" s="373">
        <f t="shared" si="12"/>
        <v>102</v>
      </c>
      <c r="R11" s="414">
        <v>0</v>
      </c>
      <c r="S11" s="414">
        <v>0</v>
      </c>
      <c r="T11" s="414">
        <v>0</v>
      </c>
      <c r="U11" s="414">
        <v>0</v>
      </c>
      <c r="V11" s="414">
        <v>0</v>
      </c>
      <c r="W11" s="414">
        <v>0</v>
      </c>
      <c r="X11" s="414">
        <v>0</v>
      </c>
      <c r="Y11" s="414">
        <v>0</v>
      </c>
      <c r="Z11" s="113">
        <v>28</v>
      </c>
      <c r="AA11" s="114">
        <v>0</v>
      </c>
      <c r="AB11" s="114"/>
      <c r="AC11" s="469">
        <v>0</v>
      </c>
      <c r="AD11" s="124">
        <v>0</v>
      </c>
      <c r="AE11" s="414">
        <v>0</v>
      </c>
      <c r="AF11" s="470"/>
      <c r="AG11" s="414">
        <v>24</v>
      </c>
      <c r="AH11" s="124">
        <v>0</v>
      </c>
      <c r="AI11" s="124">
        <v>0</v>
      </c>
    </row>
    <row r="12" spans="1:35" ht="24" customHeight="1" x14ac:dyDescent="0.3">
      <c r="A12" s="379" t="s">
        <v>2276</v>
      </c>
      <c r="B12" s="365" t="s">
        <v>2277</v>
      </c>
      <c r="C12" s="456" t="s">
        <v>2186</v>
      </c>
      <c r="D12" s="367">
        <f t="shared" si="0"/>
        <v>0</v>
      </c>
      <c r="E12" s="368">
        <f t="shared" si="1"/>
        <v>0</v>
      </c>
      <c r="F12" s="368">
        <f t="shared" si="2"/>
        <v>0</v>
      </c>
      <c r="G12" s="368">
        <f t="shared" si="3"/>
        <v>0</v>
      </c>
      <c r="H12" s="368">
        <f t="shared" si="4"/>
        <v>0</v>
      </c>
      <c r="I12" s="368">
        <f t="shared" si="5"/>
        <v>0</v>
      </c>
      <c r="J12" s="368">
        <f t="shared" si="6"/>
        <v>0</v>
      </c>
      <c r="K12" s="368">
        <f t="shared" si="7"/>
        <v>0</v>
      </c>
      <c r="L12" s="368">
        <f t="shared" si="8"/>
        <v>0</v>
      </c>
      <c r="M12" s="369">
        <f t="shared" si="9"/>
        <v>0</v>
      </c>
      <c r="N12" s="370">
        <f t="shared" si="10"/>
        <v>0</v>
      </c>
      <c r="O12" s="468"/>
      <c r="P12" s="372">
        <f t="shared" si="11"/>
        <v>0</v>
      </c>
      <c r="Q12" s="373" t="str">
        <f t="shared" si="12"/>
        <v/>
      </c>
      <c r="R12" s="414">
        <v>0</v>
      </c>
      <c r="S12" s="414">
        <v>0</v>
      </c>
      <c r="T12" s="414">
        <v>0</v>
      </c>
      <c r="U12" s="414">
        <v>0</v>
      </c>
      <c r="V12" s="414">
        <v>0</v>
      </c>
      <c r="W12" s="414">
        <v>0</v>
      </c>
      <c r="X12" s="414">
        <v>0</v>
      </c>
      <c r="Y12" s="414">
        <v>0</v>
      </c>
      <c r="Z12" s="113">
        <v>0</v>
      </c>
      <c r="AA12" s="114">
        <v>0</v>
      </c>
      <c r="AB12" s="114"/>
      <c r="AC12" s="469">
        <v>0</v>
      </c>
      <c r="AD12" s="124">
        <v>0</v>
      </c>
      <c r="AE12" s="414">
        <v>0</v>
      </c>
      <c r="AF12" s="470"/>
      <c r="AG12" s="414"/>
      <c r="AH12" s="124">
        <v>0</v>
      </c>
      <c r="AI12" s="124">
        <v>0</v>
      </c>
    </row>
    <row r="13" spans="1:35" ht="24" customHeight="1" x14ac:dyDescent="0.3">
      <c r="A13" s="364" t="s">
        <v>2278</v>
      </c>
      <c r="B13" s="365" t="s">
        <v>2280</v>
      </c>
      <c r="C13" s="456" t="s">
        <v>358</v>
      </c>
      <c r="D13" s="367">
        <f t="shared" si="0"/>
        <v>0</v>
      </c>
      <c r="E13" s="368">
        <f t="shared" si="1"/>
        <v>0</v>
      </c>
      <c r="F13" s="368">
        <f t="shared" si="2"/>
        <v>0</v>
      </c>
      <c r="G13" s="368">
        <f t="shared" si="3"/>
        <v>0</v>
      </c>
      <c r="H13" s="368">
        <f t="shared" si="4"/>
        <v>0</v>
      </c>
      <c r="I13" s="368">
        <f t="shared" si="5"/>
        <v>0</v>
      </c>
      <c r="J13" s="368">
        <f t="shared" si="6"/>
        <v>0</v>
      </c>
      <c r="K13" s="368">
        <f t="shared" si="7"/>
        <v>0</v>
      </c>
      <c r="L13" s="368">
        <f t="shared" si="8"/>
        <v>0</v>
      </c>
      <c r="M13" s="369">
        <f t="shared" si="9"/>
        <v>0</v>
      </c>
      <c r="N13" s="370">
        <f t="shared" si="10"/>
        <v>0</v>
      </c>
      <c r="O13" s="468"/>
      <c r="P13" s="372">
        <f t="shared" si="11"/>
        <v>0</v>
      </c>
      <c r="Q13" s="373" t="str">
        <f t="shared" si="12"/>
        <v/>
      </c>
      <c r="R13" s="414">
        <v>0</v>
      </c>
      <c r="S13" s="414">
        <v>0</v>
      </c>
      <c r="T13" s="414">
        <v>0</v>
      </c>
      <c r="U13" s="414">
        <v>0</v>
      </c>
      <c r="V13" s="414">
        <v>0</v>
      </c>
      <c r="W13" s="414">
        <v>0</v>
      </c>
      <c r="X13" s="414">
        <v>0</v>
      </c>
      <c r="Y13" s="414">
        <v>0</v>
      </c>
      <c r="Z13" s="113">
        <v>0</v>
      </c>
      <c r="AA13" s="114">
        <v>0</v>
      </c>
      <c r="AB13" s="114"/>
      <c r="AC13" s="469">
        <v>0</v>
      </c>
      <c r="AD13" s="124">
        <v>0</v>
      </c>
      <c r="AE13" s="414">
        <v>0</v>
      </c>
      <c r="AF13" s="470"/>
      <c r="AG13" s="414"/>
      <c r="AH13" s="124">
        <v>0</v>
      </c>
      <c r="AI13" s="124">
        <v>0</v>
      </c>
    </row>
    <row r="14" spans="1:35" ht="24" customHeight="1" x14ac:dyDescent="0.3">
      <c r="A14" s="379" t="s">
        <v>1015</v>
      </c>
      <c r="B14" s="365" t="s">
        <v>1016</v>
      </c>
      <c r="C14" s="456" t="s">
        <v>343</v>
      </c>
      <c r="D14" s="367">
        <f t="shared" si="0"/>
        <v>24</v>
      </c>
      <c r="E14" s="368">
        <f t="shared" si="1"/>
        <v>24</v>
      </c>
      <c r="F14" s="368">
        <f t="shared" si="2"/>
        <v>0</v>
      </c>
      <c r="G14" s="368">
        <f t="shared" si="3"/>
        <v>0</v>
      </c>
      <c r="H14" s="368">
        <f t="shared" si="4"/>
        <v>0</v>
      </c>
      <c r="I14" s="368">
        <f t="shared" si="5"/>
        <v>0</v>
      </c>
      <c r="J14" s="368">
        <f t="shared" si="6"/>
        <v>0</v>
      </c>
      <c r="K14" s="368">
        <f t="shared" si="7"/>
        <v>0</v>
      </c>
      <c r="L14" s="368">
        <f t="shared" si="8"/>
        <v>0</v>
      </c>
      <c r="M14" s="369">
        <f t="shared" si="9"/>
        <v>0</v>
      </c>
      <c r="N14" s="370">
        <f t="shared" si="10"/>
        <v>48</v>
      </c>
      <c r="O14" s="468"/>
      <c r="P14" s="372">
        <f t="shared" si="11"/>
        <v>48</v>
      </c>
      <c r="Q14" s="373">
        <f t="shared" si="12"/>
        <v>106</v>
      </c>
      <c r="R14" s="414">
        <v>0</v>
      </c>
      <c r="S14" s="414">
        <v>0</v>
      </c>
      <c r="T14" s="414">
        <v>0</v>
      </c>
      <c r="U14" s="414">
        <v>0</v>
      </c>
      <c r="V14" s="414">
        <v>0</v>
      </c>
      <c r="W14" s="414">
        <v>0</v>
      </c>
      <c r="X14" s="414">
        <v>0</v>
      </c>
      <c r="Y14" s="414">
        <v>0</v>
      </c>
      <c r="Z14" s="113">
        <v>24</v>
      </c>
      <c r="AA14" s="114">
        <v>0</v>
      </c>
      <c r="AB14" s="114"/>
      <c r="AC14" s="469">
        <v>0</v>
      </c>
      <c r="AD14" s="124">
        <v>0</v>
      </c>
      <c r="AE14" s="414">
        <v>0</v>
      </c>
      <c r="AF14" s="470"/>
      <c r="AG14" s="414">
        <v>24</v>
      </c>
      <c r="AH14" s="124">
        <v>0</v>
      </c>
      <c r="AI14" s="124">
        <v>0</v>
      </c>
    </row>
    <row r="15" spans="1:35" ht="24" customHeight="1" x14ac:dyDescent="0.3">
      <c r="A15" s="364" t="s">
        <v>2286</v>
      </c>
      <c r="B15" s="365" t="s">
        <v>2287</v>
      </c>
      <c r="C15" s="456" t="s">
        <v>163</v>
      </c>
      <c r="D15" s="367">
        <f t="shared" si="0"/>
        <v>0</v>
      </c>
      <c r="E15" s="368">
        <f t="shared" si="1"/>
        <v>0</v>
      </c>
      <c r="F15" s="368">
        <f t="shared" si="2"/>
        <v>0</v>
      </c>
      <c r="G15" s="368">
        <f t="shared" si="3"/>
        <v>0</v>
      </c>
      <c r="H15" s="368">
        <f t="shared" si="4"/>
        <v>0</v>
      </c>
      <c r="I15" s="368">
        <f t="shared" si="5"/>
        <v>0</v>
      </c>
      <c r="J15" s="368">
        <f t="shared" si="6"/>
        <v>0</v>
      </c>
      <c r="K15" s="368">
        <f t="shared" si="7"/>
        <v>0</v>
      </c>
      <c r="L15" s="368">
        <f t="shared" si="8"/>
        <v>0</v>
      </c>
      <c r="M15" s="369">
        <f t="shared" si="9"/>
        <v>0</v>
      </c>
      <c r="N15" s="370">
        <f t="shared" si="10"/>
        <v>0</v>
      </c>
      <c r="O15" s="468"/>
      <c r="P15" s="372">
        <f t="shared" si="11"/>
        <v>0</v>
      </c>
      <c r="Q15" s="373" t="str">
        <f t="shared" si="12"/>
        <v/>
      </c>
      <c r="R15" s="414">
        <v>0</v>
      </c>
      <c r="S15" s="414">
        <v>0</v>
      </c>
      <c r="T15" s="414">
        <v>0</v>
      </c>
      <c r="U15" s="414">
        <v>0</v>
      </c>
      <c r="V15" s="414">
        <v>0</v>
      </c>
      <c r="W15" s="414">
        <v>0</v>
      </c>
      <c r="X15" s="414">
        <v>0</v>
      </c>
      <c r="Y15" s="414">
        <v>0</v>
      </c>
      <c r="Z15" s="113">
        <v>0</v>
      </c>
      <c r="AA15" s="114">
        <v>0</v>
      </c>
      <c r="AB15" s="114"/>
      <c r="AC15" s="469">
        <v>0</v>
      </c>
      <c r="AD15" s="124">
        <v>0</v>
      </c>
      <c r="AE15" s="414">
        <v>0</v>
      </c>
      <c r="AF15" s="470"/>
      <c r="AG15" s="414"/>
      <c r="AH15" s="124">
        <v>0</v>
      </c>
      <c r="AI15" s="124">
        <v>0</v>
      </c>
    </row>
    <row r="16" spans="1:35" ht="24" customHeight="1" x14ac:dyDescent="0.3">
      <c r="A16" s="364" t="s">
        <v>2288</v>
      </c>
      <c r="B16" s="365" t="s">
        <v>2289</v>
      </c>
      <c r="C16" s="456" t="s">
        <v>163</v>
      </c>
      <c r="D16" s="367">
        <f t="shared" si="0"/>
        <v>0</v>
      </c>
      <c r="E16" s="368">
        <f t="shared" si="1"/>
        <v>0</v>
      </c>
      <c r="F16" s="368">
        <f t="shared" si="2"/>
        <v>0</v>
      </c>
      <c r="G16" s="368">
        <f t="shared" si="3"/>
        <v>0</v>
      </c>
      <c r="H16" s="368">
        <f t="shared" si="4"/>
        <v>0</v>
      </c>
      <c r="I16" s="368">
        <f t="shared" si="5"/>
        <v>0</v>
      </c>
      <c r="J16" s="368">
        <f t="shared" si="6"/>
        <v>0</v>
      </c>
      <c r="K16" s="368">
        <f t="shared" si="7"/>
        <v>0</v>
      </c>
      <c r="L16" s="368">
        <f t="shared" si="8"/>
        <v>0</v>
      </c>
      <c r="M16" s="369">
        <f t="shared" si="9"/>
        <v>0</v>
      </c>
      <c r="N16" s="370">
        <f t="shared" si="10"/>
        <v>0</v>
      </c>
      <c r="O16" s="468">
        <f>Nemzetközi!E191</f>
        <v>0</v>
      </c>
      <c r="P16" s="372">
        <f t="shared" si="11"/>
        <v>0</v>
      </c>
      <c r="Q16" s="373" t="str">
        <f t="shared" si="12"/>
        <v/>
      </c>
      <c r="R16" s="414">
        <v>0</v>
      </c>
      <c r="S16" s="414">
        <v>0</v>
      </c>
      <c r="T16" s="414">
        <v>0</v>
      </c>
      <c r="U16" s="414">
        <v>0</v>
      </c>
      <c r="V16" s="414">
        <v>0</v>
      </c>
      <c r="W16" s="414">
        <v>0</v>
      </c>
      <c r="X16" s="414">
        <v>0</v>
      </c>
      <c r="Y16" s="414">
        <v>0</v>
      </c>
      <c r="Z16" s="113">
        <v>0</v>
      </c>
      <c r="AA16" s="114">
        <v>0</v>
      </c>
      <c r="AB16" s="114"/>
      <c r="AC16" s="469">
        <v>0</v>
      </c>
      <c r="AD16" s="124">
        <v>0</v>
      </c>
      <c r="AE16" s="414">
        <v>0</v>
      </c>
      <c r="AF16" s="470"/>
      <c r="AG16" s="414"/>
      <c r="AH16" s="124">
        <v>0</v>
      </c>
      <c r="AI16" s="124">
        <v>0</v>
      </c>
    </row>
    <row r="17" spans="1:35" ht="24" customHeight="1" x14ac:dyDescent="0.3">
      <c r="A17" s="364" t="s">
        <v>2292</v>
      </c>
      <c r="B17" s="365" t="s">
        <v>2293</v>
      </c>
      <c r="C17" s="456" t="s">
        <v>266</v>
      </c>
      <c r="D17" s="367">
        <f t="shared" si="0"/>
        <v>0</v>
      </c>
      <c r="E17" s="368">
        <f t="shared" si="1"/>
        <v>0</v>
      </c>
      <c r="F17" s="368">
        <f t="shared" si="2"/>
        <v>0</v>
      </c>
      <c r="G17" s="368">
        <f t="shared" si="3"/>
        <v>0</v>
      </c>
      <c r="H17" s="368">
        <f t="shared" si="4"/>
        <v>0</v>
      </c>
      <c r="I17" s="368">
        <f t="shared" si="5"/>
        <v>0</v>
      </c>
      <c r="J17" s="368">
        <f t="shared" si="6"/>
        <v>0</v>
      </c>
      <c r="K17" s="368">
        <f t="shared" si="7"/>
        <v>0</v>
      </c>
      <c r="L17" s="368">
        <f t="shared" si="8"/>
        <v>0</v>
      </c>
      <c r="M17" s="369">
        <f t="shared" si="9"/>
        <v>0</v>
      </c>
      <c r="N17" s="370">
        <f t="shared" si="10"/>
        <v>0</v>
      </c>
      <c r="O17" s="468"/>
      <c r="P17" s="372">
        <f t="shared" si="11"/>
        <v>0</v>
      </c>
      <c r="Q17" s="373" t="str">
        <f t="shared" si="12"/>
        <v/>
      </c>
      <c r="R17" s="414">
        <v>0</v>
      </c>
      <c r="S17" s="414">
        <v>0</v>
      </c>
      <c r="T17" s="414">
        <v>0</v>
      </c>
      <c r="U17" s="414">
        <v>0</v>
      </c>
      <c r="V17" s="414">
        <v>0</v>
      </c>
      <c r="W17" s="414">
        <v>0</v>
      </c>
      <c r="X17" s="414">
        <v>0</v>
      </c>
      <c r="Y17" s="414">
        <v>0</v>
      </c>
      <c r="Z17" s="113">
        <v>0</v>
      </c>
      <c r="AA17" s="114">
        <v>0</v>
      </c>
      <c r="AB17" s="114"/>
      <c r="AC17" s="469">
        <v>0</v>
      </c>
      <c r="AD17" s="124">
        <v>0</v>
      </c>
      <c r="AE17" s="414">
        <v>0</v>
      </c>
      <c r="AF17" s="470"/>
      <c r="AG17" s="414"/>
      <c r="AH17" s="124">
        <v>0</v>
      </c>
      <c r="AI17" s="124">
        <v>0</v>
      </c>
    </row>
    <row r="18" spans="1:35" ht="24" customHeight="1" x14ac:dyDescent="0.3">
      <c r="A18" s="364" t="s">
        <v>2295</v>
      </c>
      <c r="B18" s="365" t="s">
        <v>2296</v>
      </c>
      <c r="C18" s="456" t="s">
        <v>358</v>
      </c>
      <c r="D18" s="367">
        <f t="shared" si="0"/>
        <v>0</v>
      </c>
      <c r="E18" s="368">
        <f t="shared" si="1"/>
        <v>0</v>
      </c>
      <c r="F18" s="368">
        <f t="shared" si="2"/>
        <v>0</v>
      </c>
      <c r="G18" s="368">
        <f t="shared" si="3"/>
        <v>0</v>
      </c>
      <c r="H18" s="368">
        <f t="shared" si="4"/>
        <v>0</v>
      </c>
      <c r="I18" s="368">
        <f t="shared" si="5"/>
        <v>0</v>
      </c>
      <c r="J18" s="368">
        <f t="shared" si="6"/>
        <v>0</v>
      </c>
      <c r="K18" s="368">
        <f t="shared" si="7"/>
        <v>0</v>
      </c>
      <c r="L18" s="368">
        <f t="shared" si="8"/>
        <v>0</v>
      </c>
      <c r="M18" s="369">
        <f t="shared" si="9"/>
        <v>0</v>
      </c>
      <c r="N18" s="370">
        <f t="shared" si="10"/>
        <v>0</v>
      </c>
      <c r="O18" s="468"/>
      <c r="P18" s="372">
        <f t="shared" si="11"/>
        <v>0</v>
      </c>
      <c r="Q18" s="373" t="str">
        <f t="shared" si="12"/>
        <v/>
      </c>
      <c r="R18" s="414">
        <v>0</v>
      </c>
      <c r="S18" s="414">
        <v>0</v>
      </c>
      <c r="T18" s="414">
        <v>0</v>
      </c>
      <c r="U18" s="414">
        <v>0</v>
      </c>
      <c r="V18" s="414">
        <v>0</v>
      </c>
      <c r="W18" s="414">
        <v>0</v>
      </c>
      <c r="X18" s="414">
        <v>0</v>
      </c>
      <c r="Y18" s="414">
        <v>0</v>
      </c>
      <c r="Z18" s="113">
        <v>0</v>
      </c>
      <c r="AA18" s="114">
        <v>0</v>
      </c>
      <c r="AB18" s="114"/>
      <c r="AC18" s="469">
        <v>0</v>
      </c>
      <c r="AD18" s="124">
        <v>0</v>
      </c>
      <c r="AE18" s="414">
        <v>0</v>
      </c>
      <c r="AF18" s="470"/>
      <c r="AG18" s="414"/>
      <c r="AH18" s="124">
        <v>0</v>
      </c>
      <c r="AI18" s="124">
        <v>0</v>
      </c>
    </row>
    <row r="19" spans="1:35" ht="24" customHeight="1" x14ac:dyDescent="0.3">
      <c r="A19" s="379" t="s">
        <v>2299</v>
      </c>
      <c r="B19" s="365" t="s">
        <v>2300</v>
      </c>
      <c r="C19" s="456" t="s">
        <v>133</v>
      </c>
      <c r="D19" s="367">
        <f t="shared" si="0"/>
        <v>0</v>
      </c>
      <c r="E19" s="368">
        <f t="shared" si="1"/>
        <v>0</v>
      </c>
      <c r="F19" s="368">
        <f t="shared" si="2"/>
        <v>0</v>
      </c>
      <c r="G19" s="368">
        <f t="shared" si="3"/>
        <v>0</v>
      </c>
      <c r="H19" s="368">
        <f t="shared" si="4"/>
        <v>0</v>
      </c>
      <c r="I19" s="368">
        <f t="shared" si="5"/>
        <v>0</v>
      </c>
      <c r="J19" s="368">
        <f t="shared" si="6"/>
        <v>0</v>
      </c>
      <c r="K19" s="368">
        <f t="shared" si="7"/>
        <v>0</v>
      </c>
      <c r="L19" s="368">
        <f t="shared" si="8"/>
        <v>0</v>
      </c>
      <c r="M19" s="369">
        <f t="shared" si="9"/>
        <v>0</v>
      </c>
      <c r="N19" s="370">
        <f t="shared" si="10"/>
        <v>0</v>
      </c>
      <c r="O19" s="468"/>
      <c r="P19" s="372">
        <f t="shared" si="11"/>
        <v>0</v>
      </c>
      <c r="Q19" s="373" t="str">
        <f t="shared" si="12"/>
        <v/>
      </c>
      <c r="R19" s="390">
        <v>0</v>
      </c>
      <c r="S19" s="414">
        <v>0</v>
      </c>
      <c r="T19" s="414">
        <v>0</v>
      </c>
      <c r="U19" s="414">
        <v>0</v>
      </c>
      <c r="V19" s="414">
        <v>0</v>
      </c>
      <c r="W19" s="414">
        <v>0</v>
      </c>
      <c r="X19" s="414">
        <v>0</v>
      </c>
      <c r="Y19" s="414">
        <v>0</v>
      </c>
      <c r="Z19" s="385">
        <v>0</v>
      </c>
      <c r="AA19" s="114">
        <v>0</v>
      </c>
      <c r="AB19" s="114"/>
      <c r="AC19" s="469">
        <v>0</v>
      </c>
      <c r="AD19" s="389">
        <v>0</v>
      </c>
      <c r="AE19" s="390">
        <v>0</v>
      </c>
      <c r="AF19" s="470"/>
      <c r="AG19" s="390"/>
      <c r="AH19" s="389">
        <v>0</v>
      </c>
      <c r="AI19" s="389">
        <v>0</v>
      </c>
    </row>
    <row r="20" spans="1:35" ht="24" customHeight="1" x14ac:dyDescent="0.3">
      <c r="A20" s="379" t="s">
        <v>130</v>
      </c>
      <c r="B20" s="365" t="s">
        <v>132</v>
      </c>
      <c r="C20" s="456" t="s">
        <v>133</v>
      </c>
      <c r="D20" s="367">
        <f t="shared" si="0"/>
        <v>24</v>
      </c>
      <c r="E20" s="368">
        <f t="shared" si="1"/>
        <v>16</v>
      </c>
      <c r="F20" s="368">
        <f t="shared" si="2"/>
        <v>0</v>
      </c>
      <c r="G20" s="368">
        <f t="shared" si="3"/>
        <v>0</v>
      </c>
      <c r="H20" s="368">
        <f t="shared" si="4"/>
        <v>0</v>
      </c>
      <c r="I20" s="368">
        <f t="shared" si="5"/>
        <v>0</v>
      </c>
      <c r="J20" s="368">
        <f t="shared" si="6"/>
        <v>0</v>
      </c>
      <c r="K20" s="368">
        <f t="shared" si="7"/>
        <v>0</v>
      </c>
      <c r="L20" s="368">
        <f t="shared" si="8"/>
        <v>0</v>
      </c>
      <c r="M20" s="369">
        <f t="shared" si="9"/>
        <v>0</v>
      </c>
      <c r="N20" s="370">
        <f t="shared" si="10"/>
        <v>40</v>
      </c>
      <c r="O20" s="468"/>
      <c r="P20" s="372">
        <f t="shared" si="11"/>
        <v>40</v>
      </c>
      <c r="Q20" s="373">
        <f t="shared" si="12"/>
        <v>115</v>
      </c>
      <c r="R20" s="390">
        <v>0</v>
      </c>
      <c r="S20" s="414">
        <v>0</v>
      </c>
      <c r="T20" s="414">
        <v>0</v>
      </c>
      <c r="U20" s="414">
        <v>0</v>
      </c>
      <c r="V20" s="414">
        <v>0</v>
      </c>
      <c r="W20" s="414">
        <v>0</v>
      </c>
      <c r="X20" s="414">
        <v>0</v>
      </c>
      <c r="Y20" s="414">
        <v>0</v>
      </c>
      <c r="Z20" s="385">
        <v>24</v>
      </c>
      <c r="AA20" s="114">
        <v>0</v>
      </c>
      <c r="AB20" s="114"/>
      <c r="AC20" s="469">
        <v>0</v>
      </c>
      <c r="AD20" s="389">
        <v>0</v>
      </c>
      <c r="AE20" s="390">
        <v>0</v>
      </c>
      <c r="AF20" s="470"/>
      <c r="AG20" s="390">
        <v>16</v>
      </c>
      <c r="AH20" s="389">
        <v>0</v>
      </c>
      <c r="AI20" s="389">
        <v>0</v>
      </c>
    </row>
    <row r="21" spans="1:35" ht="24" customHeight="1" x14ac:dyDescent="0.3">
      <c r="A21" s="379" t="s">
        <v>2305</v>
      </c>
      <c r="B21" s="365" t="s">
        <v>2306</v>
      </c>
      <c r="C21" s="456" t="s">
        <v>2061</v>
      </c>
      <c r="D21" s="367">
        <f t="shared" si="0"/>
        <v>16</v>
      </c>
      <c r="E21" s="368">
        <f t="shared" si="1"/>
        <v>15</v>
      </c>
      <c r="F21" s="368">
        <f t="shared" si="2"/>
        <v>0</v>
      </c>
      <c r="G21" s="368">
        <f t="shared" si="3"/>
        <v>0</v>
      </c>
      <c r="H21" s="368">
        <f t="shared" si="4"/>
        <v>0</v>
      </c>
      <c r="I21" s="368">
        <f t="shared" si="5"/>
        <v>0</v>
      </c>
      <c r="J21" s="368">
        <f t="shared" si="6"/>
        <v>0</v>
      </c>
      <c r="K21" s="368">
        <f t="shared" si="7"/>
        <v>0</v>
      </c>
      <c r="L21" s="368">
        <f t="shared" si="8"/>
        <v>0</v>
      </c>
      <c r="M21" s="369">
        <f t="shared" si="9"/>
        <v>0</v>
      </c>
      <c r="N21" s="370">
        <f t="shared" si="10"/>
        <v>31</v>
      </c>
      <c r="O21" s="468"/>
      <c r="P21" s="372">
        <f t="shared" si="11"/>
        <v>31</v>
      </c>
      <c r="Q21" s="373">
        <f t="shared" si="12"/>
        <v>132</v>
      </c>
      <c r="R21" s="414">
        <v>0</v>
      </c>
      <c r="S21" s="414">
        <v>0</v>
      </c>
      <c r="T21" s="414">
        <v>0</v>
      </c>
      <c r="U21" s="414">
        <v>0</v>
      </c>
      <c r="V21" s="414">
        <v>0</v>
      </c>
      <c r="W21" s="414">
        <v>0</v>
      </c>
      <c r="X21" s="414">
        <v>0</v>
      </c>
      <c r="Y21" s="414">
        <v>0</v>
      </c>
      <c r="Z21" s="113">
        <v>15</v>
      </c>
      <c r="AA21" s="114">
        <v>0</v>
      </c>
      <c r="AB21" s="114"/>
      <c r="AC21" s="469">
        <v>0</v>
      </c>
      <c r="AD21" s="124">
        <v>0</v>
      </c>
      <c r="AE21" s="414">
        <v>0</v>
      </c>
      <c r="AF21" s="470"/>
      <c r="AG21" s="414">
        <v>16</v>
      </c>
      <c r="AH21" s="124">
        <v>0</v>
      </c>
      <c r="AI21" s="124">
        <v>0</v>
      </c>
    </row>
    <row r="22" spans="1:35" ht="24" customHeight="1" x14ac:dyDescent="0.3">
      <c r="A22" s="379" t="s">
        <v>2311</v>
      </c>
      <c r="B22" s="365" t="s">
        <v>2312</v>
      </c>
      <c r="C22" s="456" t="s">
        <v>1937</v>
      </c>
      <c r="D22" s="367">
        <f t="shared" si="0"/>
        <v>0</v>
      </c>
      <c r="E22" s="368">
        <f t="shared" si="1"/>
        <v>0</v>
      </c>
      <c r="F22" s="368">
        <f t="shared" si="2"/>
        <v>0</v>
      </c>
      <c r="G22" s="368">
        <f t="shared" si="3"/>
        <v>0</v>
      </c>
      <c r="H22" s="368">
        <f t="shared" si="4"/>
        <v>0</v>
      </c>
      <c r="I22" s="368">
        <f t="shared" si="5"/>
        <v>0</v>
      </c>
      <c r="J22" s="368">
        <f t="shared" si="6"/>
        <v>0</v>
      </c>
      <c r="K22" s="368">
        <f t="shared" si="7"/>
        <v>0</v>
      </c>
      <c r="L22" s="368">
        <f t="shared" si="8"/>
        <v>0</v>
      </c>
      <c r="M22" s="369">
        <f t="shared" si="9"/>
        <v>0</v>
      </c>
      <c r="N22" s="370">
        <f t="shared" si="10"/>
        <v>0</v>
      </c>
      <c r="O22" s="468"/>
      <c r="P22" s="372">
        <f t="shared" si="11"/>
        <v>0</v>
      </c>
      <c r="Q22" s="373" t="str">
        <f t="shared" si="12"/>
        <v/>
      </c>
      <c r="R22" s="414">
        <v>0</v>
      </c>
      <c r="S22" s="414">
        <v>0</v>
      </c>
      <c r="T22" s="414">
        <v>0</v>
      </c>
      <c r="U22" s="414">
        <v>0</v>
      </c>
      <c r="V22" s="414">
        <v>0</v>
      </c>
      <c r="W22" s="414">
        <v>0</v>
      </c>
      <c r="X22" s="414">
        <v>0</v>
      </c>
      <c r="Y22" s="414">
        <v>0</v>
      </c>
      <c r="Z22" s="113">
        <v>0</v>
      </c>
      <c r="AA22" s="471">
        <v>0</v>
      </c>
      <c r="AB22" s="471"/>
      <c r="AC22" s="472">
        <v>0</v>
      </c>
      <c r="AD22" s="124">
        <v>0</v>
      </c>
      <c r="AE22" s="414">
        <v>0</v>
      </c>
      <c r="AF22" s="473"/>
      <c r="AG22" s="414"/>
      <c r="AH22" s="124">
        <v>0</v>
      </c>
      <c r="AI22" s="124">
        <v>0</v>
      </c>
    </row>
    <row r="23" spans="1:35" ht="24" customHeight="1" x14ac:dyDescent="0.3">
      <c r="A23" s="364" t="s">
        <v>2314</v>
      </c>
      <c r="B23" s="365" t="s">
        <v>2315</v>
      </c>
      <c r="C23" s="456" t="s">
        <v>338</v>
      </c>
      <c r="D23" s="367">
        <f t="shared" si="0"/>
        <v>95</v>
      </c>
      <c r="E23" s="368">
        <f t="shared" si="1"/>
        <v>0</v>
      </c>
      <c r="F23" s="368">
        <f t="shared" si="2"/>
        <v>0</v>
      </c>
      <c r="G23" s="368">
        <f t="shared" si="3"/>
        <v>0</v>
      </c>
      <c r="H23" s="368">
        <f t="shared" si="4"/>
        <v>0</v>
      </c>
      <c r="I23" s="368">
        <f t="shared" si="5"/>
        <v>0</v>
      </c>
      <c r="J23" s="368">
        <f t="shared" si="6"/>
        <v>0</v>
      </c>
      <c r="K23" s="368">
        <f t="shared" si="7"/>
        <v>0</v>
      </c>
      <c r="L23" s="368">
        <f t="shared" si="8"/>
        <v>0</v>
      </c>
      <c r="M23" s="369">
        <f t="shared" si="9"/>
        <v>0</v>
      </c>
      <c r="N23" s="370">
        <f t="shared" si="10"/>
        <v>95</v>
      </c>
      <c r="O23" s="468"/>
      <c r="P23" s="372">
        <f t="shared" si="11"/>
        <v>95</v>
      </c>
      <c r="Q23" s="373">
        <f t="shared" si="12"/>
        <v>69</v>
      </c>
      <c r="R23" s="414">
        <v>0</v>
      </c>
      <c r="S23" s="414">
        <v>0</v>
      </c>
      <c r="T23" s="414">
        <v>0</v>
      </c>
      <c r="U23" s="414">
        <v>0</v>
      </c>
      <c r="V23" s="414">
        <v>0</v>
      </c>
      <c r="W23" s="414">
        <v>0</v>
      </c>
      <c r="X23" s="414">
        <v>0</v>
      </c>
      <c r="Y23" s="414">
        <v>0</v>
      </c>
      <c r="Z23" s="113">
        <v>0</v>
      </c>
      <c r="AA23" s="114">
        <v>0</v>
      </c>
      <c r="AB23" s="114"/>
      <c r="AC23" s="469">
        <v>0</v>
      </c>
      <c r="AD23" s="124">
        <v>0</v>
      </c>
      <c r="AE23" s="414">
        <v>0</v>
      </c>
      <c r="AF23" s="470"/>
      <c r="AG23" s="414"/>
      <c r="AH23" s="124">
        <v>0</v>
      </c>
      <c r="AI23" s="124">
        <v>95</v>
      </c>
    </row>
    <row r="24" spans="1:35" ht="24" customHeight="1" x14ac:dyDescent="0.3">
      <c r="A24" s="379" t="s">
        <v>2319</v>
      </c>
      <c r="B24" s="365" t="s">
        <v>2320</v>
      </c>
      <c r="C24" s="456" t="s">
        <v>2321</v>
      </c>
      <c r="D24" s="367">
        <f t="shared" si="0"/>
        <v>110</v>
      </c>
      <c r="E24" s="368">
        <f t="shared" si="1"/>
        <v>90</v>
      </c>
      <c r="F24" s="368">
        <f t="shared" si="2"/>
        <v>0</v>
      </c>
      <c r="G24" s="368">
        <f t="shared" si="3"/>
        <v>0</v>
      </c>
      <c r="H24" s="368">
        <f t="shared" si="4"/>
        <v>0</v>
      </c>
      <c r="I24" s="368">
        <f t="shared" si="5"/>
        <v>0</v>
      </c>
      <c r="J24" s="368">
        <f t="shared" si="6"/>
        <v>0</v>
      </c>
      <c r="K24" s="368">
        <f t="shared" si="7"/>
        <v>0</v>
      </c>
      <c r="L24" s="368">
        <f t="shared" si="8"/>
        <v>0</v>
      </c>
      <c r="M24" s="369">
        <f t="shared" si="9"/>
        <v>0</v>
      </c>
      <c r="N24" s="370">
        <f t="shared" si="10"/>
        <v>200</v>
      </c>
      <c r="O24" s="468"/>
      <c r="P24" s="372">
        <f t="shared" si="11"/>
        <v>200</v>
      </c>
      <c r="Q24" s="373">
        <f t="shared" si="12"/>
        <v>29</v>
      </c>
      <c r="R24" s="414">
        <v>0</v>
      </c>
      <c r="S24" s="414">
        <v>0</v>
      </c>
      <c r="T24" s="414">
        <v>0</v>
      </c>
      <c r="U24" s="414">
        <v>0</v>
      </c>
      <c r="V24" s="414">
        <v>0</v>
      </c>
      <c r="W24" s="414">
        <v>0</v>
      </c>
      <c r="X24" s="414">
        <v>0</v>
      </c>
      <c r="Y24" s="414">
        <v>0</v>
      </c>
      <c r="Z24" s="113">
        <v>0</v>
      </c>
      <c r="AA24" s="114">
        <v>90</v>
      </c>
      <c r="AB24" s="114"/>
      <c r="AC24" s="469">
        <v>0</v>
      </c>
      <c r="AD24" s="124">
        <v>0</v>
      </c>
      <c r="AE24" s="414">
        <v>0</v>
      </c>
      <c r="AF24" s="470">
        <v>110</v>
      </c>
      <c r="AG24" s="414"/>
      <c r="AH24" s="124">
        <v>0</v>
      </c>
      <c r="AI24" s="124">
        <v>0</v>
      </c>
    </row>
    <row r="25" spans="1:35" ht="24" customHeight="1" x14ac:dyDescent="0.3">
      <c r="A25" s="364" t="s">
        <v>2324</v>
      </c>
      <c r="B25" s="365" t="s">
        <v>2325</v>
      </c>
      <c r="C25" s="456" t="s">
        <v>113</v>
      </c>
      <c r="D25" s="367">
        <f t="shared" si="0"/>
        <v>0</v>
      </c>
      <c r="E25" s="368">
        <f t="shared" si="1"/>
        <v>0</v>
      </c>
      <c r="F25" s="368">
        <f t="shared" si="2"/>
        <v>0</v>
      </c>
      <c r="G25" s="368">
        <f t="shared" si="3"/>
        <v>0</v>
      </c>
      <c r="H25" s="368">
        <f t="shared" si="4"/>
        <v>0</v>
      </c>
      <c r="I25" s="368">
        <f t="shared" si="5"/>
        <v>0</v>
      </c>
      <c r="J25" s="368">
        <f t="shared" si="6"/>
        <v>0</v>
      </c>
      <c r="K25" s="368">
        <f t="shared" si="7"/>
        <v>0</v>
      </c>
      <c r="L25" s="368">
        <f t="shared" si="8"/>
        <v>0</v>
      </c>
      <c r="M25" s="369">
        <f t="shared" si="9"/>
        <v>0</v>
      </c>
      <c r="N25" s="370">
        <f t="shared" si="10"/>
        <v>0</v>
      </c>
      <c r="O25" s="468"/>
      <c r="P25" s="372">
        <f t="shared" si="11"/>
        <v>0</v>
      </c>
      <c r="Q25" s="373" t="str">
        <f t="shared" si="12"/>
        <v/>
      </c>
      <c r="R25" s="414">
        <v>0</v>
      </c>
      <c r="S25" s="414">
        <v>0</v>
      </c>
      <c r="T25" s="414">
        <v>0</v>
      </c>
      <c r="U25" s="414">
        <v>0</v>
      </c>
      <c r="V25" s="414">
        <v>0</v>
      </c>
      <c r="W25" s="414">
        <v>0</v>
      </c>
      <c r="X25" s="414">
        <v>0</v>
      </c>
      <c r="Y25" s="414">
        <v>0</v>
      </c>
      <c r="Z25" s="113">
        <v>0</v>
      </c>
      <c r="AA25" s="114">
        <v>0</v>
      </c>
      <c r="AB25" s="114"/>
      <c r="AC25" s="469">
        <v>0</v>
      </c>
      <c r="AD25" s="124">
        <v>0</v>
      </c>
      <c r="AE25" s="414">
        <v>0</v>
      </c>
      <c r="AF25" s="470"/>
      <c r="AG25" s="414"/>
      <c r="AH25" s="124">
        <v>0</v>
      </c>
      <c r="AI25" s="124">
        <v>0</v>
      </c>
    </row>
    <row r="26" spans="1:35" ht="24" customHeight="1" x14ac:dyDescent="0.3">
      <c r="A26" s="379" t="s">
        <v>2328</v>
      </c>
      <c r="B26" s="365" t="s">
        <v>2329</v>
      </c>
      <c r="C26" s="456" t="s">
        <v>2061</v>
      </c>
      <c r="D26" s="367">
        <f t="shared" si="0"/>
        <v>0</v>
      </c>
      <c r="E26" s="368">
        <f t="shared" si="1"/>
        <v>0</v>
      </c>
      <c r="F26" s="368">
        <f t="shared" si="2"/>
        <v>0</v>
      </c>
      <c r="G26" s="368">
        <f t="shared" si="3"/>
        <v>0</v>
      </c>
      <c r="H26" s="368">
        <f t="shared" si="4"/>
        <v>0</v>
      </c>
      <c r="I26" s="368">
        <f t="shared" si="5"/>
        <v>0</v>
      </c>
      <c r="J26" s="368">
        <f t="shared" si="6"/>
        <v>0</v>
      </c>
      <c r="K26" s="368">
        <f t="shared" si="7"/>
        <v>0</v>
      </c>
      <c r="L26" s="368">
        <f t="shared" si="8"/>
        <v>0</v>
      </c>
      <c r="M26" s="369">
        <f t="shared" si="9"/>
        <v>0</v>
      </c>
      <c r="N26" s="370">
        <f t="shared" si="10"/>
        <v>0</v>
      </c>
      <c r="O26" s="468"/>
      <c r="P26" s="372">
        <f t="shared" si="11"/>
        <v>0</v>
      </c>
      <c r="Q26" s="373" t="str">
        <f t="shared" si="12"/>
        <v/>
      </c>
      <c r="R26" s="414">
        <v>0</v>
      </c>
      <c r="S26" s="414">
        <v>0</v>
      </c>
      <c r="T26" s="414">
        <v>0</v>
      </c>
      <c r="U26" s="414">
        <v>0</v>
      </c>
      <c r="V26" s="414">
        <v>0</v>
      </c>
      <c r="W26" s="414">
        <v>0</v>
      </c>
      <c r="X26" s="414">
        <v>0</v>
      </c>
      <c r="Y26" s="414">
        <v>0</v>
      </c>
      <c r="Z26" s="113">
        <v>0</v>
      </c>
      <c r="AA26" s="471">
        <v>0</v>
      </c>
      <c r="AB26" s="471"/>
      <c r="AC26" s="472">
        <v>0</v>
      </c>
      <c r="AD26" s="124">
        <v>0</v>
      </c>
      <c r="AE26" s="414">
        <v>0</v>
      </c>
      <c r="AF26" s="473"/>
      <c r="AG26" s="414"/>
      <c r="AH26" s="124">
        <v>0</v>
      </c>
      <c r="AI26" s="124">
        <v>0</v>
      </c>
    </row>
    <row r="27" spans="1:35" ht="24" customHeight="1" x14ac:dyDescent="0.3">
      <c r="A27" s="379" t="s">
        <v>2335</v>
      </c>
      <c r="B27" s="365" t="s">
        <v>2336</v>
      </c>
      <c r="C27" s="456" t="s">
        <v>358</v>
      </c>
      <c r="D27" s="367">
        <f t="shared" si="0"/>
        <v>18</v>
      </c>
      <c r="E27" s="368">
        <f t="shared" si="1"/>
        <v>0</v>
      </c>
      <c r="F27" s="368">
        <f t="shared" si="2"/>
        <v>0</v>
      </c>
      <c r="G27" s="368">
        <f t="shared" si="3"/>
        <v>0</v>
      </c>
      <c r="H27" s="368">
        <f t="shared" si="4"/>
        <v>0</v>
      </c>
      <c r="I27" s="368">
        <f t="shared" si="5"/>
        <v>0</v>
      </c>
      <c r="J27" s="368">
        <f t="shared" si="6"/>
        <v>0</v>
      </c>
      <c r="K27" s="368">
        <f t="shared" si="7"/>
        <v>0</v>
      </c>
      <c r="L27" s="368">
        <f t="shared" si="8"/>
        <v>0</v>
      </c>
      <c r="M27" s="369">
        <f t="shared" si="9"/>
        <v>0</v>
      </c>
      <c r="N27" s="370">
        <f t="shared" si="10"/>
        <v>18</v>
      </c>
      <c r="O27" s="468"/>
      <c r="P27" s="372">
        <f t="shared" si="11"/>
        <v>18</v>
      </c>
      <c r="Q27" s="373">
        <f t="shared" si="12"/>
        <v>158</v>
      </c>
      <c r="R27" s="414">
        <v>0</v>
      </c>
      <c r="S27" s="414">
        <v>0</v>
      </c>
      <c r="T27" s="414">
        <v>0</v>
      </c>
      <c r="U27" s="414">
        <v>0</v>
      </c>
      <c r="V27" s="414">
        <v>0</v>
      </c>
      <c r="W27" s="414">
        <v>0</v>
      </c>
      <c r="X27" s="414">
        <v>0</v>
      </c>
      <c r="Y27" s="414">
        <v>0</v>
      </c>
      <c r="Z27" s="113">
        <v>0</v>
      </c>
      <c r="AA27" s="114">
        <v>18</v>
      </c>
      <c r="AB27" s="114"/>
      <c r="AC27" s="469">
        <v>0</v>
      </c>
      <c r="AD27" s="124">
        <v>0</v>
      </c>
      <c r="AE27" s="414">
        <v>0</v>
      </c>
      <c r="AF27" s="470"/>
      <c r="AG27" s="414"/>
      <c r="AH27" s="124">
        <v>0</v>
      </c>
      <c r="AI27" s="124">
        <v>0</v>
      </c>
    </row>
    <row r="28" spans="1:35" ht="24" customHeight="1" x14ac:dyDescent="0.3">
      <c r="A28" s="379" t="s">
        <v>2339</v>
      </c>
      <c r="B28" s="365" t="s">
        <v>2340</v>
      </c>
      <c r="C28" s="456" t="s">
        <v>2341</v>
      </c>
      <c r="D28" s="367">
        <f t="shared" si="0"/>
        <v>0</v>
      </c>
      <c r="E28" s="368">
        <f t="shared" si="1"/>
        <v>0</v>
      </c>
      <c r="F28" s="368">
        <f t="shared" si="2"/>
        <v>0</v>
      </c>
      <c r="G28" s="368">
        <f t="shared" si="3"/>
        <v>0</v>
      </c>
      <c r="H28" s="368">
        <f t="shared" si="4"/>
        <v>0</v>
      </c>
      <c r="I28" s="368">
        <f t="shared" si="5"/>
        <v>0</v>
      </c>
      <c r="J28" s="368">
        <f t="shared" si="6"/>
        <v>0</v>
      </c>
      <c r="K28" s="368">
        <f t="shared" si="7"/>
        <v>0</v>
      </c>
      <c r="L28" s="368">
        <f t="shared" si="8"/>
        <v>0</v>
      </c>
      <c r="M28" s="369">
        <f t="shared" si="9"/>
        <v>0</v>
      </c>
      <c r="N28" s="370">
        <f t="shared" si="10"/>
        <v>0</v>
      </c>
      <c r="O28" s="468"/>
      <c r="P28" s="372">
        <f t="shared" si="11"/>
        <v>0</v>
      </c>
      <c r="Q28" s="373" t="str">
        <f t="shared" si="12"/>
        <v/>
      </c>
      <c r="R28" s="414">
        <v>0</v>
      </c>
      <c r="S28" s="414">
        <v>0</v>
      </c>
      <c r="T28" s="414">
        <v>0</v>
      </c>
      <c r="U28" s="414">
        <v>0</v>
      </c>
      <c r="V28" s="414">
        <v>0</v>
      </c>
      <c r="W28" s="414">
        <v>0</v>
      </c>
      <c r="X28" s="414">
        <v>0</v>
      </c>
      <c r="Y28" s="414">
        <v>0</v>
      </c>
      <c r="Z28" s="113">
        <v>0</v>
      </c>
      <c r="AA28" s="114">
        <v>0</v>
      </c>
      <c r="AB28" s="114"/>
      <c r="AC28" s="469">
        <v>0</v>
      </c>
      <c r="AD28" s="124">
        <v>0</v>
      </c>
      <c r="AE28" s="414">
        <v>0</v>
      </c>
      <c r="AF28" s="470"/>
      <c r="AG28" s="414"/>
      <c r="AH28" s="124">
        <v>0</v>
      </c>
      <c r="AI28" s="124">
        <v>0</v>
      </c>
    </row>
    <row r="29" spans="1:35" ht="24" customHeight="1" x14ac:dyDescent="0.3">
      <c r="A29" s="364" t="s">
        <v>2344</v>
      </c>
      <c r="B29" s="365" t="s">
        <v>2345</v>
      </c>
      <c r="C29" s="456" t="s">
        <v>156</v>
      </c>
      <c r="D29" s="367">
        <f t="shared" si="0"/>
        <v>0</v>
      </c>
      <c r="E29" s="368">
        <f t="shared" si="1"/>
        <v>0</v>
      </c>
      <c r="F29" s="368">
        <f t="shared" si="2"/>
        <v>0</v>
      </c>
      <c r="G29" s="368">
        <f t="shared" si="3"/>
        <v>0</v>
      </c>
      <c r="H29" s="368">
        <f t="shared" si="4"/>
        <v>0</v>
      </c>
      <c r="I29" s="368">
        <f t="shared" si="5"/>
        <v>0</v>
      </c>
      <c r="J29" s="368">
        <f t="shared" si="6"/>
        <v>0</v>
      </c>
      <c r="K29" s="368">
        <f t="shared" si="7"/>
        <v>0</v>
      </c>
      <c r="L29" s="368">
        <f t="shared" si="8"/>
        <v>0</v>
      </c>
      <c r="M29" s="369">
        <f t="shared" si="9"/>
        <v>0</v>
      </c>
      <c r="N29" s="370">
        <f t="shared" si="10"/>
        <v>0</v>
      </c>
      <c r="O29" s="468"/>
      <c r="P29" s="372">
        <f t="shared" si="11"/>
        <v>0</v>
      </c>
      <c r="Q29" s="373" t="str">
        <f t="shared" si="12"/>
        <v/>
      </c>
      <c r="R29" s="414">
        <v>0</v>
      </c>
      <c r="S29" s="414">
        <v>0</v>
      </c>
      <c r="T29" s="414">
        <v>0</v>
      </c>
      <c r="U29" s="414">
        <v>0</v>
      </c>
      <c r="V29" s="414">
        <v>0</v>
      </c>
      <c r="W29" s="414">
        <v>0</v>
      </c>
      <c r="X29" s="414">
        <v>0</v>
      </c>
      <c r="Y29" s="414">
        <v>0</v>
      </c>
      <c r="Z29" s="113">
        <v>0</v>
      </c>
      <c r="AA29" s="114">
        <v>0</v>
      </c>
      <c r="AB29" s="114"/>
      <c r="AC29" s="469">
        <v>0</v>
      </c>
      <c r="AD29" s="124">
        <v>0</v>
      </c>
      <c r="AE29" s="414">
        <v>0</v>
      </c>
      <c r="AF29" s="470"/>
      <c r="AG29" s="414"/>
      <c r="AH29" s="124">
        <v>0</v>
      </c>
      <c r="AI29" s="124">
        <v>0</v>
      </c>
    </row>
    <row r="30" spans="1:35" ht="24" customHeight="1" x14ac:dyDescent="0.3">
      <c r="A30" s="379" t="s">
        <v>1317</v>
      </c>
      <c r="B30" s="365" t="s">
        <v>1318</v>
      </c>
      <c r="C30" s="456" t="s">
        <v>907</v>
      </c>
      <c r="D30" s="367">
        <f t="shared" si="0"/>
        <v>0</v>
      </c>
      <c r="E30" s="368">
        <f t="shared" si="1"/>
        <v>0</v>
      </c>
      <c r="F30" s="368">
        <f t="shared" si="2"/>
        <v>0</v>
      </c>
      <c r="G30" s="368">
        <f t="shared" si="3"/>
        <v>0</v>
      </c>
      <c r="H30" s="368">
        <f t="shared" si="4"/>
        <v>0</v>
      </c>
      <c r="I30" s="368">
        <f t="shared" si="5"/>
        <v>0</v>
      </c>
      <c r="J30" s="368">
        <f t="shared" si="6"/>
        <v>0</v>
      </c>
      <c r="K30" s="368">
        <f t="shared" si="7"/>
        <v>0</v>
      </c>
      <c r="L30" s="368">
        <f t="shared" si="8"/>
        <v>0</v>
      </c>
      <c r="M30" s="369">
        <f t="shared" si="9"/>
        <v>0</v>
      </c>
      <c r="N30" s="370">
        <f t="shared" si="10"/>
        <v>0</v>
      </c>
      <c r="O30" s="468"/>
      <c r="P30" s="372">
        <f t="shared" si="11"/>
        <v>0</v>
      </c>
      <c r="Q30" s="373" t="str">
        <f t="shared" si="12"/>
        <v/>
      </c>
      <c r="R30" s="414">
        <v>0</v>
      </c>
      <c r="S30" s="414">
        <v>0</v>
      </c>
      <c r="T30" s="414">
        <v>0</v>
      </c>
      <c r="U30" s="414">
        <v>0</v>
      </c>
      <c r="V30" s="414">
        <v>0</v>
      </c>
      <c r="W30" s="414">
        <v>0</v>
      </c>
      <c r="X30" s="414">
        <v>0</v>
      </c>
      <c r="Y30" s="414">
        <v>0</v>
      </c>
      <c r="Z30" s="385">
        <v>0</v>
      </c>
      <c r="AA30" s="114">
        <v>0</v>
      </c>
      <c r="AB30" s="114"/>
      <c r="AC30" s="469">
        <v>0</v>
      </c>
      <c r="AD30" s="124">
        <v>0</v>
      </c>
      <c r="AE30" s="414">
        <v>0</v>
      </c>
      <c r="AF30" s="470"/>
      <c r="AG30" s="414"/>
      <c r="AH30" s="124">
        <v>0</v>
      </c>
      <c r="AI30" s="124">
        <v>0</v>
      </c>
    </row>
    <row r="31" spans="1:35" ht="24" customHeight="1" x14ac:dyDescent="0.3">
      <c r="A31" s="379" t="s">
        <v>2351</v>
      </c>
      <c r="B31" s="365" t="s">
        <v>2352</v>
      </c>
      <c r="C31" s="456" t="s">
        <v>569</v>
      </c>
      <c r="D31" s="367">
        <f t="shared" si="0"/>
        <v>0</v>
      </c>
      <c r="E31" s="368">
        <f t="shared" si="1"/>
        <v>0</v>
      </c>
      <c r="F31" s="368">
        <f t="shared" si="2"/>
        <v>0</v>
      </c>
      <c r="G31" s="368">
        <f t="shared" si="3"/>
        <v>0</v>
      </c>
      <c r="H31" s="368">
        <f t="shared" si="4"/>
        <v>0</v>
      </c>
      <c r="I31" s="368">
        <f t="shared" si="5"/>
        <v>0</v>
      </c>
      <c r="J31" s="368">
        <f t="shared" si="6"/>
        <v>0</v>
      </c>
      <c r="K31" s="368">
        <f t="shared" si="7"/>
        <v>0</v>
      </c>
      <c r="L31" s="368">
        <f t="shared" si="8"/>
        <v>0</v>
      </c>
      <c r="M31" s="369">
        <f t="shared" si="9"/>
        <v>0</v>
      </c>
      <c r="N31" s="370">
        <f t="shared" si="10"/>
        <v>0</v>
      </c>
      <c r="O31" s="468"/>
      <c r="P31" s="372">
        <f t="shared" si="11"/>
        <v>0</v>
      </c>
      <c r="Q31" s="373" t="str">
        <f t="shared" si="12"/>
        <v/>
      </c>
      <c r="R31" s="414">
        <v>0</v>
      </c>
      <c r="S31" s="414">
        <v>0</v>
      </c>
      <c r="T31" s="414">
        <v>0</v>
      </c>
      <c r="U31" s="414">
        <v>0</v>
      </c>
      <c r="V31" s="414">
        <v>0</v>
      </c>
      <c r="W31" s="414">
        <v>0</v>
      </c>
      <c r="X31" s="414">
        <v>0</v>
      </c>
      <c r="Y31" s="414">
        <v>0</v>
      </c>
      <c r="Z31" s="113">
        <v>0</v>
      </c>
      <c r="AA31" s="114">
        <v>0</v>
      </c>
      <c r="AB31" s="114"/>
      <c r="AC31" s="469">
        <v>0</v>
      </c>
      <c r="AD31" s="124">
        <v>0</v>
      </c>
      <c r="AE31" s="414">
        <v>0</v>
      </c>
      <c r="AF31" s="470"/>
      <c r="AG31" s="414"/>
      <c r="AH31" s="124">
        <v>0</v>
      </c>
      <c r="AI31" s="124">
        <v>0</v>
      </c>
    </row>
    <row r="32" spans="1:35" ht="24" customHeight="1" x14ac:dyDescent="0.3">
      <c r="A32" s="379" t="s">
        <v>2356</v>
      </c>
      <c r="B32" s="365" t="s">
        <v>2357</v>
      </c>
      <c r="C32" s="456" t="s">
        <v>119</v>
      </c>
      <c r="D32" s="367">
        <f t="shared" si="0"/>
        <v>125</v>
      </c>
      <c r="E32" s="368">
        <f t="shared" si="1"/>
        <v>75</v>
      </c>
      <c r="F32" s="368">
        <f t="shared" si="2"/>
        <v>0</v>
      </c>
      <c r="G32" s="368">
        <f t="shared" si="3"/>
        <v>0</v>
      </c>
      <c r="H32" s="368">
        <f t="shared" si="4"/>
        <v>0</v>
      </c>
      <c r="I32" s="368">
        <f t="shared" si="5"/>
        <v>0</v>
      </c>
      <c r="J32" s="368">
        <f t="shared" si="6"/>
        <v>0</v>
      </c>
      <c r="K32" s="368">
        <f t="shared" si="7"/>
        <v>0</v>
      </c>
      <c r="L32" s="368">
        <f t="shared" si="8"/>
        <v>0</v>
      </c>
      <c r="M32" s="369">
        <f t="shared" si="9"/>
        <v>0</v>
      </c>
      <c r="N32" s="370">
        <f t="shared" si="10"/>
        <v>200</v>
      </c>
      <c r="O32" s="468"/>
      <c r="P32" s="372">
        <f t="shared" si="11"/>
        <v>200</v>
      </c>
      <c r="Q32" s="373">
        <f t="shared" si="12"/>
        <v>29</v>
      </c>
      <c r="R32" s="414">
        <v>0</v>
      </c>
      <c r="S32" s="414">
        <v>0</v>
      </c>
      <c r="T32" s="414">
        <v>0</v>
      </c>
      <c r="U32" s="414">
        <v>0</v>
      </c>
      <c r="V32" s="414">
        <v>0</v>
      </c>
      <c r="W32" s="414">
        <v>0</v>
      </c>
      <c r="X32" s="414">
        <v>0</v>
      </c>
      <c r="Y32" s="414">
        <v>0</v>
      </c>
      <c r="Z32" s="113">
        <v>0</v>
      </c>
      <c r="AA32" s="114">
        <v>75</v>
      </c>
      <c r="AB32" s="114"/>
      <c r="AC32" s="469">
        <v>0</v>
      </c>
      <c r="AD32" s="124">
        <v>0</v>
      </c>
      <c r="AE32" s="414">
        <v>0</v>
      </c>
      <c r="AF32" s="470">
        <v>125</v>
      </c>
      <c r="AG32" s="414"/>
      <c r="AH32" s="124">
        <v>0</v>
      </c>
      <c r="AI32" s="124">
        <v>0</v>
      </c>
    </row>
    <row r="33" spans="1:35" ht="24" customHeight="1" x14ac:dyDescent="0.3">
      <c r="A33" s="379" t="s">
        <v>2360</v>
      </c>
      <c r="B33" s="365" t="s">
        <v>2361</v>
      </c>
      <c r="C33" s="456" t="s">
        <v>518</v>
      </c>
      <c r="D33" s="367">
        <f t="shared" si="0"/>
        <v>6</v>
      </c>
      <c r="E33" s="368">
        <f t="shared" si="1"/>
        <v>0</v>
      </c>
      <c r="F33" s="368">
        <f t="shared" si="2"/>
        <v>0</v>
      </c>
      <c r="G33" s="368">
        <f t="shared" si="3"/>
        <v>0</v>
      </c>
      <c r="H33" s="368">
        <f t="shared" si="4"/>
        <v>0</v>
      </c>
      <c r="I33" s="368">
        <f t="shared" si="5"/>
        <v>0</v>
      </c>
      <c r="J33" s="368">
        <f t="shared" si="6"/>
        <v>0</v>
      </c>
      <c r="K33" s="368">
        <f t="shared" si="7"/>
        <v>0</v>
      </c>
      <c r="L33" s="368">
        <f t="shared" si="8"/>
        <v>0</v>
      </c>
      <c r="M33" s="369">
        <f t="shared" si="9"/>
        <v>0</v>
      </c>
      <c r="N33" s="370">
        <f t="shared" si="10"/>
        <v>6</v>
      </c>
      <c r="O33" s="468"/>
      <c r="P33" s="372">
        <f t="shared" si="11"/>
        <v>6</v>
      </c>
      <c r="Q33" s="373">
        <f t="shared" si="12"/>
        <v>197</v>
      </c>
      <c r="R33" s="414">
        <v>0</v>
      </c>
      <c r="S33" s="414">
        <v>0</v>
      </c>
      <c r="T33" s="414">
        <v>0</v>
      </c>
      <c r="U33" s="414">
        <v>0</v>
      </c>
      <c r="V33" s="414">
        <v>0</v>
      </c>
      <c r="W33" s="414">
        <v>0</v>
      </c>
      <c r="X33" s="414">
        <v>0</v>
      </c>
      <c r="Y33" s="414">
        <v>0</v>
      </c>
      <c r="Z33" s="113">
        <v>6</v>
      </c>
      <c r="AA33" s="114">
        <v>0</v>
      </c>
      <c r="AB33" s="114"/>
      <c r="AC33" s="469">
        <v>0</v>
      </c>
      <c r="AD33" s="124">
        <v>0</v>
      </c>
      <c r="AE33" s="414">
        <v>0</v>
      </c>
      <c r="AF33" s="470"/>
      <c r="AG33" s="414"/>
      <c r="AH33" s="124">
        <v>0</v>
      </c>
      <c r="AI33" s="124">
        <v>0</v>
      </c>
    </row>
    <row r="34" spans="1:35" ht="24" customHeight="1" x14ac:dyDescent="0.3">
      <c r="A34" s="364" t="s">
        <v>2364</v>
      </c>
      <c r="B34" s="365" t="s">
        <v>2365</v>
      </c>
      <c r="C34" s="456" t="s">
        <v>266</v>
      </c>
      <c r="D34" s="367">
        <f t="shared" si="0"/>
        <v>600</v>
      </c>
      <c r="E34" s="368">
        <f t="shared" si="1"/>
        <v>140</v>
      </c>
      <c r="F34" s="368">
        <f t="shared" si="2"/>
        <v>70</v>
      </c>
      <c r="G34" s="368">
        <f t="shared" si="3"/>
        <v>0</v>
      </c>
      <c r="H34" s="368">
        <f t="shared" si="4"/>
        <v>0</v>
      </c>
      <c r="I34" s="368">
        <f t="shared" si="5"/>
        <v>0</v>
      </c>
      <c r="J34" s="368">
        <f t="shared" si="6"/>
        <v>0</v>
      </c>
      <c r="K34" s="368">
        <f t="shared" si="7"/>
        <v>0</v>
      </c>
      <c r="L34" s="368">
        <f t="shared" si="8"/>
        <v>0</v>
      </c>
      <c r="M34" s="369">
        <f t="shared" si="9"/>
        <v>0</v>
      </c>
      <c r="N34" s="370">
        <f t="shared" si="10"/>
        <v>810</v>
      </c>
      <c r="O34" s="468">
        <f>Nemzetközi!E197</f>
        <v>9</v>
      </c>
      <c r="P34" s="372">
        <f t="shared" si="11"/>
        <v>1710</v>
      </c>
      <c r="Q34" s="373">
        <f t="shared" si="12"/>
        <v>7</v>
      </c>
      <c r="R34" s="414">
        <v>0</v>
      </c>
      <c r="S34" s="414">
        <v>0</v>
      </c>
      <c r="T34" s="414">
        <v>0</v>
      </c>
      <c r="U34" s="414">
        <v>0</v>
      </c>
      <c r="V34" s="414">
        <v>0</v>
      </c>
      <c r="W34" s="414">
        <v>0</v>
      </c>
      <c r="X34" s="414">
        <v>0</v>
      </c>
      <c r="Y34" s="414">
        <v>0</v>
      </c>
      <c r="Z34" s="113">
        <v>0</v>
      </c>
      <c r="AA34" s="114">
        <v>0</v>
      </c>
      <c r="AB34" s="114"/>
      <c r="AC34" s="469">
        <v>0</v>
      </c>
      <c r="AD34" s="124">
        <v>600</v>
      </c>
      <c r="AE34" s="414">
        <v>0</v>
      </c>
      <c r="AF34" s="470"/>
      <c r="AG34" s="414"/>
      <c r="AH34" s="124">
        <v>70</v>
      </c>
      <c r="AI34" s="124">
        <v>140</v>
      </c>
    </row>
    <row r="35" spans="1:35" ht="24" customHeight="1" x14ac:dyDescent="0.3">
      <c r="A35" s="379" t="s">
        <v>2366</v>
      </c>
      <c r="B35" s="365" t="s">
        <v>2367</v>
      </c>
      <c r="C35" s="456" t="s">
        <v>2250</v>
      </c>
      <c r="D35" s="367">
        <f t="shared" si="0"/>
        <v>0</v>
      </c>
      <c r="E35" s="368">
        <f t="shared" si="1"/>
        <v>0</v>
      </c>
      <c r="F35" s="368">
        <f t="shared" si="2"/>
        <v>0</v>
      </c>
      <c r="G35" s="368">
        <f t="shared" si="3"/>
        <v>0</v>
      </c>
      <c r="H35" s="368">
        <f t="shared" si="4"/>
        <v>0</v>
      </c>
      <c r="I35" s="368">
        <f t="shared" si="5"/>
        <v>0</v>
      </c>
      <c r="J35" s="368">
        <f t="shared" si="6"/>
        <v>0</v>
      </c>
      <c r="K35" s="368">
        <f t="shared" si="7"/>
        <v>0</v>
      </c>
      <c r="L35" s="368">
        <f t="shared" si="8"/>
        <v>0</v>
      </c>
      <c r="M35" s="369">
        <f t="shared" si="9"/>
        <v>0</v>
      </c>
      <c r="N35" s="370">
        <f t="shared" si="10"/>
        <v>0</v>
      </c>
      <c r="O35" s="468"/>
      <c r="P35" s="372">
        <f t="shared" si="11"/>
        <v>0</v>
      </c>
      <c r="Q35" s="373" t="str">
        <f t="shared" si="12"/>
        <v/>
      </c>
      <c r="R35" s="390">
        <v>0</v>
      </c>
      <c r="S35" s="414">
        <v>0</v>
      </c>
      <c r="T35" s="414">
        <v>0</v>
      </c>
      <c r="U35" s="414">
        <v>0</v>
      </c>
      <c r="V35" s="414">
        <v>0</v>
      </c>
      <c r="W35" s="414">
        <v>0</v>
      </c>
      <c r="X35" s="414">
        <v>0</v>
      </c>
      <c r="Y35" s="414">
        <v>0</v>
      </c>
      <c r="Z35" s="385">
        <v>0</v>
      </c>
      <c r="AA35" s="114">
        <v>0</v>
      </c>
      <c r="AB35" s="114"/>
      <c r="AC35" s="469">
        <v>0</v>
      </c>
      <c r="AD35" s="389">
        <v>0</v>
      </c>
      <c r="AE35" s="390">
        <v>0</v>
      </c>
      <c r="AF35" s="470"/>
      <c r="AG35" s="390"/>
      <c r="AH35" s="389">
        <v>0</v>
      </c>
      <c r="AI35" s="389">
        <v>0</v>
      </c>
    </row>
    <row r="36" spans="1:35" ht="24" customHeight="1" x14ac:dyDescent="0.3">
      <c r="A36" s="379" t="s">
        <v>2371</v>
      </c>
      <c r="B36" s="365" t="s">
        <v>2372</v>
      </c>
      <c r="C36" s="456" t="s">
        <v>280</v>
      </c>
      <c r="D36" s="367">
        <f t="shared" si="0"/>
        <v>80</v>
      </c>
      <c r="E36" s="368">
        <f t="shared" si="1"/>
        <v>0</v>
      </c>
      <c r="F36" s="368">
        <f t="shared" si="2"/>
        <v>0</v>
      </c>
      <c r="G36" s="368">
        <f t="shared" si="3"/>
        <v>0</v>
      </c>
      <c r="H36" s="368">
        <f t="shared" si="4"/>
        <v>0</v>
      </c>
      <c r="I36" s="368">
        <f t="shared" si="5"/>
        <v>0</v>
      </c>
      <c r="J36" s="368">
        <f t="shared" si="6"/>
        <v>0</v>
      </c>
      <c r="K36" s="368">
        <f t="shared" si="7"/>
        <v>0</v>
      </c>
      <c r="L36" s="368">
        <f t="shared" si="8"/>
        <v>0</v>
      </c>
      <c r="M36" s="369">
        <f t="shared" si="9"/>
        <v>0</v>
      </c>
      <c r="N36" s="370">
        <f t="shared" si="10"/>
        <v>80</v>
      </c>
      <c r="O36" s="468"/>
      <c r="P36" s="372">
        <f t="shared" si="11"/>
        <v>80</v>
      </c>
      <c r="Q36" s="373">
        <f t="shared" si="12"/>
        <v>76</v>
      </c>
      <c r="R36" s="414">
        <v>0</v>
      </c>
      <c r="S36" s="414">
        <v>0</v>
      </c>
      <c r="T36" s="414">
        <v>0</v>
      </c>
      <c r="U36" s="414">
        <v>0</v>
      </c>
      <c r="V36" s="414">
        <v>0</v>
      </c>
      <c r="W36" s="414">
        <v>0</v>
      </c>
      <c r="X36" s="414">
        <v>0</v>
      </c>
      <c r="Y36" s="414">
        <v>0</v>
      </c>
      <c r="Z36" s="113">
        <v>0</v>
      </c>
      <c r="AA36" s="114">
        <v>0</v>
      </c>
      <c r="AB36" s="114"/>
      <c r="AC36" s="469">
        <v>0</v>
      </c>
      <c r="AD36" s="124">
        <v>0</v>
      </c>
      <c r="AE36" s="414">
        <v>0</v>
      </c>
      <c r="AF36" s="470"/>
      <c r="AG36" s="414"/>
      <c r="AH36" s="124">
        <v>0</v>
      </c>
      <c r="AI36" s="124">
        <v>80</v>
      </c>
    </row>
    <row r="37" spans="1:35" ht="24" customHeight="1" x14ac:dyDescent="0.3">
      <c r="A37" s="364" t="s">
        <v>2373</v>
      </c>
      <c r="B37" s="365" t="s">
        <v>2374</v>
      </c>
      <c r="C37" s="456" t="s">
        <v>1937</v>
      </c>
      <c r="D37" s="367">
        <f t="shared" si="0"/>
        <v>25</v>
      </c>
      <c r="E37" s="368">
        <f t="shared" si="1"/>
        <v>0</v>
      </c>
      <c r="F37" s="368">
        <f t="shared" si="2"/>
        <v>0</v>
      </c>
      <c r="G37" s="368">
        <f t="shared" si="3"/>
        <v>0</v>
      </c>
      <c r="H37" s="368">
        <f t="shared" si="4"/>
        <v>0</v>
      </c>
      <c r="I37" s="368">
        <f t="shared" si="5"/>
        <v>0</v>
      </c>
      <c r="J37" s="368">
        <f t="shared" si="6"/>
        <v>0</v>
      </c>
      <c r="K37" s="368">
        <f t="shared" si="7"/>
        <v>0</v>
      </c>
      <c r="L37" s="368">
        <f t="shared" si="8"/>
        <v>0</v>
      </c>
      <c r="M37" s="369">
        <f t="shared" si="9"/>
        <v>0</v>
      </c>
      <c r="N37" s="370">
        <f t="shared" si="10"/>
        <v>25</v>
      </c>
      <c r="O37" s="468"/>
      <c r="P37" s="372">
        <f t="shared" si="11"/>
        <v>25</v>
      </c>
      <c r="Q37" s="373">
        <f t="shared" si="12"/>
        <v>138</v>
      </c>
      <c r="R37" s="414">
        <v>0</v>
      </c>
      <c r="S37" s="414">
        <v>0</v>
      </c>
      <c r="T37" s="414">
        <v>0</v>
      </c>
      <c r="U37" s="414">
        <v>0</v>
      </c>
      <c r="V37" s="414">
        <v>0</v>
      </c>
      <c r="W37" s="414">
        <v>0</v>
      </c>
      <c r="X37" s="414">
        <v>0</v>
      </c>
      <c r="Y37" s="414">
        <v>0</v>
      </c>
      <c r="Z37" s="113">
        <v>0</v>
      </c>
      <c r="AA37" s="114">
        <v>25</v>
      </c>
      <c r="AB37" s="114"/>
      <c r="AC37" s="469">
        <v>0</v>
      </c>
      <c r="AD37" s="124">
        <v>0</v>
      </c>
      <c r="AE37" s="414">
        <v>0</v>
      </c>
      <c r="AF37" s="470"/>
      <c r="AG37" s="414"/>
      <c r="AH37" s="124">
        <v>0</v>
      </c>
      <c r="AI37" s="124">
        <v>0</v>
      </c>
    </row>
    <row r="38" spans="1:35" ht="24" customHeight="1" x14ac:dyDescent="0.3">
      <c r="A38" s="364" t="s">
        <v>2377</v>
      </c>
      <c r="B38" s="365" t="s">
        <v>2378</v>
      </c>
      <c r="C38" s="456" t="s">
        <v>2022</v>
      </c>
      <c r="D38" s="367">
        <f t="shared" si="0"/>
        <v>36</v>
      </c>
      <c r="E38" s="368">
        <f t="shared" si="1"/>
        <v>25</v>
      </c>
      <c r="F38" s="368">
        <f t="shared" si="2"/>
        <v>0</v>
      </c>
      <c r="G38" s="368">
        <f t="shared" si="3"/>
        <v>0</v>
      </c>
      <c r="H38" s="368">
        <f t="shared" si="4"/>
        <v>0</v>
      </c>
      <c r="I38" s="368">
        <f t="shared" si="5"/>
        <v>0</v>
      </c>
      <c r="J38" s="368">
        <f t="shared" si="6"/>
        <v>0</v>
      </c>
      <c r="K38" s="368">
        <f t="shared" si="7"/>
        <v>0</v>
      </c>
      <c r="L38" s="368">
        <f t="shared" si="8"/>
        <v>0</v>
      </c>
      <c r="M38" s="369">
        <f t="shared" si="9"/>
        <v>0</v>
      </c>
      <c r="N38" s="370">
        <f t="shared" si="10"/>
        <v>61</v>
      </c>
      <c r="O38" s="468"/>
      <c r="P38" s="372">
        <f t="shared" si="11"/>
        <v>61</v>
      </c>
      <c r="Q38" s="373">
        <f t="shared" si="12"/>
        <v>91</v>
      </c>
      <c r="R38" s="414">
        <v>0</v>
      </c>
      <c r="S38" s="414">
        <v>0</v>
      </c>
      <c r="T38" s="414">
        <v>0</v>
      </c>
      <c r="U38" s="414">
        <v>0</v>
      </c>
      <c r="V38" s="414">
        <v>0</v>
      </c>
      <c r="W38" s="414">
        <v>0</v>
      </c>
      <c r="X38" s="414">
        <v>0</v>
      </c>
      <c r="Y38" s="414">
        <v>0</v>
      </c>
      <c r="Z38" s="113">
        <v>0</v>
      </c>
      <c r="AA38" s="114">
        <v>25</v>
      </c>
      <c r="AB38" s="114"/>
      <c r="AC38" s="469">
        <v>0</v>
      </c>
      <c r="AD38" s="124">
        <v>0</v>
      </c>
      <c r="AE38" s="414">
        <v>0</v>
      </c>
      <c r="AF38" s="470">
        <v>36</v>
      </c>
      <c r="AG38" s="414"/>
      <c r="AH38" s="124">
        <v>0</v>
      </c>
      <c r="AI38" s="124">
        <v>0</v>
      </c>
    </row>
    <row r="39" spans="1:35" ht="24" customHeight="1" x14ac:dyDescent="0.3">
      <c r="A39" s="379" t="s">
        <v>2382</v>
      </c>
      <c r="B39" s="365" t="s">
        <v>2383</v>
      </c>
      <c r="C39" s="456" t="s">
        <v>358</v>
      </c>
      <c r="D39" s="367">
        <f t="shared" si="0"/>
        <v>54</v>
      </c>
      <c r="E39" s="368">
        <f t="shared" si="1"/>
        <v>0</v>
      </c>
      <c r="F39" s="368">
        <f t="shared" si="2"/>
        <v>0</v>
      </c>
      <c r="G39" s="368">
        <f t="shared" si="3"/>
        <v>0</v>
      </c>
      <c r="H39" s="368">
        <f t="shared" si="4"/>
        <v>0</v>
      </c>
      <c r="I39" s="368">
        <f t="shared" si="5"/>
        <v>0</v>
      </c>
      <c r="J39" s="368">
        <f t="shared" si="6"/>
        <v>0</v>
      </c>
      <c r="K39" s="368">
        <f t="shared" si="7"/>
        <v>0</v>
      </c>
      <c r="L39" s="368">
        <f t="shared" si="8"/>
        <v>0</v>
      </c>
      <c r="M39" s="369">
        <f t="shared" si="9"/>
        <v>0</v>
      </c>
      <c r="N39" s="370">
        <f t="shared" si="10"/>
        <v>54</v>
      </c>
      <c r="O39" s="468"/>
      <c r="P39" s="372">
        <f t="shared" si="11"/>
        <v>54</v>
      </c>
      <c r="Q39" s="373">
        <f t="shared" si="12"/>
        <v>100</v>
      </c>
      <c r="R39" s="390">
        <v>0</v>
      </c>
      <c r="S39" s="414">
        <v>0</v>
      </c>
      <c r="T39" s="414">
        <v>0</v>
      </c>
      <c r="U39" s="414">
        <v>0</v>
      </c>
      <c r="V39" s="414">
        <v>0</v>
      </c>
      <c r="W39" s="414">
        <v>0</v>
      </c>
      <c r="X39" s="414">
        <v>0</v>
      </c>
      <c r="Y39" s="414">
        <v>0</v>
      </c>
      <c r="Z39" s="113">
        <v>0</v>
      </c>
      <c r="AA39" s="114">
        <v>0</v>
      </c>
      <c r="AB39" s="114"/>
      <c r="AC39" s="469">
        <v>0</v>
      </c>
      <c r="AD39" s="389">
        <v>0</v>
      </c>
      <c r="AE39" s="414">
        <v>0</v>
      </c>
      <c r="AF39" s="470">
        <v>54</v>
      </c>
      <c r="AG39" s="414"/>
      <c r="AH39" s="124">
        <v>0</v>
      </c>
      <c r="AI39" s="124">
        <v>0</v>
      </c>
    </row>
    <row r="40" spans="1:35" ht="24" customHeight="1" x14ac:dyDescent="0.3">
      <c r="A40" s="379" t="s">
        <v>2386</v>
      </c>
      <c r="B40" s="365" t="s">
        <v>2387</v>
      </c>
      <c r="C40" s="456" t="s">
        <v>2388</v>
      </c>
      <c r="D40" s="367">
        <f t="shared" si="0"/>
        <v>0</v>
      </c>
      <c r="E40" s="368">
        <f t="shared" si="1"/>
        <v>0</v>
      </c>
      <c r="F40" s="368">
        <f t="shared" si="2"/>
        <v>0</v>
      </c>
      <c r="G40" s="368">
        <f t="shared" si="3"/>
        <v>0</v>
      </c>
      <c r="H40" s="368">
        <f t="shared" si="4"/>
        <v>0</v>
      </c>
      <c r="I40" s="368">
        <f t="shared" si="5"/>
        <v>0</v>
      </c>
      <c r="J40" s="368">
        <f t="shared" si="6"/>
        <v>0</v>
      </c>
      <c r="K40" s="368">
        <f t="shared" si="7"/>
        <v>0</v>
      </c>
      <c r="L40" s="368">
        <f t="shared" si="8"/>
        <v>0</v>
      </c>
      <c r="M40" s="369">
        <f t="shared" si="9"/>
        <v>0</v>
      </c>
      <c r="N40" s="370">
        <f t="shared" si="10"/>
        <v>0</v>
      </c>
      <c r="O40" s="468"/>
      <c r="P40" s="372">
        <f t="shared" si="11"/>
        <v>0</v>
      </c>
      <c r="Q40" s="373" t="str">
        <f t="shared" si="12"/>
        <v/>
      </c>
      <c r="R40" s="414">
        <v>0</v>
      </c>
      <c r="S40" s="414">
        <v>0</v>
      </c>
      <c r="T40" s="414">
        <v>0</v>
      </c>
      <c r="U40" s="414">
        <v>0</v>
      </c>
      <c r="V40" s="414">
        <v>0</v>
      </c>
      <c r="W40" s="414">
        <v>0</v>
      </c>
      <c r="X40" s="414">
        <v>0</v>
      </c>
      <c r="Y40" s="414">
        <v>0</v>
      </c>
      <c r="Z40" s="113">
        <v>0</v>
      </c>
      <c r="AA40" s="114">
        <v>0</v>
      </c>
      <c r="AB40" s="114"/>
      <c r="AC40" s="469">
        <v>0</v>
      </c>
      <c r="AD40" s="124">
        <v>0</v>
      </c>
      <c r="AE40" s="414">
        <v>0</v>
      </c>
      <c r="AF40" s="470"/>
      <c r="AG40" s="414"/>
      <c r="AH40" s="124">
        <v>0</v>
      </c>
      <c r="AI40" s="124">
        <v>0</v>
      </c>
    </row>
    <row r="41" spans="1:35" ht="24" customHeight="1" x14ac:dyDescent="0.3">
      <c r="A41" s="364" t="s">
        <v>2392</v>
      </c>
      <c r="B41" s="365" t="s">
        <v>2393</v>
      </c>
      <c r="C41" s="456" t="s">
        <v>2388</v>
      </c>
      <c r="D41" s="367">
        <f t="shared" si="0"/>
        <v>0</v>
      </c>
      <c r="E41" s="368">
        <f t="shared" si="1"/>
        <v>0</v>
      </c>
      <c r="F41" s="368">
        <f t="shared" si="2"/>
        <v>0</v>
      </c>
      <c r="G41" s="368">
        <f t="shared" si="3"/>
        <v>0</v>
      </c>
      <c r="H41" s="368">
        <f t="shared" si="4"/>
        <v>0</v>
      </c>
      <c r="I41" s="368">
        <f t="shared" si="5"/>
        <v>0</v>
      </c>
      <c r="J41" s="368">
        <f t="shared" si="6"/>
        <v>0</v>
      </c>
      <c r="K41" s="368">
        <f t="shared" si="7"/>
        <v>0</v>
      </c>
      <c r="L41" s="368">
        <f t="shared" si="8"/>
        <v>0</v>
      </c>
      <c r="M41" s="369">
        <f t="shared" si="9"/>
        <v>0</v>
      </c>
      <c r="N41" s="370">
        <f t="shared" si="10"/>
        <v>0</v>
      </c>
      <c r="O41" s="468"/>
      <c r="P41" s="372">
        <f t="shared" si="11"/>
        <v>0</v>
      </c>
      <c r="Q41" s="373" t="str">
        <f t="shared" si="12"/>
        <v/>
      </c>
      <c r="R41" s="390">
        <v>0</v>
      </c>
      <c r="S41" s="414">
        <v>0</v>
      </c>
      <c r="T41" s="414">
        <v>0</v>
      </c>
      <c r="U41" s="414">
        <v>0</v>
      </c>
      <c r="V41" s="414">
        <v>0</v>
      </c>
      <c r="W41" s="414">
        <v>0</v>
      </c>
      <c r="X41" s="414">
        <v>0</v>
      </c>
      <c r="Y41" s="414">
        <v>0</v>
      </c>
      <c r="Z41" s="113">
        <v>0</v>
      </c>
      <c r="AA41" s="114">
        <v>0</v>
      </c>
      <c r="AB41" s="114"/>
      <c r="AC41" s="469">
        <v>0</v>
      </c>
      <c r="AD41" s="389">
        <v>0</v>
      </c>
      <c r="AE41" s="390">
        <v>0</v>
      </c>
      <c r="AF41" s="470"/>
      <c r="AG41" s="414"/>
      <c r="AH41" s="389">
        <v>0</v>
      </c>
      <c r="AI41" s="389">
        <v>0</v>
      </c>
    </row>
    <row r="42" spans="1:35" ht="24" customHeight="1" x14ac:dyDescent="0.3">
      <c r="A42" s="379" t="s">
        <v>2396</v>
      </c>
      <c r="B42" s="365" t="s">
        <v>2397</v>
      </c>
      <c r="C42" s="456" t="s">
        <v>437</v>
      </c>
      <c r="D42" s="367">
        <f t="shared" si="0"/>
        <v>0</v>
      </c>
      <c r="E42" s="368">
        <f t="shared" si="1"/>
        <v>0</v>
      </c>
      <c r="F42" s="368">
        <f t="shared" si="2"/>
        <v>0</v>
      </c>
      <c r="G42" s="368">
        <f t="shared" si="3"/>
        <v>0</v>
      </c>
      <c r="H42" s="368">
        <f t="shared" si="4"/>
        <v>0</v>
      </c>
      <c r="I42" s="368">
        <f t="shared" si="5"/>
        <v>0</v>
      </c>
      <c r="J42" s="368">
        <f t="shared" si="6"/>
        <v>0</v>
      </c>
      <c r="K42" s="368">
        <f t="shared" si="7"/>
        <v>0</v>
      </c>
      <c r="L42" s="368">
        <f t="shared" si="8"/>
        <v>0</v>
      </c>
      <c r="M42" s="369">
        <f t="shared" si="9"/>
        <v>0</v>
      </c>
      <c r="N42" s="370">
        <f t="shared" si="10"/>
        <v>0</v>
      </c>
      <c r="O42" s="468"/>
      <c r="P42" s="372">
        <f t="shared" si="11"/>
        <v>0</v>
      </c>
      <c r="Q42" s="373" t="str">
        <f t="shared" si="12"/>
        <v/>
      </c>
      <c r="R42" s="414">
        <v>0</v>
      </c>
      <c r="S42" s="414">
        <v>0</v>
      </c>
      <c r="T42" s="414">
        <v>0</v>
      </c>
      <c r="U42" s="414">
        <v>0</v>
      </c>
      <c r="V42" s="414">
        <v>0</v>
      </c>
      <c r="W42" s="414">
        <v>0</v>
      </c>
      <c r="X42" s="414">
        <v>0</v>
      </c>
      <c r="Y42" s="414">
        <v>0</v>
      </c>
      <c r="Z42" s="385">
        <v>0</v>
      </c>
      <c r="AA42" s="471">
        <v>0</v>
      </c>
      <c r="AB42" s="471"/>
      <c r="AC42" s="472">
        <v>0</v>
      </c>
      <c r="AD42" s="124">
        <v>0</v>
      </c>
      <c r="AE42" s="414">
        <v>0</v>
      </c>
      <c r="AF42" s="473"/>
      <c r="AG42" s="390"/>
      <c r="AH42" s="124">
        <v>0</v>
      </c>
      <c r="AI42" s="124">
        <v>0</v>
      </c>
    </row>
    <row r="43" spans="1:35" ht="24" customHeight="1" x14ac:dyDescent="0.3">
      <c r="A43" s="364" t="s">
        <v>2399</v>
      </c>
      <c r="B43" s="365" t="s">
        <v>2400</v>
      </c>
      <c r="C43" s="456" t="s">
        <v>343</v>
      </c>
      <c r="D43" s="367">
        <f t="shared" si="0"/>
        <v>0</v>
      </c>
      <c r="E43" s="368">
        <f t="shared" si="1"/>
        <v>0</v>
      </c>
      <c r="F43" s="368">
        <f t="shared" si="2"/>
        <v>0</v>
      </c>
      <c r="G43" s="368">
        <f t="shared" si="3"/>
        <v>0</v>
      </c>
      <c r="H43" s="368">
        <f t="shared" si="4"/>
        <v>0</v>
      </c>
      <c r="I43" s="368">
        <f t="shared" si="5"/>
        <v>0</v>
      </c>
      <c r="J43" s="368">
        <f t="shared" si="6"/>
        <v>0</v>
      </c>
      <c r="K43" s="368">
        <f t="shared" si="7"/>
        <v>0</v>
      </c>
      <c r="L43" s="368">
        <f t="shared" si="8"/>
        <v>0</v>
      </c>
      <c r="M43" s="369">
        <f t="shared" si="9"/>
        <v>0</v>
      </c>
      <c r="N43" s="370">
        <f t="shared" si="10"/>
        <v>0</v>
      </c>
      <c r="O43" s="468"/>
      <c r="P43" s="372">
        <f t="shared" si="11"/>
        <v>0</v>
      </c>
      <c r="Q43" s="373" t="str">
        <f t="shared" si="12"/>
        <v/>
      </c>
      <c r="R43" s="414">
        <v>0</v>
      </c>
      <c r="S43" s="414">
        <v>0</v>
      </c>
      <c r="T43" s="414">
        <v>0</v>
      </c>
      <c r="U43" s="414">
        <v>0</v>
      </c>
      <c r="V43" s="414">
        <v>0</v>
      </c>
      <c r="W43" s="414">
        <v>0</v>
      </c>
      <c r="X43" s="414">
        <v>0</v>
      </c>
      <c r="Y43" s="414">
        <v>0</v>
      </c>
      <c r="Z43" s="113">
        <v>0</v>
      </c>
      <c r="AA43" s="471">
        <v>0</v>
      </c>
      <c r="AB43" s="471"/>
      <c r="AC43" s="472">
        <v>0</v>
      </c>
      <c r="AD43" s="124">
        <v>0</v>
      </c>
      <c r="AE43" s="414">
        <v>0</v>
      </c>
      <c r="AF43" s="473"/>
      <c r="AG43" s="414"/>
      <c r="AH43" s="124">
        <v>0</v>
      </c>
      <c r="AI43" s="124">
        <v>0</v>
      </c>
    </row>
    <row r="44" spans="1:35" ht="24" customHeight="1" x14ac:dyDescent="0.3">
      <c r="A44" s="379" t="s">
        <v>2404</v>
      </c>
      <c r="B44" s="365" t="s">
        <v>2405</v>
      </c>
      <c r="C44" s="456" t="s">
        <v>160</v>
      </c>
      <c r="D44" s="367">
        <f t="shared" si="0"/>
        <v>0</v>
      </c>
      <c r="E44" s="368">
        <f t="shared" si="1"/>
        <v>0</v>
      </c>
      <c r="F44" s="368">
        <f t="shared" si="2"/>
        <v>0</v>
      </c>
      <c r="G44" s="368">
        <f t="shared" si="3"/>
        <v>0</v>
      </c>
      <c r="H44" s="368">
        <f t="shared" si="4"/>
        <v>0</v>
      </c>
      <c r="I44" s="368">
        <f t="shared" si="5"/>
        <v>0</v>
      </c>
      <c r="J44" s="368">
        <f t="shared" si="6"/>
        <v>0</v>
      </c>
      <c r="K44" s="368">
        <f t="shared" si="7"/>
        <v>0</v>
      </c>
      <c r="L44" s="368">
        <f t="shared" si="8"/>
        <v>0</v>
      </c>
      <c r="M44" s="369">
        <f t="shared" si="9"/>
        <v>0</v>
      </c>
      <c r="N44" s="370">
        <f t="shared" si="10"/>
        <v>0</v>
      </c>
      <c r="O44" s="468"/>
      <c r="P44" s="372">
        <f t="shared" si="11"/>
        <v>0</v>
      </c>
      <c r="Q44" s="373" t="str">
        <f t="shared" si="12"/>
        <v/>
      </c>
      <c r="R44" s="390">
        <v>0</v>
      </c>
      <c r="S44" s="414">
        <v>0</v>
      </c>
      <c r="T44" s="414">
        <v>0</v>
      </c>
      <c r="U44" s="414">
        <v>0</v>
      </c>
      <c r="V44" s="414">
        <v>0</v>
      </c>
      <c r="W44" s="414">
        <v>0</v>
      </c>
      <c r="X44" s="414">
        <v>0</v>
      </c>
      <c r="Y44" s="414">
        <v>0</v>
      </c>
      <c r="Z44" s="113">
        <v>0</v>
      </c>
      <c r="AA44" s="114">
        <v>0</v>
      </c>
      <c r="AB44" s="114"/>
      <c r="AC44" s="469">
        <v>0</v>
      </c>
      <c r="AD44" s="389">
        <v>0</v>
      </c>
      <c r="AE44" s="390">
        <v>0</v>
      </c>
      <c r="AF44" s="470"/>
      <c r="AG44" s="414"/>
      <c r="AH44" s="389">
        <v>0</v>
      </c>
      <c r="AI44" s="389">
        <v>0</v>
      </c>
    </row>
    <row r="45" spans="1:35" ht="24" customHeight="1" x14ac:dyDescent="0.3">
      <c r="A45" s="379" t="s">
        <v>1321</v>
      </c>
      <c r="B45" s="365" t="s">
        <v>1322</v>
      </c>
      <c r="C45" s="456" t="s">
        <v>139</v>
      </c>
      <c r="D45" s="367">
        <f t="shared" si="0"/>
        <v>0</v>
      </c>
      <c r="E45" s="368">
        <f t="shared" si="1"/>
        <v>0</v>
      </c>
      <c r="F45" s="368">
        <f t="shared" si="2"/>
        <v>0</v>
      </c>
      <c r="G45" s="368">
        <f t="shared" si="3"/>
        <v>0</v>
      </c>
      <c r="H45" s="368">
        <f t="shared" si="4"/>
        <v>0</v>
      </c>
      <c r="I45" s="368">
        <f t="shared" si="5"/>
        <v>0</v>
      </c>
      <c r="J45" s="368">
        <f t="shared" si="6"/>
        <v>0</v>
      </c>
      <c r="K45" s="368">
        <f t="shared" si="7"/>
        <v>0</v>
      </c>
      <c r="L45" s="368">
        <f t="shared" si="8"/>
        <v>0</v>
      </c>
      <c r="M45" s="369">
        <f t="shared" si="9"/>
        <v>0</v>
      </c>
      <c r="N45" s="370">
        <f t="shared" si="10"/>
        <v>0</v>
      </c>
      <c r="O45" s="468"/>
      <c r="P45" s="372">
        <f t="shared" si="11"/>
        <v>0</v>
      </c>
      <c r="Q45" s="373" t="str">
        <f t="shared" si="12"/>
        <v/>
      </c>
      <c r="R45" s="414">
        <v>0</v>
      </c>
      <c r="S45" s="414">
        <v>0</v>
      </c>
      <c r="T45" s="414">
        <v>0</v>
      </c>
      <c r="U45" s="414">
        <v>0</v>
      </c>
      <c r="V45" s="414">
        <v>0</v>
      </c>
      <c r="W45" s="414">
        <v>0</v>
      </c>
      <c r="X45" s="414">
        <v>0</v>
      </c>
      <c r="Y45" s="414">
        <v>0</v>
      </c>
      <c r="Z45" s="113">
        <v>0</v>
      </c>
      <c r="AA45" s="114">
        <v>0</v>
      </c>
      <c r="AB45" s="114"/>
      <c r="AC45" s="469">
        <v>0</v>
      </c>
      <c r="AD45" s="124">
        <v>0</v>
      </c>
      <c r="AE45" s="414">
        <v>0</v>
      </c>
      <c r="AF45" s="470"/>
      <c r="AG45" s="414"/>
      <c r="AH45" s="124">
        <v>0</v>
      </c>
      <c r="AI45" s="124">
        <v>0</v>
      </c>
    </row>
    <row r="46" spans="1:35" ht="24" customHeight="1" x14ac:dyDescent="0.3">
      <c r="A46" s="379" t="s">
        <v>2410</v>
      </c>
      <c r="B46" s="365" t="s">
        <v>2411</v>
      </c>
      <c r="C46" s="456" t="s">
        <v>2298</v>
      </c>
      <c r="D46" s="367">
        <f t="shared" si="0"/>
        <v>0</v>
      </c>
      <c r="E46" s="368">
        <f t="shared" si="1"/>
        <v>0</v>
      </c>
      <c r="F46" s="368">
        <f t="shared" si="2"/>
        <v>0</v>
      </c>
      <c r="G46" s="368">
        <f t="shared" si="3"/>
        <v>0</v>
      </c>
      <c r="H46" s="368">
        <f t="shared" si="4"/>
        <v>0</v>
      </c>
      <c r="I46" s="368">
        <f t="shared" si="5"/>
        <v>0</v>
      </c>
      <c r="J46" s="368">
        <f t="shared" si="6"/>
        <v>0</v>
      </c>
      <c r="K46" s="368">
        <f t="shared" si="7"/>
        <v>0</v>
      </c>
      <c r="L46" s="368">
        <f t="shared" si="8"/>
        <v>0</v>
      </c>
      <c r="M46" s="369">
        <f t="shared" si="9"/>
        <v>0</v>
      </c>
      <c r="N46" s="370">
        <f t="shared" si="10"/>
        <v>0</v>
      </c>
      <c r="O46" s="468"/>
      <c r="P46" s="372">
        <f t="shared" si="11"/>
        <v>0</v>
      </c>
      <c r="Q46" s="373" t="str">
        <f t="shared" si="12"/>
        <v/>
      </c>
      <c r="R46" s="414">
        <v>0</v>
      </c>
      <c r="S46" s="414">
        <v>0</v>
      </c>
      <c r="T46" s="414">
        <v>0</v>
      </c>
      <c r="U46" s="414">
        <v>0</v>
      </c>
      <c r="V46" s="414">
        <v>0</v>
      </c>
      <c r="W46" s="414">
        <v>0</v>
      </c>
      <c r="X46" s="414">
        <v>0</v>
      </c>
      <c r="Y46" s="414">
        <v>0</v>
      </c>
      <c r="Z46" s="113">
        <v>0</v>
      </c>
      <c r="AA46" s="114">
        <v>0</v>
      </c>
      <c r="AB46" s="114"/>
      <c r="AC46" s="469">
        <v>0</v>
      </c>
      <c r="AD46" s="124">
        <v>0</v>
      </c>
      <c r="AE46" s="414">
        <v>0</v>
      </c>
      <c r="AF46" s="470"/>
      <c r="AG46" s="414"/>
      <c r="AH46" s="124">
        <v>0</v>
      </c>
      <c r="AI46" s="124">
        <v>0</v>
      </c>
    </row>
    <row r="47" spans="1:35" ht="24" customHeight="1" x14ac:dyDescent="0.3">
      <c r="A47" s="364" t="s">
        <v>2415</v>
      </c>
      <c r="B47" s="365" t="s">
        <v>2416</v>
      </c>
      <c r="C47" s="456" t="s">
        <v>131</v>
      </c>
      <c r="D47" s="367">
        <f t="shared" si="0"/>
        <v>0</v>
      </c>
      <c r="E47" s="368">
        <f t="shared" si="1"/>
        <v>0</v>
      </c>
      <c r="F47" s="368">
        <f t="shared" si="2"/>
        <v>0</v>
      </c>
      <c r="G47" s="368">
        <f t="shared" si="3"/>
        <v>0</v>
      </c>
      <c r="H47" s="368">
        <f t="shared" si="4"/>
        <v>0</v>
      </c>
      <c r="I47" s="368">
        <f t="shared" si="5"/>
        <v>0</v>
      </c>
      <c r="J47" s="368">
        <f t="shared" si="6"/>
        <v>0</v>
      </c>
      <c r="K47" s="368">
        <f t="shared" si="7"/>
        <v>0</v>
      </c>
      <c r="L47" s="368">
        <f t="shared" si="8"/>
        <v>0</v>
      </c>
      <c r="M47" s="369">
        <f t="shared" si="9"/>
        <v>0</v>
      </c>
      <c r="N47" s="370">
        <f t="shared" si="10"/>
        <v>0</v>
      </c>
      <c r="O47" s="468"/>
      <c r="P47" s="372">
        <f t="shared" si="11"/>
        <v>0</v>
      </c>
      <c r="Q47" s="373" t="str">
        <f t="shared" si="12"/>
        <v/>
      </c>
      <c r="R47" s="390">
        <v>0</v>
      </c>
      <c r="S47" s="414">
        <v>0</v>
      </c>
      <c r="T47" s="414">
        <v>0</v>
      </c>
      <c r="U47" s="414">
        <v>0</v>
      </c>
      <c r="V47" s="414">
        <v>0</v>
      </c>
      <c r="W47" s="414">
        <v>0</v>
      </c>
      <c r="X47" s="414">
        <v>0</v>
      </c>
      <c r="Y47" s="414">
        <v>0</v>
      </c>
      <c r="Z47" s="385">
        <v>0</v>
      </c>
      <c r="AA47" s="114">
        <v>0</v>
      </c>
      <c r="AB47" s="114"/>
      <c r="AC47" s="469">
        <v>0</v>
      </c>
      <c r="AD47" s="389">
        <v>0</v>
      </c>
      <c r="AE47" s="390">
        <v>0</v>
      </c>
      <c r="AF47" s="470"/>
      <c r="AG47" s="390"/>
      <c r="AH47" s="389">
        <v>0</v>
      </c>
      <c r="AI47" s="389">
        <v>0</v>
      </c>
    </row>
    <row r="48" spans="1:35" ht="24" customHeight="1" x14ac:dyDescent="0.3">
      <c r="A48" s="379" t="s">
        <v>2418</v>
      </c>
      <c r="B48" s="365" t="s">
        <v>2419</v>
      </c>
      <c r="C48" s="456" t="s">
        <v>124</v>
      </c>
      <c r="D48" s="367">
        <f t="shared" si="0"/>
        <v>16</v>
      </c>
      <c r="E48" s="368">
        <f t="shared" si="1"/>
        <v>0</v>
      </c>
      <c r="F48" s="368">
        <f t="shared" si="2"/>
        <v>0</v>
      </c>
      <c r="G48" s="368">
        <f t="shared" si="3"/>
        <v>0</v>
      </c>
      <c r="H48" s="368">
        <f t="shared" si="4"/>
        <v>0</v>
      </c>
      <c r="I48" s="368">
        <f t="shared" si="5"/>
        <v>0</v>
      </c>
      <c r="J48" s="368">
        <f t="shared" si="6"/>
        <v>0</v>
      </c>
      <c r="K48" s="368">
        <f t="shared" si="7"/>
        <v>0</v>
      </c>
      <c r="L48" s="368">
        <f t="shared" si="8"/>
        <v>0</v>
      </c>
      <c r="M48" s="369">
        <f t="shared" si="9"/>
        <v>0</v>
      </c>
      <c r="N48" s="370">
        <f t="shared" si="10"/>
        <v>16</v>
      </c>
      <c r="O48" s="468"/>
      <c r="P48" s="372">
        <f t="shared" si="11"/>
        <v>16</v>
      </c>
      <c r="Q48" s="373">
        <f t="shared" si="12"/>
        <v>169</v>
      </c>
      <c r="R48" s="414">
        <v>0</v>
      </c>
      <c r="S48" s="414">
        <v>0</v>
      </c>
      <c r="T48" s="414">
        <v>0</v>
      </c>
      <c r="U48" s="414">
        <v>0</v>
      </c>
      <c r="V48" s="414">
        <v>0</v>
      </c>
      <c r="W48" s="414">
        <v>0</v>
      </c>
      <c r="X48" s="414">
        <v>0</v>
      </c>
      <c r="Y48" s="414">
        <v>0</v>
      </c>
      <c r="Z48" s="113">
        <v>16</v>
      </c>
      <c r="AA48" s="471">
        <v>0</v>
      </c>
      <c r="AB48" s="471"/>
      <c r="AC48" s="472">
        <v>0</v>
      </c>
      <c r="AD48" s="124">
        <v>0</v>
      </c>
      <c r="AE48" s="414">
        <v>0</v>
      </c>
      <c r="AF48" s="473"/>
      <c r="AG48" s="414"/>
      <c r="AH48" s="124">
        <v>0</v>
      </c>
      <c r="AI48" s="124">
        <v>0</v>
      </c>
    </row>
    <row r="49" spans="1:35" ht="24" customHeight="1" x14ac:dyDescent="0.3">
      <c r="A49" s="379" t="s">
        <v>2423</v>
      </c>
      <c r="B49" s="365" t="s">
        <v>2424</v>
      </c>
      <c r="C49" s="456" t="s">
        <v>343</v>
      </c>
      <c r="D49" s="367">
        <f t="shared" si="0"/>
        <v>5</v>
      </c>
      <c r="E49" s="368">
        <f t="shared" si="1"/>
        <v>0</v>
      </c>
      <c r="F49" s="368">
        <f t="shared" si="2"/>
        <v>0</v>
      </c>
      <c r="G49" s="368">
        <f t="shared" si="3"/>
        <v>0</v>
      </c>
      <c r="H49" s="368">
        <f t="shared" si="4"/>
        <v>0</v>
      </c>
      <c r="I49" s="368">
        <f t="shared" si="5"/>
        <v>0</v>
      </c>
      <c r="J49" s="368">
        <f t="shared" si="6"/>
        <v>0</v>
      </c>
      <c r="K49" s="368">
        <f t="shared" si="7"/>
        <v>0</v>
      </c>
      <c r="L49" s="368">
        <f t="shared" si="8"/>
        <v>0</v>
      </c>
      <c r="M49" s="369">
        <f t="shared" si="9"/>
        <v>0</v>
      </c>
      <c r="N49" s="370">
        <f t="shared" si="10"/>
        <v>5</v>
      </c>
      <c r="O49" s="468"/>
      <c r="P49" s="372">
        <f t="shared" si="11"/>
        <v>5</v>
      </c>
      <c r="Q49" s="373">
        <f t="shared" si="12"/>
        <v>210</v>
      </c>
      <c r="R49" s="414">
        <v>0</v>
      </c>
      <c r="S49" s="414">
        <v>0</v>
      </c>
      <c r="T49" s="414">
        <v>0</v>
      </c>
      <c r="U49" s="414">
        <v>0</v>
      </c>
      <c r="V49" s="414">
        <v>0</v>
      </c>
      <c r="W49" s="414">
        <v>0</v>
      </c>
      <c r="X49" s="414">
        <v>0</v>
      </c>
      <c r="Y49" s="414">
        <v>0</v>
      </c>
      <c r="Z49" s="113">
        <v>5</v>
      </c>
      <c r="AA49" s="114">
        <v>0</v>
      </c>
      <c r="AB49" s="114"/>
      <c r="AC49" s="469">
        <v>0</v>
      </c>
      <c r="AD49" s="124">
        <v>0</v>
      </c>
      <c r="AE49" s="414">
        <v>0</v>
      </c>
      <c r="AF49" s="470"/>
      <c r="AG49" s="414"/>
      <c r="AH49" s="124">
        <v>0</v>
      </c>
      <c r="AI49" s="124">
        <v>0</v>
      </c>
    </row>
    <row r="50" spans="1:35" ht="24" customHeight="1" x14ac:dyDescent="0.3">
      <c r="A50" s="364" t="s">
        <v>2427</v>
      </c>
      <c r="B50" s="365" t="s">
        <v>2429</v>
      </c>
      <c r="C50" s="456" t="s">
        <v>163</v>
      </c>
      <c r="D50" s="367">
        <f t="shared" si="0"/>
        <v>18</v>
      </c>
      <c r="E50" s="368">
        <f t="shared" si="1"/>
        <v>0</v>
      </c>
      <c r="F50" s="368">
        <f t="shared" si="2"/>
        <v>0</v>
      </c>
      <c r="G50" s="368">
        <f t="shared" si="3"/>
        <v>0</v>
      </c>
      <c r="H50" s="368">
        <f t="shared" si="4"/>
        <v>0</v>
      </c>
      <c r="I50" s="368">
        <f t="shared" si="5"/>
        <v>0</v>
      </c>
      <c r="J50" s="368">
        <f t="shared" si="6"/>
        <v>0</v>
      </c>
      <c r="K50" s="368">
        <f t="shared" si="7"/>
        <v>0</v>
      </c>
      <c r="L50" s="368">
        <f t="shared" si="8"/>
        <v>0</v>
      </c>
      <c r="M50" s="369">
        <f t="shared" si="9"/>
        <v>0</v>
      </c>
      <c r="N50" s="370">
        <f t="shared" si="10"/>
        <v>18</v>
      </c>
      <c r="O50" s="468"/>
      <c r="P50" s="372">
        <f t="shared" si="11"/>
        <v>18</v>
      </c>
      <c r="Q50" s="373">
        <f t="shared" si="12"/>
        <v>158</v>
      </c>
      <c r="R50" s="414">
        <v>0</v>
      </c>
      <c r="S50" s="414">
        <v>0</v>
      </c>
      <c r="T50" s="414">
        <v>0</v>
      </c>
      <c r="U50" s="414">
        <v>0</v>
      </c>
      <c r="V50" s="414">
        <v>0</v>
      </c>
      <c r="W50" s="414">
        <v>0</v>
      </c>
      <c r="X50" s="414">
        <v>0</v>
      </c>
      <c r="Y50" s="414">
        <v>0</v>
      </c>
      <c r="Z50" s="113">
        <v>0</v>
      </c>
      <c r="AA50" s="114">
        <v>18</v>
      </c>
      <c r="AB50" s="114"/>
      <c r="AC50" s="469">
        <v>0</v>
      </c>
      <c r="AD50" s="124">
        <v>0</v>
      </c>
      <c r="AE50" s="414">
        <v>0</v>
      </c>
      <c r="AF50" s="470"/>
      <c r="AG50" s="414"/>
      <c r="AH50" s="124">
        <v>0</v>
      </c>
      <c r="AI50" s="124">
        <v>0</v>
      </c>
    </row>
    <row r="51" spans="1:35" ht="24" customHeight="1" x14ac:dyDescent="0.3">
      <c r="A51" s="379" t="s">
        <v>2434</v>
      </c>
      <c r="B51" s="365" t="s">
        <v>2435</v>
      </c>
      <c r="C51" s="456" t="s">
        <v>2298</v>
      </c>
      <c r="D51" s="367">
        <f t="shared" si="0"/>
        <v>0</v>
      </c>
      <c r="E51" s="368">
        <f t="shared" si="1"/>
        <v>0</v>
      </c>
      <c r="F51" s="368">
        <f t="shared" si="2"/>
        <v>0</v>
      </c>
      <c r="G51" s="368">
        <f t="shared" si="3"/>
        <v>0</v>
      </c>
      <c r="H51" s="368">
        <f t="shared" si="4"/>
        <v>0</v>
      </c>
      <c r="I51" s="368">
        <f t="shared" si="5"/>
        <v>0</v>
      </c>
      <c r="J51" s="368">
        <f t="shared" si="6"/>
        <v>0</v>
      </c>
      <c r="K51" s="368">
        <f t="shared" si="7"/>
        <v>0</v>
      </c>
      <c r="L51" s="368">
        <f t="shared" si="8"/>
        <v>0</v>
      </c>
      <c r="M51" s="369">
        <f t="shared" si="9"/>
        <v>0</v>
      </c>
      <c r="N51" s="370">
        <f t="shared" si="10"/>
        <v>0</v>
      </c>
      <c r="O51" s="468"/>
      <c r="P51" s="372">
        <f t="shared" si="11"/>
        <v>0</v>
      </c>
      <c r="Q51" s="373" t="str">
        <f t="shared" si="12"/>
        <v/>
      </c>
      <c r="R51" s="414">
        <v>0</v>
      </c>
      <c r="S51" s="414">
        <v>0</v>
      </c>
      <c r="T51" s="414">
        <v>0</v>
      </c>
      <c r="U51" s="414">
        <v>0</v>
      </c>
      <c r="V51" s="414">
        <v>0</v>
      </c>
      <c r="W51" s="414">
        <v>0</v>
      </c>
      <c r="X51" s="414">
        <v>0</v>
      </c>
      <c r="Y51" s="414">
        <v>0</v>
      </c>
      <c r="Z51" s="385">
        <v>0</v>
      </c>
      <c r="AA51" s="114">
        <v>0</v>
      </c>
      <c r="AB51" s="114"/>
      <c r="AC51" s="469">
        <v>0</v>
      </c>
      <c r="AD51" s="124">
        <v>0</v>
      </c>
      <c r="AE51" s="414">
        <v>0</v>
      </c>
      <c r="AF51" s="470"/>
      <c r="AG51" s="390"/>
      <c r="AH51" s="124">
        <v>0</v>
      </c>
      <c r="AI51" s="124">
        <v>0</v>
      </c>
    </row>
    <row r="52" spans="1:35" ht="24" customHeight="1" x14ac:dyDescent="0.3">
      <c r="A52" s="379" t="s">
        <v>1058</v>
      </c>
      <c r="B52" s="365" t="s">
        <v>1059</v>
      </c>
      <c r="C52" s="456" t="s">
        <v>166</v>
      </c>
      <c r="D52" s="367">
        <f t="shared" si="0"/>
        <v>0</v>
      </c>
      <c r="E52" s="368">
        <f t="shared" si="1"/>
        <v>0</v>
      </c>
      <c r="F52" s="368">
        <f t="shared" si="2"/>
        <v>0</v>
      </c>
      <c r="G52" s="368">
        <f t="shared" si="3"/>
        <v>0</v>
      </c>
      <c r="H52" s="368">
        <f t="shared" si="4"/>
        <v>0</v>
      </c>
      <c r="I52" s="368">
        <f t="shared" si="5"/>
        <v>0</v>
      </c>
      <c r="J52" s="368">
        <f t="shared" si="6"/>
        <v>0</v>
      </c>
      <c r="K52" s="368">
        <f t="shared" si="7"/>
        <v>0</v>
      </c>
      <c r="L52" s="368">
        <f t="shared" si="8"/>
        <v>0</v>
      </c>
      <c r="M52" s="369">
        <f t="shared" si="9"/>
        <v>0</v>
      </c>
      <c r="N52" s="370">
        <f t="shared" si="10"/>
        <v>0</v>
      </c>
      <c r="O52" s="468"/>
      <c r="P52" s="372">
        <f t="shared" si="11"/>
        <v>0</v>
      </c>
      <c r="Q52" s="373" t="str">
        <f t="shared" si="12"/>
        <v/>
      </c>
      <c r="R52" s="414">
        <v>0</v>
      </c>
      <c r="S52" s="414">
        <v>0</v>
      </c>
      <c r="T52" s="414">
        <v>0</v>
      </c>
      <c r="U52" s="414">
        <v>0</v>
      </c>
      <c r="V52" s="414">
        <v>0</v>
      </c>
      <c r="W52" s="414">
        <v>0</v>
      </c>
      <c r="X52" s="414">
        <v>0</v>
      </c>
      <c r="Y52" s="414">
        <v>0</v>
      </c>
      <c r="Z52" s="385">
        <v>0</v>
      </c>
      <c r="AA52" s="114">
        <v>0</v>
      </c>
      <c r="AB52" s="114"/>
      <c r="AC52" s="469">
        <v>0</v>
      </c>
      <c r="AD52" s="124">
        <v>0</v>
      </c>
      <c r="AE52" s="414">
        <v>0</v>
      </c>
      <c r="AF52" s="470"/>
      <c r="AG52" s="390"/>
      <c r="AH52" s="124">
        <v>0</v>
      </c>
      <c r="AI52" s="124">
        <v>0</v>
      </c>
    </row>
    <row r="53" spans="1:35" ht="24" customHeight="1" x14ac:dyDescent="0.3">
      <c r="A53" s="379" t="s">
        <v>1328</v>
      </c>
      <c r="B53" s="365" t="s">
        <v>1329</v>
      </c>
      <c r="C53" s="456" t="s">
        <v>131</v>
      </c>
      <c r="D53" s="367">
        <f t="shared" si="0"/>
        <v>205</v>
      </c>
      <c r="E53" s="368">
        <f t="shared" si="1"/>
        <v>60</v>
      </c>
      <c r="F53" s="368">
        <f t="shared" si="2"/>
        <v>0</v>
      </c>
      <c r="G53" s="368">
        <f t="shared" si="3"/>
        <v>0</v>
      </c>
      <c r="H53" s="368">
        <f t="shared" si="4"/>
        <v>0</v>
      </c>
      <c r="I53" s="368">
        <f t="shared" si="5"/>
        <v>0</v>
      </c>
      <c r="J53" s="368">
        <f t="shared" si="6"/>
        <v>0</v>
      </c>
      <c r="K53" s="368">
        <f t="shared" si="7"/>
        <v>0</v>
      </c>
      <c r="L53" s="368">
        <f t="shared" si="8"/>
        <v>0</v>
      </c>
      <c r="M53" s="369">
        <f t="shared" si="9"/>
        <v>0</v>
      </c>
      <c r="N53" s="370">
        <f t="shared" si="10"/>
        <v>265</v>
      </c>
      <c r="O53" s="468"/>
      <c r="P53" s="372">
        <f t="shared" si="11"/>
        <v>265</v>
      </c>
      <c r="Q53" s="373">
        <f t="shared" si="12"/>
        <v>24</v>
      </c>
      <c r="R53" s="414">
        <v>0</v>
      </c>
      <c r="S53" s="414">
        <v>0</v>
      </c>
      <c r="T53" s="414">
        <v>0</v>
      </c>
      <c r="U53" s="414">
        <v>0</v>
      </c>
      <c r="V53" s="414">
        <v>0</v>
      </c>
      <c r="W53" s="414">
        <v>0</v>
      </c>
      <c r="X53" s="414">
        <v>0</v>
      </c>
      <c r="Y53" s="414">
        <v>0</v>
      </c>
      <c r="Z53" s="385">
        <v>0</v>
      </c>
      <c r="AA53" s="114">
        <v>0</v>
      </c>
      <c r="AB53" s="114"/>
      <c r="AC53" s="469">
        <v>0</v>
      </c>
      <c r="AD53" s="124">
        <v>0</v>
      </c>
      <c r="AE53" s="414">
        <v>0</v>
      </c>
      <c r="AF53" s="470"/>
      <c r="AG53" s="414"/>
      <c r="AH53" s="124">
        <v>60</v>
      </c>
      <c r="AI53" s="124">
        <v>205</v>
      </c>
    </row>
    <row r="54" spans="1:35" ht="24" customHeight="1" x14ac:dyDescent="0.3">
      <c r="A54" s="379" t="s">
        <v>2438</v>
      </c>
      <c r="B54" s="365" t="s">
        <v>2439</v>
      </c>
      <c r="C54" s="456" t="s">
        <v>2440</v>
      </c>
      <c r="D54" s="367">
        <f t="shared" si="0"/>
        <v>0</v>
      </c>
      <c r="E54" s="368">
        <f t="shared" si="1"/>
        <v>0</v>
      </c>
      <c r="F54" s="368">
        <f t="shared" si="2"/>
        <v>0</v>
      </c>
      <c r="G54" s="368">
        <f t="shared" si="3"/>
        <v>0</v>
      </c>
      <c r="H54" s="368">
        <f t="shared" si="4"/>
        <v>0</v>
      </c>
      <c r="I54" s="368">
        <f t="shared" si="5"/>
        <v>0</v>
      </c>
      <c r="J54" s="368">
        <f t="shared" si="6"/>
        <v>0</v>
      </c>
      <c r="K54" s="368">
        <f t="shared" si="7"/>
        <v>0</v>
      </c>
      <c r="L54" s="368">
        <f t="shared" si="8"/>
        <v>0</v>
      </c>
      <c r="M54" s="369">
        <f t="shared" si="9"/>
        <v>0</v>
      </c>
      <c r="N54" s="370">
        <f t="shared" si="10"/>
        <v>0</v>
      </c>
      <c r="O54" s="468"/>
      <c r="P54" s="372">
        <f t="shared" si="11"/>
        <v>0</v>
      </c>
      <c r="Q54" s="373" t="str">
        <f t="shared" si="12"/>
        <v/>
      </c>
      <c r="R54" s="414">
        <v>0</v>
      </c>
      <c r="S54" s="414">
        <v>0</v>
      </c>
      <c r="T54" s="414">
        <v>0</v>
      </c>
      <c r="U54" s="414">
        <v>0</v>
      </c>
      <c r="V54" s="414">
        <v>0</v>
      </c>
      <c r="W54" s="414">
        <v>0</v>
      </c>
      <c r="X54" s="414">
        <v>0</v>
      </c>
      <c r="Y54" s="414">
        <v>0</v>
      </c>
      <c r="Z54" s="113">
        <v>0</v>
      </c>
      <c r="AA54" s="114">
        <v>0</v>
      </c>
      <c r="AB54" s="114"/>
      <c r="AC54" s="469">
        <v>0</v>
      </c>
      <c r="AD54" s="124">
        <v>0</v>
      </c>
      <c r="AE54" s="414">
        <v>0</v>
      </c>
      <c r="AF54" s="470"/>
      <c r="AG54" s="414"/>
      <c r="AH54" s="124">
        <v>0</v>
      </c>
      <c r="AI54" s="124">
        <v>0</v>
      </c>
    </row>
    <row r="55" spans="1:35" ht="24" customHeight="1" x14ac:dyDescent="0.3">
      <c r="A55" s="364" t="s">
        <v>2443</v>
      </c>
      <c r="B55" s="365" t="s">
        <v>2444</v>
      </c>
      <c r="C55" s="456" t="s">
        <v>320</v>
      </c>
      <c r="D55" s="367">
        <f t="shared" si="0"/>
        <v>220</v>
      </c>
      <c r="E55" s="368">
        <f t="shared" si="1"/>
        <v>100</v>
      </c>
      <c r="F55" s="368">
        <f t="shared" si="2"/>
        <v>0</v>
      </c>
      <c r="G55" s="368">
        <f t="shared" si="3"/>
        <v>0</v>
      </c>
      <c r="H55" s="368">
        <f t="shared" si="4"/>
        <v>0</v>
      </c>
      <c r="I55" s="368">
        <f t="shared" si="5"/>
        <v>0</v>
      </c>
      <c r="J55" s="368">
        <f t="shared" si="6"/>
        <v>0</v>
      </c>
      <c r="K55" s="368">
        <f t="shared" si="7"/>
        <v>0</v>
      </c>
      <c r="L55" s="368">
        <f t="shared" si="8"/>
        <v>0</v>
      </c>
      <c r="M55" s="369">
        <f t="shared" si="9"/>
        <v>0</v>
      </c>
      <c r="N55" s="370">
        <f t="shared" si="10"/>
        <v>320</v>
      </c>
      <c r="O55" s="468"/>
      <c r="P55" s="372">
        <f t="shared" si="11"/>
        <v>320</v>
      </c>
      <c r="Q55" s="373">
        <f t="shared" si="12"/>
        <v>22</v>
      </c>
      <c r="R55" s="414">
        <v>0</v>
      </c>
      <c r="S55" s="414">
        <v>0</v>
      </c>
      <c r="T55" s="414">
        <v>0</v>
      </c>
      <c r="U55" s="414">
        <v>0</v>
      </c>
      <c r="V55" s="414">
        <v>0</v>
      </c>
      <c r="W55" s="414">
        <v>0</v>
      </c>
      <c r="X55" s="414">
        <v>0</v>
      </c>
      <c r="Y55" s="414">
        <v>0</v>
      </c>
      <c r="Z55" s="113">
        <v>0</v>
      </c>
      <c r="AA55" s="114">
        <v>0</v>
      </c>
      <c r="AB55" s="114"/>
      <c r="AC55" s="469">
        <v>0</v>
      </c>
      <c r="AD55" s="124">
        <v>0</v>
      </c>
      <c r="AE55" s="414">
        <v>0</v>
      </c>
      <c r="AF55" s="470"/>
      <c r="AG55" s="414"/>
      <c r="AH55" s="124">
        <v>100</v>
      </c>
      <c r="AI55" s="124">
        <v>220</v>
      </c>
    </row>
    <row r="56" spans="1:35" ht="24" customHeight="1" x14ac:dyDescent="0.3">
      <c r="A56" s="379" t="s">
        <v>1332</v>
      </c>
      <c r="B56" s="365" t="s">
        <v>1333</v>
      </c>
      <c r="C56" s="456" t="s">
        <v>186</v>
      </c>
      <c r="D56" s="367">
        <f t="shared" si="0"/>
        <v>125</v>
      </c>
      <c r="E56" s="368">
        <f t="shared" si="1"/>
        <v>0</v>
      </c>
      <c r="F56" s="368">
        <f t="shared" si="2"/>
        <v>0</v>
      </c>
      <c r="G56" s="368">
        <f t="shared" si="3"/>
        <v>0</v>
      </c>
      <c r="H56" s="368">
        <f t="shared" si="4"/>
        <v>0</v>
      </c>
      <c r="I56" s="368">
        <f t="shared" si="5"/>
        <v>0</v>
      </c>
      <c r="J56" s="368">
        <f t="shared" si="6"/>
        <v>0</v>
      </c>
      <c r="K56" s="368">
        <f t="shared" si="7"/>
        <v>0</v>
      </c>
      <c r="L56" s="368">
        <f t="shared" si="8"/>
        <v>0</v>
      </c>
      <c r="M56" s="369">
        <f t="shared" si="9"/>
        <v>0</v>
      </c>
      <c r="N56" s="370">
        <f t="shared" si="10"/>
        <v>125</v>
      </c>
      <c r="O56" s="468"/>
      <c r="P56" s="372">
        <f t="shared" si="11"/>
        <v>125</v>
      </c>
      <c r="Q56" s="373">
        <f t="shared" si="12"/>
        <v>53</v>
      </c>
      <c r="R56" s="414">
        <v>0</v>
      </c>
      <c r="S56" s="414">
        <v>0</v>
      </c>
      <c r="T56" s="414">
        <v>0</v>
      </c>
      <c r="U56" s="414">
        <v>0</v>
      </c>
      <c r="V56" s="414">
        <v>0</v>
      </c>
      <c r="W56" s="414">
        <v>0</v>
      </c>
      <c r="X56" s="414">
        <v>0</v>
      </c>
      <c r="Y56" s="414">
        <v>0</v>
      </c>
      <c r="Z56" s="113">
        <v>0</v>
      </c>
      <c r="AA56" s="114">
        <v>0</v>
      </c>
      <c r="AB56" s="114"/>
      <c r="AC56" s="469">
        <v>0</v>
      </c>
      <c r="AD56" s="124">
        <v>0</v>
      </c>
      <c r="AE56" s="414">
        <v>0</v>
      </c>
      <c r="AF56" s="470">
        <v>125</v>
      </c>
      <c r="AG56" s="414"/>
      <c r="AH56" s="124">
        <v>0</v>
      </c>
      <c r="AI56" s="124">
        <v>0</v>
      </c>
    </row>
    <row r="57" spans="1:35" ht="24" customHeight="1" x14ac:dyDescent="0.3">
      <c r="A57" s="379" t="s">
        <v>2450</v>
      </c>
      <c r="B57" s="365" t="s">
        <v>2451</v>
      </c>
      <c r="C57" s="456" t="s">
        <v>133</v>
      </c>
      <c r="D57" s="367">
        <f t="shared" si="0"/>
        <v>0</v>
      </c>
      <c r="E57" s="368">
        <f t="shared" si="1"/>
        <v>0</v>
      </c>
      <c r="F57" s="368">
        <f t="shared" si="2"/>
        <v>0</v>
      </c>
      <c r="G57" s="368">
        <f t="shared" si="3"/>
        <v>0</v>
      </c>
      <c r="H57" s="368">
        <f t="shared" si="4"/>
        <v>0</v>
      </c>
      <c r="I57" s="368">
        <f t="shared" si="5"/>
        <v>0</v>
      </c>
      <c r="J57" s="368">
        <f t="shared" si="6"/>
        <v>0</v>
      </c>
      <c r="K57" s="368">
        <f t="shared" si="7"/>
        <v>0</v>
      </c>
      <c r="L57" s="368">
        <f t="shared" si="8"/>
        <v>0</v>
      </c>
      <c r="M57" s="369">
        <f t="shared" si="9"/>
        <v>0</v>
      </c>
      <c r="N57" s="370">
        <f t="shared" si="10"/>
        <v>0</v>
      </c>
      <c r="O57" s="468"/>
      <c r="P57" s="372">
        <f t="shared" si="11"/>
        <v>0</v>
      </c>
      <c r="Q57" s="373" t="str">
        <f t="shared" si="12"/>
        <v/>
      </c>
      <c r="R57" s="390">
        <v>0</v>
      </c>
      <c r="S57" s="414">
        <v>0</v>
      </c>
      <c r="T57" s="414">
        <v>0</v>
      </c>
      <c r="U57" s="414">
        <v>0</v>
      </c>
      <c r="V57" s="414">
        <v>0</v>
      </c>
      <c r="W57" s="414">
        <v>0</v>
      </c>
      <c r="X57" s="414">
        <v>0</v>
      </c>
      <c r="Y57" s="414">
        <v>0</v>
      </c>
      <c r="Z57" s="113">
        <v>0</v>
      </c>
      <c r="AA57" s="114">
        <v>0</v>
      </c>
      <c r="AB57" s="114"/>
      <c r="AC57" s="469">
        <v>0</v>
      </c>
      <c r="AD57" s="389">
        <v>0</v>
      </c>
      <c r="AE57" s="390">
        <v>0</v>
      </c>
      <c r="AF57" s="470"/>
      <c r="AG57" s="414"/>
      <c r="AH57" s="389">
        <v>0</v>
      </c>
      <c r="AI57" s="389">
        <v>0</v>
      </c>
    </row>
    <row r="58" spans="1:35" ht="24" customHeight="1" x14ac:dyDescent="0.3">
      <c r="A58" s="364" t="s">
        <v>2454</v>
      </c>
      <c r="B58" s="365" t="s">
        <v>2455</v>
      </c>
      <c r="C58" s="456" t="s">
        <v>163</v>
      </c>
      <c r="D58" s="367">
        <f t="shared" si="0"/>
        <v>0</v>
      </c>
      <c r="E58" s="368">
        <f t="shared" si="1"/>
        <v>0</v>
      </c>
      <c r="F58" s="368">
        <f t="shared" si="2"/>
        <v>0</v>
      </c>
      <c r="G58" s="368">
        <f t="shared" si="3"/>
        <v>0</v>
      </c>
      <c r="H58" s="368">
        <f t="shared" si="4"/>
        <v>0</v>
      </c>
      <c r="I58" s="368">
        <f t="shared" si="5"/>
        <v>0</v>
      </c>
      <c r="J58" s="368">
        <f t="shared" si="6"/>
        <v>0</v>
      </c>
      <c r="K58" s="368">
        <f t="shared" si="7"/>
        <v>0</v>
      </c>
      <c r="L58" s="368">
        <f t="shared" si="8"/>
        <v>0</v>
      </c>
      <c r="M58" s="369">
        <f t="shared" si="9"/>
        <v>0</v>
      </c>
      <c r="N58" s="370">
        <f t="shared" si="10"/>
        <v>0</v>
      </c>
      <c r="O58" s="468"/>
      <c r="P58" s="372">
        <f t="shared" si="11"/>
        <v>0</v>
      </c>
      <c r="Q58" s="373" t="str">
        <f t="shared" si="12"/>
        <v/>
      </c>
      <c r="R58" s="414">
        <v>0</v>
      </c>
      <c r="S58" s="414">
        <v>0</v>
      </c>
      <c r="T58" s="414">
        <v>0</v>
      </c>
      <c r="U58" s="414">
        <v>0</v>
      </c>
      <c r="V58" s="414">
        <v>0</v>
      </c>
      <c r="W58" s="414">
        <v>0</v>
      </c>
      <c r="X58" s="414">
        <v>0</v>
      </c>
      <c r="Y58" s="414">
        <v>0</v>
      </c>
      <c r="Z58" s="113">
        <v>0</v>
      </c>
      <c r="AA58" s="114">
        <v>0</v>
      </c>
      <c r="AB58" s="114"/>
      <c r="AC58" s="469">
        <v>0</v>
      </c>
      <c r="AD58" s="124">
        <v>0</v>
      </c>
      <c r="AE58" s="414">
        <v>0</v>
      </c>
      <c r="AF58" s="470"/>
      <c r="AG58" s="414"/>
      <c r="AH58" s="124">
        <v>0</v>
      </c>
      <c r="AI58" s="124">
        <v>0</v>
      </c>
    </row>
    <row r="59" spans="1:35" ht="24" customHeight="1" x14ac:dyDescent="0.3">
      <c r="A59" s="379" t="s">
        <v>1340</v>
      </c>
      <c r="B59" s="365" t="s">
        <v>1341</v>
      </c>
      <c r="C59" s="456" t="s">
        <v>280</v>
      </c>
      <c r="D59" s="367">
        <f t="shared" si="0"/>
        <v>0</v>
      </c>
      <c r="E59" s="368">
        <f t="shared" si="1"/>
        <v>0</v>
      </c>
      <c r="F59" s="368">
        <f t="shared" si="2"/>
        <v>0</v>
      </c>
      <c r="G59" s="368">
        <f t="shared" si="3"/>
        <v>0</v>
      </c>
      <c r="H59" s="368">
        <f t="shared" si="4"/>
        <v>0</v>
      </c>
      <c r="I59" s="368">
        <f t="shared" si="5"/>
        <v>0</v>
      </c>
      <c r="J59" s="368">
        <f t="shared" si="6"/>
        <v>0</v>
      </c>
      <c r="K59" s="368">
        <f t="shared" si="7"/>
        <v>0</v>
      </c>
      <c r="L59" s="368">
        <f t="shared" si="8"/>
        <v>0</v>
      </c>
      <c r="M59" s="369">
        <f t="shared" si="9"/>
        <v>0</v>
      </c>
      <c r="N59" s="370">
        <f t="shared" si="10"/>
        <v>0</v>
      </c>
      <c r="O59" s="468"/>
      <c r="P59" s="372">
        <f t="shared" si="11"/>
        <v>0</v>
      </c>
      <c r="Q59" s="373" t="str">
        <f t="shared" si="12"/>
        <v/>
      </c>
      <c r="R59" s="390">
        <v>0</v>
      </c>
      <c r="S59" s="414">
        <v>0</v>
      </c>
      <c r="T59" s="414">
        <v>0</v>
      </c>
      <c r="U59" s="414">
        <v>0</v>
      </c>
      <c r="V59" s="414">
        <v>0</v>
      </c>
      <c r="W59" s="414">
        <v>0</v>
      </c>
      <c r="X59" s="414">
        <v>0</v>
      </c>
      <c r="Y59" s="414">
        <v>0</v>
      </c>
      <c r="Z59" s="113">
        <v>0</v>
      </c>
      <c r="AA59" s="114">
        <v>0</v>
      </c>
      <c r="AB59" s="114"/>
      <c r="AC59" s="469">
        <v>0</v>
      </c>
      <c r="AD59" s="389">
        <v>0</v>
      </c>
      <c r="AE59" s="390">
        <v>0</v>
      </c>
      <c r="AF59" s="470"/>
      <c r="AG59" s="414"/>
      <c r="AH59" s="124">
        <v>0</v>
      </c>
      <c r="AI59" s="124">
        <v>0</v>
      </c>
    </row>
    <row r="60" spans="1:35" ht="24" customHeight="1" x14ac:dyDescent="0.3">
      <c r="A60" s="364" t="s">
        <v>2460</v>
      </c>
      <c r="B60" s="365" t="s">
        <v>2461</v>
      </c>
      <c r="C60" s="456" t="s">
        <v>338</v>
      </c>
      <c r="D60" s="367">
        <f t="shared" si="0"/>
        <v>0</v>
      </c>
      <c r="E60" s="368">
        <f t="shared" si="1"/>
        <v>0</v>
      </c>
      <c r="F60" s="368">
        <f t="shared" si="2"/>
        <v>0</v>
      </c>
      <c r="G60" s="368">
        <f t="shared" si="3"/>
        <v>0</v>
      </c>
      <c r="H60" s="368">
        <f t="shared" si="4"/>
        <v>0</v>
      </c>
      <c r="I60" s="368">
        <f t="shared" si="5"/>
        <v>0</v>
      </c>
      <c r="J60" s="368">
        <f t="shared" si="6"/>
        <v>0</v>
      </c>
      <c r="K60" s="368">
        <f t="shared" si="7"/>
        <v>0</v>
      </c>
      <c r="L60" s="368">
        <f t="shared" si="8"/>
        <v>0</v>
      </c>
      <c r="M60" s="369">
        <f t="shared" si="9"/>
        <v>0</v>
      </c>
      <c r="N60" s="370">
        <f t="shared" si="10"/>
        <v>0</v>
      </c>
      <c r="O60" s="468">
        <f>Nemzetközi!E206</f>
        <v>936</v>
      </c>
      <c r="P60" s="372">
        <f t="shared" si="11"/>
        <v>93600</v>
      </c>
      <c r="Q60" s="373">
        <f t="shared" si="12"/>
        <v>2</v>
      </c>
      <c r="R60" s="414">
        <v>0</v>
      </c>
      <c r="S60" s="414">
        <v>0</v>
      </c>
      <c r="T60" s="414">
        <v>0</v>
      </c>
      <c r="U60" s="414">
        <v>0</v>
      </c>
      <c r="V60" s="414">
        <v>0</v>
      </c>
      <c r="W60" s="414">
        <v>0</v>
      </c>
      <c r="X60" s="414">
        <v>0</v>
      </c>
      <c r="Y60" s="414">
        <v>0</v>
      </c>
      <c r="Z60" s="113">
        <v>0</v>
      </c>
      <c r="AA60" s="471">
        <v>0</v>
      </c>
      <c r="AB60" s="471"/>
      <c r="AC60" s="472">
        <v>0</v>
      </c>
      <c r="AD60" s="124">
        <v>0</v>
      </c>
      <c r="AE60" s="414">
        <v>0</v>
      </c>
      <c r="AF60" s="473"/>
      <c r="AG60" s="414"/>
      <c r="AH60" s="124">
        <v>0</v>
      </c>
      <c r="AI60" s="124">
        <v>0</v>
      </c>
    </row>
    <row r="61" spans="1:35" ht="24" customHeight="1" x14ac:dyDescent="0.3">
      <c r="A61" s="364" t="s">
        <v>2465</v>
      </c>
      <c r="B61" s="365" t="s">
        <v>2466</v>
      </c>
      <c r="C61" s="456" t="s">
        <v>371</v>
      </c>
      <c r="D61" s="367">
        <f t="shared" si="0"/>
        <v>0</v>
      </c>
      <c r="E61" s="368">
        <f t="shared" si="1"/>
        <v>0</v>
      </c>
      <c r="F61" s="368">
        <f t="shared" si="2"/>
        <v>0</v>
      </c>
      <c r="G61" s="368">
        <f t="shared" si="3"/>
        <v>0</v>
      </c>
      <c r="H61" s="368">
        <f t="shared" si="4"/>
        <v>0</v>
      </c>
      <c r="I61" s="368">
        <f t="shared" si="5"/>
        <v>0</v>
      </c>
      <c r="J61" s="368">
        <f t="shared" si="6"/>
        <v>0</v>
      </c>
      <c r="K61" s="368">
        <f t="shared" si="7"/>
        <v>0</v>
      </c>
      <c r="L61" s="368">
        <f t="shared" si="8"/>
        <v>0</v>
      </c>
      <c r="M61" s="369">
        <f t="shared" si="9"/>
        <v>0</v>
      </c>
      <c r="N61" s="370">
        <f t="shared" si="10"/>
        <v>0</v>
      </c>
      <c r="O61" s="468"/>
      <c r="P61" s="372">
        <f t="shared" si="11"/>
        <v>0</v>
      </c>
      <c r="Q61" s="373" t="str">
        <f t="shared" si="12"/>
        <v/>
      </c>
      <c r="R61" s="414">
        <v>0</v>
      </c>
      <c r="S61" s="414">
        <v>0</v>
      </c>
      <c r="T61" s="414">
        <v>0</v>
      </c>
      <c r="U61" s="414">
        <v>0</v>
      </c>
      <c r="V61" s="414">
        <v>0</v>
      </c>
      <c r="W61" s="414">
        <v>0</v>
      </c>
      <c r="X61" s="414">
        <v>0</v>
      </c>
      <c r="Y61" s="414">
        <v>0</v>
      </c>
      <c r="Z61" s="385">
        <v>0</v>
      </c>
      <c r="AA61" s="114">
        <v>0</v>
      </c>
      <c r="AB61" s="114"/>
      <c r="AC61" s="469">
        <v>0</v>
      </c>
      <c r="AD61" s="124">
        <v>0</v>
      </c>
      <c r="AE61" s="414">
        <v>0</v>
      </c>
      <c r="AF61" s="470"/>
      <c r="AG61" s="390"/>
      <c r="AH61" s="124">
        <v>0</v>
      </c>
      <c r="AI61" s="124">
        <v>0</v>
      </c>
    </row>
    <row r="62" spans="1:35" ht="24" customHeight="1" x14ac:dyDescent="0.3">
      <c r="A62" s="364" t="s">
        <v>2468</v>
      </c>
      <c r="B62" s="365" t="s">
        <v>2469</v>
      </c>
      <c r="C62" s="456" t="s">
        <v>163</v>
      </c>
      <c r="D62" s="367">
        <f t="shared" si="0"/>
        <v>70</v>
      </c>
      <c r="E62" s="368">
        <f t="shared" si="1"/>
        <v>50</v>
      </c>
      <c r="F62" s="368">
        <f t="shared" si="2"/>
        <v>0</v>
      </c>
      <c r="G62" s="368">
        <f t="shared" si="3"/>
        <v>0</v>
      </c>
      <c r="H62" s="368">
        <f t="shared" si="4"/>
        <v>0</v>
      </c>
      <c r="I62" s="368">
        <f t="shared" si="5"/>
        <v>0</v>
      </c>
      <c r="J62" s="368">
        <f t="shared" si="6"/>
        <v>0</v>
      </c>
      <c r="K62" s="368">
        <f t="shared" si="7"/>
        <v>0</v>
      </c>
      <c r="L62" s="368">
        <f t="shared" si="8"/>
        <v>0</v>
      </c>
      <c r="M62" s="369">
        <f t="shared" si="9"/>
        <v>0</v>
      </c>
      <c r="N62" s="370">
        <f t="shared" si="10"/>
        <v>120</v>
      </c>
      <c r="O62" s="468"/>
      <c r="P62" s="372">
        <f t="shared" si="11"/>
        <v>120</v>
      </c>
      <c r="Q62" s="373">
        <f t="shared" si="12"/>
        <v>56</v>
      </c>
      <c r="R62" s="414">
        <v>0</v>
      </c>
      <c r="S62" s="414">
        <v>0</v>
      </c>
      <c r="T62" s="414">
        <v>0</v>
      </c>
      <c r="U62" s="414">
        <v>0</v>
      </c>
      <c r="V62" s="414">
        <v>0</v>
      </c>
      <c r="W62" s="414">
        <v>0</v>
      </c>
      <c r="X62" s="414">
        <v>0</v>
      </c>
      <c r="Y62" s="414">
        <v>0</v>
      </c>
      <c r="Z62" s="113">
        <v>0</v>
      </c>
      <c r="AA62" s="114">
        <v>0</v>
      </c>
      <c r="AB62" s="114"/>
      <c r="AC62" s="469">
        <v>70</v>
      </c>
      <c r="AD62" s="124">
        <v>0</v>
      </c>
      <c r="AE62" s="414">
        <v>0</v>
      </c>
      <c r="AF62" s="470"/>
      <c r="AG62" s="414"/>
      <c r="AH62" s="124">
        <v>50</v>
      </c>
      <c r="AI62" s="124">
        <v>0</v>
      </c>
    </row>
    <row r="63" spans="1:35" ht="24" customHeight="1" x14ac:dyDescent="0.3">
      <c r="A63" s="379" t="s">
        <v>2473</v>
      </c>
      <c r="B63" s="365" t="s">
        <v>2474</v>
      </c>
      <c r="C63" s="456" t="s">
        <v>266</v>
      </c>
      <c r="D63" s="367">
        <f t="shared" si="0"/>
        <v>18</v>
      </c>
      <c r="E63" s="368">
        <f t="shared" si="1"/>
        <v>18</v>
      </c>
      <c r="F63" s="368">
        <f t="shared" si="2"/>
        <v>6</v>
      </c>
      <c r="G63" s="368">
        <f t="shared" si="3"/>
        <v>0</v>
      </c>
      <c r="H63" s="368">
        <f t="shared" si="4"/>
        <v>0</v>
      </c>
      <c r="I63" s="368">
        <f t="shared" si="5"/>
        <v>0</v>
      </c>
      <c r="J63" s="368">
        <f t="shared" si="6"/>
        <v>0</v>
      </c>
      <c r="K63" s="368">
        <f t="shared" si="7"/>
        <v>0</v>
      </c>
      <c r="L63" s="368">
        <f t="shared" si="8"/>
        <v>0</v>
      </c>
      <c r="M63" s="369">
        <f t="shared" si="9"/>
        <v>0</v>
      </c>
      <c r="N63" s="370">
        <f t="shared" si="10"/>
        <v>42</v>
      </c>
      <c r="O63" s="468"/>
      <c r="P63" s="372">
        <f t="shared" si="11"/>
        <v>42</v>
      </c>
      <c r="Q63" s="373">
        <f t="shared" si="12"/>
        <v>113</v>
      </c>
      <c r="R63" s="414">
        <v>0</v>
      </c>
      <c r="S63" s="414">
        <v>0</v>
      </c>
      <c r="T63" s="414">
        <v>0</v>
      </c>
      <c r="U63" s="414">
        <v>0</v>
      </c>
      <c r="V63" s="414">
        <v>0</v>
      </c>
      <c r="W63" s="414">
        <v>0</v>
      </c>
      <c r="X63" s="414">
        <v>0</v>
      </c>
      <c r="Y63" s="414">
        <v>0</v>
      </c>
      <c r="Z63" s="113">
        <v>6</v>
      </c>
      <c r="AA63" s="114">
        <v>18</v>
      </c>
      <c r="AB63" s="114"/>
      <c r="AC63" s="469">
        <v>0</v>
      </c>
      <c r="AD63" s="124">
        <v>0</v>
      </c>
      <c r="AE63" s="414">
        <v>0</v>
      </c>
      <c r="AF63" s="470">
        <v>18</v>
      </c>
      <c r="AG63" s="414"/>
      <c r="AH63" s="124">
        <v>0</v>
      </c>
      <c r="AI63" s="124">
        <v>0</v>
      </c>
    </row>
    <row r="64" spans="1:35" ht="24" customHeight="1" x14ac:dyDescent="0.3">
      <c r="A64" s="364" t="s">
        <v>2477</v>
      </c>
      <c r="B64" s="365" t="s">
        <v>2478</v>
      </c>
      <c r="C64" s="456" t="s">
        <v>266</v>
      </c>
      <c r="D64" s="367">
        <f t="shared" si="0"/>
        <v>140</v>
      </c>
      <c r="E64" s="368">
        <f t="shared" si="1"/>
        <v>100</v>
      </c>
      <c r="F64" s="368">
        <f t="shared" si="2"/>
        <v>20</v>
      </c>
      <c r="G64" s="368">
        <f t="shared" si="3"/>
        <v>0</v>
      </c>
      <c r="H64" s="368">
        <f t="shared" si="4"/>
        <v>0</v>
      </c>
      <c r="I64" s="368">
        <f t="shared" si="5"/>
        <v>0</v>
      </c>
      <c r="J64" s="368">
        <f t="shared" si="6"/>
        <v>0</v>
      </c>
      <c r="K64" s="368">
        <f t="shared" si="7"/>
        <v>0</v>
      </c>
      <c r="L64" s="368">
        <f t="shared" si="8"/>
        <v>0</v>
      </c>
      <c r="M64" s="369">
        <f t="shared" si="9"/>
        <v>0</v>
      </c>
      <c r="N64" s="370">
        <f t="shared" si="10"/>
        <v>260</v>
      </c>
      <c r="O64" s="468"/>
      <c r="P64" s="372">
        <f t="shared" si="11"/>
        <v>260</v>
      </c>
      <c r="Q64" s="373">
        <f t="shared" si="12"/>
        <v>25</v>
      </c>
      <c r="R64" s="414">
        <v>0</v>
      </c>
      <c r="S64" s="414">
        <v>0</v>
      </c>
      <c r="T64" s="414">
        <v>0</v>
      </c>
      <c r="U64" s="414">
        <v>0</v>
      </c>
      <c r="V64" s="414">
        <v>0</v>
      </c>
      <c r="W64" s="414">
        <v>0</v>
      </c>
      <c r="X64" s="414">
        <v>0</v>
      </c>
      <c r="Y64" s="414">
        <v>0</v>
      </c>
      <c r="Z64" s="113">
        <v>0</v>
      </c>
      <c r="AA64" s="471">
        <v>20</v>
      </c>
      <c r="AB64" s="471"/>
      <c r="AC64" s="472">
        <v>0</v>
      </c>
      <c r="AD64" s="124">
        <v>100</v>
      </c>
      <c r="AE64" s="414">
        <v>0</v>
      </c>
      <c r="AF64" s="473">
        <v>140</v>
      </c>
      <c r="AG64" s="414"/>
      <c r="AH64" s="124">
        <v>0</v>
      </c>
      <c r="AI64" s="124">
        <v>0</v>
      </c>
    </row>
    <row r="65" spans="1:35" ht="24" customHeight="1" x14ac:dyDescent="0.3">
      <c r="A65" s="379" t="s">
        <v>2484</v>
      </c>
      <c r="B65" s="365" t="s">
        <v>2485</v>
      </c>
      <c r="C65" s="456" t="s">
        <v>2486</v>
      </c>
      <c r="D65" s="367">
        <f t="shared" si="0"/>
        <v>6</v>
      </c>
      <c r="E65" s="368">
        <f t="shared" si="1"/>
        <v>0</v>
      </c>
      <c r="F65" s="368">
        <f t="shared" si="2"/>
        <v>0</v>
      </c>
      <c r="G65" s="368">
        <f t="shared" si="3"/>
        <v>0</v>
      </c>
      <c r="H65" s="368">
        <f t="shared" si="4"/>
        <v>0</v>
      </c>
      <c r="I65" s="368">
        <f t="shared" si="5"/>
        <v>0</v>
      </c>
      <c r="J65" s="368">
        <f t="shared" si="6"/>
        <v>0</v>
      </c>
      <c r="K65" s="368">
        <f t="shared" si="7"/>
        <v>0</v>
      </c>
      <c r="L65" s="368">
        <f t="shared" si="8"/>
        <v>0</v>
      </c>
      <c r="M65" s="369">
        <f t="shared" si="9"/>
        <v>0</v>
      </c>
      <c r="N65" s="370">
        <f t="shared" si="10"/>
        <v>6</v>
      </c>
      <c r="O65" s="468"/>
      <c r="P65" s="372">
        <f t="shared" si="11"/>
        <v>6</v>
      </c>
      <c r="Q65" s="373">
        <f t="shared" si="12"/>
        <v>197</v>
      </c>
      <c r="R65" s="414">
        <v>0</v>
      </c>
      <c r="S65" s="414">
        <v>0</v>
      </c>
      <c r="T65" s="414">
        <v>0</v>
      </c>
      <c r="U65" s="414">
        <v>0</v>
      </c>
      <c r="V65" s="414">
        <v>0</v>
      </c>
      <c r="W65" s="414">
        <v>0</v>
      </c>
      <c r="X65" s="414">
        <v>0</v>
      </c>
      <c r="Y65" s="414">
        <v>0</v>
      </c>
      <c r="Z65" s="113">
        <v>6</v>
      </c>
      <c r="AA65" s="114">
        <v>0</v>
      </c>
      <c r="AB65" s="114"/>
      <c r="AC65" s="469">
        <v>0</v>
      </c>
      <c r="AD65" s="124">
        <v>0</v>
      </c>
      <c r="AE65" s="414">
        <v>0</v>
      </c>
      <c r="AF65" s="470"/>
      <c r="AG65" s="414"/>
      <c r="AH65" s="124">
        <v>0</v>
      </c>
      <c r="AI65" s="124">
        <v>0</v>
      </c>
    </row>
    <row r="66" spans="1:35" ht="24" customHeight="1" x14ac:dyDescent="0.3">
      <c r="A66" s="379" t="s">
        <v>1084</v>
      </c>
      <c r="B66" s="365" t="s">
        <v>1085</v>
      </c>
      <c r="C66" s="456" t="s">
        <v>124</v>
      </c>
      <c r="D66" s="367">
        <f t="shared" si="0"/>
        <v>16</v>
      </c>
      <c r="E66" s="368">
        <f t="shared" si="1"/>
        <v>12</v>
      </c>
      <c r="F66" s="368">
        <f t="shared" si="2"/>
        <v>0</v>
      </c>
      <c r="G66" s="368">
        <f t="shared" si="3"/>
        <v>0</v>
      </c>
      <c r="H66" s="368">
        <f t="shared" si="4"/>
        <v>0</v>
      </c>
      <c r="I66" s="368">
        <f t="shared" si="5"/>
        <v>0</v>
      </c>
      <c r="J66" s="368">
        <f t="shared" si="6"/>
        <v>0</v>
      </c>
      <c r="K66" s="368">
        <f t="shared" si="7"/>
        <v>0</v>
      </c>
      <c r="L66" s="368">
        <f t="shared" si="8"/>
        <v>0</v>
      </c>
      <c r="M66" s="369">
        <f t="shared" si="9"/>
        <v>0</v>
      </c>
      <c r="N66" s="370">
        <f t="shared" si="10"/>
        <v>28</v>
      </c>
      <c r="O66" s="468"/>
      <c r="P66" s="372">
        <f t="shared" si="11"/>
        <v>28</v>
      </c>
      <c r="Q66" s="373">
        <f t="shared" si="12"/>
        <v>135</v>
      </c>
      <c r="R66" s="414">
        <v>0</v>
      </c>
      <c r="S66" s="414">
        <v>0</v>
      </c>
      <c r="T66" s="414">
        <v>0</v>
      </c>
      <c r="U66" s="414">
        <v>0</v>
      </c>
      <c r="V66" s="414">
        <v>0</v>
      </c>
      <c r="W66" s="414">
        <v>0</v>
      </c>
      <c r="X66" s="414">
        <v>0</v>
      </c>
      <c r="Y66" s="414">
        <v>0</v>
      </c>
      <c r="Z66" s="113">
        <v>16</v>
      </c>
      <c r="AA66" s="114">
        <v>0</v>
      </c>
      <c r="AB66" s="114"/>
      <c r="AC66" s="469">
        <v>0</v>
      </c>
      <c r="AD66" s="124">
        <v>0</v>
      </c>
      <c r="AE66" s="414">
        <v>0</v>
      </c>
      <c r="AF66" s="470"/>
      <c r="AG66" s="414">
        <v>12</v>
      </c>
      <c r="AH66" s="124">
        <v>0</v>
      </c>
      <c r="AI66" s="124">
        <v>0</v>
      </c>
    </row>
    <row r="67" spans="1:35" ht="24" customHeight="1" x14ac:dyDescent="0.3">
      <c r="A67" s="379" t="s">
        <v>221</v>
      </c>
      <c r="B67" s="365" t="s">
        <v>222</v>
      </c>
      <c r="C67" s="456" t="s">
        <v>124</v>
      </c>
      <c r="D67" s="367">
        <f t="shared" si="0"/>
        <v>10</v>
      </c>
      <c r="E67" s="368">
        <f t="shared" si="1"/>
        <v>5</v>
      </c>
      <c r="F67" s="368">
        <f t="shared" si="2"/>
        <v>0</v>
      </c>
      <c r="G67" s="368">
        <f t="shared" si="3"/>
        <v>0</v>
      </c>
      <c r="H67" s="368">
        <f t="shared" si="4"/>
        <v>0</v>
      </c>
      <c r="I67" s="368">
        <f t="shared" si="5"/>
        <v>0</v>
      </c>
      <c r="J67" s="368">
        <f t="shared" si="6"/>
        <v>0</v>
      </c>
      <c r="K67" s="368">
        <f t="shared" si="7"/>
        <v>0</v>
      </c>
      <c r="L67" s="368">
        <f t="shared" si="8"/>
        <v>0</v>
      </c>
      <c r="M67" s="369">
        <f t="shared" si="9"/>
        <v>0</v>
      </c>
      <c r="N67" s="370">
        <f t="shared" si="10"/>
        <v>15</v>
      </c>
      <c r="O67" s="468"/>
      <c r="P67" s="372">
        <f t="shared" si="11"/>
        <v>15</v>
      </c>
      <c r="Q67" s="373">
        <f t="shared" si="12"/>
        <v>172</v>
      </c>
      <c r="R67" s="414">
        <v>0</v>
      </c>
      <c r="S67" s="414">
        <v>0</v>
      </c>
      <c r="T67" s="414">
        <v>0</v>
      </c>
      <c r="U67" s="414">
        <v>0</v>
      </c>
      <c r="V67" s="414">
        <v>0</v>
      </c>
      <c r="W67" s="414">
        <v>0</v>
      </c>
      <c r="X67" s="414">
        <v>0</v>
      </c>
      <c r="Y67" s="414">
        <v>0</v>
      </c>
      <c r="Z67" s="113">
        <v>10</v>
      </c>
      <c r="AA67" s="114">
        <v>0</v>
      </c>
      <c r="AB67" s="114"/>
      <c r="AC67" s="469">
        <v>0</v>
      </c>
      <c r="AD67" s="124">
        <v>0</v>
      </c>
      <c r="AE67" s="414">
        <v>0</v>
      </c>
      <c r="AF67" s="470"/>
      <c r="AG67" s="414">
        <v>5</v>
      </c>
      <c r="AH67" s="124">
        <v>0</v>
      </c>
      <c r="AI67" s="124">
        <v>0</v>
      </c>
    </row>
    <row r="68" spans="1:35" ht="24" customHeight="1" x14ac:dyDescent="0.3">
      <c r="A68" s="364" t="s">
        <v>2494</v>
      </c>
      <c r="B68" s="365" t="s">
        <v>2495</v>
      </c>
      <c r="C68" s="456" t="s">
        <v>416</v>
      </c>
      <c r="D68" s="367">
        <f t="shared" si="0"/>
        <v>0</v>
      </c>
      <c r="E68" s="368">
        <f t="shared" si="1"/>
        <v>0</v>
      </c>
      <c r="F68" s="368">
        <f t="shared" si="2"/>
        <v>0</v>
      </c>
      <c r="G68" s="368">
        <f t="shared" si="3"/>
        <v>0</v>
      </c>
      <c r="H68" s="368">
        <f t="shared" si="4"/>
        <v>0</v>
      </c>
      <c r="I68" s="368">
        <f t="shared" si="5"/>
        <v>0</v>
      </c>
      <c r="J68" s="368">
        <f t="shared" si="6"/>
        <v>0</v>
      </c>
      <c r="K68" s="368">
        <f t="shared" si="7"/>
        <v>0</v>
      </c>
      <c r="L68" s="368">
        <f t="shared" si="8"/>
        <v>0</v>
      </c>
      <c r="M68" s="369">
        <f t="shared" si="9"/>
        <v>0</v>
      </c>
      <c r="N68" s="370">
        <f t="shared" si="10"/>
        <v>0</v>
      </c>
      <c r="O68" s="468"/>
      <c r="P68" s="372">
        <f t="shared" si="11"/>
        <v>0</v>
      </c>
      <c r="Q68" s="373" t="str">
        <f t="shared" si="12"/>
        <v/>
      </c>
      <c r="R68" s="414">
        <v>0</v>
      </c>
      <c r="S68" s="414">
        <v>0</v>
      </c>
      <c r="T68" s="414">
        <v>0</v>
      </c>
      <c r="U68" s="414">
        <v>0</v>
      </c>
      <c r="V68" s="414">
        <v>0</v>
      </c>
      <c r="W68" s="414">
        <v>0</v>
      </c>
      <c r="X68" s="414">
        <v>0</v>
      </c>
      <c r="Y68" s="414">
        <v>0</v>
      </c>
      <c r="Z68" s="113">
        <v>0</v>
      </c>
      <c r="AA68" s="114">
        <v>0</v>
      </c>
      <c r="AB68" s="114"/>
      <c r="AC68" s="469">
        <v>0</v>
      </c>
      <c r="AD68" s="124">
        <v>0</v>
      </c>
      <c r="AE68" s="414">
        <v>0</v>
      </c>
      <c r="AF68" s="470"/>
      <c r="AG68" s="414"/>
      <c r="AH68" s="124">
        <v>0</v>
      </c>
      <c r="AI68" s="124">
        <v>0</v>
      </c>
    </row>
    <row r="69" spans="1:35" ht="24" customHeight="1" x14ac:dyDescent="0.3">
      <c r="A69" s="364" t="s">
        <v>2496</v>
      </c>
      <c r="B69" s="365" t="s">
        <v>2498</v>
      </c>
      <c r="C69" s="456" t="s">
        <v>2241</v>
      </c>
      <c r="D69" s="367">
        <f t="shared" si="0"/>
        <v>5</v>
      </c>
      <c r="E69" s="368">
        <f t="shared" si="1"/>
        <v>0</v>
      </c>
      <c r="F69" s="368">
        <f t="shared" si="2"/>
        <v>0</v>
      </c>
      <c r="G69" s="368">
        <f t="shared" si="3"/>
        <v>0</v>
      </c>
      <c r="H69" s="368">
        <f t="shared" si="4"/>
        <v>0</v>
      </c>
      <c r="I69" s="368">
        <f t="shared" si="5"/>
        <v>0</v>
      </c>
      <c r="J69" s="368">
        <f t="shared" si="6"/>
        <v>0</v>
      </c>
      <c r="K69" s="368">
        <f t="shared" si="7"/>
        <v>0</v>
      </c>
      <c r="L69" s="368">
        <f t="shared" si="8"/>
        <v>0</v>
      </c>
      <c r="M69" s="369">
        <f t="shared" si="9"/>
        <v>0</v>
      </c>
      <c r="N69" s="370">
        <f t="shared" si="10"/>
        <v>5</v>
      </c>
      <c r="O69" s="468"/>
      <c r="P69" s="372">
        <f t="shared" si="11"/>
        <v>5</v>
      </c>
      <c r="Q69" s="373">
        <f t="shared" si="12"/>
        <v>210</v>
      </c>
      <c r="R69" s="414">
        <v>0</v>
      </c>
      <c r="S69" s="414">
        <v>0</v>
      </c>
      <c r="T69" s="414">
        <v>0</v>
      </c>
      <c r="U69" s="414">
        <v>0</v>
      </c>
      <c r="V69" s="414">
        <v>0</v>
      </c>
      <c r="W69" s="414">
        <v>0</v>
      </c>
      <c r="X69" s="414">
        <v>0</v>
      </c>
      <c r="Y69" s="414">
        <v>0</v>
      </c>
      <c r="Z69" s="113">
        <v>0</v>
      </c>
      <c r="AA69" s="114">
        <v>0</v>
      </c>
      <c r="AB69" s="114"/>
      <c r="AC69" s="469">
        <v>0</v>
      </c>
      <c r="AD69" s="124">
        <v>0</v>
      </c>
      <c r="AE69" s="414">
        <v>0</v>
      </c>
      <c r="AF69" s="470"/>
      <c r="AG69" s="414">
        <v>5</v>
      </c>
      <c r="AH69" s="124">
        <v>0</v>
      </c>
      <c r="AI69" s="124">
        <v>0</v>
      </c>
    </row>
    <row r="70" spans="1:35" ht="24" customHeight="1" x14ac:dyDescent="0.3">
      <c r="A70" s="364">
        <v>700816</v>
      </c>
      <c r="B70" s="365" t="s">
        <v>2500</v>
      </c>
      <c r="C70" s="456" t="s">
        <v>43</v>
      </c>
      <c r="D70" s="367">
        <f t="shared" si="0"/>
        <v>0</v>
      </c>
      <c r="E70" s="368">
        <f t="shared" si="1"/>
        <v>0</v>
      </c>
      <c r="F70" s="368">
        <f t="shared" si="2"/>
        <v>0</v>
      </c>
      <c r="G70" s="368">
        <f t="shared" si="3"/>
        <v>0</v>
      </c>
      <c r="H70" s="368">
        <f t="shared" si="4"/>
        <v>0</v>
      </c>
      <c r="I70" s="368">
        <f t="shared" si="5"/>
        <v>0</v>
      </c>
      <c r="J70" s="368">
        <f t="shared" si="6"/>
        <v>0</v>
      </c>
      <c r="K70" s="368">
        <f t="shared" si="7"/>
        <v>0</v>
      </c>
      <c r="L70" s="368">
        <f t="shared" si="8"/>
        <v>0</v>
      </c>
      <c r="M70" s="369">
        <f t="shared" si="9"/>
        <v>0</v>
      </c>
      <c r="N70" s="370">
        <f t="shared" si="10"/>
        <v>0</v>
      </c>
      <c r="O70" s="468"/>
      <c r="P70" s="372">
        <f t="shared" si="11"/>
        <v>0</v>
      </c>
      <c r="Q70" s="373" t="str">
        <f t="shared" si="12"/>
        <v/>
      </c>
      <c r="R70" s="390">
        <v>0</v>
      </c>
      <c r="S70" s="414">
        <v>0</v>
      </c>
      <c r="T70" s="414">
        <v>0</v>
      </c>
      <c r="U70" s="414">
        <v>0</v>
      </c>
      <c r="V70" s="414">
        <v>0</v>
      </c>
      <c r="W70" s="414">
        <v>0</v>
      </c>
      <c r="X70" s="414">
        <v>0</v>
      </c>
      <c r="Y70" s="414">
        <v>0</v>
      </c>
      <c r="Z70" s="113">
        <v>0</v>
      </c>
      <c r="AA70" s="114">
        <v>0</v>
      </c>
      <c r="AB70" s="114"/>
      <c r="AC70" s="469">
        <v>0</v>
      </c>
      <c r="AD70" s="389">
        <v>0</v>
      </c>
      <c r="AE70" s="390">
        <v>0</v>
      </c>
      <c r="AF70" s="470"/>
      <c r="AG70" s="414"/>
      <c r="AH70" s="389">
        <v>0</v>
      </c>
      <c r="AI70" s="389">
        <v>0</v>
      </c>
    </row>
    <row r="71" spans="1:35" ht="24" customHeight="1" x14ac:dyDescent="0.3">
      <c r="A71" s="379" t="s">
        <v>1353</v>
      </c>
      <c r="B71" s="365" t="s">
        <v>1354</v>
      </c>
      <c r="C71" s="456" t="s">
        <v>320</v>
      </c>
      <c r="D71" s="367">
        <f t="shared" si="0"/>
        <v>120</v>
      </c>
      <c r="E71" s="368">
        <f t="shared" si="1"/>
        <v>70</v>
      </c>
      <c r="F71" s="368">
        <f t="shared" si="2"/>
        <v>0</v>
      </c>
      <c r="G71" s="368">
        <f t="shared" si="3"/>
        <v>0</v>
      </c>
      <c r="H71" s="368">
        <f t="shared" si="4"/>
        <v>0</v>
      </c>
      <c r="I71" s="368">
        <f t="shared" si="5"/>
        <v>0</v>
      </c>
      <c r="J71" s="368">
        <f t="shared" si="6"/>
        <v>0</v>
      </c>
      <c r="K71" s="368">
        <f t="shared" si="7"/>
        <v>0</v>
      </c>
      <c r="L71" s="368">
        <f t="shared" si="8"/>
        <v>0</v>
      </c>
      <c r="M71" s="369">
        <f t="shared" si="9"/>
        <v>0</v>
      </c>
      <c r="N71" s="370">
        <f t="shared" si="10"/>
        <v>190</v>
      </c>
      <c r="O71" s="468"/>
      <c r="P71" s="372">
        <f t="shared" si="11"/>
        <v>190</v>
      </c>
      <c r="Q71" s="373">
        <f t="shared" si="12"/>
        <v>33</v>
      </c>
      <c r="R71" s="414">
        <v>0</v>
      </c>
      <c r="S71" s="414">
        <v>0</v>
      </c>
      <c r="T71" s="414">
        <v>0</v>
      </c>
      <c r="U71" s="414">
        <v>0</v>
      </c>
      <c r="V71" s="414">
        <v>0</v>
      </c>
      <c r="W71" s="414">
        <v>0</v>
      </c>
      <c r="X71" s="414">
        <v>0</v>
      </c>
      <c r="Y71" s="414">
        <v>0</v>
      </c>
      <c r="Z71" s="113">
        <v>0</v>
      </c>
      <c r="AA71" s="114">
        <v>70</v>
      </c>
      <c r="AB71" s="114"/>
      <c r="AC71" s="469">
        <v>0</v>
      </c>
      <c r="AD71" s="124">
        <v>0</v>
      </c>
      <c r="AE71" s="414">
        <v>0</v>
      </c>
      <c r="AF71" s="470">
        <v>120</v>
      </c>
      <c r="AG71" s="414"/>
      <c r="AH71" s="124">
        <v>0</v>
      </c>
      <c r="AI71" s="124">
        <v>0</v>
      </c>
    </row>
    <row r="72" spans="1:35" ht="24" customHeight="1" x14ac:dyDescent="0.3">
      <c r="A72" s="379" t="s">
        <v>2505</v>
      </c>
      <c r="B72" s="365" t="s">
        <v>2506</v>
      </c>
      <c r="C72" s="456" t="s">
        <v>1924</v>
      </c>
      <c r="D72" s="367">
        <f t="shared" si="0"/>
        <v>0</v>
      </c>
      <c r="E72" s="368">
        <f t="shared" si="1"/>
        <v>0</v>
      </c>
      <c r="F72" s="368">
        <f t="shared" si="2"/>
        <v>0</v>
      </c>
      <c r="G72" s="368">
        <f t="shared" si="3"/>
        <v>0</v>
      </c>
      <c r="H72" s="368">
        <f t="shared" si="4"/>
        <v>0</v>
      </c>
      <c r="I72" s="368">
        <f t="shared" si="5"/>
        <v>0</v>
      </c>
      <c r="J72" s="368">
        <f t="shared" si="6"/>
        <v>0</v>
      </c>
      <c r="K72" s="368">
        <f t="shared" si="7"/>
        <v>0</v>
      </c>
      <c r="L72" s="368">
        <f t="shared" si="8"/>
        <v>0</v>
      </c>
      <c r="M72" s="369">
        <f t="shared" si="9"/>
        <v>0</v>
      </c>
      <c r="N72" s="370">
        <f t="shared" si="10"/>
        <v>0</v>
      </c>
      <c r="O72" s="468"/>
      <c r="P72" s="372">
        <f t="shared" si="11"/>
        <v>0</v>
      </c>
      <c r="Q72" s="373" t="str">
        <f t="shared" si="12"/>
        <v/>
      </c>
      <c r="R72" s="414">
        <v>0</v>
      </c>
      <c r="S72" s="414">
        <v>0</v>
      </c>
      <c r="T72" s="414">
        <v>0</v>
      </c>
      <c r="U72" s="414">
        <v>0</v>
      </c>
      <c r="V72" s="414">
        <v>0</v>
      </c>
      <c r="W72" s="414">
        <v>0</v>
      </c>
      <c r="X72" s="414">
        <v>0</v>
      </c>
      <c r="Y72" s="414">
        <v>0</v>
      </c>
      <c r="Z72" s="385">
        <v>0</v>
      </c>
      <c r="AA72" s="114">
        <v>0</v>
      </c>
      <c r="AB72" s="114"/>
      <c r="AC72" s="469">
        <v>0</v>
      </c>
      <c r="AD72" s="124">
        <v>0</v>
      </c>
      <c r="AE72" s="414">
        <v>0</v>
      </c>
      <c r="AF72" s="470"/>
      <c r="AG72" s="390"/>
      <c r="AH72" s="124">
        <v>0</v>
      </c>
      <c r="AI72" s="124">
        <v>0</v>
      </c>
    </row>
    <row r="73" spans="1:35" ht="24" customHeight="1" x14ac:dyDescent="0.3">
      <c r="A73" s="364" t="s">
        <v>2509</v>
      </c>
      <c r="B73" s="365" t="s">
        <v>2510</v>
      </c>
      <c r="C73" s="456" t="s">
        <v>163</v>
      </c>
      <c r="D73" s="367">
        <f t="shared" si="0"/>
        <v>0</v>
      </c>
      <c r="E73" s="368">
        <f t="shared" si="1"/>
        <v>0</v>
      </c>
      <c r="F73" s="368">
        <f t="shared" si="2"/>
        <v>0</v>
      </c>
      <c r="G73" s="368">
        <f t="shared" si="3"/>
        <v>0</v>
      </c>
      <c r="H73" s="368">
        <f t="shared" si="4"/>
        <v>0</v>
      </c>
      <c r="I73" s="368">
        <f t="shared" si="5"/>
        <v>0</v>
      </c>
      <c r="J73" s="368">
        <f t="shared" si="6"/>
        <v>0</v>
      </c>
      <c r="K73" s="368">
        <f t="shared" si="7"/>
        <v>0</v>
      </c>
      <c r="L73" s="368">
        <f t="shared" si="8"/>
        <v>0</v>
      </c>
      <c r="M73" s="369">
        <f t="shared" si="9"/>
        <v>0</v>
      </c>
      <c r="N73" s="370">
        <f t="shared" si="10"/>
        <v>0</v>
      </c>
      <c r="O73" s="468"/>
      <c r="P73" s="372">
        <f t="shared" si="11"/>
        <v>0</v>
      </c>
      <c r="Q73" s="373" t="str">
        <f t="shared" si="12"/>
        <v/>
      </c>
      <c r="R73" s="414">
        <v>0</v>
      </c>
      <c r="S73" s="414">
        <v>0</v>
      </c>
      <c r="T73" s="414">
        <v>0</v>
      </c>
      <c r="U73" s="414">
        <v>0</v>
      </c>
      <c r="V73" s="414">
        <v>0</v>
      </c>
      <c r="W73" s="414">
        <v>0</v>
      </c>
      <c r="X73" s="414">
        <v>0</v>
      </c>
      <c r="Y73" s="414">
        <v>0</v>
      </c>
      <c r="Z73" s="113">
        <v>0</v>
      </c>
      <c r="AA73" s="114">
        <v>0</v>
      </c>
      <c r="AB73" s="114"/>
      <c r="AC73" s="472">
        <v>0</v>
      </c>
      <c r="AD73" s="124">
        <v>0</v>
      </c>
      <c r="AE73" s="414">
        <v>0</v>
      </c>
      <c r="AF73" s="470"/>
      <c r="AG73" s="414"/>
      <c r="AH73" s="124">
        <v>0</v>
      </c>
      <c r="AI73" s="124">
        <v>0</v>
      </c>
    </row>
    <row r="74" spans="1:35" ht="24" customHeight="1" x14ac:dyDescent="0.3">
      <c r="A74" s="364" t="s">
        <v>2515</v>
      </c>
      <c r="B74" s="365" t="s">
        <v>2516</v>
      </c>
      <c r="C74" s="456" t="s">
        <v>834</v>
      </c>
      <c r="D74" s="367">
        <f t="shared" si="0"/>
        <v>0</v>
      </c>
      <c r="E74" s="368">
        <f t="shared" si="1"/>
        <v>0</v>
      </c>
      <c r="F74" s="368">
        <f t="shared" si="2"/>
        <v>0</v>
      </c>
      <c r="G74" s="368">
        <f t="shared" si="3"/>
        <v>0</v>
      </c>
      <c r="H74" s="368">
        <f t="shared" si="4"/>
        <v>0</v>
      </c>
      <c r="I74" s="368">
        <f t="shared" si="5"/>
        <v>0</v>
      </c>
      <c r="J74" s="368">
        <f t="shared" si="6"/>
        <v>0</v>
      </c>
      <c r="K74" s="368">
        <f t="shared" si="7"/>
        <v>0</v>
      </c>
      <c r="L74" s="368">
        <f t="shared" si="8"/>
        <v>0</v>
      </c>
      <c r="M74" s="369">
        <f t="shared" si="9"/>
        <v>0</v>
      </c>
      <c r="N74" s="370">
        <f t="shared" si="10"/>
        <v>0</v>
      </c>
      <c r="O74" s="468"/>
      <c r="P74" s="372">
        <f t="shared" si="11"/>
        <v>0</v>
      </c>
      <c r="Q74" s="373" t="str">
        <f t="shared" si="12"/>
        <v/>
      </c>
      <c r="R74" s="414">
        <v>0</v>
      </c>
      <c r="S74" s="414">
        <v>0</v>
      </c>
      <c r="T74" s="414">
        <v>0</v>
      </c>
      <c r="U74" s="414">
        <v>0</v>
      </c>
      <c r="V74" s="414">
        <v>0</v>
      </c>
      <c r="W74" s="414">
        <v>0</v>
      </c>
      <c r="X74" s="414">
        <v>0</v>
      </c>
      <c r="Y74" s="414">
        <v>0</v>
      </c>
      <c r="Z74" s="113">
        <v>0</v>
      </c>
      <c r="AA74" s="114">
        <v>0</v>
      </c>
      <c r="AB74" s="114"/>
      <c r="AC74" s="469">
        <v>0</v>
      </c>
      <c r="AD74" s="124">
        <v>0</v>
      </c>
      <c r="AE74" s="414">
        <v>0</v>
      </c>
      <c r="AF74" s="470"/>
      <c r="AG74" s="414"/>
      <c r="AH74" s="124">
        <v>0</v>
      </c>
      <c r="AI74" s="124">
        <v>0</v>
      </c>
    </row>
    <row r="75" spans="1:35" ht="24" customHeight="1" x14ac:dyDescent="0.3">
      <c r="A75" s="379" t="s">
        <v>2519</v>
      </c>
      <c r="B75" s="365" t="s">
        <v>2520</v>
      </c>
      <c r="C75" s="456" t="s">
        <v>66</v>
      </c>
      <c r="D75" s="367">
        <f t="shared" si="0"/>
        <v>18</v>
      </c>
      <c r="E75" s="368">
        <f t="shared" si="1"/>
        <v>18</v>
      </c>
      <c r="F75" s="368">
        <f t="shared" si="2"/>
        <v>0</v>
      </c>
      <c r="G75" s="368">
        <f t="shared" si="3"/>
        <v>0</v>
      </c>
      <c r="H75" s="368">
        <f t="shared" si="4"/>
        <v>0</v>
      </c>
      <c r="I75" s="368">
        <f t="shared" si="5"/>
        <v>0</v>
      </c>
      <c r="J75" s="368">
        <f t="shared" si="6"/>
        <v>0</v>
      </c>
      <c r="K75" s="368">
        <f t="shared" si="7"/>
        <v>0</v>
      </c>
      <c r="L75" s="368">
        <f t="shared" si="8"/>
        <v>0</v>
      </c>
      <c r="M75" s="369">
        <f t="shared" si="9"/>
        <v>0</v>
      </c>
      <c r="N75" s="370">
        <f t="shared" si="10"/>
        <v>36</v>
      </c>
      <c r="O75" s="468"/>
      <c r="P75" s="372">
        <f t="shared" si="11"/>
        <v>36</v>
      </c>
      <c r="Q75" s="373">
        <f t="shared" si="12"/>
        <v>122</v>
      </c>
      <c r="R75" s="414">
        <v>0</v>
      </c>
      <c r="S75" s="414">
        <v>0</v>
      </c>
      <c r="T75" s="414">
        <v>0</v>
      </c>
      <c r="U75" s="414">
        <v>0</v>
      </c>
      <c r="V75" s="414">
        <v>0</v>
      </c>
      <c r="W75" s="414">
        <v>0</v>
      </c>
      <c r="X75" s="414">
        <v>0</v>
      </c>
      <c r="Y75" s="414">
        <v>0</v>
      </c>
      <c r="Z75" s="113">
        <v>0</v>
      </c>
      <c r="AA75" s="114">
        <v>18</v>
      </c>
      <c r="AB75" s="114"/>
      <c r="AC75" s="469">
        <v>0</v>
      </c>
      <c r="AD75" s="124">
        <v>0</v>
      </c>
      <c r="AE75" s="414">
        <v>0</v>
      </c>
      <c r="AF75" s="470">
        <v>18</v>
      </c>
      <c r="AG75" s="414"/>
      <c r="AH75" s="124">
        <v>0</v>
      </c>
      <c r="AI75" s="124">
        <v>0</v>
      </c>
    </row>
    <row r="76" spans="1:35" ht="24" customHeight="1" x14ac:dyDescent="0.3">
      <c r="A76" s="379" t="s">
        <v>2523</v>
      </c>
      <c r="B76" s="365" t="s">
        <v>2524</v>
      </c>
      <c r="C76" s="456" t="s">
        <v>2525</v>
      </c>
      <c r="D76" s="367">
        <f t="shared" si="0"/>
        <v>14</v>
      </c>
      <c r="E76" s="368">
        <f t="shared" si="1"/>
        <v>14</v>
      </c>
      <c r="F76" s="368">
        <f t="shared" si="2"/>
        <v>0</v>
      </c>
      <c r="G76" s="368">
        <f t="shared" si="3"/>
        <v>0</v>
      </c>
      <c r="H76" s="368">
        <f t="shared" si="4"/>
        <v>0</v>
      </c>
      <c r="I76" s="368">
        <f t="shared" si="5"/>
        <v>0</v>
      </c>
      <c r="J76" s="368">
        <f t="shared" si="6"/>
        <v>0</v>
      </c>
      <c r="K76" s="368">
        <f t="shared" si="7"/>
        <v>0</v>
      </c>
      <c r="L76" s="368">
        <f t="shared" si="8"/>
        <v>0</v>
      </c>
      <c r="M76" s="369">
        <f t="shared" si="9"/>
        <v>0</v>
      </c>
      <c r="N76" s="370">
        <f t="shared" si="10"/>
        <v>28</v>
      </c>
      <c r="O76" s="468"/>
      <c r="P76" s="372">
        <f t="shared" si="11"/>
        <v>28</v>
      </c>
      <c r="Q76" s="373">
        <f t="shared" si="12"/>
        <v>135</v>
      </c>
      <c r="R76" s="390">
        <v>0</v>
      </c>
      <c r="S76" s="414">
        <v>0</v>
      </c>
      <c r="T76" s="414">
        <v>0</v>
      </c>
      <c r="U76" s="414">
        <v>0</v>
      </c>
      <c r="V76" s="414">
        <v>0</v>
      </c>
      <c r="W76" s="414">
        <v>0</v>
      </c>
      <c r="X76" s="414">
        <v>0</v>
      </c>
      <c r="Y76" s="414">
        <v>0</v>
      </c>
      <c r="Z76" s="113">
        <v>14</v>
      </c>
      <c r="AA76" s="114">
        <v>0</v>
      </c>
      <c r="AB76" s="114"/>
      <c r="AC76" s="469">
        <v>0</v>
      </c>
      <c r="AD76" s="389">
        <v>0</v>
      </c>
      <c r="AE76" s="390">
        <v>0</v>
      </c>
      <c r="AF76" s="470"/>
      <c r="AG76" s="414">
        <v>14</v>
      </c>
      <c r="AH76" s="124">
        <v>0</v>
      </c>
      <c r="AI76" s="124">
        <v>0</v>
      </c>
    </row>
    <row r="77" spans="1:35" ht="24" customHeight="1" x14ac:dyDescent="0.3">
      <c r="A77" s="364" t="s">
        <v>2528</v>
      </c>
      <c r="B77" s="365" t="s">
        <v>2529</v>
      </c>
      <c r="C77" s="456" t="s">
        <v>163</v>
      </c>
      <c r="D77" s="367">
        <f t="shared" si="0"/>
        <v>0</v>
      </c>
      <c r="E77" s="368">
        <f t="shared" si="1"/>
        <v>0</v>
      </c>
      <c r="F77" s="368">
        <f t="shared" si="2"/>
        <v>0</v>
      </c>
      <c r="G77" s="368">
        <f t="shared" si="3"/>
        <v>0</v>
      </c>
      <c r="H77" s="368">
        <f t="shared" si="4"/>
        <v>0</v>
      </c>
      <c r="I77" s="368">
        <f t="shared" si="5"/>
        <v>0</v>
      </c>
      <c r="J77" s="368">
        <f t="shared" si="6"/>
        <v>0</v>
      </c>
      <c r="K77" s="368">
        <f t="shared" si="7"/>
        <v>0</v>
      </c>
      <c r="L77" s="368">
        <f t="shared" si="8"/>
        <v>0</v>
      </c>
      <c r="M77" s="369">
        <f t="shared" si="9"/>
        <v>0</v>
      </c>
      <c r="N77" s="370">
        <f t="shared" si="10"/>
        <v>0</v>
      </c>
      <c r="O77" s="468"/>
      <c r="P77" s="372">
        <f t="shared" si="11"/>
        <v>0</v>
      </c>
      <c r="Q77" s="373" t="str">
        <f t="shared" si="12"/>
        <v/>
      </c>
      <c r="R77" s="414">
        <v>0</v>
      </c>
      <c r="S77" s="414">
        <v>0</v>
      </c>
      <c r="T77" s="414">
        <v>0</v>
      </c>
      <c r="U77" s="414">
        <v>0</v>
      </c>
      <c r="V77" s="414">
        <v>0</v>
      </c>
      <c r="W77" s="414">
        <v>0</v>
      </c>
      <c r="X77" s="414">
        <v>0</v>
      </c>
      <c r="Y77" s="414">
        <v>0</v>
      </c>
      <c r="Z77" s="113">
        <v>0</v>
      </c>
      <c r="AA77" s="114">
        <v>0</v>
      </c>
      <c r="AB77" s="114"/>
      <c r="AC77" s="469">
        <v>0</v>
      </c>
      <c r="AD77" s="124">
        <v>0</v>
      </c>
      <c r="AE77" s="414">
        <v>0</v>
      </c>
      <c r="AF77" s="470"/>
      <c r="AG77" s="414"/>
      <c r="AH77" s="124">
        <v>0</v>
      </c>
      <c r="AI77" s="124">
        <v>0</v>
      </c>
    </row>
    <row r="78" spans="1:35" ht="24" customHeight="1" x14ac:dyDescent="0.3">
      <c r="A78" s="364" t="s">
        <v>2532</v>
      </c>
      <c r="B78" s="365" t="s">
        <v>2533</v>
      </c>
      <c r="C78" s="456" t="s">
        <v>2534</v>
      </c>
      <c r="D78" s="367">
        <f t="shared" si="0"/>
        <v>0</v>
      </c>
      <c r="E78" s="368">
        <f t="shared" si="1"/>
        <v>0</v>
      </c>
      <c r="F78" s="368">
        <f t="shared" si="2"/>
        <v>0</v>
      </c>
      <c r="G78" s="368">
        <f t="shared" si="3"/>
        <v>0</v>
      </c>
      <c r="H78" s="368">
        <f t="shared" si="4"/>
        <v>0</v>
      </c>
      <c r="I78" s="368">
        <f t="shared" si="5"/>
        <v>0</v>
      </c>
      <c r="J78" s="368">
        <f t="shared" si="6"/>
        <v>0</v>
      </c>
      <c r="K78" s="368">
        <f t="shared" si="7"/>
        <v>0</v>
      </c>
      <c r="L78" s="368">
        <f t="shared" si="8"/>
        <v>0</v>
      </c>
      <c r="M78" s="369">
        <f t="shared" si="9"/>
        <v>0</v>
      </c>
      <c r="N78" s="370">
        <f t="shared" si="10"/>
        <v>0</v>
      </c>
      <c r="O78" s="468"/>
      <c r="P78" s="372">
        <f t="shared" si="11"/>
        <v>0</v>
      </c>
      <c r="Q78" s="373" t="str">
        <f t="shared" si="12"/>
        <v/>
      </c>
      <c r="R78" s="414">
        <v>0</v>
      </c>
      <c r="S78" s="414">
        <v>0</v>
      </c>
      <c r="T78" s="414">
        <v>0</v>
      </c>
      <c r="U78" s="414">
        <v>0</v>
      </c>
      <c r="V78" s="414">
        <v>0</v>
      </c>
      <c r="W78" s="414">
        <v>0</v>
      </c>
      <c r="X78" s="414">
        <v>0</v>
      </c>
      <c r="Y78" s="414">
        <v>0</v>
      </c>
      <c r="Z78" s="113">
        <v>0</v>
      </c>
      <c r="AA78" s="471">
        <v>0</v>
      </c>
      <c r="AB78" s="471"/>
      <c r="AC78" s="472">
        <v>0</v>
      </c>
      <c r="AD78" s="124">
        <v>0</v>
      </c>
      <c r="AE78" s="414">
        <v>0</v>
      </c>
      <c r="AF78" s="473"/>
      <c r="AG78" s="414"/>
      <c r="AH78" s="389">
        <v>0</v>
      </c>
      <c r="AI78" s="389">
        <v>0</v>
      </c>
    </row>
    <row r="79" spans="1:35" ht="24" customHeight="1" x14ac:dyDescent="0.3">
      <c r="A79" s="379" t="s">
        <v>2537</v>
      </c>
      <c r="B79" s="365" t="s">
        <v>2538</v>
      </c>
      <c r="C79" s="456" t="s">
        <v>160</v>
      </c>
      <c r="D79" s="367">
        <f t="shared" si="0"/>
        <v>0</v>
      </c>
      <c r="E79" s="368">
        <f t="shared" si="1"/>
        <v>0</v>
      </c>
      <c r="F79" s="368">
        <f t="shared" si="2"/>
        <v>0</v>
      </c>
      <c r="G79" s="368">
        <f t="shared" si="3"/>
        <v>0</v>
      </c>
      <c r="H79" s="368">
        <f t="shared" si="4"/>
        <v>0</v>
      </c>
      <c r="I79" s="368">
        <f t="shared" si="5"/>
        <v>0</v>
      </c>
      <c r="J79" s="368">
        <f t="shared" si="6"/>
        <v>0</v>
      </c>
      <c r="K79" s="368">
        <f t="shared" si="7"/>
        <v>0</v>
      </c>
      <c r="L79" s="368">
        <f t="shared" si="8"/>
        <v>0</v>
      </c>
      <c r="M79" s="369">
        <f t="shared" si="9"/>
        <v>0</v>
      </c>
      <c r="N79" s="370">
        <f t="shared" si="10"/>
        <v>0</v>
      </c>
      <c r="O79" s="468"/>
      <c r="P79" s="372">
        <f t="shared" si="11"/>
        <v>0</v>
      </c>
      <c r="Q79" s="373" t="str">
        <f t="shared" si="12"/>
        <v/>
      </c>
      <c r="R79" s="414">
        <v>0</v>
      </c>
      <c r="S79" s="414">
        <v>0</v>
      </c>
      <c r="T79" s="414">
        <v>0</v>
      </c>
      <c r="U79" s="414">
        <v>0</v>
      </c>
      <c r="V79" s="414">
        <v>0</v>
      </c>
      <c r="W79" s="414">
        <v>0</v>
      </c>
      <c r="X79" s="414">
        <v>0</v>
      </c>
      <c r="Y79" s="414">
        <v>0</v>
      </c>
      <c r="Z79" s="113">
        <v>0</v>
      </c>
      <c r="AA79" s="471">
        <v>0</v>
      </c>
      <c r="AB79" s="471"/>
      <c r="AC79" s="469">
        <v>0</v>
      </c>
      <c r="AD79" s="124">
        <v>0</v>
      </c>
      <c r="AE79" s="414">
        <v>0</v>
      </c>
      <c r="AF79" s="473"/>
      <c r="AG79" s="414"/>
      <c r="AH79" s="124">
        <v>0</v>
      </c>
      <c r="AI79" s="124">
        <v>0</v>
      </c>
    </row>
    <row r="80" spans="1:35" ht="24" customHeight="1" x14ac:dyDescent="0.3">
      <c r="A80" s="364" t="s">
        <v>2542</v>
      </c>
      <c r="B80" s="365" t="s">
        <v>2543</v>
      </c>
      <c r="C80" s="456" t="s">
        <v>43</v>
      </c>
      <c r="D80" s="367">
        <f t="shared" si="0"/>
        <v>0</v>
      </c>
      <c r="E80" s="368">
        <f t="shared" si="1"/>
        <v>0</v>
      </c>
      <c r="F80" s="368">
        <f t="shared" si="2"/>
        <v>0</v>
      </c>
      <c r="G80" s="368">
        <f t="shared" si="3"/>
        <v>0</v>
      </c>
      <c r="H80" s="368">
        <f t="shared" si="4"/>
        <v>0</v>
      </c>
      <c r="I80" s="368">
        <f t="shared" si="5"/>
        <v>0</v>
      </c>
      <c r="J80" s="368">
        <f t="shared" si="6"/>
        <v>0</v>
      </c>
      <c r="K80" s="368">
        <f t="shared" si="7"/>
        <v>0</v>
      </c>
      <c r="L80" s="368">
        <f t="shared" si="8"/>
        <v>0</v>
      </c>
      <c r="M80" s="369">
        <f t="shared" si="9"/>
        <v>0</v>
      </c>
      <c r="N80" s="370">
        <f t="shared" si="10"/>
        <v>0</v>
      </c>
      <c r="O80" s="468"/>
      <c r="P80" s="372">
        <f t="shared" si="11"/>
        <v>0</v>
      </c>
      <c r="Q80" s="373" t="str">
        <f t="shared" si="12"/>
        <v/>
      </c>
      <c r="R80" s="414">
        <v>0</v>
      </c>
      <c r="S80" s="414">
        <v>0</v>
      </c>
      <c r="T80" s="414">
        <v>0</v>
      </c>
      <c r="U80" s="414">
        <v>0</v>
      </c>
      <c r="V80" s="414">
        <v>0</v>
      </c>
      <c r="W80" s="414">
        <v>0</v>
      </c>
      <c r="X80" s="414">
        <v>0</v>
      </c>
      <c r="Y80" s="414">
        <v>0</v>
      </c>
      <c r="Z80" s="385">
        <v>0</v>
      </c>
      <c r="AA80" s="114">
        <v>0</v>
      </c>
      <c r="AB80" s="114"/>
      <c r="AC80" s="469">
        <v>0</v>
      </c>
      <c r="AD80" s="124">
        <v>0</v>
      </c>
      <c r="AE80" s="414">
        <v>0</v>
      </c>
      <c r="AF80" s="470"/>
      <c r="AG80" s="390"/>
      <c r="AH80" s="124">
        <v>0</v>
      </c>
      <c r="AI80" s="124">
        <v>0</v>
      </c>
    </row>
    <row r="81" spans="1:35" ht="24" customHeight="1" x14ac:dyDescent="0.3">
      <c r="A81" s="379" t="s">
        <v>235</v>
      </c>
      <c r="B81" s="365" t="s">
        <v>236</v>
      </c>
      <c r="C81" s="456" t="s">
        <v>113</v>
      </c>
      <c r="D81" s="367">
        <f t="shared" si="0"/>
        <v>18</v>
      </c>
      <c r="E81" s="368">
        <f t="shared" si="1"/>
        <v>0</v>
      </c>
      <c r="F81" s="368">
        <f t="shared" si="2"/>
        <v>0</v>
      </c>
      <c r="G81" s="368">
        <f t="shared" si="3"/>
        <v>0</v>
      </c>
      <c r="H81" s="368">
        <f t="shared" si="4"/>
        <v>0</v>
      </c>
      <c r="I81" s="368">
        <f t="shared" si="5"/>
        <v>0</v>
      </c>
      <c r="J81" s="368">
        <f t="shared" si="6"/>
        <v>0</v>
      </c>
      <c r="K81" s="368">
        <f t="shared" si="7"/>
        <v>0</v>
      </c>
      <c r="L81" s="368">
        <f t="shared" si="8"/>
        <v>0</v>
      </c>
      <c r="M81" s="369">
        <f t="shared" si="9"/>
        <v>0</v>
      </c>
      <c r="N81" s="370">
        <f t="shared" si="10"/>
        <v>18</v>
      </c>
      <c r="O81" s="468"/>
      <c r="P81" s="372">
        <f t="shared" si="11"/>
        <v>18</v>
      </c>
      <c r="Q81" s="373">
        <f t="shared" si="12"/>
        <v>158</v>
      </c>
      <c r="R81" s="390">
        <v>0</v>
      </c>
      <c r="S81" s="414">
        <v>0</v>
      </c>
      <c r="T81" s="414">
        <v>0</v>
      </c>
      <c r="U81" s="414">
        <v>0</v>
      </c>
      <c r="V81" s="414">
        <v>0</v>
      </c>
      <c r="W81" s="414">
        <v>0</v>
      </c>
      <c r="X81" s="414">
        <v>0</v>
      </c>
      <c r="Y81" s="414">
        <v>0</v>
      </c>
      <c r="Z81" s="113">
        <v>0</v>
      </c>
      <c r="AA81" s="114">
        <v>0</v>
      </c>
      <c r="AB81" s="114"/>
      <c r="AC81" s="469">
        <v>0</v>
      </c>
      <c r="AD81" s="389">
        <v>0</v>
      </c>
      <c r="AE81" s="414">
        <v>0</v>
      </c>
      <c r="AF81" s="470">
        <v>18</v>
      </c>
      <c r="AG81" s="414"/>
      <c r="AH81" s="124">
        <v>0</v>
      </c>
      <c r="AI81" s="124">
        <v>0</v>
      </c>
    </row>
    <row r="82" spans="1:35" ht="24" customHeight="1" x14ac:dyDescent="0.3">
      <c r="A82" s="379" t="s">
        <v>2549</v>
      </c>
      <c r="B82" s="365" t="s">
        <v>2550</v>
      </c>
      <c r="C82" s="456" t="s">
        <v>2551</v>
      </c>
      <c r="D82" s="367">
        <f t="shared" si="0"/>
        <v>0</v>
      </c>
      <c r="E82" s="368">
        <f t="shared" si="1"/>
        <v>0</v>
      </c>
      <c r="F82" s="368">
        <f t="shared" si="2"/>
        <v>0</v>
      </c>
      <c r="G82" s="368">
        <f t="shared" si="3"/>
        <v>0</v>
      </c>
      <c r="H82" s="368">
        <f t="shared" si="4"/>
        <v>0</v>
      </c>
      <c r="I82" s="368">
        <f t="shared" si="5"/>
        <v>0</v>
      </c>
      <c r="J82" s="368">
        <f t="shared" si="6"/>
        <v>0</v>
      </c>
      <c r="K82" s="368">
        <f t="shared" si="7"/>
        <v>0</v>
      </c>
      <c r="L82" s="368">
        <f t="shared" si="8"/>
        <v>0</v>
      </c>
      <c r="M82" s="369">
        <f t="shared" si="9"/>
        <v>0</v>
      </c>
      <c r="N82" s="370">
        <f t="shared" si="10"/>
        <v>0</v>
      </c>
      <c r="O82" s="468"/>
      <c r="P82" s="372">
        <f t="shared" si="11"/>
        <v>0</v>
      </c>
      <c r="Q82" s="373" t="str">
        <f t="shared" si="12"/>
        <v/>
      </c>
      <c r="R82" s="414">
        <v>0</v>
      </c>
      <c r="S82" s="414">
        <v>0</v>
      </c>
      <c r="T82" s="414">
        <v>0</v>
      </c>
      <c r="U82" s="414">
        <v>0</v>
      </c>
      <c r="V82" s="414">
        <v>0</v>
      </c>
      <c r="W82" s="414">
        <v>0</v>
      </c>
      <c r="X82" s="414">
        <v>0</v>
      </c>
      <c r="Y82" s="414">
        <v>0</v>
      </c>
      <c r="Z82" s="113">
        <v>0</v>
      </c>
      <c r="AA82" s="114">
        <v>0</v>
      </c>
      <c r="AB82" s="114"/>
      <c r="AC82" s="469">
        <v>0</v>
      </c>
      <c r="AD82" s="124">
        <v>0</v>
      </c>
      <c r="AE82" s="414">
        <v>0</v>
      </c>
      <c r="AF82" s="470"/>
      <c r="AG82" s="414"/>
      <c r="AH82" s="124">
        <v>0</v>
      </c>
      <c r="AI82" s="124">
        <v>0</v>
      </c>
    </row>
    <row r="83" spans="1:35" ht="24" customHeight="1" x14ac:dyDescent="0.3">
      <c r="A83" s="364" t="s">
        <v>2555</v>
      </c>
      <c r="B83" s="365" t="s">
        <v>2556</v>
      </c>
      <c r="C83" s="456" t="s">
        <v>2022</v>
      </c>
      <c r="D83" s="367">
        <f t="shared" si="0"/>
        <v>60</v>
      </c>
      <c r="E83" s="368">
        <f t="shared" si="1"/>
        <v>0</v>
      </c>
      <c r="F83" s="368">
        <f t="shared" si="2"/>
        <v>0</v>
      </c>
      <c r="G83" s="368">
        <f t="shared" si="3"/>
        <v>0</v>
      </c>
      <c r="H83" s="368">
        <f t="shared" si="4"/>
        <v>0</v>
      </c>
      <c r="I83" s="368">
        <f t="shared" si="5"/>
        <v>0</v>
      </c>
      <c r="J83" s="368">
        <f t="shared" si="6"/>
        <v>0</v>
      </c>
      <c r="K83" s="368">
        <f t="shared" si="7"/>
        <v>0</v>
      </c>
      <c r="L83" s="368">
        <f t="shared" si="8"/>
        <v>0</v>
      </c>
      <c r="M83" s="369">
        <f t="shared" si="9"/>
        <v>0</v>
      </c>
      <c r="N83" s="370">
        <f t="shared" si="10"/>
        <v>60</v>
      </c>
      <c r="O83" s="468"/>
      <c r="P83" s="372">
        <f t="shared" si="11"/>
        <v>60</v>
      </c>
      <c r="Q83" s="373">
        <f t="shared" si="12"/>
        <v>93</v>
      </c>
      <c r="R83" s="390">
        <v>0</v>
      </c>
      <c r="S83" s="414">
        <v>0</v>
      </c>
      <c r="T83" s="414">
        <v>0</v>
      </c>
      <c r="U83" s="414">
        <v>0</v>
      </c>
      <c r="V83" s="414">
        <v>0</v>
      </c>
      <c r="W83" s="414">
        <v>0</v>
      </c>
      <c r="X83" s="414">
        <v>0</v>
      </c>
      <c r="Y83" s="414">
        <v>0</v>
      </c>
      <c r="Z83" s="113">
        <v>0</v>
      </c>
      <c r="AA83" s="114">
        <v>60</v>
      </c>
      <c r="AB83" s="114"/>
      <c r="AC83" s="469">
        <v>0</v>
      </c>
      <c r="AD83" s="389">
        <v>0</v>
      </c>
      <c r="AE83" s="390">
        <v>0</v>
      </c>
      <c r="AF83" s="470"/>
      <c r="AG83" s="414"/>
      <c r="AH83" s="389">
        <v>0</v>
      </c>
      <c r="AI83" s="389">
        <v>0</v>
      </c>
    </row>
    <row r="84" spans="1:35" ht="24" customHeight="1" x14ac:dyDescent="0.3">
      <c r="A84" s="379" t="s">
        <v>2560</v>
      </c>
      <c r="B84" s="365" t="s">
        <v>2561</v>
      </c>
      <c r="C84" s="456" t="s">
        <v>124</v>
      </c>
      <c r="D84" s="367">
        <f t="shared" si="0"/>
        <v>0</v>
      </c>
      <c r="E84" s="368">
        <f t="shared" si="1"/>
        <v>0</v>
      </c>
      <c r="F84" s="368">
        <f t="shared" si="2"/>
        <v>0</v>
      </c>
      <c r="G84" s="368">
        <f t="shared" si="3"/>
        <v>0</v>
      </c>
      <c r="H84" s="368">
        <f t="shared" si="4"/>
        <v>0</v>
      </c>
      <c r="I84" s="368">
        <f t="shared" si="5"/>
        <v>0</v>
      </c>
      <c r="J84" s="368">
        <f t="shared" si="6"/>
        <v>0</v>
      </c>
      <c r="K84" s="368">
        <f t="shared" si="7"/>
        <v>0</v>
      </c>
      <c r="L84" s="368">
        <f t="shared" si="8"/>
        <v>0</v>
      </c>
      <c r="M84" s="369">
        <f t="shared" si="9"/>
        <v>0</v>
      </c>
      <c r="N84" s="370">
        <f t="shared" si="10"/>
        <v>0</v>
      </c>
      <c r="O84" s="468"/>
      <c r="P84" s="372">
        <f t="shared" si="11"/>
        <v>0</v>
      </c>
      <c r="Q84" s="373" t="str">
        <f t="shared" si="12"/>
        <v/>
      </c>
      <c r="R84" s="414">
        <v>0</v>
      </c>
      <c r="S84" s="414">
        <v>0</v>
      </c>
      <c r="T84" s="414">
        <v>0</v>
      </c>
      <c r="U84" s="414">
        <v>0</v>
      </c>
      <c r="V84" s="414">
        <v>0</v>
      </c>
      <c r="W84" s="414">
        <v>0</v>
      </c>
      <c r="X84" s="414">
        <v>0</v>
      </c>
      <c r="Y84" s="414">
        <v>0</v>
      </c>
      <c r="Z84" s="113">
        <v>0</v>
      </c>
      <c r="AA84" s="114">
        <v>0</v>
      </c>
      <c r="AB84" s="114"/>
      <c r="AC84" s="469">
        <v>0</v>
      </c>
      <c r="AD84" s="124">
        <v>0</v>
      </c>
      <c r="AE84" s="414">
        <v>0</v>
      </c>
      <c r="AF84" s="470"/>
      <c r="AG84" s="414"/>
      <c r="AH84" s="124">
        <v>0</v>
      </c>
      <c r="AI84" s="124">
        <v>0</v>
      </c>
    </row>
    <row r="85" spans="1:35" ht="24" customHeight="1" x14ac:dyDescent="0.3">
      <c r="A85" s="379" t="s">
        <v>1096</v>
      </c>
      <c r="B85" s="365" t="s">
        <v>1097</v>
      </c>
      <c r="C85" s="456" t="s">
        <v>119</v>
      </c>
      <c r="D85" s="367">
        <f t="shared" si="0"/>
        <v>360</v>
      </c>
      <c r="E85" s="368">
        <f t="shared" si="1"/>
        <v>210</v>
      </c>
      <c r="F85" s="368">
        <f t="shared" si="2"/>
        <v>40</v>
      </c>
      <c r="G85" s="368">
        <f t="shared" si="3"/>
        <v>0</v>
      </c>
      <c r="H85" s="368">
        <f t="shared" si="4"/>
        <v>0</v>
      </c>
      <c r="I85" s="368">
        <f t="shared" si="5"/>
        <v>0</v>
      </c>
      <c r="J85" s="368">
        <f t="shared" si="6"/>
        <v>0</v>
      </c>
      <c r="K85" s="368">
        <f t="shared" si="7"/>
        <v>0</v>
      </c>
      <c r="L85" s="368">
        <f t="shared" si="8"/>
        <v>0</v>
      </c>
      <c r="M85" s="369">
        <f t="shared" si="9"/>
        <v>0</v>
      </c>
      <c r="N85" s="370">
        <f t="shared" si="10"/>
        <v>610</v>
      </c>
      <c r="O85" s="468"/>
      <c r="P85" s="372">
        <f t="shared" si="11"/>
        <v>610</v>
      </c>
      <c r="Q85" s="373">
        <f t="shared" si="12"/>
        <v>12</v>
      </c>
      <c r="R85" s="414">
        <v>0</v>
      </c>
      <c r="S85" s="414">
        <v>0</v>
      </c>
      <c r="T85" s="414">
        <v>0</v>
      </c>
      <c r="U85" s="414">
        <v>0</v>
      </c>
      <c r="V85" s="414">
        <v>0</v>
      </c>
      <c r="W85" s="414">
        <v>0</v>
      </c>
      <c r="X85" s="414">
        <v>0</v>
      </c>
      <c r="Y85" s="414">
        <v>0</v>
      </c>
      <c r="Z85" s="113">
        <v>0</v>
      </c>
      <c r="AA85" s="471">
        <v>40</v>
      </c>
      <c r="AB85" s="471"/>
      <c r="AC85" s="469">
        <v>0</v>
      </c>
      <c r="AD85" s="124">
        <v>360</v>
      </c>
      <c r="AE85" s="414">
        <v>0</v>
      </c>
      <c r="AF85" s="470">
        <v>210</v>
      </c>
      <c r="AG85" s="414"/>
      <c r="AH85" s="124">
        <v>0</v>
      </c>
      <c r="AI85" s="124">
        <v>0</v>
      </c>
    </row>
    <row r="86" spans="1:35" ht="24" customHeight="1" x14ac:dyDescent="0.3">
      <c r="A86" s="379" t="s">
        <v>2563</v>
      </c>
      <c r="B86" s="365" t="s">
        <v>2564</v>
      </c>
      <c r="C86" s="456" t="s">
        <v>2486</v>
      </c>
      <c r="D86" s="367">
        <f t="shared" si="0"/>
        <v>12</v>
      </c>
      <c r="E86" s="368">
        <f t="shared" si="1"/>
        <v>10</v>
      </c>
      <c r="F86" s="368">
        <f t="shared" si="2"/>
        <v>0</v>
      </c>
      <c r="G86" s="368">
        <f t="shared" si="3"/>
        <v>0</v>
      </c>
      <c r="H86" s="368">
        <f t="shared" si="4"/>
        <v>0</v>
      </c>
      <c r="I86" s="368">
        <f t="shared" si="5"/>
        <v>0</v>
      </c>
      <c r="J86" s="368">
        <f t="shared" si="6"/>
        <v>0</v>
      </c>
      <c r="K86" s="368">
        <f t="shared" si="7"/>
        <v>0</v>
      </c>
      <c r="L86" s="368">
        <f t="shared" si="8"/>
        <v>0</v>
      </c>
      <c r="M86" s="369">
        <f t="shared" si="9"/>
        <v>0</v>
      </c>
      <c r="N86" s="370">
        <f t="shared" si="10"/>
        <v>22</v>
      </c>
      <c r="O86" s="468"/>
      <c r="P86" s="372">
        <f t="shared" si="11"/>
        <v>22</v>
      </c>
      <c r="Q86" s="373">
        <f t="shared" si="12"/>
        <v>148</v>
      </c>
      <c r="R86" s="390">
        <v>0</v>
      </c>
      <c r="S86" s="414">
        <v>0</v>
      </c>
      <c r="T86" s="414">
        <v>0</v>
      </c>
      <c r="U86" s="414">
        <v>0</v>
      </c>
      <c r="V86" s="414">
        <v>0</v>
      </c>
      <c r="W86" s="414">
        <v>0</v>
      </c>
      <c r="X86" s="414">
        <v>0</v>
      </c>
      <c r="Y86" s="414">
        <v>0</v>
      </c>
      <c r="Z86" s="385">
        <v>10</v>
      </c>
      <c r="AA86" s="114">
        <v>0</v>
      </c>
      <c r="AB86" s="114"/>
      <c r="AC86" s="469">
        <v>0</v>
      </c>
      <c r="AD86" s="124">
        <v>0</v>
      </c>
      <c r="AE86" s="390">
        <v>0</v>
      </c>
      <c r="AF86" s="470"/>
      <c r="AG86" s="414">
        <v>12</v>
      </c>
      <c r="AH86" s="124">
        <v>0</v>
      </c>
      <c r="AI86" s="124">
        <v>0</v>
      </c>
    </row>
    <row r="87" spans="1:35" ht="24" customHeight="1" x14ac:dyDescent="0.3">
      <c r="A87" s="379" t="s">
        <v>2566</v>
      </c>
      <c r="B87" s="365" t="s">
        <v>2567</v>
      </c>
      <c r="C87" s="456" t="s">
        <v>590</v>
      </c>
      <c r="D87" s="367">
        <f t="shared" si="0"/>
        <v>0</v>
      </c>
      <c r="E87" s="368">
        <f t="shared" si="1"/>
        <v>0</v>
      </c>
      <c r="F87" s="368">
        <f t="shared" si="2"/>
        <v>0</v>
      </c>
      <c r="G87" s="368">
        <f t="shared" si="3"/>
        <v>0</v>
      </c>
      <c r="H87" s="368">
        <f t="shared" si="4"/>
        <v>0</v>
      </c>
      <c r="I87" s="368">
        <f t="shared" si="5"/>
        <v>0</v>
      </c>
      <c r="J87" s="368">
        <f t="shared" si="6"/>
        <v>0</v>
      </c>
      <c r="K87" s="368">
        <f t="shared" si="7"/>
        <v>0</v>
      </c>
      <c r="L87" s="368">
        <f t="shared" si="8"/>
        <v>0</v>
      </c>
      <c r="M87" s="369">
        <f t="shared" si="9"/>
        <v>0</v>
      </c>
      <c r="N87" s="370">
        <f t="shared" si="10"/>
        <v>0</v>
      </c>
      <c r="O87" s="468"/>
      <c r="P87" s="372">
        <f t="shared" si="11"/>
        <v>0</v>
      </c>
      <c r="Q87" s="373" t="str">
        <f t="shared" si="12"/>
        <v/>
      </c>
      <c r="R87" s="414">
        <v>0</v>
      </c>
      <c r="S87" s="414">
        <v>0</v>
      </c>
      <c r="T87" s="414">
        <v>0</v>
      </c>
      <c r="U87" s="414">
        <v>0</v>
      </c>
      <c r="V87" s="414">
        <v>0</v>
      </c>
      <c r="W87" s="414">
        <v>0</v>
      </c>
      <c r="X87" s="414">
        <v>0</v>
      </c>
      <c r="Y87" s="414">
        <v>0</v>
      </c>
      <c r="Z87" s="385">
        <v>0</v>
      </c>
      <c r="AA87" s="114">
        <v>0</v>
      </c>
      <c r="AB87" s="114"/>
      <c r="AC87" s="469">
        <v>0</v>
      </c>
      <c r="AD87" s="124">
        <v>0</v>
      </c>
      <c r="AE87" s="414">
        <v>0</v>
      </c>
      <c r="AF87" s="473"/>
      <c r="AG87" s="390"/>
      <c r="AH87" s="124">
        <v>0</v>
      </c>
      <c r="AI87" s="124">
        <v>0</v>
      </c>
    </row>
    <row r="88" spans="1:35" ht="24" customHeight="1" x14ac:dyDescent="0.3">
      <c r="A88" s="379" t="s">
        <v>1105</v>
      </c>
      <c r="B88" s="365" t="s">
        <v>1106</v>
      </c>
      <c r="C88" s="456" t="s">
        <v>139</v>
      </c>
      <c r="D88" s="367">
        <f t="shared" si="0"/>
        <v>36</v>
      </c>
      <c r="E88" s="368">
        <f t="shared" si="1"/>
        <v>0</v>
      </c>
      <c r="F88" s="368">
        <f t="shared" si="2"/>
        <v>0</v>
      </c>
      <c r="G88" s="368">
        <f t="shared" si="3"/>
        <v>0</v>
      </c>
      <c r="H88" s="368">
        <f t="shared" si="4"/>
        <v>0</v>
      </c>
      <c r="I88" s="368">
        <f t="shared" si="5"/>
        <v>0</v>
      </c>
      <c r="J88" s="368">
        <f t="shared" si="6"/>
        <v>0</v>
      </c>
      <c r="K88" s="368">
        <f t="shared" si="7"/>
        <v>0</v>
      </c>
      <c r="L88" s="368">
        <f t="shared" si="8"/>
        <v>0</v>
      </c>
      <c r="M88" s="369">
        <f t="shared" si="9"/>
        <v>0</v>
      </c>
      <c r="N88" s="370">
        <f t="shared" si="10"/>
        <v>36</v>
      </c>
      <c r="O88" s="468"/>
      <c r="P88" s="372">
        <f t="shared" si="11"/>
        <v>36</v>
      </c>
      <c r="Q88" s="373">
        <f t="shared" si="12"/>
        <v>122</v>
      </c>
      <c r="R88" s="390">
        <v>0</v>
      </c>
      <c r="S88" s="414">
        <v>0</v>
      </c>
      <c r="T88" s="414">
        <v>0</v>
      </c>
      <c r="U88" s="414">
        <v>0</v>
      </c>
      <c r="V88" s="414">
        <v>0</v>
      </c>
      <c r="W88" s="414">
        <v>0</v>
      </c>
      <c r="X88" s="414">
        <v>0</v>
      </c>
      <c r="Y88" s="414">
        <v>0</v>
      </c>
      <c r="Z88" s="113">
        <v>0</v>
      </c>
      <c r="AA88" s="114">
        <v>0</v>
      </c>
      <c r="AB88" s="114"/>
      <c r="AC88" s="469">
        <v>0</v>
      </c>
      <c r="AD88" s="389">
        <v>0</v>
      </c>
      <c r="AE88" s="414">
        <v>0</v>
      </c>
      <c r="AF88" s="470">
        <v>36</v>
      </c>
      <c r="AG88" s="414"/>
      <c r="AH88" s="124">
        <v>0</v>
      </c>
      <c r="AI88" s="124">
        <v>0</v>
      </c>
    </row>
    <row r="89" spans="1:35" ht="24" customHeight="1" x14ac:dyDescent="0.3">
      <c r="A89" s="477" t="s">
        <v>2574</v>
      </c>
      <c r="B89" s="478" t="s">
        <v>2575</v>
      </c>
      <c r="C89" s="479" t="s">
        <v>2576</v>
      </c>
      <c r="D89" s="367">
        <f t="shared" si="0"/>
        <v>5</v>
      </c>
      <c r="E89" s="368">
        <f t="shared" si="1"/>
        <v>0</v>
      </c>
      <c r="F89" s="368">
        <f t="shared" si="2"/>
        <v>0</v>
      </c>
      <c r="G89" s="368">
        <f t="shared" si="3"/>
        <v>0</v>
      </c>
      <c r="H89" s="368">
        <f t="shared" si="4"/>
        <v>0</v>
      </c>
      <c r="I89" s="368">
        <f t="shared" si="5"/>
        <v>0</v>
      </c>
      <c r="J89" s="368">
        <f t="shared" si="6"/>
        <v>0</v>
      </c>
      <c r="K89" s="368">
        <f t="shared" si="7"/>
        <v>0</v>
      </c>
      <c r="L89" s="368">
        <f t="shared" si="8"/>
        <v>0</v>
      </c>
      <c r="M89" s="369">
        <f t="shared" si="9"/>
        <v>0</v>
      </c>
      <c r="N89" s="480">
        <f t="shared" si="10"/>
        <v>5</v>
      </c>
      <c r="O89" s="481"/>
      <c r="P89" s="482">
        <f>N89+O89*100</f>
        <v>5</v>
      </c>
      <c r="Q89" s="483">
        <f>IF(P89=0,"",RANK(P89,P:P,0))</f>
        <v>210</v>
      </c>
      <c r="R89" s="198">
        <v>0</v>
      </c>
      <c r="S89" s="414">
        <v>0</v>
      </c>
      <c r="T89" s="414">
        <v>0</v>
      </c>
      <c r="U89" s="414">
        <v>0</v>
      </c>
      <c r="V89" s="414">
        <v>0</v>
      </c>
      <c r="W89" s="414">
        <v>0</v>
      </c>
      <c r="X89" s="414">
        <v>0</v>
      </c>
      <c r="Y89" s="414">
        <v>0</v>
      </c>
      <c r="Z89" s="199">
        <v>5</v>
      </c>
      <c r="AA89" s="484">
        <v>0</v>
      </c>
      <c r="AB89" s="171"/>
      <c r="AC89" s="469">
        <v>0</v>
      </c>
      <c r="AD89" s="124">
        <v>0</v>
      </c>
      <c r="AE89" s="198">
        <v>0</v>
      </c>
      <c r="AF89" s="485"/>
      <c r="AG89" s="198"/>
      <c r="AH89" s="124">
        <v>0</v>
      </c>
      <c r="AI89" s="124">
        <v>0</v>
      </c>
    </row>
    <row r="90" spans="1:35" ht="24" customHeight="1" x14ac:dyDescent="0.3">
      <c r="A90" s="364" t="s">
        <v>2579</v>
      </c>
      <c r="B90" s="365" t="s">
        <v>2580</v>
      </c>
      <c r="C90" s="456" t="s">
        <v>2022</v>
      </c>
      <c r="D90" s="367">
        <f t="shared" si="0"/>
        <v>80</v>
      </c>
      <c r="E90" s="368">
        <f t="shared" si="1"/>
        <v>0</v>
      </c>
      <c r="F90" s="368">
        <f t="shared" si="2"/>
        <v>0</v>
      </c>
      <c r="G90" s="368">
        <f t="shared" si="3"/>
        <v>0</v>
      </c>
      <c r="H90" s="368">
        <f t="shared" si="4"/>
        <v>0</v>
      </c>
      <c r="I90" s="368">
        <f t="shared" si="5"/>
        <v>0</v>
      </c>
      <c r="J90" s="368">
        <f t="shared" si="6"/>
        <v>0</v>
      </c>
      <c r="K90" s="368">
        <f t="shared" si="7"/>
        <v>0</v>
      </c>
      <c r="L90" s="368">
        <f t="shared" si="8"/>
        <v>0</v>
      </c>
      <c r="M90" s="369">
        <f t="shared" si="9"/>
        <v>0</v>
      </c>
      <c r="N90" s="370">
        <f t="shared" si="10"/>
        <v>80</v>
      </c>
      <c r="O90" s="468"/>
      <c r="P90" s="372">
        <f t="shared" ref="P90:P103" si="13">N90+O90*100</f>
        <v>80</v>
      </c>
      <c r="Q90" s="373">
        <f t="shared" ref="Q90:Q103" si="14">IF(P90=0,"",RANK(P90,P:P,0))</f>
        <v>76</v>
      </c>
      <c r="R90" s="414">
        <v>0</v>
      </c>
      <c r="S90" s="414">
        <v>0</v>
      </c>
      <c r="T90" s="414">
        <v>0</v>
      </c>
      <c r="U90" s="414">
        <v>0</v>
      </c>
      <c r="V90" s="414">
        <v>0</v>
      </c>
      <c r="W90" s="414">
        <v>0</v>
      </c>
      <c r="X90" s="414">
        <v>0</v>
      </c>
      <c r="Y90" s="414">
        <v>0</v>
      </c>
      <c r="Z90" s="113">
        <v>0</v>
      </c>
      <c r="AA90" s="471">
        <v>0</v>
      </c>
      <c r="AB90" s="114"/>
      <c r="AC90" s="469">
        <v>0</v>
      </c>
      <c r="AD90" s="389">
        <v>0</v>
      </c>
      <c r="AE90" s="414">
        <v>0</v>
      </c>
      <c r="AF90" s="470">
        <v>80</v>
      </c>
      <c r="AG90" s="414"/>
      <c r="AH90" s="124">
        <v>0</v>
      </c>
      <c r="AI90" s="124">
        <v>0</v>
      </c>
    </row>
    <row r="91" spans="1:35" ht="24" customHeight="1" x14ac:dyDescent="0.3">
      <c r="A91" s="364" t="s">
        <v>2584</v>
      </c>
      <c r="B91" s="365" t="s">
        <v>2585</v>
      </c>
      <c r="C91" s="456" t="s">
        <v>2022</v>
      </c>
      <c r="D91" s="367">
        <f t="shared" si="0"/>
        <v>0</v>
      </c>
      <c r="E91" s="368">
        <f t="shared" si="1"/>
        <v>0</v>
      </c>
      <c r="F91" s="368">
        <f t="shared" si="2"/>
        <v>0</v>
      </c>
      <c r="G91" s="368">
        <f t="shared" si="3"/>
        <v>0</v>
      </c>
      <c r="H91" s="368">
        <f t="shared" si="4"/>
        <v>0</v>
      </c>
      <c r="I91" s="368">
        <f t="shared" si="5"/>
        <v>0</v>
      </c>
      <c r="J91" s="368">
        <f t="shared" si="6"/>
        <v>0</v>
      </c>
      <c r="K91" s="368">
        <f t="shared" si="7"/>
        <v>0</v>
      </c>
      <c r="L91" s="368">
        <f t="shared" si="8"/>
        <v>0</v>
      </c>
      <c r="M91" s="369">
        <f t="shared" si="9"/>
        <v>0</v>
      </c>
      <c r="N91" s="370">
        <f t="shared" si="10"/>
        <v>0</v>
      </c>
      <c r="O91" s="468"/>
      <c r="P91" s="372">
        <f t="shared" si="13"/>
        <v>0</v>
      </c>
      <c r="Q91" s="373" t="str">
        <f t="shared" si="14"/>
        <v/>
      </c>
      <c r="R91" s="414">
        <v>0</v>
      </c>
      <c r="S91" s="414">
        <v>0</v>
      </c>
      <c r="T91" s="414">
        <v>0</v>
      </c>
      <c r="U91" s="414">
        <v>0</v>
      </c>
      <c r="V91" s="414">
        <v>0</v>
      </c>
      <c r="W91" s="414">
        <v>0</v>
      </c>
      <c r="X91" s="414">
        <v>0</v>
      </c>
      <c r="Y91" s="414">
        <v>0</v>
      </c>
      <c r="Z91" s="113">
        <v>0</v>
      </c>
      <c r="AA91" s="114">
        <v>0</v>
      </c>
      <c r="AB91" s="114"/>
      <c r="AC91" s="469">
        <v>0</v>
      </c>
      <c r="AD91" s="124">
        <v>0</v>
      </c>
      <c r="AE91" s="414">
        <v>0</v>
      </c>
      <c r="AF91" s="470"/>
      <c r="AG91" s="414"/>
      <c r="AH91" s="124">
        <v>0</v>
      </c>
      <c r="AI91" s="124">
        <v>0</v>
      </c>
    </row>
    <row r="92" spans="1:35" ht="24" customHeight="1" x14ac:dyDescent="0.3">
      <c r="A92" s="364" t="s">
        <v>2590</v>
      </c>
      <c r="B92" s="365" t="s">
        <v>2591</v>
      </c>
      <c r="C92" s="456" t="s">
        <v>1191</v>
      </c>
      <c r="D92" s="367">
        <f t="shared" si="0"/>
        <v>70</v>
      </c>
      <c r="E92" s="368">
        <f t="shared" si="1"/>
        <v>30</v>
      </c>
      <c r="F92" s="368">
        <f t="shared" si="2"/>
        <v>0</v>
      </c>
      <c r="G92" s="368">
        <f t="shared" si="3"/>
        <v>0</v>
      </c>
      <c r="H92" s="368">
        <f t="shared" si="4"/>
        <v>0</v>
      </c>
      <c r="I92" s="368">
        <f t="shared" si="5"/>
        <v>0</v>
      </c>
      <c r="J92" s="368">
        <f t="shared" si="6"/>
        <v>0</v>
      </c>
      <c r="K92" s="368">
        <f t="shared" si="7"/>
        <v>0</v>
      </c>
      <c r="L92" s="368">
        <f t="shared" si="8"/>
        <v>0</v>
      </c>
      <c r="M92" s="369">
        <f t="shared" si="9"/>
        <v>0</v>
      </c>
      <c r="N92" s="370">
        <f t="shared" si="10"/>
        <v>100</v>
      </c>
      <c r="O92" s="468"/>
      <c r="P92" s="372">
        <f t="shared" si="13"/>
        <v>100</v>
      </c>
      <c r="Q92" s="373">
        <f t="shared" si="14"/>
        <v>60</v>
      </c>
      <c r="R92" s="414">
        <v>0</v>
      </c>
      <c r="S92" s="414">
        <v>0</v>
      </c>
      <c r="T92" s="414">
        <v>0</v>
      </c>
      <c r="U92" s="414">
        <v>0</v>
      </c>
      <c r="V92" s="414">
        <v>0</v>
      </c>
      <c r="W92" s="414">
        <v>0</v>
      </c>
      <c r="X92" s="414">
        <v>0</v>
      </c>
      <c r="Y92" s="414">
        <v>0</v>
      </c>
      <c r="Z92" s="113">
        <v>0</v>
      </c>
      <c r="AA92" s="114">
        <v>70</v>
      </c>
      <c r="AB92" s="471"/>
      <c r="AC92" s="472">
        <v>0</v>
      </c>
      <c r="AD92" s="124">
        <v>0</v>
      </c>
      <c r="AE92" s="414">
        <v>0</v>
      </c>
      <c r="AF92" s="470">
        <v>30</v>
      </c>
      <c r="AG92" s="414"/>
      <c r="AH92" s="389">
        <v>0</v>
      </c>
      <c r="AI92" s="389">
        <v>0</v>
      </c>
    </row>
    <row r="93" spans="1:35" ht="24" customHeight="1" x14ac:dyDescent="0.3">
      <c r="A93" s="364" t="s">
        <v>2596</v>
      </c>
      <c r="B93" s="365" t="s">
        <v>2597</v>
      </c>
      <c r="C93" s="456" t="s">
        <v>569</v>
      </c>
      <c r="D93" s="367">
        <f t="shared" si="0"/>
        <v>0</v>
      </c>
      <c r="E93" s="368">
        <f t="shared" si="1"/>
        <v>0</v>
      </c>
      <c r="F93" s="368">
        <f t="shared" si="2"/>
        <v>0</v>
      </c>
      <c r="G93" s="368">
        <f t="shared" si="3"/>
        <v>0</v>
      </c>
      <c r="H93" s="368">
        <f t="shared" si="4"/>
        <v>0</v>
      </c>
      <c r="I93" s="368">
        <f t="shared" si="5"/>
        <v>0</v>
      </c>
      <c r="J93" s="368">
        <f t="shared" si="6"/>
        <v>0</v>
      </c>
      <c r="K93" s="368">
        <f t="shared" si="7"/>
        <v>0</v>
      </c>
      <c r="L93" s="368">
        <f t="shared" si="8"/>
        <v>0</v>
      </c>
      <c r="M93" s="369">
        <f t="shared" si="9"/>
        <v>0</v>
      </c>
      <c r="N93" s="370">
        <f t="shared" si="10"/>
        <v>0</v>
      </c>
      <c r="O93" s="468"/>
      <c r="P93" s="372">
        <f t="shared" si="13"/>
        <v>0</v>
      </c>
      <c r="Q93" s="373" t="str">
        <f t="shared" si="14"/>
        <v/>
      </c>
      <c r="R93" s="390">
        <v>0</v>
      </c>
      <c r="S93" s="414">
        <v>0</v>
      </c>
      <c r="T93" s="414">
        <v>0</v>
      </c>
      <c r="U93" s="414">
        <v>0</v>
      </c>
      <c r="V93" s="414">
        <v>0</v>
      </c>
      <c r="W93" s="414">
        <v>0</v>
      </c>
      <c r="X93" s="414">
        <v>0</v>
      </c>
      <c r="Y93" s="414">
        <v>0</v>
      </c>
      <c r="Z93" s="385">
        <v>0</v>
      </c>
      <c r="AA93" s="114">
        <v>0</v>
      </c>
      <c r="AB93" s="114"/>
      <c r="AC93" s="469">
        <v>0</v>
      </c>
      <c r="AD93" s="124">
        <v>0</v>
      </c>
      <c r="AE93" s="390">
        <v>0</v>
      </c>
      <c r="AF93" s="470"/>
      <c r="AG93" s="414"/>
      <c r="AH93" s="389">
        <v>0</v>
      </c>
      <c r="AI93" s="389">
        <v>0</v>
      </c>
    </row>
    <row r="94" spans="1:35" ht="24" customHeight="1" x14ac:dyDescent="0.3">
      <c r="A94" s="364" t="s">
        <v>2598</v>
      </c>
      <c r="B94" s="365" t="s">
        <v>2599</v>
      </c>
      <c r="C94" s="456" t="s">
        <v>907</v>
      </c>
      <c r="D94" s="367">
        <f t="shared" si="0"/>
        <v>0</v>
      </c>
      <c r="E94" s="368">
        <f t="shared" si="1"/>
        <v>0</v>
      </c>
      <c r="F94" s="368">
        <f t="shared" si="2"/>
        <v>0</v>
      </c>
      <c r="G94" s="368">
        <f t="shared" si="3"/>
        <v>0</v>
      </c>
      <c r="H94" s="368">
        <f t="shared" si="4"/>
        <v>0</v>
      </c>
      <c r="I94" s="368">
        <f t="shared" si="5"/>
        <v>0</v>
      </c>
      <c r="J94" s="368">
        <f t="shared" si="6"/>
        <v>0</v>
      </c>
      <c r="K94" s="368">
        <f t="shared" si="7"/>
        <v>0</v>
      </c>
      <c r="L94" s="368">
        <f t="shared" si="8"/>
        <v>0</v>
      </c>
      <c r="M94" s="369">
        <f t="shared" si="9"/>
        <v>0</v>
      </c>
      <c r="N94" s="370">
        <f t="shared" si="10"/>
        <v>0</v>
      </c>
      <c r="O94" s="468"/>
      <c r="P94" s="372">
        <f t="shared" si="13"/>
        <v>0</v>
      </c>
      <c r="Q94" s="373" t="str">
        <f t="shared" si="14"/>
        <v/>
      </c>
      <c r="R94" s="414">
        <v>0</v>
      </c>
      <c r="S94" s="414">
        <v>0</v>
      </c>
      <c r="T94" s="414">
        <v>0</v>
      </c>
      <c r="U94" s="414">
        <v>0</v>
      </c>
      <c r="V94" s="414">
        <v>0</v>
      </c>
      <c r="W94" s="414">
        <v>0</v>
      </c>
      <c r="X94" s="414">
        <v>0</v>
      </c>
      <c r="Y94" s="414">
        <v>0</v>
      </c>
      <c r="Z94" s="113">
        <v>0</v>
      </c>
      <c r="AA94" s="114">
        <v>0</v>
      </c>
      <c r="AB94" s="114"/>
      <c r="AC94" s="469">
        <v>0</v>
      </c>
      <c r="AD94" s="124">
        <v>0</v>
      </c>
      <c r="AE94" s="414">
        <v>0</v>
      </c>
      <c r="AF94" s="473"/>
      <c r="AG94" s="390"/>
      <c r="AH94" s="124">
        <v>0</v>
      </c>
      <c r="AI94" s="124">
        <v>0</v>
      </c>
    </row>
    <row r="95" spans="1:35" ht="24" customHeight="1" x14ac:dyDescent="0.3">
      <c r="A95" s="379" t="s">
        <v>2603</v>
      </c>
      <c r="B95" s="365" t="s">
        <v>2604</v>
      </c>
      <c r="C95" s="456" t="s">
        <v>998</v>
      </c>
      <c r="D95" s="367">
        <f t="shared" si="0"/>
        <v>0</v>
      </c>
      <c r="E95" s="368">
        <f t="shared" si="1"/>
        <v>0</v>
      </c>
      <c r="F95" s="368">
        <f t="shared" si="2"/>
        <v>0</v>
      </c>
      <c r="G95" s="368">
        <f t="shared" si="3"/>
        <v>0</v>
      </c>
      <c r="H95" s="368">
        <f t="shared" si="4"/>
        <v>0</v>
      </c>
      <c r="I95" s="368">
        <f t="shared" si="5"/>
        <v>0</v>
      </c>
      <c r="J95" s="368">
        <f t="shared" si="6"/>
        <v>0</v>
      </c>
      <c r="K95" s="368">
        <f t="shared" si="7"/>
        <v>0</v>
      </c>
      <c r="L95" s="368">
        <f t="shared" si="8"/>
        <v>0</v>
      </c>
      <c r="M95" s="369">
        <f t="shared" si="9"/>
        <v>0</v>
      </c>
      <c r="N95" s="370">
        <f t="shared" si="10"/>
        <v>0</v>
      </c>
      <c r="O95" s="468"/>
      <c r="P95" s="372">
        <f t="shared" si="13"/>
        <v>0</v>
      </c>
      <c r="Q95" s="373" t="str">
        <f t="shared" si="14"/>
        <v/>
      </c>
      <c r="R95" s="414">
        <v>0</v>
      </c>
      <c r="S95" s="414">
        <v>0</v>
      </c>
      <c r="T95" s="414">
        <v>0</v>
      </c>
      <c r="U95" s="414">
        <v>0</v>
      </c>
      <c r="V95" s="414">
        <v>0</v>
      </c>
      <c r="W95" s="414">
        <v>0</v>
      </c>
      <c r="X95" s="414">
        <v>0</v>
      </c>
      <c r="Y95" s="414">
        <v>0</v>
      </c>
      <c r="Z95" s="113">
        <v>0</v>
      </c>
      <c r="AA95" s="471">
        <v>0</v>
      </c>
      <c r="AB95" s="114"/>
      <c r="AC95" s="469">
        <v>0</v>
      </c>
      <c r="AD95" s="389">
        <v>0</v>
      </c>
      <c r="AE95" s="414">
        <v>0</v>
      </c>
      <c r="AF95" s="470"/>
      <c r="AG95" s="414"/>
      <c r="AH95" s="124">
        <v>0</v>
      </c>
      <c r="AI95" s="124">
        <v>0</v>
      </c>
    </row>
    <row r="96" spans="1:35" ht="24" customHeight="1" x14ac:dyDescent="0.3">
      <c r="A96" s="364" t="s">
        <v>2607</v>
      </c>
      <c r="B96" s="438" t="s">
        <v>2608</v>
      </c>
      <c r="C96" s="486" t="s">
        <v>2534</v>
      </c>
      <c r="D96" s="367">
        <f t="shared" si="0"/>
        <v>0</v>
      </c>
      <c r="E96" s="368">
        <f t="shared" si="1"/>
        <v>0</v>
      </c>
      <c r="F96" s="368">
        <f t="shared" si="2"/>
        <v>0</v>
      </c>
      <c r="G96" s="368">
        <f t="shared" si="3"/>
        <v>0</v>
      </c>
      <c r="H96" s="368">
        <f t="shared" si="4"/>
        <v>0</v>
      </c>
      <c r="I96" s="368">
        <f t="shared" si="5"/>
        <v>0</v>
      </c>
      <c r="J96" s="368">
        <f t="shared" si="6"/>
        <v>0</v>
      </c>
      <c r="K96" s="368">
        <f t="shared" si="7"/>
        <v>0</v>
      </c>
      <c r="L96" s="368">
        <f t="shared" si="8"/>
        <v>0</v>
      </c>
      <c r="M96" s="369">
        <f t="shared" si="9"/>
        <v>0</v>
      </c>
      <c r="N96" s="446">
        <f t="shared" si="10"/>
        <v>0</v>
      </c>
      <c r="O96" s="487"/>
      <c r="P96" s="372">
        <f t="shared" si="13"/>
        <v>0</v>
      </c>
      <c r="Q96" s="373" t="str">
        <f t="shared" si="14"/>
        <v/>
      </c>
      <c r="R96" s="414">
        <v>0</v>
      </c>
      <c r="S96" s="414">
        <v>0</v>
      </c>
      <c r="T96" s="414">
        <v>0</v>
      </c>
      <c r="U96" s="414">
        <v>0</v>
      </c>
      <c r="V96" s="414">
        <v>0</v>
      </c>
      <c r="W96" s="414">
        <v>0</v>
      </c>
      <c r="X96" s="414">
        <v>0</v>
      </c>
      <c r="Y96" s="414">
        <v>0</v>
      </c>
      <c r="Z96" s="113">
        <v>0</v>
      </c>
      <c r="AA96" s="114">
        <v>0</v>
      </c>
      <c r="AB96" s="114"/>
      <c r="AC96" s="472">
        <v>0</v>
      </c>
      <c r="AD96" s="124">
        <v>0</v>
      </c>
      <c r="AE96" s="414">
        <v>0</v>
      </c>
      <c r="AF96" s="470"/>
      <c r="AG96" s="414"/>
      <c r="AH96" s="124">
        <v>0</v>
      </c>
      <c r="AI96" s="124">
        <v>0</v>
      </c>
    </row>
    <row r="97" spans="1:35" ht="24" customHeight="1" x14ac:dyDescent="0.3">
      <c r="A97" s="380" t="s">
        <v>1361</v>
      </c>
      <c r="B97" s="442" t="s">
        <v>1362</v>
      </c>
      <c r="C97" s="488" t="s">
        <v>1098</v>
      </c>
      <c r="D97" s="367">
        <f t="shared" si="0"/>
        <v>20</v>
      </c>
      <c r="E97" s="368">
        <f t="shared" si="1"/>
        <v>18</v>
      </c>
      <c r="F97" s="368">
        <f t="shared" si="2"/>
        <v>10</v>
      </c>
      <c r="G97" s="368">
        <f t="shared" si="3"/>
        <v>0</v>
      </c>
      <c r="H97" s="368">
        <f t="shared" si="4"/>
        <v>0</v>
      </c>
      <c r="I97" s="368">
        <f t="shared" si="5"/>
        <v>0</v>
      </c>
      <c r="J97" s="368">
        <f t="shared" si="6"/>
        <v>0</v>
      </c>
      <c r="K97" s="368">
        <f t="shared" si="7"/>
        <v>0</v>
      </c>
      <c r="L97" s="368">
        <f t="shared" si="8"/>
        <v>0</v>
      </c>
      <c r="M97" s="369">
        <f t="shared" si="9"/>
        <v>0</v>
      </c>
      <c r="N97" s="370">
        <f t="shared" si="10"/>
        <v>48</v>
      </c>
      <c r="O97" s="468"/>
      <c r="P97" s="372">
        <f t="shared" si="13"/>
        <v>48</v>
      </c>
      <c r="Q97" s="373">
        <f t="shared" si="14"/>
        <v>106</v>
      </c>
      <c r="R97" s="414">
        <v>10</v>
      </c>
      <c r="S97" s="414">
        <v>0</v>
      </c>
      <c r="T97" s="414">
        <v>0</v>
      </c>
      <c r="U97" s="414">
        <v>0</v>
      </c>
      <c r="V97" s="414">
        <v>0</v>
      </c>
      <c r="W97" s="414">
        <v>0</v>
      </c>
      <c r="X97" s="414">
        <v>0</v>
      </c>
      <c r="Y97" s="414">
        <v>0</v>
      </c>
      <c r="Z97" s="113">
        <v>0</v>
      </c>
      <c r="AA97" s="114">
        <v>20</v>
      </c>
      <c r="AB97" s="471"/>
      <c r="AC97" s="469">
        <v>0</v>
      </c>
      <c r="AD97" s="124">
        <v>0</v>
      </c>
      <c r="AE97" s="414">
        <v>0</v>
      </c>
      <c r="AF97" s="470">
        <v>18</v>
      </c>
      <c r="AG97" s="414"/>
      <c r="AH97" s="124">
        <v>0</v>
      </c>
      <c r="AI97" s="124">
        <v>0</v>
      </c>
    </row>
    <row r="98" spans="1:35" ht="24" customHeight="1" x14ac:dyDescent="0.3">
      <c r="A98" s="364">
        <v>680710</v>
      </c>
      <c r="B98" s="365" t="s">
        <v>2613</v>
      </c>
      <c r="C98" s="456" t="s">
        <v>907</v>
      </c>
      <c r="D98" s="367">
        <f t="shared" si="0"/>
        <v>0</v>
      </c>
      <c r="E98" s="368">
        <f t="shared" si="1"/>
        <v>0</v>
      </c>
      <c r="F98" s="368">
        <f t="shared" si="2"/>
        <v>0</v>
      </c>
      <c r="G98" s="368">
        <f t="shared" si="3"/>
        <v>0</v>
      </c>
      <c r="H98" s="368">
        <f t="shared" si="4"/>
        <v>0</v>
      </c>
      <c r="I98" s="368">
        <f t="shared" si="5"/>
        <v>0</v>
      </c>
      <c r="J98" s="368">
        <f t="shared" si="6"/>
        <v>0</v>
      </c>
      <c r="K98" s="368">
        <f t="shared" si="7"/>
        <v>0</v>
      </c>
      <c r="L98" s="368">
        <f t="shared" si="8"/>
        <v>0</v>
      </c>
      <c r="M98" s="369">
        <f t="shared" si="9"/>
        <v>0</v>
      </c>
      <c r="N98" s="370">
        <f t="shared" si="10"/>
        <v>0</v>
      </c>
      <c r="O98" s="468"/>
      <c r="P98" s="372">
        <f t="shared" si="13"/>
        <v>0</v>
      </c>
      <c r="Q98" s="373" t="str">
        <f t="shared" si="14"/>
        <v/>
      </c>
      <c r="R98" s="414">
        <v>0</v>
      </c>
      <c r="S98" s="414">
        <v>0</v>
      </c>
      <c r="T98" s="414">
        <v>0</v>
      </c>
      <c r="U98" s="414">
        <v>0</v>
      </c>
      <c r="V98" s="414">
        <v>0</v>
      </c>
      <c r="W98" s="414">
        <v>0</v>
      </c>
      <c r="X98" s="414">
        <v>0</v>
      </c>
      <c r="Y98" s="414">
        <v>0</v>
      </c>
      <c r="Z98" s="113">
        <v>0</v>
      </c>
      <c r="AA98" s="114">
        <v>0</v>
      </c>
      <c r="AB98" s="114"/>
      <c r="AC98" s="469">
        <v>0</v>
      </c>
      <c r="AD98" s="124">
        <v>0</v>
      </c>
      <c r="AE98" s="414">
        <v>0</v>
      </c>
      <c r="AF98" s="470"/>
      <c r="AG98" s="414"/>
      <c r="AH98" s="124">
        <v>0</v>
      </c>
      <c r="AI98" s="124">
        <v>0</v>
      </c>
    </row>
    <row r="99" spans="1:35" ht="24" customHeight="1" x14ac:dyDescent="0.3">
      <c r="A99" s="364" t="s">
        <v>2618</v>
      </c>
      <c r="B99" s="365" t="s">
        <v>2619</v>
      </c>
      <c r="C99" s="456" t="s">
        <v>1191</v>
      </c>
      <c r="D99" s="367">
        <f t="shared" si="0"/>
        <v>60</v>
      </c>
      <c r="E99" s="368">
        <f t="shared" si="1"/>
        <v>35</v>
      </c>
      <c r="F99" s="368">
        <f t="shared" si="2"/>
        <v>0</v>
      </c>
      <c r="G99" s="368">
        <f t="shared" si="3"/>
        <v>0</v>
      </c>
      <c r="H99" s="368">
        <f t="shared" si="4"/>
        <v>0</v>
      </c>
      <c r="I99" s="368">
        <f t="shared" si="5"/>
        <v>0</v>
      </c>
      <c r="J99" s="368">
        <f t="shared" si="6"/>
        <v>0</v>
      </c>
      <c r="K99" s="368">
        <f t="shared" si="7"/>
        <v>0</v>
      </c>
      <c r="L99" s="368">
        <f t="shared" si="8"/>
        <v>0</v>
      </c>
      <c r="M99" s="369">
        <f t="shared" si="9"/>
        <v>0</v>
      </c>
      <c r="N99" s="370">
        <f t="shared" si="10"/>
        <v>95</v>
      </c>
      <c r="O99" s="468"/>
      <c r="P99" s="372">
        <f t="shared" si="13"/>
        <v>95</v>
      </c>
      <c r="Q99" s="373">
        <f t="shared" si="14"/>
        <v>69</v>
      </c>
      <c r="R99" s="414">
        <v>0</v>
      </c>
      <c r="S99" s="414">
        <v>0</v>
      </c>
      <c r="T99" s="414">
        <v>0</v>
      </c>
      <c r="U99" s="414">
        <v>0</v>
      </c>
      <c r="V99" s="414">
        <v>0</v>
      </c>
      <c r="W99" s="414">
        <v>0</v>
      </c>
      <c r="X99" s="414">
        <v>0</v>
      </c>
      <c r="Y99" s="414">
        <v>0</v>
      </c>
      <c r="Z99" s="113">
        <v>35</v>
      </c>
      <c r="AA99" s="114">
        <v>0</v>
      </c>
      <c r="AB99" s="114"/>
      <c r="AC99" s="469">
        <v>0</v>
      </c>
      <c r="AD99" s="124">
        <v>0</v>
      </c>
      <c r="AE99" s="414">
        <v>0</v>
      </c>
      <c r="AF99" s="470">
        <v>60</v>
      </c>
      <c r="AG99" s="414"/>
      <c r="AH99" s="124">
        <v>0</v>
      </c>
      <c r="AI99" s="124">
        <v>0</v>
      </c>
    </row>
    <row r="100" spans="1:35" ht="24" customHeight="1" x14ac:dyDescent="0.3">
      <c r="A100" s="379" t="s">
        <v>2623</v>
      </c>
      <c r="B100" s="365" t="s">
        <v>2624</v>
      </c>
      <c r="C100" s="456" t="s">
        <v>907</v>
      </c>
      <c r="D100" s="367">
        <f t="shared" si="0"/>
        <v>0</v>
      </c>
      <c r="E100" s="368">
        <f t="shared" si="1"/>
        <v>0</v>
      </c>
      <c r="F100" s="368">
        <f t="shared" si="2"/>
        <v>0</v>
      </c>
      <c r="G100" s="368">
        <f t="shared" si="3"/>
        <v>0</v>
      </c>
      <c r="H100" s="368">
        <f t="shared" si="4"/>
        <v>0</v>
      </c>
      <c r="I100" s="368">
        <f t="shared" si="5"/>
        <v>0</v>
      </c>
      <c r="J100" s="368">
        <f t="shared" si="6"/>
        <v>0</v>
      </c>
      <c r="K100" s="368">
        <f t="shared" si="7"/>
        <v>0</v>
      </c>
      <c r="L100" s="368">
        <f t="shared" si="8"/>
        <v>0</v>
      </c>
      <c r="M100" s="369">
        <f t="shared" si="9"/>
        <v>0</v>
      </c>
      <c r="N100" s="370">
        <f t="shared" si="10"/>
        <v>0</v>
      </c>
      <c r="O100" s="468"/>
      <c r="P100" s="372">
        <f t="shared" si="13"/>
        <v>0</v>
      </c>
      <c r="Q100" s="373" t="str">
        <f t="shared" si="14"/>
        <v/>
      </c>
      <c r="R100" s="414">
        <v>0</v>
      </c>
      <c r="S100" s="414">
        <v>0</v>
      </c>
      <c r="T100" s="414">
        <v>0</v>
      </c>
      <c r="U100" s="414">
        <v>0</v>
      </c>
      <c r="V100" s="414">
        <v>0</v>
      </c>
      <c r="W100" s="414">
        <v>0</v>
      </c>
      <c r="X100" s="414">
        <v>0</v>
      </c>
      <c r="Y100" s="414">
        <v>0</v>
      </c>
      <c r="Z100" s="113">
        <v>0</v>
      </c>
      <c r="AA100" s="114">
        <v>0</v>
      </c>
      <c r="AB100" s="114"/>
      <c r="AC100" s="469">
        <v>0</v>
      </c>
      <c r="AD100" s="124">
        <v>0</v>
      </c>
      <c r="AE100" s="414">
        <v>0</v>
      </c>
      <c r="AF100" s="470"/>
      <c r="AG100" s="414"/>
      <c r="AH100" s="124">
        <v>0</v>
      </c>
      <c r="AI100" s="124">
        <v>0</v>
      </c>
    </row>
    <row r="101" spans="1:35" ht="24" customHeight="1" x14ac:dyDescent="0.3">
      <c r="A101" s="379" t="s">
        <v>2627</v>
      </c>
      <c r="B101" s="365" t="s">
        <v>2629</v>
      </c>
      <c r="C101" s="456" t="s">
        <v>338</v>
      </c>
      <c r="D101" s="367">
        <f t="shared" si="0"/>
        <v>0</v>
      </c>
      <c r="E101" s="368">
        <f t="shared" si="1"/>
        <v>0</v>
      </c>
      <c r="F101" s="368">
        <f t="shared" si="2"/>
        <v>0</v>
      </c>
      <c r="G101" s="368">
        <f t="shared" si="3"/>
        <v>0</v>
      </c>
      <c r="H101" s="368">
        <f t="shared" si="4"/>
        <v>0</v>
      </c>
      <c r="I101" s="368">
        <f t="shared" si="5"/>
        <v>0</v>
      </c>
      <c r="J101" s="368">
        <f t="shared" si="6"/>
        <v>0</v>
      </c>
      <c r="K101" s="368">
        <f t="shared" si="7"/>
        <v>0</v>
      </c>
      <c r="L101" s="368">
        <f t="shared" si="8"/>
        <v>0</v>
      </c>
      <c r="M101" s="369">
        <f t="shared" si="9"/>
        <v>0</v>
      </c>
      <c r="N101" s="370">
        <f t="shared" si="10"/>
        <v>0</v>
      </c>
      <c r="O101" s="468"/>
      <c r="P101" s="372">
        <f t="shared" si="13"/>
        <v>0</v>
      </c>
      <c r="Q101" s="373" t="str">
        <f t="shared" si="14"/>
        <v/>
      </c>
      <c r="R101" s="414">
        <v>0</v>
      </c>
      <c r="S101" s="414">
        <v>0</v>
      </c>
      <c r="T101" s="414">
        <v>0</v>
      </c>
      <c r="U101" s="414">
        <v>0</v>
      </c>
      <c r="V101" s="414">
        <v>0</v>
      </c>
      <c r="W101" s="414">
        <v>0</v>
      </c>
      <c r="X101" s="414">
        <v>0</v>
      </c>
      <c r="Y101" s="414">
        <v>0</v>
      </c>
      <c r="Z101" s="113">
        <v>0</v>
      </c>
      <c r="AA101" s="114">
        <v>0</v>
      </c>
      <c r="AB101" s="114"/>
      <c r="AC101" s="469">
        <v>0</v>
      </c>
      <c r="AD101" s="124">
        <v>0</v>
      </c>
      <c r="AE101" s="414">
        <v>0</v>
      </c>
      <c r="AF101" s="470"/>
      <c r="AG101" s="414"/>
      <c r="AH101" s="124">
        <v>0</v>
      </c>
      <c r="AI101" s="124">
        <v>0</v>
      </c>
    </row>
    <row r="102" spans="1:35" ht="24" customHeight="1" x14ac:dyDescent="0.3">
      <c r="A102" s="364" t="s">
        <v>2633</v>
      </c>
      <c r="B102" s="365" t="s">
        <v>2634</v>
      </c>
      <c r="C102" s="456" t="s">
        <v>163</v>
      </c>
      <c r="D102" s="367">
        <f t="shared" si="0"/>
        <v>0</v>
      </c>
      <c r="E102" s="368">
        <f t="shared" si="1"/>
        <v>0</v>
      </c>
      <c r="F102" s="368">
        <f t="shared" si="2"/>
        <v>0</v>
      </c>
      <c r="G102" s="368">
        <f t="shared" si="3"/>
        <v>0</v>
      </c>
      <c r="H102" s="368">
        <f t="shared" si="4"/>
        <v>0</v>
      </c>
      <c r="I102" s="368">
        <f t="shared" si="5"/>
        <v>0</v>
      </c>
      <c r="J102" s="368">
        <f t="shared" si="6"/>
        <v>0</v>
      </c>
      <c r="K102" s="368">
        <f t="shared" si="7"/>
        <v>0</v>
      </c>
      <c r="L102" s="368">
        <f t="shared" si="8"/>
        <v>0</v>
      </c>
      <c r="M102" s="369">
        <f t="shared" si="9"/>
        <v>0</v>
      </c>
      <c r="N102" s="370">
        <f t="shared" si="10"/>
        <v>0</v>
      </c>
      <c r="O102" s="468"/>
      <c r="P102" s="372">
        <f t="shared" si="13"/>
        <v>0</v>
      </c>
      <c r="Q102" s="373" t="str">
        <f t="shared" si="14"/>
        <v/>
      </c>
      <c r="R102" s="390">
        <v>0</v>
      </c>
      <c r="S102" s="414">
        <v>0</v>
      </c>
      <c r="T102" s="414">
        <v>0</v>
      </c>
      <c r="U102" s="414">
        <v>0</v>
      </c>
      <c r="V102" s="414">
        <v>0</v>
      </c>
      <c r="W102" s="414">
        <v>0</v>
      </c>
      <c r="X102" s="414">
        <v>0</v>
      </c>
      <c r="Y102" s="414">
        <v>0</v>
      </c>
      <c r="Z102" s="385">
        <v>0</v>
      </c>
      <c r="AA102" s="114">
        <v>0</v>
      </c>
      <c r="AB102" s="114"/>
      <c r="AC102" s="469">
        <v>0</v>
      </c>
      <c r="AD102" s="124">
        <v>0</v>
      </c>
      <c r="AE102" s="390">
        <v>0</v>
      </c>
      <c r="AF102" s="470"/>
      <c r="AG102" s="414"/>
      <c r="AH102" s="124">
        <v>0</v>
      </c>
      <c r="AI102" s="124">
        <v>0</v>
      </c>
    </row>
    <row r="103" spans="1:35" ht="24" customHeight="1" x14ac:dyDescent="0.3">
      <c r="A103" s="364" t="s">
        <v>2635</v>
      </c>
      <c r="B103" s="365" t="s">
        <v>2636</v>
      </c>
      <c r="C103" s="456" t="s">
        <v>590</v>
      </c>
      <c r="D103" s="367">
        <f t="shared" si="0"/>
        <v>0</v>
      </c>
      <c r="E103" s="368">
        <f t="shared" si="1"/>
        <v>0</v>
      </c>
      <c r="F103" s="368">
        <f t="shared" si="2"/>
        <v>0</v>
      </c>
      <c r="G103" s="368">
        <f t="shared" si="3"/>
        <v>0</v>
      </c>
      <c r="H103" s="368">
        <f t="shared" si="4"/>
        <v>0</v>
      </c>
      <c r="I103" s="368">
        <f t="shared" si="5"/>
        <v>0</v>
      </c>
      <c r="J103" s="368">
        <f t="shared" si="6"/>
        <v>0</v>
      </c>
      <c r="K103" s="368">
        <f t="shared" si="7"/>
        <v>0</v>
      </c>
      <c r="L103" s="368">
        <f t="shared" si="8"/>
        <v>0</v>
      </c>
      <c r="M103" s="369">
        <f t="shared" si="9"/>
        <v>0</v>
      </c>
      <c r="N103" s="370">
        <f t="shared" si="10"/>
        <v>0</v>
      </c>
      <c r="O103" s="468"/>
      <c r="P103" s="372">
        <f t="shared" si="13"/>
        <v>0</v>
      </c>
      <c r="Q103" s="373" t="str">
        <f t="shared" si="14"/>
        <v/>
      </c>
      <c r="R103" s="390">
        <v>0</v>
      </c>
      <c r="S103" s="414">
        <v>0</v>
      </c>
      <c r="T103" s="414">
        <v>0</v>
      </c>
      <c r="U103" s="414">
        <v>0</v>
      </c>
      <c r="V103" s="414">
        <v>0</v>
      </c>
      <c r="W103" s="414">
        <v>0</v>
      </c>
      <c r="X103" s="414">
        <v>0</v>
      </c>
      <c r="Y103" s="414">
        <v>0</v>
      </c>
      <c r="Z103" s="385">
        <v>0</v>
      </c>
      <c r="AA103" s="114">
        <v>0</v>
      </c>
      <c r="AB103" s="114"/>
      <c r="AC103" s="469">
        <v>0</v>
      </c>
      <c r="AD103" s="124">
        <v>0</v>
      </c>
      <c r="AE103" s="390">
        <v>0</v>
      </c>
      <c r="AF103" s="470"/>
      <c r="AG103" s="390"/>
      <c r="AH103" s="124">
        <v>0</v>
      </c>
      <c r="AI103" s="124">
        <v>0</v>
      </c>
    </row>
    <row r="104" spans="1:35" ht="24" customHeight="1" x14ac:dyDescent="0.3">
      <c r="A104" s="477" t="s">
        <v>2641</v>
      </c>
      <c r="B104" s="478" t="s">
        <v>2642</v>
      </c>
      <c r="C104" s="479" t="s">
        <v>2551</v>
      </c>
      <c r="D104" s="367">
        <f t="shared" si="0"/>
        <v>5</v>
      </c>
      <c r="E104" s="368">
        <f t="shared" si="1"/>
        <v>0</v>
      </c>
      <c r="F104" s="368">
        <f t="shared" si="2"/>
        <v>0</v>
      </c>
      <c r="G104" s="368">
        <f t="shared" si="3"/>
        <v>0</v>
      </c>
      <c r="H104" s="368">
        <f t="shared" si="4"/>
        <v>0</v>
      </c>
      <c r="I104" s="368">
        <f t="shared" si="5"/>
        <v>0</v>
      </c>
      <c r="J104" s="368">
        <f t="shared" si="6"/>
        <v>0</v>
      </c>
      <c r="K104" s="368">
        <f t="shared" si="7"/>
        <v>0</v>
      </c>
      <c r="L104" s="368">
        <f t="shared" si="8"/>
        <v>0</v>
      </c>
      <c r="M104" s="369">
        <f t="shared" si="9"/>
        <v>0</v>
      </c>
      <c r="N104" s="480">
        <f t="shared" si="10"/>
        <v>5</v>
      </c>
      <c r="O104" s="481"/>
      <c r="P104" s="482">
        <f>N104+O104*100</f>
        <v>5</v>
      </c>
      <c r="Q104" s="483">
        <f>IF(P104=0,"",RANK(P104,P:P,0))</f>
        <v>210</v>
      </c>
      <c r="R104" s="198">
        <v>0</v>
      </c>
      <c r="S104" s="414">
        <v>0</v>
      </c>
      <c r="T104" s="414">
        <v>0</v>
      </c>
      <c r="U104" s="414">
        <v>0</v>
      </c>
      <c r="V104" s="414">
        <v>0</v>
      </c>
      <c r="W104" s="414">
        <v>0</v>
      </c>
      <c r="X104" s="414">
        <v>0</v>
      </c>
      <c r="Y104" s="414">
        <v>0</v>
      </c>
      <c r="Z104" s="199">
        <v>5</v>
      </c>
      <c r="AA104" s="484">
        <v>0</v>
      </c>
      <c r="AB104" s="171"/>
      <c r="AC104" s="469">
        <v>0</v>
      </c>
      <c r="AD104" s="389">
        <v>0</v>
      </c>
      <c r="AE104" s="414">
        <v>0</v>
      </c>
      <c r="AF104" s="485"/>
      <c r="AG104" s="198"/>
      <c r="AH104" s="124">
        <v>0</v>
      </c>
      <c r="AI104" s="124">
        <v>0</v>
      </c>
    </row>
    <row r="105" spans="1:35" ht="24" customHeight="1" x14ac:dyDescent="0.3">
      <c r="A105" s="379" t="s">
        <v>2645</v>
      </c>
      <c r="B105" s="365" t="s">
        <v>2646</v>
      </c>
      <c r="C105" s="456" t="s">
        <v>2551</v>
      </c>
      <c r="D105" s="367">
        <f t="shared" si="0"/>
        <v>6</v>
      </c>
      <c r="E105" s="368">
        <f t="shared" si="1"/>
        <v>0</v>
      </c>
      <c r="F105" s="368">
        <f t="shared" si="2"/>
        <v>0</v>
      </c>
      <c r="G105" s="368">
        <f t="shared" si="3"/>
        <v>0</v>
      </c>
      <c r="H105" s="368">
        <f t="shared" si="4"/>
        <v>0</v>
      </c>
      <c r="I105" s="368">
        <f t="shared" si="5"/>
        <v>0</v>
      </c>
      <c r="J105" s="368">
        <f t="shared" si="6"/>
        <v>0</v>
      </c>
      <c r="K105" s="368">
        <f t="shared" si="7"/>
        <v>0</v>
      </c>
      <c r="L105" s="368">
        <f t="shared" si="8"/>
        <v>0</v>
      </c>
      <c r="M105" s="369">
        <f t="shared" si="9"/>
        <v>0</v>
      </c>
      <c r="N105" s="370">
        <f t="shared" si="10"/>
        <v>6</v>
      </c>
      <c r="O105" s="468"/>
      <c r="P105" s="372">
        <f t="shared" ref="P105:P128" si="15">N105+O105*100</f>
        <v>6</v>
      </c>
      <c r="Q105" s="373">
        <f t="shared" ref="Q105:Q128" si="16">IF(P105=0,"",RANK(P105,P:P,0))</f>
        <v>197</v>
      </c>
      <c r="R105" s="414">
        <v>0</v>
      </c>
      <c r="S105" s="414">
        <v>0</v>
      </c>
      <c r="T105" s="414">
        <v>0</v>
      </c>
      <c r="U105" s="414">
        <v>0</v>
      </c>
      <c r="V105" s="414">
        <v>0</v>
      </c>
      <c r="W105" s="414">
        <v>0</v>
      </c>
      <c r="X105" s="414">
        <v>0</v>
      </c>
      <c r="Y105" s="414">
        <v>0</v>
      </c>
      <c r="Z105" s="113">
        <v>6</v>
      </c>
      <c r="AA105" s="114">
        <v>0</v>
      </c>
      <c r="AB105" s="114"/>
      <c r="AC105" s="469">
        <v>0</v>
      </c>
      <c r="AD105" s="389">
        <v>0</v>
      </c>
      <c r="AE105" s="414">
        <v>0</v>
      </c>
      <c r="AF105" s="470"/>
      <c r="AG105" s="414"/>
      <c r="AH105" s="124">
        <v>0</v>
      </c>
      <c r="AI105" s="124">
        <v>0</v>
      </c>
    </row>
    <row r="106" spans="1:35" ht="24" customHeight="1" x14ac:dyDescent="0.3">
      <c r="A106" s="364" t="s">
        <v>2650</v>
      </c>
      <c r="B106" s="365" t="s">
        <v>2651</v>
      </c>
      <c r="C106" s="456" t="s">
        <v>907</v>
      </c>
      <c r="D106" s="367">
        <f t="shared" si="0"/>
        <v>70</v>
      </c>
      <c r="E106" s="368">
        <f t="shared" si="1"/>
        <v>0</v>
      </c>
      <c r="F106" s="368">
        <f t="shared" si="2"/>
        <v>0</v>
      </c>
      <c r="G106" s="368">
        <f t="shared" si="3"/>
        <v>0</v>
      </c>
      <c r="H106" s="368">
        <f t="shared" si="4"/>
        <v>0</v>
      </c>
      <c r="I106" s="368">
        <f t="shared" si="5"/>
        <v>0</v>
      </c>
      <c r="J106" s="368">
        <f t="shared" si="6"/>
        <v>0</v>
      </c>
      <c r="K106" s="368">
        <f t="shared" si="7"/>
        <v>0</v>
      </c>
      <c r="L106" s="368">
        <f t="shared" si="8"/>
        <v>0</v>
      </c>
      <c r="M106" s="369">
        <f t="shared" si="9"/>
        <v>0</v>
      </c>
      <c r="N106" s="370">
        <f t="shared" si="10"/>
        <v>70</v>
      </c>
      <c r="O106" s="468"/>
      <c r="P106" s="372">
        <f t="shared" si="15"/>
        <v>70</v>
      </c>
      <c r="Q106" s="373">
        <f t="shared" si="16"/>
        <v>84</v>
      </c>
      <c r="R106" s="414">
        <v>0</v>
      </c>
      <c r="S106" s="414">
        <v>0</v>
      </c>
      <c r="T106" s="414">
        <v>0</v>
      </c>
      <c r="U106" s="414">
        <v>0</v>
      </c>
      <c r="V106" s="414">
        <v>0</v>
      </c>
      <c r="W106" s="414">
        <v>0</v>
      </c>
      <c r="X106" s="414">
        <v>0</v>
      </c>
      <c r="Y106" s="414">
        <v>0</v>
      </c>
      <c r="Z106" s="113">
        <v>0</v>
      </c>
      <c r="AA106" s="114">
        <v>70</v>
      </c>
      <c r="AB106" s="114"/>
      <c r="AC106" s="469">
        <v>0</v>
      </c>
      <c r="AD106" s="124">
        <v>0</v>
      </c>
      <c r="AE106" s="390">
        <v>0</v>
      </c>
      <c r="AF106" s="470"/>
      <c r="AG106" s="390"/>
      <c r="AH106" s="124">
        <v>0</v>
      </c>
      <c r="AI106" s="124">
        <v>0</v>
      </c>
    </row>
    <row r="107" spans="1:35" ht="24" customHeight="1" x14ac:dyDescent="0.3">
      <c r="A107" s="364" t="s">
        <v>2656</v>
      </c>
      <c r="B107" s="365" t="s">
        <v>2657</v>
      </c>
      <c r="C107" s="456" t="s">
        <v>384</v>
      </c>
      <c r="D107" s="367">
        <f t="shared" si="0"/>
        <v>0</v>
      </c>
      <c r="E107" s="368">
        <f t="shared" si="1"/>
        <v>0</v>
      </c>
      <c r="F107" s="368">
        <f t="shared" si="2"/>
        <v>0</v>
      </c>
      <c r="G107" s="368">
        <f t="shared" si="3"/>
        <v>0</v>
      </c>
      <c r="H107" s="368">
        <f t="shared" si="4"/>
        <v>0</v>
      </c>
      <c r="I107" s="368">
        <f t="shared" si="5"/>
        <v>0</v>
      </c>
      <c r="J107" s="368">
        <f t="shared" si="6"/>
        <v>0</v>
      </c>
      <c r="K107" s="368">
        <f t="shared" si="7"/>
        <v>0</v>
      </c>
      <c r="L107" s="368">
        <f t="shared" si="8"/>
        <v>0</v>
      </c>
      <c r="M107" s="369">
        <f t="shared" si="9"/>
        <v>0</v>
      </c>
      <c r="N107" s="370">
        <f t="shared" si="10"/>
        <v>0</v>
      </c>
      <c r="O107" s="468"/>
      <c r="P107" s="372">
        <f t="shared" si="15"/>
        <v>0</v>
      </c>
      <c r="Q107" s="373" t="str">
        <f t="shared" si="16"/>
        <v/>
      </c>
      <c r="R107" s="414">
        <v>0</v>
      </c>
      <c r="S107" s="414">
        <v>0</v>
      </c>
      <c r="T107" s="414">
        <v>0</v>
      </c>
      <c r="U107" s="414">
        <v>0</v>
      </c>
      <c r="V107" s="414">
        <v>0</v>
      </c>
      <c r="W107" s="414">
        <v>0</v>
      </c>
      <c r="X107" s="414">
        <v>0</v>
      </c>
      <c r="Y107" s="414">
        <v>0</v>
      </c>
      <c r="Z107" s="113">
        <v>0</v>
      </c>
      <c r="AA107" s="471">
        <v>0</v>
      </c>
      <c r="AB107" s="114"/>
      <c r="AC107" s="469">
        <v>0</v>
      </c>
      <c r="AD107" s="124">
        <v>0</v>
      </c>
      <c r="AE107" s="414">
        <v>0</v>
      </c>
      <c r="AF107" s="473"/>
      <c r="AG107" s="414"/>
      <c r="AH107" s="124">
        <v>0</v>
      </c>
      <c r="AI107" s="124">
        <v>0</v>
      </c>
    </row>
    <row r="108" spans="1:35" ht="24" customHeight="1" x14ac:dyDescent="0.3">
      <c r="A108" s="379" t="s">
        <v>2661</v>
      </c>
      <c r="B108" s="365" t="s">
        <v>2662</v>
      </c>
      <c r="C108" s="456" t="s">
        <v>2534</v>
      </c>
      <c r="D108" s="367">
        <f t="shared" si="0"/>
        <v>0</v>
      </c>
      <c r="E108" s="368">
        <f t="shared" si="1"/>
        <v>0</v>
      </c>
      <c r="F108" s="368">
        <f t="shared" si="2"/>
        <v>0</v>
      </c>
      <c r="G108" s="368">
        <f t="shared" si="3"/>
        <v>0</v>
      </c>
      <c r="H108" s="368">
        <f t="shared" si="4"/>
        <v>0</v>
      </c>
      <c r="I108" s="368">
        <f t="shared" si="5"/>
        <v>0</v>
      </c>
      <c r="J108" s="368">
        <f t="shared" si="6"/>
        <v>0</v>
      </c>
      <c r="K108" s="368">
        <f t="shared" si="7"/>
        <v>0</v>
      </c>
      <c r="L108" s="368">
        <f t="shared" si="8"/>
        <v>0</v>
      </c>
      <c r="M108" s="369">
        <f t="shared" si="9"/>
        <v>0</v>
      </c>
      <c r="N108" s="370">
        <f t="shared" si="10"/>
        <v>0</v>
      </c>
      <c r="O108" s="468"/>
      <c r="P108" s="372">
        <f t="shared" si="15"/>
        <v>0</v>
      </c>
      <c r="Q108" s="373" t="str">
        <f t="shared" si="16"/>
        <v/>
      </c>
      <c r="R108" s="414">
        <v>0</v>
      </c>
      <c r="S108" s="414">
        <v>0</v>
      </c>
      <c r="T108" s="414">
        <v>0</v>
      </c>
      <c r="U108" s="414">
        <v>0</v>
      </c>
      <c r="V108" s="414">
        <v>0</v>
      </c>
      <c r="W108" s="414">
        <v>0</v>
      </c>
      <c r="X108" s="414">
        <v>0</v>
      </c>
      <c r="Y108" s="414">
        <v>0</v>
      </c>
      <c r="Z108" s="113">
        <v>0</v>
      </c>
      <c r="AA108" s="114">
        <v>0</v>
      </c>
      <c r="AB108" s="114"/>
      <c r="AC108" s="469">
        <v>0</v>
      </c>
      <c r="AD108" s="124">
        <v>0</v>
      </c>
      <c r="AE108" s="414">
        <v>0</v>
      </c>
      <c r="AF108" s="470"/>
      <c r="AG108" s="414"/>
      <c r="AH108" s="389">
        <v>0</v>
      </c>
      <c r="AI108" s="389">
        <v>0</v>
      </c>
    </row>
    <row r="109" spans="1:35" ht="24" customHeight="1" x14ac:dyDescent="0.3">
      <c r="A109" s="364" t="s">
        <v>2666</v>
      </c>
      <c r="B109" s="365" t="s">
        <v>2667</v>
      </c>
      <c r="C109" s="456" t="s">
        <v>1191</v>
      </c>
      <c r="D109" s="367">
        <f t="shared" si="0"/>
        <v>0</v>
      </c>
      <c r="E109" s="368">
        <f t="shared" si="1"/>
        <v>0</v>
      </c>
      <c r="F109" s="368">
        <f t="shared" si="2"/>
        <v>0</v>
      </c>
      <c r="G109" s="368">
        <f t="shared" si="3"/>
        <v>0</v>
      </c>
      <c r="H109" s="368">
        <f t="shared" si="4"/>
        <v>0</v>
      </c>
      <c r="I109" s="368">
        <f t="shared" si="5"/>
        <v>0</v>
      </c>
      <c r="J109" s="368">
        <f t="shared" si="6"/>
        <v>0</v>
      </c>
      <c r="K109" s="368">
        <f t="shared" si="7"/>
        <v>0</v>
      </c>
      <c r="L109" s="368">
        <f t="shared" si="8"/>
        <v>0</v>
      </c>
      <c r="M109" s="369">
        <f t="shared" si="9"/>
        <v>0</v>
      </c>
      <c r="N109" s="370">
        <f t="shared" si="10"/>
        <v>0</v>
      </c>
      <c r="O109" s="468"/>
      <c r="P109" s="372">
        <f t="shared" si="15"/>
        <v>0</v>
      </c>
      <c r="Q109" s="373" t="str">
        <f t="shared" si="16"/>
        <v/>
      </c>
      <c r="R109" s="414">
        <v>0</v>
      </c>
      <c r="S109" s="414">
        <v>0</v>
      </c>
      <c r="T109" s="414">
        <v>0</v>
      </c>
      <c r="U109" s="414">
        <v>0</v>
      </c>
      <c r="V109" s="414">
        <v>0</v>
      </c>
      <c r="W109" s="414">
        <v>0</v>
      </c>
      <c r="X109" s="414">
        <v>0</v>
      </c>
      <c r="Y109" s="414">
        <v>0</v>
      </c>
      <c r="Z109" s="113">
        <v>0</v>
      </c>
      <c r="AA109" s="114">
        <v>0</v>
      </c>
      <c r="AB109" s="114"/>
      <c r="AC109" s="469">
        <v>0</v>
      </c>
      <c r="AD109" s="124">
        <v>0</v>
      </c>
      <c r="AE109" s="414">
        <v>0</v>
      </c>
      <c r="AF109" s="470"/>
      <c r="AG109" s="414"/>
      <c r="AH109" s="124">
        <v>0</v>
      </c>
      <c r="AI109" s="124">
        <v>0</v>
      </c>
    </row>
    <row r="110" spans="1:35" ht="24" customHeight="1" x14ac:dyDescent="0.3">
      <c r="A110" s="379" t="s">
        <v>2670</v>
      </c>
      <c r="B110" s="365" t="s">
        <v>2671</v>
      </c>
      <c r="C110" s="456" t="s">
        <v>133</v>
      </c>
      <c r="D110" s="367">
        <f t="shared" si="0"/>
        <v>0</v>
      </c>
      <c r="E110" s="368">
        <f t="shared" si="1"/>
        <v>0</v>
      </c>
      <c r="F110" s="368">
        <f t="shared" si="2"/>
        <v>0</v>
      </c>
      <c r="G110" s="368">
        <f t="shared" si="3"/>
        <v>0</v>
      </c>
      <c r="H110" s="368">
        <f t="shared" si="4"/>
        <v>0</v>
      </c>
      <c r="I110" s="368">
        <f t="shared" si="5"/>
        <v>0</v>
      </c>
      <c r="J110" s="368">
        <f t="shared" si="6"/>
        <v>0</v>
      </c>
      <c r="K110" s="368">
        <f t="shared" si="7"/>
        <v>0</v>
      </c>
      <c r="L110" s="368">
        <f t="shared" si="8"/>
        <v>0</v>
      </c>
      <c r="M110" s="369">
        <f t="shared" si="9"/>
        <v>0</v>
      </c>
      <c r="N110" s="370">
        <f t="shared" si="10"/>
        <v>0</v>
      </c>
      <c r="O110" s="468"/>
      <c r="P110" s="372">
        <f t="shared" si="15"/>
        <v>0</v>
      </c>
      <c r="Q110" s="373" t="str">
        <f t="shared" si="16"/>
        <v/>
      </c>
      <c r="R110" s="414">
        <v>0</v>
      </c>
      <c r="S110" s="414">
        <v>0</v>
      </c>
      <c r="T110" s="414">
        <v>0</v>
      </c>
      <c r="U110" s="414">
        <v>0</v>
      </c>
      <c r="V110" s="414">
        <v>0</v>
      </c>
      <c r="W110" s="414">
        <v>0</v>
      </c>
      <c r="X110" s="414">
        <v>0</v>
      </c>
      <c r="Y110" s="414">
        <v>0</v>
      </c>
      <c r="Z110" s="113">
        <v>0</v>
      </c>
      <c r="AA110" s="114">
        <v>0</v>
      </c>
      <c r="AB110" s="471"/>
      <c r="AC110" s="469">
        <v>0</v>
      </c>
      <c r="AD110" s="124">
        <v>0</v>
      </c>
      <c r="AE110" s="414">
        <v>0</v>
      </c>
      <c r="AF110" s="470"/>
      <c r="AG110" s="414"/>
      <c r="AH110" s="124">
        <v>0</v>
      </c>
      <c r="AI110" s="124">
        <v>0</v>
      </c>
    </row>
    <row r="111" spans="1:35" ht="24" customHeight="1" x14ac:dyDescent="0.3">
      <c r="A111" s="364" t="s">
        <v>2674</v>
      </c>
      <c r="B111" s="365" t="s">
        <v>2675</v>
      </c>
      <c r="C111" s="456" t="s">
        <v>280</v>
      </c>
      <c r="D111" s="367">
        <f t="shared" si="0"/>
        <v>0</v>
      </c>
      <c r="E111" s="368">
        <f t="shared" si="1"/>
        <v>0</v>
      </c>
      <c r="F111" s="368">
        <f t="shared" si="2"/>
        <v>0</v>
      </c>
      <c r="G111" s="368">
        <f t="shared" si="3"/>
        <v>0</v>
      </c>
      <c r="H111" s="368">
        <f t="shared" si="4"/>
        <v>0</v>
      </c>
      <c r="I111" s="368">
        <f t="shared" si="5"/>
        <v>0</v>
      </c>
      <c r="J111" s="368">
        <f t="shared" si="6"/>
        <v>0</v>
      </c>
      <c r="K111" s="368">
        <f t="shared" si="7"/>
        <v>0</v>
      </c>
      <c r="L111" s="368">
        <f t="shared" si="8"/>
        <v>0</v>
      </c>
      <c r="M111" s="369">
        <f t="shared" si="9"/>
        <v>0</v>
      </c>
      <c r="N111" s="370">
        <f t="shared" si="10"/>
        <v>0</v>
      </c>
      <c r="O111" s="468"/>
      <c r="P111" s="372">
        <f t="shared" si="15"/>
        <v>0</v>
      </c>
      <c r="Q111" s="373" t="str">
        <f t="shared" si="16"/>
        <v/>
      </c>
      <c r="R111" s="414">
        <v>0</v>
      </c>
      <c r="S111" s="414">
        <v>0</v>
      </c>
      <c r="T111" s="414">
        <v>0</v>
      </c>
      <c r="U111" s="414">
        <v>0</v>
      </c>
      <c r="V111" s="414">
        <v>0</v>
      </c>
      <c r="W111" s="414">
        <v>0</v>
      </c>
      <c r="X111" s="414">
        <v>0</v>
      </c>
      <c r="Y111" s="414">
        <v>0</v>
      </c>
      <c r="Z111" s="113">
        <v>0</v>
      </c>
      <c r="AA111" s="471">
        <v>0</v>
      </c>
      <c r="AB111" s="114"/>
      <c r="AC111" s="472">
        <v>0</v>
      </c>
      <c r="AD111" s="124">
        <v>0</v>
      </c>
      <c r="AE111" s="390">
        <v>0</v>
      </c>
      <c r="AF111" s="473"/>
      <c r="AG111" s="414"/>
      <c r="AH111" s="124">
        <v>0</v>
      </c>
      <c r="AI111" s="124">
        <v>0</v>
      </c>
    </row>
    <row r="112" spans="1:35" ht="24" customHeight="1" x14ac:dyDescent="0.3">
      <c r="A112" s="379" t="s">
        <v>2679</v>
      </c>
      <c r="B112" s="365" t="s">
        <v>2680</v>
      </c>
      <c r="C112" s="456" t="s">
        <v>2681</v>
      </c>
      <c r="D112" s="367">
        <f t="shared" si="0"/>
        <v>0</v>
      </c>
      <c r="E112" s="368">
        <f t="shared" si="1"/>
        <v>0</v>
      </c>
      <c r="F112" s="368">
        <f t="shared" si="2"/>
        <v>0</v>
      </c>
      <c r="G112" s="368">
        <f t="shared" si="3"/>
        <v>0</v>
      </c>
      <c r="H112" s="368">
        <f t="shared" si="4"/>
        <v>0</v>
      </c>
      <c r="I112" s="368">
        <f t="shared" si="5"/>
        <v>0</v>
      </c>
      <c r="J112" s="368">
        <f t="shared" si="6"/>
        <v>0</v>
      </c>
      <c r="K112" s="368">
        <f t="shared" si="7"/>
        <v>0</v>
      </c>
      <c r="L112" s="368">
        <f t="shared" si="8"/>
        <v>0</v>
      </c>
      <c r="M112" s="369">
        <f t="shared" si="9"/>
        <v>0</v>
      </c>
      <c r="N112" s="370">
        <f t="shared" si="10"/>
        <v>0</v>
      </c>
      <c r="O112" s="468"/>
      <c r="P112" s="372">
        <f t="shared" si="15"/>
        <v>0</v>
      </c>
      <c r="Q112" s="373" t="str">
        <f t="shared" si="16"/>
        <v/>
      </c>
      <c r="R112" s="414">
        <v>0</v>
      </c>
      <c r="S112" s="414">
        <v>0</v>
      </c>
      <c r="T112" s="414">
        <v>0</v>
      </c>
      <c r="U112" s="414">
        <v>0</v>
      </c>
      <c r="V112" s="414">
        <v>0</v>
      </c>
      <c r="W112" s="414">
        <v>0</v>
      </c>
      <c r="X112" s="414">
        <v>0</v>
      </c>
      <c r="Y112" s="414">
        <v>0</v>
      </c>
      <c r="Z112" s="113">
        <v>0</v>
      </c>
      <c r="AA112" s="114">
        <v>0</v>
      </c>
      <c r="AB112" s="114"/>
      <c r="AC112" s="472">
        <v>0</v>
      </c>
      <c r="AD112" s="124">
        <v>0</v>
      </c>
      <c r="AE112" s="414">
        <v>0</v>
      </c>
      <c r="AF112" s="470"/>
      <c r="AG112" s="414"/>
      <c r="AH112" s="124">
        <v>0</v>
      </c>
      <c r="AI112" s="124">
        <v>0</v>
      </c>
    </row>
    <row r="113" spans="1:35" ht="24" customHeight="1" x14ac:dyDescent="0.3">
      <c r="A113" s="379" t="s">
        <v>1367</v>
      </c>
      <c r="B113" s="365" t="s">
        <v>1369</v>
      </c>
      <c r="C113" s="456" t="s">
        <v>131</v>
      </c>
      <c r="D113" s="367">
        <f t="shared" si="0"/>
        <v>360</v>
      </c>
      <c r="E113" s="368">
        <f t="shared" si="1"/>
        <v>0</v>
      </c>
      <c r="F113" s="368">
        <f t="shared" si="2"/>
        <v>0</v>
      </c>
      <c r="G113" s="368">
        <f t="shared" si="3"/>
        <v>0</v>
      </c>
      <c r="H113" s="368">
        <f t="shared" si="4"/>
        <v>0</v>
      </c>
      <c r="I113" s="368">
        <f t="shared" si="5"/>
        <v>0</v>
      </c>
      <c r="J113" s="368">
        <f t="shared" si="6"/>
        <v>0</v>
      </c>
      <c r="K113" s="368">
        <f t="shared" si="7"/>
        <v>0</v>
      </c>
      <c r="L113" s="368">
        <f t="shared" si="8"/>
        <v>0</v>
      </c>
      <c r="M113" s="369">
        <f t="shared" si="9"/>
        <v>0</v>
      </c>
      <c r="N113" s="370">
        <f t="shared" si="10"/>
        <v>360</v>
      </c>
      <c r="O113" s="468"/>
      <c r="P113" s="372">
        <f t="shared" si="15"/>
        <v>360</v>
      </c>
      <c r="Q113" s="373">
        <f t="shared" si="16"/>
        <v>20</v>
      </c>
      <c r="R113" s="414">
        <v>0</v>
      </c>
      <c r="S113" s="414">
        <v>0</v>
      </c>
      <c r="T113" s="414">
        <v>0</v>
      </c>
      <c r="U113" s="414">
        <v>0</v>
      </c>
      <c r="V113" s="414">
        <v>0</v>
      </c>
      <c r="W113" s="414">
        <v>0</v>
      </c>
      <c r="X113" s="414">
        <v>0</v>
      </c>
      <c r="Y113" s="414">
        <v>0</v>
      </c>
      <c r="Z113" s="385">
        <v>0</v>
      </c>
      <c r="AA113" s="114">
        <v>0</v>
      </c>
      <c r="AB113" s="114"/>
      <c r="AC113" s="469">
        <v>0</v>
      </c>
      <c r="AD113" s="124">
        <v>360</v>
      </c>
      <c r="AE113" s="414">
        <v>0</v>
      </c>
      <c r="AF113" s="470"/>
      <c r="AG113" s="414"/>
      <c r="AH113" s="124">
        <v>0</v>
      </c>
      <c r="AI113" s="124">
        <v>0</v>
      </c>
    </row>
    <row r="114" spans="1:35" ht="24" customHeight="1" x14ac:dyDescent="0.3">
      <c r="A114" s="379" t="s">
        <v>305</v>
      </c>
      <c r="B114" s="365" t="s">
        <v>306</v>
      </c>
      <c r="C114" s="456" t="s">
        <v>113</v>
      </c>
      <c r="D114" s="367">
        <f t="shared" si="0"/>
        <v>105</v>
      </c>
      <c r="E114" s="368">
        <f t="shared" si="1"/>
        <v>0</v>
      </c>
      <c r="F114" s="368">
        <f t="shared" si="2"/>
        <v>0</v>
      </c>
      <c r="G114" s="368">
        <f t="shared" si="3"/>
        <v>0</v>
      </c>
      <c r="H114" s="368">
        <f t="shared" si="4"/>
        <v>0</v>
      </c>
      <c r="I114" s="368">
        <f t="shared" si="5"/>
        <v>0</v>
      </c>
      <c r="J114" s="368">
        <f t="shared" si="6"/>
        <v>0</v>
      </c>
      <c r="K114" s="368">
        <f t="shared" si="7"/>
        <v>0</v>
      </c>
      <c r="L114" s="368">
        <f t="shared" si="8"/>
        <v>0</v>
      </c>
      <c r="M114" s="369">
        <f t="shared" si="9"/>
        <v>0</v>
      </c>
      <c r="N114" s="370">
        <f t="shared" si="10"/>
        <v>105</v>
      </c>
      <c r="O114" s="468"/>
      <c r="P114" s="372">
        <f t="shared" si="15"/>
        <v>105</v>
      </c>
      <c r="Q114" s="373">
        <f t="shared" si="16"/>
        <v>58</v>
      </c>
      <c r="R114" s="390">
        <v>0</v>
      </c>
      <c r="S114" s="414">
        <v>0</v>
      </c>
      <c r="T114" s="414">
        <v>0</v>
      </c>
      <c r="U114" s="414">
        <v>0</v>
      </c>
      <c r="V114" s="414">
        <v>0</v>
      </c>
      <c r="W114" s="414">
        <v>0</v>
      </c>
      <c r="X114" s="414">
        <v>0</v>
      </c>
      <c r="Y114" s="414">
        <v>0</v>
      </c>
      <c r="Z114" s="113">
        <v>0</v>
      </c>
      <c r="AA114" s="114">
        <v>0</v>
      </c>
      <c r="AB114" s="114"/>
      <c r="AC114" s="469">
        <v>0</v>
      </c>
      <c r="AD114" s="389">
        <v>0</v>
      </c>
      <c r="AE114" s="414">
        <v>0</v>
      </c>
      <c r="AF114" s="470">
        <v>105</v>
      </c>
      <c r="AG114" s="414"/>
      <c r="AH114" s="389">
        <v>0</v>
      </c>
      <c r="AI114" s="389">
        <v>0</v>
      </c>
    </row>
    <row r="115" spans="1:35" ht="24" customHeight="1" x14ac:dyDescent="0.3">
      <c r="A115" s="379" t="s">
        <v>2689</v>
      </c>
      <c r="B115" s="365" t="s">
        <v>2690</v>
      </c>
      <c r="C115" s="456" t="s">
        <v>437</v>
      </c>
      <c r="D115" s="367">
        <f t="shared" si="0"/>
        <v>0</v>
      </c>
      <c r="E115" s="368">
        <f t="shared" si="1"/>
        <v>0</v>
      </c>
      <c r="F115" s="368">
        <f t="shared" si="2"/>
        <v>0</v>
      </c>
      <c r="G115" s="368">
        <f t="shared" si="3"/>
        <v>0</v>
      </c>
      <c r="H115" s="368">
        <f t="shared" si="4"/>
        <v>0</v>
      </c>
      <c r="I115" s="368">
        <f t="shared" si="5"/>
        <v>0</v>
      </c>
      <c r="J115" s="368">
        <f t="shared" si="6"/>
        <v>0</v>
      </c>
      <c r="K115" s="368">
        <f t="shared" si="7"/>
        <v>0</v>
      </c>
      <c r="L115" s="368">
        <f t="shared" si="8"/>
        <v>0</v>
      </c>
      <c r="M115" s="369">
        <f t="shared" si="9"/>
        <v>0</v>
      </c>
      <c r="N115" s="370">
        <f t="shared" si="10"/>
        <v>0</v>
      </c>
      <c r="O115" s="468"/>
      <c r="P115" s="372">
        <f t="shared" si="15"/>
        <v>0</v>
      </c>
      <c r="Q115" s="373" t="str">
        <f t="shared" si="16"/>
        <v/>
      </c>
      <c r="R115" s="414">
        <v>0</v>
      </c>
      <c r="S115" s="414">
        <v>0</v>
      </c>
      <c r="T115" s="414">
        <v>0</v>
      </c>
      <c r="U115" s="414">
        <v>0</v>
      </c>
      <c r="V115" s="414">
        <v>0</v>
      </c>
      <c r="W115" s="414">
        <v>0</v>
      </c>
      <c r="X115" s="414">
        <v>0</v>
      </c>
      <c r="Y115" s="414">
        <v>0</v>
      </c>
      <c r="Z115" s="113">
        <v>0</v>
      </c>
      <c r="AA115" s="114">
        <v>0</v>
      </c>
      <c r="AB115" s="114"/>
      <c r="AC115" s="469">
        <v>0</v>
      </c>
      <c r="AD115" s="124">
        <v>0</v>
      </c>
      <c r="AE115" s="414">
        <v>0</v>
      </c>
      <c r="AF115" s="470"/>
      <c r="AG115" s="414"/>
      <c r="AH115" s="124">
        <v>0</v>
      </c>
      <c r="AI115" s="124">
        <v>0</v>
      </c>
    </row>
    <row r="116" spans="1:35" ht="24" customHeight="1" x14ac:dyDescent="0.3">
      <c r="A116" s="379" t="s">
        <v>2694</v>
      </c>
      <c r="B116" s="365" t="s">
        <v>2695</v>
      </c>
      <c r="C116" s="456" t="s">
        <v>113</v>
      </c>
      <c r="D116" s="367">
        <f t="shared" si="0"/>
        <v>0</v>
      </c>
      <c r="E116" s="368">
        <f t="shared" si="1"/>
        <v>0</v>
      </c>
      <c r="F116" s="368">
        <f t="shared" si="2"/>
        <v>0</v>
      </c>
      <c r="G116" s="368">
        <f t="shared" si="3"/>
        <v>0</v>
      </c>
      <c r="H116" s="368">
        <f t="shared" si="4"/>
        <v>0</v>
      </c>
      <c r="I116" s="368">
        <f t="shared" si="5"/>
        <v>0</v>
      </c>
      <c r="J116" s="368">
        <f t="shared" si="6"/>
        <v>0</v>
      </c>
      <c r="K116" s="368">
        <f t="shared" si="7"/>
        <v>0</v>
      </c>
      <c r="L116" s="368">
        <f t="shared" si="8"/>
        <v>0</v>
      </c>
      <c r="M116" s="369">
        <f t="shared" si="9"/>
        <v>0</v>
      </c>
      <c r="N116" s="370">
        <f t="shared" si="10"/>
        <v>0</v>
      </c>
      <c r="O116" s="468"/>
      <c r="P116" s="372">
        <f t="shared" si="15"/>
        <v>0</v>
      </c>
      <c r="Q116" s="373" t="str">
        <f t="shared" si="16"/>
        <v/>
      </c>
      <c r="R116" s="414">
        <v>0</v>
      </c>
      <c r="S116" s="414">
        <v>0</v>
      </c>
      <c r="T116" s="414">
        <v>0</v>
      </c>
      <c r="U116" s="414">
        <v>0</v>
      </c>
      <c r="V116" s="414">
        <v>0</v>
      </c>
      <c r="W116" s="414">
        <v>0</v>
      </c>
      <c r="X116" s="414">
        <v>0</v>
      </c>
      <c r="Y116" s="414">
        <v>0</v>
      </c>
      <c r="Z116" s="113">
        <v>0</v>
      </c>
      <c r="AA116" s="114">
        <v>0</v>
      </c>
      <c r="AB116" s="471"/>
      <c r="AC116" s="469">
        <v>0</v>
      </c>
      <c r="AD116" s="124">
        <v>0</v>
      </c>
      <c r="AE116" s="414">
        <v>0</v>
      </c>
      <c r="AF116" s="470"/>
      <c r="AG116" s="414"/>
      <c r="AH116" s="124">
        <v>0</v>
      </c>
      <c r="AI116" s="124">
        <v>0</v>
      </c>
    </row>
    <row r="117" spans="1:35" ht="24" customHeight="1" x14ac:dyDescent="0.3">
      <c r="A117" s="364" t="s">
        <v>2697</v>
      </c>
      <c r="B117" s="365" t="s">
        <v>2699</v>
      </c>
      <c r="C117" s="456" t="s">
        <v>163</v>
      </c>
      <c r="D117" s="367">
        <f t="shared" si="0"/>
        <v>0</v>
      </c>
      <c r="E117" s="368">
        <f t="shared" si="1"/>
        <v>0</v>
      </c>
      <c r="F117" s="368">
        <f t="shared" si="2"/>
        <v>0</v>
      </c>
      <c r="G117" s="368">
        <f t="shared" si="3"/>
        <v>0</v>
      </c>
      <c r="H117" s="368">
        <f t="shared" si="4"/>
        <v>0</v>
      </c>
      <c r="I117" s="368">
        <f t="shared" si="5"/>
        <v>0</v>
      </c>
      <c r="J117" s="368">
        <f t="shared" si="6"/>
        <v>0</v>
      </c>
      <c r="K117" s="368">
        <f t="shared" si="7"/>
        <v>0</v>
      </c>
      <c r="L117" s="368">
        <f t="shared" si="8"/>
        <v>0</v>
      </c>
      <c r="M117" s="369">
        <f t="shared" si="9"/>
        <v>0</v>
      </c>
      <c r="N117" s="370">
        <f t="shared" si="10"/>
        <v>0</v>
      </c>
      <c r="O117" s="468"/>
      <c r="P117" s="372">
        <f t="shared" si="15"/>
        <v>0</v>
      </c>
      <c r="Q117" s="373" t="str">
        <f t="shared" si="16"/>
        <v/>
      </c>
      <c r="R117" s="414">
        <v>0</v>
      </c>
      <c r="S117" s="414">
        <v>0</v>
      </c>
      <c r="T117" s="414">
        <v>0</v>
      </c>
      <c r="U117" s="414">
        <v>0</v>
      </c>
      <c r="V117" s="414">
        <v>0</v>
      </c>
      <c r="W117" s="414">
        <v>0</v>
      </c>
      <c r="X117" s="414">
        <v>0</v>
      </c>
      <c r="Y117" s="414">
        <v>0</v>
      </c>
      <c r="Z117" s="113">
        <v>0</v>
      </c>
      <c r="AA117" s="114">
        <v>0</v>
      </c>
      <c r="AB117" s="114"/>
      <c r="AC117" s="469">
        <v>0</v>
      </c>
      <c r="AD117" s="124">
        <v>0</v>
      </c>
      <c r="AE117" s="414">
        <v>0</v>
      </c>
      <c r="AF117" s="470"/>
      <c r="AG117" s="414"/>
      <c r="AH117" s="389">
        <v>0</v>
      </c>
      <c r="AI117" s="389">
        <v>0</v>
      </c>
    </row>
    <row r="118" spans="1:35" ht="24" customHeight="1" x14ac:dyDescent="0.3">
      <c r="A118" s="379" t="s">
        <v>2700</v>
      </c>
      <c r="B118" s="365" t="s">
        <v>2701</v>
      </c>
      <c r="C118" s="456" t="s">
        <v>2702</v>
      </c>
      <c r="D118" s="367">
        <f t="shared" si="0"/>
        <v>0</v>
      </c>
      <c r="E118" s="368">
        <f t="shared" si="1"/>
        <v>0</v>
      </c>
      <c r="F118" s="368">
        <f t="shared" si="2"/>
        <v>0</v>
      </c>
      <c r="G118" s="368">
        <f t="shared" si="3"/>
        <v>0</v>
      </c>
      <c r="H118" s="368">
        <f t="shared" si="4"/>
        <v>0</v>
      </c>
      <c r="I118" s="368">
        <f t="shared" si="5"/>
        <v>0</v>
      </c>
      <c r="J118" s="368">
        <f t="shared" si="6"/>
        <v>0</v>
      </c>
      <c r="K118" s="368">
        <f t="shared" si="7"/>
        <v>0</v>
      </c>
      <c r="L118" s="368">
        <f t="shared" si="8"/>
        <v>0</v>
      </c>
      <c r="M118" s="369">
        <f t="shared" si="9"/>
        <v>0</v>
      </c>
      <c r="N118" s="370">
        <f t="shared" si="10"/>
        <v>0</v>
      </c>
      <c r="O118" s="468"/>
      <c r="P118" s="372">
        <f t="shared" si="15"/>
        <v>0</v>
      </c>
      <c r="Q118" s="373" t="str">
        <f t="shared" si="16"/>
        <v/>
      </c>
      <c r="R118" s="390">
        <v>0</v>
      </c>
      <c r="S118" s="414">
        <v>0</v>
      </c>
      <c r="T118" s="414">
        <v>0</v>
      </c>
      <c r="U118" s="414">
        <v>0</v>
      </c>
      <c r="V118" s="414">
        <v>0</v>
      </c>
      <c r="W118" s="414">
        <v>0</v>
      </c>
      <c r="X118" s="414">
        <v>0</v>
      </c>
      <c r="Y118" s="414">
        <v>0</v>
      </c>
      <c r="Z118" s="385">
        <v>0</v>
      </c>
      <c r="AA118" s="114">
        <v>0</v>
      </c>
      <c r="AB118" s="114"/>
      <c r="AC118" s="472">
        <v>0</v>
      </c>
      <c r="AD118" s="124">
        <v>0</v>
      </c>
      <c r="AE118" s="414">
        <v>0</v>
      </c>
      <c r="AF118" s="470"/>
      <c r="AG118" s="414"/>
      <c r="AH118" s="124">
        <v>0</v>
      </c>
      <c r="AI118" s="124">
        <v>0</v>
      </c>
    </row>
    <row r="119" spans="1:35" ht="24" customHeight="1" x14ac:dyDescent="0.3">
      <c r="A119" s="364" t="s">
        <v>2706</v>
      </c>
      <c r="B119" s="365" t="s">
        <v>2707</v>
      </c>
      <c r="C119" s="456" t="s">
        <v>590</v>
      </c>
      <c r="D119" s="367">
        <f t="shared" si="0"/>
        <v>0</v>
      </c>
      <c r="E119" s="368">
        <f t="shared" si="1"/>
        <v>0</v>
      </c>
      <c r="F119" s="368">
        <f t="shared" si="2"/>
        <v>0</v>
      </c>
      <c r="G119" s="368">
        <f t="shared" si="3"/>
        <v>0</v>
      </c>
      <c r="H119" s="368">
        <f t="shared" si="4"/>
        <v>0</v>
      </c>
      <c r="I119" s="368">
        <f t="shared" si="5"/>
        <v>0</v>
      </c>
      <c r="J119" s="368">
        <f t="shared" si="6"/>
        <v>0</v>
      </c>
      <c r="K119" s="368">
        <f t="shared" si="7"/>
        <v>0</v>
      </c>
      <c r="L119" s="368">
        <f t="shared" si="8"/>
        <v>0</v>
      </c>
      <c r="M119" s="369">
        <f t="shared" si="9"/>
        <v>0</v>
      </c>
      <c r="N119" s="370">
        <f t="shared" si="10"/>
        <v>0</v>
      </c>
      <c r="O119" s="468"/>
      <c r="P119" s="372">
        <f t="shared" si="15"/>
        <v>0</v>
      </c>
      <c r="Q119" s="373" t="str">
        <f t="shared" si="16"/>
        <v/>
      </c>
      <c r="R119" s="414">
        <v>0</v>
      </c>
      <c r="S119" s="414">
        <v>0</v>
      </c>
      <c r="T119" s="414">
        <v>0</v>
      </c>
      <c r="U119" s="414">
        <v>0</v>
      </c>
      <c r="V119" s="414">
        <v>0</v>
      </c>
      <c r="W119" s="414">
        <v>0</v>
      </c>
      <c r="X119" s="414">
        <v>0</v>
      </c>
      <c r="Y119" s="414">
        <v>0</v>
      </c>
      <c r="Z119" s="113">
        <v>0</v>
      </c>
      <c r="AA119" s="114">
        <v>0</v>
      </c>
      <c r="AB119" s="114"/>
      <c r="AC119" s="469">
        <v>0</v>
      </c>
      <c r="AD119" s="124">
        <v>0</v>
      </c>
      <c r="AE119" s="414">
        <v>0</v>
      </c>
      <c r="AF119" s="470"/>
      <c r="AG119" s="414"/>
      <c r="AH119" s="124">
        <v>0</v>
      </c>
      <c r="AI119" s="124">
        <v>0</v>
      </c>
    </row>
    <row r="120" spans="1:35" ht="24" customHeight="1" x14ac:dyDescent="0.3">
      <c r="A120" s="364" t="s">
        <v>2710</v>
      </c>
      <c r="B120" s="365" t="s">
        <v>2711</v>
      </c>
      <c r="C120" s="456" t="s">
        <v>358</v>
      </c>
      <c r="D120" s="367">
        <f t="shared" si="0"/>
        <v>16</v>
      </c>
      <c r="E120" s="368">
        <f t="shared" si="1"/>
        <v>0</v>
      </c>
      <c r="F120" s="368">
        <f t="shared" si="2"/>
        <v>0</v>
      </c>
      <c r="G120" s="368">
        <f t="shared" si="3"/>
        <v>0</v>
      </c>
      <c r="H120" s="368">
        <f t="shared" si="4"/>
        <v>0</v>
      </c>
      <c r="I120" s="368">
        <f t="shared" si="5"/>
        <v>0</v>
      </c>
      <c r="J120" s="368">
        <f t="shared" si="6"/>
        <v>0</v>
      </c>
      <c r="K120" s="368">
        <f t="shared" si="7"/>
        <v>0</v>
      </c>
      <c r="L120" s="368">
        <f t="shared" si="8"/>
        <v>0</v>
      </c>
      <c r="M120" s="369">
        <f t="shared" si="9"/>
        <v>0</v>
      </c>
      <c r="N120" s="370">
        <f t="shared" si="10"/>
        <v>16</v>
      </c>
      <c r="O120" s="468"/>
      <c r="P120" s="372">
        <f t="shared" si="15"/>
        <v>16</v>
      </c>
      <c r="Q120" s="373">
        <f t="shared" si="16"/>
        <v>169</v>
      </c>
      <c r="R120" s="414">
        <v>0</v>
      </c>
      <c r="S120" s="414">
        <v>0</v>
      </c>
      <c r="T120" s="414">
        <v>0</v>
      </c>
      <c r="U120" s="414">
        <v>0</v>
      </c>
      <c r="V120" s="414">
        <v>0</v>
      </c>
      <c r="W120" s="414">
        <v>0</v>
      </c>
      <c r="X120" s="414">
        <v>0</v>
      </c>
      <c r="Y120" s="414">
        <v>0</v>
      </c>
      <c r="Z120" s="113">
        <v>0</v>
      </c>
      <c r="AA120" s="114">
        <v>0</v>
      </c>
      <c r="AB120" s="114"/>
      <c r="AC120" s="469">
        <v>0</v>
      </c>
      <c r="AD120" s="124">
        <v>0</v>
      </c>
      <c r="AE120" s="414">
        <v>0</v>
      </c>
      <c r="AF120" s="470"/>
      <c r="AG120" s="390">
        <v>16</v>
      </c>
      <c r="AH120" s="389">
        <v>0</v>
      </c>
      <c r="AI120" s="389">
        <v>0</v>
      </c>
    </row>
    <row r="121" spans="1:35" ht="24" customHeight="1" x14ac:dyDescent="0.3">
      <c r="A121" s="379" t="s">
        <v>340</v>
      </c>
      <c r="B121" s="365" t="s">
        <v>342</v>
      </c>
      <c r="C121" s="456" t="s">
        <v>343</v>
      </c>
      <c r="D121" s="367">
        <f t="shared" si="0"/>
        <v>10</v>
      </c>
      <c r="E121" s="368">
        <f t="shared" si="1"/>
        <v>0</v>
      </c>
      <c r="F121" s="368">
        <f t="shared" si="2"/>
        <v>0</v>
      </c>
      <c r="G121" s="368">
        <f t="shared" si="3"/>
        <v>0</v>
      </c>
      <c r="H121" s="368">
        <f t="shared" si="4"/>
        <v>0</v>
      </c>
      <c r="I121" s="368">
        <f t="shared" si="5"/>
        <v>0</v>
      </c>
      <c r="J121" s="368">
        <f t="shared" si="6"/>
        <v>0</v>
      </c>
      <c r="K121" s="368">
        <f t="shared" si="7"/>
        <v>0</v>
      </c>
      <c r="L121" s="368">
        <f t="shared" si="8"/>
        <v>0</v>
      </c>
      <c r="M121" s="369">
        <f t="shared" si="9"/>
        <v>0</v>
      </c>
      <c r="N121" s="370">
        <f t="shared" si="10"/>
        <v>10</v>
      </c>
      <c r="O121" s="468"/>
      <c r="P121" s="372">
        <f t="shared" si="15"/>
        <v>10</v>
      </c>
      <c r="Q121" s="373">
        <f t="shared" si="16"/>
        <v>184</v>
      </c>
      <c r="R121" s="390">
        <v>0</v>
      </c>
      <c r="S121" s="414">
        <v>0</v>
      </c>
      <c r="T121" s="414">
        <v>0</v>
      </c>
      <c r="U121" s="414">
        <v>0</v>
      </c>
      <c r="V121" s="414">
        <v>0</v>
      </c>
      <c r="W121" s="414">
        <v>0</v>
      </c>
      <c r="X121" s="414">
        <v>0</v>
      </c>
      <c r="Y121" s="414">
        <v>0</v>
      </c>
      <c r="Z121" s="113">
        <v>0</v>
      </c>
      <c r="AA121" s="114">
        <v>0</v>
      </c>
      <c r="AB121" s="114"/>
      <c r="AC121" s="469">
        <v>0</v>
      </c>
      <c r="AD121" s="389">
        <v>0</v>
      </c>
      <c r="AE121" s="414">
        <v>0</v>
      </c>
      <c r="AF121" s="470"/>
      <c r="AG121" s="414">
        <v>10</v>
      </c>
      <c r="AH121" s="124">
        <v>0</v>
      </c>
      <c r="AI121" s="124">
        <v>0</v>
      </c>
    </row>
    <row r="122" spans="1:35" ht="24" customHeight="1" x14ac:dyDescent="0.3">
      <c r="A122" s="364" t="s">
        <v>2718</v>
      </c>
      <c r="B122" s="365" t="s">
        <v>2719</v>
      </c>
      <c r="C122" s="456" t="s">
        <v>124</v>
      </c>
      <c r="D122" s="367">
        <f t="shared" si="0"/>
        <v>12</v>
      </c>
      <c r="E122" s="368">
        <f t="shared" si="1"/>
        <v>0</v>
      </c>
      <c r="F122" s="368">
        <f t="shared" si="2"/>
        <v>0</v>
      </c>
      <c r="G122" s="368">
        <f t="shared" si="3"/>
        <v>0</v>
      </c>
      <c r="H122" s="368">
        <f t="shared" si="4"/>
        <v>0</v>
      </c>
      <c r="I122" s="368">
        <f t="shared" si="5"/>
        <v>0</v>
      </c>
      <c r="J122" s="368">
        <f t="shared" si="6"/>
        <v>0</v>
      </c>
      <c r="K122" s="368">
        <f t="shared" si="7"/>
        <v>0</v>
      </c>
      <c r="L122" s="368">
        <f t="shared" si="8"/>
        <v>0</v>
      </c>
      <c r="M122" s="369">
        <f t="shared" si="9"/>
        <v>0</v>
      </c>
      <c r="N122" s="370">
        <f t="shared" si="10"/>
        <v>12</v>
      </c>
      <c r="O122" s="468"/>
      <c r="P122" s="372">
        <f t="shared" si="15"/>
        <v>12</v>
      </c>
      <c r="Q122" s="373">
        <f t="shared" si="16"/>
        <v>178</v>
      </c>
      <c r="R122" s="414">
        <v>0</v>
      </c>
      <c r="S122" s="414">
        <v>0</v>
      </c>
      <c r="T122" s="414">
        <v>0</v>
      </c>
      <c r="U122" s="414">
        <v>0</v>
      </c>
      <c r="V122" s="414">
        <v>0</v>
      </c>
      <c r="W122" s="414">
        <v>0</v>
      </c>
      <c r="X122" s="414">
        <v>0</v>
      </c>
      <c r="Y122" s="414">
        <v>0</v>
      </c>
      <c r="Z122" s="113">
        <v>0</v>
      </c>
      <c r="AA122" s="114">
        <v>0</v>
      </c>
      <c r="AB122" s="114"/>
      <c r="AC122" s="469">
        <v>0</v>
      </c>
      <c r="AD122" s="389">
        <v>0</v>
      </c>
      <c r="AE122" s="390">
        <v>0</v>
      </c>
      <c r="AF122" s="470"/>
      <c r="AG122" s="414">
        <v>12</v>
      </c>
      <c r="AH122" s="124">
        <v>0</v>
      </c>
      <c r="AI122" s="124">
        <v>0</v>
      </c>
    </row>
    <row r="123" spans="1:35" ht="24" customHeight="1" x14ac:dyDescent="0.3">
      <c r="A123" s="379" t="s">
        <v>2724</v>
      </c>
      <c r="B123" s="365" t="s">
        <v>2725</v>
      </c>
      <c r="C123" s="456" t="s">
        <v>1191</v>
      </c>
      <c r="D123" s="367">
        <f t="shared" si="0"/>
        <v>18</v>
      </c>
      <c r="E123" s="368">
        <f t="shared" si="1"/>
        <v>5</v>
      </c>
      <c r="F123" s="368">
        <f t="shared" si="2"/>
        <v>0</v>
      </c>
      <c r="G123" s="368">
        <f t="shared" si="3"/>
        <v>0</v>
      </c>
      <c r="H123" s="368">
        <f t="shared" si="4"/>
        <v>0</v>
      </c>
      <c r="I123" s="368">
        <f t="shared" si="5"/>
        <v>0</v>
      </c>
      <c r="J123" s="368">
        <f t="shared" si="6"/>
        <v>0</v>
      </c>
      <c r="K123" s="368">
        <f t="shared" si="7"/>
        <v>0</v>
      </c>
      <c r="L123" s="368">
        <f t="shared" si="8"/>
        <v>0</v>
      </c>
      <c r="M123" s="369">
        <f t="shared" si="9"/>
        <v>0</v>
      </c>
      <c r="N123" s="370">
        <f t="shared" si="10"/>
        <v>23</v>
      </c>
      <c r="O123" s="468"/>
      <c r="P123" s="372">
        <f t="shared" si="15"/>
        <v>23</v>
      </c>
      <c r="Q123" s="373">
        <f t="shared" si="16"/>
        <v>145</v>
      </c>
      <c r="R123" s="414">
        <v>0</v>
      </c>
      <c r="S123" s="414">
        <v>0</v>
      </c>
      <c r="T123" s="414">
        <v>0</v>
      </c>
      <c r="U123" s="414">
        <v>0</v>
      </c>
      <c r="V123" s="414">
        <v>0</v>
      </c>
      <c r="W123" s="414">
        <v>0</v>
      </c>
      <c r="X123" s="414">
        <v>0</v>
      </c>
      <c r="Y123" s="414">
        <v>0</v>
      </c>
      <c r="Z123" s="113">
        <v>5</v>
      </c>
      <c r="AA123" s="114">
        <v>0</v>
      </c>
      <c r="AB123" s="114"/>
      <c r="AC123" s="469">
        <v>0</v>
      </c>
      <c r="AD123" s="124">
        <v>0</v>
      </c>
      <c r="AE123" s="390">
        <v>0</v>
      </c>
      <c r="AF123" s="470">
        <v>18</v>
      </c>
      <c r="AG123" s="414"/>
      <c r="AH123" s="124">
        <v>0</v>
      </c>
      <c r="AI123" s="124">
        <v>0</v>
      </c>
    </row>
    <row r="124" spans="1:35" ht="24" customHeight="1" x14ac:dyDescent="0.3">
      <c r="A124" s="364" t="s">
        <v>2728</v>
      </c>
      <c r="B124" s="365" t="s">
        <v>2729</v>
      </c>
      <c r="C124" s="456" t="s">
        <v>266</v>
      </c>
      <c r="D124" s="367">
        <f t="shared" si="0"/>
        <v>0</v>
      </c>
      <c r="E124" s="368">
        <f t="shared" si="1"/>
        <v>0</v>
      </c>
      <c r="F124" s="368">
        <f t="shared" si="2"/>
        <v>0</v>
      </c>
      <c r="G124" s="368">
        <f t="shared" si="3"/>
        <v>0</v>
      </c>
      <c r="H124" s="368">
        <f t="shared" si="4"/>
        <v>0</v>
      </c>
      <c r="I124" s="368">
        <f t="shared" si="5"/>
        <v>0</v>
      </c>
      <c r="J124" s="368">
        <f t="shared" si="6"/>
        <v>0</v>
      </c>
      <c r="K124" s="368">
        <f t="shared" si="7"/>
        <v>0</v>
      </c>
      <c r="L124" s="368">
        <f t="shared" si="8"/>
        <v>0</v>
      </c>
      <c r="M124" s="369">
        <f t="shared" si="9"/>
        <v>0</v>
      </c>
      <c r="N124" s="370">
        <f t="shared" si="10"/>
        <v>0</v>
      </c>
      <c r="O124" s="468"/>
      <c r="P124" s="372">
        <f t="shared" si="15"/>
        <v>0</v>
      </c>
      <c r="Q124" s="373" t="str">
        <f t="shared" si="16"/>
        <v/>
      </c>
      <c r="R124" s="390">
        <v>0</v>
      </c>
      <c r="S124" s="414">
        <v>0</v>
      </c>
      <c r="T124" s="414">
        <v>0</v>
      </c>
      <c r="U124" s="414">
        <v>0</v>
      </c>
      <c r="V124" s="414">
        <v>0</v>
      </c>
      <c r="W124" s="414">
        <v>0</v>
      </c>
      <c r="X124" s="414">
        <v>0</v>
      </c>
      <c r="Y124" s="414">
        <v>0</v>
      </c>
      <c r="Z124" s="113">
        <v>0</v>
      </c>
      <c r="AA124" s="114">
        <v>0</v>
      </c>
      <c r="AB124" s="114"/>
      <c r="AC124" s="469">
        <v>0</v>
      </c>
      <c r="AD124" s="124">
        <v>0</v>
      </c>
      <c r="AE124" s="414">
        <v>0</v>
      </c>
      <c r="AF124" s="470"/>
      <c r="AG124" s="414"/>
      <c r="AH124" s="124">
        <v>0</v>
      </c>
      <c r="AI124" s="124">
        <v>0</v>
      </c>
    </row>
    <row r="125" spans="1:35" ht="24" customHeight="1" x14ac:dyDescent="0.3">
      <c r="A125" s="379" t="s">
        <v>1157</v>
      </c>
      <c r="B125" s="365" t="s">
        <v>1158</v>
      </c>
      <c r="C125" s="456" t="s">
        <v>1178</v>
      </c>
      <c r="D125" s="367">
        <f t="shared" si="0"/>
        <v>5</v>
      </c>
      <c r="E125" s="368">
        <f t="shared" si="1"/>
        <v>0</v>
      </c>
      <c r="F125" s="368">
        <f t="shared" si="2"/>
        <v>0</v>
      </c>
      <c r="G125" s="368">
        <f t="shared" si="3"/>
        <v>0</v>
      </c>
      <c r="H125" s="368">
        <f t="shared" si="4"/>
        <v>0</v>
      </c>
      <c r="I125" s="368">
        <f t="shared" si="5"/>
        <v>0</v>
      </c>
      <c r="J125" s="368">
        <f t="shared" si="6"/>
        <v>0</v>
      </c>
      <c r="K125" s="368">
        <f t="shared" si="7"/>
        <v>0</v>
      </c>
      <c r="L125" s="368">
        <f t="shared" si="8"/>
        <v>0</v>
      </c>
      <c r="M125" s="369">
        <f t="shared" si="9"/>
        <v>0</v>
      </c>
      <c r="N125" s="370">
        <f t="shared" si="10"/>
        <v>5</v>
      </c>
      <c r="O125" s="468"/>
      <c r="P125" s="372">
        <f t="shared" si="15"/>
        <v>5</v>
      </c>
      <c r="Q125" s="373">
        <f t="shared" si="16"/>
        <v>210</v>
      </c>
      <c r="R125" s="390">
        <v>0</v>
      </c>
      <c r="S125" s="414">
        <v>0</v>
      </c>
      <c r="T125" s="414">
        <v>0</v>
      </c>
      <c r="U125" s="414">
        <v>0</v>
      </c>
      <c r="V125" s="414">
        <v>0</v>
      </c>
      <c r="W125" s="414">
        <v>0</v>
      </c>
      <c r="X125" s="414">
        <v>0</v>
      </c>
      <c r="Y125" s="414">
        <v>0</v>
      </c>
      <c r="Z125" s="113">
        <v>0</v>
      </c>
      <c r="AA125" s="114">
        <v>0</v>
      </c>
      <c r="AB125" s="114"/>
      <c r="AC125" s="469">
        <v>0</v>
      </c>
      <c r="AD125" s="389">
        <v>0</v>
      </c>
      <c r="AE125" s="414">
        <v>0</v>
      </c>
      <c r="AF125" s="470"/>
      <c r="AG125" s="414">
        <v>5</v>
      </c>
      <c r="AH125" s="124">
        <v>0</v>
      </c>
      <c r="AI125" s="124">
        <v>0</v>
      </c>
    </row>
    <row r="126" spans="1:35" ht="24" customHeight="1" x14ac:dyDescent="0.3">
      <c r="A126" s="380" t="s">
        <v>2734</v>
      </c>
      <c r="B126" s="381" t="s">
        <v>2735</v>
      </c>
      <c r="C126" s="499" t="s">
        <v>2736</v>
      </c>
      <c r="D126" s="367">
        <f t="shared" si="0"/>
        <v>0</v>
      </c>
      <c r="E126" s="368">
        <f t="shared" si="1"/>
        <v>0</v>
      </c>
      <c r="F126" s="368">
        <f t="shared" si="2"/>
        <v>0</v>
      </c>
      <c r="G126" s="368">
        <f t="shared" si="3"/>
        <v>0</v>
      </c>
      <c r="H126" s="368">
        <f t="shared" si="4"/>
        <v>0</v>
      </c>
      <c r="I126" s="368">
        <f t="shared" si="5"/>
        <v>0</v>
      </c>
      <c r="J126" s="368">
        <f t="shared" si="6"/>
        <v>0</v>
      </c>
      <c r="K126" s="368">
        <f t="shared" si="7"/>
        <v>0</v>
      </c>
      <c r="L126" s="368">
        <f t="shared" si="8"/>
        <v>0</v>
      </c>
      <c r="M126" s="369">
        <f t="shared" si="9"/>
        <v>0</v>
      </c>
      <c r="N126" s="370">
        <f t="shared" si="10"/>
        <v>0</v>
      </c>
      <c r="O126" s="468"/>
      <c r="P126" s="372">
        <f t="shared" si="15"/>
        <v>0</v>
      </c>
      <c r="Q126" s="373" t="str">
        <f t="shared" si="16"/>
        <v/>
      </c>
      <c r="R126" s="414">
        <v>0</v>
      </c>
      <c r="S126" s="414">
        <v>0</v>
      </c>
      <c r="T126" s="414">
        <v>0</v>
      </c>
      <c r="U126" s="414">
        <v>0</v>
      </c>
      <c r="V126" s="414">
        <v>0</v>
      </c>
      <c r="W126" s="414">
        <v>0</v>
      </c>
      <c r="X126" s="414">
        <v>0</v>
      </c>
      <c r="Y126" s="414">
        <v>0</v>
      </c>
      <c r="Z126" s="385">
        <v>0</v>
      </c>
      <c r="AA126" s="114">
        <v>0</v>
      </c>
      <c r="AB126" s="114"/>
      <c r="AC126" s="469">
        <v>0</v>
      </c>
      <c r="AD126" s="124">
        <v>0</v>
      </c>
      <c r="AE126" s="414">
        <v>0</v>
      </c>
      <c r="AF126" s="470"/>
      <c r="AG126" s="414"/>
      <c r="AH126" s="124">
        <v>0</v>
      </c>
      <c r="AI126" s="124">
        <v>0</v>
      </c>
    </row>
    <row r="127" spans="1:35" ht="24" customHeight="1" x14ac:dyDescent="0.3">
      <c r="A127" s="364" t="s">
        <v>2739</v>
      </c>
      <c r="B127" s="365" t="s">
        <v>2740</v>
      </c>
      <c r="C127" s="456" t="s">
        <v>1937</v>
      </c>
      <c r="D127" s="367">
        <f t="shared" si="0"/>
        <v>20</v>
      </c>
      <c r="E127" s="368">
        <f t="shared" si="1"/>
        <v>0</v>
      </c>
      <c r="F127" s="368">
        <f t="shared" si="2"/>
        <v>0</v>
      </c>
      <c r="G127" s="368">
        <f t="shared" si="3"/>
        <v>0</v>
      </c>
      <c r="H127" s="368">
        <f t="shared" si="4"/>
        <v>0</v>
      </c>
      <c r="I127" s="368">
        <f t="shared" si="5"/>
        <v>0</v>
      </c>
      <c r="J127" s="368">
        <f t="shared" si="6"/>
        <v>0</v>
      </c>
      <c r="K127" s="368">
        <f t="shared" si="7"/>
        <v>0</v>
      </c>
      <c r="L127" s="368">
        <f t="shared" si="8"/>
        <v>0</v>
      </c>
      <c r="M127" s="369">
        <f t="shared" si="9"/>
        <v>0</v>
      </c>
      <c r="N127" s="370">
        <f t="shared" si="10"/>
        <v>20</v>
      </c>
      <c r="O127" s="468"/>
      <c r="P127" s="372">
        <f t="shared" si="15"/>
        <v>20</v>
      </c>
      <c r="Q127" s="373">
        <f t="shared" si="16"/>
        <v>150</v>
      </c>
      <c r="R127" s="414">
        <v>0</v>
      </c>
      <c r="S127" s="414">
        <v>0</v>
      </c>
      <c r="T127" s="414">
        <v>0</v>
      </c>
      <c r="U127" s="414">
        <v>0</v>
      </c>
      <c r="V127" s="414">
        <v>0</v>
      </c>
      <c r="W127" s="414">
        <v>0</v>
      </c>
      <c r="X127" s="414">
        <v>0</v>
      </c>
      <c r="Y127" s="414">
        <v>0</v>
      </c>
      <c r="Z127" s="113">
        <v>0</v>
      </c>
      <c r="AA127" s="114">
        <v>0</v>
      </c>
      <c r="AB127" s="114"/>
      <c r="AC127" s="469">
        <v>0</v>
      </c>
      <c r="AD127" s="124">
        <v>0</v>
      </c>
      <c r="AE127" s="414">
        <v>0</v>
      </c>
      <c r="AF127" s="470"/>
      <c r="AG127" s="414">
        <v>20</v>
      </c>
      <c r="AH127" s="124">
        <v>0</v>
      </c>
      <c r="AI127" s="124">
        <v>0</v>
      </c>
    </row>
    <row r="128" spans="1:35" ht="24" customHeight="1" x14ac:dyDescent="0.3">
      <c r="A128" s="379" t="s">
        <v>2743</v>
      </c>
      <c r="B128" s="365" t="s">
        <v>2744</v>
      </c>
      <c r="C128" s="456" t="s">
        <v>1937</v>
      </c>
      <c r="D128" s="367">
        <f t="shared" si="0"/>
        <v>24</v>
      </c>
      <c r="E128" s="368">
        <f t="shared" si="1"/>
        <v>12</v>
      </c>
      <c r="F128" s="368">
        <f t="shared" si="2"/>
        <v>0</v>
      </c>
      <c r="G128" s="368">
        <f t="shared" si="3"/>
        <v>0</v>
      </c>
      <c r="H128" s="368">
        <f t="shared" si="4"/>
        <v>0</v>
      </c>
      <c r="I128" s="368">
        <f t="shared" si="5"/>
        <v>0</v>
      </c>
      <c r="J128" s="368">
        <f t="shared" si="6"/>
        <v>0</v>
      </c>
      <c r="K128" s="368">
        <f t="shared" si="7"/>
        <v>0</v>
      </c>
      <c r="L128" s="368">
        <f t="shared" si="8"/>
        <v>0</v>
      </c>
      <c r="M128" s="369">
        <f t="shared" si="9"/>
        <v>0</v>
      </c>
      <c r="N128" s="370">
        <f t="shared" si="10"/>
        <v>36</v>
      </c>
      <c r="O128" s="468"/>
      <c r="P128" s="372">
        <f t="shared" si="15"/>
        <v>36</v>
      </c>
      <c r="Q128" s="373">
        <f t="shared" si="16"/>
        <v>122</v>
      </c>
      <c r="R128" s="390">
        <v>0</v>
      </c>
      <c r="S128" s="414">
        <v>0</v>
      </c>
      <c r="T128" s="414">
        <v>0</v>
      </c>
      <c r="U128" s="414">
        <v>0</v>
      </c>
      <c r="V128" s="414">
        <v>0</v>
      </c>
      <c r="W128" s="414">
        <v>0</v>
      </c>
      <c r="X128" s="414">
        <v>0</v>
      </c>
      <c r="Y128" s="414">
        <v>0</v>
      </c>
      <c r="Z128" s="113">
        <v>12</v>
      </c>
      <c r="AA128" s="471">
        <v>0</v>
      </c>
      <c r="AB128" s="114"/>
      <c r="AC128" s="469">
        <v>0</v>
      </c>
      <c r="AD128" s="389">
        <v>0</v>
      </c>
      <c r="AE128" s="414">
        <v>0</v>
      </c>
      <c r="AF128" s="473"/>
      <c r="AG128" s="390">
        <v>24</v>
      </c>
      <c r="AH128" s="124">
        <v>0</v>
      </c>
      <c r="AI128" s="124">
        <v>0</v>
      </c>
    </row>
    <row r="129" spans="1:35" ht="24" customHeight="1" x14ac:dyDescent="0.3">
      <c r="A129" s="477" t="s">
        <v>1397</v>
      </c>
      <c r="B129" s="478" t="s">
        <v>1398</v>
      </c>
      <c r="C129" s="479" t="s">
        <v>2576</v>
      </c>
      <c r="D129" s="367">
        <f t="shared" si="0"/>
        <v>12</v>
      </c>
      <c r="E129" s="368">
        <f t="shared" si="1"/>
        <v>0</v>
      </c>
      <c r="F129" s="368">
        <f t="shared" si="2"/>
        <v>0</v>
      </c>
      <c r="G129" s="368">
        <f t="shared" si="3"/>
        <v>0</v>
      </c>
      <c r="H129" s="368">
        <f t="shared" si="4"/>
        <v>0</v>
      </c>
      <c r="I129" s="368">
        <f t="shared" si="5"/>
        <v>0</v>
      </c>
      <c r="J129" s="368">
        <f t="shared" si="6"/>
        <v>0</v>
      </c>
      <c r="K129" s="368">
        <f t="shared" si="7"/>
        <v>0</v>
      </c>
      <c r="L129" s="368">
        <f t="shared" si="8"/>
        <v>0</v>
      </c>
      <c r="M129" s="369">
        <f t="shared" si="9"/>
        <v>0</v>
      </c>
      <c r="N129" s="480">
        <f t="shared" si="10"/>
        <v>12</v>
      </c>
      <c r="O129" s="481"/>
      <c r="P129" s="482">
        <f>N129+O129*100</f>
        <v>12</v>
      </c>
      <c r="Q129" s="483">
        <f>IF(P129=0,"",RANK(P129,P:P,0))</f>
        <v>178</v>
      </c>
      <c r="R129" s="198">
        <v>0</v>
      </c>
      <c r="S129" s="414">
        <v>0</v>
      </c>
      <c r="T129" s="414">
        <v>0</v>
      </c>
      <c r="U129" s="414">
        <v>0</v>
      </c>
      <c r="V129" s="414">
        <v>0</v>
      </c>
      <c r="W129" s="414">
        <v>0</v>
      </c>
      <c r="X129" s="414">
        <v>0</v>
      </c>
      <c r="Y129" s="414">
        <v>0</v>
      </c>
      <c r="Z129" s="199">
        <v>12</v>
      </c>
      <c r="AA129" s="484">
        <v>0</v>
      </c>
      <c r="AB129" s="171"/>
      <c r="AC129" s="469">
        <v>0</v>
      </c>
      <c r="AD129" s="124">
        <v>0</v>
      </c>
      <c r="AE129" s="414">
        <v>0</v>
      </c>
      <c r="AF129" s="485"/>
      <c r="AG129" s="198"/>
      <c r="AH129" s="124">
        <v>0</v>
      </c>
      <c r="AI129" s="124">
        <v>0</v>
      </c>
    </row>
    <row r="130" spans="1:35" ht="24" customHeight="1" x14ac:dyDescent="0.3">
      <c r="A130" s="379" t="s">
        <v>2749</v>
      </c>
      <c r="B130" s="365" t="s">
        <v>2750</v>
      </c>
      <c r="C130" s="456" t="s">
        <v>343</v>
      </c>
      <c r="D130" s="367">
        <f t="shared" si="0"/>
        <v>16</v>
      </c>
      <c r="E130" s="368">
        <f t="shared" si="1"/>
        <v>12</v>
      </c>
      <c r="F130" s="368">
        <f t="shared" si="2"/>
        <v>0</v>
      </c>
      <c r="G130" s="368">
        <f t="shared" si="3"/>
        <v>0</v>
      </c>
      <c r="H130" s="368">
        <f t="shared" si="4"/>
        <v>0</v>
      </c>
      <c r="I130" s="368">
        <f t="shared" si="5"/>
        <v>0</v>
      </c>
      <c r="J130" s="368">
        <f t="shared" si="6"/>
        <v>0</v>
      </c>
      <c r="K130" s="368">
        <f t="shared" si="7"/>
        <v>0</v>
      </c>
      <c r="L130" s="368">
        <f t="shared" si="8"/>
        <v>0</v>
      </c>
      <c r="M130" s="369">
        <f t="shared" si="9"/>
        <v>0</v>
      </c>
      <c r="N130" s="370">
        <f t="shared" si="10"/>
        <v>28</v>
      </c>
      <c r="O130" s="468"/>
      <c r="P130" s="372">
        <f t="shared" ref="P130:P308" si="17">N130+O130*100</f>
        <v>28</v>
      </c>
      <c r="Q130" s="373">
        <f t="shared" ref="Q130:Q308" si="18">IF(P130=0,"",RANK(P130,P:P,0))</f>
        <v>135</v>
      </c>
      <c r="R130" s="414">
        <v>0</v>
      </c>
      <c r="S130" s="414">
        <v>0</v>
      </c>
      <c r="T130" s="414">
        <v>0</v>
      </c>
      <c r="U130" s="414">
        <v>0</v>
      </c>
      <c r="V130" s="414">
        <v>0</v>
      </c>
      <c r="W130" s="414">
        <v>0</v>
      </c>
      <c r="X130" s="414">
        <v>0</v>
      </c>
      <c r="Y130" s="414">
        <v>0</v>
      </c>
      <c r="Z130" s="113">
        <v>16</v>
      </c>
      <c r="AA130" s="471">
        <v>0</v>
      </c>
      <c r="AB130" s="114"/>
      <c r="AC130" s="469">
        <v>0</v>
      </c>
      <c r="AD130" s="124">
        <v>0</v>
      </c>
      <c r="AE130" s="414">
        <v>0</v>
      </c>
      <c r="AF130" s="473"/>
      <c r="AG130" s="414">
        <v>12</v>
      </c>
      <c r="AH130" s="389">
        <v>0</v>
      </c>
      <c r="AI130" s="389">
        <v>0</v>
      </c>
    </row>
    <row r="131" spans="1:35" ht="24" customHeight="1" x14ac:dyDescent="0.3">
      <c r="A131" s="364" t="s">
        <v>2753</v>
      </c>
      <c r="B131" s="365" t="s">
        <v>2754</v>
      </c>
      <c r="C131" s="456" t="s">
        <v>834</v>
      </c>
      <c r="D131" s="367">
        <f t="shared" si="0"/>
        <v>0</v>
      </c>
      <c r="E131" s="368">
        <f t="shared" si="1"/>
        <v>0</v>
      </c>
      <c r="F131" s="368">
        <f t="shared" si="2"/>
        <v>0</v>
      </c>
      <c r="G131" s="368">
        <f t="shared" si="3"/>
        <v>0</v>
      </c>
      <c r="H131" s="368">
        <f t="shared" si="4"/>
        <v>0</v>
      </c>
      <c r="I131" s="368">
        <f t="shared" si="5"/>
        <v>0</v>
      </c>
      <c r="J131" s="368">
        <f t="shared" si="6"/>
        <v>0</v>
      </c>
      <c r="K131" s="368">
        <f t="shared" si="7"/>
        <v>0</v>
      </c>
      <c r="L131" s="368">
        <f t="shared" si="8"/>
        <v>0</v>
      </c>
      <c r="M131" s="369">
        <f t="shared" si="9"/>
        <v>0</v>
      </c>
      <c r="N131" s="370">
        <f t="shared" si="10"/>
        <v>0</v>
      </c>
      <c r="O131" s="468"/>
      <c r="P131" s="372">
        <f t="shared" si="17"/>
        <v>0</v>
      </c>
      <c r="Q131" s="373" t="str">
        <f t="shared" si="18"/>
        <v/>
      </c>
      <c r="R131" s="414">
        <v>0</v>
      </c>
      <c r="S131" s="414">
        <v>0</v>
      </c>
      <c r="T131" s="414">
        <v>0</v>
      </c>
      <c r="U131" s="414">
        <v>0</v>
      </c>
      <c r="V131" s="414">
        <v>0</v>
      </c>
      <c r="W131" s="414">
        <v>0</v>
      </c>
      <c r="X131" s="414">
        <v>0</v>
      </c>
      <c r="Y131" s="414">
        <v>0</v>
      </c>
      <c r="Z131" s="113">
        <v>0</v>
      </c>
      <c r="AA131" s="114">
        <v>0</v>
      </c>
      <c r="AB131" s="114"/>
      <c r="AC131" s="469">
        <v>0</v>
      </c>
      <c r="AD131" s="389">
        <v>0</v>
      </c>
      <c r="AE131" s="414">
        <v>0</v>
      </c>
      <c r="AF131" s="470"/>
      <c r="AG131" s="414"/>
      <c r="AH131" s="124">
        <v>0</v>
      </c>
      <c r="AI131" s="124">
        <v>0</v>
      </c>
    </row>
    <row r="132" spans="1:35" ht="24" customHeight="1" x14ac:dyDescent="0.3">
      <c r="A132" s="379" t="s">
        <v>2756</v>
      </c>
      <c r="B132" s="365" t="s">
        <v>2757</v>
      </c>
      <c r="C132" s="456" t="s">
        <v>266</v>
      </c>
      <c r="D132" s="367">
        <f t="shared" si="0"/>
        <v>800</v>
      </c>
      <c r="E132" s="368">
        <f t="shared" si="1"/>
        <v>250</v>
      </c>
      <c r="F132" s="368">
        <f t="shared" si="2"/>
        <v>60</v>
      </c>
      <c r="G132" s="368">
        <f t="shared" si="3"/>
        <v>0</v>
      </c>
      <c r="H132" s="368">
        <f t="shared" si="4"/>
        <v>0</v>
      </c>
      <c r="I132" s="368">
        <f t="shared" si="5"/>
        <v>0</v>
      </c>
      <c r="J132" s="368">
        <f t="shared" si="6"/>
        <v>0</v>
      </c>
      <c r="K132" s="368">
        <f t="shared" si="7"/>
        <v>0</v>
      </c>
      <c r="L132" s="368">
        <f t="shared" si="8"/>
        <v>0</v>
      </c>
      <c r="M132" s="369">
        <f t="shared" si="9"/>
        <v>0</v>
      </c>
      <c r="N132" s="370">
        <f t="shared" si="10"/>
        <v>1110</v>
      </c>
      <c r="O132" s="468"/>
      <c r="P132" s="372">
        <f t="shared" si="17"/>
        <v>1110</v>
      </c>
      <c r="Q132" s="373">
        <f t="shared" si="18"/>
        <v>8</v>
      </c>
      <c r="R132" s="390">
        <v>0</v>
      </c>
      <c r="S132" s="414">
        <v>0</v>
      </c>
      <c r="T132" s="414">
        <v>0</v>
      </c>
      <c r="U132" s="414">
        <v>0</v>
      </c>
      <c r="V132" s="414">
        <v>0</v>
      </c>
      <c r="W132" s="414">
        <v>0</v>
      </c>
      <c r="X132" s="414">
        <v>0</v>
      </c>
      <c r="Y132" s="414">
        <v>0</v>
      </c>
      <c r="Z132" s="385">
        <v>0</v>
      </c>
      <c r="AA132" s="114">
        <v>0</v>
      </c>
      <c r="AB132" s="114"/>
      <c r="AC132" s="472">
        <v>0</v>
      </c>
      <c r="AD132" s="124">
        <v>800</v>
      </c>
      <c r="AE132" s="414">
        <v>0</v>
      </c>
      <c r="AF132" s="470"/>
      <c r="AG132" s="414"/>
      <c r="AH132" s="124">
        <v>60</v>
      </c>
      <c r="AI132" s="124">
        <v>250</v>
      </c>
    </row>
    <row r="133" spans="1:35" ht="24" customHeight="1" x14ac:dyDescent="0.3">
      <c r="A133" s="364" t="s">
        <v>2760</v>
      </c>
      <c r="B133" s="365" t="s">
        <v>2761</v>
      </c>
      <c r="C133" s="456" t="s">
        <v>2762</v>
      </c>
      <c r="D133" s="367">
        <f t="shared" si="0"/>
        <v>0</v>
      </c>
      <c r="E133" s="368">
        <f t="shared" si="1"/>
        <v>0</v>
      </c>
      <c r="F133" s="368">
        <f t="shared" si="2"/>
        <v>0</v>
      </c>
      <c r="G133" s="368">
        <f t="shared" si="3"/>
        <v>0</v>
      </c>
      <c r="H133" s="368">
        <f t="shared" si="4"/>
        <v>0</v>
      </c>
      <c r="I133" s="368">
        <f t="shared" si="5"/>
        <v>0</v>
      </c>
      <c r="J133" s="368">
        <f t="shared" si="6"/>
        <v>0</v>
      </c>
      <c r="K133" s="368">
        <f t="shared" si="7"/>
        <v>0</v>
      </c>
      <c r="L133" s="368">
        <f t="shared" si="8"/>
        <v>0</v>
      </c>
      <c r="M133" s="369">
        <f t="shared" si="9"/>
        <v>0</v>
      </c>
      <c r="N133" s="370">
        <f t="shared" si="10"/>
        <v>0</v>
      </c>
      <c r="O133" s="468"/>
      <c r="P133" s="372">
        <f t="shared" si="17"/>
        <v>0</v>
      </c>
      <c r="Q133" s="373" t="str">
        <f t="shared" si="18"/>
        <v/>
      </c>
      <c r="R133" s="414">
        <v>0</v>
      </c>
      <c r="S133" s="414">
        <v>0</v>
      </c>
      <c r="T133" s="414">
        <v>0</v>
      </c>
      <c r="U133" s="414">
        <v>0</v>
      </c>
      <c r="V133" s="414">
        <v>0</v>
      </c>
      <c r="W133" s="414">
        <v>0</v>
      </c>
      <c r="X133" s="414">
        <v>0</v>
      </c>
      <c r="Y133" s="414">
        <v>0</v>
      </c>
      <c r="Z133" s="113">
        <v>0</v>
      </c>
      <c r="AA133" s="114">
        <v>0</v>
      </c>
      <c r="AB133" s="471"/>
      <c r="AC133" s="469">
        <v>0</v>
      </c>
      <c r="AD133" s="124">
        <v>0</v>
      </c>
      <c r="AE133" s="414">
        <v>0</v>
      </c>
      <c r="AF133" s="470"/>
      <c r="AG133" s="414"/>
      <c r="AH133" s="124">
        <v>0</v>
      </c>
      <c r="AI133" s="124">
        <v>0</v>
      </c>
    </row>
    <row r="134" spans="1:35" ht="24" customHeight="1" x14ac:dyDescent="0.3">
      <c r="A134" s="380" t="s">
        <v>2765</v>
      </c>
      <c r="B134" s="381" t="s">
        <v>2766</v>
      </c>
      <c r="C134" s="499" t="s">
        <v>343</v>
      </c>
      <c r="D134" s="367">
        <f t="shared" si="0"/>
        <v>0</v>
      </c>
      <c r="E134" s="368">
        <f t="shared" si="1"/>
        <v>0</v>
      </c>
      <c r="F134" s="368">
        <f t="shared" si="2"/>
        <v>0</v>
      </c>
      <c r="G134" s="368">
        <f t="shared" si="3"/>
        <v>0</v>
      </c>
      <c r="H134" s="368">
        <f t="shared" si="4"/>
        <v>0</v>
      </c>
      <c r="I134" s="368">
        <f t="shared" si="5"/>
        <v>0</v>
      </c>
      <c r="J134" s="368">
        <f t="shared" si="6"/>
        <v>0</v>
      </c>
      <c r="K134" s="368">
        <f t="shared" si="7"/>
        <v>0</v>
      </c>
      <c r="L134" s="368">
        <f t="shared" si="8"/>
        <v>0</v>
      </c>
      <c r="M134" s="369">
        <f t="shared" si="9"/>
        <v>0</v>
      </c>
      <c r="N134" s="370">
        <f t="shared" si="10"/>
        <v>0</v>
      </c>
      <c r="O134" s="468"/>
      <c r="P134" s="372">
        <f t="shared" si="17"/>
        <v>0</v>
      </c>
      <c r="Q134" s="373" t="str">
        <f t="shared" si="18"/>
        <v/>
      </c>
      <c r="R134" s="414">
        <v>0</v>
      </c>
      <c r="S134" s="414">
        <v>0</v>
      </c>
      <c r="T134" s="414">
        <v>0</v>
      </c>
      <c r="U134" s="414">
        <v>0</v>
      </c>
      <c r="V134" s="414">
        <v>0</v>
      </c>
      <c r="W134" s="414">
        <v>0</v>
      </c>
      <c r="X134" s="414">
        <v>0</v>
      </c>
      <c r="Y134" s="414">
        <v>0</v>
      </c>
      <c r="Z134" s="113">
        <v>0</v>
      </c>
      <c r="AA134" s="114">
        <v>0</v>
      </c>
      <c r="AB134" s="471"/>
      <c r="AC134" s="469">
        <v>0</v>
      </c>
      <c r="AD134" s="389">
        <v>0</v>
      </c>
      <c r="AE134" s="414">
        <v>0</v>
      </c>
      <c r="AF134" s="470"/>
      <c r="AG134" s="390"/>
      <c r="AH134" s="124">
        <v>0</v>
      </c>
      <c r="AI134" s="124">
        <v>0</v>
      </c>
    </row>
    <row r="135" spans="1:35" ht="24" customHeight="1" x14ac:dyDescent="0.3">
      <c r="A135" s="380" t="s">
        <v>2771</v>
      </c>
      <c r="B135" s="381" t="s">
        <v>2772</v>
      </c>
      <c r="C135" s="499" t="s">
        <v>2298</v>
      </c>
      <c r="D135" s="367">
        <f t="shared" si="0"/>
        <v>0</v>
      </c>
      <c r="E135" s="368">
        <f t="shared" si="1"/>
        <v>0</v>
      </c>
      <c r="F135" s="368">
        <f t="shared" si="2"/>
        <v>0</v>
      </c>
      <c r="G135" s="368">
        <f t="shared" si="3"/>
        <v>0</v>
      </c>
      <c r="H135" s="368">
        <f t="shared" si="4"/>
        <v>0</v>
      </c>
      <c r="I135" s="368">
        <f t="shared" si="5"/>
        <v>0</v>
      </c>
      <c r="J135" s="368">
        <f t="shared" si="6"/>
        <v>0</v>
      </c>
      <c r="K135" s="368">
        <f t="shared" si="7"/>
        <v>0</v>
      </c>
      <c r="L135" s="368">
        <f t="shared" si="8"/>
        <v>0</v>
      </c>
      <c r="M135" s="369">
        <f t="shared" si="9"/>
        <v>0</v>
      </c>
      <c r="N135" s="370">
        <f t="shared" si="10"/>
        <v>0</v>
      </c>
      <c r="O135" s="468"/>
      <c r="P135" s="372">
        <f t="shared" si="17"/>
        <v>0</v>
      </c>
      <c r="Q135" s="373" t="str">
        <f t="shared" si="18"/>
        <v/>
      </c>
      <c r="R135" s="414">
        <v>0</v>
      </c>
      <c r="S135" s="414">
        <v>0</v>
      </c>
      <c r="T135" s="414">
        <v>0</v>
      </c>
      <c r="U135" s="414">
        <v>0</v>
      </c>
      <c r="V135" s="414">
        <v>0</v>
      </c>
      <c r="W135" s="414">
        <v>0</v>
      </c>
      <c r="X135" s="414">
        <v>0</v>
      </c>
      <c r="Y135" s="414">
        <v>0</v>
      </c>
      <c r="Z135" s="113">
        <v>0</v>
      </c>
      <c r="AA135" s="471">
        <v>0</v>
      </c>
      <c r="AB135" s="114"/>
      <c r="AC135" s="469">
        <v>0</v>
      </c>
      <c r="AD135" s="124">
        <v>0</v>
      </c>
      <c r="AE135" s="414">
        <v>0</v>
      </c>
      <c r="AF135" s="473"/>
      <c r="AG135" s="414"/>
      <c r="AH135" s="124">
        <v>0</v>
      </c>
      <c r="AI135" s="124">
        <v>0</v>
      </c>
    </row>
    <row r="136" spans="1:35" ht="24" customHeight="1" x14ac:dyDescent="0.3">
      <c r="A136" s="379" t="s">
        <v>1406</v>
      </c>
      <c r="B136" s="365" t="s">
        <v>1407</v>
      </c>
      <c r="C136" s="456" t="s">
        <v>2525</v>
      </c>
      <c r="D136" s="367">
        <f t="shared" si="0"/>
        <v>8</v>
      </c>
      <c r="E136" s="368">
        <f t="shared" si="1"/>
        <v>6</v>
      </c>
      <c r="F136" s="368">
        <f t="shared" si="2"/>
        <v>0</v>
      </c>
      <c r="G136" s="368">
        <f t="shared" si="3"/>
        <v>0</v>
      </c>
      <c r="H136" s="368">
        <f t="shared" si="4"/>
        <v>0</v>
      </c>
      <c r="I136" s="368">
        <f t="shared" si="5"/>
        <v>0</v>
      </c>
      <c r="J136" s="368">
        <f t="shared" si="6"/>
        <v>0</v>
      </c>
      <c r="K136" s="368">
        <f t="shared" si="7"/>
        <v>0</v>
      </c>
      <c r="L136" s="368">
        <f t="shared" si="8"/>
        <v>0</v>
      </c>
      <c r="M136" s="369">
        <f t="shared" si="9"/>
        <v>0</v>
      </c>
      <c r="N136" s="370">
        <f t="shared" si="10"/>
        <v>14</v>
      </c>
      <c r="O136" s="468"/>
      <c r="P136" s="372">
        <f t="shared" si="17"/>
        <v>14</v>
      </c>
      <c r="Q136" s="373">
        <f t="shared" si="18"/>
        <v>174</v>
      </c>
      <c r="R136" s="414">
        <v>0</v>
      </c>
      <c r="S136" s="414">
        <v>0</v>
      </c>
      <c r="T136" s="414">
        <v>0</v>
      </c>
      <c r="U136" s="414">
        <v>0</v>
      </c>
      <c r="V136" s="414">
        <v>0</v>
      </c>
      <c r="W136" s="414">
        <v>0</v>
      </c>
      <c r="X136" s="414">
        <v>0</v>
      </c>
      <c r="Y136" s="414">
        <v>0</v>
      </c>
      <c r="Z136" s="385">
        <v>8</v>
      </c>
      <c r="AA136" s="114">
        <v>0</v>
      </c>
      <c r="AB136" s="114"/>
      <c r="AC136" s="472">
        <v>0</v>
      </c>
      <c r="AD136" s="124">
        <v>0</v>
      </c>
      <c r="AE136" s="414">
        <v>0</v>
      </c>
      <c r="AF136" s="470"/>
      <c r="AG136" s="414">
        <v>6</v>
      </c>
      <c r="AH136" s="124">
        <v>0</v>
      </c>
      <c r="AI136" s="124">
        <v>0</v>
      </c>
    </row>
    <row r="137" spans="1:35" ht="24" customHeight="1" x14ac:dyDescent="0.3">
      <c r="A137" s="364" t="s">
        <v>2777</v>
      </c>
      <c r="B137" s="365" t="s">
        <v>2778</v>
      </c>
      <c r="C137" s="456" t="s">
        <v>163</v>
      </c>
      <c r="D137" s="367">
        <f t="shared" si="0"/>
        <v>0</v>
      </c>
      <c r="E137" s="368">
        <f t="shared" si="1"/>
        <v>0</v>
      </c>
      <c r="F137" s="368">
        <f t="shared" si="2"/>
        <v>0</v>
      </c>
      <c r="G137" s="368">
        <f t="shared" si="3"/>
        <v>0</v>
      </c>
      <c r="H137" s="368">
        <f t="shared" si="4"/>
        <v>0</v>
      </c>
      <c r="I137" s="368">
        <f t="shared" si="5"/>
        <v>0</v>
      </c>
      <c r="J137" s="368">
        <f t="shared" si="6"/>
        <v>0</v>
      </c>
      <c r="K137" s="368">
        <f t="shared" si="7"/>
        <v>0</v>
      </c>
      <c r="L137" s="368">
        <f t="shared" si="8"/>
        <v>0</v>
      </c>
      <c r="M137" s="369">
        <f t="shared" si="9"/>
        <v>0</v>
      </c>
      <c r="N137" s="370">
        <f t="shared" si="10"/>
        <v>0</v>
      </c>
      <c r="O137" s="468"/>
      <c r="P137" s="372">
        <f t="shared" si="17"/>
        <v>0</v>
      </c>
      <c r="Q137" s="373" t="str">
        <f t="shared" si="18"/>
        <v/>
      </c>
      <c r="R137" s="414">
        <v>0</v>
      </c>
      <c r="S137" s="414">
        <v>0</v>
      </c>
      <c r="T137" s="414">
        <v>0</v>
      </c>
      <c r="U137" s="414">
        <v>0</v>
      </c>
      <c r="V137" s="414">
        <v>0</v>
      </c>
      <c r="W137" s="414">
        <v>0</v>
      </c>
      <c r="X137" s="414">
        <v>0</v>
      </c>
      <c r="Y137" s="414">
        <v>0</v>
      </c>
      <c r="Z137" s="385">
        <v>0</v>
      </c>
      <c r="AA137" s="114">
        <v>0</v>
      </c>
      <c r="AB137" s="114"/>
      <c r="AC137" s="469">
        <v>0</v>
      </c>
      <c r="AD137" s="124">
        <v>0</v>
      </c>
      <c r="AE137" s="414">
        <v>0</v>
      </c>
      <c r="AF137" s="470"/>
      <c r="AG137" s="414"/>
      <c r="AH137" s="124">
        <v>0</v>
      </c>
      <c r="AI137" s="124">
        <v>0</v>
      </c>
    </row>
    <row r="138" spans="1:35" ht="24" customHeight="1" x14ac:dyDescent="0.3">
      <c r="A138" s="379" t="s">
        <v>2782</v>
      </c>
      <c r="B138" s="365" t="s">
        <v>2783</v>
      </c>
      <c r="C138" s="456" t="s">
        <v>437</v>
      </c>
      <c r="D138" s="367">
        <f t="shared" si="0"/>
        <v>0</v>
      </c>
      <c r="E138" s="368">
        <f t="shared" si="1"/>
        <v>0</v>
      </c>
      <c r="F138" s="368">
        <f t="shared" si="2"/>
        <v>0</v>
      </c>
      <c r="G138" s="368">
        <f t="shared" si="3"/>
        <v>0</v>
      </c>
      <c r="H138" s="368">
        <f t="shared" si="4"/>
        <v>0</v>
      </c>
      <c r="I138" s="368">
        <f t="shared" si="5"/>
        <v>0</v>
      </c>
      <c r="J138" s="368">
        <f t="shared" si="6"/>
        <v>0</v>
      </c>
      <c r="K138" s="368">
        <f t="shared" si="7"/>
        <v>0</v>
      </c>
      <c r="L138" s="368">
        <f t="shared" si="8"/>
        <v>0</v>
      </c>
      <c r="M138" s="369">
        <f t="shared" si="9"/>
        <v>0</v>
      </c>
      <c r="N138" s="370">
        <f t="shared" si="10"/>
        <v>0</v>
      </c>
      <c r="O138" s="468"/>
      <c r="P138" s="372">
        <f t="shared" si="17"/>
        <v>0</v>
      </c>
      <c r="Q138" s="373" t="str">
        <f t="shared" si="18"/>
        <v/>
      </c>
      <c r="R138" s="414">
        <v>0</v>
      </c>
      <c r="S138" s="414">
        <v>0</v>
      </c>
      <c r="T138" s="414">
        <v>0</v>
      </c>
      <c r="U138" s="414">
        <v>0</v>
      </c>
      <c r="V138" s="414">
        <v>0</v>
      </c>
      <c r="W138" s="414">
        <v>0</v>
      </c>
      <c r="X138" s="414">
        <v>0</v>
      </c>
      <c r="Y138" s="414">
        <v>0</v>
      </c>
      <c r="Z138" s="385">
        <v>0</v>
      </c>
      <c r="AA138" s="114">
        <v>0</v>
      </c>
      <c r="AB138" s="114"/>
      <c r="AC138" s="469">
        <v>0</v>
      </c>
      <c r="AD138" s="124">
        <v>0</v>
      </c>
      <c r="AE138" s="414">
        <v>0</v>
      </c>
      <c r="AF138" s="470"/>
      <c r="AG138" s="390"/>
      <c r="AH138" s="124">
        <v>0</v>
      </c>
      <c r="AI138" s="124">
        <v>0</v>
      </c>
    </row>
    <row r="139" spans="1:35" ht="24" customHeight="1" x14ac:dyDescent="0.3">
      <c r="A139" s="364" t="s">
        <v>2787</v>
      </c>
      <c r="B139" s="365" t="s">
        <v>2788</v>
      </c>
      <c r="C139" s="456" t="s">
        <v>338</v>
      </c>
      <c r="D139" s="367">
        <f t="shared" si="0"/>
        <v>100</v>
      </c>
      <c r="E139" s="368">
        <f t="shared" si="1"/>
        <v>0</v>
      </c>
      <c r="F139" s="368">
        <f t="shared" si="2"/>
        <v>0</v>
      </c>
      <c r="G139" s="368">
        <f t="shared" si="3"/>
        <v>0</v>
      </c>
      <c r="H139" s="368">
        <f t="shared" si="4"/>
        <v>0</v>
      </c>
      <c r="I139" s="368">
        <f t="shared" si="5"/>
        <v>0</v>
      </c>
      <c r="J139" s="368">
        <f t="shared" si="6"/>
        <v>0</v>
      </c>
      <c r="K139" s="368">
        <f t="shared" si="7"/>
        <v>0</v>
      </c>
      <c r="L139" s="368">
        <f t="shared" si="8"/>
        <v>0</v>
      </c>
      <c r="M139" s="369">
        <f t="shared" si="9"/>
        <v>0</v>
      </c>
      <c r="N139" s="370">
        <f t="shared" si="10"/>
        <v>100</v>
      </c>
      <c r="O139" s="468"/>
      <c r="P139" s="372">
        <f t="shared" si="17"/>
        <v>100</v>
      </c>
      <c r="Q139" s="373">
        <f t="shared" si="18"/>
        <v>60</v>
      </c>
      <c r="R139" s="414">
        <v>0</v>
      </c>
      <c r="S139" s="414">
        <v>0</v>
      </c>
      <c r="T139" s="414">
        <v>0</v>
      </c>
      <c r="U139" s="414">
        <v>0</v>
      </c>
      <c r="V139" s="414">
        <v>0</v>
      </c>
      <c r="W139" s="414">
        <v>0</v>
      </c>
      <c r="X139" s="414">
        <v>0</v>
      </c>
      <c r="Y139" s="414">
        <v>0</v>
      </c>
      <c r="Z139" s="113">
        <v>0</v>
      </c>
      <c r="AA139" s="114">
        <v>0</v>
      </c>
      <c r="AB139" s="471"/>
      <c r="AC139" s="469">
        <v>0</v>
      </c>
      <c r="AD139" s="124">
        <v>100</v>
      </c>
      <c r="AE139" s="390">
        <v>0</v>
      </c>
      <c r="AF139" s="470"/>
      <c r="AG139" s="390"/>
      <c r="AH139" s="124">
        <v>0</v>
      </c>
      <c r="AI139" s="124">
        <v>0</v>
      </c>
    </row>
    <row r="140" spans="1:35" ht="24" customHeight="1" x14ac:dyDescent="0.3">
      <c r="A140" s="379" t="s">
        <v>1174</v>
      </c>
      <c r="B140" s="365" t="s">
        <v>1175</v>
      </c>
      <c r="C140" s="456" t="s">
        <v>139</v>
      </c>
      <c r="D140" s="367">
        <f t="shared" si="0"/>
        <v>100</v>
      </c>
      <c r="E140" s="368">
        <f t="shared" si="1"/>
        <v>0</v>
      </c>
      <c r="F140" s="368">
        <f t="shared" si="2"/>
        <v>0</v>
      </c>
      <c r="G140" s="368">
        <f t="shared" si="3"/>
        <v>0</v>
      </c>
      <c r="H140" s="368">
        <f t="shared" si="4"/>
        <v>0</v>
      </c>
      <c r="I140" s="368">
        <f t="shared" si="5"/>
        <v>0</v>
      </c>
      <c r="J140" s="368">
        <f t="shared" si="6"/>
        <v>0</v>
      </c>
      <c r="K140" s="368">
        <f t="shared" si="7"/>
        <v>0</v>
      </c>
      <c r="L140" s="368">
        <f t="shared" si="8"/>
        <v>0</v>
      </c>
      <c r="M140" s="369">
        <f t="shared" si="9"/>
        <v>0</v>
      </c>
      <c r="N140" s="370">
        <f t="shared" si="10"/>
        <v>100</v>
      </c>
      <c r="O140" s="468"/>
      <c r="P140" s="372">
        <f t="shared" si="17"/>
        <v>100</v>
      </c>
      <c r="Q140" s="373">
        <f t="shared" si="18"/>
        <v>60</v>
      </c>
      <c r="R140" s="414">
        <v>0</v>
      </c>
      <c r="S140" s="414">
        <v>0</v>
      </c>
      <c r="T140" s="414">
        <v>0</v>
      </c>
      <c r="U140" s="414">
        <v>0</v>
      </c>
      <c r="V140" s="414">
        <v>0</v>
      </c>
      <c r="W140" s="414">
        <v>0</v>
      </c>
      <c r="X140" s="414">
        <v>0</v>
      </c>
      <c r="Y140" s="414">
        <v>0</v>
      </c>
      <c r="Z140" s="113">
        <v>0</v>
      </c>
      <c r="AA140" s="114">
        <v>0</v>
      </c>
      <c r="AB140" s="114"/>
      <c r="AC140" s="469">
        <v>0</v>
      </c>
      <c r="AD140" s="124">
        <v>100</v>
      </c>
      <c r="AE140" s="414">
        <v>0</v>
      </c>
      <c r="AF140" s="470"/>
      <c r="AG140" s="414"/>
      <c r="AH140" s="124">
        <v>0</v>
      </c>
      <c r="AI140" s="124">
        <v>0</v>
      </c>
    </row>
    <row r="141" spans="1:35" ht="24" customHeight="1" x14ac:dyDescent="0.3">
      <c r="A141" s="379" t="s">
        <v>2796</v>
      </c>
      <c r="B141" s="365" t="s">
        <v>2797</v>
      </c>
      <c r="C141" s="456" t="s">
        <v>590</v>
      </c>
      <c r="D141" s="367">
        <f t="shared" si="0"/>
        <v>0</v>
      </c>
      <c r="E141" s="368">
        <f t="shared" si="1"/>
        <v>0</v>
      </c>
      <c r="F141" s="368">
        <f t="shared" si="2"/>
        <v>0</v>
      </c>
      <c r="G141" s="368">
        <f t="shared" si="3"/>
        <v>0</v>
      </c>
      <c r="H141" s="368">
        <f t="shared" si="4"/>
        <v>0</v>
      </c>
      <c r="I141" s="368">
        <f t="shared" si="5"/>
        <v>0</v>
      </c>
      <c r="J141" s="368">
        <f t="shared" si="6"/>
        <v>0</v>
      </c>
      <c r="K141" s="368">
        <f t="shared" si="7"/>
        <v>0</v>
      </c>
      <c r="L141" s="368">
        <f t="shared" si="8"/>
        <v>0</v>
      </c>
      <c r="M141" s="369">
        <f t="shared" si="9"/>
        <v>0</v>
      </c>
      <c r="N141" s="370">
        <f t="shared" si="10"/>
        <v>0</v>
      </c>
      <c r="O141" s="468"/>
      <c r="P141" s="372">
        <f t="shared" si="17"/>
        <v>0</v>
      </c>
      <c r="Q141" s="373" t="str">
        <f t="shared" si="18"/>
        <v/>
      </c>
      <c r="R141" s="414">
        <v>0</v>
      </c>
      <c r="S141" s="414">
        <v>0</v>
      </c>
      <c r="T141" s="414">
        <v>0</v>
      </c>
      <c r="U141" s="414">
        <v>0</v>
      </c>
      <c r="V141" s="414">
        <v>0</v>
      </c>
      <c r="W141" s="414">
        <v>0</v>
      </c>
      <c r="X141" s="414">
        <v>0</v>
      </c>
      <c r="Y141" s="414">
        <v>0</v>
      </c>
      <c r="Z141" s="113">
        <v>0</v>
      </c>
      <c r="AA141" s="114">
        <v>0</v>
      </c>
      <c r="AB141" s="114"/>
      <c r="AC141" s="469">
        <v>0</v>
      </c>
      <c r="AD141" s="124">
        <v>0</v>
      </c>
      <c r="AE141" s="414">
        <v>0</v>
      </c>
      <c r="AF141" s="470"/>
      <c r="AG141" s="414"/>
      <c r="AH141" s="124">
        <v>0</v>
      </c>
      <c r="AI141" s="124">
        <v>0</v>
      </c>
    </row>
    <row r="142" spans="1:35" ht="24" customHeight="1" x14ac:dyDescent="0.3">
      <c r="A142" s="364" t="s">
        <v>2801</v>
      </c>
      <c r="B142" s="365" t="s">
        <v>2802</v>
      </c>
      <c r="C142" s="456" t="s">
        <v>163</v>
      </c>
      <c r="D142" s="367">
        <f t="shared" si="0"/>
        <v>95</v>
      </c>
      <c r="E142" s="368">
        <f t="shared" si="1"/>
        <v>60</v>
      </c>
      <c r="F142" s="368">
        <f t="shared" si="2"/>
        <v>0</v>
      </c>
      <c r="G142" s="368">
        <f t="shared" si="3"/>
        <v>0</v>
      </c>
      <c r="H142" s="368">
        <f t="shared" si="4"/>
        <v>0</v>
      </c>
      <c r="I142" s="368">
        <f t="shared" si="5"/>
        <v>0</v>
      </c>
      <c r="J142" s="368">
        <f t="shared" si="6"/>
        <v>0</v>
      </c>
      <c r="K142" s="368">
        <f t="shared" si="7"/>
        <v>0</v>
      </c>
      <c r="L142" s="368">
        <f t="shared" si="8"/>
        <v>0</v>
      </c>
      <c r="M142" s="369">
        <f t="shared" si="9"/>
        <v>0</v>
      </c>
      <c r="N142" s="370">
        <f t="shared" si="10"/>
        <v>155</v>
      </c>
      <c r="O142" s="468"/>
      <c r="P142" s="372">
        <f t="shared" si="17"/>
        <v>155</v>
      </c>
      <c r="Q142" s="373">
        <f t="shared" si="18"/>
        <v>42</v>
      </c>
      <c r="R142" s="390">
        <v>0</v>
      </c>
      <c r="S142" s="414">
        <v>0</v>
      </c>
      <c r="T142" s="414">
        <v>0</v>
      </c>
      <c r="U142" s="414">
        <v>0</v>
      </c>
      <c r="V142" s="414">
        <v>0</v>
      </c>
      <c r="W142" s="414">
        <v>0</v>
      </c>
      <c r="X142" s="414">
        <v>0</v>
      </c>
      <c r="Y142" s="414">
        <v>0</v>
      </c>
      <c r="Z142" s="113">
        <v>0</v>
      </c>
      <c r="AA142" s="114">
        <v>0</v>
      </c>
      <c r="AB142" s="114"/>
      <c r="AC142" s="469">
        <v>0</v>
      </c>
      <c r="AD142" s="124">
        <v>0</v>
      </c>
      <c r="AE142" s="414">
        <v>0</v>
      </c>
      <c r="AF142" s="470"/>
      <c r="AG142" s="414"/>
      <c r="AH142" s="124">
        <v>60</v>
      </c>
      <c r="AI142" s="124">
        <v>95</v>
      </c>
    </row>
    <row r="143" spans="1:35" ht="24" customHeight="1" x14ac:dyDescent="0.3">
      <c r="A143" s="379" t="s">
        <v>1412</v>
      </c>
      <c r="B143" s="365" t="s">
        <v>1413</v>
      </c>
      <c r="C143" s="456" t="s">
        <v>394</v>
      </c>
      <c r="D143" s="367">
        <f t="shared" si="0"/>
        <v>0</v>
      </c>
      <c r="E143" s="368">
        <f t="shared" si="1"/>
        <v>0</v>
      </c>
      <c r="F143" s="368">
        <f t="shared" si="2"/>
        <v>0</v>
      </c>
      <c r="G143" s="368">
        <f t="shared" si="3"/>
        <v>0</v>
      </c>
      <c r="H143" s="368">
        <f t="shared" si="4"/>
        <v>0</v>
      </c>
      <c r="I143" s="368">
        <f t="shared" si="5"/>
        <v>0</v>
      </c>
      <c r="J143" s="368">
        <f t="shared" si="6"/>
        <v>0</v>
      </c>
      <c r="K143" s="368">
        <f t="shared" si="7"/>
        <v>0</v>
      </c>
      <c r="L143" s="368">
        <f t="shared" si="8"/>
        <v>0</v>
      </c>
      <c r="M143" s="369">
        <f t="shared" si="9"/>
        <v>0</v>
      </c>
      <c r="N143" s="370">
        <f t="shared" si="10"/>
        <v>0</v>
      </c>
      <c r="O143" s="468"/>
      <c r="P143" s="372">
        <f t="shared" si="17"/>
        <v>0</v>
      </c>
      <c r="Q143" s="373" t="str">
        <f t="shared" si="18"/>
        <v/>
      </c>
      <c r="R143" s="414">
        <v>0</v>
      </c>
      <c r="S143" s="414">
        <v>0</v>
      </c>
      <c r="T143" s="414">
        <v>0</v>
      </c>
      <c r="U143" s="414">
        <v>0</v>
      </c>
      <c r="V143" s="414">
        <v>0</v>
      </c>
      <c r="W143" s="414">
        <v>0</v>
      </c>
      <c r="X143" s="414">
        <v>0</v>
      </c>
      <c r="Y143" s="414">
        <v>0</v>
      </c>
      <c r="Z143" s="113">
        <v>0</v>
      </c>
      <c r="AA143" s="114">
        <v>0</v>
      </c>
      <c r="AB143" s="114"/>
      <c r="AC143" s="469">
        <v>0</v>
      </c>
      <c r="AD143" s="124">
        <v>0</v>
      </c>
      <c r="AE143" s="414">
        <v>0</v>
      </c>
      <c r="AF143" s="470"/>
      <c r="AG143" s="414"/>
      <c r="AH143" s="389">
        <v>0</v>
      </c>
      <c r="AI143" s="389">
        <v>0</v>
      </c>
    </row>
    <row r="144" spans="1:35" ht="24" customHeight="1" x14ac:dyDescent="0.3">
      <c r="A144" s="364" t="s">
        <v>2807</v>
      </c>
      <c r="B144" s="365" t="s">
        <v>2808</v>
      </c>
      <c r="C144" s="456" t="s">
        <v>2554</v>
      </c>
      <c r="D144" s="367">
        <f t="shared" si="0"/>
        <v>0</v>
      </c>
      <c r="E144" s="368">
        <f t="shared" si="1"/>
        <v>0</v>
      </c>
      <c r="F144" s="368">
        <f t="shared" si="2"/>
        <v>0</v>
      </c>
      <c r="G144" s="368">
        <f t="shared" si="3"/>
        <v>0</v>
      </c>
      <c r="H144" s="368">
        <f t="shared" si="4"/>
        <v>0</v>
      </c>
      <c r="I144" s="368">
        <f t="shared" si="5"/>
        <v>0</v>
      </c>
      <c r="J144" s="368">
        <f t="shared" si="6"/>
        <v>0</v>
      </c>
      <c r="K144" s="368">
        <f t="shared" si="7"/>
        <v>0</v>
      </c>
      <c r="L144" s="368">
        <f t="shared" si="8"/>
        <v>0</v>
      </c>
      <c r="M144" s="369">
        <f t="shared" si="9"/>
        <v>0</v>
      </c>
      <c r="N144" s="370">
        <f t="shared" si="10"/>
        <v>0</v>
      </c>
      <c r="O144" s="468"/>
      <c r="P144" s="372">
        <f t="shared" si="17"/>
        <v>0</v>
      </c>
      <c r="Q144" s="373" t="str">
        <f t="shared" si="18"/>
        <v/>
      </c>
      <c r="R144" s="390">
        <v>0</v>
      </c>
      <c r="S144" s="414">
        <v>0</v>
      </c>
      <c r="T144" s="414">
        <v>0</v>
      </c>
      <c r="U144" s="414">
        <v>0</v>
      </c>
      <c r="V144" s="414">
        <v>0</v>
      </c>
      <c r="W144" s="414">
        <v>0</v>
      </c>
      <c r="X144" s="414">
        <v>0</v>
      </c>
      <c r="Y144" s="414">
        <v>0</v>
      </c>
      <c r="Z144" s="113">
        <v>0</v>
      </c>
      <c r="AA144" s="114">
        <v>0</v>
      </c>
      <c r="AB144" s="114"/>
      <c r="AC144" s="469">
        <v>0</v>
      </c>
      <c r="AD144" s="389">
        <v>0</v>
      </c>
      <c r="AE144" s="390">
        <v>0</v>
      </c>
      <c r="AF144" s="470"/>
      <c r="AG144" s="414"/>
      <c r="AH144" s="124">
        <v>0</v>
      </c>
      <c r="AI144" s="124">
        <v>0</v>
      </c>
    </row>
    <row r="145" spans="1:35" ht="24" customHeight="1" x14ac:dyDescent="0.3">
      <c r="A145" s="379" t="s">
        <v>2810</v>
      </c>
      <c r="B145" s="365" t="s">
        <v>2811</v>
      </c>
      <c r="C145" s="456" t="s">
        <v>1959</v>
      </c>
      <c r="D145" s="367">
        <f t="shared" si="0"/>
        <v>0</v>
      </c>
      <c r="E145" s="368">
        <f t="shared" si="1"/>
        <v>0</v>
      </c>
      <c r="F145" s="368">
        <f t="shared" si="2"/>
        <v>0</v>
      </c>
      <c r="G145" s="368">
        <f t="shared" si="3"/>
        <v>0</v>
      </c>
      <c r="H145" s="368">
        <f t="shared" si="4"/>
        <v>0</v>
      </c>
      <c r="I145" s="368">
        <f t="shared" si="5"/>
        <v>0</v>
      </c>
      <c r="J145" s="368">
        <f t="shared" si="6"/>
        <v>0</v>
      </c>
      <c r="K145" s="368">
        <f t="shared" si="7"/>
        <v>0</v>
      </c>
      <c r="L145" s="368">
        <f t="shared" si="8"/>
        <v>0</v>
      </c>
      <c r="M145" s="369">
        <f t="shared" si="9"/>
        <v>0</v>
      </c>
      <c r="N145" s="370">
        <f t="shared" si="10"/>
        <v>0</v>
      </c>
      <c r="O145" s="468"/>
      <c r="P145" s="372">
        <f t="shared" si="17"/>
        <v>0</v>
      </c>
      <c r="Q145" s="373" t="str">
        <f t="shared" si="18"/>
        <v/>
      </c>
      <c r="R145" s="414">
        <v>0</v>
      </c>
      <c r="S145" s="414">
        <v>0</v>
      </c>
      <c r="T145" s="414">
        <v>0</v>
      </c>
      <c r="U145" s="414">
        <v>0</v>
      </c>
      <c r="V145" s="414">
        <v>0</v>
      </c>
      <c r="W145" s="414">
        <v>0</v>
      </c>
      <c r="X145" s="414">
        <v>0</v>
      </c>
      <c r="Y145" s="414">
        <v>0</v>
      </c>
      <c r="Z145" s="113">
        <v>0</v>
      </c>
      <c r="AA145" s="114">
        <v>0</v>
      </c>
      <c r="AB145" s="114"/>
      <c r="AC145" s="472">
        <v>0</v>
      </c>
      <c r="AD145" s="124">
        <v>0</v>
      </c>
      <c r="AE145" s="414">
        <v>0</v>
      </c>
      <c r="AF145" s="470"/>
      <c r="AG145" s="414"/>
      <c r="AH145" s="124">
        <v>0</v>
      </c>
      <c r="AI145" s="124">
        <v>0</v>
      </c>
    </row>
    <row r="146" spans="1:35" ht="24" customHeight="1" x14ac:dyDescent="0.3">
      <c r="A146" s="379" t="s">
        <v>2812</v>
      </c>
      <c r="B146" s="365" t="s">
        <v>2813</v>
      </c>
      <c r="C146" s="456" t="s">
        <v>2736</v>
      </c>
      <c r="D146" s="367">
        <f t="shared" si="0"/>
        <v>0</v>
      </c>
      <c r="E146" s="368">
        <f t="shared" si="1"/>
        <v>0</v>
      </c>
      <c r="F146" s="368">
        <f t="shared" si="2"/>
        <v>0</v>
      </c>
      <c r="G146" s="368">
        <f t="shared" si="3"/>
        <v>0</v>
      </c>
      <c r="H146" s="368">
        <f t="shared" si="4"/>
        <v>0</v>
      </c>
      <c r="I146" s="368">
        <f t="shared" si="5"/>
        <v>0</v>
      </c>
      <c r="J146" s="368">
        <f t="shared" si="6"/>
        <v>0</v>
      </c>
      <c r="K146" s="368">
        <f t="shared" si="7"/>
        <v>0</v>
      </c>
      <c r="L146" s="368">
        <f t="shared" si="8"/>
        <v>0</v>
      </c>
      <c r="M146" s="369">
        <f t="shared" si="9"/>
        <v>0</v>
      </c>
      <c r="N146" s="370">
        <f t="shared" si="10"/>
        <v>0</v>
      </c>
      <c r="O146" s="468"/>
      <c r="P146" s="372">
        <f t="shared" si="17"/>
        <v>0</v>
      </c>
      <c r="Q146" s="373" t="str">
        <f t="shared" si="18"/>
        <v/>
      </c>
      <c r="R146" s="414">
        <v>0</v>
      </c>
      <c r="S146" s="414">
        <v>0</v>
      </c>
      <c r="T146" s="414">
        <v>0</v>
      </c>
      <c r="U146" s="414">
        <v>0</v>
      </c>
      <c r="V146" s="414">
        <v>0</v>
      </c>
      <c r="W146" s="414">
        <v>0</v>
      </c>
      <c r="X146" s="414">
        <v>0</v>
      </c>
      <c r="Y146" s="414">
        <v>0</v>
      </c>
      <c r="Z146" s="385">
        <v>0</v>
      </c>
      <c r="AA146" s="114">
        <v>0</v>
      </c>
      <c r="AB146" s="114"/>
      <c r="AC146" s="469">
        <v>0</v>
      </c>
      <c r="AD146" s="389">
        <v>0</v>
      </c>
      <c r="AE146" s="414">
        <v>0</v>
      </c>
      <c r="AF146" s="473"/>
      <c r="AG146" s="414"/>
      <c r="AH146" s="124">
        <v>0</v>
      </c>
      <c r="AI146" s="124">
        <v>0</v>
      </c>
    </row>
    <row r="147" spans="1:35" ht="24" customHeight="1" x14ac:dyDescent="0.3">
      <c r="A147" s="364" t="s">
        <v>2816</v>
      </c>
      <c r="B147" s="365" t="s">
        <v>2817</v>
      </c>
      <c r="C147" s="456" t="s">
        <v>2762</v>
      </c>
      <c r="D147" s="367">
        <f t="shared" si="0"/>
        <v>40</v>
      </c>
      <c r="E147" s="368">
        <f t="shared" si="1"/>
        <v>20</v>
      </c>
      <c r="F147" s="368">
        <f t="shared" si="2"/>
        <v>0</v>
      </c>
      <c r="G147" s="368">
        <f t="shared" si="3"/>
        <v>0</v>
      </c>
      <c r="H147" s="368">
        <f t="shared" si="4"/>
        <v>0</v>
      </c>
      <c r="I147" s="368">
        <f t="shared" si="5"/>
        <v>0</v>
      </c>
      <c r="J147" s="368">
        <f t="shared" si="6"/>
        <v>0</v>
      </c>
      <c r="K147" s="368">
        <f t="shared" si="7"/>
        <v>0</v>
      </c>
      <c r="L147" s="368">
        <f t="shared" si="8"/>
        <v>0</v>
      </c>
      <c r="M147" s="369">
        <f t="shared" si="9"/>
        <v>0</v>
      </c>
      <c r="N147" s="370">
        <f t="shared" si="10"/>
        <v>60</v>
      </c>
      <c r="O147" s="468"/>
      <c r="P147" s="372">
        <f t="shared" si="17"/>
        <v>60</v>
      </c>
      <c r="Q147" s="373">
        <f t="shared" si="18"/>
        <v>93</v>
      </c>
      <c r="R147" s="414">
        <v>0</v>
      </c>
      <c r="S147" s="414">
        <v>0</v>
      </c>
      <c r="T147" s="414">
        <v>0</v>
      </c>
      <c r="U147" s="414">
        <v>0</v>
      </c>
      <c r="V147" s="414">
        <v>0</v>
      </c>
      <c r="W147" s="414">
        <v>0</v>
      </c>
      <c r="X147" s="414">
        <v>0</v>
      </c>
      <c r="Y147" s="414">
        <v>0</v>
      </c>
      <c r="Z147" s="113">
        <v>0</v>
      </c>
      <c r="AA147" s="471">
        <v>40</v>
      </c>
      <c r="AB147" s="114"/>
      <c r="AC147" s="469">
        <v>0</v>
      </c>
      <c r="AD147" s="124">
        <v>0</v>
      </c>
      <c r="AE147" s="390">
        <v>0</v>
      </c>
      <c r="AF147" s="470">
        <v>20</v>
      </c>
      <c r="AG147" s="390"/>
      <c r="AH147" s="124">
        <v>0</v>
      </c>
      <c r="AI147" s="124">
        <v>0</v>
      </c>
    </row>
    <row r="148" spans="1:35" ht="24" customHeight="1" x14ac:dyDescent="0.3">
      <c r="A148" s="379" t="s">
        <v>2822</v>
      </c>
      <c r="B148" s="365" t="s">
        <v>2823</v>
      </c>
      <c r="C148" s="456" t="s">
        <v>2824</v>
      </c>
      <c r="D148" s="367">
        <f t="shared" si="0"/>
        <v>0</v>
      </c>
      <c r="E148" s="368">
        <f t="shared" si="1"/>
        <v>0</v>
      </c>
      <c r="F148" s="368">
        <f t="shared" si="2"/>
        <v>0</v>
      </c>
      <c r="G148" s="368">
        <f t="shared" si="3"/>
        <v>0</v>
      </c>
      <c r="H148" s="368">
        <f t="shared" si="4"/>
        <v>0</v>
      </c>
      <c r="I148" s="368">
        <f t="shared" si="5"/>
        <v>0</v>
      </c>
      <c r="J148" s="368">
        <f t="shared" si="6"/>
        <v>0</v>
      </c>
      <c r="K148" s="368">
        <f t="shared" si="7"/>
        <v>0</v>
      </c>
      <c r="L148" s="368">
        <f t="shared" si="8"/>
        <v>0</v>
      </c>
      <c r="M148" s="369">
        <f t="shared" si="9"/>
        <v>0</v>
      </c>
      <c r="N148" s="370">
        <f t="shared" si="10"/>
        <v>0</v>
      </c>
      <c r="O148" s="468"/>
      <c r="P148" s="372">
        <f t="shared" si="17"/>
        <v>0</v>
      </c>
      <c r="Q148" s="373" t="str">
        <f t="shared" si="18"/>
        <v/>
      </c>
      <c r="R148" s="414">
        <v>0</v>
      </c>
      <c r="S148" s="414">
        <v>0</v>
      </c>
      <c r="T148" s="414">
        <v>0</v>
      </c>
      <c r="U148" s="414">
        <v>0</v>
      </c>
      <c r="V148" s="414">
        <v>0</v>
      </c>
      <c r="W148" s="414">
        <v>0</v>
      </c>
      <c r="X148" s="414">
        <v>0</v>
      </c>
      <c r="Y148" s="414">
        <v>0</v>
      </c>
      <c r="Z148" s="113">
        <v>0</v>
      </c>
      <c r="AA148" s="114">
        <v>0</v>
      </c>
      <c r="AB148" s="114"/>
      <c r="AC148" s="469">
        <v>0</v>
      </c>
      <c r="AD148" s="124">
        <v>0</v>
      </c>
      <c r="AE148" s="414">
        <v>0</v>
      </c>
      <c r="AF148" s="470"/>
      <c r="AG148" s="414"/>
      <c r="AH148" s="124">
        <v>0</v>
      </c>
      <c r="AI148" s="124">
        <v>0</v>
      </c>
    </row>
    <row r="149" spans="1:35" ht="24" customHeight="1" x14ac:dyDescent="0.3">
      <c r="A149" s="379" t="s">
        <v>2826</v>
      </c>
      <c r="B149" s="365" t="s">
        <v>2827</v>
      </c>
      <c r="C149" s="456" t="s">
        <v>590</v>
      </c>
      <c r="D149" s="367">
        <f t="shared" si="0"/>
        <v>0</v>
      </c>
      <c r="E149" s="368">
        <f t="shared" si="1"/>
        <v>0</v>
      </c>
      <c r="F149" s="368">
        <f t="shared" si="2"/>
        <v>0</v>
      </c>
      <c r="G149" s="368">
        <f t="shared" si="3"/>
        <v>0</v>
      </c>
      <c r="H149" s="368">
        <f t="shared" si="4"/>
        <v>0</v>
      </c>
      <c r="I149" s="368">
        <f t="shared" si="5"/>
        <v>0</v>
      </c>
      <c r="J149" s="368">
        <f t="shared" si="6"/>
        <v>0</v>
      </c>
      <c r="K149" s="368">
        <f t="shared" si="7"/>
        <v>0</v>
      </c>
      <c r="L149" s="368">
        <f t="shared" si="8"/>
        <v>0</v>
      </c>
      <c r="M149" s="369">
        <f t="shared" si="9"/>
        <v>0</v>
      </c>
      <c r="N149" s="370">
        <f t="shared" si="10"/>
        <v>0</v>
      </c>
      <c r="O149" s="468"/>
      <c r="P149" s="372">
        <f t="shared" si="17"/>
        <v>0</v>
      </c>
      <c r="Q149" s="373" t="str">
        <f t="shared" si="18"/>
        <v/>
      </c>
      <c r="R149" s="414">
        <v>0</v>
      </c>
      <c r="S149" s="414">
        <v>0</v>
      </c>
      <c r="T149" s="414">
        <v>0</v>
      </c>
      <c r="U149" s="414">
        <v>0</v>
      </c>
      <c r="V149" s="414">
        <v>0</v>
      </c>
      <c r="W149" s="414">
        <v>0</v>
      </c>
      <c r="X149" s="414">
        <v>0</v>
      </c>
      <c r="Y149" s="414">
        <v>0</v>
      </c>
      <c r="Z149" s="113">
        <v>0</v>
      </c>
      <c r="AA149" s="114">
        <v>0</v>
      </c>
      <c r="AB149" s="114"/>
      <c r="AC149" s="469">
        <v>0</v>
      </c>
      <c r="AD149" s="124">
        <v>0</v>
      </c>
      <c r="AE149" s="414">
        <v>0</v>
      </c>
      <c r="AF149" s="470"/>
      <c r="AG149" s="414"/>
      <c r="AH149" s="124">
        <v>0</v>
      </c>
      <c r="AI149" s="124">
        <v>0</v>
      </c>
    </row>
    <row r="150" spans="1:35" ht="24" customHeight="1" x14ac:dyDescent="0.3">
      <c r="A150" s="364" t="s">
        <v>2832</v>
      </c>
      <c r="B150" s="365" t="s">
        <v>2834</v>
      </c>
      <c r="C150" s="456" t="s">
        <v>163</v>
      </c>
      <c r="D150" s="367">
        <f t="shared" si="0"/>
        <v>140</v>
      </c>
      <c r="E150" s="368">
        <f t="shared" si="1"/>
        <v>0</v>
      </c>
      <c r="F150" s="368">
        <f t="shared" si="2"/>
        <v>0</v>
      </c>
      <c r="G150" s="368">
        <f t="shared" si="3"/>
        <v>0</v>
      </c>
      <c r="H150" s="368">
        <f t="shared" si="4"/>
        <v>0</v>
      </c>
      <c r="I150" s="368">
        <f t="shared" si="5"/>
        <v>0</v>
      </c>
      <c r="J150" s="368">
        <f t="shared" si="6"/>
        <v>0</v>
      </c>
      <c r="K150" s="368">
        <f t="shared" si="7"/>
        <v>0</v>
      </c>
      <c r="L150" s="368">
        <f t="shared" si="8"/>
        <v>0</v>
      </c>
      <c r="M150" s="369">
        <f t="shared" si="9"/>
        <v>0</v>
      </c>
      <c r="N150" s="370">
        <f t="shared" si="10"/>
        <v>140</v>
      </c>
      <c r="O150" s="468">
        <f>Nemzetközi!E222</f>
        <v>500</v>
      </c>
      <c r="P150" s="372">
        <f t="shared" si="17"/>
        <v>50140</v>
      </c>
      <c r="Q150" s="373">
        <f t="shared" si="18"/>
        <v>3</v>
      </c>
      <c r="R150" s="414">
        <v>0</v>
      </c>
      <c r="S150" s="414">
        <v>0</v>
      </c>
      <c r="T150" s="414">
        <v>0</v>
      </c>
      <c r="U150" s="414">
        <v>0</v>
      </c>
      <c r="V150" s="414">
        <v>0</v>
      </c>
      <c r="W150" s="414">
        <v>0</v>
      </c>
      <c r="X150" s="414">
        <v>0</v>
      </c>
      <c r="Y150" s="414">
        <v>0</v>
      </c>
      <c r="Z150" s="113">
        <v>0</v>
      </c>
      <c r="AA150" s="114">
        <v>0</v>
      </c>
      <c r="AB150" s="471"/>
      <c r="AC150" s="472">
        <v>0</v>
      </c>
      <c r="AD150" s="124">
        <v>0</v>
      </c>
      <c r="AE150" s="390">
        <v>0</v>
      </c>
      <c r="AF150" s="473"/>
      <c r="AG150" s="414"/>
      <c r="AH150" s="124">
        <v>0</v>
      </c>
      <c r="AI150" s="124">
        <v>140</v>
      </c>
    </row>
    <row r="151" spans="1:35" ht="24" customHeight="1" x14ac:dyDescent="0.3">
      <c r="A151" s="379" t="s">
        <v>2835</v>
      </c>
      <c r="B151" s="365" t="s">
        <v>2836</v>
      </c>
      <c r="C151" s="456" t="s">
        <v>266</v>
      </c>
      <c r="D151" s="367">
        <f t="shared" si="0"/>
        <v>360</v>
      </c>
      <c r="E151" s="368">
        <f t="shared" si="1"/>
        <v>140</v>
      </c>
      <c r="F151" s="368">
        <f t="shared" si="2"/>
        <v>95</v>
      </c>
      <c r="G151" s="368">
        <f t="shared" si="3"/>
        <v>35</v>
      </c>
      <c r="H151" s="368">
        <f t="shared" si="4"/>
        <v>0</v>
      </c>
      <c r="I151" s="368">
        <f t="shared" si="5"/>
        <v>0</v>
      </c>
      <c r="J151" s="368">
        <f t="shared" si="6"/>
        <v>0</v>
      </c>
      <c r="K151" s="368">
        <f t="shared" si="7"/>
        <v>0</v>
      </c>
      <c r="L151" s="368">
        <f t="shared" si="8"/>
        <v>0</v>
      </c>
      <c r="M151" s="369">
        <f t="shared" si="9"/>
        <v>0</v>
      </c>
      <c r="N151" s="370">
        <f t="shared" si="10"/>
        <v>630</v>
      </c>
      <c r="O151" s="468"/>
      <c r="P151" s="372">
        <f t="shared" si="17"/>
        <v>630</v>
      </c>
      <c r="Q151" s="373">
        <f t="shared" si="18"/>
        <v>11</v>
      </c>
      <c r="R151" s="414">
        <v>0</v>
      </c>
      <c r="S151" s="414">
        <v>0</v>
      </c>
      <c r="T151" s="414">
        <v>0</v>
      </c>
      <c r="U151" s="414">
        <v>0</v>
      </c>
      <c r="V151" s="414">
        <v>0</v>
      </c>
      <c r="W151" s="414">
        <v>0</v>
      </c>
      <c r="X151" s="414">
        <v>0</v>
      </c>
      <c r="Y151" s="414">
        <v>0</v>
      </c>
      <c r="Z151" s="113">
        <v>0</v>
      </c>
      <c r="AA151" s="471">
        <v>95</v>
      </c>
      <c r="AB151" s="114"/>
      <c r="AC151" s="469">
        <v>0</v>
      </c>
      <c r="AD151" s="124">
        <v>360</v>
      </c>
      <c r="AE151" s="414">
        <v>0</v>
      </c>
      <c r="AF151" s="470">
        <v>140</v>
      </c>
      <c r="AG151" s="414"/>
      <c r="AH151" s="389">
        <v>35</v>
      </c>
      <c r="AI151" s="389">
        <v>0</v>
      </c>
    </row>
    <row r="152" spans="1:35" ht="24" customHeight="1" x14ac:dyDescent="0.3">
      <c r="A152" s="379" t="s">
        <v>2837</v>
      </c>
      <c r="B152" s="365" t="s">
        <v>2838</v>
      </c>
      <c r="C152" s="456" t="s">
        <v>124</v>
      </c>
      <c r="D152" s="367">
        <f t="shared" si="0"/>
        <v>5</v>
      </c>
      <c r="E152" s="368">
        <f t="shared" si="1"/>
        <v>0</v>
      </c>
      <c r="F152" s="368">
        <f t="shared" si="2"/>
        <v>0</v>
      </c>
      <c r="G152" s="368">
        <f t="shared" si="3"/>
        <v>0</v>
      </c>
      <c r="H152" s="368">
        <f t="shared" si="4"/>
        <v>0</v>
      </c>
      <c r="I152" s="368">
        <f t="shared" si="5"/>
        <v>0</v>
      </c>
      <c r="J152" s="368">
        <f t="shared" si="6"/>
        <v>0</v>
      </c>
      <c r="K152" s="368">
        <f t="shared" si="7"/>
        <v>0</v>
      </c>
      <c r="L152" s="368">
        <f t="shared" si="8"/>
        <v>0</v>
      </c>
      <c r="M152" s="369">
        <f t="shared" si="9"/>
        <v>0</v>
      </c>
      <c r="N152" s="370">
        <f t="shared" si="10"/>
        <v>5</v>
      </c>
      <c r="O152" s="468"/>
      <c r="P152" s="372">
        <f t="shared" si="17"/>
        <v>5</v>
      </c>
      <c r="Q152" s="373">
        <f t="shared" si="18"/>
        <v>210</v>
      </c>
      <c r="R152" s="390">
        <v>0</v>
      </c>
      <c r="S152" s="414">
        <v>0</v>
      </c>
      <c r="T152" s="414">
        <v>0</v>
      </c>
      <c r="U152" s="414">
        <v>0</v>
      </c>
      <c r="V152" s="414">
        <v>0</v>
      </c>
      <c r="W152" s="414">
        <v>0</v>
      </c>
      <c r="X152" s="414">
        <v>0</v>
      </c>
      <c r="Y152" s="414">
        <v>0</v>
      </c>
      <c r="Z152" s="113">
        <v>0</v>
      </c>
      <c r="AA152" s="114">
        <v>0</v>
      </c>
      <c r="AB152" s="114"/>
      <c r="AC152" s="469">
        <v>0</v>
      </c>
      <c r="AD152" s="389">
        <v>0</v>
      </c>
      <c r="AE152" s="414">
        <v>0</v>
      </c>
      <c r="AF152" s="470"/>
      <c r="AG152" s="414">
        <v>5</v>
      </c>
      <c r="AH152" s="124">
        <v>0</v>
      </c>
      <c r="AI152" s="124">
        <v>0</v>
      </c>
    </row>
    <row r="153" spans="1:35" ht="24" customHeight="1" x14ac:dyDescent="0.3">
      <c r="A153" s="379" t="s">
        <v>2841</v>
      </c>
      <c r="B153" s="365" t="s">
        <v>2842</v>
      </c>
      <c r="C153" s="456" t="s">
        <v>2843</v>
      </c>
      <c r="D153" s="367">
        <f t="shared" si="0"/>
        <v>0</v>
      </c>
      <c r="E153" s="368">
        <f t="shared" si="1"/>
        <v>0</v>
      </c>
      <c r="F153" s="368">
        <f t="shared" si="2"/>
        <v>0</v>
      </c>
      <c r="G153" s="368">
        <f t="shared" si="3"/>
        <v>0</v>
      </c>
      <c r="H153" s="368">
        <f t="shared" si="4"/>
        <v>0</v>
      </c>
      <c r="I153" s="368">
        <f t="shared" si="5"/>
        <v>0</v>
      </c>
      <c r="J153" s="368">
        <f t="shared" si="6"/>
        <v>0</v>
      </c>
      <c r="K153" s="368">
        <f t="shared" si="7"/>
        <v>0</v>
      </c>
      <c r="L153" s="368">
        <f t="shared" si="8"/>
        <v>0</v>
      </c>
      <c r="M153" s="369">
        <f t="shared" si="9"/>
        <v>0</v>
      </c>
      <c r="N153" s="370">
        <f t="shared" si="10"/>
        <v>0</v>
      </c>
      <c r="O153" s="468"/>
      <c r="P153" s="372">
        <f t="shared" si="17"/>
        <v>0</v>
      </c>
      <c r="Q153" s="373" t="str">
        <f t="shared" si="18"/>
        <v/>
      </c>
      <c r="R153" s="414">
        <v>0</v>
      </c>
      <c r="S153" s="414">
        <v>0</v>
      </c>
      <c r="T153" s="414">
        <v>0</v>
      </c>
      <c r="U153" s="414">
        <v>0</v>
      </c>
      <c r="V153" s="414">
        <v>0</v>
      </c>
      <c r="W153" s="414">
        <v>0</v>
      </c>
      <c r="X153" s="414">
        <v>0</v>
      </c>
      <c r="Y153" s="414">
        <v>0</v>
      </c>
      <c r="Z153" s="113">
        <v>0</v>
      </c>
      <c r="AA153" s="114">
        <v>0</v>
      </c>
      <c r="AB153" s="114"/>
      <c r="AC153" s="469">
        <v>0</v>
      </c>
      <c r="AD153" s="124">
        <v>0</v>
      </c>
      <c r="AE153" s="414">
        <v>0</v>
      </c>
      <c r="AF153" s="470"/>
      <c r="AG153" s="414"/>
      <c r="AH153" s="124">
        <v>0</v>
      </c>
      <c r="AI153" s="124">
        <v>0</v>
      </c>
    </row>
    <row r="154" spans="1:35" ht="24" customHeight="1" x14ac:dyDescent="0.3">
      <c r="A154" s="379" t="s">
        <v>2848</v>
      </c>
      <c r="B154" s="365" t="s">
        <v>2849</v>
      </c>
      <c r="C154" s="456" t="s">
        <v>2525</v>
      </c>
      <c r="D154" s="367">
        <f t="shared" si="0"/>
        <v>6</v>
      </c>
      <c r="E154" s="368">
        <f t="shared" si="1"/>
        <v>0</v>
      </c>
      <c r="F154" s="368">
        <f t="shared" si="2"/>
        <v>0</v>
      </c>
      <c r="G154" s="368">
        <f t="shared" si="3"/>
        <v>0</v>
      </c>
      <c r="H154" s="368">
        <f t="shared" si="4"/>
        <v>0</v>
      </c>
      <c r="I154" s="368">
        <f t="shared" si="5"/>
        <v>0</v>
      </c>
      <c r="J154" s="368">
        <f t="shared" si="6"/>
        <v>0</v>
      </c>
      <c r="K154" s="368">
        <f t="shared" si="7"/>
        <v>0</v>
      </c>
      <c r="L154" s="368">
        <f t="shared" si="8"/>
        <v>0</v>
      </c>
      <c r="M154" s="369">
        <f t="shared" si="9"/>
        <v>0</v>
      </c>
      <c r="N154" s="370">
        <f t="shared" si="10"/>
        <v>6</v>
      </c>
      <c r="O154" s="468"/>
      <c r="P154" s="372">
        <f t="shared" si="17"/>
        <v>6</v>
      </c>
      <c r="Q154" s="373">
        <f t="shared" si="18"/>
        <v>197</v>
      </c>
      <c r="R154" s="414">
        <v>0</v>
      </c>
      <c r="S154" s="414">
        <v>0</v>
      </c>
      <c r="T154" s="414">
        <v>0</v>
      </c>
      <c r="U154" s="414">
        <v>0</v>
      </c>
      <c r="V154" s="414">
        <v>0</v>
      </c>
      <c r="W154" s="414">
        <v>0</v>
      </c>
      <c r="X154" s="414">
        <v>0</v>
      </c>
      <c r="Y154" s="414">
        <v>0</v>
      </c>
      <c r="Z154" s="113">
        <v>6</v>
      </c>
      <c r="AA154" s="114">
        <v>0</v>
      </c>
      <c r="AB154" s="114"/>
      <c r="AC154" s="469">
        <v>0</v>
      </c>
      <c r="AD154" s="124">
        <v>0</v>
      </c>
      <c r="AE154" s="414">
        <v>0</v>
      </c>
      <c r="AF154" s="470"/>
      <c r="AG154" s="414"/>
      <c r="AH154" s="124">
        <v>0</v>
      </c>
      <c r="AI154" s="124">
        <v>0</v>
      </c>
    </row>
    <row r="155" spans="1:35" ht="24" customHeight="1" x14ac:dyDescent="0.3">
      <c r="A155" s="379" t="s">
        <v>440</v>
      </c>
      <c r="B155" s="365" t="s">
        <v>441</v>
      </c>
      <c r="C155" s="456" t="s">
        <v>113</v>
      </c>
      <c r="D155" s="367">
        <f t="shared" si="0"/>
        <v>18</v>
      </c>
      <c r="E155" s="368">
        <f t="shared" si="1"/>
        <v>0</v>
      </c>
      <c r="F155" s="368">
        <f t="shared" si="2"/>
        <v>0</v>
      </c>
      <c r="G155" s="368">
        <f t="shared" si="3"/>
        <v>0</v>
      </c>
      <c r="H155" s="368">
        <f t="shared" si="4"/>
        <v>0</v>
      </c>
      <c r="I155" s="368">
        <f t="shared" si="5"/>
        <v>0</v>
      </c>
      <c r="J155" s="368">
        <f t="shared" si="6"/>
        <v>0</v>
      </c>
      <c r="K155" s="368">
        <f t="shared" si="7"/>
        <v>0</v>
      </c>
      <c r="L155" s="368">
        <f t="shared" si="8"/>
        <v>0</v>
      </c>
      <c r="M155" s="369">
        <f t="shared" si="9"/>
        <v>0</v>
      </c>
      <c r="N155" s="370">
        <f t="shared" si="10"/>
        <v>18</v>
      </c>
      <c r="O155" s="468"/>
      <c r="P155" s="372">
        <f t="shared" si="17"/>
        <v>18</v>
      </c>
      <c r="Q155" s="373">
        <f t="shared" si="18"/>
        <v>158</v>
      </c>
      <c r="R155" s="390">
        <v>0</v>
      </c>
      <c r="S155" s="414">
        <v>0</v>
      </c>
      <c r="T155" s="414">
        <v>0</v>
      </c>
      <c r="U155" s="414">
        <v>0</v>
      </c>
      <c r="V155" s="414">
        <v>0</v>
      </c>
      <c r="W155" s="414">
        <v>0</v>
      </c>
      <c r="X155" s="414">
        <v>0</v>
      </c>
      <c r="Y155" s="414">
        <v>0</v>
      </c>
      <c r="Z155" s="113">
        <v>0</v>
      </c>
      <c r="AA155" s="114">
        <v>0</v>
      </c>
      <c r="AB155" s="114"/>
      <c r="AC155" s="469">
        <v>0</v>
      </c>
      <c r="AD155" s="389">
        <v>0</v>
      </c>
      <c r="AE155" s="414">
        <v>0</v>
      </c>
      <c r="AF155" s="470">
        <v>18</v>
      </c>
      <c r="AG155" s="414"/>
      <c r="AH155" s="124">
        <v>0</v>
      </c>
      <c r="AI155" s="124">
        <v>0</v>
      </c>
    </row>
    <row r="156" spans="1:35" ht="24" customHeight="1" x14ac:dyDescent="0.3">
      <c r="A156" s="379" t="s">
        <v>2852</v>
      </c>
      <c r="B156" s="365" t="s">
        <v>2853</v>
      </c>
      <c r="C156" s="456" t="s">
        <v>2250</v>
      </c>
      <c r="D156" s="367">
        <f t="shared" si="0"/>
        <v>0</v>
      </c>
      <c r="E156" s="368">
        <f t="shared" si="1"/>
        <v>0</v>
      </c>
      <c r="F156" s="368">
        <f t="shared" si="2"/>
        <v>0</v>
      </c>
      <c r="G156" s="368">
        <f t="shared" si="3"/>
        <v>0</v>
      </c>
      <c r="H156" s="368">
        <f t="shared" si="4"/>
        <v>0</v>
      </c>
      <c r="I156" s="368">
        <f t="shared" si="5"/>
        <v>0</v>
      </c>
      <c r="J156" s="368">
        <f t="shared" si="6"/>
        <v>0</v>
      </c>
      <c r="K156" s="368">
        <f t="shared" si="7"/>
        <v>0</v>
      </c>
      <c r="L156" s="368">
        <f t="shared" si="8"/>
        <v>0</v>
      </c>
      <c r="M156" s="369">
        <f t="shared" si="9"/>
        <v>0</v>
      </c>
      <c r="N156" s="370">
        <f t="shared" si="10"/>
        <v>0</v>
      </c>
      <c r="O156" s="468"/>
      <c r="P156" s="372">
        <f t="shared" si="17"/>
        <v>0</v>
      </c>
      <c r="Q156" s="373" t="str">
        <f t="shared" si="18"/>
        <v/>
      </c>
      <c r="R156" s="414">
        <v>0</v>
      </c>
      <c r="S156" s="414">
        <v>0</v>
      </c>
      <c r="T156" s="414">
        <v>0</v>
      </c>
      <c r="U156" s="414">
        <v>0</v>
      </c>
      <c r="V156" s="414">
        <v>0</v>
      </c>
      <c r="W156" s="414">
        <v>0</v>
      </c>
      <c r="X156" s="414">
        <v>0</v>
      </c>
      <c r="Y156" s="414">
        <v>0</v>
      </c>
      <c r="Z156" s="113">
        <v>0</v>
      </c>
      <c r="AA156" s="114">
        <v>0</v>
      </c>
      <c r="AB156" s="114"/>
      <c r="AC156" s="469">
        <v>0</v>
      </c>
      <c r="AD156" s="124">
        <v>0</v>
      </c>
      <c r="AE156" s="414">
        <v>0</v>
      </c>
      <c r="AF156" s="470"/>
      <c r="AG156" s="414"/>
      <c r="AH156" s="389">
        <v>0</v>
      </c>
      <c r="AI156" s="389">
        <v>0</v>
      </c>
    </row>
    <row r="157" spans="1:35" ht="24" customHeight="1" x14ac:dyDescent="0.3">
      <c r="A157" s="379" t="s">
        <v>2360</v>
      </c>
      <c r="B157" s="365" t="s">
        <v>2856</v>
      </c>
      <c r="C157" s="456" t="s">
        <v>518</v>
      </c>
      <c r="D157" s="367">
        <f t="shared" si="0"/>
        <v>0</v>
      </c>
      <c r="E157" s="368">
        <f t="shared" si="1"/>
        <v>0</v>
      </c>
      <c r="F157" s="368">
        <f t="shared" si="2"/>
        <v>0</v>
      </c>
      <c r="G157" s="368">
        <f t="shared" si="3"/>
        <v>0</v>
      </c>
      <c r="H157" s="368">
        <f t="shared" si="4"/>
        <v>0</v>
      </c>
      <c r="I157" s="368">
        <f t="shared" si="5"/>
        <v>0</v>
      </c>
      <c r="J157" s="368">
        <f t="shared" si="6"/>
        <v>0</v>
      </c>
      <c r="K157" s="368">
        <f t="shared" si="7"/>
        <v>0</v>
      </c>
      <c r="L157" s="368">
        <f t="shared" si="8"/>
        <v>0</v>
      </c>
      <c r="M157" s="369">
        <f t="shared" si="9"/>
        <v>0</v>
      </c>
      <c r="N157" s="370">
        <f t="shared" si="10"/>
        <v>0</v>
      </c>
      <c r="O157" s="468"/>
      <c r="P157" s="372">
        <f t="shared" si="17"/>
        <v>0</v>
      </c>
      <c r="Q157" s="373" t="str">
        <f t="shared" si="18"/>
        <v/>
      </c>
      <c r="R157" s="390">
        <v>0</v>
      </c>
      <c r="S157" s="414">
        <v>0</v>
      </c>
      <c r="T157" s="414">
        <v>0</v>
      </c>
      <c r="U157" s="414">
        <v>0</v>
      </c>
      <c r="V157" s="414">
        <v>0</v>
      </c>
      <c r="W157" s="414">
        <v>0</v>
      </c>
      <c r="X157" s="414">
        <v>0</v>
      </c>
      <c r="Y157" s="414">
        <v>0</v>
      </c>
      <c r="Z157" s="113">
        <v>0</v>
      </c>
      <c r="AA157" s="114">
        <v>0</v>
      </c>
      <c r="AB157" s="471"/>
      <c r="AC157" s="469">
        <v>0</v>
      </c>
      <c r="AD157" s="124">
        <v>0</v>
      </c>
      <c r="AE157" s="414">
        <v>0</v>
      </c>
      <c r="AF157" s="470"/>
      <c r="AG157" s="414"/>
      <c r="AH157" s="124">
        <v>0</v>
      </c>
      <c r="AI157" s="124">
        <v>0</v>
      </c>
    </row>
    <row r="158" spans="1:35" ht="24" customHeight="1" x14ac:dyDescent="0.3">
      <c r="A158" s="379" t="s">
        <v>2859</v>
      </c>
      <c r="B158" s="365" t="s">
        <v>2860</v>
      </c>
      <c r="C158" s="456" t="s">
        <v>2843</v>
      </c>
      <c r="D158" s="367">
        <f t="shared" si="0"/>
        <v>90</v>
      </c>
      <c r="E158" s="368">
        <f t="shared" si="1"/>
        <v>75</v>
      </c>
      <c r="F158" s="368">
        <f t="shared" si="2"/>
        <v>0</v>
      </c>
      <c r="G158" s="368">
        <f t="shared" si="3"/>
        <v>0</v>
      </c>
      <c r="H158" s="368">
        <f t="shared" si="4"/>
        <v>0</v>
      </c>
      <c r="I158" s="368">
        <f t="shared" si="5"/>
        <v>0</v>
      </c>
      <c r="J158" s="368">
        <f t="shared" si="6"/>
        <v>0</v>
      </c>
      <c r="K158" s="368">
        <f t="shared" si="7"/>
        <v>0</v>
      </c>
      <c r="L158" s="368">
        <f t="shared" si="8"/>
        <v>0</v>
      </c>
      <c r="M158" s="369">
        <f t="shared" si="9"/>
        <v>0</v>
      </c>
      <c r="N158" s="370">
        <f t="shared" si="10"/>
        <v>165</v>
      </c>
      <c r="O158" s="468"/>
      <c r="P158" s="372">
        <f t="shared" si="17"/>
        <v>165</v>
      </c>
      <c r="Q158" s="373">
        <f t="shared" si="18"/>
        <v>37</v>
      </c>
      <c r="R158" s="414">
        <v>0</v>
      </c>
      <c r="S158" s="414">
        <v>0</v>
      </c>
      <c r="T158" s="414">
        <v>0</v>
      </c>
      <c r="U158" s="414">
        <v>0</v>
      </c>
      <c r="V158" s="414">
        <v>0</v>
      </c>
      <c r="W158" s="414">
        <v>0</v>
      </c>
      <c r="X158" s="414">
        <v>0</v>
      </c>
      <c r="Y158" s="414">
        <v>0</v>
      </c>
      <c r="Z158" s="113">
        <v>0</v>
      </c>
      <c r="AA158" s="114">
        <v>90</v>
      </c>
      <c r="AB158" s="114"/>
      <c r="AC158" s="469">
        <v>0</v>
      </c>
      <c r="AD158" s="124">
        <v>0</v>
      </c>
      <c r="AE158" s="414">
        <v>0</v>
      </c>
      <c r="AF158" s="470">
        <v>75</v>
      </c>
      <c r="AG158" s="414"/>
      <c r="AH158" s="124">
        <v>0</v>
      </c>
      <c r="AI158" s="124">
        <v>0</v>
      </c>
    </row>
    <row r="159" spans="1:35" ht="24" customHeight="1" x14ac:dyDescent="0.3">
      <c r="A159" s="364" t="s">
        <v>2864</v>
      </c>
      <c r="B159" s="365" t="s">
        <v>2865</v>
      </c>
      <c r="C159" s="456" t="s">
        <v>437</v>
      </c>
      <c r="D159" s="367">
        <f t="shared" si="0"/>
        <v>0</v>
      </c>
      <c r="E159" s="368">
        <f t="shared" si="1"/>
        <v>0</v>
      </c>
      <c r="F159" s="368">
        <f t="shared" si="2"/>
        <v>0</v>
      </c>
      <c r="G159" s="368">
        <f t="shared" si="3"/>
        <v>0</v>
      </c>
      <c r="H159" s="368">
        <f t="shared" si="4"/>
        <v>0</v>
      </c>
      <c r="I159" s="368">
        <f t="shared" si="5"/>
        <v>0</v>
      </c>
      <c r="J159" s="368">
        <f t="shared" si="6"/>
        <v>0</v>
      </c>
      <c r="K159" s="368">
        <f t="shared" si="7"/>
        <v>0</v>
      </c>
      <c r="L159" s="368">
        <f t="shared" si="8"/>
        <v>0</v>
      </c>
      <c r="M159" s="369">
        <f t="shared" si="9"/>
        <v>0</v>
      </c>
      <c r="N159" s="370">
        <f t="shared" si="10"/>
        <v>0</v>
      </c>
      <c r="O159" s="468"/>
      <c r="P159" s="372">
        <f t="shared" si="17"/>
        <v>0</v>
      </c>
      <c r="Q159" s="373" t="str">
        <f t="shared" si="18"/>
        <v/>
      </c>
      <c r="R159" s="414">
        <v>0</v>
      </c>
      <c r="S159" s="414">
        <v>0</v>
      </c>
      <c r="T159" s="414">
        <v>0</v>
      </c>
      <c r="U159" s="414">
        <v>0</v>
      </c>
      <c r="V159" s="414">
        <v>0</v>
      </c>
      <c r="W159" s="414">
        <v>0</v>
      </c>
      <c r="X159" s="414">
        <v>0</v>
      </c>
      <c r="Y159" s="414">
        <v>0</v>
      </c>
      <c r="Z159" s="385">
        <v>0</v>
      </c>
      <c r="AA159" s="114">
        <v>0</v>
      </c>
      <c r="AB159" s="114"/>
      <c r="AC159" s="469">
        <v>0</v>
      </c>
      <c r="AD159" s="389">
        <v>0</v>
      </c>
      <c r="AE159" s="414">
        <v>0</v>
      </c>
      <c r="AF159" s="470"/>
      <c r="AG159" s="390"/>
      <c r="AH159" s="124">
        <v>0</v>
      </c>
      <c r="AI159" s="124">
        <v>0</v>
      </c>
    </row>
    <row r="160" spans="1:35" ht="24" customHeight="1" x14ac:dyDescent="0.3">
      <c r="A160" s="379" t="s">
        <v>2868</v>
      </c>
      <c r="B160" s="365" t="s">
        <v>2869</v>
      </c>
      <c r="C160" s="456" t="s">
        <v>186</v>
      </c>
      <c r="D160" s="367">
        <f t="shared" si="0"/>
        <v>56</v>
      </c>
      <c r="E160" s="368">
        <f t="shared" si="1"/>
        <v>0</v>
      </c>
      <c r="F160" s="368">
        <f t="shared" si="2"/>
        <v>0</v>
      </c>
      <c r="G160" s="368">
        <f t="shared" si="3"/>
        <v>0</v>
      </c>
      <c r="H160" s="368">
        <f t="shared" si="4"/>
        <v>0</v>
      </c>
      <c r="I160" s="368">
        <f t="shared" si="5"/>
        <v>0</v>
      </c>
      <c r="J160" s="368">
        <f t="shared" si="6"/>
        <v>0</v>
      </c>
      <c r="K160" s="368">
        <f t="shared" si="7"/>
        <v>0</v>
      </c>
      <c r="L160" s="368">
        <f t="shared" si="8"/>
        <v>0</v>
      </c>
      <c r="M160" s="369">
        <f t="shared" si="9"/>
        <v>0</v>
      </c>
      <c r="N160" s="370">
        <f t="shared" si="10"/>
        <v>56</v>
      </c>
      <c r="O160" s="468"/>
      <c r="P160" s="372">
        <f t="shared" si="17"/>
        <v>56</v>
      </c>
      <c r="Q160" s="373">
        <f t="shared" si="18"/>
        <v>97</v>
      </c>
      <c r="R160" s="390">
        <v>0</v>
      </c>
      <c r="S160" s="414">
        <v>0</v>
      </c>
      <c r="T160" s="414">
        <v>0</v>
      </c>
      <c r="U160" s="414">
        <v>0</v>
      </c>
      <c r="V160" s="414">
        <v>0</v>
      </c>
      <c r="W160" s="414">
        <v>0</v>
      </c>
      <c r="X160" s="414">
        <v>0</v>
      </c>
      <c r="Y160" s="414">
        <v>0</v>
      </c>
      <c r="Z160" s="113">
        <v>0</v>
      </c>
      <c r="AA160" s="114">
        <v>0</v>
      </c>
      <c r="AB160" s="114"/>
      <c r="AC160" s="469">
        <v>0</v>
      </c>
      <c r="AD160" s="389">
        <v>0</v>
      </c>
      <c r="AE160" s="414">
        <v>0</v>
      </c>
      <c r="AF160" s="470">
        <v>56</v>
      </c>
      <c r="AG160" s="414"/>
      <c r="AH160" s="124">
        <v>0</v>
      </c>
      <c r="AI160" s="124">
        <v>0</v>
      </c>
    </row>
    <row r="161" spans="1:35" ht="24" customHeight="1" x14ac:dyDescent="0.3">
      <c r="A161" s="379" t="s">
        <v>2872</v>
      </c>
      <c r="B161" s="365" t="s">
        <v>2873</v>
      </c>
      <c r="C161" s="456" t="s">
        <v>1572</v>
      </c>
      <c r="D161" s="367">
        <f t="shared" si="0"/>
        <v>0</v>
      </c>
      <c r="E161" s="368">
        <f t="shared" si="1"/>
        <v>0</v>
      </c>
      <c r="F161" s="368">
        <f t="shared" si="2"/>
        <v>0</v>
      </c>
      <c r="G161" s="368">
        <f t="shared" si="3"/>
        <v>0</v>
      </c>
      <c r="H161" s="368">
        <f t="shared" si="4"/>
        <v>0</v>
      </c>
      <c r="I161" s="368">
        <f t="shared" si="5"/>
        <v>0</v>
      </c>
      <c r="J161" s="368">
        <f t="shared" si="6"/>
        <v>0</v>
      </c>
      <c r="K161" s="368">
        <f t="shared" si="7"/>
        <v>0</v>
      </c>
      <c r="L161" s="368">
        <f t="shared" si="8"/>
        <v>0</v>
      </c>
      <c r="M161" s="369">
        <f t="shared" si="9"/>
        <v>0</v>
      </c>
      <c r="N161" s="370">
        <f t="shared" si="10"/>
        <v>0</v>
      </c>
      <c r="O161" s="468"/>
      <c r="P161" s="372">
        <f t="shared" si="17"/>
        <v>0</v>
      </c>
      <c r="Q161" s="373" t="str">
        <f t="shared" si="18"/>
        <v/>
      </c>
      <c r="R161" s="414">
        <v>0</v>
      </c>
      <c r="S161" s="414">
        <v>0</v>
      </c>
      <c r="T161" s="414">
        <v>0</v>
      </c>
      <c r="U161" s="414">
        <v>0</v>
      </c>
      <c r="V161" s="414">
        <v>0</v>
      </c>
      <c r="W161" s="414">
        <v>0</v>
      </c>
      <c r="X161" s="414">
        <v>0</v>
      </c>
      <c r="Y161" s="414">
        <v>0</v>
      </c>
      <c r="Z161" s="113">
        <v>0</v>
      </c>
      <c r="AA161" s="114">
        <v>0</v>
      </c>
      <c r="AB161" s="114"/>
      <c r="AC161" s="469">
        <v>0</v>
      </c>
      <c r="AD161" s="124">
        <v>0</v>
      </c>
      <c r="AE161" s="414">
        <v>0</v>
      </c>
      <c r="AF161" s="470"/>
      <c r="AG161" s="414"/>
      <c r="AH161" s="124">
        <v>0</v>
      </c>
      <c r="AI161" s="124">
        <v>0</v>
      </c>
    </row>
    <row r="162" spans="1:35" ht="24" customHeight="1" x14ac:dyDescent="0.3">
      <c r="A162" s="364" t="s">
        <v>2876</v>
      </c>
      <c r="B162" s="365" t="s">
        <v>2877</v>
      </c>
      <c r="C162" s="456" t="s">
        <v>2241</v>
      </c>
      <c r="D162" s="367">
        <f t="shared" si="0"/>
        <v>0</v>
      </c>
      <c r="E162" s="368">
        <f t="shared" si="1"/>
        <v>0</v>
      </c>
      <c r="F162" s="368">
        <f t="shared" si="2"/>
        <v>0</v>
      </c>
      <c r="G162" s="368">
        <f t="shared" si="3"/>
        <v>0</v>
      </c>
      <c r="H162" s="368">
        <f t="shared" si="4"/>
        <v>0</v>
      </c>
      <c r="I162" s="368">
        <f t="shared" si="5"/>
        <v>0</v>
      </c>
      <c r="J162" s="368">
        <f t="shared" si="6"/>
        <v>0</v>
      </c>
      <c r="K162" s="368">
        <f t="shared" si="7"/>
        <v>0</v>
      </c>
      <c r="L162" s="368">
        <f t="shared" si="8"/>
        <v>0</v>
      </c>
      <c r="M162" s="369">
        <f t="shared" si="9"/>
        <v>0</v>
      </c>
      <c r="N162" s="370">
        <f t="shared" si="10"/>
        <v>0</v>
      </c>
      <c r="O162" s="468"/>
      <c r="P162" s="372">
        <f t="shared" si="17"/>
        <v>0</v>
      </c>
      <c r="Q162" s="373" t="str">
        <f t="shared" si="18"/>
        <v/>
      </c>
      <c r="R162" s="414">
        <v>0</v>
      </c>
      <c r="S162" s="414">
        <v>0</v>
      </c>
      <c r="T162" s="414">
        <v>0</v>
      </c>
      <c r="U162" s="414">
        <v>0</v>
      </c>
      <c r="V162" s="414">
        <v>0</v>
      </c>
      <c r="W162" s="414">
        <v>0</v>
      </c>
      <c r="X162" s="414">
        <v>0</v>
      </c>
      <c r="Y162" s="414">
        <v>0</v>
      </c>
      <c r="Z162" s="113">
        <v>0</v>
      </c>
      <c r="AA162" s="114">
        <v>0</v>
      </c>
      <c r="AB162" s="114"/>
      <c r="AC162" s="469">
        <v>0</v>
      </c>
      <c r="AD162" s="124">
        <v>0</v>
      </c>
      <c r="AE162" s="414">
        <v>0</v>
      </c>
      <c r="AF162" s="470"/>
      <c r="AG162" s="414"/>
      <c r="AH162" s="124">
        <v>0</v>
      </c>
      <c r="AI162" s="124">
        <v>0</v>
      </c>
    </row>
    <row r="163" spans="1:35" ht="24" customHeight="1" x14ac:dyDescent="0.3">
      <c r="A163" s="379" t="s">
        <v>2880</v>
      </c>
      <c r="B163" s="365" t="s">
        <v>2881</v>
      </c>
      <c r="C163" s="456" t="s">
        <v>2882</v>
      </c>
      <c r="D163" s="367">
        <f t="shared" si="0"/>
        <v>0</v>
      </c>
      <c r="E163" s="368">
        <f t="shared" si="1"/>
        <v>0</v>
      </c>
      <c r="F163" s="368">
        <f t="shared" si="2"/>
        <v>0</v>
      </c>
      <c r="G163" s="368">
        <f t="shared" si="3"/>
        <v>0</v>
      </c>
      <c r="H163" s="368">
        <f t="shared" si="4"/>
        <v>0</v>
      </c>
      <c r="I163" s="368">
        <f t="shared" si="5"/>
        <v>0</v>
      </c>
      <c r="J163" s="368">
        <f t="shared" si="6"/>
        <v>0</v>
      </c>
      <c r="K163" s="368">
        <f t="shared" si="7"/>
        <v>0</v>
      </c>
      <c r="L163" s="368">
        <f t="shared" si="8"/>
        <v>0</v>
      </c>
      <c r="M163" s="369">
        <f t="shared" si="9"/>
        <v>0</v>
      </c>
      <c r="N163" s="370">
        <f t="shared" si="10"/>
        <v>0</v>
      </c>
      <c r="O163" s="468"/>
      <c r="P163" s="372">
        <f t="shared" si="17"/>
        <v>0</v>
      </c>
      <c r="Q163" s="373" t="str">
        <f t="shared" si="18"/>
        <v/>
      </c>
      <c r="R163" s="414">
        <v>0</v>
      </c>
      <c r="S163" s="414">
        <v>0</v>
      </c>
      <c r="T163" s="414">
        <v>0</v>
      </c>
      <c r="U163" s="414">
        <v>0</v>
      </c>
      <c r="V163" s="414">
        <v>0</v>
      </c>
      <c r="W163" s="414">
        <v>0</v>
      </c>
      <c r="X163" s="414">
        <v>0</v>
      </c>
      <c r="Y163" s="414">
        <v>0</v>
      </c>
      <c r="Z163" s="113">
        <v>0</v>
      </c>
      <c r="AA163" s="114">
        <v>0</v>
      </c>
      <c r="AB163" s="114"/>
      <c r="AC163" s="469">
        <v>0</v>
      </c>
      <c r="AD163" s="124">
        <v>0</v>
      </c>
      <c r="AE163" s="390">
        <v>0</v>
      </c>
      <c r="AF163" s="470"/>
      <c r="AG163" s="414"/>
      <c r="AH163" s="124">
        <v>0</v>
      </c>
      <c r="AI163" s="124">
        <v>0</v>
      </c>
    </row>
    <row r="164" spans="1:35" ht="24" customHeight="1" x14ac:dyDescent="0.3">
      <c r="A164" s="379" t="s">
        <v>2885</v>
      </c>
      <c r="B164" s="365" t="s">
        <v>2886</v>
      </c>
      <c r="C164" s="456" t="s">
        <v>139</v>
      </c>
      <c r="D164" s="367">
        <f t="shared" si="0"/>
        <v>0</v>
      </c>
      <c r="E164" s="368">
        <f t="shared" si="1"/>
        <v>0</v>
      </c>
      <c r="F164" s="368">
        <f t="shared" si="2"/>
        <v>0</v>
      </c>
      <c r="G164" s="368">
        <f t="shared" si="3"/>
        <v>0</v>
      </c>
      <c r="H164" s="368">
        <f t="shared" si="4"/>
        <v>0</v>
      </c>
      <c r="I164" s="368">
        <f t="shared" si="5"/>
        <v>0</v>
      </c>
      <c r="J164" s="368">
        <f t="shared" si="6"/>
        <v>0</v>
      </c>
      <c r="K164" s="368">
        <f t="shared" si="7"/>
        <v>0</v>
      </c>
      <c r="L164" s="368">
        <f t="shared" si="8"/>
        <v>0</v>
      </c>
      <c r="M164" s="369">
        <f t="shared" si="9"/>
        <v>0</v>
      </c>
      <c r="N164" s="370">
        <f t="shared" si="10"/>
        <v>0</v>
      </c>
      <c r="O164" s="468"/>
      <c r="P164" s="372">
        <f t="shared" si="17"/>
        <v>0</v>
      </c>
      <c r="Q164" s="373" t="str">
        <f t="shared" si="18"/>
        <v/>
      </c>
      <c r="R164" s="390">
        <v>0</v>
      </c>
      <c r="S164" s="414">
        <v>0</v>
      </c>
      <c r="T164" s="414">
        <v>0</v>
      </c>
      <c r="U164" s="414">
        <v>0</v>
      </c>
      <c r="V164" s="414">
        <v>0</v>
      </c>
      <c r="W164" s="414">
        <v>0</v>
      </c>
      <c r="X164" s="414">
        <v>0</v>
      </c>
      <c r="Y164" s="414">
        <v>0</v>
      </c>
      <c r="Z164" s="113">
        <v>0</v>
      </c>
      <c r="AA164" s="114">
        <v>0</v>
      </c>
      <c r="AB164" s="114"/>
      <c r="AC164" s="469">
        <v>0</v>
      </c>
      <c r="AD164" s="124">
        <v>0</v>
      </c>
      <c r="AE164" s="414">
        <v>0</v>
      </c>
      <c r="AF164" s="470"/>
      <c r="AG164" s="414"/>
      <c r="AH164" s="124">
        <v>0</v>
      </c>
      <c r="AI164" s="124">
        <v>0</v>
      </c>
    </row>
    <row r="165" spans="1:35" ht="24" customHeight="1" x14ac:dyDescent="0.3">
      <c r="A165" s="379" t="s">
        <v>1419</v>
      </c>
      <c r="B165" s="365" t="s">
        <v>1420</v>
      </c>
      <c r="C165" s="456" t="s">
        <v>53</v>
      </c>
      <c r="D165" s="367">
        <f t="shared" si="0"/>
        <v>0</v>
      </c>
      <c r="E165" s="368">
        <f t="shared" si="1"/>
        <v>0</v>
      </c>
      <c r="F165" s="368">
        <f t="shared" si="2"/>
        <v>0</v>
      </c>
      <c r="G165" s="368">
        <f t="shared" si="3"/>
        <v>0</v>
      </c>
      <c r="H165" s="368">
        <f t="shared" si="4"/>
        <v>0</v>
      </c>
      <c r="I165" s="368">
        <f t="shared" si="5"/>
        <v>0</v>
      </c>
      <c r="J165" s="368">
        <f t="shared" si="6"/>
        <v>0</v>
      </c>
      <c r="K165" s="368">
        <f t="shared" si="7"/>
        <v>0</v>
      </c>
      <c r="L165" s="368">
        <f t="shared" si="8"/>
        <v>0</v>
      </c>
      <c r="M165" s="369">
        <f t="shared" si="9"/>
        <v>0</v>
      </c>
      <c r="N165" s="370">
        <f t="shared" si="10"/>
        <v>0</v>
      </c>
      <c r="O165" s="468"/>
      <c r="P165" s="372">
        <f t="shared" si="17"/>
        <v>0</v>
      </c>
      <c r="Q165" s="373" t="str">
        <f t="shared" si="18"/>
        <v/>
      </c>
      <c r="R165" s="414">
        <v>0</v>
      </c>
      <c r="S165" s="414">
        <v>0</v>
      </c>
      <c r="T165" s="414">
        <v>0</v>
      </c>
      <c r="U165" s="414">
        <v>0</v>
      </c>
      <c r="V165" s="414">
        <v>0</v>
      </c>
      <c r="W165" s="414">
        <v>0</v>
      </c>
      <c r="X165" s="414">
        <v>0</v>
      </c>
      <c r="Y165" s="414">
        <v>0</v>
      </c>
      <c r="Z165" s="113">
        <v>0</v>
      </c>
      <c r="AA165" s="114">
        <v>0</v>
      </c>
      <c r="AB165" s="114"/>
      <c r="AC165" s="472">
        <v>0</v>
      </c>
      <c r="AD165" s="124">
        <v>0</v>
      </c>
      <c r="AE165" s="390">
        <v>0</v>
      </c>
      <c r="AF165" s="473"/>
      <c r="AG165" s="414"/>
      <c r="AH165" s="389">
        <v>0</v>
      </c>
      <c r="AI165" s="389">
        <v>0</v>
      </c>
    </row>
    <row r="166" spans="1:35" ht="24" customHeight="1" x14ac:dyDescent="0.3">
      <c r="A166" s="379" t="s">
        <v>2890</v>
      </c>
      <c r="B166" s="365" t="s">
        <v>2891</v>
      </c>
      <c r="C166" s="456" t="s">
        <v>907</v>
      </c>
      <c r="D166" s="367">
        <f t="shared" si="0"/>
        <v>0</v>
      </c>
      <c r="E166" s="368">
        <f t="shared" si="1"/>
        <v>0</v>
      </c>
      <c r="F166" s="368">
        <f t="shared" si="2"/>
        <v>0</v>
      </c>
      <c r="G166" s="368">
        <f t="shared" si="3"/>
        <v>0</v>
      </c>
      <c r="H166" s="368">
        <f t="shared" si="4"/>
        <v>0</v>
      </c>
      <c r="I166" s="368">
        <f t="shared" si="5"/>
        <v>0</v>
      </c>
      <c r="J166" s="368">
        <f t="shared" si="6"/>
        <v>0</v>
      </c>
      <c r="K166" s="368">
        <f t="shared" si="7"/>
        <v>0</v>
      </c>
      <c r="L166" s="368">
        <f t="shared" si="8"/>
        <v>0</v>
      </c>
      <c r="M166" s="369">
        <f t="shared" si="9"/>
        <v>0</v>
      </c>
      <c r="N166" s="370">
        <f t="shared" si="10"/>
        <v>0</v>
      </c>
      <c r="O166" s="468"/>
      <c r="P166" s="372">
        <f t="shared" si="17"/>
        <v>0</v>
      </c>
      <c r="Q166" s="373" t="str">
        <f t="shared" si="18"/>
        <v/>
      </c>
      <c r="R166" s="414">
        <v>0</v>
      </c>
      <c r="S166" s="414">
        <v>0</v>
      </c>
      <c r="T166" s="414">
        <v>0</v>
      </c>
      <c r="U166" s="414">
        <v>0</v>
      </c>
      <c r="V166" s="414">
        <v>0</v>
      </c>
      <c r="W166" s="414">
        <v>0</v>
      </c>
      <c r="X166" s="414">
        <v>0</v>
      </c>
      <c r="Y166" s="414">
        <v>0</v>
      </c>
      <c r="Z166" s="113">
        <v>0</v>
      </c>
      <c r="AA166" s="114">
        <v>0</v>
      </c>
      <c r="AB166" s="114"/>
      <c r="AC166" s="469">
        <v>0</v>
      </c>
      <c r="AD166" s="389">
        <v>0</v>
      </c>
      <c r="AE166" s="414">
        <v>0</v>
      </c>
      <c r="AF166" s="473"/>
      <c r="AG166" s="414"/>
      <c r="AH166" s="389">
        <v>0</v>
      </c>
      <c r="AI166" s="389">
        <v>0</v>
      </c>
    </row>
    <row r="167" spans="1:35" ht="24" customHeight="1" x14ac:dyDescent="0.3">
      <c r="A167" s="379" t="s">
        <v>2893</v>
      </c>
      <c r="B167" s="365" t="s">
        <v>2894</v>
      </c>
      <c r="C167" s="456" t="s">
        <v>1394</v>
      </c>
      <c r="D167" s="367">
        <f t="shared" si="0"/>
        <v>0</v>
      </c>
      <c r="E167" s="368">
        <f t="shared" si="1"/>
        <v>0</v>
      </c>
      <c r="F167" s="368">
        <f t="shared" si="2"/>
        <v>0</v>
      </c>
      <c r="G167" s="368">
        <f t="shared" si="3"/>
        <v>0</v>
      </c>
      <c r="H167" s="368">
        <f t="shared" si="4"/>
        <v>0</v>
      </c>
      <c r="I167" s="368">
        <f t="shared" si="5"/>
        <v>0</v>
      </c>
      <c r="J167" s="368">
        <f t="shared" si="6"/>
        <v>0</v>
      </c>
      <c r="K167" s="368">
        <f t="shared" si="7"/>
        <v>0</v>
      </c>
      <c r="L167" s="368">
        <f t="shared" si="8"/>
        <v>0</v>
      </c>
      <c r="M167" s="369">
        <f t="shared" si="9"/>
        <v>0</v>
      </c>
      <c r="N167" s="446">
        <f t="shared" si="10"/>
        <v>0</v>
      </c>
      <c r="O167" s="487"/>
      <c r="P167" s="372">
        <f t="shared" si="17"/>
        <v>0</v>
      </c>
      <c r="Q167" s="373" t="str">
        <f t="shared" si="18"/>
        <v/>
      </c>
      <c r="R167" s="414">
        <v>0</v>
      </c>
      <c r="S167" s="414">
        <v>0</v>
      </c>
      <c r="T167" s="414">
        <v>0</v>
      </c>
      <c r="U167" s="414">
        <v>0</v>
      </c>
      <c r="V167" s="414">
        <v>0</v>
      </c>
      <c r="W167" s="414">
        <v>0</v>
      </c>
      <c r="X167" s="414">
        <v>0</v>
      </c>
      <c r="Y167" s="414">
        <v>0</v>
      </c>
      <c r="Z167" s="113">
        <v>0</v>
      </c>
      <c r="AA167" s="114">
        <v>0</v>
      </c>
      <c r="AB167" s="114"/>
      <c r="AC167" s="469">
        <v>0</v>
      </c>
      <c r="AD167" s="124">
        <v>0</v>
      </c>
      <c r="AE167" s="414">
        <v>0</v>
      </c>
      <c r="AF167" s="470"/>
      <c r="AG167" s="390"/>
      <c r="AH167" s="124">
        <v>0</v>
      </c>
      <c r="AI167" s="124">
        <v>0</v>
      </c>
    </row>
    <row r="168" spans="1:35" ht="24" customHeight="1" x14ac:dyDescent="0.3">
      <c r="A168" s="379" t="s">
        <v>1426</v>
      </c>
      <c r="B168" s="365" t="s">
        <v>1427</v>
      </c>
      <c r="C168" s="456" t="s">
        <v>1394</v>
      </c>
      <c r="D168" s="367">
        <f t="shared" si="0"/>
        <v>0</v>
      </c>
      <c r="E168" s="368">
        <f t="shared" si="1"/>
        <v>0</v>
      </c>
      <c r="F168" s="368">
        <f t="shared" si="2"/>
        <v>0</v>
      </c>
      <c r="G168" s="368">
        <f t="shared" si="3"/>
        <v>0</v>
      </c>
      <c r="H168" s="368">
        <f t="shared" si="4"/>
        <v>0</v>
      </c>
      <c r="I168" s="368">
        <f t="shared" si="5"/>
        <v>0</v>
      </c>
      <c r="J168" s="368">
        <f t="shared" si="6"/>
        <v>0</v>
      </c>
      <c r="K168" s="368">
        <f t="shared" si="7"/>
        <v>0</v>
      </c>
      <c r="L168" s="368">
        <f t="shared" si="8"/>
        <v>0</v>
      </c>
      <c r="M168" s="369">
        <f t="shared" si="9"/>
        <v>0</v>
      </c>
      <c r="N168" s="370">
        <f t="shared" si="10"/>
        <v>0</v>
      </c>
      <c r="O168" s="468"/>
      <c r="P168" s="372">
        <f t="shared" si="17"/>
        <v>0</v>
      </c>
      <c r="Q168" s="373" t="str">
        <f t="shared" si="18"/>
        <v/>
      </c>
      <c r="R168" s="414">
        <v>0</v>
      </c>
      <c r="S168" s="414">
        <v>0</v>
      </c>
      <c r="T168" s="414">
        <v>0</v>
      </c>
      <c r="U168" s="414">
        <v>0</v>
      </c>
      <c r="V168" s="414">
        <v>0</v>
      </c>
      <c r="W168" s="414">
        <v>0</v>
      </c>
      <c r="X168" s="414">
        <v>0</v>
      </c>
      <c r="Y168" s="414">
        <v>0</v>
      </c>
      <c r="Z168" s="385">
        <v>0</v>
      </c>
      <c r="AA168" s="471">
        <v>0</v>
      </c>
      <c r="AB168" s="114"/>
      <c r="AC168" s="469">
        <v>0</v>
      </c>
      <c r="AD168" s="124">
        <v>0</v>
      </c>
      <c r="AE168" s="414">
        <v>0</v>
      </c>
      <c r="AF168" s="470"/>
      <c r="AG168" s="414"/>
      <c r="AH168" s="124">
        <v>0</v>
      </c>
      <c r="AI168" s="124">
        <v>0</v>
      </c>
    </row>
    <row r="169" spans="1:35" ht="24" customHeight="1" x14ac:dyDescent="0.3">
      <c r="A169" s="379" t="s">
        <v>456</v>
      </c>
      <c r="B169" s="365" t="s">
        <v>457</v>
      </c>
      <c r="C169" s="456" t="s">
        <v>113</v>
      </c>
      <c r="D169" s="367">
        <f t="shared" si="0"/>
        <v>65</v>
      </c>
      <c r="E169" s="368">
        <f t="shared" si="1"/>
        <v>0</v>
      </c>
      <c r="F169" s="368">
        <f t="shared" si="2"/>
        <v>0</v>
      </c>
      <c r="G169" s="368">
        <f t="shared" si="3"/>
        <v>0</v>
      </c>
      <c r="H169" s="368">
        <f t="shared" si="4"/>
        <v>0</v>
      </c>
      <c r="I169" s="368">
        <f t="shared" si="5"/>
        <v>0</v>
      </c>
      <c r="J169" s="368">
        <f t="shared" si="6"/>
        <v>0</v>
      </c>
      <c r="K169" s="368">
        <f t="shared" si="7"/>
        <v>0</v>
      </c>
      <c r="L169" s="368">
        <f t="shared" si="8"/>
        <v>0</v>
      </c>
      <c r="M169" s="369">
        <f t="shared" si="9"/>
        <v>0</v>
      </c>
      <c r="N169" s="370">
        <f t="shared" si="10"/>
        <v>65</v>
      </c>
      <c r="O169" s="468"/>
      <c r="P169" s="372">
        <f t="shared" si="17"/>
        <v>65</v>
      </c>
      <c r="Q169" s="373">
        <f t="shared" si="18"/>
        <v>89</v>
      </c>
      <c r="R169" s="390">
        <v>0</v>
      </c>
      <c r="S169" s="414">
        <v>0</v>
      </c>
      <c r="T169" s="414">
        <v>0</v>
      </c>
      <c r="U169" s="414">
        <v>0</v>
      </c>
      <c r="V169" s="414">
        <v>0</v>
      </c>
      <c r="W169" s="414">
        <v>0</v>
      </c>
      <c r="X169" s="414">
        <v>0</v>
      </c>
      <c r="Y169" s="414">
        <v>0</v>
      </c>
      <c r="Z169" s="113">
        <v>0</v>
      </c>
      <c r="AA169" s="114">
        <v>0</v>
      </c>
      <c r="AB169" s="114"/>
      <c r="AC169" s="469">
        <v>0</v>
      </c>
      <c r="AD169" s="389">
        <v>0</v>
      </c>
      <c r="AE169" s="414">
        <v>0</v>
      </c>
      <c r="AF169" s="470">
        <v>65</v>
      </c>
      <c r="AG169" s="414"/>
      <c r="AH169" s="124">
        <v>0</v>
      </c>
      <c r="AI169" s="124">
        <v>0</v>
      </c>
    </row>
    <row r="170" spans="1:35" ht="24" customHeight="1" x14ac:dyDescent="0.3">
      <c r="A170" s="379" t="s">
        <v>2904</v>
      </c>
      <c r="B170" s="365" t="s">
        <v>2905</v>
      </c>
      <c r="C170" s="456" t="s">
        <v>2770</v>
      </c>
      <c r="D170" s="367">
        <f t="shared" si="0"/>
        <v>60</v>
      </c>
      <c r="E170" s="368">
        <f t="shared" si="1"/>
        <v>38</v>
      </c>
      <c r="F170" s="368">
        <f t="shared" si="2"/>
        <v>0</v>
      </c>
      <c r="G170" s="368">
        <f t="shared" si="3"/>
        <v>0</v>
      </c>
      <c r="H170" s="368">
        <f t="shared" si="4"/>
        <v>0</v>
      </c>
      <c r="I170" s="368">
        <f t="shared" si="5"/>
        <v>0</v>
      </c>
      <c r="J170" s="368">
        <f t="shared" si="6"/>
        <v>0</v>
      </c>
      <c r="K170" s="368">
        <f t="shared" si="7"/>
        <v>0</v>
      </c>
      <c r="L170" s="368">
        <f t="shared" si="8"/>
        <v>0</v>
      </c>
      <c r="M170" s="369">
        <f t="shared" si="9"/>
        <v>0</v>
      </c>
      <c r="N170" s="370">
        <f t="shared" si="10"/>
        <v>98</v>
      </c>
      <c r="O170" s="468"/>
      <c r="P170" s="372">
        <f t="shared" si="17"/>
        <v>98</v>
      </c>
      <c r="Q170" s="373">
        <f t="shared" si="18"/>
        <v>68</v>
      </c>
      <c r="R170" s="414">
        <v>0</v>
      </c>
      <c r="S170" s="414">
        <v>0</v>
      </c>
      <c r="T170" s="414">
        <v>0</v>
      </c>
      <c r="U170" s="414">
        <v>0</v>
      </c>
      <c r="V170" s="414">
        <v>0</v>
      </c>
      <c r="W170" s="414">
        <v>0</v>
      </c>
      <c r="X170" s="414">
        <v>0</v>
      </c>
      <c r="Y170" s="414">
        <v>0</v>
      </c>
      <c r="Z170" s="113">
        <v>0</v>
      </c>
      <c r="AA170" s="471">
        <v>38</v>
      </c>
      <c r="AB170" s="114"/>
      <c r="AC170" s="472">
        <v>0</v>
      </c>
      <c r="AD170" s="124">
        <v>0</v>
      </c>
      <c r="AE170" s="414">
        <v>0</v>
      </c>
      <c r="AF170" s="470">
        <v>60</v>
      </c>
      <c r="AG170" s="414"/>
      <c r="AH170" s="124">
        <v>0</v>
      </c>
      <c r="AI170" s="124">
        <v>0</v>
      </c>
    </row>
    <row r="171" spans="1:35" ht="24" customHeight="1" x14ac:dyDescent="0.3">
      <c r="A171" s="379" t="s">
        <v>2912</v>
      </c>
      <c r="B171" s="365" t="s">
        <v>2913</v>
      </c>
      <c r="C171" s="456" t="s">
        <v>1098</v>
      </c>
      <c r="D171" s="367">
        <f t="shared" si="0"/>
        <v>0</v>
      </c>
      <c r="E171" s="368">
        <f t="shared" si="1"/>
        <v>0</v>
      </c>
      <c r="F171" s="368">
        <f t="shared" si="2"/>
        <v>0</v>
      </c>
      <c r="G171" s="368">
        <f t="shared" si="3"/>
        <v>0</v>
      </c>
      <c r="H171" s="368">
        <f t="shared" si="4"/>
        <v>0</v>
      </c>
      <c r="I171" s="368">
        <f t="shared" si="5"/>
        <v>0</v>
      </c>
      <c r="J171" s="368">
        <f t="shared" si="6"/>
        <v>0</v>
      </c>
      <c r="K171" s="368">
        <f t="shared" si="7"/>
        <v>0</v>
      </c>
      <c r="L171" s="368">
        <f t="shared" si="8"/>
        <v>0</v>
      </c>
      <c r="M171" s="369">
        <f t="shared" si="9"/>
        <v>0</v>
      </c>
      <c r="N171" s="370">
        <f t="shared" si="10"/>
        <v>0</v>
      </c>
      <c r="O171" s="468"/>
      <c r="P171" s="372">
        <f t="shared" si="17"/>
        <v>0</v>
      </c>
      <c r="Q171" s="373" t="str">
        <f t="shared" si="18"/>
        <v/>
      </c>
      <c r="R171" s="390">
        <v>0</v>
      </c>
      <c r="S171" s="414">
        <v>0</v>
      </c>
      <c r="T171" s="414">
        <v>0</v>
      </c>
      <c r="U171" s="414">
        <v>0</v>
      </c>
      <c r="V171" s="414">
        <v>0</v>
      </c>
      <c r="W171" s="414">
        <v>0</v>
      </c>
      <c r="X171" s="414">
        <v>0</v>
      </c>
      <c r="Y171" s="414">
        <v>0</v>
      </c>
      <c r="Z171" s="113">
        <v>0</v>
      </c>
      <c r="AA171" s="114">
        <v>0</v>
      </c>
      <c r="AB171" s="471"/>
      <c r="AC171" s="469">
        <v>0</v>
      </c>
      <c r="AD171" s="124">
        <v>0</v>
      </c>
      <c r="AE171" s="414">
        <v>0</v>
      </c>
      <c r="AF171" s="470"/>
      <c r="AG171" s="414"/>
      <c r="AH171" s="124">
        <v>0</v>
      </c>
      <c r="AI171" s="124">
        <v>0</v>
      </c>
    </row>
    <row r="172" spans="1:35" ht="24" customHeight="1" x14ac:dyDescent="0.3">
      <c r="A172" s="379" t="s">
        <v>2914</v>
      </c>
      <c r="B172" s="365" t="s">
        <v>2915</v>
      </c>
      <c r="C172" s="456" t="s">
        <v>379</v>
      </c>
      <c r="D172" s="367">
        <f t="shared" si="0"/>
        <v>0</v>
      </c>
      <c r="E172" s="368">
        <f t="shared" si="1"/>
        <v>0</v>
      </c>
      <c r="F172" s="368">
        <f t="shared" si="2"/>
        <v>0</v>
      </c>
      <c r="G172" s="368">
        <f t="shared" si="3"/>
        <v>0</v>
      </c>
      <c r="H172" s="368">
        <f t="shared" si="4"/>
        <v>0</v>
      </c>
      <c r="I172" s="368">
        <f t="shared" si="5"/>
        <v>0</v>
      </c>
      <c r="J172" s="368">
        <f t="shared" si="6"/>
        <v>0</v>
      </c>
      <c r="K172" s="368">
        <f t="shared" si="7"/>
        <v>0</v>
      </c>
      <c r="L172" s="368">
        <f t="shared" si="8"/>
        <v>0</v>
      </c>
      <c r="M172" s="369">
        <f t="shared" si="9"/>
        <v>0</v>
      </c>
      <c r="N172" s="370">
        <f t="shared" si="10"/>
        <v>0</v>
      </c>
      <c r="O172" s="468"/>
      <c r="P172" s="372">
        <f t="shared" si="17"/>
        <v>0</v>
      </c>
      <c r="Q172" s="373" t="str">
        <f t="shared" si="18"/>
        <v/>
      </c>
      <c r="R172" s="414">
        <v>0</v>
      </c>
      <c r="S172" s="414">
        <v>0</v>
      </c>
      <c r="T172" s="414">
        <v>0</v>
      </c>
      <c r="U172" s="414">
        <v>0</v>
      </c>
      <c r="V172" s="414">
        <v>0</v>
      </c>
      <c r="W172" s="414">
        <v>0</v>
      </c>
      <c r="X172" s="414">
        <v>0</v>
      </c>
      <c r="Y172" s="414">
        <v>0</v>
      </c>
      <c r="Z172" s="113">
        <v>0</v>
      </c>
      <c r="AA172" s="114">
        <v>0</v>
      </c>
      <c r="AB172" s="471"/>
      <c r="AC172" s="469">
        <v>0</v>
      </c>
      <c r="AD172" s="124">
        <v>0</v>
      </c>
      <c r="AE172" s="414">
        <v>0</v>
      </c>
      <c r="AF172" s="473"/>
      <c r="AG172" s="390"/>
      <c r="AH172" s="124">
        <v>0</v>
      </c>
      <c r="AI172" s="124">
        <v>0</v>
      </c>
    </row>
    <row r="173" spans="1:35" ht="24" customHeight="1" x14ac:dyDescent="0.3">
      <c r="A173" s="379" t="s">
        <v>2918</v>
      </c>
      <c r="B173" s="365" t="s">
        <v>2919</v>
      </c>
      <c r="C173" s="456" t="s">
        <v>174</v>
      </c>
      <c r="D173" s="367">
        <f t="shared" si="0"/>
        <v>30</v>
      </c>
      <c r="E173" s="368">
        <f t="shared" si="1"/>
        <v>0</v>
      </c>
      <c r="F173" s="368">
        <f t="shared" si="2"/>
        <v>0</v>
      </c>
      <c r="G173" s="368">
        <f t="shared" si="3"/>
        <v>0</v>
      </c>
      <c r="H173" s="368">
        <f t="shared" si="4"/>
        <v>0</v>
      </c>
      <c r="I173" s="368">
        <f t="shared" si="5"/>
        <v>0</v>
      </c>
      <c r="J173" s="368">
        <f t="shared" si="6"/>
        <v>0</v>
      </c>
      <c r="K173" s="368">
        <f t="shared" si="7"/>
        <v>0</v>
      </c>
      <c r="L173" s="368">
        <f t="shared" si="8"/>
        <v>0</v>
      </c>
      <c r="M173" s="369">
        <f t="shared" si="9"/>
        <v>0</v>
      </c>
      <c r="N173" s="370">
        <f t="shared" si="10"/>
        <v>30</v>
      </c>
      <c r="O173" s="468"/>
      <c r="P173" s="372">
        <f t="shared" si="17"/>
        <v>30</v>
      </c>
      <c r="Q173" s="373">
        <f t="shared" si="18"/>
        <v>133</v>
      </c>
      <c r="R173" s="414">
        <v>0</v>
      </c>
      <c r="S173" s="414">
        <v>0</v>
      </c>
      <c r="T173" s="414">
        <v>0</v>
      </c>
      <c r="U173" s="414">
        <v>0</v>
      </c>
      <c r="V173" s="414">
        <v>0</v>
      </c>
      <c r="W173" s="414">
        <v>0</v>
      </c>
      <c r="X173" s="414">
        <v>0</v>
      </c>
      <c r="Y173" s="414">
        <v>0</v>
      </c>
      <c r="Z173" s="113">
        <v>0</v>
      </c>
      <c r="AA173" s="114">
        <v>0</v>
      </c>
      <c r="AB173" s="114"/>
      <c r="AC173" s="469">
        <v>0</v>
      </c>
      <c r="AD173" s="389">
        <v>0</v>
      </c>
      <c r="AE173" s="414">
        <v>0</v>
      </c>
      <c r="AF173" s="470">
        <v>30</v>
      </c>
      <c r="AG173" s="414"/>
      <c r="AH173" s="124">
        <v>0</v>
      </c>
      <c r="AI173" s="124">
        <v>0</v>
      </c>
    </row>
    <row r="174" spans="1:35" ht="24" customHeight="1" x14ac:dyDescent="0.3">
      <c r="A174" s="364" t="s">
        <v>2922</v>
      </c>
      <c r="B174" s="365" t="s">
        <v>2923</v>
      </c>
      <c r="C174" s="456" t="s">
        <v>429</v>
      </c>
      <c r="D174" s="367">
        <f t="shared" si="0"/>
        <v>0</v>
      </c>
      <c r="E174" s="368">
        <f t="shared" si="1"/>
        <v>0</v>
      </c>
      <c r="F174" s="368">
        <f t="shared" si="2"/>
        <v>0</v>
      </c>
      <c r="G174" s="368">
        <f t="shared" si="3"/>
        <v>0</v>
      </c>
      <c r="H174" s="368">
        <f t="shared" si="4"/>
        <v>0</v>
      </c>
      <c r="I174" s="368">
        <f t="shared" si="5"/>
        <v>0</v>
      </c>
      <c r="J174" s="368">
        <f t="shared" si="6"/>
        <v>0</v>
      </c>
      <c r="K174" s="368">
        <f t="shared" si="7"/>
        <v>0</v>
      </c>
      <c r="L174" s="368">
        <f t="shared" si="8"/>
        <v>0</v>
      </c>
      <c r="M174" s="369">
        <f t="shared" si="9"/>
        <v>0</v>
      </c>
      <c r="N174" s="370">
        <f t="shared" si="10"/>
        <v>0</v>
      </c>
      <c r="O174" s="468"/>
      <c r="P174" s="372">
        <f t="shared" si="17"/>
        <v>0</v>
      </c>
      <c r="Q174" s="373" t="str">
        <f t="shared" si="18"/>
        <v/>
      </c>
      <c r="R174" s="390">
        <v>0</v>
      </c>
      <c r="S174" s="414">
        <v>0</v>
      </c>
      <c r="T174" s="414">
        <v>0</v>
      </c>
      <c r="U174" s="414">
        <v>0</v>
      </c>
      <c r="V174" s="414">
        <v>0</v>
      </c>
      <c r="W174" s="414">
        <v>0</v>
      </c>
      <c r="X174" s="414">
        <v>0</v>
      </c>
      <c r="Y174" s="414">
        <v>0</v>
      </c>
      <c r="Z174" s="385">
        <v>0</v>
      </c>
      <c r="AA174" s="114">
        <v>0</v>
      </c>
      <c r="AB174" s="114"/>
      <c r="AC174" s="469">
        <v>0</v>
      </c>
      <c r="AD174" s="124">
        <v>0</v>
      </c>
      <c r="AE174" s="414">
        <v>0</v>
      </c>
      <c r="AF174" s="470"/>
      <c r="AG174" s="414"/>
      <c r="AH174" s="124">
        <v>0</v>
      </c>
      <c r="AI174" s="124">
        <v>0</v>
      </c>
    </row>
    <row r="175" spans="1:35" ht="24" customHeight="1" x14ac:dyDescent="0.3">
      <c r="A175" s="379" t="s">
        <v>2927</v>
      </c>
      <c r="B175" s="365" t="s">
        <v>2928</v>
      </c>
      <c r="C175" s="456" t="s">
        <v>2929</v>
      </c>
      <c r="D175" s="367">
        <f t="shared" si="0"/>
        <v>0</v>
      </c>
      <c r="E175" s="368">
        <f t="shared" si="1"/>
        <v>0</v>
      </c>
      <c r="F175" s="368">
        <f t="shared" si="2"/>
        <v>0</v>
      </c>
      <c r="G175" s="368">
        <f t="shared" si="3"/>
        <v>0</v>
      </c>
      <c r="H175" s="368">
        <f t="shared" si="4"/>
        <v>0</v>
      </c>
      <c r="I175" s="368">
        <f t="shared" si="5"/>
        <v>0</v>
      </c>
      <c r="J175" s="368">
        <f t="shared" si="6"/>
        <v>0</v>
      </c>
      <c r="K175" s="368">
        <f t="shared" si="7"/>
        <v>0</v>
      </c>
      <c r="L175" s="368">
        <f t="shared" si="8"/>
        <v>0</v>
      </c>
      <c r="M175" s="369">
        <f t="shared" si="9"/>
        <v>0</v>
      </c>
      <c r="N175" s="370">
        <f t="shared" si="10"/>
        <v>0</v>
      </c>
      <c r="O175" s="468"/>
      <c r="P175" s="372">
        <f t="shared" si="17"/>
        <v>0</v>
      </c>
      <c r="Q175" s="373" t="str">
        <f t="shared" si="18"/>
        <v/>
      </c>
      <c r="R175" s="414">
        <v>0</v>
      </c>
      <c r="S175" s="414">
        <v>0</v>
      </c>
      <c r="T175" s="414">
        <v>0</v>
      </c>
      <c r="U175" s="414">
        <v>0</v>
      </c>
      <c r="V175" s="414">
        <v>0</v>
      </c>
      <c r="W175" s="414">
        <v>0</v>
      </c>
      <c r="X175" s="414">
        <v>0</v>
      </c>
      <c r="Y175" s="414">
        <v>0</v>
      </c>
      <c r="Z175" s="385">
        <v>0</v>
      </c>
      <c r="AA175" s="471">
        <v>0</v>
      </c>
      <c r="AB175" s="114"/>
      <c r="AC175" s="469">
        <v>0</v>
      </c>
      <c r="AD175" s="124">
        <v>0</v>
      </c>
      <c r="AE175" s="414">
        <v>0</v>
      </c>
      <c r="AF175" s="470"/>
      <c r="AG175" s="414"/>
      <c r="AH175" s="124">
        <v>0</v>
      </c>
      <c r="AI175" s="124">
        <v>0</v>
      </c>
    </row>
    <row r="176" spans="1:35" ht="24" customHeight="1" x14ac:dyDescent="0.3">
      <c r="A176" s="379" t="s">
        <v>2934</v>
      </c>
      <c r="B176" s="365" t="s">
        <v>2935</v>
      </c>
      <c r="C176" s="456" t="s">
        <v>1937</v>
      </c>
      <c r="D176" s="367">
        <f t="shared" si="0"/>
        <v>0</v>
      </c>
      <c r="E176" s="368">
        <f t="shared" si="1"/>
        <v>0</v>
      </c>
      <c r="F176" s="368">
        <f t="shared" si="2"/>
        <v>0</v>
      </c>
      <c r="G176" s="368">
        <f t="shared" si="3"/>
        <v>0</v>
      </c>
      <c r="H176" s="368">
        <f t="shared" si="4"/>
        <v>0</v>
      </c>
      <c r="I176" s="368">
        <f t="shared" si="5"/>
        <v>0</v>
      </c>
      <c r="J176" s="368">
        <f t="shared" si="6"/>
        <v>0</v>
      </c>
      <c r="K176" s="368">
        <f t="shared" si="7"/>
        <v>0</v>
      </c>
      <c r="L176" s="368">
        <f t="shared" si="8"/>
        <v>0</v>
      </c>
      <c r="M176" s="369">
        <f t="shared" si="9"/>
        <v>0</v>
      </c>
      <c r="N176" s="370">
        <f t="shared" si="10"/>
        <v>0</v>
      </c>
      <c r="O176" s="468"/>
      <c r="P176" s="372">
        <f t="shared" si="17"/>
        <v>0</v>
      </c>
      <c r="Q176" s="373" t="str">
        <f t="shared" si="18"/>
        <v/>
      </c>
      <c r="R176" s="414">
        <v>0</v>
      </c>
      <c r="S176" s="414">
        <v>0</v>
      </c>
      <c r="T176" s="414">
        <v>0</v>
      </c>
      <c r="U176" s="414">
        <v>0</v>
      </c>
      <c r="V176" s="414">
        <v>0</v>
      </c>
      <c r="W176" s="414">
        <v>0</v>
      </c>
      <c r="X176" s="414">
        <v>0</v>
      </c>
      <c r="Y176" s="414">
        <v>0</v>
      </c>
      <c r="Z176" s="113">
        <v>0</v>
      </c>
      <c r="AA176" s="114">
        <v>0</v>
      </c>
      <c r="AB176" s="114"/>
      <c r="AC176" s="469">
        <v>0</v>
      </c>
      <c r="AD176" s="124">
        <v>0</v>
      </c>
      <c r="AE176" s="414">
        <v>0</v>
      </c>
      <c r="AF176" s="470"/>
      <c r="AG176" s="414"/>
      <c r="AH176" s="124">
        <v>0</v>
      </c>
      <c r="AI176" s="124">
        <v>0</v>
      </c>
    </row>
    <row r="177" spans="1:35" ht="24" customHeight="1" x14ac:dyDescent="0.3">
      <c r="A177" s="364" t="s">
        <v>2938</v>
      </c>
      <c r="B177" s="365" t="s">
        <v>2939</v>
      </c>
      <c r="C177" s="456" t="s">
        <v>266</v>
      </c>
      <c r="D177" s="367">
        <f t="shared" si="0"/>
        <v>0</v>
      </c>
      <c r="E177" s="368">
        <f t="shared" si="1"/>
        <v>0</v>
      </c>
      <c r="F177" s="368">
        <f t="shared" si="2"/>
        <v>0</v>
      </c>
      <c r="G177" s="368">
        <f t="shared" si="3"/>
        <v>0</v>
      </c>
      <c r="H177" s="368">
        <f t="shared" si="4"/>
        <v>0</v>
      </c>
      <c r="I177" s="368">
        <f t="shared" si="5"/>
        <v>0</v>
      </c>
      <c r="J177" s="368">
        <f t="shared" si="6"/>
        <v>0</v>
      </c>
      <c r="K177" s="368">
        <f t="shared" si="7"/>
        <v>0</v>
      </c>
      <c r="L177" s="368">
        <f t="shared" si="8"/>
        <v>0</v>
      </c>
      <c r="M177" s="369">
        <f t="shared" si="9"/>
        <v>0</v>
      </c>
      <c r="N177" s="370">
        <f t="shared" si="10"/>
        <v>0</v>
      </c>
      <c r="O177" s="468"/>
      <c r="P177" s="372">
        <f t="shared" si="17"/>
        <v>0</v>
      </c>
      <c r="Q177" s="373" t="str">
        <f t="shared" si="18"/>
        <v/>
      </c>
      <c r="R177" s="414">
        <v>0</v>
      </c>
      <c r="S177" s="414">
        <v>0</v>
      </c>
      <c r="T177" s="414">
        <v>0</v>
      </c>
      <c r="U177" s="414">
        <v>0</v>
      </c>
      <c r="V177" s="414">
        <v>0</v>
      </c>
      <c r="W177" s="414">
        <v>0</v>
      </c>
      <c r="X177" s="414">
        <v>0</v>
      </c>
      <c r="Y177" s="414">
        <v>0</v>
      </c>
      <c r="Z177" s="113">
        <v>0</v>
      </c>
      <c r="AA177" s="114">
        <v>0</v>
      </c>
      <c r="AB177" s="471"/>
      <c r="AC177" s="469">
        <v>0</v>
      </c>
      <c r="AD177" s="124">
        <v>0</v>
      </c>
      <c r="AE177" s="390">
        <v>0</v>
      </c>
      <c r="AF177" s="470"/>
      <c r="AG177" s="414"/>
      <c r="AH177" s="124">
        <v>0</v>
      </c>
      <c r="AI177" s="124">
        <v>0</v>
      </c>
    </row>
    <row r="178" spans="1:35" ht="24" customHeight="1" x14ac:dyDescent="0.3">
      <c r="A178" s="379" t="s">
        <v>2943</v>
      </c>
      <c r="B178" s="510" t="s">
        <v>2944</v>
      </c>
      <c r="C178" s="456" t="s">
        <v>2736</v>
      </c>
      <c r="D178" s="367">
        <f t="shared" si="0"/>
        <v>0</v>
      </c>
      <c r="E178" s="368">
        <f t="shared" si="1"/>
        <v>0</v>
      </c>
      <c r="F178" s="368">
        <f t="shared" si="2"/>
        <v>0</v>
      </c>
      <c r="G178" s="368">
        <f t="shared" si="3"/>
        <v>0</v>
      </c>
      <c r="H178" s="368">
        <f t="shared" si="4"/>
        <v>0</v>
      </c>
      <c r="I178" s="368">
        <f t="shared" si="5"/>
        <v>0</v>
      </c>
      <c r="J178" s="368">
        <f t="shared" si="6"/>
        <v>0</v>
      </c>
      <c r="K178" s="368">
        <f t="shared" si="7"/>
        <v>0</v>
      </c>
      <c r="L178" s="368">
        <f t="shared" si="8"/>
        <v>0</v>
      </c>
      <c r="M178" s="369">
        <f t="shared" si="9"/>
        <v>0</v>
      </c>
      <c r="N178" s="370">
        <f t="shared" si="10"/>
        <v>0</v>
      </c>
      <c r="O178" s="468"/>
      <c r="P178" s="372">
        <f t="shared" si="17"/>
        <v>0</v>
      </c>
      <c r="Q178" s="373" t="str">
        <f t="shared" si="18"/>
        <v/>
      </c>
      <c r="R178" s="414">
        <v>0</v>
      </c>
      <c r="S178" s="414">
        <v>0</v>
      </c>
      <c r="T178" s="414">
        <v>0</v>
      </c>
      <c r="U178" s="414">
        <v>0</v>
      </c>
      <c r="V178" s="414">
        <v>0</v>
      </c>
      <c r="W178" s="414">
        <v>0</v>
      </c>
      <c r="X178" s="414">
        <v>0</v>
      </c>
      <c r="Y178" s="414">
        <v>0</v>
      </c>
      <c r="Z178" s="113">
        <v>0</v>
      </c>
      <c r="AA178" s="471">
        <v>0</v>
      </c>
      <c r="AB178" s="114"/>
      <c r="AC178" s="469">
        <v>0</v>
      </c>
      <c r="AD178" s="124">
        <v>0</v>
      </c>
      <c r="AE178" s="414">
        <v>0</v>
      </c>
      <c r="AF178" s="473"/>
      <c r="AG178" s="390"/>
      <c r="AH178" s="124">
        <v>0</v>
      </c>
      <c r="AI178" s="124">
        <v>0</v>
      </c>
    </row>
    <row r="179" spans="1:35" ht="24" customHeight="1" x14ac:dyDescent="0.3">
      <c r="A179" s="379" t="s">
        <v>2947</v>
      </c>
      <c r="B179" s="365" t="s">
        <v>2948</v>
      </c>
      <c r="C179" s="456" t="s">
        <v>174</v>
      </c>
      <c r="D179" s="367">
        <f t="shared" si="0"/>
        <v>0</v>
      </c>
      <c r="E179" s="368">
        <f t="shared" si="1"/>
        <v>0</v>
      </c>
      <c r="F179" s="368">
        <f t="shared" si="2"/>
        <v>0</v>
      </c>
      <c r="G179" s="368">
        <f t="shared" si="3"/>
        <v>0</v>
      </c>
      <c r="H179" s="368">
        <f t="shared" si="4"/>
        <v>0</v>
      </c>
      <c r="I179" s="368">
        <f t="shared" si="5"/>
        <v>0</v>
      </c>
      <c r="J179" s="368">
        <f t="shared" si="6"/>
        <v>0</v>
      </c>
      <c r="K179" s="368">
        <f t="shared" si="7"/>
        <v>0</v>
      </c>
      <c r="L179" s="368">
        <f t="shared" si="8"/>
        <v>0</v>
      </c>
      <c r="M179" s="369">
        <f t="shared" si="9"/>
        <v>0</v>
      </c>
      <c r="N179" s="370">
        <f t="shared" si="10"/>
        <v>0</v>
      </c>
      <c r="O179" s="468"/>
      <c r="P179" s="372">
        <f t="shared" si="17"/>
        <v>0</v>
      </c>
      <c r="Q179" s="373" t="str">
        <f t="shared" si="18"/>
        <v/>
      </c>
      <c r="R179" s="390">
        <v>0</v>
      </c>
      <c r="S179" s="414">
        <v>0</v>
      </c>
      <c r="T179" s="414">
        <v>0</v>
      </c>
      <c r="U179" s="414">
        <v>0</v>
      </c>
      <c r="V179" s="414">
        <v>0</v>
      </c>
      <c r="W179" s="414">
        <v>0</v>
      </c>
      <c r="X179" s="414">
        <v>0</v>
      </c>
      <c r="Y179" s="414">
        <v>0</v>
      </c>
      <c r="Z179" s="385">
        <v>0</v>
      </c>
      <c r="AA179" s="114">
        <v>0</v>
      </c>
      <c r="AB179" s="114"/>
      <c r="AC179" s="469">
        <v>0</v>
      </c>
      <c r="AD179" s="389">
        <v>0</v>
      </c>
      <c r="AE179" s="414">
        <v>0</v>
      </c>
      <c r="AF179" s="470"/>
      <c r="AG179" s="414"/>
      <c r="AH179" s="124">
        <v>0</v>
      </c>
      <c r="AI179" s="124">
        <v>0</v>
      </c>
    </row>
    <row r="180" spans="1:35" ht="24" customHeight="1" x14ac:dyDescent="0.3">
      <c r="A180" s="379" t="s">
        <v>2951</v>
      </c>
      <c r="B180" s="365" t="s">
        <v>2952</v>
      </c>
      <c r="C180" s="456" t="s">
        <v>338</v>
      </c>
      <c r="D180" s="367">
        <f t="shared" si="0"/>
        <v>0</v>
      </c>
      <c r="E180" s="368">
        <f t="shared" si="1"/>
        <v>0</v>
      </c>
      <c r="F180" s="368">
        <f t="shared" si="2"/>
        <v>0</v>
      </c>
      <c r="G180" s="368">
        <f t="shared" si="3"/>
        <v>0</v>
      </c>
      <c r="H180" s="368">
        <f t="shared" si="4"/>
        <v>0</v>
      </c>
      <c r="I180" s="368">
        <f t="shared" si="5"/>
        <v>0</v>
      </c>
      <c r="J180" s="368">
        <f t="shared" si="6"/>
        <v>0</v>
      </c>
      <c r="K180" s="368">
        <f t="shared" si="7"/>
        <v>0</v>
      </c>
      <c r="L180" s="368">
        <f t="shared" si="8"/>
        <v>0</v>
      </c>
      <c r="M180" s="369">
        <f t="shared" si="9"/>
        <v>0</v>
      </c>
      <c r="N180" s="370">
        <f t="shared" si="10"/>
        <v>0</v>
      </c>
      <c r="O180" s="468"/>
      <c r="P180" s="372">
        <f t="shared" si="17"/>
        <v>0</v>
      </c>
      <c r="Q180" s="373" t="str">
        <f t="shared" si="18"/>
        <v/>
      </c>
      <c r="R180" s="414">
        <v>0</v>
      </c>
      <c r="S180" s="414">
        <v>0</v>
      </c>
      <c r="T180" s="414">
        <v>0</v>
      </c>
      <c r="U180" s="414">
        <v>0</v>
      </c>
      <c r="V180" s="414">
        <v>0</v>
      </c>
      <c r="W180" s="414">
        <v>0</v>
      </c>
      <c r="X180" s="414">
        <v>0</v>
      </c>
      <c r="Y180" s="414">
        <v>0</v>
      </c>
      <c r="Z180" s="113">
        <v>0</v>
      </c>
      <c r="AA180" s="114">
        <v>0</v>
      </c>
      <c r="AB180" s="114"/>
      <c r="AC180" s="469">
        <v>0</v>
      </c>
      <c r="AD180" s="124">
        <v>0</v>
      </c>
      <c r="AE180" s="414">
        <v>0</v>
      </c>
      <c r="AF180" s="470"/>
      <c r="AG180" s="414"/>
      <c r="AH180" s="124">
        <v>0</v>
      </c>
      <c r="AI180" s="124">
        <v>0</v>
      </c>
    </row>
    <row r="181" spans="1:35" ht="24" customHeight="1" x14ac:dyDescent="0.3">
      <c r="A181" s="364" t="s">
        <v>2953</v>
      </c>
      <c r="B181" s="365" t="s">
        <v>2954</v>
      </c>
      <c r="C181" s="456" t="s">
        <v>569</v>
      </c>
      <c r="D181" s="367">
        <f t="shared" si="0"/>
        <v>0</v>
      </c>
      <c r="E181" s="368">
        <f t="shared" si="1"/>
        <v>0</v>
      </c>
      <c r="F181" s="368">
        <f t="shared" si="2"/>
        <v>0</v>
      </c>
      <c r="G181" s="368">
        <f t="shared" si="3"/>
        <v>0</v>
      </c>
      <c r="H181" s="368">
        <f t="shared" si="4"/>
        <v>0</v>
      </c>
      <c r="I181" s="368">
        <f t="shared" si="5"/>
        <v>0</v>
      </c>
      <c r="J181" s="368">
        <f t="shared" si="6"/>
        <v>0</v>
      </c>
      <c r="K181" s="368">
        <f t="shared" si="7"/>
        <v>0</v>
      </c>
      <c r="L181" s="368">
        <f t="shared" si="8"/>
        <v>0</v>
      </c>
      <c r="M181" s="369">
        <f t="shared" si="9"/>
        <v>0</v>
      </c>
      <c r="N181" s="370">
        <f t="shared" si="10"/>
        <v>0</v>
      </c>
      <c r="O181" s="468"/>
      <c r="P181" s="372">
        <f t="shared" si="17"/>
        <v>0</v>
      </c>
      <c r="Q181" s="373" t="str">
        <f t="shared" si="18"/>
        <v/>
      </c>
      <c r="R181" s="414">
        <v>0</v>
      </c>
      <c r="S181" s="414">
        <v>0</v>
      </c>
      <c r="T181" s="414">
        <v>0</v>
      </c>
      <c r="U181" s="414">
        <v>0</v>
      </c>
      <c r="V181" s="414">
        <v>0</v>
      </c>
      <c r="W181" s="414">
        <v>0</v>
      </c>
      <c r="X181" s="414">
        <v>0</v>
      </c>
      <c r="Y181" s="414">
        <v>0</v>
      </c>
      <c r="Z181" s="113">
        <v>0</v>
      </c>
      <c r="AA181" s="114">
        <v>0</v>
      </c>
      <c r="AB181" s="471"/>
      <c r="AC181" s="469">
        <v>0</v>
      </c>
      <c r="AD181" s="124">
        <v>0</v>
      </c>
      <c r="AE181" s="414">
        <v>0</v>
      </c>
      <c r="AF181" s="470"/>
      <c r="AG181" s="414"/>
      <c r="AH181" s="389">
        <v>0</v>
      </c>
      <c r="AI181" s="389">
        <v>0</v>
      </c>
    </row>
    <row r="182" spans="1:35" ht="24" customHeight="1" x14ac:dyDescent="0.3">
      <c r="A182" s="364">
        <v>910517</v>
      </c>
      <c r="B182" s="365" t="s">
        <v>2957</v>
      </c>
      <c r="C182" s="456" t="s">
        <v>1937</v>
      </c>
      <c r="D182" s="367">
        <f t="shared" si="0"/>
        <v>25</v>
      </c>
      <c r="E182" s="368">
        <f t="shared" si="1"/>
        <v>0</v>
      </c>
      <c r="F182" s="368">
        <f t="shared" si="2"/>
        <v>0</v>
      </c>
      <c r="G182" s="368">
        <f t="shared" si="3"/>
        <v>0</v>
      </c>
      <c r="H182" s="368">
        <f t="shared" si="4"/>
        <v>0</v>
      </c>
      <c r="I182" s="368">
        <f t="shared" si="5"/>
        <v>0</v>
      </c>
      <c r="J182" s="368">
        <f t="shared" si="6"/>
        <v>0</v>
      </c>
      <c r="K182" s="368">
        <f t="shared" si="7"/>
        <v>0</v>
      </c>
      <c r="L182" s="368">
        <f t="shared" si="8"/>
        <v>0</v>
      </c>
      <c r="M182" s="369">
        <f t="shared" si="9"/>
        <v>0</v>
      </c>
      <c r="N182" s="370">
        <f t="shared" si="10"/>
        <v>25</v>
      </c>
      <c r="O182" s="468"/>
      <c r="P182" s="372">
        <f t="shared" si="17"/>
        <v>25</v>
      </c>
      <c r="Q182" s="373">
        <f t="shared" si="18"/>
        <v>138</v>
      </c>
      <c r="R182" s="414">
        <v>0</v>
      </c>
      <c r="S182" s="414">
        <v>0</v>
      </c>
      <c r="T182" s="414">
        <v>0</v>
      </c>
      <c r="U182" s="414">
        <v>0</v>
      </c>
      <c r="V182" s="414">
        <v>0</v>
      </c>
      <c r="W182" s="414">
        <v>0</v>
      </c>
      <c r="X182" s="414">
        <v>0</v>
      </c>
      <c r="Y182" s="414">
        <v>0</v>
      </c>
      <c r="Z182" s="113">
        <v>0</v>
      </c>
      <c r="AA182" s="114">
        <v>0</v>
      </c>
      <c r="AB182" s="114"/>
      <c r="AC182" s="469">
        <v>0</v>
      </c>
      <c r="AD182" s="124">
        <v>0</v>
      </c>
      <c r="AE182" s="414">
        <v>0</v>
      </c>
      <c r="AF182" s="470">
        <v>25</v>
      </c>
      <c r="AG182" s="414"/>
      <c r="AH182" s="124">
        <v>0</v>
      </c>
      <c r="AI182" s="124">
        <v>0</v>
      </c>
    </row>
    <row r="183" spans="1:35" ht="24" customHeight="1" x14ac:dyDescent="0.3">
      <c r="A183" s="379" t="s">
        <v>2958</v>
      </c>
      <c r="B183" s="365" t="s">
        <v>2959</v>
      </c>
      <c r="C183" s="456" t="s">
        <v>1937</v>
      </c>
      <c r="D183" s="367">
        <f t="shared" si="0"/>
        <v>0</v>
      </c>
      <c r="E183" s="368">
        <f t="shared" si="1"/>
        <v>0</v>
      </c>
      <c r="F183" s="368">
        <f t="shared" si="2"/>
        <v>0</v>
      </c>
      <c r="G183" s="368">
        <f t="shared" si="3"/>
        <v>0</v>
      </c>
      <c r="H183" s="368">
        <f t="shared" si="4"/>
        <v>0</v>
      </c>
      <c r="I183" s="368">
        <f t="shared" si="5"/>
        <v>0</v>
      </c>
      <c r="J183" s="368">
        <f t="shared" si="6"/>
        <v>0</v>
      </c>
      <c r="K183" s="368">
        <f t="shared" si="7"/>
        <v>0</v>
      </c>
      <c r="L183" s="368">
        <f t="shared" si="8"/>
        <v>0</v>
      </c>
      <c r="M183" s="369">
        <f t="shared" si="9"/>
        <v>0</v>
      </c>
      <c r="N183" s="370">
        <f t="shared" si="10"/>
        <v>0</v>
      </c>
      <c r="O183" s="468"/>
      <c r="P183" s="372">
        <f t="shared" si="17"/>
        <v>0</v>
      </c>
      <c r="Q183" s="373" t="str">
        <f t="shared" si="18"/>
        <v/>
      </c>
      <c r="R183" s="414">
        <v>0</v>
      </c>
      <c r="S183" s="414">
        <v>0</v>
      </c>
      <c r="T183" s="414">
        <v>0</v>
      </c>
      <c r="U183" s="414">
        <v>0</v>
      </c>
      <c r="V183" s="414">
        <v>0</v>
      </c>
      <c r="W183" s="414">
        <v>0</v>
      </c>
      <c r="X183" s="414">
        <v>0</v>
      </c>
      <c r="Y183" s="414">
        <v>0</v>
      </c>
      <c r="Z183" s="113">
        <v>0</v>
      </c>
      <c r="AA183" s="471">
        <v>0</v>
      </c>
      <c r="AB183" s="114"/>
      <c r="AC183" s="469">
        <v>0</v>
      </c>
      <c r="AD183" s="124">
        <v>0</v>
      </c>
      <c r="AE183" s="390">
        <v>0</v>
      </c>
      <c r="AF183" s="470"/>
      <c r="AG183" s="414"/>
      <c r="AH183" s="124">
        <v>0</v>
      </c>
      <c r="AI183" s="124">
        <v>0</v>
      </c>
    </row>
    <row r="184" spans="1:35" ht="24" customHeight="1" x14ac:dyDescent="0.3">
      <c r="A184" s="379" t="s">
        <v>2960</v>
      </c>
      <c r="B184" s="365" t="s">
        <v>2961</v>
      </c>
      <c r="C184" s="456" t="s">
        <v>2341</v>
      </c>
      <c r="D184" s="367">
        <f t="shared" si="0"/>
        <v>25</v>
      </c>
      <c r="E184" s="368">
        <f t="shared" si="1"/>
        <v>19</v>
      </c>
      <c r="F184" s="368">
        <f t="shared" si="2"/>
        <v>0</v>
      </c>
      <c r="G184" s="368">
        <f t="shared" si="3"/>
        <v>0</v>
      </c>
      <c r="H184" s="368">
        <f t="shared" si="4"/>
        <v>0</v>
      </c>
      <c r="I184" s="368">
        <f t="shared" si="5"/>
        <v>0</v>
      </c>
      <c r="J184" s="368">
        <f t="shared" si="6"/>
        <v>0</v>
      </c>
      <c r="K184" s="368">
        <f t="shared" si="7"/>
        <v>0</v>
      </c>
      <c r="L184" s="368">
        <f t="shared" si="8"/>
        <v>0</v>
      </c>
      <c r="M184" s="369">
        <f t="shared" si="9"/>
        <v>0</v>
      </c>
      <c r="N184" s="370">
        <f t="shared" si="10"/>
        <v>44</v>
      </c>
      <c r="O184" s="468"/>
      <c r="P184" s="372">
        <f t="shared" si="17"/>
        <v>44</v>
      </c>
      <c r="Q184" s="373">
        <f t="shared" si="18"/>
        <v>109</v>
      </c>
      <c r="R184" s="414">
        <v>0</v>
      </c>
      <c r="S184" s="414">
        <v>0</v>
      </c>
      <c r="T184" s="414">
        <v>0</v>
      </c>
      <c r="U184" s="414">
        <v>0</v>
      </c>
      <c r="V184" s="414">
        <v>0</v>
      </c>
      <c r="W184" s="414">
        <v>0</v>
      </c>
      <c r="X184" s="414">
        <v>0</v>
      </c>
      <c r="Y184" s="414">
        <v>0</v>
      </c>
      <c r="Z184" s="113">
        <v>19</v>
      </c>
      <c r="AA184" s="114">
        <v>0</v>
      </c>
      <c r="AB184" s="114"/>
      <c r="AC184" s="469">
        <v>0</v>
      </c>
      <c r="AD184" s="389">
        <v>0</v>
      </c>
      <c r="AE184" s="414">
        <v>0</v>
      </c>
      <c r="AF184" s="470">
        <v>25</v>
      </c>
      <c r="AG184" s="414"/>
      <c r="AH184" s="124">
        <v>0</v>
      </c>
      <c r="AI184" s="124">
        <v>0</v>
      </c>
    </row>
    <row r="185" spans="1:35" ht="24" customHeight="1" x14ac:dyDescent="0.3">
      <c r="A185" s="379" t="s">
        <v>1249</v>
      </c>
      <c r="B185" s="365" t="s">
        <v>1250</v>
      </c>
      <c r="C185" s="456" t="s">
        <v>133</v>
      </c>
      <c r="D185" s="367">
        <f t="shared" si="0"/>
        <v>12</v>
      </c>
      <c r="E185" s="368">
        <f t="shared" si="1"/>
        <v>0</v>
      </c>
      <c r="F185" s="368">
        <f t="shared" si="2"/>
        <v>0</v>
      </c>
      <c r="G185" s="368">
        <f t="shared" si="3"/>
        <v>0</v>
      </c>
      <c r="H185" s="368">
        <f t="shared" si="4"/>
        <v>0</v>
      </c>
      <c r="I185" s="368">
        <f t="shared" si="5"/>
        <v>0</v>
      </c>
      <c r="J185" s="368">
        <f t="shared" si="6"/>
        <v>0</v>
      </c>
      <c r="K185" s="368">
        <f t="shared" si="7"/>
        <v>0</v>
      </c>
      <c r="L185" s="368">
        <f t="shared" si="8"/>
        <v>0</v>
      </c>
      <c r="M185" s="369">
        <f t="shared" si="9"/>
        <v>0</v>
      </c>
      <c r="N185" s="370">
        <f t="shared" si="10"/>
        <v>12</v>
      </c>
      <c r="O185" s="468"/>
      <c r="P185" s="372">
        <f t="shared" si="17"/>
        <v>12</v>
      </c>
      <c r="Q185" s="373">
        <f t="shared" si="18"/>
        <v>178</v>
      </c>
      <c r="R185" s="414">
        <v>0</v>
      </c>
      <c r="S185" s="414">
        <v>0</v>
      </c>
      <c r="T185" s="414">
        <v>0</v>
      </c>
      <c r="U185" s="414">
        <v>0</v>
      </c>
      <c r="V185" s="414">
        <v>0</v>
      </c>
      <c r="W185" s="414">
        <v>0</v>
      </c>
      <c r="X185" s="414">
        <v>0</v>
      </c>
      <c r="Y185" s="414">
        <v>0</v>
      </c>
      <c r="Z185" s="113">
        <v>0</v>
      </c>
      <c r="AA185" s="114">
        <v>0</v>
      </c>
      <c r="AB185" s="114"/>
      <c r="AC185" s="472">
        <v>0</v>
      </c>
      <c r="AD185" s="124">
        <v>0</v>
      </c>
      <c r="AE185" s="414">
        <v>0</v>
      </c>
      <c r="AF185" s="470"/>
      <c r="AG185" s="414">
        <v>12</v>
      </c>
      <c r="AH185" s="124">
        <v>0</v>
      </c>
      <c r="AI185" s="124">
        <v>0</v>
      </c>
    </row>
    <row r="186" spans="1:35" ht="24" customHeight="1" x14ac:dyDescent="0.3">
      <c r="A186" s="364" t="s">
        <v>2966</v>
      </c>
      <c r="B186" s="365" t="s">
        <v>2967</v>
      </c>
      <c r="C186" s="456" t="s">
        <v>2525</v>
      </c>
      <c r="D186" s="367">
        <f t="shared" si="0"/>
        <v>100</v>
      </c>
      <c r="E186" s="368">
        <f t="shared" si="1"/>
        <v>100</v>
      </c>
      <c r="F186" s="368">
        <f t="shared" si="2"/>
        <v>32</v>
      </c>
      <c r="G186" s="368">
        <f t="shared" si="3"/>
        <v>14</v>
      </c>
      <c r="H186" s="368">
        <f t="shared" si="4"/>
        <v>0</v>
      </c>
      <c r="I186" s="368">
        <f t="shared" si="5"/>
        <v>0</v>
      </c>
      <c r="J186" s="368">
        <f t="shared" si="6"/>
        <v>0</v>
      </c>
      <c r="K186" s="368">
        <f t="shared" si="7"/>
        <v>0</v>
      </c>
      <c r="L186" s="368">
        <f t="shared" si="8"/>
        <v>0</v>
      </c>
      <c r="M186" s="369">
        <f t="shared" si="9"/>
        <v>0</v>
      </c>
      <c r="N186" s="370">
        <f t="shared" si="10"/>
        <v>246</v>
      </c>
      <c r="O186" s="468"/>
      <c r="P186" s="372">
        <f t="shared" si="17"/>
        <v>246</v>
      </c>
      <c r="Q186" s="373">
        <f t="shared" si="18"/>
        <v>26</v>
      </c>
      <c r="R186" s="414">
        <v>0</v>
      </c>
      <c r="S186" s="414">
        <v>0</v>
      </c>
      <c r="T186" s="414">
        <v>0</v>
      </c>
      <c r="U186" s="414">
        <v>0</v>
      </c>
      <c r="V186" s="414">
        <v>0</v>
      </c>
      <c r="W186" s="414">
        <v>0</v>
      </c>
      <c r="X186" s="414">
        <v>0</v>
      </c>
      <c r="Y186" s="414">
        <v>0</v>
      </c>
      <c r="Z186" s="113">
        <v>14</v>
      </c>
      <c r="AA186" s="114">
        <v>0</v>
      </c>
      <c r="AB186" s="114"/>
      <c r="AC186" s="472">
        <v>100</v>
      </c>
      <c r="AD186" s="124">
        <v>100</v>
      </c>
      <c r="AE186" s="414">
        <v>0</v>
      </c>
      <c r="AF186" s="470"/>
      <c r="AG186" s="414">
        <v>32</v>
      </c>
      <c r="AH186" s="124">
        <v>0</v>
      </c>
      <c r="AI186" s="124">
        <v>0</v>
      </c>
    </row>
    <row r="187" spans="1:35" ht="24" customHeight="1" x14ac:dyDescent="0.3">
      <c r="A187" s="379" t="s">
        <v>2969</v>
      </c>
      <c r="B187" s="365" t="s">
        <v>1442</v>
      </c>
      <c r="C187" s="456" t="s">
        <v>133</v>
      </c>
      <c r="D187" s="367">
        <f t="shared" si="0"/>
        <v>0</v>
      </c>
      <c r="E187" s="368">
        <f t="shared" si="1"/>
        <v>0</v>
      </c>
      <c r="F187" s="368">
        <f t="shared" si="2"/>
        <v>0</v>
      </c>
      <c r="G187" s="368">
        <f t="shared" si="3"/>
        <v>0</v>
      </c>
      <c r="H187" s="368">
        <f t="shared" si="4"/>
        <v>0</v>
      </c>
      <c r="I187" s="368">
        <f t="shared" si="5"/>
        <v>0</v>
      </c>
      <c r="J187" s="368">
        <f t="shared" si="6"/>
        <v>0</v>
      </c>
      <c r="K187" s="368">
        <f t="shared" si="7"/>
        <v>0</v>
      </c>
      <c r="L187" s="368">
        <f t="shared" si="8"/>
        <v>0</v>
      </c>
      <c r="M187" s="369">
        <f t="shared" si="9"/>
        <v>0</v>
      </c>
      <c r="N187" s="370">
        <f t="shared" si="10"/>
        <v>0</v>
      </c>
      <c r="O187" s="468"/>
      <c r="P187" s="372">
        <f t="shared" si="17"/>
        <v>0</v>
      </c>
      <c r="Q187" s="373" t="str">
        <f t="shared" si="18"/>
        <v/>
      </c>
      <c r="R187" s="414">
        <v>0</v>
      </c>
      <c r="S187" s="414">
        <v>0</v>
      </c>
      <c r="T187" s="414">
        <v>0</v>
      </c>
      <c r="U187" s="414">
        <v>0</v>
      </c>
      <c r="V187" s="414">
        <v>0</v>
      </c>
      <c r="W187" s="414">
        <v>0</v>
      </c>
      <c r="X187" s="414">
        <v>0</v>
      </c>
      <c r="Y187" s="414">
        <v>0</v>
      </c>
      <c r="Z187" s="113">
        <v>0</v>
      </c>
      <c r="AA187" s="114">
        <v>0</v>
      </c>
      <c r="AB187" s="471"/>
      <c r="AC187" s="469">
        <v>0</v>
      </c>
      <c r="AD187" s="124">
        <v>0</v>
      </c>
      <c r="AE187" s="414">
        <v>0</v>
      </c>
      <c r="AF187" s="470"/>
      <c r="AG187" s="414"/>
      <c r="AH187" s="389">
        <v>0</v>
      </c>
      <c r="AI187" s="389">
        <v>0</v>
      </c>
    </row>
    <row r="188" spans="1:35" ht="24" customHeight="1" x14ac:dyDescent="0.3">
      <c r="A188" s="364" t="s">
        <v>2972</v>
      </c>
      <c r="B188" s="365" t="s">
        <v>2973</v>
      </c>
      <c r="C188" s="456" t="s">
        <v>2554</v>
      </c>
      <c r="D188" s="367">
        <f t="shared" si="0"/>
        <v>0</v>
      </c>
      <c r="E188" s="368">
        <f t="shared" si="1"/>
        <v>0</v>
      </c>
      <c r="F188" s="368">
        <f t="shared" si="2"/>
        <v>0</v>
      </c>
      <c r="G188" s="368">
        <f t="shared" si="3"/>
        <v>0</v>
      </c>
      <c r="H188" s="368">
        <f t="shared" si="4"/>
        <v>0</v>
      </c>
      <c r="I188" s="368">
        <f t="shared" si="5"/>
        <v>0</v>
      </c>
      <c r="J188" s="368">
        <f t="shared" si="6"/>
        <v>0</v>
      </c>
      <c r="K188" s="368">
        <f t="shared" si="7"/>
        <v>0</v>
      </c>
      <c r="L188" s="368">
        <f t="shared" si="8"/>
        <v>0</v>
      </c>
      <c r="M188" s="369">
        <f t="shared" si="9"/>
        <v>0</v>
      </c>
      <c r="N188" s="370">
        <f t="shared" si="10"/>
        <v>0</v>
      </c>
      <c r="O188" s="468"/>
      <c r="P188" s="372">
        <f t="shared" si="17"/>
        <v>0</v>
      </c>
      <c r="Q188" s="373" t="str">
        <f t="shared" si="18"/>
        <v/>
      </c>
      <c r="R188" s="390">
        <v>0</v>
      </c>
      <c r="S188" s="414">
        <v>0</v>
      </c>
      <c r="T188" s="414">
        <v>0</v>
      </c>
      <c r="U188" s="414">
        <v>0</v>
      </c>
      <c r="V188" s="414">
        <v>0</v>
      </c>
      <c r="W188" s="414">
        <v>0</v>
      </c>
      <c r="X188" s="414">
        <v>0</v>
      </c>
      <c r="Y188" s="414">
        <v>0</v>
      </c>
      <c r="Z188" s="385">
        <v>0</v>
      </c>
      <c r="AA188" s="114">
        <v>0</v>
      </c>
      <c r="AB188" s="114"/>
      <c r="AC188" s="469">
        <v>0</v>
      </c>
      <c r="AD188" s="124">
        <v>0</v>
      </c>
      <c r="AE188" s="414">
        <v>0</v>
      </c>
      <c r="AF188" s="470"/>
      <c r="AG188" s="390"/>
      <c r="AH188" s="124">
        <v>0</v>
      </c>
      <c r="AI188" s="124">
        <v>0</v>
      </c>
    </row>
    <row r="189" spans="1:35" ht="24" customHeight="1" x14ac:dyDescent="0.3">
      <c r="A189" s="379" t="s">
        <v>2979</v>
      </c>
      <c r="B189" s="365" t="s">
        <v>2980</v>
      </c>
      <c r="C189" s="456" t="s">
        <v>2525</v>
      </c>
      <c r="D189" s="367">
        <f t="shared" si="0"/>
        <v>6</v>
      </c>
      <c r="E189" s="368">
        <f t="shared" si="1"/>
        <v>0</v>
      </c>
      <c r="F189" s="368">
        <f t="shared" si="2"/>
        <v>0</v>
      </c>
      <c r="G189" s="368">
        <f t="shared" si="3"/>
        <v>0</v>
      </c>
      <c r="H189" s="368">
        <f t="shared" si="4"/>
        <v>0</v>
      </c>
      <c r="I189" s="368">
        <f t="shared" si="5"/>
        <v>0</v>
      </c>
      <c r="J189" s="368">
        <f t="shared" si="6"/>
        <v>0</v>
      </c>
      <c r="K189" s="368">
        <f t="shared" si="7"/>
        <v>0</v>
      </c>
      <c r="L189" s="368">
        <f t="shared" si="8"/>
        <v>0</v>
      </c>
      <c r="M189" s="369">
        <f t="shared" si="9"/>
        <v>0</v>
      </c>
      <c r="N189" s="370">
        <f t="shared" si="10"/>
        <v>6</v>
      </c>
      <c r="O189" s="468"/>
      <c r="P189" s="372">
        <f t="shared" si="17"/>
        <v>6</v>
      </c>
      <c r="Q189" s="373">
        <f t="shared" si="18"/>
        <v>197</v>
      </c>
      <c r="R189" s="390">
        <v>0</v>
      </c>
      <c r="S189" s="414">
        <v>0</v>
      </c>
      <c r="T189" s="414">
        <v>0</v>
      </c>
      <c r="U189" s="414">
        <v>0</v>
      </c>
      <c r="V189" s="414">
        <v>0</v>
      </c>
      <c r="W189" s="414">
        <v>0</v>
      </c>
      <c r="X189" s="414">
        <v>0</v>
      </c>
      <c r="Y189" s="414">
        <v>0</v>
      </c>
      <c r="Z189" s="385">
        <v>6</v>
      </c>
      <c r="AA189" s="114">
        <v>0</v>
      </c>
      <c r="AB189" s="114"/>
      <c r="AC189" s="469">
        <v>0</v>
      </c>
      <c r="AD189" s="124">
        <v>0</v>
      </c>
      <c r="AE189" s="390">
        <v>0</v>
      </c>
      <c r="AF189" s="470"/>
      <c r="AG189" s="390"/>
      <c r="AH189" s="124">
        <v>0</v>
      </c>
      <c r="AI189" s="124">
        <v>0</v>
      </c>
    </row>
    <row r="190" spans="1:35" ht="24" customHeight="1" x14ac:dyDescent="0.3">
      <c r="A190" s="379" t="s">
        <v>1436</v>
      </c>
      <c r="B190" s="365" t="s">
        <v>1437</v>
      </c>
      <c r="C190" s="456" t="s">
        <v>1051</v>
      </c>
      <c r="D190" s="367">
        <f t="shared" si="0"/>
        <v>100</v>
      </c>
      <c r="E190" s="368">
        <f t="shared" si="1"/>
        <v>0</v>
      </c>
      <c r="F190" s="368">
        <f t="shared" si="2"/>
        <v>0</v>
      </c>
      <c r="G190" s="368">
        <f t="shared" si="3"/>
        <v>0</v>
      </c>
      <c r="H190" s="368">
        <f t="shared" si="4"/>
        <v>0</v>
      </c>
      <c r="I190" s="368">
        <f t="shared" si="5"/>
        <v>0</v>
      </c>
      <c r="J190" s="368">
        <f t="shared" si="6"/>
        <v>0</v>
      </c>
      <c r="K190" s="368">
        <f t="shared" si="7"/>
        <v>0</v>
      </c>
      <c r="L190" s="368">
        <f t="shared" si="8"/>
        <v>0</v>
      </c>
      <c r="M190" s="369">
        <f t="shared" si="9"/>
        <v>0</v>
      </c>
      <c r="N190" s="370">
        <f t="shared" si="10"/>
        <v>100</v>
      </c>
      <c r="O190" s="468"/>
      <c r="P190" s="372">
        <f t="shared" si="17"/>
        <v>100</v>
      </c>
      <c r="Q190" s="373">
        <f t="shared" si="18"/>
        <v>60</v>
      </c>
      <c r="R190" s="414">
        <v>0</v>
      </c>
      <c r="S190" s="414">
        <v>0</v>
      </c>
      <c r="T190" s="414">
        <v>0</v>
      </c>
      <c r="U190" s="414">
        <v>0</v>
      </c>
      <c r="V190" s="414">
        <v>0</v>
      </c>
      <c r="W190" s="414">
        <v>0</v>
      </c>
      <c r="X190" s="414">
        <v>0</v>
      </c>
      <c r="Y190" s="414">
        <v>0</v>
      </c>
      <c r="Z190" s="113">
        <v>0</v>
      </c>
      <c r="AA190" s="114">
        <v>0</v>
      </c>
      <c r="AB190" s="114"/>
      <c r="AC190" s="469">
        <v>0</v>
      </c>
      <c r="AD190" s="124">
        <v>100</v>
      </c>
      <c r="AE190" s="414">
        <v>0</v>
      </c>
      <c r="AF190" s="473"/>
      <c r="AG190" s="414"/>
      <c r="AH190" s="389">
        <v>0</v>
      </c>
      <c r="AI190" s="389">
        <v>0</v>
      </c>
    </row>
    <row r="191" spans="1:35" ht="24" customHeight="1" x14ac:dyDescent="0.3">
      <c r="A191" s="379" t="s">
        <v>2985</v>
      </c>
      <c r="B191" s="365" t="s">
        <v>2986</v>
      </c>
      <c r="C191" s="456" t="s">
        <v>419</v>
      </c>
      <c r="D191" s="367">
        <f t="shared" si="0"/>
        <v>0</v>
      </c>
      <c r="E191" s="368">
        <f t="shared" si="1"/>
        <v>0</v>
      </c>
      <c r="F191" s="368">
        <f t="shared" si="2"/>
        <v>0</v>
      </c>
      <c r="G191" s="368">
        <f t="shared" si="3"/>
        <v>0</v>
      </c>
      <c r="H191" s="368">
        <f t="shared" si="4"/>
        <v>0</v>
      </c>
      <c r="I191" s="368">
        <f t="shared" si="5"/>
        <v>0</v>
      </c>
      <c r="J191" s="368">
        <f t="shared" si="6"/>
        <v>0</v>
      </c>
      <c r="K191" s="368">
        <f t="shared" si="7"/>
        <v>0</v>
      </c>
      <c r="L191" s="368">
        <f t="shared" si="8"/>
        <v>0</v>
      </c>
      <c r="M191" s="369">
        <f t="shared" si="9"/>
        <v>0</v>
      </c>
      <c r="N191" s="370">
        <f t="shared" si="10"/>
        <v>0</v>
      </c>
      <c r="O191" s="468"/>
      <c r="P191" s="372">
        <f t="shared" si="17"/>
        <v>0</v>
      </c>
      <c r="Q191" s="373" t="str">
        <f t="shared" si="18"/>
        <v/>
      </c>
      <c r="R191" s="414">
        <v>0</v>
      </c>
      <c r="S191" s="414">
        <v>0</v>
      </c>
      <c r="T191" s="414">
        <v>0</v>
      </c>
      <c r="U191" s="414">
        <v>0</v>
      </c>
      <c r="V191" s="414">
        <v>0</v>
      </c>
      <c r="W191" s="414">
        <v>0</v>
      </c>
      <c r="X191" s="414">
        <v>0</v>
      </c>
      <c r="Y191" s="414">
        <v>0</v>
      </c>
      <c r="Z191" s="113">
        <v>0</v>
      </c>
      <c r="AA191" s="114">
        <v>0</v>
      </c>
      <c r="AB191" s="114"/>
      <c r="AC191" s="472">
        <v>0</v>
      </c>
      <c r="AD191" s="124">
        <v>0</v>
      </c>
      <c r="AE191" s="414">
        <v>0</v>
      </c>
      <c r="AF191" s="470"/>
      <c r="AG191" s="414"/>
      <c r="AH191" s="124">
        <v>0</v>
      </c>
      <c r="AI191" s="124">
        <v>0</v>
      </c>
    </row>
    <row r="192" spans="1:35" ht="24" customHeight="1" x14ac:dyDescent="0.3">
      <c r="A192" s="379" t="s">
        <v>2989</v>
      </c>
      <c r="B192" s="365" t="s">
        <v>2990</v>
      </c>
      <c r="C192" s="456" t="s">
        <v>2991</v>
      </c>
      <c r="D192" s="367">
        <f t="shared" si="0"/>
        <v>0</v>
      </c>
      <c r="E192" s="368">
        <f t="shared" si="1"/>
        <v>0</v>
      </c>
      <c r="F192" s="368">
        <f t="shared" si="2"/>
        <v>0</v>
      </c>
      <c r="G192" s="368">
        <f t="shared" si="3"/>
        <v>0</v>
      </c>
      <c r="H192" s="368">
        <f t="shared" si="4"/>
        <v>0</v>
      </c>
      <c r="I192" s="368">
        <f t="shared" si="5"/>
        <v>0</v>
      </c>
      <c r="J192" s="368">
        <f t="shared" si="6"/>
        <v>0</v>
      </c>
      <c r="K192" s="368">
        <f t="shared" si="7"/>
        <v>0</v>
      </c>
      <c r="L192" s="368">
        <f t="shared" si="8"/>
        <v>0</v>
      </c>
      <c r="M192" s="369">
        <f t="shared" si="9"/>
        <v>0</v>
      </c>
      <c r="N192" s="370">
        <f t="shared" si="10"/>
        <v>0</v>
      </c>
      <c r="O192" s="468"/>
      <c r="P192" s="372">
        <f t="shared" si="17"/>
        <v>0</v>
      </c>
      <c r="Q192" s="373" t="str">
        <f t="shared" si="18"/>
        <v/>
      </c>
      <c r="R192" s="414">
        <v>0</v>
      </c>
      <c r="S192" s="414">
        <v>0</v>
      </c>
      <c r="T192" s="414">
        <v>0</v>
      </c>
      <c r="U192" s="414">
        <v>0</v>
      </c>
      <c r="V192" s="414">
        <v>0</v>
      </c>
      <c r="W192" s="414">
        <v>0</v>
      </c>
      <c r="X192" s="414">
        <v>0</v>
      </c>
      <c r="Y192" s="414">
        <v>0</v>
      </c>
      <c r="Z192" s="113">
        <v>0</v>
      </c>
      <c r="AA192" s="114">
        <v>0</v>
      </c>
      <c r="AB192" s="114"/>
      <c r="AC192" s="469">
        <v>0</v>
      </c>
      <c r="AD192" s="124">
        <v>0</v>
      </c>
      <c r="AE192" s="390">
        <v>0</v>
      </c>
      <c r="AF192" s="470"/>
      <c r="AG192" s="414"/>
      <c r="AH192" s="124">
        <v>0</v>
      </c>
      <c r="AI192" s="124">
        <v>0</v>
      </c>
    </row>
    <row r="193" spans="1:35" ht="24" customHeight="1" x14ac:dyDescent="0.3">
      <c r="A193" s="379" t="s">
        <v>2992</v>
      </c>
      <c r="B193" s="365" t="s">
        <v>2993</v>
      </c>
      <c r="C193" s="456" t="s">
        <v>2991</v>
      </c>
      <c r="D193" s="367">
        <f t="shared" si="0"/>
        <v>6</v>
      </c>
      <c r="E193" s="368">
        <f t="shared" si="1"/>
        <v>0</v>
      </c>
      <c r="F193" s="368">
        <f t="shared" si="2"/>
        <v>0</v>
      </c>
      <c r="G193" s="368">
        <f t="shared" si="3"/>
        <v>0</v>
      </c>
      <c r="H193" s="368">
        <f t="shared" si="4"/>
        <v>0</v>
      </c>
      <c r="I193" s="368">
        <f t="shared" si="5"/>
        <v>0</v>
      </c>
      <c r="J193" s="368">
        <f t="shared" si="6"/>
        <v>0</v>
      </c>
      <c r="K193" s="368">
        <f t="shared" si="7"/>
        <v>0</v>
      </c>
      <c r="L193" s="368">
        <f t="shared" si="8"/>
        <v>0</v>
      </c>
      <c r="M193" s="369">
        <f t="shared" si="9"/>
        <v>0</v>
      </c>
      <c r="N193" s="370">
        <f t="shared" si="10"/>
        <v>6</v>
      </c>
      <c r="O193" s="468"/>
      <c r="P193" s="372">
        <f t="shared" si="17"/>
        <v>6</v>
      </c>
      <c r="Q193" s="373">
        <f t="shared" si="18"/>
        <v>197</v>
      </c>
      <c r="R193" s="414">
        <v>0</v>
      </c>
      <c r="S193" s="414">
        <v>0</v>
      </c>
      <c r="T193" s="414">
        <v>0</v>
      </c>
      <c r="U193" s="414">
        <v>0</v>
      </c>
      <c r="V193" s="414">
        <v>0</v>
      </c>
      <c r="W193" s="414">
        <v>0</v>
      </c>
      <c r="X193" s="414">
        <v>0</v>
      </c>
      <c r="Y193" s="414">
        <v>0</v>
      </c>
      <c r="Z193" s="113">
        <v>6</v>
      </c>
      <c r="AA193" s="114">
        <v>0</v>
      </c>
      <c r="AB193" s="114"/>
      <c r="AC193" s="469">
        <v>0</v>
      </c>
      <c r="AD193" s="389">
        <v>0</v>
      </c>
      <c r="AE193" s="414">
        <v>0</v>
      </c>
      <c r="AF193" s="470"/>
      <c r="AG193" s="414"/>
      <c r="AH193" s="389">
        <v>0</v>
      </c>
      <c r="AI193" s="389">
        <v>0</v>
      </c>
    </row>
    <row r="194" spans="1:35" ht="24" customHeight="1" x14ac:dyDescent="0.3">
      <c r="A194" s="379" t="s">
        <v>2996</v>
      </c>
      <c r="B194" s="365" t="s">
        <v>2997</v>
      </c>
      <c r="C194" s="456" t="s">
        <v>2991</v>
      </c>
      <c r="D194" s="367">
        <f t="shared" si="0"/>
        <v>0</v>
      </c>
      <c r="E194" s="368">
        <f t="shared" si="1"/>
        <v>0</v>
      </c>
      <c r="F194" s="368">
        <f t="shared" si="2"/>
        <v>0</v>
      </c>
      <c r="G194" s="368">
        <f t="shared" si="3"/>
        <v>0</v>
      </c>
      <c r="H194" s="368">
        <f t="shared" si="4"/>
        <v>0</v>
      </c>
      <c r="I194" s="368">
        <f t="shared" si="5"/>
        <v>0</v>
      </c>
      <c r="J194" s="368">
        <f t="shared" si="6"/>
        <v>0</v>
      </c>
      <c r="K194" s="368">
        <f t="shared" si="7"/>
        <v>0</v>
      </c>
      <c r="L194" s="368">
        <f t="shared" si="8"/>
        <v>0</v>
      </c>
      <c r="M194" s="369">
        <f t="shared" si="9"/>
        <v>0</v>
      </c>
      <c r="N194" s="370">
        <f t="shared" si="10"/>
        <v>0</v>
      </c>
      <c r="O194" s="468"/>
      <c r="P194" s="372">
        <f t="shared" si="17"/>
        <v>0</v>
      </c>
      <c r="Q194" s="373" t="str">
        <f t="shared" si="18"/>
        <v/>
      </c>
      <c r="R194" s="414">
        <v>0</v>
      </c>
      <c r="S194" s="414">
        <v>0</v>
      </c>
      <c r="T194" s="414">
        <v>0</v>
      </c>
      <c r="U194" s="414">
        <v>0</v>
      </c>
      <c r="V194" s="414">
        <v>0</v>
      </c>
      <c r="W194" s="414">
        <v>0</v>
      </c>
      <c r="X194" s="414">
        <v>0</v>
      </c>
      <c r="Y194" s="414">
        <v>0</v>
      </c>
      <c r="Z194" s="113">
        <v>0</v>
      </c>
      <c r="AA194" s="471">
        <v>0</v>
      </c>
      <c r="AB194" s="114"/>
      <c r="AC194" s="469">
        <v>0</v>
      </c>
      <c r="AD194" s="389">
        <v>0</v>
      </c>
      <c r="AE194" s="198">
        <v>0</v>
      </c>
      <c r="AF194" s="473"/>
      <c r="AG194" s="414"/>
      <c r="AH194" s="124">
        <v>0</v>
      </c>
      <c r="AI194" s="124">
        <v>0</v>
      </c>
    </row>
    <row r="195" spans="1:35" ht="24" customHeight="1" x14ac:dyDescent="0.3">
      <c r="A195" s="364" t="s">
        <v>3004</v>
      </c>
      <c r="B195" s="365" t="s">
        <v>3005</v>
      </c>
      <c r="C195" s="456" t="s">
        <v>163</v>
      </c>
      <c r="D195" s="367">
        <f t="shared" si="0"/>
        <v>20</v>
      </c>
      <c r="E195" s="368">
        <f t="shared" si="1"/>
        <v>0</v>
      </c>
      <c r="F195" s="368">
        <f t="shared" si="2"/>
        <v>0</v>
      </c>
      <c r="G195" s="368">
        <f t="shared" si="3"/>
        <v>0</v>
      </c>
      <c r="H195" s="368">
        <f t="shared" si="4"/>
        <v>0</v>
      </c>
      <c r="I195" s="368">
        <f t="shared" si="5"/>
        <v>0</v>
      </c>
      <c r="J195" s="368">
        <f t="shared" si="6"/>
        <v>0</v>
      </c>
      <c r="K195" s="368">
        <f t="shared" si="7"/>
        <v>0</v>
      </c>
      <c r="L195" s="368">
        <f t="shared" si="8"/>
        <v>0</v>
      </c>
      <c r="M195" s="369">
        <f t="shared" si="9"/>
        <v>0</v>
      </c>
      <c r="N195" s="370">
        <f t="shared" si="10"/>
        <v>20</v>
      </c>
      <c r="O195" s="468"/>
      <c r="P195" s="372">
        <f t="shared" si="17"/>
        <v>20</v>
      </c>
      <c r="Q195" s="373">
        <f t="shared" si="18"/>
        <v>150</v>
      </c>
      <c r="R195" s="414">
        <v>0</v>
      </c>
      <c r="S195" s="414">
        <v>0</v>
      </c>
      <c r="T195" s="414">
        <v>0</v>
      </c>
      <c r="U195" s="414">
        <v>0</v>
      </c>
      <c r="V195" s="414">
        <v>0</v>
      </c>
      <c r="W195" s="414">
        <v>0</v>
      </c>
      <c r="X195" s="414">
        <v>0</v>
      </c>
      <c r="Y195" s="414">
        <v>0</v>
      </c>
      <c r="Z195" s="113">
        <v>0</v>
      </c>
      <c r="AA195" s="114">
        <v>0</v>
      </c>
      <c r="AB195" s="114"/>
      <c r="AC195" s="469">
        <v>0</v>
      </c>
      <c r="AD195" s="124">
        <v>0</v>
      </c>
      <c r="AE195" s="414">
        <v>0</v>
      </c>
      <c r="AF195" s="470">
        <v>20</v>
      </c>
      <c r="AG195" s="414"/>
      <c r="AH195" s="124">
        <v>0</v>
      </c>
      <c r="AI195" s="124">
        <v>0</v>
      </c>
    </row>
    <row r="196" spans="1:35" ht="24" customHeight="1" x14ac:dyDescent="0.3">
      <c r="A196" s="379" t="s">
        <v>3010</v>
      </c>
      <c r="B196" s="365" t="s">
        <v>3011</v>
      </c>
      <c r="C196" s="456" t="s">
        <v>1937</v>
      </c>
      <c r="D196" s="367">
        <f t="shared" si="0"/>
        <v>13</v>
      </c>
      <c r="E196" s="368">
        <f t="shared" si="1"/>
        <v>0</v>
      </c>
      <c r="F196" s="368">
        <f t="shared" si="2"/>
        <v>0</v>
      </c>
      <c r="G196" s="368">
        <f t="shared" si="3"/>
        <v>0</v>
      </c>
      <c r="H196" s="368">
        <f t="shared" si="4"/>
        <v>0</v>
      </c>
      <c r="I196" s="368">
        <f t="shared" si="5"/>
        <v>0</v>
      </c>
      <c r="J196" s="368">
        <f t="shared" si="6"/>
        <v>0</v>
      </c>
      <c r="K196" s="368">
        <f t="shared" si="7"/>
        <v>0</v>
      </c>
      <c r="L196" s="368">
        <f t="shared" si="8"/>
        <v>0</v>
      </c>
      <c r="M196" s="369">
        <f t="shared" si="9"/>
        <v>0</v>
      </c>
      <c r="N196" s="370">
        <f t="shared" si="10"/>
        <v>13</v>
      </c>
      <c r="O196" s="468"/>
      <c r="P196" s="372">
        <f t="shared" si="17"/>
        <v>13</v>
      </c>
      <c r="Q196" s="373">
        <f t="shared" si="18"/>
        <v>177</v>
      </c>
      <c r="R196" s="414">
        <v>0</v>
      </c>
      <c r="S196" s="414">
        <v>0</v>
      </c>
      <c r="T196" s="414">
        <v>0</v>
      </c>
      <c r="U196" s="414">
        <v>0</v>
      </c>
      <c r="V196" s="414">
        <v>0</v>
      </c>
      <c r="W196" s="414">
        <v>0</v>
      </c>
      <c r="X196" s="414">
        <v>0</v>
      </c>
      <c r="Y196" s="414">
        <v>0</v>
      </c>
      <c r="Z196" s="113">
        <v>0</v>
      </c>
      <c r="AA196" s="114">
        <v>0</v>
      </c>
      <c r="AB196" s="114"/>
      <c r="AC196" s="469">
        <v>0</v>
      </c>
      <c r="AD196" s="124">
        <v>0</v>
      </c>
      <c r="AE196" s="414">
        <v>0</v>
      </c>
      <c r="AF196" s="470"/>
      <c r="AG196" s="414">
        <v>13</v>
      </c>
      <c r="AH196" s="124">
        <v>0</v>
      </c>
      <c r="AI196" s="124">
        <v>0</v>
      </c>
    </row>
    <row r="197" spans="1:35" ht="24" customHeight="1" x14ac:dyDescent="0.3">
      <c r="A197" s="380" t="s">
        <v>3014</v>
      </c>
      <c r="B197" s="381" t="s">
        <v>3015</v>
      </c>
      <c r="C197" s="499" t="s">
        <v>266</v>
      </c>
      <c r="D197" s="367">
        <f t="shared" si="0"/>
        <v>0</v>
      </c>
      <c r="E197" s="368">
        <f t="shared" si="1"/>
        <v>0</v>
      </c>
      <c r="F197" s="368">
        <f t="shared" si="2"/>
        <v>0</v>
      </c>
      <c r="G197" s="368">
        <f t="shared" si="3"/>
        <v>0</v>
      </c>
      <c r="H197" s="368">
        <f t="shared" si="4"/>
        <v>0</v>
      </c>
      <c r="I197" s="368">
        <f t="shared" si="5"/>
        <v>0</v>
      </c>
      <c r="J197" s="368">
        <f t="shared" si="6"/>
        <v>0</v>
      </c>
      <c r="K197" s="368">
        <f t="shared" si="7"/>
        <v>0</v>
      </c>
      <c r="L197" s="368">
        <f t="shared" si="8"/>
        <v>0</v>
      </c>
      <c r="M197" s="369">
        <f t="shared" si="9"/>
        <v>0</v>
      </c>
      <c r="N197" s="370">
        <f t="shared" si="10"/>
        <v>0</v>
      </c>
      <c r="O197" s="468"/>
      <c r="P197" s="372">
        <f t="shared" si="17"/>
        <v>0</v>
      </c>
      <c r="Q197" s="373" t="str">
        <f t="shared" si="18"/>
        <v/>
      </c>
      <c r="R197" s="414">
        <v>0</v>
      </c>
      <c r="S197" s="414">
        <v>0</v>
      </c>
      <c r="T197" s="414">
        <v>0</v>
      </c>
      <c r="U197" s="414">
        <v>0</v>
      </c>
      <c r="V197" s="414">
        <v>0</v>
      </c>
      <c r="W197" s="414">
        <v>0</v>
      </c>
      <c r="X197" s="414">
        <v>0</v>
      </c>
      <c r="Y197" s="414">
        <v>0</v>
      </c>
      <c r="Z197" s="113">
        <v>0</v>
      </c>
      <c r="AA197" s="114">
        <v>0</v>
      </c>
      <c r="AB197" s="114"/>
      <c r="AC197" s="469">
        <v>0</v>
      </c>
      <c r="AD197" s="124">
        <v>0</v>
      </c>
      <c r="AE197" s="414">
        <v>0</v>
      </c>
      <c r="AF197" s="470"/>
      <c r="AG197" s="414"/>
      <c r="AH197" s="124">
        <v>0</v>
      </c>
      <c r="AI197" s="124">
        <v>0</v>
      </c>
    </row>
    <row r="198" spans="1:35" ht="24" customHeight="1" x14ac:dyDescent="0.3">
      <c r="A198" s="364" t="s">
        <v>3021</v>
      </c>
      <c r="B198" s="365" t="s">
        <v>3022</v>
      </c>
      <c r="C198" s="456" t="s">
        <v>163</v>
      </c>
      <c r="D198" s="367">
        <f t="shared" si="0"/>
        <v>0</v>
      </c>
      <c r="E198" s="368">
        <f t="shared" si="1"/>
        <v>0</v>
      </c>
      <c r="F198" s="368">
        <f t="shared" si="2"/>
        <v>0</v>
      </c>
      <c r="G198" s="368">
        <f t="shared" si="3"/>
        <v>0</v>
      </c>
      <c r="H198" s="368">
        <f t="shared" si="4"/>
        <v>0</v>
      </c>
      <c r="I198" s="368">
        <f t="shared" si="5"/>
        <v>0</v>
      </c>
      <c r="J198" s="368">
        <f t="shared" si="6"/>
        <v>0</v>
      </c>
      <c r="K198" s="368">
        <f t="shared" si="7"/>
        <v>0</v>
      </c>
      <c r="L198" s="368">
        <f t="shared" si="8"/>
        <v>0</v>
      </c>
      <c r="M198" s="369">
        <f t="shared" si="9"/>
        <v>0</v>
      </c>
      <c r="N198" s="370">
        <f t="shared" si="10"/>
        <v>0</v>
      </c>
      <c r="O198" s="468">
        <f>Nemzetközi!E235</f>
        <v>0</v>
      </c>
      <c r="P198" s="372">
        <f t="shared" si="17"/>
        <v>0</v>
      </c>
      <c r="Q198" s="373" t="str">
        <f t="shared" si="18"/>
        <v/>
      </c>
      <c r="R198" s="414">
        <v>0</v>
      </c>
      <c r="S198" s="414">
        <v>0</v>
      </c>
      <c r="T198" s="414">
        <v>0</v>
      </c>
      <c r="U198" s="414">
        <v>0</v>
      </c>
      <c r="V198" s="414">
        <v>0</v>
      </c>
      <c r="W198" s="414">
        <v>0</v>
      </c>
      <c r="X198" s="414">
        <v>0</v>
      </c>
      <c r="Y198" s="414">
        <v>0</v>
      </c>
      <c r="Z198" s="385">
        <v>0</v>
      </c>
      <c r="AA198" s="471">
        <v>0</v>
      </c>
      <c r="AB198" s="471"/>
      <c r="AC198" s="469">
        <v>0</v>
      </c>
      <c r="AD198" s="124">
        <v>0</v>
      </c>
      <c r="AE198" s="390">
        <v>0</v>
      </c>
      <c r="AF198" s="470"/>
      <c r="AG198" s="414"/>
      <c r="AH198" s="124">
        <v>0</v>
      </c>
      <c r="AI198" s="124">
        <v>0</v>
      </c>
    </row>
    <row r="199" spans="1:35" ht="24" customHeight="1" x14ac:dyDescent="0.3">
      <c r="A199" s="364" t="s">
        <v>3025</v>
      </c>
      <c r="B199" s="365" t="s">
        <v>3026</v>
      </c>
      <c r="C199" s="456" t="s">
        <v>834</v>
      </c>
      <c r="D199" s="367">
        <f t="shared" si="0"/>
        <v>0</v>
      </c>
      <c r="E199" s="368">
        <f t="shared" si="1"/>
        <v>0</v>
      </c>
      <c r="F199" s="368">
        <f t="shared" si="2"/>
        <v>0</v>
      </c>
      <c r="G199" s="368">
        <f t="shared" si="3"/>
        <v>0</v>
      </c>
      <c r="H199" s="368">
        <f t="shared" si="4"/>
        <v>0</v>
      </c>
      <c r="I199" s="368">
        <f t="shared" si="5"/>
        <v>0</v>
      </c>
      <c r="J199" s="368">
        <f t="shared" si="6"/>
        <v>0</v>
      </c>
      <c r="K199" s="368">
        <f t="shared" si="7"/>
        <v>0</v>
      </c>
      <c r="L199" s="368">
        <f t="shared" si="8"/>
        <v>0</v>
      </c>
      <c r="M199" s="369">
        <f t="shared" si="9"/>
        <v>0</v>
      </c>
      <c r="N199" s="370">
        <f t="shared" si="10"/>
        <v>0</v>
      </c>
      <c r="O199" s="468"/>
      <c r="P199" s="372">
        <f t="shared" si="17"/>
        <v>0</v>
      </c>
      <c r="Q199" s="373" t="str">
        <f t="shared" si="18"/>
        <v/>
      </c>
      <c r="R199" s="414">
        <v>0</v>
      </c>
      <c r="S199" s="414">
        <v>0</v>
      </c>
      <c r="T199" s="414">
        <v>0</v>
      </c>
      <c r="U199" s="414">
        <v>0</v>
      </c>
      <c r="V199" s="414">
        <v>0</v>
      </c>
      <c r="W199" s="414">
        <v>0</v>
      </c>
      <c r="X199" s="414">
        <v>0</v>
      </c>
      <c r="Y199" s="414">
        <v>0</v>
      </c>
      <c r="Z199" s="113">
        <v>0</v>
      </c>
      <c r="AA199" s="114">
        <v>0</v>
      </c>
      <c r="AB199" s="114"/>
      <c r="AC199" s="469">
        <v>0</v>
      </c>
      <c r="AD199" s="124">
        <v>0</v>
      </c>
      <c r="AE199" s="414">
        <v>0</v>
      </c>
      <c r="AF199" s="470"/>
      <c r="AG199" s="414"/>
      <c r="AH199" s="124">
        <v>0</v>
      </c>
      <c r="AI199" s="124">
        <v>0</v>
      </c>
    </row>
    <row r="200" spans="1:35" ht="24" customHeight="1" x14ac:dyDescent="0.3">
      <c r="A200" s="379" t="s">
        <v>3030</v>
      </c>
      <c r="B200" s="365" t="s">
        <v>3031</v>
      </c>
      <c r="C200" s="456" t="s">
        <v>661</v>
      </c>
      <c r="D200" s="367">
        <f t="shared" si="0"/>
        <v>0</v>
      </c>
      <c r="E200" s="368">
        <f t="shared" si="1"/>
        <v>0</v>
      </c>
      <c r="F200" s="368">
        <f t="shared" si="2"/>
        <v>0</v>
      </c>
      <c r="G200" s="368">
        <f t="shared" si="3"/>
        <v>0</v>
      </c>
      <c r="H200" s="368">
        <f t="shared" si="4"/>
        <v>0</v>
      </c>
      <c r="I200" s="368">
        <f t="shared" si="5"/>
        <v>0</v>
      </c>
      <c r="J200" s="368">
        <f t="shared" si="6"/>
        <v>0</v>
      </c>
      <c r="K200" s="368">
        <f t="shared" si="7"/>
        <v>0</v>
      </c>
      <c r="L200" s="368">
        <f t="shared" si="8"/>
        <v>0</v>
      </c>
      <c r="M200" s="369">
        <f t="shared" si="9"/>
        <v>0</v>
      </c>
      <c r="N200" s="370">
        <f t="shared" si="10"/>
        <v>0</v>
      </c>
      <c r="O200" s="468"/>
      <c r="P200" s="372">
        <f t="shared" si="17"/>
        <v>0</v>
      </c>
      <c r="Q200" s="373" t="str">
        <f t="shared" si="18"/>
        <v/>
      </c>
      <c r="R200" s="414">
        <v>0</v>
      </c>
      <c r="S200" s="414">
        <v>0</v>
      </c>
      <c r="T200" s="414">
        <v>0</v>
      </c>
      <c r="U200" s="414">
        <v>0</v>
      </c>
      <c r="V200" s="414">
        <v>0</v>
      </c>
      <c r="W200" s="414">
        <v>0</v>
      </c>
      <c r="X200" s="414">
        <v>0</v>
      </c>
      <c r="Y200" s="414">
        <v>0</v>
      </c>
      <c r="Z200" s="113">
        <v>0</v>
      </c>
      <c r="AA200" s="114">
        <v>0</v>
      </c>
      <c r="AB200" s="114"/>
      <c r="AC200" s="469">
        <v>0</v>
      </c>
      <c r="AD200" s="124">
        <v>0</v>
      </c>
      <c r="AE200" s="414">
        <v>0</v>
      </c>
      <c r="AF200" s="470"/>
      <c r="AG200" s="414"/>
      <c r="AH200" s="124">
        <v>0</v>
      </c>
      <c r="AI200" s="124">
        <v>0</v>
      </c>
    </row>
    <row r="201" spans="1:35" ht="24" customHeight="1" x14ac:dyDescent="0.3">
      <c r="A201" s="364" t="s">
        <v>3032</v>
      </c>
      <c r="B201" s="365" t="s">
        <v>3033</v>
      </c>
      <c r="C201" s="456" t="s">
        <v>320</v>
      </c>
      <c r="D201" s="367">
        <f t="shared" si="0"/>
        <v>60</v>
      </c>
      <c r="E201" s="368">
        <f t="shared" si="1"/>
        <v>35</v>
      </c>
      <c r="F201" s="368">
        <f t="shared" si="2"/>
        <v>0</v>
      </c>
      <c r="G201" s="368">
        <f t="shared" si="3"/>
        <v>0</v>
      </c>
      <c r="H201" s="368">
        <f t="shared" si="4"/>
        <v>0</v>
      </c>
      <c r="I201" s="368">
        <f t="shared" si="5"/>
        <v>0</v>
      </c>
      <c r="J201" s="368">
        <f t="shared" si="6"/>
        <v>0</v>
      </c>
      <c r="K201" s="368">
        <f t="shared" si="7"/>
        <v>0</v>
      </c>
      <c r="L201" s="368">
        <f t="shared" si="8"/>
        <v>0</v>
      </c>
      <c r="M201" s="369">
        <f t="shared" si="9"/>
        <v>0</v>
      </c>
      <c r="N201" s="370">
        <f t="shared" si="10"/>
        <v>95</v>
      </c>
      <c r="O201" s="468"/>
      <c r="P201" s="372">
        <f t="shared" si="17"/>
        <v>95</v>
      </c>
      <c r="Q201" s="373">
        <f t="shared" si="18"/>
        <v>69</v>
      </c>
      <c r="R201" s="414">
        <v>0</v>
      </c>
      <c r="S201" s="414">
        <v>0</v>
      </c>
      <c r="T201" s="414">
        <v>0</v>
      </c>
      <c r="U201" s="414">
        <v>0</v>
      </c>
      <c r="V201" s="414">
        <v>0</v>
      </c>
      <c r="W201" s="414">
        <v>0</v>
      </c>
      <c r="X201" s="414">
        <v>0</v>
      </c>
      <c r="Y201" s="414">
        <v>0</v>
      </c>
      <c r="Z201" s="113">
        <v>0</v>
      </c>
      <c r="AA201" s="114">
        <v>35</v>
      </c>
      <c r="AB201" s="114"/>
      <c r="AC201" s="469">
        <v>0</v>
      </c>
      <c r="AD201" s="124">
        <v>0</v>
      </c>
      <c r="AE201" s="414">
        <v>0</v>
      </c>
      <c r="AF201" s="470"/>
      <c r="AG201" s="414"/>
      <c r="AH201" s="124">
        <v>60</v>
      </c>
      <c r="AI201" s="124">
        <v>0</v>
      </c>
    </row>
    <row r="202" spans="1:35" ht="24" customHeight="1" x14ac:dyDescent="0.3">
      <c r="A202" s="364" t="s">
        <v>3037</v>
      </c>
      <c r="B202" s="365" t="s">
        <v>3038</v>
      </c>
      <c r="C202" s="456" t="s">
        <v>2388</v>
      </c>
      <c r="D202" s="367">
        <f t="shared" si="0"/>
        <v>0</v>
      </c>
      <c r="E202" s="368">
        <f t="shared" si="1"/>
        <v>0</v>
      </c>
      <c r="F202" s="368">
        <f t="shared" si="2"/>
        <v>0</v>
      </c>
      <c r="G202" s="368">
        <f t="shared" si="3"/>
        <v>0</v>
      </c>
      <c r="H202" s="368">
        <f t="shared" si="4"/>
        <v>0</v>
      </c>
      <c r="I202" s="368">
        <f t="shared" si="5"/>
        <v>0</v>
      </c>
      <c r="J202" s="368">
        <f t="shared" si="6"/>
        <v>0</v>
      </c>
      <c r="K202" s="368">
        <f t="shared" si="7"/>
        <v>0</v>
      </c>
      <c r="L202" s="368">
        <f t="shared" si="8"/>
        <v>0</v>
      </c>
      <c r="M202" s="369">
        <f t="shared" si="9"/>
        <v>0</v>
      </c>
      <c r="N202" s="370">
        <f t="shared" si="10"/>
        <v>0</v>
      </c>
      <c r="O202" s="468"/>
      <c r="P202" s="372">
        <f t="shared" si="17"/>
        <v>0</v>
      </c>
      <c r="Q202" s="373" t="str">
        <f t="shared" si="18"/>
        <v/>
      </c>
      <c r="R202" s="390">
        <v>0</v>
      </c>
      <c r="S202" s="414">
        <v>0</v>
      </c>
      <c r="T202" s="414">
        <v>0</v>
      </c>
      <c r="U202" s="414">
        <v>0</v>
      </c>
      <c r="V202" s="414">
        <v>0</v>
      </c>
      <c r="W202" s="414">
        <v>0</v>
      </c>
      <c r="X202" s="414">
        <v>0</v>
      </c>
      <c r="Y202" s="414">
        <v>0</v>
      </c>
      <c r="Z202" s="385">
        <v>0</v>
      </c>
      <c r="AA202" s="114">
        <v>0</v>
      </c>
      <c r="AB202" s="471"/>
      <c r="AC202" s="469">
        <v>0</v>
      </c>
      <c r="AD202" s="124">
        <v>0</v>
      </c>
      <c r="AE202" s="414">
        <v>0</v>
      </c>
      <c r="AF202" s="470"/>
      <c r="AG202" s="390"/>
      <c r="AH202" s="124">
        <v>0</v>
      </c>
      <c r="AI202" s="124">
        <v>0</v>
      </c>
    </row>
    <row r="203" spans="1:35" ht="24" customHeight="1" x14ac:dyDescent="0.3">
      <c r="A203" s="364" t="s">
        <v>3041</v>
      </c>
      <c r="B203" s="365" t="s">
        <v>3042</v>
      </c>
      <c r="C203" s="456" t="s">
        <v>590</v>
      </c>
      <c r="D203" s="367">
        <f t="shared" si="0"/>
        <v>0</v>
      </c>
      <c r="E203" s="368">
        <f t="shared" si="1"/>
        <v>0</v>
      </c>
      <c r="F203" s="368">
        <f t="shared" si="2"/>
        <v>0</v>
      </c>
      <c r="G203" s="368">
        <f t="shared" si="3"/>
        <v>0</v>
      </c>
      <c r="H203" s="368">
        <f t="shared" si="4"/>
        <v>0</v>
      </c>
      <c r="I203" s="368">
        <f t="shared" si="5"/>
        <v>0</v>
      </c>
      <c r="J203" s="368">
        <f t="shared" si="6"/>
        <v>0</v>
      </c>
      <c r="K203" s="368">
        <f t="shared" si="7"/>
        <v>0</v>
      </c>
      <c r="L203" s="368">
        <f t="shared" si="8"/>
        <v>0</v>
      </c>
      <c r="M203" s="369">
        <f t="shared" si="9"/>
        <v>0</v>
      </c>
      <c r="N203" s="370">
        <f t="shared" si="10"/>
        <v>0</v>
      </c>
      <c r="O203" s="468"/>
      <c r="P203" s="372">
        <f t="shared" si="17"/>
        <v>0</v>
      </c>
      <c r="Q203" s="373" t="str">
        <f t="shared" si="18"/>
        <v/>
      </c>
      <c r="R203" s="414">
        <v>0</v>
      </c>
      <c r="S203" s="414">
        <v>0</v>
      </c>
      <c r="T203" s="414">
        <v>0</v>
      </c>
      <c r="U203" s="414">
        <v>0</v>
      </c>
      <c r="V203" s="414">
        <v>0</v>
      </c>
      <c r="W203" s="414">
        <v>0</v>
      </c>
      <c r="X203" s="414">
        <v>0</v>
      </c>
      <c r="Y203" s="414">
        <v>0</v>
      </c>
      <c r="Z203" s="113">
        <v>0</v>
      </c>
      <c r="AA203" s="114">
        <v>0</v>
      </c>
      <c r="AB203" s="114"/>
      <c r="AC203" s="472">
        <v>0</v>
      </c>
      <c r="AD203" s="124">
        <v>0</v>
      </c>
      <c r="AE203" s="414">
        <v>0</v>
      </c>
      <c r="AF203" s="470"/>
      <c r="AG203" s="414"/>
      <c r="AH203" s="389">
        <v>0</v>
      </c>
      <c r="AI203" s="389">
        <v>0</v>
      </c>
    </row>
    <row r="204" spans="1:35" ht="24" customHeight="1" x14ac:dyDescent="0.3">
      <c r="A204" s="379" t="s">
        <v>1294</v>
      </c>
      <c r="B204" s="365" t="s">
        <v>1295</v>
      </c>
      <c r="C204" s="456" t="s">
        <v>166</v>
      </c>
      <c r="D204" s="367">
        <f t="shared" si="0"/>
        <v>21</v>
      </c>
      <c r="E204" s="368">
        <f t="shared" si="1"/>
        <v>12</v>
      </c>
      <c r="F204" s="368">
        <f t="shared" si="2"/>
        <v>0</v>
      </c>
      <c r="G204" s="368">
        <f t="shared" si="3"/>
        <v>0</v>
      </c>
      <c r="H204" s="368">
        <f t="shared" si="4"/>
        <v>0</v>
      </c>
      <c r="I204" s="368">
        <f t="shared" si="5"/>
        <v>0</v>
      </c>
      <c r="J204" s="368">
        <f t="shared" si="6"/>
        <v>0</v>
      </c>
      <c r="K204" s="368">
        <f t="shared" si="7"/>
        <v>0</v>
      </c>
      <c r="L204" s="368">
        <f t="shared" si="8"/>
        <v>0</v>
      </c>
      <c r="M204" s="369">
        <f t="shared" si="9"/>
        <v>0</v>
      </c>
      <c r="N204" s="370">
        <f t="shared" si="10"/>
        <v>33</v>
      </c>
      <c r="O204" s="468"/>
      <c r="P204" s="372">
        <f t="shared" si="17"/>
        <v>33</v>
      </c>
      <c r="Q204" s="373">
        <f t="shared" si="18"/>
        <v>130</v>
      </c>
      <c r="R204" s="414">
        <v>0</v>
      </c>
      <c r="S204" s="414">
        <v>0</v>
      </c>
      <c r="T204" s="414">
        <v>0</v>
      </c>
      <c r="U204" s="414">
        <v>0</v>
      </c>
      <c r="V204" s="414">
        <v>0</v>
      </c>
      <c r="W204" s="414">
        <v>0</v>
      </c>
      <c r="X204" s="414">
        <v>0</v>
      </c>
      <c r="Y204" s="414">
        <v>0</v>
      </c>
      <c r="Z204" s="113">
        <v>12</v>
      </c>
      <c r="AA204" s="114">
        <v>0</v>
      </c>
      <c r="AB204" s="114"/>
      <c r="AC204" s="469">
        <v>0</v>
      </c>
      <c r="AD204" s="124">
        <v>0</v>
      </c>
      <c r="AE204" s="414">
        <v>0</v>
      </c>
      <c r="AF204" s="470"/>
      <c r="AG204" s="414">
        <v>21</v>
      </c>
      <c r="AH204" s="124">
        <v>0</v>
      </c>
      <c r="AI204" s="124">
        <v>0</v>
      </c>
    </row>
    <row r="205" spans="1:35" ht="24" customHeight="1" x14ac:dyDescent="0.3">
      <c r="A205" s="364" t="s">
        <v>3048</v>
      </c>
      <c r="B205" s="365" t="s">
        <v>3049</v>
      </c>
      <c r="C205" s="456" t="s">
        <v>163</v>
      </c>
      <c r="D205" s="367">
        <f t="shared" si="0"/>
        <v>140</v>
      </c>
      <c r="E205" s="368">
        <f t="shared" si="1"/>
        <v>70</v>
      </c>
      <c r="F205" s="368">
        <f t="shared" si="2"/>
        <v>0</v>
      </c>
      <c r="G205" s="368">
        <f t="shared" si="3"/>
        <v>0</v>
      </c>
      <c r="H205" s="368">
        <f t="shared" si="4"/>
        <v>0</v>
      </c>
      <c r="I205" s="368">
        <f t="shared" si="5"/>
        <v>0</v>
      </c>
      <c r="J205" s="368">
        <f t="shared" si="6"/>
        <v>0</v>
      </c>
      <c r="K205" s="368">
        <f t="shared" si="7"/>
        <v>0</v>
      </c>
      <c r="L205" s="368">
        <f t="shared" si="8"/>
        <v>0</v>
      </c>
      <c r="M205" s="369">
        <f t="shared" si="9"/>
        <v>0</v>
      </c>
      <c r="N205" s="370">
        <f t="shared" si="10"/>
        <v>210</v>
      </c>
      <c r="O205" s="468"/>
      <c r="P205" s="372">
        <f t="shared" si="17"/>
        <v>210</v>
      </c>
      <c r="Q205" s="373">
        <f t="shared" si="18"/>
        <v>28</v>
      </c>
      <c r="R205" s="414">
        <v>0</v>
      </c>
      <c r="S205" s="414">
        <v>0</v>
      </c>
      <c r="T205" s="414">
        <v>0</v>
      </c>
      <c r="U205" s="414">
        <v>0</v>
      </c>
      <c r="V205" s="414">
        <v>0</v>
      </c>
      <c r="W205" s="414">
        <v>0</v>
      </c>
      <c r="X205" s="414">
        <v>0</v>
      </c>
      <c r="Y205" s="414">
        <v>0</v>
      </c>
      <c r="Z205" s="113">
        <v>0</v>
      </c>
      <c r="AA205" s="114">
        <v>140</v>
      </c>
      <c r="AB205" s="114"/>
      <c r="AC205" s="469">
        <v>0</v>
      </c>
      <c r="AD205" s="124">
        <v>0</v>
      </c>
      <c r="AE205" s="414">
        <v>0</v>
      </c>
      <c r="AF205" s="470">
        <v>70</v>
      </c>
      <c r="AG205" s="414"/>
      <c r="AH205" s="124">
        <v>0</v>
      </c>
      <c r="AI205" s="124">
        <v>0</v>
      </c>
    </row>
    <row r="206" spans="1:35" ht="24" customHeight="1" x14ac:dyDescent="0.3">
      <c r="A206" s="379" t="s">
        <v>1301</v>
      </c>
      <c r="B206" s="365" t="s">
        <v>1302</v>
      </c>
      <c r="C206" s="456" t="s">
        <v>405</v>
      </c>
      <c r="D206" s="367">
        <f t="shared" si="0"/>
        <v>7</v>
      </c>
      <c r="E206" s="368">
        <f t="shared" si="1"/>
        <v>0</v>
      </c>
      <c r="F206" s="368">
        <f t="shared" si="2"/>
        <v>0</v>
      </c>
      <c r="G206" s="368">
        <f t="shared" si="3"/>
        <v>0</v>
      </c>
      <c r="H206" s="368">
        <f t="shared" si="4"/>
        <v>0</v>
      </c>
      <c r="I206" s="368">
        <f t="shared" si="5"/>
        <v>0</v>
      </c>
      <c r="J206" s="368">
        <f t="shared" si="6"/>
        <v>0</v>
      </c>
      <c r="K206" s="368">
        <f t="shared" si="7"/>
        <v>0</v>
      </c>
      <c r="L206" s="368">
        <f t="shared" si="8"/>
        <v>0</v>
      </c>
      <c r="M206" s="369">
        <f t="shared" si="9"/>
        <v>0</v>
      </c>
      <c r="N206" s="370">
        <f t="shared" si="10"/>
        <v>7</v>
      </c>
      <c r="O206" s="468"/>
      <c r="P206" s="372">
        <f t="shared" si="17"/>
        <v>7</v>
      </c>
      <c r="Q206" s="373">
        <f t="shared" si="18"/>
        <v>192</v>
      </c>
      <c r="R206" s="414">
        <v>0</v>
      </c>
      <c r="S206" s="414">
        <v>0</v>
      </c>
      <c r="T206" s="414">
        <v>0</v>
      </c>
      <c r="U206" s="414">
        <v>0</v>
      </c>
      <c r="V206" s="414">
        <v>0</v>
      </c>
      <c r="W206" s="414">
        <v>0</v>
      </c>
      <c r="X206" s="414">
        <v>0</v>
      </c>
      <c r="Y206" s="414">
        <v>0</v>
      </c>
      <c r="Z206" s="113">
        <v>7</v>
      </c>
      <c r="AA206" s="114">
        <v>0</v>
      </c>
      <c r="AB206" s="114"/>
      <c r="AC206" s="469">
        <v>0</v>
      </c>
      <c r="AD206" s="124">
        <v>0</v>
      </c>
      <c r="AE206" s="414">
        <v>0</v>
      </c>
      <c r="AF206" s="470"/>
      <c r="AG206" s="414"/>
      <c r="AH206" s="124">
        <v>0</v>
      </c>
      <c r="AI206" s="124">
        <v>0</v>
      </c>
    </row>
    <row r="207" spans="1:35" ht="24" customHeight="1" x14ac:dyDescent="0.3">
      <c r="A207" s="380" t="s">
        <v>3053</v>
      </c>
      <c r="B207" s="381" t="s">
        <v>3054</v>
      </c>
      <c r="C207" s="499" t="s">
        <v>133</v>
      </c>
      <c r="D207" s="367">
        <f t="shared" si="0"/>
        <v>0</v>
      </c>
      <c r="E207" s="368">
        <f t="shared" si="1"/>
        <v>0</v>
      </c>
      <c r="F207" s="368">
        <f t="shared" si="2"/>
        <v>0</v>
      </c>
      <c r="G207" s="368">
        <f t="shared" si="3"/>
        <v>0</v>
      </c>
      <c r="H207" s="368">
        <f t="shared" si="4"/>
        <v>0</v>
      </c>
      <c r="I207" s="368">
        <f t="shared" si="5"/>
        <v>0</v>
      </c>
      <c r="J207" s="368">
        <f t="shared" si="6"/>
        <v>0</v>
      </c>
      <c r="K207" s="368">
        <f t="shared" si="7"/>
        <v>0</v>
      </c>
      <c r="L207" s="368">
        <f t="shared" si="8"/>
        <v>0</v>
      </c>
      <c r="M207" s="369">
        <f t="shared" si="9"/>
        <v>0</v>
      </c>
      <c r="N207" s="370">
        <f t="shared" si="10"/>
        <v>0</v>
      </c>
      <c r="O207" s="468"/>
      <c r="P207" s="372">
        <f t="shared" si="17"/>
        <v>0</v>
      </c>
      <c r="Q207" s="373" t="str">
        <f t="shared" si="18"/>
        <v/>
      </c>
      <c r="R207" s="390">
        <v>0</v>
      </c>
      <c r="S207" s="414">
        <v>0</v>
      </c>
      <c r="T207" s="414">
        <v>0</v>
      </c>
      <c r="U207" s="414">
        <v>0</v>
      </c>
      <c r="V207" s="414">
        <v>0</v>
      </c>
      <c r="W207" s="414">
        <v>0</v>
      </c>
      <c r="X207" s="414">
        <v>0</v>
      </c>
      <c r="Y207" s="414">
        <v>0</v>
      </c>
      <c r="Z207" s="113">
        <v>0</v>
      </c>
      <c r="AA207" s="114">
        <v>0</v>
      </c>
      <c r="AB207" s="114"/>
      <c r="AC207" s="472">
        <v>0</v>
      </c>
      <c r="AD207" s="124">
        <v>0</v>
      </c>
      <c r="AE207" s="390">
        <v>0</v>
      </c>
      <c r="AF207" s="470"/>
      <c r="AG207" s="414"/>
      <c r="AH207" s="124">
        <v>0</v>
      </c>
      <c r="AI207" s="124">
        <v>0</v>
      </c>
    </row>
    <row r="208" spans="1:35" ht="24" customHeight="1" x14ac:dyDescent="0.3">
      <c r="A208" s="364" t="s">
        <v>3057</v>
      </c>
      <c r="B208" s="365" t="s">
        <v>3058</v>
      </c>
      <c r="C208" s="456" t="s">
        <v>569</v>
      </c>
      <c r="D208" s="367">
        <f t="shared" si="0"/>
        <v>0</v>
      </c>
      <c r="E208" s="368">
        <f t="shared" si="1"/>
        <v>0</v>
      </c>
      <c r="F208" s="368">
        <f t="shared" si="2"/>
        <v>0</v>
      </c>
      <c r="G208" s="368">
        <f t="shared" si="3"/>
        <v>0</v>
      </c>
      <c r="H208" s="368">
        <f t="shared" si="4"/>
        <v>0</v>
      </c>
      <c r="I208" s="368">
        <f t="shared" si="5"/>
        <v>0</v>
      </c>
      <c r="J208" s="368">
        <f t="shared" si="6"/>
        <v>0</v>
      </c>
      <c r="K208" s="368">
        <f t="shared" si="7"/>
        <v>0</v>
      </c>
      <c r="L208" s="368">
        <f t="shared" si="8"/>
        <v>0</v>
      </c>
      <c r="M208" s="369">
        <f t="shared" si="9"/>
        <v>0</v>
      </c>
      <c r="N208" s="370">
        <f t="shared" si="10"/>
        <v>0</v>
      </c>
      <c r="O208" s="468"/>
      <c r="P208" s="372">
        <f t="shared" si="17"/>
        <v>0</v>
      </c>
      <c r="Q208" s="373" t="str">
        <f t="shared" si="18"/>
        <v/>
      </c>
      <c r="R208" s="414">
        <v>0</v>
      </c>
      <c r="S208" s="414">
        <v>0</v>
      </c>
      <c r="T208" s="414">
        <v>0</v>
      </c>
      <c r="U208" s="414">
        <v>0</v>
      </c>
      <c r="V208" s="414">
        <v>0</v>
      </c>
      <c r="W208" s="414">
        <v>0</v>
      </c>
      <c r="X208" s="414">
        <v>0</v>
      </c>
      <c r="Y208" s="414">
        <v>0</v>
      </c>
      <c r="Z208" s="385">
        <v>0</v>
      </c>
      <c r="AA208" s="114">
        <v>0</v>
      </c>
      <c r="AB208" s="114"/>
      <c r="AC208" s="469">
        <v>0</v>
      </c>
      <c r="AD208" s="124">
        <v>0</v>
      </c>
      <c r="AE208" s="390">
        <v>0</v>
      </c>
      <c r="AF208" s="470"/>
      <c r="AG208" s="414"/>
      <c r="AH208" s="124">
        <v>0</v>
      </c>
      <c r="AI208" s="124">
        <v>0</v>
      </c>
    </row>
    <row r="209" spans="1:35" ht="24" customHeight="1" x14ac:dyDescent="0.3">
      <c r="A209" s="364" t="s">
        <v>3060</v>
      </c>
      <c r="B209" s="365" t="s">
        <v>3061</v>
      </c>
      <c r="C209" s="456" t="s">
        <v>138</v>
      </c>
      <c r="D209" s="367">
        <f t="shared" si="0"/>
        <v>0</v>
      </c>
      <c r="E209" s="368">
        <f t="shared" si="1"/>
        <v>0</v>
      </c>
      <c r="F209" s="368">
        <f t="shared" si="2"/>
        <v>0</v>
      </c>
      <c r="G209" s="368">
        <f t="shared" si="3"/>
        <v>0</v>
      </c>
      <c r="H209" s="368">
        <f t="shared" si="4"/>
        <v>0</v>
      </c>
      <c r="I209" s="368">
        <f t="shared" si="5"/>
        <v>0</v>
      </c>
      <c r="J209" s="368">
        <f t="shared" si="6"/>
        <v>0</v>
      </c>
      <c r="K209" s="368">
        <f t="shared" si="7"/>
        <v>0</v>
      </c>
      <c r="L209" s="368">
        <f t="shared" si="8"/>
        <v>0</v>
      </c>
      <c r="M209" s="369">
        <f t="shared" si="9"/>
        <v>0</v>
      </c>
      <c r="N209" s="370">
        <f t="shared" si="10"/>
        <v>0</v>
      </c>
      <c r="O209" s="468"/>
      <c r="P209" s="372">
        <f t="shared" si="17"/>
        <v>0</v>
      </c>
      <c r="Q209" s="373" t="str">
        <f t="shared" si="18"/>
        <v/>
      </c>
      <c r="R209" s="414">
        <v>0</v>
      </c>
      <c r="S209" s="414">
        <v>0</v>
      </c>
      <c r="T209" s="414">
        <v>0</v>
      </c>
      <c r="U209" s="414">
        <v>0</v>
      </c>
      <c r="V209" s="414">
        <v>0</v>
      </c>
      <c r="W209" s="414">
        <v>0</v>
      </c>
      <c r="X209" s="414">
        <v>0</v>
      </c>
      <c r="Y209" s="414">
        <v>0</v>
      </c>
      <c r="Z209" s="113">
        <v>0</v>
      </c>
      <c r="AA209" s="114">
        <v>0</v>
      </c>
      <c r="AB209" s="114"/>
      <c r="AC209" s="469">
        <v>0</v>
      </c>
      <c r="AD209" s="389">
        <v>0</v>
      </c>
      <c r="AE209" s="414">
        <v>0</v>
      </c>
      <c r="AF209" s="470"/>
      <c r="AG209" s="414"/>
      <c r="AH209" s="124">
        <v>0</v>
      </c>
      <c r="AI209" s="124">
        <v>0</v>
      </c>
    </row>
    <row r="210" spans="1:35" ht="24" customHeight="1" x14ac:dyDescent="0.3">
      <c r="A210" s="364" t="s">
        <v>1463</v>
      </c>
      <c r="B210" s="365" t="s">
        <v>1464</v>
      </c>
      <c r="C210" s="456" t="s">
        <v>394</v>
      </c>
      <c r="D210" s="367">
        <f t="shared" si="0"/>
        <v>31</v>
      </c>
      <c r="E210" s="368">
        <f t="shared" si="1"/>
        <v>16</v>
      </c>
      <c r="F210" s="368">
        <f t="shared" si="2"/>
        <v>5</v>
      </c>
      <c r="G210" s="368">
        <f t="shared" si="3"/>
        <v>0</v>
      </c>
      <c r="H210" s="368">
        <f t="shared" si="4"/>
        <v>0</v>
      </c>
      <c r="I210" s="368">
        <f t="shared" si="5"/>
        <v>0</v>
      </c>
      <c r="J210" s="368">
        <f t="shared" si="6"/>
        <v>0</v>
      </c>
      <c r="K210" s="368">
        <f t="shared" si="7"/>
        <v>0</v>
      </c>
      <c r="L210" s="368">
        <f t="shared" si="8"/>
        <v>0</v>
      </c>
      <c r="M210" s="369">
        <f t="shared" si="9"/>
        <v>0</v>
      </c>
      <c r="N210" s="370">
        <f t="shared" si="10"/>
        <v>52</v>
      </c>
      <c r="O210" s="468"/>
      <c r="P210" s="372">
        <f t="shared" si="17"/>
        <v>52</v>
      </c>
      <c r="Q210" s="373">
        <f t="shared" si="18"/>
        <v>102</v>
      </c>
      <c r="R210" s="390">
        <v>0</v>
      </c>
      <c r="S210" s="414">
        <v>0</v>
      </c>
      <c r="T210" s="414">
        <v>0</v>
      </c>
      <c r="U210" s="414">
        <v>0</v>
      </c>
      <c r="V210" s="414">
        <v>0</v>
      </c>
      <c r="W210" s="414">
        <v>0</v>
      </c>
      <c r="X210" s="414">
        <v>0</v>
      </c>
      <c r="Y210" s="414">
        <v>0</v>
      </c>
      <c r="Z210" s="113">
        <v>31</v>
      </c>
      <c r="AA210" s="114">
        <v>0</v>
      </c>
      <c r="AB210" s="114"/>
      <c r="AC210" s="469">
        <v>5</v>
      </c>
      <c r="AD210" s="124">
        <v>0</v>
      </c>
      <c r="AE210" s="414">
        <v>0</v>
      </c>
      <c r="AF210" s="473"/>
      <c r="AG210" s="390">
        <v>16</v>
      </c>
      <c r="AH210" s="124">
        <v>0</v>
      </c>
      <c r="AI210" s="124">
        <v>0</v>
      </c>
    </row>
    <row r="211" spans="1:35" ht="24" customHeight="1" x14ac:dyDescent="0.3">
      <c r="A211" s="379" t="s">
        <v>3065</v>
      </c>
      <c r="B211" s="365" t="s">
        <v>3066</v>
      </c>
      <c r="C211" s="456" t="s">
        <v>2576</v>
      </c>
      <c r="D211" s="367">
        <f t="shared" si="0"/>
        <v>5</v>
      </c>
      <c r="E211" s="368">
        <f t="shared" si="1"/>
        <v>0</v>
      </c>
      <c r="F211" s="368">
        <f t="shared" si="2"/>
        <v>0</v>
      </c>
      <c r="G211" s="368">
        <f t="shared" si="3"/>
        <v>0</v>
      </c>
      <c r="H211" s="368">
        <f t="shared" si="4"/>
        <v>0</v>
      </c>
      <c r="I211" s="368">
        <f t="shared" si="5"/>
        <v>0</v>
      </c>
      <c r="J211" s="368">
        <f t="shared" si="6"/>
        <v>0</v>
      </c>
      <c r="K211" s="368">
        <f t="shared" si="7"/>
        <v>0</v>
      </c>
      <c r="L211" s="368">
        <f t="shared" si="8"/>
        <v>0</v>
      </c>
      <c r="M211" s="369">
        <f t="shared" si="9"/>
        <v>0</v>
      </c>
      <c r="N211" s="370">
        <f t="shared" si="10"/>
        <v>5</v>
      </c>
      <c r="O211" s="468"/>
      <c r="P211" s="372">
        <f t="shared" si="17"/>
        <v>5</v>
      </c>
      <c r="Q211" s="373">
        <f t="shared" si="18"/>
        <v>210</v>
      </c>
      <c r="R211" s="414">
        <v>0</v>
      </c>
      <c r="S211" s="414">
        <v>0</v>
      </c>
      <c r="T211" s="414">
        <v>0</v>
      </c>
      <c r="U211" s="414">
        <v>0</v>
      </c>
      <c r="V211" s="414">
        <v>0</v>
      </c>
      <c r="W211" s="414">
        <v>0</v>
      </c>
      <c r="X211" s="414">
        <v>0</v>
      </c>
      <c r="Y211" s="414">
        <v>0</v>
      </c>
      <c r="Z211" s="113">
        <v>0</v>
      </c>
      <c r="AA211" s="114">
        <v>0</v>
      </c>
      <c r="AB211" s="114"/>
      <c r="AC211" s="469">
        <v>0</v>
      </c>
      <c r="AD211" s="124">
        <v>0</v>
      </c>
      <c r="AE211" s="390">
        <v>0</v>
      </c>
      <c r="AF211" s="470"/>
      <c r="AG211" s="414">
        <v>5</v>
      </c>
      <c r="AH211" s="124">
        <v>0</v>
      </c>
      <c r="AI211" s="124">
        <v>0</v>
      </c>
    </row>
    <row r="212" spans="1:35" ht="24" customHeight="1" x14ac:dyDescent="0.3">
      <c r="A212" s="379" t="s">
        <v>1467</v>
      </c>
      <c r="B212" s="365" t="s">
        <v>1468</v>
      </c>
      <c r="C212" s="456" t="s">
        <v>416</v>
      </c>
      <c r="D212" s="367">
        <f t="shared" si="0"/>
        <v>600</v>
      </c>
      <c r="E212" s="368">
        <f t="shared" si="1"/>
        <v>90</v>
      </c>
      <c r="F212" s="368">
        <f t="shared" si="2"/>
        <v>0</v>
      </c>
      <c r="G212" s="368">
        <f t="shared" si="3"/>
        <v>0</v>
      </c>
      <c r="H212" s="368">
        <f t="shared" si="4"/>
        <v>0</v>
      </c>
      <c r="I212" s="368">
        <f t="shared" si="5"/>
        <v>0</v>
      </c>
      <c r="J212" s="368">
        <f t="shared" si="6"/>
        <v>0</v>
      </c>
      <c r="K212" s="368">
        <f t="shared" si="7"/>
        <v>0</v>
      </c>
      <c r="L212" s="368">
        <f t="shared" si="8"/>
        <v>0</v>
      </c>
      <c r="M212" s="369">
        <f t="shared" si="9"/>
        <v>0</v>
      </c>
      <c r="N212" s="370">
        <f t="shared" si="10"/>
        <v>690</v>
      </c>
      <c r="O212" s="468"/>
      <c r="P212" s="372">
        <f t="shared" si="17"/>
        <v>690</v>
      </c>
      <c r="Q212" s="373">
        <f t="shared" si="18"/>
        <v>10</v>
      </c>
      <c r="R212" s="414">
        <v>0</v>
      </c>
      <c r="S212" s="414">
        <v>0</v>
      </c>
      <c r="T212" s="414">
        <v>0</v>
      </c>
      <c r="U212" s="414">
        <v>0</v>
      </c>
      <c r="V212" s="414">
        <v>0</v>
      </c>
      <c r="W212" s="414">
        <v>0</v>
      </c>
      <c r="X212" s="414">
        <v>0</v>
      </c>
      <c r="Y212" s="414">
        <v>0</v>
      </c>
      <c r="Z212" s="113">
        <v>0</v>
      </c>
      <c r="AA212" s="471">
        <v>0</v>
      </c>
      <c r="AB212" s="114"/>
      <c r="AC212" s="469">
        <v>0</v>
      </c>
      <c r="AD212" s="124">
        <v>600</v>
      </c>
      <c r="AE212" s="414">
        <v>0</v>
      </c>
      <c r="AF212" s="473"/>
      <c r="AG212" s="414"/>
      <c r="AH212" s="124">
        <v>90</v>
      </c>
      <c r="AI212" s="124">
        <v>0</v>
      </c>
    </row>
    <row r="213" spans="1:35" ht="24" customHeight="1" x14ac:dyDescent="0.3">
      <c r="A213" s="379" t="s">
        <v>3070</v>
      </c>
      <c r="B213" s="365" t="s">
        <v>3071</v>
      </c>
      <c r="C213" s="456" t="s">
        <v>2321</v>
      </c>
      <c r="D213" s="367">
        <f t="shared" si="0"/>
        <v>38</v>
      </c>
      <c r="E213" s="368">
        <f t="shared" si="1"/>
        <v>18</v>
      </c>
      <c r="F213" s="368">
        <f t="shared" si="2"/>
        <v>0</v>
      </c>
      <c r="G213" s="368">
        <f t="shared" si="3"/>
        <v>0</v>
      </c>
      <c r="H213" s="368">
        <f t="shared" si="4"/>
        <v>0</v>
      </c>
      <c r="I213" s="368">
        <f t="shared" si="5"/>
        <v>0</v>
      </c>
      <c r="J213" s="368">
        <f t="shared" si="6"/>
        <v>0</v>
      </c>
      <c r="K213" s="368">
        <f t="shared" si="7"/>
        <v>0</v>
      </c>
      <c r="L213" s="368">
        <f t="shared" si="8"/>
        <v>0</v>
      </c>
      <c r="M213" s="369">
        <f t="shared" si="9"/>
        <v>0</v>
      </c>
      <c r="N213" s="370">
        <f t="shared" si="10"/>
        <v>56</v>
      </c>
      <c r="O213" s="468"/>
      <c r="P213" s="372">
        <f t="shared" si="17"/>
        <v>56</v>
      </c>
      <c r="Q213" s="373">
        <f t="shared" si="18"/>
        <v>97</v>
      </c>
      <c r="R213" s="390">
        <v>0</v>
      </c>
      <c r="S213" s="414">
        <v>0</v>
      </c>
      <c r="T213" s="414">
        <v>0</v>
      </c>
      <c r="U213" s="414">
        <v>0</v>
      </c>
      <c r="V213" s="414">
        <v>0</v>
      </c>
      <c r="W213" s="414">
        <v>0</v>
      </c>
      <c r="X213" s="414">
        <v>0</v>
      </c>
      <c r="Y213" s="414">
        <v>0</v>
      </c>
      <c r="Z213" s="385">
        <v>0</v>
      </c>
      <c r="AA213" s="471">
        <v>38</v>
      </c>
      <c r="AB213" s="114"/>
      <c r="AC213" s="469">
        <v>0</v>
      </c>
      <c r="AD213" s="124">
        <v>0</v>
      </c>
      <c r="AE213" s="414">
        <v>0</v>
      </c>
      <c r="AF213" s="470">
        <v>18</v>
      </c>
      <c r="AG213" s="414"/>
      <c r="AH213" s="124">
        <v>0</v>
      </c>
      <c r="AI213" s="124">
        <v>0</v>
      </c>
    </row>
    <row r="214" spans="1:35" ht="24" customHeight="1" x14ac:dyDescent="0.3">
      <c r="A214" s="364" t="s">
        <v>3074</v>
      </c>
      <c r="B214" s="365" t="s">
        <v>3075</v>
      </c>
      <c r="C214" s="456" t="s">
        <v>163</v>
      </c>
      <c r="D214" s="367">
        <f t="shared" si="0"/>
        <v>0</v>
      </c>
      <c r="E214" s="368">
        <f t="shared" si="1"/>
        <v>0</v>
      </c>
      <c r="F214" s="368">
        <f t="shared" si="2"/>
        <v>0</v>
      </c>
      <c r="G214" s="368">
        <f t="shared" si="3"/>
        <v>0</v>
      </c>
      <c r="H214" s="368">
        <f t="shared" si="4"/>
        <v>0</v>
      </c>
      <c r="I214" s="368">
        <f t="shared" si="5"/>
        <v>0</v>
      </c>
      <c r="J214" s="368">
        <f t="shared" si="6"/>
        <v>0</v>
      </c>
      <c r="K214" s="368">
        <f t="shared" si="7"/>
        <v>0</v>
      </c>
      <c r="L214" s="368">
        <f t="shared" si="8"/>
        <v>0</v>
      </c>
      <c r="M214" s="369">
        <f t="shared" si="9"/>
        <v>0</v>
      </c>
      <c r="N214" s="370">
        <f t="shared" si="10"/>
        <v>0</v>
      </c>
      <c r="O214" s="468"/>
      <c r="P214" s="372">
        <f t="shared" si="17"/>
        <v>0</v>
      </c>
      <c r="Q214" s="373" t="str">
        <f t="shared" si="18"/>
        <v/>
      </c>
      <c r="R214" s="414">
        <v>0</v>
      </c>
      <c r="S214" s="414">
        <v>0</v>
      </c>
      <c r="T214" s="414">
        <v>0</v>
      </c>
      <c r="U214" s="414">
        <v>0</v>
      </c>
      <c r="V214" s="414">
        <v>0</v>
      </c>
      <c r="W214" s="414">
        <v>0</v>
      </c>
      <c r="X214" s="414">
        <v>0</v>
      </c>
      <c r="Y214" s="414">
        <v>0</v>
      </c>
      <c r="Z214" s="113">
        <v>0</v>
      </c>
      <c r="AA214" s="114">
        <v>0</v>
      </c>
      <c r="AB214" s="114"/>
      <c r="AC214" s="469">
        <v>0</v>
      </c>
      <c r="AD214" s="389">
        <v>0</v>
      </c>
      <c r="AE214" s="414">
        <v>0</v>
      </c>
      <c r="AF214" s="470"/>
      <c r="AG214" s="414"/>
      <c r="AH214" s="124">
        <v>0</v>
      </c>
      <c r="AI214" s="124">
        <v>0</v>
      </c>
    </row>
    <row r="215" spans="1:35" ht="24" customHeight="1" x14ac:dyDescent="0.3">
      <c r="A215" s="379" t="s">
        <v>3079</v>
      </c>
      <c r="B215" s="365" t="s">
        <v>3080</v>
      </c>
      <c r="C215" s="456" t="s">
        <v>2991</v>
      </c>
      <c r="D215" s="367">
        <f t="shared" si="0"/>
        <v>10</v>
      </c>
      <c r="E215" s="368">
        <f t="shared" si="1"/>
        <v>0</v>
      </c>
      <c r="F215" s="368">
        <f t="shared" si="2"/>
        <v>0</v>
      </c>
      <c r="G215" s="368">
        <f t="shared" si="3"/>
        <v>0</v>
      </c>
      <c r="H215" s="368">
        <f t="shared" si="4"/>
        <v>0</v>
      </c>
      <c r="I215" s="368">
        <f t="shared" si="5"/>
        <v>0</v>
      </c>
      <c r="J215" s="368">
        <f t="shared" si="6"/>
        <v>0</v>
      </c>
      <c r="K215" s="368">
        <f t="shared" si="7"/>
        <v>0</v>
      </c>
      <c r="L215" s="368">
        <f t="shared" si="8"/>
        <v>0</v>
      </c>
      <c r="M215" s="369">
        <f t="shared" si="9"/>
        <v>0</v>
      </c>
      <c r="N215" s="370">
        <f t="shared" si="10"/>
        <v>10</v>
      </c>
      <c r="O215" s="468"/>
      <c r="P215" s="372">
        <f t="shared" si="17"/>
        <v>10</v>
      </c>
      <c r="Q215" s="373">
        <f t="shared" si="18"/>
        <v>184</v>
      </c>
      <c r="R215" s="414">
        <v>0</v>
      </c>
      <c r="S215" s="414">
        <v>0</v>
      </c>
      <c r="T215" s="414">
        <v>0</v>
      </c>
      <c r="U215" s="414">
        <v>0</v>
      </c>
      <c r="V215" s="414">
        <v>0</v>
      </c>
      <c r="W215" s="414">
        <v>0</v>
      </c>
      <c r="X215" s="414">
        <v>0</v>
      </c>
      <c r="Y215" s="414">
        <v>0</v>
      </c>
      <c r="Z215" s="113">
        <v>10</v>
      </c>
      <c r="AA215" s="114">
        <v>0</v>
      </c>
      <c r="AB215" s="114"/>
      <c r="AC215" s="469">
        <v>0</v>
      </c>
      <c r="AD215" s="124">
        <v>0</v>
      </c>
      <c r="AE215" s="414">
        <v>0</v>
      </c>
      <c r="AF215" s="470"/>
      <c r="AG215" s="414"/>
      <c r="AH215" s="124">
        <v>0</v>
      </c>
      <c r="AI215" s="124">
        <v>0</v>
      </c>
    </row>
    <row r="216" spans="1:35" ht="24" customHeight="1" x14ac:dyDescent="0.3">
      <c r="A216" s="379" t="s">
        <v>1480</v>
      </c>
      <c r="B216" s="365" t="s">
        <v>1481</v>
      </c>
      <c r="C216" s="456" t="s">
        <v>66</v>
      </c>
      <c r="D216" s="367">
        <f t="shared" si="0"/>
        <v>480</v>
      </c>
      <c r="E216" s="368">
        <f t="shared" si="1"/>
        <v>0</v>
      </c>
      <c r="F216" s="368">
        <f t="shared" si="2"/>
        <v>0</v>
      </c>
      <c r="G216" s="368">
        <f t="shared" si="3"/>
        <v>0</v>
      </c>
      <c r="H216" s="368">
        <f t="shared" si="4"/>
        <v>0</v>
      </c>
      <c r="I216" s="368">
        <f t="shared" si="5"/>
        <v>0</v>
      </c>
      <c r="J216" s="368">
        <f t="shared" si="6"/>
        <v>0</v>
      </c>
      <c r="K216" s="368">
        <f t="shared" si="7"/>
        <v>0</v>
      </c>
      <c r="L216" s="368">
        <f t="shared" si="8"/>
        <v>0</v>
      </c>
      <c r="M216" s="369">
        <f t="shared" si="9"/>
        <v>0</v>
      </c>
      <c r="N216" s="370">
        <f t="shared" si="10"/>
        <v>480</v>
      </c>
      <c r="O216" s="468"/>
      <c r="P216" s="372">
        <f t="shared" si="17"/>
        <v>480</v>
      </c>
      <c r="Q216" s="373">
        <f t="shared" si="18"/>
        <v>15</v>
      </c>
      <c r="R216" s="414">
        <v>0</v>
      </c>
      <c r="S216" s="414">
        <v>0</v>
      </c>
      <c r="T216" s="414">
        <v>0</v>
      </c>
      <c r="U216" s="414">
        <v>0</v>
      </c>
      <c r="V216" s="414">
        <v>0</v>
      </c>
      <c r="W216" s="414">
        <v>0</v>
      </c>
      <c r="X216" s="414">
        <v>0</v>
      </c>
      <c r="Y216" s="414">
        <v>0</v>
      </c>
      <c r="Z216" s="113">
        <v>0</v>
      </c>
      <c r="AA216" s="114">
        <v>0</v>
      </c>
      <c r="AB216" s="114"/>
      <c r="AC216" s="472">
        <v>0</v>
      </c>
      <c r="AD216" s="124">
        <v>480</v>
      </c>
      <c r="AE216" s="390">
        <v>0</v>
      </c>
      <c r="AF216" s="470"/>
      <c r="AG216" s="390"/>
      <c r="AH216" s="389">
        <v>0</v>
      </c>
      <c r="AI216" s="389">
        <v>0</v>
      </c>
    </row>
    <row r="217" spans="1:35" ht="24" customHeight="1" x14ac:dyDescent="0.3">
      <c r="A217" s="379" t="s">
        <v>3085</v>
      </c>
      <c r="B217" s="365" t="s">
        <v>3086</v>
      </c>
      <c r="C217" s="456" t="s">
        <v>2250</v>
      </c>
      <c r="D217" s="367">
        <f t="shared" si="0"/>
        <v>0</v>
      </c>
      <c r="E217" s="368">
        <f t="shared" si="1"/>
        <v>0</v>
      </c>
      <c r="F217" s="368">
        <f t="shared" si="2"/>
        <v>0</v>
      </c>
      <c r="G217" s="368">
        <f t="shared" si="3"/>
        <v>0</v>
      </c>
      <c r="H217" s="368">
        <f t="shared" si="4"/>
        <v>0</v>
      </c>
      <c r="I217" s="368">
        <f t="shared" si="5"/>
        <v>0</v>
      </c>
      <c r="J217" s="368">
        <f t="shared" si="6"/>
        <v>0</v>
      </c>
      <c r="K217" s="368">
        <f t="shared" si="7"/>
        <v>0</v>
      </c>
      <c r="L217" s="368">
        <f t="shared" si="8"/>
        <v>0</v>
      </c>
      <c r="M217" s="369">
        <f t="shared" si="9"/>
        <v>0</v>
      </c>
      <c r="N217" s="370">
        <f t="shared" si="10"/>
        <v>0</v>
      </c>
      <c r="O217" s="468"/>
      <c r="P217" s="372">
        <f t="shared" si="17"/>
        <v>0</v>
      </c>
      <c r="Q217" s="373" t="str">
        <f t="shared" si="18"/>
        <v/>
      </c>
      <c r="R217" s="414">
        <v>0</v>
      </c>
      <c r="S217" s="414">
        <v>0</v>
      </c>
      <c r="T217" s="414">
        <v>0</v>
      </c>
      <c r="U217" s="414">
        <v>0</v>
      </c>
      <c r="V217" s="414">
        <v>0</v>
      </c>
      <c r="W217" s="414">
        <v>0</v>
      </c>
      <c r="X217" s="414">
        <v>0</v>
      </c>
      <c r="Y217" s="414">
        <v>0</v>
      </c>
      <c r="Z217" s="385">
        <v>0</v>
      </c>
      <c r="AA217" s="114">
        <v>0</v>
      </c>
      <c r="AB217" s="114"/>
      <c r="AC217" s="469">
        <v>0</v>
      </c>
      <c r="AD217" s="389">
        <v>0</v>
      </c>
      <c r="AE217" s="414">
        <v>0</v>
      </c>
      <c r="AF217" s="473"/>
      <c r="AG217" s="414"/>
      <c r="AH217" s="124">
        <v>0</v>
      </c>
      <c r="AI217" s="124">
        <v>0</v>
      </c>
    </row>
    <row r="218" spans="1:35" ht="24" customHeight="1" x14ac:dyDescent="0.3">
      <c r="A218" s="379" t="s">
        <v>1484</v>
      </c>
      <c r="B218" s="365" t="s">
        <v>1485</v>
      </c>
      <c r="C218" s="456" t="s">
        <v>53</v>
      </c>
      <c r="D218" s="367">
        <f t="shared" si="0"/>
        <v>79</v>
      </c>
      <c r="E218" s="368">
        <f t="shared" si="1"/>
        <v>20</v>
      </c>
      <c r="F218" s="368">
        <f t="shared" si="2"/>
        <v>0</v>
      </c>
      <c r="G218" s="368">
        <f t="shared" si="3"/>
        <v>0</v>
      </c>
      <c r="H218" s="368">
        <f t="shared" si="4"/>
        <v>0</v>
      </c>
      <c r="I218" s="368">
        <f t="shared" si="5"/>
        <v>0</v>
      </c>
      <c r="J218" s="368">
        <f t="shared" si="6"/>
        <v>0</v>
      </c>
      <c r="K218" s="368">
        <f t="shared" si="7"/>
        <v>0</v>
      </c>
      <c r="L218" s="368">
        <f t="shared" si="8"/>
        <v>0</v>
      </c>
      <c r="M218" s="369">
        <f t="shared" si="9"/>
        <v>0</v>
      </c>
      <c r="N218" s="370">
        <f t="shared" si="10"/>
        <v>99</v>
      </c>
      <c r="O218" s="468"/>
      <c r="P218" s="372">
        <f t="shared" si="17"/>
        <v>99</v>
      </c>
      <c r="Q218" s="373">
        <f t="shared" si="18"/>
        <v>67</v>
      </c>
      <c r="R218" s="414">
        <v>0</v>
      </c>
      <c r="S218" s="414">
        <v>0</v>
      </c>
      <c r="T218" s="414">
        <v>0</v>
      </c>
      <c r="U218" s="414">
        <v>0</v>
      </c>
      <c r="V218" s="414">
        <v>0</v>
      </c>
      <c r="W218" s="414">
        <v>0</v>
      </c>
      <c r="X218" s="414">
        <v>0</v>
      </c>
      <c r="Y218" s="414">
        <v>0</v>
      </c>
      <c r="Z218" s="113">
        <v>0</v>
      </c>
      <c r="AA218" s="114">
        <v>79</v>
      </c>
      <c r="AB218" s="114">
        <v>20</v>
      </c>
      <c r="AC218" s="469">
        <v>0</v>
      </c>
      <c r="AD218" s="124">
        <v>0</v>
      </c>
      <c r="AE218" s="414">
        <v>0</v>
      </c>
      <c r="AF218" s="470"/>
      <c r="AG218" s="414"/>
      <c r="AH218" s="124">
        <v>0</v>
      </c>
      <c r="AI218" s="124">
        <v>0</v>
      </c>
    </row>
    <row r="219" spans="1:35" ht="24" customHeight="1" x14ac:dyDescent="0.3">
      <c r="A219" s="364" t="s">
        <v>3093</v>
      </c>
      <c r="B219" s="365" t="s">
        <v>3094</v>
      </c>
      <c r="C219" s="456" t="s">
        <v>2241</v>
      </c>
      <c r="D219" s="367">
        <f t="shared" si="0"/>
        <v>30</v>
      </c>
      <c r="E219" s="368">
        <f t="shared" si="1"/>
        <v>18</v>
      </c>
      <c r="F219" s="368">
        <f t="shared" si="2"/>
        <v>0</v>
      </c>
      <c r="G219" s="368">
        <f t="shared" si="3"/>
        <v>0</v>
      </c>
      <c r="H219" s="368">
        <f t="shared" si="4"/>
        <v>0</v>
      </c>
      <c r="I219" s="368">
        <f t="shared" si="5"/>
        <v>0</v>
      </c>
      <c r="J219" s="368">
        <f t="shared" si="6"/>
        <v>0</v>
      </c>
      <c r="K219" s="368">
        <f t="shared" si="7"/>
        <v>0</v>
      </c>
      <c r="L219" s="368">
        <f t="shared" si="8"/>
        <v>0</v>
      </c>
      <c r="M219" s="369">
        <f t="shared" si="9"/>
        <v>0</v>
      </c>
      <c r="N219" s="370">
        <f t="shared" si="10"/>
        <v>48</v>
      </c>
      <c r="O219" s="468"/>
      <c r="P219" s="372">
        <f t="shared" si="17"/>
        <v>48</v>
      </c>
      <c r="Q219" s="373">
        <f t="shared" si="18"/>
        <v>106</v>
      </c>
      <c r="R219" s="414">
        <v>0</v>
      </c>
      <c r="S219" s="414">
        <v>0</v>
      </c>
      <c r="T219" s="414">
        <v>0</v>
      </c>
      <c r="U219" s="414">
        <v>0</v>
      </c>
      <c r="V219" s="414">
        <v>0</v>
      </c>
      <c r="W219" s="414">
        <v>0</v>
      </c>
      <c r="X219" s="414">
        <v>0</v>
      </c>
      <c r="Y219" s="414">
        <v>0</v>
      </c>
      <c r="Z219" s="385">
        <v>18</v>
      </c>
      <c r="AA219" s="471">
        <v>0</v>
      </c>
      <c r="AB219" s="114"/>
      <c r="AC219" s="469">
        <v>0</v>
      </c>
      <c r="AD219" s="124">
        <v>0</v>
      </c>
      <c r="AE219" s="414">
        <v>0</v>
      </c>
      <c r="AF219" s="470"/>
      <c r="AG219" s="414">
        <v>30</v>
      </c>
      <c r="AH219" s="124">
        <v>0</v>
      </c>
      <c r="AI219" s="124">
        <v>0</v>
      </c>
    </row>
    <row r="220" spans="1:35" ht="24" customHeight="1" x14ac:dyDescent="0.3">
      <c r="A220" s="379" t="s">
        <v>3097</v>
      </c>
      <c r="B220" s="365" t="s">
        <v>3098</v>
      </c>
      <c r="C220" s="456" t="s">
        <v>338</v>
      </c>
      <c r="D220" s="367">
        <f t="shared" si="0"/>
        <v>0</v>
      </c>
      <c r="E220" s="368">
        <f t="shared" si="1"/>
        <v>0</v>
      </c>
      <c r="F220" s="368">
        <f t="shared" si="2"/>
        <v>0</v>
      </c>
      <c r="G220" s="368">
        <f t="shared" si="3"/>
        <v>0</v>
      </c>
      <c r="H220" s="368">
        <f t="shared" si="4"/>
        <v>0</v>
      </c>
      <c r="I220" s="368">
        <f t="shared" si="5"/>
        <v>0</v>
      </c>
      <c r="J220" s="368">
        <f t="shared" si="6"/>
        <v>0</v>
      </c>
      <c r="K220" s="368">
        <f t="shared" si="7"/>
        <v>0</v>
      </c>
      <c r="L220" s="368">
        <f t="shared" si="8"/>
        <v>0</v>
      </c>
      <c r="M220" s="369">
        <f t="shared" si="9"/>
        <v>0</v>
      </c>
      <c r="N220" s="370">
        <f t="shared" si="10"/>
        <v>0</v>
      </c>
      <c r="O220" s="468"/>
      <c r="P220" s="372">
        <f t="shared" si="17"/>
        <v>0</v>
      </c>
      <c r="Q220" s="373" t="str">
        <f t="shared" si="18"/>
        <v/>
      </c>
      <c r="R220" s="414">
        <v>0</v>
      </c>
      <c r="S220" s="414">
        <v>0</v>
      </c>
      <c r="T220" s="414">
        <v>0</v>
      </c>
      <c r="U220" s="414">
        <v>0</v>
      </c>
      <c r="V220" s="414">
        <v>0</v>
      </c>
      <c r="W220" s="414">
        <v>0</v>
      </c>
      <c r="X220" s="414">
        <v>0</v>
      </c>
      <c r="Y220" s="414">
        <v>0</v>
      </c>
      <c r="Z220" s="385">
        <v>0</v>
      </c>
      <c r="AA220" s="114">
        <v>0</v>
      </c>
      <c r="AB220" s="471"/>
      <c r="AC220" s="469">
        <v>0</v>
      </c>
      <c r="AD220" s="389">
        <v>0</v>
      </c>
      <c r="AE220" s="414">
        <v>0</v>
      </c>
      <c r="AF220" s="470"/>
      <c r="AG220" s="414"/>
      <c r="AH220" s="124">
        <v>0</v>
      </c>
      <c r="AI220" s="124">
        <v>0</v>
      </c>
    </row>
    <row r="221" spans="1:35" ht="24" customHeight="1" x14ac:dyDescent="0.3">
      <c r="A221" s="364" t="s">
        <v>3099</v>
      </c>
      <c r="B221" s="365" t="s">
        <v>3100</v>
      </c>
      <c r="C221" s="456" t="s">
        <v>518</v>
      </c>
      <c r="D221" s="367">
        <f t="shared" si="0"/>
        <v>0</v>
      </c>
      <c r="E221" s="368">
        <f t="shared" si="1"/>
        <v>0</v>
      </c>
      <c r="F221" s="368">
        <f t="shared" si="2"/>
        <v>0</v>
      </c>
      <c r="G221" s="368">
        <f t="shared" si="3"/>
        <v>0</v>
      </c>
      <c r="H221" s="368">
        <f t="shared" si="4"/>
        <v>0</v>
      </c>
      <c r="I221" s="368">
        <f t="shared" si="5"/>
        <v>0</v>
      </c>
      <c r="J221" s="368">
        <f t="shared" si="6"/>
        <v>0</v>
      </c>
      <c r="K221" s="368">
        <f t="shared" si="7"/>
        <v>0</v>
      </c>
      <c r="L221" s="368">
        <f t="shared" si="8"/>
        <v>0</v>
      </c>
      <c r="M221" s="369">
        <f t="shared" si="9"/>
        <v>0</v>
      </c>
      <c r="N221" s="370">
        <f t="shared" si="10"/>
        <v>0</v>
      </c>
      <c r="O221" s="468"/>
      <c r="P221" s="372">
        <f t="shared" si="17"/>
        <v>0</v>
      </c>
      <c r="Q221" s="373" t="str">
        <f t="shared" si="18"/>
        <v/>
      </c>
      <c r="R221" s="414">
        <v>0</v>
      </c>
      <c r="S221" s="414">
        <v>0</v>
      </c>
      <c r="T221" s="414">
        <v>0</v>
      </c>
      <c r="U221" s="414">
        <v>0</v>
      </c>
      <c r="V221" s="414">
        <v>0</v>
      </c>
      <c r="W221" s="414">
        <v>0</v>
      </c>
      <c r="X221" s="414">
        <v>0</v>
      </c>
      <c r="Y221" s="414">
        <v>0</v>
      </c>
      <c r="Z221" s="113">
        <v>0</v>
      </c>
      <c r="AA221" s="114">
        <v>0</v>
      </c>
      <c r="AB221" s="471"/>
      <c r="AC221" s="472">
        <v>0</v>
      </c>
      <c r="AD221" s="124">
        <v>0</v>
      </c>
      <c r="AE221" s="414">
        <v>0</v>
      </c>
      <c r="AF221" s="470"/>
      <c r="AG221" s="390"/>
      <c r="AH221" s="124">
        <v>0</v>
      </c>
      <c r="AI221" s="124">
        <v>0</v>
      </c>
    </row>
    <row r="222" spans="1:35" ht="24" customHeight="1" x14ac:dyDescent="0.3">
      <c r="A222" s="379" t="s">
        <v>3103</v>
      </c>
      <c r="B222" s="365" t="s">
        <v>3104</v>
      </c>
      <c r="C222" s="456" t="s">
        <v>518</v>
      </c>
      <c r="D222" s="367">
        <f t="shared" si="0"/>
        <v>0</v>
      </c>
      <c r="E222" s="368">
        <f t="shared" si="1"/>
        <v>0</v>
      </c>
      <c r="F222" s="368">
        <f t="shared" si="2"/>
        <v>0</v>
      </c>
      <c r="G222" s="368">
        <f t="shared" si="3"/>
        <v>0</v>
      </c>
      <c r="H222" s="368">
        <f t="shared" si="4"/>
        <v>0</v>
      </c>
      <c r="I222" s="368">
        <f t="shared" si="5"/>
        <v>0</v>
      </c>
      <c r="J222" s="368">
        <f t="shared" si="6"/>
        <v>0</v>
      </c>
      <c r="K222" s="368">
        <f t="shared" si="7"/>
        <v>0</v>
      </c>
      <c r="L222" s="368">
        <f t="shared" si="8"/>
        <v>0</v>
      </c>
      <c r="M222" s="369">
        <f t="shared" si="9"/>
        <v>0</v>
      </c>
      <c r="N222" s="370">
        <f t="shared" si="10"/>
        <v>0</v>
      </c>
      <c r="O222" s="468"/>
      <c r="P222" s="372">
        <f t="shared" si="17"/>
        <v>0</v>
      </c>
      <c r="Q222" s="373" t="str">
        <f t="shared" si="18"/>
        <v/>
      </c>
      <c r="R222" s="414">
        <v>0</v>
      </c>
      <c r="S222" s="414">
        <v>0</v>
      </c>
      <c r="T222" s="414">
        <v>0</v>
      </c>
      <c r="U222" s="414">
        <v>0</v>
      </c>
      <c r="V222" s="414">
        <v>0</v>
      </c>
      <c r="W222" s="414">
        <v>0</v>
      </c>
      <c r="X222" s="414">
        <v>0</v>
      </c>
      <c r="Y222" s="414">
        <v>0</v>
      </c>
      <c r="Z222" s="113">
        <v>0</v>
      </c>
      <c r="AA222" s="114">
        <v>0</v>
      </c>
      <c r="AB222" s="114"/>
      <c r="AC222" s="469">
        <v>0</v>
      </c>
      <c r="AD222" s="124">
        <v>0</v>
      </c>
      <c r="AE222" s="414">
        <v>0</v>
      </c>
      <c r="AF222" s="470"/>
      <c r="AG222" s="390"/>
      <c r="AH222" s="124">
        <v>0</v>
      </c>
      <c r="AI222" s="124">
        <v>0</v>
      </c>
    </row>
    <row r="223" spans="1:35" ht="24" customHeight="1" x14ac:dyDescent="0.3">
      <c r="A223" s="379" t="s">
        <v>3108</v>
      </c>
      <c r="B223" s="365" t="s">
        <v>3109</v>
      </c>
      <c r="C223" s="456" t="s">
        <v>834</v>
      </c>
      <c r="D223" s="367">
        <f t="shared" si="0"/>
        <v>0</v>
      </c>
      <c r="E223" s="368">
        <f t="shared" si="1"/>
        <v>0</v>
      </c>
      <c r="F223" s="368">
        <f t="shared" si="2"/>
        <v>0</v>
      </c>
      <c r="G223" s="368">
        <f t="shared" si="3"/>
        <v>0</v>
      </c>
      <c r="H223" s="368">
        <f t="shared" si="4"/>
        <v>0</v>
      </c>
      <c r="I223" s="368">
        <f t="shared" si="5"/>
        <v>0</v>
      </c>
      <c r="J223" s="368">
        <f t="shared" si="6"/>
        <v>0</v>
      </c>
      <c r="K223" s="368">
        <f t="shared" si="7"/>
        <v>0</v>
      </c>
      <c r="L223" s="368">
        <f t="shared" si="8"/>
        <v>0</v>
      </c>
      <c r="M223" s="369">
        <f t="shared" si="9"/>
        <v>0</v>
      </c>
      <c r="N223" s="370">
        <f t="shared" si="10"/>
        <v>0</v>
      </c>
      <c r="O223" s="468"/>
      <c r="P223" s="372">
        <f t="shared" si="17"/>
        <v>0</v>
      </c>
      <c r="Q223" s="373" t="str">
        <f t="shared" si="18"/>
        <v/>
      </c>
      <c r="R223" s="414">
        <v>0</v>
      </c>
      <c r="S223" s="414">
        <v>0</v>
      </c>
      <c r="T223" s="414">
        <v>0</v>
      </c>
      <c r="U223" s="414">
        <v>0</v>
      </c>
      <c r="V223" s="414">
        <v>0</v>
      </c>
      <c r="W223" s="414">
        <v>0</v>
      </c>
      <c r="X223" s="414">
        <v>0</v>
      </c>
      <c r="Y223" s="414">
        <v>0</v>
      </c>
      <c r="Z223" s="113">
        <v>0</v>
      </c>
      <c r="AA223" s="114">
        <v>0</v>
      </c>
      <c r="AB223" s="114"/>
      <c r="AC223" s="469">
        <v>0</v>
      </c>
      <c r="AD223" s="124">
        <v>0</v>
      </c>
      <c r="AE223" s="414">
        <v>0</v>
      </c>
      <c r="AF223" s="470"/>
      <c r="AG223" s="414"/>
      <c r="AH223" s="124">
        <v>0</v>
      </c>
      <c r="AI223" s="124">
        <v>0</v>
      </c>
    </row>
    <row r="224" spans="1:35" ht="24" customHeight="1" x14ac:dyDescent="0.3">
      <c r="A224" s="364" t="s">
        <v>3114</v>
      </c>
      <c r="B224" s="365" t="s">
        <v>3115</v>
      </c>
      <c r="C224" s="456" t="s">
        <v>1937</v>
      </c>
      <c r="D224" s="367">
        <f t="shared" si="0"/>
        <v>14</v>
      </c>
      <c r="E224" s="368">
        <f t="shared" si="1"/>
        <v>8</v>
      </c>
      <c r="F224" s="368">
        <f t="shared" si="2"/>
        <v>0</v>
      </c>
      <c r="G224" s="368">
        <f t="shared" si="3"/>
        <v>0</v>
      </c>
      <c r="H224" s="368">
        <f t="shared" si="4"/>
        <v>0</v>
      </c>
      <c r="I224" s="368">
        <f t="shared" si="5"/>
        <v>0</v>
      </c>
      <c r="J224" s="368">
        <f t="shared" si="6"/>
        <v>0</v>
      </c>
      <c r="K224" s="368">
        <f t="shared" si="7"/>
        <v>0</v>
      </c>
      <c r="L224" s="368">
        <f t="shared" si="8"/>
        <v>0</v>
      </c>
      <c r="M224" s="369">
        <f t="shared" si="9"/>
        <v>0</v>
      </c>
      <c r="N224" s="370">
        <f t="shared" si="10"/>
        <v>22</v>
      </c>
      <c r="O224" s="468"/>
      <c r="P224" s="372">
        <f t="shared" si="17"/>
        <v>22</v>
      </c>
      <c r="Q224" s="373">
        <f t="shared" si="18"/>
        <v>148</v>
      </c>
      <c r="R224" s="390">
        <v>0</v>
      </c>
      <c r="S224" s="414">
        <v>0</v>
      </c>
      <c r="T224" s="414">
        <v>0</v>
      </c>
      <c r="U224" s="414">
        <v>0</v>
      </c>
      <c r="V224" s="414">
        <v>0</v>
      </c>
      <c r="W224" s="414">
        <v>0</v>
      </c>
      <c r="X224" s="414">
        <v>0</v>
      </c>
      <c r="Y224" s="414">
        <v>0</v>
      </c>
      <c r="Z224" s="113">
        <v>14</v>
      </c>
      <c r="AA224" s="114">
        <v>0</v>
      </c>
      <c r="AB224" s="114"/>
      <c r="AC224" s="469">
        <v>0</v>
      </c>
      <c r="AD224" s="124">
        <v>0</v>
      </c>
      <c r="AE224" s="414">
        <v>0</v>
      </c>
      <c r="AF224" s="470"/>
      <c r="AG224" s="414">
        <v>8</v>
      </c>
      <c r="AH224" s="389">
        <v>0</v>
      </c>
      <c r="AI224" s="389">
        <v>0</v>
      </c>
    </row>
    <row r="225" spans="1:35" ht="24" customHeight="1" x14ac:dyDescent="0.3">
      <c r="A225" s="379" t="s">
        <v>516</v>
      </c>
      <c r="B225" s="365" t="s">
        <v>517</v>
      </c>
      <c r="C225" s="456" t="s">
        <v>518</v>
      </c>
      <c r="D225" s="367">
        <f t="shared" si="0"/>
        <v>40</v>
      </c>
      <c r="E225" s="368">
        <f t="shared" si="1"/>
        <v>20</v>
      </c>
      <c r="F225" s="368">
        <f t="shared" si="2"/>
        <v>0</v>
      </c>
      <c r="G225" s="368">
        <f t="shared" si="3"/>
        <v>0</v>
      </c>
      <c r="H225" s="368">
        <f t="shared" si="4"/>
        <v>0</v>
      </c>
      <c r="I225" s="368">
        <f t="shared" si="5"/>
        <v>0</v>
      </c>
      <c r="J225" s="368">
        <f t="shared" si="6"/>
        <v>0</v>
      </c>
      <c r="K225" s="368">
        <f t="shared" si="7"/>
        <v>0</v>
      </c>
      <c r="L225" s="368">
        <f t="shared" si="8"/>
        <v>0</v>
      </c>
      <c r="M225" s="369">
        <f t="shared" si="9"/>
        <v>0</v>
      </c>
      <c r="N225" s="370">
        <f t="shared" si="10"/>
        <v>60</v>
      </c>
      <c r="O225" s="468"/>
      <c r="P225" s="372">
        <f t="shared" si="17"/>
        <v>60</v>
      </c>
      <c r="Q225" s="373">
        <f t="shared" si="18"/>
        <v>93</v>
      </c>
      <c r="R225" s="414">
        <v>0</v>
      </c>
      <c r="S225" s="414">
        <v>0</v>
      </c>
      <c r="T225" s="414">
        <v>0</v>
      </c>
      <c r="U225" s="414">
        <v>0</v>
      </c>
      <c r="V225" s="414">
        <v>0</v>
      </c>
      <c r="W225" s="414">
        <v>0</v>
      </c>
      <c r="X225" s="414">
        <v>0</v>
      </c>
      <c r="Y225" s="414">
        <v>0</v>
      </c>
      <c r="Z225" s="113">
        <v>20</v>
      </c>
      <c r="AA225" s="114">
        <v>0</v>
      </c>
      <c r="AB225" s="114"/>
      <c r="AC225" s="469">
        <v>0</v>
      </c>
      <c r="AD225" s="124">
        <v>0</v>
      </c>
      <c r="AE225" s="390">
        <v>0</v>
      </c>
      <c r="AF225" s="470">
        <v>40</v>
      </c>
      <c r="AG225" s="414"/>
      <c r="AH225" s="124">
        <v>0</v>
      </c>
      <c r="AI225" s="124">
        <v>0</v>
      </c>
    </row>
    <row r="226" spans="1:35" ht="24" customHeight="1" x14ac:dyDescent="0.3">
      <c r="A226" s="379" t="s">
        <v>3118</v>
      </c>
      <c r="B226" s="365" t="s">
        <v>3119</v>
      </c>
      <c r="C226" s="456" t="s">
        <v>139</v>
      </c>
      <c r="D226" s="367">
        <f t="shared" si="0"/>
        <v>0</v>
      </c>
      <c r="E226" s="368">
        <f t="shared" si="1"/>
        <v>0</v>
      </c>
      <c r="F226" s="368">
        <f t="shared" si="2"/>
        <v>0</v>
      </c>
      <c r="G226" s="368">
        <f t="shared" si="3"/>
        <v>0</v>
      </c>
      <c r="H226" s="368">
        <f t="shared" si="4"/>
        <v>0</v>
      </c>
      <c r="I226" s="368">
        <f t="shared" si="5"/>
        <v>0</v>
      </c>
      <c r="J226" s="368">
        <f t="shared" si="6"/>
        <v>0</v>
      </c>
      <c r="K226" s="368">
        <f t="shared" si="7"/>
        <v>0</v>
      </c>
      <c r="L226" s="368">
        <f t="shared" si="8"/>
        <v>0</v>
      </c>
      <c r="M226" s="369">
        <f t="shared" si="9"/>
        <v>0</v>
      </c>
      <c r="N226" s="370">
        <f t="shared" si="10"/>
        <v>0</v>
      </c>
      <c r="O226" s="468"/>
      <c r="P226" s="372">
        <f t="shared" si="17"/>
        <v>0</v>
      </c>
      <c r="Q226" s="373" t="str">
        <f t="shared" si="18"/>
        <v/>
      </c>
      <c r="R226" s="390">
        <v>0</v>
      </c>
      <c r="S226" s="414">
        <v>0</v>
      </c>
      <c r="T226" s="414">
        <v>0</v>
      </c>
      <c r="U226" s="414">
        <v>0</v>
      </c>
      <c r="V226" s="414">
        <v>0</v>
      </c>
      <c r="W226" s="414">
        <v>0</v>
      </c>
      <c r="X226" s="414">
        <v>0</v>
      </c>
      <c r="Y226" s="414">
        <v>0</v>
      </c>
      <c r="Z226" s="113">
        <v>0</v>
      </c>
      <c r="AA226" s="114">
        <v>0</v>
      </c>
      <c r="AB226" s="114"/>
      <c r="AC226" s="469">
        <v>0</v>
      </c>
      <c r="AD226" s="124">
        <v>0</v>
      </c>
      <c r="AE226" s="390">
        <v>0</v>
      </c>
      <c r="AF226" s="470"/>
      <c r="AG226" s="414"/>
      <c r="AH226" s="124">
        <v>0</v>
      </c>
      <c r="AI226" s="124">
        <v>0</v>
      </c>
    </row>
    <row r="227" spans="1:35" ht="24" customHeight="1" x14ac:dyDescent="0.3">
      <c r="A227" s="364" t="s">
        <v>3120</v>
      </c>
      <c r="B227" s="365" t="s">
        <v>3121</v>
      </c>
      <c r="C227" s="456" t="s">
        <v>338</v>
      </c>
      <c r="D227" s="367">
        <f t="shared" si="0"/>
        <v>80</v>
      </c>
      <c r="E227" s="368">
        <f t="shared" si="1"/>
        <v>65</v>
      </c>
      <c r="F227" s="368">
        <f t="shared" si="2"/>
        <v>0</v>
      </c>
      <c r="G227" s="368">
        <f t="shared" si="3"/>
        <v>0</v>
      </c>
      <c r="H227" s="368">
        <f t="shared" si="4"/>
        <v>0</v>
      </c>
      <c r="I227" s="368">
        <f t="shared" si="5"/>
        <v>0</v>
      </c>
      <c r="J227" s="368">
        <f t="shared" si="6"/>
        <v>0</v>
      </c>
      <c r="K227" s="368">
        <f t="shared" si="7"/>
        <v>0</v>
      </c>
      <c r="L227" s="368">
        <f t="shared" si="8"/>
        <v>0</v>
      </c>
      <c r="M227" s="369">
        <f t="shared" si="9"/>
        <v>0</v>
      </c>
      <c r="N227" s="370">
        <f t="shared" si="10"/>
        <v>145</v>
      </c>
      <c r="O227" s="468"/>
      <c r="P227" s="372">
        <f t="shared" si="17"/>
        <v>145</v>
      </c>
      <c r="Q227" s="373">
        <f t="shared" si="18"/>
        <v>48</v>
      </c>
      <c r="R227" s="414">
        <v>0</v>
      </c>
      <c r="S227" s="414">
        <v>0</v>
      </c>
      <c r="T227" s="414">
        <v>0</v>
      </c>
      <c r="U227" s="414">
        <v>0</v>
      </c>
      <c r="V227" s="414">
        <v>0</v>
      </c>
      <c r="W227" s="414">
        <v>0</v>
      </c>
      <c r="X227" s="414">
        <v>0</v>
      </c>
      <c r="Y227" s="414">
        <v>0</v>
      </c>
      <c r="Z227" s="113">
        <v>0</v>
      </c>
      <c r="AA227" s="114">
        <v>0</v>
      </c>
      <c r="AB227" s="114"/>
      <c r="AC227" s="469">
        <v>0</v>
      </c>
      <c r="AD227" s="124">
        <v>0</v>
      </c>
      <c r="AE227" s="414">
        <v>0</v>
      </c>
      <c r="AF227" s="470"/>
      <c r="AG227" s="414"/>
      <c r="AH227" s="124">
        <v>80</v>
      </c>
      <c r="AI227" s="124">
        <v>65</v>
      </c>
    </row>
    <row r="228" spans="1:35" ht="24" customHeight="1" x14ac:dyDescent="0.3">
      <c r="A228" s="364">
        <v>990330</v>
      </c>
      <c r="B228" s="365" t="s">
        <v>3122</v>
      </c>
      <c r="C228" s="456" t="s">
        <v>518</v>
      </c>
      <c r="D228" s="367">
        <f t="shared" si="0"/>
        <v>105</v>
      </c>
      <c r="E228" s="368">
        <f t="shared" si="1"/>
        <v>40</v>
      </c>
      <c r="F228" s="368">
        <f t="shared" si="2"/>
        <v>0</v>
      </c>
      <c r="G228" s="368">
        <f t="shared" si="3"/>
        <v>0</v>
      </c>
      <c r="H228" s="368">
        <f t="shared" si="4"/>
        <v>0</v>
      </c>
      <c r="I228" s="368">
        <f t="shared" si="5"/>
        <v>0</v>
      </c>
      <c r="J228" s="368">
        <f t="shared" si="6"/>
        <v>0</v>
      </c>
      <c r="K228" s="368">
        <f t="shared" si="7"/>
        <v>0</v>
      </c>
      <c r="L228" s="368">
        <f t="shared" si="8"/>
        <v>0</v>
      </c>
      <c r="M228" s="369">
        <f t="shared" si="9"/>
        <v>0</v>
      </c>
      <c r="N228" s="370">
        <f t="shared" si="10"/>
        <v>145</v>
      </c>
      <c r="O228" s="468"/>
      <c r="P228" s="372">
        <f t="shared" si="17"/>
        <v>145</v>
      </c>
      <c r="Q228" s="373">
        <f t="shared" si="18"/>
        <v>48</v>
      </c>
      <c r="R228" s="414">
        <v>0</v>
      </c>
      <c r="S228" s="414">
        <v>0</v>
      </c>
      <c r="T228" s="414">
        <v>0</v>
      </c>
      <c r="U228" s="414">
        <v>0</v>
      </c>
      <c r="V228" s="414">
        <v>0</v>
      </c>
      <c r="W228" s="414">
        <v>0</v>
      </c>
      <c r="X228" s="414">
        <v>0</v>
      </c>
      <c r="Y228" s="414">
        <v>0</v>
      </c>
      <c r="Z228" s="385">
        <v>40</v>
      </c>
      <c r="AA228" s="114">
        <v>0</v>
      </c>
      <c r="AB228" s="471"/>
      <c r="AC228" s="469">
        <v>0</v>
      </c>
      <c r="AD228" s="124">
        <v>0</v>
      </c>
      <c r="AE228" s="414">
        <v>0</v>
      </c>
      <c r="AF228" s="470">
        <v>105</v>
      </c>
      <c r="AG228" s="414"/>
      <c r="AH228" s="124">
        <v>0</v>
      </c>
      <c r="AI228" s="124">
        <v>0</v>
      </c>
    </row>
    <row r="229" spans="1:35" ht="24" customHeight="1" x14ac:dyDescent="0.3">
      <c r="A229" s="379" t="s">
        <v>3125</v>
      </c>
      <c r="B229" s="365" t="s">
        <v>3126</v>
      </c>
      <c r="C229" s="456" t="s">
        <v>2991</v>
      </c>
      <c r="D229" s="367">
        <f t="shared" si="0"/>
        <v>8</v>
      </c>
      <c r="E229" s="368">
        <f t="shared" si="1"/>
        <v>7</v>
      </c>
      <c r="F229" s="368">
        <f t="shared" si="2"/>
        <v>0</v>
      </c>
      <c r="G229" s="368">
        <f t="shared" si="3"/>
        <v>0</v>
      </c>
      <c r="H229" s="368">
        <f t="shared" si="4"/>
        <v>0</v>
      </c>
      <c r="I229" s="368">
        <f t="shared" si="5"/>
        <v>0</v>
      </c>
      <c r="J229" s="368">
        <f t="shared" si="6"/>
        <v>0</v>
      </c>
      <c r="K229" s="368">
        <f t="shared" si="7"/>
        <v>0</v>
      </c>
      <c r="L229" s="368">
        <f t="shared" si="8"/>
        <v>0</v>
      </c>
      <c r="M229" s="369">
        <f t="shared" si="9"/>
        <v>0</v>
      </c>
      <c r="N229" s="370">
        <f t="shared" si="10"/>
        <v>15</v>
      </c>
      <c r="O229" s="468"/>
      <c r="P229" s="372">
        <f t="shared" si="17"/>
        <v>15</v>
      </c>
      <c r="Q229" s="373">
        <f t="shared" si="18"/>
        <v>172</v>
      </c>
      <c r="R229" s="414">
        <v>0</v>
      </c>
      <c r="S229" s="414">
        <v>0</v>
      </c>
      <c r="T229" s="414">
        <v>0</v>
      </c>
      <c r="U229" s="414">
        <v>0</v>
      </c>
      <c r="V229" s="414">
        <v>0</v>
      </c>
      <c r="W229" s="414">
        <v>0</v>
      </c>
      <c r="X229" s="414">
        <v>0</v>
      </c>
      <c r="Y229" s="414">
        <v>0</v>
      </c>
      <c r="Z229" s="113">
        <v>8</v>
      </c>
      <c r="AA229" s="114">
        <v>0</v>
      </c>
      <c r="AB229" s="114"/>
      <c r="AC229" s="469">
        <v>0</v>
      </c>
      <c r="AD229" s="124">
        <v>0</v>
      </c>
      <c r="AE229" s="414">
        <v>0</v>
      </c>
      <c r="AF229" s="470"/>
      <c r="AG229" s="414">
        <v>7</v>
      </c>
      <c r="AH229" s="389">
        <v>0</v>
      </c>
      <c r="AI229" s="389">
        <v>0</v>
      </c>
    </row>
    <row r="230" spans="1:35" ht="24" customHeight="1" x14ac:dyDescent="0.3">
      <c r="A230" s="379" t="s">
        <v>3129</v>
      </c>
      <c r="B230" s="365" t="s">
        <v>3130</v>
      </c>
      <c r="C230" s="456" t="s">
        <v>2702</v>
      </c>
      <c r="D230" s="367">
        <f t="shared" si="0"/>
        <v>0</v>
      </c>
      <c r="E230" s="368">
        <f t="shared" si="1"/>
        <v>0</v>
      </c>
      <c r="F230" s="368">
        <f t="shared" si="2"/>
        <v>0</v>
      </c>
      <c r="G230" s="368">
        <f t="shared" si="3"/>
        <v>0</v>
      </c>
      <c r="H230" s="368">
        <f t="shared" si="4"/>
        <v>0</v>
      </c>
      <c r="I230" s="368">
        <f t="shared" si="5"/>
        <v>0</v>
      </c>
      <c r="J230" s="368">
        <f t="shared" si="6"/>
        <v>0</v>
      </c>
      <c r="K230" s="368">
        <f t="shared" si="7"/>
        <v>0</v>
      </c>
      <c r="L230" s="368">
        <f t="shared" si="8"/>
        <v>0</v>
      </c>
      <c r="M230" s="369">
        <f t="shared" si="9"/>
        <v>0</v>
      </c>
      <c r="N230" s="370">
        <f t="shared" si="10"/>
        <v>0</v>
      </c>
      <c r="O230" s="468"/>
      <c r="P230" s="372">
        <f t="shared" si="17"/>
        <v>0</v>
      </c>
      <c r="Q230" s="373" t="str">
        <f t="shared" si="18"/>
        <v/>
      </c>
      <c r="R230" s="414">
        <v>0</v>
      </c>
      <c r="S230" s="414">
        <v>0</v>
      </c>
      <c r="T230" s="414">
        <v>0</v>
      </c>
      <c r="U230" s="414">
        <v>0</v>
      </c>
      <c r="V230" s="414">
        <v>0</v>
      </c>
      <c r="W230" s="414">
        <v>0</v>
      </c>
      <c r="X230" s="414">
        <v>0</v>
      </c>
      <c r="Y230" s="414">
        <v>0</v>
      </c>
      <c r="Z230" s="113">
        <v>0</v>
      </c>
      <c r="AA230" s="114">
        <v>0</v>
      </c>
      <c r="AB230" s="114"/>
      <c r="AC230" s="469">
        <v>0</v>
      </c>
      <c r="AD230" s="389">
        <v>0</v>
      </c>
      <c r="AE230" s="414">
        <v>0</v>
      </c>
      <c r="AF230" s="470"/>
      <c r="AG230" s="414"/>
      <c r="AH230" s="124">
        <v>0</v>
      </c>
      <c r="AI230" s="124">
        <v>0</v>
      </c>
    </row>
    <row r="231" spans="1:35" ht="24" customHeight="1" x14ac:dyDescent="0.3">
      <c r="A231" s="379" t="s">
        <v>3135</v>
      </c>
      <c r="B231" s="365" t="s">
        <v>3136</v>
      </c>
      <c r="C231" s="456" t="s">
        <v>139</v>
      </c>
      <c r="D231" s="367">
        <f t="shared" si="0"/>
        <v>6</v>
      </c>
      <c r="E231" s="368">
        <f t="shared" si="1"/>
        <v>0</v>
      </c>
      <c r="F231" s="368">
        <f t="shared" si="2"/>
        <v>0</v>
      </c>
      <c r="G231" s="368">
        <f t="shared" si="3"/>
        <v>0</v>
      </c>
      <c r="H231" s="368">
        <f t="shared" si="4"/>
        <v>0</v>
      </c>
      <c r="I231" s="368">
        <f t="shared" si="5"/>
        <v>0</v>
      </c>
      <c r="J231" s="368">
        <f t="shared" si="6"/>
        <v>0</v>
      </c>
      <c r="K231" s="368">
        <f t="shared" si="7"/>
        <v>0</v>
      </c>
      <c r="L231" s="368">
        <f t="shared" si="8"/>
        <v>0</v>
      </c>
      <c r="M231" s="369">
        <f t="shared" si="9"/>
        <v>0</v>
      </c>
      <c r="N231" s="370">
        <f t="shared" si="10"/>
        <v>6</v>
      </c>
      <c r="O231" s="468"/>
      <c r="P231" s="372">
        <f t="shared" si="17"/>
        <v>6</v>
      </c>
      <c r="Q231" s="373">
        <f t="shared" si="18"/>
        <v>197</v>
      </c>
      <c r="R231" s="414">
        <v>0</v>
      </c>
      <c r="S231" s="414">
        <v>0</v>
      </c>
      <c r="T231" s="414">
        <v>0</v>
      </c>
      <c r="U231" s="414">
        <v>0</v>
      </c>
      <c r="V231" s="414">
        <v>0</v>
      </c>
      <c r="W231" s="414">
        <v>0</v>
      </c>
      <c r="X231" s="414">
        <v>0</v>
      </c>
      <c r="Y231" s="414">
        <v>0</v>
      </c>
      <c r="Z231" s="113">
        <v>6</v>
      </c>
      <c r="AA231" s="471">
        <v>0</v>
      </c>
      <c r="AB231" s="114"/>
      <c r="AC231" s="469">
        <v>0</v>
      </c>
      <c r="AD231" s="124">
        <v>0</v>
      </c>
      <c r="AE231" s="414">
        <v>0</v>
      </c>
      <c r="AF231" s="473"/>
      <c r="AG231" s="414"/>
      <c r="AH231" s="124">
        <v>0</v>
      </c>
      <c r="AI231" s="124">
        <v>0</v>
      </c>
    </row>
    <row r="232" spans="1:35" ht="24" customHeight="1" x14ac:dyDescent="0.3">
      <c r="A232" s="379" t="s">
        <v>3140</v>
      </c>
      <c r="B232" s="365" t="s">
        <v>3141</v>
      </c>
      <c r="C232" s="456" t="s">
        <v>394</v>
      </c>
      <c r="D232" s="367">
        <f t="shared" si="0"/>
        <v>0</v>
      </c>
      <c r="E232" s="368">
        <f t="shared" si="1"/>
        <v>0</v>
      </c>
      <c r="F232" s="368">
        <f t="shared" si="2"/>
        <v>0</v>
      </c>
      <c r="G232" s="368">
        <f t="shared" si="3"/>
        <v>0</v>
      </c>
      <c r="H232" s="368">
        <f t="shared" si="4"/>
        <v>0</v>
      </c>
      <c r="I232" s="368">
        <f t="shared" si="5"/>
        <v>0</v>
      </c>
      <c r="J232" s="368">
        <f t="shared" si="6"/>
        <v>0</v>
      </c>
      <c r="K232" s="368">
        <f t="shared" si="7"/>
        <v>0</v>
      </c>
      <c r="L232" s="368">
        <f t="shared" si="8"/>
        <v>0</v>
      </c>
      <c r="M232" s="369">
        <f t="shared" si="9"/>
        <v>0</v>
      </c>
      <c r="N232" s="370">
        <f t="shared" si="10"/>
        <v>0</v>
      </c>
      <c r="O232" s="468"/>
      <c r="P232" s="372">
        <f t="shared" si="17"/>
        <v>0</v>
      </c>
      <c r="Q232" s="373" t="str">
        <f t="shared" si="18"/>
        <v/>
      </c>
      <c r="R232" s="414">
        <v>0</v>
      </c>
      <c r="S232" s="414">
        <v>0</v>
      </c>
      <c r="T232" s="414">
        <v>0</v>
      </c>
      <c r="U232" s="414">
        <v>0</v>
      </c>
      <c r="V232" s="414">
        <v>0</v>
      </c>
      <c r="W232" s="414">
        <v>0</v>
      </c>
      <c r="X232" s="414">
        <v>0</v>
      </c>
      <c r="Y232" s="414">
        <v>0</v>
      </c>
      <c r="Z232" s="113">
        <v>0</v>
      </c>
      <c r="AA232" s="114">
        <v>0</v>
      </c>
      <c r="AB232" s="114"/>
      <c r="AC232" s="469">
        <v>0</v>
      </c>
      <c r="AD232" s="389">
        <v>0</v>
      </c>
      <c r="AE232" s="414">
        <v>0</v>
      </c>
      <c r="AF232" s="470"/>
      <c r="AG232" s="390"/>
      <c r="AH232" s="124">
        <v>0</v>
      </c>
      <c r="AI232" s="124">
        <v>0</v>
      </c>
    </row>
    <row r="233" spans="1:35" ht="24" customHeight="1" x14ac:dyDescent="0.3">
      <c r="A233" s="379" t="s">
        <v>3144</v>
      </c>
      <c r="B233" s="365" t="s">
        <v>3145</v>
      </c>
      <c r="C233" s="456" t="s">
        <v>113</v>
      </c>
      <c r="D233" s="367">
        <f t="shared" si="0"/>
        <v>100</v>
      </c>
      <c r="E233" s="368">
        <f t="shared" si="1"/>
        <v>35</v>
      </c>
      <c r="F233" s="368">
        <f t="shared" si="2"/>
        <v>0</v>
      </c>
      <c r="G233" s="368">
        <f t="shared" si="3"/>
        <v>0</v>
      </c>
      <c r="H233" s="368">
        <f t="shared" si="4"/>
        <v>0</v>
      </c>
      <c r="I233" s="368">
        <f t="shared" si="5"/>
        <v>0</v>
      </c>
      <c r="J233" s="368">
        <f t="shared" si="6"/>
        <v>0</v>
      </c>
      <c r="K233" s="368">
        <f t="shared" si="7"/>
        <v>0</v>
      </c>
      <c r="L233" s="368">
        <f t="shared" si="8"/>
        <v>0</v>
      </c>
      <c r="M233" s="369">
        <f t="shared" si="9"/>
        <v>0</v>
      </c>
      <c r="N233" s="370">
        <f t="shared" si="10"/>
        <v>135</v>
      </c>
      <c r="O233" s="468"/>
      <c r="P233" s="372">
        <f t="shared" si="17"/>
        <v>135</v>
      </c>
      <c r="Q233" s="373">
        <f t="shared" si="18"/>
        <v>50</v>
      </c>
      <c r="R233" s="414">
        <v>0</v>
      </c>
      <c r="S233" s="414">
        <v>0</v>
      </c>
      <c r="T233" s="414">
        <v>0</v>
      </c>
      <c r="U233" s="414">
        <v>0</v>
      </c>
      <c r="V233" s="414">
        <v>0</v>
      </c>
      <c r="W233" s="414">
        <v>0</v>
      </c>
      <c r="X233" s="414">
        <v>0</v>
      </c>
      <c r="Y233" s="414">
        <v>0</v>
      </c>
      <c r="Z233" s="113">
        <v>0</v>
      </c>
      <c r="AA233" s="114">
        <v>0</v>
      </c>
      <c r="AB233" s="114"/>
      <c r="AC233" s="472">
        <v>0</v>
      </c>
      <c r="AD233" s="124">
        <v>100</v>
      </c>
      <c r="AE233" s="414">
        <v>0</v>
      </c>
      <c r="AF233" s="470">
        <v>35</v>
      </c>
      <c r="AG233" s="414"/>
      <c r="AH233" s="124">
        <v>0</v>
      </c>
      <c r="AI233" s="124">
        <v>0</v>
      </c>
    </row>
    <row r="234" spans="1:35" ht="24" customHeight="1" x14ac:dyDescent="0.3">
      <c r="A234" s="379" t="s">
        <v>3149</v>
      </c>
      <c r="B234" s="365" t="s">
        <v>3150</v>
      </c>
      <c r="C234" s="456" t="s">
        <v>2551</v>
      </c>
      <c r="D234" s="367">
        <f t="shared" si="0"/>
        <v>8</v>
      </c>
      <c r="E234" s="368">
        <f t="shared" si="1"/>
        <v>0</v>
      </c>
      <c r="F234" s="368">
        <f t="shared" si="2"/>
        <v>0</v>
      </c>
      <c r="G234" s="368">
        <f t="shared" si="3"/>
        <v>0</v>
      </c>
      <c r="H234" s="368">
        <f t="shared" si="4"/>
        <v>0</v>
      </c>
      <c r="I234" s="368">
        <f t="shared" si="5"/>
        <v>0</v>
      </c>
      <c r="J234" s="368">
        <f t="shared" si="6"/>
        <v>0</v>
      </c>
      <c r="K234" s="368">
        <f t="shared" si="7"/>
        <v>0</v>
      </c>
      <c r="L234" s="368">
        <f t="shared" si="8"/>
        <v>0</v>
      </c>
      <c r="M234" s="369">
        <f t="shared" si="9"/>
        <v>0</v>
      </c>
      <c r="N234" s="370">
        <f t="shared" si="10"/>
        <v>8</v>
      </c>
      <c r="O234" s="468"/>
      <c r="P234" s="372">
        <f t="shared" si="17"/>
        <v>8</v>
      </c>
      <c r="Q234" s="373">
        <f t="shared" si="18"/>
        <v>191</v>
      </c>
      <c r="R234" s="414">
        <v>0</v>
      </c>
      <c r="S234" s="414">
        <v>0</v>
      </c>
      <c r="T234" s="414">
        <v>0</v>
      </c>
      <c r="U234" s="414">
        <v>0</v>
      </c>
      <c r="V234" s="414">
        <v>0</v>
      </c>
      <c r="W234" s="414">
        <v>0</v>
      </c>
      <c r="X234" s="414">
        <v>0</v>
      </c>
      <c r="Y234" s="414">
        <v>0</v>
      </c>
      <c r="Z234" s="113">
        <v>8</v>
      </c>
      <c r="AA234" s="114">
        <v>0</v>
      </c>
      <c r="AB234" s="114"/>
      <c r="AC234" s="469">
        <v>0</v>
      </c>
      <c r="AD234" s="124">
        <v>0</v>
      </c>
      <c r="AE234" s="414">
        <v>0</v>
      </c>
      <c r="AF234" s="470"/>
      <c r="AG234" s="414"/>
      <c r="AH234" s="124">
        <v>0</v>
      </c>
      <c r="AI234" s="124">
        <v>0</v>
      </c>
    </row>
    <row r="235" spans="1:35" ht="24" customHeight="1" x14ac:dyDescent="0.3">
      <c r="A235" s="379" t="s">
        <v>1495</v>
      </c>
      <c r="B235" s="365" t="s">
        <v>1496</v>
      </c>
      <c r="C235" s="456" t="s">
        <v>139</v>
      </c>
      <c r="D235" s="367">
        <f t="shared" si="0"/>
        <v>70</v>
      </c>
      <c r="E235" s="368">
        <f t="shared" si="1"/>
        <v>0</v>
      </c>
      <c r="F235" s="368">
        <f t="shared" si="2"/>
        <v>0</v>
      </c>
      <c r="G235" s="368">
        <f t="shared" si="3"/>
        <v>0</v>
      </c>
      <c r="H235" s="368">
        <f t="shared" si="4"/>
        <v>0</v>
      </c>
      <c r="I235" s="368">
        <f t="shared" si="5"/>
        <v>0</v>
      </c>
      <c r="J235" s="368">
        <f t="shared" si="6"/>
        <v>0</v>
      </c>
      <c r="K235" s="368">
        <f t="shared" si="7"/>
        <v>0</v>
      </c>
      <c r="L235" s="368">
        <f t="shared" si="8"/>
        <v>0</v>
      </c>
      <c r="M235" s="369">
        <f t="shared" si="9"/>
        <v>0</v>
      </c>
      <c r="N235" s="370">
        <f t="shared" si="10"/>
        <v>70</v>
      </c>
      <c r="O235" s="468"/>
      <c r="P235" s="372">
        <f t="shared" si="17"/>
        <v>70</v>
      </c>
      <c r="Q235" s="373">
        <f t="shared" si="18"/>
        <v>84</v>
      </c>
      <c r="R235" s="414">
        <v>0</v>
      </c>
      <c r="S235" s="414">
        <v>0</v>
      </c>
      <c r="T235" s="414">
        <v>0</v>
      </c>
      <c r="U235" s="414">
        <v>0</v>
      </c>
      <c r="V235" s="414">
        <v>0</v>
      </c>
      <c r="W235" s="414">
        <v>0</v>
      </c>
      <c r="X235" s="414">
        <v>0</v>
      </c>
      <c r="Y235" s="414">
        <v>0</v>
      </c>
      <c r="Z235" s="113">
        <v>0</v>
      </c>
      <c r="AA235" s="471">
        <v>0</v>
      </c>
      <c r="AB235" s="114"/>
      <c r="AC235" s="469">
        <v>0</v>
      </c>
      <c r="AD235" s="124">
        <v>0</v>
      </c>
      <c r="AE235" s="414">
        <v>0</v>
      </c>
      <c r="AF235" s="470">
        <v>70</v>
      </c>
      <c r="AG235" s="414"/>
      <c r="AH235" s="124">
        <v>0</v>
      </c>
      <c r="AI235" s="124">
        <v>0</v>
      </c>
    </row>
    <row r="236" spans="1:35" ht="24" customHeight="1" x14ac:dyDescent="0.3">
      <c r="A236" s="364" t="s">
        <v>3153</v>
      </c>
      <c r="B236" s="365" t="s">
        <v>3154</v>
      </c>
      <c r="C236" s="456" t="s">
        <v>358</v>
      </c>
      <c r="D236" s="367">
        <f t="shared" si="0"/>
        <v>0</v>
      </c>
      <c r="E236" s="368">
        <f t="shared" si="1"/>
        <v>0</v>
      </c>
      <c r="F236" s="368">
        <f t="shared" si="2"/>
        <v>0</v>
      </c>
      <c r="G236" s="368">
        <f t="shared" si="3"/>
        <v>0</v>
      </c>
      <c r="H236" s="368">
        <f t="shared" si="4"/>
        <v>0</v>
      </c>
      <c r="I236" s="368">
        <f t="shared" si="5"/>
        <v>0</v>
      </c>
      <c r="J236" s="368">
        <f t="shared" si="6"/>
        <v>0</v>
      </c>
      <c r="K236" s="368">
        <f t="shared" si="7"/>
        <v>0</v>
      </c>
      <c r="L236" s="368">
        <f t="shared" si="8"/>
        <v>0</v>
      </c>
      <c r="M236" s="369">
        <f t="shared" si="9"/>
        <v>0</v>
      </c>
      <c r="N236" s="370">
        <f t="shared" si="10"/>
        <v>0</v>
      </c>
      <c r="O236" s="468"/>
      <c r="P236" s="372">
        <f t="shared" si="17"/>
        <v>0</v>
      </c>
      <c r="Q236" s="373" t="str">
        <f t="shared" si="18"/>
        <v/>
      </c>
      <c r="R236" s="414">
        <v>0</v>
      </c>
      <c r="S236" s="414">
        <v>0</v>
      </c>
      <c r="T236" s="414">
        <v>0</v>
      </c>
      <c r="U236" s="414">
        <v>0</v>
      </c>
      <c r="V236" s="414">
        <v>0</v>
      </c>
      <c r="W236" s="414">
        <v>0</v>
      </c>
      <c r="X236" s="414">
        <v>0</v>
      </c>
      <c r="Y236" s="414">
        <v>0</v>
      </c>
      <c r="Z236" s="113">
        <v>0</v>
      </c>
      <c r="AA236" s="114">
        <v>0</v>
      </c>
      <c r="AB236" s="114"/>
      <c r="AC236" s="469">
        <v>0</v>
      </c>
      <c r="AD236" s="124">
        <v>0</v>
      </c>
      <c r="AE236" s="414">
        <v>0</v>
      </c>
      <c r="AF236" s="473"/>
      <c r="AG236" s="414"/>
      <c r="AH236" s="124">
        <v>0</v>
      </c>
      <c r="AI236" s="124">
        <v>0</v>
      </c>
    </row>
    <row r="237" spans="1:35" ht="24" customHeight="1" x14ac:dyDescent="0.3">
      <c r="A237" s="379" t="s">
        <v>3157</v>
      </c>
      <c r="B237" s="365" t="s">
        <v>3158</v>
      </c>
      <c r="C237" s="456" t="s">
        <v>113</v>
      </c>
      <c r="D237" s="367">
        <f t="shared" si="0"/>
        <v>0</v>
      </c>
      <c r="E237" s="368">
        <f t="shared" si="1"/>
        <v>0</v>
      </c>
      <c r="F237" s="368">
        <f t="shared" si="2"/>
        <v>0</v>
      </c>
      <c r="G237" s="368">
        <f t="shared" si="3"/>
        <v>0</v>
      </c>
      <c r="H237" s="368">
        <f t="shared" si="4"/>
        <v>0</v>
      </c>
      <c r="I237" s="368">
        <f t="shared" si="5"/>
        <v>0</v>
      </c>
      <c r="J237" s="368">
        <f t="shared" si="6"/>
        <v>0</v>
      </c>
      <c r="K237" s="368">
        <f t="shared" si="7"/>
        <v>0</v>
      </c>
      <c r="L237" s="368">
        <f t="shared" si="8"/>
        <v>0</v>
      </c>
      <c r="M237" s="369">
        <f t="shared" si="9"/>
        <v>0</v>
      </c>
      <c r="N237" s="370">
        <f t="shared" si="10"/>
        <v>0</v>
      </c>
      <c r="O237" s="468"/>
      <c r="P237" s="372">
        <f t="shared" si="17"/>
        <v>0</v>
      </c>
      <c r="Q237" s="373" t="str">
        <f t="shared" si="18"/>
        <v/>
      </c>
      <c r="R237" s="390">
        <v>0</v>
      </c>
      <c r="S237" s="414">
        <v>0</v>
      </c>
      <c r="T237" s="414">
        <v>0</v>
      </c>
      <c r="U237" s="414">
        <v>0</v>
      </c>
      <c r="V237" s="414">
        <v>0</v>
      </c>
      <c r="W237" s="414">
        <v>0</v>
      </c>
      <c r="X237" s="414">
        <v>0</v>
      </c>
      <c r="Y237" s="414">
        <v>0</v>
      </c>
      <c r="Z237" s="113">
        <v>0</v>
      </c>
      <c r="AA237" s="114">
        <v>0</v>
      </c>
      <c r="AB237" s="114"/>
      <c r="AC237" s="472">
        <v>0</v>
      </c>
      <c r="AD237" s="124">
        <v>0</v>
      </c>
      <c r="AE237" s="414">
        <v>0</v>
      </c>
      <c r="AF237" s="470"/>
      <c r="AG237" s="414"/>
      <c r="AH237" s="124">
        <v>0</v>
      </c>
      <c r="AI237" s="124">
        <v>0</v>
      </c>
    </row>
    <row r="238" spans="1:35" ht="24" customHeight="1" x14ac:dyDescent="0.3">
      <c r="A238" s="379" t="s">
        <v>3161</v>
      </c>
      <c r="B238" s="365" t="s">
        <v>3162</v>
      </c>
      <c r="C238" s="456" t="s">
        <v>1924</v>
      </c>
      <c r="D238" s="367">
        <f t="shared" si="0"/>
        <v>0</v>
      </c>
      <c r="E238" s="368">
        <f t="shared" si="1"/>
        <v>0</v>
      </c>
      <c r="F238" s="368">
        <f t="shared" si="2"/>
        <v>0</v>
      </c>
      <c r="G238" s="368">
        <f t="shared" si="3"/>
        <v>0</v>
      </c>
      <c r="H238" s="368">
        <f t="shared" si="4"/>
        <v>0</v>
      </c>
      <c r="I238" s="368">
        <f t="shared" si="5"/>
        <v>0</v>
      </c>
      <c r="J238" s="368">
        <f t="shared" si="6"/>
        <v>0</v>
      </c>
      <c r="K238" s="368">
        <f t="shared" si="7"/>
        <v>0</v>
      </c>
      <c r="L238" s="368">
        <f t="shared" si="8"/>
        <v>0</v>
      </c>
      <c r="M238" s="369">
        <f t="shared" si="9"/>
        <v>0</v>
      </c>
      <c r="N238" s="370">
        <f t="shared" si="10"/>
        <v>0</v>
      </c>
      <c r="O238" s="468"/>
      <c r="P238" s="372">
        <f t="shared" si="17"/>
        <v>0</v>
      </c>
      <c r="Q238" s="373" t="str">
        <f t="shared" si="18"/>
        <v/>
      </c>
      <c r="R238" s="414">
        <v>0</v>
      </c>
      <c r="S238" s="414">
        <v>0</v>
      </c>
      <c r="T238" s="414">
        <v>0</v>
      </c>
      <c r="U238" s="414">
        <v>0</v>
      </c>
      <c r="V238" s="414">
        <v>0</v>
      </c>
      <c r="W238" s="414">
        <v>0</v>
      </c>
      <c r="X238" s="414">
        <v>0</v>
      </c>
      <c r="Y238" s="414">
        <v>0</v>
      </c>
      <c r="Z238" s="113">
        <v>0</v>
      </c>
      <c r="AA238" s="114">
        <v>0</v>
      </c>
      <c r="AB238" s="114"/>
      <c r="AC238" s="469">
        <v>0</v>
      </c>
      <c r="AD238" s="124">
        <v>0</v>
      </c>
      <c r="AE238" s="414">
        <v>0</v>
      </c>
      <c r="AF238" s="470"/>
      <c r="AG238" s="414"/>
      <c r="AH238" s="389">
        <v>0</v>
      </c>
      <c r="AI238" s="389">
        <v>0</v>
      </c>
    </row>
    <row r="239" spans="1:35" ht="24" customHeight="1" x14ac:dyDescent="0.3">
      <c r="A239" s="379" t="s">
        <v>1351</v>
      </c>
      <c r="B239" s="365" t="s">
        <v>1352</v>
      </c>
      <c r="C239" s="456" t="s">
        <v>43</v>
      </c>
      <c r="D239" s="367">
        <f t="shared" si="0"/>
        <v>0</v>
      </c>
      <c r="E239" s="368">
        <f t="shared" si="1"/>
        <v>0</v>
      </c>
      <c r="F239" s="368">
        <f t="shared" si="2"/>
        <v>0</v>
      </c>
      <c r="G239" s="368">
        <f t="shared" si="3"/>
        <v>0</v>
      </c>
      <c r="H239" s="368">
        <f t="shared" si="4"/>
        <v>0</v>
      </c>
      <c r="I239" s="368">
        <f t="shared" si="5"/>
        <v>0</v>
      </c>
      <c r="J239" s="368">
        <f t="shared" si="6"/>
        <v>0</v>
      </c>
      <c r="K239" s="368">
        <f t="shared" si="7"/>
        <v>0</v>
      </c>
      <c r="L239" s="368">
        <f t="shared" si="8"/>
        <v>0</v>
      </c>
      <c r="M239" s="369">
        <f t="shared" si="9"/>
        <v>0</v>
      </c>
      <c r="N239" s="370">
        <f t="shared" si="10"/>
        <v>0</v>
      </c>
      <c r="O239" s="468"/>
      <c r="P239" s="372">
        <f t="shared" si="17"/>
        <v>0</v>
      </c>
      <c r="Q239" s="373" t="str">
        <f t="shared" si="18"/>
        <v/>
      </c>
      <c r="R239" s="414">
        <v>0</v>
      </c>
      <c r="S239" s="414">
        <v>0</v>
      </c>
      <c r="T239" s="414">
        <v>0</v>
      </c>
      <c r="U239" s="414">
        <v>0</v>
      </c>
      <c r="V239" s="414">
        <v>0</v>
      </c>
      <c r="W239" s="414">
        <v>0</v>
      </c>
      <c r="X239" s="414">
        <v>0</v>
      </c>
      <c r="Y239" s="414">
        <v>0</v>
      </c>
      <c r="Z239" s="385">
        <v>0</v>
      </c>
      <c r="AA239" s="114">
        <v>0</v>
      </c>
      <c r="AB239" s="471"/>
      <c r="AC239" s="469">
        <v>0</v>
      </c>
      <c r="AD239" s="124">
        <v>0</v>
      </c>
      <c r="AE239" s="414">
        <v>0</v>
      </c>
      <c r="AF239" s="470"/>
      <c r="AG239" s="414"/>
      <c r="AH239" s="389">
        <v>0</v>
      </c>
      <c r="AI239" s="389">
        <v>0</v>
      </c>
    </row>
    <row r="240" spans="1:35" ht="29.25" customHeight="1" x14ac:dyDescent="0.3">
      <c r="A240" s="379" t="s">
        <v>3172</v>
      </c>
      <c r="B240" s="513" t="s">
        <v>3173</v>
      </c>
      <c r="C240" s="456" t="s">
        <v>2525</v>
      </c>
      <c r="D240" s="367">
        <f t="shared" si="0"/>
        <v>10</v>
      </c>
      <c r="E240" s="368">
        <f t="shared" si="1"/>
        <v>0</v>
      </c>
      <c r="F240" s="368">
        <f t="shared" si="2"/>
        <v>0</v>
      </c>
      <c r="G240" s="368">
        <f t="shared" si="3"/>
        <v>0</v>
      </c>
      <c r="H240" s="368">
        <f t="shared" si="4"/>
        <v>0</v>
      </c>
      <c r="I240" s="368">
        <f t="shared" si="5"/>
        <v>0</v>
      </c>
      <c r="J240" s="368">
        <f t="shared" si="6"/>
        <v>0</v>
      </c>
      <c r="K240" s="368">
        <f t="shared" si="7"/>
        <v>0</v>
      </c>
      <c r="L240" s="368">
        <f t="shared" si="8"/>
        <v>0</v>
      </c>
      <c r="M240" s="369">
        <f t="shared" si="9"/>
        <v>0</v>
      </c>
      <c r="N240" s="370">
        <f t="shared" si="10"/>
        <v>10</v>
      </c>
      <c r="O240" s="468"/>
      <c r="P240" s="372">
        <f t="shared" si="17"/>
        <v>10</v>
      </c>
      <c r="Q240" s="373">
        <f t="shared" si="18"/>
        <v>184</v>
      </c>
      <c r="R240" s="390">
        <v>0</v>
      </c>
      <c r="S240" s="414">
        <v>0</v>
      </c>
      <c r="T240" s="414">
        <v>0</v>
      </c>
      <c r="U240" s="414">
        <v>0</v>
      </c>
      <c r="V240" s="414">
        <v>0</v>
      </c>
      <c r="W240" s="414">
        <v>0</v>
      </c>
      <c r="X240" s="414">
        <v>0</v>
      </c>
      <c r="Y240" s="414">
        <v>0</v>
      </c>
      <c r="Z240" s="113">
        <v>0</v>
      </c>
      <c r="AA240" s="114">
        <v>0</v>
      </c>
      <c r="AB240" s="114"/>
      <c r="AC240" s="469">
        <v>0</v>
      </c>
      <c r="AD240" s="389">
        <v>0</v>
      </c>
      <c r="AE240" s="414">
        <v>0</v>
      </c>
      <c r="AF240" s="470"/>
      <c r="AG240" s="414">
        <v>10</v>
      </c>
      <c r="AH240" s="124">
        <v>0</v>
      </c>
      <c r="AI240" s="124">
        <v>0</v>
      </c>
    </row>
    <row r="241" spans="1:35" ht="24" customHeight="1" x14ac:dyDescent="0.3">
      <c r="A241" s="379" t="s">
        <v>3176</v>
      </c>
      <c r="B241" s="365" t="s">
        <v>3177</v>
      </c>
      <c r="C241" s="456" t="s">
        <v>2250</v>
      </c>
      <c r="D241" s="367">
        <f t="shared" si="0"/>
        <v>0</v>
      </c>
      <c r="E241" s="368">
        <f t="shared" si="1"/>
        <v>0</v>
      </c>
      <c r="F241" s="368">
        <f t="shared" si="2"/>
        <v>0</v>
      </c>
      <c r="G241" s="368">
        <f t="shared" si="3"/>
        <v>0</v>
      </c>
      <c r="H241" s="368">
        <f t="shared" si="4"/>
        <v>0</v>
      </c>
      <c r="I241" s="368">
        <f t="shared" si="5"/>
        <v>0</v>
      </c>
      <c r="J241" s="368">
        <f t="shared" si="6"/>
        <v>0</v>
      </c>
      <c r="K241" s="368">
        <f t="shared" si="7"/>
        <v>0</v>
      </c>
      <c r="L241" s="368">
        <f t="shared" si="8"/>
        <v>0</v>
      </c>
      <c r="M241" s="369">
        <f t="shared" si="9"/>
        <v>0</v>
      </c>
      <c r="N241" s="370">
        <f t="shared" si="10"/>
        <v>0</v>
      </c>
      <c r="O241" s="468"/>
      <c r="P241" s="372">
        <f t="shared" si="17"/>
        <v>0</v>
      </c>
      <c r="Q241" s="373" t="str">
        <f t="shared" si="18"/>
        <v/>
      </c>
      <c r="R241" s="414">
        <v>0</v>
      </c>
      <c r="S241" s="414">
        <v>0</v>
      </c>
      <c r="T241" s="414">
        <v>0</v>
      </c>
      <c r="U241" s="414">
        <v>0</v>
      </c>
      <c r="V241" s="414">
        <v>0</v>
      </c>
      <c r="W241" s="414">
        <v>0</v>
      </c>
      <c r="X241" s="414">
        <v>0</v>
      </c>
      <c r="Y241" s="414">
        <v>0</v>
      </c>
      <c r="Z241" s="113">
        <v>0</v>
      </c>
      <c r="AA241" s="114">
        <v>0</v>
      </c>
      <c r="AB241" s="114"/>
      <c r="AC241" s="469">
        <v>0</v>
      </c>
      <c r="AD241" s="124">
        <v>0</v>
      </c>
      <c r="AE241" s="414">
        <v>0</v>
      </c>
      <c r="AF241" s="470"/>
      <c r="AG241" s="414"/>
      <c r="AH241" s="124">
        <v>0</v>
      </c>
      <c r="AI241" s="124">
        <v>0</v>
      </c>
    </row>
    <row r="242" spans="1:35" ht="24" customHeight="1" x14ac:dyDescent="0.3">
      <c r="A242" s="379" t="s">
        <v>3180</v>
      </c>
      <c r="B242" s="365" t="s">
        <v>3181</v>
      </c>
      <c r="C242" s="456" t="s">
        <v>269</v>
      </c>
      <c r="D242" s="367">
        <f t="shared" si="0"/>
        <v>40</v>
      </c>
      <c r="E242" s="368">
        <f t="shared" si="1"/>
        <v>0</v>
      </c>
      <c r="F242" s="368">
        <f t="shared" si="2"/>
        <v>0</v>
      </c>
      <c r="G242" s="368">
        <f t="shared" si="3"/>
        <v>0</v>
      </c>
      <c r="H242" s="368">
        <f t="shared" si="4"/>
        <v>0</v>
      </c>
      <c r="I242" s="368">
        <f t="shared" si="5"/>
        <v>0</v>
      </c>
      <c r="J242" s="368">
        <f t="shared" si="6"/>
        <v>0</v>
      </c>
      <c r="K242" s="368">
        <f t="shared" si="7"/>
        <v>0</v>
      </c>
      <c r="L242" s="368">
        <f t="shared" si="8"/>
        <v>0</v>
      </c>
      <c r="M242" s="369">
        <f t="shared" si="9"/>
        <v>0</v>
      </c>
      <c r="N242" s="370">
        <f t="shared" si="10"/>
        <v>40</v>
      </c>
      <c r="O242" s="468"/>
      <c r="P242" s="372">
        <f t="shared" si="17"/>
        <v>40</v>
      </c>
      <c r="Q242" s="373">
        <f t="shared" si="18"/>
        <v>115</v>
      </c>
      <c r="R242" s="414">
        <v>0</v>
      </c>
      <c r="S242" s="414">
        <v>0</v>
      </c>
      <c r="T242" s="414">
        <v>0</v>
      </c>
      <c r="U242" s="414">
        <v>0</v>
      </c>
      <c r="V242" s="414">
        <v>0</v>
      </c>
      <c r="W242" s="414">
        <v>0</v>
      </c>
      <c r="X242" s="414">
        <v>0</v>
      </c>
      <c r="Y242" s="414">
        <v>0</v>
      </c>
      <c r="Z242" s="113">
        <v>0</v>
      </c>
      <c r="AA242" s="471">
        <v>0</v>
      </c>
      <c r="AB242" s="114"/>
      <c r="AC242" s="469">
        <v>0</v>
      </c>
      <c r="AD242" s="124">
        <v>0</v>
      </c>
      <c r="AE242" s="414">
        <v>40</v>
      </c>
      <c r="AF242" s="470"/>
      <c r="AG242" s="414"/>
      <c r="AH242" s="124">
        <v>0</v>
      </c>
      <c r="AI242" s="124">
        <v>0</v>
      </c>
    </row>
    <row r="243" spans="1:35" ht="24" customHeight="1" x14ac:dyDescent="0.3">
      <c r="A243" s="364" t="s">
        <v>3184</v>
      </c>
      <c r="B243" s="365" t="s">
        <v>3185</v>
      </c>
      <c r="C243" s="456" t="s">
        <v>2534</v>
      </c>
      <c r="D243" s="367">
        <f t="shared" si="0"/>
        <v>0</v>
      </c>
      <c r="E243" s="368">
        <f t="shared" si="1"/>
        <v>0</v>
      </c>
      <c r="F243" s="368">
        <f t="shared" si="2"/>
        <v>0</v>
      </c>
      <c r="G243" s="368">
        <f t="shared" si="3"/>
        <v>0</v>
      </c>
      <c r="H243" s="368">
        <f t="shared" si="4"/>
        <v>0</v>
      </c>
      <c r="I243" s="368">
        <f t="shared" si="5"/>
        <v>0</v>
      </c>
      <c r="J243" s="368">
        <f t="shared" si="6"/>
        <v>0</v>
      </c>
      <c r="K243" s="368">
        <f t="shared" si="7"/>
        <v>0</v>
      </c>
      <c r="L243" s="368">
        <f t="shared" si="8"/>
        <v>0</v>
      </c>
      <c r="M243" s="369">
        <f t="shared" si="9"/>
        <v>0</v>
      </c>
      <c r="N243" s="370">
        <f t="shared" si="10"/>
        <v>0</v>
      </c>
      <c r="O243" s="468"/>
      <c r="P243" s="372">
        <f t="shared" si="17"/>
        <v>0</v>
      </c>
      <c r="Q243" s="373" t="str">
        <f t="shared" si="18"/>
        <v/>
      </c>
      <c r="R243" s="414">
        <v>0</v>
      </c>
      <c r="S243" s="414">
        <v>0</v>
      </c>
      <c r="T243" s="414">
        <v>0</v>
      </c>
      <c r="U243" s="414">
        <v>0</v>
      </c>
      <c r="V243" s="414">
        <v>0</v>
      </c>
      <c r="W243" s="414">
        <v>0</v>
      </c>
      <c r="X243" s="414">
        <v>0</v>
      </c>
      <c r="Y243" s="414">
        <v>0</v>
      </c>
      <c r="Z243" s="113">
        <v>0</v>
      </c>
      <c r="AA243" s="114">
        <v>0</v>
      </c>
      <c r="AB243" s="114"/>
      <c r="AC243" s="469">
        <v>0</v>
      </c>
      <c r="AD243" s="124">
        <v>0</v>
      </c>
      <c r="AE243" s="390">
        <v>0</v>
      </c>
      <c r="AF243" s="470"/>
      <c r="AG243" s="414"/>
      <c r="AH243" s="124">
        <v>0</v>
      </c>
      <c r="AI243" s="124">
        <v>0</v>
      </c>
    </row>
    <row r="244" spans="1:35" ht="24" customHeight="1" x14ac:dyDescent="0.3">
      <c r="A244" s="379" t="s">
        <v>3188</v>
      </c>
      <c r="B244" s="365" t="s">
        <v>3189</v>
      </c>
      <c r="C244" s="456" t="s">
        <v>394</v>
      </c>
      <c r="D244" s="367">
        <f t="shared" si="0"/>
        <v>0</v>
      </c>
      <c r="E244" s="368">
        <f t="shared" si="1"/>
        <v>0</v>
      </c>
      <c r="F244" s="368">
        <f t="shared" si="2"/>
        <v>0</v>
      </c>
      <c r="G244" s="368">
        <f t="shared" si="3"/>
        <v>0</v>
      </c>
      <c r="H244" s="368">
        <f t="shared" si="4"/>
        <v>0</v>
      </c>
      <c r="I244" s="368">
        <f t="shared" si="5"/>
        <v>0</v>
      </c>
      <c r="J244" s="368">
        <f t="shared" si="6"/>
        <v>0</v>
      </c>
      <c r="K244" s="368">
        <f t="shared" si="7"/>
        <v>0</v>
      </c>
      <c r="L244" s="368">
        <f t="shared" si="8"/>
        <v>0</v>
      </c>
      <c r="M244" s="369">
        <f t="shared" si="9"/>
        <v>0</v>
      </c>
      <c r="N244" s="370">
        <f t="shared" si="10"/>
        <v>0</v>
      </c>
      <c r="O244" s="468"/>
      <c r="P244" s="372">
        <f t="shared" si="17"/>
        <v>0</v>
      </c>
      <c r="Q244" s="373" t="str">
        <f t="shared" si="18"/>
        <v/>
      </c>
      <c r="R244" s="414">
        <v>0</v>
      </c>
      <c r="S244" s="414">
        <v>0</v>
      </c>
      <c r="T244" s="414">
        <v>0</v>
      </c>
      <c r="U244" s="414">
        <v>0</v>
      </c>
      <c r="V244" s="414">
        <v>0</v>
      </c>
      <c r="W244" s="414">
        <v>0</v>
      </c>
      <c r="X244" s="414">
        <v>0</v>
      </c>
      <c r="Y244" s="414">
        <v>0</v>
      </c>
      <c r="Z244" s="113">
        <v>0</v>
      </c>
      <c r="AA244" s="114">
        <v>0</v>
      </c>
      <c r="AB244" s="114"/>
      <c r="AC244" s="469">
        <v>0</v>
      </c>
      <c r="AD244" s="124">
        <v>0</v>
      </c>
      <c r="AE244" s="414">
        <v>0</v>
      </c>
      <c r="AF244" s="470"/>
      <c r="AG244" s="414"/>
      <c r="AH244" s="124">
        <v>0</v>
      </c>
      <c r="AI244" s="124">
        <v>0</v>
      </c>
    </row>
    <row r="245" spans="1:35" ht="24" customHeight="1" x14ac:dyDescent="0.3">
      <c r="A245" s="379" t="s">
        <v>3193</v>
      </c>
      <c r="B245" s="365" t="s">
        <v>3194</v>
      </c>
      <c r="C245" s="456" t="s">
        <v>163</v>
      </c>
      <c r="D245" s="367">
        <f t="shared" si="0"/>
        <v>0</v>
      </c>
      <c r="E245" s="368">
        <f t="shared" si="1"/>
        <v>0</v>
      </c>
      <c r="F245" s="368">
        <f t="shared" si="2"/>
        <v>0</v>
      </c>
      <c r="G245" s="368">
        <f t="shared" si="3"/>
        <v>0</v>
      </c>
      <c r="H245" s="368">
        <f t="shared" si="4"/>
        <v>0</v>
      </c>
      <c r="I245" s="368">
        <f t="shared" si="5"/>
        <v>0</v>
      </c>
      <c r="J245" s="368">
        <f t="shared" si="6"/>
        <v>0</v>
      </c>
      <c r="K245" s="368">
        <f t="shared" si="7"/>
        <v>0</v>
      </c>
      <c r="L245" s="368">
        <f t="shared" si="8"/>
        <v>0</v>
      </c>
      <c r="M245" s="369">
        <f t="shared" si="9"/>
        <v>0</v>
      </c>
      <c r="N245" s="370">
        <f t="shared" si="10"/>
        <v>0</v>
      </c>
      <c r="O245" s="468"/>
      <c r="P245" s="372">
        <f t="shared" si="17"/>
        <v>0</v>
      </c>
      <c r="Q245" s="373" t="str">
        <f t="shared" si="18"/>
        <v/>
      </c>
      <c r="R245" s="390">
        <v>0</v>
      </c>
      <c r="S245" s="414">
        <v>0</v>
      </c>
      <c r="T245" s="414">
        <v>0</v>
      </c>
      <c r="U245" s="414">
        <v>0</v>
      </c>
      <c r="V245" s="414">
        <v>0</v>
      </c>
      <c r="W245" s="414">
        <v>0</v>
      </c>
      <c r="X245" s="414">
        <v>0</v>
      </c>
      <c r="Y245" s="414">
        <v>0</v>
      </c>
      <c r="Z245" s="113">
        <v>0</v>
      </c>
      <c r="AA245" s="114">
        <v>0</v>
      </c>
      <c r="AB245" s="471"/>
      <c r="AC245" s="469">
        <v>0</v>
      </c>
      <c r="AD245" s="389">
        <v>0</v>
      </c>
      <c r="AE245" s="414">
        <v>0</v>
      </c>
      <c r="AF245" s="470"/>
      <c r="AG245" s="390"/>
      <c r="AH245" s="124">
        <v>0</v>
      </c>
      <c r="AI245" s="124">
        <v>0</v>
      </c>
    </row>
    <row r="246" spans="1:35" ht="24" customHeight="1" x14ac:dyDescent="0.3">
      <c r="A246" s="379" t="s">
        <v>3197</v>
      </c>
      <c r="B246" s="365" t="s">
        <v>3198</v>
      </c>
      <c r="C246" s="456" t="s">
        <v>266</v>
      </c>
      <c r="D246" s="367">
        <f t="shared" si="0"/>
        <v>10</v>
      </c>
      <c r="E246" s="368">
        <f t="shared" si="1"/>
        <v>0</v>
      </c>
      <c r="F246" s="368">
        <f t="shared" si="2"/>
        <v>0</v>
      </c>
      <c r="G246" s="368">
        <f t="shared" si="3"/>
        <v>0</v>
      </c>
      <c r="H246" s="368">
        <f t="shared" si="4"/>
        <v>0</v>
      </c>
      <c r="I246" s="368">
        <f t="shared" si="5"/>
        <v>0</v>
      </c>
      <c r="J246" s="368">
        <f t="shared" si="6"/>
        <v>0</v>
      </c>
      <c r="K246" s="368">
        <f t="shared" si="7"/>
        <v>0</v>
      </c>
      <c r="L246" s="368">
        <f t="shared" si="8"/>
        <v>0</v>
      </c>
      <c r="M246" s="369">
        <f t="shared" si="9"/>
        <v>0</v>
      </c>
      <c r="N246" s="370">
        <f t="shared" si="10"/>
        <v>10</v>
      </c>
      <c r="O246" s="468"/>
      <c r="P246" s="372">
        <f t="shared" si="17"/>
        <v>10</v>
      </c>
      <c r="Q246" s="373">
        <f t="shared" si="18"/>
        <v>184</v>
      </c>
      <c r="R246" s="414">
        <v>0</v>
      </c>
      <c r="S246" s="414">
        <v>0</v>
      </c>
      <c r="T246" s="414">
        <v>0</v>
      </c>
      <c r="U246" s="414">
        <v>0</v>
      </c>
      <c r="V246" s="414">
        <v>0</v>
      </c>
      <c r="W246" s="414">
        <v>0</v>
      </c>
      <c r="X246" s="414">
        <v>0</v>
      </c>
      <c r="Y246" s="414">
        <v>0</v>
      </c>
      <c r="Z246" s="113">
        <v>10</v>
      </c>
      <c r="AA246" s="114">
        <v>0</v>
      </c>
      <c r="AB246" s="114"/>
      <c r="AC246" s="469">
        <v>0</v>
      </c>
      <c r="AD246" s="124">
        <v>0</v>
      </c>
      <c r="AE246" s="414">
        <v>0</v>
      </c>
      <c r="AF246" s="470"/>
      <c r="AG246" s="414"/>
      <c r="AH246" s="124">
        <v>0</v>
      </c>
      <c r="AI246" s="124">
        <v>0</v>
      </c>
    </row>
    <row r="247" spans="1:35" ht="24" customHeight="1" x14ac:dyDescent="0.3">
      <c r="A247" s="379" t="s">
        <v>3201</v>
      </c>
      <c r="B247" s="365" t="s">
        <v>3202</v>
      </c>
      <c r="C247" s="456" t="s">
        <v>266</v>
      </c>
      <c r="D247" s="367">
        <f t="shared" si="0"/>
        <v>14</v>
      </c>
      <c r="E247" s="368">
        <f t="shared" si="1"/>
        <v>0</v>
      </c>
      <c r="F247" s="368">
        <f t="shared" si="2"/>
        <v>0</v>
      </c>
      <c r="G247" s="368">
        <f t="shared" si="3"/>
        <v>0</v>
      </c>
      <c r="H247" s="368">
        <f t="shared" si="4"/>
        <v>0</v>
      </c>
      <c r="I247" s="368">
        <f t="shared" si="5"/>
        <v>0</v>
      </c>
      <c r="J247" s="368">
        <f t="shared" si="6"/>
        <v>0</v>
      </c>
      <c r="K247" s="368">
        <f t="shared" si="7"/>
        <v>0</v>
      </c>
      <c r="L247" s="368">
        <f t="shared" si="8"/>
        <v>0</v>
      </c>
      <c r="M247" s="369">
        <f t="shared" si="9"/>
        <v>0</v>
      </c>
      <c r="N247" s="370">
        <f t="shared" si="10"/>
        <v>14</v>
      </c>
      <c r="O247" s="468"/>
      <c r="P247" s="372">
        <f t="shared" si="17"/>
        <v>14</v>
      </c>
      <c r="Q247" s="373">
        <f t="shared" si="18"/>
        <v>174</v>
      </c>
      <c r="R247" s="414">
        <v>0</v>
      </c>
      <c r="S247" s="414">
        <v>0</v>
      </c>
      <c r="T247" s="414">
        <v>0</v>
      </c>
      <c r="U247" s="414">
        <v>0</v>
      </c>
      <c r="V247" s="414">
        <v>0</v>
      </c>
      <c r="W247" s="414">
        <v>0</v>
      </c>
      <c r="X247" s="414">
        <v>0</v>
      </c>
      <c r="Y247" s="414">
        <v>0</v>
      </c>
      <c r="Z247" s="113">
        <v>14</v>
      </c>
      <c r="AA247" s="114">
        <v>0</v>
      </c>
      <c r="AB247" s="114"/>
      <c r="AC247" s="469">
        <v>0</v>
      </c>
      <c r="AD247" s="124">
        <v>0</v>
      </c>
      <c r="AE247" s="414">
        <v>0</v>
      </c>
      <c r="AF247" s="470"/>
      <c r="AG247" s="414"/>
      <c r="AH247" s="124">
        <v>0</v>
      </c>
      <c r="AI247" s="124">
        <v>0</v>
      </c>
    </row>
    <row r="248" spans="1:35" ht="24" customHeight="1" x14ac:dyDescent="0.3">
      <c r="A248" s="364" t="s">
        <v>3205</v>
      </c>
      <c r="B248" s="365" t="s">
        <v>3206</v>
      </c>
      <c r="C248" s="456" t="s">
        <v>834</v>
      </c>
      <c r="D248" s="367">
        <f t="shared" si="0"/>
        <v>0</v>
      </c>
      <c r="E248" s="368">
        <f t="shared" si="1"/>
        <v>0</v>
      </c>
      <c r="F248" s="368">
        <f t="shared" si="2"/>
        <v>0</v>
      </c>
      <c r="G248" s="368">
        <f t="shared" si="3"/>
        <v>0</v>
      </c>
      <c r="H248" s="368">
        <f t="shared" si="4"/>
        <v>0</v>
      </c>
      <c r="I248" s="368">
        <f t="shared" si="5"/>
        <v>0</v>
      </c>
      <c r="J248" s="368">
        <f t="shared" si="6"/>
        <v>0</v>
      </c>
      <c r="K248" s="368">
        <f t="shared" si="7"/>
        <v>0</v>
      </c>
      <c r="L248" s="368">
        <f t="shared" si="8"/>
        <v>0</v>
      </c>
      <c r="M248" s="369">
        <f t="shared" si="9"/>
        <v>0</v>
      </c>
      <c r="N248" s="370">
        <f t="shared" si="10"/>
        <v>0</v>
      </c>
      <c r="O248" s="468"/>
      <c r="P248" s="372">
        <f t="shared" si="17"/>
        <v>0</v>
      </c>
      <c r="Q248" s="373" t="str">
        <f t="shared" si="18"/>
        <v/>
      </c>
      <c r="R248" s="414">
        <v>0</v>
      </c>
      <c r="S248" s="414">
        <v>0</v>
      </c>
      <c r="T248" s="414">
        <v>0</v>
      </c>
      <c r="U248" s="414">
        <v>0</v>
      </c>
      <c r="V248" s="414">
        <v>0</v>
      </c>
      <c r="W248" s="414">
        <v>0</v>
      </c>
      <c r="X248" s="414">
        <v>0</v>
      </c>
      <c r="Y248" s="414">
        <v>0</v>
      </c>
      <c r="Z248" s="113">
        <v>0</v>
      </c>
      <c r="AA248" s="114">
        <v>0</v>
      </c>
      <c r="AB248" s="114"/>
      <c r="AC248" s="469">
        <v>0</v>
      </c>
      <c r="AD248" s="124">
        <v>0</v>
      </c>
      <c r="AE248" s="390">
        <v>0</v>
      </c>
      <c r="AF248" s="470"/>
      <c r="AG248" s="414"/>
      <c r="AH248" s="124">
        <v>0</v>
      </c>
      <c r="AI248" s="124">
        <v>0</v>
      </c>
    </row>
    <row r="249" spans="1:35" ht="24" customHeight="1" x14ac:dyDescent="0.3">
      <c r="A249" s="364" t="s">
        <v>3210</v>
      </c>
      <c r="B249" s="365" t="s">
        <v>3211</v>
      </c>
      <c r="C249" s="456" t="s">
        <v>43</v>
      </c>
      <c r="D249" s="367">
        <f t="shared" si="0"/>
        <v>0</v>
      </c>
      <c r="E249" s="368">
        <f t="shared" si="1"/>
        <v>0</v>
      </c>
      <c r="F249" s="368">
        <f t="shared" si="2"/>
        <v>0</v>
      </c>
      <c r="G249" s="368">
        <f t="shared" si="3"/>
        <v>0</v>
      </c>
      <c r="H249" s="368">
        <f t="shared" si="4"/>
        <v>0</v>
      </c>
      <c r="I249" s="368">
        <f t="shared" si="5"/>
        <v>0</v>
      </c>
      <c r="J249" s="368">
        <f t="shared" si="6"/>
        <v>0</v>
      </c>
      <c r="K249" s="368">
        <f t="shared" si="7"/>
        <v>0</v>
      </c>
      <c r="L249" s="368">
        <f t="shared" si="8"/>
        <v>0</v>
      </c>
      <c r="M249" s="369">
        <f t="shared" si="9"/>
        <v>0</v>
      </c>
      <c r="N249" s="370">
        <f t="shared" si="10"/>
        <v>0</v>
      </c>
      <c r="O249" s="468"/>
      <c r="P249" s="372">
        <f t="shared" si="17"/>
        <v>0</v>
      </c>
      <c r="Q249" s="373" t="str">
        <f t="shared" si="18"/>
        <v/>
      </c>
      <c r="R249" s="414">
        <v>0</v>
      </c>
      <c r="S249" s="414">
        <v>0</v>
      </c>
      <c r="T249" s="414">
        <v>0</v>
      </c>
      <c r="U249" s="414">
        <v>0</v>
      </c>
      <c r="V249" s="414">
        <v>0</v>
      </c>
      <c r="W249" s="414">
        <v>0</v>
      </c>
      <c r="X249" s="414">
        <v>0</v>
      </c>
      <c r="Y249" s="414">
        <v>0</v>
      </c>
      <c r="Z249" s="385">
        <v>0</v>
      </c>
      <c r="AA249" s="114">
        <v>0</v>
      </c>
      <c r="AB249" s="114"/>
      <c r="AC249" s="469">
        <v>0</v>
      </c>
      <c r="AD249" s="124">
        <v>0</v>
      </c>
      <c r="AE249" s="414">
        <v>0</v>
      </c>
      <c r="AF249" s="470"/>
      <c r="AG249" s="414"/>
      <c r="AH249" s="124">
        <v>0</v>
      </c>
      <c r="AI249" s="124">
        <v>0</v>
      </c>
    </row>
    <row r="250" spans="1:35" ht="24" customHeight="1" x14ac:dyDescent="0.3">
      <c r="A250" s="379" t="s">
        <v>1499</v>
      </c>
      <c r="B250" s="365" t="s">
        <v>1500</v>
      </c>
      <c r="C250" s="456" t="s">
        <v>133</v>
      </c>
      <c r="D250" s="367">
        <f t="shared" si="0"/>
        <v>13</v>
      </c>
      <c r="E250" s="368">
        <f t="shared" si="1"/>
        <v>7</v>
      </c>
      <c r="F250" s="368">
        <f t="shared" si="2"/>
        <v>0</v>
      </c>
      <c r="G250" s="368">
        <f t="shared" si="3"/>
        <v>0</v>
      </c>
      <c r="H250" s="368">
        <f t="shared" si="4"/>
        <v>0</v>
      </c>
      <c r="I250" s="368">
        <f t="shared" si="5"/>
        <v>0</v>
      </c>
      <c r="J250" s="368">
        <f t="shared" si="6"/>
        <v>0</v>
      </c>
      <c r="K250" s="368">
        <f t="shared" si="7"/>
        <v>0</v>
      </c>
      <c r="L250" s="368">
        <f t="shared" si="8"/>
        <v>0</v>
      </c>
      <c r="M250" s="369">
        <f t="shared" si="9"/>
        <v>0</v>
      </c>
      <c r="N250" s="370">
        <f t="shared" si="10"/>
        <v>20</v>
      </c>
      <c r="O250" s="468"/>
      <c r="P250" s="372">
        <f t="shared" si="17"/>
        <v>20</v>
      </c>
      <c r="Q250" s="373">
        <f t="shared" si="18"/>
        <v>150</v>
      </c>
      <c r="R250" s="414">
        <v>0</v>
      </c>
      <c r="S250" s="414">
        <v>0</v>
      </c>
      <c r="T250" s="414">
        <v>0</v>
      </c>
      <c r="U250" s="414">
        <v>0</v>
      </c>
      <c r="V250" s="414">
        <v>0</v>
      </c>
      <c r="W250" s="414">
        <v>0</v>
      </c>
      <c r="X250" s="414">
        <v>0</v>
      </c>
      <c r="Y250" s="414">
        <v>0</v>
      </c>
      <c r="Z250" s="113">
        <v>13</v>
      </c>
      <c r="AA250" s="114">
        <v>0</v>
      </c>
      <c r="AB250" s="114"/>
      <c r="AC250" s="469">
        <v>0</v>
      </c>
      <c r="AD250" s="124">
        <v>0</v>
      </c>
      <c r="AE250" s="414">
        <v>0</v>
      </c>
      <c r="AF250" s="473"/>
      <c r="AG250" s="414">
        <v>7</v>
      </c>
      <c r="AH250" s="124">
        <v>0</v>
      </c>
      <c r="AI250" s="124">
        <v>0</v>
      </c>
    </row>
    <row r="251" spans="1:35" ht="24" customHeight="1" x14ac:dyDescent="0.3">
      <c r="A251" s="379" t="s">
        <v>1357</v>
      </c>
      <c r="B251" s="365" t="s">
        <v>1358</v>
      </c>
      <c r="C251" s="456" t="s">
        <v>131</v>
      </c>
      <c r="D251" s="367">
        <f t="shared" si="0"/>
        <v>100</v>
      </c>
      <c r="E251" s="368">
        <f t="shared" si="1"/>
        <v>0</v>
      </c>
      <c r="F251" s="368">
        <f t="shared" si="2"/>
        <v>0</v>
      </c>
      <c r="G251" s="368">
        <f t="shared" si="3"/>
        <v>0</v>
      </c>
      <c r="H251" s="368">
        <f t="shared" si="4"/>
        <v>0</v>
      </c>
      <c r="I251" s="368">
        <f t="shared" si="5"/>
        <v>0</v>
      </c>
      <c r="J251" s="368">
        <f t="shared" si="6"/>
        <v>0</v>
      </c>
      <c r="K251" s="368">
        <f t="shared" si="7"/>
        <v>0</v>
      </c>
      <c r="L251" s="368">
        <f t="shared" si="8"/>
        <v>0</v>
      </c>
      <c r="M251" s="369">
        <f t="shared" si="9"/>
        <v>0</v>
      </c>
      <c r="N251" s="370">
        <f t="shared" si="10"/>
        <v>100</v>
      </c>
      <c r="O251" s="468"/>
      <c r="P251" s="372">
        <f t="shared" si="17"/>
        <v>100</v>
      </c>
      <c r="Q251" s="373">
        <f t="shared" si="18"/>
        <v>60</v>
      </c>
      <c r="R251" s="390">
        <v>0</v>
      </c>
      <c r="S251" s="414">
        <v>0</v>
      </c>
      <c r="T251" s="414">
        <v>0</v>
      </c>
      <c r="U251" s="414">
        <v>0</v>
      </c>
      <c r="V251" s="414">
        <v>0</v>
      </c>
      <c r="W251" s="414">
        <v>0</v>
      </c>
      <c r="X251" s="414">
        <v>0</v>
      </c>
      <c r="Y251" s="414">
        <v>0</v>
      </c>
      <c r="Z251" s="113">
        <v>0</v>
      </c>
      <c r="AA251" s="471">
        <v>0</v>
      </c>
      <c r="AB251" s="114"/>
      <c r="AC251" s="469">
        <v>0</v>
      </c>
      <c r="AD251" s="389">
        <v>100</v>
      </c>
      <c r="AE251" s="390">
        <v>0</v>
      </c>
      <c r="AF251" s="473"/>
      <c r="AG251" s="414"/>
      <c r="AH251" s="124">
        <v>0</v>
      </c>
      <c r="AI251" s="124">
        <v>0</v>
      </c>
    </row>
    <row r="252" spans="1:35" ht="24" customHeight="1" x14ac:dyDescent="0.3">
      <c r="A252" s="379" t="s">
        <v>1509</v>
      </c>
      <c r="B252" s="365" t="s">
        <v>1510</v>
      </c>
      <c r="C252" s="456" t="s">
        <v>1990</v>
      </c>
      <c r="D252" s="367">
        <f t="shared" si="0"/>
        <v>100</v>
      </c>
      <c r="E252" s="368">
        <f t="shared" si="1"/>
        <v>60</v>
      </c>
      <c r="F252" s="368">
        <f t="shared" si="2"/>
        <v>1</v>
      </c>
      <c r="G252" s="368">
        <f t="shared" si="3"/>
        <v>0</v>
      </c>
      <c r="H252" s="368">
        <f t="shared" si="4"/>
        <v>0</v>
      </c>
      <c r="I252" s="368">
        <f t="shared" si="5"/>
        <v>0</v>
      </c>
      <c r="J252" s="368">
        <f t="shared" si="6"/>
        <v>0</v>
      </c>
      <c r="K252" s="368">
        <f t="shared" si="7"/>
        <v>0</v>
      </c>
      <c r="L252" s="368">
        <f t="shared" si="8"/>
        <v>0</v>
      </c>
      <c r="M252" s="369">
        <f t="shared" si="9"/>
        <v>0</v>
      </c>
      <c r="N252" s="370">
        <f t="shared" si="10"/>
        <v>161</v>
      </c>
      <c r="O252" s="468"/>
      <c r="P252" s="372">
        <f t="shared" si="17"/>
        <v>161</v>
      </c>
      <c r="Q252" s="373">
        <f t="shared" si="18"/>
        <v>40</v>
      </c>
      <c r="R252" s="414">
        <v>1</v>
      </c>
      <c r="S252" s="414">
        <v>0</v>
      </c>
      <c r="T252" s="414">
        <v>0</v>
      </c>
      <c r="U252" s="414">
        <v>0</v>
      </c>
      <c r="V252" s="414">
        <v>0</v>
      </c>
      <c r="W252" s="414">
        <v>0</v>
      </c>
      <c r="X252" s="414">
        <v>0</v>
      </c>
      <c r="Y252" s="414">
        <v>0</v>
      </c>
      <c r="Z252" s="113">
        <v>0</v>
      </c>
      <c r="AA252" s="471">
        <v>60</v>
      </c>
      <c r="AB252" s="114"/>
      <c r="AC252" s="469">
        <v>0</v>
      </c>
      <c r="AD252" s="124">
        <v>0</v>
      </c>
      <c r="AE252" s="414">
        <v>0</v>
      </c>
      <c r="AF252" s="470">
        <v>100</v>
      </c>
      <c r="AG252" s="390"/>
      <c r="AH252" s="124">
        <v>0</v>
      </c>
      <c r="AI252" s="124">
        <v>0</v>
      </c>
    </row>
    <row r="253" spans="1:35" ht="24" customHeight="1" x14ac:dyDescent="0.3">
      <c r="A253" s="364" t="s">
        <v>3223</v>
      </c>
      <c r="B253" s="365" t="s">
        <v>3224</v>
      </c>
      <c r="C253" s="456" t="s">
        <v>53</v>
      </c>
      <c r="D253" s="367">
        <f t="shared" si="0"/>
        <v>0</v>
      </c>
      <c r="E253" s="368">
        <f t="shared" si="1"/>
        <v>0</v>
      </c>
      <c r="F253" s="368">
        <f t="shared" si="2"/>
        <v>0</v>
      </c>
      <c r="G253" s="368">
        <f t="shared" si="3"/>
        <v>0</v>
      </c>
      <c r="H253" s="368">
        <f t="shared" si="4"/>
        <v>0</v>
      </c>
      <c r="I253" s="368">
        <f t="shared" si="5"/>
        <v>0</v>
      </c>
      <c r="J253" s="368">
        <f t="shared" si="6"/>
        <v>0</v>
      </c>
      <c r="K253" s="368">
        <f t="shared" si="7"/>
        <v>0</v>
      </c>
      <c r="L253" s="368">
        <f t="shared" si="8"/>
        <v>0</v>
      </c>
      <c r="M253" s="369">
        <f t="shared" si="9"/>
        <v>0</v>
      </c>
      <c r="N253" s="370">
        <f t="shared" si="10"/>
        <v>0</v>
      </c>
      <c r="O253" s="468"/>
      <c r="P253" s="372">
        <f t="shared" si="17"/>
        <v>0</v>
      </c>
      <c r="Q253" s="373" t="str">
        <f t="shared" si="18"/>
        <v/>
      </c>
      <c r="R253" s="414">
        <v>0</v>
      </c>
      <c r="S253" s="414">
        <v>0</v>
      </c>
      <c r="T253" s="414">
        <v>0</v>
      </c>
      <c r="U253" s="414">
        <v>0</v>
      </c>
      <c r="V253" s="414">
        <v>0</v>
      </c>
      <c r="W253" s="414">
        <v>0</v>
      </c>
      <c r="X253" s="414">
        <v>0</v>
      </c>
      <c r="Y253" s="414">
        <v>0</v>
      </c>
      <c r="Z253" s="113">
        <v>0</v>
      </c>
      <c r="AA253" s="114">
        <v>0</v>
      </c>
      <c r="AB253" s="114"/>
      <c r="AC253" s="469">
        <v>0</v>
      </c>
      <c r="AD253" s="124">
        <v>0</v>
      </c>
      <c r="AE253" s="414">
        <v>0</v>
      </c>
      <c r="AF253" s="470"/>
      <c r="AG253" s="414"/>
      <c r="AH253" s="124">
        <v>0</v>
      </c>
      <c r="AI253" s="124">
        <v>0</v>
      </c>
    </row>
    <row r="254" spans="1:35" ht="24" customHeight="1" x14ac:dyDescent="0.3">
      <c r="A254" s="379" t="s">
        <v>3225</v>
      </c>
      <c r="B254" s="365" t="s">
        <v>3226</v>
      </c>
      <c r="C254" s="456" t="s">
        <v>124</v>
      </c>
      <c r="D254" s="367">
        <f t="shared" si="0"/>
        <v>0</v>
      </c>
      <c r="E254" s="368">
        <f t="shared" si="1"/>
        <v>0</v>
      </c>
      <c r="F254" s="368">
        <f t="shared" si="2"/>
        <v>0</v>
      </c>
      <c r="G254" s="368">
        <f t="shared" si="3"/>
        <v>0</v>
      </c>
      <c r="H254" s="368">
        <f t="shared" si="4"/>
        <v>0</v>
      </c>
      <c r="I254" s="368">
        <f t="shared" si="5"/>
        <v>0</v>
      </c>
      <c r="J254" s="368">
        <f t="shared" si="6"/>
        <v>0</v>
      </c>
      <c r="K254" s="368">
        <f t="shared" si="7"/>
        <v>0</v>
      </c>
      <c r="L254" s="368">
        <f t="shared" si="8"/>
        <v>0</v>
      </c>
      <c r="M254" s="369">
        <f t="shared" si="9"/>
        <v>0</v>
      </c>
      <c r="N254" s="370">
        <f t="shared" si="10"/>
        <v>0</v>
      </c>
      <c r="O254" s="468"/>
      <c r="P254" s="372">
        <f t="shared" si="17"/>
        <v>0</v>
      </c>
      <c r="Q254" s="373" t="str">
        <f t="shared" si="18"/>
        <v/>
      </c>
      <c r="R254" s="390">
        <v>0</v>
      </c>
      <c r="S254" s="414">
        <v>0</v>
      </c>
      <c r="T254" s="414">
        <v>0</v>
      </c>
      <c r="U254" s="414">
        <v>0</v>
      </c>
      <c r="V254" s="414">
        <v>0</v>
      </c>
      <c r="W254" s="414">
        <v>0</v>
      </c>
      <c r="X254" s="414">
        <v>0</v>
      </c>
      <c r="Y254" s="414">
        <v>0</v>
      </c>
      <c r="Z254" s="385">
        <v>0</v>
      </c>
      <c r="AA254" s="114">
        <v>0</v>
      </c>
      <c r="AB254" s="114"/>
      <c r="AC254" s="472">
        <v>0</v>
      </c>
      <c r="AD254" s="124">
        <v>0</v>
      </c>
      <c r="AE254" s="390">
        <v>0</v>
      </c>
      <c r="AF254" s="470"/>
      <c r="AG254" s="414"/>
      <c r="AH254" s="389">
        <v>0</v>
      </c>
      <c r="AI254" s="389">
        <v>0</v>
      </c>
    </row>
    <row r="255" spans="1:35" ht="24" customHeight="1" x14ac:dyDescent="0.3">
      <c r="A255" s="379" t="s">
        <v>3229</v>
      </c>
      <c r="B255" s="365" t="s">
        <v>3230</v>
      </c>
      <c r="C255" s="456" t="s">
        <v>2388</v>
      </c>
      <c r="D255" s="367">
        <f t="shared" si="0"/>
        <v>0</v>
      </c>
      <c r="E255" s="368">
        <f t="shared" si="1"/>
        <v>0</v>
      </c>
      <c r="F255" s="368">
        <f t="shared" si="2"/>
        <v>0</v>
      </c>
      <c r="G255" s="368">
        <f t="shared" si="3"/>
        <v>0</v>
      </c>
      <c r="H255" s="368">
        <f t="shared" si="4"/>
        <v>0</v>
      </c>
      <c r="I255" s="368">
        <f t="shared" si="5"/>
        <v>0</v>
      </c>
      <c r="J255" s="368">
        <f t="shared" si="6"/>
        <v>0</v>
      </c>
      <c r="K255" s="368">
        <f t="shared" si="7"/>
        <v>0</v>
      </c>
      <c r="L255" s="368">
        <f t="shared" si="8"/>
        <v>0</v>
      </c>
      <c r="M255" s="369">
        <f t="shared" si="9"/>
        <v>0</v>
      </c>
      <c r="N255" s="370">
        <f t="shared" si="10"/>
        <v>0</v>
      </c>
      <c r="O255" s="468"/>
      <c r="P255" s="372">
        <f t="shared" si="17"/>
        <v>0</v>
      </c>
      <c r="Q255" s="373" t="str">
        <f t="shared" si="18"/>
        <v/>
      </c>
      <c r="R255" s="414">
        <v>0</v>
      </c>
      <c r="S255" s="414">
        <v>0</v>
      </c>
      <c r="T255" s="414">
        <v>0</v>
      </c>
      <c r="U255" s="414">
        <v>0</v>
      </c>
      <c r="V255" s="414">
        <v>0</v>
      </c>
      <c r="W255" s="414">
        <v>0</v>
      </c>
      <c r="X255" s="414">
        <v>0</v>
      </c>
      <c r="Y255" s="414">
        <v>0</v>
      </c>
      <c r="Z255" s="385">
        <v>0</v>
      </c>
      <c r="AA255" s="114">
        <v>0</v>
      </c>
      <c r="AB255" s="114"/>
      <c r="AC255" s="472">
        <v>0</v>
      </c>
      <c r="AD255" s="124">
        <v>0</v>
      </c>
      <c r="AE255" s="414">
        <v>0</v>
      </c>
      <c r="AF255" s="470"/>
      <c r="AG255" s="414"/>
      <c r="AH255" s="124">
        <v>0</v>
      </c>
      <c r="AI255" s="124">
        <v>0</v>
      </c>
    </row>
    <row r="256" spans="1:35" ht="24" customHeight="1" x14ac:dyDescent="0.3">
      <c r="A256" s="364" t="s">
        <v>3233</v>
      </c>
      <c r="B256" s="365" t="s">
        <v>3234</v>
      </c>
      <c r="C256" s="456" t="s">
        <v>280</v>
      </c>
      <c r="D256" s="367">
        <f t="shared" si="0"/>
        <v>0</v>
      </c>
      <c r="E256" s="368">
        <f t="shared" si="1"/>
        <v>0</v>
      </c>
      <c r="F256" s="368">
        <f t="shared" si="2"/>
        <v>0</v>
      </c>
      <c r="G256" s="368">
        <f t="shared" si="3"/>
        <v>0</v>
      </c>
      <c r="H256" s="368">
        <f t="shared" si="4"/>
        <v>0</v>
      </c>
      <c r="I256" s="368">
        <f t="shared" si="5"/>
        <v>0</v>
      </c>
      <c r="J256" s="368">
        <f t="shared" si="6"/>
        <v>0</v>
      </c>
      <c r="K256" s="368">
        <f t="shared" si="7"/>
        <v>0</v>
      </c>
      <c r="L256" s="368">
        <f t="shared" si="8"/>
        <v>0</v>
      </c>
      <c r="M256" s="369">
        <f t="shared" si="9"/>
        <v>0</v>
      </c>
      <c r="N256" s="370">
        <f t="shared" si="10"/>
        <v>0</v>
      </c>
      <c r="O256" s="468"/>
      <c r="P256" s="372">
        <f t="shared" si="17"/>
        <v>0</v>
      </c>
      <c r="Q256" s="373" t="str">
        <f t="shared" si="18"/>
        <v/>
      </c>
      <c r="R256" s="414">
        <v>0</v>
      </c>
      <c r="S256" s="414">
        <v>0</v>
      </c>
      <c r="T256" s="414">
        <v>0</v>
      </c>
      <c r="U256" s="414">
        <v>0</v>
      </c>
      <c r="V256" s="414">
        <v>0</v>
      </c>
      <c r="W256" s="414">
        <v>0</v>
      </c>
      <c r="X256" s="414">
        <v>0</v>
      </c>
      <c r="Y256" s="414">
        <v>0</v>
      </c>
      <c r="Z256" s="113">
        <v>0</v>
      </c>
      <c r="AA256" s="114">
        <v>0</v>
      </c>
      <c r="AB256" s="114"/>
      <c r="AC256" s="469">
        <v>0</v>
      </c>
      <c r="AD256" s="124">
        <v>0</v>
      </c>
      <c r="AE256" s="414">
        <v>0</v>
      </c>
      <c r="AF256" s="473"/>
      <c r="AG256" s="390"/>
      <c r="AH256" s="124">
        <v>0</v>
      </c>
      <c r="AI256" s="124">
        <v>0</v>
      </c>
    </row>
    <row r="257" spans="1:35" ht="24" customHeight="1" x14ac:dyDescent="0.3">
      <c r="A257" s="379" t="s">
        <v>3237</v>
      </c>
      <c r="B257" s="365" t="s">
        <v>3238</v>
      </c>
      <c r="C257" s="456" t="s">
        <v>338</v>
      </c>
      <c r="D257" s="367">
        <f t="shared" si="0"/>
        <v>360</v>
      </c>
      <c r="E257" s="368">
        <f t="shared" si="1"/>
        <v>0</v>
      </c>
      <c r="F257" s="368">
        <f t="shared" si="2"/>
        <v>0</v>
      </c>
      <c r="G257" s="368">
        <f t="shared" si="3"/>
        <v>0</v>
      </c>
      <c r="H257" s="368">
        <f t="shared" si="4"/>
        <v>0</v>
      </c>
      <c r="I257" s="368">
        <f t="shared" si="5"/>
        <v>0</v>
      </c>
      <c r="J257" s="368">
        <f t="shared" si="6"/>
        <v>0</v>
      </c>
      <c r="K257" s="368">
        <f t="shared" si="7"/>
        <v>0</v>
      </c>
      <c r="L257" s="368">
        <f t="shared" si="8"/>
        <v>0</v>
      </c>
      <c r="M257" s="369">
        <f t="shared" si="9"/>
        <v>0</v>
      </c>
      <c r="N257" s="370">
        <f t="shared" si="10"/>
        <v>360</v>
      </c>
      <c r="O257" s="468"/>
      <c r="P257" s="372">
        <f t="shared" si="17"/>
        <v>360</v>
      </c>
      <c r="Q257" s="373">
        <f t="shared" si="18"/>
        <v>20</v>
      </c>
      <c r="R257" s="414">
        <v>0</v>
      </c>
      <c r="S257" s="414">
        <v>0</v>
      </c>
      <c r="T257" s="414">
        <v>0</v>
      </c>
      <c r="U257" s="414">
        <v>0</v>
      </c>
      <c r="V257" s="414">
        <v>0</v>
      </c>
      <c r="W257" s="414">
        <v>0</v>
      </c>
      <c r="X257" s="414">
        <v>0</v>
      </c>
      <c r="Y257" s="414">
        <v>0</v>
      </c>
      <c r="Z257" s="113">
        <v>0</v>
      </c>
      <c r="AA257" s="471">
        <v>0</v>
      </c>
      <c r="AB257" s="114"/>
      <c r="AC257" s="469">
        <v>0</v>
      </c>
      <c r="AD257" s="389">
        <v>360</v>
      </c>
      <c r="AE257" s="414">
        <v>0</v>
      </c>
      <c r="AF257" s="470"/>
      <c r="AG257" s="414"/>
      <c r="AH257" s="124">
        <v>0</v>
      </c>
      <c r="AI257" s="124">
        <v>0</v>
      </c>
    </row>
    <row r="258" spans="1:35" ht="24" customHeight="1" x14ac:dyDescent="0.3">
      <c r="A258" s="379" t="s">
        <v>3241</v>
      </c>
      <c r="B258" s="365" t="s">
        <v>3242</v>
      </c>
      <c r="C258" s="456" t="s">
        <v>116</v>
      </c>
      <c r="D258" s="367">
        <f t="shared" ref="D258:D510" si="19">MAX(R258:AI258)</f>
        <v>100</v>
      </c>
      <c r="E258" s="368">
        <f t="shared" ref="E258:E510" si="20">LARGE(R258:AI258,2)</f>
        <v>50</v>
      </c>
      <c r="F258" s="368">
        <f t="shared" ref="F258:F510" si="21">LARGE(R258:AI258,3)</f>
        <v>0</v>
      </c>
      <c r="G258" s="368">
        <f t="shared" ref="G258:G510" si="22">LARGE(R258:AI258,4)</f>
        <v>0</v>
      </c>
      <c r="H258" s="368">
        <f t="shared" ref="H258:H510" si="23">LARGE(R258:AI258,5)</f>
        <v>0</v>
      </c>
      <c r="I258" s="368">
        <f t="shared" ref="I258:I510" si="24">LARGE(R258:AI258,6)</f>
        <v>0</v>
      </c>
      <c r="J258" s="368">
        <f t="shared" ref="J258:J510" si="25">LARGE(R258:AI258,7)</f>
        <v>0</v>
      </c>
      <c r="K258" s="368">
        <f t="shared" ref="K258:K510" si="26">LARGE(R258:AI258,8)</f>
        <v>0</v>
      </c>
      <c r="L258" s="368">
        <f t="shared" ref="L258:L510" si="27">LARGE(R258:AI258,9)</f>
        <v>0</v>
      </c>
      <c r="M258" s="369">
        <f t="shared" ref="M258:M510" si="28">LARGE(R258:AI258,10)</f>
        <v>0</v>
      </c>
      <c r="N258" s="370">
        <f t="shared" ref="N258:N510" si="29">SUM(D258:M258)</f>
        <v>150</v>
      </c>
      <c r="O258" s="468"/>
      <c r="P258" s="372">
        <f t="shared" si="17"/>
        <v>150</v>
      </c>
      <c r="Q258" s="373">
        <f t="shared" si="18"/>
        <v>44</v>
      </c>
      <c r="R258" s="414">
        <v>0</v>
      </c>
      <c r="S258" s="414">
        <v>0</v>
      </c>
      <c r="T258" s="414">
        <v>0</v>
      </c>
      <c r="U258" s="414">
        <v>0</v>
      </c>
      <c r="V258" s="414">
        <v>0</v>
      </c>
      <c r="W258" s="414">
        <v>0</v>
      </c>
      <c r="X258" s="414">
        <v>0</v>
      </c>
      <c r="Y258" s="414">
        <v>0</v>
      </c>
      <c r="Z258" s="113">
        <v>0</v>
      </c>
      <c r="AA258" s="114">
        <v>0</v>
      </c>
      <c r="AB258" s="114"/>
      <c r="AC258" s="469">
        <v>50</v>
      </c>
      <c r="AD258" s="124">
        <v>100</v>
      </c>
      <c r="AE258" s="414">
        <v>0</v>
      </c>
      <c r="AF258" s="470"/>
      <c r="AG258" s="414"/>
      <c r="AH258" s="124">
        <v>0</v>
      </c>
      <c r="AI258" s="124">
        <v>0</v>
      </c>
    </row>
    <row r="259" spans="1:35" ht="24" customHeight="1" x14ac:dyDescent="0.3">
      <c r="A259" s="379" t="s">
        <v>1525</v>
      </c>
      <c r="B259" s="365" t="s">
        <v>1527</v>
      </c>
      <c r="C259" s="456" t="s">
        <v>163</v>
      </c>
      <c r="D259" s="367">
        <f t="shared" si="19"/>
        <v>100</v>
      </c>
      <c r="E259" s="368">
        <f t="shared" si="20"/>
        <v>30</v>
      </c>
      <c r="F259" s="368">
        <f t="shared" si="21"/>
        <v>5</v>
      </c>
      <c r="G259" s="368">
        <f t="shared" si="22"/>
        <v>0</v>
      </c>
      <c r="H259" s="368">
        <f t="shared" si="23"/>
        <v>0</v>
      </c>
      <c r="I259" s="368">
        <f t="shared" si="24"/>
        <v>0</v>
      </c>
      <c r="J259" s="368">
        <f t="shared" si="25"/>
        <v>0</v>
      </c>
      <c r="K259" s="368">
        <f t="shared" si="26"/>
        <v>0</v>
      </c>
      <c r="L259" s="368">
        <f t="shared" si="27"/>
        <v>0</v>
      </c>
      <c r="M259" s="369">
        <f t="shared" si="28"/>
        <v>0</v>
      </c>
      <c r="N259" s="370">
        <f t="shared" si="29"/>
        <v>135</v>
      </c>
      <c r="O259" s="468"/>
      <c r="P259" s="372">
        <f t="shared" si="17"/>
        <v>135</v>
      </c>
      <c r="Q259" s="373">
        <f t="shared" si="18"/>
        <v>50</v>
      </c>
      <c r="R259" s="414">
        <v>30</v>
      </c>
      <c r="S259" s="414">
        <v>0</v>
      </c>
      <c r="T259" s="414">
        <v>0</v>
      </c>
      <c r="U259" s="414">
        <v>0</v>
      </c>
      <c r="V259" s="414">
        <v>0</v>
      </c>
      <c r="W259" s="414">
        <v>0</v>
      </c>
      <c r="X259" s="414">
        <v>0</v>
      </c>
      <c r="Y259" s="414">
        <v>0</v>
      </c>
      <c r="Z259" s="385">
        <v>0</v>
      </c>
      <c r="AA259" s="114">
        <v>0</v>
      </c>
      <c r="AB259" s="114"/>
      <c r="AC259" s="469">
        <v>5</v>
      </c>
      <c r="AD259" s="124">
        <v>100</v>
      </c>
      <c r="AE259" s="414">
        <v>0</v>
      </c>
      <c r="AF259" s="470"/>
      <c r="AG259" s="414"/>
      <c r="AH259" s="124">
        <v>0</v>
      </c>
      <c r="AI259" s="124">
        <v>0</v>
      </c>
    </row>
    <row r="260" spans="1:35" ht="24" customHeight="1" x14ac:dyDescent="0.3">
      <c r="A260" s="379" t="s">
        <v>1530</v>
      </c>
      <c r="B260" s="365" t="s">
        <v>1531</v>
      </c>
      <c r="C260" s="456" t="s">
        <v>138</v>
      </c>
      <c r="D260" s="367">
        <f t="shared" si="19"/>
        <v>90</v>
      </c>
      <c r="E260" s="368">
        <f t="shared" si="20"/>
        <v>74</v>
      </c>
      <c r="F260" s="368">
        <f t="shared" si="21"/>
        <v>0</v>
      </c>
      <c r="G260" s="368">
        <f t="shared" si="22"/>
        <v>0</v>
      </c>
      <c r="H260" s="368">
        <f t="shared" si="23"/>
        <v>0</v>
      </c>
      <c r="I260" s="368">
        <f t="shared" si="24"/>
        <v>0</v>
      </c>
      <c r="J260" s="368">
        <f t="shared" si="25"/>
        <v>0</v>
      </c>
      <c r="K260" s="368">
        <f t="shared" si="26"/>
        <v>0</v>
      </c>
      <c r="L260" s="368">
        <f t="shared" si="27"/>
        <v>0</v>
      </c>
      <c r="M260" s="369">
        <f t="shared" si="28"/>
        <v>0</v>
      </c>
      <c r="N260" s="370">
        <f t="shared" si="29"/>
        <v>164</v>
      </c>
      <c r="O260" s="468"/>
      <c r="P260" s="372">
        <f t="shared" si="17"/>
        <v>164</v>
      </c>
      <c r="Q260" s="373">
        <f t="shared" si="18"/>
        <v>39</v>
      </c>
      <c r="R260" s="390">
        <v>0</v>
      </c>
      <c r="S260" s="414">
        <v>0</v>
      </c>
      <c r="T260" s="414">
        <v>0</v>
      </c>
      <c r="U260" s="414">
        <v>0</v>
      </c>
      <c r="V260" s="414">
        <v>0</v>
      </c>
      <c r="W260" s="414">
        <v>0</v>
      </c>
      <c r="X260" s="414">
        <v>0</v>
      </c>
      <c r="Y260" s="414">
        <v>0</v>
      </c>
      <c r="Z260" s="113">
        <v>0</v>
      </c>
      <c r="AA260" s="471">
        <v>74</v>
      </c>
      <c r="AB260" s="471"/>
      <c r="AC260" s="472">
        <v>0</v>
      </c>
      <c r="AD260" s="124">
        <v>0</v>
      </c>
      <c r="AE260" s="414">
        <v>0</v>
      </c>
      <c r="AF260" s="470">
        <v>90</v>
      </c>
      <c r="AG260" s="414"/>
      <c r="AH260" s="389">
        <v>0</v>
      </c>
      <c r="AI260" s="389">
        <v>0</v>
      </c>
    </row>
    <row r="261" spans="1:35" ht="24" customHeight="1" x14ac:dyDescent="0.3">
      <c r="A261" s="364" t="s">
        <v>3252</v>
      </c>
      <c r="B261" s="365" t="s">
        <v>3253</v>
      </c>
      <c r="C261" s="456" t="s">
        <v>437</v>
      </c>
      <c r="D261" s="367">
        <f t="shared" si="19"/>
        <v>0</v>
      </c>
      <c r="E261" s="368">
        <f t="shared" si="20"/>
        <v>0</v>
      </c>
      <c r="F261" s="368">
        <f t="shared" si="21"/>
        <v>0</v>
      </c>
      <c r="G261" s="368">
        <f t="shared" si="22"/>
        <v>0</v>
      </c>
      <c r="H261" s="368">
        <f t="shared" si="23"/>
        <v>0</v>
      </c>
      <c r="I261" s="368">
        <f t="shared" si="24"/>
        <v>0</v>
      </c>
      <c r="J261" s="368">
        <f t="shared" si="25"/>
        <v>0</v>
      </c>
      <c r="K261" s="368">
        <f t="shared" si="26"/>
        <v>0</v>
      </c>
      <c r="L261" s="368">
        <f t="shared" si="27"/>
        <v>0</v>
      </c>
      <c r="M261" s="369">
        <f t="shared" si="28"/>
        <v>0</v>
      </c>
      <c r="N261" s="370">
        <f t="shared" si="29"/>
        <v>0</v>
      </c>
      <c r="O261" s="468"/>
      <c r="P261" s="372">
        <f t="shared" si="17"/>
        <v>0</v>
      </c>
      <c r="Q261" s="373" t="str">
        <f t="shared" si="18"/>
        <v/>
      </c>
      <c r="R261" s="414">
        <v>0</v>
      </c>
      <c r="S261" s="414">
        <v>0</v>
      </c>
      <c r="T261" s="414">
        <v>0</v>
      </c>
      <c r="U261" s="414">
        <v>0</v>
      </c>
      <c r="V261" s="414">
        <v>0</v>
      </c>
      <c r="W261" s="414">
        <v>0</v>
      </c>
      <c r="X261" s="414">
        <v>0</v>
      </c>
      <c r="Y261" s="414">
        <v>0</v>
      </c>
      <c r="Z261" s="113">
        <v>0</v>
      </c>
      <c r="AA261" s="114">
        <v>0</v>
      </c>
      <c r="AB261" s="471"/>
      <c r="AC261" s="469">
        <v>0</v>
      </c>
      <c r="AD261" s="124">
        <v>0</v>
      </c>
      <c r="AE261" s="414">
        <v>0</v>
      </c>
      <c r="AF261" s="470"/>
      <c r="AG261" s="414"/>
      <c r="AH261" s="124">
        <v>0</v>
      </c>
      <c r="AI261" s="124">
        <v>0</v>
      </c>
    </row>
    <row r="262" spans="1:35" ht="24" customHeight="1" x14ac:dyDescent="0.3">
      <c r="A262" s="364" t="s">
        <v>3256</v>
      </c>
      <c r="B262" s="365" t="s">
        <v>3257</v>
      </c>
      <c r="C262" s="456" t="s">
        <v>242</v>
      </c>
      <c r="D262" s="367">
        <f t="shared" si="19"/>
        <v>0</v>
      </c>
      <c r="E262" s="368">
        <f t="shared" si="20"/>
        <v>0</v>
      </c>
      <c r="F262" s="368">
        <f t="shared" si="21"/>
        <v>0</v>
      </c>
      <c r="G262" s="368">
        <f t="shared" si="22"/>
        <v>0</v>
      </c>
      <c r="H262" s="368">
        <f t="shared" si="23"/>
        <v>0</v>
      </c>
      <c r="I262" s="368">
        <f t="shared" si="24"/>
        <v>0</v>
      </c>
      <c r="J262" s="368">
        <f t="shared" si="25"/>
        <v>0</v>
      </c>
      <c r="K262" s="368">
        <f t="shared" si="26"/>
        <v>0</v>
      </c>
      <c r="L262" s="368">
        <f t="shared" si="27"/>
        <v>0</v>
      </c>
      <c r="M262" s="369">
        <f t="shared" si="28"/>
        <v>0</v>
      </c>
      <c r="N262" s="370">
        <f t="shared" si="29"/>
        <v>0</v>
      </c>
      <c r="O262" s="468"/>
      <c r="P262" s="372">
        <f t="shared" si="17"/>
        <v>0</v>
      </c>
      <c r="Q262" s="373" t="str">
        <f t="shared" si="18"/>
        <v/>
      </c>
      <c r="R262" s="414">
        <v>0</v>
      </c>
      <c r="S262" s="414">
        <v>0</v>
      </c>
      <c r="T262" s="414">
        <v>0</v>
      </c>
      <c r="U262" s="414">
        <v>0</v>
      </c>
      <c r="V262" s="414">
        <v>0</v>
      </c>
      <c r="W262" s="414">
        <v>0</v>
      </c>
      <c r="X262" s="414">
        <v>0</v>
      </c>
      <c r="Y262" s="414">
        <v>0</v>
      </c>
      <c r="Z262" s="113">
        <v>0</v>
      </c>
      <c r="AA262" s="114">
        <v>0</v>
      </c>
      <c r="AB262" s="114"/>
      <c r="AC262" s="469">
        <v>0</v>
      </c>
      <c r="AD262" s="124">
        <v>0</v>
      </c>
      <c r="AE262" s="414">
        <v>0</v>
      </c>
      <c r="AF262" s="473"/>
      <c r="AG262" s="390"/>
      <c r="AH262" s="124">
        <v>0</v>
      </c>
      <c r="AI262" s="124">
        <v>0</v>
      </c>
    </row>
    <row r="263" spans="1:35" ht="24" customHeight="1" x14ac:dyDescent="0.3">
      <c r="A263" s="379" t="s">
        <v>3260</v>
      </c>
      <c r="B263" s="365" t="s">
        <v>3261</v>
      </c>
      <c r="C263" s="456" t="s">
        <v>907</v>
      </c>
      <c r="D263" s="367">
        <f t="shared" si="19"/>
        <v>20</v>
      </c>
      <c r="E263" s="368">
        <f t="shared" si="20"/>
        <v>0</v>
      </c>
      <c r="F263" s="368">
        <f t="shared" si="21"/>
        <v>0</v>
      </c>
      <c r="G263" s="368">
        <f t="shared" si="22"/>
        <v>0</v>
      </c>
      <c r="H263" s="368">
        <f t="shared" si="23"/>
        <v>0</v>
      </c>
      <c r="I263" s="368">
        <f t="shared" si="24"/>
        <v>0</v>
      </c>
      <c r="J263" s="368">
        <f t="shared" si="25"/>
        <v>0</v>
      </c>
      <c r="K263" s="368">
        <f t="shared" si="26"/>
        <v>0</v>
      </c>
      <c r="L263" s="368">
        <f t="shared" si="27"/>
        <v>0</v>
      </c>
      <c r="M263" s="369">
        <f t="shared" si="28"/>
        <v>0</v>
      </c>
      <c r="N263" s="370">
        <f t="shared" si="29"/>
        <v>20</v>
      </c>
      <c r="O263" s="468"/>
      <c r="P263" s="372">
        <f t="shared" si="17"/>
        <v>20</v>
      </c>
      <c r="Q263" s="373">
        <f t="shared" si="18"/>
        <v>150</v>
      </c>
      <c r="R263" s="414">
        <v>0</v>
      </c>
      <c r="S263" s="414">
        <v>0</v>
      </c>
      <c r="T263" s="414">
        <v>0</v>
      </c>
      <c r="U263" s="414">
        <v>0</v>
      </c>
      <c r="V263" s="414">
        <v>0</v>
      </c>
      <c r="W263" s="414">
        <v>0</v>
      </c>
      <c r="X263" s="414">
        <v>0</v>
      </c>
      <c r="Y263" s="414">
        <v>0</v>
      </c>
      <c r="Z263" s="113">
        <v>0</v>
      </c>
      <c r="AA263" s="114">
        <v>20</v>
      </c>
      <c r="AB263" s="114"/>
      <c r="AC263" s="469">
        <v>0</v>
      </c>
      <c r="AD263" s="389">
        <v>0</v>
      </c>
      <c r="AE263" s="414">
        <v>0</v>
      </c>
      <c r="AF263" s="470"/>
      <c r="AG263" s="414"/>
      <c r="AH263" s="389">
        <v>0</v>
      </c>
      <c r="AI263" s="389">
        <v>0</v>
      </c>
    </row>
    <row r="264" spans="1:35" ht="24" customHeight="1" x14ac:dyDescent="0.3">
      <c r="A264" s="379" t="s">
        <v>3265</v>
      </c>
      <c r="B264" s="365" t="s">
        <v>3266</v>
      </c>
      <c r="C264" s="456" t="s">
        <v>133</v>
      </c>
      <c r="D264" s="367">
        <f t="shared" si="19"/>
        <v>0</v>
      </c>
      <c r="E264" s="368">
        <f t="shared" si="20"/>
        <v>0</v>
      </c>
      <c r="F264" s="368">
        <f t="shared" si="21"/>
        <v>0</v>
      </c>
      <c r="G264" s="368">
        <f t="shared" si="22"/>
        <v>0</v>
      </c>
      <c r="H264" s="368">
        <f t="shared" si="23"/>
        <v>0</v>
      </c>
      <c r="I264" s="368">
        <f t="shared" si="24"/>
        <v>0</v>
      </c>
      <c r="J264" s="368">
        <f t="shared" si="25"/>
        <v>0</v>
      </c>
      <c r="K264" s="368">
        <f t="shared" si="26"/>
        <v>0</v>
      </c>
      <c r="L264" s="368">
        <f t="shared" si="27"/>
        <v>0</v>
      </c>
      <c r="M264" s="369">
        <f t="shared" si="28"/>
        <v>0</v>
      </c>
      <c r="N264" s="370">
        <f t="shared" si="29"/>
        <v>0</v>
      </c>
      <c r="O264" s="468"/>
      <c r="P264" s="372">
        <f t="shared" si="17"/>
        <v>0</v>
      </c>
      <c r="Q264" s="373" t="str">
        <f t="shared" si="18"/>
        <v/>
      </c>
      <c r="R264" s="414">
        <v>0</v>
      </c>
      <c r="S264" s="414">
        <v>0</v>
      </c>
      <c r="T264" s="414">
        <v>0</v>
      </c>
      <c r="U264" s="414">
        <v>0</v>
      </c>
      <c r="V264" s="414">
        <v>0</v>
      </c>
      <c r="W264" s="414">
        <v>0</v>
      </c>
      <c r="X264" s="414">
        <v>0</v>
      </c>
      <c r="Y264" s="414">
        <v>0</v>
      </c>
      <c r="Z264" s="113">
        <v>0</v>
      </c>
      <c r="AA264" s="114">
        <v>0</v>
      </c>
      <c r="AB264" s="114"/>
      <c r="AC264" s="469">
        <v>0</v>
      </c>
      <c r="AD264" s="124">
        <v>0</v>
      </c>
      <c r="AE264" s="390">
        <v>0</v>
      </c>
      <c r="AF264" s="470"/>
      <c r="AG264" s="414"/>
      <c r="AH264" s="124">
        <v>0</v>
      </c>
      <c r="AI264" s="124">
        <v>0</v>
      </c>
    </row>
    <row r="265" spans="1:35" ht="24" customHeight="1" x14ac:dyDescent="0.3">
      <c r="A265" s="379" t="s">
        <v>3269</v>
      </c>
      <c r="B265" s="365" t="s">
        <v>3270</v>
      </c>
      <c r="C265" s="456" t="s">
        <v>1937</v>
      </c>
      <c r="D265" s="367">
        <f t="shared" si="19"/>
        <v>0</v>
      </c>
      <c r="E265" s="368">
        <f t="shared" si="20"/>
        <v>0</v>
      </c>
      <c r="F265" s="368">
        <f t="shared" si="21"/>
        <v>0</v>
      </c>
      <c r="G265" s="368">
        <f t="shared" si="22"/>
        <v>0</v>
      </c>
      <c r="H265" s="368">
        <f t="shared" si="23"/>
        <v>0</v>
      </c>
      <c r="I265" s="368">
        <f t="shared" si="24"/>
        <v>0</v>
      </c>
      <c r="J265" s="368">
        <f t="shared" si="25"/>
        <v>0</v>
      </c>
      <c r="K265" s="368">
        <f t="shared" si="26"/>
        <v>0</v>
      </c>
      <c r="L265" s="368">
        <f t="shared" si="27"/>
        <v>0</v>
      </c>
      <c r="M265" s="369">
        <f t="shared" si="28"/>
        <v>0</v>
      </c>
      <c r="N265" s="370">
        <f t="shared" si="29"/>
        <v>0</v>
      </c>
      <c r="O265" s="468"/>
      <c r="P265" s="372">
        <f t="shared" si="17"/>
        <v>0</v>
      </c>
      <c r="Q265" s="373" t="str">
        <f t="shared" si="18"/>
        <v/>
      </c>
      <c r="R265" s="414">
        <v>0</v>
      </c>
      <c r="S265" s="414">
        <v>0</v>
      </c>
      <c r="T265" s="414">
        <v>0</v>
      </c>
      <c r="U265" s="414">
        <v>0</v>
      </c>
      <c r="V265" s="414">
        <v>0</v>
      </c>
      <c r="W265" s="414">
        <v>0</v>
      </c>
      <c r="X265" s="414">
        <v>0</v>
      </c>
      <c r="Y265" s="414">
        <v>0</v>
      </c>
      <c r="Z265" s="113">
        <v>0</v>
      </c>
      <c r="AA265" s="471">
        <v>0</v>
      </c>
      <c r="AB265" s="114"/>
      <c r="AC265" s="469">
        <v>0</v>
      </c>
      <c r="AD265" s="124">
        <v>0</v>
      </c>
      <c r="AE265" s="414">
        <v>0</v>
      </c>
      <c r="AF265" s="470"/>
      <c r="AG265" s="414"/>
      <c r="AH265" s="124">
        <v>0</v>
      </c>
      <c r="AI265" s="124">
        <v>0</v>
      </c>
    </row>
    <row r="266" spans="1:35" ht="24" customHeight="1" x14ac:dyDescent="0.3">
      <c r="A266" s="379" t="s">
        <v>3271</v>
      </c>
      <c r="B266" s="365" t="s">
        <v>3272</v>
      </c>
      <c r="C266" s="456" t="s">
        <v>139</v>
      </c>
      <c r="D266" s="367">
        <f t="shared" si="19"/>
        <v>60</v>
      </c>
      <c r="E266" s="368">
        <f t="shared" si="20"/>
        <v>40</v>
      </c>
      <c r="F266" s="368">
        <f t="shared" si="21"/>
        <v>0</v>
      </c>
      <c r="G266" s="368">
        <f t="shared" si="22"/>
        <v>0</v>
      </c>
      <c r="H266" s="368">
        <f t="shared" si="23"/>
        <v>0</v>
      </c>
      <c r="I266" s="368">
        <f t="shared" si="24"/>
        <v>0</v>
      </c>
      <c r="J266" s="368">
        <f t="shared" si="25"/>
        <v>0</v>
      </c>
      <c r="K266" s="368">
        <f t="shared" si="26"/>
        <v>0</v>
      </c>
      <c r="L266" s="368">
        <f t="shared" si="27"/>
        <v>0</v>
      </c>
      <c r="M266" s="369">
        <f t="shared" si="28"/>
        <v>0</v>
      </c>
      <c r="N266" s="370">
        <f t="shared" si="29"/>
        <v>100</v>
      </c>
      <c r="O266" s="468"/>
      <c r="P266" s="372">
        <f t="shared" si="17"/>
        <v>100</v>
      </c>
      <c r="Q266" s="373">
        <f t="shared" si="18"/>
        <v>60</v>
      </c>
      <c r="R266" s="414">
        <v>40</v>
      </c>
      <c r="S266" s="414">
        <v>0</v>
      </c>
      <c r="T266" s="414">
        <v>0</v>
      </c>
      <c r="U266" s="414">
        <v>0</v>
      </c>
      <c r="V266" s="414">
        <v>0</v>
      </c>
      <c r="W266" s="414">
        <v>0</v>
      </c>
      <c r="X266" s="414">
        <v>0</v>
      </c>
      <c r="Y266" s="414">
        <v>0</v>
      </c>
      <c r="Z266" s="113">
        <v>0</v>
      </c>
      <c r="AA266" s="114">
        <v>0</v>
      </c>
      <c r="AB266" s="114"/>
      <c r="AC266" s="469">
        <v>0</v>
      </c>
      <c r="AD266" s="124">
        <v>0</v>
      </c>
      <c r="AE266" s="390">
        <v>60</v>
      </c>
      <c r="AF266" s="470"/>
      <c r="AG266" s="414"/>
      <c r="AH266" s="389">
        <v>0</v>
      </c>
      <c r="AI266" s="389">
        <v>0</v>
      </c>
    </row>
    <row r="267" spans="1:35" ht="24" customHeight="1" x14ac:dyDescent="0.3">
      <c r="A267" s="364" t="s">
        <v>3276</v>
      </c>
      <c r="B267" s="365" t="s">
        <v>3277</v>
      </c>
      <c r="C267" s="456" t="s">
        <v>569</v>
      </c>
      <c r="D267" s="367">
        <f t="shared" si="19"/>
        <v>0</v>
      </c>
      <c r="E267" s="368">
        <f t="shared" si="20"/>
        <v>0</v>
      </c>
      <c r="F267" s="368">
        <f t="shared" si="21"/>
        <v>0</v>
      </c>
      <c r="G267" s="368">
        <f t="shared" si="22"/>
        <v>0</v>
      </c>
      <c r="H267" s="368">
        <f t="shared" si="23"/>
        <v>0</v>
      </c>
      <c r="I267" s="368">
        <f t="shared" si="24"/>
        <v>0</v>
      </c>
      <c r="J267" s="368">
        <f t="shared" si="25"/>
        <v>0</v>
      </c>
      <c r="K267" s="368">
        <f t="shared" si="26"/>
        <v>0</v>
      </c>
      <c r="L267" s="368">
        <f t="shared" si="27"/>
        <v>0</v>
      </c>
      <c r="M267" s="369">
        <f t="shared" si="28"/>
        <v>0</v>
      </c>
      <c r="N267" s="370">
        <f t="shared" si="29"/>
        <v>0</v>
      </c>
      <c r="O267" s="468"/>
      <c r="P267" s="372">
        <f t="shared" si="17"/>
        <v>0</v>
      </c>
      <c r="Q267" s="373" t="str">
        <f t="shared" si="18"/>
        <v/>
      </c>
      <c r="R267" s="414">
        <v>0</v>
      </c>
      <c r="S267" s="414">
        <v>0</v>
      </c>
      <c r="T267" s="414">
        <v>0</v>
      </c>
      <c r="U267" s="414">
        <v>0</v>
      </c>
      <c r="V267" s="414">
        <v>0</v>
      </c>
      <c r="W267" s="414">
        <v>0</v>
      </c>
      <c r="X267" s="414">
        <v>0</v>
      </c>
      <c r="Y267" s="414">
        <v>0</v>
      </c>
      <c r="Z267" s="113">
        <v>0</v>
      </c>
      <c r="AA267" s="114">
        <v>0</v>
      </c>
      <c r="AB267" s="471"/>
      <c r="AC267" s="469">
        <v>0</v>
      </c>
      <c r="AD267" s="124">
        <v>0</v>
      </c>
      <c r="AE267" s="414">
        <v>0</v>
      </c>
      <c r="AF267" s="470"/>
      <c r="AG267" s="414"/>
      <c r="AH267" s="124">
        <v>0</v>
      </c>
      <c r="AI267" s="124">
        <v>0</v>
      </c>
    </row>
    <row r="268" spans="1:35" ht="24" customHeight="1" x14ac:dyDescent="0.3">
      <c r="A268" s="379" t="s">
        <v>3280</v>
      </c>
      <c r="B268" s="365" t="s">
        <v>3281</v>
      </c>
      <c r="C268" s="456" t="s">
        <v>133</v>
      </c>
      <c r="D268" s="367">
        <f t="shared" si="19"/>
        <v>7</v>
      </c>
      <c r="E268" s="368">
        <f t="shared" si="20"/>
        <v>0</v>
      </c>
      <c r="F268" s="368">
        <f t="shared" si="21"/>
        <v>0</v>
      </c>
      <c r="G268" s="368">
        <f t="shared" si="22"/>
        <v>0</v>
      </c>
      <c r="H268" s="368">
        <f t="shared" si="23"/>
        <v>0</v>
      </c>
      <c r="I268" s="368">
        <f t="shared" si="24"/>
        <v>0</v>
      </c>
      <c r="J268" s="368">
        <f t="shared" si="25"/>
        <v>0</v>
      </c>
      <c r="K268" s="368">
        <f t="shared" si="26"/>
        <v>0</v>
      </c>
      <c r="L268" s="368">
        <f t="shared" si="27"/>
        <v>0</v>
      </c>
      <c r="M268" s="369">
        <f t="shared" si="28"/>
        <v>0</v>
      </c>
      <c r="N268" s="370">
        <f t="shared" si="29"/>
        <v>7</v>
      </c>
      <c r="O268" s="468"/>
      <c r="P268" s="372">
        <f t="shared" si="17"/>
        <v>7</v>
      </c>
      <c r="Q268" s="373">
        <f t="shared" si="18"/>
        <v>192</v>
      </c>
      <c r="R268" s="414">
        <v>0</v>
      </c>
      <c r="S268" s="414">
        <v>0</v>
      </c>
      <c r="T268" s="414">
        <v>0</v>
      </c>
      <c r="U268" s="414">
        <v>0</v>
      </c>
      <c r="V268" s="414">
        <v>0</v>
      </c>
      <c r="W268" s="414">
        <v>0</v>
      </c>
      <c r="X268" s="414">
        <v>0</v>
      </c>
      <c r="Y268" s="414">
        <v>0</v>
      </c>
      <c r="Z268" s="385">
        <v>7</v>
      </c>
      <c r="AA268" s="114">
        <v>0</v>
      </c>
      <c r="AB268" s="114"/>
      <c r="AC268" s="469">
        <v>0</v>
      </c>
      <c r="AD268" s="389">
        <v>0</v>
      </c>
      <c r="AE268" s="414">
        <v>0</v>
      </c>
      <c r="AF268" s="470"/>
      <c r="AG268" s="414"/>
      <c r="AH268" s="124">
        <v>0</v>
      </c>
      <c r="AI268" s="124">
        <v>0</v>
      </c>
    </row>
    <row r="269" spans="1:35" ht="24" customHeight="1" x14ac:dyDescent="0.3">
      <c r="A269" s="364" t="s">
        <v>3284</v>
      </c>
      <c r="B269" s="365" t="s">
        <v>3285</v>
      </c>
      <c r="C269" s="456" t="s">
        <v>280</v>
      </c>
      <c r="D269" s="367">
        <f t="shared" si="19"/>
        <v>0</v>
      </c>
      <c r="E269" s="368">
        <f t="shared" si="20"/>
        <v>0</v>
      </c>
      <c r="F269" s="368">
        <f t="shared" si="21"/>
        <v>0</v>
      </c>
      <c r="G269" s="368">
        <f t="shared" si="22"/>
        <v>0</v>
      </c>
      <c r="H269" s="368">
        <f t="shared" si="23"/>
        <v>0</v>
      </c>
      <c r="I269" s="368">
        <f t="shared" si="24"/>
        <v>0</v>
      </c>
      <c r="J269" s="368">
        <f t="shared" si="25"/>
        <v>0</v>
      </c>
      <c r="K269" s="368">
        <f t="shared" si="26"/>
        <v>0</v>
      </c>
      <c r="L269" s="368">
        <f t="shared" si="27"/>
        <v>0</v>
      </c>
      <c r="M269" s="369">
        <f t="shared" si="28"/>
        <v>0</v>
      </c>
      <c r="N269" s="370">
        <f t="shared" si="29"/>
        <v>0</v>
      </c>
      <c r="O269" s="468"/>
      <c r="P269" s="372">
        <f t="shared" si="17"/>
        <v>0</v>
      </c>
      <c r="Q269" s="373" t="str">
        <f t="shared" si="18"/>
        <v/>
      </c>
      <c r="R269" s="390">
        <v>0</v>
      </c>
      <c r="S269" s="414">
        <v>0</v>
      </c>
      <c r="T269" s="414">
        <v>0</v>
      </c>
      <c r="U269" s="414">
        <v>0</v>
      </c>
      <c r="V269" s="414">
        <v>0</v>
      </c>
      <c r="W269" s="414">
        <v>0</v>
      </c>
      <c r="X269" s="414">
        <v>0</v>
      </c>
      <c r="Y269" s="414">
        <v>0</v>
      </c>
      <c r="Z269" s="385">
        <v>0</v>
      </c>
      <c r="AA269" s="114">
        <v>0</v>
      </c>
      <c r="AB269" s="114"/>
      <c r="AC269" s="469">
        <v>0</v>
      </c>
      <c r="AD269" s="124">
        <v>0</v>
      </c>
      <c r="AE269" s="414">
        <v>0</v>
      </c>
      <c r="AF269" s="470"/>
      <c r="AG269" s="414"/>
      <c r="AH269" s="124">
        <v>0</v>
      </c>
      <c r="AI269" s="124">
        <v>0</v>
      </c>
    </row>
    <row r="270" spans="1:35" ht="24" customHeight="1" x14ac:dyDescent="0.3">
      <c r="A270" s="379" t="s">
        <v>3290</v>
      </c>
      <c r="B270" s="365" t="s">
        <v>3291</v>
      </c>
      <c r="C270" s="456" t="s">
        <v>2298</v>
      </c>
      <c r="D270" s="367">
        <f t="shared" si="19"/>
        <v>0</v>
      </c>
      <c r="E270" s="368">
        <f t="shared" si="20"/>
        <v>0</v>
      </c>
      <c r="F270" s="368">
        <f t="shared" si="21"/>
        <v>0</v>
      </c>
      <c r="G270" s="368">
        <f t="shared" si="22"/>
        <v>0</v>
      </c>
      <c r="H270" s="368">
        <f t="shared" si="23"/>
        <v>0</v>
      </c>
      <c r="I270" s="368">
        <f t="shared" si="24"/>
        <v>0</v>
      </c>
      <c r="J270" s="368">
        <f t="shared" si="25"/>
        <v>0</v>
      </c>
      <c r="K270" s="368">
        <f t="shared" si="26"/>
        <v>0</v>
      </c>
      <c r="L270" s="368">
        <f t="shared" si="27"/>
        <v>0</v>
      </c>
      <c r="M270" s="369">
        <f t="shared" si="28"/>
        <v>0</v>
      </c>
      <c r="N270" s="370">
        <f t="shared" si="29"/>
        <v>0</v>
      </c>
      <c r="O270" s="468"/>
      <c r="P270" s="372">
        <f t="shared" si="17"/>
        <v>0</v>
      </c>
      <c r="Q270" s="373" t="str">
        <f t="shared" si="18"/>
        <v/>
      </c>
      <c r="R270" s="390">
        <v>0</v>
      </c>
      <c r="S270" s="414">
        <v>0</v>
      </c>
      <c r="T270" s="414">
        <v>0</v>
      </c>
      <c r="U270" s="414">
        <v>0</v>
      </c>
      <c r="V270" s="414">
        <v>0</v>
      </c>
      <c r="W270" s="414">
        <v>0</v>
      </c>
      <c r="X270" s="414">
        <v>0</v>
      </c>
      <c r="Y270" s="414">
        <v>0</v>
      </c>
      <c r="Z270" s="113">
        <v>0</v>
      </c>
      <c r="AA270" s="114">
        <v>0</v>
      </c>
      <c r="AB270" s="114"/>
      <c r="AC270" s="469">
        <v>0</v>
      </c>
      <c r="AD270" s="124">
        <v>0</v>
      </c>
      <c r="AE270" s="414">
        <v>0</v>
      </c>
      <c r="AF270" s="470"/>
      <c r="AG270" s="414"/>
      <c r="AH270" s="124">
        <v>0</v>
      </c>
      <c r="AI270" s="124">
        <v>0</v>
      </c>
    </row>
    <row r="271" spans="1:35" ht="24" customHeight="1" x14ac:dyDescent="0.3">
      <c r="A271" s="379" t="s">
        <v>3294</v>
      </c>
      <c r="B271" s="365" t="s">
        <v>3295</v>
      </c>
      <c r="C271" s="456" t="s">
        <v>2736</v>
      </c>
      <c r="D271" s="367">
        <f t="shared" si="19"/>
        <v>0</v>
      </c>
      <c r="E271" s="368">
        <f t="shared" si="20"/>
        <v>0</v>
      </c>
      <c r="F271" s="368">
        <f t="shared" si="21"/>
        <v>0</v>
      </c>
      <c r="G271" s="368">
        <f t="shared" si="22"/>
        <v>0</v>
      </c>
      <c r="H271" s="368">
        <f t="shared" si="23"/>
        <v>0</v>
      </c>
      <c r="I271" s="368">
        <f t="shared" si="24"/>
        <v>0</v>
      </c>
      <c r="J271" s="368">
        <f t="shared" si="25"/>
        <v>0</v>
      </c>
      <c r="K271" s="368">
        <f t="shared" si="26"/>
        <v>0</v>
      </c>
      <c r="L271" s="368">
        <f t="shared" si="27"/>
        <v>0</v>
      </c>
      <c r="M271" s="369">
        <f t="shared" si="28"/>
        <v>0</v>
      </c>
      <c r="N271" s="370">
        <f t="shared" si="29"/>
        <v>0</v>
      </c>
      <c r="O271" s="468"/>
      <c r="P271" s="372">
        <f t="shared" si="17"/>
        <v>0</v>
      </c>
      <c r="Q271" s="373" t="str">
        <f t="shared" si="18"/>
        <v/>
      </c>
      <c r="R271" s="414">
        <v>0</v>
      </c>
      <c r="S271" s="414">
        <v>0</v>
      </c>
      <c r="T271" s="414">
        <v>0</v>
      </c>
      <c r="U271" s="414">
        <v>0</v>
      </c>
      <c r="V271" s="414">
        <v>0</v>
      </c>
      <c r="W271" s="414">
        <v>0</v>
      </c>
      <c r="X271" s="414">
        <v>0</v>
      </c>
      <c r="Y271" s="414">
        <v>0</v>
      </c>
      <c r="Z271" s="113">
        <v>0</v>
      </c>
      <c r="AA271" s="114">
        <v>0</v>
      </c>
      <c r="AB271" s="471"/>
      <c r="AC271" s="469">
        <v>0</v>
      </c>
      <c r="AD271" s="124">
        <v>0</v>
      </c>
      <c r="AE271" s="414">
        <v>0</v>
      </c>
      <c r="AF271" s="470"/>
      <c r="AG271" s="414"/>
      <c r="AH271" s="124">
        <v>0</v>
      </c>
      <c r="AI271" s="124">
        <v>0</v>
      </c>
    </row>
    <row r="272" spans="1:35" ht="24" customHeight="1" x14ac:dyDescent="0.3">
      <c r="A272" s="364" t="s">
        <v>3298</v>
      </c>
      <c r="B272" s="365" t="s">
        <v>3299</v>
      </c>
      <c r="C272" s="456" t="s">
        <v>116</v>
      </c>
      <c r="D272" s="367">
        <f t="shared" si="19"/>
        <v>0</v>
      </c>
      <c r="E272" s="368">
        <f t="shared" si="20"/>
        <v>0</v>
      </c>
      <c r="F272" s="368">
        <f t="shared" si="21"/>
        <v>0</v>
      </c>
      <c r="G272" s="368">
        <f t="shared" si="22"/>
        <v>0</v>
      </c>
      <c r="H272" s="368">
        <f t="shared" si="23"/>
        <v>0</v>
      </c>
      <c r="I272" s="368">
        <f t="shared" si="24"/>
        <v>0</v>
      </c>
      <c r="J272" s="368">
        <f t="shared" si="25"/>
        <v>0</v>
      </c>
      <c r="K272" s="368">
        <f t="shared" si="26"/>
        <v>0</v>
      </c>
      <c r="L272" s="368">
        <f t="shared" si="27"/>
        <v>0</v>
      </c>
      <c r="M272" s="369">
        <f t="shared" si="28"/>
        <v>0</v>
      </c>
      <c r="N272" s="370">
        <f t="shared" si="29"/>
        <v>0</v>
      </c>
      <c r="O272" s="468"/>
      <c r="P272" s="372">
        <f t="shared" si="17"/>
        <v>0</v>
      </c>
      <c r="Q272" s="373" t="str">
        <f t="shared" si="18"/>
        <v/>
      </c>
      <c r="R272" s="414">
        <v>0</v>
      </c>
      <c r="S272" s="414">
        <v>0</v>
      </c>
      <c r="T272" s="414">
        <v>0</v>
      </c>
      <c r="U272" s="414">
        <v>0</v>
      </c>
      <c r="V272" s="414">
        <v>0</v>
      </c>
      <c r="W272" s="414">
        <v>0</v>
      </c>
      <c r="X272" s="414">
        <v>0</v>
      </c>
      <c r="Y272" s="414">
        <v>0</v>
      </c>
      <c r="Z272" s="113">
        <v>0</v>
      </c>
      <c r="AA272" s="114">
        <v>0</v>
      </c>
      <c r="AB272" s="114"/>
      <c r="AC272" s="472">
        <v>0</v>
      </c>
      <c r="AD272" s="124">
        <v>0</v>
      </c>
      <c r="AE272" s="414">
        <v>0</v>
      </c>
      <c r="AF272" s="470"/>
      <c r="AG272" s="390"/>
      <c r="AH272" s="124">
        <v>0</v>
      </c>
      <c r="AI272" s="124">
        <v>0</v>
      </c>
    </row>
    <row r="273" spans="1:35" ht="24" customHeight="1" x14ac:dyDescent="0.3">
      <c r="A273" s="364" t="s">
        <v>3302</v>
      </c>
      <c r="B273" s="365" t="s">
        <v>3303</v>
      </c>
      <c r="C273" s="456" t="s">
        <v>834</v>
      </c>
      <c r="D273" s="367">
        <f t="shared" si="19"/>
        <v>80</v>
      </c>
      <c r="E273" s="368">
        <f t="shared" si="20"/>
        <v>54</v>
      </c>
      <c r="F273" s="368">
        <f t="shared" si="21"/>
        <v>18</v>
      </c>
      <c r="G273" s="368">
        <f t="shared" si="22"/>
        <v>0</v>
      </c>
      <c r="H273" s="368">
        <f t="shared" si="23"/>
        <v>0</v>
      </c>
      <c r="I273" s="368">
        <f t="shared" si="24"/>
        <v>0</v>
      </c>
      <c r="J273" s="368">
        <f t="shared" si="25"/>
        <v>0</v>
      </c>
      <c r="K273" s="368">
        <f t="shared" si="26"/>
        <v>0</v>
      </c>
      <c r="L273" s="368">
        <f t="shared" si="27"/>
        <v>0</v>
      </c>
      <c r="M273" s="369">
        <f t="shared" si="28"/>
        <v>0</v>
      </c>
      <c r="N273" s="370">
        <f t="shared" si="29"/>
        <v>152</v>
      </c>
      <c r="O273" s="468"/>
      <c r="P273" s="372">
        <f t="shared" si="17"/>
        <v>152</v>
      </c>
      <c r="Q273" s="373">
        <f t="shared" si="18"/>
        <v>43</v>
      </c>
      <c r="R273" s="414">
        <v>0</v>
      </c>
      <c r="S273" s="414">
        <v>0</v>
      </c>
      <c r="T273" s="414">
        <v>0</v>
      </c>
      <c r="U273" s="414">
        <v>0</v>
      </c>
      <c r="V273" s="414">
        <v>0</v>
      </c>
      <c r="W273" s="414">
        <v>0</v>
      </c>
      <c r="X273" s="414">
        <v>0</v>
      </c>
      <c r="Y273" s="414">
        <v>0</v>
      </c>
      <c r="Z273" s="113">
        <v>0</v>
      </c>
      <c r="AA273" s="114">
        <v>54</v>
      </c>
      <c r="AB273" s="114">
        <v>18</v>
      </c>
      <c r="AC273" s="469">
        <v>0</v>
      </c>
      <c r="AD273" s="124">
        <v>0</v>
      </c>
      <c r="AE273" s="414">
        <v>0</v>
      </c>
      <c r="AF273" s="470"/>
      <c r="AG273" s="390"/>
      <c r="AH273" s="124">
        <v>0</v>
      </c>
      <c r="AI273" s="124">
        <v>80</v>
      </c>
    </row>
    <row r="274" spans="1:35" ht="24" customHeight="1" x14ac:dyDescent="0.3">
      <c r="A274" s="364" t="s">
        <v>3308</v>
      </c>
      <c r="B274" s="365" t="s">
        <v>3309</v>
      </c>
      <c r="C274" s="456" t="s">
        <v>405</v>
      </c>
      <c r="D274" s="367">
        <f t="shared" si="19"/>
        <v>0</v>
      </c>
      <c r="E274" s="368">
        <f t="shared" si="20"/>
        <v>0</v>
      </c>
      <c r="F274" s="368">
        <f t="shared" si="21"/>
        <v>0</v>
      </c>
      <c r="G274" s="368">
        <f t="shared" si="22"/>
        <v>0</v>
      </c>
      <c r="H274" s="368">
        <f t="shared" si="23"/>
        <v>0</v>
      </c>
      <c r="I274" s="368">
        <f t="shared" si="24"/>
        <v>0</v>
      </c>
      <c r="J274" s="368">
        <f t="shared" si="25"/>
        <v>0</v>
      </c>
      <c r="K274" s="368">
        <f t="shared" si="26"/>
        <v>0</v>
      </c>
      <c r="L274" s="368">
        <f t="shared" si="27"/>
        <v>0</v>
      </c>
      <c r="M274" s="369">
        <f t="shared" si="28"/>
        <v>0</v>
      </c>
      <c r="N274" s="370">
        <f t="shared" si="29"/>
        <v>0</v>
      </c>
      <c r="O274" s="468"/>
      <c r="P274" s="372">
        <f t="shared" si="17"/>
        <v>0</v>
      </c>
      <c r="Q274" s="373" t="str">
        <f t="shared" si="18"/>
        <v/>
      </c>
      <c r="R274" s="414">
        <v>0</v>
      </c>
      <c r="S274" s="414">
        <v>0</v>
      </c>
      <c r="T274" s="414">
        <v>0</v>
      </c>
      <c r="U274" s="414">
        <v>0</v>
      </c>
      <c r="V274" s="414">
        <v>0</v>
      </c>
      <c r="W274" s="414">
        <v>0</v>
      </c>
      <c r="X274" s="414">
        <v>0</v>
      </c>
      <c r="Y274" s="414">
        <v>0</v>
      </c>
      <c r="Z274" s="113">
        <v>0</v>
      </c>
      <c r="AA274" s="114">
        <v>0</v>
      </c>
      <c r="AB274" s="114"/>
      <c r="AC274" s="469">
        <v>0</v>
      </c>
      <c r="AD274" s="124">
        <v>0</v>
      </c>
      <c r="AE274" s="414">
        <v>0</v>
      </c>
      <c r="AF274" s="473"/>
      <c r="AG274" s="414"/>
      <c r="AH274" s="124">
        <v>0</v>
      </c>
      <c r="AI274" s="124">
        <v>0</v>
      </c>
    </row>
    <row r="275" spans="1:35" ht="24" customHeight="1" x14ac:dyDescent="0.3">
      <c r="A275" s="379" t="s">
        <v>3312</v>
      </c>
      <c r="B275" s="365" t="s">
        <v>3313</v>
      </c>
      <c r="C275" s="456" t="s">
        <v>266</v>
      </c>
      <c r="D275" s="367">
        <f t="shared" si="19"/>
        <v>5</v>
      </c>
      <c r="E275" s="368">
        <f t="shared" si="20"/>
        <v>0</v>
      </c>
      <c r="F275" s="368">
        <f t="shared" si="21"/>
        <v>0</v>
      </c>
      <c r="G275" s="368">
        <f t="shared" si="22"/>
        <v>0</v>
      </c>
      <c r="H275" s="368">
        <f t="shared" si="23"/>
        <v>0</v>
      </c>
      <c r="I275" s="368">
        <f t="shared" si="24"/>
        <v>0</v>
      </c>
      <c r="J275" s="368">
        <f t="shared" si="25"/>
        <v>0</v>
      </c>
      <c r="K275" s="368">
        <f t="shared" si="26"/>
        <v>0</v>
      </c>
      <c r="L275" s="368">
        <f t="shared" si="27"/>
        <v>0</v>
      </c>
      <c r="M275" s="369">
        <f t="shared" si="28"/>
        <v>0</v>
      </c>
      <c r="N275" s="370">
        <f t="shared" si="29"/>
        <v>5</v>
      </c>
      <c r="O275" s="468"/>
      <c r="P275" s="372">
        <f t="shared" si="17"/>
        <v>5</v>
      </c>
      <c r="Q275" s="373">
        <f t="shared" si="18"/>
        <v>210</v>
      </c>
      <c r="R275" s="390">
        <v>0</v>
      </c>
      <c r="S275" s="414">
        <v>0</v>
      </c>
      <c r="T275" s="414">
        <v>0</v>
      </c>
      <c r="U275" s="414">
        <v>0</v>
      </c>
      <c r="V275" s="414">
        <v>0</v>
      </c>
      <c r="W275" s="414">
        <v>0</v>
      </c>
      <c r="X275" s="414">
        <v>0</v>
      </c>
      <c r="Y275" s="414">
        <v>0</v>
      </c>
      <c r="Z275" s="113">
        <v>0</v>
      </c>
      <c r="AA275" s="114">
        <v>0</v>
      </c>
      <c r="AB275" s="114"/>
      <c r="AC275" s="469">
        <v>0</v>
      </c>
      <c r="AD275" s="389">
        <v>0</v>
      </c>
      <c r="AE275" s="414">
        <v>0</v>
      </c>
      <c r="AF275" s="470"/>
      <c r="AG275" s="414">
        <v>5</v>
      </c>
      <c r="AH275" s="124">
        <v>0</v>
      </c>
      <c r="AI275" s="124">
        <v>0</v>
      </c>
    </row>
    <row r="276" spans="1:35" ht="24" customHeight="1" x14ac:dyDescent="0.3">
      <c r="A276" s="379" t="s">
        <v>3316</v>
      </c>
      <c r="B276" s="365" t="s">
        <v>3317</v>
      </c>
      <c r="C276" s="456" t="s">
        <v>2250</v>
      </c>
      <c r="D276" s="367">
        <f t="shared" si="19"/>
        <v>0</v>
      </c>
      <c r="E276" s="368">
        <f t="shared" si="20"/>
        <v>0</v>
      </c>
      <c r="F276" s="368">
        <f t="shared" si="21"/>
        <v>0</v>
      </c>
      <c r="G276" s="368">
        <f t="shared" si="22"/>
        <v>0</v>
      </c>
      <c r="H276" s="368">
        <f t="shared" si="23"/>
        <v>0</v>
      </c>
      <c r="I276" s="368">
        <f t="shared" si="24"/>
        <v>0</v>
      </c>
      <c r="J276" s="368">
        <f t="shared" si="25"/>
        <v>0</v>
      </c>
      <c r="K276" s="368">
        <f t="shared" si="26"/>
        <v>0</v>
      </c>
      <c r="L276" s="368">
        <f t="shared" si="27"/>
        <v>0</v>
      </c>
      <c r="M276" s="369">
        <f t="shared" si="28"/>
        <v>0</v>
      </c>
      <c r="N276" s="370">
        <f t="shared" si="29"/>
        <v>0</v>
      </c>
      <c r="O276" s="468"/>
      <c r="P276" s="372">
        <f t="shared" si="17"/>
        <v>0</v>
      </c>
      <c r="Q276" s="373" t="str">
        <f t="shared" si="18"/>
        <v/>
      </c>
      <c r="R276" s="414">
        <v>0</v>
      </c>
      <c r="S276" s="414">
        <v>0</v>
      </c>
      <c r="T276" s="414">
        <v>0</v>
      </c>
      <c r="U276" s="414">
        <v>0</v>
      </c>
      <c r="V276" s="414">
        <v>0</v>
      </c>
      <c r="W276" s="414">
        <v>0</v>
      </c>
      <c r="X276" s="414">
        <v>0</v>
      </c>
      <c r="Y276" s="414">
        <v>0</v>
      </c>
      <c r="Z276" s="113">
        <v>0</v>
      </c>
      <c r="AA276" s="114">
        <v>0</v>
      </c>
      <c r="AB276" s="114"/>
      <c r="AC276" s="469">
        <v>0</v>
      </c>
      <c r="AD276" s="124">
        <v>0</v>
      </c>
      <c r="AE276" s="414">
        <v>0</v>
      </c>
      <c r="AF276" s="470"/>
      <c r="AG276" s="414"/>
      <c r="AH276" s="389">
        <v>0</v>
      </c>
      <c r="AI276" s="389">
        <v>0</v>
      </c>
    </row>
    <row r="277" spans="1:35" ht="24" customHeight="1" x14ac:dyDescent="0.3">
      <c r="A277" s="364" t="s">
        <v>3320</v>
      </c>
      <c r="B277" s="365" t="s">
        <v>3321</v>
      </c>
      <c r="C277" s="456" t="s">
        <v>1191</v>
      </c>
      <c r="D277" s="367">
        <f t="shared" si="19"/>
        <v>24</v>
      </c>
      <c r="E277" s="368">
        <f t="shared" si="20"/>
        <v>20</v>
      </c>
      <c r="F277" s="368">
        <f t="shared" si="21"/>
        <v>0</v>
      </c>
      <c r="G277" s="368">
        <f t="shared" si="22"/>
        <v>0</v>
      </c>
      <c r="H277" s="368">
        <f t="shared" si="23"/>
        <v>0</v>
      </c>
      <c r="I277" s="368">
        <f t="shared" si="24"/>
        <v>0</v>
      </c>
      <c r="J277" s="368">
        <f t="shared" si="25"/>
        <v>0</v>
      </c>
      <c r="K277" s="368">
        <f t="shared" si="26"/>
        <v>0</v>
      </c>
      <c r="L277" s="368">
        <f t="shared" si="27"/>
        <v>0</v>
      </c>
      <c r="M277" s="369">
        <f t="shared" si="28"/>
        <v>0</v>
      </c>
      <c r="N277" s="370">
        <f t="shared" si="29"/>
        <v>44</v>
      </c>
      <c r="O277" s="468"/>
      <c r="P277" s="372">
        <f t="shared" si="17"/>
        <v>44</v>
      </c>
      <c r="Q277" s="373">
        <f t="shared" si="18"/>
        <v>109</v>
      </c>
      <c r="R277" s="414">
        <v>0</v>
      </c>
      <c r="S277" s="414">
        <v>0</v>
      </c>
      <c r="T277" s="414">
        <v>0</v>
      </c>
      <c r="U277" s="414">
        <v>0</v>
      </c>
      <c r="V277" s="414">
        <v>0</v>
      </c>
      <c r="W277" s="414">
        <v>0</v>
      </c>
      <c r="X277" s="414">
        <v>0</v>
      </c>
      <c r="Y277" s="414">
        <v>0</v>
      </c>
      <c r="Z277" s="113">
        <v>24</v>
      </c>
      <c r="AA277" s="471">
        <v>0</v>
      </c>
      <c r="AB277" s="471"/>
      <c r="AC277" s="472">
        <v>0</v>
      </c>
      <c r="AD277" s="124">
        <v>0</v>
      </c>
      <c r="AE277" s="414">
        <v>0</v>
      </c>
      <c r="AF277" s="470">
        <v>20</v>
      </c>
      <c r="AG277" s="414"/>
      <c r="AH277" s="124">
        <v>0</v>
      </c>
      <c r="AI277" s="124">
        <v>0</v>
      </c>
    </row>
    <row r="278" spans="1:35" ht="24" customHeight="1" x14ac:dyDescent="0.3">
      <c r="A278" s="364" t="s">
        <v>3326</v>
      </c>
      <c r="B278" s="365" t="s">
        <v>3327</v>
      </c>
      <c r="C278" s="456" t="s">
        <v>1430</v>
      </c>
      <c r="D278" s="367">
        <f t="shared" si="19"/>
        <v>0</v>
      </c>
      <c r="E278" s="368">
        <f t="shared" si="20"/>
        <v>0</v>
      </c>
      <c r="F278" s="368">
        <f t="shared" si="21"/>
        <v>0</v>
      </c>
      <c r="G278" s="368">
        <f t="shared" si="22"/>
        <v>0</v>
      </c>
      <c r="H278" s="368">
        <f t="shared" si="23"/>
        <v>0</v>
      </c>
      <c r="I278" s="368">
        <f t="shared" si="24"/>
        <v>0</v>
      </c>
      <c r="J278" s="368">
        <f t="shared" si="25"/>
        <v>0</v>
      </c>
      <c r="K278" s="368">
        <f t="shared" si="26"/>
        <v>0</v>
      </c>
      <c r="L278" s="368">
        <f t="shared" si="27"/>
        <v>0</v>
      </c>
      <c r="M278" s="369">
        <f t="shared" si="28"/>
        <v>0</v>
      </c>
      <c r="N278" s="370">
        <f t="shared" si="29"/>
        <v>0</v>
      </c>
      <c r="O278" s="468"/>
      <c r="P278" s="372">
        <f t="shared" si="17"/>
        <v>0</v>
      </c>
      <c r="Q278" s="373" t="str">
        <f t="shared" si="18"/>
        <v/>
      </c>
      <c r="R278" s="414">
        <v>0</v>
      </c>
      <c r="S278" s="414">
        <v>0</v>
      </c>
      <c r="T278" s="414">
        <v>0</v>
      </c>
      <c r="U278" s="414">
        <v>0</v>
      </c>
      <c r="V278" s="414">
        <v>0</v>
      </c>
      <c r="W278" s="414">
        <v>0</v>
      </c>
      <c r="X278" s="414">
        <v>0</v>
      </c>
      <c r="Y278" s="414">
        <v>0</v>
      </c>
      <c r="Z278" s="113">
        <v>0</v>
      </c>
      <c r="AA278" s="114">
        <v>0</v>
      </c>
      <c r="AB278" s="114"/>
      <c r="AC278" s="469">
        <v>0</v>
      </c>
      <c r="AD278" s="389">
        <v>0</v>
      </c>
      <c r="AE278" s="390">
        <v>0</v>
      </c>
      <c r="AF278" s="470"/>
      <c r="AG278" s="414"/>
      <c r="AH278" s="124">
        <v>0</v>
      </c>
      <c r="AI278" s="124">
        <v>0</v>
      </c>
    </row>
    <row r="279" spans="1:35" ht="24" customHeight="1" x14ac:dyDescent="0.3">
      <c r="A279" s="379" t="s">
        <v>3328</v>
      </c>
      <c r="B279" s="365" t="s">
        <v>3329</v>
      </c>
      <c r="C279" s="456" t="s">
        <v>2843</v>
      </c>
      <c r="D279" s="367">
        <f t="shared" si="19"/>
        <v>0</v>
      </c>
      <c r="E279" s="368">
        <f t="shared" si="20"/>
        <v>0</v>
      </c>
      <c r="F279" s="368">
        <f t="shared" si="21"/>
        <v>0</v>
      </c>
      <c r="G279" s="368">
        <f t="shared" si="22"/>
        <v>0</v>
      </c>
      <c r="H279" s="368">
        <f t="shared" si="23"/>
        <v>0</v>
      </c>
      <c r="I279" s="368">
        <f t="shared" si="24"/>
        <v>0</v>
      </c>
      <c r="J279" s="368">
        <f t="shared" si="25"/>
        <v>0</v>
      </c>
      <c r="K279" s="368">
        <f t="shared" si="26"/>
        <v>0</v>
      </c>
      <c r="L279" s="368">
        <f t="shared" si="27"/>
        <v>0</v>
      </c>
      <c r="M279" s="369">
        <f t="shared" si="28"/>
        <v>0</v>
      </c>
      <c r="N279" s="370">
        <f t="shared" si="29"/>
        <v>0</v>
      </c>
      <c r="O279" s="468"/>
      <c r="P279" s="372">
        <f t="shared" si="17"/>
        <v>0</v>
      </c>
      <c r="Q279" s="373" t="str">
        <f t="shared" si="18"/>
        <v/>
      </c>
      <c r="R279" s="414">
        <v>0</v>
      </c>
      <c r="S279" s="414">
        <v>0</v>
      </c>
      <c r="T279" s="414">
        <v>0</v>
      </c>
      <c r="U279" s="414">
        <v>0</v>
      </c>
      <c r="V279" s="414">
        <v>0</v>
      </c>
      <c r="W279" s="414">
        <v>0</v>
      </c>
      <c r="X279" s="414">
        <v>0</v>
      </c>
      <c r="Y279" s="414">
        <v>0</v>
      </c>
      <c r="Z279" s="385">
        <v>0</v>
      </c>
      <c r="AA279" s="114">
        <v>0</v>
      </c>
      <c r="AB279" s="114"/>
      <c r="AC279" s="469">
        <v>0</v>
      </c>
      <c r="AD279" s="389">
        <v>0</v>
      </c>
      <c r="AE279" s="414">
        <v>0</v>
      </c>
      <c r="AF279" s="473"/>
      <c r="AG279" s="414"/>
      <c r="AH279" s="124">
        <v>0</v>
      </c>
      <c r="AI279" s="124">
        <v>0</v>
      </c>
    </row>
    <row r="280" spans="1:35" ht="24" customHeight="1" x14ac:dyDescent="0.3">
      <c r="A280" s="379" t="s">
        <v>3332</v>
      </c>
      <c r="B280" s="365" t="s">
        <v>3334</v>
      </c>
      <c r="C280" s="456" t="s">
        <v>2525</v>
      </c>
      <c r="D280" s="367">
        <f t="shared" si="19"/>
        <v>0</v>
      </c>
      <c r="E280" s="368">
        <f t="shared" si="20"/>
        <v>0</v>
      </c>
      <c r="F280" s="368">
        <f t="shared" si="21"/>
        <v>0</v>
      </c>
      <c r="G280" s="368">
        <f t="shared" si="22"/>
        <v>0</v>
      </c>
      <c r="H280" s="368">
        <f t="shared" si="23"/>
        <v>0</v>
      </c>
      <c r="I280" s="368">
        <f t="shared" si="24"/>
        <v>0</v>
      </c>
      <c r="J280" s="368">
        <f t="shared" si="25"/>
        <v>0</v>
      </c>
      <c r="K280" s="368">
        <f t="shared" si="26"/>
        <v>0</v>
      </c>
      <c r="L280" s="368">
        <f t="shared" si="27"/>
        <v>0</v>
      </c>
      <c r="M280" s="369">
        <f t="shared" si="28"/>
        <v>0</v>
      </c>
      <c r="N280" s="370">
        <f t="shared" si="29"/>
        <v>0</v>
      </c>
      <c r="O280" s="468"/>
      <c r="P280" s="372">
        <f t="shared" si="17"/>
        <v>0</v>
      </c>
      <c r="Q280" s="373" t="str">
        <f t="shared" si="18"/>
        <v/>
      </c>
      <c r="R280" s="414">
        <v>0</v>
      </c>
      <c r="S280" s="414">
        <v>0</v>
      </c>
      <c r="T280" s="414">
        <v>0</v>
      </c>
      <c r="U280" s="414">
        <v>0</v>
      </c>
      <c r="V280" s="414">
        <v>0</v>
      </c>
      <c r="W280" s="414">
        <v>0</v>
      </c>
      <c r="X280" s="414">
        <v>0</v>
      </c>
      <c r="Y280" s="414">
        <v>0</v>
      </c>
      <c r="Z280" s="113">
        <v>0</v>
      </c>
      <c r="AA280" s="114">
        <v>0</v>
      </c>
      <c r="AB280" s="114"/>
      <c r="AC280" s="469">
        <v>0</v>
      </c>
      <c r="AD280" s="124">
        <v>0</v>
      </c>
      <c r="AE280" s="414">
        <v>0</v>
      </c>
      <c r="AF280" s="470"/>
      <c r="AG280" s="414"/>
      <c r="AH280" s="124">
        <v>0</v>
      </c>
      <c r="AI280" s="124">
        <v>0</v>
      </c>
    </row>
    <row r="281" spans="1:35" ht="24" customHeight="1" x14ac:dyDescent="0.3">
      <c r="A281" s="364" t="s">
        <v>3336</v>
      </c>
      <c r="B281" s="365" t="s">
        <v>3337</v>
      </c>
      <c r="C281" s="456" t="s">
        <v>242</v>
      </c>
      <c r="D281" s="367">
        <f t="shared" si="19"/>
        <v>0</v>
      </c>
      <c r="E281" s="368">
        <f t="shared" si="20"/>
        <v>0</v>
      </c>
      <c r="F281" s="368">
        <f t="shared" si="21"/>
        <v>0</v>
      </c>
      <c r="G281" s="368">
        <f t="shared" si="22"/>
        <v>0</v>
      </c>
      <c r="H281" s="368">
        <f t="shared" si="23"/>
        <v>0</v>
      </c>
      <c r="I281" s="368">
        <f t="shared" si="24"/>
        <v>0</v>
      </c>
      <c r="J281" s="368">
        <f t="shared" si="25"/>
        <v>0</v>
      </c>
      <c r="K281" s="368">
        <f t="shared" si="26"/>
        <v>0</v>
      </c>
      <c r="L281" s="368">
        <f t="shared" si="27"/>
        <v>0</v>
      </c>
      <c r="M281" s="369">
        <f t="shared" si="28"/>
        <v>0</v>
      </c>
      <c r="N281" s="370">
        <f t="shared" si="29"/>
        <v>0</v>
      </c>
      <c r="O281" s="468"/>
      <c r="P281" s="372">
        <f t="shared" si="17"/>
        <v>0</v>
      </c>
      <c r="Q281" s="373" t="str">
        <f t="shared" si="18"/>
        <v/>
      </c>
      <c r="R281" s="414">
        <v>0</v>
      </c>
      <c r="S281" s="414">
        <v>0</v>
      </c>
      <c r="T281" s="414">
        <v>0</v>
      </c>
      <c r="U281" s="414">
        <v>0</v>
      </c>
      <c r="V281" s="414">
        <v>0</v>
      </c>
      <c r="W281" s="414">
        <v>0</v>
      </c>
      <c r="X281" s="414">
        <v>0</v>
      </c>
      <c r="Y281" s="414">
        <v>0</v>
      </c>
      <c r="Z281" s="113">
        <v>0</v>
      </c>
      <c r="AA281" s="471">
        <v>0</v>
      </c>
      <c r="AB281" s="114"/>
      <c r="AC281" s="469">
        <v>0</v>
      </c>
      <c r="AD281" s="124">
        <v>0</v>
      </c>
      <c r="AE281" s="414">
        <v>0</v>
      </c>
      <c r="AF281" s="470"/>
      <c r="AG281" s="414"/>
      <c r="AH281" s="124">
        <v>0</v>
      </c>
      <c r="AI281" s="124">
        <v>0</v>
      </c>
    </row>
    <row r="282" spans="1:35" ht="24" customHeight="1" x14ac:dyDescent="0.3">
      <c r="A282" s="364" t="s">
        <v>3340</v>
      </c>
      <c r="B282" s="365" t="s">
        <v>3341</v>
      </c>
      <c r="C282" s="456" t="s">
        <v>338</v>
      </c>
      <c r="D282" s="367">
        <f t="shared" si="19"/>
        <v>0</v>
      </c>
      <c r="E282" s="368">
        <f t="shared" si="20"/>
        <v>0</v>
      </c>
      <c r="F282" s="368">
        <f t="shared" si="21"/>
        <v>0</v>
      </c>
      <c r="G282" s="368">
        <f t="shared" si="22"/>
        <v>0</v>
      </c>
      <c r="H282" s="368">
        <f t="shared" si="23"/>
        <v>0</v>
      </c>
      <c r="I282" s="368">
        <f t="shared" si="24"/>
        <v>0</v>
      </c>
      <c r="J282" s="368">
        <f t="shared" si="25"/>
        <v>0</v>
      </c>
      <c r="K282" s="368">
        <f t="shared" si="26"/>
        <v>0</v>
      </c>
      <c r="L282" s="368">
        <f t="shared" si="27"/>
        <v>0</v>
      </c>
      <c r="M282" s="369">
        <f t="shared" si="28"/>
        <v>0</v>
      </c>
      <c r="N282" s="370">
        <f t="shared" si="29"/>
        <v>0</v>
      </c>
      <c r="O282" s="468"/>
      <c r="P282" s="372">
        <f t="shared" si="17"/>
        <v>0</v>
      </c>
      <c r="Q282" s="373" t="str">
        <f t="shared" si="18"/>
        <v/>
      </c>
      <c r="R282" s="414">
        <v>0</v>
      </c>
      <c r="S282" s="414">
        <v>0</v>
      </c>
      <c r="T282" s="414">
        <v>0</v>
      </c>
      <c r="U282" s="414">
        <v>0</v>
      </c>
      <c r="V282" s="414">
        <v>0</v>
      </c>
      <c r="W282" s="414">
        <v>0</v>
      </c>
      <c r="X282" s="414">
        <v>0</v>
      </c>
      <c r="Y282" s="414">
        <v>0</v>
      </c>
      <c r="Z282" s="113">
        <v>0</v>
      </c>
      <c r="AA282" s="114">
        <v>0</v>
      </c>
      <c r="AB282" s="114"/>
      <c r="AC282" s="469">
        <v>0</v>
      </c>
      <c r="AD282" s="124">
        <v>0</v>
      </c>
      <c r="AE282" s="414">
        <v>0</v>
      </c>
      <c r="AF282" s="470"/>
      <c r="AG282" s="414"/>
      <c r="AH282" s="124">
        <v>0</v>
      </c>
      <c r="AI282" s="124">
        <v>0</v>
      </c>
    </row>
    <row r="283" spans="1:35" ht="24" customHeight="1" x14ac:dyDescent="0.3">
      <c r="A283" s="364" t="s">
        <v>3344</v>
      </c>
      <c r="B283" s="365" t="s">
        <v>3345</v>
      </c>
      <c r="C283" s="456" t="s">
        <v>1430</v>
      </c>
      <c r="D283" s="367">
        <f t="shared" si="19"/>
        <v>0</v>
      </c>
      <c r="E283" s="368">
        <f t="shared" si="20"/>
        <v>0</v>
      </c>
      <c r="F283" s="368">
        <f t="shared" si="21"/>
        <v>0</v>
      </c>
      <c r="G283" s="368">
        <f t="shared" si="22"/>
        <v>0</v>
      </c>
      <c r="H283" s="368">
        <f t="shared" si="23"/>
        <v>0</v>
      </c>
      <c r="I283" s="368">
        <f t="shared" si="24"/>
        <v>0</v>
      </c>
      <c r="J283" s="368">
        <f t="shared" si="25"/>
        <v>0</v>
      </c>
      <c r="K283" s="368">
        <f t="shared" si="26"/>
        <v>0</v>
      </c>
      <c r="L283" s="368">
        <f t="shared" si="27"/>
        <v>0</v>
      </c>
      <c r="M283" s="369">
        <f t="shared" si="28"/>
        <v>0</v>
      </c>
      <c r="N283" s="370">
        <f t="shared" si="29"/>
        <v>0</v>
      </c>
      <c r="O283" s="468"/>
      <c r="P283" s="372">
        <f t="shared" si="17"/>
        <v>0</v>
      </c>
      <c r="Q283" s="373" t="str">
        <f t="shared" si="18"/>
        <v/>
      </c>
      <c r="R283" s="414">
        <v>0</v>
      </c>
      <c r="S283" s="414">
        <v>0</v>
      </c>
      <c r="T283" s="414">
        <v>0</v>
      </c>
      <c r="U283" s="414">
        <v>0</v>
      </c>
      <c r="V283" s="414">
        <v>0</v>
      </c>
      <c r="W283" s="414">
        <v>0</v>
      </c>
      <c r="X283" s="414">
        <v>0</v>
      </c>
      <c r="Y283" s="414">
        <v>0</v>
      </c>
      <c r="Z283" s="385">
        <v>0</v>
      </c>
      <c r="AA283" s="114">
        <v>0</v>
      </c>
      <c r="AB283" s="114"/>
      <c r="AC283" s="469">
        <v>0</v>
      </c>
      <c r="AD283" s="124">
        <v>0</v>
      </c>
      <c r="AE283" s="414">
        <v>0</v>
      </c>
      <c r="AF283" s="470"/>
      <c r="AG283" s="414"/>
      <c r="AH283" s="124">
        <v>0</v>
      </c>
      <c r="AI283" s="124">
        <v>0</v>
      </c>
    </row>
    <row r="284" spans="1:35" ht="24" customHeight="1" x14ac:dyDescent="0.3">
      <c r="A284" s="379" t="s">
        <v>3348</v>
      </c>
      <c r="B284" s="365" t="s">
        <v>3349</v>
      </c>
      <c r="C284" s="456" t="s">
        <v>2534</v>
      </c>
      <c r="D284" s="367">
        <f t="shared" si="19"/>
        <v>0</v>
      </c>
      <c r="E284" s="368">
        <f t="shared" si="20"/>
        <v>0</v>
      </c>
      <c r="F284" s="368">
        <f t="shared" si="21"/>
        <v>0</v>
      </c>
      <c r="G284" s="368">
        <f t="shared" si="22"/>
        <v>0</v>
      </c>
      <c r="H284" s="368">
        <f t="shared" si="23"/>
        <v>0</v>
      </c>
      <c r="I284" s="368">
        <f t="shared" si="24"/>
        <v>0</v>
      </c>
      <c r="J284" s="368">
        <f t="shared" si="25"/>
        <v>0</v>
      </c>
      <c r="K284" s="368">
        <f t="shared" si="26"/>
        <v>0</v>
      </c>
      <c r="L284" s="368">
        <f t="shared" si="27"/>
        <v>0</v>
      </c>
      <c r="M284" s="369">
        <f t="shared" si="28"/>
        <v>0</v>
      </c>
      <c r="N284" s="370">
        <f t="shared" si="29"/>
        <v>0</v>
      </c>
      <c r="O284" s="468"/>
      <c r="P284" s="372">
        <f t="shared" si="17"/>
        <v>0</v>
      </c>
      <c r="Q284" s="373" t="str">
        <f t="shared" si="18"/>
        <v/>
      </c>
      <c r="R284" s="390">
        <v>0</v>
      </c>
      <c r="S284" s="414">
        <v>0</v>
      </c>
      <c r="T284" s="414">
        <v>0</v>
      </c>
      <c r="U284" s="414">
        <v>0</v>
      </c>
      <c r="V284" s="414">
        <v>0</v>
      </c>
      <c r="W284" s="414">
        <v>0</v>
      </c>
      <c r="X284" s="414">
        <v>0</v>
      </c>
      <c r="Y284" s="414">
        <v>0</v>
      </c>
      <c r="Z284" s="113">
        <v>0</v>
      </c>
      <c r="AA284" s="114">
        <v>0</v>
      </c>
      <c r="AB284" s="114"/>
      <c r="AC284" s="469">
        <v>0</v>
      </c>
      <c r="AD284" s="124">
        <v>0</v>
      </c>
      <c r="AE284" s="390">
        <v>0</v>
      </c>
      <c r="AF284" s="470"/>
      <c r="AG284" s="414"/>
      <c r="AH284" s="124">
        <v>0</v>
      </c>
      <c r="AI284" s="124">
        <v>0</v>
      </c>
    </row>
    <row r="285" spans="1:35" ht="24" customHeight="1" x14ac:dyDescent="0.3">
      <c r="A285" s="364" t="s">
        <v>3352</v>
      </c>
      <c r="B285" s="365" t="s">
        <v>3353</v>
      </c>
      <c r="C285" s="456" t="s">
        <v>1846</v>
      </c>
      <c r="D285" s="367">
        <f t="shared" si="19"/>
        <v>0</v>
      </c>
      <c r="E285" s="368">
        <f t="shared" si="20"/>
        <v>0</v>
      </c>
      <c r="F285" s="368">
        <f t="shared" si="21"/>
        <v>0</v>
      </c>
      <c r="G285" s="368">
        <f t="shared" si="22"/>
        <v>0</v>
      </c>
      <c r="H285" s="368">
        <f t="shared" si="23"/>
        <v>0</v>
      </c>
      <c r="I285" s="368">
        <f t="shared" si="24"/>
        <v>0</v>
      </c>
      <c r="J285" s="368">
        <f t="shared" si="25"/>
        <v>0</v>
      </c>
      <c r="K285" s="368">
        <f t="shared" si="26"/>
        <v>0</v>
      </c>
      <c r="L285" s="368">
        <f t="shared" si="27"/>
        <v>0</v>
      </c>
      <c r="M285" s="369">
        <f t="shared" si="28"/>
        <v>0</v>
      </c>
      <c r="N285" s="370">
        <f t="shared" si="29"/>
        <v>0</v>
      </c>
      <c r="O285" s="468"/>
      <c r="P285" s="372">
        <f t="shared" si="17"/>
        <v>0</v>
      </c>
      <c r="Q285" s="373" t="str">
        <f t="shared" si="18"/>
        <v/>
      </c>
      <c r="R285" s="414">
        <v>0</v>
      </c>
      <c r="S285" s="414">
        <v>0</v>
      </c>
      <c r="T285" s="414">
        <v>0</v>
      </c>
      <c r="U285" s="414">
        <v>0</v>
      </c>
      <c r="V285" s="414">
        <v>0</v>
      </c>
      <c r="W285" s="414">
        <v>0</v>
      </c>
      <c r="X285" s="414">
        <v>0</v>
      </c>
      <c r="Y285" s="414">
        <v>0</v>
      </c>
      <c r="Z285" s="113">
        <v>0</v>
      </c>
      <c r="AA285" s="114">
        <v>0</v>
      </c>
      <c r="AB285" s="114"/>
      <c r="AC285" s="469">
        <v>0</v>
      </c>
      <c r="AD285" s="124">
        <v>0</v>
      </c>
      <c r="AE285" s="414">
        <v>0</v>
      </c>
      <c r="AF285" s="470"/>
      <c r="AG285" s="414"/>
      <c r="AH285" s="124">
        <v>0</v>
      </c>
      <c r="AI285" s="124">
        <v>0</v>
      </c>
    </row>
    <row r="286" spans="1:35" ht="24" customHeight="1" x14ac:dyDescent="0.3">
      <c r="A286" s="379" t="s">
        <v>1455</v>
      </c>
      <c r="B286" s="365" t="s">
        <v>1456</v>
      </c>
      <c r="C286" s="456" t="s">
        <v>139</v>
      </c>
      <c r="D286" s="367">
        <f t="shared" si="19"/>
        <v>7</v>
      </c>
      <c r="E286" s="368">
        <f t="shared" si="20"/>
        <v>0</v>
      </c>
      <c r="F286" s="368">
        <f t="shared" si="21"/>
        <v>0</v>
      </c>
      <c r="G286" s="368">
        <f t="shared" si="22"/>
        <v>0</v>
      </c>
      <c r="H286" s="368">
        <f t="shared" si="23"/>
        <v>0</v>
      </c>
      <c r="I286" s="368">
        <f t="shared" si="24"/>
        <v>0</v>
      </c>
      <c r="J286" s="368">
        <f t="shared" si="25"/>
        <v>0</v>
      </c>
      <c r="K286" s="368">
        <f t="shared" si="26"/>
        <v>0</v>
      </c>
      <c r="L286" s="368">
        <f t="shared" si="27"/>
        <v>0</v>
      </c>
      <c r="M286" s="369">
        <f t="shared" si="28"/>
        <v>0</v>
      </c>
      <c r="N286" s="370">
        <f t="shared" si="29"/>
        <v>7</v>
      </c>
      <c r="O286" s="468"/>
      <c r="P286" s="372">
        <f t="shared" si="17"/>
        <v>7</v>
      </c>
      <c r="Q286" s="373">
        <f t="shared" si="18"/>
        <v>192</v>
      </c>
      <c r="R286" s="414">
        <v>0</v>
      </c>
      <c r="S286" s="414">
        <v>0</v>
      </c>
      <c r="T286" s="414">
        <v>0</v>
      </c>
      <c r="U286" s="414">
        <v>0</v>
      </c>
      <c r="V286" s="414">
        <v>0</v>
      </c>
      <c r="W286" s="414">
        <v>0</v>
      </c>
      <c r="X286" s="414">
        <v>0</v>
      </c>
      <c r="Y286" s="414">
        <v>0</v>
      </c>
      <c r="Z286" s="113">
        <v>7</v>
      </c>
      <c r="AA286" s="114">
        <v>0</v>
      </c>
      <c r="AB286" s="114"/>
      <c r="AC286" s="472">
        <v>0</v>
      </c>
      <c r="AD286" s="124">
        <v>0</v>
      </c>
      <c r="AE286" s="414">
        <v>0</v>
      </c>
      <c r="AF286" s="470"/>
      <c r="AG286" s="414"/>
      <c r="AH286" s="124">
        <v>0</v>
      </c>
      <c r="AI286" s="124">
        <v>0</v>
      </c>
    </row>
    <row r="287" spans="1:35" ht="24" customHeight="1" x14ac:dyDescent="0.3">
      <c r="A287" s="364" t="s">
        <v>3360</v>
      </c>
      <c r="B287" s="365" t="s">
        <v>3362</v>
      </c>
      <c r="C287" s="456" t="s">
        <v>429</v>
      </c>
      <c r="D287" s="367">
        <f t="shared" si="19"/>
        <v>0</v>
      </c>
      <c r="E287" s="368">
        <f t="shared" si="20"/>
        <v>0</v>
      </c>
      <c r="F287" s="368">
        <f t="shared" si="21"/>
        <v>0</v>
      </c>
      <c r="G287" s="368">
        <f t="shared" si="22"/>
        <v>0</v>
      </c>
      <c r="H287" s="368">
        <f t="shared" si="23"/>
        <v>0</v>
      </c>
      <c r="I287" s="368">
        <f t="shared" si="24"/>
        <v>0</v>
      </c>
      <c r="J287" s="368">
        <f t="shared" si="25"/>
        <v>0</v>
      </c>
      <c r="K287" s="368">
        <f t="shared" si="26"/>
        <v>0</v>
      </c>
      <c r="L287" s="368">
        <f t="shared" si="27"/>
        <v>0</v>
      </c>
      <c r="M287" s="369">
        <f t="shared" si="28"/>
        <v>0</v>
      </c>
      <c r="N287" s="370">
        <f t="shared" si="29"/>
        <v>0</v>
      </c>
      <c r="O287" s="468"/>
      <c r="P287" s="372">
        <f t="shared" si="17"/>
        <v>0</v>
      </c>
      <c r="Q287" s="373" t="str">
        <f t="shared" si="18"/>
        <v/>
      </c>
      <c r="R287" s="414">
        <v>0</v>
      </c>
      <c r="S287" s="414">
        <v>0</v>
      </c>
      <c r="T287" s="414">
        <v>0</v>
      </c>
      <c r="U287" s="414">
        <v>0</v>
      </c>
      <c r="V287" s="414">
        <v>0</v>
      </c>
      <c r="W287" s="414">
        <v>0</v>
      </c>
      <c r="X287" s="414">
        <v>0</v>
      </c>
      <c r="Y287" s="414">
        <v>0</v>
      </c>
      <c r="Z287" s="113">
        <v>0</v>
      </c>
      <c r="AA287" s="114">
        <v>0</v>
      </c>
      <c r="AB287" s="114"/>
      <c r="AC287" s="469">
        <v>0</v>
      </c>
      <c r="AD287" s="124">
        <v>0</v>
      </c>
      <c r="AE287" s="414">
        <v>0</v>
      </c>
      <c r="AF287" s="470"/>
      <c r="AG287" s="414"/>
      <c r="AH287" s="124">
        <v>0</v>
      </c>
      <c r="AI287" s="124">
        <v>0</v>
      </c>
    </row>
    <row r="288" spans="1:35" ht="24" customHeight="1" x14ac:dyDescent="0.3">
      <c r="A288" s="379" t="s">
        <v>1559</v>
      </c>
      <c r="B288" s="365" t="s">
        <v>1560</v>
      </c>
      <c r="C288" s="456" t="s">
        <v>416</v>
      </c>
      <c r="D288" s="367">
        <f t="shared" si="19"/>
        <v>160</v>
      </c>
      <c r="E288" s="368">
        <f t="shared" si="20"/>
        <v>35</v>
      </c>
      <c r="F288" s="368">
        <f t="shared" si="21"/>
        <v>0</v>
      </c>
      <c r="G288" s="368">
        <f t="shared" si="22"/>
        <v>0</v>
      </c>
      <c r="H288" s="368">
        <f t="shared" si="23"/>
        <v>0</v>
      </c>
      <c r="I288" s="368">
        <f t="shared" si="24"/>
        <v>0</v>
      </c>
      <c r="J288" s="368">
        <f t="shared" si="25"/>
        <v>0</v>
      </c>
      <c r="K288" s="368">
        <f t="shared" si="26"/>
        <v>0</v>
      </c>
      <c r="L288" s="368">
        <f t="shared" si="27"/>
        <v>0</v>
      </c>
      <c r="M288" s="369">
        <f t="shared" si="28"/>
        <v>0</v>
      </c>
      <c r="N288" s="370">
        <f t="shared" si="29"/>
        <v>195</v>
      </c>
      <c r="O288" s="468"/>
      <c r="P288" s="372">
        <f t="shared" si="17"/>
        <v>195</v>
      </c>
      <c r="Q288" s="373">
        <f t="shared" si="18"/>
        <v>31</v>
      </c>
      <c r="R288" s="414">
        <v>0</v>
      </c>
      <c r="S288" s="414">
        <v>0</v>
      </c>
      <c r="T288" s="414">
        <v>0</v>
      </c>
      <c r="U288" s="414">
        <v>0</v>
      </c>
      <c r="V288" s="414">
        <v>0</v>
      </c>
      <c r="W288" s="414">
        <v>0</v>
      </c>
      <c r="X288" s="414">
        <v>0</v>
      </c>
      <c r="Y288" s="414">
        <v>0</v>
      </c>
      <c r="Z288" s="113">
        <v>0</v>
      </c>
      <c r="AA288" s="114">
        <v>0</v>
      </c>
      <c r="AB288" s="114"/>
      <c r="AC288" s="469">
        <v>0</v>
      </c>
      <c r="AD288" s="124">
        <v>0</v>
      </c>
      <c r="AE288" s="414">
        <v>0</v>
      </c>
      <c r="AF288" s="470"/>
      <c r="AG288" s="390"/>
      <c r="AH288" s="124">
        <v>35</v>
      </c>
      <c r="AI288" s="124">
        <v>160</v>
      </c>
    </row>
    <row r="289" spans="1:35" ht="24" customHeight="1" x14ac:dyDescent="0.3">
      <c r="A289" s="364" t="s">
        <v>3369</v>
      </c>
      <c r="B289" s="365" t="s">
        <v>3370</v>
      </c>
      <c r="C289" s="456" t="s">
        <v>416</v>
      </c>
      <c r="D289" s="367">
        <f t="shared" si="19"/>
        <v>0</v>
      </c>
      <c r="E289" s="368">
        <f t="shared" si="20"/>
        <v>0</v>
      </c>
      <c r="F289" s="368">
        <f t="shared" si="21"/>
        <v>0</v>
      </c>
      <c r="G289" s="368">
        <f t="shared" si="22"/>
        <v>0</v>
      </c>
      <c r="H289" s="368">
        <f t="shared" si="23"/>
        <v>0</v>
      </c>
      <c r="I289" s="368">
        <f t="shared" si="24"/>
        <v>0</v>
      </c>
      <c r="J289" s="368">
        <f t="shared" si="25"/>
        <v>0</v>
      </c>
      <c r="K289" s="368">
        <f t="shared" si="26"/>
        <v>0</v>
      </c>
      <c r="L289" s="368">
        <f t="shared" si="27"/>
        <v>0</v>
      </c>
      <c r="M289" s="369">
        <f t="shared" si="28"/>
        <v>0</v>
      </c>
      <c r="N289" s="370">
        <f t="shared" si="29"/>
        <v>0</v>
      </c>
      <c r="O289" s="468"/>
      <c r="P289" s="372">
        <f t="shared" si="17"/>
        <v>0</v>
      </c>
      <c r="Q289" s="373" t="str">
        <f t="shared" si="18"/>
        <v/>
      </c>
      <c r="R289" s="390">
        <v>0</v>
      </c>
      <c r="S289" s="414">
        <v>0</v>
      </c>
      <c r="T289" s="414">
        <v>0</v>
      </c>
      <c r="U289" s="414">
        <v>0</v>
      </c>
      <c r="V289" s="414">
        <v>0</v>
      </c>
      <c r="W289" s="414">
        <v>0</v>
      </c>
      <c r="X289" s="414">
        <v>0</v>
      </c>
      <c r="Y289" s="414">
        <v>0</v>
      </c>
      <c r="Z289" s="385">
        <v>0</v>
      </c>
      <c r="AA289" s="114">
        <v>0</v>
      </c>
      <c r="AB289" s="471"/>
      <c r="AC289" s="469">
        <v>0</v>
      </c>
      <c r="AD289" s="124">
        <v>0</v>
      </c>
      <c r="AE289" s="414">
        <v>0</v>
      </c>
      <c r="AF289" s="470"/>
      <c r="AG289" s="414"/>
      <c r="AH289" s="389">
        <v>0</v>
      </c>
      <c r="AI289" s="389">
        <v>0</v>
      </c>
    </row>
    <row r="290" spans="1:35" ht="24" customHeight="1" x14ac:dyDescent="0.3">
      <c r="A290" s="364" t="s">
        <v>3373</v>
      </c>
      <c r="B290" s="365" t="s">
        <v>3374</v>
      </c>
      <c r="C290" s="456" t="s">
        <v>518</v>
      </c>
      <c r="D290" s="367">
        <f t="shared" si="19"/>
        <v>0</v>
      </c>
      <c r="E290" s="368">
        <f t="shared" si="20"/>
        <v>0</v>
      </c>
      <c r="F290" s="368">
        <f t="shared" si="21"/>
        <v>0</v>
      </c>
      <c r="G290" s="368">
        <f t="shared" si="22"/>
        <v>0</v>
      </c>
      <c r="H290" s="368">
        <f t="shared" si="23"/>
        <v>0</v>
      </c>
      <c r="I290" s="368">
        <f t="shared" si="24"/>
        <v>0</v>
      </c>
      <c r="J290" s="368">
        <f t="shared" si="25"/>
        <v>0</v>
      </c>
      <c r="K290" s="368">
        <f t="shared" si="26"/>
        <v>0</v>
      </c>
      <c r="L290" s="368">
        <f t="shared" si="27"/>
        <v>0</v>
      </c>
      <c r="M290" s="369">
        <f t="shared" si="28"/>
        <v>0</v>
      </c>
      <c r="N290" s="370">
        <f t="shared" si="29"/>
        <v>0</v>
      </c>
      <c r="O290" s="468"/>
      <c r="P290" s="372">
        <f t="shared" si="17"/>
        <v>0</v>
      </c>
      <c r="Q290" s="373" t="str">
        <f t="shared" si="18"/>
        <v/>
      </c>
      <c r="R290" s="414">
        <v>0</v>
      </c>
      <c r="S290" s="414">
        <v>0</v>
      </c>
      <c r="T290" s="414">
        <v>0</v>
      </c>
      <c r="U290" s="414">
        <v>0</v>
      </c>
      <c r="V290" s="414">
        <v>0</v>
      </c>
      <c r="W290" s="414">
        <v>0</v>
      </c>
      <c r="X290" s="414">
        <v>0</v>
      </c>
      <c r="Y290" s="414">
        <v>0</v>
      </c>
      <c r="Z290" s="113">
        <v>0</v>
      </c>
      <c r="AA290" s="114">
        <v>0</v>
      </c>
      <c r="AB290" s="114"/>
      <c r="AC290" s="469">
        <v>0</v>
      </c>
      <c r="AD290" s="124">
        <v>0</v>
      </c>
      <c r="AE290" s="390">
        <v>0</v>
      </c>
      <c r="AF290" s="470"/>
      <c r="AG290" s="414"/>
      <c r="AH290" s="124">
        <v>0</v>
      </c>
      <c r="AI290" s="124">
        <v>0</v>
      </c>
    </row>
    <row r="291" spans="1:35" ht="24" customHeight="1" x14ac:dyDescent="0.3">
      <c r="A291" s="364" t="s">
        <v>3377</v>
      </c>
      <c r="B291" s="365" t="s">
        <v>3378</v>
      </c>
      <c r="C291" s="456" t="s">
        <v>358</v>
      </c>
      <c r="D291" s="367">
        <f t="shared" si="19"/>
        <v>0</v>
      </c>
      <c r="E291" s="368">
        <f t="shared" si="20"/>
        <v>0</v>
      </c>
      <c r="F291" s="368">
        <f t="shared" si="21"/>
        <v>0</v>
      </c>
      <c r="G291" s="368">
        <f t="shared" si="22"/>
        <v>0</v>
      </c>
      <c r="H291" s="368">
        <f t="shared" si="23"/>
        <v>0</v>
      </c>
      <c r="I291" s="368">
        <f t="shared" si="24"/>
        <v>0</v>
      </c>
      <c r="J291" s="368">
        <f t="shared" si="25"/>
        <v>0</v>
      </c>
      <c r="K291" s="368">
        <f t="shared" si="26"/>
        <v>0</v>
      </c>
      <c r="L291" s="368">
        <f t="shared" si="27"/>
        <v>0</v>
      </c>
      <c r="M291" s="369">
        <f t="shared" si="28"/>
        <v>0</v>
      </c>
      <c r="N291" s="370">
        <f t="shared" si="29"/>
        <v>0</v>
      </c>
      <c r="O291" s="468"/>
      <c r="P291" s="372">
        <f t="shared" si="17"/>
        <v>0</v>
      </c>
      <c r="Q291" s="373" t="str">
        <f t="shared" si="18"/>
        <v/>
      </c>
      <c r="R291" s="414">
        <v>0</v>
      </c>
      <c r="S291" s="414">
        <v>0</v>
      </c>
      <c r="T291" s="414">
        <v>0</v>
      </c>
      <c r="U291" s="414">
        <v>0</v>
      </c>
      <c r="V291" s="414">
        <v>0</v>
      </c>
      <c r="W291" s="414">
        <v>0</v>
      </c>
      <c r="X291" s="414">
        <v>0</v>
      </c>
      <c r="Y291" s="414">
        <v>0</v>
      </c>
      <c r="Z291" s="113">
        <v>0</v>
      </c>
      <c r="AA291" s="114">
        <v>0</v>
      </c>
      <c r="AB291" s="114"/>
      <c r="AC291" s="472">
        <v>0</v>
      </c>
      <c r="AD291" s="124">
        <v>0</v>
      </c>
      <c r="AE291" s="414">
        <v>0</v>
      </c>
      <c r="AF291" s="470"/>
      <c r="AG291" s="414"/>
      <c r="AH291" s="124">
        <v>0</v>
      </c>
      <c r="AI291" s="124">
        <v>0</v>
      </c>
    </row>
    <row r="292" spans="1:35" ht="24" customHeight="1" x14ac:dyDescent="0.3">
      <c r="A292" s="364" t="s">
        <v>3381</v>
      </c>
      <c r="B292" s="365" t="s">
        <v>3382</v>
      </c>
      <c r="C292" s="456" t="s">
        <v>569</v>
      </c>
      <c r="D292" s="367">
        <f t="shared" si="19"/>
        <v>0</v>
      </c>
      <c r="E292" s="368">
        <f t="shared" si="20"/>
        <v>0</v>
      </c>
      <c r="F292" s="368">
        <f t="shared" si="21"/>
        <v>0</v>
      </c>
      <c r="G292" s="368">
        <f t="shared" si="22"/>
        <v>0</v>
      </c>
      <c r="H292" s="368">
        <f t="shared" si="23"/>
        <v>0</v>
      </c>
      <c r="I292" s="368">
        <f t="shared" si="24"/>
        <v>0</v>
      </c>
      <c r="J292" s="368">
        <f t="shared" si="25"/>
        <v>0</v>
      </c>
      <c r="K292" s="368">
        <f t="shared" si="26"/>
        <v>0</v>
      </c>
      <c r="L292" s="368">
        <f t="shared" si="27"/>
        <v>0</v>
      </c>
      <c r="M292" s="369">
        <f t="shared" si="28"/>
        <v>0</v>
      </c>
      <c r="N292" s="370">
        <f t="shared" si="29"/>
        <v>0</v>
      </c>
      <c r="O292" s="468"/>
      <c r="P292" s="372">
        <f t="shared" si="17"/>
        <v>0</v>
      </c>
      <c r="Q292" s="373" t="str">
        <f t="shared" si="18"/>
        <v/>
      </c>
      <c r="R292" s="390">
        <v>0</v>
      </c>
      <c r="S292" s="414">
        <v>0</v>
      </c>
      <c r="T292" s="414">
        <v>0</v>
      </c>
      <c r="U292" s="414">
        <v>0</v>
      </c>
      <c r="V292" s="414">
        <v>0</v>
      </c>
      <c r="W292" s="414">
        <v>0</v>
      </c>
      <c r="X292" s="414">
        <v>0</v>
      </c>
      <c r="Y292" s="414">
        <v>0</v>
      </c>
      <c r="Z292" s="113">
        <v>0</v>
      </c>
      <c r="AA292" s="114">
        <v>0</v>
      </c>
      <c r="AB292" s="114"/>
      <c r="AC292" s="469">
        <v>0</v>
      </c>
      <c r="AD292" s="124">
        <v>0</v>
      </c>
      <c r="AE292" s="414">
        <v>0</v>
      </c>
      <c r="AF292" s="470"/>
      <c r="AG292" s="414"/>
      <c r="AH292" s="124">
        <v>0</v>
      </c>
      <c r="AI292" s="124">
        <v>0</v>
      </c>
    </row>
    <row r="293" spans="1:35" ht="24" customHeight="1" x14ac:dyDescent="0.3">
      <c r="A293" s="364" t="s">
        <v>3383</v>
      </c>
      <c r="B293" s="365" t="s">
        <v>3384</v>
      </c>
      <c r="C293" s="456" t="s">
        <v>1937</v>
      </c>
      <c r="D293" s="367">
        <f t="shared" si="19"/>
        <v>10</v>
      </c>
      <c r="E293" s="368">
        <f t="shared" si="20"/>
        <v>6</v>
      </c>
      <c r="F293" s="368">
        <f t="shared" si="21"/>
        <v>0</v>
      </c>
      <c r="G293" s="368">
        <f t="shared" si="22"/>
        <v>0</v>
      </c>
      <c r="H293" s="368">
        <f t="shared" si="23"/>
        <v>0</v>
      </c>
      <c r="I293" s="368">
        <f t="shared" si="24"/>
        <v>0</v>
      </c>
      <c r="J293" s="368">
        <f t="shared" si="25"/>
        <v>0</v>
      </c>
      <c r="K293" s="368">
        <f t="shared" si="26"/>
        <v>0</v>
      </c>
      <c r="L293" s="368">
        <f t="shared" si="27"/>
        <v>0</v>
      </c>
      <c r="M293" s="369">
        <f t="shared" si="28"/>
        <v>0</v>
      </c>
      <c r="N293" s="370">
        <f t="shared" si="29"/>
        <v>16</v>
      </c>
      <c r="O293" s="468"/>
      <c r="P293" s="372">
        <f t="shared" si="17"/>
        <v>16</v>
      </c>
      <c r="Q293" s="373">
        <f t="shared" si="18"/>
        <v>169</v>
      </c>
      <c r="R293" s="414">
        <v>0</v>
      </c>
      <c r="S293" s="414">
        <v>0</v>
      </c>
      <c r="T293" s="414">
        <v>0</v>
      </c>
      <c r="U293" s="414">
        <v>0</v>
      </c>
      <c r="V293" s="414">
        <v>0</v>
      </c>
      <c r="W293" s="414">
        <v>0</v>
      </c>
      <c r="X293" s="414">
        <v>0</v>
      </c>
      <c r="Y293" s="414">
        <v>0</v>
      </c>
      <c r="Z293" s="113">
        <v>10</v>
      </c>
      <c r="AA293" s="114">
        <v>0</v>
      </c>
      <c r="AB293" s="471"/>
      <c r="AC293" s="469">
        <v>0</v>
      </c>
      <c r="AD293" s="124">
        <v>0</v>
      </c>
      <c r="AE293" s="390">
        <v>0</v>
      </c>
      <c r="AF293" s="470"/>
      <c r="AG293" s="414">
        <v>6</v>
      </c>
      <c r="AH293" s="124">
        <v>0</v>
      </c>
      <c r="AI293" s="124">
        <v>0</v>
      </c>
    </row>
    <row r="294" spans="1:35" ht="24" customHeight="1" x14ac:dyDescent="0.3">
      <c r="A294" s="379" t="s">
        <v>3388</v>
      </c>
      <c r="B294" s="365" t="s">
        <v>3389</v>
      </c>
      <c r="C294" s="456" t="s">
        <v>2250</v>
      </c>
      <c r="D294" s="367">
        <f t="shared" si="19"/>
        <v>0</v>
      </c>
      <c r="E294" s="368">
        <f t="shared" si="20"/>
        <v>0</v>
      </c>
      <c r="F294" s="368">
        <f t="shared" si="21"/>
        <v>0</v>
      </c>
      <c r="G294" s="368">
        <f t="shared" si="22"/>
        <v>0</v>
      </c>
      <c r="H294" s="368">
        <f t="shared" si="23"/>
        <v>0</v>
      </c>
      <c r="I294" s="368">
        <f t="shared" si="24"/>
        <v>0</v>
      </c>
      <c r="J294" s="368">
        <f t="shared" si="25"/>
        <v>0</v>
      </c>
      <c r="K294" s="368">
        <f t="shared" si="26"/>
        <v>0</v>
      </c>
      <c r="L294" s="368">
        <f t="shared" si="27"/>
        <v>0</v>
      </c>
      <c r="M294" s="369">
        <f t="shared" si="28"/>
        <v>0</v>
      </c>
      <c r="N294" s="370">
        <f t="shared" si="29"/>
        <v>0</v>
      </c>
      <c r="O294" s="468"/>
      <c r="P294" s="372">
        <f t="shared" si="17"/>
        <v>0</v>
      </c>
      <c r="Q294" s="373" t="str">
        <f t="shared" si="18"/>
        <v/>
      </c>
      <c r="R294" s="414">
        <v>0</v>
      </c>
      <c r="S294" s="414">
        <v>0</v>
      </c>
      <c r="T294" s="414">
        <v>0</v>
      </c>
      <c r="U294" s="414">
        <v>0</v>
      </c>
      <c r="V294" s="414">
        <v>0</v>
      </c>
      <c r="W294" s="414">
        <v>0</v>
      </c>
      <c r="X294" s="414">
        <v>0</v>
      </c>
      <c r="Y294" s="414">
        <v>0</v>
      </c>
      <c r="Z294" s="385">
        <v>0</v>
      </c>
      <c r="AA294" s="114">
        <v>0</v>
      </c>
      <c r="AB294" s="114"/>
      <c r="AC294" s="469">
        <v>0</v>
      </c>
      <c r="AD294" s="389">
        <v>0</v>
      </c>
      <c r="AE294" s="414">
        <v>0</v>
      </c>
      <c r="AF294" s="473"/>
      <c r="AG294" s="390"/>
      <c r="AH294" s="124">
        <v>0</v>
      </c>
      <c r="AI294" s="124">
        <v>0</v>
      </c>
    </row>
    <row r="295" spans="1:35" ht="24" customHeight="1" x14ac:dyDescent="0.3">
      <c r="A295" s="364" t="s">
        <v>3392</v>
      </c>
      <c r="B295" s="365" t="s">
        <v>3393</v>
      </c>
      <c r="C295" s="456" t="s">
        <v>338</v>
      </c>
      <c r="D295" s="367">
        <f t="shared" si="19"/>
        <v>0</v>
      </c>
      <c r="E295" s="368">
        <f t="shared" si="20"/>
        <v>0</v>
      </c>
      <c r="F295" s="368">
        <f t="shared" si="21"/>
        <v>0</v>
      </c>
      <c r="G295" s="368">
        <f t="shared" si="22"/>
        <v>0</v>
      </c>
      <c r="H295" s="368">
        <f t="shared" si="23"/>
        <v>0</v>
      </c>
      <c r="I295" s="368">
        <f t="shared" si="24"/>
        <v>0</v>
      </c>
      <c r="J295" s="368">
        <f t="shared" si="25"/>
        <v>0</v>
      </c>
      <c r="K295" s="368">
        <f t="shared" si="26"/>
        <v>0</v>
      </c>
      <c r="L295" s="368">
        <f t="shared" si="27"/>
        <v>0</v>
      </c>
      <c r="M295" s="369">
        <f t="shared" si="28"/>
        <v>0</v>
      </c>
      <c r="N295" s="370">
        <f t="shared" si="29"/>
        <v>0</v>
      </c>
      <c r="O295" s="468"/>
      <c r="P295" s="372">
        <f t="shared" si="17"/>
        <v>0</v>
      </c>
      <c r="Q295" s="373" t="str">
        <f t="shared" si="18"/>
        <v/>
      </c>
      <c r="R295" s="390">
        <v>0</v>
      </c>
      <c r="S295" s="414">
        <v>0</v>
      </c>
      <c r="T295" s="414">
        <v>0</v>
      </c>
      <c r="U295" s="414">
        <v>0</v>
      </c>
      <c r="V295" s="414">
        <v>0</v>
      </c>
      <c r="W295" s="414">
        <v>0</v>
      </c>
      <c r="X295" s="414">
        <v>0</v>
      </c>
      <c r="Y295" s="414">
        <v>0</v>
      </c>
      <c r="Z295" s="113">
        <v>0</v>
      </c>
      <c r="AA295" s="471">
        <v>0</v>
      </c>
      <c r="AB295" s="114"/>
      <c r="AC295" s="469">
        <v>0</v>
      </c>
      <c r="AD295" s="124">
        <v>0</v>
      </c>
      <c r="AE295" s="198">
        <v>0</v>
      </c>
      <c r="AF295" s="473"/>
      <c r="AG295" s="414"/>
      <c r="AH295" s="124">
        <v>0</v>
      </c>
      <c r="AI295" s="124">
        <v>0</v>
      </c>
    </row>
    <row r="296" spans="1:35" ht="24" customHeight="1" x14ac:dyDescent="0.3">
      <c r="A296" s="379" t="s">
        <v>3396</v>
      </c>
      <c r="B296" s="365" t="s">
        <v>3397</v>
      </c>
      <c r="C296" s="456" t="s">
        <v>1937</v>
      </c>
      <c r="D296" s="367">
        <f t="shared" si="19"/>
        <v>18</v>
      </c>
      <c r="E296" s="368">
        <f t="shared" si="20"/>
        <v>0</v>
      </c>
      <c r="F296" s="368">
        <f t="shared" si="21"/>
        <v>0</v>
      </c>
      <c r="G296" s="368">
        <f t="shared" si="22"/>
        <v>0</v>
      </c>
      <c r="H296" s="368">
        <f t="shared" si="23"/>
        <v>0</v>
      </c>
      <c r="I296" s="368">
        <f t="shared" si="24"/>
        <v>0</v>
      </c>
      <c r="J296" s="368">
        <f t="shared" si="25"/>
        <v>0</v>
      </c>
      <c r="K296" s="368">
        <f t="shared" si="26"/>
        <v>0</v>
      </c>
      <c r="L296" s="368">
        <f t="shared" si="27"/>
        <v>0</v>
      </c>
      <c r="M296" s="369">
        <f t="shared" si="28"/>
        <v>0</v>
      </c>
      <c r="N296" s="370">
        <f t="shared" si="29"/>
        <v>18</v>
      </c>
      <c r="O296" s="468"/>
      <c r="P296" s="372">
        <f t="shared" si="17"/>
        <v>18</v>
      </c>
      <c r="Q296" s="373">
        <f t="shared" si="18"/>
        <v>158</v>
      </c>
      <c r="R296" s="414">
        <v>0</v>
      </c>
      <c r="S296" s="414">
        <v>0</v>
      </c>
      <c r="T296" s="414">
        <v>0</v>
      </c>
      <c r="U296" s="414">
        <v>0</v>
      </c>
      <c r="V296" s="414">
        <v>0</v>
      </c>
      <c r="W296" s="414">
        <v>0</v>
      </c>
      <c r="X296" s="414">
        <v>0</v>
      </c>
      <c r="Y296" s="414">
        <v>0</v>
      </c>
      <c r="Z296" s="113">
        <v>0</v>
      </c>
      <c r="AA296" s="471">
        <v>18</v>
      </c>
      <c r="AB296" s="114"/>
      <c r="AC296" s="469">
        <v>0</v>
      </c>
      <c r="AD296" s="124">
        <v>0</v>
      </c>
      <c r="AE296" s="414">
        <v>0</v>
      </c>
      <c r="AF296" s="470"/>
      <c r="AG296" s="414"/>
      <c r="AH296" s="124">
        <v>0</v>
      </c>
      <c r="AI296" s="124">
        <v>0</v>
      </c>
    </row>
    <row r="297" spans="1:35" ht="24" customHeight="1" x14ac:dyDescent="0.3">
      <c r="A297" s="364" t="s">
        <v>3400</v>
      </c>
      <c r="B297" s="365" t="s">
        <v>3401</v>
      </c>
      <c r="C297" s="456" t="s">
        <v>834</v>
      </c>
      <c r="D297" s="367">
        <f t="shared" si="19"/>
        <v>100</v>
      </c>
      <c r="E297" s="368">
        <f t="shared" si="20"/>
        <v>0</v>
      </c>
      <c r="F297" s="368">
        <f t="shared" si="21"/>
        <v>0</v>
      </c>
      <c r="G297" s="368">
        <f t="shared" si="22"/>
        <v>0</v>
      </c>
      <c r="H297" s="368">
        <f t="shared" si="23"/>
        <v>0</v>
      </c>
      <c r="I297" s="368">
        <f t="shared" si="24"/>
        <v>0</v>
      </c>
      <c r="J297" s="368">
        <f t="shared" si="25"/>
        <v>0</v>
      </c>
      <c r="K297" s="368">
        <f t="shared" si="26"/>
        <v>0</v>
      </c>
      <c r="L297" s="368">
        <f t="shared" si="27"/>
        <v>0</v>
      </c>
      <c r="M297" s="369">
        <f t="shared" si="28"/>
        <v>0</v>
      </c>
      <c r="N297" s="370">
        <f t="shared" si="29"/>
        <v>100</v>
      </c>
      <c r="O297" s="468">
        <f>Nemzetközi!E267</f>
        <v>3</v>
      </c>
      <c r="P297" s="372">
        <f t="shared" si="17"/>
        <v>400</v>
      </c>
      <c r="Q297" s="373">
        <f t="shared" si="18"/>
        <v>19</v>
      </c>
      <c r="R297" s="414">
        <v>0</v>
      </c>
      <c r="S297" s="414">
        <v>0</v>
      </c>
      <c r="T297" s="414">
        <v>0</v>
      </c>
      <c r="U297" s="414">
        <v>0</v>
      </c>
      <c r="V297" s="414">
        <v>0</v>
      </c>
      <c r="W297" s="414">
        <v>0</v>
      </c>
      <c r="X297" s="414">
        <v>0</v>
      </c>
      <c r="Y297" s="414">
        <v>0</v>
      </c>
      <c r="Z297" s="113">
        <v>0</v>
      </c>
      <c r="AA297" s="114">
        <v>0</v>
      </c>
      <c r="AB297" s="114"/>
      <c r="AC297" s="469">
        <v>0</v>
      </c>
      <c r="AD297" s="124">
        <v>100</v>
      </c>
      <c r="AE297" s="414">
        <v>0</v>
      </c>
      <c r="AF297" s="470"/>
      <c r="AG297" s="414"/>
      <c r="AH297" s="389">
        <v>0</v>
      </c>
      <c r="AI297" s="389">
        <v>0</v>
      </c>
    </row>
    <row r="298" spans="1:35" ht="24" customHeight="1" x14ac:dyDescent="0.3">
      <c r="A298" s="379" t="s">
        <v>3404</v>
      </c>
      <c r="B298" s="365" t="s">
        <v>3405</v>
      </c>
      <c r="C298" s="456" t="s">
        <v>1937</v>
      </c>
      <c r="D298" s="367">
        <f t="shared" si="19"/>
        <v>0</v>
      </c>
      <c r="E298" s="368">
        <f t="shared" si="20"/>
        <v>0</v>
      </c>
      <c r="F298" s="368">
        <f t="shared" si="21"/>
        <v>0</v>
      </c>
      <c r="G298" s="368">
        <f t="shared" si="22"/>
        <v>0</v>
      </c>
      <c r="H298" s="368">
        <f t="shared" si="23"/>
        <v>0</v>
      </c>
      <c r="I298" s="368">
        <f t="shared" si="24"/>
        <v>0</v>
      </c>
      <c r="J298" s="368">
        <f t="shared" si="25"/>
        <v>0</v>
      </c>
      <c r="K298" s="368">
        <f t="shared" si="26"/>
        <v>0</v>
      </c>
      <c r="L298" s="368">
        <f t="shared" si="27"/>
        <v>0</v>
      </c>
      <c r="M298" s="369">
        <f t="shared" si="28"/>
        <v>0</v>
      </c>
      <c r="N298" s="370">
        <f t="shared" si="29"/>
        <v>0</v>
      </c>
      <c r="O298" s="468"/>
      <c r="P298" s="372">
        <f t="shared" si="17"/>
        <v>0</v>
      </c>
      <c r="Q298" s="373" t="str">
        <f t="shared" si="18"/>
        <v/>
      </c>
      <c r="R298" s="414">
        <v>0</v>
      </c>
      <c r="S298" s="414">
        <v>0</v>
      </c>
      <c r="T298" s="414">
        <v>0</v>
      </c>
      <c r="U298" s="414">
        <v>0</v>
      </c>
      <c r="V298" s="414">
        <v>0</v>
      </c>
      <c r="W298" s="414">
        <v>0</v>
      </c>
      <c r="X298" s="414">
        <v>0</v>
      </c>
      <c r="Y298" s="414">
        <v>0</v>
      </c>
      <c r="Z298" s="385">
        <v>0</v>
      </c>
      <c r="AA298" s="114">
        <v>0</v>
      </c>
      <c r="AB298" s="114"/>
      <c r="AC298" s="469">
        <v>0</v>
      </c>
      <c r="AD298" s="124">
        <v>0</v>
      </c>
      <c r="AE298" s="414">
        <v>0</v>
      </c>
      <c r="AF298" s="470"/>
      <c r="AG298" s="414"/>
      <c r="AH298" s="124">
        <v>0</v>
      </c>
      <c r="AI298" s="124">
        <v>0</v>
      </c>
    </row>
    <row r="299" spans="1:35" ht="24" customHeight="1" x14ac:dyDescent="0.3">
      <c r="A299" s="379" t="s">
        <v>3409</v>
      </c>
      <c r="B299" s="365" t="s">
        <v>3410</v>
      </c>
      <c r="C299" s="456" t="s">
        <v>2388</v>
      </c>
      <c r="D299" s="367">
        <f t="shared" si="19"/>
        <v>0</v>
      </c>
      <c r="E299" s="368">
        <f t="shared" si="20"/>
        <v>0</v>
      </c>
      <c r="F299" s="368">
        <f t="shared" si="21"/>
        <v>0</v>
      </c>
      <c r="G299" s="368">
        <f t="shared" si="22"/>
        <v>0</v>
      </c>
      <c r="H299" s="368">
        <f t="shared" si="23"/>
        <v>0</v>
      </c>
      <c r="I299" s="368">
        <f t="shared" si="24"/>
        <v>0</v>
      </c>
      <c r="J299" s="368">
        <f t="shared" si="25"/>
        <v>0</v>
      </c>
      <c r="K299" s="368">
        <f t="shared" si="26"/>
        <v>0</v>
      </c>
      <c r="L299" s="368">
        <f t="shared" si="27"/>
        <v>0</v>
      </c>
      <c r="M299" s="369">
        <f t="shared" si="28"/>
        <v>0</v>
      </c>
      <c r="N299" s="370">
        <f t="shared" si="29"/>
        <v>0</v>
      </c>
      <c r="O299" s="468"/>
      <c r="P299" s="372">
        <f t="shared" si="17"/>
        <v>0</v>
      </c>
      <c r="Q299" s="373" t="str">
        <f t="shared" si="18"/>
        <v/>
      </c>
      <c r="R299" s="414">
        <v>0</v>
      </c>
      <c r="S299" s="414">
        <v>0</v>
      </c>
      <c r="T299" s="414">
        <v>0</v>
      </c>
      <c r="U299" s="414">
        <v>0</v>
      </c>
      <c r="V299" s="414">
        <v>0</v>
      </c>
      <c r="W299" s="414">
        <v>0</v>
      </c>
      <c r="X299" s="414">
        <v>0</v>
      </c>
      <c r="Y299" s="414">
        <v>0</v>
      </c>
      <c r="Z299" s="385">
        <v>0</v>
      </c>
      <c r="AA299" s="114">
        <v>0</v>
      </c>
      <c r="AB299" s="114"/>
      <c r="AC299" s="469">
        <v>0</v>
      </c>
      <c r="AD299" s="389">
        <v>0</v>
      </c>
      <c r="AE299" s="390">
        <v>0</v>
      </c>
      <c r="AF299" s="470"/>
      <c r="AG299" s="390"/>
      <c r="AH299" s="124">
        <v>0</v>
      </c>
      <c r="AI299" s="124">
        <v>0</v>
      </c>
    </row>
    <row r="300" spans="1:35" ht="24" customHeight="1" x14ac:dyDescent="0.3">
      <c r="A300" s="364" t="s">
        <v>3413</v>
      </c>
      <c r="B300" s="365" t="s">
        <v>3414</v>
      </c>
      <c r="C300" s="456" t="s">
        <v>2882</v>
      </c>
      <c r="D300" s="367">
        <f t="shared" si="19"/>
        <v>0</v>
      </c>
      <c r="E300" s="368">
        <f t="shared" si="20"/>
        <v>0</v>
      </c>
      <c r="F300" s="368">
        <f t="shared" si="21"/>
        <v>0</v>
      </c>
      <c r="G300" s="368">
        <f t="shared" si="22"/>
        <v>0</v>
      </c>
      <c r="H300" s="368">
        <f t="shared" si="23"/>
        <v>0</v>
      </c>
      <c r="I300" s="368">
        <f t="shared" si="24"/>
        <v>0</v>
      </c>
      <c r="J300" s="368">
        <f t="shared" si="25"/>
        <v>0</v>
      </c>
      <c r="K300" s="368">
        <f t="shared" si="26"/>
        <v>0</v>
      </c>
      <c r="L300" s="368">
        <f t="shared" si="27"/>
        <v>0</v>
      </c>
      <c r="M300" s="369">
        <f t="shared" si="28"/>
        <v>0</v>
      </c>
      <c r="N300" s="370">
        <f t="shared" si="29"/>
        <v>0</v>
      </c>
      <c r="O300" s="468"/>
      <c r="P300" s="372">
        <f t="shared" si="17"/>
        <v>0</v>
      </c>
      <c r="Q300" s="373" t="str">
        <f t="shared" si="18"/>
        <v/>
      </c>
      <c r="R300" s="414">
        <v>0</v>
      </c>
      <c r="S300" s="414">
        <v>0</v>
      </c>
      <c r="T300" s="414">
        <v>0</v>
      </c>
      <c r="U300" s="414">
        <v>0</v>
      </c>
      <c r="V300" s="414">
        <v>0</v>
      </c>
      <c r="W300" s="414">
        <v>0</v>
      </c>
      <c r="X300" s="414">
        <v>0</v>
      </c>
      <c r="Y300" s="414">
        <v>0</v>
      </c>
      <c r="Z300" s="385">
        <v>0</v>
      </c>
      <c r="AA300" s="114">
        <v>0</v>
      </c>
      <c r="AB300" s="114"/>
      <c r="AC300" s="469">
        <v>0</v>
      </c>
      <c r="AD300" s="124">
        <v>0</v>
      </c>
      <c r="AE300" s="414">
        <v>0</v>
      </c>
      <c r="AF300" s="473"/>
      <c r="AG300" s="414"/>
      <c r="AH300" s="124">
        <v>0</v>
      </c>
      <c r="AI300" s="124">
        <v>0</v>
      </c>
    </row>
    <row r="301" spans="1:35" ht="24" customHeight="1" x14ac:dyDescent="0.3">
      <c r="A301" s="364" t="s">
        <v>3417</v>
      </c>
      <c r="B301" s="365" t="s">
        <v>3418</v>
      </c>
      <c r="C301" s="456" t="s">
        <v>2882</v>
      </c>
      <c r="D301" s="367">
        <f t="shared" si="19"/>
        <v>0</v>
      </c>
      <c r="E301" s="368">
        <f t="shared" si="20"/>
        <v>0</v>
      </c>
      <c r="F301" s="368">
        <f t="shared" si="21"/>
        <v>0</v>
      </c>
      <c r="G301" s="368">
        <f t="shared" si="22"/>
        <v>0</v>
      </c>
      <c r="H301" s="368">
        <f t="shared" si="23"/>
        <v>0</v>
      </c>
      <c r="I301" s="368">
        <f t="shared" si="24"/>
        <v>0</v>
      </c>
      <c r="J301" s="368">
        <f t="shared" si="25"/>
        <v>0</v>
      </c>
      <c r="K301" s="368">
        <f t="shared" si="26"/>
        <v>0</v>
      </c>
      <c r="L301" s="368">
        <f t="shared" si="27"/>
        <v>0</v>
      </c>
      <c r="M301" s="369">
        <f t="shared" si="28"/>
        <v>0</v>
      </c>
      <c r="N301" s="370">
        <f t="shared" si="29"/>
        <v>0</v>
      </c>
      <c r="O301" s="468"/>
      <c r="P301" s="372">
        <f t="shared" si="17"/>
        <v>0</v>
      </c>
      <c r="Q301" s="373" t="str">
        <f t="shared" si="18"/>
        <v/>
      </c>
      <c r="R301" s="414">
        <v>0</v>
      </c>
      <c r="S301" s="414">
        <v>0</v>
      </c>
      <c r="T301" s="414">
        <v>0</v>
      </c>
      <c r="U301" s="414">
        <v>0</v>
      </c>
      <c r="V301" s="414">
        <v>0</v>
      </c>
      <c r="W301" s="414">
        <v>0</v>
      </c>
      <c r="X301" s="414">
        <v>0</v>
      </c>
      <c r="Y301" s="414">
        <v>0</v>
      </c>
      <c r="Z301" s="113">
        <v>0</v>
      </c>
      <c r="AA301" s="471">
        <v>0</v>
      </c>
      <c r="AB301" s="114"/>
      <c r="AC301" s="469">
        <v>0</v>
      </c>
      <c r="AD301" s="124">
        <v>0</v>
      </c>
      <c r="AE301" s="414">
        <v>0</v>
      </c>
      <c r="AF301" s="470"/>
      <c r="AG301" s="414"/>
      <c r="AH301" s="124">
        <v>0</v>
      </c>
      <c r="AI301" s="124">
        <v>0</v>
      </c>
    </row>
    <row r="302" spans="1:35" ht="24" customHeight="1" x14ac:dyDescent="0.3">
      <c r="A302" s="364" t="s">
        <v>3421</v>
      </c>
      <c r="B302" s="365" t="s">
        <v>3422</v>
      </c>
      <c r="C302" s="456" t="s">
        <v>834</v>
      </c>
      <c r="D302" s="367">
        <f t="shared" si="19"/>
        <v>100</v>
      </c>
      <c r="E302" s="368">
        <f t="shared" si="20"/>
        <v>50</v>
      </c>
      <c r="F302" s="368">
        <f t="shared" si="21"/>
        <v>0</v>
      </c>
      <c r="G302" s="368">
        <f t="shared" si="22"/>
        <v>0</v>
      </c>
      <c r="H302" s="368">
        <f t="shared" si="23"/>
        <v>0</v>
      </c>
      <c r="I302" s="368">
        <f t="shared" si="24"/>
        <v>0</v>
      </c>
      <c r="J302" s="368">
        <f t="shared" si="25"/>
        <v>0</v>
      </c>
      <c r="K302" s="368">
        <f t="shared" si="26"/>
        <v>0</v>
      </c>
      <c r="L302" s="368">
        <f t="shared" si="27"/>
        <v>0</v>
      </c>
      <c r="M302" s="369">
        <f t="shared" si="28"/>
        <v>0</v>
      </c>
      <c r="N302" s="370">
        <f t="shared" si="29"/>
        <v>150</v>
      </c>
      <c r="O302" s="468"/>
      <c r="P302" s="372">
        <f t="shared" si="17"/>
        <v>150</v>
      </c>
      <c r="Q302" s="373">
        <f t="shared" si="18"/>
        <v>44</v>
      </c>
      <c r="R302" s="414">
        <v>0</v>
      </c>
      <c r="S302" s="414">
        <v>0</v>
      </c>
      <c r="T302" s="414">
        <v>0</v>
      </c>
      <c r="U302" s="414">
        <v>0</v>
      </c>
      <c r="V302" s="414">
        <v>0</v>
      </c>
      <c r="W302" s="414">
        <v>0</v>
      </c>
      <c r="X302" s="414">
        <v>0</v>
      </c>
      <c r="Y302" s="414">
        <v>0</v>
      </c>
      <c r="Z302" s="113">
        <v>0</v>
      </c>
      <c r="AA302" s="114">
        <v>0</v>
      </c>
      <c r="AB302" s="114"/>
      <c r="AC302" s="469">
        <v>0</v>
      </c>
      <c r="AD302" s="389">
        <v>100</v>
      </c>
      <c r="AE302" s="414">
        <v>0</v>
      </c>
      <c r="AF302" s="470"/>
      <c r="AG302" s="414"/>
      <c r="AH302" s="389">
        <v>50</v>
      </c>
      <c r="AI302" s="389">
        <v>0</v>
      </c>
    </row>
    <row r="303" spans="1:35" ht="24" customHeight="1" x14ac:dyDescent="0.3">
      <c r="A303" s="379" t="s">
        <v>1570</v>
      </c>
      <c r="B303" s="365" t="s">
        <v>1571</v>
      </c>
      <c r="C303" s="456" t="s">
        <v>681</v>
      </c>
      <c r="D303" s="367">
        <f t="shared" si="19"/>
        <v>0</v>
      </c>
      <c r="E303" s="368">
        <f t="shared" si="20"/>
        <v>0</v>
      </c>
      <c r="F303" s="368">
        <f t="shared" si="21"/>
        <v>0</v>
      </c>
      <c r="G303" s="368">
        <f t="shared" si="22"/>
        <v>0</v>
      </c>
      <c r="H303" s="368">
        <f t="shared" si="23"/>
        <v>0</v>
      </c>
      <c r="I303" s="368">
        <f t="shared" si="24"/>
        <v>0</v>
      </c>
      <c r="J303" s="368">
        <f t="shared" si="25"/>
        <v>0</v>
      </c>
      <c r="K303" s="368">
        <f t="shared" si="26"/>
        <v>0</v>
      </c>
      <c r="L303" s="368">
        <f t="shared" si="27"/>
        <v>0</v>
      </c>
      <c r="M303" s="369">
        <f t="shared" si="28"/>
        <v>0</v>
      </c>
      <c r="N303" s="370">
        <f t="shared" si="29"/>
        <v>0</v>
      </c>
      <c r="O303" s="468"/>
      <c r="P303" s="372">
        <f t="shared" si="17"/>
        <v>0</v>
      </c>
      <c r="Q303" s="373" t="str">
        <f t="shared" si="18"/>
        <v/>
      </c>
      <c r="R303" s="414">
        <v>0</v>
      </c>
      <c r="S303" s="414">
        <v>0</v>
      </c>
      <c r="T303" s="414">
        <v>0</v>
      </c>
      <c r="U303" s="414">
        <v>0</v>
      </c>
      <c r="V303" s="414">
        <v>0</v>
      </c>
      <c r="W303" s="414">
        <v>0</v>
      </c>
      <c r="X303" s="414">
        <v>0</v>
      </c>
      <c r="Y303" s="414">
        <v>0</v>
      </c>
      <c r="Z303" s="113">
        <v>0</v>
      </c>
      <c r="AA303" s="114">
        <v>0</v>
      </c>
      <c r="AB303" s="114"/>
      <c r="AC303" s="472">
        <v>0</v>
      </c>
      <c r="AD303" s="124">
        <v>0</v>
      </c>
      <c r="AE303" s="414">
        <v>0</v>
      </c>
      <c r="AF303" s="470"/>
      <c r="AG303" s="390"/>
      <c r="AH303" s="124">
        <v>0</v>
      </c>
      <c r="AI303" s="124">
        <v>0</v>
      </c>
    </row>
    <row r="304" spans="1:35" ht="24" customHeight="1" x14ac:dyDescent="0.3">
      <c r="A304" s="364" t="s">
        <v>3429</v>
      </c>
      <c r="B304" s="365" t="s">
        <v>3430</v>
      </c>
      <c r="C304" s="456" t="s">
        <v>113</v>
      </c>
      <c r="D304" s="367">
        <f t="shared" si="19"/>
        <v>0</v>
      </c>
      <c r="E304" s="368">
        <f t="shared" si="20"/>
        <v>0</v>
      </c>
      <c r="F304" s="368">
        <f t="shared" si="21"/>
        <v>0</v>
      </c>
      <c r="G304" s="368">
        <f t="shared" si="22"/>
        <v>0</v>
      </c>
      <c r="H304" s="368">
        <f t="shared" si="23"/>
        <v>0</v>
      </c>
      <c r="I304" s="368">
        <f t="shared" si="24"/>
        <v>0</v>
      </c>
      <c r="J304" s="368">
        <f t="shared" si="25"/>
        <v>0</v>
      </c>
      <c r="K304" s="368">
        <f t="shared" si="26"/>
        <v>0</v>
      </c>
      <c r="L304" s="368">
        <f t="shared" si="27"/>
        <v>0</v>
      </c>
      <c r="M304" s="369">
        <f t="shared" si="28"/>
        <v>0</v>
      </c>
      <c r="N304" s="370">
        <f t="shared" si="29"/>
        <v>0</v>
      </c>
      <c r="O304" s="468"/>
      <c r="P304" s="372">
        <f t="shared" si="17"/>
        <v>0</v>
      </c>
      <c r="Q304" s="373" t="str">
        <f t="shared" si="18"/>
        <v/>
      </c>
      <c r="R304" s="414">
        <v>0</v>
      </c>
      <c r="S304" s="414">
        <v>0</v>
      </c>
      <c r="T304" s="414">
        <v>0</v>
      </c>
      <c r="U304" s="414">
        <v>0</v>
      </c>
      <c r="V304" s="414">
        <v>0</v>
      </c>
      <c r="W304" s="414">
        <v>0</v>
      </c>
      <c r="X304" s="414">
        <v>0</v>
      </c>
      <c r="Y304" s="414">
        <v>0</v>
      </c>
      <c r="Z304" s="113">
        <v>0</v>
      </c>
      <c r="AA304" s="114">
        <v>0</v>
      </c>
      <c r="AB304" s="114"/>
      <c r="AC304" s="469">
        <v>0</v>
      </c>
      <c r="AD304" s="124">
        <v>0</v>
      </c>
      <c r="AE304" s="414">
        <v>0</v>
      </c>
      <c r="AF304" s="470"/>
      <c r="AG304" s="390"/>
      <c r="AH304" s="124">
        <v>0</v>
      </c>
      <c r="AI304" s="124">
        <v>0</v>
      </c>
    </row>
    <row r="305" spans="1:35" ht="24" customHeight="1" x14ac:dyDescent="0.3">
      <c r="A305" s="379" t="s">
        <v>3431</v>
      </c>
      <c r="B305" s="365" t="s">
        <v>3432</v>
      </c>
      <c r="C305" s="456" t="s">
        <v>590</v>
      </c>
      <c r="D305" s="367">
        <f t="shared" si="19"/>
        <v>0</v>
      </c>
      <c r="E305" s="368">
        <f t="shared" si="20"/>
        <v>0</v>
      </c>
      <c r="F305" s="368">
        <f t="shared" si="21"/>
        <v>0</v>
      </c>
      <c r="G305" s="368">
        <f t="shared" si="22"/>
        <v>0</v>
      </c>
      <c r="H305" s="368">
        <f t="shared" si="23"/>
        <v>0</v>
      </c>
      <c r="I305" s="368">
        <f t="shared" si="24"/>
        <v>0</v>
      </c>
      <c r="J305" s="368">
        <f t="shared" si="25"/>
        <v>0</v>
      </c>
      <c r="K305" s="368">
        <f t="shared" si="26"/>
        <v>0</v>
      </c>
      <c r="L305" s="368">
        <f t="shared" si="27"/>
        <v>0</v>
      </c>
      <c r="M305" s="369">
        <f t="shared" si="28"/>
        <v>0</v>
      </c>
      <c r="N305" s="370">
        <f t="shared" si="29"/>
        <v>0</v>
      </c>
      <c r="O305" s="468"/>
      <c r="P305" s="372">
        <f t="shared" si="17"/>
        <v>0</v>
      </c>
      <c r="Q305" s="373" t="str">
        <f t="shared" si="18"/>
        <v/>
      </c>
      <c r="R305" s="390">
        <v>0</v>
      </c>
      <c r="S305" s="414">
        <v>0</v>
      </c>
      <c r="T305" s="414">
        <v>0</v>
      </c>
      <c r="U305" s="414">
        <v>0</v>
      </c>
      <c r="V305" s="414">
        <v>0</v>
      </c>
      <c r="W305" s="414">
        <v>0</v>
      </c>
      <c r="X305" s="414">
        <v>0</v>
      </c>
      <c r="Y305" s="414">
        <v>0</v>
      </c>
      <c r="Z305" s="113">
        <v>0</v>
      </c>
      <c r="AA305" s="114">
        <v>0</v>
      </c>
      <c r="AB305" s="114"/>
      <c r="AC305" s="469">
        <v>0</v>
      </c>
      <c r="AD305" s="389">
        <v>0</v>
      </c>
      <c r="AE305" s="414">
        <v>0</v>
      </c>
      <c r="AF305" s="470"/>
      <c r="AG305" s="414"/>
      <c r="AH305" s="124">
        <v>0</v>
      </c>
      <c r="AI305" s="124">
        <v>0</v>
      </c>
    </row>
    <row r="306" spans="1:35" ht="24" customHeight="1" x14ac:dyDescent="0.3">
      <c r="A306" s="379" t="s">
        <v>3435</v>
      </c>
      <c r="B306" s="365" t="s">
        <v>3436</v>
      </c>
      <c r="C306" s="456" t="s">
        <v>394</v>
      </c>
      <c r="D306" s="367">
        <f t="shared" si="19"/>
        <v>0</v>
      </c>
      <c r="E306" s="368">
        <f t="shared" si="20"/>
        <v>0</v>
      </c>
      <c r="F306" s="368">
        <f t="shared" si="21"/>
        <v>0</v>
      </c>
      <c r="G306" s="368">
        <f t="shared" si="22"/>
        <v>0</v>
      </c>
      <c r="H306" s="368">
        <f t="shared" si="23"/>
        <v>0</v>
      </c>
      <c r="I306" s="368">
        <f t="shared" si="24"/>
        <v>0</v>
      </c>
      <c r="J306" s="368">
        <f t="shared" si="25"/>
        <v>0</v>
      </c>
      <c r="K306" s="368">
        <f t="shared" si="26"/>
        <v>0</v>
      </c>
      <c r="L306" s="368">
        <f t="shared" si="27"/>
        <v>0</v>
      </c>
      <c r="M306" s="369">
        <f t="shared" si="28"/>
        <v>0</v>
      </c>
      <c r="N306" s="370">
        <f t="shared" si="29"/>
        <v>0</v>
      </c>
      <c r="O306" s="468"/>
      <c r="P306" s="372">
        <f t="shared" si="17"/>
        <v>0</v>
      </c>
      <c r="Q306" s="373" t="str">
        <f t="shared" si="18"/>
        <v/>
      </c>
      <c r="R306" s="414">
        <v>0</v>
      </c>
      <c r="S306" s="414">
        <v>0</v>
      </c>
      <c r="T306" s="414">
        <v>0</v>
      </c>
      <c r="U306" s="414">
        <v>0</v>
      </c>
      <c r="V306" s="414">
        <v>0</v>
      </c>
      <c r="W306" s="414">
        <v>0</v>
      </c>
      <c r="X306" s="414">
        <v>0</v>
      </c>
      <c r="Y306" s="414">
        <v>0</v>
      </c>
      <c r="Z306" s="113">
        <v>0</v>
      </c>
      <c r="AA306" s="114">
        <v>0</v>
      </c>
      <c r="AB306" s="114"/>
      <c r="AC306" s="469">
        <v>0</v>
      </c>
      <c r="AD306" s="124">
        <v>0</v>
      </c>
      <c r="AE306" s="414">
        <v>0</v>
      </c>
      <c r="AF306" s="470"/>
      <c r="AG306" s="414"/>
      <c r="AH306" s="124">
        <v>0</v>
      </c>
      <c r="AI306" s="124">
        <v>0</v>
      </c>
    </row>
    <row r="307" spans="1:35" ht="24" customHeight="1" x14ac:dyDescent="0.3">
      <c r="A307" s="364" t="s">
        <v>3439</v>
      </c>
      <c r="B307" s="365" t="s">
        <v>3440</v>
      </c>
      <c r="C307" s="456" t="s">
        <v>163</v>
      </c>
      <c r="D307" s="367">
        <f t="shared" si="19"/>
        <v>140</v>
      </c>
      <c r="E307" s="368">
        <f t="shared" si="20"/>
        <v>110</v>
      </c>
      <c r="F307" s="368">
        <f t="shared" si="21"/>
        <v>0</v>
      </c>
      <c r="G307" s="368">
        <f t="shared" si="22"/>
        <v>0</v>
      </c>
      <c r="H307" s="368">
        <f t="shared" si="23"/>
        <v>0</v>
      </c>
      <c r="I307" s="368">
        <f t="shared" si="24"/>
        <v>0</v>
      </c>
      <c r="J307" s="368">
        <f t="shared" si="25"/>
        <v>0</v>
      </c>
      <c r="K307" s="368">
        <f t="shared" si="26"/>
        <v>0</v>
      </c>
      <c r="L307" s="368">
        <f t="shared" si="27"/>
        <v>0</v>
      </c>
      <c r="M307" s="369">
        <f t="shared" si="28"/>
        <v>0</v>
      </c>
      <c r="N307" s="370">
        <f t="shared" si="29"/>
        <v>250</v>
      </c>
      <c r="O307" s="468">
        <f>Nemzetközi!E270</f>
        <v>103</v>
      </c>
      <c r="P307" s="372">
        <f t="shared" si="17"/>
        <v>10550</v>
      </c>
      <c r="Q307" s="373">
        <f t="shared" si="18"/>
        <v>5</v>
      </c>
      <c r="R307" s="390">
        <v>0</v>
      </c>
      <c r="S307" s="414">
        <v>0</v>
      </c>
      <c r="T307" s="414">
        <v>0</v>
      </c>
      <c r="U307" s="414">
        <v>0</v>
      </c>
      <c r="V307" s="414">
        <v>0</v>
      </c>
      <c r="W307" s="414">
        <v>0</v>
      </c>
      <c r="X307" s="414">
        <v>0</v>
      </c>
      <c r="Y307" s="414">
        <v>0</v>
      </c>
      <c r="Z307" s="113">
        <v>0</v>
      </c>
      <c r="AA307" s="114">
        <v>0</v>
      </c>
      <c r="AB307" s="471"/>
      <c r="AC307" s="472">
        <v>0</v>
      </c>
      <c r="AD307" s="124">
        <v>0</v>
      </c>
      <c r="AE307" s="414">
        <v>0</v>
      </c>
      <c r="AF307" s="470"/>
      <c r="AG307" s="414"/>
      <c r="AH307" s="124">
        <v>140</v>
      </c>
      <c r="AI307" s="124">
        <v>110</v>
      </c>
    </row>
    <row r="308" spans="1:35" ht="24" customHeight="1" x14ac:dyDescent="0.3">
      <c r="A308" s="379" t="s">
        <v>521</v>
      </c>
      <c r="B308" s="365" t="s">
        <v>522</v>
      </c>
      <c r="C308" s="456" t="s">
        <v>266</v>
      </c>
      <c r="D308" s="367">
        <f t="shared" si="19"/>
        <v>6</v>
      </c>
      <c r="E308" s="368">
        <f t="shared" si="20"/>
        <v>0</v>
      </c>
      <c r="F308" s="368">
        <f t="shared" si="21"/>
        <v>0</v>
      </c>
      <c r="G308" s="368">
        <f t="shared" si="22"/>
        <v>0</v>
      </c>
      <c r="H308" s="368">
        <f t="shared" si="23"/>
        <v>0</v>
      </c>
      <c r="I308" s="368">
        <f t="shared" si="24"/>
        <v>0</v>
      </c>
      <c r="J308" s="368">
        <f t="shared" si="25"/>
        <v>0</v>
      </c>
      <c r="K308" s="368">
        <f t="shared" si="26"/>
        <v>0</v>
      </c>
      <c r="L308" s="368">
        <f t="shared" si="27"/>
        <v>0</v>
      </c>
      <c r="M308" s="369">
        <f t="shared" si="28"/>
        <v>0</v>
      </c>
      <c r="N308" s="370">
        <f t="shared" si="29"/>
        <v>6</v>
      </c>
      <c r="O308" s="468"/>
      <c r="P308" s="372">
        <f t="shared" si="17"/>
        <v>6</v>
      </c>
      <c r="Q308" s="373">
        <f t="shared" si="18"/>
        <v>197</v>
      </c>
      <c r="R308" s="414">
        <v>0</v>
      </c>
      <c r="S308" s="414">
        <v>0</v>
      </c>
      <c r="T308" s="414">
        <v>0</v>
      </c>
      <c r="U308" s="414">
        <v>0</v>
      </c>
      <c r="V308" s="414">
        <v>0</v>
      </c>
      <c r="W308" s="414">
        <v>0</v>
      </c>
      <c r="X308" s="414">
        <v>0</v>
      </c>
      <c r="Y308" s="414">
        <v>0</v>
      </c>
      <c r="Z308" s="385">
        <v>6</v>
      </c>
      <c r="AA308" s="114">
        <v>0</v>
      </c>
      <c r="AB308" s="114"/>
      <c r="AC308" s="469">
        <v>0</v>
      </c>
      <c r="AD308" s="124">
        <v>0</v>
      </c>
      <c r="AE308" s="390">
        <v>0</v>
      </c>
      <c r="AF308" s="470"/>
      <c r="AG308" s="414"/>
      <c r="AH308" s="124">
        <v>0</v>
      </c>
      <c r="AI308" s="124">
        <v>0</v>
      </c>
    </row>
    <row r="309" spans="1:35" ht="24" customHeight="1" x14ac:dyDescent="0.3">
      <c r="A309" s="477" t="s">
        <v>3444</v>
      </c>
      <c r="B309" s="478" t="s">
        <v>3445</v>
      </c>
      <c r="C309" s="479" t="s">
        <v>2576</v>
      </c>
      <c r="D309" s="367">
        <f t="shared" si="19"/>
        <v>10</v>
      </c>
      <c r="E309" s="368">
        <f t="shared" si="20"/>
        <v>0</v>
      </c>
      <c r="F309" s="368">
        <f t="shared" si="21"/>
        <v>0</v>
      </c>
      <c r="G309" s="368">
        <f t="shared" si="22"/>
        <v>0</v>
      </c>
      <c r="H309" s="368">
        <f t="shared" si="23"/>
        <v>0</v>
      </c>
      <c r="I309" s="368">
        <f t="shared" si="24"/>
        <v>0</v>
      </c>
      <c r="J309" s="368">
        <f t="shared" si="25"/>
        <v>0</v>
      </c>
      <c r="K309" s="368">
        <f t="shared" si="26"/>
        <v>0</v>
      </c>
      <c r="L309" s="368">
        <f t="shared" si="27"/>
        <v>0</v>
      </c>
      <c r="M309" s="369">
        <f t="shared" si="28"/>
        <v>0</v>
      </c>
      <c r="N309" s="480">
        <f t="shared" si="29"/>
        <v>10</v>
      </c>
      <c r="O309" s="481"/>
      <c r="P309" s="482">
        <f>N309+O309*100</f>
        <v>10</v>
      </c>
      <c r="Q309" s="483">
        <f>IF(P309=0,"",RANK(P309,P:P,0))</f>
        <v>184</v>
      </c>
      <c r="R309" s="198">
        <v>0</v>
      </c>
      <c r="S309" s="414">
        <v>0</v>
      </c>
      <c r="T309" s="414">
        <v>0</v>
      </c>
      <c r="U309" s="414">
        <v>0</v>
      </c>
      <c r="V309" s="414">
        <v>0</v>
      </c>
      <c r="W309" s="414">
        <v>0</v>
      </c>
      <c r="X309" s="414">
        <v>0</v>
      </c>
      <c r="Y309" s="414">
        <v>0</v>
      </c>
      <c r="Z309" s="199">
        <v>10</v>
      </c>
      <c r="AA309" s="484">
        <v>0</v>
      </c>
      <c r="AB309" s="171"/>
      <c r="AC309" s="469">
        <v>0</v>
      </c>
      <c r="AD309" s="124">
        <v>0</v>
      </c>
      <c r="AE309" s="390">
        <v>0</v>
      </c>
      <c r="AF309" s="485"/>
      <c r="AG309" s="198"/>
      <c r="AH309" s="124">
        <v>0</v>
      </c>
      <c r="AI309" s="124">
        <v>0</v>
      </c>
    </row>
    <row r="310" spans="1:35" ht="24" customHeight="1" x14ac:dyDescent="0.3">
      <c r="A310" s="379" t="s">
        <v>3449</v>
      </c>
      <c r="B310" s="365" t="s">
        <v>3450</v>
      </c>
      <c r="C310" s="456" t="s">
        <v>163</v>
      </c>
      <c r="D310" s="367">
        <f t="shared" si="19"/>
        <v>0</v>
      </c>
      <c r="E310" s="368">
        <f t="shared" si="20"/>
        <v>0</v>
      </c>
      <c r="F310" s="368">
        <f t="shared" si="21"/>
        <v>0</v>
      </c>
      <c r="G310" s="368">
        <f t="shared" si="22"/>
        <v>0</v>
      </c>
      <c r="H310" s="368">
        <f t="shared" si="23"/>
        <v>0</v>
      </c>
      <c r="I310" s="368">
        <f t="shared" si="24"/>
        <v>0</v>
      </c>
      <c r="J310" s="368">
        <f t="shared" si="25"/>
        <v>0</v>
      </c>
      <c r="K310" s="368">
        <f t="shared" si="26"/>
        <v>0</v>
      </c>
      <c r="L310" s="368">
        <f t="shared" si="27"/>
        <v>0</v>
      </c>
      <c r="M310" s="369">
        <f t="shared" si="28"/>
        <v>0</v>
      </c>
      <c r="N310" s="370">
        <f t="shared" si="29"/>
        <v>0</v>
      </c>
      <c r="O310" s="468"/>
      <c r="P310" s="372">
        <f t="shared" ref="P310:P347" si="30">N310+O310*100</f>
        <v>0</v>
      </c>
      <c r="Q310" s="373" t="str">
        <f t="shared" ref="Q310:Q347" si="31">IF(P310=0,"",RANK(P310,P:P,0))</f>
        <v/>
      </c>
      <c r="R310" s="414">
        <v>0</v>
      </c>
      <c r="S310" s="414">
        <v>0</v>
      </c>
      <c r="T310" s="414">
        <v>0</v>
      </c>
      <c r="U310" s="414">
        <v>0</v>
      </c>
      <c r="V310" s="414">
        <v>0</v>
      </c>
      <c r="W310" s="414">
        <v>0</v>
      </c>
      <c r="X310" s="414">
        <v>0</v>
      </c>
      <c r="Y310" s="414">
        <v>0</v>
      </c>
      <c r="Z310" s="113">
        <v>0</v>
      </c>
      <c r="AA310" s="114">
        <v>0</v>
      </c>
      <c r="AB310" s="471"/>
      <c r="AC310" s="469">
        <v>0</v>
      </c>
      <c r="AD310" s="124">
        <v>0</v>
      </c>
      <c r="AE310" s="414">
        <v>0</v>
      </c>
      <c r="AF310" s="470"/>
      <c r="AG310" s="414"/>
      <c r="AH310" s="124">
        <v>0</v>
      </c>
      <c r="AI310" s="124">
        <v>0</v>
      </c>
    </row>
    <row r="311" spans="1:35" ht="24" customHeight="1" x14ac:dyDescent="0.3">
      <c r="A311" s="379" t="s">
        <v>3457</v>
      </c>
      <c r="B311" s="365" t="s">
        <v>3458</v>
      </c>
      <c r="C311" s="456" t="s">
        <v>371</v>
      </c>
      <c r="D311" s="367">
        <f t="shared" si="19"/>
        <v>0</v>
      </c>
      <c r="E311" s="368">
        <f t="shared" si="20"/>
        <v>0</v>
      </c>
      <c r="F311" s="368">
        <f t="shared" si="21"/>
        <v>0</v>
      </c>
      <c r="G311" s="368">
        <f t="shared" si="22"/>
        <v>0</v>
      </c>
      <c r="H311" s="368">
        <f t="shared" si="23"/>
        <v>0</v>
      </c>
      <c r="I311" s="368">
        <f t="shared" si="24"/>
        <v>0</v>
      </c>
      <c r="J311" s="368">
        <f t="shared" si="25"/>
        <v>0</v>
      </c>
      <c r="K311" s="368">
        <f t="shared" si="26"/>
        <v>0</v>
      </c>
      <c r="L311" s="368">
        <f t="shared" si="27"/>
        <v>0</v>
      </c>
      <c r="M311" s="369">
        <f t="shared" si="28"/>
        <v>0</v>
      </c>
      <c r="N311" s="370">
        <f t="shared" si="29"/>
        <v>0</v>
      </c>
      <c r="O311" s="468"/>
      <c r="P311" s="372">
        <f t="shared" si="30"/>
        <v>0</v>
      </c>
      <c r="Q311" s="373" t="str">
        <f t="shared" si="31"/>
        <v/>
      </c>
      <c r="R311" s="414">
        <v>0</v>
      </c>
      <c r="S311" s="414">
        <v>0</v>
      </c>
      <c r="T311" s="414">
        <v>0</v>
      </c>
      <c r="U311" s="414">
        <v>0</v>
      </c>
      <c r="V311" s="414">
        <v>0</v>
      </c>
      <c r="W311" s="414">
        <v>0</v>
      </c>
      <c r="X311" s="414">
        <v>0</v>
      </c>
      <c r="Y311" s="414">
        <v>0</v>
      </c>
      <c r="Z311" s="113">
        <v>0</v>
      </c>
      <c r="AA311" s="114">
        <v>0</v>
      </c>
      <c r="AB311" s="114"/>
      <c r="AC311" s="469">
        <v>0</v>
      </c>
      <c r="AD311" s="124">
        <v>0</v>
      </c>
      <c r="AE311" s="414">
        <v>0</v>
      </c>
      <c r="AF311" s="470"/>
      <c r="AG311" s="414"/>
      <c r="AH311" s="389">
        <v>0</v>
      </c>
      <c r="AI311" s="389">
        <v>0</v>
      </c>
    </row>
    <row r="312" spans="1:35" ht="24" customHeight="1" x14ac:dyDescent="0.3">
      <c r="A312" s="379" t="s">
        <v>3459</v>
      </c>
      <c r="B312" s="365" t="s">
        <v>3460</v>
      </c>
      <c r="C312" s="456" t="s">
        <v>394</v>
      </c>
      <c r="D312" s="367">
        <f t="shared" si="19"/>
        <v>6</v>
      </c>
      <c r="E312" s="368">
        <f t="shared" si="20"/>
        <v>0</v>
      </c>
      <c r="F312" s="368">
        <f t="shared" si="21"/>
        <v>0</v>
      </c>
      <c r="G312" s="368">
        <f t="shared" si="22"/>
        <v>0</v>
      </c>
      <c r="H312" s="368">
        <f t="shared" si="23"/>
        <v>0</v>
      </c>
      <c r="I312" s="368">
        <f t="shared" si="24"/>
        <v>0</v>
      </c>
      <c r="J312" s="368">
        <f t="shared" si="25"/>
        <v>0</v>
      </c>
      <c r="K312" s="368">
        <f t="shared" si="26"/>
        <v>0</v>
      </c>
      <c r="L312" s="368">
        <f t="shared" si="27"/>
        <v>0</v>
      </c>
      <c r="M312" s="369">
        <f t="shared" si="28"/>
        <v>0</v>
      </c>
      <c r="N312" s="370">
        <f t="shared" si="29"/>
        <v>6</v>
      </c>
      <c r="O312" s="468"/>
      <c r="P312" s="372">
        <f t="shared" si="30"/>
        <v>6</v>
      </c>
      <c r="Q312" s="373">
        <f t="shared" si="31"/>
        <v>197</v>
      </c>
      <c r="R312" s="414">
        <v>0</v>
      </c>
      <c r="S312" s="414">
        <v>0</v>
      </c>
      <c r="T312" s="414">
        <v>0</v>
      </c>
      <c r="U312" s="414">
        <v>0</v>
      </c>
      <c r="V312" s="414">
        <v>0</v>
      </c>
      <c r="W312" s="414">
        <v>0</v>
      </c>
      <c r="X312" s="414">
        <v>0</v>
      </c>
      <c r="Y312" s="414">
        <v>0</v>
      </c>
      <c r="Z312" s="113">
        <v>6</v>
      </c>
      <c r="AA312" s="114">
        <v>0</v>
      </c>
      <c r="AB312" s="114"/>
      <c r="AC312" s="469">
        <v>0</v>
      </c>
      <c r="AD312" s="124">
        <v>0</v>
      </c>
      <c r="AE312" s="390">
        <v>0</v>
      </c>
      <c r="AF312" s="470"/>
      <c r="AG312" s="414"/>
      <c r="AH312" s="389">
        <v>0</v>
      </c>
      <c r="AI312" s="389">
        <v>0</v>
      </c>
    </row>
    <row r="313" spans="1:35" ht="24" customHeight="1" x14ac:dyDescent="0.3">
      <c r="A313" s="379" t="s">
        <v>1501</v>
      </c>
      <c r="B313" s="365" t="s">
        <v>1502</v>
      </c>
      <c r="C313" s="456" t="s">
        <v>266</v>
      </c>
      <c r="D313" s="367">
        <f t="shared" si="19"/>
        <v>38</v>
      </c>
      <c r="E313" s="368">
        <f t="shared" si="20"/>
        <v>24</v>
      </c>
      <c r="F313" s="368">
        <f t="shared" si="21"/>
        <v>18</v>
      </c>
      <c r="G313" s="368">
        <f t="shared" si="22"/>
        <v>0</v>
      </c>
      <c r="H313" s="368">
        <f t="shared" si="23"/>
        <v>0</v>
      </c>
      <c r="I313" s="368">
        <f t="shared" si="24"/>
        <v>0</v>
      </c>
      <c r="J313" s="368">
        <f t="shared" si="25"/>
        <v>0</v>
      </c>
      <c r="K313" s="368">
        <f t="shared" si="26"/>
        <v>0</v>
      </c>
      <c r="L313" s="368">
        <f t="shared" si="27"/>
        <v>0</v>
      </c>
      <c r="M313" s="369">
        <f t="shared" si="28"/>
        <v>0</v>
      </c>
      <c r="N313" s="370">
        <f t="shared" si="29"/>
        <v>80</v>
      </c>
      <c r="O313" s="468"/>
      <c r="P313" s="372">
        <f t="shared" si="30"/>
        <v>80</v>
      </c>
      <c r="Q313" s="373">
        <f t="shared" si="31"/>
        <v>76</v>
      </c>
      <c r="R313" s="414">
        <v>0</v>
      </c>
      <c r="S313" s="414">
        <v>0</v>
      </c>
      <c r="T313" s="414">
        <v>0</v>
      </c>
      <c r="U313" s="414">
        <v>0</v>
      </c>
      <c r="V313" s="414">
        <v>0</v>
      </c>
      <c r="W313" s="414">
        <v>0</v>
      </c>
      <c r="X313" s="414">
        <v>0</v>
      </c>
      <c r="Y313" s="414">
        <v>0</v>
      </c>
      <c r="Z313" s="113">
        <v>24</v>
      </c>
      <c r="AA313" s="114">
        <v>18</v>
      </c>
      <c r="AB313" s="114"/>
      <c r="AC313" s="469">
        <v>0</v>
      </c>
      <c r="AD313" s="124">
        <v>0</v>
      </c>
      <c r="AE313" s="414">
        <v>0</v>
      </c>
      <c r="AF313" s="473">
        <v>38</v>
      </c>
      <c r="AG313" s="414"/>
      <c r="AH313" s="124">
        <v>0</v>
      </c>
      <c r="AI313" s="124">
        <v>0</v>
      </c>
    </row>
    <row r="314" spans="1:35" ht="24" customHeight="1" x14ac:dyDescent="0.3">
      <c r="A314" s="364" t="s">
        <v>3463</v>
      </c>
      <c r="B314" s="365" t="s">
        <v>3464</v>
      </c>
      <c r="C314" s="456" t="s">
        <v>266</v>
      </c>
      <c r="D314" s="367">
        <f t="shared" si="19"/>
        <v>0</v>
      </c>
      <c r="E314" s="368">
        <f t="shared" si="20"/>
        <v>0</v>
      </c>
      <c r="F314" s="368">
        <f t="shared" si="21"/>
        <v>0</v>
      </c>
      <c r="G314" s="368">
        <f t="shared" si="22"/>
        <v>0</v>
      </c>
      <c r="H314" s="368">
        <f t="shared" si="23"/>
        <v>0</v>
      </c>
      <c r="I314" s="368">
        <f t="shared" si="24"/>
        <v>0</v>
      </c>
      <c r="J314" s="368">
        <f t="shared" si="25"/>
        <v>0</v>
      </c>
      <c r="K314" s="368">
        <f t="shared" si="26"/>
        <v>0</v>
      </c>
      <c r="L314" s="368">
        <f t="shared" si="27"/>
        <v>0</v>
      </c>
      <c r="M314" s="369">
        <f t="shared" si="28"/>
        <v>0</v>
      </c>
      <c r="N314" s="370">
        <f t="shared" si="29"/>
        <v>0</v>
      </c>
      <c r="O314" s="468"/>
      <c r="P314" s="372">
        <f t="shared" si="30"/>
        <v>0</v>
      </c>
      <c r="Q314" s="373" t="str">
        <f t="shared" si="31"/>
        <v/>
      </c>
      <c r="R314" s="414">
        <v>0</v>
      </c>
      <c r="S314" s="414">
        <v>0</v>
      </c>
      <c r="T314" s="414">
        <v>0</v>
      </c>
      <c r="U314" s="414">
        <v>0</v>
      </c>
      <c r="V314" s="414">
        <v>0</v>
      </c>
      <c r="W314" s="414">
        <v>0</v>
      </c>
      <c r="X314" s="414">
        <v>0</v>
      </c>
      <c r="Y314" s="414">
        <v>0</v>
      </c>
      <c r="Z314" s="113">
        <v>0</v>
      </c>
      <c r="AA314" s="471">
        <v>0</v>
      </c>
      <c r="AB314" s="114"/>
      <c r="AC314" s="469">
        <v>0</v>
      </c>
      <c r="AD314" s="124">
        <v>0</v>
      </c>
      <c r="AE314" s="414">
        <v>0</v>
      </c>
      <c r="AF314" s="470"/>
      <c r="AG314" s="390"/>
      <c r="AH314" s="124">
        <v>0</v>
      </c>
      <c r="AI314" s="124">
        <v>0</v>
      </c>
    </row>
    <row r="315" spans="1:35" ht="24" customHeight="1" x14ac:dyDescent="0.3">
      <c r="A315" s="379" t="s">
        <v>1581</v>
      </c>
      <c r="B315" s="365" t="s">
        <v>1582</v>
      </c>
      <c r="C315" s="456" t="s">
        <v>139</v>
      </c>
      <c r="D315" s="367">
        <f t="shared" si="19"/>
        <v>480</v>
      </c>
      <c r="E315" s="368">
        <f t="shared" si="20"/>
        <v>0</v>
      </c>
      <c r="F315" s="368">
        <f t="shared" si="21"/>
        <v>0</v>
      </c>
      <c r="G315" s="368">
        <f t="shared" si="22"/>
        <v>0</v>
      </c>
      <c r="H315" s="368">
        <f t="shared" si="23"/>
        <v>0</v>
      </c>
      <c r="I315" s="368">
        <f t="shared" si="24"/>
        <v>0</v>
      </c>
      <c r="J315" s="368">
        <f t="shared" si="25"/>
        <v>0</v>
      </c>
      <c r="K315" s="368">
        <f t="shared" si="26"/>
        <v>0</v>
      </c>
      <c r="L315" s="368">
        <f t="shared" si="27"/>
        <v>0</v>
      </c>
      <c r="M315" s="369">
        <f t="shared" si="28"/>
        <v>0</v>
      </c>
      <c r="N315" s="370">
        <f t="shared" si="29"/>
        <v>480</v>
      </c>
      <c r="O315" s="468"/>
      <c r="P315" s="372">
        <f t="shared" si="30"/>
        <v>480</v>
      </c>
      <c r="Q315" s="373">
        <f t="shared" si="31"/>
        <v>15</v>
      </c>
      <c r="R315" s="414">
        <v>0</v>
      </c>
      <c r="S315" s="414">
        <v>0</v>
      </c>
      <c r="T315" s="414">
        <v>0</v>
      </c>
      <c r="U315" s="414">
        <v>0</v>
      </c>
      <c r="V315" s="414">
        <v>0</v>
      </c>
      <c r="W315" s="414">
        <v>0</v>
      </c>
      <c r="X315" s="414">
        <v>0</v>
      </c>
      <c r="Y315" s="414">
        <v>0</v>
      </c>
      <c r="Z315" s="113">
        <v>0</v>
      </c>
      <c r="AA315" s="114">
        <v>0</v>
      </c>
      <c r="AB315" s="471"/>
      <c r="AC315" s="469">
        <v>0</v>
      </c>
      <c r="AD315" s="389">
        <v>480</v>
      </c>
      <c r="AE315" s="414">
        <v>0</v>
      </c>
      <c r="AF315" s="470"/>
      <c r="AG315" s="414"/>
      <c r="AH315" s="124">
        <v>0</v>
      </c>
      <c r="AI315" s="124">
        <v>0</v>
      </c>
    </row>
    <row r="316" spans="1:35" ht="24" customHeight="1" x14ac:dyDescent="0.3">
      <c r="A316" s="379" t="s">
        <v>3470</v>
      </c>
      <c r="B316" s="365" t="s">
        <v>3471</v>
      </c>
      <c r="C316" s="456" t="s">
        <v>280</v>
      </c>
      <c r="D316" s="367">
        <f t="shared" si="19"/>
        <v>0</v>
      </c>
      <c r="E316" s="368">
        <f t="shared" si="20"/>
        <v>0</v>
      </c>
      <c r="F316" s="368">
        <f t="shared" si="21"/>
        <v>0</v>
      </c>
      <c r="G316" s="368">
        <f t="shared" si="22"/>
        <v>0</v>
      </c>
      <c r="H316" s="368">
        <f t="shared" si="23"/>
        <v>0</v>
      </c>
      <c r="I316" s="368">
        <f t="shared" si="24"/>
        <v>0</v>
      </c>
      <c r="J316" s="368">
        <f t="shared" si="25"/>
        <v>0</v>
      </c>
      <c r="K316" s="368">
        <f t="shared" si="26"/>
        <v>0</v>
      </c>
      <c r="L316" s="368">
        <f t="shared" si="27"/>
        <v>0</v>
      </c>
      <c r="M316" s="369">
        <f t="shared" si="28"/>
        <v>0</v>
      </c>
      <c r="N316" s="370">
        <f t="shared" si="29"/>
        <v>0</v>
      </c>
      <c r="O316" s="468"/>
      <c r="P316" s="372">
        <f t="shared" si="30"/>
        <v>0</v>
      </c>
      <c r="Q316" s="373" t="str">
        <f t="shared" si="31"/>
        <v/>
      </c>
      <c r="R316" s="414">
        <v>0</v>
      </c>
      <c r="S316" s="414">
        <v>0</v>
      </c>
      <c r="T316" s="414">
        <v>0</v>
      </c>
      <c r="U316" s="414">
        <v>0</v>
      </c>
      <c r="V316" s="414">
        <v>0</v>
      </c>
      <c r="W316" s="414">
        <v>0</v>
      </c>
      <c r="X316" s="414">
        <v>0</v>
      </c>
      <c r="Y316" s="414">
        <v>0</v>
      </c>
      <c r="Z316" s="113">
        <v>0</v>
      </c>
      <c r="AA316" s="114">
        <v>0</v>
      </c>
      <c r="AB316" s="114"/>
      <c r="AC316" s="469">
        <v>0</v>
      </c>
      <c r="AD316" s="124">
        <v>0</v>
      </c>
      <c r="AE316" s="414">
        <v>0</v>
      </c>
      <c r="AF316" s="470"/>
      <c r="AG316" s="414"/>
      <c r="AH316" s="124">
        <v>0</v>
      </c>
      <c r="AI316" s="124">
        <v>0</v>
      </c>
    </row>
    <row r="317" spans="1:35" ht="24" customHeight="1" x14ac:dyDescent="0.3">
      <c r="A317" s="364" t="s">
        <v>3474</v>
      </c>
      <c r="B317" s="365" t="s">
        <v>3475</v>
      </c>
      <c r="C317" s="456" t="s">
        <v>569</v>
      </c>
      <c r="D317" s="367">
        <f t="shared" si="19"/>
        <v>0</v>
      </c>
      <c r="E317" s="368">
        <f t="shared" si="20"/>
        <v>0</v>
      </c>
      <c r="F317" s="368">
        <f t="shared" si="21"/>
        <v>0</v>
      </c>
      <c r="G317" s="368">
        <f t="shared" si="22"/>
        <v>0</v>
      </c>
      <c r="H317" s="368">
        <f t="shared" si="23"/>
        <v>0</v>
      </c>
      <c r="I317" s="368">
        <f t="shared" si="24"/>
        <v>0</v>
      </c>
      <c r="J317" s="368">
        <f t="shared" si="25"/>
        <v>0</v>
      </c>
      <c r="K317" s="368">
        <f t="shared" si="26"/>
        <v>0</v>
      </c>
      <c r="L317" s="368">
        <f t="shared" si="27"/>
        <v>0</v>
      </c>
      <c r="M317" s="369">
        <f t="shared" si="28"/>
        <v>0</v>
      </c>
      <c r="N317" s="370">
        <f t="shared" si="29"/>
        <v>0</v>
      </c>
      <c r="O317" s="468"/>
      <c r="P317" s="372">
        <f t="shared" si="30"/>
        <v>0</v>
      </c>
      <c r="Q317" s="373" t="str">
        <f t="shared" si="31"/>
        <v/>
      </c>
      <c r="R317" s="414">
        <v>0</v>
      </c>
      <c r="S317" s="414">
        <v>0</v>
      </c>
      <c r="T317" s="414">
        <v>0</v>
      </c>
      <c r="U317" s="414">
        <v>0</v>
      </c>
      <c r="V317" s="414">
        <v>0</v>
      </c>
      <c r="W317" s="414">
        <v>0</v>
      </c>
      <c r="X317" s="414">
        <v>0</v>
      </c>
      <c r="Y317" s="414">
        <v>0</v>
      </c>
      <c r="Z317" s="113">
        <v>0</v>
      </c>
      <c r="AA317" s="114">
        <v>0</v>
      </c>
      <c r="AB317" s="114"/>
      <c r="AC317" s="469">
        <v>0</v>
      </c>
      <c r="AD317" s="389">
        <v>0</v>
      </c>
      <c r="AE317" s="390">
        <v>0</v>
      </c>
      <c r="AF317" s="473"/>
      <c r="AG317" s="414"/>
      <c r="AH317" s="124">
        <v>0</v>
      </c>
      <c r="AI317" s="124">
        <v>0</v>
      </c>
    </row>
    <row r="318" spans="1:35" ht="24" customHeight="1" x14ac:dyDescent="0.3">
      <c r="A318" s="364" t="s">
        <v>3476</v>
      </c>
      <c r="B318" s="365" t="s">
        <v>3477</v>
      </c>
      <c r="C318" s="456" t="s">
        <v>2534</v>
      </c>
      <c r="D318" s="367">
        <f t="shared" si="19"/>
        <v>0</v>
      </c>
      <c r="E318" s="368">
        <f t="shared" si="20"/>
        <v>0</v>
      </c>
      <c r="F318" s="368">
        <f t="shared" si="21"/>
        <v>0</v>
      </c>
      <c r="G318" s="368">
        <f t="shared" si="22"/>
        <v>0</v>
      </c>
      <c r="H318" s="368">
        <f t="shared" si="23"/>
        <v>0</v>
      </c>
      <c r="I318" s="368">
        <f t="shared" si="24"/>
        <v>0</v>
      </c>
      <c r="J318" s="368">
        <f t="shared" si="25"/>
        <v>0</v>
      </c>
      <c r="K318" s="368">
        <f t="shared" si="26"/>
        <v>0</v>
      </c>
      <c r="L318" s="368">
        <f t="shared" si="27"/>
        <v>0</v>
      </c>
      <c r="M318" s="369">
        <f t="shared" si="28"/>
        <v>0</v>
      </c>
      <c r="N318" s="370">
        <f t="shared" si="29"/>
        <v>0</v>
      </c>
      <c r="O318" s="468"/>
      <c r="P318" s="372">
        <f t="shared" si="30"/>
        <v>0</v>
      </c>
      <c r="Q318" s="373" t="str">
        <f t="shared" si="31"/>
        <v/>
      </c>
      <c r="R318" s="414">
        <v>0</v>
      </c>
      <c r="S318" s="414">
        <v>0</v>
      </c>
      <c r="T318" s="414">
        <v>0</v>
      </c>
      <c r="U318" s="414">
        <v>0</v>
      </c>
      <c r="V318" s="414">
        <v>0</v>
      </c>
      <c r="W318" s="414">
        <v>0</v>
      </c>
      <c r="X318" s="414">
        <v>0</v>
      </c>
      <c r="Y318" s="414">
        <v>0</v>
      </c>
      <c r="Z318" s="113">
        <v>0</v>
      </c>
      <c r="AA318" s="471">
        <v>0</v>
      </c>
      <c r="AB318" s="114"/>
      <c r="AC318" s="469">
        <v>0</v>
      </c>
      <c r="AD318" s="124">
        <v>0</v>
      </c>
      <c r="AE318" s="414">
        <v>0</v>
      </c>
      <c r="AF318" s="470"/>
      <c r="AG318" s="414"/>
      <c r="AH318" s="124">
        <v>0</v>
      </c>
      <c r="AI318" s="124">
        <v>0</v>
      </c>
    </row>
    <row r="319" spans="1:35" ht="24" customHeight="1" x14ac:dyDescent="0.3">
      <c r="A319" s="379" t="s">
        <v>1590</v>
      </c>
      <c r="B319" s="365" t="s">
        <v>1591</v>
      </c>
      <c r="C319" s="456" t="s">
        <v>43</v>
      </c>
      <c r="D319" s="367">
        <f t="shared" si="19"/>
        <v>0</v>
      </c>
      <c r="E319" s="368">
        <f t="shared" si="20"/>
        <v>0</v>
      </c>
      <c r="F319" s="368">
        <f t="shared" si="21"/>
        <v>0</v>
      </c>
      <c r="G319" s="368">
        <f t="shared" si="22"/>
        <v>0</v>
      </c>
      <c r="H319" s="368">
        <f t="shared" si="23"/>
        <v>0</v>
      </c>
      <c r="I319" s="368">
        <f t="shared" si="24"/>
        <v>0</v>
      </c>
      <c r="J319" s="368">
        <f t="shared" si="25"/>
        <v>0</v>
      </c>
      <c r="K319" s="368">
        <f t="shared" si="26"/>
        <v>0</v>
      </c>
      <c r="L319" s="368">
        <f t="shared" si="27"/>
        <v>0</v>
      </c>
      <c r="M319" s="369">
        <f t="shared" si="28"/>
        <v>0</v>
      </c>
      <c r="N319" s="370">
        <f t="shared" si="29"/>
        <v>0</v>
      </c>
      <c r="O319" s="468"/>
      <c r="P319" s="372">
        <f t="shared" si="30"/>
        <v>0</v>
      </c>
      <c r="Q319" s="373" t="str">
        <f t="shared" si="31"/>
        <v/>
      </c>
      <c r="R319" s="390">
        <v>0</v>
      </c>
      <c r="S319" s="414">
        <v>0</v>
      </c>
      <c r="T319" s="414">
        <v>0</v>
      </c>
      <c r="U319" s="414">
        <v>0</v>
      </c>
      <c r="V319" s="414">
        <v>0</v>
      </c>
      <c r="W319" s="414">
        <v>0</v>
      </c>
      <c r="X319" s="414">
        <v>0</v>
      </c>
      <c r="Y319" s="414">
        <v>0</v>
      </c>
      <c r="Z319" s="113">
        <v>0</v>
      </c>
      <c r="AA319" s="114">
        <v>0</v>
      </c>
      <c r="AB319" s="114"/>
      <c r="AC319" s="469">
        <v>0</v>
      </c>
      <c r="AD319" s="124">
        <v>0</v>
      </c>
      <c r="AE319" s="414">
        <v>0</v>
      </c>
      <c r="AF319" s="470"/>
      <c r="AG319" s="414"/>
      <c r="AH319" s="124">
        <v>0</v>
      </c>
      <c r="AI319" s="124">
        <v>0</v>
      </c>
    </row>
    <row r="320" spans="1:35" ht="24" customHeight="1" x14ac:dyDescent="0.3">
      <c r="A320" s="379" t="s">
        <v>1597</v>
      </c>
      <c r="B320" s="365" t="s">
        <v>1598</v>
      </c>
      <c r="C320" s="456" t="s">
        <v>269</v>
      </c>
      <c r="D320" s="367">
        <f t="shared" si="19"/>
        <v>0</v>
      </c>
      <c r="E320" s="368">
        <f t="shared" si="20"/>
        <v>0</v>
      </c>
      <c r="F320" s="368">
        <f t="shared" si="21"/>
        <v>0</v>
      </c>
      <c r="G320" s="368">
        <f t="shared" si="22"/>
        <v>0</v>
      </c>
      <c r="H320" s="368">
        <f t="shared" si="23"/>
        <v>0</v>
      </c>
      <c r="I320" s="368">
        <f t="shared" si="24"/>
        <v>0</v>
      </c>
      <c r="J320" s="368">
        <f t="shared" si="25"/>
        <v>0</v>
      </c>
      <c r="K320" s="368">
        <f t="shared" si="26"/>
        <v>0</v>
      </c>
      <c r="L320" s="368">
        <f t="shared" si="27"/>
        <v>0</v>
      </c>
      <c r="M320" s="369">
        <f t="shared" si="28"/>
        <v>0</v>
      </c>
      <c r="N320" s="370">
        <f t="shared" si="29"/>
        <v>0</v>
      </c>
      <c r="O320" s="468"/>
      <c r="P320" s="372">
        <f t="shared" si="30"/>
        <v>0</v>
      </c>
      <c r="Q320" s="373" t="str">
        <f t="shared" si="31"/>
        <v/>
      </c>
      <c r="R320" s="414">
        <v>0</v>
      </c>
      <c r="S320" s="414">
        <v>0</v>
      </c>
      <c r="T320" s="414">
        <v>0</v>
      </c>
      <c r="U320" s="414">
        <v>0</v>
      </c>
      <c r="V320" s="414">
        <v>0</v>
      </c>
      <c r="W320" s="414">
        <v>0</v>
      </c>
      <c r="X320" s="414">
        <v>0</v>
      </c>
      <c r="Y320" s="414">
        <v>0</v>
      </c>
      <c r="Z320" s="385">
        <v>0</v>
      </c>
      <c r="AA320" s="114">
        <v>0</v>
      </c>
      <c r="AB320" s="114"/>
      <c r="AC320" s="469">
        <v>0</v>
      </c>
      <c r="AD320" s="124">
        <v>0</v>
      </c>
      <c r="AE320" s="414">
        <v>0</v>
      </c>
      <c r="AF320" s="470"/>
      <c r="AG320" s="414"/>
      <c r="AH320" s="124">
        <v>0</v>
      </c>
      <c r="AI320" s="124">
        <v>0</v>
      </c>
    </row>
    <row r="321" spans="1:35" ht="24" customHeight="1" x14ac:dyDescent="0.3">
      <c r="A321" s="379" t="s">
        <v>3484</v>
      </c>
      <c r="B321" s="365" t="s">
        <v>3485</v>
      </c>
      <c r="C321" s="456" t="s">
        <v>1937</v>
      </c>
      <c r="D321" s="367">
        <f t="shared" si="19"/>
        <v>18</v>
      </c>
      <c r="E321" s="368">
        <f t="shared" si="20"/>
        <v>0</v>
      </c>
      <c r="F321" s="368">
        <f t="shared" si="21"/>
        <v>0</v>
      </c>
      <c r="G321" s="368">
        <f t="shared" si="22"/>
        <v>0</v>
      </c>
      <c r="H321" s="368">
        <f t="shared" si="23"/>
        <v>0</v>
      </c>
      <c r="I321" s="368">
        <f t="shared" si="24"/>
        <v>0</v>
      </c>
      <c r="J321" s="368">
        <f t="shared" si="25"/>
        <v>0</v>
      </c>
      <c r="K321" s="368">
        <f t="shared" si="26"/>
        <v>0</v>
      </c>
      <c r="L321" s="368">
        <f t="shared" si="27"/>
        <v>0</v>
      </c>
      <c r="M321" s="369">
        <f t="shared" si="28"/>
        <v>0</v>
      </c>
      <c r="N321" s="370">
        <f t="shared" si="29"/>
        <v>18</v>
      </c>
      <c r="O321" s="468"/>
      <c r="P321" s="372">
        <f t="shared" si="30"/>
        <v>18</v>
      </c>
      <c r="Q321" s="373">
        <f t="shared" si="31"/>
        <v>158</v>
      </c>
      <c r="R321" s="414">
        <v>0</v>
      </c>
      <c r="S321" s="414">
        <v>0</v>
      </c>
      <c r="T321" s="414">
        <v>0</v>
      </c>
      <c r="U321" s="414">
        <v>0</v>
      </c>
      <c r="V321" s="414">
        <v>0</v>
      </c>
      <c r="W321" s="414">
        <v>0</v>
      </c>
      <c r="X321" s="414">
        <v>0</v>
      </c>
      <c r="Y321" s="414">
        <v>0</v>
      </c>
      <c r="Z321" s="113">
        <v>0</v>
      </c>
      <c r="AA321" s="114">
        <v>18</v>
      </c>
      <c r="AB321" s="114"/>
      <c r="AC321" s="469">
        <v>0</v>
      </c>
      <c r="AD321" s="124">
        <v>0</v>
      </c>
      <c r="AE321" s="414">
        <v>0</v>
      </c>
      <c r="AF321" s="470"/>
      <c r="AG321" s="414"/>
      <c r="AH321" s="124">
        <v>0</v>
      </c>
      <c r="AI321" s="124">
        <v>0</v>
      </c>
    </row>
    <row r="322" spans="1:35" ht="24" customHeight="1" x14ac:dyDescent="0.3">
      <c r="A322" s="379" t="s">
        <v>1523</v>
      </c>
      <c r="B322" s="365" t="s">
        <v>1524</v>
      </c>
      <c r="C322" s="456" t="s">
        <v>338</v>
      </c>
      <c r="D322" s="367">
        <f t="shared" si="19"/>
        <v>80</v>
      </c>
      <c r="E322" s="368">
        <f t="shared" si="20"/>
        <v>0</v>
      </c>
      <c r="F322" s="368">
        <f t="shared" si="21"/>
        <v>0</v>
      </c>
      <c r="G322" s="368">
        <f t="shared" si="22"/>
        <v>0</v>
      </c>
      <c r="H322" s="368">
        <f t="shared" si="23"/>
        <v>0</v>
      </c>
      <c r="I322" s="368">
        <f t="shared" si="24"/>
        <v>0</v>
      </c>
      <c r="J322" s="368">
        <f t="shared" si="25"/>
        <v>0</v>
      </c>
      <c r="K322" s="368">
        <f t="shared" si="26"/>
        <v>0</v>
      </c>
      <c r="L322" s="368">
        <f t="shared" si="27"/>
        <v>0</v>
      </c>
      <c r="M322" s="369">
        <f t="shared" si="28"/>
        <v>0</v>
      </c>
      <c r="N322" s="370">
        <f t="shared" si="29"/>
        <v>80</v>
      </c>
      <c r="O322" s="468"/>
      <c r="P322" s="372">
        <f t="shared" si="30"/>
        <v>80</v>
      </c>
      <c r="Q322" s="373">
        <f t="shared" si="31"/>
        <v>76</v>
      </c>
      <c r="R322" s="414">
        <v>0</v>
      </c>
      <c r="S322" s="414">
        <v>0</v>
      </c>
      <c r="T322" s="414">
        <v>0</v>
      </c>
      <c r="U322" s="414">
        <v>0</v>
      </c>
      <c r="V322" s="414">
        <v>0</v>
      </c>
      <c r="W322" s="414">
        <v>0</v>
      </c>
      <c r="X322" s="414">
        <v>0</v>
      </c>
      <c r="Y322" s="414">
        <v>0</v>
      </c>
      <c r="Z322" s="113">
        <v>0</v>
      </c>
      <c r="AA322" s="114">
        <v>0</v>
      </c>
      <c r="AB322" s="114"/>
      <c r="AC322" s="472">
        <v>0</v>
      </c>
      <c r="AD322" s="124">
        <v>0</v>
      </c>
      <c r="AE322" s="414">
        <v>0</v>
      </c>
      <c r="AF322" s="470"/>
      <c r="AG322" s="414"/>
      <c r="AH322" s="124">
        <v>0</v>
      </c>
      <c r="AI322" s="124">
        <v>80</v>
      </c>
    </row>
    <row r="323" spans="1:35" ht="24" customHeight="1" x14ac:dyDescent="0.3">
      <c r="A323" s="379" t="s">
        <v>3490</v>
      </c>
      <c r="B323" s="365" t="s">
        <v>3491</v>
      </c>
      <c r="C323" s="456" t="s">
        <v>266</v>
      </c>
      <c r="D323" s="367">
        <f t="shared" si="19"/>
        <v>80</v>
      </c>
      <c r="E323" s="368">
        <f t="shared" si="20"/>
        <v>0</v>
      </c>
      <c r="F323" s="368">
        <f t="shared" si="21"/>
        <v>0</v>
      </c>
      <c r="G323" s="368">
        <f t="shared" si="22"/>
        <v>0</v>
      </c>
      <c r="H323" s="368">
        <f t="shared" si="23"/>
        <v>0</v>
      </c>
      <c r="I323" s="368">
        <f t="shared" si="24"/>
        <v>0</v>
      </c>
      <c r="J323" s="368">
        <f t="shared" si="25"/>
        <v>0</v>
      </c>
      <c r="K323" s="368">
        <f t="shared" si="26"/>
        <v>0</v>
      </c>
      <c r="L323" s="368">
        <f t="shared" si="27"/>
        <v>0</v>
      </c>
      <c r="M323" s="369">
        <f t="shared" si="28"/>
        <v>0</v>
      </c>
      <c r="N323" s="370">
        <f t="shared" si="29"/>
        <v>80</v>
      </c>
      <c r="O323" s="468"/>
      <c r="P323" s="372">
        <f t="shared" si="30"/>
        <v>80</v>
      </c>
      <c r="Q323" s="373">
        <f t="shared" si="31"/>
        <v>76</v>
      </c>
      <c r="R323" s="414">
        <v>0</v>
      </c>
      <c r="S323" s="414">
        <v>0</v>
      </c>
      <c r="T323" s="414">
        <v>0</v>
      </c>
      <c r="U323" s="414">
        <v>0</v>
      </c>
      <c r="V323" s="414">
        <v>0</v>
      </c>
      <c r="W323" s="414">
        <v>0</v>
      </c>
      <c r="X323" s="414">
        <v>0</v>
      </c>
      <c r="Y323" s="414">
        <v>0</v>
      </c>
      <c r="Z323" s="113">
        <v>0</v>
      </c>
      <c r="AA323" s="114">
        <v>80</v>
      </c>
      <c r="AB323" s="114"/>
      <c r="AC323" s="472">
        <v>0</v>
      </c>
      <c r="AD323" s="124">
        <v>0</v>
      </c>
      <c r="AE323" s="414">
        <v>0</v>
      </c>
      <c r="AF323" s="470"/>
      <c r="AG323" s="414"/>
      <c r="AH323" s="124">
        <v>0</v>
      </c>
      <c r="AI323" s="124">
        <v>0</v>
      </c>
    </row>
    <row r="324" spans="1:35" ht="24" customHeight="1" x14ac:dyDescent="0.3">
      <c r="A324" s="379" t="s">
        <v>3494</v>
      </c>
      <c r="B324" s="365" t="s">
        <v>3495</v>
      </c>
      <c r="C324" s="456" t="s">
        <v>133</v>
      </c>
      <c r="D324" s="367">
        <f t="shared" si="19"/>
        <v>0</v>
      </c>
      <c r="E324" s="368">
        <f t="shared" si="20"/>
        <v>0</v>
      </c>
      <c r="F324" s="368">
        <f t="shared" si="21"/>
        <v>0</v>
      </c>
      <c r="G324" s="368">
        <f t="shared" si="22"/>
        <v>0</v>
      </c>
      <c r="H324" s="368">
        <f t="shared" si="23"/>
        <v>0</v>
      </c>
      <c r="I324" s="368">
        <f t="shared" si="24"/>
        <v>0</v>
      </c>
      <c r="J324" s="368">
        <f t="shared" si="25"/>
        <v>0</v>
      </c>
      <c r="K324" s="368">
        <f t="shared" si="26"/>
        <v>0</v>
      </c>
      <c r="L324" s="368">
        <f t="shared" si="27"/>
        <v>0</v>
      </c>
      <c r="M324" s="369">
        <f t="shared" si="28"/>
        <v>0</v>
      </c>
      <c r="N324" s="370">
        <f t="shared" si="29"/>
        <v>0</v>
      </c>
      <c r="O324" s="468"/>
      <c r="P324" s="372">
        <f t="shared" si="30"/>
        <v>0</v>
      </c>
      <c r="Q324" s="373" t="str">
        <f t="shared" si="31"/>
        <v/>
      </c>
      <c r="R324" s="414">
        <v>0</v>
      </c>
      <c r="S324" s="414">
        <v>0</v>
      </c>
      <c r="T324" s="414">
        <v>0</v>
      </c>
      <c r="U324" s="414">
        <v>0</v>
      </c>
      <c r="V324" s="414">
        <v>0</v>
      </c>
      <c r="W324" s="414">
        <v>0</v>
      </c>
      <c r="X324" s="414">
        <v>0</v>
      </c>
      <c r="Y324" s="414">
        <v>0</v>
      </c>
      <c r="Z324" s="113">
        <v>0</v>
      </c>
      <c r="AA324" s="114">
        <v>0</v>
      </c>
      <c r="AB324" s="114"/>
      <c r="AC324" s="469">
        <v>0</v>
      </c>
      <c r="AD324" s="124">
        <v>0</v>
      </c>
      <c r="AE324" s="414">
        <v>0</v>
      </c>
      <c r="AF324" s="470"/>
      <c r="AG324" s="390"/>
      <c r="AH324" s="124">
        <v>0</v>
      </c>
      <c r="AI324" s="124">
        <v>0</v>
      </c>
    </row>
    <row r="325" spans="1:35" ht="24" customHeight="1" x14ac:dyDescent="0.3">
      <c r="A325" s="364" t="s">
        <v>3496</v>
      </c>
      <c r="B325" s="365" t="s">
        <v>3497</v>
      </c>
      <c r="C325" s="456" t="s">
        <v>518</v>
      </c>
      <c r="D325" s="367">
        <f t="shared" si="19"/>
        <v>0</v>
      </c>
      <c r="E325" s="368">
        <f t="shared" si="20"/>
        <v>0</v>
      </c>
      <c r="F325" s="368">
        <f t="shared" si="21"/>
        <v>0</v>
      </c>
      <c r="G325" s="368">
        <f t="shared" si="22"/>
        <v>0</v>
      </c>
      <c r="H325" s="368">
        <f t="shared" si="23"/>
        <v>0</v>
      </c>
      <c r="I325" s="368">
        <f t="shared" si="24"/>
        <v>0</v>
      </c>
      <c r="J325" s="368">
        <f t="shared" si="25"/>
        <v>0</v>
      </c>
      <c r="K325" s="368">
        <f t="shared" si="26"/>
        <v>0</v>
      </c>
      <c r="L325" s="368">
        <f t="shared" si="27"/>
        <v>0</v>
      </c>
      <c r="M325" s="369">
        <f t="shared" si="28"/>
        <v>0</v>
      </c>
      <c r="N325" s="370">
        <f t="shared" si="29"/>
        <v>0</v>
      </c>
      <c r="O325" s="468"/>
      <c r="P325" s="372">
        <f t="shared" si="30"/>
        <v>0</v>
      </c>
      <c r="Q325" s="373" t="str">
        <f t="shared" si="31"/>
        <v/>
      </c>
      <c r="R325" s="390">
        <v>0</v>
      </c>
      <c r="S325" s="414">
        <v>0</v>
      </c>
      <c r="T325" s="414">
        <v>0</v>
      </c>
      <c r="U325" s="414">
        <v>0</v>
      </c>
      <c r="V325" s="414">
        <v>0</v>
      </c>
      <c r="W325" s="414">
        <v>0</v>
      </c>
      <c r="X325" s="414">
        <v>0</v>
      </c>
      <c r="Y325" s="414">
        <v>0</v>
      </c>
      <c r="Z325" s="113">
        <v>0</v>
      </c>
      <c r="AA325" s="114">
        <v>0</v>
      </c>
      <c r="AB325" s="471"/>
      <c r="AC325" s="469">
        <v>0</v>
      </c>
      <c r="AD325" s="124">
        <v>0</v>
      </c>
      <c r="AE325" s="414">
        <v>0</v>
      </c>
      <c r="AF325" s="470"/>
      <c r="AG325" s="414"/>
      <c r="AH325" s="124">
        <v>0</v>
      </c>
      <c r="AI325" s="124">
        <v>0</v>
      </c>
    </row>
    <row r="326" spans="1:35" ht="24" customHeight="1" x14ac:dyDescent="0.3">
      <c r="A326" s="364" t="s">
        <v>3500</v>
      </c>
      <c r="B326" s="365" t="s">
        <v>3501</v>
      </c>
      <c r="C326" s="456" t="s">
        <v>131</v>
      </c>
      <c r="D326" s="367">
        <f t="shared" si="19"/>
        <v>0</v>
      </c>
      <c r="E326" s="368">
        <f t="shared" si="20"/>
        <v>0</v>
      </c>
      <c r="F326" s="368">
        <f t="shared" si="21"/>
        <v>0</v>
      </c>
      <c r="G326" s="368">
        <f t="shared" si="22"/>
        <v>0</v>
      </c>
      <c r="H326" s="368">
        <f t="shared" si="23"/>
        <v>0</v>
      </c>
      <c r="I326" s="368">
        <f t="shared" si="24"/>
        <v>0</v>
      </c>
      <c r="J326" s="368">
        <f t="shared" si="25"/>
        <v>0</v>
      </c>
      <c r="K326" s="368">
        <f t="shared" si="26"/>
        <v>0</v>
      </c>
      <c r="L326" s="368">
        <f t="shared" si="27"/>
        <v>0</v>
      </c>
      <c r="M326" s="369">
        <f t="shared" si="28"/>
        <v>0</v>
      </c>
      <c r="N326" s="370">
        <f t="shared" si="29"/>
        <v>0</v>
      </c>
      <c r="O326" s="468"/>
      <c r="P326" s="372">
        <f t="shared" si="30"/>
        <v>0</v>
      </c>
      <c r="Q326" s="373" t="str">
        <f t="shared" si="31"/>
        <v/>
      </c>
      <c r="R326" s="414">
        <v>0</v>
      </c>
      <c r="S326" s="414">
        <v>0</v>
      </c>
      <c r="T326" s="414">
        <v>0</v>
      </c>
      <c r="U326" s="414">
        <v>0</v>
      </c>
      <c r="V326" s="414">
        <v>0</v>
      </c>
      <c r="W326" s="414">
        <v>0</v>
      </c>
      <c r="X326" s="414">
        <v>0</v>
      </c>
      <c r="Y326" s="414">
        <v>0</v>
      </c>
      <c r="Z326" s="113">
        <v>0</v>
      </c>
      <c r="AA326" s="114">
        <v>0</v>
      </c>
      <c r="AB326" s="114"/>
      <c r="AC326" s="469">
        <v>0</v>
      </c>
      <c r="AD326" s="124">
        <v>0</v>
      </c>
      <c r="AE326" s="390">
        <v>0</v>
      </c>
      <c r="AF326" s="470"/>
      <c r="AG326" s="414"/>
      <c r="AH326" s="124">
        <v>0</v>
      </c>
      <c r="AI326" s="124">
        <v>0</v>
      </c>
    </row>
    <row r="327" spans="1:35" ht="24" customHeight="1" x14ac:dyDescent="0.3">
      <c r="A327" s="364" t="s">
        <v>3502</v>
      </c>
      <c r="B327" s="365" t="s">
        <v>3503</v>
      </c>
      <c r="C327" s="456" t="s">
        <v>907</v>
      </c>
      <c r="D327" s="367">
        <f t="shared" si="19"/>
        <v>40</v>
      </c>
      <c r="E327" s="368">
        <f t="shared" si="20"/>
        <v>0</v>
      </c>
      <c r="F327" s="368">
        <f t="shared" si="21"/>
        <v>0</v>
      </c>
      <c r="G327" s="368">
        <f t="shared" si="22"/>
        <v>0</v>
      </c>
      <c r="H327" s="368">
        <f t="shared" si="23"/>
        <v>0</v>
      </c>
      <c r="I327" s="368">
        <f t="shared" si="24"/>
        <v>0</v>
      </c>
      <c r="J327" s="368">
        <f t="shared" si="25"/>
        <v>0</v>
      </c>
      <c r="K327" s="368">
        <f t="shared" si="26"/>
        <v>0</v>
      </c>
      <c r="L327" s="368">
        <f t="shared" si="27"/>
        <v>0</v>
      </c>
      <c r="M327" s="369">
        <f t="shared" si="28"/>
        <v>0</v>
      </c>
      <c r="N327" s="370">
        <f t="shared" si="29"/>
        <v>40</v>
      </c>
      <c r="O327" s="468"/>
      <c r="P327" s="372">
        <f t="shared" si="30"/>
        <v>40</v>
      </c>
      <c r="Q327" s="373">
        <f t="shared" si="31"/>
        <v>115</v>
      </c>
      <c r="R327" s="414">
        <v>0</v>
      </c>
      <c r="S327" s="414">
        <v>0</v>
      </c>
      <c r="T327" s="414">
        <v>0</v>
      </c>
      <c r="U327" s="414">
        <v>0</v>
      </c>
      <c r="V327" s="414">
        <v>0</v>
      </c>
      <c r="W327" s="414">
        <v>0</v>
      </c>
      <c r="X327" s="414">
        <v>0</v>
      </c>
      <c r="Y327" s="414">
        <v>0</v>
      </c>
      <c r="Z327" s="113">
        <v>0</v>
      </c>
      <c r="AA327" s="114">
        <v>40</v>
      </c>
      <c r="AB327" s="114"/>
      <c r="AC327" s="469">
        <v>0</v>
      </c>
      <c r="AD327" s="124">
        <v>0</v>
      </c>
      <c r="AE327" s="390">
        <v>0</v>
      </c>
      <c r="AF327" s="470"/>
      <c r="AG327" s="414"/>
      <c r="AH327" s="389">
        <v>0</v>
      </c>
      <c r="AI327" s="389">
        <v>0</v>
      </c>
    </row>
    <row r="328" spans="1:35" ht="24" customHeight="1" x14ac:dyDescent="0.3">
      <c r="A328" s="379" t="s">
        <v>3506</v>
      </c>
      <c r="B328" s="365" t="s">
        <v>3507</v>
      </c>
      <c r="C328" s="456" t="s">
        <v>2298</v>
      </c>
      <c r="D328" s="367">
        <f t="shared" si="19"/>
        <v>125</v>
      </c>
      <c r="E328" s="368">
        <f t="shared" si="20"/>
        <v>0</v>
      </c>
      <c r="F328" s="368">
        <f t="shared" si="21"/>
        <v>0</v>
      </c>
      <c r="G328" s="368">
        <f t="shared" si="22"/>
        <v>0</v>
      </c>
      <c r="H328" s="368">
        <f t="shared" si="23"/>
        <v>0</v>
      </c>
      <c r="I328" s="368">
        <f t="shared" si="24"/>
        <v>0</v>
      </c>
      <c r="J328" s="368">
        <f t="shared" si="25"/>
        <v>0</v>
      </c>
      <c r="K328" s="368">
        <f t="shared" si="26"/>
        <v>0</v>
      </c>
      <c r="L328" s="368">
        <f t="shared" si="27"/>
        <v>0</v>
      </c>
      <c r="M328" s="369">
        <f t="shared" si="28"/>
        <v>0</v>
      </c>
      <c r="N328" s="370">
        <f t="shared" si="29"/>
        <v>125</v>
      </c>
      <c r="O328" s="468"/>
      <c r="P328" s="372">
        <f t="shared" si="30"/>
        <v>125</v>
      </c>
      <c r="Q328" s="373">
        <f t="shared" si="31"/>
        <v>53</v>
      </c>
      <c r="R328" s="414">
        <v>0</v>
      </c>
      <c r="S328" s="414">
        <v>0</v>
      </c>
      <c r="T328" s="414">
        <v>0</v>
      </c>
      <c r="U328" s="414">
        <v>0</v>
      </c>
      <c r="V328" s="414">
        <v>0</v>
      </c>
      <c r="W328" s="414">
        <v>0</v>
      </c>
      <c r="X328" s="414">
        <v>0</v>
      </c>
      <c r="Y328" s="414">
        <v>0</v>
      </c>
      <c r="Z328" s="385">
        <v>0</v>
      </c>
      <c r="AA328" s="114">
        <v>125</v>
      </c>
      <c r="AB328" s="114"/>
      <c r="AC328" s="472">
        <v>0</v>
      </c>
      <c r="AD328" s="389">
        <v>0</v>
      </c>
      <c r="AE328" s="414">
        <v>0</v>
      </c>
      <c r="AF328" s="470"/>
      <c r="AG328" s="414"/>
      <c r="AH328" s="124">
        <v>0</v>
      </c>
      <c r="AI328" s="124">
        <v>0</v>
      </c>
    </row>
    <row r="329" spans="1:35" ht="24" customHeight="1" x14ac:dyDescent="0.3">
      <c r="A329" s="379" t="s">
        <v>3510</v>
      </c>
      <c r="B329" s="365" t="s">
        <v>3511</v>
      </c>
      <c r="C329" s="456" t="s">
        <v>1937</v>
      </c>
      <c r="D329" s="367">
        <f t="shared" si="19"/>
        <v>0</v>
      </c>
      <c r="E329" s="368">
        <f t="shared" si="20"/>
        <v>0</v>
      </c>
      <c r="F329" s="368">
        <f t="shared" si="21"/>
        <v>0</v>
      </c>
      <c r="G329" s="368">
        <f t="shared" si="22"/>
        <v>0</v>
      </c>
      <c r="H329" s="368">
        <f t="shared" si="23"/>
        <v>0</v>
      </c>
      <c r="I329" s="368">
        <f t="shared" si="24"/>
        <v>0</v>
      </c>
      <c r="J329" s="368">
        <f t="shared" si="25"/>
        <v>0</v>
      </c>
      <c r="K329" s="368">
        <f t="shared" si="26"/>
        <v>0</v>
      </c>
      <c r="L329" s="368">
        <f t="shared" si="27"/>
        <v>0</v>
      </c>
      <c r="M329" s="369">
        <f t="shared" si="28"/>
        <v>0</v>
      </c>
      <c r="N329" s="370">
        <f t="shared" si="29"/>
        <v>0</v>
      </c>
      <c r="O329" s="468"/>
      <c r="P329" s="372">
        <f t="shared" si="30"/>
        <v>0</v>
      </c>
      <c r="Q329" s="373" t="str">
        <f t="shared" si="31"/>
        <v/>
      </c>
      <c r="R329" s="414">
        <v>0</v>
      </c>
      <c r="S329" s="414">
        <v>0</v>
      </c>
      <c r="T329" s="414">
        <v>0</v>
      </c>
      <c r="U329" s="414">
        <v>0</v>
      </c>
      <c r="V329" s="414">
        <v>0</v>
      </c>
      <c r="W329" s="414">
        <v>0</v>
      </c>
      <c r="X329" s="414">
        <v>0</v>
      </c>
      <c r="Y329" s="414">
        <v>0</v>
      </c>
      <c r="Z329" s="113">
        <v>0</v>
      </c>
      <c r="AA329" s="114">
        <v>0</v>
      </c>
      <c r="AB329" s="471"/>
      <c r="AC329" s="469">
        <v>0</v>
      </c>
      <c r="AD329" s="124">
        <v>0</v>
      </c>
      <c r="AE329" s="414">
        <v>0</v>
      </c>
      <c r="AF329" s="473"/>
      <c r="AG329" s="414"/>
      <c r="AH329" s="124">
        <v>0</v>
      </c>
      <c r="AI329" s="124">
        <v>0</v>
      </c>
    </row>
    <row r="330" spans="1:35" ht="24" customHeight="1" x14ac:dyDescent="0.3">
      <c r="A330" s="379" t="s">
        <v>3514</v>
      </c>
      <c r="B330" s="365" t="s">
        <v>3515</v>
      </c>
      <c r="C330" s="456" t="s">
        <v>2250</v>
      </c>
      <c r="D330" s="367">
        <f t="shared" si="19"/>
        <v>0</v>
      </c>
      <c r="E330" s="368">
        <f t="shared" si="20"/>
        <v>0</v>
      </c>
      <c r="F330" s="368">
        <f t="shared" si="21"/>
        <v>0</v>
      </c>
      <c r="G330" s="368">
        <f t="shared" si="22"/>
        <v>0</v>
      </c>
      <c r="H330" s="368">
        <f t="shared" si="23"/>
        <v>0</v>
      </c>
      <c r="I330" s="368">
        <f t="shared" si="24"/>
        <v>0</v>
      </c>
      <c r="J330" s="368">
        <f t="shared" si="25"/>
        <v>0</v>
      </c>
      <c r="K330" s="368">
        <f t="shared" si="26"/>
        <v>0</v>
      </c>
      <c r="L330" s="368">
        <f t="shared" si="27"/>
        <v>0</v>
      </c>
      <c r="M330" s="369">
        <f t="shared" si="28"/>
        <v>0</v>
      </c>
      <c r="N330" s="370">
        <f t="shared" si="29"/>
        <v>0</v>
      </c>
      <c r="O330" s="468"/>
      <c r="P330" s="372">
        <f t="shared" si="30"/>
        <v>0</v>
      </c>
      <c r="Q330" s="373" t="str">
        <f t="shared" si="31"/>
        <v/>
      </c>
      <c r="R330" s="414">
        <v>0</v>
      </c>
      <c r="S330" s="414">
        <v>0</v>
      </c>
      <c r="T330" s="414">
        <v>0</v>
      </c>
      <c r="U330" s="414">
        <v>0</v>
      </c>
      <c r="V330" s="414">
        <v>0</v>
      </c>
      <c r="W330" s="414">
        <v>0</v>
      </c>
      <c r="X330" s="414">
        <v>0</v>
      </c>
      <c r="Y330" s="414">
        <v>0</v>
      </c>
      <c r="Z330" s="113">
        <v>0</v>
      </c>
      <c r="AA330" s="114">
        <v>0</v>
      </c>
      <c r="AB330" s="114"/>
      <c r="AC330" s="469">
        <v>0</v>
      </c>
      <c r="AD330" s="124">
        <v>0</v>
      </c>
      <c r="AE330" s="414">
        <v>0</v>
      </c>
      <c r="AF330" s="473"/>
      <c r="AG330" s="414"/>
      <c r="AH330" s="124">
        <v>0</v>
      </c>
      <c r="AI330" s="124">
        <v>0</v>
      </c>
    </row>
    <row r="331" spans="1:35" ht="24" customHeight="1" x14ac:dyDescent="0.3">
      <c r="A331" s="379" t="s">
        <v>3516</v>
      </c>
      <c r="B331" s="365" t="s">
        <v>3517</v>
      </c>
      <c r="C331" s="456" t="s">
        <v>569</v>
      </c>
      <c r="D331" s="367">
        <f t="shared" si="19"/>
        <v>0</v>
      </c>
      <c r="E331" s="368">
        <f t="shared" si="20"/>
        <v>0</v>
      </c>
      <c r="F331" s="368">
        <f t="shared" si="21"/>
        <v>0</v>
      </c>
      <c r="G331" s="368">
        <f t="shared" si="22"/>
        <v>0</v>
      </c>
      <c r="H331" s="368">
        <f t="shared" si="23"/>
        <v>0</v>
      </c>
      <c r="I331" s="368">
        <f t="shared" si="24"/>
        <v>0</v>
      </c>
      <c r="J331" s="368">
        <f t="shared" si="25"/>
        <v>0</v>
      </c>
      <c r="K331" s="368">
        <f t="shared" si="26"/>
        <v>0</v>
      </c>
      <c r="L331" s="368">
        <f t="shared" si="27"/>
        <v>0</v>
      </c>
      <c r="M331" s="369">
        <f t="shared" si="28"/>
        <v>0</v>
      </c>
      <c r="N331" s="370">
        <f t="shared" si="29"/>
        <v>0</v>
      </c>
      <c r="O331" s="468"/>
      <c r="P331" s="372">
        <f t="shared" si="30"/>
        <v>0</v>
      </c>
      <c r="Q331" s="373" t="str">
        <f t="shared" si="31"/>
        <v/>
      </c>
      <c r="R331" s="390">
        <v>0</v>
      </c>
      <c r="S331" s="414">
        <v>0</v>
      </c>
      <c r="T331" s="414">
        <v>0</v>
      </c>
      <c r="U331" s="414">
        <v>0</v>
      </c>
      <c r="V331" s="414">
        <v>0</v>
      </c>
      <c r="W331" s="414">
        <v>0</v>
      </c>
      <c r="X331" s="414">
        <v>0</v>
      </c>
      <c r="Y331" s="414">
        <v>0</v>
      </c>
      <c r="Z331" s="113">
        <v>0</v>
      </c>
      <c r="AA331" s="114">
        <v>0</v>
      </c>
      <c r="AB331" s="114"/>
      <c r="AC331" s="469">
        <v>0</v>
      </c>
      <c r="AD331" s="124">
        <v>0</v>
      </c>
      <c r="AE331" s="414">
        <v>0</v>
      </c>
      <c r="AF331" s="470"/>
      <c r="AG331" s="390"/>
      <c r="AH331" s="124">
        <v>0</v>
      </c>
      <c r="AI331" s="124">
        <v>0</v>
      </c>
    </row>
    <row r="332" spans="1:35" ht="24" customHeight="1" x14ac:dyDescent="0.3">
      <c r="A332" s="379" t="s">
        <v>3518</v>
      </c>
      <c r="B332" s="365" t="s">
        <v>3519</v>
      </c>
      <c r="C332" s="456" t="s">
        <v>266</v>
      </c>
      <c r="D332" s="367">
        <f t="shared" si="19"/>
        <v>0</v>
      </c>
      <c r="E332" s="368">
        <f t="shared" si="20"/>
        <v>0</v>
      </c>
      <c r="F332" s="368">
        <f t="shared" si="21"/>
        <v>0</v>
      </c>
      <c r="G332" s="368">
        <f t="shared" si="22"/>
        <v>0</v>
      </c>
      <c r="H332" s="368">
        <f t="shared" si="23"/>
        <v>0</v>
      </c>
      <c r="I332" s="368">
        <f t="shared" si="24"/>
        <v>0</v>
      </c>
      <c r="J332" s="368">
        <f t="shared" si="25"/>
        <v>0</v>
      </c>
      <c r="K332" s="368">
        <f t="shared" si="26"/>
        <v>0</v>
      </c>
      <c r="L332" s="368">
        <f t="shared" si="27"/>
        <v>0</v>
      </c>
      <c r="M332" s="369">
        <f t="shared" si="28"/>
        <v>0</v>
      </c>
      <c r="N332" s="370">
        <f t="shared" si="29"/>
        <v>0</v>
      </c>
      <c r="O332" s="468"/>
      <c r="P332" s="372">
        <f t="shared" si="30"/>
        <v>0</v>
      </c>
      <c r="Q332" s="373" t="str">
        <f t="shared" si="31"/>
        <v/>
      </c>
      <c r="R332" s="414">
        <v>0</v>
      </c>
      <c r="S332" s="414">
        <v>0</v>
      </c>
      <c r="T332" s="414">
        <v>0</v>
      </c>
      <c r="U332" s="414">
        <v>0</v>
      </c>
      <c r="V332" s="414">
        <v>0</v>
      </c>
      <c r="W332" s="414">
        <v>0</v>
      </c>
      <c r="X332" s="414">
        <v>0</v>
      </c>
      <c r="Y332" s="414">
        <v>0</v>
      </c>
      <c r="Z332" s="113">
        <v>0</v>
      </c>
      <c r="AA332" s="471">
        <v>0</v>
      </c>
      <c r="AB332" s="114"/>
      <c r="AC332" s="469">
        <v>0</v>
      </c>
      <c r="AD332" s="124">
        <v>0</v>
      </c>
      <c r="AE332" s="414">
        <v>0</v>
      </c>
      <c r="AF332" s="470"/>
      <c r="AG332" s="414"/>
      <c r="AH332" s="124">
        <v>0</v>
      </c>
      <c r="AI332" s="124">
        <v>0</v>
      </c>
    </row>
    <row r="333" spans="1:35" ht="24" customHeight="1" x14ac:dyDescent="0.3">
      <c r="A333" s="364" t="s">
        <v>3527</v>
      </c>
      <c r="B333" s="365" t="s">
        <v>3528</v>
      </c>
      <c r="C333" s="456" t="s">
        <v>569</v>
      </c>
      <c r="D333" s="367">
        <f t="shared" si="19"/>
        <v>0</v>
      </c>
      <c r="E333" s="368">
        <f t="shared" si="20"/>
        <v>0</v>
      </c>
      <c r="F333" s="368">
        <f t="shared" si="21"/>
        <v>0</v>
      </c>
      <c r="G333" s="368">
        <f t="shared" si="22"/>
        <v>0</v>
      </c>
      <c r="H333" s="368">
        <f t="shared" si="23"/>
        <v>0</v>
      </c>
      <c r="I333" s="368">
        <f t="shared" si="24"/>
        <v>0</v>
      </c>
      <c r="J333" s="368">
        <f t="shared" si="25"/>
        <v>0</v>
      </c>
      <c r="K333" s="368">
        <f t="shared" si="26"/>
        <v>0</v>
      </c>
      <c r="L333" s="368">
        <f t="shared" si="27"/>
        <v>0</v>
      </c>
      <c r="M333" s="369">
        <f t="shared" si="28"/>
        <v>0</v>
      </c>
      <c r="N333" s="370">
        <f t="shared" si="29"/>
        <v>0</v>
      </c>
      <c r="O333" s="468"/>
      <c r="P333" s="372">
        <f t="shared" si="30"/>
        <v>0</v>
      </c>
      <c r="Q333" s="373" t="str">
        <f t="shared" si="31"/>
        <v/>
      </c>
      <c r="R333" s="414">
        <v>0</v>
      </c>
      <c r="S333" s="414">
        <v>0</v>
      </c>
      <c r="T333" s="414">
        <v>0</v>
      </c>
      <c r="U333" s="414">
        <v>0</v>
      </c>
      <c r="V333" s="414">
        <v>0</v>
      </c>
      <c r="W333" s="414">
        <v>0</v>
      </c>
      <c r="X333" s="414">
        <v>0</v>
      </c>
      <c r="Y333" s="414">
        <v>0</v>
      </c>
      <c r="Z333" s="385">
        <v>0</v>
      </c>
      <c r="AA333" s="471">
        <v>0</v>
      </c>
      <c r="AB333" s="114"/>
      <c r="AC333" s="469">
        <v>0</v>
      </c>
      <c r="AD333" s="124">
        <v>0</v>
      </c>
      <c r="AE333" s="414">
        <v>0</v>
      </c>
      <c r="AF333" s="470"/>
      <c r="AG333" s="414"/>
      <c r="AH333" s="389">
        <v>0</v>
      </c>
      <c r="AI333" s="389">
        <v>0</v>
      </c>
    </row>
    <row r="334" spans="1:35" ht="24" customHeight="1" x14ac:dyDescent="0.3">
      <c r="A334" s="364" t="s">
        <v>3533</v>
      </c>
      <c r="B334" s="365" t="s">
        <v>3534</v>
      </c>
      <c r="C334" s="456" t="s">
        <v>43</v>
      </c>
      <c r="D334" s="367">
        <f t="shared" si="19"/>
        <v>18</v>
      </c>
      <c r="E334" s="368">
        <f t="shared" si="20"/>
        <v>6</v>
      </c>
      <c r="F334" s="368">
        <f t="shared" si="21"/>
        <v>0</v>
      </c>
      <c r="G334" s="368">
        <f t="shared" si="22"/>
        <v>0</v>
      </c>
      <c r="H334" s="368">
        <f t="shared" si="23"/>
        <v>0</v>
      </c>
      <c r="I334" s="368">
        <f t="shared" si="24"/>
        <v>0</v>
      </c>
      <c r="J334" s="368">
        <f t="shared" si="25"/>
        <v>0</v>
      </c>
      <c r="K334" s="368">
        <f t="shared" si="26"/>
        <v>0</v>
      </c>
      <c r="L334" s="368">
        <f t="shared" si="27"/>
        <v>0</v>
      </c>
      <c r="M334" s="369">
        <f t="shared" si="28"/>
        <v>0</v>
      </c>
      <c r="N334" s="370">
        <f t="shared" si="29"/>
        <v>24</v>
      </c>
      <c r="O334" s="468"/>
      <c r="P334" s="372">
        <f t="shared" si="30"/>
        <v>24</v>
      </c>
      <c r="Q334" s="373">
        <f t="shared" si="31"/>
        <v>144</v>
      </c>
      <c r="R334" s="390">
        <v>0</v>
      </c>
      <c r="S334" s="414">
        <v>0</v>
      </c>
      <c r="T334" s="414">
        <v>0</v>
      </c>
      <c r="U334" s="414">
        <v>0</v>
      </c>
      <c r="V334" s="414">
        <v>0</v>
      </c>
      <c r="W334" s="414">
        <v>0</v>
      </c>
      <c r="X334" s="414">
        <v>0</v>
      </c>
      <c r="Y334" s="414">
        <v>0</v>
      </c>
      <c r="Z334" s="385">
        <v>18</v>
      </c>
      <c r="AA334" s="114">
        <v>0</v>
      </c>
      <c r="AB334" s="114"/>
      <c r="AC334" s="469">
        <v>0</v>
      </c>
      <c r="AD334" s="389">
        <v>0</v>
      </c>
      <c r="AE334" s="414">
        <v>0</v>
      </c>
      <c r="AF334" s="470"/>
      <c r="AG334" s="414">
        <v>6</v>
      </c>
      <c r="AH334" s="124">
        <v>0</v>
      </c>
      <c r="AI334" s="124">
        <v>0</v>
      </c>
    </row>
    <row r="335" spans="1:35" ht="24" customHeight="1" x14ac:dyDescent="0.3">
      <c r="A335" s="364" t="s">
        <v>3537</v>
      </c>
      <c r="B335" s="365" t="s">
        <v>3538</v>
      </c>
      <c r="C335" s="456" t="s">
        <v>2762</v>
      </c>
      <c r="D335" s="367">
        <f t="shared" si="19"/>
        <v>0</v>
      </c>
      <c r="E335" s="368">
        <f t="shared" si="20"/>
        <v>0</v>
      </c>
      <c r="F335" s="368">
        <f t="shared" si="21"/>
        <v>0</v>
      </c>
      <c r="G335" s="368">
        <f t="shared" si="22"/>
        <v>0</v>
      </c>
      <c r="H335" s="368">
        <f t="shared" si="23"/>
        <v>0</v>
      </c>
      <c r="I335" s="368">
        <f t="shared" si="24"/>
        <v>0</v>
      </c>
      <c r="J335" s="368">
        <f t="shared" si="25"/>
        <v>0</v>
      </c>
      <c r="K335" s="368">
        <f t="shared" si="26"/>
        <v>0</v>
      </c>
      <c r="L335" s="368">
        <f t="shared" si="27"/>
        <v>0</v>
      </c>
      <c r="M335" s="369">
        <f t="shared" si="28"/>
        <v>0</v>
      </c>
      <c r="N335" s="370">
        <f t="shared" si="29"/>
        <v>0</v>
      </c>
      <c r="O335" s="468"/>
      <c r="P335" s="372">
        <f t="shared" si="30"/>
        <v>0</v>
      </c>
      <c r="Q335" s="373" t="str">
        <f t="shared" si="31"/>
        <v/>
      </c>
      <c r="R335" s="414">
        <v>0</v>
      </c>
      <c r="S335" s="414">
        <v>0</v>
      </c>
      <c r="T335" s="414">
        <v>0</v>
      </c>
      <c r="U335" s="414">
        <v>0</v>
      </c>
      <c r="V335" s="414">
        <v>0</v>
      </c>
      <c r="W335" s="414">
        <v>0</v>
      </c>
      <c r="X335" s="414">
        <v>0</v>
      </c>
      <c r="Y335" s="414">
        <v>0</v>
      </c>
      <c r="Z335" s="113">
        <v>0</v>
      </c>
      <c r="AA335" s="114">
        <v>0</v>
      </c>
      <c r="AB335" s="114"/>
      <c r="AC335" s="469">
        <v>0</v>
      </c>
      <c r="AD335" s="124">
        <v>0</v>
      </c>
      <c r="AE335" s="414">
        <v>0</v>
      </c>
      <c r="AF335" s="473"/>
      <c r="AG335" s="390"/>
      <c r="AH335" s="124">
        <v>0</v>
      </c>
      <c r="AI335" s="124">
        <v>0</v>
      </c>
    </row>
    <row r="336" spans="1:35" ht="24" customHeight="1" x14ac:dyDescent="0.3">
      <c r="A336" s="379" t="s">
        <v>3542</v>
      </c>
      <c r="B336" s="365" t="s">
        <v>3543</v>
      </c>
      <c r="C336" s="456" t="s">
        <v>2882</v>
      </c>
      <c r="D336" s="367">
        <f t="shared" si="19"/>
        <v>0</v>
      </c>
      <c r="E336" s="368">
        <f t="shared" si="20"/>
        <v>0</v>
      </c>
      <c r="F336" s="368">
        <f t="shared" si="21"/>
        <v>0</v>
      </c>
      <c r="G336" s="368">
        <f t="shared" si="22"/>
        <v>0</v>
      </c>
      <c r="H336" s="368">
        <f t="shared" si="23"/>
        <v>0</v>
      </c>
      <c r="I336" s="368">
        <f t="shared" si="24"/>
        <v>0</v>
      </c>
      <c r="J336" s="368">
        <f t="shared" si="25"/>
        <v>0</v>
      </c>
      <c r="K336" s="368">
        <f t="shared" si="26"/>
        <v>0</v>
      </c>
      <c r="L336" s="368">
        <f t="shared" si="27"/>
        <v>0</v>
      </c>
      <c r="M336" s="369">
        <f t="shared" si="28"/>
        <v>0</v>
      </c>
      <c r="N336" s="370">
        <f t="shared" si="29"/>
        <v>0</v>
      </c>
      <c r="O336" s="468"/>
      <c r="P336" s="372">
        <f t="shared" si="30"/>
        <v>0</v>
      </c>
      <c r="Q336" s="373" t="str">
        <f t="shared" si="31"/>
        <v/>
      </c>
      <c r="R336" s="414">
        <v>0</v>
      </c>
      <c r="S336" s="414">
        <v>0</v>
      </c>
      <c r="T336" s="414">
        <v>0</v>
      </c>
      <c r="U336" s="414">
        <v>0</v>
      </c>
      <c r="V336" s="414">
        <v>0</v>
      </c>
      <c r="W336" s="414">
        <v>0</v>
      </c>
      <c r="X336" s="414">
        <v>0</v>
      </c>
      <c r="Y336" s="414">
        <v>0</v>
      </c>
      <c r="Z336" s="113">
        <v>0</v>
      </c>
      <c r="AA336" s="114">
        <v>0</v>
      </c>
      <c r="AB336" s="114"/>
      <c r="AC336" s="469">
        <v>0</v>
      </c>
      <c r="AD336" s="124">
        <v>0</v>
      </c>
      <c r="AE336" s="414">
        <v>0</v>
      </c>
      <c r="AF336" s="470"/>
      <c r="AG336" s="414"/>
      <c r="AH336" s="389">
        <v>0</v>
      </c>
      <c r="AI336" s="389">
        <v>0</v>
      </c>
    </row>
    <row r="337" spans="1:35" ht="24" customHeight="1" x14ac:dyDescent="0.3">
      <c r="A337" s="364" t="s">
        <v>3546</v>
      </c>
      <c r="B337" s="365" t="s">
        <v>3547</v>
      </c>
      <c r="C337" s="456" t="s">
        <v>163</v>
      </c>
      <c r="D337" s="367">
        <f t="shared" si="19"/>
        <v>0</v>
      </c>
      <c r="E337" s="368">
        <f t="shared" si="20"/>
        <v>0</v>
      </c>
      <c r="F337" s="368">
        <f t="shared" si="21"/>
        <v>0</v>
      </c>
      <c r="G337" s="368">
        <f t="shared" si="22"/>
        <v>0</v>
      </c>
      <c r="H337" s="368">
        <f t="shared" si="23"/>
        <v>0</v>
      </c>
      <c r="I337" s="368">
        <f t="shared" si="24"/>
        <v>0</v>
      </c>
      <c r="J337" s="368">
        <f t="shared" si="25"/>
        <v>0</v>
      </c>
      <c r="K337" s="368">
        <f t="shared" si="26"/>
        <v>0</v>
      </c>
      <c r="L337" s="368">
        <f t="shared" si="27"/>
        <v>0</v>
      </c>
      <c r="M337" s="369">
        <f t="shared" si="28"/>
        <v>0</v>
      </c>
      <c r="N337" s="370">
        <f t="shared" si="29"/>
        <v>0</v>
      </c>
      <c r="O337" s="468"/>
      <c r="P337" s="372">
        <f t="shared" si="30"/>
        <v>0</v>
      </c>
      <c r="Q337" s="373" t="str">
        <f t="shared" si="31"/>
        <v/>
      </c>
      <c r="R337" s="414">
        <v>0</v>
      </c>
      <c r="S337" s="414">
        <v>0</v>
      </c>
      <c r="T337" s="414">
        <v>0</v>
      </c>
      <c r="U337" s="414">
        <v>0</v>
      </c>
      <c r="V337" s="414">
        <v>0</v>
      </c>
      <c r="W337" s="414">
        <v>0</v>
      </c>
      <c r="X337" s="414">
        <v>0</v>
      </c>
      <c r="Y337" s="414">
        <v>0</v>
      </c>
      <c r="Z337" s="113">
        <v>0</v>
      </c>
      <c r="AA337" s="114">
        <v>0</v>
      </c>
      <c r="AB337" s="114"/>
      <c r="AC337" s="469">
        <v>0</v>
      </c>
      <c r="AD337" s="124">
        <v>0</v>
      </c>
      <c r="AE337" s="414">
        <v>0</v>
      </c>
      <c r="AF337" s="470"/>
      <c r="AG337" s="414"/>
      <c r="AH337" s="124">
        <v>0</v>
      </c>
      <c r="AI337" s="124">
        <v>0</v>
      </c>
    </row>
    <row r="338" spans="1:35" ht="24" customHeight="1" x14ac:dyDescent="0.3">
      <c r="A338" s="379" t="s">
        <v>3550</v>
      </c>
      <c r="B338" s="365" t="s">
        <v>3551</v>
      </c>
      <c r="C338" s="456" t="s">
        <v>1996</v>
      </c>
      <c r="D338" s="367">
        <f t="shared" si="19"/>
        <v>0</v>
      </c>
      <c r="E338" s="368">
        <f t="shared" si="20"/>
        <v>0</v>
      </c>
      <c r="F338" s="368">
        <f t="shared" si="21"/>
        <v>0</v>
      </c>
      <c r="G338" s="368">
        <f t="shared" si="22"/>
        <v>0</v>
      </c>
      <c r="H338" s="368">
        <f t="shared" si="23"/>
        <v>0</v>
      </c>
      <c r="I338" s="368">
        <f t="shared" si="24"/>
        <v>0</v>
      </c>
      <c r="J338" s="368">
        <f t="shared" si="25"/>
        <v>0</v>
      </c>
      <c r="K338" s="368">
        <f t="shared" si="26"/>
        <v>0</v>
      </c>
      <c r="L338" s="368">
        <f t="shared" si="27"/>
        <v>0</v>
      </c>
      <c r="M338" s="369">
        <f t="shared" si="28"/>
        <v>0</v>
      </c>
      <c r="N338" s="370">
        <f t="shared" si="29"/>
        <v>0</v>
      </c>
      <c r="O338" s="468"/>
      <c r="P338" s="372">
        <f t="shared" si="30"/>
        <v>0</v>
      </c>
      <c r="Q338" s="373" t="str">
        <f t="shared" si="31"/>
        <v/>
      </c>
      <c r="R338" s="414">
        <v>0</v>
      </c>
      <c r="S338" s="414">
        <v>0</v>
      </c>
      <c r="T338" s="414">
        <v>0</v>
      </c>
      <c r="U338" s="414">
        <v>0</v>
      </c>
      <c r="V338" s="414">
        <v>0</v>
      </c>
      <c r="W338" s="414">
        <v>0</v>
      </c>
      <c r="X338" s="414">
        <v>0</v>
      </c>
      <c r="Y338" s="414">
        <v>0</v>
      </c>
      <c r="Z338" s="385">
        <v>0</v>
      </c>
      <c r="AA338" s="471">
        <v>0</v>
      </c>
      <c r="AB338" s="114"/>
      <c r="AC338" s="469">
        <v>0</v>
      </c>
      <c r="AD338" s="124">
        <v>0</v>
      </c>
      <c r="AE338" s="414">
        <v>0</v>
      </c>
      <c r="AF338" s="470"/>
      <c r="AG338" s="414"/>
      <c r="AH338" s="124">
        <v>0</v>
      </c>
      <c r="AI338" s="124">
        <v>0</v>
      </c>
    </row>
    <row r="339" spans="1:35" ht="24" customHeight="1" x14ac:dyDescent="0.3">
      <c r="A339" s="364" t="s">
        <v>3553</v>
      </c>
      <c r="B339" s="365" t="s">
        <v>3554</v>
      </c>
      <c r="C339" s="456" t="s">
        <v>3555</v>
      </c>
      <c r="D339" s="367">
        <f t="shared" si="19"/>
        <v>0</v>
      </c>
      <c r="E339" s="368">
        <f t="shared" si="20"/>
        <v>0</v>
      </c>
      <c r="F339" s="368">
        <f t="shared" si="21"/>
        <v>0</v>
      </c>
      <c r="G339" s="368">
        <f t="shared" si="22"/>
        <v>0</v>
      </c>
      <c r="H339" s="368">
        <f t="shared" si="23"/>
        <v>0</v>
      </c>
      <c r="I339" s="368">
        <f t="shared" si="24"/>
        <v>0</v>
      </c>
      <c r="J339" s="368">
        <f t="shared" si="25"/>
        <v>0</v>
      </c>
      <c r="K339" s="368">
        <f t="shared" si="26"/>
        <v>0</v>
      </c>
      <c r="L339" s="368">
        <f t="shared" si="27"/>
        <v>0</v>
      </c>
      <c r="M339" s="369">
        <f t="shared" si="28"/>
        <v>0</v>
      </c>
      <c r="N339" s="370">
        <f t="shared" si="29"/>
        <v>0</v>
      </c>
      <c r="O339" s="468"/>
      <c r="P339" s="372">
        <f t="shared" si="30"/>
        <v>0</v>
      </c>
      <c r="Q339" s="373" t="str">
        <f t="shared" si="31"/>
        <v/>
      </c>
      <c r="R339" s="390">
        <v>0</v>
      </c>
      <c r="S339" s="414">
        <v>0</v>
      </c>
      <c r="T339" s="414">
        <v>0</v>
      </c>
      <c r="U339" s="414">
        <v>0</v>
      </c>
      <c r="V339" s="414">
        <v>0</v>
      </c>
      <c r="W339" s="414">
        <v>0</v>
      </c>
      <c r="X339" s="414">
        <v>0</v>
      </c>
      <c r="Y339" s="414">
        <v>0</v>
      </c>
      <c r="Z339" s="113">
        <v>0</v>
      </c>
      <c r="AA339" s="114">
        <v>0</v>
      </c>
      <c r="AB339" s="114"/>
      <c r="AC339" s="469">
        <v>0</v>
      </c>
      <c r="AD339" s="124">
        <v>0</v>
      </c>
      <c r="AE339" s="414">
        <v>0</v>
      </c>
      <c r="AF339" s="470"/>
      <c r="AG339" s="414"/>
      <c r="AH339" s="389">
        <v>0</v>
      </c>
      <c r="AI339" s="389">
        <v>0</v>
      </c>
    </row>
    <row r="340" spans="1:35" ht="24" customHeight="1" x14ac:dyDescent="0.3">
      <c r="A340" s="379" t="s">
        <v>3558</v>
      </c>
      <c r="B340" s="365" t="s">
        <v>3559</v>
      </c>
      <c r="C340" s="456" t="s">
        <v>2882</v>
      </c>
      <c r="D340" s="367">
        <f t="shared" si="19"/>
        <v>0</v>
      </c>
      <c r="E340" s="368">
        <f t="shared" si="20"/>
        <v>0</v>
      </c>
      <c r="F340" s="368">
        <f t="shared" si="21"/>
        <v>0</v>
      </c>
      <c r="G340" s="368">
        <f t="shared" si="22"/>
        <v>0</v>
      </c>
      <c r="H340" s="368">
        <f t="shared" si="23"/>
        <v>0</v>
      </c>
      <c r="I340" s="368">
        <f t="shared" si="24"/>
        <v>0</v>
      </c>
      <c r="J340" s="368">
        <f t="shared" si="25"/>
        <v>0</v>
      </c>
      <c r="K340" s="368">
        <f t="shared" si="26"/>
        <v>0</v>
      </c>
      <c r="L340" s="368">
        <f t="shared" si="27"/>
        <v>0</v>
      </c>
      <c r="M340" s="369">
        <f t="shared" si="28"/>
        <v>0</v>
      </c>
      <c r="N340" s="370">
        <f t="shared" si="29"/>
        <v>0</v>
      </c>
      <c r="O340" s="468"/>
      <c r="P340" s="372">
        <f t="shared" si="30"/>
        <v>0</v>
      </c>
      <c r="Q340" s="373" t="str">
        <f t="shared" si="31"/>
        <v/>
      </c>
      <c r="R340" s="414">
        <v>0</v>
      </c>
      <c r="S340" s="414">
        <v>0</v>
      </c>
      <c r="T340" s="414">
        <v>0</v>
      </c>
      <c r="U340" s="414">
        <v>0</v>
      </c>
      <c r="V340" s="414">
        <v>0</v>
      </c>
      <c r="W340" s="414">
        <v>0</v>
      </c>
      <c r="X340" s="414">
        <v>0</v>
      </c>
      <c r="Y340" s="414">
        <v>0</v>
      </c>
      <c r="Z340" s="113">
        <v>0</v>
      </c>
      <c r="AA340" s="114">
        <v>0</v>
      </c>
      <c r="AB340" s="114"/>
      <c r="AC340" s="472">
        <v>0</v>
      </c>
      <c r="AD340" s="389">
        <v>0</v>
      </c>
      <c r="AE340" s="414">
        <v>0</v>
      </c>
      <c r="AF340" s="473"/>
      <c r="AG340" s="390"/>
      <c r="AH340" s="124">
        <v>0</v>
      </c>
      <c r="AI340" s="124">
        <v>0</v>
      </c>
    </row>
    <row r="341" spans="1:35" ht="24" customHeight="1" x14ac:dyDescent="0.3">
      <c r="A341" s="379" t="s">
        <v>3564</v>
      </c>
      <c r="B341" s="365" t="s">
        <v>3566</v>
      </c>
      <c r="C341" s="456" t="s">
        <v>358</v>
      </c>
      <c r="D341" s="367">
        <f t="shared" si="19"/>
        <v>0</v>
      </c>
      <c r="E341" s="368">
        <f t="shared" si="20"/>
        <v>0</v>
      </c>
      <c r="F341" s="368">
        <f t="shared" si="21"/>
        <v>0</v>
      </c>
      <c r="G341" s="368">
        <f t="shared" si="22"/>
        <v>0</v>
      </c>
      <c r="H341" s="368">
        <f t="shared" si="23"/>
        <v>0</v>
      </c>
      <c r="I341" s="368">
        <f t="shared" si="24"/>
        <v>0</v>
      </c>
      <c r="J341" s="368">
        <f t="shared" si="25"/>
        <v>0</v>
      </c>
      <c r="K341" s="368">
        <f t="shared" si="26"/>
        <v>0</v>
      </c>
      <c r="L341" s="368">
        <f t="shared" si="27"/>
        <v>0</v>
      </c>
      <c r="M341" s="369">
        <f t="shared" si="28"/>
        <v>0</v>
      </c>
      <c r="N341" s="370">
        <f t="shared" si="29"/>
        <v>0</v>
      </c>
      <c r="O341" s="468"/>
      <c r="P341" s="372">
        <f t="shared" si="30"/>
        <v>0</v>
      </c>
      <c r="Q341" s="373" t="str">
        <f t="shared" si="31"/>
        <v/>
      </c>
      <c r="R341" s="414">
        <v>0</v>
      </c>
      <c r="S341" s="414">
        <v>0</v>
      </c>
      <c r="T341" s="414">
        <v>0</v>
      </c>
      <c r="U341" s="414">
        <v>0</v>
      </c>
      <c r="V341" s="414">
        <v>0</v>
      </c>
      <c r="W341" s="414">
        <v>0</v>
      </c>
      <c r="X341" s="414">
        <v>0</v>
      </c>
      <c r="Y341" s="414">
        <v>0</v>
      </c>
      <c r="Z341" s="113">
        <v>0</v>
      </c>
      <c r="AA341" s="471">
        <v>0</v>
      </c>
      <c r="AB341" s="471"/>
      <c r="AC341" s="469">
        <v>0</v>
      </c>
      <c r="AD341" s="124">
        <v>0</v>
      </c>
      <c r="AE341" s="414">
        <v>0</v>
      </c>
      <c r="AF341" s="470"/>
      <c r="AG341" s="414"/>
      <c r="AH341" s="124">
        <v>0</v>
      </c>
      <c r="AI341" s="124">
        <v>0</v>
      </c>
    </row>
    <row r="342" spans="1:35" ht="24" customHeight="1" x14ac:dyDescent="0.3">
      <c r="A342" s="379" t="s">
        <v>750</v>
      </c>
      <c r="B342" s="365" t="s">
        <v>3567</v>
      </c>
      <c r="C342" s="456" t="s">
        <v>113</v>
      </c>
      <c r="D342" s="367">
        <f t="shared" si="19"/>
        <v>38</v>
      </c>
      <c r="E342" s="368">
        <f t="shared" si="20"/>
        <v>0</v>
      </c>
      <c r="F342" s="368">
        <f t="shared" si="21"/>
        <v>0</v>
      </c>
      <c r="G342" s="368">
        <f t="shared" si="22"/>
        <v>0</v>
      </c>
      <c r="H342" s="368">
        <f t="shared" si="23"/>
        <v>0</v>
      </c>
      <c r="I342" s="368">
        <f t="shared" si="24"/>
        <v>0</v>
      </c>
      <c r="J342" s="368">
        <f t="shared" si="25"/>
        <v>0</v>
      </c>
      <c r="K342" s="368">
        <f t="shared" si="26"/>
        <v>0</v>
      </c>
      <c r="L342" s="368">
        <f t="shared" si="27"/>
        <v>0</v>
      </c>
      <c r="M342" s="369">
        <f t="shared" si="28"/>
        <v>0</v>
      </c>
      <c r="N342" s="370">
        <f t="shared" si="29"/>
        <v>38</v>
      </c>
      <c r="O342" s="468"/>
      <c r="P342" s="372">
        <f t="shared" si="30"/>
        <v>38</v>
      </c>
      <c r="Q342" s="373">
        <f t="shared" si="31"/>
        <v>120</v>
      </c>
      <c r="R342" s="390">
        <v>0</v>
      </c>
      <c r="S342" s="414">
        <v>0</v>
      </c>
      <c r="T342" s="414">
        <v>0</v>
      </c>
      <c r="U342" s="414">
        <v>0</v>
      </c>
      <c r="V342" s="414">
        <v>0</v>
      </c>
      <c r="W342" s="414">
        <v>0</v>
      </c>
      <c r="X342" s="414">
        <v>0</v>
      </c>
      <c r="Y342" s="414">
        <v>0</v>
      </c>
      <c r="Z342" s="113">
        <v>0</v>
      </c>
      <c r="AA342" s="114">
        <v>0</v>
      </c>
      <c r="AB342" s="114"/>
      <c r="AC342" s="469">
        <v>0</v>
      </c>
      <c r="AD342" s="389">
        <v>0</v>
      </c>
      <c r="AE342" s="414">
        <v>0</v>
      </c>
      <c r="AF342" s="470">
        <v>38</v>
      </c>
      <c r="AG342" s="414"/>
      <c r="AH342" s="124">
        <v>0</v>
      </c>
      <c r="AI342" s="124">
        <v>0</v>
      </c>
    </row>
    <row r="343" spans="1:35" ht="24" customHeight="1" x14ac:dyDescent="0.3">
      <c r="A343" s="364" t="s">
        <v>3568</v>
      </c>
      <c r="B343" s="365" t="s">
        <v>3569</v>
      </c>
      <c r="C343" s="456" t="s">
        <v>569</v>
      </c>
      <c r="D343" s="367">
        <f t="shared" si="19"/>
        <v>0</v>
      </c>
      <c r="E343" s="368">
        <f t="shared" si="20"/>
        <v>0</v>
      </c>
      <c r="F343" s="368">
        <f t="shared" si="21"/>
        <v>0</v>
      </c>
      <c r="G343" s="368">
        <f t="shared" si="22"/>
        <v>0</v>
      </c>
      <c r="H343" s="368">
        <f t="shared" si="23"/>
        <v>0</v>
      </c>
      <c r="I343" s="368">
        <f t="shared" si="24"/>
        <v>0</v>
      </c>
      <c r="J343" s="368">
        <f t="shared" si="25"/>
        <v>0</v>
      </c>
      <c r="K343" s="368">
        <f t="shared" si="26"/>
        <v>0</v>
      </c>
      <c r="L343" s="368">
        <f t="shared" si="27"/>
        <v>0</v>
      </c>
      <c r="M343" s="369">
        <f t="shared" si="28"/>
        <v>0</v>
      </c>
      <c r="N343" s="370">
        <f t="shared" si="29"/>
        <v>0</v>
      </c>
      <c r="O343" s="468"/>
      <c r="P343" s="372">
        <f t="shared" si="30"/>
        <v>0</v>
      </c>
      <c r="Q343" s="373" t="str">
        <f t="shared" si="31"/>
        <v/>
      </c>
      <c r="R343" s="414">
        <v>0</v>
      </c>
      <c r="S343" s="414">
        <v>0</v>
      </c>
      <c r="T343" s="414">
        <v>0</v>
      </c>
      <c r="U343" s="414">
        <v>0</v>
      </c>
      <c r="V343" s="414">
        <v>0</v>
      </c>
      <c r="W343" s="414">
        <v>0</v>
      </c>
      <c r="X343" s="414">
        <v>0</v>
      </c>
      <c r="Y343" s="414">
        <v>0</v>
      </c>
      <c r="Z343" s="113">
        <v>0</v>
      </c>
      <c r="AA343" s="114">
        <v>0</v>
      </c>
      <c r="AB343" s="471"/>
      <c r="AC343" s="469">
        <v>0</v>
      </c>
      <c r="AD343" s="124">
        <v>0</v>
      </c>
      <c r="AE343" s="390">
        <v>0</v>
      </c>
      <c r="AF343" s="470"/>
      <c r="AG343" s="414"/>
      <c r="AH343" s="124">
        <v>0</v>
      </c>
      <c r="AI343" s="124">
        <v>0</v>
      </c>
    </row>
    <row r="344" spans="1:35" ht="24" customHeight="1" x14ac:dyDescent="0.3">
      <c r="A344" s="364" t="s">
        <v>3572</v>
      </c>
      <c r="B344" s="365" t="s">
        <v>3573</v>
      </c>
      <c r="C344" s="456" t="s">
        <v>163</v>
      </c>
      <c r="D344" s="367">
        <f t="shared" si="19"/>
        <v>0</v>
      </c>
      <c r="E344" s="368">
        <f t="shared" si="20"/>
        <v>0</v>
      </c>
      <c r="F344" s="368">
        <f t="shared" si="21"/>
        <v>0</v>
      </c>
      <c r="G344" s="368">
        <f t="shared" si="22"/>
        <v>0</v>
      </c>
      <c r="H344" s="368">
        <f t="shared" si="23"/>
        <v>0</v>
      </c>
      <c r="I344" s="368">
        <f t="shared" si="24"/>
        <v>0</v>
      </c>
      <c r="J344" s="368">
        <f t="shared" si="25"/>
        <v>0</v>
      </c>
      <c r="K344" s="368">
        <f t="shared" si="26"/>
        <v>0</v>
      </c>
      <c r="L344" s="368">
        <f t="shared" si="27"/>
        <v>0</v>
      </c>
      <c r="M344" s="369">
        <f t="shared" si="28"/>
        <v>0</v>
      </c>
      <c r="N344" s="370">
        <f t="shared" si="29"/>
        <v>0</v>
      </c>
      <c r="O344" s="468"/>
      <c r="P344" s="372">
        <f t="shared" si="30"/>
        <v>0</v>
      </c>
      <c r="Q344" s="373" t="str">
        <f t="shared" si="31"/>
        <v/>
      </c>
      <c r="R344" s="414">
        <v>0</v>
      </c>
      <c r="S344" s="414">
        <v>0</v>
      </c>
      <c r="T344" s="414">
        <v>0</v>
      </c>
      <c r="U344" s="414">
        <v>0</v>
      </c>
      <c r="V344" s="414">
        <v>0</v>
      </c>
      <c r="W344" s="414">
        <v>0</v>
      </c>
      <c r="X344" s="414">
        <v>0</v>
      </c>
      <c r="Y344" s="414">
        <v>0</v>
      </c>
      <c r="Z344" s="113">
        <v>0</v>
      </c>
      <c r="AA344" s="114">
        <v>0</v>
      </c>
      <c r="AB344" s="114"/>
      <c r="AC344" s="469">
        <v>0</v>
      </c>
      <c r="AD344" s="124">
        <v>0</v>
      </c>
      <c r="AE344" s="414">
        <v>0</v>
      </c>
      <c r="AF344" s="470"/>
      <c r="AG344" s="414"/>
      <c r="AH344" s="124">
        <v>0</v>
      </c>
      <c r="AI344" s="124">
        <v>0</v>
      </c>
    </row>
    <row r="345" spans="1:35" ht="24" customHeight="1" x14ac:dyDescent="0.3">
      <c r="A345" s="364" t="s">
        <v>3576</v>
      </c>
      <c r="B345" s="365" t="s">
        <v>3577</v>
      </c>
      <c r="C345" s="456" t="s">
        <v>280</v>
      </c>
      <c r="D345" s="367">
        <f t="shared" si="19"/>
        <v>0</v>
      </c>
      <c r="E345" s="368">
        <f t="shared" si="20"/>
        <v>0</v>
      </c>
      <c r="F345" s="368">
        <f t="shared" si="21"/>
        <v>0</v>
      </c>
      <c r="G345" s="368">
        <f t="shared" si="22"/>
        <v>0</v>
      </c>
      <c r="H345" s="368">
        <f t="shared" si="23"/>
        <v>0</v>
      </c>
      <c r="I345" s="368">
        <f t="shared" si="24"/>
        <v>0</v>
      </c>
      <c r="J345" s="368">
        <f t="shared" si="25"/>
        <v>0</v>
      </c>
      <c r="K345" s="368">
        <f t="shared" si="26"/>
        <v>0</v>
      </c>
      <c r="L345" s="368">
        <f t="shared" si="27"/>
        <v>0</v>
      </c>
      <c r="M345" s="369">
        <f t="shared" si="28"/>
        <v>0</v>
      </c>
      <c r="N345" s="370">
        <f t="shared" si="29"/>
        <v>0</v>
      </c>
      <c r="O345" s="468"/>
      <c r="P345" s="372">
        <f t="shared" si="30"/>
        <v>0</v>
      </c>
      <c r="Q345" s="373" t="str">
        <f t="shared" si="31"/>
        <v/>
      </c>
      <c r="R345" s="414">
        <v>0</v>
      </c>
      <c r="S345" s="414">
        <v>0</v>
      </c>
      <c r="T345" s="414">
        <v>0</v>
      </c>
      <c r="U345" s="414">
        <v>0</v>
      </c>
      <c r="V345" s="414">
        <v>0</v>
      </c>
      <c r="W345" s="414">
        <v>0</v>
      </c>
      <c r="X345" s="414">
        <v>0</v>
      </c>
      <c r="Y345" s="414">
        <v>0</v>
      </c>
      <c r="Z345" s="113">
        <v>0</v>
      </c>
      <c r="AA345" s="114">
        <v>0</v>
      </c>
      <c r="AB345" s="114"/>
      <c r="AC345" s="472">
        <v>0</v>
      </c>
      <c r="AD345" s="124">
        <v>0</v>
      </c>
      <c r="AE345" s="414">
        <v>0</v>
      </c>
      <c r="AF345" s="470"/>
      <c r="AG345" s="414"/>
      <c r="AH345" s="124">
        <v>0</v>
      </c>
      <c r="AI345" s="124">
        <v>0</v>
      </c>
    </row>
    <row r="346" spans="1:35" ht="24" customHeight="1" x14ac:dyDescent="0.3">
      <c r="A346" s="379" t="s">
        <v>1633</v>
      </c>
      <c r="B346" s="365" t="s">
        <v>1634</v>
      </c>
      <c r="C346" s="456" t="s">
        <v>186</v>
      </c>
      <c r="D346" s="367">
        <f t="shared" si="19"/>
        <v>360</v>
      </c>
      <c r="E346" s="368">
        <f t="shared" si="20"/>
        <v>140</v>
      </c>
      <c r="F346" s="368">
        <f t="shared" si="21"/>
        <v>0</v>
      </c>
      <c r="G346" s="368">
        <f t="shared" si="22"/>
        <v>0</v>
      </c>
      <c r="H346" s="368">
        <f t="shared" si="23"/>
        <v>0</v>
      </c>
      <c r="I346" s="368">
        <f t="shared" si="24"/>
        <v>0</v>
      </c>
      <c r="J346" s="368">
        <f t="shared" si="25"/>
        <v>0</v>
      </c>
      <c r="K346" s="368">
        <f t="shared" si="26"/>
        <v>0</v>
      </c>
      <c r="L346" s="368">
        <f t="shared" si="27"/>
        <v>0</v>
      </c>
      <c r="M346" s="369">
        <f t="shared" si="28"/>
        <v>0</v>
      </c>
      <c r="N346" s="370">
        <f t="shared" si="29"/>
        <v>500</v>
      </c>
      <c r="O346" s="468"/>
      <c r="P346" s="372">
        <f t="shared" si="30"/>
        <v>500</v>
      </c>
      <c r="Q346" s="373">
        <f t="shared" si="31"/>
        <v>14</v>
      </c>
      <c r="R346" s="414">
        <v>0</v>
      </c>
      <c r="S346" s="414">
        <v>0</v>
      </c>
      <c r="T346" s="414">
        <v>0</v>
      </c>
      <c r="U346" s="414">
        <v>0</v>
      </c>
      <c r="V346" s="414">
        <v>0</v>
      </c>
      <c r="W346" s="414">
        <v>0</v>
      </c>
      <c r="X346" s="414">
        <v>0</v>
      </c>
      <c r="Y346" s="414">
        <v>0</v>
      </c>
      <c r="Z346" s="113">
        <v>0</v>
      </c>
      <c r="AA346" s="114">
        <v>0</v>
      </c>
      <c r="AB346" s="114"/>
      <c r="AC346" s="469">
        <v>0</v>
      </c>
      <c r="AD346" s="124">
        <v>360</v>
      </c>
      <c r="AE346" s="414">
        <v>0</v>
      </c>
      <c r="AF346" s="470">
        <v>140</v>
      </c>
      <c r="AG346" s="414"/>
      <c r="AH346" s="124">
        <v>0</v>
      </c>
      <c r="AI346" s="124">
        <v>0</v>
      </c>
    </row>
    <row r="347" spans="1:35" ht="24" customHeight="1" x14ac:dyDescent="0.3">
      <c r="A347" s="379" t="s">
        <v>3580</v>
      </c>
      <c r="B347" s="365" t="s">
        <v>3581</v>
      </c>
      <c r="C347" s="456" t="s">
        <v>2882</v>
      </c>
      <c r="D347" s="367">
        <f t="shared" si="19"/>
        <v>0</v>
      </c>
      <c r="E347" s="368">
        <f t="shared" si="20"/>
        <v>0</v>
      </c>
      <c r="F347" s="368">
        <f t="shared" si="21"/>
        <v>0</v>
      </c>
      <c r="G347" s="368">
        <f t="shared" si="22"/>
        <v>0</v>
      </c>
      <c r="H347" s="368">
        <f t="shared" si="23"/>
        <v>0</v>
      </c>
      <c r="I347" s="368">
        <f t="shared" si="24"/>
        <v>0</v>
      </c>
      <c r="J347" s="368">
        <f t="shared" si="25"/>
        <v>0</v>
      </c>
      <c r="K347" s="368">
        <f t="shared" si="26"/>
        <v>0</v>
      </c>
      <c r="L347" s="368">
        <f t="shared" si="27"/>
        <v>0</v>
      </c>
      <c r="M347" s="369">
        <f t="shared" si="28"/>
        <v>0</v>
      </c>
      <c r="N347" s="370">
        <f t="shared" si="29"/>
        <v>0</v>
      </c>
      <c r="O347" s="468"/>
      <c r="P347" s="372">
        <f t="shared" si="30"/>
        <v>0</v>
      </c>
      <c r="Q347" s="373" t="str">
        <f t="shared" si="31"/>
        <v/>
      </c>
      <c r="R347" s="414">
        <v>0</v>
      </c>
      <c r="S347" s="414">
        <v>0</v>
      </c>
      <c r="T347" s="414">
        <v>0</v>
      </c>
      <c r="U347" s="414">
        <v>0</v>
      </c>
      <c r="V347" s="414">
        <v>0</v>
      </c>
      <c r="W347" s="414">
        <v>0</v>
      </c>
      <c r="X347" s="414">
        <v>0</v>
      </c>
      <c r="Y347" s="414">
        <v>0</v>
      </c>
      <c r="Z347" s="113">
        <v>0</v>
      </c>
      <c r="AA347" s="471">
        <v>0</v>
      </c>
      <c r="AB347" s="114"/>
      <c r="AC347" s="469">
        <v>0</v>
      </c>
      <c r="AD347" s="389">
        <v>0</v>
      </c>
      <c r="AE347" s="414">
        <v>0</v>
      </c>
      <c r="AF347" s="470"/>
      <c r="AG347" s="414"/>
      <c r="AH347" s="124">
        <v>0</v>
      </c>
      <c r="AI347" s="124">
        <v>0</v>
      </c>
    </row>
    <row r="348" spans="1:35" ht="24" customHeight="1" x14ac:dyDescent="0.3">
      <c r="A348" s="477" t="s">
        <v>3584</v>
      </c>
      <c r="B348" s="478" t="s">
        <v>3585</v>
      </c>
      <c r="C348" s="479" t="s">
        <v>1191</v>
      </c>
      <c r="D348" s="367">
        <f t="shared" si="19"/>
        <v>18</v>
      </c>
      <c r="E348" s="368">
        <f t="shared" si="20"/>
        <v>5</v>
      </c>
      <c r="F348" s="368">
        <f t="shared" si="21"/>
        <v>0</v>
      </c>
      <c r="G348" s="368">
        <f t="shared" si="22"/>
        <v>0</v>
      </c>
      <c r="H348" s="368">
        <f t="shared" si="23"/>
        <v>0</v>
      </c>
      <c r="I348" s="368">
        <f t="shared" si="24"/>
        <v>0</v>
      </c>
      <c r="J348" s="368">
        <f t="shared" si="25"/>
        <v>0</v>
      </c>
      <c r="K348" s="368">
        <f t="shared" si="26"/>
        <v>0</v>
      </c>
      <c r="L348" s="368">
        <f t="shared" si="27"/>
        <v>0</v>
      </c>
      <c r="M348" s="369">
        <f t="shared" si="28"/>
        <v>0</v>
      </c>
      <c r="N348" s="480">
        <f t="shared" si="29"/>
        <v>23</v>
      </c>
      <c r="O348" s="481"/>
      <c r="P348" s="482">
        <f>N348+O348*100</f>
        <v>23</v>
      </c>
      <c r="Q348" s="483">
        <f>IF(P348=0,"",RANK(P348,P:P,0))</f>
        <v>145</v>
      </c>
      <c r="R348" s="198">
        <v>0</v>
      </c>
      <c r="S348" s="414">
        <v>0</v>
      </c>
      <c r="T348" s="414">
        <v>0</v>
      </c>
      <c r="U348" s="414">
        <v>0</v>
      </c>
      <c r="V348" s="414">
        <v>0</v>
      </c>
      <c r="W348" s="414">
        <v>0</v>
      </c>
      <c r="X348" s="414">
        <v>0</v>
      </c>
      <c r="Y348" s="414">
        <v>0</v>
      </c>
      <c r="Z348" s="199">
        <v>5</v>
      </c>
      <c r="AA348" s="484">
        <v>0</v>
      </c>
      <c r="AB348" s="171"/>
      <c r="AC348" s="469">
        <v>0</v>
      </c>
      <c r="AD348" s="124">
        <v>0</v>
      </c>
      <c r="AE348" s="390">
        <v>0</v>
      </c>
      <c r="AF348" s="485">
        <v>18</v>
      </c>
      <c r="AG348" s="198"/>
      <c r="AH348" s="124">
        <v>0</v>
      </c>
      <c r="AI348" s="124">
        <v>0</v>
      </c>
    </row>
    <row r="349" spans="1:35" ht="24" customHeight="1" x14ac:dyDescent="0.3">
      <c r="A349" s="379" t="s">
        <v>3588</v>
      </c>
      <c r="B349" s="365" t="s">
        <v>3589</v>
      </c>
      <c r="C349" s="456" t="s">
        <v>2991</v>
      </c>
      <c r="D349" s="367">
        <f t="shared" si="19"/>
        <v>0</v>
      </c>
      <c r="E349" s="368">
        <f t="shared" si="20"/>
        <v>0</v>
      </c>
      <c r="F349" s="368">
        <f t="shared" si="21"/>
        <v>0</v>
      </c>
      <c r="G349" s="368">
        <f t="shared" si="22"/>
        <v>0</v>
      </c>
      <c r="H349" s="368">
        <f t="shared" si="23"/>
        <v>0</v>
      </c>
      <c r="I349" s="368">
        <f t="shared" si="24"/>
        <v>0</v>
      </c>
      <c r="J349" s="368">
        <f t="shared" si="25"/>
        <v>0</v>
      </c>
      <c r="K349" s="368">
        <f t="shared" si="26"/>
        <v>0</v>
      </c>
      <c r="L349" s="368">
        <f t="shared" si="27"/>
        <v>0</v>
      </c>
      <c r="M349" s="369">
        <f t="shared" si="28"/>
        <v>0</v>
      </c>
      <c r="N349" s="370">
        <f t="shared" si="29"/>
        <v>0</v>
      </c>
      <c r="O349" s="468"/>
      <c r="P349" s="372">
        <f t="shared" ref="P349:P357" si="32">N349+O349*100</f>
        <v>0</v>
      </c>
      <c r="Q349" s="373" t="str">
        <f t="shared" ref="Q349:Q357" si="33">IF(P349=0,"",RANK(P349,P:P,0))</f>
        <v/>
      </c>
      <c r="R349" s="414">
        <v>0</v>
      </c>
      <c r="S349" s="414">
        <v>0</v>
      </c>
      <c r="T349" s="414">
        <v>0</v>
      </c>
      <c r="U349" s="414">
        <v>0</v>
      </c>
      <c r="V349" s="414">
        <v>0</v>
      </c>
      <c r="W349" s="414">
        <v>0</v>
      </c>
      <c r="X349" s="414">
        <v>0</v>
      </c>
      <c r="Y349" s="414">
        <v>0</v>
      </c>
      <c r="Z349" s="385">
        <v>0</v>
      </c>
      <c r="AA349" s="114">
        <v>0</v>
      </c>
      <c r="AB349" s="471"/>
      <c r="AC349" s="469">
        <v>0</v>
      </c>
      <c r="AD349" s="124">
        <v>0</v>
      </c>
      <c r="AE349" s="414">
        <v>0</v>
      </c>
      <c r="AF349" s="470"/>
      <c r="AG349" s="414"/>
      <c r="AH349" s="389">
        <v>0</v>
      </c>
      <c r="AI349" s="389">
        <v>0</v>
      </c>
    </row>
    <row r="350" spans="1:35" ht="24" customHeight="1" x14ac:dyDescent="0.3">
      <c r="A350" s="364" t="s">
        <v>3592</v>
      </c>
      <c r="B350" s="365" t="s">
        <v>3593</v>
      </c>
      <c r="C350" s="456" t="s">
        <v>3594</v>
      </c>
      <c r="D350" s="367">
        <f t="shared" si="19"/>
        <v>58</v>
      </c>
      <c r="E350" s="368">
        <f t="shared" si="20"/>
        <v>30</v>
      </c>
      <c r="F350" s="368">
        <f t="shared" si="21"/>
        <v>0</v>
      </c>
      <c r="G350" s="368">
        <f t="shared" si="22"/>
        <v>0</v>
      </c>
      <c r="H350" s="368">
        <f t="shared" si="23"/>
        <v>0</v>
      </c>
      <c r="I350" s="368">
        <f t="shared" si="24"/>
        <v>0</v>
      </c>
      <c r="J350" s="368">
        <f t="shared" si="25"/>
        <v>0</v>
      </c>
      <c r="K350" s="368">
        <f t="shared" si="26"/>
        <v>0</v>
      </c>
      <c r="L350" s="368">
        <f t="shared" si="27"/>
        <v>0</v>
      </c>
      <c r="M350" s="369">
        <f t="shared" si="28"/>
        <v>0</v>
      </c>
      <c r="N350" s="370">
        <f t="shared" si="29"/>
        <v>88</v>
      </c>
      <c r="O350" s="468"/>
      <c r="P350" s="372">
        <f t="shared" si="32"/>
        <v>88</v>
      </c>
      <c r="Q350" s="373">
        <f t="shared" si="33"/>
        <v>75</v>
      </c>
      <c r="R350" s="390">
        <v>0</v>
      </c>
      <c r="S350" s="414">
        <v>0</v>
      </c>
      <c r="T350" s="414">
        <v>0</v>
      </c>
      <c r="U350" s="414">
        <v>0</v>
      </c>
      <c r="V350" s="414">
        <v>0</v>
      </c>
      <c r="W350" s="414">
        <v>0</v>
      </c>
      <c r="X350" s="414">
        <v>0</v>
      </c>
      <c r="Y350" s="414">
        <v>0</v>
      </c>
      <c r="Z350" s="385">
        <v>0</v>
      </c>
      <c r="AA350" s="114">
        <v>30</v>
      </c>
      <c r="AB350" s="114"/>
      <c r="AC350" s="469">
        <v>0</v>
      </c>
      <c r="AD350" s="124">
        <v>0</v>
      </c>
      <c r="AE350" s="414">
        <v>0</v>
      </c>
      <c r="AF350" s="470">
        <v>58</v>
      </c>
      <c r="AG350" s="414"/>
      <c r="AH350" s="124">
        <v>0</v>
      </c>
      <c r="AI350" s="124">
        <v>0</v>
      </c>
    </row>
    <row r="351" spans="1:35" ht="24" customHeight="1" x14ac:dyDescent="0.3">
      <c r="A351" s="379" t="s">
        <v>3597</v>
      </c>
      <c r="B351" s="365" t="s">
        <v>3598</v>
      </c>
      <c r="C351" s="456" t="s">
        <v>2991</v>
      </c>
      <c r="D351" s="367">
        <f t="shared" si="19"/>
        <v>0</v>
      </c>
      <c r="E351" s="368">
        <f t="shared" si="20"/>
        <v>0</v>
      </c>
      <c r="F351" s="368">
        <f t="shared" si="21"/>
        <v>0</v>
      </c>
      <c r="G351" s="368">
        <f t="shared" si="22"/>
        <v>0</v>
      </c>
      <c r="H351" s="368">
        <f t="shared" si="23"/>
        <v>0</v>
      </c>
      <c r="I351" s="368">
        <f t="shared" si="24"/>
        <v>0</v>
      </c>
      <c r="J351" s="368">
        <f t="shared" si="25"/>
        <v>0</v>
      </c>
      <c r="K351" s="368">
        <f t="shared" si="26"/>
        <v>0</v>
      </c>
      <c r="L351" s="368">
        <f t="shared" si="27"/>
        <v>0</v>
      </c>
      <c r="M351" s="369">
        <f t="shared" si="28"/>
        <v>0</v>
      </c>
      <c r="N351" s="370">
        <f t="shared" si="29"/>
        <v>0</v>
      </c>
      <c r="O351" s="468"/>
      <c r="P351" s="372">
        <f t="shared" si="32"/>
        <v>0</v>
      </c>
      <c r="Q351" s="373" t="str">
        <f t="shared" si="33"/>
        <v/>
      </c>
      <c r="R351" s="390">
        <v>0</v>
      </c>
      <c r="S351" s="414">
        <v>0</v>
      </c>
      <c r="T351" s="414">
        <v>0</v>
      </c>
      <c r="U351" s="414">
        <v>0</v>
      </c>
      <c r="V351" s="414">
        <v>0</v>
      </c>
      <c r="W351" s="414">
        <v>0</v>
      </c>
      <c r="X351" s="414">
        <v>0</v>
      </c>
      <c r="Y351" s="414">
        <v>0</v>
      </c>
      <c r="Z351" s="113">
        <v>0</v>
      </c>
      <c r="AA351" s="114">
        <v>0</v>
      </c>
      <c r="AB351" s="114"/>
      <c r="AC351" s="469">
        <v>0</v>
      </c>
      <c r="AD351" s="124">
        <v>0</v>
      </c>
      <c r="AE351" s="390">
        <v>0</v>
      </c>
      <c r="AF351" s="470"/>
      <c r="AG351" s="414"/>
      <c r="AH351" s="124">
        <v>0</v>
      </c>
      <c r="AI351" s="124">
        <v>0</v>
      </c>
    </row>
    <row r="352" spans="1:35" ht="24" customHeight="1" x14ac:dyDescent="0.3">
      <c r="A352" s="364" t="s">
        <v>3601</v>
      </c>
      <c r="B352" s="365" t="s">
        <v>3602</v>
      </c>
      <c r="C352" s="456" t="s">
        <v>266</v>
      </c>
      <c r="D352" s="367">
        <f t="shared" si="19"/>
        <v>0</v>
      </c>
      <c r="E352" s="368">
        <f t="shared" si="20"/>
        <v>0</v>
      </c>
      <c r="F352" s="368">
        <f t="shared" si="21"/>
        <v>0</v>
      </c>
      <c r="G352" s="368">
        <f t="shared" si="22"/>
        <v>0</v>
      </c>
      <c r="H352" s="368">
        <f t="shared" si="23"/>
        <v>0</v>
      </c>
      <c r="I352" s="368">
        <f t="shared" si="24"/>
        <v>0</v>
      </c>
      <c r="J352" s="368">
        <f t="shared" si="25"/>
        <v>0</v>
      </c>
      <c r="K352" s="368">
        <f t="shared" si="26"/>
        <v>0</v>
      </c>
      <c r="L352" s="368">
        <f t="shared" si="27"/>
        <v>0</v>
      </c>
      <c r="M352" s="369">
        <f t="shared" si="28"/>
        <v>0</v>
      </c>
      <c r="N352" s="370">
        <f t="shared" si="29"/>
        <v>0</v>
      </c>
      <c r="O352" s="468"/>
      <c r="P352" s="372">
        <f t="shared" si="32"/>
        <v>0</v>
      </c>
      <c r="Q352" s="373" t="str">
        <f t="shared" si="33"/>
        <v/>
      </c>
      <c r="R352" s="414">
        <v>0</v>
      </c>
      <c r="S352" s="414">
        <v>0</v>
      </c>
      <c r="T352" s="414">
        <v>0</v>
      </c>
      <c r="U352" s="414">
        <v>0</v>
      </c>
      <c r="V352" s="414">
        <v>0</v>
      </c>
      <c r="W352" s="414">
        <v>0</v>
      </c>
      <c r="X352" s="414">
        <v>0</v>
      </c>
      <c r="Y352" s="414">
        <v>0</v>
      </c>
      <c r="Z352" s="113">
        <v>0</v>
      </c>
      <c r="AA352" s="114">
        <v>0</v>
      </c>
      <c r="AB352" s="114"/>
      <c r="AC352" s="469">
        <v>0</v>
      </c>
      <c r="AD352" s="389">
        <v>0</v>
      </c>
      <c r="AE352" s="414">
        <v>0</v>
      </c>
      <c r="AF352" s="470"/>
      <c r="AG352" s="390"/>
      <c r="AH352" s="124">
        <v>0</v>
      </c>
      <c r="AI352" s="124">
        <v>0</v>
      </c>
    </row>
    <row r="353" spans="1:35" ht="24" customHeight="1" x14ac:dyDescent="0.3">
      <c r="A353" s="379" t="s">
        <v>3605</v>
      </c>
      <c r="B353" s="365" t="s">
        <v>3606</v>
      </c>
      <c r="C353" s="456" t="s">
        <v>133</v>
      </c>
      <c r="D353" s="367">
        <f t="shared" si="19"/>
        <v>11</v>
      </c>
      <c r="E353" s="368">
        <f t="shared" si="20"/>
        <v>7</v>
      </c>
      <c r="F353" s="368">
        <f t="shared" si="21"/>
        <v>0</v>
      </c>
      <c r="G353" s="368">
        <f t="shared" si="22"/>
        <v>0</v>
      </c>
      <c r="H353" s="368">
        <f t="shared" si="23"/>
        <v>0</v>
      </c>
      <c r="I353" s="368">
        <f t="shared" si="24"/>
        <v>0</v>
      </c>
      <c r="J353" s="368">
        <f t="shared" si="25"/>
        <v>0</v>
      </c>
      <c r="K353" s="368">
        <f t="shared" si="26"/>
        <v>0</v>
      </c>
      <c r="L353" s="368">
        <f t="shared" si="27"/>
        <v>0</v>
      </c>
      <c r="M353" s="369">
        <f t="shared" si="28"/>
        <v>0</v>
      </c>
      <c r="N353" s="370">
        <f t="shared" si="29"/>
        <v>18</v>
      </c>
      <c r="O353" s="468"/>
      <c r="P353" s="372">
        <f t="shared" si="32"/>
        <v>18</v>
      </c>
      <c r="Q353" s="373">
        <f t="shared" si="33"/>
        <v>158</v>
      </c>
      <c r="R353" s="414">
        <v>0</v>
      </c>
      <c r="S353" s="414">
        <v>0</v>
      </c>
      <c r="T353" s="414">
        <v>0</v>
      </c>
      <c r="U353" s="414">
        <v>0</v>
      </c>
      <c r="V353" s="414">
        <v>0</v>
      </c>
      <c r="W353" s="414">
        <v>0</v>
      </c>
      <c r="X353" s="414">
        <v>0</v>
      </c>
      <c r="Y353" s="414">
        <v>0</v>
      </c>
      <c r="Z353" s="113">
        <v>11</v>
      </c>
      <c r="AA353" s="114">
        <v>0</v>
      </c>
      <c r="AB353" s="471"/>
      <c r="AC353" s="469">
        <v>0</v>
      </c>
      <c r="AD353" s="124">
        <v>0</v>
      </c>
      <c r="AE353" s="414">
        <v>0</v>
      </c>
      <c r="AF353" s="470"/>
      <c r="AG353" s="390">
        <v>7</v>
      </c>
      <c r="AH353" s="124">
        <v>0</v>
      </c>
      <c r="AI353" s="124">
        <v>0</v>
      </c>
    </row>
    <row r="354" spans="1:35" ht="24" customHeight="1" x14ac:dyDescent="0.3">
      <c r="A354" s="379" t="s">
        <v>1637</v>
      </c>
      <c r="B354" s="365" t="s">
        <v>1638</v>
      </c>
      <c r="C354" s="456" t="s">
        <v>139</v>
      </c>
      <c r="D354" s="367">
        <f t="shared" si="19"/>
        <v>25</v>
      </c>
      <c r="E354" s="368">
        <f t="shared" si="20"/>
        <v>0</v>
      </c>
      <c r="F354" s="368">
        <f t="shared" si="21"/>
        <v>0</v>
      </c>
      <c r="G354" s="368">
        <f t="shared" si="22"/>
        <v>0</v>
      </c>
      <c r="H354" s="368">
        <f t="shared" si="23"/>
        <v>0</v>
      </c>
      <c r="I354" s="368">
        <f t="shared" si="24"/>
        <v>0</v>
      </c>
      <c r="J354" s="368">
        <f t="shared" si="25"/>
        <v>0</v>
      </c>
      <c r="K354" s="368">
        <f t="shared" si="26"/>
        <v>0</v>
      </c>
      <c r="L354" s="368">
        <f t="shared" si="27"/>
        <v>0</v>
      </c>
      <c r="M354" s="369">
        <f t="shared" si="28"/>
        <v>0</v>
      </c>
      <c r="N354" s="370">
        <f t="shared" si="29"/>
        <v>25</v>
      </c>
      <c r="O354" s="468"/>
      <c r="P354" s="372">
        <f t="shared" si="32"/>
        <v>25</v>
      </c>
      <c r="Q354" s="373">
        <f t="shared" si="33"/>
        <v>138</v>
      </c>
      <c r="R354" s="390">
        <v>0</v>
      </c>
      <c r="S354" s="414">
        <v>0</v>
      </c>
      <c r="T354" s="414">
        <v>0</v>
      </c>
      <c r="U354" s="414">
        <v>0</v>
      </c>
      <c r="V354" s="414">
        <v>0</v>
      </c>
      <c r="W354" s="414">
        <v>0</v>
      </c>
      <c r="X354" s="414">
        <v>0</v>
      </c>
      <c r="Y354" s="414">
        <v>0</v>
      </c>
      <c r="Z354" s="113">
        <v>0</v>
      </c>
      <c r="AA354" s="114">
        <v>0</v>
      </c>
      <c r="AB354" s="114"/>
      <c r="AC354" s="469">
        <v>0</v>
      </c>
      <c r="AD354" s="389">
        <v>0</v>
      </c>
      <c r="AE354" s="414">
        <v>0</v>
      </c>
      <c r="AF354" s="470">
        <v>25</v>
      </c>
      <c r="AG354" s="414"/>
      <c r="AH354" s="124">
        <v>0</v>
      </c>
      <c r="AI354" s="124">
        <v>0</v>
      </c>
    </row>
    <row r="355" spans="1:35" ht="24" customHeight="1" x14ac:dyDescent="0.3">
      <c r="A355" s="364" t="s">
        <v>3610</v>
      </c>
      <c r="B355" s="365" t="s">
        <v>3611</v>
      </c>
      <c r="C355" s="456" t="s">
        <v>242</v>
      </c>
      <c r="D355" s="367">
        <f t="shared" si="19"/>
        <v>0</v>
      </c>
      <c r="E355" s="368">
        <f t="shared" si="20"/>
        <v>0</v>
      </c>
      <c r="F355" s="368">
        <f t="shared" si="21"/>
        <v>0</v>
      </c>
      <c r="G355" s="368">
        <f t="shared" si="22"/>
        <v>0</v>
      </c>
      <c r="H355" s="368">
        <f t="shared" si="23"/>
        <v>0</v>
      </c>
      <c r="I355" s="368">
        <f t="shared" si="24"/>
        <v>0</v>
      </c>
      <c r="J355" s="368">
        <f t="shared" si="25"/>
        <v>0</v>
      </c>
      <c r="K355" s="368">
        <f t="shared" si="26"/>
        <v>0</v>
      </c>
      <c r="L355" s="368">
        <f t="shared" si="27"/>
        <v>0</v>
      </c>
      <c r="M355" s="369">
        <f t="shared" si="28"/>
        <v>0</v>
      </c>
      <c r="N355" s="370">
        <f t="shared" si="29"/>
        <v>0</v>
      </c>
      <c r="O355" s="468"/>
      <c r="P355" s="372">
        <f t="shared" si="32"/>
        <v>0</v>
      </c>
      <c r="Q355" s="373" t="str">
        <f t="shared" si="33"/>
        <v/>
      </c>
      <c r="R355" s="414">
        <v>0</v>
      </c>
      <c r="S355" s="414">
        <v>0</v>
      </c>
      <c r="T355" s="414">
        <v>0</v>
      </c>
      <c r="U355" s="414">
        <v>0</v>
      </c>
      <c r="V355" s="414">
        <v>0</v>
      </c>
      <c r="W355" s="414">
        <v>0</v>
      </c>
      <c r="X355" s="414">
        <v>0</v>
      </c>
      <c r="Y355" s="414">
        <v>0</v>
      </c>
      <c r="Z355" s="113">
        <v>0</v>
      </c>
      <c r="AA355" s="114">
        <v>0</v>
      </c>
      <c r="AB355" s="114"/>
      <c r="AC355" s="472">
        <v>0</v>
      </c>
      <c r="AD355" s="124">
        <v>0</v>
      </c>
      <c r="AE355" s="390">
        <v>0</v>
      </c>
      <c r="AF355" s="473"/>
      <c r="AG355" s="414"/>
      <c r="AH355" s="124">
        <v>0</v>
      </c>
      <c r="AI355" s="124">
        <v>0</v>
      </c>
    </row>
    <row r="356" spans="1:35" ht="24" customHeight="1" x14ac:dyDescent="0.3">
      <c r="A356" s="379" t="s">
        <v>778</v>
      </c>
      <c r="B356" s="365" t="s">
        <v>779</v>
      </c>
      <c r="C356" s="456" t="s">
        <v>113</v>
      </c>
      <c r="D356" s="367">
        <f t="shared" si="19"/>
        <v>90</v>
      </c>
      <c r="E356" s="368">
        <f t="shared" si="20"/>
        <v>0</v>
      </c>
      <c r="F356" s="368">
        <f t="shared" si="21"/>
        <v>0</v>
      </c>
      <c r="G356" s="368">
        <f t="shared" si="22"/>
        <v>0</v>
      </c>
      <c r="H356" s="368">
        <f t="shared" si="23"/>
        <v>0</v>
      </c>
      <c r="I356" s="368">
        <f t="shared" si="24"/>
        <v>0</v>
      </c>
      <c r="J356" s="368">
        <f t="shared" si="25"/>
        <v>0</v>
      </c>
      <c r="K356" s="368">
        <f t="shared" si="26"/>
        <v>0</v>
      </c>
      <c r="L356" s="368">
        <f t="shared" si="27"/>
        <v>0</v>
      </c>
      <c r="M356" s="369">
        <f t="shared" si="28"/>
        <v>0</v>
      </c>
      <c r="N356" s="370">
        <f t="shared" si="29"/>
        <v>90</v>
      </c>
      <c r="O356" s="468"/>
      <c r="P356" s="372">
        <f t="shared" si="32"/>
        <v>90</v>
      </c>
      <c r="Q356" s="373">
        <f t="shared" si="33"/>
        <v>73</v>
      </c>
      <c r="R356" s="390">
        <v>0</v>
      </c>
      <c r="S356" s="414">
        <v>0</v>
      </c>
      <c r="T356" s="414">
        <v>0</v>
      </c>
      <c r="U356" s="414">
        <v>0</v>
      </c>
      <c r="V356" s="414">
        <v>0</v>
      </c>
      <c r="W356" s="414">
        <v>0</v>
      </c>
      <c r="X356" s="414">
        <v>0</v>
      </c>
      <c r="Y356" s="414">
        <v>0</v>
      </c>
      <c r="Z356" s="113">
        <v>0</v>
      </c>
      <c r="AA356" s="114">
        <v>0</v>
      </c>
      <c r="AB356" s="114"/>
      <c r="AC356" s="469">
        <v>0</v>
      </c>
      <c r="AD356" s="389">
        <v>0</v>
      </c>
      <c r="AE356" s="414">
        <v>0</v>
      </c>
      <c r="AF356" s="470">
        <v>90</v>
      </c>
      <c r="AG356" s="414"/>
      <c r="AH356" s="124">
        <v>0</v>
      </c>
      <c r="AI356" s="124">
        <v>0</v>
      </c>
    </row>
    <row r="357" spans="1:35" ht="24" customHeight="1" x14ac:dyDescent="0.3">
      <c r="A357" s="364" t="s">
        <v>2743</v>
      </c>
      <c r="B357" s="365" t="s">
        <v>3616</v>
      </c>
      <c r="C357" s="456" t="s">
        <v>1937</v>
      </c>
      <c r="D357" s="367">
        <f t="shared" si="19"/>
        <v>0</v>
      </c>
      <c r="E357" s="368">
        <f t="shared" si="20"/>
        <v>0</v>
      </c>
      <c r="F357" s="368">
        <f t="shared" si="21"/>
        <v>0</v>
      </c>
      <c r="G357" s="368">
        <f t="shared" si="22"/>
        <v>0</v>
      </c>
      <c r="H357" s="368">
        <f t="shared" si="23"/>
        <v>0</v>
      </c>
      <c r="I357" s="368">
        <f t="shared" si="24"/>
        <v>0</v>
      </c>
      <c r="J357" s="368">
        <f t="shared" si="25"/>
        <v>0</v>
      </c>
      <c r="K357" s="368">
        <f t="shared" si="26"/>
        <v>0</v>
      </c>
      <c r="L357" s="368">
        <f t="shared" si="27"/>
        <v>0</v>
      </c>
      <c r="M357" s="369">
        <f t="shared" si="28"/>
        <v>0</v>
      </c>
      <c r="N357" s="370">
        <f t="shared" si="29"/>
        <v>0</v>
      </c>
      <c r="O357" s="468"/>
      <c r="P357" s="372">
        <f t="shared" si="32"/>
        <v>0</v>
      </c>
      <c r="Q357" s="373" t="str">
        <f t="shared" si="33"/>
        <v/>
      </c>
      <c r="R357" s="414">
        <v>0</v>
      </c>
      <c r="S357" s="414">
        <v>0</v>
      </c>
      <c r="T357" s="414">
        <v>0</v>
      </c>
      <c r="U357" s="414">
        <v>0</v>
      </c>
      <c r="V357" s="414">
        <v>0</v>
      </c>
      <c r="W357" s="414">
        <v>0</v>
      </c>
      <c r="X357" s="414">
        <v>0</v>
      </c>
      <c r="Y357" s="414">
        <v>0</v>
      </c>
      <c r="Z357" s="113">
        <v>0</v>
      </c>
      <c r="AA357" s="114">
        <v>0</v>
      </c>
      <c r="AB357" s="114"/>
      <c r="AC357" s="469">
        <v>0</v>
      </c>
      <c r="AD357" s="124">
        <v>0</v>
      </c>
      <c r="AE357" s="414">
        <v>0</v>
      </c>
      <c r="AF357" s="470"/>
      <c r="AG357" s="414"/>
      <c r="AH357" s="124">
        <v>0</v>
      </c>
      <c r="AI357" s="124">
        <v>0</v>
      </c>
    </row>
    <row r="358" spans="1:35" ht="24" customHeight="1" x14ac:dyDescent="0.3">
      <c r="A358" s="477" t="s">
        <v>3619</v>
      </c>
      <c r="B358" s="478" t="s">
        <v>3620</v>
      </c>
      <c r="C358" s="479" t="s">
        <v>239</v>
      </c>
      <c r="D358" s="367">
        <f t="shared" si="19"/>
        <v>5</v>
      </c>
      <c r="E358" s="368">
        <f t="shared" si="20"/>
        <v>0</v>
      </c>
      <c r="F358" s="368">
        <f t="shared" si="21"/>
        <v>0</v>
      </c>
      <c r="G358" s="368">
        <f t="shared" si="22"/>
        <v>0</v>
      </c>
      <c r="H358" s="368">
        <f t="shared" si="23"/>
        <v>0</v>
      </c>
      <c r="I358" s="368">
        <f t="shared" si="24"/>
        <v>0</v>
      </c>
      <c r="J358" s="368">
        <f t="shared" si="25"/>
        <v>0</v>
      </c>
      <c r="K358" s="368">
        <f t="shared" si="26"/>
        <v>0</v>
      </c>
      <c r="L358" s="368">
        <f t="shared" si="27"/>
        <v>0</v>
      </c>
      <c r="M358" s="369">
        <f t="shared" si="28"/>
        <v>0</v>
      </c>
      <c r="N358" s="480">
        <f t="shared" si="29"/>
        <v>5</v>
      </c>
      <c r="O358" s="481"/>
      <c r="P358" s="482">
        <f>N358+O358*100</f>
        <v>5</v>
      </c>
      <c r="Q358" s="483">
        <f>IF(P358=0,"",RANK(P358,P:P,0))</f>
        <v>210</v>
      </c>
      <c r="R358" s="198">
        <v>0</v>
      </c>
      <c r="S358" s="414">
        <v>0</v>
      </c>
      <c r="T358" s="414">
        <v>0</v>
      </c>
      <c r="U358" s="414">
        <v>0</v>
      </c>
      <c r="V358" s="414">
        <v>0</v>
      </c>
      <c r="W358" s="414">
        <v>0</v>
      </c>
      <c r="X358" s="414">
        <v>0</v>
      </c>
      <c r="Y358" s="414">
        <v>0</v>
      </c>
      <c r="Z358" s="199">
        <v>5</v>
      </c>
      <c r="AA358" s="484">
        <v>0</v>
      </c>
      <c r="AB358" s="171"/>
      <c r="AC358" s="469">
        <v>0</v>
      </c>
      <c r="AD358" s="124">
        <v>0</v>
      </c>
      <c r="AE358" s="414">
        <v>0</v>
      </c>
      <c r="AF358" s="485"/>
      <c r="AG358" s="198"/>
      <c r="AH358" s="124">
        <v>0</v>
      </c>
      <c r="AI358" s="124">
        <v>0</v>
      </c>
    </row>
    <row r="359" spans="1:35" ht="24" customHeight="1" x14ac:dyDescent="0.3">
      <c r="A359" s="379" t="s">
        <v>3623</v>
      </c>
      <c r="B359" s="365" t="s">
        <v>3624</v>
      </c>
      <c r="C359" s="456" t="s">
        <v>518</v>
      </c>
      <c r="D359" s="367">
        <f t="shared" si="19"/>
        <v>0</v>
      </c>
      <c r="E359" s="368">
        <f t="shared" si="20"/>
        <v>0</v>
      </c>
      <c r="F359" s="368">
        <f t="shared" si="21"/>
        <v>0</v>
      </c>
      <c r="G359" s="368">
        <f t="shared" si="22"/>
        <v>0</v>
      </c>
      <c r="H359" s="368">
        <f t="shared" si="23"/>
        <v>0</v>
      </c>
      <c r="I359" s="368">
        <f t="shared" si="24"/>
        <v>0</v>
      </c>
      <c r="J359" s="368">
        <f t="shared" si="25"/>
        <v>0</v>
      </c>
      <c r="K359" s="368">
        <f t="shared" si="26"/>
        <v>0</v>
      </c>
      <c r="L359" s="368">
        <f t="shared" si="27"/>
        <v>0</v>
      </c>
      <c r="M359" s="369">
        <f t="shared" si="28"/>
        <v>0</v>
      </c>
      <c r="N359" s="370">
        <f t="shared" si="29"/>
        <v>0</v>
      </c>
      <c r="O359" s="468"/>
      <c r="P359" s="372">
        <f t="shared" ref="P359:P462" si="34">N359+O359*100</f>
        <v>0</v>
      </c>
      <c r="Q359" s="373" t="str">
        <f t="shared" ref="Q359:Q462" si="35">IF(P359=0,"",RANK(P359,P:P,0))</f>
        <v/>
      </c>
      <c r="R359" s="414">
        <v>0</v>
      </c>
      <c r="S359" s="414">
        <v>0</v>
      </c>
      <c r="T359" s="414">
        <v>0</v>
      </c>
      <c r="U359" s="414">
        <v>0</v>
      </c>
      <c r="V359" s="414">
        <v>0</v>
      </c>
      <c r="W359" s="414">
        <v>0</v>
      </c>
      <c r="X359" s="414">
        <v>0</v>
      </c>
      <c r="Y359" s="414">
        <v>0</v>
      </c>
      <c r="Z359" s="113">
        <v>0</v>
      </c>
      <c r="AA359" s="114">
        <v>0</v>
      </c>
      <c r="AB359" s="114"/>
      <c r="AC359" s="469">
        <v>0</v>
      </c>
      <c r="AD359" s="124">
        <v>0</v>
      </c>
      <c r="AE359" s="414">
        <v>0</v>
      </c>
      <c r="AF359" s="470"/>
      <c r="AG359" s="414"/>
      <c r="AH359" s="124">
        <v>0</v>
      </c>
      <c r="AI359" s="124">
        <v>0</v>
      </c>
    </row>
    <row r="360" spans="1:35" ht="24" customHeight="1" x14ac:dyDescent="0.3">
      <c r="A360" s="379" t="s">
        <v>3627</v>
      </c>
      <c r="B360" s="365" t="s">
        <v>3628</v>
      </c>
      <c r="C360" s="456" t="s">
        <v>437</v>
      </c>
      <c r="D360" s="367">
        <f t="shared" si="19"/>
        <v>0</v>
      </c>
      <c r="E360" s="368">
        <f t="shared" si="20"/>
        <v>0</v>
      </c>
      <c r="F360" s="368">
        <f t="shared" si="21"/>
        <v>0</v>
      </c>
      <c r="G360" s="368">
        <f t="shared" si="22"/>
        <v>0</v>
      </c>
      <c r="H360" s="368">
        <f t="shared" si="23"/>
        <v>0</v>
      </c>
      <c r="I360" s="368">
        <f t="shared" si="24"/>
        <v>0</v>
      </c>
      <c r="J360" s="368">
        <f t="shared" si="25"/>
        <v>0</v>
      </c>
      <c r="K360" s="368">
        <f t="shared" si="26"/>
        <v>0</v>
      </c>
      <c r="L360" s="368">
        <f t="shared" si="27"/>
        <v>0</v>
      </c>
      <c r="M360" s="369">
        <f t="shared" si="28"/>
        <v>0</v>
      </c>
      <c r="N360" s="370">
        <f t="shared" si="29"/>
        <v>0</v>
      </c>
      <c r="O360" s="468"/>
      <c r="P360" s="372">
        <f t="shared" si="34"/>
        <v>0</v>
      </c>
      <c r="Q360" s="373" t="str">
        <f t="shared" si="35"/>
        <v/>
      </c>
      <c r="R360" s="414">
        <v>0</v>
      </c>
      <c r="S360" s="414">
        <v>0</v>
      </c>
      <c r="T360" s="414">
        <v>0</v>
      </c>
      <c r="U360" s="414">
        <v>0</v>
      </c>
      <c r="V360" s="414">
        <v>0</v>
      </c>
      <c r="W360" s="414">
        <v>0</v>
      </c>
      <c r="X360" s="414">
        <v>0</v>
      </c>
      <c r="Y360" s="414">
        <v>0</v>
      </c>
      <c r="Z360" s="113">
        <v>0</v>
      </c>
      <c r="AA360" s="114">
        <v>0</v>
      </c>
      <c r="AB360" s="114"/>
      <c r="AC360" s="469">
        <v>0</v>
      </c>
      <c r="AD360" s="124">
        <v>0</v>
      </c>
      <c r="AE360" s="414">
        <v>0</v>
      </c>
      <c r="AF360" s="470"/>
      <c r="AG360" s="414"/>
      <c r="AH360" s="124">
        <v>0</v>
      </c>
      <c r="AI360" s="124">
        <v>0</v>
      </c>
    </row>
    <row r="361" spans="1:35" ht="24" customHeight="1" x14ac:dyDescent="0.3">
      <c r="A361" s="379" t="s">
        <v>3631</v>
      </c>
      <c r="B361" s="365" t="s">
        <v>3632</v>
      </c>
      <c r="C361" s="456" t="s">
        <v>124</v>
      </c>
      <c r="D361" s="367">
        <f t="shared" si="19"/>
        <v>7</v>
      </c>
      <c r="E361" s="368">
        <f t="shared" si="20"/>
        <v>0</v>
      </c>
      <c r="F361" s="368">
        <f t="shared" si="21"/>
        <v>0</v>
      </c>
      <c r="G361" s="368">
        <f t="shared" si="22"/>
        <v>0</v>
      </c>
      <c r="H361" s="368">
        <f t="shared" si="23"/>
        <v>0</v>
      </c>
      <c r="I361" s="368">
        <f t="shared" si="24"/>
        <v>0</v>
      </c>
      <c r="J361" s="368">
        <f t="shared" si="25"/>
        <v>0</v>
      </c>
      <c r="K361" s="368">
        <f t="shared" si="26"/>
        <v>0</v>
      </c>
      <c r="L361" s="368">
        <f t="shared" si="27"/>
        <v>0</v>
      </c>
      <c r="M361" s="369">
        <f t="shared" si="28"/>
        <v>0</v>
      </c>
      <c r="N361" s="370">
        <f t="shared" si="29"/>
        <v>7</v>
      </c>
      <c r="O361" s="468"/>
      <c r="P361" s="372">
        <f t="shared" si="34"/>
        <v>7</v>
      </c>
      <c r="Q361" s="373">
        <f t="shared" si="35"/>
        <v>192</v>
      </c>
      <c r="R361" s="414">
        <v>0</v>
      </c>
      <c r="S361" s="414">
        <v>0</v>
      </c>
      <c r="T361" s="414">
        <v>0</v>
      </c>
      <c r="U361" s="414">
        <v>0</v>
      </c>
      <c r="V361" s="414">
        <v>0</v>
      </c>
      <c r="W361" s="414">
        <v>0</v>
      </c>
      <c r="X361" s="414">
        <v>0</v>
      </c>
      <c r="Y361" s="414">
        <v>0</v>
      </c>
      <c r="Z361" s="113">
        <v>7</v>
      </c>
      <c r="AA361" s="114">
        <v>0</v>
      </c>
      <c r="AB361" s="114"/>
      <c r="AC361" s="472">
        <v>0</v>
      </c>
      <c r="AD361" s="124">
        <v>0</v>
      </c>
      <c r="AE361" s="414">
        <v>0</v>
      </c>
      <c r="AF361" s="470"/>
      <c r="AG361" s="414"/>
      <c r="AH361" s="124">
        <v>0</v>
      </c>
      <c r="AI361" s="124">
        <v>0</v>
      </c>
    </row>
    <row r="362" spans="1:35" ht="24" customHeight="1" x14ac:dyDescent="0.3">
      <c r="A362" s="379" t="s">
        <v>3635</v>
      </c>
      <c r="B362" s="365" t="s">
        <v>3636</v>
      </c>
      <c r="C362" s="456" t="s">
        <v>124</v>
      </c>
      <c r="D362" s="367">
        <f t="shared" si="19"/>
        <v>0</v>
      </c>
      <c r="E362" s="368">
        <f t="shared" si="20"/>
        <v>0</v>
      </c>
      <c r="F362" s="368">
        <f t="shared" si="21"/>
        <v>0</v>
      </c>
      <c r="G362" s="368">
        <f t="shared" si="22"/>
        <v>0</v>
      </c>
      <c r="H362" s="368">
        <f t="shared" si="23"/>
        <v>0</v>
      </c>
      <c r="I362" s="368">
        <f t="shared" si="24"/>
        <v>0</v>
      </c>
      <c r="J362" s="368">
        <f t="shared" si="25"/>
        <v>0</v>
      </c>
      <c r="K362" s="368">
        <f t="shared" si="26"/>
        <v>0</v>
      </c>
      <c r="L362" s="368">
        <f t="shared" si="27"/>
        <v>0</v>
      </c>
      <c r="M362" s="369">
        <f t="shared" si="28"/>
        <v>0</v>
      </c>
      <c r="N362" s="370">
        <f t="shared" si="29"/>
        <v>0</v>
      </c>
      <c r="O362" s="468"/>
      <c r="P362" s="372">
        <f t="shared" si="34"/>
        <v>0</v>
      </c>
      <c r="Q362" s="373" t="str">
        <f t="shared" si="35"/>
        <v/>
      </c>
      <c r="R362" s="414">
        <v>0</v>
      </c>
      <c r="S362" s="414">
        <v>0</v>
      </c>
      <c r="T362" s="414">
        <v>0</v>
      </c>
      <c r="U362" s="414">
        <v>0</v>
      </c>
      <c r="V362" s="414">
        <v>0</v>
      </c>
      <c r="W362" s="414">
        <v>0</v>
      </c>
      <c r="X362" s="414">
        <v>0</v>
      </c>
      <c r="Y362" s="414">
        <v>0</v>
      </c>
      <c r="Z362" s="385">
        <v>0</v>
      </c>
      <c r="AA362" s="471">
        <v>0</v>
      </c>
      <c r="AB362" s="471"/>
      <c r="AC362" s="469">
        <v>0</v>
      </c>
      <c r="AD362" s="124">
        <v>0</v>
      </c>
      <c r="AE362" s="414">
        <v>0</v>
      </c>
      <c r="AF362" s="473"/>
      <c r="AG362" s="414"/>
      <c r="AH362" s="389">
        <v>0</v>
      </c>
      <c r="AI362" s="389">
        <v>0</v>
      </c>
    </row>
    <row r="363" spans="1:35" ht="24" customHeight="1" x14ac:dyDescent="0.3">
      <c r="A363" s="364" t="s">
        <v>3639</v>
      </c>
      <c r="B363" s="365" t="s">
        <v>3640</v>
      </c>
      <c r="C363" s="456" t="s">
        <v>124</v>
      </c>
      <c r="D363" s="367">
        <f t="shared" si="19"/>
        <v>7</v>
      </c>
      <c r="E363" s="368">
        <f t="shared" si="20"/>
        <v>0</v>
      </c>
      <c r="F363" s="368">
        <f t="shared" si="21"/>
        <v>0</v>
      </c>
      <c r="G363" s="368">
        <f t="shared" si="22"/>
        <v>0</v>
      </c>
      <c r="H363" s="368">
        <f t="shared" si="23"/>
        <v>0</v>
      </c>
      <c r="I363" s="368">
        <f t="shared" si="24"/>
        <v>0</v>
      </c>
      <c r="J363" s="368">
        <f t="shared" si="25"/>
        <v>0</v>
      </c>
      <c r="K363" s="368">
        <f t="shared" si="26"/>
        <v>0</v>
      </c>
      <c r="L363" s="368">
        <f t="shared" si="27"/>
        <v>0</v>
      </c>
      <c r="M363" s="369">
        <f t="shared" si="28"/>
        <v>0</v>
      </c>
      <c r="N363" s="370">
        <f t="shared" si="29"/>
        <v>7</v>
      </c>
      <c r="O363" s="468"/>
      <c r="P363" s="372">
        <f t="shared" si="34"/>
        <v>7</v>
      </c>
      <c r="Q363" s="373">
        <f t="shared" si="35"/>
        <v>192</v>
      </c>
      <c r="R363" s="414">
        <v>0</v>
      </c>
      <c r="S363" s="414">
        <v>0</v>
      </c>
      <c r="T363" s="414">
        <v>0</v>
      </c>
      <c r="U363" s="414">
        <v>0</v>
      </c>
      <c r="V363" s="414">
        <v>0</v>
      </c>
      <c r="W363" s="414">
        <v>0</v>
      </c>
      <c r="X363" s="414">
        <v>0</v>
      </c>
      <c r="Y363" s="414">
        <v>0</v>
      </c>
      <c r="Z363" s="113">
        <v>7</v>
      </c>
      <c r="AA363" s="114">
        <v>0</v>
      </c>
      <c r="AB363" s="114"/>
      <c r="AC363" s="469">
        <v>0</v>
      </c>
      <c r="AD363" s="389">
        <v>0</v>
      </c>
      <c r="AE363" s="414">
        <v>0</v>
      </c>
      <c r="AF363" s="470"/>
      <c r="AG363" s="414"/>
      <c r="AH363" s="124">
        <v>0</v>
      </c>
      <c r="AI363" s="124">
        <v>0</v>
      </c>
    </row>
    <row r="364" spans="1:35" ht="24" customHeight="1" x14ac:dyDescent="0.3">
      <c r="A364" s="364" t="s">
        <v>3641</v>
      </c>
      <c r="B364" s="365" t="s">
        <v>3642</v>
      </c>
      <c r="C364" s="456" t="s">
        <v>124</v>
      </c>
      <c r="D364" s="367">
        <f t="shared" si="19"/>
        <v>6</v>
      </c>
      <c r="E364" s="368">
        <f t="shared" si="20"/>
        <v>0</v>
      </c>
      <c r="F364" s="368">
        <f t="shared" si="21"/>
        <v>0</v>
      </c>
      <c r="G364" s="368">
        <f t="shared" si="22"/>
        <v>0</v>
      </c>
      <c r="H364" s="368">
        <f t="shared" si="23"/>
        <v>0</v>
      </c>
      <c r="I364" s="368">
        <f t="shared" si="24"/>
        <v>0</v>
      </c>
      <c r="J364" s="368">
        <f t="shared" si="25"/>
        <v>0</v>
      </c>
      <c r="K364" s="368">
        <f t="shared" si="26"/>
        <v>0</v>
      </c>
      <c r="L364" s="368">
        <f t="shared" si="27"/>
        <v>0</v>
      </c>
      <c r="M364" s="369">
        <f t="shared" si="28"/>
        <v>0</v>
      </c>
      <c r="N364" s="370">
        <f t="shared" si="29"/>
        <v>6</v>
      </c>
      <c r="O364" s="468"/>
      <c r="P364" s="372">
        <f t="shared" si="34"/>
        <v>6</v>
      </c>
      <c r="Q364" s="373">
        <f t="shared" si="35"/>
        <v>197</v>
      </c>
      <c r="R364" s="414">
        <v>0</v>
      </c>
      <c r="S364" s="414">
        <v>0</v>
      </c>
      <c r="T364" s="414">
        <v>0</v>
      </c>
      <c r="U364" s="414">
        <v>0</v>
      </c>
      <c r="V364" s="414">
        <v>0</v>
      </c>
      <c r="W364" s="414">
        <v>0</v>
      </c>
      <c r="X364" s="414">
        <v>0</v>
      </c>
      <c r="Y364" s="414">
        <v>0</v>
      </c>
      <c r="Z364" s="113">
        <v>6</v>
      </c>
      <c r="AA364" s="114">
        <v>0</v>
      </c>
      <c r="AB364" s="114"/>
      <c r="AC364" s="469">
        <v>0</v>
      </c>
      <c r="AD364" s="389">
        <v>0</v>
      </c>
      <c r="AE364" s="414">
        <v>0</v>
      </c>
      <c r="AF364" s="470"/>
      <c r="AG364" s="414"/>
      <c r="AH364" s="124">
        <v>0</v>
      </c>
      <c r="AI364" s="124">
        <v>0</v>
      </c>
    </row>
    <row r="365" spans="1:35" ht="24" customHeight="1" x14ac:dyDescent="0.3">
      <c r="A365" s="379" t="s">
        <v>3645</v>
      </c>
      <c r="B365" s="365" t="s">
        <v>3646</v>
      </c>
      <c r="C365" s="456" t="s">
        <v>113</v>
      </c>
      <c r="D365" s="367">
        <f t="shared" si="19"/>
        <v>0</v>
      </c>
      <c r="E365" s="368">
        <f t="shared" si="20"/>
        <v>0</v>
      </c>
      <c r="F365" s="368">
        <f t="shared" si="21"/>
        <v>0</v>
      </c>
      <c r="G365" s="368">
        <f t="shared" si="22"/>
        <v>0</v>
      </c>
      <c r="H365" s="368">
        <f t="shared" si="23"/>
        <v>0</v>
      </c>
      <c r="I365" s="368">
        <f t="shared" si="24"/>
        <v>0</v>
      </c>
      <c r="J365" s="368">
        <f t="shared" si="25"/>
        <v>0</v>
      </c>
      <c r="K365" s="368">
        <f t="shared" si="26"/>
        <v>0</v>
      </c>
      <c r="L365" s="368">
        <f t="shared" si="27"/>
        <v>0</v>
      </c>
      <c r="M365" s="369">
        <f t="shared" si="28"/>
        <v>0</v>
      </c>
      <c r="N365" s="370">
        <f t="shared" si="29"/>
        <v>0</v>
      </c>
      <c r="O365" s="468"/>
      <c r="P365" s="372">
        <f t="shared" si="34"/>
        <v>0</v>
      </c>
      <c r="Q365" s="373" t="str">
        <f t="shared" si="35"/>
        <v/>
      </c>
      <c r="R365" s="414">
        <v>0</v>
      </c>
      <c r="S365" s="414">
        <v>0</v>
      </c>
      <c r="T365" s="414">
        <v>0</v>
      </c>
      <c r="U365" s="414">
        <v>0</v>
      </c>
      <c r="V365" s="414">
        <v>0</v>
      </c>
      <c r="W365" s="414">
        <v>0</v>
      </c>
      <c r="X365" s="414">
        <v>0</v>
      </c>
      <c r="Y365" s="414">
        <v>0</v>
      </c>
      <c r="Z365" s="113">
        <v>0</v>
      </c>
      <c r="AA365" s="114">
        <v>0</v>
      </c>
      <c r="AB365" s="114"/>
      <c r="AC365" s="469">
        <v>0</v>
      </c>
      <c r="AD365" s="124">
        <v>0</v>
      </c>
      <c r="AE365" s="414">
        <v>0</v>
      </c>
      <c r="AF365" s="470"/>
      <c r="AG365" s="414"/>
      <c r="AH365" s="124">
        <v>0</v>
      </c>
      <c r="AI365" s="124">
        <v>0</v>
      </c>
    </row>
    <row r="366" spans="1:35" ht="24" customHeight="1" x14ac:dyDescent="0.3">
      <c r="A366" s="364" t="s">
        <v>3649</v>
      </c>
      <c r="B366" s="365" t="s">
        <v>3650</v>
      </c>
      <c r="C366" s="456" t="s">
        <v>834</v>
      </c>
      <c r="D366" s="367">
        <f t="shared" si="19"/>
        <v>0</v>
      </c>
      <c r="E366" s="368">
        <f t="shared" si="20"/>
        <v>0</v>
      </c>
      <c r="F366" s="368">
        <f t="shared" si="21"/>
        <v>0</v>
      </c>
      <c r="G366" s="368">
        <f t="shared" si="22"/>
        <v>0</v>
      </c>
      <c r="H366" s="368">
        <f t="shared" si="23"/>
        <v>0</v>
      </c>
      <c r="I366" s="368">
        <f t="shared" si="24"/>
        <v>0</v>
      </c>
      <c r="J366" s="368">
        <f t="shared" si="25"/>
        <v>0</v>
      </c>
      <c r="K366" s="368">
        <f t="shared" si="26"/>
        <v>0</v>
      </c>
      <c r="L366" s="368">
        <f t="shared" si="27"/>
        <v>0</v>
      </c>
      <c r="M366" s="369">
        <f t="shared" si="28"/>
        <v>0</v>
      </c>
      <c r="N366" s="370">
        <f t="shared" si="29"/>
        <v>0</v>
      </c>
      <c r="O366" s="468"/>
      <c r="P366" s="372">
        <f t="shared" si="34"/>
        <v>0</v>
      </c>
      <c r="Q366" s="373" t="str">
        <f t="shared" si="35"/>
        <v/>
      </c>
      <c r="R366" s="414">
        <v>0</v>
      </c>
      <c r="S366" s="414">
        <v>0</v>
      </c>
      <c r="T366" s="414">
        <v>0</v>
      </c>
      <c r="U366" s="414">
        <v>0</v>
      </c>
      <c r="V366" s="414">
        <v>0</v>
      </c>
      <c r="W366" s="414">
        <v>0</v>
      </c>
      <c r="X366" s="414">
        <v>0</v>
      </c>
      <c r="Y366" s="414">
        <v>0</v>
      </c>
      <c r="Z366" s="385">
        <v>0</v>
      </c>
      <c r="AA366" s="471">
        <v>0</v>
      </c>
      <c r="AB366" s="114"/>
      <c r="AC366" s="469">
        <v>0</v>
      </c>
      <c r="AD366" s="124">
        <v>0</v>
      </c>
      <c r="AE366" s="390">
        <v>0</v>
      </c>
      <c r="AF366" s="470"/>
      <c r="AG366" s="414"/>
      <c r="AH366" s="124">
        <v>0</v>
      </c>
      <c r="AI366" s="124">
        <v>0</v>
      </c>
    </row>
    <row r="367" spans="1:35" ht="24" customHeight="1" x14ac:dyDescent="0.3">
      <c r="A367" s="364" t="s">
        <v>3653</v>
      </c>
      <c r="B367" s="365" t="s">
        <v>3654</v>
      </c>
      <c r="C367" s="456" t="s">
        <v>358</v>
      </c>
      <c r="D367" s="367">
        <f t="shared" si="19"/>
        <v>65</v>
      </c>
      <c r="E367" s="368">
        <f t="shared" si="20"/>
        <v>60</v>
      </c>
      <c r="F367" s="368">
        <f t="shared" si="21"/>
        <v>0</v>
      </c>
      <c r="G367" s="368">
        <f t="shared" si="22"/>
        <v>0</v>
      </c>
      <c r="H367" s="368">
        <f t="shared" si="23"/>
        <v>0</v>
      </c>
      <c r="I367" s="368">
        <f t="shared" si="24"/>
        <v>0</v>
      </c>
      <c r="J367" s="368">
        <f t="shared" si="25"/>
        <v>0</v>
      </c>
      <c r="K367" s="368">
        <f t="shared" si="26"/>
        <v>0</v>
      </c>
      <c r="L367" s="368">
        <f t="shared" si="27"/>
        <v>0</v>
      </c>
      <c r="M367" s="369">
        <f t="shared" si="28"/>
        <v>0</v>
      </c>
      <c r="N367" s="370">
        <f t="shared" si="29"/>
        <v>125</v>
      </c>
      <c r="O367" s="468"/>
      <c r="P367" s="372">
        <f t="shared" si="34"/>
        <v>125</v>
      </c>
      <c r="Q367" s="373">
        <f t="shared" si="35"/>
        <v>53</v>
      </c>
      <c r="R367" s="390">
        <v>0</v>
      </c>
      <c r="S367" s="414">
        <v>0</v>
      </c>
      <c r="T367" s="414">
        <v>0</v>
      </c>
      <c r="U367" s="414">
        <v>0</v>
      </c>
      <c r="V367" s="414">
        <v>0</v>
      </c>
      <c r="W367" s="414">
        <v>0</v>
      </c>
      <c r="X367" s="414">
        <v>0</v>
      </c>
      <c r="Y367" s="414">
        <v>0</v>
      </c>
      <c r="Z367" s="113">
        <v>0</v>
      </c>
      <c r="AA367" s="114">
        <v>60</v>
      </c>
      <c r="AB367" s="114"/>
      <c r="AC367" s="469">
        <v>0</v>
      </c>
      <c r="AD367" s="124">
        <v>0</v>
      </c>
      <c r="AE367" s="414">
        <v>0</v>
      </c>
      <c r="AF367" s="470">
        <v>65</v>
      </c>
      <c r="AG367" s="414"/>
      <c r="AH367" s="124">
        <v>0</v>
      </c>
      <c r="AI367" s="124">
        <v>0</v>
      </c>
    </row>
    <row r="368" spans="1:35" ht="24" customHeight="1" x14ac:dyDescent="0.3">
      <c r="A368" s="364" t="s">
        <v>3657</v>
      </c>
      <c r="B368" s="365" t="s">
        <v>3658</v>
      </c>
      <c r="C368" s="456" t="s">
        <v>518</v>
      </c>
      <c r="D368" s="367">
        <f t="shared" si="19"/>
        <v>30</v>
      </c>
      <c r="E368" s="368">
        <f t="shared" si="20"/>
        <v>21</v>
      </c>
      <c r="F368" s="368">
        <f t="shared" si="21"/>
        <v>0</v>
      </c>
      <c r="G368" s="368">
        <f t="shared" si="22"/>
        <v>0</v>
      </c>
      <c r="H368" s="368">
        <f t="shared" si="23"/>
        <v>0</v>
      </c>
      <c r="I368" s="368">
        <f t="shared" si="24"/>
        <v>0</v>
      </c>
      <c r="J368" s="368">
        <f t="shared" si="25"/>
        <v>0</v>
      </c>
      <c r="K368" s="368">
        <f t="shared" si="26"/>
        <v>0</v>
      </c>
      <c r="L368" s="368">
        <f t="shared" si="27"/>
        <v>0</v>
      </c>
      <c r="M368" s="369">
        <f t="shared" si="28"/>
        <v>0</v>
      </c>
      <c r="N368" s="370">
        <f t="shared" si="29"/>
        <v>51</v>
      </c>
      <c r="O368" s="468"/>
      <c r="P368" s="372">
        <f t="shared" si="34"/>
        <v>51</v>
      </c>
      <c r="Q368" s="373">
        <f t="shared" si="35"/>
        <v>104</v>
      </c>
      <c r="R368" s="414">
        <v>0</v>
      </c>
      <c r="S368" s="414">
        <v>0</v>
      </c>
      <c r="T368" s="414">
        <v>0</v>
      </c>
      <c r="U368" s="414">
        <v>0</v>
      </c>
      <c r="V368" s="414">
        <v>0</v>
      </c>
      <c r="W368" s="414">
        <v>0</v>
      </c>
      <c r="X368" s="414">
        <v>0</v>
      </c>
      <c r="Y368" s="414">
        <v>0</v>
      </c>
      <c r="Z368" s="113">
        <v>21</v>
      </c>
      <c r="AA368" s="114">
        <v>0</v>
      </c>
      <c r="AB368" s="114"/>
      <c r="AC368" s="469">
        <v>0</v>
      </c>
      <c r="AD368" s="124">
        <v>0</v>
      </c>
      <c r="AE368" s="390">
        <v>0</v>
      </c>
      <c r="AF368" s="470">
        <v>30</v>
      </c>
      <c r="AG368" s="414"/>
      <c r="AH368" s="124">
        <v>0</v>
      </c>
      <c r="AI368" s="124">
        <v>0</v>
      </c>
    </row>
    <row r="369" spans="1:35" ht="24" customHeight="1" x14ac:dyDescent="0.3">
      <c r="A369" s="364" t="s">
        <v>3661</v>
      </c>
      <c r="B369" s="365" t="s">
        <v>3662</v>
      </c>
      <c r="C369" s="456" t="s">
        <v>338</v>
      </c>
      <c r="D369" s="367">
        <f t="shared" si="19"/>
        <v>0</v>
      </c>
      <c r="E369" s="368">
        <f t="shared" si="20"/>
        <v>0</v>
      </c>
      <c r="F369" s="368">
        <f t="shared" si="21"/>
        <v>0</v>
      </c>
      <c r="G369" s="368">
        <f t="shared" si="22"/>
        <v>0</v>
      </c>
      <c r="H369" s="368">
        <f t="shared" si="23"/>
        <v>0</v>
      </c>
      <c r="I369" s="368">
        <f t="shared" si="24"/>
        <v>0</v>
      </c>
      <c r="J369" s="368">
        <f t="shared" si="25"/>
        <v>0</v>
      </c>
      <c r="K369" s="368">
        <f t="shared" si="26"/>
        <v>0</v>
      </c>
      <c r="L369" s="368">
        <f t="shared" si="27"/>
        <v>0</v>
      </c>
      <c r="M369" s="369">
        <f t="shared" si="28"/>
        <v>0</v>
      </c>
      <c r="N369" s="370">
        <f t="shared" si="29"/>
        <v>0</v>
      </c>
      <c r="O369" s="468"/>
      <c r="P369" s="372">
        <f t="shared" si="34"/>
        <v>0</v>
      </c>
      <c r="Q369" s="373" t="str">
        <f t="shared" si="35"/>
        <v/>
      </c>
      <c r="R369" s="414">
        <v>0</v>
      </c>
      <c r="S369" s="414">
        <v>0</v>
      </c>
      <c r="T369" s="414">
        <v>0</v>
      </c>
      <c r="U369" s="414">
        <v>0</v>
      </c>
      <c r="V369" s="414">
        <v>0</v>
      </c>
      <c r="W369" s="414">
        <v>0</v>
      </c>
      <c r="X369" s="414">
        <v>0</v>
      </c>
      <c r="Y369" s="414">
        <v>0</v>
      </c>
      <c r="Z369" s="113">
        <v>0</v>
      </c>
      <c r="AA369" s="114">
        <v>0</v>
      </c>
      <c r="AB369" s="114"/>
      <c r="AC369" s="469">
        <v>0</v>
      </c>
      <c r="AD369" s="124">
        <v>0</v>
      </c>
      <c r="AE369" s="414">
        <v>0</v>
      </c>
      <c r="AF369" s="470"/>
      <c r="AG369" s="414"/>
      <c r="AH369" s="124">
        <v>0</v>
      </c>
      <c r="AI369" s="124">
        <v>0</v>
      </c>
    </row>
    <row r="370" spans="1:35" ht="24" customHeight="1" x14ac:dyDescent="0.3">
      <c r="A370" s="379" t="s">
        <v>3665</v>
      </c>
      <c r="B370" s="365" t="s">
        <v>3666</v>
      </c>
      <c r="C370" s="456" t="s">
        <v>343</v>
      </c>
      <c r="D370" s="367">
        <f t="shared" si="19"/>
        <v>12</v>
      </c>
      <c r="E370" s="368">
        <f t="shared" si="20"/>
        <v>0</v>
      </c>
      <c r="F370" s="368">
        <f t="shared" si="21"/>
        <v>0</v>
      </c>
      <c r="G370" s="368">
        <f t="shared" si="22"/>
        <v>0</v>
      </c>
      <c r="H370" s="368">
        <f t="shared" si="23"/>
        <v>0</v>
      </c>
      <c r="I370" s="368">
        <f t="shared" si="24"/>
        <v>0</v>
      </c>
      <c r="J370" s="368">
        <f t="shared" si="25"/>
        <v>0</v>
      </c>
      <c r="K370" s="368">
        <f t="shared" si="26"/>
        <v>0</v>
      </c>
      <c r="L370" s="368">
        <f t="shared" si="27"/>
        <v>0</v>
      </c>
      <c r="M370" s="369">
        <f t="shared" si="28"/>
        <v>0</v>
      </c>
      <c r="N370" s="370">
        <f t="shared" si="29"/>
        <v>12</v>
      </c>
      <c r="O370" s="468"/>
      <c r="P370" s="372">
        <f t="shared" si="34"/>
        <v>12</v>
      </c>
      <c r="Q370" s="373">
        <f t="shared" si="35"/>
        <v>178</v>
      </c>
      <c r="R370" s="414">
        <v>0</v>
      </c>
      <c r="S370" s="414">
        <v>0</v>
      </c>
      <c r="T370" s="414">
        <v>0</v>
      </c>
      <c r="U370" s="414">
        <v>0</v>
      </c>
      <c r="V370" s="414">
        <v>0</v>
      </c>
      <c r="W370" s="414">
        <v>0</v>
      </c>
      <c r="X370" s="414">
        <v>0</v>
      </c>
      <c r="Y370" s="414">
        <v>0</v>
      </c>
      <c r="Z370" s="113">
        <v>12</v>
      </c>
      <c r="AA370" s="114">
        <v>0</v>
      </c>
      <c r="AB370" s="114"/>
      <c r="AC370" s="469">
        <v>0</v>
      </c>
      <c r="AD370" s="124">
        <v>0</v>
      </c>
      <c r="AE370" s="414">
        <v>0</v>
      </c>
      <c r="AF370" s="470"/>
      <c r="AG370" s="390"/>
      <c r="AH370" s="389">
        <v>0</v>
      </c>
      <c r="AI370" s="389">
        <v>0</v>
      </c>
    </row>
    <row r="371" spans="1:35" ht="24" customHeight="1" x14ac:dyDescent="0.3">
      <c r="A371" s="379" t="s">
        <v>3668</v>
      </c>
      <c r="B371" s="365" t="s">
        <v>3670</v>
      </c>
      <c r="C371" s="456" t="s">
        <v>343</v>
      </c>
      <c r="D371" s="367">
        <f t="shared" si="19"/>
        <v>12</v>
      </c>
      <c r="E371" s="368">
        <f t="shared" si="20"/>
        <v>7</v>
      </c>
      <c r="F371" s="368">
        <f t="shared" si="21"/>
        <v>0</v>
      </c>
      <c r="G371" s="368">
        <f t="shared" si="22"/>
        <v>0</v>
      </c>
      <c r="H371" s="368">
        <f t="shared" si="23"/>
        <v>0</v>
      </c>
      <c r="I371" s="368">
        <f t="shared" si="24"/>
        <v>0</v>
      </c>
      <c r="J371" s="368">
        <f t="shared" si="25"/>
        <v>0</v>
      </c>
      <c r="K371" s="368">
        <f t="shared" si="26"/>
        <v>0</v>
      </c>
      <c r="L371" s="368">
        <f t="shared" si="27"/>
        <v>0</v>
      </c>
      <c r="M371" s="369">
        <f t="shared" si="28"/>
        <v>0</v>
      </c>
      <c r="N371" s="370">
        <f t="shared" si="29"/>
        <v>19</v>
      </c>
      <c r="O371" s="468"/>
      <c r="P371" s="372">
        <f t="shared" si="34"/>
        <v>19</v>
      </c>
      <c r="Q371" s="373">
        <f t="shared" si="35"/>
        <v>157</v>
      </c>
      <c r="R371" s="414">
        <v>0</v>
      </c>
      <c r="S371" s="414">
        <v>0</v>
      </c>
      <c r="T371" s="414">
        <v>0</v>
      </c>
      <c r="U371" s="414">
        <v>0</v>
      </c>
      <c r="V371" s="414">
        <v>0</v>
      </c>
      <c r="W371" s="414">
        <v>0</v>
      </c>
      <c r="X371" s="414">
        <v>0</v>
      </c>
      <c r="Y371" s="414">
        <v>0</v>
      </c>
      <c r="Z371" s="113">
        <v>7</v>
      </c>
      <c r="AA371" s="114">
        <v>0</v>
      </c>
      <c r="AB371" s="114"/>
      <c r="AC371" s="469">
        <v>0</v>
      </c>
      <c r="AD371" s="124">
        <v>0</v>
      </c>
      <c r="AE371" s="414">
        <v>0</v>
      </c>
      <c r="AF371" s="470"/>
      <c r="AG371" s="414">
        <v>12</v>
      </c>
      <c r="AH371" s="124">
        <v>0</v>
      </c>
      <c r="AI371" s="124">
        <v>0</v>
      </c>
    </row>
    <row r="372" spans="1:35" ht="24" customHeight="1" x14ac:dyDescent="0.3">
      <c r="A372" s="379" t="s">
        <v>3673</v>
      </c>
      <c r="B372" s="365" t="s">
        <v>3674</v>
      </c>
      <c r="C372" s="456" t="s">
        <v>2576</v>
      </c>
      <c r="D372" s="367">
        <f t="shared" si="19"/>
        <v>0</v>
      </c>
      <c r="E372" s="368">
        <f t="shared" si="20"/>
        <v>0</v>
      </c>
      <c r="F372" s="368">
        <f t="shared" si="21"/>
        <v>0</v>
      </c>
      <c r="G372" s="368">
        <f t="shared" si="22"/>
        <v>0</v>
      </c>
      <c r="H372" s="368">
        <f t="shared" si="23"/>
        <v>0</v>
      </c>
      <c r="I372" s="368">
        <f t="shared" si="24"/>
        <v>0</v>
      </c>
      <c r="J372" s="368">
        <f t="shared" si="25"/>
        <v>0</v>
      </c>
      <c r="K372" s="368">
        <f t="shared" si="26"/>
        <v>0</v>
      </c>
      <c r="L372" s="368">
        <f t="shared" si="27"/>
        <v>0</v>
      </c>
      <c r="M372" s="369">
        <f t="shared" si="28"/>
        <v>0</v>
      </c>
      <c r="N372" s="370">
        <f t="shared" si="29"/>
        <v>0</v>
      </c>
      <c r="O372" s="468"/>
      <c r="P372" s="372">
        <f t="shared" si="34"/>
        <v>0</v>
      </c>
      <c r="Q372" s="373" t="str">
        <f t="shared" si="35"/>
        <v/>
      </c>
      <c r="R372" s="390">
        <v>0</v>
      </c>
      <c r="S372" s="414">
        <v>0</v>
      </c>
      <c r="T372" s="414">
        <v>0</v>
      </c>
      <c r="U372" s="414">
        <v>0</v>
      </c>
      <c r="V372" s="414">
        <v>0</v>
      </c>
      <c r="W372" s="414">
        <v>0</v>
      </c>
      <c r="X372" s="414">
        <v>0</v>
      </c>
      <c r="Y372" s="414">
        <v>0</v>
      </c>
      <c r="Z372" s="385">
        <v>0</v>
      </c>
      <c r="AA372" s="114">
        <v>0</v>
      </c>
      <c r="AB372" s="114"/>
      <c r="AC372" s="469">
        <v>0</v>
      </c>
      <c r="AD372" s="124">
        <v>0</v>
      </c>
      <c r="AE372" s="414">
        <v>0</v>
      </c>
      <c r="AF372" s="470"/>
      <c r="AG372" s="414"/>
      <c r="AH372" s="124">
        <v>0</v>
      </c>
      <c r="AI372" s="124">
        <v>0</v>
      </c>
    </row>
    <row r="373" spans="1:35" ht="24" customHeight="1" x14ac:dyDescent="0.3">
      <c r="A373" s="379" t="s">
        <v>808</v>
      </c>
      <c r="B373" s="365" t="s">
        <v>809</v>
      </c>
      <c r="C373" s="456" t="s">
        <v>394</v>
      </c>
      <c r="D373" s="367">
        <f t="shared" si="19"/>
        <v>10</v>
      </c>
      <c r="E373" s="368">
        <f t="shared" si="20"/>
        <v>0</v>
      </c>
      <c r="F373" s="368">
        <f t="shared" si="21"/>
        <v>0</v>
      </c>
      <c r="G373" s="368">
        <f t="shared" si="22"/>
        <v>0</v>
      </c>
      <c r="H373" s="368">
        <f t="shared" si="23"/>
        <v>0</v>
      </c>
      <c r="I373" s="368">
        <f t="shared" si="24"/>
        <v>0</v>
      </c>
      <c r="J373" s="368">
        <f t="shared" si="25"/>
        <v>0</v>
      </c>
      <c r="K373" s="368">
        <f t="shared" si="26"/>
        <v>0</v>
      </c>
      <c r="L373" s="368">
        <f t="shared" si="27"/>
        <v>0</v>
      </c>
      <c r="M373" s="369">
        <f t="shared" si="28"/>
        <v>0</v>
      </c>
      <c r="N373" s="370">
        <f t="shared" si="29"/>
        <v>10</v>
      </c>
      <c r="O373" s="468"/>
      <c r="P373" s="372">
        <f t="shared" si="34"/>
        <v>10</v>
      </c>
      <c r="Q373" s="373">
        <f t="shared" si="35"/>
        <v>184</v>
      </c>
      <c r="R373" s="390">
        <v>0</v>
      </c>
      <c r="S373" s="414">
        <v>0</v>
      </c>
      <c r="T373" s="414">
        <v>0</v>
      </c>
      <c r="U373" s="414">
        <v>0</v>
      </c>
      <c r="V373" s="414">
        <v>0</v>
      </c>
      <c r="W373" s="414">
        <v>0</v>
      </c>
      <c r="X373" s="414">
        <v>0</v>
      </c>
      <c r="Y373" s="414">
        <v>0</v>
      </c>
      <c r="Z373" s="113">
        <v>0</v>
      </c>
      <c r="AA373" s="114">
        <v>0</v>
      </c>
      <c r="AB373" s="114"/>
      <c r="AC373" s="469">
        <v>0</v>
      </c>
      <c r="AD373" s="389">
        <v>0</v>
      </c>
      <c r="AE373" s="414">
        <v>0</v>
      </c>
      <c r="AF373" s="470"/>
      <c r="AG373" s="414">
        <v>10</v>
      </c>
      <c r="AH373" s="124">
        <v>0</v>
      </c>
      <c r="AI373" s="124">
        <v>0</v>
      </c>
    </row>
    <row r="374" spans="1:35" ht="24" customHeight="1" x14ac:dyDescent="0.3">
      <c r="A374" s="379" t="s">
        <v>3684</v>
      </c>
      <c r="B374" s="365" t="s">
        <v>3685</v>
      </c>
      <c r="C374" s="456" t="s">
        <v>43</v>
      </c>
      <c r="D374" s="367">
        <f t="shared" si="19"/>
        <v>0</v>
      </c>
      <c r="E374" s="368">
        <f t="shared" si="20"/>
        <v>0</v>
      </c>
      <c r="F374" s="368">
        <f t="shared" si="21"/>
        <v>0</v>
      </c>
      <c r="G374" s="368">
        <f t="shared" si="22"/>
        <v>0</v>
      </c>
      <c r="H374" s="368">
        <f t="shared" si="23"/>
        <v>0</v>
      </c>
      <c r="I374" s="368">
        <f t="shared" si="24"/>
        <v>0</v>
      </c>
      <c r="J374" s="368">
        <f t="shared" si="25"/>
        <v>0</v>
      </c>
      <c r="K374" s="368">
        <f t="shared" si="26"/>
        <v>0</v>
      </c>
      <c r="L374" s="368">
        <f t="shared" si="27"/>
        <v>0</v>
      </c>
      <c r="M374" s="369">
        <f t="shared" si="28"/>
        <v>0</v>
      </c>
      <c r="N374" s="370">
        <f t="shared" si="29"/>
        <v>0</v>
      </c>
      <c r="O374" s="468"/>
      <c r="P374" s="372">
        <f t="shared" si="34"/>
        <v>0</v>
      </c>
      <c r="Q374" s="373" t="str">
        <f t="shared" si="35"/>
        <v/>
      </c>
      <c r="R374" s="414">
        <v>0</v>
      </c>
      <c r="S374" s="414">
        <v>0</v>
      </c>
      <c r="T374" s="414">
        <v>0</v>
      </c>
      <c r="U374" s="414">
        <v>0</v>
      </c>
      <c r="V374" s="414">
        <v>0</v>
      </c>
      <c r="W374" s="414">
        <v>0</v>
      </c>
      <c r="X374" s="414">
        <v>0</v>
      </c>
      <c r="Y374" s="414">
        <v>0</v>
      </c>
      <c r="Z374" s="113">
        <v>0</v>
      </c>
      <c r="AA374" s="114">
        <v>0</v>
      </c>
      <c r="AB374" s="114"/>
      <c r="AC374" s="472">
        <v>0</v>
      </c>
      <c r="AD374" s="124">
        <v>0</v>
      </c>
      <c r="AE374" s="414">
        <v>0</v>
      </c>
      <c r="AF374" s="470"/>
      <c r="AG374" s="414"/>
      <c r="AH374" s="124">
        <v>0</v>
      </c>
      <c r="AI374" s="124">
        <v>0</v>
      </c>
    </row>
    <row r="375" spans="1:35" ht="24" customHeight="1" x14ac:dyDescent="0.3">
      <c r="A375" s="379" t="s">
        <v>1579</v>
      </c>
      <c r="B375" s="365" t="s">
        <v>1649</v>
      </c>
      <c r="C375" s="456" t="s">
        <v>156</v>
      </c>
      <c r="D375" s="367">
        <f t="shared" si="19"/>
        <v>360</v>
      </c>
      <c r="E375" s="368">
        <f t="shared" si="20"/>
        <v>40</v>
      </c>
      <c r="F375" s="368">
        <f t="shared" si="21"/>
        <v>35</v>
      </c>
      <c r="G375" s="368">
        <f t="shared" si="22"/>
        <v>0</v>
      </c>
      <c r="H375" s="368">
        <f t="shared" si="23"/>
        <v>0</v>
      </c>
      <c r="I375" s="368">
        <f t="shared" si="24"/>
        <v>0</v>
      </c>
      <c r="J375" s="368">
        <f t="shared" si="25"/>
        <v>0</v>
      </c>
      <c r="K375" s="368">
        <f t="shared" si="26"/>
        <v>0</v>
      </c>
      <c r="L375" s="368">
        <f t="shared" si="27"/>
        <v>0</v>
      </c>
      <c r="M375" s="369">
        <f t="shared" si="28"/>
        <v>0</v>
      </c>
      <c r="N375" s="370">
        <f t="shared" si="29"/>
        <v>435</v>
      </c>
      <c r="O375" s="468"/>
      <c r="P375" s="372">
        <f t="shared" si="34"/>
        <v>435</v>
      </c>
      <c r="Q375" s="373">
        <f t="shared" si="35"/>
        <v>17</v>
      </c>
      <c r="R375" s="414">
        <v>0</v>
      </c>
      <c r="S375" s="414">
        <v>0</v>
      </c>
      <c r="T375" s="414">
        <v>0</v>
      </c>
      <c r="U375" s="414">
        <v>0</v>
      </c>
      <c r="V375" s="414">
        <v>0</v>
      </c>
      <c r="W375" s="414">
        <v>0</v>
      </c>
      <c r="X375" s="414">
        <v>0</v>
      </c>
      <c r="Y375" s="414">
        <v>0</v>
      </c>
      <c r="Z375" s="113">
        <v>40</v>
      </c>
      <c r="AA375" s="114">
        <v>0</v>
      </c>
      <c r="AB375" s="471"/>
      <c r="AC375" s="469">
        <v>0</v>
      </c>
      <c r="AD375" s="124">
        <v>360</v>
      </c>
      <c r="AE375" s="414">
        <v>0</v>
      </c>
      <c r="AF375" s="470">
        <v>35</v>
      </c>
      <c r="AG375" s="414"/>
      <c r="AH375" s="389">
        <v>0</v>
      </c>
      <c r="AI375" s="389">
        <v>0</v>
      </c>
    </row>
    <row r="376" spans="1:35" ht="24" customHeight="1" x14ac:dyDescent="0.3">
      <c r="A376" s="379" t="s">
        <v>3688</v>
      </c>
      <c r="B376" s="365" t="s">
        <v>3689</v>
      </c>
      <c r="C376" s="456" t="s">
        <v>2991</v>
      </c>
      <c r="D376" s="367">
        <f t="shared" si="19"/>
        <v>0</v>
      </c>
      <c r="E376" s="368">
        <f t="shared" si="20"/>
        <v>0</v>
      </c>
      <c r="F376" s="368">
        <f t="shared" si="21"/>
        <v>0</v>
      </c>
      <c r="G376" s="368">
        <f t="shared" si="22"/>
        <v>0</v>
      </c>
      <c r="H376" s="368">
        <f t="shared" si="23"/>
        <v>0</v>
      </c>
      <c r="I376" s="368">
        <f t="shared" si="24"/>
        <v>0</v>
      </c>
      <c r="J376" s="368">
        <f t="shared" si="25"/>
        <v>0</v>
      </c>
      <c r="K376" s="368">
        <f t="shared" si="26"/>
        <v>0</v>
      </c>
      <c r="L376" s="368">
        <f t="shared" si="27"/>
        <v>0</v>
      </c>
      <c r="M376" s="369">
        <f t="shared" si="28"/>
        <v>0</v>
      </c>
      <c r="N376" s="370">
        <f t="shared" si="29"/>
        <v>0</v>
      </c>
      <c r="O376" s="468"/>
      <c r="P376" s="372">
        <f t="shared" si="34"/>
        <v>0</v>
      </c>
      <c r="Q376" s="373" t="str">
        <f t="shared" si="35"/>
        <v/>
      </c>
      <c r="R376" s="390">
        <v>0</v>
      </c>
      <c r="S376" s="414">
        <v>0</v>
      </c>
      <c r="T376" s="414">
        <v>0</v>
      </c>
      <c r="U376" s="414">
        <v>0</v>
      </c>
      <c r="V376" s="414">
        <v>0</v>
      </c>
      <c r="W376" s="414">
        <v>0</v>
      </c>
      <c r="X376" s="414">
        <v>0</v>
      </c>
      <c r="Y376" s="414">
        <v>0</v>
      </c>
      <c r="Z376" s="113">
        <v>0</v>
      </c>
      <c r="AA376" s="114">
        <v>0</v>
      </c>
      <c r="AB376" s="114"/>
      <c r="AC376" s="469">
        <v>0</v>
      </c>
      <c r="AD376" s="124">
        <v>0</v>
      </c>
      <c r="AE376" s="414">
        <v>0</v>
      </c>
      <c r="AF376" s="470"/>
      <c r="AG376" s="414"/>
      <c r="AH376" s="124">
        <v>0</v>
      </c>
      <c r="AI376" s="124">
        <v>0</v>
      </c>
    </row>
    <row r="377" spans="1:35" ht="24" customHeight="1" x14ac:dyDescent="0.3">
      <c r="A377" s="364" t="s">
        <v>3692</v>
      </c>
      <c r="B377" s="365" t="s">
        <v>3693</v>
      </c>
      <c r="C377" s="456" t="s">
        <v>43</v>
      </c>
      <c r="D377" s="367">
        <f t="shared" si="19"/>
        <v>0</v>
      </c>
      <c r="E377" s="368">
        <f t="shared" si="20"/>
        <v>0</v>
      </c>
      <c r="F377" s="368">
        <f t="shared" si="21"/>
        <v>0</v>
      </c>
      <c r="G377" s="368">
        <f t="shared" si="22"/>
        <v>0</v>
      </c>
      <c r="H377" s="368">
        <f t="shared" si="23"/>
        <v>0</v>
      </c>
      <c r="I377" s="368">
        <f t="shared" si="24"/>
        <v>0</v>
      </c>
      <c r="J377" s="368">
        <f t="shared" si="25"/>
        <v>0</v>
      </c>
      <c r="K377" s="368">
        <f t="shared" si="26"/>
        <v>0</v>
      </c>
      <c r="L377" s="368">
        <f t="shared" si="27"/>
        <v>0</v>
      </c>
      <c r="M377" s="369">
        <f t="shared" si="28"/>
        <v>0</v>
      </c>
      <c r="N377" s="370">
        <f t="shared" si="29"/>
        <v>0</v>
      </c>
      <c r="O377" s="468"/>
      <c r="P377" s="372">
        <f t="shared" si="34"/>
        <v>0</v>
      </c>
      <c r="Q377" s="373" t="str">
        <f t="shared" si="35"/>
        <v/>
      </c>
      <c r="R377" s="414">
        <v>0</v>
      </c>
      <c r="S377" s="414">
        <v>0</v>
      </c>
      <c r="T377" s="414">
        <v>0</v>
      </c>
      <c r="U377" s="414">
        <v>0</v>
      </c>
      <c r="V377" s="414">
        <v>0</v>
      </c>
      <c r="W377" s="414">
        <v>0</v>
      </c>
      <c r="X377" s="414">
        <v>0</v>
      </c>
      <c r="Y377" s="414">
        <v>0</v>
      </c>
      <c r="Z377" s="113">
        <v>0</v>
      </c>
      <c r="AA377" s="114">
        <v>0</v>
      </c>
      <c r="AB377" s="114"/>
      <c r="AC377" s="469">
        <v>0</v>
      </c>
      <c r="AD377" s="124">
        <v>0</v>
      </c>
      <c r="AE377" s="414">
        <v>0</v>
      </c>
      <c r="AF377" s="470"/>
      <c r="AG377" s="414"/>
      <c r="AH377" s="124">
        <v>0</v>
      </c>
      <c r="AI377" s="124">
        <v>0</v>
      </c>
    </row>
    <row r="378" spans="1:35" ht="24" customHeight="1" x14ac:dyDescent="0.3">
      <c r="A378" s="379" t="s">
        <v>3696</v>
      </c>
      <c r="B378" s="365" t="s">
        <v>3697</v>
      </c>
      <c r="C378" s="456" t="s">
        <v>907</v>
      </c>
      <c r="D378" s="367">
        <f t="shared" si="19"/>
        <v>0</v>
      </c>
      <c r="E378" s="368">
        <f t="shared" si="20"/>
        <v>0</v>
      </c>
      <c r="F378" s="368">
        <f t="shared" si="21"/>
        <v>0</v>
      </c>
      <c r="G378" s="368">
        <f t="shared" si="22"/>
        <v>0</v>
      </c>
      <c r="H378" s="368">
        <f t="shared" si="23"/>
        <v>0</v>
      </c>
      <c r="I378" s="368">
        <f t="shared" si="24"/>
        <v>0</v>
      </c>
      <c r="J378" s="368">
        <f t="shared" si="25"/>
        <v>0</v>
      </c>
      <c r="K378" s="368">
        <f t="shared" si="26"/>
        <v>0</v>
      </c>
      <c r="L378" s="368">
        <f t="shared" si="27"/>
        <v>0</v>
      </c>
      <c r="M378" s="369">
        <f t="shared" si="28"/>
        <v>0</v>
      </c>
      <c r="N378" s="370">
        <f t="shared" si="29"/>
        <v>0</v>
      </c>
      <c r="O378" s="468"/>
      <c r="P378" s="372">
        <f t="shared" si="34"/>
        <v>0</v>
      </c>
      <c r="Q378" s="373" t="str">
        <f t="shared" si="35"/>
        <v/>
      </c>
      <c r="R378" s="414">
        <v>0</v>
      </c>
      <c r="S378" s="414">
        <v>0</v>
      </c>
      <c r="T378" s="414">
        <v>0</v>
      </c>
      <c r="U378" s="414">
        <v>0</v>
      </c>
      <c r="V378" s="414">
        <v>0</v>
      </c>
      <c r="W378" s="414">
        <v>0</v>
      </c>
      <c r="X378" s="414">
        <v>0</v>
      </c>
      <c r="Y378" s="414">
        <v>0</v>
      </c>
      <c r="Z378" s="385">
        <v>0</v>
      </c>
      <c r="AA378" s="114">
        <v>0</v>
      </c>
      <c r="AB378" s="114"/>
      <c r="AC378" s="472">
        <v>0</v>
      </c>
      <c r="AD378" s="124">
        <v>0</v>
      </c>
      <c r="AE378" s="414">
        <v>0</v>
      </c>
      <c r="AF378" s="473"/>
      <c r="AG378" s="390"/>
      <c r="AH378" s="124">
        <v>0</v>
      </c>
      <c r="AI378" s="124">
        <v>0</v>
      </c>
    </row>
    <row r="379" spans="1:35" ht="24" customHeight="1" x14ac:dyDescent="0.3">
      <c r="A379" s="379" t="s">
        <v>3700</v>
      </c>
      <c r="B379" s="365" t="s">
        <v>3701</v>
      </c>
      <c r="C379" s="456" t="s">
        <v>1937</v>
      </c>
      <c r="D379" s="367">
        <f t="shared" si="19"/>
        <v>25</v>
      </c>
      <c r="E379" s="368">
        <f t="shared" si="20"/>
        <v>0</v>
      </c>
      <c r="F379" s="368">
        <f t="shared" si="21"/>
        <v>0</v>
      </c>
      <c r="G379" s="368">
        <f t="shared" si="22"/>
        <v>0</v>
      </c>
      <c r="H379" s="368">
        <f t="shared" si="23"/>
        <v>0</v>
      </c>
      <c r="I379" s="368">
        <f t="shared" si="24"/>
        <v>0</v>
      </c>
      <c r="J379" s="368">
        <f t="shared" si="25"/>
        <v>0</v>
      </c>
      <c r="K379" s="368">
        <f t="shared" si="26"/>
        <v>0</v>
      </c>
      <c r="L379" s="368">
        <f t="shared" si="27"/>
        <v>0</v>
      </c>
      <c r="M379" s="369">
        <f t="shared" si="28"/>
        <v>0</v>
      </c>
      <c r="N379" s="370">
        <f t="shared" si="29"/>
        <v>25</v>
      </c>
      <c r="O379" s="468"/>
      <c r="P379" s="372">
        <f t="shared" si="34"/>
        <v>25</v>
      </c>
      <c r="Q379" s="373">
        <f t="shared" si="35"/>
        <v>138</v>
      </c>
      <c r="R379" s="390">
        <v>0</v>
      </c>
      <c r="S379" s="414">
        <v>0</v>
      </c>
      <c r="T379" s="414">
        <v>0</v>
      </c>
      <c r="U379" s="414">
        <v>0</v>
      </c>
      <c r="V379" s="414">
        <v>0</v>
      </c>
      <c r="W379" s="414">
        <v>0</v>
      </c>
      <c r="X379" s="414">
        <v>0</v>
      </c>
      <c r="Y379" s="414">
        <v>0</v>
      </c>
      <c r="Z379" s="113">
        <v>0</v>
      </c>
      <c r="AA379" s="114">
        <v>0</v>
      </c>
      <c r="AB379" s="471"/>
      <c r="AC379" s="469">
        <v>0</v>
      </c>
      <c r="AD379" s="124">
        <v>0</v>
      </c>
      <c r="AE379" s="414">
        <v>0</v>
      </c>
      <c r="AF379" s="473">
        <v>25</v>
      </c>
      <c r="AG379" s="414"/>
      <c r="AH379" s="124">
        <v>0</v>
      </c>
      <c r="AI379" s="124">
        <v>0</v>
      </c>
    </row>
    <row r="380" spans="1:35" ht="24" customHeight="1" x14ac:dyDescent="0.3">
      <c r="A380" s="364" t="s">
        <v>3704</v>
      </c>
      <c r="B380" s="365" t="s">
        <v>3705</v>
      </c>
      <c r="C380" s="456" t="s">
        <v>358</v>
      </c>
      <c r="D380" s="367">
        <f t="shared" si="19"/>
        <v>0</v>
      </c>
      <c r="E380" s="368">
        <f t="shared" si="20"/>
        <v>0</v>
      </c>
      <c r="F380" s="368">
        <f t="shared" si="21"/>
        <v>0</v>
      </c>
      <c r="G380" s="368">
        <f t="shared" si="22"/>
        <v>0</v>
      </c>
      <c r="H380" s="368">
        <f t="shared" si="23"/>
        <v>0</v>
      </c>
      <c r="I380" s="368">
        <f t="shared" si="24"/>
        <v>0</v>
      </c>
      <c r="J380" s="368">
        <f t="shared" si="25"/>
        <v>0</v>
      </c>
      <c r="K380" s="368">
        <f t="shared" si="26"/>
        <v>0</v>
      </c>
      <c r="L380" s="368">
        <f t="shared" si="27"/>
        <v>0</v>
      </c>
      <c r="M380" s="369">
        <f t="shared" si="28"/>
        <v>0</v>
      </c>
      <c r="N380" s="370">
        <f t="shared" si="29"/>
        <v>0</v>
      </c>
      <c r="O380" s="468"/>
      <c r="P380" s="372">
        <f t="shared" si="34"/>
        <v>0</v>
      </c>
      <c r="Q380" s="373" t="str">
        <f t="shared" si="35"/>
        <v/>
      </c>
      <c r="R380" s="414">
        <v>0</v>
      </c>
      <c r="S380" s="414">
        <v>0</v>
      </c>
      <c r="T380" s="414">
        <v>0</v>
      </c>
      <c r="U380" s="414">
        <v>0</v>
      </c>
      <c r="V380" s="414">
        <v>0</v>
      </c>
      <c r="W380" s="414">
        <v>0</v>
      </c>
      <c r="X380" s="414">
        <v>0</v>
      </c>
      <c r="Y380" s="414">
        <v>0</v>
      </c>
      <c r="Z380" s="113">
        <v>0</v>
      </c>
      <c r="AA380" s="114">
        <v>0</v>
      </c>
      <c r="AB380" s="114"/>
      <c r="AC380" s="469">
        <v>0</v>
      </c>
      <c r="AD380" s="389">
        <v>0</v>
      </c>
      <c r="AE380" s="390">
        <v>0</v>
      </c>
      <c r="AF380" s="470"/>
      <c r="AG380" s="414"/>
      <c r="AH380" s="124">
        <v>0</v>
      </c>
      <c r="AI380" s="124">
        <v>0</v>
      </c>
    </row>
    <row r="381" spans="1:35" ht="24" customHeight="1" x14ac:dyDescent="0.3">
      <c r="A381" s="364" t="s">
        <v>3706</v>
      </c>
      <c r="B381" s="365" t="s">
        <v>3708</v>
      </c>
      <c r="C381" s="456" t="s">
        <v>2241</v>
      </c>
      <c r="D381" s="367">
        <f t="shared" si="19"/>
        <v>20</v>
      </c>
      <c r="E381" s="368">
        <f t="shared" si="20"/>
        <v>0</v>
      </c>
      <c r="F381" s="368">
        <f t="shared" si="21"/>
        <v>0</v>
      </c>
      <c r="G381" s="368">
        <f t="shared" si="22"/>
        <v>0</v>
      </c>
      <c r="H381" s="368">
        <f t="shared" si="23"/>
        <v>0</v>
      </c>
      <c r="I381" s="368">
        <f t="shared" si="24"/>
        <v>0</v>
      </c>
      <c r="J381" s="368">
        <f t="shared" si="25"/>
        <v>0</v>
      </c>
      <c r="K381" s="368">
        <f t="shared" si="26"/>
        <v>0</v>
      </c>
      <c r="L381" s="368">
        <f t="shared" si="27"/>
        <v>0</v>
      </c>
      <c r="M381" s="369">
        <f t="shared" si="28"/>
        <v>0</v>
      </c>
      <c r="N381" s="370">
        <f t="shared" si="29"/>
        <v>20</v>
      </c>
      <c r="O381" s="468"/>
      <c r="P381" s="372">
        <f t="shared" si="34"/>
        <v>20</v>
      </c>
      <c r="Q381" s="373">
        <f t="shared" si="35"/>
        <v>150</v>
      </c>
      <c r="R381" s="414">
        <v>0</v>
      </c>
      <c r="S381" s="414">
        <v>0</v>
      </c>
      <c r="T381" s="414">
        <v>0</v>
      </c>
      <c r="U381" s="414">
        <v>0</v>
      </c>
      <c r="V381" s="414">
        <v>0</v>
      </c>
      <c r="W381" s="414">
        <v>0</v>
      </c>
      <c r="X381" s="414">
        <v>0</v>
      </c>
      <c r="Y381" s="414">
        <v>0</v>
      </c>
      <c r="Z381" s="113">
        <v>0</v>
      </c>
      <c r="AA381" s="471">
        <v>0</v>
      </c>
      <c r="AB381" s="114"/>
      <c r="AC381" s="469">
        <v>0</v>
      </c>
      <c r="AD381" s="124">
        <v>0</v>
      </c>
      <c r="AE381" s="414">
        <v>0</v>
      </c>
      <c r="AF381" s="470"/>
      <c r="AG381" s="414">
        <v>20</v>
      </c>
      <c r="AH381" s="124">
        <v>0</v>
      </c>
      <c r="AI381" s="124">
        <v>0</v>
      </c>
    </row>
    <row r="382" spans="1:35" ht="24" customHeight="1" x14ac:dyDescent="0.3">
      <c r="A382" s="379" t="s">
        <v>3710</v>
      </c>
      <c r="B382" s="365" t="s">
        <v>3711</v>
      </c>
      <c r="C382" s="456" t="s">
        <v>2770</v>
      </c>
      <c r="D382" s="367">
        <f t="shared" si="19"/>
        <v>25</v>
      </c>
      <c r="E382" s="368">
        <f t="shared" si="20"/>
        <v>0</v>
      </c>
      <c r="F382" s="368">
        <f t="shared" si="21"/>
        <v>0</v>
      </c>
      <c r="G382" s="368">
        <f t="shared" si="22"/>
        <v>0</v>
      </c>
      <c r="H382" s="368">
        <f t="shared" si="23"/>
        <v>0</v>
      </c>
      <c r="I382" s="368">
        <f t="shared" si="24"/>
        <v>0</v>
      </c>
      <c r="J382" s="368">
        <f t="shared" si="25"/>
        <v>0</v>
      </c>
      <c r="K382" s="368">
        <f t="shared" si="26"/>
        <v>0</v>
      </c>
      <c r="L382" s="368">
        <f t="shared" si="27"/>
        <v>0</v>
      </c>
      <c r="M382" s="369">
        <f t="shared" si="28"/>
        <v>0</v>
      </c>
      <c r="N382" s="370">
        <f t="shared" si="29"/>
        <v>25</v>
      </c>
      <c r="O382" s="468"/>
      <c r="P382" s="372">
        <f t="shared" si="34"/>
        <v>25</v>
      </c>
      <c r="Q382" s="373">
        <f t="shared" si="35"/>
        <v>138</v>
      </c>
      <c r="R382" s="414">
        <v>0</v>
      </c>
      <c r="S382" s="414">
        <v>0</v>
      </c>
      <c r="T382" s="414">
        <v>0</v>
      </c>
      <c r="U382" s="414">
        <v>0</v>
      </c>
      <c r="V382" s="414">
        <v>0</v>
      </c>
      <c r="W382" s="414">
        <v>0</v>
      </c>
      <c r="X382" s="414">
        <v>0</v>
      </c>
      <c r="Y382" s="414">
        <v>0</v>
      </c>
      <c r="Z382" s="385">
        <v>0</v>
      </c>
      <c r="AA382" s="471">
        <v>25</v>
      </c>
      <c r="AB382" s="114"/>
      <c r="AC382" s="469">
        <v>0</v>
      </c>
      <c r="AD382" s="124">
        <v>0</v>
      </c>
      <c r="AE382" s="414">
        <v>0</v>
      </c>
      <c r="AF382" s="470"/>
      <c r="AG382" s="414"/>
      <c r="AH382" s="124">
        <v>0</v>
      </c>
      <c r="AI382" s="124">
        <v>0</v>
      </c>
    </row>
    <row r="383" spans="1:35" ht="24" customHeight="1" x14ac:dyDescent="0.3">
      <c r="A383" s="379" t="s">
        <v>3714</v>
      </c>
      <c r="B383" s="365" t="s">
        <v>3715</v>
      </c>
      <c r="C383" s="456" t="s">
        <v>266</v>
      </c>
      <c r="D383" s="367">
        <f t="shared" si="19"/>
        <v>480</v>
      </c>
      <c r="E383" s="368">
        <f t="shared" si="20"/>
        <v>130</v>
      </c>
      <c r="F383" s="368">
        <f t="shared" si="21"/>
        <v>50</v>
      </c>
      <c r="G383" s="368">
        <f t="shared" si="22"/>
        <v>30</v>
      </c>
      <c r="H383" s="368">
        <f t="shared" si="23"/>
        <v>8</v>
      </c>
      <c r="I383" s="368">
        <f t="shared" si="24"/>
        <v>0</v>
      </c>
      <c r="J383" s="368">
        <f t="shared" si="25"/>
        <v>0</v>
      </c>
      <c r="K383" s="368">
        <f t="shared" si="26"/>
        <v>0</v>
      </c>
      <c r="L383" s="368">
        <f t="shared" si="27"/>
        <v>0</v>
      </c>
      <c r="M383" s="369">
        <f t="shared" si="28"/>
        <v>0</v>
      </c>
      <c r="N383" s="370">
        <f t="shared" si="29"/>
        <v>698</v>
      </c>
      <c r="O383" s="468"/>
      <c r="P383" s="372">
        <f t="shared" si="34"/>
        <v>698</v>
      </c>
      <c r="Q383" s="373">
        <f t="shared" si="35"/>
        <v>9</v>
      </c>
      <c r="R383" s="414">
        <v>0</v>
      </c>
      <c r="S383" s="414">
        <v>0</v>
      </c>
      <c r="T383" s="414">
        <v>0</v>
      </c>
      <c r="U383" s="414">
        <v>0</v>
      </c>
      <c r="V383" s="414">
        <v>0</v>
      </c>
      <c r="W383" s="414">
        <v>0</v>
      </c>
      <c r="X383" s="414">
        <v>0</v>
      </c>
      <c r="Y383" s="414">
        <v>0</v>
      </c>
      <c r="Z383" s="385">
        <v>8</v>
      </c>
      <c r="AA383" s="114">
        <v>130</v>
      </c>
      <c r="AB383" s="114">
        <v>30</v>
      </c>
      <c r="AC383" s="469">
        <v>50</v>
      </c>
      <c r="AD383" s="124">
        <v>480</v>
      </c>
      <c r="AE383" s="414">
        <v>0</v>
      </c>
      <c r="AF383" s="470"/>
      <c r="AG383" s="390"/>
      <c r="AH383" s="124">
        <v>0</v>
      </c>
      <c r="AI383" s="124">
        <v>0</v>
      </c>
    </row>
    <row r="384" spans="1:35" ht="24" customHeight="1" x14ac:dyDescent="0.3">
      <c r="A384" s="364" t="s">
        <v>3718</v>
      </c>
      <c r="B384" s="365" t="s">
        <v>3719</v>
      </c>
      <c r="C384" s="456" t="s">
        <v>266</v>
      </c>
      <c r="D384" s="367">
        <f t="shared" si="19"/>
        <v>0</v>
      </c>
      <c r="E384" s="368">
        <f t="shared" si="20"/>
        <v>0</v>
      </c>
      <c r="F384" s="368">
        <f t="shared" si="21"/>
        <v>0</v>
      </c>
      <c r="G384" s="368">
        <f t="shared" si="22"/>
        <v>0</v>
      </c>
      <c r="H384" s="368">
        <f t="shared" si="23"/>
        <v>0</v>
      </c>
      <c r="I384" s="368">
        <f t="shared" si="24"/>
        <v>0</v>
      </c>
      <c r="J384" s="368">
        <f t="shared" si="25"/>
        <v>0</v>
      </c>
      <c r="K384" s="368">
        <f t="shared" si="26"/>
        <v>0</v>
      </c>
      <c r="L384" s="368">
        <f t="shared" si="27"/>
        <v>0</v>
      </c>
      <c r="M384" s="369">
        <f t="shared" si="28"/>
        <v>0</v>
      </c>
      <c r="N384" s="370">
        <f t="shared" si="29"/>
        <v>0</v>
      </c>
      <c r="O384" s="468"/>
      <c r="P384" s="372">
        <f t="shared" si="34"/>
        <v>0</v>
      </c>
      <c r="Q384" s="373" t="str">
        <f t="shared" si="35"/>
        <v/>
      </c>
      <c r="R384" s="414">
        <v>0</v>
      </c>
      <c r="S384" s="414">
        <v>0</v>
      </c>
      <c r="T384" s="414">
        <v>0</v>
      </c>
      <c r="U384" s="414">
        <v>0</v>
      </c>
      <c r="V384" s="414">
        <v>0</v>
      </c>
      <c r="W384" s="414">
        <v>0</v>
      </c>
      <c r="X384" s="414">
        <v>0</v>
      </c>
      <c r="Y384" s="414">
        <v>0</v>
      </c>
      <c r="Z384" s="385">
        <v>0</v>
      </c>
      <c r="AA384" s="114">
        <v>0</v>
      </c>
      <c r="AB384" s="114"/>
      <c r="AC384" s="469">
        <v>0</v>
      </c>
      <c r="AD384" s="124">
        <v>0</v>
      </c>
      <c r="AE384" s="414">
        <v>0</v>
      </c>
      <c r="AF384" s="473"/>
      <c r="AG384" s="414"/>
      <c r="AH384" s="389">
        <v>0</v>
      </c>
      <c r="AI384" s="389">
        <v>0</v>
      </c>
    </row>
    <row r="385" spans="1:35" ht="24" customHeight="1" x14ac:dyDescent="0.3">
      <c r="A385" s="364" t="s">
        <v>3721</v>
      </c>
      <c r="B385" s="365" t="s">
        <v>3722</v>
      </c>
      <c r="C385" s="456" t="s">
        <v>371</v>
      </c>
      <c r="D385" s="367">
        <f t="shared" si="19"/>
        <v>0</v>
      </c>
      <c r="E385" s="368">
        <f t="shared" si="20"/>
        <v>0</v>
      </c>
      <c r="F385" s="368">
        <f t="shared" si="21"/>
        <v>0</v>
      </c>
      <c r="G385" s="368">
        <f t="shared" si="22"/>
        <v>0</v>
      </c>
      <c r="H385" s="368">
        <f t="shared" si="23"/>
        <v>0</v>
      </c>
      <c r="I385" s="368">
        <f t="shared" si="24"/>
        <v>0</v>
      </c>
      <c r="J385" s="368">
        <f t="shared" si="25"/>
        <v>0</v>
      </c>
      <c r="K385" s="368">
        <f t="shared" si="26"/>
        <v>0</v>
      </c>
      <c r="L385" s="368">
        <f t="shared" si="27"/>
        <v>0</v>
      </c>
      <c r="M385" s="369">
        <f t="shared" si="28"/>
        <v>0</v>
      </c>
      <c r="N385" s="370">
        <f t="shared" si="29"/>
        <v>0</v>
      </c>
      <c r="O385" s="468"/>
      <c r="P385" s="372">
        <f t="shared" si="34"/>
        <v>0</v>
      </c>
      <c r="Q385" s="373" t="str">
        <f t="shared" si="35"/>
        <v/>
      </c>
      <c r="R385" s="414">
        <v>0</v>
      </c>
      <c r="S385" s="414">
        <v>0</v>
      </c>
      <c r="T385" s="414">
        <v>0</v>
      </c>
      <c r="U385" s="414">
        <v>0</v>
      </c>
      <c r="V385" s="414">
        <v>0</v>
      </c>
      <c r="W385" s="414">
        <v>0</v>
      </c>
      <c r="X385" s="414">
        <v>0</v>
      </c>
      <c r="Y385" s="414">
        <v>0</v>
      </c>
      <c r="Z385" s="113">
        <v>0</v>
      </c>
      <c r="AA385" s="114">
        <v>0</v>
      </c>
      <c r="AB385" s="114"/>
      <c r="AC385" s="469">
        <v>0</v>
      </c>
      <c r="AD385" s="389">
        <v>0</v>
      </c>
      <c r="AE385" s="414">
        <v>0</v>
      </c>
      <c r="AF385" s="470"/>
      <c r="AG385" s="414"/>
      <c r="AH385" s="389">
        <v>0</v>
      </c>
      <c r="AI385" s="389">
        <v>0</v>
      </c>
    </row>
    <row r="386" spans="1:35" ht="24" customHeight="1" x14ac:dyDescent="0.3">
      <c r="A386" s="379" t="s">
        <v>3723</v>
      </c>
      <c r="B386" s="365" t="s">
        <v>3724</v>
      </c>
      <c r="C386" s="456" t="s">
        <v>2736</v>
      </c>
      <c r="D386" s="367">
        <f t="shared" si="19"/>
        <v>0</v>
      </c>
      <c r="E386" s="368">
        <f t="shared" si="20"/>
        <v>0</v>
      </c>
      <c r="F386" s="368">
        <f t="shared" si="21"/>
        <v>0</v>
      </c>
      <c r="G386" s="368">
        <f t="shared" si="22"/>
        <v>0</v>
      </c>
      <c r="H386" s="368">
        <f t="shared" si="23"/>
        <v>0</v>
      </c>
      <c r="I386" s="368">
        <f t="shared" si="24"/>
        <v>0</v>
      </c>
      <c r="J386" s="368">
        <f t="shared" si="25"/>
        <v>0</v>
      </c>
      <c r="K386" s="368">
        <f t="shared" si="26"/>
        <v>0</v>
      </c>
      <c r="L386" s="368">
        <f t="shared" si="27"/>
        <v>0</v>
      </c>
      <c r="M386" s="369">
        <f t="shared" si="28"/>
        <v>0</v>
      </c>
      <c r="N386" s="370">
        <f t="shared" si="29"/>
        <v>0</v>
      </c>
      <c r="O386" s="468"/>
      <c r="P386" s="372">
        <f t="shared" si="34"/>
        <v>0</v>
      </c>
      <c r="Q386" s="373" t="str">
        <f t="shared" si="35"/>
        <v/>
      </c>
      <c r="R386" s="414">
        <v>0</v>
      </c>
      <c r="S386" s="414">
        <v>0</v>
      </c>
      <c r="T386" s="414">
        <v>0</v>
      </c>
      <c r="U386" s="414">
        <v>0</v>
      </c>
      <c r="V386" s="414">
        <v>0</v>
      </c>
      <c r="W386" s="414">
        <v>0</v>
      </c>
      <c r="X386" s="414">
        <v>0</v>
      </c>
      <c r="Y386" s="414">
        <v>0</v>
      </c>
      <c r="Z386" s="113">
        <v>0</v>
      </c>
      <c r="AA386" s="114">
        <v>0</v>
      </c>
      <c r="AB386" s="114"/>
      <c r="AC386" s="469">
        <v>0</v>
      </c>
      <c r="AD386" s="124">
        <v>0</v>
      </c>
      <c r="AE386" s="390">
        <v>0</v>
      </c>
      <c r="AF386" s="470"/>
      <c r="AG386" s="414"/>
      <c r="AH386" s="124">
        <v>0</v>
      </c>
      <c r="AI386" s="124">
        <v>0</v>
      </c>
    </row>
    <row r="387" spans="1:35" ht="24" customHeight="1" x14ac:dyDescent="0.3">
      <c r="A387" s="364" t="s">
        <v>3727</v>
      </c>
      <c r="B387" s="365" t="s">
        <v>3728</v>
      </c>
      <c r="C387" s="456" t="s">
        <v>266</v>
      </c>
      <c r="D387" s="367">
        <f t="shared" si="19"/>
        <v>0</v>
      </c>
      <c r="E387" s="368">
        <f t="shared" si="20"/>
        <v>0</v>
      </c>
      <c r="F387" s="368">
        <f t="shared" si="21"/>
        <v>0</v>
      </c>
      <c r="G387" s="368">
        <f t="shared" si="22"/>
        <v>0</v>
      </c>
      <c r="H387" s="368">
        <f t="shared" si="23"/>
        <v>0</v>
      </c>
      <c r="I387" s="368">
        <f t="shared" si="24"/>
        <v>0</v>
      </c>
      <c r="J387" s="368">
        <f t="shared" si="25"/>
        <v>0</v>
      </c>
      <c r="K387" s="368">
        <f t="shared" si="26"/>
        <v>0</v>
      </c>
      <c r="L387" s="368">
        <f t="shared" si="27"/>
        <v>0</v>
      </c>
      <c r="M387" s="369">
        <f t="shared" si="28"/>
        <v>0</v>
      </c>
      <c r="N387" s="370">
        <f t="shared" si="29"/>
        <v>0</v>
      </c>
      <c r="O387" s="468"/>
      <c r="P387" s="372">
        <f t="shared" si="34"/>
        <v>0</v>
      </c>
      <c r="Q387" s="373" t="str">
        <f t="shared" si="35"/>
        <v/>
      </c>
      <c r="R387" s="414">
        <v>0</v>
      </c>
      <c r="S387" s="414">
        <v>0</v>
      </c>
      <c r="T387" s="414">
        <v>0</v>
      </c>
      <c r="U387" s="414">
        <v>0</v>
      </c>
      <c r="V387" s="414">
        <v>0</v>
      </c>
      <c r="W387" s="414">
        <v>0</v>
      </c>
      <c r="X387" s="414">
        <v>0</v>
      </c>
      <c r="Y387" s="414">
        <v>0</v>
      </c>
      <c r="Z387" s="113">
        <v>0</v>
      </c>
      <c r="AA387" s="471">
        <v>0</v>
      </c>
      <c r="AB387" s="114"/>
      <c r="AC387" s="469">
        <v>0</v>
      </c>
      <c r="AD387" s="124">
        <v>0</v>
      </c>
      <c r="AE387" s="414">
        <v>0</v>
      </c>
      <c r="AF387" s="470"/>
      <c r="AG387" s="390"/>
      <c r="AH387" s="124">
        <v>0</v>
      </c>
      <c r="AI387" s="124">
        <v>0</v>
      </c>
    </row>
    <row r="388" spans="1:35" ht="24" customHeight="1" x14ac:dyDescent="0.3">
      <c r="A388" s="364" t="s">
        <v>3731</v>
      </c>
      <c r="B388" s="365" t="s">
        <v>3732</v>
      </c>
      <c r="C388" s="456" t="s">
        <v>2762</v>
      </c>
      <c r="D388" s="367">
        <f t="shared" si="19"/>
        <v>36</v>
      </c>
      <c r="E388" s="368">
        <f t="shared" si="20"/>
        <v>0</v>
      </c>
      <c r="F388" s="368">
        <f t="shared" si="21"/>
        <v>0</v>
      </c>
      <c r="G388" s="368">
        <f t="shared" si="22"/>
        <v>0</v>
      </c>
      <c r="H388" s="368">
        <f t="shared" si="23"/>
        <v>0</v>
      </c>
      <c r="I388" s="368">
        <f t="shared" si="24"/>
        <v>0</v>
      </c>
      <c r="J388" s="368">
        <f t="shared" si="25"/>
        <v>0</v>
      </c>
      <c r="K388" s="368">
        <f t="shared" si="26"/>
        <v>0</v>
      </c>
      <c r="L388" s="368">
        <f t="shared" si="27"/>
        <v>0</v>
      </c>
      <c r="M388" s="369">
        <f t="shared" si="28"/>
        <v>0</v>
      </c>
      <c r="N388" s="370">
        <f t="shared" si="29"/>
        <v>36</v>
      </c>
      <c r="O388" s="468"/>
      <c r="P388" s="372">
        <f t="shared" si="34"/>
        <v>36</v>
      </c>
      <c r="Q388" s="373">
        <f t="shared" si="35"/>
        <v>122</v>
      </c>
      <c r="R388" s="414">
        <v>0</v>
      </c>
      <c r="S388" s="414">
        <v>0</v>
      </c>
      <c r="T388" s="414">
        <v>0</v>
      </c>
      <c r="U388" s="414">
        <v>0</v>
      </c>
      <c r="V388" s="414">
        <v>0</v>
      </c>
      <c r="W388" s="414">
        <v>0</v>
      </c>
      <c r="X388" s="414">
        <v>0</v>
      </c>
      <c r="Y388" s="414">
        <v>0</v>
      </c>
      <c r="Z388" s="113">
        <v>0</v>
      </c>
      <c r="AA388" s="114">
        <v>36</v>
      </c>
      <c r="AB388" s="114"/>
      <c r="AC388" s="469">
        <v>0</v>
      </c>
      <c r="AD388" s="389">
        <v>0</v>
      </c>
      <c r="AE388" s="414">
        <v>0</v>
      </c>
      <c r="AF388" s="470"/>
      <c r="AG388" s="390"/>
      <c r="AH388" s="124">
        <v>0</v>
      </c>
      <c r="AI388" s="124">
        <v>0</v>
      </c>
    </row>
    <row r="389" spans="1:35" ht="24" customHeight="1" x14ac:dyDescent="0.3">
      <c r="A389" s="379" t="s">
        <v>1663</v>
      </c>
      <c r="B389" s="365" t="s">
        <v>1664</v>
      </c>
      <c r="C389" s="456" t="s">
        <v>429</v>
      </c>
      <c r="D389" s="367">
        <f t="shared" si="19"/>
        <v>0</v>
      </c>
      <c r="E389" s="368">
        <f t="shared" si="20"/>
        <v>0</v>
      </c>
      <c r="F389" s="368">
        <f t="shared" si="21"/>
        <v>0</v>
      </c>
      <c r="G389" s="368">
        <f t="shared" si="22"/>
        <v>0</v>
      </c>
      <c r="H389" s="368">
        <f t="shared" si="23"/>
        <v>0</v>
      </c>
      <c r="I389" s="368">
        <f t="shared" si="24"/>
        <v>0</v>
      </c>
      <c r="J389" s="368">
        <f t="shared" si="25"/>
        <v>0</v>
      </c>
      <c r="K389" s="368">
        <f t="shared" si="26"/>
        <v>0</v>
      </c>
      <c r="L389" s="368">
        <f t="shared" si="27"/>
        <v>0</v>
      </c>
      <c r="M389" s="369">
        <f t="shared" si="28"/>
        <v>0</v>
      </c>
      <c r="N389" s="370">
        <f t="shared" si="29"/>
        <v>0</v>
      </c>
      <c r="O389" s="468"/>
      <c r="P389" s="372">
        <f t="shared" si="34"/>
        <v>0</v>
      </c>
      <c r="Q389" s="373" t="str">
        <f t="shared" si="35"/>
        <v/>
      </c>
      <c r="R389" s="390">
        <v>0</v>
      </c>
      <c r="S389" s="414">
        <v>0</v>
      </c>
      <c r="T389" s="414">
        <v>0</v>
      </c>
      <c r="U389" s="414">
        <v>0</v>
      </c>
      <c r="V389" s="414">
        <v>0</v>
      </c>
      <c r="W389" s="414">
        <v>0</v>
      </c>
      <c r="X389" s="414">
        <v>0</v>
      </c>
      <c r="Y389" s="414">
        <v>0</v>
      </c>
      <c r="Z389" s="113">
        <v>0</v>
      </c>
      <c r="AA389" s="114">
        <v>0</v>
      </c>
      <c r="AB389" s="114"/>
      <c r="AC389" s="469">
        <v>0</v>
      </c>
      <c r="AD389" s="124">
        <v>0</v>
      </c>
      <c r="AE389" s="414">
        <v>0</v>
      </c>
      <c r="AF389" s="470"/>
      <c r="AG389" s="414"/>
      <c r="AH389" s="124">
        <v>0</v>
      </c>
      <c r="AI389" s="124">
        <v>0</v>
      </c>
    </row>
    <row r="390" spans="1:35" ht="24" customHeight="1" x14ac:dyDescent="0.3">
      <c r="A390" s="379" t="s">
        <v>3735</v>
      </c>
      <c r="B390" s="365" t="s">
        <v>3737</v>
      </c>
      <c r="C390" s="456" t="s">
        <v>2770</v>
      </c>
      <c r="D390" s="367">
        <f t="shared" si="19"/>
        <v>70</v>
      </c>
      <c r="E390" s="368">
        <f t="shared" si="20"/>
        <v>60</v>
      </c>
      <c r="F390" s="368">
        <f t="shared" si="21"/>
        <v>0</v>
      </c>
      <c r="G390" s="368">
        <f t="shared" si="22"/>
        <v>0</v>
      </c>
      <c r="H390" s="368">
        <f t="shared" si="23"/>
        <v>0</v>
      </c>
      <c r="I390" s="368">
        <f t="shared" si="24"/>
        <v>0</v>
      </c>
      <c r="J390" s="368">
        <f t="shared" si="25"/>
        <v>0</v>
      </c>
      <c r="K390" s="368">
        <f t="shared" si="26"/>
        <v>0</v>
      </c>
      <c r="L390" s="368">
        <f t="shared" si="27"/>
        <v>0</v>
      </c>
      <c r="M390" s="369">
        <f t="shared" si="28"/>
        <v>0</v>
      </c>
      <c r="N390" s="370">
        <f t="shared" si="29"/>
        <v>130</v>
      </c>
      <c r="O390" s="468"/>
      <c r="P390" s="372">
        <f t="shared" si="34"/>
        <v>130</v>
      </c>
      <c r="Q390" s="373">
        <f t="shared" si="35"/>
        <v>52</v>
      </c>
      <c r="R390" s="414">
        <v>0</v>
      </c>
      <c r="S390" s="414">
        <v>0</v>
      </c>
      <c r="T390" s="414">
        <v>0</v>
      </c>
      <c r="U390" s="414">
        <v>0</v>
      </c>
      <c r="V390" s="414">
        <v>0</v>
      </c>
      <c r="W390" s="414">
        <v>0</v>
      </c>
      <c r="X390" s="414">
        <v>0</v>
      </c>
      <c r="Y390" s="414">
        <v>0</v>
      </c>
      <c r="Z390" s="113">
        <v>0</v>
      </c>
      <c r="AA390" s="114">
        <v>70</v>
      </c>
      <c r="AB390" s="114"/>
      <c r="AC390" s="469">
        <v>0</v>
      </c>
      <c r="AD390" s="124">
        <v>0</v>
      </c>
      <c r="AE390" s="414">
        <v>0</v>
      </c>
      <c r="AF390" s="470">
        <v>60</v>
      </c>
      <c r="AG390" s="414"/>
      <c r="AH390" s="124">
        <v>0</v>
      </c>
      <c r="AI390" s="124">
        <v>0</v>
      </c>
    </row>
    <row r="391" spans="1:35" ht="24" customHeight="1" x14ac:dyDescent="0.3">
      <c r="A391" s="379" t="s">
        <v>3741</v>
      </c>
      <c r="B391" s="365" t="s">
        <v>3742</v>
      </c>
      <c r="C391" s="456" t="s">
        <v>1572</v>
      </c>
      <c r="D391" s="367">
        <f t="shared" si="19"/>
        <v>0</v>
      </c>
      <c r="E391" s="368">
        <f t="shared" si="20"/>
        <v>0</v>
      </c>
      <c r="F391" s="368">
        <f t="shared" si="21"/>
        <v>0</v>
      </c>
      <c r="G391" s="368">
        <f t="shared" si="22"/>
        <v>0</v>
      </c>
      <c r="H391" s="368">
        <f t="shared" si="23"/>
        <v>0</v>
      </c>
      <c r="I391" s="368">
        <f t="shared" si="24"/>
        <v>0</v>
      </c>
      <c r="J391" s="368">
        <f t="shared" si="25"/>
        <v>0</v>
      </c>
      <c r="K391" s="368">
        <f t="shared" si="26"/>
        <v>0</v>
      </c>
      <c r="L391" s="368">
        <f t="shared" si="27"/>
        <v>0</v>
      </c>
      <c r="M391" s="369">
        <f t="shared" si="28"/>
        <v>0</v>
      </c>
      <c r="N391" s="370">
        <f t="shared" si="29"/>
        <v>0</v>
      </c>
      <c r="O391" s="468"/>
      <c r="P391" s="372">
        <f t="shared" si="34"/>
        <v>0</v>
      </c>
      <c r="Q391" s="373" t="str">
        <f t="shared" si="35"/>
        <v/>
      </c>
      <c r="R391" s="390">
        <v>0</v>
      </c>
      <c r="S391" s="414">
        <v>0</v>
      </c>
      <c r="T391" s="414">
        <v>0</v>
      </c>
      <c r="U391" s="414">
        <v>0</v>
      </c>
      <c r="V391" s="414">
        <v>0</v>
      </c>
      <c r="W391" s="414">
        <v>0</v>
      </c>
      <c r="X391" s="414">
        <v>0</v>
      </c>
      <c r="Y391" s="414">
        <v>0</v>
      </c>
      <c r="Z391" s="113">
        <v>0</v>
      </c>
      <c r="AA391" s="114">
        <v>0</v>
      </c>
      <c r="AB391" s="114"/>
      <c r="AC391" s="469">
        <v>0</v>
      </c>
      <c r="AD391" s="389">
        <v>0</v>
      </c>
      <c r="AE391" s="414">
        <v>0</v>
      </c>
      <c r="AF391" s="470"/>
      <c r="AG391" s="414"/>
      <c r="AH391" s="124">
        <v>0</v>
      </c>
      <c r="AI391" s="124">
        <v>0</v>
      </c>
    </row>
    <row r="392" spans="1:35" ht="24" customHeight="1" x14ac:dyDescent="0.3">
      <c r="A392" s="364" t="s">
        <v>3745</v>
      </c>
      <c r="B392" s="365" t="s">
        <v>3746</v>
      </c>
      <c r="C392" s="456" t="s">
        <v>907</v>
      </c>
      <c r="D392" s="367">
        <f t="shared" si="19"/>
        <v>0</v>
      </c>
      <c r="E392" s="368">
        <f t="shared" si="20"/>
        <v>0</v>
      </c>
      <c r="F392" s="368">
        <f t="shared" si="21"/>
        <v>0</v>
      </c>
      <c r="G392" s="368">
        <f t="shared" si="22"/>
        <v>0</v>
      </c>
      <c r="H392" s="368">
        <f t="shared" si="23"/>
        <v>0</v>
      </c>
      <c r="I392" s="368">
        <f t="shared" si="24"/>
        <v>0</v>
      </c>
      <c r="J392" s="368">
        <f t="shared" si="25"/>
        <v>0</v>
      </c>
      <c r="K392" s="368">
        <f t="shared" si="26"/>
        <v>0</v>
      </c>
      <c r="L392" s="368">
        <f t="shared" si="27"/>
        <v>0</v>
      </c>
      <c r="M392" s="369">
        <f t="shared" si="28"/>
        <v>0</v>
      </c>
      <c r="N392" s="370">
        <f t="shared" si="29"/>
        <v>0</v>
      </c>
      <c r="O392" s="468"/>
      <c r="P392" s="372">
        <f t="shared" si="34"/>
        <v>0</v>
      </c>
      <c r="Q392" s="373" t="str">
        <f t="shared" si="35"/>
        <v/>
      </c>
      <c r="R392" s="414">
        <v>0</v>
      </c>
      <c r="S392" s="414">
        <v>0</v>
      </c>
      <c r="T392" s="414">
        <v>0</v>
      </c>
      <c r="U392" s="414">
        <v>0</v>
      </c>
      <c r="V392" s="414">
        <v>0</v>
      </c>
      <c r="W392" s="414">
        <v>0</v>
      </c>
      <c r="X392" s="414">
        <v>0</v>
      </c>
      <c r="Y392" s="414">
        <v>0</v>
      </c>
      <c r="Z392" s="385">
        <v>0</v>
      </c>
      <c r="AA392" s="114">
        <v>0</v>
      </c>
      <c r="AB392" s="114"/>
      <c r="AC392" s="469">
        <v>0</v>
      </c>
      <c r="AD392" s="124">
        <v>0</v>
      </c>
      <c r="AE392" s="390">
        <v>0</v>
      </c>
      <c r="AF392" s="470"/>
      <c r="AG392" s="414"/>
      <c r="AH392" s="124">
        <v>0</v>
      </c>
      <c r="AI392" s="124">
        <v>0</v>
      </c>
    </row>
    <row r="393" spans="1:35" ht="24" customHeight="1" x14ac:dyDescent="0.3">
      <c r="A393" s="379" t="s">
        <v>3749</v>
      </c>
      <c r="B393" s="365" t="s">
        <v>3750</v>
      </c>
      <c r="C393" s="456" t="s">
        <v>343</v>
      </c>
      <c r="D393" s="367">
        <f t="shared" si="19"/>
        <v>0</v>
      </c>
      <c r="E393" s="368">
        <f t="shared" si="20"/>
        <v>0</v>
      </c>
      <c r="F393" s="368">
        <f t="shared" si="21"/>
        <v>0</v>
      </c>
      <c r="G393" s="368">
        <f t="shared" si="22"/>
        <v>0</v>
      </c>
      <c r="H393" s="368">
        <f t="shared" si="23"/>
        <v>0</v>
      </c>
      <c r="I393" s="368">
        <f t="shared" si="24"/>
        <v>0</v>
      </c>
      <c r="J393" s="368">
        <f t="shared" si="25"/>
        <v>0</v>
      </c>
      <c r="K393" s="368">
        <f t="shared" si="26"/>
        <v>0</v>
      </c>
      <c r="L393" s="368">
        <f t="shared" si="27"/>
        <v>0</v>
      </c>
      <c r="M393" s="369">
        <f t="shared" si="28"/>
        <v>0</v>
      </c>
      <c r="N393" s="370">
        <f t="shared" si="29"/>
        <v>0</v>
      </c>
      <c r="O393" s="468"/>
      <c r="P393" s="372">
        <f t="shared" si="34"/>
        <v>0</v>
      </c>
      <c r="Q393" s="373" t="str">
        <f t="shared" si="35"/>
        <v/>
      </c>
      <c r="R393" s="414">
        <v>0</v>
      </c>
      <c r="S393" s="414">
        <v>0</v>
      </c>
      <c r="T393" s="414">
        <v>0</v>
      </c>
      <c r="U393" s="414">
        <v>0</v>
      </c>
      <c r="V393" s="414">
        <v>0</v>
      </c>
      <c r="W393" s="414">
        <v>0</v>
      </c>
      <c r="X393" s="414">
        <v>0</v>
      </c>
      <c r="Y393" s="414">
        <v>0</v>
      </c>
      <c r="Z393" s="113">
        <v>0</v>
      </c>
      <c r="AA393" s="114">
        <v>0</v>
      </c>
      <c r="AB393" s="471"/>
      <c r="AC393" s="472">
        <v>0</v>
      </c>
      <c r="AD393" s="124">
        <v>0</v>
      </c>
      <c r="AE393" s="414">
        <v>0</v>
      </c>
      <c r="AF393" s="470"/>
      <c r="AG393" s="414"/>
      <c r="AH393" s="124">
        <v>0</v>
      </c>
      <c r="AI393" s="124">
        <v>0</v>
      </c>
    </row>
    <row r="394" spans="1:35" ht="24" customHeight="1" x14ac:dyDescent="0.3">
      <c r="A394" s="379" t="s">
        <v>3753</v>
      </c>
      <c r="B394" s="365" t="s">
        <v>3754</v>
      </c>
      <c r="C394" s="456" t="s">
        <v>133</v>
      </c>
      <c r="D394" s="367">
        <f t="shared" si="19"/>
        <v>0</v>
      </c>
      <c r="E394" s="368">
        <f t="shared" si="20"/>
        <v>0</v>
      </c>
      <c r="F394" s="368">
        <f t="shared" si="21"/>
        <v>0</v>
      </c>
      <c r="G394" s="368">
        <f t="shared" si="22"/>
        <v>0</v>
      </c>
      <c r="H394" s="368">
        <f t="shared" si="23"/>
        <v>0</v>
      </c>
      <c r="I394" s="368">
        <f t="shared" si="24"/>
        <v>0</v>
      </c>
      <c r="J394" s="368">
        <f t="shared" si="25"/>
        <v>0</v>
      </c>
      <c r="K394" s="368">
        <f t="shared" si="26"/>
        <v>0</v>
      </c>
      <c r="L394" s="368">
        <f t="shared" si="27"/>
        <v>0</v>
      </c>
      <c r="M394" s="369">
        <f t="shared" si="28"/>
        <v>0</v>
      </c>
      <c r="N394" s="370">
        <f t="shared" si="29"/>
        <v>0</v>
      </c>
      <c r="O394" s="468"/>
      <c r="P394" s="372">
        <f t="shared" si="34"/>
        <v>0</v>
      </c>
      <c r="Q394" s="373" t="str">
        <f t="shared" si="35"/>
        <v/>
      </c>
      <c r="R394" s="414">
        <v>0</v>
      </c>
      <c r="S394" s="414">
        <v>0</v>
      </c>
      <c r="T394" s="414">
        <v>0</v>
      </c>
      <c r="U394" s="414">
        <v>0</v>
      </c>
      <c r="V394" s="414">
        <v>0</v>
      </c>
      <c r="W394" s="414">
        <v>0</v>
      </c>
      <c r="X394" s="414">
        <v>0</v>
      </c>
      <c r="Y394" s="414">
        <v>0</v>
      </c>
      <c r="Z394" s="113">
        <v>0</v>
      </c>
      <c r="AA394" s="114">
        <v>0</v>
      </c>
      <c r="AB394" s="471"/>
      <c r="AC394" s="472">
        <v>0</v>
      </c>
      <c r="AD394" s="124">
        <v>0</v>
      </c>
      <c r="AE394" s="414">
        <v>0</v>
      </c>
      <c r="AF394" s="470"/>
      <c r="AG394" s="414"/>
      <c r="AH394" s="124">
        <v>0</v>
      </c>
      <c r="AI394" s="124">
        <v>0</v>
      </c>
    </row>
    <row r="395" spans="1:35" ht="24" customHeight="1" x14ac:dyDescent="0.3">
      <c r="A395" s="364" t="s">
        <v>3755</v>
      </c>
      <c r="B395" s="365" t="s">
        <v>3757</v>
      </c>
      <c r="C395" s="456" t="s">
        <v>2186</v>
      </c>
      <c r="D395" s="367">
        <f t="shared" si="19"/>
        <v>36</v>
      </c>
      <c r="E395" s="368">
        <f t="shared" si="20"/>
        <v>0</v>
      </c>
      <c r="F395" s="368">
        <f t="shared" si="21"/>
        <v>0</v>
      </c>
      <c r="G395" s="368">
        <f t="shared" si="22"/>
        <v>0</v>
      </c>
      <c r="H395" s="368">
        <f t="shared" si="23"/>
        <v>0</v>
      </c>
      <c r="I395" s="368">
        <f t="shared" si="24"/>
        <v>0</v>
      </c>
      <c r="J395" s="368">
        <f t="shared" si="25"/>
        <v>0</v>
      </c>
      <c r="K395" s="368">
        <f t="shared" si="26"/>
        <v>0</v>
      </c>
      <c r="L395" s="368">
        <f t="shared" si="27"/>
        <v>0</v>
      </c>
      <c r="M395" s="369">
        <f t="shared" si="28"/>
        <v>0</v>
      </c>
      <c r="N395" s="370">
        <f t="shared" si="29"/>
        <v>36</v>
      </c>
      <c r="O395" s="468"/>
      <c r="P395" s="372">
        <f t="shared" si="34"/>
        <v>36</v>
      </c>
      <c r="Q395" s="373">
        <f t="shared" si="35"/>
        <v>122</v>
      </c>
      <c r="R395" s="414">
        <v>0</v>
      </c>
      <c r="S395" s="414">
        <v>0</v>
      </c>
      <c r="T395" s="414">
        <v>0</v>
      </c>
      <c r="U395" s="414">
        <v>0</v>
      </c>
      <c r="V395" s="414">
        <v>0</v>
      </c>
      <c r="W395" s="414">
        <v>0</v>
      </c>
      <c r="X395" s="414">
        <v>0</v>
      </c>
      <c r="Y395" s="414">
        <v>0</v>
      </c>
      <c r="Z395" s="113">
        <v>0</v>
      </c>
      <c r="AA395" s="114">
        <v>36</v>
      </c>
      <c r="AB395" s="114"/>
      <c r="AC395" s="469">
        <v>0</v>
      </c>
      <c r="AD395" s="124">
        <v>0</v>
      </c>
      <c r="AE395" s="390">
        <v>0</v>
      </c>
      <c r="AF395" s="473"/>
      <c r="AG395" s="414"/>
      <c r="AH395" s="124">
        <v>0</v>
      </c>
      <c r="AI395" s="124">
        <v>0</v>
      </c>
    </row>
    <row r="396" spans="1:35" ht="24" customHeight="1" x14ac:dyDescent="0.3">
      <c r="A396" s="379" t="s">
        <v>3759</v>
      </c>
      <c r="B396" s="365" t="s">
        <v>3760</v>
      </c>
      <c r="C396" s="456" t="s">
        <v>1098</v>
      </c>
      <c r="D396" s="367">
        <f t="shared" si="19"/>
        <v>0</v>
      </c>
      <c r="E396" s="368">
        <f t="shared" si="20"/>
        <v>0</v>
      </c>
      <c r="F396" s="368">
        <f t="shared" si="21"/>
        <v>0</v>
      </c>
      <c r="G396" s="368">
        <f t="shared" si="22"/>
        <v>0</v>
      </c>
      <c r="H396" s="368">
        <f t="shared" si="23"/>
        <v>0</v>
      </c>
      <c r="I396" s="368">
        <f t="shared" si="24"/>
        <v>0</v>
      </c>
      <c r="J396" s="368">
        <f t="shared" si="25"/>
        <v>0</v>
      </c>
      <c r="K396" s="368">
        <f t="shared" si="26"/>
        <v>0</v>
      </c>
      <c r="L396" s="368">
        <f t="shared" si="27"/>
        <v>0</v>
      </c>
      <c r="M396" s="369">
        <f t="shared" si="28"/>
        <v>0</v>
      </c>
      <c r="N396" s="370">
        <f t="shared" si="29"/>
        <v>0</v>
      </c>
      <c r="O396" s="468"/>
      <c r="P396" s="372">
        <f t="shared" si="34"/>
        <v>0</v>
      </c>
      <c r="Q396" s="373" t="str">
        <f t="shared" si="35"/>
        <v/>
      </c>
      <c r="R396" s="414">
        <v>0</v>
      </c>
      <c r="S396" s="414">
        <v>0</v>
      </c>
      <c r="T396" s="414">
        <v>0</v>
      </c>
      <c r="U396" s="414">
        <v>0</v>
      </c>
      <c r="V396" s="414">
        <v>0</v>
      </c>
      <c r="W396" s="414">
        <v>0</v>
      </c>
      <c r="X396" s="414">
        <v>0</v>
      </c>
      <c r="Y396" s="414">
        <v>0</v>
      </c>
      <c r="Z396" s="113">
        <v>0</v>
      </c>
      <c r="AA396" s="114">
        <v>0</v>
      </c>
      <c r="AB396" s="114"/>
      <c r="AC396" s="469">
        <v>0</v>
      </c>
      <c r="AD396" s="124">
        <v>0</v>
      </c>
      <c r="AE396" s="414">
        <v>0</v>
      </c>
      <c r="AF396" s="470"/>
      <c r="AG396" s="390"/>
      <c r="AH396" s="124">
        <v>0</v>
      </c>
      <c r="AI396" s="124">
        <v>0</v>
      </c>
    </row>
    <row r="397" spans="1:35" ht="24" customHeight="1" x14ac:dyDescent="0.3">
      <c r="A397" s="364" t="s">
        <v>3763</v>
      </c>
      <c r="B397" s="365" t="s">
        <v>3764</v>
      </c>
      <c r="C397" s="456" t="s">
        <v>834</v>
      </c>
      <c r="D397" s="367">
        <f t="shared" si="19"/>
        <v>0</v>
      </c>
      <c r="E397" s="368">
        <f t="shared" si="20"/>
        <v>0</v>
      </c>
      <c r="F397" s="368">
        <f t="shared" si="21"/>
        <v>0</v>
      </c>
      <c r="G397" s="368">
        <f t="shared" si="22"/>
        <v>0</v>
      </c>
      <c r="H397" s="368">
        <f t="shared" si="23"/>
        <v>0</v>
      </c>
      <c r="I397" s="368">
        <f t="shared" si="24"/>
        <v>0</v>
      </c>
      <c r="J397" s="368">
        <f t="shared" si="25"/>
        <v>0</v>
      </c>
      <c r="K397" s="368">
        <f t="shared" si="26"/>
        <v>0</v>
      </c>
      <c r="L397" s="368">
        <f t="shared" si="27"/>
        <v>0</v>
      </c>
      <c r="M397" s="369">
        <f t="shared" si="28"/>
        <v>0</v>
      </c>
      <c r="N397" s="370">
        <f t="shared" si="29"/>
        <v>0</v>
      </c>
      <c r="O397" s="468"/>
      <c r="P397" s="372">
        <f t="shared" si="34"/>
        <v>0</v>
      </c>
      <c r="Q397" s="373" t="str">
        <f t="shared" si="35"/>
        <v/>
      </c>
      <c r="R397" s="414">
        <v>0</v>
      </c>
      <c r="S397" s="414">
        <v>0</v>
      </c>
      <c r="T397" s="414">
        <v>0</v>
      </c>
      <c r="U397" s="414">
        <v>0</v>
      </c>
      <c r="V397" s="414">
        <v>0</v>
      </c>
      <c r="W397" s="414">
        <v>0</v>
      </c>
      <c r="X397" s="414">
        <v>0</v>
      </c>
      <c r="Y397" s="414">
        <v>0</v>
      </c>
      <c r="Z397" s="113">
        <v>0</v>
      </c>
      <c r="AA397" s="114">
        <v>0</v>
      </c>
      <c r="AB397" s="114"/>
      <c r="AC397" s="469">
        <v>0</v>
      </c>
      <c r="AD397" s="124">
        <v>0</v>
      </c>
      <c r="AE397" s="198">
        <v>0</v>
      </c>
      <c r="AF397" s="470"/>
      <c r="AG397" s="414"/>
      <c r="AH397" s="124">
        <v>0</v>
      </c>
      <c r="AI397" s="124">
        <v>0</v>
      </c>
    </row>
    <row r="398" spans="1:35" ht="24" customHeight="1" x14ac:dyDescent="0.3">
      <c r="A398" s="379" t="s">
        <v>1621</v>
      </c>
      <c r="B398" s="365" t="s">
        <v>1622</v>
      </c>
      <c r="C398" s="456" t="s">
        <v>320</v>
      </c>
      <c r="D398" s="367">
        <f t="shared" si="19"/>
        <v>35</v>
      </c>
      <c r="E398" s="368">
        <f t="shared" si="20"/>
        <v>0</v>
      </c>
      <c r="F398" s="368">
        <f t="shared" si="21"/>
        <v>0</v>
      </c>
      <c r="G398" s="368">
        <f t="shared" si="22"/>
        <v>0</v>
      </c>
      <c r="H398" s="368">
        <f t="shared" si="23"/>
        <v>0</v>
      </c>
      <c r="I398" s="368">
        <f t="shared" si="24"/>
        <v>0</v>
      </c>
      <c r="J398" s="368">
        <f t="shared" si="25"/>
        <v>0</v>
      </c>
      <c r="K398" s="368">
        <f t="shared" si="26"/>
        <v>0</v>
      </c>
      <c r="L398" s="368">
        <f t="shared" si="27"/>
        <v>0</v>
      </c>
      <c r="M398" s="369">
        <f t="shared" si="28"/>
        <v>0</v>
      </c>
      <c r="N398" s="370">
        <f t="shared" si="29"/>
        <v>35</v>
      </c>
      <c r="O398" s="468"/>
      <c r="P398" s="372">
        <f t="shared" si="34"/>
        <v>35</v>
      </c>
      <c r="Q398" s="373">
        <f t="shared" si="35"/>
        <v>128</v>
      </c>
      <c r="R398" s="390">
        <v>0</v>
      </c>
      <c r="S398" s="414">
        <v>0</v>
      </c>
      <c r="T398" s="414">
        <v>0</v>
      </c>
      <c r="U398" s="414">
        <v>0</v>
      </c>
      <c r="V398" s="414">
        <v>0</v>
      </c>
      <c r="W398" s="414">
        <v>0</v>
      </c>
      <c r="X398" s="414">
        <v>0</v>
      </c>
      <c r="Y398" s="414">
        <v>0</v>
      </c>
      <c r="Z398" s="113">
        <v>0</v>
      </c>
      <c r="AA398" s="114">
        <v>0</v>
      </c>
      <c r="AB398" s="114"/>
      <c r="AC398" s="469">
        <v>0</v>
      </c>
      <c r="AD398" s="389">
        <v>0</v>
      </c>
      <c r="AE398" s="414">
        <v>0</v>
      </c>
      <c r="AF398" s="470"/>
      <c r="AG398" s="414"/>
      <c r="AH398" s="124">
        <v>35</v>
      </c>
      <c r="AI398" s="124">
        <v>0</v>
      </c>
    </row>
    <row r="399" spans="1:35" ht="24" customHeight="1" x14ac:dyDescent="0.3">
      <c r="A399" s="379" t="s">
        <v>1627</v>
      </c>
      <c r="B399" s="365" t="s">
        <v>1628</v>
      </c>
      <c r="C399" s="456" t="s">
        <v>320</v>
      </c>
      <c r="D399" s="367">
        <f t="shared" si="19"/>
        <v>190</v>
      </c>
      <c r="E399" s="368">
        <f t="shared" si="20"/>
        <v>80</v>
      </c>
      <c r="F399" s="368">
        <f t="shared" si="21"/>
        <v>0</v>
      </c>
      <c r="G399" s="368">
        <f t="shared" si="22"/>
        <v>0</v>
      </c>
      <c r="H399" s="368">
        <f t="shared" si="23"/>
        <v>0</v>
      </c>
      <c r="I399" s="368">
        <f t="shared" si="24"/>
        <v>0</v>
      </c>
      <c r="J399" s="368">
        <f t="shared" si="25"/>
        <v>0</v>
      </c>
      <c r="K399" s="368">
        <f t="shared" si="26"/>
        <v>0</v>
      </c>
      <c r="L399" s="368">
        <f t="shared" si="27"/>
        <v>0</v>
      </c>
      <c r="M399" s="369">
        <f t="shared" si="28"/>
        <v>0</v>
      </c>
      <c r="N399" s="370">
        <f t="shared" si="29"/>
        <v>270</v>
      </c>
      <c r="O399" s="468"/>
      <c r="P399" s="372">
        <f t="shared" si="34"/>
        <v>270</v>
      </c>
      <c r="Q399" s="373">
        <f t="shared" si="35"/>
        <v>23</v>
      </c>
      <c r="R399" s="414">
        <v>0</v>
      </c>
      <c r="S399" s="414">
        <v>0</v>
      </c>
      <c r="T399" s="414">
        <v>0</v>
      </c>
      <c r="U399" s="414">
        <v>0</v>
      </c>
      <c r="V399" s="414">
        <v>0</v>
      </c>
      <c r="W399" s="414">
        <v>0</v>
      </c>
      <c r="X399" s="414">
        <v>0</v>
      </c>
      <c r="Y399" s="414">
        <v>0</v>
      </c>
      <c r="Z399" s="113">
        <v>0</v>
      </c>
      <c r="AA399" s="114">
        <v>0</v>
      </c>
      <c r="AB399" s="114"/>
      <c r="AC399" s="469">
        <v>0</v>
      </c>
      <c r="AD399" s="124">
        <v>0</v>
      </c>
      <c r="AE399" s="414">
        <v>0</v>
      </c>
      <c r="AF399" s="470"/>
      <c r="AG399" s="414"/>
      <c r="AH399" s="124">
        <v>80</v>
      </c>
      <c r="AI399" s="124">
        <v>190</v>
      </c>
    </row>
    <row r="400" spans="1:35" ht="24" customHeight="1" x14ac:dyDescent="0.3">
      <c r="A400" s="379" t="s">
        <v>3771</v>
      </c>
      <c r="B400" s="365" t="s">
        <v>3772</v>
      </c>
      <c r="C400" s="456" t="s">
        <v>43</v>
      </c>
      <c r="D400" s="367">
        <f t="shared" si="19"/>
        <v>54</v>
      </c>
      <c r="E400" s="368">
        <f t="shared" si="20"/>
        <v>0</v>
      </c>
      <c r="F400" s="368">
        <f t="shared" si="21"/>
        <v>0</v>
      </c>
      <c r="G400" s="368">
        <f t="shared" si="22"/>
        <v>0</v>
      </c>
      <c r="H400" s="368">
        <f t="shared" si="23"/>
        <v>0</v>
      </c>
      <c r="I400" s="368">
        <f t="shared" si="24"/>
        <v>0</v>
      </c>
      <c r="J400" s="368">
        <f t="shared" si="25"/>
        <v>0</v>
      </c>
      <c r="K400" s="368">
        <f t="shared" si="26"/>
        <v>0</v>
      </c>
      <c r="L400" s="368">
        <f t="shared" si="27"/>
        <v>0</v>
      </c>
      <c r="M400" s="369">
        <f t="shared" si="28"/>
        <v>0</v>
      </c>
      <c r="N400" s="370">
        <f t="shared" si="29"/>
        <v>54</v>
      </c>
      <c r="O400" s="468"/>
      <c r="P400" s="372">
        <f t="shared" si="34"/>
        <v>54</v>
      </c>
      <c r="Q400" s="373">
        <f t="shared" si="35"/>
        <v>100</v>
      </c>
      <c r="R400" s="414">
        <v>0</v>
      </c>
      <c r="S400" s="414">
        <v>0</v>
      </c>
      <c r="T400" s="414">
        <v>0</v>
      </c>
      <c r="U400" s="414">
        <v>0</v>
      </c>
      <c r="V400" s="414">
        <v>0</v>
      </c>
      <c r="W400" s="414">
        <v>0</v>
      </c>
      <c r="X400" s="414">
        <v>0</v>
      </c>
      <c r="Y400" s="414">
        <v>0</v>
      </c>
      <c r="Z400" s="113">
        <v>0</v>
      </c>
      <c r="AA400" s="471">
        <v>0</v>
      </c>
      <c r="AB400" s="114"/>
      <c r="AC400" s="472">
        <v>0</v>
      </c>
      <c r="AD400" s="124">
        <v>0</v>
      </c>
      <c r="AE400" s="414">
        <v>0</v>
      </c>
      <c r="AF400" s="470">
        <v>54</v>
      </c>
      <c r="AG400" s="414"/>
      <c r="AH400" s="124">
        <v>0</v>
      </c>
      <c r="AI400" s="124">
        <v>0</v>
      </c>
    </row>
    <row r="401" spans="1:35" ht="24" customHeight="1" x14ac:dyDescent="0.3">
      <c r="A401" s="379" t="s">
        <v>1645</v>
      </c>
      <c r="B401" s="365" t="s">
        <v>1646</v>
      </c>
      <c r="C401" s="456" t="s">
        <v>3777</v>
      </c>
      <c r="D401" s="367">
        <f t="shared" si="19"/>
        <v>30</v>
      </c>
      <c r="E401" s="368">
        <f t="shared" si="20"/>
        <v>14</v>
      </c>
      <c r="F401" s="368">
        <f t="shared" si="21"/>
        <v>0</v>
      </c>
      <c r="G401" s="368">
        <f t="shared" si="22"/>
        <v>0</v>
      </c>
      <c r="H401" s="368">
        <f t="shared" si="23"/>
        <v>0</v>
      </c>
      <c r="I401" s="368">
        <f t="shared" si="24"/>
        <v>0</v>
      </c>
      <c r="J401" s="368">
        <f t="shared" si="25"/>
        <v>0</v>
      </c>
      <c r="K401" s="368">
        <f t="shared" si="26"/>
        <v>0</v>
      </c>
      <c r="L401" s="368">
        <f t="shared" si="27"/>
        <v>0</v>
      </c>
      <c r="M401" s="369">
        <f t="shared" si="28"/>
        <v>0</v>
      </c>
      <c r="N401" s="370">
        <f t="shared" si="29"/>
        <v>44</v>
      </c>
      <c r="O401" s="468"/>
      <c r="P401" s="372">
        <f t="shared" si="34"/>
        <v>44</v>
      </c>
      <c r="Q401" s="373">
        <f t="shared" si="35"/>
        <v>109</v>
      </c>
      <c r="R401" s="414">
        <v>0</v>
      </c>
      <c r="S401" s="414">
        <v>0</v>
      </c>
      <c r="T401" s="414">
        <v>0</v>
      </c>
      <c r="U401" s="414">
        <v>0</v>
      </c>
      <c r="V401" s="414">
        <v>0</v>
      </c>
      <c r="W401" s="414">
        <v>0</v>
      </c>
      <c r="X401" s="414">
        <v>0</v>
      </c>
      <c r="Y401" s="414">
        <v>0</v>
      </c>
      <c r="Z401" s="113">
        <v>30</v>
      </c>
      <c r="AA401" s="114">
        <v>0</v>
      </c>
      <c r="AB401" s="471"/>
      <c r="AC401" s="469">
        <v>0</v>
      </c>
      <c r="AD401" s="124">
        <v>0</v>
      </c>
      <c r="AE401" s="414">
        <v>0</v>
      </c>
      <c r="AF401" s="473"/>
      <c r="AG401" s="414">
        <v>14</v>
      </c>
      <c r="AH401" s="389">
        <v>0</v>
      </c>
      <c r="AI401" s="389">
        <v>0</v>
      </c>
    </row>
    <row r="402" spans="1:35" ht="24" customHeight="1" x14ac:dyDescent="0.3">
      <c r="A402" s="364" t="s">
        <v>3780</v>
      </c>
      <c r="B402" s="365" t="s">
        <v>3781</v>
      </c>
      <c r="C402" s="456" t="s">
        <v>1937</v>
      </c>
      <c r="D402" s="367">
        <f t="shared" si="19"/>
        <v>0</v>
      </c>
      <c r="E402" s="368">
        <f t="shared" si="20"/>
        <v>0</v>
      </c>
      <c r="F402" s="368">
        <f t="shared" si="21"/>
        <v>0</v>
      </c>
      <c r="G402" s="368">
        <f t="shared" si="22"/>
        <v>0</v>
      </c>
      <c r="H402" s="368">
        <f t="shared" si="23"/>
        <v>0</v>
      </c>
      <c r="I402" s="368">
        <f t="shared" si="24"/>
        <v>0</v>
      </c>
      <c r="J402" s="368">
        <f t="shared" si="25"/>
        <v>0</v>
      </c>
      <c r="K402" s="368">
        <f t="shared" si="26"/>
        <v>0</v>
      </c>
      <c r="L402" s="368">
        <f t="shared" si="27"/>
        <v>0</v>
      </c>
      <c r="M402" s="369">
        <f t="shared" si="28"/>
        <v>0</v>
      </c>
      <c r="N402" s="370">
        <f t="shared" si="29"/>
        <v>0</v>
      </c>
      <c r="O402" s="468"/>
      <c r="P402" s="372">
        <f t="shared" si="34"/>
        <v>0</v>
      </c>
      <c r="Q402" s="373" t="str">
        <f t="shared" si="35"/>
        <v/>
      </c>
      <c r="R402" s="414">
        <v>0</v>
      </c>
      <c r="S402" s="414">
        <v>0</v>
      </c>
      <c r="T402" s="414">
        <v>0</v>
      </c>
      <c r="U402" s="414">
        <v>0</v>
      </c>
      <c r="V402" s="414">
        <v>0</v>
      </c>
      <c r="W402" s="414">
        <v>0</v>
      </c>
      <c r="X402" s="414">
        <v>0</v>
      </c>
      <c r="Y402" s="414">
        <v>0</v>
      </c>
      <c r="Z402" s="113">
        <v>0</v>
      </c>
      <c r="AA402" s="114">
        <v>0</v>
      </c>
      <c r="AB402" s="114"/>
      <c r="AC402" s="469">
        <v>0</v>
      </c>
      <c r="AD402" s="389">
        <v>0</v>
      </c>
      <c r="AE402" s="390">
        <v>0</v>
      </c>
      <c r="AF402" s="470"/>
      <c r="AG402" s="414"/>
      <c r="AH402" s="124">
        <v>0</v>
      </c>
      <c r="AI402" s="124">
        <v>0</v>
      </c>
    </row>
    <row r="403" spans="1:35" ht="24" customHeight="1" x14ac:dyDescent="0.3">
      <c r="A403" s="379" t="s">
        <v>3785</v>
      </c>
      <c r="B403" s="365" t="s">
        <v>3786</v>
      </c>
      <c r="C403" s="456" t="s">
        <v>2882</v>
      </c>
      <c r="D403" s="367">
        <f t="shared" si="19"/>
        <v>0</v>
      </c>
      <c r="E403" s="368">
        <f t="shared" si="20"/>
        <v>0</v>
      </c>
      <c r="F403" s="368">
        <f t="shared" si="21"/>
        <v>0</v>
      </c>
      <c r="G403" s="368">
        <f t="shared" si="22"/>
        <v>0</v>
      </c>
      <c r="H403" s="368">
        <f t="shared" si="23"/>
        <v>0</v>
      </c>
      <c r="I403" s="368">
        <f t="shared" si="24"/>
        <v>0</v>
      </c>
      <c r="J403" s="368">
        <f t="shared" si="25"/>
        <v>0</v>
      </c>
      <c r="K403" s="368">
        <f t="shared" si="26"/>
        <v>0</v>
      </c>
      <c r="L403" s="368">
        <f t="shared" si="27"/>
        <v>0</v>
      </c>
      <c r="M403" s="369">
        <f t="shared" si="28"/>
        <v>0</v>
      </c>
      <c r="N403" s="370">
        <f t="shared" si="29"/>
        <v>0</v>
      </c>
      <c r="O403" s="468"/>
      <c r="P403" s="372">
        <f t="shared" si="34"/>
        <v>0</v>
      </c>
      <c r="Q403" s="373" t="str">
        <f t="shared" si="35"/>
        <v/>
      </c>
      <c r="R403" s="390">
        <v>0</v>
      </c>
      <c r="S403" s="414">
        <v>0</v>
      </c>
      <c r="T403" s="414">
        <v>0</v>
      </c>
      <c r="U403" s="414">
        <v>0</v>
      </c>
      <c r="V403" s="414">
        <v>0</v>
      </c>
      <c r="W403" s="414">
        <v>0</v>
      </c>
      <c r="X403" s="414">
        <v>0</v>
      </c>
      <c r="Y403" s="414">
        <v>0</v>
      </c>
      <c r="Z403" s="113">
        <v>0</v>
      </c>
      <c r="AA403" s="114">
        <v>0</v>
      </c>
      <c r="AB403" s="114"/>
      <c r="AC403" s="469">
        <v>0</v>
      </c>
      <c r="AD403" s="124">
        <v>0</v>
      </c>
      <c r="AE403" s="414">
        <v>0</v>
      </c>
      <c r="AF403" s="470"/>
      <c r="AG403" s="414"/>
      <c r="AH403" s="124">
        <v>0</v>
      </c>
      <c r="AI403" s="124">
        <v>0</v>
      </c>
    </row>
    <row r="404" spans="1:35" ht="24" customHeight="1" x14ac:dyDescent="0.3">
      <c r="A404" s="379" t="s">
        <v>872</v>
      </c>
      <c r="B404" s="365" t="s">
        <v>873</v>
      </c>
      <c r="C404" s="456" t="s">
        <v>186</v>
      </c>
      <c r="D404" s="367">
        <f t="shared" si="19"/>
        <v>80</v>
      </c>
      <c r="E404" s="368">
        <f t="shared" si="20"/>
        <v>0</v>
      </c>
      <c r="F404" s="368">
        <f t="shared" si="21"/>
        <v>0</v>
      </c>
      <c r="G404" s="368">
        <f t="shared" si="22"/>
        <v>0</v>
      </c>
      <c r="H404" s="368">
        <f t="shared" si="23"/>
        <v>0</v>
      </c>
      <c r="I404" s="368">
        <f t="shared" si="24"/>
        <v>0</v>
      </c>
      <c r="J404" s="368">
        <f t="shared" si="25"/>
        <v>0</v>
      </c>
      <c r="K404" s="368">
        <f t="shared" si="26"/>
        <v>0</v>
      </c>
      <c r="L404" s="368">
        <f t="shared" si="27"/>
        <v>0</v>
      </c>
      <c r="M404" s="369">
        <f t="shared" si="28"/>
        <v>0</v>
      </c>
      <c r="N404" s="370">
        <f t="shared" si="29"/>
        <v>80</v>
      </c>
      <c r="O404" s="468"/>
      <c r="P404" s="372">
        <f t="shared" si="34"/>
        <v>80</v>
      </c>
      <c r="Q404" s="373">
        <f t="shared" si="35"/>
        <v>76</v>
      </c>
      <c r="R404" s="390">
        <v>0</v>
      </c>
      <c r="S404" s="414">
        <v>0</v>
      </c>
      <c r="T404" s="414">
        <v>0</v>
      </c>
      <c r="U404" s="414">
        <v>0</v>
      </c>
      <c r="V404" s="414">
        <v>0</v>
      </c>
      <c r="W404" s="414">
        <v>0</v>
      </c>
      <c r="X404" s="414">
        <v>0</v>
      </c>
      <c r="Y404" s="414">
        <v>0</v>
      </c>
      <c r="Z404" s="113">
        <v>0</v>
      </c>
      <c r="AA404" s="114">
        <v>0</v>
      </c>
      <c r="AB404" s="114"/>
      <c r="AC404" s="469">
        <v>0</v>
      </c>
      <c r="AD404" s="389">
        <v>0</v>
      </c>
      <c r="AE404" s="414">
        <v>0</v>
      </c>
      <c r="AF404" s="470">
        <v>80</v>
      </c>
      <c r="AG404" s="414"/>
      <c r="AH404" s="124">
        <v>0</v>
      </c>
      <c r="AI404" s="124">
        <v>0</v>
      </c>
    </row>
    <row r="405" spans="1:35" ht="24" customHeight="1" x14ac:dyDescent="0.3">
      <c r="A405" s="364" t="s">
        <v>3789</v>
      </c>
      <c r="B405" s="365" t="s">
        <v>3790</v>
      </c>
      <c r="C405" s="456" t="s">
        <v>266</v>
      </c>
      <c r="D405" s="367">
        <f t="shared" si="19"/>
        <v>0</v>
      </c>
      <c r="E405" s="368">
        <f t="shared" si="20"/>
        <v>0</v>
      </c>
      <c r="F405" s="368">
        <f t="shared" si="21"/>
        <v>0</v>
      </c>
      <c r="G405" s="368">
        <f t="shared" si="22"/>
        <v>0</v>
      </c>
      <c r="H405" s="368">
        <f t="shared" si="23"/>
        <v>0</v>
      </c>
      <c r="I405" s="368">
        <f t="shared" si="24"/>
        <v>0</v>
      </c>
      <c r="J405" s="368">
        <f t="shared" si="25"/>
        <v>0</v>
      </c>
      <c r="K405" s="368">
        <f t="shared" si="26"/>
        <v>0</v>
      </c>
      <c r="L405" s="368">
        <f t="shared" si="27"/>
        <v>0</v>
      </c>
      <c r="M405" s="369">
        <f t="shared" si="28"/>
        <v>0</v>
      </c>
      <c r="N405" s="370">
        <f t="shared" si="29"/>
        <v>0</v>
      </c>
      <c r="O405" s="468">
        <f>Nemzetközi!E294</f>
        <v>0</v>
      </c>
      <c r="P405" s="372">
        <f t="shared" si="34"/>
        <v>0</v>
      </c>
      <c r="Q405" s="373" t="str">
        <f t="shared" si="35"/>
        <v/>
      </c>
      <c r="R405" s="414">
        <v>0</v>
      </c>
      <c r="S405" s="414">
        <v>0</v>
      </c>
      <c r="T405" s="414">
        <v>0</v>
      </c>
      <c r="U405" s="414">
        <v>0</v>
      </c>
      <c r="V405" s="414">
        <v>0</v>
      </c>
      <c r="W405" s="414">
        <v>0</v>
      </c>
      <c r="X405" s="414">
        <v>0</v>
      </c>
      <c r="Y405" s="414">
        <v>0</v>
      </c>
      <c r="Z405" s="385">
        <v>0</v>
      </c>
      <c r="AA405" s="471">
        <v>0</v>
      </c>
      <c r="AB405" s="114"/>
      <c r="AC405" s="469">
        <v>0</v>
      </c>
      <c r="AD405" s="389">
        <v>0</v>
      </c>
      <c r="AE405" s="414">
        <v>0</v>
      </c>
      <c r="AF405" s="470"/>
      <c r="AG405" s="414"/>
      <c r="AH405" s="124">
        <v>0</v>
      </c>
      <c r="AI405" s="124">
        <v>0</v>
      </c>
    </row>
    <row r="406" spans="1:35" ht="24" customHeight="1" x14ac:dyDescent="0.3">
      <c r="A406" s="364" t="s">
        <v>3791</v>
      </c>
      <c r="B406" s="365" t="s">
        <v>3792</v>
      </c>
      <c r="C406" s="456" t="s">
        <v>394</v>
      </c>
      <c r="D406" s="367">
        <f t="shared" si="19"/>
        <v>0</v>
      </c>
      <c r="E406" s="368">
        <f t="shared" si="20"/>
        <v>0</v>
      </c>
      <c r="F406" s="368">
        <f t="shared" si="21"/>
        <v>0</v>
      </c>
      <c r="G406" s="368">
        <f t="shared" si="22"/>
        <v>0</v>
      </c>
      <c r="H406" s="368">
        <f t="shared" si="23"/>
        <v>0</v>
      </c>
      <c r="I406" s="368">
        <f t="shared" si="24"/>
        <v>0</v>
      </c>
      <c r="J406" s="368">
        <f t="shared" si="25"/>
        <v>0</v>
      </c>
      <c r="K406" s="368">
        <f t="shared" si="26"/>
        <v>0</v>
      </c>
      <c r="L406" s="368">
        <f t="shared" si="27"/>
        <v>0</v>
      </c>
      <c r="M406" s="369">
        <f t="shared" si="28"/>
        <v>0</v>
      </c>
      <c r="N406" s="370">
        <f t="shared" si="29"/>
        <v>0</v>
      </c>
      <c r="O406" s="468"/>
      <c r="P406" s="372">
        <f t="shared" si="34"/>
        <v>0</v>
      </c>
      <c r="Q406" s="373" t="str">
        <f t="shared" si="35"/>
        <v/>
      </c>
      <c r="R406" s="414">
        <v>0</v>
      </c>
      <c r="S406" s="414">
        <v>0</v>
      </c>
      <c r="T406" s="414">
        <v>0</v>
      </c>
      <c r="U406" s="414">
        <v>0</v>
      </c>
      <c r="V406" s="414">
        <v>0</v>
      </c>
      <c r="W406" s="414">
        <v>0</v>
      </c>
      <c r="X406" s="414">
        <v>0</v>
      </c>
      <c r="Y406" s="414">
        <v>0</v>
      </c>
      <c r="Z406" s="113">
        <v>0</v>
      </c>
      <c r="AA406" s="114">
        <v>0</v>
      </c>
      <c r="AB406" s="114"/>
      <c r="AC406" s="469">
        <v>0</v>
      </c>
      <c r="AD406" s="124">
        <v>0</v>
      </c>
      <c r="AE406" s="414">
        <v>0</v>
      </c>
      <c r="AF406" s="470"/>
      <c r="AG406" s="414"/>
      <c r="AH406" s="124">
        <v>0</v>
      </c>
      <c r="AI406" s="124">
        <v>0</v>
      </c>
    </row>
    <row r="407" spans="1:35" ht="24" customHeight="1" x14ac:dyDescent="0.3">
      <c r="A407" s="364" t="s">
        <v>3795</v>
      </c>
      <c r="B407" s="365" t="s">
        <v>3796</v>
      </c>
      <c r="C407" s="456" t="s">
        <v>338</v>
      </c>
      <c r="D407" s="367">
        <f t="shared" si="19"/>
        <v>100</v>
      </c>
      <c r="E407" s="368">
        <f t="shared" si="20"/>
        <v>0</v>
      </c>
      <c r="F407" s="368">
        <f t="shared" si="21"/>
        <v>0</v>
      </c>
      <c r="G407" s="368">
        <f t="shared" si="22"/>
        <v>0</v>
      </c>
      <c r="H407" s="368">
        <f t="shared" si="23"/>
        <v>0</v>
      </c>
      <c r="I407" s="368">
        <f t="shared" si="24"/>
        <v>0</v>
      </c>
      <c r="J407" s="368">
        <f t="shared" si="25"/>
        <v>0</v>
      </c>
      <c r="K407" s="368">
        <f t="shared" si="26"/>
        <v>0</v>
      </c>
      <c r="L407" s="368">
        <f t="shared" si="27"/>
        <v>0</v>
      </c>
      <c r="M407" s="369">
        <f t="shared" si="28"/>
        <v>0</v>
      </c>
      <c r="N407" s="370">
        <f t="shared" si="29"/>
        <v>100</v>
      </c>
      <c r="O407" s="468"/>
      <c r="P407" s="372">
        <f t="shared" si="34"/>
        <v>100</v>
      </c>
      <c r="Q407" s="373">
        <f t="shared" si="35"/>
        <v>60</v>
      </c>
      <c r="R407" s="414">
        <v>0</v>
      </c>
      <c r="S407" s="414">
        <v>0</v>
      </c>
      <c r="T407" s="414">
        <v>0</v>
      </c>
      <c r="U407" s="414">
        <v>0</v>
      </c>
      <c r="V407" s="414">
        <v>0</v>
      </c>
      <c r="W407" s="414">
        <v>0</v>
      </c>
      <c r="X407" s="414">
        <v>0</v>
      </c>
      <c r="Y407" s="414">
        <v>0</v>
      </c>
      <c r="Z407" s="113">
        <v>0</v>
      </c>
      <c r="AA407" s="114">
        <v>0</v>
      </c>
      <c r="AB407" s="114"/>
      <c r="AC407" s="469">
        <v>0</v>
      </c>
      <c r="AD407" s="124">
        <v>100</v>
      </c>
      <c r="AE407" s="414">
        <v>0</v>
      </c>
      <c r="AF407" s="470"/>
      <c r="AG407" s="414"/>
      <c r="AH407" s="389">
        <v>0</v>
      </c>
      <c r="AI407" s="389">
        <v>0</v>
      </c>
    </row>
    <row r="408" spans="1:35" ht="24" customHeight="1" x14ac:dyDescent="0.3">
      <c r="A408" s="364" t="s">
        <v>3800</v>
      </c>
      <c r="B408" s="365" t="s">
        <v>3801</v>
      </c>
      <c r="C408" s="456" t="s">
        <v>2271</v>
      </c>
      <c r="D408" s="367">
        <f t="shared" si="19"/>
        <v>150</v>
      </c>
      <c r="E408" s="368">
        <f t="shared" si="20"/>
        <v>35</v>
      </c>
      <c r="F408" s="368">
        <f t="shared" si="21"/>
        <v>0</v>
      </c>
      <c r="G408" s="368">
        <f t="shared" si="22"/>
        <v>0</v>
      </c>
      <c r="H408" s="368">
        <f t="shared" si="23"/>
        <v>0</v>
      </c>
      <c r="I408" s="368">
        <f t="shared" si="24"/>
        <v>0</v>
      </c>
      <c r="J408" s="368">
        <f t="shared" si="25"/>
        <v>0</v>
      </c>
      <c r="K408" s="368">
        <f t="shared" si="26"/>
        <v>0</v>
      </c>
      <c r="L408" s="368">
        <f t="shared" si="27"/>
        <v>0</v>
      </c>
      <c r="M408" s="369">
        <f t="shared" si="28"/>
        <v>0</v>
      </c>
      <c r="N408" s="370">
        <f t="shared" si="29"/>
        <v>185</v>
      </c>
      <c r="O408" s="468"/>
      <c r="P408" s="372">
        <f t="shared" si="34"/>
        <v>185</v>
      </c>
      <c r="Q408" s="373">
        <f t="shared" si="35"/>
        <v>34</v>
      </c>
      <c r="R408" s="414">
        <v>0</v>
      </c>
      <c r="S408" s="414">
        <v>0</v>
      </c>
      <c r="T408" s="414">
        <v>0</v>
      </c>
      <c r="U408" s="414">
        <v>0</v>
      </c>
      <c r="V408" s="414">
        <v>0</v>
      </c>
      <c r="W408" s="414">
        <v>0</v>
      </c>
      <c r="X408" s="414">
        <v>0</v>
      </c>
      <c r="Y408" s="414">
        <v>0</v>
      </c>
      <c r="Z408" s="113">
        <v>0</v>
      </c>
      <c r="AA408" s="114">
        <v>35</v>
      </c>
      <c r="AB408" s="114"/>
      <c r="AC408" s="469">
        <v>0</v>
      </c>
      <c r="AD408" s="124">
        <v>0</v>
      </c>
      <c r="AE408" s="414">
        <v>0</v>
      </c>
      <c r="AF408" s="470">
        <v>150</v>
      </c>
      <c r="AG408" s="414"/>
      <c r="AH408" s="124">
        <v>0</v>
      </c>
      <c r="AI408" s="124">
        <v>0</v>
      </c>
    </row>
    <row r="409" spans="1:35" ht="24" customHeight="1" x14ac:dyDescent="0.3">
      <c r="A409" s="364" t="s">
        <v>3804</v>
      </c>
      <c r="B409" s="365" t="s">
        <v>3805</v>
      </c>
      <c r="C409" s="456" t="s">
        <v>320</v>
      </c>
      <c r="D409" s="367">
        <f t="shared" si="19"/>
        <v>70</v>
      </c>
      <c r="E409" s="368">
        <f t="shared" si="20"/>
        <v>0</v>
      </c>
      <c r="F409" s="368">
        <f t="shared" si="21"/>
        <v>0</v>
      </c>
      <c r="G409" s="368">
        <f t="shared" si="22"/>
        <v>0</v>
      </c>
      <c r="H409" s="368">
        <f t="shared" si="23"/>
        <v>0</v>
      </c>
      <c r="I409" s="368">
        <f t="shared" si="24"/>
        <v>0</v>
      </c>
      <c r="J409" s="368">
        <f t="shared" si="25"/>
        <v>0</v>
      </c>
      <c r="K409" s="368">
        <f t="shared" si="26"/>
        <v>0</v>
      </c>
      <c r="L409" s="368">
        <f t="shared" si="27"/>
        <v>0</v>
      </c>
      <c r="M409" s="369">
        <f t="shared" si="28"/>
        <v>0</v>
      </c>
      <c r="N409" s="370">
        <f t="shared" si="29"/>
        <v>70</v>
      </c>
      <c r="O409" s="468"/>
      <c r="P409" s="372">
        <f t="shared" si="34"/>
        <v>70</v>
      </c>
      <c r="Q409" s="373">
        <f t="shared" si="35"/>
        <v>84</v>
      </c>
      <c r="R409" s="414">
        <v>0</v>
      </c>
      <c r="S409" s="414">
        <v>0</v>
      </c>
      <c r="T409" s="414">
        <v>0</v>
      </c>
      <c r="U409" s="414">
        <v>0</v>
      </c>
      <c r="V409" s="414">
        <v>0</v>
      </c>
      <c r="W409" s="414">
        <v>0</v>
      </c>
      <c r="X409" s="414">
        <v>0</v>
      </c>
      <c r="Y409" s="414">
        <v>0</v>
      </c>
      <c r="Z409" s="113">
        <v>0</v>
      </c>
      <c r="AA409" s="114">
        <v>0</v>
      </c>
      <c r="AB409" s="114"/>
      <c r="AC409" s="469">
        <v>0</v>
      </c>
      <c r="AD409" s="124">
        <v>0</v>
      </c>
      <c r="AE409" s="414">
        <v>0</v>
      </c>
      <c r="AF409" s="470"/>
      <c r="AG409" s="390"/>
      <c r="AH409" s="124">
        <v>70</v>
      </c>
      <c r="AI409" s="124">
        <v>0</v>
      </c>
    </row>
    <row r="410" spans="1:35" ht="24" customHeight="1" x14ac:dyDescent="0.3">
      <c r="A410" s="364" t="s">
        <v>3808</v>
      </c>
      <c r="B410" s="365" t="s">
        <v>3809</v>
      </c>
      <c r="C410" s="456" t="s">
        <v>3555</v>
      </c>
      <c r="D410" s="367">
        <f t="shared" si="19"/>
        <v>0</v>
      </c>
      <c r="E410" s="368">
        <f t="shared" si="20"/>
        <v>0</v>
      </c>
      <c r="F410" s="368">
        <f t="shared" si="21"/>
        <v>0</v>
      </c>
      <c r="G410" s="368">
        <f t="shared" si="22"/>
        <v>0</v>
      </c>
      <c r="H410" s="368">
        <f t="shared" si="23"/>
        <v>0</v>
      </c>
      <c r="I410" s="368">
        <f t="shared" si="24"/>
        <v>0</v>
      </c>
      <c r="J410" s="368">
        <f t="shared" si="25"/>
        <v>0</v>
      </c>
      <c r="K410" s="368">
        <f t="shared" si="26"/>
        <v>0</v>
      </c>
      <c r="L410" s="368">
        <f t="shared" si="27"/>
        <v>0</v>
      </c>
      <c r="M410" s="369">
        <f t="shared" si="28"/>
        <v>0</v>
      </c>
      <c r="N410" s="370">
        <f t="shared" si="29"/>
        <v>0</v>
      </c>
      <c r="O410" s="468">
        <f>Nemzetközi!E296</f>
        <v>0</v>
      </c>
      <c r="P410" s="372">
        <f t="shared" si="34"/>
        <v>0</v>
      </c>
      <c r="Q410" s="373" t="str">
        <f t="shared" si="35"/>
        <v/>
      </c>
      <c r="R410" s="390">
        <v>0</v>
      </c>
      <c r="S410" s="414">
        <v>0</v>
      </c>
      <c r="T410" s="414">
        <v>0</v>
      </c>
      <c r="U410" s="414">
        <v>0</v>
      </c>
      <c r="V410" s="414">
        <v>0</v>
      </c>
      <c r="W410" s="414">
        <v>0</v>
      </c>
      <c r="X410" s="414">
        <v>0</v>
      </c>
      <c r="Y410" s="414">
        <v>0</v>
      </c>
      <c r="Z410" s="113">
        <v>0</v>
      </c>
      <c r="AA410" s="114">
        <v>0</v>
      </c>
      <c r="AB410" s="114"/>
      <c r="AC410" s="469">
        <v>0</v>
      </c>
      <c r="AD410" s="124">
        <v>0</v>
      </c>
      <c r="AE410" s="414">
        <v>0</v>
      </c>
      <c r="AF410" s="470"/>
      <c r="AG410" s="414"/>
      <c r="AH410" s="389">
        <v>0</v>
      </c>
      <c r="AI410" s="389">
        <v>0</v>
      </c>
    </row>
    <row r="411" spans="1:35" ht="24" customHeight="1" x14ac:dyDescent="0.3">
      <c r="A411" s="379" t="s">
        <v>3812</v>
      </c>
      <c r="B411" s="365" t="s">
        <v>3813</v>
      </c>
      <c r="C411" s="456" t="s">
        <v>139</v>
      </c>
      <c r="D411" s="367">
        <f t="shared" si="19"/>
        <v>0</v>
      </c>
      <c r="E411" s="368">
        <f t="shared" si="20"/>
        <v>0</v>
      </c>
      <c r="F411" s="368">
        <f t="shared" si="21"/>
        <v>0</v>
      </c>
      <c r="G411" s="368">
        <f t="shared" si="22"/>
        <v>0</v>
      </c>
      <c r="H411" s="368">
        <f t="shared" si="23"/>
        <v>0</v>
      </c>
      <c r="I411" s="368">
        <f t="shared" si="24"/>
        <v>0</v>
      </c>
      <c r="J411" s="368">
        <f t="shared" si="25"/>
        <v>0</v>
      </c>
      <c r="K411" s="368">
        <f t="shared" si="26"/>
        <v>0</v>
      </c>
      <c r="L411" s="368">
        <f t="shared" si="27"/>
        <v>0</v>
      </c>
      <c r="M411" s="369">
        <f t="shared" si="28"/>
        <v>0</v>
      </c>
      <c r="N411" s="370">
        <f t="shared" si="29"/>
        <v>0</v>
      </c>
      <c r="O411" s="468"/>
      <c r="P411" s="372">
        <f t="shared" si="34"/>
        <v>0</v>
      </c>
      <c r="Q411" s="373" t="str">
        <f t="shared" si="35"/>
        <v/>
      </c>
      <c r="R411" s="414">
        <v>0</v>
      </c>
      <c r="S411" s="414">
        <v>0</v>
      </c>
      <c r="T411" s="414">
        <v>0</v>
      </c>
      <c r="U411" s="414">
        <v>0</v>
      </c>
      <c r="V411" s="414">
        <v>0</v>
      </c>
      <c r="W411" s="414">
        <v>0</v>
      </c>
      <c r="X411" s="414">
        <v>0</v>
      </c>
      <c r="Y411" s="414">
        <v>0</v>
      </c>
      <c r="Z411" s="113">
        <v>0</v>
      </c>
      <c r="AA411" s="114">
        <v>0</v>
      </c>
      <c r="AB411" s="114"/>
      <c r="AC411" s="469">
        <v>0</v>
      </c>
      <c r="AD411" s="124">
        <v>0</v>
      </c>
      <c r="AE411" s="414">
        <v>0</v>
      </c>
      <c r="AF411" s="470"/>
      <c r="AG411" s="414"/>
      <c r="AH411" s="124">
        <v>0</v>
      </c>
      <c r="AI411" s="124">
        <v>0</v>
      </c>
    </row>
    <row r="412" spans="1:35" ht="24" customHeight="1" x14ac:dyDescent="0.3">
      <c r="A412" s="364" t="s">
        <v>3814</v>
      </c>
      <c r="B412" s="365" t="s">
        <v>3815</v>
      </c>
      <c r="C412" s="456" t="s">
        <v>518</v>
      </c>
      <c r="D412" s="367">
        <f t="shared" si="19"/>
        <v>31</v>
      </c>
      <c r="E412" s="368">
        <f t="shared" si="20"/>
        <v>30</v>
      </c>
      <c r="F412" s="368">
        <f t="shared" si="21"/>
        <v>0</v>
      </c>
      <c r="G412" s="368">
        <f t="shared" si="22"/>
        <v>0</v>
      </c>
      <c r="H412" s="368">
        <f t="shared" si="23"/>
        <v>0</v>
      </c>
      <c r="I412" s="368">
        <f t="shared" si="24"/>
        <v>0</v>
      </c>
      <c r="J412" s="368">
        <f t="shared" si="25"/>
        <v>0</v>
      </c>
      <c r="K412" s="368">
        <f t="shared" si="26"/>
        <v>0</v>
      </c>
      <c r="L412" s="368">
        <f t="shared" si="27"/>
        <v>0</v>
      </c>
      <c r="M412" s="369">
        <f t="shared" si="28"/>
        <v>0</v>
      </c>
      <c r="N412" s="370">
        <f t="shared" si="29"/>
        <v>61</v>
      </c>
      <c r="O412" s="468"/>
      <c r="P412" s="372">
        <f t="shared" si="34"/>
        <v>61</v>
      </c>
      <c r="Q412" s="373">
        <f t="shared" si="35"/>
        <v>91</v>
      </c>
      <c r="R412" s="414">
        <v>0</v>
      </c>
      <c r="S412" s="414">
        <v>0</v>
      </c>
      <c r="T412" s="414">
        <v>0</v>
      </c>
      <c r="U412" s="414">
        <v>0</v>
      </c>
      <c r="V412" s="414">
        <v>0</v>
      </c>
      <c r="W412" s="414">
        <v>0</v>
      </c>
      <c r="X412" s="414">
        <v>0</v>
      </c>
      <c r="Y412" s="414">
        <v>0</v>
      </c>
      <c r="Z412" s="113">
        <v>31</v>
      </c>
      <c r="AA412" s="114">
        <v>0</v>
      </c>
      <c r="AB412" s="114"/>
      <c r="AC412" s="469">
        <v>0</v>
      </c>
      <c r="AD412" s="124">
        <v>0</v>
      </c>
      <c r="AE412" s="390">
        <v>0</v>
      </c>
      <c r="AF412" s="470">
        <v>30</v>
      </c>
      <c r="AG412" s="414"/>
      <c r="AH412" s="124">
        <v>0</v>
      </c>
      <c r="AI412" s="124">
        <v>0</v>
      </c>
    </row>
    <row r="413" spans="1:35" ht="24" customHeight="1" x14ac:dyDescent="0.3">
      <c r="A413" s="379" t="s">
        <v>1666</v>
      </c>
      <c r="B413" s="365" t="s">
        <v>1667</v>
      </c>
      <c r="C413" s="456" t="s">
        <v>163</v>
      </c>
      <c r="D413" s="367">
        <f t="shared" si="19"/>
        <v>40</v>
      </c>
      <c r="E413" s="368">
        <f t="shared" si="20"/>
        <v>30</v>
      </c>
      <c r="F413" s="368">
        <f t="shared" si="21"/>
        <v>0</v>
      </c>
      <c r="G413" s="368">
        <f t="shared" si="22"/>
        <v>0</v>
      </c>
      <c r="H413" s="368">
        <f t="shared" si="23"/>
        <v>0</v>
      </c>
      <c r="I413" s="368">
        <f t="shared" si="24"/>
        <v>0</v>
      </c>
      <c r="J413" s="368">
        <f t="shared" si="25"/>
        <v>0</v>
      </c>
      <c r="K413" s="368">
        <f t="shared" si="26"/>
        <v>0</v>
      </c>
      <c r="L413" s="368">
        <f t="shared" si="27"/>
        <v>0</v>
      </c>
      <c r="M413" s="369">
        <f t="shared" si="28"/>
        <v>0</v>
      </c>
      <c r="N413" s="370">
        <f t="shared" si="29"/>
        <v>70</v>
      </c>
      <c r="O413" s="468"/>
      <c r="P413" s="372">
        <f t="shared" si="34"/>
        <v>70</v>
      </c>
      <c r="Q413" s="373">
        <f t="shared" si="35"/>
        <v>84</v>
      </c>
      <c r="R413" s="414">
        <v>0</v>
      </c>
      <c r="S413" s="414">
        <v>0</v>
      </c>
      <c r="T413" s="414">
        <v>0</v>
      </c>
      <c r="U413" s="414">
        <v>0</v>
      </c>
      <c r="V413" s="414">
        <v>0</v>
      </c>
      <c r="W413" s="414">
        <v>0</v>
      </c>
      <c r="X413" s="414">
        <v>0</v>
      </c>
      <c r="Y413" s="414">
        <v>0</v>
      </c>
      <c r="Z413" s="385">
        <v>0</v>
      </c>
      <c r="AA413" s="114">
        <v>0</v>
      </c>
      <c r="AB413" s="114"/>
      <c r="AC413" s="472">
        <v>30</v>
      </c>
      <c r="AD413" s="124">
        <v>0</v>
      </c>
      <c r="AE413" s="390">
        <v>0</v>
      </c>
      <c r="AF413" s="470"/>
      <c r="AG413" s="414"/>
      <c r="AH413" s="389">
        <v>40</v>
      </c>
      <c r="AI413" s="389">
        <v>0</v>
      </c>
    </row>
    <row r="414" spans="1:35" ht="24" customHeight="1" x14ac:dyDescent="0.3">
      <c r="A414" s="364" t="s">
        <v>3821</v>
      </c>
      <c r="B414" s="365" t="s">
        <v>3822</v>
      </c>
      <c r="C414" s="456" t="s">
        <v>834</v>
      </c>
      <c r="D414" s="367">
        <f t="shared" si="19"/>
        <v>0</v>
      </c>
      <c r="E414" s="368">
        <f t="shared" si="20"/>
        <v>0</v>
      </c>
      <c r="F414" s="368">
        <f t="shared" si="21"/>
        <v>0</v>
      </c>
      <c r="G414" s="368">
        <f t="shared" si="22"/>
        <v>0</v>
      </c>
      <c r="H414" s="368">
        <f t="shared" si="23"/>
        <v>0</v>
      </c>
      <c r="I414" s="368">
        <f t="shared" si="24"/>
        <v>0</v>
      </c>
      <c r="J414" s="368">
        <f t="shared" si="25"/>
        <v>0</v>
      </c>
      <c r="K414" s="368">
        <f t="shared" si="26"/>
        <v>0</v>
      </c>
      <c r="L414" s="368">
        <f t="shared" si="27"/>
        <v>0</v>
      </c>
      <c r="M414" s="369">
        <f t="shared" si="28"/>
        <v>0</v>
      </c>
      <c r="N414" s="370">
        <f t="shared" si="29"/>
        <v>0</v>
      </c>
      <c r="O414" s="468"/>
      <c r="P414" s="372">
        <f t="shared" si="34"/>
        <v>0</v>
      </c>
      <c r="Q414" s="373" t="str">
        <f t="shared" si="35"/>
        <v/>
      </c>
      <c r="R414" s="414">
        <v>0</v>
      </c>
      <c r="S414" s="414">
        <v>0</v>
      </c>
      <c r="T414" s="414">
        <v>0</v>
      </c>
      <c r="U414" s="414">
        <v>0</v>
      </c>
      <c r="V414" s="414">
        <v>0</v>
      </c>
      <c r="W414" s="414">
        <v>0</v>
      </c>
      <c r="X414" s="414">
        <v>0</v>
      </c>
      <c r="Y414" s="414">
        <v>0</v>
      </c>
      <c r="Z414" s="113">
        <v>0</v>
      </c>
      <c r="AA414" s="114">
        <v>0</v>
      </c>
      <c r="AB414" s="471"/>
      <c r="AC414" s="469">
        <v>0</v>
      </c>
      <c r="AD414" s="124">
        <v>0</v>
      </c>
      <c r="AE414" s="414">
        <v>0</v>
      </c>
      <c r="AF414" s="470"/>
      <c r="AG414" s="414"/>
      <c r="AH414" s="124">
        <v>0</v>
      </c>
      <c r="AI414" s="124">
        <v>0</v>
      </c>
    </row>
    <row r="415" spans="1:35" ht="24" customHeight="1" x14ac:dyDescent="0.3">
      <c r="A415" s="364" t="s">
        <v>3825</v>
      </c>
      <c r="B415" s="365" t="s">
        <v>3826</v>
      </c>
      <c r="C415" s="456" t="s">
        <v>266</v>
      </c>
      <c r="D415" s="367">
        <f t="shared" si="19"/>
        <v>95</v>
      </c>
      <c r="E415" s="368">
        <f t="shared" si="20"/>
        <v>55</v>
      </c>
      <c r="F415" s="368">
        <f t="shared" si="21"/>
        <v>25</v>
      </c>
      <c r="G415" s="368">
        <f t="shared" si="22"/>
        <v>0</v>
      </c>
      <c r="H415" s="368">
        <f t="shared" si="23"/>
        <v>0</v>
      </c>
      <c r="I415" s="368">
        <f t="shared" si="24"/>
        <v>0</v>
      </c>
      <c r="J415" s="368">
        <f t="shared" si="25"/>
        <v>0</v>
      </c>
      <c r="K415" s="368">
        <f t="shared" si="26"/>
        <v>0</v>
      </c>
      <c r="L415" s="368">
        <f t="shared" si="27"/>
        <v>0</v>
      </c>
      <c r="M415" s="369">
        <f t="shared" si="28"/>
        <v>0</v>
      </c>
      <c r="N415" s="370">
        <f t="shared" si="29"/>
        <v>175</v>
      </c>
      <c r="O415" s="468"/>
      <c r="P415" s="372">
        <f t="shared" si="34"/>
        <v>175</v>
      </c>
      <c r="Q415" s="373">
        <f t="shared" si="35"/>
        <v>35</v>
      </c>
      <c r="R415" s="414">
        <v>0</v>
      </c>
      <c r="S415" s="414">
        <v>0</v>
      </c>
      <c r="T415" s="414">
        <v>0</v>
      </c>
      <c r="U415" s="414">
        <v>0</v>
      </c>
      <c r="V415" s="414">
        <v>0</v>
      </c>
      <c r="W415" s="414">
        <v>0</v>
      </c>
      <c r="X415" s="414">
        <v>0</v>
      </c>
      <c r="Y415" s="414">
        <v>0</v>
      </c>
      <c r="Z415" s="113">
        <v>0</v>
      </c>
      <c r="AA415" s="114">
        <v>55</v>
      </c>
      <c r="AB415" s="114">
        <v>25</v>
      </c>
      <c r="AC415" s="469">
        <v>0</v>
      </c>
      <c r="AD415" s="124">
        <v>0</v>
      </c>
      <c r="AE415" s="414">
        <v>0</v>
      </c>
      <c r="AF415" s="473">
        <v>95</v>
      </c>
      <c r="AG415" s="414"/>
      <c r="AH415" s="124">
        <v>0</v>
      </c>
      <c r="AI415" s="124">
        <v>0</v>
      </c>
    </row>
    <row r="416" spans="1:35" ht="24" customHeight="1" x14ac:dyDescent="0.3">
      <c r="A416" s="379" t="s">
        <v>3827</v>
      </c>
      <c r="B416" s="365" t="s">
        <v>3828</v>
      </c>
      <c r="C416" s="456" t="s">
        <v>239</v>
      </c>
      <c r="D416" s="367">
        <f t="shared" si="19"/>
        <v>0</v>
      </c>
      <c r="E416" s="368">
        <f t="shared" si="20"/>
        <v>0</v>
      </c>
      <c r="F416" s="368">
        <f t="shared" si="21"/>
        <v>0</v>
      </c>
      <c r="G416" s="368">
        <f t="shared" si="22"/>
        <v>0</v>
      </c>
      <c r="H416" s="368">
        <f t="shared" si="23"/>
        <v>0</v>
      </c>
      <c r="I416" s="368">
        <f t="shared" si="24"/>
        <v>0</v>
      </c>
      <c r="J416" s="368">
        <f t="shared" si="25"/>
        <v>0</v>
      </c>
      <c r="K416" s="368">
        <f t="shared" si="26"/>
        <v>0</v>
      </c>
      <c r="L416" s="368">
        <f t="shared" si="27"/>
        <v>0</v>
      </c>
      <c r="M416" s="369">
        <f t="shared" si="28"/>
        <v>0</v>
      </c>
      <c r="N416" s="370">
        <f t="shared" si="29"/>
        <v>0</v>
      </c>
      <c r="O416" s="468"/>
      <c r="P416" s="372">
        <f t="shared" si="34"/>
        <v>0</v>
      </c>
      <c r="Q416" s="373" t="str">
        <f t="shared" si="35"/>
        <v/>
      </c>
      <c r="R416" s="390">
        <v>0</v>
      </c>
      <c r="S416" s="414">
        <v>0</v>
      </c>
      <c r="T416" s="414">
        <v>0</v>
      </c>
      <c r="U416" s="414">
        <v>0</v>
      </c>
      <c r="V416" s="414">
        <v>0</v>
      </c>
      <c r="W416" s="414">
        <v>0</v>
      </c>
      <c r="X416" s="414">
        <v>0</v>
      </c>
      <c r="Y416" s="414">
        <v>0</v>
      </c>
      <c r="Z416" s="113">
        <v>0</v>
      </c>
      <c r="AA416" s="114">
        <v>0</v>
      </c>
      <c r="AB416" s="114"/>
      <c r="AC416" s="469">
        <v>0</v>
      </c>
      <c r="AD416" s="389">
        <v>0</v>
      </c>
      <c r="AE416" s="390">
        <v>0</v>
      </c>
      <c r="AF416" s="473"/>
      <c r="AG416" s="414"/>
      <c r="AH416" s="124">
        <v>0</v>
      </c>
      <c r="AI416" s="124">
        <v>0</v>
      </c>
    </row>
    <row r="417" spans="1:35" ht="24" customHeight="1" x14ac:dyDescent="0.3">
      <c r="A417" s="379" t="s">
        <v>899</v>
      </c>
      <c r="B417" s="365" t="s">
        <v>900</v>
      </c>
      <c r="C417" s="456" t="s">
        <v>163</v>
      </c>
      <c r="D417" s="367">
        <f t="shared" si="19"/>
        <v>70</v>
      </c>
      <c r="E417" s="368">
        <f t="shared" si="20"/>
        <v>0</v>
      </c>
      <c r="F417" s="368">
        <f t="shared" si="21"/>
        <v>0</v>
      </c>
      <c r="G417" s="368">
        <f t="shared" si="22"/>
        <v>0</v>
      </c>
      <c r="H417" s="368">
        <f t="shared" si="23"/>
        <v>0</v>
      </c>
      <c r="I417" s="368">
        <f t="shared" si="24"/>
        <v>0</v>
      </c>
      <c r="J417" s="368">
        <f t="shared" si="25"/>
        <v>0</v>
      </c>
      <c r="K417" s="368">
        <f t="shared" si="26"/>
        <v>0</v>
      </c>
      <c r="L417" s="368">
        <f t="shared" si="27"/>
        <v>0</v>
      </c>
      <c r="M417" s="369">
        <f t="shared" si="28"/>
        <v>0</v>
      </c>
      <c r="N417" s="370">
        <f t="shared" si="29"/>
        <v>70</v>
      </c>
      <c r="O417" s="468"/>
      <c r="P417" s="372">
        <f t="shared" si="34"/>
        <v>70</v>
      </c>
      <c r="Q417" s="373">
        <f t="shared" si="35"/>
        <v>84</v>
      </c>
      <c r="R417" s="390">
        <v>0</v>
      </c>
      <c r="S417" s="414">
        <v>0</v>
      </c>
      <c r="T417" s="414">
        <v>0</v>
      </c>
      <c r="U417" s="414">
        <v>0</v>
      </c>
      <c r="V417" s="414">
        <v>0</v>
      </c>
      <c r="W417" s="414">
        <v>0</v>
      </c>
      <c r="X417" s="414">
        <v>0</v>
      </c>
      <c r="Y417" s="414">
        <v>0</v>
      </c>
      <c r="Z417" s="113">
        <v>0</v>
      </c>
      <c r="AA417" s="114">
        <v>0</v>
      </c>
      <c r="AB417" s="114"/>
      <c r="AC417" s="469">
        <v>0</v>
      </c>
      <c r="AD417" s="389">
        <v>0</v>
      </c>
      <c r="AE417" s="414">
        <v>0</v>
      </c>
      <c r="AF417" s="470"/>
      <c r="AG417" s="414"/>
      <c r="AH417" s="124">
        <v>70</v>
      </c>
      <c r="AI417" s="124">
        <v>0</v>
      </c>
    </row>
    <row r="418" spans="1:35" ht="24" customHeight="1" x14ac:dyDescent="0.3">
      <c r="A418" s="364" t="s">
        <v>3833</v>
      </c>
      <c r="B418" s="365" t="s">
        <v>3834</v>
      </c>
      <c r="C418" s="456" t="s">
        <v>3835</v>
      </c>
      <c r="D418" s="367">
        <f t="shared" si="19"/>
        <v>100</v>
      </c>
      <c r="E418" s="368">
        <f t="shared" si="20"/>
        <v>70</v>
      </c>
      <c r="F418" s="368">
        <f t="shared" si="21"/>
        <v>0</v>
      </c>
      <c r="G418" s="368">
        <f t="shared" si="22"/>
        <v>0</v>
      </c>
      <c r="H418" s="368">
        <f t="shared" si="23"/>
        <v>0</v>
      </c>
      <c r="I418" s="368">
        <f t="shared" si="24"/>
        <v>0</v>
      </c>
      <c r="J418" s="368">
        <f t="shared" si="25"/>
        <v>0</v>
      </c>
      <c r="K418" s="368">
        <f t="shared" si="26"/>
        <v>0</v>
      </c>
      <c r="L418" s="368">
        <f t="shared" si="27"/>
        <v>0</v>
      </c>
      <c r="M418" s="369">
        <f t="shared" si="28"/>
        <v>0</v>
      </c>
      <c r="N418" s="370">
        <f t="shared" si="29"/>
        <v>170</v>
      </c>
      <c r="O418" s="468"/>
      <c r="P418" s="372">
        <f t="shared" si="34"/>
        <v>170</v>
      </c>
      <c r="Q418" s="373">
        <f t="shared" si="35"/>
        <v>36</v>
      </c>
      <c r="R418" s="414">
        <v>0</v>
      </c>
      <c r="S418" s="414">
        <v>0</v>
      </c>
      <c r="T418" s="414">
        <v>0</v>
      </c>
      <c r="U418" s="414">
        <v>0</v>
      </c>
      <c r="V418" s="414">
        <v>0</v>
      </c>
      <c r="W418" s="414">
        <v>0</v>
      </c>
      <c r="X418" s="414">
        <v>0</v>
      </c>
      <c r="Y418" s="414">
        <v>0</v>
      </c>
      <c r="Z418" s="113">
        <v>0</v>
      </c>
      <c r="AA418" s="114">
        <v>100</v>
      </c>
      <c r="AB418" s="114"/>
      <c r="AC418" s="472">
        <v>0</v>
      </c>
      <c r="AD418" s="124">
        <v>0</v>
      </c>
      <c r="AE418" s="414">
        <v>0</v>
      </c>
      <c r="AF418" s="470">
        <v>70</v>
      </c>
      <c r="AG418" s="390"/>
      <c r="AH418" s="124">
        <v>0</v>
      </c>
      <c r="AI418" s="124">
        <v>0</v>
      </c>
    </row>
    <row r="419" spans="1:35" ht="24" customHeight="1" x14ac:dyDescent="0.3">
      <c r="A419" s="379" t="s">
        <v>3840</v>
      </c>
      <c r="B419" s="365" t="s">
        <v>3841</v>
      </c>
      <c r="C419" s="456" t="s">
        <v>2770</v>
      </c>
      <c r="D419" s="367">
        <f t="shared" si="19"/>
        <v>0</v>
      </c>
      <c r="E419" s="368">
        <f t="shared" si="20"/>
        <v>0</v>
      </c>
      <c r="F419" s="368">
        <f t="shared" si="21"/>
        <v>0</v>
      </c>
      <c r="G419" s="368">
        <f t="shared" si="22"/>
        <v>0</v>
      </c>
      <c r="H419" s="368">
        <f t="shared" si="23"/>
        <v>0</v>
      </c>
      <c r="I419" s="368">
        <f t="shared" si="24"/>
        <v>0</v>
      </c>
      <c r="J419" s="368">
        <f t="shared" si="25"/>
        <v>0</v>
      </c>
      <c r="K419" s="368">
        <f t="shared" si="26"/>
        <v>0</v>
      </c>
      <c r="L419" s="368">
        <f t="shared" si="27"/>
        <v>0</v>
      </c>
      <c r="M419" s="369">
        <f t="shared" si="28"/>
        <v>0</v>
      </c>
      <c r="N419" s="370">
        <f t="shared" si="29"/>
        <v>0</v>
      </c>
      <c r="O419" s="468"/>
      <c r="P419" s="372">
        <f t="shared" si="34"/>
        <v>0</v>
      </c>
      <c r="Q419" s="373" t="str">
        <f t="shared" si="35"/>
        <v/>
      </c>
      <c r="R419" s="414">
        <v>0</v>
      </c>
      <c r="S419" s="414">
        <v>0</v>
      </c>
      <c r="T419" s="414">
        <v>0</v>
      </c>
      <c r="U419" s="414">
        <v>0</v>
      </c>
      <c r="V419" s="414">
        <v>0</v>
      </c>
      <c r="W419" s="414">
        <v>0</v>
      </c>
      <c r="X419" s="414">
        <v>0</v>
      </c>
      <c r="Y419" s="414">
        <v>0</v>
      </c>
      <c r="Z419" s="385">
        <v>0</v>
      </c>
      <c r="AA419" s="114">
        <v>0</v>
      </c>
      <c r="AB419" s="471"/>
      <c r="AC419" s="469">
        <v>0</v>
      </c>
      <c r="AD419" s="124">
        <v>0</v>
      </c>
      <c r="AE419" s="414">
        <v>0</v>
      </c>
      <c r="AF419" s="470"/>
      <c r="AG419" s="414"/>
      <c r="AH419" s="124">
        <v>0</v>
      </c>
      <c r="AI419" s="124">
        <v>0</v>
      </c>
    </row>
    <row r="420" spans="1:35" ht="24" customHeight="1" x14ac:dyDescent="0.3">
      <c r="A420" s="379" t="s">
        <v>3842</v>
      </c>
      <c r="B420" s="365" t="s">
        <v>3843</v>
      </c>
      <c r="C420" s="456" t="s">
        <v>358</v>
      </c>
      <c r="D420" s="367">
        <f t="shared" si="19"/>
        <v>60</v>
      </c>
      <c r="E420" s="368">
        <f t="shared" si="20"/>
        <v>0</v>
      </c>
      <c r="F420" s="368">
        <f t="shared" si="21"/>
        <v>0</v>
      </c>
      <c r="G420" s="368">
        <f t="shared" si="22"/>
        <v>0</v>
      </c>
      <c r="H420" s="368">
        <f t="shared" si="23"/>
        <v>0</v>
      </c>
      <c r="I420" s="368">
        <f t="shared" si="24"/>
        <v>0</v>
      </c>
      <c r="J420" s="368">
        <f t="shared" si="25"/>
        <v>0</v>
      </c>
      <c r="K420" s="368">
        <f t="shared" si="26"/>
        <v>0</v>
      </c>
      <c r="L420" s="368">
        <f t="shared" si="27"/>
        <v>0</v>
      </c>
      <c r="M420" s="369">
        <f t="shared" si="28"/>
        <v>0</v>
      </c>
      <c r="N420" s="370">
        <f t="shared" si="29"/>
        <v>60</v>
      </c>
      <c r="O420" s="468"/>
      <c r="P420" s="372">
        <f t="shared" si="34"/>
        <v>60</v>
      </c>
      <c r="Q420" s="373">
        <f t="shared" si="35"/>
        <v>93</v>
      </c>
      <c r="R420" s="390">
        <v>0</v>
      </c>
      <c r="S420" s="414">
        <v>0</v>
      </c>
      <c r="T420" s="414">
        <v>0</v>
      </c>
      <c r="U420" s="414">
        <v>0</v>
      </c>
      <c r="V420" s="414">
        <v>0</v>
      </c>
      <c r="W420" s="414">
        <v>0</v>
      </c>
      <c r="X420" s="414">
        <v>0</v>
      </c>
      <c r="Y420" s="414">
        <v>0</v>
      </c>
      <c r="Z420" s="385">
        <v>0</v>
      </c>
      <c r="AA420" s="471">
        <v>60</v>
      </c>
      <c r="AB420" s="114"/>
      <c r="AC420" s="469">
        <v>0</v>
      </c>
      <c r="AD420" s="124">
        <v>0</v>
      </c>
      <c r="AE420" s="414">
        <v>0</v>
      </c>
      <c r="AF420" s="470"/>
      <c r="AG420" s="414"/>
      <c r="AH420" s="124">
        <v>0</v>
      </c>
      <c r="AI420" s="124">
        <v>0</v>
      </c>
    </row>
    <row r="421" spans="1:35" ht="24" customHeight="1" x14ac:dyDescent="0.3">
      <c r="A421" s="379" t="s">
        <v>3847</v>
      </c>
      <c r="B421" s="365" t="s">
        <v>3848</v>
      </c>
      <c r="C421" s="456" t="s">
        <v>1572</v>
      </c>
      <c r="D421" s="367">
        <f t="shared" si="19"/>
        <v>0</v>
      </c>
      <c r="E421" s="368">
        <f t="shared" si="20"/>
        <v>0</v>
      </c>
      <c r="F421" s="368">
        <f t="shared" si="21"/>
        <v>0</v>
      </c>
      <c r="G421" s="368">
        <f t="shared" si="22"/>
        <v>0</v>
      </c>
      <c r="H421" s="368">
        <f t="shared" si="23"/>
        <v>0</v>
      </c>
      <c r="I421" s="368">
        <f t="shared" si="24"/>
        <v>0</v>
      </c>
      <c r="J421" s="368">
        <f t="shared" si="25"/>
        <v>0</v>
      </c>
      <c r="K421" s="368">
        <f t="shared" si="26"/>
        <v>0</v>
      </c>
      <c r="L421" s="368">
        <f t="shared" si="27"/>
        <v>0</v>
      </c>
      <c r="M421" s="369">
        <f t="shared" si="28"/>
        <v>0</v>
      </c>
      <c r="N421" s="370">
        <f t="shared" si="29"/>
        <v>0</v>
      </c>
      <c r="O421" s="468"/>
      <c r="P421" s="372">
        <f t="shared" si="34"/>
        <v>0</v>
      </c>
      <c r="Q421" s="373" t="str">
        <f t="shared" si="35"/>
        <v/>
      </c>
      <c r="R421" s="414">
        <v>0</v>
      </c>
      <c r="S421" s="414">
        <v>0</v>
      </c>
      <c r="T421" s="414">
        <v>0</v>
      </c>
      <c r="U421" s="414">
        <v>0</v>
      </c>
      <c r="V421" s="414">
        <v>0</v>
      </c>
      <c r="W421" s="414">
        <v>0</v>
      </c>
      <c r="X421" s="414">
        <v>0</v>
      </c>
      <c r="Y421" s="414">
        <v>0</v>
      </c>
      <c r="Z421" s="113">
        <v>0</v>
      </c>
      <c r="AA421" s="471">
        <v>0</v>
      </c>
      <c r="AB421" s="114"/>
      <c r="AC421" s="469">
        <v>0</v>
      </c>
      <c r="AD421" s="124">
        <v>0</v>
      </c>
      <c r="AE421" s="414">
        <v>0</v>
      </c>
      <c r="AF421" s="470"/>
      <c r="AG421" s="414"/>
      <c r="AH421" s="124">
        <v>0</v>
      </c>
      <c r="AI421" s="124">
        <v>0</v>
      </c>
    </row>
    <row r="422" spans="1:35" ht="24" customHeight="1" x14ac:dyDescent="0.3">
      <c r="A422" s="379" t="s">
        <v>3850</v>
      </c>
      <c r="B422" s="365" t="s">
        <v>3851</v>
      </c>
      <c r="C422" s="456" t="s">
        <v>2991</v>
      </c>
      <c r="D422" s="367">
        <f t="shared" si="19"/>
        <v>11</v>
      </c>
      <c r="E422" s="368">
        <f t="shared" si="20"/>
        <v>0</v>
      </c>
      <c r="F422" s="368">
        <f t="shared" si="21"/>
        <v>0</v>
      </c>
      <c r="G422" s="368">
        <f t="shared" si="22"/>
        <v>0</v>
      </c>
      <c r="H422" s="368">
        <f t="shared" si="23"/>
        <v>0</v>
      </c>
      <c r="I422" s="368">
        <f t="shared" si="24"/>
        <v>0</v>
      </c>
      <c r="J422" s="368">
        <f t="shared" si="25"/>
        <v>0</v>
      </c>
      <c r="K422" s="368">
        <f t="shared" si="26"/>
        <v>0</v>
      </c>
      <c r="L422" s="368">
        <f t="shared" si="27"/>
        <v>0</v>
      </c>
      <c r="M422" s="369">
        <f t="shared" si="28"/>
        <v>0</v>
      </c>
      <c r="N422" s="370">
        <f t="shared" si="29"/>
        <v>11</v>
      </c>
      <c r="O422" s="468"/>
      <c r="P422" s="372">
        <f t="shared" si="34"/>
        <v>11</v>
      </c>
      <c r="Q422" s="373">
        <f t="shared" si="35"/>
        <v>183</v>
      </c>
      <c r="R422" s="390">
        <v>0</v>
      </c>
      <c r="S422" s="414">
        <v>0</v>
      </c>
      <c r="T422" s="414">
        <v>0</v>
      </c>
      <c r="U422" s="414">
        <v>0</v>
      </c>
      <c r="V422" s="414">
        <v>0</v>
      </c>
      <c r="W422" s="414">
        <v>0</v>
      </c>
      <c r="X422" s="414">
        <v>0</v>
      </c>
      <c r="Y422" s="414">
        <v>0</v>
      </c>
      <c r="Z422" s="113">
        <v>0</v>
      </c>
      <c r="AA422" s="114">
        <v>0</v>
      </c>
      <c r="AB422" s="114"/>
      <c r="AC422" s="469">
        <v>0</v>
      </c>
      <c r="AD422" s="389">
        <v>0</v>
      </c>
      <c r="AE422" s="414">
        <v>0</v>
      </c>
      <c r="AF422" s="470"/>
      <c r="AG422" s="414">
        <v>11</v>
      </c>
      <c r="AH422" s="124">
        <v>0</v>
      </c>
      <c r="AI422" s="124">
        <v>0</v>
      </c>
    </row>
    <row r="423" spans="1:35" ht="24" customHeight="1" x14ac:dyDescent="0.3">
      <c r="A423" s="364" t="s">
        <v>3854</v>
      </c>
      <c r="B423" s="365" t="s">
        <v>3855</v>
      </c>
      <c r="C423" s="456" t="s">
        <v>2554</v>
      </c>
      <c r="D423" s="367">
        <f t="shared" si="19"/>
        <v>0</v>
      </c>
      <c r="E423" s="368">
        <f t="shared" si="20"/>
        <v>0</v>
      </c>
      <c r="F423" s="368">
        <f t="shared" si="21"/>
        <v>0</v>
      </c>
      <c r="G423" s="368">
        <f t="shared" si="22"/>
        <v>0</v>
      </c>
      <c r="H423" s="368">
        <f t="shared" si="23"/>
        <v>0</v>
      </c>
      <c r="I423" s="368">
        <f t="shared" si="24"/>
        <v>0</v>
      </c>
      <c r="J423" s="368">
        <f t="shared" si="25"/>
        <v>0</v>
      </c>
      <c r="K423" s="368">
        <f t="shared" si="26"/>
        <v>0</v>
      </c>
      <c r="L423" s="368">
        <f t="shared" si="27"/>
        <v>0</v>
      </c>
      <c r="M423" s="369">
        <f t="shared" si="28"/>
        <v>0</v>
      </c>
      <c r="N423" s="370">
        <f t="shared" si="29"/>
        <v>0</v>
      </c>
      <c r="O423" s="468"/>
      <c r="P423" s="372">
        <f t="shared" si="34"/>
        <v>0</v>
      </c>
      <c r="Q423" s="373" t="str">
        <f t="shared" si="35"/>
        <v/>
      </c>
      <c r="R423" s="414">
        <v>0</v>
      </c>
      <c r="S423" s="414">
        <v>0</v>
      </c>
      <c r="T423" s="414">
        <v>0</v>
      </c>
      <c r="U423" s="414">
        <v>0</v>
      </c>
      <c r="V423" s="414">
        <v>0</v>
      </c>
      <c r="W423" s="414">
        <v>0</v>
      </c>
      <c r="X423" s="414">
        <v>0</v>
      </c>
      <c r="Y423" s="414">
        <v>0</v>
      </c>
      <c r="Z423" s="113">
        <v>0</v>
      </c>
      <c r="AA423" s="114">
        <v>0</v>
      </c>
      <c r="AB423" s="114"/>
      <c r="AC423" s="469">
        <v>0</v>
      </c>
      <c r="AD423" s="124">
        <v>0</v>
      </c>
      <c r="AE423" s="390">
        <v>0</v>
      </c>
      <c r="AF423" s="473"/>
      <c r="AG423" s="390"/>
      <c r="AH423" s="124">
        <v>0</v>
      </c>
      <c r="AI423" s="124">
        <v>0</v>
      </c>
    </row>
    <row r="424" spans="1:35" ht="24" customHeight="1" x14ac:dyDescent="0.3">
      <c r="A424" s="379" t="s">
        <v>3859</v>
      </c>
      <c r="B424" s="365" t="s">
        <v>3860</v>
      </c>
      <c r="C424" s="456" t="s">
        <v>280</v>
      </c>
      <c r="D424" s="367">
        <f t="shared" si="19"/>
        <v>0</v>
      </c>
      <c r="E424" s="368">
        <f t="shared" si="20"/>
        <v>0</v>
      </c>
      <c r="F424" s="368">
        <f t="shared" si="21"/>
        <v>0</v>
      </c>
      <c r="G424" s="368">
        <f t="shared" si="22"/>
        <v>0</v>
      </c>
      <c r="H424" s="368">
        <f t="shared" si="23"/>
        <v>0</v>
      </c>
      <c r="I424" s="368">
        <f t="shared" si="24"/>
        <v>0</v>
      </c>
      <c r="J424" s="368">
        <f t="shared" si="25"/>
        <v>0</v>
      </c>
      <c r="K424" s="368">
        <f t="shared" si="26"/>
        <v>0</v>
      </c>
      <c r="L424" s="368">
        <f t="shared" si="27"/>
        <v>0</v>
      </c>
      <c r="M424" s="369">
        <f t="shared" si="28"/>
        <v>0</v>
      </c>
      <c r="N424" s="370">
        <f t="shared" si="29"/>
        <v>0</v>
      </c>
      <c r="O424" s="468"/>
      <c r="P424" s="372">
        <f t="shared" si="34"/>
        <v>0</v>
      </c>
      <c r="Q424" s="373" t="str">
        <f t="shared" si="35"/>
        <v/>
      </c>
      <c r="R424" s="414">
        <v>0</v>
      </c>
      <c r="S424" s="414">
        <v>0</v>
      </c>
      <c r="T424" s="414">
        <v>0</v>
      </c>
      <c r="U424" s="414">
        <v>0</v>
      </c>
      <c r="V424" s="414">
        <v>0</v>
      </c>
      <c r="W424" s="414">
        <v>0</v>
      </c>
      <c r="X424" s="414">
        <v>0</v>
      </c>
      <c r="Y424" s="414">
        <v>0</v>
      </c>
      <c r="Z424" s="113">
        <v>0</v>
      </c>
      <c r="AA424" s="114">
        <v>0</v>
      </c>
      <c r="AB424" s="114"/>
      <c r="AC424" s="469">
        <v>0</v>
      </c>
      <c r="AD424" s="389">
        <v>0</v>
      </c>
      <c r="AE424" s="414">
        <v>0</v>
      </c>
      <c r="AF424" s="470"/>
      <c r="AG424" s="414"/>
      <c r="AH424" s="389">
        <v>0</v>
      </c>
      <c r="AI424" s="389">
        <v>0</v>
      </c>
    </row>
    <row r="425" spans="1:35" ht="24" customHeight="1" x14ac:dyDescent="0.3">
      <c r="A425" s="379" t="s">
        <v>3862</v>
      </c>
      <c r="B425" s="365" t="s">
        <v>3864</v>
      </c>
      <c r="C425" s="456" t="s">
        <v>2186</v>
      </c>
      <c r="D425" s="367">
        <f t="shared" si="19"/>
        <v>0</v>
      </c>
      <c r="E425" s="368">
        <f t="shared" si="20"/>
        <v>0</v>
      </c>
      <c r="F425" s="368">
        <f t="shared" si="21"/>
        <v>0</v>
      </c>
      <c r="G425" s="368">
        <f t="shared" si="22"/>
        <v>0</v>
      </c>
      <c r="H425" s="368">
        <f t="shared" si="23"/>
        <v>0</v>
      </c>
      <c r="I425" s="368">
        <f t="shared" si="24"/>
        <v>0</v>
      </c>
      <c r="J425" s="368">
        <f t="shared" si="25"/>
        <v>0</v>
      </c>
      <c r="K425" s="368">
        <f t="shared" si="26"/>
        <v>0</v>
      </c>
      <c r="L425" s="368">
        <f t="shared" si="27"/>
        <v>0</v>
      </c>
      <c r="M425" s="369">
        <f t="shared" si="28"/>
        <v>0</v>
      </c>
      <c r="N425" s="370">
        <f t="shared" si="29"/>
        <v>0</v>
      </c>
      <c r="O425" s="468"/>
      <c r="P425" s="372">
        <f t="shared" si="34"/>
        <v>0</v>
      </c>
      <c r="Q425" s="373" t="str">
        <f t="shared" si="35"/>
        <v/>
      </c>
      <c r="R425" s="414">
        <v>0</v>
      </c>
      <c r="S425" s="414">
        <v>0</v>
      </c>
      <c r="T425" s="414">
        <v>0</v>
      </c>
      <c r="U425" s="414">
        <v>0</v>
      </c>
      <c r="V425" s="414">
        <v>0</v>
      </c>
      <c r="W425" s="414">
        <v>0</v>
      </c>
      <c r="X425" s="414">
        <v>0</v>
      </c>
      <c r="Y425" s="414">
        <v>0</v>
      </c>
      <c r="Z425" s="385">
        <v>0</v>
      </c>
      <c r="AA425" s="114">
        <v>0</v>
      </c>
      <c r="AB425" s="114"/>
      <c r="AC425" s="469">
        <v>0</v>
      </c>
      <c r="AD425" s="124">
        <v>0</v>
      </c>
      <c r="AE425" s="414">
        <v>0</v>
      </c>
      <c r="AF425" s="470"/>
      <c r="AG425" s="414"/>
      <c r="AH425" s="124">
        <v>0</v>
      </c>
      <c r="AI425" s="124">
        <v>0</v>
      </c>
    </row>
    <row r="426" spans="1:35" ht="24" customHeight="1" x14ac:dyDescent="0.3">
      <c r="A426" s="364" t="s">
        <v>3867</v>
      </c>
      <c r="B426" s="365" t="s">
        <v>3868</v>
      </c>
      <c r="C426" s="456" t="s">
        <v>3869</v>
      </c>
      <c r="D426" s="367">
        <f t="shared" si="19"/>
        <v>0</v>
      </c>
      <c r="E426" s="368">
        <f t="shared" si="20"/>
        <v>0</v>
      </c>
      <c r="F426" s="368">
        <f t="shared" si="21"/>
        <v>0</v>
      </c>
      <c r="G426" s="368">
        <f t="shared" si="22"/>
        <v>0</v>
      </c>
      <c r="H426" s="368">
        <f t="shared" si="23"/>
        <v>0</v>
      </c>
      <c r="I426" s="368">
        <f t="shared" si="24"/>
        <v>0</v>
      </c>
      <c r="J426" s="368">
        <f t="shared" si="25"/>
        <v>0</v>
      </c>
      <c r="K426" s="368">
        <f t="shared" si="26"/>
        <v>0</v>
      </c>
      <c r="L426" s="368">
        <f t="shared" si="27"/>
        <v>0</v>
      </c>
      <c r="M426" s="369">
        <f t="shared" si="28"/>
        <v>0</v>
      </c>
      <c r="N426" s="370">
        <f t="shared" si="29"/>
        <v>0</v>
      </c>
      <c r="O426" s="468"/>
      <c r="P426" s="372">
        <f t="shared" si="34"/>
        <v>0</v>
      </c>
      <c r="Q426" s="373" t="str">
        <f t="shared" si="35"/>
        <v/>
      </c>
      <c r="R426" s="390">
        <v>0</v>
      </c>
      <c r="S426" s="414">
        <v>0</v>
      </c>
      <c r="T426" s="414">
        <v>0</v>
      </c>
      <c r="U426" s="414">
        <v>0</v>
      </c>
      <c r="V426" s="414">
        <v>0</v>
      </c>
      <c r="W426" s="414">
        <v>0</v>
      </c>
      <c r="X426" s="414">
        <v>0</v>
      </c>
      <c r="Y426" s="414">
        <v>0</v>
      </c>
      <c r="Z426" s="113">
        <v>0</v>
      </c>
      <c r="AA426" s="114">
        <v>0</v>
      </c>
      <c r="AB426" s="114"/>
      <c r="AC426" s="469">
        <v>0</v>
      </c>
      <c r="AD426" s="124">
        <v>0</v>
      </c>
      <c r="AE426" s="414">
        <v>0</v>
      </c>
      <c r="AF426" s="470"/>
      <c r="AG426" s="414"/>
      <c r="AH426" s="124">
        <v>0</v>
      </c>
      <c r="AI426" s="124">
        <v>0</v>
      </c>
    </row>
    <row r="427" spans="1:35" ht="24" customHeight="1" x14ac:dyDescent="0.3">
      <c r="A427" s="379" t="s">
        <v>3870</v>
      </c>
      <c r="B427" s="365" t="s">
        <v>3871</v>
      </c>
      <c r="C427" s="456" t="s">
        <v>907</v>
      </c>
      <c r="D427" s="367">
        <f t="shared" si="19"/>
        <v>80</v>
      </c>
      <c r="E427" s="368">
        <f t="shared" si="20"/>
        <v>0</v>
      </c>
      <c r="F427" s="368">
        <f t="shared" si="21"/>
        <v>0</v>
      </c>
      <c r="G427" s="368">
        <f t="shared" si="22"/>
        <v>0</v>
      </c>
      <c r="H427" s="368">
        <f t="shared" si="23"/>
        <v>0</v>
      </c>
      <c r="I427" s="368">
        <f t="shared" si="24"/>
        <v>0</v>
      </c>
      <c r="J427" s="368">
        <f t="shared" si="25"/>
        <v>0</v>
      </c>
      <c r="K427" s="368">
        <f t="shared" si="26"/>
        <v>0</v>
      </c>
      <c r="L427" s="368">
        <f t="shared" si="27"/>
        <v>0</v>
      </c>
      <c r="M427" s="369">
        <f t="shared" si="28"/>
        <v>0</v>
      </c>
      <c r="N427" s="370">
        <f t="shared" si="29"/>
        <v>80</v>
      </c>
      <c r="O427" s="468"/>
      <c r="P427" s="372">
        <f t="shared" si="34"/>
        <v>80</v>
      </c>
      <c r="Q427" s="373">
        <f t="shared" si="35"/>
        <v>76</v>
      </c>
      <c r="R427" s="414">
        <v>0</v>
      </c>
      <c r="S427" s="414">
        <v>0</v>
      </c>
      <c r="T427" s="414">
        <v>0</v>
      </c>
      <c r="U427" s="414">
        <v>0</v>
      </c>
      <c r="V427" s="414">
        <v>0</v>
      </c>
      <c r="W427" s="414">
        <v>0</v>
      </c>
      <c r="X427" s="414">
        <v>0</v>
      </c>
      <c r="Y427" s="414">
        <v>0</v>
      </c>
      <c r="Z427" s="113">
        <v>0</v>
      </c>
      <c r="AA427" s="471">
        <v>80</v>
      </c>
      <c r="AB427" s="114"/>
      <c r="AC427" s="469">
        <v>0</v>
      </c>
      <c r="AD427" s="124">
        <v>0</v>
      </c>
      <c r="AE427" s="414">
        <v>0</v>
      </c>
      <c r="AF427" s="470"/>
      <c r="AG427" s="414"/>
      <c r="AH427" s="124">
        <v>0</v>
      </c>
      <c r="AI427" s="124">
        <v>0</v>
      </c>
    </row>
    <row r="428" spans="1:35" ht="24" customHeight="1" x14ac:dyDescent="0.3">
      <c r="A428" s="379" t="s">
        <v>3877</v>
      </c>
      <c r="B428" s="365" t="s">
        <v>3878</v>
      </c>
      <c r="C428" s="456" t="s">
        <v>239</v>
      </c>
      <c r="D428" s="367">
        <f t="shared" si="19"/>
        <v>0</v>
      </c>
      <c r="E428" s="368">
        <f t="shared" si="20"/>
        <v>0</v>
      </c>
      <c r="F428" s="368">
        <f t="shared" si="21"/>
        <v>0</v>
      </c>
      <c r="G428" s="368">
        <f t="shared" si="22"/>
        <v>0</v>
      </c>
      <c r="H428" s="368">
        <f t="shared" si="23"/>
        <v>0</v>
      </c>
      <c r="I428" s="368">
        <f t="shared" si="24"/>
        <v>0</v>
      </c>
      <c r="J428" s="368">
        <f t="shared" si="25"/>
        <v>0</v>
      </c>
      <c r="K428" s="368">
        <f t="shared" si="26"/>
        <v>0</v>
      </c>
      <c r="L428" s="368">
        <f t="shared" si="27"/>
        <v>0</v>
      </c>
      <c r="M428" s="369">
        <f t="shared" si="28"/>
        <v>0</v>
      </c>
      <c r="N428" s="370">
        <f t="shared" si="29"/>
        <v>0</v>
      </c>
      <c r="O428" s="468"/>
      <c r="P428" s="372">
        <f t="shared" si="34"/>
        <v>0</v>
      </c>
      <c r="Q428" s="373" t="str">
        <f t="shared" si="35"/>
        <v/>
      </c>
      <c r="R428" s="414">
        <v>0</v>
      </c>
      <c r="S428" s="414">
        <v>0</v>
      </c>
      <c r="T428" s="414">
        <v>0</v>
      </c>
      <c r="U428" s="414">
        <v>0</v>
      </c>
      <c r="V428" s="414">
        <v>0</v>
      </c>
      <c r="W428" s="414">
        <v>0</v>
      </c>
      <c r="X428" s="414">
        <v>0</v>
      </c>
      <c r="Y428" s="414">
        <v>0</v>
      </c>
      <c r="Z428" s="113">
        <v>0</v>
      </c>
      <c r="AA428" s="114">
        <v>0</v>
      </c>
      <c r="AB428" s="114"/>
      <c r="AC428" s="472">
        <v>0</v>
      </c>
      <c r="AD428" s="124">
        <v>0</v>
      </c>
      <c r="AE428" s="414">
        <v>0</v>
      </c>
      <c r="AF428" s="473"/>
      <c r="AG428" s="390"/>
      <c r="AH428" s="124">
        <v>0</v>
      </c>
      <c r="AI428" s="124">
        <v>0</v>
      </c>
    </row>
    <row r="429" spans="1:35" ht="24" customHeight="1" x14ac:dyDescent="0.3">
      <c r="A429" s="379" t="s">
        <v>3881</v>
      </c>
      <c r="B429" s="365" t="s">
        <v>3882</v>
      </c>
      <c r="C429" s="456" t="s">
        <v>239</v>
      </c>
      <c r="D429" s="367">
        <f t="shared" si="19"/>
        <v>0</v>
      </c>
      <c r="E429" s="368">
        <f t="shared" si="20"/>
        <v>0</v>
      </c>
      <c r="F429" s="368">
        <f t="shared" si="21"/>
        <v>0</v>
      </c>
      <c r="G429" s="368">
        <f t="shared" si="22"/>
        <v>0</v>
      </c>
      <c r="H429" s="368">
        <f t="shared" si="23"/>
        <v>0</v>
      </c>
      <c r="I429" s="368">
        <f t="shared" si="24"/>
        <v>0</v>
      </c>
      <c r="J429" s="368">
        <f t="shared" si="25"/>
        <v>0</v>
      </c>
      <c r="K429" s="368">
        <f t="shared" si="26"/>
        <v>0</v>
      </c>
      <c r="L429" s="368">
        <f t="shared" si="27"/>
        <v>0</v>
      </c>
      <c r="M429" s="369">
        <f t="shared" si="28"/>
        <v>0</v>
      </c>
      <c r="N429" s="370">
        <f t="shared" si="29"/>
        <v>0</v>
      </c>
      <c r="O429" s="468"/>
      <c r="P429" s="372">
        <f t="shared" si="34"/>
        <v>0</v>
      </c>
      <c r="Q429" s="373" t="str">
        <f t="shared" si="35"/>
        <v/>
      </c>
      <c r="R429" s="414">
        <v>0</v>
      </c>
      <c r="S429" s="414">
        <v>0</v>
      </c>
      <c r="T429" s="414">
        <v>0</v>
      </c>
      <c r="U429" s="414">
        <v>0</v>
      </c>
      <c r="V429" s="414">
        <v>0</v>
      </c>
      <c r="W429" s="414">
        <v>0</v>
      </c>
      <c r="X429" s="414">
        <v>0</v>
      </c>
      <c r="Y429" s="414">
        <v>0</v>
      </c>
      <c r="Z429" s="113">
        <v>0</v>
      </c>
      <c r="AA429" s="114">
        <v>0</v>
      </c>
      <c r="AB429" s="114"/>
      <c r="AC429" s="469">
        <v>0</v>
      </c>
      <c r="AD429" s="124">
        <v>0</v>
      </c>
      <c r="AE429" s="414">
        <v>0</v>
      </c>
      <c r="AF429" s="470"/>
      <c r="AG429" s="414"/>
      <c r="AH429" s="124">
        <v>0</v>
      </c>
      <c r="AI429" s="124">
        <v>0</v>
      </c>
    </row>
    <row r="430" spans="1:35" ht="24" customHeight="1" x14ac:dyDescent="0.3">
      <c r="A430" s="379" t="s">
        <v>3884</v>
      </c>
      <c r="B430" s="365" t="s">
        <v>3886</v>
      </c>
      <c r="C430" s="456" t="s">
        <v>139</v>
      </c>
      <c r="D430" s="367">
        <f t="shared" si="19"/>
        <v>35</v>
      </c>
      <c r="E430" s="368">
        <f t="shared" si="20"/>
        <v>0</v>
      </c>
      <c r="F430" s="368">
        <f t="shared" si="21"/>
        <v>0</v>
      </c>
      <c r="G430" s="368">
        <f t="shared" si="22"/>
        <v>0</v>
      </c>
      <c r="H430" s="368">
        <f t="shared" si="23"/>
        <v>0</v>
      </c>
      <c r="I430" s="368">
        <f t="shared" si="24"/>
        <v>0</v>
      </c>
      <c r="J430" s="368">
        <f t="shared" si="25"/>
        <v>0</v>
      </c>
      <c r="K430" s="368">
        <f t="shared" si="26"/>
        <v>0</v>
      </c>
      <c r="L430" s="368">
        <f t="shared" si="27"/>
        <v>0</v>
      </c>
      <c r="M430" s="369">
        <f t="shared" si="28"/>
        <v>0</v>
      </c>
      <c r="N430" s="370">
        <f t="shared" si="29"/>
        <v>35</v>
      </c>
      <c r="O430" s="468"/>
      <c r="P430" s="372">
        <f t="shared" si="34"/>
        <v>35</v>
      </c>
      <c r="Q430" s="373">
        <f t="shared" si="35"/>
        <v>128</v>
      </c>
      <c r="R430" s="414">
        <v>0</v>
      </c>
      <c r="S430" s="414">
        <v>0</v>
      </c>
      <c r="T430" s="414">
        <v>0</v>
      </c>
      <c r="U430" s="414">
        <v>0</v>
      </c>
      <c r="V430" s="414">
        <v>0</v>
      </c>
      <c r="W430" s="414">
        <v>0</v>
      </c>
      <c r="X430" s="414">
        <v>0</v>
      </c>
      <c r="Y430" s="414">
        <v>0</v>
      </c>
      <c r="Z430" s="113">
        <v>0</v>
      </c>
      <c r="AA430" s="471">
        <v>35</v>
      </c>
      <c r="AB430" s="114"/>
      <c r="AC430" s="469">
        <v>0</v>
      </c>
      <c r="AD430" s="389">
        <v>0</v>
      </c>
      <c r="AE430" s="414">
        <v>0</v>
      </c>
      <c r="AF430" s="470"/>
      <c r="AG430" s="414"/>
      <c r="AH430" s="124">
        <v>0</v>
      </c>
      <c r="AI430" s="124">
        <v>0</v>
      </c>
    </row>
    <row r="431" spans="1:35" ht="24" customHeight="1" x14ac:dyDescent="0.3">
      <c r="A431" s="379" t="s">
        <v>3887</v>
      </c>
      <c r="B431" s="365" t="s">
        <v>3888</v>
      </c>
      <c r="C431" s="456" t="s">
        <v>53</v>
      </c>
      <c r="D431" s="367">
        <f t="shared" si="19"/>
        <v>0</v>
      </c>
      <c r="E431" s="368">
        <f t="shared" si="20"/>
        <v>0</v>
      </c>
      <c r="F431" s="368">
        <f t="shared" si="21"/>
        <v>0</v>
      </c>
      <c r="G431" s="368">
        <f t="shared" si="22"/>
        <v>0</v>
      </c>
      <c r="H431" s="368">
        <f t="shared" si="23"/>
        <v>0</v>
      </c>
      <c r="I431" s="368">
        <f t="shared" si="24"/>
        <v>0</v>
      </c>
      <c r="J431" s="368">
        <f t="shared" si="25"/>
        <v>0</v>
      </c>
      <c r="K431" s="368">
        <f t="shared" si="26"/>
        <v>0</v>
      </c>
      <c r="L431" s="368">
        <f t="shared" si="27"/>
        <v>0</v>
      </c>
      <c r="M431" s="369">
        <f t="shared" si="28"/>
        <v>0</v>
      </c>
      <c r="N431" s="370">
        <f t="shared" si="29"/>
        <v>0</v>
      </c>
      <c r="O431" s="468"/>
      <c r="P431" s="372">
        <f t="shared" si="34"/>
        <v>0</v>
      </c>
      <c r="Q431" s="373" t="str">
        <f t="shared" si="35"/>
        <v/>
      </c>
      <c r="R431" s="414">
        <v>0</v>
      </c>
      <c r="S431" s="414">
        <v>0</v>
      </c>
      <c r="T431" s="414">
        <v>0</v>
      </c>
      <c r="U431" s="414">
        <v>0</v>
      </c>
      <c r="V431" s="414">
        <v>0</v>
      </c>
      <c r="W431" s="414">
        <v>0</v>
      </c>
      <c r="X431" s="414">
        <v>0</v>
      </c>
      <c r="Y431" s="414">
        <v>0</v>
      </c>
      <c r="Z431" s="113">
        <v>0</v>
      </c>
      <c r="AA431" s="114">
        <v>0</v>
      </c>
      <c r="AB431" s="114"/>
      <c r="AC431" s="469">
        <v>0</v>
      </c>
      <c r="AD431" s="124">
        <v>0</v>
      </c>
      <c r="AE431" s="414">
        <v>0</v>
      </c>
      <c r="AF431" s="470"/>
      <c r="AG431" s="414"/>
      <c r="AH431" s="124">
        <v>0</v>
      </c>
      <c r="AI431" s="124">
        <v>0</v>
      </c>
    </row>
    <row r="432" spans="1:35" ht="24" customHeight="1" x14ac:dyDescent="0.3">
      <c r="A432" s="364" t="s">
        <v>3891</v>
      </c>
      <c r="B432" s="365" t="s">
        <v>3892</v>
      </c>
      <c r="C432" s="456" t="s">
        <v>163</v>
      </c>
      <c r="D432" s="367">
        <f t="shared" si="19"/>
        <v>79</v>
      </c>
      <c r="E432" s="368">
        <f t="shared" si="20"/>
        <v>0</v>
      </c>
      <c r="F432" s="368">
        <f t="shared" si="21"/>
        <v>0</v>
      </c>
      <c r="G432" s="368">
        <f t="shared" si="22"/>
        <v>0</v>
      </c>
      <c r="H432" s="368">
        <f t="shared" si="23"/>
        <v>0</v>
      </c>
      <c r="I432" s="368">
        <f t="shared" si="24"/>
        <v>0</v>
      </c>
      <c r="J432" s="368">
        <f t="shared" si="25"/>
        <v>0</v>
      </c>
      <c r="K432" s="368">
        <f t="shared" si="26"/>
        <v>0</v>
      </c>
      <c r="L432" s="368">
        <f t="shared" si="27"/>
        <v>0</v>
      </c>
      <c r="M432" s="369">
        <f t="shared" si="28"/>
        <v>0</v>
      </c>
      <c r="N432" s="370">
        <f t="shared" si="29"/>
        <v>79</v>
      </c>
      <c r="O432" s="468"/>
      <c r="P432" s="372">
        <f t="shared" si="34"/>
        <v>79</v>
      </c>
      <c r="Q432" s="373">
        <f t="shared" si="35"/>
        <v>83</v>
      </c>
      <c r="R432" s="414">
        <v>0</v>
      </c>
      <c r="S432" s="414">
        <v>0</v>
      </c>
      <c r="T432" s="414">
        <v>0</v>
      </c>
      <c r="U432" s="414">
        <v>0</v>
      </c>
      <c r="V432" s="414">
        <v>0</v>
      </c>
      <c r="W432" s="414">
        <v>0</v>
      </c>
      <c r="X432" s="414">
        <v>0</v>
      </c>
      <c r="Y432" s="414">
        <v>0</v>
      </c>
      <c r="Z432" s="113">
        <v>0</v>
      </c>
      <c r="AA432" s="114">
        <v>0</v>
      </c>
      <c r="AB432" s="114"/>
      <c r="AC432" s="469">
        <v>0</v>
      </c>
      <c r="AD432" s="124">
        <v>0</v>
      </c>
      <c r="AE432" s="390">
        <v>0</v>
      </c>
      <c r="AF432" s="470">
        <v>79</v>
      </c>
      <c r="AG432" s="414"/>
      <c r="AH432" s="124">
        <v>0</v>
      </c>
      <c r="AI432" s="124">
        <v>0</v>
      </c>
    </row>
    <row r="433" spans="1:35" ht="24" customHeight="1" x14ac:dyDescent="0.3">
      <c r="A433" s="364" t="s">
        <v>3895</v>
      </c>
      <c r="B433" s="365" t="s">
        <v>3896</v>
      </c>
      <c r="C433" s="456" t="s">
        <v>163</v>
      </c>
      <c r="D433" s="367">
        <f t="shared" si="19"/>
        <v>38</v>
      </c>
      <c r="E433" s="368">
        <f t="shared" si="20"/>
        <v>0</v>
      </c>
      <c r="F433" s="368">
        <f t="shared" si="21"/>
        <v>0</v>
      </c>
      <c r="G433" s="368">
        <f t="shared" si="22"/>
        <v>0</v>
      </c>
      <c r="H433" s="368">
        <f t="shared" si="23"/>
        <v>0</v>
      </c>
      <c r="I433" s="368">
        <f t="shared" si="24"/>
        <v>0</v>
      </c>
      <c r="J433" s="368">
        <f t="shared" si="25"/>
        <v>0</v>
      </c>
      <c r="K433" s="368">
        <f t="shared" si="26"/>
        <v>0</v>
      </c>
      <c r="L433" s="368">
        <f t="shared" si="27"/>
        <v>0</v>
      </c>
      <c r="M433" s="369">
        <f t="shared" si="28"/>
        <v>0</v>
      </c>
      <c r="N433" s="370">
        <f t="shared" si="29"/>
        <v>38</v>
      </c>
      <c r="O433" s="468"/>
      <c r="P433" s="372">
        <f t="shared" si="34"/>
        <v>38</v>
      </c>
      <c r="Q433" s="373">
        <f t="shared" si="35"/>
        <v>120</v>
      </c>
      <c r="R433" s="414">
        <v>0</v>
      </c>
      <c r="S433" s="414">
        <v>0</v>
      </c>
      <c r="T433" s="414">
        <v>0</v>
      </c>
      <c r="U433" s="414">
        <v>0</v>
      </c>
      <c r="V433" s="414">
        <v>0</v>
      </c>
      <c r="W433" s="414">
        <v>0</v>
      </c>
      <c r="X433" s="414">
        <v>0</v>
      </c>
      <c r="Y433" s="414">
        <v>0</v>
      </c>
      <c r="Z433" s="113">
        <v>0</v>
      </c>
      <c r="AA433" s="114">
        <v>38</v>
      </c>
      <c r="AB433" s="471"/>
      <c r="AC433" s="472">
        <v>0</v>
      </c>
      <c r="AD433" s="124">
        <v>0</v>
      </c>
      <c r="AE433" s="390">
        <v>0</v>
      </c>
      <c r="AF433" s="470"/>
      <c r="AG433" s="414"/>
      <c r="AH433" s="124">
        <v>0</v>
      </c>
      <c r="AI433" s="124">
        <v>0</v>
      </c>
    </row>
    <row r="434" spans="1:35" ht="24" customHeight="1" x14ac:dyDescent="0.3">
      <c r="A434" s="380" t="s">
        <v>3899</v>
      </c>
      <c r="B434" s="381" t="s">
        <v>3900</v>
      </c>
      <c r="C434" s="499" t="s">
        <v>2250</v>
      </c>
      <c r="D434" s="367">
        <f t="shared" si="19"/>
        <v>0</v>
      </c>
      <c r="E434" s="368">
        <f t="shared" si="20"/>
        <v>0</v>
      </c>
      <c r="F434" s="368">
        <f t="shared" si="21"/>
        <v>0</v>
      </c>
      <c r="G434" s="368">
        <f t="shared" si="22"/>
        <v>0</v>
      </c>
      <c r="H434" s="368">
        <f t="shared" si="23"/>
        <v>0</v>
      </c>
      <c r="I434" s="368">
        <f t="shared" si="24"/>
        <v>0</v>
      </c>
      <c r="J434" s="368">
        <f t="shared" si="25"/>
        <v>0</v>
      </c>
      <c r="K434" s="368">
        <f t="shared" si="26"/>
        <v>0</v>
      </c>
      <c r="L434" s="368">
        <f t="shared" si="27"/>
        <v>0</v>
      </c>
      <c r="M434" s="369">
        <f t="shared" si="28"/>
        <v>0</v>
      </c>
      <c r="N434" s="370">
        <f t="shared" si="29"/>
        <v>0</v>
      </c>
      <c r="O434" s="468"/>
      <c r="P434" s="372">
        <f t="shared" si="34"/>
        <v>0</v>
      </c>
      <c r="Q434" s="373" t="str">
        <f t="shared" si="35"/>
        <v/>
      </c>
      <c r="R434" s="414">
        <v>0</v>
      </c>
      <c r="S434" s="414">
        <v>0</v>
      </c>
      <c r="T434" s="414">
        <v>0</v>
      </c>
      <c r="U434" s="414">
        <v>0</v>
      </c>
      <c r="V434" s="414">
        <v>0</v>
      </c>
      <c r="W434" s="414">
        <v>0</v>
      </c>
      <c r="X434" s="414">
        <v>0</v>
      </c>
      <c r="Y434" s="414">
        <v>0</v>
      </c>
      <c r="Z434" s="385">
        <v>0</v>
      </c>
      <c r="AA434" s="114">
        <v>0</v>
      </c>
      <c r="AB434" s="471"/>
      <c r="AC434" s="469">
        <v>0</v>
      </c>
      <c r="AD434" s="124">
        <v>0</v>
      </c>
      <c r="AE434" s="414">
        <v>0</v>
      </c>
      <c r="AF434" s="470"/>
      <c r="AG434" s="414"/>
      <c r="AH434" s="124">
        <v>0</v>
      </c>
      <c r="AI434" s="124">
        <v>0</v>
      </c>
    </row>
    <row r="435" spans="1:35" ht="24" customHeight="1" x14ac:dyDescent="0.3">
      <c r="A435" s="379" t="s">
        <v>1724</v>
      </c>
      <c r="B435" s="365" t="s">
        <v>1725</v>
      </c>
      <c r="C435" s="456" t="s">
        <v>338</v>
      </c>
      <c r="D435" s="367">
        <f t="shared" si="19"/>
        <v>360</v>
      </c>
      <c r="E435" s="368">
        <f t="shared" si="20"/>
        <v>70</v>
      </c>
      <c r="F435" s="368">
        <f t="shared" si="21"/>
        <v>0</v>
      </c>
      <c r="G435" s="368">
        <f t="shared" si="22"/>
        <v>0</v>
      </c>
      <c r="H435" s="368">
        <f t="shared" si="23"/>
        <v>0</v>
      </c>
      <c r="I435" s="368">
        <f t="shared" si="24"/>
        <v>0</v>
      </c>
      <c r="J435" s="368">
        <f t="shared" si="25"/>
        <v>0</v>
      </c>
      <c r="K435" s="368">
        <f t="shared" si="26"/>
        <v>0</v>
      </c>
      <c r="L435" s="368">
        <f t="shared" si="27"/>
        <v>0</v>
      </c>
      <c r="M435" s="369">
        <f t="shared" si="28"/>
        <v>0</v>
      </c>
      <c r="N435" s="370">
        <f t="shared" si="29"/>
        <v>430</v>
      </c>
      <c r="O435" s="468"/>
      <c r="P435" s="372">
        <f t="shared" si="34"/>
        <v>430</v>
      </c>
      <c r="Q435" s="373">
        <f t="shared" si="35"/>
        <v>18</v>
      </c>
      <c r="R435" s="390">
        <v>0</v>
      </c>
      <c r="S435" s="414">
        <v>0</v>
      </c>
      <c r="T435" s="414">
        <v>0</v>
      </c>
      <c r="U435" s="414">
        <v>0</v>
      </c>
      <c r="V435" s="414">
        <v>0</v>
      </c>
      <c r="W435" s="414">
        <v>0</v>
      </c>
      <c r="X435" s="414">
        <v>0</v>
      </c>
      <c r="Y435" s="414">
        <v>0</v>
      </c>
      <c r="Z435" s="385">
        <v>0</v>
      </c>
      <c r="AA435" s="471">
        <v>0</v>
      </c>
      <c r="AB435" s="114"/>
      <c r="AC435" s="469">
        <v>0</v>
      </c>
      <c r="AD435" s="124">
        <v>360</v>
      </c>
      <c r="AE435" s="414">
        <v>0</v>
      </c>
      <c r="AF435" s="470"/>
      <c r="AG435" s="414"/>
      <c r="AH435" s="124">
        <v>0</v>
      </c>
      <c r="AI435" s="124">
        <v>70</v>
      </c>
    </row>
    <row r="436" spans="1:35" ht="24" customHeight="1" x14ac:dyDescent="0.3">
      <c r="A436" s="379" t="s">
        <v>1701</v>
      </c>
      <c r="B436" s="365" t="s">
        <v>1702</v>
      </c>
      <c r="C436" s="456" t="s">
        <v>338</v>
      </c>
      <c r="D436" s="367">
        <f t="shared" si="19"/>
        <v>60</v>
      </c>
      <c r="E436" s="368">
        <f t="shared" si="20"/>
        <v>35</v>
      </c>
      <c r="F436" s="368">
        <f t="shared" si="21"/>
        <v>0</v>
      </c>
      <c r="G436" s="368">
        <f t="shared" si="22"/>
        <v>0</v>
      </c>
      <c r="H436" s="368">
        <f t="shared" si="23"/>
        <v>0</v>
      </c>
      <c r="I436" s="368">
        <f t="shared" si="24"/>
        <v>0</v>
      </c>
      <c r="J436" s="368">
        <f t="shared" si="25"/>
        <v>0</v>
      </c>
      <c r="K436" s="368">
        <f t="shared" si="26"/>
        <v>0</v>
      </c>
      <c r="L436" s="368">
        <f t="shared" si="27"/>
        <v>0</v>
      </c>
      <c r="M436" s="369">
        <f t="shared" si="28"/>
        <v>0</v>
      </c>
      <c r="N436" s="370">
        <f t="shared" si="29"/>
        <v>95</v>
      </c>
      <c r="O436" s="468"/>
      <c r="P436" s="372">
        <f t="shared" si="34"/>
        <v>95</v>
      </c>
      <c r="Q436" s="373">
        <f t="shared" si="35"/>
        <v>69</v>
      </c>
      <c r="R436" s="390">
        <v>0</v>
      </c>
      <c r="S436" s="414">
        <v>0</v>
      </c>
      <c r="T436" s="414">
        <v>0</v>
      </c>
      <c r="U436" s="414">
        <v>0</v>
      </c>
      <c r="V436" s="414">
        <v>0</v>
      </c>
      <c r="W436" s="414">
        <v>0</v>
      </c>
      <c r="X436" s="414">
        <v>0</v>
      </c>
      <c r="Y436" s="414">
        <v>0</v>
      </c>
      <c r="Z436" s="113">
        <v>0</v>
      </c>
      <c r="AA436" s="114">
        <v>0</v>
      </c>
      <c r="AB436" s="114"/>
      <c r="AC436" s="469">
        <v>0</v>
      </c>
      <c r="AD436" s="389">
        <v>0</v>
      </c>
      <c r="AE436" s="414">
        <v>0</v>
      </c>
      <c r="AF436" s="470"/>
      <c r="AG436" s="414"/>
      <c r="AH436" s="124">
        <v>35</v>
      </c>
      <c r="AI436" s="124">
        <v>60</v>
      </c>
    </row>
    <row r="437" spans="1:35" ht="24" customHeight="1" x14ac:dyDescent="0.3">
      <c r="A437" s="364" t="s">
        <v>3909</v>
      </c>
      <c r="B437" s="365" t="s">
        <v>3910</v>
      </c>
      <c r="C437" s="456" t="s">
        <v>266</v>
      </c>
      <c r="D437" s="367">
        <f t="shared" si="19"/>
        <v>20</v>
      </c>
      <c r="E437" s="368">
        <f t="shared" si="20"/>
        <v>20</v>
      </c>
      <c r="F437" s="368">
        <f t="shared" si="21"/>
        <v>15</v>
      </c>
      <c r="G437" s="368">
        <f t="shared" si="22"/>
        <v>0</v>
      </c>
      <c r="H437" s="368">
        <f t="shared" si="23"/>
        <v>0</v>
      </c>
      <c r="I437" s="368">
        <f t="shared" si="24"/>
        <v>0</v>
      </c>
      <c r="J437" s="368">
        <f t="shared" si="25"/>
        <v>0</v>
      </c>
      <c r="K437" s="368">
        <f t="shared" si="26"/>
        <v>0</v>
      </c>
      <c r="L437" s="368">
        <f t="shared" si="27"/>
        <v>0</v>
      </c>
      <c r="M437" s="369">
        <f t="shared" si="28"/>
        <v>0</v>
      </c>
      <c r="N437" s="370">
        <f t="shared" si="29"/>
        <v>55</v>
      </c>
      <c r="O437" s="468"/>
      <c r="P437" s="372">
        <f t="shared" si="34"/>
        <v>55</v>
      </c>
      <c r="Q437" s="373">
        <f t="shared" si="35"/>
        <v>99</v>
      </c>
      <c r="R437" s="414">
        <v>0</v>
      </c>
      <c r="S437" s="414">
        <v>0</v>
      </c>
      <c r="T437" s="414">
        <v>0</v>
      </c>
      <c r="U437" s="414">
        <v>0</v>
      </c>
      <c r="V437" s="414">
        <v>0</v>
      </c>
      <c r="W437" s="414">
        <v>0</v>
      </c>
      <c r="X437" s="414">
        <v>0</v>
      </c>
      <c r="Y437" s="414">
        <v>0</v>
      </c>
      <c r="Z437" s="113">
        <v>15</v>
      </c>
      <c r="AA437" s="114">
        <v>20</v>
      </c>
      <c r="AB437" s="114"/>
      <c r="AC437" s="469">
        <v>0</v>
      </c>
      <c r="AD437" s="124">
        <v>0</v>
      </c>
      <c r="AE437" s="414">
        <v>0</v>
      </c>
      <c r="AF437" s="470">
        <v>20</v>
      </c>
      <c r="AG437" s="414"/>
      <c r="AH437" s="389">
        <v>0</v>
      </c>
      <c r="AI437" s="389">
        <v>0</v>
      </c>
    </row>
    <row r="438" spans="1:35" ht="24" customHeight="1" x14ac:dyDescent="0.3">
      <c r="A438" s="364" t="s">
        <v>3913</v>
      </c>
      <c r="B438" s="365" t="s">
        <v>3914</v>
      </c>
      <c r="C438" s="456" t="s">
        <v>113</v>
      </c>
      <c r="D438" s="367">
        <f t="shared" si="19"/>
        <v>0</v>
      </c>
      <c r="E438" s="368">
        <f t="shared" si="20"/>
        <v>0</v>
      </c>
      <c r="F438" s="368">
        <f t="shared" si="21"/>
        <v>0</v>
      </c>
      <c r="G438" s="368">
        <f t="shared" si="22"/>
        <v>0</v>
      </c>
      <c r="H438" s="368">
        <f t="shared" si="23"/>
        <v>0</v>
      </c>
      <c r="I438" s="368">
        <f t="shared" si="24"/>
        <v>0</v>
      </c>
      <c r="J438" s="368">
        <f t="shared" si="25"/>
        <v>0</v>
      </c>
      <c r="K438" s="368">
        <f t="shared" si="26"/>
        <v>0</v>
      </c>
      <c r="L438" s="368">
        <f t="shared" si="27"/>
        <v>0</v>
      </c>
      <c r="M438" s="369">
        <f t="shared" si="28"/>
        <v>0</v>
      </c>
      <c r="N438" s="370">
        <f t="shared" si="29"/>
        <v>0</v>
      </c>
      <c r="O438" s="468"/>
      <c r="P438" s="372">
        <f t="shared" si="34"/>
        <v>0</v>
      </c>
      <c r="Q438" s="373" t="str">
        <f t="shared" si="35"/>
        <v/>
      </c>
      <c r="R438" s="414">
        <v>0</v>
      </c>
      <c r="S438" s="414">
        <v>0</v>
      </c>
      <c r="T438" s="414">
        <v>0</v>
      </c>
      <c r="U438" s="414">
        <v>0</v>
      </c>
      <c r="V438" s="414">
        <v>0</v>
      </c>
      <c r="W438" s="414">
        <v>0</v>
      </c>
      <c r="X438" s="414">
        <v>0</v>
      </c>
      <c r="Y438" s="414">
        <v>0</v>
      </c>
      <c r="Z438" s="113">
        <v>0</v>
      </c>
      <c r="AA438" s="114">
        <v>0</v>
      </c>
      <c r="AB438" s="471"/>
      <c r="AC438" s="469">
        <v>0</v>
      </c>
      <c r="AD438" s="124">
        <v>0</v>
      </c>
      <c r="AE438" s="414">
        <v>0</v>
      </c>
      <c r="AF438" s="470"/>
      <c r="AG438" s="390"/>
      <c r="AH438" s="124">
        <v>0</v>
      </c>
      <c r="AI438" s="124">
        <v>0</v>
      </c>
    </row>
    <row r="439" spans="1:35" ht="24" customHeight="1" x14ac:dyDescent="0.3">
      <c r="A439" s="379" t="s">
        <v>1709</v>
      </c>
      <c r="B439" s="365" t="s">
        <v>1711</v>
      </c>
      <c r="C439" s="456" t="s">
        <v>53</v>
      </c>
      <c r="D439" s="367">
        <f t="shared" si="19"/>
        <v>0</v>
      </c>
      <c r="E439" s="368">
        <f t="shared" si="20"/>
        <v>0</v>
      </c>
      <c r="F439" s="368">
        <f t="shared" si="21"/>
        <v>0</v>
      </c>
      <c r="G439" s="368">
        <f t="shared" si="22"/>
        <v>0</v>
      </c>
      <c r="H439" s="368">
        <f t="shared" si="23"/>
        <v>0</v>
      </c>
      <c r="I439" s="368">
        <f t="shared" si="24"/>
        <v>0</v>
      </c>
      <c r="J439" s="368">
        <f t="shared" si="25"/>
        <v>0</v>
      </c>
      <c r="K439" s="368">
        <f t="shared" si="26"/>
        <v>0</v>
      </c>
      <c r="L439" s="368">
        <f t="shared" si="27"/>
        <v>0</v>
      </c>
      <c r="M439" s="369">
        <f t="shared" si="28"/>
        <v>0</v>
      </c>
      <c r="N439" s="370">
        <f t="shared" si="29"/>
        <v>0</v>
      </c>
      <c r="O439" s="468"/>
      <c r="P439" s="372">
        <f t="shared" si="34"/>
        <v>0</v>
      </c>
      <c r="Q439" s="373" t="str">
        <f t="shared" si="35"/>
        <v/>
      </c>
      <c r="R439" s="414">
        <v>0</v>
      </c>
      <c r="S439" s="414">
        <v>0</v>
      </c>
      <c r="T439" s="414">
        <v>0</v>
      </c>
      <c r="U439" s="414">
        <v>0</v>
      </c>
      <c r="V439" s="414">
        <v>0</v>
      </c>
      <c r="W439" s="414">
        <v>0</v>
      </c>
      <c r="X439" s="414">
        <v>0</v>
      </c>
      <c r="Y439" s="414">
        <v>0</v>
      </c>
      <c r="Z439" s="113">
        <v>0</v>
      </c>
      <c r="AA439" s="114">
        <v>0</v>
      </c>
      <c r="AB439" s="114"/>
      <c r="AC439" s="469">
        <v>0</v>
      </c>
      <c r="AD439" s="124">
        <v>0</v>
      </c>
      <c r="AE439" s="414">
        <v>0</v>
      </c>
      <c r="AF439" s="470"/>
      <c r="AG439" s="390"/>
      <c r="AH439" s="124">
        <v>0</v>
      </c>
      <c r="AI439" s="124">
        <v>0</v>
      </c>
    </row>
    <row r="440" spans="1:35" ht="24" customHeight="1" x14ac:dyDescent="0.3">
      <c r="A440" s="364" t="s">
        <v>3917</v>
      </c>
      <c r="B440" s="365" t="s">
        <v>3918</v>
      </c>
      <c r="C440" s="456" t="s">
        <v>1937</v>
      </c>
      <c r="D440" s="367">
        <f t="shared" si="19"/>
        <v>25</v>
      </c>
      <c r="E440" s="368">
        <f t="shared" si="20"/>
        <v>0</v>
      </c>
      <c r="F440" s="368">
        <f t="shared" si="21"/>
        <v>0</v>
      </c>
      <c r="G440" s="368">
        <f t="shared" si="22"/>
        <v>0</v>
      </c>
      <c r="H440" s="368">
        <f t="shared" si="23"/>
        <v>0</v>
      </c>
      <c r="I440" s="368">
        <f t="shared" si="24"/>
        <v>0</v>
      </c>
      <c r="J440" s="368">
        <f t="shared" si="25"/>
        <v>0</v>
      </c>
      <c r="K440" s="368">
        <f t="shared" si="26"/>
        <v>0</v>
      </c>
      <c r="L440" s="368">
        <f t="shared" si="27"/>
        <v>0</v>
      </c>
      <c r="M440" s="369">
        <f t="shared" si="28"/>
        <v>0</v>
      </c>
      <c r="N440" s="370">
        <f t="shared" si="29"/>
        <v>25</v>
      </c>
      <c r="O440" s="468"/>
      <c r="P440" s="372">
        <f t="shared" si="34"/>
        <v>25</v>
      </c>
      <c r="Q440" s="373">
        <f t="shared" si="35"/>
        <v>138</v>
      </c>
      <c r="R440" s="414">
        <v>0</v>
      </c>
      <c r="S440" s="414">
        <v>0</v>
      </c>
      <c r="T440" s="414">
        <v>0</v>
      </c>
      <c r="U440" s="414">
        <v>0</v>
      </c>
      <c r="V440" s="414">
        <v>0</v>
      </c>
      <c r="W440" s="414">
        <v>0</v>
      </c>
      <c r="X440" s="414">
        <v>0</v>
      </c>
      <c r="Y440" s="414">
        <v>0</v>
      </c>
      <c r="Z440" s="113">
        <v>0</v>
      </c>
      <c r="AA440" s="114">
        <v>0</v>
      </c>
      <c r="AB440" s="114"/>
      <c r="AC440" s="469">
        <v>0</v>
      </c>
      <c r="AD440" s="124">
        <v>0</v>
      </c>
      <c r="AE440" s="414">
        <v>0</v>
      </c>
      <c r="AF440" s="473">
        <v>25</v>
      </c>
      <c r="AG440" s="414"/>
      <c r="AH440" s="124">
        <v>0</v>
      </c>
      <c r="AI440" s="124">
        <v>0</v>
      </c>
    </row>
    <row r="441" spans="1:35" ht="24" customHeight="1" x14ac:dyDescent="0.3">
      <c r="A441" s="364" t="s">
        <v>3921</v>
      </c>
      <c r="B441" s="365" t="s">
        <v>3922</v>
      </c>
      <c r="C441" s="456" t="s">
        <v>138</v>
      </c>
      <c r="D441" s="367">
        <f t="shared" si="19"/>
        <v>0</v>
      </c>
      <c r="E441" s="368">
        <f t="shared" si="20"/>
        <v>0</v>
      </c>
      <c r="F441" s="368">
        <f t="shared" si="21"/>
        <v>0</v>
      </c>
      <c r="G441" s="368">
        <f t="shared" si="22"/>
        <v>0</v>
      </c>
      <c r="H441" s="368">
        <f t="shared" si="23"/>
        <v>0</v>
      </c>
      <c r="I441" s="368">
        <f t="shared" si="24"/>
        <v>0</v>
      </c>
      <c r="J441" s="368">
        <f t="shared" si="25"/>
        <v>0</v>
      </c>
      <c r="K441" s="368">
        <f t="shared" si="26"/>
        <v>0</v>
      </c>
      <c r="L441" s="368">
        <f t="shared" si="27"/>
        <v>0</v>
      </c>
      <c r="M441" s="369">
        <f t="shared" si="28"/>
        <v>0</v>
      </c>
      <c r="N441" s="370">
        <f t="shared" si="29"/>
        <v>0</v>
      </c>
      <c r="O441" s="468"/>
      <c r="P441" s="372">
        <f t="shared" si="34"/>
        <v>0</v>
      </c>
      <c r="Q441" s="373" t="str">
        <f t="shared" si="35"/>
        <v/>
      </c>
      <c r="R441" s="414">
        <v>0</v>
      </c>
      <c r="S441" s="414">
        <v>0</v>
      </c>
      <c r="T441" s="414">
        <v>0</v>
      </c>
      <c r="U441" s="414">
        <v>0</v>
      </c>
      <c r="V441" s="414">
        <v>0</v>
      </c>
      <c r="W441" s="414">
        <v>0</v>
      </c>
      <c r="X441" s="414">
        <v>0</v>
      </c>
      <c r="Y441" s="414">
        <v>0</v>
      </c>
      <c r="Z441" s="113">
        <v>0</v>
      </c>
      <c r="AA441" s="114">
        <v>0</v>
      </c>
      <c r="AB441" s="114"/>
      <c r="AC441" s="469">
        <v>0</v>
      </c>
      <c r="AD441" s="389">
        <v>0</v>
      </c>
      <c r="AE441" s="414">
        <v>0</v>
      </c>
      <c r="AF441" s="470"/>
      <c r="AG441" s="414"/>
      <c r="AH441" s="124">
        <v>0</v>
      </c>
      <c r="AI441" s="124">
        <v>0</v>
      </c>
    </row>
    <row r="442" spans="1:35" ht="24" customHeight="1" x14ac:dyDescent="0.3">
      <c r="A442" s="379" t="s">
        <v>3923</v>
      </c>
      <c r="B442" s="365" t="s">
        <v>3924</v>
      </c>
      <c r="C442" s="456" t="s">
        <v>133</v>
      </c>
      <c r="D442" s="367">
        <f t="shared" si="19"/>
        <v>12</v>
      </c>
      <c r="E442" s="368">
        <f t="shared" si="20"/>
        <v>11</v>
      </c>
      <c r="F442" s="368">
        <f t="shared" si="21"/>
        <v>0</v>
      </c>
      <c r="G442" s="368">
        <f t="shared" si="22"/>
        <v>0</v>
      </c>
      <c r="H442" s="368">
        <f t="shared" si="23"/>
        <v>0</v>
      </c>
      <c r="I442" s="368">
        <f t="shared" si="24"/>
        <v>0</v>
      </c>
      <c r="J442" s="368">
        <f t="shared" si="25"/>
        <v>0</v>
      </c>
      <c r="K442" s="368">
        <f t="shared" si="26"/>
        <v>0</v>
      </c>
      <c r="L442" s="368">
        <f t="shared" si="27"/>
        <v>0</v>
      </c>
      <c r="M442" s="369">
        <f t="shared" si="28"/>
        <v>0</v>
      </c>
      <c r="N442" s="370">
        <f t="shared" si="29"/>
        <v>23</v>
      </c>
      <c r="O442" s="468"/>
      <c r="P442" s="372">
        <f t="shared" si="34"/>
        <v>23</v>
      </c>
      <c r="Q442" s="373">
        <f t="shared" si="35"/>
        <v>145</v>
      </c>
      <c r="R442" s="414">
        <v>0</v>
      </c>
      <c r="S442" s="414">
        <v>0</v>
      </c>
      <c r="T442" s="414">
        <v>0</v>
      </c>
      <c r="U442" s="414">
        <v>0</v>
      </c>
      <c r="V442" s="414">
        <v>0</v>
      </c>
      <c r="W442" s="414">
        <v>0</v>
      </c>
      <c r="X442" s="414">
        <v>0</v>
      </c>
      <c r="Y442" s="414">
        <v>0</v>
      </c>
      <c r="Z442" s="113">
        <v>11</v>
      </c>
      <c r="AA442" s="114">
        <v>0</v>
      </c>
      <c r="AB442" s="471"/>
      <c r="AC442" s="469">
        <v>0</v>
      </c>
      <c r="AD442" s="124">
        <v>0</v>
      </c>
      <c r="AE442" s="414">
        <v>0</v>
      </c>
      <c r="AF442" s="470"/>
      <c r="AG442" s="414">
        <v>12</v>
      </c>
      <c r="AH442" s="124">
        <v>0</v>
      </c>
      <c r="AI442" s="124">
        <v>0</v>
      </c>
    </row>
    <row r="443" spans="1:35" ht="24" customHeight="1" x14ac:dyDescent="0.3">
      <c r="A443" s="379" t="s">
        <v>919</v>
      </c>
      <c r="B443" s="365" t="s">
        <v>920</v>
      </c>
      <c r="C443" s="456" t="s">
        <v>156</v>
      </c>
      <c r="D443" s="367">
        <f t="shared" si="19"/>
        <v>18</v>
      </c>
      <c r="E443" s="368">
        <f t="shared" si="20"/>
        <v>0</v>
      </c>
      <c r="F443" s="368">
        <f t="shared" si="21"/>
        <v>0</v>
      </c>
      <c r="G443" s="368">
        <f t="shared" si="22"/>
        <v>0</v>
      </c>
      <c r="H443" s="368">
        <f t="shared" si="23"/>
        <v>0</v>
      </c>
      <c r="I443" s="368">
        <f t="shared" si="24"/>
        <v>0</v>
      </c>
      <c r="J443" s="368">
        <f t="shared" si="25"/>
        <v>0</v>
      </c>
      <c r="K443" s="368">
        <f t="shared" si="26"/>
        <v>0</v>
      </c>
      <c r="L443" s="368">
        <f t="shared" si="27"/>
        <v>0</v>
      </c>
      <c r="M443" s="369">
        <f t="shared" si="28"/>
        <v>0</v>
      </c>
      <c r="N443" s="370">
        <f t="shared" si="29"/>
        <v>18</v>
      </c>
      <c r="O443" s="468"/>
      <c r="P443" s="372">
        <f t="shared" si="34"/>
        <v>18</v>
      </c>
      <c r="Q443" s="373">
        <f t="shared" si="35"/>
        <v>158</v>
      </c>
      <c r="R443" s="390">
        <v>0</v>
      </c>
      <c r="S443" s="414">
        <v>0</v>
      </c>
      <c r="T443" s="414">
        <v>0</v>
      </c>
      <c r="U443" s="414">
        <v>0</v>
      </c>
      <c r="V443" s="414">
        <v>0</v>
      </c>
      <c r="W443" s="414">
        <v>0</v>
      </c>
      <c r="X443" s="414">
        <v>0</v>
      </c>
      <c r="Y443" s="414">
        <v>0</v>
      </c>
      <c r="Z443" s="113">
        <v>0</v>
      </c>
      <c r="AA443" s="114">
        <v>0</v>
      </c>
      <c r="AB443" s="114"/>
      <c r="AC443" s="469">
        <v>0</v>
      </c>
      <c r="AD443" s="389">
        <v>0</v>
      </c>
      <c r="AE443" s="414">
        <v>0</v>
      </c>
      <c r="AF443" s="470">
        <v>18</v>
      </c>
      <c r="AG443" s="414"/>
      <c r="AH443" s="124">
        <v>0</v>
      </c>
      <c r="AI443" s="124">
        <v>0</v>
      </c>
    </row>
    <row r="444" spans="1:35" ht="24" customHeight="1" x14ac:dyDescent="0.3">
      <c r="A444" s="379" t="s">
        <v>3929</v>
      </c>
      <c r="B444" s="365" t="s">
        <v>3930</v>
      </c>
      <c r="C444" s="456" t="s">
        <v>2250</v>
      </c>
      <c r="D444" s="367">
        <f t="shared" si="19"/>
        <v>0</v>
      </c>
      <c r="E444" s="368">
        <f t="shared" si="20"/>
        <v>0</v>
      </c>
      <c r="F444" s="368">
        <f t="shared" si="21"/>
        <v>0</v>
      </c>
      <c r="G444" s="368">
        <f t="shared" si="22"/>
        <v>0</v>
      </c>
      <c r="H444" s="368">
        <f t="shared" si="23"/>
        <v>0</v>
      </c>
      <c r="I444" s="368">
        <f t="shared" si="24"/>
        <v>0</v>
      </c>
      <c r="J444" s="368">
        <f t="shared" si="25"/>
        <v>0</v>
      </c>
      <c r="K444" s="368">
        <f t="shared" si="26"/>
        <v>0</v>
      </c>
      <c r="L444" s="368">
        <f t="shared" si="27"/>
        <v>0</v>
      </c>
      <c r="M444" s="369">
        <f t="shared" si="28"/>
        <v>0</v>
      </c>
      <c r="N444" s="370">
        <f t="shared" si="29"/>
        <v>0</v>
      </c>
      <c r="O444" s="468"/>
      <c r="P444" s="372">
        <f t="shared" si="34"/>
        <v>0</v>
      </c>
      <c r="Q444" s="373" t="str">
        <f t="shared" si="35"/>
        <v/>
      </c>
      <c r="R444" s="414">
        <v>0</v>
      </c>
      <c r="S444" s="414">
        <v>0</v>
      </c>
      <c r="T444" s="414">
        <v>0</v>
      </c>
      <c r="U444" s="414">
        <v>0</v>
      </c>
      <c r="V444" s="414">
        <v>0</v>
      </c>
      <c r="W444" s="414">
        <v>0</v>
      </c>
      <c r="X444" s="414">
        <v>0</v>
      </c>
      <c r="Y444" s="414">
        <v>0</v>
      </c>
      <c r="Z444" s="113">
        <v>0</v>
      </c>
      <c r="AA444" s="114">
        <v>0</v>
      </c>
      <c r="AB444" s="114"/>
      <c r="AC444" s="469">
        <v>0</v>
      </c>
      <c r="AD444" s="124">
        <v>0</v>
      </c>
      <c r="AE444" s="414">
        <v>0</v>
      </c>
      <c r="AF444" s="470"/>
      <c r="AG444" s="414"/>
      <c r="AH444" s="124">
        <v>0</v>
      </c>
      <c r="AI444" s="124">
        <v>0</v>
      </c>
    </row>
    <row r="445" spans="1:35" ht="24" customHeight="1" x14ac:dyDescent="0.3">
      <c r="A445" s="379" t="s">
        <v>3780</v>
      </c>
      <c r="B445" s="365" t="s">
        <v>3931</v>
      </c>
      <c r="C445" s="456" t="s">
        <v>1937</v>
      </c>
      <c r="D445" s="367">
        <f t="shared" si="19"/>
        <v>18</v>
      </c>
      <c r="E445" s="368">
        <f t="shared" si="20"/>
        <v>0</v>
      </c>
      <c r="F445" s="368">
        <f t="shared" si="21"/>
        <v>0</v>
      </c>
      <c r="G445" s="368">
        <f t="shared" si="22"/>
        <v>0</v>
      </c>
      <c r="H445" s="368">
        <f t="shared" si="23"/>
        <v>0</v>
      </c>
      <c r="I445" s="368">
        <f t="shared" si="24"/>
        <v>0</v>
      </c>
      <c r="J445" s="368">
        <f t="shared" si="25"/>
        <v>0</v>
      </c>
      <c r="K445" s="368">
        <f t="shared" si="26"/>
        <v>0</v>
      </c>
      <c r="L445" s="368">
        <f t="shared" si="27"/>
        <v>0</v>
      </c>
      <c r="M445" s="369">
        <f t="shared" si="28"/>
        <v>0</v>
      </c>
      <c r="N445" s="370">
        <f t="shared" si="29"/>
        <v>18</v>
      </c>
      <c r="O445" s="468"/>
      <c r="P445" s="372">
        <f t="shared" si="34"/>
        <v>18</v>
      </c>
      <c r="Q445" s="373">
        <f t="shared" si="35"/>
        <v>158</v>
      </c>
      <c r="R445" s="414">
        <v>0</v>
      </c>
      <c r="S445" s="414">
        <v>0</v>
      </c>
      <c r="T445" s="414">
        <v>0</v>
      </c>
      <c r="U445" s="414">
        <v>0</v>
      </c>
      <c r="V445" s="414">
        <v>0</v>
      </c>
      <c r="W445" s="414">
        <v>0</v>
      </c>
      <c r="X445" s="414">
        <v>0</v>
      </c>
      <c r="Y445" s="414">
        <v>0</v>
      </c>
      <c r="Z445" s="385">
        <v>18</v>
      </c>
      <c r="AA445" s="114">
        <v>0</v>
      </c>
      <c r="AB445" s="114"/>
      <c r="AC445" s="469">
        <v>0</v>
      </c>
      <c r="AD445" s="124">
        <v>0</v>
      </c>
      <c r="AE445" s="414">
        <v>0</v>
      </c>
      <c r="AF445" s="473"/>
      <c r="AG445" s="414"/>
      <c r="AH445" s="389">
        <v>0</v>
      </c>
      <c r="AI445" s="389">
        <v>0</v>
      </c>
    </row>
    <row r="446" spans="1:35" ht="24" customHeight="1" x14ac:dyDescent="0.3">
      <c r="A446" s="364" t="s">
        <v>3934</v>
      </c>
      <c r="B446" s="365" t="s">
        <v>3935</v>
      </c>
      <c r="C446" s="456" t="s">
        <v>3936</v>
      </c>
      <c r="D446" s="367">
        <f t="shared" si="19"/>
        <v>0</v>
      </c>
      <c r="E446" s="368">
        <f t="shared" si="20"/>
        <v>0</v>
      </c>
      <c r="F446" s="368">
        <f t="shared" si="21"/>
        <v>0</v>
      </c>
      <c r="G446" s="368">
        <f t="shared" si="22"/>
        <v>0</v>
      </c>
      <c r="H446" s="368">
        <f t="shared" si="23"/>
        <v>0</v>
      </c>
      <c r="I446" s="368">
        <f t="shared" si="24"/>
        <v>0</v>
      </c>
      <c r="J446" s="368">
        <f t="shared" si="25"/>
        <v>0</v>
      </c>
      <c r="K446" s="368">
        <f t="shared" si="26"/>
        <v>0</v>
      </c>
      <c r="L446" s="368">
        <f t="shared" si="27"/>
        <v>0</v>
      </c>
      <c r="M446" s="369">
        <f t="shared" si="28"/>
        <v>0</v>
      </c>
      <c r="N446" s="370">
        <f t="shared" si="29"/>
        <v>0</v>
      </c>
      <c r="O446" s="468"/>
      <c r="P446" s="372">
        <f t="shared" si="34"/>
        <v>0</v>
      </c>
      <c r="Q446" s="373" t="str">
        <f t="shared" si="35"/>
        <v/>
      </c>
      <c r="R446" s="414">
        <v>0</v>
      </c>
      <c r="S446" s="414">
        <v>0</v>
      </c>
      <c r="T446" s="414">
        <v>0</v>
      </c>
      <c r="U446" s="414">
        <v>0</v>
      </c>
      <c r="V446" s="414">
        <v>0</v>
      </c>
      <c r="W446" s="414">
        <v>0</v>
      </c>
      <c r="X446" s="414">
        <v>0</v>
      </c>
      <c r="Y446" s="414">
        <v>0</v>
      </c>
      <c r="Z446" s="113">
        <v>0</v>
      </c>
      <c r="AA446" s="114">
        <v>0</v>
      </c>
      <c r="AB446" s="114"/>
      <c r="AC446" s="472">
        <v>0</v>
      </c>
      <c r="AD446" s="124">
        <v>0</v>
      </c>
      <c r="AE446" s="414">
        <v>0</v>
      </c>
      <c r="AF446" s="470"/>
      <c r="AG446" s="414"/>
      <c r="AH446" s="124">
        <v>0</v>
      </c>
      <c r="AI446" s="124">
        <v>0</v>
      </c>
    </row>
    <row r="447" spans="1:35" ht="24" customHeight="1" x14ac:dyDescent="0.3">
      <c r="A447" s="364" t="s">
        <v>3939</v>
      </c>
      <c r="B447" s="365" t="s">
        <v>3940</v>
      </c>
      <c r="C447" s="456" t="s">
        <v>124</v>
      </c>
      <c r="D447" s="367">
        <f t="shared" si="19"/>
        <v>0</v>
      </c>
      <c r="E447" s="368">
        <f t="shared" si="20"/>
        <v>0</v>
      </c>
      <c r="F447" s="368">
        <f t="shared" si="21"/>
        <v>0</v>
      </c>
      <c r="G447" s="368">
        <f t="shared" si="22"/>
        <v>0</v>
      </c>
      <c r="H447" s="368">
        <f t="shared" si="23"/>
        <v>0</v>
      </c>
      <c r="I447" s="368">
        <f t="shared" si="24"/>
        <v>0</v>
      </c>
      <c r="J447" s="368">
        <f t="shared" si="25"/>
        <v>0</v>
      </c>
      <c r="K447" s="368">
        <f t="shared" si="26"/>
        <v>0</v>
      </c>
      <c r="L447" s="368">
        <f t="shared" si="27"/>
        <v>0</v>
      </c>
      <c r="M447" s="369">
        <f t="shared" si="28"/>
        <v>0</v>
      </c>
      <c r="N447" s="370">
        <f t="shared" si="29"/>
        <v>0</v>
      </c>
      <c r="O447" s="468"/>
      <c r="P447" s="372">
        <f t="shared" si="34"/>
        <v>0</v>
      </c>
      <c r="Q447" s="373" t="str">
        <f t="shared" si="35"/>
        <v/>
      </c>
      <c r="R447" s="414">
        <v>0</v>
      </c>
      <c r="S447" s="414">
        <v>0</v>
      </c>
      <c r="T447" s="414">
        <v>0</v>
      </c>
      <c r="U447" s="414">
        <v>0</v>
      </c>
      <c r="V447" s="414">
        <v>0</v>
      </c>
      <c r="W447" s="414">
        <v>0</v>
      </c>
      <c r="X447" s="414">
        <v>0</v>
      </c>
      <c r="Y447" s="414">
        <v>0</v>
      </c>
      <c r="Z447" s="113">
        <v>0</v>
      </c>
      <c r="AA447" s="471">
        <v>0</v>
      </c>
      <c r="AB447" s="114"/>
      <c r="AC447" s="469">
        <v>0</v>
      </c>
      <c r="AD447" s="124">
        <v>0</v>
      </c>
      <c r="AE447" s="414">
        <v>0</v>
      </c>
      <c r="AF447" s="470"/>
      <c r="AG447" s="414"/>
      <c r="AH447" s="124">
        <v>0</v>
      </c>
      <c r="AI447" s="124">
        <v>0</v>
      </c>
    </row>
    <row r="448" spans="1:35" ht="24" customHeight="1" x14ac:dyDescent="0.3">
      <c r="A448" s="379" t="s">
        <v>1720</v>
      </c>
      <c r="B448" s="365" t="s">
        <v>1721</v>
      </c>
      <c r="C448" s="456" t="s">
        <v>139</v>
      </c>
      <c r="D448" s="367">
        <f t="shared" si="19"/>
        <v>18</v>
      </c>
      <c r="E448" s="368">
        <f t="shared" si="20"/>
        <v>0</v>
      </c>
      <c r="F448" s="368">
        <f t="shared" si="21"/>
        <v>0</v>
      </c>
      <c r="G448" s="368">
        <f t="shared" si="22"/>
        <v>0</v>
      </c>
      <c r="H448" s="368">
        <f t="shared" si="23"/>
        <v>0</v>
      </c>
      <c r="I448" s="368">
        <f t="shared" si="24"/>
        <v>0</v>
      </c>
      <c r="J448" s="368">
        <f t="shared" si="25"/>
        <v>0</v>
      </c>
      <c r="K448" s="368">
        <f t="shared" si="26"/>
        <v>0</v>
      </c>
      <c r="L448" s="368">
        <f t="shared" si="27"/>
        <v>0</v>
      </c>
      <c r="M448" s="369">
        <f t="shared" si="28"/>
        <v>0</v>
      </c>
      <c r="N448" s="370">
        <f t="shared" si="29"/>
        <v>18</v>
      </c>
      <c r="O448" s="468"/>
      <c r="P448" s="372">
        <f t="shared" si="34"/>
        <v>18</v>
      </c>
      <c r="Q448" s="373">
        <f t="shared" si="35"/>
        <v>158</v>
      </c>
      <c r="R448" s="390">
        <v>0</v>
      </c>
      <c r="S448" s="414">
        <v>0</v>
      </c>
      <c r="T448" s="414">
        <v>0</v>
      </c>
      <c r="U448" s="414">
        <v>0</v>
      </c>
      <c r="V448" s="414">
        <v>0</v>
      </c>
      <c r="W448" s="414">
        <v>0</v>
      </c>
      <c r="X448" s="414">
        <v>0</v>
      </c>
      <c r="Y448" s="414">
        <v>0</v>
      </c>
      <c r="Z448" s="113">
        <v>0</v>
      </c>
      <c r="AA448" s="114">
        <v>0</v>
      </c>
      <c r="AB448" s="114"/>
      <c r="AC448" s="469">
        <v>0</v>
      </c>
      <c r="AD448" s="389">
        <v>0</v>
      </c>
      <c r="AE448" s="414">
        <v>0</v>
      </c>
      <c r="AF448" s="470">
        <v>18</v>
      </c>
      <c r="AG448" s="414"/>
      <c r="AH448" s="124">
        <v>0</v>
      </c>
      <c r="AI448" s="124">
        <v>0</v>
      </c>
    </row>
    <row r="449" spans="1:35" ht="24" customHeight="1" x14ac:dyDescent="0.3">
      <c r="A449" s="379" t="s">
        <v>3945</v>
      </c>
      <c r="B449" s="365" t="s">
        <v>3946</v>
      </c>
      <c r="C449" s="456" t="s">
        <v>3777</v>
      </c>
      <c r="D449" s="367">
        <f t="shared" si="19"/>
        <v>18</v>
      </c>
      <c r="E449" s="368">
        <f t="shared" si="20"/>
        <v>12</v>
      </c>
      <c r="F449" s="368">
        <f t="shared" si="21"/>
        <v>0</v>
      </c>
      <c r="G449" s="368">
        <f t="shared" si="22"/>
        <v>0</v>
      </c>
      <c r="H449" s="368">
        <f t="shared" si="23"/>
        <v>0</v>
      </c>
      <c r="I449" s="368">
        <f t="shared" si="24"/>
        <v>0</v>
      </c>
      <c r="J449" s="368">
        <f t="shared" si="25"/>
        <v>0</v>
      </c>
      <c r="K449" s="368">
        <f t="shared" si="26"/>
        <v>0</v>
      </c>
      <c r="L449" s="368">
        <f t="shared" si="27"/>
        <v>0</v>
      </c>
      <c r="M449" s="369">
        <f t="shared" si="28"/>
        <v>0</v>
      </c>
      <c r="N449" s="370">
        <f t="shared" si="29"/>
        <v>30</v>
      </c>
      <c r="O449" s="468"/>
      <c r="P449" s="372">
        <f t="shared" si="34"/>
        <v>30</v>
      </c>
      <c r="Q449" s="373">
        <f t="shared" si="35"/>
        <v>133</v>
      </c>
      <c r="R449" s="414">
        <v>0</v>
      </c>
      <c r="S449" s="414">
        <v>0</v>
      </c>
      <c r="T449" s="414">
        <v>0</v>
      </c>
      <c r="U449" s="414">
        <v>0</v>
      </c>
      <c r="V449" s="414">
        <v>0</v>
      </c>
      <c r="W449" s="414">
        <v>0</v>
      </c>
      <c r="X449" s="414">
        <v>0</v>
      </c>
      <c r="Y449" s="414">
        <v>0</v>
      </c>
      <c r="Z449" s="113">
        <v>12</v>
      </c>
      <c r="AA449" s="114">
        <v>0</v>
      </c>
      <c r="AB449" s="471"/>
      <c r="AC449" s="469">
        <v>0</v>
      </c>
      <c r="AD449" s="124">
        <v>0</v>
      </c>
      <c r="AE449" s="414">
        <v>0</v>
      </c>
      <c r="AF449" s="470"/>
      <c r="AG449" s="414">
        <v>18</v>
      </c>
      <c r="AH449" s="124">
        <v>0</v>
      </c>
      <c r="AI449" s="124">
        <v>0</v>
      </c>
    </row>
    <row r="450" spans="1:35" ht="24" customHeight="1" x14ac:dyDescent="0.3">
      <c r="A450" s="379" t="s">
        <v>3947</v>
      </c>
      <c r="B450" s="365" t="s">
        <v>3948</v>
      </c>
      <c r="C450" s="456" t="s">
        <v>2186</v>
      </c>
      <c r="D450" s="367">
        <f t="shared" si="19"/>
        <v>80</v>
      </c>
      <c r="E450" s="368">
        <f t="shared" si="20"/>
        <v>70</v>
      </c>
      <c r="F450" s="368">
        <f t="shared" si="21"/>
        <v>0</v>
      </c>
      <c r="G450" s="368">
        <f t="shared" si="22"/>
        <v>0</v>
      </c>
      <c r="H450" s="368">
        <f t="shared" si="23"/>
        <v>0</v>
      </c>
      <c r="I450" s="368">
        <f t="shared" si="24"/>
        <v>0</v>
      </c>
      <c r="J450" s="368">
        <f t="shared" si="25"/>
        <v>0</v>
      </c>
      <c r="K450" s="368">
        <f t="shared" si="26"/>
        <v>0</v>
      </c>
      <c r="L450" s="368">
        <f t="shared" si="27"/>
        <v>0</v>
      </c>
      <c r="M450" s="369">
        <f t="shared" si="28"/>
        <v>0</v>
      </c>
      <c r="N450" s="370">
        <f t="shared" si="29"/>
        <v>150</v>
      </c>
      <c r="O450" s="468"/>
      <c r="P450" s="372">
        <f t="shared" si="34"/>
        <v>150</v>
      </c>
      <c r="Q450" s="373">
        <f t="shared" si="35"/>
        <v>44</v>
      </c>
      <c r="R450" s="414">
        <v>0</v>
      </c>
      <c r="S450" s="414">
        <v>0</v>
      </c>
      <c r="T450" s="414">
        <v>0</v>
      </c>
      <c r="U450" s="414">
        <v>0</v>
      </c>
      <c r="V450" s="414">
        <v>0</v>
      </c>
      <c r="W450" s="414">
        <v>0</v>
      </c>
      <c r="X450" s="414">
        <v>0</v>
      </c>
      <c r="Y450" s="414">
        <v>0</v>
      </c>
      <c r="Z450" s="385">
        <v>0</v>
      </c>
      <c r="AA450" s="114">
        <v>80</v>
      </c>
      <c r="AB450" s="114"/>
      <c r="AC450" s="469">
        <v>0</v>
      </c>
      <c r="AD450" s="124">
        <v>0</v>
      </c>
      <c r="AE450" s="390">
        <v>0</v>
      </c>
      <c r="AF450" s="470">
        <v>70</v>
      </c>
      <c r="AG450" s="414"/>
      <c r="AH450" s="389">
        <v>0</v>
      </c>
      <c r="AI450" s="389">
        <v>0</v>
      </c>
    </row>
    <row r="451" spans="1:35" ht="24" customHeight="1" x14ac:dyDescent="0.3">
      <c r="A451" s="379" t="s">
        <v>942</v>
      </c>
      <c r="B451" s="365" t="s">
        <v>944</v>
      </c>
      <c r="C451" s="456" t="s">
        <v>113</v>
      </c>
      <c r="D451" s="367">
        <f t="shared" si="19"/>
        <v>70</v>
      </c>
      <c r="E451" s="368">
        <f t="shared" si="20"/>
        <v>20</v>
      </c>
      <c r="F451" s="368">
        <f t="shared" si="21"/>
        <v>0</v>
      </c>
      <c r="G451" s="368">
        <f t="shared" si="22"/>
        <v>0</v>
      </c>
      <c r="H451" s="368">
        <f t="shared" si="23"/>
        <v>0</v>
      </c>
      <c r="I451" s="368">
        <f t="shared" si="24"/>
        <v>0</v>
      </c>
      <c r="J451" s="368">
        <f t="shared" si="25"/>
        <v>0</v>
      </c>
      <c r="K451" s="368">
        <f t="shared" si="26"/>
        <v>0</v>
      </c>
      <c r="L451" s="368">
        <f t="shared" si="27"/>
        <v>0</v>
      </c>
      <c r="M451" s="369">
        <f t="shared" si="28"/>
        <v>0</v>
      </c>
      <c r="N451" s="370">
        <f t="shared" si="29"/>
        <v>90</v>
      </c>
      <c r="O451" s="468"/>
      <c r="P451" s="372">
        <f t="shared" si="34"/>
        <v>90</v>
      </c>
      <c r="Q451" s="373">
        <f t="shared" si="35"/>
        <v>73</v>
      </c>
      <c r="R451" s="390">
        <v>0</v>
      </c>
      <c r="S451" s="414">
        <v>0</v>
      </c>
      <c r="T451" s="414">
        <v>0</v>
      </c>
      <c r="U451" s="414">
        <v>0</v>
      </c>
      <c r="V451" s="414">
        <v>0</v>
      </c>
      <c r="W451" s="414">
        <v>0</v>
      </c>
      <c r="X451" s="414">
        <v>0</v>
      </c>
      <c r="Y451" s="414">
        <v>0</v>
      </c>
      <c r="Z451" s="113">
        <v>0</v>
      </c>
      <c r="AA451" s="114">
        <v>20</v>
      </c>
      <c r="AB451" s="114"/>
      <c r="AC451" s="472">
        <v>0</v>
      </c>
      <c r="AD451" s="124">
        <v>0</v>
      </c>
      <c r="AE451" s="414">
        <v>0</v>
      </c>
      <c r="AF451" s="470">
        <v>70</v>
      </c>
      <c r="AG451" s="414"/>
      <c r="AH451" s="124">
        <v>0</v>
      </c>
      <c r="AI451" s="124">
        <v>0</v>
      </c>
    </row>
    <row r="452" spans="1:35" ht="24" customHeight="1" x14ac:dyDescent="0.3">
      <c r="A452" s="379" t="s">
        <v>3953</v>
      </c>
      <c r="B452" s="365" t="s">
        <v>3954</v>
      </c>
      <c r="C452" s="456" t="s">
        <v>2770</v>
      </c>
      <c r="D452" s="367">
        <f t="shared" si="19"/>
        <v>0</v>
      </c>
      <c r="E452" s="368">
        <f t="shared" si="20"/>
        <v>0</v>
      </c>
      <c r="F452" s="368">
        <f t="shared" si="21"/>
        <v>0</v>
      </c>
      <c r="G452" s="368">
        <f t="shared" si="22"/>
        <v>0</v>
      </c>
      <c r="H452" s="368">
        <f t="shared" si="23"/>
        <v>0</v>
      </c>
      <c r="I452" s="368">
        <f t="shared" si="24"/>
        <v>0</v>
      </c>
      <c r="J452" s="368">
        <f t="shared" si="25"/>
        <v>0</v>
      </c>
      <c r="K452" s="368">
        <f t="shared" si="26"/>
        <v>0</v>
      </c>
      <c r="L452" s="368">
        <f t="shared" si="27"/>
        <v>0</v>
      </c>
      <c r="M452" s="369">
        <f t="shared" si="28"/>
        <v>0</v>
      </c>
      <c r="N452" s="370">
        <f t="shared" si="29"/>
        <v>0</v>
      </c>
      <c r="O452" s="468"/>
      <c r="P452" s="372">
        <f t="shared" si="34"/>
        <v>0</v>
      </c>
      <c r="Q452" s="373" t="str">
        <f t="shared" si="35"/>
        <v/>
      </c>
      <c r="R452" s="414">
        <v>0</v>
      </c>
      <c r="S452" s="414">
        <v>0</v>
      </c>
      <c r="T452" s="414">
        <v>0</v>
      </c>
      <c r="U452" s="414">
        <v>0</v>
      </c>
      <c r="V452" s="414">
        <v>0</v>
      </c>
      <c r="W452" s="414">
        <v>0</v>
      </c>
      <c r="X452" s="414">
        <v>0</v>
      </c>
      <c r="Y452" s="414">
        <v>0</v>
      </c>
      <c r="Z452" s="113">
        <v>0</v>
      </c>
      <c r="AA452" s="471">
        <v>0</v>
      </c>
      <c r="AB452" s="114"/>
      <c r="AC452" s="469">
        <v>0</v>
      </c>
      <c r="AD452" s="389">
        <v>0</v>
      </c>
      <c r="AE452" s="414">
        <v>0</v>
      </c>
      <c r="AF452" s="470"/>
      <c r="AG452" s="414"/>
      <c r="AH452" s="124">
        <v>0</v>
      </c>
      <c r="AI452" s="124">
        <v>0</v>
      </c>
    </row>
    <row r="453" spans="1:35" ht="24" customHeight="1" x14ac:dyDescent="0.3">
      <c r="A453" s="379" t="s">
        <v>3955</v>
      </c>
      <c r="B453" s="365" t="s">
        <v>3957</v>
      </c>
      <c r="C453" s="456" t="s">
        <v>2486</v>
      </c>
      <c r="D453" s="367">
        <f t="shared" si="19"/>
        <v>16</v>
      </c>
      <c r="E453" s="368">
        <f t="shared" si="20"/>
        <v>16</v>
      </c>
      <c r="F453" s="368">
        <f t="shared" si="21"/>
        <v>0</v>
      </c>
      <c r="G453" s="368">
        <f t="shared" si="22"/>
        <v>0</v>
      </c>
      <c r="H453" s="368">
        <f t="shared" si="23"/>
        <v>0</v>
      </c>
      <c r="I453" s="368">
        <f t="shared" si="24"/>
        <v>0</v>
      </c>
      <c r="J453" s="368">
        <f t="shared" si="25"/>
        <v>0</v>
      </c>
      <c r="K453" s="368">
        <f t="shared" si="26"/>
        <v>0</v>
      </c>
      <c r="L453" s="368">
        <f t="shared" si="27"/>
        <v>0</v>
      </c>
      <c r="M453" s="369">
        <f t="shared" si="28"/>
        <v>0</v>
      </c>
      <c r="N453" s="370">
        <f t="shared" si="29"/>
        <v>32</v>
      </c>
      <c r="O453" s="468"/>
      <c r="P453" s="372">
        <f t="shared" si="34"/>
        <v>32</v>
      </c>
      <c r="Q453" s="373">
        <f t="shared" si="35"/>
        <v>131</v>
      </c>
      <c r="R453" s="414">
        <v>0</v>
      </c>
      <c r="S453" s="414">
        <v>0</v>
      </c>
      <c r="T453" s="414">
        <v>0</v>
      </c>
      <c r="U453" s="414">
        <v>0</v>
      </c>
      <c r="V453" s="414">
        <v>0</v>
      </c>
      <c r="W453" s="414">
        <v>0</v>
      </c>
      <c r="X453" s="414">
        <v>0</v>
      </c>
      <c r="Y453" s="414">
        <v>0</v>
      </c>
      <c r="Z453" s="113">
        <v>16</v>
      </c>
      <c r="AA453" s="114">
        <v>0</v>
      </c>
      <c r="AB453" s="114"/>
      <c r="AC453" s="469">
        <v>0</v>
      </c>
      <c r="AD453" s="389">
        <v>0</v>
      </c>
      <c r="AE453" s="414">
        <v>0</v>
      </c>
      <c r="AF453" s="470"/>
      <c r="AG453" s="414">
        <v>16</v>
      </c>
      <c r="AH453" s="124">
        <v>0</v>
      </c>
      <c r="AI453" s="124">
        <v>0</v>
      </c>
    </row>
    <row r="454" spans="1:35" ht="24" customHeight="1" x14ac:dyDescent="0.3">
      <c r="A454" s="379" t="s">
        <v>3959</v>
      </c>
      <c r="B454" s="365" t="s">
        <v>3960</v>
      </c>
      <c r="C454" s="456" t="s">
        <v>2702</v>
      </c>
      <c r="D454" s="367">
        <f t="shared" si="19"/>
        <v>0</v>
      </c>
      <c r="E454" s="368">
        <f t="shared" si="20"/>
        <v>0</v>
      </c>
      <c r="F454" s="368">
        <f t="shared" si="21"/>
        <v>0</v>
      </c>
      <c r="G454" s="368">
        <f t="shared" si="22"/>
        <v>0</v>
      </c>
      <c r="H454" s="368">
        <f t="shared" si="23"/>
        <v>0</v>
      </c>
      <c r="I454" s="368">
        <f t="shared" si="24"/>
        <v>0</v>
      </c>
      <c r="J454" s="368">
        <f t="shared" si="25"/>
        <v>0</v>
      </c>
      <c r="K454" s="368">
        <f t="shared" si="26"/>
        <v>0</v>
      </c>
      <c r="L454" s="368">
        <f t="shared" si="27"/>
        <v>0</v>
      </c>
      <c r="M454" s="369">
        <f t="shared" si="28"/>
        <v>0</v>
      </c>
      <c r="N454" s="370">
        <f t="shared" si="29"/>
        <v>0</v>
      </c>
      <c r="O454" s="468"/>
      <c r="P454" s="372">
        <f t="shared" si="34"/>
        <v>0</v>
      </c>
      <c r="Q454" s="373" t="str">
        <f t="shared" si="35"/>
        <v/>
      </c>
      <c r="R454" s="414">
        <v>0</v>
      </c>
      <c r="S454" s="414">
        <v>0</v>
      </c>
      <c r="T454" s="414">
        <v>0</v>
      </c>
      <c r="U454" s="414">
        <v>0</v>
      </c>
      <c r="V454" s="414">
        <v>0</v>
      </c>
      <c r="W454" s="414">
        <v>0</v>
      </c>
      <c r="X454" s="414">
        <v>0</v>
      </c>
      <c r="Y454" s="414">
        <v>0</v>
      </c>
      <c r="Z454" s="113">
        <v>0</v>
      </c>
      <c r="AA454" s="114">
        <v>0</v>
      </c>
      <c r="AB454" s="114"/>
      <c r="AC454" s="469">
        <v>0</v>
      </c>
      <c r="AD454" s="124">
        <v>0</v>
      </c>
      <c r="AE454" s="414">
        <v>0</v>
      </c>
      <c r="AF454" s="470"/>
      <c r="AG454" s="414"/>
      <c r="AH454" s="124">
        <v>0</v>
      </c>
      <c r="AI454" s="124">
        <v>0</v>
      </c>
    </row>
    <row r="455" spans="1:35" ht="24" customHeight="1" x14ac:dyDescent="0.3">
      <c r="A455" s="379" t="s">
        <v>3963</v>
      </c>
      <c r="B455" s="365" t="s">
        <v>3964</v>
      </c>
      <c r="C455" s="456" t="s">
        <v>2882</v>
      </c>
      <c r="D455" s="367">
        <f t="shared" si="19"/>
        <v>0</v>
      </c>
      <c r="E455" s="368">
        <f t="shared" si="20"/>
        <v>0</v>
      </c>
      <c r="F455" s="368">
        <f t="shared" si="21"/>
        <v>0</v>
      </c>
      <c r="G455" s="368">
        <f t="shared" si="22"/>
        <v>0</v>
      </c>
      <c r="H455" s="368">
        <f t="shared" si="23"/>
        <v>0</v>
      </c>
      <c r="I455" s="368">
        <f t="shared" si="24"/>
        <v>0</v>
      </c>
      <c r="J455" s="368">
        <f t="shared" si="25"/>
        <v>0</v>
      </c>
      <c r="K455" s="368">
        <f t="shared" si="26"/>
        <v>0</v>
      </c>
      <c r="L455" s="368">
        <f t="shared" si="27"/>
        <v>0</v>
      </c>
      <c r="M455" s="369">
        <f t="shared" si="28"/>
        <v>0</v>
      </c>
      <c r="N455" s="370">
        <f t="shared" si="29"/>
        <v>0</v>
      </c>
      <c r="O455" s="468"/>
      <c r="P455" s="372">
        <f t="shared" si="34"/>
        <v>0</v>
      </c>
      <c r="Q455" s="373" t="str">
        <f t="shared" si="35"/>
        <v/>
      </c>
      <c r="R455" s="414">
        <v>0</v>
      </c>
      <c r="S455" s="414">
        <v>0</v>
      </c>
      <c r="T455" s="414">
        <v>0</v>
      </c>
      <c r="U455" s="414">
        <v>0</v>
      </c>
      <c r="V455" s="414">
        <v>0</v>
      </c>
      <c r="W455" s="414">
        <v>0</v>
      </c>
      <c r="X455" s="414">
        <v>0</v>
      </c>
      <c r="Y455" s="414">
        <v>0</v>
      </c>
      <c r="Z455" s="113">
        <v>0</v>
      </c>
      <c r="AA455" s="114">
        <v>0</v>
      </c>
      <c r="AB455" s="114"/>
      <c r="AC455" s="469">
        <v>0</v>
      </c>
      <c r="AD455" s="124">
        <v>0</v>
      </c>
      <c r="AE455" s="390">
        <v>0</v>
      </c>
      <c r="AF455" s="470"/>
      <c r="AG455" s="390"/>
      <c r="AH455" s="124">
        <v>0</v>
      </c>
      <c r="AI455" s="124">
        <v>0</v>
      </c>
    </row>
    <row r="456" spans="1:35" ht="24" customHeight="1" x14ac:dyDescent="0.3">
      <c r="A456" s="379" t="s">
        <v>3967</v>
      </c>
      <c r="B456" s="365" t="s">
        <v>3968</v>
      </c>
      <c r="C456" s="456" t="s">
        <v>2991</v>
      </c>
      <c r="D456" s="367">
        <f t="shared" si="19"/>
        <v>7</v>
      </c>
      <c r="E456" s="368">
        <f t="shared" si="20"/>
        <v>7</v>
      </c>
      <c r="F456" s="368">
        <f t="shared" si="21"/>
        <v>0</v>
      </c>
      <c r="G456" s="368">
        <f t="shared" si="22"/>
        <v>0</v>
      </c>
      <c r="H456" s="368">
        <f t="shared" si="23"/>
        <v>0</v>
      </c>
      <c r="I456" s="368">
        <f t="shared" si="24"/>
        <v>0</v>
      </c>
      <c r="J456" s="368">
        <f t="shared" si="25"/>
        <v>0</v>
      </c>
      <c r="K456" s="368">
        <f t="shared" si="26"/>
        <v>0</v>
      </c>
      <c r="L456" s="368">
        <f t="shared" si="27"/>
        <v>0</v>
      </c>
      <c r="M456" s="369">
        <f t="shared" si="28"/>
        <v>0</v>
      </c>
      <c r="N456" s="370">
        <f t="shared" si="29"/>
        <v>14</v>
      </c>
      <c r="O456" s="468"/>
      <c r="P456" s="372">
        <f t="shared" si="34"/>
        <v>14</v>
      </c>
      <c r="Q456" s="373">
        <f t="shared" si="35"/>
        <v>174</v>
      </c>
      <c r="R456" s="390">
        <v>0</v>
      </c>
      <c r="S456" s="414">
        <v>0</v>
      </c>
      <c r="T456" s="414">
        <v>0</v>
      </c>
      <c r="U456" s="414">
        <v>0</v>
      </c>
      <c r="V456" s="414">
        <v>0</v>
      </c>
      <c r="W456" s="414">
        <v>0</v>
      </c>
      <c r="X456" s="414">
        <v>0</v>
      </c>
      <c r="Y456" s="414">
        <v>0</v>
      </c>
      <c r="Z456" s="385">
        <v>7</v>
      </c>
      <c r="AA456" s="114">
        <v>0</v>
      </c>
      <c r="AB456" s="114"/>
      <c r="AC456" s="469">
        <v>0</v>
      </c>
      <c r="AD456" s="124">
        <v>0</v>
      </c>
      <c r="AE456" s="414">
        <v>0</v>
      </c>
      <c r="AF456" s="470"/>
      <c r="AG456" s="414">
        <v>7</v>
      </c>
      <c r="AH456" s="124">
        <v>0</v>
      </c>
      <c r="AI456" s="124">
        <v>0</v>
      </c>
    </row>
    <row r="457" spans="1:35" ht="24" customHeight="1" x14ac:dyDescent="0.3">
      <c r="A457" s="379" t="s">
        <v>3971</v>
      </c>
      <c r="B457" s="365" t="s">
        <v>3972</v>
      </c>
      <c r="C457" s="456" t="s">
        <v>163</v>
      </c>
      <c r="D457" s="367">
        <f t="shared" si="19"/>
        <v>0</v>
      </c>
      <c r="E457" s="368">
        <f t="shared" si="20"/>
        <v>0</v>
      </c>
      <c r="F457" s="368">
        <f t="shared" si="21"/>
        <v>0</v>
      </c>
      <c r="G457" s="368">
        <f t="shared" si="22"/>
        <v>0</v>
      </c>
      <c r="H457" s="368">
        <f t="shared" si="23"/>
        <v>0</v>
      </c>
      <c r="I457" s="368">
        <f t="shared" si="24"/>
        <v>0</v>
      </c>
      <c r="J457" s="368">
        <f t="shared" si="25"/>
        <v>0</v>
      </c>
      <c r="K457" s="368">
        <f t="shared" si="26"/>
        <v>0</v>
      </c>
      <c r="L457" s="368">
        <f t="shared" si="27"/>
        <v>0</v>
      </c>
      <c r="M457" s="369">
        <f t="shared" si="28"/>
        <v>0</v>
      </c>
      <c r="N457" s="370">
        <f t="shared" si="29"/>
        <v>0</v>
      </c>
      <c r="O457" s="468"/>
      <c r="P457" s="372">
        <f t="shared" si="34"/>
        <v>0</v>
      </c>
      <c r="Q457" s="373" t="str">
        <f t="shared" si="35"/>
        <v/>
      </c>
      <c r="R457" s="414">
        <v>0</v>
      </c>
      <c r="S457" s="414">
        <v>0</v>
      </c>
      <c r="T457" s="414">
        <v>0</v>
      </c>
      <c r="U457" s="414">
        <v>0</v>
      </c>
      <c r="V457" s="414">
        <v>0</v>
      </c>
      <c r="W457" s="414">
        <v>0</v>
      </c>
      <c r="X457" s="414">
        <v>0</v>
      </c>
      <c r="Y457" s="414">
        <v>0</v>
      </c>
      <c r="Z457" s="113">
        <v>0</v>
      </c>
      <c r="AA457" s="114">
        <v>0</v>
      </c>
      <c r="AB457" s="114"/>
      <c r="AC457" s="469">
        <v>0</v>
      </c>
      <c r="AD457" s="124">
        <v>0</v>
      </c>
      <c r="AE457" s="414">
        <v>0</v>
      </c>
      <c r="AF457" s="470"/>
      <c r="AG457" s="414"/>
      <c r="AH457" s="124">
        <v>0</v>
      </c>
      <c r="AI457" s="124">
        <v>0</v>
      </c>
    </row>
    <row r="458" spans="1:35" ht="24" customHeight="1" x14ac:dyDescent="0.3">
      <c r="A458" s="364" t="s">
        <v>3974</v>
      </c>
      <c r="B458" s="365" t="s">
        <v>3975</v>
      </c>
      <c r="C458" s="456" t="s">
        <v>138</v>
      </c>
      <c r="D458" s="367">
        <f t="shared" si="19"/>
        <v>0</v>
      </c>
      <c r="E458" s="368">
        <f t="shared" si="20"/>
        <v>0</v>
      </c>
      <c r="F458" s="368">
        <f t="shared" si="21"/>
        <v>0</v>
      </c>
      <c r="G458" s="368">
        <f t="shared" si="22"/>
        <v>0</v>
      </c>
      <c r="H458" s="368">
        <f t="shared" si="23"/>
        <v>0</v>
      </c>
      <c r="I458" s="368">
        <f t="shared" si="24"/>
        <v>0</v>
      </c>
      <c r="J458" s="368">
        <f t="shared" si="25"/>
        <v>0</v>
      </c>
      <c r="K458" s="368">
        <f t="shared" si="26"/>
        <v>0</v>
      </c>
      <c r="L458" s="368">
        <f t="shared" si="27"/>
        <v>0</v>
      </c>
      <c r="M458" s="369">
        <f t="shared" si="28"/>
        <v>0</v>
      </c>
      <c r="N458" s="370">
        <f t="shared" si="29"/>
        <v>0</v>
      </c>
      <c r="O458" s="468"/>
      <c r="P458" s="372">
        <f t="shared" si="34"/>
        <v>0</v>
      </c>
      <c r="Q458" s="373" t="str">
        <f t="shared" si="35"/>
        <v/>
      </c>
      <c r="R458" s="414">
        <v>0</v>
      </c>
      <c r="S458" s="414">
        <v>0</v>
      </c>
      <c r="T458" s="414">
        <v>0</v>
      </c>
      <c r="U458" s="414">
        <v>0</v>
      </c>
      <c r="V458" s="414">
        <v>0</v>
      </c>
      <c r="W458" s="414">
        <v>0</v>
      </c>
      <c r="X458" s="414">
        <v>0</v>
      </c>
      <c r="Y458" s="414">
        <v>0</v>
      </c>
      <c r="Z458" s="113">
        <v>0</v>
      </c>
      <c r="AA458" s="114">
        <v>0</v>
      </c>
      <c r="AB458" s="114"/>
      <c r="AC458" s="469">
        <v>0</v>
      </c>
      <c r="AD458" s="124">
        <v>0</v>
      </c>
      <c r="AE458" s="390">
        <v>0</v>
      </c>
      <c r="AF458" s="470"/>
      <c r="AG458" s="414"/>
      <c r="AH458" s="124">
        <v>0</v>
      </c>
      <c r="AI458" s="124">
        <v>0</v>
      </c>
    </row>
    <row r="459" spans="1:35" ht="24" customHeight="1" x14ac:dyDescent="0.3">
      <c r="A459" s="379" t="s">
        <v>3983</v>
      </c>
      <c r="B459" s="365" t="s">
        <v>3984</v>
      </c>
      <c r="C459" s="456" t="s">
        <v>2736</v>
      </c>
      <c r="D459" s="367">
        <f t="shared" si="19"/>
        <v>0</v>
      </c>
      <c r="E459" s="368">
        <f t="shared" si="20"/>
        <v>0</v>
      </c>
      <c r="F459" s="368">
        <f t="shared" si="21"/>
        <v>0</v>
      </c>
      <c r="G459" s="368">
        <f t="shared" si="22"/>
        <v>0</v>
      </c>
      <c r="H459" s="368">
        <f t="shared" si="23"/>
        <v>0</v>
      </c>
      <c r="I459" s="368">
        <f t="shared" si="24"/>
        <v>0</v>
      </c>
      <c r="J459" s="368">
        <f t="shared" si="25"/>
        <v>0</v>
      </c>
      <c r="K459" s="368">
        <f t="shared" si="26"/>
        <v>0</v>
      </c>
      <c r="L459" s="368">
        <f t="shared" si="27"/>
        <v>0</v>
      </c>
      <c r="M459" s="369">
        <f t="shared" si="28"/>
        <v>0</v>
      </c>
      <c r="N459" s="370">
        <f t="shared" si="29"/>
        <v>0</v>
      </c>
      <c r="O459" s="468"/>
      <c r="P459" s="372">
        <f t="shared" si="34"/>
        <v>0</v>
      </c>
      <c r="Q459" s="373" t="str">
        <f t="shared" si="35"/>
        <v/>
      </c>
      <c r="R459" s="390">
        <v>0</v>
      </c>
      <c r="S459" s="414">
        <v>0</v>
      </c>
      <c r="T459" s="414">
        <v>0</v>
      </c>
      <c r="U459" s="414">
        <v>0</v>
      </c>
      <c r="V459" s="414">
        <v>0</v>
      </c>
      <c r="W459" s="414">
        <v>0</v>
      </c>
      <c r="X459" s="414">
        <v>0</v>
      </c>
      <c r="Y459" s="414">
        <v>0</v>
      </c>
      <c r="Z459" s="113">
        <v>0</v>
      </c>
      <c r="AA459" s="114">
        <v>0</v>
      </c>
      <c r="AB459" s="114"/>
      <c r="AC459" s="469">
        <v>0</v>
      </c>
      <c r="AD459" s="124">
        <v>0</v>
      </c>
      <c r="AE459" s="414">
        <v>0</v>
      </c>
      <c r="AF459" s="470"/>
      <c r="AG459" s="414"/>
      <c r="AH459" s="389">
        <v>0</v>
      </c>
      <c r="AI459" s="389">
        <v>0</v>
      </c>
    </row>
    <row r="460" spans="1:35" ht="24" customHeight="1" x14ac:dyDescent="0.3">
      <c r="A460" s="379" t="s">
        <v>3987</v>
      </c>
      <c r="B460" s="365" t="s">
        <v>3988</v>
      </c>
      <c r="C460" s="456" t="s">
        <v>266</v>
      </c>
      <c r="D460" s="367">
        <f t="shared" si="19"/>
        <v>6</v>
      </c>
      <c r="E460" s="368">
        <f t="shared" si="20"/>
        <v>0</v>
      </c>
      <c r="F460" s="368">
        <f t="shared" si="21"/>
        <v>0</v>
      </c>
      <c r="G460" s="368">
        <f t="shared" si="22"/>
        <v>0</v>
      </c>
      <c r="H460" s="368">
        <f t="shared" si="23"/>
        <v>0</v>
      </c>
      <c r="I460" s="368">
        <f t="shared" si="24"/>
        <v>0</v>
      </c>
      <c r="J460" s="368">
        <f t="shared" si="25"/>
        <v>0</v>
      </c>
      <c r="K460" s="368">
        <f t="shared" si="26"/>
        <v>0</v>
      </c>
      <c r="L460" s="368">
        <f t="shared" si="27"/>
        <v>0</v>
      </c>
      <c r="M460" s="369">
        <f t="shared" si="28"/>
        <v>0</v>
      </c>
      <c r="N460" s="370">
        <f t="shared" si="29"/>
        <v>6</v>
      </c>
      <c r="O460" s="468"/>
      <c r="P460" s="372">
        <f t="shared" si="34"/>
        <v>6</v>
      </c>
      <c r="Q460" s="373">
        <f t="shared" si="35"/>
        <v>197</v>
      </c>
      <c r="R460" s="414">
        <v>0</v>
      </c>
      <c r="S460" s="414">
        <v>0</v>
      </c>
      <c r="T460" s="414">
        <v>0</v>
      </c>
      <c r="U460" s="414">
        <v>0</v>
      </c>
      <c r="V460" s="414">
        <v>0</v>
      </c>
      <c r="W460" s="414">
        <v>0</v>
      </c>
      <c r="X460" s="414">
        <v>0</v>
      </c>
      <c r="Y460" s="414">
        <v>0</v>
      </c>
      <c r="Z460" s="113">
        <v>6</v>
      </c>
      <c r="AA460" s="114">
        <v>0</v>
      </c>
      <c r="AB460" s="114"/>
      <c r="AC460" s="469">
        <v>0</v>
      </c>
      <c r="AD460" s="124">
        <v>0</v>
      </c>
      <c r="AE460" s="414">
        <v>0</v>
      </c>
      <c r="AF460" s="470"/>
      <c r="AG460" s="414"/>
      <c r="AH460" s="389">
        <v>0</v>
      </c>
      <c r="AI460" s="389">
        <v>0</v>
      </c>
    </row>
    <row r="461" spans="1:35" ht="24" customHeight="1" x14ac:dyDescent="0.3">
      <c r="A461" s="379" t="s">
        <v>1738</v>
      </c>
      <c r="B461" s="365" t="s">
        <v>1739</v>
      </c>
      <c r="C461" s="456" t="s">
        <v>266</v>
      </c>
      <c r="D461" s="367">
        <f t="shared" si="19"/>
        <v>480</v>
      </c>
      <c r="E461" s="368">
        <f t="shared" si="20"/>
        <v>70</v>
      </c>
      <c r="F461" s="368">
        <f t="shared" si="21"/>
        <v>35</v>
      </c>
      <c r="G461" s="368">
        <f t="shared" si="22"/>
        <v>0</v>
      </c>
      <c r="H461" s="368">
        <f t="shared" si="23"/>
        <v>0</v>
      </c>
      <c r="I461" s="368">
        <f t="shared" si="24"/>
        <v>0</v>
      </c>
      <c r="J461" s="368">
        <f t="shared" si="25"/>
        <v>0</v>
      </c>
      <c r="K461" s="368">
        <f t="shared" si="26"/>
        <v>0</v>
      </c>
      <c r="L461" s="368">
        <f t="shared" si="27"/>
        <v>0</v>
      </c>
      <c r="M461" s="369">
        <f t="shared" si="28"/>
        <v>0</v>
      </c>
      <c r="N461" s="370">
        <f t="shared" si="29"/>
        <v>585</v>
      </c>
      <c r="O461" s="468"/>
      <c r="P461" s="372">
        <f t="shared" si="34"/>
        <v>585</v>
      </c>
      <c r="Q461" s="373">
        <f t="shared" si="35"/>
        <v>13</v>
      </c>
      <c r="R461" s="414">
        <v>0</v>
      </c>
      <c r="S461" s="414">
        <v>0</v>
      </c>
      <c r="T461" s="414">
        <v>0</v>
      </c>
      <c r="U461" s="414">
        <v>0</v>
      </c>
      <c r="V461" s="414">
        <v>0</v>
      </c>
      <c r="W461" s="414">
        <v>0</v>
      </c>
      <c r="X461" s="414">
        <v>0</v>
      </c>
      <c r="Y461" s="414">
        <v>0</v>
      </c>
      <c r="Z461" s="385">
        <v>0</v>
      </c>
      <c r="AA461" s="114">
        <v>70</v>
      </c>
      <c r="AB461" s="471">
        <v>35</v>
      </c>
      <c r="AC461" s="469">
        <v>0</v>
      </c>
      <c r="AD461" s="124">
        <v>480</v>
      </c>
      <c r="AE461" s="390">
        <v>0</v>
      </c>
      <c r="AF461" s="473"/>
      <c r="AG461" s="390"/>
      <c r="AH461" s="124">
        <v>0</v>
      </c>
      <c r="AI461" s="124">
        <v>0</v>
      </c>
    </row>
    <row r="462" spans="1:35" ht="24" customHeight="1" x14ac:dyDescent="0.3">
      <c r="A462" s="364" t="s">
        <v>3993</v>
      </c>
      <c r="B462" s="365" t="s">
        <v>3994</v>
      </c>
      <c r="C462" s="456" t="s">
        <v>3995</v>
      </c>
      <c r="D462" s="367">
        <f t="shared" si="19"/>
        <v>0</v>
      </c>
      <c r="E462" s="368">
        <f t="shared" si="20"/>
        <v>0</v>
      </c>
      <c r="F462" s="368">
        <f t="shared" si="21"/>
        <v>0</v>
      </c>
      <c r="G462" s="368">
        <f t="shared" si="22"/>
        <v>0</v>
      </c>
      <c r="H462" s="368">
        <f t="shared" si="23"/>
        <v>0</v>
      </c>
      <c r="I462" s="368">
        <f t="shared" si="24"/>
        <v>0</v>
      </c>
      <c r="J462" s="368">
        <f t="shared" si="25"/>
        <v>0</v>
      </c>
      <c r="K462" s="368">
        <f t="shared" si="26"/>
        <v>0</v>
      </c>
      <c r="L462" s="368">
        <f t="shared" si="27"/>
        <v>0</v>
      </c>
      <c r="M462" s="369">
        <f t="shared" si="28"/>
        <v>0</v>
      </c>
      <c r="N462" s="370">
        <f t="shared" si="29"/>
        <v>0</v>
      </c>
      <c r="O462" s="468"/>
      <c r="P462" s="372">
        <f t="shared" si="34"/>
        <v>0</v>
      </c>
      <c r="Q462" s="373" t="str">
        <f t="shared" si="35"/>
        <v/>
      </c>
      <c r="R462" s="390">
        <v>0</v>
      </c>
      <c r="S462" s="414">
        <v>0</v>
      </c>
      <c r="T462" s="414">
        <v>0</v>
      </c>
      <c r="U462" s="414">
        <v>0</v>
      </c>
      <c r="V462" s="414">
        <v>0</v>
      </c>
      <c r="W462" s="414">
        <v>0</v>
      </c>
      <c r="X462" s="414">
        <v>0</v>
      </c>
      <c r="Y462" s="414">
        <v>0</v>
      </c>
      <c r="Z462" s="113">
        <v>0</v>
      </c>
      <c r="AA462" s="114">
        <v>0</v>
      </c>
      <c r="AB462" s="114"/>
      <c r="AC462" s="469">
        <v>0</v>
      </c>
      <c r="AD462" s="124">
        <v>0</v>
      </c>
      <c r="AE462" s="414">
        <v>0</v>
      </c>
      <c r="AF462" s="473"/>
      <c r="AG462" s="414"/>
      <c r="AH462" s="124">
        <v>0</v>
      </c>
      <c r="AI462" s="124">
        <v>0</v>
      </c>
    </row>
    <row r="463" spans="1:35" ht="24" customHeight="1" x14ac:dyDescent="0.3">
      <c r="A463" s="477" t="s">
        <v>3998</v>
      </c>
      <c r="B463" s="478" t="s">
        <v>3999</v>
      </c>
      <c r="C463" s="479" t="s">
        <v>2551</v>
      </c>
      <c r="D463" s="367">
        <f t="shared" si="19"/>
        <v>5</v>
      </c>
      <c r="E463" s="368">
        <f t="shared" si="20"/>
        <v>0</v>
      </c>
      <c r="F463" s="368">
        <f t="shared" si="21"/>
        <v>0</v>
      </c>
      <c r="G463" s="368">
        <f t="shared" si="22"/>
        <v>0</v>
      </c>
      <c r="H463" s="368">
        <f t="shared" si="23"/>
        <v>0</v>
      </c>
      <c r="I463" s="368">
        <f t="shared" si="24"/>
        <v>0</v>
      </c>
      <c r="J463" s="368">
        <f t="shared" si="25"/>
        <v>0</v>
      </c>
      <c r="K463" s="368">
        <f t="shared" si="26"/>
        <v>0</v>
      </c>
      <c r="L463" s="368">
        <f t="shared" si="27"/>
        <v>0</v>
      </c>
      <c r="M463" s="369">
        <f t="shared" si="28"/>
        <v>0</v>
      </c>
      <c r="N463" s="480">
        <f t="shared" si="29"/>
        <v>5</v>
      </c>
      <c r="O463" s="481"/>
      <c r="P463" s="482">
        <f>N463+O463*100</f>
        <v>5</v>
      </c>
      <c r="Q463" s="483">
        <f>IF(P463=0,"",RANK(P463,P:P,0))</f>
        <v>210</v>
      </c>
      <c r="R463" s="198">
        <v>0</v>
      </c>
      <c r="S463" s="414">
        <v>0</v>
      </c>
      <c r="T463" s="414">
        <v>0</v>
      </c>
      <c r="U463" s="414">
        <v>0</v>
      </c>
      <c r="V463" s="414">
        <v>0</v>
      </c>
      <c r="W463" s="414">
        <v>0</v>
      </c>
      <c r="X463" s="414">
        <v>0</v>
      </c>
      <c r="Y463" s="414">
        <v>0</v>
      </c>
      <c r="Z463" s="199">
        <v>5</v>
      </c>
      <c r="AA463" s="484">
        <v>0</v>
      </c>
      <c r="AB463" s="171"/>
      <c r="AC463" s="469">
        <v>0</v>
      </c>
      <c r="AD463" s="124">
        <v>0</v>
      </c>
      <c r="AE463" s="414">
        <v>0</v>
      </c>
      <c r="AF463" s="485"/>
      <c r="AG463" s="198"/>
      <c r="AH463" s="124">
        <v>0</v>
      </c>
      <c r="AI463" s="124">
        <v>0</v>
      </c>
    </row>
    <row r="464" spans="1:35" ht="24" customHeight="1" x14ac:dyDescent="0.3">
      <c r="A464" s="364" t="s">
        <v>4000</v>
      </c>
      <c r="B464" s="365" t="s">
        <v>4001</v>
      </c>
      <c r="C464" s="456" t="s">
        <v>163</v>
      </c>
      <c r="D464" s="367">
        <f t="shared" si="19"/>
        <v>0</v>
      </c>
      <c r="E464" s="368">
        <f t="shared" si="20"/>
        <v>0</v>
      </c>
      <c r="F464" s="368">
        <f t="shared" si="21"/>
        <v>0</v>
      </c>
      <c r="G464" s="368">
        <f t="shared" si="22"/>
        <v>0</v>
      </c>
      <c r="H464" s="368">
        <f t="shared" si="23"/>
        <v>0</v>
      </c>
      <c r="I464" s="368">
        <f t="shared" si="24"/>
        <v>0</v>
      </c>
      <c r="J464" s="368">
        <f t="shared" si="25"/>
        <v>0</v>
      </c>
      <c r="K464" s="368">
        <f t="shared" si="26"/>
        <v>0</v>
      </c>
      <c r="L464" s="368">
        <f t="shared" si="27"/>
        <v>0</v>
      </c>
      <c r="M464" s="369">
        <f t="shared" si="28"/>
        <v>0</v>
      </c>
      <c r="N464" s="370">
        <f t="shared" si="29"/>
        <v>0</v>
      </c>
      <c r="O464" s="468"/>
      <c r="P464" s="372">
        <f t="shared" ref="P464:P502" si="36">N464+O464*100</f>
        <v>0</v>
      </c>
      <c r="Q464" s="373" t="str">
        <f t="shared" ref="Q464:Q502" si="37">IF(P464=0,"",RANK(P464,P:P,0))</f>
        <v/>
      </c>
      <c r="R464" s="414">
        <v>0</v>
      </c>
      <c r="S464" s="414">
        <v>0</v>
      </c>
      <c r="T464" s="414">
        <v>0</v>
      </c>
      <c r="U464" s="414">
        <v>0</v>
      </c>
      <c r="V464" s="414">
        <v>0</v>
      </c>
      <c r="W464" s="414">
        <v>0</v>
      </c>
      <c r="X464" s="414">
        <v>0</v>
      </c>
      <c r="Y464" s="414">
        <v>0</v>
      </c>
      <c r="Z464" s="113">
        <v>0</v>
      </c>
      <c r="AA464" s="114">
        <v>0</v>
      </c>
      <c r="AB464" s="114"/>
      <c r="AC464" s="469">
        <v>0</v>
      </c>
      <c r="AD464" s="124">
        <v>0</v>
      </c>
      <c r="AE464" s="414">
        <v>0</v>
      </c>
      <c r="AF464" s="470"/>
      <c r="AG464" s="414"/>
      <c r="AH464" s="124">
        <v>0</v>
      </c>
      <c r="AI464" s="124">
        <v>0</v>
      </c>
    </row>
    <row r="465" spans="1:35" ht="24" customHeight="1" x14ac:dyDescent="0.3">
      <c r="A465" s="379" t="s">
        <v>4004</v>
      </c>
      <c r="B465" s="365" t="s">
        <v>4005</v>
      </c>
      <c r="C465" s="456" t="s">
        <v>266</v>
      </c>
      <c r="D465" s="367">
        <f t="shared" si="19"/>
        <v>115</v>
      </c>
      <c r="E465" s="368">
        <f t="shared" si="20"/>
        <v>35</v>
      </c>
      <c r="F465" s="368">
        <f t="shared" si="21"/>
        <v>0</v>
      </c>
      <c r="G465" s="368">
        <f t="shared" si="22"/>
        <v>0</v>
      </c>
      <c r="H465" s="368">
        <f t="shared" si="23"/>
        <v>0</v>
      </c>
      <c r="I465" s="368">
        <f t="shared" si="24"/>
        <v>0</v>
      </c>
      <c r="J465" s="368">
        <f t="shared" si="25"/>
        <v>0</v>
      </c>
      <c r="K465" s="368">
        <f t="shared" si="26"/>
        <v>0</v>
      </c>
      <c r="L465" s="368">
        <f t="shared" si="27"/>
        <v>0</v>
      </c>
      <c r="M465" s="369">
        <f t="shared" si="28"/>
        <v>0</v>
      </c>
      <c r="N465" s="370">
        <f t="shared" si="29"/>
        <v>150</v>
      </c>
      <c r="O465" s="468"/>
      <c r="P465" s="372">
        <f t="shared" si="36"/>
        <v>150</v>
      </c>
      <c r="Q465" s="373">
        <f t="shared" si="37"/>
        <v>44</v>
      </c>
      <c r="R465" s="414">
        <v>0</v>
      </c>
      <c r="S465" s="414">
        <v>0</v>
      </c>
      <c r="T465" s="414">
        <v>0</v>
      </c>
      <c r="U465" s="414">
        <v>0</v>
      </c>
      <c r="V465" s="414">
        <v>0</v>
      </c>
      <c r="W465" s="414">
        <v>0</v>
      </c>
      <c r="X465" s="414">
        <v>0</v>
      </c>
      <c r="Y465" s="414">
        <v>0</v>
      </c>
      <c r="Z465" s="113">
        <v>0</v>
      </c>
      <c r="AA465" s="114">
        <v>35</v>
      </c>
      <c r="AB465" s="114"/>
      <c r="AC465" s="469">
        <v>0</v>
      </c>
      <c r="AD465" s="124">
        <v>0</v>
      </c>
      <c r="AE465" s="414">
        <v>0</v>
      </c>
      <c r="AF465" s="470">
        <v>115</v>
      </c>
      <c r="AG465" s="414"/>
      <c r="AH465" s="124">
        <v>0</v>
      </c>
      <c r="AI465" s="124">
        <v>0</v>
      </c>
    </row>
    <row r="466" spans="1:35" ht="24" customHeight="1" x14ac:dyDescent="0.3">
      <c r="A466" s="379" t="s">
        <v>1740</v>
      </c>
      <c r="B466" s="365" t="s">
        <v>1741</v>
      </c>
      <c r="C466" s="456" t="s">
        <v>163</v>
      </c>
      <c r="D466" s="367">
        <f t="shared" si="19"/>
        <v>0</v>
      </c>
      <c r="E466" s="368">
        <f t="shared" si="20"/>
        <v>0</v>
      </c>
      <c r="F466" s="368">
        <f t="shared" si="21"/>
        <v>0</v>
      </c>
      <c r="G466" s="368">
        <f t="shared" si="22"/>
        <v>0</v>
      </c>
      <c r="H466" s="368">
        <f t="shared" si="23"/>
        <v>0</v>
      </c>
      <c r="I466" s="368">
        <f t="shared" si="24"/>
        <v>0</v>
      </c>
      <c r="J466" s="368">
        <f t="shared" si="25"/>
        <v>0</v>
      </c>
      <c r="K466" s="368">
        <f t="shared" si="26"/>
        <v>0</v>
      </c>
      <c r="L466" s="368">
        <f t="shared" si="27"/>
        <v>0</v>
      </c>
      <c r="M466" s="369">
        <f t="shared" si="28"/>
        <v>0</v>
      </c>
      <c r="N466" s="370">
        <f t="shared" si="29"/>
        <v>0</v>
      </c>
      <c r="O466" s="468"/>
      <c r="P466" s="372">
        <f t="shared" si="36"/>
        <v>0</v>
      </c>
      <c r="Q466" s="373" t="str">
        <f t="shared" si="37"/>
        <v/>
      </c>
      <c r="R466" s="414">
        <v>0</v>
      </c>
      <c r="S466" s="414">
        <v>0</v>
      </c>
      <c r="T466" s="414">
        <v>0</v>
      </c>
      <c r="U466" s="414">
        <v>0</v>
      </c>
      <c r="V466" s="414">
        <v>0</v>
      </c>
      <c r="W466" s="414">
        <v>0</v>
      </c>
      <c r="X466" s="414">
        <v>0</v>
      </c>
      <c r="Y466" s="414">
        <v>0</v>
      </c>
      <c r="Z466" s="385">
        <v>0</v>
      </c>
      <c r="AA466" s="114">
        <v>0</v>
      </c>
      <c r="AB466" s="471"/>
      <c r="AC466" s="472">
        <v>0</v>
      </c>
      <c r="AD466" s="124">
        <v>0</v>
      </c>
      <c r="AE466" s="414">
        <v>0</v>
      </c>
      <c r="AF466" s="470"/>
      <c r="AG466" s="414"/>
      <c r="AH466" s="124">
        <v>0</v>
      </c>
      <c r="AI466" s="124">
        <v>0</v>
      </c>
    </row>
    <row r="467" spans="1:35" ht="24" customHeight="1" x14ac:dyDescent="0.3">
      <c r="A467" s="379" t="s">
        <v>4010</v>
      </c>
      <c r="B467" s="365" t="s">
        <v>4011</v>
      </c>
      <c r="C467" s="456" t="s">
        <v>429</v>
      </c>
      <c r="D467" s="367">
        <f t="shared" si="19"/>
        <v>0</v>
      </c>
      <c r="E467" s="368">
        <f t="shared" si="20"/>
        <v>0</v>
      </c>
      <c r="F467" s="368">
        <f t="shared" si="21"/>
        <v>0</v>
      </c>
      <c r="G467" s="368">
        <f t="shared" si="22"/>
        <v>0</v>
      </c>
      <c r="H467" s="368">
        <f t="shared" si="23"/>
        <v>0</v>
      </c>
      <c r="I467" s="368">
        <f t="shared" si="24"/>
        <v>0</v>
      </c>
      <c r="J467" s="368">
        <f t="shared" si="25"/>
        <v>0</v>
      </c>
      <c r="K467" s="368">
        <f t="shared" si="26"/>
        <v>0</v>
      </c>
      <c r="L467" s="368">
        <f t="shared" si="27"/>
        <v>0</v>
      </c>
      <c r="M467" s="369">
        <f t="shared" si="28"/>
        <v>0</v>
      </c>
      <c r="N467" s="370">
        <f t="shared" si="29"/>
        <v>0</v>
      </c>
      <c r="O467" s="468"/>
      <c r="P467" s="372">
        <f t="shared" si="36"/>
        <v>0</v>
      </c>
      <c r="Q467" s="373" t="str">
        <f t="shared" si="37"/>
        <v/>
      </c>
      <c r="R467" s="414">
        <v>0</v>
      </c>
      <c r="S467" s="414">
        <v>0</v>
      </c>
      <c r="T467" s="414">
        <v>0</v>
      </c>
      <c r="U467" s="414">
        <v>0</v>
      </c>
      <c r="V467" s="414">
        <v>0</v>
      </c>
      <c r="W467" s="414">
        <v>0</v>
      </c>
      <c r="X467" s="414">
        <v>0</v>
      </c>
      <c r="Y467" s="414">
        <v>0</v>
      </c>
      <c r="Z467" s="385">
        <v>0</v>
      </c>
      <c r="AA467" s="471">
        <v>0</v>
      </c>
      <c r="AB467" s="114"/>
      <c r="AC467" s="472">
        <v>0</v>
      </c>
      <c r="AD467" s="124">
        <v>0</v>
      </c>
      <c r="AE467" s="414">
        <v>0</v>
      </c>
      <c r="AF467" s="470"/>
      <c r="AG467" s="390"/>
      <c r="AH467" s="124">
        <v>0</v>
      </c>
      <c r="AI467" s="124">
        <v>0</v>
      </c>
    </row>
    <row r="468" spans="1:35" ht="24" customHeight="1" x14ac:dyDescent="0.3">
      <c r="A468" s="379" t="s">
        <v>4014</v>
      </c>
      <c r="B468" s="365" t="s">
        <v>4015</v>
      </c>
      <c r="C468" s="456" t="s">
        <v>43</v>
      </c>
      <c r="D468" s="367">
        <f t="shared" si="19"/>
        <v>0</v>
      </c>
      <c r="E468" s="368">
        <f t="shared" si="20"/>
        <v>0</v>
      </c>
      <c r="F468" s="368">
        <f t="shared" si="21"/>
        <v>0</v>
      </c>
      <c r="G468" s="368">
        <f t="shared" si="22"/>
        <v>0</v>
      </c>
      <c r="H468" s="368">
        <f t="shared" si="23"/>
        <v>0</v>
      </c>
      <c r="I468" s="368">
        <f t="shared" si="24"/>
        <v>0</v>
      </c>
      <c r="J468" s="368">
        <f t="shared" si="25"/>
        <v>0</v>
      </c>
      <c r="K468" s="368">
        <f t="shared" si="26"/>
        <v>0</v>
      </c>
      <c r="L468" s="368">
        <f t="shared" si="27"/>
        <v>0</v>
      </c>
      <c r="M468" s="369">
        <f t="shared" si="28"/>
        <v>0</v>
      </c>
      <c r="N468" s="370">
        <f t="shared" si="29"/>
        <v>0</v>
      </c>
      <c r="O468" s="468"/>
      <c r="P468" s="372">
        <f t="shared" si="36"/>
        <v>0</v>
      </c>
      <c r="Q468" s="373" t="str">
        <f t="shared" si="37"/>
        <v/>
      </c>
      <c r="R468" s="414">
        <v>0</v>
      </c>
      <c r="S468" s="414">
        <v>0</v>
      </c>
      <c r="T468" s="414">
        <v>0</v>
      </c>
      <c r="U468" s="414">
        <v>0</v>
      </c>
      <c r="V468" s="414">
        <v>0</v>
      </c>
      <c r="W468" s="414">
        <v>0</v>
      </c>
      <c r="X468" s="414">
        <v>0</v>
      </c>
      <c r="Y468" s="414">
        <v>0</v>
      </c>
      <c r="Z468" s="385">
        <v>0</v>
      </c>
      <c r="AA468" s="471">
        <v>0</v>
      </c>
      <c r="AB468" s="114"/>
      <c r="AC468" s="469">
        <v>0</v>
      </c>
      <c r="AD468" s="389">
        <v>0</v>
      </c>
      <c r="AE468" s="414">
        <v>0</v>
      </c>
      <c r="AF468" s="473"/>
      <c r="AG468" s="414"/>
      <c r="AH468" s="124">
        <v>0</v>
      </c>
      <c r="AI468" s="124">
        <v>0</v>
      </c>
    </row>
    <row r="469" spans="1:35" ht="24" customHeight="1" x14ac:dyDescent="0.3">
      <c r="A469" s="364" t="s">
        <v>4016</v>
      </c>
      <c r="B469" s="365" t="s">
        <v>4017</v>
      </c>
      <c r="C469" s="456" t="s">
        <v>834</v>
      </c>
      <c r="D469" s="367">
        <f t="shared" si="19"/>
        <v>0</v>
      </c>
      <c r="E469" s="368">
        <f t="shared" si="20"/>
        <v>0</v>
      </c>
      <c r="F469" s="368">
        <f t="shared" si="21"/>
        <v>0</v>
      </c>
      <c r="G469" s="368">
        <f t="shared" si="22"/>
        <v>0</v>
      </c>
      <c r="H469" s="368">
        <f t="shared" si="23"/>
        <v>0</v>
      </c>
      <c r="I469" s="368">
        <f t="shared" si="24"/>
        <v>0</v>
      </c>
      <c r="J469" s="368">
        <f t="shared" si="25"/>
        <v>0</v>
      </c>
      <c r="K469" s="368">
        <f t="shared" si="26"/>
        <v>0</v>
      </c>
      <c r="L469" s="368">
        <f t="shared" si="27"/>
        <v>0</v>
      </c>
      <c r="M469" s="369">
        <f t="shared" si="28"/>
        <v>0</v>
      </c>
      <c r="N469" s="370">
        <f t="shared" si="29"/>
        <v>0</v>
      </c>
      <c r="O469" s="468"/>
      <c r="P469" s="372">
        <f t="shared" si="36"/>
        <v>0</v>
      </c>
      <c r="Q469" s="373" t="str">
        <f t="shared" si="37"/>
        <v/>
      </c>
      <c r="R469" s="414">
        <v>0</v>
      </c>
      <c r="S469" s="414">
        <v>0</v>
      </c>
      <c r="T469" s="414">
        <v>0</v>
      </c>
      <c r="U469" s="414">
        <v>0</v>
      </c>
      <c r="V469" s="414">
        <v>0</v>
      </c>
      <c r="W469" s="414">
        <v>0</v>
      </c>
      <c r="X469" s="414">
        <v>0</v>
      </c>
      <c r="Y469" s="414">
        <v>0</v>
      </c>
      <c r="Z469" s="113">
        <v>0</v>
      </c>
      <c r="AA469" s="114">
        <v>0</v>
      </c>
      <c r="AB469" s="114"/>
      <c r="AC469" s="469">
        <v>0</v>
      </c>
      <c r="AD469" s="124">
        <v>0</v>
      </c>
      <c r="AE469" s="414">
        <v>0</v>
      </c>
      <c r="AF469" s="470"/>
      <c r="AG469" s="414"/>
      <c r="AH469" s="124">
        <v>0</v>
      </c>
      <c r="AI469" s="124">
        <v>0</v>
      </c>
    </row>
    <row r="470" spans="1:35" ht="24" customHeight="1" x14ac:dyDescent="0.3">
      <c r="A470" s="379" t="s">
        <v>4020</v>
      </c>
      <c r="B470" s="365" t="s">
        <v>4021</v>
      </c>
      <c r="C470" s="456" t="s">
        <v>139</v>
      </c>
      <c r="D470" s="367">
        <f t="shared" si="19"/>
        <v>20</v>
      </c>
      <c r="E470" s="368">
        <f t="shared" si="20"/>
        <v>0</v>
      </c>
      <c r="F470" s="368">
        <f t="shared" si="21"/>
        <v>0</v>
      </c>
      <c r="G470" s="368">
        <f t="shared" si="22"/>
        <v>0</v>
      </c>
      <c r="H470" s="368">
        <f t="shared" si="23"/>
        <v>0</v>
      </c>
      <c r="I470" s="368">
        <f t="shared" si="24"/>
        <v>0</v>
      </c>
      <c r="J470" s="368">
        <f t="shared" si="25"/>
        <v>0</v>
      </c>
      <c r="K470" s="368">
        <f t="shared" si="26"/>
        <v>0</v>
      </c>
      <c r="L470" s="368">
        <f t="shared" si="27"/>
        <v>0</v>
      </c>
      <c r="M470" s="369">
        <f t="shared" si="28"/>
        <v>0</v>
      </c>
      <c r="N470" s="370">
        <f t="shared" si="29"/>
        <v>20</v>
      </c>
      <c r="O470" s="468"/>
      <c r="P470" s="372">
        <f t="shared" si="36"/>
        <v>20</v>
      </c>
      <c r="Q470" s="373">
        <f t="shared" si="37"/>
        <v>150</v>
      </c>
      <c r="R470" s="414">
        <v>0</v>
      </c>
      <c r="S470" s="414">
        <v>0</v>
      </c>
      <c r="T470" s="414">
        <v>0</v>
      </c>
      <c r="U470" s="414">
        <v>0</v>
      </c>
      <c r="V470" s="414">
        <v>0</v>
      </c>
      <c r="W470" s="414">
        <v>0</v>
      </c>
      <c r="X470" s="414">
        <v>0</v>
      </c>
      <c r="Y470" s="414">
        <v>0</v>
      </c>
      <c r="Z470" s="113">
        <v>0</v>
      </c>
      <c r="AA470" s="114">
        <v>0</v>
      </c>
      <c r="AB470" s="114"/>
      <c r="AC470" s="469">
        <v>0</v>
      </c>
      <c r="AD470" s="124">
        <v>0</v>
      </c>
      <c r="AE470" s="414">
        <v>0</v>
      </c>
      <c r="AF470" s="470">
        <v>20</v>
      </c>
      <c r="AG470" s="414"/>
      <c r="AH470" s="124">
        <v>0</v>
      </c>
      <c r="AI470" s="124">
        <v>0</v>
      </c>
    </row>
    <row r="471" spans="1:35" ht="24" customHeight="1" x14ac:dyDescent="0.3">
      <c r="A471" s="364" t="s">
        <v>4025</v>
      </c>
      <c r="B471" s="365" t="s">
        <v>4026</v>
      </c>
      <c r="C471" s="456" t="s">
        <v>518</v>
      </c>
      <c r="D471" s="367">
        <f t="shared" si="19"/>
        <v>0</v>
      </c>
      <c r="E471" s="368">
        <f t="shared" si="20"/>
        <v>0</v>
      </c>
      <c r="F471" s="368">
        <f t="shared" si="21"/>
        <v>0</v>
      </c>
      <c r="G471" s="368">
        <f t="shared" si="22"/>
        <v>0</v>
      </c>
      <c r="H471" s="368">
        <f t="shared" si="23"/>
        <v>0</v>
      </c>
      <c r="I471" s="368">
        <f t="shared" si="24"/>
        <v>0</v>
      </c>
      <c r="J471" s="368">
        <f t="shared" si="25"/>
        <v>0</v>
      </c>
      <c r="K471" s="368">
        <f t="shared" si="26"/>
        <v>0</v>
      </c>
      <c r="L471" s="368">
        <f t="shared" si="27"/>
        <v>0</v>
      </c>
      <c r="M471" s="369">
        <f t="shared" si="28"/>
        <v>0</v>
      </c>
      <c r="N471" s="370">
        <f t="shared" si="29"/>
        <v>0</v>
      </c>
      <c r="O471" s="468"/>
      <c r="P471" s="372">
        <f t="shared" si="36"/>
        <v>0</v>
      </c>
      <c r="Q471" s="373" t="str">
        <f t="shared" si="37"/>
        <v/>
      </c>
      <c r="R471" s="414">
        <v>0</v>
      </c>
      <c r="S471" s="414">
        <v>0</v>
      </c>
      <c r="T471" s="414">
        <v>0</v>
      </c>
      <c r="U471" s="414">
        <v>0</v>
      </c>
      <c r="V471" s="414">
        <v>0</v>
      </c>
      <c r="W471" s="414">
        <v>0</v>
      </c>
      <c r="X471" s="414">
        <v>0</v>
      </c>
      <c r="Y471" s="414">
        <v>0</v>
      </c>
      <c r="Z471" s="113">
        <v>0</v>
      </c>
      <c r="AA471" s="114">
        <v>0</v>
      </c>
      <c r="AB471" s="114"/>
      <c r="AC471" s="469">
        <v>0</v>
      </c>
      <c r="AD471" s="124">
        <v>0</v>
      </c>
      <c r="AE471" s="390">
        <v>0</v>
      </c>
      <c r="AF471" s="470"/>
      <c r="AG471" s="390"/>
      <c r="AH471" s="124">
        <v>0</v>
      </c>
      <c r="AI471" s="124">
        <v>0</v>
      </c>
    </row>
    <row r="472" spans="1:35" ht="24" customHeight="1" x14ac:dyDescent="0.3">
      <c r="A472" s="364" t="s">
        <v>4029</v>
      </c>
      <c r="B472" s="365" t="s">
        <v>4030</v>
      </c>
      <c r="C472" s="456" t="s">
        <v>834</v>
      </c>
      <c r="D472" s="367">
        <f t="shared" si="19"/>
        <v>1000</v>
      </c>
      <c r="E472" s="368">
        <f t="shared" si="20"/>
        <v>280</v>
      </c>
      <c r="F472" s="368">
        <f t="shared" si="21"/>
        <v>120</v>
      </c>
      <c r="G472" s="368">
        <f t="shared" si="22"/>
        <v>0</v>
      </c>
      <c r="H472" s="368">
        <f t="shared" si="23"/>
        <v>0</v>
      </c>
      <c r="I472" s="368">
        <f t="shared" si="24"/>
        <v>0</v>
      </c>
      <c r="J472" s="368">
        <f t="shared" si="25"/>
        <v>0</v>
      </c>
      <c r="K472" s="368">
        <f t="shared" si="26"/>
        <v>0</v>
      </c>
      <c r="L472" s="368">
        <f t="shared" si="27"/>
        <v>0</v>
      </c>
      <c r="M472" s="369">
        <f t="shared" si="28"/>
        <v>0</v>
      </c>
      <c r="N472" s="370">
        <f t="shared" si="29"/>
        <v>1400</v>
      </c>
      <c r="O472" s="468">
        <f>Nemzetközi!E309</f>
        <v>166</v>
      </c>
      <c r="P472" s="372">
        <f t="shared" si="36"/>
        <v>18000</v>
      </c>
      <c r="Q472" s="373">
        <f t="shared" si="37"/>
        <v>4</v>
      </c>
      <c r="R472" s="414">
        <v>0</v>
      </c>
      <c r="S472" s="414">
        <v>0</v>
      </c>
      <c r="T472" s="414">
        <v>0</v>
      </c>
      <c r="U472" s="414">
        <v>0</v>
      </c>
      <c r="V472" s="414">
        <v>0</v>
      </c>
      <c r="W472" s="414">
        <v>0</v>
      </c>
      <c r="X472" s="414">
        <v>0</v>
      </c>
      <c r="Y472" s="414">
        <v>0</v>
      </c>
      <c r="Z472" s="113">
        <v>0</v>
      </c>
      <c r="AA472" s="114">
        <v>0</v>
      </c>
      <c r="AB472" s="114"/>
      <c r="AC472" s="472">
        <v>0</v>
      </c>
      <c r="AD472" s="124">
        <v>1000</v>
      </c>
      <c r="AE472" s="414">
        <v>0</v>
      </c>
      <c r="AF472" s="470"/>
      <c r="AG472" s="390"/>
      <c r="AH472" s="124">
        <v>120</v>
      </c>
      <c r="AI472" s="124">
        <v>280</v>
      </c>
    </row>
    <row r="473" spans="1:35" ht="24" customHeight="1" x14ac:dyDescent="0.3">
      <c r="A473" s="379" t="s">
        <v>4031</v>
      </c>
      <c r="B473" s="365" t="s">
        <v>4032</v>
      </c>
      <c r="C473" s="456" t="s">
        <v>2991</v>
      </c>
      <c r="D473" s="367">
        <f t="shared" si="19"/>
        <v>24</v>
      </c>
      <c r="E473" s="368">
        <f t="shared" si="20"/>
        <v>16</v>
      </c>
      <c r="F473" s="368">
        <f t="shared" si="21"/>
        <v>0</v>
      </c>
      <c r="G473" s="368">
        <f t="shared" si="22"/>
        <v>0</v>
      </c>
      <c r="H473" s="368">
        <f t="shared" si="23"/>
        <v>0</v>
      </c>
      <c r="I473" s="368">
        <f t="shared" si="24"/>
        <v>0</v>
      </c>
      <c r="J473" s="368">
        <f t="shared" si="25"/>
        <v>0</v>
      </c>
      <c r="K473" s="368">
        <f t="shared" si="26"/>
        <v>0</v>
      </c>
      <c r="L473" s="368">
        <f t="shared" si="27"/>
        <v>0</v>
      </c>
      <c r="M473" s="369">
        <f t="shared" si="28"/>
        <v>0</v>
      </c>
      <c r="N473" s="370">
        <f t="shared" si="29"/>
        <v>40</v>
      </c>
      <c r="O473" s="468"/>
      <c r="P473" s="372">
        <f t="shared" si="36"/>
        <v>40</v>
      </c>
      <c r="Q473" s="373">
        <f t="shared" si="37"/>
        <v>115</v>
      </c>
      <c r="R473" s="390">
        <v>0</v>
      </c>
      <c r="S473" s="414">
        <v>0</v>
      </c>
      <c r="T473" s="414">
        <v>0</v>
      </c>
      <c r="U473" s="414">
        <v>0</v>
      </c>
      <c r="V473" s="414">
        <v>0</v>
      </c>
      <c r="W473" s="414">
        <v>0</v>
      </c>
      <c r="X473" s="414">
        <v>0</v>
      </c>
      <c r="Y473" s="414">
        <v>0</v>
      </c>
      <c r="Z473" s="113">
        <v>24</v>
      </c>
      <c r="AA473" s="471">
        <v>0</v>
      </c>
      <c r="AB473" s="114"/>
      <c r="AC473" s="469">
        <v>0</v>
      </c>
      <c r="AD473" s="389">
        <v>0</v>
      </c>
      <c r="AE473" s="390">
        <v>0</v>
      </c>
      <c r="AF473" s="470"/>
      <c r="AG473" s="414">
        <v>16</v>
      </c>
      <c r="AH473" s="124">
        <v>0</v>
      </c>
      <c r="AI473" s="124">
        <v>0</v>
      </c>
    </row>
    <row r="474" spans="1:35" ht="24" customHeight="1" x14ac:dyDescent="0.3">
      <c r="A474" s="379" t="s">
        <v>4035</v>
      </c>
      <c r="B474" s="365" t="s">
        <v>4036</v>
      </c>
      <c r="C474" s="456" t="s">
        <v>907</v>
      </c>
      <c r="D474" s="367">
        <f t="shared" si="19"/>
        <v>0</v>
      </c>
      <c r="E474" s="368">
        <f t="shared" si="20"/>
        <v>0</v>
      </c>
      <c r="F474" s="368">
        <f t="shared" si="21"/>
        <v>0</v>
      </c>
      <c r="G474" s="368">
        <f t="shared" si="22"/>
        <v>0</v>
      </c>
      <c r="H474" s="368">
        <f t="shared" si="23"/>
        <v>0</v>
      </c>
      <c r="I474" s="368">
        <f t="shared" si="24"/>
        <v>0</v>
      </c>
      <c r="J474" s="368">
        <f t="shared" si="25"/>
        <v>0</v>
      </c>
      <c r="K474" s="368">
        <f t="shared" si="26"/>
        <v>0</v>
      </c>
      <c r="L474" s="368">
        <f t="shared" si="27"/>
        <v>0</v>
      </c>
      <c r="M474" s="369">
        <f t="shared" si="28"/>
        <v>0</v>
      </c>
      <c r="N474" s="370">
        <f t="shared" si="29"/>
        <v>0</v>
      </c>
      <c r="O474" s="468"/>
      <c r="P474" s="372">
        <f t="shared" si="36"/>
        <v>0</v>
      </c>
      <c r="Q474" s="373" t="str">
        <f t="shared" si="37"/>
        <v/>
      </c>
      <c r="R474" s="414">
        <v>0</v>
      </c>
      <c r="S474" s="414">
        <v>0</v>
      </c>
      <c r="T474" s="414">
        <v>0</v>
      </c>
      <c r="U474" s="414">
        <v>0</v>
      </c>
      <c r="V474" s="414">
        <v>0</v>
      </c>
      <c r="W474" s="414">
        <v>0</v>
      </c>
      <c r="X474" s="414">
        <v>0</v>
      </c>
      <c r="Y474" s="414">
        <v>0</v>
      </c>
      <c r="Z474" s="113">
        <v>0</v>
      </c>
      <c r="AA474" s="114">
        <v>0</v>
      </c>
      <c r="AB474" s="114"/>
      <c r="AC474" s="469">
        <v>0</v>
      </c>
      <c r="AD474" s="124">
        <v>0</v>
      </c>
      <c r="AE474" s="414">
        <v>0</v>
      </c>
      <c r="AF474" s="470"/>
      <c r="AG474" s="414"/>
      <c r="AH474" s="124">
        <v>0</v>
      </c>
      <c r="AI474" s="124">
        <v>0</v>
      </c>
    </row>
    <row r="475" spans="1:35" ht="24" customHeight="1" x14ac:dyDescent="0.3">
      <c r="A475" s="379" t="s">
        <v>4037</v>
      </c>
      <c r="B475" s="365" t="s">
        <v>4038</v>
      </c>
      <c r="C475" s="456" t="s">
        <v>2576</v>
      </c>
      <c r="D475" s="367">
        <f t="shared" si="19"/>
        <v>6</v>
      </c>
      <c r="E475" s="368">
        <f t="shared" si="20"/>
        <v>0</v>
      </c>
      <c r="F475" s="368">
        <f t="shared" si="21"/>
        <v>0</v>
      </c>
      <c r="G475" s="368">
        <f t="shared" si="22"/>
        <v>0</v>
      </c>
      <c r="H475" s="368">
        <f t="shared" si="23"/>
        <v>0</v>
      </c>
      <c r="I475" s="368">
        <f t="shared" si="24"/>
        <v>0</v>
      </c>
      <c r="J475" s="368">
        <f t="shared" si="25"/>
        <v>0</v>
      </c>
      <c r="K475" s="368">
        <f t="shared" si="26"/>
        <v>0</v>
      </c>
      <c r="L475" s="368">
        <f t="shared" si="27"/>
        <v>0</v>
      </c>
      <c r="M475" s="369">
        <f t="shared" si="28"/>
        <v>0</v>
      </c>
      <c r="N475" s="370">
        <f t="shared" si="29"/>
        <v>6</v>
      </c>
      <c r="O475" s="468"/>
      <c r="P475" s="372">
        <f t="shared" si="36"/>
        <v>6</v>
      </c>
      <c r="Q475" s="373">
        <f t="shared" si="37"/>
        <v>197</v>
      </c>
      <c r="R475" s="390">
        <v>0</v>
      </c>
      <c r="S475" s="414">
        <v>0</v>
      </c>
      <c r="T475" s="414">
        <v>0</v>
      </c>
      <c r="U475" s="414">
        <v>0</v>
      </c>
      <c r="V475" s="414">
        <v>0</v>
      </c>
      <c r="W475" s="414">
        <v>0</v>
      </c>
      <c r="X475" s="414">
        <v>0</v>
      </c>
      <c r="Y475" s="414">
        <v>0</v>
      </c>
      <c r="Z475" s="113">
        <v>0</v>
      </c>
      <c r="AA475" s="114">
        <v>0</v>
      </c>
      <c r="AB475" s="114"/>
      <c r="AC475" s="469">
        <v>0</v>
      </c>
      <c r="AD475" s="124">
        <v>0</v>
      </c>
      <c r="AE475" s="414">
        <v>0</v>
      </c>
      <c r="AF475" s="470"/>
      <c r="AG475" s="414">
        <v>6</v>
      </c>
      <c r="AH475" s="389">
        <v>0</v>
      </c>
      <c r="AI475" s="389">
        <v>0</v>
      </c>
    </row>
    <row r="476" spans="1:35" ht="24" customHeight="1" x14ac:dyDescent="0.3">
      <c r="A476" s="364" t="s">
        <v>4041</v>
      </c>
      <c r="B476" s="365" t="s">
        <v>4042</v>
      </c>
      <c r="C476" s="456" t="s">
        <v>163</v>
      </c>
      <c r="D476" s="367">
        <f t="shared" si="19"/>
        <v>0</v>
      </c>
      <c r="E476" s="368">
        <f t="shared" si="20"/>
        <v>0</v>
      </c>
      <c r="F476" s="368">
        <f t="shared" si="21"/>
        <v>0</v>
      </c>
      <c r="G476" s="368">
        <f t="shared" si="22"/>
        <v>0</v>
      </c>
      <c r="H476" s="368">
        <f t="shared" si="23"/>
        <v>0</v>
      </c>
      <c r="I476" s="368">
        <f t="shared" si="24"/>
        <v>0</v>
      </c>
      <c r="J476" s="368">
        <f t="shared" si="25"/>
        <v>0</v>
      </c>
      <c r="K476" s="368">
        <f t="shared" si="26"/>
        <v>0</v>
      </c>
      <c r="L476" s="368">
        <f t="shared" si="27"/>
        <v>0</v>
      </c>
      <c r="M476" s="369">
        <f t="shared" si="28"/>
        <v>0</v>
      </c>
      <c r="N476" s="370">
        <f t="shared" si="29"/>
        <v>0</v>
      </c>
      <c r="O476" s="468"/>
      <c r="P476" s="372">
        <f t="shared" si="36"/>
        <v>0</v>
      </c>
      <c r="Q476" s="373" t="str">
        <f t="shared" si="37"/>
        <v/>
      </c>
      <c r="R476" s="414">
        <v>0</v>
      </c>
      <c r="S476" s="414">
        <v>0</v>
      </c>
      <c r="T476" s="414">
        <v>0</v>
      </c>
      <c r="U476" s="414">
        <v>0</v>
      </c>
      <c r="V476" s="414">
        <v>0</v>
      </c>
      <c r="W476" s="414">
        <v>0</v>
      </c>
      <c r="X476" s="414">
        <v>0</v>
      </c>
      <c r="Y476" s="414">
        <v>0</v>
      </c>
      <c r="Z476" s="385">
        <v>0</v>
      </c>
      <c r="AA476" s="114">
        <v>0</v>
      </c>
      <c r="AB476" s="114"/>
      <c r="AC476" s="469">
        <v>0</v>
      </c>
      <c r="AD476" s="389">
        <v>0</v>
      </c>
      <c r="AE476" s="414">
        <v>0</v>
      </c>
      <c r="AF476" s="470"/>
      <c r="AG476" s="414"/>
      <c r="AH476" s="124">
        <v>0</v>
      </c>
      <c r="AI476" s="124">
        <v>0</v>
      </c>
    </row>
    <row r="477" spans="1:35" ht="24" customHeight="1" x14ac:dyDescent="0.3">
      <c r="A477" s="379" t="s">
        <v>4045</v>
      </c>
      <c r="B477" s="365" t="s">
        <v>4046</v>
      </c>
      <c r="C477" s="456" t="s">
        <v>266</v>
      </c>
      <c r="D477" s="367">
        <f t="shared" si="19"/>
        <v>6</v>
      </c>
      <c r="E477" s="368">
        <f t="shared" si="20"/>
        <v>0</v>
      </c>
      <c r="F477" s="368">
        <f t="shared" si="21"/>
        <v>0</v>
      </c>
      <c r="G477" s="368">
        <f t="shared" si="22"/>
        <v>0</v>
      </c>
      <c r="H477" s="368">
        <f t="shared" si="23"/>
        <v>0</v>
      </c>
      <c r="I477" s="368">
        <f t="shared" si="24"/>
        <v>0</v>
      </c>
      <c r="J477" s="368">
        <f t="shared" si="25"/>
        <v>0</v>
      </c>
      <c r="K477" s="368">
        <f t="shared" si="26"/>
        <v>0</v>
      </c>
      <c r="L477" s="368">
        <f t="shared" si="27"/>
        <v>0</v>
      </c>
      <c r="M477" s="369">
        <f t="shared" si="28"/>
        <v>0</v>
      </c>
      <c r="N477" s="370">
        <f t="shared" si="29"/>
        <v>6</v>
      </c>
      <c r="O477" s="468"/>
      <c r="P477" s="372">
        <f t="shared" si="36"/>
        <v>6</v>
      </c>
      <c r="Q477" s="373">
        <f t="shared" si="37"/>
        <v>197</v>
      </c>
      <c r="R477" s="414">
        <v>0</v>
      </c>
      <c r="S477" s="414">
        <v>0</v>
      </c>
      <c r="T477" s="414">
        <v>0</v>
      </c>
      <c r="U477" s="414">
        <v>0</v>
      </c>
      <c r="V477" s="414">
        <v>0</v>
      </c>
      <c r="W477" s="414">
        <v>0</v>
      </c>
      <c r="X477" s="414">
        <v>0</v>
      </c>
      <c r="Y477" s="414">
        <v>0</v>
      </c>
      <c r="Z477" s="113">
        <v>6</v>
      </c>
      <c r="AA477" s="114">
        <v>0</v>
      </c>
      <c r="AB477" s="114"/>
      <c r="AC477" s="469">
        <v>0</v>
      </c>
      <c r="AD477" s="124">
        <v>0</v>
      </c>
      <c r="AE477" s="414">
        <v>0</v>
      </c>
      <c r="AF477" s="470"/>
      <c r="AG477" s="414"/>
      <c r="AH477" s="124">
        <v>0</v>
      </c>
      <c r="AI477" s="124">
        <v>0</v>
      </c>
    </row>
    <row r="478" spans="1:35" ht="24" customHeight="1" x14ac:dyDescent="0.3">
      <c r="A478" s="364" t="s">
        <v>4049</v>
      </c>
      <c r="B478" s="365" t="s">
        <v>4051</v>
      </c>
      <c r="C478" s="456" t="s">
        <v>1430</v>
      </c>
      <c r="D478" s="367">
        <f t="shared" si="19"/>
        <v>0</v>
      </c>
      <c r="E478" s="368">
        <f t="shared" si="20"/>
        <v>0</v>
      </c>
      <c r="F478" s="368">
        <f t="shared" si="21"/>
        <v>0</v>
      </c>
      <c r="G478" s="368">
        <f t="shared" si="22"/>
        <v>0</v>
      </c>
      <c r="H478" s="368">
        <f t="shared" si="23"/>
        <v>0</v>
      </c>
      <c r="I478" s="368">
        <f t="shared" si="24"/>
        <v>0</v>
      </c>
      <c r="J478" s="368">
        <f t="shared" si="25"/>
        <v>0</v>
      </c>
      <c r="K478" s="368">
        <f t="shared" si="26"/>
        <v>0</v>
      </c>
      <c r="L478" s="368">
        <f t="shared" si="27"/>
        <v>0</v>
      </c>
      <c r="M478" s="369">
        <f t="shared" si="28"/>
        <v>0</v>
      </c>
      <c r="N478" s="370">
        <f t="shared" si="29"/>
        <v>0</v>
      </c>
      <c r="O478" s="468"/>
      <c r="P478" s="372">
        <f t="shared" si="36"/>
        <v>0</v>
      </c>
      <c r="Q478" s="373" t="str">
        <f t="shared" si="37"/>
        <v/>
      </c>
      <c r="R478" s="414">
        <v>0</v>
      </c>
      <c r="S478" s="414">
        <v>0</v>
      </c>
      <c r="T478" s="414">
        <v>0</v>
      </c>
      <c r="U478" s="414">
        <v>0</v>
      </c>
      <c r="V478" s="414">
        <v>0</v>
      </c>
      <c r="W478" s="414">
        <v>0</v>
      </c>
      <c r="X478" s="414">
        <v>0</v>
      </c>
      <c r="Y478" s="414">
        <v>0</v>
      </c>
      <c r="Z478" s="113">
        <v>0</v>
      </c>
      <c r="AA478" s="114">
        <v>0</v>
      </c>
      <c r="AB478" s="114"/>
      <c r="AC478" s="469">
        <v>0</v>
      </c>
      <c r="AD478" s="124">
        <v>0</v>
      </c>
      <c r="AE478" s="414">
        <v>0</v>
      </c>
      <c r="AF478" s="470"/>
      <c r="AG478" s="414"/>
      <c r="AH478" s="124">
        <v>0</v>
      </c>
      <c r="AI478" s="124">
        <v>0</v>
      </c>
    </row>
    <row r="479" spans="1:35" ht="24" customHeight="1" x14ac:dyDescent="0.3">
      <c r="A479" s="379" t="s">
        <v>4054</v>
      </c>
      <c r="B479" s="365" t="s">
        <v>4055</v>
      </c>
      <c r="C479" s="456" t="s">
        <v>163</v>
      </c>
      <c r="D479" s="367">
        <f t="shared" si="19"/>
        <v>20</v>
      </c>
      <c r="E479" s="368">
        <f t="shared" si="20"/>
        <v>0</v>
      </c>
      <c r="F479" s="368">
        <f t="shared" si="21"/>
        <v>0</v>
      </c>
      <c r="G479" s="368">
        <f t="shared" si="22"/>
        <v>0</v>
      </c>
      <c r="H479" s="368">
        <f t="shared" si="23"/>
        <v>0</v>
      </c>
      <c r="I479" s="368">
        <f t="shared" si="24"/>
        <v>0</v>
      </c>
      <c r="J479" s="368">
        <f t="shared" si="25"/>
        <v>0</v>
      </c>
      <c r="K479" s="368">
        <f t="shared" si="26"/>
        <v>0</v>
      </c>
      <c r="L479" s="368">
        <f t="shared" si="27"/>
        <v>0</v>
      </c>
      <c r="M479" s="369">
        <f t="shared" si="28"/>
        <v>0</v>
      </c>
      <c r="N479" s="370">
        <f t="shared" si="29"/>
        <v>20</v>
      </c>
      <c r="O479" s="468"/>
      <c r="P479" s="372">
        <f t="shared" si="36"/>
        <v>20</v>
      </c>
      <c r="Q479" s="373">
        <f t="shared" si="37"/>
        <v>150</v>
      </c>
      <c r="R479" s="414">
        <v>0</v>
      </c>
      <c r="S479" s="414">
        <v>0</v>
      </c>
      <c r="T479" s="414">
        <v>0</v>
      </c>
      <c r="U479" s="414">
        <v>0</v>
      </c>
      <c r="V479" s="414">
        <v>0</v>
      </c>
      <c r="W479" s="414">
        <v>0</v>
      </c>
      <c r="X479" s="414">
        <v>0</v>
      </c>
      <c r="Y479" s="414">
        <v>0</v>
      </c>
      <c r="Z479" s="113">
        <v>0</v>
      </c>
      <c r="AA479" s="114">
        <v>20</v>
      </c>
      <c r="AB479" s="114"/>
      <c r="AC479" s="469">
        <v>0</v>
      </c>
      <c r="AD479" s="389">
        <v>0</v>
      </c>
      <c r="AE479" s="414">
        <v>0</v>
      </c>
      <c r="AF479" s="470"/>
      <c r="AG479" s="414"/>
      <c r="AH479" s="124">
        <v>0</v>
      </c>
      <c r="AI479" s="124">
        <v>0</v>
      </c>
    </row>
    <row r="480" spans="1:35" ht="24" customHeight="1" x14ac:dyDescent="0.3">
      <c r="A480" s="364" t="s">
        <v>4059</v>
      </c>
      <c r="B480" s="365" t="s">
        <v>4060</v>
      </c>
      <c r="C480" s="456" t="s">
        <v>834</v>
      </c>
      <c r="D480" s="367">
        <f t="shared" si="19"/>
        <v>250</v>
      </c>
      <c r="E480" s="368">
        <f t="shared" si="20"/>
        <v>50</v>
      </c>
      <c r="F480" s="368">
        <f t="shared" si="21"/>
        <v>0</v>
      </c>
      <c r="G480" s="368">
        <f t="shared" si="22"/>
        <v>0</v>
      </c>
      <c r="H480" s="368">
        <f t="shared" si="23"/>
        <v>0</v>
      </c>
      <c r="I480" s="368">
        <f t="shared" si="24"/>
        <v>0</v>
      </c>
      <c r="J480" s="368">
        <f t="shared" si="25"/>
        <v>0</v>
      </c>
      <c r="K480" s="368">
        <f t="shared" si="26"/>
        <v>0</v>
      </c>
      <c r="L480" s="368">
        <f t="shared" si="27"/>
        <v>0</v>
      </c>
      <c r="M480" s="369">
        <f t="shared" si="28"/>
        <v>0</v>
      </c>
      <c r="N480" s="370">
        <f t="shared" si="29"/>
        <v>300</v>
      </c>
      <c r="O480" s="468">
        <f>Nemzetközi!E311</f>
        <v>67</v>
      </c>
      <c r="P480" s="372">
        <f t="shared" si="36"/>
        <v>7000</v>
      </c>
      <c r="Q480" s="373">
        <f t="shared" si="37"/>
        <v>6</v>
      </c>
      <c r="R480" s="414">
        <v>0</v>
      </c>
      <c r="S480" s="414">
        <v>0</v>
      </c>
      <c r="T480" s="414">
        <v>0</v>
      </c>
      <c r="U480" s="414">
        <v>0</v>
      </c>
      <c r="V480" s="414">
        <v>0</v>
      </c>
      <c r="W480" s="414">
        <v>0</v>
      </c>
      <c r="X480" s="414">
        <v>0</v>
      </c>
      <c r="Y480" s="414">
        <v>0</v>
      </c>
      <c r="Z480" s="113">
        <v>0</v>
      </c>
      <c r="AA480" s="114">
        <v>0</v>
      </c>
      <c r="AB480" s="114"/>
      <c r="AC480" s="469">
        <v>0</v>
      </c>
      <c r="AD480" s="124">
        <v>0</v>
      </c>
      <c r="AE480" s="414">
        <v>0</v>
      </c>
      <c r="AF480" s="473"/>
      <c r="AG480" s="414"/>
      <c r="AH480" s="124">
        <v>50</v>
      </c>
      <c r="AI480" s="124">
        <v>250</v>
      </c>
    </row>
    <row r="481" spans="1:35" ht="24" customHeight="1" x14ac:dyDescent="0.3">
      <c r="A481" s="364" t="s">
        <v>4063</v>
      </c>
      <c r="B481" s="365" t="s">
        <v>4064</v>
      </c>
      <c r="C481" s="456" t="s">
        <v>834</v>
      </c>
      <c r="D481" s="367">
        <f t="shared" si="19"/>
        <v>140</v>
      </c>
      <c r="E481" s="368">
        <f t="shared" si="20"/>
        <v>0</v>
      </c>
      <c r="F481" s="368">
        <f t="shared" si="21"/>
        <v>0</v>
      </c>
      <c r="G481" s="368">
        <f t="shared" si="22"/>
        <v>0</v>
      </c>
      <c r="H481" s="368">
        <f t="shared" si="23"/>
        <v>0</v>
      </c>
      <c r="I481" s="368">
        <f t="shared" si="24"/>
        <v>0</v>
      </c>
      <c r="J481" s="368">
        <f t="shared" si="25"/>
        <v>0</v>
      </c>
      <c r="K481" s="368">
        <f t="shared" si="26"/>
        <v>0</v>
      </c>
      <c r="L481" s="368">
        <f t="shared" si="27"/>
        <v>0</v>
      </c>
      <c r="M481" s="369">
        <f t="shared" si="28"/>
        <v>0</v>
      </c>
      <c r="N481" s="370">
        <f t="shared" si="29"/>
        <v>140</v>
      </c>
      <c r="O481" s="468">
        <f>Nemzetközi!E312</f>
        <v>953</v>
      </c>
      <c r="P481" s="372">
        <f t="shared" si="36"/>
        <v>95440</v>
      </c>
      <c r="Q481" s="373">
        <f t="shared" si="37"/>
        <v>1</v>
      </c>
      <c r="R481" s="414">
        <v>0</v>
      </c>
      <c r="S481" s="414">
        <v>0</v>
      </c>
      <c r="T481" s="414">
        <v>0</v>
      </c>
      <c r="U481" s="414">
        <v>0</v>
      </c>
      <c r="V481" s="414">
        <v>0</v>
      </c>
      <c r="W481" s="414">
        <v>0</v>
      </c>
      <c r="X481" s="414">
        <v>0</v>
      </c>
      <c r="Y481" s="414">
        <v>0</v>
      </c>
      <c r="Z481" s="113">
        <v>0</v>
      </c>
      <c r="AA481" s="114">
        <v>0</v>
      </c>
      <c r="AB481" s="471"/>
      <c r="AC481" s="469">
        <v>0</v>
      </c>
      <c r="AD481" s="124">
        <v>0</v>
      </c>
      <c r="AE481" s="414">
        <v>0</v>
      </c>
      <c r="AF481" s="470"/>
      <c r="AG481" s="390"/>
      <c r="AH481" s="389">
        <v>140</v>
      </c>
      <c r="AI481" s="389">
        <v>0</v>
      </c>
    </row>
    <row r="482" spans="1:35" ht="24" customHeight="1" x14ac:dyDescent="0.3">
      <c r="A482" s="379" t="s">
        <v>4065</v>
      </c>
      <c r="B482" s="365" t="s">
        <v>4066</v>
      </c>
      <c r="C482" s="456" t="s">
        <v>338</v>
      </c>
      <c r="D482" s="367">
        <f t="shared" si="19"/>
        <v>0</v>
      </c>
      <c r="E482" s="368">
        <f t="shared" si="20"/>
        <v>0</v>
      </c>
      <c r="F482" s="368">
        <f t="shared" si="21"/>
        <v>0</v>
      </c>
      <c r="G482" s="368">
        <f t="shared" si="22"/>
        <v>0</v>
      </c>
      <c r="H482" s="368">
        <f t="shared" si="23"/>
        <v>0</v>
      </c>
      <c r="I482" s="368">
        <f t="shared" si="24"/>
        <v>0</v>
      </c>
      <c r="J482" s="368">
        <f t="shared" si="25"/>
        <v>0</v>
      </c>
      <c r="K482" s="368">
        <f t="shared" si="26"/>
        <v>0</v>
      </c>
      <c r="L482" s="368">
        <f t="shared" si="27"/>
        <v>0</v>
      </c>
      <c r="M482" s="369">
        <f t="shared" si="28"/>
        <v>0</v>
      </c>
      <c r="N482" s="370">
        <f t="shared" si="29"/>
        <v>0</v>
      </c>
      <c r="O482" s="468"/>
      <c r="P482" s="372">
        <f t="shared" si="36"/>
        <v>0</v>
      </c>
      <c r="Q482" s="373" t="str">
        <f t="shared" si="37"/>
        <v/>
      </c>
      <c r="R482" s="414">
        <v>0</v>
      </c>
      <c r="S482" s="414">
        <v>0</v>
      </c>
      <c r="T482" s="414">
        <v>0</v>
      </c>
      <c r="U482" s="414">
        <v>0</v>
      </c>
      <c r="V482" s="414">
        <v>0</v>
      </c>
      <c r="W482" s="414">
        <v>0</v>
      </c>
      <c r="X482" s="414">
        <v>0</v>
      </c>
      <c r="Y482" s="414">
        <v>0</v>
      </c>
      <c r="Z482" s="113">
        <v>0</v>
      </c>
      <c r="AA482" s="114">
        <v>0</v>
      </c>
      <c r="AB482" s="471"/>
      <c r="AC482" s="469">
        <v>0</v>
      </c>
      <c r="AD482" s="124">
        <v>0</v>
      </c>
      <c r="AE482" s="414">
        <v>0</v>
      </c>
      <c r="AF482" s="470"/>
      <c r="AG482" s="414"/>
      <c r="AH482" s="124">
        <v>0</v>
      </c>
      <c r="AI482" s="124">
        <v>0</v>
      </c>
    </row>
    <row r="483" spans="1:35" ht="24" customHeight="1" x14ac:dyDescent="0.3">
      <c r="A483" s="364" t="s">
        <v>4069</v>
      </c>
      <c r="B483" s="365" t="s">
        <v>4070</v>
      </c>
      <c r="C483" s="456" t="s">
        <v>834</v>
      </c>
      <c r="D483" s="367">
        <f t="shared" si="19"/>
        <v>0</v>
      </c>
      <c r="E483" s="368">
        <f t="shared" si="20"/>
        <v>0</v>
      </c>
      <c r="F483" s="368">
        <f t="shared" si="21"/>
        <v>0</v>
      </c>
      <c r="G483" s="368">
        <f t="shared" si="22"/>
        <v>0</v>
      </c>
      <c r="H483" s="368">
        <f t="shared" si="23"/>
        <v>0</v>
      </c>
      <c r="I483" s="368">
        <f t="shared" si="24"/>
        <v>0</v>
      </c>
      <c r="J483" s="368">
        <f t="shared" si="25"/>
        <v>0</v>
      </c>
      <c r="K483" s="368">
        <f t="shared" si="26"/>
        <v>0</v>
      </c>
      <c r="L483" s="368">
        <f t="shared" si="27"/>
        <v>0</v>
      </c>
      <c r="M483" s="369">
        <f t="shared" si="28"/>
        <v>0</v>
      </c>
      <c r="N483" s="370">
        <f t="shared" si="29"/>
        <v>0</v>
      </c>
      <c r="O483" s="468"/>
      <c r="P483" s="372">
        <f t="shared" si="36"/>
        <v>0</v>
      </c>
      <c r="Q483" s="373" t="str">
        <f t="shared" si="37"/>
        <v/>
      </c>
      <c r="R483" s="414">
        <v>0</v>
      </c>
      <c r="S483" s="414">
        <v>0</v>
      </c>
      <c r="T483" s="414">
        <v>0</v>
      </c>
      <c r="U483" s="414">
        <v>0</v>
      </c>
      <c r="V483" s="414">
        <v>0</v>
      </c>
      <c r="W483" s="414">
        <v>0</v>
      </c>
      <c r="X483" s="414">
        <v>0</v>
      </c>
      <c r="Y483" s="414">
        <v>0</v>
      </c>
      <c r="Z483" s="113">
        <v>0</v>
      </c>
      <c r="AA483" s="114">
        <v>0</v>
      </c>
      <c r="AB483" s="114"/>
      <c r="AC483" s="469">
        <v>0</v>
      </c>
      <c r="AD483" s="124">
        <v>0</v>
      </c>
      <c r="AE483" s="414">
        <v>0</v>
      </c>
      <c r="AF483" s="470"/>
      <c r="AG483" s="414"/>
      <c r="AH483" s="124">
        <v>0</v>
      </c>
      <c r="AI483" s="124">
        <v>0</v>
      </c>
    </row>
    <row r="484" spans="1:35" ht="24" customHeight="1" x14ac:dyDescent="0.3">
      <c r="A484" s="379" t="s">
        <v>1744</v>
      </c>
      <c r="B484" s="365" t="s">
        <v>1745</v>
      </c>
      <c r="C484" s="456" t="s">
        <v>186</v>
      </c>
      <c r="D484" s="367">
        <f t="shared" si="19"/>
        <v>100</v>
      </c>
      <c r="E484" s="368">
        <f t="shared" si="20"/>
        <v>60</v>
      </c>
      <c r="F484" s="368">
        <f t="shared" si="21"/>
        <v>30</v>
      </c>
      <c r="G484" s="368">
        <f t="shared" si="22"/>
        <v>5</v>
      </c>
      <c r="H484" s="368">
        <f t="shared" si="23"/>
        <v>0</v>
      </c>
      <c r="I484" s="368">
        <f t="shared" si="24"/>
        <v>0</v>
      </c>
      <c r="J484" s="368">
        <f t="shared" si="25"/>
        <v>0</v>
      </c>
      <c r="K484" s="368">
        <f t="shared" si="26"/>
        <v>0</v>
      </c>
      <c r="L484" s="368">
        <f t="shared" si="27"/>
        <v>0</v>
      </c>
      <c r="M484" s="369">
        <f t="shared" si="28"/>
        <v>0</v>
      </c>
      <c r="N484" s="370">
        <f t="shared" si="29"/>
        <v>195</v>
      </c>
      <c r="O484" s="468"/>
      <c r="P484" s="372">
        <f t="shared" si="36"/>
        <v>195</v>
      </c>
      <c r="Q484" s="373">
        <f t="shared" si="37"/>
        <v>31</v>
      </c>
      <c r="R484" s="414">
        <v>0</v>
      </c>
      <c r="S484" s="414">
        <v>0</v>
      </c>
      <c r="T484" s="414">
        <v>0</v>
      </c>
      <c r="U484" s="414">
        <v>0</v>
      </c>
      <c r="V484" s="414">
        <v>0</v>
      </c>
      <c r="W484" s="414">
        <v>0</v>
      </c>
      <c r="X484" s="414">
        <v>0</v>
      </c>
      <c r="Y484" s="414">
        <v>0</v>
      </c>
      <c r="Z484" s="113">
        <v>0</v>
      </c>
      <c r="AA484" s="114">
        <v>0</v>
      </c>
      <c r="AB484" s="114"/>
      <c r="AC484" s="472">
        <v>5</v>
      </c>
      <c r="AD484" s="124">
        <v>100</v>
      </c>
      <c r="AE484" s="390">
        <v>30</v>
      </c>
      <c r="AF484" s="473">
        <v>60</v>
      </c>
      <c r="AG484" s="414"/>
      <c r="AH484" s="389">
        <v>0</v>
      </c>
      <c r="AI484" s="389">
        <v>0</v>
      </c>
    </row>
    <row r="485" spans="1:35" ht="24" customHeight="1" x14ac:dyDescent="0.3">
      <c r="A485" s="379" t="s">
        <v>4073</v>
      </c>
      <c r="B485" s="365" t="s">
        <v>4074</v>
      </c>
      <c r="C485" s="456" t="s">
        <v>2525</v>
      </c>
      <c r="D485" s="367">
        <f t="shared" si="19"/>
        <v>12</v>
      </c>
      <c r="E485" s="368">
        <f t="shared" si="20"/>
        <v>0</v>
      </c>
      <c r="F485" s="368">
        <f t="shared" si="21"/>
        <v>0</v>
      </c>
      <c r="G485" s="368">
        <f t="shared" si="22"/>
        <v>0</v>
      </c>
      <c r="H485" s="368">
        <f t="shared" si="23"/>
        <v>0</v>
      </c>
      <c r="I485" s="368">
        <f t="shared" si="24"/>
        <v>0</v>
      </c>
      <c r="J485" s="368">
        <f t="shared" si="25"/>
        <v>0</v>
      </c>
      <c r="K485" s="368">
        <f t="shared" si="26"/>
        <v>0</v>
      </c>
      <c r="L485" s="368">
        <f t="shared" si="27"/>
        <v>0</v>
      </c>
      <c r="M485" s="369">
        <f t="shared" si="28"/>
        <v>0</v>
      </c>
      <c r="N485" s="370">
        <f t="shared" si="29"/>
        <v>12</v>
      </c>
      <c r="O485" s="468"/>
      <c r="P485" s="372">
        <f t="shared" si="36"/>
        <v>12</v>
      </c>
      <c r="Q485" s="373">
        <f t="shared" si="37"/>
        <v>178</v>
      </c>
      <c r="R485" s="414">
        <v>0</v>
      </c>
      <c r="S485" s="414">
        <v>0</v>
      </c>
      <c r="T485" s="414">
        <v>0</v>
      </c>
      <c r="U485" s="414">
        <v>0</v>
      </c>
      <c r="V485" s="414">
        <v>0</v>
      </c>
      <c r="W485" s="414">
        <v>0</v>
      </c>
      <c r="X485" s="414">
        <v>0</v>
      </c>
      <c r="Y485" s="414">
        <v>0</v>
      </c>
      <c r="Z485" s="113">
        <v>0</v>
      </c>
      <c r="AA485" s="471">
        <v>0</v>
      </c>
      <c r="AB485" s="114"/>
      <c r="AC485" s="469">
        <v>0</v>
      </c>
      <c r="AD485" s="124">
        <v>0</v>
      </c>
      <c r="AE485" s="414">
        <v>0</v>
      </c>
      <c r="AF485" s="470"/>
      <c r="AG485" s="414">
        <v>12</v>
      </c>
      <c r="AH485" s="124">
        <v>0</v>
      </c>
      <c r="AI485" s="124">
        <v>0</v>
      </c>
    </row>
    <row r="486" spans="1:35" ht="24" customHeight="1" x14ac:dyDescent="0.3">
      <c r="A486" s="379" t="s">
        <v>1754</v>
      </c>
      <c r="B486" s="365" t="s">
        <v>1755</v>
      </c>
      <c r="C486" s="456" t="s">
        <v>2882</v>
      </c>
      <c r="D486" s="367">
        <f t="shared" si="19"/>
        <v>0</v>
      </c>
      <c r="E486" s="368">
        <f t="shared" si="20"/>
        <v>0</v>
      </c>
      <c r="F486" s="368">
        <f t="shared" si="21"/>
        <v>0</v>
      </c>
      <c r="G486" s="368">
        <f t="shared" si="22"/>
        <v>0</v>
      </c>
      <c r="H486" s="368">
        <f t="shared" si="23"/>
        <v>0</v>
      </c>
      <c r="I486" s="368">
        <f t="shared" si="24"/>
        <v>0</v>
      </c>
      <c r="J486" s="368">
        <f t="shared" si="25"/>
        <v>0</v>
      </c>
      <c r="K486" s="368">
        <f t="shared" si="26"/>
        <v>0</v>
      </c>
      <c r="L486" s="368">
        <f t="shared" si="27"/>
        <v>0</v>
      </c>
      <c r="M486" s="369">
        <f t="shared" si="28"/>
        <v>0</v>
      </c>
      <c r="N486" s="370">
        <f t="shared" si="29"/>
        <v>0</v>
      </c>
      <c r="O486" s="468"/>
      <c r="P486" s="372">
        <f t="shared" si="36"/>
        <v>0</v>
      </c>
      <c r="Q486" s="373" t="str">
        <f t="shared" si="37"/>
        <v/>
      </c>
      <c r="R486" s="390">
        <v>0</v>
      </c>
      <c r="S486" s="414">
        <v>0</v>
      </c>
      <c r="T486" s="414">
        <v>0</v>
      </c>
      <c r="U486" s="414">
        <v>0</v>
      </c>
      <c r="V486" s="414">
        <v>0</v>
      </c>
      <c r="W486" s="414">
        <v>0</v>
      </c>
      <c r="X486" s="414">
        <v>0</v>
      </c>
      <c r="Y486" s="414">
        <v>0</v>
      </c>
      <c r="Z486" s="113">
        <v>0</v>
      </c>
      <c r="AA486" s="114">
        <v>0</v>
      </c>
      <c r="AB486" s="114"/>
      <c r="AC486" s="469">
        <v>0</v>
      </c>
      <c r="AD486" s="124">
        <v>0</v>
      </c>
      <c r="AE486" s="414">
        <v>0</v>
      </c>
      <c r="AF486" s="470"/>
      <c r="AG486" s="414"/>
      <c r="AH486" s="124">
        <v>0</v>
      </c>
      <c r="AI486" s="124">
        <v>0</v>
      </c>
    </row>
    <row r="487" spans="1:35" ht="24" customHeight="1" x14ac:dyDescent="0.3">
      <c r="A487" s="379" t="s">
        <v>1759</v>
      </c>
      <c r="B487" s="365" t="s">
        <v>1760</v>
      </c>
      <c r="C487" s="456" t="s">
        <v>166</v>
      </c>
      <c r="D487" s="367">
        <f t="shared" si="19"/>
        <v>100</v>
      </c>
      <c r="E487" s="368">
        <f t="shared" si="20"/>
        <v>15</v>
      </c>
      <c r="F487" s="368">
        <f t="shared" si="21"/>
        <v>0</v>
      </c>
      <c r="G487" s="368">
        <f t="shared" si="22"/>
        <v>0</v>
      </c>
      <c r="H487" s="368">
        <f t="shared" si="23"/>
        <v>0</v>
      </c>
      <c r="I487" s="368">
        <f t="shared" si="24"/>
        <v>0</v>
      </c>
      <c r="J487" s="368">
        <f t="shared" si="25"/>
        <v>0</v>
      </c>
      <c r="K487" s="368">
        <f t="shared" si="26"/>
        <v>0</v>
      </c>
      <c r="L487" s="368">
        <f t="shared" si="27"/>
        <v>0</v>
      </c>
      <c r="M487" s="369">
        <f t="shared" si="28"/>
        <v>0</v>
      </c>
      <c r="N487" s="370">
        <f t="shared" si="29"/>
        <v>115</v>
      </c>
      <c r="O487" s="468"/>
      <c r="P487" s="372">
        <f t="shared" si="36"/>
        <v>115</v>
      </c>
      <c r="Q487" s="373">
        <f t="shared" si="37"/>
        <v>57</v>
      </c>
      <c r="R487" s="414">
        <v>15</v>
      </c>
      <c r="S487" s="414">
        <v>0</v>
      </c>
      <c r="T487" s="414">
        <v>0</v>
      </c>
      <c r="U487" s="414">
        <v>0</v>
      </c>
      <c r="V487" s="414">
        <v>0</v>
      </c>
      <c r="W487" s="414">
        <v>0</v>
      </c>
      <c r="X487" s="414">
        <v>0</v>
      </c>
      <c r="Y487" s="414">
        <v>0</v>
      </c>
      <c r="Z487" s="385">
        <v>0</v>
      </c>
      <c r="AA487" s="114">
        <v>0</v>
      </c>
      <c r="AB487" s="114"/>
      <c r="AC487" s="469">
        <v>0</v>
      </c>
      <c r="AD487" s="124">
        <v>100</v>
      </c>
      <c r="AE487" s="414">
        <v>0</v>
      </c>
      <c r="AF487" s="470"/>
      <c r="AG487" s="414"/>
      <c r="AH487" s="389">
        <v>0</v>
      </c>
      <c r="AI487" s="389">
        <v>0</v>
      </c>
    </row>
    <row r="488" spans="1:35" ht="24" customHeight="1" x14ac:dyDescent="0.3">
      <c r="A488" s="379" t="s">
        <v>4082</v>
      </c>
      <c r="B488" s="365" t="s">
        <v>4084</v>
      </c>
      <c r="C488" s="456" t="s">
        <v>2991</v>
      </c>
      <c r="D488" s="367">
        <f t="shared" si="19"/>
        <v>0</v>
      </c>
      <c r="E488" s="368">
        <f t="shared" si="20"/>
        <v>0</v>
      </c>
      <c r="F488" s="368">
        <f t="shared" si="21"/>
        <v>0</v>
      </c>
      <c r="G488" s="368">
        <f t="shared" si="22"/>
        <v>0</v>
      </c>
      <c r="H488" s="368">
        <f t="shared" si="23"/>
        <v>0</v>
      </c>
      <c r="I488" s="368">
        <f t="shared" si="24"/>
        <v>0</v>
      </c>
      <c r="J488" s="368">
        <f t="shared" si="25"/>
        <v>0</v>
      </c>
      <c r="K488" s="368">
        <f t="shared" si="26"/>
        <v>0</v>
      </c>
      <c r="L488" s="368">
        <f t="shared" si="27"/>
        <v>0</v>
      </c>
      <c r="M488" s="369">
        <f t="shared" si="28"/>
        <v>0</v>
      </c>
      <c r="N488" s="370">
        <f t="shared" si="29"/>
        <v>0</v>
      </c>
      <c r="O488" s="468"/>
      <c r="P488" s="372">
        <f t="shared" si="36"/>
        <v>0</v>
      </c>
      <c r="Q488" s="373" t="str">
        <f t="shared" si="37"/>
        <v/>
      </c>
      <c r="R488" s="414">
        <v>0</v>
      </c>
      <c r="S488" s="414">
        <v>0</v>
      </c>
      <c r="T488" s="414">
        <v>0</v>
      </c>
      <c r="U488" s="414">
        <v>0</v>
      </c>
      <c r="V488" s="414">
        <v>0</v>
      </c>
      <c r="W488" s="414">
        <v>0</v>
      </c>
      <c r="X488" s="414">
        <v>0</v>
      </c>
      <c r="Y488" s="414">
        <v>0</v>
      </c>
      <c r="Z488" s="113">
        <v>0</v>
      </c>
      <c r="AA488" s="114">
        <v>0</v>
      </c>
      <c r="AB488" s="114"/>
      <c r="AC488" s="472">
        <v>0</v>
      </c>
      <c r="AD488" s="124">
        <v>0</v>
      </c>
      <c r="AE488" s="414">
        <v>0</v>
      </c>
      <c r="AF488" s="470"/>
      <c r="AG488" s="414"/>
      <c r="AH488" s="124">
        <v>0</v>
      </c>
      <c r="AI488" s="124">
        <v>0</v>
      </c>
    </row>
    <row r="489" spans="1:35" ht="24" customHeight="1" x14ac:dyDescent="0.3">
      <c r="A489" s="379" t="s">
        <v>4088</v>
      </c>
      <c r="B489" s="365" t="s">
        <v>4089</v>
      </c>
      <c r="C489" s="456" t="s">
        <v>358</v>
      </c>
      <c r="D489" s="367">
        <f t="shared" si="19"/>
        <v>0</v>
      </c>
      <c r="E489" s="368">
        <f t="shared" si="20"/>
        <v>0</v>
      </c>
      <c r="F489" s="368">
        <f t="shared" si="21"/>
        <v>0</v>
      </c>
      <c r="G489" s="368">
        <f t="shared" si="22"/>
        <v>0</v>
      </c>
      <c r="H489" s="368">
        <f t="shared" si="23"/>
        <v>0</v>
      </c>
      <c r="I489" s="368">
        <f t="shared" si="24"/>
        <v>0</v>
      </c>
      <c r="J489" s="368">
        <f t="shared" si="25"/>
        <v>0</v>
      </c>
      <c r="K489" s="368">
        <f t="shared" si="26"/>
        <v>0</v>
      </c>
      <c r="L489" s="368">
        <f t="shared" si="27"/>
        <v>0</v>
      </c>
      <c r="M489" s="369">
        <f t="shared" si="28"/>
        <v>0</v>
      </c>
      <c r="N489" s="370">
        <f t="shared" si="29"/>
        <v>0</v>
      </c>
      <c r="O489" s="468"/>
      <c r="P489" s="372">
        <f t="shared" si="36"/>
        <v>0</v>
      </c>
      <c r="Q489" s="373" t="str">
        <f t="shared" si="37"/>
        <v/>
      </c>
      <c r="R489" s="414">
        <v>0</v>
      </c>
      <c r="S489" s="414">
        <v>0</v>
      </c>
      <c r="T489" s="414">
        <v>0</v>
      </c>
      <c r="U489" s="414">
        <v>0</v>
      </c>
      <c r="V489" s="414">
        <v>0</v>
      </c>
      <c r="W489" s="414">
        <v>0</v>
      </c>
      <c r="X489" s="414">
        <v>0</v>
      </c>
      <c r="Y489" s="414">
        <v>0</v>
      </c>
      <c r="Z489" s="113">
        <v>0</v>
      </c>
      <c r="AA489" s="471">
        <v>0</v>
      </c>
      <c r="AB489" s="114"/>
      <c r="AC489" s="469">
        <v>0</v>
      </c>
      <c r="AD489" s="389">
        <v>0</v>
      </c>
      <c r="AE489" s="414">
        <v>0</v>
      </c>
      <c r="AF489" s="470"/>
      <c r="AG489" s="414"/>
      <c r="AH489" s="124">
        <v>0</v>
      </c>
      <c r="AI489" s="124">
        <v>0</v>
      </c>
    </row>
    <row r="490" spans="1:35" ht="24" customHeight="1" x14ac:dyDescent="0.3">
      <c r="A490" s="379" t="s">
        <v>4092</v>
      </c>
      <c r="B490" s="365" t="s">
        <v>4093</v>
      </c>
      <c r="C490" s="456" t="s">
        <v>2298</v>
      </c>
      <c r="D490" s="367">
        <f t="shared" si="19"/>
        <v>0</v>
      </c>
      <c r="E490" s="368">
        <f t="shared" si="20"/>
        <v>0</v>
      </c>
      <c r="F490" s="368">
        <f t="shared" si="21"/>
        <v>0</v>
      </c>
      <c r="G490" s="368">
        <f t="shared" si="22"/>
        <v>0</v>
      </c>
      <c r="H490" s="368">
        <f t="shared" si="23"/>
        <v>0</v>
      </c>
      <c r="I490" s="368">
        <f t="shared" si="24"/>
        <v>0</v>
      </c>
      <c r="J490" s="368">
        <f t="shared" si="25"/>
        <v>0</v>
      </c>
      <c r="K490" s="368">
        <f t="shared" si="26"/>
        <v>0</v>
      </c>
      <c r="L490" s="368">
        <f t="shared" si="27"/>
        <v>0</v>
      </c>
      <c r="M490" s="369">
        <f t="shared" si="28"/>
        <v>0</v>
      </c>
      <c r="N490" s="370">
        <f t="shared" si="29"/>
        <v>0</v>
      </c>
      <c r="O490" s="468"/>
      <c r="P490" s="372">
        <f t="shared" si="36"/>
        <v>0</v>
      </c>
      <c r="Q490" s="373" t="str">
        <f t="shared" si="37"/>
        <v/>
      </c>
      <c r="R490" s="414">
        <v>0</v>
      </c>
      <c r="S490" s="414">
        <v>0</v>
      </c>
      <c r="T490" s="414">
        <v>0</v>
      </c>
      <c r="U490" s="414">
        <v>0</v>
      </c>
      <c r="V490" s="414">
        <v>0</v>
      </c>
      <c r="W490" s="414">
        <v>0</v>
      </c>
      <c r="X490" s="414">
        <v>0</v>
      </c>
      <c r="Y490" s="414">
        <v>0</v>
      </c>
      <c r="Z490" s="113">
        <v>0</v>
      </c>
      <c r="AA490" s="114">
        <v>0</v>
      </c>
      <c r="AB490" s="471"/>
      <c r="AC490" s="469">
        <v>0</v>
      </c>
      <c r="AD490" s="124">
        <v>0</v>
      </c>
      <c r="AE490" s="390">
        <v>0</v>
      </c>
      <c r="AF490" s="470"/>
      <c r="AG490" s="414"/>
      <c r="AH490" s="124">
        <v>0</v>
      </c>
      <c r="AI490" s="124">
        <v>0</v>
      </c>
    </row>
    <row r="491" spans="1:35" ht="24" customHeight="1" x14ac:dyDescent="0.3">
      <c r="A491" s="364" t="s">
        <v>4096</v>
      </c>
      <c r="B491" s="365" t="s">
        <v>4097</v>
      </c>
      <c r="C491" s="456" t="s">
        <v>358</v>
      </c>
      <c r="D491" s="367">
        <f t="shared" si="19"/>
        <v>0</v>
      </c>
      <c r="E491" s="368">
        <f t="shared" si="20"/>
        <v>0</v>
      </c>
      <c r="F491" s="368">
        <f t="shared" si="21"/>
        <v>0</v>
      </c>
      <c r="G491" s="368">
        <f t="shared" si="22"/>
        <v>0</v>
      </c>
      <c r="H491" s="368">
        <f t="shared" si="23"/>
        <v>0</v>
      </c>
      <c r="I491" s="368">
        <f t="shared" si="24"/>
        <v>0</v>
      </c>
      <c r="J491" s="368">
        <f t="shared" si="25"/>
        <v>0</v>
      </c>
      <c r="K491" s="368">
        <f t="shared" si="26"/>
        <v>0</v>
      </c>
      <c r="L491" s="368">
        <f t="shared" si="27"/>
        <v>0</v>
      </c>
      <c r="M491" s="369">
        <f t="shared" si="28"/>
        <v>0</v>
      </c>
      <c r="N491" s="370">
        <f t="shared" si="29"/>
        <v>0</v>
      </c>
      <c r="O491" s="468"/>
      <c r="P491" s="372">
        <f t="shared" si="36"/>
        <v>0</v>
      </c>
      <c r="Q491" s="373" t="str">
        <f t="shared" si="37"/>
        <v/>
      </c>
      <c r="R491" s="414">
        <v>0</v>
      </c>
      <c r="S491" s="414">
        <v>0</v>
      </c>
      <c r="T491" s="414">
        <v>0</v>
      </c>
      <c r="U491" s="414">
        <v>0</v>
      </c>
      <c r="V491" s="414">
        <v>0</v>
      </c>
      <c r="W491" s="414">
        <v>0</v>
      </c>
      <c r="X491" s="414">
        <v>0</v>
      </c>
      <c r="Y491" s="414">
        <v>0</v>
      </c>
      <c r="Z491" s="113">
        <v>0</v>
      </c>
      <c r="AA491" s="114">
        <v>0</v>
      </c>
      <c r="AB491" s="114"/>
      <c r="AC491" s="469">
        <v>0</v>
      </c>
      <c r="AD491" s="389">
        <v>0</v>
      </c>
      <c r="AE491" s="414">
        <v>0</v>
      </c>
      <c r="AF491" s="470"/>
      <c r="AG491" s="414"/>
      <c r="AH491" s="124">
        <v>0</v>
      </c>
      <c r="AI491" s="124">
        <v>0</v>
      </c>
    </row>
    <row r="492" spans="1:35" ht="24" customHeight="1" x14ac:dyDescent="0.3">
      <c r="A492" s="379" t="s">
        <v>4099</v>
      </c>
      <c r="B492" s="365" t="s">
        <v>4100</v>
      </c>
      <c r="C492" s="456" t="s">
        <v>113</v>
      </c>
      <c r="D492" s="367">
        <f t="shared" si="19"/>
        <v>0</v>
      </c>
      <c r="E492" s="368">
        <f t="shared" si="20"/>
        <v>0</v>
      </c>
      <c r="F492" s="368">
        <f t="shared" si="21"/>
        <v>0</v>
      </c>
      <c r="G492" s="368">
        <f t="shared" si="22"/>
        <v>0</v>
      </c>
      <c r="H492" s="368">
        <f t="shared" si="23"/>
        <v>0</v>
      </c>
      <c r="I492" s="368">
        <f t="shared" si="24"/>
        <v>0</v>
      </c>
      <c r="J492" s="368">
        <f t="shared" si="25"/>
        <v>0</v>
      </c>
      <c r="K492" s="368">
        <f t="shared" si="26"/>
        <v>0</v>
      </c>
      <c r="L492" s="368">
        <f t="shared" si="27"/>
        <v>0</v>
      </c>
      <c r="M492" s="369">
        <f t="shared" si="28"/>
        <v>0</v>
      </c>
      <c r="N492" s="370">
        <f t="shared" si="29"/>
        <v>0</v>
      </c>
      <c r="O492" s="468"/>
      <c r="P492" s="372">
        <f t="shared" si="36"/>
        <v>0</v>
      </c>
      <c r="Q492" s="373" t="str">
        <f t="shared" si="37"/>
        <v/>
      </c>
      <c r="R492" s="414">
        <v>0</v>
      </c>
      <c r="S492" s="414">
        <v>0</v>
      </c>
      <c r="T492" s="414">
        <v>0</v>
      </c>
      <c r="U492" s="414">
        <v>0</v>
      </c>
      <c r="V492" s="414">
        <v>0</v>
      </c>
      <c r="W492" s="414">
        <v>0</v>
      </c>
      <c r="X492" s="414">
        <v>0</v>
      </c>
      <c r="Y492" s="414">
        <v>0</v>
      </c>
      <c r="Z492" s="113">
        <v>0</v>
      </c>
      <c r="AA492" s="114">
        <v>0</v>
      </c>
      <c r="AB492" s="114"/>
      <c r="AC492" s="469">
        <v>0</v>
      </c>
      <c r="AD492" s="124">
        <v>0</v>
      </c>
      <c r="AE492" s="414">
        <v>0</v>
      </c>
      <c r="AF492" s="470"/>
      <c r="AG492" s="390"/>
      <c r="AH492" s="124">
        <v>0</v>
      </c>
      <c r="AI492" s="124">
        <v>0</v>
      </c>
    </row>
    <row r="493" spans="1:35" ht="24" customHeight="1" x14ac:dyDescent="0.3">
      <c r="A493" s="364" t="s">
        <v>4103</v>
      </c>
      <c r="B493" s="365" t="s">
        <v>4104</v>
      </c>
      <c r="C493" s="456" t="s">
        <v>358</v>
      </c>
      <c r="D493" s="367">
        <f t="shared" si="19"/>
        <v>140</v>
      </c>
      <c r="E493" s="368">
        <f t="shared" si="20"/>
        <v>105</v>
      </c>
      <c r="F493" s="368">
        <f t="shared" si="21"/>
        <v>0</v>
      </c>
      <c r="G493" s="368">
        <f t="shared" si="22"/>
        <v>0</v>
      </c>
      <c r="H493" s="368">
        <f t="shared" si="23"/>
        <v>0</v>
      </c>
      <c r="I493" s="368">
        <f t="shared" si="24"/>
        <v>0</v>
      </c>
      <c r="J493" s="368">
        <f t="shared" si="25"/>
        <v>0</v>
      </c>
      <c r="K493" s="368">
        <f t="shared" si="26"/>
        <v>0</v>
      </c>
      <c r="L493" s="368">
        <f t="shared" si="27"/>
        <v>0</v>
      </c>
      <c r="M493" s="369">
        <f t="shared" si="28"/>
        <v>0</v>
      </c>
      <c r="N493" s="370">
        <f t="shared" si="29"/>
        <v>245</v>
      </c>
      <c r="O493" s="468"/>
      <c r="P493" s="372">
        <f t="shared" si="36"/>
        <v>245</v>
      </c>
      <c r="Q493" s="373">
        <f t="shared" si="37"/>
        <v>27</v>
      </c>
      <c r="R493" s="390">
        <v>0</v>
      </c>
      <c r="S493" s="414">
        <v>0</v>
      </c>
      <c r="T493" s="414">
        <v>0</v>
      </c>
      <c r="U493" s="414">
        <v>0</v>
      </c>
      <c r="V493" s="414">
        <v>0</v>
      </c>
      <c r="W493" s="414">
        <v>0</v>
      </c>
      <c r="X493" s="414">
        <v>0</v>
      </c>
      <c r="Y493" s="414">
        <v>0</v>
      </c>
      <c r="Z493" s="113">
        <v>0</v>
      </c>
      <c r="AA493" s="114">
        <v>105</v>
      </c>
      <c r="AB493" s="114"/>
      <c r="AC493" s="469">
        <v>0</v>
      </c>
      <c r="AD493" s="124">
        <v>0</v>
      </c>
      <c r="AE493" s="414">
        <v>0</v>
      </c>
      <c r="AF493" s="470">
        <v>140</v>
      </c>
      <c r="AG493" s="414"/>
      <c r="AH493" s="124">
        <v>0</v>
      </c>
      <c r="AI493" s="124">
        <v>0</v>
      </c>
    </row>
    <row r="494" spans="1:35" ht="24" customHeight="1" x14ac:dyDescent="0.3">
      <c r="A494" s="379" t="s">
        <v>2895</v>
      </c>
      <c r="B494" s="365" t="s">
        <v>4107</v>
      </c>
      <c r="C494" s="456" t="s">
        <v>133</v>
      </c>
      <c r="D494" s="367">
        <f t="shared" si="19"/>
        <v>0</v>
      </c>
      <c r="E494" s="368">
        <f t="shared" si="20"/>
        <v>0</v>
      </c>
      <c r="F494" s="368">
        <f t="shared" si="21"/>
        <v>0</v>
      </c>
      <c r="G494" s="368">
        <f t="shared" si="22"/>
        <v>0</v>
      </c>
      <c r="H494" s="368">
        <f t="shared" si="23"/>
        <v>0</v>
      </c>
      <c r="I494" s="368">
        <f t="shared" si="24"/>
        <v>0</v>
      </c>
      <c r="J494" s="368">
        <f t="shared" si="25"/>
        <v>0</v>
      </c>
      <c r="K494" s="368">
        <f t="shared" si="26"/>
        <v>0</v>
      </c>
      <c r="L494" s="368">
        <f t="shared" si="27"/>
        <v>0</v>
      </c>
      <c r="M494" s="369">
        <f t="shared" si="28"/>
        <v>0</v>
      </c>
      <c r="N494" s="370">
        <f t="shared" si="29"/>
        <v>0</v>
      </c>
      <c r="O494" s="468"/>
      <c r="P494" s="372">
        <f t="shared" si="36"/>
        <v>0</v>
      </c>
      <c r="Q494" s="373" t="str">
        <f t="shared" si="37"/>
        <v/>
      </c>
      <c r="R494" s="414">
        <v>0</v>
      </c>
      <c r="S494" s="414">
        <v>0</v>
      </c>
      <c r="T494" s="414">
        <v>0</v>
      </c>
      <c r="U494" s="414">
        <v>0</v>
      </c>
      <c r="V494" s="414">
        <v>0</v>
      </c>
      <c r="W494" s="414">
        <v>0</v>
      </c>
      <c r="X494" s="414">
        <v>0</v>
      </c>
      <c r="Y494" s="414">
        <v>0</v>
      </c>
      <c r="Z494" s="113">
        <v>0</v>
      </c>
      <c r="AA494" s="114">
        <v>0</v>
      </c>
      <c r="AB494" s="114"/>
      <c r="AC494" s="469">
        <v>0</v>
      </c>
      <c r="AD494" s="124">
        <v>0</v>
      </c>
      <c r="AE494" s="414">
        <v>0</v>
      </c>
      <c r="AF494" s="470"/>
      <c r="AG494" s="414"/>
      <c r="AH494" s="124">
        <v>0</v>
      </c>
      <c r="AI494" s="124">
        <v>0</v>
      </c>
    </row>
    <row r="495" spans="1:35" ht="24" customHeight="1" x14ac:dyDescent="0.3">
      <c r="A495" s="379" t="s">
        <v>1763</v>
      </c>
      <c r="B495" s="365" t="s">
        <v>1764</v>
      </c>
      <c r="C495" s="456" t="s">
        <v>131</v>
      </c>
      <c r="D495" s="367">
        <f t="shared" si="19"/>
        <v>90</v>
      </c>
      <c r="E495" s="368">
        <f t="shared" si="20"/>
        <v>70</v>
      </c>
      <c r="F495" s="368">
        <f t="shared" si="21"/>
        <v>0</v>
      </c>
      <c r="G495" s="368">
        <f t="shared" si="22"/>
        <v>0</v>
      </c>
      <c r="H495" s="368">
        <f t="shared" si="23"/>
        <v>0</v>
      </c>
      <c r="I495" s="368">
        <f t="shared" si="24"/>
        <v>0</v>
      </c>
      <c r="J495" s="368">
        <f t="shared" si="25"/>
        <v>0</v>
      </c>
      <c r="K495" s="368">
        <f t="shared" si="26"/>
        <v>0</v>
      </c>
      <c r="L495" s="368">
        <f t="shared" si="27"/>
        <v>0</v>
      </c>
      <c r="M495" s="369">
        <f t="shared" si="28"/>
        <v>0</v>
      </c>
      <c r="N495" s="370">
        <f t="shared" si="29"/>
        <v>160</v>
      </c>
      <c r="O495" s="468"/>
      <c r="P495" s="372">
        <f t="shared" si="36"/>
        <v>160</v>
      </c>
      <c r="Q495" s="373">
        <f t="shared" si="37"/>
        <v>41</v>
      </c>
      <c r="R495" s="414">
        <v>0</v>
      </c>
      <c r="S495" s="414">
        <v>0</v>
      </c>
      <c r="T495" s="414">
        <v>0</v>
      </c>
      <c r="U495" s="414">
        <v>0</v>
      </c>
      <c r="V495" s="414">
        <v>0</v>
      </c>
      <c r="W495" s="414">
        <v>0</v>
      </c>
      <c r="X495" s="414">
        <v>0</v>
      </c>
      <c r="Y495" s="414">
        <v>0</v>
      </c>
      <c r="Z495" s="385">
        <v>0</v>
      </c>
      <c r="AA495" s="114">
        <v>70</v>
      </c>
      <c r="AB495" s="114"/>
      <c r="AC495" s="469">
        <v>0</v>
      </c>
      <c r="AD495" s="124">
        <v>0</v>
      </c>
      <c r="AE495" s="414">
        <v>0</v>
      </c>
      <c r="AF495" s="470">
        <v>90</v>
      </c>
      <c r="AG495" s="414"/>
      <c r="AH495" s="124">
        <v>0</v>
      </c>
      <c r="AI495" s="124">
        <v>0</v>
      </c>
    </row>
    <row r="496" spans="1:35" ht="24" customHeight="1" x14ac:dyDescent="0.3">
      <c r="A496" s="364" t="s">
        <v>4112</v>
      </c>
      <c r="B496" s="365" t="s">
        <v>4113</v>
      </c>
      <c r="C496" s="456" t="s">
        <v>4114</v>
      </c>
      <c r="D496" s="367">
        <f t="shared" si="19"/>
        <v>0</v>
      </c>
      <c r="E496" s="368">
        <f t="shared" si="20"/>
        <v>0</v>
      </c>
      <c r="F496" s="368">
        <f t="shared" si="21"/>
        <v>0</v>
      </c>
      <c r="G496" s="368">
        <f t="shared" si="22"/>
        <v>0</v>
      </c>
      <c r="H496" s="368">
        <f t="shared" si="23"/>
        <v>0</v>
      </c>
      <c r="I496" s="368">
        <f t="shared" si="24"/>
        <v>0</v>
      </c>
      <c r="J496" s="368">
        <f t="shared" si="25"/>
        <v>0</v>
      </c>
      <c r="K496" s="368">
        <f t="shared" si="26"/>
        <v>0</v>
      </c>
      <c r="L496" s="368">
        <f t="shared" si="27"/>
        <v>0</v>
      </c>
      <c r="M496" s="369">
        <f t="shared" si="28"/>
        <v>0</v>
      </c>
      <c r="N496" s="370">
        <f t="shared" si="29"/>
        <v>0</v>
      </c>
      <c r="O496" s="468"/>
      <c r="P496" s="372">
        <f t="shared" si="36"/>
        <v>0</v>
      </c>
      <c r="Q496" s="373" t="str">
        <f t="shared" si="37"/>
        <v/>
      </c>
      <c r="R496" s="414">
        <v>0</v>
      </c>
      <c r="S496" s="414">
        <v>0</v>
      </c>
      <c r="T496" s="414">
        <v>0</v>
      </c>
      <c r="U496" s="414">
        <v>0</v>
      </c>
      <c r="V496" s="414">
        <v>0</v>
      </c>
      <c r="W496" s="414">
        <v>0</v>
      </c>
      <c r="X496" s="414">
        <v>0</v>
      </c>
      <c r="Y496" s="414">
        <v>0</v>
      </c>
      <c r="Z496" s="113">
        <v>0</v>
      </c>
      <c r="AA496" s="114">
        <v>0</v>
      </c>
      <c r="AB496" s="114"/>
      <c r="AC496" s="469">
        <v>0</v>
      </c>
      <c r="AD496" s="124">
        <v>0</v>
      </c>
      <c r="AE496" s="390">
        <v>0</v>
      </c>
      <c r="AF496" s="470"/>
      <c r="AG496" s="414"/>
      <c r="AH496" s="124">
        <v>0</v>
      </c>
      <c r="AI496" s="124">
        <v>0</v>
      </c>
    </row>
    <row r="497" spans="1:35" ht="24" customHeight="1" x14ac:dyDescent="0.3">
      <c r="A497" s="364" t="s">
        <v>4115</v>
      </c>
      <c r="B497" s="365" t="s">
        <v>4116</v>
      </c>
      <c r="C497" s="456" t="s">
        <v>43</v>
      </c>
      <c r="D497" s="367">
        <f t="shared" si="19"/>
        <v>0</v>
      </c>
      <c r="E497" s="368">
        <f t="shared" si="20"/>
        <v>0</v>
      </c>
      <c r="F497" s="368">
        <f t="shared" si="21"/>
        <v>0</v>
      </c>
      <c r="G497" s="368">
        <f t="shared" si="22"/>
        <v>0</v>
      </c>
      <c r="H497" s="368">
        <f t="shared" si="23"/>
        <v>0</v>
      </c>
      <c r="I497" s="368">
        <f t="shared" si="24"/>
        <v>0</v>
      </c>
      <c r="J497" s="368">
        <f t="shared" si="25"/>
        <v>0</v>
      </c>
      <c r="K497" s="368">
        <f t="shared" si="26"/>
        <v>0</v>
      </c>
      <c r="L497" s="368">
        <f t="shared" si="27"/>
        <v>0</v>
      </c>
      <c r="M497" s="369">
        <f t="shared" si="28"/>
        <v>0</v>
      </c>
      <c r="N497" s="370">
        <f t="shared" si="29"/>
        <v>0</v>
      </c>
      <c r="O497" s="468"/>
      <c r="P497" s="372">
        <f t="shared" si="36"/>
        <v>0</v>
      </c>
      <c r="Q497" s="373" t="str">
        <f t="shared" si="37"/>
        <v/>
      </c>
      <c r="R497" s="414">
        <v>0</v>
      </c>
      <c r="S497" s="414">
        <v>0</v>
      </c>
      <c r="T497" s="414">
        <v>0</v>
      </c>
      <c r="U497" s="414">
        <v>0</v>
      </c>
      <c r="V497" s="414">
        <v>0</v>
      </c>
      <c r="W497" s="414">
        <v>0</v>
      </c>
      <c r="X497" s="414">
        <v>0</v>
      </c>
      <c r="Y497" s="414">
        <v>0</v>
      </c>
      <c r="Z497" s="113">
        <v>0</v>
      </c>
      <c r="AA497" s="114">
        <v>0</v>
      </c>
      <c r="AB497" s="114"/>
      <c r="AC497" s="472">
        <v>0</v>
      </c>
      <c r="AD497" s="124">
        <v>0</v>
      </c>
      <c r="AE497" s="414">
        <v>0</v>
      </c>
      <c r="AF497" s="470"/>
      <c r="AG497" s="414"/>
      <c r="AH497" s="389">
        <v>0</v>
      </c>
      <c r="AI497" s="389">
        <v>0</v>
      </c>
    </row>
    <row r="498" spans="1:35" ht="24" customHeight="1" x14ac:dyDescent="0.3">
      <c r="A498" s="379" t="s">
        <v>1769</v>
      </c>
      <c r="B498" s="365" t="s">
        <v>1770</v>
      </c>
      <c r="C498" s="456" t="s">
        <v>394</v>
      </c>
      <c r="D498" s="367">
        <f t="shared" si="19"/>
        <v>36</v>
      </c>
      <c r="E498" s="368">
        <f t="shared" si="20"/>
        <v>28</v>
      </c>
      <c r="F498" s="368">
        <f t="shared" si="21"/>
        <v>0</v>
      </c>
      <c r="G498" s="368">
        <f t="shared" si="22"/>
        <v>0</v>
      </c>
      <c r="H498" s="368">
        <f t="shared" si="23"/>
        <v>0</v>
      </c>
      <c r="I498" s="368">
        <f t="shared" si="24"/>
        <v>0</v>
      </c>
      <c r="J498" s="368">
        <f t="shared" si="25"/>
        <v>0</v>
      </c>
      <c r="K498" s="368">
        <f t="shared" si="26"/>
        <v>0</v>
      </c>
      <c r="L498" s="368">
        <f t="shared" si="27"/>
        <v>0</v>
      </c>
      <c r="M498" s="369">
        <f t="shared" si="28"/>
        <v>0</v>
      </c>
      <c r="N498" s="370">
        <f t="shared" si="29"/>
        <v>64</v>
      </c>
      <c r="O498" s="468"/>
      <c r="P498" s="372">
        <f t="shared" si="36"/>
        <v>64</v>
      </c>
      <c r="Q498" s="373">
        <f t="shared" si="37"/>
        <v>90</v>
      </c>
      <c r="R498" s="414">
        <v>0</v>
      </c>
      <c r="S498" s="414">
        <v>0</v>
      </c>
      <c r="T498" s="414">
        <v>0</v>
      </c>
      <c r="U498" s="414">
        <v>0</v>
      </c>
      <c r="V498" s="414">
        <v>0</v>
      </c>
      <c r="W498" s="414">
        <v>0</v>
      </c>
      <c r="X498" s="414">
        <v>0</v>
      </c>
      <c r="Y498" s="414">
        <v>0</v>
      </c>
      <c r="Z498" s="113">
        <v>36</v>
      </c>
      <c r="AA498" s="114">
        <v>0</v>
      </c>
      <c r="AB498" s="114"/>
      <c r="AC498" s="469">
        <v>0</v>
      </c>
      <c r="AD498" s="124">
        <v>0</v>
      </c>
      <c r="AE498" s="414">
        <v>0</v>
      </c>
      <c r="AF498" s="473"/>
      <c r="AG498" s="414">
        <v>28</v>
      </c>
      <c r="AH498" s="124">
        <v>0</v>
      </c>
      <c r="AI498" s="124">
        <v>0</v>
      </c>
    </row>
    <row r="499" spans="1:35" ht="24" customHeight="1" x14ac:dyDescent="0.3">
      <c r="A499" s="379" t="s">
        <v>4121</v>
      </c>
      <c r="B499" s="365" t="s">
        <v>4122</v>
      </c>
      <c r="C499" s="456" t="s">
        <v>163</v>
      </c>
      <c r="D499" s="367">
        <f t="shared" si="19"/>
        <v>0</v>
      </c>
      <c r="E499" s="368">
        <f t="shared" si="20"/>
        <v>0</v>
      </c>
      <c r="F499" s="368">
        <f t="shared" si="21"/>
        <v>0</v>
      </c>
      <c r="G499" s="368">
        <f t="shared" si="22"/>
        <v>0</v>
      </c>
      <c r="H499" s="368">
        <f t="shared" si="23"/>
        <v>0</v>
      </c>
      <c r="I499" s="368">
        <f t="shared" si="24"/>
        <v>0</v>
      </c>
      <c r="J499" s="368">
        <f t="shared" si="25"/>
        <v>0</v>
      </c>
      <c r="K499" s="368">
        <f t="shared" si="26"/>
        <v>0</v>
      </c>
      <c r="L499" s="368">
        <f t="shared" si="27"/>
        <v>0</v>
      </c>
      <c r="M499" s="369">
        <f t="shared" si="28"/>
        <v>0</v>
      </c>
      <c r="N499" s="370">
        <f t="shared" si="29"/>
        <v>0</v>
      </c>
      <c r="O499" s="468"/>
      <c r="P499" s="372">
        <f t="shared" si="36"/>
        <v>0</v>
      </c>
      <c r="Q499" s="373" t="str">
        <f t="shared" si="37"/>
        <v/>
      </c>
      <c r="R499" s="390">
        <v>0</v>
      </c>
      <c r="S499" s="414">
        <v>0</v>
      </c>
      <c r="T499" s="414">
        <v>0</v>
      </c>
      <c r="U499" s="414">
        <v>0</v>
      </c>
      <c r="V499" s="414">
        <v>0</v>
      </c>
      <c r="W499" s="414">
        <v>0</v>
      </c>
      <c r="X499" s="414">
        <v>0</v>
      </c>
      <c r="Y499" s="414">
        <v>0</v>
      </c>
      <c r="Z499" s="113">
        <v>0</v>
      </c>
      <c r="AA499" s="114">
        <v>0</v>
      </c>
      <c r="AB499" s="114"/>
      <c r="AC499" s="469">
        <v>0</v>
      </c>
      <c r="AD499" s="124">
        <v>0</v>
      </c>
      <c r="AE499" s="390">
        <v>0</v>
      </c>
      <c r="AF499" s="473"/>
      <c r="AG499" s="414"/>
      <c r="AH499" s="124">
        <v>0</v>
      </c>
      <c r="AI499" s="124">
        <v>0</v>
      </c>
    </row>
    <row r="500" spans="1:35" ht="24" customHeight="1" x14ac:dyDescent="0.3">
      <c r="A500" s="364" t="s">
        <v>4123</v>
      </c>
      <c r="B500" s="365" t="s">
        <v>4124</v>
      </c>
      <c r="C500" s="456" t="s">
        <v>280</v>
      </c>
      <c r="D500" s="367">
        <f t="shared" si="19"/>
        <v>0</v>
      </c>
      <c r="E500" s="368">
        <f t="shared" si="20"/>
        <v>0</v>
      </c>
      <c r="F500" s="368">
        <f t="shared" si="21"/>
        <v>0</v>
      </c>
      <c r="G500" s="368">
        <f t="shared" si="22"/>
        <v>0</v>
      </c>
      <c r="H500" s="368">
        <f t="shared" si="23"/>
        <v>0</v>
      </c>
      <c r="I500" s="368">
        <f t="shared" si="24"/>
        <v>0</v>
      </c>
      <c r="J500" s="368">
        <f t="shared" si="25"/>
        <v>0</v>
      </c>
      <c r="K500" s="368">
        <f t="shared" si="26"/>
        <v>0</v>
      </c>
      <c r="L500" s="368">
        <f t="shared" si="27"/>
        <v>0</v>
      </c>
      <c r="M500" s="369">
        <f t="shared" si="28"/>
        <v>0</v>
      </c>
      <c r="N500" s="370">
        <f t="shared" si="29"/>
        <v>0</v>
      </c>
      <c r="O500" s="468"/>
      <c r="P500" s="372">
        <f t="shared" si="36"/>
        <v>0</v>
      </c>
      <c r="Q500" s="373" t="str">
        <f t="shared" si="37"/>
        <v/>
      </c>
      <c r="R500" s="414">
        <v>0</v>
      </c>
      <c r="S500" s="414">
        <v>0</v>
      </c>
      <c r="T500" s="414">
        <v>0</v>
      </c>
      <c r="U500" s="414">
        <v>0</v>
      </c>
      <c r="V500" s="414">
        <v>0</v>
      </c>
      <c r="W500" s="414">
        <v>0</v>
      </c>
      <c r="X500" s="414">
        <v>0</v>
      </c>
      <c r="Y500" s="414">
        <v>0</v>
      </c>
      <c r="Z500" s="385">
        <v>0</v>
      </c>
      <c r="AA500" s="114">
        <v>0</v>
      </c>
      <c r="AB500" s="114"/>
      <c r="AC500" s="469">
        <v>0</v>
      </c>
      <c r="AD500" s="124">
        <v>0</v>
      </c>
      <c r="AE500" s="414">
        <v>0</v>
      </c>
      <c r="AF500" s="470"/>
      <c r="AG500" s="390"/>
      <c r="AH500" s="124">
        <v>0</v>
      </c>
      <c r="AI500" s="124">
        <v>0</v>
      </c>
    </row>
    <row r="501" spans="1:35" ht="24" customHeight="1" x14ac:dyDescent="0.3">
      <c r="A501" s="364" t="s">
        <v>4127</v>
      </c>
      <c r="B501" s="365" t="s">
        <v>4128</v>
      </c>
      <c r="C501" s="456" t="s">
        <v>186</v>
      </c>
      <c r="D501" s="367">
        <f t="shared" si="19"/>
        <v>0</v>
      </c>
      <c r="E501" s="368">
        <f t="shared" si="20"/>
        <v>0</v>
      </c>
      <c r="F501" s="368">
        <f t="shared" si="21"/>
        <v>0</v>
      </c>
      <c r="G501" s="368">
        <f t="shared" si="22"/>
        <v>0</v>
      </c>
      <c r="H501" s="368">
        <f t="shared" si="23"/>
        <v>0</v>
      </c>
      <c r="I501" s="368">
        <f t="shared" si="24"/>
        <v>0</v>
      </c>
      <c r="J501" s="368">
        <f t="shared" si="25"/>
        <v>0</v>
      </c>
      <c r="K501" s="368">
        <f t="shared" si="26"/>
        <v>0</v>
      </c>
      <c r="L501" s="368">
        <f t="shared" si="27"/>
        <v>0</v>
      </c>
      <c r="M501" s="369">
        <f t="shared" si="28"/>
        <v>0</v>
      </c>
      <c r="N501" s="370">
        <f t="shared" si="29"/>
        <v>0</v>
      </c>
      <c r="O501" s="468"/>
      <c r="P501" s="372">
        <f t="shared" si="36"/>
        <v>0</v>
      </c>
      <c r="Q501" s="373" t="str">
        <f t="shared" si="37"/>
        <v/>
      </c>
      <c r="R501" s="414">
        <v>0</v>
      </c>
      <c r="S501" s="414">
        <v>0</v>
      </c>
      <c r="T501" s="414">
        <v>0</v>
      </c>
      <c r="U501" s="414">
        <v>0</v>
      </c>
      <c r="V501" s="414">
        <v>0</v>
      </c>
      <c r="W501" s="414">
        <v>0</v>
      </c>
      <c r="X501" s="414">
        <v>0</v>
      </c>
      <c r="Y501" s="414">
        <v>0</v>
      </c>
      <c r="Z501" s="385">
        <v>0</v>
      </c>
      <c r="AA501" s="114">
        <v>0</v>
      </c>
      <c r="AB501" s="471"/>
      <c r="AC501" s="469">
        <v>0</v>
      </c>
      <c r="AD501" s="124">
        <v>0</v>
      </c>
      <c r="AE501" s="198">
        <v>0</v>
      </c>
      <c r="AF501" s="470"/>
      <c r="AG501" s="414"/>
      <c r="AH501" s="124">
        <v>0</v>
      </c>
      <c r="AI501" s="124">
        <v>0</v>
      </c>
    </row>
    <row r="502" spans="1:35" ht="24" customHeight="1" x14ac:dyDescent="0.3">
      <c r="A502" s="364" t="s">
        <v>4132</v>
      </c>
      <c r="B502" s="365" t="s">
        <v>4133</v>
      </c>
      <c r="C502" s="456" t="s">
        <v>1430</v>
      </c>
      <c r="D502" s="367">
        <f t="shared" si="19"/>
        <v>0</v>
      </c>
      <c r="E502" s="368">
        <f t="shared" si="20"/>
        <v>0</v>
      </c>
      <c r="F502" s="368">
        <f t="shared" si="21"/>
        <v>0</v>
      </c>
      <c r="G502" s="368">
        <f t="shared" si="22"/>
        <v>0</v>
      </c>
      <c r="H502" s="368">
        <f t="shared" si="23"/>
        <v>0</v>
      </c>
      <c r="I502" s="368">
        <f t="shared" si="24"/>
        <v>0</v>
      </c>
      <c r="J502" s="368">
        <f t="shared" si="25"/>
        <v>0</v>
      </c>
      <c r="K502" s="368">
        <f t="shared" si="26"/>
        <v>0</v>
      </c>
      <c r="L502" s="368">
        <f t="shared" si="27"/>
        <v>0</v>
      </c>
      <c r="M502" s="369">
        <f t="shared" si="28"/>
        <v>0</v>
      </c>
      <c r="N502" s="370">
        <f t="shared" si="29"/>
        <v>0</v>
      </c>
      <c r="O502" s="468"/>
      <c r="P502" s="372">
        <f t="shared" si="36"/>
        <v>0</v>
      </c>
      <c r="Q502" s="373" t="str">
        <f t="shared" si="37"/>
        <v/>
      </c>
      <c r="R502" s="390">
        <v>0</v>
      </c>
      <c r="S502" s="414">
        <v>0</v>
      </c>
      <c r="T502" s="414">
        <v>0</v>
      </c>
      <c r="U502" s="414">
        <v>0</v>
      </c>
      <c r="V502" s="414">
        <v>0</v>
      </c>
      <c r="W502" s="414">
        <v>0</v>
      </c>
      <c r="X502" s="414">
        <v>0</v>
      </c>
      <c r="Y502" s="414">
        <v>0</v>
      </c>
      <c r="Z502" s="113">
        <v>0</v>
      </c>
      <c r="AA502" s="114">
        <v>0</v>
      </c>
      <c r="AB502" s="114"/>
      <c r="AC502" s="472">
        <v>0</v>
      </c>
      <c r="AD502" s="389">
        <v>0</v>
      </c>
      <c r="AE502" s="414">
        <v>0</v>
      </c>
      <c r="AF502" s="470"/>
      <c r="AG502" s="414"/>
      <c r="AH502" s="124">
        <v>0</v>
      </c>
      <c r="AI502" s="124">
        <v>0</v>
      </c>
    </row>
    <row r="503" spans="1:35" ht="24" customHeight="1" x14ac:dyDescent="0.3">
      <c r="A503" s="477" t="s">
        <v>4136</v>
      </c>
      <c r="B503" s="478" t="s">
        <v>4137</v>
      </c>
      <c r="C503" s="479" t="s">
        <v>3777</v>
      </c>
      <c r="D503" s="367">
        <f t="shared" si="19"/>
        <v>10</v>
      </c>
      <c r="E503" s="368">
        <f t="shared" si="20"/>
        <v>0</v>
      </c>
      <c r="F503" s="368">
        <f t="shared" si="21"/>
        <v>0</v>
      </c>
      <c r="G503" s="368">
        <f t="shared" si="22"/>
        <v>0</v>
      </c>
      <c r="H503" s="368">
        <f t="shared" si="23"/>
        <v>0</v>
      </c>
      <c r="I503" s="368">
        <f t="shared" si="24"/>
        <v>0</v>
      </c>
      <c r="J503" s="368">
        <f t="shared" si="25"/>
        <v>0</v>
      </c>
      <c r="K503" s="368">
        <f t="shared" si="26"/>
        <v>0</v>
      </c>
      <c r="L503" s="368">
        <f t="shared" si="27"/>
        <v>0</v>
      </c>
      <c r="M503" s="369">
        <f t="shared" si="28"/>
        <v>0</v>
      </c>
      <c r="N503" s="480">
        <f t="shared" si="29"/>
        <v>10</v>
      </c>
      <c r="O503" s="481"/>
      <c r="P503" s="482">
        <f>N503+O503*100</f>
        <v>10</v>
      </c>
      <c r="Q503" s="483">
        <f>IF(P503=0,"",RANK(P503,P:P,0))</f>
        <v>184</v>
      </c>
      <c r="R503" s="198">
        <v>0</v>
      </c>
      <c r="S503" s="414">
        <v>0</v>
      </c>
      <c r="T503" s="414">
        <v>0</v>
      </c>
      <c r="U503" s="414">
        <v>0</v>
      </c>
      <c r="V503" s="414">
        <v>0</v>
      </c>
      <c r="W503" s="414">
        <v>0</v>
      </c>
      <c r="X503" s="414">
        <v>0</v>
      </c>
      <c r="Y503" s="414">
        <v>0</v>
      </c>
      <c r="Z503" s="199">
        <v>10</v>
      </c>
      <c r="AA503" s="484">
        <v>0</v>
      </c>
      <c r="AB503" s="171"/>
      <c r="AC503" s="469">
        <v>0</v>
      </c>
      <c r="AD503" s="124">
        <v>0</v>
      </c>
      <c r="AE503" s="414">
        <v>0</v>
      </c>
      <c r="AF503" s="485"/>
      <c r="AG503" s="198"/>
      <c r="AH503" s="124">
        <v>0</v>
      </c>
      <c r="AI503" s="124">
        <v>0</v>
      </c>
    </row>
    <row r="504" spans="1:35" ht="24" customHeight="1" x14ac:dyDescent="0.3">
      <c r="A504" s="379" t="s">
        <v>1017</v>
      </c>
      <c r="B504" s="365" t="s">
        <v>1018</v>
      </c>
      <c r="C504" s="456" t="s">
        <v>1990</v>
      </c>
      <c r="D504" s="367">
        <f t="shared" si="19"/>
        <v>1</v>
      </c>
      <c r="E504" s="368">
        <f t="shared" si="20"/>
        <v>0</v>
      </c>
      <c r="F504" s="368">
        <f t="shared" si="21"/>
        <v>0</v>
      </c>
      <c r="G504" s="368">
        <f t="shared" si="22"/>
        <v>0</v>
      </c>
      <c r="H504" s="368">
        <f t="shared" si="23"/>
        <v>0</v>
      </c>
      <c r="I504" s="368">
        <f t="shared" si="24"/>
        <v>0</v>
      </c>
      <c r="J504" s="368">
        <f t="shared" si="25"/>
        <v>0</v>
      </c>
      <c r="K504" s="368">
        <f t="shared" si="26"/>
        <v>0</v>
      </c>
      <c r="L504" s="368">
        <f t="shared" si="27"/>
        <v>0</v>
      </c>
      <c r="M504" s="369">
        <f t="shared" si="28"/>
        <v>0</v>
      </c>
      <c r="N504" s="370">
        <f t="shared" si="29"/>
        <v>1</v>
      </c>
      <c r="O504" s="468"/>
      <c r="P504" s="372">
        <f t="shared" ref="P504:P510" si="38">N504+O504*100</f>
        <v>1</v>
      </c>
      <c r="Q504" s="373">
        <f t="shared" ref="Q504:Q510" si="39">IF(P504=0,"",RANK(P504,P:P,0))</f>
        <v>220</v>
      </c>
      <c r="R504" s="414">
        <v>0</v>
      </c>
      <c r="S504" s="414">
        <v>0</v>
      </c>
      <c r="T504" s="414">
        <v>0</v>
      </c>
      <c r="U504" s="414">
        <v>0</v>
      </c>
      <c r="V504" s="414">
        <v>0</v>
      </c>
      <c r="W504" s="414">
        <v>0</v>
      </c>
      <c r="X504" s="414">
        <v>0</v>
      </c>
      <c r="Y504" s="414">
        <v>0</v>
      </c>
      <c r="Z504" s="113">
        <v>0</v>
      </c>
      <c r="AA504" s="471">
        <v>0</v>
      </c>
      <c r="AB504" s="114"/>
      <c r="AC504" s="469">
        <v>0</v>
      </c>
      <c r="AD504" s="124">
        <v>0</v>
      </c>
      <c r="AE504" s="414">
        <v>1</v>
      </c>
      <c r="AF504" s="470"/>
      <c r="AG504" s="414"/>
      <c r="AH504" s="124">
        <v>0</v>
      </c>
      <c r="AI504" s="124">
        <v>0</v>
      </c>
    </row>
    <row r="505" spans="1:35" ht="24" customHeight="1" x14ac:dyDescent="0.3">
      <c r="A505" s="364" t="s">
        <v>4141</v>
      </c>
      <c r="B505" s="365" t="s">
        <v>4142</v>
      </c>
      <c r="C505" s="456" t="s">
        <v>3594</v>
      </c>
      <c r="D505" s="367">
        <f t="shared" si="19"/>
        <v>18</v>
      </c>
      <c r="E505" s="368">
        <f t="shared" si="20"/>
        <v>18</v>
      </c>
      <c r="F505" s="368">
        <f t="shared" si="21"/>
        <v>0</v>
      </c>
      <c r="G505" s="368">
        <f t="shared" si="22"/>
        <v>0</v>
      </c>
      <c r="H505" s="368">
        <f t="shared" si="23"/>
        <v>0</v>
      </c>
      <c r="I505" s="368">
        <f t="shared" si="24"/>
        <v>0</v>
      </c>
      <c r="J505" s="368">
        <f t="shared" si="25"/>
        <v>0</v>
      </c>
      <c r="K505" s="368">
        <f t="shared" si="26"/>
        <v>0</v>
      </c>
      <c r="L505" s="368">
        <f t="shared" si="27"/>
        <v>0</v>
      </c>
      <c r="M505" s="369">
        <f t="shared" si="28"/>
        <v>0</v>
      </c>
      <c r="N505" s="370">
        <f t="shared" si="29"/>
        <v>36</v>
      </c>
      <c r="O505" s="468"/>
      <c r="P505" s="372">
        <f t="shared" si="38"/>
        <v>36</v>
      </c>
      <c r="Q505" s="373">
        <f t="shared" si="39"/>
        <v>122</v>
      </c>
      <c r="R505" s="414">
        <v>0</v>
      </c>
      <c r="S505" s="414">
        <v>0</v>
      </c>
      <c r="T505" s="414">
        <v>0</v>
      </c>
      <c r="U505" s="414">
        <v>0</v>
      </c>
      <c r="V505" s="414">
        <v>0</v>
      </c>
      <c r="W505" s="414">
        <v>0</v>
      </c>
      <c r="X505" s="414">
        <v>0</v>
      </c>
      <c r="Y505" s="414">
        <v>0</v>
      </c>
      <c r="Z505" s="113">
        <v>0</v>
      </c>
      <c r="AA505" s="471">
        <v>18</v>
      </c>
      <c r="AB505" s="114"/>
      <c r="AC505" s="469">
        <v>0</v>
      </c>
      <c r="AD505" s="124">
        <v>0</v>
      </c>
      <c r="AE505" s="414">
        <v>0</v>
      </c>
      <c r="AF505" s="470">
        <v>18</v>
      </c>
      <c r="AG505" s="414"/>
      <c r="AH505" s="124">
        <v>0</v>
      </c>
      <c r="AI505" s="124">
        <v>0</v>
      </c>
    </row>
    <row r="506" spans="1:35" ht="24" customHeight="1" x14ac:dyDescent="0.3">
      <c r="A506" s="379" t="s">
        <v>1023</v>
      </c>
      <c r="B506" s="365" t="s">
        <v>1024</v>
      </c>
      <c r="C506" s="456" t="s">
        <v>394</v>
      </c>
      <c r="D506" s="367">
        <f t="shared" si="19"/>
        <v>30</v>
      </c>
      <c r="E506" s="368">
        <f t="shared" si="20"/>
        <v>12</v>
      </c>
      <c r="F506" s="368">
        <f t="shared" si="21"/>
        <v>0</v>
      </c>
      <c r="G506" s="368">
        <f t="shared" si="22"/>
        <v>0</v>
      </c>
      <c r="H506" s="368">
        <f t="shared" si="23"/>
        <v>0</v>
      </c>
      <c r="I506" s="368">
        <f t="shared" si="24"/>
        <v>0</v>
      </c>
      <c r="J506" s="368">
        <f t="shared" si="25"/>
        <v>0</v>
      </c>
      <c r="K506" s="368">
        <f t="shared" si="26"/>
        <v>0</v>
      </c>
      <c r="L506" s="368">
        <f t="shared" si="27"/>
        <v>0</v>
      </c>
      <c r="M506" s="369">
        <f t="shared" si="28"/>
        <v>0</v>
      </c>
      <c r="N506" s="370">
        <f t="shared" si="29"/>
        <v>42</v>
      </c>
      <c r="O506" s="468"/>
      <c r="P506" s="372">
        <f t="shared" si="38"/>
        <v>42</v>
      </c>
      <c r="Q506" s="373">
        <f t="shared" si="39"/>
        <v>113</v>
      </c>
      <c r="R506" s="414">
        <v>0</v>
      </c>
      <c r="S506" s="414">
        <v>0</v>
      </c>
      <c r="T506" s="414">
        <v>0</v>
      </c>
      <c r="U506" s="414">
        <v>0</v>
      </c>
      <c r="V506" s="414">
        <v>0</v>
      </c>
      <c r="W506" s="414">
        <v>0</v>
      </c>
      <c r="X506" s="414">
        <v>0</v>
      </c>
      <c r="Y506" s="414">
        <v>0</v>
      </c>
      <c r="Z506" s="113">
        <v>30</v>
      </c>
      <c r="AA506" s="471">
        <v>0</v>
      </c>
      <c r="AB506" s="114"/>
      <c r="AC506" s="469">
        <v>0</v>
      </c>
      <c r="AD506" s="124">
        <v>0</v>
      </c>
      <c r="AE506" s="390">
        <v>0</v>
      </c>
      <c r="AF506" s="473"/>
      <c r="AG506" s="390">
        <v>12</v>
      </c>
      <c r="AH506" s="124">
        <v>0</v>
      </c>
      <c r="AI506" s="124">
        <v>0</v>
      </c>
    </row>
    <row r="507" spans="1:35" ht="24" customHeight="1" x14ac:dyDescent="0.3">
      <c r="A507" s="364" t="s">
        <v>4147</v>
      </c>
      <c r="B507" s="365" t="s">
        <v>4148</v>
      </c>
      <c r="C507" s="456" t="s">
        <v>358</v>
      </c>
      <c r="D507" s="367">
        <f t="shared" si="19"/>
        <v>115</v>
      </c>
      <c r="E507" s="368">
        <f t="shared" si="20"/>
        <v>50</v>
      </c>
      <c r="F507" s="368">
        <f t="shared" si="21"/>
        <v>0</v>
      </c>
      <c r="G507" s="368">
        <f t="shared" si="22"/>
        <v>0</v>
      </c>
      <c r="H507" s="368">
        <f t="shared" si="23"/>
        <v>0</v>
      </c>
      <c r="I507" s="368">
        <f t="shared" si="24"/>
        <v>0</v>
      </c>
      <c r="J507" s="368">
        <f t="shared" si="25"/>
        <v>0</v>
      </c>
      <c r="K507" s="368">
        <f t="shared" si="26"/>
        <v>0</v>
      </c>
      <c r="L507" s="368">
        <f t="shared" si="27"/>
        <v>0</v>
      </c>
      <c r="M507" s="369">
        <f t="shared" si="28"/>
        <v>0</v>
      </c>
      <c r="N507" s="370">
        <f t="shared" si="29"/>
        <v>165</v>
      </c>
      <c r="O507" s="468"/>
      <c r="P507" s="372">
        <f t="shared" si="38"/>
        <v>165</v>
      </c>
      <c r="Q507" s="373">
        <f t="shared" si="39"/>
        <v>37</v>
      </c>
      <c r="R507" s="414">
        <v>0</v>
      </c>
      <c r="S507" s="414">
        <v>0</v>
      </c>
      <c r="T507" s="414">
        <v>0</v>
      </c>
      <c r="U507" s="414">
        <v>0</v>
      </c>
      <c r="V507" s="414">
        <v>0</v>
      </c>
      <c r="W507" s="414">
        <v>0</v>
      </c>
      <c r="X507" s="414">
        <v>0</v>
      </c>
      <c r="Y507" s="414">
        <v>0</v>
      </c>
      <c r="Z507" s="385">
        <v>0</v>
      </c>
      <c r="AA507" s="114">
        <v>50</v>
      </c>
      <c r="AB507" s="471"/>
      <c r="AC507" s="469">
        <v>0</v>
      </c>
      <c r="AD507" s="124">
        <v>0</v>
      </c>
      <c r="AE507" s="414">
        <v>0</v>
      </c>
      <c r="AF507" s="470">
        <v>115</v>
      </c>
      <c r="AG507" s="414"/>
      <c r="AH507" s="124">
        <v>0</v>
      </c>
      <c r="AI507" s="124">
        <v>0</v>
      </c>
    </row>
    <row r="508" spans="1:35" ht="24" customHeight="1" x14ac:dyDescent="0.3">
      <c r="A508" s="379" t="s">
        <v>4151</v>
      </c>
      <c r="B508" s="365" t="s">
        <v>4152</v>
      </c>
      <c r="C508" s="456" t="s">
        <v>133</v>
      </c>
      <c r="D508" s="367">
        <f t="shared" si="19"/>
        <v>0</v>
      </c>
      <c r="E508" s="368">
        <f t="shared" si="20"/>
        <v>0</v>
      </c>
      <c r="F508" s="368">
        <f t="shared" si="21"/>
        <v>0</v>
      </c>
      <c r="G508" s="368">
        <f t="shared" si="22"/>
        <v>0</v>
      </c>
      <c r="H508" s="368">
        <f t="shared" si="23"/>
        <v>0</v>
      </c>
      <c r="I508" s="368">
        <f t="shared" si="24"/>
        <v>0</v>
      </c>
      <c r="J508" s="368">
        <f t="shared" si="25"/>
        <v>0</v>
      </c>
      <c r="K508" s="368">
        <f t="shared" si="26"/>
        <v>0</v>
      </c>
      <c r="L508" s="368">
        <f t="shared" si="27"/>
        <v>0</v>
      </c>
      <c r="M508" s="369">
        <f t="shared" si="28"/>
        <v>0</v>
      </c>
      <c r="N508" s="370">
        <f t="shared" si="29"/>
        <v>0</v>
      </c>
      <c r="O508" s="468"/>
      <c r="P508" s="372">
        <f t="shared" si="38"/>
        <v>0</v>
      </c>
      <c r="Q508" s="373" t="str">
        <f t="shared" si="39"/>
        <v/>
      </c>
      <c r="R508" s="414">
        <v>0</v>
      </c>
      <c r="S508" s="414">
        <v>0</v>
      </c>
      <c r="T508" s="414">
        <v>0</v>
      </c>
      <c r="U508" s="414">
        <v>0</v>
      </c>
      <c r="V508" s="414">
        <v>0</v>
      </c>
      <c r="W508" s="414">
        <v>0</v>
      </c>
      <c r="X508" s="414">
        <v>0</v>
      </c>
      <c r="Y508" s="414">
        <v>0</v>
      </c>
      <c r="Z508" s="113">
        <v>0</v>
      </c>
      <c r="AA508" s="114">
        <v>0</v>
      </c>
      <c r="AB508" s="114"/>
      <c r="AC508" s="469">
        <v>0</v>
      </c>
      <c r="AD508" s="124">
        <v>0</v>
      </c>
      <c r="AE508" s="414">
        <v>0</v>
      </c>
      <c r="AF508" s="470"/>
      <c r="AG508" s="414"/>
      <c r="AH508" s="124">
        <v>0</v>
      </c>
      <c r="AI508" s="124">
        <v>0</v>
      </c>
    </row>
    <row r="509" spans="1:35" ht="24" customHeight="1" x14ac:dyDescent="0.3">
      <c r="A509" s="379" t="s">
        <v>4155</v>
      </c>
      <c r="B509" s="365" t="s">
        <v>4156</v>
      </c>
      <c r="C509" s="456" t="s">
        <v>1924</v>
      </c>
      <c r="D509" s="367">
        <f t="shared" si="19"/>
        <v>0</v>
      </c>
      <c r="E509" s="368">
        <f t="shared" si="20"/>
        <v>0</v>
      </c>
      <c r="F509" s="368">
        <f t="shared" si="21"/>
        <v>0</v>
      </c>
      <c r="G509" s="368">
        <f t="shared" si="22"/>
        <v>0</v>
      </c>
      <c r="H509" s="368">
        <f t="shared" si="23"/>
        <v>0</v>
      </c>
      <c r="I509" s="368">
        <f t="shared" si="24"/>
        <v>0</v>
      </c>
      <c r="J509" s="368">
        <f t="shared" si="25"/>
        <v>0</v>
      </c>
      <c r="K509" s="368">
        <f t="shared" si="26"/>
        <v>0</v>
      </c>
      <c r="L509" s="368">
        <f t="shared" si="27"/>
        <v>0</v>
      </c>
      <c r="M509" s="369">
        <f t="shared" si="28"/>
        <v>0</v>
      </c>
      <c r="N509" s="370">
        <f t="shared" si="29"/>
        <v>0</v>
      </c>
      <c r="O509" s="468"/>
      <c r="P509" s="372">
        <f t="shared" si="38"/>
        <v>0</v>
      </c>
      <c r="Q509" s="373" t="str">
        <f t="shared" si="39"/>
        <v/>
      </c>
      <c r="R509" s="390">
        <v>0</v>
      </c>
      <c r="S509" s="414">
        <v>0</v>
      </c>
      <c r="T509" s="414">
        <v>0</v>
      </c>
      <c r="U509" s="414">
        <v>0</v>
      </c>
      <c r="V509" s="414">
        <v>0</v>
      </c>
      <c r="W509" s="414">
        <v>0</v>
      </c>
      <c r="X509" s="414">
        <v>0</v>
      </c>
      <c r="Y509" s="414">
        <v>0</v>
      </c>
      <c r="Z509" s="113">
        <v>0</v>
      </c>
      <c r="AA509" s="114">
        <v>0</v>
      </c>
      <c r="AB509" s="114"/>
      <c r="AC509" s="469">
        <v>0</v>
      </c>
      <c r="AD509" s="389">
        <v>0</v>
      </c>
      <c r="AE509" s="414">
        <v>0</v>
      </c>
      <c r="AF509" s="470"/>
      <c r="AG509" s="414"/>
      <c r="AH509" s="124">
        <v>0</v>
      </c>
      <c r="AI509" s="124">
        <v>0</v>
      </c>
    </row>
    <row r="510" spans="1:35" ht="24" customHeight="1" x14ac:dyDescent="0.3">
      <c r="A510" s="410" t="s">
        <v>4159</v>
      </c>
      <c r="B510" s="411" t="s">
        <v>4160</v>
      </c>
      <c r="C510" s="544" t="s">
        <v>1191</v>
      </c>
      <c r="D510" s="367">
        <f t="shared" si="19"/>
        <v>25</v>
      </c>
      <c r="E510" s="368">
        <f t="shared" si="20"/>
        <v>24</v>
      </c>
      <c r="F510" s="368">
        <f t="shared" si="21"/>
        <v>0</v>
      </c>
      <c r="G510" s="368">
        <f t="shared" si="22"/>
        <v>0</v>
      </c>
      <c r="H510" s="368">
        <f t="shared" si="23"/>
        <v>0</v>
      </c>
      <c r="I510" s="368">
        <f t="shared" si="24"/>
        <v>0</v>
      </c>
      <c r="J510" s="368">
        <f t="shared" si="25"/>
        <v>0</v>
      </c>
      <c r="K510" s="368">
        <f t="shared" si="26"/>
        <v>0</v>
      </c>
      <c r="L510" s="368">
        <f t="shared" si="27"/>
        <v>0</v>
      </c>
      <c r="M510" s="369">
        <f t="shared" si="28"/>
        <v>0</v>
      </c>
      <c r="N510" s="545">
        <f t="shared" si="29"/>
        <v>49</v>
      </c>
      <c r="O510" s="371"/>
      <c r="P510" s="546">
        <f t="shared" si="38"/>
        <v>49</v>
      </c>
      <c r="Q510" s="545">
        <f t="shared" si="39"/>
        <v>105</v>
      </c>
      <c r="R510" s="416">
        <v>0</v>
      </c>
      <c r="S510" s="416">
        <v>0</v>
      </c>
      <c r="T510" s="416">
        <v>0</v>
      </c>
      <c r="U510" s="416">
        <v>0</v>
      </c>
      <c r="V510" s="416">
        <v>0</v>
      </c>
      <c r="W510" s="416">
        <v>0</v>
      </c>
      <c r="X510" s="416">
        <v>0</v>
      </c>
      <c r="Y510" s="416">
        <v>0</v>
      </c>
      <c r="Z510" s="547">
        <v>24</v>
      </c>
      <c r="AA510" s="548">
        <v>0</v>
      </c>
      <c r="AB510" s="548"/>
      <c r="AC510" s="549">
        <v>0</v>
      </c>
      <c r="AD510" s="550">
        <v>0</v>
      </c>
      <c r="AE510" s="414">
        <v>0</v>
      </c>
      <c r="AF510" s="551">
        <v>25</v>
      </c>
      <c r="AG510" s="416"/>
      <c r="AH510" s="389">
        <v>0</v>
      </c>
      <c r="AI510" s="389">
        <v>0</v>
      </c>
    </row>
    <row r="511" spans="1:35" ht="15" customHeight="1" x14ac:dyDescent="0.3">
      <c r="B511" s="552"/>
      <c r="R511" s="241"/>
      <c r="S511" s="241"/>
      <c r="T511" s="241"/>
      <c r="U511" s="241"/>
      <c r="V511" s="241"/>
      <c r="W511" s="241"/>
      <c r="X511" s="241"/>
      <c r="Y511" s="241"/>
      <c r="Z511" s="241"/>
      <c r="AA511" s="241"/>
      <c r="AB511" s="241"/>
      <c r="AC511" s="241"/>
      <c r="AD511" s="241"/>
      <c r="AE511" s="241"/>
      <c r="AF511" s="241"/>
      <c r="AG511" s="241"/>
      <c r="AH511" s="241"/>
      <c r="AI511" s="241"/>
    </row>
  </sheetData>
  <mergeCells count="9">
    <mergeCell ref="AE1:AG1"/>
    <mergeCell ref="AH1:AI1"/>
    <mergeCell ref="A1:C2"/>
    <mergeCell ref="D1:M1"/>
    <mergeCell ref="N1:N2"/>
    <mergeCell ref="O1:O2"/>
    <mergeCell ref="P1:P2"/>
    <mergeCell ref="Q1:Q2"/>
    <mergeCell ref="Z1:AB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Z481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6" width="5" customWidth="1"/>
    <col min="17" max="17" width="4.6640625" customWidth="1"/>
    <col min="18" max="18" width="4.5546875" customWidth="1"/>
    <col min="19" max="19" width="4.44140625" customWidth="1"/>
    <col min="20" max="24" width="4.44140625" hidden="1" customWidth="1"/>
    <col min="25" max="26" width="4.44140625" customWidth="1"/>
  </cols>
  <sheetData>
    <row r="1" spans="1:26" ht="26.25" customHeight="1" x14ac:dyDescent="0.3">
      <c r="A1" s="785" t="s">
        <v>2654</v>
      </c>
      <c r="B1" s="737"/>
      <c r="C1" s="738"/>
      <c r="D1" s="786" t="s">
        <v>18</v>
      </c>
      <c r="E1" s="665"/>
      <c r="F1" s="665"/>
      <c r="G1" s="665"/>
      <c r="H1" s="787"/>
      <c r="I1" s="691" t="s">
        <v>19</v>
      </c>
      <c r="J1" s="788" t="s">
        <v>2230</v>
      </c>
      <c r="K1" s="764" t="s">
        <v>20</v>
      </c>
      <c r="L1" s="691" t="s">
        <v>21</v>
      </c>
      <c r="M1" s="489" t="s">
        <v>22</v>
      </c>
      <c r="N1" s="789" t="s">
        <v>2231</v>
      </c>
      <c r="O1" s="637"/>
      <c r="P1" s="637"/>
      <c r="Q1" s="460" t="s">
        <v>27</v>
      </c>
      <c r="R1" s="784" t="s">
        <v>33</v>
      </c>
      <c r="S1" s="774"/>
      <c r="T1" s="490"/>
      <c r="U1" s="490"/>
      <c r="V1" s="490"/>
      <c r="W1" s="490"/>
      <c r="X1" s="490"/>
      <c r="Y1" s="780" t="s">
        <v>34</v>
      </c>
      <c r="Z1" s="769"/>
    </row>
    <row r="2" spans="1:26" ht="64.5" customHeight="1" x14ac:dyDescent="0.3">
      <c r="A2" s="739"/>
      <c r="B2" s="662"/>
      <c r="C2" s="694"/>
      <c r="D2" s="6">
        <v>1</v>
      </c>
      <c r="E2" s="7">
        <v>2</v>
      </c>
      <c r="F2" s="7">
        <v>3</v>
      </c>
      <c r="G2" s="7">
        <v>4</v>
      </c>
      <c r="H2" s="8">
        <v>5</v>
      </c>
      <c r="I2" s="670"/>
      <c r="J2" s="763"/>
      <c r="K2" s="670"/>
      <c r="L2" s="670"/>
      <c r="M2" s="346" t="s">
        <v>90</v>
      </c>
      <c r="N2" s="491" t="s">
        <v>1870</v>
      </c>
      <c r="O2" s="492" t="s">
        <v>2236</v>
      </c>
      <c r="P2" s="492" t="s">
        <v>1878</v>
      </c>
      <c r="Q2" s="353" t="s">
        <v>37</v>
      </c>
      <c r="R2" s="493" t="s">
        <v>2236</v>
      </c>
      <c r="S2" s="352" t="s">
        <v>1870</v>
      </c>
      <c r="T2" s="353"/>
      <c r="U2" s="353"/>
      <c r="V2" s="353"/>
      <c r="W2" s="353"/>
      <c r="X2" s="353"/>
      <c r="Y2" s="353" t="s">
        <v>1876</v>
      </c>
      <c r="Z2" s="353" t="s">
        <v>2665</v>
      </c>
    </row>
    <row r="3" spans="1:26" ht="24" customHeight="1" x14ac:dyDescent="0.3">
      <c r="A3" s="494" t="s">
        <v>2239</v>
      </c>
      <c r="B3" s="494" t="s">
        <v>2240</v>
      </c>
      <c r="C3" s="495" t="s">
        <v>2241</v>
      </c>
      <c r="D3" s="367">
        <f t="shared" ref="D3:D257" si="0">MAX(M3:Z3)</f>
        <v>8</v>
      </c>
      <c r="E3" s="368">
        <f t="shared" ref="E3:E257" si="1">LARGE(M3:Z3,2)</f>
        <v>6</v>
      </c>
      <c r="F3" s="368">
        <f t="shared" ref="F3:F257" si="2">LARGE(M3:Z3,3)</f>
        <v>0</v>
      </c>
      <c r="G3" s="368">
        <f t="shared" ref="G3:G257" si="3">LARGE(M3:Z3,4)</f>
        <v>0</v>
      </c>
      <c r="H3" s="368">
        <f t="shared" ref="H3:H257" si="4">LARGE(M3:Z3,5)</f>
        <v>0</v>
      </c>
      <c r="I3" s="370">
        <f t="shared" ref="I3:I257" si="5">SUM(D3:H3)</f>
        <v>14</v>
      </c>
      <c r="J3" s="371"/>
      <c r="K3" s="413">
        <f t="shared" ref="K3:K257" si="6">I3+J3*100</f>
        <v>14</v>
      </c>
      <c r="L3" s="373">
        <f t="shared" ref="L3:L257" si="7">IF(K3=0,"",RANK(K3,K:K,0))</f>
        <v>169</v>
      </c>
      <c r="M3" s="374">
        <v>0</v>
      </c>
      <c r="N3" s="375">
        <v>8</v>
      </c>
      <c r="O3" s="323">
        <v>0</v>
      </c>
      <c r="P3" s="323"/>
      <c r="Q3" s="124">
        <v>0</v>
      </c>
      <c r="R3" s="469"/>
      <c r="S3" s="116">
        <v>6</v>
      </c>
      <c r="T3" s="124"/>
      <c r="U3" s="124"/>
      <c r="V3" s="124"/>
      <c r="W3" s="124"/>
      <c r="X3" s="124"/>
      <c r="Y3" s="124">
        <v>0</v>
      </c>
      <c r="Z3" s="124">
        <v>0</v>
      </c>
    </row>
    <row r="4" spans="1:26" ht="24" customHeight="1" x14ac:dyDescent="0.3">
      <c r="A4" s="496" t="s">
        <v>2676</v>
      </c>
      <c r="B4" s="497" t="s">
        <v>2247</v>
      </c>
      <c r="C4" s="498" t="s">
        <v>1937</v>
      </c>
      <c r="D4" s="367">
        <f t="shared" si="0"/>
        <v>32</v>
      </c>
      <c r="E4" s="368">
        <f t="shared" si="1"/>
        <v>0</v>
      </c>
      <c r="F4" s="368">
        <f t="shared" si="2"/>
        <v>0</v>
      </c>
      <c r="G4" s="368">
        <f t="shared" si="3"/>
        <v>0</v>
      </c>
      <c r="H4" s="368">
        <f t="shared" si="4"/>
        <v>0</v>
      </c>
      <c r="I4" s="370">
        <f t="shared" si="5"/>
        <v>32</v>
      </c>
      <c r="J4" s="371"/>
      <c r="K4" s="413">
        <f t="shared" si="6"/>
        <v>32</v>
      </c>
      <c r="L4" s="373">
        <f t="shared" si="7"/>
        <v>108</v>
      </c>
      <c r="M4" s="374">
        <v>0</v>
      </c>
      <c r="N4" s="375">
        <v>0</v>
      </c>
      <c r="O4" s="323">
        <v>0</v>
      </c>
      <c r="P4" s="323"/>
      <c r="Q4" s="124">
        <v>0</v>
      </c>
      <c r="R4" s="469">
        <v>32</v>
      </c>
      <c r="S4" s="116"/>
      <c r="T4" s="124"/>
      <c r="U4" s="124"/>
      <c r="V4" s="124"/>
      <c r="W4" s="124"/>
      <c r="X4" s="124"/>
      <c r="Y4" s="124">
        <v>0</v>
      </c>
      <c r="Z4" s="124">
        <v>0</v>
      </c>
    </row>
    <row r="5" spans="1:26" ht="24" customHeight="1" x14ac:dyDescent="0.3">
      <c r="A5" s="496" t="s">
        <v>2248</v>
      </c>
      <c r="B5" s="497" t="s">
        <v>2249</v>
      </c>
      <c r="C5" s="498" t="s">
        <v>2250</v>
      </c>
      <c r="D5" s="367">
        <f t="shared" si="0"/>
        <v>0</v>
      </c>
      <c r="E5" s="368">
        <f t="shared" si="1"/>
        <v>0</v>
      </c>
      <c r="F5" s="368">
        <f t="shared" si="2"/>
        <v>0</v>
      </c>
      <c r="G5" s="368">
        <f t="shared" si="3"/>
        <v>0</v>
      </c>
      <c r="H5" s="368">
        <f t="shared" si="4"/>
        <v>0</v>
      </c>
      <c r="I5" s="370">
        <f t="shared" si="5"/>
        <v>0</v>
      </c>
      <c r="J5" s="371"/>
      <c r="K5" s="413">
        <f t="shared" si="6"/>
        <v>0</v>
      </c>
      <c r="L5" s="373" t="str">
        <f t="shared" si="7"/>
        <v/>
      </c>
      <c r="M5" s="374">
        <v>0</v>
      </c>
      <c r="N5" s="375">
        <v>0</v>
      </c>
      <c r="O5" s="323">
        <v>0</v>
      </c>
      <c r="P5" s="323"/>
      <c r="Q5" s="124">
        <v>0</v>
      </c>
      <c r="R5" s="469"/>
      <c r="S5" s="116"/>
      <c r="T5" s="124"/>
      <c r="U5" s="124"/>
      <c r="V5" s="124"/>
      <c r="W5" s="124"/>
      <c r="X5" s="124"/>
      <c r="Y5" s="124">
        <v>0</v>
      </c>
      <c r="Z5" s="124">
        <v>0</v>
      </c>
    </row>
    <row r="6" spans="1:26" ht="24" customHeight="1" x14ac:dyDescent="0.3">
      <c r="A6" s="496" t="s">
        <v>2253</v>
      </c>
      <c r="B6" s="497" t="s">
        <v>2254</v>
      </c>
      <c r="C6" s="498" t="s">
        <v>163</v>
      </c>
      <c r="D6" s="367">
        <f t="shared" si="0"/>
        <v>54</v>
      </c>
      <c r="E6" s="368">
        <f t="shared" si="1"/>
        <v>0</v>
      </c>
      <c r="F6" s="368">
        <f t="shared" si="2"/>
        <v>0</v>
      </c>
      <c r="G6" s="368">
        <f t="shared" si="3"/>
        <v>0</v>
      </c>
      <c r="H6" s="368">
        <f t="shared" si="4"/>
        <v>0</v>
      </c>
      <c r="I6" s="370">
        <f t="shared" si="5"/>
        <v>54</v>
      </c>
      <c r="J6" s="371"/>
      <c r="K6" s="413">
        <f t="shared" si="6"/>
        <v>54</v>
      </c>
      <c r="L6" s="373">
        <f t="shared" si="7"/>
        <v>84</v>
      </c>
      <c r="M6" s="374">
        <v>0</v>
      </c>
      <c r="N6" s="375">
        <v>0</v>
      </c>
      <c r="O6" s="323">
        <v>54</v>
      </c>
      <c r="P6" s="323"/>
      <c r="Q6" s="124">
        <v>0</v>
      </c>
      <c r="R6" s="469"/>
      <c r="S6" s="116"/>
      <c r="T6" s="124"/>
      <c r="U6" s="124"/>
      <c r="V6" s="124"/>
      <c r="W6" s="124"/>
      <c r="X6" s="124"/>
      <c r="Y6" s="124">
        <v>0</v>
      </c>
      <c r="Z6" s="124">
        <v>0</v>
      </c>
    </row>
    <row r="7" spans="1:26" ht="24" customHeight="1" x14ac:dyDescent="0.3">
      <c r="A7" s="496" t="s">
        <v>2257</v>
      </c>
      <c r="B7" s="497" t="s">
        <v>2258</v>
      </c>
      <c r="C7" s="498" t="s">
        <v>2691</v>
      </c>
      <c r="D7" s="367">
        <f t="shared" si="0"/>
        <v>0</v>
      </c>
      <c r="E7" s="368">
        <f t="shared" si="1"/>
        <v>0</v>
      </c>
      <c r="F7" s="368">
        <f t="shared" si="2"/>
        <v>0</v>
      </c>
      <c r="G7" s="368">
        <f t="shared" si="3"/>
        <v>0</v>
      </c>
      <c r="H7" s="368">
        <f t="shared" si="4"/>
        <v>0</v>
      </c>
      <c r="I7" s="370">
        <f t="shared" si="5"/>
        <v>0</v>
      </c>
      <c r="J7" s="371"/>
      <c r="K7" s="413">
        <f t="shared" si="6"/>
        <v>0</v>
      </c>
      <c r="L7" s="373" t="str">
        <f t="shared" si="7"/>
        <v/>
      </c>
      <c r="M7" s="374">
        <v>0</v>
      </c>
      <c r="N7" s="375">
        <v>0</v>
      </c>
      <c r="O7" s="323">
        <v>0</v>
      </c>
      <c r="P7" s="323"/>
      <c r="Q7" s="124">
        <v>0</v>
      </c>
      <c r="R7" s="469"/>
      <c r="S7" s="116"/>
      <c r="T7" s="124"/>
      <c r="U7" s="124"/>
      <c r="V7" s="124"/>
      <c r="W7" s="124"/>
      <c r="X7" s="124"/>
      <c r="Y7" s="124">
        <v>0</v>
      </c>
      <c r="Z7" s="124">
        <v>0</v>
      </c>
    </row>
    <row r="8" spans="1:26" ht="24" customHeight="1" x14ac:dyDescent="0.3">
      <c r="A8" s="497" t="s">
        <v>2262</v>
      </c>
      <c r="B8" s="497" t="s">
        <v>2263</v>
      </c>
      <c r="C8" s="498" t="s">
        <v>358</v>
      </c>
      <c r="D8" s="367">
        <f t="shared" si="0"/>
        <v>32</v>
      </c>
      <c r="E8" s="368">
        <f t="shared" si="1"/>
        <v>0</v>
      </c>
      <c r="F8" s="368">
        <f t="shared" si="2"/>
        <v>0</v>
      </c>
      <c r="G8" s="368">
        <f t="shared" si="3"/>
        <v>0</v>
      </c>
      <c r="H8" s="368">
        <f t="shared" si="4"/>
        <v>0</v>
      </c>
      <c r="I8" s="370">
        <f t="shared" si="5"/>
        <v>32</v>
      </c>
      <c r="J8" s="371"/>
      <c r="K8" s="413">
        <f t="shared" si="6"/>
        <v>32</v>
      </c>
      <c r="L8" s="373">
        <f t="shared" si="7"/>
        <v>108</v>
      </c>
      <c r="M8" s="374">
        <v>0</v>
      </c>
      <c r="N8" s="375">
        <v>0</v>
      </c>
      <c r="O8" s="323">
        <v>0</v>
      </c>
      <c r="P8" s="323"/>
      <c r="Q8" s="124">
        <v>0</v>
      </c>
      <c r="R8" s="469">
        <v>32</v>
      </c>
      <c r="S8" s="116"/>
      <c r="T8" s="124"/>
      <c r="U8" s="124"/>
      <c r="V8" s="124"/>
      <c r="W8" s="124"/>
      <c r="X8" s="124"/>
      <c r="Y8" s="124">
        <v>0</v>
      </c>
      <c r="Z8" s="124">
        <v>0</v>
      </c>
    </row>
    <row r="9" spans="1:26" ht="24" customHeight="1" x14ac:dyDescent="0.3">
      <c r="A9" s="497" t="s">
        <v>2264</v>
      </c>
      <c r="B9" s="497" t="s">
        <v>2265</v>
      </c>
      <c r="C9" s="498" t="s">
        <v>907</v>
      </c>
      <c r="D9" s="367">
        <f t="shared" si="0"/>
        <v>0</v>
      </c>
      <c r="E9" s="368">
        <f t="shared" si="1"/>
        <v>0</v>
      </c>
      <c r="F9" s="368">
        <f t="shared" si="2"/>
        <v>0</v>
      </c>
      <c r="G9" s="368">
        <f t="shared" si="3"/>
        <v>0</v>
      </c>
      <c r="H9" s="368">
        <f t="shared" si="4"/>
        <v>0</v>
      </c>
      <c r="I9" s="370">
        <f t="shared" si="5"/>
        <v>0</v>
      </c>
      <c r="J9" s="371"/>
      <c r="K9" s="413">
        <f t="shared" si="6"/>
        <v>0</v>
      </c>
      <c r="L9" s="373" t="str">
        <f t="shared" si="7"/>
        <v/>
      </c>
      <c r="M9" s="374">
        <v>0</v>
      </c>
      <c r="N9" s="375">
        <v>0</v>
      </c>
      <c r="O9" s="323">
        <v>0</v>
      </c>
      <c r="P9" s="323"/>
      <c r="Q9" s="124">
        <v>0</v>
      </c>
      <c r="R9" s="469"/>
      <c r="S9" s="116"/>
      <c r="T9" s="124"/>
      <c r="U9" s="124"/>
      <c r="V9" s="124"/>
      <c r="W9" s="124"/>
      <c r="X9" s="124"/>
      <c r="Y9" s="124">
        <v>0</v>
      </c>
      <c r="Z9" s="124">
        <v>0</v>
      </c>
    </row>
    <row r="10" spans="1:26" ht="24" customHeight="1" x14ac:dyDescent="0.3">
      <c r="A10" s="496" t="s">
        <v>2269</v>
      </c>
      <c r="B10" s="497" t="s">
        <v>2270</v>
      </c>
      <c r="C10" s="498" t="s">
        <v>2271</v>
      </c>
      <c r="D10" s="367">
        <f t="shared" si="0"/>
        <v>0</v>
      </c>
      <c r="E10" s="368">
        <f t="shared" si="1"/>
        <v>0</v>
      </c>
      <c r="F10" s="368">
        <f t="shared" si="2"/>
        <v>0</v>
      </c>
      <c r="G10" s="368">
        <f t="shared" si="3"/>
        <v>0</v>
      </c>
      <c r="H10" s="368">
        <f t="shared" si="4"/>
        <v>0</v>
      </c>
      <c r="I10" s="370">
        <f t="shared" si="5"/>
        <v>0</v>
      </c>
      <c r="J10" s="371"/>
      <c r="K10" s="413">
        <f t="shared" si="6"/>
        <v>0</v>
      </c>
      <c r="L10" s="373" t="str">
        <f t="shared" si="7"/>
        <v/>
      </c>
      <c r="M10" s="374">
        <v>0</v>
      </c>
      <c r="N10" s="375">
        <v>0</v>
      </c>
      <c r="O10" s="323">
        <v>0</v>
      </c>
      <c r="P10" s="323"/>
      <c r="Q10" s="124">
        <v>0</v>
      </c>
      <c r="R10" s="469"/>
      <c r="S10" s="116"/>
      <c r="T10" s="124"/>
      <c r="U10" s="124"/>
      <c r="V10" s="124"/>
      <c r="W10" s="124"/>
      <c r="X10" s="124"/>
      <c r="Y10" s="124">
        <v>0</v>
      </c>
      <c r="Z10" s="124">
        <v>0</v>
      </c>
    </row>
    <row r="11" spans="1:26" ht="24" customHeight="1" x14ac:dyDescent="0.3">
      <c r="A11" s="496" t="s">
        <v>2272</v>
      </c>
      <c r="B11" s="497" t="s">
        <v>2273</v>
      </c>
      <c r="C11" s="498" t="s">
        <v>394</v>
      </c>
      <c r="D11" s="367">
        <f t="shared" si="0"/>
        <v>16</v>
      </c>
      <c r="E11" s="368">
        <f t="shared" si="1"/>
        <v>8</v>
      </c>
      <c r="F11" s="368">
        <f t="shared" si="2"/>
        <v>0</v>
      </c>
      <c r="G11" s="368">
        <f t="shared" si="3"/>
        <v>0</v>
      </c>
      <c r="H11" s="368">
        <f t="shared" si="4"/>
        <v>0</v>
      </c>
      <c r="I11" s="370">
        <f t="shared" si="5"/>
        <v>24</v>
      </c>
      <c r="J11" s="371"/>
      <c r="K11" s="413">
        <f t="shared" si="6"/>
        <v>24</v>
      </c>
      <c r="L11" s="373">
        <f t="shared" si="7"/>
        <v>134</v>
      </c>
      <c r="M11" s="374">
        <v>0</v>
      </c>
      <c r="N11" s="375">
        <v>8</v>
      </c>
      <c r="O11" s="323">
        <v>0</v>
      </c>
      <c r="P11" s="323"/>
      <c r="Q11" s="124">
        <v>0</v>
      </c>
      <c r="R11" s="469"/>
      <c r="S11" s="116">
        <v>16</v>
      </c>
      <c r="T11" s="124"/>
      <c r="U11" s="124"/>
      <c r="V11" s="124"/>
      <c r="W11" s="124"/>
      <c r="X11" s="124"/>
      <c r="Y11" s="124">
        <v>0</v>
      </c>
      <c r="Z11" s="124">
        <v>0</v>
      </c>
    </row>
    <row r="12" spans="1:26" ht="24" customHeight="1" x14ac:dyDescent="0.3">
      <c r="A12" s="496" t="s">
        <v>2714</v>
      </c>
      <c r="B12" s="497" t="s">
        <v>2715</v>
      </c>
      <c r="C12" s="498" t="s">
        <v>2022</v>
      </c>
      <c r="D12" s="367">
        <f t="shared" si="0"/>
        <v>0</v>
      </c>
      <c r="E12" s="368">
        <f t="shared" si="1"/>
        <v>0</v>
      </c>
      <c r="F12" s="368">
        <f t="shared" si="2"/>
        <v>0</v>
      </c>
      <c r="G12" s="368">
        <f t="shared" si="3"/>
        <v>0</v>
      </c>
      <c r="H12" s="368">
        <f t="shared" si="4"/>
        <v>0</v>
      </c>
      <c r="I12" s="370">
        <f t="shared" si="5"/>
        <v>0</v>
      </c>
      <c r="J12" s="371"/>
      <c r="K12" s="413">
        <f t="shared" si="6"/>
        <v>0</v>
      </c>
      <c r="L12" s="373" t="str">
        <f t="shared" si="7"/>
        <v/>
      </c>
      <c r="M12" s="374">
        <v>0</v>
      </c>
      <c r="N12" s="375">
        <v>0</v>
      </c>
      <c r="O12" s="323">
        <v>0</v>
      </c>
      <c r="P12" s="323"/>
      <c r="Q12" s="124">
        <v>0</v>
      </c>
      <c r="R12" s="469"/>
      <c r="S12" s="116"/>
      <c r="T12" s="124"/>
      <c r="U12" s="124"/>
      <c r="V12" s="124"/>
      <c r="W12" s="124"/>
      <c r="X12" s="124"/>
      <c r="Y12" s="124">
        <v>0</v>
      </c>
      <c r="Z12" s="124">
        <v>0</v>
      </c>
    </row>
    <row r="13" spans="1:26" ht="24" customHeight="1" x14ac:dyDescent="0.3">
      <c r="A13" s="496" t="s">
        <v>2720</v>
      </c>
      <c r="B13" s="497" t="s">
        <v>2723</v>
      </c>
      <c r="C13" s="498" t="s">
        <v>280</v>
      </c>
      <c r="D13" s="367">
        <f t="shared" si="0"/>
        <v>0</v>
      </c>
      <c r="E13" s="368">
        <f t="shared" si="1"/>
        <v>0</v>
      </c>
      <c r="F13" s="368">
        <f t="shared" si="2"/>
        <v>0</v>
      </c>
      <c r="G13" s="368">
        <f t="shared" si="3"/>
        <v>0</v>
      </c>
      <c r="H13" s="368">
        <f t="shared" si="4"/>
        <v>0</v>
      </c>
      <c r="I13" s="370">
        <f t="shared" si="5"/>
        <v>0</v>
      </c>
      <c r="J13" s="371"/>
      <c r="K13" s="413">
        <f t="shared" si="6"/>
        <v>0</v>
      </c>
      <c r="L13" s="373" t="str">
        <f t="shared" si="7"/>
        <v/>
      </c>
      <c r="M13" s="374">
        <v>0</v>
      </c>
      <c r="N13" s="375">
        <v>0</v>
      </c>
      <c r="O13" s="323">
        <v>0</v>
      </c>
      <c r="P13" s="323"/>
      <c r="Q13" s="124">
        <v>0</v>
      </c>
      <c r="R13" s="469"/>
      <c r="S13" s="116"/>
      <c r="T13" s="124"/>
      <c r="U13" s="124"/>
      <c r="V13" s="124"/>
      <c r="W13" s="124"/>
      <c r="X13" s="124"/>
      <c r="Y13" s="124">
        <v>0</v>
      </c>
      <c r="Z13" s="124">
        <v>0</v>
      </c>
    </row>
    <row r="14" spans="1:26" ht="24" customHeight="1" x14ac:dyDescent="0.3">
      <c r="A14" s="497" t="s">
        <v>2278</v>
      </c>
      <c r="B14" s="497" t="s">
        <v>2280</v>
      </c>
      <c r="C14" s="498" t="s">
        <v>358</v>
      </c>
      <c r="D14" s="367">
        <f t="shared" si="0"/>
        <v>0</v>
      </c>
      <c r="E14" s="368">
        <f t="shared" si="1"/>
        <v>0</v>
      </c>
      <c r="F14" s="368">
        <f t="shared" si="2"/>
        <v>0</v>
      </c>
      <c r="G14" s="368">
        <f t="shared" si="3"/>
        <v>0</v>
      </c>
      <c r="H14" s="368">
        <f t="shared" si="4"/>
        <v>0</v>
      </c>
      <c r="I14" s="370">
        <f t="shared" si="5"/>
        <v>0</v>
      </c>
      <c r="J14" s="371"/>
      <c r="K14" s="413">
        <f t="shared" si="6"/>
        <v>0</v>
      </c>
      <c r="L14" s="373" t="str">
        <f t="shared" si="7"/>
        <v/>
      </c>
      <c r="M14" s="374">
        <v>0</v>
      </c>
      <c r="N14" s="375">
        <v>0</v>
      </c>
      <c r="O14" s="323">
        <v>0</v>
      </c>
      <c r="P14" s="323"/>
      <c r="Q14" s="124">
        <v>0</v>
      </c>
      <c r="R14" s="469"/>
      <c r="S14" s="116"/>
      <c r="T14" s="124"/>
      <c r="U14" s="124"/>
      <c r="V14" s="124"/>
      <c r="W14" s="124"/>
      <c r="X14" s="124"/>
      <c r="Y14" s="124">
        <v>0</v>
      </c>
      <c r="Z14" s="124">
        <v>0</v>
      </c>
    </row>
    <row r="15" spans="1:26" ht="24" customHeight="1" x14ac:dyDescent="0.3">
      <c r="A15" s="496" t="s">
        <v>1015</v>
      </c>
      <c r="B15" s="497" t="s">
        <v>1016</v>
      </c>
      <c r="C15" s="498" t="s">
        <v>343</v>
      </c>
      <c r="D15" s="367">
        <f t="shared" si="0"/>
        <v>8</v>
      </c>
      <c r="E15" s="368">
        <f t="shared" si="1"/>
        <v>0</v>
      </c>
      <c r="F15" s="368">
        <f t="shared" si="2"/>
        <v>0</v>
      </c>
      <c r="G15" s="368">
        <f t="shared" si="3"/>
        <v>0</v>
      </c>
      <c r="H15" s="368">
        <f t="shared" si="4"/>
        <v>0</v>
      </c>
      <c r="I15" s="370">
        <f t="shared" si="5"/>
        <v>8</v>
      </c>
      <c r="J15" s="371"/>
      <c r="K15" s="413">
        <f t="shared" si="6"/>
        <v>8</v>
      </c>
      <c r="L15" s="373">
        <f t="shared" si="7"/>
        <v>188</v>
      </c>
      <c r="M15" s="374">
        <v>0</v>
      </c>
      <c r="N15" s="375">
        <v>8</v>
      </c>
      <c r="O15" s="323">
        <v>0</v>
      </c>
      <c r="P15" s="323"/>
      <c r="Q15" s="124">
        <v>0</v>
      </c>
      <c r="R15" s="469"/>
      <c r="S15" s="116"/>
      <c r="T15" s="124"/>
      <c r="U15" s="124"/>
      <c r="V15" s="124"/>
      <c r="W15" s="124"/>
      <c r="X15" s="124"/>
      <c r="Y15" s="124">
        <v>0</v>
      </c>
      <c r="Z15" s="124">
        <v>0</v>
      </c>
    </row>
    <row r="16" spans="1:26" ht="24" customHeight="1" x14ac:dyDescent="0.3">
      <c r="A16" s="497" t="s">
        <v>2286</v>
      </c>
      <c r="B16" s="497" t="s">
        <v>2287</v>
      </c>
      <c r="C16" s="498" t="s">
        <v>163</v>
      </c>
      <c r="D16" s="367">
        <f t="shared" si="0"/>
        <v>0</v>
      </c>
      <c r="E16" s="368">
        <f t="shared" si="1"/>
        <v>0</v>
      </c>
      <c r="F16" s="368">
        <f t="shared" si="2"/>
        <v>0</v>
      </c>
      <c r="G16" s="368">
        <f t="shared" si="3"/>
        <v>0</v>
      </c>
      <c r="H16" s="368">
        <f t="shared" si="4"/>
        <v>0</v>
      </c>
      <c r="I16" s="370">
        <f t="shared" si="5"/>
        <v>0</v>
      </c>
      <c r="J16" s="371"/>
      <c r="K16" s="413">
        <f t="shared" si="6"/>
        <v>0</v>
      </c>
      <c r="L16" s="373" t="str">
        <f t="shared" si="7"/>
        <v/>
      </c>
      <c r="M16" s="374">
        <v>0</v>
      </c>
      <c r="N16" s="375">
        <v>0</v>
      </c>
      <c r="O16" s="323">
        <v>0</v>
      </c>
      <c r="P16" s="323"/>
      <c r="Q16" s="124">
        <v>0</v>
      </c>
      <c r="R16" s="469"/>
      <c r="S16" s="116"/>
      <c r="T16" s="124"/>
      <c r="U16" s="124"/>
      <c r="V16" s="124"/>
      <c r="W16" s="124"/>
      <c r="X16" s="124"/>
      <c r="Y16" s="124">
        <v>0</v>
      </c>
      <c r="Z16" s="124">
        <v>0</v>
      </c>
    </row>
    <row r="17" spans="1:26" ht="24" customHeight="1" x14ac:dyDescent="0.3">
      <c r="A17" s="497" t="s">
        <v>2288</v>
      </c>
      <c r="B17" s="497" t="s">
        <v>2289</v>
      </c>
      <c r="C17" s="498" t="s">
        <v>163</v>
      </c>
      <c r="D17" s="367">
        <f t="shared" si="0"/>
        <v>0</v>
      </c>
      <c r="E17" s="368">
        <f t="shared" si="1"/>
        <v>0</v>
      </c>
      <c r="F17" s="368">
        <f t="shared" si="2"/>
        <v>0</v>
      </c>
      <c r="G17" s="368">
        <f t="shared" si="3"/>
        <v>0</v>
      </c>
      <c r="H17" s="368">
        <f t="shared" si="4"/>
        <v>0</v>
      </c>
      <c r="I17" s="370">
        <f t="shared" si="5"/>
        <v>0</v>
      </c>
      <c r="J17" s="371">
        <f>Nemzetközi!F191</f>
        <v>2998</v>
      </c>
      <c r="K17" s="413">
        <f t="shared" si="6"/>
        <v>299800</v>
      </c>
      <c r="L17" s="373">
        <f t="shared" si="7"/>
        <v>1</v>
      </c>
      <c r="M17" s="374">
        <v>0</v>
      </c>
      <c r="N17" s="375">
        <v>0</v>
      </c>
      <c r="O17" s="323">
        <v>0</v>
      </c>
      <c r="P17" s="323"/>
      <c r="Q17" s="124">
        <v>0</v>
      </c>
      <c r="R17" s="469"/>
      <c r="S17" s="116"/>
      <c r="T17" s="124"/>
      <c r="U17" s="124"/>
      <c r="V17" s="124"/>
      <c r="W17" s="124"/>
      <c r="X17" s="124"/>
      <c r="Y17" s="124">
        <v>0</v>
      </c>
      <c r="Z17" s="124">
        <v>0</v>
      </c>
    </row>
    <row r="18" spans="1:26" ht="24" customHeight="1" x14ac:dyDescent="0.3">
      <c r="A18" s="497" t="s">
        <v>2292</v>
      </c>
      <c r="B18" s="497" t="s">
        <v>2293</v>
      </c>
      <c r="C18" s="498" t="s">
        <v>266</v>
      </c>
      <c r="D18" s="367">
        <f t="shared" si="0"/>
        <v>0</v>
      </c>
      <c r="E18" s="368">
        <f t="shared" si="1"/>
        <v>0</v>
      </c>
      <c r="F18" s="368">
        <f t="shared" si="2"/>
        <v>0</v>
      </c>
      <c r="G18" s="368">
        <f t="shared" si="3"/>
        <v>0</v>
      </c>
      <c r="H18" s="368">
        <f t="shared" si="4"/>
        <v>0</v>
      </c>
      <c r="I18" s="370">
        <f t="shared" si="5"/>
        <v>0</v>
      </c>
      <c r="J18" s="371"/>
      <c r="K18" s="413">
        <f t="shared" si="6"/>
        <v>0</v>
      </c>
      <c r="L18" s="373" t="str">
        <f t="shared" si="7"/>
        <v/>
      </c>
      <c r="M18" s="374">
        <v>0</v>
      </c>
      <c r="N18" s="375">
        <v>0</v>
      </c>
      <c r="O18" s="323">
        <v>0</v>
      </c>
      <c r="P18" s="323"/>
      <c r="Q18" s="124">
        <v>0</v>
      </c>
      <c r="R18" s="469"/>
      <c r="S18" s="116"/>
      <c r="T18" s="124"/>
      <c r="U18" s="124"/>
      <c r="V18" s="124"/>
      <c r="W18" s="124"/>
      <c r="X18" s="124"/>
      <c r="Y18" s="124">
        <v>0</v>
      </c>
      <c r="Z18" s="124">
        <v>0</v>
      </c>
    </row>
    <row r="19" spans="1:26" ht="24" customHeight="1" x14ac:dyDescent="0.3">
      <c r="A19" s="497" t="s">
        <v>2295</v>
      </c>
      <c r="B19" s="497" t="s">
        <v>2296</v>
      </c>
      <c r="C19" s="498" t="s">
        <v>358</v>
      </c>
      <c r="D19" s="367">
        <f t="shared" si="0"/>
        <v>22</v>
      </c>
      <c r="E19" s="368">
        <f t="shared" si="1"/>
        <v>0</v>
      </c>
      <c r="F19" s="368">
        <f t="shared" si="2"/>
        <v>0</v>
      </c>
      <c r="G19" s="368">
        <f t="shared" si="3"/>
        <v>0</v>
      </c>
      <c r="H19" s="368">
        <f t="shared" si="4"/>
        <v>0</v>
      </c>
      <c r="I19" s="370">
        <f t="shared" si="5"/>
        <v>22</v>
      </c>
      <c r="J19" s="371"/>
      <c r="K19" s="413">
        <f t="shared" si="6"/>
        <v>22</v>
      </c>
      <c r="L19" s="373">
        <f t="shared" si="7"/>
        <v>138</v>
      </c>
      <c r="M19" s="374">
        <v>0</v>
      </c>
      <c r="N19" s="375">
        <v>0</v>
      </c>
      <c r="O19" s="323">
        <v>0</v>
      </c>
      <c r="P19" s="323"/>
      <c r="Q19" s="124">
        <v>0</v>
      </c>
      <c r="R19" s="469">
        <v>22</v>
      </c>
      <c r="S19" s="116"/>
      <c r="T19" s="124"/>
      <c r="U19" s="124"/>
      <c r="V19" s="124"/>
      <c r="W19" s="124"/>
      <c r="X19" s="124"/>
      <c r="Y19" s="124">
        <v>0</v>
      </c>
      <c r="Z19" s="124">
        <v>0</v>
      </c>
    </row>
    <row r="20" spans="1:26" ht="24" customHeight="1" x14ac:dyDescent="0.3">
      <c r="A20" s="496" t="s">
        <v>2299</v>
      </c>
      <c r="B20" s="497" t="s">
        <v>2300</v>
      </c>
      <c r="C20" s="498" t="s">
        <v>133</v>
      </c>
      <c r="D20" s="367">
        <f t="shared" si="0"/>
        <v>0</v>
      </c>
      <c r="E20" s="368">
        <f t="shared" si="1"/>
        <v>0</v>
      </c>
      <c r="F20" s="368">
        <f t="shared" si="2"/>
        <v>0</v>
      </c>
      <c r="G20" s="368">
        <f t="shared" si="3"/>
        <v>0</v>
      </c>
      <c r="H20" s="368">
        <f t="shared" si="4"/>
        <v>0</v>
      </c>
      <c r="I20" s="370">
        <f t="shared" si="5"/>
        <v>0</v>
      </c>
      <c r="J20" s="371"/>
      <c r="K20" s="413">
        <f t="shared" si="6"/>
        <v>0</v>
      </c>
      <c r="L20" s="373" t="str">
        <f t="shared" si="7"/>
        <v/>
      </c>
      <c r="M20" s="374">
        <v>0</v>
      </c>
      <c r="N20" s="375">
        <v>0</v>
      </c>
      <c r="O20" s="323">
        <v>0</v>
      </c>
      <c r="P20" s="323"/>
      <c r="Q20" s="124">
        <v>0</v>
      </c>
      <c r="R20" s="469"/>
      <c r="S20" s="116"/>
      <c r="T20" s="124"/>
      <c r="U20" s="124"/>
      <c r="V20" s="124"/>
      <c r="W20" s="124"/>
      <c r="X20" s="124"/>
      <c r="Y20" s="124">
        <v>0</v>
      </c>
      <c r="Z20" s="124">
        <v>0</v>
      </c>
    </row>
    <row r="21" spans="1:26" ht="24" customHeight="1" x14ac:dyDescent="0.3">
      <c r="A21" s="496" t="s">
        <v>130</v>
      </c>
      <c r="B21" s="497" t="s">
        <v>132</v>
      </c>
      <c r="C21" s="498" t="s">
        <v>133</v>
      </c>
      <c r="D21" s="367">
        <f t="shared" si="0"/>
        <v>16</v>
      </c>
      <c r="E21" s="368">
        <f t="shared" si="1"/>
        <v>16</v>
      </c>
      <c r="F21" s="368">
        <f t="shared" si="2"/>
        <v>0</v>
      </c>
      <c r="G21" s="368">
        <f t="shared" si="3"/>
        <v>0</v>
      </c>
      <c r="H21" s="368">
        <f t="shared" si="4"/>
        <v>0</v>
      </c>
      <c r="I21" s="370">
        <f t="shared" si="5"/>
        <v>32</v>
      </c>
      <c r="J21" s="371"/>
      <c r="K21" s="413">
        <f t="shared" si="6"/>
        <v>32</v>
      </c>
      <c r="L21" s="373">
        <f t="shared" si="7"/>
        <v>108</v>
      </c>
      <c r="M21" s="374">
        <v>0</v>
      </c>
      <c r="N21" s="375">
        <v>16</v>
      </c>
      <c r="O21" s="323">
        <v>0</v>
      </c>
      <c r="P21" s="323"/>
      <c r="Q21" s="124">
        <v>0</v>
      </c>
      <c r="R21" s="469"/>
      <c r="S21" s="116">
        <v>16</v>
      </c>
      <c r="T21" s="124"/>
      <c r="U21" s="124"/>
      <c r="V21" s="124"/>
      <c r="W21" s="124"/>
      <c r="X21" s="124"/>
      <c r="Y21" s="124">
        <v>0</v>
      </c>
      <c r="Z21" s="124">
        <v>0</v>
      </c>
    </row>
    <row r="22" spans="1:26" ht="24" customHeight="1" x14ac:dyDescent="0.3">
      <c r="A22" s="496" t="s">
        <v>2755</v>
      </c>
      <c r="B22" s="497" t="s">
        <v>2306</v>
      </c>
      <c r="C22" s="498" t="s">
        <v>2525</v>
      </c>
      <c r="D22" s="367">
        <f t="shared" si="0"/>
        <v>20</v>
      </c>
      <c r="E22" s="368">
        <f t="shared" si="1"/>
        <v>6</v>
      </c>
      <c r="F22" s="368">
        <f t="shared" si="2"/>
        <v>0</v>
      </c>
      <c r="G22" s="368">
        <f t="shared" si="3"/>
        <v>0</v>
      </c>
      <c r="H22" s="368">
        <f t="shared" si="4"/>
        <v>0</v>
      </c>
      <c r="I22" s="370">
        <f t="shared" si="5"/>
        <v>26</v>
      </c>
      <c r="J22" s="371"/>
      <c r="K22" s="413">
        <f t="shared" si="6"/>
        <v>26</v>
      </c>
      <c r="L22" s="373">
        <f t="shared" si="7"/>
        <v>132</v>
      </c>
      <c r="M22" s="374">
        <v>0</v>
      </c>
      <c r="N22" s="375">
        <v>6</v>
      </c>
      <c r="O22" s="323">
        <v>0</v>
      </c>
      <c r="P22" s="323"/>
      <c r="Q22" s="124">
        <v>0</v>
      </c>
      <c r="R22" s="469"/>
      <c r="S22" s="116">
        <v>20</v>
      </c>
      <c r="T22" s="124"/>
      <c r="U22" s="124"/>
      <c r="V22" s="124"/>
      <c r="W22" s="124"/>
      <c r="X22" s="124"/>
      <c r="Y22" s="124">
        <v>0</v>
      </c>
      <c r="Z22" s="124">
        <v>0</v>
      </c>
    </row>
    <row r="23" spans="1:26" ht="24" customHeight="1" x14ac:dyDescent="0.3">
      <c r="A23" s="496" t="s">
        <v>2311</v>
      </c>
      <c r="B23" s="497" t="s">
        <v>2312</v>
      </c>
      <c r="C23" s="498" t="s">
        <v>1937</v>
      </c>
      <c r="D23" s="367">
        <f t="shared" si="0"/>
        <v>0</v>
      </c>
      <c r="E23" s="368">
        <f t="shared" si="1"/>
        <v>0</v>
      </c>
      <c r="F23" s="368">
        <f t="shared" si="2"/>
        <v>0</v>
      </c>
      <c r="G23" s="368">
        <f t="shared" si="3"/>
        <v>0</v>
      </c>
      <c r="H23" s="368">
        <f t="shared" si="4"/>
        <v>0</v>
      </c>
      <c r="I23" s="370">
        <f t="shared" si="5"/>
        <v>0</v>
      </c>
      <c r="J23" s="371"/>
      <c r="K23" s="413">
        <f t="shared" si="6"/>
        <v>0</v>
      </c>
      <c r="L23" s="373" t="str">
        <f t="shared" si="7"/>
        <v/>
      </c>
      <c r="M23" s="374">
        <v>0</v>
      </c>
      <c r="N23" s="375">
        <v>0</v>
      </c>
      <c r="O23" s="323">
        <v>0</v>
      </c>
      <c r="P23" s="323"/>
      <c r="Q23" s="124">
        <v>0</v>
      </c>
      <c r="R23" s="469"/>
      <c r="S23" s="116"/>
      <c r="T23" s="124"/>
      <c r="U23" s="124"/>
      <c r="V23" s="124"/>
      <c r="W23" s="124"/>
      <c r="X23" s="124"/>
      <c r="Y23" s="124">
        <v>0</v>
      </c>
      <c r="Z23" s="124">
        <v>0</v>
      </c>
    </row>
    <row r="24" spans="1:26" ht="24" customHeight="1" x14ac:dyDescent="0.3">
      <c r="A24" s="497" t="s">
        <v>2314</v>
      </c>
      <c r="B24" s="497" t="s">
        <v>2315</v>
      </c>
      <c r="C24" s="498" t="s">
        <v>338</v>
      </c>
      <c r="D24" s="367">
        <f t="shared" si="0"/>
        <v>85</v>
      </c>
      <c r="E24" s="368">
        <f t="shared" si="1"/>
        <v>65</v>
      </c>
      <c r="F24" s="368">
        <f t="shared" si="2"/>
        <v>0</v>
      </c>
      <c r="G24" s="368">
        <f t="shared" si="3"/>
        <v>0</v>
      </c>
      <c r="H24" s="368">
        <f t="shared" si="4"/>
        <v>0</v>
      </c>
      <c r="I24" s="370">
        <f t="shared" si="5"/>
        <v>150</v>
      </c>
      <c r="J24" s="371"/>
      <c r="K24" s="413">
        <f t="shared" si="6"/>
        <v>150</v>
      </c>
      <c r="L24" s="373">
        <f t="shared" si="7"/>
        <v>46</v>
      </c>
      <c r="M24" s="374">
        <v>0</v>
      </c>
      <c r="N24" s="375">
        <v>0</v>
      </c>
      <c r="O24" s="323">
        <v>0</v>
      </c>
      <c r="P24" s="323"/>
      <c r="Q24" s="124">
        <v>0</v>
      </c>
      <c r="R24" s="469"/>
      <c r="S24" s="116"/>
      <c r="T24" s="124"/>
      <c r="U24" s="124"/>
      <c r="V24" s="124"/>
      <c r="W24" s="124"/>
      <c r="X24" s="124"/>
      <c r="Y24" s="124">
        <v>65</v>
      </c>
      <c r="Z24" s="124">
        <v>85</v>
      </c>
    </row>
    <row r="25" spans="1:26" ht="24" customHeight="1" x14ac:dyDescent="0.3">
      <c r="A25" s="496" t="s">
        <v>2319</v>
      </c>
      <c r="B25" s="497" t="s">
        <v>2320</v>
      </c>
      <c r="C25" s="498" t="s">
        <v>2770</v>
      </c>
      <c r="D25" s="367">
        <f t="shared" si="0"/>
        <v>32</v>
      </c>
      <c r="E25" s="368">
        <f t="shared" si="1"/>
        <v>22</v>
      </c>
      <c r="F25" s="368">
        <f t="shared" si="2"/>
        <v>0</v>
      </c>
      <c r="G25" s="368">
        <f t="shared" si="3"/>
        <v>0</v>
      </c>
      <c r="H25" s="368">
        <f t="shared" si="4"/>
        <v>0</v>
      </c>
      <c r="I25" s="370">
        <f t="shared" si="5"/>
        <v>54</v>
      </c>
      <c r="J25" s="371"/>
      <c r="K25" s="413">
        <f t="shared" si="6"/>
        <v>54</v>
      </c>
      <c r="L25" s="373">
        <f t="shared" si="7"/>
        <v>84</v>
      </c>
      <c r="M25" s="374">
        <v>0</v>
      </c>
      <c r="N25" s="375">
        <v>0</v>
      </c>
      <c r="O25" s="323">
        <v>32</v>
      </c>
      <c r="P25" s="323"/>
      <c r="Q25" s="124">
        <v>0</v>
      </c>
      <c r="R25" s="469">
        <v>22</v>
      </c>
      <c r="S25" s="116"/>
      <c r="T25" s="124"/>
      <c r="U25" s="124"/>
      <c r="V25" s="124"/>
      <c r="W25" s="124"/>
      <c r="X25" s="124"/>
      <c r="Y25" s="124">
        <v>0</v>
      </c>
      <c r="Z25" s="124">
        <v>0</v>
      </c>
    </row>
    <row r="26" spans="1:26" ht="24" customHeight="1" x14ac:dyDescent="0.3">
      <c r="A26" s="497" t="s">
        <v>2324</v>
      </c>
      <c r="B26" s="497" t="s">
        <v>2325</v>
      </c>
      <c r="C26" s="498" t="s">
        <v>113</v>
      </c>
      <c r="D26" s="367">
        <f t="shared" si="0"/>
        <v>32</v>
      </c>
      <c r="E26" s="368">
        <f t="shared" si="1"/>
        <v>0</v>
      </c>
      <c r="F26" s="368">
        <f t="shared" si="2"/>
        <v>0</v>
      </c>
      <c r="G26" s="368">
        <f t="shared" si="3"/>
        <v>0</v>
      </c>
      <c r="H26" s="368">
        <f t="shared" si="4"/>
        <v>0</v>
      </c>
      <c r="I26" s="370">
        <f t="shared" si="5"/>
        <v>32</v>
      </c>
      <c r="J26" s="371"/>
      <c r="K26" s="413">
        <f t="shared" si="6"/>
        <v>32</v>
      </c>
      <c r="L26" s="373">
        <f t="shared" si="7"/>
        <v>108</v>
      </c>
      <c r="M26" s="374">
        <v>0</v>
      </c>
      <c r="N26" s="375">
        <v>0</v>
      </c>
      <c r="O26" s="323">
        <v>0</v>
      </c>
      <c r="P26" s="323"/>
      <c r="Q26" s="124">
        <v>0</v>
      </c>
      <c r="R26" s="469">
        <v>32</v>
      </c>
      <c r="S26" s="116"/>
      <c r="T26" s="124"/>
      <c r="U26" s="124"/>
      <c r="V26" s="124"/>
      <c r="W26" s="124"/>
      <c r="X26" s="124"/>
      <c r="Y26" s="124">
        <v>0</v>
      </c>
      <c r="Z26" s="124">
        <v>0</v>
      </c>
    </row>
    <row r="27" spans="1:26" ht="24" customHeight="1" x14ac:dyDescent="0.3">
      <c r="A27" s="496" t="s">
        <v>2328</v>
      </c>
      <c r="B27" s="497" t="s">
        <v>2329</v>
      </c>
      <c r="C27" s="498" t="s">
        <v>2525</v>
      </c>
      <c r="D27" s="367">
        <f t="shared" si="0"/>
        <v>8</v>
      </c>
      <c r="E27" s="368">
        <f t="shared" si="1"/>
        <v>6</v>
      </c>
      <c r="F27" s="368">
        <f t="shared" si="2"/>
        <v>0</v>
      </c>
      <c r="G27" s="368">
        <f t="shared" si="3"/>
        <v>0</v>
      </c>
      <c r="H27" s="368">
        <f t="shared" si="4"/>
        <v>0</v>
      </c>
      <c r="I27" s="370">
        <f t="shared" si="5"/>
        <v>14</v>
      </c>
      <c r="J27" s="371"/>
      <c r="K27" s="413">
        <f t="shared" si="6"/>
        <v>14</v>
      </c>
      <c r="L27" s="373">
        <f t="shared" si="7"/>
        <v>169</v>
      </c>
      <c r="M27" s="374">
        <v>0</v>
      </c>
      <c r="N27" s="375">
        <v>8</v>
      </c>
      <c r="O27" s="323">
        <v>0</v>
      </c>
      <c r="P27" s="323"/>
      <c r="Q27" s="124">
        <v>0</v>
      </c>
      <c r="R27" s="469"/>
      <c r="S27" s="116">
        <v>6</v>
      </c>
      <c r="T27" s="124"/>
      <c r="U27" s="124"/>
      <c r="V27" s="124"/>
      <c r="W27" s="124"/>
      <c r="X27" s="124"/>
      <c r="Y27" s="124">
        <v>0</v>
      </c>
      <c r="Z27" s="124">
        <v>0</v>
      </c>
    </row>
    <row r="28" spans="1:26" ht="24" customHeight="1" x14ac:dyDescent="0.3">
      <c r="A28" s="496" t="s">
        <v>2335</v>
      </c>
      <c r="B28" s="497" t="s">
        <v>2336</v>
      </c>
      <c r="C28" s="498" t="s">
        <v>358</v>
      </c>
      <c r="D28" s="367">
        <f t="shared" si="0"/>
        <v>66</v>
      </c>
      <c r="E28" s="368">
        <f t="shared" si="1"/>
        <v>0</v>
      </c>
      <c r="F28" s="368">
        <f t="shared" si="2"/>
        <v>0</v>
      </c>
      <c r="G28" s="368">
        <f t="shared" si="3"/>
        <v>0</v>
      </c>
      <c r="H28" s="368">
        <f t="shared" si="4"/>
        <v>0</v>
      </c>
      <c r="I28" s="370">
        <f t="shared" si="5"/>
        <v>66</v>
      </c>
      <c r="J28" s="371"/>
      <c r="K28" s="413">
        <f t="shared" si="6"/>
        <v>66</v>
      </c>
      <c r="L28" s="373">
        <f t="shared" si="7"/>
        <v>70</v>
      </c>
      <c r="M28" s="374">
        <v>0</v>
      </c>
      <c r="N28" s="375">
        <v>0</v>
      </c>
      <c r="O28" s="323">
        <v>66</v>
      </c>
      <c r="P28" s="323"/>
      <c r="Q28" s="124">
        <v>0</v>
      </c>
      <c r="R28" s="469"/>
      <c r="S28" s="116"/>
      <c r="T28" s="124"/>
      <c r="U28" s="124"/>
      <c r="V28" s="124"/>
      <c r="W28" s="124"/>
      <c r="X28" s="124"/>
      <c r="Y28" s="124">
        <v>0</v>
      </c>
      <c r="Z28" s="124">
        <v>0</v>
      </c>
    </row>
    <row r="29" spans="1:26" ht="24" customHeight="1" x14ac:dyDescent="0.3">
      <c r="A29" s="496" t="s">
        <v>2339</v>
      </c>
      <c r="B29" s="497" t="s">
        <v>2340</v>
      </c>
      <c r="C29" s="498" t="s">
        <v>2341</v>
      </c>
      <c r="D29" s="367">
        <f t="shared" si="0"/>
        <v>0</v>
      </c>
      <c r="E29" s="368">
        <f t="shared" si="1"/>
        <v>0</v>
      </c>
      <c r="F29" s="368">
        <f t="shared" si="2"/>
        <v>0</v>
      </c>
      <c r="G29" s="368">
        <f t="shared" si="3"/>
        <v>0</v>
      </c>
      <c r="H29" s="368">
        <f t="shared" si="4"/>
        <v>0</v>
      </c>
      <c r="I29" s="370">
        <f t="shared" si="5"/>
        <v>0</v>
      </c>
      <c r="J29" s="371"/>
      <c r="K29" s="413">
        <f t="shared" si="6"/>
        <v>0</v>
      </c>
      <c r="L29" s="373" t="str">
        <f t="shared" si="7"/>
        <v/>
      </c>
      <c r="M29" s="374">
        <v>0</v>
      </c>
      <c r="N29" s="375">
        <v>0</v>
      </c>
      <c r="O29" s="323">
        <v>0</v>
      </c>
      <c r="P29" s="323"/>
      <c r="Q29" s="124">
        <v>0</v>
      </c>
      <c r="R29" s="469"/>
      <c r="S29" s="116"/>
      <c r="T29" s="124"/>
      <c r="U29" s="124"/>
      <c r="V29" s="124"/>
      <c r="W29" s="124"/>
      <c r="X29" s="124"/>
      <c r="Y29" s="124">
        <v>0</v>
      </c>
      <c r="Z29" s="124">
        <v>0</v>
      </c>
    </row>
    <row r="30" spans="1:26" ht="24" customHeight="1" x14ac:dyDescent="0.3">
      <c r="A30" s="497" t="s">
        <v>2344</v>
      </c>
      <c r="B30" s="497" t="s">
        <v>2345</v>
      </c>
      <c r="C30" s="498" t="s">
        <v>156</v>
      </c>
      <c r="D30" s="367">
        <f t="shared" si="0"/>
        <v>0</v>
      </c>
      <c r="E30" s="368">
        <f t="shared" si="1"/>
        <v>0</v>
      </c>
      <c r="F30" s="368">
        <f t="shared" si="2"/>
        <v>0</v>
      </c>
      <c r="G30" s="368">
        <f t="shared" si="3"/>
        <v>0</v>
      </c>
      <c r="H30" s="368">
        <f t="shared" si="4"/>
        <v>0</v>
      </c>
      <c r="I30" s="370">
        <f t="shared" si="5"/>
        <v>0</v>
      </c>
      <c r="J30" s="371"/>
      <c r="K30" s="413">
        <f t="shared" si="6"/>
        <v>0</v>
      </c>
      <c r="L30" s="373" t="str">
        <f t="shared" si="7"/>
        <v/>
      </c>
      <c r="M30" s="374">
        <v>0</v>
      </c>
      <c r="N30" s="375">
        <v>0</v>
      </c>
      <c r="O30" s="323">
        <v>0</v>
      </c>
      <c r="P30" s="323"/>
      <c r="Q30" s="124">
        <v>0</v>
      </c>
      <c r="R30" s="469"/>
      <c r="S30" s="116"/>
      <c r="T30" s="124"/>
      <c r="U30" s="124"/>
      <c r="V30" s="124"/>
      <c r="W30" s="124"/>
      <c r="X30" s="124"/>
      <c r="Y30" s="124">
        <v>0</v>
      </c>
      <c r="Z30" s="124">
        <v>0</v>
      </c>
    </row>
    <row r="31" spans="1:26" ht="24" customHeight="1" x14ac:dyDescent="0.3">
      <c r="A31" s="496" t="s">
        <v>1317</v>
      </c>
      <c r="B31" s="497" t="s">
        <v>1318</v>
      </c>
      <c r="C31" s="498" t="s">
        <v>907</v>
      </c>
      <c r="D31" s="367">
        <f t="shared" si="0"/>
        <v>0</v>
      </c>
      <c r="E31" s="368">
        <f t="shared" si="1"/>
        <v>0</v>
      </c>
      <c r="F31" s="368">
        <f t="shared" si="2"/>
        <v>0</v>
      </c>
      <c r="G31" s="368">
        <f t="shared" si="3"/>
        <v>0</v>
      </c>
      <c r="H31" s="368">
        <f t="shared" si="4"/>
        <v>0</v>
      </c>
      <c r="I31" s="370">
        <f t="shared" si="5"/>
        <v>0</v>
      </c>
      <c r="J31" s="371"/>
      <c r="K31" s="413">
        <f t="shared" si="6"/>
        <v>0</v>
      </c>
      <c r="L31" s="373" t="str">
        <f t="shared" si="7"/>
        <v/>
      </c>
      <c r="M31" s="374">
        <v>0</v>
      </c>
      <c r="N31" s="375">
        <v>0</v>
      </c>
      <c r="O31" s="323">
        <v>0</v>
      </c>
      <c r="P31" s="323"/>
      <c r="Q31" s="124">
        <v>0</v>
      </c>
      <c r="R31" s="469"/>
      <c r="S31" s="116"/>
      <c r="T31" s="124"/>
      <c r="U31" s="124"/>
      <c r="V31" s="124"/>
      <c r="W31" s="124"/>
      <c r="X31" s="124"/>
      <c r="Y31" s="124">
        <v>0</v>
      </c>
      <c r="Z31" s="124">
        <v>0</v>
      </c>
    </row>
    <row r="32" spans="1:26" ht="24" customHeight="1" x14ac:dyDescent="0.3">
      <c r="A32" s="496" t="s">
        <v>2351</v>
      </c>
      <c r="B32" s="497" t="s">
        <v>2352</v>
      </c>
      <c r="C32" s="498" t="s">
        <v>569</v>
      </c>
      <c r="D32" s="367">
        <f t="shared" si="0"/>
        <v>0</v>
      </c>
      <c r="E32" s="368">
        <f t="shared" si="1"/>
        <v>0</v>
      </c>
      <c r="F32" s="368">
        <f t="shared" si="2"/>
        <v>0</v>
      </c>
      <c r="G32" s="368">
        <f t="shared" si="3"/>
        <v>0</v>
      </c>
      <c r="H32" s="368">
        <f t="shared" si="4"/>
        <v>0</v>
      </c>
      <c r="I32" s="370">
        <f t="shared" si="5"/>
        <v>0</v>
      </c>
      <c r="J32" s="371"/>
      <c r="K32" s="413">
        <f t="shared" si="6"/>
        <v>0</v>
      </c>
      <c r="L32" s="373" t="str">
        <f t="shared" si="7"/>
        <v/>
      </c>
      <c r="M32" s="374">
        <v>0</v>
      </c>
      <c r="N32" s="375">
        <v>0</v>
      </c>
      <c r="O32" s="323">
        <v>0</v>
      </c>
      <c r="P32" s="323"/>
      <c r="Q32" s="124">
        <v>0</v>
      </c>
      <c r="R32" s="469"/>
      <c r="S32" s="116"/>
      <c r="T32" s="124"/>
      <c r="U32" s="124"/>
      <c r="V32" s="124"/>
      <c r="W32" s="124"/>
      <c r="X32" s="124"/>
      <c r="Y32" s="124">
        <v>0</v>
      </c>
      <c r="Z32" s="124">
        <v>0</v>
      </c>
    </row>
    <row r="33" spans="1:26" ht="24" customHeight="1" x14ac:dyDescent="0.3">
      <c r="A33" s="496" t="s">
        <v>2356</v>
      </c>
      <c r="B33" s="497" t="s">
        <v>2357</v>
      </c>
      <c r="C33" s="498" t="s">
        <v>2015</v>
      </c>
      <c r="D33" s="367">
        <f t="shared" si="0"/>
        <v>142</v>
      </c>
      <c r="E33" s="368">
        <f t="shared" si="1"/>
        <v>60</v>
      </c>
      <c r="F33" s="368">
        <f t="shared" si="2"/>
        <v>54</v>
      </c>
      <c r="G33" s="368">
        <f t="shared" si="3"/>
        <v>0</v>
      </c>
      <c r="H33" s="368">
        <f t="shared" si="4"/>
        <v>0</v>
      </c>
      <c r="I33" s="370">
        <f t="shared" si="5"/>
        <v>256</v>
      </c>
      <c r="J33" s="371"/>
      <c r="K33" s="413">
        <f t="shared" si="6"/>
        <v>256</v>
      </c>
      <c r="L33" s="373">
        <f t="shared" si="7"/>
        <v>28</v>
      </c>
      <c r="M33" s="374">
        <v>60</v>
      </c>
      <c r="N33" s="375">
        <v>0</v>
      </c>
      <c r="O33" s="323">
        <v>54</v>
      </c>
      <c r="P33" s="323"/>
      <c r="Q33" s="124">
        <v>0</v>
      </c>
      <c r="R33" s="469">
        <v>142</v>
      </c>
      <c r="S33" s="116"/>
      <c r="T33" s="124"/>
      <c r="U33" s="124"/>
      <c r="V33" s="124"/>
      <c r="W33" s="124"/>
      <c r="X33" s="124"/>
      <c r="Y33" s="124">
        <v>0</v>
      </c>
      <c r="Z33" s="124">
        <v>0</v>
      </c>
    </row>
    <row r="34" spans="1:26" ht="24" customHeight="1" x14ac:dyDescent="0.3">
      <c r="A34" s="496" t="s">
        <v>2360</v>
      </c>
      <c r="B34" s="497" t="s">
        <v>2361</v>
      </c>
      <c r="C34" s="498" t="s">
        <v>518</v>
      </c>
      <c r="D34" s="367">
        <f t="shared" si="0"/>
        <v>6</v>
      </c>
      <c r="E34" s="368">
        <f t="shared" si="1"/>
        <v>0</v>
      </c>
      <c r="F34" s="368">
        <f t="shared" si="2"/>
        <v>0</v>
      </c>
      <c r="G34" s="368">
        <f t="shared" si="3"/>
        <v>0</v>
      </c>
      <c r="H34" s="368">
        <f t="shared" si="4"/>
        <v>0</v>
      </c>
      <c r="I34" s="370">
        <f t="shared" si="5"/>
        <v>6</v>
      </c>
      <c r="J34" s="371"/>
      <c r="K34" s="413">
        <f t="shared" si="6"/>
        <v>6</v>
      </c>
      <c r="L34" s="373">
        <f t="shared" si="7"/>
        <v>199</v>
      </c>
      <c r="M34" s="374">
        <v>0</v>
      </c>
      <c r="N34" s="375">
        <v>6</v>
      </c>
      <c r="O34" s="323">
        <v>0</v>
      </c>
      <c r="P34" s="323"/>
      <c r="Q34" s="124">
        <v>0</v>
      </c>
      <c r="R34" s="469"/>
      <c r="S34" s="116"/>
      <c r="T34" s="124"/>
      <c r="U34" s="124"/>
      <c r="V34" s="124"/>
      <c r="W34" s="124"/>
      <c r="X34" s="124"/>
      <c r="Y34" s="124">
        <v>0</v>
      </c>
      <c r="Z34" s="124">
        <v>0</v>
      </c>
    </row>
    <row r="35" spans="1:26" ht="24" customHeight="1" x14ac:dyDescent="0.3">
      <c r="A35" s="497" t="s">
        <v>2364</v>
      </c>
      <c r="B35" s="497" t="s">
        <v>2365</v>
      </c>
      <c r="C35" s="498" t="s">
        <v>266</v>
      </c>
      <c r="D35" s="367">
        <f t="shared" si="0"/>
        <v>0</v>
      </c>
      <c r="E35" s="368">
        <f t="shared" si="1"/>
        <v>0</v>
      </c>
      <c r="F35" s="368">
        <f t="shared" si="2"/>
        <v>0</v>
      </c>
      <c r="G35" s="368">
        <f t="shared" si="3"/>
        <v>0</v>
      </c>
      <c r="H35" s="368">
        <f t="shared" si="4"/>
        <v>0</v>
      </c>
      <c r="I35" s="370">
        <f t="shared" si="5"/>
        <v>0</v>
      </c>
      <c r="J35" s="371">
        <f>Nemzetközi!F197</f>
        <v>0</v>
      </c>
      <c r="K35" s="413">
        <f t="shared" si="6"/>
        <v>0</v>
      </c>
      <c r="L35" s="373" t="str">
        <f t="shared" si="7"/>
        <v/>
      </c>
      <c r="M35" s="374">
        <v>0</v>
      </c>
      <c r="N35" s="375">
        <v>0</v>
      </c>
      <c r="O35" s="323">
        <v>0</v>
      </c>
      <c r="P35" s="323"/>
      <c r="Q35" s="124">
        <v>0</v>
      </c>
      <c r="R35" s="469"/>
      <c r="S35" s="116"/>
      <c r="T35" s="124"/>
      <c r="U35" s="124"/>
      <c r="V35" s="124"/>
      <c r="W35" s="124"/>
      <c r="X35" s="124"/>
      <c r="Y35" s="124">
        <v>0</v>
      </c>
      <c r="Z35" s="124">
        <v>0</v>
      </c>
    </row>
    <row r="36" spans="1:26" ht="24" customHeight="1" x14ac:dyDescent="0.3">
      <c r="A36" s="496" t="s">
        <v>2366</v>
      </c>
      <c r="B36" s="497" t="s">
        <v>2367</v>
      </c>
      <c r="C36" s="498" t="s">
        <v>2250</v>
      </c>
      <c r="D36" s="367">
        <f t="shared" si="0"/>
        <v>0</v>
      </c>
      <c r="E36" s="368">
        <f t="shared" si="1"/>
        <v>0</v>
      </c>
      <c r="F36" s="368">
        <f t="shared" si="2"/>
        <v>0</v>
      </c>
      <c r="G36" s="368">
        <f t="shared" si="3"/>
        <v>0</v>
      </c>
      <c r="H36" s="368">
        <f t="shared" si="4"/>
        <v>0</v>
      </c>
      <c r="I36" s="370">
        <f t="shared" si="5"/>
        <v>0</v>
      </c>
      <c r="J36" s="371"/>
      <c r="K36" s="413">
        <f t="shared" si="6"/>
        <v>0</v>
      </c>
      <c r="L36" s="373" t="str">
        <f t="shared" si="7"/>
        <v/>
      </c>
      <c r="M36" s="374">
        <v>0</v>
      </c>
      <c r="N36" s="375">
        <v>0</v>
      </c>
      <c r="O36" s="323">
        <v>0</v>
      </c>
      <c r="P36" s="323"/>
      <c r="Q36" s="124">
        <v>0</v>
      </c>
      <c r="R36" s="469"/>
      <c r="S36" s="116"/>
      <c r="T36" s="124"/>
      <c r="U36" s="124"/>
      <c r="V36" s="124"/>
      <c r="W36" s="124"/>
      <c r="X36" s="124"/>
      <c r="Y36" s="124">
        <v>0</v>
      </c>
      <c r="Z36" s="124">
        <v>0</v>
      </c>
    </row>
    <row r="37" spans="1:26" ht="24" customHeight="1" x14ac:dyDescent="0.3">
      <c r="A37" s="496" t="s">
        <v>2371</v>
      </c>
      <c r="B37" s="497" t="s">
        <v>2372</v>
      </c>
      <c r="C37" s="498" t="s">
        <v>280</v>
      </c>
      <c r="D37" s="367">
        <f t="shared" si="0"/>
        <v>0</v>
      </c>
      <c r="E37" s="368">
        <f t="shared" si="1"/>
        <v>0</v>
      </c>
      <c r="F37" s="368">
        <f t="shared" si="2"/>
        <v>0</v>
      </c>
      <c r="G37" s="368">
        <f t="shared" si="3"/>
        <v>0</v>
      </c>
      <c r="H37" s="368">
        <f t="shared" si="4"/>
        <v>0</v>
      </c>
      <c r="I37" s="370">
        <f t="shared" si="5"/>
        <v>0</v>
      </c>
      <c r="J37" s="371"/>
      <c r="K37" s="413">
        <f t="shared" si="6"/>
        <v>0</v>
      </c>
      <c r="L37" s="373" t="str">
        <f t="shared" si="7"/>
        <v/>
      </c>
      <c r="M37" s="374">
        <v>0</v>
      </c>
      <c r="N37" s="375">
        <v>0</v>
      </c>
      <c r="O37" s="323">
        <v>0</v>
      </c>
      <c r="P37" s="323"/>
      <c r="Q37" s="124">
        <v>0</v>
      </c>
      <c r="R37" s="469"/>
      <c r="S37" s="116"/>
      <c r="T37" s="124"/>
      <c r="U37" s="124"/>
      <c r="V37" s="124"/>
      <c r="W37" s="124"/>
      <c r="X37" s="124"/>
      <c r="Y37" s="124">
        <v>0</v>
      </c>
      <c r="Z37" s="124">
        <v>0</v>
      </c>
    </row>
    <row r="38" spans="1:26" ht="24" customHeight="1" x14ac:dyDescent="0.3">
      <c r="A38" s="497" t="s">
        <v>2373</v>
      </c>
      <c r="B38" s="500" t="s">
        <v>2374</v>
      </c>
      <c r="C38" s="498" t="s">
        <v>1937</v>
      </c>
      <c r="D38" s="367">
        <f t="shared" si="0"/>
        <v>32</v>
      </c>
      <c r="E38" s="368">
        <f t="shared" si="1"/>
        <v>0</v>
      </c>
      <c r="F38" s="368">
        <f t="shared" si="2"/>
        <v>0</v>
      </c>
      <c r="G38" s="368">
        <f t="shared" si="3"/>
        <v>0</v>
      </c>
      <c r="H38" s="368">
        <f t="shared" si="4"/>
        <v>0</v>
      </c>
      <c r="I38" s="370">
        <f t="shared" si="5"/>
        <v>32</v>
      </c>
      <c r="J38" s="371"/>
      <c r="K38" s="413">
        <f t="shared" si="6"/>
        <v>32</v>
      </c>
      <c r="L38" s="373">
        <f t="shared" si="7"/>
        <v>108</v>
      </c>
      <c r="M38" s="374">
        <v>0</v>
      </c>
      <c r="N38" s="375">
        <v>0</v>
      </c>
      <c r="O38" s="323">
        <v>0</v>
      </c>
      <c r="P38" s="323"/>
      <c r="Q38" s="124">
        <v>0</v>
      </c>
      <c r="R38" s="469">
        <v>32</v>
      </c>
      <c r="S38" s="116"/>
      <c r="T38" s="124"/>
      <c r="U38" s="124"/>
      <c r="V38" s="124"/>
      <c r="W38" s="124"/>
      <c r="X38" s="124"/>
      <c r="Y38" s="124">
        <v>0</v>
      </c>
      <c r="Z38" s="124">
        <v>0</v>
      </c>
    </row>
    <row r="39" spans="1:26" ht="24" customHeight="1" x14ac:dyDescent="0.3">
      <c r="A39" s="497" t="s">
        <v>2377</v>
      </c>
      <c r="B39" s="497" t="s">
        <v>2378</v>
      </c>
      <c r="C39" s="498" t="s">
        <v>2022</v>
      </c>
      <c r="D39" s="367">
        <f t="shared" si="0"/>
        <v>64</v>
      </c>
      <c r="E39" s="368">
        <f t="shared" si="1"/>
        <v>0</v>
      </c>
      <c r="F39" s="368">
        <f t="shared" si="2"/>
        <v>0</v>
      </c>
      <c r="G39" s="368">
        <f t="shared" si="3"/>
        <v>0</v>
      </c>
      <c r="H39" s="368">
        <f t="shared" si="4"/>
        <v>0</v>
      </c>
      <c r="I39" s="370">
        <f t="shared" si="5"/>
        <v>64</v>
      </c>
      <c r="J39" s="371"/>
      <c r="K39" s="413">
        <f t="shared" si="6"/>
        <v>64</v>
      </c>
      <c r="L39" s="373">
        <f t="shared" si="7"/>
        <v>73</v>
      </c>
      <c r="M39" s="374">
        <v>0</v>
      </c>
      <c r="N39" s="375">
        <v>0</v>
      </c>
      <c r="O39" s="323">
        <v>64</v>
      </c>
      <c r="P39" s="323"/>
      <c r="Q39" s="124">
        <v>0</v>
      </c>
      <c r="R39" s="469"/>
      <c r="S39" s="116"/>
      <c r="T39" s="124"/>
      <c r="U39" s="124"/>
      <c r="V39" s="124"/>
      <c r="W39" s="124"/>
      <c r="X39" s="124"/>
      <c r="Y39" s="124">
        <v>0</v>
      </c>
      <c r="Z39" s="124">
        <v>0</v>
      </c>
    </row>
    <row r="40" spans="1:26" ht="24" customHeight="1" x14ac:dyDescent="0.3">
      <c r="A40" s="496" t="s">
        <v>2382</v>
      </c>
      <c r="B40" s="497" t="s">
        <v>2383</v>
      </c>
      <c r="C40" s="498" t="s">
        <v>358</v>
      </c>
      <c r="D40" s="367">
        <f t="shared" si="0"/>
        <v>22</v>
      </c>
      <c r="E40" s="368">
        <f t="shared" si="1"/>
        <v>0</v>
      </c>
      <c r="F40" s="368">
        <f t="shared" si="2"/>
        <v>0</v>
      </c>
      <c r="G40" s="368">
        <f t="shared" si="3"/>
        <v>0</v>
      </c>
      <c r="H40" s="368">
        <f t="shared" si="4"/>
        <v>0</v>
      </c>
      <c r="I40" s="370">
        <f t="shared" si="5"/>
        <v>22</v>
      </c>
      <c r="J40" s="371"/>
      <c r="K40" s="413">
        <f t="shared" si="6"/>
        <v>22</v>
      </c>
      <c r="L40" s="373">
        <f t="shared" si="7"/>
        <v>138</v>
      </c>
      <c r="M40" s="374">
        <v>0</v>
      </c>
      <c r="N40" s="375">
        <v>0</v>
      </c>
      <c r="O40" s="323">
        <v>0</v>
      </c>
      <c r="P40" s="323"/>
      <c r="Q40" s="124">
        <v>0</v>
      </c>
      <c r="R40" s="469">
        <v>22</v>
      </c>
      <c r="S40" s="116"/>
      <c r="T40" s="124"/>
      <c r="U40" s="124"/>
      <c r="V40" s="124"/>
      <c r="W40" s="124"/>
      <c r="X40" s="124"/>
      <c r="Y40" s="124">
        <v>0</v>
      </c>
      <c r="Z40" s="124">
        <v>0</v>
      </c>
    </row>
    <row r="41" spans="1:26" ht="24" customHeight="1" x14ac:dyDescent="0.3">
      <c r="A41" s="496" t="s">
        <v>2386</v>
      </c>
      <c r="B41" s="497" t="s">
        <v>2820</v>
      </c>
      <c r="C41" s="498" t="s">
        <v>2388</v>
      </c>
      <c r="D41" s="367">
        <f t="shared" si="0"/>
        <v>0</v>
      </c>
      <c r="E41" s="368">
        <f t="shared" si="1"/>
        <v>0</v>
      </c>
      <c r="F41" s="368">
        <f t="shared" si="2"/>
        <v>0</v>
      </c>
      <c r="G41" s="368">
        <f t="shared" si="3"/>
        <v>0</v>
      </c>
      <c r="H41" s="368">
        <f t="shared" si="4"/>
        <v>0</v>
      </c>
      <c r="I41" s="370">
        <f t="shared" si="5"/>
        <v>0</v>
      </c>
      <c r="J41" s="371"/>
      <c r="K41" s="413">
        <f t="shared" si="6"/>
        <v>0</v>
      </c>
      <c r="L41" s="373" t="str">
        <f t="shared" si="7"/>
        <v/>
      </c>
      <c r="M41" s="374">
        <v>0</v>
      </c>
      <c r="N41" s="375">
        <v>0</v>
      </c>
      <c r="O41" s="323">
        <v>0</v>
      </c>
      <c r="P41" s="323"/>
      <c r="Q41" s="124">
        <v>0</v>
      </c>
      <c r="R41" s="469"/>
      <c r="S41" s="116"/>
      <c r="T41" s="124"/>
      <c r="U41" s="124"/>
      <c r="V41" s="124"/>
      <c r="W41" s="124"/>
      <c r="X41" s="124"/>
      <c r="Y41" s="124">
        <v>0</v>
      </c>
      <c r="Z41" s="124">
        <v>0</v>
      </c>
    </row>
    <row r="42" spans="1:26" ht="24" customHeight="1" x14ac:dyDescent="0.3">
      <c r="A42" s="497" t="s">
        <v>2392</v>
      </c>
      <c r="B42" s="497" t="s">
        <v>2393</v>
      </c>
      <c r="C42" s="498" t="s">
        <v>2388</v>
      </c>
      <c r="D42" s="367">
        <f t="shared" si="0"/>
        <v>0</v>
      </c>
      <c r="E42" s="368">
        <f t="shared" si="1"/>
        <v>0</v>
      </c>
      <c r="F42" s="368">
        <f t="shared" si="2"/>
        <v>0</v>
      </c>
      <c r="G42" s="368">
        <f t="shared" si="3"/>
        <v>0</v>
      </c>
      <c r="H42" s="368">
        <f t="shared" si="4"/>
        <v>0</v>
      </c>
      <c r="I42" s="370">
        <f t="shared" si="5"/>
        <v>0</v>
      </c>
      <c r="J42" s="371"/>
      <c r="K42" s="413">
        <f t="shared" si="6"/>
        <v>0</v>
      </c>
      <c r="L42" s="373" t="str">
        <f t="shared" si="7"/>
        <v/>
      </c>
      <c r="M42" s="374">
        <v>0</v>
      </c>
      <c r="N42" s="375">
        <v>0</v>
      </c>
      <c r="O42" s="323">
        <v>0</v>
      </c>
      <c r="P42" s="323"/>
      <c r="Q42" s="124">
        <v>0</v>
      </c>
      <c r="R42" s="469"/>
      <c r="S42" s="116"/>
      <c r="T42" s="124"/>
      <c r="U42" s="124"/>
      <c r="V42" s="124"/>
      <c r="W42" s="124"/>
      <c r="X42" s="124"/>
      <c r="Y42" s="124">
        <v>0</v>
      </c>
      <c r="Z42" s="124">
        <v>0</v>
      </c>
    </row>
    <row r="43" spans="1:26" ht="24" customHeight="1" x14ac:dyDescent="0.3">
      <c r="A43" s="501" t="s">
        <v>2396</v>
      </c>
      <c r="B43" s="502" t="s">
        <v>2397</v>
      </c>
      <c r="C43" s="503" t="s">
        <v>437</v>
      </c>
      <c r="D43" s="367">
        <f t="shared" si="0"/>
        <v>0</v>
      </c>
      <c r="E43" s="368">
        <f t="shared" si="1"/>
        <v>0</v>
      </c>
      <c r="F43" s="368">
        <f t="shared" si="2"/>
        <v>0</v>
      </c>
      <c r="G43" s="368">
        <f t="shared" si="3"/>
        <v>0</v>
      </c>
      <c r="H43" s="368">
        <f t="shared" si="4"/>
        <v>0</v>
      </c>
      <c r="I43" s="446">
        <f t="shared" si="5"/>
        <v>0</v>
      </c>
      <c r="J43" s="371"/>
      <c r="K43" s="448">
        <f t="shared" si="6"/>
        <v>0</v>
      </c>
      <c r="L43" s="373" t="str">
        <f t="shared" si="7"/>
        <v/>
      </c>
      <c r="M43" s="431">
        <v>0</v>
      </c>
      <c r="N43" s="425">
        <v>0</v>
      </c>
      <c r="O43" s="504">
        <v>0</v>
      </c>
      <c r="P43" s="504"/>
      <c r="Q43" s="426">
        <v>0</v>
      </c>
      <c r="R43" s="505"/>
      <c r="S43" s="506"/>
      <c r="T43" s="426"/>
      <c r="U43" s="426"/>
      <c r="V43" s="426"/>
      <c r="W43" s="426"/>
      <c r="X43" s="426"/>
      <c r="Y43" s="426">
        <v>0</v>
      </c>
      <c r="Z43" s="426">
        <v>0</v>
      </c>
    </row>
    <row r="44" spans="1:26" ht="24" customHeight="1" x14ac:dyDescent="0.3">
      <c r="A44" s="497" t="s">
        <v>2399</v>
      </c>
      <c r="B44" s="500" t="s">
        <v>2400</v>
      </c>
      <c r="C44" s="498" t="s">
        <v>343</v>
      </c>
      <c r="D44" s="367">
        <f t="shared" si="0"/>
        <v>0</v>
      </c>
      <c r="E44" s="368">
        <f t="shared" si="1"/>
        <v>0</v>
      </c>
      <c r="F44" s="368">
        <f t="shared" si="2"/>
        <v>0</v>
      </c>
      <c r="G44" s="368">
        <f t="shared" si="3"/>
        <v>0</v>
      </c>
      <c r="H44" s="368">
        <f t="shared" si="4"/>
        <v>0</v>
      </c>
      <c r="I44" s="370">
        <f t="shared" si="5"/>
        <v>0</v>
      </c>
      <c r="J44" s="371"/>
      <c r="K44" s="413">
        <f t="shared" si="6"/>
        <v>0</v>
      </c>
      <c r="L44" s="373" t="str">
        <f t="shared" si="7"/>
        <v/>
      </c>
      <c r="M44" s="374">
        <v>0</v>
      </c>
      <c r="N44" s="375">
        <v>0</v>
      </c>
      <c r="O44" s="323">
        <v>0</v>
      </c>
      <c r="P44" s="323"/>
      <c r="Q44" s="124">
        <v>0</v>
      </c>
      <c r="R44" s="469"/>
      <c r="S44" s="116"/>
      <c r="T44" s="124"/>
      <c r="U44" s="124"/>
      <c r="V44" s="124"/>
      <c r="W44" s="124"/>
      <c r="X44" s="124"/>
      <c r="Y44" s="124">
        <v>0</v>
      </c>
      <c r="Z44" s="124">
        <v>0</v>
      </c>
    </row>
    <row r="45" spans="1:26" ht="24" customHeight="1" x14ac:dyDescent="0.3">
      <c r="A45" s="496" t="s">
        <v>1321</v>
      </c>
      <c r="B45" s="497" t="s">
        <v>1322</v>
      </c>
      <c r="C45" s="498" t="s">
        <v>139</v>
      </c>
      <c r="D45" s="367">
        <f t="shared" si="0"/>
        <v>0</v>
      </c>
      <c r="E45" s="368">
        <f t="shared" si="1"/>
        <v>0</v>
      </c>
      <c r="F45" s="368">
        <f t="shared" si="2"/>
        <v>0</v>
      </c>
      <c r="G45" s="368">
        <f t="shared" si="3"/>
        <v>0</v>
      </c>
      <c r="H45" s="368">
        <f t="shared" si="4"/>
        <v>0</v>
      </c>
      <c r="I45" s="370">
        <f t="shared" si="5"/>
        <v>0</v>
      </c>
      <c r="J45" s="371"/>
      <c r="K45" s="413">
        <f t="shared" si="6"/>
        <v>0</v>
      </c>
      <c r="L45" s="373" t="str">
        <f t="shared" si="7"/>
        <v/>
      </c>
      <c r="M45" s="374">
        <v>0</v>
      </c>
      <c r="N45" s="375">
        <v>0</v>
      </c>
      <c r="O45" s="323">
        <v>0</v>
      </c>
      <c r="P45" s="323"/>
      <c r="Q45" s="124">
        <v>0</v>
      </c>
      <c r="R45" s="469"/>
      <c r="S45" s="116"/>
      <c r="T45" s="124"/>
      <c r="U45" s="124"/>
      <c r="V45" s="124"/>
      <c r="W45" s="124"/>
      <c r="X45" s="124"/>
      <c r="Y45" s="124">
        <v>0</v>
      </c>
      <c r="Z45" s="124">
        <v>0</v>
      </c>
    </row>
    <row r="46" spans="1:26" ht="24" customHeight="1" x14ac:dyDescent="0.3">
      <c r="A46" s="496" t="s">
        <v>2410</v>
      </c>
      <c r="B46" s="497" t="s">
        <v>2411</v>
      </c>
      <c r="C46" s="498" t="s">
        <v>2298</v>
      </c>
      <c r="D46" s="367">
        <f t="shared" si="0"/>
        <v>0</v>
      </c>
      <c r="E46" s="368">
        <f t="shared" si="1"/>
        <v>0</v>
      </c>
      <c r="F46" s="368">
        <f t="shared" si="2"/>
        <v>0</v>
      </c>
      <c r="G46" s="368">
        <f t="shared" si="3"/>
        <v>0</v>
      </c>
      <c r="H46" s="368">
        <f t="shared" si="4"/>
        <v>0</v>
      </c>
      <c r="I46" s="370">
        <f t="shared" si="5"/>
        <v>0</v>
      </c>
      <c r="J46" s="371"/>
      <c r="K46" s="413">
        <f t="shared" si="6"/>
        <v>0</v>
      </c>
      <c r="L46" s="373" t="str">
        <f t="shared" si="7"/>
        <v/>
      </c>
      <c r="M46" s="374">
        <v>0</v>
      </c>
      <c r="N46" s="375">
        <v>0</v>
      </c>
      <c r="O46" s="323">
        <v>0</v>
      </c>
      <c r="P46" s="323"/>
      <c r="Q46" s="124">
        <v>0</v>
      </c>
      <c r="R46" s="469"/>
      <c r="S46" s="116"/>
      <c r="T46" s="124"/>
      <c r="U46" s="124"/>
      <c r="V46" s="124"/>
      <c r="W46" s="124"/>
      <c r="X46" s="124"/>
      <c r="Y46" s="124">
        <v>0</v>
      </c>
      <c r="Z46" s="124">
        <v>0</v>
      </c>
    </row>
    <row r="47" spans="1:26" ht="24" customHeight="1" x14ac:dyDescent="0.3">
      <c r="A47" s="497" t="s">
        <v>2415</v>
      </c>
      <c r="B47" s="497" t="s">
        <v>2416</v>
      </c>
      <c r="C47" s="498" t="s">
        <v>131</v>
      </c>
      <c r="D47" s="367">
        <f t="shared" si="0"/>
        <v>0</v>
      </c>
      <c r="E47" s="368">
        <f t="shared" si="1"/>
        <v>0</v>
      </c>
      <c r="F47" s="368">
        <f t="shared" si="2"/>
        <v>0</v>
      </c>
      <c r="G47" s="368">
        <f t="shared" si="3"/>
        <v>0</v>
      </c>
      <c r="H47" s="368">
        <f t="shared" si="4"/>
        <v>0</v>
      </c>
      <c r="I47" s="370">
        <f t="shared" si="5"/>
        <v>0</v>
      </c>
      <c r="J47" s="371"/>
      <c r="K47" s="413">
        <f t="shared" si="6"/>
        <v>0</v>
      </c>
      <c r="L47" s="373" t="str">
        <f t="shared" si="7"/>
        <v/>
      </c>
      <c r="M47" s="374">
        <v>0</v>
      </c>
      <c r="N47" s="375">
        <v>0</v>
      </c>
      <c r="O47" s="323">
        <v>0</v>
      </c>
      <c r="P47" s="323"/>
      <c r="Q47" s="124">
        <v>0</v>
      </c>
      <c r="R47" s="469"/>
      <c r="S47" s="116"/>
      <c r="T47" s="124"/>
      <c r="U47" s="124"/>
      <c r="V47" s="124"/>
      <c r="W47" s="124"/>
      <c r="X47" s="124"/>
      <c r="Y47" s="124">
        <v>0</v>
      </c>
      <c r="Z47" s="124">
        <v>0</v>
      </c>
    </row>
    <row r="48" spans="1:26" ht="24" customHeight="1" x14ac:dyDescent="0.3">
      <c r="A48" s="496" t="s">
        <v>2418</v>
      </c>
      <c r="B48" s="497" t="s">
        <v>2419</v>
      </c>
      <c r="C48" s="498" t="s">
        <v>124</v>
      </c>
      <c r="D48" s="367">
        <f t="shared" si="0"/>
        <v>8</v>
      </c>
      <c r="E48" s="368">
        <f t="shared" si="1"/>
        <v>0</v>
      </c>
      <c r="F48" s="368">
        <f t="shared" si="2"/>
        <v>0</v>
      </c>
      <c r="G48" s="368">
        <f t="shared" si="3"/>
        <v>0</v>
      </c>
      <c r="H48" s="368">
        <f t="shared" si="4"/>
        <v>0</v>
      </c>
      <c r="I48" s="370">
        <f t="shared" si="5"/>
        <v>8</v>
      </c>
      <c r="J48" s="371"/>
      <c r="K48" s="413">
        <f t="shared" si="6"/>
        <v>8</v>
      </c>
      <c r="L48" s="373">
        <f t="shared" si="7"/>
        <v>188</v>
      </c>
      <c r="M48" s="374">
        <v>0</v>
      </c>
      <c r="N48" s="375">
        <v>8</v>
      </c>
      <c r="O48" s="323">
        <v>0</v>
      </c>
      <c r="P48" s="323"/>
      <c r="Q48" s="124">
        <v>0</v>
      </c>
      <c r="R48" s="469"/>
      <c r="S48" s="116"/>
      <c r="T48" s="124"/>
      <c r="U48" s="124"/>
      <c r="V48" s="124"/>
      <c r="W48" s="124"/>
      <c r="X48" s="124"/>
      <c r="Y48" s="124">
        <v>0</v>
      </c>
      <c r="Z48" s="124">
        <v>0</v>
      </c>
    </row>
    <row r="49" spans="1:26" ht="24" customHeight="1" x14ac:dyDescent="0.3">
      <c r="A49" s="496" t="s">
        <v>2423</v>
      </c>
      <c r="B49" s="497" t="s">
        <v>2424</v>
      </c>
      <c r="C49" s="498" t="s">
        <v>343</v>
      </c>
      <c r="D49" s="367">
        <f t="shared" si="0"/>
        <v>6</v>
      </c>
      <c r="E49" s="368">
        <f t="shared" si="1"/>
        <v>6</v>
      </c>
      <c r="F49" s="368">
        <f t="shared" si="2"/>
        <v>0</v>
      </c>
      <c r="G49" s="368">
        <f t="shared" si="3"/>
        <v>0</v>
      </c>
      <c r="H49" s="368">
        <f t="shared" si="4"/>
        <v>0</v>
      </c>
      <c r="I49" s="370">
        <f t="shared" si="5"/>
        <v>12</v>
      </c>
      <c r="J49" s="371"/>
      <c r="K49" s="413">
        <f t="shared" si="6"/>
        <v>12</v>
      </c>
      <c r="L49" s="373">
        <f t="shared" si="7"/>
        <v>180</v>
      </c>
      <c r="M49" s="374">
        <v>0</v>
      </c>
      <c r="N49" s="375">
        <v>6</v>
      </c>
      <c r="O49" s="323">
        <v>6</v>
      </c>
      <c r="P49" s="323"/>
      <c r="Q49" s="124">
        <v>0</v>
      </c>
      <c r="R49" s="469"/>
      <c r="S49" s="116"/>
      <c r="T49" s="124"/>
      <c r="U49" s="124"/>
      <c r="V49" s="124"/>
      <c r="W49" s="124"/>
      <c r="X49" s="124"/>
      <c r="Y49" s="124">
        <v>0</v>
      </c>
      <c r="Z49" s="124">
        <v>0</v>
      </c>
    </row>
    <row r="50" spans="1:26" ht="24" customHeight="1" x14ac:dyDescent="0.3">
      <c r="A50" s="497" t="s">
        <v>2427</v>
      </c>
      <c r="B50" s="497" t="s">
        <v>2429</v>
      </c>
      <c r="C50" s="498" t="s">
        <v>163</v>
      </c>
      <c r="D50" s="367">
        <f t="shared" si="0"/>
        <v>22</v>
      </c>
      <c r="E50" s="368">
        <f t="shared" si="1"/>
        <v>0</v>
      </c>
      <c r="F50" s="368">
        <f t="shared" si="2"/>
        <v>0</v>
      </c>
      <c r="G50" s="368">
        <f t="shared" si="3"/>
        <v>0</v>
      </c>
      <c r="H50" s="368">
        <f t="shared" si="4"/>
        <v>0</v>
      </c>
      <c r="I50" s="370">
        <f t="shared" si="5"/>
        <v>22</v>
      </c>
      <c r="J50" s="371"/>
      <c r="K50" s="413">
        <f t="shared" si="6"/>
        <v>22</v>
      </c>
      <c r="L50" s="373">
        <f t="shared" si="7"/>
        <v>138</v>
      </c>
      <c r="M50" s="374">
        <v>0</v>
      </c>
      <c r="N50" s="375">
        <v>0</v>
      </c>
      <c r="O50" s="323">
        <v>22</v>
      </c>
      <c r="P50" s="323"/>
      <c r="Q50" s="124">
        <v>0</v>
      </c>
      <c r="R50" s="469"/>
      <c r="S50" s="116"/>
      <c r="T50" s="124"/>
      <c r="U50" s="124"/>
      <c r="V50" s="124"/>
      <c r="W50" s="124"/>
      <c r="X50" s="124"/>
      <c r="Y50" s="124">
        <v>0</v>
      </c>
      <c r="Z50" s="124">
        <v>0</v>
      </c>
    </row>
    <row r="51" spans="1:26" ht="24" customHeight="1" x14ac:dyDescent="0.3">
      <c r="A51" s="496" t="s">
        <v>2434</v>
      </c>
      <c r="B51" s="497" t="s">
        <v>2435</v>
      </c>
      <c r="C51" s="498" t="s">
        <v>2298</v>
      </c>
      <c r="D51" s="367">
        <f t="shared" si="0"/>
        <v>0</v>
      </c>
      <c r="E51" s="368">
        <f t="shared" si="1"/>
        <v>0</v>
      </c>
      <c r="F51" s="368">
        <f t="shared" si="2"/>
        <v>0</v>
      </c>
      <c r="G51" s="368">
        <f t="shared" si="3"/>
        <v>0</v>
      </c>
      <c r="H51" s="368">
        <f t="shared" si="4"/>
        <v>0</v>
      </c>
      <c r="I51" s="370">
        <f t="shared" si="5"/>
        <v>0</v>
      </c>
      <c r="J51" s="371"/>
      <c r="K51" s="413">
        <f t="shared" si="6"/>
        <v>0</v>
      </c>
      <c r="L51" s="373" t="str">
        <f t="shared" si="7"/>
        <v/>
      </c>
      <c r="M51" s="374">
        <v>0</v>
      </c>
      <c r="N51" s="375">
        <v>0</v>
      </c>
      <c r="O51" s="323">
        <v>0</v>
      </c>
      <c r="P51" s="323"/>
      <c r="Q51" s="124">
        <v>0</v>
      </c>
      <c r="R51" s="469"/>
      <c r="S51" s="116"/>
      <c r="T51" s="124"/>
      <c r="U51" s="124"/>
      <c r="V51" s="124"/>
      <c r="W51" s="124"/>
      <c r="X51" s="124"/>
      <c r="Y51" s="124">
        <v>0</v>
      </c>
      <c r="Z51" s="124">
        <v>0</v>
      </c>
    </row>
    <row r="52" spans="1:26" ht="24" customHeight="1" x14ac:dyDescent="0.3">
      <c r="A52" s="496" t="s">
        <v>1328</v>
      </c>
      <c r="B52" s="497" t="s">
        <v>1329</v>
      </c>
      <c r="C52" s="498" t="s">
        <v>131</v>
      </c>
      <c r="D52" s="367">
        <f t="shared" si="0"/>
        <v>200</v>
      </c>
      <c r="E52" s="368">
        <f t="shared" si="1"/>
        <v>65</v>
      </c>
      <c r="F52" s="368">
        <f t="shared" si="2"/>
        <v>0</v>
      </c>
      <c r="G52" s="368">
        <f t="shared" si="3"/>
        <v>0</v>
      </c>
      <c r="H52" s="368">
        <f t="shared" si="4"/>
        <v>0</v>
      </c>
      <c r="I52" s="370">
        <f t="shared" si="5"/>
        <v>265</v>
      </c>
      <c r="J52" s="371"/>
      <c r="K52" s="413">
        <f t="shared" si="6"/>
        <v>265</v>
      </c>
      <c r="L52" s="373">
        <f t="shared" si="7"/>
        <v>26</v>
      </c>
      <c r="M52" s="374">
        <v>0</v>
      </c>
      <c r="N52" s="375">
        <v>0</v>
      </c>
      <c r="O52" s="323">
        <v>0</v>
      </c>
      <c r="P52" s="323"/>
      <c r="Q52" s="124">
        <v>0</v>
      </c>
      <c r="R52" s="469"/>
      <c r="S52" s="116"/>
      <c r="T52" s="124"/>
      <c r="U52" s="124"/>
      <c r="V52" s="124"/>
      <c r="W52" s="124"/>
      <c r="X52" s="124"/>
      <c r="Y52" s="124">
        <v>65</v>
      </c>
      <c r="Z52" s="124">
        <v>200</v>
      </c>
    </row>
    <row r="53" spans="1:26" ht="24" customHeight="1" x14ac:dyDescent="0.3">
      <c r="A53" s="497" t="s">
        <v>2443</v>
      </c>
      <c r="B53" s="497" t="s">
        <v>2444</v>
      </c>
      <c r="C53" s="498" t="s">
        <v>320</v>
      </c>
      <c r="D53" s="367">
        <f t="shared" si="0"/>
        <v>65</v>
      </c>
      <c r="E53" s="368">
        <f t="shared" si="1"/>
        <v>0</v>
      </c>
      <c r="F53" s="368">
        <f t="shared" si="2"/>
        <v>0</v>
      </c>
      <c r="G53" s="368">
        <f t="shared" si="3"/>
        <v>0</v>
      </c>
      <c r="H53" s="368">
        <f t="shared" si="4"/>
        <v>0</v>
      </c>
      <c r="I53" s="370">
        <f t="shared" si="5"/>
        <v>65</v>
      </c>
      <c r="J53" s="371">
        <f>Nemzetközi!F202</f>
        <v>61</v>
      </c>
      <c r="K53" s="413">
        <f t="shared" si="6"/>
        <v>6165</v>
      </c>
      <c r="L53" s="373">
        <f t="shared" si="7"/>
        <v>7</v>
      </c>
      <c r="M53" s="374">
        <v>0</v>
      </c>
      <c r="N53" s="375">
        <v>0</v>
      </c>
      <c r="O53" s="323">
        <v>0</v>
      </c>
      <c r="P53" s="323"/>
      <c r="Q53" s="124">
        <v>0</v>
      </c>
      <c r="R53" s="469"/>
      <c r="S53" s="116"/>
      <c r="T53" s="124"/>
      <c r="U53" s="124"/>
      <c r="V53" s="124"/>
      <c r="W53" s="124"/>
      <c r="X53" s="124"/>
      <c r="Y53" s="124">
        <v>65</v>
      </c>
      <c r="Z53" s="124">
        <v>0</v>
      </c>
    </row>
    <row r="54" spans="1:26" ht="24" customHeight="1" x14ac:dyDescent="0.3">
      <c r="A54" s="496" t="s">
        <v>1332</v>
      </c>
      <c r="B54" s="497" t="s">
        <v>1333</v>
      </c>
      <c r="C54" s="498" t="s">
        <v>186</v>
      </c>
      <c r="D54" s="367">
        <f t="shared" si="0"/>
        <v>44</v>
      </c>
      <c r="E54" s="368">
        <f t="shared" si="1"/>
        <v>0</v>
      </c>
      <c r="F54" s="368">
        <f t="shared" si="2"/>
        <v>0</v>
      </c>
      <c r="G54" s="368">
        <f t="shared" si="3"/>
        <v>0</v>
      </c>
      <c r="H54" s="368">
        <f t="shared" si="4"/>
        <v>0</v>
      </c>
      <c r="I54" s="370">
        <f t="shared" si="5"/>
        <v>44</v>
      </c>
      <c r="J54" s="371"/>
      <c r="K54" s="413">
        <f t="shared" si="6"/>
        <v>44</v>
      </c>
      <c r="L54" s="373">
        <f t="shared" si="7"/>
        <v>97</v>
      </c>
      <c r="M54" s="374">
        <v>0</v>
      </c>
      <c r="N54" s="375">
        <v>0</v>
      </c>
      <c r="O54" s="323">
        <v>0</v>
      </c>
      <c r="P54" s="323"/>
      <c r="Q54" s="124">
        <v>0</v>
      </c>
      <c r="R54" s="469">
        <v>44</v>
      </c>
      <c r="S54" s="116"/>
      <c r="T54" s="124"/>
      <c r="U54" s="124"/>
      <c r="V54" s="124"/>
      <c r="W54" s="124"/>
      <c r="X54" s="124"/>
      <c r="Y54" s="124">
        <v>0</v>
      </c>
      <c r="Z54" s="124">
        <v>0</v>
      </c>
    </row>
    <row r="55" spans="1:26" ht="24" customHeight="1" x14ac:dyDescent="0.3">
      <c r="A55" s="507" t="s">
        <v>2450</v>
      </c>
      <c r="B55" s="508" t="s">
        <v>2451</v>
      </c>
      <c r="C55" s="509" t="s">
        <v>133</v>
      </c>
      <c r="D55" s="367">
        <f t="shared" si="0"/>
        <v>0</v>
      </c>
      <c r="E55" s="368">
        <f t="shared" si="1"/>
        <v>0</v>
      </c>
      <c r="F55" s="368">
        <f t="shared" si="2"/>
        <v>0</v>
      </c>
      <c r="G55" s="368">
        <f t="shared" si="3"/>
        <v>0</v>
      </c>
      <c r="H55" s="368">
        <f t="shared" si="4"/>
        <v>0</v>
      </c>
      <c r="I55" s="370">
        <f t="shared" si="5"/>
        <v>0</v>
      </c>
      <c r="J55" s="371"/>
      <c r="K55" s="413">
        <f t="shared" si="6"/>
        <v>0</v>
      </c>
      <c r="L55" s="373" t="str">
        <f t="shared" si="7"/>
        <v/>
      </c>
      <c r="M55" s="374">
        <v>0</v>
      </c>
      <c r="N55" s="375">
        <v>0</v>
      </c>
      <c r="O55" s="323">
        <v>0</v>
      </c>
      <c r="P55" s="323"/>
      <c r="Q55" s="124">
        <v>0</v>
      </c>
      <c r="R55" s="469"/>
      <c r="S55" s="116"/>
      <c r="T55" s="124"/>
      <c r="U55" s="124"/>
      <c r="V55" s="124"/>
      <c r="W55" s="124"/>
      <c r="X55" s="124"/>
      <c r="Y55" s="124">
        <v>0</v>
      </c>
      <c r="Z55" s="124">
        <v>0</v>
      </c>
    </row>
    <row r="56" spans="1:26" ht="24" customHeight="1" x14ac:dyDescent="0.3">
      <c r="A56" s="497" t="s">
        <v>2454</v>
      </c>
      <c r="B56" s="497" t="s">
        <v>2455</v>
      </c>
      <c r="C56" s="498" t="s">
        <v>163</v>
      </c>
      <c r="D56" s="367">
        <f t="shared" si="0"/>
        <v>0</v>
      </c>
      <c r="E56" s="368">
        <f t="shared" si="1"/>
        <v>0</v>
      </c>
      <c r="F56" s="368">
        <f t="shared" si="2"/>
        <v>0</v>
      </c>
      <c r="G56" s="368">
        <f t="shared" si="3"/>
        <v>0</v>
      </c>
      <c r="H56" s="368">
        <f t="shared" si="4"/>
        <v>0</v>
      </c>
      <c r="I56" s="370">
        <f t="shared" si="5"/>
        <v>0</v>
      </c>
      <c r="J56" s="371"/>
      <c r="K56" s="413">
        <f t="shared" si="6"/>
        <v>0</v>
      </c>
      <c r="L56" s="373" t="str">
        <f t="shared" si="7"/>
        <v/>
      </c>
      <c r="M56" s="374">
        <v>0</v>
      </c>
      <c r="N56" s="375">
        <v>0</v>
      </c>
      <c r="O56" s="323">
        <v>0</v>
      </c>
      <c r="P56" s="323"/>
      <c r="Q56" s="124">
        <v>0</v>
      </c>
      <c r="R56" s="469"/>
      <c r="S56" s="116"/>
      <c r="T56" s="124"/>
      <c r="U56" s="124"/>
      <c r="V56" s="124"/>
      <c r="W56" s="124"/>
      <c r="X56" s="124"/>
      <c r="Y56" s="124">
        <v>0</v>
      </c>
      <c r="Z56" s="124">
        <v>0</v>
      </c>
    </row>
    <row r="57" spans="1:26" ht="24" customHeight="1" x14ac:dyDescent="0.3">
      <c r="A57" s="497" t="s">
        <v>2460</v>
      </c>
      <c r="B57" s="500" t="s">
        <v>2461</v>
      </c>
      <c r="C57" s="498" t="s">
        <v>338</v>
      </c>
      <c r="D57" s="367">
        <f t="shared" si="0"/>
        <v>0</v>
      </c>
      <c r="E57" s="368">
        <f t="shared" si="1"/>
        <v>0</v>
      </c>
      <c r="F57" s="368">
        <f t="shared" si="2"/>
        <v>0</v>
      </c>
      <c r="G57" s="368">
        <f t="shared" si="3"/>
        <v>0</v>
      </c>
      <c r="H57" s="368">
        <f t="shared" si="4"/>
        <v>0</v>
      </c>
      <c r="I57" s="370">
        <f t="shared" si="5"/>
        <v>0</v>
      </c>
      <c r="J57" s="371">
        <f>Nemzetközi!F206</f>
        <v>456</v>
      </c>
      <c r="K57" s="413">
        <f t="shared" si="6"/>
        <v>45600</v>
      </c>
      <c r="L57" s="373">
        <f t="shared" si="7"/>
        <v>3</v>
      </c>
      <c r="M57" s="374">
        <v>0</v>
      </c>
      <c r="N57" s="375">
        <v>0</v>
      </c>
      <c r="O57" s="323">
        <v>0</v>
      </c>
      <c r="P57" s="323"/>
      <c r="Q57" s="124">
        <v>0</v>
      </c>
      <c r="R57" s="469"/>
      <c r="S57" s="116"/>
      <c r="T57" s="124"/>
      <c r="U57" s="124"/>
      <c r="V57" s="124"/>
      <c r="W57" s="124"/>
      <c r="X57" s="124"/>
      <c r="Y57" s="124">
        <v>0</v>
      </c>
      <c r="Z57" s="124">
        <v>0</v>
      </c>
    </row>
    <row r="58" spans="1:26" ht="24" customHeight="1" x14ac:dyDescent="0.3">
      <c r="A58" s="497" t="s">
        <v>2465</v>
      </c>
      <c r="B58" s="497" t="s">
        <v>2466</v>
      </c>
      <c r="C58" s="498" t="s">
        <v>371</v>
      </c>
      <c r="D58" s="367">
        <f t="shared" si="0"/>
        <v>0</v>
      </c>
      <c r="E58" s="368">
        <f t="shared" si="1"/>
        <v>0</v>
      </c>
      <c r="F58" s="368">
        <f t="shared" si="2"/>
        <v>0</v>
      </c>
      <c r="G58" s="368">
        <f t="shared" si="3"/>
        <v>0</v>
      </c>
      <c r="H58" s="368">
        <f t="shared" si="4"/>
        <v>0</v>
      </c>
      <c r="I58" s="370">
        <f t="shared" si="5"/>
        <v>0</v>
      </c>
      <c r="J58" s="371"/>
      <c r="K58" s="413">
        <f t="shared" si="6"/>
        <v>0</v>
      </c>
      <c r="L58" s="373" t="str">
        <f t="shared" si="7"/>
        <v/>
      </c>
      <c r="M58" s="374">
        <v>0</v>
      </c>
      <c r="N58" s="375">
        <v>0</v>
      </c>
      <c r="O58" s="323">
        <v>0</v>
      </c>
      <c r="P58" s="323"/>
      <c r="Q58" s="124">
        <v>0</v>
      </c>
      <c r="R58" s="469"/>
      <c r="S58" s="116"/>
      <c r="T58" s="124"/>
      <c r="U58" s="124"/>
      <c r="V58" s="124"/>
      <c r="W58" s="124"/>
      <c r="X58" s="124"/>
      <c r="Y58" s="124">
        <v>0</v>
      </c>
      <c r="Z58" s="124">
        <v>0</v>
      </c>
    </row>
    <row r="59" spans="1:26" ht="24" customHeight="1" x14ac:dyDescent="0.3">
      <c r="A59" s="497" t="s">
        <v>2468</v>
      </c>
      <c r="B59" s="497" t="s">
        <v>2469</v>
      </c>
      <c r="C59" s="498" t="s">
        <v>163</v>
      </c>
      <c r="D59" s="367">
        <f t="shared" si="0"/>
        <v>240</v>
      </c>
      <c r="E59" s="368">
        <f t="shared" si="1"/>
        <v>0</v>
      </c>
      <c r="F59" s="368">
        <f t="shared" si="2"/>
        <v>0</v>
      </c>
      <c r="G59" s="368">
        <f t="shared" si="3"/>
        <v>0</v>
      </c>
      <c r="H59" s="368">
        <f t="shared" si="4"/>
        <v>0</v>
      </c>
      <c r="I59" s="370">
        <f t="shared" si="5"/>
        <v>240</v>
      </c>
      <c r="J59" s="371"/>
      <c r="K59" s="413">
        <f t="shared" si="6"/>
        <v>240</v>
      </c>
      <c r="L59" s="373">
        <f t="shared" si="7"/>
        <v>30</v>
      </c>
      <c r="M59" s="374">
        <v>0</v>
      </c>
      <c r="N59" s="375">
        <v>0</v>
      </c>
      <c r="O59" s="323">
        <v>0</v>
      </c>
      <c r="P59" s="323"/>
      <c r="Q59" s="124">
        <v>240</v>
      </c>
      <c r="R59" s="469"/>
      <c r="S59" s="116"/>
      <c r="T59" s="124"/>
      <c r="U59" s="124"/>
      <c r="V59" s="124"/>
      <c r="W59" s="124"/>
      <c r="X59" s="124"/>
      <c r="Y59" s="124">
        <v>0</v>
      </c>
      <c r="Z59" s="124">
        <v>0</v>
      </c>
    </row>
    <row r="60" spans="1:26" ht="24" customHeight="1" x14ac:dyDescent="0.3">
      <c r="A60" s="496" t="s">
        <v>2473</v>
      </c>
      <c r="B60" s="497" t="s">
        <v>2474</v>
      </c>
      <c r="C60" s="498" t="s">
        <v>266</v>
      </c>
      <c r="D60" s="367">
        <f t="shared" si="0"/>
        <v>44</v>
      </c>
      <c r="E60" s="368">
        <f t="shared" si="1"/>
        <v>16</v>
      </c>
      <c r="F60" s="368">
        <f t="shared" si="2"/>
        <v>0</v>
      </c>
      <c r="G60" s="368">
        <f t="shared" si="3"/>
        <v>0</v>
      </c>
      <c r="H60" s="368">
        <f t="shared" si="4"/>
        <v>0</v>
      </c>
      <c r="I60" s="370">
        <f t="shared" si="5"/>
        <v>60</v>
      </c>
      <c r="J60" s="371"/>
      <c r="K60" s="413">
        <f t="shared" si="6"/>
        <v>60</v>
      </c>
      <c r="L60" s="373">
        <f t="shared" si="7"/>
        <v>82</v>
      </c>
      <c r="M60" s="374">
        <v>0</v>
      </c>
      <c r="N60" s="375">
        <v>16</v>
      </c>
      <c r="O60" s="323">
        <v>0</v>
      </c>
      <c r="P60" s="323"/>
      <c r="Q60" s="124">
        <v>0</v>
      </c>
      <c r="R60" s="469">
        <v>44</v>
      </c>
      <c r="S60" s="116"/>
      <c r="T60" s="124"/>
      <c r="U60" s="124"/>
      <c r="V60" s="124"/>
      <c r="W60" s="124"/>
      <c r="X60" s="124"/>
      <c r="Y60" s="124">
        <v>0</v>
      </c>
      <c r="Z60" s="124">
        <v>0</v>
      </c>
    </row>
    <row r="61" spans="1:26" ht="24" customHeight="1" x14ac:dyDescent="0.3">
      <c r="A61" s="497" t="s">
        <v>2477</v>
      </c>
      <c r="B61" s="497" t="s">
        <v>2478</v>
      </c>
      <c r="C61" s="498" t="s">
        <v>266</v>
      </c>
      <c r="D61" s="367">
        <f t="shared" si="0"/>
        <v>64</v>
      </c>
      <c r="E61" s="368">
        <f t="shared" si="1"/>
        <v>64</v>
      </c>
      <c r="F61" s="368">
        <f t="shared" si="2"/>
        <v>32</v>
      </c>
      <c r="G61" s="368">
        <f t="shared" si="3"/>
        <v>0</v>
      </c>
      <c r="H61" s="368">
        <f t="shared" si="4"/>
        <v>0</v>
      </c>
      <c r="I61" s="370">
        <f t="shared" si="5"/>
        <v>160</v>
      </c>
      <c r="J61" s="371"/>
      <c r="K61" s="413">
        <f t="shared" si="6"/>
        <v>160</v>
      </c>
      <c r="L61" s="373">
        <f t="shared" si="7"/>
        <v>42</v>
      </c>
      <c r="M61" s="374">
        <v>0</v>
      </c>
      <c r="N61" s="375">
        <v>0</v>
      </c>
      <c r="O61" s="323">
        <v>64</v>
      </c>
      <c r="P61" s="323">
        <v>32</v>
      </c>
      <c r="Q61" s="124">
        <v>0</v>
      </c>
      <c r="R61" s="469">
        <v>64</v>
      </c>
      <c r="S61" s="116"/>
      <c r="T61" s="124"/>
      <c r="U61" s="124"/>
      <c r="V61" s="124"/>
      <c r="W61" s="124"/>
      <c r="X61" s="124"/>
      <c r="Y61" s="124">
        <v>0</v>
      </c>
      <c r="Z61" s="124">
        <v>0</v>
      </c>
    </row>
    <row r="62" spans="1:26" ht="24" customHeight="1" x14ac:dyDescent="0.3">
      <c r="A62" s="496" t="s">
        <v>2484</v>
      </c>
      <c r="B62" s="497" t="s">
        <v>2485</v>
      </c>
      <c r="C62" s="498" t="s">
        <v>2486</v>
      </c>
      <c r="D62" s="367">
        <f t="shared" si="0"/>
        <v>0</v>
      </c>
      <c r="E62" s="368">
        <f t="shared" si="1"/>
        <v>0</v>
      </c>
      <c r="F62" s="368">
        <f t="shared" si="2"/>
        <v>0</v>
      </c>
      <c r="G62" s="368">
        <f t="shared" si="3"/>
        <v>0</v>
      </c>
      <c r="H62" s="368">
        <f t="shared" si="4"/>
        <v>0</v>
      </c>
      <c r="I62" s="370">
        <f t="shared" si="5"/>
        <v>0</v>
      </c>
      <c r="J62" s="371"/>
      <c r="K62" s="413">
        <f t="shared" si="6"/>
        <v>0</v>
      </c>
      <c r="L62" s="373" t="str">
        <f t="shared" si="7"/>
        <v/>
      </c>
      <c r="M62" s="374">
        <v>0</v>
      </c>
      <c r="N62" s="375">
        <v>0</v>
      </c>
      <c r="O62" s="323">
        <v>0</v>
      </c>
      <c r="P62" s="323"/>
      <c r="Q62" s="124">
        <v>0</v>
      </c>
      <c r="R62" s="469"/>
      <c r="S62" s="116"/>
      <c r="T62" s="124"/>
      <c r="U62" s="124"/>
      <c r="V62" s="124"/>
      <c r="W62" s="124"/>
      <c r="X62" s="124"/>
      <c r="Y62" s="124">
        <v>0</v>
      </c>
      <c r="Z62" s="124">
        <v>0</v>
      </c>
    </row>
    <row r="63" spans="1:26" ht="24" customHeight="1" x14ac:dyDescent="0.3">
      <c r="A63" s="496" t="s">
        <v>1084</v>
      </c>
      <c r="B63" s="497" t="s">
        <v>1085</v>
      </c>
      <c r="C63" s="498" t="s">
        <v>124</v>
      </c>
      <c r="D63" s="367">
        <f t="shared" si="0"/>
        <v>12</v>
      </c>
      <c r="E63" s="368">
        <f t="shared" si="1"/>
        <v>6</v>
      </c>
      <c r="F63" s="368">
        <f t="shared" si="2"/>
        <v>0</v>
      </c>
      <c r="G63" s="368">
        <f t="shared" si="3"/>
        <v>0</v>
      </c>
      <c r="H63" s="368">
        <f t="shared" si="4"/>
        <v>0</v>
      </c>
      <c r="I63" s="370">
        <f t="shared" si="5"/>
        <v>18</v>
      </c>
      <c r="J63" s="371"/>
      <c r="K63" s="413">
        <f t="shared" si="6"/>
        <v>18</v>
      </c>
      <c r="L63" s="373">
        <f t="shared" si="7"/>
        <v>161</v>
      </c>
      <c r="M63" s="374">
        <v>0</v>
      </c>
      <c r="N63" s="375">
        <v>12</v>
      </c>
      <c r="O63" s="323">
        <v>0</v>
      </c>
      <c r="P63" s="323"/>
      <c r="Q63" s="124">
        <v>0</v>
      </c>
      <c r="R63" s="469"/>
      <c r="S63" s="116">
        <v>6</v>
      </c>
      <c r="T63" s="124"/>
      <c r="U63" s="124"/>
      <c r="V63" s="124"/>
      <c r="W63" s="124"/>
      <c r="X63" s="124"/>
      <c r="Y63" s="124">
        <v>0</v>
      </c>
      <c r="Z63" s="124">
        <v>0</v>
      </c>
    </row>
    <row r="64" spans="1:26" ht="24" customHeight="1" x14ac:dyDescent="0.3">
      <c r="A64" s="496" t="s">
        <v>221</v>
      </c>
      <c r="B64" s="497" t="s">
        <v>222</v>
      </c>
      <c r="C64" s="498" t="s">
        <v>124</v>
      </c>
      <c r="D64" s="367">
        <f t="shared" si="0"/>
        <v>6</v>
      </c>
      <c r="E64" s="368">
        <f t="shared" si="1"/>
        <v>0</v>
      </c>
      <c r="F64" s="368">
        <f t="shared" si="2"/>
        <v>0</v>
      </c>
      <c r="G64" s="368">
        <f t="shared" si="3"/>
        <v>0</v>
      </c>
      <c r="H64" s="368">
        <f t="shared" si="4"/>
        <v>0</v>
      </c>
      <c r="I64" s="370">
        <f t="shared" si="5"/>
        <v>6</v>
      </c>
      <c r="J64" s="371"/>
      <c r="K64" s="413">
        <f t="shared" si="6"/>
        <v>6</v>
      </c>
      <c r="L64" s="373">
        <f t="shared" si="7"/>
        <v>199</v>
      </c>
      <c r="M64" s="374">
        <v>0</v>
      </c>
      <c r="N64" s="375">
        <v>6</v>
      </c>
      <c r="O64" s="323">
        <v>0</v>
      </c>
      <c r="P64" s="323"/>
      <c r="Q64" s="124">
        <v>0</v>
      </c>
      <c r="R64" s="469"/>
      <c r="S64" s="116"/>
      <c r="T64" s="124"/>
      <c r="U64" s="124"/>
      <c r="V64" s="124"/>
      <c r="W64" s="124"/>
      <c r="X64" s="124"/>
      <c r="Y64" s="124">
        <v>0</v>
      </c>
      <c r="Z64" s="124">
        <v>0</v>
      </c>
    </row>
    <row r="65" spans="1:26" ht="24" customHeight="1" x14ac:dyDescent="0.3">
      <c r="A65" s="497" t="s">
        <v>2494</v>
      </c>
      <c r="B65" s="497" t="s">
        <v>2495</v>
      </c>
      <c r="C65" s="498" t="s">
        <v>416</v>
      </c>
      <c r="D65" s="367">
        <f t="shared" si="0"/>
        <v>0</v>
      </c>
      <c r="E65" s="368">
        <f t="shared" si="1"/>
        <v>0</v>
      </c>
      <c r="F65" s="368">
        <f t="shared" si="2"/>
        <v>0</v>
      </c>
      <c r="G65" s="368">
        <f t="shared" si="3"/>
        <v>0</v>
      </c>
      <c r="H65" s="368">
        <f t="shared" si="4"/>
        <v>0</v>
      </c>
      <c r="I65" s="370">
        <f t="shared" si="5"/>
        <v>0</v>
      </c>
      <c r="J65" s="371"/>
      <c r="K65" s="413">
        <f t="shared" si="6"/>
        <v>0</v>
      </c>
      <c r="L65" s="373" t="str">
        <f t="shared" si="7"/>
        <v/>
      </c>
      <c r="M65" s="374">
        <v>0</v>
      </c>
      <c r="N65" s="375">
        <v>0</v>
      </c>
      <c r="O65" s="323">
        <v>0</v>
      </c>
      <c r="P65" s="323"/>
      <c r="Q65" s="124">
        <v>0</v>
      </c>
      <c r="R65" s="469"/>
      <c r="S65" s="116"/>
      <c r="T65" s="124"/>
      <c r="U65" s="124"/>
      <c r="V65" s="124"/>
      <c r="W65" s="124"/>
      <c r="X65" s="124"/>
      <c r="Y65" s="124">
        <v>0</v>
      </c>
      <c r="Z65" s="124">
        <v>0</v>
      </c>
    </row>
    <row r="66" spans="1:26" ht="24" customHeight="1" x14ac:dyDescent="0.3">
      <c r="A66" s="497" t="s">
        <v>2496</v>
      </c>
      <c r="B66" s="497" t="s">
        <v>2498</v>
      </c>
      <c r="C66" s="498" t="s">
        <v>2241</v>
      </c>
      <c r="D66" s="367">
        <f t="shared" si="0"/>
        <v>6</v>
      </c>
      <c r="E66" s="368">
        <f t="shared" si="1"/>
        <v>0</v>
      </c>
      <c r="F66" s="368">
        <f t="shared" si="2"/>
        <v>0</v>
      </c>
      <c r="G66" s="368">
        <f t="shared" si="3"/>
        <v>0</v>
      </c>
      <c r="H66" s="368">
        <f t="shared" si="4"/>
        <v>0</v>
      </c>
      <c r="I66" s="370">
        <f t="shared" si="5"/>
        <v>6</v>
      </c>
      <c r="J66" s="371"/>
      <c r="K66" s="413">
        <f t="shared" si="6"/>
        <v>6</v>
      </c>
      <c r="L66" s="373">
        <f t="shared" si="7"/>
        <v>199</v>
      </c>
      <c r="M66" s="374">
        <v>0</v>
      </c>
      <c r="N66" s="375">
        <v>6</v>
      </c>
      <c r="O66" s="323">
        <v>0</v>
      </c>
      <c r="P66" s="323"/>
      <c r="Q66" s="124">
        <v>0</v>
      </c>
      <c r="R66" s="469"/>
      <c r="S66" s="116"/>
      <c r="T66" s="124"/>
      <c r="U66" s="124"/>
      <c r="V66" s="124"/>
      <c r="W66" s="124"/>
      <c r="X66" s="124"/>
      <c r="Y66" s="124">
        <v>0</v>
      </c>
      <c r="Z66" s="124">
        <v>0</v>
      </c>
    </row>
    <row r="67" spans="1:26" ht="24" customHeight="1" x14ac:dyDescent="0.3">
      <c r="A67" s="507" t="s">
        <v>2897</v>
      </c>
      <c r="B67" s="508" t="s">
        <v>2500</v>
      </c>
      <c r="C67" s="509" t="s">
        <v>43</v>
      </c>
      <c r="D67" s="367">
        <f t="shared" si="0"/>
        <v>0</v>
      </c>
      <c r="E67" s="368">
        <f t="shared" si="1"/>
        <v>0</v>
      </c>
      <c r="F67" s="368">
        <f t="shared" si="2"/>
        <v>0</v>
      </c>
      <c r="G67" s="368">
        <f t="shared" si="3"/>
        <v>0</v>
      </c>
      <c r="H67" s="368">
        <f t="shared" si="4"/>
        <v>0</v>
      </c>
      <c r="I67" s="370">
        <f t="shared" si="5"/>
        <v>0</v>
      </c>
      <c r="J67" s="371"/>
      <c r="K67" s="413">
        <f t="shared" si="6"/>
        <v>0</v>
      </c>
      <c r="L67" s="373" t="str">
        <f t="shared" si="7"/>
        <v/>
      </c>
      <c r="M67" s="374">
        <v>0</v>
      </c>
      <c r="N67" s="375">
        <v>0</v>
      </c>
      <c r="O67" s="323">
        <v>0</v>
      </c>
      <c r="P67" s="323"/>
      <c r="Q67" s="124">
        <v>0</v>
      </c>
      <c r="R67" s="469"/>
      <c r="S67" s="116"/>
      <c r="T67" s="124"/>
      <c r="U67" s="124"/>
      <c r="V67" s="124"/>
      <c r="W67" s="124"/>
      <c r="X67" s="124"/>
      <c r="Y67" s="124">
        <v>0</v>
      </c>
      <c r="Z67" s="124">
        <v>0</v>
      </c>
    </row>
    <row r="68" spans="1:26" ht="24" customHeight="1" x14ac:dyDescent="0.3">
      <c r="A68" s="507" t="s">
        <v>1353</v>
      </c>
      <c r="B68" s="508" t="s">
        <v>2901</v>
      </c>
      <c r="C68" s="509" t="s">
        <v>1430</v>
      </c>
      <c r="D68" s="367">
        <f t="shared" si="0"/>
        <v>120</v>
      </c>
      <c r="E68" s="368">
        <f t="shared" si="1"/>
        <v>32</v>
      </c>
      <c r="F68" s="368">
        <f t="shared" si="2"/>
        <v>0</v>
      </c>
      <c r="G68" s="368">
        <f t="shared" si="3"/>
        <v>0</v>
      </c>
      <c r="H68" s="368">
        <f t="shared" si="4"/>
        <v>0</v>
      </c>
      <c r="I68" s="370">
        <f t="shared" si="5"/>
        <v>152</v>
      </c>
      <c r="J68" s="371"/>
      <c r="K68" s="413">
        <f t="shared" si="6"/>
        <v>152</v>
      </c>
      <c r="L68" s="373">
        <f t="shared" si="7"/>
        <v>44</v>
      </c>
      <c r="M68" s="374">
        <v>0</v>
      </c>
      <c r="N68" s="375">
        <v>0</v>
      </c>
      <c r="O68" s="323">
        <v>32</v>
      </c>
      <c r="P68" s="323"/>
      <c r="Q68" s="124">
        <v>0</v>
      </c>
      <c r="R68" s="469">
        <v>120</v>
      </c>
      <c r="S68" s="116"/>
      <c r="T68" s="124"/>
      <c r="U68" s="124"/>
      <c r="V68" s="124"/>
      <c r="W68" s="124"/>
      <c r="X68" s="124"/>
      <c r="Y68" s="124">
        <v>0</v>
      </c>
      <c r="Z68" s="124">
        <v>0</v>
      </c>
    </row>
    <row r="69" spans="1:26" ht="24" customHeight="1" x14ac:dyDescent="0.3">
      <c r="A69" s="496" t="s">
        <v>2505</v>
      </c>
      <c r="B69" s="497" t="s">
        <v>2506</v>
      </c>
      <c r="C69" s="498" t="s">
        <v>1924</v>
      </c>
      <c r="D69" s="367">
        <f t="shared" si="0"/>
        <v>0</v>
      </c>
      <c r="E69" s="368">
        <f t="shared" si="1"/>
        <v>0</v>
      </c>
      <c r="F69" s="368">
        <f t="shared" si="2"/>
        <v>0</v>
      </c>
      <c r="G69" s="368">
        <f t="shared" si="3"/>
        <v>0</v>
      </c>
      <c r="H69" s="368">
        <f t="shared" si="4"/>
        <v>0</v>
      </c>
      <c r="I69" s="370">
        <f t="shared" si="5"/>
        <v>0</v>
      </c>
      <c r="J69" s="371"/>
      <c r="K69" s="413">
        <f t="shared" si="6"/>
        <v>0</v>
      </c>
      <c r="L69" s="373" t="str">
        <f t="shared" si="7"/>
        <v/>
      </c>
      <c r="M69" s="374">
        <v>0</v>
      </c>
      <c r="N69" s="375">
        <v>0</v>
      </c>
      <c r="O69" s="323">
        <v>0</v>
      </c>
      <c r="P69" s="323"/>
      <c r="Q69" s="124">
        <v>0</v>
      </c>
      <c r="R69" s="469"/>
      <c r="S69" s="116"/>
      <c r="T69" s="124"/>
      <c r="U69" s="124"/>
      <c r="V69" s="124"/>
      <c r="W69" s="124"/>
      <c r="X69" s="124"/>
      <c r="Y69" s="124">
        <v>0</v>
      </c>
      <c r="Z69" s="124">
        <v>0</v>
      </c>
    </row>
    <row r="70" spans="1:26" ht="24" customHeight="1" x14ac:dyDescent="0.3">
      <c r="A70" s="497" t="s">
        <v>2509</v>
      </c>
      <c r="B70" s="497" t="s">
        <v>2510</v>
      </c>
      <c r="C70" s="497" t="s">
        <v>163</v>
      </c>
      <c r="D70" s="367">
        <f t="shared" si="0"/>
        <v>32</v>
      </c>
      <c r="E70" s="368">
        <f t="shared" si="1"/>
        <v>22</v>
      </c>
      <c r="F70" s="368">
        <f t="shared" si="2"/>
        <v>0</v>
      </c>
      <c r="G70" s="368">
        <f t="shared" si="3"/>
        <v>0</v>
      </c>
      <c r="H70" s="368">
        <f t="shared" si="4"/>
        <v>0</v>
      </c>
      <c r="I70" s="370">
        <f t="shared" si="5"/>
        <v>54</v>
      </c>
      <c r="J70" s="371"/>
      <c r="K70" s="413">
        <f t="shared" si="6"/>
        <v>54</v>
      </c>
      <c r="L70" s="373">
        <f t="shared" si="7"/>
        <v>84</v>
      </c>
      <c r="M70" s="374">
        <v>0</v>
      </c>
      <c r="N70" s="375">
        <v>0</v>
      </c>
      <c r="O70" s="323">
        <v>22</v>
      </c>
      <c r="P70" s="323"/>
      <c r="Q70" s="124">
        <v>0</v>
      </c>
      <c r="R70" s="469">
        <v>32</v>
      </c>
      <c r="S70" s="116"/>
      <c r="T70" s="124"/>
      <c r="U70" s="124"/>
      <c r="V70" s="124"/>
      <c r="W70" s="124"/>
      <c r="X70" s="124"/>
      <c r="Y70" s="124">
        <v>0</v>
      </c>
      <c r="Z70" s="124">
        <v>0</v>
      </c>
    </row>
    <row r="71" spans="1:26" ht="24" customHeight="1" x14ac:dyDescent="0.3">
      <c r="A71" s="509" t="s">
        <v>2515</v>
      </c>
      <c r="B71" s="509" t="s">
        <v>2516</v>
      </c>
      <c r="C71" s="509" t="s">
        <v>834</v>
      </c>
      <c r="D71" s="367">
        <f t="shared" si="0"/>
        <v>0</v>
      </c>
      <c r="E71" s="368">
        <f t="shared" si="1"/>
        <v>0</v>
      </c>
      <c r="F71" s="368">
        <f t="shared" si="2"/>
        <v>0</v>
      </c>
      <c r="G71" s="368">
        <f t="shared" si="3"/>
        <v>0</v>
      </c>
      <c r="H71" s="368">
        <f t="shared" si="4"/>
        <v>0</v>
      </c>
      <c r="I71" s="370">
        <f t="shared" si="5"/>
        <v>0</v>
      </c>
      <c r="J71" s="371"/>
      <c r="K71" s="413">
        <f t="shared" si="6"/>
        <v>0</v>
      </c>
      <c r="L71" s="373" t="str">
        <f t="shared" si="7"/>
        <v/>
      </c>
      <c r="M71" s="374">
        <v>0</v>
      </c>
      <c r="N71" s="375">
        <v>0</v>
      </c>
      <c r="O71" s="323">
        <v>0</v>
      </c>
      <c r="P71" s="323"/>
      <c r="Q71" s="124">
        <v>0</v>
      </c>
      <c r="R71" s="469"/>
      <c r="S71" s="116"/>
      <c r="T71" s="124"/>
      <c r="U71" s="124"/>
      <c r="V71" s="124"/>
      <c r="W71" s="124"/>
      <c r="X71" s="124"/>
      <c r="Y71" s="124">
        <v>0</v>
      </c>
      <c r="Z71" s="124">
        <v>0</v>
      </c>
    </row>
    <row r="72" spans="1:26" ht="24" customHeight="1" x14ac:dyDescent="0.3">
      <c r="A72" s="496" t="s">
        <v>2519</v>
      </c>
      <c r="B72" s="497" t="s">
        <v>2520</v>
      </c>
      <c r="C72" s="498" t="s">
        <v>2770</v>
      </c>
      <c r="D72" s="367">
        <f t="shared" si="0"/>
        <v>22</v>
      </c>
      <c r="E72" s="368">
        <f t="shared" si="1"/>
        <v>0</v>
      </c>
      <c r="F72" s="368">
        <f t="shared" si="2"/>
        <v>0</v>
      </c>
      <c r="G72" s="368">
        <f t="shared" si="3"/>
        <v>0</v>
      </c>
      <c r="H72" s="368">
        <f t="shared" si="4"/>
        <v>0</v>
      </c>
      <c r="I72" s="370">
        <f t="shared" si="5"/>
        <v>22</v>
      </c>
      <c r="J72" s="371"/>
      <c r="K72" s="413">
        <f t="shared" si="6"/>
        <v>22</v>
      </c>
      <c r="L72" s="373">
        <f t="shared" si="7"/>
        <v>138</v>
      </c>
      <c r="M72" s="374">
        <v>0</v>
      </c>
      <c r="N72" s="375">
        <v>0</v>
      </c>
      <c r="O72" s="323">
        <v>0</v>
      </c>
      <c r="P72" s="323"/>
      <c r="Q72" s="124">
        <v>0</v>
      </c>
      <c r="R72" s="469">
        <v>22</v>
      </c>
      <c r="S72" s="116"/>
      <c r="T72" s="124"/>
      <c r="U72" s="124"/>
      <c r="V72" s="124"/>
      <c r="W72" s="124"/>
      <c r="X72" s="124"/>
      <c r="Y72" s="124">
        <v>0</v>
      </c>
      <c r="Z72" s="124">
        <v>0</v>
      </c>
    </row>
    <row r="73" spans="1:26" ht="24" customHeight="1" x14ac:dyDescent="0.3">
      <c r="A73" s="507" t="s">
        <v>2523</v>
      </c>
      <c r="B73" s="509" t="s">
        <v>2524</v>
      </c>
      <c r="C73" s="509" t="s">
        <v>2525</v>
      </c>
      <c r="D73" s="367">
        <f t="shared" si="0"/>
        <v>16</v>
      </c>
      <c r="E73" s="368">
        <f t="shared" si="1"/>
        <v>6</v>
      </c>
      <c r="F73" s="368">
        <f t="shared" si="2"/>
        <v>0</v>
      </c>
      <c r="G73" s="368">
        <f t="shared" si="3"/>
        <v>0</v>
      </c>
      <c r="H73" s="368">
        <f t="shared" si="4"/>
        <v>0</v>
      </c>
      <c r="I73" s="370">
        <f t="shared" si="5"/>
        <v>22</v>
      </c>
      <c r="J73" s="371"/>
      <c r="K73" s="413">
        <f t="shared" si="6"/>
        <v>22</v>
      </c>
      <c r="L73" s="373">
        <f t="shared" si="7"/>
        <v>138</v>
      </c>
      <c r="M73" s="374">
        <v>0</v>
      </c>
      <c r="N73" s="375">
        <v>16</v>
      </c>
      <c r="O73" s="323">
        <v>0</v>
      </c>
      <c r="P73" s="323"/>
      <c r="Q73" s="124">
        <v>0</v>
      </c>
      <c r="R73" s="469"/>
      <c r="S73" s="116">
        <v>6</v>
      </c>
      <c r="T73" s="124"/>
      <c r="U73" s="124"/>
      <c r="V73" s="124"/>
      <c r="W73" s="124"/>
      <c r="X73" s="124"/>
      <c r="Y73" s="124">
        <v>0</v>
      </c>
      <c r="Z73" s="124">
        <v>0</v>
      </c>
    </row>
    <row r="74" spans="1:26" ht="24" customHeight="1" x14ac:dyDescent="0.3">
      <c r="A74" s="497" t="s">
        <v>2528</v>
      </c>
      <c r="B74" s="500" t="s">
        <v>2529</v>
      </c>
      <c r="C74" s="497" t="s">
        <v>163</v>
      </c>
      <c r="D74" s="367">
        <f t="shared" si="0"/>
        <v>0</v>
      </c>
      <c r="E74" s="368">
        <f t="shared" si="1"/>
        <v>0</v>
      </c>
      <c r="F74" s="368">
        <f t="shared" si="2"/>
        <v>0</v>
      </c>
      <c r="G74" s="368">
        <f t="shared" si="3"/>
        <v>0</v>
      </c>
      <c r="H74" s="368">
        <f t="shared" si="4"/>
        <v>0</v>
      </c>
      <c r="I74" s="370">
        <f t="shared" si="5"/>
        <v>0</v>
      </c>
      <c r="J74" s="371"/>
      <c r="K74" s="413">
        <f t="shared" si="6"/>
        <v>0</v>
      </c>
      <c r="L74" s="373" t="str">
        <f t="shared" si="7"/>
        <v/>
      </c>
      <c r="M74" s="374">
        <v>0</v>
      </c>
      <c r="N74" s="375">
        <v>0</v>
      </c>
      <c r="O74" s="323">
        <v>0</v>
      </c>
      <c r="P74" s="323"/>
      <c r="Q74" s="124">
        <v>0</v>
      </c>
      <c r="R74" s="469"/>
      <c r="S74" s="116"/>
      <c r="T74" s="124"/>
      <c r="U74" s="124"/>
      <c r="V74" s="124"/>
      <c r="W74" s="124"/>
      <c r="X74" s="124"/>
      <c r="Y74" s="124">
        <v>0</v>
      </c>
      <c r="Z74" s="124">
        <v>0</v>
      </c>
    </row>
    <row r="75" spans="1:26" ht="24" customHeight="1" x14ac:dyDescent="0.3">
      <c r="A75" s="509" t="s">
        <v>2532</v>
      </c>
      <c r="B75" s="509" t="s">
        <v>2533</v>
      </c>
      <c r="C75" s="509" t="s">
        <v>2534</v>
      </c>
      <c r="D75" s="367">
        <f t="shared" si="0"/>
        <v>0</v>
      </c>
      <c r="E75" s="368">
        <f t="shared" si="1"/>
        <v>0</v>
      </c>
      <c r="F75" s="368">
        <f t="shared" si="2"/>
        <v>0</v>
      </c>
      <c r="G75" s="368">
        <f t="shared" si="3"/>
        <v>0</v>
      </c>
      <c r="H75" s="368">
        <f t="shared" si="4"/>
        <v>0</v>
      </c>
      <c r="I75" s="370">
        <f t="shared" si="5"/>
        <v>0</v>
      </c>
      <c r="J75" s="371"/>
      <c r="K75" s="413">
        <f t="shared" si="6"/>
        <v>0</v>
      </c>
      <c r="L75" s="373" t="str">
        <f t="shared" si="7"/>
        <v/>
      </c>
      <c r="M75" s="374">
        <v>0</v>
      </c>
      <c r="N75" s="375">
        <v>0</v>
      </c>
      <c r="O75" s="323">
        <v>0</v>
      </c>
      <c r="P75" s="323"/>
      <c r="Q75" s="124">
        <v>0</v>
      </c>
      <c r="R75" s="469"/>
      <c r="S75" s="116"/>
      <c r="T75" s="124"/>
      <c r="U75" s="124"/>
      <c r="V75" s="124"/>
      <c r="W75" s="124"/>
      <c r="X75" s="124"/>
      <c r="Y75" s="124">
        <v>0</v>
      </c>
      <c r="Z75" s="124">
        <v>0</v>
      </c>
    </row>
    <row r="76" spans="1:26" ht="24" customHeight="1" x14ac:dyDescent="0.3">
      <c r="A76" s="507" t="s">
        <v>2537</v>
      </c>
      <c r="B76" s="509" t="s">
        <v>2924</v>
      </c>
      <c r="C76" s="509" t="s">
        <v>160</v>
      </c>
      <c r="D76" s="367">
        <f t="shared" si="0"/>
        <v>0</v>
      </c>
      <c r="E76" s="368">
        <f t="shared" si="1"/>
        <v>0</v>
      </c>
      <c r="F76" s="368">
        <f t="shared" si="2"/>
        <v>0</v>
      </c>
      <c r="G76" s="368">
        <f t="shared" si="3"/>
        <v>0</v>
      </c>
      <c r="H76" s="368">
        <f t="shared" si="4"/>
        <v>0</v>
      </c>
      <c r="I76" s="370">
        <f t="shared" si="5"/>
        <v>0</v>
      </c>
      <c r="J76" s="371"/>
      <c r="K76" s="413">
        <f t="shared" si="6"/>
        <v>0</v>
      </c>
      <c r="L76" s="373" t="str">
        <f t="shared" si="7"/>
        <v/>
      </c>
      <c r="M76" s="374">
        <v>0</v>
      </c>
      <c r="N76" s="375">
        <v>0</v>
      </c>
      <c r="O76" s="323">
        <v>0</v>
      </c>
      <c r="P76" s="323"/>
      <c r="Q76" s="124">
        <v>0</v>
      </c>
      <c r="R76" s="469"/>
      <c r="S76" s="116"/>
      <c r="T76" s="124"/>
      <c r="U76" s="124"/>
      <c r="V76" s="124"/>
      <c r="W76" s="124"/>
      <c r="X76" s="124"/>
      <c r="Y76" s="124">
        <v>0</v>
      </c>
      <c r="Z76" s="124">
        <v>0</v>
      </c>
    </row>
    <row r="77" spans="1:26" ht="24" customHeight="1" x14ac:dyDescent="0.3">
      <c r="A77" s="509" t="s">
        <v>2542</v>
      </c>
      <c r="B77" s="509" t="s">
        <v>2543</v>
      </c>
      <c r="C77" s="509" t="s">
        <v>43</v>
      </c>
      <c r="D77" s="367">
        <f t="shared" si="0"/>
        <v>0</v>
      </c>
      <c r="E77" s="368">
        <f t="shared" si="1"/>
        <v>0</v>
      </c>
      <c r="F77" s="368">
        <f t="shared" si="2"/>
        <v>0</v>
      </c>
      <c r="G77" s="368">
        <f t="shared" si="3"/>
        <v>0</v>
      </c>
      <c r="H77" s="368">
        <f t="shared" si="4"/>
        <v>0</v>
      </c>
      <c r="I77" s="370">
        <f t="shared" si="5"/>
        <v>0</v>
      </c>
      <c r="J77" s="371"/>
      <c r="K77" s="413">
        <f t="shared" si="6"/>
        <v>0</v>
      </c>
      <c r="L77" s="373" t="str">
        <f t="shared" si="7"/>
        <v/>
      </c>
      <c r="M77" s="374">
        <v>0</v>
      </c>
      <c r="N77" s="375">
        <v>0</v>
      </c>
      <c r="O77" s="323">
        <v>0</v>
      </c>
      <c r="P77" s="323"/>
      <c r="Q77" s="124">
        <v>0</v>
      </c>
      <c r="R77" s="469"/>
      <c r="S77" s="116"/>
      <c r="T77" s="124"/>
      <c r="U77" s="124"/>
      <c r="V77" s="124"/>
      <c r="W77" s="124"/>
      <c r="X77" s="124"/>
      <c r="Y77" s="124">
        <v>0</v>
      </c>
      <c r="Z77" s="124">
        <v>0</v>
      </c>
    </row>
    <row r="78" spans="1:26" ht="24" customHeight="1" x14ac:dyDescent="0.3">
      <c r="A78" s="496" t="s">
        <v>2549</v>
      </c>
      <c r="B78" s="497" t="s">
        <v>2933</v>
      </c>
      <c r="C78" s="498" t="s">
        <v>2551</v>
      </c>
      <c r="D78" s="367">
        <f t="shared" si="0"/>
        <v>0</v>
      </c>
      <c r="E78" s="368">
        <f t="shared" si="1"/>
        <v>0</v>
      </c>
      <c r="F78" s="368">
        <f t="shared" si="2"/>
        <v>0</v>
      </c>
      <c r="G78" s="368">
        <f t="shared" si="3"/>
        <v>0</v>
      </c>
      <c r="H78" s="368">
        <f t="shared" si="4"/>
        <v>0</v>
      </c>
      <c r="I78" s="370">
        <f t="shared" si="5"/>
        <v>0</v>
      </c>
      <c r="J78" s="371"/>
      <c r="K78" s="413">
        <f t="shared" si="6"/>
        <v>0</v>
      </c>
      <c r="L78" s="373" t="str">
        <f t="shared" si="7"/>
        <v/>
      </c>
      <c r="M78" s="374">
        <v>0</v>
      </c>
      <c r="N78" s="375">
        <v>0</v>
      </c>
      <c r="O78" s="323">
        <v>0</v>
      </c>
      <c r="P78" s="323"/>
      <c r="Q78" s="124">
        <v>0</v>
      </c>
      <c r="R78" s="469"/>
      <c r="S78" s="116"/>
      <c r="T78" s="124"/>
      <c r="U78" s="124"/>
      <c r="V78" s="124"/>
      <c r="W78" s="124"/>
      <c r="X78" s="124"/>
      <c r="Y78" s="124">
        <v>0</v>
      </c>
      <c r="Z78" s="124">
        <v>0</v>
      </c>
    </row>
    <row r="79" spans="1:26" ht="24" customHeight="1" x14ac:dyDescent="0.3">
      <c r="A79" s="497" t="s">
        <v>2555</v>
      </c>
      <c r="B79" s="497" t="s">
        <v>2556</v>
      </c>
      <c r="C79" s="497" t="s">
        <v>2022</v>
      </c>
      <c r="D79" s="367">
        <f t="shared" si="0"/>
        <v>64</v>
      </c>
      <c r="E79" s="368">
        <f t="shared" si="1"/>
        <v>0</v>
      </c>
      <c r="F79" s="368">
        <f t="shared" si="2"/>
        <v>0</v>
      </c>
      <c r="G79" s="368">
        <f t="shared" si="3"/>
        <v>0</v>
      </c>
      <c r="H79" s="368">
        <f t="shared" si="4"/>
        <v>0</v>
      </c>
      <c r="I79" s="370">
        <f t="shared" si="5"/>
        <v>64</v>
      </c>
      <c r="J79" s="371"/>
      <c r="K79" s="413">
        <f t="shared" si="6"/>
        <v>64</v>
      </c>
      <c r="L79" s="373">
        <f t="shared" si="7"/>
        <v>73</v>
      </c>
      <c r="M79" s="374">
        <v>0</v>
      </c>
      <c r="N79" s="375">
        <v>0</v>
      </c>
      <c r="O79" s="323">
        <v>64</v>
      </c>
      <c r="P79" s="323"/>
      <c r="Q79" s="124">
        <v>0</v>
      </c>
      <c r="R79" s="469"/>
      <c r="S79" s="116"/>
      <c r="T79" s="124"/>
      <c r="U79" s="124"/>
      <c r="V79" s="124"/>
      <c r="W79" s="124"/>
      <c r="X79" s="124"/>
      <c r="Y79" s="124">
        <v>0</v>
      </c>
      <c r="Z79" s="124">
        <v>0</v>
      </c>
    </row>
    <row r="80" spans="1:26" ht="24" customHeight="1" x14ac:dyDescent="0.3">
      <c r="A80" s="496" t="s">
        <v>2940</v>
      </c>
      <c r="B80" s="497" t="s">
        <v>2561</v>
      </c>
      <c r="C80" s="497" t="s">
        <v>124</v>
      </c>
      <c r="D80" s="367">
        <f t="shared" si="0"/>
        <v>0</v>
      </c>
      <c r="E80" s="368">
        <f t="shared" si="1"/>
        <v>0</v>
      </c>
      <c r="F80" s="368">
        <f t="shared" si="2"/>
        <v>0</v>
      </c>
      <c r="G80" s="368">
        <f t="shared" si="3"/>
        <v>0</v>
      </c>
      <c r="H80" s="368">
        <f t="shared" si="4"/>
        <v>0</v>
      </c>
      <c r="I80" s="370">
        <f t="shared" si="5"/>
        <v>0</v>
      </c>
      <c r="J80" s="371"/>
      <c r="K80" s="413">
        <f t="shared" si="6"/>
        <v>0</v>
      </c>
      <c r="L80" s="373" t="str">
        <f t="shared" si="7"/>
        <v/>
      </c>
      <c r="M80" s="374">
        <v>0</v>
      </c>
      <c r="N80" s="375">
        <v>0</v>
      </c>
      <c r="O80" s="323">
        <v>0</v>
      </c>
      <c r="P80" s="323"/>
      <c r="Q80" s="124">
        <v>0</v>
      </c>
      <c r="R80" s="469"/>
      <c r="S80" s="116"/>
      <c r="T80" s="124"/>
      <c r="U80" s="124"/>
      <c r="V80" s="124"/>
      <c r="W80" s="124"/>
      <c r="X80" s="124"/>
      <c r="Y80" s="124">
        <v>0</v>
      </c>
      <c r="Z80" s="124">
        <v>0</v>
      </c>
    </row>
    <row r="81" spans="1:26" ht="24" customHeight="1" x14ac:dyDescent="0.3">
      <c r="A81" s="496" t="s">
        <v>1096</v>
      </c>
      <c r="B81" s="497" t="s">
        <v>1097</v>
      </c>
      <c r="C81" s="498" t="s">
        <v>2015</v>
      </c>
      <c r="D81" s="367">
        <f t="shared" si="0"/>
        <v>128</v>
      </c>
      <c r="E81" s="368">
        <f t="shared" si="1"/>
        <v>64</v>
      </c>
      <c r="F81" s="368">
        <f t="shared" si="2"/>
        <v>0</v>
      </c>
      <c r="G81" s="368">
        <f t="shared" si="3"/>
        <v>0</v>
      </c>
      <c r="H81" s="368">
        <f t="shared" si="4"/>
        <v>0</v>
      </c>
      <c r="I81" s="370">
        <f t="shared" si="5"/>
        <v>192</v>
      </c>
      <c r="J81" s="371"/>
      <c r="K81" s="413">
        <f t="shared" si="6"/>
        <v>192</v>
      </c>
      <c r="L81" s="373">
        <f t="shared" si="7"/>
        <v>39</v>
      </c>
      <c r="M81" s="374">
        <v>0</v>
      </c>
      <c r="N81" s="375">
        <v>0</v>
      </c>
      <c r="O81" s="323">
        <v>64</v>
      </c>
      <c r="P81" s="323"/>
      <c r="Q81" s="124">
        <v>0</v>
      </c>
      <c r="R81" s="469">
        <v>128</v>
      </c>
      <c r="S81" s="116"/>
      <c r="T81" s="124"/>
      <c r="U81" s="124"/>
      <c r="V81" s="124"/>
      <c r="W81" s="124"/>
      <c r="X81" s="124"/>
      <c r="Y81" s="124">
        <v>0</v>
      </c>
      <c r="Z81" s="124">
        <v>0</v>
      </c>
    </row>
    <row r="82" spans="1:26" ht="24" customHeight="1" x14ac:dyDescent="0.3">
      <c r="A82" s="496" t="s">
        <v>2566</v>
      </c>
      <c r="B82" s="497" t="s">
        <v>2567</v>
      </c>
      <c r="C82" s="498" t="s">
        <v>590</v>
      </c>
      <c r="D82" s="367">
        <f t="shared" si="0"/>
        <v>0</v>
      </c>
      <c r="E82" s="368">
        <f t="shared" si="1"/>
        <v>0</v>
      </c>
      <c r="F82" s="368">
        <f t="shared" si="2"/>
        <v>0</v>
      </c>
      <c r="G82" s="368">
        <f t="shared" si="3"/>
        <v>0</v>
      </c>
      <c r="H82" s="368">
        <f t="shared" si="4"/>
        <v>0</v>
      </c>
      <c r="I82" s="370">
        <f t="shared" si="5"/>
        <v>0</v>
      </c>
      <c r="J82" s="371"/>
      <c r="K82" s="413">
        <f t="shared" si="6"/>
        <v>0</v>
      </c>
      <c r="L82" s="373" t="str">
        <f t="shared" si="7"/>
        <v/>
      </c>
      <c r="M82" s="374">
        <v>0</v>
      </c>
      <c r="N82" s="375">
        <v>0</v>
      </c>
      <c r="O82" s="323">
        <v>0</v>
      </c>
      <c r="P82" s="323"/>
      <c r="Q82" s="124">
        <v>0</v>
      </c>
      <c r="R82" s="469"/>
      <c r="S82" s="116"/>
      <c r="T82" s="124"/>
      <c r="U82" s="124"/>
      <c r="V82" s="124"/>
      <c r="W82" s="124"/>
      <c r="X82" s="124"/>
      <c r="Y82" s="124">
        <v>0</v>
      </c>
      <c r="Z82" s="124">
        <v>0</v>
      </c>
    </row>
    <row r="83" spans="1:26" ht="24" customHeight="1" x14ac:dyDescent="0.3">
      <c r="A83" s="496" t="s">
        <v>1105</v>
      </c>
      <c r="B83" s="497" t="s">
        <v>1106</v>
      </c>
      <c r="C83" s="498" t="s">
        <v>139</v>
      </c>
      <c r="D83" s="367">
        <f t="shared" si="0"/>
        <v>32</v>
      </c>
      <c r="E83" s="368">
        <f t="shared" si="1"/>
        <v>0</v>
      </c>
      <c r="F83" s="368">
        <f t="shared" si="2"/>
        <v>0</v>
      </c>
      <c r="G83" s="368">
        <f t="shared" si="3"/>
        <v>0</v>
      </c>
      <c r="H83" s="368">
        <f t="shared" si="4"/>
        <v>0</v>
      </c>
      <c r="I83" s="370">
        <f t="shared" si="5"/>
        <v>32</v>
      </c>
      <c r="J83" s="371"/>
      <c r="K83" s="413">
        <f t="shared" si="6"/>
        <v>32</v>
      </c>
      <c r="L83" s="373">
        <f t="shared" si="7"/>
        <v>108</v>
      </c>
      <c r="M83" s="374">
        <v>0</v>
      </c>
      <c r="N83" s="375">
        <v>0</v>
      </c>
      <c r="O83" s="323">
        <v>0</v>
      </c>
      <c r="P83" s="323"/>
      <c r="Q83" s="124">
        <v>0</v>
      </c>
      <c r="R83" s="469">
        <v>32</v>
      </c>
      <c r="S83" s="116"/>
      <c r="T83" s="124"/>
      <c r="U83" s="124"/>
      <c r="V83" s="124"/>
      <c r="W83" s="124"/>
      <c r="X83" s="124"/>
      <c r="Y83" s="124">
        <v>0</v>
      </c>
      <c r="Z83" s="124">
        <v>0</v>
      </c>
    </row>
    <row r="84" spans="1:26" ht="24" customHeight="1" x14ac:dyDescent="0.3">
      <c r="A84" s="496" t="s">
        <v>2574</v>
      </c>
      <c r="B84" s="497" t="s">
        <v>2575</v>
      </c>
      <c r="C84" s="498" t="s">
        <v>2576</v>
      </c>
      <c r="D84" s="367">
        <f t="shared" si="0"/>
        <v>12</v>
      </c>
      <c r="E84" s="368">
        <f t="shared" si="1"/>
        <v>0</v>
      </c>
      <c r="F84" s="368">
        <f t="shared" si="2"/>
        <v>0</v>
      </c>
      <c r="G84" s="368">
        <f t="shared" si="3"/>
        <v>0</v>
      </c>
      <c r="H84" s="368">
        <f t="shared" si="4"/>
        <v>0</v>
      </c>
      <c r="I84" s="370">
        <f t="shared" si="5"/>
        <v>12</v>
      </c>
      <c r="J84" s="371"/>
      <c r="K84" s="413">
        <f t="shared" si="6"/>
        <v>12</v>
      </c>
      <c r="L84" s="373">
        <f t="shared" si="7"/>
        <v>180</v>
      </c>
      <c r="M84" s="374">
        <v>0</v>
      </c>
      <c r="N84" s="375">
        <v>12</v>
      </c>
      <c r="O84" s="323">
        <v>0</v>
      </c>
      <c r="P84" s="323"/>
      <c r="Q84" s="124">
        <v>0</v>
      </c>
      <c r="R84" s="469"/>
      <c r="S84" s="116"/>
      <c r="T84" s="124"/>
      <c r="U84" s="124"/>
      <c r="V84" s="124"/>
      <c r="W84" s="124"/>
      <c r="X84" s="124"/>
      <c r="Y84" s="124">
        <v>0</v>
      </c>
      <c r="Z84" s="124">
        <v>0</v>
      </c>
    </row>
    <row r="85" spans="1:26" ht="24" customHeight="1" x14ac:dyDescent="0.3">
      <c r="A85" s="497" t="s">
        <v>2579</v>
      </c>
      <c r="B85" s="497" t="s">
        <v>2580</v>
      </c>
      <c r="C85" s="498" t="s">
        <v>2022</v>
      </c>
      <c r="D85" s="367">
        <f t="shared" si="0"/>
        <v>22</v>
      </c>
      <c r="E85" s="368">
        <f t="shared" si="1"/>
        <v>0</v>
      </c>
      <c r="F85" s="368">
        <f t="shared" si="2"/>
        <v>0</v>
      </c>
      <c r="G85" s="368">
        <f t="shared" si="3"/>
        <v>0</v>
      </c>
      <c r="H85" s="368">
        <f t="shared" si="4"/>
        <v>0</v>
      </c>
      <c r="I85" s="370">
        <f t="shared" si="5"/>
        <v>22</v>
      </c>
      <c r="J85" s="371"/>
      <c r="K85" s="413">
        <f t="shared" si="6"/>
        <v>22</v>
      </c>
      <c r="L85" s="373">
        <f t="shared" si="7"/>
        <v>138</v>
      </c>
      <c r="M85" s="374">
        <v>0</v>
      </c>
      <c r="N85" s="375">
        <v>0</v>
      </c>
      <c r="O85" s="323">
        <v>0</v>
      </c>
      <c r="P85" s="323"/>
      <c r="Q85" s="124">
        <v>0</v>
      </c>
      <c r="R85" s="469">
        <v>22</v>
      </c>
      <c r="S85" s="116"/>
      <c r="T85" s="124"/>
      <c r="U85" s="124"/>
      <c r="V85" s="124"/>
      <c r="W85" s="124"/>
      <c r="X85" s="124"/>
      <c r="Y85" s="124">
        <v>0</v>
      </c>
      <c r="Z85" s="124">
        <v>0</v>
      </c>
    </row>
    <row r="86" spans="1:26" ht="24" customHeight="1" x14ac:dyDescent="0.3">
      <c r="A86" s="497" t="s">
        <v>2584</v>
      </c>
      <c r="B86" s="497" t="s">
        <v>2585</v>
      </c>
      <c r="C86" s="498" t="s">
        <v>2022</v>
      </c>
      <c r="D86" s="367">
        <f t="shared" si="0"/>
        <v>0</v>
      </c>
      <c r="E86" s="368">
        <f t="shared" si="1"/>
        <v>0</v>
      </c>
      <c r="F86" s="368">
        <f t="shared" si="2"/>
        <v>0</v>
      </c>
      <c r="G86" s="368">
        <f t="shared" si="3"/>
        <v>0</v>
      </c>
      <c r="H86" s="368">
        <f t="shared" si="4"/>
        <v>0</v>
      </c>
      <c r="I86" s="370">
        <f t="shared" si="5"/>
        <v>0</v>
      </c>
      <c r="J86" s="371"/>
      <c r="K86" s="413">
        <f t="shared" si="6"/>
        <v>0</v>
      </c>
      <c r="L86" s="373" t="str">
        <f t="shared" si="7"/>
        <v/>
      </c>
      <c r="M86" s="374">
        <v>0</v>
      </c>
      <c r="N86" s="375">
        <v>0</v>
      </c>
      <c r="O86" s="323">
        <v>0</v>
      </c>
      <c r="P86" s="323"/>
      <c r="Q86" s="124">
        <v>0</v>
      </c>
      <c r="R86" s="469"/>
      <c r="S86" s="116"/>
      <c r="T86" s="124"/>
      <c r="U86" s="124"/>
      <c r="V86" s="124"/>
      <c r="W86" s="124"/>
      <c r="X86" s="124"/>
      <c r="Y86" s="124">
        <v>0</v>
      </c>
      <c r="Z86" s="124">
        <v>0</v>
      </c>
    </row>
    <row r="87" spans="1:26" ht="24" customHeight="1" x14ac:dyDescent="0.3">
      <c r="A87" s="497" t="s">
        <v>2590</v>
      </c>
      <c r="B87" s="497" t="s">
        <v>2591</v>
      </c>
      <c r="C87" s="498" t="s">
        <v>1191</v>
      </c>
      <c r="D87" s="367">
        <f t="shared" si="0"/>
        <v>54</v>
      </c>
      <c r="E87" s="368">
        <f t="shared" si="1"/>
        <v>54</v>
      </c>
      <c r="F87" s="368">
        <f t="shared" si="2"/>
        <v>0</v>
      </c>
      <c r="G87" s="368">
        <f t="shared" si="3"/>
        <v>0</v>
      </c>
      <c r="H87" s="368">
        <f t="shared" si="4"/>
        <v>0</v>
      </c>
      <c r="I87" s="370">
        <f t="shared" si="5"/>
        <v>108</v>
      </c>
      <c r="J87" s="371"/>
      <c r="K87" s="413">
        <f t="shared" si="6"/>
        <v>108</v>
      </c>
      <c r="L87" s="373">
        <f t="shared" si="7"/>
        <v>57</v>
      </c>
      <c r="M87" s="374">
        <v>0</v>
      </c>
      <c r="N87" s="375">
        <v>0</v>
      </c>
      <c r="O87" s="323">
        <v>54</v>
      </c>
      <c r="P87" s="323"/>
      <c r="Q87" s="124">
        <v>0</v>
      </c>
      <c r="R87" s="469">
        <v>54</v>
      </c>
      <c r="S87" s="116"/>
      <c r="T87" s="124"/>
      <c r="U87" s="124"/>
      <c r="V87" s="124"/>
      <c r="W87" s="124"/>
      <c r="X87" s="124"/>
      <c r="Y87" s="124">
        <v>0</v>
      </c>
      <c r="Z87" s="124">
        <v>0</v>
      </c>
    </row>
    <row r="88" spans="1:26" ht="24" customHeight="1" x14ac:dyDescent="0.3">
      <c r="A88" s="497" t="s">
        <v>2596</v>
      </c>
      <c r="B88" s="497" t="s">
        <v>2597</v>
      </c>
      <c r="C88" s="498" t="s">
        <v>569</v>
      </c>
      <c r="D88" s="367">
        <f t="shared" si="0"/>
        <v>0</v>
      </c>
      <c r="E88" s="368">
        <f t="shared" si="1"/>
        <v>0</v>
      </c>
      <c r="F88" s="368">
        <f t="shared" si="2"/>
        <v>0</v>
      </c>
      <c r="G88" s="368">
        <f t="shared" si="3"/>
        <v>0</v>
      </c>
      <c r="H88" s="368">
        <f t="shared" si="4"/>
        <v>0</v>
      </c>
      <c r="I88" s="370">
        <f t="shared" si="5"/>
        <v>0</v>
      </c>
      <c r="J88" s="371"/>
      <c r="K88" s="413">
        <f t="shared" si="6"/>
        <v>0</v>
      </c>
      <c r="L88" s="373" t="str">
        <f t="shared" si="7"/>
        <v/>
      </c>
      <c r="M88" s="374">
        <v>0</v>
      </c>
      <c r="N88" s="375">
        <v>0</v>
      </c>
      <c r="O88" s="323">
        <v>0</v>
      </c>
      <c r="P88" s="323"/>
      <c r="Q88" s="124">
        <v>0</v>
      </c>
      <c r="R88" s="469"/>
      <c r="S88" s="116"/>
      <c r="T88" s="124"/>
      <c r="U88" s="124"/>
      <c r="V88" s="124"/>
      <c r="W88" s="124"/>
      <c r="X88" s="124"/>
      <c r="Y88" s="124">
        <v>0</v>
      </c>
      <c r="Z88" s="124">
        <v>0</v>
      </c>
    </row>
    <row r="89" spans="1:26" ht="24" customHeight="1" x14ac:dyDescent="0.3">
      <c r="A89" s="497" t="s">
        <v>2598</v>
      </c>
      <c r="B89" s="497" t="s">
        <v>2599</v>
      </c>
      <c r="C89" s="498" t="s">
        <v>907</v>
      </c>
      <c r="D89" s="367">
        <f t="shared" si="0"/>
        <v>0</v>
      </c>
      <c r="E89" s="368">
        <f t="shared" si="1"/>
        <v>0</v>
      </c>
      <c r="F89" s="368">
        <f t="shared" si="2"/>
        <v>0</v>
      </c>
      <c r="G89" s="368">
        <f t="shared" si="3"/>
        <v>0</v>
      </c>
      <c r="H89" s="368">
        <f t="shared" si="4"/>
        <v>0</v>
      </c>
      <c r="I89" s="370">
        <f t="shared" si="5"/>
        <v>0</v>
      </c>
      <c r="J89" s="371"/>
      <c r="K89" s="413">
        <f t="shared" si="6"/>
        <v>0</v>
      </c>
      <c r="L89" s="373" t="str">
        <f t="shared" si="7"/>
        <v/>
      </c>
      <c r="M89" s="374">
        <v>0</v>
      </c>
      <c r="N89" s="375">
        <v>0</v>
      </c>
      <c r="O89" s="323">
        <v>0</v>
      </c>
      <c r="P89" s="323"/>
      <c r="Q89" s="124">
        <v>0</v>
      </c>
      <c r="R89" s="469"/>
      <c r="S89" s="116"/>
      <c r="T89" s="124"/>
      <c r="U89" s="124"/>
      <c r="V89" s="124"/>
      <c r="W89" s="124"/>
      <c r="X89" s="124"/>
      <c r="Y89" s="124">
        <v>0</v>
      </c>
      <c r="Z89" s="124">
        <v>0</v>
      </c>
    </row>
    <row r="90" spans="1:26" ht="24" customHeight="1" x14ac:dyDescent="0.3">
      <c r="A90" s="497" t="s">
        <v>2607</v>
      </c>
      <c r="B90" s="497" t="s">
        <v>2608</v>
      </c>
      <c r="C90" s="498" t="s">
        <v>2534</v>
      </c>
      <c r="D90" s="367">
        <f t="shared" si="0"/>
        <v>0</v>
      </c>
      <c r="E90" s="368">
        <f t="shared" si="1"/>
        <v>0</v>
      </c>
      <c r="F90" s="368">
        <f t="shared" si="2"/>
        <v>0</v>
      </c>
      <c r="G90" s="368">
        <f t="shared" si="3"/>
        <v>0</v>
      </c>
      <c r="H90" s="368">
        <f t="shared" si="4"/>
        <v>0</v>
      </c>
      <c r="I90" s="370">
        <f t="shared" si="5"/>
        <v>0</v>
      </c>
      <c r="J90" s="371"/>
      <c r="K90" s="413">
        <f t="shared" si="6"/>
        <v>0</v>
      </c>
      <c r="L90" s="373" t="str">
        <f t="shared" si="7"/>
        <v/>
      </c>
      <c r="M90" s="374">
        <v>0</v>
      </c>
      <c r="N90" s="375">
        <v>0</v>
      </c>
      <c r="O90" s="323">
        <v>0</v>
      </c>
      <c r="P90" s="323"/>
      <c r="Q90" s="124">
        <v>0</v>
      </c>
      <c r="R90" s="469"/>
      <c r="S90" s="116"/>
      <c r="T90" s="124"/>
      <c r="U90" s="124"/>
      <c r="V90" s="124"/>
      <c r="W90" s="124"/>
      <c r="X90" s="124"/>
      <c r="Y90" s="124">
        <v>0</v>
      </c>
      <c r="Z90" s="124">
        <v>0</v>
      </c>
    </row>
    <row r="91" spans="1:26" ht="24" customHeight="1" x14ac:dyDescent="0.3">
      <c r="A91" s="496" t="s">
        <v>1361</v>
      </c>
      <c r="B91" s="497" t="s">
        <v>1362</v>
      </c>
      <c r="C91" s="498" t="s">
        <v>1098</v>
      </c>
      <c r="D91" s="367">
        <f t="shared" si="0"/>
        <v>2</v>
      </c>
      <c r="E91" s="368">
        <f t="shared" si="1"/>
        <v>0</v>
      </c>
      <c r="F91" s="368">
        <f t="shared" si="2"/>
        <v>0</v>
      </c>
      <c r="G91" s="368">
        <f t="shared" si="3"/>
        <v>0</v>
      </c>
      <c r="H91" s="368">
        <f t="shared" si="4"/>
        <v>0</v>
      </c>
      <c r="I91" s="370">
        <f t="shared" si="5"/>
        <v>2</v>
      </c>
      <c r="J91" s="371"/>
      <c r="K91" s="413">
        <f t="shared" si="6"/>
        <v>2</v>
      </c>
      <c r="L91" s="373">
        <f t="shared" si="7"/>
        <v>215</v>
      </c>
      <c r="M91" s="374">
        <v>2</v>
      </c>
      <c r="N91" s="375">
        <v>0</v>
      </c>
      <c r="O91" s="323">
        <v>0</v>
      </c>
      <c r="P91" s="323"/>
      <c r="Q91" s="124">
        <v>0</v>
      </c>
      <c r="R91" s="469"/>
      <c r="S91" s="116"/>
      <c r="T91" s="124"/>
      <c r="U91" s="124"/>
      <c r="V91" s="124"/>
      <c r="W91" s="124"/>
      <c r="X91" s="124"/>
      <c r="Y91" s="124">
        <v>0</v>
      </c>
      <c r="Z91" s="124">
        <v>0</v>
      </c>
    </row>
    <row r="92" spans="1:26" ht="24" customHeight="1" x14ac:dyDescent="0.3">
      <c r="A92" s="496" t="s">
        <v>2968</v>
      </c>
      <c r="B92" s="497" t="s">
        <v>2613</v>
      </c>
      <c r="C92" s="498" t="s">
        <v>907</v>
      </c>
      <c r="D92" s="367">
        <f t="shared" si="0"/>
        <v>0</v>
      </c>
      <c r="E92" s="368">
        <f t="shared" si="1"/>
        <v>0</v>
      </c>
      <c r="F92" s="368">
        <f t="shared" si="2"/>
        <v>0</v>
      </c>
      <c r="G92" s="368">
        <f t="shared" si="3"/>
        <v>0</v>
      </c>
      <c r="H92" s="368">
        <f t="shared" si="4"/>
        <v>0</v>
      </c>
      <c r="I92" s="370">
        <f t="shared" si="5"/>
        <v>0</v>
      </c>
      <c r="J92" s="371"/>
      <c r="K92" s="413">
        <f t="shared" si="6"/>
        <v>0</v>
      </c>
      <c r="L92" s="373" t="str">
        <f t="shared" si="7"/>
        <v/>
      </c>
      <c r="M92" s="374">
        <v>0</v>
      </c>
      <c r="N92" s="375">
        <v>0</v>
      </c>
      <c r="O92" s="323">
        <v>0</v>
      </c>
      <c r="P92" s="323"/>
      <c r="Q92" s="124">
        <v>0</v>
      </c>
      <c r="R92" s="469"/>
      <c r="S92" s="116"/>
      <c r="T92" s="124"/>
      <c r="U92" s="124"/>
      <c r="V92" s="124"/>
      <c r="W92" s="124"/>
      <c r="X92" s="124"/>
      <c r="Y92" s="124">
        <v>0</v>
      </c>
      <c r="Z92" s="124">
        <v>0</v>
      </c>
    </row>
    <row r="93" spans="1:26" ht="24" customHeight="1" x14ac:dyDescent="0.3">
      <c r="A93" s="497" t="s">
        <v>2618</v>
      </c>
      <c r="B93" s="497" t="s">
        <v>2619</v>
      </c>
      <c r="C93" s="498" t="s">
        <v>1191</v>
      </c>
      <c r="D93" s="367">
        <f t="shared" si="0"/>
        <v>32</v>
      </c>
      <c r="E93" s="368">
        <f t="shared" si="1"/>
        <v>32</v>
      </c>
      <c r="F93" s="368">
        <f t="shared" si="2"/>
        <v>0</v>
      </c>
      <c r="G93" s="368">
        <f t="shared" si="3"/>
        <v>0</v>
      </c>
      <c r="H93" s="368">
        <f t="shared" si="4"/>
        <v>0</v>
      </c>
      <c r="I93" s="370">
        <f t="shared" si="5"/>
        <v>64</v>
      </c>
      <c r="J93" s="371"/>
      <c r="K93" s="413">
        <f t="shared" si="6"/>
        <v>64</v>
      </c>
      <c r="L93" s="373">
        <f t="shared" si="7"/>
        <v>73</v>
      </c>
      <c r="M93" s="374">
        <v>0</v>
      </c>
      <c r="N93" s="375">
        <v>0</v>
      </c>
      <c r="O93" s="323">
        <v>32</v>
      </c>
      <c r="P93" s="323"/>
      <c r="Q93" s="124">
        <v>0</v>
      </c>
      <c r="R93" s="469">
        <v>32</v>
      </c>
      <c r="S93" s="116"/>
      <c r="T93" s="124"/>
      <c r="U93" s="124"/>
      <c r="V93" s="124"/>
      <c r="W93" s="124"/>
      <c r="X93" s="124"/>
      <c r="Y93" s="124">
        <v>0</v>
      </c>
      <c r="Z93" s="124">
        <v>0</v>
      </c>
    </row>
    <row r="94" spans="1:26" ht="24" customHeight="1" x14ac:dyDescent="0.3">
      <c r="A94" s="496" t="s">
        <v>2623</v>
      </c>
      <c r="B94" s="497" t="s">
        <v>2624</v>
      </c>
      <c r="C94" s="498" t="s">
        <v>907</v>
      </c>
      <c r="D94" s="367">
        <f t="shared" si="0"/>
        <v>76</v>
      </c>
      <c r="E94" s="368">
        <f t="shared" si="1"/>
        <v>22</v>
      </c>
      <c r="F94" s="368">
        <f t="shared" si="2"/>
        <v>0</v>
      </c>
      <c r="G94" s="368">
        <f t="shared" si="3"/>
        <v>0</v>
      </c>
      <c r="H94" s="368">
        <f t="shared" si="4"/>
        <v>0</v>
      </c>
      <c r="I94" s="370">
        <f t="shared" si="5"/>
        <v>98</v>
      </c>
      <c r="J94" s="371"/>
      <c r="K94" s="413">
        <f t="shared" si="6"/>
        <v>98</v>
      </c>
      <c r="L94" s="373">
        <f t="shared" si="7"/>
        <v>61</v>
      </c>
      <c r="M94" s="374">
        <v>0</v>
      </c>
      <c r="N94" s="375">
        <v>0</v>
      </c>
      <c r="O94" s="504">
        <v>76</v>
      </c>
      <c r="P94" s="323">
        <v>22</v>
      </c>
      <c r="Q94" s="124">
        <v>0</v>
      </c>
      <c r="R94" s="469"/>
      <c r="S94" s="116"/>
      <c r="T94" s="124"/>
      <c r="U94" s="124"/>
      <c r="V94" s="124"/>
      <c r="W94" s="124"/>
      <c r="X94" s="124"/>
      <c r="Y94" s="124">
        <v>0</v>
      </c>
      <c r="Z94" s="124">
        <v>0</v>
      </c>
    </row>
    <row r="95" spans="1:26" ht="24" customHeight="1" x14ac:dyDescent="0.3">
      <c r="A95" s="496" t="s">
        <v>2976</v>
      </c>
      <c r="B95" s="497" t="s">
        <v>2977</v>
      </c>
      <c r="C95" s="498" t="s">
        <v>2978</v>
      </c>
      <c r="D95" s="367">
        <f t="shared" si="0"/>
        <v>0</v>
      </c>
      <c r="E95" s="368">
        <f t="shared" si="1"/>
        <v>0</v>
      </c>
      <c r="F95" s="368">
        <f t="shared" si="2"/>
        <v>0</v>
      </c>
      <c r="G95" s="368">
        <f t="shared" si="3"/>
        <v>0</v>
      </c>
      <c r="H95" s="368">
        <f t="shared" si="4"/>
        <v>0</v>
      </c>
      <c r="I95" s="370">
        <f t="shared" si="5"/>
        <v>0</v>
      </c>
      <c r="J95" s="371"/>
      <c r="K95" s="413">
        <f t="shared" si="6"/>
        <v>0</v>
      </c>
      <c r="L95" s="373" t="str">
        <f t="shared" si="7"/>
        <v/>
      </c>
      <c r="M95" s="374">
        <v>0</v>
      </c>
      <c r="N95" s="425">
        <v>0</v>
      </c>
      <c r="O95" s="323">
        <v>0</v>
      </c>
      <c r="P95" s="323"/>
      <c r="Q95" s="124">
        <v>0</v>
      </c>
      <c r="R95" s="469"/>
      <c r="S95" s="116"/>
      <c r="T95" s="124"/>
      <c r="U95" s="124"/>
      <c r="V95" s="124"/>
      <c r="W95" s="124"/>
      <c r="X95" s="124"/>
      <c r="Y95" s="124">
        <v>0</v>
      </c>
      <c r="Z95" s="124">
        <v>0</v>
      </c>
    </row>
    <row r="96" spans="1:26" ht="24" customHeight="1" x14ac:dyDescent="0.3">
      <c r="A96" s="496" t="s">
        <v>2627</v>
      </c>
      <c r="B96" s="497" t="s">
        <v>2629</v>
      </c>
      <c r="C96" s="498" t="s">
        <v>338</v>
      </c>
      <c r="D96" s="367">
        <f t="shared" si="0"/>
        <v>0</v>
      </c>
      <c r="E96" s="368">
        <f t="shared" si="1"/>
        <v>0</v>
      </c>
      <c r="F96" s="368">
        <f t="shared" si="2"/>
        <v>0</v>
      </c>
      <c r="G96" s="368">
        <f t="shared" si="3"/>
        <v>0</v>
      </c>
      <c r="H96" s="368">
        <f t="shared" si="4"/>
        <v>0</v>
      </c>
      <c r="I96" s="370">
        <f t="shared" si="5"/>
        <v>0</v>
      </c>
      <c r="J96" s="371"/>
      <c r="K96" s="413">
        <f t="shared" si="6"/>
        <v>0</v>
      </c>
      <c r="L96" s="373" t="str">
        <f t="shared" si="7"/>
        <v/>
      </c>
      <c r="M96" s="374">
        <v>0</v>
      </c>
      <c r="N96" s="375">
        <v>0</v>
      </c>
      <c r="O96" s="323">
        <v>0</v>
      </c>
      <c r="P96" s="323"/>
      <c r="Q96" s="124">
        <v>0</v>
      </c>
      <c r="R96" s="469"/>
      <c r="S96" s="116"/>
      <c r="T96" s="124"/>
      <c r="U96" s="124"/>
      <c r="V96" s="124"/>
      <c r="W96" s="124"/>
      <c r="X96" s="124"/>
      <c r="Y96" s="124">
        <v>0</v>
      </c>
      <c r="Z96" s="124">
        <v>0</v>
      </c>
    </row>
    <row r="97" spans="1:26" ht="24" customHeight="1" x14ac:dyDescent="0.3">
      <c r="A97" s="497" t="s">
        <v>2633</v>
      </c>
      <c r="B97" s="497" t="s">
        <v>2634</v>
      </c>
      <c r="C97" s="498" t="s">
        <v>163</v>
      </c>
      <c r="D97" s="367">
        <f t="shared" si="0"/>
        <v>0</v>
      </c>
      <c r="E97" s="368">
        <f t="shared" si="1"/>
        <v>0</v>
      </c>
      <c r="F97" s="368">
        <f t="shared" si="2"/>
        <v>0</v>
      </c>
      <c r="G97" s="368">
        <f t="shared" si="3"/>
        <v>0</v>
      </c>
      <c r="H97" s="368">
        <f t="shared" si="4"/>
        <v>0</v>
      </c>
      <c r="I97" s="370">
        <f t="shared" si="5"/>
        <v>0</v>
      </c>
      <c r="J97" s="371"/>
      <c r="K97" s="413">
        <f t="shared" si="6"/>
        <v>0</v>
      </c>
      <c r="L97" s="373" t="str">
        <f t="shared" si="7"/>
        <v/>
      </c>
      <c r="M97" s="374">
        <v>0</v>
      </c>
      <c r="N97" s="375">
        <v>0</v>
      </c>
      <c r="O97" s="323">
        <v>0</v>
      </c>
      <c r="P97" s="323"/>
      <c r="Q97" s="124">
        <v>0</v>
      </c>
      <c r="R97" s="469"/>
      <c r="S97" s="116"/>
      <c r="T97" s="124"/>
      <c r="U97" s="124"/>
      <c r="V97" s="124"/>
      <c r="W97" s="124"/>
      <c r="X97" s="124"/>
      <c r="Y97" s="124">
        <v>0</v>
      </c>
      <c r="Z97" s="124">
        <v>0</v>
      </c>
    </row>
    <row r="98" spans="1:26" ht="24" customHeight="1" x14ac:dyDescent="0.3">
      <c r="A98" s="497" t="s">
        <v>2635</v>
      </c>
      <c r="B98" s="497" t="s">
        <v>2636</v>
      </c>
      <c r="C98" s="498" t="s">
        <v>590</v>
      </c>
      <c r="D98" s="367">
        <f t="shared" si="0"/>
        <v>0</v>
      </c>
      <c r="E98" s="368">
        <f t="shared" si="1"/>
        <v>0</v>
      </c>
      <c r="F98" s="368">
        <f t="shared" si="2"/>
        <v>0</v>
      </c>
      <c r="G98" s="368">
        <f t="shared" si="3"/>
        <v>0</v>
      </c>
      <c r="H98" s="368">
        <f t="shared" si="4"/>
        <v>0</v>
      </c>
      <c r="I98" s="370">
        <f t="shared" si="5"/>
        <v>0</v>
      </c>
      <c r="J98" s="371"/>
      <c r="K98" s="413">
        <f t="shared" si="6"/>
        <v>0</v>
      </c>
      <c r="L98" s="373" t="str">
        <f t="shared" si="7"/>
        <v/>
      </c>
      <c r="M98" s="374">
        <v>0</v>
      </c>
      <c r="N98" s="375">
        <v>0</v>
      </c>
      <c r="O98" s="323">
        <v>0</v>
      </c>
      <c r="P98" s="323"/>
      <c r="Q98" s="124">
        <v>0</v>
      </c>
      <c r="R98" s="469"/>
      <c r="S98" s="116"/>
      <c r="T98" s="124"/>
      <c r="U98" s="124"/>
      <c r="V98" s="124"/>
      <c r="W98" s="124"/>
      <c r="X98" s="124"/>
      <c r="Y98" s="124">
        <v>0</v>
      </c>
      <c r="Z98" s="124">
        <v>0</v>
      </c>
    </row>
    <row r="99" spans="1:26" ht="24" customHeight="1" x14ac:dyDescent="0.3">
      <c r="A99" s="496" t="s">
        <v>2641</v>
      </c>
      <c r="B99" s="497" t="s">
        <v>2642</v>
      </c>
      <c r="C99" s="498" t="s">
        <v>2551</v>
      </c>
      <c r="D99" s="367">
        <f t="shared" si="0"/>
        <v>18</v>
      </c>
      <c r="E99" s="368">
        <f t="shared" si="1"/>
        <v>0</v>
      </c>
      <c r="F99" s="368">
        <f t="shared" si="2"/>
        <v>0</v>
      </c>
      <c r="G99" s="368">
        <f t="shared" si="3"/>
        <v>0</v>
      </c>
      <c r="H99" s="368">
        <f t="shared" si="4"/>
        <v>0</v>
      </c>
      <c r="I99" s="370">
        <f t="shared" si="5"/>
        <v>18</v>
      </c>
      <c r="J99" s="371"/>
      <c r="K99" s="413">
        <f t="shared" si="6"/>
        <v>18</v>
      </c>
      <c r="L99" s="373">
        <f t="shared" si="7"/>
        <v>161</v>
      </c>
      <c r="M99" s="374">
        <v>0</v>
      </c>
      <c r="N99" s="375">
        <v>18</v>
      </c>
      <c r="O99" s="323">
        <v>0</v>
      </c>
      <c r="P99" s="323"/>
      <c r="Q99" s="124">
        <v>0</v>
      </c>
      <c r="R99" s="469"/>
      <c r="S99" s="116"/>
      <c r="T99" s="511"/>
      <c r="U99" s="511"/>
      <c r="V99" s="511"/>
      <c r="W99" s="511"/>
      <c r="X99" s="511"/>
      <c r="Y99" s="426">
        <v>0</v>
      </c>
      <c r="Z99" s="426">
        <v>0</v>
      </c>
    </row>
    <row r="100" spans="1:26" ht="24" customHeight="1" x14ac:dyDescent="0.3">
      <c r="A100" s="496" t="s">
        <v>2645</v>
      </c>
      <c r="B100" s="497" t="s">
        <v>2646</v>
      </c>
      <c r="C100" s="498" t="s">
        <v>2551</v>
      </c>
      <c r="D100" s="367">
        <f t="shared" si="0"/>
        <v>8</v>
      </c>
      <c r="E100" s="368">
        <f t="shared" si="1"/>
        <v>0</v>
      </c>
      <c r="F100" s="368">
        <f t="shared" si="2"/>
        <v>0</v>
      </c>
      <c r="G100" s="368">
        <f t="shared" si="3"/>
        <v>0</v>
      </c>
      <c r="H100" s="368">
        <f t="shared" si="4"/>
        <v>0</v>
      </c>
      <c r="I100" s="370">
        <f t="shared" si="5"/>
        <v>8</v>
      </c>
      <c r="J100" s="371"/>
      <c r="K100" s="413">
        <f t="shared" si="6"/>
        <v>8</v>
      </c>
      <c r="L100" s="373">
        <f t="shared" si="7"/>
        <v>188</v>
      </c>
      <c r="M100" s="374">
        <v>0</v>
      </c>
      <c r="N100" s="375">
        <v>8</v>
      </c>
      <c r="O100" s="323">
        <v>0</v>
      </c>
      <c r="P100" s="323"/>
      <c r="Q100" s="124">
        <v>0</v>
      </c>
      <c r="R100" s="469"/>
      <c r="S100" s="116"/>
      <c r="T100" s="124"/>
      <c r="U100" s="124"/>
      <c r="V100" s="124"/>
      <c r="W100" s="124"/>
      <c r="X100" s="124"/>
      <c r="Y100" s="124">
        <v>0</v>
      </c>
      <c r="Z100" s="124">
        <v>0</v>
      </c>
    </row>
    <row r="101" spans="1:26" ht="24" customHeight="1" x14ac:dyDescent="0.3">
      <c r="A101" s="497" t="s">
        <v>2650</v>
      </c>
      <c r="B101" s="497" t="s">
        <v>2651</v>
      </c>
      <c r="C101" s="498" t="s">
        <v>907</v>
      </c>
      <c r="D101" s="367">
        <f t="shared" si="0"/>
        <v>86</v>
      </c>
      <c r="E101" s="368">
        <f t="shared" si="1"/>
        <v>65</v>
      </c>
      <c r="F101" s="368">
        <f t="shared" si="2"/>
        <v>0</v>
      </c>
      <c r="G101" s="368">
        <f t="shared" si="3"/>
        <v>0</v>
      </c>
      <c r="H101" s="368">
        <f t="shared" si="4"/>
        <v>0</v>
      </c>
      <c r="I101" s="370">
        <f t="shared" si="5"/>
        <v>151</v>
      </c>
      <c r="J101" s="371"/>
      <c r="K101" s="413">
        <f t="shared" si="6"/>
        <v>151</v>
      </c>
      <c r="L101" s="373">
        <f t="shared" si="7"/>
        <v>45</v>
      </c>
      <c r="M101" s="374">
        <v>0</v>
      </c>
      <c r="N101" s="375">
        <v>0</v>
      </c>
      <c r="O101" s="323">
        <v>86</v>
      </c>
      <c r="P101" s="323"/>
      <c r="Q101" s="124">
        <v>0</v>
      </c>
      <c r="R101" s="469"/>
      <c r="S101" s="116"/>
      <c r="T101" s="124"/>
      <c r="U101" s="124"/>
      <c r="V101" s="124"/>
      <c r="W101" s="124"/>
      <c r="X101" s="124"/>
      <c r="Y101" s="124">
        <v>65</v>
      </c>
      <c r="Z101" s="124">
        <v>0</v>
      </c>
    </row>
    <row r="102" spans="1:26" ht="24" customHeight="1" x14ac:dyDescent="0.3">
      <c r="A102" s="497" t="s">
        <v>2656</v>
      </c>
      <c r="B102" s="497" t="s">
        <v>2657</v>
      </c>
      <c r="C102" s="498" t="s">
        <v>384</v>
      </c>
      <c r="D102" s="367">
        <f t="shared" si="0"/>
        <v>0</v>
      </c>
      <c r="E102" s="368">
        <f t="shared" si="1"/>
        <v>0</v>
      </c>
      <c r="F102" s="368">
        <f t="shared" si="2"/>
        <v>0</v>
      </c>
      <c r="G102" s="368">
        <f t="shared" si="3"/>
        <v>0</v>
      </c>
      <c r="H102" s="368">
        <f t="shared" si="4"/>
        <v>0</v>
      </c>
      <c r="I102" s="370">
        <f t="shared" si="5"/>
        <v>0</v>
      </c>
      <c r="J102" s="371"/>
      <c r="K102" s="413">
        <f t="shared" si="6"/>
        <v>0</v>
      </c>
      <c r="L102" s="373" t="str">
        <f t="shared" si="7"/>
        <v/>
      </c>
      <c r="M102" s="374">
        <v>0</v>
      </c>
      <c r="N102" s="375">
        <v>0</v>
      </c>
      <c r="O102" s="323">
        <v>0</v>
      </c>
      <c r="P102" s="323"/>
      <c r="Q102" s="124">
        <v>0</v>
      </c>
      <c r="R102" s="469"/>
      <c r="S102" s="116"/>
      <c r="T102" s="124"/>
      <c r="U102" s="124"/>
      <c r="V102" s="124"/>
      <c r="W102" s="124"/>
      <c r="X102" s="124"/>
      <c r="Y102" s="124">
        <v>0</v>
      </c>
      <c r="Z102" s="124">
        <v>0</v>
      </c>
    </row>
    <row r="103" spans="1:26" ht="24" customHeight="1" x14ac:dyDescent="0.3">
      <c r="A103" s="496" t="s">
        <v>3002</v>
      </c>
      <c r="B103" s="497" t="s">
        <v>3003</v>
      </c>
      <c r="C103" s="498" t="s">
        <v>124</v>
      </c>
      <c r="D103" s="367">
        <f t="shared" si="0"/>
        <v>6</v>
      </c>
      <c r="E103" s="368">
        <f t="shared" si="1"/>
        <v>0</v>
      </c>
      <c r="F103" s="368">
        <f t="shared" si="2"/>
        <v>0</v>
      </c>
      <c r="G103" s="368">
        <f t="shared" si="3"/>
        <v>0</v>
      </c>
      <c r="H103" s="368">
        <f t="shared" si="4"/>
        <v>0</v>
      </c>
      <c r="I103" s="370">
        <f t="shared" si="5"/>
        <v>6</v>
      </c>
      <c r="J103" s="371"/>
      <c r="K103" s="413">
        <f t="shared" si="6"/>
        <v>6</v>
      </c>
      <c r="L103" s="373">
        <f t="shared" si="7"/>
        <v>199</v>
      </c>
      <c r="M103" s="374">
        <v>0</v>
      </c>
      <c r="N103" s="375">
        <v>0</v>
      </c>
      <c r="O103" s="323">
        <v>0</v>
      </c>
      <c r="P103" s="323"/>
      <c r="Q103" s="124">
        <v>0</v>
      </c>
      <c r="R103" s="469"/>
      <c r="S103" s="116">
        <v>6</v>
      </c>
      <c r="T103" s="124"/>
      <c r="U103" s="124"/>
      <c r="V103" s="124"/>
      <c r="W103" s="124"/>
      <c r="X103" s="124"/>
      <c r="Y103" s="124">
        <v>0</v>
      </c>
      <c r="Z103" s="124">
        <v>0</v>
      </c>
    </row>
    <row r="104" spans="1:26" ht="24" customHeight="1" x14ac:dyDescent="0.3">
      <c r="A104" s="497" t="s">
        <v>2666</v>
      </c>
      <c r="B104" s="497" t="s">
        <v>2667</v>
      </c>
      <c r="C104" s="498" t="s">
        <v>1191</v>
      </c>
      <c r="D104" s="367">
        <f t="shared" si="0"/>
        <v>0</v>
      </c>
      <c r="E104" s="368">
        <f t="shared" si="1"/>
        <v>0</v>
      </c>
      <c r="F104" s="368">
        <f t="shared" si="2"/>
        <v>0</v>
      </c>
      <c r="G104" s="368">
        <f t="shared" si="3"/>
        <v>0</v>
      </c>
      <c r="H104" s="368">
        <f t="shared" si="4"/>
        <v>0</v>
      </c>
      <c r="I104" s="370">
        <f t="shared" si="5"/>
        <v>0</v>
      </c>
      <c r="J104" s="371"/>
      <c r="K104" s="413">
        <f t="shared" si="6"/>
        <v>0</v>
      </c>
      <c r="L104" s="373" t="str">
        <f t="shared" si="7"/>
        <v/>
      </c>
      <c r="M104" s="374">
        <v>0</v>
      </c>
      <c r="N104" s="375">
        <v>0</v>
      </c>
      <c r="O104" s="323">
        <v>0</v>
      </c>
      <c r="P104" s="323"/>
      <c r="Q104" s="124">
        <v>0</v>
      </c>
      <c r="R104" s="469"/>
      <c r="S104" s="116"/>
      <c r="T104" s="124"/>
      <c r="U104" s="124"/>
      <c r="V104" s="124"/>
      <c r="W104" s="124"/>
      <c r="X104" s="124"/>
      <c r="Y104" s="124">
        <v>0</v>
      </c>
      <c r="Z104" s="124">
        <v>0</v>
      </c>
    </row>
    <row r="105" spans="1:26" ht="24" customHeight="1" x14ac:dyDescent="0.3">
      <c r="A105" s="496" t="s">
        <v>2670</v>
      </c>
      <c r="B105" s="497" t="s">
        <v>2671</v>
      </c>
      <c r="C105" s="498" t="s">
        <v>133</v>
      </c>
      <c r="D105" s="367">
        <f t="shared" si="0"/>
        <v>0</v>
      </c>
      <c r="E105" s="368">
        <f t="shared" si="1"/>
        <v>0</v>
      </c>
      <c r="F105" s="368">
        <f t="shared" si="2"/>
        <v>0</v>
      </c>
      <c r="G105" s="368">
        <f t="shared" si="3"/>
        <v>0</v>
      </c>
      <c r="H105" s="368">
        <f t="shared" si="4"/>
        <v>0</v>
      </c>
      <c r="I105" s="370">
        <f t="shared" si="5"/>
        <v>0</v>
      </c>
      <c r="J105" s="371"/>
      <c r="K105" s="413">
        <f t="shared" si="6"/>
        <v>0</v>
      </c>
      <c r="L105" s="373" t="str">
        <f t="shared" si="7"/>
        <v/>
      </c>
      <c r="M105" s="374">
        <v>0</v>
      </c>
      <c r="N105" s="375">
        <v>0</v>
      </c>
      <c r="O105" s="323">
        <v>0</v>
      </c>
      <c r="P105" s="323"/>
      <c r="Q105" s="124">
        <v>0</v>
      </c>
      <c r="R105" s="469"/>
      <c r="S105" s="116"/>
      <c r="T105" s="124"/>
      <c r="U105" s="124"/>
      <c r="V105" s="124"/>
      <c r="W105" s="124"/>
      <c r="X105" s="124"/>
      <c r="Y105" s="124">
        <v>0</v>
      </c>
      <c r="Z105" s="124">
        <v>0</v>
      </c>
    </row>
    <row r="106" spans="1:26" ht="24" customHeight="1" x14ac:dyDescent="0.3">
      <c r="A106" s="497" t="s">
        <v>2674</v>
      </c>
      <c r="B106" s="500" t="s">
        <v>2675</v>
      </c>
      <c r="C106" s="498" t="s">
        <v>280</v>
      </c>
      <c r="D106" s="367">
        <f t="shared" si="0"/>
        <v>0</v>
      </c>
      <c r="E106" s="368">
        <f t="shared" si="1"/>
        <v>0</v>
      </c>
      <c r="F106" s="368">
        <f t="shared" si="2"/>
        <v>0</v>
      </c>
      <c r="G106" s="368">
        <f t="shared" si="3"/>
        <v>0</v>
      </c>
      <c r="H106" s="368">
        <f t="shared" si="4"/>
        <v>0</v>
      </c>
      <c r="I106" s="370">
        <f t="shared" si="5"/>
        <v>0</v>
      </c>
      <c r="J106" s="371"/>
      <c r="K106" s="413">
        <f t="shared" si="6"/>
        <v>0</v>
      </c>
      <c r="L106" s="373" t="str">
        <f t="shared" si="7"/>
        <v/>
      </c>
      <c r="M106" s="374">
        <v>0</v>
      </c>
      <c r="N106" s="375">
        <v>0</v>
      </c>
      <c r="O106" s="323">
        <v>0</v>
      </c>
      <c r="P106" s="323"/>
      <c r="Q106" s="124">
        <v>0</v>
      </c>
      <c r="R106" s="469"/>
      <c r="S106" s="116"/>
      <c r="T106" s="124"/>
      <c r="U106" s="124"/>
      <c r="V106" s="124"/>
      <c r="W106" s="124"/>
      <c r="X106" s="124"/>
      <c r="Y106" s="124">
        <v>0</v>
      </c>
      <c r="Z106" s="124">
        <v>0</v>
      </c>
    </row>
    <row r="107" spans="1:26" ht="24" customHeight="1" x14ac:dyDescent="0.3">
      <c r="A107" s="496" t="s">
        <v>2679</v>
      </c>
      <c r="B107" s="497" t="s">
        <v>2680</v>
      </c>
      <c r="C107" s="498" t="s">
        <v>2681</v>
      </c>
      <c r="D107" s="367">
        <f t="shared" si="0"/>
        <v>0</v>
      </c>
      <c r="E107" s="368">
        <f t="shared" si="1"/>
        <v>0</v>
      </c>
      <c r="F107" s="368">
        <f t="shared" si="2"/>
        <v>0</v>
      </c>
      <c r="G107" s="368">
        <f t="shared" si="3"/>
        <v>0</v>
      </c>
      <c r="H107" s="368">
        <f t="shared" si="4"/>
        <v>0</v>
      </c>
      <c r="I107" s="370">
        <f t="shared" si="5"/>
        <v>0</v>
      </c>
      <c r="J107" s="371"/>
      <c r="K107" s="413">
        <f t="shared" si="6"/>
        <v>0</v>
      </c>
      <c r="L107" s="373" t="str">
        <f t="shared" si="7"/>
        <v/>
      </c>
      <c r="M107" s="374">
        <v>0</v>
      </c>
      <c r="N107" s="375">
        <v>0</v>
      </c>
      <c r="O107" s="323">
        <v>0</v>
      </c>
      <c r="P107" s="323"/>
      <c r="Q107" s="124">
        <v>0</v>
      </c>
      <c r="R107" s="469"/>
      <c r="S107" s="116"/>
      <c r="T107" s="124"/>
      <c r="U107" s="124"/>
      <c r="V107" s="124"/>
      <c r="W107" s="124"/>
      <c r="X107" s="124"/>
      <c r="Y107" s="124">
        <v>0</v>
      </c>
      <c r="Z107" s="124">
        <v>0</v>
      </c>
    </row>
    <row r="108" spans="1:26" ht="24" customHeight="1" x14ac:dyDescent="0.3">
      <c r="A108" s="496" t="s">
        <v>1367</v>
      </c>
      <c r="B108" s="497" t="s">
        <v>1369</v>
      </c>
      <c r="C108" s="498" t="s">
        <v>131</v>
      </c>
      <c r="D108" s="367">
        <f t="shared" si="0"/>
        <v>600</v>
      </c>
      <c r="E108" s="368">
        <f t="shared" si="1"/>
        <v>0</v>
      </c>
      <c r="F108" s="368">
        <f t="shared" si="2"/>
        <v>0</v>
      </c>
      <c r="G108" s="368">
        <f t="shared" si="3"/>
        <v>0</v>
      </c>
      <c r="H108" s="368">
        <f t="shared" si="4"/>
        <v>0</v>
      </c>
      <c r="I108" s="370">
        <f t="shared" si="5"/>
        <v>600</v>
      </c>
      <c r="J108" s="371"/>
      <c r="K108" s="413">
        <f t="shared" si="6"/>
        <v>600</v>
      </c>
      <c r="L108" s="373">
        <f t="shared" si="7"/>
        <v>17</v>
      </c>
      <c r="M108" s="374">
        <v>0</v>
      </c>
      <c r="N108" s="375">
        <v>0</v>
      </c>
      <c r="O108" s="323">
        <v>0</v>
      </c>
      <c r="P108" s="323"/>
      <c r="Q108" s="124">
        <v>600</v>
      </c>
      <c r="R108" s="469"/>
      <c r="S108" s="116"/>
      <c r="T108" s="124"/>
      <c r="U108" s="124"/>
      <c r="V108" s="124"/>
      <c r="W108" s="124"/>
      <c r="X108" s="124"/>
      <c r="Y108" s="124">
        <v>0</v>
      </c>
      <c r="Z108" s="124">
        <v>0</v>
      </c>
    </row>
    <row r="109" spans="1:26" ht="24" customHeight="1" x14ac:dyDescent="0.3">
      <c r="A109" s="496" t="s">
        <v>305</v>
      </c>
      <c r="B109" s="497" t="s">
        <v>306</v>
      </c>
      <c r="C109" s="498" t="s">
        <v>113</v>
      </c>
      <c r="D109" s="367">
        <f t="shared" si="0"/>
        <v>32</v>
      </c>
      <c r="E109" s="368">
        <f t="shared" si="1"/>
        <v>0</v>
      </c>
      <c r="F109" s="368">
        <f t="shared" si="2"/>
        <v>0</v>
      </c>
      <c r="G109" s="368">
        <f t="shared" si="3"/>
        <v>0</v>
      </c>
      <c r="H109" s="368">
        <f t="shared" si="4"/>
        <v>0</v>
      </c>
      <c r="I109" s="370">
        <f t="shared" si="5"/>
        <v>32</v>
      </c>
      <c r="J109" s="371"/>
      <c r="K109" s="413">
        <f t="shared" si="6"/>
        <v>32</v>
      </c>
      <c r="L109" s="373">
        <f t="shared" si="7"/>
        <v>108</v>
      </c>
      <c r="M109" s="374">
        <v>0</v>
      </c>
      <c r="N109" s="375">
        <v>0</v>
      </c>
      <c r="O109" s="323">
        <v>0</v>
      </c>
      <c r="P109" s="323"/>
      <c r="Q109" s="124">
        <v>0</v>
      </c>
      <c r="R109" s="469">
        <v>32</v>
      </c>
      <c r="S109" s="116"/>
      <c r="T109" s="124"/>
      <c r="U109" s="124"/>
      <c r="V109" s="124"/>
      <c r="W109" s="124"/>
      <c r="X109" s="124"/>
      <c r="Y109" s="124">
        <v>0</v>
      </c>
      <c r="Z109" s="124">
        <v>0</v>
      </c>
    </row>
    <row r="110" spans="1:26" ht="24" customHeight="1" x14ac:dyDescent="0.3">
      <c r="A110" s="496" t="s">
        <v>3027</v>
      </c>
      <c r="B110" s="497" t="s">
        <v>2695</v>
      </c>
      <c r="C110" s="498" t="s">
        <v>113</v>
      </c>
      <c r="D110" s="367">
        <f t="shared" si="0"/>
        <v>0</v>
      </c>
      <c r="E110" s="368">
        <f t="shared" si="1"/>
        <v>0</v>
      </c>
      <c r="F110" s="368">
        <f t="shared" si="2"/>
        <v>0</v>
      </c>
      <c r="G110" s="368">
        <f t="shared" si="3"/>
        <v>0</v>
      </c>
      <c r="H110" s="368">
        <f t="shared" si="4"/>
        <v>0</v>
      </c>
      <c r="I110" s="370">
        <f t="shared" si="5"/>
        <v>0</v>
      </c>
      <c r="J110" s="371"/>
      <c r="K110" s="413">
        <f t="shared" si="6"/>
        <v>0</v>
      </c>
      <c r="L110" s="373" t="str">
        <f t="shared" si="7"/>
        <v/>
      </c>
      <c r="M110" s="374">
        <v>0</v>
      </c>
      <c r="N110" s="375">
        <v>0</v>
      </c>
      <c r="O110" s="323">
        <v>0</v>
      </c>
      <c r="P110" s="323"/>
      <c r="Q110" s="124">
        <v>0</v>
      </c>
      <c r="R110" s="469"/>
      <c r="S110" s="116"/>
      <c r="T110" s="124"/>
      <c r="U110" s="124"/>
      <c r="V110" s="124"/>
      <c r="W110" s="124"/>
      <c r="X110" s="124"/>
      <c r="Y110" s="124">
        <v>0</v>
      </c>
      <c r="Z110" s="124">
        <v>0</v>
      </c>
    </row>
    <row r="111" spans="1:26" ht="24" customHeight="1" x14ac:dyDescent="0.3">
      <c r="A111" s="497" t="s">
        <v>2697</v>
      </c>
      <c r="B111" s="497" t="s">
        <v>2699</v>
      </c>
      <c r="C111" s="498" t="s">
        <v>163</v>
      </c>
      <c r="D111" s="367">
        <f t="shared" si="0"/>
        <v>0</v>
      </c>
      <c r="E111" s="368">
        <f t="shared" si="1"/>
        <v>0</v>
      </c>
      <c r="F111" s="368">
        <f t="shared" si="2"/>
        <v>0</v>
      </c>
      <c r="G111" s="368">
        <f t="shared" si="3"/>
        <v>0</v>
      </c>
      <c r="H111" s="368">
        <f t="shared" si="4"/>
        <v>0</v>
      </c>
      <c r="I111" s="370">
        <f t="shared" si="5"/>
        <v>0</v>
      </c>
      <c r="J111" s="371"/>
      <c r="K111" s="413">
        <f t="shared" si="6"/>
        <v>0</v>
      </c>
      <c r="L111" s="373" t="str">
        <f t="shared" si="7"/>
        <v/>
      </c>
      <c r="M111" s="374">
        <v>0</v>
      </c>
      <c r="N111" s="375">
        <v>0</v>
      </c>
      <c r="O111" s="323">
        <v>0</v>
      </c>
      <c r="P111" s="323"/>
      <c r="Q111" s="124">
        <v>0</v>
      </c>
      <c r="R111" s="469"/>
      <c r="S111" s="116"/>
      <c r="T111" s="124"/>
      <c r="U111" s="124"/>
      <c r="V111" s="124"/>
      <c r="W111" s="124"/>
      <c r="X111" s="124"/>
      <c r="Y111" s="124">
        <v>0</v>
      </c>
      <c r="Z111" s="124">
        <v>0</v>
      </c>
    </row>
    <row r="112" spans="1:26" ht="24" customHeight="1" x14ac:dyDescent="0.3">
      <c r="A112" s="496" t="s">
        <v>3034</v>
      </c>
      <c r="B112" s="497" t="s">
        <v>2701</v>
      </c>
      <c r="C112" s="498" t="s">
        <v>2388</v>
      </c>
      <c r="D112" s="367">
        <f t="shared" si="0"/>
        <v>0</v>
      </c>
      <c r="E112" s="368">
        <f t="shared" si="1"/>
        <v>0</v>
      </c>
      <c r="F112" s="368">
        <f t="shared" si="2"/>
        <v>0</v>
      </c>
      <c r="G112" s="368">
        <f t="shared" si="3"/>
        <v>0</v>
      </c>
      <c r="H112" s="368">
        <f t="shared" si="4"/>
        <v>0</v>
      </c>
      <c r="I112" s="370">
        <f t="shared" si="5"/>
        <v>0</v>
      </c>
      <c r="J112" s="371"/>
      <c r="K112" s="413">
        <f t="shared" si="6"/>
        <v>0</v>
      </c>
      <c r="L112" s="373" t="str">
        <f t="shared" si="7"/>
        <v/>
      </c>
      <c r="M112" s="374">
        <v>0</v>
      </c>
      <c r="N112" s="375">
        <v>0</v>
      </c>
      <c r="O112" s="323">
        <v>0</v>
      </c>
      <c r="P112" s="323"/>
      <c r="Q112" s="124">
        <v>0</v>
      </c>
      <c r="R112" s="469"/>
      <c r="S112" s="116"/>
      <c r="T112" s="124"/>
      <c r="U112" s="124"/>
      <c r="V112" s="124"/>
      <c r="W112" s="124"/>
      <c r="X112" s="124"/>
      <c r="Y112" s="124">
        <v>0</v>
      </c>
      <c r="Z112" s="124">
        <v>0</v>
      </c>
    </row>
    <row r="113" spans="1:26" ht="24" customHeight="1" x14ac:dyDescent="0.3">
      <c r="A113" s="497" t="s">
        <v>2706</v>
      </c>
      <c r="B113" s="497" t="s">
        <v>2707</v>
      </c>
      <c r="C113" s="498" t="s">
        <v>590</v>
      </c>
      <c r="D113" s="367">
        <f t="shared" si="0"/>
        <v>0</v>
      </c>
      <c r="E113" s="368">
        <f t="shared" si="1"/>
        <v>0</v>
      </c>
      <c r="F113" s="368">
        <f t="shared" si="2"/>
        <v>0</v>
      </c>
      <c r="G113" s="368">
        <f t="shared" si="3"/>
        <v>0</v>
      </c>
      <c r="H113" s="368">
        <f t="shared" si="4"/>
        <v>0</v>
      </c>
      <c r="I113" s="370">
        <f t="shared" si="5"/>
        <v>0</v>
      </c>
      <c r="J113" s="371"/>
      <c r="K113" s="413">
        <f t="shared" si="6"/>
        <v>0</v>
      </c>
      <c r="L113" s="373" t="str">
        <f t="shared" si="7"/>
        <v/>
      </c>
      <c r="M113" s="374">
        <v>0</v>
      </c>
      <c r="N113" s="375">
        <v>0</v>
      </c>
      <c r="O113" s="323">
        <v>0</v>
      </c>
      <c r="P113" s="323"/>
      <c r="Q113" s="124">
        <v>0</v>
      </c>
      <c r="R113" s="469"/>
      <c r="S113" s="116"/>
      <c r="T113" s="124"/>
      <c r="U113" s="124"/>
      <c r="V113" s="124"/>
      <c r="W113" s="124"/>
      <c r="X113" s="124"/>
      <c r="Y113" s="124">
        <v>0</v>
      </c>
      <c r="Z113" s="124">
        <v>0</v>
      </c>
    </row>
    <row r="114" spans="1:26" ht="24" customHeight="1" x14ac:dyDescent="0.3">
      <c r="A114" s="497" t="s">
        <v>2710</v>
      </c>
      <c r="B114" s="500" t="s">
        <v>2711</v>
      </c>
      <c r="C114" s="498" t="s">
        <v>358</v>
      </c>
      <c r="D114" s="367">
        <f t="shared" si="0"/>
        <v>8</v>
      </c>
      <c r="E114" s="368">
        <f t="shared" si="1"/>
        <v>0</v>
      </c>
      <c r="F114" s="368">
        <f t="shared" si="2"/>
        <v>0</v>
      </c>
      <c r="G114" s="368">
        <f t="shared" si="3"/>
        <v>0</v>
      </c>
      <c r="H114" s="368">
        <f t="shared" si="4"/>
        <v>0</v>
      </c>
      <c r="I114" s="370">
        <f t="shared" si="5"/>
        <v>8</v>
      </c>
      <c r="J114" s="371"/>
      <c r="K114" s="413">
        <f t="shared" si="6"/>
        <v>8</v>
      </c>
      <c r="L114" s="373">
        <f t="shared" si="7"/>
        <v>188</v>
      </c>
      <c r="M114" s="374">
        <v>0</v>
      </c>
      <c r="N114" s="375">
        <v>0</v>
      </c>
      <c r="O114" s="323">
        <v>0</v>
      </c>
      <c r="P114" s="323"/>
      <c r="Q114" s="124">
        <v>0</v>
      </c>
      <c r="R114" s="469"/>
      <c r="S114" s="116">
        <v>8</v>
      </c>
      <c r="T114" s="124"/>
      <c r="U114" s="124"/>
      <c r="V114" s="124"/>
      <c r="W114" s="124"/>
      <c r="X114" s="124"/>
      <c r="Y114" s="124">
        <v>0</v>
      </c>
      <c r="Z114" s="124">
        <v>0</v>
      </c>
    </row>
    <row r="115" spans="1:26" ht="24" customHeight="1" x14ac:dyDescent="0.3">
      <c r="A115" s="497" t="s">
        <v>2718</v>
      </c>
      <c r="B115" s="497" t="s">
        <v>2719</v>
      </c>
      <c r="C115" s="498" t="s">
        <v>124</v>
      </c>
      <c r="D115" s="367">
        <f t="shared" si="0"/>
        <v>6</v>
      </c>
      <c r="E115" s="368">
        <f t="shared" si="1"/>
        <v>0</v>
      </c>
      <c r="F115" s="368">
        <f t="shared" si="2"/>
        <v>0</v>
      </c>
      <c r="G115" s="368">
        <f t="shared" si="3"/>
        <v>0</v>
      </c>
      <c r="H115" s="368">
        <f t="shared" si="4"/>
        <v>0</v>
      </c>
      <c r="I115" s="370">
        <f t="shared" si="5"/>
        <v>6</v>
      </c>
      <c r="J115" s="371"/>
      <c r="K115" s="413">
        <f t="shared" si="6"/>
        <v>6</v>
      </c>
      <c r="L115" s="373">
        <f t="shared" si="7"/>
        <v>199</v>
      </c>
      <c r="M115" s="374">
        <v>0</v>
      </c>
      <c r="N115" s="375">
        <v>0</v>
      </c>
      <c r="O115" s="323">
        <v>0</v>
      </c>
      <c r="P115" s="323"/>
      <c r="Q115" s="124">
        <v>0</v>
      </c>
      <c r="R115" s="469"/>
      <c r="S115" s="116">
        <v>6</v>
      </c>
      <c r="T115" s="124"/>
      <c r="U115" s="124"/>
      <c r="V115" s="124"/>
      <c r="W115" s="124"/>
      <c r="X115" s="124"/>
      <c r="Y115" s="124">
        <v>0</v>
      </c>
      <c r="Z115" s="124">
        <v>0</v>
      </c>
    </row>
    <row r="116" spans="1:26" ht="24" customHeight="1" x14ac:dyDescent="0.3">
      <c r="A116" s="497" t="s">
        <v>2728</v>
      </c>
      <c r="B116" s="497" t="s">
        <v>3045</v>
      </c>
      <c r="C116" s="498" t="s">
        <v>266</v>
      </c>
      <c r="D116" s="367">
        <f t="shared" si="0"/>
        <v>0</v>
      </c>
      <c r="E116" s="368">
        <f t="shared" si="1"/>
        <v>0</v>
      </c>
      <c r="F116" s="368">
        <f t="shared" si="2"/>
        <v>0</v>
      </c>
      <c r="G116" s="368">
        <f t="shared" si="3"/>
        <v>0</v>
      </c>
      <c r="H116" s="368">
        <f t="shared" si="4"/>
        <v>0</v>
      </c>
      <c r="I116" s="370">
        <f t="shared" si="5"/>
        <v>0</v>
      </c>
      <c r="J116" s="371"/>
      <c r="K116" s="413">
        <f t="shared" si="6"/>
        <v>0</v>
      </c>
      <c r="L116" s="373" t="str">
        <f t="shared" si="7"/>
        <v/>
      </c>
      <c r="M116" s="374">
        <v>0</v>
      </c>
      <c r="N116" s="375">
        <v>0</v>
      </c>
      <c r="O116" s="323">
        <v>0</v>
      </c>
      <c r="P116" s="323"/>
      <c r="Q116" s="124">
        <v>0</v>
      </c>
      <c r="R116" s="469"/>
      <c r="S116" s="116"/>
      <c r="T116" s="124"/>
      <c r="U116" s="124"/>
      <c r="V116" s="124"/>
      <c r="W116" s="124"/>
      <c r="X116" s="124"/>
      <c r="Y116" s="124">
        <v>0</v>
      </c>
      <c r="Z116" s="124">
        <v>0</v>
      </c>
    </row>
    <row r="117" spans="1:26" ht="24" customHeight="1" x14ac:dyDescent="0.3">
      <c r="A117" s="496" t="s">
        <v>2724</v>
      </c>
      <c r="B117" s="497" t="s">
        <v>3050</v>
      </c>
      <c r="C117" s="498" t="s">
        <v>1191</v>
      </c>
      <c r="D117" s="367">
        <f t="shared" si="0"/>
        <v>22</v>
      </c>
      <c r="E117" s="368">
        <f t="shared" si="1"/>
        <v>8</v>
      </c>
      <c r="F117" s="368">
        <f t="shared" si="2"/>
        <v>0</v>
      </c>
      <c r="G117" s="368">
        <f t="shared" si="3"/>
        <v>0</v>
      </c>
      <c r="H117" s="368">
        <f t="shared" si="4"/>
        <v>0</v>
      </c>
      <c r="I117" s="370">
        <f t="shared" si="5"/>
        <v>30</v>
      </c>
      <c r="J117" s="371"/>
      <c r="K117" s="413">
        <f t="shared" si="6"/>
        <v>30</v>
      </c>
      <c r="L117" s="373">
        <f t="shared" si="7"/>
        <v>126</v>
      </c>
      <c r="M117" s="374">
        <v>0</v>
      </c>
      <c r="N117" s="375">
        <v>8</v>
      </c>
      <c r="O117" s="323">
        <v>0</v>
      </c>
      <c r="P117" s="323"/>
      <c r="Q117" s="124">
        <v>0</v>
      </c>
      <c r="R117" s="469">
        <v>22</v>
      </c>
      <c r="S117" s="116"/>
      <c r="T117" s="124"/>
      <c r="U117" s="124"/>
      <c r="V117" s="124"/>
      <c r="W117" s="124"/>
      <c r="X117" s="124"/>
      <c r="Y117" s="124">
        <v>0</v>
      </c>
      <c r="Z117" s="124">
        <v>0</v>
      </c>
    </row>
    <row r="118" spans="1:26" ht="24" customHeight="1" x14ac:dyDescent="0.3">
      <c r="A118" s="496" t="s">
        <v>2734</v>
      </c>
      <c r="B118" s="497" t="s">
        <v>2735</v>
      </c>
      <c r="C118" s="498" t="s">
        <v>2736</v>
      </c>
      <c r="D118" s="367">
        <f t="shared" si="0"/>
        <v>0</v>
      </c>
      <c r="E118" s="368">
        <f t="shared" si="1"/>
        <v>0</v>
      </c>
      <c r="F118" s="368">
        <f t="shared" si="2"/>
        <v>0</v>
      </c>
      <c r="G118" s="368">
        <f t="shared" si="3"/>
        <v>0</v>
      </c>
      <c r="H118" s="368">
        <f t="shared" si="4"/>
        <v>0</v>
      </c>
      <c r="I118" s="370">
        <f t="shared" si="5"/>
        <v>0</v>
      </c>
      <c r="J118" s="371"/>
      <c r="K118" s="413">
        <f t="shared" si="6"/>
        <v>0</v>
      </c>
      <c r="L118" s="373" t="str">
        <f t="shared" si="7"/>
        <v/>
      </c>
      <c r="M118" s="374">
        <v>0</v>
      </c>
      <c r="N118" s="375">
        <v>0</v>
      </c>
      <c r="O118" s="323">
        <v>0</v>
      </c>
      <c r="P118" s="323"/>
      <c r="Q118" s="124">
        <v>0</v>
      </c>
      <c r="R118" s="469"/>
      <c r="S118" s="116"/>
      <c r="T118" s="124"/>
      <c r="U118" s="124"/>
      <c r="V118" s="124"/>
      <c r="W118" s="124"/>
      <c r="X118" s="124"/>
      <c r="Y118" s="124">
        <v>0</v>
      </c>
      <c r="Z118" s="124">
        <v>0</v>
      </c>
    </row>
    <row r="119" spans="1:26" ht="24" customHeight="1" x14ac:dyDescent="0.3">
      <c r="A119" s="497" t="s">
        <v>2739</v>
      </c>
      <c r="B119" s="497" t="s">
        <v>2740</v>
      </c>
      <c r="C119" s="498" t="s">
        <v>1937</v>
      </c>
      <c r="D119" s="367">
        <f t="shared" si="0"/>
        <v>30</v>
      </c>
      <c r="E119" s="368">
        <f t="shared" si="1"/>
        <v>0</v>
      </c>
      <c r="F119" s="368">
        <f t="shared" si="2"/>
        <v>0</v>
      </c>
      <c r="G119" s="368">
        <f t="shared" si="3"/>
        <v>0</v>
      </c>
      <c r="H119" s="368">
        <f t="shared" si="4"/>
        <v>0</v>
      </c>
      <c r="I119" s="370">
        <f t="shared" si="5"/>
        <v>30</v>
      </c>
      <c r="J119" s="371"/>
      <c r="K119" s="413">
        <f t="shared" si="6"/>
        <v>30</v>
      </c>
      <c r="L119" s="373">
        <f t="shared" si="7"/>
        <v>126</v>
      </c>
      <c r="M119" s="374">
        <v>0</v>
      </c>
      <c r="N119" s="375">
        <v>0</v>
      </c>
      <c r="O119" s="323">
        <v>0</v>
      </c>
      <c r="P119" s="323"/>
      <c r="Q119" s="124">
        <v>0</v>
      </c>
      <c r="R119" s="469"/>
      <c r="S119" s="116">
        <v>30</v>
      </c>
      <c r="T119" s="124"/>
      <c r="U119" s="124"/>
      <c r="V119" s="124"/>
      <c r="W119" s="124"/>
      <c r="X119" s="124"/>
      <c r="Y119" s="124">
        <v>0</v>
      </c>
      <c r="Z119" s="124">
        <v>0</v>
      </c>
    </row>
    <row r="120" spans="1:26" ht="24" customHeight="1" x14ac:dyDescent="0.3">
      <c r="A120" s="496" t="s">
        <v>2743</v>
      </c>
      <c r="B120" s="497" t="s">
        <v>2744</v>
      </c>
      <c r="C120" s="498" t="s">
        <v>1937</v>
      </c>
      <c r="D120" s="367">
        <f t="shared" si="0"/>
        <v>24</v>
      </c>
      <c r="E120" s="368">
        <f t="shared" si="1"/>
        <v>6</v>
      </c>
      <c r="F120" s="368">
        <f t="shared" si="2"/>
        <v>0</v>
      </c>
      <c r="G120" s="368">
        <f t="shared" si="3"/>
        <v>0</v>
      </c>
      <c r="H120" s="368">
        <f t="shared" si="4"/>
        <v>0</v>
      </c>
      <c r="I120" s="370">
        <f t="shared" si="5"/>
        <v>30</v>
      </c>
      <c r="J120" s="371"/>
      <c r="K120" s="413">
        <f t="shared" si="6"/>
        <v>30</v>
      </c>
      <c r="L120" s="373">
        <f t="shared" si="7"/>
        <v>126</v>
      </c>
      <c r="M120" s="374">
        <v>0</v>
      </c>
      <c r="N120" s="375">
        <v>6</v>
      </c>
      <c r="O120" s="323">
        <v>0</v>
      </c>
      <c r="P120" s="323"/>
      <c r="Q120" s="124">
        <v>0</v>
      </c>
      <c r="R120" s="469"/>
      <c r="S120" s="116">
        <v>24</v>
      </c>
      <c r="T120" s="124"/>
      <c r="U120" s="124"/>
      <c r="V120" s="124"/>
      <c r="W120" s="124"/>
      <c r="X120" s="124"/>
      <c r="Y120" s="124">
        <v>0</v>
      </c>
      <c r="Z120" s="124">
        <v>0</v>
      </c>
    </row>
    <row r="121" spans="1:26" ht="24" customHeight="1" x14ac:dyDescent="0.3">
      <c r="A121" s="496" t="s">
        <v>1397</v>
      </c>
      <c r="B121" s="497" t="s">
        <v>1398</v>
      </c>
      <c r="C121" s="498" t="s">
        <v>2576</v>
      </c>
      <c r="D121" s="367">
        <f t="shared" si="0"/>
        <v>8</v>
      </c>
      <c r="E121" s="368">
        <f t="shared" si="1"/>
        <v>0</v>
      </c>
      <c r="F121" s="368">
        <f t="shared" si="2"/>
        <v>0</v>
      </c>
      <c r="G121" s="368">
        <f t="shared" si="3"/>
        <v>0</v>
      </c>
      <c r="H121" s="368">
        <f t="shared" si="4"/>
        <v>0</v>
      </c>
      <c r="I121" s="370">
        <f t="shared" si="5"/>
        <v>8</v>
      </c>
      <c r="J121" s="371"/>
      <c r="K121" s="413">
        <f t="shared" si="6"/>
        <v>8</v>
      </c>
      <c r="L121" s="373">
        <f t="shared" si="7"/>
        <v>188</v>
      </c>
      <c r="M121" s="374">
        <v>0</v>
      </c>
      <c r="N121" s="375">
        <v>8</v>
      </c>
      <c r="O121" s="323">
        <v>0</v>
      </c>
      <c r="P121" s="323"/>
      <c r="Q121" s="124">
        <v>0</v>
      </c>
      <c r="R121" s="469"/>
      <c r="S121" s="116"/>
      <c r="T121" s="124"/>
      <c r="U121" s="124"/>
      <c r="V121" s="124"/>
      <c r="W121" s="124"/>
      <c r="X121" s="124"/>
      <c r="Y121" s="124">
        <v>0</v>
      </c>
      <c r="Z121" s="124">
        <v>0</v>
      </c>
    </row>
    <row r="122" spans="1:26" ht="24" customHeight="1" x14ac:dyDescent="0.3">
      <c r="A122" s="496" t="s">
        <v>2749</v>
      </c>
      <c r="B122" s="497" t="s">
        <v>2750</v>
      </c>
      <c r="C122" s="498" t="s">
        <v>343</v>
      </c>
      <c r="D122" s="367">
        <f t="shared" si="0"/>
        <v>8</v>
      </c>
      <c r="E122" s="368">
        <f t="shared" si="1"/>
        <v>6</v>
      </c>
      <c r="F122" s="368">
        <f t="shared" si="2"/>
        <v>0</v>
      </c>
      <c r="G122" s="368">
        <f t="shared" si="3"/>
        <v>0</v>
      </c>
      <c r="H122" s="368">
        <f t="shared" si="4"/>
        <v>0</v>
      </c>
      <c r="I122" s="370">
        <f t="shared" si="5"/>
        <v>14</v>
      </c>
      <c r="J122" s="371"/>
      <c r="K122" s="413">
        <f t="shared" si="6"/>
        <v>14</v>
      </c>
      <c r="L122" s="373">
        <f t="shared" si="7"/>
        <v>169</v>
      </c>
      <c r="M122" s="374">
        <v>0</v>
      </c>
      <c r="N122" s="375">
        <v>6</v>
      </c>
      <c r="O122" s="323">
        <v>0</v>
      </c>
      <c r="P122" s="323"/>
      <c r="Q122" s="124">
        <v>0</v>
      </c>
      <c r="R122" s="469"/>
      <c r="S122" s="116">
        <v>8</v>
      </c>
      <c r="T122" s="124"/>
      <c r="U122" s="124"/>
      <c r="V122" s="124"/>
      <c r="W122" s="124"/>
      <c r="X122" s="124"/>
      <c r="Y122" s="124">
        <v>0</v>
      </c>
      <c r="Z122" s="124">
        <v>0</v>
      </c>
    </row>
    <row r="123" spans="1:26" ht="24" customHeight="1" x14ac:dyDescent="0.3">
      <c r="A123" s="497" t="s">
        <v>2753</v>
      </c>
      <c r="B123" s="497" t="s">
        <v>2754</v>
      </c>
      <c r="C123" s="498" t="s">
        <v>834</v>
      </c>
      <c r="D123" s="367">
        <f t="shared" si="0"/>
        <v>0</v>
      </c>
      <c r="E123" s="368">
        <f t="shared" si="1"/>
        <v>0</v>
      </c>
      <c r="F123" s="368">
        <f t="shared" si="2"/>
        <v>0</v>
      </c>
      <c r="G123" s="368">
        <f t="shared" si="3"/>
        <v>0</v>
      </c>
      <c r="H123" s="368">
        <f t="shared" si="4"/>
        <v>0</v>
      </c>
      <c r="I123" s="370">
        <f t="shared" si="5"/>
        <v>0</v>
      </c>
      <c r="J123" s="371"/>
      <c r="K123" s="413">
        <f t="shared" si="6"/>
        <v>0</v>
      </c>
      <c r="L123" s="373" t="str">
        <f t="shared" si="7"/>
        <v/>
      </c>
      <c r="M123" s="374">
        <v>0</v>
      </c>
      <c r="N123" s="375">
        <v>0</v>
      </c>
      <c r="O123" s="323">
        <v>0</v>
      </c>
      <c r="P123" s="323"/>
      <c r="Q123" s="124">
        <v>0</v>
      </c>
      <c r="R123" s="469"/>
      <c r="S123" s="116"/>
      <c r="T123" s="124"/>
      <c r="U123" s="124"/>
      <c r="V123" s="124"/>
      <c r="W123" s="124"/>
      <c r="X123" s="124"/>
      <c r="Y123" s="124">
        <v>0</v>
      </c>
      <c r="Z123" s="124">
        <v>0</v>
      </c>
    </row>
    <row r="124" spans="1:26" ht="24" customHeight="1" x14ac:dyDescent="0.3">
      <c r="A124" s="496" t="s">
        <v>2756</v>
      </c>
      <c r="B124" s="497" t="s">
        <v>2757</v>
      </c>
      <c r="C124" s="498" t="s">
        <v>266</v>
      </c>
      <c r="D124" s="367">
        <f t="shared" si="0"/>
        <v>600</v>
      </c>
      <c r="E124" s="368">
        <f t="shared" si="1"/>
        <v>130</v>
      </c>
      <c r="F124" s="368">
        <f t="shared" si="2"/>
        <v>0</v>
      </c>
      <c r="G124" s="368">
        <f t="shared" si="3"/>
        <v>0</v>
      </c>
      <c r="H124" s="368">
        <f t="shared" si="4"/>
        <v>0</v>
      </c>
      <c r="I124" s="370">
        <f t="shared" si="5"/>
        <v>730</v>
      </c>
      <c r="J124" s="371"/>
      <c r="K124" s="413">
        <f t="shared" si="6"/>
        <v>730</v>
      </c>
      <c r="L124" s="373">
        <f t="shared" si="7"/>
        <v>15</v>
      </c>
      <c r="M124" s="374">
        <v>0</v>
      </c>
      <c r="N124" s="375">
        <v>0</v>
      </c>
      <c r="O124" s="323">
        <v>0</v>
      </c>
      <c r="P124" s="323"/>
      <c r="Q124" s="426">
        <v>600</v>
      </c>
      <c r="R124" s="469"/>
      <c r="S124" s="116"/>
      <c r="T124" s="124"/>
      <c r="U124" s="124"/>
      <c r="V124" s="124"/>
      <c r="W124" s="124"/>
      <c r="X124" s="124"/>
      <c r="Y124" s="124">
        <v>0</v>
      </c>
      <c r="Z124" s="124">
        <v>130</v>
      </c>
    </row>
    <row r="125" spans="1:26" ht="24" customHeight="1" x14ac:dyDescent="0.3">
      <c r="A125" s="497" t="s">
        <v>2760</v>
      </c>
      <c r="B125" s="497" t="s">
        <v>2761</v>
      </c>
      <c r="C125" s="498" t="s">
        <v>2762</v>
      </c>
      <c r="D125" s="367">
        <f t="shared" si="0"/>
        <v>22</v>
      </c>
      <c r="E125" s="368">
        <f t="shared" si="1"/>
        <v>0</v>
      </c>
      <c r="F125" s="368">
        <f t="shared" si="2"/>
        <v>0</v>
      </c>
      <c r="G125" s="368">
        <f t="shared" si="3"/>
        <v>0</v>
      </c>
      <c r="H125" s="368">
        <f t="shared" si="4"/>
        <v>0</v>
      </c>
      <c r="I125" s="370">
        <f t="shared" si="5"/>
        <v>22</v>
      </c>
      <c r="J125" s="371"/>
      <c r="K125" s="413">
        <f t="shared" si="6"/>
        <v>22</v>
      </c>
      <c r="L125" s="373">
        <f t="shared" si="7"/>
        <v>138</v>
      </c>
      <c r="M125" s="374">
        <v>0</v>
      </c>
      <c r="N125" s="375">
        <v>0</v>
      </c>
      <c r="O125" s="323">
        <v>22</v>
      </c>
      <c r="P125" s="323"/>
      <c r="Q125" s="124">
        <v>0</v>
      </c>
      <c r="R125" s="469"/>
      <c r="S125" s="116"/>
      <c r="T125" s="124"/>
      <c r="U125" s="124"/>
      <c r="V125" s="124"/>
      <c r="W125" s="124"/>
      <c r="X125" s="124"/>
      <c r="Y125" s="124">
        <v>0</v>
      </c>
      <c r="Z125" s="124">
        <v>0</v>
      </c>
    </row>
    <row r="126" spans="1:26" ht="24" customHeight="1" x14ac:dyDescent="0.3">
      <c r="A126" s="496" t="s">
        <v>2765</v>
      </c>
      <c r="B126" s="497" t="s">
        <v>2766</v>
      </c>
      <c r="C126" s="498" t="s">
        <v>343</v>
      </c>
      <c r="D126" s="367">
        <f t="shared" si="0"/>
        <v>14</v>
      </c>
      <c r="E126" s="368">
        <f t="shared" si="1"/>
        <v>0</v>
      </c>
      <c r="F126" s="368">
        <f t="shared" si="2"/>
        <v>0</v>
      </c>
      <c r="G126" s="368">
        <f t="shared" si="3"/>
        <v>0</v>
      </c>
      <c r="H126" s="368">
        <f t="shared" si="4"/>
        <v>0</v>
      </c>
      <c r="I126" s="370">
        <f t="shared" si="5"/>
        <v>14</v>
      </c>
      <c r="J126" s="371"/>
      <c r="K126" s="413">
        <f t="shared" si="6"/>
        <v>14</v>
      </c>
      <c r="L126" s="373">
        <f t="shared" si="7"/>
        <v>169</v>
      </c>
      <c r="M126" s="374">
        <v>0</v>
      </c>
      <c r="N126" s="375">
        <v>14</v>
      </c>
      <c r="O126" s="323">
        <v>0</v>
      </c>
      <c r="P126" s="504"/>
      <c r="Q126" s="124">
        <v>0</v>
      </c>
      <c r="R126" s="505"/>
      <c r="S126" s="506"/>
      <c r="T126" s="511"/>
      <c r="U126" s="511"/>
      <c r="V126" s="511"/>
      <c r="W126" s="511"/>
      <c r="X126" s="511"/>
      <c r="Y126" s="124">
        <v>0</v>
      </c>
      <c r="Z126" s="124">
        <v>0</v>
      </c>
    </row>
    <row r="127" spans="1:26" ht="24" customHeight="1" x14ac:dyDescent="0.3">
      <c r="A127" s="496" t="s">
        <v>2771</v>
      </c>
      <c r="B127" s="497" t="s">
        <v>2772</v>
      </c>
      <c r="C127" s="498" t="s">
        <v>2298</v>
      </c>
      <c r="D127" s="367">
        <f t="shared" si="0"/>
        <v>0</v>
      </c>
      <c r="E127" s="368">
        <f t="shared" si="1"/>
        <v>0</v>
      </c>
      <c r="F127" s="368">
        <f t="shared" si="2"/>
        <v>0</v>
      </c>
      <c r="G127" s="368">
        <f t="shared" si="3"/>
        <v>0</v>
      </c>
      <c r="H127" s="368">
        <f t="shared" si="4"/>
        <v>0</v>
      </c>
      <c r="I127" s="370">
        <f t="shared" si="5"/>
        <v>0</v>
      </c>
      <c r="J127" s="371"/>
      <c r="K127" s="413">
        <f t="shared" si="6"/>
        <v>0</v>
      </c>
      <c r="L127" s="373" t="str">
        <f t="shared" si="7"/>
        <v/>
      </c>
      <c r="M127" s="374">
        <v>0</v>
      </c>
      <c r="N127" s="375">
        <v>0</v>
      </c>
      <c r="O127" s="323">
        <v>0</v>
      </c>
      <c r="P127" s="323"/>
      <c r="Q127" s="124">
        <v>0</v>
      </c>
      <c r="R127" s="469"/>
      <c r="S127" s="116"/>
      <c r="T127" s="124"/>
      <c r="U127" s="124"/>
      <c r="V127" s="124"/>
      <c r="W127" s="124"/>
      <c r="X127" s="124"/>
      <c r="Y127" s="124">
        <v>0</v>
      </c>
      <c r="Z127" s="124">
        <v>0</v>
      </c>
    </row>
    <row r="128" spans="1:26" ht="24" customHeight="1" x14ac:dyDescent="0.3">
      <c r="A128" s="496" t="s">
        <v>1406</v>
      </c>
      <c r="B128" s="497" t="s">
        <v>1407</v>
      </c>
      <c r="C128" s="498" t="s">
        <v>2525</v>
      </c>
      <c r="D128" s="367">
        <f t="shared" si="0"/>
        <v>22</v>
      </c>
      <c r="E128" s="368">
        <f t="shared" si="1"/>
        <v>14</v>
      </c>
      <c r="F128" s="368">
        <f t="shared" si="2"/>
        <v>0</v>
      </c>
      <c r="G128" s="368">
        <f t="shared" si="3"/>
        <v>0</v>
      </c>
      <c r="H128" s="368">
        <f t="shared" si="4"/>
        <v>0</v>
      </c>
      <c r="I128" s="370">
        <f t="shared" si="5"/>
        <v>36</v>
      </c>
      <c r="J128" s="371"/>
      <c r="K128" s="413">
        <f t="shared" si="6"/>
        <v>36</v>
      </c>
      <c r="L128" s="373">
        <f t="shared" si="7"/>
        <v>105</v>
      </c>
      <c r="M128" s="431">
        <v>0</v>
      </c>
      <c r="N128" s="375">
        <v>14</v>
      </c>
      <c r="O128" s="323">
        <v>0</v>
      </c>
      <c r="P128" s="323"/>
      <c r="Q128" s="124">
        <v>0</v>
      </c>
      <c r="R128" s="469"/>
      <c r="S128" s="116">
        <v>22</v>
      </c>
      <c r="T128" s="124"/>
      <c r="U128" s="124"/>
      <c r="V128" s="124"/>
      <c r="W128" s="124"/>
      <c r="X128" s="124"/>
      <c r="Y128" s="124">
        <v>0</v>
      </c>
      <c r="Z128" s="124">
        <v>0</v>
      </c>
    </row>
    <row r="129" spans="1:26" ht="24" customHeight="1" x14ac:dyDescent="0.3">
      <c r="A129" s="497" t="s">
        <v>2777</v>
      </c>
      <c r="B129" s="497" t="s">
        <v>2778</v>
      </c>
      <c r="C129" s="498" t="s">
        <v>163</v>
      </c>
      <c r="D129" s="367">
        <f t="shared" si="0"/>
        <v>0</v>
      </c>
      <c r="E129" s="368">
        <f t="shared" si="1"/>
        <v>0</v>
      </c>
      <c r="F129" s="368">
        <f t="shared" si="2"/>
        <v>0</v>
      </c>
      <c r="G129" s="368">
        <f t="shared" si="3"/>
        <v>0</v>
      </c>
      <c r="H129" s="368">
        <f t="shared" si="4"/>
        <v>0</v>
      </c>
      <c r="I129" s="370">
        <f t="shared" si="5"/>
        <v>0</v>
      </c>
      <c r="J129" s="371"/>
      <c r="K129" s="413">
        <f t="shared" si="6"/>
        <v>0</v>
      </c>
      <c r="L129" s="373" t="str">
        <f t="shared" si="7"/>
        <v/>
      </c>
      <c r="M129" s="374">
        <v>0</v>
      </c>
      <c r="N129" s="375">
        <v>0</v>
      </c>
      <c r="O129" s="323">
        <v>0</v>
      </c>
      <c r="P129" s="323"/>
      <c r="Q129" s="124">
        <v>0</v>
      </c>
      <c r="R129" s="469"/>
      <c r="S129" s="116"/>
      <c r="T129" s="124"/>
      <c r="U129" s="124"/>
      <c r="V129" s="124"/>
      <c r="W129" s="124"/>
      <c r="X129" s="124"/>
      <c r="Y129" s="124">
        <v>0</v>
      </c>
      <c r="Z129" s="124">
        <v>0</v>
      </c>
    </row>
    <row r="130" spans="1:26" ht="24" customHeight="1" x14ac:dyDescent="0.3">
      <c r="A130" s="496" t="s">
        <v>2782</v>
      </c>
      <c r="B130" s="497" t="s">
        <v>2783</v>
      </c>
      <c r="C130" s="498" t="s">
        <v>437</v>
      </c>
      <c r="D130" s="367">
        <f t="shared" si="0"/>
        <v>0</v>
      </c>
      <c r="E130" s="368">
        <f t="shared" si="1"/>
        <v>0</v>
      </c>
      <c r="F130" s="368">
        <f t="shared" si="2"/>
        <v>0</v>
      </c>
      <c r="G130" s="368">
        <f t="shared" si="3"/>
        <v>0</v>
      </c>
      <c r="H130" s="368">
        <f t="shared" si="4"/>
        <v>0</v>
      </c>
      <c r="I130" s="370">
        <f t="shared" si="5"/>
        <v>0</v>
      </c>
      <c r="J130" s="371"/>
      <c r="K130" s="413">
        <f t="shared" si="6"/>
        <v>0</v>
      </c>
      <c r="L130" s="373" t="str">
        <f t="shared" si="7"/>
        <v/>
      </c>
      <c r="M130" s="374">
        <v>0</v>
      </c>
      <c r="N130" s="375">
        <v>0</v>
      </c>
      <c r="O130" s="323">
        <v>0</v>
      </c>
      <c r="P130" s="323"/>
      <c r="Q130" s="124">
        <v>0</v>
      </c>
      <c r="R130" s="469"/>
      <c r="S130" s="116"/>
      <c r="T130" s="124">
        <v>0</v>
      </c>
      <c r="U130" s="124">
        <v>0</v>
      </c>
      <c r="V130" s="124">
        <v>0</v>
      </c>
      <c r="W130" s="124">
        <v>0</v>
      </c>
      <c r="X130" s="124">
        <v>0</v>
      </c>
      <c r="Y130" s="124">
        <v>0</v>
      </c>
      <c r="Z130" s="124">
        <v>0</v>
      </c>
    </row>
    <row r="131" spans="1:26" ht="24" customHeight="1" x14ac:dyDescent="0.3">
      <c r="A131" s="497" t="s">
        <v>2787</v>
      </c>
      <c r="B131" s="497" t="s">
        <v>2788</v>
      </c>
      <c r="C131" s="498" t="s">
        <v>338</v>
      </c>
      <c r="D131" s="367">
        <f t="shared" si="0"/>
        <v>240</v>
      </c>
      <c r="E131" s="368">
        <f t="shared" si="1"/>
        <v>0</v>
      </c>
      <c r="F131" s="368">
        <f t="shared" si="2"/>
        <v>0</v>
      </c>
      <c r="G131" s="368">
        <f t="shared" si="3"/>
        <v>0</v>
      </c>
      <c r="H131" s="368">
        <f t="shared" si="4"/>
        <v>0</v>
      </c>
      <c r="I131" s="370">
        <f t="shared" si="5"/>
        <v>240</v>
      </c>
      <c r="J131" s="371"/>
      <c r="K131" s="413">
        <f t="shared" si="6"/>
        <v>240</v>
      </c>
      <c r="L131" s="373">
        <f t="shared" si="7"/>
        <v>30</v>
      </c>
      <c r="M131" s="374">
        <v>0</v>
      </c>
      <c r="N131" s="375">
        <v>0</v>
      </c>
      <c r="O131" s="323">
        <v>0</v>
      </c>
      <c r="P131" s="323"/>
      <c r="Q131" s="124">
        <v>240</v>
      </c>
      <c r="R131" s="469"/>
      <c r="S131" s="116"/>
      <c r="T131" s="124">
        <v>0</v>
      </c>
      <c r="U131" s="124">
        <v>0</v>
      </c>
      <c r="V131" s="124">
        <v>0</v>
      </c>
      <c r="W131" s="124">
        <v>0</v>
      </c>
      <c r="X131" s="124">
        <v>0</v>
      </c>
      <c r="Y131" s="124">
        <v>0</v>
      </c>
      <c r="Z131" s="124">
        <v>0</v>
      </c>
    </row>
    <row r="132" spans="1:26" ht="24" customHeight="1" x14ac:dyDescent="0.3">
      <c r="A132" s="496" t="s">
        <v>1174</v>
      </c>
      <c r="B132" s="497" t="s">
        <v>1175</v>
      </c>
      <c r="C132" s="498" t="s">
        <v>139</v>
      </c>
      <c r="D132" s="367">
        <f t="shared" si="0"/>
        <v>240</v>
      </c>
      <c r="E132" s="368">
        <f t="shared" si="1"/>
        <v>70</v>
      </c>
      <c r="F132" s="368">
        <f t="shared" si="2"/>
        <v>0</v>
      </c>
      <c r="G132" s="368">
        <f t="shared" si="3"/>
        <v>0</v>
      </c>
      <c r="H132" s="368">
        <f t="shared" si="4"/>
        <v>0</v>
      </c>
      <c r="I132" s="370">
        <f t="shared" si="5"/>
        <v>310</v>
      </c>
      <c r="J132" s="371"/>
      <c r="K132" s="413">
        <f t="shared" si="6"/>
        <v>310</v>
      </c>
      <c r="L132" s="373">
        <f t="shared" si="7"/>
        <v>21</v>
      </c>
      <c r="M132" s="374">
        <v>0</v>
      </c>
      <c r="N132" s="375">
        <v>0</v>
      </c>
      <c r="O132" s="323">
        <v>0</v>
      </c>
      <c r="P132" s="323"/>
      <c r="Q132" s="124">
        <v>240</v>
      </c>
      <c r="R132" s="469"/>
      <c r="S132" s="116"/>
      <c r="T132" s="124">
        <v>0</v>
      </c>
      <c r="U132" s="124">
        <v>0</v>
      </c>
      <c r="V132" s="124">
        <v>0</v>
      </c>
      <c r="W132" s="124">
        <v>0</v>
      </c>
      <c r="X132" s="124">
        <v>0</v>
      </c>
      <c r="Y132" s="124">
        <v>0</v>
      </c>
      <c r="Z132" s="124">
        <v>70</v>
      </c>
    </row>
    <row r="133" spans="1:26" ht="24" customHeight="1" x14ac:dyDescent="0.3">
      <c r="A133" s="496" t="s">
        <v>2796</v>
      </c>
      <c r="B133" s="497" t="s">
        <v>2797</v>
      </c>
      <c r="C133" s="498" t="s">
        <v>590</v>
      </c>
      <c r="D133" s="367">
        <f t="shared" si="0"/>
        <v>0</v>
      </c>
      <c r="E133" s="368">
        <f t="shared" si="1"/>
        <v>0</v>
      </c>
      <c r="F133" s="368">
        <f t="shared" si="2"/>
        <v>0</v>
      </c>
      <c r="G133" s="368">
        <f t="shared" si="3"/>
        <v>0</v>
      </c>
      <c r="H133" s="368">
        <f t="shared" si="4"/>
        <v>0</v>
      </c>
      <c r="I133" s="370">
        <f t="shared" si="5"/>
        <v>0</v>
      </c>
      <c r="J133" s="371"/>
      <c r="K133" s="413">
        <f t="shared" si="6"/>
        <v>0</v>
      </c>
      <c r="L133" s="373" t="str">
        <f t="shared" si="7"/>
        <v/>
      </c>
      <c r="M133" s="374">
        <v>0</v>
      </c>
      <c r="N133" s="375">
        <v>0</v>
      </c>
      <c r="O133" s="323">
        <v>0</v>
      </c>
      <c r="P133" s="323"/>
      <c r="Q133" s="124">
        <v>0</v>
      </c>
      <c r="R133" s="469"/>
      <c r="S133" s="116"/>
      <c r="T133" s="124">
        <v>0</v>
      </c>
      <c r="U133" s="124">
        <v>0</v>
      </c>
      <c r="V133" s="124">
        <v>0</v>
      </c>
      <c r="W133" s="124">
        <v>0</v>
      </c>
      <c r="X133" s="124">
        <v>0</v>
      </c>
      <c r="Y133" s="124">
        <v>0</v>
      </c>
      <c r="Z133" s="124">
        <v>0</v>
      </c>
    </row>
    <row r="134" spans="1:26" ht="24" customHeight="1" x14ac:dyDescent="0.3">
      <c r="A134" s="497" t="s">
        <v>2801</v>
      </c>
      <c r="B134" s="497" t="s">
        <v>2802</v>
      </c>
      <c r="C134" s="498" t="s">
        <v>163</v>
      </c>
      <c r="D134" s="367">
        <f t="shared" si="0"/>
        <v>45</v>
      </c>
      <c r="E134" s="368">
        <f t="shared" si="1"/>
        <v>0</v>
      </c>
      <c r="F134" s="368">
        <f t="shared" si="2"/>
        <v>0</v>
      </c>
      <c r="G134" s="368">
        <f t="shared" si="3"/>
        <v>0</v>
      </c>
      <c r="H134" s="368">
        <f t="shared" si="4"/>
        <v>0</v>
      </c>
      <c r="I134" s="370">
        <f t="shared" si="5"/>
        <v>45</v>
      </c>
      <c r="J134" s="371"/>
      <c r="K134" s="413">
        <f t="shared" si="6"/>
        <v>45</v>
      </c>
      <c r="L134" s="373">
        <f t="shared" si="7"/>
        <v>94</v>
      </c>
      <c r="M134" s="374">
        <v>0</v>
      </c>
      <c r="N134" s="375">
        <v>0</v>
      </c>
      <c r="O134" s="323">
        <v>0</v>
      </c>
      <c r="P134" s="323"/>
      <c r="Q134" s="124">
        <v>0</v>
      </c>
      <c r="R134" s="469"/>
      <c r="S134" s="116"/>
      <c r="T134" s="124">
        <v>0</v>
      </c>
      <c r="U134" s="124">
        <v>0</v>
      </c>
      <c r="V134" s="124">
        <v>0</v>
      </c>
      <c r="W134" s="124">
        <v>0</v>
      </c>
      <c r="X134" s="124">
        <v>0</v>
      </c>
      <c r="Y134" s="124">
        <v>45</v>
      </c>
      <c r="Z134" s="124">
        <v>0</v>
      </c>
    </row>
    <row r="135" spans="1:26" ht="24" customHeight="1" x14ac:dyDescent="0.3">
      <c r="A135" s="496" t="s">
        <v>1412</v>
      </c>
      <c r="B135" s="497" t="s">
        <v>1413</v>
      </c>
      <c r="C135" s="498" t="s">
        <v>394</v>
      </c>
      <c r="D135" s="367">
        <f t="shared" si="0"/>
        <v>6</v>
      </c>
      <c r="E135" s="368">
        <f t="shared" si="1"/>
        <v>0</v>
      </c>
      <c r="F135" s="368">
        <f t="shared" si="2"/>
        <v>0</v>
      </c>
      <c r="G135" s="368">
        <f t="shared" si="3"/>
        <v>0</v>
      </c>
      <c r="H135" s="368">
        <f t="shared" si="4"/>
        <v>0</v>
      </c>
      <c r="I135" s="370">
        <f t="shared" si="5"/>
        <v>6</v>
      </c>
      <c r="J135" s="371"/>
      <c r="K135" s="413">
        <f t="shared" si="6"/>
        <v>6</v>
      </c>
      <c r="L135" s="373">
        <f t="shared" si="7"/>
        <v>199</v>
      </c>
      <c r="M135" s="374">
        <v>0</v>
      </c>
      <c r="N135" s="375">
        <v>6</v>
      </c>
      <c r="O135" s="323">
        <v>0</v>
      </c>
      <c r="P135" s="323"/>
      <c r="Q135" s="124">
        <v>0</v>
      </c>
      <c r="R135" s="469"/>
      <c r="S135" s="116"/>
      <c r="T135" s="124">
        <v>0</v>
      </c>
      <c r="U135" s="124">
        <v>0</v>
      </c>
      <c r="V135" s="124">
        <v>0</v>
      </c>
      <c r="W135" s="124">
        <v>0</v>
      </c>
      <c r="X135" s="124">
        <v>0</v>
      </c>
      <c r="Y135" s="124">
        <v>0</v>
      </c>
      <c r="Z135" s="124">
        <v>0</v>
      </c>
    </row>
    <row r="136" spans="1:26" ht="24" customHeight="1" x14ac:dyDescent="0.3">
      <c r="A136" s="497" t="s">
        <v>2807</v>
      </c>
      <c r="B136" s="497" t="s">
        <v>2808</v>
      </c>
      <c r="C136" s="498" t="s">
        <v>2554</v>
      </c>
      <c r="D136" s="367">
        <f t="shared" si="0"/>
        <v>0</v>
      </c>
      <c r="E136" s="368">
        <f t="shared" si="1"/>
        <v>0</v>
      </c>
      <c r="F136" s="368">
        <f t="shared" si="2"/>
        <v>0</v>
      </c>
      <c r="G136" s="368">
        <f t="shared" si="3"/>
        <v>0</v>
      </c>
      <c r="H136" s="368">
        <f t="shared" si="4"/>
        <v>0</v>
      </c>
      <c r="I136" s="370">
        <f t="shared" si="5"/>
        <v>0</v>
      </c>
      <c r="J136" s="371"/>
      <c r="K136" s="413">
        <f t="shared" si="6"/>
        <v>0</v>
      </c>
      <c r="L136" s="373" t="str">
        <f t="shared" si="7"/>
        <v/>
      </c>
      <c r="M136" s="374">
        <v>0</v>
      </c>
      <c r="N136" s="375">
        <v>0</v>
      </c>
      <c r="O136" s="323">
        <v>0</v>
      </c>
      <c r="P136" s="323"/>
      <c r="Q136" s="124">
        <v>0</v>
      </c>
      <c r="R136" s="469"/>
      <c r="S136" s="116"/>
      <c r="T136" s="124">
        <v>0</v>
      </c>
      <c r="U136" s="124">
        <v>0</v>
      </c>
      <c r="V136" s="124">
        <v>0</v>
      </c>
      <c r="W136" s="124">
        <v>0</v>
      </c>
      <c r="X136" s="124">
        <v>0</v>
      </c>
      <c r="Y136" s="124">
        <v>0</v>
      </c>
      <c r="Z136" s="124">
        <v>0</v>
      </c>
    </row>
    <row r="137" spans="1:26" ht="24" customHeight="1" x14ac:dyDescent="0.3">
      <c r="A137" s="496" t="s">
        <v>2810</v>
      </c>
      <c r="B137" s="497" t="s">
        <v>2811</v>
      </c>
      <c r="C137" s="498" t="s">
        <v>1959</v>
      </c>
      <c r="D137" s="367">
        <f t="shared" si="0"/>
        <v>0</v>
      </c>
      <c r="E137" s="368">
        <f t="shared" si="1"/>
        <v>0</v>
      </c>
      <c r="F137" s="368">
        <f t="shared" si="2"/>
        <v>0</v>
      </c>
      <c r="G137" s="368">
        <f t="shared" si="3"/>
        <v>0</v>
      </c>
      <c r="H137" s="368">
        <f t="shared" si="4"/>
        <v>0</v>
      </c>
      <c r="I137" s="370">
        <f t="shared" si="5"/>
        <v>0</v>
      </c>
      <c r="J137" s="371"/>
      <c r="K137" s="413">
        <f t="shared" si="6"/>
        <v>0</v>
      </c>
      <c r="L137" s="373" t="str">
        <f t="shared" si="7"/>
        <v/>
      </c>
      <c r="M137" s="374">
        <v>0</v>
      </c>
      <c r="N137" s="375">
        <v>0</v>
      </c>
      <c r="O137" s="323">
        <v>0</v>
      </c>
      <c r="P137" s="323"/>
      <c r="Q137" s="124">
        <v>0</v>
      </c>
      <c r="R137" s="469"/>
      <c r="S137" s="116"/>
      <c r="T137" s="124">
        <v>0</v>
      </c>
      <c r="U137" s="124">
        <v>0</v>
      </c>
      <c r="V137" s="124">
        <v>0</v>
      </c>
      <c r="W137" s="124">
        <v>0</v>
      </c>
      <c r="X137" s="124">
        <v>0</v>
      </c>
      <c r="Y137" s="124">
        <v>0</v>
      </c>
      <c r="Z137" s="124">
        <v>0</v>
      </c>
    </row>
    <row r="138" spans="1:26" ht="24" customHeight="1" x14ac:dyDescent="0.3">
      <c r="A138" s="496" t="s">
        <v>2812</v>
      </c>
      <c r="B138" s="497" t="s">
        <v>2813</v>
      </c>
      <c r="C138" s="498" t="s">
        <v>2736</v>
      </c>
      <c r="D138" s="367">
        <f t="shared" si="0"/>
        <v>0</v>
      </c>
      <c r="E138" s="368">
        <f t="shared" si="1"/>
        <v>0</v>
      </c>
      <c r="F138" s="368">
        <f t="shared" si="2"/>
        <v>0</v>
      </c>
      <c r="G138" s="368">
        <f t="shared" si="3"/>
        <v>0</v>
      </c>
      <c r="H138" s="368">
        <f t="shared" si="4"/>
        <v>0</v>
      </c>
      <c r="I138" s="370">
        <f t="shared" si="5"/>
        <v>0</v>
      </c>
      <c r="J138" s="371"/>
      <c r="K138" s="413">
        <f t="shared" si="6"/>
        <v>0</v>
      </c>
      <c r="L138" s="373" t="str">
        <f t="shared" si="7"/>
        <v/>
      </c>
      <c r="M138" s="374">
        <v>0</v>
      </c>
      <c r="N138" s="375">
        <v>0</v>
      </c>
      <c r="O138" s="323">
        <v>0</v>
      </c>
      <c r="P138" s="323"/>
      <c r="Q138" s="124">
        <v>0</v>
      </c>
      <c r="R138" s="469"/>
      <c r="S138" s="116"/>
      <c r="T138" s="124">
        <v>0</v>
      </c>
      <c r="U138" s="124">
        <v>0</v>
      </c>
      <c r="V138" s="124">
        <v>0</v>
      </c>
      <c r="W138" s="124">
        <v>0</v>
      </c>
      <c r="X138" s="124">
        <v>0</v>
      </c>
      <c r="Y138" s="124">
        <v>0</v>
      </c>
      <c r="Z138" s="124">
        <v>0</v>
      </c>
    </row>
    <row r="139" spans="1:26" ht="24" customHeight="1" x14ac:dyDescent="0.3">
      <c r="A139" s="497" t="s">
        <v>2816</v>
      </c>
      <c r="B139" s="497" t="s">
        <v>3105</v>
      </c>
      <c r="C139" s="498" t="s">
        <v>2762</v>
      </c>
      <c r="D139" s="367">
        <f t="shared" si="0"/>
        <v>88</v>
      </c>
      <c r="E139" s="368">
        <f t="shared" si="1"/>
        <v>0</v>
      </c>
      <c r="F139" s="368">
        <f t="shared" si="2"/>
        <v>0</v>
      </c>
      <c r="G139" s="368">
        <f t="shared" si="3"/>
        <v>0</v>
      </c>
      <c r="H139" s="368">
        <f t="shared" si="4"/>
        <v>0</v>
      </c>
      <c r="I139" s="370">
        <f t="shared" si="5"/>
        <v>88</v>
      </c>
      <c r="J139" s="371"/>
      <c r="K139" s="413">
        <f t="shared" si="6"/>
        <v>88</v>
      </c>
      <c r="L139" s="373">
        <f t="shared" si="7"/>
        <v>67</v>
      </c>
      <c r="M139" s="374">
        <v>0</v>
      </c>
      <c r="N139" s="375">
        <v>0</v>
      </c>
      <c r="O139" s="323">
        <v>88</v>
      </c>
      <c r="P139" s="323"/>
      <c r="Q139" s="124">
        <v>0</v>
      </c>
      <c r="R139" s="469"/>
      <c r="S139" s="116"/>
      <c r="T139" s="124">
        <v>0</v>
      </c>
      <c r="U139" s="124">
        <v>0</v>
      </c>
      <c r="V139" s="124">
        <v>0</v>
      </c>
      <c r="W139" s="124">
        <v>0</v>
      </c>
      <c r="X139" s="124">
        <v>0</v>
      </c>
      <c r="Y139" s="124">
        <v>0</v>
      </c>
      <c r="Z139" s="124">
        <v>0</v>
      </c>
    </row>
    <row r="140" spans="1:26" ht="24" customHeight="1" x14ac:dyDescent="0.3">
      <c r="A140" s="496" t="s">
        <v>3110</v>
      </c>
      <c r="B140" s="497" t="s">
        <v>3111</v>
      </c>
      <c r="C140" s="498" t="s">
        <v>590</v>
      </c>
      <c r="D140" s="367">
        <f t="shared" si="0"/>
        <v>0</v>
      </c>
      <c r="E140" s="368">
        <f t="shared" si="1"/>
        <v>0</v>
      </c>
      <c r="F140" s="368">
        <f t="shared" si="2"/>
        <v>0</v>
      </c>
      <c r="G140" s="368">
        <f t="shared" si="3"/>
        <v>0</v>
      </c>
      <c r="H140" s="368">
        <f t="shared" si="4"/>
        <v>0</v>
      </c>
      <c r="I140" s="370">
        <f t="shared" si="5"/>
        <v>0</v>
      </c>
      <c r="J140" s="371"/>
      <c r="K140" s="413">
        <f t="shared" si="6"/>
        <v>0</v>
      </c>
      <c r="L140" s="373" t="str">
        <f t="shared" si="7"/>
        <v/>
      </c>
      <c r="M140" s="374">
        <v>0</v>
      </c>
      <c r="N140" s="375">
        <v>0</v>
      </c>
      <c r="O140" s="323">
        <v>0</v>
      </c>
      <c r="P140" s="323"/>
      <c r="Q140" s="124">
        <v>0</v>
      </c>
      <c r="R140" s="469"/>
      <c r="S140" s="116"/>
      <c r="T140" s="124">
        <v>0</v>
      </c>
      <c r="U140" s="124">
        <v>0</v>
      </c>
      <c r="V140" s="124">
        <v>0</v>
      </c>
      <c r="W140" s="124">
        <v>0</v>
      </c>
      <c r="X140" s="124">
        <v>0</v>
      </c>
      <c r="Y140" s="124">
        <v>0</v>
      </c>
      <c r="Z140" s="124">
        <v>0</v>
      </c>
    </row>
    <row r="141" spans="1:26" ht="24" customHeight="1" x14ac:dyDescent="0.3">
      <c r="A141" s="496" t="s">
        <v>2822</v>
      </c>
      <c r="B141" s="497" t="s">
        <v>2823</v>
      </c>
      <c r="C141" s="498" t="s">
        <v>2250</v>
      </c>
      <c r="D141" s="367">
        <f t="shared" si="0"/>
        <v>0</v>
      </c>
      <c r="E141" s="368">
        <f t="shared" si="1"/>
        <v>0</v>
      </c>
      <c r="F141" s="368">
        <f t="shared" si="2"/>
        <v>0</v>
      </c>
      <c r="G141" s="368">
        <f t="shared" si="3"/>
        <v>0</v>
      </c>
      <c r="H141" s="368">
        <f t="shared" si="4"/>
        <v>0</v>
      </c>
      <c r="I141" s="370">
        <f t="shared" si="5"/>
        <v>0</v>
      </c>
      <c r="J141" s="371"/>
      <c r="K141" s="413">
        <f t="shared" si="6"/>
        <v>0</v>
      </c>
      <c r="L141" s="373" t="str">
        <f t="shared" si="7"/>
        <v/>
      </c>
      <c r="M141" s="374">
        <v>0</v>
      </c>
      <c r="N141" s="375">
        <v>0</v>
      </c>
      <c r="O141" s="323">
        <v>0</v>
      </c>
      <c r="P141" s="323"/>
      <c r="Q141" s="124">
        <v>0</v>
      </c>
      <c r="R141" s="469"/>
      <c r="S141" s="116"/>
      <c r="T141" s="124">
        <v>0</v>
      </c>
      <c r="U141" s="124">
        <v>0</v>
      </c>
      <c r="V141" s="124">
        <v>0</v>
      </c>
      <c r="W141" s="124">
        <v>0</v>
      </c>
      <c r="X141" s="124">
        <v>0</v>
      </c>
      <c r="Y141" s="124">
        <v>0</v>
      </c>
      <c r="Z141" s="124">
        <v>0</v>
      </c>
    </row>
    <row r="142" spans="1:26" ht="24" customHeight="1" x14ac:dyDescent="0.3">
      <c r="A142" s="496" t="s">
        <v>2826</v>
      </c>
      <c r="B142" s="497" t="s">
        <v>2827</v>
      </c>
      <c r="C142" s="498" t="s">
        <v>590</v>
      </c>
      <c r="D142" s="367">
        <f t="shared" si="0"/>
        <v>0</v>
      </c>
      <c r="E142" s="368">
        <f t="shared" si="1"/>
        <v>0</v>
      </c>
      <c r="F142" s="368">
        <f t="shared" si="2"/>
        <v>0</v>
      </c>
      <c r="G142" s="368">
        <f t="shared" si="3"/>
        <v>0</v>
      </c>
      <c r="H142" s="368">
        <f t="shared" si="4"/>
        <v>0</v>
      </c>
      <c r="I142" s="370">
        <f t="shared" si="5"/>
        <v>0</v>
      </c>
      <c r="J142" s="371"/>
      <c r="K142" s="413">
        <f t="shared" si="6"/>
        <v>0</v>
      </c>
      <c r="L142" s="373" t="str">
        <f t="shared" si="7"/>
        <v/>
      </c>
      <c r="M142" s="374">
        <v>0</v>
      </c>
      <c r="N142" s="375">
        <v>0</v>
      </c>
      <c r="O142" s="323">
        <v>0</v>
      </c>
      <c r="P142" s="323"/>
      <c r="Q142" s="124">
        <v>0</v>
      </c>
      <c r="R142" s="469"/>
      <c r="S142" s="116"/>
      <c r="T142" s="124">
        <v>0</v>
      </c>
      <c r="U142" s="124">
        <v>0</v>
      </c>
      <c r="V142" s="124">
        <v>0</v>
      </c>
      <c r="W142" s="124">
        <v>0</v>
      </c>
      <c r="X142" s="124">
        <v>0</v>
      </c>
      <c r="Y142" s="124">
        <v>0</v>
      </c>
      <c r="Z142" s="124">
        <v>0</v>
      </c>
    </row>
    <row r="143" spans="1:26" ht="24" customHeight="1" x14ac:dyDescent="0.3">
      <c r="A143" s="497" t="s">
        <v>2832</v>
      </c>
      <c r="B143" s="500" t="s">
        <v>2834</v>
      </c>
      <c r="C143" s="498" t="s">
        <v>163</v>
      </c>
      <c r="D143" s="367">
        <f t="shared" si="0"/>
        <v>130</v>
      </c>
      <c r="E143" s="368">
        <f t="shared" si="1"/>
        <v>0</v>
      </c>
      <c r="F143" s="368">
        <f t="shared" si="2"/>
        <v>0</v>
      </c>
      <c r="G143" s="368">
        <f t="shared" si="3"/>
        <v>0</v>
      </c>
      <c r="H143" s="368">
        <f t="shared" si="4"/>
        <v>0</v>
      </c>
      <c r="I143" s="370">
        <f t="shared" si="5"/>
        <v>130</v>
      </c>
      <c r="J143" s="371">
        <f>Nemzetközi!F222</f>
        <v>5</v>
      </c>
      <c r="K143" s="413">
        <f t="shared" si="6"/>
        <v>630</v>
      </c>
      <c r="L143" s="373">
        <f t="shared" si="7"/>
        <v>16</v>
      </c>
      <c r="M143" s="374">
        <v>0</v>
      </c>
      <c r="N143" s="375">
        <v>0</v>
      </c>
      <c r="O143" s="323">
        <v>0</v>
      </c>
      <c r="P143" s="323"/>
      <c r="Q143" s="124">
        <v>0</v>
      </c>
      <c r="R143" s="469"/>
      <c r="S143" s="116"/>
      <c r="T143" s="124">
        <v>0</v>
      </c>
      <c r="U143" s="124">
        <v>0</v>
      </c>
      <c r="V143" s="124">
        <v>0</v>
      </c>
      <c r="W143" s="124">
        <v>0</v>
      </c>
      <c r="X143" s="124">
        <v>0</v>
      </c>
      <c r="Y143" s="124">
        <v>0</v>
      </c>
      <c r="Z143" s="124">
        <v>130</v>
      </c>
    </row>
    <row r="144" spans="1:26" ht="24" customHeight="1" x14ac:dyDescent="0.3">
      <c r="A144" s="496" t="s">
        <v>2835</v>
      </c>
      <c r="B144" s="497" t="s">
        <v>2836</v>
      </c>
      <c r="C144" s="498" t="s">
        <v>266</v>
      </c>
      <c r="D144" s="367">
        <f t="shared" si="0"/>
        <v>44</v>
      </c>
      <c r="E144" s="368">
        <f t="shared" si="1"/>
        <v>0</v>
      </c>
      <c r="F144" s="368">
        <f t="shared" si="2"/>
        <v>0</v>
      </c>
      <c r="G144" s="368">
        <f t="shared" si="3"/>
        <v>0</v>
      </c>
      <c r="H144" s="368">
        <f t="shared" si="4"/>
        <v>0</v>
      </c>
      <c r="I144" s="370">
        <f t="shared" si="5"/>
        <v>44</v>
      </c>
      <c r="J144" s="371"/>
      <c r="K144" s="413">
        <f t="shared" si="6"/>
        <v>44</v>
      </c>
      <c r="L144" s="373">
        <f t="shared" si="7"/>
        <v>97</v>
      </c>
      <c r="M144" s="374">
        <v>0</v>
      </c>
      <c r="N144" s="375">
        <v>0</v>
      </c>
      <c r="O144" s="323">
        <v>44</v>
      </c>
      <c r="P144" s="323"/>
      <c r="Q144" s="124">
        <v>0</v>
      </c>
      <c r="R144" s="469"/>
      <c r="S144" s="116"/>
      <c r="T144" s="124">
        <v>0</v>
      </c>
      <c r="U144" s="124">
        <v>0</v>
      </c>
      <c r="V144" s="124">
        <v>0</v>
      </c>
      <c r="W144" s="124">
        <v>0</v>
      </c>
      <c r="X144" s="124">
        <v>0</v>
      </c>
      <c r="Y144" s="124">
        <v>0</v>
      </c>
      <c r="Z144" s="124">
        <v>0</v>
      </c>
    </row>
    <row r="145" spans="1:26" ht="24" customHeight="1" x14ac:dyDescent="0.3">
      <c r="A145" s="496" t="s">
        <v>2837</v>
      </c>
      <c r="B145" s="497" t="s">
        <v>2838</v>
      </c>
      <c r="C145" s="498" t="s">
        <v>124</v>
      </c>
      <c r="D145" s="367">
        <f t="shared" si="0"/>
        <v>8</v>
      </c>
      <c r="E145" s="368">
        <f t="shared" si="1"/>
        <v>0</v>
      </c>
      <c r="F145" s="368">
        <f t="shared" si="2"/>
        <v>0</v>
      </c>
      <c r="G145" s="368">
        <f t="shared" si="3"/>
        <v>0</v>
      </c>
      <c r="H145" s="368">
        <f t="shared" si="4"/>
        <v>0</v>
      </c>
      <c r="I145" s="370">
        <f t="shared" si="5"/>
        <v>8</v>
      </c>
      <c r="J145" s="371"/>
      <c r="K145" s="413">
        <f t="shared" si="6"/>
        <v>8</v>
      </c>
      <c r="L145" s="373">
        <f t="shared" si="7"/>
        <v>188</v>
      </c>
      <c r="M145" s="374">
        <v>0</v>
      </c>
      <c r="N145" s="375">
        <v>0</v>
      </c>
      <c r="O145" s="323">
        <v>0</v>
      </c>
      <c r="P145" s="323"/>
      <c r="Q145" s="124">
        <v>0</v>
      </c>
      <c r="R145" s="469"/>
      <c r="S145" s="116">
        <v>8</v>
      </c>
      <c r="T145" s="124">
        <v>0</v>
      </c>
      <c r="U145" s="124">
        <v>0</v>
      </c>
      <c r="V145" s="124">
        <v>0</v>
      </c>
      <c r="W145" s="124">
        <v>0</v>
      </c>
      <c r="X145" s="124">
        <v>0</v>
      </c>
      <c r="Y145" s="124">
        <v>0</v>
      </c>
      <c r="Z145" s="124">
        <v>0</v>
      </c>
    </row>
    <row r="146" spans="1:26" ht="24" customHeight="1" x14ac:dyDescent="0.3">
      <c r="A146" s="496" t="s">
        <v>2841</v>
      </c>
      <c r="B146" s="497" t="s">
        <v>2842</v>
      </c>
      <c r="C146" s="498" t="s">
        <v>2762</v>
      </c>
      <c r="D146" s="367">
        <f t="shared" si="0"/>
        <v>0</v>
      </c>
      <c r="E146" s="368">
        <f t="shared" si="1"/>
        <v>0</v>
      </c>
      <c r="F146" s="368">
        <f t="shared" si="2"/>
        <v>0</v>
      </c>
      <c r="G146" s="368">
        <f t="shared" si="3"/>
        <v>0</v>
      </c>
      <c r="H146" s="368">
        <f t="shared" si="4"/>
        <v>0</v>
      </c>
      <c r="I146" s="370">
        <f t="shared" si="5"/>
        <v>0</v>
      </c>
      <c r="J146" s="371"/>
      <c r="K146" s="413">
        <f t="shared" si="6"/>
        <v>0</v>
      </c>
      <c r="L146" s="373" t="str">
        <f t="shared" si="7"/>
        <v/>
      </c>
      <c r="M146" s="374">
        <v>0</v>
      </c>
      <c r="N146" s="375">
        <v>0</v>
      </c>
      <c r="O146" s="323">
        <v>0</v>
      </c>
      <c r="P146" s="323"/>
      <c r="Q146" s="124">
        <v>0</v>
      </c>
      <c r="R146" s="469"/>
      <c r="S146" s="116"/>
      <c r="T146" s="124">
        <v>0</v>
      </c>
      <c r="U146" s="124">
        <v>0</v>
      </c>
      <c r="V146" s="124">
        <v>0</v>
      </c>
      <c r="W146" s="124">
        <v>0</v>
      </c>
      <c r="X146" s="124">
        <v>0</v>
      </c>
      <c r="Y146" s="124">
        <v>0</v>
      </c>
      <c r="Z146" s="124">
        <v>0</v>
      </c>
    </row>
    <row r="147" spans="1:26" ht="24" customHeight="1" x14ac:dyDescent="0.3">
      <c r="A147" s="496" t="s">
        <v>2848</v>
      </c>
      <c r="B147" s="497" t="s">
        <v>2849</v>
      </c>
      <c r="C147" s="498" t="s">
        <v>2525</v>
      </c>
      <c r="D147" s="367">
        <f t="shared" si="0"/>
        <v>6</v>
      </c>
      <c r="E147" s="368">
        <f t="shared" si="1"/>
        <v>6</v>
      </c>
      <c r="F147" s="368">
        <f t="shared" si="2"/>
        <v>0</v>
      </c>
      <c r="G147" s="368">
        <f t="shared" si="3"/>
        <v>0</v>
      </c>
      <c r="H147" s="368">
        <f t="shared" si="4"/>
        <v>0</v>
      </c>
      <c r="I147" s="370">
        <f t="shared" si="5"/>
        <v>12</v>
      </c>
      <c r="J147" s="371"/>
      <c r="K147" s="413">
        <f t="shared" si="6"/>
        <v>12</v>
      </c>
      <c r="L147" s="373">
        <f t="shared" si="7"/>
        <v>180</v>
      </c>
      <c r="M147" s="374">
        <v>0</v>
      </c>
      <c r="N147" s="375">
        <v>6</v>
      </c>
      <c r="O147" s="504">
        <v>0</v>
      </c>
      <c r="P147" s="323"/>
      <c r="Q147" s="124">
        <v>0</v>
      </c>
      <c r="R147" s="469"/>
      <c r="S147" s="116">
        <v>6</v>
      </c>
      <c r="T147" s="124">
        <v>0</v>
      </c>
      <c r="U147" s="124">
        <v>0</v>
      </c>
      <c r="V147" s="124">
        <v>0</v>
      </c>
      <c r="W147" s="124">
        <v>0</v>
      </c>
      <c r="X147" s="124">
        <v>0</v>
      </c>
      <c r="Y147" s="124">
        <v>0</v>
      </c>
      <c r="Z147" s="124">
        <v>0</v>
      </c>
    </row>
    <row r="148" spans="1:26" ht="24" customHeight="1" x14ac:dyDescent="0.3">
      <c r="A148" s="496" t="s">
        <v>3131</v>
      </c>
      <c r="B148" s="497" t="s">
        <v>3132</v>
      </c>
      <c r="C148" s="498" t="s">
        <v>338</v>
      </c>
      <c r="D148" s="367">
        <f t="shared" si="0"/>
        <v>0</v>
      </c>
      <c r="E148" s="368">
        <f t="shared" si="1"/>
        <v>0</v>
      </c>
      <c r="F148" s="368">
        <f t="shared" si="2"/>
        <v>0</v>
      </c>
      <c r="G148" s="368">
        <f t="shared" si="3"/>
        <v>0</v>
      </c>
      <c r="H148" s="368">
        <f t="shared" si="4"/>
        <v>0</v>
      </c>
      <c r="I148" s="370">
        <f t="shared" si="5"/>
        <v>0</v>
      </c>
      <c r="J148" s="371"/>
      <c r="K148" s="413">
        <f t="shared" si="6"/>
        <v>0</v>
      </c>
      <c r="L148" s="373" t="str">
        <f t="shared" si="7"/>
        <v/>
      </c>
      <c r="M148" s="374">
        <v>0</v>
      </c>
      <c r="N148" s="375">
        <v>0</v>
      </c>
      <c r="O148" s="323">
        <v>0</v>
      </c>
      <c r="P148" s="323"/>
      <c r="Q148" s="124">
        <v>0</v>
      </c>
      <c r="R148" s="469"/>
      <c r="S148" s="116"/>
      <c r="T148" s="124">
        <v>0</v>
      </c>
      <c r="U148" s="124">
        <v>0</v>
      </c>
      <c r="V148" s="124">
        <v>0</v>
      </c>
      <c r="W148" s="124">
        <v>0</v>
      </c>
      <c r="X148" s="124">
        <v>0</v>
      </c>
      <c r="Y148" s="124">
        <v>0</v>
      </c>
      <c r="Z148" s="124">
        <v>0</v>
      </c>
    </row>
    <row r="149" spans="1:26" ht="24" customHeight="1" x14ac:dyDescent="0.3">
      <c r="A149" s="496" t="s">
        <v>2360</v>
      </c>
      <c r="B149" s="497" t="s">
        <v>2856</v>
      </c>
      <c r="C149" s="498" t="s">
        <v>518</v>
      </c>
      <c r="D149" s="367">
        <f t="shared" si="0"/>
        <v>0</v>
      </c>
      <c r="E149" s="368">
        <f t="shared" si="1"/>
        <v>0</v>
      </c>
      <c r="F149" s="368">
        <f t="shared" si="2"/>
        <v>0</v>
      </c>
      <c r="G149" s="368">
        <f t="shared" si="3"/>
        <v>0</v>
      </c>
      <c r="H149" s="368">
        <f t="shared" si="4"/>
        <v>0</v>
      </c>
      <c r="I149" s="370">
        <f t="shared" si="5"/>
        <v>0</v>
      </c>
      <c r="J149" s="371"/>
      <c r="K149" s="413">
        <f t="shared" si="6"/>
        <v>0</v>
      </c>
      <c r="L149" s="373" t="str">
        <f t="shared" si="7"/>
        <v/>
      </c>
      <c r="M149" s="374">
        <v>0</v>
      </c>
      <c r="N149" s="425">
        <v>0</v>
      </c>
      <c r="O149" s="323">
        <v>0</v>
      </c>
      <c r="P149" s="323"/>
      <c r="Q149" s="124">
        <v>0</v>
      </c>
      <c r="R149" s="469"/>
      <c r="S149" s="116"/>
      <c r="T149" s="124">
        <v>0</v>
      </c>
      <c r="U149" s="124">
        <v>0</v>
      </c>
      <c r="V149" s="124">
        <v>0</v>
      </c>
      <c r="W149" s="124">
        <v>0</v>
      </c>
      <c r="X149" s="124">
        <v>0</v>
      </c>
      <c r="Y149" s="124">
        <v>0</v>
      </c>
      <c r="Z149" s="124">
        <v>0</v>
      </c>
    </row>
    <row r="150" spans="1:26" ht="24" customHeight="1" x14ac:dyDescent="0.3">
      <c r="A150" s="496" t="s">
        <v>2859</v>
      </c>
      <c r="B150" s="497" t="s">
        <v>3139</v>
      </c>
      <c r="C150" s="498" t="s">
        <v>2762</v>
      </c>
      <c r="D150" s="367">
        <f t="shared" si="0"/>
        <v>160</v>
      </c>
      <c r="E150" s="368">
        <f t="shared" si="1"/>
        <v>96</v>
      </c>
      <c r="F150" s="368">
        <f t="shared" si="2"/>
        <v>0</v>
      </c>
      <c r="G150" s="368">
        <f t="shared" si="3"/>
        <v>0</v>
      </c>
      <c r="H150" s="368">
        <f t="shared" si="4"/>
        <v>0</v>
      </c>
      <c r="I150" s="370">
        <f t="shared" si="5"/>
        <v>256</v>
      </c>
      <c r="J150" s="371"/>
      <c r="K150" s="413">
        <f t="shared" si="6"/>
        <v>256</v>
      </c>
      <c r="L150" s="373">
        <f t="shared" si="7"/>
        <v>28</v>
      </c>
      <c r="M150" s="374">
        <v>0</v>
      </c>
      <c r="N150" s="375">
        <v>0</v>
      </c>
      <c r="O150" s="323">
        <v>96</v>
      </c>
      <c r="P150" s="323"/>
      <c r="Q150" s="124">
        <v>0</v>
      </c>
      <c r="R150" s="469">
        <v>160</v>
      </c>
      <c r="S150" s="116"/>
      <c r="T150" s="124">
        <v>0</v>
      </c>
      <c r="U150" s="124">
        <v>0</v>
      </c>
      <c r="V150" s="124">
        <v>0</v>
      </c>
      <c r="W150" s="124">
        <v>0</v>
      </c>
      <c r="X150" s="124">
        <v>0</v>
      </c>
      <c r="Y150" s="124">
        <v>0</v>
      </c>
      <c r="Z150" s="124">
        <v>0</v>
      </c>
    </row>
    <row r="151" spans="1:26" ht="24" customHeight="1" x14ac:dyDescent="0.3">
      <c r="A151" s="497" t="s">
        <v>2864</v>
      </c>
      <c r="B151" s="497" t="s">
        <v>2865</v>
      </c>
      <c r="C151" s="498" t="s">
        <v>437</v>
      </c>
      <c r="D151" s="367">
        <f t="shared" si="0"/>
        <v>0</v>
      </c>
      <c r="E151" s="368">
        <f t="shared" si="1"/>
        <v>0</v>
      </c>
      <c r="F151" s="368">
        <f t="shared" si="2"/>
        <v>0</v>
      </c>
      <c r="G151" s="368">
        <f t="shared" si="3"/>
        <v>0</v>
      </c>
      <c r="H151" s="368">
        <f t="shared" si="4"/>
        <v>0</v>
      </c>
      <c r="I151" s="370">
        <f t="shared" si="5"/>
        <v>0</v>
      </c>
      <c r="J151" s="371"/>
      <c r="K151" s="413">
        <f t="shared" si="6"/>
        <v>0</v>
      </c>
      <c r="L151" s="373" t="str">
        <f t="shared" si="7"/>
        <v/>
      </c>
      <c r="M151" s="374">
        <v>0</v>
      </c>
      <c r="N151" s="375">
        <v>0</v>
      </c>
      <c r="O151" s="323">
        <v>0</v>
      </c>
      <c r="P151" s="323"/>
      <c r="Q151" s="124">
        <v>0</v>
      </c>
      <c r="R151" s="469"/>
      <c r="S151" s="116"/>
      <c r="T151" s="124">
        <v>0</v>
      </c>
      <c r="U151" s="124">
        <v>0</v>
      </c>
      <c r="V151" s="124">
        <v>0</v>
      </c>
      <c r="W151" s="124">
        <v>0</v>
      </c>
      <c r="X151" s="124">
        <v>0</v>
      </c>
      <c r="Y151" s="124">
        <v>0</v>
      </c>
      <c r="Z151" s="124">
        <v>0</v>
      </c>
    </row>
    <row r="152" spans="1:26" ht="24" customHeight="1" x14ac:dyDescent="0.3">
      <c r="A152" s="496" t="s">
        <v>2868</v>
      </c>
      <c r="B152" s="497" t="s">
        <v>3146</v>
      </c>
      <c r="C152" s="498" t="s">
        <v>186</v>
      </c>
      <c r="D152" s="367">
        <f t="shared" si="0"/>
        <v>22</v>
      </c>
      <c r="E152" s="368">
        <f t="shared" si="1"/>
        <v>0</v>
      </c>
      <c r="F152" s="368">
        <f t="shared" si="2"/>
        <v>0</v>
      </c>
      <c r="G152" s="368">
        <f t="shared" si="3"/>
        <v>0</v>
      </c>
      <c r="H152" s="368">
        <f t="shared" si="4"/>
        <v>0</v>
      </c>
      <c r="I152" s="370">
        <f t="shared" si="5"/>
        <v>22</v>
      </c>
      <c r="J152" s="371"/>
      <c r="K152" s="413">
        <f t="shared" si="6"/>
        <v>22</v>
      </c>
      <c r="L152" s="373">
        <f t="shared" si="7"/>
        <v>138</v>
      </c>
      <c r="M152" s="374">
        <v>0</v>
      </c>
      <c r="N152" s="375">
        <v>0</v>
      </c>
      <c r="O152" s="323">
        <v>0</v>
      </c>
      <c r="P152" s="323"/>
      <c r="Q152" s="124">
        <v>0</v>
      </c>
      <c r="R152" s="469">
        <v>22</v>
      </c>
      <c r="S152" s="116"/>
      <c r="T152" s="124">
        <v>0</v>
      </c>
      <c r="U152" s="124">
        <v>0</v>
      </c>
      <c r="V152" s="124">
        <v>0</v>
      </c>
      <c r="W152" s="124">
        <v>0</v>
      </c>
      <c r="X152" s="124">
        <v>0</v>
      </c>
      <c r="Y152" s="124">
        <v>0</v>
      </c>
      <c r="Z152" s="124">
        <v>0</v>
      </c>
    </row>
    <row r="153" spans="1:26" ht="24" customHeight="1" x14ac:dyDescent="0.3">
      <c r="A153" s="496" t="s">
        <v>2872</v>
      </c>
      <c r="B153" s="497" t="s">
        <v>2873</v>
      </c>
      <c r="C153" s="498" t="s">
        <v>681</v>
      </c>
      <c r="D153" s="367">
        <f t="shared" si="0"/>
        <v>0</v>
      </c>
      <c r="E153" s="368">
        <f t="shared" si="1"/>
        <v>0</v>
      </c>
      <c r="F153" s="368">
        <f t="shared" si="2"/>
        <v>0</v>
      </c>
      <c r="G153" s="368">
        <f t="shared" si="3"/>
        <v>0</v>
      </c>
      <c r="H153" s="368">
        <f t="shared" si="4"/>
        <v>0</v>
      </c>
      <c r="I153" s="370">
        <f t="shared" si="5"/>
        <v>0</v>
      </c>
      <c r="J153" s="371"/>
      <c r="K153" s="413">
        <f t="shared" si="6"/>
        <v>0</v>
      </c>
      <c r="L153" s="373" t="str">
        <f t="shared" si="7"/>
        <v/>
      </c>
      <c r="M153" s="374">
        <v>0</v>
      </c>
      <c r="N153" s="375">
        <v>0</v>
      </c>
      <c r="O153" s="323">
        <v>0</v>
      </c>
      <c r="P153" s="323"/>
      <c r="Q153" s="124">
        <v>0</v>
      </c>
      <c r="R153" s="469"/>
      <c r="S153" s="116"/>
      <c r="T153" s="124">
        <v>0</v>
      </c>
      <c r="U153" s="124">
        <v>0</v>
      </c>
      <c r="V153" s="124">
        <v>0</v>
      </c>
      <c r="W153" s="124">
        <v>0</v>
      </c>
      <c r="X153" s="124">
        <v>0</v>
      </c>
      <c r="Y153" s="124">
        <v>0</v>
      </c>
      <c r="Z153" s="124">
        <v>0</v>
      </c>
    </row>
    <row r="154" spans="1:26" ht="24" customHeight="1" x14ac:dyDescent="0.3">
      <c r="A154" s="497" t="s">
        <v>2876</v>
      </c>
      <c r="B154" s="497" t="s">
        <v>2877</v>
      </c>
      <c r="C154" s="498" t="s">
        <v>2241</v>
      </c>
      <c r="D154" s="367">
        <f t="shared" si="0"/>
        <v>24</v>
      </c>
      <c r="E154" s="368">
        <f t="shared" si="1"/>
        <v>6</v>
      </c>
      <c r="F154" s="368">
        <f t="shared" si="2"/>
        <v>0</v>
      </c>
      <c r="G154" s="368">
        <f t="shared" si="3"/>
        <v>0</v>
      </c>
      <c r="H154" s="368">
        <f t="shared" si="4"/>
        <v>0</v>
      </c>
      <c r="I154" s="370">
        <f t="shared" si="5"/>
        <v>30</v>
      </c>
      <c r="J154" s="371"/>
      <c r="K154" s="413">
        <f t="shared" si="6"/>
        <v>30</v>
      </c>
      <c r="L154" s="373">
        <f t="shared" si="7"/>
        <v>126</v>
      </c>
      <c r="M154" s="374">
        <v>0</v>
      </c>
      <c r="N154" s="375">
        <v>6</v>
      </c>
      <c r="O154" s="323">
        <v>0</v>
      </c>
      <c r="P154" s="323"/>
      <c r="Q154" s="124">
        <v>0</v>
      </c>
      <c r="R154" s="469"/>
      <c r="S154" s="116">
        <v>24</v>
      </c>
      <c r="T154" s="124">
        <v>0</v>
      </c>
      <c r="U154" s="124">
        <v>0</v>
      </c>
      <c r="V154" s="124">
        <v>0</v>
      </c>
      <c r="W154" s="124">
        <v>0</v>
      </c>
      <c r="X154" s="124">
        <v>0</v>
      </c>
      <c r="Y154" s="124">
        <v>0</v>
      </c>
      <c r="Z154" s="124">
        <v>0</v>
      </c>
    </row>
    <row r="155" spans="1:26" ht="24" customHeight="1" x14ac:dyDescent="0.3">
      <c r="A155" s="496" t="s">
        <v>2880</v>
      </c>
      <c r="B155" s="497" t="s">
        <v>2881</v>
      </c>
      <c r="C155" s="498" t="s">
        <v>2882</v>
      </c>
      <c r="D155" s="367">
        <f t="shared" si="0"/>
        <v>0</v>
      </c>
      <c r="E155" s="368">
        <f t="shared" si="1"/>
        <v>0</v>
      </c>
      <c r="F155" s="368">
        <f t="shared" si="2"/>
        <v>0</v>
      </c>
      <c r="G155" s="368">
        <f t="shared" si="3"/>
        <v>0</v>
      </c>
      <c r="H155" s="368">
        <f t="shared" si="4"/>
        <v>0</v>
      </c>
      <c r="I155" s="370">
        <f t="shared" si="5"/>
        <v>0</v>
      </c>
      <c r="J155" s="371"/>
      <c r="K155" s="413">
        <f t="shared" si="6"/>
        <v>0</v>
      </c>
      <c r="L155" s="373" t="str">
        <f t="shared" si="7"/>
        <v/>
      </c>
      <c r="M155" s="374">
        <v>0</v>
      </c>
      <c r="N155" s="375">
        <v>0</v>
      </c>
      <c r="O155" s="323">
        <v>0</v>
      </c>
      <c r="P155" s="323"/>
      <c r="Q155" s="124">
        <v>0</v>
      </c>
      <c r="R155" s="469"/>
      <c r="S155" s="116"/>
      <c r="T155" s="124">
        <v>0</v>
      </c>
      <c r="U155" s="124">
        <v>0</v>
      </c>
      <c r="V155" s="124">
        <v>0</v>
      </c>
      <c r="W155" s="124">
        <v>0</v>
      </c>
      <c r="X155" s="124">
        <v>0</v>
      </c>
      <c r="Y155" s="426">
        <v>0</v>
      </c>
      <c r="Z155" s="426">
        <v>0</v>
      </c>
    </row>
    <row r="156" spans="1:26" ht="24" customHeight="1" x14ac:dyDescent="0.3">
      <c r="A156" s="496" t="s">
        <v>2885</v>
      </c>
      <c r="B156" s="497" t="s">
        <v>2886</v>
      </c>
      <c r="C156" s="498" t="s">
        <v>139</v>
      </c>
      <c r="D156" s="367">
        <f t="shared" si="0"/>
        <v>0</v>
      </c>
      <c r="E156" s="368">
        <f t="shared" si="1"/>
        <v>0</v>
      </c>
      <c r="F156" s="368">
        <f t="shared" si="2"/>
        <v>0</v>
      </c>
      <c r="G156" s="368">
        <f t="shared" si="3"/>
        <v>0</v>
      </c>
      <c r="H156" s="368">
        <f t="shared" si="4"/>
        <v>0</v>
      </c>
      <c r="I156" s="370">
        <f t="shared" si="5"/>
        <v>0</v>
      </c>
      <c r="J156" s="371"/>
      <c r="K156" s="413">
        <f t="shared" si="6"/>
        <v>0</v>
      </c>
      <c r="L156" s="373" t="str">
        <f t="shared" si="7"/>
        <v/>
      </c>
      <c r="M156" s="374">
        <v>0</v>
      </c>
      <c r="N156" s="375">
        <v>0</v>
      </c>
      <c r="O156" s="323">
        <v>0</v>
      </c>
      <c r="P156" s="323"/>
      <c r="Q156" s="124">
        <v>0</v>
      </c>
      <c r="R156" s="469"/>
      <c r="S156" s="116"/>
      <c r="T156" s="124">
        <v>0</v>
      </c>
      <c r="U156" s="124">
        <v>0</v>
      </c>
      <c r="V156" s="124">
        <v>0</v>
      </c>
      <c r="W156" s="124">
        <v>0</v>
      </c>
      <c r="X156" s="124">
        <v>0</v>
      </c>
      <c r="Y156" s="124">
        <v>0</v>
      </c>
      <c r="Z156" s="124">
        <v>0</v>
      </c>
    </row>
    <row r="157" spans="1:26" ht="24" customHeight="1" x14ac:dyDescent="0.3">
      <c r="A157" s="496" t="s">
        <v>2890</v>
      </c>
      <c r="B157" s="497" t="s">
        <v>2891</v>
      </c>
      <c r="C157" s="498" t="s">
        <v>907</v>
      </c>
      <c r="D157" s="367">
        <f t="shared" si="0"/>
        <v>0</v>
      </c>
      <c r="E157" s="368">
        <f t="shared" si="1"/>
        <v>0</v>
      </c>
      <c r="F157" s="368">
        <f t="shared" si="2"/>
        <v>0</v>
      </c>
      <c r="G157" s="368">
        <f t="shared" si="3"/>
        <v>0</v>
      </c>
      <c r="H157" s="368">
        <f t="shared" si="4"/>
        <v>0</v>
      </c>
      <c r="I157" s="370">
        <f t="shared" si="5"/>
        <v>0</v>
      </c>
      <c r="J157" s="371"/>
      <c r="K157" s="413">
        <f t="shared" si="6"/>
        <v>0</v>
      </c>
      <c r="L157" s="373" t="str">
        <f t="shared" si="7"/>
        <v/>
      </c>
      <c r="M157" s="374">
        <v>0</v>
      </c>
      <c r="N157" s="375">
        <v>0</v>
      </c>
      <c r="O157" s="323">
        <v>0</v>
      </c>
      <c r="P157" s="323"/>
      <c r="Q157" s="124">
        <v>0</v>
      </c>
      <c r="R157" s="469"/>
      <c r="S157" s="116"/>
      <c r="T157" s="124">
        <v>0</v>
      </c>
      <c r="U157" s="124">
        <v>0</v>
      </c>
      <c r="V157" s="124">
        <v>0</v>
      </c>
      <c r="W157" s="124">
        <v>0</v>
      </c>
      <c r="X157" s="124">
        <v>0</v>
      </c>
      <c r="Y157" s="124">
        <v>0</v>
      </c>
      <c r="Z157" s="124">
        <v>0</v>
      </c>
    </row>
    <row r="158" spans="1:26" ht="24" customHeight="1" x14ac:dyDescent="0.3">
      <c r="A158" s="496" t="s">
        <v>2893</v>
      </c>
      <c r="B158" s="497" t="s">
        <v>2894</v>
      </c>
      <c r="C158" s="498" t="s">
        <v>1394</v>
      </c>
      <c r="D158" s="367">
        <f t="shared" si="0"/>
        <v>0</v>
      </c>
      <c r="E158" s="368">
        <f t="shared" si="1"/>
        <v>0</v>
      </c>
      <c r="F158" s="368">
        <f t="shared" si="2"/>
        <v>0</v>
      </c>
      <c r="G158" s="368">
        <f t="shared" si="3"/>
        <v>0</v>
      </c>
      <c r="H158" s="368">
        <f t="shared" si="4"/>
        <v>0</v>
      </c>
      <c r="I158" s="370">
        <f t="shared" si="5"/>
        <v>0</v>
      </c>
      <c r="J158" s="371"/>
      <c r="K158" s="413">
        <f t="shared" si="6"/>
        <v>0</v>
      </c>
      <c r="L158" s="373" t="str">
        <f t="shared" si="7"/>
        <v/>
      </c>
      <c r="M158" s="374">
        <v>0</v>
      </c>
      <c r="N158" s="375">
        <v>0</v>
      </c>
      <c r="O158" s="323">
        <v>0</v>
      </c>
      <c r="P158" s="323"/>
      <c r="Q158" s="124">
        <v>0</v>
      </c>
      <c r="R158" s="469"/>
      <c r="S158" s="116"/>
      <c r="T158" s="124">
        <v>0</v>
      </c>
      <c r="U158" s="124">
        <v>0</v>
      </c>
      <c r="V158" s="124">
        <v>0</v>
      </c>
      <c r="W158" s="124">
        <v>0</v>
      </c>
      <c r="X158" s="124">
        <v>0</v>
      </c>
      <c r="Y158" s="124">
        <v>0</v>
      </c>
      <c r="Z158" s="124">
        <v>0</v>
      </c>
    </row>
    <row r="159" spans="1:26" ht="24" customHeight="1" x14ac:dyDescent="0.3">
      <c r="A159" s="496" t="s">
        <v>3167</v>
      </c>
      <c r="B159" s="497" t="s">
        <v>1427</v>
      </c>
      <c r="C159" s="498" t="s">
        <v>1394</v>
      </c>
      <c r="D159" s="367">
        <f t="shared" si="0"/>
        <v>0</v>
      </c>
      <c r="E159" s="368">
        <f t="shared" si="1"/>
        <v>0</v>
      </c>
      <c r="F159" s="368">
        <f t="shared" si="2"/>
        <v>0</v>
      </c>
      <c r="G159" s="368">
        <f t="shared" si="3"/>
        <v>0</v>
      </c>
      <c r="H159" s="368">
        <f t="shared" si="4"/>
        <v>0</v>
      </c>
      <c r="I159" s="370">
        <f t="shared" si="5"/>
        <v>0</v>
      </c>
      <c r="J159" s="371"/>
      <c r="K159" s="413">
        <f t="shared" si="6"/>
        <v>0</v>
      </c>
      <c r="L159" s="373" t="str">
        <f t="shared" si="7"/>
        <v/>
      </c>
      <c r="M159" s="374">
        <v>0</v>
      </c>
      <c r="N159" s="375">
        <v>0</v>
      </c>
      <c r="O159" s="323">
        <v>0</v>
      </c>
      <c r="P159" s="323"/>
      <c r="Q159" s="124">
        <v>0</v>
      </c>
      <c r="R159" s="469"/>
      <c r="S159" s="116"/>
      <c r="T159" s="124">
        <v>0</v>
      </c>
      <c r="U159" s="124">
        <v>0</v>
      </c>
      <c r="V159" s="124">
        <v>0</v>
      </c>
      <c r="W159" s="124">
        <v>0</v>
      </c>
      <c r="X159" s="124">
        <v>0</v>
      </c>
      <c r="Y159" s="124">
        <v>0</v>
      </c>
      <c r="Z159" s="124">
        <v>0</v>
      </c>
    </row>
    <row r="160" spans="1:26" ht="24" customHeight="1" x14ac:dyDescent="0.3">
      <c r="A160" s="496" t="s">
        <v>456</v>
      </c>
      <c r="B160" s="497" t="s">
        <v>457</v>
      </c>
      <c r="C160" s="498" t="s">
        <v>113</v>
      </c>
      <c r="D160" s="367">
        <f t="shared" si="0"/>
        <v>22</v>
      </c>
      <c r="E160" s="368">
        <f t="shared" si="1"/>
        <v>0</v>
      </c>
      <c r="F160" s="368">
        <f t="shared" si="2"/>
        <v>0</v>
      </c>
      <c r="G160" s="368">
        <f t="shared" si="3"/>
        <v>0</v>
      </c>
      <c r="H160" s="368">
        <f t="shared" si="4"/>
        <v>0</v>
      </c>
      <c r="I160" s="370">
        <f t="shared" si="5"/>
        <v>22</v>
      </c>
      <c r="J160" s="371"/>
      <c r="K160" s="413">
        <f t="shared" si="6"/>
        <v>22</v>
      </c>
      <c r="L160" s="373">
        <f t="shared" si="7"/>
        <v>138</v>
      </c>
      <c r="M160" s="374">
        <v>0</v>
      </c>
      <c r="N160" s="375">
        <v>0</v>
      </c>
      <c r="O160" s="323">
        <v>0</v>
      </c>
      <c r="P160" s="323"/>
      <c r="Q160" s="124">
        <v>0</v>
      </c>
      <c r="R160" s="469">
        <v>22</v>
      </c>
      <c r="S160" s="116"/>
      <c r="T160" s="124">
        <v>0</v>
      </c>
      <c r="U160" s="124">
        <v>0</v>
      </c>
      <c r="V160" s="124">
        <v>0</v>
      </c>
      <c r="W160" s="124">
        <v>0</v>
      </c>
      <c r="X160" s="124">
        <v>0</v>
      </c>
      <c r="Y160" s="124">
        <v>0</v>
      </c>
      <c r="Z160" s="124">
        <v>0</v>
      </c>
    </row>
    <row r="161" spans="1:26" ht="24" customHeight="1" x14ac:dyDescent="0.3">
      <c r="A161" s="496" t="s">
        <v>2904</v>
      </c>
      <c r="B161" s="497" t="s">
        <v>2905</v>
      </c>
      <c r="C161" s="498" t="s">
        <v>2770</v>
      </c>
      <c r="D161" s="367">
        <f t="shared" si="0"/>
        <v>86</v>
      </c>
      <c r="E161" s="368">
        <f t="shared" si="1"/>
        <v>32</v>
      </c>
      <c r="F161" s="368">
        <f t="shared" si="2"/>
        <v>0</v>
      </c>
      <c r="G161" s="368">
        <f t="shared" si="3"/>
        <v>0</v>
      </c>
      <c r="H161" s="368">
        <f t="shared" si="4"/>
        <v>0</v>
      </c>
      <c r="I161" s="370">
        <f t="shared" si="5"/>
        <v>118</v>
      </c>
      <c r="J161" s="371"/>
      <c r="K161" s="413">
        <f t="shared" si="6"/>
        <v>118</v>
      </c>
      <c r="L161" s="373">
        <f t="shared" si="7"/>
        <v>50</v>
      </c>
      <c r="M161" s="374">
        <v>0</v>
      </c>
      <c r="N161" s="375">
        <v>0</v>
      </c>
      <c r="O161" s="323">
        <v>32</v>
      </c>
      <c r="P161" s="323"/>
      <c r="Q161" s="124">
        <v>0</v>
      </c>
      <c r="R161" s="469">
        <v>86</v>
      </c>
      <c r="S161" s="116"/>
      <c r="T161" s="124">
        <v>0</v>
      </c>
      <c r="U161" s="124">
        <v>0</v>
      </c>
      <c r="V161" s="124">
        <v>0</v>
      </c>
      <c r="W161" s="124">
        <v>0</v>
      </c>
      <c r="X161" s="124">
        <v>0</v>
      </c>
      <c r="Y161" s="124">
        <v>0</v>
      </c>
      <c r="Z161" s="124">
        <v>0</v>
      </c>
    </row>
    <row r="162" spans="1:26" ht="24" customHeight="1" x14ac:dyDescent="0.3">
      <c r="A162" s="496" t="s">
        <v>2912</v>
      </c>
      <c r="B162" s="497" t="s">
        <v>2913</v>
      </c>
      <c r="C162" s="498" t="s">
        <v>119</v>
      </c>
      <c r="D162" s="367">
        <f t="shared" si="0"/>
        <v>0</v>
      </c>
      <c r="E162" s="368">
        <f t="shared" si="1"/>
        <v>0</v>
      </c>
      <c r="F162" s="368">
        <f t="shared" si="2"/>
        <v>0</v>
      </c>
      <c r="G162" s="368">
        <f t="shared" si="3"/>
        <v>0</v>
      </c>
      <c r="H162" s="368">
        <f t="shared" si="4"/>
        <v>0</v>
      </c>
      <c r="I162" s="370">
        <f t="shared" si="5"/>
        <v>0</v>
      </c>
      <c r="J162" s="371"/>
      <c r="K162" s="413">
        <f t="shared" si="6"/>
        <v>0</v>
      </c>
      <c r="L162" s="373" t="str">
        <f t="shared" si="7"/>
        <v/>
      </c>
      <c r="M162" s="374">
        <v>0</v>
      </c>
      <c r="N162" s="375">
        <v>0</v>
      </c>
      <c r="O162" s="323">
        <v>0</v>
      </c>
      <c r="P162" s="323"/>
      <c r="Q162" s="124">
        <v>0</v>
      </c>
      <c r="R162" s="469"/>
      <c r="S162" s="116"/>
      <c r="T162" s="124">
        <v>0</v>
      </c>
      <c r="U162" s="124">
        <v>0</v>
      </c>
      <c r="V162" s="124">
        <v>0</v>
      </c>
      <c r="W162" s="124">
        <v>0</v>
      </c>
      <c r="X162" s="124">
        <v>0</v>
      </c>
      <c r="Y162" s="124">
        <v>0</v>
      </c>
      <c r="Z162" s="124">
        <v>0</v>
      </c>
    </row>
    <row r="163" spans="1:26" ht="24" customHeight="1" x14ac:dyDescent="0.3">
      <c r="A163" s="496" t="s">
        <v>2918</v>
      </c>
      <c r="B163" s="497" t="s">
        <v>2919</v>
      </c>
      <c r="C163" s="498" t="s">
        <v>48</v>
      </c>
      <c r="D163" s="367">
        <f t="shared" si="0"/>
        <v>32</v>
      </c>
      <c r="E163" s="368">
        <f t="shared" si="1"/>
        <v>0</v>
      </c>
      <c r="F163" s="368">
        <f t="shared" si="2"/>
        <v>0</v>
      </c>
      <c r="G163" s="368">
        <f t="shared" si="3"/>
        <v>0</v>
      </c>
      <c r="H163" s="368">
        <f t="shared" si="4"/>
        <v>0</v>
      </c>
      <c r="I163" s="370">
        <f t="shared" si="5"/>
        <v>32</v>
      </c>
      <c r="J163" s="371"/>
      <c r="K163" s="413">
        <f t="shared" si="6"/>
        <v>32</v>
      </c>
      <c r="L163" s="373">
        <f t="shared" si="7"/>
        <v>108</v>
      </c>
      <c r="M163" s="374">
        <v>0</v>
      </c>
      <c r="N163" s="375">
        <v>0</v>
      </c>
      <c r="O163" s="323">
        <v>0</v>
      </c>
      <c r="P163" s="323"/>
      <c r="Q163" s="124">
        <v>0</v>
      </c>
      <c r="R163" s="469">
        <v>32</v>
      </c>
      <c r="S163" s="116"/>
      <c r="T163" s="124">
        <v>0</v>
      </c>
      <c r="U163" s="124">
        <v>0</v>
      </c>
      <c r="V163" s="124">
        <v>0</v>
      </c>
      <c r="W163" s="124">
        <v>0</v>
      </c>
      <c r="X163" s="124">
        <v>0</v>
      </c>
      <c r="Y163" s="124">
        <v>0</v>
      </c>
      <c r="Z163" s="124">
        <v>0</v>
      </c>
    </row>
    <row r="164" spans="1:26" ht="24" customHeight="1" x14ac:dyDescent="0.3">
      <c r="A164" s="497" t="s">
        <v>2922</v>
      </c>
      <c r="B164" s="497" t="s">
        <v>2923</v>
      </c>
      <c r="C164" s="498" t="s">
        <v>429</v>
      </c>
      <c r="D164" s="367">
        <f t="shared" si="0"/>
        <v>0</v>
      </c>
      <c r="E164" s="368">
        <f t="shared" si="1"/>
        <v>0</v>
      </c>
      <c r="F164" s="368">
        <f t="shared" si="2"/>
        <v>0</v>
      </c>
      <c r="G164" s="368">
        <f t="shared" si="3"/>
        <v>0</v>
      </c>
      <c r="H164" s="368">
        <f t="shared" si="4"/>
        <v>0</v>
      </c>
      <c r="I164" s="370">
        <f t="shared" si="5"/>
        <v>0</v>
      </c>
      <c r="J164" s="371"/>
      <c r="K164" s="413">
        <f t="shared" si="6"/>
        <v>0</v>
      </c>
      <c r="L164" s="373" t="str">
        <f t="shared" si="7"/>
        <v/>
      </c>
      <c r="M164" s="374">
        <v>0</v>
      </c>
      <c r="N164" s="375">
        <v>0</v>
      </c>
      <c r="O164" s="323">
        <v>0</v>
      </c>
      <c r="P164" s="323"/>
      <c r="Q164" s="124">
        <v>0</v>
      </c>
      <c r="R164" s="469"/>
      <c r="S164" s="116"/>
      <c r="T164" s="124">
        <v>0</v>
      </c>
      <c r="U164" s="124">
        <v>0</v>
      </c>
      <c r="V164" s="124">
        <v>0</v>
      </c>
      <c r="W164" s="124">
        <v>0</v>
      </c>
      <c r="X164" s="124">
        <v>0</v>
      </c>
      <c r="Y164" s="124">
        <v>0</v>
      </c>
      <c r="Z164" s="124">
        <v>0</v>
      </c>
    </row>
    <row r="165" spans="1:26" ht="24" customHeight="1" x14ac:dyDescent="0.3">
      <c r="A165" s="496" t="s">
        <v>2927</v>
      </c>
      <c r="B165" s="497" t="s">
        <v>2928</v>
      </c>
      <c r="C165" s="498" t="s">
        <v>3192</v>
      </c>
      <c r="D165" s="367">
        <f t="shared" si="0"/>
        <v>0</v>
      </c>
      <c r="E165" s="368">
        <f t="shared" si="1"/>
        <v>0</v>
      </c>
      <c r="F165" s="368">
        <f t="shared" si="2"/>
        <v>0</v>
      </c>
      <c r="G165" s="368">
        <f t="shared" si="3"/>
        <v>0</v>
      </c>
      <c r="H165" s="368">
        <f t="shared" si="4"/>
        <v>0</v>
      </c>
      <c r="I165" s="370">
        <f t="shared" si="5"/>
        <v>0</v>
      </c>
      <c r="J165" s="371"/>
      <c r="K165" s="413">
        <f t="shared" si="6"/>
        <v>0</v>
      </c>
      <c r="L165" s="373" t="str">
        <f t="shared" si="7"/>
        <v/>
      </c>
      <c r="M165" s="374">
        <v>0</v>
      </c>
      <c r="N165" s="375">
        <v>0</v>
      </c>
      <c r="O165" s="323">
        <v>0</v>
      </c>
      <c r="P165" s="323"/>
      <c r="Q165" s="124">
        <v>0</v>
      </c>
      <c r="R165" s="469"/>
      <c r="S165" s="116"/>
      <c r="T165" s="124">
        <v>0</v>
      </c>
      <c r="U165" s="124">
        <v>0</v>
      </c>
      <c r="V165" s="124">
        <v>0</v>
      </c>
      <c r="W165" s="124">
        <v>0</v>
      </c>
      <c r="X165" s="124">
        <v>0</v>
      </c>
      <c r="Y165" s="124">
        <v>0</v>
      </c>
      <c r="Z165" s="124">
        <v>0</v>
      </c>
    </row>
    <row r="166" spans="1:26" ht="24" customHeight="1" x14ac:dyDescent="0.3">
      <c r="A166" s="496" t="s">
        <v>2934</v>
      </c>
      <c r="B166" s="497" t="s">
        <v>2935</v>
      </c>
      <c r="C166" s="498" t="s">
        <v>1937</v>
      </c>
      <c r="D166" s="367">
        <f t="shared" si="0"/>
        <v>6</v>
      </c>
      <c r="E166" s="368">
        <f t="shared" si="1"/>
        <v>0</v>
      </c>
      <c r="F166" s="368">
        <f t="shared" si="2"/>
        <v>0</v>
      </c>
      <c r="G166" s="368">
        <f t="shared" si="3"/>
        <v>0</v>
      </c>
      <c r="H166" s="368">
        <f t="shared" si="4"/>
        <v>0</v>
      </c>
      <c r="I166" s="370">
        <f t="shared" si="5"/>
        <v>6</v>
      </c>
      <c r="J166" s="371"/>
      <c r="K166" s="413">
        <f t="shared" si="6"/>
        <v>6</v>
      </c>
      <c r="L166" s="373">
        <f t="shared" si="7"/>
        <v>199</v>
      </c>
      <c r="M166" s="374">
        <v>0</v>
      </c>
      <c r="N166" s="375">
        <v>6</v>
      </c>
      <c r="O166" s="323">
        <v>0</v>
      </c>
      <c r="P166" s="323"/>
      <c r="Q166" s="124">
        <v>0</v>
      </c>
      <c r="R166" s="469"/>
      <c r="S166" s="116"/>
      <c r="T166" s="124">
        <v>0</v>
      </c>
      <c r="U166" s="124">
        <v>0</v>
      </c>
      <c r="V166" s="124">
        <v>0</v>
      </c>
      <c r="W166" s="124">
        <v>0</v>
      </c>
      <c r="X166" s="124">
        <v>0</v>
      </c>
      <c r="Y166" s="124">
        <v>0</v>
      </c>
      <c r="Z166" s="124">
        <v>0</v>
      </c>
    </row>
    <row r="167" spans="1:26" ht="24" customHeight="1" x14ac:dyDescent="0.3">
      <c r="A167" s="497" t="s">
        <v>2938</v>
      </c>
      <c r="B167" s="497" t="s">
        <v>2939</v>
      </c>
      <c r="C167" s="498" t="s">
        <v>266</v>
      </c>
      <c r="D167" s="367">
        <f t="shared" si="0"/>
        <v>0</v>
      </c>
      <c r="E167" s="368">
        <f t="shared" si="1"/>
        <v>0</v>
      </c>
      <c r="F167" s="368">
        <f t="shared" si="2"/>
        <v>0</v>
      </c>
      <c r="G167" s="368">
        <f t="shared" si="3"/>
        <v>0</v>
      </c>
      <c r="H167" s="368">
        <f t="shared" si="4"/>
        <v>0</v>
      </c>
      <c r="I167" s="370">
        <f t="shared" si="5"/>
        <v>0</v>
      </c>
      <c r="J167" s="371"/>
      <c r="K167" s="413">
        <f t="shared" si="6"/>
        <v>0</v>
      </c>
      <c r="L167" s="373" t="str">
        <f t="shared" si="7"/>
        <v/>
      </c>
      <c r="M167" s="374">
        <v>0</v>
      </c>
      <c r="N167" s="375">
        <v>0</v>
      </c>
      <c r="O167" s="323">
        <v>0</v>
      </c>
      <c r="P167" s="323"/>
      <c r="Q167" s="124">
        <v>0</v>
      </c>
      <c r="R167" s="469"/>
      <c r="S167" s="116"/>
      <c r="T167" s="124">
        <v>0</v>
      </c>
      <c r="U167" s="124">
        <v>0</v>
      </c>
      <c r="V167" s="124">
        <v>0</v>
      </c>
      <c r="W167" s="124">
        <v>0</v>
      </c>
      <c r="X167" s="124">
        <v>0</v>
      </c>
      <c r="Y167" s="124">
        <v>0</v>
      </c>
      <c r="Z167" s="124">
        <v>0</v>
      </c>
    </row>
    <row r="168" spans="1:26" ht="24" customHeight="1" x14ac:dyDescent="0.3">
      <c r="A168" s="496" t="s">
        <v>2943</v>
      </c>
      <c r="B168" s="497" t="s">
        <v>2944</v>
      </c>
      <c r="C168" s="498" t="s">
        <v>2736</v>
      </c>
      <c r="D168" s="367">
        <f t="shared" si="0"/>
        <v>0</v>
      </c>
      <c r="E168" s="368">
        <f t="shared" si="1"/>
        <v>0</v>
      </c>
      <c r="F168" s="368">
        <f t="shared" si="2"/>
        <v>0</v>
      </c>
      <c r="G168" s="368">
        <f t="shared" si="3"/>
        <v>0</v>
      </c>
      <c r="H168" s="368">
        <f t="shared" si="4"/>
        <v>0</v>
      </c>
      <c r="I168" s="370">
        <f t="shared" si="5"/>
        <v>0</v>
      </c>
      <c r="J168" s="371"/>
      <c r="K168" s="413">
        <f t="shared" si="6"/>
        <v>0</v>
      </c>
      <c r="L168" s="373" t="str">
        <f t="shared" si="7"/>
        <v/>
      </c>
      <c r="M168" s="374">
        <v>0</v>
      </c>
      <c r="N168" s="375">
        <v>0</v>
      </c>
      <c r="O168" s="323">
        <v>0</v>
      </c>
      <c r="P168" s="323"/>
      <c r="Q168" s="124">
        <v>0</v>
      </c>
      <c r="R168" s="469"/>
      <c r="S168" s="116"/>
      <c r="T168" s="124">
        <v>0</v>
      </c>
      <c r="U168" s="124">
        <v>0</v>
      </c>
      <c r="V168" s="124">
        <v>0</v>
      </c>
      <c r="W168" s="124">
        <v>0</v>
      </c>
      <c r="X168" s="124">
        <v>0</v>
      </c>
      <c r="Y168" s="124">
        <v>0</v>
      </c>
      <c r="Z168" s="124">
        <v>0</v>
      </c>
    </row>
    <row r="169" spans="1:26" ht="24" customHeight="1" x14ac:dyDescent="0.3">
      <c r="A169" s="496" t="s">
        <v>2951</v>
      </c>
      <c r="B169" s="497" t="s">
        <v>2952</v>
      </c>
      <c r="C169" s="498" t="s">
        <v>419</v>
      </c>
      <c r="D169" s="367">
        <f t="shared" si="0"/>
        <v>0</v>
      </c>
      <c r="E169" s="368">
        <f t="shared" si="1"/>
        <v>0</v>
      </c>
      <c r="F169" s="368">
        <f t="shared" si="2"/>
        <v>0</v>
      </c>
      <c r="G169" s="368">
        <f t="shared" si="3"/>
        <v>0</v>
      </c>
      <c r="H169" s="368">
        <f t="shared" si="4"/>
        <v>0</v>
      </c>
      <c r="I169" s="370">
        <f t="shared" si="5"/>
        <v>0</v>
      </c>
      <c r="J169" s="371"/>
      <c r="K169" s="413">
        <f t="shared" si="6"/>
        <v>0</v>
      </c>
      <c r="L169" s="373" t="str">
        <f t="shared" si="7"/>
        <v/>
      </c>
      <c r="M169" s="374">
        <v>0</v>
      </c>
      <c r="N169" s="375">
        <v>0</v>
      </c>
      <c r="O169" s="323">
        <v>0</v>
      </c>
      <c r="P169" s="323"/>
      <c r="Q169" s="124">
        <v>0</v>
      </c>
      <c r="R169" s="469"/>
      <c r="S169" s="116"/>
      <c r="T169" s="124">
        <v>0</v>
      </c>
      <c r="U169" s="124">
        <v>0</v>
      </c>
      <c r="V169" s="124">
        <v>0</v>
      </c>
      <c r="W169" s="124">
        <v>0</v>
      </c>
      <c r="X169" s="124">
        <v>0</v>
      </c>
      <c r="Y169" s="124">
        <v>0</v>
      </c>
      <c r="Z169" s="124">
        <v>0</v>
      </c>
    </row>
    <row r="170" spans="1:26" ht="24" customHeight="1" x14ac:dyDescent="0.3">
      <c r="A170" s="497" t="s">
        <v>2953</v>
      </c>
      <c r="B170" s="497" t="s">
        <v>2954</v>
      </c>
      <c r="C170" s="498" t="s">
        <v>569</v>
      </c>
      <c r="D170" s="367">
        <f t="shared" si="0"/>
        <v>0</v>
      </c>
      <c r="E170" s="368">
        <f t="shared" si="1"/>
        <v>0</v>
      </c>
      <c r="F170" s="368">
        <f t="shared" si="2"/>
        <v>0</v>
      </c>
      <c r="G170" s="368">
        <f t="shared" si="3"/>
        <v>0</v>
      </c>
      <c r="H170" s="368">
        <f t="shared" si="4"/>
        <v>0</v>
      </c>
      <c r="I170" s="370">
        <f t="shared" si="5"/>
        <v>0</v>
      </c>
      <c r="J170" s="371"/>
      <c r="K170" s="413">
        <f t="shared" si="6"/>
        <v>0</v>
      </c>
      <c r="L170" s="373" t="str">
        <f t="shared" si="7"/>
        <v/>
      </c>
      <c r="M170" s="374">
        <v>0</v>
      </c>
      <c r="N170" s="375">
        <v>0</v>
      </c>
      <c r="O170" s="323">
        <v>0</v>
      </c>
      <c r="P170" s="323"/>
      <c r="Q170" s="124">
        <v>0</v>
      </c>
      <c r="R170" s="469"/>
      <c r="S170" s="116"/>
      <c r="T170" s="124">
        <v>0</v>
      </c>
      <c r="U170" s="124">
        <v>0</v>
      </c>
      <c r="V170" s="124">
        <v>0</v>
      </c>
      <c r="W170" s="124">
        <v>0</v>
      </c>
      <c r="X170" s="124">
        <v>0</v>
      </c>
      <c r="Y170" s="124">
        <v>0</v>
      </c>
      <c r="Z170" s="124">
        <v>0</v>
      </c>
    </row>
    <row r="171" spans="1:26" ht="24" customHeight="1" x14ac:dyDescent="0.3">
      <c r="A171" s="496" t="s">
        <v>3212</v>
      </c>
      <c r="B171" s="497" t="s">
        <v>2957</v>
      </c>
      <c r="C171" s="498" t="s">
        <v>1937</v>
      </c>
      <c r="D171" s="367">
        <f t="shared" si="0"/>
        <v>0</v>
      </c>
      <c r="E171" s="368">
        <f t="shared" si="1"/>
        <v>0</v>
      </c>
      <c r="F171" s="368">
        <f t="shared" si="2"/>
        <v>0</v>
      </c>
      <c r="G171" s="368">
        <f t="shared" si="3"/>
        <v>0</v>
      </c>
      <c r="H171" s="368">
        <f t="shared" si="4"/>
        <v>0</v>
      </c>
      <c r="I171" s="370">
        <f t="shared" si="5"/>
        <v>0</v>
      </c>
      <c r="J171" s="371"/>
      <c r="K171" s="413">
        <f t="shared" si="6"/>
        <v>0</v>
      </c>
      <c r="L171" s="373" t="str">
        <f t="shared" si="7"/>
        <v/>
      </c>
      <c r="M171" s="374">
        <v>0</v>
      </c>
      <c r="N171" s="375">
        <v>0</v>
      </c>
      <c r="O171" s="323">
        <v>0</v>
      </c>
      <c r="P171" s="323"/>
      <c r="Q171" s="124">
        <v>0</v>
      </c>
      <c r="R171" s="469"/>
      <c r="S171" s="116"/>
      <c r="T171" s="124">
        <v>0</v>
      </c>
      <c r="U171" s="124">
        <v>0</v>
      </c>
      <c r="V171" s="124">
        <v>0</v>
      </c>
      <c r="W171" s="124">
        <v>0</v>
      </c>
      <c r="X171" s="124">
        <v>0</v>
      </c>
      <c r="Y171" s="124">
        <v>0</v>
      </c>
      <c r="Z171" s="124">
        <v>0</v>
      </c>
    </row>
    <row r="172" spans="1:26" ht="24" customHeight="1" x14ac:dyDescent="0.3">
      <c r="A172" s="496" t="s">
        <v>2943</v>
      </c>
      <c r="B172" s="497" t="s">
        <v>3215</v>
      </c>
      <c r="C172" s="498" t="s">
        <v>2736</v>
      </c>
      <c r="D172" s="367">
        <f t="shared" si="0"/>
        <v>0</v>
      </c>
      <c r="E172" s="368">
        <f t="shared" si="1"/>
        <v>0</v>
      </c>
      <c r="F172" s="368">
        <f t="shared" si="2"/>
        <v>0</v>
      </c>
      <c r="G172" s="368">
        <f t="shared" si="3"/>
        <v>0</v>
      </c>
      <c r="H172" s="368">
        <f t="shared" si="4"/>
        <v>0</v>
      </c>
      <c r="I172" s="370">
        <f t="shared" si="5"/>
        <v>0</v>
      </c>
      <c r="J172" s="371"/>
      <c r="K172" s="413">
        <f t="shared" si="6"/>
        <v>0</v>
      </c>
      <c r="L172" s="373" t="str">
        <f t="shared" si="7"/>
        <v/>
      </c>
      <c r="M172" s="374">
        <v>0</v>
      </c>
      <c r="N172" s="375">
        <v>0</v>
      </c>
      <c r="O172" s="323">
        <v>0</v>
      </c>
      <c r="P172" s="323"/>
      <c r="Q172" s="124">
        <v>0</v>
      </c>
      <c r="R172" s="469"/>
      <c r="S172" s="116"/>
      <c r="T172" s="124">
        <v>0</v>
      </c>
      <c r="U172" s="124">
        <v>0</v>
      </c>
      <c r="V172" s="124">
        <v>0</v>
      </c>
      <c r="W172" s="124">
        <v>0</v>
      </c>
      <c r="X172" s="124">
        <v>0</v>
      </c>
      <c r="Y172" s="124">
        <v>0</v>
      </c>
      <c r="Z172" s="124">
        <v>0</v>
      </c>
    </row>
    <row r="173" spans="1:26" ht="24" customHeight="1" x14ac:dyDescent="0.3">
      <c r="A173" s="496" t="s">
        <v>2958</v>
      </c>
      <c r="B173" s="497" t="s">
        <v>2959</v>
      </c>
      <c r="C173" s="498" t="s">
        <v>1937</v>
      </c>
      <c r="D173" s="367">
        <f t="shared" si="0"/>
        <v>0</v>
      </c>
      <c r="E173" s="368">
        <f t="shared" si="1"/>
        <v>0</v>
      </c>
      <c r="F173" s="368">
        <f t="shared" si="2"/>
        <v>0</v>
      </c>
      <c r="G173" s="368">
        <f t="shared" si="3"/>
        <v>0</v>
      </c>
      <c r="H173" s="368">
        <f t="shared" si="4"/>
        <v>0</v>
      </c>
      <c r="I173" s="370">
        <f t="shared" si="5"/>
        <v>0</v>
      </c>
      <c r="J173" s="371"/>
      <c r="K173" s="413">
        <f t="shared" si="6"/>
        <v>0</v>
      </c>
      <c r="L173" s="373" t="str">
        <f t="shared" si="7"/>
        <v/>
      </c>
      <c r="M173" s="374">
        <v>0</v>
      </c>
      <c r="N173" s="375">
        <v>0</v>
      </c>
      <c r="O173" s="323">
        <v>0</v>
      </c>
      <c r="P173" s="323"/>
      <c r="Q173" s="124">
        <v>0</v>
      </c>
      <c r="R173" s="469"/>
      <c r="S173" s="116"/>
      <c r="T173" s="124">
        <v>0</v>
      </c>
      <c r="U173" s="124">
        <v>0</v>
      </c>
      <c r="V173" s="124">
        <v>0</v>
      </c>
      <c r="W173" s="124">
        <v>0</v>
      </c>
      <c r="X173" s="124">
        <v>0</v>
      </c>
      <c r="Y173" s="124">
        <v>0</v>
      </c>
      <c r="Z173" s="124">
        <v>0</v>
      </c>
    </row>
    <row r="174" spans="1:26" ht="24" customHeight="1" x14ac:dyDescent="0.3">
      <c r="A174" s="496" t="s">
        <v>2960</v>
      </c>
      <c r="B174" s="497" t="s">
        <v>2961</v>
      </c>
      <c r="C174" s="498" t="s">
        <v>2341</v>
      </c>
      <c r="D174" s="367">
        <f t="shared" si="0"/>
        <v>22</v>
      </c>
      <c r="E174" s="368">
        <f t="shared" si="1"/>
        <v>12</v>
      </c>
      <c r="F174" s="368">
        <f t="shared" si="2"/>
        <v>0</v>
      </c>
      <c r="G174" s="368">
        <f t="shared" si="3"/>
        <v>0</v>
      </c>
      <c r="H174" s="368">
        <f t="shared" si="4"/>
        <v>0</v>
      </c>
      <c r="I174" s="370">
        <f t="shared" si="5"/>
        <v>34</v>
      </c>
      <c r="J174" s="371"/>
      <c r="K174" s="413">
        <f t="shared" si="6"/>
        <v>34</v>
      </c>
      <c r="L174" s="373">
        <f t="shared" si="7"/>
        <v>106</v>
      </c>
      <c r="M174" s="374">
        <v>0</v>
      </c>
      <c r="N174" s="375">
        <v>12</v>
      </c>
      <c r="O174" s="323">
        <v>0</v>
      </c>
      <c r="P174" s="323"/>
      <c r="Q174" s="124">
        <v>0</v>
      </c>
      <c r="R174" s="469">
        <v>22</v>
      </c>
      <c r="S174" s="116"/>
      <c r="T174" s="124">
        <v>0</v>
      </c>
      <c r="U174" s="124">
        <v>0</v>
      </c>
      <c r="V174" s="124">
        <v>0</v>
      </c>
      <c r="W174" s="124">
        <v>0</v>
      </c>
      <c r="X174" s="124">
        <v>0</v>
      </c>
      <c r="Y174" s="124">
        <v>0</v>
      </c>
      <c r="Z174" s="124">
        <v>0</v>
      </c>
    </row>
    <row r="175" spans="1:26" ht="24" customHeight="1" x14ac:dyDescent="0.3">
      <c r="A175" s="496" t="s">
        <v>1249</v>
      </c>
      <c r="B175" s="497" t="s">
        <v>1250</v>
      </c>
      <c r="C175" s="498" t="s">
        <v>133</v>
      </c>
      <c r="D175" s="367">
        <f t="shared" si="0"/>
        <v>16</v>
      </c>
      <c r="E175" s="368">
        <f t="shared" si="1"/>
        <v>8</v>
      </c>
      <c r="F175" s="368">
        <f t="shared" si="2"/>
        <v>0</v>
      </c>
      <c r="G175" s="368">
        <f t="shared" si="3"/>
        <v>0</v>
      </c>
      <c r="H175" s="368">
        <f t="shared" si="4"/>
        <v>0</v>
      </c>
      <c r="I175" s="370">
        <f t="shared" si="5"/>
        <v>24</v>
      </c>
      <c r="J175" s="371"/>
      <c r="K175" s="413">
        <f t="shared" si="6"/>
        <v>24</v>
      </c>
      <c r="L175" s="373">
        <f t="shared" si="7"/>
        <v>134</v>
      </c>
      <c r="M175" s="374">
        <v>0</v>
      </c>
      <c r="N175" s="375">
        <v>8</v>
      </c>
      <c r="O175" s="323">
        <v>0</v>
      </c>
      <c r="P175" s="323"/>
      <c r="Q175" s="124">
        <v>0</v>
      </c>
      <c r="R175" s="469"/>
      <c r="S175" s="116">
        <v>16</v>
      </c>
      <c r="T175" s="124">
        <v>0</v>
      </c>
      <c r="U175" s="124">
        <v>0</v>
      </c>
      <c r="V175" s="124">
        <v>0</v>
      </c>
      <c r="W175" s="124">
        <v>0</v>
      </c>
      <c r="X175" s="124">
        <v>0</v>
      </c>
      <c r="Y175" s="124">
        <v>0</v>
      </c>
      <c r="Z175" s="124">
        <v>0</v>
      </c>
    </row>
    <row r="176" spans="1:26" ht="24" customHeight="1" x14ac:dyDescent="0.3">
      <c r="A176" s="497" t="s">
        <v>2966</v>
      </c>
      <c r="B176" s="500" t="s">
        <v>2967</v>
      </c>
      <c r="C176" s="498" t="s">
        <v>2525</v>
      </c>
      <c r="D176" s="367">
        <f t="shared" si="0"/>
        <v>24</v>
      </c>
      <c r="E176" s="368">
        <f t="shared" si="1"/>
        <v>14</v>
      </c>
      <c r="F176" s="368">
        <f t="shared" si="2"/>
        <v>0</v>
      </c>
      <c r="G176" s="368">
        <f t="shared" si="3"/>
        <v>0</v>
      </c>
      <c r="H176" s="368">
        <f t="shared" si="4"/>
        <v>0</v>
      </c>
      <c r="I176" s="370">
        <f t="shared" si="5"/>
        <v>38</v>
      </c>
      <c r="J176" s="371"/>
      <c r="K176" s="413">
        <f t="shared" si="6"/>
        <v>38</v>
      </c>
      <c r="L176" s="373">
        <f t="shared" si="7"/>
        <v>103</v>
      </c>
      <c r="M176" s="374">
        <v>0</v>
      </c>
      <c r="N176" s="375">
        <v>14</v>
      </c>
      <c r="O176" s="323">
        <v>0</v>
      </c>
      <c r="P176" s="323"/>
      <c r="Q176" s="124">
        <v>0</v>
      </c>
      <c r="R176" s="469"/>
      <c r="S176" s="116">
        <v>24</v>
      </c>
      <c r="T176" s="124">
        <v>0</v>
      </c>
      <c r="U176" s="124">
        <v>0</v>
      </c>
      <c r="V176" s="124">
        <v>0</v>
      </c>
      <c r="W176" s="124">
        <v>0</v>
      </c>
      <c r="X176" s="124">
        <v>0</v>
      </c>
      <c r="Y176" s="124">
        <v>0</v>
      </c>
      <c r="Z176" s="124">
        <v>0</v>
      </c>
    </row>
    <row r="177" spans="1:26" ht="24" customHeight="1" x14ac:dyDescent="0.3">
      <c r="A177" s="496" t="s">
        <v>1441</v>
      </c>
      <c r="B177" s="497" t="s">
        <v>1442</v>
      </c>
      <c r="C177" s="498" t="s">
        <v>133</v>
      </c>
      <c r="D177" s="367">
        <f t="shared" si="0"/>
        <v>12</v>
      </c>
      <c r="E177" s="368">
        <f t="shared" si="1"/>
        <v>6</v>
      </c>
      <c r="F177" s="368">
        <f t="shared" si="2"/>
        <v>0</v>
      </c>
      <c r="G177" s="368">
        <f t="shared" si="3"/>
        <v>0</v>
      </c>
      <c r="H177" s="368">
        <f t="shared" si="4"/>
        <v>0</v>
      </c>
      <c r="I177" s="370">
        <f t="shared" si="5"/>
        <v>18</v>
      </c>
      <c r="J177" s="371"/>
      <c r="K177" s="413">
        <f t="shared" si="6"/>
        <v>18</v>
      </c>
      <c r="L177" s="373">
        <f t="shared" si="7"/>
        <v>161</v>
      </c>
      <c r="M177" s="374">
        <v>0</v>
      </c>
      <c r="N177" s="375">
        <v>12</v>
      </c>
      <c r="O177" s="323">
        <v>0</v>
      </c>
      <c r="P177" s="323"/>
      <c r="Q177" s="124">
        <v>0</v>
      </c>
      <c r="R177" s="469"/>
      <c r="S177" s="116">
        <v>6</v>
      </c>
      <c r="T177" s="124">
        <v>0</v>
      </c>
      <c r="U177" s="124">
        <v>0</v>
      </c>
      <c r="V177" s="124">
        <v>0</v>
      </c>
      <c r="W177" s="124">
        <v>0</v>
      </c>
      <c r="X177" s="124">
        <v>0</v>
      </c>
      <c r="Y177" s="124">
        <v>0</v>
      </c>
      <c r="Z177" s="124">
        <v>0</v>
      </c>
    </row>
    <row r="178" spans="1:26" ht="24" customHeight="1" x14ac:dyDescent="0.3">
      <c r="A178" s="497" t="s">
        <v>2972</v>
      </c>
      <c r="B178" s="497" t="s">
        <v>2973</v>
      </c>
      <c r="C178" s="498" t="s">
        <v>2554</v>
      </c>
      <c r="D178" s="367">
        <f t="shared" si="0"/>
        <v>0</v>
      </c>
      <c r="E178" s="368">
        <f t="shared" si="1"/>
        <v>0</v>
      </c>
      <c r="F178" s="368">
        <f t="shared" si="2"/>
        <v>0</v>
      </c>
      <c r="G178" s="368">
        <f t="shared" si="3"/>
        <v>0</v>
      </c>
      <c r="H178" s="368">
        <f t="shared" si="4"/>
        <v>0</v>
      </c>
      <c r="I178" s="370">
        <f t="shared" si="5"/>
        <v>0</v>
      </c>
      <c r="J178" s="371"/>
      <c r="K178" s="413">
        <f t="shared" si="6"/>
        <v>0</v>
      </c>
      <c r="L178" s="373" t="str">
        <f t="shared" si="7"/>
        <v/>
      </c>
      <c r="M178" s="374">
        <v>0</v>
      </c>
      <c r="N178" s="375">
        <v>0</v>
      </c>
      <c r="O178" s="323">
        <v>0</v>
      </c>
      <c r="P178" s="323"/>
      <c r="Q178" s="124">
        <v>0</v>
      </c>
      <c r="R178" s="469"/>
      <c r="S178" s="116"/>
      <c r="T178" s="124">
        <v>0</v>
      </c>
      <c r="U178" s="124">
        <v>0</v>
      </c>
      <c r="V178" s="124">
        <v>0</v>
      </c>
      <c r="W178" s="124">
        <v>0</v>
      </c>
      <c r="X178" s="124">
        <v>0</v>
      </c>
      <c r="Y178" s="124">
        <v>0</v>
      </c>
      <c r="Z178" s="124">
        <v>0</v>
      </c>
    </row>
    <row r="179" spans="1:26" ht="24" customHeight="1" x14ac:dyDescent="0.3">
      <c r="A179" s="496" t="s">
        <v>2979</v>
      </c>
      <c r="B179" s="497" t="s">
        <v>2980</v>
      </c>
      <c r="C179" s="498" t="s">
        <v>2525</v>
      </c>
      <c r="D179" s="367">
        <f t="shared" si="0"/>
        <v>14</v>
      </c>
      <c r="E179" s="368">
        <f t="shared" si="1"/>
        <v>0</v>
      </c>
      <c r="F179" s="368">
        <f t="shared" si="2"/>
        <v>0</v>
      </c>
      <c r="G179" s="368">
        <f t="shared" si="3"/>
        <v>0</v>
      </c>
      <c r="H179" s="368">
        <f t="shared" si="4"/>
        <v>0</v>
      </c>
      <c r="I179" s="370">
        <f t="shared" si="5"/>
        <v>14</v>
      </c>
      <c r="J179" s="371"/>
      <c r="K179" s="413">
        <f t="shared" si="6"/>
        <v>14</v>
      </c>
      <c r="L179" s="373">
        <f t="shared" si="7"/>
        <v>169</v>
      </c>
      <c r="M179" s="374">
        <v>0</v>
      </c>
      <c r="N179" s="375">
        <v>14</v>
      </c>
      <c r="O179" s="323">
        <v>0</v>
      </c>
      <c r="P179" s="323"/>
      <c r="Q179" s="124">
        <v>0</v>
      </c>
      <c r="R179" s="469"/>
      <c r="S179" s="116"/>
      <c r="T179" s="124">
        <v>0</v>
      </c>
      <c r="U179" s="124">
        <v>0</v>
      </c>
      <c r="V179" s="124">
        <v>0</v>
      </c>
      <c r="W179" s="124">
        <v>0</v>
      </c>
      <c r="X179" s="124">
        <v>0</v>
      </c>
      <c r="Y179" s="124">
        <v>0</v>
      </c>
      <c r="Z179" s="124">
        <v>0</v>
      </c>
    </row>
    <row r="180" spans="1:26" ht="24" customHeight="1" x14ac:dyDescent="0.3">
      <c r="A180" s="496" t="s">
        <v>1436</v>
      </c>
      <c r="B180" s="497" t="s">
        <v>1437</v>
      </c>
      <c r="C180" s="498" t="s">
        <v>1051</v>
      </c>
      <c r="D180" s="367">
        <f t="shared" si="0"/>
        <v>240</v>
      </c>
      <c r="E180" s="368">
        <f t="shared" si="1"/>
        <v>0</v>
      </c>
      <c r="F180" s="368">
        <f t="shared" si="2"/>
        <v>0</v>
      </c>
      <c r="G180" s="368">
        <f t="shared" si="3"/>
        <v>0</v>
      </c>
      <c r="H180" s="368">
        <f t="shared" si="4"/>
        <v>0</v>
      </c>
      <c r="I180" s="370">
        <f t="shared" si="5"/>
        <v>240</v>
      </c>
      <c r="J180" s="371"/>
      <c r="K180" s="413">
        <f t="shared" si="6"/>
        <v>240</v>
      </c>
      <c r="L180" s="373">
        <f t="shared" si="7"/>
        <v>30</v>
      </c>
      <c r="M180" s="374">
        <v>0</v>
      </c>
      <c r="N180" s="375">
        <v>0</v>
      </c>
      <c r="O180" s="323">
        <v>0</v>
      </c>
      <c r="P180" s="323"/>
      <c r="Q180" s="124">
        <v>240</v>
      </c>
      <c r="R180" s="469"/>
      <c r="S180" s="116"/>
      <c r="T180" s="124">
        <v>0</v>
      </c>
      <c r="U180" s="124">
        <v>0</v>
      </c>
      <c r="V180" s="124">
        <v>0</v>
      </c>
      <c r="W180" s="124">
        <v>0</v>
      </c>
      <c r="X180" s="124">
        <v>0</v>
      </c>
      <c r="Y180" s="124">
        <v>0</v>
      </c>
      <c r="Z180" s="124">
        <v>0</v>
      </c>
    </row>
    <row r="181" spans="1:26" ht="24" customHeight="1" x14ac:dyDescent="0.3">
      <c r="A181" s="496" t="s">
        <v>2985</v>
      </c>
      <c r="B181" s="497" t="s">
        <v>2986</v>
      </c>
      <c r="C181" s="498" t="s">
        <v>419</v>
      </c>
      <c r="D181" s="367">
        <f t="shared" si="0"/>
        <v>0</v>
      </c>
      <c r="E181" s="368">
        <f t="shared" si="1"/>
        <v>0</v>
      </c>
      <c r="F181" s="368">
        <f t="shared" si="2"/>
        <v>0</v>
      </c>
      <c r="G181" s="368">
        <f t="shared" si="3"/>
        <v>0</v>
      </c>
      <c r="H181" s="368">
        <f t="shared" si="4"/>
        <v>0</v>
      </c>
      <c r="I181" s="370">
        <f t="shared" si="5"/>
        <v>0</v>
      </c>
      <c r="J181" s="371"/>
      <c r="K181" s="413">
        <f t="shared" si="6"/>
        <v>0</v>
      </c>
      <c r="L181" s="373" t="str">
        <f t="shared" si="7"/>
        <v/>
      </c>
      <c r="M181" s="374">
        <v>0</v>
      </c>
      <c r="N181" s="375">
        <v>0</v>
      </c>
      <c r="O181" s="323">
        <v>0</v>
      </c>
      <c r="P181" s="323"/>
      <c r="Q181" s="124">
        <v>0</v>
      </c>
      <c r="R181" s="469"/>
      <c r="S181" s="116"/>
      <c r="T181" s="124">
        <v>0</v>
      </c>
      <c r="U181" s="124">
        <v>0</v>
      </c>
      <c r="V181" s="124">
        <v>0</v>
      </c>
      <c r="W181" s="124">
        <v>0</v>
      </c>
      <c r="X181" s="124">
        <v>0</v>
      </c>
      <c r="Y181" s="124">
        <v>0</v>
      </c>
      <c r="Z181" s="124">
        <v>0</v>
      </c>
    </row>
    <row r="182" spans="1:26" ht="24" customHeight="1" x14ac:dyDescent="0.3">
      <c r="A182" s="496" t="s">
        <v>2989</v>
      </c>
      <c r="B182" s="497" t="s">
        <v>3245</v>
      </c>
      <c r="C182" s="498" t="s">
        <v>3246</v>
      </c>
      <c r="D182" s="367">
        <f t="shared" si="0"/>
        <v>0</v>
      </c>
      <c r="E182" s="368">
        <f t="shared" si="1"/>
        <v>0</v>
      </c>
      <c r="F182" s="368">
        <f t="shared" si="2"/>
        <v>0</v>
      </c>
      <c r="G182" s="368">
        <f t="shared" si="3"/>
        <v>0</v>
      </c>
      <c r="H182" s="368">
        <f t="shared" si="4"/>
        <v>0</v>
      </c>
      <c r="I182" s="370">
        <f t="shared" si="5"/>
        <v>0</v>
      </c>
      <c r="J182" s="371"/>
      <c r="K182" s="413">
        <f t="shared" si="6"/>
        <v>0</v>
      </c>
      <c r="L182" s="373" t="str">
        <f t="shared" si="7"/>
        <v/>
      </c>
      <c r="M182" s="374">
        <v>0</v>
      </c>
      <c r="N182" s="375">
        <v>0</v>
      </c>
      <c r="O182" s="323">
        <v>0</v>
      </c>
      <c r="P182" s="323"/>
      <c r="Q182" s="124">
        <v>0</v>
      </c>
      <c r="R182" s="469"/>
      <c r="S182" s="116"/>
      <c r="T182" s="124">
        <v>0</v>
      </c>
      <c r="U182" s="124">
        <v>0</v>
      </c>
      <c r="V182" s="124">
        <v>0</v>
      </c>
      <c r="W182" s="124">
        <v>0</v>
      </c>
      <c r="X182" s="124">
        <v>0</v>
      </c>
      <c r="Y182" s="124">
        <v>0</v>
      </c>
      <c r="Z182" s="124">
        <v>0</v>
      </c>
    </row>
    <row r="183" spans="1:26" ht="24" customHeight="1" x14ac:dyDescent="0.3">
      <c r="A183" s="496" t="s">
        <v>2992</v>
      </c>
      <c r="B183" s="497" t="s">
        <v>2993</v>
      </c>
      <c r="C183" s="498" t="s">
        <v>3246</v>
      </c>
      <c r="D183" s="367">
        <f t="shared" si="0"/>
        <v>0</v>
      </c>
      <c r="E183" s="368">
        <f t="shared" si="1"/>
        <v>0</v>
      </c>
      <c r="F183" s="368">
        <f t="shared" si="2"/>
        <v>0</v>
      </c>
      <c r="G183" s="368">
        <f t="shared" si="3"/>
        <v>0</v>
      </c>
      <c r="H183" s="368">
        <f t="shared" si="4"/>
        <v>0</v>
      </c>
      <c r="I183" s="370">
        <f t="shared" si="5"/>
        <v>0</v>
      </c>
      <c r="J183" s="371"/>
      <c r="K183" s="413">
        <f t="shared" si="6"/>
        <v>0</v>
      </c>
      <c r="L183" s="373" t="str">
        <f t="shared" si="7"/>
        <v/>
      </c>
      <c r="M183" s="374">
        <v>0</v>
      </c>
      <c r="N183" s="375">
        <v>0</v>
      </c>
      <c r="O183" s="323">
        <v>0</v>
      </c>
      <c r="P183" s="323"/>
      <c r="Q183" s="124">
        <v>0</v>
      </c>
      <c r="R183" s="469"/>
      <c r="S183" s="116"/>
      <c r="T183" s="124">
        <v>0</v>
      </c>
      <c r="U183" s="124">
        <v>0</v>
      </c>
      <c r="V183" s="124">
        <v>0</v>
      </c>
      <c r="W183" s="124">
        <v>0</v>
      </c>
      <c r="X183" s="124">
        <v>0</v>
      </c>
      <c r="Y183" s="124">
        <v>0</v>
      </c>
      <c r="Z183" s="124">
        <v>0</v>
      </c>
    </row>
    <row r="184" spans="1:26" ht="24" customHeight="1" x14ac:dyDescent="0.3">
      <c r="A184" s="497" t="s">
        <v>3004</v>
      </c>
      <c r="B184" s="497" t="s">
        <v>3005</v>
      </c>
      <c r="C184" s="498" t="s">
        <v>163</v>
      </c>
      <c r="D184" s="367">
        <f t="shared" si="0"/>
        <v>0</v>
      </c>
      <c r="E184" s="368">
        <f t="shared" si="1"/>
        <v>0</v>
      </c>
      <c r="F184" s="368">
        <f t="shared" si="2"/>
        <v>0</v>
      </c>
      <c r="G184" s="368">
        <f t="shared" si="3"/>
        <v>0</v>
      </c>
      <c r="H184" s="368">
        <f t="shared" si="4"/>
        <v>0</v>
      </c>
      <c r="I184" s="370">
        <f t="shared" si="5"/>
        <v>0</v>
      </c>
      <c r="J184" s="371"/>
      <c r="K184" s="413">
        <f t="shared" si="6"/>
        <v>0</v>
      </c>
      <c r="L184" s="373" t="str">
        <f t="shared" si="7"/>
        <v/>
      </c>
      <c r="M184" s="374">
        <v>0</v>
      </c>
      <c r="N184" s="375">
        <v>0</v>
      </c>
      <c r="O184" s="323">
        <v>0</v>
      </c>
      <c r="P184" s="323"/>
      <c r="Q184" s="124">
        <v>0</v>
      </c>
      <c r="R184" s="469"/>
      <c r="S184" s="116"/>
      <c r="T184" s="124">
        <v>0</v>
      </c>
      <c r="U184" s="124">
        <v>0</v>
      </c>
      <c r="V184" s="124">
        <v>0</v>
      </c>
      <c r="W184" s="124">
        <v>0</v>
      </c>
      <c r="X184" s="124">
        <v>0</v>
      </c>
      <c r="Y184" s="124">
        <v>0</v>
      </c>
      <c r="Z184" s="124">
        <v>0</v>
      </c>
    </row>
    <row r="185" spans="1:26" ht="24" customHeight="1" x14ac:dyDescent="0.3">
      <c r="A185" s="496" t="s">
        <v>3010</v>
      </c>
      <c r="B185" s="497" t="s">
        <v>3011</v>
      </c>
      <c r="C185" s="498" t="s">
        <v>1937</v>
      </c>
      <c r="D185" s="367">
        <f t="shared" si="0"/>
        <v>14</v>
      </c>
      <c r="E185" s="368">
        <f t="shared" si="1"/>
        <v>8</v>
      </c>
      <c r="F185" s="368">
        <f t="shared" si="2"/>
        <v>0</v>
      </c>
      <c r="G185" s="368">
        <f t="shared" si="3"/>
        <v>0</v>
      </c>
      <c r="H185" s="368">
        <f t="shared" si="4"/>
        <v>0</v>
      </c>
      <c r="I185" s="370">
        <f t="shared" si="5"/>
        <v>22</v>
      </c>
      <c r="J185" s="371"/>
      <c r="K185" s="413">
        <f t="shared" si="6"/>
        <v>22</v>
      </c>
      <c r="L185" s="373">
        <f t="shared" si="7"/>
        <v>138</v>
      </c>
      <c r="M185" s="374">
        <v>0</v>
      </c>
      <c r="N185" s="375">
        <v>14</v>
      </c>
      <c r="O185" s="323">
        <v>0</v>
      </c>
      <c r="P185" s="323"/>
      <c r="Q185" s="124">
        <v>0</v>
      </c>
      <c r="R185" s="469"/>
      <c r="S185" s="116">
        <v>8</v>
      </c>
      <c r="T185" s="124">
        <v>0</v>
      </c>
      <c r="U185" s="124">
        <v>0</v>
      </c>
      <c r="V185" s="124">
        <v>0</v>
      </c>
      <c r="W185" s="124">
        <v>0</v>
      </c>
      <c r="X185" s="124">
        <v>0</v>
      </c>
      <c r="Y185" s="124">
        <v>0</v>
      </c>
      <c r="Z185" s="124">
        <v>0</v>
      </c>
    </row>
    <row r="186" spans="1:26" ht="24" customHeight="1" x14ac:dyDescent="0.3">
      <c r="A186" s="496" t="s">
        <v>3014</v>
      </c>
      <c r="B186" s="497" t="s">
        <v>3015</v>
      </c>
      <c r="C186" s="498" t="s">
        <v>266</v>
      </c>
      <c r="D186" s="367">
        <f t="shared" si="0"/>
        <v>0</v>
      </c>
      <c r="E186" s="368">
        <f t="shared" si="1"/>
        <v>0</v>
      </c>
      <c r="F186" s="368">
        <f t="shared" si="2"/>
        <v>0</v>
      </c>
      <c r="G186" s="368">
        <f t="shared" si="3"/>
        <v>0</v>
      </c>
      <c r="H186" s="368">
        <f t="shared" si="4"/>
        <v>0</v>
      </c>
      <c r="I186" s="370">
        <f t="shared" si="5"/>
        <v>0</v>
      </c>
      <c r="J186" s="371"/>
      <c r="K186" s="413">
        <f t="shared" si="6"/>
        <v>0</v>
      </c>
      <c r="L186" s="373" t="str">
        <f t="shared" si="7"/>
        <v/>
      </c>
      <c r="M186" s="374">
        <v>0</v>
      </c>
      <c r="N186" s="375">
        <v>0</v>
      </c>
      <c r="O186" s="323">
        <v>0</v>
      </c>
      <c r="P186" s="323"/>
      <c r="Q186" s="124">
        <v>0</v>
      </c>
      <c r="R186" s="469"/>
      <c r="S186" s="116"/>
      <c r="T186" s="124">
        <v>0</v>
      </c>
      <c r="U186" s="124">
        <v>0</v>
      </c>
      <c r="V186" s="124">
        <v>0</v>
      </c>
      <c r="W186" s="124">
        <v>0</v>
      </c>
      <c r="X186" s="124">
        <v>0</v>
      </c>
      <c r="Y186" s="124">
        <v>0</v>
      </c>
      <c r="Z186" s="124">
        <v>0</v>
      </c>
    </row>
    <row r="187" spans="1:26" ht="24" customHeight="1" x14ac:dyDescent="0.3">
      <c r="A187" s="497" t="s">
        <v>3021</v>
      </c>
      <c r="B187" s="500" t="s">
        <v>3022</v>
      </c>
      <c r="C187" s="498" t="s">
        <v>163</v>
      </c>
      <c r="D187" s="367">
        <f t="shared" si="0"/>
        <v>0</v>
      </c>
      <c r="E187" s="368">
        <f t="shared" si="1"/>
        <v>0</v>
      </c>
      <c r="F187" s="368">
        <f t="shared" si="2"/>
        <v>0</v>
      </c>
      <c r="G187" s="368">
        <f t="shared" si="3"/>
        <v>0</v>
      </c>
      <c r="H187" s="368">
        <f t="shared" si="4"/>
        <v>0</v>
      </c>
      <c r="I187" s="370">
        <f t="shared" si="5"/>
        <v>0</v>
      </c>
      <c r="J187" s="371">
        <f>Nemzetközi!F235</f>
        <v>0</v>
      </c>
      <c r="K187" s="413">
        <f t="shared" si="6"/>
        <v>0</v>
      </c>
      <c r="L187" s="373" t="str">
        <f t="shared" si="7"/>
        <v/>
      </c>
      <c r="M187" s="374">
        <v>0</v>
      </c>
      <c r="N187" s="375">
        <v>0</v>
      </c>
      <c r="O187" s="323">
        <v>0</v>
      </c>
      <c r="P187" s="323"/>
      <c r="Q187" s="124">
        <v>0</v>
      </c>
      <c r="R187" s="469"/>
      <c r="S187" s="116"/>
      <c r="T187" s="124">
        <v>0</v>
      </c>
      <c r="U187" s="124">
        <v>0</v>
      </c>
      <c r="V187" s="124">
        <v>0</v>
      </c>
      <c r="W187" s="124">
        <v>0</v>
      </c>
      <c r="X187" s="124">
        <v>0</v>
      </c>
      <c r="Y187" s="124">
        <v>0</v>
      </c>
      <c r="Z187" s="124">
        <v>0</v>
      </c>
    </row>
    <row r="188" spans="1:26" ht="24" customHeight="1" x14ac:dyDescent="0.3">
      <c r="A188" s="497" t="s">
        <v>3025</v>
      </c>
      <c r="B188" s="500" t="s">
        <v>3026</v>
      </c>
      <c r="C188" s="498" t="s">
        <v>834</v>
      </c>
      <c r="D188" s="367">
        <f t="shared" si="0"/>
        <v>0</v>
      </c>
      <c r="E188" s="368">
        <f t="shared" si="1"/>
        <v>0</v>
      </c>
      <c r="F188" s="368">
        <f t="shared" si="2"/>
        <v>0</v>
      </c>
      <c r="G188" s="368">
        <f t="shared" si="3"/>
        <v>0</v>
      </c>
      <c r="H188" s="368">
        <f t="shared" si="4"/>
        <v>0</v>
      </c>
      <c r="I188" s="370">
        <f t="shared" si="5"/>
        <v>0</v>
      </c>
      <c r="J188" s="371"/>
      <c r="K188" s="413">
        <f t="shared" si="6"/>
        <v>0</v>
      </c>
      <c r="L188" s="373" t="str">
        <f t="shared" si="7"/>
        <v/>
      </c>
      <c r="M188" s="374">
        <v>0</v>
      </c>
      <c r="N188" s="375">
        <v>0</v>
      </c>
      <c r="O188" s="323">
        <v>0</v>
      </c>
      <c r="P188" s="323"/>
      <c r="Q188" s="124">
        <v>0</v>
      </c>
      <c r="R188" s="469"/>
      <c r="S188" s="116"/>
      <c r="T188" s="124">
        <v>0</v>
      </c>
      <c r="U188" s="124">
        <v>0</v>
      </c>
      <c r="V188" s="124">
        <v>0</v>
      </c>
      <c r="W188" s="124">
        <v>0</v>
      </c>
      <c r="X188" s="124">
        <v>0</v>
      </c>
      <c r="Y188" s="124">
        <v>0</v>
      </c>
      <c r="Z188" s="124">
        <v>0</v>
      </c>
    </row>
    <row r="189" spans="1:26" ht="24" customHeight="1" x14ac:dyDescent="0.3">
      <c r="A189" s="496" t="s">
        <v>3030</v>
      </c>
      <c r="B189" s="497" t="s">
        <v>3031</v>
      </c>
      <c r="C189" s="498" t="s">
        <v>2388</v>
      </c>
      <c r="D189" s="367">
        <f t="shared" si="0"/>
        <v>0</v>
      </c>
      <c r="E189" s="368">
        <f t="shared" si="1"/>
        <v>0</v>
      </c>
      <c r="F189" s="368">
        <f t="shared" si="2"/>
        <v>0</v>
      </c>
      <c r="G189" s="368">
        <f t="shared" si="3"/>
        <v>0</v>
      </c>
      <c r="H189" s="368">
        <f t="shared" si="4"/>
        <v>0</v>
      </c>
      <c r="I189" s="370">
        <f t="shared" si="5"/>
        <v>0</v>
      </c>
      <c r="J189" s="371"/>
      <c r="K189" s="413">
        <f t="shared" si="6"/>
        <v>0</v>
      </c>
      <c r="L189" s="373" t="str">
        <f t="shared" si="7"/>
        <v/>
      </c>
      <c r="M189" s="374">
        <v>0</v>
      </c>
      <c r="N189" s="375">
        <v>0</v>
      </c>
      <c r="O189" s="323">
        <v>0</v>
      </c>
      <c r="P189" s="323"/>
      <c r="Q189" s="124">
        <v>0</v>
      </c>
      <c r="R189" s="469"/>
      <c r="S189" s="116"/>
      <c r="T189" s="124">
        <v>0</v>
      </c>
      <c r="U189" s="124">
        <v>0</v>
      </c>
      <c r="V189" s="124">
        <v>0</v>
      </c>
      <c r="W189" s="124">
        <v>0</v>
      </c>
      <c r="X189" s="124">
        <v>0</v>
      </c>
      <c r="Y189" s="124">
        <v>0</v>
      </c>
      <c r="Z189" s="124">
        <v>0</v>
      </c>
    </row>
    <row r="190" spans="1:26" ht="24" customHeight="1" x14ac:dyDescent="0.3">
      <c r="A190" s="497" t="s">
        <v>3032</v>
      </c>
      <c r="B190" s="497" t="s">
        <v>3033</v>
      </c>
      <c r="C190" s="498" t="s">
        <v>320</v>
      </c>
      <c r="D190" s="367">
        <f t="shared" si="0"/>
        <v>100</v>
      </c>
      <c r="E190" s="368">
        <f t="shared" si="1"/>
        <v>0</v>
      </c>
      <c r="F190" s="368">
        <f t="shared" si="2"/>
        <v>0</v>
      </c>
      <c r="G190" s="368">
        <f t="shared" si="3"/>
        <v>0</v>
      </c>
      <c r="H190" s="368">
        <f t="shared" si="4"/>
        <v>0</v>
      </c>
      <c r="I190" s="370">
        <f t="shared" si="5"/>
        <v>100</v>
      </c>
      <c r="J190" s="371"/>
      <c r="K190" s="413">
        <f t="shared" si="6"/>
        <v>100</v>
      </c>
      <c r="L190" s="373">
        <f t="shared" si="7"/>
        <v>58</v>
      </c>
      <c r="M190" s="374">
        <v>0</v>
      </c>
      <c r="N190" s="375">
        <v>0</v>
      </c>
      <c r="O190" s="323">
        <v>0</v>
      </c>
      <c r="P190" s="323"/>
      <c r="Q190" s="124">
        <v>0</v>
      </c>
      <c r="R190" s="469"/>
      <c r="S190" s="116"/>
      <c r="T190" s="124">
        <v>0</v>
      </c>
      <c r="U190" s="124">
        <v>0</v>
      </c>
      <c r="V190" s="124">
        <v>0</v>
      </c>
      <c r="W190" s="124">
        <v>0</v>
      </c>
      <c r="X190" s="124">
        <v>0</v>
      </c>
      <c r="Y190" s="124">
        <v>0</v>
      </c>
      <c r="Z190" s="124">
        <v>100</v>
      </c>
    </row>
    <row r="191" spans="1:26" ht="24" customHeight="1" x14ac:dyDescent="0.3">
      <c r="A191" s="497" t="s">
        <v>3037</v>
      </c>
      <c r="B191" s="497" t="s">
        <v>3038</v>
      </c>
      <c r="C191" s="498" t="s">
        <v>2388</v>
      </c>
      <c r="D191" s="367">
        <f t="shared" si="0"/>
        <v>0</v>
      </c>
      <c r="E191" s="368">
        <f t="shared" si="1"/>
        <v>0</v>
      </c>
      <c r="F191" s="368">
        <f t="shared" si="2"/>
        <v>0</v>
      </c>
      <c r="G191" s="368">
        <f t="shared" si="3"/>
        <v>0</v>
      </c>
      <c r="H191" s="368">
        <f t="shared" si="4"/>
        <v>0</v>
      </c>
      <c r="I191" s="370">
        <f t="shared" si="5"/>
        <v>0</v>
      </c>
      <c r="J191" s="371"/>
      <c r="K191" s="413">
        <f t="shared" si="6"/>
        <v>0</v>
      </c>
      <c r="L191" s="373" t="str">
        <f t="shared" si="7"/>
        <v/>
      </c>
      <c r="M191" s="374">
        <v>0</v>
      </c>
      <c r="N191" s="375">
        <v>0</v>
      </c>
      <c r="O191" s="323">
        <v>0</v>
      </c>
      <c r="P191" s="323"/>
      <c r="Q191" s="124">
        <v>0</v>
      </c>
      <c r="R191" s="469"/>
      <c r="S191" s="116"/>
      <c r="T191" s="124">
        <v>0</v>
      </c>
      <c r="U191" s="124">
        <v>0</v>
      </c>
      <c r="V191" s="124">
        <v>0</v>
      </c>
      <c r="W191" s="124">
        <v>0</v>
      </c>
      <c r="X191" s="124">
        <v>0</v>
      </c>
      <c r="Y191" s="124">
        <v>0</v>
      </c>
      <c r="Z191" s="124">
        <v>0</v>
      </c>
    </row>
    <row r="192" spans="1:26" ht="24" customHeight="1" x14ac:dyDescent="0.3">
      <c r="A192" s="497" t="s">
        <v>3041</v>
      </c>
      <c r="B192" s="497" t="s">
        <v>3042</v>
      </c>
      <c r="C192" s="498" t="s">
        <v>590</v>
      </c>
      <c r="D192" s="367">
        <f t="shared" si="0"/>
        <v>0</v>
      </c>
      <c r="E192" s="368">
        <f t="shared" si="1"/>
        <v>0</v>
      </c>
      <c r="F192" s="368">
        <f t="shared" si="2"/>
        <v>0</v>
      </c>
      <c r="G192" s="368">
        <f t="shared" si="3"/>
        <v>0</v>
      </c>
      <c r="H192" s="368">
        <f t="shared" si="4"/>
        <v>0</v>
      </c>
      <c r="I192" s="370">
        <f t="shared" si="5"/>
        <v>0</v>
      </c>
      <c r="J192" s="371"/>
      <c r="K192" s="413">
        <f t="shared" si="6"/>
        <v>0</v>
      </c>
      <c r="L192" s="373" t="str">
        <f t="shared" si="7"/>
        <v/>
      </c>
      <c r="M192" s="374">
        <v>0</v>
      </c>
      <c r="N192" s="375">
        <v>0</v>
      </c>
      <c r="O192" s="323">
        <v>0</v>
      </c>
      <c r="P192" s="323"/>
      <c r="Q192" s="124">
        <v>0</v>
      </c>
      <c r="R192" s="469"/>
      <c r="S192" s="116"/>
      <c r="T192" s="124">
        <v>0</v>
      </c>
      <c r="U192" s="124">
        <v>0</v>
      </c>
      <c r="V192" s="124">
        <v>0</v>
      </c>
      <c r="W192" s="124">
        <v>0</v>
      </c>
      <c r="X192" s="124">
        <v>0</v>
      </c>
      <c r="Y192" s="124">
        <v>0</v>
      </c>
      <c r="Z192" s="124">
        <v>0</v>
      </c>
    </row>
    <row r="193" spans="1:26" ht="24" customHeight="1" x14ac:dyDescent="0.3">
      <c r="A193" s="496" t="s">
        <v>1294</v>
      </c>
      <c r="B193" s="497" t="s">
        <v>1295</v>
      </c>
      <c r="C193" s="498" t="s">
        <v>166</v>
      </c>
      <c r="D193" s="367">
        <f t="shared" si="0"/>
        <v>26</v>
      </c>
      <c r="E193" s="368">
        <f t="shared" si="1"/>
        <v>14</v>
      </c>
      <c r="F193" s="368">
        <f t="shared" si="2"/>
        <v>0</v>
      </c>
      <c r="G193" s="368">
        <f t="shared" si="3"/>
        <v>0</v>
      </c>
      <c r="H193" s="368">
        <f t="shared" si="4"/>
        <v>0</v>
      </c>
      <c r="I193" s="370">
        <f t="shared" si="5"/>
        <v>40</v>
      </c>
      <c r="J193" s="371"/>
      <c r="K193" s="413">
        <f t="shared" si="6"/>
        <v>40</v>
      </c>
      <c r="L193" s="373">
        <f t="shared" si="7"/>
        <v>101</v>
      </c>
      <c r="M193" s="374">
        <v>0</v>
      </c>
      <c r="N193" s="375">
        <v>14</v>
      </c>
      <c r="O193" s="323">
        <v>0</v>
      </c>
      <c r="P193" s="323"/>
      <c r="Q193" s="124">
        <v>0</v>
      </c>
      <c r="R193" s="469"/>
      <c r="S193" s="116">
        <v>26</v>
      </c>
      <c r="T193" s="124">
        <v>0</v>
      </c>
      <c r="U193" s="124">
        <v>0</v>
      </c>
      <c r="V193" s="124">
        <v>0</v>
      </c>
      <c r="W193" s="124">
        <v>0</v>
      </c>
      <c r="X193" s="124">
        <v>0</v>
      </c>
      <c r="Y193" s="124">
        <v>0</v>
      </c>
      <c r="Z193" s="124">
        <v>0</v>
      </c>
    </row>
    <row r="194" spans="1:26" ht="24" customHeight="1" x14ac:dyDescent="0.3">
      <c r="A194" s="497" t="s">
        <v>3048</v>
      </c>
      <c r="B194" s="497" t="s">
        <v>3049</v>
      </c>
      <c r="C194" s="498" t="s">
        <v>163</v>
      </c>
      <c r="D194" s="367">
        <f t="shared" si="0"/>
        <v>64</v>
      </c>
      <c r="E194" s="368">
        <f t="shared" si="1"/>
        <v>54</v>
      </c>
      <c r="F194" s="368">
        <f t="shared" si="2"/>
        <v>0</v>
      </c>
      <c r="G194" s="368">
        <f t="shared" si="3"/>
        <v>0</v>
      </c>
      <c r="H194" s="368">
        <f t="shared" si="4"/>
        <v>0</v>
      </c>
      <c r="I194" s="370">
        <f t="shared" si="5"/>
        <v>118</v>
      </c>
      <c r="J194" s="371"/>
      <c r="K194" s="413">
        <f t="shared" si="6"/>
        <v>118</v>
      </c>
      <c r="L194" s="373">
        <f t="shared" si="7"/>
        <v>50</v>
      </c>
      <c r="M194" s="374">
        <v>0</v>
      </c>
      <c r="N194" s="375">
        <v>0</v>
      </c>
      <c r="O194" s="323">
        <v>54</v>
      </c>
      <c r="P194" s="323"/>
      <c r="Q194" s="124">
        <v>0</v>
      </c>
      <c r="R194" s="469">
        <v>64</v>
      </c>
      <c r="S194" s="116"/>
      <c r="T194" s="124">
        <v>0</v>
      </c>
      <c r="U194" s="124">
        <v>0</v>
      </c>
      <c r="V194" s="124">
        <v>0</v>
      </c>
      <c r="W194" s="124">
        <v>0</v>
      </c>
      <c r="X194" s="124">
        <v>0</v>
      </c>
      <c r="Y194" s="124">
        <v>0</v>
      </c>
      <c r="Z194" s="124">
        <v>0</v>
      </c>
    </row>
    <row r="195" spans="1:26" ht="24" customHeight="1" x14ac:dyDescent="0.3">
      <c r="A195" s="496" t="s">
        <v>1301</v>
      </c>
      <c r="B195" s="497" t="s">
        <v>1302</v>
      </c>
      <c r="C195" s="498" t="s">
        <v>405</v>
      </c>
      <c r="D195" s="367">
        <f t="shared" si="0"/>
        <v>26</v>
      </c>
      <c r="E195" s="368">
        <f t="shared" si="1"/>
        <v>0</v>
      </c>
      <c r="F195" s="368">
        <f t="shared" si="2"/>
        <v>0</v>
      </c>
      <c r="G195" s="368">
        <f t="shared" si="3"/>
        <v>0</v>
      </c>
      <c r="H195" s="368">
        <f t="shared" si="4"/>
        <v>0</v>
      </c>
      <c r="I195" s="370">
        <f t="shared" si="5"/>
        <v>26</v>
      </c>
      <c r="J195" s="371"/>
      <c r="K195" s="413">
        <f t="shared" si="6"/>
        <v>26</v>
      </c>
      <c r="L195" s="373">
        <f t="shared" si="7"/>
        <v>132</v>
      </c>
      <c r="M195" s="374">
        <v>0</v>
      </c>
      <c r="N195" s="375">
        <v>26</v>
      </c>
      <c r="O195" s="323">
        <v>0</v>
      </c>
      <c r="P195" s="323"/>
      <c r="Q195" s="124">
        <v>0</v>
      </c>
      <c r="R195" s="469"/>
      <c r="S195" s="116"/>
      <c r="T195" s="124">
        <v>0</v>
      </c>
      <c r="U195" s="124">
        <v>0</v>
      </c>
      <c r="V195" s="124">
        <v>0</v>
      </c>
      <c r="W195" s="124">
        <v>0</v>
      </c>
      <c r="X195" s="124">
        <v>0</v>
      </c>
      <c r="Y195" s="124">
        <v>0</v>
      </c>
      <c r="Z195" s="124">
        <v>0</v>
      </c>
    </row>
    <row r="196" spans="1:26" ht="24" customHeight="1" x14ac:dyDescent="0.3">
      <c r="A196" s="496" t="s">
        <v>3053</v>
      </c>
      <c r="B196" s="497" t="s">
        <v>3054</v>
      </c>
      <c r="C196" s="498" t="s">
        <v>133</v>
      </c>
      <c r="D196" s="367">
        <f t="shared" si="0"/>
        <v>0</v>
      </c>
      <c r="E196" s="368">
        <f t="shared" si="1"/>
        <v>0</v>
      </c>
      <c r="F196" s="368">
        <f t="shared" si="2"/>
        <v>0</v>
      </c>
      <c r="G196" s="368">
        <f t="shared" si="3"/>
        <v>0</v>
      </c>
      <c r="H196" s="368">
        <f t="shared" si="4"/>
        <v>0</v>
      </c>
      <c r="I196" s="370">
        <f t="shared" si="5"/>
        <v>0</v>
      </c>
      <c r="J196" s="371"/>
      <c r="K196" s="413">
        <f t="shared" si="6"/>
        <v>0</v>
      </c>
      <c r="L196" s="373" t="str">
        <f t="shared" si="7"/>
        <v/>
      </c>
      <c r="M196" s="374">
        <v>0</v>
      </c>
      <c r="N196" s="375">
        <v>0</v>
      </c>
      <c r="O196" s="323">
        <v>0</v>
      </c>
      <c r="P196" s="323"/>
      <c r="Q196" s="124">
        <v>0</v>
      </c>
      <c r="R196" s="469"/>
      <c r="S196" s="116"/>
      <c r="T196" s="124">
        <v>0</v>
      </c>
      <c r="U196" s="124">
        <v>0</v>
      </c>
      <c r="V196" s="124">
        <v>0</v>
      </c>
      <c r="W196" s="124">
        <v>0</v>
      </c>
      <c r="X196" s="124">
        <v>0</v>
      </c>
      <c r="Y196" s="124">
        <v>0</v>
      </c>
      <c r="Z196" s="124">
        <v>0</v>
      </c>
    </row>
    <row r="197" spans="1:26" ht="24" customHeight="1" x14ac:dyDescent="0.3">
      <c r="A197" s="497" t="s">
        <v>3057</v>
      </c>
      <c r="B197" s="497" t="s">
        <v>3058</v>
      </c>
      <c r="C197" s="498" t="s">
        <v>569</v>
      </c>
      <c r="D197" s="367">
        <f t="shared" si="0"/>
        <v>0</v>
      </c>
      <c r="E197" s="368">
        <f t="shared" si="1"/>
        <v>0</v>
      </c>
      <c r="F197" s="368">
        <f t="shared" si="2"/>
        <v>0</v>
      </c>
      <c r="G197" s="368">
        <f t="shared" si="3"/>
        <v>0</v>
      </c>
      <c r="H197" s="368">
        <f t="shared" si="4"/>
        <v>0</v>
      </c>
      <c r="I197" s="370">
        <f t="shared" si="5"/>
        <v>0</v>
      </c>
      <c r="J197" s="371"/>
      <c r="K197" s="413">
        <f t="shared" si="6"/>
        <v>0</v>
      </c>
      <c r="L197" s="373" t="str">
        <f t="shared" si="7"/>
        <v/>
      </c>
      <c r="M197" s="374">
        <v>0</v>
      </c>
      <c r="N197" s="375">
        <v>0</v>
      </c>
      <c r="O197" s="323">
        <v>0</v>
      </c>
      <c r="P197" s="323"/>
      <c r="Q197" s="124">
        <v>0</v>
      </c>
      <c r="R197" s="469"/>
      <c r="S197" s="116"/>
      <c r="T197" s="124">
        <v>0</v>
      </c>
      <c r="U197" s="124">
        <v>0</v>
      </c>
      <c r="V197" s="124">
        <v>0</v>
      </c>
      <c r="W197" s="124">
        <v>0</v>
      </c>
      <c r="X197" s="124">
        <v>0</v>
      </c>
      <c r="Y197" s="124">
        <v>0</v>
      </c>
      <c r="Z197" s="124">
        <v>0</v>
      </c>
    </row>
    <row r="198" spans="1:26" ht="24" customHeight="1" x14ac:dyDescent="0.3">
      <c r="A198" s="497" t="s">
        <v>3060</v>
      </c>
      <c r="B198" s="497" t="s">
        <v>3061</v>
      </c>
      <c r="C198" s="498" t="s">
        <v>138</v>
      </c>
      <c r="D198" s="367">
        <f t="shared" si="0"/>
        <v>0</v>
      </c>
      <c r="E198" s="368">
        <f t="shared" si="1"/>
        <v>0</v>
      </c>
      <c r="F198" s="368">
        <f t="shared" si="2"/>
        <v>0</v>
      </c>
      <c r="G198" s="368">
        <f t="shared" si="3"/>
        <v>0</v>
      </c>
      <c r="H198" s="368">
        <f t="shared" si="4"/>
        <v>0</v>
      </c>
      <c r="I198" s="370">
        <f t="shared" si="5"/>
        <v>0</v>
      </c>
      <c r="J198" s="371"/>
      <c r="K198" s="413">
        <f t="shared" si="6"/>
        <v>0</v>
      </c>
      <c r="L198" s="373" t="str">
        <f t="shared" si="7"/>
        <v/>
      </c>
      <c r="M198" s="374">
        <v>0</v>
      </c>
      <c r="N198" s="375">
        <v>0</v>
      </c>
      <c r="O198" s="323">
        <v>0</v>
      </c>
      <c r="P198" s="323"/>
      <c r="Q198" s="124">
        <v>0</v>
      </c>
      <c r="R198" s="469"/>
      <c r="S198" s="116"/>
      <c r="T198" s="124">
        <v>0</v>
      </c>
      <c r="U198" s="124">
        <v>0</v>
      </c>
      <c r="V198" s="124">
        <v>0</v>
      </c>
      <c r="W198" s="124">
        <v>0</v>
      </c>
      <c r="X198" s="124">
        <v>0</v>
      </c>
      <c r="Y198" s="124">
        <v>0</v>
      </c>
      <c r="Z198" s="124">
        <v>0</v>
      </c>
    </row>
    <row r="199" spans="1:26" ht="24" customHeight="1" x14ac:dyDescent="0.3">
      <c r="A199" s="497" t="s">
        <v>1463</v>
      </c>
      <c r="B199" s="497" t="s">
        <v>1464</v>
      </c>
      <c r="C199" s="498" t="s">
        <v>394</v>
      </c>
      <c r="D199" s="367">
        <f t="shared" si="0"/>
        <v>28</v>
      </c>
      <c r="E199" s="368">
        <f t="shared" si="1"/>
        <v>22</v>
      </c>
      <c r="F199" s="368">
        <f t="shared" si="2"/>
        <v>0</v>
      </c>
      <c r="G199" s="368">
        <f t="shared" si="3"/>
        <v>0</v>
      </c>
      <c r="H199" s="368">
        <f t="shared" si="4"/>
        <v>0</v>
      </c>
      <c r="I199" s="370">
        <f t="shared" si="5"/>
        <v>50</v>
      </c>
      <c r="J199" s="371"/>
      <c r="K199" s="413">
        <f t="shared" si="6"/>
        <v>50</v>
      </c>
      <c r="L199" s="373">
        <f t="shared" si="7"/>
        <v>92</v>
      </c>
      <c r="M199" s="374">
        <v>0</v>
      </c>
      <c r="N199" s="375">
        <v>28</v>
      </c>
      <c r="O199" s="323">
        <v>0</v>
      </c>
      <c r="P199" s="323"/>
      <c r="Q199" s="124">
        <v>0</v>
      </c>
      <c r="R199" s="469"/>
      <c r="S199" s="116">
        <v>22</v>
      </c>
      <c r="T199" s="124">
        <v>0</v>
      </c>
      <c r="U199" s="124">
        <v>0</v>
      </c>
      <c r="V199" s="124">
        <v>0</v>
      </c>
      <c r="W199" s="124">
        <v>0</v>
      </c>
      <c r="X199" s="124">
        <v>0</v>
      </c>
      <c r="Y199" s="124">
        <v>0</v>
      </c>
      <c r="Z199" s="124">
        <v>0</v>
      </c>
    </row>
    <row r="200" spans="1:26" ht="24" customHeight="1" x14ac:dyDescent="0.3">
      <c r="A200" s="496" t="s">
        <v>3306</v>
      </c>
      <c r="B200" s="497" t="s">
        <v>3307</v>
      </c>
      <c r="C200" s="498" t="s">
        <v>2770</v>
      </c>
      <c r="D200" s="367">
        <f t="shared" si="0"/>
        <v>0</v>
      </c>
      <c r="E200" s="368">
        <f t="shared" si="1"/>
        <v>0</v>
      </c>
      <c r="F200" s="368">
        <f t="shared" si="2"/>
        <v>0</v>
      </c>
      <c r="G200" s="368">
        <f t="shared" si="3"/>
        <v>0</v>
      </c>
      <c r="H200" s="368">
        <f t="shared" si="4"/>
        <v>0</v>
      </c>
      <c r="I200" s="370">
        <f t="shared" si="5"/>
        <v>0</v>
      </c>
      <c r="J200" s="371"/>
      <c r="K200" s="413">
        <f t="shared" si="6"/>
        <v>0</v>
      </c>
      <c r="L200" s="373" t="str">
        <f t="shared" si="7"/>
        <v/>
      </c>
      <c r="M200" s="374">
        <v>0</v>
      </c>
      <c r="N200" s="375">
        <v>0</v>
      </c>
      <c r="O200" s="504">
        <v>0</v>
      </c>
      <c r="P200" s="323"/>
      <c r="Q200" s="124">
        <v>0</v>
      </c>
      <c r="R200" s="469"/>
      <c r="S200" s="116"/>
      <c r="T200" s="124">
        <v>0</v>
      </c>
      <c r="U200" s="124">
        <v>0</v>
      </c>
      <c r="V200" s="124">
        <v>0</v>
      </c>
      <c r="W200" s="124">
        <v>0</v>
      </c>
      <c r="X200" s="124">
        <v>0</v>
      </c>
      <c r="Y200" s="124">
        <v>0</v>
      </c>
      <c r="Z200" s="124">
        <v>0</v>
      </c>
    </row>
    <row r="201" spans="1:26" ht="24" customHeight="1" x14ac:dyDescent="0.3">
      <c r="A201" s="496" t="s">
        <v>1467</v>
      </c>
      <c r="B201" s="497" t="s">
        <v>1468</v>
      </c>
      <c r="C201" s="498" t="s">
        <v>416</v>
      </c>
      <c r="D201" s="367">
        <f t="shared" si="0"/>
        <v>0</v>
      </c>
      <c r="E201" s="368">
        <f t="shared" si="1"/>
        <v>0</v>
      </c>
      <c r="F201" s="368">
        <f t="shared" si="2"/>
        <v>0</v>
      </c>
      <c r="G201" s="368">
        <f t="shared" si="3"/>
        <v>0</v>
      </c>
      <c r="H201" s="368">
        <f t="shared" si="4"/>
        <v>0</v>
      </c>
      <c r="I201" s="370">
        <f t="shared" si="5"/>
        <v>0</v>
      </c>
      <c r="J201" s="371">
        <f>Nemzetközi!F241</f>
        <v>18</v>
      </c>
      <c r="K201" s="413">
        <f t="shared" si="6"/>
        <v>1800</v>
      </c>
      <c r="L201" s="373">
        <f t="shared" si="7"/>
        <v>8</v>
      </c>
      <c r="M201" s="374">
        <v>0</v>
      </c>
      <c r="N201" s="375">
        <v>0</v>
      </c>
      <c r="O201" s="323">
        <v>0</v>
      </c>
      <c r="P201" s="323"/>
      <c r="Q201" s="124">
        <v>0</v>
      </c>
      <c r="R201" s="469"/>
      <c r="S201" s="116"/>
      <c r="T201" s="124">
        <v>0</v>
      </c>
      <c r="U201" s="124">
        <v>0</v>
      </c>
      <c r="V201" s="124">
        <v>0</v>
      </c>
      <c r="W201" s="124">
        <v>0</v>
      </c>
      <c r="X201" s="124">
        <v>0</v>
      </c>
      <c r="Y201" s="124">
        <v>0</v>
      </c>
      <c r="Z201" s="124">
        <v>0</v>
      </c>
    </row>
    <row r="202" spans="1:26" ht="24" customHeight="1" x14ac:dyDescent="0.3">
      <c r="A202" s="496" t="s">
        <v>3070</v>
      </c>
      <c r="B202" s="497" t="s">
        <v>3071</v>
      </c>
      <c r="C202" s="498" t="s">
        <v>2770</v>
      </c>
      <c r="D202" s="367">
        <f t="shared" si="0"/>
        <v>22</v>
      </c>
      <c r="E202" s="368">
        <f t="shared" si="1"/>
        <v>0</v>
      </c>
      <c r="F202" s="368">
        <f t="shared" si="2"/>
        <v>0</v>
      </c>
      <c r="G202" s="368">
        <f t="shared" si="3"/>
        <v>0</v>
      </c>
      <c r="H202" s="368">
        <f t="shared" si="4"/>
        <v>0</v>
      </c>
      <c r="I202" s="370">
        <f t="shared" si="5"/>
        <v>22</v>
      </c>
      <c r="J202" s="371"/>
      <c r="K202" s="413">
        <f t="shared" si="6"/>
        <v>22</v>
      </c>
      <c r="L202" s="373">
        <f t="shared" si="7"/>
        <v>138</v>
      </c>
      <c r="M202" s="374">
        <v>0</v>
      </c>
      <c r="N202" s="375">
        <v>0</v>
      </c>
      <c r="O202" s="323">
        <v>0</v>
      </c>
      <c r="P202" s="323"/>
      <c r="Q202" s="124">
        <v>0</v>
      </c>
      <c r="R202" s="469">
        <v>22</v>
      </c>
      <c r="S202" s="116"/>
      <c r="T202" s="124">
        <v>0</v>
      </c>
      <c r="U202" s="124">
        <v>0</v>
      </c>
      <c r="V202" s="124">
        <v>0</v>
      </c>
      <c r="W202" s="124">
        <v>0</v>
      </c>
      <c r="X202" s="124">
        <v>0</v>
      </c>
      <c r="Y202" s="124">
        <v>0</v>
      </c>
      <c r="Z202" s="124">
        <v>0</v>
      </c>
    </row>
    <row r="203" spans="1:26" ht="24" customHeight="1" x14ac:dyDescent="0.3">
      <c r="A203" s="497" t="s">
        <v>3074</v>
      </c>
      <c r="B203" s="497" t="s">
        <v>3075</v>
      </c>
      <c r="C203" s="498" t="s">
        <v>163</v>
      </c>
      <c r="D203" s="367">
        <f t="shared" si="0"/>
        <v>0</v>
      </c>
      <c r="E203" s="368">
        <f t="shared" si="1"/>
        <v>0</v>
      </c>
      <c r="F203" s="368">
        <f t="shared" si="2"/>
        <v>0</v>
      </c>
      <c r="G203" s="368">
        <f t="shared" si="3"/>
        <v>0</v>
      </c>
      <c r="H203" s="368">
        <f t="shared" si="4"/>
        <v>0</v>
      </c>
      <c r="I203" s="370">
        <f t="shared" si="5"/>
        <v>0</v>
      </c>
      <c r="J203" s="371"/>
      <c r="K203" s="413">
        <f t="shared" si="6"/>
        <v>0</v>
      </c>
      <c r="L203" s="373" t="str">
        <f t="shared" si="7"/>
        <v/>
      </c>
      <c r="M203" s="374">
        <v>0</v>
      </c>
      <c r="N203" s="425">
        <v>0</v>
      </c>
      <c r="O203" s="323">
        <v>0</v>
      </c>
      <c r="P203" s="323"/>
      <c r="Q203" s="124">
        <v>0</v>
      </c>
      <c r="R203" s="469"/>
      <c r="S203" s="116"/>
      <c r="T203" s="124">
        <v>0</v>
      </c>
      <c r="U203" s="124">
        <v>0</v>
      </c>
      <c r="V203" s="124">
        <v>0</v>
      </c>
      <c r="W203" s="124">
        <v>0</v>
      </c>
      <c r="X203" s="124">
        <v>0</v>
      </c>
      <c r="Y203" s="124">
        <v>0</v>
      </c>
      <c r="Z203" s="124">
        <v>0</v>
      </c>
    </row>
    <row r="204" spans="1:26" ht="24" customHeight="1" x14ac:dyDescent="0.3">
      <c r="A204" s="496" t="s">
        <v>3079</v>
      </c>
      <c r="B204" s="497" t="s">
        <v>3080</v>
      </c>
      <c r="C204" s="498" t="s">
        <v>2991</v>
      </c>
      <c r="D204" s="367">
        <f t="shared" si="0"/>
        <v>0</v>
      </c>
      <c r="E204" s="368">
        <f t="shared" si="1"/>
        <v>0</v>
      </c>
      <c r="F204" s="368">
        <f t="shared" si="2"/>
        <v>0</v>
      </c>
      <c r="G204" s="368">
        <f t="shared" si="3"/>
        <v>0</v>
      </c>
      <c r="H204" s="368">
        <f t="shared" si="4"/>
        <v>0</v>
      </c>
      <c r="I204" s="370">
        <f t="shared" si="5"/>
        <v>0</v>
      </c>
      <c r="J204" s="371"/>
      <c r="K204" s="413">
        <f t="shared" si="6"/>
        <v>0</v>
      </c>
      <c r="L204" s="373" t="str">
        <f t="shared" si="7"/>
        <v/>
      </c>
      <c r="M204" s="374">
        <v>0</v>
      </c>
      <c r="N204" s="375">
        <v>0</v>
      </c>
      <c r="O204" s="323">
        <v>0</v>
      </c>
      <c r="P204" s="323"/>
      <c r="Q204" s="426">
        <v>0</v>
      </c>
      <c r="R204" s="469"/>
      <c r="S204" s="116"/>
      <c r="T204" s="124">
        <v>0</v>
      </c>
      <c r="U204" s="124">
        <v>0</v>
      </c>
      <c r="V204" s="124">
        <v>0</v>
      </c>
      <c r="W204" s="124">
        <v>0</v>
      </c>
      <c r="X204" s="124">
        <v>0</v>
      </c>
      <c r="Y204" s="124">
        <v>0</v>
      </c>
      <c r="Z204" s="124">
        <v>0</v>
      </c>
    </row>
    <row r="205" spans="1:26" ht="24" customHeight="1" x14ac:dyDescent="0.3">
      <c r="A205" s="501" t="s">
        <v>1480</v>
      </c>
      <c r="B205" s="502" t="s">
        <v>1481</v>
      </c>
      <c r="C205" s="503" t="s">
        <v>2770</v>
      </c>
      <c r="D205" s="367">
        <f t="shared" si="0"/>
        <v>800</v>
      </c>
      <c r="E205" s="368">
        <f t="shared" si="1"/>
        <v>0</v>
      </c>
      <c r="F205" s="368">
        <f t="shared" si="2"/>
        <v>0</v>
      </c>
      <c r="G205" s="368">
        <f t="shared" si="3"/>
        <v>0</v>
      </c>
      <c r="H205" s="368">
        <f t="shared" si="4"/>
        <v>0</v>
      </c>
      <c r="I205" s="446">
        <f t="shared" si="5"/>
        <v>800</v>
      </c>
      <c r="J205" s="371"/>
      <c r="K205" s="448">
        <f t="shared" si="6"/>
        <v>800</v>
      </c>
      <c r="L205" s="373">
        <f t="shared" si="7"/>
        <v>12</v>
      </c>
      <c r="M205" s="374">
        <v>0</v>
      </c>
      <c r="N205" s="375">
        <v>0</v>
      </c>
      <c r="O205" s="323">
        <v>0</v>
      </c>
      <c r="P205" s="323"/>
      <c r="Q205" s="124">
        <v>800</v>
      </c>
      <c r="R205" s="469"/>
      <c r="S205" s="116"/>
      <c r="T205" s="124">
        <v>0</v>
      </c>
      <c r="U205" s="124">
        <v>0</v>
      </c>
      <c r="V205" s="124">
        <v>0</v>
      </c>
      <c r="W205" s="124">
        <v>0</v>
      </c>
      <c r="X205" s="124">
        <v>0</v>
      </c>
      <c r="Y205" s="124">
        <v>0</v>
      </c>
      <c r="Z205" s="124">
        <v>0</v>
      </c>
    </row>
    <row r="206" spans="1:26" ht="24" customHeight="1" x14ac:dyDescent="0.3">
      <c r="A206" s="496" t="s">
        <v>3085</v>
      </c>
      <c r="B206" s="497" t="s">
        <v>3086</v>
      </c>
      <c r="C206" s="498" t="s">
        <v>2250</v>
      </c>
      <c r="D206" s="367">
        <f t="shared" si="0"/>
        <v>0</v>
      </c>
      <c r="E206" s="368">
        <f t="shared" si="1"/>
        <v>0</v>
      </c>
      <c r="F206" s="368">
        <f t="shared" si="2"/>
        <v>0</v>
      </c>
      <c r="G206" s="368">
        <f t="shared" si="3"/>
        <v>0</v>
      </c>
      <c r="H206" s="368">
        <f t="shared" si="4"/>
        <v>0</v>
      </c>
      <c r="I206" s="370">
        <f t="shared" si="5"/>
        <v>0</v>
      </c>
      <c r="J206" s="371"/>
      <c r="K206" s="413">
        <f t="shared" si="6"/>
        <v>0</v>
      </c>
      <c r="L206" s="373" t="str">
        <f t="shared" si="7"/>
        <v/>
      </c>
      <c r="M206" s="374">
        <v>0</v>
      </c>
      <c r="N206" s="375">
        <v>0</v>
      </c>
      <c r="O206" s="323">
        <v>0</v>
      </c>
      <c r="P206" s="323"/>
      <c r="Q206" s="124">
        <v>0</v>
      </c>
      <c r="R206" s="469"/>
      <c r="S206" s="116"/>
      <c r="T206" s="124">
        <v>0</v>
      </c>
      <c r="U206" s="124">
        <v>0</v>
      </c>
      <c r="V206" s="124">
        <v>0</v>
      </c>
      <c r="W206" s="124">
        <v>0</v>
      </c>
      <c r="X206" s="124">
        <v>0</v>
      </c>
      <c r="Y206" s="124">
        <v>0</v>
      </c>
      <c r="Z206" s="124">
        <v>0</v>
      </c>
    </row>
    <row r="207" spans="1:26" ht="24" customHeight="1" x14ac:dyDescent="0.3">
      <c r="A207" s="496" t="s">
        <v>3333</v>
      </c>
      <c r="B207" s="497" t="s">
        <v>3335</v>
      </c>
      <c r="C207" s="498" t="s">
        <v>2250</v>
      </c>
      <c r="D207" s="367">
        <f t="shared" si="0"/>
        <v>0</v>
      </c>
      <c r="E207" s="368">
        <f t="shared" si="1"/>
        <v>0</v>
      </c>
      <c r="F207" s="368">
        <f t="shared" si="2"/>
        <v>0</v>
      </c>
      <c r="G207" s="368">
        <f t="shared" si="3"/>
        <v>0</v>
      </c>
      <c r="H207" s="368">
        <f t="shared" si="4"/>
        <v>0</v>
      </c>
      <c r="I207" s="370">
        <f t="shared" si="5"/>
        <v>0</v>
      </c>
      <c r="J207" s="371"/>
      <c r="K207" s="413">
        <f t="shared" si="6"/>
        <v>0</v>
      </c>
      <c r="L207" s="373" t="str">
        <f t="shared" si="7"/>
        <v/>
      </c>
      <c r="M207" s="374">
        <v>0</v>
      </c>
      <c r="N207" s="375">
        <v>0</v>
      </c>
      <c r="O207" s="323">
        <v>0</v>
      </c>
      <c r="P207" s="323"/>
      <c r="Q207" s="124">
        <v>0</v>
      </c>
      <c r="R207" s="469"/>
      <c r="S207" s="116"/>
      <c r="T207" s="124">
        <v>0</v>
      </c>
      <c r="U207" s="124">
        <v>0</v>
      </c>
      <c r="V207" s="124">
        <v>0</v>
      </c>
      <c r="W207" s="124">
        <v>0</v>
      </c>
      <c r="X207" s="124">
        <v>0</v>
      </c>
      <c r="Y207" s="124">
        <v>0</v>
      </c>
      <c r="Z207" s="124">
        <v>0</v>
      </c>
    </row>
    <row r="208" spans="1:26" ht="24" customHeight="1" x14ac:dyDescent="0.3">
      <c r="A208" s="496" t="s">
        <v>1484</v>
      </c>
      <c r="B208" s="497" t="s">
        <v>1485</v>
      </c>
      <c r="C208" s="498" t="s">
        <v>53</v>
      </c>
      <c r="D208" s="367">
        <f t="shared" si="0"/>
        <v>45</v>
      </c>
      <c r="E208" s="368">
        <f t="shared" si="1"/>
        <v>44</v>
      </c>
      <c r="F208" s="368">
        <f t="shared" si="2"/>
        <v>22</v>
      </c>
      <c r="G208" s="368">
        <f t="shared" si="3"/>
        <v>0</v>
      </c>
      <c r="H208" s="368">
        <f t="shared" si="4"/>
        <v>0</v>
      </c>
      <c r="I208" s="370">
        <f t="shared" si="5"/>
        <v>111</v>
      </c>
      <c r="J208" s="371"/>
      <c r="K208" s="413">
        <f t="shared" si="6"/>
        <v>111</v>
      </c>
      <c r="L208" s="373">
        <f t="shared" si="7"/>
        <v>56</v>
      </c>
      <c r="M208" s="374">
        <v>0</v>
      </c>
      <c r="N208" s="375">
        <v>0</v>
      </c>
      <c r="O208" s="323">
        <v>44</v>
      </c>
      <c r="P208" s="323">
        <v>22</v>
      </c>
      <c r="Q208" s="124">
        <v>0</v>
      </c>
      <c r="R208" s="469"/>
      <c r="S208" s="116"/>
      <c r="T208" s="124">
        <v>0</v>
      </c>
      <c r="U208" s="124">
        <v>0</v>
      </c>
      <c r="V208" s="124">
        <v>0</v>
      </c>
      <c r="W208" s="124">
        <v>0</v>
      </c>
      <c r="X208" s="124">
        <v>0</v>
      </c>
      <c r="Y208" s="124">
        <v>45</v>
      </c>
      <c r="Z208" s="124">
        <v>0</v>
      </c>
    </row>
    <row r="209" spans="1:26" ht="24" customHeight="1" x14ac:dyDescent="0.3">
      <c r="A209" s="497" t="s">
        <v>3093</v>
      </c>
      <c r="B209" s="497" t="s">
        <v>3094</v>
      </c>
      <c r="C209" s="498" t="s">
        <v>2241</v>
      </c>
      <c r="D209" s="367">
        <f t="shared" si="0"/>
        <v>16</v>
      </c>
      <c r="E209" s="368">
        <f t="shared" si="1"/>
        <v>14</v>
      </c>
      <c r="F209" s="368">
        <f t="shared" si="2"/>
        <v>0</v>
      </c>
      <c r="G209" s="368">
        <f t="shared" si="3"/>
        <v>0</v>
      </c>
      <c r="H209" s="368">
        <f t="shared" si="4"/>
        <v>0</v>
      </c>
      <c r="I209" s="370">
        <f t="shared" si="5"/>
        <v>30</v>
      </c>
      <c r="J209" s="371"/>
      <c r="K209" s="413">
        <f t="shared" si="6"/>
        <v>30</v>
      </c>
      <c r="L209" s="373">
        <f t="shared" si="7"/>
        <v>126</v>
      </c>
      <c r="M209" s="374">
        <v>0</v>
      </c>
      <c r="N209" s="375">
        <v>14</v>
      </c>
      <c r="O209" s="323">
        <v>0</v>
      </c>
      <c r="P209" s="323"/>
      <c r="Q209" s="124">
        <v>0</v>
      </c>
      <c r="R209" s="469"/>
      <c r="S209" s="116">
        <v>16</v>
      </c>
      <c r="T209" s="124">
        <v>0</v>
      </c>
      <c r="U209" s="124">
        <v>0</v>
      </c>
      <c r="V209" s="124">
        <v>0</v>
      </c>
      <c r="W209" s="124">
        <v>0</v>
      </c>
      <c r="X209" s="124">
        <v>0</v>
      </c>
      <c r="Y209" s="124">
        <v>0</v>
      </c>
      <c r="Z209" s="124">
        <v>0</v>
      </c>
    </row>
    <row r="210" spans="1:26" ht="24" customHeight="1" x14ac:dyDescent="0.3">
      <c r="A210" s="496" t="s">
        <v>3097</v>
      </c>
      <c r="B210" s="497" t="s">
        <v>3098</v>
      </c>
      <c r="C210" s="498" t="s">
        <v>338</v>
      </c>
      <c r="D210" s="367">
        <f t="shared" si="0"/>
        <v>0</v>
      </c>
      <c r="E210" s="368">
        <f t="shared" si="1"/>
        <v>0</v>
      </c>
      <c r="F210" s="368">
        <f t="shared" si="2"/>
        <v>0</v>
      </c>
      <c r="G210" s="368">
        <f t="shared" si="3"/>
        <v>0</v>
      </c>
      <c r="H210" s="368">
        <f t="shared" si="4"/>
        <v>0</v>
      </c>
      <c r="I210" s="370">
        <f t="shared" si="5"/>
        <v>0</v>
      </c>
      <c r="J210" s="371"/>
      <c r="K210" s="413">
        <f t="shared" si="6"/>
        <v>0</v>
      </c>
      <c r="L210" s="373" t="str">
        <f t="shared" si="7"/>
        <v/>
      </c>
      <c r="M210" s="374">
        <v>0</v>
      </c>
      <c r="N210" s="375">
        <v>0</v>
      </c>
      <c r="O210" s="323">
        <v>0</v>
      </c>
      <c r="P210" s="323"/>
      <c r="Q210" s="124">
        <v>0</v>
      </c>
      <c r="R210" s="469"/>
      <c r="S210" s="116"/>
      <c r="T210" s="124">
        <v>0</v>
      </c>
      <c r="U210" s="124">
        <v>0</v>
      </c>
      <c r="V210" s="124">
        <v>0</v>
      </c>
      <c r="W210" s="124">
        <v>0</v>
      </c>
      <c r="X210" s="124">
        <v>0</v>
      </c>
      <c r="Y210" s="124">
        <v>0</v>
      </c>
      <c r="Z210" s="124">
        <v>0</v>
      </c>
    </row>
    <row r="211" spans="1:26" ht="24" customHeight="1" x14ac:dyDescent="0.3">
      <c r="A211" s="497" t="s">
        <v>3099</v>
      </c>
      <c r="B211" s="497" t="s">
        <v>3100</v>
      </c>
      <c r="C211" s="498" t="s">
        <v>518</v>
      </c>
      <c r="D211" s="367">
        <f t="shared" si="0"/>
        <v>0</v>
      </c>
      <c r="E211" s="368">
        <f t="shared" si="1"/>
        <v>0</v>
      </c>
      <c r="F211" s="368">
        <f t="shared" si="2"/>
        <v>0</v>
      </c>
      <c r="G211" s="368">
        <f t="shared" si="3"/>
        <v>0</v>
      </c>
      <c r="H211" s="368">
        <f t="shared" si="4"/>
        <v>0</v>
      </c>
      <c r="I211" s="370">
        <f t="shared" si="5"/>
        <v>0</v>
      </c>
      <c r="J211" s="371"/>
      <c r="K211" s="413">
        <f t="shared" si="6"/>
        <v>0</v>
      </c>
      <c r="L211" s="373" t="str">
        <f t="shared" si="7"/>
        <v/>
      </c>
      <c r="M211" s="374">
        <v>0</v>
      </c>
      <c r="N211" s="375">
        <v>0</v>
      </c>
      <c r="O211" s="323">
        <v>0</v>
      </c>
      <c r="P211" s="504"/>
      <c r="Q211" s="124">
        <v>0</v>
      </c>
      <c r="R211" s="505"/>
      <c r="S211" s="506"/>
      <c r="T211" s="124">
        <v>0</v>
      </c>
      <c r="U211" s="124">
        <v>0</v>
      </c>
      <c r="V211" s="124">
        <v>0</v>
      </c>
      <c r="W211" s="124">
        <v>0</v>
      </c>
      <c r="X211" s="124">
        <v>0</v>
      </c>
      <c r="Y211" s="426">
        <v>0</v>
      </c>
      <c r="Z211" s="426">
        <v>0</v>
      </c>
    </row>
    <row r="212" spans="1:26" ht="24" customHeight="1" x14ac:dyDescent="0.3">
      <c r="A212" s="496" t="s">
        <v>3108</v>
      </c>
      <c r="B212" s="497" t="s">
        <v>3109</v>
      </c>
      <c r="C212" s="498" t="s">
        <v>834</v>
      </c>
      <c r="D212" s="367">
        <f t="shared" si="0"/>
        <v>0</v>
      </c>
      <c r="E212" s="368">
        <f t="shared" si="1"/>
        <v>0</v>
      </c>
      <c r="F212" s="368">
        <f t="shared" si="2"/>
        <v>0</v>
      </c>
      <c r="G212" s="368">
        <f t="shared" si="3"/>
        <v>0</v>
      </c>
      <c r="H212" s="368">
        <f t="shared" si="4"/>
        <v>0</v>
      </c>
      <c r="I212" s="370">
        <f t="shared" si="5"/>
        <v>0</v>
      </c>
      <c r="J212" s="371"/>
      <c r="K212" s="413">
        <f t="shared" si="6"/>
        <v>0</v>
      </c>
      <c r="L212" s="373" t="str">
        <f t="shared" si="7"/>
        <v/>
      </c>
      <c r="M212" s="374">
        <v>0</v>
      </c>
      <c r="N212" s="375">
        <v>0</v>
      </c>
      <c r="O212" s="323">
        <v>0</v>
      </c>
      <c r="P212" s="323"/>
      <c r="Q212" s="124">
        <v>0</v>
      </c>
      <c r="R212" s="469"/>
      <c r="S212" s="116"/>
      <c r="T212" s="124">
        <v>0</v>
      </c>
      <c r="U212" s="124">
        <v>0</v>
      </c>
      <c r="V212" s="124">
        <v>0</v>
      </c>
      <c r="W212" s="124">
        <v>0</v>
      </c>
      <c r="X212" s="124">
        <v>0</v>
      </c>
      <c r="Y212" s="124">
        <v>0</v>
      </c>
      <c r="Z212" s="124">
        <v>0</v>
      </c>
    </row>
    <row r="213" spans="1:26" ht="24" customHeight="1" x14ac:dyDescent="0.3">
      <c r="A213" s="497" t="s">
        <v>3114</v>
      </c>
      <c r="B213" s="497" t="s">
        <v>3115</v>
      </c>
      <c r="C213" s="498" t="s">
        <v>1937</v>
      </c>
      <c r="D213" s="367">
        <f t="shared" si="0"/>
        <v>20</v>
      </c>
      <c r="E213" s="368">
        <f t="shared" si="1"/>
        <v>14</v>
      </c>
      <c r="F213" s="368">
        <f t="shared" si="2"/>
        <v>0</v>
      </c>
      <c r="G213" s="368">
        <f t="shared" si="3"/>
        <v>0</v>
      </c>
      <c r="H213" s="368">
        <f t="shared" si="4"/>
        <v>0</v>
      </c>
      <c r="I213" s="370">
        <f t="shared" si="5"/>
        <v>34</v>
      </c>
      <c r="J213" s="371"/>
      <c r="K213" s="413">
        <f t="shared" si="6"/>
        <v>34</v>
      </c>
      <c r="L213" s="373">
        <f t="shared" si="7"/>
        <v>106</v>
      </c>
      <c r="M213" s="374">
        <v>0</v>
      </c>
      <c r="N213" s="375">
        <v>20</v>
      </c>
      <c r="O213" s="323">
        <v>0</v>
      </c>
      <c r="P213" s="323"/>
      <c r="Q213" s="124">
        <v>0</v>
      </c>
      <c r="R213" s="469"/>
      <c r="S213" s="116">
        <v>14</v>
      </c>
      <c r="T213" s="124">
        <v>0</v>
      </c>
      <c r="U213" s="124">
        <v>0</v>
      </c>
      <c r="V213" s="124">
        <v>0</v>
      </c>
      <c r="W213" s="124">
        <v>0</v>
      </c>
      <c r="X213" s="124">
        <v>0</v>
      </c>
      <c r="Y213" s="124">
        <v>0</v>
      </c>
      <c r="Z213" s="124">
        <v>0</v>
      </c>
    </row>
    <row r="214" spans="1:26" ht="24" customHeight="1" x14ac:dyDescent="0.3">
      <c r="A214" s="496" t="s">
        <v>516</v>
      </c>
      <c r="B214" s="497" t="s">
        <v>517</v>
      </c>
      <c r="C214" s="498" t="s">
        <v>518</v>
      </c>
      <c r="D214" s="367">
        <f t="shared" si="0"/>
        <v>44</v>
      </c>
      <c r="E214" s="368">
        <f t="shared" si="1"/>
        <v>0</v>
      </c>
      <c r="F214" s="368">
        <f t="shared" si="2"/>
        <v>0</v>
      </c>
      <c r="G214" s="368">
        <f t="shared" si="3"/>
        <v>0</v>
      </c>
      <c r="H214" s="368">
        <f t="shared" si="4"/>
        <v>0</v>
      </c>
      <c r="I214" s="370">
        <f t="shared" si="5"/>
        <v>44</v>
      </c>
      <c r="J214" s="371"/>
      <c r="K214" s="413">
        <f t="shared" si="6"/>
        <v>44</v>
      </c>
      <c r="L214" s="373">
        <f t="shared" si="7"/>
        <v>97</v>
      </c>
      <c r="M214" s="374">
        <v>0</v>
      </c>
      <c r="N214" s="375">
        <v>0</v>
      </c>
      <c r="O214" s="323">
        <v>0</v>
      </c>
      <c r="P214" s="323"/>
      <c r="Q214" s="124">
        <v>0</v>
      </c>
      <c r="R214" s="469">
        <v>44</v>
      </c>
      <c r="S214" s="116"/>
      <c r="T214" s="124">
        <v>0</v>
      </c>
      <c r="U214" s="124">
        <v>0</v>
      </c>
      <c r="V214" s="124">
        <v>0</v>
      </c>
      <c r="W214" s="124">
        <v>0</v>
      </c>
      <c r="X214" s="124">
        <v>0</v>
      </c>
      <c r="Y214" s="124">
        <v>0</v>
      </c>
      <c r="Z214" s="124">
        <v>0</v>
      </c>
    </row>
    <row r="215" spans="1:26" ht="24" customHeight="1" x14ac:dyDescent="0.3">
      <c r="A215" s="496" t="s">
        <v>3118</v>
      </c>
      <c r="B215" s="497" t="s">
        <v>3358</v>
      </c>
      <c r="C215" s="498" t="s">
        <v>139</v>
      </c>
      <c r="D215" s="367">
        <f t="shared" si="0"/>
        <v>96</v>
      </c>
      <c r="E215" s="368">
        <f t="shared" si="1"/>
        <v>22</v>
      </c>
      <c r="F215" s="368">
        <f t="shared" si="2"/>
        <v>0</v>
      </c>
      <c r="G215" s="368">
        <f t="shared" si="3"/>
        <v>0</v>
      </c>
      <c r="H215" s="368">
        <f t="shared" si="4"/>
        <v>0</v>
      </c>
      <c r="I215" s="370">
        <f t="shared" si="5"/>
        <v>118</v>
      </c>
      <c r="J215" s="371"/>
      <c r="K215" s="413">
        <f t="shared" si="6"/>
        <v>118</v>
      </c>
      <c r="L215" s="373">
        <f t="shared" si="7"/>
        <v>50</v>
      </c>
      <c r="M215" s="431">
        <v>0</v>
      </c>
      <c r="N215" s="375">
        <v>0</v>
      </c>
      <c r="O215" s="323">
        <v>22</v>
      </c>
      <c r="P215" s="323"/>
      <c r="Q215" s="124">
        <v>0</v>
      </c>
      <c r="R215" s="469">
        <v>96</v>
      </c>
      <c r="S215" s="116"/>
      <c r="T215" s="124">
        <v>0</v>
      </c>
      <c r="U215" s="124">
        <v>0</v>
      </c>
      <c r="V215" s="124">
        <v>0</v>
      </c>
      <c r="W215" s="124">
        <v>0</v>
      </c>
      <c r="X215" s="124">
        <v>0</v>
      </c>
      <c r="Y215" s="124">
        <v>0</v>
      </c>
      <c r="Z215" s="124">
        <v>0</v>
      </c>
    </row>
    <row r="216" spans="1:26" ht="24" customHeight="1" x14ac:dyDescent="0.3">
      <c r="A216" s="497" t="s">
        <v>3120</v>
      </c>
      <c r="B216" s="497" t="s">
        <v>3121</v>
      </c>
      <c r="C216" s="498" t="s">
        <v>338</v>
      </c>
      <c r="D216" s="367">
        <f t="shared" si="0"/>
        <v>0</v>
      </c>
      <c r="E216" s="368">
        <f t="shared" si="1"/>
        <v>0</v>
      </c>
      <c r="F216" s="368">
        <f t="shared" si="2"/>
        <v>0</v>
      </c>
      <c r="G216" s="368">
        <f t="shared" si="3"/>
        <v>0</v>
      </c>
      <c r="H216" s="368">
        <f t="shared" si="4"/>
        <v>0</v>
      </c>
      <c r="I216" s="370">
        <f t="shared" si="5"/>
        <v>0</v>
      </c>
      <c r="J216" s="371"/>
      <c r="K216" s="413">
        <f t="shared" si="6"/>
        <v>0</v>
      </c>
      <c r="L216" s="373" t="str">
        <f t="shared" si="7"/>
        <v/>
      </c>
      <c r="M216" s="374">
        <v>0</v>
      </c>
      <c r="N216" s="375">
        <v>0</v>
      </c>
      <c r="O216" s="323">
        <v>0</v>
      </c>
      <c r="P216" s="323"/>
      <c r="Q216" s="124">
        <v>0</v>
      </c>
      <c r="R216" s="469"/>
      <c r="S216" s="116"/>
      <c r="T216" s="124">
        <v>0</v>
      </c>
      <c r="U216" s="124">
        <v>0</v>
      </c>
      <c r="V216" s="124">
        <v>0</v>
      </c>
      <c r="W216" s="124">
        <v>0</v>
      </c>
      <c r="X216" s="124">
        <v>0</v>
      </c>
      <c r="Y216" s="124">
        <v>0</v>
      </c>
      <c r="Z216" s="124">
        <v>0</v>
      </c>
    </row>
    <row r="217" spans="1:26" ht="24" customHeight="1" x14ac:dyDescent="0.3">
      <c r="A217" s="496" t="s">
        <v>1334</v>
      </c>
      <c r="B217" s="497" t="s">
        <v>1335</v>
      </c>
      <c r="C217" s="498" t="s">
        <v>186</v>
      </c>
      <c r="D217" s="367">
        <f t="shared" si="0"/>
        <v>0</v>
      </c>
      <c r="E217" s="368">
        <f t="shared" si="1"/>
        <v>0</v>
      </c>
      <c r="F217" s="368">
        <f t="shared" si="2"/>
        <v>0</v>
      </c>
      <c r="G217" s="368">
        <f t="shared" si="3"/>
        <v>0</v>
      </c>
      <c r="H217" s="368">
        <f t="shared" si="4"/>
        <v>0</v>
      </c>
      <c r="I217" s="370">
        <f t="shared" si="5"/>
        <v>0</v>
      </c>
      <c r="J217" s="371"/>
      <c r="K217" s="413">
        <f t="shared" si="6"/>
        <v>0</v>
      </c>
      <c r="L217" s="373" t="str">
        <f t="shared" si="7"/>
        <v/>
      </c>
      <c r="M217" s="374">
        <v>0</v>
      </c>
      <c r="N217" s="375">
        <v>0</v>
      </c>
      <c r="O217" s="323">
        <v>0</v>
      </c>
      <c r="P217" s="323"/>
      <c r="Q217" s="124">
        <v>0</v>
      </c>
      <c r="R217" s="469"/>
      <c r="S217" s="116"/>
      <c r="T217" s="124">
        <v>0</v>
      </c>
      <c r="U217" s="124">
        <v>0</v>
      </c>
      <c r="V217" s="124">
        <v>0</v>
      </c>
      <c r="W217" s="124">
        <v>0</v>
      </c>
      <c r="X217" s="124">
        <v>0</v>
      </c>
      <c r="Y217" s="124">
        <v>0</v>
      </c>
      <c r="Z217" s="124">
        <v>0</v>
      </c>
    </row>
    <row r="218" spans="1:26" ht="24" customHeight="1" x14ac:dyDescent="0.3">
      <c r="A218" s="496" t="s">
        <v>3125</v>
      </c>
      <c r="B218" s="497" t="s">
        <v>3363</v>
      </c>
      <c r="C218" s="498" t="s">
        <v>2991</v>
      </c>
      <c r="D218" s="367">
        <f t="shared" si="0"/>
        <v>8</v>
      </c>
      <c r="E218" s="368">
        <f t="shared" si="1"/>
        <v>0</v>
      </c>
      <c r="F218" s="368">
        <f t="shared" si="2"/>
        <v>0</v>
      </c>
      <c r="G218" s="368">
        <f t="shared" si="3"/>
        <v>0</v>
      </c>
      <c r="H218" s="368">
        <f t="shared" si="4"/>
        <v>0</v>
      </c>
      <c r="I218" s="370">
        <f t="shared" si="5"/>
        <v>8</v>
      </c>
      <c r="J218" s="371"/>
      <c r="K218" s="413">
        <f t="shared" si="6"/>
        <v>8</v>
      </c>
      <c r="L218" s="373">
        <f t="shared" si="7"/>
        <v>188</v>
      </c>
      <c r="M218" s="374">
        <v>0</v>
      </c>
      <c r="N218" s="375">
        <v>8</v>
      </c>
      <c r="O218" s="323">
        <v>0</v>
      </c>
      <c r="P218" s="323"/>
      <c r="Q218" s="124">
        <v>0</v>
      </c>
      <c r="R218" s="469"/>
      <c r="S218" s="116"/>
      <c r="T218" s="124">
        <v>0</v>
      </c>
      <c r="U218" s="124">
        <v>0</v>
      </c>
      <c r="V218" s="124">
        <v>0</v>
      </c>
      <c r="W218" s="124">
        <v>0</v>
      </c>
      <c r="X218" s="124">
        <v>0</v>
      </c>
      <c r="Y218" s="124">
        <v>0</v>
      </c>
      <c r="Z218" s="124">
        <v>0</v>
      </c>
    </row>
    <row r="219" spans="1:26" ht="24" customHeight="1" x14ac:dyDescent="0.3">
      <c r="A219" s="496" t="s">
        <v>3368</v>
      </c>
      <c r="B219" s="497" t="s">
        <v>3122</v>
      </c>
      <c r="C219" s="498" t="s">
        <v>518</v>
      </c>
      <c r="D219" s="367">
        <f t="shared" si="0"/>
        <v>86</v>
      </c>
      <c r="E219" s="368">
        <f t="shared" si="1"/>
        <v>32</v>
      </c>
      <c r="F219" s="368">
        <f t="shared" si="2"/>
        <v>0</v>
      </c>
      <c r="G219" s="368">
        <f t="shared" si="3"/>
        <v>0</v>
      </c>
      <c r="H219" s="368">
        <f t="shared" si="4"/>
        <v>0</v>
      </c>
      <c r="I219" s="370">
        <f t="shared" si="5"/>
        <v>118</v>
      </c>
      <c r="J219" s="371"/>
      <c r="K219" s="413">
        <f t="shared" si="6"/>
        <v>118</v>
      </c>
      <c r="L219" s="373">
        <f t="shared" si="7"/>
        <v>50</v>
      </c>
      <c r="M219" s="374">
        <v>0</v>
      </c>
      <c r="N219" s="375">
        <v>32</v>
      </c>
      <c r="O219" s="323">
        <v>0</v>
      </c>
      <c r="P219" s="323"/>
      <c r="Q219" s="124">
        <v>0</v>
      </c>
      <c r="R219" s="469">
        <v>86</v>
      </c>
      <c r="S219" s="116"/>
      <c r="T219" s="124">
        <v>0</v>
      </c>
      <c r="U219" s="124">
        <v>0</v>
      </c>
      <c r="V219" s="124">
        <v>0</v>
      </c>
      <c r="W219" s="124">
        <v>0</v>
      </c>
      <c r="X219" s="124">
        <v>0</v>
      </c>
      <c r="Y219" s="124">
        <v>0</v>
      </c>
      <c r="Z219" s="124">
        <v>0</v>
      </c>
    </row>
    <row r="220" spans="1:26" ht="24" customHeight="1" x14ac:dyDescent="0.3">
      <c r="A220" s="496" t="s">
        <v>3371</v>
      </c>
      <c r="B220" s="497" t="s">
        <v>3372</v>
      </c>
      <c r="C220" s="498" t="s">
        <v>2576</v>
      </c>
      <c r="D220" s="367">
        <f t="shared" si="0"/>
        <v>6</v>
      </c>
      <c r="E220" s="368">
        <f t="shared" si="1"/>
        <v>0</v>
      </c>
      <c r="F220" s="368">
        <f t="shared" si="2"/>
        <v>0</v>
      </c>
      <c r="G220" s="368">
        <f t="shared" si="3"/>
        <v>0</v>
      </c>
      <c r="H220" s="368">
        <f t="shared" si="4"/>
        <v>0</v>
      </c>
      <c r="I220" s="370">
        <f t="shared" si="5"/>
        <v>6</v>
      </c>
      <c r="J220" s="371"/>
      <c r="K220" s="413">
        <f t="shared" si="6"/>
        <v>6</v>
      </c>
      <c r="L220" s="373">
        <f t="shared" si="7"/>
        <v>199</v>
      </c>
      <c r="M220" s="374">
        <v>0</v>
      </c>
      <c r="N220" s="375">
        <v>0</v>
      </c>
      <c r="O220" s="323">
        <v>0</v>
      </c>
      <c r="P220" s="323"/>
      <c r="Q220" s="124">
        <v>0</v>
      </c>
      <c r="R220" s="469"/>
      <c r="S220" s="116">
        <v>6</v>
      </c>
      <c r="T220" s="124">
        <v>0</v>
      </c>
      <c r="U220" s="124">
        <v>0</v>
      </c>
      <c r="V220" s="124">
        <v>0</v>
      </c>
      <c r="W220" s="124">
        <v>0</v>
      </c>
      <c r="X220" s="124">
        <v>0</v>
      </c>
      <c r="Y220" s="124">
        <v>0</v>
      </c>
      <c r="Z220" s="124">
        <v>0</v>
      </c>
    </row>
    <row r="221" spans="1:26" ht="24" customHeight="1" x14ac:dyDescent="0.3">
      <c r="A221" s="496" t="s">
        <v>3125</v>
      </c>
      <c r="B221" s="497" t="s">
        <v>3126</v>
      </c>
      <c r="C221" s="498" t="s">
        <v>2991</v>
      </c>
      <c r="D221" s="367">
        <f t="shared" si="0"/>
        <v>8</v>
      </c>
      <c r="E221" s="368">
        <f t="shared" si="1"/>
        <v>0</v>
      </c>
      <c r="F221" s="368">
        <f t="shared" si="2"/>
        <v>0</v>
      </c>
      <c r="G221" s="368">
        <f t="shared" si="3"/>
        <v>0</v>
      </c>
      <c r="H221" s="368">
        <f t="shared" si="4"/>
        <v>0</v>
      </c>
      <c r="I221" s="370">
        <f t="shared" si="5"/>
        <v>8</v>
      </c>
      <c r="J221" s="371"/>
      <c r="K221" s="413">
        <f t="shared" si="6"/>
        <v>8</v>
      </c>
      <c r="L221" s="373">
        <f t="shared" si="7"/>
        <v>188</v>
      </c>
      <c r="M221" s="374">
        <v>0</v>
      </c>
      <c r="N221" s="375">
        <v>0</v>
      </c>
      <c r="O221" s="323">
        <v>0</v>
      </c>
      <c r="P221" s="323"/>
      <c r="Q221" s="124">
        <v>0</v>
      </c>
      <c r="R221" s="469"/>
      <c r="S221" s="116">
        <v>8</v>
      </c>
      <c r="T221" s="124">
        <v>0</v>
      </c>
      <c r="U221" s="124">
        <v>0</v>
      </c>
      <c r="V221" s="124">
        <v>0</v>
      </c>
      <c r="W221" s="124">
        <v>0</v>
      </c>
      <c r="X221" s="124">
        <v>0</v>
      </c>
      <c r="Y221" s="124">
        <v>0</v>
      </c>
      <c r="Z221" s="124">
        <v>0</v>
      </c>
    </row>
    <row r="222" spans="1:26" ht="24" customHeight="1" x14ac:dyDescent="0.3">
      <c r="A222" s="496" t="s">
        <v>3135</v>
      </c>
      <c r="B222" s="497" t="s">
        <v>3136</v>
      </c>
      <c r="C222" s="498" t="s">
        <v>139</v>
      </c>
      <c r="D222" s="367">
        <f t="shared" si="0"/>
        <v>6</v>
      </c>
      <c r="E222" s="368">
        <f t="shared" si="1"/>
        <v>0</v>
      </c>
      <c r="F222" s="368">
        <f t="shared" si="2"/>
        <v>0</v>
      </c>
      <c r="G222" s="368">
        <f t="shared" si="3"/>
        <v>0</v>
      </c>
      <c r="H222" s="368">
        <f t="shared" si="4"/>
        <v>0</v>
      </c>
      <c r="I222" s="370">
        <f t="shared" si="5"/>
        <v>6</v>
      </c>
      <c r="J222" s="371"/>
      <c r="K222" s="413">
        <f t="shared" si="6"/>
        <v>6</v>
      </c>
      <c r="L222" s="373">
        <f t="shared" si="7"/>
        <v>199</v>
      </c>
      <c r="M222" s="374">
        <v>0</v>
      </c>
      <c r="N222" s="375">
        <v>6</v>
      </c>
      <c r="O222" s="323">
        <v>0</v>
      </c>
      <c r="P222" s="323"/>
      <c r="Q222" s="124">
        <v>0</v>
      </c>
      <c r="R222" s="469"/>
      <c r="S222" s="116"/>
      <c r="T222" s="124">
        <v>0</v>
      </c>
      <c r="U222" s="124">
        <v>0</v>
      </c>
      <c r="V222" s="124">
        <v>0</v>
      </c>
      <c r="W222" s="124">
        <v>0</v>
      </c>
      <c r="X222" s="124">
        <v>0</v>
      </c>
      <c r="Y222" s="124">
        <v>0</v>
      </c>
      <c r="Z222" s="124">
        <v>0</v>
      </c>
    </row>
    <row r="223" spans="1:26" ht="24" customHeight="1" x14ac:dyDescent="0.3">
      <c r="A223" s="496" t="s">
        <v>3140</v>
      </c>
      <c r="B223" s="497" t="s">
        <v>3141</v>
      </c>
      <c r="C223" s="498" t="s">
        <v>394</v>
      </c>
      <c r="D223" s="367">
        <f t="shared" si="0"/>
        <v>0</v>
      </c>
      <c r="E223" s="368">
        <f t="shared" si="1"/>
        <v>0</v>
      </c>
      <c r="F223" s="368">
        <f t="shared" si="2"/>
        <v>0</v>
      </c>
      <c r="G223" s="368">
        <f t="shared" si="3"/>
        <v>0</v>
      </c>
      <c r="H223" s="368">
        <f t="shared" si="4"/>
        <v>0</v>
      </c>
      <c r="I223" s="370">
        <f t="shared" si="5"/>
        <v>0</v>
      </c>
      <c r="J223" s="371"/>
      <c r="K223" s="413">
        <f t="shared" si="6"/>
        <v>0</v>
      </c>
      <c r="L223" s="373" t="str">
        <f t="shared" si="7"/>
        <v/>
      </c>
      <c r="M223" s="374">
        <v>0</v>
      </c>
      <c r="N223" s="375">
        <v>0</v>
      </c>
      <c r="O223" s="323">
        <v>0</v>
      </c>
      <c r="P223" s="323"/>
      <c r="Q223" s="124">
        <v>0</v>
      </c>
      <c r="R223" s="469"/>
      <c r="S223" s="116"/>
      <c r="T223" s="124">
        <v>0</v>
      </c>
      <c r="U223" s="124">
        <v>0</v>
      </c>
      <c r="V223" s="124">
        <v>0</v>
      </c>
      <c r="W223" s="124">
        <v>0</v>
      </c>
      <c r="X223" s="124">
        <v>0</v>
      </c>
      <c r="Y223" s="124">
        <v>0</v>
      </c>
      <c r="Z223" s="124">
        <v>0</v>
      </c>
    </row>
    <row r="224" spans="1:26" ht="24" customHeight="1" x14ac:dyDescent="0.3">
      <c r="A224" s="496" t="s">
        <v>3144</v>
      </c>
      <c r="B224" s="497" t="s">
        <v>3387</v>
      </c>
      <c r="C224" s="498" t="s">
        <v>2770</v>
      </c>
      <c r="D224" s="367">
        <f t="shared" si="0"/>
        <v>240</v>
      </c>
      <c r="E224" s="368">
        <f t="shared" si="1"/>
        <v>32</v>
      </c>
      <c r="F224" s="368">
        <f t="shared" si="2"/>
        <v>0</v>
      </c>
      <c r="G224" s="368">
        <f t="shared" si="3"/>
        <v>0</v>
      </c>
      <c r="H224" s="368">
        <f t="shared" si="4"/>
        <v>0</v>
      </c>
      <c r="I224" s="370">
        <f t="shared" si="5"/>
        <v>272</v>
      </c>
      <c r="J224" s="371"/>
      <c r="K224" s="413">
        <f t="shared" si="6"/>
        <v>272</v>
      </c>
      <c r="L224" s="373">
        <f t="shared" si="7"/>
        <v>25</v>
      </c>
      <c r="M224" s="374">
        <v>0</v>
      </c>
      <c r="N224" s="375">
        <v>0</v>
      </c>
      <c r="O224" s="323">
        <v>0</v>
      </c>
      <c r="P224" s="323"/>
      <c r="Q224" s="124">
        <v>240</v>
      </c>
      <c r="R224" s="469">
        <v>32</v>
      </c>
      <c r="S224" s="116"/>
      <c r="T224" s="124">
        <v>0</v>
      </c>
      <c r="U224" s="124">
        <v>0</v>
      </c>
      <c r="V224" s="124">
        <v>0</v>
      </c>
      <c r="W224" s="124">
        <v>0</v>
      </c>
      <c r="X224" s="124">
        <v>0</v>
      </c>
      <c r="Y224" s="124">
        <v>0</v>
      </c>
      <c r="Z224" s="124">
        <v>0</v>
      </c>
    </row>
    <row r="225" spans="1:26" ht="24" customHeight="1" x14ac:dyDescent="0.3">
      <c r="A225" s="496" t="s">
        <v>3149</v>
      </c>
      <c r="B225" s="497" t="s">
        <v>3150</v>
      </c>
      <c r="C225" s="498" t="s">
        <v>2551</v>
      </c>
      <c r="D225" s="367">
        <f t="shared" si="0"/>
        <v>16</v>
      </c>
      <c r="E225" s="368">
        <f t="shared" si="1"/>
        <v>0</v>
      </c>
      <c r="F225" s="368">
        <f t="shared" si="2"/>
        <v>0</v>
      </c>
      <c r="G225" s="368">
        <f t="shared" si="3"/>
        <v>0</v>
      </c>
      <c r="H225" s="368">
        <f t="shared" si="4"/>
        <v>0</v>
      </c>
      <c r="I225" s="370">
        <f t="shared" si="5"/>
        <v>16</v>
      </c>
      <c r="J225" s="371"/>
      <c r="K225" s="413">
        <f t="shared" si="6"/>
        <v>16</v>
      </c>
      <c r="L225" s="373">
        <f t="shared" si="7"/>
        <v>167</v>
      </c>
      <c r="M225" s="374">
        <v>0</v>
      </c>
      <c r="N225" s="375">
        <v>16</v>
      </c>
      <c r="O225" s="323">
        <v>0</v>
      </c>
      <c r="P225" s="323"/>
      <c r="Q225" s="124">
        <v>0</v>
      </c>
      <c r="R225" s="469"/>
      <c r="S225" s="116"/>
      <c r="T225" s="124">
        <v>0</v>
      </c>
      <c r="U225" s="124">
        <v>0</v>
      </c>
      <c r="V225" s="124">
        <v>0</v>
      </c>
      <c r="W225" s="124">
        <v>0</v>
      </c>
      <c r="X225" s="124">
        <v>0</v>
      </c>
      <c r="Y225" s="124">
        <v>0</v>
      </c>
      <c r="Z225" s="124">
        <v>0</v>
      </c>
    </row>
    <row r="226" spans="1:26" ht="24" customHeight="1" x14ac:dyDescent="0.3">
      <c r="A226" s="496" t="s">
        <v>1495</v>
      </c>
      <c r="B226" s="497" t="s">
        <v>1496</v>
      </c>
      <c r="C226" s="498" t="s">
        <v>139</v>
      </c>
      <c r="D226" s="367">
        <f t="shared" si="0"/>
        <v>66</v>
      </c>
      <c r="E226" s="368">
        <f t="shared" si="1"/>
        <v>0</v>
      </c>
      <c r="F226" s="368">
        <f t="shared" si="2"/>
        <v>0</v>
      </c>
      <c r="G226" s="368">
        <f t="shared" si="3"/>
        <v>0</v>
      </c>
      <c r="H226" s="368">
        <f t="shared" si="4"/>
        <v>0</v>
      </c>
      <c r="I226" s="370">
        <f t="shared" si="5"/>
        <v>66</v>
      </c>
      <c r="J226" s="371"/>
      <c r="K226" s="413">
        <f t="shared" si="6"/>
        <v>66</v>
      </c>
      <c r="L226" s="373">
        <f t="shared" si="7"/>
        <v>70</v>
      </c>
      <c r="M226" s="374">
        <v>0</v>
      </c>
      <c r="N226" s="375">
        <v>0</v>
      </c>
      <c r="O226" s="323">
        <v>0</v>
      </c>
      <c r="P226" s="323"/>
      <c r="Q226" s="124">
        <v>0</v>
      </c>
      <c r="R226" s="469">
        <v>66</v>
      </c>
      <c r="S226" s="116"/>
      <c r="T226" s="124">
        <v>0</v>
      </c>
      <c r="U226" s="124">
        <v>0</v>
      </c>
      <c r="V226" s="124">
        <v>0</v>
      </c>
      <c r="W226" s="124">
        <v>0</v>
      </c>
      <c r="X226" s="124">
        <v>0</v>
      </c>
      <c r="Y226" s="124">
        <v>0</v>
      </c>
      <c r="Z226" s="124">
        <v>0</v>
      </c>
    </row>
    <row r="227" spans="1:26" ht="24" customHeight="1" x14ac:dyDescent="0.3">
      <c r="A227" s="497" t="s">
        <v>3153</v>
      </c>
      <c r="B227" s="497" t="s">
        <v>3154</v>
      </c>
      <c r="C227" s="498" t="s">
        <v>358</v>
      </c>
      <c r="D227" s="367">
        <f t="shared" si="0"/>
        <v>22</v>
      </c>
      <c r="E227" s="368">
        <f t="shared" si="1"/>
        <v>0</v>
      </c>
      <c r="F227" s="368">
        <f t="shared" si="2"/>
        <v>0</v>
      </c>
      <c r="G227" s="368">
        <f t="shared" si="3"/>
        <v>0</v>
      </c>
      <c r="H227" s="368">
        <f t="shared" si="4"/>
        <v>0</v>
      </c>
      <c r="I227" s="370">
        <f t="shared" si="5"/>
        <v>22</v>
      </c>
      <c r="J227" s="371"/>
      <c r="K227" s="413">
        <f t="shared" si="6"/>
        <v>22</v>
      </c>
      <c r="L227" s="373">
        <f t="shared" si="7"/>
        <v>138</v>
      </c>
      <c r="M227" s="374">
        <v>0</v>
      </c>
      <c r="N227" s="375">
        <v>0</v>
      </c>
      <c r="O227" s="323">
        <v>0</v>
      </c>
      <c r="P227" s="323"/>
      <c r="Q227" s="124">
        <v>0</v>
      </c>
      <c r="R227" s="469">
        <v>22</v>
      </c>
      <c r="S227" s="116"/>
      <c r="T227" s="124">
        <v>0</v>
      </c>
      <c r="U227" s="124">
        <v>0</v>
      </c>
      <c r="V227" s="124">
        <v>0</v>
      </c>
      <c r="W227" s="124">
        <v>0</v>
      </c>
      <c r="X227" s="124">
        <v>0</v>
      </c>
      <c r="Y227" s="124">
        <v>0</v>
      </c>
      <c r="Z227" s="124">
        <v>0</v>
      </c>
    </row>
    <row r="228" spans="1:26" ht="24" customHeight="1" x14ac:dyDescent="0.3">
      <c r="A228" s="496" t="s">
        <v>3157</v>
      </c>
      <c r="B228" s="497" t="s">
        <v>3158</v>
      </c>
      <c r="C228" s="498" t="s">
        <v>113</v>
      </c>
      <c r="D228" s="367">
        <f t="shared" si="0"/>
        <v>0</v>
      </c>
      <c r="E228" s="368">
        <f t="shared" si="1"/>
        <v>0</v>
      </c>
      <c r="F228" s="368">
        <f t="shared" si="2"/>
        <v>0</v>
      </c>
      <c r="G228" s="368">
        <f t="shared" si="3"/>
        <v>0</v>
      </c>
      <c r="H228" s="368">
        <f t="shared" si="4"/>
        <v>0</v>
      </c>
      <c r="I228" s="370">
        <f t="shared" si="5"/>
        <v>0</v>
      </c>
      <c r="J228" s="371"/>
      <c r="K228" s="413">
        <f t="shared" si="6"/>
        <v>0</v>
      </c>
      <c r="L228" s="373" t="str">
        <f t="shared" si="7"/>
        <v/>
      </c>
      <c r="M228" s="374">
        <v>0</v>
      </c>
      <c r="N228" s="375">
        <v>0</v>
      </c>
      <c r="O228" s="323">
        <v>0</v>
      </c>
      <c r="P228" s="323"/>
      <c r="Q228" s="124">
        <v>0</v>
      </c>
      <c r="R228" s="469"/>
      <c r="S228" s="116"/>
      <c r="T228" s="124">
        <v>0</v>
      </c>
      <c r="U228" s="124">
        <v>0</v>
      </c>
      <c r="V228" s="124">
        <v>0</v>
      </c>
      <c r="W228" s="124">
        <v>0</v>
      </c>
      <c r="X228" s="124">
        <v>0</v>
      </c>
      <c r="Y228" s="124">
        <v>0</v>
      </c>
      <c r="Z228" s="124">
        <v>0</v>
      </c>
    </row>
    <row r="229" spans="1:26" ht="24" customHeight="1" x14ac:dyDescent="0.3">
      <c r="A229" s="496" t="s">
        <v>3161</v>
      </c>
      <c r="B229" s="497" t="s">
        <v>3162</v>
      </c>
      <c r="C229" s="498" t="s">
        <v>1924</v>
      </c>
      <c r="D229" s="367">
        <f t="shared" si="0"/>
        <v>0</v>
      </c>
      <c r="E229" s="368">
        <f t="shared" si="1"/>
        <v>0</v>
      </c>
      <c r="F229" s="368">
        <f t="shared" si="2"/>
        <v>0</v>
      </c>
      <c r="G229" s="368">
        <f t="shared" si="3"/>
        <v>0</v>
      </c>
      <c r="H229" s="368">
        <f t="shared" si="4"/>
        <v>0</v>
      </c>
      <c r="I229" s="370">
        <f t="shared" si="5"/>
        <v>0</v>
      </c>
      <c r="J229" s="371"/>
      <c r="K229" s="413">
        <f t="shared" si="6"/>
        <v>0</v>
      </c>
      <c r="L229" s="373" t="str">
        <f t="shared" si="7"/>
        <v/>
      </c>
      <c r="M229" s="374">
        <v>0</v>
      </c>
      <c r="N229" s="375">
        <v>0</v>
      </c>
      <c r="O229" s="323">
        <v>0</v>
      </c>
      <c r="P229" s="323"/>
      <c r="Q229" s="124">
        <v>0</v>
      </c>
      <c r="R229" s="469"/>
      <c r="S229" s="116"/>
      <c r="T229" s="124">
        <v>0</v>
      </c>
      <c r="U229" s="124">
        <v>0</v>
      </c>
      <c r="V229" s="124">
        <v>0</v>
      </c>
      <c r="W229" s="124">
        <v>0</v>
      </c>
      <c r="X229" s="124">
        <v>0</v>
      </c>
      <c r="Y229" s="124">
        <v>0</v>
      </c>
      <c r="Z229" s="124">
        <v>0</v>
      </c>
    </row>
    <row r="230" spans="1:26" ht="24" customHeight="1" x14ac:dyDescent="0.3">
      <c r="A230" s="496" t="s">
        <v>1351</v>
      </c>
      <c r="B230" s="497" t="s">
        <v>1352</v>
      </c>
      <c r="C230" s="498" t="s">
        <v>43</v>
      </c>
      <c r="D230" s="367">
        <f t="shared" si="0"/>
        <v>0</v>
      </c>
      <c r="E230" s="368">
        <f t="shared" si="1"/>
        <v>0</v>
      </c>
      <c r="F230" s="368">
        <f t="shared" si="2"/>
        <v>0</v>
      </c>
      <c r="G230" s="368">
        <f t="shared" si="3"/>
        <v>0</v>
      </c>
      <c r="H230" s="368">
        <f t="shared" si="4"/>
        <v>0</v>
      </c>
      <c r="I230" s="370">
        <f t="shared" si="5"/>
        <v>0</v>
      </c>
      <c r="J230" s="371"/>
      <c r="K230" s="413">
        <f t="shared" si="6"/>
        <v>0</v>
      </c>
      <c r="L230" s="373" t="str">
        <f t="shared" si="7"/>
        <v/>
      </c>
      <c r="M230" s="374">
        <v>0</v>
      </c>
      <c r="N230" s="375">
        <v>0</v>
      </c>
      <c r="O230" s="323">
        <v>0</v>
      </c>
      <c r="P230" s="323"/>
      <c r="Q230" s="124">
        <v>0</v>
      </c>
      <c r="R230" s="469"/>
      <c r="S230" s="116"/>
      <c r="T230" s="124">
        <v>0</v>
      </c>
      <c r="U230" s="124">
        <v>0</v>
      </c>
      <c r="V230" s="124">
        <v>0</v>
      </c>
      <c r="W230" s="124">
        <v>0</v>
      </c>
      <c r="X230" s="124">
        <v>0</v>
      </c>
      <c r="Y230" s="124">
        <v>0</v>
      </c>
      <c r="Z230" s="124">
        <v>0</v>
      </c>
    </row>
    <row r="231" spans="1:26" ht="27" customHeight="1" x14ac:dyDescent="0.3">
      <c r="A231" s="496" t="s">
        <v>3172</v>
      </c>
      <c r="B231" s="497" t="s">
        <v>3173</v>
      </c>
      <c r="C231" s="498" t="s">
        <v>2525</v>
      </c>
      <c r="D231" s="367">
        <f t="shared" si="0"/>
        <v>8</v>
      </c>
      <c r="E231" s="368">
        <f t="shared" si="1"/>
        <v>0</v>
      </c>
      <c r="F231" s="368">
        <f t="shared" si="2"/>
        <v>0</v>
      </c>
      <c r="G231" s="368">
        <f t="shared" si="3"/>
        <v>0</v>
      </c>
      <c r="H231" s="368">
        <f t="shared" si="4"/>
        <v>0</v>
      </c>
      <c r="I231" s="370">
        <f t="shared" si="5"/>
        <v>8</v>
      </c>
      <c r="J231" s="371"/>
      <c r="K231" s="413">
        <f t="shared" si="6"/>
        <v>8</v>
      </c>
      <c r="L231" s="373">
        <f t="shared" si="7"/>
        <v>188</v>
      </c>
      <c r="M231" s="374">
        <v>0</v>
      </c>
      <c r="N231" s="375">
        <v>8</v>
      </c>
      <c r="O231" s="323">
        <v>0</v>
      </c>
      <c r="P231" s="323"/>
      <c r="Q231" s="124">
        <v>0</v>
      </c>
      <c r="R231" s="469"/>
      <c r="S231" s="116"/>
      <c r="T231" s="124">
        <v>0</v>
      </c>
      <c r="U231" s="124">
        <v>0</v>
      </c>
      <c r="V231" s="124">
        <v>0</v>
      </c>
      <c r="W231" s="124">
        <v>0</v>
      </c>
      <c r="X231" s="124">
        <v>0</v>
      </c>
      <c r="Y231" s="124">
        <v>0</v>
      </c>
      <c r="Z231" s="124">
        <v>0</v>
      </c>
    </row>
    <row r="232" spans="1:26" ht="24" customHeight="1" x14ac:dyDescent="0.3">
      <c r="A232" s="501" t="s">
        <v>3176</v>
      </c>
      <c r="B232" s="500" t="s">
        <v>3177</v>
      </c>
      <c r="C232" s="514" t="s">
        <v>2250</v>
      </c>
      <c r="D232" s="367">
        <f t="shared" si="0"/>
        <v>0</v>
      </c>
      <c r="E232" s="368">
        <f t="shared" si="1"/>
        <v>0</v>
      </c>
      <c r="F232" s="368">
        <f t="shared" si="2"/>
        <v>0</v>
      </c>
      <c r="G232" s="368">
        <f t="shared" si="3"/>
        <v>0</v>
      </c>
      <c r="H232" s="368">
        <f t="shared" si="4"/>
        <v>0</v>
      </c>
      <c r="I232" s="370">
        <f t="shared" si="5"/>
        <v>0</v>
      </c>
      <c r="J232" s="371"/>
      <c r="K232" s="413">
        <f t="shared" si="6"/>
        <v>0</v>
      </c>
      <c r="L232" s="373" t="str">
        <f t="shared" si="7"/>
        <v/>
      </c>
      <c r="M232" s="374">
        <v>0</v>
      </c>
      <c r="N232" s="375">
        <v>0</v>
      </c>
      <c r="O232" s="323">
        <v>0</v>
      </c>
      <c r="P232" s="323"/>
      <c r="Q232" s="124">
        <v>0</v>
      </c>
      <c r="R232" s="469"/>
      <c r="S232" s="116"/>
      <c r="T232" s="124">
        <v>0</v>
      </c>
      <c r="U232" s="124">
        <v>0</v>
      </c>
      <c r="V232" s="124">
        <v>0</v>
      </c>
      <c r="W232" s="124">
        <v>0</v>
      </c>
      <c r="X232" s="124">
        <v>0</v>
      </c>
      <c r="Y232" s="124">
        <v>0</v>
      </c>
      <c r="Z232" s="124">
        <v>0</v>
      </c>
    </row>
    <row r="233" spans="1:26" ht="24" customHeight="1" x14ac:dyDescent="0.3">
      <c r="A233" s="497" t="s">
        <v>3184</v>
      </c>
      <c r="B233" s="497" t="s">
        <v>3185</v>
      </c>
      <c r="C233" s="498" t="s">
        <v>2534</v>
      </c>
      <c r="D233" s="367">
        <f t="shared" si="0"/>
        <v>0</v>
      </c>
      <c r="E233" s="368">
        <f t="shared" si="1"/>
        <v>0</v>
      </c>
      <c r="F233" s="368">
        <f t="shared" si="2"/>
        <v>0</v>
      </c>
      <c r="G233" s="368">
        <f t="shared" si="3"/>
        <v>0</v>
      </c>
      <c r="H233" s="368">
        <f t="shared" si="4"/>
        <v>0</v>
      </c>
      <c r="I233" s="370">
        <f t="shared" si="5"/>
        <v>0</v>
      </c>
      <c r="J233" s="371"/>
      <c r="K233" s="413">
        <f t="shared" si="6"/>
        <v>0</v>
      </c>
      <c r="L233" s="373" t="str">
        <f t="shared" si="7"/>
        <v/>
      </c>
      <c r="M233" s="374">
        <v>0</v>
      </c>
      <c r="N233" s="375">
        <v>0</v>
      </c>
      <c r="O233" s="323">
        <v>0</v>
      </c>
      <c r="P233" s="323"/>
      <c r="Q233" s="124">
        <v>0</v>
      </c>
      <c r="R233" s="469"/>
      <c r="S233" s="116"/>
      <c r="T233" s="124">
        <v>0</v>
      </c>
      <c r="U233" s="124">
        <v>0</v>
      </c>
      <c r="V233" s="124">
        <v>0</v>
      </c>
      <c r="W233" s="124">
        <v>0</v>
      </c>
      <c r="X233" s="124">
        <v>0</v>
      </c>
      <c r="Y233" s="124">
        <v>0</v>
      </c>
      <c r="Z233" s="124">
        <v>0</v>
      </c>
    </row>
    <row r="234" spans="1:26" ht="24" customHeight="1" x14ac:dyDescent="0.3">
      <c r="A234" s="496" t="s">
        <v>3188</v>
      </c>
      <c r="B234" s="497" t="s">
        <v>3189</v>
      </c>
      <c r="C234" s="498" t="s">
        <v>394</v>
      </c>
      <c r="D234" s="367">
        <f t="shared" si="0"/>
        <v>0</v>
      </c>
      <c r="E234" s="368">
        <f t="shared" si="1"/>
        <v>0</v>
      </c>
      <c r="F234" s="368">
        <f t="shared" si="2"/>
        <v>0</v>
      </c>
      <c r="G234" s="368">
        <f t="shared" si="3"/>
        <v>0</v>
      </c>
      <c r="H234" s="368">
        <f t="shared" si="4"/>
        <v>0</v>
      </c>
      <c r="I234" s="370">
        <f t="shared" si="5"/>
        <v>0</v>
      </c>
      <c r="J234" s="371"/>
      <c r="K234" s="413">
        <f t="shared" si="6"/>
        <v>0</v>
      </c>
      <c r="L234" s="373" t="str">
        <f t="shared" si="7"/>
        <v/>
      </c>
      <c r="M234" s="374">
        <v>0</v>
      </c>
      <c r="N234" s="375">
        <v>0</v>
      </c>
      <c r="O234" s="323">
        <v>0</v>
      </c>
      <c r="P234" s="323"/>
      <c r="Q234" s="124">
        <v>0</v>
      </c>
      <c r="R234" s="469"/>
      <c r="S234" s="116"/>
      <c r="T234" s="124">
        <v>0</v>
      </c>
      <c r="U234" s="124">
        <v>0</v>
      </c>
      <c r="V234" s="124">
        <v>0</v>
      </c>
      <c r="W234" s="124">
        <v>0</v>
      </c>
      <c r="X234" s="124">
        <v>0</v>
      </c>
      <c r="Y234" s="124">
        <v>0</v>
      </c>
      <c r="Z234" s="124">
        <v>0</v>
      </c>
    </row>
    <row r="235" spans="1:26" ht="24" customHeight="1" x14ac:dyDescent="0.3">
      <c r="A235" s="496" t="s">
        <v>3193</v>
      </c>
      <c r="B235" s="497" t="s">
        <v>3194</v>
      </c>
      <c r="C235" s="498" t="s">
        <v>163</v>
      </c>
      <c r="D235" s="367">
        <f t="shared" si="0"/>
        <v>0</v>
      </c>
      <c r="E235" s="368">
        <f t="shared" si="1"/>
        <v>0</v>
      </c>
      <c r="F235" s="368">
        <f t="shared" si="2"/>
        <v>0</v>
      </c>
      <c r="G235" s="368">
        <f t="shared" si="3"/>
        <v>0</v>
      </c>
      <c r="H235" s="368">
        <f t="shared" si="4"/>
        <v>0</v>
      </c>
      <c r="I235" s="370">
        <f t="shared" si="5"/>
        <v>0</v>
      </c>
      <c r="J235" s="371"/>
      <c r="K235" s="413">
        <f t="shared" si="6"/>
        <v>0</v>
      </c>
      <c r="L235" s="373" t="str">
        <f t="shared" si="7"/>
        <v/>
      </c>
      <c r="M235" s="374">
        <v>0</v>
      </c>
      <c r="N235" s="375">
        <v>0</v>
      </c>
      <c r="O235" s="323">
        <v>0</v>
      </c>
      <c r="P235" s="323"/>
      <c r="Q235" s="124">
        <v>0</v>
      </c>
      <c r="R235" s="469"/>
      <c r="S235" s="116"/>
      <c r="T235" s="124">
        <v>0</v>
      </c>
      <c r="U235" s="124">
        <v>0</v>
      </c>
      <c r="V235" s="124">
        <v>0</v>
      </c>
      <c r="W235" s="124">
        <v>0</v>
      </c>
      <c r="X235" s="124">
        <v>0</v>
      </c>
      <c r="Y235" s="124">
        <v>0</v>
      </c>
      <c r="Z235" s="124">
        <v>0</v>
      </c>
    </row>
    <row r="236" spans="1:26" ht="24" customHeight="1" x14ac:dyDescent="0.3">
      <c r="A236" s="496" t="s">
        <v>3197</v>
      </c>
      <c r="B236" s="497" t="s">
        <v>3198</v>
      </c>
      <c r="C236" s="498" t="s">
        <v>266</v>
      </c>
      <c r="D236" s="367">
        <f t="shared" si="0"/>
        <v>6</v>
      </c>
      <c r="E236" s="368">
        <f t="shared" si="1"/>
        <v>0</v>
      </c>
      <c r="F236" s="368">
        <f t="shared" si="2"/>
        <v>0</v>
      </c>
      <c r="G236" s="368">
        <f t="shared" si="3"/>
        <v>0</v>
      </c>
      <c r="H236" s="368">
        <f t="shared" si="4"/>
        <v>0</v>
      </c>
      <c r="I236" s="370">
        <f t="shared" si="5"/>
        <v>6</v>
      </c>
      <c r="J236" s="371"/>
      <c r="K236" s="413">
        <f t="shared" si="6"/>
        <v>6</v>
      </c>
      <c r="L236" s="373">
        <f t="shared" si="7"/>
        <v>199</v>
      </c>
      <c r="M236" s="374">
        <v>0</v>
      </c>
      <c r="N236" s="375">
        <v>6</v>
      </c>
      <c r="O236" s="323">
        <v>0</v>
      </c>
      <c r="P236" s="323"/>
      <c r="Q236" s="124">
        <v>0</v>
      </c>
      <c r="R236" s="469"/>
      <c r="S236" s="116"/>
      <c r="T236" s="124">
        <v>0</v>
      </c>
      <c r="U236" s="124">
        <v>0</v>
      </c>
      <c r="V236" s="124">
        <v>0</v>
      </c>
      <c r="W236" s="124">
        <v>0</v>
      </c>
      <c r="X236" s="124">
        <v>0</v>
      </c>
      <c r="Y236" s="124">
        <v>0</v>
      </c>
      <c r="Z236" s="124">
        <v>0</v>
      </c>
    </row>
    <row r="237" spans="1:26" ht="24" customHeight="1" x14ac:dyDescent="0.3">
      <c r="A237" s="515" t="s">
        <v>3201</v>
      </c>
      <c r="B237" s="516" t="s">
        <v>3202</v>
      </c>
      <c r="C237" s="516" t="s">
        <v>266</v>
      </c>
      <c r="D237" s="367">
        <f t="shared" si="0"/>
        <v>14</v>
      </c>
      <c r="E237" s="368">
        <f t="shared" si="1"/>
        <v>0</v>
      </c>
      <c r="F237" s="368">
        <f t="shared" si="2"/>
        <v>0</v>
      </c>
      <c r="G237" s="368">
        <f t="shared" si="3"/>
        <v>0</v>
      </c>
      <c r="H237" s="368">
        <f t="shared" si="4"/>
        <v>0</v>
      </c>
      <c r="I237" s="370">
        <f t="shared" si="5"/>
        <v>14</v>
      </c>
      <c r="J237" s="371"/>
      <c r="K237" s="413">
        <f t="shared" si="6"/>
        <v>14</v>
      </c>
      <c r="L237" s="373">
        <f t="shared" si="7"/>
        <v>169</v>
      </c>
      <c r="M237" s="374">
        <v>0</v>
      </c>
      <c r="N237" s="375">
        <v>14</v>
      </c>
      <c r="O237" s="323">
        <v>0</v>
      </c>
      <c r="P237" s="323"/>
      <c r="Q237" s="124">
        <v>0</v>
      </c>
      <c r="R237" s="469"/>
      <c r="S237" s="116"/>
      <c r="T237" s="124">
        <v>0</v>
      </c>
      <c r="U237" s="124">
        <v>0</v>
      </c>
      <c r="V237" s="124">
        <v>0</v>
      </c>
      <c r="W237" s="124">
        <v>0</v>
      </c>
      <c r="X237" s="124">
        <v>0</v>
      </c>
      <c r="Y237" s="124">
        <v>0</v>
      </c>
      <c r="Z237" s="124">
        <v>0</v>
      </c>
    </row>
    <row r="238" spans="1:26" ht="24" customHeight="1" x14ac:dyDescent="0.3">
      <c r="A238" s="507" t="s">
        <v>3205</v>
      </c>
      <c r="B238" s="509" t="s">
        <v>3206</v>
      </c>
      <c r="C238" s="517" t="s">
        <v>834</v>
      </c>
      <c r="D238" s="367">
        <f t="shared" si="0"/>
        <v>0</v>
      </c>
      <c r="E238" s="368">
        <f t="shared" si="1"/>
        <v>0</v>
      </c>
      <c r="F238" s="368">
        <f t="shared" si="2"/>
        <v>0</v>
      </c>
      <c r="G238" s="368">
        <f t="shared" si="3"/>
        <v>0</v>
      </c>
      <c r="H238" s="368">
        <f t="shared" si="4"/>
        <v>0</v>
      </c>
      <c r="I238" s="370">
        <f t="shared" si="5"/>
        <v>0</v>
      </c>
      <c r="J238" s="371"/>
      <c r="K238" s="413">
        <f t="shared" si="6"/>
        <v>0</v>
      </c>
      <c r="L238" s="373" t="str">
        <f t="shared" si="7"/>
        <v/>
      </c>
      <c r="M238" s="374">
        <v>0</v>
      </c>
      <c r="N238" s="375">
        <v>0</v>
      </c>
      <c r="O238" s="323">
        <v>0</v>
      </c>
      <c r="P238" s="323"/>
      <c r="Q238" s="124">
        <v>0</v>
      </c>
      <c r="R238" s="469"/>
      <c r="S238" s="116"/>
      <c r="T238" s="124">
        <v>0</v>
      </c>
      <c r="U238" s="124">
        <v>0</v>
      </c>
      <c r="V238" s="124">
        <v>0</v>
      </c>
      <c r="W238" s="124">
        <v>0</v>
      </c>
      <c r="X238" s="124">
        <v>0</v>
      </c>
      <c r="Y238" s="124">
        <v>0</v>
      </c>
      <c r="Z238" s="124">
        <v>0</v>
      </c>
    </row>
    <row r="239" spans="1:26" ht="24" customHeight="1" x14ac:dyDescent="0.3">
      <c r="A239" s="497" t="s">
        <v>3210</v>
      </c>
      <c r="B239" s="497" t="s">
        <v>3211</v>
      </c>
      <c r="C239" s="498" t="s">
        <v>43</v>
      </c>
      <c r="D239" s="367">
        <f t="shared" si="0"/>
        <v>0</v>
      </c>
      <c r="E239" s="368">
        <f t="shared" si="1"/>
        <v>0</v>
      </c>
      <c r="F239" s="368">
        <f t="shared" si="2"/>
        <v>0</v>
      </c>
      <c r="G239" s="368">
        <f t="shared" si="3"/>
        <v>0</v>
      </c>
      <c r="H239" s="368">
        <f t="shared" si="4"/>
        <v>0</v>
      </c>
      <c r="I239" s="370">
        <f t="shared" si="5"/>
        <v>0</v>
      </c>
      <c r="J239" s="371"/>
      <c r="K239" s="413">
        <f t="shared" si="6"/>
        <v>0</v>
      </c>
      <c r="L239" s="373" t="str">
        <f t="shared" si="7"/>
        <v/>
      </c>
      <c r="M239" s="374">
        <v>0</v>
      </c>
      <c r="N239" s="375">
        <v>0</v>
      </c>
      <c r="O239" s="323">
        <v>0</v>
      </c>
      <c r="P239" s="323"/>
      <c r="Q239" s="124">
        <v>0</v>
      </c>
      <c r="R239" s="469"/>
      <c r="S239" s="116"/>
      <c r="T239" s="124">
        <v>0</v>
      </c>
      <c r="U239" s="124">
        <v>0</v>
      </c>
      <c r="V239" s="124">
        <v>0</v>
      </c>
      <c r="W239" s="124">
        <v>0</v>
      </c>
      <c r="X239" s="124">
        <v>0</v>
      </c>
      <c r="Y239" s="124">
        <v>0</v>
      </c>
      <c r="Z239" s="124">
        <v>0</v>
      </c>
    </row>
    <row r="240" spans="1:26" ht="24" customHeight="1" x14ac:dyDescent="0.3">
      <c r="A240" s="496" t="s">
        <v>1499</v>
      </c>
      <c r="B240" s="497" t="s">
        <v>1500</v>
      </c>
      <c r="C240" s="498" t="s">
        <v>133</v>
      </c>
      <c r="D240" s="367">
        <f t="shared" si="0"/>
        <v>12</v>
      </c>
      <c r="E240" s="368">
        <f t="shared" si="1"/>
        <v>6</v>
      </c>
      <c r="F240" s="368">
        <f t="shared" si="2"/>
        <v>0</v>
      </c>
      <c r="G240" s="368">
        <f t="shared" si="3"/>
        <v>0</v>
      </c>
      <c r="H240" s="368">
        <f t="shared" si="4"/>
        <v>0</v>
      </c>
      <c r="I240" s="370">
        <f t="shared" si="5"/>
        <v>18</v>
      </c>
      <c r="J240" s="371"/>
      <c r="K240" s="413">
        <f t="shared" si="6"/>
        <v>18</v>
      </c>
      <c r="L240" s="373">
        <f t="shared" si="7"/>
        <v>161</v>
      </c>
      <c r="M240" s="374">
        <v>0</v>
      </c>
      <c r="N240" s="375">
        <v>12</v>
      </c>
      <c r="O240" s="323">
        <v>0</v>
      </c>
      <c r="P240" s="323"/>
      <c r="Q240" s="124">
        <v>0</v>
      </c>
      <c r="R240" s="469"/>
      <c r="S240" s="116">
        <v>6</v>
      </c>
      <c r="T240" s="124">
        <v>0</v>
      </c>
      <c r="U240" s="124">
        <v>0</v>
      </c>
      <c r="V240" s="124">
        <v>0</v>
      </c>
      <c r="W240" s="124">
        <v>0</v>
      </c>
      <c r="X240" s="124">
        <v>0</v>
      </c>
      <c r="Y240" s="124">
        <v>0</v>
      </c>
      <c r="Z240" s="124">
        <v>0</v>
      </c>
    </row>
    <row r="241" spans="1:26" ht="24" customHeight="1" x14ac:dyDescent="0.3">
      <c r="A241" s="496" t="s">
        <v>1509</v>
      </c>
      <c r="B241" s="497" t="s">
        <v>1510</v>
      </c>
      <c r="C241" s="498" t="s">
        <v>1990</v>
      </c>
      <c r="D241" s="367">
        <f t="shared" si="0"/>
        <v>150</v>
      </c>
      <c r="E241" s="368">
        <f t="shared" si="1"/>
        <v>86</v>
      </c>
      <c r="F241" s="368">
        <f t="shared" si="2"/>
        <v>60</v>
      </c>
      <c r="G241" s="368">
        <f t="shared" si="3"/>
        <v>0</v>
      </c>
      <c r="H241" s="368">
        <f t="shared" si="4"/>
        <v>0</v>
      </c>
      <c r="I241" s="370">
        <f t="shared" si="5"/>
        <v>296</v>
      </c>
      <c r="J241" s="371"/>
      <c r="K241" s="413">
        <f t="shared" si="6"/>
        <v>296</v>
      </c>
      <c r="L241" s="373">
        <f t="shared" si="7"/>
        <v>22</v>
      </c>
      <c r="M241" s="374">
        <v>60</v>
      </c>
      <c r="N241" s="375">
        <v>0</v>
      </c>
      <c r="O241" s="323">
        <v>86</v>
      </c>
      <c r="P241" s="323"/>
      <c r="Q241" s="124">
        <v>0</v>
      </c>
      <c r="R241" s="469">
        <v>150</v>
      </c>
      <c r="S241" s="116"/>
      <c r="T241" s="124">
        <v>0</v>
      </c>
      <c r="U241" s="124">
        <v>0</v>
      </c>
      <c r="V241" s="124">
        <v>0</v>
      </c>
      <c r="W241" s="124">
        <v>0</v>
      </c>
      <c r="X241" s="124">
        <v>0</v>
      </c>
      <c r="Y241" s="124">
        <v>0</v>
      </c>
      <c r="Z241" s="124">
        <v>0</v>
      </c>
    </row>
    <row r="242" spans="1:26" ht="24" customHeight="1" x14ac:dyDescent="0.3">
      <c r="A242" s="496" t="s">
        <v>3223</v>
      </c>
      <c r="B242" s="497" t="s">
        <v>3224</v>
      </c>
      <c r="C242" s="498" t="s">
        <v>53</v>
      </c>
      <c r="D242" s="367">
        <f t="shared" si="0"/>
        <v>0</v>
      </c>
      <c r="E242" s="368">
        <f t="shared" si="1"/>
        <v>0</v>
      </c>
      <c r="F242" s="368">
        <f t="shared" si="2"/>
        <v>0</v>
      </c>
      <c r="G242" s="368">
        <f t="shared" si="3"/>
        <v>0</v>
      </c>
      <c r="H242" s="368">
        <f t="shared" si="4"/>
        <v>0</v>
      </c>
      <c r="I242" s="370">
        <f t="shared" si="5"/>
        <v>0</v>
      </c>
      <c r="J242" s="371"/>
      <c r="K242" s="413">
        <f t="shared" si="6"/>
        <v>0</v>
      </c>
      <c r="L242" s="373" t="str">
        <f t="shared" si="7"/>
        <v/>
      </c>
      <c r="M242" s="374">
        <v>0</v>
      </c>
      <c r="N242" s="375">
        <v>0</v>
      </c>
      <c r="O242" s="323">
        <v>0</v>
      </c>
      <c r="P242" s="323"/>
      <c r="Q242" s="124">
        <v>0</v>
      </c>
      <c r="R242" s="469"/>
      <c r="S242" s="116"/>
      <c r="T242" s="124">
        <v>0</v>
      </c>
      <c r="U242" s="124">
        <v>0</v>
      </c>
      <c r="V242" s="124">
        <v>0</v>
      </c>
      <c r="W242" s="124">
        <v>0</v>
      </c>
      <c r="X242" s="124">
        <v>0</v>
      </c>
      <c r="Y242" s="124">
        <v>0</v>
      </c>
      <c r="Z242" s="124">
        <v>0</v>
      </c>
    </row>
    <row r="243" spans="1:26" ht="24" customHeight="1" x14ac:dyDescent="0.3">
      <c r="A243" s="496" t="s">
        <v>3443</v>
      </c>
      <c r="B243" s="497" t="s">
        <v>3226</v>
      </c>
      <c r="C243" s="498" t="s">
        <v>124</v>
      </c>
      <c r="D243" s="367">
        <f t="shared" si="0"/>
        <v>0</v>
      </c>
      <c r="E243" s="368">
        <f t="shared" si="1"/>
        <v>0</v>
      </c>
      <c r="F243" s="368">
        <f t="shared" si="2"/>
        <v>0</v>
      </c>
      <c r="G243" s="368">
        <f t="shared" si="3"/>
        <v>0</v>
      </c>
      <c r="H243" s="368">
        <f t="shared" si="4"/>
        <v>0</v>
      </c>
      <c r="I243" s="370">
        <f t="shared" si="5"/>
        <v>0</v>
      </c>
      <c r="J243" s="371"/>
      <c r="K243" s="413">
        <f t="shared" si="6"/>
        <v>0</v>
      </c>
      <c r="L243" s="373" t="str">
        <f t="shared" si="7"/>
        <v/>
      </c>
      <c r="M243" s="374">
        <v>0</v>
      </c>
      <c r="N243" s="375">
        <v>0</v>
      </c>
      <c r="O243" s="323">
        <v>0</v>
      </c>
      <c r="P243" s="323"/>
      <c r="Q243" s="124">
        <v>0</v>
      </c>
      <c r="R243" s="469"/>
      <c r="S243" s="116"/>
      <c r="T243" s="124">
        <v>0</v>
      </c>
      <c r="U243" s="124">
        <v>0</v>
      </c>
      <c r="V243" s="124">
        <v>0</v>
      </c>
      <c r="W243" s="124">
        <v>0</v>
      </c>
      <c r="X243" s="124">
        <v>0</v>
      </c>
      <c r="Y243" s="124">
        <v>0</v>
      </c>
      <c r="Z243" s="124">
        <v>0</v>
      </c>
    </row>
    <row r="244" spans="1:26" ht="24" customHeight="1" x14ac:dyDescent="0.3">
      <c r="A244" s="496" t="s">
        <v>3229</v>
      </c>
      <c r="B244" s="497" t="s">
        <v>3230</v>
      </c>
      <c r="C244" s="498" t="s">
        <v>2388</v>
      </c>
      <c r="D244" s="367">
        <f t="shared" si="0"/>
        <v>0</v>
      </c>
      <c r="E244" s="368">
        <f t="shared" si="1"/>
        <v>0</v>
      </c>
      <c r="F244" s="368">
        <f t="shared" si="2"/>
        <v>0</v>
      </c>
      <c r="G244" s="368">
        <f t="shared" si="3"/>
        <v>0</v>
      </c>
      <c r="H244" s="368">
        <f t="shared" si="4"/>
        <v>0</v>
      </c>
      <c r="I244" s="370">
        <f t="shared" si="5"/>
        <v>0</v>
      </c>
      <c r="J244" s="371"/>
      <c r="K244" s="413">
        <f t="shared" si="6"/>
        <v>0</v>
      </c>
      <c r="L244" s="373" t="str">
        <f t="shared" si="7"/>
        <v/>
      </c>
      <c r="M244" s="374">
        <v>0</v>
      </c>
      <c r="N244" s="375">
        <v>0</v>
      </c>
      <c r="O244" s="323">
        <v>0</v>
      </c>
      <c r="P244" s="323"/>
      <c r="Q244" s="124">
        <v>0</v>
      </c>
      <c r="R244" s="469"/>
      <c r="S244" s="116"/>
      <c r="T244" s="124">
        <v>0</v>
      </c>
      <c r="U244" s="124">
        <v>0</v>
      </c>
      <c r="V244" s="124">
        <v>0</v>
      </c>
      <c r="W244" s="124">
        <v>0</v>
      </c>
      <c r="X244" s="124">
        <v>0</v>
      </c>
      <c r="Y244" s="124">
        <v>0</v>
      </c>
      <c r="Z244" s="124">
        <v>0</v>
      </c>
    </row>
    <row r="245" spans="1:26" ht="24" customHeight="1" x14ac:dyDescent="0.3">
      <c r="A245" s="497" t="s">
        <v>3233</v>
      </c>
      <c r="B245" s="500" t="s">
        <v>3234</v>
      </c>
      <c r="C245" s="498" t="s">
        <v>280</v>
      </c>
      <c r="D245" s="367">
        <f t="shared" si="0"/>
        <v>0</v>
      </c>
      <c r="E245" s="368">
        <f t="shared" si="1"/>
        <v>0</v>
      </c>
      <c r="F245" s="368">
        <f t="shared" si="2"/>
        <v>0</v>
      </c>
      <c r="G245" s="368">
        <f t="shared" si="3"/>
        <v>0</v>
      </c>
      <c r="H245" s="368">
        <f t="shared" si="4"/>
        <v>0</v>
      </c>
      <c r="I245" s="370">
        <f t="shared" si="5"/>
        <v>0</v>
      </c>
      <c r="J245" s="371"/>
      <c r="K245" s="413">
        <f t="shared" si="6"/>
        <v>0</v>
      </c>
      <c r="L245" s="373" t="str">
        <f t="shared" si="7"/>
        <v/>
      </c>
      <c r="M245" s="374">
        <v>0</v>
      </c>
      <c r="N245" s="375">
        <v>0</v>
      </c>
      <c r="O245" s="323">
        <v>0</v>
      </c>
      <c r="P245" s="323"/>
      <c r="Q245" s="124">
        <v>0</v>
      </c>
      <c r="R245" s="469"/>
      <c r="S245" s="116"/>
      <c r="T245" s="124">
        <v>0</v>
      </c>
      <c r="U245" s="124">
        <v>0</v>
      </c>
      <c r="V245" s="124">
        <v>0</v>
      </c>
      <c r="W245" s="124">
        <v>0</v>
      </c>
      <c r="X245" s="124">
        <v>0</v>
      </c>
      <c r="Y245" s="124">
        <v>0</v>
      </c>
      <c r="Z245" s="124">
        <v>0</v>
      </c>
    </row>
    <row r="246" spans="1:26" ht="24" customHeight="1" x14ac:dyDescent="0.3">
      <c r="A246" s="496" t="s">
        <v>3237</v>
      </c>
      <c r="B246" s="518" t="s">
        <v>3454</v>
      </c>
      <c r="C246" s="519" t="s">
        <v>338</v>
      </c>
      <c r="D246" s="367">
        <f t="shared" si="0"/>
        <v>0</v>
      </c>
      <c r="E246" s="368">
        <f t="shared" si="1"/>
        <v>0</v>
      </c>
      <c r="F246" s="368">
        <f t="shared" si="2"/>
        <v>0</v>
      </c>
      <c r="G246" s="368">
        <f t="shared" si="3"/>
        <v>0</v>
      </c>
      <c r="H246" s="368">
        <f t="shared" si="4"/>
        <v>0</v>
      </c>
      <c r="I246" s="446">
        <f t="shared" si="5"/>
        <v>0</v>
      </c>
      <c r="J246" s="371"/>
      <c r="K246" s="448">
        <f t="shared" si="6"/>
        <v>0</v>
      </c>
      <c r="L246" s="373" t="str">
        <f t="shared" si="7"/>
        <v/>
      </c>
      <c r="M246" s="374">
        <v>0</v>
      </c>
      <c r="N246" s="375">
        <v>0</v>
      </c>
      <c r="O246" s="323">
        <v>0</v>
      </c>
      <c r="P246" s="323"/>
      <c r="Q246" s="124">
        <v>0</v>
      </c>
      <c r="R246" s="469"/>
      <c r="S246" s="116"/>
      <c r="T246" s="124">
        <v>0</v>
      </c>
      <c r="U246" s="124">
        <v>0</v>
      </c>
      <c r="V246" s="124">
        <v>0</v>
      </c>
      <c r="W246" s="124">
        <v>0</v>
      </c>
      <c r="X246" s="124">
        <v>0</v>
      </c>
      <c r="Y246" s="124">
        <v>0</v>
      </c>
      <c r="Z246" s="124">
        <v>0</v>
      </c>
    </row>
    <row r="247" spans="1:26" ht="24" customHeight="1" x14ac:dyDescent="0.3">
      <c r="A247" s="496" t="s">
        <v>3241</v>
      </c>
      <c r="B247" s="497" t="s">
        <v>3242</v>
      </c>
      <c r="C247" s="498" t="s">
        <v>116</v>
      </c>
      <c r="D247" s="367">
        <f t="shared" si="0"/>
        <v>600</v>
      </c>
      <c r="E247" s="368">
        <f t="shared" si="1"/>
        <v>0</v>
      </c>
      <c r="F247" s="368">
        <f t="shared" si="2"/>
        <v>0</v>
      </c>
      <c r="G247" s="368">
        <f t="shared" si="3"/>
        <v>0</v>
      </c>
      <c r="H247" s="368">
        <f t="shared" si="4"/>
        <v>0</v>
      </c>
      <c r="I247" s="370">
        <f t="shared" si="5"/>
        <v>600</v>
      </c>
      <c r="J247" s="371"/>
      <c r="K247" s="413">
        <f t="shared" si="6"/>
        <v>600</v>
      </c>
      <c r="L247" s="373">
        <f t="shared" si="7"/>
        <v>17</v>
      </c>
      <c r="M247" s="374">
        <v>0</v>
      </c>
      <c r="N247" s="375">
        <v>0</v>
      </c>
      <c r="O247" s="323">
        <v>0</v>
      </c>
      <c r="P247" s="323"/>
      <c r="Q247" s="124">
        <v>600</v>
      </c>
      <c r="R247" s="469"/>
      <c r="S247" s="116"/>
      <c r="T247" s="124">
        <v>0</v>
      </c>
      <c r="U247" s="124">
        <v>0</v>
      </c>
      <c r="V247" s="124">
        <v>0</v>
      </c>
      <c r="W247" s="124">
        <v>0</v>
      </c>
      <c r="X247" s="124">
        <v>0</v>
      </c>
      <c r="Y247" s="124">
        <v>0</v>
      </c>
      <c r="Z247" s="124">
        <v>0</v>
      </c>
    </row>
    <row r="248" spans="1:26" ht="24" customHeight="1" x14ac:dyDescent="0.3">
      <c r="A248" s="496" t="s">
        <v>1525</v>
      </c>
      <c r="B248" s="518" t="s">
        <v>1527</v>
      </c>
      <c r="C248" s="519" t="s">
        <v>163</v>
      </c>
      <c r="D248" s="367">
        <f t="shared" si="0"/>
        <v>2</v>
      </c>
      <c r="E248" s="368">
        <f t="shared" si="1"/>
        <v>0</v>
      </c>
      <c r="F248" s="368">
        <f t="shared" si="2"/>
        <v>0</v>
      </c>
      <c r="G248" s="368">
        <f t="shared" si="3"/>
        <v>0</v>
      </c>
      <c r="H248" s="368">
        <f t="shared" si="4"/>
        <v>0</v>
      </c>
      <c r="I248" s="446">
        <f t="shared" si="5"/>
        <v>2</v>
      </c>
      <c r="J248" s="371"/>
      <c r="K248" s="448">
        <f t="shared" si="6"/>
        <v>2</v>
      </c>
      <c r="L248" s="373">
        <f t="shared" si="7"/>
        <v>215</v>
      </c>
      <c r="M248" s="374">
        <v>2</v>
      </c>
      <c r="N248" s="375">
        <v>0</v>
      </c>
      <c r="O248" s="323">
        <v>0</v>
      </c>
      <c r="P248" s="323"/>
      <c r="Q248" s="124">
        <v>0</v>
      </c>
      <c r="R248" s="469"/>
      <c r="S248" s="116"/>
      <c r="T248" s="124">
        <v>0</v>
      </c>
      <c r="U248" s="124">
        <v>0</v>
      </c>
      <c r="V248" s="124">
        <v>0</v>
      </c>
      <c r="W248" s="124">
        <v>0</v>
      </c>
      <c r="X248" s="124">
        <v>0</v>
      </c>
      <c r="Y248" s="124">
        <v>0</v>
      </c>
      <c r="Z248" s="124">
        <v>0</v>
      </c>
    </row>
    <row r="249" spans="1:26" ht="24" customHeight="1" x14ac:dyDescent="0.3">
      <c r="A249" s="496" t="s">
        <v>1530</v>
      </c>
      <c r="B249" s="497" t="s">
        <v>1531</v>
      </c>
      <c r="C249" s="498" t="s">
        <v>138</v>
      </c>
      <c r="D249" s="367">
        <f t="shared" si="0"/>
        <v>44</v>
      </c>
      <c r="E249" s="368">
        <f t="shared" si="1"/>
        <v>44</v>
      </c>
      <c r="F249" s="368">
        <f t="shared" si="2"/>
        <v>0</v>
      </c>
      <c r="G249" s="368">
        <f t="shared" si="3"/>
        <v>0</v>
      </c>
      <c r="H249" s="368">
        <f t="shared" si="4"/>
        <v>0</v>
      </c>
      <c r="I249" s="370">
        <f t="shared" si="5"/>
        <v>88</v>
      </c>
      <c r="J249" s="371"/>
      <c r="K249" s="413">
        <f t="shared" si="6"/>
        <v>88</v>
      </c>
      <c r="L249" s="373">
        <f t="shared" si="7"/>
        <v>67</v>
      </c>
      <c r="M249" s="374">
        <v>0</v>
      </c>
      <c r="N249" s="375">
        <v>0</v>
      </c>
      <c r="O249" s="323">
        <v>44</v>
      </c>
      <c r="P249" s="323"/>
      <c r="Q249" s="124">
        <v>0</v>
      </c>
      <c r="R249" s="469">
        <v>44</v>
      </c>
      <c r="S249" s="116"/>
      <c r="T249" s="124">
        <v>0</v>
      </c>
      <c r="U249" s="124">
        <v>0</v>
      </c>
      <c r="V249" s="124">
        <v>0</v>
      </c>
      <c r="W249" s="124">
        <v>0</v>
      </c>
      <c r="X249" s="124">
        <v>0</v>
      </c>
      <c r="Y249" s="124">
        <v>0</v>
      </c>
      <c r="Z249" s="124">
        <v>0</v>
      </c>
    </row>
    <row r="250" spans="1:26" ht="24" customHeight="1" x14ac:dyDescent="0.3">
      <c r="A250" s="497" t="s">
        <v>3252</v>
      </c>
      <c r="B250" s="497" t="s">
        <v>3253</v>
      </c>
      <c r="C250" s="498" t="s">
        <v>437</v>
      </c>
      <c r="D250" s="367">
        <f t="shared" si="0"/>
        <v>0</v>
      </c>
      <c r="E250" s="368">
        <f t="shared" si="1"/>
        <v>0</v>
      </c>
      <c r="F250" s="368">
        <f t="shared" si="2"/>
        <v>0</v>
      </c>
      <c r="G250" s="368">
        <f t="shared" si="3"/>
        <v>0</v>
      </c>
      <c r="H250" s="368">
        <f t="shared" si="4"/>
        <v>0</v>
      </c>
      <c r="I250" s="370">
        <f t="shared" si="5"/>
        <v>0</v>
      </c>
      <c r="J250" s="371"/>
      <c r="K250" s="413">
        <f t="shared" si="6"/>
        <v>0</v>
      </c>
      <c r="L250" s="373" t="str">
        <f t="shared" si="7"/>
        <v/>
      </c>
      <c r="M250" s="374">
        <v>0</v>
      </c>
      <c r="N250" s="375">
        <v>0</v>
      </c>
      <c r="O250" s="323">
        <v>0</v>
      </c>
      <c r="P250" s="323"/>
      <c r="Q250" s="124">
        <v>0</v>
      </c>
      <c r="R250" s="469"/>
      <c r="S250" s="116"/>
      <c r="T250" s="124">
        <v>0</v>
      </c>
      <c r="U250" s="124">
        <v>0</v>
      </c>
      <c r="V250" s="124">
        <v>0</v>
      </c>
      <c r="W250" s="124">
        <v>0</v>
      </c>
      <c r="X250" s="124">
        <v>0</v>
      </c>
      <c r="Y250" s="124">
        <v>0</v>
      </c>
      <c r="Z250" s="124">
        <v>0</v>
      </c>
    </row>
    <row r="251" spans="1:26" ht="24" customHeight="1" x14ac:dyDescent="0.3">
      <c r="A251" s="497" t="s">
        <v>3256</v>
      </c>
      <c r="B251" s="497" t="s">
        <v>3257</v>
      </c>
      <c r="C251" s="498" t="s">
        <v>242</v>
      </c>
      <c r="D251" s="367">
        <f t="shared" si="0"/>
        <v>0</v>
      </c>
      <c r="E251" s="368">
        <f t="shared" si="1"/>
        <v>0</v>
      </c>
      <c r="F251" s="368">
        <f t="shared" si="2"/>
        <v>0</v>
      </c>
      <c r="G251" s="368">
        <f t="shared" si="3"/>
        <v>0</v>
      </c>
      <c r="H251" s="368">
        <f t="shared" si="4"/>
        <v>0</v>
      </c>
      <c r="I251" s="370">
        <f t="shared" si="5"/>
        <v>0</v>
      </c>
      <c r="J251" s="371"/>
      <c r="K251" s="413">
        <f t="shared" si="6"/>
        <v>0</v>
      </c>
      <c r="L251" s="373" t="str">
        <f t="shared" si="7"/>
        <v/>
      </c>
      <c r="M251" s="374">
        <v>0</v>
      </c>
      <c r="N251" s="375">
        <v>0</v>
      </c>
      <c r="O251" s="323">
        <v>0</v>
      </c>
      <c r="P251" s="323"/>
      <c r="Q251" s="124">
        <v>0</v>
      </c>
      <c r="R251" s="469"/>
      <c r="S251" s="116"/>
      <c r="T251" s="124">
        <v>0</v>
      </c>
      <c r="U251" s="124">
        <v>0</v>
      </c>
      <c r="V251" s="124">
        <v>0</v>
      </c>
      <c r="W251" s="124">
        <v>0</v>
      </c>
      <c r="X251" s="124">
        <v>0</v>
      </c>
      <c r="Y251" s="124">
        <v>0</v>
      </c>
      <c r="Z251" s="124">
        <v>0</v>
      </c>
    </row>
    <row r="252" spans="1:26" ht="24" customHeight="1" x14ac:dyDescent="0.3">
      <c r="A252" s="496" t="s">
        <v>584</v>
      </c>
      <c r="B252" s="497" t="s">
        <v>585</v>
      </c>
      <c r="C252" s="498" t="s">
        <v>113</v>
      </c>
      <c r="D252" s="367">
        <f t="shared" si="0"/>
        <v>0</v>
      </c>
      <c r="E252" s="368">
        <f t="shared" si="1"/>
        <v>0</v>
      </c>
      <c r="F252" s="368">
        <f t="shared" si="2"/>
        <v>0</v>
      </c>
      <c r="G252" s="368">
        <f t="shared" si="3"/>
        <v>0</v>
      </c>
      <c r="H252" s="368">
        <f t="shared" si="4"/>
        <v>0</v>
      </c>
      <c r="I252" s="370">
        <f t="shared" si="5"/>
        <v>0</v>
      </c>
      <c r="J252" s="371"/>
      <c r="K252" s="413">
        <f t="shared" si="6"/>
        <v>0</v>
      </c>
      <c r="L252" s="373" t="str">
        <f t="shared" si="7"/>
        <v/>
      </c>
      <c r="M252" s="374">
        <v>0</v>
      </c>
      <c r="N252" s="375">
        <v>0</v>
      </c>
      <c r="O252" s="323">
        <v>0</v>
      </c>
      <c r="P252" s="323"/>
      <c r="Q252" s="124">
        <v>0</v>
      </c>
      <c r="R252" s="469"/>
      <c r="S252" s="116"/>
      <c r="T252" s="124">
        <v>0</v>
      </c>
      <c r="U252" s="124">
        <v>0</v>
      </c>
      <c r="V252" s="124">
        <v>0</v>
      </c>
      <c r="W252" s="124">
        <v>0</v>
      </c>
      <c r="X252" s="124">
        <v>0</v>
      </c>
      <c r="Y252" s="124">
        <v>0</v>
      </c>
      <c r="Z252" s="124">
        <v>0</v>
      </c>
    </row>
    <row r="253" spans="1:26" ht="24" customHeight="1" x14ac:dyDescent="0.3">
      <c r="A253" s="496" t="s">
        <v>3260</v>
      </c>
      <c r="B253" s="497" t="s">
        <v>3261</v>
      </c>
      <c r="C253" s="498" t="s">
        <v>907</v>
      </c>
      <c r="D253" s="367">
        <f t="shared" si="0"/>
        <v>32</v>
      </c>
      <c r="E253" s="368">
        <f t="shared" si="1"/>
        <v>0</v>
      </c>
      <c r="F253" s="368">
        <f t="shared" si="2"/>
        <v>0</v>
      </c>
      <c r="G253" s="368">
        <f t="shared" si="3"/>
        <v>0</v>
      </c>
      <c r="H253" s="368">
        <f t="shared" si="4"/>
        <v>0</v>
      </c>
      <c r="I253" s="370">
        <f t="shared" si="5"/>
        <v>32</v>
      </c>
      <c r="J253" s="371"/>
      <c r="K253" s="413">
        <f t="shared" si="6"/>
        <v>32</v>
      </c>
      <c r="L253" s="373">
        <f t="shared" si="7"/>
        <v>108</v>
      </c>
      <c r="M253" s="374">
        <v>0</v>
      </c>
      <c r="N253" s="375">
        <v>0</v>
      </c>
      <c r="O253" s="323">
        <v>32</v>
      </c>
      <c r="P253" s="323"/>
      <c r="Q253" s="124">
        <v>0</v>
      </c>
      <c r="R253" s="469"/>
      <c r="S253" s="116"/>
      <c r="T253" s="124">
        <v>0</v>
      </c>
      <c r="U253" s="124">
        <v>0</v>
      </c>
      <c r="V253" s="124">
        <v>0</v>
      </c>
      <c r="W253" s="124">
        <v>0</v>
      </c>
      <c r="X253" s="124">
        <v>0</v>
      </c>
      <c r="Y253" s="124">
        <v>0</v>
      </c>
      <c r="Z253" s="124">
        <v>0</v>
      </c>
    </row>
    <row r="254" spans="1:26" ht="24" customHeight="1" x14ac:dyDescent="0.3">
      <c r="A254" s="496" t="s">
        <v>3265</v>
      </c>
      <c r="B254" s="497" t="s">
        <v>3266</v>
      </c>
      <c r="C254" s="498" t="s">
        <v>133</v>
      </c>
      <c r="D254" s="367">
        <f t="shared" si="0"/>
        <v>0</v>
      </c>
      <c r="E254" s="368">
        <f t="shared" si="1"/>
        <v>0</v>
      </c>
      <c r="F254" s="368">
        <f t="shared" si="2"/>
        <v>0</v>
      </c>
      <c r="G254" s="368">
        <f t="shared" si="3"/>
        <v>0</v>
      </c>
      <c r="H254" s="368">
        <f t="shared" si="4"/>
        <v>0</v>
      </c>
      <c r="I254" s="370">
        <f t="shared" si="5"/>
        <v>0</v>
      </c>
      <c r="J254" s="371"/>
      <c r="K254" s="413">
        <f t="shared" si="6"/>
        <v>0</v>
      </c>
      <c r="L254" s="373" t="str">
        <f t="shared" si="7"/>
        <v/>
      </c>
      <c r="M254" s="374">
        <v>0</v>
      </c>
      <c r="N254" s="375">
        <v>0</v>
      </c>
      <c r="O254" s="323">
        <v>0</v>
      </c>
      <c r="P254" s="323"/>
      <c r="Q254" s="124">
        <v>0</v>
      </c>
      <c r="R254" s="469"/>
      <c r="S254" s="116"/>
      <c r="T254" s="124">
        <v>0</v>
      </c>
      <c r="U254" s="124">
        <v>0</v>
      </c>
      <c r="V254" s="124">
        <v>0</v>
      </c>
      <c r="W254" s="124">
        <v>0</v>
      </c>
      <c r="X254" s="124">
        <v>0</v>
      </c>
      <c r="Y254" s="124">
        <v>0</v>
      </c>
      <c r="Z254" s="124">
        <v>0</v>
      </c>
    </row>
    <row r="255" spans="1:26" ht="24" customHeight="1" x14ac:dyDescent="0.3">
      <c r="A255" s="496" t="s">
        <v>3271</v>
      </c>
      <c r="B255" s="518" t="s">
        <v>3272</v>
      </c>
      <c r="C255" s="519" t="s">
        <v>139</v>
      </c>
      <c r="D255" s="367">
        <f t="shared" si="0"/>
        <v>40</v>
      </c>
      <c r="E255" s="368">
        <f t="shared" si="1"/>
        <v>0</v>
      </c>
      <c r="F255" s="368">
        <f t="shared" si="2"/>
        <v>0</v>
      </c>
      <c r="G255" s="368">
        <f t="shared" si="3"/>
        <v>0</v>
      </c>
      <c r="H255" s="368">
        <f t="shared" si="4"/>
        <v>0</v>
      </c>
      <c r="I255" s="446">
        <f t="shared" si="5"/>
        <v>40</v>
      </c>
      <c r="J255" s="371"/>
      <c r="K255" s="448">
        <f t="shared" si="6"/>
        <v>40</v>
      </c>
      <c r="L255" s="373">
        <f t="shared" si="7"/>
        <v>101</v>
      </c>
      <c r="M255" s="374">
        <v>40</v>
      </c>
      <c r="N255" s="375">
        <v>0</v>
      </c>
      <c r="O255" s="323">
        <v>0</v>
      </c>
      <c r="P255" s="323"/>
      <c r="Q255" s="124">
        <v>0</v>
      </c>
      <c r="R255" s="469"/>
      <c r="S255" s="116"/>
      <c r="T255" s="124">
        <v>0</v>
      </c>
      <c r="U255" s="124">
        <v>0</v>
      </c>
      <c r="V255" s="124">
        <v>0</v>
      </c>
      <c r="W255" s="124">
        <v>0</v>
      </c>
      <c r="X255" s="124">
        <v>0</v>
      </c>
      <c r="Y255" s="124">
        <v>0</v>
      </c>
      <c r="Z255" s="124">
        <v>0</v>
      </c>
    </row>
    <row r="256" spans="1:26" ht="24" customHeight="1" x14ac:dyDescent="0.3">
      <c r="A256" s="497" t="s">
        <v>3276</v>
      </c>
      <c r="B256" s="497" t="s">
        <v>3277</v>
      </c>
      <c r="C256" s="498" t="s">
        <v>569</v>
      </c>
      <c r="D256" s="367">
        <f t="shared" si="0"/>
        <v>0</v>
      </c>
      <c r="E256" s="368">
        <f t="shared" si="1"/>
        <v>0</v>
      </c>
      <c r="F256" s="368">
        <f t="shared" si="2"/>
        <v>0</v>
      </c>
      <c r="G256" s="368">
        <f t="shared" si="3"/>
        <v>0</v>
      </c>
      <c r="H256" s="368">
        <f t="shared" si="4"/>
        <v>0</v>
      </c>
      <c r="I256" s="370">
        <f t="shared" si="5"/>
        <v>0</v>
      </c>
      <c r="J256" s="371"/>
      <c r="K256" s="413">
        <f t="shared" si="6"/>
        <v>0</v>
      </c>
      <c r="L256" s="373" t="str">
        <f t="shared" si="7"/>
        <v/>
      </c>
      <c r="M256" s="374">
        <v>0</v>
      </c>
      <c r="N256" s="375">
        <v>0</v>
      </c>
      <c r="O256" s="504">
        <v>0</v>
      </c>
      <c r="P256" s="323"/>
      <c r="Q256" s="124">
        <v>0</v>
      </c>
      <c r="R256" s="469"/>
      <c r="S256" s="116"/>
      <c r="T256" s="124">
        <v>0</v>
      </c>
      <c r="U256" s="124">
        <v>0</v>
      </c>
      <c r="V256" s="124">
        <v>0</v>
      </c>
      <c r="W256" s="124">
        <v>0</v>
      </c>
      <c r="X256" s="124">
        <v>0</v>
      </c>
      <c r="Y256" s="124">
        <v>0</v>
      </c>
      <c r="Z256" s="124">
        <v>0</v>
      </c>
    </row>
    <row r="257" spans="1:26" ht="24" customHeight="1" x14ac:dyDescent="0.3">
      <c r="A257" s="496" t="s">
        <v>3280</v>
      </c>
      <c r="B257" s="497" t="s">
        <v>3281</v>
      </c>
      <c r="C257" s="498" t="s">
        <v>133</v>
      </c>
      <c r="D257" s="367">
        <f t="shared" si="0"/>
        <v>16</v>
      </c>
      <c r="E257" s="368">
        <f t="shared" si="1"/>
        <v>0</v>
      </c>
      <c r="F257" s="368">
        <f t="shared" si="2"/>
        <v>0</v>
      </c>
      <c r="G257" s="368">
        <f t="shared" si="3"/>
        <v>0</v>
      </c>
      <c r="H257" s="368">
        <f t="shared" si="4"/>
        <v>0</v>
      </c>
      <c r="I257" s="370">
        <f t="shared" si="5"/>
        <v>16</v>
      </c>
      <c r="J257" s="371"/>
      <c r="K257" s="413">
        <f t="shared" si="6"/>
        <v>16</v>
      </c>
      <c r="L257" s="373">
        <f t="shared" si="7"/>
        <v>167</v>
      </c>
      <c r="M257" s="374">
        <v>0</v>
      </c>
      <c r="N257" s="375">
        <v>16</v>
      </c>
      <c r="O257" s="323">
        <v>0</v>
      </c>
      <c r="P257" s="323"/>
      <c r="Q257" s="124">
        <v>0</v>
      </c>
      <c r="R257" s="469"/>
      <c r="S257" s="116"/>
      <c r="T257" s="124">
        <v>0</v>
      </c>
      <c r="U257" s="124">
        <v>0</v>
      </c>
      <c r="V257" s="124">
        <v>0</v>
      </c>
      <c r="W257" s="124">
        <v>0</v>
      </c>
      <c r="X257" s="124">
        <v>0</v>
      </c>
      <c r="Y257" s="124">
        <v>0</v>
      </c>
      <c r="Z257" s="124">
        <v>0</v>
      </c>
    </row>
    <row r="258" spans="1:26" ht="24" customHeight="1" x14ac:dyDescent="0.3">
      <c r="A258" s="497" t="s">
        <v>3284</v>
      </c>
      <c r="B258" s="497" t="s">
        <v>3285</v>
      </c>
      <c r="C258" s="498" t="s">
        <v>280</v>
      </c>
      <c r="D258" s="367">
        <f t="shared" ref="D258:D481" si="8">MAX(M258:Z258)</f>
        <v>0</v>
      </c>
      <c r="E258" s="368">
        <f t="shared" ref="E258:E481" si="9">LARGE(M258:Z258,2)</f>
        <v>0</v>
      </c>
      <c r="F258" s="368">
        <f t="shared" ref="F258:F481" si="10">LARGE(M258:Z258,3)</f>
        <v>0</v>
      </c>
      <c r="G258" s="368">
        <f t="shared" ref="G258:G481" si="11">LARGE(M258:Z258,4)</f>
        <v>0</v>
      </c>
      <c r="H258" s="368">
        <f t="shared" ref="H258:H481" si="12">LARGE(M258:Z258,5)</f>
        <v>0</v>
      </c>
      <c r="I258" s="370">
        <f t="shared" ref="I258:I481" si="13">SUM(D258:H258)</f>
        <v>0</v>
      </c>
      <c r="J258" s="371"/>
      <c r="K258" s="413">
        <f t="shared" ref="K258:K481" si="14">I258+J258*100</f>
        <v>0</v>
      </c>
      <c r="L258" s="373" t="str">
        <f t="shared" ref="L258:L481" si="15">IF(K258=0,"",RANK(K258,K:K,0))</f>
        <v/>
      </c>
      <c r="M258" s="374">
        <v>0</v>
      </c>
      <c r="N258" s="375">
        <v>0</v>
      </c>
      <c r="O258" s="323">
        <v>0</v>
      </c>
      <c r="P258" s="323"/>
      <c r="Q258" s="124">
        <v>0</v>
      </c>
      <c r="R258" s="469"/>
      <c r="S258" s="116"/>
      <c r="T258" s="124">
        <v>0</v>
      </c>
      <c r="U258" s="124">
        <v>0</v>
      </c>
      <c r="V258" s="124">
        <v>0</v>
      </c>
      <c r="W258" s="124">
        <v>0</v>
      </c>
      <c r="X258" s="124">
        <v>0</v>
      </c>
      <c r="Y258" s="124">
        <v>0</v>
      </c>
      <c r="Z258" s="124">
        <v>0</v>
      </c>
    </row>
    <row r="259" spans="1:26" ht="24" customHeight="1" x14ac:dyDescent="0.3">
      <c r="A259" s="496" t="s">
        <v>3294</v>
      </c>
      <c r="B259" s="497" t="s">
        <v>3295</v>
      </c>
      <c r="C259" s="498" t="s">
        <v>2736</v>
      </c>
      <c r="D259" s="367">
        <f t="shared" si="8"/>
        <v>0</v>
      </c>
      <c r="E259" s="368">
        <f t="shared" si="9"/>
        <v>0</v>
      </c>
      <c r="F259" s="368">
        <f t="shared" si="10"/>
        <v>0</v>
      </c>
      <c r="G259" s="368">
        <f t="shared" si="11"/>
        <v>0</v>
      </c>
      <c r="H259" s="368">
        <f t="shared" si="12"/>
        <v>0</v>
      </c>
      <c r="I259" s="370">
        <f t="shared" si="13"/>
        <v>0</v>
      </c>
      <c r="J259" s="371"/>
      <c r="K259" s="413">
        <f t="shared" si="14"/>
        <v>0</v>
      </c>
      <c r="L259" s="373" t="str">
        <f t="shared" si="15"/>
        <v/>
      </c>
      <c r="M259" s="374">
        <v>0</v>
      </c>
      <c r="N259" s="375">
        <v>0</v>
      </c>
      <c r="O259" s="323">
        <v>0</v>
      </c>
      <c r="P259" s="323"/>
      <c r="Q259" s="124">
        <v>0</v>
      </c>
      <c r="R259" s="469"/>
      <c r="S259" s="116"/>
      <c r="T259" s="124">
        <v>0</v>
      </c>
      <c r="U259" s="124">
        <v>0</v>
      </c>
      <c r="V259" s="124">
        <v>0</v>
      </c>
      <c r="W259" s="124">
        <v>0</v>
      </c>
      <c r="X259" s="124">
        <v>0</v>
      </c>
      <c r="Y259" s="124">
        <v>0</v>
      </c>
      <c r="Z259" s="124">
        <v>0</v>
      </c>
    </row>
    <row r="260" spans="1:26" ht="24" customHeight="1" x14ac:dyDescent="0.3">
      <c r="A260" s="497" t="s">
        <v>3298</v>
      </c>
      <c r="B260" s="500" t="s">
        <v>3299</v>
      </c>
      <c r="C260" s="498" t="s">
        <v>116</v>
      </c>
      <c r="D260" s="367">
        <f t="shared" si="8"/>
        <v>0</v>
      </c>
      <c r="E260" s="368">
        <f t="shared" si="9"/>
        <v>0</v>
      </c>
      <c r="F260" s="368">
        <f t="shared" si="10"/>
        <v>0</v>
      </c>
      <c r="G260" s="368">
        <f t="shared" si="11"/>
        <v>0</v>
      </c>
      <c r="H260" s="368">
        <f t="shared" si="12"/>
        <v>0</v>
      </c>
      <c r="I260" s="370">
        <f t="shared" si="13"/>
        <v>0</v>
      </c>
      <c r="J260" s="371"/>
      <c r="K260" s="413">
        <f t="shared" si="14"/>
        <v>0</v>
      </c>
      <c r="L260" s="373" t="str">
        <f t="shared" si="15"/>
        <v/>
      </c>
      <c r="M260" s="374">
        <v>0</v>
      </c>
      <c r="N260" s="425">
        <v>0</v>
      </c>
      <c r="O260" s="323">
        <v>0</v>
      </c>
      <c r="P260" s="323"/>
      <c r="Q260" s="124">
        <v>0</v>
      </c>
      <c r="R260" s="469"/>
      <c r="S260" s="116"/>
      <c r="T260" s="124">
        <v>0</v>
      </c>
      <c r="U260" s="124">
        <v>0</v>
      </c>
      <c r="V260" s="124">
        <v>0</v>
      </c>
      <c r="W260" s="124">
        <v>0</v>
      </c>
      <c r="X260" s="124">
        <v>0</v>
      </c>
      <c r="Y260" s="124">
        <v>0</v>
      </c>
      <c r="Z260" s="124">
        <v>0</v>
      </c>
    </row>
    <row r="261" spans="1:26" ht="24" customHeight="1" x14ac:dyDescent="0.3">
      <c r="A261" s="497" t="s">
        <v>3302</v>
      </c>
      <c r="B261" s="500" t="s">
        <v>3303</v>
      </c>
      <c r="C261" s="498" t="s">
        <v>834</v>
      </c>
      <c r="D261" s="367">
        <f t="shared" si="8"/>
        <v>45</v>
      </c>
      <c r="E261" s="368">
        <f t="shared" si="9"/>
        <v>44</v>
      </c>
      <c r="F261" s="368">
        <f t="shared" si="10"/>
        <v>0</v>
      </c>
      <c r="G261" s="368">
        <f t="shared" si="11"/>
        <v>0</v>
      </c>
      <c r="H261" s="368">
        <f t="shared" si="12"/>
        <v>0</v>
      </c>
      <c r="I261" s="370">
        <f t="shared" si="13"/>
        <v>89</v>
      </c>
      <c r="J261" s="371"/>
      <c r="K261" s="413">
        <f t="shared" si="14"/>
        <v>89</v>
      </c>
      <c r="L261" s="373">
        <f t="shared" si="15"/>
        <v>66</v>
      </c>
      <c r="M261" s="374">
        <v>0</v>
      </c>
      <c r="N261" s="375">
        <v>0</v>
      </c>
      <c r="O261" s="323">
        <v>44</v>
      </c>
      <c r="P261" s="323"/>
      <c r="Q261" s="124">
        <v>0</v>
      </c>
      <c r="R261" s="469"/>
      <c r="S261" s="116"/>
      <c r="T261" s="124">
        <v>0</v>
      </c>
      <c r="U261" s="124">
        <v>0</v>
      </c>
      <c r="V261" s="124">
        <v>0</v>
      </c>
      <c r="W261" s="124">
        <v>0</v>
      </c>
      <c r="X261" s="124">
        <v>0</v>
      </c>
      <c r="Y261" s="124">
        <v>45</v>
      </c>
      <c r="Z261" s="124">
        <v>0</v>
      </c>
    </row>
    <row r="262" spans="1:26" ht="24" customHeight="1" x14ac:dyDescent="0.3">
      <c r="A262" s="497" t="s">
        <v>3308</v>
      </c>
      <c r="B262" s="497" t="s">
        <v>3309</v>
      </c>
      <c r="C262" s="498" t="s">
        <v>405</v>
      </c>
      <c r="D262" s="367">
        <f t="shared" si="8"/>
        <v>0</v>
      </c>
      <c r="E262" s="368">
        <f t="shared" si="9"/>
        <v>0</v>
      </c>
      <c r="F262" s="368">
        <f t="shared" si="10"/>
        <v>0</v>
      </c>
      <c r="G262" s="368">
        <f t="shared" si="11"/>
        <v>0</v>
      </c>
      <c r="H262" s="368">
        <f t="shared" si="12"/>
        <v>0</v>
      </c>
      <c r="I262" s="370">
        <f t="shared" si="13"/>
        <v>0</v>
      </c>
      <c r="J262" s="371"/>
      <c r="K262" s="413">
        <f t="shared" si="14"/>
        <v>0</v>
      </c>
      <c r="L262" s="373" t="str">
        <f t="shared" si="15"/>
        <v/>
      </c>
      <c r="M262" s="374">
        <v>0</v>
      </c>
      <c r="N262" s="375">
        <v>0</v>
      </c>
      <c r="O262" s="323">
        <v>0</v>
      </c>
      <c r="P262" s="323"/>
      <c r="Q262" s="124">
        <v>0</v>
      </c>
      <c r="R262" s="469"/>
      <c r="S262" s="116"/>
      <c r="T262" s="124">
        <v>0</v>
      </c>
      <c r="U262" s="124">
        <v>0</v>
      </c>
      <c r="V262" s="124">
        <v>0</v>
      </c>
      <c r="W262" s="124">
        <v>0</v>
      </c>
      <c r="X262" s="124">
        <v>0</v>
      </c>
      <c r="Y262" s="124">
        <v>0</v>
      </c>
      <c r="Z262" s="124">
        <v>0</v>
      </c>
    </row>
    <row r="263" spans="1:26" ht="24" customHeight="1" x14ac:dyDescent="0.3">
      <c r="A263" s="496" t="s">
        <v>3312</v>
      </c>
      <c r="B263" s="497" t="s">
        <v>3313</v>
      </c>
      <c r="C263" s="498" t="s">
        <v>266</v>
      </c>
      <c r="D263" s="367">
        <f t="shared" si="8"/>
        <v>6</v>
      </c>
      <c r="E263" s="368">
        <f t="shared" si="9"/>
        <v>0</v>
      </c>
      <c r="F263" s="368">
        <f t="shared" si="10"/>
        <v>0</v>
      </c>
      <c r="G263" s="368">
        <f t="shared" si="11"/>
        <v>0</v>
      </c>
      <c r="H263" s="368">
        <f t="shared" si="12"/>
        <v>0</v>
      </c>
      <c r="I263" s="370">
        <f t="shared" si="13"/>
        <v>6</v>
      </c>
      <c r="J263" s="371"/>
      <c r="K263" s="413">
        <f t="shared" si="14"/>
        <v>6</v>
      </c>
      <c r="L263" s="373">
        <f t="shared" si="15"/>
        <v>199</v>
      </c>
      <c r="M263" s="374">
        <v>0</v>
      </c>
      <c r="N263" s="375">
        <v>0</v>
      </c>
      <c r="O263" s="323">
        <v>0</v>
      </c>
      <c r="P263" s="323"/>
      <c r="Q263" s="124">
        <v>0</v>
      </c>
      <c r="R263" s="469"/>
      <c r="S263" s="116">
        <v>6</v>
      </c>
      <c r="T263" s="124">
        <v>0</v>
      </c>
      <c r="U263" s="124">
        <v>0</v>
      </c>
      <c r="V263" s="124">
        <v>0</v>
      </c>
      <c r="W263" s="124">
        <v>0</v>
      </c>
      <c r="X263" s="124">
        <v>0</v>
      </c>
      <c r="Y263" s="124">
        <v>0</v>
      </c>
      <c r="Z263" s="124">
        <v>0</v>
      </c>
    </row>
    <row r="264" spans="1:26" ht="24" customHeight="1" x14ac:dyDescent="0.3">
      <c r="A264" s="496" t="s">
        <v>3316</v>
      </c>
      <c r="B264" s="497" t="s">
        <v>3317</v>
      </c>
      <c r="C264" s="498" t="s">
        <v>2250</v>
      </c>
      <c r="D264" s="367">
        <f t="shared" si="8"/>
        <v>0</v>
      </c>
      <c r="E264" s="368">
        <f t="shared" si="9"/>
        <v>0</v>
      </c>
      <c r="F264" s="368">
        <f t="shared" si="10"/>
        <v>0</v>
      </c>
      <c r="G264" s="368">
        <f t="shared" si="11"/>
        <v>0</v>
      </c>
      <c r="H264" s="368">
        <f t="shared" si="12"/>
        <v>0</v>
      </c>
      <c r="I264" s="370">
        <f t="shared" si="13"/>
        <v>0</v>
      </c>
      <c r="J264" s="371"/>
      <c r="K264" s="413">
        <f t="shared" si="14"/>
        <v>0</v>
      </c>
      <c r="L264" s="373" t="str">
        <f t="shared" si="15"/>
        <v/>
      </c>
      <c r="M264" s="374">
        <v>0</v>
      </c>
      <c r="N264" s="375">
        <v>0</v>
      </c>
      <c r="O264" s="323">
        <v>0</v>
      </c>
      <c r="P264" s="323"/>
      <c r="Q264" s="124">
        <v>0</v>
      </c>
      <c r="R264" s="469"/>
      <c r="S264" s="116"/>
      <c r="T264" s="124">
        <v>0</v>
      </c>
      <c r="U264" s="124">
        <v>0</v>
      </c>
      <c r="V264" s="124">
        <v>0</v>
      </c>
      <c r="W264" s="124">
        <v>0</v>
      </c>
      <c r="X264" s="124">
        <v>0</v>
      </c>
      <c r="Y264" s="124">
        <v>0</v>
      </c>
      <c r="Z264" s="124">
        <v>0</v>
      </c>
    </row>
    <row r="265" spans="1:26" ht="24" customHeight="1" x14ac:dyDescent="0.3">
      <c r="A265" s="497" t="s">
        <v>3320</v>
      </c>
      <c r="B265" s="497" t="s">
        <v>3321</v>
      </c>
      <c r="C265" s="498" t="s">
        <v>1191</v>
      </c>
      <c r="D265" s="367">
        <f t="shared" si="8"/>
        <v>22</v>
      </c>
      <c r="E265" s="368">
        <f t="shared" si="9"/>
        <v>0</v>
      </c>
      <c r="F265" s="368">
        <f t="shared" si="10"/>
        <v>0</v>
      </c>
      <c r="G265" s="368">
        <f t="shared" si="11"/>
        <v>0</v>
      </c>
      <c r="H265" s="368">
        <f t="shared" si="12"/>
        <v>0</v>
      </c>
      <c r="I265" s="370">
        <f t="shared" si="13"/>
        <v>22</v>
      </c>
      <c r="J265" s="371"/>
      <c r="K265" s="413">
        <f t="shared" si="14"/>
        <v>22</v>
      </c>
      <c r="L265" s="373">
        <f t="shared" si="15"/>
        <v>138</v>
      </c>
      <c r="M265" s="374">
        <v>0</v>
      </c>
      <c r="N265" s="375">
        <v>0</v>
      </c>
      <c r="O265" s="323">
        <v>0</v>
      </c>
      <c r="P265" s="323"/>
      <c r="Q265" s="124">
        <v>0</v>
      </c>
      <c r="R265" s="469">
        <v>22</v>
      </c>
      <c r="S265" s="116"/>
      <c r="T265" s="124">
        <v>0</v>
      </c>
      <c r="U265" s="124">
        <v>0</v>
      </c>
      <c r="V265" s="124">
        <v>0</v>
      </c>
      <c r="W265" s="124">
        <v>0</v>
      </c>
      <c r="X265" s="124">
        <v>0</v>
      </c>
      <c r="Y265" s="124">
        <v>0</v>
      </c>
      <c r="Z265" s="124">
        <v>0</v>
      </c>
    </row>
    <row r="266" spans="1:26" ht="24" customHeight="1" x14ac:dyDescent="0.3">
      <c r="A266" s="497" t="s">
        <v>3326</v>
      </c>
      <c r="B266" s="497" t="s">
        <v>3327</v>
      </c>
      <c r="C266" s="498" t="s">
        <v>1430</v>
      </c>
      <c r="D266" s="367">
        <f t="shared" si="8"/>
        <v>0</v>
      </c>
      <c r="E266" s="368">
        <f t="shared" si="9"/>
        <v>0</v>
      </c>
      <c r="F266" s="368">
        <f t="shared" si="10"/>
        <v>0</v>
      </c>
      <c r="G266" s="368">
        <f t="shared" si="11"/>
        <v>0</v>
      </c>
      <c r="H266" s="368">
        <f t="shared" si="12"/>
        <v>0</v>
      </c>
      <c r="I266" s="370">
        <f t="shared" si="13"/>
        <v>0</v>
      </c>
      <c r="J266" s="371"/>
      <c r="K266" s="413">
        <f t="shared" si="14"/>
        <v>0</v>
      </c>
      <c r="L266" s="373" t="str">
        <f t="shared" si="15"/>
        <v/>
      </c>
      <c r="M266" s="374">
        <v>0</v>
      </c>
      <c r="N266" s="375">
        <v>0</v>
      </c>
      <c r="O266" s="323">
        <v>0</v>
      </c>
      <c r="P266" s="323"/>
      <c r="Q266" s="124">
        <v>0</v>
      </c>
      <c r="R266" s="469"/>
      <c r="S266" s="116"/>
      <c r="T266" s="124">
        <v>0</v>
      </c>
      <c r="U266" s="124">
        <v>0</v>
      </c>
      <c r="V266" s="124">
        <v>0</v>
      </c>
      <c r="W266" s="124">
        <v>0</v>
      </c>
      <c r="X266" s="124">
        <v>0</v>
      </c>
      <c r="Y266" s="124">
        <v>0</v>
      </c>
      <c r="Z266" s="124">
        <v>0</v>
      </c>
    </row>
    <row r="267" spans="1:26" ht="24" customHeight="1" x14ac:dyDescent="0.3">
      <c r="A267" s="496" t="s">
        <v>3328</v>
      </c>
      <c r="B267" s="497" t="s">
        <v>3329</v>
      </c>
      <c r="C267" s="498" t="s">
        <v>2271</v>
      </c>
      <c r="D267" s="367">
        <f t="shared" si="8"/>
        <v>0</v>
      </c>
      <c r="E267" s="368">
        <f t="shared" si="9"/>
        <v>0</v>
      </c>
      <c r="F267" s="368">
        <f t="shared" si="10"/>
        <v>0</v>
      </c>
      <c r="G267" s="368">
        <f t="shared" si="11"/>
        <v>0</v>
      </c>
      <c r="H267" s="368">
        <f t="shared" si="12"/>
        <v>0</v>
      </c>
      <c r="I267" s="370">
        <f t="shared" si="13"/>
        <v>0</v>
      </c>
      <c r="J267" s="371"/>
      <c r="K267" s="413">
        <f t="shared" si="14"/>
        <v>0</v>
      </c>
      <c r="L267" s="373" t="str">
        <f t="shared" si="15"/>
        <v/>
      </c>
      <c r="M267" s="374">
        <v>0</v>
      </c>
      <c r="N267" s="375">
        <v>0</v>
      </c>
      <c r="O267" s="323">
        <v>0</v>
      </c>
      <c r="P267" s="323"/>
      <c r="Q267" s="124">
        <v>0</v>
      </c>
      <c r="R267" s="469"/>
      <c r="S267" s="116"/>
      <c r="T267" s="124">
        <v>0</v>
      </c>
      <c r="U267" s="124">
        <v>0</v>
      </c>
      <c r="V267" s="124">
        <v>0</v>
      </c>
      <c r="W267" s="124">
        <v>0</v>
      </c>
      <c r="X267" s="124">
        <v>0</v>
      </c>
      <c r="Y267" s="426">
        <v>0</v>
      </c>
      <c r="Z267" s="426">
        <v>0</v>
      </c>
    </row>
    <row r="268" spans="1:26" ht="24" customHeight="1" x14ac:dyDescent="0.3">
      <c r="A268" s="496" t="s">
        <v>3332</v>
      </c>
      <c r="B268" s="497" t="s">
        <v>3334</v>
      </c>
      <c r="C268" s="498" t="s">
        <v>2525</v>
      </c>
      <c r="D268" s="367">
        <f t="shared" si="8"/>
        <v>0</v>
      </c>
      <c r="E268" s="368">
        <f t="shared" si="9"/>
        <v>0</v>
      </c>
      <c r="F268" s="368">
        <f t="shared" si="10"/>
        <v>0</v>
      </c>
      <c r="G268" s="368">
        <f t="shared" si="11"/>
        <v>0</v>
      </c>
      <c r="H268" s="368">
        <f t="shared" si="12"/>
        <v>0</v>
      </c>
      <c r="I268" s="370">
        <f t="shared" si="13"/>
        <v>0</v>
      </c>
      <c r="J268" s="371"/>
      <c r="K268" s="413">
        <f t="shared" si="14"/>
        <v>0</v>
      </c>
      <c r="L268" s="373" t="str">
        <f t="shared" si="15"/>
        <v/>
      </c>
      <c r="M268" s="374">
        <v>0</v>
      </c>
      <c r="N268" s="375">
        <v>0</v>
      </c>
      <c r="O268" s="323">
        <v>0</v>
      </c>
      <c r="P268" s="323"/>
      <c r="Q268" s="124">
        <v>0</v>
      </c>
      <c r="R268" s="469"/>
      <c r="S268" s="116"/>
      <c r="T268" s="124">
        <v>0</v>
      </c>
      <c r="U268" s="124">
        <v>0</v>
      </c>
      <c r="V268" s="124">
        <v>0</v>
      </c>
      <c r="W268" s="124">
        <v>0</v>
      </c>
      <c r="X268" s="124">
        <v>0</v>
      </c>
      <c r="Y268" s="124">
        <v>0</v>
      </c>
      <c r="Z268" s="124">
        <v>0</v>
      </c>
    </row>
    <row r="269" spans="1:26" ht="24" customHeight="1" x14ac:dyDescent="0.3">
      <c r="A269" s="496" t="s">
        <v>3520</v>
      </c>
      <c r="B269" s="497" t="s">
        <v>3521</v>
      </c>
      <c r="C269" s="498" t="s">
        <v>394</v>
      </c>
      <c r="D269" s="367">
        <f t="shared" si="8"/>
        <v>0</v>
      </c>
      <c r="E269" s="368">
        <f t="shared" si="9"/>
        <v>0</v>
      </c>
      <c r="F269" s="368">
        <f t="shared" si="10"/>
        <v>0</v>
      </c>
      <c r="G269" s="368">
        <f t="shared" si="11"/>
        <v>0</v>
      </c>
      <c r="H269" s="368">
        <f t="shared" si="12"/>
        <v>0</v>
      </c>
      <c r="I269" s="370">
        <f t="shared" si="13"/>
        <v>0</v>
      </c>
      <c r="J269" s="371"/>
      <c r="K269" s="413">
        <f t="shared" si="14"/>
        <v>0</v>
      </c>
      <c r="L269" s="373" t="str">
        <f t="shared" si="15"/>
        <v/>
      </c>
      <c r="M269" s="374">
        <v>0</v>
      </c>
      <c r="N269" s="375">
        <v>0</v>
      </c>
      <c r="O269" s="323">
        <v>0</v>
      </c>
      <c r="P269" s="323"/>
      <c r="Q269" s="124">
        <v>0</v>
      </c>
      <c r="R269" s="469"/>
      <c r="S269" s="116"/>
      <c r="T269" s="124">
        <v>0</v>
      </c>
      <c r="U269" s="124">
        <v>0</v>
      </c>
      <c r="V269" s="124">
        <v>0</v>
      </c>
      <c r="W269" s="124">
        <v>0</v>
      </c>
      <c r="X269" s="124">
        <v>0</v>
      </c>
      <c r="Y269" s="124">
        <v>0</v>
      </c>
      <c r="Z269" s="124">
        <v>0</v>
      </c>
    </row>
    <row r="270" spans="1:26" ht="24" customHeight="1" x14ac:dyDescent="0.3">
      <c r="A270" s="496" t="s">
        <v>3529</v>
      </c>
      <c r="B270" s="497" t="s">
        <v>3531</v>
      </c>
      <c r="C270" s="498" t="s">
        <v>2525</v>
      </c>
      <c r="D270" s="367">
        <f t="shared" si="8"/>
        <v>0</v>
      </c>
      <c r="E270" s="368">
        <f t="shared" si="9"/>
        <v>0</v>
      </c>
      <c r="F270" s="368">
        <f t="shared" si="10"/>
        <v>0</v>
      </c>
      <c r="G270" s="368">
        <f t="shared" si="11"/>
        <v>0</v>
      </c>
      <c r="H270" s="368">
        <f t="shared" si="12"/>
        <v>0</v>
      </c>
      <c r="I270" s="370">
        <f t="shared" si="13"/>
        <v>0</v>
      </c>
      <c r="J270" s="371"/>
      <c r="K270" s="413">
        <f t="shared" si="14"/>
        <v>0</v>
      </c>
      <c r="L270" s="373" t="str">
        <f t="shared" si="15"/>
        <v/>
      </c>
      <c r="M270" s="374">
        <v>0</v>
      </c>
      <c r="N270" s="375">
        <v>0</v>
      </c>
      <c r="O270" s="323">
        <v>0</v>
      </c>
      <c r="P270" s="323"/>
      <c r="Q270" s="124">
        <v>0</v>
      </c>
      <c r="R270" s="469"/>
      <c r="S270" s="116"/>
      <c r="T270" s="124">
        <v>0</v>
      </c>
      <c r="U270" s="124">
        <v>0</v>
      </c>
      <c r="V270" s="124">
        <v>0</v>
      </c>
      <c r="W270" s="124">
        <v>0</v>
      </c>
      <c r="X270" s="124">
        <v>0</v>
      </c>
      <c r="Y270" s="124">
        <v>0</v>
      </c>
      <c r="Z270" s="124">
        <v>0</v>
      </c>
    </row>
    <row r="271" spans="1:26" ht="24" customHeight="1" x14ac:dyDescent="0.3">
      <c r="A271" s="497" t="s">
        <v>3336</v>
      </c>
      <c r="B271" s="497" t="s">
        <v>3337</v>
      </c>
      <c r="C271" s="498" t="s">
        <v>242</v>
      </c>
      <c r="D271" s="367">
        <f t="shared" si="8"/>
        <v>0</v>
      </c>
      <c r="E271" s="368">
        <f t="shared" si="9"/>
        <v>0</v>
      </c>
      <c r="F271" s="368">
        <f t="shared" si="10"/>
        <v>0</v>
      </c>
      <c r="G271" s="368">
        <f t="shared" si="11"/>
        <v>0</v>
      </c>
      <c r="H271" s="368">
        <f t="shared" si="12"/>
        <v>0</v>
      </c>
      <c r="I271" s="370">
        <f t="shared" si="13"/>
        <v>0</v>
      </c>
      <c r="J271" s="371"/>
      <c r="K271" s="413">
        <f t="shared" si="14"/>
        <v>0</v>
      </c>
      <c r="L271" s="373" t="str">
        <f t="shared" si="15"/>
        <v/>
      </c>
      <c r="M271" s="374">
        <v>0</v>
      </c>
      <c r="N271" s="375">
        <v>0</v>
      </c>
      <c r="O271" s="323">
        <v>0</v>
      </c>
      <c r="P271" s="323"/>
      <c r="Q271" s="124">
        <v>0</v>
      </c>
      <c r="R271" s="469"/>
      <c r="S271" s="116"/>
      <c r="T271" s="124">
        <v>0</v>
      </c>
      <c r="U271" s="124">
        <v>0</v>
      </c>
      <c r="V271" s="124">
        <v>0</v>
      </c>
      <c r="W271" s="124">
        <v>0</v>
      </c>
      <c r="X271" s="124">
        <v>0</v>
      </c>
      <c r="Y271" s="124">
        <v>0</v>
      </c>
      <c r="Z271" s="124">
        <v>0</v>
      </c>
    </row>
    <row r="272" spans="1:26" ht="24" customHeight="1" x14ac:dyDescent="0.3">
      <c r="A272" s="509" t="s">
        <v>3340</v>
      </c>
      <c r="B272" s="509" t="s">
        <v>3341</v>
      </c>
      <c r="C272" s="517" t="s">
        <v>338</v>
      </c>
      <c r="D272" s="367">
        <f t="shared" si="8"/>
        <v>0</v>
      </c>
      <c r="E272" s="368">
        <f t="shared" si="9"/>
        <v>0</v>
      </c>
      <c r="F272" s="368">
        <f t="shared" si="10"/>
        <v>0</v>
      </c>
      <c r="G272" s="368">
        <f t="shared" si="11"/>
        <v>0</v>
      </c>
      <c r="H272" s="368">
        <f t="shared" si="12"/>
        <v>0</v>
      </c>
      <c r="I272" s="370">
        <f t="shared" si="13"/>
        <v>0</v>
      </c>
      <c r="J272" s="371"/>
      <c r="K272" s="413">
        <f t="shared" si="14"/>
        <v>0</v>
      </c>
      <c r="L272" s="373" t="str">
        <f t="shared" si="15"/>
        <v/>
      </c>
      <c r="M272" s="374">
        <v>0</v>
      </c>
      <c r="N272" s="375">
        <v>0</v>
      </c>
      <c r="O272" s="323">
        <v>0</v>
      </c>
      <c r="P272" s="323"/>
      <c r="Q272" s="124">
        <v>0</v>
      </c>
      <c r="R272" s="469"/>
      <c r="S272" s="116"/>
      <c r="T272" s="124">
        <v>0</v>
      </c>
      <c r="U272" s="124">
        <v>0</v>
      </c>
      <c r="V272" s="124">
        <v>0</v>
      </c>
      <c r="W272" s="124">
        <v>0</v>
      </c>
      <c r="X272" s="124">
        <v>0</v>
      </c>
      <c r="Y272" s="124">
        <v>0</v>
      </c>
      <c r="Z272" s="124">
        <v>0</v>
      </c>
    </row>
    <row r="273" spans="1:26" ht="24" customHeight="1" x14ac:dyDescent="0.3">
      <c r="A273" s="516" t="s">
        <v>3344</v>
      </c>
      <c r="B273" s="516" t="s">
        <v>3345</v>
      </c>
      <c r="C273" s="516" t="s">
        <v>1430</v>
      </c>
      <c r="D273" s="367">
        <f t="shared" si="8"/>
        <v>0</v>
      </c>
      <c r="E273" s="368">
        <f t="shared" si="9"/>
        <v>0</v>
      </c>
      <c r="F273" s="368">
        <f t="shared" si="10"/>
        <v>0</v>
      </c>
      <c r="G273" s="368">
        <f t="shared" si="11"/>
        <v>0</v>
      </c>
      <c r="H273" s="368">
        <f t="shared" si="12"/>
        <v>0</v>
      </c>
      <c r="I273" s="370">
        <f t="shared" si="13"/>
        <v>0</v>
      </c>
      <c r="J273" s="371"/>
      <c r="K273" s="413">
        <f t="shared" si="14"/>
        <v>0</v>
      </c>
      <c r="L273" s="373" t="str">
        <f t="shared" si="15"/>
        <v/>
      </c>
      <c r="M273" s="374">
        <v>0</v>
      </c>
      <c r="N273" s="375">
        <v>0</v>
      </c>
      <c r="O273" s="323">
        <v>0</v>
      </c>
      <c r="P273" s="323"/>
      <c r="Q273" s="124">
        <v>0</v>
      </c>
      <c r="R273" s="469"/>
      <c r="S273" s="116"/>
      <c r="T273" s="124">
        <v>0</v>
      </c>
      <c r="U273" s="124">
        <v>0</v>
      </c>
      <c r="V273" s="124">
        <v>0</v>
      </c>
      <c r="W273" s="124">
        <v>0</v>
      </c>
      <c r="X273" s="124">
        <v>0</v>
      </c>
      <c r="Y273" s="124">
        <v>0</v>
      </c>
      <c r="Z273" s="124">
        <v>0</v>
      </c>
    </row>
    <row r="274" spans="1:26" ht="24" customHeight="1" x14ac:dyDescent="0.3">
      <c r="A274" s="496" t="s">
        <v>3348</v>
      </c>
      <c r="B274" s="497" t="s">
        <v>3552</v>
      </c>
      <c r="C274" s="498" t="s">
        <v>2534</v>
      </c>
      <c r="D274" s="367">
        <f t="shared" si="8"/>
        <v>0</v>
      </c>
      <c r="E274" s="368">
        <f t="shared" si="9"/>
        <v>0</v>
      </c>
      <c r="F274" s="368">
        <f t="shared" si="10"/>
        <v>0</v>
      </c>
      <c r="G274" s="368">
        <f t="shared" si="11"/>
        <v>0</v>
      </c>
      <c r="H274" s="368">
        <f t="shared" si="12"/>
        <v>0</v>
      </c>
      <c r="I274" s="370">
        <f t="shared" si="13"/>
        <v>0</v>
      </c>
      <c r="J274" s="371"/>
      <c r="K274" s="413">
        <f t="shared" si="14"/>
        <v>0</v>
      </c>
      <c r="L274" s="373" t="str">
        <f t="shared" si="15"/>
        <v/>
      </c>
      <c r="M274" s="374">
        <v>0</v>
      </c>
      <c r="N274" s="375">
        <v>0</v>
      </c>
      <c r="O274" s="323">
        <v>0</v>
      </c>
      <c r="P274" s="323"/>
      <c r="Q274" s="124">
        <v>0</v>
      </c>
      <c r="R274" s="469"/>
      <c r="S274" s="116"/>
      <c r="T274" s="124">
        <v>0</v>
      </c>
      <c r="U274" s="124">
        <v>0</v>
      </c>
      <c r="V274" s="124">
        <v>0</v>
      </c>
      <c r="W274" s="124">
        <v>0</v>
      </c>
      <c r="X274" s="124">
        <v>0</v>
      </c>
      <c r="Y274" s="124">
        <v>0</v>
      </c>
      <c r="Z274" s="124">
        <v>0</v>
      </c>
    </row>
    <row r="275" spans="1:26" ht="24" customHeight="1" x14ac:dyDescent="0.3">
      <c r="A275" s="497" t="s">
        <v>3352</v>
      </c>
      <c r="B275" s="497" t="s">
        <v>3353</v>
      </c>
      <c r="C275" s="498" t="s">
        <v>1846</v>
      </c>
      <c r="D275" s="367">
        <f t="shared" si="8"/>
        <v>0</v>
      </c>
      <c r="E275" s="368">
        <f t="shared" si="9"/>
        <v>0</v>
      </c>
      <c r="F275" s="368">
        <f t="shared" si="10"/>
        <v>0</v>
      </c>
      <c r="G275" s="368">
        <f t="shared" si="11"/>
        <v>0</v>
      </c>
      <c r="H275" s="368">
        <f t="shared" si="12"/>
        <v>0</v>
      </c>
      <c r="I275" s="370">
        <f t="shared" si="13"/>
        <v>0</v>
      </c>
      <c r="J275" s="371"/>
      <c r="K275" s="413">
        <f t="shared" si="14"/>
        <v>0</v>
      </c>
      <c r="L275" s="373" t="str">
        <f t="shared" si="15"/>
        <v/>
      </c>
      <c r="M275" s="374">
        <v>0</v>
      </c>
      <c r="N275" s="375">
        <v>0</v>
      </c>
      <c r="O275" s="323">
        <v>0</v>
      </c>
      <c r="P275" s="323"/>
      <c r="Q275" s="124">
        <v>0</v>
      </c>
      <c r="R275" s="469"/>
      <c r="S275" s="116"/>
      <c r="T275" s="124">
        <v>0</v>
      </c>
      <c r="U275" s="124">
        <v>0</v>
      </c>
      <c r="V275" s="124">
        <v>0</v>
      </c>
      <c r="W275" s="124">
        <v>0</v>
      </c>
      <c r="X275" s="124">
        <v>0</v>
      </c>
      <c r="Y275" s="124">
        <v>0</v>
      </c>
      <c r="Z275" s="124">
        <v>0</v>
      </c>
    </row>
    <row r="276" spans="1:26" ht="24" customHeight="1" x14ac:dyDescent="0.3">
      <c r="A276" s="496" t="s">
        <v>1455</v>
      </c>
      <c r="B276" s="497" t="s">
        <v>1456</v>
      </c>
      <c r="C276" s="498" t="s">
        <v>139</v>
      </c>
      <c r="D276" s="367">
        <f t="shared" si="8"/>
        <v>0</v>
      </c>
      <c r="E276" s="368">
        <f t="shared" si="9"/>
        <v>0</v>
      </c>
      <c r="F276" s="368">
        <f t="shared" si="10"/>
        <v>0</v>
      </c>
      <c r="G276" s="368">
        <f t="shared" si="11"/>
        <v>0</v>
      </c>
      <c r="H276" s="368">
        <f t="shared" si="12"/>
        <v>0</v>
      </c>
      <c r="I276" s="370">
        <f t="shared" si="13"/>
        <v>0</v>
      </c>
      <c r="J276" s="371"/>
      <c r="K276" s="413">
        <f t="shared" si="14"/>
        <v>0</v>
      </c>
      <c r="L276" s="373" t="str">
        <f t="shared" si="15"/>
        <v/>
      </c>
      <c r="M276" s="374">
        <v>0</v>
      </c>
      <c r="N276" s="375">
        <v>0</v>
      </c>
      <c r="O276" s="323">
        <v>0</v>
      </c>
      <c r="P276" s="323"/>
      <c r="Q276" s="124">
        <v>0</v>
      </c>
      <c r="R276" s="469"/>
      <c r="S276" s="116"/>
      <c r="T276" s="124">
        <v>0</v>
      </c>
      <c r="U276" s="124">
        <v>0</v>
      </c>
      <c r="V276" s="124">
        <v>0</v>
      </c>
      <c r="W276" s="124">
        <v>0</v>
      </c>
      <c r="X276" s="124">
        <v>0</v>
      </c>
      <c r="Y276" s="124">
        <v>0</v>
      </c>
      <c r="Z276" s="124">
        <v>0</v>
      </c>
    </row>
    <row r="277" spans="1:26" ht="24" customHeight="1" x14ac:dyDescent="0.3">
      <c r="A277" s="497" t="s">
        <v>3360</v>
      </c>
      <c r="B277" s="520" t="s">
        <v>3362</v>
      </c>
      <c r="C277" s="498" t="s">
        <v>429</v>
      </c>
      <c r="D277" s="367">
        <f t="shared" si="8"/>
        <v>0</v>
      </c>
      <c r="E277" s="368">
        <f t="shared" si="9"/>
        <v>0</v>
      </c>
      <c r="F277" s="368">
        <f t="shared" si="10"/>
        <v>0</v>
      </c>
      <c r="G277" s="368">
        <f t="shared" si="11"/>
        <v>0</v>
      </c>
      <c r="H277" s="368">
        <f t="shared" si="12"/>
        <v>0</v>
      </c>
      <c r="I277" s="370">
        <f t="shared" si="13"/>
        <v>0</v>
      </c>
      <c r="J277" s="371"/>
      <c r="K277" s="413">
        <f t="shared" si="14"/>
        <v>0</v>
      </c>
      <c r="L277" s="373" t="str">
        <f t="shared" si="15"/>
        <v/>
      </c>
      <c r="M277" s="374">
        <v>0</v>
      </c>
      <c r="N277" s="375">
        <v>0</v>
      </c>
      <c r="O277" s="323">
        <v>0</v>
      </c>
      <c r="P277" s="323"/>
      <c r="Q277" s="124">
        <v>0</v>
      </c>
      <c r="R277" s="469"/>
      <c r="S277" s="116"/>
      <c r="T277" s="124">
        <v>0</v>
      </c>
      <c r="U277" s="124">
        <v>0</v>
      </c>
      <c r="V277" s="124">
        <v>0</v>
      </c>
      <c r="W277" s="124">
        <v>0</v>
      </c>
      <c r="X277" s="124">
        <v>0</v>
      </c>
      <c r="Y277" s="124">
        <v>0</v>
      </c>
      <c r="Z277" s="124">
        <v>0</v>
      </c>
    </row>
    <row r="278" spans="1:26" ht="24" customHeight="1" x14ac:dyDescent="0.3">
      <c r="A278" s="496" t="s">
        <v>1559</v>
      </c>
      <c r="B278" s="497" t="s">
        <v>1560</v>
      </c>
      <c r="C278" s="498" t="s">
        <v>416</v>
      </c>
      <c r="D278" s="367">
        <f t="shared" si="8"/>
        <v>0</v>
      </c>
      <c r="E278" s="368">
        <f t="shared" si="9"/>
        <v>0</v>
      </c>
      <c r="F278" s="368">
        <f t="shared" si="10"/>
        <v>0</v>
      </c>
      <c r="G278" s="368">
        <f t="shared" si="11"/>
        <v>0</v>
      </c>
      <c r="H278" s="368">
        <f t="shared" si="12"/>
        <v>0</v>
      </c>
      <c r="I278" s="370">
        <f t="shared" si="13"/>
        <v>0</v>
      </c>
      <c r="J278" s="371">
        <f>Nemzetközi!F265</f>
        <v>18</v>
      </c>
      <c r="K278" s="413">
        <f t="shared" si="14"/>
        <v>1800</v>
      </c>
      <c r="L278" s="373">
        <f t="shared" si="15"/>
        <v>8</v>
      </c>
      <c r="M278" s="374">
        <v>0</v>
      </c>
      <c r="N278" s="375">
        <v>0</v>
      </c>
      <c r="O278" s="323">
        <v>0</v>
      </c>
      <c r="P278" s="323"/>
      <c r="Q278" s="124">
        <v>0</v>
      </c>
      <c r="R278" s="469"/>
      <c r="S278" s="116"/>
      <c r="T278" s="124">
        <v>0</v>
      </c>
      <c r="U278" s="124">
        <v>0</v>
      </c>
      <c r="V278" s="124">
        <v>0</v>
      </c>
      <c r="W278" s="124">
        <v>0</v>
      </c>
      <c r="X278" s="124">
        <v>0</v>
      </c>
      <c r="Y278" s="124">
        <v>0</v>
      </c>
      <c r="Z278" s="124">
        <v>0</v>
      </c>
    </row>
    <row r="279" spans="1:26" ht="24" customHeight="1" x14ac:dyDescent="0.3">
      <c r="A279" s="497" t="s">
        <v>3369</v>
      </c>
      <c r="B279" s="497" t="s">
        <v>3370</v>
      </c>
      <c r="C279" s="498" t="s">
        <v>416</v>
      </c>
      <c r="D279" s="367">
        <f t="shared" si="8"/>
        <v>0</v>
      </c>
      <c r="E279" s="368">
        <f t="shared" si="9"/>
        <v>0</v>
      </c>
      <c r="F279" s="368">
        <f t="shared" si="10"/>
        <v>0</v>
      </c>
      <c r="G279" s="368">
        <f t="shared" si="11"/>
        <v>0</v>
      </c>
      <c r="H279" s="368">
        <f t="shared" si="12"/>
        <v>0</v>
      </c>
      <c r="I279" s="370">
        <f t="shared" si="13"/>
        <v>0</v>
      </c>
      <c r="J279" s="371"/>
      <c r="K279" s="413">
        <f t="shared" si="14"/>
        <v>0</v>
      </c>
      <c r="L279" s="373" t="str">
        <f t="shared" si="15"/>
        <v/>
      </c>
      <c r="M279" s="374">
        <v>0</v>
      </c>
      <c r="N279" s="375">
        <v>0</v>
      </c>
      <c r="O279" s="323">
        <v>0</v>
      </c>
      <c r="P279" s="323"/>
      <c r="Q279" s="124">
        <v>0</v>
      </c>
      <c r="R279" s="469"/>
      <c r="S279" s="116"/>
      <c r="T279" s="124">
        <v>0</v>
      </c>
      <c r="U279" s="124">
        <v>0</v>
      </c>
      <c r="V279" s="124">
        <v>0</v>
      </c>
      <c r="W279" s="124">
        <v>0</v>
      </c>
      <c r="X279" s="124">
        <v>0</v>
      </c>
      <c r="Y279" s="124">
        <v>0</v>
      </c>
      <c r="Z279" s="124">
        <v>0</v>
      </c>
    </row>
    <row r="280" spans="1:26" ht="24" customHeight="1" x14ac:dyDescent="0.3">
      <c r="A280" s="497" t="s">
        <v>3373</v>
      </c>
      <c r="B280" s="497" t="s">
        <v>3374</v>
      </c>
      <c r="C280" s="498" t="s">
        <v>518</v>
      </c>
      <c r="D280" s="367">
        <f t="shared" si="8"/>
        <v>0</v>
      </c>
      <c r="E280" s="368">
        <f t="shared" si="9"/>
        <v>0</v>
      </c>
      <c r="F280" s="368">
        <f t="shared" si="10"/>
        <v>0</v>
      </c>
      <c r="G280" s="368">
        <f t="shared" si="11"/>
        <v>0</v>
      </c>
      <c r="H280" s="368">
        <f t="shared" si="12"/>
        <v>0</v>
      </c>
      <c r="I280" s="370">
        <f t="shared" si="13"/>
        <v>0</v>
      </c>
      <c r="J280" s="371"/>
      <c r="K280" s="413">
        <f t="shared" si="14"/>
        <v>0</v>
      </c>
      <c r="L280" s="373" t="str">
        <f t="shared" si="15"/>
        <v/>
      </c>
      <c r="M280" s="374">
        <v>0</v>
      </c>
      <c r="N280" s="375">
        <v>0</v>
      </c>
      <c r="O280" s="323">
        <v>0</v>
      </c>
      <c r="P280" s="323"/>
      <c r="Q280" s="124">
        <v>0</v>
      </c>
      <c r="R280" s="469"/>
      <c r="S280" s="116"/>
      <c r="T280" s="124">
        <v>0</v>
      </c>
      <c r="U280" s="124">
        <v>0</v>
      </c>
      <c r="V280" s="124">
        <v>0</v>
      </c>
      <c r="W280" s="124">
        <v>0</v>
      </c>
      <c r="X280" s="124">
        <v>0</v>
      </c>
      <c r="Y280" s="124">
        <v>0</v>
      </c>
      <c r="Z280" s="124">
        <v>0</v>
      </c>
    </row>
    <row r="281" spans="1:26" ht="24" customHeight="1" x14ac:dyDescent="0.3">
      <c r="A281" s="497" t="s">
        <v>3377</v>
      </c>
      <c r="B281" s="497" t="s">
        <v>3378</v>
      </c>
      <c r="C281" s="498" t="s">
        <v>358</v>
      </c>
      <c r="D281" s="367">
        <f t="shared" si="8"/>
        <v>0</v>
      </c>
      <c r="E281" s="368">
        <f t="shared" si="9"/>
        <v>0</v>
      </c>
      <c r="F281" s="368">
        <f t="shared" si="10"/>
        <v>0</v>
      </c>
      <c r="G281" s="368">
        <f t="shared" si="11"/>
        <v>0</v>
      </c>
      <c r="H281" s="368">
        <f t="shared" si="12"/>
        <v>0</v>
      </c>
      <c r="I281" s="370">
        <f t="shared" si="13"/>
        <v>0</v>
      </c>
      <c r="J281" s="371"/>
      <c r="K281" s="413">
        <f t="shared" si="14"/>
        <v>0</v>
      </c>
      <c r="L281" s="373" t="str">
        <f t="shared" si="15"/>
        <v/>
      </c>
      <c r="M281" s="374">
        <v>0</v>
      </c>
      <c r="N281" s="375">
        <v>0</v>
      </c>
      <c r="O281" s="323">
        <v>0</v>
      </c>
      <c r="P281" s="323"/>
      <c r="Q281" s="124">
        <v>0</v>
      </c>
      <c r="R281" s="469"/>
      <c r="S281" s="116"/>
      <c r="T281" s="124">
        <v>0</v>
      </c>
      <c r="U281" s="124">
        <v>0</v>
      </c>
      <c r="V281" s="124">
        <v>0</v>
      </c>
      <c r="W281" s="124">
        <v>0</v>
      </c>
      <c r="X281" s="124">
        <v>0</v>
      </c>
      <c r="Y281" s="124">
        <v>0</v>
      </c>
      <c r="Z281" s="124">
        <v>0</v>
      </c>
    </row>
    <row r="282" spans="1:26" ht="24" customHeight="1" x14ac:dyDescent="0.3">
      <c r="A282" s="497" t="s">
        <v>3381</v>
      </c>
      <c r="B282" s="497" t="s">
        <v>3382</v>
      </c>
      <c r="C282" s="498" t="s">
        <v>569</v>
      </c>
      <c r="D282" s="367">
        <f t="shared" si="8"/>
        <v>0</v>
      </c>
      <c r="E282" s="368">
        <f t="shared" si="9"/>
        <v>0</v>
      </c>
      <c r="F282" s="368">
        <f t="shared" si="10"/>
        <v>0</v>
      </c>
      <c r="G282" s="368">
        <f t="shared" si="11"/>
        <v>0</v>
      </c>
      <c r="H282" s="368">
        <f t="shared" si="12"/>
        <v>0</v>
      </c>
      <c r="I282" s="370">
        <f t="shared" si="13"/>
        <v>0</v>
      </c>
      <c r="J282" s="371"/>
      <c r="K282" s="413">
        <f t="shared" si="14"/>
        <v>0</v>
      </c>
      <c r="L282" s="373" t="str">
        <f t="shared" si="15"/>
        <v/>
      </c>
      <c r="M282" s="374">
        <v>0</v>
      </c>
      <c r="N282" s="375">
        <v>0</v>
      </c>
      <c r="O282" s="323">
        <v>0</v>
      </c>
      <c r="P282" s="323"/>
      <c r="Q282" s="124">
        <v>0</v>
      </c>
      <c r="R282" s="469"/>
      <c r="S282" s="116"/>
      <c r="T282" s="124">
        <v>0</v>
      </c>
      <c r="U282" s="124">
        <v>0</v>
      </c>
      <c r="V282" s="124">
        <v>0</v>
      </c>
      <c r="W282" s="124">
        <v>0</v>
      </c>
      <c r="X282" s="124">
        <v>0</v>
      </c>
      <c r="Y282" s="124">
        <v>0</v>
      </c>
      <c r="Z282" s="124">
        <v>0</v>
      </c>
    </row>
    <row r="283" spans="1:26" ht="24" customHeight="1" x14ac:dyDescent="0.3">
      <c r="A283" s="497" t="s">
        <v>3383</v>
      </c>
      <c r="B283" s="497" t="s">
        <v>3384</v>
      </c>
      <c r="C283" s="498" t="s">
        <v>1937</v>
      </c>
      <c r="D283" s="367">
        <f t="shared" si="8"/>
        <v>6</v>
      </c>
      <c r="E283" s="368">
        <f t="shared" si="9"/>
        <v>0</v>
      </c>
      <c r="F283" s="368">
        <f t="shared" si="10"/>
        <v>0</v>
      </c>
      <c r="G283" s="368">
        <f t="shared" si="11"/>
        <v>0</v>
      </c>
      <c r="H283" s="368">
        <f t="shared" si="12"/>
        <v>0</v>
      </c>
      <c r="I283" s="370">
        <f t="shared" si="13"/>
        <v>6</v>
      </c>
      <c r="J283" s="371"/>
      <c r="K283" s="413">
        <f t="shared" si="14"/>
        <v>6</v>
      </c>
      <c r="L283" s="373">
        <f t="shared" si="15"/>
        <v>199</v>
      </c>
      <c r="M283" s="374">
        <v>0</v>
      </c>
      <c r="N283" s="375">
        <v>0</v>
      </c>
      <c r="O283" s="323">
        <v>0</v>
      </c>
      <c r="P283" s="323"/>
      <c r="Q283" s="124">
        <v>0</v>
      </c>
      <c r="R283" s="469"/>
      <c r="S283" s="116">
        <v>6</v>
      </c>
      <c r="T283" s="124">
        <v>0</v>
      </c>
      <c r="U283" s="124">
        <v>0</v>
      </c>
      <c r="V283" s="124">
        <v>0</v>
      </c>
      <c r="W283" s="124">
        <v>0</v>
      </c>
      <c r="X283" s="124">
        <v>0</v>
      </c>
      <c r="Y283" s="124">
        <v>0</v>
      </c>
      <c r="Z283" s="124">
        <v>0</v>
      </c>
    </row>
    <row r="284" spans="1:26" ht="24" customHeight="1" x14ac:dyDescent="0.3">
      <c r="A284" s="496" t="s">
        <v>1469</v>
      </c>
      <c r="B284" s="497" t="s">
        <v>1470</v>
      </c>
      <c r="C284" s="498" t="s">
        <v>113</v>
      </c>
      <c r="D284" s="367">
        <f t="shared" si="8"/>
        <v>22</v>
      </c>
      <c r="E284" s="368">
        <f t="shared" si="9"/>
        <v>0</v>
      </c>
      <c r="F284" s="368">
        <f t="shared" si="10"/>
        <v>0</v>
      </c>
      <c r="G284" s="368">
        <f t="shared" si="11"/>
        <v>0</v>
      </c>
      <c r="H284" s="368">
        <f t="shared" si="12"/>
        <v>0</v>
      </c>
      <c r="I284" s="370">
        <f t="shared" si="13"/>
        <v>22</v>
      </c>
      <c r="J284" s="371"/>
      <c r="K284" s="413">
        <f t="shared" si="14"/>
        <v>22</v>
      </c>
      <c r="L284" s="373">
        <f t="shared" si="15"/>
        <v>138</v>
      </c>
      <c r="M284" s="374">
        <v>0</v>
      </c>
      <c r="N284" s="375">
        <v>0</v>
      </c>
      <c r="O284" s="323">
        <v>0</v>
      </c>
      <c r="P284" s="323"/>
      <c r="Q284" s="124">
        <v>0</v>
      </c>
      <c r="R284" s="469">
        <v>22</v>
      </c>
      <c r="S284" s="116"/>
      <c r="T284" s="124">
        <v>0</v>
      </c>
      <c r="U284" s="124">
        <v>0</v>
      </c>
      <c r="V284" s="124">
        <v>0</v>
      </c>
      <c r="W284" s="124">
        <v>0</v>
      </c>
      <c r="X284" s="124">
        <v>0</v>
      </c>
      <c r="Y284" s="124">
        <v>0</v>
      </c>
      <c r="Z284" s="124">
        <v>0</v>
      </c>
    </row>
    <row r="285" spans="1:26" ht="24" customHeight="1" x14ac:dyDescent="0.3">
      <c r="A285" s="496" t="s">
        <v>3388</v>
      </c>
      <c r="B285" s="497" t="s">
        <v>3389</v>
      </c>
      <c r="C285" s="498" t="s">
        <v>2250</v>
      </c>
      <c r="D285" s="367">
        <f t="shared" si="8"/>
        <v>0</v>
      </c>
      <c r="E285" s="368">
        <f t="shared" si="9"/>
        <v>0</v>
      </c>
      <c r="F285" s="368">
        <f t="shared" si="10"/>
        <v>0</v>
      </c>
      <c r="G285" s="368">
        <f t="shared" si="11"/>
        <v>0</v>
      </c>
      <c r="H285" s="368">
        <f t="shared" si="12"/>
        <v>0</v>
      </c>
      <c r="I285" s="370">
        <f t="shared" si="13"/>
        <v>0</v>
      </c>
      <c r="J285" s="371"/>
      <c r="K285" s="413">
        <f t="shared" si="14"/>
        <v>0</v>
      </c>
      <c r="L285" s="373" t="str">
        <f t="shared" si="15"/>
        <v/>
      </c>
      <c r="M285" s="374">
        <v>0</v>
      </c>
      <c r="N285" s="375">
        <v>0</v>
      </c>
      <c r="O285" s="323">
        <v>0</v>
      </c>
      <c r="P285" s="323"/>
      <c r="Q285" s="124">
        <v>0</v>
      </c>
      <c r="R285" s="469"/>
      <c r="S285" s="116"/>
      <c r="T285" s="124">
        <v>0</v>
      </c>
      <c r="U285" s="124">
        <v>0</v>
      </c>
      <c r="V285" s="124">
        <v>0</v>
      </c>
      <c r="W285" s="124">
        <v>0</v>
      </c>
      <c r="X285" s="124">
        <v>0</v>
      </c>
      <c r="Y285" s="124">
        <v>0</v>
      </c>
      <c r="Z285" s="124">
        <v>0</v>
      </c>
    </row>
    <row r="286" spans="1:26" ht="24" customHeight="1" x14ac:dyDescent="0.3">
      <c r="A286" s="497" t="s">
        <v>3392</v>
      </c>
      <c r="B286" s="497" t="s">
        <v>3393</v>
      </c>
      <c r="C286" s="498" t="s">
        <v>338</v>
      </c>
      <c r="D286" s="367">
        <f t="shared" si="8"/>
        <v>0</v>
      </c>
      <c r="E286" s="368">
        <f t="shared" si="9"/>
        <v>0</v>
      </c>
      <c r="F286" s="368">
        <f t="shared" si="10"/>
        <v>0</v>
      </c>
      <c r="G286" s="368">
        <f t="shared" si="11"/>
        <v>0</v>
      </c>
      <c r="H286" s="368">
        <f t="shared" si="12"/>
        <v>0</v>
      </c>
      <c r="I286" s="370">
        <f t="shared" si="13"/>
        <v>0</v>
      </c>
      <c r="J286" s="371"/>
      <c r="K286" s="413">
        <f t="shared" si="14"/>
        <v>0</v>
      </c>
      <c r="L286" s="373" t="str">
        <f t="shared" si="15"/>
        <v/>
      </c>
      <c r="M286" s="374">
        <v>0</v>
      </c>
      <c r="N286" s="375">
        <v>0</v>
      </c>
      <c r="O286" s="323">
        <v>0</v>
      </c>
      <c r="P286" s="323"/>
      <c r="Q286" s="124">
        <v>0</v>
      </c>
      <c r="R286" s="469"/>
      <c r="S286" s="116"/>
      <c r="T286" s="124">
        <v>0</v>
      </c>
      <c r="U286" s="124">
        <v>0</v>
      </c>
      <c r="V286" s="124">
        <v>0</v>
      </c>
      <c r="W286" s="124">
        <v>0</v>
      </c>
      <c r="X286" s="124">
        <v>0</v>
      </c>
      <c r="Y286" s="124">
        <v>0</v>
      </c>
      <c r="Z286" s="124">
        <v>0</v>
      </c>
    </row>
    <row r="287" spans="1:26" ht="24" customHeight="1" x14ac:dyDescent="0.3">
      <c r="A287" s="496" t="s">
        <v>3396</v>
      </c>
      <c r="B287" s="497" t="s">
        <v>3397</v>
      </c>
      <c r="C287" s="498" t="s">
        <v>1937</v>
      </c>
      <c r="D287" s="367">
        <f t="shared" si="8"/>
        <v>32</v>
      </c>
      <c r="E287" s="368">
        <f t="shared" si="9"/>
        <v>0</v>
      </c>
      <c r="F287" s="368">
        <f t="shared" si="10"/>
        <v>0</v>
      </c>
      <c r="G287" s="368">
        <f t="shared" si="11"/>
        <v>0</v>
      </c>
      <c r="H287" s="368">
        <f t="shared" si="12"/>
        <v>0</v>
      </c>
      <c r="I287" s="370">
        <f t="shared" si="13"/>
        <v>32</v>
      </c>
      <c r="J287" s="371"/>
      <c r="K287" s="413">
        <f t="shared" si="14"/>
        <v>32</v>
      </c>
      <c r="L287" s="373">
        <f t="shared" si="15"/>
        <v>108</v>
      </c>
      <c r="M287" s="374">
        <v>0</v>
      </c>
      <c r="N287" s="375">
        <v>0</v>
      </c>
      <c r="O287" s="323">
        <v>0</v>
      </c>
      <c r="P287" s="323"/>
      <c r="Q287" s="124">
        <v>0</v>
      </c>
      <c r="R287" s="469">
        <v>32</v>
      </c>
      <c r="S287" s="116"/>
      <c r="T287" s="124">
        <v>0</v>
      </c>
      <c r="U287" s="124">
        <v>0</v>
      </c>
      <c r="V287" s="124">
        <v>0</v>
      </c>
      <c r="W287" s="124">
        <v>0</v>
      </c>
      <c r="X287" s="124">
        <v>0</v>
      </c>
      <c r="Y287" s="124">
        <v>0</v>
      </c>
      <c r="Z287" s="124">
        <v>0</v>
      </c>
    </row>
    <row r="288" spans="1:26" ht="24" customHeight="1" x14ac:dyDescent="0.3">
      <c r="A288" s="497" t="s">
        <v>3400</v>
      </c>
      <c r="B288" s="497" t="s">
        <v>3401</v>
      </c>
      <c r="C288" s="498" t="s">
        <v>834</v>
      </c>
      <c r="D288" s="367">
        <f t="shared" si="8"/>
        <v>800</v>
      </c>
      <c r="E288" s="368">
        <f t="shared" si="9"/>
        <v>0</v>
      </c>
      <c r="F288" s="368">
        <f t="shared" si="10"/>
        <v>0</v>
      </c>
      <c r="G288" s="368">
        <f t="shared" si="11"/>
        <v>0</v>
      </c>
      <c r="H288" s="368">
        <f t="shared" si="12"/>
        <v>0</v>
      </c>
      <c r="I288" s="370">
        <f t="shared" si="13"/>
        <v>800</v>
      </c>
      <c r="J288" s="371"/>
      <c r="K288" s="413">
        <f t="shared" si="14"/>
        <v>800</v>
      </c>
      <c r="L288" s="373">
        <f t="shared" si="15"/>
        <v>12</v>
      </c>
      <c r="M288" s="374">
        <v>0</v>
      </c>
      <c r="N288" s="375">
        <v>0</v>
      </c>
      <c r="O288" s="323">
        <v>0</v>
      </c>
      <c r="P288" s="323"/>
      <c r="Q288" s="426">
        <v>800</v>
      </c>
      <c r="R288" s="469"/>
      <c r="S288" s="116"/>
      <c r="T288" s="124">
        <v>0</v>
      </c>
      <c r="U288" s="124">
        <v>0</v>
      </c>
      <c r="V288" s="124">
        <v>0</v>
      </c>
      <c r="W288" s="124">
        <v>0</v>
      </c>
      <c r="X288" s="124">
        <v>0</v>
      </c>
      <c r="Y288" s="124">
        <v>0</v>
      </c>
      <c r="Z288" s="124">
        <v>0</v>
      </c>
    </row>
    <row r="289" spans="1:26" ht="24" customHeight="1" x14ac:dyDescent="0.3">
      <c r="A289" s="496" t="s">
        <v>3404</v>
      </c>
      <c r="B289" s="497" t="s">
        <v>3405</v>
      </c>
      <c r="C289" s="498" t="s">
        <v>1937</v>
      </c>
      <c r="D289" s="367">
        <f t="shared" si="8"/>
        <v>32</v>
      </c>
      <c r="E289" s="368">
        <f t="shared" si="9"/>
        <v>0</v>
      </c>
      <c r="F289" s="368">
        <f t="shared" si="10"/>
        <v>0</v>
      </c>
      <c r="G289" s="368">
        <f t="shared" si="11"/>
        <v>0</v>
      </c>
      <c r="H289" s="368">
        <f t="shared" si="12"/>
        <v>0</v>
      </c>
      <c r="I289" s="370">
        <f t="shared" si="13"/>
        <v>32</v>
      </c>
      <c r="J289" s="371"/>
      <c r="K289" s="413">
        <f t="shared" si="14"/>
        <v>32</v>
      </c>
      <c r="L289" s="373">
        <f t="shared" si="15"/>
        <v>108</v>
      </c>
      <c r="M289" s="374">
        <v>0</v>
      </c>
      <c r="N289" s="375">
        <v>0</v>
      </c>
      <c r="O289" s="323">
        <v>32</v>
      </c>
      <c r="P289" s="323"/>
      <c r="Q289" s="124">
        <v>0</v>
      </c>
      <c r="R289" s="469"/>
      <c r="S289" s="116"/>
      <c r="T289" s="124">
        <v>0</v>
      </c>
      <c r="U289" s="124">
        <v>0</v>
      </c>
      <c r="V289" s="124">
        <v>0</v>
      </c>
      <c r="W289" s="124">
        <v>0</v>
      </c>
      <c r="X289" s="124">
        <v>0</v>
      </c>
      <c r="Y289" s="124">
        <v>0</v>
      </c>
      <c r="Z289" s="124">
        <v>0</v>
      </c>
    </row>
    <row r="290" spans="1:26" ht="24" customHeight="1" x14ac:dyDescent="0.3">
      <c r="A290" s="496" t="s">
        <v>3409</v>
      </c>
      <c r="B290" s="497" t="s">
        <v>3410</v>
      </c>
      <c r="C290" s="498" t="s">
        <v>2388</v>
      </c>
      <c r="D290" s="367">
        <f t="shared" si="8"/>
        <v>0</v>
      </c>
      <c r="E290" s="368">
        <f t="shared" si="9"/>
        <v>0</v>
      </c>
      <c r="F290" s="368">
        <f t="shared" si="10"/>
        <v>0</v>
      </c>
      <c r="G290" s="368">
        <f t="shared" si="11"/>
        <v>0</v>
      </c>
      <c r="H290" s="368">
        <f t="shared" si="12"/>
        <v>0</v>
      </c>
      <c r="I290" s="370">
        <f t="shared" si="13"/>
        <v>0</v>
      </c>
      <c r="J290" s="371"/>
      <c r="K290" s="413">
        <f t="shared" si="14"/>
        <v>0</v>
      </c>
      <c r="L290" s="373" t="str">
        <f t="shared" si="15"/>
        <v/>
      </c>
      <c r="M290" s="374">
        <v>0</v>
      </c>
      <c r="N290" s="375">
        <v>0</v>
      </c>
      <c r="O290" s="323">
        <v>0</v>
      </c>
      <c r="P290" s="323"/>
      <c r="Q290" s="124">
        <v>0</v>
      </c>
      <c r="R290" s="469"/>
      <c r="S290" s="116"/>
      <c r="T290" s="124">
        <v>0</v>
      </c>
      <c r="U290" s="124">
        <v>0</v>
      </c>
      <c r="V290" s="124">
        <v>0</v>
      </c>
      <c r="W290" s="124">
        <v>0</v>
      </c>
      <c r="X290" s="124">
        <v>0</v>
      </c>
      <c r="Y290" s="124">
        <v>0</v>
      </c>
      <c r="Z290" s="124">
        <v>0</v>
      </c>
    </row>
    <row r="291" spans="1:26" ht="24" customHeight="1" x14ac:dyDescent="0.3">
      <c r="A291" s="497" t="s">
        <v>3413</v>
      </c>
      <c r="B291" s="497" t="s">
        <v>3414</v>
      </c>
      <c r="C291" s="498" t="s">
        <v>2882</v>
      </c>
      <c r="D291" s="367">
        <f t="shared" si="8"/>
        <v>0</v>
      </c>
      <c r="E291" s="368">
        <f t="shared" si="9"/>
        <v>0</v>
      </c>
      <c r="F291" s="368">
        <f t="shared" si="10"/>
        <v>0</v>
      </c>
      <c r="G291" s="368">
        <f t="shared" si="11"/>
        <v>0</v>
      </c>
      <c r="H291" s="368">
        <f t="shared" si="12"/>
        <v>0</v>
      </c>
      <c r="I291" s="370">
        <f t="shared" si="13"/>
        <v>0</v>
      </c>
      <c r="J291" s="371"/>
      <c r="K291" s="413">
        <f t="shared" si="14"/>
        <v>0</v>
      </c>
      <c r="L291" s="373" t="str">
        <f t="shared" si="15"/>
        <v/>
      </c>
      <c r="M291" s="374">
        <v>0</v>
      </c>
      <c r="N291" s="375">
        <v>0</v>
      </c>
      <c r="O291" s="323">
        <v>0</v>
      </c>
      <c r="P291" s="323"/>
      <c r="Q291" s="124">
        <v>0</v>
      </c>
      <c r="R291" s="469"/>
      <c r="S291" s="116"/>
      <c r="T291" s="124">
        <v>0</v>
      </c>
      <c r="U291" s="124">
        <v>0</v>
      </c>
      <c r="V291" s="124">
        <v>0</v>
      </c>
      <c r="W291" s="124">
        <v>0</v>
      </c>
      <c r="X291" s="124">
        <v>0</v>
      </c>
      <c r="Y291" s="124">
        <v>0</v>
      </c>
      <c r="Z291" s="124">
        <v>0</v>
      </c>
    </row>
    <row r="292" spans="1:26" ht="24" customHeight="1" x14ac:dyDescent="0.3">
      <c r="A292" s="497" t="s">
        <v>3417</v>
      </c>
      <c r="B292" s="497" t="s">
        <v>3418</v>
      </c>
      <c r="C292" s="498" t="s">
        <v>2882</v>
      </c>
      <c r="D292" s="367">
        <f t="shared" si="8"/>
        <v>0</v>
      </c>
      <c r="E292" s="368">
        <f t="shared" si="9"/>
        <v>0</v>
      </c>
      <c r="F292" s="368">
        <f t="shared" si="10"/>
        <v>0</v>
      </c>
      <c r="G292" s="368">
        <f t="shared" si="11"/>
        <v>0</v>
      </c>
      <c r="H292" s="368">
        <f t="shared" si="12"/>
        <v>0</v>
      </c>
      <c r="I292" s="370">
        <f t="shared" si="13"/>
        <v>0</v>
      </c>
      <c r="J292" s="371"/>
      <c r="K292" s="413">
        <f t="shared" si="14"/>
        <v>0</v>
      </c>
      <c r="L292" s="373" t="str">
        <f t="shared" si="15"/>
        <v/>
      </c>
      <c r="M292" s="374">
        <v>0</v>
      </c>
      <c r="N292" s="375">
        <v>0</v>
      </c>
      <c r="O292" s="323">
        <v>0</v>
      </c>
      <c r="P292" s="323"/>
      <c r="Q292" s="124">
        <v>0</v>
      </c>
      <c r="R292" s="469"/>
      <c r="S292" s="116"/>
      <c r="T292" s="124">
        <v>0</v>
      </c>
      <c r="U292" s="124">
        <v>0</v>
      </c>
      <c r="V292" s="124">
        <v>0</v>
      </c>
      <c r="W292" s="124">
        <v>0</v>
      </c>
      <c r="X292" s="124">
        <v>0</v>
      </c>
      <c r="Y292" s="124">
        <v>0</v>
      </c>
      <c r="Z292" s="124">
        <v>0</v>
      </c>
    </row>
    <row r="293" spans="1:26" ht="24" customHeight="1" x14ac:dyDescent="0.3">
      <c r="A293" s="497" t="s">
        <v>3421</v>
      </c>
      <c r="B293" s="497" t="s">
        <v>3422</v>
      </c>
      <c r="C293" s="498" t="s">
        <v>834</v>
      </c>
      <c r="D293" s="367">
        <f t="shared" si="8"/>
        <v>0</v>
      </c>
      <c r="E293" s="368">
        <f t="shared" si="9"/>
        <v>0</v>
      </c>
      <c r="F293" s="368">
        <f t="shared" si="10"/>
        <v>0</v>
      </c>
      <c r="G293" s="368">
        <f t="shared" si="11"/>
        <v>0</v>
      </c>
      <c r="H293" s="368">
        <f t="shared" si="12"/>
        <v>0</v>
      </c>
      <c r="I293" s="370">
        <f t="shared" si="13"/>
        <v>0</v>
      </c>
      <c r="J293" s="371">
        <f>Nemzetközi!F269</f>
        <v>10</v>
      </c>
      <c r="K293" s="413">
        <f t="shared" si="14"/>
        <v>1000</v>
      </c>
      <c r="L293" s="373">
        <f t="shared" si="15"/>
        <v>10</v>
      </c>
      <c r="M293" s="374">
        <v>0</v>
      </c>
      <c r="N293" s="375">
        <v>0</v>
      </c>
      <c r="O293" s="323">
        <v>0</v>
      </c>
      <c r="P293" s="323"/>
      <c r="Q293" s="124">
        <v>0</v>
      </c>
      <c r="R293" s="469"/>
      <c r="S293" s="116"/>
      <c r="T293" s="124">
        <v>0</v>
      </c>
      <c r="U293" s="124">
        <v>0</v>
      </c>
      <c r="V293" s="124">
        <v>0</v>
      </c>
      <c r="W293" s="124">
        <v>0</v>
      </c>
      <c r="X293" s="124">
        <v>0</v>
      </c>
      <c r="Y293" s="124">
        <v>0</v>
      </c>
      <c r="Z293" s="124">
        <v>0</v>
      </c>
    </row>
    <row r="294" spans="1:26" ht="24" customHeight="1" x14ac:dyDescent="0.3">
      <c r="A294" s="496" t="s">
        <v>1570</v>
      </c>
      <c r="B294" s="497" t="s">
        <v>1571</v>
      </c>
      <c r="C294" s="498" t="s">
        <v>681</v>
      </c>
      <c r="D294" s="367">
        <f t="shared" si="8"/>
        <v>0</v>
      </c>
      <c r="E294" s="368">
        <f t="shared" si="9"/>
        <v>0</v>
      </c>
      <c r="F294" s="368">
        <f t="shared" si="10"/>
        <v>0</v>
      </c>
      <c r="G294" s="368">
        <f t="shared" si="11"/>
        <v>0</v>
      </c>
      <c r="H294" s="368">
        <f t="shared" si="12"/>
        <v>0</v>
      </c>
      <c r="I294" s="370">
        <f t="shared" si="13"/>
        <v>0</v>
      </c>
      <c r="J294" s="371"/>
      <c r="K294" s="413">
        <f t="shared" si="14"/>
        <v>0</v>
      </c>
      <c r="L294" s="373" t="str">
        <f t="shared" si="15"/>
        <v/>
      </c>
      <c r="M294" s="374">
        <v>0</v>
      </c>
      <c r="N294" s="375">
        <v>0</v>
      </c>
      <c r="O294" s="323">
        <v>0</v>
      </c>
      <c r="P294" s="323"/>
      <c r="Q294" s="124">
        <v>0</v>
      </c>
      <c r="R294" s="469"/>
      <c r="S294" s="116"/>
      <c r="T294" s="124">
        <v>0</v>
      </c>
      <c r="U294" s="124">
        <v>0</v>
      </c>
      <c r="V294" s="124">
        <v>0</v>
      </c>
      <c r="W294" s="124">
        <v>0</v>
      </c>
      <c r="X294" s="124">
        <v>0</v>
      </c>
      <c r="Y294" s="124">
        <v>0</v>
      </c>
      <c r="Z294" s="124">
        <v>0</v>
      </c>
    </row>
    <row r="295" spans="1:26" ht="24" customHeight="1" x14ac:dyDescent="0.3">
      <c r="A295" s="497" t="s">
        <v>3429</v>
      </c>
      <c r="B295" s="497" t="s">
        <v>3430</v>
      </c>
      <c r="C295" s="498" t="s">
        <v>113</v>
      </c>
      <c r="D295" s="367">
        <f t="shared" si="8"/>
        <v>0</v>
      </c>
      <c r="E295" s="368">
        <f t="shared" si="9"/>
        <v>0</v>
      </c>
      <c r="F295" s="368">
        <f t="shared" si="10"/>
        <v>0</v>
      </c>
      <c r="G295" s="368">
        <f t="shared" si="11"/>
        <v>0</v>
      </c>
      <c r="H295" s="368">
        <f t="shared" si="12"/>
        <v>0</v>
      </c>
      <c r="I295" s="370">
        <f t="shared" si="13"/>
        <v>0</v>
      </c>
      <c r="J295" s="371"/>
      <c r="K295" s="413">
        <f t="shared" si="14"/>
        <v>0</v>
      </c>
      <c r="L295" s="373" t="str">
        <f t="shared" si="15"/>
        <v/>
      </c>
      <c r="M295" s="374">
        <v>0</v>
      </c>
      <c r="N295" s="375">
        <v>0</v>
      </c>
      <c r="O295" s="323">
        <v>0</v>
      </c>
      <c r="P295" s="323"/>
      <c r="Q295" s="124">
        <v>0</v>
      </c>
      <c r="R295" s="469"/>
      <c r="S295" s="116"/>
      <c r="T295" s="124">
        <v>0</v>
      </c>
      <c r="U295" s="124">
        <v>0</v>
      </c>
      <c r="V295" s="124">
        <v>0</v>
      </c>
      <c r="W295" s="124">
        <v>0</v>
      </c>
      <c r="X295" s="124">
        <v>0</v>
      </c>
      <c r="Y295" s="124">
        <v>0</v>
      </c>
      <c r="Z295" s="124">
        <v>0</v>
      </c>
    </row>
    <row r="296" spans="1:26" ht="24" customHeight="1" x14ac:dyDescent="0.3">
      <c r="A296" s="496" t="s">
        <v>3431</v>
      </c>
      <c r="B296" s="497" t="s">
        <v>3432</v>
      </c>
      <c r="C296" s="498" t="s">
        <v>590</v>
      </c>
      <c r="D296" s="367">
        <f t="shared" si="8"/>
        <v>0</v>
      </c>
      <c r="E296" s="368">
        <f t="shared" si="9"/>
        <v>0</v>
      </c>
      <c r="F296" s="368">
        <f t="shared" si="10"/>
        <v>0</v>
      </c>
      <c r="G296" s="368">
        <f t="shared" si="11"/>
        <v>0</v>
      </c>
      <c r="H296" s="368">
        <f t="shared" si="12"/>
        <v>0</v>
      </c>
      <c r="I296" s="370">
        <f t="shared" si="13"/>
        <v>0</v>
      </c>
      <c r="J296" s="371"/>
      <c r="K296" s="413">
        <f t="shared" si="14"/>
        <v>0</v>
      </c>
      <c r="L296" s="373" t="str">
        <f t="shared" si="15"/>
        <v/>
      </c>
      <c r="M296" s="374">
        <v>0</v>
      </c>
      <c r="N296" s="375">
        <v>0</v>
      </c>
      <c r="O296" s="323">
        <v>0</v>
      </c>
      <c r="P296" s="323"/>
      <c r="Q296" s="124">
        <v>0</v>
      </c>
      <c r="R296" s="469"/>
      <c r="S296" s="116"/>
      <c r="T296" s="124">
        <v>0</v>
      </c>
      <c r="U296" s="124">
        <v>0</v>
      </c>
      <c r="V296" s="124">
        <v>0</v>
      </c>
      <c r="W296" s="124">
        <v>0</v>
      </c>
      <c r="X296" s="124">
        <v>0</v>
      </c>
      <c r="Y296" s="124">
        <v>0</v>
      </c>
      <c r="Z296" s="124">
        <v>0</v>
      </c>
    </row>
    <row r="297" spans="1:26" ht="24" customHeight="1" x14ac:dyDescent="0.3">
      <c r="A297" s="496" t="s">
        <v>3435</v>
      </c>
      <c r="B297" s="497" t="s">
        <v>3436</v>
      </c>
      <c r="C297" s="498" t="s">
        <v>394</v>
      </c>
      <c r="D297" s="367">
        <f t="shared" si="8"/>
        <v>0</v>
      </c>
      <c r="E297" s="368">
        <f t="shared" si="9"/>
        <v>0</v>
      </c>
      <c r="F297" s="368">
        <f t="shared" si="10"/>
        <v>0</v>
      </c>
      <c r="G297" s="368">
        <f t="shared" si="11"/>
        <v>0</v>
      </c>
      <c r="H297" s="368">
        <f t="shared" si="12"/>
        <v>0</v>
      </c>
      <c r="I297" s="370">
        <f t="shared" si="13"/>
        <v>0</v>
      </c>
      <c r="J297" s="371"/>
      <c r="K297" s="413">
        <f t="shared" si="14"/>
        <v>0</v>
      </c>
      <c r="L297" s="373" t="str">
        <f t="shared" si="15"/>
        <v/>
      </c>
      <c r="M297" s="374">
        <v>0</v>
      </c>
      <c r="N297" s="375">
        <v>0</v>
      </c>
      <c r="O297" s="323">
        <v>0</v>
      </c>
      <c r="P297" s="323"/>
      <c r="Q297" s="124">
        <v>0</v>
      </c>
      <c r="R297" s="469"/>
      <c r="S297" s="116"/>
      <c r="T297" s="124">
        <v>0</v>
      </c>
      <c r="U297" s="124">
        <v>0</v>
      </c>
      <c r="V297" s="124">
        <v>0</v>
      </c>
      <c r="W297" s="124">
        <v>0</v>
      </c>
      <c r="X297" s="124">
        <v>0</v>
      </c>
      <c r="Y297" s="124">
        <v>0</v>
      </c>
      <c r="Z297" s="124">
        <v>0</v>
      </c>
    </row>
    <row r="298" spans="1:26" ht="24" customHeight="1" x14ac:dyDescent="0.3">
      <c r="A298" s="497" t="s">
        <v>3439</v>
      </c>
      <c r="B298" s="500" t="s">
        <v>3440</v>
      </c>
      <c r="C298" s="514" t="s">
        <v>163</v>
      </c>
      <c r="D298" s="367">
        <f t="shared" si="8"/>
        <v>130</v>
      </c>
      <c r="E298" s="368">
        <f t="shared" si="9"/>
        <v>65</v>
      </c>
      <c r="F298" s="368">
        <f t="shared" si="10"/>
        <v>0</v>
      </c>
      <c r="G298" s="368">
        <f t="shared" si="11"/>
        <v>0</v>
      </c>
      <c r="H298" s="368">
        <f t="shared" si="12"/>
        <v>0</v>
      </c>
      <c r="I298" s="370">
        <f t="shared" si="13"/>
        <v>195</v>
      </c>
      <c r="J298" s="371">
        <f>Nemzetközi!F270</f>
        <v>400</v>
      </c>
      <c r="K298" s="413">
        <f t="shared" si="14"/>
        <v>40195</v>
      </c>
      <c r="L298" s="373">
        <f t="shared" si="15"/>
        <v>4</v>
      </c>
      <c r="M298" s="374">
        <v>0</v>
      </c>
      <c r="N298" s="375">
        <v>0</v>
      </c>
      <c r="O298" s="323">
        <v>0</v>
      </c>
      <c r="P298" s="504"/>
      <c r="Q298" s="124">
        <v>0</v>
      </c>
      <c r="R298" s="505"/>
      <c r="S298" s="506"/>
      <c r="T298" s="124">
        <v>0</v>
      </c>
      <c r="U298" s="124">
        <v>0</v>
      </c>
      <c r="V298" s="124">
        <v>0</v>
      </c>
      <c r="W298" s="124">
        <v>0</v>
      </c>
      <c r="X298" s="124">
        <v>0</v>
      </c>
      <c r="Y298" s="124">
        <v>65</v>
      </c>
      <c r="Z298" s="124">
        <v>130</v>
      </c>
    </row>
    <row r="299" spans="1:26" ht="24" customHeight="1" x14ac:dyDescent="0.3">
      <c r="A299" s="496" t="s">
        <v>521</v>
      </c>
      <c r="B299" s="497" t="s">
        <v>522</v>
      </c>
      <c r="C299" s="498" t="s">
        <v>266</v>
      </c>
      <c r="D299" s="367">
        <f t="shared" si="8"/>
        <v>6</v>
      </c>
      <c r="E299" s="368">
        <f t="shared" si="9"/>
        <v>0</v>
      </c>
      <c r="F299" s="368">
        <f t="shared" si="10"/>
        <v>0</v>
      </c>
      <c r="G299" s="368">
        <f t="shared" si="11"/>
        <v>0</v>
      </c>
      <c r="H299" s="368">
        <f t="shared" si="12"/>
        <v>0</v>
      </c>
      <c r="I299" s="370">
        <f t="shared" si="13"/>
        <v>6</v>
      </c>
      <c r="J299" s="371"/>
      <c r="K299" s="413">
        <f t="shared" si="14"/>
        <v>6</v>
      </c>
      <c r="L299" s="373">
        <f t="shared" si="15"/>
        <v>199</v>
      </c>
      <c r="M299" s="374">
        <v>0</v>
      </c>
      <c r="N299" s="375">
        <v>6</v>
      </c>
      <c r="O299" s="323">
        <v>0</v>
      </c>
      <c r="P299" s="323"/>
      <c r="Q299" s="124">
        <v>0</v>
      </c>
      <c r="R299" s="469"/>
      <c r="S299" s="116"/>
      <c r="T299" s="124">
        <v>0</v>
      </c>
      <c r="U299" s="124">
        <v>0</v>
      </c>
      <c r="V299" s="124">
        <v>0</v>
      </c>
      <c r="W299" s="124">
        <v>0</v>
      </c>
      <c r="X299" s="124">
        <v>0</v>
      </c>
      <c r="Y299" s="124">
        <v>0</v>
      </c>
      <c r="Z299" s="124">
        <v>0</v>
      </c>
    </row>
    <row r="300" spans="1:26" ht="24" customHeight="1" x14ac:dyDescent="0.3">
      <c r="A300" s="496" t="s">
        <v>3444</v>
      </c>
      <c r="B300" s="497" t="s">
        <v>3445</v>
      </c>
      <c r="C300" s="498" t="s">
        <v>2576</v>
      </c>
      <c r="D300" s="367">
        <f t="shared" si="8"/>
        <v>12</v>
      </c>
      <c r="E300" s="368">
        <f t="shared" si="9"/>
        <v>0</v>
      </c>
      <c r="F300" s="368">
        <f t="shared" si="10"/>
        <v>0</v>
      </c>
      <c r="G300" s="368">
        <f t="shared" si="11"/>
        <v>0</v>
      </c>
      <c r="H300" s="368">
        <f t="shared" si="12"/>
        <v>0</v>
      </c>
      <c r="I300" s="370">
        <f t="shared" si="13"/>
        <v>12</v>
      </c>
      <c r="J300" s="371"/>
      <c r="K300" s="413">
        <f t="shared" si="14"/>
        <v>12</v>
      </c>
      <c r="L300" s="373">
        <f t="shared" si="15"/>
        <v>180</v>
      </c>
      <c r="M300" s="374">
        <v>0</v>
      </c>
      <c r="N300" s="375">
        <v>12</v>
      </c>
      <c r="O300" s="323">
        <v>0</v>
      </c>
      <c r="P300" s="323"/>
      <c r="Q300" s="124">
        <v>0</v>
      </c>
      <c r="R300" s="469"/>
      <c r="S300" s="116"/>
      <c r="T300" s="124">
        <v>0</v>
      </c>
      <c r="U300" s="124">
        <v>0</v>
      </c>
      <c r="V300" s="124">
        <v>0</v>
      </c>
      <c r="W300" s="124">
        <v>0</v>
      </c>
      <c r="X300" s="124">
        <v>0</v>
      </c>
      <c r="Y300" s="124">
        <v>0</v>
      </c>
      <c r="Z300" s="124">
        <v>0</v>
      </c>
    </row>
    <row r="301" spans="1:26" ht="24" customHeight="1" x14ac:dyDescent="0.3">
      <c r="A301" s="496" t="s">
        <v>3449</v>
      </c>
      <c r="B301" s="497" t="s">
        <v>3450</v>
      </c>
      <c r="C301" s="498" t="s">
        <v>163</v>
      </c>
      <c r="D301" s="367">
        <f t="shared" si="8"/>
        <v>0</v>
      </c>
      <c r="E301" s="368">
        <f t="shared" si="9"/>
        <v>0</v>
      </c>
      <c r="F301" s="368">
        <f t="shared" si="10"/>
        <v>0</v>
      </c>
      <c r="G301" s="368">
        <f t="shared" si="11"/>
        <v>0</v>
      </c>
      <c r="H301" s="368">
        <f t="shared" si="12"/>
        <v>0</v>
      </c>
      <c r="I301" s="370">
        <f t="shared" si="13"/>
        <v>0</v>
      </c>
      <c r="J301" s="371"/>
      <c r="K301" s="413">
        <f t="shared" si="14"/>
        <v>0</v>
      </c>
      <c r="L301" s="373" t="str">
        <f t="shared" si="15"/>
        <v/>
      </c>
      <c r="M301" s="374">
        <v>0</v>
      </c>
      <c r="N301" s="375">
        <v>0</v>
      </c>
      <c r="O301" s="323">
        <v>0</v>
      </c>
      <c r="P301" s="323"/>
      <c r="Q301" s="124">
        <v>0</v>
      </c>
      <c r="R301" s="469"/>
      <c r="S301" s="116"/>
      <c r="T301" s="124">
        <v>0</v>
      </c>
      <c r="U301" s="124">
        <v>0</v>
      </c>
      <c r="V301" s="124">
        <v>0</v>
      </c>
      <c r="W301" s="124">
        <v>0</v>
      </c>
      <c r="X301" s="124">
        <v>0</v>
      </c>
      <c r="Y301" s="124">
        <v>0</v>
      </c>
      <c r="Z301" s="124">
        <v>0</v>
      </c>
    </row>
    <row r="302" spans="1:26" ht="24" customHeight="1" x14ac:dyDescent="0.3">
      <c r="A302" s="496" t="s">
        <v>3459</v>
      </c>
      <c r="B302" s="497" t="s">
        <v>3460</v>
      </c>
      <c r="C302" s="498" t="s">
        <v>394</v>
      </c>
      <c r="D302" s="367">
        <f t="shared" si="8"/>
        <v>0</v>
      </c>
      <c r="E302" s="368">
        <f t="shared" si="9"/>
        <v>0</v>
      </c>
      <c r="F302" s="368">
        <f t="shared" si="10"/>
        <v>0</v>
      </c>
      <c r="G302" s="368">
        <f t="shared" si="11"/>
        <v>0</v>
      </c>
      <c r="H302" s="368">
        <f t="shared" si="12"/>
        <v>0</v>
      </c>
      <c r="I302" s="370">
        <f t="shared" si="13"/>
        <v>0</v>
      </c>
      <c r="J302" s="371"/>
      <c r="K302" s="413">
        <f t="shared" si="14"/>
        <v>0</v>
      </c>
      <c r="L302" s="373" t="str">
        <f t="shared" si="15"/>
        <v/>
      </c>
      <c r="M302" s="374">
        <v>0</v>
      </c>
      <c r="N302" s="375">
        <v>0</v>
      </c>
      <c r="O302" s="323">
        <v>0</v>
      </c>
      <c r="P302" s="323"/>
      <c r="Q302" s="124">
        <v>0</v>
      </c>
      <c r="R302" s="469"/>
      <c r="S302" s="116"/>
      <c r="T302" s="124">
        <v>0</v>
      </c>
      <c r="U302" s="124">
        <v>0</v>
      </c>
      <c r="V302" s="124">
        <v>0</v>
      </c>
      <c r="W302" s="124">
        <v>0</v>
      </c>
      <c r="X302" s="124">
        <v>0</v>
      </c>
      <c r="Y302" s="124">
        <v>0</v>
      </c>
      <c r="Z302" s="124">
        <v>0</v>
      </c>
    </row>
    <row r="303" spans="1:26" ht="24" customHeight="1" x14ac:dyDescent="0.3">
      <c r="A303" s="496" t="s">
        <v>1501</v>
      </c>
      <c r="B303" s="497" t="s">
        <v>1502</v>
      </c>
      <c r="C303" s="498" t="s">
        <v>266</v>
      </c>
      <c r="D303" s="367">
        <f t="shared" si="8"/>
        <v>22</v>
      </c>
      <c r="E303" s="368">
        <f t="shared" si="9"/>
        <v>0</v>
      </c>
      <c r="F303" s="368">
        <f t="shared" si="10"/>
        <v>0</v>
      </c>
      <c r="G303" s="368">
        <f t="shared" si="11"/>
        <v>0</v>
      </c>
      <c r="H303" s="368">
        <f t="shared" si="12"/>
        <v>0</v>
      </c>
      <c r="I303" s="370">
        <f t="shared" si="13"/>
        <v>22</v>
      </c>
      <c r="J303" s="371"/>
      <c r="K303" s="413">
        <f t="shared" si="14"/>
        <v>22</v>
      </c>
      <c r="L303" s="373">
        <f t="shared" si="15"/>
        <v>138</v>
      </c>
      <c r="M303" s="374">
        <v>0</v>
      </c>
      <c r="N303" s="375">
        <v>0</v>
      </c>
      <c r="O303" s="323">
        <v>22</v>
      </c>
      <c r="P303" s="323"/>
      <c r="Q303" s="124">
        <v>0</v>
      </c>
      <c r="R303" s="469"/>
      <c r="S303" s="116"/>
      <c r="T303" s="124">
        <v>0</v>
      </c>
      <c r="U303" s="124">
        <v>0</v>
      </c>
      <c r="V303" s="124">
        <v>0</v>
      </c>
      <c r="W303" s="124">
        <v>0</v>
      </c>
      <c r="X303" s="124">
        <v>0</v>
      </c>
      <c r="Y303" s="124">
        <v>0</v>
      </c>
      <c r="Z303" s="124">
        <v>0</v>
      </c>
    </row>
    <row r="304" spans="1:26" ht="24" customHeight="1" x14ac:dyDescent="0.3">
      <c r="A304" s="497" t="s">
        <v>3463</v>
      </c>
      <c r="B304" s="497" t="s">
        <v>3464</v>
      </c>
      <c r="C304" s="498" t="s">
        <v>266</v>
      </c>
      <c r="D304" s="367">
        <f t="shared" si="8"/>
        <v>0</v>
      </c>
      <c r="E304" s="368">
        <f t="shared" si="9"/>
        <v>0</v>
      </c>
      <c r="F304" s="368">
        <f t="shared" si="10"/>
        <v>0</v>
      </c>
      <c r="G304" s="368">
        <f t="shared" si="11"/>
        <v>0</v>
      </c>
      <c r="H304" s="368">
        <f t="shared" si="12"/>
        <v>0</v>
      </c>
      <c r="I304" s="370">
        <f t="shared" si="13"/>
        <v>0</v>
      </c>
      <c r="J304" s="371"/>
      <c r="K304" s="413">
        <f t="shared" si="14"/>
        <v>0</v>
      </c>
      <c r="L304" s="373" t="str">
        <f t="shared" si="15"/>
        <v/>
      </c>
      <c r="M304" s="374">
        <v>0</v>
      </c>
      <c r="N304" s="375">
        <v>0</v>
      </c>
      <c r="O304" s="323">
        <v>0</v>
      </c>
      <c r="P304" s="323"/>
      <c r="Q304" s="124">
        <v>0</v>
      </c>
      <c r="R304" s="469"/>
      <c r="S304" s="116"/>
      <c r="T304" s="124">
        <v>0</v>
      </c>
      <c r="U304" s="124">
        <v>0</v>
      </c>
      <c r="V304" s="124">
        <v>0</v>
      </c>
      <c r="W304" s="124">
        <v>0</v>
      </c>
      <c r="X304" s="124">
        <v>0</v>
      </c>
      <c r="Y304" s="124">
        <v>0</v>
      </c>
      <c r="Z304" s="124">
        <v>0</v>
      </c>
    </row>
    <row r="305" spans="1:26" ht="24" customHeight="1" x14ac:dyDescent="0.3">
      <c r="A305" s="496" t="s">
        <v>3671</v>
      </c>
      <c r="B305" s="497" t="s">
        <v>3672</v>
      </c>
      <c r="C305" s="498" t="s">
        <v>394</v>
      </c>
      <c r="D305" s="367">
        <f t="shared" si="8"/>
        <v>0</v>
      </c>
      <c r="E305" s="368">
        <f t="shared" si="9"/>
        <v>0</v>
      </c>
      <c r="F305" s="368">
        <f t="shared" si="10"/>
        <v>0</v>
      </c>
      <c r="G305" s="368">
        <f t="shared" si="11"/>
        <v>0</v>
      </c>
      <c r="H305" s="368">
        <f t="shared" si="12"/>
        <v>0</v>
      </c>
      <c r="I305" s="370">
        <f t="shared" si="13"/>
        <v>0</v>
      </c>
      <c r="J305" s="371"/>
      <c r="K305" s="413">
        <f t="shared" si="14"/>
        <v>0</v>
      </c>
      <c r="L305" s="373" t="str">
        <f t="shared" si="15"/>
        <v/>
      </c>
      <c r="M305" s="431">
        <v>0</v>
      </c>
      <c r="N305" s="375">
        <v>0</v>
      </c>
      <c r="O305" s="323">
        <v>0</v>
      </c>
      <c r="P305" s="323"/>
      <c r="Q305" s="124">
        <v>0</v>
      </c>
      <c r="R305" s="469"/>
      <c r="S305" s="116"/>
      <c r="T305" s="124">
        <v>0</v>
      </c>
      <c r="U305" s="124">
        <v>0</v>
      </c>
      <c r="V305" s="124">
        <v>0</v>
      </c>
      <c r="W305" s="124">
        <v>0</v>
      </c>
      <c r="X305" s="124">
        <v>0</v>
      </c>
      <c r="Y305" s="124">
        <v>0</v>
      </c>
      <c r="Z305" s="124">
        <v>0</v>
      </c>
    </row>
    <row r="306" spans="1:26" ht="24" customHeight="1" x14ac:dyDescent="0.3">
      <c r="A306" s="496" t="s">
        <v>1581</v>
      </c>
      <c r="B306" s="497" t="s">
        <v>1582</v>
      </c>
      <c r="C306" s="498" t="s">
        <v>139</v>
      </c>
      <c r="D306" s="367">
        <f t="shared" si="8"/>
        <v>1000</v>
      </c>
      <c r="E306" s="368">
        <f t="shared" si="9"/>
        <v>0</v>
      </c>
      <c r="F306" s="368">
        <f t="shared" si="10"/>
        <v>0</v>
      </c>
      <c r="G306" s="368">
        <f t="shared" si="11"/>
        <v>0</v>
      </c>
      <c r="H306" s="368">
        <f t="shared" si="12"/>
        <v>0</v>
      </c>
      <c r="I306" s="370">
        <f t="shared" si="13"/>
        <v>1000</v>
      </c>
      <c r="J306" s="371"/>
      <c r="K306" s="413">
        <f t="shared" si="14"/>
        <v>1000</v>
      </c>
      <c r="L306" s="373">
        <f t="shared" si="15"/>
        <v>10</v>
      </c>
      <c r="M306" s="374">
        <v>0</v>
      </c>
      <c r="N306" s="375">
        <v>0</v>
      </c>
      <c r="O306" s="323">
        <v>0</v>
      </c>
      <c r="P306" s="323"/>
      <c r="Q306" s="124">
        <v>1000</v>
      </c>
      <c r="R306" s="469"/>
      <c r="S306" s="116"/>
      <c r="T306" s="124">
        <v>0</v>
      </c>
      <c r="U306" s="124">
        <v>0</v>
      </c>
      <c r="V306" s="124">
        <v>0</v>
      </c>
      <c r="W306" s="124">
        <v>0</v>
      </c>
      <c r="X306" s="124">
        <v>0</v>
      </c>
      <c r="Y306" s="124">
        <v>0</v>
      </c>
      <c r="Z306" s="124">
        <v>0</v>
      </c>
    </row>
    <row r="307" spans="1:26" ht="24" customHeight="1" x14ac:dyDescent="0.3">
      <c r="A307" s="501" t="s">
        <v>3677</v>
      </c>
      <c r="B307" s="502" t="s">
        <v>3678</v>
      </c>
      <c r="C307" s="503" t="s">
        <v>220</v>
      </c>
      <c r="D307" s="367">
        <f t="shared" si="8"/>
        <v>0</v>
      </c>
      <c r="E307" s="368">
        <f t="shared" si="9"/>
        <v>0</v>
      </c>
      <c r="F307" s="368">
        <f t="shared" si="10"/>
        <v>0</v>
      </c>
      <c r="G307" s="368">
        <f t="shared" si="11"/>
        <v>0</v>
      </c>
      <c r="H307" s="368">
        <f t="shared" si="12"/>
        <v>0</v>
      </c>
      <c r="I307" s="446">
        <f t="shared" si="13"/>
        <v>0</v>
      </c>
      <c r="J307" s="371"/>
      <c r="K307" s="448">
        <f t="shared" si="14"/>
        <v>0</v>
      </c>
      <c r="L307" s="373" t="str">
        <f t="shared" si="15"/>
        <v/>
      </c>
      <c r="M307" s="374">
        <v>0</v>
      </c>
      <c r="N307" s="375">
        <v>0</v>
      </c>
      <c r="O307" s="323">
        <v>0</v>
      </c>
      <c r="P307" s="323"/>
      <c r="Q307" s="124">
        <v>0</v>
      </c>
      <c r="R307" s="469"/>
      <c r="S307" s="116"/>
      <c r="T307" s="124">
        <v>0</v>
      </c>
      <c r="U307" s="124">
        <v>0</v>
      </c>
      <c r="V307" s="124">
        <v>0</v>
      </c>
      <c r="W307" s="124">
        <v>0</v>
      </c>
      <c r="X307" s="124">
        <v>0</v>
      </c>
      <c r="Y307" s="124">
        <v>0</v>
      </c>
      <c r="Z307" s="124">
        <v>0</v>
      </c>
    </row>
    <row r="308" spans="1:26" ht="24" customHeight="1" x14ac:dyDescent="0.3">
      <c r="A308" s="496" t="s">
        <v>3683</v>
      </c>
      <c r="B308" s="497" t="s">
        <v>3471</v>
      </c>
      <c r="C308" s="498" t="s">
        <v>280</v>
      </c>
      <c r="D308" s="367">
        <f t="shared" si="8"/>
        <v>0</v>
      </c>
      <c r="E308" s="368">
        <f t="shared" si="9"/>
        <v>0</v>
      </c>
      <c r="F308" s="368">
        <f t="shared" si="10"/>
        <v>0</v>
      </c>
      <c r="G308" s="368">
        <f t="shared" si="11"/>
        <v>0</v>
      </c>
      <c r="H308" s="368">
        <f t="shared" si="12"/>
        <v>0</v>
      </c>
      <c r="I308" s="370">
        <f t="shared" si="13"/>
        <v>0</v>
      </c>
      <c r="J308" s="371"/>
      <c r="K308" s="413">
        <f t="shared" si="14"/>
        <v>0</v>
      </c>
      <c r="L308" s="373" t="str">
        <f t="shared" si="15"/>
        <v/>
      </c>
      <c r="M308" s="374">
        <v>0</v>
      </c>
      <c r="N308" s="375">
        <v>0</v>
      </c>
      <c r="O308" s="504">
        <v>0</v>
      </c>
      <c r="P308" s="323"/>
      <c r="Q308" s="124">
        <v>0</v>
      </c>
      <c r="R308" s="469"/>
      <c r="S308" s="116"/>
      <c r="T308" s="124">
        <v>0</v>
      </c>
      <c r="U308" s="124">
        <v>0</v>
      </c>
      <c r="V308" s="124">
        <v>0</v>
      </c>
      <c r="W308" s="124">
        <v>0</v>
      </c>
      <c r="X308" s="124">
        <v>0</v>
      </c>
      <c r="Y308" s="124">
        <v>0</v>
      </c>
      <c r="Z308" s="124">
        <v>0</v>
      </c>
    </row>
    <row r="309" spans="1:26" ht="24" customHeight="1" x14ac:dyDescent="0.3">
      <c r="A309" s="497" t="s">
        <v>3474</v>
      </c>
      <c r="B309" s="497" t="s">
        <v>3475</v>
      </c>
      <c r="C309" s="498" t="s">
        <v>569</v>
      </c>
      <c r="D309" s="367">
        <f t="shared" si="8"/>
        <v>0</v>
      </c>
      <c r="E309" s="368">
        <f t="shared" si="9"/>
        <v>0</v>
      </c>
      <c r="F309" s="368">
        <f t="shared" si="10"/>
        <v>0</v>
      </c>
      <c r="G309" s="368">
        <f t="shared" si="11"/>
        <v>0</v>
      </c>
      <c r="H309" s="368">
        <f t="shared" si="12"/>
        <v>0</v>
      </c>
      <c r="I309" s="370">
        <f t="shared" si="13"/>
        <v>0</v>
      </c>
      <c r="J309" s="371"/>
      <c r="K309" s="413">
        <f t="shared" si="14"/>
        <v>0</v>
      </c>
      <c r="L309" s="373" t="str">
        <f t="shared" si="15"/>
        <v/>
      </c>
      <c r="M309" s="374">
        <v>0</v>
      </c>
      <c r="N309" s="375">
        <v>0</v>
      </c>
      <c r="O309" s="323">
        <v>0</v>
      </c>
      <c r="P309" s="323"/>
      <c r="Q309" s="124">
        <v>0</v>
      </c>
      <c r="R309" s="469"/>
      <c r="S309" s="116"/>
      <c r="T309" s="124">
        <v>0</v>
      </c>
      <c r="U309" s="124">
        <v>0</v>
      </c>
      <c r="V309" s="124">
        <v>0</v>
      </c>
      <c r="W309" s="124">
        <v>0</v>
      </c>
      <c r="X309" s="124">
        <v>0</v>
      </c>
      <c r="Y309" s="124">
        <v>0</v>
      </c>
      <c r="Z309" s="124">
        <v>0</v>
      </c>
    </row>
    <row r="310" spans="1:26" ht="24" customHeight="1" x14ac:dyDescent="0.3">
      <c r="A310" s="497" t="s">
        <v>3476</v>
      </c>
      <c r="B310" s="497" t="s">
        <v>3477</v>
      </c>
      <c r="C310" s="498" t="s">
        <v>2534</v>
      </c>
      <c r="D310" s="367">
        <f t="shared" si="8"/>
        <v>0</v>
      </c>
      <c r="E310" s="368">
        <f t="shared" si="9"/>
        <v>0</v>
      </c>
      <c r="F310" s="368">
        <f t="shared" si="10"/>
        <v>0</v>
      </c>
      <c r="G310" s="368">
        <f t="shared" si="11"/>
        <v>0</v>
      </c>
      <c r="H310" s="368">
        <f t="shared" si="12"/>
        <v>0</v>
      </c>
      <c r="I310" s="370">
        <f t="shared" si="13"/>
        <v>0</v>
      </c>
      <c r="J310" s="371"/>
      <c r="K310" s="413">
        <f t="shared" si="14"/>
        <v>0</v>
      </c>
      <c r="L310" s="373" t="str">
        <f t="shared" si="15"/>
        <v/>
      </c>
      <c r="M310" s="374">
        <v>0</v>
      </c>
      <c r="N310" s="375">
        <v>0</v>
      </c>
      <c r="O310" s="323">
        <v>0</v>
      </c>
      <c r="P310" s="323"/>
      <c r="Q310" s="124">
        <v>0</v>
      </c>
      <c r="R310" s="469"/>
      <c r="S310" s="116"/>
      <c r="T310" s="124">
        <v>0</v>
      </c>
      <c r="U310" s="124">
        <v>0</v>
      </c>
      <c r="V310" s="124">
        <v>0</v>
      </c>
      <c r="W310" s="124">
        <v>0</v>
      </c>
      <c r="X310" s="124">
        <v>0</v>
      </c>
      <c r="Y310" s="124">
        <v>0</v>
      </c>
      <c r="Z310" s="124">
        <v>0</v>
      </c>
    </row>
    <row r="311" spans="1:26" ht="24" customHeight="1" x14ac:dyDescent="0.3">
      <c r="A311" s="496" t="s">
        <v>1590</v>
      </c>
      <c r="B311" s="497" t="s">
        <v>1591</v>
      </c>
      <c r="C311" s="498" t="s">
        <v>43</v>
      </c>
      <c r="D311" s="367">
        <f t="shared" si="8"/>
        <v>0</v>
      </c>
      <c r="E311" s="368">
        <f t="shared" si="9"/>
        <v>0</v>
      </c>
      <c r="F311" s="368">
        <f t="shared" si="10"/>
        <v>0</v>
      </c>
      <c r="G311" s="368">
        <f t="shared" si="11"/>
        <v>0</v>
      </c>
      <c r="H311" s="368">
        <f t="shared" si="12"/>
        <v>0</v>
      </c>
      <c r="I311" s="370">
        <f t="shared" si="13"/>
        <v>0</v>
      </c>
      <c r="J311" s="371"/>
      <c r="K311" s="413">
        <f t="shared" si="14"/>
        <v>0</v>
      </c>
      <c r="L311" s="373" t="str">
        <f t="shared" si="15"/>
        <v/>
      </c>
      <c r="M311" s="374">
        <v>0</v>
      </c>
      <c r="N311" s="375">
        <v>0</v>
      </c>
      <c r="O311" s="323">
        <v>0</v>
      </c>
      <c r="P311" s="323"/>
      <c r="Q311" s="124">
        <v>0</v>
      </c>
      <c r="R311" s="469"/>
      <c r="S311" s="116"/>
      <c r="T311" s="124">
        <v>0</v>
      </c>
      <c r="U311" s="124">
        <v>0</v>
      </c>
      <c r="V311" s="124">
        <v>0</v>
      </c>
      <c r="W311" s="124">
        <v>0</v>
      </c>
      <c r="X311" s="124">
        <v>0</v>
      </c>
      <c r="Y311" s="124">
        <v>0</v>
      </c>
      <c r="Z311" s="124">
        <v>0</v>
      </c>
    </row>
    <row r="312" spans="1:26" ht="24" customHeight="1" x14ac:dyDescent="0.3">
      <c r="A312" s="496" t="s">
        <v>3484</v>
      </c>
      <c r="B312" s="497" t="s">
        <v>3485</v>
      </c>
      <c r="C312" s="498" t="s">
        <v>1937</v>
      </c>
      <c r="D312" s="367">
        <f t="shared" si="8"/>
        <v>22</v>
      </c>
      <c r="E312" s="368">
        <f t="shared" si="9"/>
        <v>0</v>
      </c>
      <c r="F312" s="368">
        <f t="shared" si="10"/>
        <v>0</v>
      </c>
      <c r="G312" s="368">
        <f t="shared" si="11"/>
        <v>0</v>
      </c>
      <c r="H312" s="368">
        <f t="shared" si="12"/>
        <v>0</v>
      </c>
      <c r="I312" s="370">
        <f t="shared" si="13"/>
        <v>22</v>
      </c>
      <c r="J312" s="371"/>
      <c r="K312" s="413">
        <f t="shared" si="14"/>
        <v>22</v>
      </c>
      <c r="L312" s="373">
        <f t="shared" si="15"/>
        <v>138</v>
      </c>
      <c r="M312" s="374">
        <v>0</v>
      </c>
      <c r="N312" s="375">
        <v>0</v>
      </c>
      <c r="O312" s="323">
        <v>0</v>
      </c>
      <c r="P312" s="323"/>
      <c r="Q312" s="124">
        <v>0</v>
      </c>
      <c r="R312" s="469">
        <v>22</v>
      </c>
      <c r="S312" s="116"/>
      <c r="T312" s="124">
        <v>0</v>
      </c>
      <c r="U312" s="124">
        <v>0</v>
      </c>
      <c r="V312" s="124">
        <v>0</v>
      </c>
      <c r="W312" s="124">
        <v>0</v>
      </c>
      <c r="X312" s="124">
        <v>0</v>
      </c>
      <c r="Y312" s="124">
        <v>0</v>
      </c>
      <c r="Z312" s="124">
        <v>0</v>
      </c>
    </row>
    <row r="313" spans="1:26" ht="24" customHeight="1" x14ac:dyDescent="0.3">
      <c r="A313" s="496" t="s">
        <v>1523</v>
      </c>
      <c r="B313" s="497" t="s">
        <v>1524</v>
      </c>
      <c r="C313" s="498" t="s">
        <v>338</v>
      </c>
      <c r="D313" s="367">
        <f t="shared" si="8"/>
        <v>110</v>
      </c>
      <c r="E313" s="368">
        <f t="shared" si="9"/>
        <v>85</v>
      </c>
      <c r="F313" s="368">
        <f t="shared" si="10"/>
        <v>0</v>
      </c>
      <c r="G313" s="368">
        <f t="shared" si="11"/>
        <v>0</v>
      </c>
      <c r="H313" s="368">
        <f t="shared" si="12"/>
        <v>0</v>
      </c>
      <c r="I313" s="370">
        <f t="shared" si="13"/>
        <v>195</v>
      </c>
      <c r="J313" s="371"/>
      <c r="K313" s="413">
        <f t="shared" si="14"/>
        <v>195</v>
      </c>
      <c r="L313" s="373">
        <f t="shared" si="15"/>
        <v>37</v>
      </c>
      <c r="M313" s="374">
        <v>0</v>
      </c>
      <c r="N313" s="425">
        <v>0</v>
      </c>
      <c r="O313" s="323">
        <v>0</v>
      </c>
      <c r="P313" s="323"/>
      <c r="Q313" s="124">
        <v>0</v>
      </c>
      <c r="R313" s="469"/>
      <c r="S313" s="116"/>
      <c r="T313" s="124">
        <v>0</v>
      </c>
      <c r="U313" s="124">
        <v>0</v>
      </c>
      <c r="V313" s="124">
        <v>0</v>
      </c>
      <c r="W313" s="124">
        <v>0</v>
      </c>
      <c r="X313" s="124">
        <v>0</v>
      </c>
      <c r="Y313" s="124">
        <v>110</v>
      </c>
      <c r="Z313" s="124">
        <v>85</v>
      </c>
    </row>
    <row r="314" spans="1:26" ht="24" customHeight="1" x14ac:dyDescent="0.3">
      <c r="A314" s="496" t="s">
        <v>3490</v>
      </c>
      <c r="B314" s="497" t="s">
        <v>3491</v>
      </c>
      <c r="C314" s="498" t="s">
        <v>266</v>
      </c>
      <c r="D314" s="367">
        <f t="shared" si="8"/>
        <v>32</v>
      </c>
      <c r="E314" s="368">
        <f t="shared" si="9"/>
        <v>0</v>
      </c>
      <c r="F314" s="368">
        <f t="shared" si="10"/>
        <v>0</v>
      </c>
      <c r="G314" s="368">
        <f t="shared" si="11"/>
        <v>0</v>
      </c>
      <c r="H314" s="368">
        <f t="shared" si="12"/>
        <v>0</v>
      </c>
      <c r="I314" s="370">
        <f t="shared" si="13"/>
        <v>32</v>
      </c>
      <c r="J314" s="371"/>
      <c r="K314" s="413">
        <f t="shared" si="14"/>
        <v>32</v>
      </c>
      <c r="L314" s="373">
        <f t="shared" si="15"/>
        <v>108</v>
      </c>
      <c r="M314" s="374">
        <v>0</v>
      </c>
      <c r="N314" s="375">
        <v>0</v>
      </c>
      <c r="O314" s="323">
        <v>32</v>
      </c>
      <c r="P314" s="323"/>
      <c r="Q314" s="124">
        <v>0</v>
      </c>
      <c r="R314" s="469"/>
      <c r="S314" s="116"/>
      <c r="T314" s="124">
        <v>0</v>
      </c>
      <c r="U314" s="124">
        <v>0</v>
      </c>
      <c r="V314" s="124">
        <v>0</v>
      </c>
      <c r="W314" s="124">
        <v>0</v>
      </c>
      <c r="X314" s="124">
        <v>0</v>
      </c>
      <c r="Y314" s="124">
        <v>0</v>
      </c>
      <c r="Z314" s="124">
        <v>0</v>
      </c>
    </row>
    <row r="315" spans="1:26" ht="24" customHeight="1" x14ac:dyDescent="0.3">
      <c r="A315" s="496" t="s">
        <v>3494</v>
      </c>
      <c r="B315" s="497" t="s">
        <v>3495</v>
      </c>
      <c r="C315" s="498" t="s">
        <v>133</v>
      </c>
      <c r="D315" s="367">
        <f t="shared" si="8"/>
        <v>0</v>
      </c>
      <c r="E315" s="368">
        <f t="shared" si="9"/>
        <v>0</v>
      </c>
      <c r="F315" s="368">
        <f t="shared" si="10"/>
        <v>0</v>
      </c>
      <c r="G315" s="368">
        <f t="shared" si="11"/>
        <v>0</v>
      </c>
      <c r="H315" s="368">
        <f t="shared" si="12"/>
        <v>0</v>
      </c>
      <c r="I315" s="370">
        <f t="shared" si="13"/>
        <v>0</v>
      </c>
      <c r="J315" s="371"/>
      <c r="K315" s="413">
        <f t="shared" si="14"/>
        <v>0</v>
      </c>
      <c r="L315" s="373" t="str">
        <f t="shared" si="15"/>
        <v/>
      </c>
      <c r="M315" s="374">
        <v>0</v>
      </c>
      <c r="N315" s="375">
        <v>0</v>
      </c>
      <c r="O315" s="323">
        <v>0</v>
      </c>
      <c r="P315" s="323"/>
      <c r="Q315" s="124">
        <v>0</v>
      </c>
      <c r="R315" s="469"/>
      <c r="S315" s="116"/>
      <c r="T315" s="124">
        <v>0</v>
      </c>
      <c r="U315" s="124">
        <v>0</v>
      </c>
      <c r="V315" s="124">
        <v>0</v>
      </c>
      <c r="W315" s="124">
        <v>0</v>
      </c>
      <c r="X315" s="124">
        <v>0</v>
      </c>
      <c r="Y315" s="124">
        <v>0</v>
      </c>
      <c r="Z315" s="124">
        <v>0</v>
      </c>
    </row>
    <row r="316" spans="1:26" ht="24" customHeight="1" x14ac:dyDescent="0.3">
      <c r="A316" s="497" t="s">
        <v>3496</v>
      </c>
      <c r="B316" s="497" t="s">
        <v>3497</v>
      </c>
      <c r="C316" s="498" t="s">
        <v>518</v>
      </c>
      <c r="D316" s="367">
        <f t="shared" si="8"/>
        <v>0</v>
      </c>
      <c r="E316" s="368">
        <f t="shared" si="9"/>
        <v>0</v>
      </c>
      <c r="F316" s="368">
        <f t="shared" si="10"/>
        <v>0</v>
      </c>
      <c r="G316" s="368">
        <f t="shared" si="11"/>
        <v>0</v>
      </c>
      <c r="H316" s="368">
        <f t="shared" si="12"/>
        <v>0</v>
      </c>
      <c r="I316" s="370">
        <f t="shared" si="13"/>
        <v>0</v>
      </c>
      <c r="J316" s="371"/>
      <c r="K316" s="413">
        <f t="shared" si="14"/>
        <v>0</v>
      </c>
      <c r="L316" s="373" t="str">
        <f t="shared" si="15"/>
        <v/>
      </c>
      <c r="M316" s="374">
        <v>0</v>
      </c>
      <c r="N316" s="375">
        <v>0</v>
      </c>
      <c r="O316" s="323">
        <v>0</v>
      </c>
      <c r="P316" s="323"/>
      <c r="Q316" s="124">
        <v>0</v>
      </c>
      <c r="R316" s="469"/>
      <c r="S316" s="116"/>
      <c r="T316" s="124">
        <v>0</v>
      </c>
      <c r="U316" s="124">
        <v>0</v>
      </c>
      <c r="V316" s="124">
        <v>0</v>
      </c>
      <c r="W316" s="124">
        <v>0</v>
      </c>
      <c r="X316" s="124">
        <v>0</v>
      </c>
      <c r="Y316" s="124">
        <v>0</v>
      </c>
      <c r="Z316" s="124">
        <v>0</v>
      </c>
    </row>
    <row r="317" spans="1:26" ht="24" customHeight="1" x14ac:dyDescent="0.3">
      <c r="A317" s="497" t="s">
        <v>3500</v>
      </c>
      <c r="B317" s="497" t="s">
        <v>3501</v>
      </c>
      <c r="C317" s="498" t="s">
        <v>131</v>
      </c>
      <c r="D317" s="367">
        <f t="shared" si="8"/>
        <v>0</v>
      </c>
      <c r="E317" s="368">
        <f t="shared" si="9"/>
        <v>0</v>
      </c>
      <c r="F317" s="368">
        <f t="shared" si="10"/>
        <v>0</v>
      </c>
      <c r="G317" s="368">
        <f t="shared" si="11"/>
        <v>0</v>
      </c>
      <c r="H317" s="368">
        <f t="shared" si="12"/>
        <v>0</v>
      </c>
      <c r="I317" s="370">
        <f t="shared" si="13"/>
        <v>0</v>
      </c>
      <c r="J317" s="371"/>
      <c r="K317" s="413">
        <f t="shared" si="14"/>
        <v>0</v>
      </c>
      <c r="L317" s="373" t="str">
        <f t="shared" si="15"/>
        <v/>
      </c>
      <c r="M317" s="374">
        <v>0</v>
      </c>
      <c r="N317" s="375">
        <v>0</v>
      </c>
      <c r="O317" s="323">
        <v>0</v>
      </c>
      <c r="P317" s="323"/>
      <c r="Q317" s="124">
        <v>0</v>
      </c>
      <c r="R317" s="469"/>
      <c r="S317" s="116"/>
      <c r="T317" s="124">
        <v>0</v>
      </c>
      <c r="U317" s="124">
        <v>0</v>
      </c>
      <c r="V317" s="124">
        <v>0</v>
      </c>
      <c r="W317" s="124">
        <v>0</v>
      </c>
      <c r="X317" s="124">
        <v>0</v>
      </c>
      <c r="Y317" s="124">
        <v>0</v>
      </c>
      <c r="Z317" s="124">
        <v>0</v>
      </c>
    </row>
    <row r="318" spans="1:26" ht="24" customHeight="1" x14ac:dyDescent="0.3">
      <c r="A318" s="497" t="s">
        <v>3502</v>
      </c>
      <c r="B318" s="497" t="s">
        <v>3503</v>
      </c>
      <c r="C318" s="498" t="s">
        <v>907</v>
      </c>
      <c r="D318" s="367">
        <f t="shared" si="8"/>
        <v>54</v>
      </c>
      <c r="E318" s="368">
        <f t="shared" si="9"/>
        <v>0</v>
      </c>
      <c r="F318" s="368">
        <f t="shared" si="10"/>
        <v>0</v>
      </c>
      <c r="G318" s="368">
        <f t="shared" si="11"/>
        <v>0</v>
      </c>
      <c r="H318" s="368">
        <f t="shared" si="12"/>
        <v>0</v>
      </c>
      <c r="I318" s="370">
        <f t="shared" si="13"/>
        <v>54</v>
      </c>
      <c r="J318" s="371"/>
      <c r="K318" s="413">
        <f t="shared" si="14"/>
        <v>54</v>
      </c>
      <c r="L318" s="373">
        <f t="shared" si="15"/>
        <v>84</v>
      </c>
      <c r="M318" s="374">
        <v>0</v>
      </c>
      <c r="N318" s="375">
        <v>0</v>
      </c>
      <c r="O318" s="323">
        <v>54</v>
      </c>
      <c r="P318" s="323"/>
      <c r="Q318" s="124">
        <v>0</v>
      </c>
      <c r="R318" s="469"/>
      <c r="S318" s="116"/>
      <c r="T318" s="124">
        <v>0</v>
      </c>
      <c r="U318" s="124">
        <v>0</v>
      </c>
      <c r="V318" s="124">
        <v>0</v>
      </c>
      <c r="W318" s="124">
        <v>0</v>
      </c>
      <c r="X318" s="124">
        <v>0</v>
      </c>
      <c r="Y318" s="124">
        <v>0</v>
      </c>
      <c r="Z318" s="124">
        <v>0</v>
      </c>
    </row>
    <row r="319" spans="1:26" ht="24" customHeight="1" x14ac:dyDescent="0.3">
      <c r="A319" s="496" t="s">
        <v>3506</v>
      </c>
      <c r="B319" s="497" t="s">
        <v>3507</v>
      </c>
      <c r="C319" s="498" t="s">
        <v>2298</v>
      </c>
      <c r="D319" s="367">
        <f t="shared" si="8"/>
        <v>65</v>
      </c>
      <c r="E319" s="368">
        <f t="shared" si="9"/>
        <v>32</v>
      </c>
      <c r="F319" s="368">
        <f t="shared" si="10"/>
        <v>0</v>
      </c>
      <c r="G319" s="368">
        <f t="shared" si="11"/>
        <v>0</v>
      </c>
      <c r="H319" s="368">
        <f t="shared" si="12"/>
        <v>0</v>
      </c>
      <c r="I319" s="370">
        <f t="shared" si="13"/>
        <v>97</v>
      </c>
      <c r="J319" s="371"/>
      <c r="K319" s="413">
        <f t="shared" si="14"/>
        <v>97</v>
      </c>
      <c r="L319" s="373">
        <f t="shared" si="15"/>
        <v>63</v>
      </c>
      <c r="M319" s="374">
        <v>0</v>
      </c>
      <c r="N319" s="375">
        <v>0</v>
      </c>
      <c r="O319" s="323">
        <v>32</v>
      </c>
      <c r="P319" s="323"/>
      <c r="Q319" s="124">
        <v>0</v>
      </c>
      <c r="R319" s="469"/>
      <c r="S319" s="116"/>
      <c r="T319" s="124">
        <v>0</v>
      </c>
      <c r="U319" s="124">
        <v>0</v>
      </c>
      <c r="V319" s="124">
        <v>0</v>
      </c>
      <c r="W319" s="124">
        <v>0</v>
      </c>
      <c r="X319" s="124">
        <v>0</v>
      </c>
      <c r="Y319" s="124">
        <v>65</v>
      </c>
      <c r="Z319" s="124">
        <v>0</v>
      </c>
    </row>
    <row r="320" spans="1:26" ht="24" customHeight="1" x14ac:dyDescent="0.3">
      <c r="A320" s="496" t="s">
        <v>3510</v>
      </c>
      <c r="B320" s="497" t="s">
        <v>3511</v>
      </c>
      <c r="C320" s="498" t="s">
        <v>1937</v>
      </c>
      <c r="D320" s="367">
        <f t="shared" si="8"/>
        <v>0</v>
      </c>
      <c r="E320" s="368">
        <f t="shared" si="9"/>
        <v>0</v>
      </c>
      <c r="F320" s="368">
        <f t="shared" si="10"/>
        <v>0</v>
      </c>
      <c r="G320" s="368">
        <f t="shared" si="11"/>
        <v>0</v>
      </c>
      <c r="H320" s="368">
        <f t="shared" si="12"/>
        <v>0</v>
      </c>
      <c r="I320" s="370">
        <f t="shared" si="13"/>
        <v>0</v>
      </c>
      <c r="J320" s="371"/>
      <c r="K320" s="413">
        <f t="shared" si="14"/>
        <v>0</v>
      </c>
      <c r="L320" s="373" t="str">
        <f t="shared" si="15"/>
        <v/>
      </c>
      <c r="M320" s="374">
        <v>0</v>
      </c>
      <c r="N320" s="375">
        <v>0</v>
      </c>
      <c r="O320" s="323">
        <v>0</v>
      </c>
      <c r="P320" s="323"/>
      <c r="Q320" s="124">
        <v>0</v>
      </c>
      <c r="R320" s="469"/>
      <c r="S320" s="116"/>
      <c r="T320" s="124">
        <v>0</v>
      </c>
      <c r="U320" s="124">
        <v>0</v>
      </c>
      <c r="V320" s="124">
        <v>0</v>
      </c>
      <c r="W320" s="124">
        <v>0</v>
      </c>
      <c r="X320" s="124">
        <v>0</v>
      </c>
      <c r="Y320" s="124">
        <v>0</v>
      </c>
      <c r="Z320" s="124">
        <v>0</v>
      </c>
    </row>
    <row r="321" spans="1:26" ht="24" customHeight="1" x14ac:dyDescent="0.3">
      <c r="A321" s="501" t="s">
        <v>3514</v>
      </c>
      <c r="B321" s="502" t="s">
        <v>3515</v>
      </c>
      <c r="C321" s="503" t="s">
        <v>2250</v>
      </c>
      <c r="D321" s="367">
        <f t="shared" si="8"/>
        <v>0</v>
      </c>
      <c r="E321" s="368">
        <f t="shared" si="9"/>
        <v>0</v>
      </c>
      <c r="F321" s="368">
        <f t="shared" si="10"/>
        <v>0</v>
      </c>
      <c r="G321" s="368">
        <f t="shared" si="11"/>
        <v>0</v>
      </c>
      <c r="H321" s="368">
        <f t="shared" si="12"/>
        <v>0</v>
      </c>
      <c r="I321" s="446">
        <f t="shared" si="13"/>
        <v>0</v>
      </c>
      <c r="J321" s="371"/>
      <c r="K321" s="448">
        <f t="shared" si="14"/>
        <v>0</v>
      </c>
      <c r="L321" s="373" t="str">
        <f t="shared" si="15"/>
        <v/>
      </c>
      <c r="M321" s="374">
        <v>0</v>
      </c>
      <c r="N321" s="375">
        <v>0</v>
      </c>
      <c r="O321" s="323">
        <v>0</v>
      </c>
      <c r="P321" s="323"/>
      <c r="Q321" s="124">
        <v>0</v>
      </c>
      <c r="R321" s="469"/>
      <c r="S321" s="116"/>
      <c r="T321" s="124">
        <v>0</v>
      </c>
      <c r="U321" s="124">
        <v>0</v>
      </c>
      <c r="V321" s="124">
        <v>0</v>
      </c>
      <c r="W321" s="124">
        <v>0</v>
      </c>
      <c r="X321" s="124">
        <v>0</v>
      </c>
      <c r="Y321" s="124">
        <v>0</v>
      </c>
      <c r="Z321" s="124">
        <v>0</v>
      </c>
    </row>
    <row r="322" spans="1:26" ht="24" customHeight="1" x14ac:dyDescent="0.3">
      <c r="A322" s="496" t="s">
        <v>3518</v>
      </c>
      <c r="B322" s="497" t="s">
        <v>3720</v>
      </c>
      <c r="C322" s="498" t="s">
        <v>266</v>
      </c>
      <c r="D322" s="367">
        <f t="shared" si="8"/>
        <v>0</v>
      </c>
      <c r="E322" s="368">
        <f t="shared" si="9"/>
        <v>0</v>
      </c>
      <c r="F322" s="368">
        <f t="shared" si="10"/>
        <v>0</v>
      </c>
      <c r="G322" s="368">
        <f t="shared" si="11"/>
        <v>0</v>
      </c>
      <c r="H322" s="368">
        <f t="shared" si="12"/>
        <v>0</v>
      </c>
      <c r="I322" s="370">
        <f t="shared" si="13"/>
        <v>0</v>
      </c>
      <c r="J322" s="371"/>
      <c r="K322" s="413">
        <f t="shared" si="14"/>
        <v>0</v>
      </c>
      <c r="L322" s="373" t="str">
        <f t="shared" si="15"/>
        <v/>
      </c>
      <c r="M322" s="374">
        <v>0</v>
      </c>
      <c r="N322" s="375">
        <v>0</v>
      </c>
      <c r="O322" s="323">
        <v>0</v>
      </c>
      <c r="P322" s="323"/>
      <c r="Q322" s="124">
        <v>0</v>
      </c>
      <c r="R322" s="469"/>
      <c r="S322" s="116"/>
      <c r="T322" s="124">
        <v>0</v>
      </c>
      <c r="U322" s="124">
        <v>0</v>
      </c>
      <c r="V322" s="124">
        <v>0</v>
      </c>
      <c r="W322" s="124">
        <v>0</v>
      </c>
      <c r="X322" s="124">
        <v>0</v>
      </c>
      <c r="Y322" s="124">
        <v>0</v>
      </c>
      <c r="Z322" s="124">
        <v>0</v>
      </c>
    </row>
    <row r="323" spans="1:26" ht="24" customHeight="1" x14ac:dyDescent="0.3">
      <c r="A323" s="497" t="s">
        <v>3527</v>
      </c>
      <c r="B323" s="497" t="s">
        <v>3528</v>
      </c>
      <c r="C323" s="498" t="s">
        <v>569</v>
      </c>
      <c r="D323" s="367">
        <f t="shared" si="8"/>
        <v>0</v>
      </c>
      <c r="E323" s="368">
        <f t="shared" si="9"/>
        <v>0</v>
      </c>
      <c r="F323" s="368">
        <f t="shared" si="10"/>
        <v>0</v>
      </c>
      <c r="G323" s="368">
        <f t="shared" si="11"/>
        <v>0</v>
      </c>
      <c r="H323" s="368">
        <f t="shared" si="12"/>
        <v>0</v>
      </c>
      <c r="I323" s="370">
        <f t="shared" si="13"/>
        <v>0</v>
      </c>
      <c r="J323" s="371"/>
      <c r="K323" s="413">
        <f t="shared" si="14"/>
        <v>0</v>
      </c>
      <c r="L323" s="373" t="str">
        <f t="shared" si="15"/>
        <v/>
      </c>
      <c r="M323" s="374">
        <v>0</v>
      </c>
      <c r="N323" s="375">
        <v>0</v>
      </c>
      <c r="O323" s="323">
        <v>0</v>
      </c>
      <c r="P323" s="323"/>
      <c r="Q323" s="124">
        <v>0</v>
      </c>
      <c r="R323" s="469"/>
      <c r="S323" s="116"/>
      <c r="T323" s="124">
        <v>0</v>
      </c>
      <c r="U323" s="124">
        <v>0</v>
      </c>
      <c r="V323" s="124">
        <v>0</v>
      </c>
      <c r="W323" s="124">
        <v>0</v>
      </c>
      <c r="X323" s="124">
        <v>0</v>
      </c>
      <c r="Y323" s="426">
        <v>0</v>
      </c>
      <c r="Z323" s="426">
        <v>0</v>
      </c>
    </row>
    <row r="324" spans="1:26" ht="24" customHeight="1" x14ac:dyDescent="0.3">
      <c r="A324" s="497" t="s">
        <v>3533</v>
      </c>
      <c r="B324" s="497" t="s">
        <v>3534</v>
      </c>
      <c r="C324" s="498" t="s">
        <v>43</v>
      </c>
      <c r="D324" s="367">
        <f t="shared" si="8"/>
        <v>12</v>
      </c>
      <c r="E324" s="368">
        <f t="shared" si="9"/>
        <v>6</v>
      </c>
      <c r="F324" s="368">
        <f t="shared" si="10"/>
        <v>0</v>
      </c>
      <c r="G324" s="368">
        <f t="shared" si="11"/>
        <v>0</v>
      </c>
      <c r="H324" s="368">
        <f t="shared" si="12"/>
        <v>0</v>
      </c>
      <c r="I324" s="370">
        <f t="shared" si="13"/>
        <v>18</v>
      </c>
      <c r="J324" s="371"/>
      <c r="K324" s="413">
        <f t="shared" si="14"/>
        <v>18</v>
      </c>
      <c r="L324" s="373">
        <f t="shared" si="15"/>
        <v>161</v>
      </c>
      <c r="M324" s="374">
        <v>0</v>
      </c>
      <c r="N324" s="375">
        <v>6</v>
      </c>
      <c r="O324" s="323">
        <v>0</v>
      </c>
      <c r="P324" s="323"/>
      <c r="Q324" s="124">
        <v>0</v>
      </c>
      <c r="R324" s="469"/>
      <c r="S324" s="116">
        <v>12</v>
      </c>
      <c r="T324" s="124">
        <v>0</v>
      </c>
      <c r="U324" s="124">
        <v>0</v>
      </c>
      <c r="V324" s="124">
        <v>0</v>
      </c>
      <c r="W324" s="124">
        <v>0</v>
      </c>
      <c r="X324" s="124">
        <v>0</v>
      </c>
      <c r="Y324" s="124">
        <v>0</v>
      </c>
      <c r="Z324" s="124">
        <v>0</v>
      </c>
    </row>
    <row r="325" spans="1:26" ht="24" customHeight="1" x14ac:dyDescent="0.3">
      <c r="A325" s="528" t="s">
        <v>3537</v>
      </c>
      <c r="B325" s="528" t="s">
        <v>3538</v>
      </c>
      <c r="C325" s="528" t="s">
        <v>2762</v>
      </c>
      <c r="D325" s="367">
        <f t="shared" si="8"/>
        <v>0</v>
      </c>
      <c r="E325" s="368">
        <f t="shared" si="9"/>
        <v>0</v>
      </c>
      <c r="F325" s="368">
        <f t="shared" si="10"/>
        <v>0</v>
      </c>
      <c r="G325" s="368">
        <f t="shared" si="11"/>
        <v>0</v>
      </c>
      <c r="H325" s="368">
        <f t="shared" si="12"/>
        <v>0</v>
      </c>
      <c r="I325" s="370">
        <f t="shared" si="13"/>
        <v>0</v>
      </c>
      <c r="J325" s="371"/>
      <c r="K325" s="413">
        <f t="shared" si="14"/>
        <v>0</v>
      </c>
      <c r="L325" s="373" t="str">
        <f t="shared" si="15"/>
        <v/>
      </c>
      <c r="M325" s="374">
        <v>0</v>
      </c>
      <c r="N325" s="375">
        <v>0</v>
      </c>
      <c r="O325" s="323">
        <v>0</v>
      </c>
      <c r="P325" s="323"/>
      <c r="Q325" s="124">
        <v>0</v>
      </c>
      <c r="R325" s="469"/>
      <c r="S325" s="116"/>
      <c r="T325" s="124">
        <v>0</v>
      </c>
      <c r="U325" s="124">
        <v>0</v>
      </c>
      <c r="V325" s="124">
        <v>0</v>
      </c>
      <c r="W325" s="124">
        <v>0</v>
      </c>
      <c r="X325" s="124">
        <v>0</v>
      </c>
      <c r="Y325" s="124">
        <v>0</v>
      </c>
      <c r="Z325" s="124">
        <v>0</v>
      </c>
    </row>
    <row r="326" spans="1:26" ht="24" customHeight="1" x14ac:dyDescent="0.3">
      <c r="A326" s="496" t="s">
        <v>3542</v>
      </c>
      <c r="B326" s="497" t="s">
        <v>3543</v>
      </c>
      <c r="C326" s="498" t="s">
        <v>2882</v>
      </c>
      <c r="D326" s="367">
        <f t="shared" si="8"/>
        <v>0</v>
      </c>
      <c r="E326" s="368">
        <f t="shared" si="9"/>
        <v>0</v>
      </c>
      <c r="F326" s="368">
        <f t="shared" si="10"/>
        <v>0</v>
      </c>
      <c r="G326" s="368">
        <f t="shared" si="11"/>
        <v>0</v>
      </c>
      <c r="H326" s="368">
        <f t="shared" si="12"/>
        <v>0</v>
      </c>
      <c r="I326" s="370">
        <f t="shared" si="13"/>
        <v>0</v>
      </c>
      <c r="J326" s="371"/>
      <c r="K326" s="413">
        <f t="shared" si="14"/>
        <v>0</v>
      </c>
      <c r="L326" s="373" t="str">
        <f t="shared" si="15"/>
        <v/>
      </c>
      <c r="M326" s="374">
        <v>0</v>
      </c>
      <c r="N326" s="375">
        <v>0</v>
      </c>
      <c r="O326" s="323">
        <v>0</v>
      </c>
      <c r="P326" s="323"/>
      <c r="Q326" s="124">
        <v>0</v>
      </c>
      <c r="R326" s="469"/>
      <c r="S326" s="116"/>
      <c r="T326" s="124">
        <v>0</v>
      </c>
      <c r="U326" s="124">
        <v>0</v>
      </c>
      <c r="V326" s="124">
        <v>0</v>
      </c>
      <c r="W326" s="124">
        <v>0</v>
      </c>
      <c r="X326" s="124">
        <v>0</v>
      </c>
      <c r="Y326" s="124">
        <v>0</v>
      </c>
      <c r="Z326" s="124">
        <v>0</v>
      </c>
    </row>
    <row r="327" spans="1:26" ht="24" customHeight="1" x14ac:dyDescent="0.3">
      <c r="A327" s="497" t="s">
        <v>3546</v>
      </c>
      <c r="B327" s="497" t="s">
        <v>3547</v>
      </c>
      <c r="C327" s="498" t="s">
        <v>163</v>
      </c>
      <c r="D327" s="367">
        <f t="shared" si="8"/>
        <v>0</v>
      </c>
      <c r="E327" s="368">
        <f t="shared" si="9"/>
        <v>0</v>
      </c>
      <c r="F327" s="368">
        <f t="shared" si="10"/>
        <v>0</v>
      </c>
      <c r="G327" s="368">
        <f t="shared" si="11"/>
        <v>0</v>
      </c>
      <c r="H327" s="368">
        <f t="shared" si="12"/>
        <v>0</v>
      </c>
      <c r="I327" s="370">
        <f t="shared" si="13"/>
        <v>0</v>
      </c>
      <c r="J327" s="371"/>
      <c r="K327" s="413">
        <f t="shared" si="14"/>
        <v>0</v>
      </c>
      <c r="L327" s="373" t="str">
        <f t="shared" si="15"/>
        <v/>
      </c>
      <c r="M327" s="374">
        <v>0</v>
      </c>
      <c r="N327" s="375">
        <v>0</v>
      </c>
      <c r="O327" s="323">
        <v>0</v>
      </c>
      <c r="P327" s="323"/>
      <c r="Q327" s="124">
        <v>0</v>
      </c>
      <c r="R327" s="469"/>
      <c r="S327" s="116"/>
      <c r="T327" s="124">
        <v>0</v>
      </c>
      <c r="U327" s="124">
        <v>0</v>
      </c>
      <c r="V327" s="124">
        <v>0</v>
      </c>
      <c r="W327" s="124">
        <v>0</v>
      </c>
      <c r="X327" s="124">
        <v>0</v>
      </c>
      <c r="Y327" s="124">
        <v>0</v>
      </c>
      <c r="Z327" s="124">
        <v>0</v>
      </c>
    </row>
    <row r="328" spans="1:26" ht="24" customHeight="1" x14ac:dyDescent="0.3">
      <c r="A328" s="496" t="s">
        <v>3550</v>
      </c>
      <c r="B328" s="497" t="s">
        <v>3551</v>
      </c>
      <c r="C328" s="498" t="s">
        <v>1996</v>
      </c>
      <c r="D328" s="367">
        <f t="shared" si="8"/>
        <v>0</v>
      </c>
      <c r="E328" s="368">
        <f t="shared" si="9"/>
        <v>0</v>
      </c>
      <c r="F328" s="368">
        <f t="shared" si="10"/>
        <v>0</v>
      </c>
      <c r="G328" s="368">
        <f t="shared" si="11"/>
        <v>0</v>
      </c>
      <c r="H328" s="368">
        <f t="shared" si="12"/>
        <v>0</v>
      </c>
      <c r="I328" s="370">
        <f t="shared" si="13"/>
        <v>0</v>
      </c>
      <c r="J328" s="371"/>
      <c r="K328" s="413">
        <f t="shared" si="14"/>
        <v>0</v>
      </c>
      <c r="L328" s="373" t="str">
        <f t="shared" si="15"/>
        <v/>
      </c>
      <c r="M328" s="374">
        <v>0</v>
      </c>
      <c r="N328" s="375">
        <v>0</v>
      </c>
      <c r="O328" s="323">
        <v>0</v>
      </c>
      <c r="P328" s="323"/>
      <c r="Q328" s="124">
        <v>0</v>
      </c>
      <c r="R328" s="469"/>
      <c r="S328" s="116"/>
      <c r="T328" s="124">
        <v>0</v>
      </c>
      <c r="U328" s="124">
        <v>0</v>
      </c>
      <c r="V328" s="124">
        <v>0</v>
      </c>
      <c r="W328" s="124">
        <v>0</v>
      </c>
      <c r="X328" s="124">
        <v>0</v>
      </c>
      <c r="Y328" s="124">
        <v>0</v>
      </c>
      <c r="Z328" s="124">
        <v>0</v>
      </c>
    </row>
    <row r="329" spans="1:26" ht="24" customHeight="1" x14ac:dyDescent="0.3">
      <c r="A329" s="497" t="s">
        <v>3553</v>
      </c>
      <c r="B329" s="497" t="s">
        <v>3554</v>
      </c>
      <c r="C329" s="498" t="s">
        <v>3555</v>
      </c>
      <c r="D329" s="367">
        <f t="shared" si="8"/>
        <v>0</v>
      </c>
      <c r="E329" s="368">
        <f t="shared" si="9"/>
        <v>0</v>
      </c>
      <c r="F329" s="368">
        <f t="shared" si="10"/>
        <v>0</v>
      </c>
      <c r="G329" s="368">
        <f t="shared" si="11"/>
        <v>0</v>
      </c>
      <c r="H329" s="368">
        <f t="shared" si="12"/>
        <v>0</v>
      </c>
      <c r="I329" s="370">
        <f t="shared" si="13"/>
        <v>0</v>
      </c>
      <c r="J329" s="371"/>
      <c r="K329" s="413">
        <f t="shared" si="14"/>
        <v>0</v>
      </c>
      <c r="L329" s="373" t="str">
        <f t="shared" si="15"/>
        <v/>
      </c>
      <c r="M329" s="374">
        <v>0</v>
      </c>
      <c r="N329" s="375">
        <v>0</v>
      </c>
      <c r="O329" s="323">
        <v>0</v>
      </c>
      <c r="P329" s="323"/>
      <c r="Q329" s="124">
        <v>0</v>
      </c>
      <c r="R329" s="469"/>
      <c r="S329" s="116"/>
      <c r="T329" s="124">
        <v>0</v>
      </c>
      <c r="U329" s="124">
        <v>0</v>
      </c>
      <c r="V329" s="124">
        <v>0</v>
      </c>
      <c r="W329" s="124">
        <v>0</v>
      </c>
      <c r="X329" s="124">
        <v>0</v>
      </c>
      <c r="Y329" s="124">
        <v>0</v>
      </c>
      <c r="Z329" s="124">
        <v>0</v>
      </c>
    </row>
    <row r="330" spans="1:26" ht="24" customHeight="1" x14ac:dyDescent="0.3">
      <c r="A330" s="496" t="s">
        <v>3558</v>
      </c>
      <c r="B330" s="497" t="s">
        <v>3559</v>
      </c>
      <c r="C330" s="498" t="s">
        <v>2882</v>
      </c>
      <c r="D330" s="367">
        <f t="shared" si="8"/>
        <v>0</v>
      </c>
      <c r="E330" s="368">
        <f t="shared" si="9"/>
        <v>0</v>
      </c>
      <c r="F330" s="368">
        <f t="shared" si="10"/>
        <v>0</v>
      </c>
      <c r="G330" s="368">
        <f t="shared" si="11"/>
        <v>0</v>
      </c>
      <c r="H330" s="368">
        <f t="shared" si="12"/>
        <v>0</v>
      </c>
      <c r="I330" s="370">
        <f t="shared" si="13"/>
        <v>0</v>
      </c>
      <c r="J330" s="371"/>
      <c r="K330" s="413">
        <f t="shared" si="14"/>
        <v>0</v>
      </c>
      <c r="L330" s="373" t="str">
        <f t="shared" si="15"/>
        <v/>
      </c>
      <c r="M330" s="374">
        <v>0</v>
      </c>
      <c r="N330" s="375">
        <v>0</v>
      </c>
      <c r="O330" s="323">
        <v>0</v>
      </c>
      <c r="P330" s="323"/>
      <c r="Q330" s="124">
        <v>0</v>
      </c>
      <c r="R330" s="469"/>
      <c r="S330" s="116"/>
      <c r="T330" s="124">
        <v>0</v>
      </c>
      <c r="U330" s="124">
        <v>0</v>
      </c>
      <c r="V330" s="124">
        <v>0</v>
      </c>
      <c r="W330" s="124">
        <v>0</v>
      </c>
      <c r="X330" s="124">
        <v>0</v>
      </c>
      <c r="Y330" s="124">
        <v>0</v>
      </c>
      <c r="Z330" s="124">
        <v>0</v>
      </c>
    </row>
    <row r="331" spans="1:26" ht="24" customHeight="1" x14ac:dyDescent="0.3">
      <c r="A331" s="496" t="s">
        <v>3564</v>
      </c>
      <c r="B331" s="497" t="s">
        <v>3566</v>
      </c>
      <c r="C331" s="498" t="s">
        <v>358</v>
      </c>
      <c r="D331" s="367">
        <f t="shared" si="8"/>
        <v>0</v>
      </c>
      <c r="E331" s="368">
        <f t="shared" si="9"/>
        <v>0</v>
      </c>
      <c r="F331" s="368">
        <f t="shared" si="10"/>
        <v>0</v>
      </c>
      <c r="G331" s="368">
        <f t="shared" si="11"/>
        <v>0</v>
      </c>
      <c r="H331" s="368">
        <f t="shared" si="12"/>
        <v>0</v>
      </c>
      <c r="I331" s="370">
        <f t="shared" si="13"/>
        <v>0</v>
      </c>
      <c r="J331" s="371"/>
      <c r="K331" s="413">
        <f t="shared" si="14"/>
        <v>0</v>
      </c>
      <c r="L331" s="373" t="str">
        <f t="shared" si="15"/>
        <v/>
      </c>
      <c r="M331" s="374">
        <v>0</v>
      </c>
      <c r="N331" s="375">
        <v>0</v>
      </c>
      <c r="O331" s="323">
        <v>0</v>
      </c>
      <c r="P331" s="323"/>
      <c r="Q331" s="124">
        <v>0</v>
      </c>
      <c r="R331" s="469"/>
      <c r="S331" s="116"/>
      <c r="T331" s="124">
        <v>0</v>
      </c>
      <c r="U331" s="124">
        <v>0</v>
      </c>
      <c r="V331" s="124">
        <v>0</v>
      </c>
      <c r="W331" s="124">
        <v>0</v>
      </c>
      <c r="X331" s="124">
        <v>0</v>
      </c>
      <c r="Y331" s="124">
        <v>0</v>
      </c>
      <c r="Z331" s="124">
        <v>0</v>
      </c>
    </row>
    <row r="332" spans="1:26" ht="24" customHeight="1" x14ac:dyDescent="0.3">
      <c r="A332" s="496" t="s">
        <v>750</v>
      </c>
      <c r="B332" s="497" t="s">
        <v>751</v>
      </c>
      <c r="C332" s="498" t="s">
        <v>113</v>
      </c>
      <c r="D332" s="367">
        <f t="shared" si="8"/>
        <v>32</v>
      </c>
      <c r="E332" s="368">
        <f t="shared" si="9"/>
        <v>0</v>
      </c>
      <c r="F332" s="368">
        <f t="shared" si="10"/>
        <v>0</v>
      </c>
      <c r="G332" s="368">
        <f t="shared" si="11"/>
        <v>0</v>
      </c>
      <c r="H332" s="368">
        <f t="shared" si="12"/>
        <v>0</v>
      </c>
      <c r="I332" s="370">
        <f t="shared" si="13"/>
        <v>32</v>
      </c>
      <c r="J332" s="371"/>
      <c r="K332" s="413">
        <f t="shared" si="14"/>
        <v>32</v>
      </c>
      <c r="L332" s="373">
        <f t="shared" si="15"/>
        <v>108</v>
      </c>
      <c r="M332" s="374">
        <v>0</v>
      </c>
      <c r="N332" s="375">
        <v>0</v>
      </c>
      <c r="O332" s="323">
        <v>0</v>
      </c>
      <c r="P332" s="323"/>
      <c r="Q332" s="124">
        <v>0</v>
      </c>
      <c r="R332" s="469">
        <v>32</v>
      </c>
      <c r="S332" s="116"/>
      <c r="T332" s="124">
        <v>0</v>
      </c>
      <c r="U332" s="124">
        <v>0</v>
      </c>
      <c r="V332" s="124">
        <v>0</v>
      </c>
      <c r="W332" s="124">
        <v>0</v>
      </c>
      <c r="X332" s="124">
        <v>0</v>
      </c>
      <c r="Y332" s="124">
        <v>0</v>
      </c>
      <c r="Z332" s="124">
        <v>0</v>
      </c>
    </row>
    <row r="333" spans="1:26" ht="24" customHeight="1" x14ac:dyDescent="0.3">
      <c r="A333" s="497" t="s">
        <v>3568</v>
      </c>
      <c r="B333" s="497" t="s">
        <v>3569</v>
      </c>
      <c r="C333" s="498" t="s">
        <v>569</v>
      </c>
      <c r="D333" s="367">
        <f t="shared" si="8"/>
        <v>0</v>
      </c>
      <c r="E333" s="368">
        <f t="shared" si="9"/>
        <v>0</v>
      </c>
      <c r="F333" s="368">
        <f t="shared" si="10"/>
        <v>0</v>
      </c>
      <c r="G333" s="368">
        <f t="shared" si="11"/>
        <v>0</v>
      </c>
      <c r="H333" s="368">
        <f t="shared" si="12"/>
        <v>0</v>
      </c>
      <c r="I333" s="370">
        <f t="shared" si="13"/>
        <v>0</v>
      </c>
      <c r="J333" s="371"/>
      <c r="K333" s="413">
        <f t="shared" si="14"/>
        <v>0</v>
      </c>
      <c r="L333" s="373" t="str">
        <f t="shared" si="15"/>
        <v/>
      </c>
      <c r="M333" s="374">
        <v>0</v>
      </c>
      <c r="N333" s="375">
        <v>0</v>
      </c>
      <c r="O333" s="323">
        <v>0</v>
      </c>
      <c r="P333" s="323"/>
      <c r="Q333" s="124">
        <v>0</v>
      </c>
      <c r="R333" s="469"/>
      <c r="S333" s="116"/>
      <c r="T333" s="124">
        <v>0</v>
      </c>
      <c r="U333" s="124">
        <v>0</v>
      </c>
      <c r="V333" s="124">
        <v>0</v>
      </c>
      <c r="W333" s="124">
        <v>0</v>
      </c>
      <c r="X333" s="124">
        <v>0</v>
      </c>
      <c r="Y333" s="124">
        <v>0</v>
      </c>
      <c r="Z333" s="124">
        <v>0</v>
      </c>
    </row>
    <row r="334" spans="1:26" ht="24" customHeight="1" x14ac:dyDescent="0.3">
      <c r="A334" s="497" t="s">
        <v>3572</v>
      </c>
      <c r="B334" s="497" t="s">
        <v>3573</v>
      </c>
      <c r="C334" s="498" t="s">
        <v>163</v>
      </c>
      <c r="D334" s="367">
        <f t="shared" si="8"/>
        <v>0</v>
      </c>
      <c r="E334" s="368">
        <f t="shared" si="9"/>
        <v>0</v>
      </c>
      <c r="F334" s="368">
        <f t="shared" si="10"/>
        <v>0</v>
      </c>
      <c r="G334" s="368">
        <f t="shared" si="11"/>
        <v>0</v>
      </c>
      <c r="H334" s="368">
        <f t="shared" si="12"/>
        <v>0</v>
      </c>
      <c r="I334" s="370">
        <f t="shared" si="13"/>
        <v>0</v>
      </c>
      <c r="J334" s="371"/>
      <c r="K334" s="413">
        <f t="shared" si="14"/>
        <v>0</v>
      </c>
      <c r="L334" s="373" t="str">
        <f t="shared" si="15"/>
        <v/>
      </c>
      <c r="M334" s="374">
        <v>0</v>
      </c>
      <c r="N334" s="375">
        <v>0</v>
      </c>
      <c r="O334" s="323">
        <v>0</v>
      </c>
      <c r="P334" s="323"/>
      <c r="Q334" s="124">
        <v>0</v>
      </c>
      <c r="R334" s="469"/>
      <c r="S334" s="116"/>
      <c r="T334" s="124">
        <v>0</v>
      </c>
      <c r="U334" s="124">
        <v>0</v>
      </c>
      <c r="V334" s="124">
        <v>0</v>
      </c>
      <c r="W334" s="124">
        <v>0</v>
      </c>
      <c r="X334" s="124">
        <v>0</v>
      </c>
      <c r="Y334" s="124">
        <v>0</v>
      </c>
      <c r="Z334" s="124">
        <v>0</v>
      </c>
    </row>
    <row r="335" spans="1:26" ht="24" customHeight="1" x14ac:dyDescent="0.3">
      <c r="A335" s="497" t="s">
        <v>3576</v>
      </c>
      <c r="B335" s="497" t="s">
        <v>3577</v>
      </c>
      <c r="C335" s="498" t="s">
        <v>280</v>
      </c>
      <c r="D335" s="367">
        <f t="shared" si="8"/>
        <v>0</v>
      </c>
      <c r="E335" s="368">
        <f t="shared" si="9"/>
        <v>0</v>
      </c>
      <c r="F335" s="368">
        <f t="shared" si="10"/>
        <v>0</v>
      </c>
      <c r="G335" s="368">
        <f t="shared" si="11"/>
        <v>0</v>
      </c>
      <c r="H335" s="368">
        <f t="shared" si="12"/>
        <v>0</v>
      </c>
      <c r="I335" s="370">
        <f t="shared" si="13"/>
        <v>0</v>
      </c>
      <c r="J335" s="371"/>
      <c r="K335" s="413">
        <f t="shared" si="14"/>
        <v>0</v>
      </c>
      <c r="L335" s="373" t="str">
        <f t="shared" si="15"/>
        <v/>
      </c>
      <c r="M335" s="374">
        <v>0</v>
      </c>
      <c r="N335" s="375">
        <v>0</v>
      </c>
      <c r="O335" s="323">
        <v>0</v>
      </c>
      <c r="P335" s="323"/>
      <c r="Q335" s="124">
        <v>0</v>
      </c>
      <c r="R335" s="469"/>
      <c r="S335" s="116"/>
      <c r="T335" s="124">
        <v>0</v>
      </c>
      <c r="U335" s="124">
        <v>0</v>
      </c>
      <c r="V335" s="124">
        <v>0</v>
      </c>
      <c r="W335" s="124">
        <v>0</v>
      </c>
      <c r="X335" s="124">
        <v>0</v>
      </c>
      <c r="Y335" s="124">
        <v>0</v>
      </c>
      <c r="Z335" s="124">
        <v>0</v>
      </c>
    </row>
    <row r="336" spans="1:26" ht="24" customHeight="1" x14ac:dyDescent="0.3">
      <c r="A336" s="496" t="s">
        <v>1633</v>
      </c>
      <c r="B336" s="497" t="s">
        <v>1634</v>
      </c>
      <c r="C336" s="498" t="s">
        <v>186</v>
      </c>
      <c r="D336" s="367">
        <f t="shared" si="8"/>
        <v>54</v>
      </c>
      <c r="E336" s="368">
        <f t="shared" si="9"/>
        <v>0</v>
      </c>
      <c r="F336" s="368">
        <f t="shared" si="10"/>
        <v>0</v>
      </c>
      <c r="G336" s="368">
        <f t="shared" si="11"/>
        <v>0</v>
      </c>
      <c r="H336" s="368">
        <f t="shared" si="12"/>
        <v>0</v>
      </c>
      <c r="I336" s="370">
        <f t="shared" si="13"/>
        <v>54</v>
      </c>
      <c r="J336" s="371"/>
      <c r="K336" s="413">
        <f t="shared" si="14"/>
        <v>54</v>
      </c>
      <c r="L336" s="373">
        <f t="shared" si="15"/>
        <v>84</v>
      </c>
      <c r="M336" s="374">
        <v>0</v>
      </c>
      <c r="N336" s="375">
        <v>0</v>
      </c>
      <c r="O336" s="323">
        <v>0</v>
      </c>
      <c r="P336" s="323"/>
      <c r="Q336" s="124">
        <v>0</v>
      </c>
      <c r="R336" s="469">
        <v>54</v>
      </c>
      <c r="S336" s="116"/>
      <c r="T336" s="124">
        <v>0</v>
      </c>
      <c r="U336" s="124">
        <v>0</v>
      </c>
      <c r="V336" s="124">
        <v>0</v>
      </c>
      <c r="W336" s="124">
        <v>0</v>
      </c>
      <c r="X336" s="124">
        <v>0</v>
      </c>
      <c r="Y336" s="124">
        <v>0</v>
      </c>
      <c r="Z336" s="124">
        <v>0</v>
      </c>
    </row>
    <row r="337" spans="1:26" ht="24" customHeight="1" x14ac:dyDescent="0.3">
      <c r="A337" s="496" t="s">
        <v>3580</v>
      </c>
      <c r="B337" s="497" t="s">
        <v>3581</v>
      </c>
      <c r="C337" s="498" t="s">
        <v>2882</v>
      </c>
      <c r="D337" s="367">
        <f t="shared" si="8"/>
        <v>0</v>
      </c>
      <c r="E337" s="368">
        <f t="shared" si="9"/>
        <v>0</v>
      </c>
      <c r="F337" s="368">
        <f t="shared" si="10"/>
        <v>0</v>
      </c>
      <c r="G337" s="368">
        <f t="shared" si="11"/>
        <v>0</v>
      </c>
      <c r="H337" s="368">
        <f t="shared" si="12"/>
        <v>0</v>
      </c>
      <c r="I337" s="370">
        <f t="shared" si="13"/>
        <v>0</v>
      </c>
      <c r="J337" s="371"/>
      <c r="K337" s="413">
        <f t="shared" si="14"/>
        <v>0</v>
      </c>
      <c r="L337" s="373" t="str">
        <f t="shared" si="15"/>
        <v/>
      </c>
      <c r="M337" s="374">
        <v>0</v>
      </c>
      <c r="N337" s="375">
        <v>0</v>
      </c>
      <c r="O337" s="323">
        <v>0</v>
      </c>
      <c r="P337" s="323"/>
      <c r="Q337" s="124">
        <v>0</v>
      </c>
      <c r="R337" s="469"/>
      <c r="S337" s="116"/>
      <c r="T337" s="124">
        <v>0</v>
      </c>
      <c r="U337" s="124">
        <v>0</v>
      </c>
      <c r="V337" s="124">
        <v>0</v>
      </c>
      <c r="W337" s="124">
        <v>0</v>
      </c>
      <c r="X337" s="124">
        <v>0</v>
      </c>
      <c r="Y337" s="124">
        <v>0</v>
      </c>
      <c r="Z337" s="124">
        <v>0</v>
      </c>
    </row>
    <row r="338" spans="1:26" ht="24" customHeight="1" x14ac:dyDescent="0.3">
      <c r="A338" s="496" t="s">
        <v>3584</v>
      </c>
      <c r="B338" s="497" t="s">
        <v>3585</v>
      </c>
      <c r="C338" s="498" t="s">
        <v>1191</v>
      </c>
      <c r="D338" s="367">
        <f t="shared" si="8"/>
        <v>12</v>
      </c>
      <c r="E338" s="368">
        <f t="shared" si="9"/>
        <v>0</v>
      </c>
      <c r="F338" s="368">
        <f t="shared" si="10"/>
        <v>0</v>
      </c>
      <c r="G338" s="368">
        <f t="shared" si="11"/>
        <v>0</v>
      </c>
      <c r="H338" s="368">
        <f t="shared" si="12"/>
        <v>0</v>
      </c>
      <c r="I338" s="370">
        <f t="shared" si="13"/>
        <v>12</v>
      </c>
      <c r="J338" s="371"/>
      <c r="K338" s="413">
        <f t="shared" si="14"/>
        <v>12</v>
      </c>
      <c r="L338" s="373">
        <f t="shared" si="15"/>
        <v>180</v>
      </c>
      <c r="M338" s="374">
        <v>0</v>
      </c>
      <c r="N338" s="375">
        <v>12</v>
      </c>
      <c r="O338" s="323">
        <v>0</v>
      </c>
      <c r="P338" s="323"/>
      <c r="Q338" s="124">
        <v>0</v>
      </c>
      <c r="R338" s="469"/>
      <c r="S338" s="116"/>
      <c r="T338" s="124">
        <v>0</v>
      </c>
      <c r="U338" s="124">
        <v>0</v>
      </c>
      <c r="V338" s="124">
        <v>0</v>
      </c>
      <c r="W338" s="124">
        <v>0</v>
      </c>
      <c r="X338" s="124">
        <v>0</v>
      </c>
      <c r="Y338" s="124">
        <v>0</v>
      </c>
      <c r="Z338" s="124">
        <v>0</v>
      </c>
    </row>
    <row r="339" spans="1:26" ht="24" customHeight="1" x14ac:dyDescent="0.3">
      <c r="A339" s="501" t="s">
        <v>3588</v>
      </c>
      <c r="B339" s="502" t="s">
        <v>3589</v>
      </c>
      <c r="C339" s="503" t="s">
        <v>3246</v>
      </c>
      <c r="D339" s="367">
        <f t="shared" si="8"/>
        <v>0</v>
      </c>
      <c r="E339" s="368">
        <f t="shared" si="9"/>
        <v>0</v>
      </c>
      <c r="F339" s="368">
        <f t="shared" si="10"/>
        <v>0</v>
      </c>
      <c r="G339" s="368">
        <f t="shared" si="11"/>
        <v>0</v>
      </c>
      <c r="H339" s="368">
        <f t="shared" si="12"/>
        <v>0</v>
      </c>
      <c r="I339" s="446">
        <f t="shared" si="13"/>
        <v>0</v>
      </c>
      <c r="J339" s="371"/>
      <c r="K339" s="448">
        <f t="shared" si="14"/>
        <v>0</v>
      </c>
      <c r="L339" s="373" t="str">
        <f t="shared" si="15"/>
        <v/>
      </c>
      <c r="M339" s="374">
        <v>0</v>
      </c>
      <c r="N339" s="375">
        <v>0</v>
      </c>
      <c r="O339" s="323">
        <v>0</v>
      </c>
      <c r="P339" s="323"/>
      <c r="Q339" s="124">
        <v>0</v>
      </c>
      <c r="R339" s="469"/>
      <c r="S339" s="116"/>
      <c r="T339" s="124">
        <v>0</v>
      </c>
      <c r="U339" s="124">
        <v>0</v>
      </c>
      <c r="V339" s="124">
        <v>0</v>
      </c>
      <c r="W339" s="124">
        <v>0</v>
      </c>
      <c r="X339" s="124">
        <v>0</v>
      </c>
      <c r="Y339" s="124">
        <v>0</v>
      </c>
      <c r="Z339" s="124">
        <v>0</v>
      </c>
    </row>
    <row r="340" spans="1:26" ht="24" customHeight="1" x14ac:dyDescent="0.3">
      <c r="A340" s="497" t="s">
        <v>3592</v>
      </c>
      <c r="B340" s="497" t="s">
        <v>3593</v>
      </c>
      <c r="C340" s="498" t="s">
        <v>3594</v>
      </c>
      <c r="D340" s="367">
        <f t="shared" si="8"/>
        <v>66</v>
      </c>
      <c r="E340" s="368">
        <f t="shared" si="9"/>
        <v>22</v>
      </c>
      <c r="F340" s="368">
        <f t="shared" si="10"/>
        <v>0</v>
      </c>
      <c r="G340" s="368">
        <f t="shared" si="11"/>
        <v>0</v>
      </c>
      <c r="H340" s="368">
        <f t="shared" si="12"/>
        <v>0</v>
      </c>
      <c r="I340" s="370">
        <f t="shared" si="13"/>
        <v>88</v>
      </c>
      <c r="J340" s="371"/>
      <c r="K340" s="413">
        <f t="shared" si="14"/>
        <v>88</v>
      </c>
      <c r="L340" s="373">
        <f t="shared" si="15"/>
        <v>67</v>
      </c>
      <c r="M340" s="374">
        <v>0</v>
      </c>
      <c r="N340" s="375">
        <v>0</v>
      </c>
      <c r="O340" s="323">
        <v>22</v>
      </c>
      <c r="P340" s="323"/>
      <c r="Q340" s="124">
        <v>0</v>
      </c>
      <c r="R340" s="469">
        <v>66</v>
      </c>
      <c r="S340" s="116"/>
      <c r="T340" s="124">
        <v>0</v>
      </c>
      <c r="U340" s="124">
        <v>0</v>
      </c>
      <c r="V340" s="124">
        <v>0</v>
      </c>
      <c r="W340" s="124">
        <v>0</v>
      </c>
      <c r="X340" s="124">
        <v>0</v>
      </c>
      <c r="Y340" s="124">
        <v>0</v>
      </c>
      <c r="Z340" s="124">
        <v>0</v>
      </c>
    </row>
    <row r="341" spans="1:26" ht="24" customHeight="1" x14ac:dyDescent="0.3">
      <c r="A341" s="497" t="s">
        <v>3601</v>
      </c>
      <c r="B341" s="500" t="s">
        <v>3602</v>
      </c>
      <c r="C341" s="498" t="s">
        <v>266</v>
      </c>
      <c r="D341" s="367">
        <f t="shared" si="8"/>
        <v>0</v>
      </c>
      <c r="E341" s="368">
        <f t="shared" si="9"/>
        <v>0</v>
      </c>
      <c r="F341" s="368">
        <f t="shared" si="10"/>
        <v>0</v>
      </c>
      <c r="G341" s="368">
        <f t="shared" si="11"/>
        <v>0</v>
      </c>
      <c r="H341" s="368">
        <f t="shared" si="12"/>
        <v>0</v>
      </c>
      <c r="I341" s="370">
        <f t="shared" si="13"/>
        <v>0</v>
      </c>
      <c r="J341" s="371"/>
      <c r="K341" s="413">
        <f t="shared" si="14"/>
        <v>0</v>
      </c>
      <c r="L341" s="373" t="str">
        <f t="shared" si="15"/>
        <v/>
      </c>
      <c r="M341" s="374">
        <v>0</v>
      </c>
      <c r="N341" s="375">
        <v>0</v>
      </c>
      <c r="O341" s="323">
        <v>0</v>
      </c>
      <c r="P341" s="323"/>
      <c r="Q341" s="124">
        <v>0</v>
      </c>
      <c r="R341" s="469"/>
      <c r="S341" s="116"/>
      <c r="T341" s="124">
        <v>0</v>
      </c>
      <c r="U341" s="124">
        <v>0</v>
      </c>
      <c r="V341" s="124">
        <v>0</v>
      </c>
      <c r="W341" s="124">
        <v>0</v>
      </c>
      <c r="X341" s="124">
        <v>0</v>
      </c>
      <c r="Y341" s="124">
        <v>0</v>
      </c>
      <c r="Z341" s="124">
        <v>0</v>
      </c>
    </row>
    <row r="342" spans="1:26" ht="24" customHeight="1" x14ac:dyDescent="0.3">
      <c r="A342" s="501" t="s">
        <v>3605</v>
      </c>
      <c r="B342" s="502" t="s">
        <v>3606</v>
      </c>
      <c r="C342" s="503" t="s">
        <v>133</v>
      </c>
      <c r="D342" s="367">
        <f t="shared" si="8"/>
        <v>6</v>
      </c>
      <c r="E342" s="368">
        <f t="shared" si="9"/>
        <v>0</v>
      </c>
      <c r="F342" s="368">
        <f t="shared" si="10"/>
        <v>0</v>
      </c>
      <c r="G342" s="368">
        <f t="shared" si="11"/>
        <v>0</v>
      </c>
      <c r="H342" s="368">
        <f t="shared" si="12"/>
        <v>0</v>
      </c>
      <c r="I342" s="446">
        <f t="shared" si="13"/>
        <v>6</v>
      </c>
      <c r="J342" s="371"/>
      <c r="K342" s="448">
        <f t="shared" si="14"/>
        <v>6</v>
      </c>
      <c r="L342" s="373">
        <f t="shared" si="15"/>
        <v>199</v>
      </c>
      <c r="M342" s="374">
        <v>0</v>
      </c>
      <c r="N342" s="375">
        <v>0</v>
      </c>
      <c r="O342" s="323">
        <v>0</v>
      </c>
      <c r="P342" s="323"/>
      <c r="Q342" s="124">
        <v>0</v>
      </c>
      <c r="R342" s="469"/>
      <c r="S342" s="116">
        <v>6</v>
      </c>
      <c r="T342" s="124">
        <v>0</v>
      </c>
      <c r="U342" s="124">
        <v>0</v>
      </c>
      <c r="V342" s="124">
        <v>0</v>
      </c>
      <c r="W342" s="124">
        <v>0</v>
      </c>
      <c r="X342" s="124">
        <v>0</v>
      </c>
      <c r="Y342" s="124">
        <v>0</v>
      </c>
      <c r="Z342" s="124">
        <v>0</v>
      </c>
    </row>
    <row r="343" spans="1:26" ht="24" customHeight="1" x14ac:dyDescent="0.3">
      <c r="A343" s="496" t="s">
        <v>1637</v>
      </c>
      <c r="B343" s="497" t="s">
        <v>1638</v>
      </c>
      <c r="C343" s="498" t="s">
        <v>139</v>
      </c>
      <c r="D343" s="367">
        <f t="shared" si="8"/>
        <v>32</v>
      </c>
      <c r="E343" s="368">
        <f t="shared" si="9"/>
        <v>0</v>
      </c>
      <c r="F343" s="368">
        <f t="shared" si="10"/>
        <v>0</v>
      </c>
      <c r="G343" s="368">
        <f t="shared" si="11"/>
        <v>0</v>
      </c>
      <c r="H343" s="368">
        <f t="shared" si="12"/>
        <v>0</v>
      </c>
      <c r="I343" s="370">
        <f t="shared" si="13"/>
        <v>32</v>
      </c>
      <c r="J343" s="371"/>
      <c r="K343" s="413">
        <f t="shared" si="14"/>
        <v>32</v>
      </c>
      <c r="L343" s="373">
        <f t="shared" si="15"/>
        <v>108</v>
      </c>
      <c r="M343" s="374">
        <v>0</v>
      </c>
      <c r="N343" s="375">
        <v>0</v>
      </c>
      <c r="O343" s="323">
        <v>0</v>
      </c>
      <c r="P343" s="323"/>
      <c r="Q343" s="124">
        <v>0</v>
      </c>
      <c r="R343" s="469">
        <v>32</v>
      </c>
      <c r="S343" s="116"/>
      <c r="T343" s="124">
        <v>0</v>
      </c>
      <c r="U343" s="124">
        <v>0</v>
      </c>
      <c r="V343" s="124">
        <v>0</v>
      </c>
      <c r="W343" s="124">
        <v>0</v>
      </c>
      <c r="X343" s="124">
        <v>0</v>
      </c>
      <c r="Y343" s="124">
        <v>0</v>
      </c>
      <c r="Z343" s="124">
        <v>0</v>
      </c>
    </row>
    <row r="344" spans="1:26" ht="24" customHeight="1" x14ac:dyDescent="0.3">
      <c r="A344" s="497" t="s">
        <v>3610</v>
      </c>
      <c r="B344" s="497" t="s">
        <v>3611</v>
      </c>
      <c r="C344" s="498" t="s">
        <v>242</v>
      </c>
      <c r="D344" s="367">
        <f t="shared" si="8"/>
        <v>0</v>
      </c>
      <c r="E344" s="368">
        <f t="shared" si="9"/>
        <v>0</v>
      </c>
      <c r="F344" s="368">
        <f t="shared" si="10"/>
        <v>0</v>
      </c>
      <c r="G344" s="368">
        <f t="shared" si="11"/>
        <v>0</v>
      </c>
      <c r="H344" s="368">
        <f t="shared" si="12"/>
        <v>0</v>
      </c>
      <c r="I344" s="370">
        <f t="shared" si="13"/>
        <v>0</v>
      </c>
      <c r="J344" s="371"/>
      <c r="K344" s="413">
        <f t="shared" si="14"/>
        <v>0</v>
      </c>
      <c r="L344" s="373" t="str">
        <f t="shared" si="15"/>
        <v/>
      </c>
      <c r="M344" s="374">
        <v>0</v>
      </c>
      <c r="N344" s="375">
        <v>0</v>
      </c>
      <c r="O344" s="323">
        <v>0</v>
      </c>
      <c r="P344" s="323"/>
      <c r="Q344" s="124">
        <v>0</v>
      </c>
      <c r="R344" s="469"/>
      <c r="S344" s="116"/>
      <c r="T344" s="124">
        <v>0</v>
      </c>
      <c r="U344" s="124">
        <v>0</v>
      </c>
      <c r="V344" s="124">
        <v>0</v>
      </c>
      <c r="W344" s="124">
        <v>0</v>
      </c>
      <c r="X344" s="124">
        <v>0</v>
      </c>
      <c r="Y344" s="124">
        <v>0</v>
      </c>
      <c r="Z344" s="124">
        <v>0</v>
      </c>
    </row>
    <row r="345" spans="1:26" ht="24" customHeight="1" x14ac:dyDescent="0.3">
      <c r="A345" s="496" t="s">
        <v>778</v>
      </c>
      <c r="B345" s="497" t="s">
        <v>779</v>
      </c>
      <c r="C345" s="498" t="s">
        <v>113</v>
      </c>
      <c r="D345" s="367">
        <f t="shared" si="8"/>
        <v>22</v>
      </c>
      <c r="E345" s="368">
        <f t="shared" si="9"/>
        <v>0</v>
      </c>
      <c r="F345" s="368">
        <f t="shared" si="10"/>
        <v>0</v>
      </c>
      <c r="G345" s="368">
        <f t="shared" si="11"/>
        <v>0</v>
      </c>
      <c r="H345" s="368">
        <f t="shared" si="12"/>
        <v>0</v>
      </c>
      <c r="I345" s="370">
        <f t="shared" si="13"/>
        <v>22</v>
      </c>
      <c r="J345" s="371"/>
      <c r="K345" s="413">
        <f t="shared" si="14"/>
        <v>22</v>
      </c>
      <c r="L345" s="373">
        <f t="shared" si="15"/>
        <v>138</v>
      </c>
      <c r="M345" s="374">
        <v>0</v>
      </c>
      <c r="N345" s="375">
        <v>0</v>
      </c>
      <c r="O345" s="323">
        <v>0</v>
      </c>
      <c r="P345" s="323"/>
      <c r="Q345" s="124">
        <v>0</v>
      </c>
      <c r="R345" s="469">
        <v>22</v>
      </c>
      <c r="S345" s="116"/>
      <c r="T345" s="124">
        <v>0</v>
      </c>
      <c r="U345" s="124">
        <v>0</v>
      </c>
      <c r="V345" s="124">
        <v>0</v>
      </c>
      <c r="W345" s="124">
        <v>0</v>
      </c>
      <c r="X345" s="124">
        <v>0</v>
      </c>
      <c r="Y345" s="124">
        <v>0</v>
      </c>
      <c r="Z345" s="124">
        <v>0</v>
      </c>
    </row>
    <row r="346" spans="1:26" ht="24" customHeight="1" x14ac:dyDescent="0.3">
      <c r="A346" s="497" t="s">
        <v>2743</v>
      </c>
      <c r="B346" s="500" t="s">
        <v>3616</v>
      </c>
      <c r="C346" s="498" t="s">
        <v>1937</v>
      </c>
      <c r="D346" s="367">
        <f t="shared" si="8"/>
        <v>0</v>
      </c>
      <c r="E346" s="368">
        <f t="shared" si="9"/>
        <v>0</v>
      </c>
      <c r="F346" s="368">
        <f t="shared" si="10"/>
        <v>0</v>
      </c>
      <c r="G346" s="368">
        <f t="shared" si="11"/>
        <v>0</v>
      </c>
      <c r="H346" s="368">
        <f t="shared" si="12"/>
        <v>0</v>
      </c>
      <c r="I346" s="370">
        <f t="shared" si="13"/>
        <v>0</v>
      </c>
      <c r="J346" s="371"/>
      <c r="K346" s="413">
        <f t="shared" si="14"/>
        <v>0</v>
      </c>
      <c r="L346" s="373" t="str">
        <f t="shared" si="15"/>
        <v/>
      </c>
      <c r="M346" s="374">
        <v>0</v>
      </c>
      <c r="N346" s="375">
        <v>0</v>
      </c>
      <c r="O346" s="323">
        <v>0</v>
      </c>
      <c r="P346" s="323"/>
      <c r="Q346" s="124">
        <v>0</v>
      </c>
      <c r="R346" s="469"/>
      <c r="S346" s="116"/>
      <c r="T346" s="124">
        <v>0</v>
      </c>
      <c r="U346" s="124">
        <v>0</v>
      </c>
      <c r="V346" s="124">
        <v>0</v>
      </c>
      <c r="W346" s="124">
        <v>0</v>
      </c>
      <c r="X346" s="124">
        <v>0</v>
      </c>
      <c r="Y346" s="124">
        <v>0</v>
      </c>
      <c r="Z346" s="124">
        <v>0</v>
      </c>
    </row>
    <row r="347" spans="1:26" ht="24" customHeight="1" x14ac:dyDescent="0.3">
      <c r="A347" s="496" t="s">
        <v>3623</v>
      </c>
      <c r="B347" s="497" t="s">
        <v>3624</v>
      </c>
      <c r="C347" s="498" t="s">
        <v>518</v>
      </c>
      <c r="D347" s="367">
        <f t="shared" si="8"/>
        <v>0</v>
      </c>
      <c r="E347" s="368">
        <f t="shared" si="9"/>
        <v>0</v>
      </c>
      <c r="F347" s="368">
        <f t="shared" si="10"/>
        <v>0</v>
      </c>
      <c r="G347" s="368">
        <f t="shared" si="11"/>
        <v>0</v>
      </c>
      <c r="H347" s="368">
        <f t="shared" si="12"/>
        <v>0</v>
      </c>
      <c r="I347" s="370">
        <f t="shared" si="13"/>
        <v>0</v>
      </c>
      <c r="J347" s="371"/>
      <c r="K347" s="413">
        <f t="shared" si="14"/>
        <v>0</v>
      </c>
      <c r="L347" s="373" t="str">
        <f t="shared" si="15"/>
        <v/>
      </c>
      <c r="M347" s="374">
        <v>0</v>
      </c>
      <c r="N347" s="375">
        <v>0</v>
      </c>
      <c r="O347" s="323">
        <v>0</v>
      </c>
      <c r="P347" s="323"/>
      <c r="Q347" s="124">
        <v>0</v>
      </c>
      <c r="R347" s="469"/>
      <c r="S347" s="116"/>
      <c r="T347" s="124">
        <v>0</v>
      </c>
      <c r="U347" s="124">
        <v>0</v>
      </c>
      <c r="V347" s="124">
        <v>0</v>
      </c>
      <c r="W347" s="124">
        <v>0</v>
      </c>
      <c r="X347" s="124">
        <v>0</v>
      </c>
      <c r="Y347" s="124">
        <v>0</v>
      </c>
      <c r="Z347" s="124">
        <v>0</v>
      </c>
    </row>
    <row r="348" spans="1:26" ht="24" customHeight="1" x14ac:dyDescent="0.3">
      <c r="A348" s="496" t="s">
        <v>3631</v>
      </c>
      <c r="B348" s="497" t="s">
        <v>3632</v>
      </c>
      <c r="C348" s="498" t="s">
        <v>124</v>
      </c>
      <c r="D348" s="367">
        <f t="shared" si="8"/>
        <v>14</v>
      </c>
      <c r="E348" s="368">
        <f t="shared" si="9"/>
        <v>0</v>
      </c>
      <c r="F348" s="368">
        <f t="shared" si="10"/>
        <v>0</v>
      </c>
      <c r="G348" s="368">
        <f t="shared" si="11"/>
        <v>0</v>
      </c>
      <c r="H348" s="368">
        <f t="shared" si="12"/>
        <v>0</v>
      </c>
      <c r="I348" s="370">
        <f t="shared" si="13"/>
        <v>14</v>
      </c>
      <c r="J348" s="371"/>
      <c r="K348" s="413">
        <f t="shared" si="14"/>
        <v>14</v>
      </c>
      <c r="L348" s="373">
        <f t="shared" si="15"/>
        <v>169</v>
      </c>
      <c r="M348" s="374">
        <v>0</v>
      </c>
      <c r="N348" s="375">
        <v>14</v>
      </c>
      <c r="O348" s="323">
        <v>0</v>
      </c>
      <c r="P348" s="323"/>
      <c r="Q348" s="124">
        <v>0</v>
      </c>
      <c r="R348" s="469"/>
      <c r="S348" s="116"/>
      <c r="T348" s="124">
        <v>0</v>
      </c>
      <c r="U348" s="124">
        <v>0</v>
      </c>
      <c r="V348" s="124">
        <v>0</v>
      </c>
      <c r="W348" s="124">
        <v>0</v>
      </c>
      <c r="X348" s="124">
        <v>0</v>
      </c>
      <c r="Y348" s="124">
        <v>0</v>
      </c>
      <c r="Z348" s="124">
        <v>0</v>
      </c>
    </row>
    <row r="349" spans="1:26" ht="24" customHeight="1" x14ac:dyDescent="0.3">
      <c r="A349" s="496" t="s">
        <v>3635</v>
      </c>
      <c r="B349" s="497" t="s">
        <v>3636</v>
      </c>
      <c r="C349" s="498" t="s">
        <v>124</v>
      </c>
      <c r="D349" s="367">
        <f t="shared" si="8"/>
        <v>0</v>
      </c>
      <c r="E349" s="368">
        <f t="shared" si="9"/>
        <v>0</v>
      </c>
      <c r="F349" s="368">
        <f t="shared" si="10"/>
        <v>0</v>
      </c>
      <c r="G349" s="368">
        <f t="shared" si="11"/>
        <v>0</v>
      </c>
      <c r="H349" s="368">
        <f t="shared" si="12"/>
        <v>0</v>
      </c>
      <c r="I349" s="370">
        <f t="shared" si="13"/>
        <v>0</v>
      </c>
      <c r="J349" s="371"/>
      <c r="K349" s="413">
        <f t="shared" si="14"/>
        <v>0</v>
      </c>
      <c r="L349" s="373" t="str">
        <f t="shared" si="15"/>
        <v/>
      </c>
      <c r="M349" s="374">
        <v>0</v>
      </c>
      <c r="N349" s="375">
        <v>0</v>
      </c>
      <c r="O349" s="323">
        <v>0</v>
      </c>
      <c r="P349" s="323"/>
      <c r="Q349" s="124">
        <v>0</v>
      </c>
      <c r="R349" s="469"/>
      <c r="S349" s="116"/>
      <c r="T349" s="124">
        <v>0</v>
      </c>
      <c r="U349" s="124">
        <v>0</v>
      </c>
      <c r="V349" s="124">
        <v>0</v>
      </c>
      <c r="W349" s="124">
        <v>0</v>
      </c>
      <c r="X349" s="124">
        <v>0</v>
      </c>
      <c r="Y349" s="124">
        <v>0</v>
      </c>
      <c r="Z349" s="124">
        <v>0</v>
      </c>
    </row>
    <row r="350" spans="1:26" ht="24" customHeight="1" x14ac:dyDescent="0.3">
      <c r="A350" s="529" t="s">
        <v>3639</v>
      </c>
      <c r="B350" s="530" t="s">
        <v>3640</v>
      </c>
      <c r="C350" s="531" t="s">
        <v>124</v>
      </c>
      <c r="D350" s="367">
        <f t="shared" si="8"/>
        <v>14</v>
      </c>
      <c r="E350" s="368">
        <f t="shared" si="9"/>
        <v>0</v>
      </c>
      <c r="F350" s="368">
        <f t="shared" si="10"/>
        <v>0</v>
      </c>
      <c r="G350" s="368">
        <f t="shared" si="11"/>
        <v>0</v>
      </c>
      <c r="H350" s="368">
        <f t="shared" si="12"/>
        <v>0</v>
      </c>
      <c r="I350" s="370">
        <f t="shared" si="13"/>
        <v>14</v>
      </c>
      <c r="J350" s="371"/>
      <c r="K350" s="413">
        <f t="shared" si="14"/>
        <v>14</v>
      </c>
      <c r="L350" s="373">
        <f t="shared" si="15"/>
        <v>169</v>
      </c>
      <c r="M350" s="374">
        <v>0</v>
      </c>
      <c r="N350" s="375">
        <v>14</v>
      </c>
      <c r="O350" s="323">
        <v>0</v>
      </c>
      <c r="P350" s="323"/>
      <c r="Q350" s="124">
        <v>0</v>
      </c>
      <c r="R350" s="469"/>
      <c r="S350" s="116"/>
      <c r="T350" s="124">
        <v>0</v>
      </c>
      <c r="U350" s="124">
        <v>0</v>
      </c>
      <c r="V350" s="124">
        <v>0</v>
      </c>
      <c r="W350" s="124">
        <v>0</v>
      </c>
      <c r="X350" s="124">
        <v>0</v>
      </c>
      <c r="Y350" s="124">
        <v>0</v>
      </c>
      <c r="Z350" s="124">
        <v>0</v>
      </c>
    </row>
    <row r="351" spans="1:26" ht="24" customHeight="1" x14ac:dyDescent="0.3">
      <c r="A351" s="497" t="s">
        <v>3641</v>
      </c>
      <c r="B351" s="497" t="s">
        <v>3642</v>
      </c>
      <c r="C351" s="498" t="s">
        <v>124</v>
      </c>
      <c r="D351" s="367">
        <f t="shared" si="8"/>
        <v>0</v>
      </c>
      <c r="E351" s="368">
        <f t="shared" si="9"/>
        <v>0</v>
      </c>
      <c r="F351" s="368">
        <f t="shared" si="10"/>
        <v>0</v>
      </c>
      <c r="G351" s="368">
        <f t="shared" si="11"/>
        <v>0</v>
      </c>
      <c r="H351" s="368">
        <f t="shared" si="12"/>
        <v>0</v>
      </c>
      <c r="I351" s="370">
        <f t="shared" si="13"/>
        <v>0</v>
      </c>
      <c r="J351" s="371"/>
      <c r="K351" s="413">
        <f t="shared" si="14"/>
        <v>0</v>
      </c>
      <c r="L351" s="373" t="str">
        <f t="shared" si="15"/>
        <v/>
      </c>
      <c r="M351" s="374">
        <v>0</v>
      </c>
      <c r="N351" s="375">
        <v>0</v>
      </c>
      <c r="O351" s="323">
        <v>0</v>
      </c>
      <c r="P351" s="323"/>
      <c r="Q351" s="124">
        <v>0</v>
      </c>
      <c r="R351" s="469"/>
      <c r="S351" s="116"/>
      <c r="T351" s="124">
        <v>0</v>
      </c>
      <c r="U351" s="124">
        <v>0</v>
      </c>
      <c r="V351" s="124">
        <v>0</v>
      </c>
      <c r="W351" s="124">
        <v>0</v>
      </c>
      <c r="X351" s="124">
        <v>0</v>
      </c>
      <c r="Y351" s="124">
        <v>0</v>
      </c>
      <c r="Z351" s="124">
        <v>0</v>
      </c>
    </row>
    <row r="352" spans="1:26" ht="24" customHeight="1" x14ac:dyDescent="0.3">
      <c r="A352" s="496" t="s">
        <v>3645</v>
      </c>
      <c r="B352" s="497" t="s">
        <v>3646</v>
      </c>
      <c r="C352" s="498" t="s">
        <v>113</v>
      </c>
      <c r="D352" s="367">
        <f t="shared" si="8"/>
        <v>0</v>
      </c>
      <c r="E352" s="368">
        <f t="shared" si="9"/>
        <v>0</v>
      </c>
      <c r="F352" s="368">
        <f t="shared" si="10"/>
        <v>0</v>
      </c>
      <c r="G352" s="368">
        <f t="shared" si="11"/>
        <v>0</v>
      </c>
      <c r="H352" s="368">
        <f t="shared" si="12"/>
        <v>0</v>
      </c>
      <c r="I352" s="370">
        <f t="shared" si="13"/>
        <v>0</v>
      </c>
      <c r="J352" s="371"/>
      <c r="K352" s="413">
        <f t="shared" si="14"/>
        <v>0</v>
      </c>
      <c r="L352" s="373" t="str">
        <f t="shared" si="15"/>
        <v/>
      </c>
      <c r="M352" s="374">
        <v>0</v>
      </c>
      <c r="N352" s="375">
        <v>0</v>
      </c>
      <c r="O352" s="323">
        <v>0</v>
      </c>
      <c r="P352" s="323"/>
      <c r="Q352" s="124">
        <v>0</v>
      </c>
      <c r="R352" s="469"/>
      <c r="S352" s="116"/>
      <c r="T352" s="124">
        <v>0</v>
      </c>
      <c r="U352" s="124">
        <v>0</v>
      </c>
      <c r="V352" s="124">
        <v>0</v>
      </c>
      <c r="W352" s="124">
        <v>0</v>
      </c>
      <c r="X352" s="124">
        <v>0</v>
      </c>
      <c r="Y352" s="124">
        <v>0</v>
      </c>
      <c r="Z352" s="124">
        <v>0</v>
      </c>
    </row>
    <row r="353" spans="1:26" ht="24" customHeight="1" x14ac:dyDescent="0.3">
      <c r="A353" s="529" t="s">
        <v>3649</v>
      </c>
      <c r="B353" s="530" t="s">
        <v>3650</v>
      </c>
      <c r="C353" s="531" t="s">
        <v>834</v>
      </c>
      <c r="D353" s="367">
        <f t="shared" si="8"/>
        <v>0</v>
      </c>
      <c r="E353" s="368">
        <f t="shared" si="9"/>
        <v>0</v>
      </c>
      <c r="F353" s="368">
        <f t="shared" si="10"/>
        <v>0</v>
      </c>
      <c r="G353" s="368">
        <f t="shared" si="11"/>
        <v>0</v>
      </c>
      <c r="H353" s="368">
        <f t="shared" si="12"/>
        <v>0</v>
      </c>
      <c r="I353" s="370">
        <f t="shared" si="13"/>
        <v>0</v>
      </c>
      <c r="J353" s="371"/>
      <c r="K353" s="413">
        <f t="shared" si="14"/>
        <v>0</v>
      </c>
      <c r="L353" s="373" t="str">
        <f t="shared" si="15"/>
        <v/>
      </c>
      <c r="M353" s="374">
        <v>0</v>
      </c>
      <c r="N353" s="375">
        <v>0</v>
      </c>
      <c r="O353" s="323">
        <v>0</v>
      </c>
      <c r="P353" s="323"/>
      <c r="Q353" s="124">
        <v>0</v>
      </c>
      <c r="R353" s="469"/>
      <c r="S353" s="116"/>
      <c r="T353" s="124">
        <v>0</v>
      </c>
      <c r="U353" s="124">
        <v>0</v>
      </c>
      <c r="V353" s="124">
        <v>0</v>
      </c>
      <c r="W353" s="124">
        <v>0</v>
      </c>
      <c r="X353" s="124">
        <v>0</v>
      </c>
      <c r="Y353" s="124">
        <v>0</v>
      </c>
      <c r="Z353" s="124">
        <v>0</v>
      </c>
    </row>
    <row r="354" spans="1:26" ht="24" customHeight="1" x14ac:dyDescent="0.3">
      <c r="A354" s="497" t="s">
        <v>3653</v>
      </c>
      <c r="B354" s="497" t="s">
        <v>3818</v>
      </c>
      <c r="C354" s="498" t="s">
        <v>358</v>
      </c>
      <c r="D354" s="367">
        <f t="shared" si="8"/>
        <v>32</v>
      </c>
      <c r="E354" s="368">
        <f t="shared" si="9"/>
        <v>0</v>
      </c>
      <c r="F354" s="368">
        <f t="shared" si="10"/>
        <v>0</v>
      </c>
      <c r="G354" s="368">
        <f t="shared" si="11"/>
        <v>0</v>
      </c>
      <c r="H354" s="368">
        <f t="shared" si="12"/>
        <v>0</v>
      </c>
      <c r="I354" s="370">
        <f t="shared" si="13"/>
        <v>32</v>
      </c>
      <c r="J354" s="371"/>
      <c r="K354" s="413">
        <f t="shared" si="14"/>
        <v>32</v>
      </c>
      <c r="L354" s="373">
        <f t="shared" si="15"/>
        <v>108</v>
      </c>
      <c r="M354" s="374">
        <v>0</v>
      </c>
      <c r="N354" s="375">
        <v>0</v>
      </c>
      <c r="O354" s="323">
        <v>32</v>
      </c>
      <c r="P354" s="323"/>
      <c r="Q354" s="124">
        <v>0</v>
      </c>
      <c r="R354" s="469"/>
      <c r="S354" s="116"/>
      <c r="T354" s="124">
        <v>0</v>
      </c>
      <c r="U354" s="124">
        <v>0</v>
      </c>
      <c r="V354" s="124">
        <v>0</v>
      </c>
      <c r="W354" s="124">
        <v>0</v>
      </c>
      <c r="X354" s="124">
        <v>0</v>
      </c>
      <c r="Y354" s="124">
        <v>0</v>
      </c>
      <c r="Z354" s="124">
        <v>0</v>
      </c>
    </row>
    <row r="355" spans="1:26" ht="24" customHeight="1" x14ac:dyDescent="0.3">
      <c r="A355" s="497" t="s">
        <v>3657</v>
      </c>
      <c r="B355" s="497" t="s">
        <v>3658</v>
      </c>
      <c r="C355" s="498" t="s">
        <v>518</v>
      </c>
      <c r="D355" s="367">
        <f t="shared" si="8"/>
        <v>54</v>
      </c>
      <c r="E355" s="368">
        <f t="shared" si="9"/>
        <v>6</v>
      </c>
      <c r="F355" s="368">
        <f t="shared" si="10"/>
        <v>0</v>
      </c>
      <c r="G355" s="368">
        <f t="shared" si="11"/>
        <v>0</v>
      </c>
      <c r="H355" s="368">
        <f t="shared" si="12"/>
        <v>0</v>
      </c>
      <c r="I355" s="370">
        <f t="shared" si="13"/>
        <v>60</v>
      </c>
      <c r="J355" s="371"/>
      <c r="K355" s="413">
        <f t="shared" si="14"/>
        <v>60</v>
      </c>
      <c r="L355" s="373">
        <f t="shared" si="15"/>
        <v>82</v>
      </c>
      <c r="M355" s="374">
        <v>0</v>
      </c>
      <c r="N355" s="375">
        <v>6</v>
      </c>
      <c r="O355" s="323">
        <v>0</v>
      </c>
      <c r="P355" s="323"/>
      <c r="Q355" s="124">
        <v>0</v>
      </c>
      <c r="R355" s="469">
        <v>54</v>
      </c>
      <c r="S355" s="116"/>
      <c r="T355" s="124">
        <v>0</v>
      </c>
      <c r="U355" s="124">
        <v>0</v>
      </c>
      <c r="V355" s="124">
        <v>0</v>
      </c>
      <c r="W355" s="124">
        <v>0</v>
      </c>
      <c r="X355" s="124">
        <v>0</v>
      </c>
      <c r="Y355" s="124">
        <v>0</v>
      </c>
      <c r="Z355" s="124">
        <v>0</v>
      </c>
    </row>
    <row r="356" spans="1:26" ht="24" customHeight="1" x14ac:dyDescent="0.3">
      <c r="A356" s="497" t="s">
        <v>3661</v>
      </c>
      <c r="B356" s="497" t="s">
        <v>3662</v>
      </c>
      <c r="C356" s="498" t="s">
        <v>338</v>
      </c>
      <c r="D356" s="367">
        <f t="shared" si="8"/>
        <v>0</v>
      </c>
      <c r="E356" s="368">
        <f t="shared" si="9"/>
        <v>0</v>
      </c>
      <c r="F356" s="368">
        <f t="shared" si="10"/>
        <v>0</v>
      </c>
      <c r="G356" s="368">
        <f t="shared" si="11"/>
        <v>0</v>
      </c>
      <c r="H356" s="368">
        <f t="shared" si="12"/>
        <v>0</v>
      </c>
      <c r="I356" s="370">
        <f t="shared" si="13"/>
        <v>0</v>
      </c>
      <c r="J356" s="371"/>
      <c r="K356" s="413">
        <f t="shared" si="14"/>
        <v>0</v>
      </c>
      <c r="L356" s="373" t="str">
        <f t="shared" si="15"/>
        <v/>
      </c>
      <c r="M356" s="374">
        <v>0</v>
      </c>
      <c r="N356" s="375">
        <v>0</v>
      </c>
      <c r="O356" s="323">
        <v>0</v>
      </c>
      <c r="P356" s="323"/>
      <c r="Q356" s="124">
        <v>0</v>
      </c>
      <c r="R356" s="469"/>
      <c r="S356" s="116"/>
      <c r="T356" s="124">
        <v>0</v>
      </c>
      <c r="U356" s="124">
        <v>0</v>
      </c>
      <c r="V356" s="124">
        <v>0</v>
      </c>
      <c r="W356" s="124">
        <v>0</v>
      </c>
      <c r="X356" s="124">
        <v>0</v>
      </c>
      <c r="Y356" s="124">
        <v>0</v>
      </c>
      <c r="Z356" s="124">
        <v>0</v>
      </c>
    </row>
    <row r="357" spans="1:26" ht="24" customHeight="1" x14ac:dyDescent="0.3">
      <c r="A357" s="496" t="s">
        <v>3665</v>
      </c>
      <c r="B357" s="497" t="s">
        <v>3666</v>
      </c>
      <c r="C357" s="498" t="s">
        <v>343</v>
      </c>
      <c r="D357" s="367">
        <f t="shared" si="8"/>
        <v>18</v>
      </c>
      <c r="E357" s="368">
        <f t="shared" si="9"/>
        <v>0</v>
      </c>
      <c r="F357" s="368">
        <f t="shared" si="10"/>
        <v>0</v>
      </c>
      <c r="G357" s="368">
        <f t="shared" si="11"/>
        <v>0</v>
      </c>
      <c r="H357" s="368">
        <f t="shared" si="12"/>
        <v>0</v>
      </c>
      <c r="I357" s="370">
        <f t="shared" si="13"/>
        <v>18</v>
      </c>
      <c r="J357" s="371"/>
      <c r="K357" s="413">
        <f t="shared" si="14"/>
        <v>18</v>
      </c>
      <c r="L357" s="373">
        <f t="shared" si="15"/>
        <v>161</v>
      </c>
      <c r="M357" s="374">
        <v>0</v>
      </c>
      <c r="N357" s="375">
        <v>0</v>
      </c>
      <c r="O357" s="323">
        <v>0</v>
      </c>
      <c r="P357" s="323"/>
      <c r="Q357" s="124">
        <v>0</v>
      </c>
      <c r="R357" s="469"/>
      <c r="S357" s="116">
        <v>18</v>
      </c>
      <c r="T357" s="124">
        <v>0</v>
      </c>
      <c r="U357" s="124">
        <v>0</v>
      </c>
      <c r="V357" s="124">
        <v>0</v>
      </c>
      <c r="W357" s="124">
        <v>0</v>
      </c>
      <c r="X357" s="124">
        <v>0</v>
      </c>
      <c r="Y357" s="124">
        <v>0</v>
      </c>
      <c r="Z357" s="124">
        <v>0</v>
      </c>
    </row>
    <row r="358" spans="1:26" ht="24" customHeight="1" x14ac:dyDescent="0.3">
      <c r="A358" s="496" t="s">
        <v>3668</v>
      </c>
      <c r="B358" s="497" t="s">
        <v>3670</v>
      </c>
      <c r="C358" s="498" t="s">
        <v>343</v>
      </c>
      <c r="D358" s="367">
        <f t="shared" si="8"/>
        <v>8</v>
      </c>
      <c r="E358" s="368">
        <f t="shared" si="9"/>
        <v>0</v>
      </c>
      <c r="F358" s="368">
        <f t="shared" si="10"/>
        <v>0</v>
      </c>
      <c r="G358" s="368">
        <f t="shared" si="11"/>
        <v>0</v>
      </c>
      <c r="H358" s="368">
        <f t="shared" si="12"/>
        <v>0</v>
      </c>
      <c r="I358" s="370">
        <f t="shared" si="13"/>
        <v>8</v>
      </c>
      <c r="J358" s="371"/>
      <c r="K358" s="413">
        <f t="shared" si="14"/>
        <v>8</v>
      </c>
      <c r="L358" s="373">
        <f t="shared" si="15"/>
        <v>188</v>
      </c>
      <c r="M358" s="374">
        <v>0</v>
      </c>
      <c r="N358" s="375">
        <v>8</v>
      </c>
      <c r="O358" s="323">
        <v>0</v>
      </c>
      <c r="P358" s="323"/>
      <c r="Q358" s="124">
        <v>0</v>
      </c>
      <c r="R358" s="469"/>
      <c r="S358" s="116"/>
      <c r="T358" s="124">
        <v>0</v>
      </c>
      <c r="U358" s="124">
        <v>0</v>
      </c>
      <c r="V358" s="124">
        <v>0</v>
      </c>
      <c r="W358" s="124">
        <v>0</v>
      </c>
      <c r="X358" s="124">
        <v>0</v>
      </c>
      <c r="Y358" s="124">
        <v>0</v>
      </c>
      <c r="Z358" s="124">
        <v>0</v>
      </c>
    </row>
    <row r="359" spans="1:26" ht="24" customHeight="1" x14ac:dyDescent="0.3">
      <c r="A359" s="496" t="s">
        <v>808</v>
      </c>
      <c r="B359" s="497" t="s">
        <v>809</v>
      </c>
      <c r="C359" s="498" t="s">
        <v>394</v>
      </c>
      <c r="D359" s="367">
        <f t="shared" si="8"/>
        <v>12</v>
      </c>
      <c r="E359" s="368">
        <f t="shared" si="9"/>
        <v>0</v>
      </c>
      <c r="F359" s="368">
        <f t="shared" si="10"/>
        <v>0</v>
      </c>
      <c r="G359" s="368">
        <f t="shared" si="11"/>
        <v>0</v>
      </c>
      <c r="H359" s="368">
        <f t="shared" si="12"/>
        <v>0</v>
      </c>
      <c r="I359" s="370">
        <f t="shared" si="13"/>
        <v>12</v>
      </c>
      <c r="J359" s="371"/>
      <c r="K359" s="413">
        <f t="shared" si="14"/>
        <v>12</v>
      </c>
      <c r="L359" s="373">
        <f t="shared" si="15"/>
        <v>180</v>
      </c>
      <c r="M359" s="374">
        <v>0</v>
      </c>
      <c r="N359" s="375">
        <v>0</v>
      </c>
      <c r="O359" s="323">
        <v>0</v>
      </c>
      <c r="P359" s="323"/>
      <c r="Q359" s="124">
        <v>0</v>
      </c>
      <c r="R359" s="469"/>
      <c r="S359" s="116">
        <v>12</v>
      </c>
      <c r="T359" s="124">
        <v>0</v>
      </c>
      <c r="U359" s="124">
        <v>0</v>
      </c>
      <c r="V359" s="124">
        <v>0</v>
      </c>
      <c r="W359" s="124">
        <v>0</v>
      </c>
      <c r="X359" s="124">
        <v>0</v>
      </c>
      <c r="Y359" s="124">
        <v>0</v>
      </c>
      <c r="Z359" s="124">
        <v>0</v>
      </c>
    </row>
    <row r="360" spans="1:26" ht="24" customHeight="1" x14ac:dyDescent="0.3">
      <c r="A360" s="496" t="s">
        <v>1579</v>
      </c>
      <c r="B360" s="497" t="s">
        <v>1649</v>
      </c>
      <c r="C360" s="498" t="s">
        <v>156</v>
      </c>
      <c r="D360" s="367">
        <f t="shared" si="8"/>
        <v>32</v>
      </c>
      <c r="E360" s="368">
        <f t="shared" si="9"/>
        <v>30</v>
      </c>
      <c r="F360" s="368">
        <f t="shared" si="10"/>
        <v>0</v>
      </c>
      <c r="G360" s="368">
        <f t="shared" si="11"/>
        <v>0</v>
      </c>
      <c r="H360" s="368">
        <f t="shared" si="12"/>
        <v>0</v>
      </c>
      <c r="I360" s="370">
        <f t="shared" si="13"/>
        <v>62</v>
      </c>
      <c r="J360" s="371"/>
      <c r="K360" s="413">
        <f t="shared" si="14"/>
        <v>62</v>
      </c>
      <c r="L360" s="373">
        <f t="shared" si="15"/>
        <v>81</v>
      </c>
      <c r="M360" s="374">
        <v>0</v>
      </c>
      <c r="N360" s="375">
        <v>30</v>
      </c>
      <c r="O360" s="323">
        <v>0</v>
      </c>
      <c r="P360" s="323"/>
      <c r="Q360" s="124">
        <v>0</v>
      </c>
      <c r="R360" s="469">
        <v>32</v>
      </c>
      <c r="S360" s="116"/>
      <c r="T360" s="124">
        <v>0</v>
      </c>
      <c r="U360" s="124">
        <v>0</v>
      </c>
      <c r="V360" s="124">
        <v>0</v>
      </c>
      <c r="W360" s="124">
        <v>0</v>
      </c>
      <c r="X360" s="124">
        <v>0</v>
      </c>
      <c r="Y360" s="124">
        <v>0</v>
      </c>
      <c r="Z360" s="124">
        <v>0</v>
      </c>
    </row>
    <row r="361" spans="1:26" ht="24" customHeight="1" x14ac:dyDescent="0.3">
      <c r="A361" s="497" t="s">
        <v>3692</v>
      </c>
      <c r="B361" s="497" t="s">
        <v>3693</v>
      </c>
      <c r="C361" s="498" t="s">
        <v>43</v>
      </c>
      <c r="D361" s="367">
        <f t="shared" si="8"/>
        <v>0</v>
      </c>
      <c r="E361" s="368">
        <f t="shared" si="9"/>
        <v>0</v>
      </c>
      <c r="F361" s="368">
        <f t="shared" si="10"/>
        <v>0</v>
      </c>
      <c r="G361" s="368">
        <f t="shared" si="11"/>
        <v>0</v>
      </c>
      <c r="H361" s="368">
        <f t="shared" si="12"/>
        <v>0</v>
      </c>
      <c r="I361" s="370">
        <f t="shared" si="13"/>
        <v>0</v>
      </c>
      <c r="J361" s="371"/>
      <c r="K361" s="413">
        <f t="shared" si="14"/>
        <v>0</v>
      </c>
      <c r="L361" s="373" t="str">
        <f t="shared" si="15"/>
        <v/>
      </c>
      <c r="M361" s="374">
        <v>0</v>
      </c>
      <c r="N361" s="375">
        <v>0</v>
      </c>
      <c r="O361" s="323">
        <v>0</v>
      </c>
      <c r="P361" s="323"/>
      <c r="Q361" s="124">
        <v>0</v>
      </c>
      <c r="R361" s="469"/>
      <c r="S361" s="116"/>
      <c r="T361" s="124">
        <v>0</v>
      </c>
      <c r="U361" s="124">
        <v>0</v>
      </c>
      <c r="V361" s="124">
        <v>0</v>
      </c>
      <c r="W361" s="124">
        <v>0</v>
      </c>
      <c r="X361" s="124">
        <v>0</v>
      </c>
      <c r="Y361" s="124">
        <v>0</v>
      </c>
      <c r="Z361" s="124">
        <v>0</v>
      </c>
    </row>
    <row r="362" spans="1:26" ht="24" customHeight="1" x14ac:dyDescent="0.3">
      <c r="A362" s="496" t="s">
        <v>3700</v>
      </c>
      <c r="B362" s="497" t="s">
        <v>3846</v>
      </c>
      <c r="C362" s="498" t="s">
        <v>1937</v>
      </c>
      <c r="D362" s="367">
        <f t="shared" si="8"/>
        <v>54</v>
      </c>
      <c r="E362" s="368">
        <f t="shared" si="9"/>
        <v>0</v>
      </c>
      <c r="F362" s="368">
        <f t="shared" si="10"/>
        <v>0</v>
      </c>
      <c r="G362" s="368">
        <f t="shared" si="11"/>
        <v>0</v>
      </c>
      <c r="H362" s="368">
        <f t="shared" si="12"/>
        <v>0</v>
      </c>
      <c r="I362" s="370">
        <f t="shared" si="13"/>
        <v>54</v>
      </c>
      <c r="J362" s="371"/>
      <c r="K362" s="413">
        <f t="shared" si="14"/>
        <v>54</v>
      </c>
      <c r="L362" s="373">
        <f t="shared" si="15"/>
        <v>84</v>
      </c>
      <c r="M362" s="374">
        <v>0</v>
      </c>
      <c r="N362" s="375">
        <v>0</v>
      </c>
      <c r="O362" s="504">
        <v>0</v>
      </c>
      <c r="P362" s="323"/>
      <c r="Q362" s="124">
        <v>0</v>
      </c>
      <c r="R362" s="469">
        <v>54</v>
      </c>
      <c r="S362" s="116"/>
      <c r="T362" s="124">
        <v>0</v>
      </c>
      <c r="U362" s="124">
        <v>0</v>
      </c>
      <c r="V362" s="124">
        <v>0</v>
      </c>
      <c r="W362" s="124">
        <v>0</v>
      </c>
      <c r="X362" s="124">
        <v>0</v>
      </c>
      <c r="Y362" s="124">
        <v>0</v>
      </c>
      <c r="Z362" s="124">
        <v>0</v>
      </c>
    </row>
    <row r="363" spans="1:26" ht="24" customHeight="1" x14ac:dyDescent="0.3">
      <c r="A363" s="497" t="s">
        <v>3704</v>
      </c>
      <c r="B363" s="497" t="s">
        <v>3705</v>
      </c>
      <c r="C363" s="498" t="s">
        <v>358</v>
      </c>
      <c r="D363" s="367">
        <f t="shared" si="8"/>
        <v>0</v>
      </c>
      <c r="E363" s="368">
        <f t="shared" si="9"/>
        <v>0</v>
      </c>
      <c r="F363" s="368">
        <f t="shared" si="10"/>
        <v>0</v>
      </c>
      <c r="G363" s="368">
        <f t="shared" si="11"/>
        <v>0</v>
      </c>
      <c r="H363" s="368">
        <f t="shared" si="12"/>
        <v>0</v>
      </c>
      <c r="I363" s="370">
        <f t="shared" si="13"/>
        <v>0</v>
      </c>
      <c r="J363" s="371"/>
      <c r="K363" s="413">
        <f t="shared" si="14"/>
        <v>0</v>
      </c>
      <c r="L363" s="373" t="str">
        <f t="shared" si="15"/>
        <v/>
      </c>
      <c r="M363" s="374">
        <v>0</v>
      </c>
      <c r="N363" s="375">
        <v>0</v>
      </c>
      <c r="O363" s="323">
        <v>0</v>
      </c>
      <c r="P363" s="323"/>
      <c r="Q363" s="124">
        <v>0</v>
      </c>
      <c r="R363" s="469"/>
      <c r="S363" s="116"/>
      <c r="T363" s="124">
        <v>0</v>
      </c>
      <c r="U363" s="124">
        <v>0</v>
      </c>
      <c r="V363" s="124">
        <v>0</v>
      </c>
      <c r="W363" s="124">
        <v>0</v>
      </c>
      <c r="X363" s="124">
        <v>0</v>
      </c>
      <c r="Y363" s="124">
        <v>0</v>
      </c>
      <c r="Z363" s="124">
        <v>0</v>
      </c>
    </row>
    <row r="364" spans="1:26" ht="24" customHeight="1" x14ac:dyDescent="0.3">
      <c r="A364" s="497" t="s">
        <v>3706</v>
      </c>
      <c r="B364" s="497" t="s">
        <v>3708</v>
      </c>
      <c r="C364" s="498" t="s">
        <v>2241</v>
      </c>
      <c r="D364" s="367">
        <f t="shared" si="8"/>
        <v>12</v>
      </c>
      <c r="E364" s="368">
        <f t="shared" si="9"/>
        <v>0</v>
      </c>
      <c r="F364" s="368">
        <f t="shared" si="10"/>
        <v>0</v>
      </c>
      <c r="G364" s="368">
        <f t="shared" si="11"/>
        <v>0</v>
      </c>
      <c r="H364" s="368">
        <f t="shared" si="12"/>
        <v>0</v>
      </c>
      <c r="I364" s="370">
        <f t="shared" si="13"/>
        <v>12</v>
      </c>
      <c r="J364" s="371"/>
      <c r="K364" s="413">
        <f t="shared" si="14"/>
        <v>12</v>
      </c>
      <c r="L364" s="373">
        <f t="shared" si="15"/>
        <v>180</v>
      </c>
      <c r="M364" s="374">
        <v>0</v>
      </c>
      <c r="N364" s="375">
        <v>0</v>
      </c>
      <c r="O364" s="323">
        <v>0</v>
      </c>
      <c r="P364" s="323"/>
      <c r="Q364" s="124">
        <v>0</v>
      </c>
      <c r="R364" s="469"/>
      <c r="S364" s="116">
        <v>12</v>
      </c>
      <c r="T364" s="124">
        <v>0</v>
      </c>
      <c r="U364" s="124">
        <v>0</v>
      </c>
      <c r="V364" s="124">
        <v>0</v>
      </c>
      <c r="W364" s="124">
        <v>0</v>
      </c>
      <c r="X364" s="124">
        <v>0</v>
      </c>
      <c r="Y364" s="124">
        <v>0</v>
      </c>
      <c r="Z364" s="124">
        <v>0</v>
      </c>
    </row>
    <row r="365" spans="1:26" ht="24" customHeight="1" x14ac:dyDescent="0.3">
      <c r="A365" s="496" t="s">
        <v>3710</v>
      </c>
      <c r="B365" s="497" t="s">
        <v>3711</v>
      </c>
      <c r="C365" s="498" t="s">
        <v>2770</v>
      </c>
      <c r="D365" s="367">
        <f t="shared" si="8"/>
        <v>64</v>
      </c>
      <c r="E365" s="368">
        <f t="shared" si="9"/>
        <v>0</v>
      </c>
      <c r="F365" s="368">
        <f t="shared" si="10"/>
        <v>0</v>
      </c>
      <c r="G365" s="368">
        <f t="shared" si="11"/>
        <v>0</v>
      </c>
      <c r="H365" s="368">
        <f t="shared" si="12"/>
        <v>0</v>
      </c>
      <c r="I365" s="370">
        <f t="shared" si="13"/>
        <v>64</v>
      </c>
      <c r="J365" s="371"/>
      <c r="K365" s="413">
        <f t="shared" si="14"/>
        <v>64</v>
      </c>
      <c r="L365" s="373">
        <f t="shared" si="15"/>
        <v>73</v>
      </c>
      <c r="M365" s="374">
        <v>0</v>
      </c>
      <c r="N365" s="375">
        <v>0</v>
      </c>
      <c r="O365" s="323">
        <v>64</v>
      </c>
      <c r="P365" s="323"/>
      <c r="Q365" s="124">
        <v>0</v>
      </c>
      <c r="R365" s="469"/>
      <c r="S365" s="116"/>
      <c r="T365" s="124">
        <v>0</v>
      </c>
      <c r="U365" s="124">
        <v>0</v>
      </c>
      <c r="V365" s="124">
        <v>0</v>
      </c>
      <c r="W365" s="124">
        <v>0</v>
      </c>
      <c r="X365" s="124">
        <v>0</v>
      </c>
      <c r="Y365" s="124">
        <v>0</v>
      </c>
      <c r="Z365" s="124">
        <v>0</v>
      </c>
    </row>
    <row r="366" spans="1:26" ht="24" customHeight="1" x14ac:dyDescent="0.3">
      <c r="A366" s="496" t="s">
        <v>3714</v>
      </c>
      <c r="B366" s="497" t="s">
        <v>3715</v>
      </c>
      <c r="C366" s="498" t="s">
        <v>266</v>
      </c>
      <c r="D366" s="367">
        <f t="shared" si="8"/>
        <v>128</v>
      </c>
      <c r="E366" s="368">
        <f t="shared" si="9"/>
        <v>8</v>
      </c>
      <c r="F366" s="368">
        <f t="shared" si="10"/>
        <v>0</v>
      </c>
      <c r="G366" s="368">
        <f t="shared" si="11"/>
        <v>0</v>
      </c>
      <c r="H366" s="368">
        <f t="shared" si="12"/>
        <v>0</v>
      </c>
      <c r="I366" s="370">
        <f t="shared" si="13"/>
        <v>136</v>
      </c>
      <c r="J366" s="371"/>
      <c r="K366" s="413">
        <f t="shared" si="14"/>
        <v>136</v>
      </c>
      <c r="L366" s="373">
        <f t="shared" si="15"/>
        <v>47</v>
      </c>
      <c r="M366" s="374">
        <v>0</v>
      </c>
      <c r="N366" s="375">
        <v>8</v>
      </c>
      <c r="O366" s="323">
        <v>128</v>
      </c>
      <c r="P366" s="323"/>
      <c r="Q366" s="124">
        <v>0</v>
      </c>
      <c r="R366" s="469"/>
      <c r="S366" s="116"/>
      <c r="T366" s="124">
        <v>0</v>
      </c>
      <c r="U366" s="124">
        <v>0</v>
      </c>
      <c r="V366" s="124">
        <v>0</v>
      </c>
      <c r="W366" s="124">
        <v>0</v>
      </c>
      <c r="X366" s="124">
        <v>0</v>
      </c>
      <c r="Y366" s="124">
        <v>0</v>
      </c>
      <c r="Z366" s="124">
        <v>0</v>
      </c>
    </row>
    <row r="367" spans="1:26" ht="24" customHeight="1" x14ac:dyDescent="0.3">
      <c r="A367" s="497" t="s">
        <v>3718</v>
      </c>
      <c r="B367" s="497" t="s">
        <v>3719</v>
      </c>
      <c r="C367" s="498" t="s">
        <v>266</v>
      </c>
      <c r="D367" s="367">
        <f t="shared" si="8"/>
        <v>0</v>
      </c>
      <c r="E367" s="368">
        <f t="shared" si="9"/>
        <v>0</v>
      </c>
      <c r="F367" s="368">
        <f t="shared" si="10"/>
        <v>0</v>
      </c>
      <c r="G367" s="368">
        <f t="shared" si="11"/>
        <v>0</v>
      </c>
      <c r="H367" s="368">
        <f t="shared" si="12"/>
        <v>0</v>
      </c>
      <c r="I367" s="370">
        <f t="shared" si="13"/>
        <v>0</v>
      </c>
      <c r="J367" s="371"/>
      <c r="K367" s="413">
        <f t="shared" si="14"/>
        <v>0</v>
      </c>
      <c r="L367" s="373" t="str">
        <f t="shared" si="15"/>
        <v/>
      </c>
      <c r="M367" s="374">
        <v>0</v>
      </c>
      <c r="N367" s="375">
        <v>0</v>
      </c>
      <c r="O367" s="323">
        <v>0</v>
      </c>
      <c r="P367" s="323"/>
      <c r="Q367" s="124">
        <v>0</v>
      </c>
      <c r="R367" s="469"/>
      <c r="S367" s="116"/>
      <c r="T367" s="124">
        <v>0</v>
      </c>
      <c r="U367" s="124">
        <v>0</v>
      </c>
      <c r="V367" s="124">
        <v>0</v>
      </c>
      <c r="W367" s="124">
        <v>0</v>
      </c>
      <c r="X367" s="124">
        <v>0</v>
      </c>
      <c r="Y367" s="124">
        <v>0</v>
      </c>
      <c r="Z367" s="124">
        <v>0</v>
      </c>
    </row>
    <row r="368" spans="1:26" ht="24" customHeight="1" x14ac:dyDescent="0.3">
      <c r="A368" s="497" t="s">
        <v>3721</v>
      </c>
      <c r="B368" s="497" t="s">
        <v>3722</v>
      </c>
      <c r="C368" s="498" t="s">
        <v>371</v>
      </c>
      <c r="D368" s="367">
        <f t="shared" si="8"/>
        <v>0</v>
      </c>
      <c r="E368" s="368">
        <f t="shared" si="9"/>
        <v>0</v>
      </c>
      <c r="F368" s="368">
        <f t="shared" si="10"/>
        <v>0</v>
      </c>
      <c r="G368" s="368">
        <f t="shared" si="11"/>
        <v>0</v>
      </c>
      <c r="H368" s="368">
        <f t="shared" si="12"/>
        <v>0</v>
      </c>
      <c r="I368" s="370">
        <f t="shared" si="13"/>
        <v>0</v>
      </c>
      <c r="J368" s="371"/>
      <c r="K368" s="413">
        <f t="shared" si="14"/>
        <v>0</v>
      </c>
      <c r="L368" s="373" t="str">
        <f t="shared" si="15"/>
        <v/>
      </c>
      <c r="M368" s="374">
        <v>0</v>
      </c>
      <c r="N368" s="425">
        <v>0</v>
      </c>
      <c r="O368" s="323">
        <v>0</v>
      </c>
      <c r="P368" s="323"/>
      <c r="Q368" s="124">
        <v>0</v>
      </c>
      <c r="R368" s="469"/>
      <c r="S368" s="116"/>
      <c r="T368" s="124">
        <v>0</v>
      </c>
      <c r="U368" s="124">
        <v>0</v>
      </c>
      <c r="V368" s="124">
        <v>0</v>
      </c>
      <c r="W368" s="124">
        <v>0</v>
      </c>
      <c r="X368" s="124">
        <v>0</v>
      </c>
      <c r="Y368" s="124">
        <v>0</v>
      </c>
      <c r="Z368" s="124">
        <v>0</v>
      </c>
    </row>
    <row r="369" spans="1:26" ht="24" customHeight="1" x14ac:dyDescent="0.3">
      <c r="A369" s="501" t="s">
        <v>3723</v>
      </c>
      <c r="B369" s="502" t="s">
        <v>3724</v>
      </c>
      <c r="C369" s="503" t="s">
        <v>2736</v>
      </c>
      <c r="D369" s="367">
        <f t="shared" si="8"/>
        <v>0</v>
      </c>
      <c r="E369" s="368">
        <f t="shared" si="9"/>
        <v>0</v>
      </c>
      <c r="F369" s="368">
        <f t="shared" si="10"/>
        <v>0</v>
      </c>
      <c r="G369" s="368">
        <f t="shared" si="11"/>
        <v>0</v>
      </c>
      <c r="H369" s="368">
        <f t="shared" si="12"/>
        <v>0</v>
      </c>
      <c r="I369" s="446">
        <f t="shared" si="13"/>
        <v>0</v>
      </c>
      <c r="J369" s="371"/>
      <c r="K369" s="448">
        <f t="shared" si="14"/>
        <v>0</v>
      </c>
      <c r="L369" s="373" t="str">
        <f t="shared" si="15"/>
        <v/>
      </c>
      <c r="M369" s="374">
        <v>0</v>
      </c>
      <c r="N369" s="375">
        <v>0</v>
      </c>
      <c r="O369" s="323">
        <v>0</v>
      </c>
      <c r="P369" s="323"/>
      <c r="Q369" s="426">
        <v>0</v>
      </c>
      <c r="R369" s="469"/>
      <c r="S369" s="116"/>
      <c r="T369" s="124">
        <v>0</v>
      </c>
      <c r="U369" s="124">
        <v>0</v>
      </c>
      <c r="V369" s="124">
        <v>0</v>
      </c>
      <c r="W369" s="124">
        <v>0</v>
      </c>
      <c r="X369" s="124">
        <v>0</v>
      </c>
      <c r="Y369" s="124">
        <v>0</v>
      </c>
      <c r="Z369" s="124">
        <v>0</v>
      </c>
    </row>
    <row r="370" spans="1:26" ht="24" customHeight="1" x14ac:dyDescent="0.3">
      <c r="A370" s="497" t="s">
        <v>3727</v>
      </c>
      <c r="B370" s="497" t="s">
        <v>3728</v>
      </c>
      <c r="C370" s="498" t="s">
        <v>266</v>
      </c>
      <c r="D370" s="367">
        <f t="shared" si="8"/>
        <v>0</v>
      </c>
      <c r="E370" s="368">
        <f t="shared" si="9"/>
        <v>0</v>
      </c>
      <c r="F370" s="368">
        <f t="shared" si="10"/>
        <v>0</v>
      </c>
      <c r="G370" s="368">
        <f t="shared" si="11"/>
        <v>0</v>
      </c>
      <c r="H370" s="368">
        <f t="shared" si="12"/>
        <v>0</v>
      </c>
      <c r="I370" s="370">
        <f t="shared" si="13"/>
        <v>0</v>
      </c>
      <c r="J370" s="371"/>
      <c r="K370" s="413">
        <f t="shared" si="14"/>
        <v>0</v>
      </c>
      <c r="L370" s="373" t="str">
        <f t="shared" si="15"/>
        <v/>
      </c>
      <c r="M370" s="374">
        <v>0</v>
      </c>
      <c r="N370" s="375">
        <v>0</v>
      </c>
      <c r="O370" s="323">
        <v>0</v>
      </c>
      <c r="P370" s="323"/>
      <c r="Q370" s="124">
        <v>0</v>
      </c>
      <c r="R370" s="469"/>
      <c r="S370" s="116"/>
      <c r="T370" s="124">
        <v>0</v>
      </c>
      <c r="U370" s="124">
        <v>0</v>
      </c>
      <c r="V370" s="124">
        <v>0</v>
      </c>
      <c r="W370" s="124">
        <v>0</v>
      </c>
      <c r="X370" s="124">
        <v>0</v>
      </c>
      <c r="Y370" s="124">
        <v>0</v>
      </c>
      <c r="Z370" s="124">
        <v>0</v>
      </c>
    </row>
    <row r="371" spans="1:26" ht="24" customHeight="1" x14ac:dyDescent="0.3">
      <c r="A371" s="497" t="s">
        <v>3731</v>
      </c>
      <c r="B371" s="497" t="s">
        <v>3732</v>
      </c>
      <c r="C371" s="498" t="s">
        <v>2762</v>
      </c>
      <c r="D371" s="367">
        <f t="shared" si="8"/>
        <v>44</v>
      </c>
      <c r="E371" s="368">
        <f t="shared" si="9"/>
        <v>0</v>
      </c>
      <c r="F371" s="368">
        <f t="shared" si="10"/>
        <v>0</v>
      </c>
      <c r="G371" s="368">
        <f t="shared" si="11"/>
        <v>0</v>
      </c>
      <c r="H371" s="368">
        <f t="shared" si="12"/>
        <v>0</v>
      </c>
      <c r="I371" s="370">
        <f t="shared" si="13"/>
        <v>44</v>
      </c>
      <c r="J371" s="371"/>
      <c r="K371" s="413">
        <f t="shared" si="14"/>
        <v>44</v>
      </c>
      <c r="L371" s="373">
        <f t="shared" si="15"/>
        <v>97</v>
      </c>
      <c r="M371" s="374">
        <v>0</v>
      </c>
      <c r="N371" s="375">
        <v>0</v>
      </c>
      <c r="O371" s="323">
        <v>44</v>
      </c>
      <c r="P371" s="323"/>
      <c r="Q371" s="124">
        <v>0</v>
      </c>
      <c r="R371" s="469"/>
      <c r="S371" s="116"/>
      <c r="T371" s="124">
        <v>0</v>
      </c>
      <c r="U371" s="124">
        <v>0</v>
      </c>
      <c r="V371" s="124">
        <v>0</v>
      </c>
      <c r="W371" s="124">
        <v>0</v>
      </c>
      <c r="X371" s="124">
        <v>0</v>
      </c>
      <c r="Y371" s="124">
        <v>0</v>
      </c>
      <c r="Z371" s="124">
        <v>0</v>
      </c>
    </row>
    <row r="372" spans="1:26" ht="24" customHeight="1" x14ac:dyDescent="0.3">
      <c r="A372" s="496" t="s">
        <v>3735</v>
      </c>
      <c r="B372" s="497" t="s">
        <v>3874</v>
      </c>
      <c r="C372" s="498" t="s">
        <v>2770</v>
      </c>
      <c r="D372" s="367">
        <f t="shared" si="8"/>
        <v>76</v>
      </c>
      <c r="E372" s="368">
        <f t="shared" si="9"/>
        <v>44</v>
      </c>
      <c r="F372" s="368">
        <f t="shared" si="10"/>
        <v>0</v>
      </c>
      <c r="G372" s="368">
        <f t="shared" si="11"/>
        <v>0</v>
      </c>
      <c r="H372" s="368">
        <f t="shared" si="12"/>
        <v>0</v>
      </c>
      <c r="I372" s="370">
        <f t="shared" si="13"/>
        <v>120</v>
      </c>
      <c r="J372" s="371"/>
      <c r="K372" s="413">
        <f t="shared" si="14"/>
        <v>120</v>
      </c>
      <c r="L372" s="373">
        <f t="shared" si="15"/>
        <v>48</v>
      </c>
      <c r="M372" s="374">
        <v>0</v>
      </c>
      <c r="N372" s="375">
        <v>0</v>
      </c>
      <c r="O372" s="323">
        <v>44</v>
      </c>
      <c r="P372" s="323"/>
      <c r="Q372" s="124">
        <v>0</v>
      </c>
      <c r="R372" s="469">
        <v>76</v>
      </c>
      <c r="S372" s="116"/>
      <c r="T372" s="124">
        <v>0</v>
      </c>
      <c r="U372" s="124">
        <v>0</v>
      </c>
      <c r="V372" s="124">
        <v>0</v>
      </c>
      <c r="W372" s="124">
        <v>0</v>
      </c>
      <c r="X372" s="124">
        <v>0</v>
      </c>
      <c r="Y372" s="124">
        <v>0</v>
      </c>
      <c r="Z372" s="124">
        <v>0</v>
      </c>
    </row>
    <row r="373" spans="1:26" ht="24" customHeight="1" x14ac:dyDescent="0.3">
      <c r="A373" s="496" t="s">
        <v>3741</v>
      </c>
      <c r="B373" s="497" t="s">
        <v>3742</v>
      </c>
      <c r="C373" s="498" t="s">
        <v>681</v>
      </c>
      <c r="D373" s="367">
        <f t="shared" si="8"/>
        <v>0</v>
      </c>
      <c r="E373" s="368">
        <f t="shared" si="9"/>
        <v>0</v>
      </c>
      <c r="F373" s="368">
        <f t="shared" si="10"/>
        <v>0</v>
      </c>
      <c r="G373" s="368">
        <f t="shared" si="11"/>
        <v>0</v>
      </c>
      <c r="H373" s="368">
        <f t="shared" si="12"/>
        <v>0</v>
      </c>
      <c r="I373" s="370">
        <f t="shared" si="13"/>
        <v>0</v>
      </c>
      <c r="J373" s="371"/>
      <c r="K373" s="413">
        <f t="shared" si="14"/>
        <v>0</v>
      </c>
      <c r="L373" s="373" t="str">
        <f t="shared" si="15"/>
        <v/>
      </c>
      <c r="M373" s="374">
        <v>0</v>
      </c>
      <c r="N373" s="375">
        <v>0</v>
      </c>
      <c r="O373" s="323">
        <v>0</v>
      </c>
      <c r="P373" s="323"/>
      <c r="Q373" s="124">
        <v>0</v>
      </c>
      <c r="R373" s="469"/>
      <c r="S373" s="116"/>
      <c r="T373" s="124">
        <v>0</v>
      </c>
      <c r="U373" s="124">
        <v>0</v>
      </c>
      <c r="V373" s="124">
        <v>0</v>
      </c>
      <c r="W373" s="124">
        <v>0</v>
      </c>
      <c r="X373" s="124">
        <v>0</v>
      </c>
      <c r="Y373" s="124">
        <v>0</v>
      </c>
      <c r="Z373" s="124">
        <v>0</v>
      </c>
    </row>
    <row r="374" spans="1:26" ht="24" customHeight="1" x14ac:dyDescent="0.3">
      <c r="A374" s="497" t="s">
        <v>3745</v>
      </c>
      <c r="B374" s="497" t="s">
        <v>3746</v>
      </c>
      <c r="C374" s="498" t="s">
        <v>907</v>
      </c>
      <c r="D374" s="367">
        <f t="shared" si="8"/>
        <v>0</v>
      </c>
      <c r="E374" s="368">
        <f t="shared" si="9"/>
        <v>0</v>
      </c>
      <c r="F374" s="368">
        <f t="shared" si="10"/>
        <v>0</v>
      </c>
      <c r="G374" s="368">
        <f t="shared" si="11"/>
        <v>0</v>
      </c>
      <c r="H374" s="368">
        <f t="shared" si="12"/>
        <v>0</v>
      </c>
      <c r="I374" s="370">
        <f t="shared" si="13"/>
        <v>0</v>
      </c>
      <c r="J374" s="371"/>
      <c r="K374" s="413">
        <f t="shared" si="14"/>
        <v>0</v>
      </c>
      <c r="L374" s="373" t="str">
        <f t="shared" si="15"/>
        <v/>
      </c>
      <c r="M374" s="374">
        <v>0</v>
      </c>
      <c r="N374" s="375">
        <v>0</v>
      </c>
      <c r="O374" s="323">
        <v>0</v>
      </c>
      <c r="P374" s="323"/>
      <c r="Q374" s="124">
        <v>0</v>
      </c>
      <c r="R374" s="469"/>
      <c r="S374" s="116"/>
      <c r="T374" s="124">
        <v>0</v>
      </c>
      <c r="U374" s="124">
        <v>0</v>
      </c>
      <c r="V374" s="124">
        <v>0</v>
      </c>
      <c r="W374" s="124">
        <v>0</v>
      </c>
      <c r="X374" s="124">
        <v>0</v>
      </c>
      <c r="Y374" s="124">
        <v>0</v>
      </c>
      <c r="Z374" s="124">
        <v>0</v>
      </c>
    </row>
    <row r="375" spans="1:26" ht="24" customHeight="1" x14ac:dyDescent="0.3">
      <c r="A375" s="496" t="s">
        <v>3753</v>
      </c>
      <c r="B375" s="497" t="s">
        <v>3754</v>
      </c>
      <c r="C375" s="498" t="s">
        <v>133</v>
      </c>
      <c r="D375" s="367">
        <f t="shared" si="8"/>
        <v>0</v>
      </c>
      <c r="E375" s="368">
        <f t="shared" si="9"/>
        <v>0</v>
      </c>
      <c r="F375" s="368">
        <f t="shared" si="10"/>
        <v>0</v>
      </c>
      <c r="G375" s="368">
        <f t="shared" si="11"/>
        <v>0</v>
      </c>
      <c r="H375" s="368">
        <f t="shared" si="12"/>
        <v>0</v>
      </c>
      <c r="I375" s="370">
        <f t="shared" si="13"/>
        <v>0</v>
      </c>
      <c r="J375" s="371"/>
      <c r="K375" s="413">
        <f t="shared" si="14"/>
        <v>0</v>
      </c>
      <c r="L375" s="373" t="str">
        <f t="shared" si="15"/>
        <v/>
      </c>
      <c r="M375" s="374">
        <v>0</v>
      </c>
      <c r="N375" s="375">
        <v>0</v>
      </c>
      <c r="O375" s="323">
        <v>0</v>
      </c>
      <c r="P375" s="323"/>
      <c r="Q375" s="124">
        <v>0</v>
      </c>
      <c r="R375" s="469"/>
      <c r="S375" s="116"/>
      <c r="T375" s="124">
        <v>0</v>
      </c>
      <c r="U375" s="124">
        <v>0</v>
      </c>
      <c r="V375" s="124">
        <v>0</v>
      </c>
      <c r="W375" s="124">
        <v>0</v>
      </c>
      <c r="X375" s="124">
        <v>0</v>
      </c>
      <c r="Y375" s="124">
        <v>0</v>
      </c>
      <c r="Z375" s="124">
        <v>0</v>
      </c>
    </row>
    <row r="376" spans="1:26" ht="24" customHeight="1" x14ac:dyDescent="0.3">
      <c r="A376" s="497" t="s">
        <v>3755</v>
      </c>
      <c r="B376" s="497" t="s">
        <v>3757</v>
      </c>
      <c r="C376" s="498" t="s">
        <v>2186</v>
      </c>
      <c r="D376" s="367">
        <f t="shared" si="8"/>
        <v>0</v>
      </c>
      <c r="E376" s="368">
        <f t="shared" si="9"/>
        <v>0</v>
      </c>
      <c r="F376" s="368">
        <f t="shared" si="10"/>
        <v>0</v>
      </c>
      <c r="G376" s="368">
        <f t="shared" si="11"/>
        <v>0</v>
      </c>
      <c r="H376" s="368">
        <f t="shared" si="12"/>
        <v>0</v>
      </c>
      <c r="I376" s="370">
        <f t="shared" si="13"/>
        <v>0</v>
      </c>
      <c r="J376" s="371"/>
      <c r="K376" s="413">
        <f t="shared" si="14"/>
        <v>0</v>
      </c>
      <c r="L376" s="373" t="str">
        <f t="shared" si="15"/>
        <v/>
      </c>
      <c r="M376" s="374">
        <v>0</v>
      </c>
      <c r="N376" s="375">
        <v>0</v>
      </c>
      <c r="O376" s="323">
        <v>0</v>
      </c>
      <c r="P376" s="323"/>
      <c r="Q376" s="124">
        <v>0</v>
      </c>
      <c r="R376" s="469"/>
      <c r="S376" s="116"/>
      <c r="T376" s="124">
        <v>0</v>
      </c>
      <c r="U376" s="124">
        <v>0</v>
      </c>
      <c r="V376" s="124">
        <v>0</v>
      </c>
      <c r="W376" s="124">
        <v>0</v>
      </c>
      <c r="X376" s="124">
        <v>0</v>
      </c>
      <c r="Y376" s="124">
        <v>0</v>
      </c>
      <c r="Z376" s="124">
        <v>0</v>
      </c>
    </row>
    <row r="377" spans="1:26" ht="24" customHeight="1" x14ac:dyDescent="0.3">
      <c r="A377" s="496" t="s">
        <v>3759</v>
      </c>
      <c r="B377" s="497" t="s">
        <v>3760</v>
      </c>
      <c r="C377" s="498" t="s">
        <v>1098</v>
      </c>
      <c r="D377" s="367">
        <f t="shared" si="8"/>
        <v>0</v>
      </c>
      <c r="E377" s="368">
        <f t="shared" si="9"/>
        <v>0</v>
      </c>
      <c r="F377" s="368">
        <f t="shared" si="10"/>
        <v>0</v>
      </c>
      <c r="G377" s="368">
        <f t="shared" si="11"/>
        <v>0</v>
      </c>
      <c r="H377" s="368">
        <f t="shared" si="12"/>
        <v>0</v>
      </c>
      <c r="I377" s="370">
        <f t="shared" si="13"/>
        <v>0</v>
      </c>
      <c r="J377" s="371"/>
      <c r="K377" s="413">
        <f t="shared" si="14"/>
        <v>0</v>
      </c>
      <c r="L377" s="373" t="str">
        <f t="shared" si="15"/>
        <v/>
      </c>
      <c r="M377" s="374">
        <v>0</v>
      </c>
      <c r="N377" s="375">
        <v>0</v>
      </c>
      <c r="O377" s="323">
        <v>0</v>
      </c>
      <c r="P377" s="323"/>
      <c r="Q377" s="124">
        <v>0</v>
      </c>
      <c r="R377" s="469"/>
      <c r="S377" s="116"/>
      <c r="T377" s="124">
        <v>0</v>
      </c>
      <c r="U377" s="124">
        <v>0</v>
      </c>
      <c r="V377" s="124">
        <v>0</v>
      </c>
      <c r="W377" s="124">
        <v>0</v>
      </c>
      <c r="X377" s="124">
        <v>0</v>
      </c>
      <c r="Y377" s="124">
        <v>0</v>
      </c>
      <c r="Z377" s="124">
        <v>0</v>
      </c>
    </row>
    <row r="378" spans="1:26" ht="24" customHeight="1" x14ac:dyDescent="0.3">
      <c r="A378" s="497" t="s">
        <v>3763</v>
      </c>
      <c r="B378" s="497" t="s">
        <v>3764</v>
      </c>
      <c r="C378" s="498" t="s">
        <v>834</v>
      </c>
      <c r="D378" s="367">
        <f t="shared" si="8"/>
        <v>0</v>
      </c>
      <c r="E378" s="368">
        <f t="shared" si="9"/>
        <v>0</v>
      </c>
      <c r="F378" s="368">
        <f t="shared" si="10"/>
        <v>0</v>
      </c>
      <c r="G378" s="368">
        <f t="shared" si="11"/>
        <v>0</v>
      </c>
      <c r="H378" s="368">
        <f t="shared" si="12"/>
        <v>0</v>
      </c>
      <c r="I378" s="370">
        <f t="shared" si="13"/>
        <v>0</v>
      </c>
      <c r="J378" s="371"/>
      <c r="K378" s="413">
        <f t="shared" si="14"/>
        <v>0</v>
      </c>
      <c r="L378" s="373" t="str">
        <f t="shared" si="15"/>
        <v/>
      </c>
      <c r="M378" s="374">
        <v>0</v>
      </c>
      <c r="N378" s="375">
        <v>0</v>
      </c>
      <c r="O378" s="323">
        <v>0</v>
      </c>
      <c r="P378" s="323"/>
      <c r="Q378" s="124">
        <v>0</v>
      </c>
      <c r="R378" s="469"/>
      <c r="S378" s="116"/>
      <c r="T378" s="124">
        <v>0</v>
      </c>
      <c r="U378" s="124">
        <v>0</v>
      </c>
      <c r="V378" s="124">
        <v>0</v>
      </c>
      <c r="W378" s="124">
        <v>0</v>
      </c>
      <c r="X378" s="124">
        <v>0</v>
      </c>
      <c r="Y378" s="124">
        <v>0</v>
      </c>
      <c r="Z378" s="124">
        <v>0</v>
      </c>
    </row>
    <row r="379" spans="1:26" ht="24" customHeight="1" x14ac:dyDescent="0.3">
      <c r="A379" s="496" t="s">
        <v>1627</v>
      </c>
      <c r="B379" s="497" t="s">
        <v>1628</v>
      </c>
      <c r="C379" s="498" t="s">
        <v>320</v>
      </c>
      <c r="D379" s="367">
        <f t="shared" si="8"/>
        <v>200</v>
      </c>
      <c r="E379" s="368">
        <f t="shared" si="9"/>
        <v>65</v>
      </c>
      <c r="F379" s="368">
        <f t="shared" si="10"/>
        <v>0</v>
      </c>
      <c r="G379" s="368">
        <f t="shared" si="11"/>
        <v>0</v>
      </c>
      <c r="H379" s="368">
        <f t="shared" si="12"/>
        <v>0</v>
      </c>
      <c r="I379" s="370">
        <f t="shared" si="13"/>
        <v>265</v>
      </c>
      <c r="J379" s="371"/>
      <c r="K379" s="413">
        <f t="shared" si="14"/>
        <v>265</v>
      </c>
      <c r="L379" s="373">
        <f t="shared" si="15"/>
        <v>26</v>
      </c>
      <c r="M379" s="374">
        <v>0</v>
      </c>
      <c r="N379" s="375">
        <v>0</v>
      </c>
      <c r="O379" s="323">
        <v>0</v>
      </c>
      <c r="P379" s="323"/>
      <c r="Q379" s="124">
        <v>0</v>
      </c>
      <c r="R379" s="469"/>
      <c r="S379" s="116"/>
      <c r="T379" s="124">
        <v>0</v>
      </c>
      <c r="U379" s="124">
        <v>0</v>
      </c>
      <c r="V379" s="124">
        <v>0</v>
      </c>
      <c r="W379" s="124">
        <v>0</v>
      </c>
      <c r="X379" s="124">
        <v>0</v>
      </c>
      <c r="Y379" s="426">
        <v>65</v>
      </c>
      <c r="Z379" s="426">
        <v>200</v>
      </c>
    </row>
    <row r="380" spans="1:26" ht="24" customHeight="1" x14ac:dyDescent="0.3">
      <c r="A380" s="496" t="s">
        <v>3771</v>
      </c>
      <c r="B380" s="497" t="s">
        <v>3772</v>
      </c>
      <c r="C380" s="498" t="s">
        <v>43</v>
      </c>
      <c r="D380" s="367">
        <f t="shared" si="8"/>
        <v>22</v>
      </c>
      <c r="E380" s="368">
        <f t="shared" si="9"/>
        <v>0</v>
      </c>
      <c r="F380" s="368">
        <f t="shared" si="10"/>
        <v>0</v>
      </c>
      <c r="G380" s="368">
        <f t="shared" si="11"/>
        <v>0</v>
      </c>
      <c r="H380" s="368">
        <f t="shared" si="12"/>
        <v>0</v>
      </c>
      <c r="I380" s="370">
        <f t="shared" si="13"/>
        <v>22</v>
      </c>
      <c r="J380" s="371"/>
      <c r="K380" s="413">
        <f t="shared" si="14"/>
        <v>22</v>
      </c>
      <c r="L380" s="373">
        <f t="shared" si="15"/>
        <v>138</v>
      </c>
      <c r="M380" s="374">
        <v>0</v>
      </c>
      <c r="N380" s="375">
        <v>0</v>
      </c>
      <c r="O380" s="323">
        <v>0</v>
      </c>
      <c r="P380" s="323"/>
      <c r="Q380" s="124">
        <v>0</v>
      </c>
      <c r="R380" s="469">
        <v>22</v>
      </c>
      <c r="S380" s="116"/>
      <c r="T380" s="124">
        <v>0</v>
      </c>
      <c r="U380" s="124">
        <v>0</v>
      </c>
      <c r="V380" s="124">
        <v>0</v>
      </c>
      <c r="W380" s="124">
        <v>0</v>
      </c>
      <c r="X380" s="124">
        <v>0</v>
      </c>
      <c r="Y380" s="124">
        <v>0</v>
      </c>
      <c r="Z380" s="124">
        <v>0</v>
      </c>
    </row>
    <row r="381" spans="1:26" ht="24" customHeight="1" x14ac:dyDescent="0.3">
      <c r="A381" s="496" t="s">
        <v>3903</v>
      </c>
      <c r="B381" s="497" t="s">
        <v>3904</v>
      </c>
      <c r="C381" s="498" t="s">
        <v>437</v>
      </c>
      <c r="D381" s="367">
        <f t="shared" si="8"/>
        <v>200</v>
      </c>
      <c r="E381" s="368">
        <f t="shared" si="9"/>
        <v>0</v>
      </c>
      <c r="F381" s="368">
        <f t="shared" si="10"/>
        <v>0</v>
      </c>
      <c r="G381" s="368">
        <f t="shared" si="11"/>
        <v>0</v>
      </c>
      <c r="H381" s="368">
        <f t="shared" si="12"/>
        <v>0</v>
      </c>
      <c r="I381" s="370">
        <f t="shared" si="13"/>
        <v>200</v>
      </c>
      <c r="J381" s="371"/>
      <c r="K381" s="413">
        <f t="shared" si="14"/>
        <v>200</v>
      </c>
      <c r="L381" s="373">
        <f t="shared" si="15"/>
        <v>36</v>
      </c>
      <c r="M381" s="374">
        <v>0</v>
      </c>
      <c r="N381" s="375">
        <v>0</v>
      </c>
      <c r="O381" s="323">
        <v>0</v>
      </c>
      <c r="P381" s="323"/>
      <c r="Q381" s="124">
        <v>0</v>
      </c>
      <c r="R381" s="469"/>
      <c r="S381" s="116"/>
      <c r="T381" s="124">
        <v>0</v>
      </c>
      <c r="U381" s="124">
        <v>0</v>
      </c>
      <c r="V381" s="124">
        <v>0</v>
      </c>
      <c r="W381" s="124">
        <v>0</v>
      </c>
      <c r="X381" s="124">
        <v>0</v>
      </c>
      <c r="Y381" s="124">
        <v>0</v>
      </c>
      <c r="Z381" s="124">
        <v>200</v>
      </c>
    </row>
    <row r="382" spans="1:26" ht="24" customHeight="1" x14ac:dyDescent="0.3">
      <c r="A382" s="496" t="s">
        <v>1645</v>
      </c>
      <c r="B382" s="497" t="s">
        <v>1646</v>
      </c>
      <c r="C382" s="498" t="s">
        <v>124</v>
      </c>
      <c r="D382" s="367">
        <f t="shared" si="8"/>
        <v>18</v>
      </c>
      <c r="E382" s="368">
        <f t="shared" si="9"/>
        <v>14</v>
      </c>
      <c r="F382" s="368">
        <f t="shared" si="10"/>
        <v>0</v>
      </c>
      <c r="G382" s="368">
        <f t="shared" si="11"/>
        <v>0</v>
      </c>
      <c r="H382" s="368">
        <f t="shared" si="12"/>
        <v>0</v>
      </c>
      <c r="I382" s="370">
        <f t="shared" si="13"/>
        <v>32</v>
      </c>
      <c r="J382" s="371"/>
      <c r="K382" s="413">
        <f t="shared" si="14"/>
        <v>32</v>
      </c>
      <c r="L382" s="373">
        <f t="shared" si="15"/>
        <v>108</v>
      </c>
      <c r="M382" s="374">
        <v>0</v>
      </c>
      <c r="N382" s="375">
        <v>18</v>
      </c>
      <c r="O382" s="323">
        <v>0</v>
      </c>
      <c r="P382" s="504"/>
      <c r="Q382" s="124">
        <v>0</v>
      </c>
      <c r="R382" s="505"/>
      <c r="S382" s="506">
        <v>14</v>
      </c>
      <c r="T382" s="124">
        <v>0</v>
      </c>
      <c r="U382" s="124">
        <v>0</v>
      </c>
      <c r="V382" s="124">
        <v>0</v>
      </c>
      <c r="W382" s="124">
        <v>0</v>
      </c>
      <c r="X382" s="124">
        <v>0</v>
      </c>
      <c r="Y382" s="124">
        <v>0</v>
      </c>
      <c r="Z382" s="124">
        <v>0</v>
      </c>
    </row>
    <row r="383" spans="1:26" ht="24" customHeight="1" x14ac:dyDescent="0.3">
      <c r="A383" s="497" t="s">
        <v>3780</v>
      </c>
      <c r="B383" s="497" t="s">
        <v>3781</v>
      </c>
      <c r="C383" s="498" t="s">
        <v>1937</v>
      </c>
      <c r="D383" s="367">
        <f t="shared" si="8"/>
        <v>0</v>
      </c>
      <c r="E383" s="368">
        <f t="shared" si="9"/>
        <v>0</v>
      </c>
      <c r="F383" s="368">
        <f t="shared" si="10"/>
        <v>0</v>
      </c>
      <c r="G383" s="368">
        <f t="shared" si="11"/>
        <v>0</v>
      </c>
      <c r="H383" s="368">
        <f t="shared" si="12"/>
        <v>0</v>
      </c>
      <c r="I383" s="370">
        <f t="shared" si="13"/>
        <v>0</v>
      </c>
      <c r="J383" s="371"/>
      <c r="K383" s="413">
        <f t="shared" si="14"/>
        <v>0</v>
      </c>
      <c r="L383" s="373" t="str">
        <f t="shared" si="15"/>
        <v/>
      </c>
      <c r="M383" s="374">
        <v>0</v>
      </c>
      <c r="N383" s="375">
        <v>0</v>
      </c>
      <c r="O383" s="323">
        <v>0</v>
      </c>
      <c r="P383" s="323"/>
      <c r="Q383" s="124">
        <v>0</v>
      </c>
      <c r="R383" s="469"/>
      <c r="S383" s="116"/>
      <c r="T383" s="124">
        <v>0</v>
      </c>
      <c r="U383" s="124">
        <v>0</v>
      </c>
      <c r="V383" s="124">
        <v>0</v>
      </c>
      <c r="W383" s="124">
        <v>0</v>
      </c>
      <c r="X383" s="124">
        <v>0</v>
      </c>
      <c r="Y383" s="124">
        <v>0</v>
      </c>
      <c r="Z383" s="124">
        <v>0</v>
      </c>
    </row>
    <row r="384" spans="1:26" ht="24" customHeight="1" x14ac:dyDescent="0.3">
      <c r="A384" s="496" t="s">
        <v>872</v>
      </c>
      <c r="B384" s="497" t="s">
        <v>873</v>
      </c>
      <c r="C384" s="498" t="s">
        <v>186</v>
      </c>
      <c r="D384" s="367">
        <f t="shared" si="8"/>
        <v>240</v>
      </c>
      <c r="E384" s="368">
        <f t="shared" si="9"/>
        <v>76</v>
      </c>
      <c r="F384" s="368">
        <f t="shared" si="10"/>
        <v>0</v>
      </c>
      <c r="G384" s="368">
        <f t="shared" si="11"/>
        <v>0</v>
      </c>
      <c r="H384" s="368">
        <f t="shared" si="12"/>
        <v>0</v>
      </c>
      <c r="I384" s="370">
        <f t="shared" si="13"/>
        <v>316</v>
      </c>
      <c r="J384" s="371"/>
      <c r="K384" s="413">
        <f t="shared" si="14"/>
        <v>316</v>
      </c>
      <c r="L384" s="373">
        <f t="shared" si="15"/>
        <v>20</v>
      </c>
      <c r="M384" s="374">
        <v>0</v>
      </c>
      <c r="N384" s="375">
        <v>0</v>
      </c>
      <c r="O384" s="323">
        <v>0</v>
      </c>
      <c r="P384" s="323"/>
      <c r="Q384" s="124">
        <v>240</v>
      </c>
      <c r="R384" s="469">
        <v>76</v>
      </c>
      <c r="S384" s="116"/>
      <c r="T384" s="124">
        <v>0</v>
      </c>
      <c r="U384" s="124">
        <v>0</v>
      </c>
      <c r="V384" s="124">
        <v>0</v>
      </c>
      <c r="W384" s="124">
        <v>0</v>
      </c>
      <c r="X384" s="124">
        <v>0</v>
      </c>
      <c r="Y384" s="124">
        <v>0</v>
      </c>
      <c r="Z384" s="124">
        <v>0</v>
      </c>
    </row>
    <row r="385" spans="1:26" ht="24" customHeight="1" x14ac:dyDescent="0.3">
      <c r="A385" s="497" t="s">
        <v>3789</v>
      </c>
      <c r="B385" s="500" t="s">
        <v>3790</v>
      </c>
      <c r="C385" s="498" t="s">
        <v>266</v>
      </c>
      <c r="D385" s="367">
        <f t="shared" si="8"/>
        <v>0</v>
      </c>
      <c r="E385" s="368">
        <f t="shared" si="9"/>
        <v>0</v>
      </c>
      <c r="F385" s="368">
        <f t="shared" si="10"/>
        <v>0</v>
      </c>
      <c r="G385" s="368">
        <f t="shared" si="11"/>
        <v>0</v>
      </c>
      <c r="H385" s="368">
        <f t="shared" si="12"/>
        <v>0</v>
      </c>
      <c r="I385" s="370">
        <f t="shared" si="13"/>
        <v>0</v>
      </c>
      <c r="J385" s="371">
        <f>Nemzetközi!F294</f>
        <v>2409</v>
      </c>
      <c r="K385" s="413">
        <f t="shared" si="14"/>
        <v>240900</v>
      </c>
      <c r="L385" s="373">
        <f t="shared" si="15"/>
        <v>2</v>
      </c>
      <c r="M385" s="374">
        <v>0</v>
      </c>
      <c r="N385" s="375">
        <v>0</v>
      </c>
      <c r="O385" s="323">
        <v>0</v>
      </c>
      <c r="P385" s="323"/>
      <c r="Q385" s="124">
        <v>0</v>
      </c>
      <c r="R385" s="469"/>
      <c r="S385" s="116"/>
      <c r="T385" s="124">
        <v>0</v>
      </c>
      <c r="U385" s="124">
        <v>0</v>
      </c>
      <c r="V385" s="124">
        <v>0</v>
      </c>
      <c r="W385" s="124">
        <v>0</v>
      </c>
      <c r="X385" s="124">
        <v>0</v>
      </c>
      <c r="Y385" s="124">
        <v>0</v>
      </c>
      <c r="Z385" s="124">
        <v>0</v>
      </c>
    </row>
    <row r="386" spans="1:26" ht="24" customHeight="1" x14ac:dyDescent="0.3">
      <c r="A386" s="497" t="s">
        <v>3791</v>
      </c>
      <c r="B386" s="497" t="s">
        <v>3792</v>
      </c>
      <c r="C386" s="498" t="s">
        <v>394</v>
      </c>
      <c r="D386" s="367">
        <f t="shared" si="8"/>
        <v>0</v>
      </c>
      <c r="E386" s="368">
        <f t="shared" si="9"/>
        <v>0</v>
      </c>
      <c r="F386" s="368">
        <f t="shared" si="10"/>
        <v>0</v>
      </c>
      <c r="G386" s="368">
        <f t="shared" si="11"/>
        <v>0</v>
      </c>
      <c r="H386" s="368">
        <f t="shared" si="12"/>
        <v>0</v>
      </c>
      <c r="I386" s="370">
        <f t="shared" si="13"/>
        <v>0</v>
      </c>
      <c r="J386" s="371"/>
      <c r="K386" s="413">
        <f t="shared" si="14"/>
        <v>0</v>
      </c>
      <c r="L386" s="373" t="str">
        <f t="shared" si="15"/>
        <v/>
      </c>
      <c r="M386" s="374">
        <v>0</v>
      </c>
      <c r="N386" s="375">
        <v>0</v>
      </c>
      <c r="O386" s="323">
        <v>0</v>
      </c>
      <c r="P386" s="323"/>
      <c r="Q386" s="124">
        <v>0</v>
      </c>
      <c r="R386" s="469"/>
      <c r="S386" s="116"/>
      <c r="T386" s="124">
        <v>0</v>
      </c>
      <c r="U386" s="124">
        <v>0</v>
      </c>
      <c r="V386" s="124">
        <v>0</v>
      </c>
      <c r="W386" s="124">
        <v>0</v>
      </c>
      <c r="X386" s="124">
        <v>0</v>
      </c>
      <c r="Y386" s="124">
        <v>0</v>
      </c>
      <c r="Z386" s="124">
        <v>0</v>
      </c>
    </row>
    <row r="387" spans="1:26" ht="24" customHeight="1" x14ac:dyDescent="0.3">
      <c r="A387" s="497" t="s">
        <v>3795</v>
      </c>
      <c r="B387" s="497" t="s">
        <v>3796</v>
      </c>
      <c r="C387" s="498" t="s">
        <v>338</v>
      </c>
      <c r="D387" s="367">
        <f t="shared" si="8"/>
        <v>240</v>
      </c>
      <c r="E387" s="368">
        <f t="shared" si="9"/>
        <v>0</v>
      </c>
      <c r="F387" s="368">
        <f t="shared" si="10"/>
        <v>0</v>
      </c>
      <c r="G387" s="368">
        <f t="shared" si="11"/>
        <v>0</v>
      </c>
      <c r="H387" s="368">
        <f t="shared" si="12"/>
        <v>0</v>
      </c>
      <c r="I387" s="370">
        <f t="shared" si="13"/>
        <v>240</v>
      </c>
      <c r="J387" s="371"/>
      <c r="K387" s="413">
        <f t="shared" si="14"/>
        <v>240</v>
      </c>
      <c r="L387" s="373">
        <f t="shared" si="15"/>
        <v>30</v>
      </c>
      <c r="M387" s="374">
        <v>0</v>
      </c>
      <c r="N387" s="375">
        <v>0</v>
      </c>
      <c r="O387" s="323">
        <v>0</v>
      </c>
      <c r="P387" s="323"/>
      <c r="Q387" s="124">
        <v>240</v>
      </c>
      <c r="R387" s="469"/>
      <c r="S387" s="116"/>
      <c r="T387" s="124">
        <v>0</v>
      </c>
      <c r="U387" s="124">
        <v>0</v>
      </c>
      <c r="V387" s="124">
        <v>0</v>
      </c>
      <c r="W387" s="124">
        <v>0</v>
      </c>
      <c r="X387" s="124">
        <v>0</v>
      </c>
      <c r="Y387" s="124">
        <v>0</v>
      </c>
      <c r="Z387" s="124">
        <v>0</v>
      </c>
    </row>
    <row r="388" spans="1:26" ht="24" customHeight="1" x14ac:dyDescent="0.3">
      <c r="A388" s="497" t="s">
        <v>3800</v>
      </c>
      <c r="B388" s="497" t="s">
        <v>3801</v>
      </c>
      <c r="C388" s="498" t="s">
        <v>2271</v>
      </c>
      <c r="D388" s="367">
        <f t="shared" si="8"/>
        <v>192</v>
      </c>
      <c r="E388" s="368">
        <f t="shared" si="9"/>
        <v>96</v>
      </c>
      <c r="F388" s="368">
        <f t="shared" si="10"/>
        <v>0</v>
      </c>
      <c r="G388" s="368">
        <f t="shared" si="11"/>
        <v>0</v>
      </c>
      <c r="H388" s="368">
        <f t="shared" si="12"/>
        <v>0</v>
      </c>
      <c r="I388" s="370">
        <f t="shared" si="13"/>
        <v>288</v>
      </c>
      <c r="J388" s="371"/>
      <c r="K388" s="413">
        <f t="shared" si="14"/>
        <v>288</v>
      </c>
      <c r="L388" s="373">
        <f t="shared" si="15"/>
        <v>23</v>
      </c>
      <c r="M388" s="374">
        <v>0</v>
      </c>
      <c r="N388" s="375">
        <v>0</v>
      </c>
      <c r="O388" s="323">
        <v>96</v>
      </c>
      <c r="P388" s="323"/>
      <c r="Q388" s="124">
        <v>0</v>
      </c>
      <c r="R388" s="469">
        <v>192</v>
      </c>
      <c r="S388" s="116"/>
      <c r="T388" s="124">
        <v>0</v>
      </c>
      <c r="U388" s="124">
        <v>0</v>
      </c>
      <c r="V388" s="124">
        <v>0</v>
      </c>
      <c r="W388" s="124">
        <v>0</v>
      </c>
      <c r="X388" s="124">
        <v>0</v>
      </c>
      <c r="Y388" s="124">
        <v>0</v>
      </c>
      <c r="Z388" s="124">
        <v>0</v>
      </c>
    </row>
    <row r="389" spans="1:26" ht="24" customHeight="1" x14ac:dyDescent="0.3">
      <c r="A389" s="497" t="s">
        <v>3804</v>
      </c>
      <c r="B389" s="497" t="s">
        <v>3805</v>
      </c>
      <c r="C389" s="498" t="s">
        <v>320</v>
      </c>
      <c r="D389" s="367">
        <f t="shared" si="8"/>
        <v>100</v>
      </c>
      <c r="E389" s="368">
        <f t="shared" si="9"/>
        <v>0</v>
      </c>
      <c r="F389" s="368">
        <f t="shared" si="10"/>
        <v>0</v>
      </c>
      <c r="G389" s="368">
        <f t="shared" si="11"/>
        <v>0</v>
      </c>
      <c r="H389" s="368">
        <f t="shared" si="12"/>
        <v>0</v>
      </c>
      <c r="I389" s="370">
        <f t="shared" si="13"/>
        <v>100</v>
      </c>
      <c r="J389" s="371"/>
      <c r="K389" s="413">
        <f t="shared" si="14"/>
        <v>100</v>
      </c>
      <c r="L389" s="373">
        <f t="shared" si="15"/>
        <v>58</v>
      </c>
      <c r="M389" s="374">
        <v>0</v>
      </c>
      <c r="N389" s="375">
        <v>0</v>
      </c>
      <c r="O389" s="323">
        <v>0</v>
      </c>
      <c r="P389" s="323"/>
      <c r="Q389" s="124">
        <v>0</v>
      </c>
      <c r="R389" s="469"/>
      <c r="S389" s="116"/>
      <c r="T389" s="124">
        <v>0</v>
      </c>
      <c r="U389" s="124">
        <v>0</v>
      </c>
      <c r="V389" s="124">
        <v>0</v>
      </c>
      <c r="W389" s="124">
        <v>0</v>
      </c>
      <c r="X389" s="124">
        <v>0</v>
      </c>
      <c r="Y389" s="124">
        <v>0</v>
      </c>
      <c r="Z389" s="124">
        <v>100</v>
      </c>
    </row>
    <row r="390" spans="1:26" ht="24" customHeight="1" x14ac:dyDescent="0.3">
      <c r="A390" s="497" t="s">
        <v>3808</v>
      </c>
      <c r="B390" s="497" t="s">
        <v>3809</v>
      </c>
      <c r="C390" s="498" t="s">
        <v>3555</v>
      </c>
      <c r="D390" s="367">
        <f t="shared" si="8"/>
        <v>0</v>
      </c>
      <c r="E390" s="368">
        <f t="shared" si="9"/>
        <v>0</v>
      </c>
      <c r="F390" s="368">
        <f t="shared" si="10"/>
        <v>0</v>
      </c>
      <c r="G390" s="368">
        <f t="shared" si="11"/>
        <v>0</v>
      </c>
      <c r="H390" s="368">
        <f t="shared" si="12"/>
        <v>0</v>
      </c>
      <c r="I390" s="370">
        <f t="shared" si="13"/>
        <v>0</v>
      </c>
      <c r="J390" s="371">
        <f>Nemzetközi!F296</f>
        <v>0</v>
      </c>
      <c r="K390" s="413">
        <f t="shared" si="14"/>
        <v>0</v>
      </c>
      <c r="L390" s="373" t="str">
        <f t="shared" si="15"/>
        <v/>
      </c>
      <c r="M390" s="374">
        <v>0</v>
      </c>
      <c r="N390" s="375">
        <v>0</v>
      </c>
      <c r="O390" s="323">
        <v>0</v>
      </c>
      <c r="P390" s="323"/>
      <c r="Q390" s="124">
        <v>0</v>
      </c>
      <c r="R390" s="469"/>
      <c r="S390" s="116"/>
      <c r="T390" s="124">
        <v>0</v>
      </c>
      <c r="U390" s="124">
        <v>0</v>
      </c>
      <c r="V390" s="124">
        <v>0</v>
      </c>
      <c r="W390" s="124">
        <v>0</v>
      </c>
      <c r="X390" s="124">
        <v>0</v>
      </c>
      <c r="Y390" s="124">
        <v>0</v>
      </c>
      <c r="Z390" s="124">
        <v>0</v>
      </c>
    </row>
    <row r="391" spans="1:26" ht="24" customHeight="1" x14ac:dyDescent="0.3">
      <c r="A391" s="497" t="s">
        <v>3814</v>
      </c>
      <c r="B391" s="497" t="s">
        <v>3815</v>
      </c>
      <c r="C391" s="498" t="s">
        <v>518</v>
      </c>
      <c r="D391" s="367">
        <f t="shared" si="8"/>
        <v>32</v>
      </c>
      <c r="E391" s="368">
        <f t="shared" si="9"/>
        <v>32</v>
      </c>
      <c r="F391" s="368">
        <f t="shared" si="10"/>
        <v>0</v>
      </c>
      <c r="G391" s="368">
        <f t="shared" si="11"/>
        <v>0</v>
      </c>
      <c r="H391" s="368">
        <f t="shared" si="12"/>
        <v>0</v>
      </c>
      <c r="I391" s="370">
        <f t="shared" si="13"/>
        <v>64</v>
      </c>
      <c r="J391" s="371"/>
      <c r="K391" s="413">
        <f t="shared" si="14"/>
        <v>64</v>
      </c>
      <c r="L391" s="373">
        <f t="shared" si="15"/>
        <v>73</v>
      </c>
      <c r="M391" s="374">
        <v>0</v>
      </c>
      <c r="N391" s="375">
        <v>32</v>
      </c>
      <c r="O391" s="323">
        <v>0</v>
      </c>
      <c r="P391" s="323"/>
      <c r="Q391" s="124">
        <v>0</v>
      </c>
      <c r="R391" s="469">
        <v>32</v>
      </c>
      <c r="S391" s="116"/>
      <c r="T391" s="124">
        <v>0</v>
      </c>
      <c r="U391" s="124">
        <v>0</v>
      </c>
      <c r="V391" s="124">
        <v>0</v>
      </c>
      <c r="W391" s="124">
        <v>0</v>
      </c>
      <c r="X391" s="124">
        <v>0</v>
      </c>
      <c r="Y391" s="124">
        <v>0</v>
      </c>
      <c r="Z391" s="124">
        <v>0</v>
      </c>
    </row>
    <row r="392" spans="1:26" ht="24" customHeight="1" x14ac:dyDescent="0.3">
      <c r="A392" s="496" t="s">
        <v>1666</v>
      </c>
      <c r="B392" s="497" t="s">
        <v>1667</v>
      </c>
      <c r="C392" s="498" t="s">
        <v>163</v>
      </c>
      <c r="D392" s="367">
        <f t="shared" si="8"/>
        <v>45</v>
      </c>
      <c r="E392" s="368">
        <f t="shared" si="9"/>
        <v>0</v>
      </c>
      <c r="F392" s="368">
        <f t="shared" si="10"/>
        <v>0</v>
      </c>
      <c r="G392" s="368">
        <f t="shared" si="11"/>
        <v>0</v>
      </c>
      <c r="H392" s="368">
        <f t="shared" si="12"/>
        <v>0</v>
      </c>
      <c r="I392" s="370">
        <f t="shared" si="13"/>
        <v>45</v>
      </c>
      <c r="J392" s="371"/>
      <c r="K392" s="413">
        <f t="shared" si="14"/>
        <v>45</v>
      </c>
      <c r="L392" s="373">
        <f t="shared" si="15"/>
        <v>94</v>
      </c>
      <c r="M392" s="374">
        <v>0</v>
      </c>
      <c r="N392" s="375">
        <v>0</v>
      </c>
      <c r="O392" s="323">
        <v>0</v>
      </c>
      <c r="P392" s="323"/>
      <c r="Q392" s="124">
        <v>0</v>
      </c>
      <c r="R392" s="469"/>
      <c r="S392" s="116"/>
      <c r="T392" s="124">
        <v>0</v>
      </c>
      <c r="U392" s="124">
        <v>0</v>
      </c>
      <c r="V392" s="124">
        <v>0</v>
      </c>
      <c r="W392" s="124">
        <v>0</v>
      </c>
      <c r="X392" s="124">
        <v>0</v>
      </c>
      <c r="Y392" s="124">
        <v>45</v>
      </c>
      <c r="Z392" s="124">
        <v>0</v>
      </c>
    </row>
    <row r="393" spans="1:26" ht="24" customHeight="1" x14ac:dyDescent="0.3">
      <c r="A393" s="497" t="s">
        <v>3821</v>
      </c>
      <c r="B393" s="500" t="s">
        <v>3822</v>
      </c>
      <c r="C393" s="498" t="s">
        <v>834</v>
      </c>
      <c r="D393" s="367">
        <f t="shared" si="8"/>
        <v>0</v>
      </c>
      <c r="E393" s="368">
        <f t="shared" si="9"/>
        <v>0</v>
      </c>
      <c r="F393" s="368">
        <f t="shared" si="10"/>
        <v>0</v>
      </c>
      <c r="G393" s="368">
        <f t="shared" si="11"/>
        <v>0</v>
      </c>
      <c r="H393" s="368">
        <f t="shared" si="12"/>
        <v>0</v>
      </c>
      <c r="I393" s="370">
        <f t="shared" si="13"/>
        <v>0</v>
      </c>
      <c r="J393" s="371"/>
      <c r="K393" s="413">
        <f t="shared" si="14"/>
        <v>0</v>
      </c>
      <c r="L393" s="373" t="str">
        <f t="shared" si="15"/>
        <v/>
      </c>
      <c r="M393" s="431">
        <v>0</v>
      </c>
      <c r="N393" s="375">
        <v>0</v>
      </c>
      <c r="O393" s="323">
        <v>0</v>
      </c>
      <c r="P393" s="323"/>
      <c r="Q393" s="124">
        <v>0</v>
      </c>
      <c r="R393" s="469"/>
      <c r="S393" s="116"/>
      <c r="T393" s="124">
        <v>0</v>
      </c>
      <c r="U393" s="124">
        <v>0</v>
      </c>
      <c r="V393" s="124">
        <v>0</v>
      </c>
      <c r="W393" s="124">
        <v>0</v>
      </c>
      <c r="X393" s="124">
        <v>0</v>
      </c>
      <c r="Y393" s="124">
        <v>0</v>
      </c>
      <c r="Z393" s="124">
        <v>0</v>
      </c>
    </row>
    <row r="394" spans="1:26" ht="24" customHeight="1" x14ac:dyDescent="0.3">
      <c r="A394" s="497" t="s">
        <v>3825</v>
      </c>
      <c r="B394" s="497" t="s">
        <v>3826</v>
      </c>
      <c r="C394" s="498" t="s">
        <v>266</v>
      </c>
      <c r="D394" s="367">
        <f t="shared" si="8"/>
        <v>64</v>
      </c>
      <c r="E394" s="368">
        <f t="shared" si="9"/>
        <v>54</v>
      </c>
      <c r="F394" s="368">
        <f t="shared" si="10"/>
        <v>45</v>
      </c>
      <c r="G394" s="368">
        <f t="shared" si="11"/>
        <v>32</v>
      </c>
      <c r="H394" s="368">
        <f t="shared" si="12"/>
        <v>0</v>
      </c>
      <c r="I394" s="370">
        <f t="shared" si="13"/>
        <v>195</v>
      </c>
      <c r="J394" s="371"/>
      <c r="K394" s="413">
        <f t="shared" si="14"/>
        <v>195</v>
      </c>
      <c r="L394" s="373">
        <f t="shared" si="15"/>
        <v>37</v>
      </c>
      <c r="M394" s="374">
        <v>0</v>
      </c>
      <c r="N394" s="375">
        <v>0</v>
      </c>
      <c r="O394" s="323">
        <v>54</v>
      </c>
      <c r="P394" s="323">
        <v>32</v>
      </c>
      <c r="Q394" s="124">
        <v>0</v>
      </c>
      <c r="R394" s="469">
        <v>64</v>
      </c>
      <c r="S394" s="116"/>
      <c r="T394" s="124">
        <v>0</v>
      </c>
      <c r="U394" s="124">
        <v>0</v>
      </c>
      <c r="V394" s="124">
        <v>0</v>
      </c>
      <c r="W394" s="124">
        <v>0</v>
      </c>
      <c r="X394" s="124">
        <v>0</v>
      </c>
      <c r="Y394" s="124">
        <v>45</v>
      </c>
      <c r="Z394" s="124">
        <v>0</v>
      </c>
    </row>
    <row r="395" spans="1:26" ht="24" customHeight="1" x14ac:dyDescent="0.3">
      <c r="A395" s="496" t="s">
        <v>899</v>
      </c>
      <c r="B395" s="497" t="s">
        <v>900</v>
      </c>
      <c r="C395" s="498" t="s">
        <v>163</v>
      </c>
      <c r="D395" s="367">
        <f t="shared" si="8"/>
        <v>90</v>
      </c>
      <c r="E395" s="368">
        <f t="shared" si="9"/>
        <v>0</v>
      </c>
      <c r="F395" s="368">
        <f t="shared" si="10"/>
        <v>0</v>
      </c>
      <c r="G395" s="368">
        <f t="shared" si="11"/>
        <v>0</v>
      </c>
      <c r="H395" s="368">
        <f t="shared" si="12"/>
        <v>0</v>
      </c>
      <c r="I395" s="370">
        <f t="shared" si="13"/>
        <v>90</v>
      </c>
      <c r="J395" s="371"/>
      <c r="K395" s="413">
        <f t="shared" si="14"/>
        <v>90</v>
      </c>
      <c r="L395" s="373">
        <f t="shared" si="15"/>
        <v>65</v>
      </c>
      <c r="M395" s="374">
        <v>0</v>
      </c>
      <c r="N395" s="375">
        <v>0</v>
      </c>
      <c r="O395" s="323">
        <v>0</v>
      </c>
      <c r="P395" s="323"/>
      <c r="Q395" s="124">
        <v>0</v>
      </c>
      <c r="R395" s="469"/>
      <c r="S395" s="116"/>
      <c r="T395" s="124">
        <v>0</v>
      </c>
      <c r="U395" s="124">
        <v>0</v>
      </c>
      <c r="V395" s="124">
        <v>0</v>
      </c>
      <c r="W395" s="124">
        <v>0</v>
      </c>
      <c r="X395" s="124">
        <v>0</v>
      </c>
      <c r="Y395" s="124">
        <v>90</v>
      </c>
      <c r="Z395" s="124">
        <v>0</v>
      </c>
    </row>
    <row r="396" spans="1:26" ht="24" customHeight="1" x14ac:dyDescent="0.3">
      <c r="A396" s="497" t="s">
        <v>3833</v>
      </c>
      <c r="B396" s="497" t="s">
        <v>3834</v>
      </c>
      <c r="C396" s="498" t="s">
        <v>3835</v>
      </c>
      <c r="D396" s="367">
        <f t="shared" si="8"/>
        <v>98</v>
      </c>
      <c r="E396" s="368">
        <f t="shared" si="9"/>
        <v>76</v>
      </c>
      <c r="F396" s="368">
        <f t="shared" si="10"/>
        <v>0</v>
      </c>
      <c r="G396" s="368">
        <f t="shared" si="11"/>
        <v>0</v>
      </c>
      <c r="H396" s="368">
        <f t="shared" si="12"/>
        <v>0</v>
      </c>
      <c r="I396" s="370">
        <f t="shared" si="13"/>
        <v>174</v>
      </c>
      <c r="J396" s="371"/>
      <c r="K396" s="413">
        <f t="shared" si="14"/>
        <v>174</v>
      </c>
      <c r="L396" s="373">
        <f t="shared" si="15"/>
        <v>40</v>
      </c>
      <c r="M396" s="374">
        <v>0</v>
      </c>
      <c r="N396" s="375">
        <v>0</v>
      </c>
      <c r="O396" s="323">
        <v>0</v>
      </c>
      <c r="P396" s="323">
        <v>76</v>
      </c>
      <c r="Q396" s="124">
        <v>0</v>
      </c>
      <c r="R396" s="469">
        <v>98</v>
      </c>
      <c r="S396" s="116"/>
      <c r="T396" s="124">
        <v>0</v>
      </c>
      <c r="U396" s="124">
        <v>0</v>
      </c>
      <c r="V396" s="124">
        <v>0</v>
      </c>
      <c r="W396" s="124">
        <v>0</v>
      </c>
      <c r="X396" s="124">
        <v>0</v>
      </c>
      <c r="Y396" s="124">
        <v>0</v>
      </c>
      <c r="Z396" s="124">
        <v>0</v>
      </c>
    </row>
    <row r="397" spans="1:26" ht="24" customHeight="1" x14ac:dyDescent="0.3">
      <c r="A397" s="496" t="s">
        <v>3840</v>
      </c>
      <c r="B397" s="497" t="s">
        <v>3841</v>
      </c>
      <c r="C397" s="498" t="s">
        <v>2770</v>
      </c>
      <c r="D397" s="367">
        <f t="shared" si="8"/>
        <v>0</v>
      </c>
      <c r="E397" s="368">
        <f t="shared" si="9"/>
        <v>0</v>
      </c>
      <c r="F397" s="368">
        <f t="shared" si="10"/>
        <v>0</v>
      </c>
      <c r="G397" s="368">
        <f t="shared" si="11"/>
        <v>0</v>
      </c>
      <c r="H397" s="368">
        <f t="shared" si="12"/>
        <v>0</v>
      </c>
      <c r="I397" s="370">
        <f t="shared" si="13"/>
        <v>0</v>
      </c>
      <c r="J397" s="371"/>
      <c r="K397" s="413">
        <f t="shared" si="14"/>
        <v>0</v>
      </c>
      <c r="L397" s="373" t="str">
        <f t="shared" si="15"/>
        <v/>
      </c>
      <c r="M397" s="374">
        <v>0</v>
      </c>
      <c r="N397" s="375">
        <v>0</v>
      </c>
      <c r="O397" s="323">
        <v>0</v>
      </c>
      <c r="P397" s="323"/>
      <c r="Q397" s="124">
        <v>0</v>
      </c>
      <c r="R397" s="469"/>
      <c r="S397" s="116"/>
      <c r="T397" s="124">
        <v>0</v>
      </c>
      <c r="U397" s="124">
        <v>0</v>
      </c>
      <c r="V397" s="124">
        <v>0</v>
      </c>
      <c r="W397" s="124">
        <v>0</v>
      </c>
      <c r="X397" s="124">
        <v>0</v>
      </c>
      <c r="Y397" s="124">
        <v>0</v>
      </c>
      <c r="Z397" s="124">
        <v>0</v>
      </c>
    </row>
    <row r="398" spans="1:26" ht="24" customHeight="1" x14ac:dyDescent="0.3">
      <c r="A398" s="496" t="s">
        <v>3842</v>
      </c>
      <c r="B398" s="500" t="s">
        <v>3843</v>
      </c>
      <c r="C398" s="498" t="s">
        <v>358</v>
      </c>
      <c r="D398" s="367">
        <f t="shared" si="8"/>
        <v>64</v>
      </c>
      <c r="E398" s="368">
        <f t="shared" si="9"/>
        <v>32</v>
      </c>
      <c r="F398" s="368">
        <f t="shared" si="10"/>
        <v>0</v>
      </c>
      <c r="G398" s="368">
        <f t="shared" si="11"/>
        <v>0</v>
      </c>
      <c r="H398" s="368">
        <f t="shared" si="12"/>
        <v>0</v>
      </c>
      <c r="I398" s="370">
        <f t="shared" si="13"/>
        <v>96</v>
      </c>
      <c r="J398" s="371"/>
      <c r="K398" s="413">
        <f t="shared" si="14"/>
        <v>96</v>
      </c>
      <c r="L398" s="373">
        <f t="shared" si="15"/>
        <v>64</v>
      </c>
      <c r="M398" s="374">
        <v>0</v>
      </c>
      <c r="N398" s="375">
        <v>0</v>
      </c>
      <c r="O398" s="323">
        <v>0</v>
      </c>
      <c r="P398" s="323">
        <v>64</v>
      </c>
      <c r="Q398" s="124">
        <v>0</v>
      </c>
      <c r="R398" s="469">
        <v>32</v>
      </c>
      <c r="S398" s="116"/>
      <c r="T398" s="124">
        <v>0</v>
      </c>
      <c r="U398" s="124">
        <v>0</v>
      </c>
      <c r="V398" s="124">
        <v>0</v>
      </c>
      <c r="W398" s="124">
        <v>0</v>
      </c>
      <c r="X398" s="124">
        <v>0</v>
      </c>
      <c r="Y398" s="124">
        <v>0</v>
      </c>
      <c r="Z398" s="124">
        <v>0</v>
      </c>
    </row>
    <row r="399" spans="1:26" ht="24" customHeight="1" x14ac:dyDescent="0.3">
      <c r="A399" s="496" t="s">
        <v>3847</v>
      </c>
      <c r="B399" s="497" t="s">
        <v>3848</v>
      </c>
      <c r="C399" s="498" t="s">
        <v>681</v>
      </c>
      <c r="D399" s="367">
        <f t="shared" si="8"/>
        <v>0</v>
      </c>
      <c r="E399" s="368">
        <f t="shared" si="9"/>
        <v>0</v>
      </c>
      <c r="F399" s="368">
        <f t="shared" si="10"/>
        <v>0</v>
      </c>
      <c r="G399" s="368">
        <f t="shared" si="11"/>
        <v>0</v>
      </c>
      <c r="H399" s="368">
        <f t="shared" si="12"/>
        <v>0</v>
      </c>
      <c r="I399" s="370">
        <f t="shared" si="13"/>
        <v>0</v>
      </c>
      <c r="J399" s="371"/>
      <c r="K399" s="413">
        <f t="shared" si="14"/>
        <v>0</v>
      </c>
      <c r="L399" s="373" t="str">
        <f t="shared" si="15"/>
        <v/>
      </c>
      <c r="M399" s="374">
        <v>0</v>
      </c>
      <c r="N399" s="375">
        <v>0</v>
      </c>
      <c r="O399" s="323">
        <v>0</v>
      </c>
      <c r="P399" s="323"/>
      <c r="Q399" s="124">
        <v>0</v>
      </c>
      <c r="R399" s="469"/>
      <c r="S399" s="116"/>
      <c r="T399" s="124">
        <v>0</v>
      </c>
      <c r="U399" s="124">
        <v>0</v>
      </c>
      <c r="V399" s="124">
        <v>0</v>
      </c>
      <c r="W399" s="124">
        <v>0</v>
      </c>
      <c r="X399" s="124">
        <v>0</v>
      </c>
      <c r="Y399" s="124">
        <v>0</v>
      </c>
      <c r="Z399" s="124">
        <v>0</v>
      </c>
    </row>
    <row r="400" spans="1:26" ht="24" customHeight="1" x14ac:dyDescent="0.3">
      <c r="A400" s="496" t="s">
        <v>3850</v>
      </c>
      <c r="B400" s="497" t="s">
        <v>3851</v>
      </c>
      <c r="C400" s="498" t="s">
        <v>2991</v>
      </c>
      <c r="D400" s="367">
        <f t="shared" si="8"/>
        <v>14</v>
      </c>
      <c r="E400" s="368">
        <f t="shared" si="9"/>
        <v>0</v>
      </c>
      <c r="F400" s="368">
        <f t="shared" si="10"/>
        <v>0</v>
      </c>
      <c r="G400" s="368">
        <f t="shared" si="11"/>
        <v>0</v>
      </c>
      <c r="H400" s="368">
        <f t="shared" si="12"/>
        <v>0</v>
      </c>
      <c r="I400" s="370">
        <f t="shared" si="13"/>
        <v>14</v>
      </c>
      <c r="J400" s="371"/>
      <c r="K400" s="413">
        <f t="shared" si="14"/>
        <v>14</v>
      </c>
      <c r="L400" s="373">
        <f t="shared" si="15"/>
        <v>169</v>
      </c>
      <c r="M400" s="374">
        <v>0</v>
      </c>
      <c r="N400" s="375">
        <v>0</v>
      </c>
      <c r="O400" s="323">
        <v>0</v>
      </c>
      <c r="P400" s="323"/>
      <c r="Q400" s="124">
        <v>0</v>
      </c>
      <c r="R400" s="469"/>
      <c r="S400" s="116">
        <v>14</v>
      </c>
      <c r="T400" s="124">
        <v>0</v>
      </c>
      <c r="U400" s="124">
        <v>0</v>
      </c>
      <c r="V400" s="124">
        <v>0</v>
      </c>
      <c r="W400" s="124">
        <v>0</v>
      </c>
      <c r="X400" s="124">
        <v>0</v>
      </c>
      <c r="Y400" s="124">
        <v>0</v>
      </c>
      <c r="Z400" s="124">
        <v>0</v>
      </c>
    </row>
    <row r="401" spans="1:26" ht="24" customHeight="1" x14ac:dyDescent="0.3">
      <c r="A401" s="497" t="s">
        <v>3854</v>
      </c>
      <c r="B401" s="497" t="s">
        <v>3855</v>
      </c>
      <c r="C401" s="498" t="s">
        <v>2554</v>
      </c>
      <c r="D401" s="367">
        <f t="shared" si="8"/>
        <v>0</v>
      </c>
      <c r="E401" s="368">
        <f t="shared" si="9"/>
        <v>0</v>
      </c>
      <c r="F401" s="368">
        <f t="shared" si="10"/>
        <v>0</v>
      </c>
      <c r="G401" s="368">
        <f t="shared" si="11"/>
        <v>0</v>
      </c>
      <c r="H401" s="368">
        <f t="shared" si="12"/>
        <v>0</v>
      </c>
      <c r="I401" s="370">
        <f t="shared" si="13"/>
        <v>0</v>
      </c>
      <c r="J401" s="371"/>
      <c r="K401" s="413">
        <f t="shared" si="14"/>
        <v>0</v>
      </c>
      <c r="L401" s="373" t="str">
        <f t="shared" si="15"/>
        <v/>
      </c>
      <c r="M401" s="374">
        <v>0</v>
      </c>
      <c r="N401" s="375">
        <v>0</v>
      </c>
      <c r="O401" s="323">
        <v>0</v>
      </c>
      <c r="P401" s="323"/>
      <c r="Q401" s="124">
        <v>0</v>
      </c>
      <c r="R401" s="469"/>
      <c r="S401" s="116"/>
      <c r="T401" s="124">
        <v>0</v>
      </c>
      <c r="U401" s="124">
        <v>0</v>
      </c>
      <c r="V401" s="124">
        <v>0</v>
      </c>
      <c r="W401" s="124">
        <v>0</v>
      </c>
      <c r="X401" s="124">
        <v>0</v>
      </c>
      <c r="Y401" s="124">
        <v>0</v>
      </c>
      <c r="Z401" s="124">
        <v>0</v>
      </c>
    </row>
    <row r="402" spans="1:26" ht="24" customHeight="1" x14ac:dyDescent="0.3">
      <c r="A402" s="496" t="s">
        <v>3859</v>
      </c>
      <c r="B402" s="497" t="s">
        <v>3860</v>
      </c>
      <c r="C402" s="498" t="s">
        <v>280</v>
      </c>
      <c r="D402" s="367">
        <f t="shared" si="8"/>
        <v>0</v>
      </c>
      <c r="E402" s="368">
        <f t="shared" si="9"/>
        <v>0</v>
      </c>
      <c r="F402" s="368">
        <f t="shared" si="10"/>
        <v>0</v>
      </c>
      <c r="G402" s="368">
        <f t="shared" si="11"/>
        <v>0</v>
      </c>
      <c r="H402" s="368">
        <f t="shared" si="12"/>
        <v>0</v>
      </c>
      <c r="I402" s="370">
        <f t="shared" si="13"/>
        <v>0</v>
      </c>
      <c r="J402" s="371"/>
      <c r="K402" s="413">
        <f t="shared" si="14"/>
        <v>0</v>
      </c>
      <c r="L402" s="373" t="str">
        <f t="shared" si="15"/>
        <v/>
      </c>
      <c r="M402" s="374">
        <v>0</v>
      </c>
      <c r="N402" s="375">
        <v>0</v>
      </c>
      <c r="O402" s="323">
        <v>0</v>
      </c>
      <c r="P402" s="323"/>
      <c r="Q402" s="124">
        <v>0</v>
      </c>
      <c r="R402" s="469"/>
      <c r="S402" s="116"/>
      <c r="T402" s="124">
        <v>0</v>
      </c>
      <c r="U402" s="124">
        <v>0</v>
      </c>
      <c r="V402" s="124">
        <v>0</v>
      </c>
      <c r="W402" s="124">
        <v>0</v>
      </c>
      <c r="X402" s="124">
        <v>0</v>
      </c>
      <c r="Y402" s="124">
        <v>0</v>
      </c>
      <c r="Z402" s="124">
        <v>0</v>
      </c>
    </row>
    <row r="403" spans="1:26" ht="24" customHeight="1" x14ac:dyDescent="0.3">
      <c r="A403" s="496" t="s">
        <v>3862</v>
      </c>
      <c r="B403" s="497" t="s">
        <v>3864</v>
      </c>
      <c r="C403" s="498" t="s">
        <v>2186</v>
      </c>
      <c r="D403" s="367">
        <f t="shared" si="8"/>
        <v>0</v>
      </c>
      <c r="E403" s="368">
        <f t="shared" si="9"/>
        <v>0</v>
      </c>
      <c r="F403" s="368">
        <f t="shared" si="10"/>
        <v>0</v>
      </c>
      <c r="G403" s="368">
        <f t="shared" si="11"/>
        <v>0</v>
      </c>
      <c r="H403" s="368">
        <f t="shared" si="12"/>
        <v>0</v>
      </c>
      <c r="I403" s="370">
        <f t="shared" si="13"/>
        <v>0</v>
      </c>
      <c r="J403" s="371"/>
      <c r="K403" s="413">
        <f t="shared" si="14"/>
        <v>0</v>
      </c>
      <c r="L403" s="373" t="str">
        <f t="shared" si="15"/>
        <v/>
      </c>
      <c r="M403" s="374">
        <v>0</v>
      </c>
      <c r="N403" s="375">
        <v>0</v>
      </c>
      <c r="O403" s="323">
        <v>0</v>
      </c>
      <c r="P403" s="323"/>
      <c r="Q403" s="124">
        <v>0</v>
      </c>
      <c r="R403" s="469"/>
      <c r="S403" s="116"/>
      <c r="T403" s="124">
        <v>0</v>
      </c>
      <c r="U403" s="124">
        <v>0</v>
      </c>
      <c r="V403" s="124">
        <v>0</v>
      </c>
      <c r="W403" s="124">
        <v>0</v>
      </c>
      <c r="X403" s="124">
        <v>0</v>
      </c>
      <c r="Y403" s="124">
        <v>0</v>
      </c>
      <c r="Z403" s="124">
        <v>0</v>
      </c>
    </row>
    <row r="404" spans="1:26" ht="24" customHeight="1" x14ac:dyDescent="0.3">
      <c r="A404" s="497" t="s">
        <v>3867</v>
      </c>
      <c r="B404" s="497" t="s">
        <v>3868</v>
      </c>
      <c r="C404" s="498" t="s">
        <v>3869</v>
      </c>
      <c r="D404" s="367">
        <f t="shared" si="8"/>
        <v>0</v>
      </c>
      <c r="E404" s="368">
        <f t="shared" si="9"/>
        <v>0</v>
      </c>
      <c r="F404" s="368">
        <f t="shared" si="10"/>
        <v>0</v>
      </c>
      <c r="G404" s="368">
        <f t="shared" si="11"/>
        <v>0</v>
      </c>
      <c r="H404" s="368">
        <f t="shared" si="12"/>
        <v>0</v>
      </c>
      <c r="I404" s="370">
        <f t="shared" si="13"/>
        <v>0</v>
      </c>
      <c r="J404" s="371"/>
      <c r="K404" s="413">
        <f t="shared" si="14"/>
        <v>0</v>
      </c>
      <c r="L404" s="373" t="str">
        <f t="shared" si="15"/>
        <v/>
      </c>
      <c r="M404" s="374">
        <v>0</v>
      </c>
      <c r="N404" s="375">
        <v>0</v>
      </c>
      <c r="O404" s="323">
        <v>0</v>
      </c>
      <c r="P404" s="323"/>
      <c r="Q404" s="124">
        <v>0</v>
      </c>
      <c r="R404" s="469"/>
      <c r="S404" s="116"/>
      <c r="T404" s="124">
        <v>0</v>
      </c>
      <c r="U404" s="124">
        <v>0</v>
      </c>
      <c r="V404" s="124">
        <v>0</v>
      </c>
      <c r="W404" s="124">
        <v>0</v>
      </c>
      <c r="X404" s="124">
        <v>0</v>
      </c>
      <c r="Y404" s="124">
        <v>0</v>
      </c>
      <c r="Z404" s="124">
        <v>0</v>
      </c>
    </row>
    <row r="405" spans="1:26" ht="24" customHeight="1" x14ac:dyDescent="0.3">
      <c r="A405" s="496" t="s">
        <v>3870</v>
      </c>
      <c r="B405" s="497" t="s">
        <v>3871</v>
      </c>
      <c r="C405" s="498" t="s">
        <v>907</v>
      </c>
      <c r="D405" s="367">
        <f t="shared" si="8"/>
        <v>64</v>
      </c>
      <c r="E405" s="368">
        <f t="shared" si="9"/>
        <v>0</v>
      </c>
      <c r="F405" s="368">
        <f t="shared" si="10"/>
        <v>0</v>
      </c>
      <c r="G405" s="368">
        <f t="shared" si="11"/>
        <v>0</v>
      </c>
      <c r="H405" s="368">
        <f t="shared" si="12"/>
        <v>0</v>
      </c>
      <c r="I405" s="370">
        <f t="shared" si="13"/>
        <v>64</v>
      </c>
      <c r="J405" s="371"/>
      <c r="K405" s="413">
        <f t="shared" si="14"/>
        <v>64</v>
      </c>
      <c r="L405" s="373">
        <f t="shared" si="15"/>
        <v>73</v>
      </c>
      <c r="M405" s="374">
        <v>0</v>
      </c>
      <c r="N405" s="375">
        <v>0</v>
      </c>
      <c r="O405" s="323">
        <v>64</v>
      </c>
      <c r="P405" s="323"/>
      <c r="Q405" s="124">
        <v>0</v>
      </c>
      <c r="R405" s="469"/>
      <c r="S405" s="116"/>
      <c r="T405" s="124">
        <v>0</v>
      </c>
      <c r="U405" s="124">
        <v>0</v>
      </c>
      <c r="V405" s="124">
        <v>0</v>
      </c>
      <c r="W405" s="124">
        <v>0</v>
      </c>
      <c r="X405" s="124">
        <v>0</v>
      </c>
      <c r="Y405" s="124">
        <v>0</v>
      </c>
      <c r="Z405" s="124">
        <v>0</v>
      </c>
    </row>
    <row r="406" spans="1:26" ht="24" customHeight="1" x14ac:dyDescent="0.3">
      <c r="A406" s="496" t="s">
        <v>3877</v>
      </c>
      <c r="B406" s="497" t="s">
        <v>3878</v>
      </c>
      <c r="C406" s="498" t="s">
        <v>1191</v>
      </c>
      <c r="D406" s="367">
        <f t="shared" si="8"/>
        <v>0</v>
      </c>
      <c r="E406" s="368">
        <f t="shared" si="9"/>
        <v>0</v>
      </c>
      <c r="F406" s="368">
        <f t="shared" si="10"/>
        <v>0</v>
      </c>
      <c r="G406" s="368">
        <f t="shared" si="11"/>
        <v>0</v>
      </c>
      <c r="H406" s="368">
        <f t="shared" si="12"/>
        <v>0</v>
      </c>
      <c r="I406" s="370">
        <f t="shared" si="13"/>
        <v>0</v>
      </c>
      <c r="J406" s="371"/>
      <c r="K406" s="413">
        <f t="shared" si="14"/>
        <v>0</v>
      </c>
      <c r="L406" s="373" t="str">
        <f t="shared" si="15"/>
        <v/>
      </c>
      <c r="M406" s="374">
        <v>0</v>
      </c>
      <c r="N406" s="375">
        <v>0</v>
      </c>
      <c r="O406" s="323">
        <v>0</v>
      </c>
      <c r="P406" s="323"/>
      <c r="Q406" s="124">
        <v>0</v>
      </c>
      <c r="R406" s="469"/>
      <c r="S406" s="116"/>
      <c r="T406" s="124">
        <v>0</v>
      </c>
      <c r="U406" s="124">
        <v>0</v>
      </c>
      <c r="V406" s="124">
        <v>0</v>
      </c>
      <c r="W406" s="124">
        <v>0</v>
      </c>
      <c r="X406" s="124">
        <v>0</v>
      </c>
      <c r="Y406" s="124">
        <v>0</v>
      </c>
      <c r="Z406" s="124">
        <v>0</v>
      </c>
    </row>
    <row r="407" spans="1:26" ht="24" customHeight="1" x14ac:dyDescent="0.3">
      <c r="A407" s="496" t="s">
        <v>910</v>
      </c>
      <c r="B407" s="497" t="s">
        <v>911</v>
      </c>
      <c r="C407" s="498" t="s">
        <v>113</v>
      </c>
      <c r="D407" s="367">
        <f t="shared" si="8"/>
        <v>22</v>
      </c>
      <c r="E407" s="368">
        <f t="shared" si="9"/>
        <v>0</v>
      </c>
      <c r="F407" s="368">
        <f t="shared" si="10"/>
        <v>0</v>
      </c>
      <c r="G407" s="368">
        <f t="shared" si="11"/>
        <v>0</v>
      </c>
      <c r="H407" s="368">
        <f t="shared" si="12"/>
        <v>0</v>
      </c>
      <c r="I407" s="370">
        <f t="shared" si="13"/>
        <v>22</v>
      </c>
      <c r="J407" s="371"/>
      <c r="K407" s="413">
        <f t="shared" si="14"/>
        <v>22</v>
      </c>
      <c r="L407" s="373">
        <f t="shared" si="15"/>
        <v>138</v>
      </c>
      <c r="M407" s="374">
        <v>0</v>
      </c>
      <c r="N407" s="375">
        <v>0</v>
      </c>
      <c r="O407" s="323">
        <v>0</v>
      </c>
      <c r="P407" s="323"/>
      <c r="Q407" s="124">
        <v>0</v>
      </c>
      <c r="R407" s="469">
        <v>22</v>
      </c>
      <c r="S407" s="116"/>
      <c r="T407" s="124">
        <v>0</v>
      </c>
      <c r="U407" s="124">
        <v>0</v>
      </c>
      <c r="V407" s="124">
        <v>0</v>
      </c>
      <c r="W407" s="124">
        <v>0</v>
      </c>
      <c r="X407" s="124">
        <v>0</v>
      </c>
      <c r="Y407" s="124">
        <v>0</v>
      </c>
      <c r="Z407" s="124">
        <v>0</v>
      </c>
    </row>
    <row r="408" spans="1:26" ht="24" customHeight="1" x14ac:dyDescent="0.3">
      <c r="A408" s="496" t="s">
        <v>3881</v>
      </c>
      <c r="B408" s="497" t="s">
        <v>3882</v>
      </c>
      <c r="C408" s="498" t="s">
        <v>1191</v>
      </c>
      <c r="D408" s="367">
        <f t="shared" si="8"/>
        <v>0</v>
      </c>
      <c r="E408" s="368">
        <f t="shared" si="9"/>
        <v>0</v>
      </c>
      <c r="F408" s="368">
        <f t="shared" si="10"/>
        <v>0</v>
      </c>
      <c r="G408" s="368">
        <f t="shared" si="11"/>
        <v>0</v>
      </c>
      <c r="H408" s="368">
        <f t="shared" si="12"/>
        <v>0</v>
      </c>
      <c r="I408" s="370">
        <f t="shared" si="13"/>
        <v>0</v>
      </c>
      <c r="J408" s="371"/>
      <c r="K408" s="413">
        <f t="shared" si="14"/>
        <v>0</v>
      </c>
      <c r="L408" s="373" t="str">
        <f t="shared" si="15"/>
        <v/>
      </c>
      <c r="M408" s="374">
        <v>0</v>
      </c>
      <c r="N408" s="375">
        <v>0</v>
      </c>
      <c r="O408" s="323">
        <v>0</v>
      </c>
      <c r="P408" s="323"/>
      <c r="Q408" s="124">
        <v>0</v>
      </c>
      <c r="R408" s="469"/>
      <c r="S408" s="116"/>
      <c r="T408" s="124">
        <v>0</v>
      </c>
      <c r="U408" s="124">
        <v>0</v>
      </c>
      <c r="V408" s="124">
        <v>0</v>
      </c>
      <c r="W408" s="124">
        <v>0</v>
      </c>
      <c r="X408" s="124">
        <v>0</v>
      </c>
      <c r="Y408" s="124">
        <v>0</v>
      </c>
      <c r="Z408" s="124">
        <v>0</v>
      </c>
    </row>
    <row r="409" spans="1:26" ht="24" customHeight="1" x14ac:dyDescent="0.3">
      <c r="A409" s="496" t="s">
        <v>3884</v>
      </c>
      <c r="B409" s="497" t="s">
        <v>3886</v>
      </c>
      <c r="C409" s="498" t="s">
        <v>139</v>
      </c>
      <c r="D409" s="367">
        <f t="shared" si="8"/>
        <v>32</v>
      </c>
      <c r="E409" s="368">
        <f t="shared" si="9"/>
        <v>0</v>
      </c>
      <c r="F409" s="368">
        <f t="shared" si="10"/>
        <v>0</v>
      </c>
      <c r="G409" s="368">
        <f t="shared" si="11"/>
        <v>0</v>
      </c>
      <c r="H409" s="368">
        <f t="shared" si="12"/>
        <v>0</v>
      </c>
      <c r="I409" s="370">
        <f t="shared" si="13"/>
        <v>32</v>
      </c>
      <c r="J409" s="371"/>
      <c r="K409" s="413">
        <f t="shared" si="14"/>
        <v>32</v>
      </c>
      <c r="L409" s="373">
        <f t="shared" si="15"/>
        <v>108</v>
      </c>
      <c r="M409" s="374">
        <v>0</v>
      </c>
      <c r="N409" s="375">
        <v>0</v>
      </c>
      <c r="O409" s="323">
        <v>0</v>
      </c>
      <c r="P409" s="323"/>
      <c r="Q409" s="124">
        <v>0</v>
      </c>
      <c r="R409" s="469">
        <v>32</v>
      </c>
      <c r="S409" s="116"/>
      <c r="T409" s="124">
        <v>0</v>
      </c>
      <c r="U409" s="124">
        <v>0</v>
      </c>
      <c r="V409" s="124">
        <v>0</v>
      </c>
      <c r="W409" s="124">
        <v>0</v>
      </c>
      <c r="X409" s="124">
        <v>0</v>
      </c>
      <c r="Y409" s="124">
        <v>0</v>
      </c>
      <c r="Z409" s="124">
        <v>0</v>
      </c>
    </row>
    <row r="410" spans="1:26" ht="24" customHeight="1" x14ac:dyDescent="0.3">
      <c r="A410" s="497" t="s">
        <v>3891</v>
      </c>
      <c r="B410" s="497" t="s">
        <v>3892</v>
      </c>
      <c r="C410" s="498" t="s">
        <v>163</v>
      </c>
      <c r="D410" s="367">
        <f t="shared" si="8"/>
        <v>22</v>
      </c>
      <c r="E410" s="368">
        <f t="shared" si="9"/>
        <v>0</v>
      </c>
      <c r="F410" s="368">
        <f t="shared" si="10"/>
        <v>0</v>
      </c>
      <c r="G410" s="368">
        <f t="shared" si="11"/>
        <v>0</v>
      </c>
      <c r="H410" s="368">
        <f t="shared" si="12"/>
        <v>0</v>
      </c>
      <c r="I410" s="370">
        <f t="shared" si="13"/>
        <v>22</v>
      </c>
      <c r="J410" s="371"/>
      <c r="K410" s="413">
        <f t="shared" si="14"/>
        <v>22</v>
      </c>
      <c r="L410" s="373">
        <f t="shared" si="15"/>
        <v>138</v>
      </c>
      <c r="M410" s="374">
        <v>0</v>
      </c>
      <c r="N410" s="375">
        <v>0</v>
      </c>
      <c r="O410" s="323">
        <v>0</v>
      </c>
      <c r="P410" s="323"/>
      <c r="Q410" s="124">
        <v>0</v>
      </c>
      <c r="R410" s="469">
        <v>22</v>
      </c>
      <c r="S410" s="116"/>
      <c r="T410" s="124">
        <v>0</v>
      </c>
      <c r="U410" s="124">
        <v>0</v>
      </c>
      <c r="V410" s="124">
        <v>0</v>
      </c>
      <c r="W410" s="124">
        <v>0</v>
      </c>
      <c r="X410" s="124">
        <v>0</v>
      </c>
      <c r="Y410" s="124">
        <v>0</v>
      </c>
      <c r="Z410" s="124">
        <v>0</v>
      </c>
    </row>
    <row r="411" spans="1:26" ht="24" customHeight="1" x14ac:dyDescent="0.3">
      <c r="A411" s="497" t="s">
        <v>3895</v>
      </c>
      <c r="B411" s="497" t="s">
        <v>3896</v>
      </c>
      <c r="C411" s="498" t="s">
        <v>163</v>
      </c>
      <c r="D411" s="367">
        <f t="shared" si="8"/>
        <v>44</v>
      </c>
      <c r="E411" s="368">
        <f t="shared" si="9"/>
        <v>22</v>
      </c>
      <c r="F411" s="368">
        <f t="shared" si="10"/>
        <v>0</v>
      </c>
      <c r="G411" s="368">
        <f t="shared" si="11"/>
        <v>0</v>
      </c>
      <c r="H411" s="368">
        <f t="shared" si="12"/>
        <v>0</v>
      </c>
      <c r="I411" s="370">
        <f t="shared" si="13"/>
        <v>66</v>
      </c>
      <c r="J411" s="371"/>
      <c r="K411" s="413">
        <f t="shared" si="14"/>
        <v>66</v>
      </c>
      <c r="L411" s="373">
        <f t="shared" si="15"/>
        <v>70</v>
      </c>
      <c r="M411" s="374">
        <v>0</v>
      </c>
      <c r="N411" s="375">
        <v>0</v>
      </c>
      <c r="O411" s="323">
        <v>0</v>
      </c>
      <c r="P411" s="323">
        <v>44</v>
      </c>
      <c r="Q411" s="124">
        <v>0</v>
      </c>
      <c r="R411" s="469">
        <v>22</v>
      </c>
      <c r="S411" s="116"/>
      <c r="T411" s="124">
        <v>0</v>
      </c>
      <c r="U411" s="124">
        <v>0</v>
      </c>
      <c r="V411" s="124">
        <v>0</v>
      </c>
      <c r="W411" s="124">
        <v>0</v>
      </c>
      <c r="X411" s="124">
        <v>0</v>
      </c>
      <c r="Y411" s="124">
        <v>0</v>
      </c>
      <c r="Z411" s="124">
        <v>0</v>
      </c>
    </row>
    <row r="412" spans="1:26" ht="24" customHeight="1" x14ac:dyDescent="0.3">
      <c r="A412" s="501" t="s">
        <v>3899</v>
      </c>
      <c r="B412" s="502" t="s">
        <v>3900</v>
      </c>
      <c r="C412" s="503" t="s">
        <v>2250</v>
      </c>
      <c r="D412" s="367">
        <f t="shared" si="8"/>
        <v>0</v>
      </c>
      <c r="E412" s="368">
        <f t="shared" si="9"/>
        <v>0</v>
      </c>
      <c r="F412" s="368">
        <f t="shared" si="10"/>
        <v>0</v>
      </c>
      <c r="G412" s="368">
        <f t="shared" si="11"/>
        <v>0</v>
      </c>
      <c r="H412" s="368">
        <f t="shared" si="12"/>
        <v>0</v>
      </c>
      <c r="I412" s="446">
        <f t="shared" si="13"/>
        <v>0</v>
      </c>
      <c r="J412" s="371"/>
      <c r="K412" s="448">
        <f t="shared" si="14"/>
        <v>0</v>
      </c>
      <c r="L412" s="373" t="str">
        <f t="shared" si="15"/>
        <v/>
      </c>
      <c r="M412" s="374">
        <v>0</v>
      </c>
      <c r="N412" s="375">
        <v>0</v>
      </c>
      <c r="O412" s="323">
        <v>0</v>
      </c>
      <c r="P412" s="323"/>
      <c r="Q412" s="124">
        <v>0</v>
      </c>
      <c r="R412" s="469"/>
      <c r="S412" s="116"/>
      <c r="T412" s="124">
        <v>0</v>
      </c>
      <c r="U412" s="124">
        <v>0</v>
      </c>
      <c r="V412" s="124">
        <v>0</v>
      </c>
      <c r="W412" s="124">
        <v>0</v>
      </c>
      <c r="X412" s="124">
        <v>0</v>
      </c>
      <c r="Y412" s="124">
        <v>0</v>
      </c>
      <c r="Z412" s="124">
        <v>0</v>
      </c>
    </row>
    <row r="413" spans="1:26" ht="24" customHeight="1" x14ac:dyDescent="0.3">
      <c r="A413" s="496" t="s">
        <v>1724</v>
      </c>
      <c r="B413" s="497" t="s">
        <v>1725</v>
      </c>
      <c r="C413" s="498" t="s">
        <v>419</v>
      </c>
      <c r="D413" s="367">
        <f t="shared" si="8"/>
        <v>240</v>
      </c>
      <c r="E413" s="368">
        <f t="shared" si="9"/>
        <v>0</v>
      </c>
      <c r="F413" s="368">
        <f t="shared" si="10"/>
        <v>0</v>
      </c>
      <c r="G413" s="368">
        <f t="shared" si="11"/>
        <v>0</v>
      </c>
      <c r="H413" s="368">
        <f t="shared" si="12"/>
        <v>0</v>
      </c>
      <c r="I413" s="370">
        <f t="shared" si="13"/>
        <v>240</v>
      </c>
      <c r="J413" s="371"/>
      <c r="K413" s="413">
        <f t="shared" si="14"/>
        <v>240</v>
      </c>
      <c r="L413" s="373">
        <f t="shared" si="15"/>
        <v>30</v>
      </c>
      <c r="M413" s="374">
        <v>0</v>
      </c>
      <c r="N413" s="375">
        <v>0</v>
      </c>
      <c r="O413" s="323">
        <v>0</v>
      </c>
      <c r="P413" s="323"/>
      <c r="Q413" s="124">
        <v>240</v>
      </c>
      <c r="R413" s="469"/>
      <c r="S413" s="116"/>
      <c r="T413" s="124">
        <v>0</v>
      </c>
      <c r="U413" s="124">
        <v>0</v>
      </c>
      <c r="V413" s="124">
        <v>0</v>
      </c>
      <c r="W413" s="124">
        <v>0</v>
      </c>
      <c r="X413" s="124">
        <v>0</v>
      </c>
      <c r="Y413" s="124">
        <v>0</v>
      </c>
      <c r="Z413" s="124">
        <v>0</v>
      </c>
    </row>
    <row r="414" spans="1:26" ht="24" customHeight="1" x14ac:dyDescent="0.3">
      <c r="A414" s="496" t="s">
        <v>1701</v>
      </c>
      <c r="B414" s="497" t="s">
        <v>1702</v>
      </c>
      <c r="C414" s="498" t="s">
        <v>419</v>
      </c>
      <c r="D414" s="367">
        <f t="shared" si="8"/>
        <v>70</v>
      </c>
      <c r="E414" s="368">
        <f t="shared" si="9"/>
        <v>45</v>
      </c>
      <c r="F414" s="368">
        <f t="shared" si="10"/>
        <v>0</v>
      </c>
      <c r="G414" s="368">
        <f t="shared" si="11"/>
        <v>0</v>
      </c>
      <c r="H414" s="368">
        <f t="shared" si="12"/>
        <v>0</v>
      </c>
      <c r="I414" s="370">
        <f t="shared" si="13"/>
        <v>115</v>
      </c>
      <c r="J414" s="371"/>
      <c r="K414" s="413">
        <f t="shared" si="14"/>
        <v>115</v>
      </c>
      <c r="L414" s="373">
        <f t="shared" si="15"/>
        <v>55</v>
      </c>
      <c r="M414" s="374">
        <v>0</v>
      </c>
      <c r="N414" s="375">
        <v>0</v>
      </c>
      <c r="O414" s="323">
        <v>0</v>
      </c>
      <c r="P414" s="323"/>
      <c r="Q414" s="124">
        <v>0</v>
      </c>
      <c r="R414" s="469"/>
      <c r="S414" s="116"/>
      <c r="T414" s="124">
        <v>0</v>
      </c>
      <c r="U414" s="124">
        <v>0</v>
      </c>
      <c r="V414" s="124">
        <v>0</v>
      </c>
      <c r="W414" s="124">
        <v>0</v>
      </c>
      <c r="X414" s="124">
        <v>0</v>
      </c>
      <c r="Y414" s="124">
        <v>45</v>
      </c>
      <c r="Z414" s="124">
        <v>70</v>
      </c>
    </row>
    <row r="415" spans="1:26" ht="24" customHeight="1" x14ac:dyDescent="0.3">
      <c r="A415" s="497" t="s">
        <v>3909</v>
      </c>
      <c r="B415" s="497" t="s">
        <v>3910</v>
      </c>
      <c r="C415" s="498" t="s">
        <v>266</v>
      </c>
      <c r="D415" s="367">
        <f t="shared" si="8"/>
        <v>98</v>
      </c>
      <c r="E415" s="368">
        <f t="shared" si="9"/>
        <v>30</v>
      </c>
      <c r="F415" s="368">
        <f t="shared" si="10"/>
        <v>22</v>
      </c>
      <c r="G415" s="368">
        <f t="shared" si="11"/>
        <v>6</v>
      </c>
      <c r="H415" s="368">
        <f t="shared" si="12"/>
        <v>0</v>
      </c>
      <c r="I415" s="370">
        <f t="shared" si="13"/>
        <v>156</v>
      </c>
      <c r="J415" s="371"/>
      <c r="K415" s="413">
        <f t="shared" si="14"/>
        <v>156</v>
      </c>
      <c r="L415" s="373">
        <f t="shared" si="15"/>
        <v>43</v>
      </c>
      <c r="M415" s="374">
        <v>0</v>
      </c>
      <c r="N415" s="375">
        <v>30</v>
      </c>
      <c r="O415" s="323">
        <v>0</v>
      </c>
      <c r="P415" s="323">
        <v>22</v>
      </c>
      <c r="Q415" s="124">
        <v>0</v>
      </c>
      <c r="R415" s="469">
        <v>98</v>
      </c>
      <c r="S415" s="116">
        <v>6</v>
      </c>
      <c r="T415" s="124">
        <v>0</v>
      </c>
      <c r="U415" s="124">
        <v>0</v>
      </c>
      <c r="V415" s="124">
        <v>0</v>
      </c>
      <c r="W415" s="124">
        <v>0</v>
      </c>
      <c r="X415" s="124">
        <v>0</v>
      </c>
      <c r="Y415" s="124">
        <v>0</v>
      </c>
      <c r="Z415" s="124">
        <v>0</v>
      </c>
    </row>
    <row r="416" spans="1:26" ht="24" customHeight="1" x14ac:dyDescent="0.3">
      <c r="A416" s="497" t="s">
        <v>3913</v>
      </c>
      <c r="B416" s="497" t="s">
        <v>3914</v>
      </c>
      <c r="C416" s="498" t="s">
        <v>113</v>
      </c>
      <c r="D416" s="367">
        <f t="shared" si="8"/>
        <v>0</v>
      </c>
      <c r="E416" s="368">
        <f t="shared" si="9"/>
        <v>0</v>
      </c>
      <c r="F416" s="368">
        <f t="shared" si="10"/>
        <v>0</v>
      </c>
      <c r="G416" s="368">
        <f t="shared" si="11"/>
        <v>0</v>
      </c>
      <c r="H416" s="368">
        <f t="shared" si="12"/>
        <v>0</v>
      </c>
      <c r="I416" s="370">
        <f t="shared" si="13"/>
        <v>0</v>
      </c>
      <c r="J416" s="371"/>
      <c r="K416" s="413">
        <f t="shared" si="14"/>
        <v>0</v>
      </c>
      <c r="L416" s="373" t="str">
        <f t="shared" si="15"/>
        <v/>
      </c>
      <c r="M416" s="374">
        <v>0</v>
      </c>
      <c r="N416" s="375">
        <v>0</v>
      </c>
      <c r="O416" s="323">
        <v>0</v>
      </c>
      <c r="P416" s="323"/>
      <c r="Q416" s="124">
        <v>0</v>
      </c>
      <c r="R416" s="469"/>
      <c r="S416" s="116"/>
      <c r="T416" s="124">
        <v>0</v>
      </c>
      <c r="U416" s="124">
        <v>0</v>
      </c>
      <c r="V416" s="124">
        <v>0</v>
      </c>
      <c r="W416" s="124">
        <v>0</v>
      </c>
      <c r="X416" s="124">
        <v>0</v>
      </c>
      <c r="Y416" s="124">
        <v>0</v>
      </c>
      <c r="Z416" s="124">
        <v>0</v>
      </c>
    </row>
    <row r="417" spans="1:26" ht="24" customHeight="1" x14ac:dyDescent="0.3">
      <c r="A417" s="496" t="s">
        <v>1709</v>
      </c>
      <c r="B417" s="497" t="s">
        <v>1711</v>
      </c>
      <c r="C417" s="498" t="s">
        <v>53</v>
      </c>
      <c r="D417" s="367">
        <f t="shared" si="8"/>
        <v>45</v>
      </c>
      <c r="E417" s="368">
        <f t="shared" si="9"/>
        <v>0</v>
      </c>
      <c r="F417" s="368">
        <f t="shared" si="10"/>
        <v>0</v>
      </c>
      <c r="G417" s="368">
        <f t="shared" si="11"/>
        <v>0</v>
      </c>
      <c r="H417" s="368">
        <f t="shared" si="12"/>
        <v>0</v>
      </c>
      <c r="I417" s="370">
        <f t="shared" si="13"/>
        <v>45</v>
      </c>
      <c r="J417" s="371"/>
      <c r="K417" s="413">
        <f t="shared" si="14"/>
        <v>45</v>
      </c>
      <c r="L417" s="373">
        <f t="shared" si="15"/>
        <v>94</v>
      </c>
      <c r="M417" s="374">
        <v>0</v>
      </c>
      <c r="N417" s="375">
        <v>0</v>
      </c>
      <c r="O417" s="504">
        <v>0</v>
      </c>
      <c r="P417" s="323"/>
      <c r="Q417" s="124">
        <v>0</v>
      </c>
      <c r="R417" s="469"/>
      <c r="S417" s="116"/>
      <c r="T417" s="124">
        <v>0</v>
      </c>
      <c r="U417" s="124">
        <v>0</v>
      </c>
      <c r="V417" s="124">
        <v>0</v>
      </c>
      <c r="W417" s="124">
        <v>0</v>
      </c>
      <c r="X417" s="124">
        <v>0</v>
      </c>
      <c r="Y417" s="124">
        <v>45</v>
      </c>
      <c r="Z417" s="124">
        <v>0</v>
      </c>
    </row>
    <row r="418" spans="1:26" ht="24" customHeight="1" x14ac:dyDescent="0.3">
      <c r="A418" s="497" t="s">
        <v>3917</v>
      </c>
      <c r="B418" s="497" t="s">
        <v>3918</v>
      </c>
      <c r="C418" s="498" t="s">
        <v>1937</v>
      </c>
      <c r="D418" s="367">
        <f t="shared" si="8"/>
        <v>0</v>
      </c>
      <c r="E418" s="368">
        <f t="shared" si="9"/>
        <v>0</v>
      </c>
      <c r="F418" s="368">
        <f t="shared" si="10"/>
        <v>0</v>
      </c>
      <c r="G418" s="368">
        <f t="shared" si="11"/>
        <v>0</v>
      </c>
      <c r="H418" s="368">
        <f t="shared" si="12"/>
        <v>0</v>
      </c>
      <c r="I418" s="370">
        <f t="shared" si="13"/>
        <v>0</v>
      </c>
      <c r="J418" s="371"/>
      <c r="K418" s="413">
        <f t="shared" si="14"/>
        <v>0</v>
      </c>
      <c r="L418" s="373" t="str">
        <f t="shared" si="15"/>
        <v/>
      </c>
      <c r="M418" s="374">
        <v>0</v>
      </c>
      <c r="N418" s="375">
        <v>0</v>
      </c>
      <c r="O418" s="323">
        <v>0</v>
      </c>
      <c r="P418" s="323"/>
      <c r="Q418" s="124">
        <v>0</v>
      </c>
      <c r="R418" s="469"/>
      <c r="S418" s="116"/>
      <c r="T418" s="124">
        <v>0</v>
      </c>
      <c r="U418" s="124">
        <v>0</v>
      </c>
      <c r="V418" s="124">
        <v>0</v>
      </c>
      <c r="W418" s="124">
        <v>0</v>
      </c>
      <c r="X418" s="124">
        <v>0</v>
      </c>
      <c r="Y418" s="124">
        <v>0</v>
      </c>
      <c r="Z418" s="124">
        <v>0</v>
      </c>
    </row>
    <row r="419" spans="1:26" ht="24" customHeight="1" x14ac:dyDescent="0.3">
      <c r="A419" s="497" t="s">
        <v>3921</v>
      </c>
      <c r="B419" s="497" t="s">
        <v>3922</v>
      </c>
      <c r="C419" s="498" t="s">
        <v>138</v>
      </c>
      <c r="D419" s="367">
        <f t="shared" si="8"/>
        <v>0</v>
      </c>
      <c r="E419" s="368">
        <f t="shared" si="9"/>
        <v>0</v>
      </c>
      <c r="F419" s="368">
        <f t="shared" si="10"/>
        <v>0</v>
      </c>
      <c r="G419" s="368">
        <f t="shared" si="11"/>
        <v>0</v>
      </c>
      <c r="H419" s="368">
        <f t="shared" si="12"/>
        <v>0</v>
      </c>
      <c r="I419" s="370">
        <f t="shared" si="13"/>
        <v>0</v>
      </c>
      <c r="J419" s="371"/>
      <c r="K419" s="413">
        <f t="shared" si="14"/>
        <v>0</v>
      </c>
      <c r="L419" s="373" t="str">
        <f t="shared" si="15"/>
        <v/>
      </c>
      <c r="M419" s="374">
        <v>0</v>
      </c>
      <c r="N419" s="375">
        <v>0</v>
      </c>
      <c r="O419" s="323">
        <v>0</v>
      </c>
      <c r="P419" s="323"/>
      <c r="Q419" s="124">
        <v>0</v>
      </c>
      <c r="R419" s="469"/>
      <c r="S419" s="116"/>
      <c r="T419" s="124">
        <v>0</v>
      </c>
      <c r="U419" s="124">
        <v>0</v>
      </c>
      <c r="V419" s="124">
        <v>0</v>
      </c>
      <c r="W419" s="124">
        <v>0</v>
      </c>
      <c r="X419" s="124">
        <v>0</v>
      </c>
      <c r="Y419" s="124">
        <v>0</v>
      </c>
      <c r="Z419" s="124">
        <v>0</v>
      </c>
    </row>
    <row r="420" spans="1:26" ht="24" customHeight="1" x14ac:dyDescent="0.3">
      <c r="A420" s="496" t="s">
        <v>3923</v>
      </c>
      <c r="B420" s="500" t="s">
        <v>3924</v>
      </c>
      <c r="C420" s="498" t="s">
        <v>133</v>
      </c>
      <c r="D420" s="367">
        <f t="shared" si="8"/>
        <v>24</v>
      </c>
      <c r="E420" s="368">
        <f t="shared" si="9"/>
        <v>6</v>
      </c>
      <c r="F420" s="368">
        <f t="shared" si="10"/>
        <v>0</v>
      </c>
      <c r="G420" s="368">
        <f t="shared" si="11"/>
        <v>0</v>
      </c>
      <c r="H420" s="368">
        <f t="shared" si="12"/>
        <v>0</v>
      </c>
      <c r="I420" s="370">
        <f t="shared" si="13"/>
        <v>30</v>
      </c>
      <c r="J420" s="371"/>
      <c r="K420" s="413">
        <f t="shared" si="14"/>
        <v>30</v>
      </c>
      <c r="L420" s="373">
        <f t="shared" si="15"/>
        <v>126</v>
      </c>
      <c r="M420" s="374">
        <v>0</v>
      </c>
      <c r="N420" s="375">
        <v>24</v>
      </c>
      <c r="O420" s="323">
        <v>0</v>
      </c>
      <c r="P420" s="323"/>
      <c r="Q420" s="124">
        <v>0</v>
      </c>
      <c r="R420" s="469"/>
      <c r="S420" s="116">
        <v>6</v>
      </c>
      <c r="T420" s="124">
        <v>0</v>
      </c>
      <c r="U420" s="124">
        <v>0</v>
      </c>
      <c r="V420" s="124">
        <v>0</v>
      </c>
      <c r="W420" s="124">
        <v>0</v>
      </c>
      <c r="X420" s="124">
        <v>0</v>
      </c>
      <c r="Y420" s="124">
        <v>0</v>
      </c>
      <c r="Z420" s="124">
        <v>0</v>
      </c>
    </row>
    <row r="421" spans="1:26" ht="24" customHeight="1" x14ac:dyDescent="0.3">
      <c r="A421" s="496" t="s">
        <v>3929</v>
      </c>
      <c r="B421" s="497" t="s">
        <v>3930</v>
      </c>
      <c r="C421" s="498" t="s">
        <v>2250</v>
      </c>
      <c r="D421" s="367">
        <f t="shared" si="8"/>
        <v>0</v>
      </c>
      <c r="E421" s="368">
        <f t="shared" si="9"/>
        <v>0</v>
      </c>
      <c r="F421" s="368">
        <f t="shared" si="10"/>
        <v>0</v>
      </c>
      <c r="G421" s="368">
        <f t="shared" si="11"/>
        <v>0</v>
      </c>
      <c r="H421" s="368">
        <f t="shared" si="12"/>
        <v>0</v>
      </c>
      <c r="I421" s="370">
        <f t="shared" si="13"/>
        <v>0</v>
      </c>
      <c r="J421" s="371"/>
      <c r="K421" s="413">
        <f t="shared" si="14"/>
        <v>0</v>
      </c>
      <c r="L421" s="373" t="str">
        <f t="shared" si="15"/>
        <v/>
      </c>
      <c r="M421" s="374">
        <v>0</v>
      </c>
      <c r="N421" s="375">
        <v>0</v>
      </c>
      <c r="O421" s="323">
        <v>0</v>
      </c>
      <c r="P421" s="323"/>
      <c r="Q421" s="124">
        <v>0</v>
      </c>
      <c r="R421" s="469"/>
      <c r="S421" s="116"/>
      <c r="T421" s="124">
        <v>0</v>
      </c>
      <c r="U421" s="124">
        <v>0</v>
      </c>
      <c r="V421" s="124">
        <v>0</v>
      </c>
      <c r="W421" s="124">
        <v>0</v>
      </c>
      <c r="X421" s="124">
        <v>0</v>
      </c>
      <c r="Y421" s="124">
        <v>0</v>
      </c>
      <c r="Z421" s="124">
        <v>0</v>
      </c>
    </row>
    <row r="422" spans="1:26" ht="24" customHeight="1" x14ac:dyDescent="0.3">
      <c r="A422" s="496" t="s">
        <v>3780</v>
      </c>
      <c r="B422" s="497" t="s">
        <v>3931</v>
      </c>
      <c r="C422" s="498" t="s">
        <v>1937</v>
      </c>
      <c r="D422" s="367">
        <f t="shared" si="8"/>
        <v>6</v>
      </c>
      <c r="E422" s="368">
        <f t="shared" si="9"/>
        <v>6</v>
      </c>
      <c r="F422" s="368">
        <f t="shared" si="10"/>
        <v>0</v>
      </c>
      <c r="G422" s="368">
        <f t="shared" si="11"/>
        <v>0</v>
      </c>
      <c r="H422" s="368">
        <f t="shared" si="12"/>
        <v>0</v>
      </c>
      <c r="I422" s="370">
        <f t="shared" si="13"/>
        <v>12</v>
      </c>
      <c r="J422" s="371"/>
      <c r="K422" s="413">
        <f t="shared" si="14"/>
        <v>12</v>
      </c>
      <c r="L422" s="373">
        <f t="shared" si="15"/>
        <v>180</v>
      </c>
      <c r="M422" s="374">
        <v>0</v>
      </c>
      <c r="N422" s="375">
        <v>6</v>
      </c>
      <c r="O422" s="323">
        <v>0</v>
      </c>
      <c r="P422" s="323"/>
      <c r="Q422" s="124">
        <v>0</v>
      </c>
      <c r="R422" s="469"/>
      <c r="S422" s="116">
        <v>6</v>
      </c>
      <c r="T422" s="124">
        <v>0</v>
      </c>
      <c r="U422" s="124">
        <v>0</v>
      </c>
      <c r="V422" s="124">
        <v>0</v>
      </c>
      <c r="W422" s="124">
        <v>0</v>
      </c>
      <c r="X422" s="124">
        <v>0</v>
      </c>
      <c r="Y422" s="124">
        <v>0</v>
      </c>
      <c r="Z422" s="124">
        <v>0</v>
      </c>
    </row>
    <row r="423" spans="1:26" ht="24" customHeight="1" x14ac:dyDescent="0.3">
      <c r="A423" s="497" t="s">
        <v>3934</v>
      </c>
      <c r="B423" s="500" t="s">
        <v>3935</v>
      </c>
      <c r="C423" s="498" t="s">
        <v>3936</v>
      </c>
      <c r="D423" s="367">
        <f t="shared" si="8"/>
        <v>0</v>
      </c>
      <c r="E423" s="368">
        <f t="shared" si="9"/>
        <v>0</v>
      </c>
      <c r="F423" s="368">
        <f t="shared" si="10"/>
        <v>0</v>
      </c>
      <c r="G423" s="368">
        <f t="shared" si="11"/>
        <v>0</v>
      </c>
      <c r="H423" s="368">
        <f t="shared" si="12"/>
        <v>0</v>
      </c>
      <c r="I423" s="370">
        <f t="shared" si="13"/>
        <v>0</v>
      </c>
      <c r="J423" s="371"/>
      <c r="K423" s="413">
        <f t="shared" si="14"/>
        <v>0</v>
      </c>
      <c r="L423" s="373" t="str">
        <f t="shared" si="15"/>
        <v/>
      </c>
      <c r="M423" s="374">
        <v>0</v>
      </c>
      <c r="N423" s="375">
        <v>0</v>
      </c>
      <c r="O423" s="323">
        <v>0</v>
      </c>
      <c r="P423" s="323"/>
      <c r="Q423" s="124">
        <v>0</v>
      </c>
      <c r="R423" s="469"/>
      <c r="S423" s="116"/>
      <c r="T423" s="124">
        <v>0</v>
      </c>
      <c r="U423" s="124">
        <v>0</v>
      </c>
      <c r="V423" s="124">
        <v>0</v>
      </c>
      <c r="W423" s="124">
        <v>0</v>
      </c>
      <c r="X423" s="124">
        <v>0</v>
      </c>
      <c r="Y423" s="124">
        <v>0</v>
      </c>
      <c r="Z423" s="124">
        <v>0</v>
      </c>
    </row>
    <row r="424" spans="1:26" ht="24" customHeight="1" x14ac:dyDescent="0.3">
      <c r="A424" s="497" t="s">
        <v>3939</v>
      </c>
      <c r="B424" s="497" t="s">
        <v>3940</v>
      </c>
      <c r="C424" s="498" t="s">
        <v>124</v>
      </c>
      <c r="D424" s="367">
        <f t="shared" si="8"/>
        <v>0</v>
      </c>
      <c r="E424" s="368">
        <f t="shared" si="9"/>
        <v>0</v>
      </c>
      <c r="F424" s="368">
        <f t="shared" si="10"/>
        <v>0</v>
      </c>
      <c r="G424" s="368">
        <f t="shared" si="11"/>
        <v>0</v>
      </c>
      <c r="H424" s="368">
        <f t="shared" si="12"/>
        <v>0</v>
      </c>
      <c r="I424" s="370">
        <f t="shared" si="13"/>
        <v>0</v>
      </c>
      <c r="J424" s="371"/>
      <c r="K424" s="413">
        <f t="shared" si="14"/>
        <v>0</v>
      </c>
      <c r="L424" s="373" t="str">
        <f t="shared" si="15"/>
        <v/>
      </c>
      <c r="M424" s="374">
        <v>0</v>
      </c>
      <c r="N424" s="425">
        <v>0</v>
      </c>
      <c r="O424" s="323">
        <v>0</v>
      </c>
      <c r="P424" s="323"/>
      <c r="Q424" s="124">
        <v>0</v>
      </c>
      <c r="R424" s="469"/>
      <c r="S424" s="116"/>
      <c r="T424" s="124">
        <v>0</v>
      </c>
      <c r="U424" s="124">
        <v>0</v>
      </c>
      <c r="V424" s="124">
        <v>0</v>
      </c>
      <c r="W424" s="124">
        <v>0</v>
      </c>
      <c r="X424" s="124">
        <v>0</v>
      </c>
      <c r="Y424" s="124">
        <v>0</v>
      </c>
      <c r="Z424" s="124">
        <v>0</v>
      </c>
    </row>
    <row r="425" spans="1:26" ht="24" customHeight="1" x14ac:dyDescent="0.3">
      <c r="A425" s="496" t="s">
        <v>1720</v>
      </c>
      <c r="B425" s="497" t="s">
        <v>1721</v>
      </c>
      <c r="C425" s="498" t="s">
        <v>139</v>
      </c>
      <c r="D425" s="367">
        <f t="shared" si="8"/>
        <v>22</v>
      </c>
      <c r="E425" s="368">
        <f t="shared" si="9"/>
        <v>0</v>
      </c>
      <c r="F425" s="368">
        <f t="shared" si="10"/>
        <v>0</v>
      </c>
      <c r="G425" s="368">
        <f t="shared" si="11"/>
        <v>0</v>
      </c>
      <c r="H425" s="368">
        <f t="shared" si="12"/>
        <v>0</v>
      </c>
      <c r="I425" s="370">
        <f t="shared" si="13"/>
        <v>22</v>
      </c>
      <c r="J425" s="371"/>
      <c r="K425" s="413">
        <f t="shared" si="14"/>
        <v>22</v>
      </c>
      <c r="L425" s="373">
        <f t="shared" si="15"/>
        <v>138</v>
      </c>
      <c r="M425" s="374">
        <v>0</v>
      </c>
      <c r="N425" s="375">
        <v>0</v>
      </c>
      <c r="O425" s="323">
        <v>0</v>
      </c>
      <c r="P425" s="323"/>
      <c r="Q425" s="124">
        <v>0</v>
      </c>
      <c r="R425" s="469">
        <v>22</v>
      </c>
      <c r="S425" s="116"/>
      <c r="T425" s="124">
        <v>0</v>
      </c>
      <c r="U425" s="124">
        <v>0</v>
      </c>
      <c r="V425" s="124">
        <v>0</v>
      </c>
      <c r="W425" s="124">
        <v>0</v>
      </c>
      <c r="X425" s="124">
        <v>0</v>
      </c>
      <c r="Y425" s="124">
        <v>0</v>
      </c>
      <c r="Z425" s="124">
        <v>0</v>
      </c>
    </row>
    <row r="426" spans="1:26" ht="24" customHeight="1" x14ac:dyDescent="0.3">
      <c r="A426" s="496" t="s">
        <v>3945</v>
      </c>
      <c r="B426" s="497" t="s">
        <v>3946</v>
      </c>
      <c r="C426" s="498" t="s">
        <v>124</v>
      </c>
      <c r="D426" s="367">
        <f t="shared" si="8"/>
        <v>16</v>
      </c>
      <c r="E426" s="368">
        <f t="shared" si="9"/>
        <v>8</v>
      </c>
      <c r="F426" s="368">
        <f t="shared" si="10"/>
        <v>0</v>
      </c>
      <c r="G426" s="368">
        <f t="shared" si="11"/>
        <v>0</v>
      </c>
      <c r="H426" s="368">
        <f t="shared" si="12"/>
        <v>0</v>
      </c>
      <c r="I426" s="370">
        <f t="shared" si="13"/>
        <v>24</v>
      </c>
      <c r="J426" s="371"/>
      <c r="K426" s="413">
        <f t="shared" si="14"/>
        <v>24</v>
      </c>
      <c r="L426" s="373">
        <f t="shared" si="15"/>
        <v>134</v>
      </c>
      <c r="M426" s="374">
        <v>0</v>
      </c>
      <c r="N426" s="375">
        <v>16</v>
      </c>
      <c r="O426" s="323">
        <v>0</v>
      </c>
      <c r="P426" s="323"/>
      <c r="Q426" s="124">
        <v>0</v>
      </c>
      <c r="R426" s="469"/>
      <c r="S426" s="116">
        <v>8</v>
      </c>
      <c r="T426" s="124">
        <v>0</v>
      </c>
      <c r="U426" s="124">
        <v>0</v>
      </c>
      <c r="V426" s="124">
        <v>0</v>
      </c>
      <c r="W426" s="124">
        <v>0</v>
      </c>
      <c r="X426" s="124">
        <v>0</v>
      </c>
      <c r="Y426" s="124">
        <v>0</v>
      </c>
      <c r="Z426" s="124">
        <v>0</v>
      </c>
    </row>
    <row r="427" spans="1:26" ht="24" customHeight="1" x14ac:dyDescent="0.3">
      <c r="A427" s="496" t="s">
        <v>3947</v>
      </c>
      <c r="B427" s="497" t="s">
        <v>3948</v>
      </c>
      <c r="C427" s="498" t="s">
        <v>2186</v>
      </c>
      <c r="D427" s="367">
        <f t="shared" si="8"/>
        <v>54</v>
      </c>
      <c r="E427" s="368">
        <f t="shared" si="9"/>
        <v>44</v>
      </c>
      <c r="F427" s="368">
        <f t="shared" si="10"/>
        <v>0</v>
      </c>
      <c r="G427" s="368">
        <f t="shared" si="11"/>
        <v>0</v>
      </c>
      <c r="H427" s="368">
        <f t="shared" si="12"/>
        <v>0</v>
      </c>
      <c r="I427" s="370">
        <f t="shared" si="13"/>
        <v>98</v>
      </c>
      <c r="J427" s="371"/>
      <c r="K427" s="413">
        <f t="shared" si="14"/>
        <v>98</v>
      </c>
      <c r="L427" s="373">
        <f t="shared" si="15"/>
        <v>61</v>
      </c>
      <c r="M427" s="374">
        <v>0</v>
      </c>
      <c r="N427" s="375">
        <v>0</v>
      </c>
      <c r="O427" s="323">
        <v>44</v>
      </c>
      <c r="P427" s="323"/>
      <c r="Q427" s="124">
        <v>0</v>
      </c>
      <c r="R427" s="469">
        <v>54</v>
      </c>
      <c r="S427" s="116"/>
      <c r="T427" s="124">
        <v>0</v>
      </c>
      <c r="U427" s="124">
        <v>0</v>
      </c>
      <c r="V427" s="124">
        <v>0</v>
      </c>
      <c r="W427" s="124">
        <v>0</v>
      </c>
      <c r="X427" s="124">
        <v>0</v>
      </c>
      <c r="Y427" s="124">
        <v>0</v>
      </c>
      <c r="Z427" s="124">
        <v>0</v>
      </c>
    </row>
    <row r="428" spans="1:26" ht="24" customHeight="1" x14ac:dyDescent="0.3">
      <c r="A428" s="496" t="s">
        <v>942</v>
      </c>
      <c r="B428" s="497" t="s">
        <v>944</v>
      </c>
      <c r="C428" s="498" t="s">
        <v>113</v>
      </c>
      <c r="D428" s="367">
        <f t="shared" si="8"/>
        <v>32</v>
      </c>
      <c r="E428" s="368">
        <f t="shared" si="9"/>
        <v>0</v>
      </c>
      <c r="F428" s="368">
        <f t="shared" si="10"/>
        <v>0</v>
      </c>
      <c r="G428" s="368">
        <f t="shared" si="11"/>
        <v>0</v>
      </c>
      <c r="H428" s="368">
        <f t="shared" si="12"/>
        <v>0</v>
      </c>
      <c r="I428" s="370">
        <f t="shared" si="13"/>
        <v>32</v>
      </c>
      <c r="J428" s="371"/>
      <c r="K428" s="413">
        <f t="shared" si="14"/>
        <v>32</v>
      </c>
      <c r="L428" s="373">
        <f t="shared" si="15"/>
        <v>108</v>
      </c>
      <c r="M428" s="374">
        <v>0</v>
      </c>
      <c r="N428" s="375">
        <v>0</v>
      </c>
      <c r="O428" s="323">
        <v>32</v>
      </c>
      <c r="P428" s="323"/>
      <c r="Q428" s="124">
        <v>0</v>
      </c>
      <c r="R428" s="469"/>
      <c r="S428" s="116"/>
      <c r="T428" s="124">
        <v>0</v>
      </c>
      <c r="U428" s="124">
        <v>0</v>
      </c>
      <c r="V428" s="124">
        <v>0</v>
      </c>
      <c r="W428" s="124">
        <v>0</v>
      </c>
      <c r="X428" s="124">
        <v>0</v>
      </c>
      <c r="Y428" s="124">
        <v>0</v>
      </c>
      <c r="Z428" s="124">
        <v>0</v>
      </c>
    </row>
    <row r="429" spans="1:26" ht="24" customHeight="1" x14ac:dyDescent="0.3">
      <c r="A429" s="496" t="s">
        <v>3953</v>
      </c>
      <c r="B429" s="497" t="s">
        <v>3954</v>
      </c>
      <c r="C429" s="498" t="s">
        <v>2770</v>
      </c>
      <c r="D429" s="367">
        <f t="shared" si="8"/>
        <v>0</v>
      </c>
      <c r="E429" s="368">
        <f t="shared" si="9"/>
        <v>0</v>
      </c>
      <c r="F429" s="368">
        <f t="shared" si="10"/>
        <v>0</v>
      </c>
      <c r="G429" s="368">
        <f t="shared" si="11"/>
        <v>0</v>
      </c>
      <c r="H429" s="368">
        <f t="shared" si="12"/>
        <v>0</v>
      </c>
      <c r="I429" s="370">
        <f t="shared" si="13"/>
        <v>0</v>
      </c>
      <c r="J429" s="371"/>
      <c r="K429" s="413">
        <f t="shared" si="14"/>
        <v>0</v>
      </c>
      <c r="L429" s="373" t="str">
        <f t="shared" si="15"/>
        <v/>
      </c>
      <c r="M429" s="374">
        <v>0</v>
      </c>
      <c r="N429" s="375">
        <v>0</v>
      </c>
      <c r="O429" s="323">
        <v>0</v>
      </c>
      <c r="P429" s="323"/>
      <c r="Q429" s="124">
        <v>0</v>
      </c>
      <c r="R429" s="469"/>
      <c r="S429" s="116"/>
      <c r="T429" s="124">
        <v>0</v>
      </c>
      <c r="U429" s="124">
        <v>0</v>
      </c>
      <c r="V429" s="124">
        <v>0</v>
      </c>
      <c r="W429" s="124">
        <v>0</v>
      </c>
      <c r="X429" s="124">
        <v>0</v>
      </c>
      <c r="Y429" s="124">
        <v>0</v>
      </c>
      <c r="Z429" s="124">
        <v>0</v>
      </c>
    </row>
    <row r="430" spans="1:26" ht="24" customHeight="1" x14ac:dyDescent="0.3">
      <c r="A430" s="496" t="s">
        <v>3955</v>
      </c>
      <c r="B430" s="497" t="s">
        <v>3957</v>
      </c>
      <c r="C430" s="498" t="s">
        <v>2486</v>
      </c>
      <c r="D430" s="367">
        <f t="shared" si="8"/>
        <v>14</v>
      </c>
      <c r="E430" s="368">
        <f t="shared" si="9"/>
        <v>0</v>
      </c>
      <c r="F430" s="368">
        <f t="shared" si="10"/>
        <v>0</v>
      </c>
      <c r="G430" s="368">
        <f t="shared" si="11"/>
        <v>0</v>
      </c>
      <c r="H430" s="368">
        <f t="shared" si="12"/>
        <v>0</v>
      </c>
      <c r="I430" s="370">
        <f t="shared" si="13"/>
        <v>14</v>
      </c>
      <c r="J430" s="371"/>
      <c r="K430" s="413">
        <f t="shared" si="14"/>
        <v>14</v>
      </c>
      <c r="L430" s="373">
        <f t="shared" si="15"/>
        <v>169</v>
      </c>
      <c r="M430" s="374">
        <v>0</v>
      </c>
      <c r="N430" s="375">
        <v>0</v>
      </c>
      <c r="O430" s="323">
        <v>0</v>
      </c>
      <c r="P430" s="323"/>
      <c r="Q430" s="124">
        <v>0</v>
      </c>
      <c r="R430" s="469"/>
      <c r="S430" s="116">
        <v>14</v>
      </c>
      <c r="T430" s="124">
        <v>0</v>
      </c>
      <c r="U430" s="124">
        <v>0</v>
      </c>
      <c r="V430" s="124">
        <v>0</v>
      </c>
      <c r="W430" s="124">
        <v>0</v>
      </c>
      <c r="X430" s="124">
        <v>0</v>
      </c>
      <c r="Y430" s="124">
        <v>0</v>
      </c>
      <c r="Z430" s="124">
        <v>0</v>
      </c>
    </row>
    <row r="431" spans="1:26" ht="24" customHeight="1" x14ac:dyDescent="0.3">
      <c r="A431" s="501" t="s">
        <v>3959</v>
      </c>
      <c r="B431" s="502" t="s">
        <v>3960</v>
      </c>
      <c r="C431" s="503" t="s">
        <v>2702</v>
      </c>
      <c r="D431" s="367">
        <f t="shared" si="8"/>
        <v>0</v>
      </c>
      <c r="E431" s="368">
        <f t="shared" si="9"/>
        <v>0</v>
      </c>
      <c r="F431" s="368">
        <f t="shared" si="10"/>
        <v>0</v>
      </c>
      <c r="G431" s="368">
        <f t="shared" si="11"/>
        <v>0</v>
      </c>
      <c r="H431" s="368">
        <f t="shared" si="12"/>
        <v>0</v>
      </c>
      <c r="I431" s="446">
        <f t="shared" si="13"/>
        <v>0</v>
      </c>
      <c r="J431" s="371"/>
      <c r="K431" s="448">
        <f t="shared" si="14"/>
        <v>0</v>
      </c>
      <c r="L431" s="373" t="str">
        <f t="shared" si="15"/>
        <v/>
      </c>
      <c r="M431" s="374">
        <v>0</v>
      </c>
      <c r="N431" s="375">
        <v>0</v>
      </c>
      <c r="O431" s="323">
        <v>0</v>
      </c>
      <c r="P431" s="323"/>
      <c r="Q431" s="124">
        <v>0</v>
      </c>
      <c r="R431" s="469"/>
      <c r="S431" s="116"/>
      <c r="T431" s="124">
        <v>0</v>
      </c>
      <c r="U431" s="124">
        <v>0</v>
      </c>
      <c r="V431" s="124">
        <v>0</v>
      </c>
      <c r="W431" s="124">
        <v>0</v>
      </c>
      <c r="X431" s="124">
        <v>0</v>
      </c>
      <c r="Y431" s="124">
        <v>0</v>
      </c>
      <c r="Z431" s="124">
        <v>0</v>
      </c>
    </row>
    <row r="432" spans="1:26" ht="24" customHeight="1" x14ac:dyDescent="0.3">
      <c r="A432" s="496" t="s">
        <v>3963</v>
      </c>
      <c r="B432" s="497" t="s">
        <v>3964</v>
      </c>
      <c r="C432" s="498" t="s">
        <v>2882</v>
      </c>
      <c r="D432" s="367">
        <f t="shared" si="8"/>
        <v>0</v>
      </c>
      <c r="E432" s="368">
        <f t="shared" si="9"/>
        <v>0</v>
      </c>
      <c r="F432" s="368">
        <f t="shared" si="10"/>
        <v>0</v>
      </c>
      <c r="G432" s="368">
        <f t="shared" si="11"/>
        <v>0</v>
      </c>
      <c r="H432" s="368">
        <f t="shared" si="12"/>
        <v>0</v>
      </c>
      <c r="I432" s="370">
        <f t="shared" si="13"/>
        <v>0</v>
      </c>
      <c r="J432" s="371"/>
      <c r="K432" s="413">
        <f t="shared" si="14"/>
        <v>0</v>
      </c>
      <c r="L432" s="373" t="str">
        <f t="shared" si="15"/>
        <v/>
      </c>
      <c r="M432" s="374">
        <v>0</v>
      </c>
      <c r="N432" s="375">
        <v>0</v>
      </c>
      <c r="O432" s="323">
        <v>0</v>
      </c>
      <c r="P432" s="323"/>
      <c r="Q432" s="124">
        <v>0</v>
      </c>
      <c r="R432" s="469"/>
      <c r="S432" s="116"/>
      <c r="T432" s="124">
        <v>0</v>
      </c>
      <c r="U432" s="124">
        <v>0</v>
      </c>
      <c r="V432" s="124">
        <v>0</v>
      </c>
      <c r="W432" s="124">
        <v>0</v>
      </c>
      <c r="X432" s="124">
        <v>0</v>
      </c>
      <c r="Y432" s="124">
        <v>0</v>
      </c>
      <c r="Z432" s="124">
        <v>0</v>
      </c>
    </row>
    <row r="433" spans="1:26" ht="24" customHeight="1" x14ac:dyDescent="0.3">
      <c r="A433" s="496" t="s">
        <v>3967</v>
      </c>
      <c r="B433" s="497" t="s">
        <v>3968</v>
      </c>
      <c r="C433" s="498" t="s">
        <v>2991</v>
      </c>
      <c r="D433" s="367">
        <f t="shared" si="8"/>
        <v>8</v>
      </c>
      <c r="E433" s="368">
        <f t="shared" si="9"/>
        <v>0</v>
      </c>
      <c r="F433" s="368">
        <f t="shared" si="10"/>
        <v>0</v>
      </c>
      <c r="G433" s="368">
        <f t="shared" si="11"/>
        <v>0</v>
      </c>
      <c r="H433" s="368">
        <f t="shared" si="12"/>
        <v>0</v>
      </c>
      <c r="I433" s="370">
        <f t="shared" si="13"/>
        <v>8</v>
      </c>
      <c r="J433" s="371"/>
      <c r="K433" s="413">
        <f t="shared" si="14"/>
        <v>8</v>
      </c>
      <c r="L433" s="373">
        <f t="shared" si="15"/>
        <v>188</v>
      </c>
      <c r="M433" s="374">
        <v>0</v>
      </c>
      <c r="N433" s="375">
        <v>8</v>
      </c>
      <c r="O433" s="323">
        <v>0</v>
      </c>
      <c r="P433" s="323"/>
      <c r="Q433" s="124">
        <v>0</v>
      </c>
      <c r="R433" s="469"/>
      <c r="S433" s="116"/>
      <c r="T433" s="124">
        <v>0</v>
      </c>
      <c r="U433" s="124">
        <v>0</v>
      </c>
      <c r="V433" s="124">
        <v>0</v>
      </c>
      <c r="W433" s="124">
        <v>0</v>
      </c>
      <c r="X433" s="124">
        <v>0</v>
      </c>
      <c r="Y433" s="124">
        <v>0</v>
      </c>
      <c r="Z433" s="124">
        <v>0</v>
      </c>
    </row>
    <row r="434" spans="1:26" ht="24" customHeight="1" x14ac:dyDescent="0.3">
      <c r="A434" s="497" t="s">
        <v>3974</v>
      </c>
      <c r="B434" s="497" t="s">
        <v>3975</v>
      </c>
      <c r="C434" s="498" t="s">
        <v>138</v>
      </c>
      <c r="D434" s="367">
        <f t="shared" si="8"/>
        <v>0</v>
      </c>
      <c r="E434" s="368">
        <f t="shared" si="9"/>
        <v>0</v>
      </c>
      <c r="F434" s="368">
        <f t="shared" si="10"/>
        <v>0</v>
      </c>
      <c r="G434" s="368">
        <f t="shared" si="11"/>
        <v>0</v>
      </c>
      <c r="H434" s="368">
        <f t="shared" si="12"/>
        <v>0</v>
      </c>
      <c r="I434" s="370">
        <f t="shared" si="13"/>
        <v>0</v>
      </c>
      <c r="J434" s="371"/>
      <c r="K434" s="413">
        <f t="shared" si="14"/>
        <v>0</v>
      </c>
      <c r="L434" s="373" t="str">
        <f t="shared" si="15"/>
        <v/>
      </c>
      <c r="M434" s="374">
        <v>0</v>
      </c>
      <c r="N434" s="375">
        <v>0</v>
      </c>
      <c r="O434" s="323">
        <v>0</v>
      </c>
      <c r="P434" s="323"/>
      <c r="Q434" s="124">
        <v>0</v>
      </c>
      <c r="R434" s="469"/>
      <c r="S434" s="116"/>
      <c r="T434" s="124">
        <v>0</v>
      </c>
      <c r="U434" s="124">
        <v>0</v>
      </c>
      <c r="V434" s="124">
        <v>0</v>
      </c>
      <c r="W434" s="124">
        <v>0</v>
      </c>
      <c r="X434" s="124">
        <v>0</v>
      </c>
      <c r="Y434" s="124">
        <v>0</v>
      </c>
      <c r="Z434" s="124">
        <v>0</v>
      </c>
    </row>
    <row r="435" spans="1:26" ht="24" customHeight="1" x14ac:dyDescent="0.3">
      <c r="A435" s="501" t="s">
        <v>4053</v>
      </c>
      <c r="B435" s="502" t="s">
        <v>3984</v>
      </c>
      <c r="C435" s="503" t="s">
        <v>2736</v>
      </c>
      <c r="D435" s="367">
        <f t="shared" si="8"/>
        <v>0</v>
      </c>
      <c r="E435" s="368">
        <f t="shared" si="9"/>
        <v>0</v>
      </c>
      <c r="F435" s="368">
        <f t="shared" si="10"/>
        <v>0</v>
      </c>
      <c r="G435" s="368">
        <f t="shared" si="11"/>
        <v>0</v>
      </c>
      <c r="H435" s="368">
        <f t="shared" si="12"/>
        <v>0</v>
      </c>
      <c r="I435" s="446">
        <f t="shared" si="13"/>
        <v>0</v>
      </c>
      <c r="J435" s="371"/>
      <c r="K435" s="448">
        <f t="shared" si="14"/>
        <v>0</v>
      </c>
      <c r="L435" s="373" t="str">
        <f t="shared" si="15"/>
        <v/>
      </c>
      <c r="M435" s="374">
        <v>0</v>
      </c>
      <c r="N435" s="375">
        <v>0</v>
      </c>
      <c r="O435" s="323">
        <v>0</v>
      </c>
      <c r="P435" s="323"/>
      <c r="Q435" s="124">
        <v>0</v>
      </c>
      <c r="R435" s="469"/>
      <c r="S435" s="116"/>
      <c r="T435" s="124">
        <v>0</v>
      </c>
      <c r="U435" s="124">
        <v>0</v>
      </c>
      <c r="V435" s="124">
        <v>0</v>
      </c>
      <c r="W435" s="124">
        <v>0</v>
      </c>
      <c r="X435" s="124">
        <v>0</v>
      </c>
      <c r="Y435" s="124">
        <v>0</v>
      </c>
      <c r="Z435" s="124">
        <v>0</v>
      </c>
    </row>
    <row r="436" spans="1:26" ht="24" customHeight="1" x14ac:dyDescent="0.3">
      <c r="A436" s="496" t="s">
        <v>4056</v>
      </c>
      <c r="B436" s="497" t="s">
        <v>4057</v>
      </c>
      <c r="C436" s="498" t="s">
        <v>2770</v>
      </c>
      <c r="D436" s="367">
        <f t="shared" si="8"/>
        <v>0</v>
      </c>
      <c r="E436" s="368">
        <f t="shared" si="9"/>
        <v>0</v>
      </c>
      <c r="F436" s="368">
        <f t="shared" si="10"/>
        <v>0</v>
      </c>
      <c r="G436" s="368">
        <f t="shared" si="11"/>
        <v>0</v>
      </c>
      <c r="H436" s="368">
        <f t="shared" si="12"/>
        <v>0</v>
      </c>
      <c r="I436" s="370">
        <f t="shared" si="13"/>
        <v>0</v>
      </c>
      <c r="J436" s="371"/>
      <c r="K436" s="413">
        <f t="shared" si="14"/>
        <v>0</v>
      </c>
      <c r="L436" s="373" t="str">
        <f t="shared" si="15"/>
        <v/>
      </c>
      <c r="M436" s="374">
        <v>0</v>
      </c>
      <c r="N436" s="375">
        <v>0</v>
      </c>
      <c r="O436" s="323">
        <v>0</v>
      </c>
      <c r="P436" s="323"/>
      <c r="Q436" s="124">
        <v>0</v>
      </c>
      <c r="R436" s="469"/>
      <c r="S436" s="116"/>
      <c r="T436" s="124">
        <v>0</v>
      </c>
      <c r="U436" s="124">
        <v>0</v>
      </c>
      <c r="V436" s="124">
        <v>0</v>
      </c>
      <c r="W436" s="124">
        <v>0</v>
      </c>
      <c r="X436" s="124">
        <v>0</v>
      </c>
      <c r="Y436" s="124">
        <v>0</v>
      </c>
      <c r="Z436" s="124">
        <v>0</v>
      </c>
    </row>
    <row r="437" spans="1:26" ht="24" customHeight="1" x14ac:dyDescent="0.3">
      <c r="A437" s="496" t="s">
        <v>3987</v>
      </c>
      <c r="B437" s="497" t="s">
        <v>3988</v>
      </c>
      <c r="C437" s="498" t="s">
        <v>266</v>
      </c>
      <c r="D437" s="367">
        <f t="shared" si="8"/>
        <v>6</v>
      </c>
      <c r="E437" s="368">
        <f t="shared" si="9"/>
        <v>0</v>
      </c>
      <c r="F437" s="368">
        <f t="shared" si="10"/>
        <v>0</v>
      </c>
      <c r="G437" s="368">
        <f t="shared" si="11"/>
        <v>0</v>
      </c>
      <c r="H437" s="368">
        <f t="shared" si="12"/>
        <v>0</v>
      </c>
      <c r="I437" s="370">
        <f t="shared" si="13"/>
        <v>6</v>
      </c>
      <c r="J437" s="371"/>
      <c r="K437" s="413">
        <f t="shared" si="14"/>
        <v>6</v>
      </c>
      <c r="L437" s="373">
        <f t="shared" si="15"/>
        <v>199</v>
      </c>
      <c r="M437" s="374">
        <v>0</v>
      </c>
      <c r="N437" s="375">
        <v>6</v>
      </c>
      <c r="O437" s="323">
        <v>0</v>
      </c>
      <c r="P437" s="323"/>
      <c r="Q437" s="124">
        <v>0</v>
      </c>
      <c r="R437" s="469"/>
      <c r="S437" s="116"/>
      <c r="T437" s="124">
        <v>0</v>
      </c>
      <c r="U437" s="124">
        <v>0</v>
      </c>
      <c r="V437" s="124">
        <v>0</v>
      </c>
      <c r="W437" s="124">
        <v>0</v>
      </c>
      <c r="X437" s="124">
        <v>0</v>
      </c>
      <c r="Y437" s="124">
        <v>0</v>
      </c>
      <c r="Z437" s="124">
        <v>0</v>
      </c>
    </row>
    <row r="438" spans="1:26" ht="24" customHeight="1" x14ac:dyDescent="0.3">
      <c r="A438" s="496" t="s">
        <v>1738</v>
      </c>
      <c r="B438" s="497" t="s">
        <v>1739</v>
      </c>
      <c r="C438" s="498" t="s">
        <v>266</v>
      </c>
      <c r="D438" s="367">
        <f t="shared" si="8"/>
        <v>600</v>
      </c>
      <c r="E438" s="368">
        <f t="shared" si="9"/>
        <v>130</v>
      </c>
      <c r="F438" s="368">
        <f t="shared" si="10"/>
        <v>22</v>
      </c>
      <c r="G438" s="368">
        <f t="shared" si="11"/>
        <v>0</v>
      </c>
      <c r="H438" s="368">
        <f t="shared" si="12"/>
        <v>0</v>
      </c>
      <c r="I438" s="370">
        <f t="shared" si="13"/>
        <v>752</v>
      </c>
      <c r="J438" s="371"/>
      <c r="K438" s="413">
        <f t="shared" si="14"/>
        <v>752</v>
      </c>
      <c r="L438" s="373">
        <f t="shared" si="15"/>
        <v>14</v>
      </c>
      <c r="M438" s="374">
        <v>0</v>
      </c>
      <c r="N438" s="375">
        <v>0</v>
      </c>
      <c r="O438" s="323">
        <v>22</v>
      </c>
      <c r="P438" s="323"/>
      <c r="Q438" s="124">
        <v>600</v>
      </c>
      <c r="R438" s="469"/>
      <c r="S438" s="116"/>
      <c r="T438" s="124">
        <v>0</v>
      </c>
      <c r="U438" s="124">
        <v>0</v>
      </c>
      <c r="V438" s="124">
        <v>0</v>
      </c>
      <c r="W438" s="124">
        <v>0</v>
      </c>
      <c r="X438" s="124">
        <v>0</v>
      </c>
      <c r="Y438" s="426">
        <v>0</v>
      </c>
      <c r="Z438" s="426">
        <v>130</v>
      </c>
    </row>
    <row r="439" spans="1:26" ht="24" customHeight="1" x14ac:dyDescent="0.3">
      <c r="A439" s="497" t="s">
        <v>3993</v>
      </c>
      <c r="B439" s="497" t="s">
        <v>3994</v>
      </c>
      <c r="C439" s="498" t="s">
        <v>3995</v>
      </c>
      <c r="D439" s="367">
        <f t="shared" si="8"/>
        <v>0</v>
      </c>
      <c r="E439" s="368">
        <f t="shared" si="9"/>
        <v>0</v>
      </c>
      <c r="F439" s="368">
        <f t="shared" si="10"/>
        <v>0</v>
      </c>
      <c r="G439" s="368">
        <f t="shared" si="11"/>
        <v>0</v>
      </c>
      <c r="H439" s="368">
        <f t="shared" si="12"/>
        <v>0</v>
      </c>
      <c r="I439" s="370">
        <f t="shared" si="13"/>
        <v>0</v>
      </c>
      <c r="J439" s="371"/>
      <c r="K439" s="413">
        <f t="shared" si="14"/>
        <v>0</v>
      </c>
      <c r="L439" s="373" t="str">
        <f t="shared" si="15"/>
        <v/>
      </c>
      <c r="M439" s="374">
        <v>0</v>
      </c>
      <c r="N439" s="375">
        <v>0</v>
      </c>
      <c r="O439" s="323">
        <v>0</v>
      </c>
      <c r="P439" s="323"/>
      <c r="Q439" s="124">
        <v>0</v>
      </c>
      <c r="R439" s="469"/>
      <c r="S439" s="116"/>
      <c r="T439" s="124">
        <v>0</v>
      </c>
      <c r="U439" s="124">
        <v>0</v>
      </c>
      <c r="V439" s="124">
        <v>0</v>
      </c>
      <c r="W439" s="124">
        <v>0</v>
      </c>
      <c r="X439" s="124">
        <v>0</v>
      </c>
      <c r="Y439" s="124">
        <v>0</v>
      </c>
      <c r="Z439" s="124">
        <v>0</v>
      </c>
    </row>
    <row r="440" spans="1:26" ht="24" customHeight="1" x14ac:dyDescent="0.3">
      <c r="A440" s="496" t="s">
        <v>3998</v>
      </c>
      <c r="B440" s="497" t="s">
        <v>3999</v>
      </c>
      <c r="C440" s="498" t="s">
        <v>2551</v>
      </c>
      <c r="D440" s="367">
        <f t="shared" si="8"/>
        <v>0</v>
      </c>
      <c r="E440" s="368">
        <f t="shared" si="9"/>
        <v>0</v>
      </c>
      <c r="F440" s="368">
        <f t="shared" si="10"/>
        <v>0</v>
      </c>
      <c r="G440" s="368">
        <f t="shared" si="11"/>
        <v>0</v>
      </c>
      <c r="H440" s="368">
        <f t="shared" si="12"/>
        <v>0</v>
      </c>
      <c r="I440" s="370">
        <f t="shared" si="13"/>
        <v>0</v>
      </c>
      <c r="J440" s="371"/>
      <c r="K440" s="413">
        <f t="shared" si="14"/>
        <v>0</v>
      </c>
      <c r="L440" s="373" t="str">
        <f t="shared" si="15"/>
        <v/>
      </c>
      <c r="M440" s="374">
        <v>0</v>
      </c>
      <c r="N440" s="375">
        <v>0</v>
      </c>
      <c r="O440" s="323">
        <v>0</v>
      </c>
      <c r="P440" s="323"/>
      <c r="Q440" s="124">
        <v>0</v>
      </c>
      <c r="R440" s="469"/>
      <c r="S440" s="116"/>
      <c r="T440" s="124">
        <v>0</v>
      </c>
      <c r="U440" s="124">
        <v>0</v>
      </c>
      <c r="V440" s="124">
        <v>0</v>
      </c>
      <c r="W440" s="124">
        <v>0</v>
      </c>
      <c r="X440" s="124">
        <v>0</v>
      </c>
      <c r="Y440" s="124">
        <v>0</v>
      </c>
      <c r="Z440" s="124">
        <v>0</v>
      </c>
    </row>
    <row r="441" spans="1:26" ht="24" customHeight="1" x14ac:dyDescent="0.3">
      <c r="A441" s="497" t="s">
        <v>4000</v>
      </c>
      <c r="B441" s="497" t="s">
        <v>4001</v>
      </c>
      <c r="C441" s="498" t="s">
        <v>163</v>
      </c>
      <c r="D441" s="367">
        <f t="shared" si="8"/>
        <v>0</v>
      </c>
      <c r="E441" s="368">
        <f t="shared" si="9"/>
        <v>0</v>
      </c>
      <c r="F441" s="368">
        <f t="shared" si="10"/>
        <v>0</v>
      </c>
      <c r="G441" s="368">
        <f t="shared" si="11"/>
        <v>0</v>
      </c>
      <c r="H441" s="368">
        <f t="shared" si="12"/>
        <v>0</v>
      </c>
      <c r="I441" s="370">
        <f t="shared" si="13"/>
        <v>0</v>
      </c>
      <c r="J441" s="371"/>
      <c r="K441" s="413">
        <f t="shared" si="14"/>
        <v>0</v>
      </c>
      <c r="L441" s="373" t="str">
        <f t="shared" si="15"/>
        <v/>
      </c>
      <c r="M441" s="374">
        <v>0</v>
      </c>
      <c r="N441" s="375">
        <v>0</v>
      </c>
      <c r="O441" s="323">
        <v>0</v>
      </c>
      <c r="P441" s="323"/>
      <c r="Q441" s="124">
        <v>0</v>
      </c>
      <c r="R441" s="469"/>
      <c r="S441" s="116"/>
      <c r="T441" s="124">
        <v>0</v>
      </c>
      <c r="U441" s="124">
        <v>0</v>
      </c>
      <c r="V441" s="124">
        <v>0</v>
      </c>
      <c r="W441" s="124">
        <v>0</v>
      </c>
      <c r="X441" s="124">
        <v>0</v>
      </c>
      <c r="Y441" s="124">
        <v>0</v>
      </c>
      <c r="Z441" s="124">
        <v>0</v>
      </c>
    </row>
    <row r="442" spans="1:26" ht="24" customHeight="1" x14ac:dyDescent="0.3">
      <c r="A442" s="497">
        <v>507142</v>
      </c>
      <c r="B442" s="497" t="s">
        <v>4005</v>
      </c>
      <c r="C442" s="498" t="s">
        <v>266</v>
      </c>
      <c r="D442" s="367">
        <f t="shared" si="8"/>
        <v>54</v>
      </c>
      <c r="E442" s="368">
        <f t="shared" si="9"/>
        <v>45</v>
      </c>
      <c r="F442" s="368">
        <f t="shared" si="10"/>
        <v>0</v>
      </c>
      <c r="G442" s="368">
        <f t="shared" si="11"/>
        <v>0</v>
      </c>
      <c r="H442" s="368">
        <f t="shared" si="12"/>
        <v>0</v>
      </c>
      <c r="I442" s="370">
        <f t="shared" si="13"/>
        <v>99</v>
      </c>
      <c r="J442" s="371"/>
      <c r="K442" s="413">
        <f t="shared" si="14"/>
        <v>99</v>
      </c>
      <c r="L442" s="373">
        <f t="shared" si="15"/>
        <v>60</v>
      </c>
      <c r="M442" s="374">
        <v>0</v>
      </c>
      <c r="N442" s="375">
        <v>0</v>
      </c>
      <c r="O442" s="323">
        <v>0</v>
      </c>
      <c r="P442" s="323"/>
      <c r="Q442" s="124">
        <v>0</v>
      </c>
      <c r="R442" s="469">
        <v>54</v>
      </c>
      <c r="S442" s="116"/>
      <c r="T442" s="124">
        <v>0</v>
      </c>
      <c r="U442" s="124">
        <v>0</v>
      </c>
      <c r="V442" s="124">
        <v>0</v>
      </c>
      <c r="W442" s="124">
        <v>0</v>
      </c>
      <c r="X442" s="124">
        <v>0</v>
      </c>
      <c r="Y442" s="124">
        <v>45</v>
      </c>
      <c r="Z442" s="124">
        <v>0</v>
      </c>
    </row>
    <row r="443" spans="1:26" ht="24" customHeight="1" x14ac:dyDescent="0.3">
      <c r="A443" s="496" t="s">
        <v>4014</v>
      </c>
      <c r="B443" s="497" t="s">
        <v>4015</v>
      </c>
      <c r="C443" s="498" t="s">
        <v>43</v>
      </c>
      <c r="D443" s="367">
        <f t="shared" si="8"/>
        <v>0</v>
      </c>
      <c r="E443" s="368">
        <f t="shared" si="9"/>
        <v>0</v>
      </c>
      <c r="F443" s="368">
        <f t="shared" si="10"/>
        <v>0</v>
      </c>
      <c r="G443" s="368">
        <f t="shared" si="11"/>
        <v>0</v>
      </c>
      <c r="H443" s="368">
        <f t="shared" si="12"/>
        <v>0</v>
      </c>
      <c r="I443" s="370">
        <f t="shared" si="13"/>
        <v>0</v>
      </c>
      <c r="J443" s="371"/>
      <c r="K443" s="413">
        <f t="shared" si="14"/>
        <v>0</v>
      </c>
      <c r="L443" s="373" t="str">
        <f t="shared" si="15"/>
        <v/>
      </c>
      <c r="M443" s="374">
        <v>0</v>
      </c>
      <c r="N443" s="375">
        <v>0</v>
      </c>
      <c r="O443" s="323">
        <v>0</v>
      </c>
      <c r="P443" s="323"/>
      <c r="Q443" s="124">
        <v>0</v>
      </c>
      <c r="R443" s="469"/>
      <c r="S443" s="116"/>
      <c r="T443" s="124">
        <v>0</v>
      </c>
      <c r="U443" s="124">
        <v>0</v>
      </c>
      <c r="V443" s="124">
        <v>0</v>
      </c>
      <c r="W443" s="124">
        <v>0</v>
      </c>
      <c r="X443" s="124">
        <v>0</v>
      </c>
      <c r="Y443" s="124">
        <v>0</v>
      </c>
      <c r="Z443" s="124">
        <v>0</v>
      </c>
    </row>
    <row r="444" spans="1:26" ht="24" customHeight="1" x14ac:dyDescent="0.3">
      <c r="A444" s="497" t="s">
        <v>4016</v>
      </c>
      <c r="B444" s="497" t="s">
        <v>4017</v>
      </c>
      <c r="C444" s="498" t="s">
        <v>834</v>
      </c>
      <c r="D444" s="367">
        <f t="shared" si="8"/>
        <v>0</v>
      </c>
      <c r="E444" s="368">
        <f t="shared" si="9"/>
        <v>0</v>
      </c>
      <c r="F444" s="368">
        <f t="shared" si="10"/>
        <v>0</v>
      </c>
      <c r="G444" s="368">
        <f t="shared" si="11"/>
        <v>0</v>
      </c>
      <c r="H444" s="368">
        <f t="shared" si="12"/>
        <v>0</v>
      </c>
      <c r="I444" s="370">
        <f t="shared" si="13"/>
        <v>0</v>
      </c>
      <c r="J444" s="371"/>
      <c r="K444" s="413">
        <f t="shared" si="14"/>
        <v>0</v>
      </c>
      <c r="L444" s="373" t="str">
        <f t="shared" si="15"/>
        <v/>
      </c>
      <c r="M444" s="374">
        <v>0</v>
      </c>
      <c r="N444" s="375">
        <v>0</v>
      </c>
      <c r="O444" s="323">
        <v>0</v>
      </c>
      <c r="P444" s="323"/>
      <c r="Q444" s="124">
        <v>0</v>
      </c>
      <c r="R444" s="469"/>
      <c r="S444" s="116"/>
      <c r="T444" s="124">
        <v>0</v>
      </c>
      <c r="U444" s="124">
        <v>0</v>
      </c>
      <c r="V444" s="124">
        <v>0</v>
      </c>
      <c r="W444" s="124">
        <v>0</v>
      </c>
      <c r="X444" s="124">
        <v>0</v>
      </c>
      <c r="Y444" s="124">
        <v>0</v>
      </c>
      <c r="Z444" s="124">
        <v>0</v>
      </c>
    </row>
    <row r="445" spans="1:26" ht="24" customHeight="1" x14ac:dyDescent="0.3">
      <c r="A445" s="496" t="s">
        <v>4020</v>
      </c>
      <c r="B445" s="497" t="s">
        <v>4077</v>
      </c>
      <c r="C445" s="498" t="s">
        <v>139</v>
      </c>
      <c r="D445" s="367">
        <f t="shared" si="8"/>
        <v>54</v>
      </c>
      <c r="E445" s="368">
        <f t="shared" si="9"/>
        <v>0</v>
      </c>
      <c r="F445" s="368">
        <f t="shared" si="10"/>
        <v>0</v>
      </c>
      <c r="G445" s="368">
        <f t="shared" si="11"/>
        <v>0</v>
      </c>
      <c r="H445" s="368">
        <f t="shared" si="12"/>
        <v>0</v>
      </c>
      <c r="I445" s="370">
        <f t="shared" si="13"/>
        <v>54</v>
      </c>
      <c r="J445" s="371"/>
      <c r="K445" s="413">
        <f t="shared" si="14"/>
        <v>54</v>
      </c>
      <c r="L445" s="373">
        <f t="shared" si="15"/>
        <v>84</v>
      </c>
      <c r="M445" s="374">
        <v>0</v>
      </c>
      <c r="N445" s="375">
        <v>0</v>
      </c>
      <c r="O445" s="323">
        <v>0</v>
      </c>
      <c r="P445" s="323"/>
      <c r="Q445" s="124">
        <v>0</v>
      </c>
      <c r="R445" s="469">
        <v>54</v>
      </c>
      <c r="S445" s="116"/>
      <c r="T445" s="124">
        <v>0</v>
      </c>
      <c r="U445" s="124">
        <v>0</v>
      </c>
      <c r="V445" s="124">
        <v>0</v>
      </c>
      <c r="W445" s="124">
        <v>0</v>
      </c>
      <c r="X445" s="124">
        <v>0</v>
      </c>
      <c r="Y445" s="124">
        <v>0</v>
      </c>
      <c r="Z445" s="124">
        <v>0</v>
      </c>
    </row>
    <row r="446" spans="1:26" ht="24" customHeight="1" x14ac:dyDescent="0.3">
      <c r="A446" s="497" t="s">
        <v>4025</v>
      </c>
      <c r="B446" s="497" t="s">
        <v>4026</v>
      </c>
      <c r="C446" s="498" t="s">
        <v>518</v>
      </c>
      <c r="D446" s="367">
        <f t="shared" si="8"/>
        <v>0</v>
      </c>
      <c r="E446" s="368">
        <f t="shared" si="9"/>
        <v>0</v>
      </c>
      <c r="F446" s="368">
        <f t="shared" si="10"/>
        <v>0</v>
      </c>
      <c r="G446" s="368">
        <f t="shared" si="11"/>
        <v>0</v>
      </c>
      <c r="H446" s="368">
        <f t="shared" si="12"/>
        <v>0</v>
      </c>
      <c r="I446" s="370">
        <f t="shared" si="13"/>
        <v>0</v>
      </c>
      <c r="J446" s="371"/>
      <c r="K446" s="413">
        <f t="shared" si="14"/>
        <v>0</v>
      </c>
      <c r="L446" s="373" t="str">
        <f t="shared" si="15"/>
        <v/>
      </c>
      <c r="M446" s="374">
        <v>0</v>
      </c>
      <c r="N446" s="375">
        <v>0</v>
      </c>
      <c r="O446" s="323">
        <v>0</v>
      </c>
      <c r="P446" s="323"/>
      <c r="Q446" s="124">
        <v>0</v>
      </c>
      <c r="R446" s="469"/>
      <c r="S446" s="116"/>
      <c r="T446" s="124">
        <v>0</v>
      </c>
      <c r="U446" s="124">
        <v>0</v>
      </c>
      <c r="V446" s="124">
        <v>0</v>
      </c>
      <c r="W446" s="124">
        <v>0</v>
      </c>
      <c r="X446" s="124">
        <v>0</v>
      </c>
      <c r="Y446" s="124">
        <v>0</v>
      </c>
      <c r="Z446" s="124">
        <v>0</v>
      </c>
    </row>
    <row r="447" spans="1:26" ht="24" customHeight="1" x14ac:dyDescent="0.3">
      <c r="A447" s="497" t="s">
        <v>4029</v>
      </c>
      <c r="B447" s="497" t="s">
        <v>4030</v>
      </c>
      <c r="C447" s="498" t="s">
        <v>834</v>
      </c>
      <c r="D447" s="367">
        <f t="shared" si="8"/>
        <v>1000</v>
      </c>
      <c r="E447" s="368">
        <f t="shared" si="9"/>
        <v>260</v>
      </c>
      <c r="F447" s="368">
        <f t="shared" si="10"/>
        <v>65</v>
      </c>
      <c r="G447" s="368">
        <f t="shared" si="11"/>
        <v>0</v>
      </c>
      <c r="H447" s="368">
        <f t="shared" si="12"/>
        <v>0</v>
      </c>
      <c r="I447" s="370">
        <f t="shared" si="13"/>
        <v>1325</v>
      </c>
      <c r="J447" s="371">
        <f>Nemzetközi!F309</f>
        <v>172</v>
      </c>
      <c r="K447" s="413">
        <f t="shared" si="14"/>
        <v>18525</v>
      </c>
      <c r="L447" s="373">
        <f t="shared" si="15"/>
        <v>5</v>
      </c>
      <c r="M447" s="374">
        <v>0</v>
      </c>
      <c r="N447" s="375">
        <v>0</v>
      </c>
      <c r="O447" s="323">
        <v>0</v>
      </c>
      <c r="P447" s="323"/>
      <c r="Q447" s="124">
        <v>1000</v>
      </c>
      <c r="R447" s="469"/>
      <c r="S447" s="116"/>
      <c r="T447" s="124">
        <v>0</v>
      </c>
      <c r="U447" s="124">
        <v>0</v>
      </c>
      <c r="V447" s="124">
        <v>0</v>
      </c>
      <c r="W447" s="124">
        <v>0</v>
      </c>
      <c r="X447" s="124">
        <v>0</v>
      </c>
      <c r="Y447" s="124">
        <v>65</v>
      </c>
      <c r="Z447" s="124">
        <v>260</v>
      </c>
    </row>
    <row r="448" spans="1:26" ht="24" customHeight="1" x14ac:dyDescent="0.3">
      <c r="A448" s="496" t="s">
        <v>4031</v>
      </c>
      <c r="B448" s="497" t="s">
        <v>4032</v>
      </c>
      <c r="C448" s="498" t="s">
        <v>2991</v>
      </c>
      <c r="D448" s="367">
        <f t="shared" si="8"/>
        <v>22</v>
      </c>
      <c r="E448" s="368">
        <f t="shared" si="9"/>
        <v>16</v>
      </c>
      <c r="F448" s="368">
        <f t="shared" si="10"/>
        <v>0</v>
      </c>
      <c r="G448" s="368">
        <f t="shared" si="11"/>
        <v>0</v>
      </c>
      <c r="H448" s="368">
        <f t="shared" si="12"/>
        <v>0</v>
      </c>
      <c r="I448" s="370">
        <f t="shared" si="13"/>
        <v>38</v>
      </c>
      <c r="J448" s="371"/>
      <c r="K448" s="413">
        <f t="shared" si="14"/>
        <v>38</v>
      </c>
      <c r="L448" s="373">
        <f t="shared" si="15"/>
        <v>103</v>
      </c>
      <c r="M448" s="374">
        <v>0</v>
      </c>
      <c r="N448" s="375">
        <v>16</v>
      </c>
      <c r="O448" s="323">
        <v>0</v>
      </c>
      <c r="P448" s="323"/>
      <c r="Q448" s="124">
        <v>0</v>
      </c>
      <c r="R448" s="469"/>
      <c r="S448" s="116">
        <v>22</v>
      </c>
      <c r="T448" s="124">
        <v>0</v>
      </c>
      <c r="U448" s="124">
        <v>0</v>
      </c>
      <c r="V448" s="124">
        <v>0</v>
      </c>
      <c r="W448" s="124">
        <v>0</v>
      </c>
      <c r="X448" s="124">
        <v>0</v>
      </c>
      <c r="Y448" s="124">
        <v>0</v>
      </c>
      <c r="Z448" s="124">
        <v>0</v>
      </c>
    </row>
    <row r="449" spans="1:26" ht="24" customHeight="1" x14ac:dyDescent="0.3">
      <c r="A449" s="496" t="s">
        <v>4035</v>
      </c>
      <c r="B449" s="497" t="s">
        <v>4036</v>
      </c>
      <c r="C449" s="498" t="s">
        <v>907</v>
      </c>
      <c r="D449" s="367">
        <f t="shared" si="8"/>
        <v>0</v>
      </c>
      <c r="E449" s="368">
        <f t="shared" si="9"/>
        <v>0</v>
      </c>
      <c r="F449" s="368">
        <f t="shared" si="10"/>
        <v>0</v>
      </c>
      <c r="G449" s="368">
        <f t="shared" si="11"/>
        <v>0</v>
      </c>
      <c r="H449" s="368">
        <f t="shared" si="12"/>
        <v>0</v>
      </c>
      <c r="I449" s="370">
        <f t="shared" si="13"/>
        <v>0</v>
      </c>
      <c r="J449" s="371"/>
      <c r="K449" s="413">
        <f t="shared" si="14"/>
        <v>0</v>
      </c>
      <c r="L449" s="373" t="str">
        <f t="shared" si="15"/>
        <v/>
      </c>
      <c r="M449" s="374">
        <v>0</v>
      </c>
      <c r="N449" s="375">
        <v>0</v>
      </c>
      <c r="O449" s="323">
        <v>0</v>
      </c>
      <c r="P449" s="323"/>
      <c r="Q449" s="124">
        <v>0</v>
      </c>
      <c r="R449" s="469"/>
      <c r="S449" s="116"/>
      <c r="T449" s="124">
        <v>0</v>
      </c>
      <c r="U449" s="124">
        <v>0</v>
      </c>
      <c r="V449" s="124">
        <v>0</v>
      </c>
      <c r="W449" s="124">
        <v>0</v>
      </c>
      <c r="X449" s="124">
        <v>0</v>
      </c>
      <c r="Y449" s="124">
        <v>0</v>
      </c>
      <c r="Z449" s="124">
        <v>0</v>
      </c>
    </row>
    <row r="450" spans="1:26" ht="24" customHeight="1" x14ac:dyDescent="0.3">
      <c r="A450" s="496" t="s">
        <v>4037</v>
      </c>
      <c r="B450" s="497" t="s">
        <v>4038</v>
      </c>
      <c r="C450" s="498" t="s">
        <v>2576</v>
      </c>
      <c r="D450" s="367">
        <f t="shared" si="8"/>
        <v>0</v>
      </c>
      <c r="E450" s="368">
        <f t="shared" si="9"/>
        <v>0</v>
      </c>
      <c r="F450" s="368">
        <f t="shared" si="10"/>
        <v>0</v>
      </c>
      <c r="G450" s="368">
        <f t="shared" si="11"/>
        <v>0</v>
      </c>
      <c r="H450" s="368">
        <f t="shared" si="12"/>
        <v>0</v>
      </c>
      <c r="I450" s="370">
        <f t="shared" si="13"/>
        <v>0</v>
      </c>
      <c r="J450" s="371"/>
      <c r="K450" s="413">
        <f t="shared" si="14"/>
        <v>0</v>
      </c>
      <c r="L450" s="373" t="str">
        <f t="shared" si="15"/>
        <v/>
      </c>
      <c r="M450" s="374">
        <v>0</v>
      </c>
      <c r="N450" s="375">
        <v>0</v>
      </c>
      <c r="O450" s="323">
        <v>0</v>
      </c>
      <c r="P450" s="323"/>
      <c r="Q450" s="124">
        <v>0</v>
      </c>
      <c r="R450" s="469"/>
      <c r="S450" s="116"/>
      <c r="T450" s="124">
        <v>0</v>
      </c>
      <c r="U450" s="124">
        <v>0</v>
      </c>
      <c r="V450" s="124">
        <v>0</v>
      </c>
      <c r="W450" s="124">
        <v>0</v>
      </c>
      <c r="X450" s="124">
        <v>0</v>
      </c>
      <c r="Y450" s="124">
        <v>0</v>
      </c>
      <c r="Z450" s="124">
        <v>0</v>
      </c>
    </row>
    <row r="451" spans="1:26" ht="24" customHeight="1" x14ac:dyDescent="0.3">
      <c r="A451" s="497" t="s">
        <v>4041</v>
      </c>
      <c r="B451" s="497" t="s">
        <v>4042</v>
      </c>
      <c r="C451" s="498" t="s">
        <v>163</v>
      </c>
      <c r="D451" s="367">
        <f t="shared" si="8"/>
        <v>0</v>
      </c>
      <c r="E451" s="368">
        <f t="shared" si="9"/>
        <v>0</v>
      </c>
      <c r="F451" s="368">
        <f t="shared" si="10"/>
        <v>0</v>
      </c>
      <c r="G451" s="368">
        <f t="shared" si="11"/>
        <v>0</v>
      </c>
      <c r="H451" s="368">
        <f t="shared" si="12"/>
        <v>0</v>
      </c>
      <c r="I451" s="370">
        <f t="shared" si="13"/>
        <v>0</v>
      </c>
      <c r="J451" s="371"/>
      <c r="K451" s="413">
        <f t="shared" si="14"/>
        <v>0</v>
      </c>
      <c r="L451" s="373" t="str">
        <f t="shared" si="15"/>
        <v/>
      </c>
      <c r="M451" s="374">
        <v>0</v>
      </c>
      <c r="N451" s="375">
        <v>0</v>
      </c>
      <c r="O451" s="323">
        <v>0</v>
      </c>
      <c r="P451" s="323"/>
      <c r="Q451" s="124">
        <v>0</v>
      </c>
      <c r="R451" s="469"/>
      <c r="S451" s="116"/>
      <c r="T451" s="124">
        <v>0</v>
      </c>
      <c r="U451" s="124">
        <v>0</v>
      </c>
      <c r="V451" s="124">
        <v>0</v>
      </c>
      <c r="W451" s="124">
        <v>0</v>
      </c>
      <c r="X451" s="124">
        <v>0</v>
      </c>
      <c r="Y451" s="124">
        <v>0</v>
      </c>
      <c r="Z451" s="124">
        <v>0</v>
      </c>
    </row>
    <row r="452" spans="1:26" ht="24" customHeight="1" x14ac:dyDescent="0.3">
      <c r="A452" s="496" t="s">
        <v>668</v>
      </c>
      <c r="B452" s="497" t="s">
        <v>669</v>
      </c>
      <c r="C452" s="498" t="s">
        <v>139</v>
      </c>
      <c r="D452" s="367">
        <f t="shared" si="8"/>
        <v>22</v>
      </c>
      <c r="E452" s="368">
        <f t="shared" si="9"/>
        <v>0</v>
      </c>
      <c r="F452" s="368">
        <f t="shared" si="10"/>
        <v>0</v>
      </c>
      <c r="G452" s="368">
        <f t="shared" si="11"/>
        <v>0</v>
      </c>
      <c r="H452" s="368">
        <f t="shared" si="12"/>
        <v>0</v>
      </c>
      <c r="I452" s="370">
        <f t="shared" si="13"/>
        <v>22</v>
      </c>
      <c r="J452" s="371"/>
      <c r="K452" s="413">
        <f t="shared" si="14"/>
        <v>22</v>
      </c>
      <c r="L452" s="373">
        <f t="shared" si="15"/>
        <v>138</v>
      </c>
      <c r="M452" s="374">
        <v>0</v>
      </c>
      <c r="N452" s="375">
        <v>0</v>
      </c>
      <c r="O452" s="323">
        <v>0</v>
      </c>
      <c r="P452" s="323"/>
      <c r="Q452" s="124">
        <v>0</v>
      </c>
      <c r="R452" s="469">
        <v>22</v>
      </c>
      <c r="S452" s="116"/>
      <c r="T452" s="124">
        <v>0</v>
      </c>
      <c r="U452" s="124">
        <v>0</v>
      </c>
      <c r="V452" s="124">
        <v>0</v>
      </c>
      <c r="W452" s="124">
        <v>0</v>
      </c>
      <c r="X452" s="124">
        <v>0</v>
      </c>
      <c r="Y452" s="124">
        <v>0</v>
      </c>
      <c r="Z452" s="124">
        <v>0</v>
      </c>
    </row>
    <row r="453" spans="1:26" ht="24" customHeight="1" x14ac:dyDescent="0.3">
      <c r="A453" s="496" t="s">
        <v>4098</v>
      </c>
      <c r="B453" s="497" t="s">
        <v>4046</v>
      </c>
      <c r="C453" s="498" t="s">
        <v>266</v>
      </c>
      <c r="D453" s="367">
        <f t="shared" si="8"/>
        <v>14</v>
      </c>
      <c r="E453" s="368">
        <f t="shared" si="9"/>
        <v>0</v>
      </c>
      <c r="F453" s="368">
        <f t="shared" si="10"/>
        <v>0</v>
      </c>
      <c r="G453" s="368">
        <f t="shared" si="11"/>
        <v>0</v>
      </c>
      <c r="H453" s="368">
        <f t="shared" si="12"/>
        <v>0</v>
      </c>
      <c r="I453" s="370">
        <f t="shared" si="13"/>
        <v>14</v>
      </c>
      <c r="J453" s="371"/>
      <c r="K453" s="413">
        <f t="shared" si="14"/>
        <v>14</v>
      </c>
      <c r="L453" s="373">
        <f t="shared" si="15"/>
        <v>169</v>
      </c>
      <c r="M453" s="374">
        <v>0</v>
      </c>
      <c r="N453" s="375">
        <v>14</v>
      </c>
      <c r="O453" s="323">
        <v>0</v>
      </c>
      <c r="P453" s="323"/>
      <c r="Q453" s="124">
        <v>0</v>
      </c>
      <c r="R453" s="469"/>
      <c r="S453" s="116"/>
      <c r="T453" s="124">
        <v>0</v>
      </c>
      <c r="U453" s="124">
        <v>0</v>
      </c>
      <c r="V453" s="124">
        <v>0</v>
      </c>
      <c r="W453" s="124">
        <v>0</v>
      </c>
      <c r="X453" s="124">
        <v>0</v>
      </c>
      <c r="Y453" s="124">
        <v>0</v>
      </c>
      <c r="Z453" s="124">
        <v>0</v>
      </c>
    </row>
    <row r="454" spans="1:26" ht="24" customHeight="1" x14ac:dyDescent="0.3">
      <c r="A454" s="497" t="s">
        <v>4049</v>
      </c>
      <c r="B454" s="497" t="s">
        <v>4051</v>
      </c>
      <c r="C454" s="498" t="s">
        <v>1430</v>
      </c>
      <c r="D454" s="367">
        <f t="shared" si="8"/>
        <v>0</v>
      </c>
      <c r="E454" s="368">
        <f t="shared" si="9"/>
        <v>0</v>
      </c>
      <c r="F454" s="368">
        <f t="shared" si="10"/>
        <v>0</v>
      </c>
      <c r="G454" s="368">
        <f t="shared" si="11"/>
        <v>0</v>
      </c>
      <c r="H454" s="368">
        <f t="shared" si="12"/>
        <v>0</v>
      </c>
      <c r="I454" s="370">
        <f t="shared" si="13"/>
        <v>0</v>
      </c>
      <c r="J454" s="371"/>
      <c r="K454" s="413">
        <f t="shared" si="14"/>
        <v>0</v>
      </c>
      <c r="L454" s="373" t="str">
        <f t="shared" si="15"/>
        <v/>
      </c>
      <c r="M454" s="374">
        <v>0</v>
      </c>
      <c r="N454" s="375">
        <v>0</v>
      </c>
      <c r="O454" s="323">
        <v>0</v>
      </c>
      <c r="P454" s="323"/>
      <c r="Q454" s="426">
        <v>0</v>
      </c>
      <c r="R454" s="469"/>
      <c r="S454" s="116"/>
      <c r="T454" s="124">
        <v>0</v>
      </c>
      <c r="U454" s="124">
        <v>0</v>
      </c>
      <c r="V454" s="124">
        <v>0</v>
      </c>
      <c r="W454" s="124">
        <v>0</v>
      </c>
      <c r="X454" s="124">
        <v>0</v>
      </c>
      <c r="Y454" s="124">
        <v>0</v>
      </c>
      <c r="Z454" s="124">
        <v>0</v>
      </c>
    </row>
    <row r="455" spans="1:26" ht="24" customHeight="1" x14ac:dyDescent="0.3">
      <c r="A455" s="496" t="s">
        <v>4054</v>
      </c>
      <c r="B455" s="497" t="s">
        <v>4055</v>
      </c>
      <c r="C455" s="498" t="s">
        <v>163</v>
      </c>
      <c r="D455" s="367">
        <f t="shared" si="8"/>
        <v>64</v>
      </c>
      <c r="E455" s="368">
        <f t="shared" si="9"/>
        <v>0</v>
      </c>
      <c r="F455" s="368">
        <f t="shared" si="10"/>
        <v>0</v>
      </c>
      <c r="G455" s="368">
        <f t="shared" si="11"/>
        <v>0</v>
      </c>
      <c r="H455" s="368">
        <f t="shared" si="12"/>
        <v>0</v>
      </c>
      <c r="I455" s="370">
        <f t="shared" si="13"/>
        <v>64</v>
      </c>
      <c r="J455" s="371"/>
      <c r="K455" s="413">
        <f t="shared" si="14"/>
        <v>64</v>
      </c>
      <c r="L455" s="373">
        <f t="shared" si="15"/>
        <v>73</v>
      </c>
      <c r="M455" s="374">
        <v>0</v>
      </c>
      <c r="N455" s="375">
        <v>0</v>
      </c>
      <c r="O455" s="323">
        <v>0</v>
      </c>
      <c r="P455" s="323"/>
      <c r="Q455" s="124">
        <v>0</v>
      </c>
      <c r="R455" s="469">
        <v>64</v>
      </c>
      <c r="S455" s="116"/>
      <c r="T455" s="124">
        <v>0</v>
      </c>
      <c r="U455" s="124">
        <v>0</v>
      </c>
      <c r="V455" s="124">
        <v>0</v>
      </c>
      <c r="W455" s="124">
        <v>0</v>
      </c>
      <c r="X455" s="124">
        <v>0</v>
      </c>
      <c r="Y455" s="124">
        <v>0</v>
      </c>
      <c r="Z455" s="124">
        <v>0</v>
      </c>
    </row>
    <row r="456" spans="1:26" ht="24" customHeight="1" x14ac:dyDescent="0.3">
      <c r="A456" s="497" t="s">
        <v>4059</v>
      </c>
      <c r="B456" s="497" t="s">
        <v>4060</v>
      </c>
      <c r="C456" s="498" t="s">
        <v>834</v>
      </c>
      <c r="D456" s="367">
        <f t="shared" si="8"/>
        <v>260</v>
      </c>
      <c r="E456" s="368">
        <f t="shared" si="9"/>
        <v>110</v>
      </c>
      <c r="F456" s="368">
        <f t="shared" si="10"/>
        <v>0</v>
      </c>
      <c r="G456" s="368">
        <f t="shared" si="11"/>
        <v>0</v>
      </c>
      <c r="H456" s="368">
        <f t="shared" si="12"/>
        <v>0</v>
      </c>
      <c r="I456" s="370">
        <f t="shared" si="13"/>
        <v>370</v>
      </c>
      <c r="J456" s="371">
        <f>Nemzetközi!F311</f>
        <v>0</v>
      </c>
      <c r="K456" s="413">
        <f t="shared" si="14"/>
        <v>370</v>
      </c>
      <c r="L456" s="373">
        <f t="shared" si="15"/>
        <v>19</v>
      </c>
      <c r="M456" s="374">
        <v>0</v>
      </c>
      <c r="N456" s="375">
        <v>0</v>
      </c>
      <c r="O456" s="323">
        <v>0</v>
      </c>
      <c r="P456" s="323"/>
      <c r="Q456" s="124">
        <v>0</v>
      </c>
      <c r="R456" s="469"/>
      <c r="S456" s="116"/>
      <c r="T456" s="124">
        <v>0</v>
      </c>
      <c r="U456" s="124">
        <v>0</v>
      </c>
      <c r="V456" s="124">
        <v>0</v>
      </c>
      <c r="W456" s="124">
        <v>0</v>
      </c>
      <c r="X456" s="124">
        <v>0</v>
      </c>
      <c r="Y456" s="124">
        <v>110</v>
      </c>
      <c r="Z456" s="124">
        <v>260</v>
      </c>
    </row>
    <row r="457" spans="1:26" ht="24" customHeight="1" x14ac:dyDescent="0.3">
      <c r="A457" s="497" t="s">
        <v>4063</v>
      </c>
      <c r="B457" s="500" t="s">
        <v>4064</v>
      </c>
      <c r="C457" s="498" t="s">
        <v>834</v>
      </c>
      <c r="D457" s="367">
        <f t="shared" si="8"/>
        <v>130</v>
      </c>
      <c r="E457" s="368">
        <f t="shared" si="9"/>
        <v>0</v>
      </c>
      <c r="F457" s="368">
        <f t="shared" si="10"/>
        <v>0</v>
      </c>
      <c r="G457" s="368">
        <f t="shared" si="11"/>
        <v>0</v>
      </c>
      <c r="H457" s="368">
        <f t="shared" si="12"/>
        <v>0</v>
      </c>
      <c r="I457" s="370">
        <f t="shared" si="13"/>
        <v>130</v>
      </c>
      <c r="J457" s="371">
        <f>Nemzetközi!F312</f>
        <v>183</v>
      </c>
      <c r="K457" s="413">
        <f t="shared" si="14"/>
        <v>18430</v>
      </c>
      <c r="L457" s="373">
        <f t="shared" si="15"/>
        <v>6</v>
      </c>
      <c r="M457" s="374">
        <v>0</v>
      </c>
      <c r="N457" s="375">
        <v>0</v>
      </c>
      <c r="O457" s="323">
        <v>0</v>
      </c>
      <c r="P457" s="323"/>
      <c r="Q457" s="124">
        <v>0</v>
      </c>
      <c r="R457" s="469"/>
      <c r="S457" s="116"/>
      <c r="T457" s="124">
        <v>0</v>
      </c>
      <c r="U457" s="124">
        <v>0</v>
      </c>
      <c r="V457" s="124">
        <v>0</v>
      </c>
      <c r="W457" s="124">
        <v>0</v>
      </c>
      <c r="X457" s="124">
        <v>0</v>
      </c>
      <c r="Y457" s="124">
        <v>130</v>
      </c>
      <c r="Z457" s="124">
        <v>0</v>
      </c>
    </row>
    <row r="458" spans="1:26" ht="24" customHeight="1" x14ac:dyDescent="0.3">
      <c r="A458" s="497" t="s">
        <v>4069</v>
      </c>
      <c r="B458" s="497" t="s">
        <v>4070</v>
      </c>
      <c r="C458" s="498" t="s">
        <v>834</v>
      </c>
      <c r="D458" s="367">
        <f t="shared" si="8"/>
        <v>0</v>
      </c>
      <c r="E458" s="368">
        <f t="shared" si="9"/>
        <v>0</v>
      </c>
      <c r="F458" s="368">
        <f t="shared" si="10"/>
        <v>0</v>
      </c>
      <c r="G458" s="368">
        <f t="shared" si="11"/>
        <v>0</v>
      </c>
      <c r="H458" s="368">
        <f t="shared" si="12"/>
        <v>0</v>
      </c>
      <c r="I458" s="370">
        <f t="shared" si="13"/>
        <v>0</v>
      </c>
      <c r="J458" s="371"/>
      <c r="K458" s="413">
        <f t="shared" si="14"/>
        <v>0</v>
      </c>
      <c r="L458" s="373" t="str">
        <f t="shared" si="15"/>
        <v/>
      </c>
      <c r="M458" s="374">
        <v>0</v>
      </c>
      <c r="N458" s="375">
        <v>0</v>
      </c>
      <c r="O458" s="323">
        <v>0</v>
      </c>
      <c r="P458" s="323"/>
      <c r="Q458" s="124">
        <v>0</v>
      </c>
      <c r="R458" s="469"/>
      <c r="S458" s="116"/>
      <c r="T458" s="124">
        <v>0</v>
      </c>
      <c r="U458" s="124">
        <v>0</v>
      </c>
      <c r="V458" s="124">
        <v>0</v>
      </c>
      <c r="W458" s="124">
        <v>0</v>
      </c>
      <c r="X458" s="124">
        <v>0</v>
      </c>
      <c r="Y458" s="124">
        <v>0</v>
      </c>
      <c r="Z458" s="124">
        <v>0</v>
      </c>
    </row>
    <row r="459" spans="1:26" ht="24" customHeight="1" x14ac:dyDescent="0.3">
      <c r="A459" s="496" t="s">
        <v>1744</v>
      </c>
      <c r="B459" s="497" t="s">
        <v>1745</v>
      </c>
      <c r="C459" s="498" t="s">
        <v>186</v>
      </c>
      <c r="D459" s="367">
        <f t="shared" si="8"/>
        <v>240</v>
      </c>
      <c r="E459" s="368">
        <f t="shared" si="9"/>
        <v>0</v>
      </c>
      <c r="F459" s="368">
        <f t="shared" si="10"/>
        <v>0</v>
      </c>
      <c r="G459" s="368">
        <f t="shared" si="11"/>
        <v>0</v>
      </c>
      <c r="H459" s="368">
        <f t="shared" si="12"/>
        <v>0</v>
      </c>
      <c r="I459" s="370">
        <f t="shared" si="13"/>
        <v>240</v>
      </c>
      <c r="J459" s="371"/>
      <c r="K459" s="413">
        <f t="shared" si="14"/>
        <v>240</v>
      </c>
      <c r="L459" s="373">
        <f t="shared" si="15"/>
        <v>30</v>
      </c>
      <c r="M459" s="374">
        <v>0</v>
      </c>
      <c r="N459" s="375">
        <v>0</v>
      </c>
      <c r="O459" s="323">
        <v>0</v>
      </c>
      <c r="P459" s="323"/>
      <c r="Q459" s="124">
        <v>240</v>
      </c>
      <c r="R459" s="469"/>
      <c r="S459" s="116"/>
      <c r="T459" s="124">
        <v>0</v>
      </c>
      <c r="U459" s="124">
        <v>0</v>
      </c>
      <c r="V459" s="124">
        <v>0</v>
      </c>
      <c r="W459" s="124">
        <v>0</v>
      </c>
      <c r="X459" s="124">
        <v>0</v>
      </c>
      <c r="Y459" s="124">
        <v>0</v>
      </c>
      <c r="Z459" s="124">
        <v>0</v>
      </c>
    </row>
    <row r="460" spans="1:26" ht="24" customHeight="1" x14ac:dyDescent="0.3">
      <c r="A460" s="496" t="s">
        <v>4073</v>
      </c>
      <c r="B460" s="497" t="s">
        <v>4074</v>
      </c>
      <c r="C460" s="498" t="s">
        <v>2525</v>
      </c>
      <c r="D460" s="367">
        <f t="shared" si="8"/>
        <v>6</v>
      </c>
      <c r="E460" s="368">
        <f t="shared" si="9"/>
        <v>0</v>
      </c>
      <c r="F460" s="368">
        <f t="shared" si="10"/>
        <v>0</v>
      </c>
      <c r="G460" s="368">
        <f t="shared" si="11"/>
        <v>0</v>
      </c>
      <c r="H460" s="368">
        <f t="shared" si="12"/>
        <v>0</v>
      </c>
      <c r="I460" s="370">
        <f t="shared" si="13"/>
        <v>6</v>
      </c>
      <c r="J460" s="371"/>
      <c r="K460" s="413">
        <f t="shared" si="14"/>
        <v>6</v>
      </c>
      <c r="L460" s="373">
        <f t="shared" si="15"/>
        <v>199</v>
      </c>
      <c r="M460" s="374">
        <v>0</v>
      </c>
      <c r="N460" s="375">
        <v>0</v>
      </c>
      <c r="O460" s="323">
        <v>0</v>
      </c>
      <c r="P460" s="323"/>
      <c r="Q460" s="124">
        <v>0</v>
      </c>
      <c r="R460" s="469"/>
      <c r="S460" s="116">
        <v>6</v>
      </c>
      <c r="T460" s="124">
        <v>0</v>
      </c>
      <c r="U460" s="124">
        <v>0</v>
      </c>
      <c r="V460" s="124">
        <v>0</v>
      </c>
      <c r="W460" s="124">
        <v>0</v>
      </c>
      <c r="X460" s="124">
        <v>0</v>
      </c>
      <c r="Y460" s="124">
        <v>0</v>
      </c>
      <c r="Z460" s="124">
        <v>0</v>
      </c>
    </row>
    <row r="461" spans="1:26" ht="24" customHeight="1" x14ac:dyDescent="0.3">
      <c r="A461" s="496" t="s">
        <v>1759</v>
      </c>
      <c r="B461" s="518" t="s">
        <v>1760</v>
      </c>
      <c r="C461" s="519" t="s">
        <v>166</v>
      </c>
      <c r="D461" s="367">
        <f t="shared" si="8"/>
        <v>240</v>
      </c>
      <c r="E461" s="368">
        <f t="shared" si="9"/>
        <v>40</v>
      </c>
      <c r="F461" s="368">
        <f t="shared" si="10"/>
        <v>0</v>
      </c>
      <c r="G461" s="368">
        <f t="shared" si="11"/>
        <v>0</v>
      </c>
      <c r="H461" s="368">
        <f t="shared" si="12"/>
        <v>0</v>
      </c>
      <c r="I461" s="446">
        <f t="shared" si="13"/>
        <v>280</v>
      </c>
      <c r="J461" s="371"/>
      <c r="K461" s="448">
        <f t="shared" si="14"/>
        <v>280</v>
      </c>
      <c r="L461" s="373">
        <f t="shared" si="15"/>
        <v>24</v>
      </c>
      <c r="M461" s="374">
        <v>40</v>
      </c>
      <c r="N461" s="375">
        <v>0</v>
      </c>
      <c r="O461" s="323">
        <v>0</v>
      </c>
      <c r="P461" s="323"/>
      <c r="Q461" s="124">
        <v>240</v>
      </c>
      <c r="R461" s="469"/>
      <c r="S461" s="116"/>
      <c r="T461" s="124">
        <v>0</v>
      </c>
      <c r="U461" s="124">
        <v>0</v>
      </c>
      <c r="V461" s="124">
        <v>0</v>
      </c>
      <c r="W461" s="124">
        <v>0</v>
      </c>
      <c r="X461" s="124">
        <v>0</v>
      </c>
      <c r="Y461" s="124">
        <v>0</v>
      </c>
      <c r="Z461" s="124">
        <v>0</v>
      </c>
    </row>
    <row r="462" spans="1:26" ht="24" customHeight="1" x14ac:dyDescent="0.3">
      <c r="A462" s="496" t="s">
        <v>4082</v>
      </c>
      <c r="B462" s="497" t="s">
        <v>4084</v>
      </c>
      <c r="C462" s="498" t="s">
        <v>4129</v>
      </c>
      <c r="D462" s="367">
        <f t="shared" si="8"/>
        <v>0</v>
      </c>
      <c r="E462" s="368">
        <f t="shared" si="9"/>
        <v>0</v>
      </c>
      <c r="F462" s="368">
        <f t="shared" si="10"/>
        <v>0</v>
      </c>
      <c r="G462" s="368">
        <f t="shared" si="11"/>
        <v>0</v>
      </c>
      <c r="H462" s="368">
        <f t="shared" si="12"/>
        <v>0</v>
      </c>
      <c r="I462" s="370">
        <f t="shared" si="13"/>
        <v>0</v>
      </c>
      <c r="J462" s="371"/>
      <c r="K462" s="413">
        <f t="shared" si="14"/>
        <v>0</v>
      </c>
      <c r="L462" s="373" t="str">
        <f t="shared" si="15"/>
        <v/>
      </c>
      <c r="M462" s="374">
        <v>0</v>
      </c>
      <c r="N462" s="375">
        <v>0</v>
      </c>
      <c r="O462" s="323">
        <v>0</v>
      </c>
      <c r="P462" s="323"/>
      <c r="Q462" s="124">
        <v>0</v>
      </c>
      <c r="R462" s="469"/>
      <c r="S462" s="116"/>
      <c r="T462" s="124">
        <v>0</v>
      </c>
      <c r="U462" s="124">
        <v>0</v>
      </c>
      <c r="V462" s="124">
        <v>0</v>
      </c>
      <c r="W462" s="124">
        <v>0</v>
      </c>
      <c r="X462" s="124">
        <v>0</v>
      </c>
      <c r="Y462" s="124">
        <v>0</v>
      </c>
      <c r="Z462" s="124">
        <v>0</v>
      </c>
    </row>
    <row r="463" spans="1:26" ht="24" customHeight="1" x14ac:dyDescent="0.3">
      <c r="A463" s="496" t="s">
        <v>4088</v>
      </c>
      <c r="B463" s="497" t="s">
        <v>4089</v>
      </c>
      <c r="C463" s="498" t="s">
        <v>358</v>
      </c>
      <c r="D463" s="367">
        <f t="shared" si="8"/>
        <v>0</v>
      </c>
      <c r="E463" s="368">
        <f t="shared" si="9"/>
        <v>0</v>
      </c>
      <c r="F463" s="368">
        <f t="shared" si="10"/>
        <v>0</v>
      </c>
      <c r="G463" s="368">
        <f t="shared" si="11"/>
        <v>0</v>
      </c>
      <c r="H463" s="368">
        <f t="shared" si="12"/>
        <v>0</v>
      </c>
      <c r="I463" s="370">
        <f t="shared" si="13"/>
        <v>0</v>
      </c>
      <c r="J463" s="371"/>
      <c r="K463" s="413">
        <f t="shared" si="14"/>
        <v>0</v>
      </c>
      <c r="L463" s="373" t="str">
        <f t="shared" si="15"/>
        <v/>
      </c>
      <c r="M463" s="374">
        <v>0</v>
      </c>
      <c r="N463" s="375">
        <v>0</v>
      </c>
      <c r="O463" s="323">
        <v>0</v>
      </c>
      <c r="P463" s="323"/>
      <c r="Q463" s="124">
        <v>0</v>
      </c>
      <c r="R463" s="469"/>
      <c r="S463" s="116"/>
      <c r="T463" s="124">
        <v>0</v>
      </c>
      <c r="U463" s="124">
        <v>0</v>
      </c>
      <c r="V463" s="124">
        <v>0</v>
      </c>
      <c r="W463" s="124">
        <v>0</v>
      </c>
      <c r="X463" s="124">
        <v>0</v>
      </c>
      <c r="Y463" s="124">
        <v>0</v>
      </c>
      <c r="Z463" s="124">
        <v>0</v>
      </c>
    </row>
    <row r="464" spans="1:26" ht="24" customHeight="1" x14ac:dyDescent="0.3">
      <c r="A464" s="497" t="s">
        <v>4096</v>
      </c>
      <c r="B464" s="497" t="s">
        <v>4097</v>
      </c>
      <c r="C464" s="498" t="s">
        <v>358</v>
      </c>
      <c r="D464" s="367">
        <f t="shared" si="8"/>
        <v>0</v>
      </c>
      <c r="E464" s="368">
        <f t="shared" si="9"/>
        <v>0</v>
      </c>
      <c r="F464" s="368">
        <f t="shared" si="10"/>
        <v>0</v>
      </c>
      <c r="G464" s="368">
        <f t="shared" si="11"/>
        <v>0</v>
      </c>
      <c r="H464" s="368">
        <f t="shared" si="12"/>
        <v>0</v>
      </c>
      <c r="I464" s="370">
        <f t="shared" si="13"/>
        <v>0</v>
      </c>
      <c r="J464" s="371"/>
      <c r="K464" s="413">
        <f t="shared" si="14"/>
        <v>0</v>
      </c>
      <c r="L464" s="373" t="str">
        <f t="shared" si="15"/>
        <v/>
      </c>
      <c r="M464" s="374">
        <v>0</v>
      </c>
      <c r="N464" s="375">
        <v>0</v>
      </c>
      <c r="O464" s="323">
        <v>0</v>
      </c>
      <c r="P464" s="323"/>
      <c r="Q464" s="124">
        <v>0</v>
      </c>
      <c r="R464" s="469"/>
      <c r="S464" s="116"/>
      <c r="T464" s="124">
        <v>0</v>
      </c>
      <c r="U464" s="124">
        <v>0</v>
      </c>
      <c r="V464" s="124">
        <v>0</v>
      </c>
      <c r="W464" s="124">
        <v>0</v>
      </c>
      <c r="X464" s="124">
        <v>0</v>
      </c>
      <c r="Y464" s="124">
        <v>0</v>
      </c>
      <c r="Z464" s="124">
        <v>0</v>
      </c>
    </row>
    <row r="465" spans="1:26" ht="24" customHeight="1" x14ac:dyDescent="0.3">
      <c r="A465" s="496" t="s">
        <v>4099</v>
      </c>
      <c r="B465" s="497" t="s">
        <v>4100</v>
      </c>
      <c r="C465" s="498" t="s">
        <v>113</v>
      </c>
      <c r="D465" s="367">
        <f t="shared" si="8"/>
        <v>0</v>
      </c>
      <c r="E465" s="368">
        <f t="shared" si="9"/>
        <v>0</v>
      </c>
      <c r="F465" s="368">
        <f t="shared" si="10"/>
        <v>0</v>
      </c>
      <c r="G465" s="368">
        <f t="shared" si="11"/>
        <v>0</v>
      </c>
      <c r="H465" s="368">
        <f t="shared" si="12"/>
        <v>0</v>
      </c>
      <c r="I465" s="370">
        <f t="shared" si="13"/>
        <v>0</v>
      </c>
      <c r="J465" s="371"/>
      <c r="K465" s="413">
        <f t="shared" si="14"/>
        <v>0</v>
      </c>
      <c r="L465" s="373" t="str">
        <f t="shared" si="15"/>
        <v/>
      </c>
      <c r="M465" s="374">
        <v>0</v>
      </c>
      <c r="N465" s="375">
        <v>0</v>
      </c>
      <c r="O465" s="323">
        <v>0</v>
      </c>
      <c r="P465" s="323"/>
      <c r="Q465" s="124">
        <v>0</v>
      </c>
      <c r="R465" s="469"/>
      <c r="S465" s="116"/>
      <c r="T465" s="124">
        <v>0</v>
      </c>
      <c r="U465" s="124">
        <v>0</v>
      </c>
      <c r="V465" s="124">
        <v>0</v>
      </c>
      <c r="W465" s="124">
        <v>0</v>
      </c>
      <c r="X465" s="124">
        <v>0</v>
      </c>
      <c r="Y465" s="124">
        <v>0</v>
      </c>
      <c r="Z465" s="124">
        <v>0</v>
      </c>
    </row>
    <row r="466" spans="1:26" ht="24" customHeight="1" x14ac:dyDescent="0.3">
      <c r="A466" s="497" t="s">
        <v>4103</v>
      </c>
      <c r="B466" s="497" t="s">
        <v>4104</v>
      </c>
      <c r="C466" s="498" t="s">
        <v>358</v>
      </c>
      <c r="D466" s="367">
        <f t="shared" si="8"/>
        <v>86</v>
      </c>
      <c r="E466" s="368">
        <f t="shared" si="9"/>
        <v>76</v>
      </c>
      <c r="F466" s="368">
        <f t="shared" si="10"/>
        <v>0</v>
      </c>
      <c r="G466" s="368">
        <f t="shared" si="11"/>
        <v>0</v>
      </c>
      <c r="H466" s="368">
        <f t="shared" si="12"/>
        <v>0</v>
      </c>
      <c r="I466" s="370">
        <f t="shared" si="13"/>
        <v>162</v>
      </c>
      <c r="J466" s="371"/>
      <c r="K466" s="413">
        <f t="shared" si="14"/>
        <v>162</v>
      </c>
      <c r="L466" s="373">
        <f t="shared" si="15"/>
        <v>41</v>
      </c>
      <c r="M466" s="374">
        <v>0</v>
      </c>
      <c r="N466" s="375">
        <v>0</v>
      </c>
      <c r="O466" s="323">
        <v>76</v>
      </c>
      <c r="P466" s="323"/>
      <c r="Q466" s="124">
        <v>0</v>
      </c>
      <c r="R466" s="469">
        <v>86</v>
      </c>
      <c r="S466" s="116"/>
      <c r="T466" s="124">
        <v>0</v>
      </c>
      <c r="U466" s="124">
        <v>0</v>
      </c>
      <c r="V466" s="124">
        <v>0</v>
      </c>
      <c r="W466" s="124">
        <v>0</v>
      </c>
      <c r="X466" s="124">
        <v>0</v>
      </c>
      <c r="Y466" s="124">
        <v>0</v>
      </c>
      <c r="Z466" s="124">
        <v>0</v>
      </c>
    </row>
    <row r="467" spans="1:26" ht="24" customHeight="1" x14ac:dyDescent="0.3">
      <c r="A467" s="496" t="s">
        <v>4143</v>
      </c>
      <c r="B467" s="497" t="s">
        <v>4144</v>
      </c>
      <c r="C467" s="498" t="s">
        <v>2991</v>
      </c>
      <c r="D467" s="367">
        <f t="shared" si="8"/>
        <v>0</v>
      </c>
      <c r="E467" s="368">
        <f t="shared" si="9"/>
        <v>0</v>
      </c>
      <c r="F467" s="368">
        <f t="shared" si="10"/>
        <v>0</v>
      </c>
      <c r="G467" s="368">
        <f t="shared" si="11"/>
        <v>0</v>
      </c>
      <c r="H467" s="368">
        <f t="shared" si="12"/>
        <v>0</v>
      </c>
      <c r="I467" s="370">
        <f t="shared" si="13"/>
        <v>0</v>
      </c>
      <c r="J467" s="371"/>
      <c r="K467" s="413">
        <f t="shared" si="14"/>
        <v>0</v>
      </c>
      <c r="L467" s="373" t="str">
        <f t="shared" si="15"/>
        <v/>
      </c>
      <c r="M467" s="374">
        <v>0</v>
      </c>
      <c r="N467" s="375">
        <v>0</v>
      </c>
      <c r="O467" s="323">
        <v>0</v>
      </c>
      <c r="P467" s="323"/>
      <c r="Q467" s="124">
        <v>0</v>
      </c>
      <c r="R467" s="469"/>
      <c r="S467" s="116"/>
      <c r="T467" s="124">
        <v>0</v>
      </c>
      <c r="U467" s="124">
        <v>0</v>
      </c>
      <c r="V467" s="124">
        <v>0</v>
      </c>
      <c r="W467" s="124">
        <v>0</v>
      </c>
      <c r="X467" s="124">
        <v>0</v>
      </c>
      <c r="Y467" s="124">
        <v>0</v>
      </c>
      <c r="Z467" s="124">
        <v>0</v>
      </c>
    </row>
    <row r="468" spans="1:26" ht="24" customHeight="1" x14ac:dyDescent="0.3">
      <c r="A468" s="496" t="s">
        <v>1763</v>
      </c>
      <c r="B468" s="497" t="s">
        <v>1764</v>
      </c>
      <c r="C468" s="498" t="s">
        <v>131</v>
      </c>
      <c r="D468" s="367">
        <f t="shared" si="8"/>
        <v>66</v>
      </c>
      <c r="E468" s="368">
        <f t="shared" si="9"/>
        <v>54</v>
      </c>
      <c r="F468" s="368">
        <f t="shared" si="10"/>
        <v>0</v>
      </c>
      <c r="G468" s="368">
        <f t="shared" si="11"/>
        <v>0</v>
      </c>
      <c r="H468" s="368">
        <f t="shared" si="12"/>
        <v>0</v>
      </c>
      <c r="I468" s="370">
        <f t="shared" si="13"/>
        <v>120</v>
      </c>
      <c r="J468" s="371"/>
      <c r="K468" s="413">
        <f t="shared" si="14"/>
        <v>120</v>
      </c>
      <c r="L468" s="373">
        <f t="shared" si="15"/>
        <v>48</v>
      </c>
      <c r="M468" s="374">
        <v>0</v>
      </c>
      <c r="N468" s="375">
        <v>0</v>
      </c>
      <c r="O468" s="323">
        <v>54</v>
      </c>
      <c r="P468" s="323"/>
      <c r="Q468" s="124">
        <v>0</v>
      </c>
      <c r="R468" s="469">
        <v>66</v>
      </c>
      <c r="S468" s="116"/>
      <c r="T468" s="124">
        <v>0</v>
      </c>
      <c r="U468" s="124">
        <v>0</v>
      </c>
      <c r="V468" s="124">
        <v>0</v>
      </c>
      <c r="W468" s="124">
        <v>0</v>
      </c>
      <c r="X468" s="124">
        <v>0</v>
      </c>
      <c r="Y468" s="124">
        <v>0</v>
      </c>
      <c r="Z468" s="124">
        <v>0</v>
      </c>
    </row>
    <row r="469" spans="1:26" ht="24" customHeight="1" x14ac:dyDescent="0.3">
      <c r="A469" s="497" t="s">
        <v>4112</v>
      </c>
      <c r="B469" s="497" t="s">
        <v>4113</v>
      </c>
      <c r="C469" s="498" t="s">
        <v>4114</v>
      </c>
      <c r="D469" s="367">
        <f t="shared" si="8"/>
        <v>0</v>
      </c>
      <c r="E469" s="368">
        <f t="shared" si="9"/>
        <v>0</v>
      </c>
      <c r="F469" s="368">
        <f t="shared" si="10"/>
        <v>0</v>
      </c>
      <c r="G469" s="368">
        <f t="shared" si="11"/>
        <v>0</v>
      </c>
      <c r="H469" s="368">
        <f t="shared" si="12"/>
        <v>0</v>
      </c>
      <c r="I469" s="370">
        <f t="shared" si="13"/>
        <v>0</v>
      </c>
      <c r="J469" s="371"/>
      <c r="K469" s="413">
        <f t="shared" si="14"/>
        <v>0</v>
      </c>
      <c r="L469" s="373" t="str">
        <f t="shared" si="15"/>
        <v/>
      </c>
      <c r="M469" s="374">
        <v>0</v>
      </c>
      <c r="N469" s="375">
        <v>0</v>
      </c>
      <c r="O469" s="323">
        <v>0</v>
      </c>
      <c r="P469" s="323"/>
      <c r="Q469" s="124">
        <v>0</v>
      </c>
      <c r="R469" s="469"/>
      <c r="S469" s="116"/>
      <c r="T469" s="124">
        <v>0</v>
      </c>
      <c r="U469" s="124">
        <v>0</v>
      </c>
      <c r="V469" s="124">
        <v>0</v>
      </c>
      <c r="W469" s="124">
        <v>0</v>
      </c>
      <c r="X469" s="124">
        <v>0</v>
      </c>
      <c r="Y469" s="124">
        <v>0</v>
      </c>
      <c r="Z469" s="124">
        <v>0</v>
      </c>
    </row>
    <row r="470" spans="1:26" ht="24" customHeight="1" x14ac:dyDescent="0.3">
      <c r="A470" s="497" t="s">
        <v>4115</v>
      </c>
      <c r="B470" s="497" t="s">
        <v>4116</v>
      </c>
      <c r="C470" s="498" t="s">
        <v>43</v>
      </c>
      <c r="D470" s="367">
        <f t="shared" si="8"/>
        <v>0</v>
      </c>
      <c r="E470" s="368">
        <f t="shared" si="9"/>
        <v>0</v>
      </c>
      <c r="F470" s="368">
        <f t="shared" si="10"/>
        <v>0</v>
      </c>
      <c r="G470" s="368">
        <f t="shared" si="11"/>
        <v>0</v>
      </c>
      <c r="H470" s="368">
        <f t="shared" si="12"/>
        <v>0</v>
      </c>
      <c r="I470" s="370">
        <f t="shared" si="13"/>
        <v>0</v>
      </c>
      <c r="J470" s="371"/>
      <c r="K470" s="413">
        <f t="shared" si="14"/>
        <v>0</v>
      </c>
      <c r="L470" s="373" t="str">
        <f t="shared" si="15"/>
        <v/>
      </c>
      <c r="M470" s="374">
        <v>0</v>
      </c>
      <c r="N470" s="375">
        <v>0</v>
      </c>
      <c r="O470" s="504">
        <v>0</v>
      </c>
      <c r="P470" s="504"/>
      <c r="Q470" s="124">
        <v>0</v>
      </c>
      <c r="R470" s="505"/>
      <c r="S470" s="506"/>
      <c r="T470" s="124">
        <v>0</v>
      </c>
      <c r="U470" s="124">
        <v>0</v>
      </c>
      <c r="V470" s="124">
        <v>0</v>
      </c>
      <c r="W470" s="124">
        <v>0</v>
      </c>
      <c r="X470" s="124">
        <v>0</v>
      </c>
      <c r="Y470" s="124">
        <v>0</v>
      </c>
      <c r="Z470" s="124">
        <v>0</v>
      </c>
    </row>
    <row r="471" spans="1:26" ht="24" customHeight="1" x14ac:dyDescent="0.3">
      <c r="A471" s="496" t="s">
        <v>1769</v>
      </c>
      <c r="B471" s="497" t="s">
        <v>1770</v>
      </c>
      <c r="C471" s="498" t="s">
        <v>394</v>
      </c>
      <c r="D471" s="367">
        <f t="shared" si="8"/>
        <v>42</v>
      </c>
      <c r="E471" s="368">
        <f t="shared" si="9"/>
        <v>22</v>
      </c>
      <c r="F471" s="368">
        <f t="shared" si="10"/>
        <v>0</v>
      </c>
      <c r="G471" s="368">
        <f t="shared" si="11"/>
        <v>0</v>
      </c>
      <c r="H471" s="368">
        <f t="shared" si="12"/>
        <v>0</v>
      </c>
      <c r="I471" s="370">
        <f t="shared" si="13"/>
        <v>64</v>
      </c>
      <c r="J471" s="371"/>
      <c r="K471" s="413">
        <f t="shared" si="14"/>
        <v>64</v>
      </c>
      <c r="L471" s="373">
        <f t="shared" si="15"/>
        <v>73</v>
      </c>
      <c r="M471" s="374">
        <v>0</v>
      </c>
      <c r="N471" s="375">
        <v>42</v>
      </c>
      <c r="O471" s="323">
        <v>0</v>
      </c>
      <c r="P471" s="323"/>
      <c r="Q471" s="124">
        <v>0</v>
      </c>
      <c r="R471" s="469"/>
      <c r="S471" s="116">
        <v>22</v>
      </c>
      <c r="T471" s="124">
        <v>0</v>
      </c>
      <c r="U471" s="124">
        <v>0</v>
      </c>
      <c r="V471" s="124">
        <v>0</v>
      </c>
      <c r="W471" s="124">
        <v>0</v>
      </c>
      <c r="X471" s="124">
        <v>0</v>
      </c>
      <c r="Y471" s="124">
        <v>0</v>
      </c>
      <c r="Z471" s="124">
        <v>0</v>
      </c>
    </row>
    <row r="472" spans="1:26" ht="24" customHeight="1" x14ac:dyDescent="0.3">
      <c r="A472" s="497" t="s">
        <v>4123</v>
      </c>
      <c r="B472" s="497" t="s">
        <v>4124</v>
      </c>
      <c r="C472" s="498" t="s">
        <v>280</v>
      </c>
      <c r="D472" s="367">
        <f t="shared" si="8"/>
        <v>0</v>
      </c>
      <c r="E472" s="368">
        <f t="shared" si="9"/>
        <v>0</v>
      </c>
      <c r="F472" s="368">
        <f t="shared" si="10"/>
        <v>0</v>
      </c>
      <c r="G472" s="368">
        <f t="shared" si="11"/>
        <v>0</v>
      </c>
      <c r="H472" s="368">
        <f t="shared" si="12"/>
        <v>0</v>
      </c>
      <c r="I472" s="370">
        <f t="shared" si="13"/>
        <v>0</v>
      </c>
      <c r="J472" s="371"/>
      <c r="K472" s="413">
        <f t="shared" si="14"/>
        <v>0</v>
      </c>
      <c r="L472" s="373" t="str">
        <f t="shared" si="15"/>
        <v/>
      </c>
      <c r="M472" s="374">
        <v>0</v>
      </c>
      <c r="N472" s="375">
        <v>0</v>
      </c>
      <c r="O472" s="323">
        <v>0</v>
      </c>
      <c r="P472" s="323"/>
      <c r="Q472" s="124">
        <v>0</v>
      </c>
      <c r="R472" s="469"/>
      <c r="S472" s="116"/>
      <c r="T472" s="124">
        <v>0</v>
      </c>
      <c r="U472" s="124">
        <v>0</v>
      </c>
      <c r="V472" s="124">
        <v>0</v>
      </c>
      <c r="W472" s="124">
        <v>0</v>
      </c>
      <c r="X472" s="124">
        <v>0</v>
      </c>
      <c r="Y472" s="124">
        <v>0</v>
      </c>
      <c r="Z472" s="124">
        <v>0</v>
      </c>
    </row>
    <row r="473" spans="1:26" ht="24" customHeight="1" x14ac:dyDescent="0.3">
      <c r="A473" s="497" t="s">
        <v>4127</v>
      </c>
      <c r="B473" s="497" t="s">
        <v>4128</v>
      </c>
      <c r="C473" s="498" t="s">
        <v>186</v>
      </c>
      <c r="D473" s="367">
        <f t="shared" si="8"/>
        <v>0</v>
      </c>
      <c r="E473" s="368">
        <f t="shared" si="9"/>
        <v>0</v>
      </c>
      <c r="F473" s="368">
        <f t="shared" si="10"/>
        <v>0</v>
      </c>
      <c r="G473" s="368">
        <f t="shared" si="11"/>
        <v>0</v>
      </c>
      <c r="H473" s="368">
        <f t="shared" si="12"/>
        <v>0</v>
      </c>
      <c r="I473" s="370">
        <f t="shared" si="13"/>
        <v>0</v>
      </c>
      <c r="J473" s="371"/>
      <c r="K473" s="413">
        <f t="shared" si="14"/>
        <v>0</v>
      </c>
      <c r="L473" s="373" t="str">
        <f t="shared" si="15"/>
        <v/>
      </c>
      <c r="M473" s="374">
        <v>0</v>
      </c>
      <c r="N473" s="375">
        <v>0</v>
      </c>
      <c r="O473" s="323">
        <v>0</v>
      </c>
      <c r="P473" s="323"/>
      <c r="Q473" s="124">
        <v>0</v>
      </c>
      <c r="R473" s="469"/>
      <c r="S473" s="116"/>
      <c r="T473" s="124">
        <v>0</v>
      </c>
      <c r="U473" s="124">
        <v>0</v>
      </c>
      <c r="V473" s="124">
        <v>0</v>
      </c>
      <c r="W473" s="124">
        <v>0</v>
      </c>
      <c r="X473" s="124">
        <v>0</v>
      </c>
      <c r="Y473" s="124">
        <v>0</v>
      </c>
      <c r="Z473" s="124">
        <v>0</v>
      </c>
    </row>
    <row r="474" spans="1:26" ht="24" customHeight="1" x14ac:dyDescent="0.3">
      <c r="A474" s="497" t="s">
        <v>4132</v>
      </c>
      <c r="B474" s="497" t="s">
        <v>4133</v>
      </c>
      <c r="C474" s="498" t="s">
        <v>1430</v>
      </c>
      <c r="D474" s="367">
        <f t="shared" si="8"/>
        <v>0</v>
      </c>
      <c r="E474" s="368">
        <f t="shared" si="9"/>
        <v>0</v>
      </c>
      <c r="F474" s="368">
        <f t="shared" si="10"/>
        <v>0</v>
      </c>
      <c r="G474" s="368">
        <f t="shared" si="11"/>
        <v>0</v>
      </c>
      <c r="H474" s="368">
        <f t="shared" si="12"/>
        <v>0</v>
      </c>
      <c r="I474" s="370">
        <f t="shared" si="13"/>
        <v>0</v>
      </c>
      <c r="J474" s="371"/>
      <c r="K474" s="413">
        <f t="shared" si="14"/>
        <v>0</v>
      </c>
      <c r="L474" s="373" t="str">
        <f t="shared" si="15"/>
        <v/>
      </c>
      <c r="M474" s="374">
        <v>0</v>
      </c>
      <c r="N474" s="375">
        <v>0</v>
      </c>
      <c r="O474" s="323">
        <v>0</v>
      </c>
      <c r="P474" s="323"/>
      <c r="Q474" s="124">
        <v>0</v>
      </c>
      <c r="R474" s="469"/>
      <c r="S474" s="116"/>
      <c r="T474" s="124">
        <v>0</v>
      </c>
      <c r="U474" s="124">
        <v>0</v>
      </c>
      <c r="V474" s="124">
        <v>0</v>
      </c>
      <c r="W474" s="124">
        <v>0</v>
      </c>
      <c r="X474" s="124">
        <v>0</v>
      </c>
      <c r="Y474" s="124">
        <v>0</v>
      </c>
      <c r="Z474" s="124">
        <v>0</v>
      </c>
    </row>
    <row r="475" spans="1:26" ht="24" customHeight="1" x14ac:dyDescent="0.3">
      <c r="A475" s="496" t="s">
        <v>4136</v>
      </c>
      <c r="B475" s="497" t="s">
        <v>4137</v>
      </c>
      <c r="C475" s="498" t="s">
        <v>124</v>
      </c>
      <c r="D475" s="367">
        <f t="shared" si="8"/>
        <v>20</v>
      </c>
      <c r="E475" s="368">
        <f t="shared" si="9"/>
        <v>0</v>
      </c>
      <c r="F475" s="368">
        <f t="shared" si="10"/>
        <v>0</v>
      </c>
      <c r="G475" s="368">
        <f t="shared" si="11"/>
        <v>0</v>
      </c>
      <c r="H475" s="368">
        <f t="shared" si="12"/>
        <v>0</v>
      </c>
      <c r="I475" s="370">
        <f t="shared" si="13"/>
        <v>20</v>
      </c>
      <c r="J475" s="371"/>
      <c r="K475" s="413">
        <f t="shared" si="14"/>
        <v>20</v>
      </c>
      <c r="L475" s="373">
        <f t="shared" si="15"/>
        <v>160</v>
      </c>
      <c r="M475" s="374">
        <v>0</v>
      </c>
      <c r="N475" s="375">
        <v>20</v>
      </c>
      <c r="O475" s="323">
        <v>0</v>
      </c>
      <c r="P475" s="323"/>
      <c r="Q475" s="124">
        <v>0</v>
      </c>
      <c r="R475" s="469"/>
      <c r="S475" s="116"/>
      <c r="T475" s="124">
        <v>0</v>
      </c>
      <c r="U475" s="124">
        <v>0</v>
      </c>
      <c r="V475" s="124">
        <v>0</v>
      </c>
      <c r="W475" s="124">
        <v>0</v>
      </c>
      <c r="X475" s="124">
        <v>0</v>
      </c>
      <c r="Y475" s="124">
        <v>0</v>
      </c>
      <c r="Z475" s="124">
        <v>0</v>
      </c>
    </row>
    <row r="476" spans="1:26" ht="24" customHeight="1" x14ac:dyDescent="0.3">
      <c r="A476" s="497" t="s">
        <v>4141</v>
      </c>
      <c r="B476" s="497" t="s">
        <v>4142</v>
      </c>
      <c r="C476" s="498" t="s">
        <v>3594</v>
      </c>
      <c r="D476" s="367">
        <f t="shared" si="8"/>
        <v>54</v>
      </c>
      <c r="E476" s="368">
        <f t="shared" si="9"/>
        <v>0</v>
      </c>
      <c r="F476" s="368">
        <f t="shared" si="10"/>
        <v>0</v>
      </c>
      <c r="G476" s="368">
        <f t="shared" si="11"/>
        <v>0</v>
      </c>
      <c r="H476" s="368">
        <f t="shared" si="12"/>
        <v>0</v>
      </c>
      <c r="I476" s="370">
        <f t="shared" si="13"/>
        <v>54</v>
      </c>
      <c r="J476" s="371"/>
      <c r="K476" s="413">
        <f t="shared" si="14"/>
        <v>54</v>
      </c>
      <c r="L476" s="373">
        <f t="shared" si="15"/>
        <v>84</v>
      </c>
      <c r="M476" s="374">
        <v>0</v>
      </c>
      <c r="N476" s="375">
        <v>0</v>
      </c>
      <c r="O476" s="323">
        <v>54</v>
      </c>
      <c r="P476" s="323"/>
      <c r="Q476" s="124">
        <v>0</v>
      </c>
      <c r="R476" s="469"/>
      <c r="S476" s="116"/>
      <c r="T476" s="124">
        <v>0</v>
      </c>
      <c r="U476" s="124">
        <v>0</v>
      </c>
      <c r="V476" s="124">
        <v>0</v>
      </c>
      <c r="W476" s="124">
        <v>0</v>
      </c>
      <c r="X476" s="124">
        <v>0</v>
      </c>
      <c r="Y476" s="124">
        <v>0</v>
      </c>
      <c r="Z476" s="124">
        <v>0</v>
      </c>
    </row>
    <row r="477" spans="1:26" ht="24" customHeight="1" x14ac:dyDescent="0.3">
      <c r="A477" s="496" t="s">
        <v>1023</v>
      </c>
      <c r="B477" s="497" t="s">
        <v>1024</v>
      </c>
      <c r="C477" s="498" t="s">
        <v>394</v>
      </c>
      <c r="D477" s="367">
        <f t="shared" si="8"/>
        <v>24</v>
      </c>
      <c r="E477" s="368">
        <f t="shared" si="9"/>
        <v>0</v>
      </c>
      <c r="F477" s="368">
        <f t="shared" si="10"/>
        <v>0</v>
      </c>
      <c r="G477" s="368">
        <f t="shared" si="11"/>
        <v>0</v>
      </c>
      <c r="H477" s="368">
        <f t="shared" si="12"/>
        <v>0</v>
      </c>
      <c r="I477" s="370">
        <f t="shared" si="13"/>
        <v>24</v>
      </c>
      <c r="J477" s="371"/>
      <c r="K477" s="413">
        <f t="shared" si="14"/>
        <v>24</v>
      </c>
      <c r="L477" s="373">
        <f t="shared" si="15"/>
        <v>134</v>
      </c>
      <c r="M477" s="374">
        <v>0</v>
      </c>
      <c r="N477" s="375">
        <v>24</v>
      </c>
      <c r="O477" s="323">
        <v>0</v>
      </c>
      <c r="P477" s="323"/>
      <c r="Q477" s="124">
        <v>0</v>
      </c>
      <c r="R477" s="469"/>
      <c r="S477" s="116"/>
      <c r="T477" s="124">
        <v>0</v>
      </c>
      <c r="U477" s="124">
        <v>0</v>
      </c>
      <c r="V477" s="124">
        <v>0</v>
      </c>
      <c r="W477" s="124">
        <v>0</v>
      </c>
      <c r="X477" s="124">
        <v>0</v>
      </c>
      <c r="Y477" s="124">
        <v>0</v>
      </c>
      <c r="Z477" s="124">
        <v>0</v>
      </c>
    </row>
    <row r="478" spans="1:26" ht="24" customHeight="1" x14ac:dyDescent="0.3">
      <c r="A478" s="497" t="s">
        <v>4147</v>
      </c>
      <c r="B478" s="497" t="s">
        <v>4148</v>
      </c>
      <c r="C478" s="498" t="s">
        <v>358</v>
      </c>
      <c r="D478" s="367">
        <f t="shared" si="8"/>
        <v>96</v>
      </c>
      <c r="E478" s="368">
        <f t="shared" si="9"/>
        <v>22</v>
      </c>
      <c r="F478" s="368">
        <f t="shared" si="10"/>
        <v>0</v>
      </c>
      <c r="G478" s="368">
        <f t="shared" si="11"/>
        <v>0</v>
      </c>
      <c r="H478" s="368">
        <f t="shared" si="12"/>
        <v>0</v>
      </c>
      <c r="I478" s="370">
        <f t="shared" si="13"/>
        <v>118</v>
      </c>
      <c r="J478" s="371"/>
      <c r="K478" s="413">
        <f t="shared" si="14"/>
        <v>118</v>
      </c>
      <c r="L478" s="373">
        <f t="shared" si="15"/>
        <v>50</v>
      </c>
      <c r="M478" s="374">
        <v>0</v>
      </c>
      <c r="N478" s="375">
        <v>0</v>
      </c>
      <c r="O478" s="323">
        <v>22</v>
      </c>
      <c r="P478" s="323"/>
      <c r="Q478" s="124">
        <v>0</v>
      </c>
      <c r="R478" s="469">
        <v>96</v>
      </c>
      <c r="S478" s="116"/>
      <c r="T478" s="124">
        <v>0</v>
      </c>
      <c r="U478" s="124">
        <v>0</v>
      </c>
      <c r="V478" s="124">
        <v>0</v>
      </c>
      <c r="W478" s="124">
        <v>0</v>
      </c>
      <c r="X478" s="124">
        <v>0</v>
      </c>
      <c r="Y478" s="124">
        <v>0</v>
      </c>
      <c r="Z478" s="124">
        <v>0</v>
      </c>
    </row>
    <row r="479" spans="1:26" ht="24" customHeight="1" x14ac:dyDescent="0.3">
      <c r="A479" s="496" t="s">
        <v>4151</v>
      </c>
      <c r="B479" s="497" t="s">
        <v>4174</v>
      </c>
      <c r="C479" s="498" t="s">
        <v>133</v>
      </c>
      <c r="D479" s="367">
        <f t="shared" si="8"/>
        <v>0</v>
      </c>
      <c r="E479" s="368">
        <f t="shared" si="9"/>
        <v>0</v>
      </c>
      <c r="F479" s="368">
        <f t="shared" si="10"/>
        <v>0</v>
      </c>
      <c r="G479" s="368">
        <f t="shared" si="11"/>
        <v>0</v>
      </c>
      <c r="H479" s="368">
        <f t="shared" si="12"/>
        <v>0</v>
      </c>
      <c r="I479" s="370">
        <f t="shared" si="13"/>
        <v>0</v>
      </c>
      <c r="J479" s="371"/>
      <c r="K479" s="413">
        <f t="shared" si="14"/>
        <v>0</v>
      </c>
      <c r="L479" s="373" t="str">
        <f t="shared" si="15"/>
        <v/>
      </c>
      <c r="M479" s="374">
        <v>0</v>
      </c>
      <c r="N479" s="425">
        <v>0</v>
      </c>
      <c r="O479" s="323">
        <v>0</v>
      </c>
      <c r="P479" s="323"/>
      <c r="Q479" s="124">
        <v>0</v>
      </c>
      <c r="R479" s="469"/>
      <c r="S479" s="116"/>
      <c r="T479" s="124">
        <v>0</v>
      </c>
      <c r="U479" s="124">
        <v>0</v>
      </c>
      <c r="V479" s="124">
        <v>0</v>
      </c>
      <c r="W479" s="124">
        <v>0</v>
      </c>
      <c r="X479" s="124">
        <v>0</v>
      </c>
      <c r="Y479" s="124">
        <v>0</v>
      </c>
      <c r="Z479" s="124">
        <v>0</v>
      </c>
    </row>
    <row r="480" spans="1:26" ht="24" customHeight="1" x14ac:dyDescent="0.3">
      <c r="A480" s="496" t="s">
        <v>4155</v>
      </c>
      <c r="B480" s="497" t="s">
        <v>4156</v>
      </c>
      <c r="C480" s="498" t="s">
        <v>1924</v>
      </c>
      <c r="D480" s="367">
        <f t="shared" si="8"/>
        <v>0</v>
      </c>
      <c r="E480" s="368">
        <f t="shared" si="9"/>
        <v>0</v>
      </c>
      <c r="F480" s="368">
        <f t="shared" si="10"/>
        <v>0</v>
      </c>
      <c r="G480" s="368">
        <f t="shared" si="11"/>
        <v>0</v>
      </c>
      <c r="H480" s="368">
        <f t="shared" si="12"/>
        <v>0</v>
      </c>
      <c r="I480" s="370">
        <f t="shared" si="13"/>
        <v>0</v>
      </c>
      <c r="J480" s="371"/>
      <c r="K480" s="413">
        <f t="shared" si="14"/>
        <v>0</v>
      </c>
      <c r="L480" s="373" t="str">
        <f t="shared" si="15"/>
        <v/>
      </c>
      <c r="M480" s="374">
        <v>0</v>
      </c>
      <c r="N480" s="375">
        <v>0</v>
      </c>
      <c r="O480" s="323">
        <v>0</v>
      </c>
      <c r="P480" s="323"/>
      <c r="Q480" s="124">
        <v>0</v>
      </c>
      <c r="R480" s="469"/>
      <c r="S480" s="116"/>
      <c r="T480" s="124">
        <v>0</v>
      </c>
      <c r="U480" s="124">
        <v>0</v>
      </c>
      <c r="V480" s="124">
        <v>0</v>
      </c>
      <c r="W480" s="124">
        <v>0</v>
      </c>
      <c r="X480" s="124">
        <v>0</v>
      </c>
      <c r="Y480" s="124">
        <v>0</v>
      </c>
      <c r="Z480" s="124">
        <v>0</v>
      </c>
    </row>
    <row r="481" spans="1:26" ht="24" customHeight="1" x14ac:dyDescent="0.3">
      <c r="A481" s="570" t="s">
        <v>4159</v>
      </c>
      <c r="B481" s="570" t="s">
        <v>4160</v>
      </c>
      <c r="C481" s="571" t="s">
        <v>1191</v>
      </c>
      <c r="D481" s="367">
        <f t="shared" si="8"/>
        <v>44</v>
      </c>
      <c r="E481" s="368">
        <f t="shared" si="9"/>
        <v>6</v>
      </c>
      <c r="F481" s="368">
        <f t="shared" si="10"/>
        <v>0</v>
      </c>
      <c r="G481" s="368">
        <f t="shared" si="11"/>
        <v>0</v>
      </c>
      <c r="H481" s="368">
        <f t="shared" si="12"/>
        <v>0</v>
      </c>
      <c r="I481" s="545">
        <f t="shared" si="13"/>
        <v>50</v>
      </c>
      <c r="J481" s="371"/>
      <c r="K481" s="546">
        <f t="shared" si="14"/>
        <v>50</v>
      </c>
      <c r="L481" s="545">
        <f t="shared" si="15"/>
        <v>92</v>
      </c>
      <c r="M481" s="572">
        <v>0</v>
      </c>
      <c r="N481" s="427">
        <v>6</v>
      </c>
      <c r="O481" s="573">
        <v>0</v>
      </c>
      <c r="P481" s="573"/>
      <c r="Q481" s="550">
        <v>0</v>
      </c>
      <c r="R481" s="549">
        <v>44</v>
      </c>
      <c r="S481" s="574"/>
      <c r="T481" s="124">
        <v>0</v>
      </c>
      <c r="U481" s="124">
        <v>0</v>
      </c>
      <c r="V481" s="124">
        <v>0</v>
      </c>
      <c r="W481" s="124">
        <v>0</v>
      </c>
      <c r="X481" s="124">
        <v>0</v>
      </c>
      <c r="Y481" s="124">
        <v>0</v>
      </c>
      <c r="Z481" s="124">
        <v>0</v>
      </c>
    </row>
  </sheetData>
  <mergeCells count="9">
    <mergeCell ref="R1:S1"/>
    <mergeCell ref="Y1:Z1"/>
    <mergeCell ref="A1:C2"/>
    <mergeCell ref="D1:H1"/>
    <mergeCell ref="I1:I2"/>
    <mergeCell ref="J1:J2"/>
    <mergeCell ref="K1:K2"/>
    <mergeCell ref="L1:L2"/>
    <mergeCell ref="N1:P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74"/>
  <sheetViews>
    <sheetView workbookViewId="0">
      <pane xSplit="1" ySplit="1" topLeftCell="B2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53" t="s">
        <v>4165</v>
      </c>
      <c r="B1" s="554" t="s">
        <v>4166</v>
      </c>
      <c r="C1" s="554" t="s">
        <v>4167</v>
      </c>
      <c r="D1" s="555" t="s">
        <v>4168</v>
      </c>
      <c r="E1" s="556" t="s">
        <v>4169</v>
      </c>
      <c r="F1" s="556" t="s">
        <v>4170</v>
      </c>
    </row>
    <row r="2" spans="1:6" ht="18" customHeight="1" x14ac:dyDescent="0.3">
      <c r="A2" s="557" t="s">
        <v>1899</v>
      </c>
      <c r="B2" s="558"/>
      <c r="C2" s="559"/>
      <c r="D2" s="560">
        <v>0</v>
      </c>
      <c r="E2" s="561"/>
      <c r="F2" s="562"/>
    </row>
    <row r="3" spans="1:6" ht="18" customHeight="1" x14ac:dyDescent="0.3">
      <c r="A3" s="563" t="s">
        <v>787</v>
      </c>
      <c r="B3" s="564"/>
      <c r="C3" s="565"/>
      <c r="D3" s="566"/>
      <c r="E3" s="567"/>
      <c r="F3" s="568"/>
    </row>
    <row r="4" spans="1:6" ht="18" customHeight="1" x14ac:dyDescent="0.3">
      <c r="A4" s="563" t="s">
        <v>4171</v>
      </c>
      <c r="B4" s="564">
        <v>2</v>
      </c>
      <c r="C4" s="565">
        <v>2</v>
      </c>
      <c r="D4" s="566"/>
      <c r="E4" s="567"/>
      <c r="F4" s="568"/>
    </row>
    <row r="5" spans="1:6" ht="18" customHeight="1" x14ac:dyDescent="0.3">
      <c r="A5" s="563" t="s">
        <v>2040</v>
      </c>
      <c r="B5" s="564"/>
      <c r="C5" s="565"/>
      <c r="D5" s="566"/>
      <c r="E5" s="567"/>
      <c r="F5" s="568"/>
    </row>
    <row r="6" spans="1:6" ht="18" customHeight="1" x14ac:dyDescent="0.3">
      <c r="A6" s="563" t="s">
        <v>1093</v>
      </c>
      <c r="B6" s="564"/>
      <c r="C6" s="565"/>
      <c r="D6" s="566">
        <v>15</v>
      </c>
      <c r="E6" s="567"/>
      <c r="F6" s="568"/>
    </row>
    <row r="7" spans="1:6" ht="18" customHeight="1" x14ac:dyDescent="0.3">
      <c r="A7" s="563" t="s">
        <v>2056</v>
      </c>
      <c r="B7" s="564"/>
      <c r="C7" s="565"/>
      <c r="D7" s="569"/>
      <c r="E7" s="567">
        <v>2</v>
      </c>
      <c r="F7" s="568">
        <v>25</v>
      </c>
    </row>
    <row r="8" spans="1:6" ht="18" customHeight="1" x14ac:dyDescent="0.3">
      <c r="A8" s="563" t="s">
        <v>2070</v>
      </c>
      <c r="B8" s="564"/>
      <c r="C8" s="565"/>
      <c r="D8" s="566"/>
      <c r="E8" s="567"/>
      <c r="F8" s="568"/>
    </row>
    <row r="9" spans="1:6" ht="18" customHeight="1" x14ac:dyDescent="0.3">
      <c r="A9" s="563" t="s">
        <v>827</v>
      </c>
      <c r="B9" s="564"/>
      <c r="C9" s="565">
        <v>260</v>
      </c>
      <c r="D9" s="566"/>
      <c r="E9" s="567"/>
      <c r="F9" s="568"/>
    </row>
    <row r="10" spans="1:6" ht="18" customHeight="1" x14ac:dyDescent="0.3">
      <c r="A10" s="563" t="s">
        <v>2087</v>
      </c>
      <c r="B10" s="564"/>
      <c r="C10" s="565"/>
      <c r="D10" s="569">
        <v>0</v>
      </c>
      <c r="E10" s="567"/>
      <c r="F10" s="568"/>
    </row>
    <row r="11" spans="1:6" ht="18" customHeight="1" x14ac:dyDescent="0.3">
      <c r="A11" s="563" t="s">
        <v>2107</v>
      </c>
      <c r="B11" s="564"/>
      <c r="C11" s="565"/>
      <c r="D11" s="566"/>
      <c r="E11" s="567"/>
      <c r="F11" s="568"/>
    </row>
    <row r="12" spans="1:6" ht="18" customHeight="1" x14ac:dyDescent="0.3">
      <c r="A12" s="563" t="s">
        <v>4173</v>
      </c>
      <c r="B12" s="564">
        <v>97</v>
      </c>
      <c r="C12" s="565">
        <v>97</v>
      </c>
      <c r="D12" s="566"/>
      <c r="E12" s="567"/>
      <c r="F12" s="568"/>
    </row>
    <row r="13" spans="1:6" ht="18" customHeight="1" x14ac:dyDescent="0.3">
      <c r="A13" s="563" t="s">
        <v>2171</v>
      </c>
      <c r="B13" s="564"/>
      <c r="C13" s="565"/>
      <c r="D13" s="566"/>
      <c r="E13" s="567">
        <v>0</v>
      </c>
      <c r="F13" s="568"/>
    </row>
    <row r="14" spans="1:6" ht="18" customHeight="1" x14ac:dyDescent="0.3">
      <c r="A14" s="563" t="s">
        <v>2228</v>
      </c>
      <c r="B14" s="564"/>
      <c r="C14" s="565"/>
      <c r="D14" s="566"/>
      <c r="E14" s="567"/>
      <c r="F14" s="568">
        <v>2</v>
      </c>
    </row>
    <row r="15" spans="1:6" ht="18" customHeight="1" x14ac:dyDescent="0.3">
      <c r="A15" s="563" t="s">
        <v>2243</v>
      </c>
      <c r="B15" s="564"/>
      <c r="C15" s="565"/>
      <c r="D15" s="566"/>
      <c r="E15" s="567">
        <v>6</v>
      </c>
      <c r="F15" s="568">
        <v>6</v>
      </c>
    </row>
    <row r="16" spans="1:6" ht="18" customHeight="1" x14ac:dyDescent="0.3">
      <c r="A16" s="563" t="s">
        <v>4177</v>
      </c>
      <c r="B16" s="564"/>
      <c r="C16" s="565"/>
      <c r="D16" s="566"/>
      <c r="E16" s="567"/>
      <c r="F16" s="568"/>
    </row>
    <row r="17" spans="1:6" ht="18" customHeight="1" x14ac:dyDescent="0.3">
      <c r="A17" s="563" t="s">
        <v>4178</v>
      </c>
      <c r="B17" s="564"/>
      <c r="C17" s="565"/>
      <c r="D17" s="566"/>
      <c r="E17" s="567"/>
      <c r="F17" s="568"/>
    </row>
    <row r="18" spans="1:6" ht="18" customHeight="1" x14ac:dyDescent="0.3">
      <c r="A18" s="563" t="s">
        <v>200</v>
      </c>
      <c r="B18" s="564">
        <v>19</v>
      </c>
      <c r="C18" s="565">
        <v>19</v>
      </c>
      <c r="D18" s="566"/>
      <c r="E18" s="567"/>
      <c r="F18" s="568"/>
    </row>
    <row r="19" spans="1:6" ht="18" customHeight="1" x14ac:dyDescent="0.3">
      <c r="A19" s="563" t="s">
        <v>2559</v>
      </c>
      <c r="B19" s="564"/>
      <c r="C19" s="565"/>
      <c r="D19" s="566"/>
      <c r="E19" s="567">
        <v>40</v>
      </c>
      <c r="F19" s="568">
        <v>36</v>
      </c>
    </row>
    <row r="20" spans="1:6" ht="18" customHeight="1" x14ac:dyDescent="0.3">
      <c r="A20" s="563" t="s">
        <v>214</v>
      </c>
      <c r="B20" s="564"/>
      <c r="C20" s="565"/>
      <c r="D20" s="569"/>
      <c r="E20" s="567"/>
      <c r="F20" s="568"/>
    </row>
    <row r="21" spans="1:6" ht="18" customHeight="1" x14ac:dyDescent="0.3">
      <c r="A21" s="563" t="s">
        <v>2569</v>
      </c>
      <c r="B21" s="564"/>
      <c r="C21" s="565"/>
      <c r="D21" s="569">
        <v>0</v>
      </c>
      <c r="E21" s="567"/>
      <c r="F21" s="568">
        <v>8</v>
      </c>
    </row>
    <row r="22" spans="1:6" ht="18" customHeight="1" x14ac:dyDescent="0.3">
      <c r="A22" s="563" t="s">
        <v>2612</v>
      </c>
      <c r="B22" s="564"/>
      <c r="C22" s="565"/>
      <c r="D22" s="566"/>
      <c r="E22" s="567"/>
      <c r="F22" s="568"/>
    </row>
    <row r="23" spans="1:6" ht="18" customHeight="1" x14ac:dyDescent="0.3">
      <c r="A23" s="563" t="s">
        <v>224</v>
      </c>
      <c r="B23" s="564">
        <v>12</v>
      </c>
      <c r="C23" s="565">
        <v>12</v>
      </c>
      <c r="D23" s="566"/>
      <c r="E23" s="567"/>
      <c r="F23" s="568"/>
    </row>
    <row r="24" spans="1:6" ht="18" customHeight="1" x14ac:dyDescent="0.3">
      <c r="A24" s="563" t="s">
        <v>4181</v>
      </c>
      <c r="B24" s="564">
        <v>192</v>
      </c>
      <c r="C24" s="565">
        <v>192</v>
      </c>
      <c r="D24" s="566"/>
      <c r="E24" s="567"/>
      <c r="F24" s="568"/>
    </row>
    <row r="25" spans="1:6" ht="18" customHeight="1" x14ac:dyDescent="0.3">
      <c r="A25" s="563" t="s">
        <v>985</v>
      </c>
      <c r="B25" s="564"/>
      <c r="C25" s="565">
        <v>182</v>
      </c>
      <c r="D25" s="566"/>
      <c r="E25" s="567"/>
      <c r="F25" s="568"/>
    </row>
    <row r="26" spans="1:6" ht="18" customHeight="1" x14ac:dyDescent="0.3">
      <c r="A26" s="563" t="s">
        <v>286</v>
      </c>
      <c r="B26" s="564">
        <v>21</v>
      </c>
      <c r="C26" s="565">
        <v>21</v>
      </c>
      <c r="D26" s="566"/>
      <c r="E26" s="567"/>
      <c r="F26" s="568"/>
    </row>
    <row r="27" spans="1:6" ht="18" customHeight="1" x14ac:dyDescent="0.3">
      <c r="A27" s="563" t="s">
        <v>1022</v>
      </c>
      <c r="B27" s="564"/>
      <c r="C27" s="565">
        <v>38</v>
      </c>
      <c r="D27" s="566"/>
      <c r="E27" s="567"/>
      <c r="F27" s="568"/>
    </row>
    <row r="28" spans="1:6" ht="18" customHeight="1" x14ac:dyDescent="0.3">
      <c r="A28" s="563" t="s">
        <v>1195</v>
      </c>
      <c r="B28" s="564"/>
      <c r="C28" s="565"/>
      <c r="D28" s="566"/>
      <c r="E28" s="567"/>
      <c r="F28" s="568"/>
    </row>
    <row r="29" spans="1:6" ht="18" customHeight="1" x14ac:dyDescent="0.3">
      <c r="A29" s="563" t="s">
        <v>4182</v>
      </c>
      <c r="B29" s="564"/>
      <c r="C29" s="565"/>
      <c r="D29" s="566"/>
      <c r="E29" s="567"/>
      <c r="F29" s="568"/>
    </row>
    <row r="30" spans="1:6" ht="18" customHeight="1" x14ac:dyDescent="0.3">
      <c r="A30" s="563" t="s">
        <v>4185</v>
      </c>
      <c r="B30" s="564"/>
      <c r="C30" s="565">
        <v>15</v>
      </c>
      <c r="D30" s="566"/>
      <c r="E30" s="567"/>
      <c r="F30" s="568"/>
    </row>
    <row r="31" spans="1:6" ht="18" customHeight="1" x14ac:dyDescent="0.3">
      <c r="A31" s="563" t="s">
        <v>328</v>
      </c>
      <c r="B31" s="564">
        <v>310</v>
      </c>
      <c r="C31" s="565">
        <v>310</v>
      </c>
      <c r="D31" s="566"/>
      <c r="E31" s="567"/>
      <c r="F31" s="568"/>
    </row>
    <row r="32" spans="1:6" ht="18" customHeight="1" x14ac:dyDescent="0.3">
      <c r="A32" s="563" t="s">
        <v>4186</v>
      </c>
      <c r="B32" s="564"/>
      <c r="C32" s="565"/>
      <c r="D32" s="566"/>
      <c r="E32" s="567"/>
      <c r="F32" s="568"/>
    </row>
    <row r="33" spans="1:6" ht="18" customHeight="1" x14ac:dyDescent="0.3">
      <c r="A33" s="563" t="s">
        <v>1216</v>
      </c>
      <c r="B33" s="564"/>
      <c r="C33" s="565"/>
      <c r="D33" s="566"/>
      <c r="E33" s="567"/>
      <c r="F33" s="568"/>
    </row>
    <row r="34" spans="1:6" ht="18" customHeight="1" x14ac:dyDescent="0.3">
      <c r="A34" s="563" t="s">
        <v>4187</v>
      </c>
      <c r="B34" s="564"/>
      <c r="C34" s="565">
        <v>180</v>
      </c>
      <c r="D34" s="566"/>
      <c r="E34" s="567"/>
      <c r="F34" s="568"/>
    </row>
    <row r="35" spans="1:6" ht="18" customHeight="1" x14ac:dyDescent="0.3">
      <c r="A35" s="563" t="s">
        <v>4188</v>
      </c>
      <c r="B35" s="564"/>
      <c r="C35" s="565"/>
      <c r="D35" s="566">
        <v>2</v>
      </c>
      <c r="E35" s="567"/>
      <c r="F35" s="568"/>
    </row>
    <row r="36" spans="1:6" ht="18" customHeight="1" x14ac:dyDescent="0.3">
      <c r="A36" s="563" t="s">
        <v>3259</v>
      </c>
      <c r="B36" s="564"/>
      <c r="C36" s="565"/>
      <c r="D36" s="566"/>
      <c r="E36" s="567"/>
      <c r="F36" s="568"/>
    </row>
    <row r="37" spans="1:6" ht="18" customHeight="1" x14ac:dyDescent="0.3">
      <c r="A37" s="563" t="s">
        <v>4189</v>
      </c>
      <c r="B37" s="564"/>
      <c r="C37" s="565"/>
      <c r="D37" s="566"/>
      <c r="E37" s="567"/>
      <c r="F37" s="568"/>
    </row>
    <row r="38" spans="1:6" ht="18" customHeight="1" x14ac:dyDescent="0.3">
      <c r="A38" s="563" t="s">
        <v>4190</v>
      </c>
      <c r="B38" s="564"/>
      <c r="C38" s="565"/>
      <c r="D38" s="566"/>
      <c r="E38" s="567"/>
      <c r="F38" s="568"/>
    </row>
    <row r="39" spans="1:6" ht="18" customHeight="1" x14ac:dyDescent="0.3">
      <c r="A39" s="563" t="s">
        <v>3427</v>
      </c>
      <c r="B39" s="564"/>
      <c r="C39" s="565"/>
      <c r="D39" s="566"/>
      <c r="E39" s="567">
        <v>54</v>
      </c>
      <c r="F39" s="568">
        <v>26</v>
      </c>
    </row>
    <row r="40" spans="1:6" ht="18" customHeight="1" x14ac:dyDescent="0.3">
      <c r="A40" s="563" t="s">
        <v>1101</v>
      </c>
      <c r="B40" s="564"/>
      <c r="C40" s="565">
        <v>600</v>
      </c>
      <c r="D40" s="566">
        <v>63</v>
      </c>
      <c r="E40" s="567"/>
      <c r="F40" s="568"/>
    </row>
    <row r="41" spans="1:6" ht="18" customHeight="1" x14ac:dyDescent="0.3">
      <c r="A41" s="563" t="s">
        <v>3505</v>
      </c>
      <c r="B41" s="564"/>
      <c r="C41" s="565"/>
      <c r="D41" s="569">
        <v>0</v>
      </c>
      <c r="E41" s="567"/>
      <c r="F41" s="568"/>
    </row>
    <row r="42" spans="1:6" ht="18" customHeight="1" x14ac:dyDescent="0.3">
      <c r="A42" s="563" t="s">
        <v>4195</v>
      </c>
      <c r="B42" s="564"/>
      <c r="C42" s="565"/>
      <c r="D42" s="566"/>
      <c r="E42" s="567"/>
      <c r="F42" s="568"/>
    </row>
    <row r="43" spans="1:6" ht="18" customHeight="1" x14ac:dyDescent="0.3">
      <c r="A43" s="563" t="s">
        <v>388</v>
      </c>
      <c r="B43" s="564">
        <v>14</v>
      </c>
      <c r="C43" s="565">
        <v>14</v>
      </c>
      <c r="D43" s="566"/>
      <c r="E43" s="567"/>
      <c r="F43" s="568"/>
    </row>
    <row r="44" spans="1:6" ht="18" customHeight="1" x14ac:dyDescent="0.3">
      <c r="A44" s="563" t="s">
        <v>3615</v>
      </c>
      <c r="B44" s="564"/>
      <c r="C44" s="565"/>
      <c r="D44" s="566"/>
      <c r="E44" s="567"/>
      <c r="F44" s="568"/>
    </row>
    <row r="45" spans="1:6" ht="18" customHeight="1" x14ac:dyDescent="0.3">
      <c r="A45" s="563" t="s">
        <v>3652</v>
      </c>
      <c r="B45" s="564"/>
      <c r="C45" s="565"/>
      <c r="D45" s="566"/>
      <c r="E45" s="567">
        <v>740</v>
      </c>
      <c r="F45" s="568"/>
    </row>
    <row r="46" spans="1:6" ht="18" customHeight="1" x14ac:dyDescent="0.3">
      <c r="A46" s="563" t="s">
        <v>3656</v>
      </c>
      <c r="B46" s="564"/>
      <c r="C46" s="565"/>
      <c r="D46" s="566"/>
      <c r="E46" s="567">
        <v>73</v>
      </c>
      <c r="F46" s="568">
        <v>44</v>
      </c>
    </row>
    <row r="47" spans="1:6" ht="18" customHeight="1" x14ac:dyDescent="0.3">
      <c r="A47" s="563" t="s">
        <v>1142</v>
      </c>
      <c r="B47" s="564"/>
      <c r="C47" s="565">
        <v>4</v>
      </c>
      <c r="D47" s="566"/>
      <c r="E47" s="567"/>
      <c r="F47" s="568"/>
    </row>
    <row r="48" spans="1:6" ht="18" customHeight="1" x14ac:dyDescent="0.3">
      <c r="A48" s="563" t="s">
        <v>4202</v>
      </c>
      <c r="B48" s="564">
        <v>30</v>
      </c>
      <c r="C48" s="565">
        <v>30</v>
      </c>
      <c r="D48" s="566"/>
      <c r="E48" s="567"/>
      <c r="F48" s="568"/>
    </row>
    <row r="49" spans="1:6" ht="18" customHeight="1" x14ac:dyDescent="0.3">
      <c r="A49" s="563" t="s">
        <v>4203</v>
      </c>
      <c r="B49" s="564">
        <v>10</v>
      </c>
      <c r="C49" s="565">
        <v>10</v>
      </c>
      <c r="D49" s="566"/>
      <c r="E49" s="567"/>
      <c r="F49" s="568"/>
    </row>
    <row r="50" spans="1:6" ht="18" customHeight="1" x14ac:dyDescent="0.3">
      <c r="A50" s="563" t="s">
        <v>1160</v>
      </c>
      <c r="B50" s="564"/>
      <c r="C50" s="565">
        <v>0</v>
      </c>
      <c r="D50" s="566"/>
      <c r="E50" s="567"/>
      <c r="F50" s="568"/>
    </row>
    <row r="51" spans="1:6" ht="18" customHeight="1" x14ac:dyDescent="0.3">
      <c r="A51" s="563" t="s">
        <v>3824</v>
      </c>
      <c r="B51" s="564"/>
      <c r="C51" s="565"/>
      <c r="D51" s="569"/>
      <c r="E51" s="567"/>
      <c r="F51" s="568"/>
    </row>
    <row r="52" spans="1:6" ht="18" customHeight="1" x14ac:dyDescent="0.3">
      <c r="A52" s="563" t="s">
        <v>3839</v>
      </c>
      <c r="B52" s="564"/>
      <c r="C52" s="565"/>
      <c r="D52" s="566"/>
      <c r="E52" s="567"/>
      <c r="F52" s="568"/>
    </row>
    <row r="53" spans="1:6" ht="18" customHeight="1" x14ac:dyDescent="0.3">
      <c r="A53" s="563" t="s">
        <v>439</v>
      </c>
      <c r="B53" s="564">
        <v>20</v>
      </c>
      <c r="C53" s="565">
        <v>20</v>
      </c>
      <c r="D53" s="569"/>
      <c r="E53" s="567"/>
      <c r="F53" s="568"/>
    </row>
    <row r="54" spans="1:6" ht="18" customHeight="1" x14ac:dyDescent="0.3">
      <c r="A54" s="563" t="s">
        <v>1186</v>
      </c>
      <c r="B54" s="564">
        <v>122</v>
      </c>
      <c r="C54" s="565">
        <v>122</v>
      </c>
      <c r="D54" s="569"/>
      <c r="E54" s="567"/>
      <c r="F54" s="568"/>
    </row>
    <row r="55" spans="1:6" ht="18" customHeight="1" x14ac:dyDescent="0.3">
      <c r="A55" s="563" t="s">
        <v>4205</v>
      </c>
      <c r="B55" s="564"/>
      <c r="C55" s="565"/>
      <c r="D55" s="569"/>
      <c r="E55" s="567"/>
      <c r="F55" s="568"/>
    </row>
    <row r="56" spans="1:6" ht="18" customHeight="1" x14ac:dyDescent="0.3">
      <c r="A56" s="563" t="s">
        <v>3920</v>
      </c>
      <c r="B56" s="564"/>
      <c r="C56" s="565"/>
      <c r="D56" s="569"/>
      <c r="E56" s="567">
        <v>1</v>
      </c>
      <c r="F56" s="568">
        <v>4</v>
      </c>
    </row>
    <row r="57" spans="1:6" ht="18" customHeight="1" x14ac:dyDescent="0.3">
      <c r="A57" s="563" t="s">
        <v>4209</v>
      </c>
      <c r="B57" s="564"/>
      <c r="C57" s="565"/>
      <c r="D57" s="566"/>
      <c r="E57" s="567"/>
      <c r="F57" s="568"/>
    </row>
    <row r="58" spans="1:6" ht="18" customHeight="1" x14ac:dyDescent="0.3">
      <c r="A58" s="563" t="s">
        <v>4009</v>
      </c>
      <c r="B58" s="564"/>
      <c r="C58" s="565"/>
      <c r="D58" s="569"/>
      <c r="E58" s="567"/>
      <c r="F58" s="568"/>
    </row>
    <row r="59" spans="1:6" ht="18" customHeight="1" x14ac:dyDescent="0.3">
      <c r="A59" s="563" t="s">
        <v>4023</v>
      </c>
      <c r="B59" s="564"/>
      <c r="C59" s="565"/>
      <c r="D59" s="569"/>
      <c r="E59" s="567"/>
      <c r="F59" s="568"/>
    </row>
    <row r="60" spans="1:6" ht="18" customHeight="1" x14ac:dyDescent="0.3">
      <c r="A60" s="563" t="s">
        <v>1337</v>
      </c>
      <c r="B60" s="564"/>
      <c r="C60" s="565"/>
      <c r="D60" s="569"/>
      <c r="E60" s="567"/>
      <c r="F60" s="568"/>
    </row>
    <row r="61" spans="1:6" ht="18" customHeight="1" x14ac:dyDescent="0.3">
      <c r="A61" s="563" t="s">
        <v>496</v>
      </c>
      <c r="B61" s="564">
        <v>255</v>
      </c>
      <c r="C61" s="565">
        <v>255</v>
      </c>
      <c r="D61" s="569"/>
      <c r="E61" s="567"/>
      <c r="F61" s="568"/>
    </row>
    <row r="62" spans="1:6" ht="18" customHeight="1" x14ac:dyDescent="0.3">
      <c r="A62" s="563" t="s">
        <v>4210</v>
      </c>
      <c r="B62" s="564"/>
      <c r="C62" s="565"/>
      <c r="D62" s="569"/>
      <c r="E62" s="567">
        <v>0</v>
      </c>
      <c r="F62" s="568">
        <v>2</v>
      </c>
    </row>
    <row r="63" spans="1:6" ht="18" customHeight="1" x14ac:dyDescent="0.3">
      <c r="A63" s="563" t="s">
        <v>1343</v>
      </c>
      <c r="B63" s="564"/>
      <c r="C63" s="565"/>
      <c r="D63" s="566"/>
      <c r="E63" s="567"/>
      <c r="F63" s="568"/>
    </row>
    <row r="64" spans="1:6" ht="18" customHeight="1" x14ac:dyDescent="0.3">
      <c r="A64" s="563" t="s">
        <v>1356</v>
      </c>
      <c r="B64" s="564"/>
      <c r="C64" s="565"/>
      <c r="D64" s="566">
        <v>10</v>
      </c>
      <c r="E64" s="567"/>
      <c r="F64" s="568"/>
    </row>
    <row r="65" spans="1:6" ht="18" customHeight="1" x14ac:dyDescent="0.3">
      <c r="A65" s="563" t="s">
        <v>524</v>
      </c>
      <c r="B65" s="564">
        <v>77</v>
      </c>
      <c r="C65" s="565">
        <v>77</v>
      </c>
      <c r="D65" s="569"/>
      <c r="E65" s="567"/>
      <c r="F65" s="568"/>
    </row>
    <row r="66" spans="1:6" ht="18" customHeight="1" x14ac:dyDescent="0.3">
      <c r="A66" s="563" t="s">
        <v>537</v>
      </c>
      <c r="B66" s="564">
        <v>64</v>
      </c>
      <c r="C66" s="565">
        <v>64</v>
      </c>
      <c r="D66" s="569"/>
      <c r="E66" s="567"/>
      <c r="F66" s="568"/>
    </row>
    <row r="67" spans="1:6" ht="18" customHeight="1" x14ac:dyDescent="0.3">
      <c r="A67" s="563" t="s">
        <v>4214</v>
      </c>
      <c r="B67" s="564"/>
      <c r="C67" s="565"/>
      <c r="D67" s="569"/>
      <c r="E67" s="567">
        <v>3</v>
      </c>
      <c r="F67" s="568">
        <v>18</v>
      </c>
    </row>
    <row r="68" spans="1:6" ht="18" customHeight="1" x14ac:dyDescent="0.3">
      <c r="A68" s="563" t="s">
        <v>4215</v>
      </c>
      <c r="B68" s="564"/>
      <c r="C68" s="565"/>
      <c r="D68" s="569"/>
      <c r="E68" s="567"/>
      <c r="F68" s="568"/>
    </row>
    <row r="69" spans="1:6" ht="18" customHeight="1" x14ac:dyDescent="0.3">
      <c r="A69" s="563" t="s">
        <v>4216</v>
      </c>
      <c r="B69" s="564"/>
      <c r="C69" s="565"/>
      <c r="D69" s="566"/>
      <c r="E69" s="567"/>
      <c r="F69" s="568"/>
    </row>
    <row r="70" spans="1:6" ht="18" customHeight="1" x14ac:dyDescent="0.3">
      <c r="A70" s="563" t="s">
        <v>1376</v>
      </c>
      <c r="B70" s="564"/>
      <c r="C70" s="565"/>
      <c r="D70" s="566"/>
      <c r="E70" s="567"/>
      <c r="F70" s="568"/>
    </row>
    <row r="71" spans="1:6" ht="18" customHeight="1" x14ac:dyDescent="0.3">
      <c r="A71" s="563" t="s">
        <v>1383</v>
      </c>
      <c r="B71" s="564"/>
      <c r="C71" s="565"/>
      <c r="D71" s="566"/>
      <c r="E71" s="567"/>
      <c r="F71" s="568"/>
    </row>
    <row r="72" spans="1:6" ht="18" customHeight="1" x14ac:dyDescent="0.3">
      <c r="A72" s="563" t="s">
        <v>1293</v>
      </c>
      <c r="B72" s="564"/>
      <c r="C72" s="565">
        <v>320</v>
      </c>
      <c r="D72" s="566">
        <v>1</v>
      </c>
      <c r="E72" s="567"/>
      <c r="F72" s="568"/>
    </row>
    <row r="73" spans="1:6" ht="18" customHeight="1" x14ac:dyDescent="0.3">
      <c r="A73" s="563" t="s">
        <v>4217</v>
      </c>
      <c r="B73" s="564"/>
      <c r="C73" s="565"/>
      <c r="D73" s="569"/>
      <c r="E73" s="567">
        <v>8</v>
      </c>
      <c r="F73" s="568">
        <v>23</v>
      </c>
    </row>
    <row r="74" spans="1:6" ht="18" customHeight="1" x14ac:dyDescent="0.3">
      <c r="A74" s="563" t="s">
        <v>4221</v>
      </c>
      <c r="B74" s="564"/>
      <c r="C74" s="565">
        <v>920</v>
      </c>
      <c r="D74" s="569">
        <v>25</v>
      </c>
      <c r="E74" s="567"/>
      <c r="F74" s="568"/>
    </row>
    <row r="75" spans="1:6" ht="18" customHeight="1" x14ac:dyDescent="0.3">
      <c r="A75" s="563" t="s">
        <v>4222</v>
      </c>
      <c r="B75" s="564"/>
      <c r="C75" s="565"/>
      <c r="D75" s="569">
        <v>0</v>
      </c>
      <c r="E75" s="567"/>
      <c r="F75" s="568"/>
    </row>
    <row r="76" spans="1:6" ht="18" customHeight="1" x14ac:dyDescent="0.3">
      <c r="A76" s="563" t="s">
        <v>1326</v>
      </c>
      <c r="B76" s="564"/>
      <c r="C76" s="565">
        <v>0</v>
      </c>
      <c r="D76" s="566"/>
      <c r="E76" s="567"/>
      <c r="F76" s="568"/>
    </row>
    <row r="77" spans="1:6" ht="18" customHeight="1" x14ac:dyDescent="0.3">
      <c r="A77" s="563" t="s">
        <v>1411</v>
      </c>
      <c r="B77" s="564"/>
      <c r="C77" s="565"/>
      <c r="D77" s="566">
        <v>3</v>
      </c>
      <c r="E77" s="567"/>
      <c r="F77" s="568"/>
    </row>
    <row r="78" spans="1:6" ht="18" customHeight="1" x14ac:dyDescent="0.3">
      <c r="A78" s="563" t="s">
        <v>645</v>
      </c>
      <c r="B78" s="564">
        <v>11</v>
      </c>
      <c r="C78" s="565">
        <v>11</v>
      </c>
      <c r="D78" s="566"/>
      <c r="E78" s="567"/>
      <c r="F78" s="568"/>
    </row>
    <row r="79" spans="1:6" ht="18" customHeight="1" x14ac:dyDescent="0.3">
      <c r="A79" s="563" t="s">
        <v>663</v>
      </c>
      <c r="B79" s="564">
        <v>32</v>
      </c>
      <c r="C79" s="565">
        <v>32</v>
      </c>
      <c r="D79" s="566"/>
      <c r="E79" s="567"/>
      <c r="F79" s="568"/>
    </row>
    <row r="80" spans="1:6" ht="18" customHeight="1" x14ac:dyDescent="0.3">
      <c r="A80" s="563" t="s">
        <v>1432</v>
      </c>
      <c r="B80" s="564"/>
      <c r="C80" s="565"/>
      <c r="D80" s="566">
        <v>2</v>
      </c>
      <c r="E80" s="567"/>
      <c r="F80" s="568"/>
    </row>
    <row r="81" spans="1:6" ht="18" customHeight="1" x14ac:dyDescent="0.3">
      <c r="A81" s="563" t="s">
        <v>4223</v>
      </c>
      <c r="B81" s="564"/>
      <c r="C81" s="565"/>
      <c r="D81" s="566"/>
      <c r="E81" s="567"/>
      <c r="F81" s="568"/>
    </row>
    <row r="82" spans="1:6" ht="18" customHeight="1" x14ac:dyDescent="0.3">
      <c r="A82" s="563" t="s">
        <v>4224</v>
      </c>
      <c r="B82" s="564"/>
      <c r="C82" s="565"/>
      <c r="D82" s="566"/>
      <c r="E82" s="567"/>
      <c r="F82" s="568">
        <v>15</v>
      </c>
    </row>
    <row r="83" spans="1:6" ht="18" customHeight="1" x14ac:dyDescent="0.3">
      <c r="A83" s="563" t="s">
        <v>704</v>
      </c>
      <c r="B83" s="564">
        <v>2</v>
      </c>
      <c r="C83" s="565">
        <v>2</v>
      </c>
      <c r="D83" s="566"/>
      <c r="E83" s="567"/>
      <c r="F83" s="568"/>
    </row>
    <row r="84" spans="1:6" ht="18" customHeight="1" x14ac:dyDescent="0.3">
      <c r="A84" s="563" t="s">
        <v>4227</v>
      </c>
      <c r="B84" s="564"/>
      <c r="C84" s="565"/>
      <c r="D84" s="566"/>
      <c r="E84" s="567"/>
      <c r="F84" s="568"/>
    </row>
    <row r="85" spans="1:6" ht="18" customHeight="1" x14ac:dyDescent="0.3">
      <c r="A85" s="563" t="s">
        <v>4228</v>
      </c>
      <c r="B85" s="564"/>
      <c r="C85" s="565"/>
      <c r="D85" s="569">
        <v>0</v>
      </c>
      <c r="E85" s="567"/>
      <c r="F85" s="568">
        <v>19</v>
      </c>
    </row>
    <row r="86" spans="1:6" ht="18" customHeight="1" x14ac:dyDescent="0.3">
      <c r="A86" s="563" t="s">
        <v>4229</v>
      </c>
      <c r="B86" s="564"/>
      <c r="C86" s="565"/>
      <c r="D86" s="566"/>
      <c r="E86" s="567"/>
      <c r="F86" s="568"/>
    </row>
    <row r="87" spans="1:6" ht="18" customHeight="1" x14ac:dyDescent="0.3">
      <c r="A87" s="563" t="s">
        <v>4230</v>
      </c>
      <c r="B87" s="564"/>
      <c r="C87" s="565"/>
      <c r="D87" s="569"/>
      <c r="E87" s="567">
        <v>1</v>
      </c>
      <c r="F87" s="568"/>
    </row>
    <row r="88" spans="1:6" ht="18" customHeight="1" x14ac:dyDescent="0.3">
      <c r="A88" s="563" t="s">
        <v>4231</v>
      </c>
      <c r="B88" s="564"/>
      <c r="C88" s="565"/>
      <c r="D88" s="569"/>
      <c r="E88" s="567">
        <v>2</v>
      </c>
      <c r="F88" s="568">
        <v>22</v>
      </c>
    </row>
    <row r="89" spans="1:6" ht="18" customHeight="1" x14ac:dyDescent="0.3">
      <c r="A89" s="563" t="s">
        <v>4232</v>
      </c>
      <c r="B89" s="564"/>
      <c r="C89" s="565"/>
      <c r="D89" s="566"/>
      <c r="E89" s="567"/>
      <c r="F89" s="568"/>
    </row>
    <row r="90" spans="1:6" ht="18" customHeight="1" x14ac:dyDescent="0.3">
      <c r="A90" s="563" t="s">
        <v>1462</v>
      </c>
      <c r="B90" s="564"/>
      <c r="C90" s="565"/>
      <c r="D90" s="566"/>
      <c r="E90" s="567"/>
      <c r="F90" s="568"/>
    </row>
    <row r="91" spans="1:6" ht="18" customHeight="1" x14ac:dyDescent="0.3">
      <c r="A91" s="563" t="s">
        <v>1466</v>
      </c>
      <c r="B91" s="564"/>
      <c r="C91" s="565"/>
      <c r="D91" s="566">
        <v>10</v>
      </c>
      <c r="E91" s="567"/>
      <c r="F91" s="568"/>
    </row>
    <row r="92" spans="1:6" ht="18" customHeight="1" x14ac:dyDescent="0.3">
      <c r="A92" s="563" t="s">
        <v>735</v>
      </c>
      <c r="B92" s="564">
        <v>70</v>
      </c>
      <c r="C92" s="565">
        <v>70</v>
      </c>
      <c r="D92" s="566"/>
      <c r="E92" s="567"/>
      <c r="F92" s="568"/>
    </row>
    <row r="93" spans="1:6" ht="18" customHeight="1" x14ac:dyDescent="0.3">
      <c r="A93" s="563" t="s">
        <v>1474</v>
      </c>
      <c r="B93" s="564"/>
      <c r="C93" s="565"/>
      <c r="D93" s="566"/>
      <c r="E93" s="567"/>
      <c r="F93" s="568"/>
    </row>
    <row r="94" spans="1:6" ht="18" customHeight="1" x14ac:dyDescent="0.3">
      <c r="A94" s="563" t="s">
        <v>1504</v>
      </c>
      <c r="B94" s="564"/>
      <c r="C94" s="565"/>
      <c r="D94" s="569">
        <v>463</v>
      </c>
      <c r="E94" s="567"/>
      <c r="F94" s="568">
        <v>6</v>
      </c>
    </row>
    <row r="95" spans="1:6" ht="18" customHeight="1" x14ac:dyDescent="0.3">
      <c r="A95" s="563" t="s">
        <v>1508</v>
      </c>
      <c r="B95" s="564"/>
      <c r="C95" s="565"/>
      <c r="D95" s="566"/>
      <c r="E95" s="567"/>
      <c r="F95" s="568"/>
    </row>
    <row r="96" spans="1:6" ht="18" customHeight="1" x14ac:dyDescent="0.3">
      <c r="A96" s="563" t="s">
        <v>801</v>
      </c>
      <c r="B96" s="564">
        <v>142</v>
      </c>
      <c r="C96" s="565">
        <v>142</v>
      </c>
      <c r="D96" s="569"/>
      <c r="E96" s="567"/>
      <c r="F96" s="568"/>
    </row>
    <row r="97" spans="1:6" ht="18" customHeight="1" x14ac:dyDescent="0.3">
      <c r="A97" s="563" t="s">
        <v>4235</v>
      </c>
      <c r="B97" s="564"/>
      <c r="C97" s="565"/>
      <c r="D97" s="569">
        <v>0</v>
      </c>
      <c r="E97" s="567"/>
      <c r="F97" s="568"/>
    </row>
    <row r="98" spans="1:6" ht="18" customHeight="1" x14ac:dyDescent="0.3">
      <c r="A98" s="563" t="s">
        <v>1514</v>
      </c>
      <c r="B98" s="564"/>
      <c r="C98" s="565"/>
      <c r="D98" s="566"/>
      <c r="E98" s="567"/>
      <c r="F98" s="568"/>
    </row>
    <row r="99" spans="1:6" ht="18" customHeight="1" x14ac:dyDescent="0.3">
      <c r="A99" s="563" t="s">
        <v>4236</v>
      </c>
      <c r="B99" s="564"/>
      <c r="C99" s="565"/>
      <c r="D99" s="569"/>
      <c r="E99" s="567"/>
      <c r="F99" s="568"/>
    </row>
    <row r="100" spans="1:6" ht="18" customHeight="1" x14ac:dyDescent="0.3">
      <c r="A100" s="563" t="s">
        <v>4237</v>
      </c>
      <c r="B100" s="564"/>
      <c r="C100" s="565"/>
      <c r="D100" s="569"/>
      <c r="E100" s="567"/>
      <c r="F100" s="568"/>
    </row>
    <row r="101" spans="1:6" ht="18" customHeight="1" x14ac:dyDescent="0.3">
      <c r="A101" s="563" t="s">
        <v>813</v>
      </c>
      <c r="B101" s="564">
        <v>10</v>
      </c>
      <c r="C101" s="565">
        <v>10</v>
      </c>
      <c r="D101" s="569"/>
      <c r="E101" s="567"/>
      <c r="F101" s="568"/>
    </row>
    <row r="102" spans="1:6" ht="18" customHeight="1" x14ac:dyDescent="0.3">
      <c r="A102" s="563" t="s">
        <v>1479</v>
      </c>
      <c r="B102" s="564"/>
      <c r="C102" s="565">
        <v>0</v>
      </c>
      <c r="D102" s="569"/>
      <c r="E102" s="567"/>
      <c r="F102" s="568"/>
    </row>
    <row r="103" spans="1:6" ht="18" customHeight="1" x14ac:dyDescent="0.3">
      <c r="A103" s="563" t="s">
        <v>4238</v>
      </c>
      <c r="B103" s="564"/>
      <c r="C103" s="565"/>
      <c r="D103" s="569">
        <v>0</v>
      </c>
      <c r="E103" s="567"/>
      <c r="F103" s="568"/>
    </row>
    <row r="104" spans="1:6" ht="18" customHeight="1" x14ac:dyDescent="0.3">
      <c r="A104" s="563" t="s">
        <v>1494</v>
      </c>
      <c r="B104" s="564"/>
      <c r="C104" s="565">
        <v>0</v>
      </c>
      <c r="D104" s="566"/>
      <c r="E104" s="567"/>
      <c r="F104" s="568"/>
    </row>
    <row r="105" spans="1:6" ht="18" customHeight="1" x14ac:dyDescent="0.3">
      <c r="A105" s="563" t="s">
        <v>1506</v>
      </c>
      <c r="B105" s="564"/>
      <c r="C105" s="565">
        <v>84</v>
      </c>
      <c r="D105" s="566"/>
      <c r="E105" s="567"/>
      <c r="F105" s="568"/>
    </row>
    <row r="106" spans="1:6" ht="18" customHeight="1" x14ac:dyDescent="0.3">
      <c r="A106" s="563" t="s">
        <v>1522</v>
      </c>
      <c r="B106" s="564"/>
      <c r="C106" s="565">
        <v>460</v>
      </c>
      <c r="D106" s="566">
        <v>4</v>
      </c>
      <c r="E106" s="567"/>
      <c r="F106" s="568"/>
    </row>
    <row r="107" spans="1:6" ht="18" customHeight="1" x14ac:dyDescent="0.3">
      <c r="A107" s="563" t="s">
        <v>4239</v>
      </c>
      <c r="B107" s="564"/>
      <c r="C107" s="565"/>
      <c r="D107" s="566"/>
      <c r="E107" s="567"/>
      <c r="F107" s="568"/>
    </row>
    <row r="108" spans="1:6" ht="18" customHeight="1" x14ac:dyDescent="0.3">
      <c r="A108" s="563" t="s">
        <v>4240</v>
      </c>
      <c r="B108" s="564"/>
      <c r="C108" s="565"/>
      <c r="D108" s="566"/>
      <c r="E108" s="567">
        <v>1</v>
      </c>
      <c r="F108" s="568">
        <v>0</v>
      </c>
    </row>
    <row r="109" spans="1:6" ht="18" customHeight="1" x14ac:dyDescent="0.3">
      <c r="A109" s="563" t="s">
        <v>4243</v>
      </c>
      <c r="B109" s="564"/>
      <c r="C109" s="565"/>
      <c r="D109" s="569">
        <v>0</v>
      </c>
      <c r="E109" s="567">
        <v>1</v>
      </c>
      <c r="F109" s="568">
        <v>10</v>
      </c>
    </row>
    <row r="110" spans="1:6" ht="18" customHeight="1" x14ac:dyDescent="0.3">
      <c r="A110" s="563" t="s">
        <v>4244</v>
      </c>
      <c r="B110" s="564"/>
      <c r="C110" s="565">
        <v>0</v>
      </c>
      <c r="D110" s="566"/>
      <c r="E110" s="567"/>
      <c r="F110" s="568"/>
    </row>
    <row r="111" spans="1:6" ht="18" customHeight="1" x14ac:dyDescent="0.3">
      <c r="A111" s="563" t="s">
        <v>4245</v>
      </c>
      <c r="B111" s="564"/>
      <c r="C111" s="565"/>
      <c r="D111" s="566"/>
      <c r="E111" s="567">
        <v>75</v>
      </c>
      <c r="F111" s="568">
        <v>55</v>
      </c>
    </row>
    <row r="112" spans="1:6" ht="18" customHeight="1" x14ac:dyDescent="0.3">
      <c r="A112" s="563" t="s">
        <v>4246</v>
      </c>
      <c r="B112" s="564"/>
      <c r="C112" s="565"/>
      <c r="D112" s="569"/>
      <c r="E112" s="567"/>
      <c r="F112" s="568"/>
    </row>
    <row r="113" spans="1:6" ht="18" customHeight="1" x14ac:dyDescent="0.3">
      <c r="A113" s="563" t="s">
        <v>1541</v>
      </c>
      <c r="B113" s="564"/>
      <c r="C113" s="565">
        <v>19</v>
      </c>
      <c r="D113" s="569"/>
      <c r="E113" s="567"/>
      <c r="F113" s="568"/>
    </row>
    <row r="114" spans="1:6" ht="18" customHeight="1" x14ac:dyDescent="0.3">
      <c r="A114" s="563" t="s">
        <v>4247</v>
      </c>
      <c r="B114" s="564"/>
      <c r="C114" s="565"/>
      <c r="D114" s="569"/>
      <c r="E114" s="567"/>
      <c r="F114" s="568"/>
    </row>
    <row r="115" spans="1:6" ht="18" customHeight="1" x14ac:dyDescent="0.3">
      <c r="A115" s="563" t="s">
        <v>1626</v>
      </c>
      <c r="B115" s="564"/>
      <c r="C115" s="565"/>
      <c r="D115" s="566">
        <v>1</v>
      </c>
      <c r="E115" s="567"/>
      <c r="F115" s="568"/>
    </row>
    <row r="116" spans="1:6" ht="18" customHeight="1" x14ac:dyDescent="0.3">
      <c r="A116" s="563" t="s">
        <v>4248</v>
      </c>
      <c r="B116" s="564"/>
      <c r="C116" s="565"/>
      <c r="D116" s="566"/>
      <c r="E116" s="567">
        <v>970</v>
      </c>
      <c r="F116" s="568">
        <v>90</v>
      </c>
    </row>
    <row r="117" spans="1:6" ht="18" customHeight="1" x14ac:dyDescent="0.3">
      <c r="A117" s="563" t="s">
        <v>4249</v>
      </c>
      <c r="B117" s="564"/>
      <c r="C117" s="565"/>
      <c r="D117" s="566"/>
      <c r="E117" s="567"/>
      <c r="F117" s="568"/>
    </row>
    <row r="118" spans="1:6" ht="18" customHeight="1" x14ac:dyDescent="0.3">
      <c r="A118" s="563" t="s">
        <v>4252</v>
      </c>
      <c r="B118" s="564"/>
      <c r="C118" s="565"/>
      <c r="D118" s="569"/>
      <c r="E118" s="567">
        <v>3</v>
      </c>
      <c r="F118" s="568">
        <v>12</v>
      </c>
    </row>
    <row r="119" spans="1:6" ht="18" customHeight="1" x14ac:dyDescent="0.3">
      <c r="A119" s="563" t="s">
        <v>4253</v>
      </c>
      <c r="B119" s="564"/>
      <c r="C119" s="565"/>
      <c r="D119" s="569"/>
      <c r="E119" s="567"/>
      <c r="F119" s="568"/>
    </row>
    <row r="120" spans="1:6" ht="18" customHeight="1" x14ac:dyDescent="0.3">
      <c r="A120" s="563" t="s">
        <v>1648</v>
      </c>
      <c r="B120" s="564"/>
      <c r="C120" s="565">
        <v>920</v>
      </c>
      <c r="D120" s="566">
        <v>297</v>
      </c>
      <c r="E120" s="567"/>
      <c r="F120" s="568"/>
    </row>
    <row r="121" spans="1:6" ht="18" customHeight="1" x14ac:dyDescent="0.3">
      <c r="A121" s="563" t="s">
        <v>579</v>
      </c>
      <c r="B121" s="564"/>
      <c r="C121" s="565"/>
      <c r="D121" s="569">
        <v>0</v>
      </c>
      <c r="E121" s="567">
        <v>1</v>
      </c>
      <c r="F121" s="568">
        <v>23</v>
      </c>
    </row>
    <row r="122" spans="1:6" ht="18" customHeight="1" x14ac:dyDescent="0.3">
      <c r="A122" s="563" t="s">
        <v>4254</v>
      </c>
      <c r="B122" s="564"/>
      <c r="C122" s="565">
        <v>10</v>
      </c>
      <c r="D122" s="569"/>
      <c r="E122" s="567"/>
      <c r="F122" s="568"/>
    </row>
    <row r="123" spans="1:6" ht="18" customHeight="1" x14ac:dyDescent="0.3">
      <c r="A123" s="563" t="s">
        <v>4255</v>
      </c>
      <c r="B123" s="564">
        <v>64</v>
      </c>
      <c r="C123" s="565">
        <v>64</v>
      </c>
      <c r="D123" s="569"/>
      <c r="E123" s="567"/>
      <c r="F123" s="568"/>
    </row>
    <row r="124" spans="1:6" ht="18" customHeight="1" x14ac:dyDescent="0.3">
      <c r="A124" s="563" t="s">
        <v>4256</v>
      </c>
      <c r="B124" s="564"/>
      <c r="C124" s="565"/>
      <c r="D124" s="569"/>
      <c r="E124" s="567"/>
      <c r="F124" s="568"/>
    </row>
    <row r="125" spans="1:6" ht="18" customHeight="1" x14ac:dyDescent="0.3">
      <c r="A125" s="563" t="s">
        <v>4257</v>
      </c>
      <c r="B125" s="564"/>
      <c r="C125" s="565"/>
      <c r="D125" s="566"/>
      <c r="E125" s="567"/>
      <c r="F125" s="568">
        <v>0</v>
      </c>
    </row>
    <row r="126" spans="1:6" ht="18" customHeight="1" x14ac:dyDescent="0.3">
      <c r="A126" s="563" t="s">
        <v>4258</v>
      </c>
      <c r="B126" s="564"/>
      <c r="C126" s="565"/>
      <c r="D126" s="569"/>
      <c r="E126" s="567"/>
      <c r="F126" s="568"/>
    </row>
    <row r="127" spans="1:6" ht="18" customHeight="1" x14ac:dyDescent="0.3">
      <c r="A127" s="563" t="s">
        <v>1735</v>
      </c>
      <c r="B127" s="564"/>
      <c r="C127" s="565">
        <v>40</v>
      </c>
      <c r="D127" s="569"/>
      <c r="E127" s="567"/>
      <c r="F127" s="568"/>
    </row>
    <row r="128" spans="1:6" ht="18" customHeight="1" x14ac:dyDescent="0.3">
      <c r="A128" s="563" t="s">
        <v>4261</v>
      </c>
      <c r="B128" s="564"/>
      <c r="C128" s="565"/>
      <c r="D128" s="569"/>
      <c r="E128" s="567"/>
      <c r="F128" s="568">
        <v>2</v>
      </c>
    </row>
    <row r="129" spans="1:6" ht="18" customHeight="1" x14ac:dyDescent="0.3">
      <c r="A129" s="563" t="s">
        <v>4262</v>
      </c>
      <c r="B129" s="564"/>
      <c r="C129" s="565"/>
      <c r="D129" s="566"/>
      <c r="E129" s="567"/>
      <c r="F129" s="568"/>
    </row>
    <row r="130" spans="1:6" ht="18" customHeight="1" x14ac:dyDescent="0.3">
      <c r="A130" s="563" t="s">
        <v>4263</v>
      </c>
      <c r="B130" s="564"/>
      <c r="C130" s="565"/>
      <c r="D130" s="566"/>
      <c r="E130" s="567">
        <v>517</v>
      </c>
      <c r="F130" s="568">
        <v>0</v>
      </c>
    </row>
    <row r="131" spans="1:6" ht="18" customHeight="1" x14ac:dyDescent="0.3">
      <c r="A131" s="563" t="s">
        <v>1743</v>
      </c>
      <c r="B131" s="564"/>
      <c r="C131" s="565"/>
      <c r="D131" s="566"/>
      <c r="E131" s="567"/>
      <c r="F131" s="568"/>
    </row>
    <row r="132" spans="1:6" ht="18" customHeight="1" x14ac:dyDescent="0.3">
      <c r="A132" s="563" t="s">
        <v>1048</v>
      </c>
      <c r="B132" s="564">
        <v>305</v>
      </c>
      <c r="C132" s="565">
        <v>305</v>
      </c>
      <c r="D132" s="569"/>
      <c r="E132" s="567"/>
      <c r="F132" s="568"/>
    </row>
    <row r="133" spans="1:6" ht="18" customHeight="1" x14ac:dyDescent="0.3">
      <c r="A133" s="563" t="s">
        <v>1891</v>
      </c>
      <c r="B133" s="564">
        <v>0</v>
      </c>
      <c r="C133" s="565">
        <v>0</v>
      </c>
      <c r="D133" s="569"/>
      <c r="E133" s="567"/>
      <c r="F133" s="568"/>
    </row>
    <row r="134" spans="1:6" ht="18" customHeight="1" x14ac:dyDescent="0.3">
      <c r="A134" s="563" t="s">
        <v>4264</v>
      </c>
      <c r="B134" s="564"/>
      <c r="C134" s="565"/>
      <c r="D134" s="569">
        <v>19</v>
      </c>
      <c r="E134" s="567"/>
      <c r="F134" s="568"/>
    </row>
    <row r="135" spans="1:6" ht="18" customHeight="1" x14ac:dyDescent="0.3">
      <c r="A135" s="563" t="s">
        <v>4267</v>
      </c>
      <c r="B135" s="564"/>
      <c r="C135" s="565"/>
      <c r="D135" s="566"/>
      <c r="E135" s="567">
        <v>1</v>
      </c>
      <c r="F135" s="568">
        <v>24</v>
      </c>
    </row>
    <row r="136" spans="1:6" ht="18" customHeight="1" x14ac:dyDescent="0.3">
      <c r="A136" s="563" t="s">
        <v>4268</v>
      </c>
      <c r="B136" s="564"/>
      <c r="C136" s="565"/>
      <c r="D136" s="569"/>
      <c r="E136" s="567"/>
      <c r="F136" s="568">
        <v>4</v>
      </c>
    </row>
    <row r="137" spans="1:6" ht="18" customHeight="1" x14ac:dyDescent="0.3">
      <c r="A137" s="563" t="s">
        <v>4269</v>
      </c>
      <c r="B137" s="564"/>
      <c r="C137" s="565">
        <v>40</v>
      </c>
      <c r="D137" s="566"/>
      <c r="E137" s="567"/>
      <c r="F137" s="568"/>
    </row>
    <row r="138" spans="1:6" ht="18" customHeight="1" x14ac:dyDescent="0.3">
      <c r="A138" s="563" t="s">
        <v>1854</v>
      </c>
      <c r="B138" s="564"/>
      <c r="C138" s="565"/>
      <c r="D138" s="566"/>
      <c r="E138" s="567"/>
      <c r="F138" s="568"/>
    </row>
    <row r="139" spans="1:6" ht="18" customHeight="1" x14ac:dyDescent="0.3">
      <c r="A139" s="563" t="s">
        <v>1859</v>
      </c>
      <c r="B139" s="564"/>
      <c r="C139" s="565">
        <v>0</v>
      </c>
      <c r="D139" s="569">
        <v>71</v>
      </c>
      <c r="E139" s="567"/>
      <c r="F139" s="568"/>
    </row>
    <row r="140" spans="1:6" ht="18" customHeight="1" x14ac:dyDescent="0.3">
      <c r="A140" s="563" t="s">
        <v>4270</v>
      </c>
      <c r="B140" s="564"/>
      <c r="C140" s="565"/>
      <c r="D140" s="569"/>
      <c r="E140" s="567"/>
      <c r="F140" s="568"/>
    </row>
    <row r="141" spans="1:6" ht="18" customHeight="1" x14ac:dyDescent="0.3">
      <c r="A141" s="563" t="s">
        <v>1881</v>
      </c>
      <c r="B141" s="564"/>
      <c r="C141" s="565"/>
      <c r="D141" s="569"/>
      <c r="E141" s="567"/>
      <c r="F141" s="568"/>
    </row>
    <row r="142" spans="1:6" ht="18" customHeight="1" x14ac:dyDescent="0.3">
      <c r="A142" s="563" t="s">
        <v>1887</v>
      </c>
      <c r="B142" s="564"/>
      <c r="C142" s="565">
        <v>0</v>
      </c>
      <c r="D142" s="566"/>
      <c r="E142" s="567"/>
      <c r="F142" s="568"/>
    </row>
    <row r="143" spans="1:6" ht="18" customHeight="1" x14ac:dyDescent="0.3">
      <c r="A143" s="563" t="s">
        <v>4271</v>
      </c>
      <c r="B143" s="564">
        <v>36</v>
      </c>
      <c r="C143" s="565">
        <v>36</v>
      </c>
      <c r="D143" s="566"/>
      <c r="E143" s="567"/>
      <c r="F143" s="568"/>
    </row>
    <row r="144" spans="1:6" ht="18" customHeight="1" x14ac:dyDescent="0.3">
      <c r="A144" s="563" t="s">
        <v>1901</v>
      </c>
      <c r="B144" s="564"/>
      <c r="C144" s="565">
        <v>0</v>
      </c>
      <c r="D144" s="566">
        <v>14</v>
      </c>
      <c r="E144" s="567"/>
      <c r="F144" s="568"/>
    </row>
    <row r="145" spans="1:6" ht="18" customHeight="1" x14ac:dyDescent="0.3">
      <c r="A145" s="563" t="s">
        <v>1907</v>
      </c>
      <c r="B145" s="564"/>
      <c r="C145" s="565">
        <v>204</v>
      </c>
      <c r="D145" s="566"/>
      <c r="E145" s="567"/>
      <c r="F145" s="568"/>
    </row>
    <row r="146" spans="1:6" ht="18" customHeight="1" x14ac:dyDescent="0.3">
      <c r="A146" s="563" t="s">
        <v>2089</v>
      </c>
      <c r="B146" s="564"/>
      <c r="C146" s="565">
        <v>119</v>
      </c>
      <c r="D146" s="566"/>
      <c r="E146" s="567"/>
      <c r="F146" s="568"/>
    </row>
    <row r="147" spans="1:6" ht="18" customHeight="1" x14ac:dyDescent="0.3">
      <c r="A147" s="563" t="s">
        <v>1943</v>
      </c>
      <c r="B147" s="564"/>
      <c r="C147" s="565"/>
      <c r="D147" s="566">
        <v>61</v>
      </c>
      <c r="E147" s="567"/>
      <c r="F147" s="568"/>
    </row>
    <row r="148" spans="1:6" ht="18" customHeight="1" x14ac:dyDescent="0.3">
      <c r="A148" s="563" t="s">
        <v>1951</v>
      </c>
      <c r="B148" s="564"/>
      <c r="C148" s="565"/>
      <c r="D148" s="569">
        <v>21</v>
      </c>
      <c r="E148" s="567"/>
      <c r="F148" s="568"/>
    </row>
    <row r="149" spans="1:6" ht="18" customHeight="1" x14ac:dyDescent="0.3">
      <c r="A149" s="563" t="s">
        <v>1956</v>
      </c>
      <c r="B149" s="564"/>
      <c r="C149" s="565">
        <v>280</v>
      </c>
      <c r="D149" s="566">
        <v>2</v>
      </c>
      <c r="E149" s="567"/>
      <c r="F149" s="568"/>
    </row>
    <row r="150" spans="1:6" ht="18" customHeight="1" x14ac:dyDescent="0.3">
      <c r="A150" s="563" t="s">
        <v>1973</v>
      </c>
      <c r="B150" s="564"/>
      <c r="C150" s="565"/>
      <c r="D150" s="566"/>
      <c r="E150" s="567"/>
      <c r="F150" s="568"/>
    </row>
    <row r="151" spans="1:6" ht="18" customHeight="1" x14ac:dyDescent="0.3">
      <c r="A151" s="563" t="s">
        <v>4274</v>
      </c>
      <c r="B151" s="564"/>
      <c r="C151" s="565"/>
      <c r="D151" s="569"/>
      <c r="E151" s="567">
        <v>1</v>
      </c>
      <c r="F151" s="568">
        <v>0</v>
      </c>
    </row>
    <row r="152" spans="1:6" ht="18" customHeight="1" x14ac:dyDescent="0.3">
      <c r="A152" s="563" t="s">
        <v>4275</v>
      </c>
      <c r="B152" s="564"/>
      <c r="C152" s="565"/>
      <c r="D152" s="569"/>
      <c r="E152" s="567"/>
      <c r="F152" s="568"/>
    </row>
    <row r="153" spans="1:6" ht="18" customHeight="1" x14ac:dyDescent="0.3">
      <c r="A153" s="563" t="s">
        <v>4279</v>
      </c>
      <c r="B153" s="564">
        <v>0</v>
      </c>
      <c r="C153" s="565">
        <v>0</v>
      </c>
      <c r="D153" s="569"/>
      <c r="E153" s="567"/>
      <c r="F153" s="568"/>
    </row>
    <row r="154" spans="1:6" ht="18" customHeight="1" x14ac:dyDescent="0.3">
      <c r="A154" s="563" t="s">
        <v>4280</v>
      </c>
      <c r="B154" s="564">
        <v>59</v>
      </c>
      <c r="C154" s="565">
        <v>59</v>
      </c>
      <c r="D154" s="569"/>
      <c r="E154" s="567"/>
      <c r="F154" s="568"/>
    </row>
    <row r="155" spans="1:6" ht="18" customHeight="1" x14ac:dyDescent="0.3">
      <c r="A155" s="563" t="s">
        <v>1183</v>
      </c>
      <c r="B155" s="564">
        <v>52</v>
      </c>
      <c r="C155" s="565">
        <v>52</v>
      </c>
      <c r="D155" s="569"/>
      <c r="E155" s="567"/>
      <c r="F155" s="568"/>
    </row>
    <row r="156" spans="1:6" ht="18" customHeight="1" x14ac:dyDescent="0.3">
      <c r="A156" s="563" t="s">
        <v>2237</v>
      </c>
      <c r="B156" s="564"/>
      <c r="C156" s="565">
        <v>8</v>
      </c>
      <c r="D156" s="569"/>
      <c r="E156" s="567"/>
      <c r="F156" s="568"/>
    </row>
    <row r="157" spans="1:6" ht="18" customHeight="1" x14ac:dyDescent="0.3">
      <c r="A157" s="563" t="s">
        <v>1188</v>
      </c>
      <c r="B157" s="564">
        <v>15</v>
      </c>
      <c r="C157" s="565">
        <v>15</v>
      </c>
      <c r="D157" s="569"/>
      <c r="E157" s="567"/>
      <c r="F157" s="568"/>
    </row>
    <row r="158" spans="1:6" ht="18" customHeight="1" x14ac:dyDescent="0.3">
      <c r="A158" s="563" t="s">
        <v>1193</v>
      </c>
      <c r="B158" s="564">
        <v>0</v>
      </c>
      <c r="C158" s="565">
        <v>0</v>
      </c>
      <c r="D158" s="569"/>
      <c r="E158" s="567"/>
      <c r="F158" s="568"/>
    </row>
    <row r="159" spans="1:6" ht="18" customHeight="1" x14ac:dyDescent="0.3">
      <c r="A159" s="563" t="s">
        <v>2000</v>
      </c>
      <c r="B159" s="564"/>
      <c r="C159" s="565"/>
      <c r="D159" s="569">
        <v>298</v>
      </c>
      <c r="E159" s="567"/>
      <c r="F159" s="568">
        <v>2</v>
      </c>
    </row>
    <row r="160" spans="1:6" ht="18" customHeight="1" x14ac:dyDescent="0.3">
      <c r="A160" s="563" t="s">
        <v>4283</v>
      </c>
      <c r="B160" s="564"/>
      <c r="C160" s="565"/>
      <c r="D160" s="569"/>
      <c r="E160" s="567"/>
      <c r="F160" s="568"/>
    </row>
    <row r="161" spans="1:6" ht="18" customHeight="1" x14ac:dyDescent="0.3">
      <c r="A161" s="563" t="s">
        <v>2009</v>
      </c>
      <c r="B161" s="564"/>
      <c r="C161" s="565"/>
      <c r="D161" s="566"/>
      <c r="E161" s="567"/>
      <c r="F161" s="568"/>
    </row>
    <row r="162" spans="1:6" ht="18" customHeight="1" x14ac:dyDescent="0.3">
      <c r="A162" s="563" t="s">
        <v>4284</v>
      </c>
      <c r="B162" s="564"/>
      <c r="C162" s="565"/>
      <c r="D162" s="566"/>
      <c r="E162" s="567"/>
      <c r="F162" s="568"/>
    </row>
    <row r="163" spans="1:6" ht="18" customHeight="1" x14ac:dyDescent="0.3">
      <c r="A163" s="563" t="s">
        <v>2038</v>
      </c>
      <c r="B163" s="564"/>
      <c r="C163" s="565"/>
      <c r="D163" s="569">
        <v>49</v>
      </c>
      <c r="E163" s="567"/>
      <c r="F163" s="568"/>
    </row>
    <row r="164" spans="1:6" ht="18" customHeight="1" x14ac:dyDescent="0.3">
      <c r="A164" s="563" t="s">
        <v>4285</v>
      </c>
      <c r="B164" s="564"/>
      <c r="C164" s="565">
        <v>58</v>
      </c>
      <c r="D164" s="569"/>
      <c r="E164" s="567"/>
      <c r="F164" s="568"/>
    </row>
    <row r="165" spans="1:6" ht="18" customHeight="1" x14ac:dyDescent="0.3">
      <c r="A165" s="563" t="s">
        <v>1203</v>
      </c>
      <c r="B165" s="564">
        <v>27</v>
      </c>
      <c r="C165" s="565">
        <v>27</v>
      </c>
      <c r="D165" s="569"/>
      <c r="E165" s="567"/>
      <c r="F165" s="568"/>
    </row>
    <row r="166" spans="1:6" ht="18" customHeight="1" x14ac:dyDescent="0.3">
      <c r="A166" s="563" t="s">
        <v>1207</v>
      </c>
      <c r="B166" s="564">
        <v>19</v>
      </c>
      <c r="C166" s="565">
        <v>19</v>
      </c>
      <c r="D166" s="569"/>
      <c r="E166" s="567"/>
      <c r="F166" s="568"/>
    </row>
    <row r="167" spans="1:6" ht="18" customHeight="1" x14ac:dyDescent="0.3">
      <c r="A167" s="563" t="s">
        <v>2417</v>
      </c>
      <c r="B167" s="564"/>
      <c r="C167" s="565">
        <v>42</v>
      </c>
      <c r="D167" s="569"/>
      <c r="E167" s="567"/>
      <c r="F167" s="568"/>
    </row>
    <row r="168" spans="1:6" ht="18" customHeight="1" x14ac:dyDescent="0.3">
      <c r="A168" s="563" t="s">
        <v>2431</v>
      </c>
      <c r="B168" s="564"/>
      <c r="C168" s="565">
        <v>211</v>
      </c>
      <c r="D168" s="569"/>
      <c r="E168" s="567"/>
      <c r="F168" s="568"/>
    </row>
    <row r="169" spans="1:6" ht="18" customHeight="1" x14ac:dyDescent="0.3">
      <c r="A169" s="563" t="s">
        <v>2457</v>
      </c>
      <c r="B169" s="564"/>
      <c r="C169" s="565">
        <v>25</v>
      </c>
      <c r="D169" s="566"/>
      <c r="E169" s="567"/>
      <c r="F169" s="568"/>
    </row>
    <row r="170" spans="1:6" ht="18" customHeight="1" x14ac:dyDescent="0.3">
      <c r="A170" s="563" t="s">
        <v>4288</v>
      </c>
      <c r="B170" s="564"/>
      <c r="C170" s="565"/>
      <c r="D170" s="566"/>
      <c r="E170" s="567"/>
      <c r="F170" s="568"/>
    </row>
    <row r="171" spans="1:6" ht="18" customHeight="1" x14ac:dyDescent="0.3">
      <c r="A171" s="563" t="s">
        <v>2078</v>
      </c>
      <c r="B171" s="564"/>
      <c r="C171" s="565"/>
      <c r="D171" s="566"/>
      <c r="E171" s="567"/>
      <c r="F171" s="568"/>
    </row>
    <row r="172" spans="1:6" ht="18" customHeight="1" x14ac:dyDescent="0.3">
      <c r="A172" s="563" t="s">
        <v>2093</v>
      </c>
      <c r="B172" s="564"/>
      <c r="C172" s="565"/>
      <c r="D172" s="566"/>
      <c r="E172" s="567"/>
      <c r="F172" s="568"/>
    </row>
    <row r="173" spans="1:6" ht="18" customHeight="1" x14ac:dyDescent="0.3">
      <c r="A173" s="563" t="s">
        <v>4289</v>
      </c>
      <c r="B173" s="564"/>
      <c r="C173" s="565"/>
      <c r="D173" s="566"/>
      <c r="E173" s="567">
        <v>40</v>
      </c>
      <c r="F173" s="568">
        <v>10</v>
      </c>
    </row>
    <row r="174" spans="1:6" ht="18" customHeight="1" x14ac:dyDescent="0.3">
      <c r="A174" s="563" t="s">
        <v>2103</v>
      </c>
      <c r="B174" s="564"/>
      <c r="C174" s="565">
        <v>98</v>
      </c>
      <c r="D174" s="569"/>
      <c r="E174" s="567"/>
      <c r="F174" s="568"/>
    </row>
    <row r="175" spans="1:6" ht="18" customHeight="1" x14ac:dyDescent="0.3">
      <c r="A175" s="563" t="s">
        <v>4290</v>
      </c>
      <c r="B175" s="564"/>
      <c r="C175" s="565"/>
      <c r="D175" s="569"/>
      <c r="E175" s="567"/>
      <c r="F175" s="568"/>
    </row>
    <row r="176" spans="1:6" ht="18" customHeight="1" x14ac:dyDescent="0.3">
      <c r="A176" s="563" t="s">
        <v>2135</v>
      </c>
      <c r="B176" s="564"/>
      <c r="C176" s="565"/>
      <c r="D176" s="566">
        <v>7</v>
      </c>
      <c r="E176" s="567"/>
      <c r="F176" s="568"/>
    </row>
    <row r="177" spans="1:6" ht="18" customHeight="1" x14ac:dyDescent="0.3">
      <c r="A177" s="563" t="s">
        <v>4293</v>
      </c>
      <c r="B177" s="564"/>
      <c r="C177" s="565"/>
      <c r="D177" s="566">
        <v>0</v>
      </c>
      <c r="E177" s="567"/>
      <c r="F177" s="568"/>
    </row>
    <row r="178" spans="1:6" ht="18" customHeight="1" x14ac:dyDescent="0.3">
      <c r="A178" s="563" t="s">
        <v>4294</v>
      </c>
      <c r="B178" s="564"/>
      <c r="C178" s="565"/>
      <c r="D178" s="566"/>
      <c r="E178" s="567"/>
      <c r="F178" s="568"/>
    </row>
    <row r="179" spans="1:6" ht="18" customHeight="1" x14ac:dyDescent="0.3">
      <c r="A179" s="563" t="s">
        <v>4295</v>
      </c>
      <c r="B179" s="564"/>
      <c r="C179" s="565"/>
      <c r="D179" s="566"/>
      <c r="E179" s="567">
        <v>25</v>
      </c>
      <c r="F179" s="568">
        <v>36</v>
      </c>
    </row>
    <row r="180" spans="1:6" ht="18" customHeight="1" x14ac:dyDescent="0.3">
      <c r="A180" s="563" t="s">
        <v>2161</v>
      </c>
      <c r="B180" s="564"/>
      <c r="C180" s="565"/>
      <c r="D180" s="569"/>
      <c r="E180" s="567"/>
      <c r="F180" s="568"/>
    </row>
    <row r="181" spans="1:6" ht="18" customHeight="1" x14ac:dyDescent="0.3">
      <c r="A181" s="563" t="s">
        <v>4296</v>
      </c>
      <c r="B181" s="564"/>
      <c r="C181" s="565"/>
      <c r="D181" s="569">
        <v>0</v>
      </c>
      <c r="E181" s="567"/>
      <c r="F181" s="568"/>
    </row>
    <row r="182" spans="1:6" ht="18" customHeight="1" x14ac:dyDescent="0.3">
      <c r="A182" s="563" t="s">
        <v>2179</v>
      </c>
      <c r="B182" s="564"/>
      <c r="C182" s="565"/>
      <c r="D182" s="566"/>
      <c r="E182" s="567"/>
      <c r="F182" s="568"/>
    </row>
    <row r="183" spans="1:6" ht="18" customHeight="1" x14ac:dyDescent="0.3">
      <c r="A183" s="563" t="s">
        <v>4297</v>
      </c>
      <c r="B183" s="564"/>
      <c r="C183" s="565"/>
      <c r="D183" s="566"/>
      <c r="E183" s="567"/>
      <c r="F183" s="568"/>
    </row>
    <row r="184" spans="1:6" ht="18" customHeight="1" x14ac:dyDescent="0.3">
      <c r="A184" s="563" t="s">
        <v>2188</v>
      </c>
      <c r="B184" s="564"/>
      <c r="C184" s="565"/>
      <c r="D184" s="566"/>
      <c r="E184" s="567"/>
      <c r="F184" s="568"/>
    </row>
    <row r="185" spans="1:6" ht="18" customHeight="1" x14ac:dyDescent="0.3">
      <c r="A185" s="563" t="s">
        <v>4300</v>
      </c>
      <c r="B185" s="564"/>
      <c r="C185" s="565"/>
      <c r="D185" s="566"/>
      <c r="E185" s="567"/>
      <c r="F185" s="568">
        <v>15</v>
      </c>
    </row>
    <row r="186" spans="1:6" ht="18" customHeight="1" x14ac:dyDescent="0.3">
      <c r="A186" s="563" t="s">
        <v>4301</v>
      </c>
      <c r="B186" s="564"/>
      <c r="C186" s="565"/>
      <c r="D186" s="569"/>
      <c r="E186" s="567"/>
      <c r="F186" s="568">
        <v>2</v>
      </c>
    </row>
    <row r="187" spans="1:6" ht="18" customHeight="1" x14ac:dyDescent="0.3">
      <c r="A187" s="563" t="s">
        <v>2215</v>
      </c>
      <c r="B187" s="564"/>
      <c r="C187" s="565"/>
      <c r="D187" s="569">
        <v>72</v>
      </c>
      <c r="E187" s="567"/>
      <c r="F187" s="568">
        <v>2</v>
      </c>
    </row>
    <row r="188" spans="1:6" ht="18" customHeight="1" x14ac:dyDescent="0.3">
      <c r="A188" s="563" t="s">
        <v>4302</v>
      </c>
      <c r="B188" s="564"/>
      <c r="C188" s="565"/>
      <c r="D188" s="566"/>
      <c r="E188" s="567"/>
      <c r="F188" s="568"/>
    </row>
    <row r="189" spans="1:6" ht="18" customHeight="1" x14ac:dyDescent="0.3">
      <c r="A189" s="563" t="s">
        <v>4303</v>
      </c>
      <c r="B189" s="564"/>
      <c r="C189" s="565"/>
      <c r="D189" s="569"/>
      <c r="E189" s="567"/>
      <c r="F189" s="568"/>
    </row>
    <row r="190" spans="1:6" ht="18" customHeight="1" x14ac:dyDescent="0.3">
      <c r="A190" s="581"/>
      <c r="B190" s="582"/>
      <c r="C190" s="582"/>
      <c r="D190" s="583"/>
      <c r="E190" s="584"/>
      <c r="F190" s="585"/>
    </row>
    <row r="191" spans="1:6" ht="18" customHeight="1" x14ac:dyDescent="0.3">
      <c r="A191" s="563" t="s">
        <v>2289</v>
      </c>
      <c r="B191" s="564"/>
      <c r="C191" s="565"/>
      <c r="D191" s="566"/>
      <c r="E191" s="586">
        <v>0</v>
      </c>
      <c r="F191" s="587">
        <v>2998</v>
      </c>
    </row>
    <row r="192" spans="1:6" ht="18" customHeight="1" x14ac:dyDescent="0.3">
      <c r="A192" s="563" t="s">
        <v>1308</v>
      </c>
      <c r="B192" s="564"/>
      <c r="C192" s="565">
        <v>0</v>
      </c>
      <c r="D192" s="566"/>
      <c r="E192" s="586"/>
      <c r="F192" s="587"/>
    </row>
    <row r="193" spans="1:6" ht="18" customHeight="1" x14ac:dyDescent="0.3">
      <c r="A193" s="563" t="s">
        <v>2293</v>
      </c>
      <c r="B193" s="564"/>
      <c r="C193" s="565"/>
      <c r="D193" s="566"/>
      <c r="E193" s="586"/>
      <c r="F193" s="587"/>
    </row>
    <row r="194" spans="1:6" ht="18" customHeight="1" x14ac:dyDescent="0.3">
      <c r="A194" s="563" t="s">
        <v>132</v>
      </c>
      <c r="B194" s="564">
        <v>70</v>
      </c>
      <c r="C194" s="565">
        <v>70</v>
      </c>
      <c r="D194" s="569"/>
      <c r="E194" s="586"/>
      <c r="F194" s="587"/>
    </row>
    <row r="195" spans="1:6" ht="18" customHeight="1" x14ac:dyDescent="0.3">
      <c r="A195" s="563" t="s">
        <v>4306</v>
      </c>
      <c r="B195" s="564"/>
      <c r="C195" s="565"/>
      <c r="D195" s="569">
        <v>0</v>
      </c>
      <c r="E195" s="586"/>
      <c r="F195" s="587"/>
    </row>
    <row r="196" spans="1:6" ht="18" customHeight="1" x14ac:dyDescent="0.3">
      <c r="A196" s="563" t="s">
        <v>4307</v>
      </c>
      <c r="B196" s="564"/>
      <c r="C196" s="565">
        <v>0</v>
      </c>
      <c r="D196" s="566"/>
      <c r="E196" s="586"/>
      <c r="F196" s="587"/>
    </row>
    <row r="197" spans="1:6" ht="18" customHeight="1" x14ac:dyDescent="0.3">
      <c r="A197" s="563" t="s">
        <v>2365</v>
      </c>
      <c r="B197" s="564"/>
      <c r="C197" s="565"/>
      <c r="D197" s="566"/>
      <c r="E197" s="586">
        <v>9</v>
      </c>
      <c r="F197" s="587">
        <v>0</v>
      </c>
    </row>
    <row r="198" spans="1:6" ht="18" customHeight="1" x14ac:dyDescent="0.3">
      <c r="A198" s="563" t="s">
        <v>157</v>
      </c>
      <c r="B198" s="564">
        <v>0</v>
      </c>
      <c r="C198" s="565">
        <v>0</v>
      </c>
      <c r="D198" s="569"/>
      <c r="E198" s="586"/>
      <c r="F198" s="587"/>
    </row>
    <row r="199" spans="1:6" ht="18" customHeight="1" x14ac:dyDescent="0.3">
      <c r="A199" s="563" t="s">
        <v>4310</v>
      </c>
      <c r="B199" s="564"/>
      <c r="C199" s="565"/>
      <c r="D199" s="569">
        <v>17</v>
      </c>
      <c r="E199" s="586"/>
      <c r="F199" s="587"/>
    </row>
    <row r="200" spans="1:6" ht="18" customHeight="1" x14ac:dyDescent="0.3">
      <c r="A200" s="563" t="s">
        <v>1059</v>
      </c>
      <c r="B200" s="564"/>
      <c r="C200" s="565">
        <v>50</v>
      </c>
      <c r="D200" s="569"/>
      <c r="E200" s="586"/>
      <c r="F200" s="587"/>
    </row>
    <row r="201" spans="1:6" ht="18" customHeight="1" x14ac:dyDescent="0.3">
      <c r="A201" s="563" t="s">
        <v>1329</v>
      </c>
      <c r="B201" s="564"/>
      <c r="C201" s="565"/>
      <c r="D201" s="569">
        <v>1083</v>
      </c>
      <c r="E201" s="586"/>
      <c r="F201" s="587"/>
    </row>
    <row r="202" spans="1:6" ht="18" customHeight="1" x14ac:dyDescent="0.3">
      <c r="A202" s="563" t="s">
        <v>2444</v>
      </c>
      <c r="B202" s="564"/>
      <c r="C202" s="565"/>
      <c r="D202" s="569">
        <v>0</v>
      </c>
      <c r="E202" s="586"/>
      <c r="F202" s="587">
        <v>61</v>
      </c>
    </row>
    <row r="203" spans="1:6" ht="18" customHeight="1" x14ac:dyDescent="0.3">
      <c r="A203" s="563" t="s">
        <v>1066</v>
      </c>
      <c r="B203" s="564"/>
      <c r="C203" s="565">
        <v>44</v>
      </c>
      <c r="D203" s="566"/>
      <c r="E203" s="586"/>
      <c r="F203" s="587"/>
    </row>
    <row r="204" spans="1:6" ht="18" customHeight="1" x14ac:dyDescent="0.3">
      <c r="A204" s="563" t="s">
        <v>1333</v>
      </c>
      <c r="B204" s="564"/>
      <c r="C204" s="565"/>
      <c r="D204" s="566"/>
      <c r="E204" s="586"/>
      <c r="F204" s="587"/>
    </row>
    <row r="205" spans="1:6" ht="18" customHeight="1" x14ac:dyDescent="0.3">
      <c r="A205" s="563" t="s">
        <v>1070</v>
      </c>
      <c r="B205" s="564"/>
      <c r="C205" s="565"/>
      <c r="D205" s="566">
        <v>0</v>
      </c>
      <c r="E205" s="586"/>
      <c r="F205" s="587"/>
    </row>
    <row r="206" spans="1:6" ht="18" customHeight="1" x14ac:dyDescent="0.3">
      <c r="A206" s="563" t="s">
        <v>2461</v>
      </c>
      <c r="B206" s="564"/>
      <c r="C206" s="565"/>
      <c r="D206" s="566"/>
      <c r="E206" s="586">
        <v>936</v>
      </c>
      <c r="F206" s="587">
        <v>456</v>
      </c>
    </row>
    <row r="207" spans="1:6" ht="18" customHeight="1" x14ac:dyDescent="0.3">
      <c r="A207" s="563" t="s">
        <v>4313</v>
      </c>
      <c r="B207" s="564"/>
      <c r="C207" s="565"/>
      <c r="D207" s="569">
        <v>0</v>
      </c>
      <c r="E207" s="586"/>
      <c r="F207" s="587"/>
    </row>
    <row r="208" spans="1:6" ht="18" customHeight="1" x14ac:dyDescent="0.3">
      <c r="A208" s="563" t="s">
        <v>2538</v>
      </c>
      <c r="B208" s="564"/>
      <c r="C208" s="565"/>
      <c r="D208" s="569"/>
      <c r="E208" s="586"/>
      <c r="F208" s="587"/>
    </row>
    <row r="209" spans="1:6" ht="18" customHeight="1" x14ac:dyDescent="0.3">
      <c r="A209" s="563" t="s">
        <v>4314</v>
      </c>
      <c r="B209" s="564"/>
      <c r="C209" s="565">
        <v>255</v>
      </c>
      <c r="D209" s="566">
        <v>5</v>
      </c>
      <c r="E209" s="586"/>
      <c r="F209" s="587"/>
    </row>
    <row r="210" spans="1:6" ht="18" customHeight="1" x14ac:dyDescent="0.3">
      <c r="A210" s="563" t="s">
        <v>273</v>
      </c>
      <c r="B210" s="564">
        <v>0</v>
      </c>
      <c r="C210" s="565">
        <v>0</v>
      </c>
      <c r="D210" s="566"/>
      <c r="E210" s="586"/>
      <c r="F210" s="587"/>
    </row>
    <row r="211" spans="1:6" ht="18" customHeight="1" x14ac:dyDescent="0.3">
      <c r="A211" s="563" t="s">
        <v>4315</v>
      </c>
      <c r="B211" s="564">
        <v>76</v>
      </c>
      <c r="C211" s="565">
        <v>76</v>
      </c>
      <c r="D211" s="566"/>
      <c r="E211" s="586"/>
      <c r="F211" s="587"/>
    </row>
    <row r="212" spans="1:6" ht="18" customHeight="1" x14ac:dyDescent="0.3">
      <c r="A212" s="563" t="s">
        <v>322</v>
      </c>
      <c r="B212" s="564">
        <v>315</v>
      </c>
      <c r="C212" s="565">
        <v>315</v>
      </c>
      <c r="D212" s="566"/>
      <c r="E212" s="586"/>
      <c r="F212" s="587"/>
    </row>
    <row r="213" spans="1:6" ht="18" customHeight="1" x14ac:dyDescent="0.3">
      <c r="A213" s="563" t="s">
        <v>2707</v>
      </c>
      <c r="B213" s="564"/>
      <c r="C213" s="565"/>
      <c r="D213" s="566"/>
      <c r="E213" s="586"/>
      <c r="F213" s="587"/>
    </row>
    <row r="214" spans="1:6" ht="18" customHeight="1" x14ac:dyDescent="0.3">
      <c r="A214" s="563" t="s">
        <v>2711</v>
      </c>
      <c r="B214" s="564"/>
      <c r="C214" s="565"/>
      <c r="D214" s="566"/>
      <c r="E214" s="586"/>
      <c r="F214" s="587"/>
    </row>
    <row r="215" spans="1:6" ht="18" customHeight="1" x14ac:dyDescent="0.3">
      <c r="A215" s="563" t="s">
        <v>1148</v>
      </c>
      <c r="B215" s="564"/>
      <c r="C215" s="565">
        <v>97</v>
      </c>
      <c r="D215" s="569">
        <v>5</v>
      </c>
      <c r="E215" s="586"/>
      <c r="F215" s="587"/>
    </row>
    <row r="216" spans="1:6" ht="18" customHeight="1" x14ac:dyDescent="0.3">
      <c r="A216" s="588" t="s">
        <v>3045</v>
      </c>
      <c r="B216" s="564"/>
      <c r="C216" s="565"/>
      <c r="D216" s="569">
        <v>0</v>
      </c>
      <c r="E216" s="586"/>
      <c r="F216" s="587"/>
    </row>
    <row r="217" spans="1:6" ht="18" customHeight="1" x14ac:dyDescent="0.3">
      <c r="A217" s="563" t="s">
        <v>2740</v>
      </c>
      <c r="B217" s="564"/>
      <c r="C217" s="565"/>
      <c r="D217" s="569"/>
      <c r="E217" s="586"/>
      <c r="F217" s="587"/>
    </row>
    <row r="218" spans="1:6" ht="18" customHeight="1" x14ac:dyDescent="0.3">
      <c r="A218" s="563" t="s">
        <v>1393</v>
      </c>
      <c r="B218" s="564"/>
      <c r="C218" s="565">
        <v>0</v>
      </c>
      <c r="D218" s="569">
        <v>0</v>
      </c>
      <c r="E218" s="586"/>
      <c r="F218" s="587"/>
    </row>
    <row r="219" spans="1:6" ht="18" customHeight="1" x14ac:dyDescent="0.3">
      <c r="A219" s="563" t="s">
        <v>2757</v>
      </c>
      <c r="B219" s="564"/>
      <c r="C219" s="565"/>
      <c r="D219" s="569"/>
      <c r="E219" s="586"/>
      <c r="F219" s="587"/>
    </row>
    <row r="220" spans="1:6" ht="18" customHeight="1" x14ac:dyDescent="0.3">
      <c r="A220" s="563" t="s">
        <v>1175</v>
      </c>
      <c r="B220" s="564"/>
      <c r="C220" s="565">
        <v>420</v>
      </c>
      <c r="D220" s="566">
        <v>14</v>
      </c>
      <c r="E220" s="586"/>
      <c r="F220" s="587"/>
    </row>
    <row r="221" spans="1:6" ht="18" customHeight="1" x14ac:dyDescent="0.3">
      <c r="A221" s="563" t="s">
        <v>4320</v>
      </c>
      <c r="B221" s="564">
        <v>59</v>
      </c>
      <c r="C221" s="565">
        <v>59</v>
      </c>
      <c r="D221" s="566"/>
      <c r="E221" s="586"/>
      <c r="F221" s="587"/>
    </row>
    <row r="222" spans="1:6" ht="18" customHeight="1" x14ac:dyDescent="0.3">
      <c r="A222" s="563" t="s">
        <v>2834</v>
      </c>
      <c r="B222" s="564"/>
      <c r="C222" s="565"/>
      <c r="D222" s="566"/>
      <c r="E222" s="586">
        <v>500</v>
      </c>
      <c r="F222" s="587">
        <v>5</v>
      </c>
    </row>
    <row r="223" spans="1:6" ht="18" customHeight="1" x14ac:dyDescent="0.3">
      <c r="A223" s="563" t="s">
        <v>2836</v>
      </c>
      <c r="B223" s="564"/>
      <c r="C223" s="565"/>
      <c r="D223" s="569">
        <v>0</v>
      </c>
      <c r="E223" s="586"/>
      <c r="F223" s="587"/>
    </row>
    <row r="224" spans="1:6" ht="18" customHeight="1" x14ac:dyDescent="0.3">
      <c r="A224" s="563" t="s">
        <v>1415</v>
      </c>
      <c r="B224" s="564">
        <v>20</v>
      </c>
      <c r="C224" s="565">
        <v>20</v>
      </c>
      <c r="D224" s="569"/>
      <c r="E224" s="586"/>
      <c r="F224" s="587"/>
    </row>
    <row r="225" spans="1:6" ht="18" customHeight="1" x14ac:dyDescent="0.3">
      <c r="A225" s="563" t="s">
        <v>432</v>
      </c>
      <c r="B225" s="564">
        <v>22</v>
      </c>
      <c r="C225" s="565">
        <v>22</v>
      </c>
      <c r="D225" s="569"/>
      <c r="E225" s="586"/>
      <c r="F225" s="587"/>
    </row>
    <row r="226" spans="1:6" ht="18" customHeight="1" x14ac:dyDescent="0.3">
      <c r="A226" s="563" t="s">
        <v>441</v>
      </c>
      <c r="B226" s="564">
        <v>15</v>
      </c>
      <c r="C226" s="565">
        <v>15</v>
      </c>
      <c r="D226" s="569"/>
      <c r="E226" s="586"/>
      <c r="F226" s="587"/>
    </row>
    <row r="227" spans="1:6" ht="18" customHeight="1" x14ac:dyDescent="0.3">
      <c r="A227" s="563" t="s">
        <v>2886</v>
      </c>
      <c r="B227" s="564"/>
      <c r="C227" s="565"/>
      <c r="D227" s="569"/>
      <c r="E227" s="586"/>
      <c r="F227" s="587"/>
    </row>
    <row r="228" spans="1:6" ht="18" customHeight="1" x14ac:dyDescent="0.3">
      <c r="A228" s="563" t="s">
        <v>1420</v>
      </c>
      <c r="B228" s="564"/>
      <c r="C228" s="565">
        <v>0</v>
      </c>
      <c r="D228" s="566"/>
      <c r="E228" s="586"/>
      <c r="F228" s="587"/>
    </row>
    <row r="229" spans="1:6" ht="18" customHeight="1" x14ac:dyDescent="0.3">
      <c r="A229" s="563" t="s">
        <v>2894</v>
      </c>
      <c r="B229" s="564"/>
      <c r="C229" s="565"/>
      <c r="D229" s="569">
        <v>0</v>
      </c>
      <c r="E229" s="586"/>
      <c r="F229" s="587"/>
    </row>
    <row r="230" spans="1:6" ht="18" customHeight="1" x14ac:dyDescent="0.3">
      <c r="A230" s="563" t="s">
        <v>1427</v>
      </c>
      <c r="B230" s="564"/>
      <c r="C230" s="565">
        <v>0</v>
      </c>
      <c r="D230" s="569">
        <v>0</v>
      </c>
      <c r="E230" s="586"/>
      <c r="F230" s="587"/>
    </row>
    <row r="231" spans="1:6" ht="18" customHeight="1" x14ac:dyDescent="0.3">
      <c r="A231" s="563" t="s">
        <v>457</v>
      </c>
      <c r="B231" s="564">
        <v>2</v>
      </c>
      <c r="C231" s="565">
        <v>2</v>
      </c>
      <c r="D231" s="569"/>
      <c r="E231" s="586"/>
      <c r="F231" s="587"/>
    </row>
    <row r="232" spans="1:6" ht="18" customHeight="1" x14ac:dyDescent="0.3">
      <c r="A232" s="563" t="s">
        <v>1222</v>
      </c>
      <c r="B232" s="564"/>
      <c r="C232" s="565">
        <v>0</v>
      </c>
      <c r="D232" s="566">
        <v>10</v>
      </c>
      <c r="E232" s="586"/>
      <c r="F232" s="587"/>
    </row>
    <row r="233" spans="1:6" ht="18" customHeight="1" x14ac:dyDescent="0.3">
      <c r="A233" s="563" t="s">
        <v>1437</v>
      </c>
      <c r="B233" s="564"/>
      <c r="C233" s="565"/>
      <c r="D233" s="566">
        <v>1</v>
      </c>
      <c r="E233" s="586"/>
      <c r="F233" s="587"/>
    </row>
    <row r="234" spans="1:6" ht="18" customHeight="1" x14ac:dyDescent="0.3">
      <c r="A234" s="563" t="s">
        <v>2986</v>
      </c>
      <c r="B234" s="564"/>
      <c r="C234" s="565"/>
      <c r="D234" s="566"/>
      <c r="E234" s="586"/>
      <c r="F234" s="587"/>
    </row>
    <row r="235" spans="1:6" ht="18" customHeight="1" x14ac:dyDescent="0.3">
      <c r="A235" s="563" t="s">
        <v>3022</v>
      </c>
      <c r="B235" s="564"/>
      <c r="C235" s="565"/>
      <c r="D235" s="566"/>
      <c r="E235" s="586"/>
      <c r="F235" s="587"/>
    </row>
    <row r="236" spans="1:6" ht="18" customHeight="1" x14ac:dyDescent="0.3">
      <c r="A236" s="563" t="s">
        <v>4323</v>
      </c>
      <c r="B236" s="564"/>
      <c r="C236" s="565">
        <v>140</v>
      </c>
      <c r="D236" s="569"/>
      <c r="E236" s="586"/>
      <c r="F236" s="587"/>
    </row>
    <row r="237" spans="1:6" ht="18" customHeight="1" x14ac:dyDescent="0.3">
      <c r="A237" s="563" t="s">
        <v>3033</v>
      </c>
      <c r="B237" s="564"/>
      <c r="C237" s="565"/>
      <c r="D237" s="569">
        <v>0</v>
      </c>
      <c r="E237" s="586"/>
      <c r="F237" s="587"/>
    </row>
    <row r="238" spans="1:6" ht="18" customHeight="1" x14ac:dyDescent="0.3">
      <c r="A238" s="563" t="s">
        <v>3042</v>
      </c>
      <c r="B238" s="564"/>
      <c r="C238" s="565"/>
      <c r="D238" s="566"/>
      <c r="E238" s="586"/>
      <c r="F238" s="587"/>
    </row>
    <row r="239" spans="1:6" ht="18" customHeight="1" x14ac:dyDescent="0.3">
      <c r="A239" s="563" t="s">
        <v>1295</v>
      </c>
      <c r="B239" s="564"/>
      <c r="C239" s="565">
        <v>10</v>
      </c>
      <c r="D239" s="569"/>
      <c r="E239" s="586"/>
      <c r="F239" s="587"/>
    </row>
    <row r="240" spans="1:6" ht="18" customHeight="1" x14ac:dyDescent="0.3">
      <c r="A240" s="563" t="s">
        <v>1464</v>
      </c>
      <c r="B240" s="564"/>
      <c r="C240" s="565"/>
      <c r="D240" s="569"/>
      <c r="E240" s="586"/>
      <c r="F240" s="587"/>
    </row>
    <row r="241" spans="1:6" ht="18" customHeight="1" x14ac:dyDescent="0.3">
      <c r="A241" s="563" t="s">
        <v>1468</v>
      </c>
      <c r="B241" s="564"/>
      <c r="C241" s="565"/>
      <c r="D241" s="569">
        <v>312</v>
      </c>
      <c r="E241" s="586"/>
      <c r="F241" s="587">
        <v>18</v>
      </c>
    </row>
    <row r="242" spans="1:6" ht="18" customHeight="1" x14ac:dyDescent="0.3">
      <c r="A242" s="563" t="s">
        <v>494</v>
      </c>
      <c r="B242" s="564">
        <v>395</v>
      </c>
      <c r="C242" s="565">
        <v>395</v>
      </c>
      <c r="D242" s="566"/>
      <c r="E242" s="586"/>
      <c r="F242" s="587"/>
    </row>
    <row r="243" spans="1:6" ht="18" customHeight="1" x14ac:dyDescent="0.3">
      <c r="A243" s="563" t="s">
        <v>3075</v>
      </c>
      <c r="B243" s="564"/>
      <c r="C243" s="565"/>
      <c r="D243" s="566"/>
      <c r="E243" s="586"/>
      <c r="F243" s="587"/>
    </row>
    <row r="244" spans="1:6" ht="18" customHeight="1" x14ac:dyDescent="0.3">
      <c r="A244" s="563" t="s">
        <v>1481</v>
      </c>
      <c r="B244" s="564"/>
      <c r="C244" s="565">
        <v>0</v>
      </c>
      <c r="D244" s="569">
        <v>244</v>
      </c>
      <c r="E244" s="586"/>
      <c r="F244" s="587"/>
    </row>
    <row r="245" spans="1:6" ht="18" customHeight="1" x14ac:dyDescent="0.3">
      <c r="A245" s="563" t="s">
        <v>1485</v>
      </c>
      <c r="B245" s="564"/>
      <c r="C245" s="565"/>
      <c r="D245" s="566"/>
      <c r="E245" s="586"/>
      <c r="F245" s="587"/>
    </row>
    <row r="246" spans="1:6" ht="18" customHeight="1" x14ac:dyDescent="0.3">
      <c r="A246" s="563" t="s">
        <v>3121</v>
      </c>
      <c r="B246" s="564"/>
      <c r="C246" s="565"/>
      <c r="D246" s="569"/>
      <c r="E246" s="586"/>
      <c r="F246" s="587"/>
    </row>
    <row r="247" spans="1:6" ht="18" customHeight="1" x14ac:dyDescent="0.3">
      <c r="A247" s="563" t="s">
        <v>1496</v>
      </c>
      <c r="B247" s="564"/>
      <c r="C247" s="565"/>
      <c r="D247" s="569"/>
      <c r="E247" s="586"/>
      <c r="F247" s="587"/>
    </row>
    <row r="248" spans="1:6" ht="18" customHeight="1" x14ac:dyDescent="0.3">
      <c r="A248" s="563" t="s">
        <v>3158</v>
      </c>
      <c r="B248" s="564"/>
      <c r="C248" s="565"/>
      <c r="D248" s="569"/>
      <c r="E248" s="586"/>
      <c r="F248" s="587"/>
    </row>
    <row r="249" spans="1:6" ht="18" customHeight="1" x14ac:dyDescent="0.3">
      <c r="A249" s="563" t="s">
        <v>3194</v>
      </c>
      <c r="B249" s="564"/>
      <c r="C249" s="565"/>
      <c r="D249" s="569"/>
      <c r="E249" s="586"/>
      <c r="F249" s="587"/>
    </row>
    <row r="250" spans="1:6" ht="18" customHeight="1" x14ac:dyDescent="0.3">
      <c r="A250" s="563" t="s">
        <v>1358</v>
      </c>
      <c r="B250" s="564"/>
      <c r="C250" s="565">
        <v>0</v>
      </c>
      <c r="D250" s="566">
        <v>37</v>
      </c>
      <c r="E250" s="586"/>
      <c r="F250" s="587"/>
    </row>
    <row r="251" spans="1:6" ht="18" customHeight="1" x14ac:dyDescent="0.3">
      <c r="A251" s="563" t="s">
        <v>4324</v>
      </c>
      <c r="B251" s="564"/>
      <c r="C251" s="565"/>
      <c r="D251" s="566"/>
      <c r="E251" s="586"/>
      <c r="F251" s="587"/>
    </row>
    <row r="252" spans="1:6" ht="18" customHeight="1" x14ac:dyDescent="0.3">
      <c r="A252" s="563" t="s">
        <v>1510</v>
      </c>
      <c r="B252" s="564"/>
      <c r="C252" s="565"/>
      <c r="D252" s="566"/>
      <c r="E252" s="586"/>
      <c r="F252" s="587"/>
    </row>
    <row r="253" spans="1:6" ht="18" customHeight="1" x14ac:dyDescent="0.3">
      <c r="A253" s="563" t="s">
        <v>3454</v>
      </c>
      <c r="B253" s="564"/>
      <c r="C253" s="565"/>
      <c r="D253" s="569"/>
      <c r="E253" s="586"/>
      <c r="F253" s="587"/>
    </row>
    <row r="254" spans="1:6" ht="18" customHeight="1" x14ac:dyDescent="0.3">
      <c r="A254" s="563" t="s">
        <v>1531</v>
      </c>
      <c r="B254" s="564"/>
      <c r="C254" s="565"/>
      <c r="D254" s="566"/>
      <c r="E254" s="586"/>
      <c r="F254" s="587"/>
    </row>
    <row r="255" spans="1:6" ht="18" customHeight="1" x14ac:dyDescent="0.3">
      <c r="A255" s="563" t="s">
        <v>4325</v>
      </c>
      <c r="B255" s="564"/>
      <c r="C255" s="565"/>
      <c r="D255" s="566"/>
      <c r="E255" s="586"/>
      <c r="F255" s="587"/>
    </row>
    <row r="256" spans="1:6" ht="18" customHeight="1" x14ac:dyDescent="0.3">
      <c r="A256" s="563" t="s">
        <v>594</v>
      </c>
      <c r="B256" s="564">
        <v>37</v>
      </c>
      <c r="C256" s="565">
        <v>37</v>
      </c>
      <c r="D256" s="566"/>
      <c r="E256" s="586"/>
      <c r="F256" s="587"/>
    </row>
    <row r="257" spans="1:6" ht="18" customHeight="1" x14ac:dyDescent="0.3">
      <c r="A257" s="563" t="s">
        <v>4326</v>
      </c>
      <c r="B257" s="564"/>
      <c r="C257" s="565"/>
      <c r="D257" s="566"/>
      <c r="E257" s="586"/>
      <c r="F257" s="587"/>
    </row>
    <row r="258" spans="1:6" ht="18" customHeight="1" x14ac:dyDescent="0.3">
      <c r="A258" s="563" t="s">
        <v>611</v>
      </c>
      <c r="B258" s="564">
        <v>62</v>
      </c>
      <c r="C258" s="565">
        <v>62</v>
      </c>
      <c r="D258" s="569"/>
      <c r="E258" s="586"/>
      <c r="F258" s="587"/>
    </row>
    <row r="259" spans="1:6" ht="18" customHeight="1" x14ac:dyDescent="0.3">
      <c r="A259" s="563" t="s">
        <v>1425</v>
      </c>
      <c r="B259" s="564"/>
      <c r="C259" s="565">
        <v>80</v>
      </c>
      <c r="D259" s="569"/>
      <c r="E259" s="586"/>
      <c r="F259" s="587"/>
    </row>
    <row r="260" spans="1:6" ht="18" customHeight="1" x14ac:dyDescent="0.3">
      <c r="A260" s="563" t="s">
        <v>3327</v>
      </c>
      <c r="B260" s="564"/>
      <c r="C260" s="565"/>
      <c r="D260" s="569"/>
      <c r="E260" s="586"/>
      <c r="F260" s="587"/>
    </row>
    <row r="261" spans="1:6" ht="18" customHeight="1" x14ac:dyDescent="0.3">
      <c r="A261" s="563" t="s">
        <v>1446</v>
      </c>
      <c r="B261" s="564"/>
      <c r="C261" s="565">
        <v>40</v>
      </c>
      <c r="D261" s="566"/>
      <c r="E261" s="586"/>
      <c r="F261" s="587"/>
    </row>
    <row r="262" spans="1:6" ht="18" customHeight="1" x14ac:dyDescent="0.3">
      <c r="A262" s="563" t="s">
        <v>1551</v>
      </c>
      <c r="B262" s="564"/>
      <c r="C262" s="565">
        <v>0</v>
      </c>
      <c r="D262" s="566"/>
      <c r="E262" s="586"/>
      <c r="F262" s="587"/>
    </row>
    <row r="263" spans="1:6" ht="18" customHeight="1" x14ac:dyDescent="0.3">
      <c r="A263" s="563" t="s">
        <v>652</v>
      </c>
      <c r="B263" s="564"/>
      <c r="C263" s="565"/>
      <c r="D263" s="569"/>
      <c r="E263" s="586"/>
      <c r="F263" s="587"/>
    </row>
    <row r="264" spans="1:6" ht="18" customHeight="1" x14ac:dyDescent="0.3">
      <c r="A264" s="563" t="s">
        <v>1456</v>
      </c>
      <c r="B264" s="564"/>
      <c r="C264" s="565">
        <v>185</v>
      </c>
      <c r="D264" s="569"/>
      <c r="E264" s="586"/>
      <c r="F264" s="587"/>
    </row>
    <row r="265" spans="1:6" ht="18" customHeight="1" x14ac:dyDescent="0.3">
      <c r="A265" s="563" t="s">
        <v>1560</v>
      </c>
      <c r="B265" s="564"/>
      <c r="C265" s="565"/>
      <c r="D265" s="569">
        <v>390</v>
      </c>
      <c r="E265" s="586"/>
      <c r="F265" s="587">
        <v>18</v>
      </c>
    </row>
    <row r="266" spans="1:6" ht="18" customHeight="1" x14ac:dyDescent="0.3">
      <c r="A266" s="563" t="s">
        <v>3370</v>
      </c>
      <c r="B266" s="564"/>
      <c r="C266" s="565"/>
      <c r="D266" s="566"/>
      <c r="E266" s="586"/>
      <c r="F266" s="587"/>
    </row>
    <row r="267" spans="1:6" ht="18" customHeight="1" x14ac:dyDescent="0.3">
      <c r="A267" s="563" t="s">
        <v>3401</v>
      </c>
      <c r="B267" s="564"/>
      <c r="C267" s="565"/>
      <c r="D267" s="569"/>
      <c r="E267" s="586">
        <v>3</v>
      </c>
      <c r="F267" s="587"/>
    </row>
    <row r="268" spans="1:6" ht="18" customHeight="1" x14ac:dyDescent="0.3">
      <c r="A268" s="563" t="s">
        <v>667</v>
      </c>
      <c r="B268" s="564"/>
      <c r="C268" s="565">
        <v>0</v>
      </c>
      <c r="D268" s="566"/>
      <c r="E268" s="586"/>
      <c r="F268" s="587"/>
    </row>
    <row r="269" spans="1:6" ht="18" customHeight="1" x14ac:dyDescent="0.3">
      <c r="A269" s="563" t="s">
        <v>3422</v>
      </c>
      <c r="B269" s="564"/>
      <c r="C269" s="565"/>
      <c r="D269" s="566"/>
      <c r="E269" s="586"/>
      <c r="F269" s="587">
        <v>10</v>
      </c>
    </row>
    <row r="270" spans="1:6" ht="18" customHeight="1" x14ac:dyDescent="0.3">
      <c r="A270" s="563" t="s">
        <v>3440</v>
      </c>
      <c r="B270" s="564"/>
      <c r="C270" s="565"/>
      <c r="D270" s="566"/>
      <c r="E270" s="586">
        <v>103</v>
      </c>
      <c r="F270" s="587">
        <v>400</v>
      </c>
    </row>
    <row r="271" spans="1:6" ht="18" customHeight="1" x14ac:dyDescent="0.3">
      <c r="A271" s="563" t="s">
        <v>3450</v>
      </c>
      <c r="B271" s="564"/>
      <c r="C271" s="565"/>
      <c r="D271" s="569"/>
      <c r="E271" s="586"/>
      <c r="F271" s="587"/>
    </row>
    <row r="272" spans="1:6" ht="18" customHeight="1" x14ac:dyDescent="0.3">
      <c r="A272" s="563" t="s">
        <v>690</v>
      </c>
      <c r="B272" s="564">
        <v>147</v>
      </c>
      <c r="C272" s="565">
        <v>147</v>
      </c>
      <c r="D272" s="569"/>
      <c r="E272" s="586"/>
      <c r="F272" s="587"/>
    </row>
    <row r="273" spans="1:6" ht="18" customHeight="1" x14ac:dyDescent="0.3">
      <c r="A273" s="563" t="s">
        <v>707</v>
      </c>
      <c r="B273" s="564">
        <v>60</v>
      </c>
      <c r="C273" s="565">
        <v>60</v>
      </c>
      <c r="D273" s="569"/>
      <c r="E273" s="586"/>
      <c r="F273" s="587"/>
    </row>
    <row r="274" spans="1:6" ht="18" customHeight="1" x14ac:dyDescent="0.3">
      <c r="A274" s="563" t="s">
        <v>4329</v>
      </c>
      <c r="B274" s="564"/>
      <c r="C274" s="565">
        <v>0</v>
      </c>
      <c r="D274" s="569">
        <v>7</v>
      </c>
      <c r="E274" s="586"/>
      <c r="F274" s="587"/>
    </row>
    <row r="275" spans="1:6" ht="18" customHeight="1" x14ac:dyDescent="0.3">
      <c r="A275" s="563" t="s">
        <v>1582</v>
      </c>
      <c r="B275" s="564"/>
      <c r="C275" s="565"/>
      <c r="D275" s="569">
        <v>284</v>
      </c>
      <c r="E275" s="586"/>
      <c r="F275" s="587"/>
    </row>
    <row r="276" spans="1:6" ht="18" customHeight="1" x14ac:dyDescent="0.3">
      <c r="A276" s="563" t="s">
        <v>3475</v>
      </c>
      <c r="B276" s="564"/>
      <c r="C276" s="565"/>
      <c r="D276" s="566"/>
      <c r="E276" s="586"/>
      <c r="F276" s="587"/>
    </row>
    <row r="277" spans="1:6" ht="18" customHeight="1" x14ac:dyDescent="0.3">
      <c r="A277" s="563" t="s">
        <v>1524</v>
      </c>
      <c r="B277" s="564"/>
      <c r="C277" s="565">
        <v>295</v>
      </c>
      <c r="D277" s="566">
        <v>100</v>
      </c>
      <c r="E277" s="586"/>
      <c r="F277" s="587"/>
    </row>
    <row r="278" spans="1:6" ht="18" customHeight="1" x14ac:dyDescent="0.3">
      <c r="A278" s="563" t="s">
        <v>1538</v>
      </c>
      <c r="B278" s="564"/>
      <c r="C278" s="565">
        <v>122</v>
      </c>
      <c r="D278" s="569"/>
      <c r="E278" s="586"/>
      <c r="F278" s="587"/>
    </row>
    <row r="279" spans="1:6" ht="18" customHeight="1" x14ac:dyDescent="0.3">
      <c r="A279" s="563" t="s">
        <v>3551</v>
      </c>
      <c r="B279" s="564"/>
      <c r="C279" s="565"/>
      <c r="D279" s="569"/>
      <c r="E279" s="586"/>
      <c r="F279" s="587"/>
    </row>
    <row r="280" spans="1:6" ht="18" customHeight="1" x14ac:dyDescent="0.3">
      <c r="A280" s="563" t="s">
        <v>751</v>
      </c>
      <c r="B280" s="564">
        <v>10</v>
      </c>
      <c r="C280" s="565">
        <v>10</v>
      </c>
      <c r="D280" s="566"/>
      <c r="E280" s="586"/>
      <c r="F280" s="587"/>
    </row>
    <row r="281" spans="1:6" ht="18" customHeight="1" x14ac:dyDescent="0.3">
      <c r="A281" s="563" t="s">
        <v>1634</v>
      </c>
      <c r="B281" s="564"/>
      <c r="C281" s="565"/>
      <c r="D281" s="566"/>
      <c r="E281" s="586"/>
      <c r="F281" s="587"/>
    </row>
    <row r="282" spans="1:6" ht="18" customHeight="1" x14ac:dyDescent="0.3">
      <c r="A282" s="563" t="s">
        <v>1638</v>
      </c>
      <c r="B282" s="564"/>
      <c r="C282" s="565"/>
      <c r="D282" s="566"/>
      <c r="E282" s="586"/>
      <c r="F282" s="587"/>
    </row>
    <row r="283" spans="1:6" ht="18" customHeight="1" x14ac:dyDescent="0.3">
      <c r="A283" s="563" t="s">
        <v>779</v>
      </c>
      <c r="B283" s="564">
        <v>94</v>
      </c>
      <c r="C283" s="565">
        <v>94</v>
      </c>
      <c r="D283" s="569"/>
      <c r="E283" s="586"/>
      <c r="F283" s="587"/>
    </row>
    <row r="284" spans="1:6" ht="18" customHeight="1" x14ac:dyDescent="0.3">
      <c r="A284" s="563" t="s">
        <v>3646</v>
      </c>
      <c r="B284" s="564"/>
      <c r="C284" s="565"/>
      <c r="D284" s="569"/>
      <c r="E284" s="586"/>
      <c r="F284" s="587"/>
    </row>
    <row r="285" spans="1:6" ht="18" customHeight="1" x14ac:dyDescent="0.3">
      <c r="A285" s="563" t="s">
        <v>1649</v>
      </c>
      <c r="B285" s="564"/>
      <c r="C285" s="565">
        <v>40</v>
      </c>
      <c r="D285" s="566"/>
      <c r="E285" s="586"/>
      <c r="F285" s="587"/>
    </row>
    <row r="286" spans="1:6" ht="18" customHeight="1" x14ac:dyDescent="0.3">
      <c r="A286" s="563" t="s">
        <v>815</v>
      </c>
      <c r="B286" s="564">
        <v>7</v>
      </c>
      <c r="C286" s="565">
        <v>7</v>
      </c>
      <c r="D286" s="566"/>
      <c r="E286" s="586"/>
      <c r="F286" s="587"/>
    </row>
    <row r="287" spans="1:6" ht="18" customHeight="1" x14ac:dyDescent="0.3">
      <c r="A287" s="563" t="s">
        <v>4332</v>
      </c>
      <c r="B287" s="564"/>
      <c r="C287" s="565"/>
      <c r="D287" s="566"/>
      <c r="E287" s="586"/>
      <c r="F287" s="587"/>
    </row>
    <row r="288" spans="1:6" ht="18" customHeight="1" x14ac:dyDescent="0.3">
      <c r="A288" s="563" t="s">
        <v>1611</v>
      </c>
      <c r="B288" s="564"/>
      <c r="C288" s="565">
        <v>0</v>
      </c>
      <c r="D288" s="566">
        <v>10</v>
      </c>
      <c r="E288" s="586"/>
      <c r="F288" s="587"/>
    </row>
    <row r="289" spans="1:6" ht="18" customHeight="1" x14ac:dyDescent="0.3">
      <c r="A289" s="563" t="s">
        <v>1622</v>
      </c>
      <c r="B289" s="564"/>
      <c r="C289" s="565">
        <v>30</v>
      </c>
      <c r="D289" s="566"/>
      <c r="E289" s="586"/>
      <c r="F289" s="587"/>
    </row>
    <row r="290" spans="1:6" ht="18" customHeight="1" x14ac:dyDescent="0.3">
      <c r="A290" s="563" t="s">
        <v>1628</v>
      </c>
      <c r="B290" s="564"/>
      <c r="C290" s="565">
        <v>240</v>
      </c>
      <c r="D290" s="566">
        <v>193</v>
      </c>
      <c r="E290" s="586"/>
      <c r="F290" s="587"/>
    </row>
    <row r="291" spans="1:6" ht="18" customHeight="1" x14ac:dyDescent="0.3">
      <c r="A291" s="563" t="s">
        <v>1694</v>
      </c>
      <c r="B291" s="564"/>
      <c r="C291" s="565">
        <v>0</v>
      </c>
      <c r="D291" s="569">
        <v>0</v>
      </c>
      <c r="E291" s="586"/>
      <c r="F291" s="587"/>
    </row>
    <row r="292" spans="1:6" ht="18" customHeight="1" x14ac:dyDescent="0.3">
      <c r="A292" s="563" t="s">
        <v>1636</v>
      </c>
      <c r="B292" s="564"/>
      <c r="C292" s="565">
        <v>40</v>
      </c>
      <c r="D292" s="566">
        <v>5</v>
      </c>
      <c r="E292" s="586"/>
      <c r="F292" s="587"/>
    </row>
    <row r="293" spans="1:6" ht="18" customHeight="1" x14ac:dyDescent="0.3">
      <c r="A293" s="563" t="s">
        <v>873</v>
      </c>
      <c r="B293" s="564">
        <v>19</v>
      </c>
      <c r="C293" s="565">
        <v>19</v>
      </c>
      <c r="D293" s="566"/>
      <c r="E293" s="586"/>
      <c r="F293" s="587"/>
    </row>
    <row r="294" spans="1:6" ht="18" customHeight="1" x14ac:dyDescent="0.3">
      <c r="A294" s="563" t="s">
        <v>3790</v>
      </c>
      <c r="B294" s="564"/>
      <c r="C294" s="565"/>
      <c r="D294" s="566"/>
      <c r="E294" s="586">
        <v>0</v>
      </c>
      <c r="F294" s="587">
        <v>2409</v>
      </c>
    </row>
    <row r="295" spans="1:6" ht="18" customHeight="1" x14ac:dyDescent="0.3">
      <c r="A295" s="563" t="s">
        <v>3792</v>
      </c>
      <c r="B295" s="564"/>
      <c r="C295" s="565"/>
      <c r="D295" s="566"/>
      <c r="E295" s="586"/>
      <c r="F295" s="587"/>
    </row>
    <row r="296" spans="1:6" ht="18" customHeight="1" x14ac:dyDescent="0.3">
      <c r="A296" s="563" t="s">
        <v>3809</v>
      </c>
      <c r="B296" s="564"/>
      <c r="C296" s="565"/>
      <c r="D296" s="566"/>
      <c r="E296" s="586">
        <v>0</v>
      </c>
      <c r="F296" s="587"/>
    </row>
    <row r="297" spans="1:6" ht="18" customHeight="1" x14ac:dyDescent="0.3">
      <c r="A297" s="563" t="s">
        <v>1667</v>
      </c>
      <c r="B297" s="564"/>
      <c r="C297" s="565">
        <v>172</v>
      </c>
      <c r="D297" s="566">
        <v>15</v>
      </c>
      <c r="E297" s="586"/>
      <c r="F297" s="587"/>
    </row>
    <row r="298" spans="1:6" ht="18" customHeight="1" x14ac:dyDescent="0.3">
      <c r="A298" s="563" t="s">
        <v>3826</v>
      </c>
      <c r="B298" s="564"/>
      <c r="C298" s="565"/>
      <c r="D298" s="566">
        <v>0</v>
      </c>
      <c r="E298" s="586"/>
      <c r="F298" s="587"/>
    </row>
    <row r="299" spans="1:6" ht="18" customHeight="1" x14ac:dyDescent="0.3">
      <c r="A299" s="563" t="s">
        <v>900</v>
      </c>
      <c r="B299" s="564">
        <v>415</v>
      </c>
      <c r="C299" s="565">
        <v>415</v>
      </c>
      <c r="D299" s="566">
        <v>6</v>
      </c>
      <c r="E299" s="586"/>
      <c r="F299" s="587"/>
    </row>
    <row r="300" spans="1:6" ht="18" customHeight="1" x14ac:dyDescent="0.3">
      <c r="A300" s="563" t="s">
        <v>4335</v>
      </c>
      <c r="B300" s="564"/>
      <c r="C300" s="565"/>
      <c r="D300" s="566"/>
      <c r="E300" s="586"/>
      <c r="F300" s="587"/>
    </row>
    <row r="301" spans="1:6" ht="18" customHeight="1" x14ac:dyDescent="0.3">
      <c r="A301" s="563" t="s">
        <v>911</v>
      </c>
      <c r="B301" s="564">
        <v>12</v>
      </c>
      <c r="C301" s="565">
        <v>12</v>
      </c>
      <c r="D301" s="569"/>
      <c r="E301" s="586"/>
      <c r="F301" s="587"/>
    </row>
    <row r="302" spans="1:6" ht="18" customHeight="1" x14ac:dyDescent="0.3">
      <c r="A302" s="563" t="s">
        <v>1725</v>
      </c>
      <c r="B302" s="564"/>
      <c r="C302" s="565"/>
      <c r="D302" s="569">
        <v>12</v>
      </c>
      <c r="E302" s="586"/>
      <c r="F302" s="587"/>
    </row>
    <row r="303" spans="1:6" ht="18" customHeight="1" x14ac:dyDescent="0.3">
      <c r="A303" s="563" t="s">
        <v>1702</v>
      </c>
      <c r="B303" s="564"/>
      <c r="C303" s="565">
        <v>250</v>
      </c>
      <c r="D303" s="566">
        <v>30</v>
      </c>
      <c r="E303" s="586"/>
      <c r="F303" s="587"/>
    </row>
    <row r="304" spans="1:6" ht="18" customHeight="1" x14ac:dyDescent="0.3">
      <c r="A304" s="563" t="s">
        <v>1711</v>
      </c>
      <c r="B304" s="564"/>
      <c r="C304" s="565">
        <v>0</v>
      </c>
      <c r="D304" s="569"/>
      <c r="E304" s="586"/>
      <c r="F304" s="587"/>
    </row>
    <row r="305" spans="1:6" ht="18" customHeight="1" x14ac:dyDescent="0.3">
      <c r="A305" s="563" t="s">
        <v>920</v>
      </c>
      <c r="B305" s="564">
        <v>370</v>
      </c>
      <c r="C305" s="565">
        <v>370</v>
      </c>
      <c r="D305" s="569">
        <v>1</v>
      </c>
      <c r="E305" s="586"/>
      <c r="F305" s="587"/>
    </row>
    <row r="306" spans="1:6" ht="18" customHeight="1" x14ac:dyDescent="0.3">
      <c r="A306" s="563" t="s">
        <v>929</v>
      </c>
      <c r="B306" s="564">
        <v>39</v>
      </c>
      <c r="C306" s="565">
        <v>39</v>
      </c>
      <c r="D306" s="569"/>
      <c r="E306" s="586"/>
      <c r="F306" s="587"/>
    </row>
    <row r="307" spans="1:6" ht="18" customHeight="1" x14ac:dyDescent="0.3">
      <c r="A307" s="563" t="s">
        <v>944</v>
      </c>
      <c r="B307" s="564">
        <v>96</v>
      </c>
      <c r="C307" s="565">
        <v>96</v>
      </c>
      <c r="D307" s="569"/>
      <c r="E307" s="586"/>
      <c r="F307" s="587"/>
    </row>
    <row r="308" spans="1:6" ht="18" customHeight="1" x14ac:dyDescent="0.3">
      <c r="A308" s="563" t="s">
        <v>1739</v>
      </c>
      <c r="B308" s="564"/>
      <c r="C308" s="565"/>
      <c r="D308" s="569">
        <v>120</v>
      </c>
      <c r="E308" s="586"/>
      <c r="F308" s="587"/>
    </row>
    <row r="309" spans="1:6" ht="18" customHeight="1" x14ac:dyDescent="0.3">
      <c r="A309" s="563" t="s">
        <v>4030</v>
      </c>
      <c r="B309" s="564"/>
      <c r="C309" s="565"/>
      <c r="D309" s="566"/>
      <c r="E309" s="586">
        <v>166</v>
      </c>
      <c r="F309" s="587">
        <v>172</v>
      </c>
    </row>
    <row r="310" spans="1:6" ht="18" customHeight="1" x14ac:dyDescent="0.3">
      <c r="A310" s="563" t="s">
        <v>4336</v>
      </c>
      <c r="B310" s="564"/>
      <c r="C310" s="565"/>
      <c r="D310" s="566"/>
      <c r="E310" s="586"/>
      <c r="F310" s="587"/>
    </row>
    <row r="311" spans="1:6" ht="18" customHeight="1" x14ac:dyDescent="0.3">
      <c r="A311" s="563" t="s">
        <v>4060</v>
      </c>
      <c r="B311" s="564"/>
      <c r="C311" s="565"/>
      <c r="D311" s="569"/>
      <c r="E311" s="586">
        <v>67</v>
      </c>
      <c r="F311" s="587">
        <v>0</v>
      </c>
    </row>
    <row r="312" spans="1:6" ht="18" customHeight="1" x14ac:dyDescent="0.3">
      <c r="A312" s="563" t="s">
        <v>4064</v>
      </c>
      <c r="B312" s="564"/>
      <c r="C312" s="565"/>
      <c r="D312" s="566"/>
      <c r="E312" s="586">
        <v>953</v>
      </c>
      <c r="F312" s="587">
        <v>183</v>
      </c>
    </row>
    <row r="313" spans="1:6" ht="18" customHeight="1" x14ac:dyDescent="0.3">
      <c r="A313" s="563" t="s">
        <v>989</v>
      </c>
      <c r="B313" s="564">
        <v>0</v>
      </c>
      <c r="C313" s="565">
        <v>0</v>
      </c>
      <c r="D313" s="569"/>
      <c r="E313" s="586"/>
      <c r="F313" s="587"/>
    </row>
    <row r="314" spans="1:6" ht="18" customHeight="1" x14ac:dyDescent="0.3">
      <c r="A314" s="563" t="s">
        <v>4104</v>
      </c>
      <c r="B314" s="564"/>
      <c r="C314" s="565"/>
      <c r="D314" s="569"/>
      <c r="E314" s="586"/>
      <c r="F314" s="587"/>
    </row>
    <row r="315" spans="1:6" ht="18" customHeight="1" x14ac:dyDescent="0.3">
      <c r="A315" s="563" t="s">
        <v>1000</v>
      </c>
      <c r="B315" s="564">
        <v>44</v>
      </c>
      <c r="C315" s="565">
        <v>44</v>
      </c>
      <c r="D315" s="569"/>
      <c r="E315" s="586"/>
      <c r="F315" s="587"/>
    </row>
    <row r="316" spans="1:6" ht="18" customHeight="1" x14ac:dyDescent="0.3">
      <c r="A316" s="563" t="s">
        <v>1764</v>
      </c>
      <c r="B316" s="564"/>
      <c r="C316" s="565">
        <v>30</v>
      </c>
      <c r="D316" s="569">
        <v>1</v>
      </c>
      <c r="E316" s="586"/>
      <c r="F316" s="587"/>
    </row>
    <row r="317" spans="1:6" ht="18" customHeight="1" x14ac:dyDescent="0.3">
      <c r="A317" s="563" t="s">
        <v>1770</v>
      </c>
      <c r="B317" s="564"/>
      <c r="C317" s="565">
        <v>28</v>
      </c>
      <c r="D317" s="569"/>
      <c r="E317" s="586"/>
      <c r="F317" s="587"/>
    </row>
    <row r="318" spans="1:6" ht="14.4" x14ac:dyDescent="0.3">
      <c r="A318" s="589"/>
      <c r="B318" s="589"/>
      <c r="C318" s="589"/>
      <c r="D318" s="589"/>
      <c r="E318" s="589"/>
      <c r="F318" s="589"/>
    </row>
    <row r="319" spans="1:6" ht="14.4" x14ac:dyDescent="0.3">
      <c r="A319" s="589"/>
      <c r="B319" s="589"/>
      <c r="C319" s="589"/>
      <c r="D319" s="589"/>
      <c r="E319" s="589"/>
      <c r="F319" s="589"/>
    </row>
    <row r="320" spans="1:6" ht="14.4" x14ac:dyDescent="0.3">
      <c r="A320" s="589"/>
      <c r="B320" s="589"/>
      <c r="C320" s="589"/>
      <c r="D320" s="589"/>
      <c r="E320" s="589"/>
      <c r="F320" s="589"/>
    </row>
    <row r="321" spans="1:6" ht="14.4" x14ac:dyDescent="0.3">
      <c r="A321" s="589"/>
      <c r="B321" s="589"/>
      <c r="C321" s="589"/>
      <c r="D321" s="589"/>
      <c r="E321" s="589"/>
      <c r="F321" s="589"/>
    </row>
    <row r="322" spans="1:6" ht="14.4" x14ac:dyDescent="0.3">
      <c r="A322" s="589"/>
      <c r="B322" s="589"/>
      <c r="C322" s="589"/>
      <c r="D322" s="589"/>
      <c r="E322" s="589"/>
      <c r="F322" s="589"/>
    </row>
    <row r="323" spans="1:6" ht="14.4" x14ac:dyDescent="0.3">
      <c r="A323" s="589"/>
      <c r="B323" s="589"/>
      <c r="C323" s="589"/>
      <c r="D323" s="589"/>
      <c r="E323" s="589"/>
      <c r="F323" s="589"/>
    </row>
    <row r="324" spans="1:6" ht="14.4" x14ac:dyDescent="0.3">
      <c r="A324" s="589"/>
      <c r="B324" s="589"/>
      <c r="C324" s="589"/>
      <c r="D324" s="589"/>
      <c r="E324" s="589"/>
      <c r="F324" s="589"/>
    </row>
    <row r="325" spans="1:6" ht="14.4" x14ac:dyDescent="0.3">
      <c r="A325" s="589"/>
      <c r="B325" s="589"/>
      <c r="C325" s="589"/>
      <c r="D325" s="589"/>
      <c r="E325" s="589"/>
      <c r="F325" s="589"/>
    </row>
    <row r="326" spans="1:6" ht="14.4" x14ac:dyDescent="0.3">
      <c r="A326" s="589"/>
      <c r="B326" s="589"/>
      <c r="C326" s="589"/>
      <c r="D326" s="589"/>
      <c r="E326" s="589"/>
      <c r="F326" s="589"/>
    </row>
    <row r="327" spans="1:6" ht="14.4" x14ac:dyDescent="0.3">
      <c r="A327" s="589"/>
      <c r="B327" s="589"/>
      <c r="C327" s="589"/>
      <c r="D327" s="589"/>
      <c r="E327" s="589"/>
      <c r="F327" s="589"/>
    </row>
    <row r="328" spans="1:6" ht="14.4" x14ac:dyDescent="0.3">
      <c r="A328" s="589"/>
      <c r="B328" s="589"/>
      <c r="C328" s="589"/>
      <c r="D328" s="589"/>
      <c r="E328" s="589"/>
      <c r="F328" s="589"/>
    </row>
    <row r="329" spans="1:6" ht="14.4" x14ac:dyDescent="0.3">
      <c r="A329" s="589"/>
      <c r="B329" s="589"/>
      <c r="C329" s="589"/>
      <c r="D329" s="589"/>
      <c r="E329" s="589"/>
      <c r="F329" s="589"/>
    </row>
    <row r="330" spans="1:6" ht="14.4" x14ac:dyDescent="0.3">
      <c r="A330" s="589"/>
      <c r="B330" s="589"/>
      <c r="C330" s="589"/>
      <c r="D330" s="589"/>
      <c r="E330" s="589"/>
      <c r="F330" s="589"/>
    </row>
    <row r="331" spans="1:6" ht="14.4" x14ac:dyDescent="0.3">
      <c r="A331" s="589"/>
      <c r="B331" s="589"/>
      <c r="C331" s="589"/>
      <c r="D331" s="589"/>
      <c r="E331" s="589"/>
      <c r="F331" s="589"/>
    </row>
    <row r="332" spans="1:6" ht="14.4" x14ac:dyDescent="0.3">
      <c r="A332" s="589"/>
      <c r="B332" s="589"/>
      <c r="C332" s="589"/>
      <c r="D332" s="589"/>
      <c r="E332" s="589"/>
      <c r="F332" s="589"/>
    </row>
    <row r="333" spans="1:6" ht="14.4" x14ac:dyDescent="0.3">
      <c r="A333" s="589"/>
      <c r="B333" s="589"/>
      <c r="C333" s="589"/>
      <c r="D333" s="589"/>
      <c r="E333" s="589"/>
      <c r="F333" s="589"/>
    </row>
    <row r="334" spans="1:6" ht="14.4" x14ac:dyDescent="0.3">
      <c r="A334" s="589"/>
      <c r="B334" s="589"/>
      <c r="C334" s="589"/>
      <c r="D334" s="589"/>
      <c r="E334" s="589"/>
      <c r="F334" s="589"/>
    </row>
    <row r="335" spans="1:6" ht="14.4" x14ac:dyDescent="0.3">
      <c r="A335" s="589"/>
      <c r="B335" s="589"/>
      <c r="C335" s="589"/>
      <c r="D335" s="589"/>
      <c r="E335" s="589"/>
      <c r="F335" s="589"/>
    </row>
    <row r="336" spans="1:6" ht="14.4" x14ac:dyDescent="0.3">
      <c r="A336" s="589"/>
      <c r="B336" s="589"/>
      <c r="C336" s="589"/>
      <c r="D336" s="589"/>
      <c r="E336" s="589"/>
      <c r="F336" s="589"/>
    </row>
    <row r="337" spans="1:6" ht="14.4" x14ac:dyDescent="0.3">
      <c r="A337" s="589"/>
      <c r="B337" s="589"/>
      <c r="C337" s="589"/>
      <c r="D337" s="589"/>
      <c r="E337" s="589"/>
      <c r="F337" s="589"/>
    </row>
    <row r="338" spans="1:6" ht="14.4" x14ac:dyDescent="0.3">
      <c r="A338" s="589"/>
      <c r="B338" s="589"/>
      <c r="C338" s="589"/>
      <c r="D338" s="589"/>
      <c r="E338" s="589"/>
      <c r="F338" s="589"/>
    </row>
    <row r="339" spans="1:6" ht="14.4" x14ac:dyDescent="0.3">
      <c r="A339" s="589"/>
      <c r="B339" s="589"/>
      <c r="C339" s="589"/>
      <c r="D339" s="589"/>
      <c r="E339" s="589"/>
      <c r="F339" s="589"/>
    </row>
    <row r="340" spans="1:6" ht="14.4" x14ac:dyDescent="0.3">
      <c r="A340" s="589"/>
      <c r="B340" s="589"/>
      <c r="C340" s="589"/>
      <c r="D340" s="589"/>
      <c r="E340" s="589"/>
      <c r="F340" s="589"/>
    </row>
    <row r="341" spans="1:6" ht="14.4" x14ac:dyDescent="0.3">
      <c r="A341" s="589"/>
      <c r="B341" s="589"/>
      <c r="C341" s="589"/>
      <c r="D341" s="589"/>
      <c r="E341" s="589"/>
      <c r="F341" s="589"/>
    </row>
    <row r="342" spans="1:6" ht="14.4" x14ac:dyDescent="0.3">
      <c r="A342" s="589"/>
      <c r="B342" s="589"/>
      <c r="C342" s="589"/>
      <c r="D342" s="589"/>
      <c r="E342" s="589"/>
      <c r="F342" s="589"/>
    </row>
    <row r="343" spans="1:6" ht="14.4" x14ac:dyDescent="0.3">
      <c r="A343" s="589"/>
      <c r="B343" s="589"/>
      <c r="C343" s="589"/>
      <c r="D343" s="589"/>
      <c r="E343" s="589"/>
      <c r="F343" s="589"/>
    </row>
    <row r="344" spans="1:6" ht="14.4" x14ac:dyDescent="0.3">
      <c r="A344" s="589"/>
      <c r="B344" s="589"/>
      <c r="C344" s="589"/>
      <c r="D344" s="589"/>
      <c r="E344" s="589"/>
      <c r="F344" s="589"/>
    </row>
    <row r="345" spans="1:6" ht="14.4" x14ac:dyDescent="0.3">
      <c r="A345" s="589"/>
      <c r="B345" s="589"/>
      <c r="C345" s="589"/>
      <c r="D345" s="589"/>
      <c r="E345" s="589"/>
      <c r="F345" s="589"/>
    </row>
    <row r="346" spans="1:6" ht="14.4" x14ac:dyDescent="0.3">
      <c r="A346" s="589"/>
      <c r="B346" s="589"/>
      <c r="C346" s="589"/>
      <c r="D346" s="589"/>
      <c r="E346" s="589"/>
      <c r="F346" s="589"/>
    </row>
    <row r="347" spans="1:6" ht="14.4" x14ac:dyDescent="0.3">
      <c r="A347" s="589"/>
      <c r="B347" s="589"/>
      <c r="C347" s="589"/>
      <c r="D347" s="589"/>
      <c r="E347" s="589"/>
      <c r="F347" s="589"/>
    </row>
    <row r="348" spans="1:6" ht="14.4" x14ac:dyDescent="0.3">
      <c r="A348" s="589"/>
      <c r="B348" s="589"/>
      <c r="C348" s="589"/>
      <c r="D348" s="589"/>
      <c r="E348" s="589"/>
      <c r="F348" s="589"/>
    </row>
    <row r="349" spans="1:6" ht="14.4" x14ac:dyDescent="0.3">
      <c r="A349" s="589"/>
      <c r="B349" s="589"/>
      <c r="C349" s="589"/>
      <c r="D349" s="589"/>
      <c r="E349" s="589"/>
      <c r="F349" s="589"/>
    </row>
    <row r="350" spans="1:6" ht="14.4" x14ac:dyDescent="0.3">
      <c r="A350" s="589"/>
      <c r="B350" s="589"/>
      <c r="C350" s="589"/>
      <c r="D350" s="589"/>
      <c r="E350" s="589"/>
      <c r="F350" s="589"/>
    </row>
    <row r="351" spans="1:6" ht="14.4" x14ac:dyDescent="0.3">
      <c r="A351" s="589"/>
      <c r="B351" s="589"/>
      <c r="C351" s="589"/>
      <c r="D351" s="589"/>
      <c r="E351" s="589"/>
      <c r="F351" s="589"/>
    </row>
    <row r="352" spans="1:6" ht="14.4" x14ac:dyDescent="0.3">
      <c r="A352" s="589"/>
      <c r="B352" s="589"/>
      <c r="C352" s="589"/>
      <c r="D352" s="589"/>
      <c r="E352" s="589"/>
      <c r="F352" s="589"/>
    </row>
    <row r="353" spans="1:6" ht="14.4" x14ac:dyDescent="0.3">
      <c r="A353" s="589"/>
      <c r="B353" s="589"/>
      <c r="C353" s="589"/>
      <c r="D353" s="589"/>
      <c r="E353" s="589"/>
      <c r="F353" s="589"/>
    </row>
    <row r="354" spans="1:6" ht="14.4" x14ac:dyDescent="0.3">
      <c r="A354" s="589"/>
      <c r="B354" s="589"/>
      <c r="C354" s="589"/>
      <c r="D354" s="589"/>
      <c r="E354" s="589"/>
      <c r="F354" s="589"/>
    </row>
    <row r="355" spans="1:6" ht="14.4" x14ac:dyDescent="0.3">
      <c r="A355" s="589"/>
      <c r="B355" s="589"/>
      <c r="C355" s="589"/>
      <c r="D355" s="589"/>
      <c r="E355" s="589"/>
      <c r="F355" s="589"/>
    </row>
    <row r="356" spans="1:6" ht="14.4" x14ac:dyDescent="0.3">
      <c r="A356" s="589"/>
      <c r="B356" s="589"/>
      <c r="C356" s="589"/>
      <c r="D356" s="589"/>
      <c r="E356" s="589"/>
      <c r="F356" s="589"/>
    </row>
    <row r="357" spans="1:6" ht="14.4" x14ac:dyDescent="0.3">
      <c r="A357" s="589"/>
      <c r="B357" s="589"/>
      <c r="C357" s="589"/>
      <c r="D357" s="589"/>
      <c r="E357" s="589"/>
      <c r="F357" s="589"/>
    </row>
    <row r="358" spans="1:6" ht="14.4" x14ac:dyDescent="0.3">
      <c r="A358" s="589"/>
      <c r="B358" s="589"/>
      <c r="C358" s="589"/>
      <c r="D358" s="589"/>
      <c r="E358" s="589"/>
      <c r="F358" s="589"/>
    </row>
    <row r="359" spans="1:6" ht="14.4" x14ac:dyDescent="0.3">
      <c r="A359" s="589"/>
      <c r="B359" s="589"/>
      <c r="C359" s="589"/>
      <c r="D359" s="589"/>
      <c r="E359" s="589"/>
      <c r="F359" s="589"/>
    </row>
    <row r="360" spans="1:6" ht="14.4" x14ac:dyDescent="0.3">
      <c r="A360" s="589"/>
      <c r="B360" s="589"/>
      <c r="C360" s="589"/>
      <c r="D360" s="589"/>
      <c r="E360" s="589"/>
      <c r="F360" s="589"/>
    </row>
    <row r="361" spans="1:6" ht="14.4" x14ac:dyDescent="0.3">
      <c r="A361" s="589"/>
      <c r="B361" s="589"/>
      <c r="C361" s="589"/>
      <c r="D361" s="589"/>
      <c r="E361" s="589"/>
      <c r="F361" s="589"/>
    </row>
    <row r="362" spans="1:6" ht="14.4" x14ac:dyDescent="0.3">
      <c r="A362" s="589"/>
      <c r="B362" s="589"/>
      <c r="C362" s="589"/>
      <c r="D362" s="589"/>
      <c r="E362" s="589"/>
      <c r="F362" s="589"/>
    </row>
    <row r="363" spans="1:6" ht="14.4" x14ac:dyDescent="0.3">
      <c r="A363" s="589"/>
      <c r="B363" s="589"/>
      <c r="C363" s="589"/>
      <c r="D363" s="589"/>
      <c r="E363" s="589"/>
      <c r="F363" s="589"/>
    </row>
    <row r="364" spans="1:6" ht="14.4" x14ac:dyDescent="0.3">
      <c r="A364" s="589"/>
      <c r="B364" s="589"/>
      <c r="C364" s="589"/>
      <c r="D364" s="589"/>
      <c r="E364" s="589"/>
      <c r="F364" s="589"/>
    </row>
    <row r="365" spans="1:6" ht="14.4" x14ac:dyDescent="0.3">
      <c r="A365" s="589"/>
      <c r="B365" s="589"/>
      <c r="C365" s="589"/>
      <c r="D365" s="589"/>
      <c r="E365" s="589"/>
      <c r="F365" s="589"/>
    </row>
    <row r="366" spans="1:6" ht="14.4" x14ac:dyDescent="0.3">
      <c r="A366" s="589"/>
      <c r="B366" s="589"/>
      <c r="C366" s="589"/>
      <c r="D366" s="589"/>
      <c r="E366" s="589"/>
      <c r="F366" s="589"/>
    </row>
    <row r="367" spans="1:6" ht="14.4" x14ac:dyDescent="0.3">
      <c r="A367" s="589"/>
      <c r="B367" s="589"/>
      <c r="C367" s="589"/>
      <c r="D367" s="589"/>
      <c r="E367" s="589"/>
      <c r="F367" s="589"/>
    </row>
    <row r="368" spans="1:6" ht="14.4" x14ac:dyDescent="0.3">
      <c r="A368" s="589"/>
      <c r="B368" s="589"/>
      <c r="C368" s="589"/>
      <c r="D368" s="589"/>
      <c r="E368" s="589"/>
      <c r="F368" s="589"/>
    </row>
    <row r="369" spans="1:6" ht="14.4" x14ac:dyDescent="0.3">
      <c r="A369" s="589"/>
      <c r="B369" s="589"/>
      <c r="C369" s="589"/>
      <c r="D369" s="589"/>
      <c r="E369" s="589"/>
      <c r="F369" s="589"/>
    </row>
    <row r="370" spans="1:6" ht="14.4" x14ac:dyDescent="0.3">
      <c r="A370" s="589"/>
      <c r="B370" s="589"/>
      <c r="C370" s="589"/>
      <c r="D370" s="589"/>
      <c r="E370" s="589"/>
      <c r="F370" s="589"/>
    </row>
    <row r="371" spans="1:6" ht="14.4" x14ac:dyDescent="0.3">
      <c r="A371" s="589"/>
      <c r="B371" s="589"/>
      <c r="C371" s="589"/>
      <c r="D371" s="589"/>
      <c r="E371" s="589"/>
      <c r="F371" s="589"/>
    </row>
    <row r="372" spans="1:6" ht="14.4" x14ac:dyDescent="0.3">
      <c r="A372" s="589"/>
      <c r="B372" s="589"/>
      <c r="C372" s="589"/>
      <c r="D372" s="589"/>
      <c r="E372" s="589"/>
      <c r="F372" s="589"/>
    </row>
    <row r="373" spans="1:6" ht="15.75" customHeight="1" x14ac:dyDescent="0.3">
      <c r="A373" s="589"/>
      <c r="B373" s="589"/>
      <c r="C373" s="589"/>
      <c r="D373" s="589"/>
      <c r="E373" s="589"/>
      <c r="F373" s="589"/>
    </row>
    <row r="374" spans="1:6" ht="15.75" customHeight="1" x14ac:dyDescent="0.3">
      <c r="A374" s="589"/>
      <c r="B374" s="589"/>
      <c r="C374" s="589"/>
      <c r="D374" s="589"/>
      <c r="E374" s="589"/>
      <c r="F374" s="589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9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75" t="s">
        <v>21</v>
      </c>
      <c r="B1" s="576" t="s">
        <v>4193</v>
      </c>
      <c r="C1" s="575" t="s">
        <v>4194</v>
      </c>
      <c r="D1" s="577" t="s">
        <v>4196</v>
      </c>
      <c r="E1" s="575" t="s">
        <v>4197</v>
      </c>
      <c r="F1" s="575" t="s">
        <v>4198</v>
      </c>
      <c r="G1" s="575" t="s">
        <v>4199</v>
      </c>
    </row>
    <row r="2" spans="1:7" ht="18" customHeight="1" x14ac:dyDescent="0.3">
      <c r="A2" s="578">
        <f>'F12'!$L$3</f>
        <v>1</v>
      </c>
      <c r="B2" s="579">
        <f>'F12'!$K$3</f>
        <v>1920</v>
      </c>
      <c r="C2" s="578" t="str">
        <f>'F12'!$A$3</f>
        <v>140220</v>
      </c>
      <c r="D2" s="552" t="str">
        <f>'F12'!$B$3</f>
        <v>Almai Sámuel</v>
      </c>
      <c r="E2" s="580" t="str">
        <f>'F12'!$C$3</f>
        <v>Centerpálya</v>
      </c>
      <c r="F2" s="578">
        <f>'F12'!$J$3</f>
        <v>1600</v>
      </c>
      <c r="G2" s="578">
        <f>'F12'!$J$4</f>
        <v>1600</v>
      </c>
    </row>
    <row r="3" spans="1:7" ht="18" customHeight="1" x14ac:dyDescent="0.3">
      <c r="A3" s="578">
        <f>'F12'!$L$129</f>
        <v>2</v>
      </c>
      <c r="B3" s="579">
        <f>'F12'!$K$129</f>
        <v>1590</v>
      </c>
      <c r="C3" s="578" t="str">
        <f>'F12'!$A$129</f>
        <v>140425</v>
      </c>
      <c r="D3" s="552" t="str">
        <f>'F12'!$B$129</f>
        <v>Nemes Mirkó</v>
      </c>
      <c r="E3" s="580" t="str">
        <f>'F12'!$C$129</f>
        <v>Pasarét TK</v>
      </c>
      <c r="F3" s="578">
        <f>'F12'!$J$129</f>
        <v>1250</v>
      </c>
      <c r="G3" s="578">
        <f>'F12'!$J$130</f>
        <v>1700</v>
      </c>
    </row>
    <row r="4" spans="1:7" ht="18" customHeight="1" x14ac:dyDescent="0.3">
      <c r="A4" s="578">
        <f>'F12'!$L$5</f>
        <v>3</v>
      </c>
      <c r="B4" s="579">
        <f>'F12'!$K$5</f>
        <v>1290</v>
      </c>
      <c r="C4" s="578" t="str">
        <f>'F12'!$A$5</f>
        <v>140920</v>
      </c>
      <c r="D4" s="552" t="str">
        <f>'F12'!$B$5</f>
        <v>Bagdi Barnabás</v>
      </c>
      <c r="E4" s="580" t="str">
        <f>'F12'!$C$5</f>
        <v>TSZSK Gyula</v>
      </c>
      <c r="F4" s="578">
        <f>'F12'!$J$5</f>
        <v>1100</v>
      </c>
      <c r="G4" s="578">
        <f>'F12'!$J$6</f>
        <v>950</v>
      </c>
    </row>
    <row r="5" spans="1:7" ht="18" customHeight="1" x14ac:dyDescent="0.3">
      <c r="A5" s="578">
        <f>'F12'!$L$15</f>
        <v>4</v>
      </c>
      <c r="B5" s="579">
        <f>'F12'!$K$15</f>
        <v>920</v>
      </c>
      <c r="C5" s="578" t="str">
        <f>'F12'!$A$15</f>
        <v>140526</v>
      </c>
      <c r="D5" s="552" t="str">
        <f>'F12'!$B$15</f>
        <v>Bokor György</v>
      </c>
      <c r="E5" s="580" t="str">
        <f>'F12'!$C$15</f>
        <v>Volvex SE</v>
      </c>
      <c r="F5" s="578">
        <f>'F12'!$J$15</f>
        <v>650</v>
      </c>
      <c r="G5" s="578">
        <f>'F12'!$J$16</f>
        <v>1350</v>
      </c>
    </row>
    <row r="6" spans="1:7" ht="18" customHeight="1" x14ac:dyDescent="0.3">
      <c r="A6" s="578">
        <f>'F12'!$L$173</f>
        <v>5</v>
      </c>
      <c r="B6" s="579">
        <f>'F12'!$K$173</f>
        <v>850</v>
      </c>
      <c r="C6" s="578" t="str">
        <f>'F12'!$A$173</f>
        <v>140516</v>
      </c>
      <c r="D6" s="552" t="str">
        <f>'F12'!$B$173</f>
        <v>Simon Kende Zalán</v>
      </c>
      <c r="E6" s="580" t="str">
        <f>'F12'!$C$173</f>
        <v>PG Tenisz</v>
      </c>
      <c r="F6" s="578">
        <f>'F12'!$J$173</f>
        <v>600</v>
      </c>
      <c r="G6" s="578">
        <f>'F12'!$J$174</f>
        <v>1250</v>
      </c>
    </row>
    <row r="7" spans="1:7" ht="18" customHeight="1" x14ac:dyDescent="0.3">
      <c r="A7" s="578">
        <f>'F12'!$L$105</f>
        <v>6</v>
      </c>
      <c r="B7" s="579">
        <f>'F12'!$K$105</f>
        <v>792</v>
      </c>
      <c r="C7" s="578" t="str">
        <f>'F12'!$A$105</f>
        <v>140304</v>
      </c>
      <c r="D7" s="552" t="str">
        <f>'F12'!$B$105</f>
        <v>Molnár Vince</v>
      </c>
      <c r="E7" s="580" t="str">
        <f>'F12'!$C$105</f>
        <v>Pasarét TK</v>
      </c>
      <c r="F7" s="578">
        <f>'F12'!$J$105</f>
        <v>660</v>
      </c>
      <c r="G7" s="578">
        <f>'F12'!$J$106</f>
        <v>660</v>
      </c>
    </row>
    <row r="8" spans="1:7" ht="18" customHeight="1" x14ac:dyDescent="0.3">
      <c r="A8" s="578">
        <f>'F12'!$L$61</f>
        <v>7</v>
      </c>
      <c r="B8" s="579">
        <f>'F12'!$K$61</f>
        <v>732</v>
      </c>
      <c r="C8" s="578" t="str">
        <f>'F12'!$A$61</f>
        <v>140428</v>
      </c>
      <c r="D8" s="552" t="str">
        <f>'F12'!$B$61</f>
        <v>Gyuricza Ákos</v>
      </c>
      <c r="E8" s="580" t="str">
        <f>'F12'!$C$61</f>
        <v>Centerpálya</v>
      </c>
      <c r="F8" s="578">
        <f>'F12'!$J$61</f>
        <v>600</v>
      </c>
      <c r="G8" s="578">
        <f>'F12'!$J$62</f>
        <v>660</v>
      </c>
    </row>
    <row r="9" spans="1:7" ht="18" customHeight="1" x14ac:dyDescent="0.3">
      <c r="A9" s="578">
        <f>'F12'!$L$35</f>
        <v>8</v>
      </c>
      <c r="B9" s="579">
        <f>'F12'!$K$35</f>
        <v>690</v>
      </c>
      <c r="C9" s="578" t="str">
        <f>'F12'!$A$35</f>
        <v>1408050</v>
      </c>
      <c r="D9" s="552" t="str">
        <f>'F12'!$B$35</f>
        <v>Domokos Arnold</v>
      </c>
      <c r="E9" s="580" t="str">
        <f>'F12'!$C$35</f>
        <v>TSZSK Gyula</v>
      </c>
      <c r="F9" s="578">
        <f>'F12'!$J$35</f>
        <v>500</v>
      </c>
      <c r="G9" s="578">
        <f>'F12'!$J$36</f>
        <v>950</v>
      </c>
    </row>
    <row r="10" spans="1:7" ht="18" customHeight="1" x14ac:dyDescent="0.3">
      <c r="A10" s="578">
        <f>'F12'!$L$161</f>
        <v>9</v>
      </c>
      <c r="B10" s="579">
        <f>'F12'!$K$161</f>
        <v>600</v>
      </c>
      <c r="C10" s="578" t="str">
        <f>'F12'!$A$161</f>
        <v>141031</v>
      </c>
      <c r="D10" s="552" t="str">
        <f>'F12'!$B$161</f>
        <v>Rostás-Kocsis Áron</v>
      </c>
      <c r="E10" s="580" t="str">
        <f>'F12'!$C$161</f>
        <v>MTK</v>
      </c>
      <c r="F10" s="578">
        <f>'F12'!$J$161</f>
        <v>460</v>
      </c>
      <c r="G10" s="578">
        <f>'F12'!$J$162</f>
        <v>700</v>
      </c>
    </row>
    <row r="11" spans="1:7" ht="18" customHeight="1" x14ac:dyDescent="0.3">
      <c r="A11" s="578">
        <f>'F12'!$L$167</f>
        <v>10</v>
      </c>
      <c r="B11" s="579">
        <f>'F12'!$K$167</f>
        <v>584</v>
      </c>
      <c r="C11" s="578" t="str">
        <f>'F12'!$A$167</f>
        <v>140520</v>
      </c>
      <c r="D11" s="552" t="str">
        <f>'F12'!$B$167</f>
        <v>Sárdy Damján Márk</v>
      </c>
      <c r="E11" s="580" t="str">
        <f>'F12'!$C$167</f>
        <v>SVSE</v>
      </c>
      <c r="F11" s="578">
        <f>'F12'!$J$167</f>
        <v>470</v>
      </c>
      <c r="G11" s="578">
        <f>'F12'!$J$168</f>
        <v>570</v>
      </c>
    </row>
    <row r="12" spans="1:7" ht="18" customHeight="1" x14ac:dyDescent="0.3">
      <c r="A12" s="578">
        <f>'F12'!$L$183</f>
        <v>11</v>
      </c>
      <c r="B12" s="579">
        <f>'F12'!$K$183</f>
        <v>540</v>
      </c>
      <c r="C12" s="578" t="str">
        <f>'F12'!$A$183</f>
        <v>140808</v>
      </c>
      <c r="D12" s="552" t="str">
        <f>'F12'!$B$183</f>
        <v>Szalay Márk</v>
      </c>
      <c r="E12" s="580" t="str">
        <f>'F12'!$C$183</f>
        <v>SVSE</v>
      </c>
      <c r="F12" s="578">
        <f>'F12'!$J$183</f>
        <v>430</v>
      </c>
      <c r="G12" s="578">
        <f>'F12'!$J$184</f>
        <v>550</v>
      </c>
    </row>
    <row r="13" spans="1:7" ht="18" customHeight="1" x14ac:dyDescent="0.3">
      <c r="A13" s="578">
        <f>'F12'!$L$151</f>
        <v>12</v>
      </c>
      <c r="B13" s="579">
        <f>'F12'!$K$151</f>
        <v>520</v>
      </c>
      <c r="C13" s="578" t="str">
        <f>'F12'!$A$151</f>
        <v>1401210</v>
      </c>
      <c r="D13" s="552" t="str">
        <f>'F12'!$B$151</f>
        <v>Pörzse Lénárd Tamás</v>
      </c>
      <c r="E13" s="580" t="str">
        <f>'F12'!$C$151</f>
        <v>Pasarét TK</v>
      </c>
      <c r="F13" s="578">
        <f>'F12'!$J$151</f>
        <v>380</v>
      </c>
      <c r="G13" s="578">
        <f>'F12'!$J$152</f>
        <v>700</v>
      </c>
    </row>
    <row r="14" spans="1:7" ht="18" customHeight="1" x14ac:dyDescent="0.3">
      <c r="A14" s="578">
        <f>'F12'!$L$73</f>
        <v>13</v>
      </c>
      <c r="B14" s="579">
        <f>'F12'!$K$73</f>
        <v>514</v>
      </c>
      <c r="C14" s="578" t="str">
        <f>'F12'!$A$73</f>
        <v>141004</v>
      </c>
      <c r="D14" s="552" t="str">
        <f>'F12'!$B$73</f>
        <v>Hollósy Nimród</v>
      </c>
      <c r="E14" s="580" t="str">
        <f>'F12'!$C$73</f>
        <v>Centerpálya</v>
      </c>
      <c r="F14" s="578">
        <f>'F12'!$J$73</f>
        <v>380</v>
      </c>
      <c r="G14" s="578">
        <f>'F12'!$J$74</f>
        <v>670</v>
      </c>
    </row>
    <row r="15" spans="1:7" ht="18" customHeight="1" x14ac:dyDescent="0.3">
      <c r="A15" s="578">
        <f>'F12'!$L$9</f>
        <v>14</v>
      </c>
      <c r="B15" s="579">
        <f>'F12'!$K$9</f>
        <v>442</v>
      </c>
      <c r="C15" s="578" t="str">
        <f>'F12'!$A$9</f>
        <v>140624</v>
      </c>
      <c r="D15" s="552" t="str">
        <f>'F12'!$B$9</f>
        <v>Bárczy Hunor</v>
      </c>
      <c r="E15" s="580" t="str">
        <f>'F12'!$C$9</f>
        <v>Pasarét TK</v>
      </c>
      <c r="F15" s="578">
        <f>'F12'!$J$9</f>
        <v>340</v>
      </c>
      <c r="G15" s="578">
        <f>'F12'!$J$10</f>
        <v>510</v>
      </c>
    </row>
    <row r="16" spans="1:7" ht="18" customHeight="1" x14ac:dyDescent="0.3">
      <c r="A16" s="578">
        <f>'F12'!$L$219</f>
        <v>15</v>
      </c>
      <c r="B16" s="579">
        <f>'F12'!$K$219</f>
        <v>430</v>
      </c>
      <c r="C16" s="578" t="str">
        <f>'F12'!$A$219</f>
        <v>140303</v>
      </c>
      <c r="D16" s="552" t="str">
        <f>'F12'!$B$219</f>
        <v>Víg Arnold</v>
      </c>
      <c r="E16" s="580" t="str">
        <f>'F12'!$C$219</f>
        <v>GYAC</v>
      </c>
      <c r="F16" s="578">
        <f>'F12'!$J$219</f>
        <v>370</v>
      </c>
      <c r="G16" s="578">
        <f>'F12'!$J$220</f>
        <v>300</v>
      </c>
    </row>
    <row r="17" spans="1:7" ht="18" customHeight="1" x14ac:dyDescent="0.3">
      <c r="A17" s="578">
        <f>'F12'!$L$55</f>
        <v>16</v>
      </c>
      <c r="B17" s="579">
        <f>'F12'!$K$55</f>
        <v>424</v>
      </c>
      <c r="C17" s="578" t="str">
        <f>'F12'!$A$55</f>
        <v>141221</v>
      </c>
      <c r="D17" s="552" t="str">
        <f>'F12'!$B$55</f>
        <v>Gonzales Miron</v>
      </c>
      <c r="E17" s="580" t="str">
        <f>'F12'!$C$55</f>
        <v>Ten.Műhely</v>
      </c>
      <c r="F17" s="578">
        <f>'F12'!$J$55</f>
        <v>340</v>
      </c>
      <c r="G17" s="578">
        <f>'F12'!$J$56</f>
        <v>420</v>
      </c>
    </row>
    <row r="18" spans="1:7" ht="18" customHeight="1" x14ac:dyDescent="0.3">
      <c r="A18" s="578">
        <f>'F12'!$L$69</f>
        <v>17</v>
      </c>
      <c r="B18" s="579">
        <f>'F12'!$K$69</f>
        <v>385</v>
      </c>
      <c r="C18" s="578" t="str">
        <f>'F12'!$A$69</f>
        <v>150402</v>
      </c>
      <c r="D18" s="552" t="str">
        <f>'F12'!$B$69</f>
        <v>Harmati Alfréd Miklós</v>
      </c>
      <c r="E18" s="580" t="str">
        <f>'F12'!$C$69</f>
        <v>Vasas SC</v>
      </c>
      <c r="F18" s="578">
        <f>'F12'!$J$69</f>
        <v>320</v>
      </c>
      <c r="G18" s="578">
        <f>'F12'!$J$70</f>
        <v>325</v>
      </c>
    </row>
    <row r="19" spans="1:7" ht="18" customHeight="1" x14ac:dyDescent="0.3">
      <c r="A19" s="578">
        <f>'F12'!$L$177</f>
        <v>18</v>
      </c>
      <c r="B19" s="579">
        <f>'F12'!$K$177</f>
        <v>374</v>
      </c>
      <c r="C19" s="578" t="str">
        <f>'F12'!$A$177</f>
        <v>140807</v>
      </c>
      <c r="D19" s="552" t="str">
        <f>'F12'!$B$177</f>
        <v>Somfalvi Benedek</v>
      </c>
      <c r="E19" s="580" t="str">
        <f>'F12'!$C$177</f>
        <v>Pasarét TK</v>
      </c>
      <c r="F19" s="578">
        <f>'F12'!$J$177</f>
        <v>260</v>
      </c>
      <c r="G19" s="578">
        <f>'F12'!$J$178</f>
        <v>570</v>
      </c>
    </row>
    <row r="20" spans="1:7" ht="18" customHeight="1" x14ac:dyDescent="0.3">
      <c r="A20" s="578">
        <f>'F12'!$L$101</f>
        <v>19</v>
      </c>
      <c r="B20" s="579">
        <f>'F12'!$K$101</f>
        <v>366</v>
      </c>
      <c r="C20" s="578" t="str">
        <f>'F12'!$A$101</f>
        <v>141026</v>
      </c>
      <c r="D20" s="552" t="str">
        <f>'F12'!$B$101</f>
        <v>Milos Áron</v>
      </c>
      <c r="E20" s="580" t="str">
        <f>'F12'!$C$101</f>
        <v>SVSE</v>
      </c>
      <c r="F20" s="578">
        <f>'F12'!$J$101</f>
        <v>300</v>
      </c>
      <c r="G20" s="578">
        <f>'F12'!$J$102</f>
        <v>330</v>
      </c>
    </row>
    <row r="21" spans="1:7" ht="18" customHeight="1" x14ac:dyDescent="0.3">
      <c r="A21" s="578">
        <f>'F12'!$L$37</f>
        <v>20</v>
      </c>
      <c r="B21" s="579">
        <f>'F12'!$K$37</f>
        <v>324</v>
      </c>
      <c r="C21" s="578" t="str">
        <f>'F12'!$A$37</f>
        <v>150420</v>
      </c>
      <c r="D21" s="552" t="str">
        <f>'F12'!$B$37</f>
        <v>Eczeti Vince</v>
      </c>
      <c r="E21" s="580" t="str">
        <f>'F12'!$C$37</f>
        <v>Szalai Barna TC</v>
      </c>
      <c r="F21" s="578">
        <f>'F12'!$J$37</f>
        <v>240</v>
      </c>
      <c r="G21" s="578">
        <f>'F12'!$J$38</f>
        <v>420</v>
      </c>
    </row>
    <row r="22" spans="1:7" ht="18" customHeight="1" x14ac:dyDescent="0.3">
      <c r="A22" s="578">
        <f>'F12'!$L$143</f>
        <v>21</v>
      </c>
      <c r="B22" s="579">
        <f>'F12'!$K$143</f>
        <v>317</v>
      </c>
      <c r="C22" s="578" t="str">
        <f>'F12'!$A$143</f>
        <v>160211</v>
      </c>
      <c r="D22" s="552" t="str">
        <f>'F12'!$B$143</f>
        <v>Orbán-Happ Gellért</v>
      </c>
      <c r="E22" s="580" t="str">
        <f>'F12'!$C$143</f>
        <v>GYAC</v>
      </c>
      <c r="F22" s="578">
        <f>'F12'!$J$143</f>
        <v>225</v>
      </c>
      <c r="G22" s="578">
        <f>'F12'!$J$144</f>
        <v>460</v>
      </c>
    </row>
    <row r="23" spans="1:7" ht="18" customHeight="1" x14ac:dyDescent="0.3">
      <c r="A23" s="578">
        <f>'F12'!$L$229</f>
        <v>22</v>
      </c>
      <c r="B23" s="579">
        <f>'F12'!$K$229</f>
        <v>297</v>
      </c>
      <c r="C23" s="578" t="str">
        <f>'F12'!$A$229</f>
        <v>140902</v>
      </c>
      <c r="D23" s="552" t="str">
        <f>'F12'!$B$229</f>
        <v>Zsirai Noé</v>
      </c>
      <c r="E23" s="580" t="str">
        <f>'F12'!$C$229</f>
        <v>Kiskút TK</v>
      </c>
      <c r="F23" s="578">
        <f>'F12'!$J$229</f>
        <v>225</v>
      </c>
      <c r="G23" s="578">
        <f>'F12'!$J$230</f>
        <v>360</v>
      </c>
    </row>
    <row r="24" spans="1:7" ht="18" customHeight="1" x14ac:dyDescent="0.3">
      <c r="A24" s="578">
        <f>'F12'!$L$25</f>
        <v>23</v>
      </c>
      <c r="B24" s="579">
        <f>'F12'!$K$25</f>
        <v>292</v>
      </c>
      <c r="C24" s="578" t="str">
        <f>'F12'!$A$25</f>
        <v>141101</v>
      </c>
      <c r="D24" s="552" t="str">
        <f>'F12'!$B$25</f>
        <v>Csik Zalán</v>
      </c>
      <c r="E24" s="580" t="str">
        <f>'F12'!$C$25</f>
        <v>Vasas SC</v>
      </c>
      <c r="F24" s="578">
        <f>'F12'!$J$25</f>
        <v>230</v>
      </c>
      <c r="G24" s="578">
        <f>'F12'!$J$26</f>
        <v>310</v>
      </c>
    </row>
    <row r="25" spans="1:7" ht="18" customHeight="1" x14ac:dyDescent="0.3">
      <c r="A25" s="578">
        <f>'F12'!$L$49</f>
        <v>24</v>
      </c>
      <c r="B25" s="579">
        <f>'F12'!$K$49</f>
        <v>282</v>
      </c>
      <c r="C25" s="578" t="str">
        <f>'F12'!$A$49</f>
        <v>141222</v>
      </c>
      <c r="D25" s="552" t="str">
        <f>'F12'!$B$49</f>
        <v>Flesch Ábel</v>
      </c>
      <c r="E25" s="580" t="str">
        <f>'F12'!$C$49</f>
        <v>Pasarét TK</v>
      </c>
      <c r="F25" s="578">
        <f>'F12'!$J$49</f>
        <v>190</v>
      </c>
      <c r="G25" s="578">
        <f>'F12'!$J$50</f>
        <v>460</v>
      </c>
    </row>
    <row r="26" spans="1:7" ht="18" customHeight="1" x14ac:dyDescent="0.3">
      <c r="A26" s="578">
        <f>'F12'!$L$65</f>
        <v>25</v>
      </c>
      <c r="B26" s="579">
        <f>'F12'!$K$65</f>
        <v>281</v>
      </c>
      <c r="C26" s="578" t="str">
        <f>'F12'!$A$65</f>
        <v>150704</v>
      </c>
      <c r="D26" s="552" t="str">
        <f>'F12'!$B$65</f>
        <v>Hamsik Dániel</v>
      </c>
      <c r="E26" s="580" t="str">
        <f>'F12'!$C$65</f>
        <v>Volvex SE</v>
      </c>
      <c r="F26" s="578">
        <f>'F12'!$J$65</f>
        <v>205</v>
      </c>
      <c r="G26" s="578">
        <f>'F12'!$J$66</f>
        <v>380</v>
      </c>
    </row>
    <row r="27" spans="1:7" ht="18" customHeight="1" x14ac:dyDescent="0.3">
      <c r="A27" s="578">
        <f>'F12'!$L$117</f>
        <v>26</v>
      </c>
      <c r="B27" s="579">
        <f>'F12'!$K$117</f>
        <v>275</v>
      </c>
      <c r="C27" s="578" t="str">
        <f>'F12'!$A$117</f>
        <v>151022</v>
      </c>
      <c r="D27" s="552" t="str">
        <f>'F12'!$B$117</f>
        <v>Nagy Botond</v>
      </c>
      <c r="E27" s="580" t="str">
        <f>'F12'!$C$117</f>
        <v>GYAC</v>
      </c>
      <c r="F27" s="578">
        <f>'F12'!$J$117</f>
        <v>210</v>
      </c>
      <c r="G27" s="578">
        <f>'F12'!$J$118</f>
        <v>325</v>
      </c>
    </row>
    <row r="28" spans="1:7" ht="18" customHeight="1" x14ac:dyDescent="0.3">
      <c r="A28" s="578">
        <f>'F12'!$L$125</f>
        <v>27</v>
      </c>
      <c r="B28" s="579">
        <f>'F12'!$K$125</f>
        <v>268</v>
      </c>
      <c r="C28" s="578" t="str">
        <f>'F12'!$A$125</f>
        <v>151204</v>
      </c>
      <c r="D28" s="552" t="str">
        <f>'F12'!$B$125</f>
        <v>Nagy Sándor</v>
      </c>
      <c r="E28" s="580" t="str">
        <f>'F12'!$C$125</f>
        <v>AMC</v>
      </c>
      <c r="F28" s="578">
        <f>'F12'!$J$125</f>
        <v>220</v>
      </c>
      <c r="G28" s="578">
        <f>'F12'!$J$126</f>
        <v>240</v>
      </c>
    </row>
    <row r="29" spans="1:7" ht="18" customHeight="1" x14ac:dyDescent="0.3">
      <c r="A29" s="578">
        <f>'F12'!$L$163</f>
        <v>28</v>
      </c>
      <c r="B29" s="579">
        <f>'F12'!$K$163</f>
        <v>264</v>
      </c>
      <c r="C29" s="578" t="str">
        <f>'F12'!$A$163</f>
        <v>151124</v>
      </c>
      <c r="D29" s="552" t="str">
        <f>'F12'!$B$163</f>
        <v>Ruthner Brúnó</v>
      </c>
      <c r="E29" s="580" t="str">
        <f>'F12'!$C$163</f>
        <v>Pasarét TK</v>
      </c>
      <c r="F29" s="578">
        <f>'F12'!$J$163</f>
        <v>190</v>
      </c>
      <c r="G29" s="578">
        <f>'F12'!$J$164</f>
        <v>370</v>
      </c>
    </row>
    <row r="30" spans="1:7" ht="18" customHeight="1" x14ac:dyDescent="0.3">
      <c r="A30" s="578">
        <f>'F12'!$L$7</f>
        <v>29</v>
      </c>
      <c r="B30" s="579">
        <f>'F12'!$K$7</f>
        <v>243.6</v>
      </c>
      <c r="C30" s="578" t="str">
        <f>'F12'!$A$7</f>
        <v>1503180</v>
      </c>
      <c r="D30" s="552" t="str">
        <f>'F12'!$B$7</f>
        <v>Baranyi Tamás Máté</v>
      </c>
      <c r="E30" s="580" t="str">
        <f>'F12'!$C$7</f>
        <v>ATLAS-SECURITY</v>
      </c>
      <c r="F30" s="578">
        <f>'F12'!$J$7</f>
        <v>205</v>
      </c>
      <c r="G30" s="578">
        <f>'F12'!$J$8</f>
        <v>193</v>
      </c>
    </row>
    <row r="31" spans="1:7" ht="18" customHeight="1" x14ac:dyDescent="0.3">
      <c r="A31" s="578">
        <f>'F12'!$L$119</f>
        <v>30</v>
      </c>
      <c r="B31" s="579">
        <f>'F12'!$K$119</f>
        <v>234</v>
      </c>
      <c r="C31" s="578" t="str">
        <f>'F12'!$A$119</f>
        <v>150130</v>
      </c>
      <c r="D31" s="552" t="str">
        <f>'F12'!$B$119</f>
        <v>Nagy Kolos</v>
      </c>
      <c r="E31" s="580" t="str">
        <f>'F12'!$C$119</f>
        <v>Centerpálya</v>
      </c>
      <c r="F31" s="578">
        <f>'F12'!$J$119</f>
        <v>162</v>
      </c>
      <c r="G31" s="578">
        <f>'F12'!$J$120</f>
        <v>360</v>
      </c>
    </row>
    <row r="32" spans="1:7" ht="18" customHeight="1" x14ac:dyDescent="0.3">
      <c r="A32" s="578">
        <f>'F12'!$L$81</f>
        <v>31</v>
      </c>
      <c r="B32" s="579">
        <f>'F12'!$K$81</f>
        <v>224</v>
      </c>
      <c r="C32" s="578" t="str">
        <f>'F12'!$A$81</f>
        <v>141216</v>
      </c>
      <c r="D32" s="552" t="str">
        <f>'F12'!$B$81</f>
        <v>Kárpáti Dániel Márton</v>
      </c>
      <c r="E32" s="580" t="str">
        <f>'F12'!$C$81</f>
        <v>PG Tenisz</v>
      </c>
      <c r="F32" s="578">
        <f>'F12'!$J$81</f>
        <v>175</v>
      </c>
      <c r="G32" s="578">
        <f>'F12'!$J$82</f>
        <v>245</v>
      </c>
    </row>
    <row r="33" spans="1:7" ht="18" customHeight="1" x14ac:dyDescent="0.3">
      <c r="A33" s="578">
        <f>'F12'!$L$33</f>
        <v>32</v>
      </c>
      <c r="B33" s="579">
        <f>'F12'!$K$33</f>
        <v>223</v>
      </c>
      <c r="C33" s="578" t="str">
        <f>'F12'!$A$33</f>
        <v>140221</v>
      </c>
      <c r="D33" s="552" t="str">
        <f>'F12'!$B$33</f>
        <v>Csuti Dániel</v>
      </c>
      <c r="E33" s="580" t="str">
        <f>'F12'!$C$33</f>
        <v>Future TT</v>
      </c>
      <c r="F33" s="578">
        <f>'F12'!$J$33</f>
        <v>155</v>
      </c>
      <c r="G33" s="578">
        <f>'F12'!$J$34</f>
        <v>340</v>
      </c>
    </row>
    <row r="34" spans="1:7" ht="18" customHeight="1" x14ac:dyDescent="0.3">
      <c r="A34" s="578">
        <f>'F12'!$L$159</f>
        <v>33</v>
      </c>
      <c r="B34" s="579">
        <f>'F12'!$K$159</f>
        <v>202.6</v>
      </c>
      <c r="C34" s="578" t="str">
        <f>'F12'!$A$159</f>
        <v>1504300</v>
      </c>
      <c r="D34" s="552" t="str">
        <f>'F12'!$B$159</f>
        <v>Róka Barnabás</v>
      </c>
      <c r="E34" s="580" t="str">
        <f>'F12'!$C$159</f>
        <v>SVSE</v>
      </c>
      <c r="F34" s="578">
        <f>'F12'!$J$159</f>
        <v>175</v>
      </c>
      <c r="G34" s="578">
        <f>'F12'!$J$160</f>
        <v>138</v>
      </c>
    </row>
    <row r="35" spans="1:7" ht="18" customHeight="1" x14ac:dyDescent="0.3">
      <c r="A35" s="578">
        <f>'F12'!$L$13</f>
        <v>34</v>
      </c>
      <c r="B35" s="579">
        <f>'F12'!$K$13</f>
        <v>190.6</v>
      </c>
      <c r="C35" s="578" t="str">
        <f>'F12'!$A$13</f>
        <v>150930</v>
      </c>
      <c r="D35" s="552" t="str">
        <f>'F12'!$B$13</f>
        <v>Bőczén Máté</v>
      </c>
      <c r="E35" s="580" t="str">
        <f>'F12'!$C$13</f>
        <v>D.keszi TK</v>
      </c>
      <c r="F35" s="578">
        <f>'F12'!$J$13</f>
        <v>145</v>
      </c>
      <c r="G35" s="578">
        <f>'F12'!$J$14</f>
        <v>228</v>
      </c>
    </row>
    <row r="36" spans="1:7" ht="18" customHeight="1" x14ac:dyDescent="0.3">
      <c r="A36" s="578">
        <f>'F12'!$L$75</f>
        <v>35</v>
      </c>
      <c r="B36" s="579">
        <f>'F12'!$K$75</f>
        <v>189.6</v>
      </c>
      <c r="C36" s="578" t="str">
        <f>'F12'!$A$75</f>
        <v>1509210</v>
      </c>
      <c r="D36" s="552" t="str">
        <f>'F12'!$B$75</f>
        <v>Hornok Maverick Maximus</v>
      </c>
      <c r="E36" s="580" t="str">
        <f>'F12'!$C$75</f>
        <v>Volvex SE</v>
      </c>
      <c r="F36" s="578">
        <f>'F12'!$J$75</f>
        <v>155</v>
      </c>
      <c r="G36" s="578">
        <f>'F12'!$J$76</f>
        <v>173</v>
      </c>
    </row>
    <row r="37" spans="1:7" ht="18" customHeight="1" x14ac:dyDescent="0.3">
      <c r="A37" s="578">
        <f>'F12'!$L$171</f>
        <v>36</v>
      </c>
      <c r="B37" s="579">
        <f>'F12'!$K$171</f>
        <v>182</v>
      </c>
      <c r="C37" s="578" t="str">
        <f>'F12'!$A$171</f>
        <v>140925</v>
      </c>
      <c r="D37" s="552" t="str">
        <f>'F12'!$B$171</f>
        <v>Schmidt Olivér</v>
      </c>
      <c r="E37" s="580" t="str">
        <f>'F12'!$C$171</f>
        <v>Pasarét TK</v>
      </c>
      <c r="F37" s="578">
        <f>'F12'!$J$171</f>
        <v>130</v>
      </c>
      <c r="G37" s="578">
        <f>'F12'!$J$172</f>
        <v>260</v>
      </c>
    </row>
    <row r="38" spans="1:7" ht="18" customHeight="1" x14ac:dyDescent="0.3">
      <c r="A38" s="578">
        <f>'F12'!$L$203</f>
        <v>37</v>
      </c>
      <c r="B38" s="579">
        <f>'F12'!$K$203</f>
        <v>167</v>
      </c>
      <c r="C38" s="578" t="str">
        <f>'F12'!$A$203</f>
        <v>151010</v>
      </c>
      <c r="D38" s="552" t="str">
        <f>'F12'!$B$203</f>
        <v>Timár Mihály</v>
      </c>
      <c r="E38" s="580" t="str">
        <f>'F12'!$C$203</f>
        <v>ZTE</v>
      </c>
      <c r="F38" s="578">
        <f>'F12'!$J$203</f>
        <v>149</v>
      </c>
      <c r="G38" s="578">
        <f>'F12'!$J$204</f>
        <v>90</v>
      </c>
    </row>
    <row r="39" spans="1:7" ht="18" customHeight="1" x14ac:dyDescent="0.3">
      <c r="A39" s="578">
        <f>'F12'!$L$123</f>
        <v>38</v>
      </c>
      <c r="B39" s="579">
        <f>'F12'!$K$123</f>
        <v>159</v>
      </c>
      <c r="C39" s="578" t="str">
        <f>'F12'!$A$123</f>
        <v>171201</v>
      </c>
      <c r="D39" s="552" t="str">
        <f>'F12'!$B$123</f>
        <v>Nagy Nándor</v>
      </c>
      <c r="E39" s="580" t="str">
        <f>'F12'!$C$123</f>
        <v>AMC</v>
      </c>
      <c r="F39" s="578">
        <f>'F12'!$J$123</f>
        <v>115</v>
      </c>
      <c r="G39" s="578">
        <f>'F12'!$J$124</f>
        <v>220</v>
      </c>
    </row>
    <row r="40" spans="1:7" ht="18" customHeight="1" x14ac:dyDescent="0.3">
      <c r="A40" s="578">
        <f>'F12'!$L$95</f>
        <v>39</v>
      </c>
      <c r="B40" s="579">
        <f>'F12'!$K$95</f>
        <v>156.19999999999999</v>
      </c>
      <c r="C40" s="578" t="str">
        <f>'F12'!$A$95</f>
        <v>150522</v>
      </c>
      <c r="D40" s="552" t="str">
        <f>'F12'!$B$95</f>
        <v>Lukácsi Simon</v>
      </c>
      <c r="E40" s="580" t="str">
        <f>'F12'!$C$95</f>
        <v>MTK</v>
      </c>
      <c r="F40" s="578">
        <f>'F12'!$J$95</f>
        <v>130</v>
      </c>
      <c r="G40" s="578">
        <f>'F12'!$J$96</f>
        <v>131</v>
      </c>
    </row>
    <row r="41" spans="1:7" ht="18" customHeight="1" x14ac:dyDescent="0.3">
      <c r="A41" s="578">
        <f>'F12'!$L$139</f>
        <v>40</v>
      </c>
      <c r="B41" s="579">
        <f>'F12'!$K$139</f>
        <v>155</v>
      </c>
      <c r="C41" s="578" t="str">
        <f>'F12'!$A$139</f>
        <v>150806</v>
      </c>
      <c r="D41" s="552" t="str">
        <f>'F12'!$B$139</f>
        <v>Olbrich Ádám</v>
      </c>
      <c r="E41" s="580" t="str">
        <f>'F12'!$C$139</f>
        <v>Fortuna SE</v>
      </c>
      <c r="F41" s="578">
        <f>'F12'!$J$139</f>
        <v>138</v>
      </c>
      <c r="G41" s="578">
        <f>'F12'!$J$140</f>
        <v>85</v>
      </c>
    </row>
    <row r="42" spans="1:7" ht="18" customHeight="1" x14ac:dyDescent="0.3">
      <c r="A42" s="578">
        <f>'F12'!$L$59</f>
        <v>40</v>
      </c>
      <c r="B42" s="579">
        <f>'F12'!$K$59</f>
        <v>155</v>
      </c>
      <c r="C42" s="578" t="str">
        <f>'F12'!$A$59</f>
        <v>140306</v>
      </c>
      <c r="D42" s="552" t="str">
        <f>'F12'!$B$59</f>
        <v>Györgydeák Ákos</v>
      </c>
      <c r="E42" s="580" t="str">
        <f>'F12'!$C$59</f>
        <v>MESE</v>
      </c>
      <c r="F42" s="578">
        <f>'F12'!$J$59</f>
        <v>155</v>
      </c>
      <c r="G42" s="578">
        <f>'F12'!$J$60</f>
        <v>0</v>
      </c>
    </row>
    <row r="43" spans="1:7" ht="18" customHeight="1" x14ac:dyDescent="0.3">
      <c r="A43" s="578">
        <f>'F12'!$L$109</f>
        <v>42</v>
      </c>
      <c r="B43" s="579">
        <f>'F12'!$K$109</f>
        <v>134.80000000000001</v>
      </c>
      <c r="C43" s="578" t="str">
        <f>'F12'!$A$109</f>
        <v>140119</v>
      </c>
      <c r="D43" s="552" t="str">
        <f>'F12'!$B$109</f>
        <v>Mónus Gergő</v>
      </c>
      <c r="E43" s="580" t="str">
        <f>'F12'!$C$109</f>
        <v>DUSE</v>
      </c>
      <c r="F43" s="578">
        <f>'F12'!$J$109</f>
        <v>120</v>
      </c>
      <c r="G43" s="578">
        <f>'F12'!$J$110</f>
        <v>74</v>
      </c>
    </row>
    <row r="44" spans="1:7" ht="18" customHeight="1" x14ac:dyDescent="0.3">
      <c r="A44" s="578">
        <f>'F12'!$L$185</f>
        <v>43</v>
      </c>
      <c r="B44" s="579">
        <f>'F12'!$K$185</f>
        <v>132</v>
      </c>
      <c r="C44" s="578" t="str">
        <f>'F12'!$A$185</f>
        <v>140423</v>
      </c>
      <c r="D44" s="552" t="str">
        <f>'F12'!$B$185</f>
        <v>Szekeres István</v>
      </c>
      <c r="E44" s="580" t="str">
        <f>'F12'!$C$185</f>
        <v>Fortuna SE</v>
      </c>
      <c r="F44" s="578">
        <f>'F12'!$J$185</f>
        <v>105</v>
      </c>
      <c r="G44" s="578">
        <f>'F12'!$J$186</f>
        <v>135</v>
      </c>
    </row>
    <row r="45" spans="1:7" ht="18" customHeight="1" x14ac:dyDescent="0.3">
      <c r="A45" s="578">
        <f>'F12'!$L$225</f>
        <v>44</v>
      </c>
      <c r="B45" s="579">
        <f>'F12'!$K$225</f>
        <v>127.4</v>
      </c>
      <c r="C45" s="578" t="str">
        <f>'F12'!$A$225</f>
        <v>150316</v>
      </c>
      <c r="D45" s="552" t="str">
        <f>'F12'!$B$225</f>
        <v>Zahorán Patrik</v>
      </c>
      <c r="E45" s="580" t="str">
        <f>'F12'!$C$225</f>
        <v>Viharsarok</v>
      </c>
      <c r="F45" s="578">
        <f>'F12'!$J$225</f>
        <v>116</v>
      </c>
      <c r="G45" s="578">
        <f>'F12'!$J$226</f>
        <v>57</v>
      </c>
    </row>
    <row r="46" spans="1:7" ht="18" customHeight="1" x14ac:dyDescent="0.3">
      <c r="A46" s="578">
        <f>'F12'!$L$145</f>
        <v>45</v>
      </c>
      <c r="B46" s="579">
        <f>'F12'!$K$145</f>
        <v>121.6</v>
      </c>
      <c r="C46" s="578" t="str">
        <f>'F12'!$A$145</f>
        <v>1408051</v>
      </c>
      <c r="D46" s="552" t="str">
        <f>'F12'!$B$145</f>
        <v>Pataki André Norbert</v>
      </c>
      <c r="E46" s="580" t="str">
        <f>'F12'!$C$145</f>
        <v>Pasarét TK</v>
      </c>
      <c r="F46" s="578">
        <f>'F12'!$J$145</f>
        <v>95</v>
      </c>
      <c r="G46" s="578">
        <f>'F12'!$J$146</f>
        <v>133</v>
      </c>
    </row>
    <row r="47" spans="1:7" ht="18" customHeight="1" x14ac:dyDescent="0.3">
      <c r="A47" s="578">
        <f>'F12'!$L$227</f>
        <v>46</v>
      </c>
      <c r="B47" s="579">
        <f>'F12'!$K$227</f>
        <v>121.2</v>
      </c>
      <c r="C47" s="578" t="str">
        <f>'F12'!$A$227</f>
        <v>150406</v>
      </c>
      <c r="D47" s="552" t="str">
        <f>'F12'!$B$227</f>
        <v>Zentai-Kovács Borisz</v>
      </c>
      <c r="E47" s="580" t="str">
        <f>'F12'!$C$227</f>
        <v>Alfa TI</v>
      </c>
      <c r="F47" s="578">
        <f>'F12'!$J$227</f>
        <v>113</v>
      </c>
      <c r="G47" s="578">
        <f>'F12'!$J$228</f>
        <v>41</v>
      </c>
    </row>
    <row r="48" spans="1:7" ht="18" customHeight="1" x14ac:dyDescent="0.3">
      <c r="A48" s="578">
        <f>'F12'!$L$165</f>
        <v>47</v>
      </c>
      <c r="B48" s="579">
        <f>'F12'!$K$165</f>
        <v>114.8</v>
      </c>
      <c r="C48" s="578" t="str">
        <f>'F12'!$A$165</f>
        <v>150427</v>
      </c>
      <c r="D48" s="552" t="str">
        <f>'F12'!$B$165</f>
        <v>S.Nagy Attila</v>
      </c>
      <c r="E48" s="580" t="str">
        <f>'F12'!$C$165</f>
        <v xml:space="preserve">TSZSK </v>
      </c>
      <c r="F48" s="578">
        <f>'F12'!$J$165</f>
        <v>85</v>
      </c>
      <c r="G48" s="578">
        <f>'F12'!$J$166</f>
        <v>149</v>
      </c>
    </row>
    <row r="49" spans="1:7" ht="18" customHeight="1" x14ac:dyDescent="0.3">
      <c r="A49" s="578">
        <f>'F12'!$L$137</f>
        <v>48</v>
      </c>
      <c r="B49" s="579">
        <f>'F12'!$K$137</f>
        <v>110.8</v>
      </c>
      <c r="C49" s="578" t="str">
        <f>'F12'!$A$137</f>
        <v>150909</v>
      </c>
      <c r="D49" s="552" t="str">
        <f>'F12'!$B$137</f>
        <v>Ohly Bence</v>
      </c>
      <c r="E49" s="580" t="str">
        <f>'F12'!$C$137</f>
        <v>Bp. Honvéd</v>
      </c>
      <c r="F49" s="578">
        <f>'F12'!$J$137</f>
        <v>93</v>
      </c>
      <c r="G49" s="578">
        <f>'F12'!$J$138</f>
        <v>89</v>
      </c>
    </row>
    <row r="50" spans="1:7" ht="18" customHeight="1" x14ac:dyDescent="0.3">
      <c r="A50" s="578">
        <f>'F12'!$L$201</f>
        <v>49</v>
      </c>
      <c r="B50" s="579">
        <f>'F12'!$K$201</f>
        <v>93.6</v>
      </c>
      <c r="C50" s="578" t="str">
        <f>'F12'!$A$201</f>
        <v>1410200</v>
      </c>
      <c r="D50" s="552" t="str">
        <f>'F12'!$B$201</f>
        <v>Tenke Trisztán</v>
      </c>
      <c r="E50" s="580" t="str">
        <f>'F12'!$C$201</f>
        <v>Bebto Team</v>
      </c>
      <c r="F50" s="578">
        <f>'F12'!$J$201</f>
        <v>80</v>
      </c>
      <c r="G50" s="578">
        <f>'F12'!$J$202</f>
        <v>68</v>
      </c>
    </row>
    <row r="51" spans="1:7" ht="14.4" x14ac:dyDescent="0.3">
      <c r="A51" s="578">
        <f>'F12'!$L$93</f>
        <v>50</v>
      </c>
      <c r="B51" s="579">
        <f>'F12'!$K$93</f>
        <v>91.4</v>
      </c>
      <c r="C51" s="578" t="str">
        <f>'F12'!$A$93</f>
        <v>160413</v>
      </c>
      <c r="D51" s="552" t="str">
        <f>'F12'!$B$93</f>
        <v>Lente András Csaba</v>
      </c>
      <c r="E51" s="580" t="str">
        <f>'F12'!$C$93</f>
        <v>Bíbic TC</v>
      </c>
      <c r="F51" s="578">
        <f>'F12'!$J$93</f>
        <v>80</v>
      </c>
      <c r="G51" s="578">
        <f>'F12'!$J$94</f>
        <v>57</v>
      </c>
    </row>
    <row r="52" spans="1:7" ht="14.4" x14ac:dyDescent="0.3">
      <c r="A52" s="578">
        <f>'F12'!$L$115</f>
        <v>51</v>
      </c>
      <c r="B52" s="579">
        <f>'F12'!$K$115</f>
        <v>88</v>
      </c>
      <c r="C52" s="578" t="str">
        <f>'F12'!$A$115</f>
        <v>140723</v>
      </c>
      <c r="D52" s="552" t="str">
        <f>'F12'!$B$115</f>
        <v>Nagy Bence Bertalan</v>
      </c>
      <c r="E52" s="580" t="str">
        <f>'F12'!$C$115</f>
        <v>Szentesi TK</v>
      </c>
      <c r="F52" s="578">
        <f>'F12'!$J$115</f>
        <v>79</v>
      </c>
      <c r="G52" s="578">
        <f>'F12'!$J$116</f>
        <v>45</v>
      </c>
    </row>
    <row r="53" spans="1:7" ht="14.4" x14ac:dyDescent="0.3">
      <c r="A53" s="578">
        <f>'F12'!$L$47</f>
        <v>52</v>
      </c>
      <c r="B53" s="579">
        <f>'F12'!$K$47</f>
        <v>83.4</v>
      </c>
      <c r="C53" s="578" t="str">
        <f>'F12'!$A$47</f>
        <v>160102</v>
      </c>
      <c r="D53" s="552" t="str">
        <f>'F12'!$B$47</f>
        <v>Fésűs-Tóth Milán</v>
      </c>
      <c r="E53" s="580" t="str">
        <f>'F12'!$C$47</f>
        <v>D.keszi TK</v>
      </c>
      <c r="F53" s="578">
        <f>'F12'!$J$47</f>
        <v>60</v>
      </c>
      <c r="G53" s="578">
        <f>'F12'!$J$48</f>
        <v>117</v>
      </c>
    </row>
    <row r="54" spans="1:7" ht="14.4" x14ac:dyDescent="0.3">
      <c r="A54" s="578">
        <f>'F12'!$L$91</f>
        <v>53</v>
      </c>
      <c r="B54" s="579">
        <f>'F12'!$K$91</f>
        <v>82.8</v>
      </c>
      <c r="C54" s="578" t="str">
        <f>'F12'!$A$91</f>
        <v>160504</v>
      </c>
      <c r="D54" s="552" t="str">
        <f>'F12'!$B$91</f>
        <v>Lakatos Dániel</v>
      </c>
      <c r="E54" s="580" t="str">
        <f>'F12'!$C$91</f>
        <v>Volvex SE</v>
      </c>
      <c r="F54" s="578">
        <f>'F12'!$J$91</f>
        <v>65</v>
      </c>
      <c r="G54" s="578">
        <f>'F12'!$J$92</f>
        <v>89</v>
      </c>
    </row>
    <row r="55" spans="1:7" ht="14.4" x14ac:dyDescent="0.3">
      <c r="A55" s="578">
        <f>'F12'!$L$193</f>
        <v>54</v>
      </c>
      <c r="B55" s="579">
        <f>'F12'!$K$193</f>
        <v>79.599999999999994</v>
      </c>
      <c r="C55" s="578" t="str">
        <f>'F12'!$A$193</f>
        <v>160722</v>
      </c>
      <c r="D55" s="552" t="str">
        <f>'F12'!$B$193</f>
        <v>Szöllősi András</v>
      </c>
      <c r="E55" s="580" t="str">
        <f>'F12'!$C$193</f>
        <v>Pasarét TK</v>
      </c>
      <c r="F55" s="578">
        <f>'F12'!$J$193</f>
        <v>61</v>
      </c>
      <c r="G55" s="578">
        <f>'F12'!$J$194</f>
        <v>93</v>
      </c>
    </row>
    <row r="56" spans="1:7" ht="14.4" x14ac:dyDescent="0.3">
      <c r="A56" s="578">
        <f>'F12'!$L$147</f>
        <v>55</v>
      </c>
      <c r="B56" s="579">
        <f>'F12'!$K$147</f>
        <v>72.8</v>
      </c>
      <c r="C56" s="578" t="str">
        <f>'F12'!$A$147</f>
        <v>161025</v>
      </c>
      <c r="D56" s="552" t="str">
        <f>'F12'!$B$147</f>
        <v>Péter Szilárd</v>
      </c>
      <c r="E56" s="580" t="str">
        <f>'F12'!$C$147</f>
        <v>PG Tenisz</v>
      </c>
      <c r="F56" s="578">
        <f>'F12'!$J$147</f>
        <v>63</v>
      </c>
      <c r="G56" s="578">
        <f>'F12'!$J$148</f>
        <v>49</v>
      </c>
    </row>
    <row r="57" spans="1:7" ht="14.4" x14ac:dyDescent="0.3">
      <c r="A57" s="578">
        <f>'F12'!$L$217</f>
        <v>56</v>
      </c>
      <c r="B57" s="579">
        <f>'F12'!$K$217</f>
        <v>68.2</v>
      </c>
      <c r="C57" s="578" t="str">
        <f>'F12'!$A$217</f>
        <v>140409</v>
      </c>
      <c r="D57" s="552" t="str">
        <f>'F12'!$B$217</f>
        <v>Vida Benett Áron</v>
      </c>
      <c r="E57" s="580" t="str">
        <f>'F12'!$C$217</f>
        <v>Külf.</v>
      </c>
      <c r="F57" s="578">
        <f>'F12'!$J$217</f>
        <v>55</v>
      </c>
      <c r="G57" s="578">
        <f>'F12'!$J$218</f>
        <v>66</v>
      </c>
    </row>
    <row r="58" spans="1:7" ht="14.4" x14ac:dyDescent="0.3">
      <c r="A58" s="578">
        <f>'F12'!$L$107</f>
        <v>57</v>
      </c>
      <c r="B58" s="579">
        <f>'F12'!$K$107</f>
        <v>67.8</v>
      </c>
      <c r="C58" s="578" t="str">
        <f>'F12'!$A$107</f>
        <v>150922</v>
      </c>
      <c r="D58" s="552" t="str">
        <f>'F12'!$B$107</f>
        <v>Mónus Balázs</v>
      </c>
      <c r="E58" s="580" t="str">
        <f>'F12'!$C$107</f>
        <v>DUSE</v>
      </c>
      <c r="F58" s="578">
        <f>'F12'!$J$107</f>
        <v>53</v>
      </c>
      <c r="G58" s="578">
        <f>'F12'!$J$108</f>
        <v>74</v>
      </c>
    </row>
    <row r="59" spans="1:7" ht="14.4" x14ac:dyDescent="0.3">
      <c r="A59" s="578">
        <f>'F12'!$L$31</f>
        <v>58</v>
      </c>
      <c r="B59" s="579">
        <f>'F12'!$K$31</f>
        <v>66.599999999999994</v>
      </c>
      <c r="C59" s="578" t="str">
        <f>'F12'!$A$31</f>
        <v>1504271</v>
      </c>
      <c r="D59" s="552" t="str">
        <f>'F12'!$B$31</f>
        <v>Csősz Róbert</v>
      </c>
      <c r="E59" s="580" t="str">
        <f>'F12'!$C$31</f>
        <v>Diósdi TK SE</v>
      </c>
      <c r="F59" s="578">
        <f>'F12'!$J$31</f>
        <v>65</v>
      </c>
      <c r="G59" s="578">
        <f>'F12'!$J$32</f>
        <v>8</v>
      </c>
    </row>
    <row r="60" spans="1:7" ht="14.4" x14ac:dyDescent="0.3">
      <c r="A60" s="578">
        <f>'F12'!$L$205</f>
        <v>59</v>
      </c>
      <c r="B60" s="579">
        <f>'F12'!$K$205</f>
        <v>65.599999999999994</v>
      </c>
      <c r="C60" s="578" t="str">
        <f>'F12'!$A$205</f>
        <v>140812</v>
      </c>
      <c r="D60" s="552" t="str">
        <f>'F12'!$B$205</f>
        <v>Vajda Ádám</v>
      </c>
      <c r="E60" s="580" t="str">
        <f>'F12'!$C$205</f>
        <v>PG Tenisz</v>
      </c>
      <c r="F60" s="578">
        <f>'F12'!$J$205</f>
        <v>59</v>
      </c>
      <c r="G60" s="578">
        <f>'F12'!$J$206</f>
        <v>33</v>
      </c>
    </row>
    <row r="61" spans="1:7" ht="14.4" x14ac:dyDescent="0.3">
      <c r="A61" s="578">
        <f>'F12'!$L$133</f>
        <v>60</v>
      </c>
      <c r="B61" s="579">
        <f>'F12'!$K$133</f>
        <v>52.6</v>
      </c>
      <c r="C61" s="578" t="str">
        <f>'F12'!$A$133</f>
        <v>140517</v>
      </c>
      <c r="D61" s="552" t="str">
        <f>'F12'!$B$133</f>
        <v>Nikl Álmos</v>
      </c>
      <c r="E61" s="580" t="str">
        <f>'F12'!$C$133</f>
        <v>SVSE</v>
      </c>
      <c r="F61" s="578">
        <f>'F12'!$J$133</f>
        <v>46</v>
      </c>
      <c r="G61" s="578">
        <f>'F12'!$J$134</f>
        <v>33</v>
      </c>
    </row>
    <row r="62" spans="1:7" ht="14.4" x14ac:dyDescent="0.3">
      <c r="A62" s="578">
        <f>'F12'!$L$11</f>
        <v>61</v>
      </c>
      <c r="B62" s="579">
        <f>'F12'!$K$11</f>
        <v>51.6</v>
      </c>
      <c r="C62" s="578" t="str">
        <f>'F12'!$A$11</f>
        <v>140501</v>
      </c>
      <c r="D62" s="552" t="str">
        <f>'F12'!$B$11</f>
        <v>Berg Olivér</v>
      </c>
      <c r="E62" s="580" t="str">
        <f>'F12'!$C$11</f>
        <v>Viharsarok TA</v>
      </c>
      <c r="F62" s="578">
        <f>'F12'!$J$11</f>
        <v>45</v>
      </c>
      <c r="G62" s="578">
        <f>'F12'!$J$12</f>
        <v>33</v>
      </c>
    </row>
    <row r="63" spans="1:7" ht="14.4" x14ac:dyDescent="0.3">
      <c r="A63" s="578">
        <f>'F12'!$L$195</f>
        <v>62</v>
      </c>
      <c r="B63" s="579">
        <f>'F12'!$K$195</f>
        <v>50.2</v>
      </c>
      <c r="C63" s="578" t="str">
        <f>'F12'!$A$195</f>
        <v>151016</v>
      </c>
      <c r="D63" s="552" t="str">
        <f>'F12'!$B$195</f>
        <v>Sztahovszkij Nikifor</v>
      </c>
      <c r="E63" s="580" t="str">
        <f>'F12'!$C$195</f>
        <v>Alfa TI</v>
      </c>
      <c r="F63" s="578">
        <f>'F12'!$J$195</f>
        <v>47</v>
      </c>
      <c r="G63" s="578">
        <f>'F12'!$J$196</f>
        <v>16</v>
      </c>
    </row>
    <row r="64" spans="1:7" ht="14.4" x14ac:dyDescent="0.3">
      <c r="A64" s="578">
        <f>'F12'!$L57</f>
        <v>63</v>
      </c>
      <c r="B64" s="579">
        <f>'F12'!$K$57</f>
        <v>45</v>
      </c>
      <c r="C64" s="578" t="str">
        <f>'F12'!$A$57</f>
        <v>150119</v>
      </c>
      <c r="D64" s="552" t="str">
        <f>'F12'!$B$57</f>
        <v>Gould Anthony Vilmos</v>
      </c>
      <c r="E64" s="580" t="str">
        <f>'F12'!$C$57</f>
        <v>Volvex SE</v>
      </c>
      <c r="F64" s="578">
        <f>'F12'!$J$57</f>
        <v>40</v>
      </c>
      <c r="G64" s="578">
        <f>'F12'!$J$58</f>
        <v>25</v>
      </c>
    </row>
    <row r="65" spans="1:7" ht="14.4" x14ac:dyDescent="0.3">
      <c r="A65" s="578">
        <f>'F12'!$L$39</f>
        <v>64</v>
      </c>
      <c r="B65" s="579">
        <f>'F12'!$K$39</f>
        <v>42.2</v>
      </c>
      <c r="C65" s="578" t="str">
        <f>'F12'!$A$39</f>
        <v>141115</v>
      </c>
      <c r="D65" s="552" t="str">
        <f>'F12'!$B$39</f>
        <v>Escobar Janovics Albert</v>
      </c>
      <c r="E65" s="580" t="str">
        <f>'F12'!$C$39</f>
        <v>Kiskút TK</v>
      </c>
      <c r="F65" s="578">
        <f>'F12'!$J$39</f>
        <v>39</v>
      </c>
      <c r="G65" s="578">
        <f>'F12'!$J$40</f>
        <v>16</v>
      </c>
    </row>
    <row r="66" spans="1:7" ht="14.4" x14ac:dyDescent="0.3">
      <c r="A66" s="578">
        <f>'F12'!$L$77</f>
        <v>64</v>
      </c>
      <c r="B66" s="579">
        <f>'F12'!$K$77</f>
        <v>42.2</v>
      </c>
      <c r="C66" s="578" t="str">
        <f>'F12'!$A$77</f>
        <v>160313</v>
      </c>
      <c r="D66" s="552" t="str">
        <f>'F12'!$B$77</f>
        <v>Horvai Soma</v>
      </c>
      <c r="E66" s="580" t="str">
        <f>'F12'!$C$77</f>
        <v>Volvex SE</v>
      </c>
      <c r="F66" s="578">
        <f>'F12'!$J$77</f>
        <v>34</v>
      </c>
      <c r="G66" s="578">
        <f>'F12'!$J$78</f>
        <v>41</v>
      </c>
    </row>
    <row r="67" spans="1:7" ht="14.4" x14ac:dyDescent="0.3">
      <c r="A67" s="578">
        <f>'F12'!$L$85</f>
        <v>66</v>
      </c>
      <c r="B67" s="579">
        <f>'F12'!$K$85</f>
        <v>41.6</v>
      </c>
      <c r="C67" s="578" t="str">
        <f>'F12'!$A$85</f>
        <v>1602161</v>
      </c>
      <c r="D67" s="552" t="str">
        <f>'F12'!$B$85</f>
        <v>Kiss Vitéz Zente</v>
      </c>
      <c r="E67" s="580" t="str">
        <f>'F12'!$C$85</f>
        <v>Vitéz SE</v>
      </c>
      <c r="F67" s="578">
        <f>'F12'!$J$85</f>
        <v>35</v>
      </c>
      <c r="G67" s="578">
        <f>'F12'!$J$86</f>
        <v>33</v>
      </c>
    </row>
    <row r="68" spans="1:7" ht="14.4" x14ac:dyDescent="0.3">
      <c r="A68" s="578">
        <f>'F12'!$L$189</f>
        <v>67</v>
      </c>
      <c r="B68" s="579">
        <f>'F12'!$K$189</f>
        <v>36.6</v>
      </c>
      <c r="C68" s="578" t="str">
        <f>'F12'!$A189</f>
        <v>1409160</v>
      </c>
      <c r="D68" s="552" t="str">
        <f>'F12'!$B$189</f>
        <v>Szilágyi Dénes</v>
      </c>
      <c r="E68" s="580" t="str">
        <f>'F12'!$C$189</f>
        <v>DSC</v>
      </c>
      <c r="F68" s="578">
        <f>'F12'!$J$189</f>
        <v>35</v>
      </c>
      <c r="G68" s="578">
        <f>'F12'!$J$190</f>
        <v>8</v>
      </c>
    </row>
    <row r="69" spans="1:7" ht="14.4" x14ac:dyDescent="0.3">
      <c r="A69" s="578">
        <f>'F12'!$L$121</f>
        <v>68</v>
      </c>
      <c r="B69" s="579">
        <f>'F12'!$K$121</f>
        <v>36</v>
      </c>
      <c r="C69" s="578" t="str">
        <f>'F12'!$A$121</f>
        <v>150322</v>
      </c>
      <c r="D69" s="552" t="str">
        <f>'F12'!$B$121</f>
        <v>Nagy Lénárd</v>
      </c>
      <c r="E69" s="580" t="str">
        <f>'F12'!$C$121</f>
        <v>Viharsarok</v>
      </c>
      <c r="F69" s="578">
        <f>'F12'!$J$121</f>
        <v>20</v>
      </c>
      <c r="G69" s="578">
        <f>'F12'!$J$122</f>
        <v>80</v>
      </c>
    </row>
    <row r="70" spans="1:7" ht="14.4" x14ac:dyDescent="0.3">
      <c r="A70" s="578">
        <f>'F12'!$L$113</f>
        <v>69</v>
      </c>
      <c r="B70" s="579">
        <f>'F12'!$K$113</f>
        <v>35</v>
      </c>
      <c r="C70" s="578" t="str">
        <f>'F12'!$A$113</f>
        <v>150227</v>
      </c>
      <c r="D70" s="552" t="str">
        <f>'F12'!$B$113</f>
        <v>Nagy Bálint</v>
      </c>
      <c r="E70" s="580" t="str">
        <f>'F12'!$C$113</f>
        <v>Kiskút TK</v>
      </c>
      <c r="F70" s="578">
        <f>'F12'!$J$113</f>
        <v>29</v>
      </c>
      <c r="G70" s="578">
        <f>'F12'!$J$114</f>
        <v>30</v>
      </c>
    </row>
    <row r="71" spans="1:7" ht="14.4" x14ac:dyDescent="0.3">
      <c r="A71" s="578">
        <f>'F12'!$L$131</f>
        <v>70</v>
      </c>
      <c r="B71" s="579">
        <f>'F12'!$K$131</f>
        <v>34.799999999999997</v>
      </c>
      <c r="C71" s="578">
        <f>'F12'!$A$131</f>
        <v>1510100</v>
      </c>
      <c r="D71" s="552" t="str">
        <f>'F12'!$B$131</f>
        <v>Németh Hunor</v>
      </c>
      <c r="E71" s="580" t="str">
        <f>'F12'!$C$131</f>
        <v>Marso TC</v>
      </c>
      <c r="F71" s="578">
        <f>'F12'!$J$131</f>
        <v>30</v>
      </c>
      <c r="G71" s="578">
        <f>'F12'!$J$132</f>
        <v>24</v>
      </c>
    </row>
    <row r="72" spans="1:7" ht="14.4" x14ac:dyDescent="0.3">
      <c r="A72" s="578">
        <f>'F12'!$L$223</f>
        <v>71</v>
      </c>
      <c r="B72" s="579">
        <f>'F12'!$K$223</f>
        <v>34.6</v>
      </c>
      <c r="C72" s="578" t="str">
        <f>'F12'!$A$223</f>
        <v>141123</v>
      </c>
      <c r="D72" s="552" t="str">
        <f>'F12'!$B$223</f>
        <v>Vinucci Nicolo</v>
      </c>
      <c r="E72" s="580" t="str">
        <f>'F12'!$C$223</f>
        <v>Game Tennis</v>
      </c>
      <c r="F72" s="578">
        <f>'F12'!$J$223</f>
        <v>25</v>
      </c>
      <c r="G72" s="578">
        <f>'F12'!$J$224</f>
        <v>48</v>
      </c>
    </row>
    <row r="73" spans="1:7" ht="14.4" x14ac:dyDescent="0.3">
      <c r="A73" s="578">
        <f>'F12'!$L$135</f>
        <v>72</v>
      </c>
      <c r="B73" s="579">
        <f>'F12'!$K$135</f>
        <v>34.200000000000003</v>
      </c>
      <c r="C73" s="578" t="str">
        <f>'F12'!$A$135</f>
        <v>141116</v>
      </c>
      <c r="D73" s="552" t="str">
        <f>'F12'!$B$135</f>
        <v>Novák Péter Barnabás</v>
      </c>
      <c r="E73" s="580" t="str">
        <f>'F12'!$C$135</f>
        <v>SVSE</v>
      </c>
      <c r="F73" s="578">
        <f>'F12'!$J$135</f>
        <v>26</v>
      </c>
      <c r="G73" s="578">
        <f>'F12'!$J$136</f>
        <v>41</v>
      </c>
    </row>
    <row r="74" spans="1:7" ht="14.4" x14ac:dyDescent="0.3">
      <c r="A74" s="578">
        <f>'F12'!$L$181</f>
        <v>73</v>
      </c>
      <c r="B74" s="579">
        <f>'F12'!$K$181</f>
        <v>33</v>
      </c>
      <c r="C74" s="578" t="str">
        <f>'F12'!$A$181</f>
        <v>150511</v>
      </c>
      <c r="D74" s="552" t="str">
        <f>'F12'!$B$181</f>
        <v>Szabó Tamás</v>
      </c>
      <c r="E74" s="580" t="str">
        <f>'F12'!$C$181</f>
        <v>MTK</v>
      </c>
      <c r="F74" s="578">
        <f>'F12'!$J$181</f>
        <v>25</v>
      </c>
      <c r="G74" s="578">
        <f>'F12'!$J$182</f>
        <v>40</v>
      </c>
    </row>
    <row r="75" spans="1:7" ht="14.4" x14ac:dyDescent="0.3">
      <c r="A75" s="578">
        <f>'F12'!$L$197</f>
        <v>74</v>
      </c>
      <c r="B75" s="579">
        <f>'F12'!$K$197</f>
        <v>30.6</v>
      </c>
      <c r="C75" s="578" t="str">
        <f>'F12'!$A$197</f>
        <v>141228</v>
      </c>
      <c r="D75" s="552" t="str">
        <f>'F12'!$B$197</f>
        <v>Szűcs Ákos</v>
      </c>
      <c r="E75" s="580" t="str">
        <f>'F12'!$C$197</f>
        <v>Szalai Barna TC</v>
      </c>
      <c r="F75" s="578">
        <f>'F12'!$J$197</f>
        <v>24</v>
      </c>
      <c r="G75" s="578">
        <f>'F12'!$J$198</f>
        <v>33</v>
      </c>
    </row>
    <row r="76" spans="1:7" ht="14.4" x14ac:dyDescent="0.3">
      <c r="A76" s="578">
        <f>'F12'!$L$79</f>
        <v>75</v>
      </c>
      <c r="B76" s="579">
        <f>'F12'!$K$79</f>
        <v>30</v>
      </c>
      <c r="C76" s="578" t="str">
        <f>'F12'!$A$79</f>
        <v>140904</v>
      </c>
      <c r="D76" s="552" t="str">
        <f>'F12'!$B$79</f>
        <v>Horváth Ádám</v>
      </c>
      <c r="E76" s="580" t="str">
        <f>'F12'!$C$79</f>
        <v>Centerpálya</v>
      </c>
      <c r="F76" s="578">
        <f>'F12'!$J$79</f>
        <v>30</v>
      </c>
      <c r="G76" s="578">
        <f>'F12'!$J$80</f>
        <v>0</v>
      </c>
    </row>
    <row r="77" spans="1:7" ht="14.4" x14ac:dyDescent="0.3">
      <c r="A77" s="578">
        <f>'F12'!$L$97</f>
        <v>75</v>
      </c>
      <c r="B77" s="579">
        <f>'F12'!$K$97</f>
        <v>30</v>
      </c>
      <c r="C77" s="578" t="str">
        <f>'F12'!$A$97</f>
        <v>150813</v>
      </c>
      <c r="D77" s="552" t="str">
        <f>'F12'!$B$97</f>
        <v>Majzik Márk</v>
      </c>
      <c r="E77" s="580" t="str">
        <f>'F12'!$C$97</f>
        <v>Alfa TI</v>
      </c>
      <c r="F77" s="578">
        <f>'F12'!$J$97</f>
        <v>25</v>
      </c>
      <c r="G77" s="578">
        <f>'F12'!$J$98</f>
        <v>25</v>
      </c>
    </row>
    <row r="78" spans="1:7" ht="14.4" x14ac:dyDescent="0.3">
      <c r="A78" s="578">
        <f>'F12'!$L$111</f>
        <v>75</v>
      </c>
      <c r="B78" s="579">
        <f>'F12'!$K$111</f>
        <v>30</v>
      </c>
      <c r="C78" s="578" t="str">
        <f>'F12'!$A$111</f>
        <v>1405220</v>
      </c>
      <c r="D78" s="552" t="str">
        <f>'F12'!$B$111</f>
        <v>Nagy Ádám</v>
      </c>
      <c r="E78" s="580" t="str">
        <f>'F12'!$C$111</f>
        <v>Sarkadi Lend.</v>
      </c>
      <c r="F78" s="578">
        <f>'F12'!$J$111</f>
        <v>30</v>
      </c>
      <c r="G78" s="578">
        <f>'F12'!$J$112</f>
        <v>0</v>
      </c>
    </row>
    <row r="79" spans="1:7" ht="14.4" x14ac:dyDescent="0.3">
      <c r="A79" s="578">
        <f>'F12'!$L$213</f>
        <v>78</v>
      </c>
      <c r="B79" s="579">
        <f>'F12'!$K$213</f>
        <v>25</v>
      </c>
      <c r="C79" s="578" t="str">
        <f>'F12'!$A$213</f>
        <v>1409290</v>
      </c>
      <c r="D79" s="552" t="str">
        <f>'F12'!$B$213</f>
        <v>Várhegyi Sámuel</v>
      </c>
      <c r="E79" s="580" t="str">
        <f>'F12'!$C$213</f>
        <v>Budakalászi Kézilabda Zrt.</v>
      </c>
      <c r="F79" s="578">
        <f>'F12'!$J$213</f>
        <v>25</v>
      </c>
      <c r="G79" s="578">
        <f>'F12'!$J$214</f>
        <v>0</v>
      </c>
    </row>
    <row r="80" spans="1:7" ht="14.4" x14ac:dyDescent="0.3">
      <c r="A80" s="578">
        <f>'F12'!$L$67</f>
        <v>79</v>
      </c>
      <c r="B80" s="579">
        <f>'F12'!$K$67</f>
        <v>23.4</v>
      </c>
      <c r="C80" s="578" t="str">
        <f>'F12'!$A$67</f>
        <v>1505220</v>
      </c>
      <c r="D80" s="552" t="str">
        <f>'F12'!$B$67</f>
        <v>Harkai Olivér</v>
      </c>
      <c r="E80" s="580" t="str">
        <f>'F12'!$C$67</f>
        <v>Pillangó SE</v>
      </c>
      <c r="F80" s="578">
        <f>'F12'!$J$67</f>
        <v>20</v>
      </c>
      <c r="G80" s="578">
        <f>'F12'!$J$68</f>
        <v>17</v>
      </c>
    </row>
    <row r="81" spans="1:7" ht="14.4" x14ac:dyDescent="0.3">
      <c r="A81" s="578">
        <f>'F12'!$L$103</f>
        <v>80</v>
      </c>
      <c r="B81" s="579">
        <f>'F12'!$K$103</f>
        <v>21.6</v>
      </c>
      <c r="C81" s="578" t="str">
        <f>'F12'!$A$103</f>
        <v>150727</v>
      </c>
      <c r="D81" s="552" t="str">
        <f>'F12'!$B$103</f>
        <v>Móczár Levente</v>
      </c>
      <c r="E81" s="580" t="str">
        <f>'F12'!$C$103</f>
        <v>Volvex</v>
      </c>
      <c r="F81" s="578">
        <f>'F12'!$J$103</f>
        <v>20</v>
      </c>
      <c r="G81" s="578">
        <f>'F12'!$J$104</f>
        <v>8</v>
      </c>
    </row>
    <row r="82" spans="1:7" ht="14.4" x14ac:dyDescent="0.3">
      <c r="A82" s="578">
        <f>'F12'!$L$27</f>
        <v>80</v>
      </c>
      <c r="B82" s="579">
        <f>'F12'!$K$27</f>
        <v>21.6</v>
      </c>
      <c r="C82" s="578" t="str">
        <f>'F12'!$A$27</f>
        <v>151205</v>
      </c>
      <c r="D82" s="552" t="str">
        <f>'F12'!$B$27</f>
        <v>Csirmaz Áron</v>
      </c>
      <c r="E82" s="580" t="str">
        <f>'F12'!$C$27</f>
        <v>DUSE</v>
      </c>
      <c r="F82" s="578">
        <f>'F12'!$J$27</f>
        <v>20</v>
      </c>
      <c r="G82" s="578">
        <f>'F12'!$J$28</f>
        <v>8</v>
      </c>
    </row>
    <row r="83" spans="1:7" ht="14.4" x14ac:dyDescent="0.3">
      <c r="A83" s="578">
        <f>'F12'!$L$45</f>
        <v>82</v>
      </c>
      <c r="B83" s="579">
        <f>'F12'!$K$45</f>
        <v>20</v>
      </c>
      <c r="C83" s="578" t="str">
        <f>'F12'!$A$45</f>
        <v>1610170</v>
      </c>
      <c r="D83" s="552" t="str">
        <f>'F12'!$B$45</f>
        <v>Fehér Dominik</v>
      </c>
      <c r="E83" s="580" t="str">
        <f>'F12'!$C$45</f>
        <v>Centerpálya</v>
      </c>
      <c r="F83" s="578">
        <f>'F12'!$J$45</f>
        <v>15</v>
      </c>
      <c r="G83" s="578">
        <f>'F12'!$J$46</f>
        <v>25</v>
      </c>
    </row>
    <row r="84" spans="1:7" ht="14.4" x14ac:dyDescent="0.3">
      <c r="A84" s="578">
        <f>'F12'!$L$215</f>
        <v>82</v>
      </c>
      <c r="B84" s="579">
        <f>'F12'!$K$215</f>
        <v>20</v>
      </c>
      <c r="C84" s="578" t="str">
        <f>'F12'!$A$215</f>
        <v>150226</v>
      </c>
      <c r="D84" s="552" t="str">
        <f>'F12'!$B$215</f>
        <v>Városi Barnabás</v>
      </c>
      <c r="E84" s="580" t="str">
        <f>'F12'!$C$215</f>
        <v>SVSE</v>
      </c>
      <c r="F84" s="578">
        <f>'F12'!$J$215</f>
        <v>15</v>
      </c>
      <c r="G84" s="578">
        <f>'F12'!$J$216</f>
        <v>25</v>
      </c>
    </row>
    <row r="85" spans="1:7" ht="14.4" x14ac:dyDescent="0.3">
      <c r="A85" s="578">
        <f>'F12'!$L$187</f>
        <v>82</v>
      </c>
      <c r="B85" s="579">
        <f>'F12'!$K$187</f>
        <v>20</v>
      </c>
      <c r="C85" s="578" t="str">
        <f>'F12'!$A$187</f>
        <v>160108</v>
      </c>
      <c r="D85" s="552" t="str">
        <f>'F12'!$B$187</f>
        <v>Szentkirályi-Tóth Hunor</v>
      </c>
      <c r="E85" s="580" t="str">
        <f>'F12'!$C$187</f>
        <v>Centerpálya</v>
      </c>
      <c r="F85" s="578">
        <f>'F12'!$J$187</f>
        <v>20</v>
      </c>
      <c r="G85" s="578">
        <f>'F12'!$J$188</f>
        <v>0</v>
      </c>
    </row>
    <row r="86" spans="1:7" ht="14.4" x14ac:dyDescent="0.3">
      <c r="A86" s="578">
        <f>'F12'!$L$23</f>
        <v>85</v>
      </c>
      <c r="B86" s="579">
        <f>'F12'!$K$23</f>
        <v>15</v>
      </c>
      <c r="C86" s="578" t="str">
        <f>'F12'!$A$23</f>
        <v>160726</v>
      </c>
      <c r="D86" s="552" t="str">
        <f>'F12'!$B$23</f>
        <v>Cocera Orosz Lucas</v>
      </c>
      <c r="E86" s="580" t="str">
        <f>'F12'!$C$23</f>
        <v>D.keszi TK</v>
      </c>
      <c r="F86" s="578">
        <f>'F12'!$J$23</f>
        <v>10</v>
      </c>
      <c r="G86" s="578">
        <f>'F12'!$J$24</f>
        <v>25</v>
      </c>
    </row>
    <row r="87" spans="1:7" ht="14.4" x14ac:dyDescent="0.3">
      <c r="A87" s="578">
        <f>'F12'!$L$89</f>
        <v>85</v>
      </c>
      <c r="B87" s="579">
        <f>'F12'!$K$89</f>
        <v>15</v>
      </c>
      <c r="C87" s="578" t="str">
        <f>'F12'!$A$89</f>
        <v>1504272</v>
      </c>
      <c r="D87" s="552" t="str">
        <f>'F12'!$B$89</f>
        <v>Kovács Imre Lőrinc</v>
      </c>
      <c r="E87" s="580" t="str">
        <f>'F12'!$C$89</f>
        <v>MTK</v>
      </c>
      <c r="F87" s="578">
        <f>'F12'!$J$89</f>
        <v>15</v>
      </c>
      <c r="G87" s="578">
        <f>'F12'!$J$90</f>
        <v>0</v>
      </c>
    </row>
    <row r="88" spans="1:7" ht="14.4" x14ac:dyDescent="0.3">
      <c r="A88" s="578">
        <f>'F12'!$L$71</f>
        <v>85</v>
      </c>
      <c r="B88" s="579">
        <f>'F12'!$K$71</f>
        <v>15</v>
      </c>
      <c r="C88" s="578" t="str">
        <f>'F12'!$A$71</f>
        <v>160311</v>
      </c>
      <c r="D88" s="552" t="str">
        <f>'F12'!$B$71</f>
        <v>Heinrich Milán</v>
      </c>
      <c r="E88" s="580" t="str">
        <f>'F12'!$C$71</f>
        <v>D.keszi TK</v>
      </c>
      <c r="F88" s="578">
        <f>'F12'!$J$71</f>
        <v>15</v>
      </c>
      <c r="G88" s="578">
        <f>'F12'!$J$72</f>
        <v>0</v>
      </c>
    </row>
    <row r="89" spans="1:7" ht="14.4" x14ac:dyDescent="0.3">
      <c r="A89" s="578">
        <f>'F12'!$L$29</f>
        <v>88</v>
      </c>
      <c r="B89" s="579">
        <f>'F12'!$K$29</f>
        <v>10.6</v>
      </c>
      <c r="C89" s="578" t="str">
        <f>'F12'!$A$29</f>
        <v>140813</v>
      </c>
      <c r="D89" s="552" t="str">
        <f>'F12'!$B$29</f>
        <v>Csökmei Marcel</v>
      </c>
      <c r="E89" s="580" t="str">
        <f>'F12'!$C$29</f>
        <v>Tréning Center SE</v>
      </c>
      <c r="F89" s="578">
        <f>'F12'!$J$29</f>
        <v>8</v>
      </c>
      <c r="G89" s="578">
        <f>'F12'!$J$30</f>
        <v>13</v>
      </c>
    </row>
    <row r="90" spans="1:7" ht="14.4" x14ac:dyDescent="0.3">
      <c r="A90" s="578">
        <f>'F12'!$L$83</f>
        <v>89</v>
      </c>
      <c r="B90" s="579">
        <f>'F12'!$K$83</f>
        <v>10</v>
      </c>
      <c r="C90" s="578" t="str">
        <f>'F12'!$A$83</f>
        <v>140918</v>
      </c>
      <c r="D90" s="552" t="str">
        <f>'F12'!$B$83</f>
        <v>Késmárszky Vince Sámuel</v>
      </c>
      <c r="E90" s="580" t="str">
        <f>'F12'!$C$83</f>
        <v>MTK</v>
      </c>
      <c r="F90" s="578">
        <f>'F12'!$J$83</f>
        <v>10</v>
      </c>
      <c r="G90" s="578">
        <f>'F12'!$J$84</f>
        <v>0</v>
      </c>
    </row>
    <row r="91" spans="1:7" ht="14.4" x14ac:dyDescent="0.3">
      <c r="A91" s="578">
        <f>'F12'!$L$63</f>
        <v>89</v>
      </c>
      <c r="B91" s="579">
        <f>'F12'!$K$63</f>
        <v>10</v>
      </c>
      <c r="C91" s="578" t="str">
        <f>'F12'!$A$63</f>
        <v>1403260</v>
      </c>
      <c r="D91" s="552" t="str">
        <f>'F12'!$B$63</f>
        <v>Halmy Marcell Zsolt</v>
      </c>
      <c r="E91" s="580" t="str">
        <f>'F12'!$C$63</f>
        <v>EVOPRO</v>
      </c>
      <c r="F91" s="578">
        <f>'F12'!$J$63</f>
        <v>10</v>
      </c>
      <c r="G91" s="578">
        <f>'F12'!$J$64</f>
        <v>0</v>
      </c>
    </row>
    <row r="92" spans="1:7" ht="14.4" x14ac:dyDescent="0.3">
      <c r="A92" s="578">
        <f>'F12'!$L$157</f>
        <v>89</v>
      </c>
      <c r="B92" s="579">
        <f>'F12'!$K$157</f>
        <v>10</v>
      </c>
      <c r="C92" s="578" t="str">
        <f>'F12'!$A$157</f>
        <v>150428</v>
      </c>
      <c r="D92" s="552" t="str">
        <f>'F12'!$B$157</f>
        <v>Ritócz Márton</v>
      </c>
      <c r="E92" s="580" t="str">
        <f>'F12'!$C$157</f>
        <v>SVSE</v>
      </c>
      <c r="F92" s="578">
        <f>'F12'!$J$157</f>
        <v>10</v>
      </c>
      <c r="G92" s="578">
        <f>'F12'!$J$158</f>
        <v>0</v>
      </c>
    </row>
    <row r="93" spans="1:7" ht="14.4" x14ac:dyDescent="0.3">
      <c r="A93" s="578">
        <f>'F12'!$L$19</f>
        <v>92</v>
      </c>
      <c r="B93" s="579">
        <f>'F12'!$K$19</f>
        <v>8</v>
      </c>
      <c r="C93" s="578" t="str">
        <f>'F12'!$A19</f>
        <v>151230</v>
      </c>
      <c r="D93" s="552" t="str">
        <f>'F12'!$B$19</f>
        <v>Boros Dániel</v>
      </c>
      <c r="E93" s="580" t="str">
        <f>'F12'!$C$19</f>
        <v>Metró RSC</v>
      </c>
      <c r="F93" s="578">
        <f>'F12'!$J$19</f>
        <v>8</v>
      </c>
      <c r="G93" s="578">
        <f>'F12'!$J$20</f>
        <v>0</v>
      </c>
    </row>
    <row r="94" spans="1:7" ht="14.4" x14ac:dyDescent="0.3">
      <c r="A94" s="578">
        <f>'F12'!$L$221</f>
        <v>93</v>
      </c>
      <c r="B94" s="579">
        <f>'F12'!$K$221</f>
        <v>6.6</v>
      </c>
      <c r="C94" s="578" t="str">
        <f>'F12'!$A$221</f>
        <v>160716</v>
      </c>
      <c r="D94" s="552" t="str">
        <f>'F12'!$B$221</f>
        <v>Vinucci Matteo</v>
      </c>
      <c r="E94" s="580" t="str">
        <f>'F12'!$C$221</f>
        <v>Game Tennis</v>
      </c>
      <c r="F94" s="578">
        <f>'F12'!$J$221</f>
        <v>5</v>
      </c>
      <c r="G94" s="578">
        <f>'F12'!$J$222</f>
        <v>8</v>
      </c>
    </row>
    <row r="95" spans="1:7" ht="14.4" x14ac:dyDescent="0.3">
      <c r="A95" s="578">
        <f>'F12'!$L$127</f>
        <v>93</v>
      </c>
      <c r="B95" s="579">
        <f>'F12'!$K$127</f>
        <v>6.6</v>
      </c>
      <c r="C95" s="578" t="str">
        <f>'F12'!$A$127</f>
        <v>1408221</v>
      </c>
      <c r="D95" s="552" t="str">
        <f>'F12'!$B$127</f>
        <v>Nánási Botond</v>
      </c>
      <c r="E95" s="580" t="str">
        <f>'F12'!$C$127</f>
        <v>DSC</v>
      </c>
      <c r="F95" s="578">
        <f>'F12'!$J$127</f>
        <v>5</v>
      </c>
      <c r="G95" s="578">
        <f>'F12'!$J$128</f>
        <v>8</v>
      </c>
    </row>
    <row r="96" spans="1:7" ht="14.4" x14ac:dyDescent="0.3">
      <c r="A96" s="578">
        <f>'F12'!$L$153</f>
        <v>93</v>
      </c>
      <c r="B96" s="579">
        <f>'F12'!$K$153</f>
        <v>6.6</v>
      </c>
      <c r="C96" s="578" t="str">
        <f>'F12'!$A$153</f>
        <v>1602080</v>
      </c>
      <c r="D96" s="552" t="str">
        <f>'F12'!$B$153</f>
        <v>Rácz Levente</v>
      </c>
      <c r="E96" s="580" t="str">
        <f>'F12'!$C$153</f>
        <v>TSZSK Gyula</v>
      </c>
      <c r="F96" s="578">
        <f>'F12'!$J$153</f>
        <v>5</v>
      </c>
      <c r="G96" s="578">
        <f>'F12'!$J$154</f>
        <v>8</v>
      </c>
    </row>
    <row r="97" spans="1:7" ht="14.4" x14ac:dyDescent="0.3">
      <c r="A97" s="578">
        <f>'F12'!$L$211</f>
        <v>96</v>
      </c>
      <c r="B97" s="579">
        <f>'F12'!$K$211</f>
        <v>6</v>
      </c>
      <c r="C97" s="578" t="str">
        <f>'F12'!$A$211</f>
        <v>1411121</v>
      </c>
      <c r="D97" s="552" t="str">
        <f>'F12'!$B$211</f>
        <v>Varga Flórián</v>
      </c>
      <c r="E97" s="580" t="str">
        <f>'F12'!$C$211</f>
        <v>Pécs VTC</v>
      </c>
      <c r="F97" s="578">
        <f>'F12'!$J$211</f>
        <v>0</v>
      </c>
      <c r="G97" s="578">
        <f>'F12'!$J$212</f>
        <v>30</v>
      </c>
    </row>
    <row r="98" spans="1:7" ht="14.4" x14ac:dyDescent="0.3">
      <c r="A98" s="578">
        <f>'F12'!$L$207</f>
        <v>96</v>
      </c>
      <c r="B98" s="579">
        <f>'F12'!$K$207</f>
        <v>6</v>
      </c>
      <c r="C98" s="578" t="str">
        <f>'F12'!$A$207</f>
        <v>150824</v>
      </c>
      <c r="D98" s="552" t="str">
        <f>'F12'!$B$207</f>
        <v>Varga Áron</v>
      </c>
      <c r="E98" s="580" t="str">
        <f>'F12'!$C$207</f>
        <v>Pécs VTC</v>
      </c>
      <c r="F98" s="578">
        <f>'F12'!$J$207</f>
        <v>0</v>
      </c>
      <c r="G98" s="578">
        <f>'F12'!$J$208</f>
        <v>30</v>
      </c>
    </row>
    <row r="99" spans="1:7" ht="14.4" x14ac:dyDescent="0.3">
      <c r="A99" s="578">
        <f>'F12'!$L$175</f>
        <v>98</v>
      </c>
      <c r="B99" s="579">
        <f>'F12'!$K$175</f>
        <v>5</v>
      </c>
      <c r="C99" s="578" t="str">
        <f>'F12'!$A$175</f>
        <v>1503220</v>
      </c>
      <c r="D99" s="552" t="str">
        <f>'F12'!$B$175</f>
        <v>Som Noel</v>
      </c>
      <c r="E99" s="580" t="str">
        <f>'F12'!$C$175</f>
        <v>AMC</v>
      </c>
      <c r="F99" s="578">
        <f>'F12'!$J$175</f>
        <v>5</v>
      </c>
      <c r="G99" s="578">
        <f>'F12'!$J$176</f>
        <v>0</v>
      </c>
    </row>
    <row r="100" spans="1:7" ht="14.4" x14ac:dyDescent="0.3">
      <c r="A100" s="578">
        <f>'F12'!$L$141</f>
        <v>98</v>
      </c>
      <c r="B100" s="579">
        <f>'F12'!$K$141</f>
        <v>5</v>
      </c>
      <c r="C100" s="578" t="str">
        <f>'F12'!$A$141</f>
        <v>150215</v>
      </c>
      <c r="D100" s="552" t="str">
        <f>'F12'!$B$141</f>
        <v>Orban Bence</v>
      </c>
      <c r="E100" s="580" t="str">
        <f>'F12'!$C$141</f>
        <v>Sarkadi Lendület</v>
      </c>
      <c r="F100" s="578">
        <f>'F12'!$J$141</f>
        <v>5</v>
      </c>
      <c r="G100" s="578">
        <f>'F12'!$J$142</f>
        <v>0</v>
      </c>
    </row>
    <row r="101" spans="1:7" ht="14.4" x14ac:dyDescent="0.3">
      <c r="A101" s="578">
        <f>'F12'!$L$87</f>
        <v>98</v>
      </c>
      <c r="B101" s="579">
        <f>'F12'!$K$87</f>
        <v>5</v>
      </c>
      <c r="C101" s="578" t="str">
        <f>'F12'!$A$87</f>
        <v>1507031</v>
      </c>
      <c r="D101" s="552" t="str">
        <f>'F12'!$B$87</f>
        <v>Kornya Nándor</v>
      </c>
      <c r="E101" s="580" t="str">
        <f>'F12'!$C$87</f>
        <v>Future TT</v>
      </c>
      <c r="F101" s="578">
        <f>'F12'!$J$87</f>
        <v>5</v>
      </c>
      <c r="G101" s="578">
        <f>'F12'!$J$88</f>
        <v>0</v>
      </c>
    </row>
    <row r="102" spans="1:7" ht="14.4" x14ac:dyDescent="0.3">
      <c r="A102" s="578">
        <f>'F12'!$L$43</f>
        <v>101</v>
      </c>
      <c r="B102" s="579">
        <f>'F12'!$K$43</f>
        <v>4</v>
      </c>
      <c r="C102" s="578" t="str">
        <f>'F12'!$A$43</f>
        <v>140830</v>
      </c>
      <c r="D102" s="552" t="str">
        <f>'F12'!$B$43</f>
        <v>Farkas Dorián</v>
      </c>
      <c r="E102" s="580" t="str">
        <f>'F12'!$C$43</f>
        <v>ZTE</v>
      </c>
      <c r="F102" s="578">
        <f>'F12'!$J$43</f>
        <v>3</v>
      </c>
      <c r="G102" s="578">
        <f>'F12'!$J$44</f>
        <v>5</v>
      </c>
    </row>
    <row r="103" spans="1:7" ht="14.4" x14ac:dyDescent="0.3">
      <c r="A103" s="578">
        <f>'F12'!$L$209</f>
        <v>102</v>
      </c>
      <c r="B103" s="579">
        <f>'F12'!$K$209</f>
        <v>3</v>
      </c>
      <c r="C103" s="578" t="str">
        <f>'F12'!$A$209</f>
        <v>1406270</v>
      </c>
      <c r="D103" s="552" t="str">
        <f>'F12'!$B$209</f>
        <v>Varga Dániel Dominik</v>
      </c>
      <c r="E103" s="580" t="str">
        <f>'F12'!$C$209</f>
        <v>MLTC</v>
      </c>
      <c r="F103" s="578">
        <f>'F12'!$J$209</f>
        <v>3</v>
      </c>
      <c r="G103" s="578">
        <f>'F12'!$J$210</f>
        <v>0</v>
      </c>
    </row>
    <row r="104" spans="1:7" ht="14.4" x14ac:dyDescent="0.3">
      <c r="A104" s="578">
        <f>'F12'!$L$199</f>
        <v>102</v>
      </c>
      <c r="B104" s="579">
        <f>'F12'!$K$199</f>
        <v>3</v>
      </c>
      <c r="C104" s="578" t="str">
        <f>'F12'!$A$199</f>
        <v>140619</v>
      </c>
      <c r="D104" s="552" t="str">
        <f>'F12'!$B$199</f>
        <v>Takács Rafael Richárd</v>
      </c>
      <c r="E104" s="580" t="str">
        <f>'F12'!$C$199</f>
        <v>Kőszegi SE</v>
      </c>
      <c r="F104" s="578">
        <f>'F12'!$J$199</f>
        <v>3</v>
      </c>
      <c r="G104" s="578">
        <f>'F12'!$J$200</f>
        <v>0</v>
      </c>
    </row>
    <row r="105" spans="1:7" ht="14.4" x14ac:dyDescent="0.3">
      <c r="A105" s="578">
        <f>'F12'!$L$169</f>
        <v>102</v>
      </c>
      <c r="B105" s="579">
        <f>'F12'!$K$169</f>
        <v>3</v>
      </c>
      <c r="C105" s="578" t="str">
        <f>'F12'!$A$169</f>
        <v>140903</v>
      </c>
      <c r="D105" s="552" t="str">
        <f>'F12'!$B$169</f>
        <v>Scheck Maximilien</v>
      </c>
      <c r="E105" s="580" t="str">
        <f>'F12'!$C$169</f>
        <v>Kőszegi SE</v>
      </c>
      <c r="F105" s="578">
        <f>'F12'!$J$169</f>
        <v>3</v>
      </c>
      <c r="G105" s="578">
        <f>'F12'!$J$170</f>
        <v>0</v>
      </c>
    </row>
    <row r="106" spans="1:7" ht="14.4" x14ac:dyDescent="0.3">
      <c r="A106" s="578">
        <f>'F12'!$L$21</f>
        <v>102</v>
      </c>
      <c r="B106" s="579">
        <f>'F12'!$K$21</f>
        <v>3</v>
      </c>
      <c r="C106" s="578" t="str">
        <f>'F12'!$A$21</f>
        <v>151203</v>
      </c>
      <c r="D106" s="552" t="str">
        <f>'F12'!$B$21</f>
        <v>Boros Patrik</v>
      </c>
      <c r="E106" s="580" t="str">
        <f>'F12'!$C$21</f>
        <v>D.keszi TK</v>
      </c>
      <c r="F106" s="578">
        <f>'F12'!$J$21</f>
        <v>3</v>
      </c>
      <c r="G106" s="578">
        <f>'F12'!$J$22</f>
        <v>0</v>
      </c>
    </row>
    <row r="107" spans="1:7" ht="14.4" x14ac:dyDescent="0.3">
      <c r="A107" s="578">
        <f>'F12'!$L$17</f>
        <v>106</v>
      </c>
      <c r="B107" s="579">
        <f>'F12'!$K$17</f>
        <v>2.8</v>
      </c>
      <c r="C107" s="578" t="str">
        <f>'F12'!$A$17</f>
        <v>170816</v>
      </c>
      <c r="D107" s="552" t="str">
        <f>'F12'!$B$17</f>
        <v>Boros Christián</v>
      </c>
      <c r="E107" s="580" t="str">
        <f>'F12'!$C$17</f>
        <v>D.keszi TK</v>
      </c>
      <c r="F107" s="578">
        <f>'F12'!$J$17</f>
        <v>2</v>
      </c>
      <c r="G107" s="578">
        <f>'F12'!$J$18</f>
        <v>4</v>
      </c>
    </row>
    <row r="108" spans="1:7" ht="14.4" x14ac:dyDescent="0.3">
      <c r="A108" s="578">
        <f>'F12'!$L$179</f>
        <v>107</v>
      </c>
      <c r="B108" s="579">
        <f>'F12'!$K$179</f>
        <v>1.8</v>
      </c>
      <c r="C108" s="578" t="str">
        <f>'F12'!$A$179</f>
        <v>140324</v>
      </c>
      <c r="D108" s="552" t="str">
        <f>'F12'!$B$179</f>
        <v>Somogyi Ármin</v>
      </c>
      <c r="E108" s="580" t="str">
        <f>'F12'!$C$179</f>
        <v>Pillangó SE</v>
      </c>
      <c r="F108" s="578">
        <f>'F12'!$J$179</f>
        <v>0</v>
      </c>
      <c r="G108" s="578">
        <f>'F12'!$J$180</f>
        <v>9</v>
      </c>
    </row>
    <row r="109" spans="1:7" ht="14.4" x14ac:dyDescent="0.3">
      <c r="A109" s="578">
        <f>'F12'!$L$41</f>
        <v>108</v>
      </c>
      <c r="B109" s="579">
        <f>'F12'!$K$41</f>
        <v>0.8</v>
      </c>
      <c r="C109" s="578" t="str">
        <f>'F12'!$A$41</f>
        <v>1407110</v>
      </c>
      <c r="D109" s="552" t="str">
        <f>'F12'!$B$41</f>
        <v>Fábián Konrád</v>
      </c>
      <c r="E109" s="580" t="str">
        <f>'F12'!$C$41</f>
        <v>Szentesi TK</v>
      </c>
      <c r="F109" s="578">
        <f>'F12'!$J$41</f>
        <v>0</v>
      </c>
      <c r="G109" s="578">
        <f>'F12'!$J$42</f>
        <v>4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9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90" t="s">
        <v>21</v>
      </c>
      <c r="B1" s="591" t="s">
        <v>4193</v>
      </c>
      <c r="C1" s="590" t="s">
        <v>4194</v>
      </c>
      <c r="D1" s="592" t="s">
        <v>4196</v>
      </c>
      <c r="E1" s="590" t="s">
        <v>4197</v>
      </c>
      <c r="F1" s="590" t="s">
        <v>4198</v>
      </c>
      <c r="G1" s="590" t="s">
        <v>4199</v>
      </c>
    </row>
    <row r="2" spans="1:7" ht="18" customHeight="1" x14ac:dyDescent="0.3">
      <c r="A2" s="578">
        <f>'L12'!$L$127</f>
        <v>1</v>
      </c>
      <c r="B2" s="579">
        <f>'L12'!$K$127</f>
        <v>1920</v>
      </c>
      <c r="C2" s="578" t="str">
        <f>'L12'!$A$127</f>
        <v>141124</v>
      </c>
      <c r="D2" s="593" t="str">
        <f>'L12'!$B$127</f>
        <v>Tóth Lola</v>
      </c>
      <c r="E2" s="593" t="str">
        <f>'L12'!$C$127</f>
        <v>Vasas SC</v>
      </c>
      <c r="F2" s="578">
        <f>'L12'!$J$127</f>
        <v>1600</v>
      </c>
      <c r="G2" s="578">
        <f>'L12'!$J$128</f>
        <v>1600</v>
      </c>
    </row>
    <row r="3" spans="1:7" ht="18" customHeight="1" x14ac:dyDescent="0.3">
      <c r="A3" s="578">
        <f>'L12'!$L$117</f>
        <v>2</v>
      </c>
      <c r="B3" s="579">
        <f>'L12'!$K$117</f>
        <v>1584</v>
      </c>
      <c r="C3" s="578" t="str">
        <f>'L12'!$A$117</f>
        <v>140313</v>
      </c>
      <c r="D3" s="593" t="str">
        <f>'L12'!$B$117</f>
        <v>Siklósi Odett</v>
      </c>
      <c r="E3" s="593" t="str">
        <f>'L12'!$C$117</f>
        <v>MTK</v>
      </c>
      <c r="F3" s="578">
        <f>'L12'!$J$117</f>
        <v>1360</v>
      </c>
      <c r="G3" s="578">
        <f>'L12'!$J$118</f>
        <v>1120</v>
      </c>
    </row>
    <row r="4" spans="1:7" ht="18" customHeight="1" x14ac:dyDescent="0.3">
      <c r="A4" s="578">
        <f>'L12'!$L$71</f>
        <v>3</v>
      </c>
      <c r="B4" s="579">
        <f>'L12'!$K$71</f>
        <v>1238</v>
      </c>
      <c r="C4" s="578" t="str">
        <f>'L12'!$A$71</f>
        <v>140711</v>
      </c>
      <c r="D4" s="593" t="str">
        <f>'L12'!$B$71</f>
        <v>Kocsis-Mireisz Hanga</v>
      </c>
      <c r="E4" s="593" t="str">
        <f>'L12'!$C$71</f>
        <v>Liget TE</v>
      </c>
      <c r="F4" s="578">
        <f>'L12'!$J$71</f>
        <v>950</v>
      </c>
      <c r="G4" s="578">
        <f>'L12'!$J$72</f>
        <v>1440</v>
      </c>
    </row>
    <row r="5" spans="1:7" ht="18" customHeight="1" x14ac:dyDescent="0.3">
      <c r="A5" s="578">
        <f>'L12'!$L$113</f>
        <v>4</v>
      </c>
      <c r="B5" s="579">
        <f>'L12'!$K$113</f>
        <v>1000</v>
      </c>
      <c r="C5" s="578" t="str">
        <f>'L12'!$A$113</f>
        <v>140708</v>
      </c>
      <c r="D5" s="593" t="str">
        <f>'L12'!$B$113</f>
        <v>Sabján Nóra</v>
      </c>
      <c r="E5" s="593" t="str">
        <f>'L12'!$C$113</f>
        <v>Helikon TC</v>
      </c>
      <c r="F5" s="578">
        <f>'L12'!$J$113</f>
        <v>800</v>
      </c>
      <c r="G5" s="578">
        <f>'L12'!$J$114</f>
        <v>1000</v>
      </c>
    </row>
    <row r="6" spans="1:7" ht="18" customHeight="1" x14ac:dyDescent="0.3">
      <c r="A6" s="578">
        <f>'L12'!$L$21</f>
        <v>5</v>
      </c>
      <c r="B6" s="579">
        <f>'L12'!$K$21</f>
        <v>810</v>
      </c>
      <c r="C6" s="578" t="str">
        <f>'L12'!$A$21</f>
        <v>160208</v>
      </c>
      <c r="D6" s="593" t="str">
        <f>'L12'!$B$21</f>
        <v>Chen Zixin</v>
      </c>
      <c r="E6" s="593" t="str">
        <f>'L12'!$C$21</f>
        <v>PG Tenisz</v>
      </c>
      <c r="F6" s="578">
        <f>'L12'!$J$21</f>
        <v>600</v>
      </c>
      <c r="G6" s="578">
        <f>'L12'!$J$22</f>
        <v>1050</v>
      </c>
    </row>
    <row r="7" spans="1:7" ht="18" customHeight="1" x14ac:dyDescent="0.3">
      <c r="A7" s="578">
        <f>'L12'!$L$33</f>
        <v>6</v>
      </c>
      <c r="B7" s="579">
        <f>'L12'!$K$33</f>
        <v>740</v>
      </c>
      <c r="C7" s="578" t="str">
        <f>'L12'!$A$33</f>
        <v>150114</v>
      </c>
      <c r="D7" s="593" t="str">
        <f>'L12'!$B$33</f>
        <v>Erdei Helga</v>
      </c>
      <c r="E7" s="593" t="str">
        <f>'L12'!$C$33</f>
        <v>PG Tenisz</v>
      </c>
      <c r="F7" s="578">
        <f>'L12'!$J$33</f>
        <v>550</v>
      </c>
      <c r="G7" s="578">
        <f>'L12'!$J$34</f>
        <v>950</v>
      </c>
    </row>
    <row r="8" spans="1:7" ht="18" customHeight="1" x14ac:dyDescent="0.3">
      <c r="A8" s="578">
        <f>'L12'!$L$109</f>
        <v>7</v>
      </c>
      <c r="B8" s="579">
        <f>'L12'!$K$109</f>
        <v>720</v>
      </c>
      <c r="C8" s="578" t="str">
        <f>'L12'!$A$109</f>
        <v>140507</v>
      </c>
      <c r="D8" s="593" t="str">
        <f>'L12'!$B$109</f>
        <v>Pirovits Petra Dorka</v>
      </c>
      <c r="E8" s="593" t="str">
        <f>'L12'!$C$109</f>
        <v>Fortuna SE</v>
      </c>
      <c r="F8" s="578">
        <f>'L12'!$J$109</f>
        <v>500</v>
      </c>
      <c r="G8" s="578">
        <f>'L12'!$J$110</f>
        <v>1100</v>
      </c>
    </row>
    <row r="9" spans="1:7" ht="14.4" x14ac:dyDescent="0.3">
      <c r="A9" s="578">
        <f>'L12'!$L$95</f>
        <v>8</v>
      </c>
      <c r="B9" s="579">
        <f>'L12'!$K$95</f>
        <v>666</v>
      </c>
      <c r="C9" s="578" t="str">
        <f>'L12'!$A$95</f>
        <v>141111</v>
      </c>
      <c r="D9" s="593" t="str">
        <f>'L12'!$B$95</f>
        <v>Nagy Amanda</v>
      </c>
      <c r="E9" s="593" t="str">
        <f>'L12'!$C$95</f>
        <v>Kiskút TK</v>
      </c>
      <c r="F9" s="578">
        <f>'L12'!$J$95</f>
        <v>550</v>
      </c>
      <c r="G9" s="578">
        <f>'L12'!$J$96</f>
        <v>580</v>
      </c>
    </row>
    <row r="10" spans="1:7" ht="14.4" x14ac:dyDescent="0.3">
      <c r="A10" s="578">
        <f>'L12'!$L$79</f>
        <v>9</v>
      </c>
      <c r="B10" s="579">
        <f>'L12'!$K$79</f>
        <v>550</v>
      </c>
      <c r="C10" s="578" t="str">
        <f>'L12'!$A$79</f>
        <v>141019</v>
      </c>
      <c r="D10" s="593" t="str">
        <f>'L12'!$B$79</f>
        <v>Ledényi Zsófia</v>
      </c>
      <c r="E10" s="593" t="str">
        <f>'L12'!$C$79</f>
        <v>HTF CSO-KO</v>
      </c>
      <c r="F10" s="578">
        <f>'L12'!$J$79</f>
        <v>340</v>
      </c>
      <c r="G10" s="578">
        <f>'L12'!$J$80</f>
        <v>1050</v>
      </c>
    </row>
    <row r="11" spans="1:7" ht="14.4" x14ac:dyDescent="0.3">
      <c r="A11" s="578">
        <f>'L12'!$L$107</f>
        <v>10</v>
      </c>
      <c r="B11" s="579">
        <f>'L12'!$K$107</f>
        <v>508</v>
      </c>
      <c r="C11" s="578" t="str">
        <f>'L12'!$A$107</f>
        <v>141212</v>
      </c>
      <c r="D11" s="593" t="str">
        <f>'L12'!$B$107</f>
        <v>Pető Lívia</v>
      </c>
      <c r="E11" s="593" t="str">
        <f>'L12'!$C$107</f>
        <v>KSI</v>
      </c>
      <c r="F11" s="578">
        <f>'L12'!$J$107</f>
        <v>430</v>
      </c>
      <c r="G11" s="578">
        <f>'L12'!$J$108</f>
        <v>390</v>
      </c>
    </row>
    <row r="12" spans="1:7" ht="14.4" x14ac:dyDescent="0.3">
      <c r="A12" s="578">
        <f>'L12'!$L$11</f>
        <v>11</v>
      </c>
      <c r="B12" s="579">
        <f>'L12'!$K$11</f>
        <v>466</v>
      </c>
      <c r="C12" s="578" t="str">
        <f>'L12'!$A$11</f>
        <v>150302</v>
      </c>
      <c r="D12" s="593" t="str">
        <f>'L12'!$B$11</f>
        <v>Bitera Lilien</v>
      </c>
      <c r="E12" s="593" t="str">
        <f>'L12'!$C$11</f>
        <v>Pasarét TK</v>
      </c>
      <c r="F12" s="578">
        <f>'L12'!$J$11</f>
        <v>392</v>
      </c>
      <c r="G12" s="578">
        <f>'L12'!$J$12</f>
        <v>370</v>
      </c>
    </row>
    <row r="13" spans="1:7" ht="14.4" x14ac:dyDescent="0.3">
      <c r="A13" s="578">
        <f>'L12'!$L$63</f>
        <v>12</v>
      </c>
      <c r="B13" s="579">
        <f>'L12'!$K$63</f>
        <v>460</v>
      </c>
      <c r="C13" s="578" t="str">
        <f>'L12'!$A$63</f>
        <v>140528</v>
      </c>
      <c r="D13" s="593" t="str">
        <f>'L12'!$B$63</f>
        <v>Kassai Dalma</v>
      </c>
      <c r="E13" s="593" t="str">
        <f>'L12'!$C$63</f>
        <v>Vasas SC</v>
      </c>
      <c r="F13" s="578">
        <f>'L12'!$J$63</f>
        <v>380</v>
      </c>
      <c r="G13" s="578">
        <f>'L12'!$J$64</f>
        <v>400</v>
      </c>
    </row>
    <row r="14" spans="1:7" ht="14.4" x14ac:dyDescent="0.3">
      <c r="A14" s="578">
        <f>'L12'!$L$137</f>
        <v>13</v>
      </c>
      <c r="B14" s="579">
        <f>'L12'!$K$137</f>
        <v>440</v>
      </c>
      <c r="C14" s="578" t="str">
        <f>'L12'!$A$137</f>
        <v>141217</v>
      </c>
      <c r="D14" s="593" t="str">
        <f>'L12'!$B$137</f>
        <v>Weber-Horuczi Olivia</v>
      </c>
      <c r="E14" s="593" t="str">
        <f>'L12'!$C$137</f>
        <v>MTK</v>
      </c>
      <c r="F14" s="578">
        <f>'L12'!$J$137</f>
        <v>340</v>
      </c>
      <c r="G14" s="578">
        <f>'L12'!$J$138</f>
        <v>500</v>
      </c>
    </row>
    <row r="15" spans="1:7" ht="14.4" x14ac:dyDescent="0.3">
      <c r="A15" s="578">
        <f>'L12'!$L$35</f>
        <v>14</v>
      </c>
      <c r="B15" s="579">
        <f>'L12'!$K$35</f>
        <v>428</v>
      </c>
      <c r="C15" s="578" t="str">
        <f>'L12'!$A$35</f>
        <v>150326</v>
      </c>
      <c r="D15" s="593" t="str">
        <f>'L12'!$B$35</f>
        <v>Farkas Eszter Alíz</v>
      </c>
      <c r="E15" s="593" t="str">
        <f>'L12'!$C$35</f>
        <v>TI Veszprém</v>
      </c>
      <c r="F15" s="578">
        <f>'L12'!$J$35</f>
        <v>360</v>
      </c>
      <c r="G15" s="578">
        <f>'L12'!$J$36</f>
        <v>340</v>
      </c>
    </row>
    <row r="16" spans="1:7" ht="14.4" x14ac:dyDescent="0.3">
      <c r="A16" s="578">
        <f>'L12'!$L$9</f>
        <v>15</v>
      </c>
      <c r="B16" s="579">
        <f>'L12'!$K$9</f>
        <v>384</v>
      </c>
      <c r="C16" s="578" t="str">
        <f>'L12'!$A$9</f>
        <v>150904</v>
      </c>
      <c r="D16" s="593" t="str">
        <f>'L12'!$B$9</f>
        <v>Bevíz Natasa</v>
      </c>
      <c r="E16" s="593" t="str">
        <f>'L12'!$C$9</f>
        <v>Ten.Műhely</v>
      </c>
      <c r="F16" s="578">
        <f>'L12'!$J$9</f>
        <v>310</v>
      </c>
      <c r="G16" s="578">
        <f>'L12'!$J$10</f>
        <v>370</v>
      </c>
    </row>
    <row r="17" spans="1:7" ht="14.4" x14ac:dyDescent="0.3">
      <c r="A17" s="578">
        <f>'L12'!$L$83</f>
        <v>16</v>
      </c>
      <c r="B17" s="579">
        <f>'L12'!$K$83</f>
        <v>364</v>
      </c>
      <c r="C17" s="578" t="str">
        <f>'L12'!$A$83</f>
        <v>160830</v>
      </c>
      <c r="D17" s="593" t="str">
        <f>'L12'!$B$83</f>
        <v>Márton Natali</v>
      </c>
      <c r="E17" s="593" t="str">
        <f>'L12'!$C$83</f>
        <v>Vasas SC</v>
      </c>
      <c r="F17" s="578">
        <f>'L12'!$J$83</f>
        <v>280</v>
      </c>
      <c r="G17" s="578">
        <f>'L12'!$J$84</f>
        <v>420</v>
      </c>
    </row>
    <row r="18" spans="1:7" ht="14.4" x14ac:dyDescent="0.3">
      <c r="A18" s="578">
        <f>'L12'!$L$55</f>
        <v>17</v>
      </c>
      <c r="B18" s="579">
        <f>'L12'!$K$55</f>
        <v>363</v>
      </c>
      <c r="C18" s="578" t="str">
        <f>'L12'!$A$55</f>
        <v>160509</v>
      </c>
      <c r="D18" s="593" t="str">
        <f>'L12'!$B$55</f>
        <v>Jakab Johanna Fanni</v>
      </c>
      <c r="E18" s="593" t="str">
        <f>'L12'!$C$55</f>
        <v>PG Tenisz</v>
      </c>
      <c r="F18" s="578">
        <f>'L12'!$J$55</f>
        <v>280</v>
      </c>
      <c r="G18" s="578">
        <f>'L12'!$J$56</f>
        <v>415</v>
      </c>
    </row>
    <row r="19" spans="1:7" ht="14.4" x14ac:dyDescent="0.3">
      <c r="A19" s="578">
        <f>'L12'!$L$87</f>
        <v>18</v>
      </c>
      <c r="B19" s="579">
        <f>'L12'!$K$87</f>
        <v>323</v>
      </c>
      <c r="C19" s="578" t="str">
        <f>'L12'!$A$87</f>
        <v>150131</v>
      </c>
      <c r="D19" s="593" t="str">
        <f>'L12'!$B$87</f>
        <v>Mezőcsáti Bianka</v>
      </c>
      <c r="E19" s="593" t="str">
        <f>'L12'!$C$87</f>
        <v>Ten.Műhely</v>
      </c>
      <c r="F19" s="578">
        <f>'L12'!$J$87</f>
        <v>225</v>
      </c>
      <c r="G19" s="578">
        <f>'L12'!$J$88</f>
        <v>490</v>
      </c>
    </row>
    <row r="20" spans="1:7" ht="14.4" x14ac:dyDescent="0.3">
      <c r="A20" s="578">
        <f>'L12'!$L$89</f>
        <v>19</v>
      </c>
      <c r="B20" s="579">
        <f>'L12'!$K$89</f>
        <v>312</v>
      </c>
      <c r="C20" s="578" t="str">
        <f>'L12'!$A$89</f>
        <v>140621</v>
      </c>
      <c r="D20" s="593" t="str">
        <f>'L12'!$B$89</f>
        <v>Miasnikova Varvara</v>
      </c>
      <c r="E20" s="593" t="str">
        <f>'L12'!$C$89</f>
        <v>ZTE</v>
      </c>
      <c r="F20" s="578">
        <f>'L12'!$J$89</f>
        <v>260</v>
      </c>
      <c r="G20" s="578">
        <f>'L12'!$J$90</f>
        <v>260</v>
      </c>
    </row>
    <row r="21" spans="1:7" ht="14.4" x14ac:dyDescent="0.3">
      <c r="A21" s="578">
        <f>'L12'!$L$99</f>
        <v>20</v>
      </c>
      <c r="B21" s="579">
        <f>'L12'!$K$99</f>
        <v>298</v>
      </c>
      <c r="C21" s="578" t="str">
        <f>'L12'!$A$99</f>
        <v>141220</v>
      </c>
      <c r="D21" s="593" t="str">
        <f>'L12'!$B$99</f>
        <v>Náray Júlia</v>
      </c>
      <c r="E21" s="593" t="str">
        <f>'L12'!$C$99</f>
        <v>MTK</v>
      </c>
      <c r="F21" s="578">
        <f>'L12'!$J$99</f>
        <v>220</v>
      </c>
      <c r="G21" s="578">
        <f>'L12'!$J$100</f>
        <v>390</v>
      </c>
    </row>
    <row r="22" spans="1:7" ht="14.4" x14ac:dyDescent="0.3">
      <c r="A22" s="578">
        <f>'L12'!$L$115</f>
        <v>21</v>
      </c>
      <c r="B22" s="579">
        <f>'L12'!$K$115</f>
        <v>283.60000000000002</v>
      </c>
      <c r="C22" s="578" t="str">
        <f>'L12'!$A$115</f>
        <v>150320</v>
      </c>
      <c r="D22" s="593" t="str">
        <f>'L12'!$B$115</f>
        <v>Shabrova Louisa</v>
      </c>
      <c r="E22" s="593" t="str">
        <f>'L12'!$C$115</f>
        <v>Vasas SC</v>
      </c>
      <c r="F22" s="578">
        <f>'L12'!$J$115</f>
        <v>230</v>
      </c>
      <c r="G22" s="578">
        <f>'L12'!$J$116</f>
        <v>268</v>
      </c>
    </row>
    <row r="23" spans="1:7" ht="14.4" x14ac:dyDescent="0.3">
      <c r="A23" s="578">
        <f>'L12'!$L$45</f>
        <v>22</v>
      </c>
      <c r="B23" s="579">
        <f>'L12'!$K$45</f>
        <v>259</v>
      </c>
      <c r="C23" s="578" t="str">
        <f>'L12'!$A$45</f>
        <v>150907</v>
      </c>
      <c r="D23" s="593" t="str">
        <f>'L12'!$B$45</f>
        <v>Hantó Nóra</v>
      </c>
      <c r="E23" s="593" t="str">
        <f>'L12'!$C$45</f>
        <v>Top Spin SE</v>
      </c>
      <c r="F23" s="578">
        <f>'L12'!$J$45</f>
        <v>175</v>
      </c>
      <c r="G23" s="578">
        <f>'L12'!$J$46</f>
        <v>420</v>
      </c>
    </row>
    <row r="24" spans="1:7" ht="14.4" x14ac:dyDescent="0.3">
      <c r="A24" s="578">
        <f>'L12'!$L$135</f>
        <v>23</v>
      </c>
      <c r="B24" s="579">
        <f>'L12'!$K$135</f>
        <v>245</v>
      </c>
      <c r="C24" s="578" t="str">
        <f>'L12'!$A$135</f>
        <v>150803</v>
      </c>
      <c r="D24" s="593" t="str">
        <f>'L12'!$B$135</f>
        <v>Vér Anna Liza</v>
      </c>
      <c r="E24" s="593" t="str">
        <f>'L12'!$C$135</f>
        <v>GYAC</v>
      </c>
      <c r="F24" s="578">
        <f>'L12'!$J$135</f>
        <v>165</v>
      </c>
      <c r="G24" s="578">
        <f>'L12'!$J$136</f>
        <v>400</v>
      </c>
    </row>
    <row r="25" spans="1:7" ht="14.4" x14ac:dyDescent="0.3">
      <c r="A25" s="578">
        <f>'L12'!$L$97</f>
        <v>24</v>
      </c>
      <c r="B25" s="579">
        <f>'L12'!$K$97</f>
        <v>222</v>
      </c>
      <c r="C25" s="578" t="str">
        <f>'L12'!$A$97</f>
        <v>151031</v>
      </c>
      <c r="D25" s="593" t="str">
        <f>'L12'!$B$97</f>
        <v>Nagy Nóra Lili</v>
      </c>
      <c r="E25" s="593" t="str">
        <f>'L12'!$C$97</f>
        <v>Orosházi VTK</v>
      </c>
      <c r="F25" s="578">
        <f>'L12'!$J$97</f>
        <v>170</v>
      </c>
      <c r="G25" s="578">
        <f>'L12'!$J$98</f>
        <v>260</v>
      </c>
    </row>
    <row r="26" spans="1:7" ht="14.4" x14ac:dyDescent="0.3">
      <c r="A26" s="578">
        <f>'L12'!$L$133</f>
        <v>25</v>
      </c>
      <c r="B26" s="579">
        <f>'L12'!$K$133</f>
        <v>214.6</v>
      </c>
      <c r="C26" s="578" t="str">
        <f>'L12'!$A$133</f>
        <v>1503110</v>
      </c>
      <c r="D26" s="593" t="str">
        <f>'L12'!$B$133</f>
        <v>Varga Karolina</v>
      </c>
      <c r="E26" s="593" t="str">
        <f>'L12'!$C$133</f>
        <v>Bíbic TC</v>
      </c>
      <c r="F26" s="578">
        <f>'L12'!$J$133</f>
        <v>158</v>
      </c>
      <c r="G26" s="578">
        <f>'L12'!$J$134</f>
        <v>283</v>
      </c>
    </row>
    <row r="27" spans="1:7" ht="14.4" x14ac:dyDescent="0.3">
      <c r="A27" s="578">
        <f>'L12'!$L$39</f>
        <v>26</v>
      </c>
      <c r="B27" s="579">
        <f>'L12'!$K$39</f>
        <v>211</v>
      </c>
      <c r="C27" s="578" t="str">
        <f>'L12'!$A$39</f>
        <v>150315</v>
      </c>
      <c r="D27" s="593" t="str">
        <f>'L12'!$B$39</f>
        <v>Gömbicz Alíz</v>
      </c>
      <c r="E27" s="593" t="str">
        <f>'L12'!$C$39</f>
        <v>Bebto Team</v>
      </c>
      <c r="F27" s="578">
        <f>'L12'!$J$39</f>
        <v>155</v>
      </c>
      <c r="G27" s="578">
        <f>'L12'!$J$40</f>
        <v>280</v>
      </c>
    </row>
    <row r="28" spans="1:7" ht="14.4" x14ac:dyDescent="0.3">
      <c r="A28" s="578">
        <f>'L12'!$L$25</f>
        <v>27</v>
      </c>
      <c r="B28" s="579">
        <f>'L12'!$K$25</f>
        <v>202.4</v>
      </c>
      <c r="C28" s="578" t="str">
        <f>'L12'!$A$25</f>
        <v>1506200</v>
      </c>
      <c r="D28" s="593" t="str">
        <f>'L12'!$B$25</f>
        <v>Cseresznyés Emma</v>
      </c>
      <c r="E28" s="593" t="str">
        <f>'L12'!$C$25</f>
        <v>Ten.Műhely</v>
      </c>
      <c r="F28" s="578">
        <f>'L12'!$J$25</f>
        <v>155</v>
      </c>
      <c r="G28" s="578">
        <f>'L12'!$J$26</f>
        <v>237</v>
      </c>
    </row>
    <row r="29" spans="1:7" ht="14.4" x14ac:dyDescent="0.3">
      <c r="A29" s="578">
        <f>'L12'!$L$5</f>
        <v>28</v>
      </c>
      <c r="B29" s="579">
        <f>'L12'!$K$5</f>
        <v>185</v>
      </c>
      <c r="C29" s="578" t="str">
        <f>'L12'!$A$5</f>
        <v>140307</v>
      </c>
      <c r="D29" s="593" t="str">
        <f>'L12'!$B$5</f>
        <v>Benovics Hanna</v>
      </c>
      <c r="E29" s="593" t="str">
        <f>'L12'!$C$5</f>
        <v>Pécs VTC</v>
      </c>
      <c r="F29" s="578">
        <f>'L12'!$J$5</f>
        <v>150</v>
      </c>
      <c r="G29" s="578">
        <f>'L12'!$J$6</f>
        <v>175</v>
      </c>
    </row>
    <row r="30" spans="1:7" ht="14.4" x14ac:dyDescent="0.3">
      <c r="A30" s="578">
        <f>'L12'!$L$49</f>
        <v>29</v>
      </c>
      <c r="B30" s="579">
        <f>'L12'!$K$49</f>
        <v>166</v>
      </c>
      <c r="C30" s="578" t="str">
        <f>'L12'!$A$49</f>
        <v>140603</v>
      </c>
      <c r="D30" s="593" t="str">
        <f>'L12'!$B$49</f>
        <v>Horváth-Beck Orsolya</v>
      </c>
      <c r="E30" s="593" t="str">
        <f>'L12'!$C$49</f>
        <v>Ten.Műhely</v>
      </c>
      <c r="F30" s="578">
        <f>'L12'!$J$49</f>
        <v>120</v>
      </c>
      <c r="G30" s="578">
        <f>'L12'!$J$50</f>
        <v>230</v>
      </c>
    </row>
    <row r="31" spans="1:7" ht="14.4" x14ac:dyDescent="0.3">
      <c r="A31" s="578">
        <f>'L12'!$L$125</f>
        <v>30</v>
      </c>
      <c r="B31" s="579">
        <f>'L12'!$K$125</f>
        <v>163.4</v>
      </c>
      <c r="C31" s="578" t="str">
        <f>'L12'!$A$125</f>
        <v>141012</v>
      </c>
      <c r="D31" s="593" t="str">
        <f>'L12'!$B$125</f>
        <v>Török Jázmin</v>
      </c>
      <c r="E31" s="593" t="str">
        <f>'L12'!$C$125</f>
        <v>GYAC</v>
      </c>
      <c r="F31" s="578">
        <f>'L12'!$J$125</f>
        <v>100</v>
      </c>
      <c r="G31" s="578">
        <f>'L12'!$J$126</f>
        <v>317</v>
      </c>
    </row>
    <row r="32" spans="1:7" ht="14.4" x14ac:dyDescent="0.3">
      <c r="A32" s="578">
        <f>'L12'!$L$67</f>
        <v>31</v>
      </c>
      <c r="B32" s="579">
        <f>'L12'!$K$67</f>
        <v>158.6</v>
      </c>
      <c r="C32" s="578" t="str">
        <f>'L12'!$A$67</f>
        <v>1404300</v>
      </c>
      <c r="D32" s="593" t="str">
        <f>'L12'!$B$67</f>
        <v>Kiss Bianka Zoé</v>
      </c>
      <c r="E32" s="593" t="str">
        <f>'L12'!$C$67</f>
        <v>Paksi SE</v>
      </c>
      <c r="F32" s="578">
        <f>'L12'!$J$67</f>
        <v>105</v>
      </c>
      <c r="G32" s="578">
        <f>'L12'!$J$68</f>
        <v>268</v>
      </c>
    </row>
    <row r="33" spans="1:7" ht="14.4" x14ac:dyDescent="0.3">
      <c r="A33" s="578">
        <f>'L12'!$L$81</f>
        <v>32</v>
      </c>
      <c r="B33" s="579">
        <f>'L12'!$K$81</f>
        <v>154.19999999999999</v>
      </c>
      <c r="C33" s="578" t="str">
        <f>'L12'!$A$81</f>
        <v>1411110</v>
      </c>
      <c r="D33" s="593" t="str">
        <f>'L12'!$B$81</f>
        <v>Malik Júlia</v>
      </c>
      <c r="E33" s="593" t="str">
        <f>'L12'!$C$81</f>
        <v>Alfa TI</v>
      </c>
      <c r="F33" s="578">
        <f>'L12'!$J$81</f>
        <v>123</v>
      </c>
      <c r="G33" s="578">
        <f>'L12'!$J$82</f>
        <v>156</v>
      </c>
    </row>
    <row r="34" spans="1:7" ht="14.4" x14ac:dyDescent="0.3">
      <c r="A34" s="578">
        <f>'L12'!$L$81</f>
        <v>32</v>
      </c>
      <c r="B34" s="579">
        <f>'L12'!$K$81</f>
        <v>154.19999999999999</v>
      </c>
      <c r="C34" s="578" t="str">
        <f>'L12'!$A$81</f>
        <v>1411110</v>
      </c>
      <c r="D34" s="593" t="str">
        <f>'L12'!$B$81</f>
        <v>Malik Júlia</v>
      </c>
      <c r="E34" s="593" t="str">
        <f>'L12'!$C$81</f>
        <v>Alfa TI</v>
      </c>
      <c r="F34" s="578">
        <f>'L12'!$J$81</f>
        <v>123</v>
      </c>
      <c r="G34" s="578">
        <f>'L12'!$J$82</f>
        <v>156</v>
      </c>
    </row>
    <row r="35" spans="1:7" ht="14.4" x14ac:dyDescent="0.3">
      <c r="A35" s="578">
        <f>'L12'!$L$73</f>
        <v>33</v>
      </c>
      <c r="B35" s="579">
        <f>'L12'!$K$73</f>
        <v>154</v>
      </c>
      <c r="C35" s="578" t="str">
        <f>'L12'!$A$73</f>
        <v>160720</v>
      </c>
      <c r="D35" s="593" t="str">
        <f>'L12'!$B$73</f>
        <v>Kocsis-Mireisz Kéra</v>
      </c>
      <c r="E35" s="593" t="str">
        <f>'L12'!$C$73</f>
        <v>Liget TE</v>
      </c>
      <c r="F35" s="578">
        <f>'L12'!$J$73</f>
        <v>114</v>
      </c>
      <c r="G35" s="578">
        <f>'L12'!$J$74</f>
        <v>200</v>
      </c>
    </row>
    <row r="36" spans="1:7" ht="14.4" x14ac:dyDescent="0.3">
      <c r="A36" s="578">
        <f>'L12'!$L$31</f>
        <v>34</v>
      </c>
      <c r="B36" s="579">
        <f>'L12'!$K$31</f>
        <v>153.6</v>
      </c>
      <c r="C36" s="578" t="str">
        <f>'L12'!$A$31</f>
        <v>150501</v>
      </c>
      <c r="D36" s="593" t="str">
        <f>'L12'!$B$31</f>
        <v>Dóra Kincső</v>
      </c>
      <c r="E36" s="593" t="str">
        <f>'L12'!$C$31</f>
        <v>Volvex SE</v>
      </c>
      <c r="F36" s="578">
        <f>'L12'!$J$31</f>
        <v>120</v>
      </c>
      <c r="G36" s="578">
        <f>'L12'!$J$32</f>
        <v>168</v>
      </c>
    </row>
    <row r="37" spans="1:7" ht="14.4" x14ac:dyDescent="0.3">
      <c r="A37" s="578">
        <f>'L12'!$L$129</f>
        <v>35</v>
      </c>
      <c r="B37" s="579">
        <f>'L12'!$K$129</f>
        <v>143</v>
      </c>
      <c r="C37" s="578" t="str">
        <f>'L12'!$A$129</f>
        <v>1412180</v>
      </c>
      <c r="D37" s="593" t="str">
        <f>'L12'!$B$129</f>
        <v>Tótok Lilla Ilona</v>
      </c>
      <c r="E37" s="593" t="str">
        <f>'L12'!$C$129</f>
        <v>Vasas SC</v>
      </c>
      <c r="F37" s="578">
        <f>'L12'!$J$129</f>
        <v>135</v>
      </c>
      <c r="G37" s="578">
        <f>'L12'!$J$130</f>
        <v>40</v>
      </c>
    </row>
    <row r="38" spans="1:7" ht="14.4" x14ac:dyDescent="0.3">
      <c r="A38" s="578">
        <f>'L12'!$L$23</f>
        <v>36</v>
      </c>
      <c r="B38" s="579">
        <f>'L12'!$K$23</f>
        <v>136.6</v>
      </c>
      <c r="C38" s="578" t="str">
        <f>'L12'!$A$23</f>
        <v>150825</v>
      </c>
      <c r="D38" s="593" t="str">
        <f>'L12'!$B$23</f>
        <v>Csávás Lotte Olívia</v>
      </c>
      <c r="E38" s="593" t="str">
        <f>'L12'!$C$23</f>
        <v>Vasas SC</v>
      </c>
      <c r="F38" s="578">
        <f>'L12'!$J$23</f>
        <v>115</v>
      </c>
      <c r="G38" s="578">
        <f>'L12'!$J$24</f>
        <v>108</v>
      </c>
    </row>
    <row r="39" spans="1:7" ht="14.4" x14ac:dyDescent="0.3">
      <c r="A39" s="578">
        <f>'L12'!$L$101</f>
        <v>37</v>
      </c>
      <c r="B39" s="579">
        <f>'L12'!$K$101</f>
        <v>116.2</v>
      </c>
      <c r="C39" s="578" t="str">
        <f>'L12'!$A$101</f>
        <v>140714</v>
      </c>
      <c r="D39" s="593" t="str">
        <f>'L12'!$B$101</f>
        <v>Orbán Abigél Katalin</v>
      </c>
      <c r="E39" s="593" t="str">
        <f>'L12'!$C$101</f>
        <v>Bp. Honvéd</v>
      </c>
      <c r="F39" s="578">
        <f>'L12'!$J$101</f>
        <v>105</v>
      </c>
      <c r="G39" s="578">
        <f>'L12'!$J$102</f>
        <v>56</v>
      </c>
    </row>
    <row r="40" spans="1:7" ht="14.4" x14ac:dyDescent="0.3">
      <c r="A40" s="578">
        <f>'L12'!$L$15</f>
        <v>38</v>
      </c>
      <c r="B40" s="579">
        <f>'L12'!$K$15</f>
        <v>111.6</v>
      </c>
      <c r="C40" s="578" t="str">
        <f>'L12'!$A$15</f>
        <v>1407081</v>
      </c>
      <c r="D40" s="593" t="str">
        <f>'L12'!$B$15</f>
        <v>Bódi Anna Léna</v>
      </c>
      <c r="E40" s="593" t="str">
        <f>'L12'!$C$15</f>
        <v>Next TA</v>
      </c>
      <c r="F40" s="578">
        <f>'L12'!$J$15</f>
        <v>110</v>
      </c>
      <c r="G40" s="578">
        <f>'L12'!$J$16</f>
        <v>8</v>
      </c>
    </row>
    <row r="41" spans="1:7" ht="14.4" x14ac:dyDescent="0.3">
      <c r="A41" s="578">
        <f>'L12'!$L$139</f>
        <v>39</v>
      </c>
      <c r="B41" s="579">
        <f>'L12'!$K$139</f>
        <v>97</v>
      </c>
      <c r="C41" s="578" t="str">
        <f>'L12'!$A$139</f>
        <v>1404100</v>
      </c>
      <c r="D41" s="593" t="str">
        <f>'L12'!$B$139</f>
        <v>Zenobio Mia</v>
      </c>
      <c r="E41" s="593" t="str">
        <f>'L12'!$C$139</f>
        <v>Bp. Honvéd</v>
      </c>
      <c r="F41" s="578">
        <f>'L12'!$J$139</f>
        <v>54</v>
      </c>
      <c r="G41" s="578">
        <f>'L12'!$J$140</f>
        <v>215</v>
      </c>
    </row>
    <row r="42" spans="1:7" ht="14.4" x14ac:dyDescent="0.3">
      <c r="A42" s="578">
        <f>'L12'!$L$57</f>
        <v>40</v>
      </c>
      <c r="B42" s="579">
        <f>'L12'!$K$57</f>
        <v>86.6</v>
      </c>
      <c r="C42" s="578" t="str">
        <f>'L12'!$A$57</f>
        <v>1506290</v>
      </c>
      <c r="D42" s="593" t="str">
        <f>'L12'!$B$57</f>
        <v>Jancsó Olívia</v>
      </c>
      <c r="E42" s="593" t="str">
        <f>'L12'!$C$57</f>
        <v>Bp. Honvéd</v>
      </c>
      <c r="F42" s="578">
        <f>'L12'!$J$57</f>
        <v>65</v>
      </c>
      <c r="G42" s="578">
        <f>'L12'!$J$58</f>
        <v>108</v>
      </c>
    </row>
    <row r="43" spans="1:7" ht="14.4" x14ac:dyDescent="0.3">
      <c r="A43" s="578">
        <f>'L12'!$L$111</f>
        <v>41</v>
      </c>
      <c r="B43" s="579">
        <f>'L12'!$K$111</f>
        <v>82.6</v>
      </c>
      <c r="C43" s="578" t="str">
        <f>'L12'!$A$111</f>
        <v>1610171</v>
      </c>
      <c r="D43" s="593" t="str">
        <f>'L12'!$B$111</f>
        <v>Probáld Panni</v>
      </c>
      <c r="E43" s="593" t="str">
        <f>'L12'!$C$111</f>
        <v>MTK</v>
      </c>
      <c r="F43" s="578">
        <f>'L12'!$J$111</f>
        <v>65</v>
      </c>
      <c r="G43" s="578">
        <f>'L12'!$J$112</f>
        <v>88</v>
      </c>
    </row>
    <row r="44" spans="1:7" ht="14.4" x14ac:dyDescent="0.3">
      <c r="A44" s="578">
        <f>'L12'!$L$61</f>
        <v>42</v>
      </c>
      <c r="B44" s="579">
        <f>'L12'!$K$61</f>
        <v>77</v>
      </c>
      <c r="C44" s="578" t="str">
        <f>'L12'!$A$61</f>
        <v>170325</v>
      </c>
      <c r="D44" s="593" t="str">
        <f>'L12'!$B$61</f>
        <v>Kardhordó Eliza</v>
      </c>
      <c r="E44" s="593" t="str">
        <f>'L12'!$C$61</f>
        <v>MESE</v>
      </c>
      <c r="F44" s="578">
        <f>'L12'!$J$61</f>
        <v>65</v>
      </c>
      <c r="G44" s="578">
        <f>'L12'!$J$62</f>
        <v>60</v>
      </c>
    </row>
    <row r="45" spans="1:7" ht="14.4" x14ac:dyDescent="0.3">
      <c r="A45" s="578">
        <f>'L12'!$L$3</f>
        <v>43</v>
      </c>
      <c r="B45" s="579">
        <f>'L12'!$K$3</f>
        <v>75</v>
      </c>
      <c r="C45" s="578" t="str">
        <f>'L12'!$A$3</f>
        <v>140110</v>
      </c>
      <c r="D45" s="593" t="str">
        <f>'L12'!$B$3</f>
        <v>Békési Emili Kendra</v>
      </c>
      <c r="E45" s="593" t="str">
        <f>'L12'!$C$3</f>
        <v>MEAFC</v>
      </c>
      <c r="F45" s="578">
        <f>'L12'!$J$3</f>
        <v>75</v>
      </c>
      <c r="G45" s="578">
        <f>'L12'!$J$4</f>
        <v>0</v>
      </c>
    </row>
    <row r="46" spans="1:7" ht="14.4" x14ac:dyDescent="0.3">
      <c r="A46" s="578">
        <f>'L12'!$L$29</f>
        <v>44</v>
      </c>
      <c r="B46" s="579">
        <f>'L12'!$K$29</f>
        <v>67.400000000000006</v>
      </c>
      <c r="C46" s="578" t="str">
        <f>'L12'!$A$29</f>
        <v>151120</v>
      </c>
      <c r="D46" s="593" t="str">
        <f>'L12'!$B$29</f>
        <v>Darmos Dominika</v>
      </c>
      <c r="E46" s="593" t="str">
        <f>'L12'!$C$29</f>
        <v>Centerpálya</v>
      </c>
      <c r="F46" s="578">
        <f>'L12'!$J$29</f>
        <v>65</v>
      </c>
      <c r="G46" s="578">
        <f>'L12'!$J$30</f>
        <v>12</v>
      </c>
    </row>
    <row r="47" spans="1:7" ht="14.4" x14ac:dyDescent="0.3">
      <c r="A47" s="578">
        <f>'L12'!$L$93</f>
        <v>45</v>
      </c>
      <c r="B47" s="579">
        <f>'L12'!$K$93</f>
        <v>60</v>
      </c>
      <c r="C47" s="578" t="str">
        <f>'L12'!$A$93</f>
        <v>151119</v>
      </c>
      <c r="D47" s="593" t="str">
        <f>'L12'!$B$93</f>
        <v>Molnár Viktória</v>
      </c>
      <c r="E47" s="593" t="str">
        <f>'L12'!$C$93</f>
        <v>Bp.Honvéd</v>
      </c>
      <c r="F47" s="578">
        <f>'L12'!$J$93</f>
        <v>60</v>
      </c>
      <c r="G47" s="578">
        <f>'L12'!$J$94</f>
        <v>0</v>
      </c>
    </row>
    <row r="48" spans="1:7" ht="14.4" x14ac:dyDescent="0.3">
      <c r="A48" s="578">
        <f>'L12'!$L$17</f>
        <v>46</v>
      </c>
      <c r="B48" s="579">
        <f>'L12'!$K$17</f>
        <v>59.6</v>
      </c>
      <c r="C48" s="578" t="str">
        <f>'L12'!$A$17</f>
        <v>150211</v>
      </c>
      <c r="D48" s="593" t="str">
        <f>'L12'!$B$17</f>
        <v>Bödör Szofi</v>
      </c>
      <c r="E48" s="593" t="str">
        <f>'L12'!$C$17</f>
        <v>ZTE</v>
      </c>
      <c r="F48" s="578">
        <f>'L12'!$J$17</f>
        <v>58</v>
      </c>
      <c r="G48" s="578">
        <f>'L12'!$J$18</f>
        <v>8</v>
      </c>
    </row>
    <row r="49" spans="1:7" ht="14.4" x14ac:dyDescent="0.3">
      <c r="A49" s="578">
        <f>'L12'!$L$103</f>
        <v>47</v>
      </c>
      <c r="B49" s="579">
        <f>'L12'!$K$103</f>
        <v>55</v>
      </c>
      <c r="C49" s="578" t="str">
        <f>'L12'!$A$103</f>
        <v>140919</v>
      </c>
      <c r="D49" s="593" t="str">
        <f>'L12'!$B$103</f>
        <v>Őri Anna</v>
      </c>
      <c r="E49" s="593" t="str">
        <f>'L12'!$C$103</f>
        <v>Írottkő</v>
      </c>
      <c r="F49" s="578">
        <f>'L12'!$J$103</f>
        <v>55</v>
      </c>
      <c r="G49" s="578">
        <f>'L12'!$J$104</f>
        <v>0</v>
      </c>
    </row>
    <row r="50" spans="1:7" ht="14.4" x14ac:dyDescent="0.3">
      <c r="A50" s="578">
        <f>'L12'!$L$43</f>
        <v>48</v>
      </c>
      <c r="B50" s="579">
        <f>'L12'!$K$43</f>
        <v>53</v>
      </c>
      <c r="C50" s="578" t="str">
        <f>'L12'!$A$43</f>
        <v>151113</v>
      </c>
      <c r="D50" s="593" t="str">
        <f>'L12'!$B$43</f>
        <v>Hajnal Nadin</v>
      </c>
      <c r="E50" s="593" t="str">
        <f>'L12'!$C$43</f>
        <v>Sportmánia</v>
      </c>
      <c r="F50" s="578">
        <f>'L12'!$J$43</f>
        <v>53</v>
      </c>
      <c r="G50" s="578">
        <f>'L12'!$J$44</f>
        <v>0</v>
      </c>
    </row>
    <row r="51" spans="1:7" ht="14.4" x14ac:dyDescent="0.3">
      <c r="A51" s="578">
        <f>'L12'!$L$131</f>
        <v>49</v>
      </c>
      <c r="B51" s="579">
        <f>'L12'!$K$131</f>
        <v>52</v>
      </c>
      <c r="C51" s="578" t="str">
        <f>'L12'!$A$131</f>
        <v>1508060</v>
      </c>
      <c r="D51" s="593" t="str">
        <f>'L12'!$B$131</f>
        <v>Varga Hanna</v>
      </c>
      <c r="E51" s="593" t="str">
        <f>'L12'!$C$131</f>
        <v>Vitéz SE</v>
      </c>
      <c r="F51" s="578">
        <f>'L12'!$J$131</f>
        <v>47</v>
      </c>
      <c r="G51" s="578">
        <f>'L12'!$J$132</f>
        <v>25</v>
      </c>
    </row>
    <row r="52" spans="1:7" ht="14.4" x14ac:dyDescent="0.3">
      <c r="A52" s="578">
        <f>'L12'!$L$65</f>
        <v>50</v>
      </c>
      <c r="B52" s="579">
        <f>'L12'!$K$65</f>
        <v>44</v>
      </c>
      <c r="C52" s="578" t="str">
        <f>'L12'!$A$65</f>
        <v>150916</v>
      </c>
      <c r="D52" s="593" t="str">
        <f>'L12'!$B$65</f>
        <v>Kis Viktória</v>
      </c>
      <c r="E52" s="593" t="str">
        <f>'L12'!$C$65</f>
        <v>KSI</v>
      </c>
      <c r="F52" s="578">
        <f>'L12'!$J$65</f>
        <v>40</v>
      </c>
      <c r="G52" s="578">
        <f>'L12'!$J$66</f>
        <v>20</v>
      </c>
    </row>
    <row r="53" spans="1:7" ht="14.4" x14ac:dyDescent="0.3">
      <c r="A53" s="578">
        <f>'L12'!$L$75</f>
        <v>51</v>
      </c>
      <c r="B53" s="579">
        <f>'L12'!$K$75</f>
        <v>43.6</v>
      </c>
      <c r="C53" s="578" t="str">
        <f>'L12'!$A$75</f>
        <v>161218</v>
      </c>
      <c r="D53" s="593" t="str">
        <f>'L12'!$B$75</f>
        <v>Kohán Tekla</v>
      </c>
      <c r="E53" s="593" t="str">
        <f>'L12'!$C$75</f>
        <v>Marso TC</v>
      </c>
      <c r="F53" s="578">
        <f>'L12'!$J$75</f>
        <v>25</v>
      </c>
      <c r="G53" s="578">
        <f>'L12'!$J$76</f>
        <v>93</v>
      </c>
    </row>
    <row r="54" spans="1:7" ht="14.4" x14ac:dyDescent="0.3">
      <c r="A54" s="578">
        <f>'L12'!$L$69</f>
        <v>52</v>
      </c>
      <c r="B54" s="579">
        <f>'L12'!$K$69</f>
        <v>40</v>
      </c>
      <c r="C54" s="578" t="str">
        <f>'L12'!$A$69</f>
        <v>161017</v>
      </c>
      <c r="D54" s="593" t="str">
        <f>'L12'!$B$69</f>
        <v>Kiss Sára</v>
      </c>
      <c r="E54" s="593" t="str">
        <f>'L12'!$C$69</f>
        <v>GYAC</v>
      </c>
      <c r="F54" s="578">
        <f>'L12'!$J$69</f>
        <v>40</v>
      </c>
      <c r="G54" s="578">
        <f>'L12'!$J$70</f>
        <v>0</v>
      </c>
    </row>
    <row r="55" spans="1:7" ht="14.4" x14ac:dyDescent="0.3">
      <c r="A55" s="578">
        <f>'L12'!$L$119</f>
        <v>52</v>
      </c>
      <c r="B55" s="579">
        <f>'L12'!$K$119</f>
        <v>40</v>
      </c>
      <c r="C55" s="578" t="str">
        <f>'L12'!$A$119</f>
        <v>150620</v>
      </c>
      <c r="D55" s="593" t="str">
        <f>'L12'!$B$119</f>
        <v>Somogyi Liza</v>
      </c>
      <c r="E55" s="593" t="str">
        <f>'L12'!$C$119</f>
        <v>Pasarét TK</v>
      </c>
      <c r="F55" s="578">
        <f>'L12'!$J$119</f>
        <v>40</v>
      </c>
      <c r="G55" s="578">
        <f>'L12'!$J$120</f>
        <v>0</v>
      </c>
    </row>
    <row r="56" spans="1:7" ht="14.4" x14ac:dyDescent="0.3">
      <c r="A56" s="578">
        <f>'L12'!$L$123</f>
        <v>52</v>
      </c>
      <c r="B56" s="579">
        <f>'L12'!$K$123</f>
        <v>40</v>
      </c>
      <c r="C56" s="578" t="str">
        <f>'L12'!$A$123</f>
        <v>140617</v>
      </c>
      <c r="D56" s="593" t="str">
        <f>'L12'!$B$123</f>
        <v>Tarkó Blanka Boglárka</v>
      </c>
      <c r="E56" s="593" t="str">
        <f>'L12'!$C$123</f>
        <v>Game Tennis</v>
      </c>
      <c r="F56" s="578">
        <f>'L12'!$J$123</f>
        <v>35</v>
      </c>
      <c r="G56" s="578">
        <f>'L12'!$J$124</f>
        <v>25</v>
      </c>
    </row>
    <row r="57" spans="1:7" ht="14.4" x14ac:dyDescent="0.3">
      <c r="A57" s="578">
        <f>'L12'!$L$27</f>
        <v>55</v>
      </c>
      <c r="B57" s="579">
        <f>'L12'!$K$27</f>
        <v>34</v>
      </c>
      <c r="C57" s="578" t="str">
        <f>'L12'!$A$27</f>
        <v>1511130</v>
      </c>
      <c r="D57" s="593" t="str">
        <f>'L12'!$B$27</f>
        <v>Dalia Blanka Csilla</v>
      </c>
      <c r="E57" s="593" t="str">
        <f>'L12'!$C$27</f>
        <v>Muschkétás TC</v>
      </c>
      <c r="F57" s="578">
        <f>'L12'!$J$27</f>
        <v>34</v>
      </c>
      <c r="G57" s="578">
        <f>'L12'!$J$28</f>
        <v>0</v>
      </c>
    </row>
    <row r="58" spans="1:7" ht="14.4" x14ac:dyDescent="0.3">
      <c r="A58" s="578">
        <f>'L12'!$L$13</f>
        <v>56</v>
      </c>
      <c r="B58" s="579">
        <f>'L12'!$K$13</f>
        <v>31.6</v>
      </c>
      <c r="C58" s="578" t="str">
        <f>'L12'!$A$13</f>
        <v>150520</v>
      </c>
      <c r="D58" s="593" t="str">
        <f>'L12'!$B$13</f>
        <v>Bocskov Zita</v>
      </c>
      <c r="E58" s="593" t="str">
        <f>'L12'!$C$13</f>
        <v>Centerpálya</v>
      </c>
      <c r="F58" s="578">
        <f>'L12'!$J$13</f>
        <v>25</v>
      </c>
      <c r="G58" s="578">
        <f>'L12'!$J$14</f>
        <v>33</v>
      </c>
    </row>
    <row r="59" spans="1:7" ht="14.4" x14ac:dyDescent="0.3">
      <c r="A59" s="578">
        <f>'L12'!$L$121</f>
        <v>57</v>
      </c>
      <c r="B59" s="579">
        <f>'L12'!$K$121</f>
        <v>26.2</v>
      </c>
      <c r="C59" s="578" t="str">
        <f>'L12'!$A$121</f>
        <v>140328</v>
      </c>
      <c r="D59" s="593" t="str">
        <f>'L12'!$B$121</f>
        <v>Sztahovszkij Taisia</v>
      </c>
      <c r="E59" s="593" t="str">
        <f>'L12'!$C$121</f>
        <v>Alfa TI</v>
      </c>
      <c r="F59" s="578">
        <f>'L12'!$J$121</f>
        <v>23</v>
      </c>
      <c r="G59" s="578">
        <f>'L12'!$J$122</f>
        <v>16</v>
      </c>
    </row>
    <row r="60" spans="1:7" ht="14.4" x14ac:dyDescent="0.3">
      <c r="A60" s="578">
        <f>'L12'!$L$105</f>
        <v>58</v>
      </c>
      <c r="B60" s="579">
        <f>'L12'!$K$105</f>
        <v>20</v>
      </c>
      <c r="C60" s="578" t="str">
        <f>'L12'!$A$105</f>
        <v>1507030</v>
      </c>
      <c r="D60" s="593" t="str">
        <f>'L12'!$B$105</f>
        <v>Patkó Janka</v>
      </c>
      <c r="E60" s="593" t="str">
        <f>'L12'!$C$105</f>
        <v>Pécs VTC</v>
      </c>
      <c r="F60" s="578">
        <f>'L12'!$J$105</f>
        <v>13</v>
      </c>
      <c r="G60" s="578">
        <f>'L12'!$J$106</f>
        <v>35</v>
      </c>
    </row>
    <row r="61" spans="1:7" ht="14.4" x14ac:dyDescent="0.3">
      <c r="A61" s="578">
        <f>'L12'!$L$53</f>
        <v>58</v>
      </c>
      <c r="B61" s="579">
        <f>'L12'!$K$53</f>
        <v>20</v>
      </c>
      <c r="C61" s="578" t="str">
        <f>'L12'!$A$53</f>
        <v>1503020</v>
      </c>
      <c r="D61" s="593" t="str">
        <f>'L12'!$B$53</f>
        <v>Izsó Zoé</v>
      </c>
      <c r="E61" s="593" t="str">
        <f>'L12'!$C$53</f>
        <v>Vitéz SE</v>
      </c>
      <c r="F61" s="578">
        <f>'L12'!$J$53</f>
        <v>15</v>
      </c>
      <c r="G61" s="578">
        <f>'L12'!$J$54</f>
        <v>25</v>
      </c>
    </row>
    <row r="62" spans="1:7" ht="14.4" x14ac:dyDescent="0.3">
      <c r="A62" s="578">
        <f>'L12'!$L$47</f>
        <v>60</v>
      </c>
      <c r="B62" s="579">
        <f>'L12'!$K$47</f>
        <v>15.6</v>
      </c>
      <c r="C62" s="578" t="str">
        <f>'L12'!$A$47</f>
        <v>141225</v>
      </c>
      <c r="D62" s="593" t="str">
        <f>'L12'!$B$47</f>
        <v>Horváth Hanna</v>
      </c>
      <c r="E62" s="593" t="str">
        <f>'L12'!$C$47</f>
        <v>Future TT</v>
      </c>
      <c r="F62" s="578">
        <f>'L12'!$J$47</f>
        <v>14</v>
      </c>
      <c r="G62" s="578">
        <f>'L12'!$J$48</f>
        <v>8</v>
      </c>
    </row>
    <row r="63" spans="1:7" ht="14.4" x14ac:dyDescent="0.3">
      <c r="A63" s="578">
        <f>'L12'!$L$51</f>
        <v>61</v>
      </c>
      <c r="B63" s="579">
        <f>'L12'!$K$51</f>
        <v>14</v>
      </c>
      <c r="C63" s="578" t="str">
        <f>'L12'!$A$51</f>
        <v>140319</v>
      </c>
      <c r="D63" s="593" t="str">
        <f>'L12'!$B$51</f>
        <v>Huang Sio Hei</v>
      </c>
      <c r="E63" s="593" t="str">
        <f>'L12'!$C$51</f>
        <v>D.keszi TK</v>
      </c>
      <c r="F63" s="578">
        <f>'L12'!$J$51</f>
        <v>14</v>
      </c>
      <c r="G63" s="578">
        <f>'L12'!$J$52</f>
        <v>0</v>
      </c>
    </row>
    <row r="64" spans="1:7" ht="14.4" x14ac:dyDescent="0.3">
      <c r="A64" s="578">
        <f>'L12'!$L$85</f>
        <v>62</v>
      </c>
      <c r="B64" s="579">
        <f>'L12'!$K$85</f>
        <v>12</v>
      </c>
      <c r="C64" s="578" t="str">
        <f>'L12'!$A$85</f>
        <v>160224</v>
      </c>
      <c r="D64" s="593" t="str">
        <f>'L12'!$B$85</f>
        <v>Mátyás Zsófia</v>
      </c>
      <c r="E64" s="593" t="str">
        <f>'L12'!$C$85</f>
        <v>MESE</v>
      </c>
      <c r="F64" s="578">
        <f>'L12'!$J$85</f>
        <v>0</v>
      </c>
      <c r="G64" s="578">
        <f>'L12'!$J$86</f>
        <v>60</v>
      </c>
    </row>
    <row r="65" spans="1:7" ht="14.4" x14ac:dyDescent="0.3">
      <c r="A65" s="578">
        <f>'L12'!$L$91</f>
        <v>63</v>
      </c>
      <c r="B65" s="579">
        <f>'L12'!$K$91</f>
        <v>9</v>
      </c>
      <c r="C65" s="578" t="str">
        <f>'L12'!$A$91</f>
        <v>140722</v>
      </c>
      <c r="D65" s="593" t="str">
        <f>'L12'!$B$91</f>
        <v>Mikulás Noémi</v>
      </c>
      <c r="E65" s="593" t="str">
        <f>'L12'!$C$91</f>
        <v>KSI</v>
      </c>
      <c r="F65" s="578">
        <f>'L12'!$J$91</f>
        <v>5</v>
      </c>
      <c r="G65" s="578">
        <f>'L12'!$J$92</f>
        <v>20</v>
      </c>
    </row>
    <row r="66" spans="1:7" ht="14.4" x14ac:dyDescent="0.3">
      <c r="A66" s="578">
        <f>'L12'!$L$19</f>
        <v>64</v>
      </c>
      <c r="B66" s="579">
        <f>'L12'!$K$19</f>
        <v>6.6</v>
      </c>
      <c r="C66" s="578" t="str">
        <f>'L12'!$A$19</f>
        <v>150726</v>
      </c>
      <c r="D66" s="593" t="str">
        <f>'L12'!$B$19</f>
        <v>Borbély Lotti</v>
      </c>
      <c r="E66" s="593" t="str">
        <f>'L12'!$C$19</f>
        <v>ZTE</v>
      </c>
      <c r="F66" s="578">
        <f>'L12'!$J$19</f>
        <v>5</v>
      </c>
      <c r="G66" s="578">
        <f>'L12'!$J$20</f>
        <v>8</v>
      </c>
    </row>
    <row r="67" spans="1:7" ht="14.4" x14ac:dyDescent="0.3">
      <c r="A67" s="578">
        <f>'L12'!$L$77</f>
        <v>65</v>
      </c>
      <c r="B67" s="579">
        <f>'L12'!$K$77</f>
        <v>5</v>
      </c>
      <c r="C67" s="578" t="str">
        <f>'L12'!$A$77</f>
        <v>1606031</v>
      </c>
      <c r="D67" s="593" t="str">
        <f>'L12'!$B$77</f>
        <v>Kulchytska Kristina</v>
      </c>
      <c r="E67" s="593" t="str">
        <f>'L12'!$C$77</f>
        <v>külf.</v>
      </c>
      <c r="F67" s="578">
        <f>'L12'!$J$77</f>
        <v>5</v>
      </c>
      <c r="G67" s="578">
        <f>'L12'!$J$78</f>
        <v>0</v>
      </c>
    </row>
    <row r="68" spans="1:7" ht="14.4" x14ac:dyDescent="0.3">
      <c r="A68" s="578">
        <f>'L12'!$L$37</f>
        <v>65</v>
      </c>
      <c r="B68" s="579">
        <f>'L12'!$K$37</f>
        <v>5</v>
      </c>
      <c r="C68" s="578" t="str">
        <f>'L12'!$A$37</f>
        <v>141214</v>
      </c>
      <c r="D68" s="593" t="str">
        <f>'L12'!$B$37</f>
        <v>Fodor Janka</v>
      </c>
      <c r="E68" s="593" t="str">
        <f>'L12'!$C$37</f>
        <v>SVSE</v>
      </c>
      <c r="F68" s="578">
        <f>'L12'!$J$37</f>
        <v>5</v>
      </c>
      <c r="G68" s="578">
        <f>'L12'!$J$38</f>
        <v>0</v>
      </c>
    </row>
    <row r="69" spans="1:7" ht="14.4" x14ac:dyDescent="0.3">
      <c r="A69" s="578">
        <f>'L12'!$L$41</f>
        <v>67</v>
      </c>
      <c r="B69" s="579">
        <f>'L12'!$K$41</f>
        <v>3</v>
      </c>
      <c r="C69" s="578" t="str">
        <f>'L12'!$A$41</f>
        <v>140206</v>
      </c>
      <c r="D69" s="593" t="str">
        <f>'L12'!$B$41</f>
        <v>Gyabronka Sára</v>
      </c>
      <c r="E69" s="593" t="str">
        <f>'L12'!$C$41</f>
        <v>Kőszegi SE</v>
      </c>
      <c r="F69" s="578">
        <f>'L12'!$J$41</f>
        <v>3</v>
      </c>
      <c r="G69" s="578">
        <f>'L12'!$J$42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40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5" t="s">
        <v>21</v>
      </c>
      <c r="B1" s="594" t="s">
        <v>4193</v>
      </c>
      <c r="C1" s="575" t="s">
        <v>4194</v>
      </c>
      <c r="D1" s="577" t="s">
        <v>4196</v>
      </c>
      <c r="E1" s="575" t="s">
        <v>4197</v>
      </c>
      <c r="F1" s="575" t="s">
        <v>4198</v>
      </c>
      <c r="G1" s="575" t="s">
        <v>4199</v>
      </c>
      <c r="H1" s="595" t="s">
        <v>4368</v>
      </c>
      <c r="I1" s="595" t="s">
        <v>4369</v>
      </c>
    </row>
    <row r="2" spans="1:10" ht="18" customHeight="1" x14ac:dyDescent="0.3">
      <c r="A2" s="578">
        <f>'F14'!$O$249</f>
        <v>1</v>
      </c>
      <c r="B2" s="579">
        <f>'F14'!$N$249</f>
        <v>3279.8</v>
      </c>
      <c r="C2" s="578" t="str">
        <f>'F14'!$A$249</f>
        <v>130122</v>
      </c>
      <c r="D2" s="593" t="str">
        <f>'F14'!$B$249</f>
        <v>Rekedt-Nagy Zoltán</v>
      </c>
      <c r="E2" s="593" t="str">
        <f>'F14'!$C$249</f>
        <v>D.keszi TK</v>
      </c>
      <c r="F2" s="578">
        <f>'F14'!$J$249</f>
        <v>1514</v>
      </c>
      <c r="G2" s="578">
        <f>'F14'!$J$250</f>
        <v>1204</v>
      </c>
      <c r="H2" s="578">
        <f>'F14'!$L$249</f>
        <v>305</v>
      </c>
      <c r="I2" s="578">
        <f>'F14'!$M$249</f>
        <v>0</v>
      </c>
    </row>
    <row r="3" spans="1:10" ht="18" customHeight="1" x14ac:dyDescent="0.3">
      <c r="A3" s="578">
        <f>'F14'!$O$55</f>
        <v>2</v>
      </c>
      <c r="B3" s="579">
        <f>'F14'!$N$55</f>
        <v>3116.2</v>
      </c>
      <c r="C3" s="578" t="str">
        <f>'F14'!$A$55</f>
        <v>1205040</v>
      </c>
      <c r="D3" s="593" t="str">
        <f>'F14'!$B$55</f>
        <v>Czóbel Levente</v>
      </c>
      <c r="E3" s="593" t="str">
        <f>'F14'!$C$55</f>
        <v>D.keszi TK</v>
      </c>
      <c r="F3" s="578">
        <f>'F14'!$J$55</f>
        <v>1290</v>
      </c>
      <c r="G3" s="578">
        <f>'F14'!$J$56</f>
        <v>1381</v>
      </c>
      <c r="H3" s="578">
        <f>'F14'!$L$55</f>
        <v>310</v>
      </c>
      <c r="I3" s="578">
        <f>'F14'!$M$55</f>
        <v>0</v>
      </c>
    </row>
    <row r="4" spans="1:10" ht="18" customHeight="1" x14ac:dyDescent="0.3">
      <c r="A4" s="578">
        <f>'F14'!$O$97</f>
        <v>3</v>
      </c>
      <c r="B4" s="579">
        <f>'F14'!$N$97</f>
        <v>2010</v>
      </c>
      <c r="C4" s="578" t="str">
        <f>'F14'!$A$97</f>
        <v>120201</v>
      </c>
      <c r="D4" s="593" t="str">
        <f>'F14'!$B$97</f>
        <v>Hajnal Borisz</v>
      </c>
      <c r="E4" s="593" t="str">
        <f>'F14'!$C$97</f>
        <v>Sportmánia</v>
      </c>
      <c r="F4" s="578">
        <f>'F14'!$J$97</f>
        <v>550</v>
      </c>
      <c r="G4" s="578">
        <f>'F14'!$J$98</f>
        <v>925</v>
      </c>
      <c r="H4" s="578">
        <f>'F14'!$L$97</f>
        <v>255</v>
      </c>
      <c r="I4" s="578">
        <f>'F14'!$M$97</f>
        <v>0</v>
      </c>
    </row>
    <row r="5" spans="1:10" ht="18" customHeight="1" x14ac:dyDescent="0.3">
      <c r="A5" s="578">
        <f>'F14'!$O$171</f>
        <v>4</v>
      </c>
      <c r="B5" s="579">
        <f>'F14'!$N$171</f>
        <v>1426.8</v>
      </c>
      <c r="C5" s="578" t="str">
        <f>'F14'!$A$171</f>
        <v>131111</v>
      </c>
      <c r="D5" s="593" t="str">
        <f>'F14'!$B$171</f>
        <v>Kristyán Ádám</v>
      </c>
      <c r="E5" s="593" t="str">
        <f>'F14'!$C$171</f>
        <v>Pasarét TK</v>
      </c>
      <c r="F5" s="578">
        <f>'F14'!$J$171</f>
        <v>548</v>
      </c>
      <c r="G5" s="578">
        <f>'F14'!$J$172</f>
        <v>844</v>
      </c>
      <c r="H5" s="578">
        <f>'F14'!$L$171</f>
        <v>142</v>
      </c>
      <c r="I5" s="578">
        <f>'F14'!$M$171</f>
        <v>0</v>
      </c>
    </row>
    <row r="6" spans="1:10" ht="18" customHeight="1" x14ac:dyDescent="0.3">
      <c r="A6" s="578">
        <f>'F14'!$O$37</f>
        <v>5</v>
      </c>
      <c r="B6" s="579">
        <f>'F14'!$N$37</f>
        <v>1382</v>
      </c>
      <c r="C6" s="578" t="str">
        <f>'F14'!$A$37</f>
        <v>120411</v>
      </c>
      <c r="D6" s="593" t="str">
        <f>'F14'!$B$37</f>
        <v>Chernobrovkin Nikolay</v>
      </c>
      <c r="E6" s="593" t="str">
        <f>'F14'!$C$37</f>
        <v>Pasarét TK</v>
      </c>
      <c r="F6" s="578">
        <f>'F14'!$J$37</f>
        <v>330</v>
      </c>
      <c r="G6" s="578">
        <f>'F14'!$J$38</f>
        <v>460</v>
      </c>
      <c r="H6" s="578">
        <f>'F14'!$L$37</f>
        <v>192</v>
      </c>
      <c r="I6" s="578">
        <f>'F14'!$M$37</f>
        <v>0</v>
      </c>
    </row>
    <row r="7" spans="1:10" ht="18" customHeight="1" x14ac:dyDescent="0.3">
      <c r="A7" s="578">
        <f>'F14'!$O$19</f>
        <v>6</v>
      </c>
      <c r="B7" s="579">
        <f>'F14'!$N$19</f>
        <v>1203</v>
      </c>
      <c r="C7" s="578" t="str">
        <f>'F14'!$A$19</f>
        <v>131021</v>
      </c>
      <c r="D7" s="593" t="str">
        <f>'F14'!$B$19</f>
        <v>Barranco-Mészáros Adrián</v>
      </c>
      <c r="E7" s="593" t="str">
        <f>'F14'!$C$19</f>
        <v>Bebto Team</v>
      </c>
      <c r="F7" s="578">
        <f>'F14'!$J$19</f>
        <v>570</v>
      </c>
      <c r="G7" s="578">
        <f>'F14'!$J$20</f>
        <v>740</v>
      </c>
      <c r="H7" s="578">
        <f>'F14'!$L$19</f>
        <v>97</v>
      </c>
      <c r="I7" s="578">
        <f>'F14'!$M$19</f>
        <v>0</v>
      </c>
    </row>
    <row r="8" spans="1:10" ht="18" customHeight="1" x14ac:dyDescent="0.3">
      <c r="A8" s="578">
        <f>'F14'!$O$85</f>
        <v>7</v>
      </c>
      <c r="B8" s="579">
        <f>'F14'!$N$85</f>
        <v>1200</v>
      </c>
      <c r="C8" s="578" t="str">
        <f>'F14'!$A$85</f>
        <v>120215</v>
      </c>
      <c r="D8" s="593" t="str">
        <f>'F14'!$B$85</f>
        <v>Gonzales Nimród</v>
      </c>
      <c r="E8" s="593" t="str">
        <f>'F14'!$C$85</f>
        <v>Alfa TI</v>
      </c>
      <c r="F8" s="578">
        <f>'F14'!$J$85</f>
        <v>470</v>
      </c>
      <c r="G8" s="578">
        <f>'F14'!$J$86</f>
        <v>600</v>
      </c>
      <c r="H8" s="578">
        <f>'F14'!$L$85</f>
        <v>122</v>
      </c>
      <c r="I8" s="578">
        <f>'F14'!$M$85</f>
        <v>0</v>
      </c>
    </row>
    <row r="9" spans="1:10" ht="18" customHeight="1" x14ac:dyDescent="0.3">
      <c r="A9" s="578">
        <f>'F14'!$O$153</f>
        <v>8</v>
      </c>
      <c r="B9" s="579">
        <f>'F14'!$N$153</f>
        <v>1178</v>
      </c>
      <c r="C9" s="578" t="str">
        <f>'F14'!$A$153</f>
        <v>120523</v>
      </c>
      <c r="D9" s="593" t="str">
        <f>'F14'!$B$153</f>
        <v>Kosztoványi Brúnó</v>
      </c>
      <c r="E9" s="593" t="str">
        <f>'F14'!$C$153</f>
        <v>Ten.Műhely</v>
      </c>
      <c r="F9" s="578">
        <f>'F14'!$J$153</f>
        <v>620</v>
      </c>
      <c r="G9" s="578">
        <f>'F14'!$J$154</f>
        <v>1040</v>
      </c>
      <c r="H9" s="578">
        <f>'F14'!$L$153</f>
        <v>70</v>
      </c>
      <c r="I9" s="578">
        <f>'F14'!$M$153</f>
        <v>0</v>
      </c>
    </row>
    <row r="10" spans="1:10" ht="18" customHeight="1" x14ac:dyDescent="0.3">
      <c r="A10" s="578">
        <f>'F14'!$O$105</f>
        <v>9</v>
      </c>
      <c r="B10" s="579">
        <f>'F14'!$N$105</f>
        <v>1073</v>
      </c>
      <c r="C10" s="578" t="str">
        <f>'F14'!$A$105</f>
        <v>121110</v>
      </c>
      <c r="D10" s="593" t="str">
        <f>'F14'!$B$105</f>
        <v>Hidvégi Barnabás</v>
      </c>
      <c r="E10" s="593" t="str">
        <f>'F14'!$C$105</f>
        <v>MESE</v>
      </c>
      <c r="F10" s="578">
        <f>'F14'!$J$105</f>
        <v>540</v>
      </c>
      <c r="G10" s="578">
        <f>'F14'!$J$106</f>
        <v>740</v>
      </c>
      <c r="H10" s="578">
        <f>'F14'!$L$105</f>
        <v>77</v>
      </c>
      <c r="I10" s="578">
        <f>'F14'!$M$105</f>
        <v>0</v>
      </c>
    </row>
    <row r="11" spans="1:10" ht="18" customHeight="1" x14ac:dyDescent="0.3">
      <c r="A11" s="578">
        <f>'F14'!$O$297</f>
        <v>10</v>
      </c>
      <c r="B11" s="579">
        <f>'F14'!$N$297</f>
        <v>1012</v>
      </c>
      <c r="C11" s="578" t="str">
        <f>'F14'!$A$297</f>
        <v>130124</v>
      </c>
      <c r="D11" s="593" t="str">
        <f>'F14'!$B$297</f>
        <v>Szücs Milán</v>
      </c>
      <c r="E11" s="593" t="str">
        <f>'F14'!$C$297</f>
        <v>Ten.Műhely</v>
      </c>
      <c r="F11" s="578">
        <f>'F14'!$J$297</f>
        <v>568</v>
      </c>
      <c r="G11" s="578">
        <f>'F14'!$J$298</f>
        <v>745</v>
      </c>
      <c r="H11" s="578">
        <f>'F14'!$L$297</f>
        <v>59</v>
      </c>
      <c r="I11" s="578">
        <f>'F14'!$M$297</f>
        <v>0</v>
      </c>
      <c r="J11" s="580"/>
    </row>
    <row r="12" spans="1:10" ht="18" customHeight="1" x14ac:dyDescent="0.3">
      <c r="A12" s="578">
        <f>'F14'!$O$75</f>
        <v>11</v>
      </c>
      <c r="B12" s="579">
        <f>'F14'!$N$75</f>
        <v>914</v>
      </c>
      <c r="C12" s="578" t="str">
        <f>'F14'!$A$75</f>
        <v>130413</v>
      </c>
      <c r="D12" s="593" t="str">
        <f>'F14'!$B$75</f>
        <v>Gémes Domonkos Máté</v>
      </c>
      <c r="E12" s="593" t="str">
        <f>'F14'!$C$75</f>
        <v>Alfa TI</v>
      </c>
      <c r="F12" s="578">
        <f>'F14'!$J$75</f>
        <v>514</v>
      </c>
      <c r="G12" s="578">
        <f>'F14'!$J$76</f>
        <v>1250</v>
      </c>
      <c r="H12" s="578">
        <f>'F14'!$L$75</f>
        <v>30</v>
      </c>
      <c r="I12" s="578">
        <f>'F14'!$M$75</f>
        <v>0</v>
      </c>
    </row>
    <row r="13" spans="1:10" ht="18" customHeight="1" x14ac:dyDescent="0.3">
      <c r="A13" s="578">
        <f>'F14'!$O$223</f>
        <v>12</v>
      </c>
      <c r="B13" s="579">
        <f>'F14'!$N$223</f>
        <v>870</v>
      </c>
      <c r="C13" s="578" t="str">
        <f>'F14'!$A$223</f>
        <v>120608</v>
      </c>
      <c r="D13" s="593" t="str">
        <f>'F14'!$B$223</f>
        <v>Orbán Arisztid Gábor</v>
      </c>
      <c r="E13" s="593" t="str">
        <f>'F14'!$C$223</f>
        <v>Ten.Műhely</v>
      </c>
      <c r="F13" s="578">
        <f>'F14'!$J$223</f>
        <v>420</v>
      </c>
      <c r="G13" s="578">
        <f>'F14'!$J$224</f>
        <v>650</v>
      </c>
      <c r="H13" s="578">
        <f>'F14'!$L$223</f>
        <v>64</v>
      </c>
      <c r="I13" s="578">
        <f>'F14'!$M$223</f>
        <v>0</v>
      </c>
    </row>
    <row r="14" spans="1:10" ht="18" customHeight="1" x14ac:dyDescent="0.3">
      <c r="A14" s="578">
        <f>'F14'!$O$273</f>
        <v>13</v>
      </c>
      <c r="B14" s="579">
        <f>'F14'!$N$273</f>
        <v>840</v>
      </c>
      <c r="C14" s="578" t="str">
        <f>'F14'!$A$273</f>
        <v>1206211</v>
      </c>
      <c r="D14" s="593" t="str">
        <f>'F14'!$B$273</f>
        <v>Simon Boldizsár Péter</v>
      </c>
      <c r="E14" s="593" t="str">
        <f>'F14'!$C$273</f>
        <v>PG Tenisz</v>
      </c>
      <c r="F14" s="578">
        <f>'F14'!$J$273</f>
        <v>550</v>
      </c>
      <c r="G14" s="578">
        <f>'F14'!$J$274</f>
        <v>550</v>
      </c>
      <c r="H14" s="578">
        <f>'F14'!$L$273</f>
        <v>36</v>
      </c>
      <c r="I14" s="578">
        <f>'F14'!$M$273</f>
        <v>0</v>
      </c>
    </row>
    <row r="15" spans="1:10" ht="18" customHeight="1" x14ac:dyDescent="0.3">
      <c r="A15" s="578">
        <f>'F14'!$O$299</f>
        <v>14</v>
      </c>
      <c r="B15" s="579">
        <f>'F14'!$N$299</f>
        <v>814.8</v>
      </c>
      <c r="C15" s="578" t="str">
        <f>'F14'!$A$299</f>
        <v>130516</v>
      </c>
      <c r="D15" s="593" t="str">
        <f>'F14'!$B$299</f>
        <v>Szűcs Vilmos</v>
      </c>
      <c r="E15" s="593" t="str">
        <f>'F14'!$C$299</f>
        <v>Pécs VTC</v>
      </c>
      <c r="F15" s="578">
        <f>'F14'!$J$299</f>
        <v>464</v>
      </c>
      <c r="G15" s="578">
        <f>'F14'!$J$300</f>
        <v>454</v>
      </c>
      <c r="H15" s="578">
        <f>'F14'!$L$299</f>
        <v>52</v>
      </c>
      <c r="I15" s="578">
        <f>'F14'!$M$299</f>
        <v>0</v>
      </c>
    </row>
    <row r="16" spans="1:10" ht="18" customHeight="1" x14ac:dyDescent="0.3">
      <c r="A16" s="578">
        <f>'F14'!$O$109</f>
        <v>15</v>
      </c>
      <c r="B16" s="579">
        <f>'F14'!$N$109</f>
        <v>752</v>
      </c>
      <c r="C16" s="578" t="str">
        <f>'F14'!$A$109</f>
        <v>1204111</v>
      </c>
      <c r="D16" s="593" t="str">
        <f>'F14'!$B$109</f>
        <v>Honfi Ákos Attila</v>
      </c>
      <c r="E16" s="593" t="str">
        <f>'F14'!$C$109</f>
        <v>Pasarét TK</v>
      </c>
      <c r="F16" s="578">
        <f>'F14'!$J$109</f>
        <v>300</v>
      </c>
      <c r="G16" s="578">
        <f>'F14'!$J$110</f>
        <v>660</v>
      </c>
      <c r="H16" s="578">
        <f>'F14'!$L$109</f>
        <v>64</v>
      </c>
      <c r="I16" s="578">
        <f>'F14'!$M$109</f>
        <v>0</v>
      </c>
    </row>
    <row r="17" spans="1:10" ht="18" customHeight="1" x14ac:dyDescent="0.3">
      <c r="A17" s="578">
        <f>'F14'!$O$29</f>
        <v>16</v>
      </c>
      <c r="B17" s="579">
        <f>'F14'!$N$29</f>
        <v>673.6</v>
      </c>
      <c r="C17" s="578" t="str">
        <f>'F14'!$A$29</f>
        <v>1308110</v>
      </c>
      <c r="D17" s="593" t="str">
        <f>'F14'!$B$29</f>
        <v>Bozsik Milán Benjamin</v>
      </c>
      <c r="E17" s="593" t="str">
        <f>'F14'!$C$29</f>
        <v>D.keszi TK</v>
      </c>
      <c r="F17" s="578">
        <f>'F14'!$J$29</f>
        <v>524</v>
      </c>
      <c r="G17" s="578">
        <f>'F14'!$J$30</f>
        <v>448</v>
      </c>
      <c r="H17" s="578">
        <f>'F14'!$L$29</f>
        <v>12</v>
      </c>
      <c r="I17" s="578">
        <f>'F14'!$M$29</f>
        <v>0</v>
      </c>
      <c r="J17" s="580"/>
    </row>
    <row r="18" spans="1:10" ht="18" customHeight="1" x14ac:dyDescent="0.3">
      <c r="A18" s="578">
        <f>'F14'!$O$307</f>
        <v>17</v>
      </c>
      <c r="B18" s="579">
        <f>'F14'!$N$307</f>
        <v>659</v>
      </c>
      <c r="C18" s="578" t="str">
        <f>'F14'!$A$307</f>
        <v>1205310</v>
      </c>
      <c r="D18" s="593" t="str">
        <f>'F14'!$B$307</f>
        <v>Tóth Csanád</v>
      </c>
      <c r="E18" s="593" t="str">
        <f>'F14'!$C$307</f>
        <v>D.keszi TK</v>
      </c>
      <c r="F18" s="578">
        <f>'F14'!$J$307</f>
        <v>430</v>
      </c>
      <c r="G18" s="578">
        <f>'F14'!$J$308</f>
        <v>470</v>
      </c>
      <c r="H18" s="578">
        <f>'F14'!$L$307</f>
        <v>27</v>
      </c>
      <c r="I18" s="578">
        <f>'F14'!$M$307</f>
        <v>0</v>
      </c>
    </row>
    <row r="19" spans="1:10" ht="18" customHeight="1" x14ac:dyDescent="0.3">
      <c r="A19" s="578">
        <f>'F14'!$O$21</f>
        <v>18</v>
      </c>
      <c r="B19" s="579">
        <f>'F14'!$N$21</f>
        <v>650</v>
      </c>
      <c r="C19" s="578" t="str">
        <f>'F14'!$A$21</f>
        <v>1209070</v>
      </c>
      <c r="D19" s="593" t="str">
        <f>'F14'!$B$21</f>
        <v>Bleuer Márton</v>
      </c>
      <c r="E19" s="593" t="str">
        <f>'F14'!$C$21</f>
        <v>Bebto Team</v>
      </c>
      <c r="F19" s="578">
        <f>'F14'!$J$21</f>
        <v>530</v>
      </c>
      <c r="G19" s="578">
        <f>'F14'!$J$22</f>
        <v>600</v>
      </c>
      <c r="H19" s="578">
        <f>'F14'!$L$21</f>
        <v>0</v>
      </c>
      <c r="I19" s="578">
        <f>'F14'!$M$21</f>
        <v>0</v>
      </c>
      <c r="J19" s="580"/>
    </row>
    <row r="20" spans="1:10" ht="18" customHeight="1" x14ac:dyDescent="0.3">
      <c r="A20" s="578">
        <f>'F14'!$O$23</f>
        <v>19</v>
      </c>
      <c r="B20" s="579">
        <f>'F14'!$N$23</f>
        <v>616</v>
      </c>
      <c r="C20" s="578" t="str">
        <f>'F14'!$A$23</f>
        <v>1203272</v>
      </c>
      <c r="D20" s="593" t="str">
        <f>'F14'!$B$23</f>
        <v>Boér Ivor</v>
      </c>
      <c r="E20" s="593" t="str">
        <f>'F14'!$C$23</f>
        <v>D.keszi TK</v>
      </c>
      <c r="F20" s="578">
        <f>'F14'!$J$23</f>
        <v>411</v>
      </c>
      <c r="G20" s="578">
        <f>'F14'!$J$24</f>
        <v>550</v>
      </c>
      <c r="H20" s="578">
        <f>'F14'!$L$23</f>
        <v>19</v>
      </c>
      <c r="I20" s="578">
        <f>'F14'!$M$23</f>
        <v>0</v>
      </c>
    </row>
    <row r="21" spans="1:10" ht="18" customHeight="1" x14ac:dyDescent="0.3">
      <c r="A21" s="578">
        <f>'F14'!$O$137</f>
        <v>20</v>
      </c>
      <c r="B21" s="579">
        <f>'F14'!$N$137</f>
        <v>607.6</v>
      </c>
      <c r="C21" s="578" t="str">
        <f>'F14'!$A$137</f>
        <v>130620</v>
      </c>
      <c r="D21" s="593" t="str">
        <f>'F14'!$B$137</f>
        <v>Karóczkai Kán Sólyom</v>
      </c>
      <c r="E21" s="593" t="str">
        <f>'F14'!$C$137</f>
        <v>Hatvani TK</v>
      </c>
      <c r="F21" s="578">
        <f>'F14'!$J$137</f>
        <v>350</v>
      </c>
      <c r="G21" s="578">
        <f>'F14'!$J$138</f>
        <v>488</v>
      </c>
      <c r="H21" s="578">
        <f>'F14'!$L$137</f>
        <v>32</v>
      </c>
      <c r="I21" s="578">
        <f>'F14'!$M$137</f>
        <v>0</v>
      </c>
    </row>
    <row r="22" spans="1:10" ht="18" customHeight="1" x14ac:dyDescent="0.3">
      <c r="A22" s="578">
        <f>'F14'!$O$69</f>
        <v>21</v>
      </c>
      <c r="B22" s="579">
        <f>'F14'!$N$69</f>
        <v>506</v>
      </c>
      <c r="C22" s="578" t="str">
        <f>'F14'!$A$69</f>
        <v>130701</v>
      </c>
      <c r="D22" s="593" t="str">
        <f>'F14'!$B$69</f>
        <v>Filipenko Valér</v>
      </c>
      <c r="E22" s="593" t="str">
        <f>'F14'!$C$69</f>
        <v>Bebto Team</v>
      </c>
      <c r="F22" s="578">
        <f>'F14'!$J$69</f>
        <v>316</v>
      </c>
      <c r="G22" s="578">
        <f>'F14'!$J$70</f>
        <v>600</v>
      </c>
      <c r="H22" s="578">
        <f>'F14'!$L$69</f>
        <v>14</v>
      </c>
      <c r="I22" s="578">
        <f>'F14'!$M$69</f>
        <v>0</v>
      </c>
      <c r="J22" s="580"/>
    </row>
    <row r="23" spans="1:10" ht="14.4" x14ac:dyDescent="0.3">
      <c r="A23" s="578">
        <f>'F14'!$O$157</f>
        <v>22</v>
      </c>
      <c r="B23" s="579">
        <f>'F14'!$N$157</f>
        <v>484</v>
      </c>
      <c r="C23" s="578" t="str">
        <f>'F14'!$A$157</f>
        <v>1201030</v>
      </c>
      <c r="D23" s="593" t="str">
        <f>'F14'!$B$157</f>
        <v>Kovács Benedek</v>
      </c>
      <c r="E23" s="593" t="str">
        <f>'F14'!$C$157</f>
        <v>SZVUK SE</v>
      </c>
      <c r="F23" s="578">
        <f>'F14'!$J$157</f>
        <v>360</v>
      </c>
      <c r="G23" s="578">
        <f>'F14'!$J$158</f>
        <v>620</v>
      </c>
      <c r="H23" s="578">
        <f>'F14'!$L$157</f>
        <v>0</v>
      </c>
      <c r="I23" s="578">
        <f>'F14'!$M$157</f>
        <v>0</v>
      </c>
    </row>
    <row r="24" spans="1:10" ht="14.4" x14ac:dyDescent="0.3">
      <c r="A24" s="578">
        <f>'F14'!$O$45</f>
        <v>23</v>
      </c>
      <c r="B24" s="579">
        <f>'F14'!$N$45</f>
        <v>466</v>
      </c>
      <c r="C24" s="578" t="str">
        <f>'F14'!$A$45</f>
        <v>1211190</v>
      </c>
      <c r="D24" s="593" t="str">
        <f>'F14'!$B$45</f>
        <v>Csendes Boldizsár</v>
      </c>
      <c r="E24" s="593" t="str">
        <f>'F14'!$C$45</f>
        <v>SZVUK</v>
      </c>
      <c r="F24" s="578">
        <f>'F14'!$J$45</f>
        <v>240</v>
      </c>
      <c r="G24" s="578">
        <f>'F14'!$J$46</f>
        <v>605</v>
      </c>
      <c r="H24" s="578">
        <f>'F14'!$L$45</f>
        <v>21</v>
      </c>
      <c r="I24" s="578">
        <f>'F14'!$M$45</f>
        <v>0</v>
      </c>
    </row>
    <row r="25" spans="1:10" ht="14.4" x14ac:dyDescent="0.3">
      <c r="A25" s="578">
        <f>'F14'!$O$175</f>
        <v>24</v>
      </c>
      <c r="B25" s="579">
        <f>'F14'!$N$175</f>
        <v>462</v>
      </c>
      <c r="C25" s="578" t="str">
        <f>'F14'!$A$175</f>
        <v>121112</v>
      </c>
      <c r="D25" s="593" t="str">
        <f>'F14'!$B$175</f>
        <v>Lados Dominik</v>
      </c>
      <c r="E25" s="593" t="str">
        <f>'F14'!$C$175</f>
        <v>D.keszi TK</v>
      </c>
      <c r="F25" s="578">
        <f>'F14'!$J$175</f>
        <v>320</v>
      </c>
      <c r="G25" s="578">
        <f>'F14'!$J$176</f>
        <v>460</v>
      </c>
      <c r="H25" s="578">
        <f>'F14'!$L$175</f>
        <v>10</v>
      </c>
      <c r="I25" s="578">
        <f>'F14'!$M$175</f>
        <v>0</v>
      </c>
    </row>
    <row r="26" spans="1:10" ht="14.4" x14ac:dyDescent="0.3">
      <c r="A26" s="578">
        <f>'F14'!$O$309</f>
        <v>25</v>
      </c>
      <c r="B26" s="579">
        <f>'F14'!$N$309</f>
        <v>433</v>
      </c>
      <c r="C26" s="578" t="str">
        <f>'F14'!$A$309</f>
        <v>120511</v>
      </c>
      <c r="D26" s="593" t="str">
        <f>'F14'!$B$309</f>
        <v>Tóth Kristóf Mátyás</v>
      </c>
      <c r="E26" s="593" t="str">
        <f>'F14'!$C$309</f>
        <v>Pasarét TK</v>
      </c>
      <c r="F26" s="578">
        <f>'F14'!$J$309</f>
        <v>260</v>
      </c>
      <c r="G26" s="578">
        <f>'F14'!$J$310</f>
        <v>390</v>
      </c>
      <c r="H26" s="578">
        <f>'F14'!$L$309</f>
        <v>19</v>
      </c>
      <c r="I26" s="578">
        <f>'F14'!$M$309</f>
        <v>0</v>
      </c>
    </row>
    <row r="27" spans="1:10" ht="14.4" x14ac:dyDescent="0.3">
      <c r="A27" s="578">
        <f>'F14'!$O$81</f>
        <v>26</v>
      </c>
      <c r="B27" s="579">
        <f>'F14'!$N$81</f>
        <v>412</v>
      </c>
      <c r="C27" s="578" t="str">
        <f>'F14'!$A$81</f>
        <v>130113</v>
      </c>
      <c r="D27" s="593" t="str">
        <f>'F14'!$B$81</f>
        <v>Göncz Magnusz Örs</v>
      </c>
      <c r="E27" s="593" t="str">
        <f>'F14'!$C$81</f>
        <v>Ten.Műhely</v>
      </c>
      <c r="F27" s="578">
        <f>'F14'!$J$81</f>
        <v>238</v>
      </c>
      <c r="G27" s="578">
        <f>'F14'!$J$82</f>
        <v>370</v>
      </c>
      <c r="H27" s="578">
        <f>'F14'!$L$81</f>
        <v>20</v>
      </c>
      <c r="I27" s="578">
        <f>'F14'!$M$81</f>
        <v>0</v>
      </c>
      <c r="J27" s="580"/>
    </row>
    <row r="28" spans="1:10" ht="14.4" x14ac:dyDescent="0.3">
      <c r="A28" s="578">
        <f>'F14'!$O$133</f>
        <v>27</v>
      </c>
      <c r="B28" s="579">
        <f>'F14'!$N$133</f>
        <v>355.8</v>
      </c>
      <c r="C28" s="578" t="str">
        <f>'F14'!$A$133</f>
        <v>130602</v>
      </c>
      <c r="D28" s="593" t="str">
        <f>'F14'!$B$133</f>
        <v>Kardhordó Félix</v>
      </c>
      <c r="E28" s="593" t="str">
        <f>'F14'!$C$133</f>
        <v>MESE</v>
      </c>
      <c r="F28" s="578">
        <f>'F14'!$J$133</f>
        <v>212</v>
      </c>
      <c r="G28" s="578">
        <f>'F14'!$J$134</f>
        <v>444</v>
      </c>
      <c r="H28" s="578">
        <f>'F14'!$L$133</f>
        <v>11</v>
      </c>
      <c r="I28" s="578">
        <f>'F14'!$M$133</f>
        <v>0</v>
      </c>
      <c r="J28" s="580"/>
    </row>
    <row r="29" spans="1:10" ht="14.4" x14ac:dyDescent="0.3">
      <c r="A29" s="578">
        <f>'F14'!$O$145</f>
        <v>28</v>
      </c>
      <c r="B29" s="579">
        <f>'F14'!$N$145</f>
        <v>328.8</v>
      </c>
      <c r="C29" s="578" t="str">
        <f>'F14'!$A$145</f>
        <v>130216</v>
      </c>
      <c r="D29" s="593" t="str">
        <f>'F14'!$B$145</f>
        <v>Kerekes Milán</v>
      </c>
      <c r="E29" s="593" t="str">
        <f>'F14'!$C$145</f>
        <v>Pasarét TK</v>
      </c>
      <c r="F29" s="578">
        <f>'F14'!$J$145</f>
        <v>234</v>
      </c>
      <c r="G29" s="578">
        <f>'F14'!$J$146</f>
        <v>424</v>
      </c>
      <c r="H29" s="578">
        <f>'F14'!$L$145</f>
        <v>2</v>
      </c>
      <c r="I29" s="578">
        <f>'F14'!$M$145</f>
        <v>0</v>
      </c>
    </row>
    <row r="30" spans="1:10" ht="14.4" x14ac:dyDescent="0.3">
      <c r="A30" s="578">
        <f>'F14'!$O$135</f>
        <v>29</v>
      </c>
      <c r="B30" s="579">
        <f>'F14'!$N$135</f>
        <v>326</v>
      </c>
      <c r="C30" s="578" t="str">
        <f>'F14'!$A$135</f>
        <v>120512</v>
      </c>
      <c r="D30" s="593" t="str">
        <f>'F14'!$B$135</f>
        <v>Karg Sámuel</v>
      </c>
      <c r="E30" s="593" t="str">
        <f>'F14'!$C$135</f>
        <v>Pasarét TK</v>
      </c>
      <c r="F30" s="578">
        <f>'F14'!$J$135</f>
        <v>240</v>
      </c>
      <c r="G30" s="578">
        <f>'F14'!$J$136</f>
        <v>430</v>
      </c>
      <c r="H30" s="578">
        <f>'F14'!$L$135</f>
        <v>0</v>
      </c>
      <c r="I30" s="578">
        <f>'F14'!$M$135</f>
        <v>0</v>
      </c>
    </row>
    <row r="31" spans="1:10" ht="14.4" x14ac:dyDescent="0.3">
      <c r="A31" s="578">
        <f>'F14'!$O$269</f>
        <v>30</v>
      </c>
      <c r="B31" s="579">
        <f>'F14'!$N$269</f>
        <v>312</v>
      </c>
      <c r="C31" s="578" t="str">
        <f>'F14'!$A$269</f>
        <v>130422</v>
      </c>
      <c r="D31" s="593" t="str">
        <f>'F14'!$B$269</f>
        <v>Siklós Márk</v>
      </c>
      <c r="E31" s="593" t="str">
        <f>'F14'!$C$269</f>
        <v>Budaörs SC</v>
      </c>
      <c r="F31" s="578">
        <f>'F14'!$J$269</f>
        <v>240</v>
      </c>
      <c r="G31" s="578">
        <f>'F14'!$J$270</f>
        <v>360</v>
      </c>
      <c r="H31" s="578">
        <f>'F14'!$L$269</f>
        <v>0</v>
      </c>
      <c r="I31" s="578">
        <f>'F14'!$M$269</f>
        <v>0</v>
      </c>
      <c r="J31" s="580"/>
    </row>
    <row r="32" spans="1:10" ht="14.4" x14ac:dyDescent="0.3">
      <c r="A32" s="578">
        <f>'F14'!$O$201</f>
        <v>31</v>
      </c>
      <c r="B32" s="579">
        <f>'F14'!$N$201</f>
        <v>290.39999999999998</v>
      </c>
      <c r="C32" s="578" t="str">
        <f>'F14'!$A$201</f>
        <v>130703</v>
      </c>
      <c r="D32" s="593" t="str">
        <f>'F14'!$B$201</f>
        <v>Molnár Domán</v>
      </c>
      <c r="E32" s="593" t="str">
        <f>'F14'!$C$201</f>
        <v>D.keszi TK</v>
      </c>
      <c r="F32" s="578">
        <f>'F14'!$J$201</f>
        <v>258</v>
      </c>
      <c r="G32" s="578">
        <f>'F14'!$J$202</f>
        <v>162</v>
      </c>
      <c r="H32" s="578">
        <f>'F14'!$L$201</f>
        <v>0</v>
      </c>
      <c r="I32" s="578">
        <f>'F14'!$M$201</f>
        <v>0</v>
      </c>
      <c r="J32" s="580"/>
    </row>
    <row r="33" spans="1:10" ht="14.4" x14ac:dyDescent="0.3">
      <c r="A33" s="578">
        <f>'F14'!$O$165</f>
        <v>32</v>
      </c>
      <c r="B33" s="579">
        <f>'F14'!$N$165</f>
        <v>290</v>
      </c>
      <c r="C33" s="578" t="str">
        <f>'F14'!$A$165</f>
        <v>120103</v>
      </c>
      <c r="D33" s="593" t="str">
        <f>'F14'!$B$165</f>
        <v>Kovács Zalán</v>
      </c>
      <c r="E33" s="593" t="str">
        <f>'F14'!$C$165</f>
        <v>SZVUK SE</v>
      </c>
      <c r="F33" s="578">
        <f>'F14'!$J$165</f>
        <v>168</v>
      </c>
      <c r="G33" s="578">
        <f>'F14'!$J$166</f>
        <v>610</v>
      </c>
      <c r="H33" s="578">
        <f>'F14'!$L$165</f>
        <v>0</v>
      </c>
      <c r="I33" s="578">
        <f>'F14'!$M$165</f>
        <v>0</v>
      </c>
    </row>
    <row r="34" spans="1:10" ht="14.4" x14ac:dyDescent="0.3">
      <c r="A34" s="578">
        <f>'F14'!$O$311</f>
        <v>33</v>
      </c>
      <c r="B34" s="579">
        <f>'F14'!$N$311</f>
        <v>277.39999999999998</v>
      </c>
      <c r="C34" s="578" t="str">
        <f>'F14'!$A$311</f>
        <v>1310040</v>
      </c>
      <c r="D34" s="593" t="str">
        <f>'F14'!$B$311</f>
        <v>Unger Iván</v>
      </c>
      <c r="E34" s="593" t="str">
        <f>'F14'!$C$311</f>
        <v>Centerpálya</v>
      </c>
      <c r="F34" s="578">
        <f>'F14'!$J$311</f>
        <v>213</v>
      </c>
      <c r="G34" s="578">
        <f>'F14'!$J$312</f>
        <v>322</v>
      </c>
      <c r="H34" s="578">
        <f>'F14'!$L$311</f>
        <v>0</v>
      </c>
      <c r="I34" s="578">
        <f>'F14'!$M$311</f>
        <v>0</v>
      </c>
      <c r="J34" s="580"/>
    </row>
    <row r="35" spans="1:10" ht="14.4" x14ac:dyDescent="0.3">
      <c r="A35" s="578">
        <f>'F14'!$O$11</f>
        <v>34</v>
      </c>
      <c r="B35" s="579">
        <f>'F14'!$N$11</f>
        <v>264</v>
      </c>
      <c r="C35" s="578" t="str">
        <f>'F14'!$A$11</f>
        <v>120410</v>
      </c>
      <c r="D35" s="593" t="str">
        <f>'F14'!$B$11</f>
        <v>Bagdi Bence Levente</v>
      </c>
      <c r="E35" s="593" t="str">
        <f>'F14'!$C$11</f>
        <v>TSZSK Gyula</v>
      </c>
      <c r="F35" s="578">
        <f>'F14'!$J$11</f>
        <v>190</v>
      </c>
      <c r="G35" s="578">
        <f>'F14'!$J$12</f>
        <v>320</v>
      </c>
      <c r="H35" s="578">
        <f>'F14'!$L$11</f>
        <v>2</v>
      </c>
      <c r="I35" s="578">
        <f>'F14'!$M$11</f>
        <v>0</v>
      </c>
    </row>
    <row r="36" spans="1:10" ht="14.4" x14ac:dyDescent="0.3">
      <c r="A36" s="578">
        <f>'F14'!$O$179</f>
        <v>35</v>
      </c>
      <c r="B36" s="579">
        <f>'F14'!$N$179</f>
        <v>247</v>
      </c>
      <c r="C36" s="578" t="str">
        <f>'F14'!$A$179</f>
        <v>1202101</v>
      </c>
      <c r="D36" s="593" t="str">
        <f>'F14'!$B$179</f>
        <v>Lékó Zsombor</v>
      </c>
      <c r="E36" s="593" t="str">
        <f>'F14'!$C$179</f>
        <v>Pasarét TK</v>
      </c>
      <c r="F36" s="578">
        <f>'F14'!$J$179</f>
        <v>183</v>
      </c>
      <c r="G36" s="578">
        <f>'F14'!$J$180</f>
        <v>320</v>
      </c>
      <c r="H36" s="578">
        <f>'F14'!$L$179</f>
        <v>0</v>
      </c>
      <c r="I36" s="578">
        <f>'F14'!$M$179</f>
        <v>0</v>
      </c>
    </row>
    <row r="37" spans="1:10" ht="14.4" x14ac:dyDescent="0.3">
      <c r="A37" s="578">
        <f>'F14'!$O$251</f>
        <v>36</v>
      </c>
      <c r="B37" s="579">
        <f>'F14'!$N$251</f>
        <v>246</v>
      </c>
      <c r="C37" s="578" t="str">
        <f>'F14'!$A$251</f>
        <v>120615</v>
      </c>
      <c r="D37" s="593" t="str">
        <f>'F14'!$B$251</f>
        <v>Richter Attila</v>
      </c>
      <c r="E37" s="593" t="str">
        <f>'F14'!$C$251</f>
        <v>MESE</v>
      </c>
      <c r="F37" s="578">
        <f>'F14'!$J$251</f>
        <v>175</v>
      </c>
      <c r="G37" s="578">
        <f>'F14'!$J$252</f>
        <v>355</v>
      </c>
      <c r="H37" s="578">
        <f>'F14'!$L$251</f>
        <v>0</v>
      </c>
      <c r="I37" s="578">
        <f>'F14'!$M$251</f>
        <v>0</v>
      </c>
      <c r="J37" s="580"/>
    </row>
    <row r="38" spans="1:10" ht="14.4" x14ac:dyDescent="0.3">
      <c r="A38" s="578">
        <f>'F14'!$O$77</f>
        <v>37</v>
      </c>
      <c r="B38" s="579">
        <f>'F14'!$N$77</f>
        <v>231.2</v>
      </c>
      <c r="C38" s="578" t="str">
        <f>'F14'!$A$77</f>
        <v>1301061</v>
      </c>
      <c r="D38" s="593" t="str">
        <f>'F14'!$B$77</f>
        <v>Georgi Ábel Patrik</v>
      </c>
      <c r="E38" s="593" t="str">
        <f>'F14'!$C$77</f>
        <v>Centerpálya</v>
      </c>
      <c r="F38" s="578">
        <f>'F14'!$J$77</f>
        <v>128</v>
      </c>
      <c r="G38" s="578">
        <f>'F14'!$J$78</f>
        <v>266</v>
      </c>
      <c r="H38" s="578">
        <f>'F14'!$L$77</f>
        <v>10</v>
      </c>
      <c r="I38" s="578">
        <f>'F14'!$M$77</f>
        <v>0</v>
      </c>
      <c r="J38" s="580"/>
    </row>
    <row r="39" spans="1:10" ht="14.4" x14ac:dyDescent="0.3">
      <c r="A39" s="578">
        <f>'F14'!$O$215</f>
        <v>38</v>
      </c>
      <c r="B39" s="579">
        <f>'F14'!$N$215</f>
        <v>217</v>
      </c>
      <c r="C39" s="578" t="str">
        <f>'F14'!$A$215</f>
        <v>140425</v>
      </c>
      <c r="D39" s="593" t="str">
        <f>'F14'!$B$215</f>
        <v>Nemes Mirkó</v>
      </c>
      <c r="E39" s="593" t="str">
        <f>'F14'!$C$215</f>
        <v>Pasarét TK</v>
      </c>
      <c r="F39" s="578">
        <f>'F14'!$J$215</f>
        <v>200</v>
      </c>
      <c r="G39" s="578">
        <f>'F14'!$J$216</f>
        <v>85</v>
      </c>
      <c r="H39" s="578">
        <f>'F14'!$L$215</f>
        <v>0</v>
      </c>
      <c r="I39" s="578">
        <f>'F14'!$M$215</f>
        <v>0</v>
      </c>
      <c r="J39" s="580"/>
    </row>
    <row r="40" spans="1:10" ht="14.4" x14ac:dyDescent="0.3">
      <c r="A40" s="578">
        <f>'F14'!$O$181</f>
        <v>39</v>
      </c>
      <c r="B40" s="579">
        <f>'F14'!$N$181</f>
        <v>208</v>
      </c>
      <c r="C40" s="578" t="str">
        <f>'F14'!$A$181</f>
        <v>120726</v>
      </c>
      <c r="D40" s="593" t="str">
        <f>'F14'!$B$181</f>
        <v>Lovász Nimród</v>
      </c>
      <c r="E40" s="593" t="str">
        <f>'F14'!$C$181</f>
        <v>Budaörs SC</v>
      </c>
      <c r="F40" s="578">
        <f>'F14'!$J$181</f>
        <v>155</v>
      </c>
      <c r="G40" s="578">
        <f>'F14'!$J$182</f>
        <v>265</v>
      </c>
      <c r="H40" s="578">
        <f>'F14'!$L$181</f>
        <v>0</v>
      </c>
      <c r="I40" s="578">
        <f>'F14'!$M$181</f>
        <v>0</v>
      </c>
    </row>
    <row r="41" spans="1:10" ht="14.4" x14ac:dyDescent="0.3">
      <c r="A41" s="578">
        <f>'F14'!$O$5</f>
        <v>40</v>
      </c>
      <c r="B41" s="579">
        <f>'F14'!$N$5</f>
        <v>205</v>
      </c>
      <c r="C41" s="578" t="str">
        <f>'F14'!$A$5</f>
        <v>140220</v>
      </c>
      <c r="D41" s="593" t="str">
        <f>'F14'!$B$5</f>
        <v>Almai Sámuel</v>
      </c>
      <c r="E41" s="593" t="str">
        <f>'F14'!$C$5</f>
        <v>Centerpálya</v>
      </c>
      <c r="F41" s="578">
        <f>'F14'!$J$5</f>
        <v>168</v>
      </c>
      <c r="G41" s="578">
        <f>'F14'!$J$6</f>
        <v>185</v>
      </c>
      <c r="H41" s="578">
        <f>'F14'!$L$5</f>
        <v>0</v>
      </c>
      <c r="I41" s="578">
        <f>'F14'!$M$5</f>
        <v>0</v>
      </c>
      <c r="J41" s="580"/>
    </row>
    <row r="42" spans="1:10" ht="14.4" x14ac:dyDescent="0.3">
      <c r="A42" s="578">
        <f>'F14'!$O$301</f>
        <v>41</v>
      </c>
      <c r="B42" s="579">
        <f>'F14'!$N$301</f>
        <v>199</v>
      </c>
      <c r="C42" s="578" t="str">
        <f>'F14'!$A$301</f>
        <v>130219</v>
      </c>
      <c r="D42" s="593" t="str">
        <f>'F14'!$B$301</f>
        <v>Tajta Áron</v>
      </c>
      <c r="E42" s="593" t="str">
        <f>'F14'!$C$301</f>
        <v>Ten.Műhely</v>
      </c>
      <c r="F42" s="578">
        <f>'F14'!$J$301</f>
        <v>104</v>
      </c>
      <c r="G42" s="578">
        <f>'F14'!$J$302</f>
        <v>100</v>
      </c>
      <c r="H42" s="578">
        <f>'F14'!$L$301</f>
        <v>15</v>
      </c>
      <c r="I42" s="578">
        <f>'F14'!$M$301</f>
        <v>0</v>
      </c>
      <c r="J42" s="580"/>
    </row>
    <row r="43" spans="1:10" ht="14.4" x14ac:dyDescent="0.3">
      <c r="A43" s="578">
        <f>'F14'!$O$313</f>
        <v>42</v>
      </c>
      <c r="B43" s="579">
        <f>'F14'!$N$313</f>
        <v>170.8</v>
      </c>
      <c r="C43" s="578" t="str">
        <f>'F14'!$A$313</f>
        <v>1307030</v>
      </c>
      <c r="D43" s="593" t="str">
        <f>'F14'!$B$313</f>
        <v>Vadász Nimród</v>
      </c>
      <c r="E43" s="593" t="str">
        <f>'F14'!$C$313</f>
        <v>GYAC</v>
      </c>
      <c r="F43" s="578">
        <f>'F14'!$J$313</f>
        <v>138</v>
      </c>
      <c r="G43" s="578">
        <f>'F14'!$J$314</f>
        <v>164</v>
      </c>
      <c r="H43" s="578">
        <f>'F14'!$L$313</f>
        <v>0</v>
      </c>
      <c r="I43" s="578">
        <f>'F14'!$M$313</f>
        <v>0</v>
      </c>
      <c r="J43" s="580"/>
    </row>
    <row r="44" spans="1:10" ht="14.4" x14ac:dyDescent="0.3">
      <c r="A44" s="578">
        <f>'F14'!$O$187</f>
        <v>43</v>
      </c>
      <c r="B44" s="579">
        <f>'F14'!$N187</f>
        <v>167</v>
      </c>
      <c r="C44" s="578" t="str">
        <f>'F14'!$A$187</f>
        <v>130705</v>
      </c>
      <c r="D44" s="593" t="str">
        <f>'F14'!$B$187</f>
        <v xml:space="preserve">Makrai Balázs </v>
      </c>
      <c r="E44" s="593" t="str">
        <f>'F14'!$C$187</f>
        <v>D.keszi TK</v>
      </c>
      <c r="F44" s="578">
        <f>'F14'!$J$187</f>
        <v>153</v>
      </c>
      <c r="G44" s="578">
        <f>'F14'!$J$188</f>
        <v>70</v>
      </c>
      <c r="H44" s="578">
        <f>'F14'!$L$187</f>
        <v>0</v>
      </c>
      <c r="I44" s="578">
        <f>'F14'!$M$187</f>
        <v>0</v>
      </c>
    </row>
    <row r="45" spans="1:10" ht="14.4" x14ac:dyDescent="0.3">
      <c r="A45" s="578">
        <f>'F14'!$O$61</f>
        <v>44</v>
      </c>
      <c r="B45" s="579">
        <f>'F14'!$N$61</f>
        <v>163</v>
      </c>
      <c r="C45" s="578" t="str">
        <f>'F14'!$A$61</f>
        <v>1208230</v>
      </c>
      <c r="D45" s="593" t="str">
        <f>'F14'!$B$61</f>
        <v>Erdei Benedek</v>
      </c>
      <c r="E45" s="593" t="str">
        <f>'F14'!$C$61</f>
        <v>PG Tenisz</v>
      </c>
      <c r="F45" s="578">
        <f>'F14'!$J$61</f>
        <v>133</v>
      </c>
      <c r="G45" s="578">
        <f>'F14'!$J$62</f>
        <v>150</v>
      </c>
      <c r="H45" s="578">
        <f>'F14'!$L$61</f>
        <v>0</v>
      </c>
      <c r="I45" s="578">
        <f>'F14'!$M$61</f>
        <v>0</v>
      </c>
    </row>
    <row r="46" spans="1:10" ht="14.4" x14ac:dyDescent="0.3">
      <c r="A46" s="578">
        <f>'F14'!$O$193</f>
        <v>45</v>
      </c>
      <c r="B46" s="579">
        <f>'F14'!$N$193</f>
        <v>154</v>
      </c>
      <c r="C46" s="578" t="str">
        <f>'F14'!$A$193</f>
        <v>120716</v>
      </c>
      <c r="D46" s="593" t="str">
        <f>'F14'!$B$193</f>
        <v>Melczer Márton</v>
      </c>
      <c r="E46" s="593" t="str">
        <f>'F14'!$C$193</f>
        <v>Future TT</v>
      </c>
      <c r="F46" s="578">
        <f>'F14'!$J$193</f>
        <v>98</v>
      </c>
      <c r="G46" s="578">
        <f>'F14'!$J$194</f>
        <v>280</v>
      </c>
      <c r="H46" s="578">
        <f>'F14'!$L$193</f>
        <v>0</v>
      </c>
      <c r="I46" s="578">
        <f>'F14'!$M$193</f>
        <v>0</v>
      </c>
    </row>
    <row r="47" spans="1:10" ht="14.4" x14ac:dyDescent="0.3">
      <c r="A47" s="578">
        <f>'F14'!$O$295</f>
        <v>46</v>
      </c>
      <c r="B47" s="579">
        <f>'F14'!$N$295</f>
        <v>152.6</v>
      </c>
      <c r="C47" s="578" t="str">
        <f>'F14'!$A$295</f>
        <v>1212250</v>
      </c>
      <c r="D47" s="593" t="str">
        <f>'F14'!$B$295</f>
        <v>Szűcs Áron László</v>
      </c>
      <c r="E47" s="593" t="str">
        <f>'F14'!$C$295</f>
        <v>Liget TE</v>
      </c>
      <c r="F47" s="578">
        <f>'F14'!$J$295</f>
        <v>120</v>
      </c>
      <c r="G47" s="578">
        <f>'F14'!$J$296</f>
        <v>163</v>
      </c>
      <c r="H47" s="578">
        <f>'F14'!$L$295</f>
        <v>0</v>
      </c>
      <c r="I47" s="578">
        <f>'F14'!$M$295</f>
        <v>0</v>
      </c>
      <c r="J47" s="580"/>
    </row>
    <row r="48" spans="1:10" ht="14.4" x14ac:dyDescent="0.3">
      <c r="A48" s="578">
        <f>'F14'!$O$111</f>
        <v>47</v>
      </c>
      <c r="B48" s="579">
        <f>'F14'!$N$111</f>
        <v>146</v>
      </c>
      <c r="C48" s="578" t="str">
        <f>'F14'!$A$111</f>
        <v>130517</v>
      </c>
      <c r="D48" s="593" t="str">
        <f>'F14'!$B$111</f>
        <v>Horváth Patrik</v>
      </c>
      <c r="E48" s="593" t="str">
        <f>'F14'!$C$111</f>
        <v>SVSE</v>
      </c>
      <c r="F48" s="578">
        <f>'F14'!$J$111</f>
        <v>119</v>
      </c>
      <c r="G48" s="578">
        <f>'F14'!$J$112</f>
        <v>135</v>
      </c>
      <c r="H48" s="578">
        <f>'F14'!$L$111</f>
        <v>0</v>
      </c>
      <c r="I48" s="578">
        <f>'F14'!$M$111</f>
        <v>0</v>
      </c>
    </row>
    <row r="49" spans="1:10" ht="14.4" x14ac:dyDescent="0.3">
      <c r="A49" s="578">
        <f>'F14'!$O$107</f>
        <v>48</v>
      </c>
      <c r="B49" s="579">
        <f>'F14'!$N$107</f>
        <v>143.80000000000001</v>
      </c>
      <c r="C49" s="578" t="str">
        <f>'F14'!$A$107</f>
        <v>1301141</v>
      </c>
      <c r="D49" s="593" t="str">
        <f>'F14'!$B$107</f>
        <v>Himmelreich Ágoston</v>
      </c>
      <c r="E49" s="593" t="str">
        <f>'F14'!$C$107</f>
        <v>Bebto Team</v>
      </c>
      <c r="F49" s="578">
        <f>'F14'!$J$107</f>
        <v>112</v>
      </c>
      <c r="G49" s="578">
        <f>'F14'!$J$108</f>
        <v>159</v>
      </c>
      <c r="H49" s="578">
        <f>'F14'!$L$107</f>
        <v>0</v>
      </c>
      <c r="I49" s="578">
        <f>'F14'!$M$107</f>
        <v>0</v>
      </c>
      <c r="J49" s="580"/>
    </row>
    <row r="50" spans="1:10" ht="14.4" x14ac:dyDescent="0.3">
      <c r="A50" s="578">
        <f>'F14'!$O$329</f>
        <v>49</v>
      </c>
      <c r="B50" s="579">
        <f>'F14'!$N$329</f>
        <v>135.19999999999999</v>
      </c>
      <c r="C50" s="578" t="str">
        <f>'F14'!$A$329</f>
        <v>131129</v>
      </c>
      <c r="D50" s="593" t="str">
        <f>'F14'!$B$329</f>
        <v>Vér Miklós Gábor</v>
      </c>
      <c r="E50" s="593" t="str">
        <f>'F14'!$C$329</f>
        <v>GYAC</v>
      </c>
      <c r="F50" s="578">
        <f>'F14'!$J$329</f>
        <v>102</v>
      </c>
      <c r="G50" s="578">
        <f>'F14'!$J$330</f>
        <v>166</v>
      </c>
      <c r="H50" s="578">
        <f>'F14'!$L$329</f>
        <v>0</v>
      </c>
      <c r="I50" s="578">
        <f>'F14'!$M$329</f>
        <v>0</v>
      </c>
    </row>
    <row r="51" spans="1:10" ht="14.4" x14ac:dyDescent="0.3">
      <c r="A51" s="578">
        <f>'F14'!$O$9</f>
        <v>50</v>
      </c>
      <c r="B51" s="579">
        <f>'F14'!$N$9</f>
        <v>127</v>
      </c>
      <c r="C51" s="578" t="str">
        <f>'F14'!$A$9</f>
        <v>140920</v>
      </c>
      <c r="D51" s="593" t="str">
        <f>'F14'!$B$9</f>
        <v>Bagdi Barnabás</v>
      </c>
      <c r="E51" s="593" t="str">
        <f>'F14'!$C$9</f>
        <v>TSZSK Gyula</v>
      </c>
      <c r="F51" s="578">
        <f>'F14'!$J$9</f>
        <v>113</v>
      </c>
      <c r="G51" s="578">
        <f>'F14'!$J$10</f>
        <v>70</v>
      </c>
      <c r="H51" s="578">
        <f>'F14'!$L$9</f>
        <v>0</v>
      </c>
      <c r="I51" s="578">
        <f>'F14'!$M$9</f>
        <v>0</v>
      </c>
      <c r="J51" s="580"/>
    </row>
    <row r="52" spans="1:10" ht="14.4" x14ac:dyDescent="0.3">
      <c r="A52" s="578">
        <f>'F14'!$O$53</f>
        <v>51</v>
      </c>
      <c r="B52" s="579">
        <f>'F14'!$N$53</f>
        <v>126.2</v>
      </c>
      <c r="C52" s="578" t="str">
        <f>'F14'!$A$53</f>
        <v>1207300</v>
      </c>
      <c r="D52" s="593" t="str">
        <f>'F14'!$B$53</f>
        <v>Czermák Alexander</v>
      </c>
      <c r="E52" s="593" t="str">
        <f>'F14'!$C$53</f>
        <v>Bebto Team</v>
      </c>
      <c r="F52" s="578">
        <f>'F14'!$J$53</f>
        <v>105</v>
      </c>
      <c r="G52" s="578">
        <f>'F14'!$J$54</f>
        <v>106</v>
      </c>
      <c r="H52" s="578">
        <f>'F14'!$L$53</f>
        <v>0</v>
      </c>
      <c r="I52" s="578">
        <f>'F14'!$M$53</f>
        <v>0</v>
      </c>
      <c r="J52" s="580"/>
    </row>
    <row r="53" spans="1:10" ht="14.4" x14ac:dyDescent="0.3">
      <c r="A53" s="578">
        <f>'F14'!$O$195</f>
        <v>52</v>
      </c>
      <c r="B53" s="579">
        <f>'F14'!$N$195</f>
        <v>103.4</v>
      </c>
      <c r="C53" s="578" t="str">
        <f>'F14'!$A$195</f>
        <v>120428</v>
      </c>
      <c r="D53" s="593" t="str">
        <f>'F14'!$B$195</f>
        <v>Mika Áron</v>
      </c>
      <c r="E53" s="593" t="str">
        <f>'F14'!$C$195</f>
        <v>GYAC</v>
      </c>
      <c r="F53" s="578">
        <f>'F14'!$J$195</f>
        <v>95</v>
      </c>
      <c r="G53" s="578">
        <f>'F14'!$J$196</f>
        <v>42</v>
      </c>
      <c r="H53" s="578">
        <f>'F14'!$L$195</f>
        <v>0</v>
      </c>
      <c r="I53" s="578">
        <f>'F14'!$M$195</f>
        <v>0</v>
      </c>
    </row>
    <row r="54" spans="1:10" ht="14.4" x14ac:dyDescent="0.3">
      <c r="A54" s="578">
        <f>'F14'!$O$89</f>
        <v>53</v>
      </c>
      <c r="B54" s="579">
        <f>'F14'!$N$89</f>
        <v>101</v>
      </c>
      <c r="C54" s="578" t="str">
        <f>'F14'!$A$89</f>
        <v>1211070</v>
      </c>
      <c r="D54" s="593" t="str">
        <f>'F14'!$B$89</f>
        <v>Görög Brúnó Barnabás</v>
      </c>
      <c r="E54" s="593" t="str">
        <f>'F14'!$C$89</f>
        <v>MTK</v>
      </c>
      <c r="F54" s="578">
        <f>'F14'!$J$89</f>
        <v>70</v>
      </c>
      <c r="G54" s="578">
        <f>'F14'!$J$90</f>
        <v>155</v>
      </c>
      <c r="H54" s="578">
        <f>'F14'!$L$89</f>
        <v>0</v>
      </c>
      <c r="I54" s="578">
        <f>'F14'!$M$89</f>
        <v>0</v>
      </c>
    </row>
    <row r="55" spans="1:10" ht="14.4" x14ac:dyDescent="0.3">
      <c r="A55" s="578">
        <f>'F14'!$O$303</f>
        <v>54</v>
      </c>
      <c r="B55" s="579">
        <f>'F14'!$N$303</f>
        <v>99.2</v>
      </c>
      <c r="C55" s="578" t="str">
        <f>'F14'!$A$303</f>
        <v>1302190</v>
      </c>
      <c r="D55" s="593" t="str">
        <f>'F14'!$B$303</f>
        <v>Tajta Soma</v>
      </c>
      <c r="E55" s="593" t="str">
        <f>'F14'!$C$303</f>
        <v>Ten.Műhely</v>
      </c>
      <c r="F55" s="578">
        <f>'F14'!$J$303</f>
        <v>83</v>
      </c>
      <c r="G55" s="578">
        <f>'F14'!$J$304</f>
        <v>81</v>
      </c>
      <c r="H55" s="578">
        <f>'F14'!$L$303</f>
        <v>0</v>
      </c>
      <c r="I55" s="578">
        <f>'F14'!$M$303</f>
        <v>0</v>
      </c>
      <c r="J55" s="580"/>
    </row>
    <row r="56" spans="1:10" ht="14.4" x14ac:dyDescent="0.3">
      <c r="A56" s="578">
        <f>'F14'!$O$225</f>
        <v>55</v>
      </c>
      <c r="B56" s="579">
        <f>'F14'!$N$225</f>
        <v>97</v>
      </c>
      <c r="C56" s="578" t="str">
        <f>'F14'!$A$225</f>
        <v>120113</v>
      </c>
      <c r="D56" s="593" t="str">
        <f>'F14'!$B$225</f>
        <v>Osváth Balázs</v>
      </c>
      <c r="E56" s="593" t="str">
        <f>'F14'!$C$225</f>
        <v>Vasas SC</v>
      </c>
      <c r="F56" s="578">
        <f>'F14'!$J$225</f>
        <v>79</v>
      </c>
      <c r="G56" s="578">
        <f>'F14'!$J$226</f>
        <v>90</v>
      </c>
      <c r="H56" s="578">
        <f>'F14'!$L$225</f>
        <v>0</v>
      </c>
      <c r="I56" s="578">
        <f>'F14'!$M$225</f>
        <v>0</v>
      </c>
    </row>
    <row r="57" spans="1:10" ht="14.4" x14ac:dyDescent="0.3">
      <c r="A57" s="578">
        <f>'F14'!$O$221</f>
        <v>56</v>
      </c>
      <c r="B57" s="579">
        <f>'F14'!$N$221</f>
        <v>95.6</v>
      </c>
      <c r="C57" s="578" t="str">
        <f>'F14'!$A$221</f>
        <v>130420</v>
      </c>
      <c r="D57" s="593" t="str">
        <f>'F14'!$B$221</f>
        <v>Ombódi Róbert</v>
      </c>
      <c r="E57" s="593" t="str">
        <f>'F14'!$C$221</f>
        <v>Tréning Center</v>
      </c>
      <c r="F57" s="578">
        <f>'F14'!$J$221</f>
        <v>65</v>
      </c>
      <c r="G57" s="578">
        <f>'F14'!$J$222</f>
        <v>153</v>
      </c>
      <c r="H57" s="578">
        <f>'F14'!$L$221</f>
        <v>0</v>
      </c>
      <c r="I57" s="578">
        <f>'F14'!$M$221</f>
        <v>0</v>
      </c>
    </row>
    <row r="58" spans="1:10" ht="14.4" x14ac:dyDescent="0.3">
      <c r="A58" s="578">
        <f>'F14'!$O$183</f>
        <v>57</v>
      </c>
      <c r="B58" s="579">
        <f>'F14'!$N$183</f>
        <v>95</v>
      </c>
      <c r="C58" s="578" t="str">
        <f>'F14'!$A$183</f>
        <v>131105</v>
      </c>
      <c r="D58" s="593" t="str">
        <f>'F14'!$B$183</f>
        <v>Lukácsi Márk</v>
      </c>
      <c r="E58" s="593" t="str">
        <f>'F14'!$C$183</f>
        <v>MTK</v>
      </c>
      <c r="F58" s="578">
        <f>'F14'!$J$183</f>
        <v>72</v>
      </c>
      <c r="G58" s="578">
        <f>'F14'!$J$184</f>
        <v>115</v>
      </c>
      <c r="H58" s="578">
        <f>'F14'!$L$183</f>
        <v>0</v>
      </c>
      <c r="I58" s="578">
        <f>'F14'!$M$183</f>
        <v>0</v>
      </c>
    </row>
    <row r="59" spans="1:10" ht="14.4" x14ac:dyDescent="0.3">
      <c r="A59" s="578">
        <f>'F14'!$O$237</f>
        <v>58</v>
      </c>
      <c r="B59" s="579">
        <f>'F14'!$N$237</f>
        <v>92.8</v>
      </c>
      <c r="C59" s="578" t="str">
        <f>'F14'!$A$237</f>
        <v>131015</v>
      </c>
      <c r="D59" s="593" t="str">
        <f>'F14'!$B$237</f>
        <v>Pethő-Berde Andor</v>
      </c>
      <c r="E59" s="593" t="str">
        <f>'F14'!$C$237</f>
        <v>D.keszi TK</v>
      </c>
      <c r="F59" s="578">
        <f>'F14'!$J$237</f>
        <v>80</v>
      </c>
      <c r="G59" s="578">
        <f>'F14'!$J$238</f>
        <v>64</v>
      </c>
      <c r="H59" s="578">
        <f>'F14'!$L$237</f>
        <v>0</v>
      </c>
      <c r="I59" s="578">
        <f>'F14'!$M$237</f>
        <v>0</v>
      </c>
    </row>
    <row r="60" spans="1:10" ht="14.4" x14ac:dyDescent="0.3">
      <c r="A60" s="578">
        <f>'F14'!$O$253</f>
        <v>59</v>
      </c>
      <c r="B60" s="579">
        <f>'F14'!$N$253</f>
        <v>90.6</v>
      </c>
      <c r="C60" s="578" t="str">
        <f>'F14'!$A$253</f>
        <v>141031</v>
      </c>
      <c r="D60" s="593" t="str">
        <f>'F14'!$B$253</f>
        <v>Rostás-Kocsis Áron</v>
      </c>
      <c r="E60" s="593" t="str">
        <f>'F14'!$C$253</f>
        <v>MTK</v>
      </c>
      <c r="F60" s="578">
        <f>'F14'!$J$253</f>
        <v>76</v>
      </c>
      <c r="G60" s="578">
        <f>'F14'!$J$254</f>
        <v>73</v>
      </c>
      <c r="H60" s="578">
        <f>'F14'!$L$253</f>
        <v>0</v>
      </c>
      <c r="I60" s="578">
        <f>'F14'!$M$253</f>
        <v>0</v>
      </c>
      <c r="J60" s="580"/>
    </row>
    <row r="61" spans="1:10" ht="14.4" x14ac:dyDescent="0.3">
      <c r="A61" s="578">
        <f>'F14'!$O$43</f>
        <v>60</v>
      </c>
      <c r="B61" s="579">
        <f>'F14'!$N$43</f>
        <v>89.4</v>
      </c>
      <c r="C61" s="578" t="str">
        <f>'F14'!$A$43</f>
        <v>120209</v>
      </c>
      <c r="D61" s="593" t="str">
        <f>'F14'!$B$43</f>
        <v>Cseh Martin Kristóf</v>
      </c>
      <c r="E61" s="593" t="str">
        <f>'F14'!$C$43</f>
        <v>Budakalász Kézilabda</v>
      </c>
      <c r="F61" s="578">
        <f>'F14'!$J$43</f>
        <v>78</v>
      </c>
      <c r="G61" s="578">
        <f>'F14'!$J$44</f>
        <v>57</v>
      </c>
      <c r="H61" s="578">
        <f>'F14'!$L$43</f>
        <v>0</v>
      </c>
      <c r="I61" s="578">
        <f>'F14'!$M$43</f>
        <v>0</v>
      </c>
    </row>
    <row r="62" spans="1:10" ht="14.4" x14ac:dyDescent="0.3">
      <c r="A62" s="578">
        <f>'F14'!$O$119</f>
        <v>61</v>
      </c>
      <c r="B62" s="579">
        <f>'F14'!$N$119</f>
        <v>87.4</v>
      </c>
      <c r="C62" s="578" t="str">
        <f>'F14'!$A$119</f>
        <v>120307</v>
      </c>
      <c r="D62" s="593" t="str">
        <f>'F14'!$B$119</f>
        <v>Jelfy Maximilián Ákos</v>
      </c>
      <c r="E62" s="593" t="str">
        <f>'F14'!$C$119</f>
        <v>Török SE</v>
      </c>
      <c r="F62" s="578">
        <f>'F14'!$J$119</f>
        <v>69</v>
      </c>
      <c r="G62" s="578">
        <f>'F14'!$J$120</f>
        <v>92</v>
      </c>
      <c r="H62" s="578">
        <f>'F14'!$L$119</f>
        <v>0</v>
      </c>
      <c r="I62" s="578">
        <f>'F14'!$M$119</f>
        <v>0</v>
      </c>
    </row>
    <row r="63" spans="1:10" ht="14.4" x14ac:dyDescent="0.3">
      <c r="A63" s="578">
        <f>'F14'!$O$143</f>
        <v>62</v>
      </c>
      <c r="B63" s="579">
        <f>'F14'!$N$143</f>
        <v>87</v>
      </c>
      <c r="C63" s="578" t="str">
        <f>'F14'!$A$143</f>
        <v>121014</v>
      </c>
      <c r="D63" s="593" t="str">
        <f>'F14'!$B$143</f>
        <v>Kecskeméti Balázs</v>
      </c>
      <c r="E63" s="593" t="str">
        <f>'F14'!$C$143</f>
        <v>KVTK</v>
      </c>
      <c r="F63" s="578">
        <f>'F14'!$J$143</f>
        <v>76</v>
      </c>
      <c r="G63" s="578">
        <f>'F14'!$J$144</f>
        <v>55</v>
      </c>
      <c r="H63" s="578">
        <f>'F14'!$L$143</f>
        <v>0</v>
      </c>
      <c r="I63" s="578">
        <f>'F14'!$M$143</f>
        <v>0</v>
      </c>
    </row>
    <row r="64" spans="1:10" ht="14.4" x14ac:dyDescent="0.3">
      <c r="A64" s="578">
        <f>'F14'!$O$117</f>
        <v>63</v>
      </c>
      <c r="B64" s="579">
        <f>'F14'!$N$117</f>
        <v>85.4</v>
      </c>
      <c r="C64" s="578" t="str">
        <f>'F14'!$A$117</f>
        <v>1310300</v>
      </c>
      <c r="D64" s="593" t="str">
        <f>'F14'!$B$117</f>
        <v>Huszti Bertalan</v>
      </c>
      <c r="E64" s="593" t="str">
        <f>'F14'!$C$117</f>
        <v>Budaörsi SC</v>
      </c>
      <c r="F64" s="578">
        <f>'F14'!$J$117</f>
        <v>80</v>
      </c>
      <c r="G64" s="578">
        <f>'F14'!$J$118</f>
        <v>27</v>
      </c>
      <c r="H64" s="578">
        <f>'F14'!$L$117</f>
        <v>0</v>
      </c>
      <c r="I64" s="578">
        <f>'F14'!$M$117</f>
        <v>0</v>
      </c>
      <c r="J64" s="580"/>
    </row>
    <row r="65" spans="1:10" ht="14.4" x14ac:dyDescent="0.3">
      <c r="A65" s="578">
        <f>'F14'!$O$219</f>
        <v>64</v>
      </c>
      <c r="B65" s="579">
        <f>'F14'!$N$219</f>
        <v>84.6</v>
      </c>
      <c r="C65" s="578" t="str">
        <f>'F14'!$A$219</f>
        <v>120501</v>
      </c>
      <c r="D65" s="593" t="str">
        <f>'F14'!$B$219</f>
        <v>Németh Martin</v>
      </c>
      <c r="E65" s="593" t="str">
        <f>'F14'!$C$219</f>
        <v>Centerpálya</v>
      </c>
      <c r="F65" s="578">
        <f>'F14'!$J$219</f>
        <v>83</v>
      </c>
      <c r="G65" s="578">
        <f>'F14'!$J$220</f>
        <v>8</v>
      </c>
      <c r="H65" s="578">
        <f>'F14'!$L$219</f>
        <v>0</v>
      </c>
      <c r="I65" s="578">
        <f>'F14'!$M$219</f>
        <v>0</v>
      </c>
    </row>
    <row r="66" spans="1:10" ht="14.4" x14ac:dyDescent="0.3">
      <c r="A66" s="578">
        <f>'F14'!$O$285</f>
        <v>65</v>
      </c>
      <c r="B66" s="579">
        <f>'F14'!$N$285</f>
        <v>71.400000000000006</v>
      </c>
      <c r="C66" s="578" t="str">
        <f>'F14'!$A$285</f>
        <v>131125</v>
      </c>
      <c r="D66" s="593" t="str">
        <f>'F14'!$B$285</f>
        <v>Száday László Tibor</v>
      </c>
      <c r="E66" s="593" t="str">
        <f>'F14'!$C$285</f>
        <v>D.keszi TK</v>
      </c>
      <c r="F66" s="578">
        <f>'F14'!$J$285</f>
        <v>69</v>
      </c>
      <c r="G66" s="578">
        <f>'F14'!$J$286</f>
        <v>12</v>
      </c>
      <c r="H66" s="578">
        <f>'F14'!$L$285</f>
        <v>0</v>
      </c>
      <c r="I66" s="578">
        <f>'F14'!$M$286</f>
        <v>0</v>
      </c>
      <c r="J66" s="580"/>
    </row>
    <row r="67" spans="1:10" ht="14.4" x14ac:dyDescent="0.3">
      <c r="A67" s="578">
        <f>'F14'!$O$129</f>
        <v>66</v>
      </c>
      <c r="B67" s="579">
        <f>'F14'!$N$129</f>
        <v>69.400000000000006</v>
      </c>
      <c r="C67" s="578" t="str">
        <f>'F14'!$A$129</f>
        <v>1301062</v>
      </c>
      <c r="D67" s="593" t="str">
        <f>'F14'!$B$129</f>
        <v>Kaliszky Konrád András</v>
      </c>
      <c r="E67" s="593" t="str">
        <f>'F14'!$C$129</f>
        <v>Centerpálya</v>
      </c>
      <c r="F67" s="578">
        <f>'F14'!$J$129</f>
        <v>55</v>
      </c>
      <c r="G67" s="578">
        <f>'F14'!$J$130</f>
        <v>72</v>
      </c>
      <c r="H67" s="578">
        <f>'F14'!$L$129</f>
        <v>0</v>
      </c>
      <c r="I67" s="578">
        <f>'F14'!$M$129</f>
        <v>0</v>
      </c>
      <c r="J67" s="580"/>
    </row>
    <row r="68" spans="1:10" ht="14.4" x14ac:dyDescent="0.3">
      <c r="A68" s="578">
        <f>'F14'!$O$41</f>
        <v>67</v>
      </c>
      <c r="B68" s="579">
        <f>'F14'!$N$41</f>
        <v>67</v>
      </c>
      <c r="C68" s="578" t="str">
        <f>'F14'!$A$41</f>
        <v>130606</v>
      </c>
      <c r="D68" s="593" t="str">
        <f>'F14'!$B$41</f>
        <v>Császár Benedek</v>
      </c>
      <c r="E68" s="593" t="str">
        <f>'F14'!$C$41</f>
        <v>HTF CSO-KO</v>
      </c>
      <c r="F68" s="578">
        <f>'F14'!$J$41</f>
        <v>50</v>
      </c>
      <c r="G68" s="578">
        <f>'F14'!$J$42</f>
        <v>85</v>
      </c>
      <c r="H68" s="578">
        <f>'F14'!$L$41</f>
        <v>0</v>
      </c>
      <c r="I68" s="578">
        <f>'F14'!$M$41</f>
        <v>0</v>
      </c>
    </row>
    <row r="69" spans="1:10" ht="14.4" x14ac:dyDescent="0.3">
      <c r="A69" s="578">
        <f>'F14'!$O$279</f>
        <v>68</v>
      </c>
      <c r="B69" s="579">
        <f>'F14'!$N$279</f>
        <v>66.8</v>
      </c>
      <c r="C69" s="578" t="str">
        <f>'F14'!$A$279</f>
        <v>1207184</v>
      </c>
      <c r="D69" s="593" t="str">
        <f>'F14'!$B$279</f>
        <v>Sivoi Mihai Alexandru</v>
      </c>
      <c r="E69" s="593" t="str">
        <f>'F14'!$C$279</f>
        <v>D.keszi TK</v>
      </c>
      <c r="F69" s="578">
        <f>'F14'!$J$279</f>
        <v>57</v>
      </c>
      <c r="G69" s="578">
        <f>'F14'!$J$280</f>
        <v>49</v>
      </c>
      <c r="H69" s="578">
        <f>'F14'!$L$279</f>
        <v>0</v>
      </c>
      <c r="I69" s="578">
        <f>'F14'!$M$279</f>
        <v>0</v>
      </c>
    </row>
    <row r="70" spans="1:10" ht="14.4" x14ac:dyDescent="0.3">
      <c r="A70" s="578">
        <f>'F14'!$O$27</f>
        <v>69</v>
      </c>
      <c r="B70" s="579">
        <f>'F14'!$N$27</f>
        <v>63.2</v>
      </c>
      <c r="C70" s="578" t="str">
        <f>'F14'!$A$27</f>
        <v>120910</v>
      </c>
      <c r="D70" s="593" t="str">
        <f>'F14'!$B$27</f>
        <v>Boros Balázs</v>
      </c>
      <c r="E70" s="593" t="str">
        <f>'F14'!$C$27</f>
        <v>Török SE</v>
      </c>
      <c r="F70" s="578">
        <f>'F14'!$J$27</f>
        <v>55</v>
      </c>
      <c r="G70" s="578">
        <f>'F14'!$J$28</f>
        <v>41</v>
      </c>
      <c r="H70" s="578">
        <f>'F14'!$L$27</f>
        <v>0</v>
      </c>
      <c r="I70" s="578">
        <f>'F14'!$M$27</f>
        <v>0</v>
      </c>
    </row>
    <row r="71" spans="1:10" ht="14.4" x14ac:dyDescent="0.3">
      <c r="A71" s="578">
        <f>'F14'!$O$191</f>
        <v>70</v>
      </c>
      <c r="B71" s="579">
        <f>'F14'!$N$191</f>
        <v>62.8</v>
      </c>
      <c r="C71" s="578" t="str">
        <f>'F14'!$A$191</f>
        <v>1206260</v>
      </c>
      <c r="D71" s="593" t="str">
        <f>'F14'!$B$191</f>
        <v>Maróti Sámuel</v>
      </c>
      <c r="E71" s="593" t="str">
        <f>'F14'!$C$191</f>
        <v>MTK</v>
      </c>
      <c r="F71" s="578">
        <f>'F14'!$J$191</f>
        <v>41</v>
      </c>
      <c r="G71" s="578">
        <f>'F14'!$J$192</f>
        <v>109</v>
      </c>
      <c r="H71" s="578">
        <f>'F14'!$L$191</f>
        <v>0</v>
      </c>
      <c r="I71" s="578">
        <f>'F14'!$M$191</f>
        <v>0</v>
      </c>
      <c r="J71" s="580"/>
    </row>
    <row r="72" spans="1:10" ht="14.4" x14ac:dyDescent="0.3">
      <c r="A72" s="578">
        <f>'F14'!$O$283</f>
        <v>71</v>
      </c>
      <c r="B72" s="579">
        <f>'F14'!$N$283</f>
        <v>62.4</v>
      </c>
      <c r="C72" s="578" t="str">
        <f>'F14'!$A$283</f>
        <v>1312260</v>
      </c>
      <c r="D72" s="593" t="str">
        <f>'F14'!$B$283</f>
        <v>Surányi-Tóth Márton</v>
      </c>
      <c r="E72" s="593" t="str">
        <f>'F14'!$C$283</f>
        <v>Alba Bianca</v>
      </c>
      <c r="F72" s="578">
        <f>'F14'!$J$283</f>
        <v>37</v>
      </c>
      <c r="G72" s="578">
        <f>'F14'!$J$284</f>
        <v>127</v>
      </c>
      <c r="H72" s="578">
        <f>'F14'!$L$283</f>
        <v>0</v>
      </c>
      <c r="I72" s="578">
        <f>'F14'!$M$283</f>
        <v>0</v>
      </c>
      <c r="J72" s="580"/>
    </row>
    <row r="73" spans="1:10" ht="14.4" x14ac:dyDescent="0.3">
      <c r="A73" s="578">
        <f>'F14'!$O$239</f>
        <v>72</v>
      </c>
      <c r="B73" s="579">
        <f>'F14'!$N$239</f>
        <v>61.2</v>
      </c>
      <c r="C73" s="578" t="str">
        <f>'F14'!$A$239</f>
        <v>130322</v>
      </c>
      <c r="D73" s="593" t="str">
        <f>'F14'!$B$239</f>
        <v>Pető Vince</v>
      </c>
      <c r="E73" s="593" t="str">
        <f>'F14'!$C$239</f>
        <v>KSI</v>
      </c>
      <c r="F73" s="578">
        <f>'F14'!$J$239</f>
        <v>43</v>
      </c>
      <c r="G73" s="578">
        <f>'F14'!$J$240</f>
        <v>91</v>
      </c>
      <c r="H73" s="578">
        <f>'F14'!$L$239</f>
        <v>0</v>
      </c>
      <c r="I73" s="578">
        <f>'F14'!$M$239</f>
        <v>0</v>
      </c>
      <c r="J73" s="580"/>
    </row>
    <row r="74" spans="1:10" ht="14.4" x14ac:dyDescent="0.3">
      <c r="A74" s="578">
        <f>'F14'!$O$7</f>
        <v>73</v>
      </c>
      <c r="B74" s="579">
        <f>'F14'!$N$7</f>
        <v>60</v>
      </c>
      <c r="C74" s="578" t="str">
        <f>'F14'!$A$7</f>
        <v>130313</v>
      </c>
      <c r="D74" s="593" t="str">
        <f>'F14'!$B$7</f>
        <v>Azzara Davide</v>
      </c>
      <c r="E74" s="593" t="str">
        <f>'F14'!$C$7</f>
        <v>Vasas SC</v>
      </c>
      <c r="F74" s="578">
        <f>'F14'!$J$7</f>
        <v>59</v>
      </c>
      <c r="G74" s="578">
        <f>'F14'!$J$8</f>
        <v>5</v>
      </c>
      <c r="H74" s="578">
        <f>'F14'!$L$7</f>
        <v>0</v>
      </c>
      <c r="I74" s="578">
        <f>'F14'!$M$7</f>
        <v>0</v>
      </c>
      <c r="J74" s="580"/>
    </row>
    <row r="75" spans="1:10" ht="14.4" x14ac:dyDescent="0.3">
      <c r="A75" s="578">
        <f>'F14'!$O$185</f>
        <v>73</v>
      </c>
      <c r="B75" s="579">
        <f>'F14'!$N$185</f>
        <v>60</v>
      </c>
      <c r="C75" s="578" t="str">
        <f>'F14'!$A$185</f>
        <v>1308111</v>
      </c>
      <c r="D75" s="593" t="str">
        <f>'F14'!$B$185</f>
        <v>Magyar Olivér</v>
      </c>
      <c r="E75" s="593" t="str">
        <f>'F14'!$C$185</f>
        <v>D.keszi TK</v>
      </c>
      <c r="F75" s="578">
        <f>'F14'!$J$185</f>
        <v>60</v>
      </c>
      <c r="G75" s="578">
        <f>'F14'!$J$186</f>
        <v>0</v>
      </c>
      <c r="H75" s="578">
        <f>'F14'!$L$185</f>
        <v>0</v>
      </c>
      <c r="I75" s="578">
        <f>'F14'!$M$185</f>
        <v>0</v>
      </c>
    </row>
    <row r="76" spans="1:10" ht="14.4" x14ac:dyDescent="0.3">
      <c r="A76" s="578">
        <f>'F14'!$O$167</f>
        <v>75</v>
      </c>
      <c r="B76" s="579">
        <f>'F14'!$N$167</f>
        <v>59.6</v>
      </c>
      <c r="C76" s="578" t="str">
        <f>'F14'!$A$167</f>
        <v>1210032</v>
      </c>
      <c r="D76" s="593" t="str">
        <f>'F14'!$B$167</f>
        <v>Kovácsik Norbert</v>
      </c>
      <c r="E76" s="593" t="str">
        <f>'F14'!$C$167</f>
        <v xml:space="preserve">TSZSK </v>
      </c>
      <c r="F76" s="578">
        <f>'F14'!$J$167</f>
        <v>50</v>
      </c>
      <c r="G76" s="578">
        <f>'F14'!$J$168</f>
        <v>48</v>
      </c>
      <c r="H76" s="578">
        <f>'F14'!$L$167</f>
        <v>0</v>
      </c>
      <c r="I76" s="578">
        <f>'F14'!$M$167</f>
        <v>0</v>
      </c>
    </row>
    <row r="77" spans="1:10" ht="14.4" x14ac:dyDescent="0.3">
      <c r="A77" s="578">
        <f>'F14'!$O$331</f>
        <v>76</v>
      </c>
      <c r="B77" s="579">
        <f>'F14'!$N$331</f>
        <v>59</v>
      </c>
      <c r="C77" s="578" t="str">
        <f>'F14'!$A$331</f>
        <v>140303</v>
      </c>
      <c r="D77" s="593" t="str">
        <f>'F14'!$B$331</f>
        <v>Vig Arnold</v>
      </c>
      <c r="E77" s="593" t="str">
        <f>'F14'!$C$331</f>
        <v>GYAC</v>
      </c>
      <c r="F77" s="578">
        <f>'F14'!$J$331</f>
        <v>48</v>
      </c>
      <c r="G77" s="578">
        <f>'F14'!$J$332</f>
        <v>55</v>
      </c>
      <c r="H77" s="578">
        <f>'F14'!$L$331</f>
        <v>0</v>
      </c>
      <c r="I77" s="578">
        <f>'F14'!$M$331</f>
        <v>0</v>
      </c>
      <c r="J77" s="580"/>
    </row>
    <row r="78" spans="1:10" ht="14.4" x14ac:dyDescent="0.3">
      <c r="A78" s="578">
        <f>'F14'!$O$155</f>
        <v>76</v>
      </c>
      <c r="B78" s="579">
        <f>'F14'!$N$155</f>
        <v>59</v>
      </c>
      <c r="C78" s="578" t="str">
        <f>'F14'!$A$155</f>
        <v>131108</v>
      </c>
      <c r="D78" s="593" t="str">
        <f>'F14'!$B$155</f>
        <v>Kótai Félix</v>
      </c>
      <c r="E78" s="593" t="str">
        <f>'F14'!$C$155</f>
        <v>SVSE</v>
      </c>
      <c r="F78" s="578">
        <f>'F14'!$J$155</f>
        <v>52</v>
      </c>
      <c r="G78" s="578">
        <f>'F14'!$J$156</f>
        <v>35</v>
      </c>
      <c r="H78" s="578">
        <f>'F14'!$L$155</f>
        <v>0</v>
      </c>
      <c r="I78" s="578">
        <f>'F14'!$M$155</f>
        <v>0</v>
      </c>
    </row>
    <row r="79" spans="1:10" ht="14.4" x14ac:dyDescent="0.3">
      <c r="A79" s="578">
        <f>'F14'!$O$319</f>
        <v>78</v>
      </c>
      <c r="B79" s="579">
        <f>'F14'!$N$319</f>
        <v>58</v>
      </c>
      <c r="C79" s="578" t="str">
        <f>'F14'!$A$319</f>
        <v>1309120</v>
      </c>
      <c r="D79" s="593" t="str">
        <f>'F14'!$B$319</f>
        <v>Varga Nimród</v>
      </c>
      <c r="E79" s="593" t="str">
        <f>'F14'!$C$319</f>
        <v>Centerpálya</v>
      </c>
      <c r="F79" s="578">
        <f>'F14'!$J$319</f>
        <v>46</v>
      </c>
      <c r="G79" s="578">
        <f>'F14'!$J$320</f>
        <v>60</v>
      </c>
      <c r="H79" s="578">
        <f>'F14'!$L$319</f>
        <v>0</v>
      </c>
      <c r="I79" s="578">
        <f>'F14'!$M$319</f>
        <v>0</v>
      </c>
      <c r="J79" s="580"/>
    </row>
    <row r="80" spans="1:10" ht="14.4" x14ac:dyDescent="0.3">
      <c r="A80" s="578">
        <f>'F14'!$O$257</f>
        <v>79</v>
      </c>
      <c r="B80" s="579">
        <f>'F14'!$N$257</f>
        <v>57.6</v>
      </c>
      <c r="C80" s="578" t="str">
        <f>'F14'!$A$257</f>
        <v>1308200</v>
      </c>
      <c r="D80" s="593" t="str">
        <f>'F14'!$B$257</f>
        <v>Sándor Nolen</v>
      </c>
      <c r="E80" s="593" t="str">
        <f>'F14'!$C$257</f>
        <v>Bíbic TC</v>
      </c>
      <c r="F80" s="578">
        <f>'F14'!$J$257</f>
        <v>48</v>
      </c>
      <c r="G80" s="578">
        <f>'F14'!$J$258</f>
        <v>48</v>
      </c>
      <c r="H80" s="578">
        <f>'F14'!$L$257</f>
        <v>0</v>
      </c>
      <c r="I80" s="578">
        <f>'F14'!$M$257</f>
        <v>0</v>
      </c>
      <c r="J80" s="580"/>
    </row>
    <row r="81" spans="1:10" ht="14.4" x14ac:dyDescent="0.3">
      <c r="A81" s="578">
        <f>'F14'!$O$31</f>
        <v>80</v>
      </c>
      <c r="B81" s="579">
        <f>'F14'!$N$31</f>
        <v>54.6</v>
      </c>
      <c r="C81" s="578" t="str">
        <f>'F14'!$A$31</f>
        <v>1208070</v>
      </c>
      <c r="D81" s="593" t="str">
        <f>'F14'!$B$31</f>
        <v>Bucsu Tamás</v>
      </c>
      <c r="E81" s="593" t="str">
        <f>'F14'!$C$31</f>
        <v>Budakalász Kézilabda</v>
      </c>
      <c r="F81" s="578">
        <f>'F14'!$J$31</f>
        <v>53</v>
      </c>
      <c r="G81" s="578">
        <f>'F14'!$J$32</f>
        <v>8</v>
      </c>
      <c r="H81" s="578">
        <f>'F14'!$L$31</f>
        <v>0</v>
      </c>
      <c r="I81" s="578">
        <f>'F14'!$M$31</f>
        <v>0</v>
      </c>
    </row>
    <row r="82" spans="1:10" ht="14.4" x14ac:dyDescent="0.3">
      <c r="A82" s="578">
        <f>'F14'!$O$95</f>
        <v>81</v>
      </c>
      <c r="B82" s="579">
        <f>'F14'!$N$95</f>
        <v>52</v>
      </c>
      <c r="C82" s="578" t="str">
        <f>'F14'!$A$95</f>
        <v>140428</v>
      </c>
      <c r="D82" s="593" t="str">
        <f>'F14'!$B$95</f>
        <v>Gyuricza Ákos</v>
      </c>
      <c r="E82" s="593" t="str">
        <f>'F14'!$C$95</f>
        <v>Centerpálya</v>
      </c>
      <c r="F82" s="578">
        <f>'F14'!$J$95</f>
        <v>40</v>
      </c>
      <c r="G82" s="578">
        <f>'F14'!$J$96</f>
        <v>60</v>
      </c>
      <c r="H82" s="578">
        <f>'F14'!$L$95</f>
        <v>0</v>
      </c>
      <c r="I82" s="578">
        <f>'F14'!$M$95</f>
        <v>0</v>
      </c>
    </row>
    <row r="83" spans="1:10" ht="14.4" x14ac:dyDescent="0.3">
      <c r="A83" s="578">
        <f>'F14'!$O$275</f>
        <v>82</v>
      </c>
      <c r="B83" s="579">
        <f>'F14'!$N$275</f>
        <v>51.2</v>
      </c>
      <c r="C83" s="578" t="str">
        <f>'F14'!$A$275</f>
        <v>140516</v>
      </c>
      <c r="D83" s="593" t="str">
        <f>'F14'!$B$275</f>
        <v>Simon Kende Zalán</v>
      </c>
      <c r="E83" s="593" t="str">
        <f>'F14'!$C$275</f>
        <v>PG Tenisz</v>
      </c>
      <c r="F83" s="578">
        <f>'F14'!$J$275</f>
        <v>43</v>
      </c>
      <c r="G83" s="578">
        <f>'F14'!$J$276</f>
        <v>41</v>
      </c>
      <c r="H83" s="578">
        <f>'F14'!$L$275</f>
        <v>0</v>
      </c>
      <c r="I83" s="578">
        <f>'F14'!$M$275</f>
        <v>0</v>
      </c>
      <c r="J83" s="580"/>
    </row>
    <row r="84" spans="1:10" ht="14.4" x14ac:dyDescent="0.3">
      <c r="A84" s="578">
        <f>'F14'!$O$173</f>
        <v>83</v>
      </c>
      <c r="B84" s="579">
        <f>'F14'!$N$173</f>
        <v>47.2</v>
      </c>
      <c r="C84" s="578" t="str">
        <f>'F14'!$A$173</f>
        <v>131118</v>
      </c>
      <c r="D84" s="593" t="str">
        <f>'F14'!$B$173</f>
        <v>Kulcsár Dániel</v>
      </c>
      <c r="E84" s="593" t="str">
        <f>'F14'!$C$173</f>
        <v>HTF CSO-KO</v>
      </c>
      <c r="F84" s="578">
        <f>'F14'!$J$173</f>
        <v>47</v>
      </c>
      <c r="G84" s="578">
        <f>'F14'!$J$174</f>
        <v>1</v>
      </c>
      <c r="H84" s="578">
        <f>'F14'!$L$173</f>
        <v>0</v>
      </c>
      <c r="I84" s="578">
        <f>'F14'!$M$173</f>
        <v>0</v>
      </c>
      <c r="J84" s="580"/>
    </row>
    <row r="85" spans="1:10" ht="14.4" x14ac:dyDescent="0.3">
      <c r="A85" s="578">
        <f>'F14'!$O149</f>
        <v>84</v>
      </c>
      <c r="B85" s="579">
        <f>'F14'!$N$149</f>
        <v>44.8</v>
      </c>
      <c r="C85" s="578" t="str">
        <f>'F14'!$A$149</f>
        <v>121214</v>
      </c>
      <c r="D85" s="593" t="str">
        <f>'F14'!$B$149</f>
        <v>Kókai-Nagy Viggo</v>
      </c>
      <c r="E85" s="593" t="str">
        <f>'F14'!$C$149</f>
        <v>Pasarét TK</v>
      </c>
      <c r="F85" s="578">
        <f>'F14'!$J$149</f>
        <v>44</v>
      </c>
      <c r="G85" s="578">
        <f>'F14'!$J$150</f>
        <v>4</v>
      </c>
      <c r="H85" s="578">
        <f>'F14'!$L$149</f>
        <v>0</v>
      </c>
      <c r="I85" s="578">
        <f>'F14'!$M$149</f>
        <v>0</v>
      </c>
      <c r="J85" s="580"/>
    </row>
    <row r="86" spans="1:10" ht="14.4" x14ac:dyDescent="0.3">
      <c r="A86" s="578">
        <f>'F14'!$O$327</f>
        <v>85</v>
      </c>
      <c r="B86" s="579">
        <f>'F14'!$N$327</f>
        <v>43</v>
      </c>
      <c r="C86" s="578" t="str">
        <f>'F14'!$A$327</f>
        <v>1204221</v>
      </c>
      <c r="D86" s="593" t="str">
        <f>'F14'!$B$327</f>
        <v>Várszegi Ében</v>
      </c>
      <c r="E86" s="593" t="str">
        <f>'F14'!$C$327</f>
        <v>MTK</v>
      </c>
      <c r="F86" s="578">
        <f>'F14'!$J$327</f>
        <v>33</v>
      </c>
      <c r="G86" s="578">
        <f>'F14'!$J$328</f>
        <v>50</v>
      </c>
      <c r="H86" s="578">
        <f>'F14'!$L$327</f>
        <v>0</v>
      </c>
      <c r="I86" s="578">
        <f>'F14'!$M$327</f>
        <v>0</v>
      </c>
      <c r="J86" s="580"/>
    </row>
    <row r="87" spans="1:10" ht="14.4" x14ac:dyDescent="0.3">
      <c r="A87" s="578">
        <f>'F14'!$O$205</f>
        <v>86</v>
      </c>
      <c r="B87" s="579">
        <f>'F14'!$N$205</f>
        <v>42</v>
      </c>
      <c r="C87" s="578" t="str">
        <f>'F14'!$A$205</f>
        <v>140119</v>
      </c>
      <c r="D87" s="593" t="str">
        <f>'F14'!$B$205</f>
        <v>Mónus Gergő</v>
      </c>
      <c r="E87" s="593" t="str">
        <f>'F14'!$C$205</f>
        <v>DUSE</v>
      </c>
      <c r="F87" s="578">
        <f>'F14'!$J$205</f>
        <v>33</v>
      </c>
      <c r="G87" s="578">
        <f>'F14'!$J$206</f>
        <v>45</v>
      </c>
      <c r="H87" s="578">
        <f>'F14'!$L$205</f>
        <v>0</v>
      </c>
      <c r="I87" s="578">
        <f>'F14'!$M$205</f>
        <v>0</v>
      </c>
      <c r="J87" s="580"/>
    </row>
    <row r="88" spans="1:10" ht="14.4" x14ac:dyDescent="0.3">
      <c r="A88" s="578">
        <f>'F14'!$O$293</f>
        <v>87</v>
      </c>
      <c r="B88" s="579">
        <f>'F14'!$N$293</f>
        <v>38.200000000000003</v>
      </c>
      <c r="C88" s="578" t="str">
        <f>'F14'!$A$293</f>
        <v>120904</v>
      </c>
      <c r="D88" s="593" t="str">
        <f>'F14'!$B$293</f>
        <v>Szép Márk</v>
      </c>
      <c r="E88" s="593" t="str">
        <f>'F14'!$C$293</f>
        <v>Helikon TC</v>
      </c>
      <c r="F88" s="578">
        <f>'F14'!$J$293</f>
        <v>30</v>
      </c>
      <c r="G88" s="578">
        <f>'F14'!$J$294</f>
        <v>41</v>
      </c>
      <c r="H88" s="578">
        <f>'F14'!$L$293</f>
        <v>0</v>
      </c>
      <c r="I88" s="578">
        <f>'F14'!$M$293</f>
        <v>0</v>
      </c>
      <c r="J88" s="580"/>
    </row>
    <row r="89" spans="1:10" ht="14.4" x14ac:dyDescent="0.3">
      <c r="A89" s="578">
        <f>'F14'!$O$203</f>
        <v>88</v>
      </c>
      <c r="B89" s="579">
        <f>'F14'!$N$203</f>
        <v>36</v>
      </c>
      <c r="C89" s="578" t="str">
        <f>'F14'!$A$203</f>
        <v>140304</v>
      </c>
      <c r="D89" s="593" t="str">
        <f>'F14'!$B$203</f>
        <v>Molnár Vince</v>
      </c>
      <c r="E89" s="593" t="str">
        <f>'F14'!$C$203</f>
        <v>Pasarét TK</v>
      </c>
      <c r="F89" s="578">
        <f>'F14'!$J$203</f>
        <v>28</v>
      </c>
      <c r="G89" s="578">
        <f>'F14'!$J$204</f>
        <v>40</v>
      </c>
      <c r="H89" s="578">
        <f>'F14'!$L$203</f>
        <v>0</v>
      </c>
      <c r="I89" s="578">
        <f>'F14'!$M$203</f>
        <v>0</v>
      </c>
      <c r="J89" s="580"/>
    </row>
    <row r="90" spans="1:10" ht="14.4" x14ac:dyDescent="0.3">
      <c r="A90" s="578">
        <f>'F14'!$O$87</f>
        <v>88</v>
      </c>
      <c r="B90" s="579">
        <f>'F14'!$N$87</f>
        <v>36</v>
      </c>
      <c r="C90" s="578" t="str">
        <f>'F14'!$A$87</f>
        <v>1210031</v>
      </c>
      <c r="D90" s="593" t="str">
        <f>'F14'!$B$87</f>
        <v>Görög Bálint</v>
      </c>
      <c r="E90" s="593" t="str">
        <f>'F14'!$C$87</f>
        <v>Pillangó SE</v>
      </c>
      <c r="F90" s="578">
        <f>'F14'!$J$87</f>
        <v>26</v>
      </c>
      <c r="G90" s="578">
        <f>'F14'!$J$88</f>
        <v>50</v>
      </c>
      <c r="H90" s="578">
        <f>'F14'!$L$87</f>
        <v>0</v>
      </c>
      <c r="I90" s="578">
        <f>'F14'!$M$87</f>
        <v>0</v>
      </c>
    </row>
    <row r="91" spans="1:10" ht="14.4" x14ac:dyDescent="0.3">
      <c r="A91" s="578">
        <f>'F14'!$O$305</f>
        <v>90</v>
      </c>
      <c r="B91" s="579">
        <f>'F14'!$N$305</f>
        <v>34.200000000000003</v>
      </c>
      <c r="C91" s="578" t="str">
        <f>'F14'!$A$305</f>
        <v>131215</v>
      </c>
      <c r="D91" s="593" t="str">
        <f>'F14'!$B$305</f>
        <v>Temple Rajmund</v>
      </c>
      <c r="E91" s="593" t="str">
        <f>'F14'!$C$305</f>
        <v>Centerpálya</v>
      </c>
      <c r="F91" s="578">
        <f>'F14'!$J$305</f>
        <v>31</v>
      </c>
      <c r="G91" s="578">
        <f>'F14'!$J$306</f>
        <v>16</v>
      </c>
      <c r="H91" s="578">
        <f>'F14'!$L$305</f>
        <v>0</v>
      </c>
      <c r="I91" s="578">
        <f>'F14'!$M$305</f>
        <v>0</v>
      </c>
    </row>
    <row r="92" spans="1:10" ht="14.4" x14ac:dyDescent="0.3">
      <c r="A92" s="578">
        <f>'F14'!$O$115</f>
        <v>91</v>
      </c>
      <c r="B92" s="579">
        <f>'F14'!$N$115</f>
        <v>31.6</v>
      </c>
      <c r="C92" s="578" t="str">
        <f>'F14'!$A$115</f>
        <v>131219</v>
      </c>
      <c r="D92" s="593" t="str">
        <f>'F14'!$B$115</f>
        <v>Hrabovszki Bence</v>
      </c>
      <c r="E92" s="593" t="str">
        <f>'F14'!$C$115</f>
        <v>Tréning Center</v>
      </c>
      <c r="F92" s="578">
        <f>'F14'!$J$115</f>
        <v>25</v>
      </c>
      <c r="G92" s="578">
        <f>'F14'!$J$116</f>
        <v>33</v>
      </c>
      <c r="H92" s="578">
        <f>'F14'!$L$115</f>
        <v>0</v>
      </c>
      <c r="I92" s="578">
        <f>'F14'!$M$115</f>
        <v>0</v>
      </c>
      <c r="J92" s="580"/>
    </row>
    <row r="93" spans="1:10" ht="14.4" x14ac:dyDescent="0.3">
      <c r="A93" s="578">
        <f>'F14'!$O$67</f>
        <v>91</v>
      </c>
      <c r="B93" s="579">
        <f>'F14'!$N$67</f>
        <v>31.6</v>
      </c>
      <c r="C93" s="578" t="str">
        <f>'F14'!$A$67</f>
        <v>1308280</v>
      </c>
      <c r="D93" s="593" t="str">
        <f>'F14'!$B$67</f>
        <v>Fekete-Vaskövi Ádám</v>
      </c>
      <c r="E93" s="593" t="str">
        <f>'F14'!$C$67</f>
        <v>Budaörsi SC</v>
      </c>
      <c r="F93" s="578">
        <f>'F14'!$J$67</f>
        <v>31</v>
      </c>
      <c r="G93" s="578">
        <f>'F14'!$J$68</f>
        <v>3</v>
      </c>
      <c r="H93" s="578">
        <f>'F14'!$L$67</f>
        <v>0</v>
      </c>
      <c r="I93" s="578">
        <f>'F14'!$M$67</f>
        <v>0</v>
      </c>
    </row>
    <row r="94" spans="1:10" ht="14.4" x14ac:dyDescent="0.3">
      <c r="A94" s="578">
        <f>'F14'!$O$71</f>
        <v>93</v>
      </c>
      <c r="B94" s="579">
        <f>'F14'!$N$71</f>
        <v>30</v>
      </c>
      <c r="C94" s="578" t="str">
        <f>'F14'!$A$71</f>
        <v>130809</v>
      </c>
      <c r="D94" s="593" t="str">
        <f>'F14'!$B$71</f>
        <v>Forrás Milán</v>
      </c>
      <c r="E94" s="593" t="str">
        <f>'F14'!$C$71</f>
        <v>Győri El.</v>
      </c>
      <c r="F94" s="578">
        <f>'F14'!$J$71</f>
        <v>30</v>
      </c>
      <c r="G94" s="578">
        <f>'F14'!$J$72</f>
        <v>0</v>
      </c>
      <c r="H94" s="578">
        <f>'F14'!$L$71</f>
        <v>0</v>
      </c>
      <c r="I94" s="578">
        <f>'F14'!$M$71</f>
        <v>0</v>
      </c>
    </row>
    <row r="95" spans="1:10" ht="14.4" x14ac:dyDescent="0.3">
      <c r="A95" s="578">
        <f>'F14'!$O$199</f>
        <v>94</v>
      </c>
      <c r="B95" s="579">
        <f>'F14'!$N$199</f>
        <v>28.6</v>
      </c>
      <c r="C95" s="578" t="str">
        <f>'F14'!$A$199</f>
        <v>120818</v>
      </c>
      <c r="D95" s="593" t="str">
        <f>'F14'!$B$199</f>
        <v>Mocsai Áron Eduárd</v>
      </c>
      <c r="E95" s="593" t="str">
        <f>'F14'!$C$199</f>
        <v>HTF CSO-KO</v>
      </c>
      <c r="F95" s="578">
        <f>'F14'!$J$199</f>
        <v>15</v>
      </c>
      <c r="G95" s="578">
        <f>'F14'!$J$200</f>
        <v>68</v>
      </c>
      <c r="H95" s="578">
        <f>'F14'!$L$199</f>
        <v>0</v>
      </c>
      <c r="I95" s="578">
        <f>'F14'!$M$199</f>
        <v>0</v>
      </c>
    </row>
    <row r="96" spans="1:10" ht="14.4" x14ac:dyDescent="0.3">
      <c r="A96" s="578">
        <f>'F14'!$O$49</f>
        <v>95</v>
      </c>
      <c r="B96" s="579">
        <f>'F14'!$N$49</f>
        <v>28</v>
      </c>
      <c r="C96" s="578" t="str">
        <f>'F14'!$A$49</f>
        <v>120526</v>
      </c>
      <c r="D96" s="593" t="str">
        <f>'F14'!$B$49</f>
        <v>Csorba Gábriel</v>
      </c>
      <c r="E96" s="593" t="str">
        <f>'F14'!$C$49</f>
        <v>GM TC</v>
      </c>
      <c r="F96" s="578">
        <f>'F14'!$J$49</f>
        <v>28</v>
      </c>
      <c r="G96" s="578">
        <f>'F14'!$J$50</f>
        <v>0</v>
      </c>
      <c r="H96" s="578">
        <f>'F14'!$L$49</f>
        <v>0</v>
      </c>
      <c r="I96" s="578">
        <f>'F14'!$M$49</f>
        <v>0</v>
      </c>
    </row>
    <row r="97" spans="1:10" ht="14.4" x14ac:dyDescent="0.3">
      <c r="A97" s="578">
        <f>'F14'!$O$209</f>
        <v>95</v>
      </c>
      <c r="B97" s="579">
        <f>'F14'!$N$209</f>
        <v>28</v>
      </c>
      <c r="C97" s="578" t="str">
        <f>'F14'!$A$209</f>
        <v>130807</v>
      </c>
      <c r="D97" s="593" t="str">
        <f>'F14'!$B$209</f>
        <v>Moravszki Marcell</v>
      </c>
      <c r="E97" s="593" t="str">
        <f>'F14'!$C$209</f>
        <v>Marso TC</v>
      </c>
      <c r="F97" s="578">
        <f>'F14'!$J$209</f>
        <v>28</v>
      </c>
      <c r="G97" s="578">
        <f>'F14'!$J$210</f>
        <v>0</v>
      </c>
      <c r="H97" s="578">
        <f>'F14'!$L$209</f>
        <v>0</v>
      </c>
      <c r="I97" s="578">
        <f>'F14'!$M$209</f>
        <v>0</v>
      </c>
      <c r="J97" s="580"/>
    </row>
    <row r="98" spans="1:10" ht="14.4" x14ac:dyDescent="0.3">
      <c r="A98" s="578">
        <f>'F14'!$O$127</f>
        <v>97</v>
      </c>
      <c r="B98" s="579">
        <f>'F14'!$N$127</f>
        <v>26.8</v>
      </c>
      <c r="C98" s="578" t="str">
        <f>'F14'!$A$127</f>
        <v>1301140</v>
      </c>
      <c r="D98" s="593" t="str">
        <f>'F14'!$B$127</f>
        <v>Juni-Peller Kornél</v>
      </c>
      <c r="E98" s="593" t="str">
        <f>'F14'!$C$127</f>
        <v>Pasarét TK</v>
      </c>
      <c r="F98" s="578">
        <f>'F14'!$J$127</f>
        <v>26</v>
      </c>
      <c r="G98" s="578">
        <f>'F14'!$J$128</f>
        <v>4</v>
      </c>
      <c r="H98" s="578">
        <f>'F14'!$L$127</f>
        <v>0</v>
      </c>
      <c r="I98" s="578">
        <f>'F14'!$M$127</f>
        <v>0</v>
      </c>
    </row>
    <row r="99" spans="1:10" ht="14.4" x14ac:dyDescent="0.3">
      <c r="A99" s="578">
        <f>'F14'!$O$79</f>
        <v>98</v>
      </c>
      <c r="B99" s="579">
        <f>'F14'!$N$79</f>
        <v>25</v>
      </c>
      <c r="C99" s="578" t="str">
        <f>'F14'!$A$79</f>
        <v>1311220</v>
      </c>
      <c r="D99" s="593" t="str">
        <f>'F14'!$B$79</f>
        <v>Gödöny Maxim</v>
      </c>
      <c r="E99" s="593" t="str">
        <f>'F14'!$C$79</f>
        <v>Top Sport</v>
      </c>
      <c r="F99" s="578">
        <f>'F14'!$J$79</f>
        <v>25</v>
      </c>
      <c r="G99" s="578">
        <f>'F14'!$J$80</f>
        <v>0</v>
      </c>
      <c r="H99" s="578">
        <f>'F14'!$L$79</f>
        <v>0</v>
      </c>
      <c r="I99" s="578">
        <f>'F14'!$M$79</f>
        <v>0</v>
      </c>
    </row>
    <row r="100" spans="1:10" ht="14.4" x14ac:dyDescent="0.3">
      <c r="A100" s="578">
        <f>'F14'!$O$39</f>
        <v>98</v>
      </c>
      <c r="B100" s="579">
        <f>'F14'!$N$39</f>
        <v>25</v>
      </c>
      <c r="C100" s="578" t="str">
        <f>'F14'!$A$39</f>
        <v>130715</v>
      </c>
      <c r="D100" s="593" t="str">
        <f>'F14'!$B$39</f>
        <v>Chiriches Cezar</v>
      </c>
      <c r="E100" s="593" t="str">
        <f>'F14'!$C$39</f>
        <v>Külf.</v>
      </c>
      <c r="F100" s="578">
        <f>'F14'!$J$39</f>
        <v>20</v>
      </c>
      <c r="G100" s="578">
        <f>'F14'!$J$40</f>
        <v>25</v>
      </c>
      <c r="H100" s="578">
        <f>'F14'!$L$39</f>
        <v>0</v>
      </c>
      <c r="I100" s="578">
        <f>'F14'!$M$39</f>
        <v>0</v>
      </c>
    </row>
    <row r="101" spans="1:10" ht="14.4" x14ac:dyDescent="0.3">
      <c r="A101" s="578">
        <f>'F14'!$O$335</f>
        <v>100</v>
      </c>
      <c r="B101" s="579">
        <f>'F14'!$N$335</f>
        <v>24.6</v>
      </c>
      <c r="C101" s="578" t="str">
        <f>'F14'!$A$335</f>
        <v>140902</v>
      </c>
      <c r="D101" s="593" t="str">
        <f>'F14'!$B$335</f>
        <v>Zsirai Noé</v>
      </c>
      <c r="E101" s="593" t="str">
        <f>'F14'!$C$335</f>
        <v>Kiskút TK</v>
      </c>
      <c r="F101" s="578">
        <f>'F14'!$J$335</f>
        <v>18</v>
      </c>
      <c r="G101" s="578">
        <f>'F14'!$J$336</f>
        <v>33</v>
      </c>
      <c r="H101" s="578">
        <f>'F14'!$L$335</f>
        <v>0</v>
      </c>
      <c r="I101" s="578">
        <f>'F14'!$M$335</f>
        <v>0</v>
      </c>
    </row>
    <row r="102" spans="1:10" ht="14.4" x14ac:dyDescent="0.3">
      <c r="A102" s="578">
        <f>'F14'!$O$63</f>
        <v>101</v>
      </c>
      <c r="B102" s="579">
        <f>'F14'!$N$63</f>
        <v>23</v>
      </c>
      <c r="C102" s="578" t="str">
        <f>'F14'!$A$63</f>
        <v>1202091</v>
      </c>
      <c r="D102" s="593" t="str">
        <f>'F14'!$B$63</f>
        <v>Erőss Lajos</v>
      </c>
      <c r="E102" s="593" t="str">
        <f>'F14'!$C$63</f>
        <v>Etalon TE</v>
      </c>
      <c r="F102" s="578">
        <f>'F14'!$J$63</f>
        <v>23</v>
      </c>
      <c r="G102" s="578">
        <f>'F14'!$J$64</f>
        <v>0</v>
      </c>
      <c r="H102" s="578">
        <f>'F14'!$L$63</f>
        <v>0</v>
      </c>
      <c r="I102" s="578">
        <f>'F14'!$M$63</f>
        <v>0</v>
      </c>
      <c r="J102" s="580"/>
    </row>
    <row r="103" spans="1:10" ht="14.4" x14ac:dyDescent="0.3">
      <c r="A103" s="578">
        <f>'F14'!$O$163</f>
        <v>101</v>
      </c>
      <c r="B103" s="579">
        <f>'F14'!$N$163</f>
        <v>23</v>
      </c>
      <c r="C103" s="578" t="str">
        <f>'F14'!$A$163</f>
        <v>131022</v>
      </c>
      <c r="D103" s="593" t="str">
        <f>'F14'!$B$163</f>
        <v>Kovács Szilárd</v>
      </c>
      <c r="E103" s="593" t="str">
        <f>'F14'!$C$163</f>
        <v>Jászberény</v>
      </c>
      <c r="F103" s="578">
        <f>'F14'!$J$163</f>
        <v>23</v>
      </c>
      <c r="G103" s="578">
        <f>'F14'!$J$164</f>
        <v>0</v>
      </c>
      <c r="H103" s="578">
        <f>'F14'!$L$163</f>
        <v>0</v>
      </c>
      <c r="I103" s="578">
        <f>'F14'!$M$163</f>
        <v>0</v>
      </c>
      <c r="J103" s="580"/>
    </row>
    <row r="104" spans="1:10" ht="14.4" x14ac:dyDescent="0.3">
      <c r="A104" s="578">
        <f>'F14'!$O$121</f>
        <v>101</v>
      </c>
      <c r="B104" s="579">
        <f>'F14'!$N$121</f>
        <v>23</v>
      </c>
      <c r="C104" s="578" t="str">
        <f>'F14'!$A$121</f>
        <v>1205120</v>
      </c>
      <c r="D104" s="593" t="str">
        <f>'F14'!$B$121</f>
        <v>Jenei Levente</v>
      </c>
      <c r="E104" s="593" t="str">
        <f>'F14'!$C$121</f>
        <v>SZVUK SE</v>
      </c>
      <c r="F104" s="578">
        <f>'F14'!$J$121</f>
        <v>23</v>
      </c>
      <c r="G104" s="578">
        <f>'F14'!$J$122</f>
        <v>0</v>
      </c>
      <c r="H104" s="578">
        <f>'F14'!$L$121</f>
        <v>0</v>
      </c>
      <c r="I104" s="578">
        <f>'F14'!$M$121</f>
        <v>0</v>
      </c>
      <c r="J104" s="580"/>
    </row>
    <row r="105" spans="1:10" ht="14.4" x14ac:dyDescent="0.3">
      <c r="A105" s="578">
        <f>'F14'!$O$131</f>
        <v>104</v>
      </c>
      <c r="B105" s="579">
        <f>'F14'!$N$131</f>
        <v>22</v>
      </c>
      <c r="C105" s="578" t="str">
        <f>'F14'!$A$131</f>
        <v>121220</v>
      </c>
      <c r="D105" s="593" t="str">
        <f>'F14'!$B$131</f>
        <v>Kállai Péter</v>
      </c>
      <c r="E105" s="593" t="str">
        <f>'F14'!$C$131</f>
        <v>Centerpálya</v>
      </c>
      <c r="F105" s="578">
        <f>'F14'!$J$131</f>
        <v>22</v>
      </c>
      <c r="G105" s="578">
        <f>'F14'!$J$132</f>
        <v>0</v>
      </c>
      <c r="H105" s="578">
        <f>'F14'!$L$131</f>
        <v>0</v>
      </c>
      <c r="I105" s="578">
        <f>'F14'!$M$131</f>
        <v>0</v>
      </c>
      <c r="J105" s="580"/>
    </row>
    <row r="106" spans="1:10" ht="14.4" x14ac:dyDescent="0.3">
      <c r="A106" s="578">
        <f>'F14'!$O$213</f>
        <v>105</v>
      </c>
      <c r="B106" s="579">
        <f>'F14'!$N$213</f>
        <v>21.6</v>
      </c>
      <c r="C106" s="578" t="str">
        <f>'F14'!$A$213</f>
        <v>1203220</v>
      </c>
      <c r="D106" s="593" t="str">
        <f>'F14'!$B$213</f>
        <v>Nagy Vince</v>
      </c>
      <c r="E106" s="593" t="str">
        <f>'F14'!$C$213</f>
        <v>BRAVOS</v>
      </c>
      <c r="F106" s="578">
        <f>'F14'!$J$213</f>
        <v>15</v>
      </c>
      <c r="G106" s="578">
        <f>'F14'!$J$214</f>
        <v>33</v>
      </c>
      <c r="H106" s="578">
        <f>'F14'!$L$213</f>
        <v>0</v>
      </c>
      <c r="I106" s="578">
        <f>'F14'!$M$213</f>
        <v>0</v>
      </c>
    </row>
    <row r="107" spans="1:10" ht="14.4" x14ac:dyDescent="0.3">
      <c r="A107" s="578">
        <f>'F14'!$O$57</f>
        <v>106</v>
      </c>
      <c r="B107" s="579">
        <f>'F14'!$N$57</f>
        <v>21</v>
      </c>
      <c r="C107" s="578" t="str">
        <f>'F14'!$A$57</f>
        <v>1408050</v>
      </c>
      <c r="D107" s="593" t="str">
        <f>'F14'!$B$57</f>
        <v>Domokos Arnold</v>
      </c>
      <c r="E107" s="593" t="str">
        <f>'F14'!$C$57</f>
        <v>TSZSK</v>
      </c>
      <c r="F107" s="578">
        <f>'F14'!$J$57</f>
        <v>8</v>
      </c>
      <c r="G107" s="578">
        <f>'F14'!$J$58</f>
        <v>65</v>
      </c>
      <c r="H107" s="578">
        <f>'F14'!$L$57</f>
        <v>0</v>
      </c>
      <c r="I107" s="578">
        <f>'F14'!$M$57</f>
        <v>0</v>
      </c>
      <c r="J107" s="580"/>
    </row>
    <row r="108" spans="1:10" ht="14.4" x14ac:dyDescent="0.3">
      <c r="A108" s="578">
        <f>'F14'!$O$51</f>
        <v>106</v>
      </c>
      <c r="B108" s="579">
        <f>'F14'!$N$51</f>
        <v>21</v>
      </c>
      <c r="C108" s="578" t="str">
        <f>'F14'!$A$51</f>
        <v>130906</v>
      </c>
      <c r="D108" s="593" t="str">
        <f>'F14'!$B$51</f>
        <v>Csőri-Czinkos Vince</v>
      </c>
      <c r="E108" s="593" t="str">
        <f>'F14'!$C$51</f>
        <v>Budakalászi Kézilabda</v>
      </c>
      <c r="F108" s="578">
        <f>'F14'!$J$51</f>
        <v>21</v>
      </c>
      <c r="G108" s="578">
        <f>'F14'!$J$52</f>
        <v>0</v>
      </c>
      <c r="H108" s="578">
        <f>'F14'!$L$51</f>
        <v>0</v>
      </c>
      <c r="I108" s="578">
        <f>'F14'!$M$51</f>
        <v>0</v>
      </c>
    </row>
    <row r="109" spans="1:10" ht="14.4" x14ac:dyDescent="0.3">
      <c r="A109" s="578">
        <f>'F14'!$O$161</f>
        <v>108</v>
      </c>
      <c r="B109" s="579">
        <f>'F14'!$N$161</f>
        <v>20</v>
      </c>
      <c r="C109" s="578" t="str">
        <f>'F14'!$A$161</f>
        <v>1202110</v>
      </c>
      <c r="D109" s="593" t="str">
        <f>'F14'!$B$161</f>
        <v>Kovács Soma Levente</v>
      </c>
      <c r="E109" s="593" t="str">
        <f>'F14'!$C$161</f>
        <v>Vasas SC</v>
      </c>
      <c r="F109" s="578">
        <f>'F14'!$J$161</f>
        <v>20</v>
      </c>
      <c r="G109" s="578">
        <f>'F14'!$J$162</f>
        <v>0</v>
      </c>
      <c r="H109" s="578">
        <f>'F14'!$L$161</f>
        <v>0</v>
      </c>
      <c r="I109" s="578">
        <f>'F14'!$M$161</f>
        <v>0</v>
      </c>
    </row>
    <row r="110" spans="1:10" ht="14.4" x14ac:dyDescent="0.3">
      <c r="A110" s="578">
        <f>'F14'!$O$73</f>
        <v>109</v>
      </c>
      <c r="B110" s="579">
        <f>'F14'!$N$73</f>
        <v>17.600000000000001</v>
      </c>
      <c r="C110" s="578" t="str">
        <f>'F14'!$A$73</f>
        <v>130727</v>
      </c>
      <c r="D110" s="593" t="str">
        <f>'F14'!$B$73</f>
        <v>Gastambide Benjamin</v>
      </c>
      <c r="E110" s="593" t="str">
        <f>'F14'!$C$73</f>
        <v>HTF CSO-KO</v>
      </c>
      <c r="F110" s="578">
        <f>'F14'!$J$73</f>
        <v>16</v>
      </c>
      <c r="G110" s="578">
        <f>'F14'!$J$74</f>
        <v>8</v>
      </c>
      <c r="H110" s="578">
        <f>'F14'!$L$73</f>
        <v>0</v>
      </c>
      <c r="I110" s="578">
        <f>'F14'!$M$73</f>
        <v>0</v>
      </c>
    </row>
    <row r="111" spans="1:10" ht="14.4" x14ac:dyDescent="0.3">
      <c r="A111" s="578">
        <f>'F14'!$O$217</f>
        <v>110</v>
      </c>
      <c r="B111" s="579">
        <f>'F14'!$N$217</f>
        <v>16.8</v>
      </c>
      <c r="C111" s="578" t="str">
        <f>'F14'!$A$217</f>
        <v>1310010</v>
      </c>
      <c r="D111" s="593" t="str">
        <f>'F14'!$B$217</f>
        <v>Nemes Roland</v>
      </c>
      <c r="E111" s="593" t="str">
        <f>'F14'!$C$217</f>
        <v>Tréning Center SE</v>
      </c>
      <c r="F111" s="578">
        <f>'F14'!$J$217</f>
        <v>15</v>
      </c>
      <c r="G111" s="578">
        <f>'F14'!$J$218</f>
        <v>9</v>
      </c>
      <c r="H111" s="578">
        <f>'F14'!$L$217</f>
        <v>0</v>
      </c>
      <c r="I111" s="578">
        <f>'F14'!$M$217</f>
        <v>0</v>
      </c>
    </row>
    <row r="112" spans="1:10" ht="14.4" x14ac:dyDescent="0.3">
      <c r="A112" s="578">
        <f>'F14'!$O$189</f>
        <v>111</v>
      </c>
      <c r="B112" s="579">
        <f>'F14'!$N$189</f>
        <v>16.600000000000001</v>
      </c>
      <c r="C112" s="578" t="str">
        <f>'F14'!$A$189</f>
        <v>130819</v>
      </c>
      <c r="D112" s="593" t="str">
        <f>'F14'!$B$189</f>
        <v>Marosi Péter</v>
      </c>
      <c r="E112" s="593" t="str">
        <f>'F14'!$C$189</f>
        <v>Fortuna SE</v>
      </c>
      <c r="F112" s="578">
        <f>'F14'!$J$189</f>
        <v>13</v>
      </c>
      <c r="G112" s="578">
        <f>'F14'!$J$190</f>
        <v>18</v>
      </c>
      <c r="H112" s="578">
        <f>'F14'!$L$189</f>
        <v>0</v>
      </c>
      <c r="I112" s="578">
        <f>'F14'!$M$189</f>
        <v>0</v>
      </c>
    </row>
    <row r="113" spans="1:10" ht="14.4" x14ac:dyDescent="0.3">
      <c r="A113" s="578">
        <f>'F14'!$O$47</f>
        <v>111</v>
      </c>
      <c r="B113" s="579">
        <f>'F14'!$N$47</f>
        <v>16.600000000000001</v>
      </c>
      <c r="C113" s="578" t="str">
        <f>'F14'!$A$47</f>
        <v>141101</v>
      </c>
      <c r="D113" s="593" t="str">
        <f>'F14'!$B$47</f>
        <v>Csík Zalán</v>
      </c>
      <c r="E113" s="593" t="str">
        <f>'F14'!$C$47</f>
        <v>Vasas SC</v>
      </c>
      <c r="F113" s="578">
        <f>'F14'!$J$47</f>
        <v>15</v>
      </c>
      <c r="G113" s="578">
        <f>'F14'!$J$48</f>
        <v>8</v>
      </c>
      <c r="H113" s="578">
        <f>'F14'!$L$47</f>
        <v>0</v>
      </c>
      <c r="I113" s="578">
        <f>'F14'!$M$47</f>
        <v>0</v>
      </c>
    </row>
    <row r="114" spans="1:10" ht="14.4" x14ac:dyDescent="0.3">
      <c r="A114" s="578">
        <f>'F14'!$O$15</f>
        <v>113</v>
      </c>
      <c r="B114" s="579">
        <f>'F14'!$N$15</f>
        <v>15</v>
      </c>
      <c r="C114" s="578" t="str">
        <f>'F14'!$A$15</f>
        <v>121102</v>
      </c>
      <c r="D114" s="593" t="str">
        <f>'F14'!$B$15</f>
        <v>Baranyai Zalán</v>
      </c>
      <c r="E114" s="593" t="str">
        <f>'F14'!$C$15</f>
        <v>Muschkétás TC</v>
      </c>
      <c r="F114" s="578">
        <f>'F14'!$J$15</f>
        <v>15</v>
      </c>
      <c r="G114" s="578">
        <f>'F14'!$J$16</f>
        <v>0</v>
      </c>
      <c r="H114" s="578">
        <f>'F14'!$L$15</f>
        <v>0</v>
      </c>
      <c r="I114" s="578">
        <f>'F14'!$M$15</f>
        <v>0</v>
      </c>
    </row>
    <row r="115" spans="1:10" ht="14.4" x14ac:dyDescent="0.3">
      <c r="A115" s="578">
        <f>'F14'!$O$25</f>
        <v>113</v>
      </c>
      <c r="B115" s="579">
        <f>'F14'!$N$25</f>
        <v>15</v>
      </c>
      <c r="C115" s="578" t="str">
        <f>'F14'!$A$25</f>
        <v>140526</v>
      </c>
      <c r="D115" s="593" t="str">
        <f>'F14'!$B$25</f>
        <v>Bokor György</v>
      </c>
      <c r="E115" s="593" t="str">
        <f>'F14'!$C$25</f>
        <v>Volvex</v>
      </c>
      <c r="F115" s="578">
        <f>'F14'!$J$25</f>
        <v>15</v>
      </c>
      <c r="G115" s="578">
        <f>'F14'!$J$26</f>
        <v>0</v>
      </c>
      <c r="H115" s="578">
        <f>'F14'!$L$25</f>
        <v>0</v>
      </c>
      <c r="I115" s="578">
        <f>'F14'!$M$25</f>
        <v>0</v>
      </c>
    </row>
    <row r="116" spans="1:10" ht="14.4" x14ac:dyDescent="0.3">
      <c r="A116" s="578">
        <f>'F14'!$O$101</f>
        <v>113</v>
      </c>
      <c r="B116" s="579">
        <f>'F14'!$N$101</f>
        <v>15</v>
      </c>
      <c r="C116" s="578" t="str">
        <f>'F14'!$A$101</f>
        <v>120912</v>
      </c>
      <c r="D116" s="593" t="str">
        <f>'F14'!$B$101</f>
        <v>Halmy Bence</v>
      </c>
      <c r="E116" s="593" t="str">
        <f>'F14'!$C$101</f>
        <v>EVOPRO</v>
      </c>
      <c r="F116" s="578">
        <f>'F14'!$J$101</f>
        <v>15</v>
      </c>
      <c r="G116" s="578">
        <f>'F14'!$J$102</f>
        <v>0</v>
      </c>
      <c r="H116" s="578">
        <f>'F14'!$L$101</f>
        <v>0</v>
      </c>
      <c r="I116" s="578">
        <f>'F14'!$M$101</f>
        <v>0</v>
      </c>
    </row>
    <row r="117" spans="1:10" ht="14.4" x14ac:dyDescent="0.3">
      <c r="A117" s="578">
        <f>'F14'!$O$287</f>
        <v>116</v>
      </c>
      <c r="B117" s="579">
        <f>'F14'!$N$287</f>
        <v>14.8</v>
      </c>
      <c r="C117" s="578" t="str">
        <f>'F14'!$A$287</f>
        <v>130730</v>
      </c>
      <c r="D117" s="593" t="str">
        <f>'F14'!$B$287</f>
        <v>Szakács Simon Gábor</v>
      </c>
      <c r="E117" s="593" t="str">
        <f>'F14'!$C$287</f>
        <v>SVSE</v>
      </c>
      <c r="F117" s="578">
        <f>'F14'!$J$287</f>
        <v>14</v>
      </c>
      <c r="G117" s="578">
        <f>'F14'!$J$288</f>
        <v>4</v>
      </c>
      <c r="H117" s="578">
        <f>'F14'!$L$287</f>
        <v>0</v>
      </c>
      <c r="I117" s="578">
        <f>'F14'!$M$287</f>
        <v>0</v>
      </c>
    </row>
    <row r="118" spans="1:10" ht="14.4" x14ac:dyDescent="0.3">
      <c r="A118" s="578">
        <f>'F14'!$O$35</f>
        <v>117</v>
      </c>
      <c r="B118" s="579">
        <f>'F14'!$N$35</f>
        <v>13</v>
      </c>
      <c r="C118" s="578" t="str">
        <f>'F14'!$A$35</f>
        <v>130812</v>
      </c>
      <c r="D118" s="593" t="str">
        <f>'F14'!$B$35</f>
        <v>Celiscak Jan</v>
      </c>
      <c r="E118" s="593" t="str">
        <f>'F14'!$C$35</f>
        <v>D.keszi TK</v>
      </c>
      <c r="F118" s="578">
        <f>'F14'!$J$35</f>
        <v>13</v>
      </c>
      <c r="G118" s="578">
        <f>'F14'!$J$36</f>
        <v>0</v>
      </c>
      <c r="H118" s="578">
        <f>'F14'!$L$35</f>
        <v>0</v>
      </c>
      <c r="I118" s="578">
        <f>'F14'!$M$35</f>
        <v>0</v>
      </c>
    </row>
    <row r="119" spans="1:10" ht="14.4" x14ac:dyDescent="0.3">
      <c r="A119" s="578">
        <f>'F14'!$O$33</f>
        <v>117</v>
      </c>
      <c r="B119" s="579">
        <f>'F14'!$N$33</f>
        <v>13</v>
      </c>
      <c r="C119" s="578" t="str">
        <f>'F14'!$A$33</f>
        <v>120522</v>
      </c>
      <c r="D119" s="593" t="str">
        <f>'F14'!$B$33</f>
        <v>Budai Albert</v>
      </c>
      <c r="E119" s="593" t="str">
        <f>'F14'!$C$33</f>
        <v>Szentesi TK</v>
      </c>
      <c r="F119" s="578">
        <f>'F14'!$J$33</f>
        <v>13</v>
      </c>
      <c r="G119" s="578">
        <f>'F14'!$J$34</f>
        <v>0</v>
      </c>
      <c r="H119" s="578">
        <f>'F14'!$L$33</f>
        <v>0</v>
      </c>
      <c r="I119" s="578">
        <f>'F14'!$M$33</f>
        <v>0</v>
      </c>
    </row>
    <row r="120" spans="1:10" ht="14.4" x14ac:dyDescent="0.3">
      <c r="A120" s="578">
        <f>'F14'!$O$17</f>
        <v>119</v>
      </c>
      <c r="B120" s="579">
        <f>'F14'!$N$17</f>
        <v>10</v>
      </c>
      <c r="C120" s="578" t="str">
        <f>'F14'!$A$17</f>
        <v>140624</v>
      </c>
      <c r="D120" s="593" t="str">
        <f>'F14'!$B$17</f>
        <v>Bárczy Hunor</v>
      </c>
      <c r="E120" s="593" t="str">
        <f>'F14'!$C$17</f>
        <v>Pasarét TK</v>
      </c>
      <c r="F120" s="578">
        <f>'F14'!$J$17</f>
        <v>10</v>
      </c>
      <c r="G120" s="578">
        <f>'F14'!$J$18</f>
        <v>0</v>
      </c>
      <c r="H120" s="578">
        <f>'F14'!$L$17</f>
        <v>0</v>
      </c>
      <c r="I120" s="578">
        <f>'F14'!$M$17</f>
        <v>0</v>
      </c>
    </row>
    <row r="121" spans="1:10" ht="14.4" x14ac:dyDescent="0.3">
      <c r="A121" s="578">
        <f>'F14'!$O$265</f>
        <v>119</v>
      </c>
      <c r="B121" s="579">
        <f>'F14'!$N$265</f>
        <v>10</v>
      </c>
      <c r="C121" s="578" t="str">
        <f>'F14'!$A$265</f>
        <v>140925</v>
      </c>
      <c r="D121" s="593" t="str">
        <f>'F14'!$B$265</f>
        <v>Schmidt Olivér</v>
      </c>
      <c r="E121" s="593" t="str">
        <f>'F14'!$C$265</f>
        <v>Pasarét TK</v>
      </c>
      <c r="F121" s="578">
        <f>'F14'!$J$265</f>
        <v>10</v>
      </c>
      <c r="G121" s="578">
        <f>'F14'!$J$266</f>
        <v>0</v>
      </c>
      <c r="H121" s="578">
        <f>'F14'!$L$265</f>
        <v>0</v>
      </c>
      <c r="I121" s="578">
        <f>'F14'!$M$265</f>
        <v>0</v>
      </c>
      <c r="J121" s="580"/>
    </row>
    <row r="122" spans="1:10" ht="14.4" x14ac:dyDescent="0.3">
      <c r="A122" s="578">
        <f>'F14'!$O83</f>
        <v>121</v>
      </c>
      <c r="B122" s="579">
        <f>'F14'!$N$83</f>
        <v>9.6</v>
      </c>
      <c r="C122" s="578" t="str">
        <f>'F14'!$A$83</f>
        <v>141221</v>
      </c>
      <c r="D122" s="593" t="str">
        <f>'F14'!$B$83</f>
        <v>Gonzales Miron</v>
      </c>
      <c r="E122" s="593" t="str">
        <f>'F14'!$C$83</f>
        <v>Ten.Műhely</v>
      </c>
      <c r="F122" s="578">
        <f>'F14'!$J$83</f>
        <v>8</v>
      </c>
      <c r="G122" s="578">
        <f>'F14'!$J$84</f>
        <v>8</v>
      </c>
      <c r="H122" s="578">
        <f>'F14'!$L$83</f>
        <v>0</v>
      </c>
      <c r="I122" s="578">
        <f>'F14'!$M$83</f>
        <v>0</v>
      </c>
      <c r="J122" s="580"/>
    </row>
    <row r="123" spans="1:10" ht="14.4" x14ac:dyDescent="0.3">
      <c r="A123" s="578">
        <f>'F14'!$O$139</f>
        <v>121</v>
      </c>
      <c r="B123" s="579">
        <f>'F14'!$N$139</f>
        <v>9.6</v>
      </c>
      <c r="C123" s="578" t="str">
        <f>'F14'!$A$139</f>
        <v>141216</v>
      </c>
      <c r="D123" s="593" t="str">
        <f>'F14'!$B$139</f>
        <v>Kárpáti Dániel Márton</v>
      </c>
      <c r="E123" s="593" t="str">
        <f>'F14'!$C$139</f>
        <v>PG Tenisz</v>
      </c>
      <c r="F123" s="578">
        <f>'F14'!$J$139</f>
        <v>8</v>
      </c>
      <c r="G123" s="578">
        <f>'F14'!$J$140</f>
        <v>8</v>
      </c>
      <c r="H123" s="578">
        <f>'F14'!$L$139</f>
        <v>0</v>
      </c>
      <c r="I123" s="578">
        <f>'F14'!$M$139</f>
        <v>0</v>
      </c>
      <c r="J123" s="580"/>
    </row>
    <row r="124" spans="1:10" ht="14.4" x14ac:dyDescent="0.3">
      <c r="A124" s="578">
        <f>'F14'!$O$177</f>
        <v>123</v>
      </c>
      <c r="B124" s="579">
        <f>'F14'!$N$177</f>
        <v>9</v>
      </c>
      <c r="C124" s="578" t="str">
        <f>'F14'!$A$177</f>
        <v>120322</v>
      </c>
      <c r="D124" s="593" t="str">
        <f>'F14'!$B$177</f>
        <v>Lakatos Bence</v>
      </c>
      <c r="E124" s="593" t="str">
        <f>'F14'!$C$177</f>
        <v>Metró RSC</v>
      </c>
      <c r="F124" s="578">
        <f>'F14'!$J$177</f>
        <v>9</v>
      </c>
      <c r="G124" s="578">
        <f>'F14'!$J$178</f>
        <v>0</v>
      </c>
      <c r="H124" s="578">
        <f>'F14'!$L$177</f>
        <v>0</v>
      </c>
      <c r="I124" s="578">
        <f>'F14'!$M$177</f>
        <v>0</v>
      </c>
    </row>
    <row r="125" spans="1:10" ht="14.4" x14ac:dyDescent="0.3">
      <c r="A125" s="578">
        <f>'F14'!$O$147</f>
        <v>124</v>
      </c>
      <c r="B125" s="579">
        <f>'F14'!$N$147</f>
        <v>6.6</v>
      </c>
      <c r="C125" s="578" t="str">
        <f>'F14'!$A$147</f>
        <v>121223</v>
      </c>
      <c r="D125" s="593" t="str">
        <f>'F14'!$B$147</f>
        <v>Kocsár Dávid</v>
      </c>
      <c r="E125" s="593" t="str">
        <f>'F14'!$C$147</f>
        <v>TSZSK Gyula</v>
      </c>
      <c r="F125" s="578">
        <f>'F14'!$J$147</f>
        <v>5</v>
      </c>
      <c r="G125" s="578">
        <f>'F14'!$J$148</f>
        <v>8</v>
      </c>
      <c r="H125" s="578">
        <f>'F14'!$L$147</f>
        <v>0</v>
      </c>
      <c r="I125" s="578">
        <f>'F14'!$M$147</f>
        <v>0</v>
      </c>
    </row>
    <row r="126" spans="1:10" ht="14.4" x14ac:dyDescent="0.3">
      <c r="A126" s="578">
        <f>'F14'!$O$323</f>
        <v>125</v>
      </c>
      <c r="B126" s="579">
        <f>'F14'!$N$323</f>
        <v>6</v>
      </c>
      <c r="C126" s="578" t="str">
        <f>'F14'!$A$323</f>
        <v>121125</v>
      </c>
      <c r="D126" s="593" t="str">
        <f>'F14'!$B$323</f>
        <v>Varga-Karádi Benjámin</v>
      </c>
      <c r="E126" s="593" t="str">
        <f>'F14'!$C$323</f>
        <v>Kőszegi SE</v>
      </c>
      <c r="F126" s="578">
        <f>'F14'!$J$323</f>
        <v>3</v>
      </c>
      <c r="G126" s="578">
        <f>'F14'!$J$324</f>
        <v>15</v>
      </c>
      <c r="H126" s="578">
        <f>'F14'!$L$323</f>
        <v>0</v>
      </c>
      <c r="I126" s="578">
        <f>'F14'!$M$323</f>
        <v>0</v>
      </c>
    </row>
    <row r="127" spans="1:10" ht="14.4" x14ac:dyDescent="0.3">
      <c r="A127" s="578">
        <f>'F14'!$O$13</f>
        <v>125</v>
      </c>
      <c r="B127" s="579">
        <f>'F14'!$N$13</f>
        <v>6</v>
      </c>
      <c r="C127" s="578" t="str">
        <f>'F14'!$A$13</f>
        <v>1312301</v>
      </c>
      <c r="D127" s="593" t="str">
        <f>'F14'!$B$13</f>
        <v>Bakonyi Ábel</v>
      </c>
      <c r="E127" s="593" t="str">
        <f>'F14'!$C$13</f>
        <v>MTK</v>
      </c>
      <c r="F127" s="578">
        <f>'F14'!$J$13</f>
        <v>6</v>
      </c>
      <c r="G127" s="578">
        <f>'F14'!$J$14</f>
        <v>0</v>
      </c>
      <c r="H127" s="578">
        <f>'F14'!$L$13</f>
        <v>0</v>
      </c>
      <c r="I127" s="578">
        <f>'F14'!$M$13</f>
        <v>0</v>
      </c>
    </row>
    <row r="128" spans="1:10" ht="14.4" x14ac:dyDescent="0.3">
      <c r="A128" s="578">
        <f>'F14'!$O$91</f>
        <v>127</v>
      </c>
      <c r="B128" s="579">
        <f>'F14'!$N$91</f>
        <v>5</v>
      </c>
      <c r="C128" s="578" t="str">
        <f>'F14'!$A$91</f>
        <v>121026</v>
      </c>
      <c r="D128" s="593" t="str">
        <f>'F14'!$B$91</f>
        <v>Gróf Zétény</v>
      </c>
      <c r="E128" s="593" t="str">
        <f>'F14'!$C$91</f>
        <v>Kőszegi SE</v>
      </c>
      <c r="F128" s="578">
        <f>'F14'!$J$91</f>
        <v>5</v>
      </c>
      <c r="G128" s="578">
        <f>'F14'!$J$92</f>
        <v>0</v>
      </c>
      <c r="H128" s="578">
        <f>'F14'!$L$91</f>
        <v>0</v>
      </c>
      <c r="I128" s="578">
        <f>'F14'!$M$91</f>
        <v>0</v>
      </c>
    </row>
    <row r="129" spans="1:10" ht="14.4" x14ac:dyDescent="0.3">
      <c r="A129" s="578">
        <f>'F14'!$O$325</f>
        <v>127</v>
      </c>
      <c r="B129" s="579">
        <f>'F14'!$N$325</f>
        <v>5</v>
      </c>
      <c r="C129" s="578" t="str">
        <f>'F14'!$A$325</f>
        <v>1409290</v>
      </c>
      <c r="D129" s="593" t="str">
        <f>'F14'!$B$325</f>
        <v>Várhegyi Sámuel</v>
      </c>
      <c r="E129" s="593" t="str">
        <f>'F14'!$C$325</f>
        <v>Budakalász Kézilabda Zrt.</v>
      </c>
      <c r="F129" s="578">
        <f>'F14'!$J$325</f>
        <v>5</v>
      </c>
      <c r="G129" s="578">
        <f>'F14'!$J$326</f>
        <v>0</v>
      </c>
      <c r="H129" s="578">
        <f>'F14'!$L$325</f>
        <v>0</v>
      </c>
      <c r="I129" s="578">
        <f>'F14'!$M$325</f>
        <v>0</v>
      </c>
    </row>
    <row r="130" spans="1:10" ht="14.4" x14ac:dyDescent="0.3">
      <c r="A130" s="578">
        <f>'F14'!$O$317</f>
        <v>127</v>
      </c>
      <c r="B130" s="579">
        <f>'F14'!$N$317</f>
        <v>5</v>
      </c>
      <c r="C130" s="578" t="str">
        <f>'F14'!$A$317</f>
        <v>1309170</v>
      </c>
      <c r="D130" s="593" t="str">
        <f>'F14'!$B$317</f>
        <v>Varga Bálint</v>
      </c>
      <c r="E130" s="593" t="str">
        <f>'F14'!$C$317</f>
        <v>SZVUK SE</v>
      </c>
      <c r="F130" s="578">
        <f>'F14'!$J$317</f>
        <v>5</v>
      </c>
      <c r="G130" s="578">
        <f>'F14'!$J$318</f>
        <v>0</v>
      </c>
      <c r="H130" s="578">
        <f>'F14'!$L$317</f>
        <v>0</v>
      </c>
      <c r="I130" s="578">
        <f>'F14'!$M$317</f>
        <v>0</v>
      </c>
      <c r="J130" s="580"/>
    </row>
    <row r="131" spans="1:10" ht="14.4" x14ac:dyDescent="0.3">
      <c r="A131" s="578">
        <f>'F14'!$O$315</f>
        <v>127</v>
      </c>
      <c r="B131" s="579">
        <f>'F14'!$N$315</f>
        <v>5</v>
      </c>
      <c r="C131" s="578" t="str">
        <f>'F14'!$A$315</f>
        <v>1305140</v>
      </c>
      <c r="D131" s="593" t="str">
        <f>'F14'!$B$315</f>
        <v>Vágó Dávid</v>
      </c>
      <c r="E131" s="593" t="str">
        <f>'F14'!$C$315</f>
        <v>Óvár Építők</v>
      </c>
      <c r="F131" s="578">
        <f>'F14'!$J$315</f>
        <v>5</v>
      </c>
      <c r="G131" s="578">
        <f>'F14'!$J$316</f>
        <v>0</v>
      </c>
      <c r="H131" s="578">
        <f>'F14'!$L$315</f>
        <v>0</v>
      </c>
      <c r="I131" s="578">
        <f>'F14'!$M$315</f>
        <v>0</v>
      </c>
    </row>
    <row r="132" spans="1:10" ht="14.4" x14ac:dyDescent="0.3">
      <c r="A132" s="578">
        <f>'F14'!$O$159</f>
        <v>127</v>
      </c>
      <c r="B132" s="579">
        <f>'F14'!$N$159</f>
        <v>5</v>
      </c>
      <c r="C132" s="578" t="str">
        <f>'F14'!$A$159</f>
        <v>1206202</v>
      </c>
      <c r="D132" s="593" t="str">
        <f>'F14'!$B$159</f>
        <v>Kovács Kornél</v>
      </c>
      <c r="E132" s="593" t="str">
        <f>'F14'!$C$159</f>
        <v>Szekszárdi SK</v>
      </c>
      <c r="F132" s="578">
        <f>'F14'!$J$159</f>
        <v>5</v>
      </c>
      <c r="G132" s="578">
        <f>'F14'!$J$160</f>
        <v>0</v>
      </c>
      <c r="H132" s="578">
        <f>'F14'!$L$159</f>
        <v>0</v>
      </c>
      <c r="I132" s="578">
        <f>'F14'!$M$159</f>
        <v>0</v>
      </c>
    </row>
    <row r="133" spans="1:10" ht="14.4" x14ac:dyDescent="0.3">
      <c r="A133" s="578">
        <f>'F14'!$O$211</f>
        <v>132</v>
      </c>
      <c r="B133" s="579">
        <f>'F14'!$N$211</f>
        <v>4</v>
      </c>
      <c r="C133" s="578" t="str">
        <f>'F14'!$A$211</f>
        <v>131222</v>
      </c>
      <c r="D133" s="593" t="str">
        <f>'F14'!$B$211</f>
        <v>Nagy Kolos</v>
      </c>
      <c r="E133" s="593" t="str">
        <f>'F14'!$C$211</f>
        <v>külf.</v>
      </c>
      <c r="F133" s="578">
        <f>'F14'!$J$211</f>
        <v>3</v>
      </c>
      <c r="G133" s="578">
        <f>'F14'!$J$212</f>
        <v>5</v>
      </c>
      <c r="H133" s="578">
        <f>'F14'!$L$211</f>
        <v>0</v>
      </c>
      <c r="I133" s="578">
        <f>'F14'!$M$211</f>
        <v>0</v>
      </c>
      <c r="J133" s="580"/>
    </row>
    <row r="134" spans="1:10" ht="14.4" x14ac:dyDescent="0.3">
      <c r="A134" s="578">
        <f>'F14'!$O$333</f>
        <v>133</v>
      </c>
      <c r="B134" s="579">
        <f>'F14'!$N$333</f>
        <v>3.8</v>
      </c>
      <c r="C134" s="578" t="str">
        <f>'F14'!$A$333</f>
        <v>130911</v>
      </c>
      <c r="D134" s="593" t="str">
        <f>'F14'!$B$333</f>
        <v>Zsinkó Márk</v>
      </c>
      <c r="E134" s="593" t="str">
        <f>'F14'!$C$333</f>
        <v>Budaörs SC</v>
      </c>
      <c r="F134" s="578">
        <f>'F14'!$J$333</f>
        <v>3</v>
      </c>
      <c r="G134" s="578">
        <f>'F14'!$J$334</f>
        <v>4</v>
      </c>
      <c r="H134" s="578">
        <f>'F14'!$L$333</f>
        <v>0</v>
      </c>
      <c r="I134" s="578">
        <f>'F14'!$M$333</f>
        <v>0</v>
      </c>
    </row>
    <row r="135" spans="1:10" ht="14.4" x14ac:dyDescent="0.3">
      <c r="A135" s="578">
        <f>'F14'!$O$169</f>
        <v>134</v>
      </c>
      <c r="B135" s="579">
        <f>'F14'!$N$169</f>
        <v>2.6</v>
      </c>
      <c r="C135" s="578" t="str">
        <f>'F14'!$A$169</f>
        <v>1306050</v>
      </c>
      <c r="D135" s="593" t="str">
        <f>'F14'!$B$169</f>
        <v>Král Barnabás</v>
      </c>
      <c r="E135" s="593" t="str">
        <f>'F14'!$C$169</f>
        <v>Fortuna SE</v>
      </c>
      <c r="F135" s="578">
        <f>'F14'!$J$169</f>
        <v>2</v>
      </c>
      <c r="G135" s="578">
        <f>'F14'!$J$170</f>
        <v>3</v>
      </c>
      <c r="H135" s="578">
        <f>'F14'!$L$169</f>
        <v>0</v>
      </c>
      <c r="I135" s="578">
        <f>'F14'!$M$169</f>
        <v>0</v>
      </c>
    </row>
    <row r="136" spans="1:10" ht="14.4" x14ac:dyDescent="0.3">
      <c r="A136" s="578">
        <f>'F14'!$O$99</f>
        <v>135</v>
      </c>
      <c r="B136" s="579">
        <f>'F14'!$N$99</f>
        <v>2</v>
      </c>
      <c r="C136" s="578" t="str">
        <f>'F14'!$A$99</f>
        <v>130811</v>
      </c>
      <c r="D136" s="593" t="str">
        <f>'F14'!$B$99</f>
        <v>Hajós Benedek</v>
      </c>
      <c r="E136" s="593" t="str">
        <f>'F14'!$C$99</f>
        <v>HTF CSO-KO</v>
      </c>
      <c r="F136" s="578">
        <f>'F14'!$J$99</f>
        <v>2</v>
      </c>
      <c r="G136" s="578">
        <f>'F14'!$J$100</f>
        <v>0</v>
      </c>
      <c r="H136" s="578">
        <f>'F14'!$L$99</f>
        <v>0</v>
      </c>
      <c r="I136" s="578">
        <f>'F14'!$M$99</f>
        <v>0</v>
      </c>
    </row>
    <row r="137" spans="1:10" ht="14.4" x14ac:dyDescent="0.3">
      <c r="A137" s="578">
        <f>'F14'!$O$261</f>
        <v>136</v>
      </c>
      <c r="B137" s="579">
        <f>'F14'!$N$261</f>
        <v>1.6</v>
      </c>
      <c r="C137" s="578" t="str">
        <f>'F14'!$A$261</f>
        <v>140520</v>
      </c>
      <c r="D137" s="593" t="str">
        <f>'F14'!$B$261</f>
        <v>Sárdy Damján Márk</v>
      </c>
      <c r="E137" s="593" t="str">
        <f>'F14'!$C$261</f>
        <v>SVSE</v>
      </c>
      <c r="F137" s="578">
        <f>'F14'!$J$261</f>
        <v>0</v>
      </c>
      <c r="G137" s="578">
        <f>'F14'!$J$262</f>
        <v>8</v>
      </c>
      <c r="H137" s="578">
        <f>'F14'!$L$261</f>
        <v>0</v>
      </c>
      <c r="I137" s="578">
        <f>'F14'!$M$261</f>
        <v>0</v>
      </c>
    </row>
    <row r="138" spans="1:10" ht="14.4" x14ac:dyDescent="0.3">
      <c r="A138" s="578">
        <f>'F14'!$O$281</f>
        <v>136</v>
      </c>
      <c r="B138" s="579">
        <f>'F14'!$N$281</f>
        <v>1.6</v>
      </c>
      <c r="C138" s="578" t="str">
        <f>'F14'!$A$281</f>
        <v>140807</v>
      </c>
      <c r="D138" s="593" t="str">
        <f>'F14'!$B$281</f>
        <v>Somfalvi Benedek</v>
      </c>
      <c r="E138" s="593" t="str">
        <f>'F14'!$C$281</f>
        <v>Pasarét TK</v>
      </c>
      <c r="F138" s="578">
        <f>'F14'!$J$281</f>
        <v>0</v>
      </c>
      <c r="G138" s="578">
        <f>'F14'!$J$282</f>
        <v>8</v>
      </c>
      <c r="H138" s="578">
        <f>'F14'!$L$281</f>
        <v>0</v>
      </c>
      <c r="I138" s="578">
        <f>'F14'!$M$281</f>
        <v>0</v>
      </c>
      <c r="J138" s="580"/>
    </row>
    <row r="139" spans="1:10" ht="14.4" x14ac:dyDescent="0.3">
      <c r="A139" s="578">
        <f>'F14'!$O$151</f>
        <v>138</v>
      </c>
      <c r="B139" s="579">
        <f>'F14'!$N$151</f>
        <v>1</v>
      </c>
      <c r="C139" s="578" t="str">
        <f>'F14'!$A$151</f>
        <v>1309240</v>
      </c>
      <c r="D139" s="593" t="str">
        <f>'F14'!$B$151</f>
        <v>Kostka Levente</v>
      </c>
      <c r="E139" s="593" t="str">
        <f>'F14'!$C$151</f>
        <v>Bravos TC</v>
      </c>
      <c r="F139" s="578">
        <f>'F14'!$J$151</f>
        <v>1</v>
      </c>
      <c r="G139" s="578">
        <f>'F14'!$J$152</f>
        <v>0</v>
      </c>
      <c r="H139" s="578">
        <f>'F14'!$L$151</f>
        <v>0</v>
      </c>
      <c r="I139" s="578">
        <f>'F14'!$M$151</f>
        <v>0</v>
      </c>
    </row>
    <row r="140" spans="1:10" ht="14.4" x14ac:dyDescent="0.3">
      <c r="A140" s="578">
        <f>'F14'!$O$233</f>
        <v>138</v>
      </c>
      <c r="B140" s="579">
        <f>'F14'!$N$233</f>
        <v>1</v>
      </c>
      <c r="C140" s="578" t="str">
        <f>'F14'!$A$233</f>
        <v>131001</v>
      </c>
      <c r="D140" s="593" t="str">
        <f>'F14'!$B$233</f>
        <v>Pécsi Nimród</v>
      </c>
      <c r="E140" s="593" t="str">
        <f>'F14'!$C$233</f>
        <v>Bravos SE</v>
      </c>
      <c r="F140" s="578">
        <f>'F14'!$J$233</f>
        <v>1</v>
      </c>
      <c r="G140" s="578">
        <f>'F14'!$J$234</f>
        <v>0</v>
      </c>
      <c r="H140" s="578">
        <f>'F14'!$L$233</f>
        <v>0</v>
      </c>
      <c r="I140" s="578">
        <f>'F14'!$M$233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5" t="s">
        <v>21</v>
      </c>
      <c r="B1" s="576" t="s">
        <v>4193</v>
      </c>
      <c r="C1" s="575" t="s">
        <v>4194</v>
      </c>
      <c r="D1" s="577" t="s">
        <v>4196</v>
      </c>
      <c r="E1" s="575" t="s">
        <v>4197</v>
      </c>
      <c r="F1" s="575" t="s">
        <v>4198</v>
      </c>
      <c r="G1" s="575" t="s">
        <v>4199</v>
      </c>
      <c r="H1" s="595" t="s">
        <v>4368</v>
      </c>
      <c r="I1" s="599" t="s">
        <v>4369</v>
      </c>
    </row>
    <row r="2" spans="1:10" ht="18" customHeight="1" x14ac:dyDescent="0.3">
      <c r="A2" s="578">
        <f>'L14'!$O$91</f>
        <v>1</v>
      </c>
      <c r="B2" s="579">
        <f>'L14'!$N91</f>
        <v>3386.2</v>
      </c>
      <c r="C2" s="578" t="str">
        <f>'L14'!$A$91</f>
        <v>1210060</v>
      </c>
      <c r="D2" s="593" t="str">
        <f>'L14'!$B$91</f>
        <v>Kaminszka Gabriella</v>
      </c>
      <c r="E2" s="593" t="str">
        <f>'L14'!$C$91</f>
        <v>Volvex SE</v>
      </c>
      <c r="F2" s="578">
        <f>'L14'!$J$91</f>
        <v>1170</v>
      </c>
      <c r="G2" s="578">
        <f>'L14'!$J$92</f>
        <v>1206</v>
      </c>
      <c r="H2" s="578">
        <f>'L14'!$L$91</f>
        <v>395</v>
      </c>
      <c r="I2" s="600">
        <f>'L14'!$M$91</f>
        <v>0</v>
      </c>
    </row>
    <row r="3" spans="1:10" ht="18" customHeight="1" x14ac:dyDescent="0.3">
      <c r="A3" s="578">
        <f>'L14'!$O$189</f>
        <v>2</v>
      </c>
      <c r="B3" s="579">
        <f>'L14'!$N189</f>
        <v>3349</v>
      </c>
      <c r="C3" s="578" t="str">
        <f>'L14'!$A$189</f>
        <v>1204100</v>
      </c>
      <c r="D3" s="593" t="str">
        <f>'L14'!$B$189</f>
        <v>Szabó Vivien</v>
      </c>
      <c r="E3" s="593" t="str">
        <f>'L14'!$C$189</f>
        <v>MTK</v>
      </c>
      <c r="F3" s="578">
        <f>'L14'!$J$189</f>
        <v>870</v>
      </c>
      <c r="G3" s="578">
        <f>'L14'!$J$190</f>
        <v>1120</v>
      </c>
      <c r="H3" s="578">
        <f>'L14'!$L$189</f>
        <v>415</v>
      </c>
      <c r="I3" s="600">
        <f>'L14'!$M$189</f>
        <v>6</v>
      </c>
    </row>
    <row r="4" spans="1:10" ht="18" customHeight="1" x14ac:dyDescent="0.3">
      <c r="A4" s="578">
        <f>'L14'!$O$193</f>
        <v>3</v>
      </c>
      <c r="B4" s="579">
        <f>'L14'!$N193</f>
        <v>3332</v>
      </c>
      <c r="C4" s="578" t="str">
        <f>'L14'!$A$193</f>
        <v>1205300</v>
      </c>
      <c r="D4" s="593" t="str">
        <f>'L14'!$B$193</f>
        <v>Szimandel Laura</v>
      </c>
      <c r="E4" s="593" t="str">
        <f>'L14'!$C$193</f>
        <v>D.keszi TK</v>
      </c>
      <c r="F4" s="578">
        <f>'L14'!$J$193</f>
        <v>1240</v>
      </c>
      <c r="G4" s="578">
        <f>'L14'!$J$194</f>
        <v>1060</v>
      </c>
      <c r="H4" s="578">
        <f>'L14'!$L$193</f>
        <v>370</v>
      </c>
      <c r="I4" s="600">
        <f>'L14'!$M$193</f>
        <v>1</v>
      </c>
    </row>
    <row r="5" spans="1:10" ht="18" customHeight="1" x14ac:dyDescent="0.3">
      <c r="A5" s="578">
        <f>'L14'!$O$51</f>
        <v>4</v>
      </c>
      <c r="B5" s="579">
        <f>'L14'!$N51</f>
        <v>2693</v>
      </c>
      <c r="C5" s="578" t="str">
        <f>'L14'!$A$51</f>
        <v>120127</v>
      </c>
      <c r="D5" s="593" t="str">
        <f>'L14'!$B$51</f>
        <v>Értékes Boglárka</v>
      </c>
      <c r="E5" s="593" t="str">
        <f>'L14'!$C$51</f>
        <v xml:space="preserve">Wolf Tenisz </v>
      </c>
      <c r="F5" s="578">
        <f>'L14'!$J$51</f>
        <v>920</v>
      </c>
      <c r="G5" s="578">
        <f>'L14'!$J$52</f>
        <v>990</v>
      </c>
      <c r="H5" s="578">
        <f>'L14'!$L$51</f>
        <v>315</v>
      </c>
      <c r="I5" s="600">
        <f>'L14'!$M$51</f>
        <v>0</v>
      </c>
    </row>
    <row r="6" spans="1:10" ht="18" customHeight="1" x14ac:dyDescent="0.3">
      <c r="A6" s="578">
        <f>'L14'!$O$161</f>
        <v>5</v>
      </c>
      <c r="B6" s="579">
        <f>'L14'!$N161</f>
        <v>1417.2</v>
      </c>
      <c r="C6" s="578" t="str">
        <f>'L14'!$A$161</f>
        <v>130728</v>
      </c>
      <c r="D6" s="593" t="str">
        <f>'L14'!$B$161</f>
        <v>Polgárdi Zita</v>
      </c>
      <c r="E6" s="593" t="str">
        <f>'L14'!$C$161</f>
        <v>PG Tenisz</v>
      </c>
      <c r="F6" s="578">
        <f>'L14'!$J$161</f>
        <v>782</v>
      </c>
      <c r="G6" s="578">
        <f>'L14'!$J$162</f>
        <v>826</v>
      </c>
      <c r="H6" s="578">
        <f>'L14'!$L$161</f>
        <v>94</v>
      </c>
      <c r="I6" s="600">
        <f>'L14'!$M$161</f>
        <v>0</v>
      </c>
      <c r="J6" s="580"/>
    </row>
    <row r="7" spans="1:10" ht="18" customHeight="1" x14ac:dyDescent="0.3">
      <c r="A7" s="578">
        <f>'L14'!$O$7</f>
        <v>6</v>
      </c>
      <c r="B7" s="579">
        <f>'L14'!$N7</f>
        <v>1190</v>
      </c>
      <c r="C7" s="578" t="str">
        <f>'L14'!$A$7</f>
        <v>120612</v>
      </c>
      <c r="D7" s="593" t="str">
        <f>'L14'!$B$7</f>
        <v>Baják Léna</v>
      </c>
      <c r="E7" s="593" t="str">
        <f>'L14'!$C$7</f>
        <v>HTF CSO-KO</v>
      </c>
      <c r="F7" s="578">
        <f>'L14'!$J$7</f>
        <v>600</v>
      </c>
      <c r="G7" s="578">
        <f>'L14'!$J$8</f>
        <v>1200</v>
      </c>
      <c r="H7" s="578">
        <f>'L14'!$L$7</f>
        <v>70</v>
      </c>
      <c r="I7" s="600">
        <f>'L14'!$M$7</f>
        <v>0</v>
      </c>
    </row>
    <row r="8" spans="1:10" ht="18" customHeight="1" x14ac:dyDescent="0.3">
      <c r="A8" s="578">
        <f>'L14'!$O$143</f>
        <v>7</v>
      </c>
      <c r="B8" s="579">
        <f>'L14'!$N143</f>
        <v>1172</v>
      </c>
      <c r="C8" s="578" t="str">
        <f>'L14'!$A$143</f>
        <v>120213</v>
      </c>
      <c r="D8" s="593" t="str">
        <f>'L14'!$B$143</f>
        <v>Nagy Nóra</v>
      </c>
      <c r="E8" s="593" t="str">
        <f>'L14'!$C$143</f>
        <v>Vitéz SE</v>
      </c>
      <c r="F8" s="578">
        <f>'L14'!$J$143</f>
        <v>690</v>
      </c>
      <c r="G8" s="578">
        <f>'L14'!$J$144</f>
        <v>910</v>
      </c>
      <c r="H8" s="578">
        <f>'L14'!$L$143</f>
        <v>60</v>
      </c>
      <c r="I8" s="600">
        <f>'L14'!$M$143</f>
        <v>0</v>
      </c>
    </row>
    <row r="9" spans="1:10" ht="18" customHeight="1" x14ac:dyDescent="0.3">
      <c r="A9" s="578">
        <f>'L14'!$O$199</f>
        <v>8</v>
      </c>
      <c r="B9" s="579">
        <f>'L14'!$N199</f>
        <v>1126</v>
      </c>
      <c r="C9" s="578" t="str">
        <f>'L14'!$A$199</f>
        <v>1208210</v>
      </c>
      <c r="D9" s="593" t="str">
        <f>'L14'!$B$199</f>
        <v>Szondy Hanna</v>
      </c>
      <c r="E9" s="593" t="str">
        <f>'L14'!$C$199</f>
        <v>PG Tenisz</v>
      </c>
      <c r="F9" s="578">
        <f>'L14'!$J$199</f>
        <v>530</v>
      </c>
      <c r="G9" s="578">
        <f>'L14'!$J$200</f>
        <v>580</v>
      </c>
      <c r="H9" s="578">
        <f>'L14'!$L$199</f>
        <v>96</v>
      </c>
      <c r="I9" s="600">
        <f>'L14'!$M$199</f>
        <v>0</v>
      </c>
    </row>
    <row r="10" spans="1:10" ht="18" customHeight="1" x14ac:dyDescent="0.3">
      <c r="A10" s="578">
        <f>'L14'!$O$47</f>
        <v>9</v>
      </c>
      <c r="B10" s="579">
        <f>'L14'!$N47</f>
        <v>914</v>
      </c>
      <c r="C10" s="578" t="str">
        <f>'L14'!$A$47</f>
        <v>121107</v>
      </c>
      <c r="D10" s="593" t="str">
        <f>'L14'!$B$47</f>
        <v>Egyed Anna Zsófia</v>
      </c>
      <c r="E10" s="593" t="str">
        <f>'L14'!$C$47</f>
        <v>PG Tenisz</v>
      </c>
      <c r="F10" s="578">
        <f>'L14'!$J$47</f>
        <v>420</v>
      </c>
      <c r="G10" s="578">
        <f>'L14'!$J$48</f>
        <v>570</v>
      </c>
      <c r="H10" s="578">
        <f>'L14'!$L$47</f>
        <v>76</v>
      </c>
      <c r="I10" s="600">
        <f>'L14'!$M$47</f>
        <v>0</v>
      </c>
    </row>
    <row r="11" spans="1:10" ht="18" customHeight="1" x14ac:dyDescent="0.3">
      <c r="A11" s="578">
        <f>'L14'!$O$217</f>
        <v>10</v>
      </c>
      <c r="B11" s="579">
        <f>'L14'!$N217</f>
        <v>882</v>
      </c>
      <c r="C11" s="578" t="str">
        <f>'L14'!$A$217</f>
        <v>120320</v>
      </c>
      <c r="D11" s="593" t="str">
        <f>'L14'!$B$217</f>
        <v>Varga-Karas Emese</v>
      </c>
      <c r="E11" s="593" t="str">
        <f>'L14'!$C$217</f>
        <v>D.keszi TK</v>
      </c>
      <c r="F11" s="578">
        <f>'L14'!$J$217</f>
        <v>550</v>
      </c>
      <c r="G11" s="578">
        <f>'L14'!$J$218</f>
        <v>560</v>
      </c>
      <c r="H11" s="578">
        <f>'L14'!$L$217</f>
        <v>44</v>
      </c>
      <c r="I11" s="600">
        <f>'L14'!$M$217</f>
        <v>0</v>
      </c>
    </row>
    <row r="12" spans="1:10" ht="18" customHeight="1" x14ac:dyDescent="0.3">
      <c r="A12" s="578">
        <f>'L14'!$O$119</f>
        <v>11</v>
      </c>
      <c r="B12" s="579">
        <f>'L14'!$N119</f>
        <v>800.8</v>
      </c>
      <c r="C12" s="578" t="str">
        <f>'L14'!$A$119</f>
        <v>130908</v>
      </c>
      <c r="D12" s="593" t="str">
        <f>'L14'!$B$119</f>
        <v>Lehoczky Liliána</v>
      </c>
      <c r="E12" s="593" t="str">
        <f>'L14'!$C$119</f>
        <v>Volvex SE</v>
      </c>
      <c r="F12" s="578">
        <f>'L14'!$J$119</f>
        <v>368</v>
      </c>
      <c r="G12" s="578">
        <f>'L14'!$J$120</f>
        <v>614</v>
      </c>
      <c r="H12" s="578">
        <f>'L14'!$L$119</f>
        <v>62</v>
      </c>
      <c r="I12" s="600">
        <f>'L14'!$M$119</f>
        <v>0</v>
      </c>
      <c r="J12" s="580"/>
    </row>
    <row r="13" spans="1:10" ht="18" customHeight="1" x14ac:dyDescent="0.3">
      <c r="A13" s="578">
        <f>'L14'!$O$71</f>
        <v>12</v>
      </c>
      <c r="B13" s="579">
        <f>'L14'!$N71</f>
        <v>800</v>
      </c>
      <c r="C13" s="578" t="str">
        <f>'L14'!$A$71</f>
        <v>121204</v>
      </c>
      <c r="D13" s="593" t="str">
        <f>'L14'!$B$71</f>
        <v>Gazdag Victoria Sophia</v>
      </c>
      <c r="E13" s="593" t="str">
        <f>'L14'!$C$71</f>
        <v>Bp.Honvéd</v>
      </c>
      <c r="F13" s="578">
        <f>'L14'!$J$71</f>
        <v>550</v>
      </c>
      <c r="G13" s="578">
        <f>'L14'!$J$72</f>
        <v>750</v>
      </c>
      <c r="H13" s="578">
        <f>'L14'!$L$71</f>
        <v>20</v>
      </c>
      <c r="I13" s="600">
        <f>'L14'!$M$71</f>
        <v>0</v>
      </c>
    </row>
    <row r="14" spans="1:10" ht="18" customHeight="1" x14ac:dyDescent="0.3">
      <c r="A14" s="578">
        <f>'L14'!$O$139</f>
        <v>13</v>
      </c>
      <c r="B14" s="579">
        <f>'L14'!$N139</f>
        <v>735</v>
      </c>
      <c r="C14" s="578" t="str">
        <f>'L14'!$A$139</f>
        <v>120713</v>
      </c>
      <c r="D14" s="593" t="str">
        <f>'L14'!$B$139</f>
        <v>Nagy Izabella</v>
      </c>
      <c r="E14" s="593" t="str">
        <f>'L14'!$C$139</f>
        <v>Árpádföldi TC</v>
      </c>
      <c r="F14" s="578">
        <f>'L14'!$J$139</f>
        <v>0</v>
      </c>
      <c r="G14" s="578">
        <f>'L14'!$J$140</f>
        <v>0</v>
      </c>
      <c r="H14" s="578">
        <f>'L14'!$L$139</f>
        <v>147</v>
      </c>
      <c r="I14" s="600">
        <f>'L14'!$M$139</f>
        <v>0</v>
      </c>
    </row>
    <row r="15" spans="1:10" ht="18" customHeight="1" x14ac:dyDescent="0.3">
      <c r="A15" s="578">
        <f>'L14'!$O$195</f>
        <v>14</v>
      </c>
      <c r="B15" s="579">
        <f>'L14'!$N195</f>
        <v>719.4</v>
      </c>
      <c r="C15" s="578" t="str">
        <f>'L14'!$A$195</f>
        <v>131009</v>
      </c>
      <c r="D15" s="593" t="str">
        <f>'L14'!$B$195</f>
        <v>Szmolenszky Tamara</v>
      </c>
      <c r="E15" s="593" t="str">
        <f>'L14'!$C$195</f>
        <v>D.keszi TK</v>
      </c>
      <c r="F15" s="578">
        <f>'L14'!$J$195</f>
        <v>420</v>
      </c>
      <c r="G15" s="578">
        <f>'L14'!$J$196</f>
        <v>522</v>
      </c>
      <c r="H15" s="578">
        <f>'L14'!$L$195</f>
        <v>39</v>
      </c>
      <c r="I15" s="600">
        <f>'L14'!$M$195</f>
        <v>0</v>
      </c>
      <c r="J15" s="580"/>
    </row>
    <row r="16" spans="1:10" ht="18" customHeight="1" x14ac:dyDescent="0.3">
      <c r="A16" s="578">
        <f>'L14'!$O$183</f>
        <v>15</v>
      </c>
      <c r="B16" s="579">
        <f>'L14'!$N183</f>
        <v>685</v>
      </c>
      <c r="C16" s="578" t="str">
        <f>'L14'!$A$183</f>
        <v>1204101</v>
      </c>
      <c r="D16" s="593" t="str">
        <f>'L14'!$B$183</f>
        <v>Stein Emili</v>
      </c>
      <c r="E16" s="593" t="str">
        <f>'L14'!$C$183</f>
        <v>Bebto Team</v>
      </c>
      <c r="F16" s="578">
        <f>'L14'!$J$183</f>
        <v>380</v>
      </c>
      <c r="G16" s="578">
        <f>'L14'!$J$184</f>
        <v>1050</v>
      </c>
      <c r="H16" s="578">
        <f>'L14'!$L$183</f>
        <v>19</v>
      </c>
      <c r="I16" s="600">
        <f>'L14'!$M$183</f>
        <v>0</v>
      </c>
    </row>
    <row r="17" spans="1:10" ht="15.75" customHeight="1" x14ac:dyDescent="0.3">
      <c r="A17" s="578">
        <f>'L14'!$O$209</f>
        <v>16</v>
      </c>
      <c r="B17" s="579">
        <f>'L14'!$N209</f>
        <v>658</v>
      </c>
      <c r="C17" s="578" t="str">
        <f>'L14'!$A$209</f>
        <v>120525</v>
      </c>
      <c r="D17" s="593" t="str">
        <f>'L14'!$B$209</f>
        <v>Ungvári Nóra</v>
      </c>
      <c r="E17" s="593" t="str">
        <f>'L14'!$C$209</f>
        <v>Pécs VTC</v>
      </c>
      <c r="F17" s="578">
        <f>'L14'!$J$209</f>
        <v>580</v>
      </c>
      <c r="G17" s="578">
        <f>'L14'!$J$210</f>
        <v>390</v>
      </c>
      <c r="H17" s="578">
        <f>'L14'!$L$209</f>
        <v>0</v>
      </c>
      <c r="I17" s="600">
        <f>'L14'!$M$209</f>
        <v>0</v>
      </c>
    </row>
    <row r="18" spans="1:10" ht="15.75" customHeight="1" x14ac:dyDescent="0.3">
      <c r="A18" s="578">
        <f>'L14'!$O$75</f>
        <v>17</v>
      </c>
      <c r="B18" s="579">
        <f>'L14'!$N75</f>
        <v>496</v>
      </c>
      <c r="C18" s="578" t="str">
        <f>'L14'!$A$75</f>
        <v>131030</v>
      </c>
      <c r="D18" s="593" t="str">
        <f>'L14'!$B$75</f>
        <v>Gazdig Anna Izabell</v>
      </c>
      <c r="E18" s="593" t="str">
        <f>'L14'!$C$75</f>
        <v>MESE</v>
      </c>
      <c r="F18" s="578">
        <f>'L14'!$J$75</f>
        <v>272</v>
      </c>
      <c r="G18" s="578">
        <f>'L14'!$J$76</f>
        <v>570</v>
      </c>
      <c r="H18" s="578">
        <f>'L14'!$L$75</f>
        <v>22</v>
      </c>
      <c r="I18" s="600">
        <f>'L14'!$M$75</f>
        <v>0</v>
      </c>
      <c r="J18" s="580"/>
    </row>
    <row r="19" spans="1:10" ht="14.4" x14ac:dyDescent="0.3">
      <c r="A19" s="578">
        <f>'L14'!$O$169</f>
        <v>18</v>
      </c>
      <c r="B19" s="579">
        <f>'L14'!$N169</f>
        <v>490.2</v>
      </c>
      <c r="C19" s="578" t="str">
        <f>'L14'!$A$169</f>
        <v>130927</v>
      </c>
      <c r="D19" s="593" t="str">
        <f>'L14'!$B$169</f>
        <v>Ruthner Szonja</v>
      </c>
      <c r="E19" s="593" t="str">
        <f>'L14'!$C$169</f>
        <v>Pasarét TK</v>
      </c>
      <c r="F19" s="578">
        <f>'L14'!$J$169</f>
        <v>362</v>
      </c>
      <c r="G19" s="578">
        <f>'L14'!$J$170</f>
        <v>466</v>
      </c>
      <c r="H19" s="578">
        <f>'L14'!$L$169</f>
        <v>7</v>
      </c>
      <c r="I19" s="600">
        <f>'L14'!$M$169</f>
        <v>0</v>
      </c>
      <c r="J19" s="580"/>
    </row>
    <row r="20" spans="1:10" ht="14.4" x14ac:dyDescent="0.3">
      <c r="A20" s="578">
        <f>'L14'!$O$155</f>
        <v>19</v>
      </c>
      <c r="B20" s="579">
        <f>'L14'!$N155</f>
        <v>477.2</v>
      </c>
      <c r="C20" s="578" t="str">
        <f>'L14'!$A$155</f>
        <v>131016</v>
      </c>
      <c r="D20" s="593" t="str">
        <f>'L14'!$B$155</f>
        <v>Péter Zsófia</v>
      </c>
      <c r="E20" s="593" t="str">
        <f>'L14'!$C$155</f>
        <v>PG Tenisz</v>
      </c>
      <c r="F20" s="578">
        <f>'L14'!$J$155</f>
        <v>352</v>
      </c>
      <c r="G20" s="578">
        <f>'L14'!$J$156</f>
        <v>376</v>
      </c>
      <c r="H20" s="578">
        <f>'L14'!$L$155</f>
        <v>10</v>
      </c>
      <c r="I20" s="600">
        <f>'L14'!$M$155</f>
        <v>0</v>
      </c>
      <c r="J20" s="580"/>
    </row>
    <row r="21" spans="1:10" ht="14.4" x14ac:dyDescent="0.3">
      <c r="A21" s="578">
        <f>'L14'!$O$115</f>
        <v>20</v>
      </c>
      <c r="B21" s="579">
        <f>'L14'!$N115</f>
        <v>474</v>
      </c>
      <c r="C21" s="578" t="str">
        <f>'L14'!$A$115</f>
        <v>131128</v>
      </c>
      <c r="D21" s="593" t="str">
        <f>'L14'!$B$115</f>
        <v>Kuti Franciska</v>
      </c>
      <c r="E21" s="593" t="str">
        <f>'L14'!$C$115</f>
        <v>D.keszi TK</v>
      </c>
      <c r="F21" s="578">
        <f>'L14'!$J$115</f>
        <v>235</v>
      </c>
      <c r="G21" s="578">
        <f>'L14'!$J$116</f>
        <v>270</v>
      </c>
      <c r="H21" s="578">
        <f>'L14'!$L$115</f>
        <v>37</v>
      </c>
      <c r="I21" s="600">
        <f>'L14'!$M$115</f>
        <v>0</v>
      </c>
      <c r="J21" s="580"/>
    </row>
    <row r="22" spans="1:10" ht="14.4" x14ac:dyDescent="0.3">
      <c r="A22" s="578">
        <f>'L14'!$O$77</f>
        <v>21</v>
      </c>
      <c r="B22" s="579">
        <f>'L14'!$N77</f>
        <v>451</v>
      </c>
      <c r="C22" s="578" t="str">
        <f>'L14'!$A$77</f>
        <v>1203270</v>
      </c>
      <c r="D22" s="593" t="str">
        <f>'L14'!$B$77</f>
        <v>Gerencsér Luca</v>
      </c>
      <c r="E22" s="593" t="str">
        <f>'L14'!$C$77</f>
        <v>PG Tenisz</v>
      </c>
      <c r="F22" s="578">
        <f>'L14'!$J$77</f>
        <v>320</v>
      </c>
      <c r="G22" s="578">
        <f>'L14'!$J$78</f>
        <v>280</v>
      </c>
      <c r="H22" s="578">
        <f>'L14'!$L$77</f>
        <v>15</v>
      </c>
      <c r="I22" s="600">
        <f>'L14'!$M$77</f>
        <v>0</v>
      </c>
    </row>
    <row r="23" spans="1:10" ht="14.4" x14ac:dyDescent="0.3">
      <c r="A23" s="578">
        <f>'L14'!$O$81</f>
        <v>22</v>
      </c>
      <c r="B23" s="579">
        <f>'L14'!$N81</f>
        <v>446</v>
      </c>
      <c r="C23" s="578" t="str">
        <f>'L14'!$A$81</f>
        <v>121225</v>
      </c>
      <c r="D23" s="593" t="str">
        <f>'L14'!$B$81</f>
        <v>Győry Anna</v>
      </c>
      <c r="E23" s="593" t="str">
        <f>'L14'!$C$81</f>
        <v>PG Tenisz</v>
      </c>
      <c r="F23" s="578">
        <f>'L14'!$J$81</f>
        <v>340</v>
      </c>
      <c r="G23" s="578">
        <f>'L14'!$J$82</f>
        <v>480</v>
      </c>
      <c r="H23" s="578">
        <f>'L14'!$L$81</f>
        <v>2</v>
      </c>
      <c r="I23" s="600">
        <f>'L14'!$M$81</f>
        <v>0</v>
      </c>
    </row>
    <row r="24" spans="1:10" ht="14.4" x14ac:dyDescent="0.3">
      <c r="A24" s="578">
        <f>'L14'!$O$125</f>
        <v>23</v>
      </c>
      <c r="B24" s="579">
        <f>'L14'!$N125</f>
        <v>432.4</v>
      </c>
      <c r="C24" s="578" t="str">
        <f>'L14'!$A$125</f>
        <v>130416</v>
      </c>
      <c r="D24" s="593" t="str">
        <f>'L14'!$B$125</f>
        <v>Lippai Léna</v>
      </c>
      <c r="E24" s="593" t="str">
        <f>'L14'!$C$125</f>
        <v>SVSE</v>
      </c>
      <c r="F24" s="578">
        <f>'L14'!$J$125</f>
        <v>332</v>
      </c>
      <c r="G24" s="578">
        <f>'L14'!$J$126</f>
        <v>502</v>
      </c>
      <c r="H24" s="578">
        <f>'L14'!$L$125</f>
        <v>0</v>
      </c>
      <c r="I24" s="600">
        <f>'L14'!$M$125</f>
        <v>0</v>
      </c>
      <c r="J24" s="580"/>
    </row>
    <row r="25" spans="1:10" ht="14.4" x14ac:dyDescent="0.3">
      <c r="A25" s="578">
        <f>'L14'!$O$63</f>
        <v>24</v>
      </c>
      <c r="B25" s="579">
        <f>'L14'!$N63</f>
        <v>431</v>
      </c>
      <c r="C25" s="578" t="str">
        <f>'L14'!$A$63</f>
        <v>1208020</v>
      </c>
      <c r="D25" s="593" t="str">
        <f>'L14'!$B$63</f>
        <v>Fónai Léna</v>
      </c>
      <c r="E25" s="593" t="str">
        <f>'L14'!$C$63</f>
        <v>Pécs VTC</v>
      </c>
      <c r="F25" s="578">
        <f>'L14'!$J$63</f>
        <v>100</v>
      </c>
      <c r="G25" s="578">
        <f>'L14'!$J$64</f>
        <v>180</v>
      </c>
      <c r="H25" s="578">
        <f>'L14'!$L$5</f>
        <v>0</v>
      </c>
      <c r="I25" s="600">
        <f>'L14'!$M$63</f>
        <v>0</v>
      </c>
      <c r="J25" s="580"/>
    </row>
    <row r="26" spans="1:10" ht="14.4" x14ac:dyDescent="0.3">
      <c r="A26" s="578">
        <f>'L14'!$O$213</f>
        <v>25</v>
      </c>
      <c r="B26" s="579">
        <f>'L14'!$N213</f>
        <v>363.8</v>
      </c>
      <c r="C26" s="578" t="str">
        <f>'L14'!$A$213</f>
        <v>130520</v>
      </c>
      <c r="D26" s="593" t="str">
        <f>'L14'!$B$213</f>
        <v>Varga Hanna Lilien</v>
      </c>
      <c r="E26" s="593" t="str">
        <f>'L14'!$C$213</f>
        <v>Pécs VTC</v>
      </c>
      <c r="F26" s="578">
        <f>'L14'!$J$213</f>
        <v>263</v>
      </c>
      <c r="G26" s="578">
        <f>'L14'!$J$214</f>
        <v>504</v>
      </c>
      <c r="H26" s="578">
        <f>'L14'!$L$213</f>
        <v>0</v>
      </c>
      <c r="I26" s="600">
        <f>'L14'!$M$213</f>
        <v>0</v>
      </c>
    </row>
    <row r="27" spans="1:10" ht="14.4" x14ac:dyDescent="0.3">
      <c r="A27" s="578">
        <f>'L14'!$O$129</f>
        <v>26</v>
      </c>
      <c r="B27" s="579">
        <f>'L14'!$N129</f>
        <v>353</v>
      </c>
      <c r="C27" s="578" t="str">
        <f>'L14'!$A$129</f>
        <v>130205</v>
      </c>
      <c r="D27" s="593" t="str">
        <f>'L14'!$B$129</f>
        <v>Mátyás Villő</v>
      </c>
      <c r="E27" s="593" t="str">
        <f>'L14'!$C$129</f>
        <v>MESE</v>
      </c>
      <c r="F27" s="578">
        <f>'L14'!$J$129</f>
        <v>292</v>
      </c>
      <c r="G27" s="578">
        <f>'L14'!$J$130</f>
        <v>305</v>
      </c>
      <c r="H27" s="578">
        <f>'L14'!$L$129</f>
        <v>0</v>
      </c>
      <c r="I27" s="600">
        <f>'L14'!$M$129</f>
        <v>0</v>
      </c>
      <c r="J27" s="580"/>
    </row>
    <row r="28" spans="1:10" ht="14.4" x14ac:dyDescent="0.3">
      <c r="A28" s="578">
        <f>'L14'!$O$163</f>
        <v>27</v>
      </c>
      <c r="B28" s="579">
        <f>'L14'!$N163</f>
        <v>323.60000000000002</v>
      </c>
      <c r="C28" s="578" t="str">
        <f>'L14'!$A$163</f>
        <v>1301050</v>
      </c>
      <c r="D28" s="593" t="str">
        <f>'L14'!$B$163</f>
        <v>Pósfai Kinga</v>
      </c>
      <c r="E28" s="593" t="str">
        <f>'L14'!$C$163</f>
        <v>Ten.Műhely</v>
      </c>
      <c r="F28" s="578">
        <f>'L14'!$J$163</f>
        <v>240</v>
      </c>
      <c r="G28" s="578">
        <f>'L14'!$J$164</f>
        <v>418</v>
      </c>
      <c r="H28" s="578">
        <f>'L14'!$L$163</f>
        <v>0</v>
      </c>
      <c r="I28" s="600">
        <f>'L14'!$M$163</f>
        <v>0</v>
      </c>
      <c r="J28" s="580"/>
    </row>
    <row r="29" spans="1:10" ht="14.4" x14ac:dyDescent="0.3">
      <c r="A29" s="578">
        <f>'L14'!$O$123</f>
        <v>28</v>
      </c>
      <c r="B29" s="579">
        <f>'L14'!$N123</f>
        <v>316</v>
      </c>
      <c r="C29" s="578" t="str">
        <f>'L14'!$A$123</f>
        <v>130708</v>
      </c>
      <c r="D29" s="593" t="str">
        <f>'L14'!$B$123</f>
        <v>Lévai Luca</v>
      </c>
      <c r="E29" s="593" t="str">
        <f>'L14'!$C$123</f>
        <v>ZTE</v>
      </c>
      <c r="F29" s="578">
        <f>'L14'!$J$123</f>
        <v>190</v>
      </c>
      <c r="G29" s="578">
        <f>'L14'!$J$124</f>
        <v>630</v>
      </c>
      <c r="H29" s="578">
        <f>'L14'!$L$123</f>
        <v>0</v>
      </c>
      <c r="I29" s="600">
        <f>'L14'!$M$123</f>
        <v>0</v>
      </c>
      <c r="J29" s="580"/>
    </row>
    <row r="30" spans="1:10" ht="14.4" x14ac:dyDescent="0.3">
      <c r="A30" s="578">
        <f>'L14'!$O$201</f>
        <v>29</v>
      </c>
      <c r="B30" s="579">
        <f>'L14'!$N201</f>
        <v>288</v>
      </c>
      <c r="C30" s="578" t="str">
        <f>'L14'!$A$201</f>
        <v>141124</v>
      </c>
      <c r="D30" s="593" t="str">
        <f>'L14'!$B$201</f>
        <v>Tóth Lola</v>
      </c>
      <c r="E30" s="593" t="str">
        <f>'L14'!$C$201</f>
        <v>Vasas SC</v>
      </c>
      <c r="F30" s="578">
        <f>'L14'!$J$201</f>
        <v>190</v>
      </c>
      <c r="G30" s="578">
        <f>'L14'!$J$202</f>
        <v>490</v>
      </c>
      <c r="H30" s="578">
        <f>'L14'!$L$201</f>
        <v>0</v>
      </c>
      <c r="I30" s="600">
        <f>'L14'!$M$201</f>
        <v>0</v>
      </c>
      <c r="J30" s="580"/>
    </row>
    <row r="31" spans="1:10" ht="14.4" x14ac:dyDescent="0.3">
      <c r="A31" s="578">
        <f>'L14'!$O$65</f>
        <v>30</v>
      </c>
      <c r="B31" s="579">
        <f>'L14'!$N65</f>
        <v>263.8</v>
      </c>
      <c r="C31" s="578" t="str">
        <f>'L14'!$A$65</f>
        <v>1308140</v>
      </c>
      <c r="D31" s="593" t="str">
        <f>'L14'!$B$65</f>
        <v>Füleky Zselyke</v>
      </c>
      <c r="E31" s="593" t="str">
        <f>'L14'!$C$65</f>
        <v>MTK</v>
      </c>
      <c r="F31" s="578">
        <f>'L14'!$J$65</f>
        <v>175</v>
      </c>
      <c r="G31" s="578">
        <f>'L14'!$J$66</f>
        <v>444</v>
      </c>
      <c r="H31" s="578">
        <f>'L14'!$L$65</f>
        <v>0</v>
      </c>
      <c r="I31" s="600">
        <f>'L14'!$M$65</f>
        <v>0</v>
      </c>
      <c r="J31" s="580"/>
    </row>
    <row r="32" spans="1:10" ht="14.4" x14ac:dyDescent="0.3">
      <c r="A32" s="578">
        <f>'L14'!$O$39</f>
        <v>31</v>
      </c>
      <c r="B32" s="579">
        <f>'L14'!$N39</f>
        <v>254</v>
      </c>
      <c r="C32" s="578" t="str">
        <f>'L14'!$A$39</f>
        <v>131203</v>
      </c>
      <c r="D32" s="593" t="str">
        <f>'L14'!$B$39</f>
        <v>Csetényi Mia</v>
      </c>
      <c r="E32" s="593" t="str">
        <f>'L14'!$C$39</f>
        <v>Centerpálya</v>
      </c>
      <c r="F32" s="578">
        <f>'L14'!$J$39</f>
        <v>190</v>
      </c>
      <c r="G32" s="578">
        <f>'L14'!$J$40</f>
        <v>320</v>
      </c>
      <c r="H32" s="578">
        <f>'L14'!$L$39</f>
        <v>0</v>
      </c>
      <c r="I32" s="600">
        <f>'L14'!$M$39</f>
        <v>0</v>
      </c>
      <c r="J32" s="580"/>
    </row>
    <row r="33" spans="1:10" ht="14.4" x14ac:dyDescent="0.3">
      <c r="A33" s="578">
        <f>'L14'!$O$87</f>
        <v>32</v>
      </c>
      <c r="B33" s="579">
        <f>'L14'!$N87</f>
        <v>251.4</v>
      </c>
      <c r="C33" s="578" t="str">
        <f>'L14'!$A$87</f>
        <v>1305020</v>
      </c>
      <c r="D33" s="593" t="str">
        <f>'L14'!$B$87</f>
        <v>Józsa Laura</v>
      </c>
      <c r="E33" s="593" t="str">
        <f>'L14'!$C$87</f>
        <v>Centerpálya</v>
      </c>
      <c r="F33" s="578">
        <f>'L14'!$J$87</f>
        <v>194</v>
      </c>
      <c r="G33" s="578">
        <f>'L14'!$J$88</f>
        <v>287</v>
      </c>
      <c r="H33" s="578">
        <f>'L14'!$L$87</f>
        <v>0</v>
      </c>
      <c r="I33" s="600">
        <f>'L14'!$M$87</f>
        <v>0</v>
      </c>
      <c r="J33" s="580"/>
    </row>
    <row r="34" spans="1:10" ht="14.4" x14ac:dyDescent="0.3">
      <c r="A34" s="578">
        <f>'L14'!$O$9</f>
        <v>33</v>
      </c>
      <c r="B34" s="579">
        <f>'L14'!$N9</f>
        <v>246.2</v>
      </c>
      <c r="C34" s="578" t="str">
        <f>'L14'!$A$9</f>
        <v>130129</v>
      </c>
      <c r="D34" s="593" t="str">
        <f>'L14'!$B$9</f>
        <v>Bánfai Emma</v>
      </c>
      <c r="E34" s="593" t="str">
        <f>'L14'!$C$9</f>
        <v>MESE</v>
      </c>
      <c r="F34" s="578">
        <f>'L14'!$J$9</f>
        <v>180</v>
      </c>
      <c r="G34" s="578">
        <f>'L14'!$J$10</f>
        <v>331</v>
      </c>
      <c r="H34" s="578">
        <f>'L14'!$L$9</f>
        <v>0</v>
      </c>
      <c r="I34" s="600">
        <f>'L14'!$M$9</f>
        <v>0</v>
      </c>
    </row>
    <row r="35" spans="1:10" ht="14.4" x14ac:dyDescent="0.3">
      <c r="A35" s="578">
        <f>'L14'!$O$179</f>
        <v>34</v>
      </c>
      <c r="B35" s="579">
        <f>'L14'!$N179</f>
        <v>232.4</v>
      </c>
      <c r="C35" s="578" t="str">
        <f>'L14'!$A$179</f>
        <v>130215</v>
      </c>
      <c r="D35" s="593" t="str">
        <f>'L14'!$B$179</f>
        <v>Somhegyi Zsófia</v>
      </c>
      <c r="E35" s="593" t="str">
        <f>'L14'!$C$179</f>
        <v>Fortuna SE</v>
      </c>
      <c r="F35" s="578">
        <f>'L14'!$J$179</f>
        <v>186</v>
      </c>
      <c r="G35" s="578">
        <f>'L14'!$J$180</f>
        <v>232</v>
      </c>
      <c r="H35" s="578">
        <f>'L14'!$L$179</f>
        <v>0</v>
      </c>
      <c r="I35" s="600">
        <f>'L14'!$M$179</f>
        <v>0</v>
      </c>
      <c r="J35" s="580"/>
    </row>
    <row r="36" spans="1:10" ht="14.4" x14ac:dyDescent="0.3">
      <c r="A36" s="578">
        <f>'L14'!$O$89</f>
        <v>35</v>
      </c>
      <c r="B36" s="579">
        <f>'L14'!$N89</f>
        <v>229</v>
      </c>
      <c r="C36" s="578" t="str">
        <f>'L14'!$A$89</f>
        <v>1301063</v>
      </c>
      <c r="D36" s="593" t="str">
        <f>'L14'!$B$89</f>
        <v>Kaliszky Hédi Zsófia</v>
      </c>
      <c r="E36" s="593" t="str">
        <f>'L14'!$C$89</f>
        <v>Centerpálya</v>
      </c>
      <c r="F36" s="578">
        <f>'L14'!$J$89</f>
        <v>180</v>
      </c>
      <c r="G36" s="578">
        <f>'L14'!$J$90</f>
        <v>245</v>
      </c>
      <c r="H36" s="578">
        <f>'L14'!$L$89</f>
        <v>0</v>
      </c>
      <c r="I36" s="600">
        <f>'L14'!$M$89</f>
        <v>0</v>
      </c>
      <c r="J36" s="580"/>
    </row>
    <row r="37" spans="1:10" ht="14.4" x14ac:dyDescent="0.3">
      <c r="A37" s="578">
        <f>'L14'!$O$149</f>
        <v>36</v>
      </c>
      <c r="B37" s="579">
        <f>'L14'!$N149</f>
        <v>226</v>
      </c>
      <c r="C37" s="578" t="str">
        <f>'L14'!$A$149</f>
        <v>120122</v>
      </c>
      <c r="D37" s="593" t="str">
        <f>'L14'!$B$149</f>
        <v>Oláh Anna Katalin</v>
      </c>
      <c r="E37" s="593" t="str">
        <f>'L14'!$C$149</f>
        <v>Centerpálya</v>
      </c>
      <c r="F37" s="578">
        <f>'L14'!$J$149</f>
        <v>180</v>
      </c>
      <c r="G37" s="578">
        <f>'L14'!$J$150</f>
        <v>230</v>
      </c>
      <c r="H37" s="578">
        <f>'L14'!$L$149</f>
        <v>0</v>
      </c>
      <c r="I37" s="600">
        <f>'L14'!$M$149</f>
        <v>0</v>
      </c>
    </row>
    <row r="38" spans="1:10" ht="14.4" x14ac:dyDescent="0.3">
      <c r="A38" s="578">
        <f>'L14'!$O$113</f>
        <v>37</v>
      </c>
      <c r="B38" s="579">
        <f>'L14'!$N113</f>
        <v>222</v>
      </c>
      <c r="C38" s="578" t="str">
        <f>'L14'!$A$113</f>
        <v>121024</v>
      </c>
      <c r="D38" s="593" t="str">
        <f>'L14'!$B$113</f>
        <v>Kurucz Polli</v>
      </c>
      <c r="E38" s="593" t="str">
        <f>'L14'!$C$113</f>
        <v>PG Tenisz</v>
      </c>
      <c r="F38" s="578">
        <f>'L14'!$J$113</f>
        <v>178</v>
      </c>
      <c r="G38" s="578">
        <f>'L14'!$J$114</f>
        <v>220</v>
      </c>
      <c r="H38" s="578">
        <f>'L14'!$L$113</f>
        <v>0</v>
      </c>
      <c r="I38" s="600">
        <f>'L14'!$M$113</f>
        <v>0</v>
      </c>
      <c r="J38" s="580"/>
    </row>
    <row r="39" spans="1:10" ht="14.4" x14ac:dyDescent="0.3">
      <c r="A39" s="578">
        <f>'L14'!$O$191</f>
        <v>38</v>
      </c>
      <c r="B39" s="579">
        <f>'L14'!$N191</f>
        <v>221</v>
      </c>
      <c r="C39" s="578" t="str">
        <f>'L14'!$A$191</f>
        <v>1211160</v>
      </c>
      <c r="D39" s="593" t="str">
        <f>'L14'!$B$191</f>
        <v>Szederkényi Hanna</v>
      </c>
      <c r="E39" s="593" t="str">
        <f>'L14'!$C$191</f>
        <v xml:space="preserve">PG Tenisz </v>
      </c>
      <c r="F39" s="578">
        <f>'L14'!$J$191</f>
        <v>115</v>
      </c>
      <c r="G39" s="578">
        <f>'L14'!$J$192</f>
        <v>230</v>
      </c>
      <c r="H39" s="578">
        <f>'L14'!$L$191</f>
        <v>12</v>
      </c>
      <c r="I39" s="600">
        <f>'L14'!$M$191</f>
        <v>0</v>
      </c>
    </row>
    <row r="40" spans="1:10" ht="14.4" x14ac:dyDescent="0.3">
      <c r="A40" s="578">
        <f>'L14'!$O$17</f>
        <v>39</v>
      </c>
      <c r="B40" s="579">
        <f>'L14'!$N17</f>
        <v>219</v>
      </c>
      <c r="C40" s="578" t="str">
        <f>'L14'!$A$17</f>
        <v>120221</v>
      </c>
      <c r="D40" s="593" t="str">
        <f>'L14'!$B$17</f>
        <v>Benovics Málna</v>
      </c>
      <c r="E40" s="593" t="str">
        <f>'L14'!$C$17</f>
        <v>Pécs VTC</v>
      </c>
      <c r="F40" s="578">
        <f>'L14'!$J$17</f>
        <v>180</v>
      </c>
      <c r="G40" s="578">
        <f>'L14'!$J$18</f>
        <v>195</v>
      </c>
      <c r="H40" s="578">
        <f>'L14'!$L$17</f>
        <v>0</v>
      </c>
      <c r="I40" s="600">
        <f>'L14'!$M$17</f>
        <v>0</v>
      </c>
    </row>
    <row r="41" spans="1:10" ht="14.4" x14ac:dyDescent="0.3">
      <c r="A41" s="578">
        <f>'L14'!$O$175</f>
        <v>40</v>
      </c>
      <c r="B41" s="579">
        <f>'L14'!$N175</f>
        <v>210</v>
      </c>
      <c r="C41" s="578" t="str">
        <f>'L14'!$A$175</f>
        <v>140313</v>
      </c>
      <c r="D41" s="593" t="str">
        <f>'L14'!$B$175</f>
        <v>Siklósi Odett</v>
      </c>
      <c r="E41" s="593" t="str">
        <f>'L14'!$C$175</f>
        <v>MTK</v>
      </c>
      <c r="F41" s="578">
        <f>'L14'!$J$175</f>
        <v>100</v>
      </c>
      <c r="G41" s="578">
        <f>'L14'!$J$176</f>
        <v>550</v>
      </c>
      <c r="H41" s="578">
        <f>'L14'!$L$175</f>
        <v>0</v>
      </c>
      <c r="I41" s="600">
        <f>'L14'!$M$175</f>
        <v>0</v>
      </c>
      <c r="J41" s="580"/>
    </row>
    <row r="42" spans="1:10" ht="15.75" customHeight="1" x14ac:dyDescent="0.3">
      <c r="A42" s="578">
        <f>'L14'!$O$197</f>
        <v>41</v>
      </c>
      <c r="B42" s="579">
        <f>'L14'!$N197</f>
        <v>201</v>
      </c>
      <c r="C42" s="578" t="str">
        <f>'L14'!$A$197</f>
        <v>120417</v>
      </c>
      <c r="D42" s="593" t="str">
        <f>'L14'!$B$197</f>
        <v>Szombati Johanna</v>
      </c>
      <c r="E42" s="593" t="str">
        <f>'L14'!$C$197</f>
        <v>GYAC</v>
      </c>
      <c r="F42" s="578">
        <f>'L14'!$J$197</f>
        <v>175</v>
      </c>
      <c r="G42" s="578">
        <f>'L14'!$J$198</f>
        <v>130</v>
      </c>
      <c r="H42" s="578">
        <f>'L14'!$L$197</f>
        <v>0</v>
      </c>
      <c r="I42" s="600">
        <f>'L14'!$M$197</f>
        <v>0</v>
      </c>
    </row>
    <row r="43" spans="1:10" ht="14.4" x14ac:dyDescent="0.3">
      <c r="A43" s="578">
        <f>'L14'!$O$101</f>
        <v>42</v>
      </c>
      <c r="B43" s="579">
        <f>'L14'!$N101</f>
        <v>197</v>
      </c>
      <c r="C43" s="578" t="str">
        <f>'L14'!$A$101</f>
        <v>140711</v>
      </c>
      <c r="D43" s="593" t="str">
        <f>'L14'!$B$101</f>
        <v>Kocsis-Mireisz Hanga</v>
      </c>
      <c r="E43" s="593" t="str">
        <f>'L14'!$C$101</f>
        <v>Liget TE</v>
      </c>
      <c r="F43" s="578">
        <f>'L14'!$J$101</f>
        <v>115</v>
      </c>
      <c r="G43" s="578">
        <f>'L14'!$J$102</f>
        <v>410</v>
      </c>
      <c r="H43" s="578">
        <f>'L14'!$L$101</f>
        <v>0</v>
      </c>
      <c r="I43" s="600">
        <f>'L14'!$M$101</f>
        <v>0</v>
      </c>
      <c r="J43" s="580"/>
    </row>
    <row r="44" spans="1:10" ht="14.4" x14ac:dyDescent="0.3">
      <c r="A44" s="578">
        <f>'L14'!$O$223</f>
        <v>43</v>
      </c>
      <c r="B44" s="579">
        <f>'L14'!$N223</f>
        <v>191</v>
      </c>
      <c r="C44" s="578" t="str">
        <f>'L14'!$A$223</f>
        <v>1204170</v>
      </c>
      <c r="D44" s="593" t="str">
        <f>'L14'!$B$223</f>
        <v>Zimonyi Liza</v>
      </c>
      <c r="E44" s="593" t="str">
        <f>'L14'!$C$223</f>
        <v>GYAC</v>
      </c>
      <c r="F44" s="578">
        <f>'L14'!$J$223</f>
        <v>160</v>
      </c>
      <c r="G44" s="578">
        <f>'L14'!$J$224</f>
        <v>155</v>
      </c>
      <c r="H44" s="578">
        <f>'L14'!$L$223</f>
        <v>0</v>
      </c>
      <c r="I44" s="600">
        <f>'L14'!$M$223</f>
        <v>0</v>
      </c>
    </row>
    <row r="45" spans="1:10" ht="14.4" x14ac:dyDescent="0.3">
      <c r="A45" s="578">
        <f>'L14'!$O$33</f>
        <v>44</v>
      </c>
      <c r="B45" s="579">
        <f>'L14'!$N33</f>
        <v>189</v>
      </c>
      <c r="C45" s="578" t="str">
        <f>'L14'!$A$33</f>
        <v>1210161</v>
      </c>
      <c r="D45" s="593" t="str">
        <f>'L14'!$B$33</f>
        <v>Csapó Dóra</v>
      </c>
      <c r="E45" s="593" t="str">
        <f>'L14'!$C$33</f>
        <v>PG Tenisz</v>
      </c>
      <c r="F45" s="578">
        <f>'L14'!$J$33</f>
        <v>145</v>
      </c>
      <c r="G45" s="578">
        <f>'L14'!$J$34</f>
        <v>220</v>
      </c>
      <c r="H45" s="578">
        <f>'L14'!$L$33</f>
        <v>0</v>
      </c>
      <c r="I45" s="600">
        <f>'L14'!$M$33</f>
        <v>0</v>
      </c>
      <c r="J45" s="580"/>
    </row>
    <row r="46" spans="1:10" ht="14.4" x14ac:dyDescent="0.3">
      <c r="A46" s="578">
        <f>'L14'!$O$181</f>
        <v>45</v>
      </c>
      <c r="B46" s="579">
        <f>'L14'!$N181</f>
        <v>185.8</v>
      </c>
      <c r="C46" s="578" t="str">
        <f>'L14'!$A$181</f>
        <v>130329</v>
      </c>
      <c r="D46" s="593" t="str">
        <f>'L14'!$B$181</f>
        <v>Somogyi Fanni</v>
      </c>
      <c r="E46" s="593" t="str">
        <f>'L14'!$C$181</f>
        <v>MESE</v>
      </c>
      <c r="F46" s="578">
        <f>'L14'!$J$181</f>
        <v>144</v>
      </c>
      <c r="G46" s="578">
        <f>'L14'!$J$182</f>
        <v>209</v>
      </c>
      <c r="H46" s="578">
        <f>'L14'!$L$181</f>
        <v>0</v>
      </c>
      <c r="I46" s="600">
        <f>'L14'!$M$181</f>
        <v>0</v>
      </c>
    </row>
    <row r="47" spans="1:10" ht="14.4" x14ac:dyDescent="0.3">
      <c r="A47" s="578">
        <f>'L14'!$O$55</f>
        <v>46</v>
      </c>
      <c r="B47" s="579">
        <f>'L14'!$N55</f>
        <v>185.2</v>
      </c>
      <c r="C47" s="578" t="str">
        <f>'L14'!$A$55</f>
        <v>130912</v>
      </c>
      <c r="D47" s="593" t="str">
        <f>'L14'!$B$55</f>
        <v>Farkas Dorka Lívia</v>
      </c>
      <c r="E47" s="593" t="str">
        <f>'L14'!$C$55</f>
        <v>Dabasi TA</v>
      </c>
      <c r="F47" s="578">
        <f>'L14'!$J$55</f>
        <v>150</v>
      </c>
      <c r="G47" s="578">
        <f>'L14'!$J$56</f>
        <v>176</v>
      </c>
      <c r="H47" s="578">
        <f>'L14'!$L$55</f>
        <v>0</v>
      </c>
      <c r="I47" s="600">
        <f>'L14'!$M$55</f>
        <v>0</v>
      </c>
      <c r="J47" s="580"/>
    </row>
    <row r="48" spans="1:10" ht="14.4" x14ac:dyDescent="0.3">
      <c r="A48" s="578">
        <f>'L14'!$O$97</f>
        <v>47</v>
      </c>
      <c r="B48" s="579">
        <f>'L14'!$N97</f>
        <v>175.8</v>
      </c>
      <c r="C48" s="578" t="str">
        <f>'L14'!$A$97</f>
        <v>1310030</v>
      </c>
      <c r="D48" s="593" t="str">
        <f>'L14'!$B$97</f>
        <v>Kiricsi Róza</v>
      </c>
      <c r="E48" s="593" t="str">
        <f>'L14'!$C$97</f>
        <v>Savaria TC</v>
      </c>
      <c r="F48" s="578">
        <f>'L14'!$J$97</f>
        <v>146</v>
      </c>
      <c r="G48" s="578">
        <f>'L14'!$J$98</f>
        <v>149</v>
      </c>
      <c r="H48" s="578">
        <f>'L14'!$L$97</f>
        <v>0</v>
      </c>
      <c r="I48" s="600">
        <f>'L14'!$M$97</f>
        <v>0</v>
      </c>
    </row>
    <row r="49" spans="1:10" ht="14.4" x14ac:dyDescent="0.3">
      <c r="A49" s="578">
        <f>'L14'!$O$159</f>
        <v>48</v>
      </c>
      <c r="B49" s="579">
        <f>'L14'!$N159</f>
        <v>145</v>
      </c>
      <c r="C49" s="578" t="str">
        <f>'L14'!$A$159</f>
        <v>140507</v>
      </c>
      <c r="D49" s="593" t="str">
        <f>'L14'!$B$159</f>
        <v>Pirovits Petra Dorka</v>
      </c>
      <c r="E49" s="593" t="str">
        <f>'L14'!$C$159</f>
        <v>Fortuna</v>
      </c>
      <c r="F49" s="578">
        <f>'L14'!$J$159</f>
        <v>35</v>
      </c>
      <c r="G49" s="578">
        <f>'L14'!$J$160</f>
        <v>550</v>
      </c>
      <c r="H49" s="578">
        <f>'L14'!$L$159</f>
        <v>0</v>
      </c>
      <c r="I49" s="600">
        <f>'L14'!$M$159</f>
        <v>0</v>
      </c>
      <c r="J49" s="580"/>
    </row>
    <row r="50" spans="1:10" ht="14.4" x14ac:dyDescent="0.3">
      <c r="A50" s="578">
        <f>'L14'!$O$167</f>
        <v>49</v>
      </c>
      <c r="B50" s="579">
        <f>'L14'!$N167</f>
        <v>134</v>
      </c>
      <c r="C50" s="578" t="str">
        <f>'L14'!$A$167</f>
        <v>120823</v>
      </c>
      <c r="D50" s="593" t="str">
        <f>'L14'!$B$167</f>
        <v>Rátonyi Léna</v>
      </c>
      <c r="E50" s="593" t="str">
        <f>'L14'!$C$167</f>
        <v>GYAC</v>
      </c>
      <c r="F50" s="578">
        <f>'L14'!$J$167</f>
        <v>121</v>
      </c>
      <c r="G50" s="578">
        <f>'L14'!$J$168</f>
        <v>65</v>
      </c>
      <c r="H50" s="578">
        <f>'L14'!$L$167</f>
        <v>0</v>
      </c>
      <c r="I50" s="600">
        <f>'L14'!$M$167</f>
        <v>0</v>
      </c>
    </row>
    <row r="51" spans="1:10" ht="14.4" x14ac:dyDescent="0.3">
      <c r="A51" s="578">
        <f>'L14'!$O$73</f>
        <v>50</v>
      </c>
      <c r="B51" s="579">
        <f>'L14'!$N73</f>
        <v>117.4</v>
      </c>
      <c r="C51" s="578" t="str">
        <f>'L14'!$A$73</f>
        <v>1203070</v>
      </c>
      <c r="D51" s="593" t="str">
        <f>'L14'!$B$73</f>
        <v>Gazdag Tamara</v>
      </c>
      <c r="E51" s="593" t="str">
        <f>'L14'!$C$73</f>
        <v>Monor SE</v>
      </c>
      <c r="F51" s="578">
        <f>'L14'!$J$73</f>
        <v>103</v>
      </c>
      <c r="G51" s="578">
        <f>'L14'!$J$74</f>
        <v>72</v>
      </c>
      <c r="H51" s="578">
        <f>'L14'!$L$73</f>
        <v>0</v>
      </c>
      <c r="I51" s="600">
        <f>'L14'!$M$73</f>
        <v>0</v>
      </c>
    </row>
    <row r="52" spans="1:10" ht="14.4" x14ac:dyDescent="0.3">
      <c r="A52" s="578">
        <f>'L14'!$O$23</f>
        <v>51</v>
      </c>
      <c r="B52" s="579">
        <f>'L14'!$N23</f>
        <v>115.2</v>
      </c>
      <c r="C52" s="578" t="str">
        <f>'L14'!$A$23</f>
        <v>1210201</v>
      </c>
      <c r="D52" s="593" t="str">
        <f>'L14'!$B$23</f>
        <v>Bocskov Petra</v>
      </c>
      <c r="E52" s="593" t="str">
        <f>'L14'!$C$23</f>
        <v>Centerpálya</v>
      </c>
      <c r="F52" s="578">
        <f>'L14'!$J$23</f>
        <v>100</v>
      </c>
      <c r="G52" s="578">
        <f>'L14'!$J$24</f>
        <v>76</v>
      </c>
      <c r="H52" s="578">
        <f>'L14'!$L$23</f>
        <v>0</v>
      </c>
      <c r="I52" s="600">
        <f>'L14'!$M$23</f>
        <v>0</v>
      </c>
    </row>
    <row r="53" spans="1:10" ht="14.4" x14ac:dyDescent="0.3">
      <c r="A53" s="578">
        <f>'L14'!$O$41</f>
        <v>52</v>
      </c>
      <c r="B53" s="579">
        <f>'L14'!$N41</f>
        <v>113.6</v>
      </c>
      <c r="C53" s="578" t="str">
        <f>'L14'!$A$41</f>
        <v>130325</v>
      </c>
      <c r="D53" s="593" t="str">
        <f>'L14'!$B$41</f>
        <v>Dekovics Luca</v>
      </c>
      <c r="E53" s="593" t="str">
        <f>'L14'!$C$41</f>
        <v>MTK</v>
      </c>
      <c r="F53" s="578">
        <f>'L14'!$J$41</f>
        <v>91</v>
      </c>
      <c r="G53" s="578">
        <f>'L14'!$J$42</f>
        <v>113</v>
      </c>
      <c r="H53" s="578">
        <f>'L14'!$L$41</f>
        <v>0</v>
      </c>
      <c r="I53" s="600">
        <f>'L14'!$M$41</f>
        <v>0</v>
      </c>
      <c r="J53" s="580"/>
    </row>
    <row r="54" spans="1:10" ht="14.4" x14ac:dyDescent="0.3">
      <c r="A54" s="578">
        <f>'L14'!$O$221</f>
        <v>53</v>
      </c>
      <c r="B54" s="579">
        <f>'L14'!$N221</f>
        <v>93.8</v>
      </c>
      <c r="C54" s="578" t="str">
        <f>'L14'!$A$221</f>
        <v>130327</v>
      </c>
      <c r="D54" s="593" t="str">
        <f>'L14'!$B$221</f>
        <v>Zendehdel-Moghaddam Leila</v>
      </c>
      <c r="E54" s="593" t="str">
        <f>'L14'!$C$221</f>
        <v>TSZSK</v>
      </c>
      <c r="F54" s="578">
        <f>'L14'!$J$221</f>
        <v>73</v>
      </c>
      <c r="G54" s="578">
        <f>'L14'!$J$222</f>
        <v>104</v>
      </c>
      <c r="H54" s="578">
        <f>'L14'!$L$221</f>
        <v>0</v>
      </c>
      <c r="I54" s="600">
        <f>'L14'!$M$221</f>
        <v>0</v>
      </c>
      <c r="J54" s="580"/>
    </row>
    <row r="55" spans="1:10" ht="14.4" x14ac:dyDescent="0.3">
      <c r="A55" s="578">
        <f>'L14'!$O$165</f>
        <v>54</v>
      </c>
      <c r="B55" s="579">
        <f>'L14'!$N165</f>
        <v>90.8</v>
      </c>
      <c r="C55" s="578" t="str">
        <f>'L14'!$A$165</f>
        <v>1311041</v>
      </c>
      <c r="D55" s="593" t="str">
        <f>'L14'!$B$165</f>
        <v>Ragályi-Kovás Katinka</v>
      </c>
      <c r="E55" s="593" t="str">
        <f>'L14'!$C$165</f>
        <v>Fortuna SE</v>
      </c>
      <c r="F55" s="578">
        <f>'L14'!$J$165</f>
        <v>72</v>
      </c>
      <c r="G55" s="578">
        <f>'L14'!$J$166</f>
        <v>94</v>
      </c>
      <c r="H55" s="578">
        <f>'L14'!$L$165</f>
        <v>0</v>
      </c>
      <c r="I55" s="600">
        <f>'L14'!$M$165</f>
        <v>0</v>
      </c>
    </row>
    <row r="56" spans="1:10" ht="14.4" x14ac:dyDescent="0.3">
      <c r="A56" s="578">
        <f>'L14'!$O$59</f>
        <v>55</v>
      </c>
      <c r="B56" s="579">
        <f>'L14'!$N59</f>
        <v>84</v>
      </c>
      <c r="C56" s="578" t="str">
        <f>'L14'!$A$59</f>
        <v>1210071</v>
      </c>
      <c r="D56" s="593" t="str">
        <f>'L14'!$B$59</f>
        <v>Farkas Nelli</v>
      </c>
      <c r="E56" s="593" t="str">
        <f>'L14'!$C$59</f>
        <v>DEAC</v>
      </c>
      <c r="F56" s="578">
        <f>'L14'!$J$59</f>
        <v>84</v>
      </c>
      <c r="G56" s="578">
        <f>'L14'!$J$60</f>
        <v>0</v>
      </c>
      <c r="H56" s="578">
        <f>'L14'!$L$59</f>
        <v>0</v>
      </c>
      <c r="I56" s="600">
        <f>'L14'!$M$59</f>
        <v>0</v>
      </c>
    </row>
    <row r="57" spans="1:10" ht="14.4" x14ac:dyDescent="0.3">
      <c r="A57" s="578">
        <f>'L14'!$O$79</f>
        <v>56</v>
      </c>
      <c r="B57" s="579">
        <f>'L14'!$N79</f>
        <v>83</v>
      </c>
      <c r="C57" s="578" t="str">
        <f>'L14'!$A$79</f>
        <v>1311081</v>
      </c>
      <c r="D57" s="593" t="str">
        <f>'L14'!$B$79</f>
        <v>Gomba Eliza Szilvia</v>
      </c>
      <c r="E57" s="593" t="str">
        <f>'L14'!$C$79</f>
        <v>Future TT</v>
      </c>
      <c r="F57" s="578">
        <f>'L14'!$J$79</f>
        <v>60</v>
      </c>
      <c r="G57" s="578">
        <f>'L14'!$J$80</f>
        <v>115</v>
      </c>
      <c r="H57" s="578">
        <f>'L14'!$L$79</f>
        <v>0</v>
      </c>
      <c r="I57" s="600">
        <f>'L14'!$M$79</f>
        <v>0</v>
      </c>
    </row>
    <row r="58" spans="1:10" ht="14.4" x14ac:dyDescent="0.3">
      <c r="A58" s="578">
        <f>'L14'!$O$53</f>
        <v>57</v>
      </c>
      <c r="B58" s="579">
        <f>'L14'!$N53</f>
        <v>81.8</v>
      </c>
      <c r="C58" s="578" t="str">
        <f>'L14'!$A$53</f>
        <v>1209072</v>
      </c>
      <c r="D58" s="593" t="str">
        <f>'L14'!$B$53</f>
        <v>Erdélyi Flóra Maximilla</v>
      </c>
      <c r="E58" s="593" t="str">
        <f>'L14'!$C$53</f>
        <v>SVSE</v>
      </c>
      <c r="F58" s="578">
        <f>'L14'!$J$53</f>
        <v>75</v>
      </c>
      <c r="G58" s="578">
        <f>'L14'!$J$54</f>
        <v>34</v>
      </c>
      <c r="H58" s="578">
        <f>'L14'!$L$53</f>
        <v>0</v>
      </c>
      <c r="I58" s="600">
        <f>'L14'!$M$53</f>
        <v>0</v>
      </c>
    </row>
    <row r="59" spans="1:10" ht="14.4" x14ac:dyDescent="0.3">
      <c r="A59" s="578">
        <f>'L14'!$O$109</f>
        <v>58</v>
      </c>
      <c r="B59" s="579">
        <f>'L14'!$N109</f>
        <v>75</v>
      </c>
      <c r="C59" s="578" t="str">
        <f>'L14'!$A$109</f>
        <v>1202250</v>
      </c>
      <c r="D59" s="593" t="str">
        <f>'L14'!$B$109</f>
        <v>Kovács Szofi</v>
      </c>
      <c r="E59" s="593" t="str">
        <f>'L14'!$C$109</f>
        <v>Fortuna SE</v>
      </c>
      <c r="F59" s="578">
        <f>'L14'!$J$109</f>
        <v>50</v>
      </c>
      <c r="G59" s="578">
        <f>'L14'!$J$110</f>
        <v>125</v>
      </c>
      <c r="H59" s="578">
        <f>'L14'!$L$109</f>
        <v>0</v>
      </c>
      <c r="I59" s="600">
        <f>'L14'!$M$109</f>
        <v>0</v>
      </c>
    </row>
    <row r="60" spans="1:10" ht="14.4" x14ac:dyDescent="0.3">
      <c r="A60" s="578">
        <f>'L14'!$O$117</f>
        <v>59</v>
      </c>
      <c r="B60" s="579">
        <f>'L14'!$N117</f>
        <v>73.599999999999994</v>
      </c>
      <c r="C60" s="578" t="str">
        <f>'L14'!$A$117</f>
        <v>141019</v>
      </c>
      <c r="D60" s="593" t="str">
        <f>'L14'!$B$117</f>
        <v>Ledényi Zsófia</v>
      </c>
      <c r="E60" s="593" t="str">
        <f>'L14'!$C$117</f>
        <v>HTF CSO-KO</v>
      </c>
      <c r="F60" s="578">
        <f>'L14'!$J$117</f>
        <v>25</v>
      </c>
      <c r="G60" s="578">
        <f>'L14'!$J$118</f>
        <v>243</v>
      </c>
      <c r="H60" s="578">
        <f>'L14'!$L$117</f>
        <v>0</v>
      </c>
      <c r="I60" s="600">
        <f>'L14'!$M$117</f>
        <v>0</v>
      </c>
      <c r="J60" s="580"/>
    </row>
    <row r="61" spans="1:10" ht="14.4" x14ac:dyDescent="0.3">
      <c r="A61" s="578">
        <f>'L14'!$O$177</f>
        <v>60</v>
      </c>
      <c r="B61" s="579">
        <f>'L14'!$N177</f>
        <v>72</v>
      </c>
      <c r="C61" s="578" t="str">
        <f>'L14'!$A$177</f>
        <v>130108</v>
      </c>
      <c r="D61" s="593" t="str">
        <f>'L14'!$B$177</f>
        <v>Simor Hannah Taylor</v>
      </c>
      <c r="E61" s="593" t="str">
        <f>'L14'!$C$177</f>
        <v>Ten.Műhely</v>
      </c>
      <c r="F61" s="578">
        <f>'L14'!$J$177</f>
        <v>66</v>
      </c>
      <c r="G61" s="578">
        <f>'L14'!$J$178</f>
        <v>30</v>
      </c>
      <c r="H61" s="578">
        <f>'L14'!$L$177</f>
        <v>0</v>
      </c>
      <c r="I61" s="600">
        <f>'L14'!$M$177</f>
        <v>0</v>
      </c>
      <c r="J61" s="580"/>
    </row>
    <row r="62" spans="1:10" ht="14.4" x14ac:dyDescent="0.3">
      <c r="A62" s="578">
        <f>'L14'!$O$207</f>
        <v>61</v>
      </c>
      <c r="B62" s="579">
        <f>'L14'!$N207</f>
        <v>69.400000000000006</v>
      </c>
      <c r="C62" s="578" t="str">
        <f>'L14'!$A$207</f>
        <v>130117</v>
      </c>
      <c r="D62" s="593" t="str">
        <f>'L14'!$B$207</f>
        <v>Tüske Linda</v>
      </c>
      <c r="E62" s="593" t="str">
        <f>'L14'!$C$207</f>
        <v>GYAC</v>
      </c>
      <c r="F62" s="578">
        <f>'L14'!$J$207</f>
        <v>54</v>
      </c>
      <c r="G62" s="578">
        <f>'L14'!$J$208</f>
        <v>77</v>
      </c>
      <c r="H62" s="578">
        <f>'L14'!$L$207</f>
        <v>0</v>
      </c>
      <c r="I62" s="600">
        <f>'L14'!$M$207</f>
        <v>0</v>
      </c>
    </row>
    <row r="63" spans="1:10" ht="14.4" x14ac:dyDescent="0.3">
      <c r="A63" s="578">
        <f>'L14'!$O$61</f>
        <v>62</v>
      </c>
      <c r="B63" s="579">
        <f>'L14'!$N61</f>
        <v>61.4</v>
      </c>
      <c r="C63" s="578" t="str">
        <f>'L14'!$A$61</f>
        <v>130612</v>
      </c>
      <c r="D63" s="593" t="str">
        <f>'L14'!$B$61</f>
        <v>Fáskerti Lujza</v>
      </c>
      <c r="E63" s="593" t="str">
        <f>'L14'!$C$61</f>
        <v>Pécs VTC</v>
      </c>
      <c r="F63" s="578">
        <f>'L14'!$J$61</f>
        <v>61</v>
      </c>
      <c r="G63" s="578">
        <f>'L14'!$J$62</f>
        <v>2</v>
      </c>
      <c r="H63" s="578">
        <f>'L14'!$L$61</f>
        <v>0</v>
      </c>
      <c r="I63" s="600">
        <f>'L14'!$M$61</f>
        <v>0</v>
      </c>
    </row>
    <row r="64" spans="1:10" ht="14.4" x14ac:dyDescent="0.3">
      <c r="A64" s="578">
        <f>'L14'!$O$21</f>
        <v>63</v>
      </c>
      <c r="B64" s="579">
        <f>'L14'!$N21</f>
        <v>53.8</v>
      </c>
      <c r="C64" s="578" t="str">
        <f>'L14'!$A$21</f>
        <v>150302</v>
      </c>
      <c r="D64" s="593" t="str">
        <f>'L14'!$B$21</f>
        <v>Bitera Lilien</v>
      </c>
      <c r="E64" s="593" t="str">
        <f>'L14'!$C$21</f>
        <v>Pasarét TK</v>
      </c>
      <c r="F64" s="578">
        <f>'L14'!$J$21</f>
        <v>48</v>
      </c>
      <c r="G64" s="578">
        <f>'L14'!$J$22</f>
        <v>29</v>
      </c>
      <c r="H64" s="578">
        <f>'L14'!$L$21</f>
        <v>0</v>
      </c>
      <c r="I64" s="600">
        <f>'L14'!$M$21</f>
        <v>0</v>
      </c>
      <c r="J64" s="580"/>
    </row>
    <row r="65" spans="1:10" ht="14.4" x14ac:dyDescent="0.3">
      <c r="A65" s="578">
        <f>'L14'!$O$171</f>
        <v>64</v>
      </c>
      <c r="B65" s="579">
        <f>'L14'!$N171</f>
        <v>53</v>
      </c>
      <c r="C65" s="578" t="str">
        <f>'L14'!$A$171</f>
        <v>140708</v>
      </c>
      <c r="D65" s="593" t="str">
        <f>'L14'!$B$171</f>
        <v>Sabján Nóra</v>
      </c>
      <c r="E65" s="593" t="str">
        <f>'L14'!$C$171</f>
        <v>Helikon TC</v>
      </c>
      <c r="F65" s="578">
        <f>'L14'!$J$171</f>
        <v>45</v>
      </c>
      <c r="G65" s="578">
        <f>'L14'!$J$172</f>
        <v>40</v>
      </c>
      <c r="H65" s="578">
        <f>'L14'!$L$171</f>
        <v>0</v>
      </c>
      <c r="I65" s="600">
        <f>'L14'!$M$171</f>
        <v>0</v>
      </c>
      <c r="J65" s="580"/>
    </row>
    <row r="66" spans="1:10" ht="14.4" x14ac:dyDescent="0.3">
      <c r="A66" s="578">
        <f>'L14'!$O$153</f>
        <v>65</v>
      </c>
      <c r="B66" s="579">
        <f>'L14'!$N153</f>
        <v>51.2</v>
      </c>
      <c r="C66" s="578" t="str">
        <f>'L14'!$A$153</f>
        <v>1203222</v>
      </c>
      <c r="D66" s="593" t="str">
        <f>'L14'!$B$153</f>
        <v>Palkó Nóra Violetta</v>
      </c>
      <c r="E66" s="593" t="str">
        <f>'L14'!$C$153</f>
        <v>Centerpálya</v>
      </c>
      <c r="F66" s="578">
        <f>'L14'!$J$153</f>
        <v>48</v>
      </c>
      <c r="G66" s="578">
        <f>'L14'!$J$154</f>
        <v>16</v>
      </c>
      <c r="H66" s="578">
        <f>'L14'!$L$153</f>
        <v>0</v>
      </c>
      <c r="I66" s="600">
        <f>'L14'!$M$153</f>
        <v>0</v>
      </c>
      <c r="J66" s="580"/>
    </row>
    <row r="67" spans="1:10" ht="14.4" x14ac:dyDescent="0.3">
      <c r="A67" s="578">
        <f>'L14'!$O$121</f>
        <v>66</v>
      </c>
      <c r="B67" s="579">
        <f>'L14'!$N121</f>
        <v>47.8</v>
      </c>
      <c r="C67" s="578" t="str">
        <f>'L14'!$A$121</f>
        <v>1202104</v>
      </c>
      <c r="D67" s="593" t="str">
        <f>'L14'!$B$121</f>
        <v>Lékó Szonja</v>
      </c>
      <c r="E67" s="593" t="str">
        <f>'L14'!$C$121</f>
        <v>Ten.Műhely</v>
      </c>
      <c r="F67" s="578">
        <f>'L14'!$J$121</f>
        <v>30</v>
      </c>
      <c r="G67" s="578">
        <f>'L14'!$J$122</f>
        <v>89</v>
      </c>
      <c r="H67" s="578">
        <f>'L14'!$L$121</f>
        <v>0</v>
      </c>
      <c r="I67" s="600">
        <f>'L14'!$M$121</f>
        <v>0</v>
      </c>
      <c r="J67" s="580"/>
    </row>
    <row r="68" spans="1:10" ht="14.4" x14ac:dyDescent="0.3">
      <c r="A68" s="578">
        <f>'L14'!$O$173</f>
        <v>67</v>
      </c>
      <c r="B68" s="579">
        <f>'L14'!$N173</f>
        <v>43</v>
      </c>
      <c r="C68" s="578" t="str">
        <f>'L14'!$A$173</f>
        <v>1201260</v>
      </c>
      <c r="D68" s="593" t="str">
        <f>'L14'!$B$173</f>
        <v>Schmidinger Petra</v>
      </c>
      <c r="E68" s="593" t="str">
        <f>'L14'!$C$173</f>
        <v>Centerpálya</v>
      </c>
      <c r="F68" s="578">
        <f>'L14'!$J$173</f>
        <v>30</v>
      </c>
      <c r="G68" s="578">
        <f>'L14'!$J$174</f>
        <v>65</v>
      </c>
      <c r="H68" s="578">
        <f>'L14'!$L$173</f>
        <v>0</v>
      </c>
      <c r="I68" s="600">
        <f>'L14'!$M$173</f>
        <v>0</v>
      </c>
    </row>
    <row r="69" spans="1:10" ht="14.4" x14ac:dyDescent="0.3">
      <c r="A69" s="578">
        <f>'L14'!$O$105</f>
        <v>68</v>
      </c>
      <c r="B69" s="579">
        <f>'L14'!$N105</f>
        <v>39.4</v>
      </c>
      <c r="C69" s="578" t="str">
        <f>'L14'!$A$105</f>
        <v>130805</v>
      </c>
      <c r="D69" s="593" t="str">
        <f>'L14'!$B$105</f>
        <v>Koroknai Lilla</v>
      </c>
      <c r="E69" s="593" t="str">
        <f>'L14'!$C$105</f>
        <v>Volvex SE</v>
      </c>
      <c r="F69" s="578">
        <f>'L14'!$J$105</f>
        <v>25</v>
      </c>
      <c r="G69" s="578">
        <f>'L14'!$J$106</f>
        <v>72</v>
      </c>
      <c r="H69" s="578">
        <f>'L14'!$L$105</f>
        <v>0</v>
      </c>
      <c r="I69" s="600">
        <f>'L14'!$M$105</f>
        <v>0</v>
      </c>
      <c r="J69" s="580"/>
    </row>
    <row r="70" spans="1:10" ht="14.4" x14ac:dyDescent="0.3">
      <c r="A70" s="578">
        <f>'L14'!$O$93</f>
        <v>69</v>
      </c>
      <c r="B70" s="579">
        <f>'L14'!$N93</f>
        <v>38</v>
      </c>
      <c r="C70" s="578" t="str">
        <f>'L14'!$A$93</f>
        <v>140528</v>
      </c>
      <c r="D70" s="593" t="str">
        <f>'L14'!$B$93</f>
        <v>Kassai Dalma</v>
      </c>
      <c r="E70" s="593" t="str">
        <f>'L14'!$C$93</f>
        <v>Vasas SC</v>
      </c>
      <c r="F70" s="578">
        <f>'L14'!$J$93</f>
        <v>10</v>
      </c>
      <c r="G70" s="578">
        <f>'L14'!$J$94</f>
        <v>140</v>
      </c>
      <c r="H70" s="578">
        <f>'L14'!$L$93</f>
        <v>0</v>
      </c>
      <c r="I70" s="600">
        <f>'L14'!$M$93</f>
        <v>0</v>
      </c>
      <c r="J70" s="580"/>
    </row>
    <row r="71" spans="1:10" ht="14.4" x14ac:dyDescent="0.3">
      <c r="A71" s="578">
        <f>'L14'!$O$203</f>
        <v>70</v>
      </c>
      <c r="B71" s="579">
        <f>'L14'!$N203</f>
        <v>35</v>
      </c>
      <c r="C71" s="578" t="str">
        <f>'L14'!$A$203</f>
        <v>121129</v>
      </c>
      <c r="D71" s="593" t="str">
        <f>'L14'!$B$203</f>
        <v>Tóth Sarolta</v>
      </c>
      <c r="E71" s="593" t="str">
        <f>'L14'!$C$203</f>
        <v>Szekszárdi Sp.</v>
      </c>
      <c r="F71" s="578">
        <f>'L14'!$J$203</f>
        <v>35</v>
      </c>
      <c r="G71" s="578">
        <f>'L14'!$J$204</f>
        <v>0</v>
      </c>
      <c r="H71" s="578">
        <f>'L14'!$L$203</f>
        <v>0</v>
      </c>
      <c r="I71" s="600">
        <f>'L14'!$M$203</f>
        <v>0</v>
      </c>
      <c r="J71" s="580"/>
    </row>
    <row r="72" spans="1:10" ht="14.4" x14ac:dyDescent="0.3">
      <c r="A72" s="578">
        <f>'L14'!$O$31</f>
        <v>71</v>
      </c>
      <c r="B72" s="579">
        <f>'L14'!$N31</f>
        <v>34.6</v>
      </c>
      <c r="C72" s="578" t="str">
        <f>'L14'!$A$31</f>
        <v>160208</v>
      </c>
      <c r="D72" s="593" t="str">
        <f>'L14'!$B$31</f>
        <v>Chen Zixin</v>
      </c>
      <c r="E72" s="593" t="str">
        <f>'L14'!$C$31</f>
        <v>PG Tenisz</v>
      </c>
      <c r="F72" s="578">
        <f>'L14'!$J$31</f>
        <v>25</v>
      </c>
      <c r="G72" s="578">
        <f>'L14'!$J$32</f>
        <v>48</v>
      </c>
      <c r="H72" s="578">
        <f>'L14'!$L$31</f>
        <v>0</v>
      </c>
      <c r="I72" s="600">
        <f>'L14'!$M$31</f>
        <v>0</v>
      </c>
      <c r="J72" s="580"/>
    </row>
    <row r="73" spans="1:10" ht="14.4" x14ac:dyDescent="0.3">
      <c r="A73" s="578">
        <f>'L14'!$O$131</f>
        <v>72</v>
      </c>
      <c r="B73" s="579">
        <f>'L14'!$N131</f>
        <v>31.6</v>
      </c>
      <c r="C73" s="578" t="str">
        <f>'L14'!$A$131</f>
        <v>150131</v>
      </c>
      <c r="D73" s="593" t="str">
        <f>'L14'!$B$131</f>
        <v>Mezőcsáti Bianka</v>
      </c>
      <c r="E73" s="593" t="str">
        <f>'L14'!$C$131</f>
        <v>Ten.Műhely</v>
      </c>
      <c r="F73" s="578">
        <f>'L14'!$J$131</f>
        <v>30</v>
      </c>
      <c r="G73" s="578">
        <f>'L14'!$J$132</f>
        <v>8</v>
      </c>
      <c r="H73" s="578">
        <f>'L14'!$L$131</f>
        <v>0</v>
      </c>
      <c r="I73" s="600">
        <f>'L14'!$M$131</f>
        <v>0</v>
      </c>
      <c r="J73" s="580"/>
    </row>
    <row r="74" spans="1:10" ht="14.4" x14ac:dyDescent="0.3">
      <c r="A74" s="578">
        <f>'L14'!$O$211</f>
        <v>73</v>
      </c>
      <c r="B74" s="579">
        <f>'L14'!$N211</f>
        <v>28.8</v>
      </c>
      <c r="C74" s="578" t="str">
        <f>'L14'!$A$211</f>
        <v>130209</v>
      </c>
      <c r="D74" s="593" t="str">
        <f>'L14'!$B$211</f>
        <v>Valdes Serena</v>
      </c>
      <c r="E74" s="593" t="str">
        <f>'L14'!$C$211</f>
        <v>Muschkétás TC</v>
      </c>
      <c r="F74" s="578">
        <f>'L14'!$J$211</f>
        <v>28</v>
      </c>
      <c r="G74" s="578">
        <f>'L14'!$J$212</f>
        <v>4</v>
      </c>
      <c r="H74" s="578">
        <f>'L14'!$L$211</f>
        <v>0</v>
      </c>
      <c r="I74" s="600">
        <f>'L14'!$M$211</f>
        <v>0</v>
      </c>
      <c r="J74" s="580"/>
    </row>
    <row r="75" spans="1:10" ht="14.4" x14ac:dyDescent="0.3">
      <c r="A75" s="578">
        <f>'L14'!$O$219</f>
        <v>74</v>
      </c>
      <c r="B75" s="579">
        <f>'L14'!$N219</f>
        <v>27</v>
      </c>
      <c r="C75" s="578" t="str">
        <f>'L14'!$A$219</f>
        <v>131211</v>
      </c>
      <c r="D75" s="593" t="str">
        <f>'L14'!$B$219</f>
        <v>Veres Laura</v>
      </c>
      <c r="E75" s="593" t="str">
        <f>'L14'!$C$219</f>
        <v>Centerpálya</v>
      </c>
      <c r="F75" s="578">
        <f>'L14'!$J$219</f>
        <v>20</v>
      </c>
      <c r="G75" s="578">
        <f>'L14'!$J$220</f>
        <v>35</v>
      </c>
      <c r="H75" s="578">
        <f>'L14'!$L$219</f>
        <v>0</v>
      </c>
      <c r="I75" s="600">
        <f>'L14'!$M$219</f>
        <v>0</v>
      </c>
      <c r="J75" s="580"/>
    </row>
    <row r="76" spans="1:10" ht="14.4" x14ac:dyDescent="0.3">
      <c r="A76" s="578">
        <f>'L14'!$O$145</f>
        <v>75</v>
      </c>
      <c r="B76" s="579">
        <f>'L14'!$N145</f>
        <v>25</v>
      </c>
      <c r="C76" s="578" t="str">
        <f>'L14'!$A$145</f>
        <v>120205</v>
      </c>
      <c r="D76" s="593" t="str">
        <f>'L14'!$B$145</f>
        <v>Nagy Zsófi</v>
      </c>
      <c r="E76" s="593" t="str">
        <f>'L14'!$C$145</f>
        <v>SVSE</v>
      </c>
      <c r="F76" s="578">
        <f>'L14'!$J$145</f>
        <v>25</v>
      </c>
      <c r="G76" s="578">
        <f>'L14'!$J$146</f>
        <v>0</v>
      </c>
      <c r="H76" s="578">
        <f>'L14'!$L$145</f>
        <v>0</v>
      </c>
      <c r="I76" s="600">
        <f>'L14'!$M$145</f>
        <v>0</v>
      </c>
    </row>
    <row r="77" spans="1:10" ht="14.4" x14ac:dyDescent="0.3">
      <c r="A77" s="578">
        <f>'L14'!$O$57</f>
        <v>76</v>
      </c>
      <c r="B77" s="579">
        <f>'L14'!$N57</f>
        <v>24.8</v>
      </c>
      <c r="C77" s="578" t="str">
        <f>'L14'!$A$57</f>
        <v>150326</v>
      </c>
      <c r="D77" s="593" t="str">
        <f>'L14'!$B$57</f>
        <v>Farkas Eszter Alíz</v>
      </c>
      <c r="E77" s="593" t="str">
        <f>'L14'!$C$57</f>
        <v>TI Veszprém</v>
      </c>
      <c r="F77" s="578">
        <f>'L14'!$J$57</f>
        <v>20</v>
      </c>
      <c r="G77" s="578">
        <f>'L14'!$J$58</f>
        <v>24</v>
      </c>
      <c r="H77" s="578">
        <f>'L14'!$L$57</f>
        <v>0</v>
      </c>
      <c r="I77" s="600">
        <f>'L14'!$M$57</f>
        <v>0</v>
      </c>
      <c r="J77" s="580"/>
    </row>
    <row r="78" spans="1:10" ht="14.4" x14ac:dyDescent="0.3">
      <c r="A78" s="578">
        <f>'L14'!$O$157</f>
        <v>77</v>
      </c>
      <c r="B78" s="579">
        <f>'L14'!$N157</f>
        <v>17.600000000000001</v>
      </c>
      <c r="C78" s="578" t="str">
        <f>'L14'!$A$157</f>
        <v>141212</v>
      </c>
      <c r="D78" s="593" t="str">
        <f>'L14'!$B$157</f>
        <v>Pető Lívia</v>
      </c>
      <c r="E78" s="593" t="str">
        <f>'L14'!$C$157</f>
        <v>KSI</v>
      </c>
      <c r="F78" s="578">
        <f>'L14'!$J$157</f>
        <v>15</v>
      </c>
      <c r="G78" s="578">
        <f>'L14'!$J$158</f>
        <v>13</v>
      </c>
      <c r="H78" s="578">
        <f>'L14'!$L$157</f>
        <v>0</v>
      </c>
      <c r="I78" s="600">
        <f>'L14'!$M$157</f>
        <v>0</v>
      </c>
      <c r="J78" s="580"/>
    </row>
    <row r="79" spans="1:10" ht="14.4" x14ac:dyDescent="0.3">
      <c r="A79" s="578">
        <f>'L14'!$O$45</f>
        <v>78</v>
      </c>
      <c r="B79" s="579">
        <f>'L14'!$N45</f>
        <v>16</v>
      </c>
      <c r="C79" s="578" t="str">
        <f>'L14'!$A$45</f>
        <v>1312190</v>
      </c>
      <c r="D79" s="593" t="str">
        <f>'L14'!$B$45</f>
        <v>Egedi Dalma</v>
      </c>
      <c r="E79" s="593" t="str">
        <f>'L14'!$C$45</f>
        <v>Centerpálya</v>
      </c>
      <c r="F79" s="578">
        <f>'L14'!$J$45</f>
        <v>11</v>
      </c>
      <c r="G79" s="578">
        <f>'L14'!$J$46</f>
        <v>25</v>
      </c>
      <c r="H79" s="578">
        <f>'L14'!$L$45</f>
        <v>0</v>
      </c>
      <c r="I79" s="600">
        <f>'L14'!$M$45</f>
        <v>0</v>
      </c>
    </row>
    <row r="80" spans="1:10" ht="14.4" x14ac:dyDescent="0.3">
      <c r="A80" s="578">
        <f>'L14'!$O$11</f>
        <v>79</v>
      </c>
      <c r="B80" s="579">
        <f>'L14'!$N11</f>
        <v>15</v>
      </c>
      <c r="C80" s="578" t="str">
        <f>'L14'!$A$11</f>
        <v>1303180</v>
      </c>
      <c r="D80" s="593" t="str">
        <f>'L14'!$B$11</f>
        <v>Barna Lili</v>
      </c>
      <c r="E80" s="593" t="str">
        <f>'L14'!$C$11</f>
        <v>Centerpálya</v>
      </c>
      <c r="F80" s="578">
        <f>'L14'!$J$11</f>
        <v>10</v>
      </c>
      <c r="G80" s="578">
        <f>'L14'!$J$12</f>
        <v>25</v>
      </c>
      <c r="H80" s="578">
        <f>'L14'!$L$11</f>
        <v>0</v>
      </c>
      <c r="I80" s="600">
        <f>'L14'!$M$11</f>
        <v>0</v>
      </c>
      <c r="J80" s="580"/>
    </row>
    <row r="81" spans="1:10" ht="14.4" x14ac:dyDescent="0.3">
      <c r="A81" s="578">
        <f>'L14'!$O$137</f>
        <v>79</v>
      </c>
      <c r="B81" s="579">
        <f>'L14'!$N137</f>
        <v>15</v>
      </c>
      <c r="C81" s="578" t="str">
        <f>'L14'!$A$137</f>
        <v>140605</v>
      </c>
      <c r="D81" s="593" t="str">
        <f>'L14'!$B$137</f>
        <v>Murányi Kitti</v>
      </c>
      <c r="E81" s="593" t="str">
        <f>'L14'!$C$137</f>
        <v>Hoker-Fagyas</v>
      </c>
      <c r="F81" s="578">
        <f>'L14'!$J$137</f>
        <v>15</v>
      </c>
      <c r="G81" s="578">
        <f>'L14'!$J$138</f>
        <v>0</v>
      </c>
      <c r="H81" s="578">
        <f>'L14'!$L$137</f>
        <v>0</v>
      </c>
      <c r="I81" s="600">
        <f>'L14'!$M$137</f>
        <v>0</v>
      </c>
      <c r="J81" s="580"/>
    </row>
    <row r="82" spans="1:10" ht="14.4" x14ac:dyDescent="0.3">
      <c r="A82" s="578">
        <f>'L14'!$O$215</f>
        <v>81</v>
      </c>
      <c r="B82" s="579">
        <f>'L14'!$N215</f>
        <v>13.4</v>
      </c>
      <c r="C82" s="578" t="str">
        <f>'L14'!$A$215</f>
        <v>130410</v>
      </c>
      <c r="D82" s="593" t="str">
        <f>'L14'!$B$215</f>
        <v>Varga Krisztina</v>
      </c>
      <c r="E82" s="593" t="str">
        <f>'L14'!$C$215</f>
        <v>Bíbic TC</v>
      </c>
      <c r="F82" s="578">
        <f>'L14'!$J$215</f>
        <v>12</v>
      </c>
      <c r="G82" s="578">
        <f>'L14'!$J$216</f>
        <v>7</v>
      </c>
      <c r="H82" s="578">
        <f>'L14'!$L$215</f>
        <v>0</v>
      </c>
      <c r="I82" s="600">
        <f>'L14'!$M$215</f>
        <v>0</v>
      </c>
    </row>
    <row r="83" spans="1:10" ht="14.4" x14ac:dyDescent="0.3">
      <c r="A83" s="578">
        <f>'L14'!$O$111</f>
        <v>82</v>
      </c>
      <c r="B83" s="579">
        <f>'L14'!$N111</f>
        <v>10.199999999999999</v>
      </c>
      <c r="C83" s="578" t="str">
        <f>'L14'!$A$111</f>
        <v>130814</v>
      </c>
      <c r="D83" s="593" t="str">
        <f>'L14'!$B$111</f>
        <v>Kovács Petra</v>
      </c>
      <c r="E83" s="593" t="str">
        <f>'L14'!$C$111</f>
        <v>Ten.Műhely</v>
      </c>
      <c r="F83" s="578">
        <f>'L14'!$J$111</f>
        <v>5</v>
      </c>
      <c r="G83" s="578">
        <f>'L14'!$J$112</f>
        <v>26</v>
      </c>
      <c r="H83" s="578">
        <f>'L14'!$L$111</f>
        <v>0</v>
      </c>
      <c r="I83" s="600">
        <f>'L14'!$M$111</f>
        <v>0</v>
      </c>
    </row>
    <row r="84" spans="1:10" ht="14.4" x14ac:dyDescent="0.3">
      <c r="A84" s="578">
        <f>'L14'!$O$35</f>
        <v>83</v>
      </c>
      <c r="B84" s="579">
        <f>'L14'!$N35</f>
        <v>10</v>
      </c>
      <c r="C84" s="578" t="str">
        <f>'L14'!$A$35</f>
        <v>150825</v>
      </c>
      <c r="D84" s="593" t="str">
        <f>'L14'!$B$35</f>
        <v>Csávás Lotte Olívia</v>
      </c>
      <c r="E84" s="593" t="str">
        <f>'L14'!$C$35</f>
        <v>Vasas SC</v>
      </c>
      <c r="F84" s="578">
        <f>'L14'!$J$35</f>
        <v>10</v>
      </c>
      <c r="G84" s="578">
        <f>'L14'!$J$36</f>
        <v>0</v>
      </c>
      <c r="H84" s="578">
        <f>'L14'!$L$35</f>
        <v>0</v>
      </c>
      <c r="I84" s="600">
        <f>'L14'!$M$35</f>
        <v>0</v>
      </c>
      <c r="J84" s="580"/>
    </row>
    <row r="85" spans="1:10" ht="14.4" x14ac:dyDescent="0.3">
      <c r="A85" s="578">
        <f>'L14'!$O$49</f>
        <v>84</v>
      </c>
      <c r="B85" s="579">
        <f>'L14'!$N49</f>
        <v>9.6</v>
      </c>
      <c r="C85" s="578" t="str">
        <f>'L14'!$A$49</f>
        <v>150114</v>
      </c>
      <c r="D85" s="593" t="str">
        <f>'L14'!$B$49</f>
        <v>Erdei Helga</v>
      </c>
      <c r="E85" s="593" t="str">
        <f>'L14'!$C$49</f>
        <v>PG Tenisz</v>
      </c>
      <c r="F85" s="578">
        <f>'L14'!$J$49</f>
        <v>0</v>
      </c>
      <c r="G85" s="578">
        <f>'L14'!$J$50</f>
        <v>48</v>
      </c>
      <c r="H85" s="578">
        <f>'L14'!$L$49</f>
        <v>0</v>
      </c>
      <c r="I85" s="600">
        <f>'L14'!$M$49</f>
        <v>0</v>
      </c>
      <c r="J85" s="580"/>
    </row>
    <row r="86" spans="1:10" ht="14.4" x14ac:dyDescent="0.3">
      <c r="A86" s="578">
        <f>'L14'!$O$19</f>
        <v>85</v>
      </c>
      <c r="B86" s="579">
        <f>'L14'!$N19</f>
        <v>7</v>
      </c>
      <c r="C86" s="578" t="str">
        <f>'L14'!$A$19</f>
        <v>150904</v>
      </c>
      <c r="D86" s="593" t="str">
        <f>'L14'!$B$19</f>
        <v>Bevíz Natasa</v>
      </c>
      <c r="E86" s="593" t="str">
        <f>'L14'!$C$19</f>
        <v>Ten.Műhely</v>
      </c>
      <c r="F86" s="578">
        <f>'L14'!$J$19</f>
        <v>0</v>
      </c>
      <c r="G86" s="578">
        <f>'L14'!$J$20</f>
        <v>35</v>
      </c>
      <c r="H86" s="578">
        <f>'L14'!$L$19</f>
        <v>0</v>
      </c>
      <c r="I86" s="600">
        <f>'L14'!$M$19</f>
        <v>0</v>
      </c>
      <c r="J86" s="580"/>
    </row>
    <row r="87" spans="1:10" ht="14.4" x14ac:dyDescent="0.3">
      <c r="A87" s="578">
        <f>'L14'!$O$151</f>
        <v>86</v>
      </c>
      <c r="B87" s="579">
        <f>'L14'!$N151</f>
        <v>5</v>
      </c>
      <c r="C87" s="578" t="str">
        <f>'L14'!$A$151</f>
        <v>131104</v>
      </c>
      <c r="D87" s="593" t="str">
        <f>'L14'!$B$151</f>
        <v>Orsó Zoé</v>
      </c>
      <c r="E87" s="593" t="str">
        <f>'L14'!$C$151</f>
        <v>Hoker-Fagyas</v>
      </c>
      <c r="F87" s="578">
        <f>'L14'!$J$151</f>
        <v>5</v>
      </c>
      <c r="G87" s="578">
        <f>'L14'!$J$152</f>
        <v>0</v>
      </c>
      <c r="H87" s="578">
        <f>'L14'!$L$151</f>
        <v>0</v>
      </c>
      <c r="I87" s="600">
        <f>'L14'!$M$151</f>
        <v>0</v>
      </c>
      <c r="J87" s="580"/>
    </row>
    <row r="88" spans="1:10" ht="14.4" x14ac:dyDescent="0.3">
      <c r="A88" s="578">
        <f>'L14'!$O$99</f>
        <v>86</v>
      </c>
      <c r="B88" s="579">
        <f>'L14'!$N99</f>
        <v>5</v>
      </c>
      <c r="C88" s="578" t="str">
        <f>'L14'!$A$99</f>
        <v>1404300</v>
      </c>
      <c r="D88" s="593" t="str">
        <f>'L14'!$B$99</f>
        <v>Kiss Bianka Zoé</v>
      </c>
      <c r="E88" s="593" t="str">
        <f>'L14'!$C$99</f>
        <v>Paksi SE</v>
      </c>
      <c r="F88" s="578">
        <f>'L14'!$J$99</f>
        <v>5</v>
      </c>
      <c r="G88" s="578">
        <f>'L14'!$J$100</f>
        <v>0</v>
      </c>
      <c r="H88" s="578">
        <f>'L14'!$L$99</f>
        <v>0</v>
      </c>
      <c r="I88" s="600">
        <f>'L14'!$M$99</f>
        <v>0</v>
      </c>
      <c r="J88" s="580"/>
    </row>
    <row r="89" spans="1:10" ht="14.4" x14ac:dyDescent="0.3">
      <c r="A89" s="578">
        <f>'L14'!$O$25</f>
        <v>86</v>
      </c>
      <c r="B89" s="579">
        <f>'L14'!$N25</f>
        <v>5</v>
      </c>
      <c r="C89" s="578" t="str">
        <f>'L14'!$A$25</f>
        <v>150520</v>
      </c>
      <c r="D89" s="593" t="str">
        <f>'L14'!$B$25</f>
        <v>Bocskov Zita</v>
      </c>
      <c r="E89" s="593" t="str">
        <f>'L14'!$C$25</f>
        <v>Centerpálya</v>
      </c>
      <c r="F89" s="578">
        <f>'L14'!$J$25</f>
        <v>5</v>
      </c>
      <c r="G89" s="578">
        <f>'L14'!$J$26</f>
        <v>0</v>
      </c>
      <c r="H89" s="578">
        <f>'L14'!$L$25</f>
        <v>0</v>
      </c>
      <c r="I89" s="600">
        <f>'L14'!$M$25</f>
        <v>0</v>
      </c>
      <c r="J89" s="580"/>
    </row>
    <row r="90" spans="1:10" ht="14.4" x14ac:dyDescent="0.3">
      <c r="A90" s="578">
        <f>'L14'!$O$67</f>
        <v>86</v>
      </c>
      <c r="B90" s="579">
        <f>'L14'!$N67</f>
        <v>5</v>
      </c>
      <c r="C90" s="578" t="str">
        <f>'L14'!$A$67</f>
        <v>131002</v>
      </c>
      <c r="D90" s="593" t="str">
        <f>'L14'!$B$67</f>
        <v>Füri Dorina</v>
      </c>
      <c r="E90" s="593" t="str">
        <f>'L14'!$C$67</f>
        <v>W-Sport</v>
      </c>
      <c r="F90" s="578">
        <f>'L14'!$J$67</f>
        <v>5</v>
      </c>
      <c r="G90" s="578">
        <f>'L14'!$J$68</f>
        <v>0</v>
      </c>
      <c r="H90" s="578">
        <f>'L14'!$L$67</f>
        <v>0</v>
      </c>
      <c r="I90" s="600">
        <f>'L14'!$M$67</f>
        <v>0</v>
      </c>
      <c r="J90" s="580"/>
    </row>
    <row r="91" spans="1:10" ht="14.4" x14ac:dyDescent="0.3">
      <c r="A91" s="578">
        <f>'L14'!$O$15</f>
        <v>90</v>
      </c>
      <c r="B91" s="579">
        <f>'L14'!$N15</f>
        <v>3</v>
      </c>
      <c r="C91" s="578" t="str">
        <f>'L14'!$A$15</f>
        <v>120313</v>
      </c>
      <c r="D91" s="593" t="str">
        <f>'L14'!$B$15</f>
        <v>Bender Holly Zara</v>
      </c>
      <c r="E91" s="593" t="str">
        <f>'L14'!$C$15</f>
        <v>Bregyó SE</v>
      </c>
      <c r="F91" s="578">
        <f>'L14'!$J$15</f>
        <v>3</v>
      </c>
      <c r="G91" s="578">
        <f>'L14'!$J$16</f>
        <v>0</v>
      </c>
      <c r="H91" s="578">
        <f>'L14'!$L$15</f>
        <v>0</v>
      </c>
      <c r="I91" s="600">
        <f>'L14'!$M$15</f>
        <v>0</v>
      </c>
    </row>
    <row r="92" spans="1:10" ht="14.4" x14ac:dyDescent="0.3">
      <c r="A92" s="578">
        <f>'L14'!$O$205</f>
        <v>90</v>
      </c>
      <c r="B92" s="579">
        <f>'L14'!$N205</f>
        <v>3</v>
      </c>
      <c r="C92" s="578" t="str">
        <f>'L14'!$A$205</f>
        <v>120404</v>
      </c>
      <c r="D92" s="593" t="str">
        <f>'L14'!$B$205</f>
        <v>Tüdő Róza</v>
      </c>
      <c r="E92" s="593" t="str">
        <f>'L14'!$C$205</f>
        <v>Bregyó SE</v>
      </c>
      <c r="F92" s="578">
        <f>'L14'!$J$205</f>
        <v>3</v>
      </c>
      <c r="G92" s="578">
        <f>'L14'!$J$206</f>
        <v>0</v>
      </c>
      <c r="H92" s="578">
        <f>'L14'!$L$205</f>
        <v>0</v>
      </c>
      <c r="I92" s="600">
        <f>'L14'!$M$205</f>
        <v>0</v>
      </c>
    </row>
    <row r="93" spans="1:10" ht="14.4" x14ac:dyDescent="0.3">
      <c r="A93" s="578">
        <f>'L14'!$O$185</f>
        <v>92</v>
      </c>
      <c r="B93" s="579">
        <f>'L14'!$N185</f>
        <v>2</v>
      </c>
      <c r="C93" s="578" t="str">
        <f>'L14'!$A$185</f>
        <v>131122</v>
      </c>
      <c r="D93" s="593" t="str">
        <f>'L14'!$B$185</f>
        <v>Szabó Emma</v>
      </c>
      <c r="E93" s="593" t="str">
        <f>'L14'!$C$185</f>
        <v>Kőszegi SE</v>
      </c>
      <c r="F93" s="578">
        <f>'L14'!$J$185</f>
        <v>2</v>
      </c>
      <c r="G93" s="578">
        <f>'L14'!$J$186</f>
        <v>0</v>
      </c>
      <c r="H93" s="578">
        <f>'L14'!$L$185</f>
        <v>0</v>
      </c>
      <c r="I93" s="600">
        <f>'L14'!$M$185</f>
        <v>0</v>
      </c>
    </row>
    <row r="94" spans="1:10" ht="14.4" x14ac:dyDescent="0.3">
      <c r="A94" s="578">
        <f>'L14'!$O$103</f>
        <v>92</v>
      </c>
      <c r="B94" s="579">
        <f>'L14'!$N103</f>
        <v>2</v>
      </c>
      <c r="C94" s="578" t="str">
        <f>'L14'!$A$103</f>
        <v>131004</v>
      </c>
      <c r="D94" s="593" t="str">
        <f>'L14'!$B$103</f>
        <v>Konczér Laura</v>
      </c>
      <c r="E94" s="593" t="str">
        <f>'L14'!$C$103</f>
        <v>Pillangó SE</v>
      </c>
      <c r="F94" s="578">
        <f>'L14'!$J$103</f>
        <v>0</v>
      </c>
      <c r="G94" s="578">
        <f>'L14'!$J$104</f>
        <v>10</v>
      </c>
      <c r="H94" s="578">
        <f>'L14'!$L$103</f>
        <v>0</v>
      </c>
      <c r="I94" s="600">
        <f>'L14'!$M$103</f>
        <v>0</v>
      </c>
    </row>
    <row r="95" spans="1:10" ht="14.4" x14ac:dyDescent="0.3">
      <c r="A95" s="578">
        <f>'L14'!$O$69</f>
        <v>94</v>
      </c>
      <c r="B95" s="579">
        <f>'L14'!$N69</f>
        <v>1.6</v>
      </c>
      <c r="C95" s="578" t="str">
        <f>'L14'!$A$69</f>
        <v>1311221</v>
      </c>
      <c r="D95" s="593" t="str">
        <f>'L14'!$B$69</f>
        <v>Gáspár-Kasza Mara</v>
      </c>
      <c r="E95" s="593" t="str">
        <f>'L14'!$C$69</f>
        <v>Pillangó SE</v>
      </c>
      <c r="F95" s="578">
        <f>'L14'!$J$69</f>
        <v>0</v>
      </c>
      <c r="G95" s="578">
        <f>'L14'!$J$70</f>
        <v>8</v>
      </c>
      <c r="H95" s="578">
        <f>'L14'!$L$69</f>
        <v>0</v>
      </c>
      <c r="I95" s="600">
        <f>'L14'!$M$69</f>
        <v>0</v>
      </c>
    </row>
    <row r="96" spans="1:10" ht="14.4" x14ac:dyDescent="0.3">
      <c r="A96" s="578">
        <f>'L14'!$O$141</f>
        <v>95</v>
      </c>
      <c r="B96" s="579">
        <f>'L14'!$N141</f>
        <v>1.2</v>
      </c>
      <c r="C96" s="578" t="str">
        <f>'L14'!$A$141</f>
        <v>1304210</v>
      </c>
      <c r="D96" s="593" t="str">
        <f>'L14'!$B$141</f>
        <v>Nagy Maja Zoé</v>
      </c>
      <c r="E96" s="593" t="str">
        <f>'L14'!$C$141</f>
        <v>W-Sport</v>
      </c>
      <c r="F96" s="578">
        <f>'L14'!$J$141</f>
        <v>1</v>
      </c>
      <c r="G96" s="578">
        <f>'L14'!$J$142</f>
        <v>1</v>
      </c>
      <c r="H96" s="578">
        <f>'L14'!$L$141</f>
        <v>0</v>
      </c>
      <c r="I96" s="600">
        <f>'L14'!$M$141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1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5" t="s">
        <v>21</v>
      </c>
      <c r="B1" s="576" t="s">
        <v>4193</v>
      </c>
      <c r="C1" s="575" t="s">
        <v>4194</v>
      </c>
      <c r="D1" s="577" t="s">
        <v>4196</v>
      </c>
      <c r="E1" s="575" t="s">
        <v>4197</v>
      </c>
      <c r="F1" s="575" t="s">
        <v>4198</v>
      </c>
      <c r="G1" s="575" t="s">
        <v>4199</v>
      </c>
      <c r="H1" s="595" t="s">
        <v>4368</v>
      </c>
      <c r="I1" s="599" t="s">
        <v>4369</v>
      </c>
    </row>
    <row r="2" spans="1:10" ht="18" customHeight="1" x14ac:dyDescent="0.3">
      <c r="A2" s="578">
        <f>'F16'!$O$263</f>
        <v>1</v>
      </c>
      <c r="B2" s="579">
        <f>'F16'!$N$263</f>
        <v>11100</v>
      </c>
      <c r="C2" s="578" t="str">
        <f>'F16'!$A$263</f>
        <v>100728</v>
      </c>
      <c r="D2" s="593" t="str">
        <f>'F16'!$B$263</f>
        <v>Mokán István Damján</v>
      </c>
      <c r="E2" s="580" t="str">
        <f>'F16'!$C$263</f>
        <v>Viharsarok</v>
      </c>
      <c r="F2" s="578">
        <f>'F16'!$J$263</f>
        <v>240</v>
      </c>
      <c r="G2" s="578">
        <f>'F16'!$J$264</f>
        <v>550</v>
      </c>
      <c r="H2" s="578">
        <f>'F16'!$L$263</f>
        <v>920</v>
      </c>
      <c r="I2" s="600">
        <f>'F16'!$M$263</f>
        <v>297</v>
      </c>
    </row>
    <row r="3" spans="1:10" ht="18" customHeight="1" x14ac:dyDescent="0.3">
      <c r="A3" s="578">
        <f>'F16'!$O$99</f>
        <v>2</v>
      </c>
      <c r="B3" s="579">
        <f>'F16'!$N$99</f>
        <v>3162</v>
      </c>
      <c r="C3" s="578" t="str">
        <f>'F16'!$A$99</f>
        <v>110911</v>
      </c>
      <c r="D3" s="593" t="str">
        <f>'F16'!$B$99</f>
        <v>Fazekas Vencel</v>
      </c>
      <c r="E3" s="580" t="str">
        <f>'F16'!$C$99</f>
        <v>Ten.Műhely</v>
      </c>
      <c r="F3" s="578">
        <f>'F16'!$J$99</f>
        <v>64</v>
      </c>
      <c r="G3" s="578">
        <f>'F16'!$J$100</f>
        <v>40</v>
      </c>
      <c r="H3" s="578">
        <f>'F16'!$L$99</f>
        <v>600</v>
      </c>
      <c r="I3" s="600">
        <f>'F16'!$M$99</f>
        <v>63</v>
      </c>
    </row>
    <row r="4" spans="1:10" ht="18" customHeight="1" x14ac:dyDescent="0.3">
      <c r="A4" s="578">
        <f>'F16'!$O$163</f>
        <v>3</v>
      </c>
      <c r="B4" s="579">
        <f>'F16'!$N$163</f>
        <v>2713</v>
      </c>
      <c r="C4" s="578" t="str">
        <f>'F16'!$A$163</f>
        <v>111012</v>
      </c>
      <c r="D4" s="593" t="str">
        <f>'F16'!$B$163</f>
        <v>Jóny Márk</v>
      </c>
      <c r="E4" s="580" t="str">
        <f>'F16'!$C$163</f>
        <v>Ten.Műhely</v>
      </c>
      <c r="F4" s="578">
        <f>'F16'!$J$163</f>
        <v>102</v>
      </c>
      <c r="G4" s="578">
        <f>'F16'!$J$164</f>
        <v>105</v>
      </c>
      <c r="H4" s="578">
        <f>'F16'!$L$163</f>
        <v>920</v>
      </c>
      <c r="I4" s="600">
        <f>'F16'!$M$163</f>
        <v>25</v>
      </c>
      <c r="J4" s="580"/>
    </row>
    <row r="5" spans="1:10" ht="18" customHeight="1" x14ac:dyDescent="0.3">
      <c r="A5" s="578">
        <f>'F16'!$O$325</f>
        <v>4</v>
      </c>
      <c r="B5" s="579">
        <f>'F16'!$N$325</f>
        <v>2454</v>
      </c>
      <c r="C5" s="578" t="str">
        <f>'F16'!$A$325</f>
        <v>1009241</v>
      </c>
      <c r="D5" s="593" t="str">
        <f>'F16'!$B$325</f>
        <v>Selmeczi Vincent</v>
      </c>
      <c r="E5" s="580" t="str">
        <f>'F16'!$C$325</f>
        <v>Centerpálya</v>
      </c>
      <c r="F5" s="578">
        <f>'F16'!$J$325</f>
        <v>250</v>
      </c>
      <c r="G5" s="578">
        <f>'F16'!$J$326</f>
        <v>370</v>
      </c>
      <c r="H5" s="578">
        <f>'F16'!$L$325</f>
        <v>0</v>
      </c>
      <c r="I5" s="600">
        <f>'F16'!$M$325</f>
        <v>71</v>
      </c>
      <c r="J5" s="580"/>
    </row>
    <row r="6" spans="1:10" ht="18" customHeight="1" x14ac:dyDescent="0.3">
      <c r="A6" s="578">
        <f>'F16'!$O$227</f>
        <v>5</v>
      </c>
      <c r="B6" s="579">
        <f>'F16'!$N$227</f>
        <v>1889</v>
      </c>
      <c r="C6" s="578" t="str">
        <f>'F16'!$A$227</f>
        <v>100219</v>
      </c>
      <c r="D6" s="593" t="str">
        <f>'F16'!$B$227</f>
        <v>Lipp Máté Lőrinc</v>
      </c>
      <c r="E6" s="580" t="str">
        <f>'F16'!$C$227</f>
        <v>D.keszi TK</v>
      </c>
      <c r="F6" s="578">
        <f>'F16'!$J$227</f>
        <v>700</v>
      </c>
      <c r="G6" s="578">
        <f>'F16'!$J$228</f>
        <v>745</v>
      </c>
      <c r="H6" s="578">
        <f>'F16'!$L$227</f>
        <v>460</v>
      </c>
      <c r="I6" s="600">
        <f>'F16'!$M$227</f>
        <v>4</v>
      </c>
    </row>
    <row r="7" spans="1:10" ht="18" customHeight="1" x14ac:dyDescent="0.3">
      <c r="A7" s="578">
        <f>'F16'!$O$155</f>
        <v>6</v>
      </c>
      <c r="B7" s="579">
        <f>'F16'!$N$155</f>
        <v>1678</v>
      </c>
      <c r="C7" s="578" t="str">
        <f>'F16'!$A$155</f>
        <v>1004092</v>
      </c>
      <c r="D7" s="593" t="str">
        <f>'F16'!$B$155</f>
        <v>Ieliszejev Mihály</v>
      </c>
      <c r="E7" s="580" t="str">
        <f>'F16'!$C$155</f>
        <v>Alfa TI</v>
      </c>
      <c r="F7" s="578">
        <f>'F16'!$J$155</f>
        <v>790</v>
      </c>
      <c r="G7" s="578">
        <f>'F16'!$J$156</f>
        <v>1090</v>
      </c>
      <c r="H7" s="578">
        <f>'F16'!$L$155</f>
        <v>320</v>
      </c>
      <c r="I7" s="600">
        <f>'F16'!$M$155</f>
        <v>1</v>
      </c>
    </row>
    <row r="8" spans="1:10" ht="18" customHeight="1" x14ac:dyDescent="0.3">
      <c r="A8" s="578">
        <f>'F16'!$O$343</f>
        <v>7</v>
      </c>
      <c r="B8" s="579">
        <f>'F16'!$N$343</f>
        <v>1637</v>
      </c>
      <c r="C8" s="578" t="str">
        <f>'F16'!$A$343</f>
        <v>100706</v>
      </c>
      <c r="D8" s="593" t="str">
        <f>'F16'!$B$343</f>
        <v>Sonkodi Boldizsár</v>
      </c>
      <c r="E8" s="580" t="str">
        <f>'F16'!$C$343</f>
        <v>Centerpálya</v>
      </c>
      <c r="F8" s="578">
        <f>'F16'!$J$343</f>
        <v>1150</v>
      </c>
      <c r="G8" s="578">
        <f>'F16'!$J$344</f>
        <v>395</v>
      </c>
      <c r="H8" s="578">
        <f>'F16'!$L$343</f>
        <v>204</v>
      </c>
      <c r="I8" s="600">
        <f>'F16'!$M$343</f>
        <v>0</v>
      </c>
    </row>
    <row r="9" spans="1:10" ht="18" customHeight="1" x14ac:dyDescent="0.3">
      <c r="A9" s="578">
        <f>'F16'!$O$359</f>
        <v>8</v>
      </c>
      <c r="B9" s="579">
        <f>'F16'!$N$359</f>
        <v>1624</v>
      </c>
      <c r="C9" s="578" t="str">
        <f>'F16'!$A$359</f>
        <v>100302</v>
      </c>
      <c r="D9" s="593" t="str">
        <f>'F16'!$B$359</f>
        <v>Szebeni Miklós</v>
      </c>
      <c r="E9" s="580" t="str">
        <f>'F16'!$C$359</f>
        <v>Budakalászi Kézilabda</v>
      </c>
      <c r="F9" s="578">
        <f>'F16'!$J$359</f>
        <v>880</v>
      </c>
      <c r="G9" s="578">
        <f>'F16'!$J$360</f>
        <v>620</v>
      </c>
      <c r="H9" s="578">
        <f>'F16'!$L$359</f>
        <v>280</v>
      </c>
      <c r="I9" s="600">
        <f>'F16'!$M$359</f>
        <v>2</v>
      </c>
    </row>
    <row r="10" spans="1:10" ht="18" customHeight="1" x14ac:dyDescent="0.3">
      <c r="A10" s="578">
        <f>'F16'!$O$19</f>
        <v>9</v>
      </c>
      <c r="B10" s="579">
        <f>'F16'!$N$19</f>
        <v>1498</v>
      </c>
      <c r="C10" s="578" t="str">
        <f>'F16'!$A$19</f>
        <v>110815</v>
      </c>
      <c r="D10" s="593" t="str">
        <f>'F16'!$B$19</f>
        <v>Balázs Dávid</v>
      </c>
      <c r="E10" s="580" t="str">
        <f>'F16'!$C$19</f>
        <v>Ten.Műhely</v>
      </c>
      <c r="F10" s="578">
        <f>'F16'!$J$19</f>
        <v>736</v>
      </c>
      <c r="G10" s="578">
        <f>'F16'!$J$20</f>
        <v>1210</v>
      </c>
      <c r="H10" s="578">
        <f>'F16'!$L$19</f>
        <v>260</v>
      </c>
      <c r="I10" s="600">
        <f>'F16'!$M$19</f>
        <v>0</v>
      </c>
    </row>
    <row r="11" spans="1:10" ht="18" customHeight="1" x14ac:dyDescent="0.3">
      <c r="A11" s="578">
        <f>'F16'!$O$405</f>
        <v>10</v>
      </c>
      <c r="B11" s="579">
        <f>'F16'!$N$405</f>
        <v>1326.2</v>
      </c>
      <c r="C11" s="578" t="str">
        <f>'F16'!$A$405</f>
        <v>110212</v>
      </c>
      <c r="D11" s="593" t="str">
        <f>'F16'!$B$405</f>
        <v>Tóth Vilmos Péter</v>
      </c>
      <c r="E11" s="580" t="str">
        <f>'F16'!$C$405</f>
        <v>Alfa TI</v>
      </c>
      <c r="F11" s="578">
        <f>'F16'!$J$405</f>
        <v>674</v>
      </c>
      <c r="G11" s="578">
        <f>'F16'!$J$406</f>
        <v>1151</v>
      </c>
      <c r="H11" s="578">
        <f>'F16'!$L$405</f>
        <v>211</v>
      </c>
      <c r="I11" s="600">
        <f>'F16'!$M$405</f>
        <v>0</v>
      </c>
    </row>
    <row r="12" spans="1:10" ht="18" customHeight="1" x14ac:dyDescent="0.3">
      <c r="A12" s="578">
        <f>'F16'!$O$93</f>
        <v>11</v>
      </c>
      <c r="B12" s="579">
        <f>'F16'!$N$93</f>
        <v>1182</v>
      </c>
      <c r="C12" s="578" t="str">
        <f>'F16'!$A$93</f>
        <v>111016</v>
      </c>
      <c r="D12" s="593" t="str">
        <f>'F16'!$B$93</f>
        <v>Denys Mark</v>
      </c>
      <c r="E12" s="580" t="str">
        <f>'F16'!$C$93</f>
        <v>Pasarét TK</v>
      </c>
      <c r="F12" s="578">
        <f>'F16'!$J$93</f>
        <v>658</v>
      </c>
      <c r="G12" s="578">
        <f>'F16'!$J$94</f>
        <v>820</v>
      </c>
      <c r="H12" s="578">
        <f>'F16'!$L$93</f>
        <v>180</v>
      </c>
      <c r="I12" s="600">
        <f>'F16'!$M$93</f>
        <v>0</v>
      </c>
    </row>
    <row r="13" spans="1:10" ht="18" customHeight="1" x14ac:dyDescent="0.3">
      <c r="A13" s="578">
        <f>'F16'!$O$83</f>
        <v>12</v>
      </c>
      <c r="B13" s="579">
        <f>'F16'!$N$83</f>
        <v>1082</v>
      </c>
      <c r="C13" s="578" t="str">
        <f>'F16'!$A$83</f>
        <v>1205040</v>
      </c>
      <c r="D13" s="593" t="str">
        <f>'F16'!$B$83</f>
        <v>Czóbel Levente</v>
      </c>
      <c r="E13" s="580" t="str">
        <f>'F16'!$C$83</f>
        <v>D.keszi TK</v>
      </c>
      <c r="F13" s="578">
        <f>'F16'!$J$83</f>
        <v>350</v>
      </c>
      <c r="G13" s="578">
        <f>'F16'!$J$84</f>
        <v>560</v>
      </c>
      <c r="H13" s="578">
        <f>'F16'!$L$83</f>
        <v>310</v>
      </c>
      <c r="I13" s="600">
        <f>'F16'!$M$83</f>
        <v>0</v>
      </c>
      <c r="J13" s="580"/>
    </row>
    <row r="14" spans="1:10" ht="18" customHeight="1" x14ac:dyDescent="0.3">
      <c r="A14" s="578">
        <f>'F16'!$O$63</f>
        <v>13</v>
      </c>
      <c r="B14" s="579">
        <f>'F16'!$N$63</f>
        <v>1028</v>
      </c>
      <c r="C14" s="578" t="str">
        <f>'F16'!$A$63</f>
        <v>100514</v>
      </c>
      <c r="D14" s="593" t="str">
        <f>'F16'!$B$63</f>
        <v>Csavajda Lőrinc</v>
      </c>
      <c r="E14" s="580" t="str">
        <f>'F16'!$C$63</f>
        <v>Pasarét TK</v>
      </c>
      <c r="F14" s="578">
        <f>'F16'!$J$63</f>
        <v>510</v>
      </c>
      <c r="G14" s="578">
        <f>'F16'!$J$64</f>
        <v>770</v>
      </c>
      <c r="H14" s="578">
        <f>'F16'!$L$63</f>
        <v>182</v>
      </c>
      <c r="I14" s="600">
        <f>'F16'!$M$63</f>
        <v>0</v>
      </c>
    </row>
    <row r="15" spans="1:10" ht="18" customHeight="1" x14ac:dyDescent="0.3">
      <c r="A15" s="578">
        <f>'F16'!$O$403</f>
        <v>14</v>
      </c>
      <c r="B15" s="579">
        <f>'F16'!$N$403</f>
        <v>934</v>
      </c>
      <c r="C15" s="578" t="str">
        <f>'F16'!$A$403</f>
        <v>110123</v>
      </c>
      <c r="D15" s="593" t="str">
        <f>'F16'!$B$403</f>
        <v>Tóth Vid</v>
      </c>
      <c r="E15" s="580" t="str">
        <f>'F16'!$C$403</f>
        <v>Viharsarok</v>
      </c>
      <c r="F15" s="578">
        <f>'F16'!$J$403</f>
        <v>600</v>
      </c>
      <c r="G15" s="578">
        <f>'F16'!$J$404</f>
        <v>1250</v>
      </c>
      <c r="H15" s="578">
        <f>'F16'!$L$403</f>
        <v>42</v>
      </c>
      <c r="I15" s="600">
        <f>'F16'!$M$403</f>
        <v>0</v>
      </c>
    </row>
    <row r="16" spans="1:10" ht="18" customHeight="1" x14ac:dyDescent="0.3">
      <c r="A16" s="578">
        <f>'F16'!$O$167</f>
        <v>15</v>
      </c>
      <c r="B16" s="579">
        <f>'F16'!$N$167</f>
        <v>868</v>
      </c>
      <c r="C16" s="578" t="str">
        <f>'F16'!$A$167</f>
        <v>1009171</v>
      </c>
      <c r="D16" s="593" t="str">
        <f>'F16'!$B$167</f>
        <v>Juhász Márton</v>
      </c>
      <c r="E16" s="580" t="str">
        <f>'F16'!$C$167</f>
        <v>F.gyarmat</v>
      </c>
      <c r="F16" s="578">
        <f>'F16'!$J$167</f>
        <v>680</v>
      </c>
      <c r="G16" s="578">
        <f>'F16'!$J$168</f>
        <v>940</v>
      </c>
      <c r="H16" s="578">
        <f>'F16'!$L$167</f>
        <v>0</v>
      </c>
      <c r="I16" s="600">
        <f>'F16'!$M$167</f>
        <v>0</v>
      </c>
    </row>
    <row r="17" spans="1:10" ht="18" customHeight="1" x14ac:dyDescent="0.3">
      <c r="A17" s="578">
        <f>'F16'!$O$287</f>
        <v>16</v>
      </c>
      <c r="B17" s="579">
        <f>'F16'!$N$287</f>
        <v>858</v>
      </c>
      <c r="C17" s="578" t="str">
        <f>'F16'!$A$287</f>
        <v>100402</v>
      </c>
      <c r="D17" s="593" t="str">
        <f>'F16'!$B$287</f>
        <v>Oláh-Le Milán Viet</v>
      </c>
      <c r="E17" s="580" t="str">
        <f>'F16'!$C$287</f>
        <v>SVSE</v>
      </c>
      <c r="F17" s="578">
        <f>'F16'!$J$287</f>
        <v>710</v>
      </c>
      <c r="G17" s="578">
        <f>'F16'!$J$288</f>
        <v>640</v>
      </c>
      <c r="H17" s="578">
        <f>'F16'!$L$287</f>
        <v>10</v>
      </c>
      <c r="I17" s="600">
        <f>'F16'!$M$287</f>
        <v>0</v>
      </c>
    </row>
    <row r="18" spans="1:10" ht="18" customHeight="1" x14ac:dyDescent="0.3">
      <c r="A18" s="578">
        <f>'F16'!$O$413</f>
        <v>17</v>
      </c>
      <c r="B18" s="579">
        <f>'F16'!$N$413</f>
        <v>848</v>
      </c>
      <c r="C18" s="578" t="str">
        <f>'F16'!$A$413</f>
        <v>100615</v>
      </c>
      <c r="D18" s="593" t="str">
        <f>'F16'!$B$413</f>
        <v>Varga Barna</v>
      </c>
      <c r="E18" s="580" t="str">
        <f>'F16'!$C$413</f>
        <v>Pécs VTC</v>
      </c>
      <c r="F18" s="578">
        <f>'F16'!$J$413</f>
        <v>530</v>
      </c>
      <c r="G18" s="578">
        <f>'F16'!$J$414</f>
        <v>610</v>
      </c>
      <c r="H18" s="578">
        <f>'F16'!$L$413</f>
        <v>98</v>
      </c>
      <c r="I18" s="600">
        <f>'F16'!$M$413</f>
        <v>0</v>
      </c>
    </row>
    <row r="19" spans="1:10" ht="18" customHeight="1" x14ac:dyDescent="0.3">
      <c r="A19" s="578">
        <f>'F16'!$O$137</f>
        <v>18</v>
      </c>
      <c r="B19" s="579">
        <f>'F16'!$N$137</f>
        <v>730</v>
      </c>
      <c r="C19" s="578" t="str">
        <f>'F16'!$A$137</f>
        <v>120201</v>
      </c>
      <c r="D19" s="593" t="str">
        <f>'F16'!$B$137</f>
        <v>Hajnal Borisz</v>
      </c>
      <c r="E19" s="580" t="str">
        <f>'F16'!$C$137</f>
        <v>Sportmánia</v>
      </c>
      <c r="F19" s="578">
        <f>'F16'!$J$137</f>
        <v>220</v>
      </c>
      <c r="G19" s="578">
        <f>'F16'!$J$138</f>
        <v>0</v>
      </c>
      <c r="H19" s="578">
        <f>'F16'!$L$137</f>
        <v>255</v>
      </c>
      <c r="I19" s="600">
        <f>'F16'!$M$137</f>
        <v>0</v>
      </c>
    </row>
    <row r="20" spans="1:10" ht="18" customHeight="1" x14ac:dyDescent="0.3">
      <c r="A20" s="578">
        <f>'F16'!$O$59</f>
        <v>19</v>
      </c>
      <c r="B20" s="579">
        <f>'F16'!$N$59</f>
        <v>701</v>
      </c>
      <c r="C20" s="578" t="str">
        <f>'F16'!$A$59</f>
        <v>120411</v>
      </c>
      <c r="D20" s="593" t="str">
        <f>'F16'!$B$59</f>
        <v>Chernobrovkin Nikolay</v>
      </c>
      <c r="E20" s="580" t="str">
        <f>'F16'!$C$59</f>
        <v>Pasarét TK</v>
      </c>
      <c r="F20" s="578">
        <f>'F16'!$J$59</f>
        <v>305</v>
      </c>
      <c r="G20" s="578">
        <f>'F16'!$J$60</f>
        <v>60</v>
      </c>
      <c r="H20" s="578">
        <f>'F16'!$L$59</f>
        <v>192</v>
      </c>
      <c r="I20" s="600">
        <f>'F16'!$M$59</f>
        <v>0</v>
      </c>
    </row>
    <row r="21" spans="1:10" ht="18" customHeight="1" x14ac:dyDescent="0.3">
      <c r="A21" s="578">
        <f>'F16'!$O$101</f>
        <v>20</v>
      </c>
      <c r="B21" s="579">
        <f>'F16'!$N$101</f>
        <v>690</v>
      </c>
      <c r="C21" s="578" t="str">
        <f>'F16'!$A$101</f>
        <v>1105280</v>
      </c>
      <c r="D21" s="593" t="str">
        <f>'F16'!$B$101</f>
        <v>Fehérvári Balázs</v>
      </c>
      <c r="E21" s="580" t="str">
        <f>'F16'!$C$101</f>
        <v>SVSE</v>
      </c>
      <c r="F21" s="578">
        <f>'F16'!$J$101</f>
        <v>550</v>
      </c>
      <c r="G21" s="578">
        <f>'F16'!$J$102</f>
        <v>700</v>
      </c>
      <c r="H21" s="578">
        <f>'F16'!$L$101</f>
        <v>0</v>
      </c>
      <c r="I21" s="600">
        <f>'F16'!$M$101</f>
        <v>0</v>
      </c>
      <c r="J21" s="580"/>
    </row>
    <row r="22" spans="1:10" ht="18" customHeight="1" x14ac:dyDescent="0.3">
      <c r="A22" s="578">
        <f>'F16'!$O$313</f>
        <v>21</v>
      </c>
      <c r="B22" s="579">
        <f>'F16'!$N$313</f>
        <v>670</v>
      </c>
      <c r="C22" s="578" t="str">
        <f>'F16'!$A$313</f>
        <v>130122</v>
      </c>
      <c r="D22" s="593" t="str">
        <f>'F16'!$B$313</f>
        <v>Rekedt-Nagy Zoltán</v>
      </c>
      <c r="E22" s="580" t="str">
        <f>'F16'!$C$313</f>
        <v>D.keszi TK</v>
      </c>
      <c r="F22" s="578">
        <f>'F16'!$J$313</f>
        <v>60</v>
      </c>
      <c r="G22" s="578">
        <f>'F16'!$J$314</f>
        <v>0</v>
      </c>
      <c r="H22" s="578">
        <f>'F16'!$L$313</f>
        <v>305</v>
      </c>
      <c r="I22" s="600">
        <f>'F16'!$M$313</f>
        <v>0</v>
      </c>
      <c r="J22" s="580"/>
    </row>
    <row r="23" spans="1:10" ht="18" customHeight="1" x14ac:dyDescent="0.3">
      <c r="A23" s="578">
        <f>'F16'!$O$397</f>
        <v>22</v>
      </c>
      <c r="B23" s="579">
        <f>'F16'!$N$397</f>
        <v>614</v>
      </c>
      <c r="C23" s="578" t="str">
        <f>'F16'!$A$397</f>
        <v>110627</v>
      </c>
      <c r="D23" s="593" t="str">
        <f>'F16'!$B$397</f>
        <v>Tóth Barnabás László</v>
      </c>
      <c r="E23" s="580" t="str">
        <f>'F16'!$C$397</f>
        <v>Centerpálya</v>
      </c>
      <c r="F23" s="578">
        <f>'F16'!$J$397</f>
        <v>428</v>
      </c>
      <c r="G23" s="578">
        <f>'F16'!$J$398</f>
        <v>350</v>
      </c>
      <c r="H23" s="578">
        <f>'F16'!$L$397</f>
        <v>58</v>
      </c>
      <c r="I23" s="600">
        <f>'F16'!$M$397</f>
        <v>0</v>
      </c>
    </row>
    <row r="24" spans="1:10" ht="18" customHeight="1" x14ac:dyDescent="0.3">
      <c r="A24" s="578">
        <f>'F16'!$O$351</f>
        <v>23</v>
      </c>
      <c r="B24" s="579">
        <f>'F16'!$N$351</f>
        <v>578.79999999999995</v>
      </c>
      <c r="C24" s="578" t="str">
        <f>'F16'!$A$351</f>
        <v>110531</v>
      </c>
      <c r="D24" s="593" t="str">
        <f>'F16'!$B$351</f>
        <v>Szabados Gellért</v>
      </c>
      <c r="E24" s="580" t="str">
        <f>'F16'!$C$351</f>
        <v>GYAC</v>
      </c>
      <c r="F24" s="578">
        <f>'F16'!$J$351</f>
        <v>264</v>
      </c>
      <c r="G24" s="578">
        <f>'F16'!$J$352</f>
        <v>384</v>
      </c>
      <c r="H24" s="578">
        <f>'F16'!$L$351</f>
        <v>119</v>
      </c>
      <c r="I24" s="600">
        <f>'F16'!$M$351</f>
        <v>0</v>
      </c>
    </row>
    <row r="25" spans="1:10" ht="18" customHeight="1" x14ac:dyDescent="0.3">
      <c r="A25" s="578">
        <f>'F16'!$O$409</f>
        <v>24</v>
      </c>
      <c r="B25" s="579">
        <f>'F16'!$N$409</f>
        <v>535.79999999999995</v>
      </c>
      <c r="C25" s="578" t="str">
        <f>'F16'!$A$409</f>
        <v>110105</v>
      </c>
      <c r="D25" s="593" t="str">
        <f>'F16'!$B$409</f>
        <v>Ujházi Bence</v>
      </c>
      <c r="E25" s="580" t="str">
        <f>'F16'!$C$409</f>
        <v>Budakalászi Kézilabda</v>
      </c>
      <c r="F25" s="578">
        <f>'F16'!$J$409</f>
        <v>414</v>
      </c>
      <c r="G25" s="578">
        <f>'F16'!$J$410</f>
        <v>359</v>
      </c>
      <c r="H25" s="578">
        <f>'F16'!$L$409</f>
        <v>25</v>
      </c>
      <c r="I25" s="600">
        <f>'F16'!$M$409</f>
        <v>0</v>
      </c>
    </row>
    <row r="26" spans="1:10" ht="18" customHeight="1" x14ac:dyDescent="0.3">
      <c r="A26" s="578">
        <f>'F16'!$O$377</f>
        <v>25</v>
      </c>
      <c r="B26" s="579">
        <f>'F16'!$N$377</f>
        <v>525.20000000000005</v>
      </c>
      <c r="C26" s="578" t="str">
        <f>'F16'!$A$377</f>
        <v>110322</v>
      </c>
      <c r="D26" s="593" t="str">
        <f>'F16'!$B$377</f>
        <v>Ta Hoang Dung</v>
      </c>
      <c r="E26" s="580" t="str">
        <f>'F16'!$C$377</f>
        <v>Budakalászi Kézilabda</v>
      </c>
      <c r="F26" s="578">
        <f>'F16'!$J$377</f>
        <v>384</v>
      </c>
      <c r="G26" s="578">
        <f>'F16'!$J$378</f>
        <v>626</v>
      </c>
      <c r="H26" s="578">
        <f>'F16'!$L$377</f>
        <v>8</v>
      </c>
      <c r="I26" s="600">
        <f>'F16'!$M$377</f>
        <v>0</v>
      </c>
      <c r="J26" s="580"/>
    </row>
    <row r="27" spans="1:10" ht="18" customHeight="1" x14ac:dyDescent="0.3">
      <c r="A27" s="578">
        <f>'F16'!$O$29</f>
        <v>26</v>
      </c>
      <c r="B27" s="579">
        <f>'F16'!$N$29</f>
        <v>497</v>
      </c>
      <c r="C27" s="578" t="str">
        <f>'F16'!$A$29</f>
        <v>131021</v>
      </c>
      <c r="D27" s="593" t="str">
        <f>'F16'!$B$29</f>
        <v>Barranco-Mészáros Adrián</v>
      </c>
      <c r="E27" s="580" t="str">
        <f>'F16'!$C$29</f>
        <v>Bebto Team</v>
      </c>
      <c r="F27" s="578">
        <f>'F16'!$J$29</f>
        <v>235</v>
      </c>
      <c r="G27" s="578">
        <f>'F16'!$J$30</f>
        <v>340</v>
      </c>
      <c r="H27" s="578">
        <f>'F16'!$L$29</f>
        <v>97</v>
      </c>
      <c r="I27" s="600">
        <f>'F16'!$M$29</f>
        <v>0</v>
      </c>
      <c r="J27" s="580"/>
    </row>
    <row r="28" spans="1:10" ht="18" customHeight="1" x14ac:dyDescent="0.3">
      <c r="A28" s="578">
        <f>'F16'!$O$269</f>
        <v>27</v>
      </c>
      <c r="B28" s="579">
        <f>'F16'!$N$269</f>
        <v>480</v>
      </c>
      <c r="C28" s="578" t="str">
        <f>'F16'!$A$269</f>
        <v>110124</v>
      </c>
      <c r="D28" s="593" t="str">
        <f>'F16'!$B$269</f>
        <v>Molnár Máté</v>
      </c>
      <c r="E28" s="580" t="str">
        <f>'F16'!$C$269</f>
        <v>PG Tenisz</v>
      </c>
      <c r="F28" s="578">
        <f>'F16'!$J$269</f>
        <v>340</v>
      </c>
      <c r="G28" s="578">
        <f>'F16'!$J$270</f>
        <v>700</v>
      </c>
      <c r="H28" s="578">
        <f>'F16'!$L$269</f>
        <v>0</v>
      </c>
      <c r="I28" s="600">
        <f>'F16'!$M$269</f>
        <v>0</v>
      </c>
      <c r="J28" s="580"/>
    </row>
    <row r="29" spans="1:10" ht="18" customHeight="1" x14ac:dyDescent="0.3">
      <c r="A29" s="578">
        <f>'F16'!$O$73</f>
        <v>28</v>
      </c>
      <c r="B29" s="579">
        <f>'F16'!$N$73</f>
        <v>472</v>
      </c>
      <c r="C29" s="578" t="str">
        <f>'F16'!$A$73</f>
        <v>1009191</v>
      </c>
      <c r="D29" s="593" t="str">
        <f>'F16'!$B$73</f>
        <v>Csillag Ádám</v>
      </c>
      <c r="E29" s="580" t="str">
        <f>'F16'!$C$73</f>
        <v>Bajai TK</v>
      </c>
      <c r="F29" s="578">
        <f>'F16'!$J$73</f>
        <v>360</v>
      </c>
      <c r="G29" s="578">
        <f>'F16'!$J$74</f>
        <v>180</v>
      </c>
      <c r="H29" s="578">
        <f>'F16'!$L$73</f>
        <v>38</v>
      </c>
      <c r="I29" s="600">
        <f>'F16'!$M$73</f>
        <v>0</v>
      </c>
    </row>
    <row r="30" spans="1:10" ht="18" customHeight="1" x14ac:dyDescent="0.3">
      <c r="A30" s="578">
        <f>'F16'!$O$47</f>
        <v>29</v>
      </c>
      <c r="B30" s="579">
        <f>'F16'!$N$47</f>
        <v>470</v>
      </c>
      <c r="C30" s="578" t="str">
        <f>'F16'!$A$47</f>
        <v>100619</v>
      </c>
      <c r="D30" s="593" t="str">
        <f>'F16'!$B$47</f>
        <v>Bilik Benjámin</v>
      </c>
      <c r="E30" s="580" t="str">
        <f>'F16'!$C$47</f>
        <v>Vasas SC</v>
      </c>
      <c r="F30" s="578">
        <f>'F16'!$J$47</f>
        <v>340</v>
      </c>
      <c r="G30" s="578">
        <f>'F16'!$J$48</f>
        <v>650</v>
      </c>
      <c r="H30" s="578">
        <f>'F16'!$L$47</f>
        <v>0</v>
      </c>
      <c r="I30" s="600">
        <f>'F16'!$M$47</f>
        <v>0</v>
      </c>
    </row>
    <row r="31" spans="1:10" ht="18" customHeight="1" x14ac:dyDescent="0.3">
      <c r="A31" s="578">
        <f>'F16'!$O$223</f>
        <v>30</v>
      </c>
      <c r="B31" s="579">
        <f>'F16'!$N$223</f>
        <v>429.4</v>
      </c>
      <c r="C31" s="578" t="str">
        <f>'F16'!$A$223</f>
        <v>110831</v>
      </c>
      <c r="D31" s="593" t="str">
        <f>'F16'!$B$223</f>
        <v>Lencz Barnabás Sándor</v>
      </c>
      <c r="E31" s="580" t="str">
        <f>'F16'!$C$223</f>
        <v>D.keszi TK</v>
      </c>
      <c r="F31" s="578">
        <f>'F16'!$J$223</f>
        <v>203</v>
      </c>
      <c r="G31" s="578">
        <f>'F16'!$J$224</f>
        <v>292</v>
      </c>
      <c r="H31" s="578">
        <f>'F16'!$L$223</f>
        <v>84</v>
      </c>
      <c r="I31" s="600">
        <f>'F16'!$M$223</f>
        <v>0</v>
      </c>
    </row>
    <row r="32" spans="1:10" ht="18" customHeight="1" x14ac:dyDescent="0.3">
      <c r="A32" s="578">
        <f>'F16'!$O$323</f>
        <v>31</v>
      </c>
      <c r="B32" s="579">
        <f>'F16'!$N$323</f>
        <v>401</v>
      </c>
      <c r="C32" s="578" t="str">
        <f>'F16'!$A$323</f>
        <v>100510</v>
      </c>
      <c r="D32" s="593" t="str">
        <f>'F16'!$B$323</f>
        <v>Sávolt Dorián</v>
      </c>
      <c r="E32" s="580" t="str">
        <f>'F16'!$C$323</f>
        <v>Ten.Műhely</v>
      </c>
      <c r="F32" s="578">
        <f>'F16'!$J$323</f>
        <v>245</v>
      </c>
      <c r="G32" s="578">
        <f>'F16'!$J$324</f>
        <v>380</v>
      </c>
      <c r="H32" s="578">
        <f>'F16'!$L$323</f>
        <v>40</v>
      </c>
      <c r="I32" s="600">
        <f>'F16'!$M$323</f>
        <v>0</v>
      </c>
    </row>
    <row r="33" spans="1:10" ht="18" customHeight="1" x14ac:dyDescent="0.3">
      <c r="A33" s="578">
        <f>'F16'!$O$135</f>
        <v>32</v>
      </c>
      <c r="B33" s="579">
        <f>'F16'!$N$135</f>
        <v>400</v>
      </c>
      <c r="C33" s="578" t="str">
        <f>'F16'!$A$135</f>
        <v>1002262</v>
      </c>
      <c r="D33" s="593" t="str">
        <f>'F16'!$B$135</f>
        <v>György Krisztián</v>
      </c>
      <c r="E33" s="580" t="str">
        <f>'F16'!$C$135</f>
        <v>PG Tenisz</v>
      </c>
      <c r="F33" s="578">
        <f>'F16'!$J$135</f>
        <v>260</v>
      </c>
      <c r="G33" s="578">
        <f>'F16'!$J$136</f>
        <v>700</v>
      </c>
      <c r="H33" s="578">
        <f>'F16'!$L$135</f>
        <v>0</v>
      </c>
      <c r="I33" s="600">
        <f>'F16'!$M$135</f>
        <v>0</v>
      </c>
    </row>
    <row r="34" spans="1:10" ht="18" customHeight="1" x14ac:dyDescent="0.3">
      <c r="A34" s="578">
        <f>'F16'!$O$305</f>
        <v>33</v>
      </c>
      <c r="B34" s="579">
        <f>'F16'!$N$305</f>
        <v>376</v>
      </c>
      <c r="C34" s="578" t="str">
        <f>'F16'!$A$305</f>
        <v>111109</v>
      </c>
      <c r="D34" s="593" t="str">
        <f>'F16'!$B$305</f>
        <v>Paragi Csongor</v>
      </c>
      <c r="E34" s="580" t="str">
        <f>'F16'!$C$305</f>
        <v>Pasarét TK</v>
      </c>
      <c r="F34" s="578">
        <f>'F16'!$J$305</f>
        <v>220</v>
      </c>
      <c r="G34" s="578">
        <f>'F16'!$J$306</f>
        <v>380</v>
      </c>
      <c r="H34" s="578">
        <f>'F16'!$L$305</f>
        <v>40</v>
      </c>
      <c r="I34" s="600">
        <f>'F16'!$M$305</f>
        <v>0</v>
      </c>
    </row>
    <row r="35" spans="1:10" ht="18" customHeight="1" x14ac:dyDescent="0.3">
      <c r="A35" s="578">
        <f>'F16'!$O$395</f>
        <v>34</v>
      </c>
      <c r="B35" s="579">
        <f>'F16'!$N$395</f>
        <v>374.6</v>
      </c>
      <c r="C35" s="578" t="str">
        <f>'F16'!$A$395</f>
        <v>110701</v>
      </c>
      <c r="D35" s="593" t="str">
        <f>'F16'!$B$395</f>
        <v>Török Dániel</v>
      </c>
      <c r="E35" s="580" t="str">
        <f>'F16'!$C$395</f>
        <v>Vasas SC</v>
      </c>
      <c r="F35" s="578">
        <f>'F16'!$J$395</f>
        <v>289</v>
      </c>
      <c r="G35" s="578">
        <f>'F16'!$J$396</f>
        <v>428</v>
      </c>
      <c r="H35" s="578">
        <f>'F16'!$L$395</f>
        <v>0</v>
      </c>
      <c r="I35" s="600">
        <f>'F16'!$M$395</f>
        <v>0</v>
      </c>
      <c r="J35" s="580"/>
    </row>
    <row r="36" spans="1:10" ht="18" customHeight="1" x14ac:dyDescent="0.3">
      <c r="A36" s="578">
        <f>'F16'!$O$387</f>
        <v>35</v>
      </c>
      <c r="B36" s="579">
        <f>'F16'!$N$387</f>
        <v>370.8</v>
      </c>
      <c r="C36" s="578" t="str">
        <f>'F16'!$A$387</f>
        <v>111126</v>
      </c>
      <c r="D36" s="593" t="str">
        <f>'F16'!$B$387</f>
        <v>Tihanyi-Tóth Domokos</v>
      </c>
      <c r="E36" s="580" t="str">
        <f>'F16'!$C$387</f>
        <v>Pasarét TK</v>
      </c>
      <c r="F36" s="578">
        <f>'F16'!$J$387</f>
        <v>264</v>
      </c>
      <c r="G36" s="578">
        <f>'F16'!$J$388</f>
        <v>534</v>
      </c>
      <c r="H36" s="578">
        <f>'F16'!$L$387</f>
        <v>0</v>
      </c>
      <c r="I36" s="600">
        <f>'F16'!$M$387</f>
        <v>0</v>
      </c>
      <c r="J36" s="580"/>
    </row>
    <row r="37" spans="1:10" ht="14.4" x14ac:dyDescent="0.3">
      <c r="A37" s="578">
        <f>'F16'!$O$79</f>
        <v>36</v>
      </c>
      <c r="B37" s="579">
        <f>'F16'!$N$79</f>
        <v>367</v>
      </c>
      <c r="C37" s="578" t="str">
        <f>'F16'!$A$79</f>
        <v>110809</v>
      </c>
      <c r="D37" s="593" t="str">
        <f>'F16'!$B$79</f>
        <v>Csordás Zoltán Péter</v>
      </c>
      <c r="E37" s="580" t="str">
        <f>'F16'!$C$79</f>
        <v>Vasas SC</v>
      </c>
      <c r="F37" s="578">
        <f>'F16'!$J$79</f>
        <v>227</v>
      </c>
      <c r="G37" s="578">
        <f>'F16'!$J$80</f>
        <v>550</v>
      </c>
      <c r="H37" s="578">
        <f>'F16'!$L$79</f>
        <v>15</v>
      </c>
      <c r="I37" s="600">
        <f>'F16'!$M$79</f>
        <v>0</v>
      </c>
      <c r="J37" s="580"/>
    </row>
    <row r="38" spans="1:10" ht="14.4" x14ac:dyDescent="0.3">
      <c r="A38" s="578">
        <f>'F16'!$O$329</f>
        <v>37</v>
      </c>
      <c r="B38" s="579">
        <f>'F16'!$N$329</f>
        <v>329.4</v>
      </c>
      <c r="C38" s="578" t="str">
        <f>'F16'!$A$329</f>
        <v>1111080</v>
      </c>
      <c r="D38" s="593" t="str">
        <f>'F16'!$B$329</f>
        <v>Siffel Sámuel Gusztáv</v>
      </c>
      <c r="E38" s="580" t="str">
        <f>'F16'!$C$329</f>
        <v>Vasas SC</v>
      </c>
      <c r="F38" s="578">
        <f>'F16'!$J$329</f>
        <v>260</v>
      </c>
      <c r="G38" s="578">
        <f>'F16'!$J$330</f>
        <v>347</v>
      </c>
      <c r="H38" s="578">
        <f>'F16'!$L$329</f>
        <v>0</v>
      </c>
      <c r="I38" s="600">
        <f>'F16'!$M$329</f>
        <v>0</v>
      </c>
    </row>
    <row r="39" spans="1:10" ht="14.4" x14ac:dyDescent="0.3">
      <c r="A39" s="578">
        <f>'F16'!$O$373</f>
        <v>38</v>
      </c>
      <c r="B39" s="579">
        <f>'F16'!$N$373</f>
        <v>318</v>
      </c>
      <c r="C39" s="578" t="str">
        <f>'F16'!$A$373</f>
        <v>130124</v>
      </c>
      <c r="D39" s="593" t="str">
        <f>'F16'!$B$373</f>
        <v>Szücs Milán</v>
      </c>
      <c r="E39" s="580" t="str">
        <f>'F16'!$C$373</f>
        <v>Ten.Műhely</v>
      </c>
      <c r="F39" s="578">
        <f>'F16'!$J$373</f>
        <v>180</v>
      </c>
      <c r="G39" s="578">
        <f>'F16'!$J$374</f>
        <v>100</v>
      </c>
      <c r="H39" s="578">
        <f>'F16'!$L$373</f>
        <v>59</v>
      </c>
      <c r="I39" s="600">
        <f>'F16'!$M$373</f>
        <v>0</v>
      </c>
    </row>
    <row r="40" spans="1:10" ht="14.4" x14ac:dyDescent="0.3">
      <c r="A40" s="578">
        <f>'F16'!$O$125</f>
        <v>39</v>
      </c>
      <c r="B40" s="579">
        <f>'F16'!$N$125</f>
        <v>316</v>
      </c>
      <c r="C40" s="578" t="str">
        <f>'F16'!$A$125</f>
        <v>120215</v>
      </c>
      <c r="D40" s="593" t="str">
        <f>'F16'!$B$125</f>
        <v>Gonzales Nimród Kronos</v>
      </c>
      <c r="E40" s="580" t="str">
        <f>'F16'!$C$125</f>
        <v>Alfa TI</v>
      </c>
      <c r="F40" s="578">
        <f>'F16'!$J$125</f>
        <v>56</v>
      </c>
      <c r="G40" s="578">
        <f>'F16'!$J$126</f>
        <v>80</v>
      </c>
      <c r="H40" s="578">
        <f>'F16'!$L$125</f>
        <v>122</v>
      </c>
      <c r="I40" s="600">
        <f>'F16'!$M$125</f>
        <v>0</v>
      </c>
    </row>
    <row r="41" spans="1:10" ht="14.4" x14ac:dyDescent="0.3">
      <c r="A41" s="578">
        <f>'F16'!$O$207</f>
        <v>40</v>
      </c>
      <c r="B41" s="579">
        <f>'F16'!$N$207</f>
        <v>284</v>
      </c>
      <c r="C41" s="578" t="str">
        <f>'F16'!$A$207</f>
        <v>131118</v>
      </c>
      <c r="D41" s="593" t="str">
        <f>'F16'!$B$207</f>
        <v>Kristyán Ádám</v>
      </c>
      <c r="E41" s="580" t="str">
        <f>'F16'!$C$207</f>
        <v>Pasarét TK</v>
      </c>
      <c r="F41" s="578">
        <f>'F16'!$J$207</f>
        <v>0</v>
      </c>
      <c r="G41" s="578">
        <f>'F16'!$J$208</f>
        <v>0</v>
      </c>
      <c r="H41" s="578">
        <f>'F16'!$L$207</f>
        <v>142</v>
      </c>
      <c r="I41" s="600">
        <f>'F16'!$M$207</f>
        <v>0</v>
      </c>
    </row>
    <row r="42" spans="1:10" ht="14.4" x14ac:dyDescent="0.3">
      <c r="A42" s="578">
        <f>'F16'!$O$91</f>
        <v>41</v>
      </c>
      <c r="B42" s="579">
        <f>'F16'!$N$91</f>
        <v>282</v>
      </c>
      <c r="C42" s="578" t="str">
        <f>'F16'!$A$91</f>
        <v>101128</v>
      </c>
      <c r="D42" s="593" t="str">
        <f>'F16'!$B$91</f>
        <v>Demartis Dávid</v>
      </c>
      <c r="E42" s="580" t="str">
        <f>'F16'!$C$91</f>
        <v>Pasarét TK</v>
      </c>
      <c r="F42" s="578">
        <f>'F16'!$J$91</f>
        <v>210</v>
      </c>
      <c r="G42" s="578">
        <f>'F16'!$J$92</f>
        <v>360</v>
      </c>
      <c r="H42" s="578">
        <f>'F16'!$L$91</f>
        <v>0</v>
      </c>
      <c r="I42" s="600">
        <f>'F16'!$M$91</f>
        <v>0</v>
      </c>
    </row>
    <row r="43" spans="1:10" ht="14.4" x14ac:dyDescent="0.3">
      <c r="A43" s="578">
        <f>'F16'!$O$143</f>
        <v>42</v>
      </c>
      <c r="B43" s="579">
        <f>'F16'!$N$143</f>
        <v>276</v>
      </c>
      <c r="C43" s="578" t="str">
        <f>'F16'!$A$143</f>
        <v>1204111</v>
      </c>
      <c r="D43" s="593" t="str">
        <f>'F16'!$B$143</f>
        <v>Honfi Ákos Attila</v>
      </c>
      <c r="E43" s="580" t="str">
        <f>'F16'!$C$143</f>
        <v>Pasarét TK</v>
      </c>
      <c r="F43" s="578">
        <f>'F16'!$J$143</f>
        <v>140</v>
      </c>
      <c r="G43" s="578">
        <f>'F16'!$J$144</f>
        <v>40</v>
      </c>
      <c r="H43" s="578">
        <f>'F16'!$L$143</f>
        <v>64</v>
      </c>
      <c r="I43" s="600">
        <f>'F16'!$M$143</f>
        <v>0</v>
      </c>
    </row>
    <row r="44" spans="1:10" ht="14.4" x14ac:dyDescent="0.3">
      <c r="A44" s="578">
        <f>'F16'!$O$293</f>
        <v>42</v>
      </c>
      <c r="B44" s="579">
        <f>'F16'!$N$293</f>
        <v>276</v>
      </c>
      <c r="C44" s="578" t="str">
        <f>'F16'!$A$293</f>
        <v>120608</v>
      </c>
      <c r="D44" s="593" t="str">
        <f>'F16'!$B$293</f>
        <v>Orbán Arisztid Gábor</v>
      </c>
      <c r="E44" s="580" t="str">
        <f>'F16'!$C$293</f>
        <v>Ten.Műhely</v>
      </c>
      <c r="F44" s="578">
        <f>'F16'!$J$293</f>
        <v>140</v>
      </c>
      <c r="G44" s="578">
        <f>'F16'!$J$294</f>
        <v>40</v>
      </c>
      <c r="H44" s="578">
        <f>'F16'!$L$293</f>
        <v>64</v>
      </c>
      <c r="I44" s="600">
        <f>'F16'!$M$293</f>
        <v>0</v>
      </c>
    </row>
    <row r="45" spans="1:10" ht="14.4" x14ac:dyDescent="0.3">
      <c r="A45" s="578">
        <f>'F16'!$O$129</f>
        <v>44</v>
      </c>
      <c r="B45" s="579">
        <f>'F16'!$N$129</f>
        <v>264</v>
      </c>
      <c r="C45" s="578" t="str">
        <f>'F16'!$A$129</f>
        <v>1009190</v>
      </c>
      <c r="D45" s="593" t="str">
        <f>'F16'!$B$129</f>
        <v>Guitprecht Dávid</v>
      </c>
      <c r="E45" s="580" t="str">
        <f>'F16'!$C$129</f>
        <v>ZTE</v>
      </c>
      <c r="F45" s="578">
        <f>'F16'!$J$129</f>
        <v>225</v>
      </c>
      <c r="G45" s="578">
        <f>'F16'!$J$130</f>
        <v>195</v>
      </c>
      <c r="H45" s="578">
        <f>'F16'!$L$129</f>
        <v>0</v>
      </c>
      <c r="I45" s="600">
        <f>'F16'!$M$129</f>
        <v>0</v>
      </c>
    </row>
    <row r="46" spans="1:10" ht="14.4" x14ac:dyDescent="0.3">
      <c r="A46" s="578">
        <f>'F16'!$O$335</f>
        <v>45</v>
      </c>
      <c r="B46" s="579">
        <f>'F16'!$N$335</f>
        <v>251</v>
      </c>
      <c r="C46" s="578" t="str">
        <f>'F16'!$A$335</f>
        <v>1004190</v>
      </c>
      <c r="D46" s="593" t="str">
        <f>'F16'!$B$335</f>
        <v>Simon Péter</v>
      </c>
      <c r="E46" s="580" t="str">
        <f>'F16'!$C$335</f>
        <v>Pécs VTC</v>
      </c>
      <c r="F46" s="578">
        <f>'F16'!$J$335</f>
        <v>190</v>
      </c>
      <c r="G46" s="578">
        <f>'F16'!$J$336</f>
        <v>305</v>
      </c>
      <c r="H46" s="578">
        <f>'F16'!$L$335</f>
        <v>0</v>
      </c>
      <c r="I46" s="600">
        <f>'F16'!$M$335</f>
        <v>0</v>
      </c>
    </row>
    <row r="47" spans="1:10" ht="14.4" x14ac:dyDescent="0.3">
      <c r="A47" s="578">
        <f>'F16'!$O$219</f>
        <v>46</v>
      </c>
      <c r="B47" s="579">
        <f>'F16'!$N$219</f>
        <v>241.6</v>
      </c>
      <c r="C47" s="578" t="str">
        <f>'F16'!$A$219</f>
        <v>111019</v>
      </c>
      <c r="D47" s="593" t="str">
        <f>'F16'!$B$219</f>
        <v>Ledényi Zsombor</v>
      </c>
      <c r="E47" s="580" t="str">
        <f>'F16'!$C$219</f>
        <v>Pasarét TK</v>
      </c>
      <c r="F47" s="578">
        <f>'F16'!$J$219</f>
        <v>190</v>
      </c>
      <c r="G47" s="578">
        <f>'F16'!$J$220</f>
        <v>258</v>
      </c>
      <c r="H47" s="578">
        <f>'F16'!$L$219</f>
        <v>0</v>
      </c>
      <c r="I47" s="600">
        <f>'F16'!$M$219</f>
        <v>0</v>
      </c>
      <c r="J47" s="580"/>
    </row>
    <row r="48" spans="1:10" ht="14.4" x14ac:dyDescent="0.3">
      <c r="A48" s="578">
        <f>'F16'!$O$213</f>
        <v>47</v>
      </c>
      <c r="B48" s="579">
        <f>'F16'!$N$213</f>
        <v>240.8</v>
      </c>
      <c r="C48" s="578" t="str">
        <f>'F16'!$A$213</f>
        <v>1106170</v>
      </c>
      <c r="D48" s="593" t="str">
        <f>'F16'!$B$213</f>
        <v>Lányi Martin</v>
      </c>
      <c r="E48" s="580" t="str">
        <f>'F16'!$C$213</f>
        <v>Bp. Honvéd</v>
      </c>
      <c r="F48" s="578">
        <f>'F16'!$J$213</f>
        <v>188</v>
      </c>
      <c r="G48" s="578">
        <f>'F16'!$J$214</f>
        <v>264</v>
      </c>
      <c r="H48" s="578">
        <f>'F16'!$L$213</f>
        <v>0</v>
      </c>
      <c r="I48" s="600">
        <f>'F16'!$M$213</f>
        <v>0</v>
      </c>
      <c r="J48" s="580"/>
    </row>
    <row r="49" spans="1:10" ht="14.4" x14ac:dyDescent="0.3">
      <c r="A49" s="578">
        <f>'F16'!$O$115</f>
        <v>48</v>
      </c>
      <c r="B49" s="579">
        <f>'F16'!$N$115</f>
        <v>238</v>
      </c>
      <c r="C49" s="578" t="str">
        <f>'F16'!$A$115</f>
        <v>130413</v>
      </c>
      <c r="D49" s="593" t="str">
        <f>'F16'!$B$115</f>
        <v>Gémes Domonkos Máté</v>
      </c>
      <c r="E49" s="580" t="str">
        <f>'F16'!$C$115</f>
        <v>Alfa TI</v>
      </c>
      <c r="F49" s="578">
        <f>'F16'!$J$115</f>
        <v>158</v>
      </c>
      <c r="G49" s="578">
        <f>'F16'!$J$116</f>
        <v>100</v>
      </c>
      <c r="H49" s="578">
        <f>'F16'!$L$115</f>
        <v>30</v>
      </c>
      <c r="I49" s="600">
        <f>'F16'!$M$115</f>
        <v>0</v>
      </c>
    </row>
    <row r="50" spans="1:10" ht="14.4" x14ac:dyDescent="0.3">
      <c r="A50" s="578">
        <f>'F16'!$O$139</f>
        <v>49</v>
      </c>
      <c r="B50" s="579">
        <f>'F16'!$N$139</f>
        <v>235</v>
      </c>
      <c r="C50" s="578">
        <f>'F16'!$A$139</f>
        <v>121110</v>
      </c>
      <c r="D50" s="593" t="str">
        <f>'F16'!$B$139</f>
        <v>Hidvégi Barnabás</v>
      </c>
      <c r="E50" s="580" t="str">
        <f>'F16'!$C$139</f>
        <v>MESE</v>
      </c>
      <c r="F50" s="578">
        <f>'F16'!$J$139</f>
        <v>73</v>
      </c>
      <c r="G50" s="578">
        <f>'F16'!$J$140</f>
        <v>40</v>
      </c>
      <c r="H50" s="578">
        <f>'F16'!$L$139</f>
        <v>77</v>
      </c>
      <c r="I50" s="600">
        <f>'F16'!$M$139</f>
        <v>0</v>
      </c>
    </row>
    <row r="51" spans="1:10" ht="14.4" x14ac:dyDescent="0.3">
      <c r="A51" s="578">
        <f>'F16'!$O$337</f>
        <v>50</v>
      </c>
      <c r="B51" s="579">
        <f>'F16'!$N$337</f>
        <v>229</v>
      </c>
      <c r="C51" s="578" t="str">
        <f>'F16'!$A$337</f>
        <v>1003310</v>
      </c>
      <c r="D51" s="593" t="str">
        <f>'F16'!$B$337</f>
        <v>Slezák Zsombor</v>
      </c>
      <c r="E51" s="580" t="str">
        <f>'F16'!$C$337</f>
        <v>D.keszi TK</v>
      </c>
      <c r="F51" s="578">
        <f>'F16'!$J$337</f>
        <v>213</v>
      </c>
      <c r="G51" s="578">
        <f>'F16'!$J$338</f>
        <v>80</v>
      </c>
      <c r="H51" s="578">
        <f>'F16'!$L$337</f>
        <v>0</v>
      </c>
      <c r="I51" s="600">
        <f>'F16'!$M$337</f>
        <v>0</v>
      </c>
    </row>
    <row r="52" spans="1:10" ht="14.4" x14ac:dyDescent="0.3">
      <c r="A52" s="578">
        <f>'F16'!$O$17</f>
        <v>51</v>
      </c>
      <c r="B52" s="579">
        <f>'F16'!$N$17</f>
        <v>228</v>
      </c>
      <c r="C52" s="578" t="str">
        <f>'F16'!$A$17</f>
        <v>1108050</v>
      </c>
      <c r="D52" s="593" t="str">
        <f>'F16'!$B$17</f>
        <v>Bakos Benedek</v>
      </c>
      <c r="E52" s="580" t="str">
        <f>'F16'!$C$17</f>
        <v>SVSE</v>
      </c>
      <c r="F52" s="578">
        <f>'F16'!$J$17</f>
        <v>185</v>
      </c>
      <c r="G52" s="578">
        <f>'F16'!$J$18</f>
        <v>215</v>
      </c>
      <c r="H52" s="578">
        <f>'F16'!$L$17</f>
        <v>0</v>
      </c>
      <c r="I52" s="600">
        <f>'F16'!$M$17</f>
        <v>0</v>
      </c>
    </row>
    <row r="53" spans="1:10" ht="14.4" x14ac:dyDescent="0.3">
      <c r="A53" s="578">
        <f>'F16'!$O$355</f>
        <v>52</v>
      </c>
      <c r="B53" s="579">
        <f>'F16'!$N$355</f>
        <v>221</v>
      </c>
      <c r="C53" s="578" t="str">
        <f>'F16'!$A$355</f>
        <v>100715</v>
      </c>
      <c r="D53" s="593" t="str">
        <f>'F16'!$B$355</f>
        <v>Szabó Mátyás</v>
      </c>
      <c r="E53" s="580" t="str">
        <f>'F16'!$C$355</f>
        <v>Budakalászi Kézilabda</v>
      </c>
      <c r="F53" s="578">
        <f>'F16'!$J$355</f>
        <v>175</v>
      </c>
      <c r="G53" s="578">
        <f>'F16'!$J$356</f>
        <v>230</v>
      </c>
      <c r="H53" s="578">
        <f>'F16'!$L$355</f>
        <v>0</v>
      </c>
      <c r="I53" s="600">
        <f>'F16'!$M$355</f>
        <v>0</v>
      </c>
    </row>
    <row r="54" spans="1:10" ht="14.4" x14ac:dyDescent="0.3">
      <c r="A54" s="578">
        <f>'F16'!$O$11</f>
        <v>53</v>
      </c>
      <c r="B54" s="579">
        <f>'F16'!$N$11</f>
        <v>215</v>
      </c>
      <c r="C54" s="578" t="str">
        <f>'F16'!$A$11</f>
        <v>1104281</v>
      </c>
      <c r="D54" s="593" t="str">
        <f>'F16'!$B$11</f>
        <v>Anda Gergő</v>
      </c>
      <c r="E54" s="580" t="str">
        <f>'F16'!$C$11</f>
        <v>Golden Ace</v>
      </c>
      <c r="F54" s="578">
        <f>'F16'!$J$11</f>
        <v>155</v>
      </c>
      <c r="G54" s="578">
        <f>'F16'!$J$12</f>
        <v>300</v>
      </c>
      <c r="H54" s="578">
        <f>'F16'!$L$11</f>
        <v>0</v>
      </c>
      <c r="I54" s="600">
        <f>'F16'!$M$11</f>
        <v>0</v>
      </c>
      <c r="J54" s="580"/>
    </row>
    <row r="55" spans="1:10" ht="14.4" x14ac:dyDescent="0.3">
      <c r="A55" s="578">
        <f>'F16'!$O$367</f>
        <v>54</v>
      </c>
      <c r="B55" s="579">
        <f>'F16'!$N$367</f>
        <v>212</v>
      </c>
      <c r="C55" s="578" t="str">
        <f>'F16'!$A$367</f>
        <v>1007072</v>
      </c>
      <c r="D55" s="593" t="str">
        <f>'F16'!$B$367</f>
        <v>Szilasi Dávid</v>
      </c>
      <c r="E55" s="580" t="str">
        <f>'F16'!$C$367</f>
        <v>Orosháza</v>
      </c>
      <c r="F55" s="578">
        <f>'F16'!$J$367</f>
        <v>190</v>
      </c>
      <c r="G55" s="578">
        <f>'F16'!$J$368</f>
        <v>110</v>
      </c>
      <c r="H55" s="578">
        <f>'F16'!$L$367</f>
        <v>0</v>
      </c>
      <c r="I55" s="600">
        <f>'F16'!$M$367</f>
        <v>0</v>
      </c>
    </row>
    <row r="56" spans="1:10" ht="14.4" x14ac:dyDescent="0.3">
      <c r="A56" s="578">
        <f>'F16'!$O$391</f>
        <v>55</v>
      </c>
      <c r="B56" s="579">
        <f>'F16'!$N$391</f>
        <v>208.4</v>
      </c>
      <c r="C56" s="578" t="str">
        <f>'F16'!$A$391</f>
        <v>1105020</v>
      </c>
      <c r="D56" s="593" t="str">
        <f>'F16'!$B$391</f>
        <v>Tometich Vincent Richard</v>
      </c>
      <c r="E56" s="580" t="str">
        <f>'F16'!$C$391</f>
        <v>SVSE</v>
      </c>
      <c r="F56" s="578">
        <f>'F16'!$J$391</f>
        <v>195</v>
      </c>
      <c r="G56" s="578">
        <f>'F16'!$J$392</f>
        <v>67</v>
      </c>
      <c r="H56" s="578">
        <f>'F16'!$L$391</f>
        <v>0</v>
      </c>
      <c r="I56" s="600">
        <f>'F16'!$M$391</f>
        <v>0</v>
      </c>
      <c r="J56" s="580"/>
    </row>
    <row r="57" spans="1:10" ht="14.4" x14ac:dyDescent="0.3">
      <c r="A57" s="578">
        <f>'F16'!$O$419</f>
        <v>56</v>
      </c>
      <c r="B57" s="579">
        <f>'F16'!$N$419</f>
        <v>200.8</v>
      </c>
      <c r="C57" s="578" t="str">
        <f>'F16'!$A$419</f>
        <v>101025</v>
      </c>
      <c r="D57" s="593" t="str">
        <f>'F16'!$B$419</f>
        <v>Vavrik Maxim</v>
      </c>
      <c r="E57" s="580" t="str">
        <f>'F16'!$C$419</f>
        <v>SVSE</v>
      </c>
      <c r="F57" s="578">
        <f>'F16'!$J$419</f>
        <v>160</v>
      </c>
      <c r="G57" s="578">
        <f>'F16'!$J$420</f>
        <v>204</v>
      </c>
      <c r="H57" s="578">
        <f>'F16'!$L$419</f>
        <v>0</v>
      </c>
      <c r="I57" s="600">
        <f>'F16'!$M$419</f>
        <v>0</v>
      </c>
    </row>
    <row r="58" spans="1:10" ht="14.4" x14ac:dyDescent="0.3">
      <c r="A58" s="578">
        <f>'F16'!$O$49</f>
        <v>57</v>
      </c>
      <c r="B58" s="579">
        <f>'F16'!$N$49</f>
        <v>186</v>
      </c>
      <c r="C58" s="578" t="str">
        <f>'F16'!$A$49</f>
        <v>1203272</v>
      </c>
      <c r="D58" s="593" t="str">
        <f>'F16'!$B$49</f>
        <v>Boér Ivor</v>
      </c>
      <c r="E58" s="580" t="str">
        <f>'F16'!$C$49</f>
        <v>D.keszi TK</v>
      </c>
      <c r="F58" s="578">
        <f>'F16'!$J$49</f>
        <v>128</v>
      </c>
      <c r="G58" s="578">
        <f>'F16'!$J$50</f>
        <v>100</v>
      </c>
      <c r="H58" s="578">
        <f>'F16'!$L$49</f>
        <v>19</v>
      </c>
      <c r="I58" s="600">
        <f>'F16'!$M$49</f>
        <v>0</v>
      </c>
      <c r="J58" s="580"/>
    </row>
    <row r="59" spans="1:10" ht="14.4" x14ac:dyDescent="0.3">
      <c r="A59" s="578">
        <f>'F16'!$O$175</f>
        <v>58</v>
      </c>
      <c r="B59" s="579">
        <f>'F16'!$N$175</f>
        <v>176</v>
      </c>
      <c r="C59" s="578" t="str">
        <f>'F16'!$A$175</f>
        <v>120512</v>
      </c>
      <c r="D59" s="593" t="str">
        <f>'F16'!$B$175</f>
        <v>Karg Sámuel</v>
      </c>
      <c r="E59" s="580" t="str">
        <f>'F16'!$C$175</f>
        <v>Pasarét TK</v>
      </c>
      <c r="F59" s="578">
        <f>'F16'!$J$175</f>
        <v>148</v>
      </c>
      <c r="G59" s="578">
        <f>'F16'!$J$176</f>
        <v>140</v>
      </c>
      <c r="H59" s="578">
        <f>'F16'!$L$175</f>
        <v>0</v>
      </c>
      <c r="I59" s="600">
        <f>'F16'!$M$175</f>
        <v>0</v>
      </c>
      <c r="J59" s="580"/>
    </row>
    <row r="60" spans="1:10" ht="14.4" x14ac:dyDescent="0.3">
      <c r="A60" s="578">
        <f>'F16'!$O$303</f>
        <v>59</v>
      </c>
      <c r="B60" s="579">
        <f>'F16'!$N$303</f>
        <v>167</v>
      </c>
      <c r="C60" s="578" t="str">
        <f>'F16'!$A$303</f>
        <v>110101</v>
      </c>
      <c r="D60" s="593" t="str">
        <f>'F16'!$B$303</f>
        <v>Papp Márton</v>
      </c>
      <c r="E60" s="580" t="str">
        <f>'F16'!$C$303</f>
        <v>Sólyomszem</v>
      </c>
      <c r="F60" s="578">
        <f>'F16'!$J$303</f>
        <v>141</v>
      </c>
      <c r="G60" s="578">
        <f>'F16'!$J$304</f>
        <v>130</v>
      </c>
      <c r="H60" s="578">
        <f>'F16'!$L$303</f>
        <v>0</v>
      </c>
      <c r="I60" s="600">
        <f>'F16'!$M$303</f>
        <v>0</v>
      </c>
      <c r="J60" s="580"/>
    </row>
    <row r="61" spans="1:10" ht="14.4" x14ac:dyDescent="0.3">
      <c r="A61" s="578">
        <f>'F16'!$O$109</f>
        <v>60</v>
      </c>
      <c r="B61" s="579">
        <f>'F16'!$N$109</f>
        <v>162.6</v>
      </c>
      <c r="C61" s="578" t="str">
        <f>'F16'!$A$109</f>
        <v>1109050</v>
      </c>
      <c r="D61" s="593" t="str">
        <f>'F16'!$B$109</f>
        <v>Galac Simon</v>
      </c>
      <c r="E61" s="580" t="str">
        <f>'F16'!$C$109</f>
        <v>Budakalászi Kézilabda</v>
      </c>
      <c r="F61" s="578">
        <f>'F16'!$J$109</f>
        <v>137</v>
      </c>
      <c r="G61" s="578">
        <f>'F16'!$J$110</f>
        <v>128</v>
      </c>
      <c r="H61" s="578">
        <f>'F16'!$L$109</f>
        <v>0</v>
      </c>
      <c r="I61" s="600">
        <f>'F16'!$M$109</f>
        <v>0</v>
      </c>
      <c r="J61" s="580"/>
    </row>
    <row r="62" spans="1:10" ht="14.4" x14ac:dyDescent="0.3">
      <c r="A62" s="578">
        <f>'F16'!$O$375</f>
        <v>61</v>
      </c>
      <c r="B62" s="579">
        <f>'F16'!$N$375</f>
        <v>156</v>
      </c>
      <c r="C62" s="578" t="str">
        <f>'F16'!$A$375</f>
        <v>130516</v>
      </c>
      <c r="D62" s="593" t="str">
        <f>'F16'!$B$375</f>
        <v>Szűcs Vilmos</v>
      </c>
      <c r="E62" s="580" t="str">
        <f>'F16'!$C$375</f>
        <v>Pécs VTC</v>
      </c>
      <c r="F62" s="578">
        <f>'F16'!$J$375</f>
        <v>40</v>
      </c>
      <c r="G62" s="578">
        <f>'F16'!$J$376</f>
        <v>60</v>
      </c>
      <c r="H62" s="578">
        <f>'F16'!$L$375</f>
        <v>52</v>
      </c>
      <c r="I62" s="600">
        <f>'F16'!$M$375</f>
        <v>0</v>
      </c>
    </row>
    <row r="63" spans="1:10" ht="14.4" x14ac:dyDescent="0.3">
      <c r="A63" s="578">
        <f>'F16'!$O$353</f>
        <v>61</v>
      </c>
      <c r="B63" s="579">
        <f>'F16'!$N$353</f>
        <v>156</v>
      </c>
      <c r="C63" s="578" t="str">
        <f>'F16'!$A$353</f>
        <v>1102142</v>
      </c>
      <c r="D63" s="593" t="str">
        <f>'F16'!$B$353</f>
        <v>Szabó Barnabás</v>
      </c>
      <c r="E63" s="580" t="str">
        <f>'F16'!$C$353</f>
        <v>F.gyarmat</v>
      </c>
      <c r="F63" s="578">
        <f>'F16'!$J$353</f>
        <v>136</v>
      </c>
      <c r="G63" s="578">
        <f>'F16'!$J$354</f>
        <v>100</v>
      </c>
      <c r="H63" s="578">
        <f>'F16'!$L$353</f>
        <v>0</v>
      </c>
      <c r="I63" s="600">
        <f>'F16'!$M$353</f>
        <v>0</v>
      </c>
    </row>
    <row r="64" spans="1:10" ht="14.4" x14ac:dyDescent="0.3">
      <c r="A64" s="578">
        <f>'F16'!$O$145</f>
        <v>63</v>
      </c>
      <c r="B64" s="579">
        <f>'F16'!$N$145</f>
        <v>155</v>
      </c>
      <c r="C64" s="578" t="str">
        <f>'F16'!$A$145</f>
        <v>1108310</v>
      </c>
      <c r="D64" s="593" t="str">
        <f>'F16'!$B$145</f>
        <v>Horváth Lénárd András</v>
      </c>
      <c r="E64" s="580" t="str">
        <f>'F16'!$C$145</f>
        <v>Agárdi TC</v>
      </c>
      <c r="F64" s="578">
        <f>'F16'!$J$145</f>
        <v>135</v>
      </c>
      <c r="G64" s="578">
        <f>'F16'!$J$146</f>
        <v>100</v>
      </c>
      <c r="H64" s="578">
        <f>'F16'!$L$145</f>
        <v>0</v>
      </c>
      <c r="I64" s="600">
        <f>'F16'!$M$145</f>
        <v>0</v>
      </c>
      <c r="J64" s="580"/>
    </row>
    <row r="65" spans="1:10" ht="14.4" x14ac:dyDescent="0.3">
      <c r="A65" s="578">
        <f>'F16'!$O$289</f>
        <v>64</v>
      </c>
      <c r="B65" s="579">
        <f>'F16'!$N$289</f>
        <v>144.19999999999999</v>
      </c>
      <c r="C65" s="578" t="str">
        <f>'F16'!$A$289</f>
        <v>111007</v>
      </c>
      <c r="D65" s="593" t="str">
        <f>'F16'!$B$289</f>
        <v>Olasz Botond</v>
      </c>
      <c r="E65" s="580" t="str">
        <f>'F16'!$C$289</f>
        <v>MTK</v>
      </c>
      <c r="F65" s="578">
        <f>'F16'!$J$289</f>
        <v>124</v>
      </c>
      <c r="G65" s="578">
        <f>'F16'!$J$290</f>
        <v>101</v>
      </c>
      <c r="H65" s="578">
        <f>'F16'!$L$289</f>
        <v>0</v>
      </c>
      <c r="I65" s="600">
        <f>'F16'!$M$289</f>
        <v>0</v>
      </c>
      <c r="J65" s="580"/>
    </row>
    <row r="66" spans="1:10" ht="14.4" x14ac:dyDescent="0.3">
      <c r="A66" s="578">
        <f>'F16'!$O$193</f>
        <v>65</v>
      </c>
      <c r="B66" s="579">
        <f>'F16'!$N$193</f>
        <v>140</v>
      </c>
      <c r="C66" s="578" t="str">
        <f>'F16'!$A$193</f>
        <v>120523</v>
      </c>
      <c r="D66" s="593" t="str">
        <f>'F16'!$B$193</f>
        <v>Kosztoványi Brúnó</v>
      </c>
      <c r="E66" s="580" t="str">
        <f>'F16'!$C$193</f>
        <v>Ten.Műhely</v>
      </c>
      <c r="F66" s="578">
        <f>'F16'!$J$193</f>
        <v>0</v>
      </c>
      <c r="G66" s="578">
        <f>'F16'!$J$194</f>
        <v>0</v>
      </c>
      <c r="H66" s="578">
        <f>'F16'!$L$193</f>
        <v>70</v>
      </c>
      <c r="I66" s="600">
        <f>'F16'!$M$193</f>
        <v>0</v>
      </c>
    </row>
    <row r="67" spans="1:10" ht="14.4" x14ac:dyDescent="0.3">
      <c r="A67" s="578">
        <f>'F16'!$O$333</f>
        <v>65</v>
      </c>
      <c r="B67" s="579">
        <f>'F16'!$N$333</f>
        <v>140</v>
      </c>
      <c r="C67" s="578" t="str">
        <f>'F16'!$A$333</f>
        <v>1206211</v>
      </c>
      <c r="D67" s="593" t="str">
        <f>'F16'!$B$333</f>
        <v>Simon Boldizsár Péter</v>
      </c>
      <c r="E67" s="580" t="str">
        <f>'F16'!$C$333</f>
        <v>PG Tenisz</v>
      </c>
      <c r="F67" s="578">
        <f>'F16'!$J$333</f>
        <v>68</v>
      </c>
      <c r="G67" s="578">
        <f>'F16'!$J$334</f>
        <v>0</v>
      </c>
      <c r="H67" s="578">
        <f>'F16'!$L$333</f>
        <v>36</v>
      </c>
      <c r="I67" s="600">
        <f>'F16'!$M$333</f>
        <v>0</v>
      </c>
      <c r="J67" s="580"/>
    </row>
    <row r="68" spans="1:10" ht="14.4" x14ac:dyDescent="0.3">
      <c r="A68" s="578">
        <f>'F16'!$O$113</f>
        <v>67</v>
      </c>
      <c r="B68" s="579">
        <f>'F16'!$N$113</f>
        <v>139.4</v>
      </c>
      <c r="C68" s="578" t="str">
        <f>'F16'!$A$113</f>
        <v>110712</v>
      </c>
      <c r="D68" s="593" t="str">
        <f>'F16'!$B$113</f>
        <v>Gárdos Martin</v>
      </c>
      <c r="E68" s="580" t="str">
        <f>'F16'!$C$113</f>
        <v>Pasarét TK</v>
      </c>
      <c r="F68" s="578">
        <f>'F16'!$J$113</f>
        <v>109</v>
      </c>
      <c r="G68" s="578">
        <f>'F16'!$J$114</f>
        <v>112</v>
      </c>
      <c r="H68" s="578">
        <f>'F16'!$L$113</f>
        <v>4</v>
      </c>
      <c r="I68" s="600">
        <f>'F16'!$M$113</f>
        <v>0</v>
      </c>
    </row>
    <row r="69" spans="1:10" ht="14.4" x14ac:dyDescent="0.3">
      <c r="A69" s="578">
        <f>'F16'!$O$255</f>
        <v>68</v>
      </c>
      <c r="B69" s="579">
        <f>'F16'!$N$255</f>
        <v>138.4</v>
      </c>
      <c r="C69" s="578" t="str">
        <f>'F16'!$A$255</f>
        <v>1109260</v>
      </c>
      <c r="D69" s="593" t="str">
        <f>'F16'!$B$255</f>
        <v>Mészáros Gergő</v>
      </c>
      <c r="E69" s="580" t="str">
        <f>'F16'!$C$255</f>
        <v>Golden Ace</v>
      </c>
      <c r="F69" s="578">
        <f>'F16'!$J$255</f>
        <v>106</v>
      </c>
      <c r="G69" s="578">
        <f>'F16'!$J$256</f>
        <v>162</v>
      </c>
      <c r="H69" s="578">
        <f>'F16'!$L$255</f>
        <v>0</v>
      </c>
      <c r="I69" s="600">
        <f>'F16'!$M$255</f>
        <v>0</v>
      </c>
      <c r="J69" s="580"/>
    </row>
    <row r="70" spans="1:10" ht="14.4" x14ac:dyDescent="0.3">
      <c r="A70" s="578">
        <f>'F16'!$O$159</f>
        <v>69</v>
      </c>
      <c r="B70" s="579">
        <f>'F16'!$N$159</f>
        <v>124.2</v>
      </c>
      <c r="C70" s="578" t="str">
        <f>'F16'!$A$159</f>
        <v>110414</v>
      </c>
      <c r="D70" s="593" t="str">
        <f>'F16'!$B$159</f>
        <v>Jávor Mihály András</v>
      </c>
      <c r="E70" s="580" t="str">
        <f>'F16'!$C$159</f>
        <v>MESE</v>
      </c>
      <c r="F70" s="578">
        <f>'F16'!$J$159</f>
        <v>110</v>
      </c>
      <c r="G70" s="578">
        <f>'F16'!$J$160</f>
        <v>71</v>
      </c>
      <c r="H70" s="578">
        <f>'F16'!$L$159</f>
        <v>0</v>
      </c>
      <c r="I70" s="600">
        <f>'F16'!$M$159</f>
        <v>0</v>
      </c>
      <c r="J70" s="580"/>
    </row>
    <row r="71" spans="1:10" ht="14.4" x14ac:dyDescent="0.3">
      <c r="A71" s="578">
        <f>'F16'!$O$285</f>
        <v>70</v>
      </c>
      <c r="B71" s="579">
        <f>'F16'!$N$285</f>
        <v>123</v>
      </c>
      <c r="C71" s="578" t="str">
        <f>'F16'!$A$285</f>
        <v>1009280</v>
      </c>
      <c r="D71" s="593" t="str">
        <f>'F16'!$B$285</f>
        <v>Nyikos Márton</v>
      </c>
      <c r="E71" s="580" t="str">
        <f>'F16'!$C$285</f>
        <v>Metro RSC</v>
      </c>
      <c r="F71" s="578">
        <f>'F16'!$J$285</f>
        <v>118</v>
      </c>
      <c r="G71" s="578">
        <f>'F16'!$J$286</f>
        <v>25</v>
      </c>
      <c r="H71" s="578">
        <f>'F16'!$L$285</f>
        <v>0</v>
      </c>
      <c r="I71" s="600">
        <f>'F16'!$M$285</f>
        <v>0</v>
      </c>
    </row>
    <row r="72" spans="1:10" ht="14.4" x14ac:dyDescent="0.3">
      <c r="A72" s="578">
        <f>'F16'!$O$399</f>
        <v>71</v>
      </c>
      <c r="B72" s="579">
        <f>'F16'!$N$399</f>
        <v>121</v>
      </c>
      <c r="C72" s="578" t="str">
        <f>'F16'!$A$399</f>
        <v>1205310</v>
      </c>
      <c r="D72" s="593" t="str">
        <f>'F16'!$B$399</f>
        <v>Tóth Csanád</v>
      </c>
      <c r="E72" s="580" t="str">
        <f>'F16'!$C$399</f>
        <v>D.keszi TK</v>
      </c>
      <c r="F72" s="578">
        <f>'F16'!$J$399</f>
        <v>59</v>
      </c>
      <c r="G72" s="578">
        <f>'F16'!$J$400</f>
        <v>40</v>
      </c>
      <c r="H72" s="578">
        <f>'F16'!$L$399</f>
        <v>27</v>
      </c>
      <c r="I72" s="600">
        <f>'F16'!$M$399</f>
        <v>0</v>
      </c>
      <c r="J72" s="580"/>
    </row>
    <row r="73" spans="1:10" ht="14.4" x14ac:dyDescent="0.3">
      <c r="A73" s="578">
        <f>'F16'!$O$347</f>
        <v>72</v>
      </c>
      <c r="B73" s="579">
        <f>'F16'!$N$347</f>
        <v>119</v>
      </c>
      <c r="C73" s="578" t="str">
        <f>'F16'!$A$347</f>
        <v>100301</v>
      </c>
      <c r="D73" s="593" t="str">
        <f>'F16'!$B$347</f>
        <v>Stark Benjámin</v>
      </c>
      <c r="E73" s="580" t="str">
        <f>'F16'!$C$347</f>
        <v>Bp.Honvéd</v>
      </c>
      <c r="F73" s="578">
        <f>'F16'!$J$347</f>
        <v>119</v>
      </c>
      <c r="G73" s="578">
        <f>'F16'!$J$348</f>
        <v>0</v>
      </c>
      <c r="H73" s="578">
        <f>'F16'!$L$347</f>
        <v>0</v>
      </c>
      <c r="I73" s="600">
        <f>'F16'!$M$347</f>
        <v>0</v>
      </c>
    </row>
    <row r="74" spans="1:10" ht="14.4" x14ac:dyDescent="0.3">
      <c r="A74" s="578">
        <f>'F16'!$O$327</f>
        <v>73</v>
      </c>
      <c r="B74" s="579">
        <f>'F16'!$N$327</f>
        <v>117</v>
      </c>
      <c r="C74" s="578" t="str">
        <f>'F16'!$A$327</f>
        <v>110904</v>
      </c>
      <c r="D74" s="593" t="str">
        <f>'F16'!$B$327</f>
        <v>Semsey Botond</v>
      </c>
      <c r="E74" s="580" t="str">
        <f>'F16'!$C$327</f>
        <v>Bebto Team</v>
      </c>
      <c r="F74" s="578">
        <f>'F16'!$J$327</f>
        <v>94</v>
      </c>
      <c r="G74" s="578">
        <f>'F16'!$J$328</f>
        <v>115</v>
      </c>
      <c r="H74" s="578">
        <f>'F16'!$L$327</f>
        <v>0</v>
      </c>
      <c r="I74" s="600">
        <f>'F16'!$M$327</f>
        <v>0</v>
      </c>
      <c r="J74" s="580"/>
    </row>
    <row r="75" spans="1:10" ht="14.4" x14ac:dyDescent="0.3">
      <c r="A75" s="578">
        <f>'F16'!$O$121</f>
        <v>74</v>
      </c>
      <c r="B75" s="579">
        <f>'F16'!$N$121</f>
        <v>108</v>
      </c>
      <c r="C75" s="578" t="str">
        <f>'F16'!$A$121</f>
        <v>130113</v>
      </c>
      <c r="D75" s="593" t="str">
        <f>'F16'!$B$121</f>
        <v>Göncz Magnusz Örs</v>
      </c>
      <c r="E75" s="580" t="str">
        <f>'F16'!$C$121</f>
        <v>Ten.Műhely</v>
      </c>
      <c r="F75" s="578">
        <f>'F16'!$J$121</f>
        <v>68</v>
      </c>
      <c r="G75" s="578">
        <f>'F16'!$J$122</f>
        <v>0</v>
      </c>
      <c r="H75" s="578">
        <f>'F16'!$L$121</f>
        <v>20</v>
      </c>
      <c r="I75" s="600">
        <f>'F16'!$M$121</f>
        <v>0</v>
      </c>
    </row>
    <row r="76" spans="1:10" ht="14.4" x14ac:dyDescent="0.3">
      <c r="A76" s="578">
        <f>'F16'!$O$271</f>
        <v>75</v>
      </c>
      <c r="B76" s="579">
        <f>'F16'!$N$271</f>
        <v>105</v>
      </c>
      <c r="C76" s="578" t="str">
        <f>'F16'!$A$271</f>
        <v>1103010</v>
      </c>
      <c r="D76" s="593" t="str">
        <f>'F16'!$B$271</f>
        <v>Molnár Máté</v>
      </c>
      <c r="E76" s="580" t="str">
        <f>'F16'!$C$271</f>
        <v>Golden Ace</v>
      </c>
      <c r="F76" s="578">
        <f>'F16'!$J$271</f>
        <v>80</v>
      </c>
      <c r="G76" s="578">
        <f>'F16'!$J$272</f>
        <v>125</v>
      </c>
      <c r="H76" s="578">
        <f>'F16'!$L$271</f>
        <v>0</v>
      </c>
      <c r="I76" s="600">
        <f>'F16'!$M$271</f>
        <v>0</v>
      </c>
      <c r="J76" s="580"/>
    </row>
    <row r="77" spans="1:10" ht="14.4" x14ac:dyDescent="0.3">
      <c r="A77" s="578">
        <f>'F16'!$O$131</f>
        <v>76</v>
      </c>
      <c r="B77" s="579">
        <f>'F16'!$N$131</f>
        <v>102.4</v>
      </c>
      <c r="C77" s="578" t="str">
        <f>'F16'!$A$131</f>
        <v>110913</v>
      </c>
      <c r="D77" s="593" t="str">
        <f>'F16'!$B$131</f>
        <v>Gulyás Donát</v>
      </c>
      <c r="E77" s="580" t="str">
        <f>'F16'!$C$131</f>
        <v>Marso TC</v>
      </c>
      <c r="F77" s="578">
        <f>'F16'!$J$131</f>
        <v>99</v>
      </c>
      <c r="G77" s="578">
        <f>'F16'!$J$132</f>
        <v>17</v>
      </c>
      <c r="H77" s="578">
        <f>'F16'!$L$131</f>
        <v>0</v>
      </c>
      <c r="I77" s="600">
        <f>'F16'!$M$131</f>
        <v>0</v>
      </c>
    </row>
    <row r="78" spans="1:10" ht="14.4" x14ac:dyDescent="0.3">
      <c r="A78" s="578">
        <f>'F16'!$O$85</f>
        <v>77</v>
      </c>
      <c r="B78" s="579">
        <f>'F16'!$N$85</f>
        <v>100.8</v>
      </c>
      <c r="C78" s="578" t="str">
        <f>'F16'!$A$85</f>
        <v>110201</v>
      </c>
      <c r="D78" s="593" t="str">
        <f>'F16'!$B$85</f>
        <v>Danis Július</v>
      </c>
      <c r="E78" s="580" t="str">
        <f>'F16'!$C$85</f>
        <v>Vasas SC</v>
      </c>
      <c r="F78" s="578">
        <f>'F16'!$J$85</f>
        <v>98</v>
      </c>
      <c r="G78" s="578">
        <f>'F16'!$J$86</f>
        <v>14</v>
      </c>
      <c r="H78" s="578">
        <f>'F16'!$L$85</f>
        <v>0</v>
      </c>
      <c r="I78" s="600">
        <f>'F16'!$M$85</f>
        <v>0</v>
      </c>
      <c r="J78" s="580"/>
    </row>
    <row r="79" spans="1:10" ht="14.4" x14ac:dyDescent="0.3">
      <c r="A79" s="578">
        <f>'F16'!$O$215</f>
        <v>78</v>
      </c>
      <c r="B79" s="579">
        <f>'F16'!$N$215</f>
        <v>99</v>
      </c>
      <c r="C79" s="578" t="str">
        <f>'F16'!$A$215</f>
        <v>100816</v>
      </c>
      <c r="D79" s="593" t="str">
        <f>'F16'!$B$215</f>
        <v>Lászlófy István</v>
      </c>
      <c r="E79" s="580" t="str">
        <f>'F16'!$C$215</f>
        <v>Metró RSC</v>
      </c>
      <c r="F79" s="578">
        <f>'F16'!$J$215</f>
        <v>88</v>
      </c>
      <c r="G79" s="578">
        <f>'F16'!$J$216</f>
        <v>55</v>
      </c>
      <c r="H79" s="578">
        <f>'F16'!$L$215</f>
        <v>0</v>
      </c>
      <c r="I79" s="600">
        <f>'F16'!$M$215</f>
        <v>0</v>
      </c>
    </row>
    <row r="80" spans="1:10" ht="14.4" x14ac:dyDescent="0.3">
      <c r="A80" s="578">
        <f>'F16'!$O$27</f>
        <v>79</v>
      </c>
      <c r="B80" s="579">
        <f>'F16'!$N$27</f>
        <v>93</v>
      </c>
      <c r="C80" s="578" t="str">
        <f>'F16'!$A$27</f>
        <v>100617</v>
      </c>
      <c r="D80" s="593" t="str">
        <f>'F16'!$B$27</f>
        <v>Barna Péter</v>
      </c>
      <c r="E80" s="580" t="str">
        <f>'F16'!$C$27</f>
        <v>MTK</v>
      </c>
      <c r="F80" s="578">
        <f>'F16'!$J$27</f>
        <v>88</v>
      </c>
      <c r="G80" s="578">
        <f>'F16'!$J$28</f>
        <v>25</v>
      </c>
      <c r="H80" s="578">
        <f>'F16'!$L$27</f>
        <v>0</v>
      </c>
      <c r="I80" s="600">
        <f>'F16'!$M$27</f>
        <v>0</v>
      </c>
    </row>
    <row r="81" spans="1:10" ht="14.4" x14ac:dyDescent="0.3">
      <c r="A81" s="578">
        <f>'F16'!$O$151</f>
        <v>80</v>
      </c>
      <c r="B81" s="579">
        <f>'F16'!$N$151</f>
        <v>91.4</v>
      </c>
      <c r="C81" s="578" t="str">
        <f>'F16'!$A$151</f>
        <v>110120</v>
      </c>
      <c r="D81" s="593" t="str">
        <f>'F16'!$B$151</f>
        <v>Horváth-Beck Márton</v>
      </c>
      <c r="E81" s="580" t="str">
        <f>'F16'!$C$151</f>
        <v>Ten.Műhely</v>
      </c>
      <c r="F81" s="578">
        <f>'F16'!$J$151</f>
        <v>79</v>
      </c>
      <c r="G81" s="578">
        <f>'F16'!$J$152</f>
        <v>62</v>
      </c>
      <c r="H81" s="578">
        <f>'F16'!$L$151</f>
        <v>0</v>
      </c>
      <c r="I81" s="600">
        <f>'F16'!$M$151</f>
        <v>0</v>
      </c>
      <c r="J81" s="580"/>
    </row>
    <row r="82" spans="1:10" ht="14.4" x14ac:dyDescent="0.3">
      <c r="A82" s="578">
        <f>'F16'!$O$361</f>
        <v>81</v>
      </c>
      <c r="B82" s="579">
        <f>'F16'!$N$361</f>
        <v>88</v>
      </c>
      <c r="C82" s="578" t="str">
        <f>'F16'!$A$361</f>
        <v>100413</v>
      </c>
      <c r="D82" s="593" t="str">
        <f>'F16'!$B$361</f>
        <v>Szeles Bertalan</v>
      </c>
      <c r="E82" s="580" t="str">
        <f>'F16'!$C$361</f>
        <v>ZTE</v>
      </c>
      <c r="F82" s="578">
        <f>'F16'!$J$361</f>
        <v>88</v>
      </c>
      <c r="G82" s="578">
        <f>'F16'!$J$362</f>
        <v>0</v>
      </c>
      <c r="H82" s="578">
        <f>'F16'!$L$361</f>
        <v>0</v>
      </c>
      <c r="I82" s="600">
        <f>'F16'!$M$361</f>
        <v>0</v>
      </c>
    </row>
    <row r="83" spans="1:10" ht="14.4" x14ac:dyDescent="0.3">
      <c r="A83" s="578">
        <f>'F16'!$O$195</f>
        <v>81</v>
      </c>
      <c r="B83" s="579">
        <f>'F16'!$N$195</f>
        <v>88</v>
      </c>
      <c r="C83" s="578" t="str">
        <f>'F16'!$A$195</f>
        <v>1201030</v>
      </c>
      <c r="D83" s="593" t="str">
        <f>'F16'!$B$195</f>
        <v>Kovács Benedek</v>
      </c>
      <c r="E83" s="580" t="str">
        <f>'F16'!$C$195</f>
        <v>SZVUK SE</v>
      </c>
      <c r="F83" s="578">
        <f>'F16'!$J$195</f>
        <v>68</v>
      </c>
      <c r="G83" s="578">
        <f>'F16'!$J$196</f>
        <v>100</v>
      </c>
      <c r="H83" s="578">
        <f>'F16'!$L$195</f>
        <v>0</v>
      </c>
      <c r="I83" s="600">
        <f>'F16'!$M$195</f>
        <v>0</v>
      </c>
      <c r="J83" s="580"/>
    </row>
    <row r="84" spans="1:10" ht="14.4" x14ac:dyDescent="0.3">
      <c r="A84" s="578">
        <f>'F16'!$O$253</f>
        <v>83</v>
      </c>
      <c r="B84" s="579">
        <f>'F16'!$N$253</f>
        <v>85.4</v>
      </c>
      <c r="C84" s="578" t="str">
        <f>'F16'!$A$253</f>
        <v>110818</v>
      </c>
      <c r="D84" s="593" t="str">
        <f>'F16'!$B$253</f>
        <v>Mészáros Barna</v>
      </c>
      <c r="E84" s="580" t="str">
        <f>'F16'!$C$253</f>
        <v>Budakalászi Kézilabda</v>
      </c>
      <c r="F84" s="578">
        <f>'F16'!$J$253</f>
        <v>74</v>
      </c>
      <c r="G84" s="578">
        <f>'F16'!$J$254</f>
        <v>57</v>
      </c>
      <c r="H84" s="578">
        <f>'F16'!$L$253</f>
        <v>0</v>
      </c>
      <c r="I84" s="600">
        <f>'F16'!$M$253</f>
        <v>0</v>
      </c>
      <c r="J84" s="580"/>
    </row>
    <row r="85" spans="1:10" ht="14.4" x14ac:dyDescent="0.3">
      <c r="A85" s="578">
        <f>'F16'!$O$225</f>
        <v>84</v>
      </c>
      <c r="B85" s="579">
        <f>'F16'!$N$225</f>
        <v>80.599999999999994</v>
      </c>
      <c r="C85" s="578" t="str">
        <f>'F16'!$A$225</f>
        <v>111102</v>
      </c>
      <c r="D85" s="593" t="str">
        <f>'F16'!$B$225</f>
        <v>Lendvai Csanád Márton</v>
      </c>
      <c r="E85" s="580" t="str">
        <f>'F16'!$C$225</f>
        <v>Baji KSE</v>
      </c>
      <c r="F85" s="578">
        <f>'F16'!$J$225</f>
        <v>79</v>
      </c>
      <c r="G85" s="578">
        <f>'F16'!$J$226</f>
        <v>8</v>
      </c>
      <c r="H85" s="578">
        <f>'F16'!$L$225</f>
        <v>0</v>
      </c>
      <c r="I85" s="600">
        <f>'F16'!$M$225</f>
        <v>0</v>
      </c>
      <c r="J85" s="580"/>
    </row>
    <row r="86" spans="1:10" ht="14.4" x14ac:dyDescent="0.3">
      <c r="A86" s="578">
        <f>'F16'!$O$423</f>
        <v>85</v>
      </c>
      <c r="B86" s="579">
        <f>'F16'!$N$423</f>
        <v>77.2</v>
      </c>
      <c r="C86" s="578" t="str">
        <f>'F16'!$A$423</f>
        <v>110728</v>
      </c>
      <c r="D86" s="593" t="str">
        <f>'F16'!$B$423</f>
        <v>Vigh Dániel</v>
      </c>
      <c r="E86" s="580" t="str">
        <f>'F16'!$C$423</f>
        <v>Golden Ace</v>
      </c>
      <c r="F86" s="578">
        <f>'F16'!$J$423</f>
        <v>51</v>
      </c>
      <c r="G86" s="578">
        <f>'F16'!$J$424</f>
        <v>131</v>
      </c>
      <c r="H86" s="578">
        <f>'F16'!$L$423</f>
        <v>0</v>
      </c>
      <c r="I86" s="600">
        <f>'F16'!$M$423</f>
        <v>0</v>
      </c>
      <c r="J86" s="580"/>
    </row>
    <row r="87" spans="1:10" ht="14.4" x14ac:dyDescent="0.3">
      <c r="A87" s="578">
        <f>'F16'!$O$209</f>
        <v>86</v>
      </c>
      <c r="B87" s="579">
        <f>'F16'!$N$209</f>
        <v>76</v>
      </c>
      <c r="C87" s="578" t="str">
        <f>'F16'!$A$209</f>
        <v>121112</v>
      </c>
      <c r="D87" s="593" t="str">
        <f>'F16'!$B$209</f>
        <v>Lados Dominik</v>
      </c>
      <c r="E87" s="580" t="str">
        <f>'F16'!$C$209</f>
        <v>D.keszi TK</v>
      </c>
      <c r="F87" s="578">
        <f>'F16'!$J$209</f>
        <v>48</v>
      </c>
      <c r="G87" s="578">
        <f>'F16'!$J$210</f>
        <v>40</v>
      </c>
      <c r="H87" s="578">
        <f>'F16'!$L$209</f>
        <v>10</v>
      </c>
      <c r="I87" s="600">
        <f>'F16'!$M$209</f>
        <v>0</v>
      </c>
      <c r="J87" s="580"/>
    </row>
    <row r="88" spans="1:10" ht="14.4" x14ac:dyDescent="0.3">
      <c r="A88" s="578">
        <f>'F16'!$O$67</f>
        <v>87</v>
      </c>
      <c r="B88" s="579">
        <f>'F16'!$N$67</f>
        <v>70</v>
      </c>
      <c r="C88" s="578" t="str">
        <f>'F16'!$A$67</f>
        <v>1211190</v>
      </c>
      <c r="D88" s="593" t="str">
        <f>'F16'!$B$67</f>
        <v>Csendes Boldizsár</v>
      </c>
      <c r="E88" s="580" t="str">
        <f>'F16'!$C$67</f>
        <v>SZVUK SE</v>
      </c>
      <c r="F88" s="578">
        <f>'F16'!$J$67</f>
        <v>28</v>
      </c>
      <c r="G88" s="578">
        <f>'F16'!$J$68</f>
        <v>0</v>
      </c>
      <c r="H88" s="578">
        <f>'F16'!$L$67</f>
        <v>21</v>
      </c>
      <c r="I88" s="600">
        <f>'F16'!$M$67</f>
        <v>0</v>
      </c>
      <c r="J88" s="580"/>
    </row>
    <row r="89" spans="1:10" ht="14.4" x14ac:dyDescent="0.3">
      <c r="A89" s="578">
        <f>'F16'!$O$427</f>
        <v>88</v>
      </c>
      <c r="B89" s="579">
        <f>'F16'!$N$427</f>
        <v>68.8</v>
      </c>
      <c r="C89" s="578" t="str">
        <f>'F16'!$A$427</f>
        <v>110820</v>
      </c>
      <c r="D89" s="593" t="str">
        <f>'F16'!$B$427</f>
        <v>Wolf Bálint</v>
      </c>
      <c r="E89" s="580" t="str">
        <f>'F16'!$C$427</f>
        <v>SVSE</v>
      </c>
      <c r="F89" s="578">
        <f>'F16'!$J$427</f>
        <v>56</v>
      </c>
      <c r="G89" s="578">
        <f>'F16'!$J$428</f>
        <v>64</v>
      </c>
      <c r="H89" s="578">
        <f>'F16'!$L$427</f>
        <v>0</v>
      </c>
      <c r="I89" s="600">
        <f>'F16'!$M$427</f>
        <v>0</v>
      </c>
      <c r="J89" s="580"/>
    </row>
    <row r="90" spans="1:10" ht="14.4" x14ac:dyDescent="0.3">
      <c r="A90" s="578">
        <f>'F16'!$O$105</f>
        <v>89</v>
      </c>
      <c r="B90" s="579">
        <f>'F16'!$N$105</f>
        <v>68.2</v>
      </c>
      <c r="C90" s="578" t="str">
        <f>'F16'!$A$105</f>
        <v>111228</v>
      </c>
      <c r="D90" s="593" t="str">
        <f>'F16'!$B$105</f>
        <v>Ferenczi Keve</v>
      </c>
      <c r="E90" s="580" t="str">
        <f>'F16'!$C$105</f>
        <v>SVSE</v>
      </c>
      <c r="F90" s="578">
        <f>'F16'!$J$105</f>
        <v>56</v>
      </c>
      <c r="G90" s="578">
        <f>'F16'!$J$106</f>
        <v>61</v>
      </c>
      <c r="H90" s="578">
        <f>'F16'!$L$105</f>
        <v>0</v>
      </c>
      <c r="I90" s="600">
        <f>'F16'!$M$105</f>
        <v>0</v>
      </c>
    </row>
    <row r="91" spans="1:10" ht="14.4" x14ac:dyDescent="0.3">
      <c r="A91" s="578">
        <f>'F16'!$O$393</f>
        <v>90</v>
      </c>
      <c r="B91" s="579">
        <f>'F16'!$N$393</f>
        <v>68</v>
      </c>
      <c r="C91" s="578" t="str">
        <f>'F16'!$A$393</f>
        <v>100104</v>
      </c>
      <c r="D91" s="593" t="str">
        <f>'F16'!$B$393</f>
        <v>Török Benedek</v>
      </c>
      <c r="E91" s="580" t="str">
        <f>'F16'!$C$393</f>
        <v>Barcika TC</v>
      </c>
      <c r="F91" s="578">
        <f>'F16'!$J$393</f>
        <v>63</v>
      </c>
      <c r="G91" s="578">
        <f>'F16'!$J$394</f>
        <v>25</v>
      </c>
      <c r="H91" s="578">
        <f>'F16'!$L$393</f>
        <v>0</v>
      </c>
      <c r="I91" s="600">
        <f>'F16'!$M$393</f>
        <v>0</v>
      </c>
      <c r="J91" s="580"/>
    </row>
    <row r="92" spans="1:10" ht="14.4" x14ac:dyDescent="0.3">
      <c r="A92" s="578">
        <f>'F16'!$O$13</f>
        <v>90</v>
      </c>
      <c r="B92" s="579">
        <f>'F16'!$N$13</f>
        <v>68</v>
      </c>
      <c r="C92" s="578" t="str">
        <f>'F16'!$A$13</f>
        <v>100212</v>
      </c>
      <c r="D92" s="593" t="str">
        <f>'F16'!$B$13</f>
        <v>Angyal Miklós</v>
      </c>
      <c r="E92" s="580" t="str">
        <f>'F16'!$C$13</f>
        <v>GYAC</v>
      </c>
      <c r="F92" s="578">
        <f>'F16'!$J$13</f>
        <v>63</v>
      </c>
      <c r="G92" s="578">
        <f>'F16'!$J$14</f>
        <v>25</v>
      </c>
      <c r="H92" s="578">
        <f>'F16'!$L$13</f>
        <v>0</v>
      </c>
      <c r="I92" s="600">
        <f>'F16'!$M$13</f>
        <v>0</v>
      </c>
      <c r="J92" s="580"/>
    </row>
    <row r="93" spans="1:10" ht="14.4" x14ac:dyDescent="0.3">
      <c r="A93" s="578">
        <f>'F16'!$O$221</f>
        <v>92</v>
      </c>
      <c r="B93" s="579">
        <f>'F16'!$N$221</f>
        <v>67</v>
      </c>
      <c r="C93" s="578" t="str">
        <f>'F16'!$A$221</f>
        <v>1202101</v>
      </c>
      <c r="D93" s="593" t="str">
        <f>'F16'!$B$221</f>
        <v>Lékó Zsombor</v>
      </c>
      <c r="E93" s="580" t="str">
        <f>'F16'!$C$221</f>
        <v>Pasarét TK</v>
      </c>
      <c r="F93" s="578">
        <f>'F16'!$J$221</f>
        <v>59</v>
      </c>
      <c r="G93" s="578">
        <f>'F16'!$J$222</f>
        <v>40</v>
      </c>
      <c r="H93" s="578">
        <f>'F16'!$L$221</f>
        <v>0</v>
      </c>
      <c r="I93" s="600">
        <f>'F16'!$M$221</f>
        <v>0</v>
      </c>
      <c r="J93" s="580"/>
    </row>
    <row r="94" spans="1:10" ht="14.4" x14ac:dyDescent="0.3">
      <c r="A94" s="578">
        <f>'F16'!$O$55</f>
        <v>92</v>
      </c>
      <c r="B94" s="579">
        <f>'F16'!$N$55</f>
        <v>67</v>
      </c>
      <c r="C94" s="578" t="str">
        <f>'F16'!$A$55</f>
        <v>1308110</v>
      </c>
      <c r="D94" s="593" t="str">
        <f>'F16'!$B$55</f>
        <v>Bozsik Milán</v>
      </c>
      <c r="E94" s="580" t="str">
        <f>'F16'!$C$55</f>
        <v>D.keszi TK</v>
      </c>
      <c r="F94" s="578">
        <f>'F16'!$J$55</f>
        <v>43</v>
      </c>
      <c r="G94" s="578">
        <f>'F16'!$J$56</f>
        <v>0</v>
      </c>
      <c r="H94" s="578">
        <f>'F16'!$L$55</f>
        <v>12</v>
      </c>
      <c r="I94" s="600">
        <f>'F16'!$M$55</f>
        <v>0</v>
      </c>
      <c r="J94" s="580"/>
    </row>
    <row r="95" spans="1:10" ht="14.4" x14ac:dyDescent="0.3">
      <c r="A95" s="578">
        <f>'F16'!$O$51</f>
        <v>94</v>
      </c>
      <c r="B95" s="579">
        <f>'F16'!$N$51</f>
        <v>66</v>
      </c>
      <c r="C95" s="578" t="str">
        <f>'F16'!$A$51</f>
        <v>1004192</v>
      </c>
      <c r="D95" s="593" t="str">
        <f>'F16'!$B$51</f>
        <v>Bóka Bence</v>
      </c>
      <c r="E95" s="580" t="str">
        <f>'F16'!$C$51</f>
        <v>SVSE</v>
      </c>
      <c r="F95" s="578">
        <f>'F16'!$J$51</f>
        <v>61</v>
      </c>
      <c r="G95" s="578">
        <f>'F16'!$J$52</f>
        <v>25</v>
      </c>
      <c r="H95" s="578">
        <f>'F16'!$L$51</f>
        <v>0</v>
      </c>
      <c r="I95" s="600">
        <f>'F16'!$M$51</f>
        <v>0</v>
      </c>
      <c r="J95" s="580"/>
    </row>
    <row r="96" spans="1:10" ht="14.4" x14ac:dyDescent="0.3">
      <c r="A96" s="578">
        <f>'F16'!$O$349</f>
        <v>95</v>
      </c>
      <c r="B96" s="579">
        <f>'F16'!$N$349</f>
        <v>64.599999999999994</v>
      </c>
      <c r="C96" s="578" t="str">
        <f>'F16'!$A$349</f>
        <v>110604</v>
      </c>
      <c r="D96" s="593" t="str">
        <f>'F16'!$B$349</f>
        <v>Stefan Dimitrioski</v>
      </c>
      <c r="E96" s="580" t="str">
        <f>'F16'!$C$349</f>
        <v>Sportmánia</v>
      </c>
      <c r="F96" s="578">
        <f>'F16'!$J$349</f>
        <v>61</v>
      </c>
      <c r="G96" s="578">
        <f>'F16'!$J$350</f>
        <v>18</v>
      </c>
      <c r="H96" s="578">
        <f>'F16'!$L$349</f>
        <v>0</v>
      </c>
      <c r="I96" s="600">
        <f>'F16'!$M$349</f>
        <v>0</v>
      </c>
      <c r="J96" s="580"/>
    </row>
    <row r="97" spans="1:10" ht="14.4" x14ac:dyDescent="0.3">
      <c r="A97" s="578">
        <f>'F16'!$O$173</f>
        <v>96</v>
      </c>
      <c r="B97" s="579">
        <f>'F16'!$N$173</f>
        <v>64</v>
      </c>
      <c r="C97" s="578" t="str">
        <f>'F16'!$A$173</f>
        <v>130620</v>
      </c>
      <c r="D97" s="593" t="str">
        <f>'F16'!$B$173</f>
        <v>Karóczkai Kán Sólyom</v>
      </c>
      <c r="E97" s="580" t="str">
        <f>'F16'!$C$173</f>
        <v>Hatvani TK</v>
      </c>
      <c r="F97" s="578">
        <f>'F16'!$J$173</f>
        <v>0</v>
      </c>
      <c r="G97" s="578">
        <f>'F16'!$J$174</f>
        <v>0</v>
      </c>
      <c r="H97" s="578">
        <f>'F16'!$L$173</f>
        <v>32</v>
      </c>
      <c r="I97" s="600">
        <f>'F16'!$M$173</f>
        <v>0</v>
      </c>
    </row>
    <row r="98" spans="1:10" ht="14.4" x14ac:dyDescent="0.3">
      <c r="A98" s="578">
        <f>'F16'!$O$183</f>
        <v>97</v>
      </c>
      <c r="B98" s="579">
        <f>'F16'!$N$183</f>
        <v>63</v>
      </c>
      <c r="C98" s="578" t="str">
        <f>'F16'!$A$183</f>
        <v>100702</v>
      </c>
      <c r="D98" s="593" t="str">
        <f>'F16'!$B$183</f>
        <v>Kiss Kevin</v>
      </c>
      <c r="E98" s="580" t="str">
        <f>'F16'!$C$183</f>
        <v>TSZSK Gyula</v>
      </c>
      <c r="F98" s="578">
        <f>'F16'!$J$183</f>
        <v>63</v>
      </c>
      <c r="G98" s="578">
        <f>'F16'!$J$184</f>
        <v>0</v>
      </c>
      <c r="H98" s="578">
        <f>'F16'!$L$183</f>
        <v>0</v>
      </c>
      <c r="I98" s="600">
        <f>'F16'!$M$183</f>
        <v>0</v>
      </c>
    </row>
    <row r="99" spans="1:10" ht="14.4" x14ac:dyDescent="0.3">
      <c r="A99" s="578">
        <f>'F16'!$O$103</f>
        <v>98</v>
      </c>
      <c r="B99" s="579">
        <f>'F16'!$N$103</f>
        <v>59.4</v>
      </c>
      <c r="C99" s="578" t="str">
        <f>'F16'!$A$103</f>
        <v>110521</v>
      </c>
      <c r="D99" s="593" t="str">
        <f>'F16'!$B$103</f>
        <v>Fekete-Vaskövi Áron</v>
      </c>
      <c r="E99" s="580" t="str">
        <f>'F16'!$C$103</f>
        <v>Budaörs SC</v>
      </c>
      <c r="F99" s="578">
        <f>'F16'!$J$103</f>
        <v>44</v>
      </c>
      <c r="G99" s="578">
        <f>'F16'!$J$104</f>
        <v>77</v>
      </c>
      <c r="H99" s="578">
        <f>'F16'!$L$103</f>
        <v>0</v>
      </c>
      <c r="I99" s="600">
        <f>'F16'!$M$103</f>
        <v>0</v>
      </c>
      <c r="J99" s="580"/>
    </row>
    <row r="100" spans="1:10" ht="14.4" x14ac:dyDescent="0.3">
      <c r="A100" s="578">
        <f>'F16'!$O$23</f>
        <v>99</v>
      </c>
      <c r="B100" s="579">
        <f>'F16'!$N$23</f>
        <v>54</v>
      </c>
      <c r="C100" s="578" t="str">
        <f>'F16'!$A$23</f>
        <v>1107140</v>
      </c>
      <c r="D100" s="593" t="str">
        <f>'F16'!$B$23</f>
        <v>Balogh Balázs</v>
      </c>
      <c r="E100" s="580" t="str">
        <f>'F16'!$C$23</f>
        <v>Bravos SC</v>
      </c>
      <c r="F100" s="578">
        <f>'F16'!$J$23</f>
        <v>45</v>
      </c>
      <c r="G100" s="578">
        <f>'F16'!$J$24</f>
        <v>45</v>
      </c>
      <c r="H100" s="578">
        <f>'F16'!$L$23</f>
        <v>0</v>
      </c>
      <c r="I100" s="600">
        <f>'F16'!$M$23</f>
        <v>0</v>
      </c>
      <c r="J100" s="580"/>
    </row>
    <row r="101" spans="1:10" ht="14.4" x14ac:dyDescent="0.3">
      <c r="A101" s="578">
        <f>'F16'!$O$201</f>
        <v>99</v>
      </c>
      <c r="B101" s="579">
        <f>'F16'!$N$201</f>
        <v>54</v>
      </c>
      <c r="C101" s="578" t="str">
        <f>'F16'!$A$201</f>
        <v>120103</v>
      </c>
      <c r="D101" s="593" t="str">
        <f>'F16'!$B$201</f>
        <v>Kovács Zalán</v>
      </c>
      <c r="E101" s="580" t="str">
        <f>'F16'!$C$201</f>
        <v>SZVUK SE</v>
      </c>
      <c r="F101" s="578">
        <f>'F16'!$J$201</f>
        <v>34</v>
      </c>
      <c r="G101" s="578">
        <f>'F16'!$J$202</f>
        <v>100</v>
      </c>
      <c r="H101" s="578">
        <f>'F16'!$L$201</f>
        <v>0</v>
      </c>
      <c r="I101" s="600">
        <f>'F16'!$M$201</f>
        <v>0</v>
      </c>
      <c r="J101" s="580"/>
    </row>
    <row r="102" spans="1:10" ht="14.4" x14ac:dyDescent="0.3">
      <c r="A102" s="578">
        <f>'F16'!$O401</f>
        <v>101</v>
      </c>
      <c r="B102" s="579">
        <f>'F16'!$N$401</f>
        <v>50</v>
      </c>
      <c r="C102" s="578" t="str">
        <f>'F16'!$A$401</f>
        <v>120511</v>
      </c>
      <c r="D102" s="593" t="str">
        <f>'F16'!$B$401</f>
        <v>Tóth Kristóf Mátyás</v>
      </c>
      <c r="E102" s="580" t="str">
        <f>'F16'!$C$401</f>
        <v>Pasarét TK</v>
      </c>
      <c r="F102" s="578">
        <f>'F16'!$J$401</f>
        <v>12</v>
      </c>
      <c r="G102" s="578">
        <f>'F16'!$J$402</f>
        <v>0</v>
      </c>
      <c r="H102" s="578">
        <f>'F16'!$L$401</f>
        <v>19</v>
      </c>
      <c r="I102" s="600">
        <f>'F16'!$M$401</f>
        <v>0</v>
      </c>
      <c r="J102" s="580"/>
    </row>
    <row r="103" spans="1:10" ht="14.4" x14ac:dyDescent="0.3">
      <c r="A103" s="578">
        <f>'F16'!$O$61</f>
        <v>102</v>
      </c>
      <c r="B103" s="579">
        <f>'F16'!$N$61</f>
        <v>48</v>
      </c>
      <c r="C103" s="578" t="str">
        <f>'F16'!$A$61</f>
        <v>1012090</v>
      </c>
      <c r="D103" s="593" t="str">
        <f>'F16'!$B$61</f>
        <v>Chongzhan Yang</v>
      </c>
      <c r="E103" s="580" t="str">
        <f>'F16'!$C$61</f>
        <v>BFSE</v>
      </c>
      <c r="F103" s="578">
        <f>'F16'!$J$61</f>
        <v>48</v>
      </c>
      <c r="G103" s="578">
        <f>'F16'!$J$62</f>
        <v>0</v>
      </c>
      <c r="H103" s="578">
        <f>'F16'!$L$61</f>
        <v>0</v>
      </c>
      <c r="I103" s="600">
        <f>'F16'!$M$61</f>
        <v>0</v>
      </c>
      <c r="J103" s="580"/>
    </row>
    <row r="104" spans="1:10" ht="14.4" x14ac:dyDescent="0.3">
      <c r="A104" s="578">
        <f>'F16'!$O$237</f>
        <v>103</v>
      </c>
      <c r="B104" s="579">
        <f>'F16'!$N$237</f>
        <v>46.2</v>
      </c>
      <c r="C104" s="578" t="str">
        <f>'F16'!$A$237</f>
        <v>1110060</v>
      </c>
      <c r="D104" s="593" t="str">
        <f>'F16'!$B$237</f>
        <v>Masa Marcell</v>
      </c>
      <c r="E104" s="580" t="str">
        <f>'F16'!$C$237</f>
        <v>Sportmánia</v>
      </c>
      <c r="F104" s="578">
        <f>'F16'!$J$237</f>
        <v>45</v>
      </c>
      <c r="G104" s="578">
        <f>'F16'!$J$238</f>
        <v>6</v>
      </c>
      <c r="H104" s="578">
        <f>'F16'!$L$237</f>
        <v>0</v>
      </c>
      <c r="I104" s="600">
        <f>'F16'!$M$237</f>
        <v>0</v>
      </c>
      <c r="J104" s="580"/>
    </row>
    <row r="105" spans="1:10" ht="14.4" x14ac:dyDescent="0.3">
      <c r="A105" s="578">
        <f>'F16'!$O$25</f>
        <v>104</v>
      </c>
      <c r="B105" s="579">
        <f>'F16'!$N$25</f>
        <v>45.6</v>
      </c>
      <c r="C105" s="578" t="str">
        <f>'F16'!$A$25</f>
        <v>1101280</v>
      </c>
      <c r="D105" s="593" t="str">
        <f>'F16'!$B$25</f>
        <v>Bánfi Benedek</v>
      </c>
      <c r="E105" s="580" t="str">
        <f>'F16'!$C$25</f>
        <v>Kiserdei TK</v>
      </c>
      <c r="F105" s="578">
        <f>'F16'!$J$25</f>
        <v>45</v>
      </c>
      <c r="G105" s="578">
        <f>'F16'!$J$26</f>
        <v>3</v>
      </c>
      <c r="H105" s="578">
        <f>'F16'!$L$25</f>
        <v>0</v>
      </c>
      <c r="I105" s="600">
        <f>'F16'!$M$25</f>
        <v>0</v>
      </c>
      <c r="J105" s="580"/>
    </row>
    <row r="106" spans="1:10" ht="14.4" x14ac:dyDescent="0.3">
      <c r="A106" s="578">
        <f>'F16'!$O$107</f>
        <v>105</v>
      </c>
      <c r="B106" s="579">
        <f>'F16'!$N$107</f>
        <v>44</v>
      </c>
      <c r="C106" s="578" t="str">
        <f>'F16'!$A$107</f>
        <v>130701</v>
      </c>
      <c r="D106" s="593" t="str">
        <f>'F16'!$B$107</f>
        <v>Filipenko Valér</v>
      </c>
      <c r="E106" s="580" t="str">
        <f>'F16'!$C$107</f>
        <v>Bebto Team</v>
      </c>
      <c r="F106" s="578">
        <f>'F16'!$J$107</f>
        <v>16</v>
      </c>
      <c r="G106" s="578">
        <f>'F16'!$J$108</f>
        <v>0</v>
      </c>
      <c r="H106" s="578">
        <f>'F16'!$L$107</f>
        <v>14</v>
      </c>
      <c r="I106" s="600">
        <f>'F16'!$M$107</f>
        <v>0</v>
      </c>
      <c r="J106" s="580"/>
    </row>
    <row r="107" spans="1:10" ht="14.4" x14ac:dyDescent="0.3">
      <c r="A107" s="578">
        <f>'F16'!$O$77</f>
        <v>106</v>
      </c>
      <c r="B107" s="579">
        <f>'F16'!$N$77</f>
        <v>43</v>
      </c>
      <c r="C107" s="578" t="str">
        <f>'F16'!$A$77</f>
        <v>1108020</v>
      </c>
      <c r="D107" s="593" t="str">
        <f>'F16'!$B$77</f>
        <v>Csorba Lőrinc</v>
      </c>
      <c r="E107" s="580" t="str">
        <f>'F16'!$C$77</f>
        <v>Marso TC</v>
      </c>
      <c r="F107" s="578">
        <f>'F16'!$J$77</f>
        <v>37</v>
      </c>
      <c r="G107" s="578">
        <f>'F16'!$J$78</f>
        <v>30</v>
      </c>
      <c r="H107" s="578">
        <f>'F16'!$L$77</f>
        <v>0</v>
      </c>
      <c r="I107" s="600">
        <f>'F16'!$M$77</f>
        <v>0</v>
      </c>
      <c r="J107" s="580"/>
    </row>
    <row r="108" spans="1:10" ht="14.4" x14ac:dyDescent="0.3">
      <c r="A108" s="578">
        <f>'F16'!$O$211</f>
        <v>107</v>
      </c>
      <c r="B108" s="579">
        <f>'F16'!$N$211</f>
        <v>42.4</v>
      </c>
      <c r="C108" s="578" t="str">
        <f>'F16'!$A$211</f>
        <v>110429</v>
      </c>
      <c r="D108" s="593" t="str">
        <f>'F16'!$B$211</f>
        <v>Lajkó-Takácsy Hunor</v>
      </c>
      <c r="E108" s="580" t="str">
        <f>'F16'!$C$211</f>
        <v>MTK</v>
      </c>
      <c r="F108" s="578">
        <f>'F16'!$J$211</f>
        <v>36</v>
      </c>
      <c r="G108" s="578">
        <f>'F16'!$J$212</f>
        <v>32</v>
      </c>
      <c r="H108" s="578">
        <f>'F16'!$L$211</f>
        <v>0</v>
      </c>
      <c r="I108" s="600">
        <f>'F16'!$M$211</f>
        <v>0</v>
      </c>
      <c r="J108" s="580"/>
    </row>
    <row r="109" spans="1:10" ht="14.4" x14ac:dyDescent="0.3">
      <c r="A109" s="578">
        <f>'F16'!$O$309</f>
        <v>108</v>
      </c>
      <c r="B109" s="579">
        <f>'F16'!$N$309</f>
        <v>40</v>
      </c>
      <c r="C109" s="578" t="str">
        <f>'F16'!$A$309</f>
        <v>1007210</v>
      </c>
      <c r="D109" s="593" t="str">
        <f>'F16'!$B$309</f>
        <v>Polinszky Mór Tamás</v>
      </c>
      <c r="E109" s="580" t="str">
        <f>'F16'!$C$309</f>
        <v>MTK</v>
      </c>
      <c r="F109" s="578">
        <f>'F16'!$J$309</f>
        <v>40</v>
      </c>
      <c r="G109" s="578">
        <f>'F16'!$J$310</f>
        <v>0</v>
      </c>
      <c r="H109" s="578">
        <f>'F16'!$L$309</f>
        <v>0</v>
      </c>
      <c r="I109" s="600">
        <f>'F16'!$M$309</f>
        <v>0</v>
      </c>
    </row>
    <row r="110" spans="1:10" ht="14.4" x14ac:dyDescent="0.3">
      <c r="A110" s="578">
        <f>'F16'!$O$231</f>
        <v>109</v>
      </c>
      <c r="B110" s="579">
        <f>'F16'!$N$231</f>
        <v>38</v>
      </c>
      <c r="C110" s="578" t="str">
        <f>'F16'!$A$231</f>
        <v>110118</v>
      </c>
      <c r="D110" s="593" t="str">
        <f>'F16'!$B$231</f>
        <v>Markovits Bence</v>
      </c>
      <c r="E110" s="580" t="str">
        <f>'F16'!$C$231</f>
        <v>Vasas SC</v>
      </c>
      <c r="F110" s="578">
        <f>'F16'!$J$231</f>
        <v>0</v>
      </c>
      <c r="G110" s="578">
        <f>'F16'!$J$231</f>
        <v>0</v>
      </c>
      <c r="H110" s="578">
        <f>'F16'!$L$231</f>
        <v>19</v>
      </c>
      <c r="I110" s="600">
        <f>'F16'!$M$231</f>
        <v>0</v>
      </c>
    </row>
    <row r="111" spans="1:10" ht="14.4" x14ac:dyDescent="0.3">
      <c r="A111" s="578">
        <f>'F16'!$O$69</f>
        <v>109</v>
      </c>
      <c r="B111" s="579">
        <f>'F16'!$N$69</f>
        <v>38</v>
      </c>
      <c r="C111" s="578" t="str">
        <f>'F16'!$A$69</f>
        <v>1008040</v>
      </c>
      <c r="D111" s="593" t="str">
        <f>'F16'!$B$69</f>
        <v>Cser Nimród</v>
      </c>
      <c r="E111" s="580" t="str">
        <f>'F16'!$C$69</f>
        <v>SVSE</v>
      </c>
      <c r="F111" s="578">
        <f>'F16'!$J$69</f>
        <v>33</v>
      </c>
      <c r="G111" s="578">
        <f>'F16'!$J$70</f>
        <v>25</v>
      </c>
      <c r="H111" s="578">
        <f>'F16'!$L$69</f>
        <v>0</v>
      </c>
      <c r="I111" s="600">
        <f>'F16'!$M$69</f>
        <v>0</v>
      </c>
    </row>
    <row r="112" spans="1:10" ht="14.4" x14ac:dyDescent="0.3">
      <c r="A112" s="578">
        <f>'F16'!$O$299</f>
        <v>111</v>
      </c>
      <c r="B112" s="579">
        <f>'F16'!$N$299</f>
        <v>36.4</v>
      </c>
      <c r="C112" s="578" t="str">
        <f>'F16'!$A$299</f>
        <v>110509</v>
      </c>
      <c r="D112" s="593" t="str">
        <f>'F16'!$B$299</f>
        <v>Pákay Ádám Marcell</v>
      </c>
      <c r="E112" s="580" t="str">
        <f>'F16'!$C$299</f>
        <v>Vasas SC</v>
      </c>
      <c r="F112" s="578">
        <f>'F16'!$J$299</f>
        <v>36</v>
      </c>
      <c r="G112" s="578">
        <f>'F16'!$J$300</f>
        <v>2</v>
      </c>
      <c r="H112" s="578">
        <f>'F16'!$L$299</f>
        <v>0</v>
      </c>
      <c r="I112" s="600">
        <f>'F16'!$M$299</f>
        <v>0</v>
      </c>
      <c r="J112" s="580"/>
    </row>
    <row r="113" spans="1:10" ht="14.4" x14ac:dyDescent="0.3">
      <c r="A113" s="578">
        <f>'F16'!$O$297</f>
        <v>112</v>
      </c>
      <c r="B113" s="579">
        <f>'F16'!$N$297</f>
        <v>33</v>
      </c>
      <c r="C113" s="578" t="str">
        <f>'F16'!$A$297</f>
        <v>100519</v>
      </c>
      <c r="D113" s="593" t="str">
        <f>'F16'!$B$297</f>
        <v>Óvári Máté</v>
      </c>
      <c r="E113" s="580" t="str">
        <f>'F16'!$C$297</f>
        <v>Ten.Műhely</v>
      </c>
      <c r="F113" s="578">
        <f>'F16'!$J$297</f>
        <v>33</v>
      </c>
      <c r="G113" s="578">
        <f>'F16'!$J$298</f>
        <v>0</v>
      </c>
      <c r="H113" s="578">
        <f>'F16'!$L$297</f>
        <v>0</v>
      </c>
      <c r="I113" s="600">
        <f>'F16'!$M$297</f>
        <v>0</v>
      </c>
      <c r="J113" s="580"/>
    </row>
    <row r="114" spans="1:10" ht="14.4" x14ac:dyDescent="0.3">
      <c r="A114" s="578">
        <f>'F16'!$O$339</f>
        <v>113</v>
      </c>
      <c r="B114" s="579">
        <f>'F16'!$N$339</f>
        <v>31</v>
      </c>
      <c r="C114" s="578" t="str">
        <f>'F16'!$A$339</f>
        <v>100109</v>
      </c>
      <c r="D114" s="593" t="str">
        <f>'F16'!$B$339</f>
        <v>Sólyom Márk</v>
      </c>
      <c r="E114" s="580" t="str">
        <f>'F16'!$C$339</f>
        <v>MTK</v>
      </c>
      <c r="F114" s="578">
        <f>'F16'!$J$339</f>
        <v>31</v>
      </c>
      <c r="G114" s="578">
        <f>'F16'!$J$340</f>
        <v>0</v>
      </c>
      <c r="H114" s="578">
        <f>'F16'!$L$339</f>
        <v>0</v>
      </c>
      <c r="I114" s="600">
        <f>'F16'!$M$339</f>
        <v>0</v>
      </c>
    </row>
    <row r="115" spans="1:10" ht="14.4" x14ac:dyDescent="0.3">
      <c r="A115" s="578">
        <f>'F16'!$O$389</f>
        <v>114</v>
      </c>
      <c r="B115" s="579">
        <f>'F16'!$N$389</f>
        <v>30</v>
      </c>
      <c r="C115" s="578" t="str">
        <f>'F16'!$A$389</f>
        <v>1006271</v>
      </c>
      <c r="D115" s="593" t="str">
        <f>'F16'!$B$389</f>
        <v>Tiutchenko Alexandr</v>
      </c>
      <c r="E115" s="580" t="str">
        <f>'F16'!$C$389</f>
        <v>külf.</v>
      </c>
      <c r="F115" s="578">
        <f>'F16'!$J$389</f>
        <v>0</v>
      </c>
      <c r="G115" s="578">
        <f>'F16'!$J$390</f>
        <v>150</v>
      </c>
      <c r="H115" s="578">
        <f>'F16'!$L$389</f>
        <v>0</v>
      </c>
      <c r="I115" s="600">
        <f>'F16'!$M$389</f>
        <v>0</v>
      </c>
      <c r="J115" s="580"/>
    </row>
    <row r="116" spans="1:10" ht="14.4" x14ac:dyDescent="0.3">
      <c r="A116" s="578">
        <f>'F16'!$O$379</f>
        <v>114</v>
      </c>
      <c r="B116" s="579">
        <f>'F16'!$N$379</f>
        <v>30</v>
      </c>
      <c r="C116" s="578" t="str">
        <f>'F16'!$A$379</f>
        <v>130219</v>
      </c>
      <c r="D116" s="593" t="str">
        <f>'F16'!$B$379</f>
        <v>Tajta Áron</v>
      </c>
      <c r="E116" s="580" t="str">
        <f>'F16'!$C$379</f>
        <v>Ten.Műhely</v>
      </c>
      <c r="F116" s="578">
        <f>'F16'!$J$379</f>
        <v>0</v>
      </c>
      <c r="G116" s="578">
        <f>'F16'!$J$380</f>
        <v>0</v>
      </c>
      <c r="H116" s="578">
        <f>'F16'!$L$379</f>
        <v>15</v>
      </c>
      <c r="I116" s="600">
        <f>'F16'!$M$379</f>
        <v>0</v>
      </c>
      <c r="J116" s="580"/>
    </row>
    <row r="117" spans="1:10" ht="14.4" x14ac:dyDescent="0.3">
      <c r="A117" s="578">
        <f>'F16'!$O$169</f>
        <v>114</v>
      </c>
      <c r="B117" s="579">
        <f>'F16'!$N$169</f>
        <v>30</v>
      </c>
      <c r="C117" s="578" t="str">
        <f>'F16'!$A$169</f>
        <v>1301062</v>
      </c>
      <c r="D117" s="593" t="str">
        <f>'F16'!$B$169</f>
        <v>Kaliszky Konrád András</v>
      </c>
      <c r="E117" s="580" t="str">
        <f>'F16'!$C$169</f>
        <v>Centerpálya</v>
      </c>
      <c r="F117" s="578">
        <f>'F16'!$J$169</f>
        <v>30</v>
      </c>
      <c r="G117" s="578">
        <f>'F16'!$J$170</f>
        <v>0</v>
      </c>
      <c r="H117" s="578">
        <f>'F16'!$L$169</f>
        <v>0</v>
      </c>
      <c r="I117" s="600">
        <f>'F16'!$M$169</f>
        <v>0</v>
      </c>
      <c r="J117" s="580"/>
    </row>
    <row r="118" spans="1:10" ht="14.4" x14ac:dyDescent="0.3">
      <c r="A118" s="578">
        <f>'F16'!$O$283</f>
        <v>114</v>
      </c>
      <c r="B118" s="579">
        <f>'F16'!$N$283</f>
        <v>30</v>
      </c>
      <c r="C118" s="578" t="str">
        <f>'F16'!$A$283</f>
        <v>1105150</v>
      </c>
      <c r="D118" s="593" t="str">
        <f>'F16'!$B$283</f>
        <v>Novák Dávid</v>
      </c>
      <c r="E118" s="580" t="str">
        <f>'F16'!$C$283</f>
        <v>MTK</v>
      </c>
      <c r="F118" s="578">
        <f>'F16'!$J$283</f>
        <v>30</v>
      </c>
      <c r="G118" s="578">
        <f>'F16'!$J$284</f>
        <v>0</v>
      </c>
      <c r="H118" s="578">
        <f>'F16'!$L$283</f>
        <v>0</v>
      </c>
      <c r="I118" s="600">
        <f>'F16'!$M$283</f>
        <v>0</v>
      </c>
      <c r="J118" s="580"/>
    </row>
    <row r="119" spans="1:10" ht="14.4" x14ac:dyDescent="0.3">
      <c r="A119" s="578">
        <f>'F16'!$O$89</f>
        <v>114</v>
      </c>
      <c r="B119" s="579">
        <f>'F16'!$N$89</f>
        <v>30</v>
      </c>
      <c r="C119" s="578" t="str">
        <f>'F16'!$A$89</f>
        <v>100425</v>
      </c>
      <c r="D119" s="593" t="str">
        <f>'F16'!$B$89</f>
        <v>Debreceni Dominik</v>
      </c>
      <c r="E119" s="580" t="str">
        <f>'F16'!$C$89</f>
        <v>SVSE</v>
      </c>
      <c r="F119" s="578">
        <f>'F16'!$J$89</f>
        <v>25</v>
      </c>
      <c r="G119" s="578">
        <f>'F16'!$J$90</f>
        <v>25</v>
      </c>
      <c r="H119" s="578">
        <f>'F16'!$L$89</f>
        <v>0</v>
      </c>
      <c r="I119" s="600">
        <f>'F16'!$M$89</f>
        <v>0</v>
      </c>
    </row>
    <row r="120" spans="1:10" ht="14.4" x14ac:dyDescent="0.3">
      <c r="A120" s="578">
        <f>'F16'!$O$247</f>
        <v>114</v>
      </c>
      <c r="B120" s="579">
        <f>'F16'!$N$247</f>
        <v>30</v>
      </c>
      <c r="C120" s="578" t="str">
        <f>'F16'!$A$247</f>
        <v>1110210</v>
      </c>
      <c r="D120" s="593" t="str">
        <f>'F16'!$B$247</f>
        <v>Mendebaba Maxim</v>
      </c>
      <c r="E120" s="580" t="str">
        <f>'F16'!$C$247</f>
        <v>Gellért TK</v>
      </c>
      <c r="F120" s="578">
        <f>'F16'!$J$247</f>
        <v>30</v>
      </c>
      <c r="G120" s="578">
        <f>'F16'!$J$248</f>
        <v>0</v>
      </c>
      <c r="H120" s="578">
        <f>'F16'!$L$247</f>
        <v>0</v>
      </c>
      <c r="I120" s="600">
        <f>'F16'!$M$247</f>
        <v>0</v>
      </c>
      <c r="J120" s="580"/>
    </row>
    <row r="121" spans="1:10" ht="14.4" x14ac:dyDescent="0.3">
      <c r="A121" s="578">
        <f>'F16'!$O$217</f>
        <v>120</v>
      </c>
      <c r="B121" s="579">
        <f>'F16'!$N$217</f>
        <v>29</v>
      </c>
      <c r="C121" s="578" t="str">
        <f>'F16'!$A$217</f>
        <v>1005161</v>
      </c>
      <c r="D121" s="593" t="str">
        <f>'F16'!$B$217</f>
        <v>Lebi-Kovács Isai</v>
      </c>
      <c r="E121" s="580" t="str">
        <f>'F16'!$C$217</f>
        <v>Bp. Honvéd</v>
      </c>
      <c r="F121" s="578">
        <f>'F16'!$J$217</f>
        <v>29</v>
      </c>
      <c r="G121" s="578">
        <f>'F16'!$J$218</f>
        <v>0</v>
      </c>
      <c r="H121" s="578">
        <f>'F16'!$L$217</f>
        <v>0</v>
      </c>
      <c r="I121" s="600">
        <f>'F16'!$M$217</f>
        <v>0</v>
      </c>
      <c r="J121" s="580"/>
    </row>
    <row r="122" spans="1:10" ht="14.4" x14ac:dyDescent="0.3">
      <c r="A122" s="578">
        <f>'F16'!$O$117</f>
        <v>121</v>
      </c>
      <c r="B122" s="579">
        <f>'F16'!$N$117</f>
        <v>28</v>
      </c>
      <c r="C122" s="578" t="str">
        <f>'F16'!$A$117</f>
        <v>1301061</v>
      </c>
      <c r="D122" s="593" t="str">
        <f>'F16'!$B$117</f>
        <v>Georgi Ábel Patrik</v>
      </c>
      <c r="E122" s="580" t="str">
        <f>'F16'!$C$117</f>
        <v>Centerpálya</v>
      </c>
      <c r="F122" s="578">
        <f>'F16'!$J$117</f>
        <v>8</v>
      </c>
      <c r="G122" s="578">
        <f>'F16'!$J$118</f>
        <v>0</v>
      </c>
      <c r="H122" s="578">
        <f>'F16'!$L$117</f>
        <v>10</v>
      </c>
      <c r="I122" s="600">
        <f>'F16'!$M$117</f>
        <v>0</v>
      </c>
      <c r="J122" s="580"/>
    </row>
    <row r="123" spans="1:10" ht="14.4" x14ac:dyDescent="0.3">
      <c r="A123" s="578">
        <f>'F16'!$O$81</f>
        <v>121</v>
      </c>
      <c r="B123" s="579">
        <f>'F16'!$N$81</f>
        <v>28</v>
      </c>
      <c r="C123" s="578" t="str">
        <f>'F16'!$A$81</f>
        <v>1207300</v>
      </c>
      <c r="D123" s="593" t="str">
        <f>'F16'!$B$81</f>
        <v>Czermák Alexander</v>
      </c>
      <c r="E123" s="580" t="str">
        <f>'F16'!$C$81</f>
        <v>Bebto Team</v>
      </c>
      <c r="F123" s="578">
        <f>'F16'!$J$81</f>
        <v>28</v>
      </c>
      <c r="G123" s="578">
        <f>'F16'!$J$82</f>
        <v>0</v>
      </c>
      <c r="H123" s="578">
        <f>'F16'!$L$81</f>
        <v>0</v>
      </c>
      <c r="I123" s="600">
        <f>'F16'!$M$81</f>
        <v>0</v>
      </c>
      <c r="J123" s="580"/>
    </row>
    <row r="124" spans="1:10" ht="14.4" x14ac:dyDescent="0.3">
      <c r="A124" s="578">
        <f>'F16'!$O$31</f>
        <v>123</v>
      </c>
      <c r="B124" s="579">
        <f>'F16'!$N$31</f>
        <v>27.8</v>
      </c>
      <c r="C124" s="578" t="str">
        <f>'F16'!$A$31</f>
        <v>100709</v>
      </c>
      <c r="D124" s="593" t="str">
        <f>'F16'!$B$31</f>
        <v>Barta Joel</v>
      </c>
      <c r="E124" s="580" t="str">
        <f>'F16'!$C$31</f>
        <v>Centerpálya</v>
      </c>
      <c r="F124" s="578">
        <f>'F16'!$J$31</f>
        <v>27</v>
      </c>
      <c r="G124" s="578">
        <f>'F16'!$J$32</f>
        <v>4</v>
      </c>
      <c r="H124" s="578">
        <f>'F16'!$L$31</f>
        <v>0</v>
      </c>
      <c r="I124" s="600">
        <f>'F16'!$M$31</f>
        <v>0</v>
      </c>
      <c r="J124" s="580"/>
    </row>
    <row r="125" spans="1:10" ht="14.4" x14ac:dyDescent="0.3">
      <c r="A125" s="578">
        <f>'F16'!$O$111</f>
        <v>124</v>
      </c>
      <c r="B125" s="579">
        <f>'F16'!$N$111</f>
        <v>27.6</v>
      </c>
      <c r="C125" s="578">
        <f>'F16'!$A$111</f>
        <v>110226</v>
      </c>
      <c r="D125" s="593" t="str">
        <f>'F16'!$B$111</f>
        <v>Gáll Marcell</v>
      </c>
      <c r="E125" s="580" t="str">
        <f>'F16'!$C$111</f>
        <v>MTK</v>
      </c>
      <c r="F125" s="578">
        <f>'F16'!$J$111</f>
        <v>27</v>
      </c>
      <c r="G125" s="578">
        <f>'F16'!$J$112</f>
        <v>3</v>
      </c>
      <c r="H125" s="578">
        <f>'F16'!$L$111</f>
        <v>0</v>
      </c>
      <c r="I125" s="600">
        <f>'F16'!$M$111</f>
        <v>0</v>
      </c>
      <c r="J125" s="580"/>
    </row>
    <row r="126" spans="1:10" ht="14.4" x14ac:dyDescent="0.3">
      <c r="A126" s="578">
        <f>'F16'!$O$171</f>
        <v>125</v>
      </c>
      <c r="B126" s="579">
        <f>'F16'!$N$171</f>
        <v>27</v>
      </c>
      <c r="C126" s="578" t="str">
        <f>'F16'!$A$171</f>
        <v>130602</v>
      </c>
      <c r="D126" s="593" t="str">
        <f>'F16'!$B$171</f>
        <v>Kardhordó Félix</v>
      </c>
      <c r="E126" s="580" t="str">
        <f>'F16'!$C$171</f>
        <v>MESE</v>
      </c>
      <c r="F126" s="578">
        <f>'F16'!$J$171</f>
        <v>0</v>
      </c>
      <c r="G126" s="578">
        <f>'F16'!$J$172</f>
        <v>25</v>
      </c>
      <c r="H126" s="578">
        <f>'F16'!$L$171</f>
        <v>11</v>
      </c>
      <c r="I126" s="600">
        <f>'F16'!$M$171</f>
        <v>0</v>
      </c>
    </row>
    <row r="127" spans="1:10" ht="14.4" x14ac:dyDescent="0.3">
      <c r="A127" s="578">
        <f>'F16'!$O$65</f>
        <v>125</v>
      </c>
      <c r="B127" s="579">
        <f>'F16'!$N$65</f>
        <v>27</v>
      </c>
      <c r="C127" s="578" t="str">
        <f>'F16'!$A$65</f>
        <v>120209</v>
      </c>
      <c r="D127" s="593" t="str">
        <f>'F16'!$B$65</f>
        <v>Cseh Martin Kristóf</v>
      </c>
      <c r="E127" s="580" t="str">
        <f>'F16'!$C$65</f>
        <v>Budakalász Kézilabda</v>
      </c>
      <c r="F127" s="578">
        <f>'F16'!$J$65</f>
        <v>27</v>
      </c>
      <c r="G127" s="578">
        <f>'F16'!$J$66</f>
        <v>0</v>
      </c>
      <c r="H127" s="578">
        <f>'F16'!$L$65</f>
        <v>0</v>
      </c>
      <c r="I127" s="600">
        <f>'F16'!$M$65</f>
        <v>0</v>
      </c>
      <c r="J127" s="580"/>
    </row>
    <row r="128" spans="1:10" ht="14.4" x14ac:dyDescent="0.3">
      <c r="A128" s="578">
        <f>'F16'!$O$187</f>
        <v>127</v>
      </c>
      <c r="B128" s="579">
        <f>'F16'!$N$187</f>
        <v>26</v>
      </c>
      <c r="C128" s="578" t="str">
        <f>'F16'!$A$187</f>
        <v>1111110</v>
      </c>
      <c r="D128" s="593" t="str">
        <f>'F16'!$B$187</f>
        <v>Koczka Barnabás</v>
      </c>
      <c r="E128" s="580" t="str">
        <f>'F16'!$C$187</f>
        <v>SVSE</v>
      </c>
      <c r="F128" s="578">
        <f>'F16'!$J$187</f>
        <v>26</v>
      </c>
      <c r="G128" s="578">
        <f>'F16'!$J$188</f>
        <v>0</v>
      </c>
      <c r="H128" s="578">
        <f>'F16'!$L$187</f>
        <v>0</v>
      </c>
      <c r="I128" s="600">
        <f>'F16'!$M$187</f>
        <v>0</v>
      </c>
      <c r="J128" s="580"/>
    </row>
    <row r="129" spans="1:10" ht="14.4" x14ac:dyDescent="0.3">
      <c r="A129" s="578">
        <f>'F16'!$O$233</f>
        <v>127</v>
      </c>
      <c r="B129" s="579">
        <f>'F16'!$N$233</f>
        <v>26</v>
      </c>
      <c r="C129" s="578" t="str">
        <f>'F16'!$A$233</f>
        <v>1106222</v>
      </c>
      <c r="D129" s="593" t="str">
        <f>'F16'!$B$233</f>
        <v>Marosi Levente</v>
      </c>
      <c r="E129" s="580" t="str">
        <f>'F16'!$C$233</f>
        <v>Fortuna SE</v>
      </c>
      <c r="F129" s="578">
        <f>'F16'!$J$233</f>
        <v>26</v>
      </c>
      <c r="G129" s="578">
        <f>'F16'!$J$234</f>
        <v>0</v>
      </c>
      <c r="H129" s="578">
        <f>'F16'!$L$233</f>
        <v>0</v>
      </c>
      <c r="I129" s="600">
        <f>'F16'!$M$233</f>
        <v>0</v>
      </c>
      <c r="J129" s="580"/>
    </row>
    <row r="130" spans="1:10" ht="14.4" x14ac:dyDescent="0.3">
      <c r="A130" s="578">
        <f>'F16'!$O$341</f>
        <v>129</v>
      </c>
      <c r="B130" s="579">
        <f>'F16'!$N$341</f>
        <v>25.8</v>
      </c>
      <c r="C130" s="578" t="str">
        <f>'F16'!$A$341</f>
        <v>110223</v>
      </c>
      <c r="D130" s="593" t="str">
        <f>'F16'!$B$341</f>
        <v>Somogyi Vince</v>
      </c>
      <c r="E130" s="580" t="str">
        <f>'F16'!$C$341</f>
        <v>Pasarét TK</v>
      </c>
      <c r="F130" s="578">
        <f>'F16'!$J$341</f>
        <v>25</v>
      </c>
      <c r="G130" s="578">
        <f>'F16'!$J$342</f>
        <v>4</v>
      </c>
      <c r="H130" s="578">
        <f>'F16'!$L$341</f>
        <v>0</v>
      </c>
      <c r="I130" s="600">
        <f>'F16'!$M$341</f>
        <v>0</v>
      </c>
    </row>
    <row r="131" spans="1:10" ht="14.4" x14ac:dyDescent="0.3">
      <c r="A131" s="578">
        <f>'F16'!$O$267</f>
        <v>130</v>
      </c>
      <c r="B131" s="579">
        <f>'F16'!$N$267</f>
        <v>23.4</v>
      </c>
      <c r="C131" s="578" t="str">
        <f>'F16'!$A$267</f>
        <v>111031</v>
      </c>
      <c r="D131" s="593" t="str">
        <f>'F16'!$B$267</f>
        <v>Molnár Márk</v>
      </c>
      <c r="E131" s="580" t="str">
        <f>'F16'!$C$267</f>
        <v>GYAC</v>
      </c>
      <c r="F131" s="578">
        <f>'F16'!$J$267</f>
        <v>15</v>
      </c>
      <c r="G131" s="578">
        <f>'F16'!$J$268</f>
        <v>42</v>
      </c>
      <c r="H131" s="578">
        <f>'F16'!$L$267</f>
        <v>0</v>
      </c>
      <c r="I131" s="600">
        <f>'F16'!$M$267</f>
        <v>0</v>
      </c>
      <c r="J131" s="580"/>
    </row>
    <row r="132" spans="1:10" ht="14.4" x14ac:dyDescent="0.3">
      <c r="A132" s="578">
        <f>'F16'!$O$35</f>
        <v>131</v>
      </c>
      <c r="B132" s="579">
        <f>'F16'!$N$35</f>
        <v>23</v>
      </c>
      <c r="C132" s="578" t="str">
        <f>'F16'!$A$35</f>
        <v>100401</v>
      </c>
      <c r="D132" s="593" t="str">
        <f>'F16'!$B$35</f>
        <v>Beleznai Gusztáv</v>
      </c>
      <c r="E132" s="580" t="str">
        <f>'F16'!$C$35</f>
        <v>Török SE</v>
      </c>
      <c r="F132" s="578">
        <f>'F16'!$J$35</f>
        <v>23</v>
      </c>
      <c r="G132" s="578">
        <f>'F16'!$J$36</f>
        <v>0</v>
      </c>
      <c r="H132" s="578">
        <f>'F16'!$L$35</f>
        <v>0</v>
      </c>
      <c r="I132" s="600">
        <f>'F16'!$M$35</f>
        <v>0</v>
      </c>
    </row>
    <row r="133" spans="1:10" ht="14.4" x14ac:dyDescent="0.3">
      <c r="A133" s="578">
        <f>'F16'!$O$45</f>
        <v>131</v>
      </c>
      <c r="B133" s="579">
        <f>'F16'!$N$45</f>
        <v>23</v>
      </c>
      <c r="C133" s="578" t="str">
        <f>'F16'!$A$45</f>
        <v>1209070</v>
      </c>
      <c r="D133" s="593" t="str">
        <f>'F16'!$B$45</f>
        <v>Bleuer Márton</v>
      </c>
      <c r="E133" s="580" t="str">
        <f>'F16'!$C$45</f>
        <v>Bebto Team</v>
      </c>
      <c r="F133" s="578">
        <f>'F16'!$J$45</f>
        <v>23</v>
      </c>
      <c r="G133" s="578">
        <f>'F16'!$J$46</f>
        <v>0</v>
      </c>
      <c r="H133" s="578">
        <f>'F16'!$L$45</f>
        <v>0</v>
      </c>
      <c r="I133" s="600">
        <f>'F16'!$M$45</f>
        <v>0</v>
      </c>
    </row>
    <row r="134" spans="1:10" ht="14.4" x14ac:dyDescent="0.3">
      <c r="A134" s="578">
        <f>'F16'!$O$33</f>
        <v>131</v>
      </c>
      <c r="B134" s="579">
        <f>'F16'!$N$33</f>
        <v>23</v>
      </c>
      <c r="C134" s="578" t="str">
        <f>'F16'!$A$33</f>
        <v>110912</v>
      </c>
      <c r="D134" s="593" t="str">
        <f>'F16'!$B$33</f>
        <v>Barta Noel</v>
      </c>
      <c r="E134" s="580" t="str">
        <f>'F16'!$C$33</f>
        <v>Kőszegi SE</v>
      </c>
      <c r="F134" s="578">
        <f>'F16'!$J$33</f>
        <v>23</v>
      </c>
      <c r="G134" s="578">
        <f>'F16'!$J$34</f>
        <v>0</v>
      </c>
      <c r="H134" s="578">
        <f>'F16'!$L$33</f>
        <v>0</v>
      </c>
      <c r="I134" s="600">
        <f>'F16'!$M$33</f>
        <v>0</v>
      </c>
      <c r="J134" s="580"/>
    </row>
    <row r="135" spans="1:10" ht="14.4" x14ac:dyDescent="0.3">
      <c r="A135" s="578">
        <f>'F16'!$O$75</f>
        <v>131</v>
      </c>
      <c r="B135" s="579">
        <f>'F16'!$N$75</f>
        <v>23</v>
      </c>
      <c r="C135" s="578" t="str">
        <f>'F16'!$A$75</f>
        <v>120526</v>
      </c>
      <c r="D135" s="593" t="str">
        <f>'F16'!$B$75</f>
        <v>Csorba Gábriel</v>
      </c>
      <c r="E135" s="580" t="str">
        <f>'F16'!$C$75</f>
        <v>GM TC</v>
      </c>
      <c r="F135" s="578">
        <f>'F16'!$J$75</f>
        <v>23</v>
      </c>
      <c r="G135" s="578">
        <f>'F16'!$J$76</f>
        <v>0</v>
      </c>
      <c r="H135" s="578">
        <f>'F16'!$L$75</f>
        <v>0</v>
      </c>
      <c r="I135" s="600">
        <f>'F16'!$M$75</f>
        <v>0</v>
      </c>
      <c r="J135" s="580"/>
    </row>
    <row r="136" spans="1:10" ht="14.4" x14ac:dyDescent="0.3">
      <c r="A136" s="578">
        <f>'F16'!$O$229</f>
        <v>135</v>
      </c>
      <c r="B136" s="579">
        <f>'F16'!$N$229</f>
        <v>21</v>
      </c>
      <c r="C136" s="578" t="str">
        <f>'F16'!$A$229</f>
        <v>120726</v>
      </c>
      <c r="D136" s="593" t="str">
        <f>'F16'!$B$229</f>
        <v>Lovász Nimród</v>
      </c>
      <c r="E136" s="580" t="str">
        <f>'F16'!$C$229</f>
        <v>Budaörs SC</v>
      </c>
      <c r="F136" s="578">
        <f>'F16'!$J$229</f>
        <v>21</v>
      </c>
      <c r="G136" s="578">
        <f>'F16'!$J$230</f>
        <v>0</v>
      </c>
      <c r="H136" s="578">
        <f>'F16'!$L$229</f>
        <v>0</v>
      </c>
      <c r="I136" s="600">
        <f>'F16'!$M$229</f>
        <v>0</v>
      </c>
      <c r="J136" s="580"/>
    </row>
    <row r="137" spans="1:10" ht="14.4" x14ac:dyDescent="0.3">
      <c r="A137" s="578">
        <f>'F16'!$O$41</f>
        <v>136</v>
      </c>
      <c r="B137" s="579">
        <f>'F16'!$N$41</f>
        <v>20.399999999999999</v>
      </c>
      <c r="C137" s="578" t="str">
        <f>'F16'!$A$41</f>
        <v>1110071</v>
      </c>
      <c r="D137" s="593" t="str">
        <f>'F16'!$B$41</f>
        <v>Besenyei Barnabás József</v>
      </c>
      <c r="E137" s="580" t="str">
        <f>'F16'!$C$41</f>
        <v>MTK</v>
      </c>
      <c r="F137" s="578">
        <f>'F16'!$J$41</f>
        <v>19</v>
      </c>
      <c r="G137" s="578">
        <f>'F16'!$J$42</f>
        <v>7</v>
      </c>
      <c r="H137" s="578">
        <f>'F16'!$L$41</f>
        <v>0</v>
      </c>
      <c r="I137" s="600">
        <f>'F16'!$M$41</f>
        <v>0</v>
      </c>
      <c r="J137" s="580"/>
    </row>
    <row r="138" spans="1:10" ht="14.4" x14ac:dyDescent="0.3">
      <c r="A138" s="578">
        <f>'F16'!$O$241</f>
        <v>137</v>
      </c>
      <c r="B138" s="579">
        <f>'F16'!$N$241</f>
        <v>20</v>
      </c>
      <c r="C138" s="578" t="str">
        <f>'F16'!$A$241</f>
        <v>100312</v>
      </c>
      <c r="D138" s="593" t="str">
        <f>'F16'!$B$241</f>
        <v>Mátyás Bence</v>
      </c>
      <c r="E138" s="580" t="str">
        <f>'F16'!$C$241</f>
        <v>MESE</v>
      </c>
      <c r="F138" s="578">
        <f>'F16'!$J$241</f>
        <v>20</v>
      </c>
      <c r="G138" s="578">
        <f>'F16'!$J$242</f>
        <v>0</v>
      </c>
      <c r="H138" s="578">
        <f>'F16'!$L$241</f>
        <v>0</v>
      </c>
      <c r="I138" s="600">
        <f>'F16'!$M$241</f>
        <v>0</v>
      </c>
    </row>
    <row r="139" spans="1:10" ht="14.4" x14ac:dyDescent="0.3">
      <c r="A139" s="578">
        <f>'F16'!$O$43</f>
        <v>137</v>
      </c>
      <c r="B139" s="579">
        <f>'F16'!$N$43</f>
        <v>20</v>
      </c>
      <c r="C139" s="578" t="str">
        <f>'F16'!$A$43</f>
        <v>110506</v>
      </c>
      <c r="D139" s="593" t="str">
        <f>'F16'!$B$43</f>
        <v>Bihary László</v>
      </c>
      <c r="E139" s="580" t="str">
        <f>'F16'!$C$43</f>
        <v>Game Tennis</v>
      </c>
      <c r="F139" s="578">
        <f>'F16'!$J$43</f>
        <v>20</v>
      </c>
      <c r="G139" s="578">
        <f>'F16'!$J$44</f>
        <v>0</v>
      </c>
      <c r="H139" s="578">
        <f>'F16'!$L$43</f>
        <v>0</v>
      </c>
      <c r="I139" s="600">
        <f>'F16'!$M$43</f>
        <v>0</v>
      </c>
      <c r="J139" s="580"/>
    </row>
    <row r="140" spans="1:10" ht="14.4" x14ac:dyDescent="0.3">
      <c r="A140" s="578">
        <f>'F16'!$O$265</f>
        <v>137</v>
      </c>
      <c r="B140" s="579">
        <f>'F16'!$N$265</f>
        <v>20</v>
      </c>
      <c r="C140" s="578" t="str">
        <f>'F16'!$A$265</f>
        <v>1107170</v>
      </c>
      <c r="D140" s="593" t="str">
        <f>'F16'!$B$265</f>
        <v>Molnár Botond</v>
      </c>
      <c r="E140" s="580" t="str">
        <f>'F16'!$C$265</f>
        <v>Bregyó TSE</v>
      </c>
      <c r="F140" s="578">
        <f>'F16'!$J$265</f>
        <v>20</v>
      </c>
      <c r="G140" s="578">
        <f>'F16'!$J$266</f>
        <v>0</v>
      </c>
      <c r="H140" s="578">
        <f>'F16'!$L$265</f>
        <v>0</v>
      </c>
      <c r="I140" s="600">
        <f>'F16'!$M$265</f>
        <v>0</v>
      </c>
      <c r="J140" s="580"/>
    </row>
    <row r="141" spans="1:10" ht="14.4" x14ac:dyDescent="0.3">
      <c r="A141" s="578">
        <f>'F16'!$O$191</f>
        <v>140</v>
      </c>
      <c r="B141" s="579">
        <f>'F16'!$N$191</f>
        <v>17.8</v>
      </c>
      <c r="C141" s="578" t="str">
        <f>'F16'!$A$191</f>
        <v>111005</v>
      </c>
      <c r="D141" s="593" t="str">
        <f>'F16'!$B$191</f>
        <v>Kónya Roland</v>
      </c>
      <c r="E141" s="580" t="str">
        <f>'F16'!$C$191</f>
        <v>BBTC SE</v>
      </c>
      <c r="F141" s="578">
        <f>'F16'!$J$191</f>
        <v>17</v>
      </c>
      <c r="G141" s="578">
        <f>'F16'!$J$192</f>
        <v>4</v>
      </c>
      <c r="H141" s="578">
        <f>'F16'!$L$191</f>
        <v>0</v>
      </c>
      <c r="I141" s="600">
        <f>'F16'!$M$191</f>
        <v>0</v>
      </c>
      <c r="J141" s="580"/>
    </row>
    <row r="142" spans="1:10" ht="14.4" x14ac:dyDescent="0.3">
      <c r="A142" s="578">
        <f>'F16'!$O$95</f>
        <v>140</v>
      </c>
      <c r="B142" s="579">
        <f>'F16'!$N$95</f>
        <v>17.8</v>
      </c>
      <c r="C142" s="578" t="str">
        <f>'F16'!$A$95</f>
        <v>110202</v>
      </c>
      <c r="D142" s="593" t="str">
        <f>'F16'!$B$95</f>
        <v>Előd Olivér Márk</v>
      </c>
      <c r="E142" s="580" t="str">
        <f>'F16'!$C$95</f>
        <v>Centerpálya</v>
      </c>
      <c r="F142" s="578">
        <f>'F16'!$J$95</f>
        <v>17</v>
      </c>
      <c r="G142" s="578">
        <f>'F16'!$J$96</f>
        <v>4</v>
      </c>
      <c r="H142" s="578">
        <f>'F16'!$L$95</f>
        <v>0</v>
      </c>
      <c r="I142" s="600">
        <f>'F16'!$M$95</f>
        <v>0</v>
      </c>
      <c r="J142" s="580"/>
    </row>
    <row r="143" spans="1:10" ht="14.4" x14ac:dyDescent="0.3">
      <c r="A143" s="578">
        <f>'F16'!$O$249</f>
        <v>142</v>
      </c>
      <c r="B143" s="579">
        <f>'F16'!$N$249</f>
        <v>17</v>
      </c>
      <c r="C143" s="578" t="str">
        <f>'F16'!$A$249</f>
        <v>1110050</v>
      </c>
      <c r="D143" s="593" t="str">
        <f>'F16'!$B$249</f>
        <v>Menyhért-Vitay Alex</v>
      </c>
      <c r="E143" s="580" t="str">
        <f>'F16'!$C$249</f>
        <v>Centerpálya</v>
      </c>
      <c r="F143" s="578">
        <f>'F16'!$J$249</f>
        <v>17</v>
      </c>
      <c r="G143" s="578">
        <f>'F16'!$J$250</f>
        <v>0</v>
      </c>
      <c r="H143" s="578">
        <f>'F16'!$L$249</f>
        <v>0</v>
      </c>
      <c r="I143" s="600">
        <f>'F16'!$M$249</f>
        <v>0</v>
      </c>
      <c r="J143" s="580"/>
    </row>
    <row r="144" spans="1:10" ht="14.4" x14ac:dyDescent="0.3">
      <c r="A144" s="578">
        <f>'F16'!$O$15</f>
        <v>142</v>
      </c>
      <c r="B144" s="579">
        <f>'F16'!$N$15</f>
        <v>17</v>
      </c>
      <c r="C144" s="578" t="str">
        <f>'F16'!$A$15</f>
        <v>120410</v>
      </c>
      <c r="D144" s="593" t="str">
        <f>'F16'!$B$15</f>
        <v>Bagdi Bence Levente</v>
      </c>
      <c r="E144" s="580" t="str">
        <f>'F16'!$C$15</f>
        <v>TSZSK Gyula</v>
      </c>
      <c r="F144" s="578">
        <f>'F16'!$J$15</f>
        <v>13</v>
      </c>
      <c r="G144" s="578">
        <f>'F16'!$J$16</f>
        <v>0</v>
      </c>
      <c r="H144" s="578">
        <f>'F16'!$L$15</f>
        <v>2</v>
      </c>
      <c r="I144" s="600">
        <f>'F16'!$M$15</f>
        <v>0</v>
      </c>
      <c r="J144" s="580"/>
    </row>
    <row r="145" spans="1:10" ht="14.4" x14ac:dyDescent="0.3">
      <c r="A145" s="578">
        <f>'F16'!$O$295</f>
        <v>144</v>
      </c>
      <c r="B145" s="579">
        <f>'F16'!$N$295</f>
        <v>15</v>
      </c>
      <c r="C145" s="578" t="str">
        <f>'F16'!$A$295</f>
        <v>120113</v>
      </c>
      <c r="D145" s="593" t="str">
        <f>'F16'!$B$295</f>
        <v>Osváth Balázs</v>
      </c>
      <c r="E145" s="580" t="str">
        <f>'F16'!$C$295</f>
        <v>Vasas SC</v>
      </c>
      <c r="F145" s="578">
        <f>'F16'!$J$295</f>
        <v>15</v>
      </c>
      <c r="G145" s="578">
        <f>'F16'!$J$296</f>
        <v>0</v>
      </c>
      <c r="H145" s="578">
        <f>'F16'!$L$295</f>
        <v>0</v>
      </c>
      <c r="I145" s="600">
        <f>'F16'!$M$295</f>
        <v>0</v>
      </c>
      <c r="J145" s="580"/>
    </row>
    <row r="146" spans="1:10" ht="14.4" x14ac:dyDescent="0.3">
      <c r="A146" s="578">
        <f>'F16'!$O$315</f>
        <v>144</v>
      </c>
      <c r="B146" s="579">
        <f>'F16'!$N$315</f>
        <v>15</v>
      </c>
      <c r="C146" s="578" t="str">
        <f>'F16'!$A$315</f>
        <v>120615</v>
      </c>
      <c r="D146" s="593" t="str">
        <f>'F16'!$B$315</f>
        <v>Richter Attila Benjamin</v>
      </c>
      <c r="E146" s="580" t="str">
        <f>'F16'!$C$315</f>
        <v>MESE</v>
      </c>
      <c r="F146" s="578">
        <f>'F16'!$J$315</f>
        <v>15</v>
      </c>
      <c r="G146" s="578">
        <f>'F16'!$J$316</f>
        <v>0</v>
      </c>
      <c r="H146" s="578">
        <f>'F16'!$L$315</f>
        <v>0</v>
      </c>
      <c r="I146" s="600">
        <f>'F16'!$M$315</f>
        <v>0</v>
      </c>
    </row>
    <row r="147" spans="1:10" ht="14.4" x14ac:dyDescent="0.3">
      <c r="A147" s="578">
        <f>'F16'!$O$149</f>
        <v>144</v>
      </c>
      <c r="B147" s="579">
        <f>'F16'!$N$149</f>
        <v>15</v>
      </c>
      <c r="C147" s="578" t="str">
        <f>'F16'!$A$149</f>
        <v>130517</v>
      </c>
      <c r="D147" s="593" t="str">
        <f>'F16'!$B$149</f>
        <v>Horváth Patrik</v>
      </c>
      <c r="E147" s="580" t="str">
        <f>'F16'!$C$149</f>
        <v>SVSE</v>
      </c>
      <c r="F147" s="578">
        <f>'F16'!$J$149</f>
        <v>15</v>
      </c>
      <c r="G147" s="578">
        <f>'F16'!$J$150</f>
        <v>0</v>
      </c>
      <c r="H147" s="578">
        <f>'F16'!$L$149</f>
        <v>0</v>
      </c>
      <c r="I147" s="600">
        <f>'F16'!$M$149</f>
        <v>0</v>
      </c>
      <c r="J147" s="580"/>
    </row>
    <row r="148" spans="1:10" ht="14.4" x14ac:dyDescent="0.3">
      <c r="A148" s="578">
        <f>'F16'!$O$153</f>
        <v>144</v>
      </c>
      <c r="B148" s="579">
        <f>'F16'!$N$153</f>
        <v>15</v>
      </c>
      <c r="C148" s="578" t="str">
        <f>'F16'!$A$153</f>
        <v>1007220</v>
      </c>
      <c r="D148" s="593" t="str">
        <f>'F16'!$B$153</f>
        <v>Ibrahim Ahmed</v>
      </c>
      <c r="E148" s="580" t="str">
        <f>'F16'!$C$153</f>
        <v>Viharsarok</v>
      </c>
      <c r="F148" s="578">
        <f>'F16'!$J$153</f>
        <v>15</v>
      </c>
      <c r="G148" s="578">
        <f>'F16'!$J$154</f>
        <v>0</v>
      </c>
      <c r="H148" s="578">
        <f>'F16'!$L$153</f>
        <v>0</v>
      </c>
      <c r="I148" s="600">
        <f>'F16'!$M$153</f>
        <v>0</v>
      </c>
      <c r="J148" s="580"/>
    </row>
    <row r="149" spans="1:10" ht="14.4" x14ac:dyDescent="0.3">
      <c r="A149" s="578">
        <f>'F16'!$O$281</f>
        <v>148</v>
      </c>
      <c r="B149" s="579">
        <f>'F16'!$N$281</f>
        <v>13</v>
      </c>
      <c r="C149" s="578" t="str">
        <f>'F16'!$A$281</f>
        <v>111127</v>
      </c>
      <c r="D149" s="593" t="str">
        <f>'F16'!$B$281</f>
        <v>Nguyen Gia Bao</v>
      </c>
      <c r="E149" s="580" t="str">
        <f>'F16'!$C$281</f>
        <v>Bravos</v>
      </c>
      <c r="F149" s="578">
        <f>'F16'!$J$281</f>
        <v>13</v>
      </c>
      <c r="G149" s="578">
        <f>'F16'!$J$282</f>
        <v>0</v>
      </c>
      <c r="H149" s="578">
        <f>'F16'!$L$281</f>
        <v>0</v>
      </c>
      <c r="I149" s="600">
        <f>'F16'!$M$281</f>
        <v>0</v>
      </c>
      <c r="J149" s="580"/>
    </row>
    <row r="150" spans="1:10" ht="14.4" x14ac:dyDescent="0.3">
      <c r="A150" s="578">
        <f>'F16'!$O$425</f>
        <v>148</v>
      </c>
      <c r="B150" s="579">
        <f>'F16'!$N$425</f>
        <v>13</v>
      </c>
      <c r="C150" s="578" t="str">
        <f>'F16'!$A$425</f>
        <v>1104230</v>
      </c>
      <c r="D150" s="593" t="str">
        <f>'F16'!$B$425</f>
        <v>Wicha Timon</v>
      </c>
      <c r="E150" s="580" t="str">
        <f>'F16'!$C$425</f>
        <v>Baji KSI</v>
      </c>
      <c r="F150" s="578">
        <f>'F16'!$J$425</f>
        <v>13</v>
      </c>
      <c r="G150" s="578">
        <f>'F16'!$J$426</f>
        <v>0</v>
      </c>
      <c r="H150" s="578">
        <f>'F16'!$L$425</f>
        <v>0</v>
      </c>
      <c r="I150" s="600">
        <f>'F16'!$M$425</f>
        <v>0</v>
      </c>
      <c r="J150" s="580"/>
    </row>
    <row r="151" spans="1:10" ht="14.4" x14ac:dyDescent="0.3">
      <c r="A151" s="578">
        <f>'F16'!$O$245</f>
        <v>148</v>
      </c>
      <c r="B151" s="579">
        <f>'F16'!$N$245</f>
        <v>13</v>
      </c>
      <c r="C151" s="578" t="str">
        <f>'F16'!$A$245</f>
        <v>120716</v>
      </c>
      <c r="D151" s="593" t="str">
        <f>'F16'!$B$245</f>
        <v>Melczer Márton</v>
      </c>
      <c r="E151" s="580" t="str">
        <f>'F16'!$C$245</f>
        <v>Future TT</v>
      </c>
      <c r="F151" s="578">
        <f>'F16'!$J$245</f>
        <v>13</v>
      </c>
      <c r="G151" s="578">
        <f>'F16'!$J$246</f>
        <v>0</v>
      </c>
      <c r="H151" s="578">
        <f>'F16'!$L$245</f>
        <v>0</v>
      </c>
      <c r="I151" s="600">
        <f>'F16'!$M$245</f>
        <v>0</v>
      </c>
      <c r="J151" s="580"/>
    </row>
    <row r="152" spans="1:10" ht="14.4" x14ac:dyDescent="0.3">
      <c r="A152" s="578">
        <f>'F16'!$O$331</f>
        <v>148</v>
      </c>
      <c r="B152" s="579">
        <f>'F16'!$N$331</f>
        <v>13</v>
      </c>
      <c r="C152" s="578" t="str">
        <f>'F16'!$A$331</f>
        <v>130422</v>
      </c>
      <c r="D152" s="593" t="str">
        <f>'F16'!$B$331</f>
        <v>Siklós Márk</v>
      </c>
      <c r="E152" s="580" t="str">
        <f>'F16'!$C$331</f>
        <v>Budaörs SC</v>
      </c>
      <c r="F152" s="578">
        <f>'F16'!$J$331</f>
        <v>13</v>
      </c>
      <c r="G152" s="578">
        <f>'F16'!$J$332</f>
        <v>0</v>
      </c>
      <c r="H152" s="578">
        <f>'F16'!$L$331</f>
        <v>0</v>
      </c>
      <c r="I152" s="600">
        <f>'F16'!$M$331</f>
        <v>0</v>
      </c>
      <c r="J152" s="580"/>
    </row>
    <row r="153" spans="1:10" ht="14.4" x14ac:dyDescent="0.3">
      <c r="A153" s="578">
        <f>'F16'!$O$259</f>
        <v>152</v>
      </c>
      <c r="B153" s="579">
        <f>'F16'!$N$259</f>
        <v>11</v>
      </c>
      <c r="C153" s="578" t="str">
        <f>'F16'!$A$259</f>
        <v>120428</v>
      </c>
      <c r="D153" s="593" t="str">
        <f>'F16'!$B$259</f>
        <v>Mika Áron</v>
      </c>
      <c r="E153" s="580" t="str">
        <f>'F16'!$C$259</f>
        <v>GYAC</v>
      </c>
      <c r="F153" s="578">
        <f>'F16'!$J$259</f>
        <v>11</v>
      </c>
      <c r="G153" s="578">
        <f>'F16'!$J$260</f>
        <v>0</v>
      </c>
      <c r="H153" s="578">
        <f>'F16'!$L$259</f>
        <v>0</v>
      </c>
      <c r="I153" s="600">
        <f>'F16'!$M$259</f>
        <v>0</v>
      </c>
      <c r="J153" s="580"/>
    </row>
    <row r="154" spans="1:10" ht="14.4" x14ac:dyDescent="0.3">
      <c r="A154" s="578">
        <f>'F16'!$O$127</f>
        <v>152</v>
      </c>
      <c r="B154" s="579">
        <f>'F16'!$N$127</f>
        <v>11</v>
      </c>
      <c r="C154" s="578" t="str">
        <f>'F16'!$A$127</f>
        <v>1211070</v>
      </c>
      <c r="D154" s="593" t="str">
        <f>'F16'!$B$127</f>
        <v>Görög Brúnó Barnabás</v>
      </c>
      <c r="E154" s="580" t="str">
        <f>'F16'!$C$127</f>
        <v>MTK</v>
      </c>
      <c r="F154" s="578">
        <f>'F16'!$J$127</f>
        <v>11</v>
      </c>
      <c r="G154" s="578">
        <f>'F16'!$J$128</f>
        <v>0</v>
      </c>
      <c r="H154" s="578">
        <f>'F16'!$L$127</f>
        <v>0</v>
      </c>
      <c r="I154" s="600">
        <f>'F16'!$M$127</f>
        <v>0</v>
      </c>
      <c r="J154" s="580"/>
    </row>
    <row r="155" spans="1:10" ht="14.4" x14ac:dyDescent="0.3">
      <c r="A155" s="578">
        <f>'F16'!$O$239</f>
        <v>155</v>
      </c>
      <c r="B155" s="579">
        <f>'F16'!$N$239</f>
        <v>10</v>
      </c>
      <c r="C155" s="578" t="str">
        <f>'F16'!$A$239</f>
        <v>101127</v>
      </c>
      <c r="D155" s="593" t="str">
        <f>'F16'!$B$239</f>
        <v>Máthé-Nagy Benedek</v>
      </c>
      <c r="E155" s="580" t="str">
        <f>'F16'!$C$239</f>
        <v>GYAC</v>
      </c>
      <c r="F155" s="578">
        <f>'F16'!$J$239</f>
        <v>10</v>
      </c>
      <c r="G155" s="578">
        <f>'F16'!$J$240</f>
        <v>0</v>
      </c>
      <c r="H155" s="578">
        <f>'F16'!$L$239</f>
        <v>0</v>
      </c>
      <c r="I155" s="600">
        <f>'F16'!$M$239</f>
        <v>0</v>
      </c>
    </row>
    <row r="156" spans="1:10" ht="14.4" x14ac:dyDescent="0.3">
      <c r="A156" s="578">
        <f>'F16'!$O$239</f>
        <v>155</v>
      </c>
      <c r="B156" s="579">
        <f>'F16'!$N$257</f>
        <v>11</v>
      </c>
      <c r="C156" s="578" t="str">
        <f>'F16'!$A$257</f>
        <v>1111040</v>
      </c>
      <c r="D156" s="593" t="str">
        <f>'F16'!$B$257</f>
        <v>Mester Barnabás</v>
      </c>
      <c r="E156" s="580" t="str">
        <f>'F16'!$C$257</f>
        <v>Metró RSC</v>
      </c>
      <c r="F156" s="578">
        <f>'F16'!$J$257</f>
        <v>11</v>
      </c>
      <c r="G156" s="578">
        <f>'F16'!$J$258</f>
        <v>0</v>
      </c>
      <c r="H156" s="578">
        <f>'F16'!$L$257</f>
        <v>0</v>
      </c>
      <c r="I156" s="600">
        <f>'F16'!$M$257</f>
        <v>0</v>
      </c>
    </row>
    <row r="157" spans="1:10" ht="14.4" x14ac:dyDescent="0.3">
      <c r="A157" s="578">
        <f>'F16'!$O$417</f>
        <v>155</v>
      </c>
      <c r="B157" s="579">
        <f>'F16'!$N$417</f>
        <v>10</v>
      </c>
      <c r="C157" s="578" t="str">
        <f>'F16'!$A$417</f>
        <v>1204221</v>
      </c>
      <c r="D157" s="593" t="str">
        <f>'F16'!$B$417</f>
        <v>Várszegi Ében</v>
      </c>
      <c r="E157" s="580" t="str">
        <f>'F16'!$C$417</f>
        <v>MTK</v>
      </c>
      <c r="F157" s="578">
        <f>'F16'!$J$417</f>
        <v>10</v>
      </c>
      <c r="G157" s="578">
        <f>'F16'!$J$418</f>
        <v>0</v>
      </c>
      <c r="H157" s="578">
        <f>'F16'!$L$417</f>
        <v>0</v>
      </c>
      <c r="I157" s="600">
        <f>'F16'!$M$417</f>
        <v>0</v>
      </c>
      <c r="J157" s="580"/>
    </row>
    <row r="158" spans="1:10" ht="14.4" x14ac:dyDescent="0.3">
      <c r="A158" s="578">
        <f>'F16'!$O$273</f>
        <v>155</v>
      </c>
      <c r="B158" s="579">
        <f>'F16'!$N$273</f>
        <v>10</v>
      </c>
      <c r="C158" s="578" t="str">
        <f>'F16'!$A$273</f>
        <v>1203220</v>
      </c>
      <c r="D158" s="593" t="str">
        <f>'F16'!$B$273</f>
        <v>Nagy Vince</v>
      </c>
      <c r="E158" s="580" t="str">
        <f>'F16'!$C$273</f>
        <v>Bravos SC</v>
      </c>
      <c r="F158" s="578">
        <f>'F16'!$J$273</f>
        <v>10</v>
      </c>
      <c r="G158" s="578">
        <f>'F16'!$J$274</f>
        <v>0</v>
      </c>
      <c r="H158" s="578">
        <f>'F16'!$L$273</f>
        <v>0</v>
      </c>
      <c r="I158" s="600">
        <f>'F16'!$M$273</f>
        <v>0</v>
      </c>
      <c r="J158" s="580"/>
    </row>
    <row r="159" spans="1:10" ht="14.4" x14ac:dyDescent="0.3">
      <c r="A159" s="578">
        <f>'F16'!$O$319</f>
        <v>155</v>
      </c>
      <c r="B159" s="579">
        <f>'F16'!$N$319</f>
        <v>10</v>
      </c>
      <c r="C159" s="578" t="str">
        <f>'F16'!$A$319</f>
        <v>100611</v>
      </c>
      <c r="D159" s="593" t="str">
        <f>'F16'!$B$319</f>
        <v>Sallai András</v>
      </c>
      <c r="E159" s="580" t="str">
        <f>'F16'!$C$319</f>
        <v>Marso TC</v>
      </c>
      <c r="F159" s="578">
        <f>'F16'!$J$319</f>
        <v>10</v>
      </c>
      <c r="G159" s="578">
        <f>'F16'!$J$320</f>
        <v>0</v>
      </c>
      <c r="H159" s="578">
        <f>'F16'!$L$319</f>
        <v>0</v>
      </c>
      <c r="I159" s="600">
        <f>'F16'!$M$319</f>
        <v>0</v>
      </c>
      <c r="J159" s="580"/>
    </row>
    <row r="160" spans="1:10" ht="14.4" x14ac:dyDescent="0.3">
      <c r="A160" s="578">
        <f>'F16'!$O$199</f>
        <v>155</v>
      </c>
      <c r="B160" s="579">
        <f>'F16'!$N$199</f>
        <v>10</v>
      </c>
      <c r="C160" s="578" t="str">
        <f>'F16'!$A$199</f>
        <v>1202110</v>
      </c>
      <c r="D160" s="593" t="str">
        <f>'F16'!$B$199</f>
        <v>Kovács Soma Levente</v>
      </c>
      <c r="E160" s="580" t="str">
        <f>'F16'!$C$199</f>
        <v>Vasas SC</v>
      </c>
      <c r="F160" s="578">
        <f>'F16'!$J$199</f>
        <v>10</v>
      </c>
      <c r="G160" s="578">
        <f>'F16'!$J$200</f>
        <v>0</v>
      </c>
      <c r="H160" s="578">
        <f>'F16'!$L$199</f>
        <v>0</v>
      </c>
      <c r="I160" s="600">
        <f>'F16'!$M$199</f>
        <v>0</v>
      </c>
      <c r="J160" s="580"/>
    </row>
    <row r="161" spans="1:10" ht="14.4" x14ac:dyDescent="0.3">
      <c r="A161" s="578">
        <f>'F16'!$O$261</f>
        <v>160</v>
      </c>
      <c r="B161" s="579">
        <f>'F16'!$N$261</f>
        <v>9.6</v>
      </c>
      <c r="C161" s="578" t="str">
        <f>'F16'!$A$261</f>
        <v>1111010</v>
      </c>
      <c r="D161" s="593" t="str">
        <f>'F16'!$B$261</f>
        <v>Mike Márk Benett</v>
      </c>
      <c r="E161" s="580" t="str">
        <f>'F16'!$C$261</f>
        <v>GYAC</v>
      </c>
      <c r="F161" s="578">
        <f>'F16'!$J$261</f>
        <v>9</v>
      </c>
      <c r="G161" s="578">
        <f>'F16'!$J$262</f>
        <v>3</v>
      </c>
      <c r="H161" s="578">
        <f>'F16'!$L$261</f>
        <v>0</v>
      </c>
      <c r="I161" s="600">
        <f>'F16'!$M$261</f>
        <v>0</v>
      </c>
      <c r="J161" s="580"/>
    </row>
    <row r="162" spans="1:10" ht="14.4" x14ac:dyDescent="0.3">
      <c r="A162" s="578">
        <f>'F16'!$O$161</f>
        <v>161</v>
      </c>
      <c r="B162" s="579">
        <f>'F16'!$N$161</f>
        <v>8</v>
      </c>
      <c r="C162" s="578" t="str">
        <f>'F16'!$A$161</f>
        <v>120307</v>
      </c>
      <c r="D162" s="593" t="str">
        <f>'F16'!$B$161</f>
        <v>Jelfy Maximilián Ákos</v>
      </c>
      <c r="E162" s="580" t="str">
        <f>'F16'!$C$161</f>
        <v>Török SE</v>
      </c>
      <c r="F162" s="578">
        <f>'F16'!$J$161</f>
        <v>8</v>
      </c>
      <c r="G162" s="578">
        <f>'F16'!$J$162</f>
        <v>0</v>
      </c>
      <c r="H162" s="578">
        <f>'F16'!$L$161</f>
        <v>0</v>
      </c>
      <c r="I162" s="600">
        <f>'F16'!$M$161</f>
        <v>0</v>
      </c>
      <c r="J162" s="580"/>
    </row>
    <row r="163" spans="1:10" ht="14.4" x14ac:dyDescent="0.3">
      <c r="A163" s="578">
        <f>'F16'!$O$277</f>
        <v>161</v>
      </c>
      <c r="B163" s="579">
        <f>'F16'!$N$277</f>
        <v>8</v>
      </c>
      <c r="C163" s="578" t="str">
        <f>'F16'!$A$277</f>
        <v>120501</v>
      </c>
      <c r="D163" s="593" t="str">
        <f>'F16'!$B$277</f>
        <v>Németh Martin</v>
      </c>
      <c r="E163" s="580" t="str">
        <f>'F16'!$C$277</f>
        <v>Centerpálya</v>
      </c>
      <c r="F163" s="578">
        <f>'F16'!$J$277</f>
        <v>8</v>
      </c>
      <c r="G163" s="578">
        <f>'F16'!$J$278</f>
        <v>0</v>
      </c>
      <c r="H163" s="578">
        <f>'F16'!$L$277</f>
        <v>0</v>
      </c>
      <c r="I163" s="600">
        <f>'F16'!$M$277</f>
        <v>0</v>
      </c>
      <c r="J163" s="580"/>
    </row>
    <row r="164" spans="1:10" ht="14.4" x14ac:dyDescent="0.3">
      <c r="A164" s="578">
        <f>'F16'!$O$5</f>
        <v>163</v>
      </c>
      <c r="B164" s="579">
        <f>'F16'!$N$5</f>
        <v>6</v>
      </c>
      <c r="C164" s="578" t="str">
        <f>'F16'!$A$5</f>
        <v>100103</v>
      </c>
      <c r="D164" s="593" t="str">
        <f>'F16'!$B$5</f>
        <v>Ágasvári Martin Márk</v>
      </c>
      <c r="E164" s="580" t="str">
        <f>'F16'!$C$5</f>
        <v>Sportmánia</v>
      </c>
      <c r="F164" s="578">
        <f>'F16'!$J$5</f>
        <v>6</v>
      </c>
      <c r="G164" s="578">
        <f>'F16'!$J$6</f>
        <v>0</v>
      </c>
      <c r="H164" s="578">
        <f>'F16'!$L$5</f>
        <v>0</v>
      </c>
      <c r="I164" s="600">
        <f>'F16'!$M$5</f>
        <v>0</v>
      </c>
    </row>
    <row r="165" spans="1:10" ht="14.4" x14ac:dyDescent="0.3">
      <c r="A165" s="578">
        <f>'F16'!$O$251</f>
        <v>163</v>
      </c>
      <c r="B165" s="579">
        <f>'F16'!$N$251</f>
        <v>6</v>
      </c>
      <c r="C165" s="578" t="str">
        <f>'F16'!$A$251</f>
        <v>1111040</v>
      </c>
      <c r="D165" s="593" t="str">
        <f>'F16'!$B$251</f>
        <v>Mester Barnabás</v>
      </c>
      <c r="E165" s="580" t="str">
        <f>'F16'!$C$251</f>
        <v>Metró RSC</v>
      </c>
      <c r="F165" s="578">
        <f>'F16'!$J$251</f>
        <v>6</v>
      </c>
      <c r="G165" s="578">
        <f>'F16'!$J$252</f>
        <v>0</v>
      </c>
      <c r="H165" s="578">
        <f>'F16'!$L$251</f>
        <v>0</v>
      </c>
      <c r="I165" s="600">
        <f>'F16'!$M$251</f>
        <v>0</v>
      </c>
      <c r="J165" s="580"/>
    </row>
    <row r="166" spans="1:10" ht="14.4" x14ac:dyDescent="0.3">
      <c r="A166" s="578">
        <f>'F16'!$O$205</f>
        <v>165</v>
      </c>
      <c r="B166" s="579">
        <f>'F16'!$N$205</f>
        <v>5.8</v>
      </c>
      <c r="C166" s="578" t="str">
        <f>'F16'!$A$205</f>
        <v>111201</v>
      </c>
      <c r="D166" s="593" t="str">
        <f>'F16'!$B$205</f>
        <v>Könes-Jakab Máté</v>
      </c>
      <c r="E166" s="580" t="str">
        <f>'F16'!$C$205</f>
        <v>Budaörs SC</v>
      </c>
      <c r="F166" s="578">
        <f>'F16'!$J$205</f>
        <v>4</v>
      </c>
      <c r="G166" s="578">
        <f>'F16'!$J$206</f>
        <v>9</v>
      </c>
      <c r="H166" s="578">
        <f>'F16'!$L$205</f>
        <v>0</v>
      </c>
      <c r="I166" s="600">
        <f>'F16'!$M$205</f>
        <v>0</v>
      </c>
      <c r="J166" s="580"/>
    </row>
    <row r="167" spans="1:10" ht="14.4" x14ac:dyDescent="0.3">
      <c r="A167" s="578">
        <f>'F16'!$O$431</f>
        <v>166</v>
      </c>
      <c r="B167" s="579">
        <f>'F16'!$N$431</f>
        <v>5</v>
      </c>
      <c r="C167" s="578" t="str">
        <f>'F16'!$A$431</f>
        <v>1007110</v>
      </c>
      <c r="D167" s="593" t="str">
        <f>'F16'!$B$431</f>
        <v>Zsolt Levente</v>
      </c>
      <c r="E167" s="580" t="str">
        <f>'F16'!$C$431</f>
        <v>Labdás Sportok</v>
      </c>
      <c r="F167" s="578">
        <f>'F16'!$J$431</f>
        <v>5</v>
      </c>
      <c r="G167" s="578">
        <f>'F16'!$J$432</f>
        <v>0</v>
      </c>
      <c r="H167" s="578">
        <f>'F16'!$L$431</f>
        <v>0</v>
      </c>
      <c r="I167" s="600">
        <f>'F16'!$M$431</f>
        <v>0</v>
      </c>
      <c r="J167" s="580"/>
    </row>
    <row r="168" spans="1:10" ht="14.4" x14ac:dyDescent="0.3">
      <c r="A168" s="578">
        <f>'F16'!$O$141</f>
        <v>166</v>
      </c>
      <c r="B168" s="579">
        <f>'F16'!$N$141</f>
        <v>5</v>
      </c>
      <c r="C168" s="578" t="str">
        <f>'F16'!$A$141</f>
        <v>1301141</v>
      </c>
      <c r="D168" s="593" t="str">
        <f>'F16'!$B$141</f>
        <v>Himmelreich Ágoston</v>
      </c>
      <c r="E168" s="580" t="str">
        <f>'F16'!$C$141</f>
        <v>Bebto Team</v>
      </c>
      <c r="F168" s="578">
        <f>'F16'!$J$141</f>
        <v>5</v>
      </c>
      <c r="G168" s="578">
        <f>'F16'!$J$142</f>
        <v>0</v>
      </c>
      <c r="H168" s="578">
        <f>'F16'!$L$141</f>
        <v>0</v>
      </c>
      <c r="I168" s="600">
        <f>'F16'!$M$141</f>
        <v>0</v>
      </c>
      <c r="J168" s="580"/>
    </row>
    <row r="169" spans="1:10" ht="14.4" x14ac:dyDescent="0.3">
      <c r="A169" s="578">
        <f>'F16'!$O$189</f>
        <v>166</v>
      </c>
      <c r="B169" s="579">
        <f>'F16'!$N$189</f>
        <v>5</v>
      </c>
      <c r="C169" s="578" t="str">
        <f>'F16'!$A$189</f>
        <v>100523</v>
      </c>
      <c r="D169" s="593" t="str">
        <f>'F16'!$B$189</f>
        <v>Koller Barnabás</v>
      </c>
      <c r="E169" s="580" t="str">
        <f>'F16'!$C$189</f>
        <v>MTK</v>
      </c>
      <c r="F169" s="578">
        <f>'F16'!$J$189</f>
        <v>5</v>
      </c>
      <c r="G169" s="578">
        <f>'F16'!$J$190</f>
        <v>0</v>
      </c>
      <c r="H169" s="578">
        <f>'F16'!$L$189</f>
        <v>0</v>
      </c>
      <c r="I169" s="600">
        <f>'F16'!$M$189</f>
        <v>0</v>
      </c>
      <c r="J169" s="580"/>
    </row>
    <row r="170" spans="1:10" ht="14.4" x14ac:dyDescent="0.3">
      <c r="A170" s="578">
        <f>'F16'!$O$421</f>
        <v>166</v>
      </c>
      <c r="B170" s="579">
        <f>'F16'!$N$421</f>
        <v>5</v>
      </c>
      <c r="C170" s="578" t="str">
        <f>'F16'!$A$421</f>
        <v>100408</v>
      </c>
      <c r="D170" s="593" t="str">
        <f>'F16'!$B$421</f>
        <v>Vasas György</v>
      </c>
      <c r="E170" s="580" t="str">
        <f>'F16'!$C$421</f>
        <v>ATLAS-SECURITY</v>
      </c>
      <c r="F170" s="578">
        <f>'F16'!$J$421</f>
        <v>5</v>
      </c>
      <c r="G170" s="578">
        <f>'F16'!$J$422</f>
        <v>0</v>
      </c>
      <c r="H170" s="578">
        <f>'F16'!$L$421</f>
        <v>0</v>
      </c>
      <c r="I170" s="600">
        <f>'F16'!$M$421</f>
        <v>0</v>
      </c>
      <c r="J170" s="580"/>
    </row>
    <row r="171" spans="1:10" ht="14.4" x14ac:dyDescent="0.3">
      <c r="A171" s="578">
        <f>'F16'!$O$203</f>
        <v>166</v>
      </c>
      <c r="B171" s="579">
        <f>'F16'!$N$203</f>
        <v>5</v>
      </c>
      <c r="C171" s="578" t="str">
        <f>'F16'!$A$203</f>
        <v>1210032</v>
      </c>
      <c r="D171" s="593" t="str">
        <f>'F16'!$B$203</f>
        <v>Kovácsik Norbert</v>
      </c>
      <c r="E171" s="580" t="str">
        <f>'F16'!$C$203</f>
        <v>TSZSK Gyula</v>
      </c>
      <c r="F171" s="578">
        <f>'F16'!$J$203</f>
        <v>5</v>
      </c>
      <c r="G171" s="578">
        <f>'F16'!$J$204</f>
        <v>0</v>
      </c>
      <c r="H171" s="578">
        <f>'F16'!$L$203</f>
        <v>0</v>
      </c>
      <c r="I171" s="600">
        <f>'F16'!$M$203</f>
        <v>0</v>
      </c>
      <c r="J171" s="580"/>
    </row>
    <row r="172" spans="1:10" ht="14.4" x14ac:dyDescent="0.3">
      <c r="A172" s="578">
        <f>'F16'!$O$291</f>
        <v>166</v>
      </c>
      <c r="B172" s="579">
        <f>'F16'!$N$291</f>
        <v>5</v>
      </c>
      <c r="C172" s="578" t="str">
        <f>'F16'!$A$291</f>
        <v>130420</v>
      </c>
      <c r="D172" s="593" t="str">
        <f>'F16'!$B$291</f>
        <v>Ombódi Róbert</v>
      </c>
      <c r="E172" s="580" t="str">
        <f>'F16'!$C$291</f>
        <v>Tréning Center</v>
      </c>
      <c r="F172" s="578">
        <f>'F16'!$J$291</f>
        <v>5</v>
      </c>
      <c r="G172" s="578">
        <f>'F16'!$J$292</f>
        <v>0</v>
      </c>
      <c r="H172" s="578">
        <f>'F16'!$L$291</f>
        <v>0</v>
      </c>
      <c r="I172" s="600">
        <f>'F16'!$M$291</f>
        <v>0</v>
      </c>
      <c r="J172" s="580"/>
    </row>
    <row r="173" spans="1:10" ht="14.4" x14ac:dyDescent="0.3">
      <c r="A173" s="578">
        <f>'F16'!$O$363</f>
        <v>166</v>
      </c>
      <c r="B173" s="579">
        <f>'F16'!$N$363</f>
        <v>5</v>
      </c>
      <c r="C173" s="578" t="str">
        <f>'F16'!$A$363</f>
        <v>120904</v>
      </c>
      <c r="D173" s="593" t="str">
        <f>'F16'!$B$363</f>
        <v>Szép Márk</v>
      </c>
      <c r="E173" s="580" t="str">
        <f>'F16'!$C$363</f>
        <v>Helikon TC</v>
      </c>
      <c r="F173" s="578">
        <f>'F16'!$J$363</f>
        <v>5</v>
      </c>
      <c r="G173" s="578">
        <f>'F16'!$J$364</f>
        <v>0</v>
      </c>
      <c r="H173" s="578">
        <f>'F16'!$L$363</f>
        <v>0</v>
      </c>
      <c r="I173" s="600">
        <f>'F16'!$M$363</f>
        <v>0</v>
      </c>
      <c r="J173" s="580"/>
    </row>
    <row r="174" spans="1:10" ht="14.4" x14ac:dyDescent="0.3">
      <c r="A174" s="578">
        <f>'F16'!$O$87</f>
        <v>166</v>
      </c>
      <c r="B174" s="579">
        <f>'F16'!$N$87</f>
        <v>5</v>
      </c>
      <c r="C174" s="578" t="str">
        <f>'F16'!$A$87</f>
        <v>110150</v>
      </c>
      <c r="D174" s="593" t="str">
        <f>'F16'!$B$87</f>
        <v>Dara-Kovács Ármin</v>
      </c>
      <c r="E174" s="580" t="str">
        <f>'F16'!$C$87</f>
        <v>Kaposvár TC</v>
      </c>
      <c r="F174" s="578">
        <f>'F16'!$J$87</f>
        <v>5</v>
      </c>
      <c r="G174" s="578">
        <f>'F16'!$J$88</f>
        <v>0</v>
      </c>
      <c r="H174" s="578">
        <f>'F16'!$L$87</f>
        <v>0</v>
      </c>
      <c r="I174" s="600">
        <f>'F16'!$M$87</f>
        <v>0</v>
      </c>
      <c r="J174" s="580"/>
    </row>
    <row r="175" spans="1:10" ht="14.4" x14ac:dyDescent="0.3">
      <c r="A175" s="578">
        <f>'F16'!$O$279</f>
        <v>174</v>
      </c>
      <c r="B175" s="579">
        <f>'F16'!$N$279</f>
        <v>4.5999999999999996</v>
      </c>
      <c r="C175" s="578" t="str">
        <f>'F16'!$A$279</f>
        <v>110208</v>
      </c>
      <c r="D175" s="593" t="str">
        <f>'F16'!$B$279</f>
        <v>Neuvirth Dávid</v>
      </c>
      <c r="E175" s="580" t="str">
        <f>'F16'!$C$279</f>
        <v>Kőszegi SE</v>
      </c>
      <c r="F175" s="578">
        <f>'F16'!$J$279</f>
        <v>4</v>
      </c>
      <c r="G175" s="578">
        <f>'F16'!$J$280</f>
        <v>3</v>
      </c>
      <c r="H175" s="578">
        <f>'F16'!$L$279</f>
        <v>0</v>
      </c>
      <c r="I175" s="600">
        <f>'F16'!$M$279</f>
        <v>0</v>
      </c>
    </row>
    <row r="176" spans="1:10" ht="14.4" x14ac:dyDescent="0.3">
      <c r="A176" s="578">
        <f>'F16'!$O$179</f>
        <v>175</v>
      </c>
      <c r="B176" s="579">
        <f>'F16'!$N$179</f>
        <v>4</v>
      </c>
      <c r="C176" s="578" t="str">
        <f>'F16'!$A$179</f>
        <v>130216</v>
      </c>
      <c r="D176" s="593" t="str">
        <f>'F16'!$B$179</f>
        <v>Kerekes Milán</v>
      </c>
      <c r="E176" s="580" t="str">
        <f>'F16'!$C$179</f>
        <v>Pasarét TK</v>
      </c>
      <c r="F176" s="578">
        <f>'F16'!$J$179</f>
        <v>0</v>
      </c>
      <c r="G176" s="578">
        <f>'F16'!$J$180</f>
        <v>0</v>
      </c>
      <c r="H176" s="578">
        <f>'F16'!$L$179</f>
        <v>2</v>
      </c>
      <c r="I176" s="600">
        <f>'F16'!$M$179</f>
        <v>0</v>
      </c>
    </row>
    <row r="177" spans="1:10" ht="14.4" x14ac:dyDescent="0.3">
      <c r="A177" s="578">
        <f>'F16'!$O$429</f>
        <v>175</v>
      </c>
      <c r="B177" s="579">
        <f>'F16'!$N$429</f>
        <v>4</v>
      </c>
      <c r="C177" s="578" t="str">
        <f>'F16'!$A$429</f>
        <v>110907</v>
      </c>
      <c r="D177" s="593" t="str">
        <f>'F16'!$B$429</f>
        <v>Zilahy Marcell</v>
      </c>
      <c r="E177" s="580" t="str">
        <f>'F16'!$C$429</f>
        <v>Centerpálya</v>
      </c>
      <c r="F177" s="578">
        <f>'F16'!$J$429</f>
        <v>4</v>
      </c>
      <c r="G177" s="578">
        <f>'F16'!$J$430</f>
        <v>0</v>
      </c>
      <c r="H177" s="578">
        <f>'F16'!$L$429</f>
        <v>0</v>
      </c>
      <c r="I177" s="600">
        <f>'F16'!$M$429</f>
        <v>0</v>
      </c>
      <c r="J177" s="580"/>
    </row>
    <row r="178" spans="1:10" ht="14.4" x14ac:dyDescent="0.3">
      <c r="A178" s="578">
        <f>'F16'!$O$97</f>
        <v>177</v>
      </c>
      <c r="B178" s="579">
        <f>'F16'!$N$97</f>
        <v>3.8</v>
      </c>
      <c r="C178" s="578" t="str">
        <f>'F16'!$A$97</f>
        <v>110316</v>
      </c>
      <c r="D178" s="593" t="str">
        <f>'F16'!$B$97</f>
        <v>Farkas Barnabás</v>
      </c>
      <c r="E178" s="580" t="str">
        <f>'F16'!$C$97</f>
        <v>GYAC</v>
      </c>
      <c r="F178" s="578">
        <f>'F16'!$J$97</f>
        <v>3</v>
      </c>
      <c r="G178" s="578">
        <f>'F16'!$J$98</f>
        <v>4</v>
      </c>
      <c r="H178" s="578">
        <f>'F16'!$L$97</f>
        <v>0</v>
      </c>
      <c r="I178" s="600">
        <f>'F16'!$M$97</f>
        <v>0</v>
      </c>
      <c r="J178" s="580"/>
    </row>
    <row r="179" spans="1:10" ht="14.4" x14ac:dyDescent="0.3">
      <c r="A179" s="578">
        <f>'F16'!$O$185</f>
        <v>178</v>
      </c>
      <c r="B179" s="579">
        <f>'F16'!$N$185</f>
        <v>3</v>
      </c>
      <c r="C179" s="578" t="str">
        <f>'F16'!$A$185</f>
        <v>1002070</v>
      </c>
      <c r="D179" s="593" t="str">
        <f>'F16'!$B$185</f>
        <v>Kocsis-Cséfán Olivér</v>
      </c>
      <c r="E179" s="580" t="str">
        <f>'F16'!$C$185</f>
        <v>Metró RSC</v>
      </c>
      <c r="F179" s="578">
        <f>'F16'!$J$185</f>
        <v>3</v>
      </c>
      <c r="G179" s="578">
        <f>'F16'!$J$186</f>
        <v>0</v>
      </c>
      <c r="H179" s="578">
        <f>'F16'!$L$185</f>
        <v>0</v>
      </c>
      <c r="I179" s="600">
        <f>'F16'!$M$185</f>
        <v>0</v>
      </c>
    </row>
    <row r="180" spans="1:10" ht="14.4" x14ac:dyDescent="0.3">
      <c r="A180" s="578">
        <f>'F16'!$O$177</f>
        <v>178</v>
      </c>
      <c r="B180" s="579">
        <f>'F16'!$N$177</f>
        <v>3</v>
      </c>
      <c r="C180" s="578" t="str">
        <f>'F16'!$A$177</f>
        <v>121014</v>
      </c>
      <c r="D180" s="593" t="str">
        <f>'F16'!$B$177</f>
        <v>Kecskeméti Balázs</v>
      </c>
      <c r="E180" s="580" t="str">
        <f>'F16'!$C$177</f>
        <v>KVTK</v>
      </c>
      <c r="F180" s="578">
        <f>'F16'!$J$177</f>
        <v>3</v>
      </c>
      <c r="G180" s="578">
        <f>'F16'!$J$178</f>
        <v>0</v>
      </c>
      <c r="H180" s="578">
        <f>'F16'!$L$177</f>
        <v>0</v>
      </c>
      <c r="I180" s="600">
        <f>'F16'!$M$177</f>
        <v>0</v>
      </c>
      <c r="J180" s="580"/>
    </row>
    <row r="181" spans="1:10" ht="14.4" x14ac:dyDescent="0.3">
      <c r="A181" s="578">
        <f>'F16'!$O$21</f>
        <v>178</v>
      </c>
      <c r="B181" s="579">
        <f>'F16'!$N$21</f>
        <v>3</v>
      </c>
      <c r="C181" s="578" t="str">
        <f>'F16'!$A$21</f>
        <v>101130</v>
      </c>
      <c r="D181" s="593" t="str">
        <f>'F16'!$B$21</f>
        <v>Balogh Áron István</v>
      </c>
      <c r="E181" s="580" t="str">
        <f>'F16'!$C$21</f>
        <v>Metró RSC</v>
      </c>
      <c r="F181" s="578">
        <f>'F16'!$J$21</f>
        <v>3</v>
      </c>
      <c r="G181" s="578">
        <f>'F16'!$J$22</f>
        <v>0</v>
      </c>
      <c r="H181" s="578">
        <f>'F16'!$L$21</f>
        <v>0</v>
      </c>
      <c r="I181" s="600">
        <f>'F16'!$M$21</f>
        <v>0</v>
      </c>
    </row>
    <row r="182" spans="1:10" ht="14.4" x14ac:dyDescent="0.3">
      <c r="A182" s="578">
        <f>'F16'!$O$147</f>
        <v>178</v>
      </c>
      <c r="B182" s="579">
        <f>'F16'!$N$147</f>
        <v>3</v>
      </c>
      <c r="C182" s="578" t="str">
        <f>'F16'!$A$147</f>
        <v>1002222</v>
      </c>
      <c r="D182" s="593" t="str">
        <f>'F16'!$B$147</f>
        <v>Horváth Levente</v>
      </c>
      <c r="E182" s="580" t="str">
        <f>'F16'!$C$147</f>
        <v>Baji KSE</v>
      </c>
      <c r="F182" s="578">
        <f>'F16'!$J$147</f>
        <v>3</v>
      </c>
      <c r="G182" s="578">
        <f>'F16'!$J$148</f>
        <v>0</v>
      </c>
      <c r="H182" s="578">
        <f>'F16'!$L$147</f>
        <v>0</v>
      </c>
      <c r="I182" s="600">
        <f>'F16'!$M$147</f>
        <v>0</v>
      </c>
      <c r="J182" s="580"/>
    </row>
    <row r="183" spans="1:10" ht="14.4" x14ac:dyDescent="0.3">
      <c r="A183" s="578">
        <f>'F16'!$O$411</f>
        <v>178</v>
      </c>
      <c r="B183" s="579">
        <f>'F16'!$N$411</f>
        <v>3</v>
      </c>
      <c r="C183" s="578" t="str">
        <f>'F16'!$A$411</f>
        <v>1007162</v>
      </c>
      <c r="D183" s="593" t="str">
        <f>'F16'!$B$411</f>
        <v>Vámos Barnabás</v>
      </c>
      <c r="E183" s="580" t="str">
        <f>'F16'!$C$411</f>
        <v>Okos Tenisz</v>
      </c>
      <c r="F183" s="578">
        <f>'F16'!$J$411</f>
        <v>3</v>
      </c>
      <c r="G183" s="578">
        <f>'F16'!$J$412</f>
        <v>0</v>
      </c>
      <c r="H183" s="578">
        <f>'F16'!$L$411</f>
        <v>0</v>
      </c>
      <c r="I183" s="600">
        <f>'F16'!$M$411</f>
        <v>0</v>
      </c>
      <c r="J183" s="580"/>
    </row>
    <row r="184" spans="1:10" ht="14.4" x14ac:dyDescent="0.3">
      <c r="A184" s="578">
        <f>'F16'!$O$133</f>
        <v>178</v>
      </c>
      <c r="B184" s="579">
        <f>'F16'!$N$133</f>
        <v>3</v>
      </c>
      <c r="C184" s="578" t="str">
        <f>'F16'!$A$133</f>
        <v>1104160</v>
      </c>
      <c r="D184" s="593" t="str">
        <f>'F16'!$B$133</f>
        <v>Gyenis Milán</v>
      </c>
      <c r="E184" s="580" t="str">
        <f>'F16'!$C$133</f>
        <v>Medikus SE</v>
      </c>
      <c r="F184" s="578">
        <f>'F16'!$J$133</f>
        <v>3</v>
      </c>
      <c r="G184" s="578">
        <f>'F16'!$J$134</f>
        <v>0</v>
      </c>
      <c r="H184" s="578">
        <f>'F16'!$L$133</f>
        <v>0</v>
      </c>
      <c r="I184" s="600">
        <f>'F16'!$M$133</f>
        <v>0</v>
      </c>
      <c r="J184" s="580"/>
    </row>
    <row r="185" spans="1:10" ht="14.4" x14ac:dyDescent="0.3">
      <c r="A185" s="578">
        <f>'F16'!$O$321</f>
        <v>178</v>
      </c>
      <c r="B185" s="579">
        <f>'F16'!$N$321</f>
        <v>3</v>
      </c>
      <c r="C185" s="578" t="str">
        <f>'F16'!$A$321</f>
        <v>1109240</v>
      </c>
      <c r="D185" s="593" t="str">
        <f>'F16'!$B$321</f>
        <v>Savary Lorenzo</v>
      </c>
      <c r="E185" s="580" t="str">
        <f>'F16'!$C$321</f>
        <v>külf.</v>
      </c>
      <c r="F185" s="578">
        <f>'F16'!$J$321</f>
        <v>3</v>
      </c>
      <c r="G185" s="578">
        <f>'F16'!$J$322</f>
        <v>0</v>
      </c>
      <c r="H185" s="578">
        <f>'F16'!$L$321</f>
        <v>0</v>
      </c>
      <c r="I185" s="600">
        <f>'F16'!$M$321</f>
        <v>0</v>
      </c>
      <c r="J185" s="580"/>
    </row>
    <row r="186" spans="1:10" ht="14.4" x14ac:dyDescent="0.3">
      <c r="A186" s="578">
        <f>'F16'!$O$165</f>
        <v>178</v>
      </c>
      <c r="B186" s="579">
        <f>'F16'!$N$165</f>
        <v>3</v>
      </c>
      <c r="C186" s="578" t="str">
        <f>'F16'!$A$165</f>
        <v>1106180</v>
      </c>
      <c r="D186" s="593" t="str">
        <f>'F16'!$B$165</f>
        <v>Juhász Kolos</v>
      </c>
      <c r="E186" s="580" t="str">
        <f>'F16'!$C$165</f>
        <v>Marso TC</v>
      </c>
      <c r="F186" s="578">
        <f>'F16'!$J$165</f>
        <v>3</v>
      </c>
      <c r="G186" s="578">
        <f>'F16'!$J$166</f>
        <v>0</v>
      </c>
      <c r="H186" s="578">
        <f>'F16'!$L$165</f>
        <v>0</v>
      </c>
      <c r="I186" s="600">
        <f>'F16'!$M$165</f>
        <v>0</v>
      </c>
      <c r="J186" s="580"/>
    </row>
    <row r="187" spans="1:10" ht="14.4" x14ac:dyDescent="0.3">
      <c r="A187" s="578">
        <f>'F16'!$O$37</f>
        <v>178</v>
      </c>
      <c r="B187" s="579">
        <f>'F16'!$N$37</f>
        <v>3</v>
      </c>
      <c r="C187" s="578" t="str">
        <f>'F16'!$A$37</f>
        <v>111029</v>
      </c>
      <c r="D187" s="593" t="str">
        <f>'F16'!$B$37</f>
        <v>Bencsik József Benedek</v>
      </c>
      <c r="E187" s="580" t="str">
        <f>'F16'!$C$37</f>
        <v>KTC</v>
      </c>
      <c r="F187" s="578">
        <f>'F16'!$J$37</f>
        <v>3</v>
      </c>
      <c r="G187" s="578">
        <f>'F16'!$J$38</f>
        <v>0</v>
      </c>
      <c r="H187" s="578">
        <f>'F16'!$L$37</f>
        <v>0</v>
      </c>
      <c r="I187" s="600">
        <f>'F16'!$M$37</f>
        <v>0</v>
      </c>
      <c r="J187" s="580"/>
    </row>
    <row r="188" spans="1:10" ht="14.4" x14ac:dyDescent="0.3">
      <c r="A188" s="578">
        <f>'F16'!$O$235</f>
        <v>178</v>
      </c>
      <c r="B188" s="579">
        <f>'F16'!$N$235</f>
        <v>3</v>
      </c>
      <c r="C188" s="578" t="str">
        <f>'F16'!$A$235</f>
        <v>1206260</v>
      </c>
      <c r="D188" s="593" t="str">
        <f>'F16'!$B$235</f>
        <v>Maróti Sámuel</v>
      </c>
      <c r="E188" s="580" t="str">
        <f>'F16'!$C$235</f>
        <v>MTK</v>
      </c>
      <c r="F188" s="578">
        <f>'F16'!$J$235</f>
        <v>3</v>
      </c>
      <c r="G188" s="578">
        <f>'F16'!$J$236</f>
        <v>0</v>
      </c>
      <c r="H188" s="578">
        <f>'F16'!$L$235</f>
        <v>0</v>
      </c>
      <c r="I188" s="600">
        <f>'F16'!$M$235</f>
        <v>0</v>
      </c>
      <c r="J188" s="580"/>
    </row>
    <row r="189" spans="1:10" ht="14.4" x14ac:dyDescent="0.3">
      <c r="A189" s="578">
        <f>'F16'!$O$415</f>
        <v>178</v>
      </c>
      <c r="B189" s="579">
        <f>'F16'!$N$415</f>
        <v>3</v>
      </c>
      <c r="C189" s="578" t="str">
        <f>'F16'!$A$415</f>
        <v>1309120</v>
      </c>
      <c r="D189" s="593" t="str">
        <f>'F16'!$B$415</f>
        <v>Varga Nimród</v>
      </c>
      <c r="E189" s="580" t="str">
        <f>'F16'!$C$415</f>
        <v>Centerpálya</v>
      </c>
      <c r="F189" s="578">
        <f>'F16'!$J$415</f>
        <v>3</v>
      </c>
      <c r="G189" s="578">
        <f>'F16'!$J$416</f>
        <v>0</v>
      </c>
      <c r="H189" s="578">
        <f>'F16'!$L$415</f>
        <v>0</v>
      </c>
      <c r="I189" s="600">
        <f>'F16'!$M$415</f>
        <v>0</v>
      </c>
      <c r="J189" s="580"/>
    </row>
    <row r="190" spans="1:10" ht="14.4" x14ac:dyDescent="0.3">
      <c r="A190" s="578">
        <f>'F16'!$O$365</f>
        <v>189</v>
      </c>
      <c r="B190" s="579">
        <f>'F16'!$N$365</f>
        <v>2.2000000000000002</v>
      </c>
      <c r="C190" s="578" t="str">
        <f>'F16'!$A$365</f>
        <v>1102180</v>
      </c>
      <c r="D190" s="593" t="str">
        <f>'F16'!$B$365</f>
        <v>Szikora-Pribojszki Barna</v>
      </c>
      <c r="E190" s="580" t="str">
        <f>'F16'!$C$365</f>
        <v>Tréning Center</v>
      </c>
      <c r="F190" s="578">
        <f>'F16'!$J$365</f>
        <v>2</v>
      </c>
      <c r="G190" s="578">
        <f>'F16'!$J$366</f>
        <v>1</v>
      </c>
      <c r="H190" s="578">
        <f>'F16'!$L$365</f>
        <v>0</v>
      </c>
      <c r="I190" s="600">
        <f>'F16'!$M$365</f>
        <v>0</v>
      </c>
      <c r="J190" s="580"/>
    </row>
    <row r="191" spans="1:10" ht="14.4" x14ac:dyDescent="0.3">
      <c r="A191" s="578">
        <f>'F16'!$O$275</f>
        <v>190</v>
      </c>
      <c r="B191" s="579">
        <f>'F16'!$N$275</f>
        <v>1.2</v>
      </c>
      <c r="C191" s="578" t="str">
        <f>'F16'!$A$275</f>
        <v>1108100</v>
      </c>
      <c r="D191" s="593" t="str">
        <f>'F16'!$B$275</f>
        <v>Nagy Zsombor</v>
      </c>
      <c r="E191" s="580" t="str">
        <f>'F16'!$C$275</f>
        <v>Egri VTK</v>
      </c>
      <c r="F191" s="578">
        <f>'F16'!$J$275</f>
        <v>1</v>
      </c>
      <c r="G191" s="578">
        <f>'F16'!$J$276</f>
        <v>1</v>
      </c>
      <c r="H191" s="578">
        <f>'F16'!$L$275</f>
        <v>0</v>
      </c>
      <c r="I191" s="600">
        <f>'F16'!$M$275</f>
        <v>0</v>
      </c>
      <c r="J191" s="580"/>
    </row>
    <row r="192" spans="1:10" ht="14.4" x14ac:dyDescent="0.3">
      <c r="A192" s="578">
        <f>'F16'!$O$157</f>
        <v>191</v>
      </c>
      <c r="B192" s="579">
        <f>'F16'!$N$157</f>
        <v>1</v>
      </c>
      <c r="C192" s="578" t="str">
        <f>'F16'!$A$157</f>
        <v>110412</v>
      </c>
      <c r="D192" s="593" t="str">
        <f>'F16'!$B$157</f>
        <v>Janiga Huba</v>
      </c>
      <c r="E192" s="580" t="str">
        <f>'F16'!$C$157</f>
        <v>ZTE</v>
      </c>
      <c r="F192" s="578">
        <f>'F16'!$J$157</f>
        <v>1</v>
      </c>
      <c r="G192" s="578">
        <f>'F16'!$J$158</f>
        <v>0</v>
      </c>
      <c r="H192" s="578">
        <f>'F16'!$L$157</f>
        <v>0</v>
      </c>
      <c r="I192" s="600">
        <f>'F16'!$M$157</f>
        <v>0</v>
      </c>
      <c r="J192" s="580"/>
    </row>
    <row r="193" spans="1:10" ht="14.4" x14ac:dyDescent="0.3">
      <c r="A193" s="578">
        <f>'F16'!$O$345</f>
        <v>191</v>
      </c>
      <c r="B193" s="579">
        <f>'F16'!$N$345</f>
        <v>1</v>
      </c>
      <c r="C193" s="578" t="str">
        <f>'F16'!$A$345</f>
        <v>111101</v>
      </c>
      <c r="D193" s="593" t="str">
        <f>'F16'!$B$345</f>
        <v>Sós István Vito</v>
      </c>
      <c r="E193" s="580" t="str">
        <f>'F16'!$C$345</f>
        <v>DEAC</v>
      </c>
      <c r="F193" s="578">
        <f>'F16'!$J$345</f>
        <v>1</v>
      </c>
      <c r="G193" s="578">
        <f>'F16'!$J$346</f>
        <v>0</v>
      </c>
      <c r="H193" s="578">
        <f>'F16'!$L$345</f>
        <v>0</v>
      </c>
      <c r="I193" s="600">
        <f>'F16'!$M$345</f>
        <v>0</v>
      </c>
      <c r="J193" s="580"/>
    </row>
    <row r="194" spans="1:10" ht="14.4" x14ac:dyDescent="0.3">
      <c r="A194" s="578">
        <f>'F16'!$O$307</f>
        <v>191</v>
      </c>
      <c r="B194" s="579">
        <f>'F16'!$N$307</f>
        <v>1</v>
      </c>
      <c r="C194" s="578" t="str">
        <f>'F16'!$A$307</f>
        <v>111218</v>
      </c>
      <c r="D194" s="593" t="str">
        <f>'F16'!$B$307</f>
        <v>Pátrovics Levente</v>
      </c>
      <c r="E194" s="580" t="str">
        <f>'F16'!$C$307</f>
        <v>W-Sport</v>
      </c>
      <c r="F194" s="578">
        <f>'F16'!$J$307</f>
        <v>1</v>
      </c>
      <c r="G194" s="578">
        <f>'F16'!$J$308</f>
        <v>0</v>
      </c>
      <c r="H194" s="578">
        <f>'F16'!$L$307</f>
        <v>0</v>
      </c>
      <c r="I194" s="600">
        <f>'F16'!$M$307</f>
        <v>0</v>
      </c>
      <c r="J194" s="580"/>
    </row>
    <row r="195" spans="1:10" ht="14.4" x14ac:dyDescent="0.3">
      <c r="I195" s="455"/>
    </row>
    <row r="196" spans="1:10" ht="14.4" x14ac:dyDescent="0.3">
      <c r="I196" s="455"/>
    </row>
    <row r="197" spans="1:10" ht="14.4" x14ac:dyDescent="0.3">
      <c r="I197" s="455"/>
    </row>
    <row r="198" spans="1:10" ht="14.4" x14ac:dyDescent="0.3">
      <c r="I198" s="455"/>
    </row>
    <row r="199" spans="1:10" ht="14.4" x14ac:dyDescent="0.3">
      <c r="I199" s="455"/>
    </row>
    <row r="200" spans="1:10" ht="14.4" x14ac:dyDescent="0.3">
      <c r="I200" s="455"/>
    </row>
    <row r="201" spans="1:10" ht="14.4" x14ac:dyDescent="0.3">
      <c r="I201" s="455"/>
    </row>
    <row r="202" spans="1:10" ht="14.4" x14ac:dyDescent="0.3">
      <c r="I202" s="455"/>
    </row>
    <row r="203" spans="1:10" ht="14.4" x14ac:dyDescent="0.3">
      <c r="I203" s="455"/>
    </row>
    <row r="204" spans="1:10" ht="14.4" x14ac:dyDescent="0.3">
      <c r="I204" s="455"/>
    </row>
    <row r="205" spans="1:10" ht="14.4" x14ac:dyDescent="0.3">
      <c r="I205" s="455"/>
    </row>
    <row r="206" spans="1:10" ht="14.4" x14ac:dyDescent="0.3">
      <c r="I206" s="455"/>
    </row>
    <row r="207" spans="1:10" ht="14.4" x14ac:dyDescent="0.3">
      <c r="I207" s="455"/>
    </row>
    <row r="208" spans="1:10" ht="14.4" x14ac:dyDescent="0.3">
      <c r="I208" s="455"/>
    </row>
    <row r="209" spans="9:9" ht="14.4" x14ac:dyDescent="0.3">
      <c r="I209" s="455"/>
    </row>
    <row r="210" spans="9:9" ht="14.4" x14ac:dyDescent="0.3">
      <c r="I210" s="455"/>
    </row>
    <row r="211" spans="9:9" ht="14.4" x14ac:dyDescent="0.3">
      <c r="I211" s="455"/>
    </row>
    <row r="212" spans="9:9" ht="14.4" x14ac:dyDescent="0.3">
      <c r="I212" s="455"/>
    </row>
    <row r="213" spans="9:9" ht="14.4" x14ac:dyDescent="0.3">
      <c r="I213" s="455"/>
    </row>
    <row r="214" spans="9:9" ht="14.4" x14ac:dyDescent="0.3">
      <c r="I214" s="455"/>
    </row>
    <row r="215" spans="9:9" ht="14.4" x14ac:dyDescent="0.3">
      <c r="I215" s="455"/>
    </row>
    <row r="216" spans="9:9" ht="14.4" x14ac:dyDescent="0.3">
      <c r="I216" s="455"/>
    </row>
    <row r="217" spans="9:9" ht="14.4" x14ac:dyDescent="0.3">
      <c r="I217" s="455"/>
    </row>
    <row r="218" spans="9:9" ht="14.4" x14ac:dyDescent="0.3">
      <c r="I218" s="455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B231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5" width="4.109375" customWidth="1"/>
    <col min="26" max="26" width="3.88671875" customWidth="1"/>
    <col min="27" max="54" width="3.5546875" customWidth="1"/>
  </cols>
  <sheetData>
    <row r="1" spans="1:54" ht="26.25" customHeight="1" x14ac:dyDescent="0.3">
      <c r="A1" s="658" t="s">
        <v>23</v>
      </c>
      <c r="B1" s="659"/>
      <c r="C1" s="659"/>
      <c r="D1" s="660"/>
      <c r="E1" s="664" t="s">
        <v>18</v>
      </c>
      <c r="F1" s="665"/>
      <c r="G1" s="665"/>
      <c r="H1" s="665"/>
      <c r="I1" s="666"/>
      <c r="J1" s="667" t="s">
        <v>19</v>
      </c>
      <c r="K1" s="668" t="s">
        <v>20</v>
      </c>
      <c r="L1" s="667" t="s">
        <v>21</v>
      </c>
      <c r="M1" s="655" t="s">
        <v>22</v>
      </c>
      <c r="N1" s="653"/>
      <c r="O1" s="653"/>
      <c r="P1" s="654"/>
      <c r="Q1" s="652" t="s">
        <v>24</v>
      </c>
      <c r="R1" s="653"/>
      <c r="S1" s="653"/>
      <c r="T1" s="654"/>
      <c r="U1" s="5" t="s">
        <v>25</v>
      </c>
      <c r="V1" s="656" t="s">
        <v>26</v>
      </c>
      <c r="W1" s="653"/>
      <c r="X1" s="654"/>
      <c r="Y1" s="4" t="s">
        <v>27</v>
      </c>
      <c r="Z1" s="656" t="s">
        <v>28</v>
      </c>
      <c r="AA1" s="653"/>
      <c r="AB1" s="654"/>
      <c r="AC1" s="655" t="s">
        <v>29</v>
      </c>
      <c r="AD1" s="654"/>
      <c r="AE1" s="657" t="s">
        <v>30</v>
      </c>
      <c r="AF1" s="654"/>
      <c r="AG1" s="655" t="s">
        <v>31</v>
      </c>
      <c r="AH1" s="653"/>
      <c r="AI1" s="654"/>
      <c r="AJ1" s="657" t="s">
        <v>32</v>
      </c>
      <c r="AK1" s="653"/>
      <c r="AL1" s="654"/>
      <c r="AM1" s="655" t="s">
        <v>33</v>
      </c>
      <c r="AN1" s="653"/>
      <c r="AO1" s="653"/>
      <c r="AP1" s="654"/>
      <c r="AQ1" s="652" t="s">
        <v>34</v>
      </c>
      <c r="AR1" s="653"/>
      <c r="AS1" s="653"/>
      <c r="AT1" s="653"/>
      <c r="AU1" s="653"/>
      <c r="AV1" s="653"/>
      <c r="AW1" s="653"/>
      <c r="AX1" s="653"/>
      <c r="AY1" s="654"/>
      <c r="AZ1" s="655" t="s">
        <v>22</v>
      </c>
      <c r="BA1" s="653"/>
      <c r="BB1" s="654"/>
    </row>
    <row r="2" spans="1:54" ht="54" customHeight="1" x14ac:dyDescent="0.3">
      <c r="A2" s="661"/>
      <c r="B2" s="662"/>
      <c r="C2" s="662"/>
      <c r="D2" s="663"/>
      <c r="E2" s="16">
        <v>1</v>
      </c>
      <c r="F2" s="18">
        <v>2</v>
      </c>
      <c r="G2" s="18">
        <v>3</v>
      </c>
      <c r="H2" s="18">
        <v>4</v>
      </c>
      <c r="I2" s="20">
        <v>5</v>
      </c>
      <c r="J2" s="650"/>
      <c r="K2" s="650"/>
      <c r="L2" s="650"/>
      <c r="M2" s="21" t="s">
        <v>35</v>
      </c>
      <c r="N2" s="23" t="s">
        <v>36</v>
      </c>
      <c r="O2" s="23" t="s">
        <v>37</v>
      </c>
      <c r="P2" s="21" t="s">
        <v>38</v>
      </c>
      <c r="Q2" s="25" t="s">
        <v>39</v>
      </c>
      <c r="R2" s="26" t="s">
        <v>40</v>
      </c>
      <c r="S2" s="27" t="s">
        <v>41</v>
      </c>
      <c r="T2" s="29" t="s">
        <v>42</v>
      </c>
      <c r="U2" s="21" t="s">
        <v>43</v>
      </c>
      <c r="V2" s="31" t="s">
        <v>44</v>
      </c>
      <c r="W2" s="29" t="s">
        <v>45</v>
      </c>
      <c r="X2" s="27" t="s">
        <v>46</v>
      </c>
      <c r="Y2" s="32" t="s">
        <v>47</v>
      </c>
      <c r="Z2" s="34" t="s">
        <v>48</v>
      </c>
      <c r="AA2" s="35" t="s">
        <v>44</v>
      </c>
      <c r="AB2" s="31" t="s">
        <v>46</v>
      </c>
      <c r="AC2" s="21" t="s">
        <v>49</v>
      </c>
      <c r="AD2" s="23" t="s">
        <v>37</v>
      </c>
      <c r="AE2" s="13" t="s">
        <v>48</v>
      </c>
      <c r="AF2" s="29" t="s">
        <v>49</v>
      </c>
      <c r="AG2" s="21" t="s">
        <v>50</v>
      </c>
      <c r="AH2" s="36" t="s">
        <v>51</v>
      </c>
      <c r="AI2" s="21" t="s">
        <v>52</v>
      </c>
      <c r="AJ2" s="13" t="s">
        <v>53</v>
      </c>
      <c r="AK2" s="29" t="s">
        <v>54</v>
      </c>
      <c r="AL2" s="13" t="s">
        <v>55</v>
      </c>
      <c r="AM2" s="21" t="s">
        <v>56</v>
      </c>
      <c r="AN2" s="38" t="s">
        <v>57</v>
      </c>
      <c r="AO2" s="21" t="s">
        <v>73</v>
      </c>
      <c r="AP2" s="36" t="s">
        <v>59</v>
      </c>
      <c r="AQ2" s="39" t="s">
        <v>60</v>
      </c>
      <c r="AR2" s="39" t="s">
        <v>61</v>
      </c>
      <c r="AS2" s="40" t="s">
        <v>62</v>
      </c>
      <c r="AT2" s="40" t="s">
        <v>63</v>
      </c>
      <c r="AU2" s="13" t="s">
        <v>64</v>
      </c>
      <c r="AV2" s="35" t="s">
        <v>65</v>
      </c>
      <c r="AW2" s="33" t="s">
        <v>66</v>
      </c>
      <c r="AX2" s="35" t="s">
        <v>67</v>
      </c>
      <c r="AY2" s="33" t="s">
        <v>68</v>
      </c>
      <c r="AZ2" s="21" t="s">
        <v>35</v>
      </c>
      <c r="BA2" s="23" t="s">
        <v>75</v>
      </c>
      <c r="BB2" s="23" t="s">
        <v>37</v>
      </c>
    </row>
    <row r="3" spans="1:54" ht="21.75" customHeight="1" x14ac:dyDescent="0.3">
      <c r="A3" s="648" t="s">
        <v>76</v>
      </c>
      <c r="B3" s="646" t="s">
        <v>78</v>
      </c>
      <c r="C3" s="646" t="s">
        <v>81</v>
      </c>
      <c r="D3" s="37" t="s">
        <v>72</v>
      </c>
      <c r="E3" s="41">
        <f t="shared" ref="E3:E230" si="0">MAX(M3:AY3)</f>
        <v>500</v>
      </c>
      <c r="F3" s="42">
        <f t="shared" ref="F3:F230" si="1">LARGE(M3:AY3,2)</f>
        <v>350</v>
      </c>
      <c r="G3" s="42">
        <f t="shared" ref="G3:G230" si="2">LARGE(M3:AY3,3)</f>
        <v>350</v>
      </c>
      <c r="H3" s="42">
        <f t="shared" ref="H3:H230" si="3">LARGE(M3:AY3,4)</f>
        <v>250</v>
      </c>
      <c r="I3" s="43">
        <f t="shared" ref="I3:I230" si="4">LARGE(M3:AY3,5)</f>
        <v>150</v>
      </c>
      <c r="J3" s="44">
        <f t="shared" ref="J3:J230" si="5">SUM(E3:I3)</f>
        <v>1600</v>
      </c>
      <c r="K3" s="651">
        <f>(J3+(J4/5))</f>
        <v>1920</v>
      </c>
      <c r="L3" s="649">
        <f>IF(K3=0,"",RANK(K3,K:K,0))</f>
        <v>1</v>
      </c>
      <c r="M3" s="57">
        <v>0</v>
      </c>
      <c r="N3" s="49">
        <v>40</v>
      </c>
      <c r="O3" s="49">
        <v>50</v>
      </c>
      <c r="P3" s="57"/>
      <c r="Q3" s="58">
        <v>150</v>
      </c>
      <c r="R3" s="53"/>
      <c r="S3" s="54"/>
      <c r="T3" s="60">
        <v>120</v>
      </c>
      <c r="U3" s="57">
        <v>0</v>
      </c>
      <c r="V3" s="54">
        <v>0</v>
      </c>
      <c r="W3" s="60">
        <v>90</v>
      </c>
      <c r="X3" s="54"/>
      <c r="Y3" s="63"/>
      <c r="Z3" s="66">
        <v>350</v>
      </c>
      <c r="AA3" s="53"/>
      <c r="AB3" s="54"/>
      <c r="AC3" s="57">
        <v>0</v>
      </c>
      <c r="AD3" s="49">
        <v>500</v>
      </c>
      <c r="AE3" s="54">
        <v>0</v>
      </c>
      <c r="AF3" s="60"/>
      <c r="AG3" s="57">
        <v>0</v>
      </c>
      <c r="AH3" s="59"/>
      <c r="AI3" s="57"/>
      <c r="AJ3" s="54">
        <v>0</v>
      </c>
      <c r="AK3" s="60">
        <v>350</v>
      </c>
      <c r="AL3" s="54"/>
      <c r="AM3" s="57">
        <v>0</v>
      </c>
      <c r="AN3" s="59"/>
      <c r="AO3" s="57"/>
      <c r="AP3" s="59"/>
      <c r="AQ3" s="80">
        <v>250</v>
      </c>
      <c r="AR3" s="80">
        <v>60</v>
      </c>
      <c r="AS3" s="83">
        <v>0</v>
      </c>
      <c r="AT3" s="83">
        <v>0</v>
      </c>
      <c r="AU3" s="54"/>
      <c r="AV3" s="53"/>
      <c r="AW3" s="54"/>
      <c r="AX3" s="53"/>
      <c r="AY3" s="54"/>
      <c r="AZ3" s="57">
        <v>0</v>
      </c>
      <c r="BA3" s="49">
        <v>120</v>
      </c>
      <c r="BB3" s="49"/>
    </row>
    <row r="4" spans="1:54" ht="21.75" customHeight="1" x14ac:dyDescent="0.3">
      <c r="A4" s="647"/>
      <c r="B4" s="647"/>
      <c r="C4" s="647"/>
      <c r="D4" s="85" t="s">
        <v>103</v>
      </c>
      <c r="E4" s="41">
        <f t="shared" si="0"/>
        <v>500</v>
      </c>
      <c r="F4" s="42">
        <f t="shared" si="1"/>
        <v>350</v>
      </c>
      <c r="G4" s="42">
        <f t="shared" si="2"/>
        <v>350</v>
      </c>
      <c r="H4" s="42">
        <f t="shared" si="3"/>
        <v>250</v>
      </c>
      <c r="I4" s="43">
        <f t="shared" si="4"/>
        <v>150</v>
      </c>
      <c r="J4" s="89">
        <f t="shared" si="5"/>
        <v>1600</v>
      </c>
      <c r="K4" s="650"/>
      <c r="L4" s="650"/>
      <c r="M4" s="98">
        <v>0</v>
      </c>
      <c r="N4" s="92">
        <v>35</v>
      </c>
      <c r="O4" s="92">
        <v>120</v>
      </c>
      <c r="P4" s="98"/>
      <c r="Q4" s="100">
        <v>90</v>
      </c>
      <c r="R4" s="95"/>
      <c r="S4" s="96"/>
      <c r="T4" s="101"/>
      <c r="U4" s="98">
        <v>0</v>
      </c>
      <c r="V4" s="96">
        <v>0</v>
      </c>
      <c r="W4" s="101">
        <v>150</v>
      </c>
      <c r="X4" s="96"/>
      <c r="Y4" s="103"/>
      <c r="Z4" s="104">
        <v>350</v>
      </c>
      <c r="AA4" s="95"/>
      <c r="AB4" s="96"/>
      <c r="AC4" s="98">
        <v>0</v>
      </c>
      <c r="AD4" s="92">
        <v>500</v>
      </c>
      <c r="AE4" s="96">
        <v>0</v>
      </c>
      <c r="AF4" s="101"/>
      <c r="AG4" s="98">
        <v>0</v>
      </c>
      <c r="AH4" s="102"/>
      <c r="AI4" s="98"/>
      <c r="AJ4" s="96">
        <v>0</v>
      </c>
      <c r="AK4" s="101">
        <v>350</v>
      </c>
      <c r="AL4" s="96"/>
      <c r="AM4" s="98">
        <v>0</v>
      </c>
      <c r="AN4" s="102"/>
      <c r="AO4" s="98"/>
      <c r="AP4" s="102"/>
      <c r="AQ4" s="107">
        <v>250</v>
      </c>
      <c r="AR4" s="107">
        <v>0</v>
      </c>
      <c r="AS4" s="108">
        <v>0</v>
      </c>
      <c r="AT4" s="108">
        <v>0</v>
      </c>
      <c r="AU4" s="96"/>
      <c r="AV4" s="95"/>
      <c r="AW4" s="96"/>
      <c r="AX4" s="95"/>
      <c r="AY4" s="96"/>
      <c r="AZ4" s="98">
        <v>0</v>
      </c>
      <c r="BA4" s="92"/>
      <c r="BB4" s="92"/>
    </row>
    <row r="5" spans="1:54" ht="21.75" customHeight="1" x14ac:dyDescent="0.3">
      <c r="A5" s="648" t="s">
        <v>117</v>
      </c>
      <c r="B5" s="646" t="s">
        <v>118</v>
      </c>
      <c r="C5" s="646" t="s">
        <v>119</v>
      </c>
      <c r="D5" s="37" t="s">
        <v>72</v>
      </c>
      <c r="E5" s="41">
        <f t="shared" si="0"/>
        <v>350</v>
      </c>
      <c r="F5" s="42">
        <f t="shared" si="1"/>
        <v>250</v>
      </c>
      <c r="G5" s="42">
        <f t="shared" si="2"/>
        <v>250</v>
      </c>
      <c r="H5" s="42">
        <f t="shared" si="3"/>
        <v>150</v>
      </c>
      <c r="I5" s="43">
        <f t="shared" si="4"/>
        <v>100</v>
      </c>
      <c r="J5" s="44">
        <f t="shared" si="5"/>
        <v>1100</v>
      </c>
      <c r="K5" s="651">
        <f>(J5+(J6/5))</f>
        <v>1290</v>
      </c>
      <c r="L5" s="649">
        <f>IF(K5=0,"",RANK(K5,K:K,0))</f>
        <v>3</v>
      </c>
      <c r="M5" s="57">
        <v>0</v>
      </c>
      <c r="N5" s="49"/>
      <c r="O5" s="49">
        <v>50</v>
      </c>
      <c r="P5" s="57"/>
      <c r="Q5" s="58">
        <v>90</v>
      </c>
      <c r="R5" s="53"/>
      <c r="S5" s="54"/>
      <c r="T5" s="60">
        <v>90</v>
      </c>
      <c r="U5" s="57">
        <v>0</v>
      </c>
      <c r="V5" s="54">
        <v>0</v>
      </c>
      <c r="W5" s="60">
        <v>90</v>
      </c>
      <c r="X5" s="54"/>
      <c r="Y5" s="63"/>
      <c r="Z5" s="66">
        <v>250</v>
      </c>
      <c r="AA5" s="53"/>
      <c r="AB5" s="54"/>
      <c r="AC5" s="57">
        <v>0</v>
      </c>
      <c r="AD5" s="49">
        <v>350</v>
      </c>
      <c r="AE5" s="54">
        <v>0</v>
      </c>
      <c r="AF5" s="60">
        <v>250</v>
      </c>
      <c r="AG5" s="57">
        <v>0</v>
      </c>
      <c r="AH5" s="59"/>
      <c r="AI5" s="57"/>
      <c r="AJ5" s="54">
        <v>0</v>
      </c>
      <c r="AK5" s="60">
        <v>150</v>
      </c>
      <c r="AL5" s="54"/>
      <c r="AM5" s="57">
        <v>0</v>
      </c>
      <c r="AN5" s="59"/>
      <c r="AO5" s="57"/>
      <c r="AP5" s="59"/>
      <c r="AQ5" s="80">
        <v>100</v>
      </c>
      <c r="AR5" s="80">
        <v>10</v>
      </c>
      <c r="AS5" s="83">
        <v>0</v>
      </c>
      <c r="AT5" s="83">
        <v>0</v>
      </c>
      <c r="AU5" s="54"/>
      <c r="AV5" s="53"/>
      <c r="AW5" s="54"/>
      <c r="AX5" s="53"/>
      <c r="AY5" s="54"/>
      <c r="AZ5" s="57">
        <v>0</v>
      </c>
      <c r="BA5" s="49">
        <v>120</v>
      </c>
      <c r="BB5" s="49"/>
    </row>
    <row r="6" spans="1:54" ht="21.75" customHeight="1" x14ac:dyDescent="0.3">
      <c r="A6" s="647"/>
      <c r="B6" s="647"/>
      <c r="C6" s="647"/>
      <c r="D6" s="85" t="s">
        <v>103</v>
      </c>
      <c r="E6" s="41">
        <f t="shared" si="0"/>
        <v>350</v>
      </c>
      <c r="F6" s="42">
        <f t="shared" si="1"/>
        <v>150</v>
      </c>
      <c r="G6" s="42">
        <f t="shared" si="2"/>
        <v>150</v>
      </c>
      <c r="H6" s="42">
        <f t="shared" si="3"/>
        <v>150</v>
      </c>
      <c r="I6" s="43">
        <f t="shared" si="4"/>
        <v>150</v>
      </c>
      <c r="J6" s="89">
        <f t="shared" si="5"/>
        <v>950</v>
      </c>
      <c r="K6" s="650"/>
      <c r="L6" s="650"/>
      <c r="M6" s="98">
        <v>0</v>
      </c>
      <c r="N6" s="92"/>
      <c r="O6" s="92">
        <v>120</v>
      </c>
      <c r="P6" s="98"/>
      <c r="Q6" s="100">
        <v>25</v>
      </c>
      <c r="R6" s="95"/>
      <c r="S6" s="96"/>
      <c r="T6" s="101">
        <v>120</v>
      </c>
      <c r="U6" s="98">
        <v>0</v>
      </c>
      <c r="V6" s="96">
        <v>0</v>
      </c>
      <c r="W6" s="101">
        <v>120</v>
      </c>
      <c r="X6" s="96"/>
      <c r="Y6" s="103"/>
      <c r="Z6" s="104">
        <v>150</v>
      </c>
      <c r="AA6" s="95"/>
      <c r="AB6" s="96"/>
      <c r="AC6" s="98">
        <v>0</v>
      </c>
      <c r="AD6" s="92">
        <v>350</v>
      </c>
      <c r="AE6" s="96">
        <v>0</v>
      </c>
      <c r="AF6" s="101">
        <v>150</v>
      </c>
      <c r="AG6" s="98">
        <v>0</v>
      </c>
      <c r="AH6" s="102"/>
      <c r="AI6" s="98"/>
      <c r="AJ6" s="96">
        <v>0</v>
      </c>
      <c r="AK6" s="101">
        <v>150</v>
      </c>
      <c r="AL6" s="96"/>
      <c r="AM6" s="98">
        <v>0</v>
      </c>
      <c r="AN6" s="102"/>
      <c r="AO6" s="98">
        <v>100</v>
      </c>
      <c r="AP6" s="102"/>
      <c r="AQ6" s="107">
        <v>150</v>
      </c>
      <c r="AR6" s="107">
        <v>16</v>
      </c>
      <c r="AS6" s="108">
        <v>0</v>
      </c>
      <c r="AT6" s="108">
        <v>0</v>
      </c>
      <c r="AU6" s="96"/>
      <c r="AV6" s="95"/>
      <c r="AW6" s="96"/>
      <c r="AX6" s="95"/>
      <c r="AY6" s="96"/>
      <c r="AZ6" s="98">
        <v>0</v>
      </c>
      <c r="BA6" s="92">
        <v>35</v>
      </c>
      <c r="BB6" s="92"/>
    </row>
    <row r="7" spans="1:54" ht="21.75" customHeight="1" x14ac:dyDescent="0.3">
      <c r="A7" s="648" t="s">
        <v>125</v>
      </c>
      <c r="B7" s="646" t="s">
        <v>126</v>
      </c>
      <c r="C7" s="646" t="s">
        <v>127</v>
      </c>
      <c r="D7" s="37" t="s">
        <v>72</v>
      </c>
      <c r="E7" s="41">
        <f t="shared" si="0"/>
        <v>60</v>
      </c>
      <c r="F7" s="42">
        <f t="shared" si="1"/>
        <v>40</v>
      </c>
      <c r="G7" s="42">
        <f t="shared" si="2"/>
        <v>40</v>
      </c>
      <c r="H7" s="42">
        <f t="shared" si="3"/>
        <v>40</v>
      </c>
      <c r="I7" s="43">
        <f t="shared" si="4"/>
        <v>25</v>
      </c>
      <c r="J7" s="44">
        <f t="shared" si="5"/>
        <v>205</v>
      </c>
      <c r="K7" s="651">
        <f>(J7+(J8/5))</f>
        <v>243.6</v>
      </c>
      <c r="L7" s="649">
        <f>IF(K7=0,"",RANK(K7,K:K,0))</f>
        <v>29</v>
      </c>
      <c r="M7" s="57">
        <v>0</v>
      </c>
      <c r="N7" s="49"/>
      <c r="O7" s="49"/>
      <c r="P7" s="57"/>
      <c r="Q7" s="58">
        <v>0</v>
      </c>
      <c r="R7" s="53"/>
      <c r="S7" s="54"/>
      <c r="T7" s="60"/>
      <c r="U7" s="57">
        <v>0</v>
      </c>
      <c r="V7" s="54">
        <v>0</v>
      </c>
      <c r="W7" s="60"/>
      <c r="X7" s="54"/>
      <c r="Y7" s="63"/>
      <c r="Z7" s="66">
        <v>0</v>
      </c>
      <c r="AA7" s="53"/>
      <c r="AB7" s="54"/>
      <c r="AC7" s="57">
        <v>15</v>
      </c>
      <c r="AD7" s="49">
        <v>40</v>
      </c>
      <c r="AE7" s="54">
        <v>15</v>
      </c>
      <c r="AF7" s="60"/>
      <c r="AG7" s="57">
        <v>5</v>
      </c>
      <c r="AH7" s="59">
        <v>15</v>
      </c>
      <c r="AI7" s="57">
        <v>5</v>
      </c>
      <c r="AJ7" s="54">
        <v>15</v>
      </c>
      <c r="AK7" s="60">
        <v>40</v>
      </c>
      <c r="AL7" s="54"/>
      <c r="AM7" s="57">
        <v>0</v>
      </c>
      <c r="AN7" s="59">
        <v>25</v>
      </c>
      <c r="AO7" s="57">
        <v>60</v>
      </c>
      <c r="AP7" s="59"/>
      <c r="AQ7" s="80">
        <v>25</v>
      </c>
      <c r="AR7" s="80">
        <v>0</v>
      </c>
      <c r="AS7" s="83">
        <v>0</v>
      </c>
      <c r="AT7" s="83">
        <v>0</v>
      </c>
      <c r="AU7" s="54"/>
      <c r="AV7" s="53">
        <v>40</v>
      </c>
      <c r="AW7" s="54"/>
      <c r="AX7" s="53"/>
      <c r="AY7" s="54">
        <v>5</v>
      </c>
      <c r="AZ7" s="57">
        <v>0</v>
      </c>
      <c r="BA7" s="49"/>
      <c r="BB7" s="49"/>
    </row>
    <row r="8" spans="1:54" ht="21.75" customHeight="1" x14ac:dyDescent="0.3">
      <c r="A8" s="647"/>
      <c r="B8" s="647"/>
      <c r="C8" s="647"/>
      <c r="D8" s="85" t="s">
        <v>103</v>
      </c>
      <c r="E8" s="41">
        <f t="shared" si="0"/>
        <v>60</v>
      </c>
      <c r="F8" s="42">
        <f t="shared" si="1"/>
        <v>60</v>
      </c>
      <c r="G8" s="42">
        <f t="shared" si="2"/>
        <v>40</v>
      </c>
      <c r="H8" s="42">
        <f t="shared" si="3"/>
        <v>25</v>
      </c>
      <c r="I8" s="43">
        <f t="shared" si="4"/>
        <v>8</v>
      </c>
      <c r="J8" s="89">
        <f t="shared" si="5"/>
        <v>193</v>
      </c>
      <c r="K8" s="650"/>
      <c r="L8" s="650"/>
      <c r="M8" s="98">
        <v>0</v>
      </c>
      <c r="N8" s="92"/>
      <c r="O8" s="92"/>
      <c r="P8" s="98"/>
      <c r="Q8" s="100">
        <v>0</v>
      </c>
      <c r="R8" s="95"/>
      <c r="S8" s="96"/>
      <c r="T8" s="101"/>
      <c r="U8" s="98">
        <v>0</v>
      </c>
      <c r="V8" s="96">
        <v>0</v>
      </c>
      <c r="W8" s="101"/>
      <c r="X8" s="96"/>
      <c r="Y8" s="103"/>
      <c r="Z8" s="104">
        <v>0</v>
      </c>
      <c r="AA8" s="95"/>
      <c r="AB8" s="96"/>
      <c r="AC8" s="98">
        <v>0</v>
      </c>
      <c r="AD8" s="92"/>
      <c r="AE8" s="96">
        <v>8</v>
      </c>
      <c r="AF8" s="101"/>
      <c r="AG8" s="98">
        <v>0</v>
      </c>
      <c r="AH8" s="102"/>
      <c r="AI8" s="98">
        <v>8</v>
      </c>
      <c r="AJ8" s="96">
        <v>25</v>
      </c>
      <c r="AK8" s="101">
        <v>40</v>
      </c>
      <c r="AL8" s="96"/>
      <c r="AM8" s="98">
        <v>0</v>
      </c>
      <c r="AN8" s="102"/>
      <c r="AO8" s="98">
        <v>60</v>
      </c>
      <c r="AP8" s="102"/>
      <c r="AQ8" s="107">
        <v>0</v>
      </c>
      <c r="AR8" s="107">
        <v>0</v>
      </c>
      <c r="AS8" s="108">
        <v>0</v>
      </c>
      <c r="AT8" s="108">
        <v>0</v>
      </c>
      <c r="AU8" s="96"/>
      <c r="AV8" s="95">
        <v>60</v>
      </c>
      <c r="AW8" s="96"/>
      <c r="AX8" s="95"/>
      <c r="AY8" s="96">
        <v>8</v>
      </c>
      <c r="AZ8" s="98">
        <v>0</v>
      </c>
      <c r="BA8" s="92"/>
      <c r="BB8" s="92"/>
    </row>
    <row r="9" spans="1:54" ht="21.75" customHeight="1" x14ac:dyDescent="0.3">
      <c r="A9" s="648" t="s">
        <v>134</v>
      </c>
      <c r="B9" s="646" t="s">
        <v>136</v>
      </c>
      <c r="C9" s="646" t="s">
        <v>138</v>
      </c>
      <c r="D9" s="37" t="s">
        <v>72</v>
      </c>
      <c r="E9" s="41">
        <f t="shared" si="0"/>
        <v>100</v>
      </c>
      <c r="F9" s="42">
        <f t="shared" si="1"/>
        <v>60</v>
      </c>
      <c r="G9" s="42">
        <f t="shared" si="2"/>
        <v>60</v>
      </c>
      <c r="H9" s="42">
        <f t="shared" si="3"/>
        <v>60</v>
      </c>
      <c r="I9" s="43">
        <f t="shared" si="4"/>
        <v>60</v>
      </c>
      <c r="J9" s="44">
        <f t="shared" si="5"/>
        <v>340</v>
      </c>
      <c r="K9" s="651">
        <f>(J9+(J10/5))</f>
        <v>442</v>
      </c>
      <c r="L9" s="649">
        <f>IF(K9=0,"",RANK(K9,K:K,0))</f>
        <v>14</v>
      </c>
      <c r="M9" s="57">
        <v>0</v>
      </c>
      <c r="N9" s="49"/>
      <c r="O9" s="49">
        <v>30</v>
      </c>
      <c r="P9" s="57"/>
      <c r="Q9" s="58">
        <v>25</v>
      </c>
      <c r="R9" s="53">
        <v>4</v>
      </c>
      <c r="S9" s="54">
        <v>15</v>
      </c>
      <c r="T9" s="60">
        <v>40</v>
      </c>
      <c r="U9" s="57">
        <v>0</v>
      </c>
      <c r="V9" s="54">
        <v>3</v>
      </c>
      <c r="W9" s="60">
        <v>40</v>
      </c>
      <c r="X9" s="54">
        <v>15</v>
      </c>
      <c r="Y9" s="63"/>
      <c r="Z9" s="66">
        <v>60</v>
      </c>
      <c r="AA9" s="53">
        <v>40</v>
      </c>
      <c r="AB9" s="54">
        <v>25</v>
      </c>
      <c r="AC9" s="57">
        <v>15</v>
      </c>
      <c r="AD9" s="49">
        <v>100</v>
      </c>
      <c r="AE9" s="54">
        <v>15</v>
      </c>
      <c r="AF9" s="60">
        <v>60</v>
      </c>
      <c r="AG9" s="57">
        <v>40</v>
      </c>
      <c r="AH9" s="59"/>
      <c r="AI9" s="57">
        <v>40</v>
      </c>
      <c r="AJ9" s="54">
        <v>25</v>
      </c>
      <c r="AK9" s="60">
        <v>25</v>
      </c>
      <c r="AL9" s="54">
        <v>40</v>
      </c>
      <c r="AM9" s="57">
        <v>0</v>
      </c>
      <c r="AN9" s="59"/>
      <c r="AO9" s="57"/>
      <c r="AP9" s="59"/>
      <c r="AQ9" s="80">
        <v>0</v>
      </c>
      <c r="AR9" s="80">
        <v>0</v>
      </c>
      <c r="AS9" s="83">
        <v>60</v>
      </c>
      <c r="AT9" s="83">
        <v>10</v>
      </c>
      <c r="AU9" s="54"/>
      <c r="AV9" s="53"/>
      <c r="AW9" s="54"/>
      <c r="AX9" s="53"/>
      <c r="AY9" s="54">
        <v>60</v>
      </c>
      <c r="AZ9" s="57">
        <v>0</v>
      </c>
      <c r="BA9" s="49">
        <v>20</v>
      </c>
      <c r="BB9" s="49"/>
    </row>
    <row r="10" spans="1:54" ht="21.75" customHeight="1" x14ac:dyDescent="0.3">
      <c r="A10" s="647"/>
      <c r="B10" s="647"/>
      <c r="C10" s="647"/>
      <c r="D10" s="85" t="s">
        <v>103</v>
      </c>
      <c r="E10" s="41">
        <f t="shared" si="0"/>
        <v>150</v>
      </c>
      <c r="F10" s="42">
        <f t="shared" si="1"/>
        <v>100</v>
      </c>
      <c r="G10" s="42">
        <f t="shared" si="2"/>
        <v>100</v>
      </c>
      <c r="H10" s="42">
        <f t="shared" si="3"/>
        <v>100</v>
      </c>
      <c r="I10" s="43">
        <f t="shared" si="4"/>
        <v>60</v>
      </c>
      <c r="J10" s="89">
        <f t="shared" si="5"/>
        <v>510</v>
      </c>
      <c r="K10" s="650"/>
      <c r="L10" s="650"/>
      <c r="M10" s="98">
        <v>0</v>
      </c>
      <c r="N10" s="92"/>
      <c r="O10" s="92">
        <v>30</v>
      </c>
      <c r="P10" s="98"/>
      <c r="Q10" s="100">
        <v>25</v>
      </c>
      <c r="R10" s="95"/>
      <c r="S10" s="96">
        <v>25</v>
      </c>
      <c r="T10" s="101">
        <v>25</v>
      </c>
      <c r="U10" s="98">
        <v>0</v>
      </c>
      <c r="V10" s="96">
        <v>15</v>
      </c>
      <c r="W10" s="101">
        <v>60</v>
      </c>
      <c r="X10" s="96">
        <v>25</v>
      </c>
      <c r="Y10" s="103"/>
      <c r="Z10" s="104">
        <v>100</v>
      </c>
      <c r="AA10" s="95">
        <v>40</v>
      </c>
      <c r="AB10" s="96">
        <v>8</v>
      </c>
      <c r="AC10" s="98">
        <v>25</v>
      </c>
      <c r="AD10" s="92">
        <v>150</v>
      </c>
      <c r="AE10" s="96">
        <v>100</v>
      </c>
      <c r="AF10" s="101">
        <v>40</v>
      </c>
      <c r="AG10" s="98">
        <v>8</v>
      </c>
      <c r="AH10" s="102"/>
      <c r="AI10" s="98">
        <v>60</v>
      </c>
      <c r="AJ10" s="96">
        <v>25</v>
      </c>
      <c r="AK10" s="101">
        <v>40</v>
      </c>
      <c r="AL10" s="96"/>
      <c r="AM10" s="98">
        <v>0</v>
      </c>
      <c r="AN10" s="102"/>
      <c r="AO10" s="98"/>
      <c r="AP10" s="102"/>
      <c r="AQ10" s="107">
        <v>0</v>
      </c>
      <c r="AR10" s="107">
        <v>0</v>
      </c>
      <c r="AS10" s="108">
        <v>100</v>
      </c>
      <c r="AT10" s="108">
        <v>16</v>
      </c>
      <c r="AU10" s="96"/>
      <c r="AV10" s="95"/>
      <c r="AW10" s="96"/>
      <c r="AX10" s="95"/>
      <c r="AY10" s="96">
        <v>8</v>
      </c>
      <c r="AZ10" s="98">
        <v>0</v>
      </c>
      <c r="BA10" s="92"/>
      <c r="BB10" s="92"/>
    </row>
    <row r="11" spans="1:54" ht="21.75" customHeight="1" x14ac:dyDescent="0.3">
      <c r="A11" s="648" t="s">
        <v>145</v>
      </c>
      <c r="B11" s="646" t="s">
        <v>146</v>
      </c>
      <c r="C11" s="646" t="s">
        <v>147</v>
      </c>
      <c r="D11" s="37" t="s">
        <v>72</v>
      </c>
      <c r="E11" s="41">
        <f t="shared" si="0"/>
        <v>25</v>
      </c>
      <c r="F11" s="42">
        <f t="shared" si="1"/>
        <v>15</v>
      </c>
      <c r="G11" s="42">
        <f t="shared" si="2"/>
        <v>5</v>
      </c>
      <c r="H11" s="42">
        <f t="shared" si="3"/>
        <v>0</v>
      </c>
      <c r="I11" s="43">
        <f t="shared" si="4"/>
        <v>0</v>
      </c>
      <c r="J11" s="44">
        <f t="shared" si="5"/>
        <v>45</v>
      </c>
      <c r="K11" s="651">
        <f>(J11+(J12/5))</f>
        <v>51.6</v>
      </c>
      <c r="L11" s="649">
        <f>IF(K11=0,"",RANK(K11,K:K,0))</f>
        <v>61</v>
      </c>
      <c r="M11" s="57">
        <v>0</v>
      </c>
      <c r="N11" s="49"/>
      <c r="O11" s="49"/>
      <c r="P11" s="57"/>
      <c r="Q11" s="58">
        <v>0</v>
      </c>
      <c r="R11" s="53"/>
      <c r="S11" s="54"/>
      <c r="T11" s="60"/>
      <c r="U11" s="57">
        <v>0</v>
      </c>
      <c r="V11" s="54">
        <v>0</v>
      </c>
      <c r="W11" s="60"/>
      <c r="X11" s="54"/>
      <c r="Y11" s="63"/>
      <c r="Z11" s="66">
        <v>0</v>
      </c>
      <c r="AA11" s="53"/>
      <c r="AB11" s="54"/>
      <c r="AC11" s="57">
        <v>0</v>
      </c>
      <c r="AD11" s="49"/>
      <c r="AE11" s="54">
        <v>0</v>
      </c>
      <c r="AF11" s="60"/>
      <c r="AG11" s="57">
        <v>0</v>
      </c>
      <c r="AH11" s="59"/>
      <c r="AI11" s="57">
        <v>5</v>
      </c>
      <c r="AJ11" s="54">
        <v>0</v>
      </c>
      <c r="AK11" s="60"/>
      <c r="AL11" s="54"/>
      <c r="AM11" s="57">
        <v>0</v>
      </c>
      <c r="AN11" s="59"/>
      <c r="AO11" s="57">
        <v>25</v>
      </c>
      <c r="AP11" s="59"/>
      <c r="AQ11" s="80">
        <v>0</v>
      </c>
      <c r="AR11" s="80">
        <v>0</v>
      </c>
      <c r="AS11" s="83">
        <v>0</v>
      </c>
      <c r="AT11" s="83">
        <v>0</v>
      </c>
      <c r="AU11" s="54">
        <v>15</v>
      </c>
      <c r="AV11" s="53"/>
      <c r="AW11" s="54"/>
      <c r="AX11" s="53"/>
      <c r="AY11" s="54"/>
      <c r="AZ11" s="57">
        <v>0</v>
      </c>
      <c r="BA11" s="49"/>
      <c r="BB11" s="49"/>
    </row>
    <row r="12" spans="1:54" ht="21.75" customHeight="1" x14ac:dyDescent="0.3">
      <c r="A12" s="647"/>
      <c r="B12" s="647"/>
      <c r="C12" s="647"/>
      <c r="D12" s="85" t="s">
        <v>103</v>
      </c>
      <c r="E12" s="41">
        <f t="shared" si="0"/>
        <v>25</v>
      </c>
      <c r="F12" s="42">
        <f t="shared" si="1"/>
        <v>8</v>
      </c>
      <c r="G12" s="42">
        <f t="shared" si="2"/>
        <v>0</v>
      </c>
      <c r="H12" s="42">
        <f t="shared" si="3"/>
        <v>0</v>
      </c>
      <c r="I12" s="43">
        <f t="shared" si="4"/>
        <v>0</v>
      </c>
      <c r="J12" s="89">
        <f t="shared" si="5"/>
        <v>33</v>
      </c>
      <c r="K12" s="650"/>
      <c r="L12" s="650"/>
      <c r="M12" s="98">
        <v>0</v>
      </c>
      <c r="N12" s="92"/>
      <c r="O12" s="92"/>
      <c r="P12" s="98"/>
      <c r="Q12" s="100">
        <v>0</v>
      </c>
      <c r="R12" s="95"/>
      <c r="S12" s="96"/>
      <c r="T12" s="101"/>
      <c r="U12" s="98">
        <v>0</v>
      </c>
      <c r="V12" s="96">
        <v>0</v>
      </c>
      <c r="W12" s="101"/>
      <c r="X12" s="96"/>
      <c r="Y12" s="103"/>
      <c r="Z12" s="104">
        <v>0</v>
      </c>
      <c r="AA12" s="95"/>
      <c r="AB12" s="96"/>
      <c r="AC12" s="98">
        <v>0</v>
      </c>
      <c r="AD12" s="92"/>
      <c r="AE12" s="96">
        <v>0</v>
      </c>
      <c r="AF12" s="101"/>
      <c r="AG12" s="98">
        <v>0</v>
      </c>
      <c r="AH12" s="102"/>
      <c r="AI12" s="98">
        <v>25</v>
      </c>
      <c r="AJ12" s="96">
        <v>0</v>
      </c>
      <c r="AK12" s="101"/>
      <c r="AL12" s="96"/>
      <c r="AM12" s="98">
        <v>0</v>
      </c>
      <c r="AN12" s="102"/>
      <c r="AO12" s="98">
        <v>8</v>
      </c>
      <c r="AP12" s="102"/>
      <c r="AQ12" s="107">
        <v>0</v>
      </c>
      <c r="AR12" s="107">
        <v>0</v>
      </c>
      <c r="AS12" s="108">
        <v>0</v>
      </c>
      <c r="AT12" s="108">
        <v>0</v>
      </c>
      <c r="AU12" s="96"/>
      <c r="AV12" s="95"/>
      <c r="AW12" s="96"/>
      <c r="AX12" s="95"/>
      <c r="AY12" s="96"/>
      <c r="AZ12" s="98">
        <v>0</v>
      </c>
      <c r="BA12" s="92"/>
      <c r="BB12" s="92"/>
    </row>
    <row r="13" spans="1:54" ht="21.75" customHeight="1" x14ac:dyDescent="0.3">
      <c r="A13" s="648" t="s">
        <v>154</v>
      </c>
      <c r="B13" s="646" t="s">
        <v>155</v>
      </c>
      <c r="C13" s="646" t="s">
        <v>156</v>
      </c>
      <c r="D13" s="37" t="s">
        <v>72</v>
      </c>
      <c r="E13" s="41">
        <f t="shared" si="0"/>
        <v>40</v>
      </c>
      <c r="F13" s="42">
        <f t="shared" si="1"/>
        <v>40</v>
      </c>
      <c r="G13" s="42">
        <f t="shared" si="2"/>
        <v>25</v>
      </c>
      <c r="H13" s="42">
        <f t="shared" si="3"/>
        <v>25</v>
      </c>
      <c r="I13" s="43">
        <f t="shared" si="4"/>
        <v>15</v>
      </c>
      <c r="J13" s="44">
        <f t="shared" si="5"/>
        <v>145</v>
      </c>
      <c r="K13" s="651">
        <f>(J13+(J14/5))</f>
        <v>190.6</v>
      </c>
      <c r="L13" s="649">
        <f>IF(K13=0,"",RANK(K13,K:K,0))</f>
        <v>34</v>
      </c>
      <c r="M13" s="57">
        <v>0</v>
      </c>
      <c r="N13" s="49"/>
      <c r="O13" s="49"/>
      <c r="P13" s="57"/>
      <c r="Q13" s="58">
        <v>8</v>
      </c>
      <c r="R13" s="53"/>
      <c r="S13" s="54"/>
      <c r="T13" s="60"/>
      <c r="U13" s="57">
        <v>0</v>
      </c>
      <c r="V13" s="54">
        <v>0</v>
      </c>
      <c r="W13" s="60"/>
      <c r="X13" s="54"/>
      <c r="Y13" s="63"/>
      <c r="Z13" s="66">
        <v>25</v>
      </c>
      <c r="AA13" s="53">
        <v>5</v>
      </c>
      <c r="AB13" s="54"/>
      <c r="AC13" s="57">
        <v>5</v>
      </c>
      <c r="AD13" s="49">
        <v>40</v>
      </c>
      <c r="AE13" s="54">
        <v>8</v>
      </c>
      <c r="AF13" s="60">
        <v>25</v>
      </c>
      <c r="AG13" s="57">
        <v>5</v>
      </c>
      <c r="AH13" s="59"/>
      <c r="AI13" s="57"/>
      <c r="AJ13" s="54">
        <v>0</v>
      </c>
      <c r="AK13" s="60">
        <v>40</v>
      </c>
      <c r="AL13" s="54">
        <v>15</v>
      </c>
      <c r="AM13" s="57">
        <v>5</v>
      </c>
      <c r="AN13" s="59"/>
      <c r="AO13" s="57"/>
      <c r="AP13" s="59"/>
      <c r="AQ13" s="80">
        <v>10</v>
      </c>
      <c r="AR13" s="80">
        <v>0</v>
      </c>
      <c r="AS13" s="83">
        <v>0</v>
      </c>
      <c r="AT13" s="83">
        <v>0</v>
      </c>
      <c r="AU13" s="54"/>
      <c r="AV13" s="53">
        <v>5</v>
      </c>
      <c r="AW13" s="54"/>
      <c r="AX13" s="53">
        <v>5</v>
      </c>
      <c r="AY13" s="54">
        <v>5</v>
      </c>
      <c r="AZ13" s="57">
        <v>0</v>
      </c>
      <c r="BA13" s="49"/>
      <c r="BB13" s="49"/>
    </row>
    <row r="14" spans="1:54" ht="21.75" customHeight="1" x14ac:dyDescent="0.3">
      <c r="A14" s="647"/>
      <c r="B14" s="647"/>
      <c r="C14" s="647"/>
      <c r="D14" s="85" t="s">
        <v>103</v>
      </c>
      <c r="E14" s="41">
        <f t="shared" si="0"/>
        <v>100</v>
      </c>
      <c r="F14" s="42">
        <f t="shared" si="1"/>
        <v>40</v>
      </c>
      <c r="G14" s="42">
        <f t="shared" si="2"/>
        <v>40</v>
      </c>
      <c r="H14" s="42">
        <f t="shared" si="3"/>
        <v>40</v>
      </c>
      <c r="I14" s="43">
        <f t="shared" si="4"/>
        <v>8</v>
      </c>
      <c r="J14" s="89">
        <f t="shared" si="5"/>
        <v>228</v>
      </c>
      <c r="K14" s="650"/>
      <c r="L14" s="650"/>
      <c r="M14" s="98">
        <v>0</v>
      </c>
      <c r="N14" s="92"/>
      <c r="O14" s="92"/>
      <c r="P14" s="98"/>
      <c r="Q14" s="100">
        <v>0</v>
      </c>
      <c r="R14" s="95"/>
      <c r="S14" s="96"/>
      <c r="T14" s="101"/>
      <c r="U14" s="98">
        <v>0</v>
      </c>
      <c r="V14" s="96">
        <v>0</v>
      </c>
      <c r="W14" s="101"/>
      <c r="X14" s="96"/>
      <c r="Y14" s="103"/>
      <c r="Z14" s="104">
        <v>0</v>
      </c>
      <c r="AA14" s="95"/>
      <c r="AB14" s="96"/>
      <c r="AC14" s="98">
        <v>8</v>
      </c>
      <c r="AD14" s="92">
        <v>100</v>
      </c>
      <c r="AE14" s="96">
        <v>8</v>
      </c>
      <c r="AF14" s="101">
        <v>40</v>
      </c>
      <c r="AG14" s="98">
        <v>0</v>
      </c>
      <c r="AH14" s="102"/>
      <c r="AI14" s="98"/>
      <c r="AJ14" s="96">
        <v>0</v>
      </c>
      <c r="AK14" s="101"/>
      <c r="AL14" s="96"/>
      <c r="AM14" s="98">
        <v>8</v>
      </c>
      <c r="AN14" s="102"/>
      <c r="AO14" s="98"/>
      <c r="AP14" s="102"/>
      <c r="AQ14" s="107">
        <v>0</v>
      </c>
      <c r="AR14" s="107">
        <v>0</v>
      </c>
      <c r="AS14" s="108">
        <v>0</v>
      </c>
      <c r="AT14" s="108">
        <v>0</v>
      </c>
      <c r="AU14" s="96"/>
      <c r="AV14" s="95">
        <v>40</v>
      </c>
      <c r="AW14" s="96"/>
      <c r="AX14" s="95"/>
      <c r="AY14" s="96">
        <v>40</v>
      </c>
      <c r="AZ14" s="98">
        <v>0</v>
      </c>
      <c r="BA14" s="92"/>
      <c r="BB14" s="92"/>
    </row>
    <row r="15" spans="1:54" ht="21.75" customHeight="1" x14ac:dyDescent="0.3">
      <c r="A15" s="648" t="s">
        <v>164</v>
      </c>
      <c r="B15" s="646" t="s">
        <v>165</v>
      </c>
      <c r="C15" s="646" t="s">
        <v>166</v>
      </c>
      <c r="D15" s="37" t="s">
        <v>72</v>
      </c>
      <c r="E15" s="41">
        <f t="shared" si="0"/>
        <v>150</v>
      </c>
      <c r="F15" s="42">
        <f t="shared" si="1"/>
        <v>150</v>
      </c>
      <c r="G15" s="42">
        <f t="shared" si="2"/>
        <v>150</v>
      </c>
      <c r="H15" s="42">
        <f t="shared" si="3"/>
        <v>100</v>
      </c>
      <c r="I15" s="43">
        <f t="shared" si="4"/>
        <v>100</v>
      </c>
      <c r="J15" s="44">
        <f t="shared" si="5"/>
        <v>650</v>
      </c>
      <c r="K15" s="651">
        <f>(J15+(J16/5))</f>
        <v>920</v>
      </c>
      <c r="L15" s="649">
        <f>IF(K15=0,"",RANK(K15,K:K,0))</f>
        <v>4</v>
      </c>
      <c r="M15" s="57">
        <v>0</v>
      </c>
      <c r="N15" s="49"/>
      <c r="O15" s="49">
        <v>30</v>
      </c>
      <c r="P15" s="57"/>
      <c r="Q15" s="58">
        <v>0</v>
      </c>
      <c r="R15" s="53">
        <v>20</v>
      </c>
      <c r="S15" s="54"/>
      <c r="T15" s="60">
        <v>40</v>
      </c>
      <c r="U15" s="57">
        <v>0</v>
      </c>
      <c r="V15" s="54">
        <v>15</v>
      </c>
      <c r="W15" s="60"/>
      <c r="X15" s="54">
        <v>25</v>
      </c>
      <c r="Y15" s="63"/>
      <c r="Z15" s="66">
        <v>100</v>
      </c>
      <c r="AA15" s="53"/>
      <c r="AB15" s="54">
        <v>60</v>
      </c>
      <c r="AC15" s="57">
        <v>100</v>
      </c>
      <c r="AD15" s="49">
        <v>150</v>
      </c>
      <c r="AE15" s="54">
        <v>0</v>
      </c>
      <c r="AF15" s="60">
        <v>150</v>
      </c>
      <c r="AG15" s="57">
        <v>100</v>
      </c>
      <c r="AH15" s="59"/>
      <c r="AI15" s="57"/>
      <c r="AJ15" s="54">
        <v>0</v>
      </c>
      <c r="AK15" s="60">
        <v>100</v>
      </c>
      <c r="AL15" s="54"/>
      <c r="AM15" s="57">
        <v>0</v>
      </c>
      <c r="AN15" s="59"/>
      <c r="AO15" s="57"/>
      <c r="AP15" s="59"/>
      <c r="AQ15" s="80">
        <v>150</v>
      </c>
      <c r="AR15" s="80">
        <v>61</v>
      </c>
      <c r="AS15" s="83">
        <v>0</v>
      </c>
      <c r="AT15" s="83">
        <v>0</v>
      </c>
      <c r="AU15" s="54"/>
      <c r="AV15" s="53"/>
      <c r="AW15" s="54"/>
      <c r="AX15" s="53"/>
      <c r="AY15" s="54"/>
      <c r="AZ15" s="57">
        <v>0</v>
      </c>
      <c r="BA15" s="49">
        <v>80</v>
      </c>
      <c r="BB15" s="49"/>
    </row>
    <row r="16" spans="1:54" ht="21.75" customHeight="1" x14ac:dyDescent="0.3">
      <c r="A16" s="647"/>
      <c r="B16" s="647"/>
      <c r="C16" s="647"/>
      <c r="D16" s="85" t="s">
        <v>103</v>
      </c>
      <c r="E16" s="41">
        <f t="shared" si="0"/>
        <v>350</v>
      </c>
      <c r="F16" s="42">
        <f t="shared" si="1"/>
        <v>250</v>
      </c>
      <c r="G16" s="42">
        <f t="shared" si="2"/>
        <v>250</v>
      </c>
      <c r="H16" s="42">
        <f t="shared" si="3"/>
        <v>250</v>
      </c>
      <c r="I16" s="43">
        <f t="shared" si="4"/>
        <v>250</v>
      </c>
      <c r="J16" s="89">
        <f t="shared" si="5"/>
        <v>1350</v>
      </c>
      <c r="K16" s="650"/>
      <c r="L16" s="650"/>
      <c r="M16" s="98">
        <v>0</v>
      </c>
      <c r="N16" s="92"/>
      <c r="O16" s="92">
        <v>30</v>
      </c>
      <c r="P16" s="98"/>
      <c r="Q16" s="100">
        <v>0</v>
      </c>
      <c r="R16" s="95"/>
      <c r="S16" s="96"/>
      <c r="T16" s="101">
        <v>60</v>
      </c>
      <c r="U16" s="98">
        <v>0</v>
      </c>
      <c r="V16" s="96">
        <v>40</v>
      </c>
      <c r="W16" s="101"/>
      <c r="X16" s="96">
        <v>25</v>
      </c>
      <c r="Y16" s="103"/>
      <c r="Z16" s="104">
        <v>250</v>
      </c>
      <c r="AA16" s="95"/>
      <c r="AB16" s="96">
        <v>60</v>
      </c>
      <c r="AC16" s="98">
        <v>100</v>
      </c>
      <c r="AD16" s="92">
        <v>250</v>
      </c>
      <c r="AE16" s="96">
        <v>0</v>
      </c>
      <c r="AF16" s="101">
        <v>350</v>
      </c>
      <c r="AG16" s="98">
        <v>100</v>
      </c>
      <c r="AH16" s="102"/>
      <c r="AI16" s="98"/>
      <c r="AJ16" s="96">
        <v>0</v>
      </c>
      <c r="AK16" s="101">
        <v>250</v>
      </c>
      <c r="AL16" s="96"/>
      <c r="AM16" s="98">
        <v>0</v>
      </c>
      <c r="AN16" s="102"/>
      <c r="AO16" s="98"/>
      <c r="AP16" s="102"/>
      <c r="AQ16" s="107">
        <v>250</v>
      </c>
      <c r="AR16" s="107"/>
      <c r="AS16" s="108">
        <v>0</v>
      </c>
      <c r="AT16" s="108">
        <v>0</v>
      </c>
      <c r="AU16" s="96"/>
      <c r="AV16" s="95"/>
      <c r="AW16" s="96"/>
      <c r="AX16" s="95"/>
      <c r="AY16" s="96"/>
      <c r="AZ16" s="98">
        <v>0</v>
      </c>
      <c r="BA16" s="92">
        <v>35</v>
      </c>
      <c r="BB16" s="92"/>
    </row>
    <row r="17" spans="1:54" ht="21.75" customHeight="1" x14ac:dyDescent="0.3">
      <c r="A17" s="648" t="s">
        <v>175</v>
      </c>
      <c r="B17" s="646" t="s">
        <v>176</v>
      </c>
      <c r="C17" s="646" t="s">
        <v>156</v>
      </c>
      <c r="D17" s="37" t="s">
        <v>72</v>
      </c>
      <c r="E17" s="41">
        <f t="shared" si="0"/>
        <v>2</v>
      </c>
      <c r="F17" s="42">
        <f t="shared" si="1"/>
        <v>0</v>
      </c>
      <c r="G17" s="42">
        <f t="shared" si="2"/>
        <v>0</v>
      </c>
      <c r="H17" s="42">
        <f t="shared" si="3"/>
        <v>0</v>
      </c>
      <c r="I17" s="43">
        <f t="shared" si="4"/>
        <v>0</v>
      </c>
      <c r="J17" s="44">
        <f t="shared" si="5"/>
        <v>2</v>
      </c>
      <c r="K17" s="651">
        <f>(J17+(J18/5))</f>
        <v>2.8</v>
      </c>
      <c r="L17" s="649">
        <f>IF(K17=0,"",RANK(K17,K:K,0))</f>
        <v>106</v>
      </c>
      <c r="M17" s="57">
        <v>0</v>
      </c>
      <c r="N17" s="49"/>
      <c r="O17" s="49"/>
      <c r="P17" s="57"/>
      <c r="Q17" s="58">
        <v>0</v>
      </c>
      <c r="R17" s="53"/>
      <c r="S17" s="54"/>
      <c r="T17" s="60"/>
      <c r="U17" s="57">
        <v>0</v>
      </c>
      <c r="V17" s="54">
        <v>0</v>
      </c>
      <c r="W17" s="60"/>
      <c r="X17" s="54"/>
      <c r="Y17" s="63"/>
      <c r="Z17" s="66">
        <v>0</v>
      </c>
      <c r="AA17" s="53"/>
      <c r="AB17" s="54"/>
      <c r="AC17" s="57">
        <v>0</v>
      </c>
      <c r="AD17" s="49"/>
      <c r="AE17" s="54">
        <v>0</v>
      </c>
      <c r="AF17" s="60"/>
      <c r="AG17" s="57">
        <v>0</v>
      </c>
      <c r="AH17" s="59"/>
      <c r="AI17" s="57"/>
      <c r="AJ17" s="54">
        <v>0</v>
      </c>
      <c r="AK17" s="60"/>
      <c r="AL17" s="54"/>
      <c r="AM17" s="57">
        <v>0</v>
      </c>
      <c r="AN17" s="59"/>
      <c r="AO17" s="57"/>
      <c r="AP17" s="59"/>
      <c r="AQ17" s="80">
        <v>0</v>
      </c>
      <c r="AR17" s="80">
        <v>2</v>
      </c>
      <c r="AS17" s="83">
        <v>0</v>
      </c>
      <c r="AT17" s="83">
        <v>0</v>
      </c>
      <c r="AU17" s="54"/>
      <c r="AV17" s="53"/>
      <c r="AW17" s="54"/>
      <c r="AX17" s="53"/>
      <c r="AY17" s="54"/>
      <c r="AZ17" s="57">
        <v>0</v>
      </c>
      <c r="BA17" s="49"/>
      <c r="BB17" s="49"/>
    </row>
    <row r="18" spans="1:54" ht="21.75" customHeight="1" x14ac:dyDescent="0.3">
      <c r="A18" s="647"/>
      <c r="B18" s="647"/>
      <c r="C18" s="647"/>
      <c r="D18" s="85" t="s">
        <v>103</v>
      </c>
      <c r="E18" s="41">
        <f t="shared" si="0"/>
        <v>4</v>
      </c>
      <c r="F18" s="42">
        <f t="shared" si="1"/>
        <v>0</v>
      </c>
      <c r="G18" s="42">
        <f t="shared" si="2"/>
        <v>0</v>
      </c>
      <c r="H18" s="42">
        <f t="shared" si="3"/>
        <v>0</v>
      </c>
      <c r="I18" s="43">
        <f t="shared" si="4"/>
        <v>0</v>
      </c>
      <c r="J18" s="89">
        <f t="shared" si="5"/>
        <v>4</v>
      </c>
      <c r="K18" s="650"/>
      <c r="L18" s="650"/>
      <c r="M18" s="98">
        <v>0</v>
      </c>
      <c r="N18" s="92"/>
      <c r="O18" s="92"/>
      <c r="P18" s="98"/>
      <c r="Q18" s="100">
        <v>0</v>
      </c>
      <c r="R18" s="95"/>
      <c r="S18" s="96"/>
      <c r="T18" s="101"/>
      <c r="U18" s="98">
        <v>0</v>
      </c>
      <c r="V18" s="96">
        <v>0</v>
      </c>
      <c r="W18" s="101"/>
      <c r="X18" s="96"/>
      <c r="Y18" s="103"/>
      <c r="Z18" s="104">
        <v>0</v>
      </c>
      <c r="AA18" s="95"/>
      <c r="AB18" s="96"/>
      <c r="AC18" s="98">
        <v>0</v>
      </c>
      <c r="AD18" s="92"/>
      <c r="AE18" s="96">
        <v>0</v>
      </c>
      <c r="AF18" s="101"/>
      <c r="AG18" s="98">
        <v>0</v>
      </c>
      <c r="AH18" s="102"/>
      <c r="AI18" s="98"/>
      <c r="AJ18" s="96">
        <v>0</v>
      </c>
      <c r="AK18" s="101"/>
      <c r="AL18" s="96"/>
      <c r="AM18" s="98">
        <v>0</v>
      </c>
      <c r="AN18" s="102"/>
      <c r="AO18" s="98"/>
      <c r="AP18" s="102"/>
      <c r="AQ18" s="107">
        <v>0</v>
      </c>
      <c r="AR18" s="107">
        <v>4</v>
      </c>
      <c r="AS18" s="108">
        <v>0</v>
      </c>
      <c r="AT18" s="108">
        <v>0</v>
      </c>
      <c r="AU18" s="96"/>
      <c r="AV18" s="95"/>
      <c r="AW18" s="96"/>
      <c r="AX18" s="95"/>
      <c r="AY18" s="96"/>
      <c r="AZ18" s="98">
        <v>0</v>
      </c>
      <c r="BA18" s="92"/>
      <c r="BB18" s="92"/>
    </row>
    <row r="19" spans="1:54" ht="21.75" customHeight="1" x14ac:dyDescent="0.3">
      <c r="A19" s="648" t="s">
        <v>181</v>
      </c>
      <c r="B19" s="646" t="s">
        <v>182</v>
      </c>
      <c r="C19" s="646" t="s">
        <v>183</v>
      </c>
      <c r="D19" s="37" t="s">
        <v>72</v>
      </c>
      <c r="E19" s="41">
        <f t="shared" si="0"/>
        <v>8</v>
      </c>
      <c r="F19" s="42">
        <f t="shared" si="1"/>
        <v>0</v>
      </c>
      <c r="G19" s="42">
        <f t="shared" si="2"/>
        <v>0</v>
      </c>
      <c r="H19" s="42">
        <f t="shared" si="3"/>
        <v>0</v>
      </c>
      <c r="I19" s="43">
        <f t="shared" si="4"/>
        <v>0</v>
      </c>
      <c r="J19" s="44">
        <f t="shared" si="5"/>
        <v>8</v>
      </c>
      <c r="K19" s="651">
        <f>(J19+(J20/5))</f>
        <v>8</v>
      </c>
      <c r="L19" s="649">
        <f>IF(K19=0,"",RANK(K19,K:K,0))</f>
        <v>92</v>
      </c>
      <c r="M19" s="57">
        <v>0</v>
      </c>
      <c r="N19" s="49"/>
      <c r="O19" s="49"/>
      <c r="P19" s="57"/>
      <c r="Q19" s="58">
        <v>8</v>
      </c>
      <c r="R19" s="53"/>
      <c r="S19" s="54"/>
      <c r="T19" s="60"/>
      <c r="U19" s="57">
        <v>0</v>
      </c>
      <c r="V19" s="54">
        <v>0</v>
      </c>
      <c r="W19" s="60"/>
      <c r="X19" s="54"/>
      <c r="Y19" s="63"/>
      <c r="Z19" s="66">
        <v>0</v>
      </c>
      <c r="AA19" s="53"/>
      <c r="AB19" s="54"/>
      <c r="AC19" s="57">
        <v>0</v>
      </c>
      <c r="AD19" s="49"/>
      <c r="AE19" s="54">
        <v>0</v>
      </c>
      <c r="AF19" s="60"/>
      <c r="AG19" s="57">
        <v>0</v>
      </c>
      <c r="AH19" s="59"/>
      <c r="AI19" s="57"/>
      <c r="AJ19" s="54">
        <v>0</v>
      </c>
      <c r="AK19" s="60"/>
      <c r="AL19" s="54"/>
      <c r="AM19" s="57">
        <v>0</v>
      </c>
      <c r="AN19" s="59"/>
      <c r="AO19" s="57"/>
      <c r="AP19" s="59"/>
      <c r="AQ19" s="80">
        <v>0</v>
      </c>
      <c r="AR19" s="80">
        <v>0</v>
      </c>
      <c r="AS19" s="83">
        <v>0</v>
      </c>
      <c r="AT19" s="83">
        <v>0</v>
      </c>
      <c r="AU19" s="54"/>
      <c r="AV19" s="53"/>
      <c r="AW19" s="54"/>
      <c r="AX19" s="53"/>
      <c r="AY19" s="54"/>
      <c r="AZ19" s="57">
        <v>0</v>
      </c>
      <c r="BA19" s="49"/>
      <c r="BB19" s="49"/>
    </row>
    <row r="20" spans="1:54" ht="21.75" customHeight="1" x14ac:dyDescent="0.3">
      <c r="A20" s="647"/>
      <c r="B20" s="647"/>
      <c r="C20" s="647"/>
      <c r="D20" s="85" t="s">
        <v>103</v>
      </c>
      <c r="E20" s="41">
        <f t="shared" si="0"/>
        <v>0</v>
      </c>
      <c r="F20" s="42">
        <f t="shared" si="1"/>
        <v>0</v>
      </c>
      <c r="G20" s="42">
        <f t="shared" si="2"/>
        <v>0</v>
      </c>
      <c r="H20" s="42">
        <f t="shared" si="3"/>
        <v>0</v>
      </c>
      <c r="I20" s="43">
        <f t="shared" si="4"/>
        <v>0</v>
      </c>
      <c r="J20" s="89">
        <f t="shared" si="5"/>
        <v>0</v>
      </c>
      <c r="K20" s="650"/>
      <c r="L20" s="650"/>
      <c r="M20" s="98">
        <v>0</v>
      </c>
      <c r="N20" s="92"/>
      <c r="O20" s="92"/>
      <c r="P20" s="98"/>
      <c r="Q20" s="100">
        <v>0</v>
      </c>
      <c r="R20" s="95"/>
      <c r="S20" s="96"/>
      <c r="T20" s="101"/>
      <c r="U20" s="98">
        <v>0</v>
      </c>
      <c r="V20" s="96">
        <v>0</v>
      </c>
      <c r="W20" s="101"/>
      <c r="X20" s="96"/>
      <c r="Y20" s="103"/>
      <c r="Z20" s="104">
        <v>0</v>
      </c>
      <c r="AA20" s="95"/>
      <c r="AB20" s="96"/>
      <c r="AC20" s="98">
        <v>0</v>
      </c>
      <c r="AD20" s="92"/>
      <c r="AE20" s="96">
        <v>0</v>
      </c>
      <c r="AF20" s="101"/>
      <c r="AG20" s="98">
        <v>0</v>
      </c>
      <c r="AH20" s="102"/>
      <c r="AI20" s="98"/>
      <c r="AJ20" s="96">
        <v>0</v>
      </c>
      <c r="AK20" s="101"/>
      <c r="AL20" s="96"/>
      <c r="AM20" s="98">
        <v>0</v>
      </c>
      <c r="AN20" s="102"/>
      <c r="AO20" s="98"/>
      <c r="AP20" s="102"/>
      <c r="AQ20" s="107">
        <v>0</v>
      </c>
      <c r="AR20" s="107">
        <v>0</v>
      </c>
      <c r="AS20" s="108">
        <v>0</v>
      </c>
      <c r="AT20" s="108">
        <v>0</v>
      </c>
      <c r="AU20" s="96"/>
      <c r="AV20" s="95"/>
      <c r="AW20" s="96"/>
      <c r="AX20" s="95"/>
      <c r="AY20" s="96"/>
      <c r="AZ20" s="98">
        <v>0</v>
      </c>
      <c r="BA20" s="92"/>
      <c r="BB20" s="92"/>
    </row>
    <row r="21" spans="1:54" ht="21.75" customHeight="1" x14ac:dyDescent="0.3">
      <c r="A21" s="648" t="s">
        <v>189</v>
      </c>
      <c r="B21" s="646" t="s">
        <v>190</v>
      </c>
      <c r="C21" s="646" t="s">
        <v>156</v>
      </c>
      <c r="D21" s="37" t="s">
        <v>72</v>
      </c>
      <c r="E21" s="41">
        <f t="shared" si="0"/>
        <v>3</v>
      </c>
      <c r="F21" s="42">
        <f t="shared" si="1"/>
        <v>0</v>
      </c>
      <c r="G21" s="42">
        <f t="shared" si="2"/>
        <v>0</v>
      </c>
      <c r="H21" s="42">
        <f t="shared" si="3"/>
        <v>0</v>
      </c>
      <c r="I21" s="43">
        <f t="shared" si="4"/>
        <v>0</v>
      </c>
      <c r="J21" s="44">
        <f t="shared" si="5"/>
        <v>3</v>
      </c>
      <c r="K21" s="651">
        <f>(J21+(J22/5))</f>
        <v>3</v>
      </c>
      <c r="L21" s="649">
        <f>IF(K21=0,"",RANK(K21,K:K,0))</f>
        <v>102</v>
      </c>
      <c r="M21" s="57">
        <v>0</v>
      </c>
      <c r="N21" s="49"/>
      <c r="O21" s="49"/>
      <c r="P21" s="57"/>
      <c r="Q21" s="58">
        <v>0</v>
      </c>
      <c r="R21" s="53"/>
      <c r="S21" s="54"/>
      <c r="T21" s="60"/>
      <c r="U21" s="57">
        <v>0</v>
      </c>
      <c r="V21" s="54">
        <v>0</v>
      </c>
      <c r="W21" s="60"/>
      <c r="X21" s="54"/>
      <c r="Y21" s="63"/>
      <c r="Z21" s="66">
        <v>0</v>
      </c>
      <c r="AA21" s="53"/>
      <c r="AB21" s="54"/>
      <c r="AC21" s="57">
        <v>0</v>
      </c>
      <c r="AD21" s="49"/>
      <c r="AE21" s="54">
        <v>0</v>
      </c>
      <c r="AF21" s="60"/>
      <c r="AG21" s="57">
        <v>0</v>
      </c>
      <c r="AH21" s="59"/>
      <c r="AI21" s="57"/>
      <c r="AJ21" s="54">
        <v>0</v>
      </c>
      <c r="AK21" s="60"/>
      <c r="AL21" s="54"/>
      <c r="AM21" s="57">
        <v>0</v>
      </c>
      <c r="AN21" s="59"/>
      <c r="AO21" s="57"/>
      <c r="AP21" s="59"/>
      <c r="AQ21" s="80">
        <v>0</v>
      </c>
      <c r="AR21" s="80">
        <v>3</v>
      </c>
      <c r="AS21" s="83">
        <v>0</v>
      </c>
      <c r="AT21" s="83">
        <v>0</v>
      </c>
      <c r="AU21" s="54"/>
      <c r="AV21" s="53"/>
      <c r="AW21" s="54"/>
      <c r="AX21" s="53"/>
      <c r="AY21" s="54"/>
      <c r="AZ21" s="57">
        <v>0</v>
      </c>
      <c r="BA21" s="49"/>
      <c r="BB21" s="49"/>
    </row>
    <row r="22" spans="1:54" ht="21.75" customHeight="1" x14ac:dyDescent="0.3">
      <c r="A22" s="647"/>
      <c r="B22" s="647"/>
      <c r="C22" s="647"/>
      <c r="D22" s="85" t="s">
        <v>103</v>
      </c>
      <c r="E22" s="41">
        <f t="shared" si="0"/>
        <v>0</v>
      </c>
      <c r="F22" s="42">
        <f t="shared" si="1"/>
        <v>0</v>
      </c>
      <c r="G22" s="42">
        <f t="shared" si="2"/>
        <v>0</v>
      </c>
      <c r="H22" s="42">
        <f t="shared" si="3"/>
        <v>0</v>
      </c>
      <c r="I22" s="43">
        <f t="shared" si="4"/>
        <v>0</v>
      </c>
      <c r="J22" s="89">
        <f t="shared" si="5"/>
        <v>0</v>
      </c>
      <c r="K22" s="650"/>
      <c r="L22" s="650"/>
      <c r="M22" s="98">
        <v>0</v>
      </c>
      <c r="N22" s="92"/>
      <c r="O22" s="92"/>
      <c r="P22" s="98"/>
      <c r="Q22" s="100">
        <v>0</v>
      </c>
      <c r="R22" s="95"/>
      <c r="S22" s="96"/>
      <c r="T22" s="101"/>
      <c r="U22" s="98">
        <v>0</v>
      </c>
      <c r="V22" s="96">
        <v>0</v>
      </c>
      <c r="W22" s="101"/>
      <c r="X22" s="96"/>
      <c r="Y22" s="103"/>
      <c r="Z22" s="104">
        <v>0</v>
      </c>
      <c r="AA22" s="95"/>
      <c r="AB22" s="96"/>
      <c r="AC22" s="98">
        <v>0</v>
      </c>
      <c r="AD22" s="92"/>
      <c r="AE22" s="96">
        <v>0</v>
      </c>
      <c r="AF22" s="101"/>
      <c r="AG22" s="98">
        <v>0</v>
      </c>
      <c r="AH22" s="102"/>
      <c r="AI22" s="98"/>
      <c r="AJ22" s="96">
        <v>0</v>
      </c>
      <c r="AK22" s="101"/>
      <c r="AL22" s="96"/>
      <c r="AM22" s="98">
        <v>0</v>
      </c>
      <c r="AN22" s="102"/>
      <c r="AO22" s="98"/>
      <c r="AP22" s="102"/>
      <c r="AQ22" s="107">
        <v>0</v>
      </c>
      <c r="AR22" s="107">
        <v>0</v>
      </c>
      <c r="AS22" s="108">
        <v>0</v>
      </c>
      <c r="AT22" s="108">
        <v>0</v>
      </c>
      <c r="AU22" s="96"/>
      <c r="AV22" s="95"/>
      <c r="AW22" s="96"/>
      <c r="AX22" s="95"/>
      <c r="AY22" s="96"/>
      <c r="AZ22" s="98">
        <v>0</v>
      </c>
      <c r="BA22" s="92"/>
      <c r="BB22" s="92"/>
    </row>
    <row r="23" spans="1:54" ht="21.75" customHeight="1" x14ac:dyDescent="0.3">
      <c r="A23" s="648" t="s">
        <v>195</v>
      </c>
      <c r="B23" s="646" t="s">
        <v>196</v>
      </c>
      <c r="C23" s="646" t="s">
        <v>156</v>
      </c>
      <c r="D23" s="37" t="s">
        <v>72</v>
      </c>
      <c r="E23" s="41">
        <f t="shared" si="0"/>
        <v>10</v>
      </c>
      <c r="F23" s="42">
        <f t="shared" si="1"/>
        <v>0</v>
      </c>
      <c r="G23" s="42">
        <f t="shared" si="2"/>
        <v>0</v>
      </c>
      <c r="H23" s="42">
        <f t="shared" si="3"/>
        <v>0</v>
      </c>
      <c r="I23" s="43">
        <f t="shared" si="4"/>
        <v>0</v>
      </c>
      <c r="J23" s="44">
        <f t="shared" si="5"/>
        <v>10</v>
      </c>
      <c r="K23" s="651">
        <f>(J23+(J24/5))</f>
        <v>15</v>
      </c>
      <c r="L23" s="649">
        <f>IF(K23=0,"",RANK(K23,K:K,0))</f>
        <v>85</v>
      </c>
      <c r="M23" s="57">
        <v>0</v>
      </c>
      <c r="N23" s="49"/>
      <c r="O23" s="49"/>
      <c r="P23" s="57"/>
      <c r="Q23" s="58">
        <v>0</v>
      </c>
      <c r="R23" s="53"/>
      <c r="S23" s="54"/>
      <c r="T23" s="60"/>
      <c r="U23" s="57">
        <v>0</v>
      </c>
      <c r="V23" s="54">
        <v>0</v>
      </c>
      <c r="W23" s="60"/>
      <c r="X23" s="54"/>
      <c r="Y23" s="63"/>
      <c r="Z23" s="66">
        <v>0</v>
      </c>
      <c r="AA23" s="53"/>
      <c r="AB23" s="54"/>
      <c r="AC23" s="57">
        <v>0</v>
      </c>
      <c r="AD23" s="49"/>
      <c r="AE23" s="54">
        <v>0</v>
      </c>
      <c r="AF23" s="60"/>
      <c r="AG23" s="57">
        <v>0</v>
      </c>
      <c r="AH23" s="59"/>
      <c r="AI23" s="57"/>
      <c r="AJ23" s="54">
        <v>0</v>
      </c>
      <c r="AK23" s="60"/>
      <c r="AL23" s="54"/>
      <c r="AM23" s="57">
        <v>0</v>
      </c>
      <c r="AN23" s="59"/>
      <c r="AO23" s="57"/>
      <c r="AP23" s="59"/>
      <c r="AQ23" s="80">
        <v>10</v>
      </c>
      <c r="AR23" s="80">
        <v>0</v>
      </c>
      <c r="AS23" s="83">
        <v>0</v>
      </c>
      <c r="AT23" s="83">
        <v>0</v>
      </c>
      <c r="AU23" s="54"/>
      <c r="AV23" s="53"/>
      <c r="AW23" s="54"/>
      <c r="AX23" s="53"/>
      <c r="AY23" s="54"/>
      <c r="AZ23" s="57">
        <v>0</v>
      </c>
      <c r="BA23" s="49"/>
      <c r="BB23" s="49"/>
    </row>
    <row r="24" spans="1:54" ht="21.75" customHeight="1" x14ac:dyDescent="0.3">
      <c r="A24" s="647"/>
      <c r="B24" s="647"/>
      <c r="C24" s="647"/>
      <c r="D24" s="85" t="s">
        <v>103</v>
      </c>
      <c r="E24" s="41">
        <f t="shared" si="0"/>
        <v>25</v>
      </c>
      <c r="F24" s="42">
        <f t="shared" si="1"/>
        <v>0</v>
      </c>
      <c r="G24" s="42">
        <f t="shared" si="2"/>
        <v>0</v>
      </c>
      <c r="H24" s="42">
        <f t="shared" si="3"/>
        <v>0</v>
      </c>
      <c r="I24" s="43">
        <f t="shared" si="4"/>
        <v>0</v>
      </c>
      <c r="J24" s="89">
        <f t="shared" si="5"/>
        <v>25</v>
      </c>
      <c r="K24" s="650"/>
      <c r="L24" s="650"/>
      <c r="M24" s="98">
        <v>0</v>
      </c>
      <c r="N24" s="92"/>
      <c r="O24" s="92"/>
      <c r="P24" s="98"/>
      <c r="Q24" s="100">
        <v>0</v>
      </c>
      <c r="R24" s="95"/>
      <c r="S24" s="96"/>
      <c r="T24" s="101"/>
      <c r="U24" s="98">
        <v>0</v>
      </c>
      <c r="V24" s="96">
        <v>0</v>
      </c>
      <c r="W24" s="101"/>
      <c r="X24" s="96"/>
      <c r="Y24" s="103"/>
      <c r="Z24" s="104">
        <v>0</v>
      </c>
      <c r="AA24" s="95"/>
      <c r="AB24" s="96"/>
      <c r="AC24" s="98">
        <v>0</v>
      </c>
      <c r="AD24" s="92"/>
      <c r="AE24" s="96">
        <v>0</v>
      </c>
      <c r="AF24" s="101"/>
      <c r="AG24" s="98">
        <v>0</v>
      </c>
      <c r="AH24" s="102"/>
      <c r="AI24" s="98"/>
      <c r="AJ24" s="96">
        <v>0</v>
      </c>
      <c r="AK24" s="101"/>
      <c r="AL24" s="96"/>
      <c r="AM24" s="98">
        <v>0</v>
      </c>
      <c r="AN24" s="102"/>
      <c r="AO24" s="98"/>
      <c r="AP24" s="102"/>
      <c r="AQ24" s="107">
        <v>25</v>
      </c>
      <c r="AR24" s="107">
        <v>0</v>
      </c>
      <c r="AS24" s="108">
        <v>0</v>
      </c>
      <c r="AT24" s="108">
        <v>0</v>
      </c>
      <c r="AU24" s="96"/>
      <c r="AV24" s="95"/>
      <c r="AW24" s="96"/>
      <c r="AX24" s="95"/>
      <c r="AY24" s="96"/>
      <c r="AZ24" s="98">
        <v>0</v>
      </c>
      <c r="BA24" s="92"/>
      <c r="BB24" s="92"/>
    </row>
    <row r="25" spans="1:54" ht="21.75" customHeight="1" x14ac:dyDescent="0.3">
      <c r="A25" s="648" t="s">
        <v>203</v>
      </c>
      <c r="B25" s="646" t="s">
        <v>204</v>
      </c>
      <c r="C25" s="646" t="s">
        <v>139</v>
      </c>
      <c r="D25" s="37" t="s">
        <v>72</v>
      </c>
      <c r="E25" s="41">
        <f t="shared" si="0"/>
        <v>60</v>
      </c>
      <c r="F25" s="42">
        <f t="shared" si="1"/>
        <v>60</v>
      </c>
      <c r="G25" s="42">
        <f t="shared" si="2"/>
        <v>60</v>
      </c>
      <c r="H25" s="42">
        <f t="shared" si="3"/>
        <v>25</v>
      </c>
      <c r="I25" s="43">
        <f t="shared" si="4"/>
        <v>25</v>
      </c>
      <c r="J25" s="44">
        <f t="shared" si="5"/>
        <v>230</v>
      </c>
      <c r="K25" s="651">
        <f>(J25+(J26/5))</f>
        <v>292</v>
      </c>
      <c r="L25" s="649">
        <f>IF(K25=0,"",RANK(K25,K:K,0))</f>
        <v>23</v>
      </c>
      <c r="M25" s="57">
        <v>0</v>
      </c>
      <c r="N25" s="49"/>
      <c r="O25" s="49"/>
      <c r="P25" s="57"/>
      <c r="Q25" s="58">
        <v>25</v>
      </c>
      <c r="R25" s="53">
        <v>1</v>
      </c>
      <c r="S25" s="54">
        <v>8</v>
      </c>
      <c r="T25" s="60"/>
      <c r="U25" s="57">
        <v>0</v>
      </c>
      <c r="V25" s="54">
        <v>3</v>
      </c>
      <c r="W25" s="60">
        <v>8</v>
      </c>
      <c r="X25" s="54">
        <v>5</v>
      </c>
      <c r="Y25" s="63"/>
      <c r="Z25" s="66">
        <v>60</v>
      </c>
      <c r="AA25" s="53">
        <v>5</v>
      </c>
      <c r="AB25" s="54">
        <v>15</v>
      </c>
      <c r="AC25" s="57">
        <v>5</v>
      </c>
      <c r="AD25" s="49">
        <v>60</v>
      </c>
      <c r="AE25" s="54">
        <v>25</v>
      </c>
      <c r="AF25" s="60">
        <v>60</v>
      </c>
      <c r="AG25" s="57">
        <v>15</v>
      </c>
      <c r="AH25" s="59"/>
      <c r="AI25" s="57"/>
      <c r="AJ25" s="54">
        <v>0</v>
      </c>
      <c r="AK25" s="60"/>
      <c r="AL25" s="54"/>
      <c r="AM25" s="57">
        <v>25</v>
      </c>
      <c r="AN25" s="59"/>
      <c r="AO25" s="57"/>
      <c r="AP25" s="59"/>
      <c r="AQ25" s="80">
        <v>0</v>
      </c>
      <c r="AR25" s="80">
        <v>0</v>
      </c>
      <c r="AS25" s="83">
        <v>10</v>
      </c>
      <c r="AT25" s="83">
        <v>12</v>
      </c>
      <c r="AU25" s="54"/>
      <c r="AV25" s="53"/>
      <c r="AW25" s="54"/>
      <c r="AX25" s="53"/>
      <c r="AY25" s="54">
        <v>5</v>
      </c>
      <c r="AZ25" s="57">
        <v>0</v>
      </c>
      <c r="BA25" s="49">
        <v>60</v>
      </c>
      <c r="BB25" s="49"/>
    </row>
    <row r="26" spans="1:54" ht="21.75" customHeight="1" x14ac:dyDescent="0.3">
      <c r="A26" s="647"/>
      <c r="B26" s="647"/>
      <c r="C26" s="647"/>
      <c r="D26" s="85" t="s">
        <v>103</v>
      </c>
      <c r="E26" s="41">
        <f t="shared" si="0"/>
        <v>150</v>
      </c>
      <c r="F26" s="42">
        <f t="shared" si="1"/>
        <v>40</v>
      </c>
      <c r="G26" s="42">
        <f t="shared" si="2"/>
        <v>40</v>
      </c>
      <c r="H26" s="42">
        <f t="shared" si="3"/>
        <v>40</v>
      </c>
      <c r="I26" s="43">
        <f t="shared" si="4"/>
        <v>40</v>
      </c>
      <c r="J26" s="89">
        <f t="shared" si="5"/>
        <v>310</v>
      </c>
      <c r="K26" s="650"/>
      <c r="L26" s="650"/>
      <c r="M26" s="98">
        <v>0</v>
      </c>
      <c r="N26" s="92">
        <v>35</v>
      </c>
      <c r="O26" s="92"/>
      <c r="P26" s="98"/>
      <c r="Q26" s="100">
        <v>0</v>
      </c>
      <c r="R26" s="95"/>
      <c r="S26" s="96"/>
      <c r="T26" s="101"/>
      <c r="U26" s="98">
        <v>0</v>
      </c>
      <c r="V26" s="96">
        <v>5</v>
      </c>
      <c r="W26" s="101">
        <v>25</v>
      </c>
      <c r="X26" s="96">
        <v>15</v>
      </c>
      <c r="Y26" s="103"/>
      <c r="Z26" s="104">
        <v>40</v>
      </c>
      <c r="AA26" s="95"/>
      <c r="AB26" s="96">
        <v>40</v>
      </c>
      <c r="AC26" s="98">
        <v>0</v>
      </c>
      <c r="AD26" s="92">
        <v>150</v>
      </c>
      <c r="AE26" s="96">
        <v>40</v>
      </c>
      <c r="AF26" s="101">
        <v>40</v>
      </c>
      <c r="AG26" s="98">
        <v>0</v>
      </c>
      <c r="AH26" s="102"/>
      <c r="AI26" s="98"/>
      <c r="AJ26" s="96">
        <v>0</v>
      </c>
      <c r="AK26" s="101"/>
      <c r="AL26" s="96"/>
      <c r="AM26" s="98">
        <v>40</v>
      </c>
      <c r="AN26" s="102"/>
      <c r="AO26" s="98"/>
      <c r="AP26" s="102"/>
      <c r="AQ26" s="107">
        <v>0</v>
      </c>
      <c r="AR26" s="107">
        <v>0</v>
      </c>
      <c r="AS26" s="108">
        <v>25</v>
      </c>
      <c r="AT26" s="108">
        <v>16</v>
      </c>
      <c r="AU26" s="96"/>
      <c r="AV26" s="95"/>
      <c r="AW26" s="96"/>
      <c r="AX26" s="95"/>
      <c r="AY26" s="96">
        <v>8</v>
      </c>
      <c r="AZ26" s="98">
        <v>0</v>
      </c>
      <c r="BA26" s="92"/>
      <c r="BB26" s="92"/>
    </row>
    <row r="27" spans="1:54" ht="21.75" customHeight="1" x14ac:dyDescent="0.3">
      <c r="A27" s="648" t="s">
        <v>208</v>
      </c>
      <c r="B27" s="646" t="s">
        <v>209</v>
      </c>
      <c r="C27" s="646" t="s">
        <v>210</v>
      </c>
      <c r="D27" s="37" t="s">
        <v>72</v>
      </c>
      <c r="E27" s="41">
        <f t="shared" si="0"/>
        <v>15</v>
      </c>
      <c r="F27" s="42">
        <f t="shared" si="1"/>
        <v>5</v>
      </c>
      <c r="G27" s="42">
        <f t="shared" si="2"/>
        <v>0</v>
      </c>
      <c r="H27" s="42">
        <f t="shared" si="3"/>
        <v>0</v>
      </c>
      <c r="I27" s="43">
        <f t="shared" si="4"/>
        <v>0</v>
      </c>
      <c r="J27" s="44">
        <f t="shared" si="5"/>
        <v>20</v>
      </c>
      <c r="K27" s="651">
        <f>(J27+(J28/5))</f>
        <v>21.6</v>
      </c>
      <c r="L27" s="649">
        <f>IF(K27=0,"",RANK(K27,K:K,0))</f>
        <v>80</v>
      </c>
      <c r="M27" s="57">
        <v>0</v>
      </c>
      <c r="N27" s="49"/>
      <c r="O27" s="49"/>
      <c r="P27" s="57"/>
      <c r="Q27" s="58">
        <v>0</v>
      </c>
      <c r="R27" s="53"/>
      <c r="S27" s="54"/>
      <c r="T27" s="60"/>
      <c r="U27" s="57">
        <v>0</v>
      </c>
      <c r="V27" s="54">
        <v>0</v>
      </c>
      <c r="W27" s="60"/>
      <c r="X27" s="54"/>
      <c r="Y27" s="63"/>
      <c r="Z27" s="66">
        <v>0</v>
      </c>
      <c r="AA27" s="53"/>
      <c r="AB27" s="54"/>
      <c r="AC27" s="57">
        <v>0</v>
      </c>
      <c r="AD27" s="49"/>
      <c r="AE27" s="54">
        <v>0</v>
      </c>
      <c r="AF27" s="60"/>
      <c r="AG27" s="57">
        <v>0</v>
      </c>
      <c r="AH27" s="59"/>
      <c r="AI27" s="57"/>
      <c r="AJ27" s="54">
        <v>0</v>
      </c>
      <c r="AK27" s="60"/>
      <c r="AL27" s="54"/>
      <c r="AM27" s="57">
        <v>0</v>
      </c>
      <c r="AN27" s="59">
        <v>15</v>
      </c>
      <c r="AO27" s="57"/>
      <c r="AP27" s="59"/>
      <c r="AQ27" s="80">
        <v>0</v>
      </c>
      <c r="AR27" s="80">
        <v>0</v>
      </c>
      <c r="AS27" s="83">
        <v>0</v>
      </c>
      <c r="AT27" s="83">
        <v>0</v>
      </c>
      <c r="AU27" s="54"/>
      <c r="AV27" s="53"/>
      <c r="AW27" s="54">
        <v>5</v>
      </c>
      <c r="AX27" s="53"/>
      <c r="AY27" s="54"/>
      <c r="AZ27" s="57">
        <v>0</v>
      </c>
      <c r="BA27" s="49"/>
      <c r="BB27" s="49"/>
    </row>
    <row r="28" spans="1:54" ht="21.75" customHeight="1" x14ac:dyDescent="0.3">
      <c r="A28" s="647"/>
      <c r="B28" s="647"/>
      <c r="C28" s="647"/>
      <c r="D28" s="85" t="s">
        <v>103</v>
      </c>
      <c r="E28" s="41">
        <f t="shared" si="0"/>
        <v>8</v>
      </c>
      <c r="F28" s="42">
        <f t="shared" si="1"/>
        <v>0</v>
      </c>
      <c r="G28" s="42">
        <f t="shared" si="2"/>
        <v>0</v>
      </c>
      <c r="H28" s="42">
        <f t="shared" si="3"/>
        <v>0</v>
      </c>
      <c r="I28" s="43">
        <f t="shared" si="4"/>
        <v>0</v>
      </c>
      <c r="J28" s="89">
        <f t="shared" si="5"/>
        <v>8</v>
      </c>
      <c r="K28" s="650"/>
      <c r="L28" s="650"/>
      <c r="M28" s="98">
        <v>0</v>
      </c>
      <c r="N28" s="92"/>
      <c r="O28" s="92"/>
      <c r="P28" s="98"/>
      <c r="Q28" s="100">
        <v>0</v>
      </c>
      <c r="R28" s="95"/>
      <c r="S28" s="96"/>
      <c r="T28" s="101"/>
      <c r="U28" s="98">
        <v>0</v>
      </c>
      <c r="V28" s="96">
        <v>0</v>
      </c>
      <c r="W28" s="101"/>
      <c r="X28" s="96"/>
      <c r="Y28" s="103"/>
      <c r="Z28" s="104">
        <v>0</v>
      </c>
      <c r="AA28" s="95"/>
      <c r="AB28" s="96"/>
      <c r="AC28" s="98">
        <v>0</v>
      </c>
      <c r="AD28" s="92"/>
      <c r="AE28" s="96">
        <v>0</v>
      </c>
      <c r="AF28" s="101"/>
      <c r="AG28" s="98">
        <v>0</v>
      </c>
      <c r="AH28" s="102"/>
      <c r="AI28" s="98"/>
      <c r="AJ28" s="96">
        <v>0</v>
      </c>
      <c r="AK28" s="101"/>
      <c r="AL28" s="96"/>
      <c r="AM28" s="98">
        <v>0</v>
      </c>
      <c r="AN28" s="102"/>
      <c r="AO28" s="98"/>
      <c r="AP28" s="102"/>
      <c r="AQ28" s="107">
        <v>0</v>
      </c>
      <c r="AR28" s="107">
        <v>0</v>
      </c>
      <c r="AS28" s="108">
        <v>0</v>
      </c>
      <c r="AT28" s="108">
        <v>0</v>
      </c>
      <c r="AU28" s="96"/>
      <c r="AV28" s="95"/>
      <c r="AW28" s="96">
        <v>8</v>
      </c>
      <c r="AX28" s="95"/>
      <c r="AY28" s="96"/>
      <c r="AZ28" s="98">
        <v>0</v>
      </c>
      <c r="BA28" s="92"/>
      <c r="BB28" s="92"/>
    </row>
    <row r="29" spans="1:54" ht="21.75" customHeight="1" x14ac:dyDescent="0.3">
      <c r="A29" s="648" t="s">
        <v>218</v>
      </c>
      <c r="B29" s="646" t="s">
        <v>219</v>
      </c>
      <c r="C29" s="646" t="s">
        <v>220</v>
      </c>
      <c r="D29" s="37" t="s">
        <v>72</v>
      </c>
      <c r="E29" s="41">
        <f t="shared" si="0"/>
        <v>5</v>
      </c>
      <c r="F29" s="42">
        <f t="shared" si="1"/>
        <v>3</v>
      </c>
      <c r="G29" s="42">
        <f t="shared" si="2"/>
        <v>0</v>
      </c>
      <c r="H29" s="42">
        <f t="shared" si="3"/>
        <v>0</v>
      </c>
      <c r="I29" s="43">
        <f t="shared" si="4"/>
        <v>0</v>
      </c>
      <c r="J29" s="44">
        <f t="shared" si="5"/>
        <v>8</v>
      </c>
      <c r="K29" s="651">
        <f>(J29+(J30/5))</f>
        <v>10.6</v>
      </c>
      <c r="L29" s="649">
        <f>IF(K29=0,"",RANK(K29,K:K,0))</f>
        <v>88</v>
      </c>
      <c r="M29" s="57">
        <v>0</v>
      </c>
      <c r="N29" s="49"/>
      <c r="O29" s="49"/>
      <c r="P29" s="57"/>
      <c r="Q29" s="58">
        <v>0</v>
      </c>
      <c r="R29" s="53"/>
      <c r="S29" s="54"/>
      <c r="T29" s="60"/>
      <c r="U29" s="57">
        <v>0</v>
      </c>
      <c r="V29" s="54">
        <v>3</v>
      </c>
      <c r="W29" s="60"/>
      <c r="X29" s="54"/>
      <c r="Y29" s="63"/>
      <c r="Z29" s="66">
        <v>0</v>
      </c>
      <c r="AA29" s="53"/>
      <c r="AB29" s="54"/>
      <c r="AC29" s="57">
        <v>0</v>
      </c>
      <c r="AD29" s="49"/>
      <c r="AE29" s="54">
        <v>0</v>
      </c>
      <c r="AF29" s="60"/>
      <c r="AG29" s="57">
        <v>0</v>
      </c>
      <c r="AH29" s="59"/>
      <c r="AI29" s="57">
        <v>5</v>
      </c>
      <c r="AJ29" s="54">
        <v>0</v>
      </c>
      <c r="AK29" s="60"/>
      <c r="AL29" s="54"/>
      <c r="AM29" s="57">
        <v>0</v>
      </c>
      <c r="AN29" s="59"/>
      <c r="AO29" s="57"/>
      <c r="AP29" s="59"/>
      <c r="AQ29" s="80">
        <v>0</v>
      </c>
      <c r="AR29" s="80">
        <v>0</v>
      </c>
      <c r="AS29" s="83">
        <v>0</v>
      </c>
      <c r="AT29" s="83">
        <v>0</v>
      </c>
      <c r="AU29" s="54"/>
      <c r="AV29" s="53"/>
      <c r="AW29" s="54"/>
      <c r="AX29" s="53"/>
      <c r="AY29" s="54"/>
      <c r="AZ29" s="57">
        <v>0</v>
      </c>
      <c r="BA29" s="49"/>
      <c r="BB29" s="49"/>
    </row>
    <row r="30" spans="1:54" ht="21.75" customHeight="1" x14ac:dyDescent="0.3">
      <c r="A30" s="647"/>
      <c r="B30" s="647"/>
      <c r="C30" s="647"/>
      <c r="D30" s="85" t="s">
        <v>103</v>
      </c>
      <c r="E30" s="41">
        <f t="shared" si="0"/>
        <v>8</v>
      </c>
      <c r="F30" s="42">
        <f t="shared" si="1"/>
        <v>5</v>
      </c>
      <c r="G30" s="42">
        <f t="shared" si="2"/>
        <v>0</v>
      </c>
      <c r="H30" s="42">
        <f t="shared" si="3"/>
        <v>0</v>
      </c>
      <c r="I30" s="43">
        <f t="shared" si="4"/>
        <v>0</v>
      </c>
      <c r="J30" s="89">
        <f t="shared" si="5"/>
        <v>13</v>
      </c>
      <c r="K30" s="650"/>
      <c r="L30" s="650"/>
      <c r="M30" s="98">
        <v>0</v>
      </c>
      <c r="N30" s="92"/>
      <c r="O30" s="92"/>
      <c r="P30" s="98"/>
      <c r="Q30" s="100">
        <v>0</v>
      </c>
      <c r="R30" s="95"/>
      <c r="S30" s="96"/>
      <c r="T30" s="101"/>
      <c r="U30" s="98">
        <v>0</v>
      </c>
      <c r="V30" s="96">
        <v>5</v>
      </c>
      <c r="W30" s="101"/>
      <c r="X30" s="96"/>
      <c r="Y30" s="103"/>
      <c r="Z30" s="104">
        <v>0</v>
      </c>
      <c r="AA30" s="95"/>
      <c r="AB30" s="96"/>
      <c r="AC30" s="98">
        <v>0</v>
      </c>
      <c r="AD30" s="92"/>
      <c r="AE30" s="96">
        <v>0</v>
      </c>
      <c r="AF30" s="101"/>
      <c r="AG30" s="98">
        <v>0</v>
      </c>
      <c r="AH30" s="102"/>
      <c r="AI30" s="98">
        <v>8</v>
      </c>
      <c r="AJ30" s="96">
        <v>0</v>
      </c>
      <c r="AK30" s="101"/>
      <c r="AL30" s="96"/>
      <c r="AM30" s="98">
        <v>0</v>
      </c>
      <c r="AN30" s="102"/>
      <c r="AO30" s="98"/>
      <c r="AP30" s="102"/>
      <c r="AQ30" s="107">
        <v>0</v>
      </c>
      <c r="AR30" s="107">
        <v>0</v>
      </c>
      <c r="AS30" s="108">
        <v>0</v>
      </c>
      <c r="AT30" s="108">
        <v>0</v>
      </c>
      <c r="AU30" s="96"/>
      <c r="AV30" s="95"/>
      <c r="AW30" s="96"/>
      <c r="AX30" s="95"/>
      <c r="AY30" s="96"/>
      <c r="AZ30" s="98">
        <v>0</v>
      </c>
      <c r="BA30" s="92"/>
      <c r="BB30" s="92"/>
    </row>
    <row r="31" spans="1:54" ht="21.75" customHeight="1" x14ac:dyDescent="0.3">
      <c r="A31" s="648" t="s">
        <v>227</v>
      </c>
      <c r="B31" s="646" t="s">
        <v>228</v>
      </c>
      <c r="C31" s="646" t="s">
        <v>229</v>
      </c>
      <c r="D31" s="37" t="s">
        <v>72</v>
      </c>
      <c r="E31" s="41">
        <f t="shared" si="0"/>
        <v>22</v>
      </c>
      <c r="F31" s="42">
        <f t="shared" si="1"/>
        <v>15</v>
      </c>
      <c r="G31" s="42">
        <f t="shared" si="2"/>
        <v>15</v>
      </c>
      <c r="H31" s="42">
        <f t="shared" si="3"/>
        <v>8</v>
      </c>
      <c r="I31" s="43">
        <f t="shared" si="4"/>
        <v>5</v>
      </c>
      <c r="J31" s="44">
        <f t="shared" si="5"/>
        <v>65</v>
      </c>
      <c r="K31" s="651">
        <f>(J31+(J32/5))</f>
        <v>66.599999999999994</v>
      </c>
      <c r="L31" s="649">
        <f>IF(K31=0,"",RANK(K31,K:K,0))</f>
        <v>58</v>
      </c>
      <c r="M31" s="57">
        <v>0</v>
      </c>
      <c r="N31" s="49"/>
      <c r="O31" s="49"/>
      <c r="P31" s="57"/>
      <c r="Q31" s="58">
        <v>0</v>
      </c>
      <c r="R31" s="53"/>
      <c r="S31" s="54"/>
      <c r="T31" s="60"/>
      <c r="U31" s="57">
        <v>0</v>
      </c>
      <c r="V31" s="54">
        <v>0</v>
      </c>
      <c r="W31" s="60"/>
      <c r="X31" s="54"/>
      <c r="Y31" s="63"/>
      <c r="Z31" s="66">
        <v>0</v>
      </c>
      <c r="AA31" s="53"/>
      <c r="AB31" s="54"/>
      <c r="AC31" s="57">
        <v>0</v>
      </c>
      <c r="AD31" s="49"/>
      <c r="AE31" s="54">
        <v>0</v>
      </c>
      <c r="AF31" s="60"/>
      <c r="AG31" s="57">
        <v>0</v>
      </c>
      <c r="AH31" s="59">
        <v>15</v>
      </c>
      <c r="AI31" s="57">
        <v>5</v>
      </c>
      <c r="AJ31" s="54">
        <v>0</v>
      </c>
      <c r="AK31" s="60"/>
      <c r="AL31" s="54">
        <v>8</v>
      </c>
      <c r="AM31" s="57">
        <v>5</v>
      </c>
      <c r="AN31" s="59"/>
      <c r="AO31" s="57"/>
      <c r="AP31" s="59">
        <v>22</v>
      </c>
      <c r="AQ31" s="80">
        <v>0</v>
      </c>
      <c r="AR31" s="80">
        <v>0</v>
      </c>
      <c r="AS31" s="83">
        <v>0</v>
      </c>
      <c r="AT31" s="83">
        <v>0</v>
      </c>
      <c r="AU31" s="54"/>
      <c r="AV31" s="53"/>
      <c r="AW31" s="54">
        <v>5</v>
      </c>
      <c r="AX31" s="53">
        <v>15</v>
      </c>
      <c r="AY31" s="54">
        <v>5</v>
      </c>
      <c r="AZ31" s="57">
        <v>15</v>
      </c>
      <c r="BA31" s="49"/>
      <c r="BB31" s="49"/>
    </row>
    <row r="32" spans="1:54" ht="21.75" customHeight="1" x14ac:dyDescent="0.3">
      <c r="A32" s="647"/>
      <c r="B32" s="647"/>
      <c r="C32" s="647"/>
      <c r="D32" s="85" t="s">
        <v>103</v>
      </c>
      <c r="E32" s="41">
        <f t="shared" si="0"/>
        <v>8</v>
      </c>
      <c r="F32" s="42">
        <f t="shared" si="1"/>
        <v>0</v>
      </c>
      <c r="G32" s="42">
        <f t="shared" si="2"/>
        <v>0</v>
      </c>
      <c r="H32" s="42">
        <f t="shared" si="3"/>
        <v>0</v>
      </c>
      <c r="I32" s="43">
        <f t="shared" si="4"/>
        <v>0</v>
      </c>
      <c r="J32" s="89">
        <f t="shared" si="5"/>
        <v>8</v>
      </c>
      <c r="K32" s="650"/>
      <c r="L32" s="650"/>
      <c r="M32" s="98">
        <v>0</v>
      </c>
      <c r="N32" s="92"/>
      <c r="O32" s="92"/>
      <c r="P32" s="98"/>
      <c r="Q32" s="100">
        <v>0</v>
      </c>
      <c r="R32" s="95"/>
      <c r="S32" s="96"/>
      <c r="T32" s="101"/>
      <c r="U32" s="98">
        <v>0</v>
      </c>
      <c r="V32" s="96">
        <v>0</v>
      </c>
      <c r="W32" s="101"/>
      <c r="X32" s="96"/>
      <c r="Y32" s="103"/>
      <c r="Z32" s="104">
        <v>0</v>
      </c>
      <c r="AA32" s="95"/>
      <c r="AB32" s="96"/>
      <c r="AC32" s="98">
        <v>0</v>
      </c>
      <c r="AD32" s="92"/>
      <c r="AE32" s="96">
        <v>0</v>
      </c>
      <c r="AF32" s="101"/>
      <c r="AG32" s="98">
        <v>0</v>
      </c>
      <c r="AH32" s="102"/>
      <c r="AI32" s="98">
        <v>8</v>
      </c>
      <c r="AJ32" s="96">
        <v>0</v>
      </c>
      <c r="AK32" s="101"/>
      <c r="AL32" s="96"/>
      <c r="AM32" s="98">
        <v>0</v>
      </c>
      <c r="AN32" s="102"/>
      <c r="AO32" s="98"/>
      <c r="AP32" s="102"/>
      <c r="AQ32" s="107">
        <v>0</v>
      </c>
      <c r="AR32" s="107">
        <v>0</v>
      </c>
      <c r="AS32" s="108">
        <v>0</v>
      </c>
      <c r="AT32" s="108">
        <v>0</v>
      </c>
      <c r="AU32" s="96"/>
      <c r="AV32" s="95"/>
      <c r="AW32" s="96"/>
      <c r="AX32" s="95"/>
      <c r="AY32" s="96"/>
      <c r="AZ32" s="98">
        <v>0</v>
      </c>
      <c r="BA32" s="92"/>
      <c r="BB32" s="92"/>
    </row>
    <row r="33" spans="1:54" ht="21.75" customHeight="1" x14ac:dyDescent="0.3">
      <c r="A33" s="648" t="s">
        <v>240</v>
      </c>
      <c r="B33" s="646" t="s">
        <v>241</v>
      </c>
      <c r="C33" s="646" t="s">
        <v>242</v>
      </c>
      <c r="D33" s="37" t="s">
        <v>72</v>
      </c>
      <c r="E33" s="41">
        <f t="shared" si="0"/>
        <v>60</v>
      </c>
      <c r="F33" s="42">
        <f t="shared" si="1"/>
        <v>30</v>
      </c>
      <c r="G33" s="42">
        <f t="shared" si="2"/>
        <v>25</v>
      </c>
      <c r="H33" s="42">
        <f t="shared" si="3"/>
        <v>25</v>
      </c>
      <c r="I33" s="43">
        <f t="shared" si="4"/>
        <v>15</v>
      </c>
      <c r="J33" s="44">
        <f t="shared" si="5"/>
        <v>155</v>
      </c>
      <c r="K33" s="651">
        <f>(J33+(J34/5))</f>
        <v>223</v>
      </c>
      <c r="L33" s="649">
        <f>IF(K33=0,"",RANK(K33,K:K,0))</f>
        <v>32</v>
      </c>
      <c r="M33" s="57">
        <v>0</v>
      </c>
      <c r="N33" s="49"/>
      <c r="O33" s="49">
        <v>30</v>
      </c>
      <c r="P33" s="57"/>
      <c r="Q33" s="58">
        <v>0</v>
      </c>
      <c r="R33" s="53"/>
      <c r="S33" s="54"/>
      <c r="T33" s="60"/>
      <c r="U33" s="57">
        <v>0</v>
      </c>
      <c r="V33" s="54">
        <v>0</v>
      </c>
      <c r="W33" s="60"/>
      <c r="X33" s="54"/>
      <c r="Y33" s="63"/>
      <c r="Z33" s="66">
        <v>0</v>
      </c>
      <c r="AA33" s="53"/>
      <c r="AB33" s="54"/>
      <c r="AC33" s="57">
        <v>5</v>
      </c>
      <c r="AD33" s="49">
        <v>60</v>
      </c>
      <c r="AE33" s="54">
        <v>15</v>
      </c>
      <c r="AF33" s="60">
        <v>25</v>
      </c>
      <c r="AG33" s="57">
        <v>15</v>
      </c>
      <c r="AH33" s="59"/>
      <c r="AI33" s="57"/>
      <c r="AJ33" s="54">
        <v>15</v>
      </c>
      <c r="AK33" s="60">
        <v>25</v>
      </c>
      <c r="AL33" s="54"/>
      <c r="AM33" s="57">
        <v>0</v>
      </c>
      <c r="AN33" s="59">
        <v>5</v>
      </c>
      <c r="AO33" s="57"/>
      <c r="AP33" s="59"/>
      <c r="AQ33" s="80">
        <v>0</v>
      </c>
      <c r="AR33" s="80">
        <v>0</v>
      </c>
      <c r="AS33" s="83">
        <v>0</v>
      </c>
      <c r="AT33" s="83">
        <v>0</v>
      </c>
      <c r="AU33" s="54"/>
      <c r="AV33" s="53"/>
      <c r="AW33" s="54"/>
      <c r="AX33" s="53"/>
      <c r="AY33" s="54"/>
      <c r="AZ33" s="57">
        <v>0</v>
      </c>
      <c r="BA33" s="49"/>
      <c r="BB33" s="49"/>
    </row>
    <row r="34" spans="1:54" ht="21.75" customHeight="1" x14ac:dyDescent="0.3">
      <c r="A34" s="647"/>
      <c r="B34" s="647"/>
      <c r="C34" s="647"/>
      <c r="D34" s="85" t="s">
        <v>103</v>
      </c>
      <c r="E34" s="41">
        <f t="shared" si="0"/>
        <v>100</v>
      </c>
      <c r="F34" s="42">
        <f t="shared" si="1"/>
        <v>100</v>
      </c>
      <c r="G34" s="42">
        <f t="shared" si="2"/>
        <v>60</v>
      </c>
      <c r="H34" s="42">
        <f t="shared" si="3"/>
        <v>40</v>
      </c>
      <c r="I34" s="43">
        <f t="shared" si="4"/>
        <v>40</v>
      </c>
      <c r="J34" s="89">
        <f t="shared" si="5"/>
        <v>340</v>
      </c>
      <c r="K34" s="650"/>
      <c r="L34" s="650"/>
      <c r="M34" s="98">
        <v>0</v>
      </c>
      <c r="N34" s="92"/>
      <c r="O34" s="92"/>
      <c r="P34" s="98"/>
      <c r="Q34" s="100">
        <v>0</v>
      </c>
      <c r="R34" s="95"/>
      <c r="S34" s="96"/>
      <c r="T34" s="101"/>
      <c r="U34" s="98">
        <v>0</v>
      </c>
      <c r="V34" s="96">
        <v>0</v>
      </c>
      <c r="W34" s="101"/>
      <c r="X34" s="96"/>
      <c r="Y34" s="103"/>
      <c r="Z34" s="104">
        <v>0</v>
      </c>
      <c r="AA34" s="95"/>
      <c r="AB34" s="96"/>
      <c r="AC34" s="98">
        <v>25</v>
      </c>
      <c r="AD34" s="92">
        <v>100</v>
      </c>
      <c r="AE34" s="96">
        <v>40</v>
      </c>
      <c r="AF34" s="101">
        <v>100</v>
      </c>
      <c r="AG34" s="98">
        <v>60</v>
      </c>
      <c r="AH34" s="102"/>
      <c r="AI34" s="98"/>
      <c r="AJ34" s="96">
        <v>8</v>
      </c>
      <c r="AK34" s="101">
        <v>40</v>
      </c>
      <c r="AL34" s="96"/>
      <c r="AM34" s="98">
        <v>0</v>
      </c>
      <c r="AN34" s="102"/>
      <c r="AO34" s="98"/>
      <c r="AP34" s="102"/>
      <c r="AQ34" s="107">
        <v>0</v>
      </c>
      <c r="AR34" s="107">
        <v>0</v>
      </c>
      <c r="AS34" s="108">
        <v>0</v>
      </c>
      <c r="AT34" s="108">
        <v>0</v>
      </c>
      <c r="AU34" s="96"/>
      <c r="AV34" s="95"/>
      <c r="AW34" s="96"/>
      <c r="AX34" s="95"/>
      <c r="AY34" s="96"/>
      <c r="AZ34" s="98">
        <v>0</v>
      </c>
      <c r="BA34" s="92"/>
      <c r="BB34" s="92"/>
    </row>
    <row r="35" spans="1:54" ht="21.75" customHeight="1" x14ac:dyDescent="0.3">
      <c r="A35" s="648" t="s">
        <v>248</v>
      </c>
      <c r="B35" s="646" t="s">
        <v>249</v>
      </c>
      <c r="C35" s="646" t="s">
        <v>119</v>
      </c>
      <c r="D35" s="37" t="s">
        <v>72</v>
      </c>
      <c r="E35" s="41">
        <f t="shared" si="0"/>
        <v>100</v>
      </c>
      <c r="F35" s="42">
        <f t="shared" si="1"/>
        <v>100</v>
      </c>
      <c r="G35" s="42">
        <f t="shared" si="2"/>
        <v>100</v>
      </c>
      <c r="H35" s="42">
        <f t="shared" si="3"/>
        <v>100</v>
      </c>
      <c r="I35" s="43">
        <f t="shared" si="4"/>
        <v>100</v>
      </c>
      <c r="J35" s="44">
        <f t="shared" si="5"/>
        <v>500</v>
      </c>
      <c r="K35" s="651">
        <f>(J35+(J36/5))</f>
        <v>690</v>
      </c>
      <c r="L35" s="649">
        <f>IF(K35=0,"",RANK(K35,K:K,0))</f>
        <v>8</v>
      </c>
      <c r="M35" s="57">
        <v>10</v>
      </c>
      <c r="N35" s="49"/>
      <c r="O35" s="49">
        <v>10</v>
      </c>
      <c r="P35" s="57"/>
      <c r="Q35" s="58">
        <v>0</v>
      </c>
      <c r="R35" s="53"/>
      <c r="S35" s="54"/>
      <c r="T35" s="60"/>
      <c r="U35" s="57">
        <v>0</v>
      </c>
      <c r="V35" s="54">
        <v>8</v>
      </c>
      <c r="W35" s="60">
        <v>40</v>
      </c>
      <c r="X35" s="54">
        <v>8</v>
      </c>
      <c r="Y35" s="63"/>
      <c r="Z35" s="66">
        <v>60</v>
      </c>
      <c r="AA35" s="53">
        <v>60</v>
      </c>
      <c r="AB35" s="54">
        <v>25</v>
      </c>
      <c r="AC35" s="57">
        <v>40</v>
      </c>
      <c r="AD35" s="49">
        <v>100</v>
      </c>
      <c r="AE35" s="54">
        <v>0</v>
      </c>
      <c r="AF35" s="60">
        <v>100</v>
      </c>
      <c r="AG35" s="57">
        <v>0</v>
      </c>
      <c r="AH35" s="59"/>
      <c r="AI35" s="57">
        <v>60</v>
      </c>
      <c r="AJ35" s="54">
        <v>0</v>
      </c>
      <c r="AK35" s="60">
        <v>100</v>
      </c>
      <c r="AL35" s="54"/>
      <c r="AM35" s="57">
        <v>0</v>
      </c>
      <c r="AN35" s="59"/>
      <c r="AO35" s="57">
        <v>100</v>
      </c>
      <c r="AP35" s="59"/>
      <c r="AQ35" s="80">
        <v>100</v>
      </c>
      <c r="AR35" s="80">
        <v>40</v>
      </c>
      <c r="AS35" s="83">
        <v>0</v>
      </c>
      <c r="AT35" s="83">
        <v>0</v>
      </c>
      <c r="AU35" s="54"/>
      <c r="AV35" s="53"/>
      <c r="AW35" s="54"/>
      <c r="AX35" s="53"/>
      <c r="AY35" s="54"/>
      <c r="AZ35" s="57">
        <v>0</v>
      </c>
      <c r="BA35" s="49">
        <v>60</v>
      </c>
      <c r="BB35" s="49"/>
    </row>
    <row r="36" spans="1:54" ht="21.75" customHeight="1" x14ac:dyDescent="0.3">
      <c r="A36" s="647"/>
      <c r="B36" s="647"/>
      <c r="C36" s="647"/>
      <c r="D36" s="85" t="s">
        <v>103</v>
      </c>
      <c r="E36" s="41">
        <f t="shared" si="0"/>
        <v>350</v>
      </c>
      <c r="F36" s="42">
        <f t="shared" si="1"/>
        <v>150</v>
      </c>
      <c r="G36" s="42">
        <f t="shared" si="2"/>
        <v>150</v>
      </c>
      <c r="H36" s="42">
        <f t="shared" si="3"/>
        <v>150</v>
      </c>
      <c r="I36" s="43">
        <f t="shared" si="4"/>
        <v>150</v>
      </c>
      <c r="J36" s="89">
        <f t="shared" si="5"/>
        <v>950</v>
      </c>
      <c r="K36" s="650"/>
      <c r="L36" s="650"/>
      <c r="M36" s="98">
        <v>0</v>
      </c>
      <c r="N36" s="92"/>
      <c r="O36" s="92"/>
      <c r="P36" s="98"/>
      <c r="Q36" s="100">
        <v>0</v>
      </c>
      <c r="R36" s="95"/>
      <c r="S36" s="96"/>
      <c r="T36" s="101"/>
      <c r="U36" s="98">
        <v>0</v>
      </c>
      <c r="V36" s="96">
        <v>15</v>
      </c>
      <c r="W36" s="101">
        <v>25</v>
      </c>
      <c r="X36" s="96">
        <v>5</v>
      </c>
      <c r="Y36" s="103"/>
      <c r="Z36" s="104">
        <v>150</v>
      </c>
      <c r="AA36" s="95">
        <v>100</v>
      </c>
      <c r="AB36" s="96">
        <v>100</v>
      </c>
      <c r="AC36" s="98">
        <v>8</v>
      </c>
      <c r="AD36" s="92">
        <v>350</v>
      </c>
      <c r="AE36" s="96">
        <v>0</v>
      </c>
      <c r="AF36" s="101">
        <v>150</v>
      </c>
      <c r="AG36" s="98">
        <v>0</v>
      </c>
      <c r="AH36" s="102"/>
      <c r="AI36" s="98">
        <v>100</v>
      </c>
      <c r="AJ36" s="96">
        <v>0</v>
      </c>
      <c r="AK36" s="101">
        <v>150</v>
      </c>
      <c r="AL36" s="96"/>
      <c r="AM36" s="98">
        <v>0</v>
      </c>
      <c r="AN36" s="102"/>
      <c r="AO36" s="98"/>
      <c r="AP36" s="102"/>
      <c r="AQ36" s="107">
        <v>150</v>
      </c>
      <c r="AR36" s="107">
        <v>16</v>
      </c>
      <c r="AS36" s="108">
        <v>0</v>
      </c>
      <c r="AT36" s="108">
        <v>0</v>
      </c>
      <c r="AU36" s="96"/>
      <c r="AV36" s="95"/>
      <c r="AW36" s="96"/>
      <c r="AX36" s="95"/>
      <c r="AY36" s="96"/>
      <c r="AZ36" s="98">
        <v>0</v>
      </c>
      <c r="BA36" s="92">
        <v>35</v>
      </c>
      <c r="BB36" s="92"/>
    </row>
    <row r="37" spans="1:54" ht="21.75" customHeight="1" x14ac:dyDescent="0.3">
      <c r="A37" s="648" t="s">
        <v>254</v>
      </c>
      <c r="B37" s="646" t="s">
        <v>255</v>
      </c>
      <c r="C37" s="646" t="s">
        <v>256</v>
      </c>
      <c r="D37" s="37" t="s">
        <v>72</v>
      </c>
      <c r="E37" s="41">
        <f t="shared" si="0"/>
        <v>60</v>
      </c>
      <c r="F37" s="42">
        <f t="shared" si="1"/>
        <v>60</v>
      </c>
      <c r="G37" s="42">
        <f t="shared" si="2"/>
        <v>40</v>
      </c>
      <c r="H37" s="42">
        <f t="shared" si="3"/>
        <v>40</v>
      </c>
      <c r="I37" s="43">
        <f t="shared" si="4"/>
        <v>40</v>
      </c>
      <c r="J37" s="44">
        <f t="shared" si="5"/>
        <v>240</v>
      </c>
      <c r="K37" s="651">
        <f>(J37+(J38/5))</f>
        <v>324</v>
      </c>
      <c r="L37" s="649">
        <f>IF(K37=0,"",RANK(K37,K:K,0))</f>
        <v>20</v>
      </c>
      <c r="M37" s="57">
        <v>0</v>
      </c>
      <c r="N37" s="49"/>
      <c r="O37" s="49">
        <v>30</v>
      </c>
      <c r="P37" s="57"/>
      <c r="Q37" s="58">
        <v>0</v>
      </c>
      <c r="R37" s="53">
        <v>6</v>
      </c>
      <c r="S37" s="54">
        <v>8</v>
      </c>
      <c r="T37" s="60">
        <v>8</v>
      </c>
      <c r="U37" s="57">
        <v>0</v>
      </c>
      <c r="V37" s="54">
        <v>0</v>
      </c>
      <c r="W37" s="60"/>
      <c r="X37" s="54">
        <v>5</v>
      </c>
      <c r="Y37" s="63"/>
      <c r="Z37" s="66">
        <v>25</v>
      </c>
      <c r="AA37" s="53">
        <v>25</v>
      </c>
      <c r="AB37" s="54"/>
      <c r="AC37" s="57">
        <v>15</v>
      </c>
      <c r="AD37" s="49">
        <v>60</v>
      </c>
      <c r="AE37" s="54">
        <v>25</v>
      </c>
      <c r="AF37" s="60"/>
      <c r="AG37" s="57">
        <v>5</v>
      </c>
      <c r="AH37" s="59"/>
      <c r="AI37" s="57">
        <v>25</v>
      </c>
      <c r="AJ37" s="54">
        <v>0</v>
      </c>
      <c r="AK37" s="60">
        <v>40</v>
      </c>
      <c r="AL37" s="54"/>
      <c r="AM37" s="57">
        <v>0</v>
      </c>
      <c r="AN37" s="59">
        <v>40</v>
      </c>
      <c r="AO37" s="57">
        <v>25</v>
      </c>
      <c r="AP37" s="59"/>
      <c r="AQ37" s="80">
        <v>40</v>
      </c>
      <c r="AR37" s="80">
        <v>11</v>
      </c>
      <c r="AS37" s="83">
        <v>0</v>
      </c>
      <c r="AT37" s="83">
        <v>0</v>
      </c>
      <c r="AU37" s="54"/>
      <c r="AV37" s="53">
        <v>60</v>
      </c>
      <c r="AW37" s="54"/>
      <c r="AX37" s="53"/>
      <c r="AY37" s="54">
        <v>25</v>
      </c>
      <c r="AZ37" s="57">
        <v>0</v>
      </c>
      <c r="BA37" s="49">
        <v>30</v>
      </c>
      <c r="BB37" s="49"/>
    </row>
    <row r="38" spans="1:54" ht="21.75" customHeight="1" x14ac:dyDescent="0.3">
      <c r="A38" s="647"/>
      <c r="B38" s="647"/>
      <c r="C38" s="647"/>
      <c r="D38" s="85" t="s">
        <v>103</v>
      </c>
      <c r="E38" s="41">
        <f t="shared" si="0"/>
        <v>100</v>
      </c>
      <c r="F38" s="42">
        <f t="shared" si="1"/>
        <v>100</v>
      </c>
      <c r="G38" s="42">
        <f t="shared" si="2"/>
        <v>100</v>
      </c>
      <c r="H38" s="42">
        <f t="shared" si="3"/>
        <v>60</v>
      </c>
      <c r="I38" s="43">
        <f t="shared" si="4"/>
        <v>60</v>
      </c>
      <c r="J38" s="89">
        <f t="shared" si="5"/>
        <v>420</v>
      </c>
      <c r="K38" s="650"/>
      <c r="L38" s="650"/>
      <c r="M38" s="98">
        <v>0</v>
      </c>
      <c r="N38" s="92"/>
      <c r="O38" s="92"/>
      <c r="P38" s="98"/>
      <c r="Q38" s="100">
        <v>0</v>
      </c>
      <c r="R38" s="95"/>
      <c r="S38" s="96">
        <v>40</v>
      </c>
      <c r="T38" s="101"/>
      <c r="U38" s="98">
        <v>0</v>
      </c>
      <c r="V38" s="96">
        <v>0</v>
      </c>
      <c r="W38" s="101"/>
      <c r="X38" s="96">
        <v>15</v>
      </c>
      <c r="Y38" s="103"/>
      <c r="Z38" s="104">
        <v>100</v>
      </c>
      <c r="AA38" s="95">
        <v>25</v>
      </c>
      <c r="AB38" s="96"/>
      <c r="AC38" s="98">
        <v>25</v>
      </c>
      <c r="AD38" s="92">
        <v>60</v>
      </c>
      <c r="AE38" s="96">
        <v>0</v>
      </c>
      <c r="AF38" s="101"/>
      <c r="AG38" s="98">
        <v>0</v>
      </c>
      <c r="AH38" s="102"/>
      <c r="AI38" s="98">
        <v>40</v>
      </c>
      <c r="AJ38" s="96">
        <v>0</v>
      </c>
      <c r="AK38" s="101">
        <v>40</v>
      </c>
      <c r="AL38" s="96"/>
      <c r="AM38" s="98">
        <v>0</v>
      </c>
      <c r="AN38" s="102">
        <v>100</v>
      </c>
      <c r="AO38" s="98">
        <v>60</v>
      </c>
      <c r="AP38" s="102"/>
      <c r="AQ38" s="107">
        <v>60</v>
      </c>
      <c r="AR38" s="107">
        <v>0</v>
      </c>
      <c r="AS38" s="108">
        <v>0</v>
      </c>
      <c r="AT38" s="108">
        <v>0</v>
      </c>
      <c r="AU38" s="96"/>
      <c r="AV38" s="95">
        <v>100</v>
      </c>
      <c r="AW38" s="96"/>
      <c r="AX38" s="95"/>
      <c r="AY38" s="96">
        <v>40</v>
      </c>
      <c r="AZ38" s="98">
        <v>0</v>
      </c>
      <c r="BA38" s="92">
        <v>35</v>
      </c>
      <c r="BB38" s="92"/>
    </row>
    <row r="39" spans="1:54" ht="21.75" customHeight="1" x14ac:dyDescent="0.3">
      <c r="A39" s="648" t="s">
        <v>264</v>
      </c>
      <c r="B39" s="646" t="s">
        <v>265</v>
      </c>
      <c r="C39" s="646" t="s">
        <v>266</v>
      </c>
      <c r="D39" s="37" t="s">
        <v>72</v>
      </c>
      <c r="E39" s="41">
        <f t="shared" si="0"/>
        <v>25</v>
      </c>
      <c r="F39" s="42">
        <f t="shared" si="1"/>
        <v>5</v>
      </c>
      <c r="G39" s="42">
        <f t="shared" si="2"/>
        <v>5</v>
      </c>
      <c r="H39" s="42">
        <f t="shared" si="3"/>
        <v>4</v>
      </c>
      <c r="I39" s="43">
        <f t="shared" si="4"/>
        <v>0</v>
      </c>
      <c r="J39" s="44">
        <f t="shared" si="5"/>
        <v>39</v>
      </c>
      <c r="K39" s="651">
        <f>(J39+(J40/5))</f>
        <v>42.2</v>
      </c>
      <c r="L39" s="649">
        <f>IF(K39=0,"",RANK(K39,K:K,0))</f>
        <v>64</v>
      </c>
      <c r="M39" s="57">
        <v>0</v>
      </c>
      <c r="N39" s="49"/>
      <c r="O39" s="49"/>
      <c r="P39" s="57"/>
      <c r="Q39" s="58">
        <v>0</v>
      </c>
      <c r="R39" s="53">
        <v>4</v>
      </c>
      <c r="S39" s="54"/>
      <c r="T39" s="60"/>
      <c r="U39" s="57">
        <v>0</v>
      </c>
      <c r="V39" s="54">
        <v>0</v>
      </c>
      <c r="W39" s="60"/>
      <c r="X39" s="54"/>
      <c r="Y39" s="63"/>
      <c r="Z39" s="66">
        <v>0</v>
      </c>
      <c r="AA39" s="53"/>
      <c r="AB39" s="54">
        <v>5</v>
      </c>
      <c r="AC39" s="57">
        <v>5</v>
      </c>
      <c r="AD39" s="49"/>
      <c r="AE39" s="54">
        <v>0</v>
      </c>
      <c r="AF39" s="60"/>
      <c r="AG39" s="57">
        <v>0</v>
      </c>
      <c r="AH39" s="59"/>
      <c r="AI39" s="57"/>
      <c r="AJ39" s="54">
        <v>0</v>
      </c>
      <c r="AK39" s="60"/>
      <c r="AL39" s="54">
        <v>25</v>
      </c>
      <c r="AM39" s="57">
        <v>0</v>
      </c>
      <c r="AN39" s="59"/>
      <c r="AO39" s="57"/>
      <c r="AP39" s="59"/>
      <c r="AQ39" s="80">
        <v>0</v>
      </c>
      <c r="AR39" s="80">
        <v>0</v>
      </c>
      <c r="AS39" s="83">
        <v>0</v>
      </c>
      <c r="AT39" s="83">
        <v>0</v>
      </c>
      <c r="AU39" s="54"/>
      <c r="AV39" s="53"/>
      <c r="AW39" s="54"/>
      <c r="AX39" s="53"/>
      <c r="AY39" s="54"/>
      <c r="AZ39" s="57">
        <v>0</v>
      </c>
      <c r="BA39" s="49"/>
      <c r="BB39" s="49"/>
    </row>
    <row r="40" spans="1:54" ht="21.75" customHeight="1" x14ac:dyDescent="0.3">
      <c r="A40" s="647"/>
      <c r="B40" s="647"/>
      <c r="C40" s="647"/>
      <c r="D40" s="168" t="s">
        <v>103</v>
      </c>
      <c r="E40" s="41">
        <f t="shared" si="0"/>
        <v>8</v>
      </c>
      <c r="F40" s="42">
        <f t="shared" si="1"/>
        <v>8</v>
      </c>
      <c r="G40" s="42">
        <f t="shared" si="2"/>
        <v>0</v>
      </c>
      <c r="H40" s="42">
        <f t="shared" si="3"/>
        <v>0</v>
      </c>
      <c r="I40" s="43">
        <f t="shared" si="4"/>
        <v>0</v>
      </c>
      <c r="J40" s="169">
        <f t="shared" si="5"/>
        <v>16</v>
      </c>
      <c r="K40" s="650"/>
      <c r="L40" s="650"/>
      <c r="M40" s="98">
        <v>0</v>
      </c>
      <c r="N40" s="92"/>
      <c r="O40" s="92"/>
      <c r="P40" s="98"/>
      <c r="Q40" s="100">
        <v>0</v>
      </c>
      <c r="R40" s="95"/>
      <c r="S40" s="96"/>
      <c r="T40" s="101"/>
      <c r="U40" s="98">
        <v>0</v>
      </c>
      <c r="V40" s="96">
        <v>0</v>
      </c>
      <c r="W40" s="101"/>
      <c r="X40" s="96"/>
      <c r="Y40" s="103"/>
      <c r="Z40" s="104">
        <v>0</v>
      </c>
      <c r="AA40" s="95"/>
      <c r="AB40" s="96">
        <v>8</v>
      </c>
      <c r="AC40" s="98">
        <v>8</v>
      </c>
      <c r="AD40" s="92"/>
      <c r="AE40" s="96">
        <v>0</v>
      </c>
      <c r="AF40" s="101"/>
      <c r="AG40" s="98">
        <v>0</v>
      </c>
      <c r="AH40" s="102"/>
      <c r="AI40" s="98"/>
      <c r="AJ40" s="96">
        <v>0</v>
      </c>
      <c r="AK40" s="101"/>
      <c r="AL40" s="96"/>
      <c r="AM40" s="98">
        <v>0</v>
      </c>
      <c r="AN40" s="102"/>
      <c r="AO40" s="98"/>
      <c r="AP40" s="102"/>
      <c r="AQ40" s="107">
        <v>0</v>
      </c>
      <c r="AR40" s="107">
        <v>0</v>
      </c>
      <c r="AS40" s="108">
        <v>0</v>
      </c>
      <c r="AT40" s="108">
        <v>0</v>
      </c>
      <c r="AU40" s="96"/>
      <c r="AV40" s="95"/>
      <c r="AW40" s="96"/>
      <c r="AX40" s="95"/>
      <c r="AY40" s="96"/>
      <c r="AZ40" s="98">
        <v>0</v>
      </c>
      <c r="BA40" s="92"/>
      <c r="BB40" s="92"/>
    </row>
    <row r="41" spans="1:54" ht="21.75" customHeight="1" x14ac:dyDescent="0.3">
      <c r="A41" s="648" t="s">
        <v>274</v>
      </c>
      <c r="B41" s="646" t="s">
        <v>275</v>
      </c>
      <c r="C41" s="646" t="s">
        <v>239</v>
      </c>
      <c r="D41" s="37" t="s">
        <v>72</v>
      </c>
      <c r="E41" s="41">
        <f t="shared" si="0"/>
        <v>0</v>
      </c>
      <c r="F41" s="42">
        <f t="shared" si="1"/>
        <v>0</v>
      </c>
      <c r="G41" s="42">
        <f t="shared" si="2"/>
        <v>0</v>
      </c>
      <c r="H41" s="42">
        <f t="shared" si="3"/>
        <v>0</v>
      </c>
      <c r="I41" s="43">
        <f t="shared" si="4"/>
        <v>0</v>
      </c>
      <c r="J41" s="44">
        <f t="shared" si="5"/>
        <v>0</v>
      </c>
      <c r="K41" s="651">
        <f>(J41+(J42/5))</f>
        <v>0.8</v>
      </c>
      <c r="L41" s="649">
        <f>IF(K41=0,"",RANK(K41,K:K,0))</f>
        <v>108</v>
      </c>
      <c r="M41" s="57">
        <v>0</v>
      </c>
      <c r="N41" s="49"/>
      <c r="O41" s="49"/>
      <c r="P41" s="57"/>
      <c r="Q41" s="58">
        <v>0</v>
      </c>
      <c r="R41" s="53"/>
      <c r="S41" s="54"/>
      <c r="T41" s="60"/>
      <c r="U41" s="57">
        <v>0</v>
      </c>
      <c r="V41" s="54">
        <v>0</v>
      </c>
      <c r="W41" s="60"/>
      <c r="X41" s="54"/>
      <c r="Y41" s="63"/>
      <c r="Z41" s="66">
        <v>0</v>
      </c>
      <c r="AA41" s="53"/>
      <c r="AB41" s="54"/>
      <c r="AC41" s="57">
        <v>0</v>
      </c>
      <c r="AD41" s="49"/>
      <c r="AE41" s="54">
        <v>0</v>
      </c>
      <c r="AF41" s="60"/>
      <c r="AG41" s="57">
        <v>0</v>
      </c>
      <c r="AH41" s="59"/>
      <c r="AI41" s="57"/>
      <c r="AJ41" s="54">
        <v>0</v>
      </c>
      <c r="AK41" s="60"/>
      <c r="AL41" s="54"/>
      <c r="AM41" s="57">
        <v>0</v>
      </c>
      <c r="AN41" s="59"/>
      <c r="AO41" s="57"/>
      <c r="AP41" s="59"/>
      <c r="AQ41" s="80">
        <v>0</v>
      </c>
      <c r="AR41" s="80">
        <v>0</v>
      </c>
      <c r="AS41" s="83">
        <v>0</v>
      </c>
      <c r="AT41" s="83">
        <v>0</v>
      </c>
      <c r="AU41" s="54"/>
      <c r="AV41" s="53"/>
      <c r="AW41" s="54"/>
      <c r="AX41" s="53"/>
      <c r="AY41" s="54"/>
      <c r="AZ41" s="57">
        <v>0</v>
      </c>
      <c r="BA41" s="49"/>
      <c r="BB41" s="49"/>
    </row>
    <row r="42" spans="1:54" ht="21.75" customHeight="1" x14ac:dyDescent="0.3">
      <c r="A42" s="647"/>
      <c r="B42" s="647"/>
      <c r="C42" s="647"/>
      <c r="D42" s="85" t="s">
        <v>103</v>
      </c>
      <c r="E42" s="41">
        <f t="shared" si="0"/>
        <v>4</v>
      </c>
      <c r="F42" s="42">
        <f t="shared" si="1"/>
        <v>0</v>
      </c>
      <c r="G42" s="42">
        <f t="shared" si="2"/>
        <v>0</v>
      </c>
      <c r="H42" s="42">
        <f t="shared" si="3"/>
        <v>0</v>
      </c>
      <c r="I42" s="43">
        <f t="shared" si="4"/>
        <v>0</v>
      </c>
      <c r="J42" s="89">
        <f t="shared" si="5"/>
        <v>4</v>
      </c>
      <c r="K42" s="650"/>
      <c r="L42" s="650"/>
      <c r="M42" s="98">
        <v>0</v>
      </c>
      <c r="N42" s="92"/>
      <c r="O42" s="92"/>
      <c r="P42" s="98"/>
      <c r="Q42" s="100">
        <v>0</v>
      </c>
      <c r="R42" s="95"/>
      <c r="S42" s="96"/>
      <c r="T42" s="101"/>
      <c r="U42" s="98">
        <v>0</v>
      </c>
      <c r="V42" s="96">
        <v>0</v>
      </c>
      <c r="W42" s="101"/>
      <c r="X42" s="96"/>
      <c r="Y42" s="103"/>
      <c r="Z42" s="104">
        <v>0</v>
      </c>
      <c r="AA42" s="95"/>
      <c r="AB42" s="96"/>
      <c r="AC42" s="98">
        <v>0</v>
      </c>
      <c r="AD42" s="92"/>
      <c r="AE42" s="96">
        <v>0</v>
      </c>
      <c r="AF42" s="101"/>
      <c r="AG42" s="98">
        <v>0</v>
      </c>
      <c r="AH42" s="102"/>
      <c r="AI42" s="98"/>
      <c r="AJ42" s="96">
        <v>0</v>
      </c>
      <c r="AK42" s="101"/>
      <c r="AL42" s="96"/>
      <c r="AM42" s="98">
        <v>0</v>
      </c>
      <c r="AN42" s="102"/>
      <c r="AO42" s="98"/>
      <c r="AP42" s="102"/>
      <c r="AQ42" s="107">
        <v>0</v>
      </c>
      <c r="AR42" s="107">
        <v>4</v>
      </c>
      <c r="AS42" s="108">
        <v>0</v>
      </c>
      <c r="AT42" s="108">
        <v>0</v>
      </c>
      <c r="AU42" s="96"/>
      <c r="AV42" s="95"/>
      <c r="AW42" s="96"/>
      <c r="AX42" s="95"/>
      <c r="AY42" s="96"/>
      <c r="AZ42" s="98">
        <v>0</v>
      </c>
      <c r="BA42" s="92"/>
      <c r="BB42" s="92"/>
    </row>
    <row r="43" spans="1:54" ht="21.75" customHeight="1" x14ac:dyDescent="0.3">
      <c r="A43" s="648" t="s">
        <v>283</v>
      </c>
      <c r="B43" s="646" t="s">
        <v>284</v>
      </c>
      <c r="C43" s="646" t="s">
        <v>43</v>
      </c>
      <c r="D43" s="37" t="s">
        <v>72</v>
      </c>
      <c r="E43" s="41">
        <f t="shared" si="0"/>
        <v>3</v>
      </c>
      <c r="F43" s="42">
        <f t="shared" si="1"/>
        <v>0</v>
      </c>
      <c r="G43" s="42">
        <f t="shared" si="2"/>
        <v>0</v>
      </c>
      <c r="H43" s="42">
        <f t="shared" si="3"/>
        <v>0</v>
      </c>
      <c r="I43" s="43">
        <f t="shared" si="4"/>
        <v>0</v>
      </c>
      <c r="J43" s="44">
        <f t="shared" si="5"/>
        <v>3</v>
      </c>
      <c r="K43" s="651">
        <f>(J43+(J44/5))</f>
        <v>4</v>
      </c>
      <c r="L43" s="649">
        <f>IF(K43=0,"",RANK(K43,K:K,0))</f>
        <v>101</v>
      </c>
      <c r="M43" s="170">
        <v>0</v>
      </c>
      <c r="N43" s="171"/>
      <c r="O43" s="171"/>
      <c r="P43" s="170"/>
      <c r="Q43" s="58">
        <v>0</v>
      </c>
      <c r="R43" s="172"/>
      <c r="S43" s="173"/>
      <c r="T43" s="174"/>
      <c r="U43" s="170">
        <v>0</v>
      </c>
      <c r="V43" s="175">
        <v>0</v>
      </c>
      <c r="W43" s="174"/>
      <c r="X43" s="175"/>
      <c r="Y43" s="176"/>
      <c r="Z43" s="177">
        <v>0</v>
      </c>
      <c r="AA43" s="172"/>
      <c r="AB43" s="175"/>
      <c r="AC43" s="170">
        <v>0</v>
      </c>
      <c r="AD43" s="171"/>
      <c r="AE43" s="54">
        <v>0</v>
      </c>
      <c r="AF43" s="174"/>
      <c r="AG43" s="170">
        <v>0</v>
      </c>
      <c r="AH43" s="171"/>
      <c r="AI43" s="170"/>
      <c r="AJ43" s="54">
        <v>0</v>
      </c>
      <c r="AK43" s="174"/>
      <c r="AL43" s="54">
        <v>3</v>
      </c>
      <c r="AM43" s="170">
        <v>0</v>
      </c>
      <c r="AN43" s="171"/>
      <c r="AO43" s="170"/>
      <c r="AP43" s="171"/>
      <c r="AQ43" s="80">
        <v>0</v>
      </c>
      <c r="AR43" s="80">
        <v>0</v>
      </c>
      <c r="AS43" s="83">
        <v>0</v>
      </c>
      <c r="AT43" s="83">
        <v>0</v>
      </c>
      <c r="AU43" s="54"/>
      <c r="AV43" s="172"/>
      <c r="AW43" s="54"/>
      <c r="AX43" s="172"/>
      <c r="AY43" s="54"/>
      <c r="AZ43" s="57">
        <v>0</v>
      </c>
      <c r="BA43" s="171"/>
      <c r="BB43" s="171"/>
    </row>
    <row r="44" spans="1:54" ht="21.75" customHeight="1" x14ac:dyDescent="0.3">
      <c r="A44" s="669"/>
      <c r="B44" s="669"/>
      <c r="C44" s="669"/>
      <c r="D44" s="166" t="s">
        <v>103</v>
      </c>
      <c r="E44" s="41">
        <f t="shared" si="0"/>
        <v>5</v>
      </c>
      <c r="F44" s="42">
        <f t="shared" si="1"/>
        <v>0</v>
      </c>
      <c r="G44" s="42">
        <f t="shared" si="2"/>
        <v>0</v>
      </c>
      <c r="H44" s="42">
        <f t="shared" si="3"/>
        <v>0</v>
      </c>
      <c r="I44" s="43">
        <f t="shared" si="4"/>
        <v>0</v>
      </c>
      <c r="J44" s="167">
        <f t="shared" si="5"/>
        <v>5</v>
      </c>
      <c r="K44" s="670"/>
      <c r="L44" s="670"/>
      <c r="M44" s="178">
        <v>0</v>
      </c>
      <c r="N44" s="179"/>
      <c r="O44" s="179"/>
      <c r="P44" s="178"/>
      <c r="Q44" s="100">
        <v>0</v>
      </c>
      <c r="R44" s="180"/>
      <c r="S44" s="181"/>
      <c r="T44" s="182"/>
      <c r="U44" s="178">
        <v>5</v>
      </c>
      <c r="V44" s="183">
        <v>0</v>
      </c>
      <c r="W44" s="182"/>
      <c r="X44" s="183"/>
      <c r="Y44" s="184"/>
      <c r="Z44" s="185">
        <v>0</v>
      </c>
      <c r="AA44" s="180"/>
      <c r="AB44" s="183"/>
      <c r="AC44" s="178">
        <v>0</v>
      </c>
      <c r="AD44" s="179"/>
      <c r="AE44" s="96">
        <v>0</v>
      </c>
      <c r="AF44" s="182"/>
      <c r="AG44" s="178">
        <v>0</v>
      </c>
      <c r="AH44" s="179"/>
      <c r="AI44" s="178"/>
      <c r="AJ44" s="96">
        <v>0</v>
      </c>
      <c r="AK44" s="182"/>
      <c r="AL44" s="96"/>
      <c r="AM44" s="178">
        <v>0</v>
      </c>
      <c r="AN44" s="179"/>
      <c r="AO44" s="178"/>
      <c r="AP44" s="179"/>
      <c r="AQ44" s="107">
        <v>0</v>
      </c>
      <c r="AR44" s="107">
        <v>0</v>
      </c>
      <c r="AS44" s="108">
        <v>0</v>
      </c>
      <c r="AT44" s="108">
        <v>0</v>
      </c>
      <c r="AU44" s="96"/>
      <c r="AV44" s="180"/>
      <c r="AW44" s="96"/>
      <c r="AX44" s="180"/>
      <c r="AY44" s="96"/>
      <c r="AZ44" s="98">
        <v>0</v>
      </c>
      <c r="BA44" s="179"/>
      <c r="BB44" s="179"/>
    </row>
    <row r="45" spans="1:54" ht="21.75" customHeight="1" x14ac:dyDescent="0.3">
      <c r="A45" s="648" t="s">
        <v>292</v>
      </c>
      <c r="B45" s="646" t="s">
        <v>293</v>
      </c>
      <c r="C45" s="646" t="s">
        <v>81</v>
      </c>
      <c r="D45" s="37" t="s">
        <v>72</v>
      </c>
      <c r="E45" s="41">
        <f t="shared" si="0"/>
        <v>10</v>
      </c>
      <c r="F45" s="42">
        <f t="shared" si="1"/>
        <v>5</v>
      </c>
      <c r="G45" s="42">
        <f t="shared" si="2"/>
        <v>0</v>
      </c>
      <c r="H45" s="42">
        <f t="shared" si="3"/>
        <v>0</v>
      </c>
      <c r="I45" s="43">
        <f t="shared" si="4"/>
        <v>0</v>
      </c>
      <c r="J45" s="44">
        <f t="shared" si="5"/>
        <v>15</v>
      </c>
      <c r="K45" s="651">
        <f>(J45+(J46/5))</f>
        <v>20</v>
      </c>
      <c r="L45" s="649">
        <f>IF(K45=0,"",RANK(K45,K:K,0))</f>
        <v>82</v>
      </c>
      <c r="M45" s="57">
        <v>0</v>
      </c>
      <c r="N45" s="49"/>
      <c r="O45" s="49"/>
      <c r="P45" s="57"/>
      <c r="Q45" s="58">
        <v>0</v>
      </c>
      <c r="R45" s="53"/>
      <c r="S45" s="54"/>
      <c r="T45" s="60"/>
      <c r="U45" s="57">
        <v>0</v>
      </c>
      <c r="V45" s="54">
        <v>0</v>
      </c>
      <c r="W45" s="60"/>
      <c r="X45" s="54"/>
      <c r="Y45" s="63"/>
      <c r="Z45" s="66">
        <v>0</v>
      </c>
      <c r="AA45" s="53"/>
      <c r="AB45" s="54"/>
      <c r="AC45" s="57">
        <v>0</v>
      </c>
      <c r="AD45" s="49"/>
      <c r="AE45" s="54">
        <v>0</v>
      </c>
      <c r="AF45" s="60"/>
      <c r="AG45" s="57">
        <v>0</v>
      </c>
      <c r="AH45" s="59"/>
      <c r="AI45" s="57"/>
      <c r="AJ45" s="54">
        <v>5</v>
      </c>
      <c r="AK45" s="60"/>
      <c r="AL45" s="54"/>
      <c r="AM45" s="57">
        <v>0</v>
      </c>
      <c r="AN45" s="59"/>
      <c r="AO45" s="57"/>
      <c r="AP45" s="59"/>
      <c r="AQ45" s="80">
        <v>10</v>
      </c>
      <c r="AR45" s="80">
        <v>0</v>
      </c>
      <c r="AS45" s="83">
        <v>0</v>
      </c>
      <c r="AT45" s="83">
        <v>0</v>
      </c>
      <c r="AU45" s="54"/>
      <c r="AV45" s="53"/>
      <c r="AW45" s="54"/>
      <c r="AX45" s="53"/>
      <c r="AY45" s="54"/>
      <c r="AZ45" s="57">
        <v>0</v>
      </c>
      <c r="BA45" s="49"/>
      <c r="BB45" s="49"/>
    </row>
    <row r="46" spans="1:54" ht="21.75" customHeight="1" x14ac:dyDescent="0.3">
      <c r="A46" s="647"/>
      <c r="B46" s="647"/>
      <c r="C46" s="647"/>
      <c r="D46" s="85" t="s">
        <v>103</v>
      </c>
      <c r="E46" s="41">
        <f t="shared" si="0"/>
        <v>25</v>
      </c>
      <c r="F46" s="42">
        <f t="shared" si="1"/>
        <v>0</v>
      </c>
      <c r="G46" s="42">
        <f t="shared" si="2"/>
        <v>0</v>
      </c>
      <c r="H46" s="42">
        <f t="shared" si="3"/>
        <v>0</v>
      </c>
      <c r="I46" s="43">
        <f t="shared" si="4"/>
        <v>0</v>
      </c>
      <c r="J46" s="89">
        <f t="shared" si="5"/>
        <v>25</v>
      </c>
      <c r="K46" s="650"/>
      <c r="L46" s="650"/>
      <c r="M46" s="98">
        <v>0</v>
      </c>
      <c r="N46" s="92"/>
      <c r="O46" s="92"/>
      <c r="P46" s="98"/>
      <c r="Q46" s="100">
        <v>0</v>
      </c>
      <c r="R46" s="95"/>
      <c r="S46" s="96"/>
      <c r="T46" s="101"/>
      <c r="U46" s="98">
        <v>0</v>
      </c>
      <c r="V46" s="96">
        <v>0</v>
      </c>
      <c r="W46" s="101"/>
      <c r="X46" s="96"/>
      <c r="Y46" s="103"/>
      <c r="Z46" s="104">
        <v>0</v>
      </c>
      <c r="AA46" s="95"/>
      <c r="AB46" s="96"/>
      <c r="AC46" s="98">
        <v>0</v>
      </c>
      <c r="AD46" s="92"/>
      <c r="AE46" s="96">
        <v>0</v>
      </c>
      <c r="AF46" s="101"/>
      <c r="AG46" s="98">
        <v>0</v>
      </c>
      <c r="AH46" s="102"/>
      <c r="AI46" s="98"/>
      <c r="AJ46" s="96">
        <v>25</v>
      </c>
      <c r="AK46" s="101"/>
      <c r="AL46" s="96"/>
      <c r="AM46" s="98">
        <v>0</v>
      </c>
      <c r="AN46" s="102"/>
      <c r="AO46" s="98"/>
      <c r="AP46" s="102"/>
      <c r="AQ46" s="107">
        <v>0</v>
      </c>
      <c r="AR46" s="107">
        <v>0</v>
      </c>
      <c r="AS46" s="108">
        <v>0</v>
      </c>
      <c r="AT46" s="108">
        <v>0</v>
      </c>
      <c r="AU46" s="96"/>
      <c r="AV46" s="95"/>
      <c r="AW46" s="96"/>
      <c r="AX46" s="95"/>
      <c r="AY46" s="96"/>
      <c r="AZ46" s="98">
        <v>0</v>
      </c>
      <c r="BA46" s="92"/>
      <c r="BB46" s="92"/>
    </row>
    <row r="47" spans="1:54" ht="21.75" customHeight="1" x14ac:dyDescent="0.3">
      <c r="A47" s="648" t="s">
        <v>300</v>
      </c>
      <c r="B47" s="646" t="s">
        <v>302</v>
      </c>
      <c r="C47" s="646" t="s">
        <v>156</v>
      </c>
      <c r="D47" s="37" t="s">
        <v>72</v>
      </c>
      <c r="E47" s="41">
        <f t="shared" si="0"/>
        <v>25</v>
      </c>
      <c r="F47" s="42">
        <f t="shared" si="1"/>
        <v>15</v>
      </c>
      <c r="G47" s="42">
        <f t="shared" si="2"/>
        <v>10</v>
      </c>
      <c r="H47" s="42">
        <f t="shared" si="3"/>
        <v>5</v>
      </c>
      <c r="I47" s="43">
        <f t="shared" si="4"/>
        <v>5</v>
      </c>
      <c r="J47" s="44">
        <f t="shared" si="5"/>
        <v>60</v>
      </c>
      <c r="K47" s="651">
        <f>(J47+(J48/5))</f>
        <v>83.4</v>
      </c>
      <c r="L47" s="649">
        <f>IF(K47=0,"",RANK(K47,K:K,0))</f>
        <v>52</v>
      </c>
      <c r="M47" s="57">
        <v>0</v>
      </c>
      <c r="N47" s="49"/>
      <c r="O47" s="49"/>
      <c r="P47" s="57"/>
      <c r="Q47" s="58">
        <v>0</v>
      </c>
      <c r="R47" s="53"/>
      <c r="S47" s="54"/>
      <c r="T47" s="60"/>
      <c r="U47" s="57">
        <v>0</v>
      </c>
      <c r="V47" s="54">
        <v>0</v>
      </c>
      <c r="W47" s="60"/>
      <c r="X47" s="54"/>
      <c r="Y47" s="63"/>
      <c r="Z47" s="66">
        <v>0</v>
      </c>
      <c r="AA47" s="53"/>
      <c r="AB47" s="54"/>
      <c r="AC47" s="57">
        <v>0</v>
      </c>
      <c r="AD47" s="49"/>
      <c r="AE47" s="54">
        <v>0</v>
      </c>
      <c r="AF47" s="60"/>
      <c r="AG47" s="57">
        <v>5</v>
      </c>
      <c r="AH47" s="59"/>
      <c r="AI47" s="57"/>
      <c r="AJ47" s="54">
        <v>0</v>
      </c>
      <c r="AK47" s="60"/>
      <c r="AL47" s="54"/>
      <c r="AM47" s="57">
        <v>15</v>
      </c>
      <c r="AN47" s="59">
        <v>5</v>
      </c>
      <c r="AO47" s="57"/>
      <c r="AP47" s="59"/>
      <c r="AQ47" s="80">
        <v>10</v>
      </c>
      <c r="AR47" s="80">
        <v>0</v>
      </c>
      <c r="AS47" s="83">
        <v>0</v>
      </c>
      <c r="AT47" s="83">
        <v>0</v>
      </c>
      <c r="AU47" s="54"/>
      <c r="AV47" s="53"/>
      <c r="AW47" s="54">
        <v>25</v>
      </c>
      <c r="AX47" s="53"/>
      <c r="AY47" s="54"/>
      <c r="AZ47" s="57">
        <v>0</v>
      </c>
      <c r="BA47" s="49"/>
      <c r="BB47" s="49"/>
    </row>
    <row r="48" spans="1:54" ht="21.75" customHeight="1" x14ac:dyDescent="0.3">
      <c r="A48" s="647"/>
      <c r="B48" s="647"/>
      <c r="C48" s="647"/>
      <c r="D48" s="85" t="s">
        <v>103</v>
      </c>
      <c r="E48" s="41">
        <f t="shared" si="0"/>
        <v>40</v>
      </c>
      <c r="F48" s="42">
        <f t="shared" si="1"/>
        <v>40</v>
      </c>
      <c r="G48" s="42">
        <f t="shared" si="2"/>
        <v>25</v>
      </c>
      <c r="H48" s="42">
        <f t="shared" si="3"/>
        <v>8</v>
      </c>
      <c r="I48" s="43">
        <f t="shared" si="4"/>
        <v>4</v>
      </c>
      <c r="J48" s="89">
        <f t="shared" si="5"/>
        <v>117</v>
      </c>
      <c r="K48" s="650"/>
      <c r="L48" s="650"/>
      <c r="M48" s="98">
        <v>0</v>
      </c>
      <c r="N48" s="92"/>
      <c r="O48" s="92"/>
      <c r="P48" s="98"/>
      <c r="Q48" s="100">
        <v>0</v>
      </c>
      <c r="R48" s="95"/>
      <c r="S48" s="96"/>
      <c r="T48" s="101"/>
      <c r="U48" s="98">
        <v>0</v>
      </c>
      <c r="V48" s="96">
        <v>0</v>
      </c>
      <c r="W48" s="101"/>
      <c r="X48" s="96"/>
      <c r="Y48" s="103"/>
      <c r="Z48" s="104">
        <v>0</v>
      </c>
      <c r="AA48" s="95"/>
      <c r="AB48" s="96"/>
      <c r="AC48" s="98">
        <v>0</v>
      </c>
      <c r="AD48" s="92"/>
      <c r="AE48" s="96">
        <v>0</v>
      </c>
      <c r="AF48" s="101"/>
      <c r="AG48" s="98">
        <v>0</v>
      </c>
      <c r="AH48" s="102"/>
      <c r="AI48" s="98"/>
      <c r="AJ48" s="96">
        <v>0</v>
      </c>
      <c r="AK48" s="101"/>
      <c r="AL48" s="96"/>
      <c r="AM48" s="98">
        <v>8</v>
      </c>
      <c r="AN48" s="102">
        <v>40</v>
      </c>
      <c r="AO48" s="98"/>
      <c r="AP48" s="102"/>
      <c r="AQ48" s="107">
        <v>25</v>
      </c>
      <c r="AR48" s="107">
        <v>4</v>
      </c>
      <c r="AS48" s="108">
        <v>0</v>
      </c>
      <c r="AT48" s="108">
        <v>0</v>
      </c>
      <c r="AU48" s="96"/>
      <c r="AV48" s="95"/>
      <c r="AW48" s="96">
        <v>40</v>
      </c>
      <c r="AX48" s="95"/>
      <c r="AY48" s="96"/>
      <c r="AZ48" s="98">
        <v>0</v>
      </c>
      <c r="BA48" s="92"/>
      <c r="BB48" s="92"/>
    </row>
    <row r="49" spans="1:54" ht="21.75" customHeight="1" x14ac:dyDescent="0.3">
      <c r="A49" s="648" t="s">
        <v>307</v>
      </c>
      <c r="B49" s="646" t="s">
        <v>308</v>
      </c>
      <c r="C49" s="646" t="s">
        <v>138</v>
      </c>
      <c r="D49" s="37" t="s">
        <v>72</v>
      </c>
      <c r="E49" s="41">
        <f t="shared" si="0"/>
        <v>60</v>
      </c>
      <c r="F49" s="42">
        <f t="shared" si="1"/>
        <v>40</v>
      </c>
      <c r="G49" s="42">
        <f t="shared" si="2"/>
        <v>40</v>
      </c>
      <c r="H49" s="42">
        <f t="shared" si="3"/>
        <v>25</v>
      </c>
      <c r="I49" s="43">
        <f t="shared" si="4"/>
        <v>25</v>
      </c>
      <c r="J49" s="44">
        <f t="shared" si="5"/>
        <v>190</v>
      </c>
      <c r="K49" s="651">
        <f>(J49+(J50/5))</f>
        <v>282</v>
      </c>
      <c r="L49" s="649">
        <f>IF(K49=0,"",RANK(K49,K:K,0))</f>
        <v>24</v>
      </c>
      <c r="M49" s="57">
        <v>0</v>
      </c>
      <c r="N49" s="49"/>
      <c r="O49" s="49"/>
      <c r="P49" s="57"/>
      <c r="Q49" s="58">
        <v>0</v>
      </c>
      <c r="R49" s="53"/>
      <c r="S49" s="54"/>
      <c r="T49" s="60"/>
      <c r="U49" s="57">
        <v>0</v>
      </c>
      <c r="V49" s="54">
        <v>3</v>
      </c>
      <c r="W49" s="60"/>
      <c r="X49" s="54">
        <v>3</v>
      </c>
      <c r="Y49" s="63"/>
      <c r="Z49" s="66">
        <v>25</v>
      </c>
      <c r="AA49" s="53">
        <v>15</v>
      </c>
      <c r="AB49" s="54">
        <v>15</v>
      </c>
      <c r="AC49" s="57">
        <v>5</v>
      </c>
      <c r="AD49" s="49">
        <v>60</v>
      </c>
      <c r="AE49" s="54">
        <v>0</v>
      </c>
      <c r="AF49" s="60">
        <v>25</v>
      </c>
      <c r="AG49" s="57">
        <v>15</v>
      </c>
      <c r="AH49" s="59"/>
      <c r="AI49" s="57">
        <v>5</v>
      </c>
      <c r="AJ49" s="54">
        <v>5</v>
      </c>
      <c r="AK49" s="60">
        <v>40</v>
      </c>
      <c r="AL49" s="54"/>
      <c r="AM49" s="57">
        <v>15</v>
      </c>
      <c r="AN49" s="59">
        <v>5</v>
      </c>
      <c r="AO49" s="57"/>
      <c r="AP49" s="59"/>
      <c r="AQ49" s="80">
        <v>0</v>
      </c>
      <c r="AR49" s="80">
        <v>0</v>
      </c>
      <c r="AS49" s="83">
        <v>10</v>
      </c>
      <c r="AT49" s="83">
        <v>5</v>
      </c>
      <c r="AU49" s="54"/>
      <c r="AV49" s="53"/>
      <c r="AW49" s="54">
        <v>40</v>
      </c>
      <c r="AX49" s="53"/>
      <c r="AY49" s="54"/>
      <c r="AZ49" s="57">
        <v>0</v>
      </c>
      <c r="BA49" s="49">
        <v>20</v>
      </c>
      <c r="BB49" s="49"/>
    </row>
    <row r="50" spans="1:54" ht="21.75" customHeight="1" x14ac:dyDescent="0.3">
      <c r="A50" s="647"/>
      <c r="B50" s="647"/>
      <c r="C50" s="647"/>
      <c r="D50" s="85" t="s">
        <v>103</v>
      </c>
      <c r="E50" s="41">
        <f t="shared" si="0"/>
        <v>100</v>
      </c>
      <c r="F50" s="42">
        <f t="shared" si="1"/>
        <v>100</v>
      </c>
      <c r="G50" s="42">
        <f t="shared" si="2"/>
        <v>100</v>
      </c>
      <c r="H50" s="42">
        <f t="shared" si="3"/>
        <v>100</v>
      </c>
      <c r="I50" s="43">
        <f t="shared" si="4"/>
        <v>60</v>
      </c>
      <c r="J50" s="89">
        <f t="shared" si="5"/>
        <v>460</v>
      </c>
      <c r="K50" s="650"/>
      <c r="L50" s="650"/>
      <c r="M50" s="98">
        <v>0</v>
      </c>
      <c r="N50" s="92"/>
      <c r="O50" s="92"/>
      <c r="P50" s="98"/>
      <c r="Q50" s="100">
        <v>0</v>
      </c>
      <c r="R50" s="95"/>
      <c r="S50" s="96"/>
      <c r="T50" s="101"/>
      <c r="U50" s="98">
        <v>0</v>
      </c>
      <c r="V50" s="96">
        <v>5</v>
      </c>
      <c r="W50" s="101"/>
      <c r="X50" s="96">
        <v>15</v>
      </c>
      <c r="Y50" s="103"/>
      <c r="Z50" s="104">
        <v>0</v>
      </c>
      <c r="AA50" s="95">
        <v>8</v>
      </c>
      <c r="AB50" s="96">
        <v>8</v>
      </c>
      <c r="AC50" s="98">
        <v>0</v>
      </c>
      <c r="AD50" s="92">
        <v>60</v>
      </c>
      <c r="AE50" s="96">
        <v>0</v>
      </c>
      <c r="AF50" s="101">
        <v>100</v>
      </c>
      <c r="AG50" s="98">
        <v>8</v>
      </c>
      <c r="AH50" s="102"/>
      <c r="AI50" s="98"/>
      <c r="AJ50" s="96">
        <v>25</v>
      </c>
      <c r="AK50" s="101">
        <v>100</v>
      </c>
      <c r="AL50" s="96"/>
      <c r="AM50" s="98">
        <v>100</v>
      </c>
      <c r="AN50" s="102">
        <v>60</v>
      </c>
      <c r="AO50" s="98"/>
      <c r="AP50" s="102"/>
      <c r="AQ50" s="107">
        <v>0</v>
      </c>
      <c r="AR50" s="107">
        <v>0</v>
      </c>
      <c r="AS50" s="108">
        <v>100</v>
      </c>
      <c r="AT50" s="108">
        <v>16</v>
      </c>
      <c r="AU50" s="96"/>
      <c r="AV50" s="95"/>
      <c r="AW50" s="96">
        <v>60</v>
      </c>
      <c r="AX50" s="95"/>
      <c r="AY50" s="96"/>
      <c r="AZ50" s="98">
        <v>0</v>
      </c>
      <c r="BA50" s="92"/>
      <c r="BB50" s="92"/>
    </row>
    <row r="51" spans="1:54" ht="21.75" customHeight="1" x14ac:dyDescent="0.3">
      <c r="A51" s="648" t="s">
        <v>314</v>
      </c>
      <c r="B51" s="646" t="s">
        <v>315</v>
      </c>
      <c r="C51" s="646" t="s">
        <v>81</v>
      </c>
      <c r="D51" s="37" t="s">
        <v>72</v>
      </c>
      <c r="E51" s="41">
        <f t="shared" si="0"/>
        <v>0</v>
      </c>
      <c r="F51" s="42">
        <f t="shared" si="1"/>
        <v>0</v>
      </c>
      <c r="G51" s="42">
        <f t="shared" si="2"/>
        <v>0</v>
      </c>
      <c r="H51" s="42">
        <f t="shared" si="3"/>
        <v>0</v>
      </c>
      <c r="I51" s="43">
        <f t="shared" si="4"/>
        <v>0</v>
      </c>
      <c r="J51" s="44">
        <f t="shared" si="5"/>
        <v>0</v>
      </c>
      <c r="K51" s="651">
        <f>(J51+(J52/5))</f>
        <v>0</v>
      </c>
      <c r="L51" s="649" t="str">
        <f>IF(K51=0,"",RANK(K51,K:K,0))</f>
        <v/>
      </c>
      <c r="M51" s="57">
        <v>0</v>
      </c>
      <c r="N51" s="49"/>
      <c r="O51" s="49"/>
      <c r="P51" s="57"/>
      <c r="Q51" s="58">
        <v>0</v>
      </c>
      <c r="R51" s="53"/>
      <c r="S51" s="54"/>
      <c r="T51" s="60"/>
      <c r="U51" s="57">
        <v>0</v>
      </c>
      <c r="V51" s="54">
        <v>0</v>
      </c>
      <c r="W51" s="60"/>
      <c r="X51" s="54"/>
      <c r="Y51" s="63"/>
      <c r="Z51" s="66">
        <v>0</v>
      </c>
      <c r="AA51" s="53"/>
      <c r="AB51" s="54"/>
      <c r="AC51" s="57">
        <v>0</v>
      </c>
      <c r="AD51" s="49"/>
      <c r="AE51" s="54">
        <v>0</v>
      </c>
      <c r="AF51" s="60"/>
      <c r="AG51" s="57">
        <v>0</v>
      </c>
      <c r="AH51" s="59"/>
      <c r="AI51" s="57"/>
      <c r="AJ51" s="54">
        <v>0</v>
      </c>
      <c r="AK51" s="60"/>
      <c r="AL51" s="54"/>
      <c r="AM51" s="57">
        <v>0</v>
      </c>
      <c r="AN51" s="59"/>
      <c r="AO51" s="57"/>
      <c r="AP51" s="59"/>
      <c r="AQ51" s="80">
        <v>0</v>
      </c>
      <c r="AR51" s="80">
        <v>0</v>
      </c>
      <c r="AS51" s="83">
        <v>0</v>
      </c>
      <c r="AT51" s="83">
        <v>0</v>
      </c>
      <c r="AU51" s="54"/>
      <c r="AV51" s="53"/>
      <c r="AW51" s="54"/>
      <c r="AX51" s="53"/>
      <c r="AY51" s="54"/>
      <c r="AZ51" s="57">
        <v>0</v>
      </c>
      <c r="BA51" s="49"/>
      <c r="BB51" s="49"/>
    </row>
    <row r="52" spans="1:54" ht="21.75" customHeight="1" x14ac:dyDescent="0.3">
      <c r="A52" s="647"/>
      <c r="B52" s="647"/>
      <c r="C52" s="647"/>
      <c r="D52" s="85" t="s">
        <v>103</v>
      </c>
      <c r="E52" s="41">
        <f t="shared" si="0"/>
        <v>0</v>
      </c>
      <c r="F52" s="42">
        <f t="shared" si="1"/>
        <v>0</v>
      </c>
      <c r="G52" s="42">
        <f t="shared" si="2"/>
        <v>0</v>
      </c>
      <c r="H52" s="42">
        <f t="shared" si="3"/>
        <v>0</v>
      </c>
      <c r="I52" s="43">
        <f t="shared" si="4"/>
        <v>0</v>
      </c>
      <c r="J52" s="89">
        <f t="shared" si="5"/>
        <v>0</v>
      </c>
      <c r="K52" s="650"/>
      <c r="L52" s="650"/>
      <c r="M52" s="98">
        <v>0</v>
      </c>
      <c r="N52" s="92"/>
      <c r="O52" s="92"/>
      <c r="P52" s="98"/>
      <c r="Q52" s="100">
        <v>0</v>
      </c>
      <c r="R52" s="95"/>
      <c r="S52" s="96"/>
      <c r="T52" s="101"/>
      <c r="U52" s="98">
        <v>0</v>
      </c>
      <c r="V52" s="96">
        <v>0</v>
      </c>
      <c r="W52" s="101"/>
      <c r="X52" s="96"/>
      <c r="Y52" s="103"/>
      <c r="Z52" s="104">
        <v>0</v>
      </c>
      <c r="AA52" s="95"/>
      <c r="AB52" s="96"/>
      <c r="AC52" s="98">
        <v>0</v>
      </c>
      <c r="AD52" s="92"/>
      <c r="AE52" s="96">
        <v>0</v>
      </c>
      <c r="AF52" s="101"/>
      <c r="AG52" s="98">
        <v>0</v>
      </c>
      <c r="AH52" s="102"/>
      <c r="AI52" s="98"/>
      <c r="AJ52" s="96">
        <v>0</v>
      </c>
      <c r="AK52" s="101"/>
      <c r="AL52" s="96"/>
      <c r="AM52" s="98">
        <v>0</v>
      </c>
      <c r="AN52" s="102"/>
      <c r="AO52" s="98"/>
      <c r="AP52" s="102"/>
      <c r="AQ52" s="107">
        <v>0</v>
      </c>
      <c r="AR52" s="107">
        <v>0</v>
      </c>
      <c r="AS52" s="108">
        <v>0</v>
      </c>
      <c r="AT52" s="108">
        <v>0</v>
      </c>
      <c r="AU52" s="96"/>
      <c r="AV52" s="95"/>
      <c r="AW52" s="96"/>
      <c r="AX52" s="95"/>
      <c r="AY52" s="96"/>
      <c r="AZ52" s="98">
        <v>0</v>
      </c>
      <c r="BA52" s="92"/>
      <c r="BB52" s="92"/>
    </row>
    <row r="53" spans="1:54" ht="21.75" customHeight="1" x14ac:dyDescent="0.3">
      <c r="A53" s="648" t="s">
        <v>324</v>
      </c>
      <c r="B53" s="646" t="s">
        <v>325</v>
      </c>
      <c r="C53" s="646" t="s">
        <v>326</v>
      </c>
      <c r="D53" s="37" t="s">
        <v>72</v>
      </c>
      <c r="E53" s="41">
        <f t="shared" si="0"/>
        <v>0</v>
      </c>
      <c r="F53" s="42">
        <f t="shared" si="1"/>
        <v>0</v>
      </c>
      <c r="G53" s="42">
        <f t="shared" si="2"/>
        <v>0</v>
      </c>
      <c r="H53" s="42">
        <f t="shared" si="3"/>
        <v>0</v>
      </c>
      <c r="I53" s="43">
        <f t="shared" si="4"/>
        <v>0</v>
      </c>
      <c r="J53" s="44">
        <f t="shared" si="5"/>
        <v>0</v>
      </c>
      <c r="K53" s="651">
        <f>(J53+(J54/5))</f>
        <v>0</v>
      </c>
      <c r="L53" s="649" t="str">
        <f>IF(K53=0,"",RANK(K53,K:K,0))</f>
        <v/>
      </c>
      <c r="M53" s="57">
        <v>0</v>
      </c>
      <c r="N53" s="49"/>
      <c r="O53" s="49"/>
      <c r="P53" s="57"/>
      <c r="Q53" s="58">
        <v>0</v>
      </c>
      <c r="R53" s="53"/>
      <c r="S53" s="54"/>
      <c r="T53" s="60"/>
      <c r="U53" s="57">
        <v>0</v>
      </c>
      <c r="V53" s="54">
        <v>0</v>
      </c>
      <c r="W53" s="60"/>
      <c r="X53" s="54"/>
      <c r="Y53" s="63"/>
      <c r="Z53" s="66">
        <v>0</v>
      </c>
      <c r="AA53" s="53"/>
      <c r="AB53" s="54"/>
      <c r="AC53" s="57">
        <v>0</v>
      </c>
      <c r="AD53" s="49"/>
      <c r="AE53" s="54">
        <v>0</v>
      </c>
      <c r="AF53" s="60"/>
      <c r="AG53" s="57">
        <v>0</v>
      </c>
      <c r="AH53" s="59"/>
      <c r="AI53" s="57"/>
      <c r="AJ53" s="54">
        <v>0</v>
      </c>
      <c r="AK53" s="60"/>
      <c r="AL53" s="54"/>
      <c r="AM53" s="57">
        <v>0</v>
      </c>
      <c r="AN53" s="59"/>
      <c r="AO53" s="57"/>
      <c r="AP53" s="59"/>
      <c r="AQ53" s="80">
        <v>0</v>
      </c>
      <c r="AR53" s="80">
        <v>0</v>
      </c>
      <c r="AS53" s="83">
        <v>0</v>
      </c>
      <c r="AT53" s="83">
        <v>0</v>
      </c>
      <c r="AU53" s="54"/>
      <c r="AV53" s="53"/>
      <c r="AW53" s="54"/>
      <c r="AX53" s="53"/>
      <c r="AY53" s="54"/>
      <c r="AZ53" s="57">
        <v>0</v>
      </c>
      <c r="BA53" s="49"/>
      <c r="BB53" s="49"/>
    </row>
    <row r="54" spans="1:54" ht="21.75" customHeight="1" x14ac:dyDescent="0.3">
      <c r="A54" s="647"/>
      <c r="B54" s="647"/>
      <c r="C54" s="647"/>
      <c r="D54" s="85" t="s">
        <v>103</v>
      </c>
      <c r="E54" s="41">
        <f t="shared" si="0"/>
        <v>0</v>
      </c>
      <c r="F54" s="42">
        <f t="shared" si="1"/>
        <v>0</v>
      </c>
      <c r="G54" s="42">
        <f t="shared" si="2"/>
        <v>0</v>
      </c>
      <c r="H54" s="42">
        <f t="shared" si="3"/>
        <v>0</v>
      </c>
      <c r="I54" s="43">
        <f t="shared" si="4"/>
        <v>0</v>
      </c>
      <c r="J54" s="89">
        <f t="shared" si="5"/>
        <v>0</v>
      </c>
      <c r="K54" s="650"/>
      <c r="L54" s="650"/>
      <c r="M54" s="98">
        <v>0</v>
      </c>
      <c r="N54" s="92"/>
      <c r="O54" s="92"/>
      <c r="P54" s="98"/>
      <c r="Q54" s="100">
        <v>0</v>
      </c>
      <c r="R54" s="95"/>
      <c r="S54" s="96"/>
      <c r="T54" s="101"/>
      <c r="U54" s="98">
        <v>0</v>
      </c>
      <c r="V54" s="96">
        <v>0</v>
      </c>
      <c r="W54" s="101"/>
      <c r="X54" s="96"/>
      <c r="Y54" s="103"/>
      <c r="Z54" s="104">
        <v>0</v>
      </c>
      <c r="AA54" s="95"/>
      <c r="AB54" s="96"/>
      <c r="AC54" s="98">
        <v>0</v>
      </c>
      <c r="AD54" s="92"/>
      <c r="AE54" s="96">
        <v>0</v>
      </c>
      <c r="AF54" s="101"/>
      <c r="AG54" s="98">
        <v>0</v>
      </c>
      <c r="AH54" s="102"/>
      <c r="AI54" s="98"/>
      <c r="AJ54" s="96">
        <v>0</v>
      </c>
      <c r="AK54" s="101"/>
      <c r="AL54" s="96"/>
      <c r="AM54" s="98">
        <v>0</v>
      </c>
      <c r="AN54" s="102"/>
      <c r="AO54" s="98"/>
      <c r="AP54" s="102"/>
      <c r="AQ54" s="107">
        <v>0</v>
      </c>
      <c r="AR54" s="107">
        <v>0</v>
      </c>
      <c r="AS54" s="108">
        <v>0</v>
      </c>
      <c r="AT54" s="108">
        <v>0</v>
      </c>
      <c r="AU54" s="96"/>
      <c r="AV54" s="95"/>
      <c r="AW54" s="96"/>
      <c r="AX54" s="95"/>
      <c r="AY54" s="96"/>
      <c r="AZ54" s="98">
        <v>0</v>
      </c>
      <c r="BA54" s="92"/>
      <c r="BB54" s="92"/>
    </row>
    <row r="55" spans="1:54" ht="21.75" customHeight="1" x14ac:dyDescent="0.3">
      <c r="A55" s="648" t="s">
        <v>333</v>
      </c>
      <c r="B55" s="646" t="s">
        <v>334</v>
      </c>
      <c r="C55" s="646" t="s">
        <v>131</v>
      </c>
      <c r="D55" s="37" t="s">
        <v>72</v>
      </c>
      <c r="E55" s="41">
        <f t="shared" si="0"/>
        <v>100</v>
      </c>
      <c r="F55" s="42">
        <f t="shared" si="1"/>
        <v>60</v>
      </c>
      <c r="G55" s="42">
        <f t="shared" si="2"/>
        <v>60</v>
      </c>
      <c r="H55" s="42">
        <f t="shared" si="3"/>
        <v>60</v>
      </c>
      <c r="I55" s="43">
        <f t="shared" si="4"/>
        <v>60</v>
      </c>
      <c r="J55" s="44">
        <f t="shared" si="5"/>
        <v>340</v>
      </c>
      <c r="K55" s="651">
        <f>(J55+(J56/5))</f>
        <v>424</v>
      </c>
      <c r="L55" s="649">
        <f>IF(K55=0,"",RANK(K55,K:K,0))</f>
        <v>16</v>
      </c>
      <c r="M55" s="57">
        <v>0</v>
      </c>
      <c r="N55" s="49"/>
      <c r="O55" s="49">
        <v>30</v>
      </c>
      <c r="P55" s="57"/>
      <c r="Q55" s="58">
        <v>8</v>
      </c>
      <c r="R55" s="53"/>
      <c r="S55" s="54"/>
      <c r="T55" s="60">
        <v>8</v>
      </c>
      <c r="U55" s="57">
        <v>3</v>
      </c>
      <c r="V55" s="54">
        <v>15</v>
      </c>
      <c r="W55" s="60"/>
      <c r="X55" s="54">
        <v>8</v>
      </c>
      <c r="Y55" s="63"/>
      <c r="Z55" s="66">
        <v>60</v>
      </c>
      <c r="AA55" s="53">
        <v>5</v>
      </c>
      <c r="AB55" s="54"/>
      <c r="AC55" s="57">
        <v>5</v>
      </c>
      <c r="AD55" s="49">
        <v>60</v>
      </c>
      <c r="AE55" s="54">
        <v>40</v>
      </c>
      <c r="AF55" s="60">
        <v>25</v>
      </c>
      <c r="AG55" s="57">
        <v>5</v>
      </c>
      <c r="AH55" s="59"/>
      <c r="AI55" s="57">
        <v>25</v>
      </c>
      <c r="AJ55" s="54">
        <v>0</v>
      </c>
      <c r="AK55" s="60">
        <v>60</v>
      </c>
      <c r="AL55" s="54"/>
      <c r="AM55" s="57">
        <v>0</v>
      </c>
      <c r="AN55" s="59">
        <v>40</v>
      </c>
      <c r="AO55" s="57"/>
      <c r="AP55" s="59"/>
      <c r="AQ55" s="80">
        <v>0</v>
      </c>
      <c r="AR55" s="80">
        <v>0</v>
      </c>
      <c r="AS55" s="83">
        <v>60</v>
      </c>
      <c r="AT55" s="83">
        <v>0</v>
      </c>
      <c r="AU55" s="54"/>
      <c r="AV55" s="53"/>
      <c r="AW55" s="54">
        <v>100</v>
      </c>
      <c r="AX55" s="53"/>
      <c r="AY55" s="54"/>
      <c r="AZ55" s="57">
        <v>0</v>
      </c>
      <c r="BA55" s="49"/>
      <c r="BB55" s="49"/>
    </row>
    <row r="56" spans="1:54" ht="21.75" customHeight="1" x14ac:dyDescent="0.3">
      <c r="A56" s="647"/>
      <c r="B56" s="647"/>
      <c r="C56" s="647"/>
      <c r="D56" s="85" t="s">
        <v>103</v>
      </c>
      <c r="E56" s="41">
        <f t="shared" si="0"/>
        <v>100</v>
      </c>
      <c r="F56" s="42">
        <f t="shared" si="1"/>
        <v>100</v>
      </c>
      <c r="G56" s="42">
        <f t="shared" si="2"/>
        <v>100</v>
      </c>
      <c r="H56" s="42">
        <f t="shared" si="3"/>
        <v>60</v>
      </c>
      <c r="I56" s="43">
        <f t="shared" si="4"/>
        <v>60</v>
      </c>
      <c r="J56" s="89">
        <f t="shared" si="5"/>
        <v>420</v>
      </c>
      <c r="K56" s="650"/>
      <c r="L56" s="650"/>
      <c r="M56" s="98">
        <v>0</v>
      </c>
      <c r="N56" s="92">
        <v>35</v>
      </c>
      <c r="O56" s="92">
        <v>30</v>
      </c>
      <c r="P56" s="98"/>
      <c r="Q56" s="100">
        <v>60</v>
      </c>
      <c r="R56" s="95"/>
      <c r="S56" s="96"/>
      <c r="T56" s="101">
        <v>25</v>
      </c>
      <c r="U56" s="98">
        <v>0</v>
      </c>
      <c r="V56" s="96">
        <v>0</v>
      </c>
      <c r="W56" s="101"/>
      <c r="X56" s="96"/>
      <c r="Y56" s="103"/>
      <c r="Z56" s="104">
        <v>0</v>
      </c>
      <c r="AA56" s="95"/>
      <c r="AB56" s="96"/>
      <c r="AC56" s="98">
        <v>25</v>
      </c>
      <c r="AD56" s="92">
        <v>100</v>
      </c>
      <c r="AE56" s="96">
        <v>40</v>
      </c>
      <c r="AF56" s="101">
        <v>100</v>
      </c>
      <c r="AG56" s="98">
        <v>60</v>
      </c>
      <c r="AH56" s="102"/>
      <c r="AI56" s="98">
        <v>40</v>
      </c>
      <c r="AJ56" s="96">
        <v>0</v>
      </c>
      <c r="AK56" s="101">
        <v>40</v>
      </c>
      <c r="AL56" s="96"/>
      <c r="AM56" s="98">
        <v>0</v>
      </c>
      <c r="AN56" s="102"/>
      <c r="AO56" s="98"/>
      <c r="AP56" s="102"/>
      <c r="AQ56" s="107">
        <v>0</v>
      </c>
      <c r="AR56" s="107">
        <v>0</v>
      </c>
      <c r="AS56" s="108">
        <v>100</v>
      </c>
      <c r="AT56" s="108">
        <v>0</v>
      </c>
      <c r="AU56" s="96"/>
      <c r="AV56" s="95"/>
      <c r="AW56" s="96">
        <v>60</v>
      </c>
      <c r="AX56" s="95"/>
      <c r="AY56" s="96"/>
      <c r="AZ56" s="98">
        <v>0</v>
      </c>
      <c r="BA56" s="92"/>
      <c r="BB56" s="92"/>
    </row>
    <row r="57" spans="1:54" ht="21.75" customHeight="1" x14ac:dyDescent="0.3">
      <c r="A57" s="648" t="s">
        <v>339</v>
      </c>
      <c r="B57" s="646" t="s">
        <v>341</v>
      </c>
      <c r="C57" s="646" t="s">
        <v>166</v>
      </c>
      <c r="D57" s="37" t="s">
        <v>72</v>
      </c>
      <c r="E57" s="41">
        <f t="shared" si="0"/>
        <v>40</v>
      </c>
      <c r="F57" s="42">
        <f t="shared" si="1"/>
        <v>0</v>
      </c>
      <c r="G57" s="42">
        <f t="shared" si="2"/>
        <v>0</v>
      </c>
      <c r="H57" s="42">
        <f t="shared" si="3"/>
        <v>0</v>
      </c>
      <c r="I57" s="43">
        <f t="shared" si="4"/>
        <v>0</v>
      </c>
      <c r="J57" s="44">
        <f t="shared" si="5"/>
        <v>40</v>
      </c>
      <c r="K57" s="651">
        <f>(J57+(J58/5))</f>
        <v>45</v>
      </c>
      <c r="L57" s="649">
        <f>IF(K57=0,"",RANK(K57,K:K,0))</f>
        <v>63</v>
      </c>
      <c r="M57" s="57">
        <v>0</v>
      </c>
      <c r="N57" s="49"/>
      <c r="O57" s="49"/>
      <c r="P57" s="57"/>
      <c r="Q57" s="58">
        <v>0</v>
      </c>
      <c r="R57" s="53"/>
      <c r="S57" s="54"/>
      <c r="T57" s="60"/>
      <c r="U57" s="57">
        <v>0</v>
      </c>
      <c r="V57" s="54">
        <v>0</v>
      </c>
      <c r="W57" s="60"/>
      <c r="X57" s="54"/>
      <c r="Y57" s="63"/>
      <c r="Z57" s="66">
        <v>0</v>
      </c>
      <c r="AA57" s="53"/>
      <c r="AB57" s="54"/>
      <c r="AC57" s="57">
        <v>0</v>
      </c>
      <c r="AD57" s="49"/>
      <c r="AE57" s="54">
        <v>0</v>
      </c>
      <c r="AF57" s="60"/>
      <c r="AG57" s="57">
        <v>0</v>
      </c>
      <c r="AH57" s="59"/>
      <c r="AI57" s="57"/>
      <c r="AJ57" s="54">
        <v>0</v>
      </c>
      <c r="AK57" s="60"/>
      <c r="AL57" s="54"/>
      <c r="AM57" s="57">
        <v>0</v>
      </c>
      <c r="AN57" s="59"/>
      <c r="AO57" s="57"/>
      <c r="AP57" s="59"/>
      <c r="AQ57" s="80">
        <v>40</v>
      </c>
      <c r="AR57" s="80">
        <v>0</v>
      </c>
      <c r="AS57" s="83">
        <v>0</v>
      </c>
      <c r="AT57" s="83">
        <v>0</v>
      </c>
      <c r="AU57" s="54"/>
      <c r="AV57" s="53"/>
      <c r="AW57" s="54"/>
      <c r="AX57" s="53"/>
      <c r="AY57" s="54"/>
      <c r="AZ57" s="57">
        <v>0</v>
      </c>
      <c r="BA57" s="49"/>
      <c r="BB57" s="49"/>
    </row>
    <row r="58" spans="1:54" ht="21.75" customHeight="1" x14ac:dyDescent="0.3">
      <c r="A58" s="647"/>
      <c r="B58" s="647"/>
      <c r="C58" s="647"/>
      <c r="D58" s="85" t="s">
        <v>103</v>
      </c>
      <c r="E58" s="41">
        <f t="shared" si="0"/>
        <v>25</v>
      </c>
      <c r="F58" s="42">
        <f t="shared" si="1"/>
        <v>0</v>
      </c>
      <c r="G58" s="42">
        <f t="shared" si="2"/>
        <v>0</v>
      </c>
      <c r="H58" s="42">
        <f t="shared" si="3"/>
        <v>0</v>
      </c>
      <c r="I58" s="43">
        <f t="shared" si="4"/>
        <v>0</v>
      </c>
      <c r="J58" s="89">
        <f t="shared" si="5"/>
        <v>25</v>
      </c>
      <c r="K58" s="650"/>
      <c r="L58" s="650"/>
      <c r="M58" s="98">
        <v>0</v>
      </c>
      <c r="N58" s="92"/>
      <c r="O58" s="92"/>
      <c r="P58" s="98"/>
      <c r="Q58" s="100">
        <v>0</v>
      </c>
      <c r="R58" s="95"/>
      <c r="S58" s="96"/>
      <c r="T58" s="101"/>
      <c r="U58" s="98">
        <v>0</v>
      </c>
      <c r="V58" s="96">
        <v>0</v>
      </c>
      <c r="W58" s="101"/>
      <c r="X58" s="96"/>
      <c r="Y58" s="103"/>
      <c r="Z58" s="104">
        <v>0</v>
      </c>
      <c r="AA58" s="95"/>
      <c r="AB58" s="96"/>
      <c r="AC58" s="98">
        <v>0</v>
      </c>
      <c r="AD58" s="92"/>
      <c r="AE58" s="96">
        <v>0</v>
      </c>
      <c r="AF58" s="101"/>
      <c r="AG58" s="98">
        <v>0</v>
      </c>
      <c r="AH58" s="102"/>
      <c r="AI58" s="98"/>
      <c r="AJ58" s="96">
        <v>0</v>
      </c>
      <c r="AK58" s="101"/>
      <c r="AL58" s="96"/>
      <c r="AM58" s="98">
        <v>0</v>
      </c>
      <c r="AN58" s="102"/>
      <c r="AO58" s="98"/>
      <c r="AP58" s="102"/>
      <c r="AQ58" s="107">
        <v>25</v>
      </c>
      <c r="AR58" s="107">
        <v>0</v>
      </c>
      <c r="AS58" s="108">
        <v>0</v>
      </c>
      <c r="AT58" s="108">
        <v>0</v>
      </c>
      <c r="AU58" s="96"/>
      <c r="AV58" s="95"/>
      <c r="AW58" s="96"/>
      <c r="AX58" s="95"/>
      <c r="AY58" s="96"/>
      <c r="AZ58" s="98">
        <v>0</v>
      </c>
      <c r="BA58" s="92"/>
      <c r="BB58" s="92"/>
    </row>
    <row r="59" spans="1:54" ht="21.75" customHeight="1" x14ac:dyDescent="0.3">
      <c r="A59" s="648" t="s">
        <v>348</v>
      </c>
      <c r="B59" s="646" t="s">
        <v>349</v>
      </c>
      <c r="C59" s="646" t="s">
        <v>144</v>
      </c>
      <c r="D59" s="37" t="s">
        <v>72</v>
      </c>
      <c r="E59" s="41">
        <f t="shared" si="0"/>
        <v>40</v>
      </c>
      <c r="F59" s="42">
        <f t="shared" si="1"/>
        <v>40</v>
      </c>
      <c r="G59" s="42">
        <f t="shared" si="2"/>
        <v>25</v>
      </c>
      <c r="H59" s="42">
        <f t="shared" si="3"/>
        <v>25</v>
      </c>
      <c r="I59" s="43">
        <f t="shared" si="4"/>
        <v>25</v>
      </c>
      <c r="J59" s="44">
        <f t="shared" si="5"/>
        <v>155</v>
      </c>
      <c r="K59" s="651">
        <f>(J59+(J60/5))</f>
        <v>155</v>
      </c>
      <c r="L59" s="649">
        <f>IF(K59=0,"",RANK(K59,K:K,0))</f>
        <v>40</v>
      </c>
      <c r="M59" s="57">
        <v>0</v>
      </c>
      <c r="N59" s="49"/>
      <c r="O59" s="49"/>
      <c r="P59" s="57"/>
      <c r="Q59" s="58">
        <v>0</v>
      </c>
      <c r="R59" s="53"/>
      <c r="S59" s="54"/>
      <c r="T59" s="60"/>
      <c r="U59" s="57">
        <v>0</v>
      </c>
      <c r="V59" s="54">
        <v>0</v>
      </c>
      <c r="W59" s="60"/>
      <c r="X59" s="54"/>
      <c r="Y59" s="63"/>
      <c r="Z59" s="66">
        <v>25</v>
      </c>
      <c r="AA59" s="53">
        <v>5</v>
      </c>
      <c r="AB59" s="54"/>
      <c r="AC59" s="57">
        <v>5</v>
      </c>
      <c r="AD59" s="49">
        <v>40</v>
      </c>
      <c r="AE59" s="54">
        <v>8</v>
      </c>
      <c r="AF59" s="60"/>
      <c r="AG59" s="57">
        <v>5</v>
      </c>
      <c r="AH59" s="59"/>
      <c r="AI59" s="57"/>
      <c r="AJ59" s="54">
        <v>5</v>
      </c>
      <c r="AK59" s="60">
        <v>25</v>
      </c>
      <c r="AL59" s="54"/>
      <c r="AM59" s="57">
        <v>5</v>
      </c>
      <c r="AN59" s="59"/>
      <c r="AO59" s="57"/>
      <c r="AP59" s="59"/>
      <c r="AQ59" s="80">
        <v>0</v>
      </c>
      <c r="AR59" s="80">
        <v>0</v>
      </c>
      <c r="AS59" s="83">
        <v>40</v>
      </c>
      <c r="AT59" s="83">
        <v>0</v>
      </c>
      <c r="AU59" s="54"/>
      <c r="AV59" s="53"/>
      <c r="AW59" s="54">
        <v>25</v>
      </c>
      <c r="AX59" s="53"/>
      <c r="AY59" s="54">
        <v>5</v>
      </c>
      <c r="AZ59" s="57">
        <v>0</v>
      </c>
      <c r="BA59" s="49"/>
      <c r="BB59" s="49"/>
    </row>
    <row r="60" spans="1:54" ht="21.75" customHeight="1" x14ac:dyDescent="0.3">
      <c r="A60" s="647"/>
      <c r="B60" s="647"/>
      <c r="C60" s="647"/>
      <c r="D60" s="85" t="s">
        <v>103</v>
      </c>
      <c r="E60" s="41">
        <f t="shared" si="0"/>
        <v>0</v>
      </c>
      <c r="F60" s="42">
        <f t="shared" si="1"/>
        <v>0</v>
      </c>
      <c r="G60" s="42">
        <f t="shared" si="2"/>
        <v>0</v>
      </c>
      <c r="H60" s="42">
        <f t="shared" si="3"/>
        <v>0</v>
      </c>
      <c r="I60" s="43">
        <f t="shared" si="4"/>
        <v>0</v>
      </c>
      <c r="J60" s="89">
        <f t="shared" si="5"/>
        <v>0</v>
      </c>
      <c r="K60" s="650"/>
      <c r="L60" s="650"/>
      <c r="M60" s="98">
        <v>0</v>
      </c>
      <c r="N60" s="92"/>
      <c r="O60" s="92"/>
      <c r="P60" s="98"/>
      <c r="Q60" s="100">
        <v>0</v>
      </c>
      <c r="R60" s="95"/>
      <c r="S60" s="96"/>
      <c r="T60" s="101"/>
      <c r="U60" s="98">
        <v>0</v>
      </c>
      <c r="V60" s="96">
        <v>0</v>
      </c>
      <c r="W60" s="101"/>
      <c r="X60" s="96"/>
      <c r="Y60" s="103"/>
      <c r="Z60" s="104">
        <v>0</v>
      </c>
      <c r="AA60" s="95"/>
      <c r="AB60" s="96"/>
      <c r="AC60" s="98">
        <v>0</v>
      </c>
      <c r="AD60" s="92"/>
      <c r="AE60" s="96">
        <v>0</v>
      </c>
      <c r="AF60" s="101"/>
      <c r="AG60" s="98">
        <v>0</v>
      </c>
      <c r="AH60" s="102"/>
      <c r="AI60" s="98"/>
      <c r="AJ60" s="96">
        <v>0</v>
      </c>
      <c r="AK60" s="101"/>
      <c r="AL60" s="96"/>
      <c r="AM60" s="98">
        <v>0</v>
      </c>
      <c r="AN60" s="102"/>
      <c r="AO60" s="98"/>
      <c r="AP60" s="102"/>
      <c r="AQ60" s="107">
        <v>0</v>
      </c>
      <c r="AR60" s="107">
        <v>0</v>
      </c>
      <c r="AS60" s="108">
        <v>0</v>
      </c>
      <c r="AT60" s="108">
        <v>0</v>
      </c>
      <c r="AU60" s="96"/>
      <c r="AV60" s="95"/>
      <c r="AW60" s="96"/>
      <c r="AX60" s="95"/>
      <c r="AY60" s="96"/>
      <c r="AZ60" s="98">
        <v>0</v>
      </c>
      <c r="BA60" s="92"/>
      <c r="BB60" s="92"/>
    </row>
    <row r="61" spans="1:54" ht="21.75" customHeight="1" x14ac:dyDescent="0.3">
      <c r="A61" s="648" t="s">
        <v>354</v>
      </c>
      <c r="B61" s="646" t="s">
        <v>355</v>
      </c>
      <c r="C61" s="646" t="s">
        <v>81</v>
      </c>
      <c r="D61" s="37" t="s">
        <v>72</v>
      </c>
      <c r="E61" s="41">
        <f t="shared" si="0"/>
        <v>150</v>
      </c>
      <c r="F61" s="42">
        <f t="shared" si="1"/>
        <v>150</v>
      </c>
      <c r="G61" s="42">
        <f t="shared" si="2"/>
        <v>100</v>
      </c>
      <c r="H61" s="42">
        <f t="shared" si="3"/>
        <v>100</v>
      </c>
      <c r="I61" s="43">
        <f t="shared" si="4"/>
        <v>100</v>
      </c>
      <c r="J61" s="44">
        <f t="shared" si="5"/>
        <v>600</v>
      </c>
      <c r="K61" s="651">
        <f>(J61+(J62/5))</f>
        <v>732</v>
      </c>
      <c r="L61" s="649">
        <f>IF(K61=0,"",RANK(K61,K:K,0))</f>
        <v>7</v>
      </c>
      <c r="M61" s="57">
        <v>0</v>
      </c>
      <c r="N61" s="49">
        <v>30</v>
      </c>
      <c r="O61" s="49">
        <v>10</v>
      </c>
      <c r="P61" s="57"/>
      <c r="Q61" s="58">
        <v>40</v>
      </c>
      <c r="R61" s="53"/>
      <c r="S61" s="54"/>
      <c r="T61" s="60">
        <v>60</v>
      </c>
      <c r="U61" s="57">
        <v>0</v>
      </c>
      <c r="V61" s="54">
        <v>0</v>
      </c>
      <c r="W61" s="60">
        <v>8</v>
      </c>
      <c r="X61" s="54"/>
      <c r="Y61" s="63"/>
      <c r="Z61" s="66">
        <v>150</v>
      </c>
      <c r="AA61" s="53"/>
      <c r="AB61" s="54"/>
      <c r="AC61" s="57">
        <v>25</v>
      </c>
      <c r="AD61" s="49">
        <v>150</v>
      </c>
      <c r="AE61" s="54">
        <v>100</v>
      </c>
      <c r="AF61" s="60">
        <v>100</v>
      </c>
      <c r="AG61" s="57">
        <v>0</v>
      </c>
      <c r="AH61" s="59"/>
      <c r="AI61" s="57"/>
      <c r="AJ61" s="54">
        <v>100</v>
      </c>
      <c r="AK61" s="60">
        <v>100</v>
      </c>
      <c r="AL61" s="54"/>
      <c r="AM61" s="57">
        <v>0</v>
      </c>
      <c r="AN61" s="59"/>
      <c r="AO61" s="57"/>
      <c r="AP61" s="59"/>
      <c r="AQ61" s="80">
        <v>60</v>
      </c>
      <c r="AR61" s="80">
        <v>20</v>
      </c>
      <c r="AS61" s="83">
        <v>0</v>
      </c>
      <c r="AT61" s="83">
        <v>0</v>
      </c>
      <c r="AU61" s="54"/>
      <c r="AV61" s="53"/>
      <c r="AW61" s="54"/>
      <c r="AX61" s="53"/>
      <c r="AY61" s="54"/>
      <c r="AZ61" s="57">
        <v>0</v>
      </c>
      <c r="BA61" s="49">
        <v>90</v>
      </c>
      <c r="BB61" s="49"/>
    </row>
    <row r="62" spans="1:54" ht="21.75" customHeight="1" x14ac:dyDescent="0.3">
      <c r="A62" s="647"/>
      <c r="B62" s="647"/>
      <c r="C62" s="647"/>
      <c r="D62" s="85" t="s">
        <v>103</v>
      </c>
      <c r="E62" s="41">
        <f t="shared" si="0"/>
        <v>250</v>
      </c>
      <c r="F62" s="42">
        <f t="shared" si="1"/>
        <v>120</v>
      </c>
      <c r="G62" s="42">
        <f t="shared" si="2"/>
        <v>100</v>
      </c>
      <c r="H62" s="42">
        <f t="shared" si="3"/>
        <v>100</v>
      </c>
      <c r="I62" s="43">
        <f t="shared" si="4"/>
        <v>90</v>
      </c>
      <c r="J62" s="89">
        <f t="shared" si="5"/>
        <v>660</v>
      </c>
      <c r="K62" s="650"/>
      <c r="L62" s="650"/>
      <c r="M62" s="98">
        <v>0</v>
      </c>
      <c r="N62" s="92"/>
      <c r="O62" s="92"/>
      <c r="P62" s="98"/>
      <c r="Q62" s="100">
        <v>120</v>
      </c>
      <c r="R62" s="95"/>
      <c r="S62" s="96"/>
      <c r="T62" s="101">
        <v>90</v>
      </c>
      <c r="U62" s="98">
        <v>0</v>
      </c>
      <c r="V62" s="96">
        <v>0</v>
      </c>
      <c r="W62" s="101">
        <v>90</v>
      </c>
      <c r="X62" s="96"/>
      <c r="Y62" s="103"/>
      <c r="Z62" s="104">
        <v>40</v>
      </c>
      <c r="AA62" s="95"/>
      <c r="AB62" s="96"/>
      <c r="AC62" s="98">
        <v>8</v>
      </c>
      <c r="AD62" s="92">
        <v>250</v>
      </c>
      <c r="AE62" s="96">
        <v>0</v>
      </c>
      <c r="AF62" s="101">
        <v>40</v>
      </c>
      <c r="AG62" s="98">
        <v>0</v>
      </c>
      <c r="AH62" s="102"/>
      <c r="AI62" s="98"/>
      <c r="AJ62" s="96">
        <v>40</v>
      </c>
      <c r="AK62" s="101">
        <v>100</v>
      </c>
      <c r="AL62" s="96"/>
      <c r="AM62" s="98">
        <v>0</v>
      </c>
      <c r="AN62" s="102"/>
      <c r="AO62" s="98"/>
      <c r="AP62" s="102"/>
      <c r="AQ62" s="107">
        <v>100</v>
      </c>
      <c r="AR62" s="107">
        <v>0</v>
      </c>
      <c r="AS62" s="108">
        <v>0</v>
      </c>
      <c r="AT62" s="108">
        <v>0</v>
      </c>
      <c r="AU62" s="96"/>
      <c r="AV62" s="95"/>
      <c r="AW62" s="96"/>
      <c r="AX62" s="95"/>
      <c r="AY62" s="96"/>
      <c r="AZ62" s="98">
        <v>0</v>
      </c>
      <c r="BA62" s="92"/>
      <c r="BB62" s="92"/>
    </row>
    <row r="63" spans="1:54" ht="21.75" customHeight="1" x14ac:dyDescent="0.3">
      <c r="A63" s="648" t="s">
        <v>364</v>
      </c>
      <c r="B63" s="646" t="s">
        <v>365</v>
      </c>
      <c r="C63" s="646" t="s">
        <v>366</v>
      </c>
      <c r="D63" s="37" t="s">
        <v>72</v>
      </c>
      <c r="E63" s="41">
        <f t="shared" si="0"/>
        <v>5</v>
      </c>
      <c r="F63" s="42">
        <f t="shared" si="1"/>
        <v>5</v>
      </c>
      <c r="G63" s="42">
        <f t="shared" si="2"/>
        <v>0</v>
      </c>
      <c r="H63" s="42">
        <f t="shared" si="3"/>
        <v>0</v>
      </c>
      <c r="I63" s="43">
        <f t="shared" si="4"/>
        <v>0</v>
      </c>
      <c r="J63" s="44">
        <f t="shared" si="5"/>
        <v>10</v>
      </c>
      <c r="K63" s="651">
        <f>(J63+(J64/5))</f>
        <v>10</v>
      </c>
      <c r="L63" s="649">
        <f>IF(K63=0,"",RANK(K63,K:K,0))</f>
        <v>89</v>
      </c>
      <c r="M63" s="57">
        <v>0</v>
      </c>
      <c r="N63" s="49"/>
      <c r="O63" s="49"/>
      <c r="P63" s="57"/>
      <c r="Q63" s="58">
        <v>0</v>
      </c>
      <c r="R63" s="53"/>
      <c r="S63" s="54"/>
      <c r="T63" s="60"/>
      <c r="U63" s="57">
        <v>0</v>
      </c>
      <c r="V63" s="54">
        <v>0</v>
      </c>
      <c r="W63" s="60"/>
      <c r="X63" s="54"/>
      <c r="Y63" s="63"/>
      <c r="Z63" s="66">
        <v>0</v>
      </c>
      <c r="AA63" s="53"/>
      <c r="AB63" s="54"/>
      <c r="AC63" s="57">
        <v>0</v>
      </c>
      <c r="AD63" s="49"/>
      <c r="AE63" s="54">
        <v>5</v>
      </c>
      <c r="AF63" s="60"/>
      <c r="AG63" s="57">
        <v>0</v>
      </c>
      <c r="AH63" s="59"/>
      <c r="AI63" s="57"/>
      <c r="AJ63" s="54">
        <v>0</v>
      </c>
      <c r="AK63" s="60"/>
      <c r="AL63" s="54"/>
      <c r="AM63" s="57">
        <v>0</v>
      </c>
      <c r="AN63" s="59"/>
      <c r="AO63" s="57"/>
      <c r="AP63" s="59"/>
      <c r="AQ63" s="80">
        <v>0</v>
      </c>
      <c r="AR63" s="80">
        <v>0</v>
      </c>
      <c r="AS63" s="83">
        <v>0</v>
      </c>
      <c r="AT63" s="83">
        <v>0</v>
      </c>
      <c r="AU63" s="54"/>
      <c r="AV63" s="53">
        <v>5</v>
      </c>
      <c r="AW63" s="54"/>
      <c r="AX63" s="53"/>
      <c r="AY63" s="54"/>
      <c r="AZ63" s="57">
        <v>0</v>
      </c>
      <c r="BA63" s="49"/>
      <c r="BB63" s="49"/>
    </row>
    <row r="64" spans="1:54" ht="21.75" customHeight="1" x14ac:dyDescent="0.3">
      <c r="A64" s="647"/>
      <c r="B64" s="647"/>
      <c r="C64" s="647"/>
      <c r="D64" s="85" t="s">
        <v>103</v>
      </c>
      <c r="E64" s="41">
        <f t="shared" si="0"/>
        <v>0</v>
      </c>
      <c r="F64" s="42">
        <f t="shared" si="1"/>
        <v>0</v>
      </c>
      <c r="G64" s="42">
        <f t="shared" si="2"/>
        <v>0</v>
      </c>
      <c r="H64" s="42">
        <f t="shared" si="3"/>
        <v>0</v>
      </c>
      <c r="I64" s="43">
        <f t="shared" si="4"/>
        <v>0</v>
      </c>
      <c r="J64" s="89">
        <f t="shared" si="5"/>
        <v>0</v>
      </c>
      <c r="K64" s="650"/>
      <c r="L64" s="650"/>
      <c r="M64" s="98">
        <v>0</v>
      </c>
      <c r="N64" s="92"/>
      <c r="O64" s="92"/>
      <c r="P64" s="98"/>
      <c r="Q64" s="100">
        <v>0</v>
      </c>
      <c r="R64" s="95"/>
      <c r="S64" s="96"/>
      <c r="T64" s="101"/>
      <c r="U64" s="98">
        <v>0</v>
      </c>
      <c r="V64" s="96">
        <v>0</v>
      </c>
      <c r="W64" s="101"/>
      <c r="X64" s="96"/>
      <c r="Y64" s="103"/>
      <c r="Z64" s="104">
        <v>0</v>
      </c>
      <c r="AA64" s="95"/>
      <c r="AB64" s="96"/>
      <c r="AC64" s="98">
        <v>0</v>
      </c>
      <c r="AD64" s="92"/>
      <c r="AE64" s="96">
        <v>0</v>
      </c>
      <c r="AF64" s="101"/>
      <c r="AG64" s="98">
        <v>0</v>
      </c>
      <c r="AH64" s="102"/>
      <c r="AI64" s="98"/>
      <c r="AJ64" s="96">
        <v>0</v>
      </c>
      <c r="AK64" s="101"/>
      <c r="AL64" s="96"/>
      <c r="AM64" s="98">
        <v>0</v>
      </c>
      <c r="AN64" s="102"/>
      <c r="AO64" s="98"/>
      <c r="AP64" s="102"/>
      <c r="AQ64" s="107">
        <v>0</v>
      </c>
      <c r="AR64" s="107">
        <v>0</v>
      </c>
      <c r="AS64" s="108">
        <v>0</v>
      </c>
      <c r="AT64" s="108">
        <v>0</v>
      </c>
      <c r="AU64" s="96"/>
      <c r="AV64" s="95"/>
      <c r="AW64" s="96"/>
      <c r="AX64" s="95"/>
      <c r="AY64" s="96"/>
      <c r="AZ64" s="98">
        <v>0</v>
      </c>
      <c r="BA64" s="92"/>
      <c r="BB64" s="92"/>
    </row>
    <row r="65" spans="1:54" ht="21.75" customHeight="1" x14ac:dyDescent="0.3">
      <c r="A65" s="648" t="s">
        <v>375</v>
      </c>
      <c r="B65" s="646" t="s">
        <v>376</v>
      </c>
      <c r="C65" s="646" t="s">
        <v>166</v>
      </c>
      <c r="D65" s="37" t="s">
        <v>72</v>
      </c>
      <c r="E65" s="41">
        <f t="shared" si="0"/>
        <v>60</v>
      </c>
      <c r="F65" s="42">
        <f t="shared" si="1"/>
        <v>40</v>
      </c>
      <c r="G65" s="42">
        <f t="shared" si="2"/>
        <v>40</v>
      </c>
      <c r="H65" s="42">
        <f t="shared" si="3"/>
        <v>40</v>
      </c>
      <c r="I65" s="43">
        <f t="shared" si="4"/>
        <v>25</v>
      </c>
      <c r="J65" s="44">
        <f t="shared" si="5"/>
        <v>205</v>
      </c>
      <c r="K65" s="651">
        <f>(J65+(J66/5))</f>
        <v>281</v>
      </c>
      <c r="L65" s="649">
        <f>IF(K65=0,"",RANK(K65,K:K,0))</f>
        <v>25</v>
      </c>
      <c r="M65" s="57">
        <v>0</v>
      </c>
      <c r="N65" s="49"/>
      <c r="O65" s="49">
        <v>10</v>
      </c>
      <c r="P65" s="57"/>
      <c r="Q65" s="58">
        <v>0</v>
      </c>
      <c r="R65" s="53"/>
      <c r="S65" s="54"/>
      <c r="T65" s="60"/>
      <c r="U65" s="57">
        <v>0</v>
      </c>
      <c r="V65" s="54">
        <v>0</v>
      </c>
      <c r="W65" s="60">
        <v>8</v>
      </c>
      <c r="X65" s="54">
        <v>3</v>
      </c>
      <c r="Y65" s="63"/>
      <c r="Z65" s="66">
        <v>25</v>
      </c>
      <c r="AA65" s="53">
        <v>5</v>
      </c>
      <c r="AB65" s="54"/>
      <c r="AC65" s="57">
        <v>15</v>
      </c>
      <c r="AD65" s="49">
        <v>60</v>
      </c>
      <c r="AE65" s="54">
        <v>0</v>
      </c>
      <c r="AF65" s="60">
        <v>25</v>
      </c>
      <c r="AG65" s="57">
        <v>0</v>
      </c>
      <c r="AH65" s="59"/>
      <c r="AI65" s="57">
        <v>15</v>
      </c>
      <c r="AJ65" s="54">
        <v>0</v>
      </c>
      <c r="AK65" s="60"/>
      <c r="AL65" s="54">
        <v>15</v>
      </c>
      <c r="AM65" s="57">
        <v>15</v>
      </c>
      <c r="AN65" s="59"/>
      <c r="AO65" s="57"/>
      <c r="AP65" s="59"/>
      <c r="AQ65" s="80">
        <v>40</v>
      </c>
      <c r="AR65" s="80">
        <v>11</v>
      </c>
      <c r="AS65" s="83">
        <v>0</v>
      </c>
      <c r="AT65" s="83">
        <v>0</v>
      </c>
      <c r="AU65" s="54"/>
      <c r="AV65" s="53"/>
      <c r="AW65" s="54">
        <v>40</v>
      </c>
      <c r="AX65" s="53"/>
      <c r="AY65" s="54">
        <v>40</v>
      </c>
      <c r="AZ65" s="57">
        <v>25</v>
      </c>
      <c r="BA65" s="49">
        <v>20</v>
      </c>
      <c r="BB65" s="49"/>
    </row>
    <row r="66" spans="1:54" ht="21.75" customHeight="1" x14ac:dyDescent="0.3">
      <c r="A66" s="647"/>
      <c r="B66" s="647"/>
      <c r="C66" s="647"/>
      <c r="D66" s="85" t="s">
        <v>103</v>
      </c>
      <c r="E66" s="41">
        <f t="shared" si="0"/>
        <v>100</v>
      </c>
      <c r="F66" s="42">
        <f t="shared" si="1"/>
        <v>100</v>
      </c>
      <c r="G66" s="42">
        <f t="shared" si="2"/>
        <v>60</v>
      </c>
      <c r="H66" s="42">
        <f t="shared" si="3"/>
        <v>60</v>
      </c>
      <c r="I66" s="43">
        <f t="shared" si="4"/>
        <v>60</v>
      </c>
      <c r="J66" s="89">
        <f t="shared" si="5"/>
        <v>380</v>
      </c>
      <c r="K66" s="650"/>
      <c r="L66" s="650"/>
      <c r="M66" s="98">
        <v>0</v>
      </c>
      <c r="N66" s="92"/>
      <c r="O66" s="92"/>
      <c r="P66" s="98"/>
      <c r="Q66" s="100">
        <v>0</v>
      </c>
      <c r="R66" s="95"/>
      <c r="S66" s="96"/>
      <c r="T66" s="101"/>
      <c r="U66" s="98">
        <v>0</v>
      </c>
      <c r="V66" s="96">
        <v>0</v>
      </c>
      <c r="W66" s="101"/>
      <c r="X66" s="96">
        <v>15</v>
      </c>
      <c r="Y66" s="103"/>
      <c r="Z66" s="104">
        <v>100</v>
      </c>
      <c r="AA66" s="95">
        <v>25</v>
      </c>
      <c r="AB66" s="96"/>
      <c r="AC66" s="98">
        <v>25</v>
      </c>
      <c r="AD66" s="92">
        <v>60</v>
      </c>
      <c r="AE66" s="96">
        <v>0</v>
      </c>
      <c r="AF66" s="101">
        <v>40</v>
      </c>
      <c r="AG66" s="98">
        <v>0</v>
      </c>
      <c r="AH66" s="102"/>
      <c r="AI66" s="98">
        <v>40</v>
      </c>
      <c r="AJ66" s="96">
        <v>0</v>
      </c>
      <c r="AK66" s="101"/>
      <c r="AL66" s="96"/>
      <c r="AM66" s="98">
        <v>60</v>
      </c>
      <c r="AN66" s="102"/>
      <c r="AO66" s="98"/>
      <c r="AP66" s="102"/>
      <c r="AQ66" s="107">
        <v>60</v>
      </c>
      <c r="AR66" s="107">
        <v>0</v>
      </c>
      <c r="AS66" s="108">
        <v>0</v>
      </c>
      <c r="AT66" s="108">
        <v>0</v>
      </c>
      <c r="AU66" s="96"/>
      <c r="AV66" s="95"/>
      <c r="AW66" s="96">
        <v>100</v>
      </c>
      <c r="AX66" s="95"/>
      <c r="AY66" s="96">
        <v>40</v>
      </c>
      <c r="AZ66" s="98">
        <v>0</v>
      </c>
      <c r="BA66" s="92"/>
      <c r="BB66" s="92"/>
    </row>
    <row r="67" spans="1:54" ht="21.75" customHeight="1" x14ac:dyDescent="0.3">
      <c r="A67" s="648" t="s">
        <v>385</v>
      </c>
      <c r="B67" s="646" t="s">
        <v>387</v>
      </c>
      <c r="C67" s="646" t="s">
        <v>389</v>
      </c>
      <c r="D67" s="37" t="s">
        <v>72</v>
      </c>
      <c r="E67" s="41">
        <f t="shared" si="0"/>
        <v>10</v>
      </c>
      <c r="F67" s="42">
        <f t="shared" si="1"/>
        <v>5</v>
      </c>
      <c r="G67" s="42">
        <f t="shared" si="2"/>
        <v>5</v>
      </c>
      <c r="H67" s="42">
        <f t="shared" si="3"/>
        <v>0</v>
      </c>
      <c r="I67" s="43">
        <f t="shared" si="4"/>
        <v>0</v>
      </c>
      <c r="J67" s="44">
        <f t="shared" si="5"/>
        <v>20</v>
      </c>
      <c r="K67" s="651">
        <f>(J67+(J68/5))</f>
        <v>23.4</v>
      </c>
      <c r="L67" s="649">
        <f>IF(K67=0,"",RANK(K67,K:K,0))</f>
        <v>79</v>
      </c>
      <c r="M67" s="57">
        <v>0</v>
      </c>
      <c r="N67" s="49"/>
      <c r="O67" s="49"/>
      <c r="P67" s="57"/>
      <c r="Q67" s="58">
        <v>0</v>
      </c>
      <c r="R67" s="53"/>
      <c r="S67" s="54"/>
      <c r="T67" s="60"/>
      <c r="U67" s="57">
        <v>0</v>
      </c>
      <c r="V67" s="54">
        <v>0</v>
      </c>
      <c r="W67" s="60"/>
      <c r="X67" s="54"/>
      <c r="Y67" s="63"/>
      <c r="Z67" s="66">
        <v>0</v>
      </c>
      <c r="AA67" s="53"/>
      <c r="AB67" s="54">
        <v>5</v>
      </c>
      <c r="AC67" s="57">
        <v>0</v>
      </c>
      <c r="AD67" s="49"/>
      <c r="AE67" s="54">
        <v>0</v>
      </c>
      <c r="AF67" s="60"/>
      <c r="AG67" s="57">
        <v>0</v>
      </c>
      <c r="AH67" s="59"/>
      <c r="AI67" s="57"/>
      <c r="AJ67" s="54">
        <v>0</v>
      </c>
      <c r="AK67" s="60"/>
      <c r="AL67" s="54">
        <v>5</v>
      </c>
      <c r="AM67" s="57">
        <v>0</v>
      </c>
      <c r="AN67" s="59"/>
      <c r="AO67" s="57"/>
      <c r="AP67" s="59"/>
      <c r="AQ67" s="80">
        <v>0</v>
      </c>
      <c r="AR67" s="80">
        <v>0</v>
      </c>
      <c r="AS67" s="83">
        <v>10</v>
      </c>
      <c r="AT67" s="83">
        <v>0</v>
      </c>
      <c r="AU67" s="54"/>
      <c r="AV67" s="53"/>
      <c r="AW67" s="54"/>
      <c r="AX67" s="53"/>
      <c r="AY67" s="54"/>
      <c r="AZ67" s="57">
        <v>0</v>
      </c>
      <c r="BA67" s="49"/>
      <c r="BB67" s="49"/>
    </row>
    <row r="68" spans="1:54" ht="21.75" customHeight="1" x14ac:dyDescent="0.3">
      <c r="A68" s="647"/>
      <c r="B68" s="647"/>
      <c r="C68" s="647"/>
      <c r="D68" s="85" t="s">
        <v>103</v>
      </c>
      <c r="E68" s="41">
        <f t="shared" si="0"/>
        <v>9</v>
      </c>
      <c r="F68" s="42">
        <f t="shared" si="1"/>
        <v>8</v>
      </c>
      <c r="G68" s="42">
        <f t="shared" si="2"/>
        <v>0</v>
      </c>
      <c r="H68" s="42">
        <f t="shared" si="3"/>
        <v>0</v>
      </c>
      <c r="I68" s="43">
        <f t="shared" si="4"/>
        <v>0</v>
      </c>
      <c r="J68" s="89">
        <f t="shared" si="5"/>
        <v>17</v>
      </c>
      <c r="K68" s="650"/>
      <c r="L68" s="650"/>
      <c r="M68" s="98">
        <v>0</v>
      </c>
      <c r="N68" s="92"/>
      <c r="O68" s="92"/>
      <c r="P68" s="98"/>
      <c r="Q68" s="100">
        <v>0</v>
      </c>
      <c r="R68" s="95"/>
      <c r="S68" s="96"/>
      <c r="T68" s="101"/>
      <c r="U68" s="98">
        <v>0</v>
      </c>
      <c r="V68" s="96">
        <v>0</v>
      </c>
      <c r="W68" s="101"/>
      <c r="X68" s="96"/>
      <c r="Y68" s="103"/>
      <c r="Z68" s="104">
        <v>0</v>
      </c>
      <c r="AA68" s="95"/>
      <c r="AB68" s="96">
        <v>8</v>
      </c>
      <c r="AC68" s="98">
        <v>0</v>
      </c>
      <c r="AD68" s="92"/>
      <c r="AE68" s="96">
        <v>0</v>
      </c>
      <c r="AF68" s="101"/>
      <c r="AG68" s="98">
        <v>0</v>
      </c>
      <c r="AH68" s="102"/>
      <c r="AI68" s="98"/>
      <c r="AJ68" s="96">
        <v>0</v>
      </c>
      <c r="AK68" s="101"/>
      <c r="AL68" s="96"/>
      <c r="AM68" s="98">
        <v>0</v>
      </c>
      <c r="AN68" s="102"/>
      <c r="AO68" s="98"/>
      <c r="AP68" s="102"/>
      <c r="AQ68" s="107">
        <v>0</v>
      </c>
      <c r="AR68" s="107">
        <v>0</v>
      </c>
      <c r="AS68" s="108">
        <v>0</v>
      </c>
      <c r="AT68" s="108">
        <v>9</v>
      </c>
      <c r="AU68" s="96"/>
      <c r="AV68" s="95"/>
      <c r="AW68" s="96"/>
      <c r="AX68" s="95"/>
      <c r="AY68" s="96"/>
      <c r="AZ68" s="98">
        <v>0</v>
      </c>
      <c r="BA68" s="92"/>
      <c r="BB68" s="92"/>
    </row>
    <row r="69" spans="1:54" ht="21.75" customHeight="1" x14ac:dyDescent="0.3">
      <c r="A69" s="648" t="s">
        <v>398</v>
      </c>
      <c r="B69" s="646" t="s">
        <v>399</v>
      </c>
      <c r="C69" s="646" t="s">
        <v>139</v>
      </c>
      <c r="D69" s="37" t="s">
        <v>72</v>
      </c>
      <c r="E69" s="41">
        <f t="shared" si="0"/>
        <v>100</v>
      </c>
      <c r="F69" s="42">
        <f t="shared" si="1"/>
        <v>60</v>
      </c>
      <c r="G69" s="42">
        <f t="shared" si="2"/>
        <v>60</v>
      </c>
      <c r="H69" s="42">
        <f t="shared" si="3"/>
        <v>60</v>
      </c>
      <c r="I69" s="43">
        <f t="shared" si="4"/>
        <v>40</v>
      </c>
      <c r="J69" s="44">
        <f t="shared" si="5"/>
        <v>320</v>
      </c>
      <c r="K69" s="651">
        <f>(J69+(J70/5))</f>
        <v>385</v>
      </c>
      <c r="L69" s="649">
        <f>IF(K69=0,"",RANK(K69,K:K,0))</f>
        <v>17</v>
      </c>
      <c r="M69" s="57">
        <v>0</v>
      </c>
      <c r="N69" s="49"/>
      <c r="O69" s="49"/>
      <c r="P69" s="57"/>
      <c r="Q69" s="58">
        <v>0</v>
      </c>
      <c r="R69" s="53"/>
      <c r="S69" s="54"/>
      <c r="T69" s="60"/>
      <c r="U69" s="57">
        <v>0</v>
      </c>
      <c r="V69" s="54">
        <v>0</v>
      </c>
      <c r="W69" s="60"/>
      <c r="X69" s="54"/>
      <c r="Y69" s="63"/>
      <c r="Z69" s="66">
        <v>0</v>
      </c>
      <c r="AA69" s="53">
        <v>15</v>
      </c>
      <c r="AB69" s="54">
        <v>5</v>
      </c>
      <c r="AC69" s="57">
        <v>0</v>
      </c>
      <c r="AD69" s="49">
        <v>40</v>
      </c>
      <c r="AE69" s="54">
        <v>15</v>
      </c>
      <c r="AF69" s="60">
        <v>60</v>
      </c>
      <c r="AG69" s="57">
        <v>15</v>
      </c>
      <c r="AH69" s="59"/>
      <c r="AI69" s="57">
        <v>25</v>
      </c>
      <c r="AJ69" s="54">
        <v>5</v>
      </c>
      <c r="AK69" s="60">
        <v>60</v>
      </c>
      <c r="AL69" s="54"/>
      <c r="AM69" s="57">
        <v>40</v>
      </c>
      <c r="AN69" s="59">
        <v>15</v>
      </c>
      <c r="AO69" s="57"/>
      <c r="AP69" s="59"/>
      <c r="AQ69" s="80">
        <v>0</v>
      </c>
      <c r="AR69" s="80">
        <v>0</v>
      </c>
      <c r="AS69" s="83">
        <v>60</v>
      </c>
      <c r="AT69" s="83">
        <v>5</v>
      </c>
      <c r="AU69" s="54"/>
      <c r="AV69" s="53">
        <v>100</v>
      </c>
      <c r="AW69" s="54"/>
      <c r="AX69" s="53"/>
      <c r="AY69" s="54"/>
      <c r="AZ69" s="57">
        <v>0</v>
      </c>
      <c r="BA69" s="49">
        <v>30</v>
      </c>
      <c r="BB69" s="49"/>
    </row>
    <row r="70" spans="1:54" ht="21.75" customHeight="1" x14ac:dyDescent="0.3">
      <c r="A70" s="647"/>
      <c r="B70" s="647"/>
      <c r="C70" s="647"/>
      <c r="D70" s="85" t="s">
        <v>103</v>
      </c>
      <c r="E70" s="41">
        <f t="shared" si="0"/>
        <v>100</v>
      </c>
      <c r="F70" s="42">
        <f t="shared" si="1"/>
        <v>100</v>
      </c>
      <c r="G70" s="42">
        <f t="shared" si="2"/>
        <v>60</v>
      </c>
      <c r="H70" s="42">
        <f t="shared" si="3"/>
        <v>40</v>
      </c>
      <c r="I70" s="43">
        <f t="shared" si="4"/>
        <v>25</v>
      </c>
      <c r="J70" s="89">
        <f t="shared" si="5"/>
        <v>325</v>
      </c>
      <c r="K70" s="650"/>
      <c r="L70" s="650"/>
      <c r="M70" s="98">
        <v>0</v>
      </c>
      <c r="N70" s="92"/>
      <c r="O70" s="92"/>
      <c r="P70" s="98"/>
      <c r="Q70" s="100">
        <v>0</v>
      </c>
      <c r="R70" s="95"/>
      <c r="S70" s="96"/>
      <c r="T70" s="101"/>
      <c r="U70" s="98">
        <v>0</v>
      </c>
      <c r="V70" s="96">
        <v>0</v>
      </c>
      <c r="W70" s="101"/>
      <c r="X70" s="96"/>
      <c r="Y70" s="103"/>
      <c r="Z70" s="104">
        <v>0</v>
      </c>
      <c r="AA70" s="95">
        <v>8</v>
      </c>
      <c r="AB70" s="96">
        <v>8</v>
      </c>
      <c r="AC70" s="98">
        <v>0</v>
      </c>
      <c r="AD70" s="92">
        <v>60</v>
      </c>
      <c r="AE70" s="96">
        <v>8</v>
      </c>
      <c r="AF70" s="101"/>
      <c r="AG70" s="98">
        <v>0</v>
      </c>
      <c r="AH70" s="102"/>
      <c r="AI70" s="98">
        <v>25</v>
      </c>
      <c r="AJ70" s="96">
        <v>8</v>
      </c>
      <c r="AK70" s="101">
        <v>40</v>
      </c>
      <c r="AL70" s="96"/>
      <c r="AM70" s="98">
        <v>8</v>
      </c>
      <c r="AN70" s="102">
        <v>100</v>
      </c>
      <c r="AO70" s="98"/>
      <c r="AP70" s="102"/>
      <c r="AQ70" s="107">
        <v>0</v>
      </c>
      <c r="AR70" s="107">
        <v>0</v>
      </c>
      <c r="AS70" s="108">
        <v>25</v>
      </c>
      <c r="AT70" s="108">
        <v>16</v>
      </c>
      <c r="AU70" s="96"/>
      <c r="AV70" s="95">
        <v>100</v>
      </c>
      <c r="AW70" s="96"/>
      <c r="AX70" s="95"/>
      <c r="AY70" s="96"/>
      <c r="AZ70" s="98">
        <v>0</v>
      </c>
      <c r="BA70" s="92">
        <v>70</v>
      </c>
      <c r="BB70" s="92"/>
    </row>
    <row r="71" spans="1:54" ht="21.75" customHeight="1" x14ac:dyDescent="0.3">
      <c r="A71" s="648" t="s">
        <v>410</v>
      </c>
      <c r="B71" s="646" t="s">
        <v>411</v>
      </c>
      <c r="C71" s="646" t="s">
        <v>156</v>
      </c>
      <c r="D71" s="37" t="s">
        <v>72</v>
      </c>
      <c r="E71" s="41">
        <f t="shared" si="0"/>
        <v>15</v>
      </c>
      <c r="F71" s="42">
        <f t="shared" si="1"/>
        <v>0</v>
      </c>
      <c r="G71" s="42">
        <f t="shared" si="2"/>
        <v>0</v>
      </c>
      <c r="H71" s="42">
        <f t="shared" si="3"/>
        <v>0</v>
      </c>
      <c r="I71" s="43">
        <f t="shared" si="4"/>
        <v>0</v>
      </c>
      <c r="J71" s="44">
        <f t="shared" si="5"/>
        <v>15</v>
      </c>
      <c r="K71" s="651">
        <f>(J71+(J72/5))</f>
        <v>15</v>
      </c>
      <c r="L71" s="649">
        <f>IF(K71=0,"",RANK(K71,K:K,0))</f>
        <v>85</v>
      </c>
      <c r="M71" s="57">
        <v>0</v>
      </c>
      <c r="N71" s="49"/>
      <c r="O71" s="49"/>
      <c r="P71" s="57"/>
      <c r="Q71" s="58">
        <v>0</v>
      </c>
      <c r="R71" s="53"/>
      <c r="S71" s="54"/>
      <c r="T71" s="60"/>
      <c r="U71" s="57">
        <v>0</v>
      </c>
      <c r="V71" s="54">
        <v>0</v>
      </c>
      <c r="W71" s="60"/>
      <c r="X71" s="54"/>
      <c r="Y71" s="63"/>
      <c r="Z71" s="66">
        <v>0</v>
      </c>
      <c r="AA71" s="53"/>
      <c r="AB71" s="54"/>
      <c r="AC71" s="57">
        <v>0</v>
      </c>
      <c r="AD71" s="49"/>
      <c r="AE71" s="54">
        <v>0</v>
      </c>
      <c r="AF71" s="60"/>
      <c r="AG71" s="57">
        <v>0</v>
      </c>
      <c r="AH71" s="59"/>
      <c r="AI71" s="57"/>
      <c r="AJ71" s="54">
        <v>0</v>
      </c>
      <c r="AK71" s="60"/>
      <c r="AL71" s="54"/>
      <c r="AM71" s="57">
        <v>0</v>
      </c>
      <c r="AN71" s="59"/>
      <c r="AO71" s="57"/>
      <c r="AP71" s="59"/>
      <c r="AQ71" s="80">
        <v>0</v>
      </c>
      <c r="AR71" s="80">
        <v>0</v>
      </c>
      <c r="AS71" s="83">
        <v>0</v>
      </c>
      <c r="AT71" s="83">
        <v>0</v>
      </c>
      <c r="AU71" s="54"/>
      <c r="AV71" s="53"/>
      <c r="AW71" s="54"/>
      <c r="AX71" s="53"/>
      <c r="AY71" s="54">
        <v>15</v>
      </c>
      <c r="AZ71" s="57">
        <v>0</v>
      </c>
      <c r="BA71" s="49"/>
      <c r="BB71" s="49"/>
    </row>
    <row r="72" spans="1:54" ht="21.75" customHeight="1" x14ac:dyDescent="0.3">
      <c r="A72" s="647"/>
      <c r="B72" s="647"/>
      <c r="C72" s="647"/>
      <c r="D72" s="85" t="s">
        <v>103</v>
      </c>
      <c r="E72" s="41">
        <f t="shared" si="0"/>
        <v>0</v>
      </c>
      <c r="F72" s="42">
        <f t="shared" si="1"/>
        <v>0</v>
      </c>
      <c r="G72" s="42">
        <f t="shared" si="2"/>
        <v>0</v>
      </c>
      <c r="H72" s="42">
        <f t="shared" si="3"/>
        <v>0</v>
      </c>
      <c r="I72" s="43">
        <f t="shared" si="4"/>
        <v>0</v>
      </c>
      <c r="J72" s="89">
        <f t="shared" si="5"/>
        <v>0</v>
      </c>
      <c r="K72" s="650"/>
      <c r="L72" s="650"/>
      <c r="M72" s="98">
        <v>0</v>
      </c>
      <c r="N72" s="92"/>
      <c r="O72" s="92"/>
      <c r="P72" s="98"/>
      <c r="Q72" s="100">
        <v>0</v>
      </c>
      <c r="R72" s="95"/>
      <c r="S72" s="96"/>
      <c r="T72" s="101"/>
      <c r="U72" s="98">
        <v>0</v>
      </c>
      <c r="V72" s="96">
        <v>0</v>
      </c>
      <c r="W72" s="101"/>
      <c r="X72" s="96"/>
      <c r="Y72" s="103"/>
      <c r="Z72" s="104">
        <v>0</v>
      </c>
      <c r="AA72" s="95"/>
      <c r="AB72" s="96"/>
      <c r="AC72" s="98">
        <v>0</v>
      </c>
      <c r="AD72" s="92"/>
      <c r="AE72" s="96">
        <v>0</v>
      </c>
      <c r="AF72" s="101"/>
      <c r="AG72" s="98">
        <v>0</v>
      </c>
      <c r="AH72" s="102"/>
      <c r="AI72" s="98"/>
      <c r="AJ72" s="96">
        <v>0</v>
      </c>
      <c r="AK72" s="101"/>
      <c r="AL72" s="96"/>
      <c r="AM72" s="98">
        <v>0</v>
      </c>
      <c r="AN72" s="102"/>
      <c r="AO72" s="98"/>
      <c r="AP72" s="102"/>
      <c r="AQ72" s="107">
        <v>0</v>
      </c>
      <c r="AR72" s="107">
        <v>0</v>
      </c>
      <c r="AS72" s="108">
        <v>0</v>
      </c>
      <c r="AT72" s="108">
        <v>0</v>
      </c>
      <c r="AU72" s="96"/>
      <c r="AV72" s="95"/>
      <c r="AW72" s="96"/>
      <c r="AX72" s="95"/>
      <c r="AY72" s="96"/>
      <c r="AZ72" s="98">
        <v>0</v>
      </c>
      <c r="BA72" s="92"/>
      <c r="BB72" s="92"/>
    </row>
    <row r="73" spans="1:54" ht="21.75" customHeight="1" x14ac:dyDescent="0.3">
      <c r="A73" s="648" t="s">
        <v>420</v>
      </c>
      <c r="B73" s="646" t="s">
        <v>421</v>
      </c>
      <c r="C73" s="646" t="s">
        <v>81</v>
      </c>
      <c r="D73" s="37" t="s">
        <v>72</v>
      </c>
      <c r="E73" s="41">
        <f t="shared" si="0"/>
        <v>100</v>
      </c>
      <c r="F73" s="42">
        <f t="shared" si="1"/>
        <v>100</v>
      </c>
      <c r="G73" s="42">
        <f t="shared" si="2"/>
        <v>60</v>
      </c>
      <c r="H73" s="42">
        <f t="shared" si="3"/>
        <v>60</v>
      </c>
      <c r="I73" s="43">
        <f t="shared" si="4"/>
        <v>60</v>
      </c>
      <c r="J73" s="44">
        <f t="shared" si="5"/>
        <v>380</v>
      </c>
      <c r="K73" s="651">
        <f>(J73+(J74/5))</f>
        <v>514</v>
      </c>
      <c r="L73" s="649">
        <f>IF(K73=0,"",RANK(K73,K:K,0))</f>
        <v>13</v>
      </c>
      <c r="M73" s="57">
        <v>0</v>
      </c>
      <c r="N73" s="49">
        <v>20</v>
      </c>
      <c r="O73" s="49">
        <v>30</v>
      </c>
      <c r="P73" s="57"/>
      <c r="Q73" s="58">
        <v>40</v>
      </c>
      <c r="R73" s="53"/>
      <c r="S73" s="54"/>
      <c r="T73" s="60">
        <v>40</v>
      </c>
      <c r="U73" s="57">
        <v>0</v>
      </c>
      <c r="V73" s="54">
        <v>0</v>
      </c>
      <c r="W73" s="60">
        <v>40</v>
      </c>
      <c r="X73" s="54"/>
      <c r="Y73" s="63"/>
      <c r="Z73" s="66">
        <v>100</v>
      </c>
      <c r="AA73" s="53">
        <v>40</v>
      </c>
      <c r="AB73" s="54"/>
      <c r="AC73" s="57">
        <v>0</v>
      </c>
      <c r="AD73" s="49">
        <v>40</v>
      </c>
      <c r="AE73" s="54">
        <v>25</v>
      </c>
      <c r="AF73" s="60">
        <v>60</v>
      </c>
      <c r="AG73" s="57">
        <v>0</v>
      </c>
      <c r="AH73" s="59"/>
      <c r="AI73" s="57"/>
      <c r="AJ73" s="54">
        <v>40</v>
      </c>
      <c r="AK73" s="60">
        <v>60</v>
      </c>
      <c r="AL73" s="54"/>
      <c r="AM73" s="57">
        <v>0</v>
      </c>
      <c r="AN73" s="59">
        <v>100</v>
      </c>
      <c r="AO73" s="57"/>
      <c r="AP73" s="59"/>
      <c r="AQ73" s="80">
        <v>60</v>
      </c>
      <c r="AR73" s="80">
        <v>14</v>
      </c>
      <c r="AS73" s="83">
        <v>0</v>
      </c>
      <c r="AT73" s="83">
        <v>0</v>
      </c>
      <c r="AU73" s="54"/>
      <c r="AV73" s="53"/>
      <c r="AW73" s="54"/>
      <c r="AX73" s="53"/>
      <c r="AY73" s="54"/>
      <c r="AZ73" s="57">
        <v>0</v>
      </c>
      <c r="BA73" s="49">
        <v>60</v>
      </c>
      <c r="BB73" s="49"/>
    </row>
    <row r="74" spans="1:54" ht="21.75" customHeight="1" x14ac:dyDescent="0.3">
      <c r="A74" s="647"/>
      <c r="B74" s="647"/>
      <c r="C74" s="647"/>
      <c r="D74" s="85" t="s">
        <v>103</v>
      </c>
      <c r="E74" s="41">
        <f t="shared" si="0"/>
        <v>250</v>
      </c>
      <c r="F74" s="42">
        <f t="shared" si="1"/>
        <v>120</v>
      </c>
      <c r="G74" s="42">
        <f t="shared" si="2"/>
        <v>100</v>
      </c>
      <c r="H74" s="42">
        <f t="shared" si="3"/>
        <v>100</v>
      </c>
      <c r="I74" s="43">
        <f t="shared" si="4"/>
        <v>100</v>
      </c>
      <c r="J74" s="89">
        <f t="shared" si="5"/>
        <v>670</v>
      </c>
      <c r="K74" s="650"/>
      <c r="L74" s="650"/>
      <c r="M74" s="98">
        <v>0</v>
      </c>
      <c r="N74" s="92"/>
      <c r="O74" s="92"/>
      <c r="P74" s="98"/>
      <c r="Q74" s="100">
        <v>120</v>
      </c>
      <c r="R74" s="95"/>
      <c r="S74" s="96"/>
      <c r="T74" s="101">
        <v>90</v>
      </c>
      <c r="U74" s="98">
        <v>0</v>
      </c>
      <c r="V74" s="96">
        <v>0</v>
      </c>
      <c r="W74" s="101">
        <v>90</v>
      </c>
      <c r="X74" s="96"/>
      <c r="Y74" s="103"/>
      <c r="Z74" s="104">
        <v>40</v>
      </c>
      <c r="AA74" s="95">
        <v>100</v>
      </c>
      <c r="AB74" s="96"/>
      <c r="AC74" s="98">
        <v>0</v>
      </c>
      <c r="AD74" s="92">
        <v>250</v>
      </c>
      <c r="AE74" s="96">
        <v>0</v>
      </c>
      <c r="AF74" s="101">
        <v>40</v>
      </c>
      <c r="AG74" s="98">
        <v>0</v>
      </c>
      <c r="AH74" s="102"/>
      <c r="AI74" s="98"/>
      <c r="AJ74" s="96">
        <v>40</v>
      </c>
      <c r="AK74" s="101">
        <v>100</v>
      </c>
      <c r="AL74" s="96"/>
      <c r="AM74" s="98">
        <v>0</v>
      </c>
      <c r="AN74" s="102"/>
      <c r="AO74" s="98"/>
      <c r="AP74" s="102"/>
      <c r="AQ74" s="107">
        <v>100</v>
      </c>
      <c r="AR74" s="107">
        <v>0</v>
      </c>
      <c r="AS74" s="108">
        <v>0</v>
      </c>
      <c r="AT74" s="108">
        <v>0</v>
      </c>
      <c r="AU74" s="96"/>
      <c r="AV74" s="95"/>
      <c r="AW74" s="96"/>
      <c r="AX74" s="95"/>
      <c r="AY74" s="96"/>
      <c r="AZ74" s="98">
        <v>0</v>
      </c>
      <c r="BA74" s="92"/>
      <c r="BB74" s="92"/>
    </row>
    <row r="75" spans="1:54" ht="21.75" customHeight="1" x14ac:dyDescent="0.3">
      <c r="A75" s="648" t="s">
        <v>428</v>
      </c>
      <c r="B75" s="646" t="s">
        <v>430</v>
      </c>
      <c r="C75" s="646" t="s">
        <v>166</v>
      </c>
      <c r="D75" s="37" t="s">
        <v>72</v>
      </c>
      <c r="E75" s="41">
        <f t="shared" si="0"/>
        <v>60</v>
      </c>
      <c r="F75" s="42">
        <f t="shared" si="1"/>
        <v>40</v>
      </c>
      <c r="G75" s="42">
        <f t="shared" si="2"/>
        <v>25</v>
      </c>
      <c r="H75" s="42">
        <f t="shared" si="3"/>
        <v>15</v>
      </c>
      <c r="I75" s="43">
        <f t="shared" si="4"/>
        <v>15</v>
      </c>
      <c r="J75" s="44">
        <f t="shared" si="5"/>
        <v>155</v>
      </c>
      <c r="K75" s="651">
        <f>(J75+(J76/5))</f>
        <v>189.6</v>
      </c>
      <c r="L75" s="649">
        <f>IF(K75=0,"",RANK(K75,K:K,0))</f>
        <v>35</v>
      </c>
      <c r="M75" s="57">
        <v>0</v>
      </c>
      <c r="N75" s="49"/>
      <c r="O75" s="49"/>
      <c r="P75" s="57"/>
      <c r="Q75" s="58">
        <v>0</v>
      </c>
      <c r="R75" s="53"/>
      <c r="S75" s="54"/>
      <c r="T75" s="60"/>
      <c r="U75" s="57">
        <v>0</v>
      </c>
      <c r="V75" s="54">
        <v>0</v>
      </c>
      <c r="W75" s="60"/>
      <c r="X75" s="54"/>
      <c r="Y75" s="63"/>
      <c r="Z75" s="66">
        <v>0</v>
      </c>
      <c r="AA75" s="53">
        <v>15</v>
      </c>
      <c r="AB75" s="54"/>
      <c r="AC75" s="57">
        <v>5</v>
      </c>
      <c r="AD75" s="49">
        <v>60</v>
      </c>
      <c r="AE75" s="54">
        <v>0</v>
      </c>
      <c r="AF75" s="60"/>
      <c r="AG75" s="57">
        <v>5</v>
      </c>
      <c r="AH75" s="59"/>
      <c r="AI75" s="57">
        <v>5</v>
      </c>
      <c r="AJ75" s="54">
        <v>0</v>
      </c>
      <c r="AK75" s="60"/>
      <c r="AL75" s="54"/>
      <c r="AM75" s="57">
        <v>0</v>
      </c>
      <c r="AN75" s="59"/>
      <c r="AO75" s="57">
        <v>5</v>
      </c>
      <c r="AP75" s="59"/>
      <c r="AQ75" s="80">
        <v>40</v>
      </c>
      <c r="AR75" s="80">
        <v>0</v>
      </c>
      <c r="AS75" s="83">
        <v>0</v>
      </c>
      <c r="AT75" s="83">
        <v>0</v>
      </c>
      <c r="AU75" s="54">
        <v>15</v>
      </c>
      <c r="AV75" s="53">
        <v>25</v>
      </c>
      <c r="AW75" s="54"/>
      <c r="AX75" s="53"/>
      <c r="AY75" s="54"/>
      <c r="AZ75" s="57">
        <v>0</v>
      </c>
      <c r="BA75" s="49"/>
      <c r="BB75" s="49"/>
    </row>
    <row r="76" spans="1:54" ht="21.75" customHeight="1" x14ac:dyDescent="0.3">
      <c r="A76" s="647"/>
      <c r="B76" s="647"/>
      <c r="C76" s="647"/>
      <c r="D76" s="85" t="s">
        <v>103</v>
      </c>
      <c r="E76" s="41">
        <f t="shared" si="0"/>
        <v>60</v>
      </c>
      <c r="F76" s="42">
        <f t="shared" si="1"/>
        <v>40</v>
      </c>
      <c r="G76" s="42">
        <f t="shared" si="2"/>
        <v>40</v>
      </c>
      <c r="H76" s="42">
        <f t="shared" si="3"/>
        <v>25</v>
      </c>
      <c r="I76" s="43">
        <f t="shared" si="4"/>
        <v>8</v>
      </c>
      <c r="J76" s="89">
        <f t="shared" si="5"/>
        <v>173</v>
      </c>
      <c r="K76" s="650"/>
      <c r="L76" s="650"/>
      <c r="M76" s="98">
        <v>0</v>
      </c>
      <c r="N76" s="92"/>
      <c r="O76" s="92"/>
      <c r="P76" s="98"/>
      <c r="Q76" s="100">
        <v>0</v>
      </c>
      <c r="R76" s="95"/>
      <c r="S76" s="96"/>
      <c r="T76" s="101"/>
      <c r="U76" s="98">
        <v>0</v>
      </c>
      <c r="V76" s="96">
        <v>0</v>
      </c>
      <c r="W76" s="101"/>
      <c r="X76" s="96"/>
      <c r="Y76" s="103"/>
      <c r="Z76" s="104">
        <v>0</v>
      </c>
      <c r="AA76" s="95">
        <v>8</v>
      </c>
      <c r="AB76" s="96"/>
      <c r="AC76" s="98">
        <v>0</v>
      </c>
      <c r="AD76" s="92">
        <v>60</v>
      </c>
      <c r="AE76" s="96">
        <v>0</v>
      </c>
      <c r="AF76" s="101"/>
      <c r="AG76" s="98">
        <v>0</v>
      </c>
      <c r="AH76" s="102"/>
      <c r="AI76" s="98">
        <v>8</v>
      </c>
      <c r="AJ76" s="96">
        <v>0</v>
      </c>
      <c r="AK76" s="101"/>
      <c r="AL76" s="96"/>
      <c r="AM76" s="98">
        <v>0</v>
      </c>
      <c r="AN76" s="102"/>
      <c r="AO76" s="98">
        <v>40</v>
      </c>
      <c r="AP76" s="102"/>
      <c r="AQ76" s="107">
        <v>25</v>
      </c>
      <c r="AR76" s="107">
        <v>4</v>
      </c>
      <c r="AS76" s="108">
        <v>0</v>
      </c>
      <c r="AT76" s="108">
        <v>0</v>
      </c>
      <c r="AU76" s="96"/>
      <c r="AV76" s="95">
        <v>40</v>
      </c>
      <c r="AW76" s="96"/>
      <c r="AX76" s="95"/>
      <c r="AY76" s="96"/>
      <c r="AZ76" s="98">
        <v>0</v>
      </c>
      <c r="BA76" s="92"/>
      <c r="BB76" s="92"/>
    </row>
    <row r="77" spans="1:54" ht="21.75" customHeight="1" x14ac:dyDescent="0.3">
      <c r="A77" s="648" t="s">
        <v>433</v>
      </c>
      <c r="B77" s="646" t="s">
        <v>435</v>
      </c>
      <c r="C77" s="646" t="s">
        <v>166</v>
      </c>
      <c r="D77" s="37" t="s">
        <v>72</v>
      </c>
      <c r="E77" s="41">
        <f t="shared" si="0"/>
        <v>15</v>
      </c>
      <c r="F77" s="42">
        <f t="shared" si="1"/>
        <v>8</v>
      </c>
      <c r="G77" s="42">
        <f t="shared" si="2"/>
        <v>8</v>
      </c>
      <c r="H77" s="42">
        <f t="shared" si="3"/>
        <v>3</v>
      </c>
      <c r="I77" s="43">
        <f t="shared" si="4"/>
        <v>0</v>
      </c>
      <c r="J77" s="44">
        <f t="shared" si="5"/>
        <v>34</v>
      </c>
      <c r="K77" s="651">
        <f>(J77+(J78/5))</f>
        <v>42.2</v>
      </c>
      <c r="L77" s="649">
        <f>IF(K77=0,"",RANK(K77,K:K,0))</f>
        <v>64</v>
      </c>
      <c r="M77" s="57">
        <v>0</v>
      </c>
      <c r="N77" s="49"/>
      <c r="O77" s="49"/>
      <c r="P77" s="57"/>
      <c r="Q77" s="58">
        <v>0</v>
      </c>
      <c r="R77" s="53"/>
      <c r="S77" s="54"/>
      <c r="T77" s="60"/>
      <c r="U77" s="57">
        <v>0</v>
      </c>
      <c r="V77" s="54">
        <v>0</v>
      </c>
      <c r="W77" s="60"/>
      <c r="X77" s="54"/>
      <c r="Y77" s="63"/>
      <c r="Z77" s="66">
        <v>0</v>
      </c>
      <c r="AA77" s="53"/>
      <c r="AB77" s="54"/>
      <c r="AC77" s="57">
        <v>8</v>
      </c>
      <c r="AD77" s="49"/>
      <c r="AE77" s="54">
        <v>8</v>
      </c>
      <c r="AF77" s="60"/>
      <c r="AG77" s="57">
        <v>0</v>
      </c>
      <c r="AH77" s="59"/>
      <c r="AI77" s="57">
        <v>15</v>
      </c>
      <c r="AJ77" s="54">
        <v>0</v>
      </c>
      <c r="AK77" s="60"/>
      <c r="AL77" s="54"/>
      <c r="AM77" s="57">
        <v>0</v>
      </c>
      <c r="AN77" s="59"/>
      <c r="AO77" s="57"/>
      <c r="AP77" s="59"/>
      <c r="AQ77" s="80">
        <v>0</v>
      </c>
      <c r="AR77" s="80">
        <v>3</v>
      </c>
      <c r="AS77" s="83">
        <v>0</v>
      </c>
      <c r="AT77" s="83">
        <v>0</v>
      </c>
      <c r="AU77" s="54"/>
      <c r="AV77" s="53"/>
      <c r="AW77" s="54"/>
      <c r="AX77" s="53"/>
      <c r="AY77" s="54"/>
      <c r="AZ77" s="57">
        <v>0</v>
      </c>
      <c r="BA77" s="49"/>
      <c r="BB77" s="49"/>
    </row>
    <row r="78" spans="1:54" ht="21.75" customHeight="1" x14ac:dyDescent="0.3">
      <c r="A78" s="647"/>
      <c r="B78" s="647"/>
      <c r="C78" s="647"/>
      <c r="D78" s="85" t="s">
        <v>103</v>
      </c>
      <c r="E78" s="41">
        <f t="shared" si="0"/>
        <v>25</v>
      </c>
      <c r="F78" s="42">
        <f t="shared" si="1"/>
        <v>8</v>
      </c>
      <c r="G78" s="42">
        <f t="shared" si="2"/>
        <v>8</v>
      </c>
      <c r="H78" s="42">
        <f t="shared" si="3"/>
        <v>0</v>
      </c>
      <c r="I78" s="43">
        <f t="shared" si="4"/>
        <v>0</v>
      </c>
      <c r="J78" s="89">
        <f t="shared" si="5"/>
        <v>41</v>
      </c>
      <c r="K78" s="650"/>
      <c r="L78" s="650"/>
      <c r="M78" s="98">
        <v>0</v>
      </c>
      <c r="N78" s="92"/>
      <c r="O78" s="92"/>
      <c r="P78" s="98"/>
      <c r="Q78" s="100">
        <v>0</v>
      </c>
      <c r="R78" s="95"/>
      <c r="S78" s="96"/>
      <c r="T78" s="101"/>
      <c r="U78" s="98">
        <v>0</v>
      </c>
      <c r="V78" s="96">
        <v>0</v>
      </c>
      <c r="W78" s="101"/>
      <c r="X78" s="96"/>
      <c r="Y78" s="103"/>
      <c r="Z78" s="104">
        <v>0</v>
      </c>
      <c r="AA78" s="95"/>
      <c r="AB78" s="96"/>
      <c r="AC78" s="98">
        <v>8</v>
      </c>
      <c r="AD78" s="92"/>
      <c r="AE78" s="96">
        <v>8</v>
      </c>
      <c r="AF78" s="101"/>
      <c r="AG78" s="98">
        <v>0</v>
      </c>
      <c r="AH78" s="102"/>
      <c r="AI78" s="98">
        <v>25</v>
      </c>
      <c r="AJ78" s="96">
        <v>0</v>
      </c>
      <c r="AK78" s="101"/>
      <c r="AL78" s="96"/>
      <c r="AM78" s="98">
        <v>0</v>
      </c>
      <c r="AN78" s="102"/>
      <c r="AO78" s="98"/>
      <c r="AP78" s="102"/>
      <c r="AQ78" s="107">
        <v>0</v>
      </c>
      <c r="AR78" s="107">
        <v>0</v>
      </c>
      <c r="AS78" s="108">
        <v>0</v>
      </c>
      <c r="AT78" s="108">
        <v>0</v>
      </c>
      <c r="AU78" s="96"/>
      <c r="AV78" s="95"/>
      <c r="AW78" s="96"/>
      <c r="AX78" s="95"/>
      <c r="AY78" s="96"/>
      <c r="AZ78" s="98">
        <v>0</v>
      </c>
      <c r="BA78" s="92"/>
      <c r="BB78" s="92"/>
    </row>
    <row r="79" spans="1:54" ht="21.75" customHeight="1" x14ac:dyDescent="0.3">
      <c r="A79" s="648" t="s">
        <v>442</v>
      </c>
      <c r="B79" s="646" t="s">
        <v>443</v>
      </c>
      <c r="C79" s="646" t="s">
        <v>81</v>
      </c>
      <c r="D79" s="37" t="s">
        <v>72</v>
      </c>
      <c r="E79" s="41">
        <f t="shared" si="0"/>
        <v>15</v>
      </c>
      <c r="F79" s="42">
        <f t="shared" si="1"/>
        <v>10</v>
      </c>
      <c r="G79" s="42">
        <f t="shared" si="2"/>
        <v>5</v>
      </c>
      <c r="H79" s="42">
        <f t="shared" si="3"/>
        <v>0</v>
      </c>
      <c r="I79" s="43">
        <f t="shared" si="4"/>
        <v>0</v>
      </c>
      <c r="J79" s="44">
        <f t="shared" si="5"/>
        <v>30</v>
      </c>
      <c r="K79" s="651">
        <f>(J79+(J80/5))</f>
        <v>30</v>
      </c>
      <c r="L79" s="649">
        <f>IF(K79=0,"",RANK(K79,K:K,0))</f>
        <v>75</v>
      </c>
      <c r="M79" s="57">
        <v>0</v>
      </c>
      <c r="N79" s="49"/>
      <c r="O79" s="49"/>
      <c r="P79" s="57"/>
      <c r="Q79" s="58">
        <v>0</v>
      </c>
      <c r="R79" s="53"/>
      <c r="S79" s="54">
        <v>5</v>
      </c>
      <c r="T79" s="60"/>
      <c r="U79" s="57">
        <v>0</v>
      </c>
      <c r="V79" s="54">
        <v>0</v>
      </c>
      <c r="W79" s="60"/>
      <c r="X79" s="54"/>
      <c r="Y79" s="63"/>
      <c r="Z79" s="66">
        <v>0</v>
      </c>
      <c r="AA79" s="53"/>
      <c r="AB79" s="54"/>
      <c r="AC79" s="57">
        <v>0</v>
      </c>
      <c r="AD79" s="49"/>
      <c r="AE79" s="54">
        <v>0</v>
      </c>
      <c r="AF79" s="60"/>
      <c r="AG79" s="57">
        <v>0</v>
      </c>
      <c r="AH79" s="59"/>
      <c r="AI79" s="57"/>
      <c r="AJ79" s="54">
        <v>15</v>
      </c>
      <c r="AK79" s="60"/>
      <c r="AL79" s="54"/>
      <c r="AM79" s="170">
        <v>0</v>
      </c>
      <c r="AN79" s="59"/>
      <c r="AO79" s="170"/>
      <c r="AP79" s="59"/>
      <c r="AQ79" s="80">
        <v>10</v>
      </c>
      <c r="AR79" s="80">
        <v>0</v>
      </c>
      <c r="AS79" s="83">
        <v>0</v>
      </c>
      <c r="AT79" s="83">
        <v>0</v>
      </c>
      <c r="AU79" s="54"/>
      <c r="AV79" s="53"/>
      <c r="AW79" s="54"/>
      <c r="AX79" s="53"/>
      <c r="AY79" s="54"/>
      <c r="AZ79" s="57">
        <v>0</v>
      </c>
      <c r="BA79" s="49"/>
      <c r="BB79" s="49"/>
    </row>
    <row r="80" spans="1:54" ht="21.75" customHeight="1" x14ac:dyDescent="0.3">
      <c r="A80" s="647"/>
      <c r="B80" s="647"/>
      <c r="C80" s="647"/>
      <c r="D80" s="85" t="s">
        <v>103</v>
      </c>
      <c r="E80" s="41">
        <f t="shared" si="0"/>
        <v>0</v>
      </c>
      <c r="F80" s="42">
        <f t="shared" si="1"/>
        <v>0</v>
      </c>
      <c r="G80" s="42">
        <f t="shared" si="2"/>
        <v>0</v>
      </c>
      <c r="H80" s="42">
        <f t="shared" si="3"/>
        <v>0</v>
      </c>
      <c r="I80" s="43">
        <f t="shared" si="4"/>
        <v>0</v>
      </c>
      <c r="J80" s="89">
        <f t="shared" si="5"/>
        <v>0</v>
      </c>
      <c r="K80" s="650"/>
      <c r="L80" s="650"/>
      <c r="M80" s="98">
        <v>0</v>
      </c>
      <c r="N80" s="92"/>
      <c r="O80" s="92"/>
      <c r="P80" s="98"/>
      <c r="Q80" s="100">
        <v>0</v>
      </c>
      <c r="R80" s="95"/>
      <c r="S80" s="96"/>
      <c r="T80" s="101"/>
      <c r="U80" s="98">
        <v>0</v>
      </c>
      <c r="V80" s="96">
        <v>0</v>
      </c>
      <c r="W80" s="101"/>
      <c r="X80" s="96"/>
      <c r="Y80" s="103"/>
      <c r="Z80" s="104">
        <v>0</v>
      </c>
      <c r="AA80" s="95"/>
      <c r="AB80" s="96"/>
      <c r="AC80" s="98">
        <v>0</v>
      </c>
      <c r="AD80" s="92"/>
      <c r="AE80" s="96">
        <v>0</v>
      </c>
      <c r="AF80" s="101"/>
      <c r="AG80" s="98">
        <v>0</v>
      </c>
      <c r="AH80" s="102"/>
      <c r="AI80" s="98"/>
      <c r="AJ80" s="96">
        <v>0</v>
      </c>
      <c r="AK80" s="101"/>
      <c r="AL80" s="96"/>
      <c r="AM80" s="178">
        <v>0</v>
      </c>
      <c r="AN80" s="102"/>
      <c r="AO80" s="178"/>
      <c r="AP80" s="102"/>
      <c r="AQ80" s="107">
        <v>0</v>
      </c>
      <c r="AR80" s="107">
        <v>0</v>
      </c>
      <c r="AS80" s="108">
        <v>0</v>
      </c>
      <c r="AT80" s="108">
        <v>0</v>
      </c>
      <c r="AU80" s="96"/>
      <c r="AV80" s="95"/>
      <c r="AW80" s="96"/>
      <c r="AX80" s="95"/>
      <c r="AY80" s="96"/>
      <c r="AZ80" s="98">
        <v>0</v>
      </c>
      <c r="BA80" s="92"/>
      <c r="BB80" s="92"/>
    </row>
    <row r="81" spans="1:54" ht="21.75" customHeight="1" x14ac:dyDescent="0.3">
      <c r="A81" s="648" t="s">
        <v>448</v>
      </c>
      <c r="B81" s="646" t="s">
        <v>449</v>
      </c>
      <c r="C81" s="646" t="s">
        <v>113</v>
      </c>
      <c r="D81" s="37" t="s">
        <v>72</v>
      </c>
      <c r="E81" s="41">
        <f t="shared" si="0"/>
        <v>60</v>
      </c>
      <c r="F81" s="42">
        <f t="shared" si="1"/>
        <v>40</v>
      </c>
      <c r="G81" s="42">
        <f t="shared" si="2"/>
        <v>25</v>
      </c>
      <c r="H81" s="42">
        <f t="shared" si="3"/>
        <v>25</v>
      </c>
      <c r="I81" s="43">
        <f t="shared" si="4"/>
        <v>25</v>
      </c>
      <c r="J81" s="44">
        <f t="shared" si="5"/>
        <v>175</v>
      </c>
      <c r="K81" s="651">
        <f>(J81+(J82/5))</f>
        <v>224</v>
      </c>
      <c r="L81" s="649">
        <f>IF(K81=0,"",RANK(K81,K:K,0))</f>
        <v>31</v>
      </c>
      <c r="M81" s="57">
        <v>0</v>
      </c>
      <c r="N81" s="49"/>
      <c r="O81" s="49"/>
      <c r="P81" s="57">
        <v>1</v>
      </c>
      <c r="Q81" s="58">
        <v>8</v>
      </c>
      <c r="R81" s="53"/>
      <c r="S81" s="54"/>
      <c r="T81" s="60"/>
      <c r="U81" s="57">
        <v>0</v>
      </c>
      <c r="V81" s="54">
        <v>3</v>
      </c>
      <c r="W81" s="60"/>
      <c r="X81" s="54">
        <v>3</v>
      </c>
      <c r="Y81" s="63"/>
      <c r="Z81" s="66">
        <v>25</v>
      </c>
      <c r="AA81" s="53">
        <v>5</v>
      </c>
      <c r="AB81" s="54">
        <v>5</v>
      </c>
      <c r="AC81" s="57">
        <v>5</v>
      </c>
      <c r="AD81" s="49">
        <v>60</v>
      </c>
      <c r="AE81" s="54">
        <v>15</v>
      </c>
      <c r="AF81" s="60">
        <v>25</v>
      </c>
      <c r="AG81" s="57">
        <v>5</v>
      </c>
      <c r="AH81" s="59"/>
      <c r="AI81" s="57"/>
      <c r="AJ81" s="54">
        <v>0</v>
      </c>
      <c r="AK81" s="60"/>
      <c r="AL81" s="54"/>
      <c r="AM81" s="57">
        <v>5</v>
      </c>
      <c r="AN81" s="59"/>
      <c r="AO81" s="57"/>
      <c r="AP81" s="59"/>
      <c r="AQ81" s="80">
        <v>0</v>
      </c>
      <c r="AR81" s="80">
        <v>0</v>
      </c>
      <c r="AS81" s="83">
        <v>40</v>
      </c>
      <c r="AT81" s="83">
        <v>10</v>
      </c>
      <c r="AU81" s="54"/>
      <c r="AV81" s="53">
        <v>25</v>
      </c>
      <c r="AW81" s="54"/>
      <c r="AX81" s="53"/>
      <c r="AY81" s="54">
        <v>5</v>
      </c>
      <c r="AZ81" s="57">
        <v>15</v>
      </c>
      <c r="BA81" s="49"/>
      <c r="BB81" s="49"/>
    </row>
    <row r="82" spans="1:54" ht="21.75" customHeight="1" x14ac:dyDescent="0.3">
      <c r="A82" s="647"/>
      <c r="B82" s="647"/>
      <c r="C82" s="647"/>
      <c r="D82" s="85" t="s">
        <v>103</v>
      </c>
      <c r="E82" s="41">
        <f t="shared" si="0"/>
        <v>100</v>
      </c>
      <c r="F82" s="42">
        <f t="shared" si="1"/>
        <v>40</v>
      </c>
      <c r="G82" s="42">
        <f t="shared" si="2"/>
        <v>40</v>
      </c>
      <c r="H82" s="42">
        <f t="shared" si="3"/>
        <v>40</v>
      </c>
      <c r="I82" s="43">
        <f t="shared" si="4"/>
        <v>25</v>
      </c>
      <c r="J82" s="89">
        <f t="shared" si="5"/>
        <v>245</v>
      </c>
      <c r="K82" s="650"/>
      <c r="L82" s="650"/>
      <c r="M82" s="98">
        <v>0</v>
      </c>
      <c r="N82" s="92"/>
      <c r="O82" s="92"/>
      <c r="P82" s="98"/>
      <c r="Q82" s="100">
        <v>0</v>
      </c>
      <c r="R82" s="95"/>
      <c r="S82" s="96"/>
      <c r="T82" s="101"/>
      <c r="U82" s="98">
        <v>0</v>
      </c>
      <c r="V82" s="96">
        <v>5</v>
      </c>
      <c r="W82" s="101"/>
      <c r="X82" s="96">
        <v>5</v>
      </c>
      <c r="Y82" s="103"/>
      <c r="Z82" s="104">
        <v>40</v>
      </c>
      <c r="AA82" s="95"/>
      <c r="AB82" s="96">
        <v>25</v>
      </c>
      <c r="AC82" s="98">
        <v>0</v>
      </c>
      <c r="AD82" s="92">
        <v>100</v>
      </c>
      <c r="AE82" s="96">
        <v>8</v>
      </c>
      <c r="AF82" s="101">
        <v>40</v>
      </c>
      <c r="AG82" s="98">
        <v>0</v>
      </c>
      <c r="AH82" s="102"/>
      <c r="AI82" s="98"/>
      <c r="AJ82" s="96">
        <v>0</v>
      </c>
      <c r="AK82" s="101"/>
      <c r="AL82" s="96"/>
      <c r="AM82" s="98">
        <v>8</v>
      </c>
      <c r="AN82" s="102"/>
      <c r="AO82" s="98"/>
      <c r="AP82" s="102"/>
      <c r="AQ82" s="107">
        <v>0</v>
      </c>
      <c r="AR82" s="107">
        <v>0</v>
      </c>
      <c r="AS82" s="108">
        <v>25</v>
      </c>
      <c r="AT82" s="108">
        <v>0</v>
      </c>
      <c r="AU82" s="96"/>
      <c r="AV82" s="95">
        <v>40</v>
      </c>
      <c r="AW82" s="96"/>
      <c r="AX82" s="95"/>
      <c r="AY82" s="96">
        <v>8</v>
      </c>
      <c r="AZ82" s="98">
        <v>0</v>
      </c>
      <c r="BA82" s="92"/>
      <c r="BB82" s="92"/>
    </row>
    <row r="83" spans="1:54" ht="21.75" customHeight="1" x14ac:dyDescent="0.3">
      <c r="A83" s="648" t="s">
        <v>454</v>
      </c>
      <c r="B83" s="646" t="s">
        <v>455</v>
      </c>
      <c r="C83" s="646" t="s">
        <v>163</v>
      </c>
      <c r="D83" s="37" t="s">
        <v>72</v>
      </c>
      <c r="E83" s="41">
        <f t="shared" si="0"/>
        <v>5</v>
      </c>
      <c r="F83" s="42">
        <f t="shared" si="1"/>
        <v>5</v>
      </c>
      <c r="G83" s="42">
        <f t="shared" si="2"/>
        <v>0</v>
      </c>
      <c r="H83" s="42">
        <f t="shared" si="3"/>
        <v>0</v>
      </c>
      <c r="I83" s="43">
        <f t="shared" si="4"/>
        <v>0</v>
      </c>
      <c r="J83" s="44">
        <f t="shared" si="5"/>
        <v>10</v>
      </c>
      <c r="K83" s="651">
        <f>(J83+(J84/5))</f>
        <v>10</v>
      </c>
      <c r="L83" s="649">
        <f>IF(K83=0,"",RANK(K83,K:K,0))</f>
        <v>89</v>
      </c>
      <c r="M83" s="57">
        <v>0</v>
      </c>
      <c r="N83" s="49"/>
      <c r="O83" s="49"/>
      <c r="P83" s="57"/>
      <c r="Q83" s="58">
        <v>0</v>
      </c>
      <c r="R83" s="53"/>
      <c r="S83" s="54"/>
      <c r="T83" s="60"/>
      <c r="U83" s="57">
        <v>0</v>
      </c>
      <c r="V83" s="54">
        <v>0</v>
      </c>
      <c r="W83" s="60"/>
      <c r="X83" s="54"/>
      <c r="Y83" s="63"/>
      <c r="Z83" s="66">
        <v>0</v>
      </c>
      <c r="AA83" s="53"/>
      <c r="AB83" s="54"/>
      <c r="AC83" s="57">
        <v>0</v>
      </c>
      <c r="AD83" s="49"/>
      <c r="AE83" s="54">
        <v>0</v>
      </c>
      <c r="AF83" s="60"/>
      <c r="AG83" s="57">
        <v>5</v>
      </c>
      <c r="AH83" s="59"/>
      <c r="AI83" s="57"/>
      <c r="AJ83" s="54">
        <v>0</v>
      </c>
      <c r="AK83" s="60"/>
      <c r="AL83" s="54"/>
      <c r="AM83" s="57">
        <v>5</v>
      </c>
      <c r="AN83" s="59"/>
      <c r="AO83" s="57"/>
      <c r="AP83" s="59"/>
      <c r="AQ83" s="80">
        <v>0</v>
      </c>
      <c r="AR83" s="80">
        <v>0</v>
      </c>
      <c r="AS83" s="83">
        <v>0</v>
      </c>
      <c r="AT83" s="83">
        <v>0</v>
      </c>
      <c r="AU83" s="54"/>
      <c r="AV83" s="53"/>
      <c r="AW83" s="54"/>
      <c r="AX83" s="53"/>
      <c r="AY83" s="54"/>
      <c r="AZ83" s="57">
        <v>0</v>
      </c>
      <c r="BA83" s="49"/>
      <c r="BB83" s="49"/>
    </row>
    <row r="84" spans="1:54" ht="21.75" customHeight="1" x14ac:dyDescent="0.3">
      <c r="A84" s="647"/>
      <c r="B84" s="647"/>
      <c r="C84" s="647"/>
      <c r="D84" s="85" t="s">
        <v>103</v>
      </c>
      <c r="E84" s="41">
        <f t="shared" si="0"/>
        <v>0</v>
      </c>
      <c r="F84" s="42">
        <f t="shared" si="1"/>
        <v>0</v>
      </c>
      <c r="G84" s="42">
        <f t="shared" si="2"/>
        <v>0</v>
      </c>
      <c r="H84" s="42">
        <f t="shared" si="3"/>
        <v>0</v>
      </c>
      <c r="I84" s="43">
        <f t="shared" si="4"/>
        <v>0</v>
      </c>
      <c r="J84" s="89">
        <f t="shared" si="5"/>
        <v>0</v>
      </c>
      <c r="K84" s="650"/>
      <c r="L84" s="650"/>
      <c r="M84" s="98">
        <v>0</v>
      </c>
      <c r="N84" s="92"/>
      <c r="O84" s="92"/>
      <c r="P84" s="98"/>
      <c r="Q84" s="100">
        <v>0</v>
      </c>
      <c r="R84" s="95"/>
      <c r="S84" s="96"/>
      <c r="T84" s="101"/>
      <c r="U84" s="98">
        <v>0</v>
      </c>
      <c r="V84" s="96">
        <v>0</v>
      </c>
      <c r="W84" s="101"/>
      <c r="X84" s="96"/>
      <c r="Y84" s="103"/>
      <c r="Z84" s="104">
        <v>0</v>
      </c>
      <c r="AA84" s="95"/>
      <c r="AB84" s="96"/>
      <c r="AC84" s="98">
        <v>0</v>
      </c>
      <c r="AD84" s="92"/>
      <c r="AE84" s="96">
        <v>0</v>
      </c>
      <c r="AF84" s="101"/>
      <c r="AG84" s="98">
        <v>0</v>
      </c>
      <c r="AH84" s="102"/>
      <c r="AI84" s="98"/>
      <c r="AJ84" s="96">
        <v>0</v>
      </c>
      <c r="AK84" s="101"/>
      <c r="AL84" s="96"/>
      <c r="AM84" s="98">
        <v>0</v>
      </c>
      <c r="AN84" s="102"/>
      <c r="AO84" s="98"/>
      <c r="AP84" s="102"/>
      <c r="AQ84" s="107">
        <v>0</v>
      </c>
      <c r="AR84" s="107">
        <v>0</v>
      </c>
      <c r="AS84" s="108">
        <v>0</v>
      </c>
      <c r="AT84" s="108">
        <v>0</v>
      </c>
      <c r="AU84" s="96"/>
      <c r="AV84" s="95"/>
      <c r="AW84" s="96"/>
      <c r="AX84" s="95"/>
      <c r="AY84" s="96"/>
      <c r="AZ84" s="98">
        <v>0</v>
      </c>
      <c r="BA84" s="92"/>
      <c r="BB84" s="92"/>
    </row>
    <row r="85" spans="1:54" ht="21.75" customHeight="1" x14ac:dyDescent="0.3">
      <c r="A85" s="648" t="s">
        <v>460</v>
      </c>
      <c r="B85" s="646" t="s">
        <v>461</v>
      </c>
      <c r="C85" s="646" t="s">
        <v>320</v>
      </c>
      <c r="D85" s="37" t="s">
        <v>72</v>
      </c>
      <c r="E85" s="41">
        <f t="shared" si="0"/>
        <v>25</v>
      </c>
      <c r="F85" s="42">
        <f t="shared" si="1"/>
        <v>10</v>
      </c>
      <c r="G85" s="42">
        <f t="shared" si="2"/>
        <v>0</v>
      </c>
      <c r="H85" s="42">
        <f t="shared" si="3"/>
        <v>0</v>
      </c>
      <c r="I85" s="43">
        <f t="shared" si="4"/>
        <v>0</v>
      </c>
      <c r="J85" s="44">
        <f t="shared" si="5"/>
        <v>35</v>
      </c>
      <c r="K85" s="651">
        <f>(J85+(J86/5))</f>
        <v>41.6</v>
      </c>
      <c r="L85" s="649">
        <f>IF(K85=0,"",RANK(K85,K:K,0))</f>
        <v>66</v>
      </c>
      <c r="M85" s="57">
        <v>0</v>
      </c>
      <c r="N85" s="49"/>
      <c r="O85" s="49"/>
      <c r="P85" s="57"/>
      <c r="Q85" s="58">
        <v>0</v>
      </c>
      <c r="R85" s="53"/>
      <c r="S85" s="54"/>
      <c r="T85" s="60"/>
      <c r="U85" s="57">
        <v>0</v>
      </c>
      <c r="V85" s="54">
        <v>0</v>
      </c>
      <c r="W85" s="60"/>
      <c r="X85" s="54"/>
      <c r="Y85" s="63"/>
      <c r="Z85" s="66">
        <v>0</v>
      </c>
      <c r="AA85" s="53"/>
      <c r="AB85" s="54"/>
      <c r="AC85" s="57">
        <v>0</v>
      </c>
      <c r="AD85" s="49"/>
      <c r="AE85" s="54">
        <v>0</v>
      </c>
      <c r="AF85" s="60"/>
      <c r="AG85" s="57">
        <v>0</v>
      </c>
      <c r="AH85" s="59"/>
      <c r="AI85" s="57"/>
      <c r="AJ85" s="54">
        <v>0</v>
      </c>
      <c r="AK85" s="60"/>
      <c r="AL85" s="54"/>
      <c r="AM85" s="57">
        <v>0</v>
      </c>
      <c r="AN85" s="59"/>
      <c r="AO85" s="57"/>
      <c r="AP85" s="59"/>
      <c r="AQ85" s="80">
        <v>10</v>
      </c>
      <c r="AR85" s="80">
        <v>0</v>
      </c>
      <c r="AS85" s="83">
        <v>0</v>
      </c>
      <c r="AT85" s="83">
        <v>0</v>
      </c>
      <c r="AU85" s="54"/>
      <c r="AV85" s="53">
        <v>25</v>
      </c>
      <c r="AW85" s="54"/>
      <c r="AX85" s="53"/>
      <c r="AY85" s="54"/>
      <c r="AZ85" s="57">
        <v>0</v>
      </c>
      <c r="BA85" s="49"/>
      <c r="BB85" s="49"/>
    </row>
    <row r="86" spans="1:54" ht="21.75" customHeight="1" x14ac:dyDescent="0.3">
      <c r="A86" s="647"/>
      <c r="B86" s="647"/>
      <c r="C86" s="647"/>
      <c r="D86" s="85" t="s">
        <v>103</v>
      </c>
      <c r="E86" s="41">
        <f t="shared" si="0"/>
        <v>25</v>
      </c>
      <c r="F86" s="42">
        <f t="shared" si="1"/>
        <v>8</v>
      </c>
      <c r="G86" s="42">
        <f t="shared" si="2"/>
        <v>0</v>
      </c>
      <c r="H86" s="42">
        <f t="shared" si="3"/>
        <v>0</v>
      </c>
      <c r="I86" s="43">
        <f t="shared" si="4"/>
        <v>0</v>
      </c>
      <c r="J86" s="89">
        <f t="shared" si="5"/>
        <v>33</v>
      </c>
      <c r="K86" s="650"/>
      <c r="L86" s="650"/>
      <c r="M86" s="98">
        <v>0</v>
      </c>
      <c r="N86" s="92"/>
      <c r="O86" s="92"/>
      <c r="P86" s="98"/>
      <c r="Q86" s="100">
        <v>0</v>
      </c>
      <c r="R86" s="95"/>
      <c r="S86" s="96"/>
      <c r="T86" s="101"/>
      <c r="U86" s="98">
        <v>0</v>
      </c>
      <c r="V86" s="96">
        <v>0</v>
      </c>
      <c r="W86" s="101"/>
      <c r="X86" s="96"/>
      <c r="Y86" s="103"/>
      <c r="Z86" s="104">
        <v>0</v>
      </c>
      <c r="AA86" s="95"/>
      <c r="AB86" s="96"/>
      <c r="AC86" s="98">
        <v>0</v>
      </c>
      <c r="AD86" s="92"/>
      <c r="AE86" s="96">
        <v>0</v>
      </c>
      <c r="AF86" s="101"/>
      <c r="AG86" s="98">
        <v>0</v>
      </c>
      <c r="AH86" s="102"/>
      <c r="AI86" s="98"/>
      <c r="AJ86" s="96">
        <v>0</v>
      </c>
      <c r="AK86" s="101"/>
      <c r="AL86" s="96"/>
      <c r="AM86" s="98">
        <v>0</v>
      </c>
      <c r="AN86" s="102"/>
      <c r="AO86" s="98"/>
      <c r="AP86" s="102"/>
      <c r="AQ86" s="107">
        <v>25</v>
      </c>
      <c r="AR86" s="107">
        <v>0</v>
      </c>
      <c r="AS86" s="108">
        <v>0</v>
      </c>
      <c r="AT86" s="108">
        <v>0</v>
      </c>
      <c r="AU86" s="96"/>
      <c r="AV86" s="95">
        <v>8</v>
      </c>
      <c r="AW86" s="96"/>
      <c r="AX86" s="95"/>
      <c r="AY86" s="96"/>
      <c r="AZ86" s="98">
        <v>0</v>
      </c>
      <c r="BA86" s="92"/>
      <c r="BB86" s="92"/>
    </row>
    <row r="87" spans="1:54" ht="21.75" customHeight="1" x14ac:dyDescent="0.3">
      <c r="A87" s="648" t="s">
        <v>468</v>
      </c>
      <c r="B87" s="646" t="s">
        <v>469</v>
      </c>
      <c r="C87" s="646" t="s">
        <v>242</v>
      </c>
      <c r="D87" s="37" t="s">
        <v>72</v>
      </c>
      <c r="E87" s="41">
        <f t="shared" si="0"/>
        <v>5</v>
      </c>
      <c r="F87" s="42">
        <f t="shared" si="1"/>
        <v>0</v>
      </c>
      <c r="G87" s="42">
        <f t="shared" si="2"/>
        <v>0</v>
      </c>
      <c r="H87" s="42">
        <f t="shared" si="3"/>
        <v>0</v>
      </c>
      <c r="I87" s="43">
        <f t="shared" si="4"/>
        <v>0</v>
      </c>
      <c r="J87" s="44">
        <f t="shared" si="5"/>
        <v>5</v>
      </c>
      <c r="K87" s="651">
        <f>(J87+(J88/5))</f>
        <v>5</v>
      </c>
      <c r="L87" s="649">
        <f>IF(K87=0,"",RANK(K87,K:K,0))</f>
        <v>98</v>
      </c>
      <c r="M87" s="57">
        <v>0</v>
      </c>
      <c r="N87" s="49"/>
      <c r="O87" s="49"/>
      <c r="P87" s="57"/>
      <c r="Q87" s="58">
        <v>0</v>
      </c>
      <c r="R87" s="53"/>
      <c r="S87" s="54"/>
      <c r="T87" s="60"/>
      <c r="U87" s="57">
        <v>0</v>
      </c>
      <c r="V87" s="54">
        <v>0</v>
      </c>
      <c r="W87" s="60"/>
      <c r="X87" s="54"/>
      <c r="Y87" s="63"/>
      <c r="Z87" s="66">
        <v>0</v>
      </c>
      <c r="AA87" s="53"/>
      <c r="AB87" s="54"/>
      <c r="AC87" s="57">
        <v>0</v>
      </c>
      <c r="AD87" s="49"/>
      <c r="AE87" s="54">
        <v>0</v>
      </c>
      <c r="AF87" s="60"/>
      <c r="AG87" s="57">
        <v>0</v>
      </c>
      <c r="AH87" s="59"/>
      <c r="AI87" s="57"/>
      <c r="AJ87" s="54">
        <v>0</v>
      </c>
      <c r="AK87" s="60"/>
      <c r="AL87" s="54"/>
      <c r="AM87" s="57">
        <v>0</v>
      </c>
      <c r="AN87" s="59"/>
      <c r="AO87" s="57"/>
      <c r="AP87" s="59"/>
      <c r="AQ87" s="80">
        <v>0</v>
      </c>
      <c r="AR87" s="80">
        <v>0</v>
      </c>
      <c r="AS87" s="83">
        <v>0</v>
      </c>
      <c r="AT87" s="83">
        <v>0</v>
      </c>
      <c r="AU87" s="54"/>
      <c r="AV87" s="53"/>
      <c r="AW87" s="54"/>
      <c r="AX87" s="53"/>
      <c r="AY87" s="54">
        <v>5</v>
      </c>
      <c r="AZ87" s="57">
        <v>0</v>
      </c>
      <c r="BA87" s="49"/>
      <c r="BB87" s="49"/>
    </row>
    <row r="88" spans="1:54" ht="21.75" customHeight="1" x14ac:dyDescent="0.3">
      <c r="A88" s="647"/>
      <c r="B88" s="647"/>
      <c r="C88" s="647"/>
      <c r="D88" s="85" t="s">
        <v>103</v>
      </c>
      <c r="E88" s="41">
        <f t="shared" si="0"/>
        <v>0</v>
      </c>
      <c r="F88" s="42">
        <f t="shared" si="1"/>
        <v>0</v>
      </c>
      <c r="G88" s="42">
        <f t="shared" si="2"/>
        <v>0</v>
      </c>
      <c r="H88" s="42">
        <f t="shared" si="3"/>
        <v>0</v>
      </c>
      <c r="I88" s="43">
        <f t="shared" si="4"/>
        <v>0</v>
      </c>
      <c r="J88" s="89">
        <f t="shared" si="5"/>
        <v>0</v>
      </c>
      <c r="K88" s="650"/>
      <c r="L88" s="650"/>
      <c r="M88" s="98">
        <v>0</v>
      </c>
      <c r="N88" s="92"/>
      <c r="O88" s="92"/>
      <c r="P88" s="98"/>
      <c r="Q88" s="100">
        <v>0</v>
      </c>
      <c r="R88" s="95"/>
      <c r="S88" s="96"/>
      <c r="T88" s="101"/>
      <c r="U88" s="98">
        <v>0</v>
      </c>
      <c r="V88" s="96">
        <v>0</v>
      </c>
      <c r="W88" s="101"/>
      <c r="X88" s="96"/>
      <c r="Y88" s="103"/>
      <c r="Z88" s="104">
        <v>0</v>
      </c>
      <c r="AA88" s="95"/>
      <c r="AB88" s="96"/>
      <c r="AC88" s="98">
        <v>0</v>
      </c>
      <c r="AD88" s="92"/>
      <c r="AE88" s="96">
        <v>0</v>
      </c>
      <c r="AF88" s="101"/>
      <c r="AG88" s="98">
        <v>0</v>
      </c>
      <c r="AH88" s="102"/>
      <c r="AI88" s="98"/>
      <c r="AJ88" s="96">
        <v>0</v>
      </c>
      <c r="AK88" s="101"/>
      <c r="AL88" s="96"/>
      <c r="AM88" s="98">
        <v>0</v>
      </c>
      <c r="AN88" s="102"/>
      <c r="AO88" s="98"/>
      <c r="AP88" s="102"/>
      <c r="AQ88" s="107">
        <v>0</v>
      </c>
      <c r="AR88" s="107">
        <v>0</v>
      </c>
      <c r="AS88" s="108">
        <v>0</v>
      </c>
      <c r="AT88" s="108">
        <v>0</v>
      </c>
      <c r="AU88" s="96"/>
      <c r="AV88" s="95"/>
      <c r="AW88" s="96"/>
      <c r="AX88" s="95"/>
      <c r="AY88" s="96"/>
      <c r="AZ88" s="98">
        <v>0</v>
      </c>
      <c r="BA88" s="92"/>
      <c r="BB88" s="92"/>
    </row>
    <row r="89" spans="1:54" ht="21.75" customHeight="1" x14ac:dyDescent="0.3">
      <c r="A89" s="648" t="s">
        <v>476</v>
      </c>
      <c r="B89" s="646" t="s">
        <v>477</v>
      </c>
      <c r="C89" s="646" t="s">
        <v>163</v>
      </c>
      <c r="D89" s="37" t="s">
        <v>72</v>
      </c>
      <c r="E89" s="41">
        <f t="shared" si="0"/>
        <v>10</v>
      </c>
      <c r="F89" s="42">
        <f t="shared" si="1"/>
        <v>5</v>
      </c>
      <c r="G89" s="42">
        <f t="shared" si="2"/>
        <v>0</v>
      </c>
      <c r="H89" s="42">
        <f t="shared" si="3"/>
        <v>0</v>
      </c>
      <c r="I89" s="43">
        <f t="shared" si="4"/>
        <v>0</v>
      </c>
      <c r="J89" s="44">
        <f t="shared" si="5"/>
        <v>15</v>
      </c>
      <c r="K89" s="651">
        <f>(J89+(J90/5))</f>
        <v>15</v>
      </c>
      <c r="L89" s="649">
        <f>IF(K89=0,"",RANK(K89,K:K,0))</f>
        <v>85</v>
      </c>
      <c r="M89" s="57">
        <v>0</v>
      </c>
      <c r="N89" s="49"/>
      <c r="O89" s="49"/>
      <c r="P89" s="57"/>
      <c r="Q89" s="58">
        <v>0</v>
      </c>
      <c r="R89" s="53"/>
      <c r="S89" s="54"/>
      <c r="T89" s="60"/>
      <c r="U89" s="57">
        <v>0</v>
      </c>
      <c r="V89" s="54">
        <v>0</v>
      </c>
      <c r="W89" s="60"/>
      <c r="X89" s="54"/>
      <c r="Y89" s="63"/>
      <c r="Z89" s="66">
        <v>0</v>
      </c>
      <c r="AA89" s="53"/>
      <c r="AB89" s="54"/>
      <c r="AC89" s="57">
        <v>0</v>
      </c>
      <c r="AD89" s="49"/>
      <c r="AE89" s="54">
        <v>0</v>
      </c>
      <c r="AF89" s="60"/>
      <c r="AG89" s="57">
        <v>0</v>
      </c>
      <c r="AH89" s="59"/>
      <c r="AI89" s="57"/>
      <c r="AJ89" s="54">
        <v>0</v>
      </c>
      <c r="AK89" s="60"/>
      <c r="AL89" s="54"/>
      <c r="AM89" s="57">
        <v>0</v>
      </c>
      <c r="AN89" s="59"/>
      <c r="AO89" s="57"/>
      <c r="AP89" s="59"/>
      <c r="AQ89" s="80">
        <v>0</v>
      </c>
      <c r="AR89" s="80">
        <v>0</v>
      </c>
      <c r="AS89" s="83">
        <v>10</v>
      </c>
      <c r="AT89" s="83">
        <v>0</v>
      </c>
      <c r="AU89" s="54"/>
      <c r="AV89" s="53"/>
      <c r="AW89" s="54"/>
      <c r="AX89" s="53"/>
      <c r="AY89" s="54">
        <v>5</v>
      </c>
      <c r="AZ89" s="57">
        <v>1</v>
      </c>
      <c r="BA89" s="49"/>
      <c r="BB89" s="49"/>
    </row>
    <row r="90" spans="1:54" ht="21.75" customHeight="1" x14ac:dyDescent="0.3">
      <c r="A90" s="647"/>
      <c r="B90" s="647"/>
      <c r="C90" s="647"/>
      <c r="D90" s="85" t="s">
        <v>103</v>
      </c>
      <c r="E90" s="41">
        <f t="shared" si="0"/>
        <v>0</v>
      </c>
      <c r="F90" s="42">
        <f t="shared" si="1"/>
        <v>0</v>
      </c>
      <c r="G90" s="42">
        <f t="shared" si="2"/>
        <v>0</v>
      </c>
      <c r="H90" s="42">
        <f t="shared" si="3"/>
        <v>0</v>
      </c>
      <c r="I90" s="43">
        <f t="shared" si="4"/>
        <v>0</v>
      </c>
      <c r="J90" s="89">
        <f t="shared" si="5"/>
        <v>0</v>
      </c>
      <c r="K90" s="650"/>
      <c r="L90" s="650"/>
      <c r="M90" s="98">
        <v>0</v>
      </c>
      <c r="N90" s="92"/>
      <c r="O90" s="92"/>
      <c r="P90" s="98"/>
      <c r="Q90" s="100">
        <v>0</v>
      </c>
      <c r="R90" s="95"/>
      <c r="S90" s="96"/>
      <c r="T90" s="101"/>
      <c r="U90" s="98">
        <v>0</v>
      </c>
      <c r="V90" s="96">
        <v>0</v>
      </c>
      <c r="W90" s="101"/>
      <c r="X90" s="96"/>
      <c r="Y90" s="103"/>
      <c r="Z90" s="104">
        <v>0</v>
      </c>
      <c r="AA90" s="95"/>
      <c r="AB90" s="96"/>
      <c r="AC90" s="98">
        <v>0</v>
      </c>
      <c r="AD90" s="92"/>
      <c r="AE90" s="96">
        <v>0</v>
      </c>
      <c r="AF90" s="101"/>
      <c r="AG90" s="98">
        <v>0</v>
      </c>
      <c r="AH90" s="102"/>
      <c r="AI90" s="98"/>
      <c r="AJ90" s="96">
        <v>0</v>
      </c>
      <c r="AK90" s="101"/>
      <c r="AL90" s="96"/>
      <c r="AM90" s="98">
        <v>0</v>
      </c>
      <c r="AN90" s="102"/>
      <c r="AO90" s="98"/>
      <c r="AP90" s="102"/>
      <c r="AQ90" s="107">
        <v>0</v>
      </c>
      <c r="AR90" s="107">
        <v>0</v>
      </c>
      <c r="AS90" s="108">
        <v>0</v>
      </c>
      <c r="AT90" s="108">
        <v>0</v>
      </c>
      <c r="AU90" s="96"/>
      <c r="AV90" s="95"/>
      <c r="AW90" s="96"/>
      <c r="AX90" s="95"/>
      <c r="AY90" s="96"/>
      <c r="AZ90" s="98">
        <v>0</v>
      </c>
      <c r="BA90" s="92"/>
      <c r="BB90" s="92"/>
    </row>
    <row r="91" spans="1:54" ht="21.75" customHeight="1" x14ac:dyDescent="0.3">
      <c r="A91" s="648" t="s">
        <v>484</v>
      </c>
      <c r="B91" s="646" t="s">
        <v>485</v>
      </c>
      <c r="C91" s="646" t="s">
        <v>166</v>
      </c>
      <c r="D91" s="37" t="s">
        <v>72</v>
      </c>
      <c r="E91" s="41">
        <f t="shared" si="0"/>
        <v>25</v>
      </c>
      <c r="F91" s="42">
        <f t="shared" si="1"/>
        <v>15</v>
      </c>
      <c r="G91" s="42">
        <f t="shared" si="2"/>
        <v>15</v>
      </c>
      <c r="H91" s="42">
        <f t="shared" si="3"/>
        <v>5</v>
      </c>
      <c r="I91" s="43">
        <f t="shared" si="4"/>
        <v>5</v>
      </c>
      <c r="J91" s="44">
        <f t="shared" si="5"/>
        <v>65</v>
      </c>
      <c r="K91" s="651">
        <f>(J91+(J92/5))</f>
        <v>82.8</v>
      </c>
      <c r="L91" s="649">
        <f>IF(K91=0,"",RANK(K91,K:K,0))</f>
        <v>53</v>
      </c>
      <c r="M91" s="57">
        <v>0</v>
      </c>
      <c r="N91" s="49"/>
      <c r="O91" s="49"/>
      <c r="P91" s="57"/>
      <c r="Q91" s="58">
        <v>0</v>
      </c>
      <c r="R91" s="53"/>
      <c r="S91" s="54"/>
      <c r="T91" s="60"/>
      <c r="U91" s="57">
        <v>0</v>
      </c>
      <c r="V91" s="54">
        <v>0</v>
      </c>
      <c r="W91" s="60"/>
      <c r="X91" s="54"/>
      <c r="Y91" s="63"/>
      <c r="Z91" s="66">
        <v>0</v>
      </c>
      <c r="AA91" s="53"/>
      <c r="AB91" s="54"/>
      <c r="AC91" s="57">
        <v>5</v>
      </c>
      <c r="AD91" s="49"/>
      <c r="AE91" s="54">
        <v>0</v>
      </c>
      <c r="AF91" s="60"/>
      <c r="AG91" s="57">
        <v>0</v>
      </c>
      <c r="AH91" s="59"/>
      <c r="AI91" s="57">
        <v>15</v>
      </c>
      <c r="AJ91" s="54">
        <v>0</v>
      </c>
      <c r="AK91" s="60"/>
      <c r="AL91" s="54"/>
      <c r="AM91" s="57">
        <v>0</v>
      </c>
      <c r="AN91" s="59">
        <v>5</v>
      </c>
      <c r="AO91" s="57"/>
      <c r="AP91" s="59"/>
      <c r="AQ91" s="80">
        <v>0</v>
      </c>
      <c r="AR91" s="80">
        <v>2</v>
      </c>
      <c r="AS91" s="83">
        <v>0</v>
      </c>
      <c r="AT91" s="83">
        <v>0</v>
      </c>
      <c r="AU91" s="54"/>
      <c r="AV91" s="53">
        <v>25</v>
      </c>
      <c r="AW91" s="54"/>
      <c r="AX91" s="53">
        <v>15</v>
      </c>
      <c r="AY91" s="54">
        <v>5</v>
      </c>
      <c r="AZ91" s="57">
        <v>0</v>
      </c>
      <c r="BA91" s="49"/>
      <c r="BB91" s="49"/>
    </row>
    <row r="92" spans="1:54" ht="21.75" customHeight="1" x14ac:dyDescent="0.3">
      <c r="A92" s="647"/>
      <c r="B92" s="647"/>
      <c r="C92" s="647"/>
      <c r="D92" s="85" t="s">
        <v>103</v>
      </c>
      <c r="E92" s="41">
        <f t="shared" si="0"/>
        <v>40</v>
      </c>
      <c r="F92" s="42">
        <f t="shared" si="1"/>
        <v>25</v>
      </c>
      <c r="G92" s="42">
        <f t="shared" si="2"/>
        <v>8</v>
      </c>
      <c r="H92" s="42">
        <f t="shared" si="3"/>
        <v>8</v>
      </c>
      <c r="I92" s="43">
        <f t="shared" si="4"/>
        <v>8</v>
      </c>
      <c r="J92" s="89">
        <f t="shared" si="5"/>
        <v>89</v>
      </c>
      <c r="K92" s="650"/>
      <c r="L92" s="650"/>
      <c r="M92" s="98">
        <v>0</v>
      </c>
      <c r="N92" s="92"/>
      <c r="O92" s="92"/>
      <c r="P92" s="98"/>
      <c r="Q92" s="100">
        <v>0</v>
      </c>
      <c r="R92" s="95"/>
      <c r="S92" s="96"/>
      <c r="T92" s="101"/>
      <c r="U92" s="98">
        <v>0</v>
      </c>
      <c r="V92" s="96">
        <v>0</v>
      </c>
      <c r="W92" s="101"/>
      <c r="X92" s="96"/>
      <c r="Y92" s="103"/>
      <c r="Z92" s="104">
        <v>0</v>
      </c>
      <c r="AA92" s="95"/>
      <c r="AB92" s="96"/>
      <c r="AC92" s="98">
        <v>8</v>
      </c>
      <c r="AD92" s="92"/>
      <c r="AE92" s="96">
        <v>0</v>
      </c>
      <c r="AF92" s="101"/>
      <c r="AG92" s="98">
        <v>0</v>
      </c>
      <c r="AH92" s="102"/>
      <c r="AI92" s="98">
        <v>25</v>
      </c>
      <c r="AJ92" s="96">
        <v>0</v>
      </c>
      <c r="AK92" s="101"/>
      <c r="AL92" s="96"/>
      <c r="AM92" s="98">
        <v>0</v>
      </c>
      <c r="AN92" s="102">
        <v>40</v>
      </c>
      <c r="AO92" s="98"/>
      <c r="AP92" s="102"/>
      <c r="AQ92" s="107">
        <v>0</v>
      </c>
      <c r="AR92" s="107">
        <v>4</v>
      </c>
      <c r="AS92" s="108">
        <v>0</v>
      </c>
      <c r="AT92" s="108">
        <v>0</v>
      </c>
      <c r="AU92" s="96"/>
      <c r="AV92" s="95">
        <v>8</v>
      </c>
      <c r="AW92" s="96"/>
      <c r="AX92" s="95"/>
      <c r="AY92" s="96">
        <v>8</v>
      </c>
      <c r="AZ92" s="98">
        <v>0</v>
      </c>
      <c r="BA92" s="92"/>
      <c r="BB92" s="92"/>
    </row>
    <row r="93" spans="1:54" ht="21.75" customHeight="1" x14ac:dyDescent="0.3">
      <c r="A93" s="648" t="s">
        <v>488</v>
      </c>
      <c r="B93" s="646" t="s">
        <v>489</v>
      </c>
      <c r="C93" s="646" t="s">
        <v>490</v>
      </c>
      <c r="D93" s="37" t="s">
        <v>72</v>
      </c>
      <c r="E93" s="41">
        <f t="shared" si="0"/>
        <v>25</v>
      </c>
      <c r="F93" s="42">
        <f t="shared" si="1"/>
        <v>15</v>
      </c>
      <c r="G93" s="42">
        <f t="shared" si="2"/>
        <v>15</v>
      </c>
      <c r="H93" s="42">
        <f t="shared" si="3"/>
        <v>15</v>
      </c>
      <c r="I93" s="43">
        <f t="shared" si="4"/>
        <v>10</v>
      </c>
      <c r="J93" s="44">
        <f t="shared" si="5"/>
        <v>80</v>
      </c>
      <c r="K93" s="651">
        <f>(J93+(J94/5))</f>
        <v>91.4</v>
      </c>
      <c r="L93" s="649">
        <f>IF(K93=0,"",RANK(K93,K:K,0))</f>
        <v>50</v>
      </c>
      <c r="M93" s="57">
        <v>0</v>
      </c>
      <c r="N93" s="49"/>
      <c r="O93" s="49"/>
      <c r="P93" s="57"/>
      <c r="Q93" s="58">
        <v>0</v>
      </c>
      <c r="R93" s="53"/>
      <c r="S93" s="54"/>
      <c r="T93" s="60"/>
      <c r="U93" s="57">
        <v>0</v>
      </c>
      <c r="V93" s="54">
        <v>0</v>
      </c>
      <c r="W93" s="60"/>
      <c r="X93" s="54"/>
      <c r="Y93" s="63"/>
      <c r="Z93" s="66">
        <v>0</v>
      </c>
      <c r="AA93" s="53"/>
      <c r="AB93" s="54"/>
      <c r="AC93" s="57">
        <v>0</v>
      </c>
      <c r="AD93" s="49"/>
      <c r="AE93" s="54">
        <v>8</v>
      </c>
      <c r="AF93" s="60"/>
      <c r="AG93" s="57">
        <v>5</v>
      </c>
      <c r="AH93" s="59">
        <v>15</v>
      </c>
      <c r="AI93" s="57">
        <v>5</v>
      </c>
      <c r="AJ93" s="54">
        <v>15</v>
      </c>
      <c r="AK93" s="60">
        <v>25</v>
      </c>
      <c r="AL93" s="54"/>
      <c r="AM93" s="57">
        <v>0</v>
      </c>
      <c r="AN93" s="59">
        <v>15</v>
      </c>
      <c r="AO93" s="57"/>
      <c r="AP93" s="59"/>
      <c r="AQ93" s="80">
        <v>10</v>
      </c>
      <c r="AR93" s="80">
        <v>6</v>
      </c>
      <c r="AS93" s="83">
        <v>0</v>
      </c>
      <c r="AT93" s="83">
        <v>0</v>
      </c>
      <c r="AU93" s="54"/>
      <c r="AV93" s="53"/>
      <c r="AW93" s="54"/>
      <c r="AX93" s="53"/>
      <c r="AY93" s="54">
        <v>5</v>
      </c>
      <c r="AZ93" s="57">
        <v>0</v>
      </c>
      <c r="BA93" s="49"/>
      <c r="BB93" s="49"/>
    </row>
    <row r="94" spans="1:54" ht="21.75" customHeight="1" x14ac:dyDescent="0.3">
      <c r="A94" s="647"/>
      <c r="B94" s="647"/>
      <c r="C94" s="647"/>
      <c r="D94" s="85" t="s">
        <v>103</v>
      </c>
      <c r="E94" s="41">
        <f t="shared" si="0"/>
        <v>25</v>
      </c>
      <c r="F94" s="42">
        <f t="shared" si="1"/>
        <v>8</v>
      </c>
      <c r="G94" s="42">
        <f t="shared" si="2"/>
        <v>8</v>
      </c>
      <c r="H94" s="42">
        <f t="shared" si="3"/>
        <v>8</v>
      </c>
      <c r="I94" s="43">
        <f t="shared" si="4"/>
        <v>8</v>
      </c>
      <c r="J94" s="89">
        <f t="shared" si="5"/>
        <v>57</v>
      </c>
      <c r="K94" s="650"/>
      <c r="L94" s="650"/>
      <c r="M94" s="98">
        <v>0</v>
      </c>
      <c r="N94" s="92"/>
      <c r="O94" s="92"/>
      <c r="P94" s="98"/>
      <c r="Q94" s="100">
        <v>0</v>
      </c>
      <c r="R94" s="95"/>
      <c r="S94" s="96"/>
      <c r="T94" s="101"/>
      <c r="U94" s="98">
        <v>0</v>
      </c>
      <c r="V94" s="96">
        <v>0</v>
      </c>
      <c r="W94" s="101"/>
      <c r="X94" s="96"/>
      <c r="Y94" s="103"/>
      <c r="Z94" s="104">
        <v>0</v>
      </c>
      <c r="AA94" s="95"/>
      <c r="AB94" s="96"/>
      <c r="AC94" s="98">
        <v>0</v>
      </c>
      <c r="AD94" s="92"/>
      <c r="AE94" s="96">
        <v>8</v>
      </c>
      <c r="AF94" s="101"/>
      <c r="AG94" s="98">
        <v>0</v>
      </c>
      <c r="AH94" s="102"/>
      <c r="AI94" s="98">
        <v>8</v>
      </c>
      <c r="AJ94" s="96">
        <v>25</v>
      </c>
      <c r="AK94" s="101"/>
      <c r="AL94" s="96"/>
      <c r="AM94" s="98">
        <v>0</v>
      </c>
      <c r="AN94" s="102">
        <v>8</v>
      </c>
      <c r="AO94" s="98"/>
      <c r="AP94" s="102"/>
      <c r="AQ94" s="107">
        <v>0</v>
      </c>
      <c r="AR94" s="107">
        <v>0</v>
      </c>
      <c r="AS94" s="108">
        <v>0</v>
      </c>
      <c r="AT94" s="108">
        <v>0</v>
      </c>
      <c r="AU94" s="96"/>
      <c r="AV94" s="95"/>
      <c r="AW94" s="96"/>
      <c r="AX94" s="95"/>
      <c r="AY94" s="96">
        <v>8</v>
      </c>
      <c r="AZ94" s="98">
        <v>0</v>
      </c>
      <c r="BA94" s="92"/>
      <c r="BB94" s="92"/>
    </row>
    <row r="95" spans="1:54" ht="21.75" customHeight="1" x14ac:dyDescent="0.3">
      <c r="A95" s="648" t="s">
        <v>497</v>
      </c>
      <c r="B95" s="646" t="s">
        <v>498</v>
      </c>
      <c r="C95" s="646" t="s">
        <v>163</v>
      </c>
      <c r="D95" s="37" t="s">
        <v>72</v>
      </c>
      <c r="E95" s="41">
        <f t="shared" si="0"/>
        <v>40</v>
      </c>
      <c r="F95" s="42">
        <f t="shared" si="1"/>
        <v>25</v>
      </c>
      <c r="G95" s="42">
        <f t="shared" si="2"/>
        <v>25</v>
      </c>
      <c r="H95" s="42">
        <f t="shared" si="3"/>
        <v>25</v>
      </c>
      <c r="I95" s="43">
        <f t="shared" si="4"/>
        <v>15</v>
      </c>
      <c r="J95" s="44">
        <f t="shared" si="5"/>
        <v>130</v>
      </c>
      <c r="K95" s="651">
        <f>(J95+(J96/5))</f>
        <v>156.19999999999999</v>
      </c>
      <c r="L95" s="649">
        <f>IF(K95=0,"",RANK(K95,K:K,0))</f>
        <v>39</v>
      </c>
      <c r="M95" s="57">
        <v>0</v>
      </c>
      <c r="N95" s="49"/>
      <c r="O95" s="49"/>
      <c r="P95" s="57"/>
      <c r="Q95" s="58">
        <v>0</v>
      </c>
      <c r="R95" s="53"/>
      <c r="S95" s="54"/>
      <c r="T95" s="60">
        <v>8</v>
      </c>
      <c r="U95" s="57">
        <v>0</v>
      </c>
      <c r="V95" s="54">
        <v>3</v>
      </c>
      <c r="W95" s="60"/>
      <c r="X95" s="54">
        <v>3</v>
      </c>
      <c r="Y95" s="63"/>
      <c r="Z95" s="66">
        <v>25</v>
      </c>
      <c r="AA95" s="53">
        <v>5</v>
      </c>
      <c r="AB95" s="54">
        <v>15</v>
      </c>
      <c r="AC95" s="57">
        <v>5</v>
      </c>
      <c r="AD95" s="49">
        <v>40</v>
      </c>
      <c r="AE95" s="54">
        <v>8</v>
      </c>
      <c r="AF95" s="60">
        <v>25</v>
      </c>
      <c r="AG95" s="57">
        <v>8</v>
      </c>
      <c r="AH95" s="59"/>
      <c r="AI95" s="57"/>
      <c r="AJ95" s="54">
        <v>0</v>
      </c>
      <c r="AK95" s="60">
        <v>25</v>
      </c>
      <c r="AL95" s="54"/>
      <c r="AM95" s="57">
        <v>5</v>
      </c>
      <c r="AN95" s="59"/>
      <c r="AO95" s="57"/>
      <c r="AP95" s="59">
        <v>3</v>
      </c>
      <c r="AQ95" s="80">
        <v>0</v>
      </c>
      <c r="AR95" s="80">
        <v>0</v>
      </c>
      <c r="AS95" s="83">
        <v>10</v>
      </c>
      <c r="AT95" s="83">
        <v>0</v>
      </c>
      <c r="AU95" s="54"/>
      <c r="AV95" s="53"/>
      <c r="AW95" s="54"/>
      <c r="AX95" s="53"/>
      <c r="AY95" s="54"/>
      <c r="AZ95" s="57">
        <v>0</v>
      </c>
      <c r="BA95" s="49"/>
      <c r="BB95" s="49"/>
    </row>
    <row r="96" spans="1:54" ht="21.75" customHeight="1" x14ac:dyDescent="0.3">
      <c r="A96" s="647"/>
      <c r="B96" s="647"/>
      <c r="C96" s="647"/>
      <c r="D96" s="85" t="s">
        <v>103</v>
      </c>
      <c r="E96" s="41">
        <f t="shared" si="0"/>
        <v>60</v>
      </c>
      <c r="F96" s="42">
        <f t="shared" si="1"/>
        <v>40</v>
      </c>
      <c r="G96" s="42">
        <f t="shared" si="2"/>
        <v>15</v>
      </c>
      <c r="H96" s="42">
        <f t="shared" si="3"/>
        <v>8</v>
      </c>
      <c r="I96" s="43">
        <f t="shared" si="4"/>
        <v>8</v>
      </c>
      <c r="J96" s="89">
        <f t="shared" si="5"/>
        <v>131</v>
      </c>
      <c r="K96" s="650"/>
      <c r="L96" s="650"/>
      <c r="M96" s="98">
        <v>0</v>
      </c>
      <c r="N96" s="92"/>
      <c r="O96" s="92"/>
      <c r="P96" s="98"/>
      <c r="Q96" s="100">
        <v>0</v>
      </c>
      <c r="R96" s="95"/>
      <c r="S96" s="96">
        <v>5</v>
      </c>
      <c r="T96" s="101"/>
      <c r="U96" s="98">
        <v>0</v>
      </c>
      <c r="V96" s="96">
        <v>15</v>
      </c>
      <c r="W96" s="101"/>
      <c r="X96" s="96"/>
      <c r="Y96" s="103"/>
      <c r="Z96" s="104">
        <v>0</v>
      </c>
      <c r="AA96" s="95">
        <v>8</v>
      </c>
      <c r="AB96" s="96">
        <v>8</v>
      </c>
      <c r="AC96" s="98">
        <v>0</v>
      </c>
      <c r="AD96" s="92">
        <v>60</v>
      </c>
      <c r="AE96" s="96">
        <v>0</v>
      </c>
      <c r="AF96" s="101"/>
      <c r="AG96" s="98">
        <v>0</v>
      </c>
      <c r="AH96" s="102"/>
      <c r="AI96" s="98"/>
      <c r="AJ96" s="96">
        <v>0</v>
      </c>
      <c r="AK96" s="101">
        <v>40</v>
      </c>
      <c r="AL96" s="96"/>
      <c r="AM96" s="98">
        <v>0</v>
      </c>
      <c r="AN96" s="102"/>
      <c r="AO96" s="98"/>
      <c r="AP96" s="102"/>
      <c r="AQ96" s="107">
        <v>0</v>
      </c>
      <c r="AR96" s="107">
        <v>0</v>
      </c>
      <c r="AS96" s="108">
        <v>0</v>
      </c>
      <c r="AT96" s="108">
        <v>0</v>
      </c>
      <c r="AU96" s="96"/>
      <c r="AV96" s="95"/>
      <c r="AW96" s="96"/>
      <c r="AX96" s="95"/>
      <c r="AY96" s="96"/>
      <c r="AZ96" s="98">
        <v>0</v>
      </c>
      <c r="BA96" s="92"/>
      <c r="BB96" s="92"/>
    </row>
    <row r="97" spans="1:54" ht="21.75" customHeight="1" x14ac:dyDescent="0.3">
      <c r="A97" s="648" t="s">
        <v>503</v>
      </c>
      <c r="B97" s="646" t="s">
        <v>504</v>
      </c>
      <c r="C97" s="646" t="s">
        <v>416</v>
      </c>
      <c r="D97" s="37" t="s">
        <v>72</v>
      </c>
      <c r="E97" s="41">
        <f t="shared" si="0"/>
        <v>15</v>
      </c>
      <c r="F97" s="42">
        <f t="shared" si="1"/>
        <v>5</v>
      </c>
      <c r="G97" s="42">
        <f t="shared" si="2"/>
        <v>5</v>
      </c>
      <c r="H97" s="42">
        <f t="shared" si="3"/>
        <v>0</v>
      </c>
      <c r="I97" s="43">
        <f t="shared" si="4"/>
        <v>0</v>
      </c>
      <c r="J97" s="44">
        <f t="shared" si="5"/>
        <v>25</v>
      </c>
      <c r="K97" s="651">
        <f>(J97+(J98/5))</f>
        <v>30</v>
      </c>
      <c r="L97" s="649">
        <f>IF(K97=0,"",RANK(K97,K:K,0))</f>
        <v>75</v>
      </c>
      <c r="M97" s="57">
        <v>0</v>
      </c>
      <c r="N97" s="49"/>
      <c r="O97" s="49"/>
      <c r="P97" s="57"/>
      <c r="Q97" s="58">
        <v>0</v>
      </c>
      <c r="R97" s="53"/>
      <c r="S97" s="54"/>
      <c r="T97" s="60"/>
      <c r="U97" s="57">
        <v>0</v>
      </c>
      <c r="V97" s="54">
        <v>0</v>
      </c>
      <c r="W97" s="60"/>
      <c r="X97" s="54"/>
      <c r="Y97" s="63"/>
      <c r="Z97" s="66">
        <v>0</v>
      </c>
      <c r="AA97" s="53"/>
      <c r="AB97" s="54"/>
      <c r="AC97" s="57">
        <v>0</v>
      </c>
      <c r="AD97" s="49"/>
      <c r="AE97" s="54">
        <v>0</v>
      </c>
      <c r="AF97" s="60"/>
      <c r="AG97" s="57">
        <v>5</v>
      </c>
      <c r="AH97" s="59"/>
      <c r="AI97" s="57"/>
      <c r="AJ97" s="54">
        <v>5</v>
      </c>
      <c r="AK97" s="60"/>
      <c r="AL97" s="54"/>
      <c r="AM97" s="57">
        <v>15</v>
      </c>
      <c r="AN97" s="59"/>
      <c r="AO97" s="57"/>
      <c r="AP97" s="59"/>
      <c r="AQ97" s="80">
        <v>0</v>
      </c>
      <c r="AR97" s="80">
        <v>0</v>
      </c>
      <c r="AS97" s="83">
        <v>0</v>
      </c>
      <c r="AT97" s="83">
        <v>0</v>
      </c>
      <c r="AU97" s="54"/>
      <c r="AV97" s="53"/>
      <c r="AW97" s="54"/>
      <c r="AX97" s="53"/>
      <c r="AY97" s="54"/>
      <c r="AZ97" s="57">
        <v>0</v>
      </c>
      <c r="BA97" s="49"/>
      <c r="BB97" s="49"/>
    </row>
    <row r="98" spans="1:54" ht="21.75" customHeight="1" x14ac:dyDescent="0.3">
      <c r="A98" s="647"/>
      <c r="B98" s="647"/>
      <c r="C98" s="647"/>
      <c r="D98" s="85" t="s">
        <v>103</v>
      </c>
      <c r="E98" s="41">
        <f t="shared" si="0"/>
        <v>9</v>
      </c>
      <c r="F98" s="42">
        <f t="shared" si="1"/>
        <v>8</v>
      </c>
      <c r="G98" s="42">
        <f t="shared" si="2"/>
        <v>8</v>
      </c>
      <c r="H98" s="42">
        <f t="shared" si="3"/>
        <v>0</v>
      </c>
      <c r="I98" s="43">
        <f t="shared" si="4"/>
        <v>0</v>
      </c>
      <c r="J98" s="89">
        <f t="shared" si="5"/>
        <v>25</v>
      </c>
      <c r="K98" s="650"/>
      <c r="L98" s="650"/>
      <c r="M98" s="98">
        <v>0</v>
      </c>
      <c r="N98" s="92"/>
      <c r="O98" s="92"/>
      <c r="P98" s="98"/>
      <c r="Q98" s="100">
        <v>0</v>
      </c>
      <c r="R98" s="95"/>
      <c r="S98" s="96"/>
      <c r="T98" s="101"/>
      <c r="U98" s="98">
        <v>0</v>
      </c>
      <c r="V98" s="96">
        <v>0</v>
      </c>
      <c r="W98" s="101"/>
      <c r="X98" s="96"/>
      <c r="Y98" s="103"/>
      <c r="Z98" s="104">
        <v>0</v>
      </c>
      <c r="AA98" s="95"/>
      <c r="AB98" s="96"/>
      <c r="AC98" s="98">
        <v>0</v>
      </c>
      <c r="AD98" s="92"/>
      <c r="AE98" s="96">
        <v>0</v>
      </c>
      <c r="AF98" s="101"/>
      <c r="AG98" s="98">
        <v>0</v>
      </c>
      <c r="AH98" s="102"/>
      <c r="AI98" s="98"/>
      <c r="AJ98" s="96">
        <v>8</v>
      </c>
      <c r="AK98" s="101"/>
      <c r="AL98" s="96"/>
      <c r="AM98" s="98">
        <v>8</v>
      </c>
      <c r="AN98" s="102"/>
      <c r="AO98" s="98"/>
      <c r="AP98" s="102"/>
      <c r="AQ98" s="107">
        <v>0</v>
      </c>
      <c r="AR98" s="107">
        <v>0</v>
      </c>
      <c r="AS98" s="108">
        <v>0</v>
      </c>
      <c r="AT98" s="108">
        <v>9</v>
      </c>
      <c r="AU98" s="96"/>
      <c r="AV98" s="95"/>
      <c r="AW98" s="96"/>
      <c r="AX98" s="95"/>
      <c r="AY98" s="96"/>
      <c r="AZ98" s="98">
        <v>0</v>
      </c>
      <c r="BA98" s="92"/>
      <c r="BB98" s="92"/>
    </row>
    <row r="99" spans="1:54" ht="21.75" customHeight="1" x14ac:dyDescent="0.3">
      <c r="A99" s="648" t="s">
        <v>510</v>
      </c>
      <c r="B99" s="646" t="s">
        <v>511</v>
      </c>
      <c r="C99" s="646" t="s">
        <v>269</v>
      </c>
      <c r="D99" s="37" t="s">
        <v>72</v>
      </c>
      <c r="E99" s="41">
        <f t="shared" si="0"/>
        <v>0</v>
      </c>
      <c r="F99" s="42">
        <f t="shared" si="1"/>
        <v>0</v>
      </c>
      <c r="G99" s="42">
        <f t="shared" si="2"/>
        <v>0</v>
      </c>
      <c r="H99" s="42">
        <f t="shared" si="3"/>
        <v>0</v>
      </c>
      <c r="I99" s="43">
        <f t="shared" si="4"/>
        <v>0</v>
      </c>
      <c r="J99" s="44">
        <f t="shared" si="5"/>
        <v>0</v>
      </c>
      <c r="K99" s="651">
        <f>(J99+(J100/5))</f>
        <v>0</v>
      </c>
      <c r="L99" s="649" t="str">
        <f>IF(K99=0,"",RANK(K99,K:K,0))</f>
        <v/>
      </c>
      <c r="M99" s="57">
        <v>0</v>
      </c>
      <c r="N99" s="49"/>
      <c r="O99" s="49"/>
      <c r="P99" s="57"/>
      <c r="Q99" s="58">
        <v>0</v>
      </c>
      <c r="R99" s="53"/>
      <c r="S99" s="54"/>
      <c r="T99" s="60"/>
      <c r="U99" s="57">
        <v>0</v>
      </c>
      <c r="V99" s="54">
        <v>0</v>
      </c>
      <c r="W99" s="60"/>
      <c r="X99" s="54"/>
      <c r="Y99" s="63"/>
      <c r="Z99" s="66">
        <v>0</v>
      </c>
      <c r="AA99" s="53"/>
      <c r="AB99" s="54"/>
      <c r="AC99" s="170">
        <v>0</v>
      </c>
      <c r="AD99" s="49"/>
      <c r="AE99" s="54">
        <v>0</v>
      </c>
      <c r="AF99" s="60"/>
      <c r="AG99" s="57">
        <v>0</v>
      </c>
      <c r="AH99" s="59"/>
      <c r="AI99" s="57"/>
      <c r="AJ99" s="54">
        <v>0</v>
      </c>
      <c r="AK99" s="60"/>
      <c r="AL99" s="54"/>
      <c r="AM99" s="57">
        <v>0</v>
      </c>
      <c r="AN99" s="59"/>
      <c r="AO99" s="57"/>
      <c r="AP99" s="59"/>
      <c r="AQ99" s="80">
        <v>0</v>
      </c>
      <c r="AR99" s="80">
        <v>0</v>
      </c>
      <c r="AS99" s="83">
        <v>0</v>
      </c>
      <c r="AT99" s="83">
        <v>0</v>
      </c>
      <c r="AU99" s="54"/>
      <c r="AV99" s="53"/>
      <c r="AW99" s="54"/>
      <c r="AX99" s="53"/>
      <c r="AY99" s="54"/>
      <c r="AZ99" s="57">
        <v>0</v>
      </c>
      <c r="BA99" s="49"/>
      <c r="BB99" s="49"/>
    </row>
    <row r="100" spans="1:54" ht="21.75" customHeight="1" x14ac:dyDescent="0.3">
      <c r="A100" s="647"/>
      <c r="B100" s="647"/>
      <c r="C100" s="647"/>
      <c r="D100" s="85" t="s">
        <v>103</v>
      </c>
      <c r="E100" s="41">
        <f t="shared" si="0"/>
        <v>0</v>
      </c>
      <c r="F100" s="42">
        <f t="shared" si="1"/>
        <v>0</v>
      </c>
      <c r="G100" s="42">
        <f t="shared" si="2"/>
        <v>0</v>
      </c>
      <c r="H100" s="42">
        <f t="shared" si="3"/>
        <v>0</v>
      </c>
      <c r="I100" s="43">
        <f t="shared" si="4"/>
        <v>0</v>
      </c>
      <c r="J100" s="89">
        <f t="shared" si="5"/>
        <v>0</v>
      </c>
      <c r="K100" s="650"/>
      <c r="L100" s="650"/>
      <c r="M100" s="98">
        <v>0</v>
      </c>
      <c r="N100" s="92"/>
      <c r="O100" s="92"/>
      <c r="P100" s="98"/>
      <c r="Q100" s="100">
        <v>0</v>
      </c>
      <c r="R100" s="95"/>
      <c r="S100" s="96"/>
      <c r="T100" s="101"/>
      <c r="U100" s="98">
        <v>0</v>
      </c>
      <c r="V100" s="96">
        <v>0</v>
      </c>
      <c r="W100" s="101"/>
      <c r="X100" s="96"/>
      <c r="Y100" s="103"/>
      <c r="Z100" s="104">
        <v>0</v>
      </c>
      <c r="AA100" s="95"/>
      <c r="AB100" s="96"/>
      <c r="AC100" s="178">
        <v>0</v>
      </c>
      <c r="AD100" s="92"/>
      <c r="AE100" s="96">
        <v>0</v>
      </c>
      <c r="AF100" s="101"/>
      <c r="AG100" s="98">
        <v>0</v>
      </c>
      <c r="AH100" s="102"/>
      <c r="AI100" s="98"/>
      <c r="AJ100" s="96">
        <v>0</v>
      </c>
      <c r="AK100" s="101"/>
      <c r="AL100" s="96"/>
      <c r="AM100" s="98">
        <v>0</v>
      </c>
      <c r="AN100" s="102"/>
      <c r="AO100" s="98"/>
      <c r="AP100" s="102"/>
      <c r="AQ100" s="107">
        <v>0</v>
      </c>
      <c r="AR100" s="107">
        <v>0</v>
      </c>
      <c r="AS100" s="108">
        <v>0</v>
      </c>
      <c r="AT100" s="108">
        <v>0</v>
      </c>
      <c r="AU100" s="96"/>
      <c r="AV100" s="95"/>
      <c r="AW100" s="96"/>
      <c r="AX100" s="95"/>
      <c r="AY100" s="96"/>
      <c r="AZ100" s="98">
        <v>0</v>
      </c>
      <c r="BA100" s="92"/>
      <c r="BB100" s="92"/>
    </row>
    <row r="101" spans="1:54" ht="21.75" customHeight="1" x14ac:dyDescent="0.3">
      <c r="A101" s="648" t="s">
        <v>519</v>
      </c>
      <c r="B101" s="646" t="s">
        <v>520</v>
      </c>
      <c r="C101" s="646" t="s">
        <v>53</v>
      </c>
      <c r="D101" s="37" t="s">
        <v>72</v>
      </c>
      <c r="E101" s="41">
        <f t="shared" si="0"/>
        <v>100</v>
      </c>
      <c r="F101" s="42">
        <f t="shared" si="1"/>
        <v>60</v>
      </c>
      <c r="G101" s="42">
        <f t="shared" si="2"/>
        <v>60</v>
      </c>
      <c r="H101" s="42">
        <f t="shared" si="3"/>
        <v>40</v>
      </c>
      <c r="I101" s="43">
        <f t="shared" si="4"/>
        <v>40</v>
      </c>
      <c r="J101" s="44">
        <f t="shared" si="5"/>
        <v>300</v>
      </c>
      <c r="K101" s="651">
        <f>(J101+(J102/5))</f>
        <v>366</v>
      </c>
      <c r="L101" s="649">
        <f>IF(K101=0,"",RANK(K101,K:K,0))</f>
        <v>19</v>
      </c>
      <c r="M101" s="57">
        <v>0</v>
      </c>
      <c r="N101" s="49"/>
      <c r="O101" s="49"/>
      <c r="P101" s="57">
        <v>6</v>
      </c>
      <c r="Q101" s="58">
        <v>25</v>
      </c>
      <c r="R101" s="53">
        <v>6</v>
      </c>
      <c r="S101" s="54">
        <v>8</v>
      </c>
      <c r="T101" s="60"/>
      <c r="U101" s="57">
        <v>40</v>
      </c>
      <c r="V101" s="54">
        <v>3</v>
      </c>
      <c r="W101" s="60">
        <v>8</v>
      </c>
      <c r="X101" s="54">
        <v>8</v>
      </c>
      <c r="Y101" s="63"/>
      <c r="Z101" s="66">
        <v>60</v>
      </c>
      <c r="AA101" s="53"/>
      <c r="AB101" s="54">
        <v>25</v>
      </c>
      <c r="AC101" s="57">
        <v>8</v>
      </c>
      <c r="AD101" s="49">
        <v>100</v>
      </c>
      <c r="AE101" s="54">
        <v>40</v>
      </c>
      <c r="AF101" s="60">
        <v>60</v>
      </c>
      <c r="AG101" s="57">
        <v>0</v>
      </c>
      <c r="AH101" s="59"/>
      <c r="AI101" s="57"/>
      <c r="AJ101" s="54">
        <v>25</v>
      </c>
      <c r="AK101" s="60">
        <v>25</v>
      </c>
      <c r="AL101" s="54"/>
      <c r="AM101" s="57">
        <v>25</v>
      </c>
      <c r="AN101" s="59"/>
      <c r="AO101" s="57"/>
      <c r="AP101" s="59"/>
      <c r="AQ101" s="80">
        <v>40</v>
      </c>
      <c r="AR101" s="80">
        <v>17</v>
      </c>
      <c r="AS101" s="83">
        <v>0</v>
      </c>
      <c r="AT101" s="83">
        <v>0</v>
      </c>
      <c r="AU101" s="54"/>
      <c r="AV101" s="53"/>
      <c r="AW101" s="54"/>
      <c r="AX101" s="53"/>
      <c r="AY101" s="54"/>
      <c r="AZ101" s="57">
        <v>0</v>
      </c>
      <c r="BA101" s="49">
        <v>20</v>
      </c>
      <c r="BB101" s="49"/>
    </row>
    <row r="102" spans="1:54" ht="21.75" customHeight="1" x14ac:dyDescent="0.3">
      <c r="A102" s="647"/>
      <c r="B102" s="647"/>
      <c r="C102" s="647"/>
      <c r="D102" s="85" t="s">
        <v>103</v>
      </c>
      <c r="E102" s="41">
        <f t="shared" si="0"/>
        <v>150</v>
      </c>
      <c r="F102" s="42">
        <f t="shared" si="1"/>
        <v>60</v>
      </c>
      <c r="G102" s="42">
        <f t="shared" si="2"/>
        <v>40</v>
      </c>
      <c r="H102" s="42">
        <f t="shared" si="3"/>
        <v>40</v>
      </c>
      <c r="I102" s="43">
        <f t="shared" si="4"/>
        <v>40</v>
      </c>
      <c r="J102" s="89">
        <f t="shared" si="5"/>
        <v>330</v>
      </c>
      <c r="K102" s="650"/>
      <c r="L102" s="650"/>
      <c r="M102" s="98">
        <v>0</v>
      </c>
      <c r="N102" s="92"/>
      <c r="O102" s="92"/>
      <c r="P102" s="98"/>
      <c r="Q102" s="100">
        <v>0</v>
      </c>
      <c r="R102" s="95"/>
      <c r="S102" s="96"/>
      <c r="T102" s="101"/>
      <c r="U102" s="98">
        <v>25</v>
      </c>
      <c r="V102" s="96">
        <v>5</v>
      </c>
      <c r="W102" s="101">
        <v>25</v>
      </c>
      <c r="X102" s="96">
        <v>15</v>
      </c>
      <c r="Y102" s="103"/>
      <c r="Z102" s="104">
        <v>40</v>
      </c>
      <c r="AA102" s="95"/>
      <c r="AB102" s="96">
        <v>40</v>
      </c>
      <c r="AC102" s="98">
        <v>0</v>
      </c>
      <c r="AD102" s="92">
        <v>150</v>
      </c>
      <c r="AE102" s="96">
        <v>40</v>
      </c>
      <c r="AF102" s="101">
        <v>40</v>
      </c>
      <c r="AG102" s="98">
        <v>0</v>
      </c>
      <c r="AH102" s="102"/>
      <c r="AI102" s="98"/>
      <c r="AJ102" s="96">
        <v>40</v>
      </c>
      <c r="AK102" s="101">
        <v>40</v>
      </c>
      <c r="AL102" s="96"/>
      <c r="AM102" s="98">
        <v>40</v>
      </c>
      <c r="AN102" s="102"/>
      <c r="AO102" s="98"/>
      <c r="AP102" s="102"/>
      <c r="AQ102" s="107">
        <v>60</v>
      </c>
      <c r="AR102" s="107">
        <v>0</v>
      </c>
      <c r="AS102" s="108">
        <v>0</v>
      </c>
      <c r="AT102" s="108">
        <v>0</v>
      </c>
      <c r="AU102" s="96"/>
      <c r="AV102" s="95"/>
      <c r="AW102" s="96"/>
      <c r="AX102" s="95"/>
      <c r="AY102" s="96"/>
      <c r="AZ102" s="98">
        <v>0</v>
      </c>
      <c r="BA102" s="92"/>
      <c r="BB102" s="92"/>
    </row>
    <row r="103" spans="1:54" ht="21.75" customHeight="1" x14ac:dyDescent="0.3">
      <c r="A103" s="648" t="s">
        <v>525</v>
      </c>
      <c r="B103" s="646" t="s">
        <v>526</v>
      </c>
      <c r="C103" s="646" t="s">
        <v>205</v>
      </c>
      <c r="D103" s="37" t="s">
        <v>72</v>
      </c>
      <c r="E103" s="41">
        <f t="shared" si="0"/>
        <v>15</v>
      </c>
      <c r="F103" s="42">
        <f t="shared" si="1"/>
        <v>5</v>
      </c>
      <c r="G103" s="42">
        <f t="shared" si="2"/>
        <v>0</v>
      </c>
      <c r="H103" s="42">
        <f t="shared" si="3"/>
        <v>0</v>
      </c>
      <c r="I103" s="43">
        <f t="shared" si="4"/>
        <v>0</v>
      </c>
      <c r="J103" s="44">
        <f t="shared" si="5"/>
        <v>20</v>
      </c>
      <c r="K103" s="651">
        <f>(J103+(J104/5))</f>
        <v>21.6</v>
      </c>
      <c r="L103" s="649">
        <f>IF(K103=0,"",RANK(K103,K:K,0))</f>
        <v>80</v>
      </c>
      <c r="M103" s="57">
        <v>0</v>
      </c>
      <c r="N103" s="49"/>
      <c r="O103" s="49"/>
      <c r="P103" s="57"/>
      <c r="Q103" s="58">
        <v>0</v>
      </c>
      <c r="R103" s="53"/>
      <c r="S103" s="54"/>
      <c r="T103" s="60"/>
      <c r="U103" s="57">
        <v>0</v>
      </c>
      <c r="V103" s="54">
        <v>0</v>
      </c>
      <c r="W103" s="60"/>
      <c r="X103" s="54"/>
      <c r="Y103" s="63"/>
      <c r="Z103" s="66">
        <v>0</v>
      </c>
      <c r="AA103" s="53"/>
      <c r="AB103" s="54"/>
      <c r="AC103" s="57">
        <v>0</v>
      </c>
      <c r="AD103" s="49"/>
      <c r="AE103" s="54">
        <v>5</v>
      </c>
      <c r="AF103" s="60"/>
      <c r="AG103" s="170">
        <v>15</v>
      </c>
      <c r="AH103" s="59"/>
      <c r="AI103" s="170"/>
      <c r="AJ103" s="54">
        <v>0</v>
      </c>
      <c r="AK103" s="60"/>
      <c r="AL103" s="54"/>
      <c r="AM103" s="57">
        <v>0</v>
      </c>
      <c r="AN103" s="59"/>
      <c r="AO103" s="57"/>
      <c r="AP103" s="59"/>
      <c r="AQ103" s="80">
        <v>0</v>
      </c>
      <c r="AR103" s="80">
        <v>0</v>
      </c>
      <c r="AS103" s="83">
        <v>0</v>
      </c>
      <c r="AT103" s="83">
        <v>0</v>
      </c>
      <c r="AU103" s="54"/>
      <c r="AV103" s="53"/>
      <c r="AW103" s="54"/>
      <c r="AX103" s="53"/>
      <c r="AY103" s="54"/>
      <c r="AZ103" s="57">
        <v>0</v>
      </c>
      <c r="BA103" s="49"/>
      <c r="BB103" s="49"/>
    </row>
    <row r="104" spans="1:54" ht="21.75" customHeight="1" x14ac:dyDescent="0.3">
      <c r="A104" s="647"/>
      <c r="B104" s="647"/>
      <c r="C104" s="647"/>
      <c r="D104" s="85" t="s">
        <v>103</v>
      </c>
      <c r="E104" s="41">
        <f t="shared" si="0"/>
        <v>8</v>
      </c>
      <c r="F104" s="42">
        <f t="shared" si="1"/>
        <v>0</v>
      </c>
      <c r="G104" s="42">
        <f t="shared" si="2"/>
        <v>0</v>
      </c>
      <c r="H104" s="42">
        <f t="shared" si="3"/>
        <v>0</v>
      </c>
      <c r="I104" s="43">
        <f t="shared" si="4"/>
        <v>0</v>
      </c>
      <c r="J104" s="89">
        <f t="shared" si="5"/>
        <v>8</v>
      </c>
      <c r="K104" s="650"/>
      <c r="L104" s="650"/>
      <c r="M104" s="98">
        <v>0</v>
      </c>
      <c r="N104" s="92"/>
      <c r="O104" s="92"/>
      <c r="P104" s="98"/>
      <c r="Q104" s="100">
        <v>0</v>
      </c>
      <c r="R104" s="95"/>
      <c r="S104" s="96"/>
      <c r="T104" s="101"/>
      <c r="U104" s="98">
        <v>0</v>
      </c>
      <c r="V104" s="96">
        <v>0</v>
      </c>
      <c r="W104" s="101"/>
      <c r="X104" s="96"/>
      <c r="Y104" s="103"/>
      <c r="Z104" s="104">
        <v>0</v>
      </c>
      <c r="AA104" s="95"/>
      <c r="AB104" s="96"/>
      <c r="AC104" s="98">
        <v>0</v>
      </c>
      <c r="AD104" s="92"/>
      <c r="AE104" s="96">
        <v>8</v>
      </c>
      <c r="AF104" s="101"/>
      <c r="AG104" s="178">
        <v>0</v>
      </c>
      <c r="AH104" s="102"/>
      <c r="AI104" s="178"/>
      <c r="AJ104" s="96">
        <v>0</v>
      </c>
      <c r="AK104" s="101"/>
      <c r="AL104" s="96"/>
      <c r="AM104" s="98">
        <v>0</v>
      </c>
      <c r="AN104" s="102"/>
      <c r="AO104" s="98"/>
      <c r="AP104" s="102"/>
      <c r="AQ104" s="107">
        <v>0</v>
      </c>
      <c r="AR104" s="107">
        <v>0</v>
      </c>
      <c r="AS104" s="108">
        <v>0</v>
      </c>
      <c r="AT104" s="108">
        <v>0</v>
      </c>
      <c r="AU104" s="96"/>
      <c r="AV104" s="95"/>
      <c r="AW104" s="96"/>
      <c r="AX104" s="95"/>
      <c r="AY104" s="96"/>
      <c r="AZ104" s="98">
        <v>0</v>
      </c>
      <c r="BA104" s="92"/>
      <c r="BB104" s="92"/>
    </row>
    <row r="105" spans="1:54" ht="21.75" customHeight="1" x14ac:dyDescent="0.3">
      <c r="A105" s="648" t="s">
        <v>532</v>
      </c>
      <c r="B105" s="646" t="s">
        <v>533</v>
      </c>
      <c r="C105" s="646" t="s">
        <v>138</v>
      </c>
      <c r="D105" s="37" t="s">
        <v>72</v>
      </c>
      <c r="E105" s="41">
        <f t="shared" si="0"/>
        <v>250</v>
      </c>
      <c r="F105" s="42">
        <f t="shared" si="1"/>
        <v>150</v>
      </c>
      <c r="G105" s="42">
        <f t="shared" si="2"/>
        <v>100</v>
      </c>
      <c r="H105" s="42">
        <f t="shared" si="3"/>
        <v>100</v>
      </c>
      <c r="I105" s="43">
        <f t="shared" si="4"/>
        <v>60</v>
      </c>
      <c r="J105" s="44">
        <f t="shared" si="5"/>
        <v>660</v>
      </c>
      <c r="K105" s="651">
        <f>(J105+(J106/5))</f>
        <v>792</v>
      </c>
      <c r="L105" s="649">
        <f>IF(K105=0,"",RANK(K105,K:K,0))</f>
        <v>6</v>
      </c>
      <c r="M105" s="57">
        <v>20</v>
      </c>
      <c r="N105" s="49">
        <v>60</v>
      </c>
      <c r="O105" s="49">
        <v>30</v>
      </c>
      <c r="P105" s="57">
        <v>20</v>
      </c>
      <c r="Q105" s="58">
        <v>40</v>
      </c>
      <c r="R105" s="53"/>
      <c r="S105" s="54">
        <v>3</v>
      </c>
      <c r="T105" s="60"/>
      <c r="U105" s="57">
        <v>0</v>
      </c>
      <c r="V105" s="54">
        <v>25</v>
      </c>
      <c r="W105" s="60">
        <v>60</v>
      </c>
      <c r="X105" s="54"/>
      <c r="Y105" s="63"/>
      <c r="Z105" s="66">
        <v>100</v>
      </c>
      <c r="AA105" s="53">
        <v>100</v>
      </c>
      <c r="AB105" s="54"/>
      <c r="AC105" s="57">
        <v>40</v>
      </c>
      <c r="AD105" s="49">
        <v>250</v>
      </c>
      <c r="AE105" s="54">
        <v>0</v>
      </c>
      <c r="AF105" s="60">
        <v>150</v>
      </c>
      <c r="AG105" s="57">
        <v>0</v>
      </c>
      <c r="AH105" s="59"/>
      <c r="AI105" s="57"/>
      <c r="AJ105" s="54">
        <v>0</v>
      </c>
      <c r="AK105" s="60">
        <v>60</v>
      </c>
      <c r="AL105" s="54"/>
      <c r="AM105" s="57">
        <v>0</v>
      </c>
      <c r="AN105" s="59"/>
      <c r="AO105" s="57"/>
      <c r="AP105" s="59"/>
      <c r="AQ105" s="80">
        <v>0</v>
      </c>
      <c r="AR105" s="80">
        <v>0</v>
      </c>
      <c r="AS105" s="83">
        <v>0</v>
      </c>
      <c r="AT105" s="83">
        <v>20</v>
      </c>
      <c r="AU105" s="54"/>
      <c r="AV105" s="53"/>
      <c r="AW105" s="54"/>
      <c r="AX105" s="53"/>
      <c r="AY105" s="54"/>
      <c r="AZ105" s="57">
        <v>0</v>
      </c>
      <c r="BA105" s="49">
        <v>80</v>
      </c>
      <c r="BB105" s="49"/>
    </row>
    <row r="106" spans="1:54" ht="21.75" customHeight="1" x14ac:dyDescent="0.3">
      <c r="A106" s="647"/>
      <c r="B106" s="647"/>
      <c r="C106" s="647"/>
      <c r="D106" s="85" t="s">
        <v>103</v>
      </c>
      <c r="E106" s="41">
        <f t="shared" si="0"/>
        <v>150</v>
      </c>
      <c r="F106" s="42">
        <f t="shared" si="1"/>
        <v>150</v>
      </c>
      <c r="G106" s="42">
        <f t="shared" si="2"/>
        <v>150</v>
      </c>
      <c r="H106" s="42">
        <f t="shared" si="3"/>
        <v>150</v>
      </c>
      <c r="I106" s="43">
        <f t="shared" si="4"/>
        <v>60</v>
      </c>
      <c r="J106" s="89">
        <f t="shared" si="5"/>
        <v>660</v>
      </c>
      <c r="K106" s="650"/>
      <c r="L106" s="650"/>
      <c r="M106" s="98">
        <v>0</v>
      </c>
      <c r="N106" s="92">
        <v>35</v>
      </c>
      <c r="O106" s="92">
        <v>50</v>
      </c>
      <c r="P106" s="98"/>
      <c r="Q106" s="100">
        <v>0</v>
      </c>
      <c r="R106" s="95"/>
      <c r="S106" s="96">
        <v>60</v>
      </c>
      <c r="T106" s="101"/>
      <c r="U106" s="98">
        <v>0</v>
      </c>
      <c r="V106" s="96">
        <v>60</v>
      </c>
      <c r="W106" s="101">
        <v>60</v>
      </c>
      <c r="X106" s="96"/>
      <c r="Y106" s="103"/>
      <c r="Z106" s="104">
        <v>150</v>
      </c>
      <c r="AA106" s="95">
        <v>60</v>
      </c>
      <c r="AB106" s="96"/>
      <c r="AC106" s="98">
        <v>40</v>
      </c>
      <c r="AD106" s="92">
        <v>150</v>
      </c>
      <c r="AE106" s="96">
        <v>0</v>
      </c>
      <c r="AF106" s="101">
        <v>150</v>
      </c>
      <c r="AG106" s="98">
        <v>0</v>
      </c>
      <c r="AH106" s="102"/>
      <c r="AI106" s="98"/>
      <c r="AJ106" s="96">
        <v>0</v>
      </c>
      <c r="AK106" s="101">
        <v>150</v>
      </c>
      <c r="AL106" s="96"/>
      <c r="AM106" s="98">
        <v>0</v>
      </c>
      <c r="AN106" s="102"/>
      <c r="AO106" s="98"/>
      <c r="AP106" s="102"/>
      <c r="AQ106" s="107">
        <v>0</v>
      </c>
      <c r="AR106" s="107">
        <v>0</v>
      </c>
      <c r="AS106" s="108">
        <v>0</v>
      </c>
      <c r="AT106" s="108">
        <v>0</v>
      </c>
      <c r="AU106" s="96"/>
      <c r="AV106" s="95"/>
      <c r="AW106" s="96"/>
      <c r="AX106" s="95"/>
      <c r="AY106" s="96"/>
      <c r="AZ106" s="98">
        <v>0</v>
      </c>
      <c r="BA106" s="92">
        <v>70</v>
      </c>
      <c r="BB106" s="92"/>
    </row>
    <row r="107" spans="1:54" ht="21.75" customHeight="1" x14ac:dyDescent="0.3">
      <c r="A107" s="648" t="s">
        <v>540</v>
      </c>
      <c r="B107" s="646" t="s">
        <v>541</v>
      </c>
      <c r="C107" s="646" t="s">
        <v>210</v>
      </c>
      <c r="D107" s="37" t="s">
        <v>72</v>
      </c>
      <c r="E107" s="41">
        <f t="shared" si="0"/>
        <v>25</v>
      </c>
      <c r="F107" s="42">
        <f t="shared" si="1"/>
        <v>10</v>
      </c>
      <c r="G107" s="42">
        <f t="shared" si="2"/>
        <v>8</v>
      </c>
      <c r="H107" s="42">
        <f t="shared" si="3"/>
        <v>5</v>
      </c>
      <c r="I107" s="43">
        <f t="shared" si="4"/>
        <v>5</v>
      </c>
      <c r="J107" s="44">
        <f t="shared" si="5"/>
        <v>53</v>
      </c>
      <c r="K107" s="651">
        <f>(J107+(J108/5))</f>
        <v>67.8</v>
      </c>
      <c r="L107" s="649">
        <f>IF(K107=0,"",RANK(K107,K:K,0))</f>
        <v>57</v>
      </c>
      <c r="M107" s="57">
        <v>0</v>
      </c>
      <c r="N107" s="49"/>
      <c r="O107" s="49"/>
      <c r="P107" s="57"/>
      <c r="Q107" s="58">
        <v>0</v>
      </c>
      <c r="R107" s="53"/>
      <c r="S107" s="54"/>
      <c r="T107" s="60"/>
      <c r="U107" s="57">
        <v>0</v>
      </c>
      <c r="V107" s="54">
        <v>0</v>
      </c>
      <c r="W107" s="60"/>
      <c r="X107" s="54"/>
      <c r="Y107" s="63"/>
      <c r="Z107" s="66">
        <v>0</v>
      </c>
      <c r="AA107" s="53"/>
      <c r="AB107" s="54"/>
      <c r="AC107" s="57">
        <v>0</v>
      </c>
      <c r="AD107" s="49"/>
      <c r="AE107" s="54">
        <v>5</v>
      </c>
      <c r="AF107" s="60"/>
      <c r="AG107" s="57">
        <v>5</v>
      </c>
      <c r="AH107" s="59"/>
      <c r="AI107" s="57">
        <v>5</v>
      </c>
      <c r="AJ107" s="54">
        <v>8</v>
      </c>
      <c r="AK107" s="60">
        <v>25</v>
      </c>
      <c r="AL107" s="54"/>
      <c r="AM107" s="57">
        <v>0</v>
      </c>
      <c r="AN107" s="59">
        <v>5</v>
      </c>
      <c r="AO107" s="57">
        <v>5</v>
      </c>
      <c r="AP107" s="59"/>
      <c r="AQ107" s="80">
        <v>10</v>
      </c>
      <c r="AR107" s="80">
        <v>2</v>
      </c>
      <c r="AS107" s="83">
        <v>0</v>
      </c>
      <c r="AT107" s="83">
        <v>0</v>
      </c>
      <c r="AU107" s="54">
        <v>3</v>
      </c>
      <c r="AV107" s="53"/>
      <c r="AW107" s="54"/>
      <c r="AX107" s="53"/>
      <c r="AY107" s="54"/>
      <c r="AZ107" s="57">
        <v>0</v>
      </c>
      <c r="BA107" s="49"/>
      <c r="BB107" s="49"/>
    </row>
    <row r="108" spans="1:54" ht="21.75" customHeight="1" x14ac:dyDescent="0.3">
      <c r="A108" s="647"/>
      <c r="B108" s="647"/>
      <c r="C108" s="647"/>
      <c r="D108" s="85" t="s">
        <v>103</v>
      </c>
      <c r="E108" s="41">
        <f t="shared" si="0"/>
        <v>25</v>
      </c>
      <c r="F108" s="42">
        <f t="shared" si="1"/>
        <v>25</v>
      </c>
      <c r="G108" s="42">
        <f t="shared" si="2"/>
        <v>8</v>
      </c>
      <c r="H108" s="42">
        <f t="shared" si="3"/>
        <v>8</v>
      </c>
      <c r="I108" s="43">
        <f t="shared" si="4"/>
        <v>8</v>
      </c>
      <c r="J108" s="89">
        <f t="shared" si="5"/>
        <v>74</v>
      </c>
      <c r="K108" s="650"/>
      <c r="L108" s="650"/>
      <c r="M108" s="98">
        <v>0</v>
      </c>
      <c r="N108" s="92"/>
      <c r="O108" s="92"/>
      <c r="P108" s="98"/>
      <c r="Q108" s="100">
        <v>0</v>
      </c>
      <c r="R108" s="95"/>
      <c r="S108" s="96"/>
      <c r="T108" s="101"/>
      <c r="U108" s="98">
        <v>0</v>
      </c>
      <c r="V108" s="96">
        <v>0</v>
      </c>
      <c r="W108" s="101"/>
      <c r="X108" s="96"/>
      <c r="Y108" s="103"/>
      <c r="Z108" s="104">
        <v>0</v>
      </c>
      <c r="AA108" s="95"/>
      <c r="AB108" s="96"/>
      <c r="AC108" s="98">
        <v>0</v>
      </c>
      <c r="AD108" s="92"/>
      <c r="AE108" s="96">
        <v>25</v>
      </c>
      <c r="AF108" s="101"/>
      <c r="AG108" s="98">
        <v>0</v>
      </c>
      <c r="AH108" s="102"/>
      <c r="AI108" s="98">
        <v>8</v>
      </c>
      <c r="AJ108" s="96">
        <v>8</v>
      </c>
      <c r="AK108" s="101"/>
      <c r="AL108" s="96"/>
      <c r="AM108" s="98">
        <v>0</v>
      </c>
      <c r="AN108" s="102"/>
      <c r="AO108" s="98">
        <v>8</v>
      </c>
      <c r="AP108" s="102"/>
      <c r="AQ108" s="107">
        <v>25</v>
      </c>
      <c r="AR108" s="107">
        <v>0</v>
      </c>
      <c r="AS108" s="108">
        <v>0</v>
      </c>
      <c r="AT108" s="108">
        <v>0</v>
      </c>
      <c r="AU108" s="96"/>
      <c r="AV108" s="95"/>
      <c r="AW108" s="96"/>
      <c r="AX108" s="95"/>
      <c r="AY108" s="96"/>
      <c r="AZ108" s="98">
        <v>0</v>
      </c>
      <c r="BA108" s="92"/>
      <c r="BB108" s="92"/>
    </row>
    <row r="109" spans="1:54" ht="21.75" customHeight="1" x14ac:dyDescent="0.3">
      <c r="A109" s="648" t="s">
        <v>546</v>
      </c>
      <c r="B109" s="646" t="s">
        <v>547</v>
      </c>
      <c r="C109" s="646" t="s">
        <v>210</v>
      </c>
      <c r="D109" s="37" t="s">
        <v>72</v>
      </c>
      <c r="E109" s="41">
        <f t="shared" si="0"/>
        <v>40</v>
      </c>
      <c r="F109" s="42">
        <f t="shared" si="1"/>
        <v>25</v>
      </c>
      <c r="G109" s="42">
        <f t="shared" si="2"/>
        <v>25</v>
      </c>
      <c r="H109" s="42">
        <f t="shared" si="3"/>
        <v>15</v>
      </c>
      <c r="I109" s="43">
        <f t="shared" si="4"/>
        <v>15</v>
      </c>
      <c r="J109" s="44">
        <f t="shared" si="5"/>
        <v>120</v>
      </c>
      <c r="K109" s="651">
        <f>(J109+(J110/5))</f>
        <v>134.80000000000001</v>
      </c>
      <c r="L109" s="649">
        <f>IF(K109=0,"",RANK(K109,K:K,0))</f>
        <v>42</v>
      </c>
      <c r="M109" s="57">
        <v>1</v>
      </c>
      <c r="N109" s="49"/>
      <c r="O109" s="49"/>
      <c r="P109" s="57">
        <v>4</v>
      </c>
      <c r="Q109" s="58">
        <v>0</v>
      </c>
      <c r="R109" s="53"/>
      <c r="S109" s="54"/>
      <c r="T109" s="60"/>
      <c r="U109" s="57">
        <v>0</v>
      </c>
      <c r="V109" s="54">
        <v>0</v>
      </c>
      <c r="W109" s="60"/>
      <c r="X109" s="54"/>
      <c r="Y109" s="63"/>
      <c r="Z109" s="66">
        <v>25</v>
      </c>
      <c r="AA109" s="53">
        <v>15</v>
      </c>
      <c r="AB109" s="54">
        <v>5</v>
      </c>
      <c r="AC109" s="57">
        <v>0</v>
      </c>
      <c r="AD109" s="49"/>
      <c r="AE109" s="54">
        <v>5</v>
      </c>
      <c r="AF109" s="60"/>
      <c r="AG109" s="57">
        <v>5</v>
      </c>
      <c r="AH109" s="59"/>
      <c r="AI109" s="57">
        <v>5</v>
      </c>
      <c r="AJ109" s="54">
        <v>5</v>
      </c>
      <c r="AK109" s="60">
        <v>40</v>
      </c>
      <c r="AL109" s="54"/>
      <c r="AM109" s="57">
        <v>0</v>
      </c>
      <c r="AN109" s="59">
        <v>5</v>
      </c>
      <c r="AO109" s="57">
        <v>5</v>
      </c>
      <c r="AP109" s="59"/>
      <c r="AQ109" s="80">
        <v>25</v>
      </c>
      <c r="AR109" s="80">
        <v>0</v>
      </c>
      <c r="AS109" s="83">
        <v>0</v>
      </c>
      <c r="AT109" s="83">
        <v>0</v>
      </c>
      <c r="AU109" s="54">
        <v>15</v>
      </c>
      <c r="AV109" s="53"/>
      <c r="AW109" s="54"/>
      <c r="AX109" s="53"/>
      <c r="AY109" s="54"/>
      <c r="AZ109" s="57">
        <v>0</v>
      </c>
      <c r="BA109" s="49"/>
      <c r="BB109" s="49"/>
    </row>
    <row r="110" spans="1:54" ht="21.75" customHeight="1" x14ac:dyDescent="0.3">
      <c r="A110" s="647"/>
      <c r="B110" s="647"/>
      <c r="C110" s="647"/>
      <c r="D110" s="85" t="s">
        <v>103</v>
      </c>
      <c r="E110" s="41">
        <f t="shared" si="0"/>
        <v>25</v>
      </c>
      <c r="F110" s="42">
        <f t="shared" si="1"/>
        <v>25</v>
      </c>
      <c r="G110" s="42">
        <f t="shared" si="2"/>
        <v>8</v>
      </c>
      <c r="H110" s="42">
        <f t="shared" si="3"/>
        <v>8</v>
      </c>
      <c r="I110" s="43">
        <f t="shared" si="4"/>
        <v>8</v>
      </c>
      <c r="J110" s="89">
        <f t="shared" si="5"/>
        <v>74</v>
      </c>
      <c r="K110" s="650"/>
      <c r="L110" s="650"/>
      <c r="M110" s="98">
        <v>0</v>
      </c>
      <c r="N110" s="92"/>
      <c r="O110" s="92"/>
      <c r="P110" s="98"/>
      <c r="Q110" s="100">
        <v>0</v>
      </c>
      <c r="R110" s="95"/>
      <c r="S110" s="96"/>
      <c r="T110" s="101"/>
      <c r="U110" s="98">
        <v>0</v>
      </c>
      <c r="V110" s="96">
        <v>0</v>
      </c>
      <c r="W110" s="101"/>
      <c r="X110" s="96"/>
      <c r="Y110" s="103"/>
      <c r="Z110" s="104">
        <v>0</v>
      </c>
      <c r="AA110" s="95"/>
      <c r="AB110" s="96"/>
      <c r="AC110" s="98">
        <v>0</v>
      </c>
      <c r="AD110" s="92"/>
      <c r="AE110" s="96">
        <v>25</v>
      </c>
      <c r="AF110" s="101"/>
      <c r="AG110" s="98">
        <v>0</v>
      </c>
      <c r="AH110" s="102"/>
      <c r="AI110" s="98">
        <v>8</v>
      </c>
      <c r="AJ110" s="96">
        <v>8</v>
      </c>
      <c r="AK110" s="101"/>
      <c r="AL110" s="96"/>
      <c r="AM110" s="98">
        <v>0</v>
      </c>
      <c r="AN110" s="102"/>
      <c r="AO110" s="98">
        <v>8</v>
      </c>
      <c r="AP110" s="102"/>
      <c r="AQ110" s="107">
        <v>25</v>
      </c>
      <c r="AR110" s="107">
        <v>0</v>
      </c>
      <c r="AS110" s="108">
        <v>0</v>
      </c>
      <c r="AT110" s="108">
        <v>0</v>
      </c>
      <c r="AU110" s="96"/>
      <c r="AV110" s="95"/>
      <c r="AW110" s="96"/>
      <c r="AX110" s="95"/>
      <c r="AY110" s="96"/>
      <c r="AZ110" s="98">
        <v>0</v>
      </c>
      <c r="BA110" s="92"/>
      <c r="BB110" s="92"/>
    </row>
    <row r="111" spans="1:54" ht="21.75" customHeight="1" x14ac:dyDescent="0.3">
      <c r="A111" s="648" t="s">
        <v>555</v>
      </c>
      <c r="B111" s="646" t="s">
        <v>556</v>
      </c>
      <c r="C111" s="646" t="s">
        <v>557</v>
      </c>
      <c r="D111" s="37" t="s">
        <v>72</v>
      </c>
      <c r="E111" s="41">
        <f t="shared" si="0"/>
        <v>15</v>
      </c>
      <c r="F111" s="42">
        <f t="shared" si="1"/>
        <v>5</v>
      </c>
      <c r="G111" s="42">
        <f t="shared" si="2"/>
        <v>5</v>
      </c>
      <c r="H111" s="42">
        <f t="shared" si="3"/>
        <v>5</v>
      </c>
      <c r="I111" s="43">
        <f t="shared" si="4"/>
        <v>0</v>
      </c>
      <c r="J111" s="44">
        <f t="shared" si="5"/>
        <v>30</v>
      </c>
      <c r="K111" s="651">
        <f>(J111+(J112/5))</f>
        <v>30</v>
      </c>
      <c r="L111" s="649">
        <f>IF(K111=0,"",RANK(K111,K:K,0))</f>
        <v>75</v>
      </c>
      <c r="M111" s="57">
        <v>0</v>
      </c>
      <c r="N111" s="49"/>
      <c r="O111" s="49"/>
      <c r="P111" s="57"/>
      <c r="Q111" s="58">
        <v>0</v>
      </c>
      <c r="R111" s="53"/>
      <c r="S111" s="54"/>
      <c r="T111" s="60"/>
      <c r="U111" s="57">
        <v>0</v>
      </c>
      <c r="V111" s="54">
        <v>0</v>
      </c>
      <c r="W111" s="60"/>
      <c r="X111" s="54"/>
      <c r="Y111" s="63"/>
      <c r="Z111" s="66">
        <v>0</v>
      </c>
      <c r="AA111" s="53"/>
      <c r="AB111" s="54"/>
      <c r="AC111" s="57">
        <v>0</v>
      </c>
      <c r="AD111" s="49"/>
      <c r="AE111" s="54">
        <v>0</v>
      </c>
      <c r="AF111" s="60"/>
      <c r="AG111" s="57">
        <v>0</v>
      </c>
      <c r="AH111" s="59"/>
      <c r="AI111" s="57">
        <v>5</v>
      </c>
      <c r="AJ111" s="54">
        <v>0</v>
      </c>
      <c r="AK111" s="60"/>
      <c r="AL111" s="54"/>
      <c r="AM111" s="57">
        <v>0</v>
      </c>
      <c r="AN111" s="59">
        <v>5</v>
      </c>
      <c r="AO111" s="57">
        <v>5</v>
      </c>
      <c r="AP111" s="59"/>
      <c r="AQ111" s="80">
        <v>0</v>
      </c>
      <c r="AR111" s="80">
        <v>0</v>
      </c>
      <c r="AS111" s="83">
        <v>0</v>
      </c>
      <c r="AT111" s="83">
        <v>0</v>
      </c>
      <c r="AU111" s="54">
        <v>15</v>
      </c>
      <c r="AV111" s="53"/>
      <c r="AW111" s="54"/>
      <c r="AX111" s="53"/>
      <c r="AY111" s="54"/>
      <c r="AZ111" s="57">
        <v>0</v>
      </c>
      <c r="BA111" s="49"/>
      <c r="BB111" s="49"/>
    </row>
    <row r="112" spans="1:54" ht="21.75" customHeight="1" x14ac:dyDescent="0.3">
      <c r="A112" s="647"/>
      <c r="B112" s="647"/>
      <c r="C112" s="647"/>
      <c r="D112" s="85" t="s">
        <v>103</v>
      </c>
      <c r="E112" s="41">
        <f t="shared" si="0"/>
        <v>0</v>
      </c>
      <c r="F112" s="42">
        <f t="shared" si="1"/>
        <v>0</v>
      </c>
      <c r="G112" s="42">
        <f t="shared" si="2"/>
        <v>0</v>
      </c>
      <c r="H112" s="42">
        <f t="shared" si="3"/>
        <v>0</v>
      </c>
      <c r="I112" s="43">
        <f t="shared" si="4"/>
        <v>0</v>
      </c>
      <c r="J112" s="89">
        <f t="shared" si="5"/>
        <v>0</v>
      </c>
      <c r="K112" s="650"/>
      <c r="L112" s="650"/>
      <c r="M112" s="98">
        <v>0</v>
      </c>
      <c r="N112" s="92"/>
      <c r="O112" s="92"/>
      <c r="P112" s="98"/>
      <c r="Q112" s="100">
        <v>0</v>
      </c>
      <c r="R112" s="95"/>
      <c r="S112" s="96"/>
      <c r="T112" s="101"/>
      <c r="U112" s="98">
        <v>0</v>
      </c>
      <c r="V112" s="96">
        <v>0</v>
      </c>
      <c r="W112" s="101"/>
      <c r="X112" s="96"/>
      <c r="Y112" s="103"/>
      <c r="Z112" s="104">
        <v>0</v>
      </c>
      <c r="AA112" s="95"/>
      <c r="AB112" s="96"/>
      <c r="AC112" s="98">
        <v>0</v>
      </c>
      <c r="AD112" s="92"/>
      <c r="AE112" s="96">
        <v>0</v>
      </c>
      <c r="AF112" s="101"/>
      <c r="AG112" s="98">
        <v>0</v>
      </c>
      <c r="AH112" s="102"/>
      <c r="AI112" s="98"/>
      <c r="AJ112" s="96">
        <v>0</v>
      </c>
      <c r="AK112" s="101"/>
      <c r="AL112" s="96"/>
      <c r="AM112" s="98">
        <v>0</v>
      </c>
      <c r="AN112" s="102"/>
      <c r="AO112" s="98"/>
      <c r="AP112" s="102"/>
      <c r="AQ112" s="107">
        <v>0</v>
      </c>
      <c r="AR112" s="107">
        <v>0</v>
      </c>
      <c r="AS112" s="108">
        <v>0</v>
      </c>
      <c r="AT112" s="108">
        <v>0</v>
      </c>
      <c r="AU112" s="96"/>
      <c r="AV112" s="95"/>
      <c r="AW112" s="96"/>
      <c r="AX112" s="95"/>
      <c r="AY112" s="96"/>
      <c r="AZ112" s="98">
        <v>0</v>
      </c>
      <c r="BA112" s="92"/>
      <c r="BB112" s="92"/>
    </row>
    <row r="113" spans="1:54" ht="21.75" customHeight="1" x14ac:dyDescent="0.3">
      <c r="A113" s="648" t="s">
        <v>565</v>
      </c>
      <c r="B113" s="646" t="s">
        <v>566</v>
      </c>
      <c r="C113" s="646" t="s">
        <v>266</v>
      </c>
      <c r="D113" s="37" t="s">
        <v>72</v>
      </c>
      <c r="E113" s="41">
        <f t="shared" si="0"/>
        <v>15</v>
      </c>
      <c r="F113" s="42">
        <f t="shared" si="1"/>
        <v>8</v>
      </c>
      <c r="G113" s="42">
        <f t="shared" si="2"/>
        <v>6</v>
      </c>
      <c r="H113" s="42">
        <f t="shared" si="3"/>
        <v>0</v>
      </c>
      <c r="I113" s="43">
        <f t="shared" si="4"/>
        <v>0</v>
      </c>
      <c r="J113" s="44">
        <f t="shared" si="5"/>
        <v>29</v>
      </c>
      <c r="K113" s="651">
        <f>(J113+(J114/5))</f>
        <v>35</v>
      </c>
      <c r="L113" s="649">
        <f>IF(K113=0,"",RANK(K113,K:K,0))</f>
        <v>69</v>
      </c>
      <c r="M113" s="57">
        <v>6</v>
      </c>
      <c r="N113" s="49"/>
      <c r="O113" s="49">
        <v>15</v>
      </c>
      <c r="P113" s="57"/>
      <c r="Q113" s="58">
        <v>8</v>
      </c>
      <c r="R113" s="53"/>
      <c r="S113" s="54"/>
      <c r="T113" s="60"/>
      <c r="U113" s="57">
        <v>0</v>
      </c>
      <c r="V113" s="54">
        <v>0</v>
      </c>
      <c r="W113" s="60"/>
      <c r="X113" s="54"/>
      <c r="Y113" s="63"/>
      <c r="Z113" s="66">
        <v>0</v>
      </c>
      <c r="AA113" s="53"/>
      <c r="AB113" s="54"/>
      <c r="AC113" s="57">
        <v>0</v>
      </c>
      <c r="AD113" s="49"/>
      <c r="AE113" s="54">
        <v>0</v>
      </c>
      <c r="AF113" s="60"/>
      <c r="AG113" s="57">
        <v>0</v>
      </c>
      <c r="AH113" s="59"/>
      <c r="AI113" s="57"/>
      <c r="AJ113" s="54">
        <v>0</v>
      </c>
      <c r="AK113" s="60"/>
      <c r="AL113" s="54"/>
      <c r="AM113" s="57">
        <v>0</v>
      </c>
      <c r="AN113" s="59"/>
      <c r="AO113" s="57"/>
      <c r="AP113" s="59"/>
      <c r="AQ113" s="80">
        <v>0</v>
      </c>
      <c r="AR113" s="80">
        <v>0</v>
      </c>
      <c r="AS113" s="83">
        <v>0</v>
      </c>
      <c r="AT113" s="83">
        <v>0</v>
      </c>
      <c r="AU113" s="54"/>
      <c r="AV113" s="53"/>
      <c r="AW113" s="54"/>
      <c r="AX113" s="53"/>
      <c r="AY113" s="54"/>
      <c r="AZ113" s="57">
        <v>0</v>
      </c>
      <c r="BA113" s="49"/>
      <c r="BB113" s="49"/>
    </row>
    <row r="114" spans="1:54" ht="21.75" customHeight="1" x14ac:dyDescent="0.3">
      <c r="A114" s="647"/>
      <c r="B114" s="647"/>
      <c r="C114" s="647"/>
      <c r="D114" s="85" t="s">
        <v>103</v>
      </c>
      <c r="E114" s="41">
        <f t="shared" si="0"/>
        <v>30</v>
      </c>
      <c r="F114" s="42">
        <f t="shared" si="1"/>
        <v>0</v>
      </c>
      <c r="G114" s="42">
        <f t="shared" si="2"/>
        <v>0</v>
      </c>
      <c r="H114" s="42">
        <f t="shared" si="3"/>
        <v>0</v>
      </c>
      <c r="I114" s="43">
        <f t="shared" si="4"/>
        <v>0</v>
      </c>
      <c r="J114" s="89">
        <f t="shared" si="5"/>
        <v>30</v>
      </c>
      <c r="K114" s="650"/>
      <c r="L114" s="650"/>
      <c r="M114" s="98">
        <v>0</v>
      </c>
      <c r="N114" s="92"/>
      <c r="O114" s="92">
        <v>30</v>
      </c>
      <c r="P114" s="98"/>
      <c r="Q114" s="100">
        <v>0</v>
      </c>
      <c r="R114" s="95"/>
      <c r="S114" s="96"/>
      <c r="T114" s="101"/>
      <c r="U114" s="98">
        <v>0</v>
      </c>
      <c r="V114" s="96">
        <v>0</v>
      </c>
      <c r="W114" s="101"/>
      <c r="X114" s="96"/>
      <c r="Y114" s="103"/>
      <c r="Z114" s="104">
        <v>0</v>
      </c>
      <c r="AA114" s="95"/>
      <c r="AB114" s="96"/>
      <c r="AC114" s="98">
        <v>0</v>
      </c>
      <c r="AD114" s="92"/>
      <c r="AE114" s="96">
        <v>0</v>
      </c>
      <c r="AF114" s="101"/>
      <c r="AG114" s="98">
        <v>0</v>
      </c>
      <c r="AH114" s="102"/>
      <c r="AI114" s="98"/>
      <c r="AJ114" s="96">
        <v>0</v>
      </c>
      <c r="AK114" s="101"/>
      <c r="AL114" s="96"/>
      <c r="AM114" s="98">
        <v>0</v>
      </c>
      <c r="AN114" s="102"/>
      <c r="AO114" s="98"/>
      <c r="AP114" s="102"/>
      <c r="AQ114" s="107">
        <v>0</v>
      </c>
      <c r="AR114" s="107">
        <v>0</v>
      </c>
      <c r="AS114" s="108">
        <v>0</v>
      </c>
      <c r="AT114" s="108">
        <v>0</v>
      </c>
      <c r="AU114" s="96"/>
      <c r="AV114" s="95"/>
      <c r="AW114" s="96"/>
      <c r="AX114" s="95"/>
      <c r="AY114" s="96"/>
      <c r="AZ114" s="98">
        <v>0</v>
      </c>
      <c r="BA114" s="92"/>
      <c r="BB114" s="92"/>
    </row>
    <row r="115" spans="1:54" ht="21.75" customHeight="1" x14ac:dyDescent="0.3">
      <c r="A115" s="648" t="s">
        <v>572</v>
      </c>
      <c r="B115" s="646" t="s">
        <v>573</v>
      </c>
      <c r="C115" s="646" t="s">
        <v>239</v>
      </c>
      <c r="D115" s="37" t="s">
        <v>72</v>
      </c>
      <c r="E115" s="41">
        <f t="shared" si="0"/>
        <v>25</v>
      </c>
      <c r="F115" s="42">
        <f t="shared" si="1"/>
        <v>25</v>
      </c>
      <c r="G115" s="42">
        <f t="shared" si="2"/>
        <v>15</v>
      </c>
      <c r="H115" s="42">
        <f t="shared" si="3"/>
        <v>8</v>
      </c>
      <c r="I115" s="43">
        <f t="shared" si="4"/>
        <v>6</v>
      </c>
      <c r="J115" s="44">
        <f t="shared" si="5"/>
        <v>79</v>
      </c>
      <c r="K115" s="651">
        <f>(J115+(J116/5))</f>
        <v>88</v>
      </c>
      <c r="L115" s="649">
        <f>IF(K115=0,"",RANK(K115,K:K,0))</f>
        <v>51</v>
      </c>
      <c r="M115" s="57">
        <v>0</v>
      </c>
      <c r="N115" s="49"/>
      <c r="O115" s="49"/>
      <c r="P115" s="57"/>
      <c r="Q115" s="58">
        <v>0</v>
      </c>
      <c r="R115" s="53"/>
      <c r="S115" s="54"/>
      <c r="T115" s="60">
        <v>8</v>
      </c>
      <c r="U115" s="57">
        <v>0</v>
      </c>
      <c r="V115" s="54">
        <v>0</v>
      </c>
      <c r="W115" s="60"/>
      <c r="X115" s="54"/>
      <c r="Y115" s="63"/>
      <c r="Z115" s="66">
        <v>0</v>
      </c>
      <c r="AA115" s="53"/>
      <c r="AB115" s="54"/>
      <c r="AC115" s="57">
        <v>0</v>
      </c>
      <c r="AD115" s="49"/>
      <c r="AE115" s="54">
        <v>0</v>
      </c>
      <c r="AF115" s="60"/>
      <c r="AG115" s="57">
        <v>0</v>
      </c>
      <c r="AH115" s="59"/>
      <c r="AI115" s="57">
        <v>15</v>
      </c>
      <c r="AJ115" s="54">
        <v>0</v>
      </c>
      <c r="AK115" s="60"/>
      <c r="AL115" s="54"/>
      <c r="AM115" s="57">
        <v>0</v>
      </c>
      <c r="AN115" s="59"/>
      <c r="AO115" s="57">
        <v>25</v>
      </c>
      <c r="AP115" s="59"/>
      <c r="AQ115" s="80">
        <v>25</v>
      </c>
      <c r="AR115" s="80">
        <v>6</v>
      </c>
      <c r="AS115" s="83">
        <v>0</v>
      </c>
      <c r="AT115" s="83">
        <v>0</v>
      </c>
      <c r="AU115" s="54"/>
      <c r="AV115" s="53"/>
      <c r="AW115" s="54"/>
      <c r="AX115" s="53"/>
      <c r="AY115" s="54"/>
      <c r="AZ115" s="57">
        <v>0</v>
      </c>
      <c r="BA115" s="49"/>
      <c r="BB115" s="49"/>
    </row>
    <row r="116" spans="1:54" ht="21.75" customHeight="1" x14ac:dyDescent="0.3">
      <c r="A116" s="647"/>
      <c r="B116" s="647"/>
      <c r="C116" s="647"/>
      <c r="D116" s="85" t="s">
        <v>103</v>
      </c>
      <c r="E116" s="41">
        <f t="shared" si="0"/>
        <v>25</v>
      </c>
      <c r="F116" s="42">
        <f t="shared" si="1"/>
        <v>8</v>
      </c>
      <c r="G116" s="42">
        <f t="shared" si="2"/>
        <v>8</v>
      </c>
      <c r="H116" s="42">
        <f t="shared" si="3"/>
        <v>4</v>
      </c>
      <c r="I116" s="43">
        <f t="shared" si="4"/>
        <v>0</v>
      </c>
      <c r="J116" s="89">
        <f t="shared" si="5"/>
        <v>45</v>
      </c>
      <c r="K116" s="650"/>
      <c r="L116" s="650"/>
      <c r="M116" s="98">
        <v>0</v>
      </c>
      <c r="N116" s="92"/>
      <c r="O116" s="92"/>
      <c r="P116" s="98"/>
      <c r="Q116" s="100">
        <v>0</v>
      </c>
      <c r="R116" s="95"/>
      <c r="S116" s="96"/>
      <c r="T116" s="101"/>
      <c r="U116" s="98">
        <v>0</v>
      </c>
      <c r="V116" s="96">
        <v>0</v>
      </c>
      <c r="W116" s="101"/>
      <c r="X116" s="96"/>
      <c r="Y116" s="103"/>
      <c r="Z116" s="104">
        <v>0</v>
      </c>
      <c r="AA116" s="95"/>
      <c r="AB116" s="96"/>
      <c r="AC116" s="98">
        <v>0</v>
      </c>
      <c r="AD116" s="92"/>
      <c r="AE116" s="96">
        <v>0</v>
      </c>
      <c r="AF116" s="101"/>
      <c r="AG116" s="98">
        <v>0</v>
      </c>
      <c r="AH116" s="102"/>
      <c r="AI116" s="98">
        <v>8</v>
      </c>
      <c r="AJ116" s="96">
        <v>0</v>
      </c>
      <c r="AK116" s="101"/>
      <c r="AL116" s="96"/>
      <c r="AM116" s="98">
        <v>0</v>
      </c>
      <c r="AN116" s="102"/>
      <c r="AO116" s="98">
        <v>8</v>
      </c>
      <c r="AP116" s="102"/>
      <c r="AQ116" s="107">
        <v>25</v>
      </c>
      <c r="AR116" s="107">
        <v>4</v>
      </c>
      <c r="AS116" s="108">
        <v>0</v>
      </c>
      <c r="AT116" s="108">
        <v>0</v>
      </c>
      <c r="AU116" s="96"/>
      <c r="AV116" s="95"/>
      <c r="AW116" s="96"/>
      <c r="AX116" s="95"/>
      <c r="AY116" s="96"/>
      <c r="AZ116" s="98">
        <v>0</v>
      </c>
      <c r="BA116" s="92"/>
      <c r="BB116" s="92"/>
    </row>
    <row r="117" spans="1:54" ht="21.75" customHeight="1" x14ac:dyDescent="0.3">
      <c r="A117" s="648" t="s">
        <v>578</v>
      </c>
      <c r="B117" s="646" t="s">
        <v>579</v>
      </c>
      <c r="C117" s="646" t="s">
        <v>394</v>
      </c>
      <c r="D117" s="37" t="s">
        <v>72</v>
      </c>
      <c r="E117" s="41">
        <f t="shared" si="0"/>
        <v>60</v>
      </c>
      <c r="F117" s="42">
        <f t="shared" si="1"/>
        <v>60</v>
      </c>
      <c r="G117" s="42">
        <f t="shared" si="2"/>
        <v>40</v>
      </c>
      <c r="H117" s="42">
        <f t="shared" si="3"/>
        <v>25</v>
      </c>
      <c r="I117" s="43">
        <f t="shared" si="4"/>
        <v>25</v>
      </c>
      <c r="J117" s="44">
        <f t="shared" si="5"/>
        <v>210</v>
      </c>
      <c r="K117" s="651">
        <f>(J117+(J118/5))</f>
        <v>275</v>
      </c>
      <c r="L117" s="649">
        <f>IF(K117=0,"",RANK(K117,K:K,0))</f>
        <v>26</v>
      </c>
      <c r="M117" s="170">
        <v>0</v>
      </c>
      <c r="N117" s="49"/>
      <c r="O117" s="49"/>
      <c r="P117" s="170"/>
      <c r="Q117" s="58">
        <v>0</v>
      </c>
      <c r="R117" s="53"/>
      <c r="S117" s="54"/>
      <c r="T117" s="60"/>
      <c r="U117" s="57">
        <v>0</v>
      </c>
      <c r="V117" s="54">
        <v>0</v>
      </c>
      <c r="W117" s="60"/>
      <c r="X117" s="54">
        <v>3</v>
      </c>
      <c r="Y117" s="63"/>
      <c r="Z117" s="66">
        <v>25</v>
      </c>
      <c r="AA117" s="53">
        <v>5</v>
      </c>
      <c r="AB117" s="54"/>
      <c r="AC117" s="57">
        <v>0</v>
      </c>
      <c r="AD117" s="49">
        <v>60</v>
      </c>
      <c r="AE117" s="54">
        <v>5</v>
      </c>
      <c r="AF117" s="60">
        <v>60</v>
      </c>
      <c r="AG117" s="57">
        <v>25</v>
      </c>
      <c r="AH117" s="59">
        <v>40</v>
      </c>
      <c r="AI117" s="57"/>
      <c r="AJ117" s="54">
        <v>15</v>
      </c>
      <c r="AK117" s="60">
        <v>25</v>
      </c>
      <c r="AL117" s="54">
        <v>15</v>
      </c>
      <c r="AM117" s="57">
        <v>0</v>
      </c>
      <c r="AN117" s="59"/>
      <c r="AO117" s="57"/>
      <c r="AP117" s="59"/>
      <c r="AQ117" s="80">
        <v>10</v>
      </c>
      <c r="AR117" s="80">
        <v>3</v>
      </c>
      <c r="AS117" s="83">
        <v>0</v>
      </c>
      <c r="AT117" s="83">
        <v>0</v>
      </c>
      <c r="AU117" s="54"/>
      <c r="AV117" s="53"/>
      <c r="AW117" s="54"/>
      <c r="AX117" s="53">
        <v>25</v>
      </c>
      <c r="AY117" s="54"/>
      <c r="AZ117" s="57">
        <v>25</v>
      </c>
      <c r="BA117" s="49"/>
      <c r="BB117" s="49"/>
    </row>
    <row r="118" spans="1:54" ht="21.75" customHeight="1" x14ac:dyDescent="0.3">
      <c r="A118" s="647"/>
      <c r="B118" s="647"/>
      <c r="C118" s="647"/>
      <c r="D118" s="85" t="s">
        <v>103</v>
      </c>
      <c r="E118" s="41">
        <f t="shared" si="0"/>
        <v>100</v>
      </c>
      <c r="F118" s="42">
        <f t="shared" si="1"/>
        <v>100</v>
      </c>
      <c r="G118" s="42">
        <f t="shared" si="2"/>
        <v>60</v>
      </c>
      <c r="H118" s="42">
        <f t="shared" si="3"/>
        <v>40</v>
      </c>
      <c r="I118" s="43">
        <f t="shared" si="4"/>
        <v>25</v>
      </c>
      <c r="J118" s="89">
        <f t="shared" si="5"/>
        <v>325</v>
      </c>
      <c r="K118" s="650"/>
      <c r="L118" s="650"/>
      <c r="M118" s="178">
        <v>0</v>
      </c>
      <c r="N118" s="92"/>
      <c r="O118" s="92"/>
      <c r="P118" s="178"/>
      <c r="Q118" s="100">
        <v>0</v>
      </c>
      <c r="R118" s="95"/>
      <c r="S118" s="96"/>
      <c r="T118" s="101"/>
      <c r="U118" s="98">
        <v>0</v>
      </c>
      <c r="V118" s="96">
        <v>0</v>
      </c>
      <c r="W118" s="101"/>
      <c r="X118" s="96">
        <v>5</v>
      </c>
      <c r="Y118" s="103"/>
      <c r="Z118" s="104">
        <v>0</v>
      </c>
      <c r="AA118" s="95">
        <v>8</v>
      </c>
      <c r="AB118" s="96"/>
      <c r="AC118" s="98">
        <v>0</v>
      </c>
      <c r="AD118" s="92">
        <v>100</v>
      </c>
      <c r="AE118" s="96">
        <v>25</v>
      </c>
      <c r="AF118" s="101">
        <v>40</v>
      </c>
      <c r="AG118" s="98">
        <v>0</v>
      </c>
      <c r="AH118" s="102"/>
      <c r="AI118" s="98"/>
      <c r="AJ118" s="96">
        <v>25</v>
      </c>
      <c r="AK118" s="101">
        <v>100</v>
      </c>
      <c r="AL118" s="96"/>
      <c r="AM118" s="98">
        <v>0</v>
      </c>
      <c r="AN118" s="102"/>
      <c r="AO118" s="98"/>
      <c r="AP118" s="102"/>
      <c r="AQ118" s="107">
        <v>60</v>
      </c>
      <c r="AR118" s="107">
        <v>0</v>
      </c>
      <c r="AS118" s="108">
        <v>0</v>
      </c>
      <c r="AT118" s="108">
        <v>0</v>
      </c>
      <c r="AU118" s="96"/>
      <c r="AV118" s="95"/>
      <c r="AW118" s="96"/>
      <c r="AX118" s="95"/>
      <c r="AY118" s="96"/>
      <c r="AZ118" s="98">
        <v>0</v>
      </c>
      <c r="BA118" s="92"/>
      <c r="BB118" s="92"/>
    </row>
    <row r="119" spans="1:54" ht="21.75" customHeight="1" x14ac:dyDescent="0.3">
      <c r="A119" s="648" t="s">
        <v>586</v>
      </c>
      <c r="B119" s="646" t="s">
        <v>587</v>
      </c>
      <c r="C119" s="646" t="s">
        <v>81</v>
      </c>
      <c r="D119" s="37" t="s">
        <v>72</v>
      </c>
      <c r="E119" s="41">
        <f t="shared" si="0"/>
        <v>60</v>
      </c>
      <c r="F119" s="42">
        <f t="shared" si="1"/>
        <v>27</v>
      </c>
      <c r="G119" s="42">
        <f t="shared" si="2"/>
        <v>25</v>
      </c>
      <c r="H119" s="42">
        <f t="shared" si="3"/>
        <v>25</v>
      </c>
      <c r="I119" s="43">
        <f t="shared" si="4"/>
        <v>25</v>
      </c>
      <c r="J119" s="44">
        <f t="shared" si="5"/>
        <v>162</v>
      </c>
      <c r="K119" s="651">
        <f>(J119+(J120/5))</f>
        <v>234</v>
      </c>
      <c r="L119" s="649">
        <f>IF(K119=0,"",RANK(K119,K:K,0))</f>
        <v>30</v>
      </c>
      <c r="M119" s="57">
        <v>0</v>
      </c>
      <c r="N119" s="49"/>
      <c r="O119" s="49">
        <v>10</v>
      </c>
      <c r="P119" s="57"/>
      <c r="Q119" s="58">
        <v>8</v>
      </c>
      <c r="R119" s="53"/>
      <c r="S119" s="54"/>
      <c r="T119" s="60"/>
      <c r="U119" s="57">
        <v>0</v>
      </c>
      <c r="V119" s="54">
        <v>3</v>
      </c>
      <c r="W119" s="60">
        <v>8</v>
      </c>
      <c r="X119" s="54">
        <v>5</v>
      </c>
      <c r="Y119" s="63"/>
      <c r="Z119" s="66">
        <v>25</v>
      </c>
      <c r="AA119" s="53">
        <v>15</v>
      </c>
      <c r="AB119" s="54">
        <v>5</v>
      </c>
      <c r="AC119" s="57">
        <v>0</v>
      </c>
      <c r="AD119" s="49">
        <v>60</v>
      </c>
      <c r="AE119" s="54">
        <v>5</v>
      </c>
      <c r="AF119" s="60">
        <v>25</v>
      </c>
      <c r="AG119" s="57">
        <v>0</v>
      </c>
      <c r="AH119" s="59"/>
      <c r="AI119" s="57"/>
      <c r="AJ119" s="54">
        <v>0</v>
      </c>
      <c r="AK119" s="60">
        <v>25</v>
      </c>
      <c r="AL119" s="54"/>
      <c r="AM119" s="170">
        <v>5</v>
      </c>
      <c r="AN119" s="59"/>
      <c r="AO119" s="170"/>
      <c r="AP119" s="59">
        <v>27</v>
      </c>
      <c r="AQ119" s="80">
        <v>10</v>
      </c>
      <c r="AR119" s="80">
        <v>0</v>
      </c>
      <c r="AS119" s="83">
        <v>0</v>
      </c>
      <c r="AT119" s="83">
        <v>0</v>
      </c>
      <c r="AU119" s="54"/>
      <c r="AV119" s="53"/>
      <c r="AW119" s="54"/>
      <c r="AX119" s="53">
        <v>3</v>
      </c>
      <c r="AY119" s="54">
        <v>5</v>
      </c>
      <c r="AZ119" s="57">
        <v>15</v>
      </c>
      <c r="BA119" s="49"/>
      <c r="BB119" s="49"/>
    </row>
    <row r="120" spans="1:54" ht="21.75" customHeight="1" x14ac:dyDescent="0.3">
      <c r="A120" s="647"/>
      <c r="B120" s="647"/>
      <c r="C120" s="647"/>
      <c r="D120" s="85" t="s">
        <v>103</v>
      </c>
      <c r="E120" s="41">
        <f t="shared" si="0"/>
        <v>100</v>
      </c>
      <c r="F120" s="42">
        <f t="shared" si="1"/>
        <v>100</v>
      </c>
      <c r="G120" s="42">
        <f t="shared" si="2"/>
        <v>60</v>
      </c>
      <c r="H120" s="42">
        <f t="shared" si="3"/>
        <v>60</v>
      </c>
      <c r="I120" s="43">
        <f t="shared" si="4"/>
        <v>40</v>
      </c>
      <c r="J120" s="89">
        <f t="shared" si="5"/>
        <v>360</v>
      </c>
      <c r="K120" s="650"/>
      <c r="L120" s="650"/>
      <c r="M120" s="98">
        <v>0</v>
      </c>
      <c r="N120" s="92"/>
      <c r="O120" s="92">
        <v>30</v>
      </c>
      <c r="P120" s="98"/>
      <c r="Q120" s="100">
        <v>0</v>
      </c>
      <c r="R120" s="95"/>
      <c r="S120" s="96"/>
      <c r="T120" s="101"/>
      <c r="U120" s="98">
        <v>0</v>
      </c>
      <c r="V120" s="96">
        <v>5</v>
      </c>
      <c r="W120" s="101"/>
      <c r="X120" s="96">
        <v>15</v>
      </c>
      <c r="Y120" s="103"/>
      <c r="Z120" s="104">
        <v>40</v>
      </c>
      <c r="AA120" s="95">
        <v>25</v>
      </c>
      <c r="AB120" s="96">
        <v>40</v>
      </c>
      <c r="AC120" s="98">
        <v>0</v>
      </c>
      <c r="AD120" s="92">
        <v>100</v>
      </c>
      <c r="AE120" s="96">
        <v>25</v>
      </c>
      <c r="AF120" s="101">
        <v>100</v>
      </c>
      <c r="AG120" s="98">
        <v>0</v>
      </c>
      <c r="AH120" s="102"/>
      <c r="AI120" s="98"/>
      <c r="AJ120" s="96">
        <v>0</v>
      </c>
      <c r="AK120" s="101">
        <v>40</v>
      </c>
      <c r="AL120" s="96"/>
      <c r="AM120" s="178">
        <v>8</v>
      </c>
      <c r="AN120" s="102"/>
      <c r="AO120" s="178"/>
      <c r="AP120" s="102"/>
      <c r="AQ120" s="107">
        <v>60</v>
      </c>
      <c r="AR120" s="107">
        <v>0</v>
      </c>
      <c r="AS120" s="108">
        <v>0</v>
      </c>
      <c r="AT120" s="108">
        <v>0</v>
      </c>
      <c r="AU120" s="96"/>
      <c r="AV120" s="95"/>
      <c r="AW120" s="96"/>
      <c r="AX120" s="95"/>
      <c r="AY120" s="96">
        <v>60</v>
      </c>
      <c r="AZ120" s="98">
        <v>0</v>
      </c>
      <c r="BA120" s="92"/>
      <c r="BB120" s="92"/>
    </row>
    <row r="121" spans="1:54" ht="21.75" customHeight="1" x14ac:dyDescent="0.3">
      <c r="A121" s="648" t="s">
        <v>595</v>
      </c>
      <c r="B121" s="646" t="s">
        <v>596</v>
      </c>
      <c r="C121" s="646" t="s">
        <v>597</v>
      </c>
      <c r="D121" s="37" t="s">
        <v>72</v>
      </c>
      <c r="E121" s="41">
        <f t="shared" si="0"/>
        <v>15</v>
      </c>
      <c r="F121" s="42">
        <f t="shared" si="1"/>
        <v>5</v>
      </c>
      <c r="G121" s="42">
        <f t="shared" si="2"/>
        <v>0</v>
      </c>
      <c r="H121" s="42">
        <f t="shared" si="3"/>
        <v>0</v>
      </c>
      <c r="I121" s="43">
        <f t="shared" si="4"/>
        <v>0</v>
      </c>
      <c r="J121" s="44">
        <f t="shared" si="5"/>
        <v>20</v>
      </c>
      <c r="K121" s="651">
        <f>(J121+(J122/5))</f>
        <v>36</v>
      </c>
      <c r="L121" s="649">
        <f>IF(K121=0,"",RANK(K121,K:K,0))</f>
        <v>68</v>
      </c>
      <c r="M121" s="57">
        <v>0</v>
      </c>
      <c r="N121" s="49"/>
      <c r="O121" s="49"/>
      <c r="P121" s="57"/>
      <c r="Q121" s="58">
        <v>0</v>
      </c>
      <c r="R121" s="53"/>
      <c r="S121" s="54"/>
      <c r="T121" s="60"/>
      <c r="U121" s="57">
        <v>0</v>
      </c>
      <c r="V121" s="54">
        <v>0</v>
      </c>
      <c r="W121" s="60"/>
      <c r="X121" s="54"/>
      <c r="Y121" s="63"/>
      <c r="Z121" s="66">
        <v>0</v>
      </c>
      <c r="AA121" s="53"/>
      <c r="AB121" s="54"/>
      <c r="AC121" s="57">
        <v>0</v>
      </c>
      <c r="AD121" s="49"/>
      <c r="AE121" s="54">
        <v>0</v>
      </c>
      <c r="AF121" s="60"/>
      <c r="AG121" s="57">
        <v>0</v>
      </c>
      <c r="AH121" s="59"/>
      <c r="AI121" s="57"/>
      <c r="AJ121" s="54">
        <v>0</v>
      </c>
      <c r="AK121" s="60"/>
      <c r="AL121" s="54"/>
      <c r="AM121" s="57">
        <v>0</v>
      </c>
      <c r="AN121" s="59"/>
      <c r="AO121" s="57">
        <v>15</v>
      </c>
      <c r="AP121" s="59"/>
      <c r="AQ121" s="80">
        <v>0</v>
      </c>
      <c r="AR121" s="80">
        <v>0</v>
      </c>
      <c r="AS121" s="83">
        <v>0</v>
      </c>
      <c r="AT121" s="83">
        <v>0</v>
      </c>
      <c r="AU121" s="54"/>
      <c r="AV121" s="53">
        <v>5</v>
      </c>
      <c r="AW121" s="54"/>
      <c r="AX121" s="53"/>
      <c r="AY121" s="54"/>
      <c r="AZ121" s="57">
        <v>0</v>
      </c>
      <c r="BA121" s="49"/>
      <c r="BB121" s="49"/>
    </row>
    <row r="122" spans="1:54" ht="21.75" customHeight="1" x14ac:dyDescent="0.3">
      <c r="A122" s="647"/>
      <c r="B122" s="647"/>
      <c r="C122" s="647"/>
      <c r="D122" s="85" t="s">
        <v>103</v>
      </c>
      <c r="E122" s="41">
        <f t="shared" si="0"/>
        <v>40</v>
      </c>
      <c r="F122" s="42">
        <f t="shared" si="1"/>
        <v>40</v>
      </c>
      <c r="G122" s="42">
        <f t="shared" si="2"/>
        <v>0</v>
      </c>
      <c r="H122" s="42">
        <f t="shared" si="3"/>
        <v>0</v>
      </c>
      <c r="I122" s="43">
        <f t="shared" si="4"/>
        <v>0</v>
      </c>
      <c r="J122" s="89">
        <f t="shared" si="5"/>
        <v>80</v>
      </c>
      <c r="K122" s="650"/>
      <c r="L122" s="650"/>
      <c r="M122" s="98">
        <v>0</v>
      </c>
      <c r="N122" s="92"/>
      <c r="O122" s="92"/>
      <c r="P122" s="98"/>
      <c r="Q122" s="100">
        <v>0</v>
      </c>
      <c r="R122" s="95"/>
      <c r="S122" s="96"/>
      <c r="T122" s="101"/>
      <c r="U122" s="98">
        <v>0</v>
      </c>
      <c r="V122" s="96">
        <v>0</v>
      </c>
      <c r="W122" s="101"/>
      <c r="X122" s="96"/>
      <c r="Y122" s="103"/>
      <c r="Z122" s="104">
        <v>0</v>
      </c>
      <c r="AA122" s="95"/>
      <c r="AB122" s="96"/>
      <c r="AC122" s="98">
        <v>0</v>
      </c>
      <c r="AD122" s="92"/>
      <c r="AE122" s="96">
        <v>0</v>
      </c>
      <c r="AF122" s="101"/>
      <c r="AG122" s="98">
        <v>0</v>
      </c>
      <c r="AH122" s="102"/>
      <c r="AI122" s="98"/>
      <c r="AJ122" s="96">
        <v>0</v>
      </c>
      <c r="AK122" s="101"/>
      <c r="AL122" s="96"/>
      <c r="AM122" s="98">
        <v>0</v>
      </c>
      <c r="AN122" s="102"/>
      <c r="AO122" s="98">
        <v>40</v>
      </c>
      <c r="AP122" s="102"/>
      <c r="AQ122" s="107">
        <v>0</v>
      </c>
      <c r="AR122" s="107">
        <v>0</v>
      </c>
      <c r="AS122" s="108">
        <v>0</v>
      </c>
      <c r="AT122" s="108">
        <v>0</v>
      </c>
      <c r="AU122" s="96"/>
      <c r="AV122" s="95">
        <v>40</v>
      </c>
      <c r="AW122" s="96"/>
      <c r="AX122" s="95"/>
      <c r="AY122" s="96"/>
      <c r="AZ122" s="98">
        <v>0</v>
      </c>
      <c r="BA122" s="92"/>
      <c r="BB122" s="92"/>
    </row>
    <row r="123" spans="1:54" ht="21.75" customHeight="1" x14ac:dyDescent="0.3">
      <c r="A123" s="648" t="s">
        <v>603</v>
      </c>
      <c r="B123" s="646" t="s">
        <v>604</v>
      </c>
      <c r="C123" s="646" t="s">
        <v>605</v>
      </c>
      <c r="D123" s="37" t="s">
        <v>72</v>
      </c>
      <c r="E123" s="41">
        <f t="shared" si="0"/>
        <v>40</v>
      </c>
      <c r="F123" s="42">
        <f t="shared" si="1"/>
        <v>25</v>
      </c>
      <c r="G123" s="42">
        <f t="shared" si="2"/>
        <v>25</v>
      </c>
      <c r="H123" s="42">
        <f t="shared" si="3"/>
        <v>15</v>
      </c>
      <c r="I123" s="43">
        <f t="shared" si="4"/>
        <v>10</v>
      </c>
      <c r="J123" s="44">
        <f t="shared" si="5"/>
        <v>115</v>
      </c>
      <c r="K123" s="651">
        <f>(J123+(J124/5))</f>
        <v>159</v>
      </c>
      <c r="L123" s="649">
        <f>IF(K123=0,"",RANK(K123,K:K,0))</f>
        <v>38</v>
      </c>
      <c r="M123" s="57">
        <v>0</v>
      </c>
      <c r="N123" s="49"/>
      <c r="O123" s="49"/>
      <c r="P123" s="57"/>
      <c r="Q123" s="58">
        <v>0</v>
      </c>
      <c r="R123" s="53"/>
      <c r="S123" s="54"/>
      <c r="T123" s="60"/>
      <c r="U123" s="57">
        <v>0</v>
      </c>
      <c r="V123" s="54">
        <v>0</v>
      </c>
      <c r="W123" s="60"/>
      <c r="X123" s="54"/>
      <c r="Y123" s="63"/>
      <c r="Z123" s="66">
        <v>0</v>
      </c>
      <c r="AA123" s="53">
        <v>5</v>
      </c>
      <c r="AB123" s="54">
        <v>5</v>
      </c>
      <c r="AC123" s="57">
        <v>5</v>
      </c>
      <c r="AD123" s="49">
        <v>40</v>
      </c>
      <c r="AE123" s="54">
        <v>5</v>
      </c>
      <c r="AF123" s="60"/>
      <c r="AG123" s="57">
        <v>0</v>
      </c>
      <c r="AH123" s="59"/>
      <c r="AI123" s="57">
        <v>5</v>
      </c>
      <c r="AJ123" s="54">
        <v>0</v>
      </c>
      <c r="AK123" s="60">
        <v>25</v>
      </c>
      <c r="AL123" s="54"/>
      <c r="AM123" s="57">
        <v>0</v>
      </c>
      <c r="AN123" s="59">
        <v>25</v>
      </c>
      <c r="AO123" s="57">
        <v>15</v>
      </c>
      <c r="AP123" s="59"/>
      <c r="AQ123" s="80">
        <v>10</v>
      </c>
      <c r="AR123" s="80">
        <v>0</v>
      </c>
      <c r="AS123" s="83">
        <v>0</v>
      </c>
      <c r="AT123" s="83">
        <v>0</v>
      </c>
      <c r="AU123" s="54">
        <v>8</v>
      </c>
      <c r="AV123" s="53">
        <v>5</v>
      </c>
      <c r="AW123" s="54"/>
      <c r="AX123" s="53">
        <v>3</v>
      </c>
      <c r="AY123" s="54">
        <v>5</v>
      </c>
      <c r="AZ123" s="57">
        <v>15</v>
      </c>
      <c r="BA123" s="49"/>
      <c r="BB123" s="49"/>
    </row>
    <row r="124" spans="1:54" ht="21.75" customHeight="1" x14ac:dyDescent="0.3">
      <c r="A124" s="647"/>
      <c r="B124" s="647"/>
      <c r="C124" s="647"/>
      <c r="D124" s="85" t="s">
        <v>103</v>
      </c>
      <c r="E124" s="41">
        <f t="shared" si="0"/>
        <v>60</v>
      </c>
      <c r="F124" s="42">
        <f t="shared" si="1"/>
        <v>40</v>
      </c>
      <c r="G124" s="42">
        <f t="shared" si="2"/>
        <v>40</v>
      </c>
      <c r="H124" s="42">
        <f t="shared" si="3"/>
        <v>40</v>
      </c>
      <c r="I124" s="43">
        <f t="shared" si="4"/>
        <v>40</v>
      </c>
      <c r="J124" s="89">
        <f t="shared" si="5"/>
        <v>220</v>
      </c>
      <c r="K124" s="650"/>
      <c r="L124" s="650"/>
      <c r="M124" s="98">
        <v>0</v>
      </c>
      <c r="N124" s="92"/>
      <c r="O124" s="92"/>
      <c r="P124" s="98"/>
      <c r="Q124" s="100">
        <v>0</v>
      </c>
      <c r="R124" s="95"/>
      <c r="S124" s="96"/>
      <c r="T124" s="101"/>
      <c r="U124" s="98">
        <v>0</v>
      </c>
      <c r="V124" s="96">
        <v>0</v>
      </c>
      <c r="W124" s="101"/>
      <c r="X124" s="96"/>
      <c r="Y124" s="103"/>
      <c r="Z124" s="104">
        <v>0</v>
      </c>
      <c r="AA124" s="95"/>
      <c r="AB124" s="96"/>
      <c r="AC124" s="98">
        <v>0</v>
      </c>
      <c r="AD124" s="92">
        <v>60</v>
      </c>
      <c r="AE124" s="96">
        <v>8</v>
      </c>
      <c r="AF124" s="101"/>
      <c r="AG124" s="98">
        <v>0</v>
      </c>
      <c r="AH124" s="102"/>
      <c r="AI124" s="98">
        <v>25</v>
      </c>
      <c r="AJ124" s="96">
        <v>0</v>
      </c>
      <c r="AK124" s="101">
        <v>40</v>
      </c>
      <c r="AL124" s="96"/>
      <c r="AM124" s="98">
        <v>0</v>
      </c>
      <c r="AN124" s="102">
        <v>40</v>
      </c>
      <c r="AO124" s="98">
        <v>40</v>
      </c>
      <c r="AP124" s="102"/>
      <c r="AQ124" s="107">
        <v>25</v>
      </c>
      <c r="AR124" s="107">
        <v>0</v>
      </c>
      <c r="AS124" s="108">
        <v>0</v>
      </c>
      <c r="AT124" s="108">
        <v>0</v>
      </c>
      <c r="AU124" s="96"/>
      <c r="AV124" s="95">
        <v>8</v>
      </c>
      <c r="AW124" s="96"/>
      <c r="AX124" s="95"/>
      <c r="AY124" s="96">
        <v>40</v>
      </c>
      <c r="AZ124" s="98">
        <v>0</v>
      </c>
      <c r="BA124" s="92"/>
      <c r="BB124" s="92"/>
    </row>
    <row r="125" spans="1:54" ht="21.75" customHeight="1" x14ac:dyDescent="0.3">
      <c r="A125" s="648" t="s">
        <v>608</v>
      </c>
      <c r="B125" s="646" t="s">
        <v>609</v>
      </c>
      <c r="C125" s="646" t="s">
        <v>605</v>
      </c>
      <c r="D125" s="37" t="s">
        <v>72</v>
      </c>
      <c r="E125" s="41">
        <f t="shared" si="0"/>
        <v>60</v>
      </c>
      <c r="F125" s="42">
        <f t="shared" si="1"/>
        <v>40</v>
      </c>
      <c r="G125" s="42">
        <f t="shared" si="2"/>
        <v>40</v>
      </c>
      <c r="H125" s="42">
        <f t="shared" si="3"/>
        <v>40</v>
      </c>
      <c r="I125" s="43">
        <f t="shared" si="4"/>
        <v>40</v>
      </c>
      <c r="J125" s="44">
        <f t="shared" si="5"/>
        <v>220</v>
      </c>
      <c r="K125" s="651">
        <f>(J125+(J126/5))</f>
        <v>268</v>
      </c>
      <c r="L125" s="649">
        <f>IF(K125=0,"",RANK(K125,K:K,0))</f>
        <v>27</v>
      </c>
      <c r="M125" s="57">
        <v>0</v>
      </c>
      <c r="N125" s="49"/>
      <c r="O125" s="49"/>
      <c r="P125" s="57"/>
      <c r="Q125" s="58">
        <v>0</v>
      </c>
      <c r="R125" s="53"/>
      <c r="S125" s="54"/>
      <c r="T125" s="60"/>
      <c r="U125" s="57">
        <v>0</v>
      </c>
      <c r="V125" s="54">
        <v>0</v>
      </c>
      <c r="W125" s="60"/>
      <c r="X125" s="54"/>
      <c r="Y125" s="63"/>
      <c r="Z125" s="66">
        <v>0</v>
      </c>
      <c r="AA125" s="53">
        <v>5</v>
      </c>
      <c r="AB125" s="54">
        <v>15</v>
      </c>
      <c r="AC125" s="57">
        <v>5</v>
      </c>
      <c r="AD125" s="49">
        <v>40</v>
      </c>
      <c r="AE125" s="54">
        <v>25</v>
      </c>
      <c r="AF125" s="60"/>
      <c r="AG125" s="57">
        <v>0</v>
      </c>
      <c r="AH125" s="59"/>
      <c r="AI125" s="57">
        <v>15</v>
      </c>
      <c r="AJ125" s="54">
        <v>0</v>
      </c>
      <c r="AK125" s="60">
        <v>40</v>
      </c>
      <c r="AL125" s="54"/>
      <c r="AM125" s="57">
        <v>0</v>
      </c>
      <c r="AN125" s="59">
        <v>60</v>
      </c>
      <c r="AO125" s="57">
        <v>40</v>
      </c>
      <c r="AP125" s="59"/>
      <c r="AQ125" s="80">
        <v>25</v>
      </c>
      <c r="AR125" s="80">
        <v>0</v>
      </c>
      <c r="AS125" s="83">
        <v>0</v>
      </c>
      <c r="AT125" s="83">
        <v>0</v>
      </c>
      <c r="AU125" s="54">
        <v>25</v>
      </c>
      <c r="AV125" s="53">
        <v>40</v>
      </c>
      <c r="AW125" s="54"/>
      <c r="AX125" s="53">
        <v>15</v>
      </c>
      <c r="AY125" s="54">
        <v>25</v>
      </c>
      <c r="AZ125" s="57">
        <v>1</v>
      </c>
      <c r="BA125" s="49"/>
      <c r="BB125" s="49"/>
    </row>
    <row r="126" spans="1:54" ht="21.75" customHeight="1" x14ac:dyDescent="0.3">
      <c r="A126" s="647"/>
      <c r="B126" s="647"/>
      <c r="C126" s="647"/>
      <c r="D126" s="85" t="s">
        <v>103</v>
      </c>
      <c r="E126" s="41">
        <f t="shared" si="0"/>
        <v>60</v>
      </c>
      <c r="F126" s="42">
        <f t="shared" si="1"/>
        <v>60</v>
      </c>
      <c r="G126" s="42">
        <f t="shared" si="2"/>
        <v>40</v>
      </c>
      <c r="H126" s="42">
        <f t="shared" si="3"/>
        <v>40</v>
      </c>
      <c r="I126" s="43">
        <f t="shared" si="4"/>
        <v>40</v>
      </c>
      <c r="J126" s="89">
        <f t="shared" si="5"/>
        <v>240</v>
      </c>
      <c r="K126" s="650"/>
      <c r="L126" s="650"/>
      <c r="M126" s="98">
        <v>0</v>
      </c>
      <c r="N126" s="92"/>
      <c r="O126" s="92"/>
      <c r="P126" s="98"/>
      <c r="Q126" s="100">
        <v>0</v>
      </c>
      <c r="R126" s="95"/>
      <c r="S126" s="96"/>
      <c r="T126" s="101"/>
      <c r="U126" s="98">
        <v>0</v>
      </c>
      <c r="V126" s="96">
        <v>0</v>
      </c>
      <c r="W126" s="101"/>
      <c r="X126" s="96"/>
      <c r="Y126" s="103"/>
      <c r="Z126" s="104">
        <v>0</v>
      </c>
      <c r="AA126" s="95"/>
      <c r="AB126" s="96">
        <v>8</v>
      </c>
      <c r="AC126" s="98">
        <v>0</v>
      </c>
      <c r="AD126" s="92">
        <v>60</v>
      </c>
      <c r="AE126" s="96">
        <v>8</v>
      </c>
      <c r="AF126" s="101"/>
      <c r="AG126" s="98">
        <v>0</v>
      </c>
      <c r="AH126" s="102"/>
      <c r="AI126" s="98">
        <v>25</v>
      </c>
      <c r="AJ126" s="96">
        <v>0</v>
      </c>
      <c r="AK126" s="101">
        <v>40</v>
      </c>
      <c r="AL126" s="96"/>
      <c r="AM126" s="98">
        <v>0</v>
      </c>
      <c r="AN126" s="102">
        <v>40</v>
      </c>
      <c r="AO126" s="98">
        <v>40</v>
      </c>
      <c r="AP126" s="102"/>
      <c r="AQ126" s="107">
        <v>25</v>
      </c>
      <c r="AR126" s="107">
        <v>0</v>
      </c>
      <c r="AS126" s="108">
        <v>0</v>
      </c>
      <c r="AT126" s="108">
        <v>0</v>
      </c>
      <c r="AU126" s="96"/>
      <c r="AV126" s="95">
        <v>60</v>
      </c>
      <c r="AW126" s="96"/>
      <c r="AX126" s="95"/>
      <c r="AY126" s="96"/>
      <c r="AZ126" s="98">
        <v>0</v>
      </c>
      <c r="BA126" s="92"/>
      <c r="BB126" s="92"/>
    </row>
    <row r="127" spans="1:54" ht="21.75" customHeight="1" x14ac:dyDescent="0.3">
      <c r="A127" s="648" t="s">
        <v>614</v>
      </c>
      <c r="B127" s="646" t="s">
        <v>615</v>
      </c>
      <c r="C127" s="646" t="s">
        <v>616</v>
      </c>
      <c r="D127" s="37" t="s">
        <v>72</v>
      </c>
      <c r="E127" s="41">
        <f t="shared" si="0"/>
        <v>5</v>
      </c>
      <c r="F127" s="42">
        <f t="shared" si="1"/>
        <v>0</v>
      </c>
      <c r="G127" s="42">
        <f t="shared" si="2"/>
        <v>0</v>
      </c>
      <c r="H127" s="42">
        <f t="shared" si="3"/>
        <v>0</v>
      </c>
      <c r="I127" s="43">
        <f t="shared" si="4"/>
        <v>0</v>
      </c>
      <c r="J127" s="44">
        <f t="shared" si="5"/>
        <v>5</v>
      </c>
      <c r="K127" s="651">
        <f>(J127+(J128/5))</f>
        <v>6.6</v>
      </c>
      <c r="L127" s="649">
        <f>IF(K127=0,"",RANK(K127,K:K,0))</f>
        <v>93</v>
      </c>
      <c r="M127" s="57">
        <v>0</v>
      </c>
      <c r="N127" s="49"/>
      <c r="O127" s="49"/>
      <c r="P127" s="57"/>
      <c r="Q127" s="58">
        <v>0</v>
      </c>
      <c r="R127" s="53"/>
      <c r="S127" s="54"/>
      <c r="T127" s="60"/>
      <c r="U127" s="57">
        <v>0</v>
      </c>
      <c r="V127" s="54">
        <v>0</v>
      </c>
      <c r="W127" s="60"/>
      <c r="X127" s="54"/>
      <c r="Y127" s="63"/>
      <c r="Z127" s="66">
        <v>0</v>
      </c>
      <c r="AA127" s="53"/>
      <c r="AB127" s="54"/>
      <c r="AC127" s="57">
        <v>0</v>
      </c>
      <c r="AD127" s="49"/>
      <c r="AE127" s="54">
        <v>5</v>
      </c>
      <c r="AF127" s="60"/>
      <c r="AG127" s="57">
        <v>0</v>
      </c>
      <c r="AH127" s="59"/>
      <c r="AI127" s="57"/>
      <c r="AJ127" s="54">
        <v>0</v>
      </c>
      <c r="AK127" s="60"/>
      <c r="AL127" s="54"/>
      <c r="AM127" s="57">
        <v>0</v>
      </c>
      <c r="AN127" s="59"/>
      <c r="AO127" s="57"/>
      <c r="AP127" s="59"/>
      <c r="AQ127" s="80">
        <v>0</v>
      </c>
      <c r="AR127" s="80">
        <v>0</v>
      </c>
      <c r="AS127" s="83">
        <v>0</v>
      </c>
      <c r="AT127" s="83">
        <v>0</v>
      </c>
      <c r="AU127" s="54"/>
      <c r="AV127" s="53"/>
      <c r="AW127" s="54"/>
      <c r="AX127" s="53"/>
      <c r="AY127" s="54"/>
      <c r="AZ127" s="57">
        <v>0</v>
      </c>
      <c r="BA127" s="49"/>
      <c r="BB127" s="49"/>
    </row>
    <row r="128" spans="1:54" ht="21.75" customHeight="1" x14ac:dyDescent="0.3">
      <c r="A128" s="647"/>
      <c r="B128" s="647"/>
      <c r="C128" s="647"/>
      <c r="D128" s="85" t="s">
        <v>103</v>
      </c>
      <c r="E128" s="41">
        <f t="shared" si="0"/>
        <v>8</v>
      </c>
      <c r="F128" s="42">
        <f t="shared" si="1"/>
        <v>0</v>
      </c>
      <c r="G128" s="42">
        <f t="shared" si="2"/>
        <v>0</v>
      </c>
      <c r="H128" s="42">
        <f t="shared" si="3"/>
        <v>0</v>
      </c>
      <c r="I128" s="43">
        <f t="shared" si="4"/>
        <v>0</v>
      </c>
      <c r="J128" s="89">
        <f t="shared" si="5"/>
        <v>8</v>
      </c>
      <c r="K128" s="650"/>
      <c r="L128" s="650"/>
      <c r="M128" s="98">
        <v>0</v>
      </c>
      <c r="N128" s="92"/>
      <c r="O128" s="92"/>
      <c r="P128" s="98"/>
      <c r="Q128" s="100">
        <v>0</v>
      </c>
      <c r="R128" s="95"/>
      <c r="S128" s="96"/>
      <c r="T128" s="101"/>
      <c r="U128" s="98">
        <v>0</v>
      </c>
      <c r="V128" s="96">
        <v>0</v>
      </c>
      <c r="W128" s="101"/>
      <c r="X128" s="96"/>
      <c r="Y128" s="103"/>
      <c r="Z128" s="104">
        <v>0</v>
      </c>
      <c r="AA128" s="95"/>
      <c r="AB128" s="96"/>
      <c r="AC128" s="98">
        <v>0</v>
      </c>
      <c r="AD128" s="92"/>
      <c r="AE128" s="96">
        <v>8</v>
      </c>
      <c r="AF128" s="101"/>
      <c r="AG128" s="98">
        <v>0</v>
      </c>
      <c r="AH128" s="102"/>
      <c r="AI128" s="98"/>
      <c r="AJ128" s="96">
        <v>0</v>
      </c>
      <c r="AK128" s="101"/>
      <c r="AL128" s="96"/>
      <c r="AM128" s="98">
        <v>0</v>
      </c>
      <c r="AN128" s="102"/>
      <c r="AO128" s="98"/>
      <c r="AP128" s="102"/>
      <c r="AQ128" s="107">
        <v>0</v>
      </c>
      <c r="AR128" s="107">
        <v>0</v>
      </c>
      <c r="AS128" s="108">
        <v>0</v>
      </c>
      <c r="AT128" s="108">
        <v>0</v>
      </c>
      <c r="AU128" s="96"/>
      <c r="AV128" s="95"/>
      <c r="AW128" s="96"/>
      <c r="AX128" s="95"/>
      <c r="AY128" s="96"/>
      <c r="AZ128" s="98">
        <v>0</v>
      </c>
      <c r="BA128" s="92"/>
      <c r="BB128" s="92"/>
    </row>
    <row r="129" spans="1:54" ht="21.75" customHeight="1" x14ac:dyDescent="0.3">
      <c r="A129" s="648" t="s">
        <v>623</v>
      </c>
      <c r="B129" s="646" t="s">
        <v>624</v>
      </c>
      <c r="C129" s="646" t="s">
        <v>138</v>
      </c>
      <c r="D129" s="37" t="s">
        <v>72</v>
      </c>
      <c r="E129" s="41">
        <f t="shared" si="0"/>
        <v>350</v>
      </c>
      <c r="F129" s="42">
        <f t="shared" si="1"/>
        <v>250</v>
      </c>
      <c r="G129" s="42">
        <f t="shared" si="2"/>
        <v>250</v>
      </c>
      <c r="H129" s="42">
        <f t="shared" si="3"/>
        <v>250</v>
      </c>
      <c r="I129" s="43">
        <f t="shared" si="4"/>
        <v>150</v>
      </c>
      <c r="J129" s="44">
        <f t="shared" si="5"/>
        <v>1250</v>
      </c>
      <c r="K129" s="651">
        <f>(J129+(J130/5))</f>
        <v>1590</v>
      </c>
      <c r="L129" s="649">
        <f>IF(K129=0,"",RANK(K129,K:K,0))</f>
        <v>2</v>
      </c>
      <c r="M129" s="57">
        <v>0</v>
      </c>
      <c r="N129" s="49">
        <v>40</v>
      </c>
      <c r="O129" s="49">
        <v>50</v>
      </c>
      <c r="P129" s="57"/>
      <c r="Q129" s="58">
        <v>40</v>
      </c>
      <c r="R129" s="53"/>
      <c r="S129" s="54">
        <v>60</v>
      </c>
      <c r="T129" s="60">
        <v>90</v>
      </c>
      <c r="U129" s="57">
        <v>0</v>
      </c>
      <c r="V129" s="54">
        <v>0</v>
      </c>
      <c r="W129" s="60">
        <v>60</v>
      </c>
      <c r="X129" s="54"/>
      <c r="Y129" s="63"/>
      <c r="Z129" s="66">
        <v>150</v>
      </c>
      <c r="AA129" s="53"/>
      <c r="AB129" s="54"/>
      <c r="AC129" s="57">
        <v>0</v>
      </c>
      <c r="AD129" s="49">
        <v>250</v>
      </c>
      <c r="AE129" s="54">
        <v>0</v>
      </c>
      <c r="AF129" s="60">
        <v>350</v>
      </c>
      <c r="AG129" s="57">
        <v>0</v>
      </c>
      <c r="AH129" s="59"/>
      <c r="AI129" s="57"/>
      <c r="AJ129" s="54">
        <v>0</v>
      </c>
      <c r="AK129" s="60">
        <v>250</v>
      </c>
      <c r="AL129" s="54"/>
      <c r="AM129" s="57">
        <v>0</v>
      </c>
      <c r="AN129" s="59"/>
      <c r="AO129" s="57"/>
      <c r="AP129" s="59"/>
      <c r="AQ129" s="80">
        <v>0</v>
      </c>
      <c r="AR129" s="80">
        <v>0</v>
      </c>
      <c r="AS129" s="83">
        <v>250</v>
      </c>
      <c r="AT129" s="83">
        <v>50</v>
      </c>
      <c r="AU129" s="54"/>
      <c r="AV129" s="53"/>
      <c r="AW129" s="54"/>
      <c r="AX129" s="53"/>
      <c r="AY129" s="54"/>
      <c r="AZ129" s="57">
        <v>0</v>
      </c>
      <c r="BA129" s="49">
        <v>40</v>
      </c>
      <c r="BB129" s="49"/>
    </row>
    <row r="130" spans="1:54" ht="21.75" customHeight="1" x14ac:dyDescent="0.3">
      <c r="A130" s="647"/>
      <c r="B130" s="647"/>
      <c r="C130" s="647"/>
      <c r="D130" s="85" t="s">
        <v>103</v>
      </c>
      <c r="E130" s="41">
        <f t="shared" si="0"/>
        <v>500</v>
      </c>
      <c r="F130" s="42">
        <f t="shared" si="1"/>
        <v>350</v>
      </c>
      <c r="G130" s="42">
        <f t="shared" si="2"/>
        <v>350</v>
      </c>
      <c r="H130" s="42">
        <f t="shared" si="3"/>
        <v>250</v>
      </c>
      <c r="I130" s="43">
        <f t="shared" si="4"/>
        <v>250</v>
      </c>
      <c r="J130" s="89">
        <f t="shared" si="5"/>
        <v>1700</v>
      </c>
      <c r="K130" s="650"/>
      <c r="L130" s="650"/>
      <c r="M130" s="98">
        <v>0</v>
      </c>
      <c r="N130" s="92">
        <v>35</v>
      </c>
      <c r="O130" s="92">
        <v>120</v>
      </c>
      <c r="P130" s="98"/>
      <c r="Q130" s="100">
        <v>90</v>
      </c>
      <c r="R130" s="95"/>
      <c r="S130" s="96">
        <v>40</v>
      </c>
      <c r="T130" s="101"/>
      <c r="U130" s="98">
        <v>0</v>
      </c>
      <c r="V130" s="96">
        <v>0</v>
      </c>
      <c r="W130" s="101">
        <v>150</v>
      </c>
      <c r="X130" s="96"/>
      <c r="Y130" s="103"/>
      <c r="Z130" s="104">
        <v>350</v>
      </c>
      <c r="AA130" s="95"/>
      <c r="AB130" s="96"/>
      <c r="AC130" s="98">
        <v>0</v>
      </c>
      <c r="AD130" s="92">
        <v>500</v>
      </c>
      <c r="AE130" s="96">
        <v>0</v>
      </c>
      <c r="AF130" s="101">
        <v>250</v>
      </c>
      <c r="AG130" s="98">
        <v>0</v>
      </c>
      <c r="AH130" s="102"/>
      <c r="AI130" s="98"/>
      <c r="AJ130" s="96">
        <v>0</v>
      </c>
      <c r="AK130" s="101">
        <v>350</v>
      </c>
      <c r="AL130" s="96"/>
      <c r="AM130" s="98">
        <v>0</v>
      </c>
      <c r="AN130" s="102"/>
      <c r="AO130" s="98"/>
      <c r="AP130" s="102"/>
      <c r="AQ130" s="107">
        <v>0</v>
      </c>
      <c r="AR130" s="107">
        <v>0</v>
      </c>
      <c r="AS130" s="108">
        <v>250</v>
      </c>
      <c r="AT130" s="108">
        <v>0</v>
      </c>
      <c r="AU130" s="96"/>
      <c r="AV130" s="95"/>
      <c r="AW130" s="96"/>
      <c r="AX130" s="95"/>
      <c r="AY130" s="96"/>
      <c r="AZ130" s="98">
        <v>0</v>
      </c>
      <c r="BA130" s="92"/>
      <c r="BB130" s="92"/>
    </row>
    <row r="131" spans="1:54" ht="21.75" customHeight="1" x14ac:dyDescent="0.3">
      <c r="A131" s="646">
        <v>1510100</v>
      </c>
      <c r="B131" s="646" t="s">
        <v>627</v>
      </c>
      <c r="C131" s="646" t="s">
        <v>371</v>
      </c>
      <c r="D131" s="37" t="s">
        <v>72</v>
      </c>
      <c r="E131" s="41">
        <f t="shared" si="0"/>
        <v>15</v>
      </c>
      <c r="F131" s="42">
        <f t="shared" si="1"/>
        <v>5</v>
      </c>
      <c r="G131" s="42">
        <f t="shared" si="2"/>
        <v>5</v>
      </c>
      <c r="H131" s="42">
        <f t="shared" si="3"/>
        <v>5</v>
      </c>
      <c r="I131" s="43">
        <f t="shared" si="4"/>
        <v>0</v>
      </c>
      <c r="J131" s="44">
        <f t="shared" si="5"/>
        <v>30</v>
      </c>
      <c r="K131" s="651">
        <f>(J131+(J132/5))</f>
        <v>34.799999999999997</v>
      </c>
      <c r="L131" s="649">
        <f>IF(K131=0,"",RANK(K131,K:K,0))</f>
        <v>70</v>
      </c>
      <c r="M131" s="57">
        <v>0</v>
      </c>
      <c r="N131" s="49"/>
      <c r="O131" s="49"/>
      <c r="P131" s="57"/>
      <c r="Q131" s="58">
        <v>0</v>
      </c>
      <c r="R131" s="53"/>
      <c r="S131" s="54"/>
      <c r="T131" s="60"/>
      <c r="U131" s="57">
        <v>0</v>
      </c>
      <c r="V131" s="54">
        <v>0</v>
      </c>
      <c r="W131" s="60"/>
      <c r="X131" s="54"/>
      <c r="Y131" s="63"/>
      <c r="Z131" s="66">
        <v>0</v>
      </c>
      <c r="AA131" s="53"/>
      <c r="AB131" s="54"/>
      <c r="AC131" s="57">
        <v>0</v>
      </c>
      <c r="AD131" s="49"/>
      <c r="AE131" s="54">
        <v>0</v>
      </c>
      <c r="AF131" s="60"/>
      <c r="AG131" s="57">
        <v>0</v>
      </c>
      <c r="AH131" s="59"/>
      <c r="AI131" s="57">
        <v>5</v>
      </c>
      <c r="AJ131" s="54">
        <v>0</v>
      </c>
      <c r="AK131" s="60"/>
      <c r="AL131" s="54"/>
      <c r="AM131" s="57">
        <v>0</v>
      </c>
      <c r="AN131" s="59">
        <v>5</v>
      </c>
      <c r="AO131" s="57">
        <v>15</v>
      </c>
      <c r="AP131" s="59"/>
      <c r="AQ131" s="80">
        <v>0</v>
      </c>
      <c r="AR131" s="80">
        <v>0</v>
      </c>
      <c r="AS131" s="83">
        <v>0</v>
      </c>
      <c r="AT131" s="83">
        <v>0</v>
      </c>
      <c r="AU131" s="54"/>
      <c r="AV131" s="53"/>
      <c r="AW131" s="54">
        <v>5</v>
      </c>
      <c r="AX131" s="53"/>
      <c r="AY131" s="54"/>
      <c r="AZ131" s="57">
        <v>0</v>
      </c>
      <c r="BA131" s="49"/>
      <c r="BB131" s="49"/>
    </row>
    <row r="132" spans="1:54" ht="21.75" customHeight="1" x14ac:dyDescent="0.3">
      <c r="A132" s="647"/>
      <c r="B132" s="647"/>
      <c r="C132" s="647"/>
      <c r="D132" s="85" t="s">
        <v>103</v>
      </c>
      <c r="E132" s="41">
        <f t="shared" si="0"/>
        <v>8</v>
      </c>
      <c r="F132" s="42">
        <f t="shared" si="1"/>
        <v>8</v>
      </c>
      <c r="G132" s="42">
        <f t="shared" si="2"/>
        <v>8</v>
      </c>
      <c r="H132" s="42">
        <f t="shared" si="3"/>
        <v>0</v>
      </c>
      <c r="I132" s="43">
        <f t="shared" si="4"/>
        <v>0</v>
      </c>
      <c r="J132" s="89">
        <f t="shared" si="5"/>
        <v>24</v>
      </c>
      <c r="K132" s="650"/>
      <c r="L132" s="650"/>
      <c r="M132" s="98">
        <v>0</v>
      </c>
      <c r="N132" s="92"/>
      <c r="O132" s="92"/>
      <c r="P132" s="98"/>
      <c r="Q132" s="100">
        <v>0</v>
      </c>
      <c r="R132" s="95"/>
      <c r="S132" s="96"/>
      <c r="T132" s="101"/>
      <c r="U132" s="98">
        <v>0</v>
      </c>
      <c r="V132" s="96">
        <v>0</v>
      </c>
      <c r="W132" s="101"/>
      <c r="X132" s="96"/>
      <c r="Y132" s="103"/>
      <c r="Z132" s="104">
        <v>0</v>
      </c>
      <c r="AA132" s="95"/>
      <c r="AB132" s="96"/>
      <c r="AC132" s="98">
        <v>0</v>
      </c>
      <c r="AD132" s="92"/>
      <c r="AE132" s="96">
        <v>0</v>
      </c>
      <c r="AF132" s="101"/>
      <c r="AG132" s="98">
        <v>0</v>
      </c>
      <c r="AH132" s="102"/>
      <c r="AI132" s="98"/>
      <c r="AJ132" s="96">
        <v>0</v>
      </c>
      <c r="AK132" s="101"/>
      <c r="AL132" s="96"/>
      <c r="AM132" s="98">
        <v>0</v>
      </c>
      <c r="AN132" s="102">
        <v>8</v>
      </c>
      <c r="AO132" s="98">
        <v>8</v>
      </c>
      <c r="AP132" s="102"/>
      <c r="AQ132" s="107">
        <v>0</v>
      </c>
      <c r="AR132" s="107">
        <v>0</v>
      </c>
      <c r="AS132" s="108">
        <v>0</v>
      </c>
      <c r="AT132" s="108">
        <v>0</v>
      </c>
      <c r="AU132" s="96"/>
      <c r="AV132" s="95"/>
      <c r="AW132" s="96">
        <v>8</v>
      </c>
      <c r="AX132" s="95"/>
      <c r="AY132" s="96"/>
      <c r="AZ132" s="98">
        <v>0</v>
      </c>
      <c r="BA132" s="92"/>
      <c r="BB132" s="92"/>
    </row>
    <row r="133" spans="1:54" ht="21.75" customHeight="1" x14ac:dyDescent="0.3">
      <c r="A133" s="648" t="s">
        <v>632</v>
      </c>
      <c r="B133" s="646" t="s">
        <v>633</v>
      </c>
      <c r="C133" s="646" t="s">
        <v>53</v>
      </c>
      <c r="D133" s="37" t="s">
        <v>72</v>
      </c>
      <c r="E133" s="41">
        <f t="shared" si="0"/>
        <v>25</v>
      </c>
      <c r="F133" s="42">
        <f t="shared" si="1"/>
        <v>10</v>
      </c>
      <c r="G133" s="42">
        <f t="shared" si="2"/>
        <v>5</v>
      </c>
      <c r="H133" s="42">
        <f t="shared" si="3"/>
        <v>3</v>
      </c>
      <c r="I133" s="43">
        <f t="shared" si="4"/>
        <v>3</v>
      </c>
      <c r="J133" s="44">
        <f t="shared" si="5"/>
        <v>46</v>
      </c>
      <c r="K133" s="651">
        <f>(J133+(J134/5))</f>
        <v>52.6</v>
      </c>
      <c r="L133" s="649">
        <f>IF(K133=0,"",RANK(K133,K:K,0))</f>
        <v>60</v>
      </c>
      <c r="M133" s="57">
        <v>0</v>
      </c>
      <c r="N133" s="49"/>
      <c r="O133" s="49"/>
      <c r="P133" s="57"/>
      <c r="Q133" s="58">
        <v>0</v>
      </c>
      <c r="R133" s="53"/>
      <c r="S133" s="54"/>
      <c r="T133" s="60"/>
      <c r="U133" s="170">
        <v>0</v>
      </c>
      <c r="V133" s="54">
        <v>0</v>
      </c>
      <c r="W133" s="60"/>
      <c r="X133" s="54"/>
      <c r="Y133" s="63"/>
      <c r="Z133" s="177">
        <v>0</v>
      </c>
      <c r="AA133" s="53"/>
      <c r="AB133" s="54"/>
      <c r="AC133" s="57">
        <v>0</v>
      </c>
      <c r="AD133" s="49"/>
      <c r="AE133" s="54">
        <v>0</v>
      </c>
      <c r="AF133" s="60"/>
      <c r="AG133" s="57">
        <v>0</v>
      </c>
      <c r="AH133" s="59">
        <v>3</v>
      </c>
      <c r="AI133" s="57"/>
      <c r="AJ133" s="54">
        <v>5</v>
      </c>
      <c r="AK133" s="60">
        <v>25</v>
      </c>
      <c r="AL133" s="54">
        <v>3</v>
      </c>
      <c r="AM133" s="57">
        <v>0</v>
      </c>
      <c r="AN133" s="59"/>
      <c r="AO133" s="57"/>
      <c r="AP133" s="59"/>
      <c r="AQ133" s="80">
        <v>10</v>
      </c>
      <c r="AR133" s="80">
        <v>0</v>
      </c>
      <c r="AS133" s="83">
        <v>0</v>
      </c>
      <c r="AT133" s="83">
        <v>0</v>
      </c>
      <c r="AU133" s="54"/>
      <c r="AV133" s="53"/>
      <c r="AW133" s="54"/>
      <c r="AX133" s="53"/>
      <c r="AY133" s="54"/>
      <c r="AZ133" s="57">
        <v>0</v>
      </c>
      <c r="BA133" s="49"/>
      <c r="BB133" s="49"/>
    </row>
    <row r="134" spans="1:54" ht="21.75" customHeight="1" x14ac:dyDescent="0.3">
      <c r="A134" s="647"/>
      <c r="B134" s="647"/>
      <c r="C134" s="647"/>
      <c r="D134" s="85" t="s">
        <v>103</v>
      </c>
      <c r="E134" s="41">
        <f t="shared" si="0"/>
        <v>25</v>
      </c>
      <c r="F134" s="42">
        <f t="shared" si="1"/>
        <v>8</v>
      </c>
      <c r="G134" s="42">
        <f t="shared" si="2"/>
        <v>0</v>
      </c>
      <c r="H134" s="42">
        <f t="shared" si="3"/>
        <v>0</v>
      </c>
      <c r="I134" s="43">
        <f t="shared" si="4"/>
        <v>0</v>
      </c>
      <c r="J134" s="89">
        <f t="shared" si="5"/>
        <v>33</v>
      </c>
      <c r="K134" s="650"/>
      <c r="L134" s="650"/>
      <c r="M134" s="98">
        <v>0</v>
      </c>
      <c r="N134" s="92"/>
      <c r="O134" s="92"/>
      <c r="P134" s="98"/>
      <c r="Q134" s="100">
        <v>0</v>
      </c>
      <c r="R134" s="95"/>
      <c r="S134" s="96"/>
      <c r="T134" s="101"/>
      <c r="U134" s="178">
        <v>0</v>
      </c>
      <c r="V134" s="96">
        <v>0</v>
      </c>
      <c r="W134" s="101"/>
      <c r="X134" s="96"/>
      <c r="Y134" s="103"/>
      <c r="Z134" s="185">
        <v>0</v>
      </c>
      <c r="AA134" s="95"/>
      <c r="AB134" s="96"/>
      <c r="AC134" s="98">
        <v>0</v>
      </c>
      <c r="AD134" s="92"/>
      <c r="AE134" s="96">
        <v>0</v>
      </c>
      <c r="AF134" s="101"/>
      <c r="AG134" s="98">
        <v>0</v>
      </c>
      <c r="AH134" s="102"/>
      <c r="AI134" s="98"/>
      <c r="AJ134" s="96">
        <v>8</v>
      </c>
      <c r="AK134" s="101"/>
      <c r="AL134" s="96"/>
      <c r="AM134" s="98">
        <v>0</v>
      </c>
      <c r="AN134" s="102"/>
      <c r="AO134" s="98"/>
      <c r="AP134" s="102"/>
      <c r="AQ134" s="107">
        <v>25</v>
      </c>
      <c r="AR134" s="107">
        <v>0</v>
      </c>
      <c r="AS134" s="108">
        <v>0</v>
      </c>
      <c r="AT134" s="108">
        <v>0</v>
      </c>
      <c r="AU134" s="96"/>
      <c r="AV134" s="95"/>
      <c r="AW134" s="96"/>
      <c r="AX134" s="95"/>
      <c r="AY134" s="96"/>
      <c r="AZ134" s="98">
        <v>0</v>
      </c>
      <c r="BA134" s="92"/>
      <c r="BB134" s="92"/>
    </row>
    <row r="135" spans="1:54" ht="21.75" customHeight="1" x14ac:dyDescent="0.3">
      <c r="A135" s="648" t="s">
        <v>640</v>
      </c>
      <c r="B135" s="646" t="s">
        <v>641</v>
      </c>
      <c r="C135" s="646" t="s">
        <v>53</v>
      </c>
      <c r="D135" s="37" t="s">
        <v>72</v>
      </c>
      <c r="E135" s="41">
        <f t="shared" si="0"/>
        <v>10</v>
      </c>
      <c r="F135" s="42">
        <f t="shared" si="1"/>
        <v>5</v>
      </c>
      <c r="G135" s="42">
        <f t="shared" si="2"/>
        <v>5</v>
      </c>
      <c r="H135" s="42">
        <f t="shared" si="3"/>
        <v>3</v>
      </c>
      <c r="I135" s="43">
        <f t="shared" si="4"/>
        <v>3</v>
      </c>
      <c r="J135" s="44">
        <f t="shared" si="5"/>
        <v>26</v>
      </c>
      <c r="K135" s="651">
        <f>(J135+(J136/5))</f>
        <v>34.200000000000003</v>
      </c>
      <c r="L135" s="649">
        <f>IF(K135=0,"",RANK(K135,K:K,0))</f>
        <v>72</v>
      </c>
      <c r="M135" s="57">
        <v>0</v>
      </c>
      <c r="N135" s="49"/>
      <c r="O135" s="49"/>
      <c r="P135" s="57"/>
      <c r="Q135" s="58">
        <v>0</v>
      </c>
      <c r="R135" s="53"/>
      <c r="S135" s="54"/>
      <c r="T135" s="60"/>
      <c r="U135" s="57">
        <v>0</v>
      </c>
      <c r="V135" s="54">
        <v>0</v>
      </c>
      <c r="W135" s="60"/>
      <c r="X135" s="54"/>
      <c r="Y135" s="63"/>
      <c r="Z135" s="66">
        <v>0</v>
      </c>
      <c r="AA135" s="53"/>
      <c r="AB135" s="54"/>
      <c r="AC135" s="57">
        <v>0</v>
      </c>
      <c r="AD135" s="49"/>
      <c r="AE135" s="54">
        <v>0</v>
      </c>
      <c r="AF135" s="60"/>
      <c r="AG135" s="57">
        <v>5</v>
      </c>
      <c r="AH135" s="59"/>
      <c r="AI135" s="57"/>
      <c r="AJ135" s="54">
        <v>5</v>
      </c>
      <c r="AK135" s="60"/>
      <c r="AL135" s="54">
        <v>3</v>
      </c>
      <c r="AM135" s="57">
        <v>0</v>
      </c>
      <c r="AN135" s="59"/>
      <c r="AO135" s="57"/>
      <c r="AP135" s="59"/>
      <c r="AQ135" s="80">
        <v>10</v>
      </c>
      <c r="AR135" s="80">
        <v>0</v>
      </c>
      <c r="AS135" s="83">
        <v>0</v>
      </c>
      <c r="AT135" s="83">
        <v>0</v>
      </c>
      <c r="AU135" s="54"/>
      <c r="AV135" s="53"/>
      <c r="AW135" s="54"/>
      <c r="AX135" s="53">
        <v>3</v>
      </c>
      <c r="AY135" s="54"/>
      <c r="AZ135" s="57">
        <v>0</v>
      </c>
      <c r="BA135" s="49"/>
      <c r="BB135" s="49"/>
    </row>
    <row r="136" spans="1:54" ht="21.75" customHeight="1" x14ac:dyDescent="0.3">
      <c r="A136" s="647"/>
      <c r="B136" s="647"/>
      <c r="C136" s="647"/>
      <c r="D136" s="85" t="s">
        <v>103</v>
      </c>
      <c r="E136" s="41">
        <f t="shared" si="0"/>
        <v>25</v>
      </c>
      <c r="F136" s="42">
        <f t="shared" si="1"/>
        <v>8</v>
      </c>
      <c r="G136" s="42">
        <f t="shared" si="2"/>
        <v>8</v>
      </c>
      <c r="H136" s="42">
        <f t="shared" si="3"/>
        <v>0</v>
      </c>
      <c r="I136" s="43">
        <f t="shared" si="4"/>
        <v>0</v>
      </c>
      <c r="J136" s="89">
        <f t="shared" si="5"/>
        <v>41</v>
      </c>
      <c r="K136" s="650"/>
      <c r="L136" s="650"/>
      <c r="M136" s="98">
        <v>0</v>
      </c>
      <c r="N136" s="92"/>
      <c r="O136" s="92"/>
      <c r="P136" s="98"/>
      <c r="Q136" s="100">
        <v>0</v>
      </c>
      <c r="R136" s="95"/>
      <c r="S136" s="96"/>
      <c r="T136" s="101"/>
      <c r="U136" s="98">
        <v>0</v>
      </c>
      <c r="V136" s="96">
        <v>0</v>
      </c>
      <c r="W136" s="101"/>
      <c r="X136" s="96"/>
      <c r="Y136" s="103"/>
      <c r="Z136" s="104">
        <v>0</v>
      </c>
      <c r="AA136" s="95"/>
      <c r="AB136" s="96"/>
      <c r="AC136" s="98">
        <v>0</v>
      </c>
      <c r="AD136" s="92"/>
      <c r="AE136" s="96">
        <v>0</v>
      </c>
      <c r="AF136" s="101"/>
      <c r="AG136" s="98">
        <v>8</v>
      </c>
      <c r="AH136" s="102"/>
      <c r="AI136" s="98"/>
      <c r="AJ136" s="96">
        <v>8</v>
      </c>
      <c r="AK136" s="101"/>
      <c r="AL136" s="96"/>
      <c r="AM136" s="98">
        <v>0</v>
      </c>
      <c r="AN136" s="102"/>
      <c r="AO136" s="98"/>
      <c r="AP136" s="102"/>
      <c r="AQ136" s="107">
        <v>25</v>
      </c>
      <c r="AR136" s="107">
        <v>0</v>
      </c>
      <c r="AS136" s="108">
        <v>0</v>
      </c>
      <c r="AT136" s="108">
        <v>0</v>
      </c>
      <c r="AU136" s="96"/>
      <c r="AV136" s="95"/>
      <c r="AW136" s="96"/>
      <c r="AX136" s="95"/>
      <c r="AY136" s="96"/>
      <c r="AZ136" s="98">
        <v>0</v>
      </c>
      <c r="BA136" s="92"/>
      <c r="BB136" s="92"/>
    </row>
    <row r="137" spans="1:54" ht="21.75" customHeight="1" x14ac:dyDescent="0.3">
      <c r="A137" s="648" t="s">
        <v>646</v>
      </c>
      <c r="B137" s="646" t="s">
        <v>647</v>
      </c>
      <c r="C137" s="646" t="s">
        <v>338</v>
      </c>
      <c r="D137" s="37" t="s">
        <v>72</v>
      </c>
      <c r="E137" s="41">
        <f t="shared" si="0"/>
        <v>40</v>
      </c>
      <c r="F137" s="42">
        <f t="shared" si="1"/>
        <v>15</v>
      </c>
      <c r="G137" s="42">
        <f t="shared" si="2"/>
        <v>15</v>
      </c>
      <c r="H137" s="42">
        <f t="shared" si="3"/>
        <v>15</v>
      </c>
      <c r="I137" s="43">
        <f t="shared" si="4"/>
        <v>8</v>
      </c>
      <c r="J137" s="44">
        <f t="shared" si="5"/>
        <v>93</v>
      </c>
      <c r="K137" s="651">
        <f>(J137+(J138/5))</f>
        <v>110.8</v>
      </c>
      <c r="L137" s="649">
        <f>IF(K137=0,"",RANK(K137,K:K,0))</f>
        <v>48</v>
      </c>
      <c r="M137" s="57">
        <v>0</v>
      </c>
      <c r="N137" s="49"/>
      <c r="O137" s="49"/>
      <c r="P137" s="57"/>
      <c r="Q137" s="58">
        <v>8</v>
      </c>
      <c r="R137" s="53"/>
      <c r="S137" s="54"/>
      <c r="T137" s="60"/>
      <c r="U137" s="57">
        <v>0</v>
      </c>
      <c r="V137" s="54">
        <v>5</v>
      </c>
      <c r="W137" s="60"/>
      <c r="X137" s="54"/>
      <c r="Y137" s="63"/>
      <c r="Z137" s="66">
        <v>0</v>
      </c>
      <c r="AA137" s="53">
        <v>15</v>
      </c>
      <c r="AB137" s="54">
        <v>5</v>
      </c>
      <c r="AC137" s="57">
        <v>15</v>
      </c>
      <c r="AD137" s="49">
        <v>40</v>
      </c>
      <c r="AE137" s="54">
        <v>5</v>
      </c>
      <c r="AF137" s="60"/>
      <c r="AG137" s="57">
        <v>0</v>
      </c>
      <c r="AH137" s="59"/>
      <c r="AI137" s="57"/>
      <c r="AJ137" s="54">
        <v>0</v>
      </c>
      <c r="AK137" s="60"/>
      <c r="AL137" s="54"/>
      <c r="AM137" s="57">
        <v>0</v>
      </c>
      <c r="AN137" s="59"/>
      <c r="AO137" s="57"/>
      <c r="AP137" s="59"/>
      <c r="AQ137" s="80">
        <v>0</v>
      </c>
      <c r="AR137" s="80">
        <v>0</v>
      </c>
      <c r="AS137" s="83">
        <v>0</v>
      </c>
      <c r="AT137" s="83">
        <v>0</v>
      </c>
      <c r="AU137" s="54"/>
      <c r="AV137" s="53"/>
      <c r="AW137" s="54"/>
      <c r="AX137" s="53">
        <v>15</v>
      </c>
      <c r="AY137" s="54"/>
      <c r="AZ137" s="57">
        <v>0</v>
      </c>
      <c r="BA137" s="49"/>
      <c r="BB137" s="49"/>
    </row>
    <row r="138" spans="1:54" ht="21.75" customHeight="1" x14ac:dyDescent="0.3">
      <c r="A138" s="647"/>
      <c r="B138" s="647"/>
      <c r="C138" s="647"/>
      <c r="D138" s="85" t="s">
        <v>103</v>
      </c>
      <c r="E138" s="41">
        <f t="shared" si="0"/>
        <v>60</v>
      </c>
      <c r="F138" s="42">
        <f t="shared" si="1"/>
        <v>8</v>
      </c>
      <c r="G138" s="42">
        <f t="shared" si="2"/>
        <v>8</v>
      </c>
      <c r="H138" s="42">
        <f t="shared" si="3"/>
        <v>8</v>
      </c>
      <c r="I138" s="43">
        <f t="shared" si="4"/>
        <v>5</v>
      </c>
      <c r="J138" s="89">
        <f t="shared" si="5"/>
        <v>89</v>
      </c>
      <c r="K138" s="650"/>
      <c r="L138" s="650"/>
      <c r="M138" s="98">
        <v>0</v>
      </c>
      <c r="N138" s="92"/>
      <c r="O138" s="92"/>
      <c r="P138" s="98"/>
      <c r="Q138" s="100">
        <v>0</v>
      </c>
      <c r="R138" s="95"/>
      <c r="S138" s="96"/>
      <c r="T138" s="101"/>
      <c r="U138" s="98">
        <v>0</v>
      </c>
      <c r="V138" s="96">
        <v>5</v>
      </c>
      <c r="W138" s="101"/>
      <c r="X138" s="96"/>
      <c r="Y138" s="103"/>
      <c r="Z138" s="104">
        <v>0</v>
      </c>
      <c r="AA138" s="95">
        <v>8</v>
      </c>
      <c r="AB138" s="96">
        <v>8</v>
      </c>
      <c r="AC138" s="98">
        <v>8</v>
      </c>
      <c r="AD138" s="92">
        <v>60</v>
      </c>
      <c r="AE138" s="96">
        <v>0</v>
      </c>
      <c r="AF138" s="101"/>
      <c r="AG138" s="98">
        <v>0</v>
      </c>
      <c r="AH138" s="102"/>
      <c r="AI138" s="98"/>
      <c r="AJ138" s="96">
        <v>0</v>
      </c>
      <c r="AK138" s="101"/>
      <c r="AL138" s="96"/>
      <c r="AM138" s="98">
        <v>0</v>
      </c>
      <c r="AN138" s="102"/>
      <c r="AO138" s="98"/>
      <c r="AP138" s="102"/>
      <c r="AQ138" s="107">
        <v>0</v>
      </c>
      <c r="AR138" s="107">
        <v>0</v>
      </c>
      <c r="AS138" s="108">
        <v>0</v>
      </c>
      <c r="AT138" s="108">
        <v>0</v>
      </c>
      <c r="AU138" s="96"/>
      <c r="AV138" s="95"/>
      <c r="AW138" s="96"/>
      <c r="AX138" s="95"/>
      <c r="AY138" s="96"/>
      <c r="AZ138" s="98">
        <v>0</v>
      </c>
      <c r="BA138" s="92"/>
      <c r="BB138" s="92"/>
    </row>
    <row r="139" spans="1:54" ht="21.75" customHeight="1" x14ac:dyDescent="0.3">
      <c r="A139" s="648" t="s">
        <v>653</v>
      </c>
      <c r="B139" s="646" t="s">
        <v>654</v>
      </c>
      <c r="C139" s="646" t="s">
        <v>569</v>
      </c>
      <c r="D139" s="37" t="s">
        <v>72</v>
      </c>
      <c r="E139" s="41">
        <f t="shared" si="0"/>
        <v>40</v>
      </c>
      <c r="F139" s="42">
        <f t="shared" si="1"/>
        <v>40</v>
      </c>
      <c r="G139" s="42">
        <f t="shared" si="2"/>
        <v>25</v>
      </c>
      <c r="H139" s="42">
        <f t="shared" si="3"/>
        <v>25</v>
      </c>
      <c r="I139" s="43">
        <f t="shared" si="4"/>
        <v>8</v>
      </c>
      <c r="J139" s="44">
        <f t="shared" si="5"/>
        <v>138</v>
      </c>
      <c r="K139" s="651">
        <f>(J139+(J140/5))</f>
        <v>155</v>
      </c>
      <c r="L139" s="649">
        <f>IF(K139=0,"",RANK(K139,K:K,0))</f>
        <v>40</v>
      </c>
      <c r="M139" s="57">
        <v>0</v>
      </c>
      <c r="N139" s="49"/>
      <c r="O139" s="49"/>
      <c r="P139" s="57"/>
      <c r="Q139" s="58">
        <v>0</v>
      </c>
      <c r="R139" s="53"/>
      <c r="S139" s="54">
        <v>3</v>
      </c>
      <c r="T139" s="60">
        <v>8</v>
      </c>
      <c r="U139" s="57">
        <v>0</v>
      </c>
      <c r="V139" s="54">
        <v>0</v>
      </c>
      <c r="W139" s="60"/>
      <c r="X139" s="54">
        <v>3</v>
      </c>
      <c r="Y139" s="63"/>
      <c r="Z139" s="66">
        <v>25</v>
      </c>
      <c r="AA139" s="53">
        <v>5</v>
      </c>
      <c r="AB139" s="54"/>
      <c r="AC139" s="57">
        <v>0</v>
      </c>
      <c r="AD139" s="49">
        <v>40</v>
      </c>
      <c r="AE139" s="54">
        <v>0</v>
      </c>
      <c r="AF139" s="60"/>
      <c r="AG139" s="57">
        <v>0</v>
      </c>
      <c r="AH139" s="59"/>
      <c r="AI139" s="57"/>
      <c r="AJ139" s="54">
        <v>0</v>
      </c>
      <c r="AK139" s="60"/>
      <c r="AL139" s="54"/>
      <c r="AM139" s="57">
        <v>0</v>
      </c>
      <c r="AN139" s="59">
        <v>5</v>
      </c>
      <c r="AO139" s="57">
        <v>25</v>
      </c>
      <c r="AP139" s="59"/>
      <c r="AQ139" s="80">
        <v>0</v>
      </c>
      <c r="AR139" s="80">
        <v>0</v>
      </c>
      <c r="AS139" s="83">
        <v>40</v>
      </c>
      <c r="AT139" s="83">
        <v>0</v>
      </c>
      <c r="AU139" s="54"/>
      <c r="AV139" s="53">
        <v>5</v>
      </c>
      <c r="AW139" s="54"/>
      <c r="AX139" s="53"/>
      <c r="AY139" s="54"/>
      <c r="AZ139" s="57">
        <v>0</v>
      </c>
      <c r="BA139" s="49"/>
      <c r="BB139" s="49"/>
    </row>
    <row r="140" spans="1:54" ht="21.75" customHeight="1" x14ac:dyDescent="0.3">
      <c r="A140" s="647"/>
      <c r="B140" s="647"/>
      <c r="C140" s="647"/>
      <c r="D140" s="85" t="s">
        <v>103</v>
      </c>
      <c r="E140" s="41">
        <f t="shared" si="0"/>
        <v>60</v>
      </c>
      <c r="F140" s="42">
        <f t="shared" si="1"/>
        <v>25</v>
      </c>
      <c r="G140" s="42">
        <f t="shared" si="2"/>
        <v>0</v>
      </c>
      <c r="H140" s="42">
        <f t="shared" si="3"/>
        <v>0</v>
      </c>
      <c r="I140" s="43">
        <f t="shared" si="4"/>
        <v>0</v>
      </c>
      <c r="J140" s="89">
        <f t="shared" si="5"/>
        <v>85</v>
      </c>
      <c r="K140" s="650"/>
      <c r="L140" s="650"/>
      <c r="M140" s="98">
        <v>0</v>
      </c>
      <c r="N140" s="92"/>
      <c r="O140" s="92"/>
      <c r="P140" s="98"/>
      <c r="Q140" s="100">
        <v>0</v>
      </c>
      <c r="R140" s="95"/>
      <c r="S140" s="96"/>
      <c r="T140" s="101"/>
      <c r="U140" s="98">
        <v>0</v>
      </c>
      <c r="V140" s="96">
        <v>0</v>
      </c>
      <c r="W140" s="101"/>
      <c r="X140" s="96"/>
      <c r="Y140" s="103"/>
      <c r="Z140" s="104">
        <v>0</v>
      </c>
      <c r="AA140" s="95"/>
      <c r="AB140" s="96"/>
      <c r="AC140" s="98">
        <v>0</v>
      </c>
      <c r="AD140" s="92">
        <v>60</v>
      </c>
      <c r="AE140" s="96">
        <v>0</v>
      </c>
      <c r="AF140" s="101"/>
      <c r="AG140" s="98">
        <v>0</v>
      </c>
      <c r="AH140" s="102"/>
      <c r="AI140" s="98"/>
      <c r="AJ140" s="96">
        <v>0</v>
      </c>
      <c r="AK140" s="101"/>
      <c r="AL140" s="96"/>
      <c r="AM140" s="98">
        <v>0</v>
      </c>
      <c r="AN140" s="102"/>
      <c r="AO140" s="98"/>
      <c r="AP140" s="102"/>
      <c r="AQ140" s="107">
        <v>0</v>
      </c>
      <c r="AR140" s="107">
        <v>0</v>
      </c>
      <c r="AS140" s="108">
        <v>25</v>
      </c>
      <c r="AT140" s="108">
        <v>0</v>
      </c>
      <c r="AU140" s="96"/>
      <c r="AV140" s="95"/>
      <c r="AW140" s="96"/>
      <c r="AX140" s="95"/>
      <c r="AY140" s="96"/>
      <c r="AZ140" s="98">
        <v>0</v>
      </c>
      <c r="BA140" s="92"/>
      <c r="BB140" s="92"/>
    </row>
    <row r="141" spans="1:54" ht="21.75" customHeight="1" x14ac:dyDescent="0.3">
      <c r="A141" s="648" t="s">
        <v>659</v>
      </c>
      <c r="B141" s="646" t="s">
        <v>660</v>
      </c>
      <c r="C141" s="646" t="s">
        <v>661</v>
      </c>
      <c r="D141" s="37" t="s">
        <v>72</v>
      </c>
      <c r="E141" s="41">
        <f t="shared" si="0"/>
        <v>5</v>
      </c>
      <c r="F141" s="42">
        <f t="shared" si="1"/>
        <v>0</v>
      </c>
      <c r="G141" s="42">
        <f t="shared" si="2"/>
        <v>0</v>
      </c>
      <c r="H141" s="42">
        <f t="shared" si="3"/>
        <v>0</v>
      </c>
      <c r="I141" s="43">
        <f t="shared" si="4"/>
        <v>0</v>
      </c>
      <c r="J141" s="44">
        <f t="shared" si="5"/>
        <v>5</v>
      </c>
      <c r="K141" s="651">
        <f>(J141+(J142/5))</f>
        <v>5</v>
      </c>
      <c r="L141" s="649">
        <f>IF(K141=0,"",RANK(K141,K:K,0))</f>
        <v>98</v>
      </c>
      <c r="M141" s="57">
        <v>0</v>
      </c>
      <c r="N141" s="49"/>
      <c r="O141" s="49"/>
      <c r="P141" s="57"/>
      <c r="Q141" s="58">
        <v>0</v>
      </c>
      <c r="R141" s="53"/>
      <c r="S141" s="54"/>
      <c r="T141" s="60"/>
      <c r="U141" s="57">
        <v>0</v>
      </c>
      <c r="V141" s="54">
        <v>0</v>
      </c>
      <c r="W141" s="60"/>
      <c r="X141" s="54"/>
      <c r="Y141" s="63"/>
      <c r="Z141" s="66">
        <v>0</v>
      </c>
      <c r="AA141" s="53"/>
      <c r="AB141" s="54"/>
      <c r="AC141" s="57">
        <v>0</v>
      </c>
      <c r="AD141" s="49"/>
      <c r="AE141" s="54">
        <v>0</v>
      </c>
      <c r="AF141" s="60"/>
      <c r="AG141" s="57">
        <v>0</v>
      </c>
      <c r="AH141" s="59"/>
      <c r="AI141" s="57"/>
      <c r="AJ141" s="54">
        <v>0</v>
      </c>
      <c r="AK141" s="60"/>
      <c r="AL141" s="54"/>
      <c r="AM141" s="57">
        <v>0</v>
      </c>
      <c r="AN141" s="59">
        <v>5</v>
      </c>
      <c r="AO141" s="57"/>
      <c r="AP141" s="59"/>
      <c r="AQ141" s="80">
        <v>0</v>
      </c>
      <c r="AR141" s="80">
        <v>0</v>
      </c>
      <c r="AS141" s="83">
        <v>0</v>
      </c>
      <c r="AT141" s="83">
        <v>0</v>
      </c>
      <c r="AU141" s="54"/>
      <c r="AV141" s="53"/>
      <c r="AW141" s="54"/>
      <c r="AX141" s="53"/>
      <c r="AY141" s="54"/>
      <c r="AZ141" s="57">
        <v>0</v>
      </c>
      <c r="BA141" s="49"/>
      <c r="BB141" s="49"/>
    </row>
    <row r="142" spans="1:54" ht="21.75" customHeight="1" x14ac:dyDescent="0.3">
      <c r="A142" s="647"/>
      <c r="B142" s="647"/>
      <c r="C142" s="647"/>
      <c r="D142" s="85" t="s">
        <v>103</v>
      </c>
      <c r="E142" s="41">
        <f t="shared" si="0"/>
        <v>0</v>
      </c>
      <c r="F142" s="42">
        <f t="shared" si="1"/>
        <v>0</v>
      </c>
      <c r="G142" s="42">
        <f t="shared" si="2"/>
        <v>0</v>
      </c>
      <c r="H142" s="42">
        <f t="shared" si="3"/>
        <v>0</v>
      </c>
      <c r="I142" s="43">
        <f t="shared" si="4"/>
        <v>0</v>
      </c>
      <c r="J142" s="89">
        <f t="shared" si="5"/>
        <v>0</v>
      </c>
      <c r="K142" s="650"/>
      <c r="L142" s="650"/>
      <c r="M142" s="98">
        <v>0</v>
      </c>
      <c r="N142" s="92"/>
      <c r="O142" s="92"/>
      <c r="P142" s="98"/>
      <c r="Q142" s="100">
        <v>0</v>
      </c>
      <c r="R142" s="95"/>
      <c r="S142" s="96"/>
      <c r="T142" s="101"/>
      <c r="U142" s="98">
        <v>0</v>
      </c>
      <c r="V142" s="96">
        <v>0</v>
      </c>
      <c r="W142" s="101"/>
      <c r="X142" s="96"/>
      <c r="Y142" s="103"/>
      <c r="Z142" s="104">
        <v>0</v>
      </c>
      <c r="AA142" s="95"/>
      <c r="AB142" s="96"/>
      <c r="AC142" s="98">
        <v>0</v>
      </c>
      <c r="AD142" s="92"/>
      <c r="AE142" s="96">
        <v>0</v>
      </c>
      <c r="AF142" s="101"/>
      <c r="AG142" s="98">
        <v>0</v>
      </c>
      <c r="AH142" s="102"/>
      <c r="AI142" s="98"/>
      <c r="AJ142" s="96">
        <v>0</v>
      </c>
      <c r="AK142" s="101"/>
      <c r="AL142" s="96"/>
      <c r="AM142" s="98">
        <v>0</v>
      </c>
      <c r="AN142" s="102"/>
      <c r="AO142" s="98"/>
      <c r="AP142" s="102"/>
      <c r="AQ142" s="107">
        <v>0</v>
      </c>
      <c r="AR142" s="107">
        <v>0</v>
      </c>
      <c r="AS142" s="108">
        <v>0</v>
      </c>
      <c r="AT142" s="108">
        <v>0</v>
      </c>
      <c r="AU142" s="96"/>
      <c r="AV142" s="95"/>
      <c r="AW142" s="96"/>
      <c r="AX142" s="95"/>
      <c r="AY142" s="96"/>
      <c r="AZ142" s="98">
        <v>0</v>
      </c>
      <c r="BA142" s="92"/>
      <c r="BB142" s="92"/>
    </row>
    <row r="143" spans="1:54" ht="21.75" customHeight="1" x14ac:dyDescent="0.3">
      <c r="A143" s="648" t="s">
        <v>665</v>
      </c>
      <c r="B143" s="646" t="s">
        <v>666</v>
      </c>
      <c r="C143" s="646" t="s">
        <v>394</v>
      </c>
      <c r="D143" s="37" t="s">
        <v>72</v>
      </c>
      <c r="E143" s="41">
        <f t="shared" si="0"/>
        <v>60</v>
      </c>
      <c r="F143" s="42">
        <f t="shared" si="1"/>
        <v>60</v>
      </c>
      <c r="G143" s="42">
        <f t="shared" si="2"/>
        <v>40</v>
      </c>
      <c r="H143" s="42">
        <f t="shared" si="3"/>
        <v>40</v>
      </c>
      <c r="I143" s="43">
        <f t="shared" si="4"/>
        <v>25</v>
      </c>
      <c r="J143" s="44">
        <f t="shared" si="5"/>
        <v>225</v>
      </c>
      <c r="K143" s="651">
        <f>(J143+(J144/5))</f>
        <v>317</v>
      </c>
      <c r="L143" s="649">
        <f>IF(K143=0,"",RANK(K143,K:K,0))</f>
        <v>21</v>
      </c>
      <c r="M143" s="57">
        <v>0</v>
      </c>
      <c r="N143" s="49"/>
      <c r="O143" s="49"/>
      <c r="P143" s="57"/>
      <c r="Q143" s="58">
        <v>0</v>
      </c>
      <c r="R143" s="53"/>
      <c r="S143" s="54"/>
      <c r="T143" s="60"/>
      <c r="U143" s="57">
        <v>0</v>
      </c>
      <c r="V143" s="54">
        <v>0</v>
      </c>
      <c r="W143" s="60"/>
      <c r="X143" s="54"/>
      <c r="Y143" s="63"/>
      <c r="Z143" s="66">
        <v>0</v>
      </c>
      <c r="AA143" s="53"/>
      <c r="AB143" s="54"/>
      <c r="AC143" s="57">
        <v>0</v>
      </c>
      <c r="AD143" s="49">
        <v>60</v>
      </c>
      <c r="AE143" s="54">
        <v>5</v>
      </c>
      <c r="AF143" s="60">
        <v>25</v>
      </c>
      <c r="AG143" s="57">
        <v>15</v>
      </c>
      <c r="AH143" s="59">
        <v>25</v>
      </c>
      <c r="AI143" s="57"/>
      <c r="AJ143" s="54">
        <v>15</v>
      </c>
      <c r="AK143" s="60">
        <v>25</v>
      </c>
      <c r="AL143" s="54"/>
      <c r="AM143" s="57">
        <v>40</v>
      </c>
      <c r="AN143" s="59">
        <v>25</v>
      </c>
      <c r="AO143" s="57"/>
      <c r="AP143" s="59"/>
      <c r="AQ143" s="80">
        <v>40</v>
      </c>
      <c r="AR143" s="80">
        <v>2</v>
      </c>
      <c r="AS143" s="83">
        <v>0</v>
      </c>
      <c r="AT143" s="83">
        <v>0</v>
      </c>
      <c r="AU143" s="54"/>
      <c r="AV143" s="53"/>
      <c r="AW143" s="54">
        <v>60</v>
      </c>
      <c r="AX143" s="53"/>
      <c r="AY143" s="54">
        <v>25</v>
      </c>
      <c r="AZ143" s="57">
        <v>0</v>
      </c>
      <c r="BA143" s="49"/>
      <c r="BB143" s="49"/>
    </row>
    <row r="144" spans="1:54" ht="21.75" customHeight="1" x14ac:dyDescent="0.3">
      <c r="A144" s="647"/>
      <c r="B144" s="647"/>
      <c r="C144" s="647"/>
      <c r="D144" s="85" t="s">
        <v>103</v>
      </c>
      <c r="E144" s="41">
        <f t="shared" si="0"/>
        <v>100</v>
      </c>
      <c r="F144" s="42">
        <f t="shared" si="1"/>
        <v>100</v>
      </c>
      <c r="G144" s="42">
        <f t="shared" si="2"/>
        <v>100</v>
      </c>
      <c r="H144" s="42">
        <f t="shared" si="3"/>
        <v>100</v>
      </c>
      <c r="I144" s="43">
        <f t="shared" si="4"/>
        <v>60</v>
      </c>
      <c r="J144" s="89">
        <f t="shared" si="5"/>
        <v>460</v>
      </c>
      <c r="K144" s="650"/>
      <c r="L144" s="650"/>
      <c r="M144" s="98">
        <v>0</v>
      </c>
      <c r="N144" s="92"/>
      <c r="O144" s="92"/>
      <c r="P144" s="98"/>
      <c r="Q144" s="100">
        <v>0</v>
      </c>
      <c r="R144" s="95"/>
      <c r="S144" s="96"/>
      <c r="T144" s="101"/>
      <c r="U144" s="98">
        <v>0</v>
      </c>
      <c r="V144" s="96">
        <v>0</v>
      </c>
      <c r="W144" s="101"/>
      <c r="X144" s="96"/>
      <c r="Y144" s="103"/>
      <c r="Z144" s="104">
        <v>0</v>
      </c>
      <c r="AA144" s="95"/>
      <c r="AB144" s="96"/>
      <c r="AC144" s="98">
        <v>0</v>
      </c>
      <c r="AD144" s="92">
        <v>100</v>
      </c>
      <c r="AE144" s="96">
        <v>25</v>
      </c>
      <c r="AF144" s="101">
        <v>40</v>
      </c>
      <c r="AG144" s="98">
        <v>0</v>
      </c>
      <c r="AH144" s="102"/>
      <c r="AI144" s="98"/>
      <c r="AJ144" s="96">
        <v>0</v>
      </c>
      <c r="AK144" s="101">
        <v>100</v>
      </c>
      <c r="AL144" s="96"/>
      <c r="AM144" s="98">
        <v>60</v>
      </c>
      <c r="AN144" s="102">
        <v>60</v>
      </c>
      <c r="AO144" s="98"/>
      <c r="AP144" s="102"/>
      <c r="AQ144" s="107">
        <v>60</v>
      </c>
      <c r="AR144" s="107">
        <v>0</v>
      </c>
      <c r="AS144" s="108">
        <v>0</v>
      </c>
      <c r="AT144" s="108">
        <v>0</v>
      </c>
      <c r="AU144" s="96"/>
      <c r="AV144" s="95"/>
      <c r="AW144" s="96">
        <v>100</v>
      </c>
      <c r="AX144" s="95"/>
      <c r="AY144" s="96">
        <v>100</v>
      </c>
      <c r="AZ144" s="98">
        <v>0</v>
      </c>
      <c r="BA144" s="92"/>
      <c r="BB144" s="92"/>
    </row>
    <row r="145" spans="1:54" ht="21.75" customHeight="1" x14ac:dyDescent="0.3">
      <c r="A145" s="648" t="s">
        <v>673</v>
      </c>
      <c r="B145" s="646" t="s">
        <v>674</v>
      </c>
      <c r="C145" s="646" t="s">
        <v>138</v>
      </c>
      <c r="D145" s="37" t="s">
        <v>72</v>
      </c>
      <c r="E145" s="41">
        <f t="shared" si="0"/>
        <v>40</v>
      </c>
      <c r="F145" s="42">
        <f t="shared" si="1"/>
        <v>25</v>
      </c>
      <c r="G145" s="42">
        <f t="shared" si="2"/>
        <v>15</v>
      </c>
      <c r="H145" s="42">
        <f t="shared" si="3"/>
        <v>10</v>
      </c>
      <c r="I145" s="43">
        <f t="shared" si="4"/>
        <v>5</v>
      </c>
      <c r="J145" s="44">
        <f t="shared" si="5"/>
        <v>95</v>
      </c>
      <c r="K145" s="651">
        <f>(J145+(J146/5))</f>
        <v>121.6</v>
      </c>
      <c r="L145" s="649">
        <f>IF(K145=0,"",RANK(K145,K:K,0))</f>
        <v>45</v>
      </c>
      <c r="M145" s="57">
        <v>0</v>
      </c>
      <c r="N145" s="49"/>
      <c r="O145" s="49"/>
      <c r="P145" s="57"/>
      <c r="Q145" s="58">
        <v>0</v>
      </c>
      <c r="R145" s="53">
        <v>1</v>
      </c>
      <c r="S145" s="54">
        <v>3</v>
      </c>
      <c r="T145" s="60"/>
      <c r="U145" s="57">
        <v>0</v>
      </c>
      <c r="V145" s="54">
        <v>0</v>
      </c>
      <c r="W145" s="60"/>
      <c r="X145" s="54">
        <v>3</v>
      </c>
      <c r="Y145" s="63"/>
      <c r="Z145" s="66">
        <v>0</v>
      </c>
      <c r="AA145" s="53"/>
      <c r="AB145" s="54"/>
      <c r="AC145" s="170">
        <v>5</v>
      </c>
      <c r="AD145" s="49">
        <v>40</v>
      </c>
      <c r="AE145" s="54">
        <v>5</v>
      </c>
      <c r="AF145" s="60"/>
      <c r="AG145" s="57">
        <v>5</v>
      </c>
      <c r="AH145" s="59">
        <v>15</v>
      </c>
      <c r="AI145" s="57"/>
      <c r="AJ145" s="54">
        <v>0</v>
      </c>
      <c r="AK145" s="60">
        <v>25</v>
      </c>
      <c r="AL145" s="54"/>
      <c r="AM145" s="57">
        <v>0</v>
      </c>
      <c r="AN145" s="59"/>
      <c r="AO145" s="57"/>
      <c r="AP145" s="59"/>
      <c r="AQ145" s="80">
        <v>0</v>
      </c>
      <c r="AR145" s="80">
        <v>0</v>
      </c>
      <c r="AS145" s="83">
        <v>10</v>
      </c>
      <c r="AT145" s="83">
        <v>0</v>
      </c>
      <c r="AU145" s="54"/>
      <c r="AV145" s="53"/>
      <c r="AW145" s="54"/>
      <c r="AX145" s="53"/>
      <c r="AY145" s="54"/>
      <c r="AZ145" s="57">
        <v>0</v>
      </c>
      <c r="BA145" s="49"/>
      <c r="BB145" s="49"/>
    </row>
    <row r="146" spans="1:54" ht="21.75" customHeight="1" x14ac:dyDescent="0.3">
      <c r="A146" s="647"/>
      <c r="B146" s="647"/>
      <c r="C146" s="647"/>
      <c r="D146" s="85" t="s">
        <v>103</v>
      </c>
      <c r="E146" s="41">
        <f t="shared" si="0"/>
        <v>60</v>
      </c>
      <c r="F146" s="42">
        <f t="shared" si="1"/>
        <v>40</v>
      </c>
      <c r="G146" s="42">
        <f t="shared" si="2"/>
        <v>25</v>
      </c>
      <c r="H146" s="42">
        <f t="shared" si="3"/>
        <v>8</v>
      </c>
      <c r="I146" s="43">
        <f t="shared" si="4"/>
        <v>0</v>
      </c>
      <c r="J146" s="89">
        <f t="shared" si="5"/>
        <v>133</v>
      </c>
      <c r="K146" s="650"/>
      <c r="L146" s="650"/>
      <c r="M146" s="98">
        <v>0</v>
      </c>
      <c r="N146" s="92"/>
      <c r="O146" s="92"/>
      <c r="P146" s="98"/>
      <c r="Q146" s="100">
        <v>0</v>
      </c>
      <c r="R146" s="95"/>
      <c r="S146" s="96"/>
      <c r="T146" s="101"/>
      <c r="U146" s="98">
        <v>0</v>
      </c>
      <c r="V146" s="96">
        <v>0</v>
      </c>
      <c r="W146" s="101"/>
      <c r="X146" s="96"/>
      <c r="Y146" s="103"/>
      <c r="Z146" s="104">
        <v>0</v>
      </c>
      <c r="AA146" s="95"/>
      <c r="AB146" s="96"/>
      <c r="AC146" s="178">
        <v>8</v>
      </c>
      <c r="AD146" s="92">
        <v>60</v>
      </c>
      <c r="AE146" s="96">
        <v>0</v>
      </c>
      <c r="AF146" s="101"/>
      <c r="AG146" s="98">
        <v>0</v>
      </c>
      <c r="AH146" s="102"/>
      <c r="AI146" s="98"/>
      <c r="AJ146" s="96">
        <v>0</v>
      </c>
      <c r="AK146" s="101">
        <v>40</v>
      </c>
      <c r="AL146" s="96"/>
      <c r="AM146" s="98">
        <v>0</v>
      </c>
      <c r="AN146" s="102"/>
      <c r="AO146" s="98"/>
      <c r="AP146" s="102"/>
      <c r="AQ146" s="107">
        <v>0</v>
      </c>
      <c r="AR146" s="107">
        <v>0</v>
      </c>
      <c r="AS146" s="108">
        <v>25</v>
      </c>
      <c r="AT146" s="108">
        <v>0</v>
      </c>
      <c r="AU146" s="96"/>
      <c r="AV146" s="95"/>
      <c r="AW146" s="96"/>
      <c r="AX146" s="95"/>
      <c r="AY146" s="96"/>
      <c r="AZ146" s="98">
        <v>0</v>
      </c>
      <c r="BA146" s="92">
        <v>35</v>
      </c>
      <c r="BB146" s="92"/>
    </row>
    <row r="147" spans="1:54" ht="21.75" customHeight="1" x14ac:dyDescent="0.3">
      <c r="A147" s="648" t="s">
        <v>677</v>
      </c>
      <c r="B147" s="646" t="s">
        <v>678</v>
      </c>
      <c r="C147" s="646" t="s">
        <v>113</v>
      </c>
      <c r="D147" s="37" t="s">
        <v>72</v>
      </c>
      <c r="E147" s="41">
        <f t="shared" si="0"/>
        <v>40</v>
      </c>
      <c r="F147" s="42">
        <f t="shared" si="1"/>
        <v>8</v>
      </c>
      <c r="G147" s="42">
        <f t="shared" si="2"/>
        <v>5</v>
      </c>
      <c r="H147" s="42">
        <f t="shared" si="3"/>
        <v>5</v>
      </c>
      <c r="I147" s="43">
        <f t="shared" si="4"/>
        <v>5</v>
      </c>
      <c r="J147" s="44">
        <f t="shared" si="5"/>
        <v>63</v>
      </c>
      <c r="K147" s="651">
        <f>(J147+(J148/5))</f>
        <v>72.8</v>
      </c>
      <c r="L147" s="649">
        <f>IF(K147=0,"",RANK(K147,K:K,0))</f>
        <v>55</v>
      </c>
      <c r="M147" s="57">
        <v>0</v>
      </c>
      <c r="N147" s="49"/>
      <c r="O147" s="49"/>
      <c r="P147" s="57"/>
      <c r="Q147" s="58">
        <v>0</v>
      </c>
      <c r="R147" s="53"/>
      <c r="S147" s="54"/>
      <c r="T147" s="60"/>
      <c r="U147" s="57">
        <v>0</v>
      </c>
      <c r="V147" s="54">
        <v>0</v>
      </c>
      <c r="W147" s="60"/>
      <c r="X147" s="54"/>
      <c r="Y147" s="63"/>
      <c r="Z147" s="66">
        <v>0</v>
      </c>
      <c r="AA147" s="53">
        <v>5</v>
      </c>
      <c r="AB147" s="54">
        <v>5</v>
      </c>
      <c r="AC147" s="57">
        <v>0</v>
      </c>
      <c r="AD147" s="49"/>
      <c r="AE147" s="54">
        <v>5</v>
      </c>
      <c r="AF147" s="60"/>
      <c r="AG147" s="57">
        <v>5</v>
      </c>
      <c r="AH147" s="59"/>
      <c r="AI147" s="57"/>
      <c r="AJ147" s="54">
        <v>0</v>
      </c>
      <c r="AK147" s="60"/>
      <c r="AL147" s="54"/>
      <c r="AM147" s="57">
        <v>5</v>
      </c>
      <c r="AN147" s="59"/>
      <c r="AO147" s="57"/>
      <c r="AP147" s="59"/>
      <c r="AQ147" s="80">
        <v>0</v>
      </c>
      <c r="AR147" s="80">
        <v>0</v>
      </c>
      <c r="AS147" s="83">
        <v>40</v>
      </c>
      <c r="AT147" s="83">
        <v>8</v>
      </c>
      <c r="AU147" s="54"/>
      <c r="AV147" s="53">
        <v>5</v>
      </c>
      <c r="AW147" s="54"/>
      <c r="AX147" s="53"/>
      <c r="AY147" s="54"/>
      <c r="AZ147" s="57">
        <v>0</v>
      </c>
      <c r="BA147" s="49"/>
      <c r="BB147" s="49"/>
    </row>
    <row r="148" spans="1:54" ht="21.75" customHeight="1" x14ac:dyDescent="0.3">
      <c r="A148" s="647"/>
      <c r="B148" s="647"/>
      <c r="C148" s="647"/>
      <c r="D148" s="85" t="s">
        <v>103</v>
      </c>
      <c r="E148" s="41">
        <f t="shared" si="0"/>
        <v>25</v>
      </c>
      <c r="F148" s="42">
        <f t="shared" si="1"/>
        <v>8</v>
      </c>
      <c r="G148" s="42">
        <f t="shared" si="2"/>
        <v>8</v>
      </c>
      <c r="H148" s="42">
        <f t="shared" si="3"/>
        <v>8</v>
      </c>
      <c r="I148" s="43">
        <f t="shared" si="4"/>
        <v>0</v>
      </c>
      <c r="J148" s="89">
        <f t="shared" si="5"/>
        <v>49</v>
      </c>
      <c r="K148" s="650"/>
      <c r="L148" s="650"/>
      <c r="M148" s="98">
        <v>0</v>
      </c>
      <c r="N148" s="92"/>
      <c r="O148" s="92"/>
      <c r="P148" s="98"/>
      <c r="Q148" s="100">
        <v>0</v>
      </c>
      <c r="R148" s="95"/>
      <c r="S148" s="96"/>
      <c r="T148" s="101"/>
      <c r="U148" s="98">
        <v>0</v>
      </c>
      <c r="V148" s="96">
        <v>0</v>
      </c>
      <c r="W148" s="101"/>
      <c r="X148" s="96"/>
      <c r="Y148" s="103"/>
      <c r="Z148" s="104">
        <v>0</v>
      </c>
      <c r="AA148" s="95"/>
      <c r="AB148" s="96">
        <v>8</v>
      </c>
      <c r="AC148" s="98">
        <v>0</v>
      </c>
      <c r="AD148" s="92"/>
      <c r="AE148" s="96">
        <v>25</v>
      </c>
      <c r="AF148" s="101"/>
      <c r="AG148" s="98">
        <v>0</v>
      </c>
      <c r="AH148" s="102"/>
      <c r="AI148" s="98"/>
      <c r="AJ148" s="96">
        <v>0</v>
      </c>
      <c r="AK148" s="101"/>
      <c r="AL148" s="96"/>
      <c r="AM148" s="98">
        <v>8</v>
      </c>
      <c r="AN148" s="102"/>
      <c r="AO148" s="98"/>
      <c r="AP148" s="102"/>
      <c r="AQ148" s="107">
        <v>0</v>
      </c>
      <c r="AR148" s="107">
        <v>0</v>
      </c>
      <c r="AS148" s="108">
        <v>0</v>
      </c>
      <c r="AT148" s="108">
        <v>0</v>
      </c>
      <c r="AU148" s="96"/>
      <c r="AV148" s="95">
        <v>8</v>
      </c>
      <c r="AW148" s="96"/>
      <c r="AX148" s="95"/>
      <c r="AY148" s="96"/>
      <c r="AZ148" s="98">
        <v>0</v>
      </c>
      <c r="BA148" s="92"/>
      <c r="BB148" s="92"/>
    </row>
    <row r="149" spans="1:54" ht="21.75" customHeight="1" x14ac:dyDescent="0.3">
      <c r="A149" s="648" t="s">
        <v>685</v>
      </c>
      <c r="B149" s="646" t="s">
        <v>686</v>
      </c>
      <c r="C149" s="646" t="s">
        <v>138</v>
      </c>
      <c r="D149" s="37" t="s">
        <v>72</v>
      </c>
      <c r="E149" s="41">
        <f t="shared" si="0"/>
        <v>0</v>
      </c>
      <c r="F149" s="42">
        <f t="shared" si="1"/>
        <v>0</v>
      </c>
      <c r="G149" s="42">
        <f t="shared" si="2"/>
        <v>0</v>
      </c>
      <c r="H149" s="42">
        <f t="shared" si="3"/>
        <v>0</v>
      </c>
      <c r="I149" s="43">
        <f t="shared" si="4"/>
        <v>0</v>
      </c>
      <c r="J149" s="44">
        <f t="shared" si="5"/>
        <v>0</v>
      </c>
      <c r="K149" s="651">
        <f>(J149+(J150/5))</f>
        <v>0</v>
      </c>
      <c r="L149" s="649" t="str">
        <f>IF(K149=0,"",RANK(K149,K:K,0))</f>
        <v/>
      </c>
      <c r="M149" s="57">
        <v>0</v>
      </c>
      <c r="N149" s="49"/>
      <c r="O149" s="49"/>
      <c r="P149" s="57"/>
      <c r="Q149" s="58">
        <v>0</v>
      </c>
      <c r="R149" s="53"/>
      <c r="S149" s="54"/>
      <c r="T149" s="60"/>
      <c r="U149" s="57">
        <v>0</v>
      </c>
      <c r="V149" s="175">
        <v>0</v>
      </c>
      <c r="W149" s="60"/>
      <c r="X149" s="175"/>
      <c r="Y149" s="63"/>
      <c r="Z149" s="66">
        <v>0</v>
      </c>
      <c r="AA149" s="53"/>
      <c r="AB149" s="175"/>
      <c r="AC149" s="57">
        <v>0</v>
      </c>
      <c r="AD149" s="49"/>
      <c r="AE149" s="54">
        <v>0</v>
      </c>
      <c r="AF149" s="60"/>
      <c r="AG149" s="57">
        <v>0</v>
      </c>
      <c r="AH149" s="59"/>
      <c r="AI149" s="57"/>
      <c r="AJ149" s="54">
        <v>0</v>
      </c>
      <c r="AK149" s="60"/>
      <c r="AL149" s="54"/>
      <c r="AM149" s="57">
        <v>0</v>
      </c>
      <c r="AN149" s="59"/>
      <c r="AO149" s="57"/>
      <c r="AP149" s="59"/>
      <c r="AQ149" s="80">
        <v>0</v>
      </c>
      <c r="AR149" s="80">
        <v>0</v>
      </c>
      <c r="AS149" s="83">
        <v>0</v>
      </c>
      <c r="AT149" s="83">
        <v>0</v>
      </c>
      <c r="AU149" s="54"/>
      <c r="AV149" s="53"/>
      <c r="AW149" s="54"/>
      <c r="AX149" s="53"/>
      <c r="AY149" s="54"/>
      <c r="AZ149" s="57">
        <v>0</v>
      </c>
      <c r="BA149" s="49"/>
      <c r="BB149" s="49"/>
    </row>
    <row r="150" spans="1:54" ht="21.75" customHeight="1" x14ac:dyDescent="0.3">
      <c r="A150" s="647"/>
      <c r="B150" s="647"/>
      <c r="C150" s="647"/>
      <c r="D150" s="85" t="s">
        <v>103</v>
      </c>
      <c r="E150" s="41">
        <f t="shared" si="0"/>
        <v>0</v>
      </c>
      <c r="F150" s="42">
        <f t="shared" si="1"/>
        <v>0</v>
      </c>
      <c r="G150" s="42">
        <f t="shared" si="2"/>
        <v>0</v>
      </c>
      <c r="H150" s="42">
        <f t="shared" si="3"/>
        <v>0</v>
      </c>
      <c r="I150" s="43">
        <f t="shared" si="4"/>
        <v>0</v>
      </c>
      <c r="J150" s="89">
        <f t="shared" si="5"/>
        <v>0</v>
      </c>
      <c r="K150" s="650"/>
      <c r="L150" s="650"/>
      <c r="M150" s="98">
        <v>0</v>
      </c>
      <c r="N150" s="92"/>
      <c r="O150" s="92"/>
      <c r="P150" s="98"/>
      <c r="Q150" s="100">
        <v>0</v>
      </c>
      <c r="R150" s="95"/>
      <c r="S150" s="96"/>
      <c r="T150" s="101"/>
      <c r="U150" s="98">
        <v>0</v>
      </c>
      <c r="V150" s="183">
        <v>0</v>
      </c>
      <c r="W150" s="101"/>
      <c r="X150" s="183"/>
      <c r="Y150" s="103"/>
      <c r="Z150" s="104">
        <v>0</v>
      </c>
      <c r="AA150" s="95"/>
      <c r="AB150" s="183"/>
      <c r="AC150" s="98">
        <v>0</v>
      </c>
      <c r="AD150" s="92"/>
      <c r="AE150" s="96">
        <v>0</v>
      </c>
      <c r="AF150" s="101"/>
      <c r="AG150" s="98">
        <v>0</v>
      </c>
      <c r="AH150" s="102"/>
      <c r="AI150" s="98"/>
      <c r="AJ150" s="96">
        <v>0</v>
      </c>
      <c r="AK150" s="101"/>
      <c r="AL150" s="96"/>
      <c r="AM150" s="98">
        <v>0</v>
      </c>
      <c r="AN150" s="102"/>
      <c r="AO150" s="98"/>
      <c r="AP150" s="102"/>
      <c r="AQ150" s="107">
        <v>0</v>
      </c>
      <c r="AR150" s="107">
        <v>0</v>
      </c>
      <c r="AS150" s="108">
        <v>0</v>
      </c>
      <c r="AT150" s="108">
        <v>0</v>
      </c>
      <c r="AU150" s="96"/>
      <c r="AV150" s="95"/>
      <c r="AW150" s="96"/>
      <c r="AX150" s="95"/>
      <c r="AY150" s="96"/>
      <c r="AZ150" s="98">
        <v>0</v>
      </c>
      <c r="BA150" s="92"/>
      <c r="BB150" s="92"/>
    </row>
    <row r="151" spans="1:54" ht="21.75" customHeight="1" x14ac:dyDescent="0.3">
      <c r="A151" s="648" t="s">
        <v>692</v>
      </c>
      <c r="B151" s="646" t="s">
        <v>693</v>
      </c>
      <c r="C151" s="646" t="s">
        <v>138</v>
      </c>
      <c r="D151" s="37" t="s">
        <v>72</v>
      </c>
      <c r="E151" s="41">
        <f t="shared" si="0"/>
        <v>100</v>
      </c>
      <c r="F151" s="42">
        <f t="shared" si="1"/>
        <v>100</v>
      </c>
      <c r="G151" s="42">
        <f t="shared" si="2"/>
        <v>60</v>
      </c>
      <c r="H151" s="42">
        <f t="shared" si="3"/>
        <v>60</v>
      </c>
      <c r="I151" s="43">
        <f t="shared" si="4"/>
        <v>60</v>
      </c>
      <c r="J151" s="44">
        <f t="shared" si="5"/>
        <v>380</v>
      </c>
      <c r="K151" s="651">
        <f>(J151+(J152/5))</f>
        <v>520</v>
      </c>
      <c r="L151" s="649">
        <f>IF(K151=0,"",RANK(K151,K:K,0))</f>
        <v>12</v>
      </c>
      <c r="M151" s="57">
        <v>10</v>
      </c>
      <c r="N151" s="49">
        <v>20</v>
      </c>
      <c r="O151" s="49">
        <v>10</v>
      </c>
      <c r="P151" s="57">
        <v>6</v>
      </c>
      <c r="Q151" s="58">
        <v>8</v>
      </c>
      <c r="R151" s="53">
        <v>6</v>
      </c>
      <c r="S151" s="54">
        <v>25</v>
      </c>
      <c r="T151" s="60">
        <v>8</v>
      </c>
      <c r="U151" s="57">
        <v>0</v>
      </c>
      <c r="V151" s="54">
        <v>8</v>
      </c>
      <c r="W151" s="60">
        <v>8</v>
      </c>
      <c r="X151" s="54">
        <v>3</v>
      </c>
      <c r="Y151" s="63"/>
      <c r="Z151" s="66">
        <v>25</v>
      </c>
      <c r="AA151" s="53">
        <v>25</v>
      </c>
      <c r="AB151" s="54">
        <v>25</v>
      </c>
      <c r="AC151" s="57">
        <v>25</v>
      </c>
      <c r="AD151" s="49">
        <v>100</v>
      </c>
      <c r="AE151" s="54">
        <v>60</v>
      </c>
      <c r="AF151" s="60">
        <v>60</v>
      </c>
      <c r="AG151" s="57">
        <v>60</v>
      </c>
      <c r="AH151" s="59"/>
      <c r="AI151" s="57">
        <v>40</v>
      </c>
      <c r="AJ151" s="54">
        <v>60</v>
      </c>
      <c r="AK151" s="60">
        <v>60</v>
      </c>
      <c r="AL151" s="54"/>
      <c r="AM151" s="57">
        <v>0</v>
      </c>
      <c r="AN151" s="59"/>
      <c r="AO151" s="57"/>
      <c r="AP151" s="59"/>
      <c r="AQ151" s="80">
        <v>0</v>
      </c>
      <c r="AR151" s="80">
        <v>0</v>
      </c>
      <c r="AS151" s="83">
        <v>100</v>
      </c>
      <c r="AT151" s="83">
        <v>32</v>
      </c>
      <c r="AU151" s="54"/>
      <c r="AV151" s="53"/>
      <c r="AW151" s="54"/>
      <c r="AX151" s="53"/>
      <c r="AY151" s="54"/>
      <c r="AZ151" s="57">
        <v>0</v>
      </c>
      <c r="BA151" s="49">
        <v>60</v>
      </c>
      <c r="BB151" s="49"/>
    </row>
    <row r="152" spans="1:54" ht="21.75" customHeight="1" x14ac:dyDescent="0.3">
      <c r="A152" s="647"/>
      <c r="B152" s="647"/>
      <c r="C152" s="647"/>
      <c r="D152" s="85" t="s">
        <v>103</v>
      </c>
      <c r="E152" s="41">
        <f t="shared" si="0"/>
        <v>250</v>
      </c>
      <c r="F152" s="42">
        <f t="shared" si="1"/>
        <v>150</v>
      </c>
      <c r="G152" s="42">
        <f t="shared" si="2"/>
        <v>100</v>
      </c>
      <c r="H152" s="42">
        <f t="shared" si="3"/>
        <v>100</v>
      </c>
      <c r="I152" s="43">
        <f t="shared" si="4"/>
        <v>100</v>
      </c>
      <c r="J152" s="89">
        <f t="shared" si="5"/>
        <v>700</v>
      </c>
      <c r="K152" s="650"/>
      <c r="L152" s="650"/>
      <c r="M152" s="98">
        <v>0</v>
      </c>
      <c r="N152" s="92"/>
      <c r="O152" s="92">
        <v>30</v>
      </c>
      <c r="P152" s="98"/>
      <c r="Q152" s="100">
        <v>25</v>
      </c>
      <c r="R152" s="95"/>
      <c r="S152" s="96">
        <v>25</v>
      </c>
      <c r="T152" s="101">
        <v>25</v>
      </c>
      <c r="U152" s="98">
        <v>0</v>
      </c>
      <c r="V152" s="96">
        <v>15</v>
      </c>
      <c r="W152" s="101">
        <v>60</v>
      </c>
      <c r="X152" s="96">
        <v>25</v>
      </c>
      <c r="Y152" s="103"/>
      <c r="Z152" s="104">
        <v>100</v>
      </c>
      <c r="AA152" s="95">
        <v>40</v>
      </c>
      <c r="AB152" s="96">
        <v>25</v>
      </c>
      <c r="AC152" s="98">
        <v>60</v>
      </c>
      <c r="AD152" s="92">
        <v>100</v>
      </c>
      <c r="AE152" s="96">
        <v>60</v>
      </c>
      <c r="AF152" s="101">
        <v>250</v>
      </c>
      <c r="AG152" s="98">
        <v>8</v>
      </c>
      <c r="AH152" s="102"/>
      <c r="AI152" s="98">
        <v>60</v>
      </c>
      <c r="AJ152" s="96">
        <v>60</v>
      </c>
      <c r="AK152" s="101">
        <v>150</v>
      </c>
      <c r="AL152" s="96"/>
      <c r="AM152" s="98">
        <v>0</v>
      </c>
      <c r="AN152" s="102"/>
      <c r="AO152" s="98"/>
      <c r="AP152" s="102"/>
      <c r="AQ152" s="107">
        <v>0</v>
      </c>
      <c r="AR152" s="107">
        <v>0</v>
      </c>
      <c r="AS152" s="108">
        <v>100</v>
      </c>
      <c r="AT152" s="108">
        <v>0</v>
      </c>
      <c r="AU152" s="96"/>
      <c r="AV152" s="95"/>
      <c r="AW152" s="96"/>
      <c r="AX152" s="95"/>
      <c r="AY152" s="96"/>
      <c r="AZ152" s="98">
        <v>0</v>
      </c>
      <c r="BA152" s="92"/>
      <c r="BB152" s="92"/>
    </row>
    <row r="153" spans="1:54" ht="21.75" customHeight="1" x14ac:dyDescent="0.3">
      <c r="A153" s="648" t="s">
        <v>701</v>
      </c>
      <c r="B153" s="646" t="s">
        <v>702</v>
      </c>
      <c r="C153" s="646" t="s">
        <v>119</v>
      </c>
      <c r="D153" s="37" t="s">
        <v>72</v>
      </c>
      <c r="E153" s="41">
        <f t="shared" si="0"/>
        <v>5</v>
      </c>
      <c r="F153" s="42">
        <f t="shared" si="1"/>
        <v>0</v>
      </c>
      <c r="G153" s="42">
        <f t="shared" si="2"/>
        <v>0</v>
      </c>
      <c r="H153" s="42">
        <f t="shared" si="3"/>
        <v>0</v>
      </c>
      <c r="I153" s="43">
        <f t="shared" si="4"/>
        <v>0</v>
      </c>
      <c r="J153" s="44">
        <f t="shared" si="5"/>
        <v>5</v>
      </c>
      <c r="K153" s="651">
        <f>(J153+(J154/5))</f>
        <v>6.6</v>
      </c>
      <c r="L153" s="649">
        <f>IF(K153=0,"",RANK(K153,K:K,0))</f>
        <v>93</v>
      </c>
      <c r="M153" s="57">
        <v>0</v>
      </c>
      <c r="N153" s="49"/>
      <c r="O153" s="49"/>
      <c r="P153" s="57"/>
      <c r="Q153" s="58">
        <v>0</v>
      </c>
      <c r="R153" s="53"/>
      <c r="S153" s="54"/>
      <c r="T153" s="60"/>
      <c r="U153" s="57">
        <v>0</v>
      </c>
      <c r="V153" s="54">
        <v>0</v>
      </c>
      <c r="W153" s="60"/>
      <c r="X153" s="54"/>
      <c r="Y153" s="63"/>
      <c r="Z153" s="66">
        <v>0</v>
      </c>
      <c r="AA153" s="53"/>
      <c r="AB153" s="54"/>
      <c r="AC153" s="57">
        <v>0</v>
      </c>
      <c r="AD153" s="49"/>
      <c r="AE153" s="54">
        <v>0</v>
      </c>
      <c r="AF153" s="60"/>
      <c r="AG153" s="57">
        <v>0</v>
      </c>
      <c r="AH153" s="59"/>
      <c r="AI153" s="57"/>
      <c r="AJ153" s="54">
        <v>0</v>
      </c>
      <c r="AK153" s="60"/>
      <c r="AL153" s="54"/>
      <c r="AM153" s="57">
        <v>0</v>
      </c>
      <c r="AN153" s="59"/>
      <c r="AO153" s="57">
        <v>5</v>
      </c>
      <c r="AP153" s="59"/>
      <c r="AQ153" s="80">
        <v>0</v>
      </c>
      <c r="AR153" s="80">
        <v>0</v>
      </c>
      <c r="AS153" s="83">
        <v>0</v>
      </c>
      <c r="AT153" s="83">
        <v>0</v>
      </c>
      <c r="AU153" s="54"/>
      <c r="AV153" s="53"/>
      <c r="AW153" s="54"/>
      <c r="AX153" s="53"/>
      <c r="AY153" s="54"/>
      <c r="AZ153" s="57">
        <v>0</v>
      </c>
      <c r="BA153" s="49"/>
      <c r="BB153" s="49"/>
    </row>
    <row r="154" spans="1:54" ht="21.75" customHeight="1" x14ac:dyDescent="0.3">
      <c r="A154" s="647"/>
      <c r="B154" s="647"/>
      <c r="C154" s="647"/>
      <c r="D154" s="85" t="s">
        <v>103</v>
      </c>
      <c r="E154" s="41">
        <f t="shared" si="0"/>
        <v>8</v>
      </c>
      <c r="F154" s="42">
        <f t="shared" si="1"/>
        <v>0</v>
      </c>
      <c r="G154" s="42">
        <f t="shared" si="2"/>
        <v>0</v>
      </c>
      <c r="H154" s="42">
        <f t="shared" si="3"/>
        <v>0</v>
      </c>
      <c r="I154" s="43">
        <f t="shared" si="4"/>
        <v>0</v>
      </c>
      <c r="J154" s="89">
        <f t="shared" si="5"/>
        <v>8</v>
      </c>
      <c r="K154" s="650"/>
      <c r="L154" s="650"/>
      <c r="M154" s="98">
        <v>0</v>
      </c>
      <c r="N154" s="92"/>
      <c r="O154" s="92"/>
      <c r="P154" s="98"/>
      <c r="Q154" s="100">
        <v>0</v>
      </c>
      <c r="R154" s="95"/>
      <c r="S154" s="96"/>
      <c r="T154" s="101"/>
      <c r="U154" s="98">
        <v>0</v>
      </c>
      <c r="V154" s="96">
        <v>0</v>
      </c>
      <c r="W154" s="101"/>
      <c r="X154" s="96"/>
      <c r="Y154" s="103"/>
      <c r="Z154" s="104">
        <v>0</v>
      </c>
      <c r="AA154" s="95"/>
      <c r="AB154" s="96"/>
      <c r="AC154" s="98">
        <v>0</v>
      </c>
      <c r="AD154" s="92"/>
      <c r="AE154" s="96">
        <v>0</v>
      </c>
      <c r="AF154" s="101"/>
      <c r="AG154" s="98">
        <v>0</v>
      </c>
      <c r="AH154" s="102"/>
      <c r="AI154" s="98"/>
      <c r="AJ154" s="96">
        <v>0</v>
      </c>
      <c r="AK154" s="101"/>
      <c r="AL154" s="96"/>
      <c r="AM154" s="98">
        <v>0</v>
      </c>
      <c r="AN154" s="102"/>
      <c r="AO154" s="98">
        <v>8</v>
      </c>
      <c r="AP154" s="102"/>
      <c r="AQ154" s="107">
        <v>0</v>
      </c>
      <c r="AR154" s="107">
        <v>0</v>
      </c>
      <c r="AS154" s="108">
        <v>0</v>
      </c>
      <c r="AT154" s="108">
        <v>0</v>
      </c>
      <c r="AU154" s="96"/>
      <c r="AV154" s="95"/>
      <c r="AW154" s="96"/>
      <c r="AX154" s="95"/>
      <c r="AY154" s="96"/>
      <c r="AZ154" s="98">
        <v>0</v>
      </c>
      <c r="BA154" s="92"/>
      <c r="BB154" s="92"/>
    </row>
    <row r="155" spans="1:54" ht="21.75" customHeight="1" x14ac:dyDescent="0.3">
      <c r="A155" s="648" t="s">
        <v>706</v>
      </c>
      <c r="B155" s="646" t="s">
        <v>708</v>
      </c>
      <c r="C155" s="646" t="s">
        <v>394</v>
      </c>
      <c r="D155" s="37" t="s">
        <v>72</v>
      </c>
      <c r="E155" s="41">
        <f t="shared" si="0"/>
        <v>0</v>
      </c>
      <c r="F155" s="42">
        <f t="shared" si="1"/>
        <v>0</v>
      </c>
      <c r="G155" s="42">
        <f t="shared" si="2"/>
        <v>0</v>
      </c>
      <c r="H155" s="42">
        <f t="shared" si="3"/>
        <v>0</v>
      </c>
      <c r="I155" s="43">
        <f t="shared" si="4"/>
        <v>0</v>
      </c>
      <c r="J155" s="44">
        <f t="shared" si="5"/>
        <v>0</v>
      </c>
      <c r="K155" s="651">
        <f>(J155+(J156/5))</f>
        <v>0</v>
      </c>
      <c r="L155" s="649" t="str">
        <f>IF(K155=0,"",RANK(K155,K:K,0))</f>
        <v/>
      </c>
      <c r="M155" s="57">
        <v>0</v>
      </c>
      <c r="N155" s="49"/>
      <c r="O155" s="49"/>
      <c r="P155" s="57"/>
      <c r="Q155" s="58">
        <v>0</v>
      </c>
      <c r="R155" s="53"/>
      <c r="S155" s="54"/>
      <c r="T155" s="60"/>
      <c r="U155" s="57">
        <v>0</v>
      </c>
      <c r="V155" s="54">
        <v>0</v>
      </c>
      <c r="W155" s="60"/>
      <c r="X155" s="54"/>
      <c r="Y155" s="63"/>
      <c r="Z155" s="66">
        <v>0</v>
      </c>
      <c r="AA155" s="53"/>
      <c r="AB155" s="54"/>
      <c r="AC155" s="57">
        <v>0</v>
      </c>
      <c r="AD155" s="49"/>
      <c r="AE155" s="54">
        <v>0</v>
      </c>
      <c r="AF155" s="60"/>
      <c r="AG155" s="57">
        <v>0</v>
      </c>
      <c r="AH155" s="59"/>
      <c r="AI155" s="57"/>
      <c r="AJ155" s="54">
        <v>0</v>
      </c>
      <c r="AK155" s="60"/>
      <c r="AL155" s="54"/>
      <c r="AM155" s="57">
        <v>0</v>
      </c>
      <c r="AN155" s="59"/>
      <c r="AO155" s="57"/>
      <c r="AP155" s="59"/>
      <c r="AQ155" s="80">
        <v>0</v>
      </c>
      <c r="AR155" s="80">
        <v>0</v>
      </c>
      <c r="AS155" s="83">
        <v>0</v>
      </c>
      <c r="AT155" s="83">
        <v>0</v>
      </c>
      <c r="AU155" s="54"/>
      <c r="AV155" s="53"/>
      <c r="AW155" s="54"/>
      <c r="AX155" s="53"/>
      <c r="AY155" s="54"/>
      <c r="AZ155" s="57">
        <v>0</v>
      </c>
      <c r="BA155" s="49"/>
      <c r="BB155" s="49"/>
    </row>
    <row r="156" spans="1:54" ht="21.75" customHeight="1" x14ac:dyDescent="0.3">
      <c r="A156" s="647"/>
      <c r="B156" s="647"/>
      <c r="C156" s="647"/>
      <c r="D156" s="85" t="s">
        <v>103</v>
      </c>
      <c r="E156" s="41">
        <f t="shared" si="0"/>
        <v>0</v>
      </c>
      <c r="F156" s="42">
        <f t="shared" si="1"/>
        <v>0</v>
      </c>
      <c r="G156" s="42">
        <f t="shared" si="2"/>
        <v>0</v>
      </c>
      <c r="H156" s="42">
        <f t="shared" si="3"/>
        <v>0</v>
      </c>
      <c r="I156" s="43">
        <f t="shared" si="4"/>
        <v>0</v>
      </c>
      <c r="J156" s="89">
        <f t="shared" si="5"/>
        <v>0</v>
      </c>
      <c r="K156" s="650"/>
      <c r="L156" s="650"/>
      <c r="M156" s="98">
        <v>0</v>
      </c>
      <c r="N156" s="92"/>
      <c r="O156" s="92"/>
      <c r="P156" s="98"/>
      <c r="Q156" s="100">
        <v>0</v>
      </c>
      <c r="R156" s="95"/>
      <c r="S156" s="96"/>
      <c r="T156" s="101"/>
      <c r="U156" s="98">
        <v>0</v>
      </c>
      <c r="V156" s="96">
        <v>0</v>
      </c>
      <c r="W156" s="101"/>
      <c r="X156" s="96"/>
      <c r="Y156" s="103"/>
      <c r="Z156" s="104">
        <v>0</v>
      </c>
      <c r="AA156" s="95"/>
      <c r="AB156" s="96"/>
      <c r="AC156" s="98">
        <v>0</v>
      </c>
      <c r="AD156" s="92"/>
      <c r="AE156" s="96">
        <v>0</v>
      </c>
      <c r="AF156" s="101"/>
      <c r="AG156" s="98">
        <v>0</v>
      </c>
      <c r="AH156" s="102"/>
      <c r="AI156" s="98"/>
      <c r="AJ156" s="96">
        <v>0</v>
      </c>
      <c r="AK156" s="101"/>
      <c r="AL156" s="96"/>
      <c r="AM156" s="98">
        <v>0</v>
      </c>
      <c r="AN156" s="102"/>
      <c r="AO156" s="98"/>
      <c r="AP156" s="102"/>
      <c r="AQ156" s="107">
        <v>0</v>
      </c>
      <c r="AR156" s="107">
        <v>0</v>
      </c>
      <c r="AS156" s="108">
        <v>0</v>
      </c>
      <c r="AT156" s="108">
        <v>0</v>
      </c>
      <c r="AU156" s="96"/>
      <c r="AV156" s="95"/>
      <c r="AW156" s="96"/>
      <c r="AX156" s="95"/>
      <c r="AY156" s="96"/>
      <c r="AZ156" s="98">
        <v>0</v>
      </c>
      <c r="BA156" s="92"/>
      <c r="BB156" s="92"/>
    </row>
    <row r="157" spans="1:54" ht="21.75" customHeight="1" x14ac:dyDescent="0.3">
      <c r="A157" s="648" t="s">
        <v>711</v>
      </c>
      <c r="B157" s="646" t="s">
        <v>712</v>
      </c>
      <c r="C157" s="646" t="s">
        <v>53</v>
      </c>
      <c r="D157" s="37" t="s">
        <v>72</v>
      </c>
      <c r="E157" s="41">
        <f t="shared" si="0"/>
        <v>10</v>
      </c>
      <c r="F157" s="42">
        <f t="shared" si="1"/>
        <v>0</v>
      </c>
      <c r="G157" s="42">
        <f t="shared" si="2"/>
        <v>0</v>
      </c>
      <c r="H157" s="42">
        <f t="shared" si="3"/>
        <v>0</v>
      </c>
      <c r="I157" s="43">
        <f t="shared" si="4"/>
        <v>0</v>
      </c>
      <c r="J157" s="44">
        <f t="shared" si="5"/>
        <v>10</v>
      </c>
      <c r="K157" s="651">
        <f>(J157+(J158/5))</f>
        <v>10</v>
      </c>
      <c r="L157" s="649">
        <f>IF(K157=0,"",RANK(K157,K:K,0))</f>
        <v>89</v>
      </c>
      <c r="M157" s="57">
        <v>0</v>
      </c>
      <c r="N157" s="49"/>
      <c r="O157" s="49"/>
      <c r="P157" s="57"/>
      <c r="Q157" s="58">
        <v>0</v>
      </c>
      <c r="R157" s="53"/>
      <c r="S157" s="54"/>
      <c r="T157" s="60"/>
      <c r="U157" s="57">
        <v>0</v>
      </c>
      <c r="V157" s="54">
        <v>0</v>
      </c>
      <c r="W157" s="60"/>
      <c r="X157" s="54"/>
      <c r="Y157" s="63"/>
      <c r="Z157" s="66">
        <v>0</v>
      </c>
      <c r="AA157" s="53"/>
      <c r="AB157" s="54"/>
      <c r="AC157" s="57">
        <v>0</v>
      </c>
      <c r="AD157" s="49"/>
      <c r="AE157" s="54">
        <v>0</v>
      </c>
      <c r="AF157" s="60"/>
      <c r="AG157" s="57">
        <v>0</v>
      </c>
      <c r="AH157" s="59"/>
      <c r="AI157" s="57"/>
      <c r="AJ157" s="54">
        <v>0</v>
      </c>
      <c r="AK157" s="60"/>
      <c r="AL157" s="54"/>
      <c r="AM157" s="57">
        <v>0</v>
      </c>
      <c r="AN157" s="59"/>
      <c r="AO157" s="57"/>
      <c r="AP157" s="59"/>
      <c r="AQ157" s="80">
        <v>10</v>
      </c>
      <c r="AR157" s="80">
        <v>0</v>
      </c>
      <c r="AS157" s="83">
        <v>0</v>
      </c>
      <c r="AT157" s="83">
        <v>0</v>
      </c>
      <c r="AU157" s="54"/>
      <c r="AV157" s="53"/>
      <c r="AW157" s="54"/>
      <c r="AX157" s="53"/>
      <c r="AY157" s="54"/>
      <c r="AZ157" s="57">
        <v>0</v>
      </c>
      <c r="BA157" s="49"/>
      <c r="BB157" s="49"/>
    </row>
    <row r="158" spans="1:54" ht="21.75" customHeight="1" x14ac:dyDescent="0.3">
      <c r="A158" s="647"/>
      <c r="B158" s="647"/>
      <c r="C158" s="647"/>
      <c r="D158" s="85" t="s">
        <v>103</v>
      </c>
      <c r="E158" s="41">
        <f t="shared" si="0"/>
        <v>0</v>
      </c>
      <c r="F158" s="42">
        <f t="shared" si="1"/>
        <v>0</v>
      </c>
      <c r="G158" s="42">
        <f t="shared" si="2"/>
        <v>0</v>
      </c>
      <c r="H158" s="42">
        <f t="shared" si="3"/>
        <v>0</v>
      </c>
      <c r="I158" s="43">
        <f t="shared" si="4"/>
        <v>0</v>
      </c>
      <c r="J158" s="89">
        <f t="shared" si="5"/>
        <v>0</v>
      </c>
      <c r="K158" s="650"/>
      <c r="L158" s="650"/>
      <c r="M158" s="98">
        <v>0</v>
      </c>
      <c r="N158" s="92"/>
      <c r="O158" s="92"/>
      <c r="P158" s="98"/>
      <c r="Q158" s="100">
        <v>0</v>
      </c>
      <c r="R158" s="95"/>
      <c r="S158" s="96"/>
      <c r="T158" s="101"/>
      <c r="U158" s="98">
        <v>0</v>
      </c>
      <c r="V158" s="96">
        <v>0</v>
      </c>
      <c r="W158" s="101"/>
      <c r="X158" s="96"/>
      <c r="Y158" s="103"/>
      <c r="Z158" s="104">
        <v>0</v>
      </c>
      <c r="AA158" s="95"/>
      <c r="AB158" s="96"/>
      <c r="AC158" s="98">
        <v>0</v>
      </c>
      <c r="AD158" s="92"/>
      <c r="AE158" s="96">
        <v>0</v>
      </c>
      <c r="AF158" s="101"/>
      <c r="AG158" s="98">
        <v>0</v>
      </c>
      <c r="AH158" s="102"/>
      <c r="AI158" s="98"/>
      <c r="AJ158" s="96">
        <v>0</v>
      </c>
      <c r="AK158" s="101"/>
      <c r="AL158" s="96"/>
      <c r="AM158" s="98">
        <v>0</v>
      </c>
      <c r="AN158" s="102"/>
      <c r="AO158" s="98"/>
      <c r="AP158" s="102"/>
      <c r="AQ158" s="107">
        <v>0</v>
      </c>
      <c r="AR158" s="107">
        <v>0</v>
      </c>
      <c r="AS158" s="108">
        <v>0</v>
      </c>
      <c r="AT158" s="108">
        <v>0</v>
      </c>
      <c r="AU158" s="96"/>
      <c r="AV158" s="95"/>
      <c r="AW158" s="96"/>
      <c r="AX158" s="95"/>
      <c r="AY158" s="96"/>
      <c r="AZ158" s="98">
        <v>0</v>
      </c>
      <c r="BA158" s="92"/>
      <c r="BB158" s="92"/>
    </row>
    <row r="159" spans="1:54" ht="21.75" customHeight="1" x14ac:dyDescent="0.3">
      <c r="A159" s="648" t="s">
        <v>719</v>
      </c>
      <c r="B159" s="646" t="s">
        <v>720</v>
      </c>
      <c r="C159" s="646" t="s">
        <v>53</v>
      </c>
      <c r="D159" s="37" t="s">
        <v>72</v>
      </c>
      <c r="E159" s="41">
        <f t="shared" si="0"/>
        <v>60</v>
      </c>
      <c r="F159" s="42">
        <f t="shared" si="1"/>
        <v>40</v>
      </c>
      <c r="G159" s="42">
        <f t="shared" si="2"/>
        <v>25</v>
      </c>
      <c r="H159" s="42">
        <f t="shared" si="3"/>
        <v>25</v>
      </c>
      <c r="I159" s="43">
        <f t="shared" si="4"/>
        <v>25</v>
      </c>
      <c r="J159" s="44">
        <f t="shared" si="5"/>
        <v>175</v>
      </c>
      <c r="K159" s="651">
        <f>(J159+(J160/5))</f>
        <v>202.6</v>
      </c>
      <c r="L159" s="649">
        <f>IF(K159=0,"",RANK(K159,K:K,0))</f>
        <v>33</v>
      </c>
      <c r="M159" s="57">
        <v>0</v>
      </c>
      <c r="N159" s="49"/>
      <c r="O159" s="49"/>
      <c r="P159" s="57">
        <v>1</v>
      </c>
      <c r="Q159" s="58">
        <v>8</v>
      </c>
      <c r="R159" s="53"/>
      <c r="S159" s="54">
        <v>8</v>
      </c>
      <c r="T159" s="60"/>
      <c r="U159" s="57">
        <v>3</v>
      </c>
      <c r="V159" s="54">
        <v>0</v>
      </c>
      <c r="W159" s="60"/>
      <c r="X159" s="54"/>
      <c r="Y159" s="63"/>
      <c r="Z159" s="66">
        <v>60</v>
      </c>
      <c r="AA159" s="53"/>
      <c r="AB159" s="54"/>
      <c r="AC159" s="57">
        <v>0</v>
      </c>
      <c r="AD159" s="49">
        <v>40</v>
      </c>
      <c r="AE159" s="54">
        <v>0</v>
      </c>
      <c r="AF159" s="60">
        <v>25</v>
      </c>
      <c r="AG159" s="170">
        <v>5</v>
      </c>
      <c r="AH159" s="59">
        <v>25</v>
      </c>
      <c r="AI159" s="170"/>
      <c r="AJ159" s="54">
        <v>5</v>
      </c>
      <c r="AK159" s="60">
        <v>25</v>
      </c>
      <c r="AL159" s="54">
        <v>15</v>
      </c>
      <c r="AM159" s="57">
        <v>0</v>
      </c>
      <c r="AN159" s="59"/>
      <c r="AO159" s="57"/>
      <c r="AP159" s="59"/>
      <c r="AQ159" s="80">
        <v>25</v>
      </c>
      <c r="AR159" s="80">
        <v>6</v>
      </c>
      <c r="AS159" s="83">
        <v>0</v>
      </c>
      <c r="AT159" s="83">
        <v>0</v>
      </c>
      <c r="AU159" s="54"/>
      <c r="AV159" s="53"/>
      <c r="AW159" s="54"/>
      <c r="AX159" s="53"/>
      <c r="AY159" s="54"/>
      <c r="AZ159" s="57">
        <v>0</v>
      </c>
      <c r="BA159" s="49"/>
      <c r="BB159" s="49"/>
    </row>
    <row r="160" spans="1:54" ht="21.75" customHeight="1" x14ac:dyDescent="0.3">
      <c r="A160" s="647"/>
      <c r="B160" s="647"/>
      <c r="C160" s="647"/>
      <c r="D160" s="85" t="s">
        <v>103</v>
      </c>
      <c r="E160" s="41">
        <f t="shared" si="0"/>
        <v>40</v>
      </c>
      <c r="F160" s="42">
        <f t="shared" si="1"/>
        <v>40</v>
      </c>
      <c r="G160" s="42">
        <f t="shared" si="2"/>
        <v>25</v>
      </c>
      <c r="H160" s="42">
        <f t="shared" si="3"/>
        <v>25</v>
      </c>
      <c r="I160" s="43">
        <f t="shared" si="4"/>
        <v>8</v>
      </c>
      <c r="J160" s="89">
        <f t="shared" si="5"/>
        <v>138</v>
      </c>
      <c r="K160" s="650"/>
      <c r="L160" s="650"/>
      <c r="M160" s="98">
        <v>0</v>
      </c>
      <c r="N160" s="92"/>
      <c r="O160" s="92"/>
      <c r="P160" s="98"/>
      <c r="Q160" s="100">
        <v>0</v>
      </c>
      <c r="R160" s="95"/>
      <c r="S160" s="96"/>
      <c r="T160" s="101"/>
      <c r="U160" s="98">
        <v>5</v>
      </c>
      <c r="V160" s="96">
        <v>0</v>
      </c>
      <c r="W160" s="101"/>
      <c r="X160" s="96"/>
      <c r="Y160" s="103"/>
      <c r="Z160" s="104">
        <v>0</v>
      </c>
      <c r="AA160" s="95"/>
      <c r="AB160" s="96"/>
      <c r="AC160" s="98">
        <v>0</v>
      </c>
      <c r="AD160" s="92"/>
      <c r="AE160" s="96">
        <v>0</v>
      </c>
      <c r="AF160" s="101">
        <v>40</v>
      </c>
      <c r="AG160" s="178">
        <v>8</v>
      </c>
      <c r="AH160" s="102"/>
      <c r="AI160" s="178"/>
      <c r="AJ160" s="96">
        <v>25</v>
      </c>
      <c r="AK160" s="101">
        <v>40</v>
      </c>
      <c r="AL160" s="96"/>
      <c r="AM160" s="98">
        <v>0</v>
      </c>
      <c r="AN160" s="102"/>
      <c r="AO160" s="98"/>
      <c r="AP160" s="102"/>
      <c r="AQ160" s="107">
        <v>25</v>
      </c>
      <c r="AR160" s="107">
        <v>0</v>
      </c>
      <c r="AS160" s="108">
        <v>0</v>
      </c>
      <c r="AT160" s="108">
        <v>0</v>
      </c>
      <c r="AU160" s="96"/>
      <c r="AV160" s="95"/>
      <c r="AW160" s="96"/>
      <c r="AX160" s="95"/>
      <c r="AY160" s="96"/>
      <c r="AZ160" s="98">
        <v>0</v>
      </c>
      <c r="BA160" s="92"/>
      <c r="BB160" s="92"/>
    </row>
    <row r="161" spans="1:54" ht="21.75" customHeight="1" x14ac:dyDescent="0.3">
      <c r="A161" s="648" t="s">
        <v>723</v>
      </c>
      <c r="B161" s="646" t="s">
        <v>724</v>
      </c>
      <c r="C161" s="646" t="s">
        <v>163</v>
      </c>
      <c r="D161" s="37" t="s">
        <v>72</v>
      </c>
      <c r="E161" s="41">
        <f t="shared" si="0"/>
        <v>100</v>
      </c>
      <c r="F161" s="42">
        <f t="shared" si="1"/>
        <v>100</v>
      </c>
      <c r="G161" s="42">
        <f t="shared" si="2"/>
        <v>100</v>
      </c>
      <c r="H161" s="42">
        <f t="shared" si="3"/>
        <v>100</v>
      </c>
      <c r="I161" s="43">
        <f t="shared" si="4"/>
        <v>60</v>
      </c>
      <c r="J161" s="44">
        <f t="shared" si="5"/>
        <v>460</v>
      </c>
      <c r="K161" s="651">
        <f>(J161+(J162/5))</f>
        <v>600</v>
      </c>
      <c r="L161" s="649">
        <f>IF(K161=0,"",RANK(K161,K:K,0))</f>
        <v>9</v>
      </c>
      <c r="M161" s="57">
        <v>0</v>
      </c>
      <c r="N161" s="49"/>
      <c r="O161" s="49">
        <v>10</v>
      </c>
      <c r="P161" s="57">
        <v>10</v>
      </c>
      <c r="Q161" s="58">
        <v>8</v>
      </c>
      <c r="R161" s="53"/>
      <c r="S161" s="54">
        <v>15</v>
      </c>
      <c r="T161" s="60">
        <v>40</v>
      </c>
      <c r="U161" s="57">
        <v>15</v>
      </c>
      <c r="V161" s="54">
        <v>8</v>
      </c>
      <c r="W161" s="60">
        <v>40</v>
      </c>
      <c r="X161" s="54"/>
      <c r="Y161" s="63"/>
      <c r="Z161" s="66">
        <v>25</v>
      </c>
      <c r="AA161" s="53">
        <v>25</v>
      </c>
      <c r="AB161" s="54">
        <v>40</v>
      </c>
      <c r="AC161" s="57">
        <v>5</v>
      </c>
      <c r="AD161" s="49">
        <v>100</v>
      </c>
      <c r="AE161" s="54">
        <v>0</v>
      </c>
      <c r="AF161" s="60">
        <v>25</v>
      </c>
      <c r="AG161" s="57">
        <v>25</v>
      </c>
      <c r="AH161" s="59"/>
      <c r="AI161" s="57">
        <v>100</v>
      </c>
      <c r="AJ161" s="54">
        <v>0</v>
      </c>
      <c r="AK161" s="60">
        <v>60</v>
      </c>
      <c r="AL161" s="54"/>
      <c r="AM161" s="170">
        <v>100</v>
      </c>
      <c r="AN161" s="59"/>
      <c r="AO161" s="170"/>
      <c r="AP161" s="59"/>
      <c r="AQ161" s="80">
        <v>0</v>
      </c>
      <c r="AR161" s="80">
        <v>0</v>
      </c>
      <c r="AS161" s="83">
        <v>100</v>
      </c>
      <c r="AT161" s="83">
        <v>0</v>
      </c>
      <c r="AU161" s="54"/>
      <c r="AV161" s="53"/>
      <c r="AW161" s="54"/>
      <c r="AX161" s="53"/>
      <c r="AY161" s="54"/>
      <c r="AZ161" s="57">
        <v>0</v>
      </c>
      <c r="BA161" s="49">
        <v>20</v>
      </c>
      <c r="BB161" s="49"/>
    </row>
    <row r="162" spans="1:54" ht="21.75" customHeight="1" x14ac:dyDescent="0.3">
      <c r="A162" s="647"/>
      <c r="B162" s="647"/>
      <c r="C162" s="647"/>
      <c r="D162" s="85" t="s">
        <v>103</v>
      </c>
      <c r="E162" s="41">
        <f t="shared" si="0"/>
        <v>150</v>
      </c>
      <c r="F162" s="42">
        <f t="shared" si="1"/>
        <v>150</v>
      </c>
      <c r="G162" s="42">
        <f t="shared" si="2"/>
        <v>150</v>
      </c>
      <c r="H162" s="42">
        <f t="shared" si="3"/>
        <v>150</v>
      </c>
      <c r="I162" s="43">
        <f t="shared" si="4"/>
        <v>100</v>
      </c>
      <c r="J162" s="89">
        <f t="shared" si="5"/>
        <v>700</v>
      </c>
      <c r="K162" s="650"/>
      <c r="L162" s="650"/>
      <c r="M162" s="98">
        <v>0</v>
      </c>
      <c r="N162" s="92"/>
      <c r="O162" s="92">
        <v>50</v>
      </c>
      <c r="P162" s="98"/>
      <c r="Q162" s="100">
        <v>0</v>
      </c>
      <c r="R162" s="95"/>
      <c r="S162" s="96">
        <v>60</v>
      </c>
      <c r="T162" s="101">
        <v>60</v>
      </c>
      <c r="U162" s="98">
        <v>40</v>
      </c>
      <c r="V162" s="96">
        <v>60</v>
      </c>
      <c r="W162" s="101">
        <v>60</v>
      </c>
      <c r="X162" s="96"/>
      <c r="Y162" s="103"/>
      <c r="Z162" s="104">
        <v>150</v>
      </c>
      <c r="AA162" s="95">
        <v>60</v>
      </c>
      <c r="AB162" s="96"/>
      <c r="AC162" s="98">
        <v>40</v>
      </c>
      <c r="AD162" s="92">
        <v>150</v>
      </c>
      <c r="AE162" s="96">
        <v>0</v>
      </c>
      <c r="AF162" s="101">
        <v>150</v>
      </c>
      <c r="AG162" s="98">
        <v>40</v>
      </c>
      <c r="AH162" s="102"/>
      <c r="AI162" s="98">
        <v>100</v>
      </c>
      <c r="AJ162" s="96">
        <v>0</v>
      </c>
      <c r="AK162" s="101">
        <v>40</v>
      </c>
      <c r="AL162" s="96"/>
      <c r="AM162" s="178">
        <v>8</v>
      </c>
      <c r="AN162" s="102"/>
      <c r="AO162" s="178"/>
      <c r="AP162" s="102"/>
      <c r="AQ162" s="107">
        <v>0</v>
      </c>
      <c r="AR162" s="107">
        <v>0</v>
      </c>
      <c r="AS162" s="108">
        <v>150</v>
      </c>
      <c r="AT162" s="108">
        <v>0</v>
      </c>
      <c r="AU162" s="96"/>
      <c r="AV162" s="95"/>
      <c r="AW162" s="96"/>
      <c r="AX162" s="95"/>
      <c r="AY162" s="96"/>
      <c r="AZ162" s="98">
        <v>0</v>
      </c>
      <c r="BA162" s="92"/>
      <c r="BB162" s="92"/>
    </row>
    <row r="163" spans="1:54" ht="21.75" customHeight="1" x14ac:dyDescent="0.3">
      <c r="A163" s="648" t="s">
        <v>730</v>
      </c>
      <c r="B163" s="646" t="s">
        <v>731</v>
      </c>
      <c r="C163" s="646" t="s">
        <v>138</v>
      </c>
      <c r="D163" s="37" t="s">
        <v>72</v>
      </c>
      <c r="E163" s="41">
        <f t="shared" si="0"/>
        <v>60</v>
      </c>
      <c r="F163" s="42">
        <f t="shared" si="1"/>
        <v>40</v>
      </c>
      <c r="G163" s="42">
        <f t="shared" si="2"/>
        <v>40</v>
      </c>
      <c r="H163" s="42">
        <f t="shared" si="3"/>
        <v>25</v>
      </c>
      <c r="I163" s="43">
        <f t="shared" si="4"/>
        <v>25</v>
      </c>
      <c r="J163" s="44">
        <f t="shared" si="5"/>
        <v>190</v>
      </c>
      <c r="K163" s="651">
        <f>(J163+(J164/5))</f>
        <v>264</v>
      </c>
      <c r="L163" s="649">
        <f>IF(K163=0,"",RANK(K163,K:K,0))</f>
        <v>28</v>
      </c>
      <c r="M163" s="57">
        <v>6</v>
      </c>
      <c r="N163" s="49"/>
      <c r="O163" s="49"/>
      <c r="P163" s="57"/>
      <c r="Q163" s="58">
        <v>0</v>
      </c>
      <c r="R163" s="53">
        <v>4</v>
      </c>
      <c r="S163" s="54">
        <v>5</v>
      </c>
      <c r="T163" s="60">
        <v>8</v>
      </c>
      <c r="U163" s="57">
        <v>0</v>
      </c>
      <c r="V163" s="54">
        <v>3</v>
      </c>
      <c r="W163" s="60"/>
      <c r="X163" s="54">
        <v>5</v>
      </c>
      <c r="Y163" s="63"/>
      <c r="Z163" s="66">
        <v>25</v>
      </c>
      <c r="AA163" s="53">
        <v>15</v>
      </c>
      <c r="AB163" s="54"/>
      <c r="AC163" s="57">
        <v>15</v>
      </c>
      <c r="AD163" s="49">
        <v>40</v>
      </c>
      <c r="AE163" s="54">
        <v>0</v>
      </c>
      <c r="AF163" s="60">
        <v>25</v>
      </c>
      <c r="AG163" s="57">
        <v>8</v>
      </c>
      <c r="AH163" s="59"/>
      <c r="AI163" s="57"/>
      <c r="AJ163" s="54">
        <v>15</v>
      </c>
      <c r="AK163" s="60">
        <v>40</v>
      </c>
      <c r="AL163" s="54"/>
      <c r="AM163" s="57">
        <v>60</v>
      </c>
      <c r="AN163" s="59"/>
      <c r="AO163" s="57"/>
      <c r="AP163" s="59"/>
      <c r="AQ163" s="80">
        <v>0</v>
      </c>
      <c r="AR163" s="80">
        <v>0</v>
      </c>
      <c r="AS163" s="83">
        <v>10</v>
      </c>
      <c r="AT163" s="83">
        <v>23</v>
      </c>
      <c r="AU163" s="54"/>
      <c r="AV163" s="53"/>
      <c r="AW163" s="54"/>
      <c r="AX163" s="53"/>
      <c r="AY163" s="54"/>
      <c r="AZ163" s="57">
        <v>0</v>
      </c>
      <c r="BA163" s="49">
        <v>30</v>
      </c>
      <c r="BB163" s="49"/>
    </row>
    <row r="164" spans="1:54" ht="21.75" customHeight="1" x14ac:dyDescent="0.3">
      <c r="A164" s="647"/>
      <c r="B164" s="647"/>
      <c r="C164" s="647"/>
      <c r="D164" s="85" t="s">
        <v>103</v>
      </c>
      <c r="E164" s="41">
        <f t="shared" si="0"/>
        <v>150</v>
      </c>
      <c r="F164" s="42">
        <f t="shared" si="1"/>
        <v>100</v>
      </c>
      <c r="G164" s="42">
        <f t="shared" si="2"/>
        <v>40</v>
      </c>
      <c r="H164" s="42">
        <f t="shared" si="3"/>
        <v>40</v>
      </c>
      <c r="I164" s="43">
        <f t="shared" si="4"/>
        <v>40</v>
      </c>
      <c r="J164" s="89">
        <f t="shared" si="5"/>
        <v>370</v>
      </c>
      <c r="K164" s="650"/>
      <c r="L164" s="650"/>
      <c r="M164" s="98">
        <v>0</v>
      </c>
      <c r="N164" s="92"/>
      <c r="O164" s="92">
        <v>30</v>
      </c>
      <c r="P164" s="98"/>
      <c r="Q164" s="100">
        <v>0</v>
      </c>
      <c r="R164" s="95"/>
      <c r="S164" s="96"/>
      <c r="T164" s="101">
        <v>25</v>
      </c>
      <c r="U164" s="98">
        <v>0</v>
      </c>
      <c r="V164" s="96">
        <v>5</v>
      </c>
      <c r="W164" s="101">
        <v>25</v>
      </c>
      <c r="X164" s="96">
        <v>15</v>
      </c>
      <c r="Y164" s="103"/>
      <c r="Z164" s="104">
        <v>40</v>
      </c>
      <c r="AA164" s="95">
        <v>40</v>
      </c>
      <c r="AB164" s="96"/>
      <c r="AC164" s="98">
        <v>25</v>
      </c>
      <c r="AD164" s="92">
        <v>150</v>
      </c>
      <c r="AE164" s="96">
        <v>100</v>
      </c>
      <c r="AF164" s="101">
        <v>40</v>
      </c>
      <c r="AG164" s="98">
        <v>8</v>
      </c>
      <c r="AH164" s="102"/>
      <c r="AI164" s="98"/>
      <c r="AJ164" s="96">
        <v>25</v>
      </c>
      <c r="AK164" s="101">
        <v>40</v>
      </c>
      <c r="AL164" s="96"/>
      <c r="AM164" s="98">
        <v>40</v>
      </c>
      <c r="AN164" s="102"/>
      <c r="AO164" s="98"/>
      <c r="AP164" s="102"/>
      <c r="AQ164" s="107">
        <v>0</v>
      </c>
      <c r="AR164" s="107">
        <v>0</v>
      </c>
      <c r="AS164" s="108">
        <v>0</v>
      </c>
      <c r="AT164" s="108">
        <v>0</v>
      </c>
      <c r="AU164" s="96"/>
      <c r="AV164" s="95"/>
      <c r="AW164" s="96"/>
      <c r="AX164" s="95"/>
      <c r="AY164" s="96">
        <v>8</v>
      </c>
      <c r="AZ164" s="98">
        <v>0</v>
      </c>
      <c r="BA164" s="92"/>
      <c r="BB164" s="92"/>
    </row>
    <row r="165" spans="1:54" ht="21.75" customHeight="1" x14ac:dyDescent="0.3">
      <c r="A165" s="648" t="s">
        <v>736</v>
      </c>
      <c r="B165" s="646" t="s">
        <v>738</v>
      </c>
      <c r="C165" s="646" t="s">
        <v>739</v>
      </c>
      <c r="D165" s="37" t="s">
        <v>72</v>
      </c>
      <c r="E165" s="41">
        <f t="shared" si="0"/>
        <v>25</v>
      </c>
      <c r="F165" s="42">
        <f t="shared" si="1"/>
        <v>25</v>
      </c>
      <c r="G165" s="42">
        <f t="shared" si="2"/>
        <v>15</v>
      </c>
      <c r="H165" s="42">
        <f t="shared" si="3"/>
        <v>15</v>
      </c>
      <c r="I165" s="43">
        <f t="shared" si="4"/>
        <v>5</v>
      </c>
      <c r="J165" s="44">
        <f t="shared" si="5"/>
        <v>85</v>
      </c>
      <c r="K165" s="651">
        <f>(J165+(J166/5))</f>
        <v>114.8</v>
      </c>
      <c r="L165" s="649">
        <f>IF(K165=0,"",RANK(K165,K:K,0))</f>
        <v>47</v>
      </c>
      <c r="M165" s="57">
        <v>0</v>
      </c>
      <c r="N165" s="49"/>
      <c r="O165" s="49"/>
      <c r="P165" s="57"/>
      <c r="Q165" s="58">
        <v>0</v>
      </c>
      <c r="R165" s="53"/>
      <c r="S165" s="54"/>
      <c r="T165" s="60"/>
      <c r="U165" s="57">
        <v>0</v>
      </c>
      <c r="V165" s="54">
        <v>0</v>
      </c>
      <c r="W165" s="60"/>
      <c r="X165" s="54"/>
      <c r="Y165" s="63"/>
      <c r="Z165" s="66">
        <v>0</v>
      </c>
      <c r="AA165" s="53">
        <v>5</v>
      </c>
      <c r="AB165" s="54">
        <v>15</v>
      </c>
      <c r="AC165" s="57">
        <v>5</v>
      </c>
      <c r="AD165" s="49"/>
      <c r="AE165" s="54">
        <v>0</v>
      </c>
      <c r="AF165" s="60"/>
      <c r="AG165" s="57">
        <v>0</v>
      </c>
      <c r="AH165" s="59"/>
      <c r="AI165" s="57">
        <v>25</v>
      </c>
      <c r="AJ165" s="54">
        <v>0</v>
      </c>
      <c r="AK165" s="60"/>
      <c r="AL165" s="54"/>
      <c r="AM165" s="57">
        <v>0</v>
      </c>
      <c r="AN165" s="59"/>
      <c r="AO165" s="57">
        <v>5</v>
      </c>
      <c r="AP165" s="59"/>
      <c r="AQ165" s="80">
        <v>25</v>
      </c>
      <c r="AR165" s="80">
        <v>4</v>
      </c>
      <c r="AS165" s="83">
        <v>0</v>
      </c>
      <c r="AT165" s="83">
        <v>0</v>
      </c>
      <c r="AU165" s="54">
        <v>15</v>
      </c>
      <c r="AV165" s="53"/>
      <c r="AW165" s="54"/>
      <c r="AX165" s="53"/>
      <c r="AY165" s="54"/>
      <c r="AZ165" s="57">
        <v>0</v>
      </c>
      <c r="BA165" s="49"/>
      <c r="BB165" s="49"/>
    </row>
    <row r="166" spans="1:54" ht="21.75" customHeight="1" x14ac:dyDescent="0.3">
      <c r="A166" s="647"/>
      <c r="B166" s="647"/>
      <c r="C166" s="647"/>
      <c r="D166" s="85" t="s">
        <v>103</v>
      </c>
      <c r="E166" s="41">
        <f t="shared" si="0"/>
        <v>100</v>
      </c>
      <c r="F166" s="42">
        <f t="shared" si="1"/>
        <v>25</v>
      </c>
      <c r="G166" s="42">
        <f t="shared" si="2"/>
        <v>8</v>
      </c>
      <c r="H166" s="42">
        <f t="shared" si="3"/>
        <v>8</v>
      </c>
      <c r="I166" s="43">
        <f t="shared" si="4"/>
        <v>8</v>
      </c>
      <c r="J166" s="89">
        <f t="shared" si="5"/>
        <v>149</v>
      </c>
      <c r="K166" s="650"/>
      <c r="L166" s="650"/>
      <c r="M166" s="98">
        <v>0</v>
      </c>
      <c r="N166" s="92"/>
      <c r="O166" s="92"/>
      <c r="P166" s="98"/>
      <c r="Q166" s="100">
        <v>0</v>
      </c>
      <c r="R166" s="95"/>
      <c r="S166" s="96"/>
      <c r="T166" s="101"/>
      <c r="U166" s="98">
        <v>0</v>
      </c>
      <c r="V166" s="96">
        <v>0</v>
      </c>
      <c r="W166" s="101"/>
      <c r="X166" s="96"/>
      <c r="Y166" s="103"/>
      <c r="Z166" s="104">
        <v>0</v>
      </c>
      <c r="AA166" s="95"/>
      <c r="AB166" s="96">
        <v>8</v>
      </c>
      <c r="AC166" s="98">
        <v>8</v>
      </c>
      <c r="AD166" s="92"/>
      <c r="AE166" s="96">
        <v>0</v>
      </c>
      <c r="AF166" s="101"/>
      <c r="AG166" s="98">
        <v>0</v>
      </c>
      <c r="AH166" s="102"/>
      <c r="AI166" s="98">
        <v>8</v>
      </c>
      <c r="AJ166" s="96">
        <v>0</v>
      </c>
      <c r="AK166" s="101"/>
      <c r="AL166" s="96"/>
      <c r="AM166" s="98">
        <v>0</v>
      </c>
      <c r="AN166" s="102"/>
      <c r="AO166" s="98">
        <v>100</v>
      </c>
      <c r="AP166" s="102"/>
      <c r="AQ166" s="107">
        <v>25</v>
      </c>
      <c r="AR166" s="107">
        <v>0</v>
      </c>
      <c r="AS166" s="108">
        <v>0</v>
      </c>
      <c r="AT166" s="108">
        <v>0</v>
      </c>
      <c r="AU166" s="96"/>
      <c r="AV166" s="95"/>
      <c r="AW166" s="96"/>
      <c r="AX166" s="95"/>
      <c r="AY166" s="96"/>
      <c r="AZ166" s="98">
        <v>0</v>
      </c>
      <c r="BA166" s="92"/>
      <c r="BB166" s="92"/>
    </row>
    <row r="167" spans="1:54" ht="21.75" customHeight="1" x14ac:dyDescent="0.3">
      <c r="A167" s="648" t="s">
        <v>745</v>
      </c>
      <c r="B167" s="646" t="s">
        <v>748</v>
      </c>
      <c r="C167" s="646" t="s">
        <v>53</v>
      </c>
      <c r="D167" s="37" t="s">
        <v>72</v>
      </c>
      <c r="E167" s="41">
        <f t="shared" si="0"/>
        <v>150</v>
      </c>
      <c r="F167" s="42">
        <f t="shared" si="1"/>
        <v>100</v>
      </c>
      <c r="G167" s="42">
        <f t="shared" si="2"/>
        <v>100</v>
      </c>
      <c r="H167" s="42">
        <f t="shared" si="3"/>
        <v>60</v>
      </c>
      <c r="I167" s="43">
        <f t="shared" si="4"/>
        <v>60</v>
      </c>
      <c r="J167" s="44">
        <f t="shared" si="5"/>
        <v>470</v>
      </c>
      <c r="K167" s="651">
        <f>(J167+(J168/5))</f>
        <v>584</v>
      </c>
      <c r="L167" s="649">
        <f>IF(K167=0,"",RANK(K167,K:K,0))</f>
        <v>10</v>
      </c>
      <c r="M167" s="57">
        <v>0</v>
      </c>
      <c r="N167" s="49">
        <v>60</v>
      </c>
      <c r="O167" s="49">
        <v>30</v>
      </c>
      <c r="P167" s="57"/>
      <c r="Q167" s="58">
        <v>60</v>
      </c>
      <c r="R167" s="53"/>
      <c r="S167" s="54"/>
      <c r="T167" s="60">
        <v>40</v>
      </c>
      <c r="U167" s="57">
        <v>60</v>
      </c>
      <c r="V167" s="54">
        <v>0</v>
      </c>
      <c r="W167" s="60">
        <v>60</v>
      </c>
      <c r="X167" s="54"/>
      <c r="Y167" s="63"/>
      <c r="Z167" s="66">
        <v>25</v>
      </c>
      <c r="AA167" s="53"/>
      <c r="AB167" s="54"/>
      <c r="AC167" s="57">
        <v>25</v>
      </c>
      <c r="AD167" s="49">
        <v>150</v>
      </c>
      <c r="AE167" s="54">
        <v>0</v>
      </c>
      <c r="AF167" s="60">
        <v>100</v>
      </c>
      <c r="AG167" s="57">
        <v>40</v>
      </c>
      <c r="AH167" s="59"/>
      <c r="AI167" s="57"/>
      <c r="AJ167" s="54">
        <v>25</v>
      </c>
      <c r="AK167" s="60">
        <v>100</v>
      </c>
      <c r="AL167" s="54"/>
      <c r="AM167" s="57">
        <v>0</v>
      </c>
      <c r="AN167" s="59"/>
      <c r="AO167" s="57"/>
      <c r="AP167" s="59">
        <v>60</v>
      </c>
      <c r="AQ167" s="80">
        <v>60</v>
      </c>
      <c r="AR167" s="80">
        <v>16</v>
      </c>
      <c r="AS167" s="83">
        <v>0</v>
      </c>
      <c r="AT167" s="83">
        <v>0</v>
      </c>
      <c r="AU167" s="54">
        <v>60</v>
      </c>
      <c r="AV167" s="53"/>
      <c r="AW167" s="54"/>
      <c r="AX167" s="53">
        <v>60</v>
      </c>
      <c r="AY167" s="54"/>
      <c r="AZ167" s="57">
        <v>60</v>
      </c>
      <c r="BA167" s="49">
        <v>40</v>
      </c>
      <c r="BB167" s="49"/>
    </row>
    <row r="168" spans="1:54" ht="21.75" customHeight="1" x14ac:dyDescent="0.3">
      <c r="A168" s="647"/>
      <c r="B168" s="647"/>
      <c r="C168" s="647"/>
      <c r="D168" s="85" t="s">
        <v>103</v>
      </c>
      <c r="E168" s="41">
        <f t="shared" si="0"/>
        <v>150</v>
      </c>
      <c r="F168" s="42">
        <f t="shared" si="1"/>
        <v>120</v>
      </c>
      <c r="G168" s="42">
        <f t="shared" si="2"/>
        <v>100</v>
      </c>
      <c r="H168" s="42">
        <f t="shared" si="3"/>
        <v>100</v>
      </c>
      <c r="I168" s="43">
        <f t="shared" si="4"/>
        <v>100</v>
      </c>
      <c r="J168" s="89">
        <f t="shared" si="5"/>
        <v>570</v>
      </c>
      <c r="K168" s="650"/>
      <c r="L168" s="650"/>
      <c r="M168" s="98">
        <v>0</v>
      </c>
      <c r="N168" s="92">
        <v>35</v>
      </c>
      <c r="O168" s="92">
        <v>50</v>
      </c>
      <c r="P168" s="98"/>
      <c r="Q168" s="100">
        <v>60</v>
      </c>
      <c r="R168" s="95"/>
      <c r="S168" s="96"/>
      <c r="T168" s="101">
        <v>120</v>
      </c>
      <c r="U168" s="98">
        <v>60</v>
      </c>
      <c r="V168" s="96">
        <v>0</v>
      </c>
      <c r="W168" s="101">
        <v>60</v>
      </c>
      <c r="X168" s="96"/>
      <c r="Y168" s="103"/>
      <c r="Z168" s="104">
        <v>40</v>
      </c>
      <c r="AA168" s="95"/>
      <c r="AB168" s="96"/>
      <c r="AC168" s="98">
        <v>40</v>
      </c>
      <c r="AD168" s="92">
        <v>150</v>
      </c>
      <c r="AE168" s="96">
        <v>0</v>
      </c>
      <c r="AF168" s="101">
        <v>100</v>
      </c>
      <c r="AG168" s="98">
        <v>0</v>
      </c>
      <c r="AH168" s="102"/>
      <c r="AI168" s="98"/>
      <c r="AJ168" s="96">
        <v>100</v>
      </c>
      <c r="AK168" s="101">
        <v>100</v>
      </c>
      <c r="AL168" s="96"/>
      <c r="AM168" s="98">
        <v>0</v>
      </c>
      <c r="AN168" s="102"/>
      <c r="AO168" s="98"/>
      <c r="AP168" s="102"/>
      <c r="AQ168" s="107">
        <v>100</v>
      </c>
      <c r="AR168" s="107">
        <v>20</v>
      </c>
      <c r="AS168" s="108">
        <v>0</v>
      </c>
      <c r="AT168" s="108">
        <v>0</v>
      </c>
      <c r="AU168" s="96"/>
      <c r="AV168" s="95"/>
      <c r="AW168" s="96"/>
      <c r="AX168" s="95"/>
      <c r="AY168" s="96"/>
      <c r="AZ168" s="98">
        <v>0</v>
      </c>
      <c r="BA168" s="92">
        <v>35</v>
      </c>
      <c r="BB168" s="92"/>
    </row>
    <row r="169" spans="1:54" ht="21.75" customHeight="1" x14ac:dyDescent="0.3">
      <c r="A169" s="648" t="s">
        <v>755</v>
      </c>
      <c r="B169" s="646" t="s">
        <v>756</v>
      </c>
      <c r="C169" s="646" t="s">
        <v>269</v>
      </c>
      <c r="D169" s="37" t="s">
        <v>72</v>
      </c>
      <c r="E169" s="41">
        <f t="shared" si="0"/>
        <v>3</v>
      </c>
      <c r="F169" s="42">
        <f t="shared" si="1"/>
        <v>0</v>
      </c>
      <c r="G169" s="42">
        <f t="shared" si="2"/>
        <v>0</v>
      </c>
      <c r="H169" s="42">
        <f t="shared" si="3"/>
        <v>0</v>
      </c>
      <c r="I169" s="43">
        <f t="shared" si="4"/>
        <v>0</v>
      </c>
      <c r="J169" s="44">
        <f t="shared" si="5"/>
        <v>3</v>
      </c>
      <c r="K169" s="651">
        <f>(J169+(J170/5))</f>
        <v>3</v>
      </c>
      <c r="L169" s="649">
        <f>IF(K169=0,"",RANK(K169,K:K,0))</f>
        <v>102</v>
      </c>
      <c r="M169" s="57">
        <v>0</v>
      </c>
      <c r="N169" s="49"/>
      <c r="O169" s="49"/>
      <c r="P169" s="57"/>
      <c r="Q169" s="58">
        <v>0</v>
      </c>
      <c r="R169" s="53"/>
      <c r="S169" s="54"/>
      <c r="T169" s="60"/>
      <c r="U169" s="57">
        <v>0</v>
      </c>
      <c r="V169" s="54">
        <v>0</v>
      </c>
      <c r="W169" s="60"/>
      <c r="X169" s="54"/>
      <c r="Y169" s="63"/>
      <c r="Z169" s="66">
        <v>0</v>
      </c>
      <c r="AA169" s="53"/>
      <c r="AB169" s="54"/>
      <c r="AC169" s="57">
        <v>0</v>
      </c>
      <c r="AD169" s="49"/>
      <c r="AE169" s="54">
        <v>0</v>
      </c>
      <c r="AF169" s="60"/>
      <c r="AG169" s="57">
        <v>0</v>
      </c>
      <c r="AH169" s="59">
        <v>3</v>
      </c>
      <c r="AI169" s="57"/>
      <c r="AJ169" s="54">
        <v>0</v>
      </c>
      <c r="AK169" s="60"/>
      <c r="AL169" s="54"/>
      <c r="AM169" s="57">
        <v>0</v>
      </c>
      <c r="AN169" s="59"/>
      <c r="AO169" s="57"/>
      <c r="AP169" s="59"/>
      <c r="AQ169" s="80">
        <v>0</v>
      </c>
      <c r="AR169" s="80">
        <v>0</v>
      </c>
      <c r="AS169" s="83">
        <v>0</v>
      </c>
      <c r="AT169" s="83">
        <v>0</v>
      </c>
      <c r="AU169" s="54"/>
      <c r="AV169" s="53"/>
      <c r="AW169" s="54"/>
      <c r="AX169" s="53"/>
      <c r="AY169" s="54"/>
      <c r="AZ169" s="57">
        <v>0</v>
      </c>
      <c r="BA169" s="49"/>
      <c r="BB169" s="49"/>
    </row>
    <row r="170" spans="1:54" ht="21.75" customHeight="1" x14ac:dyDescent="0.3">
      <c r="A170" s="647"/>
      <c r="B170" s="647"/>
      <c r="C170" s="647"/>
      <c r="D170" s="85" t="s">
        <v>103</v>
      </c>
      <c r="E170" s="41">
        <f t="shared" si="0"/>
        <v>0</v>
      </c>
      <c r="F170" s="42">
        <f t="shared" si="1"/>
        <v>0</v>
      </c>
      <c r="G170" s="42">
        <f t="shared" si="2"/>
        <v>0</v>
      </c>
      <c r="H170" s="42">
        <f t="shared" si="3"/>
        <v>0</v>
      </c>
      <c r="I170" s="43">
        <f t="shared" si="4"/>
        <v>0</v>
      </c>
      <c r="J170" s="89">
        <f t="shared" si="5"/>
        <v>0</v>
      </c>
      <c r="K170" s="650"/>
      <c r="L170" s="650"/>
      <c r="M170" s="98">
        <v>0</v>
      </c>
      <c r="N170" s="92"/>
      <c r="O170" s="92"/>
      <c r="P170" s="98"/>
      <c r="Q170" s="100">
        <v>0</v>
      </c>
      <c r="R170" s="95"/>
      <c r="S170" s="96"/>
      <c r="T170" s="101"/>
      <c r="U170" s="98">
        <v>0</v>
      </c>
      <c r="V170" s="96">
        <v>0</v>
      </c>
      <c r="W170" s="101"/>
      <c r="X170" s="96"/>
      <c r="Y170" s="103"/>
      <c r="Z170" s="104">
        <v>0</v>
      </c>
      <c r="AA170" s="95"/>
      <c r="AB170" s="96"/>
      <c r="AC170" s="98">
        <v>0</v>
      </c>
      <c r="AD170" s="92"/>
      <c r="AE170" s="96">
        <v>0</v>
      </c>
      <c r="AF170" s="101"/>
      <c r="AG170" s="98">
        <v>0</v>
      </c>
      <c r="AH170" s="102"/>
      <c r="AI170" s="98"/>
      <c r="AJ170" s="96">
        <v>0</v>
      </c>
      <c r="AK170" s="101"/>
      <c r="AL170" s="96"/>
      <c r="AM170" s="98">
        <v>0</v>
      </c>
      <c r="AN170" s="102"/>
      <c r="AO170" s="98"/>
      <c r="AP170" s="102"/>
      <c r="AQ170" s="107">
        <v>0</v>
      </c>
      <c r="AR170" s="107">
        <v>0</v>
      </c>
      <c r="AS170" s="108">
        <v>0</v>
      </c>
      <c r="AT170" s="108">
        <v>0</v>
      </c>
      <c r="AU170" s="96"/>
      <c r="AV170" s="95"/>
      <c r="AW170" s="96"/>
      <c r="AX170" s="95"/>
      <c r="AY170" s="96"/>
      <c r="AZ170" s="98">
        <v>0</v>
      </c>
      <c r="BA170" s="92"/>
      <c r="BB170" s="92"/>
    </row>
    <row r="171" spans="1:54" ht="21.75" customHeight="1" x14ac:dyDescent="0.3">
      <c r="A171" s="648" t="s">
        <v>766</v>
      </c>
      <c r="B171" s="646" t="s">
        <v>767</v>
      </c>
      <c r="C171" s="646" t="s">
        <v>138</v>
      </c>
      <c r="D171" s="37" t="s">
        <v>72</v>
      </c>
      <c r="E171" s="41">
        <f t="shared" si="0"/>
        <v>60</v>
      </c>
      <c r="F171" s="42">
        <f t="shared" si="1"/>
        <v>25</v>
      </c>
      <c r="G171" s="42">
        <f t="shared" si="2"/>
        <v>15</v>
      </c>
      <c r="H171" s="42">
        <f t="shared" si="3"/>
        <v>15</v>
      </c>
      <c r="I171" s="43">
        <f t="shared" si="4"/>
        <v>15</v>
      </c>
      <c r="J171" s="44">
        <f t="shared" si="5"/>
        <v>130</v>
      </c>
      <c r="K171" s="651">
        <f>(J171+(J172/5))</f>
        <v>182</v>
      </c>
      <c r="L171" s="649">
        <f>IF(K171=0,"",RANK(K171,K:K,0))</f>
        <v>36</v>
      </c>
      <c r="M171" s="57">
        <v>0</v>
      </c>
      <c r="N171" s="49"/>
      <c r="O171" s="49"/>
      <c r="P171" s="57"/>
      <c r="Q171" s="58">
        <v>0</v>
      </c>
      <c r="R171" s="53"/>
      <c r="S171" s="54"/>
      <c r="T171" s="60"/>
      <c r="U171" s="57">
        <v>0</v>
      </c>
      <c r="V171" s="54">
        <v>0</v>
      </c>
      <c r="W171" s="60"/>
      <c r="X171" s="54"/>
      <c r="Y171" s="63"/>
      <c r="Z171" s="66">
        <v>0</v>
      </c>
      <c r="AA171" s="53"/>
      <c r="AB171" s="54"/>
      <c r="AC171" s="57">
        <v>0</v>
      </c>
      <c r="AD171" s="49">
        <v>60</v>
      </c>
      <c r="AE171" s="54">
        <v>15</v>
      </c>
      <c r="AF171" s="60"/>
      <c r="AG171" s="57">
        <v>0</v>
      </c>
      <c r="AH171" s="59"/>
      <c r="AI171" s="57">
        <v>15</v>
      </c>
      <c r="AJ171" s="54">
        <v>0</v>
      </c>
      <c r="AK171" s="60">
        <v>25</v>
      </c>
      <c r="AL171" s="54"/>
      <c r="AM171" s="57">
        <v>15</v>
      </c>
      <c r="AN171" s="59"/>
      <c r="AO171" s="57"/>
      <c r="AP171" s="59"/>
      <c r="AQ171" s="80">
        <v>0</v>
      </c>
      <c r="AR171" s="80">
        <v>0</v>
      </c>
      <c r="AS171" s="83">
        <v>0</v>
      </c>
      <c r="AT171" s="83">
        <v>0</v>
      </c>
      <c r="AU171" s="54"/>
      <c r="AV171" s="53"/>
      <c r="AW171" s="54"/>
      <c r="AX171" s="53"/>
      <c r="AY171" s="54"/>
      <c r="AZ171" s="57">
        <v>0</v>
      </c>
      <c r="BA171" s="49">
        <v>50</v>
      </c>
      <c r="BB171" s="49"/>
    </row>
    <row r="172" spans="1:54" ht="21.75" customHeight="1" x14ac:dyDescent="0.3">
      <c r="A172" s="647"/>
      <c r="B172" s="647"/>
      <c r="C172" s="647"/>
      <c r="D172" s="85" t="s">
        <v>103</v>
      </c>
      <c r="E172" s="41">
        <f t="shared" si="0"/>
        <v>100</v>
      </c>
      <c r="F172" s="42">
        <f t="shared" si="1"/>
        <v>100</v>
      </c>
      <c r="G172" s="42">
        <f t="shared" si="2"/>
        <v>60</v>
      </c>
      <c r="H172" s="42">
        <f t="shared" si="3"/>
        <v>0</v>
      </c>
      <c r="I172" s="43">
        <f t="shared" si="4"/>
        <v>0</v>
      </c>
      <c r="J172" s="89">
        <f t="shared" si="5"/>
        <v>260</v>
      </c>
      <c r="K172" s="650"/>
      <c r="L172" s="650"/>
      <c r="M172" s="98">
        <v>0</v>
      </c>
      <c r="N172" s="92"/>
      <c r="O172" s="92"/>
      <c r="P172" s="98"/>
      <c r="Q172" s="100">
        <v>0</v>
      </c>
      <c r="R172" s="95"/>
      <c r="S172" s="96"/>
      <c r="T172" s="101"/>
      <c r="U172" s="98">
        <v>0</v>
      </c>
      <c r="V172" s="96">
        <v>0</v>
      </c>
      <c r="W172" s="101"/>
      <c r="X172" s="96"/>
      <c r="Y172" s="103"/>
      <c r="Z172" s="104">
        <v>0</v>
      </c>
      <c r="AA172" s="95"/>
      <c r="AB172" s="96"/>
      <c r="AC172" s="98">
        <v>0</v>
      </c>
      <c r="AD172" s="92">
        <v>60</v>
      </c>
      <c r="AE172" s="96">
        <v>0</v>
      </c>
      <c r="AF172" s="101"/>
      <c r="AG172" s="98">
        <v>0</v>
      </c>
      <c r="AH172" s="102"/>
      <c r="AI172" s="98"/>
      <c r="AJ172" s="96">
        <v>0</v>
      </c>
      <c r="AK172" s="101">
        <v>100</v>
      </c>
      <c r="AL172" s="96"/>
      <c r="AM172" s="98">
        <v>100</v>
      </c>
      <c r="AN172" s="102"/>
      <c r="AO172" s="98"/>
      <c r="AP172" s="102"/>
      <c r="AQ172" s="107">
        <v>0</v>
      </c>
      <c r="AR172" s="107">
        <v>0</v>
      </c>
      <c r="AS172" s="108">
        <v>0</v>
      </c>
      <c r="AT172" s="108">
        <v>0</v>
      </c>
      <c r="AU172" s="96"/>
      <c r="AV172" s="95"/>
      <c r="AW172" s="96"/>
      <c r="AX172" s="95"/>
      <c r="AY172" s="96"/>
      <c r="AZ172" s="98">
        <v>0</v>
      </c>
      <c r="BA172" s="92"/>
      <c r="BB172" s="92"/>
    </row>
    <row r="173" spans="1:54" ht="21.75" customHeight="1" x14ac:dyDescent="0.3">
      <c r="A173" s="648" t="s">
        <v>774</v>
      </c>
      <c r="B173" s="646" t="s">
        <v>775</v>
      </c>
      <c r="C173" s="646" t="s">
        <v>113</v>
      </c>
      <c r="D173" s="37" t="s">
        <v>72</v>
      </c>
      <c r="E173" s="41">
        <f t="shared" si="0"/>
        <v>150</v>
      </c>
      <c r="F173" s="42">
        <f t="shared" si="1"/>
        <v>150</v>
      </c>
      <c r="G173" s="42">
        <f t="shared" si="2"/>
        <v>100</v>
      </c>
      <c r="H173" s="42">
        <f t="shared" si="3"/>
        <v>100</v>
      </c>
      <c r="I173" s="43">
        <f t="shared" si="4"/>
        <v>100</v>
      </c>
      <c r="J173" s="44">
        <f t="shared" si="5"/>
        <v>600</v>
      </c>
      <c r="K173" s="651">
        <f>(J173+(J174/5))</f>
        <v>850</v>
      </c>
      <c r="L173" s="649">
        <f>IF(K173=0,"",RANK(K173,K:K,0))</f>
        <v>5</v>
      </c>
      <c r="M173" s="57">
        <v>0</v>
      </c>
      <c r="N173" s="49"/>
      <c r="O173" s="49">
        <v>10</v>
      </c>
      <c r="P173" s="57"/>
      <c r="Q173" s="58">
        <v>25</v>
      </c>
      <c r="R173" s="53"/>
      <c r="S173" s="54"/>
      <c r="T173" s="60"/>
      <c r="U173" s="57">
        <v>0</v>
      </c>
      <c r="V173" s="54">
        <v>8</v>
      </c>
      <c r="W173" s="60">
        <v>8</v>
      </c>
      <c r="X173" s="54">
        <v>8</v>
      </c>
      <c r="Y173" s="63"/>
      <c r="Z173" s="66">
        <v>60</v>
      </c>
      <c r="AA173" s="53"/>
      <c r="AB173" s="54">
        <v>100</v>
      </c>
      <c r="AC173" s="57">
        <v>60</v>
      </c>
      <c r="AD173" s="49">
        <v>100</v>
      </c>
      <c r="AE173" s="54">
        <v>0</v>
      </c>
      <c r="AF173" s="60">
        <v>100</v>
      </c>
      <c r="AG173" s="57">
        <v>25</v>
      </c>
      <c r="AH173" s="59"/>
      <c r="AI173" s="57"/>
      <c r="AJ173" s="54">
        <v>0</v>
      </c>
      <c r="AK173" s="60">
        <v>150</v>
      </c>
      <c r="AL173" s="54"/>
      <c r="AM173" s="57">
        <v>0</v>
      </c>
      <c r="AN173" s="59"/>
      <c r="AO173" s="57"/>
      <c r="AP173" s="59"/>
      <c r="AQ173" s="80">
        <v>0</v>
      </c>
      <c r="AR173" s="80">
        <v>0</v>
      </c>
      <c r="AS173" s="83">
        <v>150</v>
      </c>
      <c r="AT173" s="83">
        <v>0</v>
      </c>
      <c r="AU173" s="54"/>
      <c r="AV173" s="53"/>
      <c r="AW173" s="54"/>
      <c r="AX173" s="53"/>
      <c r="AY173" s="54"/>
      <c r="AZ173" s="57">
        <v>0</v>
      </c>
      <c r="BA173" s="49"/>
      <c r="BB173" s="49"/>
    </row>
    <row r="174" spans="1:54" ht="21.75" customHeight="1" x14ac:dyDescent="0.3">
      <c r="A174" s="647"/>
      <c r="B174" s="647"/>
      <c r="C174" s="647"/>
      <c r="D174" s="85" t="s">
        <v>103</v>
      </c>
      <c r="E174" s="41">
        <f t="shared" si="0"/>
        <v>350</v>
      </c>
      <c r="F174" s="42">
        <f t="shared" si="1"/>
        <v>250</v>
      </c>
      <c r="G174" s="42">
        <f t="shared" si="2"/>
        <v>250</v>
      </c>
      <c r="H174" s="42">
        <f t="shared" si="3"/>
        <v>250</v>
      </c>
      <c r="I174" s="43">
        <f t="shared" si="4"/>
        <v>150</v>
      </c>
      <c r="J174" s="89">
        <f t="shared" si="5"/>
        <v>1250</v>
      </c>
      <c r="K174" s="650"/>
      <c r="L174" s="650"/>
      <c r="M174" s="98">
        <v>0</v>
      </c>
      <c r="N174" s="92"/>
      <c r="O174" s="92">
        <v>50</v>
      </c>
      <c r="P174" s="98"/>
      <c r="Q174" s="100">
        <v>0</v>
      </c>
      <c r="R174" s="95"/>
      <c r="S174" s="96"/>
      <c r="T174" s="101"/>
      <c r="U174" s="98">
        <v>0</v>
      </c>
      <c r="V174" s="96">
        <v>15</v>
      </c>
      <c r="W174" s="101">
        <v>25</v>
      </c>
      <c r="X174" s="96">
        <v>5</v>
      </c>
      <c r="Y174" s="103"/>
      <c r="Z174" s="104">
        <v>250</v>
      </c>
      <c r="AA174" s="95"/>
      <c r="AB174" s="96">
        <v>100</v>
      </c>
      <c r="AC174" s="98">
        <v>100</v>
      </c>
      <c r="AD174" s="92">
        <v>250</v>
      </c>
      <c r="AE174" s="96">
        <v>0</v>
      </c>
      <c r="AF174" s="101">
        <v>350</v>
      </c>
      <c r="AG174" s="98">
        <v>100</v>
      </c>
      <c r="AH174" s="102"/>
      <c r="AI174" s="98"/>
      <c r="AJ174" s="96">
        <v>0</v>
      </c>
      <c r="AK174" s="101">
        <v>250</v>
      </c>
      <c r="AL174" s="96"/>
      <c r="AM174" s="98">
        <v>0</v>
      </c>
      <c r="AN174" s="102"/>
      <c r="AO174" s="98"/>
      <c r="AP174" s="102"/>
      <c r="AQ174" s="107">
        <v>0</v>
      </c>
      <c r="AR174" s="107">
        <v>0</v>
      </c>
      <c r="AS174" s="108">
        <v>150</v>
      </c>
      <c r="AT174" s="108">
        <v>0</v>
      </c>
      <c r="AU174" s="96"/>
      <c r="AV174" s="95"/>
      <c r="AW174" s="96"/>
      <c r="AX174" s="95"/>
      <c r="AY174" s="96"/>
      <c r="AZ174" s="98">
        <v>0</v>
      </c>
      <c r="BA174" s="92"/>
      <c r="BB174" s="92"/>
    </row>
    <row r="175" spans="1:54" ht="21.75" customHeight="1" x14ac:dyDescent="0.3">
      <c r="A175" s="648" t="s">
        <v>782</v>
      </c>
      <c r="B175" s="646" t="s">
        <v>783</v>
      </c>
      <c r="C175" s="646" t="s">
        <v>605</v>
      </c>
      <c r="D175" s="37" t="s">
        <v>72</v>
      </c>
      <c r="E175" s="41">
        <f t="shared" si="0"/>
        <v>5</v>
      </c>
      <c r="F175" s="42">
        <f t="shared" si="1"/>
        <v>0</v>
      </c>
      <c r="G175" s="42">
        <f t="shared" si="2"/>
        <v>0</v>
      </c>
      <c r="H175" s="42">
        <f t="shared" si="3"/>
        <v>0</v>
      </c>
      <c r="I175" s="43">
        <f t="shared" si="4"/>
        <v>0</v>
      </c>
      <c r="J175" s="44">
        <f t="shared" si="5"/>
        <v>5</v>
      </c>
      <c r="K175" s="651">
        <f>(J175+(J176/5))</f>
        <v>5</v>
      </c>
      <c r="L175" s="649">
        <f>IF(K175=0,"",RANK(K175,K:K,0))</f>
        <v>98</v>
      </c>
      <c r="M175" s="57">
        <v>0</v>
      </c>
      <c r="N175" s="49"/>
      <c r="O175" s="49"/>
      <c r="P175" s="57"/>
      <c r="Q175" s="58">
        <v>0</v>
      </c>
      <c r="R175" s="53"/>
      <c r="S175" s="54"/>
      <c r="T175" s="60"/>
      <c r="U175" s="57">
        <v>0</v>
      </c>
      <c r="V175" s="54">
        <v>0</v>
      </c>
      <c r="W175" s="60"/>
      <c r="X175" s="54"/>
      <c r="Y175" s="63"/>
      <c r="Z175" s="66">
        <v>0</v>
      </c>
      <c r="AA175" s="53"/>
      <c r="AB175" s="54"/>
      <c r="AC175" s="57">
        <v>0</v>
      </c>
      <c r="AD175" s="49"/>
      <c r="AE175" s="54">
        <v>0</v>
      </c>
      <c r="AF175" s="60"/>
      <c r="AG175" s="57">
        <v>0</v>
      </c>
      <c r="AH175" s="59"/>
      <c r="AI175" s="57"/>
      <c r="AJ175" s="54">
        <v>0</v>
      </c>
      <c r="AK175" s="60"/>
      <c r="AL175" s="54"/>
      <c r="AM175" s="57">
        <v>0</v>
      </c>
      <c r="AN175" s="59">
        <v>5</v>
      </c>
      <c r="AO175" s="57"/>
      <c r="AP175" s="59"/>
      <c r="AQ175" s="80">
        <v>0</v>
      </c>
      <c r="AR175" s="80">
        <v>0</v>
      </c>
      <c r="AS175" s="83">
        <v>0</v>
      </c>
      <c r="AT175" s="83">
        <v>0</v>
      </c>
      <c r="AU175" s="54"/>
      <c r="AV175" s="53"/>
      <c r="AW175" s="54"/>
      <c r="AX175" s="53"/>
      <c r="AY175" s="54"/>
      <c r="AZ175" s="57">
        <v>0</v>
      </c>
      <c r="BA175" s="49"/>
      <c r="BB175" s="49"/>
    </row>
    <row r="176" spans="1:54" ht="21.75" customHeight="1" x14ac:dyDescent="0.3">
      <c r="A176" s="647"/>
      <c r="B176" s="647"/>
      <c r="C176" s="647"/>
      <c r="D176" s="85" t="s">
        <v>103</v>
      </c>
      <c r="E176" s="41">
        <f t="shared" si="0"/>
        <v>0</v>
      </c>
      <c r="F176" s="42">
        <f t="shared" si="1"/>
        <v>0</v>
      </c>
      <c r="G176" s="42">
        <f t="shared" si="2"/>
        <v>0</v>
      </c>
      <c r="H176" s="42">
        <f t="shared" si="3"/>
        <v>0</v>
      </c>
      <c r="I176" s="43">
        <f t="shared" si="4"/>
        <v>0</v>
      </c>
      <c r="J176" s="89">
        <f t="shared" si="5"/>
        <v>0</v>
      </c>
      <c r="K176" s="650"/>
      <c r="L176" s="650"/>
      <c r="M176" s="98">
        <v>0</v>
      </c>
      <c r="N176" s="92"/>
      <c r="O176" s="92"/>
      <c r="P176" s="98"/>
      <c r="Q176" s="100">
        <v>0</v>
      </c>
      <c r="R176" s="95"/>
      <c r="S176" s="96"/>
      <c r="T176" s="101"/>
      <c r="U176" s="98">
        <v>0</v>
      </c>
      <c r="V176" s="96">
        <v>0</v>
      </c>
      <c r="W176" s="101"/>
      <c r="X176" s="96"/>
      <c r="Y176" s="103"/>
      <c r="Z176" s="104">
        <v>0</v>
      </c>
      <c r="AA176" s="95"/>
      <c r="AB176" s="96"/>
      <c r="AC176" s="98">
        <v>0</v>
      </c>
      <c r="AD176" s="92"/>
      <c r="AE176" s="96">
        <v>0</v>
      </c>
      <c r="AF176" s="101"/>
      <c r="AG176" s="98">
        <v>0</v>
      </c>
      <c r="AH176" s="102"/>
      <c r="AI176" s="98"/>
      <c r="AJ176" s="96">
        <v>0</v>
      </c>
      <c r="AK176" s="101"/>
      <c r="AL176" s="96"/>
      <c r="AM176" s="98">
        <v>0</v>
      </c>
      <c r="AN176" s="102"/>
      <c r="AO176" s="98"/>
      <c r="AP176" s="102"/>
      <c r="AQ176" s="107">
        <v>0</v>
      </c>
      <c r="AR176" s="107">
        <v>0</v>
      </c>
      <c r="AS176" s="108">
        <v>0</v>
      </c>
      <c r="AT176" s="108">
        <v>0</v>
      </c>
      <c r="AU176" s="96"/>
      <c r="AV176" s="95"/>
      <c r="AW176" s="96"/>
      <c r="AX176" s="95"/>
      <c r="AY176" s="96"/>
      <c r="AZ176" s="98">
        <v>0</v>
      </c>
      <c r="BA176" s="92"/>
      <c r="BB176" s="92"/>
    </row>
    <row r="177" spans="1:54" ht="21.75" customHeight="1" x14ac:dyDescent="0.3">
      <c r="A177" s="648" t="s">
        <v>790</v>
      </c>
      <c r="B177" s="646" t="s">
        <v>791</v>
      </c>
      <c r="C177" s="646" t="s">
        <v>138</v>
      </c>
      <c r="D177" s="37" t="s">
        <v>72</v>
      </c>
      <c r="E177" s="41">
        <f t="shared" si="0"/>
        <v>100</v>
      </c>
      <c r="F177" s="42">
        <f t="shared" si="1"/>
        <v>60</v>
      </c>
      <c r="G177" s="42">
        <f t="shared" si="2"/>
        <v>40</v>
      </c>
      <c r="H177" s="42">
        <f t="shared" si="3"/>
        <v>35</v>
      </c>
      <c r="I177" s="43">
        <f t="shared" si="4"/>
        <v>25</v>
      </c>
      <c r="J177" s="44">
        <f t="shared" si="5"/>
        <v>260</v>
      </c>
      <c r="K177" s="651">
        <f>(J177+(J178/5))</f>
        <v>374</v>
      </c>
      <c r="L177" s="649">
        <f>IF(K177=0,"",RANK(K177,K:K,0))</f>
        <v>18</v>
      </c>
      <c r="M177" s="170">
        <v>0</v>
      </c>
      <c r="N177" s="49"/>
      <c r="O177" s="49"/>
      <c r="P177" s="170">
        <v>4</v>
      </c>
      <c r="Q177" s="58">
        <v>25</v>
      </c>
      <c r="R177" s="53">
        <v>6</v>
      </c>
      <c r="S177" s="54">
        <v>3</v>
      </c>
      <c r="T177" s="60">
        <v>8</v>
      </c>
      <c r="U177" s="57">
        <v>3</v>
      </c>
      <c r="V177" s="54">
        <v>5</v>
      </c>
      <c r="W177" s="60">
        <v>8</v>
      </c>
      <c r="X177" s="54">
        <v>3</v>
      </c>
      <c r="Y177" s="63"/>
      <c r="Z177" s="66">
        <v>25</v>
      </c>
      <c r="AA177" s="53">
        <v>15</v>
      </c>
      <c r="AB177" s="54">
        <v>15</v>
      </c>
      <c r="AC177" s="57">
        <v>15</v>
      </c>
      <c r="AD177" s="49">
        <v>100</v>
      </c>
      <c r="AE177" s="54">
        <v>5</v>
      </c>
      <c r="AF177" s="60">
        <v>25</v>
      </c>
      <c r="AG177" s="57">
        <v>15</v>
      </c>
      <c r="AH177" s="59"/>
      <c r="AI177" s="57"/>
      <c r="AJ177" s="54">
        <v>25</v>
      </c>
      <c r="AK177" s="60">
        <v>40</v>
      </c>
      <c r="AL177" s="54"/>
      <c r="AM177" s="57">
        <v>25</v>
      </c>
      <c r="AN177" s="59"/>
      <c r="AO177" s="57"/>
      <c r="AP177" s="59"/>
      <c r="AQ177" s="80">
        <v>0</v>
      </c>
      <c r="AR177" s="80">
        <v>0</v>
      </c>
      <c r="AS177" s="83">
        <v>60</v>
      </c>
      <c r="AT177" s="83">
        <v>35</v>
      </c>
      <c r="AU177" s="54"/>
      <c r="AV177" s="53"/>
      <c r="AW177" s="54"/>
      <c r="AX177" s="53"/>
      <c r="AY177" s="54"/>
      <c r="AZ177" s="57">
        <v>0</v>
      </c>
      <c r="BA177" s="49"/>
      <c r="BB177" s="49"/>
    </row>
    <row r="178" spans="1:54" ht="21.75" customHeight="1" x14ac:dyDescent="0.3">
      <c r="A178" s="647"/>
      <c r="B178" s="647"/>
      <c r="C178" s="647"/>
      <c r="D178" s="85" t="s">
        <v>103</v>
      </c>
      <c r="E178" s="41">
        <f t="shared" si="0"/>
        <v>250</v>
      </c>
      <c r="F178" s="42">
        <f t="shared" si="1"/>
        <v>100</v>
      </c>
      <c r="G178" s="42">
        <f t="shared" si="2"/>
        <v>100</v>
      </c>
      <c r="H178" s="42">
        <f t="shared" si="3"/>
        <v>60</v>
      </c>
      <c r="I178" s="43">
        <f t="shared" si="4"/>
        <v>60</v>
      </c>
      <c r="J178" s="89">
        <f t="shared" si="5"/>
        <v>570</v>
      </c>
      <c r="K178" s="650"/>
      <c r="L178" s="650"/>
      <c r="M178" s="178">
        <v>0</v>
      </c>
      <c r="N178" s="92"/>
      <c r="O178" s="92"/>
      <c r="P178" s="178"/>
      <c r="Q178" s="100">
        <v>25</v>
      </c>
      <c r="R178" s="95"/>
      <c r="S178" s="96">
        <v>25</v>
      </c>
      <c r="T178" s="101">
        <v>25</v>
      </c>
      <c r="U178" s="98">
        <v>5</v>
      </c>
      <c r="V178" s="96">
        <v>5</v>
      </c>
      <c r="W178" s="101">
        <v>25</v>
      </c>
      <c r="X178" s="96">
        <v>15</v>
      </c>
      <c r="Y178" s="103"/>
      <c r="Z178" s="104">
        <v>40</v>
      </c>
      <c r="AA178" s="95">
        <v>40</v>
      </c>
      <c r="AB178" s="96">
        <v>25</v>
      </c>
      <c r="AC178" s="98">
        <v>60</v>
      </c>
      <c r="AD178" s="92">
        <v>100</v>
      </c>
      <c r="AE178" s="96">
        <v>60</v>
      </c>
      <c r="AF178" s="101">
        <v>100</v>
      </c>
      <c r="AG178" s="98">
        <v>8</v>
      </c>
      <c r="AH178" s="102"/>
      <c r="AI178" s="98"/>
      <c r="AJ178" s="96">
        <v>60</v>
      </c>
      <c r="AK178" s="101"/>
      <c r="AL178" s="96"/>
      <c r="AM178" s="98">
        <v>40</v>
      </c>
      <c r="AN178" s="102"/>
      <c r="AO178" s="98"/>
      <c r="AP178" s="102"/>
      <c r="AQ178" s="107">
        <v>0</v>
      </c>
      <c r="AR178" s="107">
        <v>0</v>
      </c>
      <c r="AS178" s="108">
        <v>250</v>
      </c>
      <c r="AT178" s="108">
        <v>0</v>
      </c>
      <c r="AU178" s="96"/>
      <c r="AV178" s="95"/>
      <c r="AW178" s="96"/>
      <c r="AX178" s="95"/>
      <c r="AY178" s="96"/>
      <c r="AZ178" s="98">
        <v>0</v>
      </c>
      <c r="BA178" s="92"/>
      <c r="BB178" s="92"/>
    </row>
    <row r="179" spans="1:54" ht="21.75" customHeight="1" x14ac:dyDescent="0.3">
      <c r="A179" s="648" t="s">
        <v>796</v>
      </c>
      <c r="B179" s="646" t="s">
        <v>797</v>
      </c>
      <c r="C179" s="646" t="s">
        <v>389</v>
      </c>
      <c r="D179" s="37" t="s">
        <v>72</v>
      </c>
      <c r="E179" s="41">
        <f t="shared" si="0"/>
        <v>0</v>
      </c>
      <c r="F179" s="42">
        <f t="shared" si="1"/>
        <v>0</v>
      </c>
      <c r="G179" s="42">
        <f t="shared" si="2"/>
        <v>0</v>
      </c>
      <c r="H179" s="42">
        <f t="shared" si="3"/>
        <v>0</v>
      </c>
      <c r="I179" s="43">
        <f t="shared" si="4"/>
        <v>0</v>
      </c>
      <c r="J179" s="44">
        <f t="shared" si="5"/>
        <v>0</v>
      </c>
      <c r="K179" s="651">
        <f>(J179+(J180/5))</f>
        <v>1.8</v>
      </c>
      <c r="L179" s="649">
        <f>IF(K179=0,"",RANK(K179,K:K,0))</f>
        <v>107</v>
      </c>
      <c r="M179" s="57">
        <v>0</v>
      </c>
      <c r="N179" s="49"/>
      <c r="O179" s="49"/>
      <c r="P179" s="57"/>
      <c r="Q179" s="58">
        <v>0</v>
      </c>
      <c r="R179" s="53"/>
      <c r="S179" s="54"/>
      <c r="T179" s="60"/>
      <c r="U179" s="57">
        <v>0</v>
      </c>
      <c r="V179" s="54">
        <v>0</v>
      </c>
      <c r="W179" s="60"/>
      <c r="X179" s="54"/>
      <c r="Y179" s="63"/>
      <c r="Z179" s="66">
        <v>0</v>
      </c>
      <c r="AA179" s="53"/>
      <c r="AB179" s="54"/>
      <c r="AC179" s="57">
        <v>0</v>
      </c>
      <c r="AD179" s="49"/>
      <c r="AE179" s="54">
        <v>0</v>
      </c>
      <c r="AF179" s="60"/>
      <c r="AG179" s="57">
        <v>0</v>
      </c>
      <c r="AH179" s="59"/>
      <c r="AI179" s="57"/>
      <c r="AJ179" s="54">
        <v>0</v>
      </c>
      <c r="AK179" s="60"/>
      <c r="AL179" s="54"/>
      <c r="AM179" s="57">
        <v>0</v>
      </c>
      <c r="AN179" s="59"/>
      <c r="AO179" s="57"/>
      <c r="AP179" s="59"/>
      <c r="AQ179" s="80">
        <v>0</v>
      </c>
      <c r="AR179" s="80">
        <v>0</v>
      </c>
      <c r="AS179" s="83">
        <v>0</v>
      </c>
      <c r="AT179" s="83">
        <v>0</v>
      </c>
      <c r="AU179" s="54"/>
      <c r="AV179" s="53"/>
      <c r="AW179" s="54"/>
      <c r="AX179" s="53"/>
      <c r="AY179" s="54"/>
      <c r="AZ179" s="57">
        <v>0</v>
      </c>
      <c r="BA179" s="49"/>
      <c r="BB179" s="49"/>
    </row>
    <row r="180" spans="1:54" ht="21.75" customHeight="1" x14ac:dyDescent="0.3">
      <c r="A180" s="647"/>
      <c r="B180" s="647"/>
      <c r="C180" s="647"/>
      <c r="D180" s="85" t="s">
        <v>103</v>
      </c>
      <c r="E180" s="41">
        <f t="shared" si="0"/>
        <v>9</v>
      </c>
      <c r="F180" s="42">
        <f t="shared" si="1"/>
        <v>0</v>
      </c>
      <c r="G180" s="42">
        <f t="shared" si="2"/>
        <v>0</v>
      </c>
      <c r="H180" s="42">
        <f t="shared" si="3"/>
        <v>0</v>
      </c>
      <c r="I180" s="43">
        <f t="shared" si="4"/>
        <v>0</v>
      </c>
      <c r="J180" s="89">
        <f t="shared" si="5"/>
        <v>9</v>
      </c>
      <c r="K180" s="650"/>
      <c r="L180" s="650"/>
      <c r="M180" s="98">
        <v>0</v>
      </c>
      <c r="N180" s="92"/>
      <c r="O180" s="92"/>
      <c r="P180" s="98"/>
      <c r="Q180" s="100">
        <v>0</v>
      </c>
      <c r="R180" s="95"/>
      <c r="S180" s="96"/>
      <c r="T180" s="101"/>
      <c r="U180" s="98">
        <v>0</v>
      </c>
      <c r="V180" s="96">
        <v>0</v>
      </c>
      <c r="W180" s="101"/>
      <c r="X180" s="96"/>
      <c r="Y180" s="103"/>
      <c r="Z180" s="104">
        <v>0</v>
      </c>
      <c r="AA180" s="95"/>
      <c r="AB180" s="96"/>
      <c r="AC180" s="98">
        <v>0</v>
      </c>
      <c r="AD180" s="92"/>
      <c r="AE180" s="96">
        <v>0</v>
      </c>
      <c r="AF180" s="101"/>
      <c r="AG180" s="98">
        <v>0</v>
      </c>
      <c r="AH180" s="102"/>
      <c r="AI180" s="98"/>
      <c r="AJ180" s="96">
        <v>0</v>
      </c>
      <c r="AK180" s="101"/>
      <c r="AL180" s="96"/>
      <c r="AM180" s="98">
        <v>0</v>
      </c>
      <c r="AN180" s="102"/>
      <c r="AO180" s="98"/>
      <c r="AP180" s="102"/>
      <c r="AQ180" s="107">
        <v>0</v>
      </c>
      <c r="AR180" s="107">
        <v>0</v>
      </c>
      <c r="AS180" s="108">
        <v>0</v>
      </c>
      <c r="AT180" s="108">
        <v>9</v>
      </c>
      <c r="AU180" s="96"/>
      <c r="AV180" s="95"/>
      <c r="AW180" s="96"/>
      <c r="AX180" s="95"/>
      <c r="AY180" s="96"/>
      <c r="AZ180" s="98">
        <v>0</v>
      </c>
      <c r="BA180" s="92"/>
      <c r="BB180" s="92"/>
    </row>
    <row r="181" spans="1:54" ht="21.75" customHeight="1" x14ac:dyDescent="0.3">
      <c r="A181" s="648" t="s">
        <v>804</v>
      </c>
      <c r="B181" s="646" t="s">
        <v>805</v>
      </c>
      <c r="C181" s="646" t="s">
        <v>163</v>
      </c>
      <c r="D181" s="37" t="s">
        <v>72</v>
      </c>
      <c r="E181" s="41">
        <f t="shared" si="0"/>
        <v>5</v>
      </c>
      <c r="F181" s="42">
        <f t="shared" si="1"/>
        <v>5</v>
      </c>
      <c r="G181" s="42">
        <f t="shared" si="2"/>
        <v>5</v>
      </c>
      <c r="H181" s="42">
        <f t="shared" si="3"/>
        <v>5</v>
      </c>
      <c r="I181" s="43">
        <f t="shared" si="4"/>
        <v>5</v>
      </c>
      <c r="J181" s="44">
        <f t="shared" si="5"/>
        <v>25</v>
      </c>
      <c r="K181" s="651">
        <f>(J181+(J182/5))</f>
        <v>33</v>
      </c>
      <c r="L181" s="649">
        <f>IF(K181=0,"",RANK(K181,K:K,0))</f>
        <v>73</v>
      </c>
      <c r="M181" s="57">
        <v>0</v>
      </c>
      <c r="N181" s="49"/>
      <c r="O181" s="49"/>
      <c r="P181" s="57"/>
      <c r="Q181" s="58">
        <v>0</v>
      </c>
      <c r="R181" s="53"/>
      <c r="S181" s="54"/>
      <c r="T181" s="60"/>
      <c r="U181" s="57">
        <v>0</v>
      </c>
      <c r="V181" s="54">
        <v>0</v>
      </c>
      <c r="W181" s="60"/>
      <c r="X181" s="54"/>
      <c r="Y181" s="63"/>
      <c r="Z181" s="66">
        <v>0</v>
      </c>
      <c r="AA181" s="53">
        <v>5</v>
      </c>
      <c r="AB181" s="54">
        <v>5</v>
      </c>
      <c r="AC181" s="57">
        <v>5</v>
      </c>
      <c r="AD181" s="49"/>
      <c r="AE181" s="54">
        <v>5</v>
      </c>
      <c r="AF181" s="60"/>
      <c r="AG181" s="57">
        <v>5</v>
      </c>
      <c r="AH181" s="59"/>
      <c r="AI181" s="57"/>
      <c r="AJ181" s="54">
        <v>5</v>
      </c>
      <c r="AK181" s="60"/>
      <c r="AL181" s="54"/>
      <c r="AM181" s="57">
        <v>0</v>
      </c>
      <c r="AN181" s="59"/>
      <c r="AO181" s="57"/>
      <c r="AP181" s="59"/>
      <c r="AQ181" s="80">
        <v>0</v>
      </c>
      <c r="AR181" s="80">
        <v>0</v>
      </c>
      <c r="AS181" s="83">
        <v>0</v>
      </c>
      <c r="AT181" s="83">
        <v>0</v>
      </c>
      <c r="AU181" s="54"/>
      <c r="AV181" s="53"/>
      <c r="AW181" s="54"/>
      <c r="AX181" s="53"/>
      <c r="AY181" s="54"/>
      <c r="AZ181" s="57">
        <v>0</v>
      </c>
      <c r="BA181" s="49"/>
      <c r="BB181" s="49"/>
    </row>
    <row r="182" spans="1:54" ht="21.75" customHeight="1" x14ac:dyDescent="0.3">
      <c r="A182" s="647"/>
      <c r="B182" s="647"/>
      <c r="C182" s="647"/>
      <c r="D182" s="85" t="s">
        <v>103</v>
      </c>
      <c r="E182" s="41">
        <f t="shared" si="0"/>
        <v>40</v>
      </c>
      <c r="F182" s="42">
        <f t="shared" si="1"/>
        <v>0</v>
      </c>
      <c r="G182" s="42">
        <f t="shared" si="2"/>
        <v>0</v>
      </c>
      <c r="H182" s="42">
        <f t="shared" si="3"/>
        <v>0</v>
      </c>
      <c r="I182" s="43">
        <f t="shared" si="4"/>
        <v>0</v>
      </c>
      <c r="J182" s="89">
        <f t="shared" si="5"/>
        <v>40</v>
      </c>
      <c r="K182" s="650"/>
      <c r="L182" s="650"/>
      <c r="M182" s="98">
        <v>0</v>
      </c>
      <c r="N182" s="92"/>
      <c r="O182" s="92"/>
      <c r="P182" s="98"/>
      <c r="Q182" s="100">
        <v>0</v>
      </c>
      <c r="R182" s="95"/>
      <c r="S182" s="96"/>
      <c r="T182" s="101"/>
      <c r="U182" s="98">
        <v>0</v>
      </c>
      <c r="V182" s="96">
        <v>0</v>
      </c>
      <c r="W182" s="101"/>
      <c r="X182" s="96"/>
      <c r="Y182" s="103"/>
      <c r="Z182" s="104">
        <v>0</v>
      </c>
      <c r="AA182" s="95"/>
      <c r="AB182" s="96"/>
      <c r="AC182" s="98">
        <v>0</v>
      </c>
      <c r="AD182" s="92"/>
      <c r="AE182" s="96">
        <v>0</v>
      </c>
      <c r="AF182" s="101"/>
      <c r="AG182" s="98">
        <v>40</v>
      </c>
      <c r="AH182" s="102"/>
      <c r="AI182" s="98"/>
      <c r="AJ182" s="96">
        <v>0</v>
      </c>
      <c r="AK182" s="101"/>
      <c r="AL182" s="96"/>
      <c r="AM182" s="98">
        <v>0</v>
      </c>
      <c r="AN182" s="102"/>
      <c r="AO182" s="98"/>
      <c r="AP182" s="102"/>
      <c r="AQ182" s="107">
        <v>0</v>
      </c>
      <c r="AR182" s="107">
        <v>0</v>
      </c>
      <c r="AS182" s="108">
        <v>0</v>
      </c>
      <c r="AT182" s="108">
        <v>0</v>
      </c>
      <c r="AU182" s="96"/>
      <c r="AV182" s="95"/>
      <c r="AW182" s="96"/>
      <c r="AX182" s="95"/>
      <c r="AY182" s="96"/>
      <c r="AZ182" s="98">
        <v>0</v>
      </c>
      <c r="BA182" s="92"/>
      <c r="BB182" s="92"/>
    </row>
    <row r="183" spans="1:54" ht="21.75" customHeight="1" x14ac:dyDescent="0.3">
      <c r="A183" s="648" t="s">
        <v>810</v>
      </c>
      <c r="B183" s="646" t="s">
        <v>811</v>
      </c>
      <c r="C183" s="646" t="s">
        <v>53</v>
      </c>
      <c r="D183" s="37" t="s">
        <v>72</v>
      </c>
      <c r="E183" s="41">
        <f t="shared" si="0"/>
        <v>150</v>
      </c>
      <c r="F183" s="42">
        <f t="shared" si="1"/>
        <v>100</v>
      </c>
      <c r="G183" s="42">
        <f t="shared" si="2"/>
        <v>60</v>
      </c>
      <c r="H183" s="42">
        <f t="shared" si="3"/>
        <v>60</v>
      </c>
      <c r="I183" s="43">
        <f t="shared" si="4"/>
        <v>60</v>
      </c>
      <c r="J183" s="44">
        <f t="shared" si="5"/>
        <v>430</v>
      </c>
      <c r="K183" s="651">
        <f>(J183+(J184/5))</f>
        <v>540</v>
      </c>
      <c r="L183" s="649">
        <f>IF(K183=0,"",RANK(K183,K:K,0))</f>
        <v>11</v>
      </c>
      <c r="M183" s="57">
        <v>0</v>
      </c>
      <c r="N183" s="49">
        <v>40</v>
      </c>
      <c r="O183" s="49">
        <v>30</v>
      </c>
      <c r="P183" s="57"/>
      <c r="Q183" s="58">
        <v>0</v>
      </c>
      <c r="R183" s="53"/>
      <c r="S183" s="54"/>
      <c r="T183" s="60"/>
      <c r="U183" s="57">
        <v>25</v>
      </c>
      <c r="V183" s="54">
        <v>0</v>
      </c>
      <c r="W183" s="60">
        <v>40</v>
      </c>
      <c r="X183" s="54"/>
      <c r="Y183" s="63"/>
      <c r="Z183" s="66">
        <v>100</v>
      </c>
      <c r="AA183" s="53"/>
      <c r="AB183" s="54"/>
      <c r="AC183" s="57">
        <v>25</v>
      </c>
      <c r="AD183" s="49">
        <v>150</v>
      </c>
      <c r="AE183" s="54">
        <v>0</v>
      </c>
      <c r="AF183" s="60">
        <v>25</v>
      </c>
      <c r="AG183" s="57">
        <v>0</v>
      </c>
      <c r="AH183" s="59">
        <v>60</v>
      </c>
      <c r="AI183" s="57"/>
      <c r="AJ183" s="54">
        <v>40</v>
      </c>
      <c r="AK183" s="60">
        <v>60</v>
      </c>
      <c r="AL183" s="54">
        <v>60</v>
      </c>
      <c r="AM183" s="57">
        <v>0</v>
      </c>
      <c r="AN183" s="59"/>
      <c r="AO183" s="57"/>
      <c r="AP183" s="59"/>
      <c r="AQ183" s="80">
        <v>60</v>
      </c>
      <c r="AR183" s="80">
        <v>26</v>
      </c>
      <c r="AS183" s="83">
        <v>0</v>
      </c>
      <c r="AT183" s="83">
        <v>0</v>
      </c>
      <c r="AU183" s="54">
        <v>40</v>
      </c>
      <c r="AV183" s="53"/>
      <c r="AW183" s="54"/>
      <c r="AX183" s="53">
        <v>40</v>
      </c>
      <c r="AY183" s="54"/>
      <c r="AZ183" s="57">
        <v>40</v>
      </c>
      <c r="BA183" s="49">
        <v>30</v>
      </c>
      <c r="BB183" s="49"/>
    </row>
    <row r="184" spans="1:54" ht="21.75" customHeight="1" x14ac:dyDescent="0.3">
      <c r="A184" s="647"/>
      <c r="B184" s="647"/>
      <c r="C184" s="647"/>
      <c r="D184" s="85" t="s">
        <v>103</v>
      </c>
      <c r="E184" s="41">
        <f t="shared" si="0"/>
        <v>150</v>
      </c>
      <c r="F184" s="42">
        <f t="shared" si="1"/>
        <v>100</v>
      </c>
      <c r="G184" s="42">
        <f t="shared" si="2"/>
        <v>100</v>
      </c>
      <c r="H184" s="42">
        <f t="shared" si="3"/>
        <v>100</v>
      </c>
      <c r="I184" s="43">
        <f t="shared" si="4"/>
        <v>100</v>
      </c>
      <c r="J184" s="89">
        <f t="shared" si="5"/>
        <v>550</v>
      </c>
      <c r="K184" s="650"/>
      <c r="L184" s="650"/>
      <c r="M184" s="98">
        <v>0</v>
      </c>
      <c r="N184" s="92"/>
      <c r="O184" s="92">
        <v>50</v>
      </c>
      <c r="P184" s="98"/>
      <c r="Q184" s="100">
        <v>0</v>
      </c>
      <c r="R184" s="95"/>
      <c r="S184" s="96"/>
      <c r="T184" s="101"/>
      <c r="U184" s="98">
        <v>60</v>
      </c>
      <c r="V184" s="96">
        <v>0</v>
      </c>
      <c r="W184" s="101">
        <v>60</v>
      </c>
      <c r="X184" s="96"/>
      <c r="Y184" s="103"/>
      <c r="Z184" s="104">
        <v>40</v>
      </c>
      <c r="AA184" s="95"/>
      <c r="AB184" s="96"/>
      <c r="AC184" s="98">
        <v>40</v>
      </c>
      <c r="AD184" s="92">
        <v>150</v>
      </c>
      <c r="AE184" s="96">
        <v>0</v>
      </c>
      <c r="AF184" s="101">
        <v>100</v>
      </c>
      <c r="AG184" s="98">
        <v>0</v>
      </c>
      <c r="AH184" s="102"/>
      <c r="AI184" s="98"/>
      <c r="AJ184" s="96">
        <v>100</v>
      </c>
      <c r="AK184" s="101">
        <v>100</v>
      </c>
      <c r="AL184" s="96"/>
      <c r="AM184" s="98">
        <v>0</v>
      </c>
      <c r="AN184" s="102"/>
      <c r="AO184" s="98"/>
      <c r="AP184" s="102"/>
      <c r="AQ184" s="107">
        <v>100</v>
      </c>
      <c r="AR184" s="107">
        <v>20</v>
      </c>
      <c r="AS184" s="108">
        <v>0</v>
      </c>
      <c r="AT184" s="108">
        <v>0</v>
      </c>
      <c r="AU184" s="96"/>
      <c r="AV184" s="95"/>
      <c r="AW184" s="96"/>
      <c r="AX184" s="95"/>
      <c r="AY184" s="96"/>
      <c r="AZ184" s="98">
        <v>0</v>
      </c>
      <c r="BA184" s="92">
        <v>35</v>
      </c>
      <c r="BB184" s="92"/>
    </row>
    <row r="185" spans="1:54" ht="21.75" customHeight="1" x14ac:dyDescent="0.3">
      <c r="A185" s="648" t="s">
        <v>816</v>
      </c>
      <c r="B185" s="646" t="s">
        <v>817</v>
      </c>
      <c r="C185" s="646" t="s">
        <v>569</v>
      </c>
      <c r="D185" s="37" t="s">
        <v>72</v>
      </c>
      <c r="E185" s="41">
        <f t="shared" si="0"/>
        <v>40</v>
      </c>
      <c r="F185" s="42">
        <f t="shared" si="1"/>
        <v>40</v>
      </c>
      <c r="G185" s="42">
        <f t="shared" si="2"/>
        <v>15</v>
      </c>
      <c r="H185" s="42">
        <f t="shared" si="3"/>
        <v>5</v>
      </c>
      <c r="I185" s="43">
        <f t="shared" si="4"/>
        <v>5</v>
      </c>
      <c r="J185" s="44">
        <f t="shared" si="5"/>
        <v>105</v>
      </c>
      <c r="K185" s="651">
        <f>(J185+(J186/5))</f>
        <v>132</v>
      </c>
      <c r="L185" s="649">
        <f>IF(K185=0,"",RANK(K185,K:K,0))</f>
        <v>43</v>
      </c>
      <c r="M185" s="57">
        <v>0</v>
      </c>
      <c r="N185" s="49"/>
      <c r="O185" s="49"/>
      <c r="P185" s="57"/>
      <c r="Q185" s="58">
        <v>0</v>
      </c>
      <c r="R185" s="53"/>
      <c r="S185" s="54"/>
      <c r="T185" s="60"/>
      <c r="U185" s="57">
        <v>0</v>
      </c>
      <c r="V185" s="54">
        <v>0</v>
      </c>
      <c r="W185" s="60"/>
      <c r="X185" s="54"/>
      <c r="Y185" s="63"/>
      <c r="Z185" s="66">
        <v>0</v>
      </c>
      <c r="AA185" s="53">
        <v>5</v>
      </c>
      <c r="AB185" s="54">
        <v>5</v>
      </c>
      <c r="AC185" s="57">
        <v>0</v>
      </c>
      <c r="AD185" s="49">
        <v>40</v>
      </c>
      <c r="AE185" s="54">
        <v>0</v>
      </c>
      <c r="AF185" s="60"/>
      <c r="AG185" s="57">
        <v>0</v>
      </c>
      <c r="AH185" s="59"/>
      <c r="AI185" s="57"/>
      <c r="AJ185" s="54">
        <v>0</v>
      </c>
      <c r="AK185" s="60"/>
      <c r="AL185" s="54">
        <v>15</v>
      </c>
      <c r="AM185" s="57">
        <v>5</v>
      </c>
      <c r="AN185" s="59"/>
      <c r="AO185" s="57"/>
      <c r="AP185" s="59"/>
      <c r="AQ185" s="80">
        <v>0</v>
      </c>
      <c r="AR185" s="80">
        <v>0</v>
      </c>
      <c r="AS185" s="83">
        <v>40</v>
      </c>
      <c r="AT185" s="83">
        <v>0</v>
      </c>
      <c r="AU185" s="54"/>
      <c r="AV185" s="53"/>
      <c r="AW185" s="54"/>
      <c r="AX185" s="53"/>
      <c r="AY185" s="54"/>
      <c r="AZ185" s="57">
        <v>0</v>
      </c>
      <c r="BA185" s="49"/>
      <c r="BB185" s="49"/>
    </row>
    <row r="186" spans="1:54" ht="21.75" customHeight="1" x14ac:dyDescent="0.3">
      <c r="A186" s="647"/>
      <c r="B186" s="647"/>
      <c r="C186" s="647"/>
      <c r="D186" s="85" t="s">
        <v>103</v>
      </c>
      <c r="E186" s="41">
        <f t="shared" si="0"/>
        <v>60</v>
      </c>
      <c r="F186" s="42">
        <f t="shared" si="1"/>
        <v>50</v>
      </c>
      <c r="G186" s="42">
        <f t="shared" si="2"/>
        <v>25</v>
      </c>
      <c r="H186" s="42">
        <f t="shared" si="3"/>
        <v>0</v>
      </c>
      <c r="I186" s="43">
        <f t="shared" si="4"/>
        <v>0</v>
      </c>
      <c r="J186" s="89">
        <f t="shared" si="5"/>
        <v>135</v>
      </c>
      <c r="K186" s="650"/>
      <c r="L186" s="650"/>
      <c r="M186" s="98">
        <v>0</v>
      </c>
      <c r="N186" s="92"/>
      <c r="O186" s="92">
        <v>50</v>
      </c>
      <c r="P186" s="98"/>
      <c r="Q186" s="100">
        <v>0</v>
      </c>
      <c r="R186" s="95"/>
      <c r="S186" s="96"/>
      <c r="T186" s="101"/>
      <c r="U186" s="98">
        <v>0</v>
      </c>
      <c r="V186" s="96">
        <v>0</v>
      </c>
      <c r="W186" s="101"/>
      <c r="X186" s="96"/>
      <c r="Y186" s="103"/>
      <c r="Z186" s="104">
        <v>0</v>
      </c>
      <c r="AA186" s="95"/>
      <c r="AB186" s="96"/>
      <c r="AC186" s="98">
        <v>0</v>
      </c>
      <c r="AD186" s="92">
        <v>60</v>
      </c>
      <c r="AE186" s="96">
        <v>0</v>
      </c>
      <c r="AF186" s="101"/>
      <c r="AG186" s="98">
        <v>0</v>
      </c>
      <c r="AH186" s="102"/>
      <c r="AI186" s="98"/>
      <c r="AJ186" s="96">
        <v>0</v>
      </c>
      <c r="AK186" s="101"/>
      <c r="AL186" s="96"/>
      <c r="AM186" s="98">
        <v>0</v>
      </c>
      <c r="AN186" s="102"/>
      <c r="AO186" s="98"/>
      <c r="AP186" s="102"/>
      <c r="AQ186" s="107">
        <v>0</v>
      </c>
      <c r="AR186" s="107">
        <v>0</v>
      </c>
      <c r="AS186" s="108">
        <v>25</v>
      </c>
      <c r="AT186" s="108">
        <v>0</v>
      </c>
      <c r="AU186" s="96"/>
      <c r="AV186" s="95"/>
      <c r="AW186" s="96"/>
      <c r="AX186" s="95"/>
      <c r="AY186" s="96"/>
      <c r="AZ186" s="98">
        <v>0</v>
      </c>
      <c r="BA186" s="92"/>
      <c r="BB186" s="92"/>
    </row>
    <row r="187" spans="1:54" ht="21.75" customHeight="1" x14ac:dyDescent="0.3">
      <c r="A187" s="648" t="s">
        <v>822</v>
      </c>
      <c r="B187" s="646" t="s">
        <v>823</v>
      </c>
      <c r="C187" s="646" t="s">
        <v>81</v>
      </c>
      <c r="D187" s="37" t="s">
        <v>72</v>
      </c>
      <c r="E187" s="41">
        <f t="shared" si="0"/>
        <v>15</v>
      </c>
      <c r="F187" s="42">
        <f t="shared" si="1"/>
        <v>5</v>
      </c>
      <c r="G187" s="42">
        <f t="shared" si="2"/>
        <v>0</v>
      </c>
      <c r="H187" s="42">
        <f t="shared" si="3"/>
        <v>0</v>
      </c>
      <c r="I187" s="43">
        <f t="shared" si="4"/>
        <v>0</v>
      </c>
      <c r="J187" s="44">
        <f t="shared" si="5"/>
        <v>20</v>
      </c>
      <c r="K187" s="651">
        <f>(J187+(J188/5))</f>
        <v>20</v>
      </c>
      <c r="L187" s="649">
        <f>IF(K187=0,"",RANK(K187,K:K,0))</f>
        <v>82</v>
      </c>
      <c r="M187" s="57">
        <v>0</v>
      </c>
      <c r="N187" s="49"/>
      <c r="O187" s="49"/>
      <c r="P187" s="57"/>
      <c r="Q187" s="58">
        <v>0</v>
      </c>
      <c r="R187" s="53"/>
      <c r="S187" s="54"/>
      <c r="T187" s="60"/>
      <c r="U187" s="57">
        <v>0</v>
      </c>
      <c r="V187" s="54">
        <v>0</v>
      </c>
      <c r="W187" s="60"/>
      <c r="X187" s="54"/>
      <c r="Y187" s="63"/>
      <c r="Z187" s="66">
        <v>0</v>
      </c>
      <c r="AA187" s="53"/>
      <c r="AB187" s="54"/>
      <c r="AC187" s="57">
        <v>0</v>
      </c>
      <c r="AD187" s="49"/>
      <c r="AE187" s="54">
        <v>0</v>
      </c>
      <c r="AF187" s="60"/>
      <c r="AG187" s="57">
        <v>0</v>
      </c>
      <c r="AH187" s="59"/>
      <c r="AI187" s="57"/>
      <c r="AJ187" s="54">
        <v>0</v>
      </c>
      <c r="AK187" s="60"/>
      <c r="AL187" s="54"/>
      <c r="AM187" s="57">
        <v>0</v>
      </c>
      <c r="AN187" s="59"/>
      <c r="AO187" s="57"/>
      <c r="AP187" s="59"/>
      <c r="AQ187" s="80">
        <v>0</v>
      </c>
      <c r="AR187" s="80">
        <v>0</v>
      </c>
      <c r="AS187" s="83">
        <v>0</v>
      </c>
      <c r="AT187" s="83">
        <v>0</v>
      </c>
      <c r="AU187" s="54"/>
      <c r="AV187" s="53">
        <v>5</v>
      </c>
      <c r="AW187" s="54"/>
      <c r="AX187" s="53">
        <v>15</v>
      </c>
      <c r="AY187" s="54"/>
      <c r="AZ187" s="57">
        <v>0</v>
      </c>
      <c r="BA187" s="49"/>
      <c r="BB187" s="49"/>
    </row>
    <row r="188" spans="1:54" ht="21.75" customHeight="1" x14ac:dyDescent="0.3">
      <c r="A188" s="647"/>
      <c r="B188" s="647"/>
      <c r="C188" s="647"/>
      <c r="D188" s="85" t="s">
        <v>103</v>
      </c>
      <c r="E188" s="41">
        <f t="shared" si="0"/>
        <v>0</v>
      </c>
      <c r="F188" s="42">
        <f t="shared" si="1"/>
        <v>0</v>
      </c>
      <c r="G188" s="42">
        <f t="shared" si="2"/>
        <v>0</v>
      </c>
      <c r="H188" s="42">
        <f t="shared" si="3"/>
        <v>0</v>
      </c>
      <c r="I188" s="43">
        <f t="shared" si="4"/>
        <v>0</v>
      </c>
      <c r="J188" s="89">
        <f t="shared" si="5"/>
        <v>0</v>
      </c>
      <c r="K188" s="650"/>
      <c r="L188" s="650"/>
      <c r="M188" s="98">
        <v>0</v>
      </c>
      <c r="N188" s="92"/>
      <c r="O188" s="92"/>
      <c r="P188" s="98"/>
      <c r="Q188" s="100">
        <v>0</v>
      </c>
      <c r="R188" s="95"/>
      <c r="S188" s="96"/>
      <c r="T188" s="101"/>
      <c r="U188" s="98">
        <v>0</v>
      </c>
      <c r="V188" s="96">
        <v>0</v>
      </c>
      <c r="W188" s="101"/>
      <c r="X188" s="96"/>
      <c r="Y188" s="103"/>
      <c r="Z188" s="104">
        <v>0</v>
      </c>
      <c r="AA188" s="95"/>
      <c r="AB188" s="96"/>
      <c r="AC188" s="98">
        <v>0</v>
      </c>
      <c r="AD188" s="92"/>
      <c r="AE188" s="96">
        <v>0</v>
      </c>
      <c r="AF188" s="101"/>
      <c r="AG188" s="98">
        <v>0</v>
      </c>
      <c r="AH188" s="102"/>
      <c r="AI188" s="98"/>
      <c r="AJ188" s="96">
        <v>0</v>
      </c>
      <c r="AK188" s="101"/>
      <c r="AL188" s="96"/>
      <c r="AM188" s="98">
        <v>0</v>
      </c>
      <c r="AN188" s="102"/>
      <c r="AO188" s="98"/>
      <c r="AP188" s="102"/>
      <c r="AQ188" s="107">
        <v>0</v>
      </c>
      <c r="AR188" s="107">
        <v>0</v>
      </c>
      <c r="AS188" s="108">
        <v>0</v>
      </c>
      <c r="AT188" s="108">
        <v>0</v>
      </c>
      <c r="AU188" s="96"/>
      <c r="AV188" s="95"/>
      <c r="AW188" s="96"/>
      <c r="AX188" s="95"/>
      <c r="AY188" s="96"/>
      <c r="AZ188" s="98">
        <v>0</v>
      </c>
      <c r="BA188" s="92"/>
      <c r="BB188" s="92"/>
    </row>
    <row r="189" spans="1:54" ht="21.75" customHeight="1" x14ac:dyDescent="0.3">
      <c r="A189" s="648" t="s">
        <v>830</v>
      </c>
      <c r="B189" s="646" t="s">
        <v>831</v>
      </c>
      <c r="C189" s="646" t="s">
        <v>616</v>
      </c>
      <c r="D189" s="37" t="s">
        <v>72</v>
      </c>
      <c r="E189" s="41">
        <f t="shared" si="0"/>
        <v>25</v>
      </c>
      <c r="F189" s="42">
        <f t="shared" si="1"/>
        <v>5</v>
      </c>
      <c r="G189" s="42">
        <f t="shared" si="2"/>
        <v>5</v>
      </c>
      <c r="H189" s="42">
        <f t="shared" si="3"/>
        <v>0</v>
      </c>
      <c r="I189" s="43">
        <f t="shared" si="4"/>
        <v>0</v>
      </c>
      <c r="J189" s="44">
        <f t="shared" si="5"/>
        <v>35</v>
      </c>
      <c r="K189" s="651">
        <f>(J189+(J190/5))</f>
        <v>36.6</v>
      </c>
      <c r="L189" s="649">
        <f>IF(K189=0,"",RANK(K189,K:K,0))</f>
        <v>67</v>
      </c>
      <c r="M189" s="57">
        <v>0</v>
      </c>
      <c r="N189" s="49"/>
      <c r="O189" s="49"/>
      <c r="P189" s="57"/>
      <c r="Q189" s="58">
        <v>0</v>
      </c>
      <c r="R189" s="53"/>
      <c r="S189" s="54"/>
      <c r="T189" s="60"/>
      <c r="U189" s="57">
        <v>0</v>
      </c>
      <c r="V189" s="54">
        <v>0</v>
      </c>
      <c r="W189" s="60"/>
      <c r="X189" s="54"/>
      <c r="Y189" s="63"/>
      <c r="Z189" s="66">
        <v>0</v>
      </c>
      <c r="AA189" s="53"/>
      <c r="AB189" s="54"/>
      <c r="AC189" s="170">
        <v>0</v>
      </c>
      <c r="AD189" s="49"/>
      <c r="AE189" s="54">
        <v>5</v>
      </c>
      <c r="AF189" s="60"/>
      <c r="AG189" s="57">
        <v>0</v>
      </c>
      <c r="AH189" s="59"/>
      <c r="AI189" s="57"/>
      <c r="AJ189" s="54">
        <v>0</v>
      </c>
      <c r="AK189" s="60"/>
      <c r="AL189" s="54"/>
      <c r="AM189" s="57">
        <v>0</v>
      </c>
      <c r="AN189" s="59">
        <v>25</v>
      </c>
      <c r="AO189" s="57"/>
      <c r="AP189" s="59"/>
      <c r="AQ189" s="80">
        <v>0</v>
      </c>
      <c r="AR189" s="80">
        <v>0</v>
      </c>
      <c r="AS189" s="83">
        <v>0</v>
      </c>
      <c r="AT189" s="83">
        <v>0</v>
      </c>
      <c r="AU189" s="54"/>
      <c r="AV189" s="53"/>
      <c r="AW189" s="54">
        <v>5</v>
      </c>
      <c r="AX189" s="53"/>
      <c r="AY189" s="54"/>
      <c r="AZ189" s="57">
        <v>0</v>
      </c>
      <c r="BA189" s="49"/>
      <c r="BB189" s="49"/>
    </row>
    <row r="190" spans="1:54" ht="21.75" customHeight="1" x14ac:dyDescent="0.3">
      <c r="A190" s="647"/>
      <c r="B190" s="647"/>
      <c r="C190" s="647"/>
      <c r="D190" s="85" t="s">
        <v>103</v>
      </c>
      <c r="E190" s="41">
        <f t="shared" si="0"/>
        <v>8</v>
      </c>
      <c r="F190" s="42">
        <f t="shared" si="1"/>
        <v>0</v>
      </c>
      <c r="G190" s="42">
        <f t="shared" si="2"/>
        <v>0</v>
      </c>
      <c r="H190" s="42">
        <f t="shared" si="3"/>
        <v>0</v>
      </c>
      <c r="I190" s="43">
        <f t="shared" si="4"/>
        <v>0</v>
      </c>
      <c r="J190" s="89">
        <f t="shared" si="5"/>
        <v>8</v>
      </c>
      <c r="K190" s="650"/>
      <c r="L190" s="650"/>
      <c r="M190" s="98">
        <v>0</v>
      </c>
      <c r="N190" s="92"/>
      <c r="O190" s="92"/>
      <c r="P190" s="98"/>
      <c r="Q190" s="100">
        <v>0</v>
      </c>
      <c r="R190" s="95"/>
      <c r="S190" s="96"/>
      <c r="T190" s="101"/>
      <c r="U190" s="98">
        <v>0</v>
      </c>
      <c r="V190" s="96">
        <v>0</v>
      </c>
      <c r="W190" s="101"/>
      <c r="X190" s="96"/>
      <c r="Y190" s="103"/>
      <c r="Z190" s="104">
        <v>0</v>
      </c>
      <c r="AA190" s="95"/>
      <c r="AB190" s="96"/>
      <c r="AC190" s="178">
        <v>0</v>
      </c>
      <c r="AD190" s="92"/>
      <c r="AE190" s="96">
        <v>8</v>
      </c>
      <c r="AF190" s="101"/>
      <c r="AG190" s="98">
        <v>0</v>
      </c>
      <c r="AH190" s="102"/>
      <c r="AI190" s="98"/>
      <c r="AJ190" s="96">
        <v>0</v>
      </c>
      <c r="AK190" s="101"/>
      <c r="AL190" s="96"/>
      <c r="AM190" s="98">
        <v>0</v>
      </c>
      <c r="AN190" s="102"/>
      <c r="AO190" s="98"/>
      <c r="AP190" s="102"/>
      <c r="AQ190" s="107">
        <v>0</v>
      </c>
      <c r="AR190" s="107">
        <v>0</v>
      </c>
      <c r="AS190" s="108">
        <v>0</v>
      </c>
      <c r="AT190" s="108">
        <v>0</v>
      </c>
      <c r="AU190" s="96"/>
      <c r="AV190" s="95"/>
      <c r="AW190" s="96"/>
      <c r="AX190" s="95"/>
      <c r="AY190" s="96"/>
      <c r="AZ190" s="98">
        <v>0</v>
      </c>
      <c r="BA190" s="92"/>
      <c r="BB190" s="92"/>
    </row>
    <row r="191" spans="1:54" ht="21.75" customHeight="1" x14ac:dyDescent="0.3">
      <c r="A191" s="648" t="s">
        <v>837</v>
      </c>
      <c r="B191" s="646" t="s">
        <v>839</v>
      </c>
      <c r="C191" s="646" t="s">
        <v>841</v>
      </c>
      <c r="D191" s="37" t="s">
        <v>72</v>
      </c>
      <c r="E191" s="41">
        <f t="shared" si="0"/>
        <v>0</v>
      </c>
      <c r="F191" s="42">
        <f t="shared" si="1"/>
        <v>0</v>
      </c>
      <c r="G191" s="42">
        <f t="shared" si="2"/>
        <v>0</v>
      </c>
      <c r="H191" s="42">
        <f t="shared" si="3"/>
        <v>0</v>
      </c>
      <c r="I191" s="43">
        <f t="shared" si="4"/>
        <v>0</v>
      </c>
      <c r="J191" s="44">
        <f t="shared" si="5"/>
        <v>0</v>
      </c>
      <c r="K191" s="651">
        <f>(J191+(J192/5))</f>
        <v>0</v>
      </c>
      <c r="L191" s="649" t="str">
        <f>IF(K191=0,"",RANK(K191,K:K,0))</f>
        <v/>
      </c>
      <c r="M191" s="57">
        <v>0</v>
      </c>
      <c r="N191" s="49"/>
      <c r="O191" s="49"/>
      <c r="P191" s="57"/>
      <c r="Q191" s="58">
        <v>0</v>
      </c>
      <c r="R191" s="53"/>
      <c r="S191" s="54"/>
      <c r="T191" s="60"/>
      <c r="U191" s="57">
        <v>0</v>
      </c>
      <c r="V191" s="54">
        <v>0</v>
      </c>
      <c r="W191" s="60"/>
      <c r="X191" s="54"/>
      <c r="Y191" s="63"/>
      <c r="Z191" s="66">
        <v>0</v>
      </c>
      <c r="AA191" s="53"/>
      <c r="AB191" s="54"/>
      <c r="AC191" s="57">
        <v>0</v>
      </c>
      <c r="AD191" s="49"/>
      <c r="AE191" s="54">
        <v>0</v>
      </c>
      <c r="AF191" s="60"/>
      <c r="AG191" s="57">
        <v>0</v>
      </c>
      <c r="AH191" s="59"/>
      <c r="AI191" s="57"/>
      <c r="AJ191" s="54">
        <v>0</v>
      </c>
      <c r="AK191" s="60"/>
      <c r="AL191" s="54"/>
      <c r="AM191" s="57">
        <v>0</v>
      </c>
      <c r="AN191" s="59"/>
      <c r="AO191" s="57"/>
      <c r="AP191" s="59"/>
      <c r="AQ191" s="80">
        <v>0</v>
      </c>
      <c r="AR191" s="80">
        <v>0</v>
      </c>
      <c r="AS191" s="83">
        <v>0</v>
      </c>
      <c r="AT191" s="83">
        <v>0</v>
      </c>
      <c r="AU191" s="54"/>
      <c r="AV191" s="53"/>
      <c r="AW191" s="54"/>
      <c r="AX191" s="53"/>
      <c r="AY191" s="54"/>
      <c r="AZ191" s="57">
        <v>8</v>
      </c>
      <c r="BA191" s="49"/>
      <c r="BB191" s="49"/>
    </row>
    <row r="192" spans="1:54" ht="21.75" customHeight="1" x14ac:dyDescent="0.3">
      <c r="A192" s="647"/>
      <c r="B192" s="647"/>
      <c r="C192" s="647"/>
      <c r="D192" s="85" t="s">
        <v>103</v>
      </c>
      <c r="E192" s="41">
        <f t="shared" si="0"/>
        <v>0</v>
      </c>
      <c r="F192" s="42">
        <f t="shared" si="1"/>
        <v>0</v>
      </c>
      <c r="G192" s="42">
        <f t="shared" si="2"/>
        <v>0</v>
      </c>
      <c r="H192" s="42">
        <f t="shared" si="3"/>
        <v>0</v>
      </c>
      <c r="I192" s="43">
        <f t="shared" si="4"/>
        <v>0</v>
      </c>
      <c r="J192" s="89">
        <f t="shared" si="5"/>
        <v>0</v>
      </c>
      <c r="K192" s="650"/>
      <c r="L192" s="650"/>
      <c r="M192" s="98">
        <v>0</v>
      </c>
      <c r="N192" s="92"/>
      <c r="O192" s="92"/>
      <c r="P192" s="98"/>
      <c r="Q192" s="100">
        <v>0</v>
      </c>
      <c r="R192" s="95"/>
      <c r="S192" s="96"/>
      <c r="T192" s="101"/>
      <c r="U192" s="98">
        <v>0</v>
      </c>
      <c r="V192" s="96">
        <v>0</v>
      </c>
      <c r="W192" s="101"/>
      <c r="X192" s="96"/>
      <c r="Y192" s="103"/>
      <c r="Z192" s="104">
        <v>0</v>
      </c>
      <c r="AA192" s="95"/>
      <c r="AB192" s="96"/>
      <c r="AC192" s="98">
        <v>0</v>
      </c>
      <c r="AD192" s="92"/>
      <c r="AE192" s="96">
        <v>0</v>
      </c>
      <c r="AF192" s="101"/>
      <c r="AG192" s="98">
        <v>0</v>
      </c>
      <c r="AH192" s="102"/>
      <c r="AI192" s="98"/>
      <c r="AJ192" s="96">
        <v>0</v>
      </c>
      <c r="AK192" s="101"/>
      <c r="AL192" s="96"/>
      <c r="AM192" s="98">
        <v>0</v>
      </c>
      <c r="AN192" s="102"/>
      <c r="AO192" s="98"/>
      <c r="AP192" s="102"/>
      <c r="AQ192" s="107">
        <v>0</v>
      </c>
      <c r="AR192" s="107">
        <v>0</v>
      </c>
      <c r="AS192" s="108">
        <v>0</v>
      </c>
      <c r="AT192" s="108">
        <v>0</v>
      </c>
      <c r="AU192" s="96"/>
      <c r="AV192" s="95"/>
      <c r="AW192" s="96"/>
      <c r="AX192" s="95"/>
      <c r="AY192" s="96"/>
      <c r="AZ192" s="98">
        <v>0</v>
      </c>
      <c r="BA192" s="92"/>
      <c r="BB192" s="92"/>
    </row>
    <row r="193" spans="1:54" ht="21.75" customHeight="1" x14ac:dyDescent="0.3">
      <c r="A193" s="648" t="s">
        <v>849</v>
      </c>
      <c r="B193" s="646" t="s">
        <v>850</v>
      </c>
      <c r="C193" s="646" t="s">
        <v>138</v>
      </c>
      <c r="D193" s="37" t="s">
        <v>72</v>
      </c>
      <c r="E193" s="41">
        <f t="shared" si="0"/>
        <v>40</v>
      </c>
      <c r="F193" s="42">
        <f t="shared" si="1"/>
        <v>10</v>
      </c>
      <c r="G193" s="42">
        <f t="shared" si="2"/>
        <v>6</v>
      </c>
      <c r="H193" s="42">
        <f t="shared" si="3"/>
        <v>5</v>
      </c>
      <c r="I193" s="43">
        <f t="shared" si="4"/>
        <v>0</v>
      </c>
      <c r="J193" s="44">
        <f t="shared" si="5"/>
        <v>61</v>
      </c>
      <c r="K193" s="651">
        <f>(J193+(J194/5))</f>
        <v>79.599999999999994</v>
      </c>
      <c r="L193" s="649">
        <f>IF(K193=0,"",RANK(K193,K:K,0))</f>
        <v>54</v>
      </c>
      <c r="M193" s="57">
        <v>0</v>
      </c>
      <c r="N193" s="49"/>
      <c r="O193" s="49"/>
      <c r="P193" s="57"/>
      <c r="Q193" s="58">
        <v>0</v>
      </c>
      <c r="R193" s="53"/>
      <c r="S193" s="54"/>
      <c r="T193" s="60"/>
      <c r="U193" s="57">
        <v>0</v>
      </c>
      <c r="V193" s="54">
        <v>0</v>
      </c>
      <c r="W193" s="60"/>
      <c r="X193" s="54"/>
      <c r="Y193" s="63"/>
      <c r="Z193" s="66">
        <v>0</v>
      </c>
      <c r="AA193" s="53">
        <v>5</v>
      </c>
      <c r="AB193" s="54"/>
      <c r="AC193" s="57">
        <v>0</v>
      </c>
      <c r="AD193" s="49">
        <v>40</v>
      </c>
      <c r="AE193" s="54">
        <v>0</v>
      </c>
      <c r="AF193" s="60"/>
      <c r="AG193" s="57">
        <v>0</v>
      </c>
      <c r="AH193" s="59"/>
      <c r="AI193" s="57"/>
      <c r="AJ193" s="54">
        <v>0</v>
      </c>
      <c r="AK193" s="60"/>
      <c r="AL193" s="54"/>
      <c r="AM193" s="57">
        <v>0</v>
      </c>
      <c r="AN193" s="59"/>
      <c r="AO193" s="57"/>
      <c r="AP193" s="59"/>
      <c r="AQ193" s="80">
        <v>0</v>
      </c>
      <c r="AR193" s="80">
        <v>0</v>
      </c>
      <c r="AS193" s="83">
        <v>10</v>
      </c>
      <c r="AT193" s="83">
        <v>6</v>
      </c>
      <c r="AU193" s="54"/>
      <c r="AV193" s="53"/>
      <c r="AW193" s="54"/>
      <c r="AX193" s="53"/>
      <c r="AY193" s="54"/>
      <c r="AZ193" s="57">
        <v>0</v>
      </c>
      <c r="BA193" s="49"/>
      <c r="BB193" s="49"/>
    </row>
    <row r="194" spans="1:54" ht="21.75" customHeight="1" x14ac:dyDescent="0.3">
      <c r="A194" s="647"/>
      <c r="B194" s="647"/>
      <c r="C194" s="647"/>
      <c r="D194" s="85" t="s">
        <v>103</v>
      </c>
      <c r="E194" s="41">
        <f t="shared" si="0"/>
        <v>60</v>
      </c>
      <c r="F194" s="42">
        <f t="shared" si="1"/>
        <v>25</v>
      </c>
      <c r="G194" s="42">
        <f t="shared" si="2"/>
        <v>8</v>
      </c>
      <c r="H194" s="42">
        <f t="shared" si="3"/>
        <v>0</v>
      </c>
      <c r="I194" s="43">
        <f t="shared" si="4"/>
        <v>0</v>
      </c>
      <c r="J194" s="89">
        <f t="shared" si="5"/>
        <v>93</v>
      </c>
      <c r="K194" s="650"/>
      <c r="L194" s="650"/>
      <c r="M194" s="98">
        <v>0</v>
      </c>
      <c r="N194" s="92"/>
      <c r="O194" s="92"/>
      <c r="P194" s="98"/>
      <c r="Q194" s="100">
        <v>0</v>
      </c>
      <c r="R194" s="95"/>
      <c r="S194" s="96"/>
      <c r="T194" s="101"/>
      <c r="U194" s="98">
        <v>0</v>
      </c>
      <c r="V194" s="96">
        <v>0</v>
      </c>
      <c r="W194" s="101"/>
      <c r="X194" s="96"/>
      <c r="Y194" s="103"/>
      <c r="Z194" s="104">
        <v>0</v>
      </c>
      <c r="AA194" s="95">
        <v>8</v>
      </c>
      <c r="AB194" s="96"/>
      <c r="AC194" s="98">
        <v>0</v>
      </c>
      <c r="AD194" s="92">
        <v>60</v>
      </c>
      <c r="AE194" s="96">
        <v>0</v>
      </c>
      <c r="AF194" s="101"/>
      <c r="AG194" s="98">
        <v>0</v>
      </c>
      <c r="AH194" s="102"/>
      <c r="AI194" s="98"/>
      <c r="AJ194" s="96">
        <v>0</v>
      </c>
      <c r="AK194" s="101"/>
      <c r="AL194" s="96"/>
      <c r="AM194" s="98">
        <v>0</v>
      </c>
      <c r="AN194" s="102"/>
      <c r="AO194" s="98"/>
      <c r="AP194" s="102"/>
      <c r="AQ194" s="107">
        <v>0</v>
      </c>
      <c r="AR194" s="107">
        <v>0</v>
      </c>
      <c r="AS194" s="108">
        <v>25</v>
      </c>
      <c r="AT194" s="108">
        <v>0</v>
      </c>
      <c r="AU194" s="96"/>
      <c r="AV194" s="95"/>
      <c r="AW194" s="96"/>
      <c r="AX194" s="95"/>
      <c r="AY194" s="96"/>
      <c r="AZ194" s="98">
        <v>0</v>
      </c>
      <c r="BA194" s="92">
        <v>35</v>
      </c>
      <c r="BB194" s="92"/>
    </row>
    <row r="195" spans="1:54" ht="21.75" customHeight="1" x14ac:dyDescent="0.3">
      <c r="A195" s="648" t="s">
        <v>856</v>
      </c>
      <c r="B195" s="646" t="s">
        <v>857</v>
      </c>
      <c r="C195" s="646" t="s">
        <v>416</v>
      </c>
      <c r="D195" s="37" t="s">
        <v>72</v>
      </c>
      <c r="E195" s="41">
        <f t="shared" si="0"/>
        <v>15</v>
      </c>
      <c r="F195" s="42">
        <f t="shared" si="1"/>
        <v>15</v>
      </c>
      <c r="G195" s="42">
        <f t="shared" si="2"/>
        <v>8</v>
      </c>
      <c r="H195" s="42">
        <f t="shared" si="3"/>
        <v>5</v>
      </c>
      <c r="I195" s="43">
        <f t="shared" si="4"/>
        <v>4</v>
      </c>
      <c r="J195" s="44">
        <f t="shared" si="5"/>
        <v>47</v>
      </c>
      <c r="K195" s="651">
        <f>(J195+(J196/5))</f>
        <v>50.2</v>
      </c>
      <c r="L195" s="649">
        <f>IF(K195=0,"",RANK(K195,K:K,0))</f>
        <v>62</v>
      </c>
      <c r="M195" s="57">
        <v>0</v>
      </c>
      <c r="N195" s="49"/>
      <c r="O195" s="49"/>
      <c r="P195" s="57"/>
      <c r="Q195" s="58">
        <v>0</v>
      </c>
      <c r="R195" s="53"/>
      <c r="S195" s="54"/>
      <c r="T195" s="60"/>
      <c r="U195" s="57">
        <v>0</v>
      </c>
      <c r="V195" s="54">
        <v>0</v>
      </c>
      <c r="W195" s="60"/>
      <c r="X195" s="54"/>
      <c r="Y195" s="63"/>
      <c r="Z195" s="66">
        <v>0</v>
      </c>
      <c r="AA195" s="53"/>
      <c r="AB195" s="54"/>
      <c r="AC195" s="57">
        <v>0</v>
      </c>
      <c r="AD195" s="49"/>
      <c r="AE195" s="54">
        <v>0</v>
      </c>
      <c r="AF195" s="60"/>
      <c r="AG195" s="57">
        <v>0</v>
      </c>
      <c r="AH195" s="59"/>
      <c r="AI195" s="57"/>
      <c r="AJ195" s="54">
        <v>0</v>
      </c>
      <c r="AK195" s="60"/>
      <c r="AL195" s="54"/>
      <c r="AM195" s="57">
        <v>15</v>
      </c>
      <c r="AN195" s="59"/>
      <c r="AO195" s="57"/>
      <c r="AP195" s="59"/>
      <c r="AQ195" s="80">
        <v>0</v>
      </c>
      <c r="AR195" s="80">
        <v>0</v>
      </c>
      <c r="AS195" s="83">
        <v>0</v>
      </c>
      <c r="AT195" s="83">
        <v>4</v>
      </c>
      <c r="AU195" s="54"/>
      <c r="AV195" s="53"/>
      <c r="AW195" s="54">
        <v>5</v>
      </c>
      <c r="AX195" s="53">
        <v>8</v>
      </c>
      <c r="AY195" s="54">
        <v>15</v>
      </c>
      <c r="AZ195" s="57">
        <v>0</v>
      </c>
      <c r="BA195" s="49"/>
      <c r="BB195" s="49"/>
    </row>
    <row r="196" spans="1:54" ht="21.75" customHeight="1" x14ac:dyDescent="0.3">
      <c r="A196" s="647"/>
      <c r="B196" s="647"/>
      <c r="C196" s="647"/>
      <c r="D196" s="85" t="s">
        <v>103</v>
      </c>
      <c r="E196" s="41">
        <f t="shared" si="0"/>
        <v>8</v>
      </c>
      <c r="F196" s="42">
        <f t="shared" si="1"/>
        <v>8</v>
      </c>
      <c r="G196" s="42">
        <f t="shared" si="2"/>
        <v>0</v>
      </c>
      <c r="H196" s="42">
        <f t="shared" si="3"/>
        <v>0</v>
      </c>
      <c r="I196" s="43">
        <f t="shared" si="4"/>
        <v>0</v>
      </c>
      <c r="J196" s="89">
        <f t="shared" si="5"/>
        <v>16</v>
      </c>
      <c r="K196" s="650"/>
      <c r="L196" s="650"/>
      <c r="M196" s="98">
        <v>0</v>
      </c>
      <c r="N196" s="92"/>
      <c r="O196" s="92"/>
      <c r="P196" s="98"/>
      <c r="Q196" s="100">
        <v>0</v>
      </c>
      <c r="R196" s="95"/>
      <c r="S196" s="96"/>
      <c r="T196" s="101"/>
      <c r="U196" s="98">
        <v>0</v>
      </c>
      <c r="V196" s="96">
        <v>0</v>
      </c>
      <c r="W196" s="101"/>
      <c r="X196" s="96"/>
      <c r="Y196" s="103"/>
      <c r="Z196" s="104">
        <v>0</v>
      </c>
      <c r="AA196" s="95"/>
      <c r="AB196" s="96"/>
      <c r="AC196" s="98">
        <v>0</v>
      </c>
      <c r="AD196" s="92"/>
      <c r="AE196" s="96">
        <v>0</v>
      </c>
      <c r="AF196" s="101"/>
      <c r="AG196" s="98">
        <v>0</v>
      </c>
      <c r="AH196" s="102"/>
      <c r="AI196" s="98"/>
      <c r="AJ196" s="96">
        <v>0</v>
      </c>
      <c r="AK196" s="101"/>
      <c r="AL196" s="96"/>
      <c r="AM196" s="98">
        <v>0</v>
      </c>
      <c r="AN196" s="102"/>
      <c r="AO196" s="98"/>
      <c r="AP196" s="102"/>
      <c r="AQ196" s="107">
        <v>0</v>
      </c>
      <c r="AR196" s="107">
        <v>0</v>
      </c>
      <c r="AS196" s="108">
        <v>0</v>
      </c>
      <c r="AT196" s="108">
        <v>0</v>
      </c>
      <c r="AU196" s="96"/>
      <c r="AV196" s="95"/>
      <c r="AW196" s="96">
        <v>8</v>
      </c>
      <c r="AX196" s="95"/>
      <c r="AY196" s="96">
        <v>8</v>
      </c>
      <c r="AZ196" s="98">
        <v>0</v>
      </c>
      <c r="BA196" s="92"/>
      <c r="BB196" s="92"/>
    </row>
    <row r="197" spans="1:54" ht="21.75" customHeight="1" x14ac:dyDescent="0.3">
      <c r="A197" s="648" t="s">
        <v>864</v>
      </c>
      <c r="B197" s="646" t="s">
        <v>865</v>
      </c>
      <c r="C197" s="646" t="s">
        <v>256</v>
      </c>
      <c r="D197" s="37" t="s">
        <v>72</v>
      </c>
      <c r="E197" s="41">
        <f t="shared" si="0"/>
        <v>10</v>
      </c>
      <c r="F197" s="42">
        <f t="shared" si="1"/>
        <v>5</v>
      </c>
      <c r="G197" s="42">
        <f t="shared" si="2"/>
        <v>5</v>
      </c>
      <c r="H197" s="42">
        <f t="shared" si="3"/>
        <v>3</v>
      </c>
      <c r="I197" s="43">
        <f t="shared" si="4"/>
        <v>1</v>
      </c>
      <c r="J197" s="44">
        <f t="shared" si="5"/>
        <v>24</v>
      </c>
      <c r="K197" s="651">
        <f>(J197+(J198/5))</f>
        <v>30.6</v>
      </c>
      <c r="L197" s="649">
        <f>IF(K197=0,"",RANK(K197,K:K,0))</f>
        <v>74</v>
      </c>
      <c r="M197" s="57">
        <v>0</v>
      </c>
      <c r="N197" s="49"/>
      <c r="O197" s="49"/>
      <c r="P197" s="57"/>
      <c r="Q197" s="58">
        <v>0</v>
      </c>
      <c r="R197" s="53">
        <v>1</v>
      </c>
      <c r="S197" s="54"/>
      <c r="T197" s="60"/>
      <c r="U197" s="57">
        <v>0</v>
      </c>
      <c r="V197" s="54">
        <v>0</v>
      </c>
      <c r="W197" s="60"/>
      <c r="X197" s="54"/>
      <c r="Y197" s="63"/>
      <c r="Z197" s="66">
        <v>0</v>
      </c>
      <c r="AA197" s="53"/>
      <c r="AB197" s="54"/>
      <c r="AC197" s="57">
        <v>0</v>
      </c>
      <c r="AD197" s="49"/>
      <c r="AE197" s="54">
        <v>0</v>
      </c>
      <c r="AF197" s="60"/>
      <c r="AG197" s="57">
        <v>0</v>
      </c>
      <c r="AH197" s="59"/>
      <c r="AI197" s="57">
        <v>5</v>
      </c>
      <c r="AJ197" s="54">
        <v>0</v>
      </c>
      <c r="AK197" s="60"/>
      <c r="AL197" s="54"/>
      <c r="AM197" s="57">
        <v>0</v>
      </c>
      <c r="AN197" s="59"/>
      <c r="AO197" s="57">
        <v>5</v>
      </c>
      <c r="AP197" s="59"/>
      <c r="AQ197" s="80">
        <v>10</v>
      </c>
      <c r="AR197" s="80">
        <v>0</v>
      </c>
      <c r="AS197" s="83">
        <v>0</v>
      </c>
      <c r="AT197" s="83">
        <v>0</v>
      </c>
      <c r="AU197" s="54">
        <v>3</v>
      </c>
      <c r="AV197" s="53"/>
      <c r="AW197" s="54"/>
      <c r="AX197" s="53"/>
      <c r="AY197" s="54"/>
      <c r="AZ197" s="57">
        <v>0</v>
      </c>
      <c r="BA197" s="49"/>
      <c r="BB197" s="49"/>
    </row>
    <row r="198" spans="1:54" ht="21.75" customHeight="1" x14ac:dyDescent="0.3">
      <c r="A198" s="647"/>
      <c r="B198" s="647"/>
      <c r="C198" s="647"/>
      <c r="D198" s="85" t="s">
        <v>103</v>
      </c>
      <c r="E198" s="41">
        <f t="shared" si="0"/>
        <v>25</v>
      </c>
      <c r="F198" s="42">
        <f t="shared" si="1"/>
        <v>8</v>
      </c>
      <c r="G198" s="42">
        <f t="shared" si="2"/>
        <v>0</v>
      </c>
      <c r="H198" s="42">
        <f t="shared" si="3"/>
        <v>0</v>
      </c>
      <c r="I198" s="43">
        <f t="shared" si="4"/>
        <v>0</v>
      </c>
      <c r="J198" s="89">
        <f t="shared" si="5"/>
        <v>33</v>
      </c>
      <c r="K198" s="650"/>
      <c r="L198" s="650"/>
      <c r="M198" s="98">
        <v>0</v>
      </c>
      <c r="N198" s="92"/>
      <c r="O198" s="92"/>
      <c r="P198" s="98"/>
      <c r="Q198" s="100">
        <v>0</v>
      </c>
      <c r="R198" s="95"/>
      <c r="S198" s="96"/>
      <c r="T198" s="101"/>
      <c r="U198" s="98">
        <v>0</v>
      </c>
      <c r="V198" s="96">
        <v>0</v>
      </c>
      <c r="W198" s="101"/>
      <c r="X198" s="96"/>
      <c r="Y198" s="103"/>
      <c r="Z198" s="104">
        <v>0</v>
      </c>
      <c r="AA198" s="95"/>
      <c r="AB198" s="96"/>
      <c r="AC198" s="98">
        <v>0</v>
      </c>
      <c r="AD198" s="92"/>
      <c r="AE198" s="96">
        <v>0</v>
      </c>
      <c r="AF198" s="101"/>
      <c r="AG198" s="98">
        <v>0</v>
      </c>
      <c r="AH198" s="102"/>
      <c r="AI198" s="98">
        <v>25</v>
      </c>
      <c r="AJ198" s="96">
        <v>0</v>
      </c>
      <c r="AK198" s="101"/>
      <c r="AL198" s="96"/>
      <c r="AM198" s="98">
        <v>0</v>
      </c>
      <c r="AN198" s="102"/>
      <c r="AO198" s="98">
        <v>8</v>
      </c>
      <c r="AP198" s="102"/>
      <c r="AQ198" s="107">
        <v>0</v>
      </c>
      <c r="AR198" s="107">
        <v>0</v>
      </c>
      <c r="AS198" s="108">
        <v>0</v>
      </c>
      <c r="AT198" s="108">
        <v>0</v>
      </c>
      <c r="AU198" s="96"/>
      <c r="AV198" s="95"/>
      <c r="AW198" s="96"/>
      <c r="AX198" s="95"/>
      <c r="AY198" s="96"/>
      <c r="AZ198" s="98">
        <v>0</v>
      </c>
      <c r="BA198" s="92"/>
      <c r="BB198" s="92"/>
    </row>
    <row r="199" spans="1:54" ht="21.75" customHeight="1" x14ac:dyDescent="0.3">
      <c r="A199" s="648" t="s">
        <v>869</v>
      </c>
      <c r="B199" s="646" t="s">
        <v>871</v>
      </c>
      <c r="C199" s="646" t="s">
        <v>269</v>
      </c>
      <c r="D199" s="37" t="s">
        <v>72</v>
      </c>
      <c r="E199" s="41">
        <f t="shared" si="0"/>
        <v>3</v>
      </c>
      <c r="F199" s="42">
        <f t="shared" si="1"/>
        <v>0</v>
      </c>
      <c r="G199" s="42">
        <f t="shared" si="2"/>
        <v>0</v>
      </c>
      <c r="H199" s="42">
        <f t="shared" si="3"/>
        <v>0</v>
      </c>
      <c r="I199" s="43">
        <f t="shared" si="4"/>
        <v>0</v>
      </c>
      <c r="J199" s="44">
        <f t="shared" si="5"/>
        <v>3</v>
      </c>
      <c r="K199" s="651">
        <f>(J199+(J200/5))</f>
        <v>3</v>
      </c>
      <c r="L199" s="649">
        <f>IF(K199=0,"",RANK(K199,K:K,0))</f>
        <v>102</v>
      </c>
      <c r="M199" s="57">
        <v>0</v>
      </c>
      <c r="N199" s="49"/>
      <c r="O199" s="49"/>
      <c r="P199" s="57"/>
      <c r="Q199" s="58">
        <v>0</v>
      </c>
      <c r="R199" s="53"/>
      <c r="S199" s="54"/>
      <c r="T199" s="60"/>
      <c r="U199" s="57">
        <v>0</v>
      </c>
      <c r="V199" s="54">
        <v>0</v>
      </c>
      <c r="W199" s="60"/>
      <c r="X199" s="54"/>
      <c r="Y199" s="63"/>
      <c r="Z199" s="66">
        <v>0</v>
      </c>
      <c r="AA199" s="53"/>
      <c r="AB199" s="54"/>
      <c r="AC199" s="57">
        <v>0</v>
      </c>
      <c r="AD199" s="49"/>
      <c r="AE199" s="54">
        <v>0</v>
      </c>
      <c r="AF199" s="60"/>
      <c r="AG199" s="57">
        <v>0</v>
      </c>
      <c r="AH199" s="59">
        <v>3</v>
      </c>
      <c r="AI199" s="57"/>
      <c r="AJ199" s="54">
        <v>0</v>
      </c>
      <c r="AK199" s="60"/>
      <c r="AL199" s="54"/>
      <c r="AM199" s="57">
        <v>0</v>
      </c>
      <c r="AN199" s="59"/>
      <c r="AO199" s="57"/>
      <c r="AP199" s="59"/>
      <c r="AQ199" s="80">
        <v>0</v>
      </c>
      <c r="AR199" s="80">
        <v>0</v>
      </c>
      <c r="AS199" s="83">
        <v>0</v>
      </c>
      <c r="AT199" s="83">
        <v>0</v>
      </c>
      <c r="AU199" s="54"/>
      <c r="AV199" s="53"/>
      <c r="AW199" s="54"/>
      <c r="AX199" s="53"/>
      <c r="AY199" s="54"/>
      <c r="AZ199" s="57">
        <v>0</v>
      </c>
      <c r="BA199" s="49"/>
      <c r="BB199" s="49"/>
    </row>
    <row r="200" spans="1:54" ht="21.75" customHeight="1" x14ac:dyDescent="0.3">
      <c r="A200" s="647"/>
      <c r="B200" s="647"/>
      <c r="C200" s="647"/>
      <c r="D200" s="85" t="s">
        <v>103</v>
      </c>
      <c r="E200" s="41">
        <f t="shared" si="0"/>
        <v>0</v>
      </c>
      <c r="F200" s="42">
        <f t="shared" si="1"/>
        <v>0</v>
      </c>
      <c r="G200" s="42">
        <f t="shared" si="2"/>
        <v>0</v>
      </c>
      <c r="H200" s="42">
        <f t="shared" si="3"/>
        <v>0</v>
      </c>
      <c r="I200" s="43">
        <f t="shared" si="4"/>
        <v>0</v>
      </c>
      <c r="J200" s="89">
        <f t="shared" si="5"/>
        <v>0</v>
      </c>
      <c r="K200" s="650"/>
      <c r="L200" s="650"/>
      <c r="M200" s="98">
        <v>0</v>
      </c>
      <c r="N200" s="92"/>
      <c r="O200" s="92"/>
      <c r="P200" s="98"/>
      <c r="Q200" s="100">
        <v>0</v>
      </c>
      <c r="R200" s="95"/>
      <c r="S200" s="96"/>
      <c r="T200" s="101"/>
      <c r="U200" s="98">
        <v>0</v>
      </c>
      <c r="V200" s="96">
        <v>0</v>
      </c>
      <c r="W200" s="101"/>
      <c r="X200" s="96"/>
      <c r="Y200" s="103"/>
      <c r="Z200" s="104">
        <v>0</v>
      </c>
      <c r="AA200" s="95"/>
      <c r="AB200" s="96"/>
      <c r="AC200" s="98">
        <v>0</v>
      </c>
      <c r="AD200" s="92"/>
      <c r="AE200" s="96">
        <v>0</v>
      </c>
      <c r="AF200" s="101"/>
      <c r="AG200" s="98">
        <v>0</v>
      </c>
      <c r="AH200" s="102"/>
      <c r="AI200" s="98"/>
      <c r="AJ200" s="96">
        <v>0</v>
      </c>
      <c r="AK200" s="101"/>
      <c r="AL200" s="96"/>
      <c r="AM200" s="98">
        <v>0</v>
      </c>
      <c r="AN200" s="102"/>
      <c r="AO200" s="98"/>
      <c r="AP200" s="102"/>
      <c r="AQ200" s="107">
        <v>0</v>
      </c>
      <c r="AR200" s="107">
        <v>0</v>
      </c>
      <c r="AS200" s="108">
        <v>0</v>
      </c>
      <c r="AT200" s="108">
        <v>0</v>
      </c>
      <c r="AU200" s="96"/>
      <c r="AV200" s="95"/>
      <c r="AW200" s="96"/>
      <c r="AX200" s="95"/>
      <c r="AY200" s="96"/>
      <c r="AZ200" s="98">
        <v>0</v>
      </c>
      <c r="BA200" s="92"/>
      <c r="BB200" s="92"/>
    </row>
    <row r="201" spans="1:54" ht="21.75" customHeight="1" x14ac:dyDescent="0.3">
      <c r="A201" s="648" t="s">
        <v>876</v>
      </c>
      <c r="B201" s="646" t="s">
        <v>877</v>
      </c>
      <c r="C201" s="646" t="s">
        <v>186</v>
      </c>
      <c r="D201" s="37" t="s">
        <v>72</v>
      </c>
      <c r="E201" s="41">
        <f t="shared" si="0"/>
        <v>40</v>
      </c>
      <c r="F201" s="42">
        <f t="shared" si="1"/>
        <v>25</v>
      </c>
      <c r="G201" s="42">
        <f t="shared" si="2"/>
        <v>5</v>
      </c>
      <c r="H201" s="42">
        <f t="shared" si="3"/>
        <v>5</v>
      </c>
      <c r="I201" s="43">
        <f t="shared" si="4"/>
        <v>5</v>
      </c>
      <c r="J201" s="44">
        <f t="shared" si="5"/>
        <v>80</v>
      </c>
      <c r="K201" s="651">
        <f>(J201+(J202/5))</f>
        <v>93.6</v>
      </c>
      <c r="L201" s="649">
        <f>IF(K201=0,"",RANK(K201,K:K,0))</f>
        <v>49</v>
      </c>
      <c r="M201" s="57">
        <v>0</v>
      </c>
      <c r="N201" s="49"/>
      <c r="O201" s="49"/>
      <c r="P201" s="57"/>
      <c r="Q201" s="58">
        <v>0</v>
      </c>
      <c r="R201" s="53"/>
      <c r="S201" s="54"/>
      <c r="T201" s="60"/>
      <c r="U201" s="57">
        <v>0</v>
      </c>
      <c r="V201" s="54">
        <v>0</v>
      </c>
      <c r="W201" s="60"/>
      <c r="X201" s="54">
        <v>5</v>
      </c>
      <c r="Y201" s="63"/>
      <c r="Z201" s="66">
        <v>0</v>
      </c>
      <c r="AA201" s="53"/>
      <c r="AB201" s="54"/>
      <c r="AC201" s="57">
        <v>5</v>
      </c>
      <c r="AD201" s="49">
        <v>40</v>
      </c>
      <c r="AE201" s="54">
        <v>5</v>
      </c>
      <c r="AF201" s="60"/>
      <c r="AG201" s="57">
        <v>5</v>
      </c>
      <c r="AH201" s="59"/>
      <c r="AI201" s="57">
        <v>5</v>
      </c>
      <c r="AJ201" s="54">
        <v>0</v>
      </c>
      <c r="AK201" s="60">
        <v>25</v>
      </c>
      <c r="AL201" s="54"/>
      <c r="AM201" s="57">
        <v>0</v>
      </c>
      <c r="AN201" s="59"/>
      <c r="AO201" s="57">
        <v>5</v>
      </c>
      <c r="AP201" s="59"/>
      <c r="AQ201" s="80">
        <v>0</v>
      </c>
      <c r="AR201" s="80">
        <v>0</v>
      </c>
      <c r="AS201" s="83">
        <v>0</v>
      </c>
      <c r="AT201" s="83">
        <v>0</v>
      </c>
      <c r="AU201" s="54"/>
      <c r="AV201" s="53"/>
      <c r="AW201" s="54"/>
      <c r="AX201" s="53"/>
      <c r="AY201" s="54"/>
      <c r="AZ201" s="57">
        <v>0</v>
      </c>
      <c r="BA201" s="49"/>
      <c r="BB201" s="49"/>
    </row>
    <row r="202" spans="1:54" ht="21.75" customHeight="1" x14ac:dyDescent="0.3">
      <c r="A202" s="647"/>
      <c r="B202" s="647"/>
      <c r="C202" s="647"/>
      <c r="D202" s="85" t="s">
        <v>103</v>
      </c>
      <c r="E202" s="41">
        <f t="shared" si="0"/>
        <v>60</v>
      </c>
      <c r="F202" s="42">
        <f t="shared" si="1"/>
        <v>8</v>
      </c>
      <c r="G202" s="42">
        <f t="shared" si="2"/>
        <v>0</v>
      </c>
      <c r="H202" s="42">
        <f t="shared" si="3"/>
        <v>0</v>
      </c>
      <c r="I202" s="43">
        <f t="shared" si="4"/>
        <v>0</v>
      </c>
      <c r="J202" s="89">
        <f t="shared" si="5"/>
        <v>68</v>
      </c>
      <c r="K202" s="650"/>
      <c r="L202" s="650"/>
      <c r="M202" s="98">
        <v>0</v>
      </c>
      <c r="N202" s="92"/>
      <c r="O202" s="92"/>
      <c r="P202" s="98"/>
      <c r="Q202" s="100">
        <v>0</v>
      </c>
      <c r="R202" s="95"/>
      <c r="S202" s="96"/>
      <c r="T202" s="101"/>
      <c r="U202" s="98">
        <v>0</v>
      </c>
      <c r="V202" s="96">
        <v>0</v>
      </c>
      <c r="W202" s="101"/>
      <c r="X202" s="96"/>
      <c r="Y202" s="103"/>
      <c r="Z202" s="104">
        <v>0</v>
      </c>
      <c r="AA202" s="95"/>
      <c r="AB202" s="96"/>
      <c r="AC202" s="98">
        <v>0</v>
      </c>
      <c r="AD202" s="92">
        <v>60</v>
      </c>
      <c r="AE202" s="96">
        <v>0</v>
      </c>
      <c r="AF202" s="101"/>
      <c r="AG202" s="98">
        <v>0</v>
      </c>
      <c r="AH202" s="102"/>
      <c r="AI202" s="98">
        <v>8</v>
      </c>
      <c r="AJ202" s="96">
        <v>0</v>
      </c>
      <c r="AK202" s="101"/>
      <c r="AL202" s="96"/>
      <c r="AM202" s="98">
        <v>0</v>
      </c>
      <c r="AN202" s="102"/>
      <c r="AO202" s="98"/>
      <c r="AP202" s="102"/>
      <c r="AQ202" s="107">
        <v>0</v>
      </c>
      <c r="AR202" s="107">
        <v>0</v>
      </c>
      <c r="AS202" s="108">
        <v>0</v>
      </c>
      <c r="AT202" s="108">
        <v>0</v>
      </c>
      <c r="AU202" s="96"/>
      <c r="AV202" s="95"/>
      <c r="AW202" s="96"/>
      <c r="AX202" s="95"/>
      <c r="AY202" s="96"/>
      <c r="AZ202" s="98">
        <v>0</v>
      </c>
      <c r="BA202" s="92"/>
      <c r="BB202" s="92"/>
    </row>
    <row r="203" spans="1:54" ht="21.75" customHeight="1" x14ac:dyDescent="0.3">
      <c r="A203" s="648" t="s">
        <v>884</v>
      </c>
      <c r="B203" s="646" t="s">
        <v>885</v>
      </c>
      <c r="C203" s="646" t="s">
        <v>43</v>
      </c>
      <c r="D203" s="37" t="s">
        <v>72</v>
      </c>
      <c r="E203" s="41">
        <f t="shared" si="0"/>
        <v>40</v>
      </c>
      <c r="F203" s="42">
        <f t="shared" si="1"/>
        <v>40</v>
      </c>
      <c r="G203" s="42">
        <f t="shared" si="2"/>
        <v>34</v>
      </c>
      <c r="H203" s="42">
        <f t="shared" si="3"/>
        <v>25</v>
      </c>
      <c r="I203" s="43">
        <f t="shared" si="4"/>
        <v>10</v>
      </c>
      <c r="J203" s="44">
        <f t="shared" si="5"/>
        <v>149</v>
      </c>
      <c r="K203" s="651">
        <f>(J203+(J204/5))</f>
        <v>167</v>
      </c>
      <c r="L203" s="649">
        <f>IF(K203=0,"",RANK(K203,K:K,0))</f>
        <v>37</v>
      </c>
      <c r="M203" s="57">
        <v>0</v>
      </c>
      <c r="N203" s="49"/>
      <c r="O203" s="49"/>
      <c r="P203" s="57"/>
      <c r="Q203" s="58">
        <v>0</v>
      </c>
      <c r="R203" s="53"/>
      <c r="S203" s="54"/>
      <c r="T203" s="60"/>
      <c r="U203" s="57">
        <v>3</v>
      </c>
      <c r="V203" s="54">
        <v>0</v>
      </c>
      <c r="W203" s="60"/>
      <c r="X203" s="54"/>
      <c r="Y203" s="63"/>
      <c r="Z203" s="177">
        <v>0</v>
      </c>
      <c r="AA203" s="53"/>
      <c r="AB203" s="54"/>
      <c r="AC203" s="57">
        <v>0</v>
      </c>
      <c r="AD203" s="49">
        <v>40</v>
      </c>
      <c r="AE203" s="54">
        <v>0</v>
      </c>
      <c r="AF203" s="60">
        <v>25</v>
      </c>
      <c r="AG203" s="57">
        <v>5</v>
      </c>
      <c r="AH203" s="59"/>
      <c r="AI203" s="57"/>
      <c r="AJ203" s="54">
        <v>5</v>
      </c>
      <c r="AK203" s="60">
        <v>40</v>
      </c>
      <c r="AL203" s="54">
        <v>3</v>
      </c>
      <c r="AM203" s="57">
        <v>0</v>
      </c>
      <c r="AN203" s="59"/>
      <c r="AO203" s="57"/>
      <c r="AP203" s="59">
        <v>34</v>
      </c>
      <c r="AQ203" s="80">
        <v>10</v>
      </c>
      <c r="AR203" s="80">
        <v>0</v>
      </c>
      <c r="AS203" s="83">
        <v>0</v>
      </c>
      <c r="AT203" s="83">
        <v>0</v>
      </c>
      <c r="AU203" s="54"/>
      <c r="AV203" s="53"/>
      <c r="AW203" s="54"/>
      <c r="AX203" s="53"/>
      <c r="AY203" s="54"/>
      <c r="AZ203" s="57">
        <v>15</v>
      </c>
      <c r="BA203" s="49"/>
      <c r="BB203" s="49"/>
    </row>
    <row r="204" spans="1:54" ht="21.75" customHeight="1" x14ac:dyDescent="0.3">
      <c r="A204" s="647"/>
      <c r="B204" s="647"/>
      <c r="C204" s="647"/>
      <c r="D204" s="85" t="s">
        <v>103</v>
      </c>
      <c r="E204" s="41">
        <f t="shared" si="0"/>
        <v>60</v>
      </c>
      <c r="F204" s="42">
        <f t="shared" si="1"/>
        <v>25</v>
      </c>
      <c r="G204" s="42">
        <f t="shared" si="2"/>
        <v>5</v>
      </c>
      <c r="H204" s="42">
        <f t="shared" si="3"/>
        <v>0</v>
      </c>
      <c r="I204" s="43">
        <f t="shared" si="4"/>
        <v>0</v>
      </c>
      <c r="J204" s="89">
        <f t="shared" si="5"/>
        <v>90</v>
      </c>
      <c r="K204" s="650"/>
      <c r="L204" s="650"/>
      <c r="M204" s="98">
        <v>0</v>
      </c>
      <c r="N204" s="92"/>
      <c r="O204" s="92"/>
      <c r="P204" s="98"/>
      <c r="Q204" s="100">
        <v>0</v>
      </c>
      <c r="R204" s="95"/>
      <c r="S204" s="96"/>
      <c r="T204" s="101"/>
      <c r="U204" s="98">
        <v>5</v>
      </c>
      <c r="V204" s="96">
        <v>0</v>
      </c>
      <c r="W204" s="101"/>
      <c r="X204" s="96"/>
      <c r="Y204" s="103"/>
      <c r="Z204" s="185">
        <v>0</v>
      </c>
      <c r="AA204" s="95"/>
      <c r="AB204" s="96"/>
      <c r="AC204" s="98">
        <v>0</v>
      </c>
      <c r="AD204" s="92">
        <v>60</v>
      </c>
      <c r="AE204" s="96">
        <v>0</v>
      </c>
      <c r="AF204" s="101"/>
      <c r="AG204" s="98">
        <v>0</v>
      </c>
      <c r="AH204" s="102"/>
      <c r="AI204" s="98"/>
      <c r="AJ204" s="96">
        <v>0</v>
      </c>
      <c r="AK204" s="101"/>
      <c r="AL204" s="96"/>
      <c r="AM204" s="98">
        <v>0</v>
      </c>
      <c r="AN204" s="102"/>
      <c r="AO204" s="98"/>
      <c r="AP204" s="102"/>
      <c r="AQ204" s="107">
        <v>25</v>
      </c>
      <c r="AR204" s="107">
        <v>0</v>
      </c>
      <c r="AS204" s="108">
        <v>0</v>
      </c>
      <c r="AT204" s="108">
        <v>0</v>
      </c>
      <c r="AU204" s="96"/>
      <c r="AV204" s="95"/>
      <c r="AW204" s="96"/>
      <c r="AX204" s="95"/>
      <c r="AY204" s="96"/>
      <c r="AZ204" s="98">
        <v>0</v>
      </c>
      <c r="BA204" s="92"/>
      <c r="BB204" s="92"/>
    </row>
    <row r="205" spans="1:54" ht="21.75" customHeight="1" x14ac:dyDescent="0.3">
      <c r="A205" s="648" t="s">
        <v>892</v>
      </c>
      <c r="B205" s="646" t="s">
        <v>893</v>
      </c>
      <c r="C205" s="646" t="s">
        <v>113</v>
      </c>
      <c r="D205" s="37" t="s">
        <v>72</v>
      </c>
      <c r="E205" s="41">
        <f t="shared" si="0"/>
        <v>40</v>
      </c>
      <c r="F205" s="42">
        <f t="shared" si="1"/>
        <v>5</v>
      </c>
      <c r="G205" s="42">
        <f t="shared" si="2"/>
        <v>5</v>
      </c>
      <c r="H205" s="42">
        <f t="shared" si="3"/>
        <v>5</v>
      </c>
      <c r="I205" s="43">
        <f t="shared" si="4"/>
        <v>4</v>
      </c>
      <c r="J205" s="44">
        <f t="shared" si="5"/>
        <v>59</v>
      </c>
      <c r="K205" s="651">
        <f>(J205+(J206/5))</f>
        <v>65.599999999999994</v>
      </c>
      <c r="L205" s="649">
        <f>IF(K205=0,"",RANK(K205,K:K,0))</f>
        <v>59</v>
      </c>
      <c r="M205" s="57">
        <v>0</v>
      </c>
      <c r="N205" s="49"/>
      <c r="O205" s="49"/>
      <c r="P205" s="57"/>
      <c r="Q205" s="58">
        <v>0</v>
      </c>
      <c r="R205" s="53"/>
      <c r="S205" s="54"/>
      <c r="T205" s="60"/>
      <c r="U205" s="57">
        <v>0</v>
      </c>
      <c r="V205" s="54">
        <v>0</v>
      </c>
      <c r="W205" s="60"/>
      <c r="X205" s="54"/>
      <c r="Y205" s="63"/>
      <c r="Z205" s="66">
        <v>0</v>
      </c>
      <c r="AA205" s="53"/>
      <c r="AB205" s="54"/>
      <c r="AC205" s="57">
        <v>0</v>
      </c>
      <c r="AD205" s="49"/>
      <c r="AE205" s="54">
        <v>5</v>
      </c>
      <c r="AF205" s="60"/>
      <c r="AG205" s="57">
        <v>5</v>
      </c>
      <c r="AH205" s="59"/>
      <c r="AI205" s="57"/>
      <c r="AJ205" s="54">
        <v>0</v>
      </c>
      <c r="AK205" s="60"/>
      <c r="AL205" s="54"/>
      <c r="AM205" s="170">
        <v>5</v>
      </c>
      <c r="AN205" s="59"/>
      <c r="AO205" s="170"/>
      <c r="AP205" s="59"/>
      <c r="AQ205" s="80">
        <v>0</v>
      </c>
      <c r="AR205" s="80">
        <v>0</v>
      </c>
      <c r="AS205" s="83">
        <v>40</v>
      </c>
      <c r="AT205" s="83">
        <v>4</v>
      </c>
      <c r="AU205" s="54"/>
      <c r="AV205" s="53"/>
      <c r="AW205" s="54"/>
      <c r="AX205" s="53"/>
      <c r="AY205" s="54"/>
      <c r="AZ205" s="57">
        <v>0</v>
      </c>
      <c r="BA205" s="49"/>
      <c r="BB205" s="49"/>
    </row>
    <row r="206" spans="1:54" ht="21.75" customHeight="1" x14ac:dyDescent="0.3">
      <c r="A206" s="647"/>
      <c r="B206" s="647"/>
      <c r="C206" s="647"/>
      <c r="D206" s="85" t="s">
        <v>103</v>
      </c>
      <c r="E206" s="41">
        <f t="shared" si="0"/>
        <v>25</v>
      </c>
      <c r="F206" s="42">
        <f t="shared" si="1"/>
        <v>8</v>
      </c>
      <c r="G206" s="42">
        <f t="shared" si="2"/>
        <v>0</v>
      </c>
      <c r="H206" s="42">
        <f t="shared" si="3"/>
        <v>0</v>
      </c>
      <c r="I206" s="43">
        <f t="shared" si="4"/>
        <v>0</v>
      </c>
      <c r="J206" s="89">
        <f t="shared" si="5"/>
        <v>33</v>
      </c>
      <c r="K206" s="650"/>
      <c r="L206" s="650"/>
      <c r="M206" s="98">
        <v>0</v>
      </c>
      <c r="N206" s="92"/>
      <c r="O206" s="92"/>
      <c r="P206" s="98"/>
      <c r="Q206" s="100">
        <v>0</v>
      </c>
      <c r="R206" s="95"/>
      <c r="S206" s="96"/>
      <c r="T206" s="101"/>
      <c r="U206" s="98">
        <v>0</v>
      </c>
      <c r="V206" s="96">
        <v>0</v>
      </c>
      <c r="W206" s="101"/>
      <c r="X206" s="96"/>
      <c r="Y206" s="103"/>
      <c r="Z206" s="104">
        <v>0</v>
      </c>
      <c r="AA206" s="95"/>
      <c r="AB206" s="96"/>
      <c r="AC206" s="98">
        <v>0</v>
      </c>
      <c r="AD206" s="92"/>
      <c r="AE206" s="96">
        <v>0</v>
      </c>
      <c r="AF206" s="101"/>
      <c r="AG206" s="98">
        <v>0</v>
      </c>
      <c r="AH206" s="102"/>
      <c r="AI206" s="98"/>
      <c r="AJ206" s="96">
        <v>0</v>
      </c>
      <c r="AK206" s="101"/>
      <c r="AL206" s="96"/>
      <c r="AM206" s="178">
        <v>8</v>
      </c>
      <c r="AN206" s="102"/>
      <c r="AO206" s="178"/>
      <c r="AP206" s="102"/>
      <c r="AQ206" s="107">
        <v>0</v>
      </c>
      <c r="AR206" s="107">
        <v>0</v>
      </c>
      <c r="AS206" s="108">
        <v>25</v>
      </c>
      <c r="AT206" s="108">
        <v>0</v>
      </c>
      <c r="AU206" s="96"/>
      <c r="AV206" s="95"/>
      <c r="AW206" s="96"/>
      <c r="AX206" s="95"/>
      <c r="AY206" s="96"/>
      <c r="AZ206" s="98">
        <v>0</v>
      </c>
      <c r="BA206" s="92"/>
      <c r="BB206" s="92"/>
    </row>
    <row r="207" spans="1:54" ht="21.75" customHeight="1" x14ac:dyDescent="0.3">
      <c r="A207" s="648" t="s">
        <v>897</v>
      </c>
      <c r="B207" s="646" t="s">
        <v>898</v>
      </c>
      <c r="C207" s="646" t="s">
        <v>116</v>
      </c>
      <c r="D207" s="37" t="s">
        <v>72</v>
      </c>
      <c r="E207" s="41">
        <f t="shared" si="0"/>
        <v>0</v>
      </c>
      <c r="F207" s="42">
        <f t="shared" si="1"/>
        <v>0</v>
      </c>
      <c r="G207" s="42">
        <f t="shared" si="2"/>
        <v>0</v>
      </c>
      <c r="H207" s="42">
        <f t="shared" si="3"/>
        <v>0</v>
      </c>
      <c r="I207" s="43">
        <f t="shared" si="4"/>
        <v>0</v>
      </c>
      <c r="J207" s="44">
        <f t="shared" si="5"/>
        <v>0</v>
      </c>
      <c r="K207" s="651">
        <f>(J207+(J208/5))</f>
        <v>6</v>
      </c>
      <c r="L207" s="649">
        <f>IF(K207=0,"",RANK(K207,K:K,0))</f>
        <v>96</v>
      </c>
      <c r="M207" s="57">
        <v>0</v>
      </c>
      <c r="N207" s="49"/>
      <c r="O207" s="49"/>
      <c r="P207" s="57"/>
      <c r="Q207" s="58">
        <v>0</v>
      </c>
      <c r="R207" s="53"/>
      <c r="S207" s="54"/>
      <c r="T207" s="60"/>
      <c r="U207" s="57">
        <v>0</v>
      </c>
      <c r="V207" s="54">
        <v>0</v>
      </c>
      <c r="W207" s="60"/>
      <c r="X207" s="54"/>
      <c r="Y207" s="63"/>
      <c r="Z207" s="66">
        <v>0</v>
      </c>
      <c r="AA207" s="53"/>
      <c r="AB207" s="54"/>
      <c r="AC207" s="57">
        <v>0</v>
      </c>
      <c r="AD207" s="49"/>
      <c r="AE207" s="54">
        <v>0</v>
      </c>
      <c r="AF207" s="60"/>
      <c r="AG207" s="57">
        <v>0</v>
      </c>
      <c r="AH207" s="59"/>
      <c r="AI207" s="57"/>
      <c r="AJ207" s="54">
        <v>0</v>
      </c>
      <c r="AK207" s="60"/>
      <c r="AL207" s="54"/>
      <c r="AM207" s="57">
        <v>0</v>
      </c>
      <c r="AN207" s="59"/>
      <c r="AO207" s="57"/>
      <c r="AP207" s="59"/>
      <c r="AQ207" s="80">
        <v>0</v>
      </c>
      <c r="AR207" s="80">
        <v>0</v>
      </c>
      <c r="AS207" s="83">
        <v>0</v>
      </c>
      <c r="AT207" s="83">
        <v>0</v>
      </c>
      <c r="AU207" s="54"/>
      <c r="AV207" s="53"/>
      <c r="AW207" s="54"/>
      <c r="AX207" s="53"/>
      <c r="AY207" s="54"/>
      <c r="AZ207" s="57">
        <v>0</v>
      </c>
      <c r="BA207" s="49"/>
      <c r="BB207" s="49"/>
    </row>
    <row r="208" spans="1:54" ht="21.75" customHeight="1" x14ac:dyDescent="0.3">
      <c r="A208" s="647"/>
      <c r="B208" s="647"/>
      <c r="C208" s="647"/>
      <c r="D208" s="85" t="s">
        <v>103</v>
      </c>
      <c r="E208" s="41">
        <f t="shared" si="0"/>
        <v>30</v>
      </c>
      <c r="F208" s="42">
        <f t="shared" si="1"/>
        <v>0</v>
      </c>
      <c r="G208" s="42">
        <f t="shared" si="2"/>
        <v>0</v>
      </c>
      <c r="H208" s="42">
        <f t="shared" si="3"/>
        <v>0</v>
      </c>
      <c r="I208" s="43">
        <f t="shared" si="4"/>
        <v>0</v>
      </c>
      <c r="J208" s="89">
        <f t="shared" si="5"/>
        <v>30</v>
      </c>
      <c r="K208" s="650"/>
      <c r="L208" s="650"/>
      <c r="M208" s="98">
        <v>0</v>
      </c>
      <c r="N208" s="92"/>
      <c r="O208" s="92">
        <v>30</v>
      </c>
      <c r="P208" s="98"/>
      <c r="Q208" s="100">
        <v>0</v>
      </c>
      <c r="R208" s="95"/>
      <c r="S208" s="96"/>
      <c r="T208" s="101"/>
      <c r="U208" s="98">
        <v>0</v>
      </c>
      <c r="V208" s="96">
        <v>0</v>
      </c>
      <c r="W208" s="101"/>
      <c r="X208" s="96"/>
      <c r="Y208" s="103"/>
      <c r="Z208" s="104">
        <v>0</v>
      </c>
      <c r="AA208" s="95"/>
      <c r="AB208" s="96"/>
      <c r="AC208" s="98">
        <v>0</v>
      </c>
      <c r="AD208" s="92"/>
      <c r="AE208" s="96">
        <v>0</v>
      </c>
      <c r="AF208" s="101"/>
      <c r="AG208" s="98">
        <v>0</v>
      </c>
      <c r="AH208" s="102"/>
      <c r="AI208" s="98"/>
      <c r="AJ208" s="96">
        <v>0</v>
      </c>
      <c r="AK208" s="101"/>
      <c r="AL208" s="96"/>
      <c r="AM208" s="98">
        <v>0</v>
      </c>
      <c r="AN208" s="102"/>
      <c r="AO208" s="98"/>
      <c r="AP208" s="102"/>
      <c r="AQ208" s="107">
        <v>0</v>
      </c>
      <c r="AR208" s="107">
        <v>0</v>
      </c>
      <c r="AS208" s="108">
        <v>0</v>
      </c>
      <c r="AT208" s="108">
        <v>0</v>
      </c>
      <c r="AU208" s="96"/>
      <c r="AV208" s="95"/>
      <c r="AW208" s="96"/>
      <c r="AX208" s="95"/>
      <c r="AY208" s="96"/>
      <c r="AZ208" s="98">
        <v>0</v>
      </c>
      <c r="BA208" s="92"/>
      <c r="BB208" s="92"/>
    </row>
    <row r="209" spans="1:54" ht="21.75" customHeight="1" x14ac:dyDescent="0.3">
      <c r="A209" s="648" t="s">
        <v>905</v>
      </c>
      <c r="B209" s="646" t="s">
        <v>906</v>
      </c>
      <c r="C209" s="646" t="s">
        <v>907</v>
      </c>
      <c r="D209" s="37" t="s">
        <v>72</v>
      </c>
      <c r="E209" s="41">
        <f t="shared" si="0"/>
        <v>3</v>
      </c>
      <c r="F209" s="42">
        <f t="shared" si="1"/>
        <v>0</v>
      </c>
      <c r="G209" s="42">
        <f t="shared" si="2"/>
        <v>0</v>
      </c>
      <c r="H209" s="42">
        <f t="shared" si="3"/>
        <v>0</v>
      </c>
      <c r="I209" s="43">
        <f t="shared" si="4"/>
        <v>0</v>
      </c>
      <c r="J209" s="44">
        <f t="shared" si="5"/>
        <v>3</v>
      </c>
      <c r="K209" s="651">
        <f>(J209+(J210/5))</f>
        <v>3</v>
      </c>
      <c r="L209" s="649">
        <f>IF(K209=0,"",RANK(K209,K:K,0))</f>
        <v>102</v>
      </c>
      <c r="M209" s="57">
        <v>0</v>
      </c>
      <c r="N209" s="49"/>
      <c r="O209" s="49"/>
      <c r="P209" s="57"/>
      <c r="Q209" s="58">
        <v>0</v>
      </c>
      <c r="R209" s="53"/>
      <c r="S209" s="54"/>
      <c r="T209" s="60"/>
      <c r="U209" s="57">
        <v>0</v>
      </c>
      <c r="V209" s="54">
        <v>0</v>
      </c>
      <c r="W209" s="60"/>
      <c r="X209" s="54">
        <v>3</v>
      </c>
      <c r="Y209" s="63"/>
      <c r="Z209" s="66">
        <v>0</v>
      </c>
      <c r="AA209" s="53"/>
      <c r="AB209" s="54"/>
      <c r="AC209" s="57">
        <v>0</v>
      </c>
      <c r="AD209" s="49"/>
      <c r="AE209" s="54">
        <v>0</v>
      </c>
      <c r="AF209" s="60"/>
      <c r="AG209" s="57">
        <v>0</v>
      </c>
      <c r="AH209" s="59"/>
      <c r="AI209" s="57"/>
      <c r="AJ209" s="54">
        <v>0</v>
      </c>
      <c r="AK209" s="60"/>
      <c r="AL209" s="54"/>
      <c r="AM209" s="57">
        <v>0</v>
      </c>
      <c r="AN209" s="59"/>
      <c r="AO209" s="57"/>
      <c r="AP209" s="59"/>
      <c r="AQ209" s="80">
        <v>0</v>
      </c>
      <c r="AR209" s="80">
        <v>0</v>
      </c>
      <c r="AS209" s="83">
        <v>0</v>
      </c>
      <c r="AT209" s="83">
        <v>0</v>
      </c>
      <c r="AU209" s="54"/>
      <c r="AV209" s="53"/>
      <c r="AW209" s="54"/>
      <c r="AX209" s="53"/>
      <c r="AY209" s="54"/>
      <c r="AZ209" s="57">
        <v>0</v>
      </c>
      <c r="BA209" s="49"/>
      <c r="BB209" s="49"/>
    </row>
    <row r="210" spans="1:54" ht="21.75" customHeight="1" x14ac:dyDescent="0.3">
      <c r="A210" s="647"/>
      <c r="B210" s="647"/>
      <c r="C210" s="647"/>
      <c r="D210" s="85" t="s">
        <v>103</v>
      </c>
      <c r="E210" s="41">
        <f t="shared" si="0"/>
        <v>0</v>
      </c>
      <c r="F210" s="42">
        <f t="shared" si="1"/>
        <v>0</v>
      </c>
      <c r="G210" s="42">
        <f t="shared" si="2"/>
        <v>0</v>
      </c>
      <c r="H210" s="42">
        <f t="shared" si="3"/>
        <v>0</v>
      </c>
      <c r="I210" s="43">
        <f t="shared" si="4"/>
        <v>0</v>
      </c>
      <c r="J210" s="89">
        <f t="shared" si="5"/>
        <v>0</v>
      </c>
      <c r="K210" s="650"/>
      <c r="L210" s="650"/>
      <c r="M210" s="98">
        <v>0</v>
      </c>
      <c r="N210" s="92"/>
      <c r="O210" s="92"/>
      <c r="P210" s="98"/>
      <c r="Q210" s="100">
        <v>0</v>
      </c>
      <c r="R210" s="95"/>
      <c r="S210" s="96"/>
      <c r="T210" s="101"/>
      <c r="U210" s="98">
        <v>0</v>
      </c>
      <c r="V210" s="96">
        <v>0</v>
      </c>
      <c r="W210" s="101"/>
      <c r="X210" s="96"/>
      <c r="Y210" s="103"/>
      <c r="Z210" s="104">
        <v>0</v>
      </c>
      <c r="AA210" s="95"/>
      <c r="AB210" s="96"/>
      <c r="AC210" s="98">
        <v>0</v>
      </c>
      <c r="AD210" s="92"/>
      <c r="AE210" s="96">
        <v>0</v>
      </c>
      <c r="AF210" s="101"/>
      <c r="AG210" s="98">
        <v>0</v>
      </c>
      <c r="AH210" s="102"/>
      <c r="AI210" s="98"/>
      <c r="AJ210" s="96">
        <v>0</v>
      </c>
      <c r="AK210" s="101"/>
      <c r="AL210" s="96"/>
      <c r="AM210" s="98">
        <v>0</v>
      </c>
      <c r="AN210" s="102"/>
      <c r="AO210" s="98"/>
      <c r="AP210" s="102"/>
      <c r="AQ210" s="107">
        <v>0</v>
      </c>
      <c r="AR210" s="107">
        <v>0</v>
      </c>
      <c r="AS210" s="108">
        <v>0</v>
      </c>
      <c r="AT210" s="108">
        <v>0</v>
      </c>
      <c r="AU210" s="96"/>
      <c r="AV210" s="95"/>
      <c r="AW210" s="96"/>
      <c r="AX210" s="95"/>
      <c r="AY210" s="96"/>
      <c r="AZ210" s="98">
        <v>0</v>
      </c>
      <c r="BA210" s="92"/>
      <c r="BB210" s="92"/>
    </row>
    <row r="211" spans="1:54" ht="21.75" customHeight="1" x14ac:dyDescent="0.3">
      <c r="A211" s="648" t="s">
        <v>915</v>
      </c>
      <c r="B211" s="646" t="s">
        <v>916</v>
      </c>
      <c r="C211" s="646" t="s">
        <v>116</v>
      </c>
      <c r="D211" s="37" t="s">
        <v>72</v>
      </c>
      <c r="E211" s="41">
        <f t="shared" si="0"/>
        <v>0</v>
      </c>
      <c r="F211" s="42">
        <f t="shared" si="1"/>
        <v>0</v>
      </c>
      <c r="G211" s="42">
        <f t="shared" si="2"/>
        <v>0</v>
      </c>
      <c r="H211" s="42">
        <f t="shared" si="3"/>
        <v>0</v>
      </c>
      <c r="I211" s="43">
        <f t="shared" si="4"/>
        <v>0</v>
      </c>
      <c r="J211" s="44">
        <f t="shared" si="5"/>
        <v>0</v>
      </c>
      <c r="K211" s="651">
        <f>(J211+(J212/5))</f>
        <v>6</v>
      </c>
      <c r="L211" s="649">
        <f>IF(K211=0,"",RANK(K211,K:K,0))</f>
        <v>96</v>
      </c>
      <c r="M211" s="57">
        <v>0</v>
      </c>
      <c r="N211" s="49"/>
      <c r="O211" s="49"/>
      <c r="P211" s="57"/>
      <c r="Q211" s="58">
        <v>0</v>
      </c>
      <c r="R211" s="53"/>
      <c r="S211" s="54"/>
      <c r="T211" s="60"/>
      <c r="U211" s="57">
        <v>0</v>
      </c>
      <c r="V211" s="54">
        <v>0</v>
      </c>
      <c r="W211" s="60"/>
      <c r="X211" s="54"/>
      <c r="Y211" s="63"/>
      <c r="Z211" s="66">
        <v>0</v>
      </c>
      <c r="AA211" s="53"/>
      <c r="AB211" s="54"/>
      <c r="AC211" s="57">
        <v>0</v>
      </c>
      <c r="AD211" s="49"/>
      <c r="AE211" s="54">
        <v>0</v>
      </c>
      <c r="AF211" s="60"/>
      <c r="AG211" s="57">
        <v>0</v>
      </c>
      <c r="AH211" s="59"/>
      <c r="AI211" s="57"/>
      <c r="AJ211" s="54">
        <v>0</v>
      </c>
      <c r="AK211" s="60"/>
      <c r="AL211" s="54"/>
      <c r="AM211" s="57">
        <v>0</v>
      </c>
      <c r="AN211" s="59"/>
      <c r="AO211" s="57"/>
      <c r="AP211" s="59"/>
      <c r="AQ211" s="80">
        <v>0</v>
      </c>
      <c r="AR211" s="80">
        <v>0</v>
      </c>
      <c r="AS211" s="83">
        <v>0</v>
      </c>
      <c r="AT211" s="83">
        <v>0</v>
      </c>
      <c r="AU211" s="54"/>
      <c r="AV211" s="53"/>
      <c r="AW211" s="54"/>
      <c r="AX211" s="53"/>
      <c r="AY211" s="54"/>
      <c r="AZ211" s="57">
        <v>0</v>
      </c>
      <c r="BA211" s="49"/>
      <c r="BB211" s="49"/>
    </row>
    <row r="212" spans="1:54" ht="21.75" customHeight="1" x14ac:dyDescent="0.3">
      <c r="A212" s="647"/>
      <c r="B212" s="647"/>
      <c r="C212" s="647"/>
      <c r="D212" s="85" t="s">
        <v>103</v>
      </c>
      <c r="E212" s="41">
        <f t="shared" si="0"/>
        <v>30</v>
      </c>
      <c r="F212" s="42">
        <f t="shared" si="1"/>
        <v>0</v>
      </c>
      <c r="G212" s="42">
        <f t="shared" si="2"/>
        <v>0</v>
      </c>
      <c r="H212" s="42">
        <f t="shared" si="3"/>
        <v>0</v>
      </c>
      <c r="I212" s="43">
        <f t="shared" si="4"/>
        <v>0</v>
      </c>
      <c r="J212" s="89">
        <f t="shared" si="5"/>
        <v>30</v>
      </c>
      <c r="K212" s="650"/>
      <c r="L212" s="650"/>
      <c r="M212" s="98">
        <v>0</v>
      </c>
      <c r="N212" s="92"/>
      <c r="O212" s="92">
        <v>30</v>
      </c>
      <c r="P212" s="98"/>
      <c r="Q212" s="100">
        <v>0</v>
      </c>
      <c r="R212" s="95"/>
      <c r="S212" s="96"/>
      <c r="T212" s="101"/>
      <c r="U212" s="98">
        <v>0</v>
      </c>
      <c r="V212" s="96">
        <v>0</v>
      </c>
      <c r="W212" s="101"/>
      <c r="X212" s="96"/>
      <c r="Y212" s="103"/>
      <c r="Z212" s="104">
        <v>0</v>
      </c>
      <c r="AA212" s="95"/>
      <c r="AB212" s="96"/>
      <c r="AC212" s="98">
        <v>0</v>
      </c>
      <c r="AD212" s="92"/>
      <c r="AE212" s="96">
        <v>0</v>
      </c>
      <c r="AF212" s="101"/>
      <c r="AG212" s="98">
        <v>0</v>
      </c>
      <c r="AH212" s="102"/>
      <c r="AI212" s="98"/>
      <c r="AJ212" s="96">
        <v>0</v>
      </c>
      <c r="AK212" s="101"/>
      <c r="AL212" s="96"/>
      <c r="AM212" s="98">
        <v>0</v>
      </c>
      <c r="AN212" s="102"/>
      <c r="AO212" s="98"/>
      <c r="AP212" s="102"/>
      <c r="AQ212" s="107">
        <v>0</v>
      </c>
      <c r="AR212" s="107">
        <v>0</v>
      </c>
      <c r="AS212" s="108">
        <v>0</v>
      </c>
      <c r="AT212" s="108">
        <v>0</v>
      </c>
      <c r="AU212" s="96"/>
      <c r="AV212" s="95"/>
      <c r="AW212" s="96"/>
      <c r="AX212" s="95"/>
      <c r="AY212" s="96"/>
      <c r="AZ212" s="98">
        <v>0</v>
      </c>
      <c r="BA212" s="92"/>
      <c r="BB212" s="92"/>
    </row>
    <row r="213" spans="1:54" ht="21.75" customHeight="1" x14ac:dyDescent="0.3">
      <c r="A213" s="648" t="s">
        <v>921</v>
      </c>
      <c r="B213" s="646" t="s">
        <v>922</v>
      </c>
      <c r="C213" s="646" t="s">
        <v>923</v>
      </c>
      <c r="D213" s="37" t="s">
        <v>72</v>
      </c>
      <c r="E213" s="41">
        <f t="shared" si="0"/>
        <v>25</v>
      </c>
      <c r="F213" s="42">
        <f t="shared" si="1"/>
        <v>0</v>
      </c>
      <c r="G213" s="42">
        <f t="shared" si="2"/>
        <v>0</v>
      </c>
      <c r="H213" s="42">
        <f t="shared" si="3"/>
        <v>0</v>
      </c>
      <c r="I213" s="43">
        <f t="shared" si="4"/>
        <v>0</v>
      </c>
      <c r="J213" s="44">
        <f t="shared" si="5"/>
        <v>25</v>
      </c>
      <c r="K213" s="651">
        <f>(J213+(J214/5))</f>
        <v>25</v>
      </c>
      <c r="L213" s="649">
        <f>IF(K213=0,"",RANK(K213,K:K,0))</f>
        <v>78</v>
      </c>
      <c r="M213" s="57">
        <v>0</v>
      </c>
      <c r="N213" s="49"/>
      <c r="O213" s="49"/>
      <c r="P213" s="57"/>
      <c r="Q213" s="58">
        <v>0</v>
      </c>
      <c r="R213" s="53"/>
      <c r="S213" s="54"/>
      <c r="T213" s="60"/>
      <c r="U213" s="57">
        <v>0</v>
      </c>
      <c r="V213" s="54">
        <v>0</v>
      </c>
      <c r="W213" s="60"/>
      <c r="X213" s="54"/>
      <c r="Y213" s="63"/>
      <c r="Z213" s="66">
        <v>0</v>
      </c>
      <c r="AA213" s="53"/>
      <c r="AB213" s="54"/>
      <c r="AC213" s="57">
        <v>0</v>
      </c>
      <c r="AD213" s="49"/>
      <c r="AE213" s="54">
        <v>0</v>
      </c>
      <c r="AF213" s="60"/>
      <c r="AG213" s="57">
        <v>0</v>
      </c>
      <c r="AH213" s="59"/>
      <c r="AI213" s="57"/>
      <c r="AJ213" s="54">
        <v>0</v>
      </c>
      <c r="AK213" s="60">
        <v>25</v>
      </c>
      <c r="AL213" s="54"/>
      <c r="AM213" s="57">
        <v>0</v>
      </c>
      <c r="AN213" s="59"/>
      <c r="AO213" s="57"/>
      <c r="AP213" s="59"/>
      <c r="AQ213" s="80">
        <v>0</v>
      </c>
      <c r="AR213" s="80">
        <v>0</v>
      </c>
      <c r="AS213" s="83">
        <v>0</v>
      </c>
      <c r="AT213" s="83">
        <v>0</v>
      </c>
      <c r="AU213" s="54"/>
      <c r="AV213" s="53"/>
      <c r="AW213" s="54"/>
      <c r="AX213" s="53"/>
      <c r="AY213" s="54"/>
      <c r="AZ213" s="57">
        <v>0</v>
      </c>
      <c r="BA213" s="49"/>
      <c r="BB213" s="49"/>
    </row>
    <row r="214" spans="1:54" ht="21.75" customHeight="1" x14ac:dyDescent="0.3">
      <c r="A214" s="647"/>
      <c r="B214" s="647"/>
      <c r="C214" s="647"/>
      <c r="D214" s="85" t="s">
        <v>103</v>
      </c>
      <c r="E214" s="41">
        <f t="shared" si="0"/>
        <v>0</v>
      </c>
      <c r="F214" s="42">
        <f t="shared" si="1"/>
        <v>0</v>
      </c>
      <c r="G214" s="42">
        <f t="shared" si="2"/>
        <v>0</v>
      </c>
      <c r="H214" s="42">
        <f t="shared" si="3"/>
        <v>0</v>
      </c>
      <c r="I214" s="43">
        <f t="shared" si="4"/>
        <v>0</v>
      </c>
      <c r="J214" s="89">
        <f t="shared" si="5"/>
        <v>0</v>
      </c>
      <c r="K214" s="650"/>
      <c r="L214" s="650"/>
      <c r="M214" s="98">
        <v>0</v>
      </c>
      <c r="N214" s="92"/>
      <c r="O214" s="92"/>
      <c r="P214" s="98"/>
      <c r="Q214" s="100">
        <v>0</v>
      </c>
      <c r="R214" s="95"/>
      <c r="S214" s="96"/>
      <c r="T214" s="101"/>
      <c r="U214" s="98">
        <v>0</v>
      </c>
      <c r="V214" s="96">
        <v>0</v>
      </c>
      <c r="W214" s="101"/>
      <c r="X214" s="96"/>
      <c r="Y214" s="103"/>
      <c r="Z214" s="104">
        <v>0</v>
      </c>
      <c r="AA214" s="95"/>
      <c r="AB214" s="96"/>
      <c r="AC214" s="98">
        <v>0</v>
      </c>
      <c r="AD214" s="92"/>
      <c r="AE214" s="96">
        <v>0</v>
      </c>
      <c r="AF214" s="101"/>
      <c r="AG214" s="98">
        <v>0</v>
      </c>
      <c r="AH214" s="102"/>
      <c r="AI214" s="98"/>
      <c r="AJ214" s="96">
        <v>0</v>
      </c>
      <c r="AK214" s="101"/>
      <c r="AL214" s="96"/>
      <c r="AM214" s="98">
        <v>0</v>
      </c>
      <c r="AN214" s="102"/>
      <c r="AO214" s="98"/>
      <c r="AP214" s="102"/>
      <c r="AQ214" s="107">
        <v>0</v>
      </c>
      <c r="AR214" s="107">
        <v>0</v>
      </c>
      <c r="AS214" s="108">
        <v>0</v>
      </c>
      <c r="AT214" s="108">
        <v>0</v>
      </c>
      <c r="AU214" s="96"/>
      <c r="AV214" s="95"/>
      <c r="AW214" s="96"/>
      <c r="AX214" s="95"/>
      <c r="AY214" s="96"/>
      <c r="AZ214" s="98">
        <v>0</v>
      </c>
      <c r="BA214" s="92"/>
      <c r="BB214" s="92"/>
    </row>
    <row r="215" spans="1:54" ht="21.75" customHeight="1" x14ac:dyDescent="0.3">
      <c r="A215" s="648" t="s">
        <v>926</v>
      </c>
      <c r="B215" s="646" t="s">
        <v>927</v>
      </c>
      <c r="C215" s="646" t="s">
        <v>53</v>
      </c>
      <c r="D215" s="37" t="s">
        <v>72</v>
      </c>
      <c r="E215" s="41">
        <f t="shared" si="0"/>
        <v>10</v>
      </c>
      <c r="F215" s="42">
        <f t="shared" si="1"/>
        <v>5</v>
      </c>
      <c r="G215" s="42">
        <f t="shared" si="2"/>
        <v>0</v>
      </c>
      <c r="H215" s="42">
        <f t="shared" si="3"/>
        <v>0</v>
      </c>
      <c r="I215" s="43">
        <f t="shared" si="4"/>
        <v>0</v>
      </c>
      <c r="J215" s="44">
        <f t="shared" si="5"/>
        <v>15</v>
      </c>
      <c r="K215" s="651">
        <f>(J215+(J216/5))</f>
        <v>20</v>
      </c>
      <c r="L215" s="649">
        <f>IF(K215=0,"",RANK(K215,K:K,0))</f>
        <v>82</v>
      </c>
      <c r="M215" s="57">
        <v>0</v>
      </c>
      <c r="N215" s="49"/>
      <c r="O215" s="49"/>
      <c r="P215" s="57"/>
      <c r="Q215" s="58">
        <v>0</v>
      </c>
      <c r="R215" s="53"/>
      <c r="S215" s="54"/>
      <c r="T215" s="60"/>
      <c r="U215" s="57">
        <v>0</v>
      </c>
      <c r="V215" s="54">
        <v>0</v>
      </c>
      <c r="W215" s="60"/>
      <c r="X215" s="54"/>
      <c r="Y215" s="63"/>
      <c r="Z215" s="66">
        <v>0</v>
      </c>
      <c r="AA215" s="53"/>
      <c r="AB215" s="54"/>
      <c r="AC215" s="57">
        <v>0</v>
      </c>
      <c r="AD215" s="49"/>
      <c r="AE215" s="54">
        <v>0</v>
      </c>
      <c r="AF215" s="60"/>
      <c r="AG215" s="57">
        <v>0</v>
      </c>
      <c r="AH215" s="59"/>
      <c r="AI215" s="57"/>
      <c r="AJ215" s="54">
        <v>5</v>
      </c>
      <c r="AK215" s="60"/>
      <c r="AL215" s="54"/>
      <c r="AM215" s="57">
        <v>0</v>
      </c>
      <c r="AN215" s="59"/>
      <c r="AO215" s="57"/>
      <c r="AP215" s="59"/>
      <c r="AQ215" s="80">
        <v>10</v>
      </c>
      <c r="AR215" s="80">
        <v>0</v>
      </c>
      <c r="AS215" s="83">
        <v>0</v>
      </c>
      <c r="AT215" s="83">
        <v>0</v>
      </c>
      <c r="AU215" s="54"/>
      <c r="AV215" s="53"/>
      <c r="AW215" s="54"/>
      <c r="AX215" s="53"/>
      <c r="AY215" s="54"/>
      <c r="AZ215" s="57">
        <v>0</v>
      </c>
      <c r="BA215" s="49"/>
      <c r="BB215" s="49"/>
    </row>
    <row r="216" spans="1:54" ht="21.75" customHeight="1" x14ac:dyDescent="0.3">
      <c r="A216" s="647"/>
      <c r="B216" s="647"/>
      <c r="C216" s="647"/>
      <c r="D216" s="85" t="s">
        <v>103</v>
      </c>
      <c r="E216" s="41">
        <f t="shared" si="0"/>
        <v>25</v>
      </c>
      <c r="F216" s="42">
        <f t="shared" si="1"/>
        <v>0</v>
      </c>
      <c r="G216" s="42">
        <f t="shared" si="2"/>
        <v>0</v>
      </c>
      <c r="H216" s="42">
        <f t="shared" si="3"/>
        <v>0</v>
      </c>
      <c r="I216" s="43">
        <f t="shared" si="4"/>
        <v>0</v>
      </c>
      <c r="J216" s="89">
        <f t="shared" si="5"/>
        <v>25</v>
      </c>
      <c r="K216" s="650"/>
      <c r="L216" s="650"/>
      <c r="M216" s="98">
        <v>0</v>
      </c>
      <c r="N216" s="92"/>
      <c r="O216" s="92"/>
      <c r="P216" s="98"/>
      <c r="Q216" s="100">
        <v>0</v>
      </c>
      <c r="R216" s="95"/>
      <c r="S216" s="96"/>
      <c r="T216" s="101"/>
      <c r="U216" s="98">
        <v>0</v>
      </c>
      <c r="V216" s="96">
        <v>0</v>
      </c>
      <c r="W216" s="101"/>
      <c r="X216" s="96"/>
      <c r="Y216" s="103"/>
      <c r="Z216" s="104">
        <v>0</v>
      </c>
      <c r="AA216" s="95"/>
      <c r="AB216" s="96"/>
      <c r="AC216" s="98">
        <v>0</v>
      </c>
      <c r="AD216" s="92"/>
      <c r="AE216" s="96">
        <v>0</v>
      </c>
      <c r="AF216" s="101"/>
      <c r="AG216" s="98">
        <v>0</v>
      </c>
      <c r="AH216" s="102"/>
      <c r="AI216" s="98"/>
      <c r="AJ216" s="96">
        <v>0</v>
      </c>
      <c r="AK216" s="101"/>
      <c r="AL216" s="96"/>
      <c r="AM216" s="98">
        <v>0</v>
      </c>
      <c r="AN216" s="102"/>
      <c r="AO216" s="98"/>
      <c r="AP216" s="102"/>
      <c r="AQ216" s="107">
        <v>25</v>
      </c>
      <c r="AR216" s="107">
        <v>0</v>
      </c>
      <c r="AS216" s="108">
        <v>0</v>
      </c>
      <c r="AT216" s="108">
        <v>0</v>
      </c>
      <c r="AU216" s="96"/>
      <c r="AV216" s="95"/>
      <c r="AW216" s="96"/>
      <c r="AX216" s="95"/>
      <c r="AY216" s="96"/>
      <c r="AZ216" s="98">
        <v>0</v>
      </c>
      <c r="BA216" s="92"/>
      <c r="BB216" s="92"/>
    </row>
    <row r="217" spans="1:54" ht="21.75" customHeight="1" x14ac:dyDescent="0.3">
      <c r="A217" s="648" t="s">
        <v>934</v>
      </c>
      <c r="B217" s="646" t="s">
        <v>935</v>
      </c>
      <c r="C217" s="646" t="s">
        <v>261</v>
      </c>
      <c r="D217" s="37" t="s">
        <v>72</v>
      </c>
      <c r="E217" s="41">
        <f t="shared" si="0"/>
        <v>15</v>
      </c>
      <c r="F217" s="42">
        <f t="shared" si="1"/>
        <v>15</v>
      </c>
      <c r="G217" s="42">
        <f t="shared" si="2"/>
        <v>15</v>
      </c>
      <c r="H217" s="42">
        <f t="shared" si="3"/>
        <v>5</v>
      </c>
      <c r="I217" s="43">
        <f t="shared" si="4"/>
        <v>5</v>
      </c>
      <c r="J217" s="44">
        <f t="shared" si="5"/>
        <v>55</v>
      </c>
      <c r="K217" s="651">
        <f>(J217+(J218/5))</f>
        <v>68.2</v>
      </c>
      <c r="L217" s="649">
        <f>IF(K217=0,"",RANK(K217,K:K,0))</f>
        <v>56</v>
      </c>
      <c r="M217" s="57">
        <v>0</v>
      </c>
      <c r="N217" s="49"/>
      <c r="O217" s="49"/>
      <c r="P217" s="57"/>
      <c r="Q217" s="58">
        <v>0</v>
      </c>
      <c r="R217" s="53"/>
      <c r="S217" s="54"/>
      <c r="T217" s="60"/>
      <c r="U217" s="57">
        <v>0</v>
      </c>
      <c r="V217" s="54">
        <v>0</v>
      </c>
      <c r="W217" s="60"/>
      <c r="X217" s="54"/>
      <c r="Y217" s="63"/>
      <c r="Z217" s="66">
        <v>0</v>
      </c>
      <c r="AA217" s="53">
        <v>5</v>
      </c>
      <c r="AB217" s="54">
        <v>15</v>
      </c>
      <c r="AC217" s="57">
        <v>5</v>
      </c>
      <c r="AD217" s="49"/>
      <c r="AE217" s="54">
        <v>15</v>
      </c>
      <c r="AF217" s="60"/>
      <c r="AG217" s="57">
        <v>0</v>
      </c>
      <c r="AH217" s="59"/>
      <c r="AI217" s="57"/>
      <c r="AJ217" s="54">
        <v>0</v>
      </c>
      <c r="AK217" s="60"/>
      <c r="AL217" s="54"/>
      <c r="AM217" s="57">
        <v>15</v>
      </c>
      <c r="AN217" s="59"/>
      <c r="AO217" s="57"/>
      <c r="AP217" s="59"/>
      <c r="AQ217" s="80">
        <v>0</v>
      </c>
      <c r="AR217" s="80">
        <v>0</v>
      </c>
      <c r="AS217" s="83">
        <v>0</v>
      </c>
      <c r="AT217" s="83">
        <v>0</v>
      </c>
      <c r="AU217" s="54"/>
      <c r="AV217" s="53"/>
      <c r="AW217" s="54"/>
      <c r="AX217" s="53"/>
      <c r="AY217" s="54"/>
      <c r="AZ217" s="57">
        <v>0</v>
      </c>
      <c r="BA217" s="49"/>
      <c r="BB217" s="49"/>
    </row>
    <row r="218" spans="1:54" ht="21.75" customHeight="1" x14ac:dyDescent="0.3">
      <c r="A218" s="647"/>
      <c r="B218" s="647"/>
      <c r="C218" s="647"/>
      <c r="D218" s="85" t="s">
        <v>103</v>
      </c>
      <c r="E218" s="41">
        <f t="shared" si="0"/>
        <v>25</v>
      </c>
      <c r="F218" s="42">
        <f t="shared" si="1"/>
        <v>25</v>
      </c>
      <c r="G218" s="42">
        <f t="shared" si="2"/>
        <v>8</v>
      </c>
      <c r="H218" s="42">
        <f t="shared" si="3"/>
        <v>8</v>
      </c>
      <c r="I218" s="43">
        <f t="shared" si="4"/>
        <v>0</v>
      </c>
      <c r="J218" s="89">
        <f t="shared" si="5"/>
        <v>66</v>
      </c>
      <c r="K218" s="650"/>
      <c r="L218" s="650"/>
      <c r="M218" s="98">
        <v>0</v>
      </c>
      <c r="N218" s="92"/>
      <c r="O218" s="92"/>
      <c r="P218" s="98"/>
      <c r="Q218" s="100">
        <v>0</v>
      </c>
      <c r="R218" s="95"/>
      <c r="S218" s="96"/>
      <c r="T218" s="101"/>
      <c r="U218" s="98">
        <v>0</v>
      </c>
      <c r="V218" s="96">
        <v>0</v>
      </c>
      <c r="W218" s="101"/>
      <c r="X218" s="96"/>
      <c r="Y218" s="103"/>
      <c r="Z218" s="104">
        <v>0</v>
      </c>
      <c r="AA218" s="95"/>
      <c r="AB218" s="96">
        <v>25</v>
      </c>
      <c r="AC218" s="98">
        <v>8</v>
      </c>
      <c r="AD218" s="92"/>
      <c r="AE218" s="96">
        <v>25</v>
      </c>
      <c r="AF218" s="101"/>
      <c r="AG218" s="98">
        <v>0</v>
      </c>
      <c r="AH218" s="102"/>
      <c r="AI218" s="98"/>
      <c r="AJ218" s="96">
        <v>0</v>
      </c>
      <c r="AK218" s="101"/>
      <c r="AL218" s="96"/>
      <c r="AM218" s="98">
        <v>8</v>
      </c>
      <c r="AN218" s="102"/>
      <c r="AO218" s="98"/>
      <c r="AP218" s="102"/>
      <c r="AQ218" s="107">
        <v>0</v>
      </c>
      <c r="AR218" s="107">
        <v>0</v>
      </c>
      <c r="AS218" s="108">
        <v>0</v>
      </c>
      <c r="AT218" s="108">
        <v>0</v>
      </c>
      <c r="AU218" s="96"/>
      <c r="AV218" s="95"/>
      <c r="AW218" s="96"/>
      <c r="AX218" s="95"/>
      <c r="AY218" s="96"/>
      <c r="AZ218" s="98">
        <v>0</v>
      </c>
      <c r="BA218" s="92"/>
      <c r="BB218" s="92"/>
    </row>
    <row r="219" spans="1:54" ht="21.75" customHeight="1" x14ac:dyDescent="0.3">
      <c r="A219" s="648" t="s">
        <v>939</v>
      </c>
      <c r="B219" s="646" t="s">
        <v>940</v>
      </c>
      <c r="C219" s="646" t="s">
        <v>394</v>
      </c>
      <c r="D219" s="37" t="s">
        <v>72</v>
      </c>
      <c r="E219" s="41">
        <f t="shared" si="0"/>
        <v>100</v>
      </c>
      <c r="F219" s="42">
        <f t="shared" si="1"/>
        <v>100</v>
      </c>
      <c r="G219" s="42">
        <f t="shared" si="2"/>
        <v>60</v>
      </c>
      <c r="H219" s="42">
        <f t="shared" si="3"/>
        <v>60</v>
      </c>
      <c r="I219" s="43">
        <f t="shared" si="4"/>
        <v>50</v>
      </c>
      <c r="J219" s="44">
        <f t="shared" si="5"/>
        <v>370</v>
      </c>
      <c r="K219" s="651">
        <f>(J219+(J220/5))</f>
        <v>430</v>
      </c>
      <c r="L219" s="649">
        <f>IF(K219=0,"",RANK(K219,K:K,0))</f>
        <v>15</v>
      </c>
      <c r="M219" s="57">
        <v>0</v>
      </c>
      <c r="N219" s="49"/>
      <c r="O219" s="49">
        <v>50</v>
      </c>
      <c r="P219" s="57"/>
      <c r="Q219" s="58">
        <v>0</v>
      </c>
      <c r="R219" s="53"/>
      <c r="S219" s="54"/>
      <c r="T219" s="60"/>
      <c r="U219" s="57">
        <v>0</v>
      </c>
      <c r="V219" s="54">
        <v>15</v>
      </c>
      <c r="W219" s="60">
        <v>8</v>
      </c>
      <c r="X219" s="54">
        <v>25</v>
      </c>
      <c r="Y219" s="63"/>
      <c r="Z219" s="66">
        <v>0</v>
      </c>
      <c r="AA219" s="53"/>
      <c r="AB219" s="54">
        <v>40</v>
      </c>
      <c r="AC219" s="57">
        <v>0</v>
      </c>
      <c r="AD219" s="49">
        <v>100</v>
      </c>
      <c r="AE219" s="54">
        <v>0</v>
      </c>
      <c r="AF219" s="60">
        <v>60</v>
      </c>
      <c r="AG219" s="57">
        <v>25</v>
      </c>
      <c r="AH219" s="59"/>
      <c r="AI219" s="57"/>
      <c r="AJ219" s="54">
        <v>0</v>
      </c>
      <c r="AK219" s="60">
        <v>60</v>
      </c>
      <c r="AL219" s="54"/>
      <c r="AM219" s="57">
        <v>0</v>
      </c>
      <c r="AN219" s="59"/>
      <c r="AO219" s="57"/>
      <c r="AP219" s="59"/>
      <c r="AQ219" s="80">
        <v>40</v>
      </c>
      <c r="AR219" s="80">
        <v>6</v>
      </c>
      <c r="AS219" s="83">
        <v>0</v>
      </c>
      <c r="AT219" s="83">
        <v>0</v>
      </c>
      <c r="AU219" s="54"/>
      <c r="AV219" s="53"/>
      <c r="AW219" s="54"/>
      <c r="AX219" s="53"/>
      <c r="AY219" s="54">
        <v>100</v>
      </c>
      <c r="AZ219" s="57">
        <v>0</v>
      </c>
      <c r="BA219" s="49"/>
      <c r="BB219" s="49"/>
    </row>
    <row r="220" spans="1:54" ht="21.75" customHeight="1" x14ac:dyDescent="0.3">
      <c r="A220" s="647"/>
      <c r="B220" s="647"/>
      <c r="C220" s="647"/>
      <c r="D220" s="85" t="s">
        <v>103</v>
      </c>
      <c r="E220" s="41">
        <f t="shared" si="0"/>
        <v>100</v>
      </c>
      <c r="F220" s="42">
        <f t="shared" si="1"/>
        <v>60</v>
      </c>
      <c r="G220" s="42">
        <f t="shared" si="2"/>
        <v>60</v>
      </c>
      <c r="H220" s="42">
        <f t="shared" si="3"/>
        <v>40</v>
      </c>
      <c r="I220" s="43">
        <f t="shared" si="4"/>
        <v>40</v>
      </c>
      <c r="J220" s="89">
        <f t="shared" si="5"/>
        <v>300</v>
      </c>
      <c r="K220" s="650"/>
      <c r="L220" s="650"/>
      <c r="M220" s="98">
        <v>0</v>
      </c>
      <c r="N220" s="92"/>
      <c r="O220" s="92">
        <v>30</v>
      </c>
      <c r="P220" s="98"/>
      <c r="Q220" s="100">
        <v>0</v>
      </c>
      <c r="R220" s="95"/>
      <c r="S220" s="96"/>
      <c r="T220" s="101"/>
      <c r="U220" s="98">
        <v>0</v>
      </c>
      <c r="V220" s="96">
        <v>40</v>
      </c>
      <c r="W220" s="101"/>
      <c r="X220" s="96">
        <v>25</v>
      </c>
      <c r="Y220" s="103"/>
      <c r="Z220" s="104">
        <v>0</v>
      </c>
      <c r="AA220" s="95"/>
      <c r="AB220" s="96">
        <v>60</v>
      </c>
      <c r="AC220" s="98">
        <v>0</v>
      </c>
      <c r="AD220" s="92"/>
      <c r="AE220" s="96">
        <v>0</v>
      </c>
      <c r="AF220" s="101"/>
      <c r="AG220" s="98">
        <v>40</v>
      </c>
      <c r="AH220" s="102"/>
      <c r="AI220" s="98"/>
      <c r="AJ220" s="96">
        <v>0</v>
      </c>
      <c r="AK220" s="101">
        <v>40</v>
      </c>
      <c r="AL220" s="96"/>
      <c r="AM220" s="98">
        <v>0</v>
      </c>
      <c r="AN220" s="102"/>
      <c r="AO220" s="98"/>
      <c r="AP220" s="102"/>
      <c r="AQ220" s="107">
        <v>60</v>
      </c>
      <c r="AR220" s="107">
        <v>0</v>
      </c>
      <c r="AS220" s="108">
        <v>0</v>
      </c>
      <c r="AT220" s="108">
        <v>0</v>
      </c>
      <c r="AU220" s="96"/>
      <c r="AV220" s="95"/>
      <c r="AW220" s="96"/>
      <c r="AX220" s="95"/>
      <c r="AY220" s="96">
        <v>100</v>
      </c>
      <c r="AZ220" s="98">
        <v>0</v>
      </c>
      <c r="BA220" s="92"/>
      <c r="BB220" s="92"/>
    </row>
    <row r="221" spans="1:54" ht="21.75" customHeight="1" x14ac:dyDescent="0.3">
      <c r="A221" s="648" t="s">
        <v>947</v>
      </c>
      <c r="B221" s="646" t="s">
        <v>948</v>
      </c>
      <c r="C221" s="646" t="s">
        <v>650</v>
      </c>
      <c r="D221" s="37" t="s">
        <v>72</v>
      </c>
      <c r="E221" s="41">
        <f t="shared" si="0"/>
        <v>5</v>
      </c>
      <c r="F221" s="42">
        <f t="shared" si="1"/>
        <v>0</v>
      </c>
      <c r="G221" s="42">
        <f t="shared" si="2"/>
        <v>0</v>
      </c>
      <c r="H221" s="42">
        <f t="shared" si="3"/>
        <v>0</v>
      </c>
      <c r="I221" s="43">
        <f t="shared" si="4"/>
        <v>0</v>
      </c>
      <c r="J221" s="44">
        <f t="shared" si="5"/>
        <v>5</v>
      </c>
      <c r="K221" s="651">
        <f>(J221+(J222/5))</f>
        <v>6.6</v>
      </c>
      <c r="L221" s="649">
        <f>IF(K221=0,"",RANK(K221,K:K,0))</f>
        <v>93</v>
      </c>
      <c r="M221" s="57">
        <v>0</v>
      </c>
      <c r="N221" s="49"/>
      <c r="O221" s="49"/>
      <c r="P221" s="57"/>
      <c r="Q221" s="58">
        <v>0</v>
      </c>
      <c r="R221" s="53"/>
      <c r="S221" s="54"/>
      <c r="T221" s="60"/>
      <c r="U221" s="57">
        <v>0</v>
      </c>
      <c r="V221" s="54">
        <v>0</v>
      </c>
      <c r="W221" s="60"/>
      <c r="X221" s="54"/>
      <c r="Y221" s="63"/>
      <c r="Z221" s="66">
        <v>0</v>
      </c>
      <c r="AA221" s="53"/>
      <c r="AB221" s="54"/>
      <c r="AC221" s="57">
        <v>0</v>
      </c>
      <c r="AD221" s="49"/>
      <c r="AE221" s="54">
        <v>5</v>
      </c>
      <c r="AF221" s="60"/>
      <c r="AG221" s="170">
        <v>0</v>
      </c>
      <c r="AH221" s="59"/>
      <c r="AI221" s="170"/>
      <c r="AJ221" s="54">
        <v>0</v>
      </c>
      <c r="AK221" s="60"/>
      <c r="AL221" s="54"/>
      <c r="AM221" s="57">
        <v>0</v>
      </c>
      <c r="AN221" s="59"/>
      <c r="AO221" s="57"/>
      <c r="AP221" s="59"/>
      <c r="AQ221" s="80">
        <v>0</v>
      </c>
      <c r="AR221" s="80">
        <v>0</v>
      </c>
      <c r="AS221" s="83">
        <v>0</v>
      </c>
      <c r="AT221" s="83">
        <v>0</v>
      </c>
      <c r="AU221" s="54"/>
      <c r="AV221" s="53"/>
      <c r="AW221" s="54"/>
      <c r="AX221" s="53"/>
      <c r="AY221" s="54"/>
      <c r="AZ221" s="57">
        <v>0</v>
      </c>
      <c r="BA221" s="49"/>
      <c r="BB221" s="49"/>
    </row>
    <row r="222" spans="1:54" ht="21.75" customHeight="1" x14ac:dyDescent="0.3">
      <c r="A222" s="647"/>
      <c r="B222" s="647"/>
      <c r="C222" s="647"/>
      <c r="D222" s="85" t="s">
        <v>103</v>
      </c>
      <c r="E222" s="41">
        <f t="shared" si="0"/>
        <v>8</v>
      </c>
      <c r="F222" s="42">
        <f t="shared" si="1"/>
        <v>0</v>
      </c>
      <c r="G222" s="42">
        <f t="shared" si="2"/>
        <v>0</v>
      </c>
      <c r="H222" s="42">
        <f t="shared" si="3"/>
        <v>0</v>
      </c>
      <c r="I222" s="43">
        <f t="shared" si="4"/>
        <v>0</v>
      </c>
      <c r="J222" s="89">
        <f t="shared" si="5"/>
        <v>8</v>
      </c>
      <c r="K222" s="650"/>
      <c r="L222" s="650"/>
      <c r="M222" s="98">
        <v>0</v>
      </c>
      <c r="N222" s="92"/>
      <c r="O222" s="92"/>
      <c r="P222" s="98"/>
      <c r="Q222" s="100">
        <v>0</v>
      </c>
      <c r="R222" s="95"/>
      <c r="S222" s="96"/>
      <c r="T222" s="101"/>
      <c r="U222" s="98">
        <v>0</v>
      </c>
      <c r="V222" s="96">
        <v>0</v>
      </c>
      <c r="W222" s="101"/>
      <c r="X222" s="96"/>
      <c r="Y222" s="103"/>
      <c r="Z222" s="104">
        <v>0</v>
      </c>
      <c r="AA222" s="95"/>
      <c r="AB222" s="96"/>
      <c r="AC222" s="98">
        <v>0</v>
      </c>
      <c r="AD222" s="92"/>
      <c r="AE222" s="96">
        <v>8</v>
      </c>
      <c r="AF222" s="101"/>
      <c r="AG222" s="178">
        <v>0</v>
      </c>
      <c r="AH222" s="102"/>
      <c r="AI222" s="178"/>
      <c r="AJ222" s="96">
        <v>0</v>
      </c>
      <c r="AK222" s="101"/>
      <c r="AL222" s="96"/>
      <c r="AM222" s="98">
        <v>0</v>
      </c>
      <c r="AN222" s="102"/>
      <c r="AO222" s="98"/>
      <c r="AP222" s="102"/>
      <c r="AQ222" s="107">
        <v>0</v>
      </c>
      <c r="AR222" s="107">
        <v>0</v>
      </c>
      <c r="AS222" s="108">
        <v>0</v>
      </c>
      <c r="AT222" s="108">
        <v>0</v>
      </c>
      <c r="AU222" s="96"/>
      <c r="AV222" s="95"/>
      <c r="AW222" s="96"/>
      <c r="AX222" s="95"/>
      <c r="AY222" s="96"/>
      <c r="AZ222" s="98">
        <v>0</v>
      </c>
      <c r="BA222" s="92"/>
      <c r="BB222" s="92"/>
    </row>
    <row r="223" spans="1:54" ht="21.75" customHeight="1" x14ac:dyDescent="0.3">
      <c r="A223" s="648" t="s">
        <v>949</v>
      </c>
      <c r="B223" s="646" t="s">
        <v>950</v>
      </c>
      <c r="C223" s="646" t="s">
        <v>650</v>
      </c>
      <c r="D223" s="37" t="s">
        <v>72</v>
      </c>
      <c r="E223" s="41">
        <f t="shared" si="0"/>
        <v>15</v>
      </c>
      <c r="F223" s="42">
        <f t="shared" si="1"/>
        <v>5</v>
      </c>
      <c r="G223" s="42">
        <f t="shared" si="2"/>
        <v>5</v>
      </c>
      <c r="H223" s="42">
        <f t="shared" si="3"/>
        <v>0</v>
      </c>
      <c r="I223" s="43">
        <f t="shared" si="4"/>
        <v>0</v>
      </c>
      <c r="J223" s="44">
        <f t="shared" si="5"/>
        <v>25</v>
      </c>
      <c r="K223" s="651">
        <f>(J223+(J224/5))</f>
        <v>34.6</v>
      </c>
      <c r="L223" s="649">
        <f>IF(K223=0,"",RANK(K223,K:K,0))</f>
        <v>71</v>
      </c>
      <c r="M223" s="57">
        <v>0</v>
      </c>
      <c r="N223" s="49"/>
      <c r="O223" s="49"/>
      <c r="P223" s="57"/>
      <c r="Q223" s="58">
        <v>0</v>
      </c>
      <c r="R223" s="53"/>
      <c r="S223" s="54"/>
      <c r="T223" s="60"/>
      <c r="U223" s="57">
        <v>0</v>
      </c>
      <c r="V223" s="54">
        <v>0</v>
      </c>
      <c r="W223" s="60"/>
      <c r="X223" s="54"/>
      <c r="Y223" s="63"/>
      <c r="Z223" s="66">
        <v>0</v>
      </c>
      <c r="AA223" s="53">
        <v>5</v>
      </c>
      <c r="AB223" s="54"/>
      <c r="AC223" s="57">
        <v>0</v>
      </c>
      <c r="AD223" s="49"/>
      <c r="AE223" s="54">
        <v>5</v>
      </c>
      <c r="AF223" s="60"/>
      <c r="AG223" s="57">
        <v>0</v>
      </c>
      <c r="AH223" s="59">
        <v>15</v>
      </c>
      <c r="AI223" s="57"/>
      <c r="AJ223" s="54">
        <v>0</v>
      </c>
      <c r="AK223" s="60"/>
      <c r="AL223" s="54"/>
      <c r="AM223" s="57">
        <v>0</v>
      </c>
      <c r="AN223" s="59"/>
      <c r="AO223" s="57"/>
      <c r="AP223" s="59"/>
      <c r="AQ223" s="80">
        <v>0</v>
      </c>
      <c r="AR223" s="80">
        <v>0</v>
      </c>
      <c r="AS223" s="83">
        <v>0</v>
      </c>
      <c r="AT223" s="83">
        <v>0</v>
      </c>
      <c r="AU223" s="54"/>
      <c r="AV223" s="53"/>
      <c r="AW223" s="54"/>
      <c r="AX223" s="53"/>
      <c r="AY223" s="54"/>
      <c r="AZ223" s="57">
        <v>0</v>
      </c>
      <c r="BA223" s="49"/>
      <c r="BB223" s="49"/>
    </row>
    <row r="224" spans="1:54" ht="21.75" customHeight="1" x14ac:dyDescent="0.3">
      <c r="A224" s="647"/>
      <c r="B224" s="647"/>
      <c r="C224" s="647"/>
      <c r="D224" s="85" t="s">
        <v>103</v>
      </c>
      <c r="E224" s="41">
        <f t="shared" si="0"/>
        <v>40</v>
      </c>
      <c r="F224" s="42">
        <f t="shared" si="1"/>
        <v>8</v>
      </c>
      <c r="G224" s="42">
        <f t="shared" si="2"/>
        <v>0</v>
      </c>
      <c r="H224" s="42">
        <f t="shared" si="3"/>
        <v>0</v>
      </c>
      <c r="I224" s="43">
        <f t="shared" si="4"/>
        <v>0</v>
      </c>
      <c r="J224" s="89">
        <f t="shared" si="5"/>
        <v>48</v>
      </c>
      <c r="K224" s="650"/>
      <c r="L224" s="650"/>
      <c r="M224" s="98">
        <v>0</v>
      </c>
      <c r="N224" s="92"/>
      <c r="O224" s="92"/>
      <c r="P224" s="98"/>
      <c r="Q224" s="100">
        <v>0</v>
      </c>
      <c r="R224" s="95"/>
      <c r="S224" s="96"/>
      <c r="T224" s="101"/>
      <c r="U224" s="98">
        <v>0</v>
      </c>
      <c r="V224" s="96">
        <v>0</v>
      </c>
      <c r="W224" s="101"/>
      <c r="X224" s="96"/>
      <c r="Y224" s="103"/>
      <c r="Z224" s="104">
        <v>40</v>
      </c>
      <c r="AA224" s="95"/>
      <c r="AB224" s="96"/>
      <c r="AC224" s="98">
        <v>0</v>
      </c>
      <c r="AD224" s="92"/>
      <c r="AE224" s="96">
        <v>8</v>
      </c>
      <c r="AF224" s="101"/>
      <c r="AG224" s="98">
        <v>0</v>
      </c>
      <c r="AH224" s="102"/>
      <c r="AI224" s="98"/>
      <c r="AJ224" s="96">
        <v>0</v>
      </c>
      <c r="AK224" s="101"/>
      <c r="AL224" s="96"/>
      <c r="AM224" s="98">
        <v>0</v>
      </c>
      <c r="AN224" s="102"/>
      <c r="AO224" s="98"/>
      <c r="AP224" s="102"/>
      <c r="AQ224" s="107">
        <v>0</v>
      </c>
      <c r="AR224" s="107">
        <v>0</v>
      </c>
      <c r="AS224" s="108">
        <v>0</v>
      </c>
      <c r="AT224" s="108">
        <v>0</v>
      </c>
      <c r="AU224" s="96"/>
      <c r="AV224" s="95"/>
      <c r="AW224" s="96"/>
      <c r="AX224" s="95"/>
      <c r="AY224" s="96"/>
      <c r="AZ224" s="98">
        <v>0</v>
      </c>
      <c r="BA224" s="92"/>
      <c r="BB224" s="92"/>
    </row>
    <row r="225" spans="1:54" ht="21.75" customHeight="1" x14ac:dyDescent="0.3">
      <c r="A225" s="648" t="s">
        <v>959</v>
      </c>
      <c r="B225" s="646" t="s">
        <v>960</v>
      </c>
      <c r="C225" s="646" t="s">
        <v>597</v>
      </c>
      <c r="D225" s="37" t="s">
        <v>72</v>
      </c>
      <c r="E225" s="41">
        <f t="shared" si="0"/>
        <v>40</v>
      </c>
      <c r="F225" s="42">
        <f t="shared" si="1"/>
        <v>40</v>
      </c>
      <c r="G225" s="42">
        <f t="shared" si="2"/>
        <v>15</v>
      </c>
      <c r="H225" s="42">
        <f t="shared" si="3"/>
        <v>15</v>
      </c>
      <c r="I225" s="43">
        <f t="shared" si="4"/>
        <v>6</v>
      </c>
      <c r="J225" s="44">
        <f t="shared" si="5"/>
        <v>116</v>
      </c>
      <c r="K225" s="651">
        <f>(J225+(J226/5))</f>
        <v>127.4</v>
      </c>
      <c r="L225" s="649">
        <f>IF(K225=0,"",RANK(K225,K:K,0))</f>
        <v>44</v>
      </c>
      <c r="M225" s="57">
        <v>0</v>
      </c>
      <c r="N225" s="49"/>
      <c r="O225" s="49"/>
      <c r="P225" s="57"/>
      <c r="Q225" s="58">
        <v>0</v>
      </c>
      <c r="R225" s="53"/>
      <c r="S225" s="54"/>
      <c r="T225" s="60"/>
      <c r="U225" s="57">
        <v>0</v>
      </c>
      <c r="V225" s="54">
        <v>0</v>
      </c>
      <c r="W225" s="60"/>
      <c r="X225" s="54"/>
      <c r="Y225" s="63"/>
      <c r="Z225" s="66">
        <v>0</v>
      </c>
      <c r="AA225" s="53"/>
      <c r="AB225" s="54"/>
      <c r="AC225" s="57">
        <v>5</v>
      </c>
      <c r="AD225" s="49"/>
      <c r="AE225" s="54">
        <v>15</v>
      </c>
      <c r="AF225" s="60"/>
      <c r="AG225" s="57">
        <v>5</v>
      </c>
      <c r="AH225" s="59"/>
      <c r="AI225" s="57">
        <v>15</v>
      </c>
      <c r="AJ225" s="54">
        <v>0</v>
      </c>
      <c r="AK225" s="60"/>
      <c r="AL225" s="54"/>
      <c r="AM225" s="57">
        <v>0</v>
      </c>
      <c r="AN225" s="59"/>
      <c r="AO225" s="57">
        <v>40</v>
      </c>
      <c r="AP225" s="59"/>
      <c r="AQ225" s="80">
        <v>0</v>
      </c>
      <c r="AR225" s="80">
        <v>6</v>
      </c>
      <c r="AS225" s="83">
        <v>0</v>
      </c>
      <c r="AT225" s="83">
        <v>0</v>
      </c>
      <c r="AU225" s="54"/>
      <c r="AV225" s="53"/>
      <c r="AW225" s="54"/>
      <c r="AX225" s="53"/>
      <c r="AY225" s="54">
        <v>40</v>
      </c>
      <c r="AZ225" s="57">
        <v>0</v>
      </c>
      <c r="BA225" s="49"/>
      <c r="BB225" s="49"/>
    </row>
    <row r="226" spans="1:54" ht="21.75" customHeight="1" x14ac:dyDescent="0.3">
      <c r="A226" s="647"/>
      <c r="B226" s="647"/>
      <c r="C226" s="647"/>
      <c r="D226" s="85" t="s">
        <v>103</v>
      </c>
      <c r="E226" s="41">
        <f t="shared" si="0"/>
        <v>25</v>
      </c>
      <c r="F226" s="42">
        <f t="shared" si="1"/>
        <v>8</v>
      </c>
      <c r="G226" s="42">
        <f t="shared" si="2"/>
        <v>8</v>
      </c>
      <c r="H226" s="42">
        <f t="shared" si="3"/>
        <v>8</v>
      </c>
      <c r="I226" s="43">
        <f t="shared" si="4"/>
        <v>8</v>
      </c>
      <c r="J226" s="89">
        <f t="shared" si="5"/>
        <v>57</v>
      </c>
      <c r="K226" s="650"/>
      <c r="L226" s="650"/>
      <c r="M226" s="98">
        <v>0</v>
      </c>
      <c r="N226" s="92"/>
      <c r="O226" s="92"/>
      <c r="P226" s="98"/>
      <c r="Q226" s="100">
        <v>0</v>
      </c>
      <c r="R226" s="95"/>
      <c r="S226" s="96"/>
      <c r="T226" s="101"/>
      <c r="U226" s="98">
        <v>0</v>
      </c>
      <c r="V226" s="96">
        <v>0</v>
      </c>
      <c r="W226" s="101"/>
      <c r="X226" s="96"/>
      <c r="Y226" s="103"/>
      <c r="Z226" s="104">
        <v>0</v>
      </c>
      <c r="AA226" s="95"/>
      <c r="AB226" s="96"/>
      <c r="AC226" s="98">
        <v>8</v>
      </c>
      <c r="AD226" s="92"/>
      <c r="AE226" s="96">
        <v>8</v>
      </c>
      <c r="AF226" s="101"/>
      <c r="AG226" s="98">
        <v>0</v>
      </c>
      <c r="AH226" s="102"/>
      <c r="AI226" s="98">
        <v>25</v>
      </c>
      <c r="AJ226" s="96">
        <v>0</v>
      </c>
      <c r="AK226" s="101"/>
      <c r="AL226" s="96"/>
      <c r="AM226" s="98">
        <v>0</v>
      </c>
      <c r="AN226" s="102"/>
      <c r="AO226" s="98">
        <v>8</v>
      </c>
      <c r="AP226" s="102"/>
      <c r="AQ226" s="107">
        <v>0</v>
      </c>
      <c r="AR226" s="107">
        <v>0</v>
      </c>
      <c r="AS226" s="108">
        <v>0</v>
      </c>
      <c r="AT226" s="108">
        <v>0</v>
      </c>
      <c r="AU226" s="96"/>
      <c r="AV226" s="95"/>
      <c r="AW226" s="96"/>
      <c r="AX226" s="95"/>
      <c r="AY226" s="96">
        <v>8</v>
      </c>
      <c r="AZ226" s="98">
        <v>0</v>
      </c>
      <c r="BA226" s="92"/>
      <c r="BB226" s="92"/>
    </row>
    <row r="227" spans="1:54" ht="21.75" customHeight="1" x14ac:dyDescent="0.3">
      <c r="A227" s="648" t="s">
        <v>967</v>
      </c>
      <c r="B227" s="646" t="s">
        <v>968</v>
      </c>
      <c r="C227" s="646" t="s">
        <v>416</v>
      </c>
      <c r="D227" s="37" t="s">
        <v>72</v>
      </c>
      <c r="E227" s="41">
        <f t="shared" si="0"/>
        <v>60</v>
      </c>
      <c r="F227" s="42">
        <f t="shared" si="1"/>
        <v>25</v>
      </c>
      <c r="G227" s="42">
        <f t="shared" si="2"/>
        <v>15</v>
      </c>
      <c r="H227" s="42">
        <f t="shared" si="3"/>
        <v>8</v>
      </c>
      <c r="I227" s="43">
        <f t="shared" si="4"/>
        <v>5</v>
      </c>
      <c r="J227" s="44">
        <f t="shared" si="5"/>
        <v>113</v>
      </c>
      <c r="K227" s="651">
        <f>(J227+(J228/5))</f>
        <v>121.2</v>
      </c>
      <c r="L227" s="649">
        <f>IF(K227=0,"",RANK(K227,K:K,0))</f>
        <v>46</v>
      </c>
      <c r="M227" s="57">
        <v>0</v>
      </c>
      <c r="N227" s="49"/>
      <c r="O227" s="49"/>
      <c r="P227" s="57"/>
      <c r="Q227" s="58">
        <v>0</v>
      </c>
      <c r="R227" s="53"/>
      <c r="S227" s="54"/>
      <c r="T227" s="60"/>
      <c r="U227" s="57">
        <v>0</v>
      </c>
      <c r="V227" s="54">
        <v>0</v>
      </c>
      <c r="W227" s="60"/>
      <c r="X227" s="54"/>
      <c r="Y227" s="63"/>
      <c r="Z227" s="66">
        <v>0</v>
      </c>
      <c r="AA227" s="53">
        <v>5</v>
      </c>
      <c r="AB227" s="54"/>
      <c r="AC227" s="57">
        <v>0</v>
      </c>
      <c r="AD227" s="49">
        <v>60</v>
      </c>
      <c r="AE227" s="54">
        <v>5</v>
      </c>
      <c r="AF227" s="60"/>
      <c r="AG227" s="57">
        <v>8</v>
      </c>
      <c r="AH227" s="59"/>
      <c r="AI227" s="57"/>
      <c r="AJ227" s="54">
        <v>5</v>
      </c>
      <c r="AK227" s="60"/>
      <c r="AL227" s="54"/>
      <c r="AM227" s="57">
        <v>5</v>
      </c>
      <c r="AN227" s="59"/>
      <c r="AO227" s="57"/>
      <c r="AP227" s="59"/>
      <c r="AQ227" s="80">
        <v>0</v>
      </c>
      <c r="AR227" s="80">
        <v>0</v>
      </c>
      <c r="AS227" s="83">
        <v>0</v>
      </c>
      <c r="AT227" s="83">
        <v>0</v>
      </c>
      <c r="AU227" s="54"/>
      <c r="AV227" s="53"/>
      <c r="AW227" s="54">
        <v>25</v>
      </c>
      <c r="AX227" s="53">
        <v>3</v>
      </c>
      <c r="AY227" s="54">
        <v>15</v>
      </c>
      <c r="AZ227" s="57">
        <v>0</v>
      </c>
      <c r="BA227" s="49"/>
      <c r="BB227" s="49"/>
    </row>
    <row r="228" spans="1:54" ht="21.75" customHeight="1" x14ac:dyDescent="0.3">
      <c r="A228" s="647"/>
      <c r="B228" s="647"/>
      <c r="C228" s="647"/>
      <c r="D228" s="85" t="s">
        <v>103</v>
      </c>
      <c r="E228" s="41">
        <f t="shared" si="0"/>
        <v>9</v>
      </c>
      <c r="F228" s="42">
        <f t="shared" si="1"/>
        <v>8</v>
      </c>
      <c r="G228" s="42">
        <f t="shared" si="2"/>
        <v>8</v>
      </c>
      <c r="H228" s="42">
        <f t="shared" si="3"/>
        <v>8</v>
      </c>
      <c r="I228" s="43">
        <f t="shared" si="4"/>
        <v>8</v>
      </c>
      <c r="J228" s="89">
        <f t="shared" si="5"/>
        <v>41</v>
      </c>
      <c r="K228" s="650"/>
      <c r="L228" s="650"/>
      <c r="M228" s="98">
        <v>0</v>
      </c>
      <c r="N228" s="92"/>
      <c r="O228" s="92"/>
      <c r="P228" s="98"/>
      <c r="Q228" s="100">
        <v>0</v>
      </c>
      <c r="R228" s="95"/>
      <c r="S228" s="96"/>
      <c r="T228" s="101"/>
      <c r="U228" s="98">
        <v>0</v>
      </c>
      <c r="V228" s="96">
        <v>0</v>
      </c>
      <c r="W228" s="101"/>
      <c r="X228" s="96"/>
      <c r="Y228" s="103"/>
      <c r="Z228" s="104">
        <v>0</v>
      </c>
      <c r="AA228" s="95">
        <v>8</v>
      </c>
      <c r="AB228" s="96"/>
      <c r="AC228" s="98">
        <v>0</v>
      </c>
      <c r="AD228" s="92"/>
      <c r="AE228" s="96">
        <v>0</v>
      </c>
      <c r="AF228" s="101"/>
      <c r="AG228" s="98">
        <v>0</v>
      </c>
      <c r="AH228" s="102"/>
      <c r="AI228" s="98"/>
      <c r="AJ228" s="96">
        <v>8</v>
      </c>
      <c r="AK228" s="101"/>
      <c r="AL228" s="96"/>
      <c r="AM228" s="98">
        <v>8</v>
      </c>
      <c r="AN228" s="102"/>
      <c r="AO228" s="98"/>
      <c r="AP228" s="102"/>
      <c r="AQ228" s="107">
        <v>0</v>
      </c>
      <c r="AR228" s="107">
        <v>0</v>
      </c>
      <c r="AS228" s="108">
        <v>0</v>
      </c>
      <c r="AT228" s="108">
        <v>9</v>
      </c>
      <c r="AU228" s="96"/>
      <c r="AV228" s="95"/>
      <c r="AW228" s="96">
        <v>8</v>
      </c>
      <c r="AX228" s="95"/>
      <c r="AY228" s="96">
        <v>8</v>
      </c>
      <c r="AZ228" s="98">
        <v>0</v>
      </c>
      <c r="BA228" s="92"/>
      <c r="BB228" s="92"/>
    </row>
    <row r="229" spans="1:54" ht="21.75" customHeight="1" x14ac:dyDescent="0.3">
      <c r="A229" s="648" t="s">
        <v>973</v>
      </c>
      <c r="B229" s="646" t="s">
        <v>975</v>
      </c>
      <c r="C229" s="646" t="s">
        <v>266</v>
      </c>
      <c r="D229" s="37" t="s">
        <v>72</v>
      </c>
      <c r="E229" s="41">
        <f t="shared" si="0"/>
        <v>60</v>
      </c>
      <c r="F229" s="42">
        <f t="shared" si="1"/>
        <v>60</v>
      </c>
      <c r="G229" s="42">
        <f t="shared" si="2"/>
        <v>40</v>
      </c>
      <c r="H229" s="42">
        <f t="shared" si="3"/>
        <v>40</v>
      </c>
      <c r="I229" s="43">
        <f t="shared" si="4"/>
        <v>25</v>
      </c>
      <c r="J229" s="44">
        <f t="shared" si="5"/>
        <v>225</v>
      </c>
      <c r="K229" s="651">
        <f>(J229+(J230/5))</f>
        <v>297</v>
      </c>
      <c r="L229" s="649">
        <f>IF(K229=0,"",RANK(K229,K:K,0))</f>
        <v>22</v>
      </c>
      <c r="M229" s="57">
        <v>0</v>
      </c>
      <c r="N229" s="49"/>
      <c r="O229" s="49"/>
      <c r="P229" s="57"/>
      <c r="Q229" s="58">
        <v>8</v>
      </c>
      <c r="R229" s="53">
        <v>4</v>
      </c>
      <c r="S229" s="54"/>
      <c r="T229" s="60">
        <v>8</v>
      </c>
      <c r="U229" s="170">
        <v>15</v>
      </c>
      <c r="V229" s="175">
        <v>3</v>
      </c>
      <c r="W229" s="60">
        <v>8</v>
      </c>
      <c r="X229" s="175">
        <v>3</v>
      </c>
      <c r="Y229" s="63"/>
      <c r="Z229" s="66">
        <v>60</v>
      </c>
      <c r="AA229" s="53">
        <v>25</v>
      </c>
      <c r="AB229" s="175">
        <v>15</v>
      </c>
      <c r="AC229" s="57">
        <v>15</v>
      </c>
      <c r="AD229" s="49">
        <v>60</v>
      </c>
      <c r="AE229" s="54">
        <v>5</v>
      </c>
      <c r="AF229" s="60">
        <v>25</v>
      </c>
      <c r="AG229" s="57">
        <v>15</v>
      </c>
      <c r="AH229" s="59"/>
      <c r="AI229" s="57">
        <v>15</v>
      </c>
      <c r="AJ229" s="54">
        <v>15</v>
      </c>
      <c r="AK229" s="60"/>
      <c r="AL229" s="54">
        <v>25</v>
      </c>
      <c r="AM229" s="57">
        <v>25</v>
      </c>
      <c r="AN229" s="59"/>
      <c r="AO229" s="57"/>
      <c r="AP229" s="59">
        <v>40</v>
      </c>
      <c r="AQ229" s="80">
        <v>40</v>
      </c>
      <c r="AR229" s="80">
        <v>0</v>
      </c>
      <c r="AS229" s="83">
        <v>0</v>
      </c>
      <c r="AT229" s="83">
        <v>0</v>
      </c>
      <c r="AU229" s="54">
        <v>25</v>
      </c>
      <c r="AV229" s="53"/>
      <c r="AW229" s="54">
        <v>5</v>
      </c>
      <c r="AX229" s="53">
        <v>25</v>
      </c>
      <c r="AY229" s="54">
        <v>25</v>
      </c>
      <c r="AZ229" s="57">
        <v>0</v>
      </c>
      <c r="BA229" s="49"/>
      <c r="BB229" s="49"/>
    </row>
    <row r="230" spans="1:54" ht="21.75" customHeight="1" x14ac:dyDescent="0.3">
      <c r="A230" s="647"/>
      <c r="B230" s="647"/>
      <c r="C230" s="647"/>
      <c r="D230" s="85" t="s">
        <v>103</v>
      </c>
      <c r="E230" s="41">
        <f t="shared" si="0"/>
        <v>100</v>
      </c>
      <c r="F230" s="42">
        <f t="shared" si="1"/>
        <v>100</v>
      </c>
      <c r="G230" s="42">
        <f t="shared" si="2"/>
        <v>60</v>
      </c>
      <c r="H230" s="42">
        <f t="shared" si="3"/>
        <v>60</v>
      </c>
      <c r="I230" s="43">
        <f t="shared" si="4"/>
        <v>40</v>
      </c>
      <c r="J230" s="89">
        <f t="shared" si="5"/>
        <v>360</v>
      </c>
      <c r="K230" s="650"/>
      <c r="L230" s="650"/>
      <c r="M230" s="98">
        <v>0</v>
      </c>
      <c r="N230" s="92"/>
      <c r="O230" s="92"/>
      <c r="P230" s="98"/>
      <c r="Q230" s="100">
        <v>25</v>
      </c>
      <c r="R230" s="95"/>
      <c r="S230" s="96"/>
      <c r="T230" s="101">
        <v>25</v>
      </c>
      <c r="U230" s="178">
        <v>25</v>
      </c>
      <c r="V230" s="183">
        <v>5</v>
      </c>
      <c r="W230" s="101">
        <v>25</v>
      </c>
      <c r="X230" s="183"/>
      <c r="Y230" s="103"/>
      <c r="Z230" s="104">
        <v>40</v>
      </c>
      <c r="AA230" s="95">
        <v>25</v>
      </c>
      <c r="AB230" s="183">
        <v>40</v>
      </c>
      <c r="AC230" s="98">
        <v>8</v>
      </c>
      <c r="AD230" s="92">
        <v>100</v>
      </c>
      <c r="AE230" s="96">
        <v>25</v>
      </c>
      <c r="AF230" s="101">
        <v>100</v>
      </c>
      <c r="AG230" s="98">
        <v>8</v>
      </c>
      <c r="AH230" s="102"/>
      <c r="AI230" s="98">
        <v>40</v>
      </c>
      <c r="AJ230" s="96">
        <v>40</v>
      </c>
      <c r="AK230" s="101"/>
      <c r="AL230" s="96"/>
      <c r="AM230" s="98">
        <v>8</v>
      </c>
      <c r="AN230" s="102"/>
      <c r="AO230" s="98"/>
      <c r="AP230" s="102"/>
      <c r="AQ230" s="107">
        <v>60</v>
      </c>
      <c r="AR230" s="107">
        <v>0</v>
      </c>
      <c r="AS230" s="108">
        <v>0</v>
      </c>
      <c r="AT230" s="108">
        <v>0</v>
      </c>
      <c r="AU230" s="96"/>
      <c r="AV230" s="95"/>
      <c r="AW230" s="96">
        <v>40</v>
      </c>
      <c r="AX230" s="95"/>
      <c r="AY230" s="96">
        <v>60</v>
      </c>
      <c r="AZ230" s="98">
        <v>0</v>
      </c>
      <c r="BA230" s="92"/>
      <c r="BB230" s="92"/>
    </row>
    <row r="231" spans="1:54" ht="14.4" x14ac:dyDescent="0.3">
      <c r="M231" s="241"/>
      <c r="N231" s="241"/>
      <c r="O231" s="241"/>
      <c r="P231" s="241"/>
      <c r="Q231" s="241"/>
      <c r="R231" s="241"/>
      <c r="S231" s="241"/>
      <c r="T231" s="241"/>
      <c r="U231" s="241"/>
      <c r="V231" s="241"/>
      <c r="W231" s="241"/>
      <c r="X231" s="241"/>
      <c r="Y231" s="241"/>
      <c r="Z231" s="241"/>
      <c r="AA231" s="241"/>
      <c r="AB231" s="241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  <c r="AU231" s="241"/>
      <c r="AV231" s="241"/>
      <c r="AW231" s="241"/>
      <c r="AX231" s="241"/>
      <c r="AY231" s="241"/>
      <c r="AZ231" s="241"/>
      <c r="BA231" s="241"/>
      <c r="BB231" s="241"/>
    </row>
  </sheetData>
  <mergeCells count="586"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A229:A230"/>
    <mergeCell ref="B229:B230"/>
    <mergeCell ref="C229:C230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K77:K78"/>
    <mergeCell ref="K79:K80"/>
    <mergeCell ref="K81:K82"/>
    <mergeCell ref="L81:L82"/>
    <mergeCell ref="K83:K84"/>
    <mergeCell ref="L83:L84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L45:L46"/>
    <mergeCell ref="L47:L48"/>
    <mergeCell ref="K47:K48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L67:L68"/>
    <mergeCell ref="L69:L70"/>
    <mergeCell ref="L71:L72"/>
    <mergeCell ref="L73:L74"/>
    <mergeCell ref="L75:L76"/>
    <mergeCell ref="K23:K24"/>
    <mergeCell ref="K25:K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L37:L38"/>
    <mergeCell ref="K39:K40"/>
    <mergeCell ref="L39:L40"/>
    <mergeCell ref="K41:K42"/>
    <mergeCell ref="L41:L42"/>
    <mergeCell ref="K43:K44"/>
    <mergeCell ref="L43:L44"/>
    <mergeCell ref="K45:K4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25:B26"/>
    <mergeCell ref="C25:C26"/>
    <mergeCell ref="L25:L26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K5:K6"/>
    <mergeCell ref="K7:K8"/>
    <mergeCell ref="L7:L8"/>
    <mergeCell ref="K9:K10"/>
    <mergeCell ref="L9:L10"/>
    <mergeCell ref="A1:D2"/>
    <mergeCell ref="E1:I1"/>
    <mergeCell ref="J1:J2"/>
    <mergeCell ref="K1:K2"/>
    <mergeCell ref="L1:L2"/>
    <mergeCell ref="M1:P1"/>
    <mergeCell ref="Q1:T1"/>
    <mergeCell ref="A3:A4"/>
    <mergeCell ref="B3:B4"/>
    <mergeCell ref="C3:C4"/>
    <mergeCell ref="L3:L4"/>
    <mergeCell ref="K3:K4"/>
    <mergeCell ref="K193:K194"/>
    <mergeCell ref="K195:K196"/>
    <mergeCell ref="K197:K198"/>
    <mergeCell ref="L197:L198"/>
    <mergeCell ref="K199:K200"/>
    <mergeCell ref="L199:L200"/>
    <mergeCell ref="AQ1:AY1"/>
    <mergeCell ref="AZ1:BB1"/>
    <mergeCell ref="V1:X1"/>
    <mergeCell ref="Z1:AB1"/>
    <mergeCell ref="AC1:AD1"/>
    <mergeCell ref="AE1:AF1"/>
    <mergeCell ref="AG1:AI1"/>
    <mergeCell ref="AJ1:AL1"/>
    <mergeCell ref="AM1:AP1"/>
    <mergeCell ref="K11:K12"/>
    <mergeCell ref="K13:K14"/>
    <mergeCell ref="L11:L12"/>
    <mergeCell ref="L13:L14"/>
    <mergeCell ref="L23:L24"/>
    <mergeCell ref="L77:L78"/>
    <mergeCell ref="L79:L80"/>
    <mergeCell ref="L63:L64"/>
    <mergeCell ref="L65:L66"/>
    <mergeCell ref="L177:L178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L163:L164"/>
    <mergeCell ref="K163:K164"/>
    <mergeCell ref="K165:K166"/>
    <mergeCell ref="K167:K168"/>
    <mergeCell ref="K169:K170"/>
    <mergeCell ref="K171:K172"/>
    <mergeCell ref="K173:K174"/>
    <mergeCell ref="K175:K176"/>
    <mergeCell ref="L165:L166"/>
    <mergeCell ref="L167:L168"/>
    <mergeCell ref="L169:L170"/>
    <mergeCell ref="L171:L172"/>
    <mergeCell ref="L173:L174"/>
    <mergeCell ref="L175:L176"/>
    <mergeCell ref="K153:K154"/>
    <mergeCell ref="K155:K156"/>
    <mergeCell ref="K157:K158"/>
    <mergeCell ref="K159:K160"/>
    <mergeCell ref="K161:K162"/>
    <mergeCell ref="L151:L152"/>
    <mergeCell ref="L153:L154"/>
    <mergeCell ref="L155:L156"/>
    <mergeCell ref="L157:L158"/>
    <mergeCell ref="L159:L160"/>
    <mergeCell ref="L161:L162"/>
    <mergeCell ref="L225:L226"/>
    <mergeCell ref="L227:L228"/>
    <mergeCell ref="L229:L230"/>
    <mergeCell ref="L209:L210"/>
    <mergeCell ref="L211:L212"/>
    <mergeCell ref="L213:L214"/>
    <mergeCell ref="L215:L216"/>
    <mergeCell ref="L217:L218"/>
    <mergeCell ref="L219:L220"/>
    <mergeCell ref="L221:L222"/>
    <mergeCell ref="K225:K226"/>
    <mergeCell ref="K227:K228"/>
    <mergeCell ref="K229:K230"/>
    <mergeCell ref="K207:K208"/>
    <mergeCell ref="K209:K210"/>
    <mergeCell ref="K211:K212"/>
    <mergeCell ref="K213:K214"/>
    <mergeCell ref="K215:K216"/>
    <mergeCell ref="K217:K218"/>
    <mergeCell ref="K219:K220"/>
    <mergeCell ref="K201:K202"/>
    <mergeCell ref="L201:L202"/>
    <mergeCell ref="K203:K204"/>
    <mergeCell ref="L203:L204"/>
    <mergeCell ref="K205:K206"/>
    <mergeCell ref="L205:L206"/>
    <mergeCell ref="L207:L208"/>
    <mergeCell ref="K221:K222"/>
    <mergeCell ref="K223:K224"/>
    <mergeCell ref="L223:L224"/>
    <mergeCell ref="K135:K136"/>
    <mergeCell ref="K137:K138"/>
    <mergeCell ref="K139:K140"/>
    <mergeCell ref="L139:L140"/>
    <mergeCell ref="K141:K142"/>
    <mergeCell ref="L141:L142"/>
    <mergeCell ref="L193:L194"/>
    <mergeCell ref="L195:L196"/>
    <mergeCell ref="L179:L180"/>
    <mergeCell ref="L181:L182"/>
    <mergeCell ref="L183:L184"/>
    <mergeCell ref="L185:L186"/>
    <mergeCell ref="L187:L188"/>
    <mergeCell ref="L189:L190"/>
    <mergeCell ref="L191:L192"/>
    <mergeCell ref="K143:K144"/>
    <mergeCell ref="L143:L144"/>
    <mergeCell ref="K145:K146"/>
    <mergeCell ref="L145:L146"/>
    <mergeCell ref="K147:K148"/>
    <mergeCell ref="L147:L148"/>
    <mergeCell ref="L149:L150"/>
    <mergeCell ref="K149:K150"/>
    <mergeCell ref="K151:K152"/>
    <mergeCell ref="L119:L120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L105:L106"/>
    <mergeCell ref="K105:K106"/>
    <mergeCell ref="K107:K108"/>
    <mergeCell ref="K109:K110"/>
    <mergeCell ref="K111:K112"/>
    <mergeCell ref="K113:K114"/>
    <mergeCell ref="K115:K116"/>
    <mergeCell ref="K117:K118"/>
    <mergeCell ref="L107:L108"/>
    <mergeCell ref="L109:L110"/>
    <mergeCell ref="L111:L112"/>
    <mergeCell ref="L113:L114"/>
    <mergeCell ref="L115:L116"/>
    <mergeCell ref="L117:L118"/>
    <mergeCell ref="K95:K96"/>
    <mergeCell ref="K97:K98"/>
    <mergeCell ref="K99:K100"/>
    <mergeCell ref="K101:K102"/>
    <mergeCell ref="K103:K104"/>
    <mergeCell ref="L93:L94"/>
    <mergeCell ref="L95:L96"/>
    <mergeCell ref="L97:L98"/>
    <mergeCell ref="L99:L100"/>
    <mergeCell ref="L101:L102"/>
    <mergeCell ref="L103:L104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L135:L136"/>
    <mergeCell ref="L137:L138"/>
    <mergeCell ref="L121:L122"/>
    <mergeCell ref="L123:L124"/>
    <mergeCell ref="L125:L126"/>
    <mergeCell ref="L127:L128"/>
    <mergeCell ref="L129:L130"/>
    <mergeCell ref="L131:L132"/>
    <mergeCell ref="L133:L13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7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5" t="s">
        <v>21</v>
      </c>
      <c r="B1" s="576" t="s">
        <v>4193</v>
      </c>
      <c r="C1" s="575" t="s">
        <v>4194</v>
      </c>
      <c r="D1" s="577" t="s">
        <v>4196</v>
      </c>
      <c r="E1" s="575" t="s">
        <v>4197</v>
      </c>
      <c r="F1" s="575" t="s">
        <v>4198</v>
      </c>
      <c r="G1" s="575" t="s">
        <v>4199</v>
      </c>
      <c r="H1" s="595" t="s">
        <v>4368</v>
      </c>
      <c r="I1" s="599" t="s">
        <v>4369</v>
      </c>
    </row>
    <row r="2" spans="1:10" ht="18" customHeight="1" x14ac:dyDescent="0.3">
      <c r="A2" s="578">
        <f>'L16'!$O$205</f>
        <v>1</v>
      </c>
      <c r="B2" s="579">
        <f>'L16'!$N$205</f>
        <v>6620</v>
      </c>
      <c r="C2" s="578" t="str">
        <f>'L16'!$A$205</f>
        <v>1004280</v>
      </c>
      <c r="D2" s="593" t="str">
        <f>'L16'!$B$205</f>
        <v>Serkédi Emese</v>
      </c>
      <c r="E2" s="593" t="str">
        <f>'L16'!$C$205</f>
        <v>Vitéz SE</v>
      </c>
      <c r="F2" s="578">
        <f>'L16'!$J$205</f>
        <v>250</v>
      </c>
      <c r="G2" s="578">
        <f>'L16'!$J$206</f>
        <v>500</v>
      </c>
      <c r="H2" s="578">
        <f>'L16'!$L$205</f>
        <v>240</v>
      </c>
      <c r="I2" s="600">
        <f>'L16'!$M$205</f>
        <v>193</v>
      </c>
    </row>
    <row r="3" spans="1:10" ht="18" customHeight="1" x14ac:dyDescent="0.3">
      <c r="A3" s="578">
        <f>'L16'!$O$173</f>
        <v>2</v>
      </c>
      <c r="B3" s="579">
        <f>'L16'!$N$173</f>
        <v>4158</v>
      </c>
      <c r="C3" s="578" t="str">
        <f>'L16'!$A$173</f>
        <v>110210</v>
      </c>
      <c r="D3" s="593" t="str">
        <f>'L16'!$B$173</f>
        <v>Nógrádi Noémi</v>
      </c>
      <c r="E3" s="593" t="str">
        <f>'L16'!$C$173</f>
        <v>Bp. Honvéd</v>
      </c>
      <c r="F3" s="578">
        <f>'L16'!$J$173</f>
        <v>454</v>
      </c>
      <c r="G3" s="578">
        <f>'L16'!$J$174</f>
        <v>570</v>
      </c>
      <c r="H3" s="578">
        <f>'L16'!$L$173</f>
        <v>295</v>
      </c>
      <c r="I3" s="600">
        <f>'L16'!$M$173</f>
        <v>100</v>
      </c>
    </row>
    <row r="4" spans="1:10" ht="18" customHeight="1" x14ac:dyDescent="0.3">
      <c r="A4" s="578">
        <f>'L16'!$O$123</f>
        <v>3</v>
      </c>
      <c r="B4" s="579">
        <f>'L16'!$N$123</f>
        <v>2752</v>
      </c>
      <c r="C4" s="578" t="str">
        <f>'L16'!$A$123</f>
        <v>101001</v>
      </c>
      <c r="D4" s="593" t="str">
        <f>'L16'!$B$123</f>
        <v>Kovács Emese</v>
      </c>
      <c r="E4" s="593" t="str">
        <f>'L16'!$C$123</f>
        <v>Ten.Műhely</v>
      </c>
      <c r="F4" s="578">
        <f>'L16'!$J$123</f>
        <v>1400</v>
      </c>
      <c r="G4" s="578">
        <f>'L16'!$J$124</f>
        <v>1210</v>
      </c>
      <c r="H4" s="578">
        <f>'L16'!$L$123</f>
        <v>0</v>
      </c>
      <c r="I4" s="600">
        <f>'L16'!$M$123</f>
        <v>37</v>
      </c>
      <c r="J4" s="580"/>
    </row>
    <row r="5" spans="1:10" ht="18" customHeight="1" x14ac:dyDescent="0.3">
      <c r="A5" s="578">
        <f>'L16'!$O$63</f>
        <v>4</v>
      </c>
      <c r="B5" s="579">
        <f>'L16'!$N$63</f>
        <v>2254</v>
      </c>
      <c r="C5" s="578" t="str">
        <f>'L16'!$A$63</f>
        <v>100119</v>
      </c>
      <c r="D5" s="593" t="str">
        <f>'L16'!$B$63</f>
        <v>Fizel Laura Liza</v>
      </c>
      <c r="E5" s="593" t="str">
        <f>'L16'!$C$63</f>
        <v>Vasas SC</v>
      </c>
      <c r="F5" s="578">
        <f>'L16'!$J$63</f>
        <v>690</v>
      </c>
      <c r="G5" s="578">
        <f>'L16'!$J$64</f>
        <v>1520</v>
      </c>
      <c r="H5" s="578">
        <f>'L16'!$L$63</f>
        <v>420</v>
      </c>
      <c r="I5" s="600">
        <f>'L16'!$M$63</f>
        <v>14</v>
      </c>
      <c r="J5" s="580"/>
    </row>
    <row r="6" spans="1:10" ht="18" customHeight="1" x14ac:dyDescent="0.3">
      <c r="A6" s="578">
        <f>'L16'!$O$35</f>
        <v>5</v>
      </c>
      <c r="B6" s="579">
        <f>'L16'!$N$35</f>
        <v>1802.4</v>
      </c>
      <c r="C6" s="578" t="str">
        <f>'L16'!$A$35</f>
        <v>1109070</v>
      </c>
      <c r="D6" s="593" t="str">
        <f>'L16'!$B$35</f>
        <v>Csernus Tímea Csenge</v>
      </c>
      <c r="E6" s="593" t="str">
        <f>'L16'!$C$35</f>
        <v>Tszk Gyula</v>
      </c>
      <c r="F6" s="578">
        <f>'L16'!$J$35</f>
        <v>920</v>
      </c>
      <c r="G6" s="578">
        <f>'L16'!$J$36</f>
        <v>1112</v>
      </c>
      <c r="H6" s="578">
        <f>'L16'!$L$35</f>
        <v>255</v>
      </c>
      <c r="I6" s="600">
        <f>'L16'!$M$35</f>
        <v>5</v>
      </c>
      <c r="J6" s="580"/>
    </row>
    <row r="7" spans="1:10" ht="18" customHeight="1" x14ac:dyDescent="0.3">
      <c r="A7" s="578">
        <f>'L16'!$O$221</f>
        <v>6</v>
      </c>
      <c r="B7" s="579">
        <f>'L16'!$N$221</f>
        <v>1634</v>
      </c>
      <c r="C7" s="578" t="str">
        <f>'L16'!$A$221</f>
        <v>1204100</v>
      </c>
      <c r="D7" s="593" t="str">
        <f>'L16'!$B$221</f>
        <v>Szabó Vivien</v>
      </c>
      <c r="E7" s="593" t="str">
        <f>'L16'!$C$221</f>
        <v>MTK</v>
      </c>
      <c r="F7" s="578">
        <f>'L16'!$J$221</f>
        <v>440</v>
      </c>
      <c r="G7" s="578">
        <f>'L16'!$J$222</f>
        <v>920</v>
      </c>
      <c r="H7" s="578">
        <f>'L16'!$L$221</f>
        <v>415</v>
      </c>
      <c r="I7" s="600">
        <f>'L16'!$M$221</f>
        <v>6</v>
      </c>
      <c r="J7" s="580"/>
    </row>
    <row r="8" spans="1:10" ht="18" customHeight="1" x14ac:dyDescent="0.3">
      <c r="A8" s="578">
        <f>'L16'!$O$53</f>
        <v>7</v>
      </c>
      <c r="B8" s="579">
        <f>'L16'!$N$53</f>
        <v>1578</v>
      </c>
      <c r="C8" s="578" t="str">
        <f>'L16'!$A$53</f>
        <v>111022</v>
      </c>
      <c r="D8" s="593" t="str">
        <f>'L16'!$B$53</f>
        <v>Farkas Kincső</v>
      </c>
      <c r="E8" s="593" t="str">
        <f>'L16'!$C$53</f>
        <v>Sportmánia</v>
      </c>
      <c r="F8" s="578">
        <f>'L16'!$J$53</f>
        <v>1050</v>
      </c>
      <c r="G8" s="578">
        <f>'L16'!$J$54</f>
        <v>920</v>
      </c>
      <c r="H8" s="578">
        <f>'L16'!$L$53</f>
        <v>97</v>
      </c>
      <c r="I8" s="600">
        <f>'L16'!$M$53</f>
        <v>5</v>
      </c>
    </row>
    <row r="9" spans="1:10" ht="18" customHeight="1" x14ac:dyDescent="0.3">
      <c r="A9" s="578">
        <f>'L16'!$O$219</f>
        <v>8</v>
      </c>
      <c r="B9" s="579">
        <f>'L16'!$N$219</f>
        <v>1544</v>
      </c>
      <c r="C9" s="578" t="str">
        <f>'L16'!$A$219</f>
        <v>100518</v>
      </c>
      <c r="D9" s="593" t="str">
        <f>'L16'!$B$219</f>
        <v>Szabó Kitti</v>
      </c>
      <c r="E9" s="593" t="str">
        <f>'L16'!$C$219</f>
        <v>MTK</v>
      </c>
      <c r="F9" s="578">
        <f>'L16'!$J$219</f>
        <v>540</v>
      </c>
      <c r="G9" s="578">
        <f>'L16'!$J$220</f>
        <v>1050</v>
      </c>
      <c r="H9" s="578">
        <f>'L16'!$L$219</f>
        <v>172</v>
      </c>
      <c r="I9" s="600">
        <f>'L16'!$M$219</f>
        <v>15</v>
      </c>
      <c r="J9" s="580"/>
    </row>
    <row r="10" spans="1:10" ht="18" customHeight="1" x14ac:dyDescent="0.3">
      <c r="A10" s="578">
        <f>'L16'!$O$231</f>
        <v>9</v>
      </c>
      <c r="B10" s="579">
        <f>'L16'!$N$231</f>
        <v>1510</v>
      </c>
      <c r="C10" s="578" t="str">
        <f>'L16'!$A$231</f>
        <v>111006</v>
      </c>
      <c r="D10" s="593" t="str">
        <f>'L16'!$B$231</f>
        <v>Sziklai Zita</v>
      </c>
      <c r="E10" s="593" t="str">
        <f>'L16'!$C$231</f>
        <v>Bp. Honvéd</v>
      </c>
      <c r="F10" s="578">
        <f>'L16'!$J$231</f>
        <v>96</v>
      </c>
      <c r="G10" s="578">
        <f>'L16'!$J$232</f>
        <v>70</v>
      </c>
      <c r="H10" s="578">
        <f>'L16'!$L$231</f>
        <v>250</v>
      </c>
      <c r="I10" s="600">
        <f>'L16'!$M$231</f>
        <v>30</v>
      </c>
    </row>
    <row r="11" spans="1:10" ht="18" customHeight="1" x14ac:dyDescent="0.3">
      <c r="A11" s="578">
        <f>'L16'!$O$235</f>
        <v>10</v>
      </c>
      <c r="B11" s="579">
        <f>'L16'!$N$235</f>
        <v>1380</v>
      </c>
      <c r="C11" s="578" t="str">
        <f>'L16'!$A$235</f>
        <v>1205300</v>
      </c>
      <c r="D11" s="593" t="str">
        <f>'L16'!$B$235</f>
        <v>Szimandel Laura</v>
      </c>
      <c r="E11" s="593" t="str">
        <f>'L16'!$C$235</f>
        <v>D.keszi TK</v>
      </c>
      <c r="F11" s="578">
        <f>'L16'!$J$235</f>
        <v>560</v>
      </c>
      <c r="G11" s="578">
        <f>'L16'!$J$236</f>
        <v>250</v>
      </c>
      <c r="H11" s="578">
        <f>'L16'!$L$235</f>
        <v>370</v>
      </c>
      <c r="I11" s="600">
        <f>'L16'!$M$235</f>
        <v>1</v>
      </c>
    </row>
    <row r="12" spans="1:10" ht="18" customHeight="1" x14ac:dyDescent="0.3">
      <c r="A12" s="578">
        <f>'L16'!$O$109</f>
        <v>11</v>
      </c>
      <c r="B12" s="579">
        <f>'L16'!$N$109</f>
        <v>1138</v>
      </c>
      <c r="C12" s="578" t="str">
        <f>'L16'!$A$109</f>
        <v>1210060</v>
      </c>
      <c r="D12" s="593" t="str">
        <f>'L16'!$B$109</f>
        <v>Kaminszka Gabriella</v>
      </c>
      <c r="E12" s="593" t="str">
        <f>'L16'!$C$109</f>
        <v>Volvex SE</v>
      </c>
      <c r="F12" s="578">
        <f>'L16'!$J$109</f>
        <v>290</v>
      </c>
      <c r="G12" s="578">
        <f>'L16'!$J$110</f>
        <v>290</v>
      </c>
      <c r="H12" s="578">
        <f>'L16'!$L$109</f>
        <v>395</v>
      </c>
      <c r="I12" s="600">
        <f>'L16'!$M$109</f>
        <v>0</v>
      </c>
    </row>
    <row r="13" spans="1:10" ht="18" customHeight="1" x14ac:dyDescent="0.3">
      <c r="A13" s="578">
        <f>'L16'!$O$49</f>
        <v>12</v>
      </c>
      <c r="B13" s="579">
        <f>'L16'!$N$49</f>
        <v>1060</v>
      </c>
      <c r="C13" s="578" t="str">
        <f>'L16'!$A$49</f>
        <v>120127</v>
      </c>
      <c r="D13" s="593" t="str">
        <f>'L16'!$B$49</f>
        <v>Értékes Boglárka</v>
      </c>
      <c r="E13" s="593" t="str">
        <f>'L16'!$C$49</f>
        <v>Wolf Tenisz</v>
      </c>
      <c r="F13" s="578">
        <f>'L16'!$J$49</f>
        <v>410</v>
      </c>
      <c r="G13" s="578">
        <f>'L16'!$J$50</f>
        <v>100</v>
      </c>
      <c r="H13" s="578">
        <f>'L16'!$L$49</f>
        <v>315</v>
      </c>
      <c r="I13" s="600">
        <f>'L16'!$M$49</f>
        <v>0</v>
      </c>
    </row>
    <row r="14" spans="1:10" ht="18" customHeight="1" x14ac:dyDescent="0.3">
      <c r="A14" s="578">
        <f>'L16'!$O$269</f>
        <v>13</v>
      </c>
      <c r="B14" s="579">
        <f>'L16'!$N$269</f>
        <v>976.4</v>
      </c>
      <c r="C14" s="578" t="str">
        <f>'L16'!$A$269</f>
        <v>110421</v>
      </c>
      <c r="D14" s="593" t="str">
        <f>'L16'!$B$269</f>
        <v>Vecseri Bianka</v>
      </c>
      <c r="E14" s="593" t="str">
        <f>'L16'!$C$269</f>
        <v>Ten.Műhely</v>
      </c>
      <c r="F14" s="578">
        <f>'L16'!$J$269</f>
        <v>720</v>
      </c>
      <c r="G14" s="578">
        <f>'L16'!$J$270</f>
        <v>832</v>
      </c>
      <c r="H14" s="578">
        <f>'L16'!$L$269</f>
        <v>30</v>
      </c>
      <c r="I14" s="600">
        <f>'L16'!$M$269</f>
        <v>1</v>
      </c>
    </row>
    <row r="15" spans="1:10" ht="18" customHeight="1" x14ac:dyDescent="0.3">
      <c r="A15" s="578">
        <f>'L16'!$O$143</f>
        <v>14</v>
      </c>
      <c r="B15" s="579">
        <f>'L16'!$N$143</f>
        <v>940</v>
      </c>
      <c r="C15" s="578" t="str">
        <f>'L16'!$A$143</f>
        <v>100811</v>
      </c>
      <c r="D15" s="593" t="str">
        <f>'L16'!$B$143</f>
        <v>Lehoczky Noémi</v>
      </c>
      <c r="E15" s="593" t="str">
        <f>'L16'!$C$143</f>
        <v>SVSE</v>
      </c>
      <c r="F15" s="578">
        <f>'L16'!$J$143</f>
        <v>570</v>
      </c>
      <c r="G15" s="578">
        <f>'L16'!$J$144</f>
        <v>1050</v>
      </c>
      <c r="H15" s="578">
        <f>'L16'!$L$143</f>
        <v>80</v>
      </c>
      <c r="I15" s="600">
        <f>'L16'!$M$143</f>
        <v>0</v>
      </c>
    </row>
    <row r="16" spans="1:10" ht="18" customHeight="1" x14ac:dyDescent="0.3">
      <c r="A16" s="578">
        <f>'L16'!$O$97</f>
        <v>15</v>
      </c>
      <c r="B16" s="579">
        <f>'L16'!$N$97</f>
        <v>892.8</v>
      </c>
      <c r="C16" s="578" t="str">
        <f>'L16'!$A$97</f>
        <v>110511</v>
      </c>
      <c r="D16" s="593" t="str">
        <f>'L16'!$B$97</f>
        <v>Jászfai Fanni</v>
      </c>
      <c r="E16" s="593" t="str">
        <f>'L16'!$C$97</f>
        <v>Volvex SE</v>
      </c>
      <c r="F16" s="578">
        <f>'L16'!$J$97</f>
        <v>466</v>
      </c>
      <c r="G16" s="578">
        <f>'L16'!$J$98</f>
        <v>734</v>
      </c>
      <c r="H16" s="578">
        <f>'L16'!$L$97</f>
        <v>140</v>
      </c>
      <c r="I16" s="600">
        <f>'L16'!$M$97</f>
        <v>0</v>
      </c>
    </row>
    <row r="17" spans="1:10" ht="18" customHeight="1" x14ac:dyDescent="0.3">
      <c r="A17" s="578">
        <f>'L16'!$O$209</f>
        <v>16</v>
      </c>
      <c r="B17" s="579">
        <f>'L16'!$N$209</f>
        <v>782.6</v>
      </c>
      <c r="C17" s="578" t="str">
        <f>'L16'!$A$209</f>
        <v>110621</v>
      </c>
      <c r="D17" s="593" t="str">
        <f>'L16'!$B$209</f>
        <v>Simon Amanda Vanda</v>
      </c>
      <c r="E17" s="593" t="str">
        <f>'L16'!$C$209</f>
        <v>Ten.Műhely</v>
      </c>
      <c r="F17" s="578">
        <f>'L16'!$J$209</f>
        <v>444</v>
      </c>
      <c r="G17" s="578">
        <f>'L16'!$J$210</f>
        <v>543</v>
      </c>
      <c r="H17" s="578">
        <f>'L16'!$L$209</f>
        <v>40</v>
      </c>
      <c r="I17" s="600">
        <f>'L16'!$M$209</f>
        <v>5</v>
      </c>
      <c r="J17" s="580"/>
    </row>
    <row r="18" spans="1:10" ht="18" customHeight="1" x14ac:dyDescent="0.3">
      <c r="A18" s="578">
        <f>'L16'!$O$153</f>
        <v>17</v>
      </c>
      <c r="B18" s="579">
        <f>'L16'!$N$153</f>
        <v>762.8</v>
      </c>
      <c r="C18" s="578" t="str">
        <f>'L16'!$A$153</f>
        <v>1107191</v>
      </c>
      <c r="D18" s="593" t="str">
        <f>'L16'!$B$153</f>
        <v>Mészáros Dóra</v>
      </c>
      <c r="E18" s="593" t="str">
        <f>'L16'!$C$153</f>
        <v>Vasas SC</v>
      </c>
      <c r="F18" s="578">
        <f>'L16'!$J$153</f>
        <v>306</v>
      </c>
      <c r="G18" s="578">
        <f>'L16'!$J$154</f>
        <v>434</v>
      </c>
      <c r="H18" s="578">
        <f>'L16'!$L$153</f>
        <v>185</v>
      </c>
      <c r="I18" s="600">
        <f>'L16'!$M$153</f>
        <v>0</v>
      </c>
    </row>
    <row r="19" spans="1:10" ht="18" customHeight="1" x14ac:dyDescent="0.3">
      <c r="A19" s="578">
        <f>'L16'!$O$177</f>
        <v>18</v>
      </c>
      <c r="B19" s="579">
        <f>'L16'!$N$177</f>
        <v>664.6</v>
      </c>
      <c r="C19" s="578" t="str">
        <f>'L16'!$A$177</f>
        <v>111208</v>
      </c>
      <c r="D19" s="593" t="str">
        <f>'L16'!$B$177</f>
        <v>Oláh Sophia Grace</v>
      </c>
      <c r="E19" s="593" t="str">
        <f>'L16'!$C$177</f>
        <v>Bp.Honvéd</v>
      </c>
      <c r="F19" s="578">
        <f>'L16'!$J$177</f>
        <v>400</v>
      </c>
      <c r="G19" s="578">
        <f>'L16'!$J$178</f>
        <v>103</v>
      </c>
      <c r="H19" s="578">
        <f>'L16'!$L$177</f>
        <v>122</v>
      </c>
      <c r="I19" s="600">
        <f>'L16'!$M$177</f>
        <v>0</v>
      </c>
    </row>
    <row r="20" spans="1:10" ht="18" customHeight="1" x14ac:dyDescent="0.3">
      <c r="A20" s="578">
        <f>'L16'!$O$61</f>
        <v>19</v>
      </c>
      <c r="B20" s="579">
        <f>'L16'!$N$61</f>
        <v>618</v>
      </c>
      <c r="C20" s="578" t="str">
        <f>'L16'!$A$61</f>
        <v>100829</v>
      </c>
      <c r="D20" s="593" t="str">
        <f>'L16'!$B$61</f>
        <v>Ferenczi Dió</v>
      </c>
      <c r="E20" s="593" t="str">
        <f>'L16'!$C$61</f>
        <v>SVSE</v>
      </c>
      <c r="F20" s="578">
        <f>'L16'!$J$61</f>
        <v>460</v>
      </c>
      <c r="G20" s="578">
        <f>'L16'!$J$62</f>
        <v>790</v>
      </c>
      <c r="H20" s="578">
        <f>'L16'!$L$61</f>
        <v>0</v>
      </c>
      <c r="I20" s="600">
        <f>'L16'!$M$61</f>
        <v>0</v>
      </c>
    </row>
    <row r="21" spans="1:10" ht="18" customHeight="1" x14ac:dyDescent="0.3">
      <c r="A21" s="578">
        <f>'L16'!$O$243</f>
        <v>20</v>
      </c>
      <c r="B21" s="579">
        <f>'L16'!$N$243</f>
        <v>572</v>
      </c>
      <c r="C21" s="578" t="str">
        <f>'L16'!$A$243</f>
        <v>1208210</v>
      </c>
      <c r="D21" s="593" t="str">
        <f>'L16'!$B$243</f>
        <v>Szondy Hanna</v>
      </c>
      <c r="E21" s="593" t="str">
        <f>'L16'!$C$243</f>
        <v>PG Tenisz</v>
      </c>
      <c r="F21" s="578">
        <f>'L16'!$J$243</f>
        <v>360</v>
      </c>
      <c r="G21" s="578">
        <f>'L16'!$J$244</f>
        <v>100</v>
      </c>
      <c r="H21" s="578">
        <f>'L16'!$L$243</f>
        <v>96</v>
      </c>
      <c r="I21" s="600">
        <f>'L16'!$M$243</f>
        <v>0</v>
      </c>
    </row>
    <row r="22" spans="1:10" ht="18" customHeight="1" x14ac:dyDescent="0.3">
      <c r="A22" s="578">
        <f>'L16'!$O$23</f>
        <v>21</v>
      </c>
      <c r="B22" s="579">
        <f>'L16'!$N$23</f>
        <v>538</v>
      </c>
      <c r="C22" s="578" t="str">
        <f>'L16'!$A$23</f>
        <v>110103</v>
      </c>
      <c r="D22" s="593" t="str">
        <f>'L16'!$B$23</f>
        <v>Bertók Nelli</v>
      </c>
      <c r="E22" s="593" t="str">
        <f>'L16'!$C$23</f>
        <v>Volvex SE</v>
      </c>
      <c r="F22" s="578">
        <f>'L16'!$J$23</f>
        <v>344</v>
      </c>
      <c r="G22" s="578">
        <f>'L16'!$J$24</f>
        <v>470</v>
      </c>
      <c r="H22" s="578">
        <f>'L16'!$L$23</f>
        <v>50</v>
      </c>
      <c r="I22" s="600">
        <f>'L16'!$M$23</f>
        <v>0</v>
      </c>
      <c r="J22" s="580"/>
    </row>
    <row r="23" spans="1:10" ht="18" customHeight="1" x14ac:dyDescent="0.3">
      <c r="A23" s="578">
        <f>'L16'!$O$25</f>
        <v>22</v>
      </c>
      <c r="B23" s="579">
        <f>'L16'!$N$25</f>
        <v>506.4</v>
      </c>
      <c r="C23" s="578" t="str">
        <f>'L16'!$A$25</f>
        <v>110106</v>
      </c>
      <c r="D23" s="593" t="str">
        <f>'L16'!$B$25</f>
        <v>Blum Hanna</v>
      </c>
      <c r="E23" s="593" t="str">
        <f>'L16'!$C$25</f>
        <v>Bp. Honvéd</v>
      </c>
      <c r="F23" s="578">
        <f>'L16'!$J$25</f>
        <v>356</v>
      </c>
      <c r="G23" s="578">
        <f>'L16'!$J$26</f>
        <v>312</v>
      </c>
      <c r="H23" s="578">
        <f>'L16'!$L$25</f>
        <v>44</v>
      </c>
      <c r="I23" s="600">
        <f>'L16'!$M$25</f>
        <v>0</v>
      </c>
      <c r="J23" s="580"/>
    </row>
    <row r="24" spans="1:10" ht="18" customHeight="1" x14ac:dyDescent="0.3">
      <c r="A24" s="578">
        <f>'L16'!$O$191</f>
        <v>23</v>
      </c>
      <c r="B24" s="579">
        <f>'L16'!$N$191</f>
        <v>499</v>
      </c>
      <c r="C24" s="578" t="str">
        <f>'L16'!$A$191</f>
        <v>100329</v>
      </c>
      <c r="D24" s="593" t="str">
        <f>'L16'!$B$191</f>
        <v xml:space="preserve">Rekedt-Nagy Panni </v>
      </c>
      <c r="E24" s="593" t="str">
        <f>'L16'!$C$191</f>
        <v>D.keszi TK</v>
      </c>
      <c r="F24" s="578">
        <f>'L16'!$J$191</f>
        <v>330</v>
      </c>
      <c r="G24" s="578">
        <f>'L16'!$J$192</f>
        <v>445</v>
      </c>
      <c r="H24" s="578">
        <f>'L16'!$L$191</f>
        <v>40</v>
      </c>
      <c r="I24" s="600">
        <f>'L16'!$M$191</f>
        <v>0</v>
      </c>
      <c r="J24" s="580"/>
    </row>
    <row r="25" spans="1:10" ht="18" customHeight="1" x14ac:dyDescent="0.3">
      <c r="A25" s="578">
        <f>'L16'!$O$271</f>
        <v>24</v>
      </c>
      <c r="B25" s="579">
        <f>'L16'!$N$271</f>
        <v>443</v>
      </c>
      <c r="C25" s="578" t="str">
        <f>'L16'!$A$271</f>
        <v>1110072</v>
      </c>
      <c r="D25" s="593" t="str">
        <f>'L16'!$B$271</f>
        <v>Vörös Gréta</v>
      </c>
      <c r="E25" s="593" t="str">
        <f>'L16'!$C$271</f>
        <v>GYAC</v>
      </c>
      <c r="F25" s="578">
        <f>'L16'!$J$271</f>
        <v>305</v>
      </c>
      <c r="G25" s="578">
        <f>'L16'!$J$272</f>
        <v>410</v>
      </c>
      <c r="H25" s="578">
        <f>'L16'!$L$271</f>
        <v>28</v>
      </c>
      <c r="I25" s="600">
        <f>'L16'!$M$271</f>
        <v>0</v>
      </c>
    </row>
    <row r="26" spans="1:10" ht="18" customHeight="1" x14ac:dyDescent="0.3">
      <c r="A26" s="578">
        <f>'L16'!$O$69</f>
        <v>25</v>
      </c>
      <c r="B26" s="579">
        <f>'L16'!$N$69</f>
        <v>400</v>
      </c>
      <c r="C26" s="578" t="str">
        <f>'L16'!$A$69</f>
        <v>121204</v>
      </c>
      <c r="D26" s="593" t="str">
        <f>'L16'!$B$69</f>
        <v>Gazdag Victoria Sophia</v>
      </c>
      <c r="E26" s="593" t="str">
        <f>'L16'!$C$69</f>
        <v>Bp.Honvéd</v>
      </c>
      <c r="F26" s="578">
        <f>'L16'!$J$65</f>
        <v>40</v>
      </c>
      <c r="G26" s="578">
        <f>'L16'!$J$70</f>
        <v>100</v>
      </c>
      <c r="H26" s="578">
        <f>'L16'!$L$69</f>
        <v>20</v>
      </c>
      <c r="I26" s="600">
        <f>'L16'!$M$69</f>
        <v>0</v>
      </c>
    </row>
    <row r="27" spans="1:10" ht="18" customHeight="1" x14ac:dyDescent="0.3">
      <c r="A27" s="578">
        <f>'L16'!$O$201</f>
        <v>26</v>
      </c>
      <c r="B27" s="579">
        <f>'L16'!$N$201</f>
        <v>398</v>
      </c>
      <c r="C27" s="578" t="str">
        <f>'L16'!$A$201</f>
        <v>1005100</v>
      </c>
      <c r="D27" s="593" t="str">
        <f>'L16'!$B$201</f>
        <v>Sávolt Karolina</v>
      </c>
      <c r="E27" s="593" t="str">
        <f>'L16'!$C$201</f>
        <v>Ten.Műhely</v>
      </c>
      <c r="F27" s="578">
        <f>'L16'!$J$201</f>
        <v>80</v>
      </c>
      <c r="G27" s="578">
        <f>'L16'!$J$202</f>
        <v>90</v>
      </c>
      <c r="H27" s="578">
        <f>'L16'!$L$201</f>
        <v>0</v>
      </c>
      <c r="I27" s="600">
        <f>'L16'!$M$201</f>
        <v>10</v>
      </c>
      <c r="J27" s="580"/>
    </row>
    <row r="28" spans="1:10" ht="18" customHeight="1" x14ac:dyDescent="0.3">
      <c r="A28" s="578">
        <f>'L16'!$O$165</f>
        <v>27</v>
      </c>
      <c r="B28" s="579">
        <f>'L16'!$N$165</f>
        <v>354</v>
      </c>
      <c r="C28" s="578" t="str">
        <f>'L16'!$A$165</f>
        <v>120713</v>
      </c>
      <c r="D28" s="593" t="str">
        <f>'L16'!$B$165</f>
        <v>Nagy Izabella</v>
      </c>
      <c r="E28" s="593" t="str">
        <f>'L16'!$C$165</f>
        <v>Árpádföldi TC</v>
      </c>
      <c r="F28" s="578">
        <f>'L16'!$J$165</f>
        <v>60</v>
      </c>
      <c r="G28" s="578">
        <f>'L16'!$J$166</f>
        <v>0</v>
      </c>
      <c r="H28" s="578">
        <f>'L16'!$L$165</f>
        <v>147</v>
      </c>
      <c r="I28" s="600">
        <f>'L16'!$M$165</f>
        <v>0</v>
      </c>
    </row>
    <row r="29" spans="1:10" ht="18" customHeight="1" x14ac:dyDescent="0.3">
      <c r="A29" s="578">
        <f>'L16'!$O$101</f>
        <v>28</v>
      </c>
      <c r="B29" s="579">
        <f>'L16'!$N$101</f>
        <v>346</v>
      </c>
      <c r="C29" s="578" t="str">
        <f>'L16'!$A$101</f>
        <v>1009172</v>
      </c>
      <c r="D29" s="593" t="str">
        <f>'L16'!$B$101</f>
        <v>Juhász Lili</v>
      </c>
      <c r="E29" s="593" t="str">
        <f>'L16'!$C$101</f>
        <v>Volvex SE</v>
      </c>
      <c r="F29" s="578">
        <f>'L16'!$J$101</f>
        <v>265</v>
      </c>
      <c r="G29" s="578">
        <f>'L16'!$J$102</f>
        <v>305</v>
      </c>
      <c r="H29" s="578">
        <f>'L16'!$L$101</f>
        <v>10</v>
      </c>
      <c r="I29" s="600">
        <f>'L16'!$M$101</f>
        <v>0</v>
      </c>
    </row>
    <row r="30" spans="1:10" ht="18" customHeight="1" x14ac:dyDescent="0.3">
      <c r="A30" s="578">
        <f>'L16'!$O$79</f>
        <v>29</v>
      </c>
      <c r="B30" s="579">
        <f>'L16'!$N$79</f>
        <v>300</v>
      </c>
      <c r="C30" s="578" t="str">
        <f>'L16'!$A$79</f>
        <v>100105</v>
      </c>
      <c r="D30" s="593" t="str">
        <f>'L16'!$B$79</f>
        <v>Halbritter Dóra Borbála</v>
      </c>
      <c r="E30" s="593" t="str">
        <f>'L16'!$C$79</f>
        <v>Kiskút TK</v>
      </c>
      <c r="F30" s="578">
        <f>'L16'!$J$79</f>
        <v>0</v>
      </c>
      <c r="G30" s="578">
        <f>'L16'!$J$80</f>
        <v>0</v>
      </c>
      <c r="H30" s="578">
        <f>'L16'!$L$79</f>
        <v>0</v>
      </c>
      <c r="I30" s="600">
        <f>'L16'!$M$79</f>
        <v>10</v>
      </c>
    </row>
    <row r="31" spans="1:10" ht="18" customHeight="1" x14ac:dyDescent="0.3">
      <c r="A31" s="578">
        <f>'L16'!$O$47</f>
        <v>30</v>
      </c>
      <c r="B31" s="579">
        <f>'L16'!$N$47</f>
        <v>292</v>
      </c>
      <c r="C31" s="578" t="str">
        <f>'L16'!$A$47</f>
        <v>1209072</v>
      </c>
      <c r="D31" s="593" t="str">
        <f>'L16'!$B$47</f>
        <v>Erdélyi Flóra Maximilla</v>
      </c>
      <c r="E31" s="593" t="str">
        <f>'L16'!$C$47</f>
        <v>SVSE</v>
      </c>
      <c r="F31" s="578">
        <f>'L16'!$J$47</f>
        <v>275</v>
      </c>
      <c r="G31" s="578">
        <f>'L16'!$J$48</f>
        <v>85</v>
      </c>
      <c r="H31" s="578">
        <f>'L16'!$L$47</f>
        <v>0</v>
      </c>
      <c r="I31" s="600">
        <f>'L16'!$M$47</f>
        <v>0</v>
      </c>
    </row>
    <row r="32" spans="1:10" ht="18" customHeight="1" x14ac:dyDescent="0.3">
      <c r="A32" s="578">
        <f>'L16'!$O$203</f>
        <v>31</v>
      </c>
      <c r="B32" s="579">
        <f>'L16'!$N$203</f>
        <v>290</v>
      </c>
      <c r="C32" s="578" t="str">
        <f>'L16'!$A$203</f>
        <v>100428</v>
      </c>
      <c r="D32" s="593" t="str">
        <f>'L16'!$B$203</f>
        <v>Serkédi Csenge</v>
      </c>
      <c r="E32" s="593" t="str">
        <f>'L16'!$C$203</f>
        <v>Vitéz SE</v>
      </c>
      <c r="F32" s="578">
        <f>'L16'!$J$203</f>
        <v>180</v>
      </c>
      <c r="G32" s="578">
        <f>'L16'!$J$204</f>
        <v>250</v>
      </c>
      <c r="H32" s="578">
        <f>'L16'!$L$203</f>
        <v>30</v>
      </c>
      <c r="I32" s="600">
        <f>'L16'!$M$203</f>
        <v>0</v>
      </c>
      <c r="J32" s="580"/>
    </row>
    <row r="33" spans="1:10" ht="18" customHeight="1" x14ac:dyDescent="0.3">
      <c r="A33" s="578">
        <f>'L16'!$O$27</f>
        <v>32</v>
      </c>
      <c r="B33" s="579">
        <f>'L16'!$N$27</f>
        <v>226</v>
      </c>
      <c r="C33" s="578" t="str">
        <f>'L16'!$A$27</f>
        <v>100725</v>
      </c>
      <c r="D33" s="593" t="str">
        <f>'L16'!$B$27</f>
        <v>Bocsák Henriett Anna</v>
      </c>
      <c r="E33" s="593" t="str">
        <f>'L16'!$C$27</f>
        <v>D.keszi TK</v>
      </c>
      <c r="F33" s="578">
        <f>'L16'!$J$27</f>
        <v>205</v>
      </c>
      <c r="G33" s="578">
        <f>'L16'!$J$28</f>
        <v>105</v>
      </c>
      <c r="H33" s="578">
        <f>'L16'!$L$27</f>
        <v>0</v>
      </c>
      <c r="I33" s="600">
        <f>'L16'!$M$27</f>
        <v>0</v>
      </c>
    </row>
    <row r="34" spans="1:10" ht="18" customHeight="1" x14ac:dyDescent="0.3">
      <c r="A34" s="578">
        <f>'L16'!$O$73</f>
        <v>33</v>
      </c>
      <c r="B34" s="579">
        <f>'L16'!$N$73</f>
        <v>225</v>
      </c>
      <c r="C34" s="578" t="str">
        <f>'L16'!$A$73</f>
        <v>1203270</v>
      </c>
      <c r="D34" s="593" t="str">
        <f>'L16'!$B$73</f>
        <v>Gerencsér Luca</v>
      </c>
      <c r="E34" s="593" t="str">
        <f>'L16'!$C$73</f>
        <v>PG Tenisz</v>
      </c>
      <c r="F34" s="578">
        <f>'L16'!$J$73</f>
        <v>195</v>
      </c>
      <c r="G34" s="578">
        <f>'L16'!$J$74</f>
        <v>0</v>
      </c>
      <c r="H34" s="578">
        <f>'L16'!$L$73</f>
        <v>15</v>
      </c>
      <c r="I34" s="600">
        <f>'L16'!$M$73</f>
        <v>0</v>
      </c>
    </row>
    <row r="35" spans="1:10" ht="18" customHeight="1" x14ac:dyDescent="0.3">
      <c r="A35" s="578">
        <f>'L16'!$O$217</f>
        <v>34</v>
      </c>
      <c r="B35" s="579">
        <f>'L16'!$N$217</f>
        <v>221</v>
      </c>
      <c r="C35" s="578" t="str">
        <f>'L16'!$A$217</f>
        <v>1204101</v>
      </c>
      <c r="D35" s="593" t="str">
        <f>'L16'!$B$217</f>
        <v>Stein Emili</v>
      </c>
      <c r="E35" s="593" t="str">
        <f>'L16'!$C$217</f>
        <v>Bebto Team</v>
      </c>
      <c r="F35" s="578">
        <f>'L16'!$J$217</f>
        <v>145</v>
      </c>
      <c r="G35" s="578">
        <f>'L16'!$J$218</f>
        <v>190</v>
      </c>
      <c r="H35" s="578">
        <f>'L16'!$L$217</f>
        <v>19</v>
      </c>
      <c r="I35" s="600">
        <f>'L16'!$M$217</f>
        <v>0</v>
      </c>
    </row>
    <row r="36" spans="1:10" ht="18" customHeight="1" x14ac:dyDescent="0.3">
      <c r="A36" s="578">
        <f>'L16'!$O$95</f>
        <v>35</v>
      </c>
      <c r="B36" s="579">
        <f>'L16'!$N$95</f>
        <v>220.6</v>
      </c>
      <c r="C36" s="578" t="str">
        <f>'L16'!$A$95</f>
        <v>1102100</v>
      </c>
      <c r="D36" s="593" t="str">
        <f>'L16'!$B$95</f>
        <v>Jánosik Liliána</v>
      </c>
      <c r="E36" s="593" t="str">
        <f>'L16'!$C$95</f>
        <v>Bp. Honvéd</v>
      </c>
      <c r="F36" s="578">
        <f>'L16'!$J$95</f>
        <v>191</v>
      </c>
      <c r="G36" s="578">
        <f>'L16'!$J$96</f>
        <v>148</v>
      </c>
      <c r="H36" s="578">
        <f>'L16'!$L$95</f>
        <v>0</v>
      </c>
      <c r="I36" s="600">
        <f>'L16'!$M$95</f>
        <v>0</v>
      </c>
    </row>
    <row r="37" spans="1:10" ht="18" customHeight="1" x14ac:dyDescent="0.3">
      <c r="A37" s="578">
        <f>'L16'!$O$207</f>
        <v>35</v>
      </c>
      <c r="B37" s="579">
        <f>'L16'!$N$207</f>
        <v>220.6</v>
      </c>
      <c r="C37" s="578" t="str">
        <f>'L16'!$A$207</f>
        <v>110407</v>
      </c>
      <c r="D37" s="593" t="str">
        <f>'L16'!$B$207</f>
        <v>Simándi-Szabó Lili</v>
      </c>
      <c r="E37" s="593" t="str">
        <f>'L16'!$C$207</f>
        <v>D.keszi TK</v>
      </c>
      <c r="F37" s="578">
        <f>'L16'!$J$207</f>
        <v>195</v>
      </c>
      <c r="G37" s="578">
        <f>'L16'!$J$208</f>
        <v>128</v>
      </c>
      <c r="H37" s="578">
        <f>'L16'!$L$207</f>
        <v>0</v>
      </c>
      <c r="I37" s="600">
        <f>'L16'!$M$207</f>
        <v>0</v>
      </c>
    </row>
    <row r="38" spans="1:10" ht="18" customHeight="1" x14ac:dyDescent="0.3">
      <c r="A38" s="578">
        <f>'L16'!$O$233</f>
        <v>37</v>
      </c>
      <c r="B38" s="579">
        <f>'L16'!$N$233</f>
        <v>220.4</v>
      </c>
      <c r="C38" s="578" t="str">
        <f>'L16'!$A$233</f>
        <v>100722</v>
      </c>
      <c r="D38" s="593" t="str">
        <f>'L16'!$B$233</f>
        <v>Szilágyi Alexandra</v>
      </c>
      <c r="E38" s="593" t="str">
        <f>'L16'!$C$233</f>
        <v>SVSE</v>
      </c>
      <c r="F38" s="578">
        <f>'L16'!$J$233</f>
        <v>170</v>
      </c>
      <c r="G38" s="578">
        <f>'L16'!$J$234</f>
        <v>252</v>
      </c>
      <c r="H38" s="578">
        <f>'L16'!$L$233</f>
        <v>0</v>
      </c>
      <c r="I38" s="600">
        <f>'L16'!$M$233</f>
        <v>0</v>
      </c>
      <c r="J38" s="580"/>
    </row>
    <row r="39" spans="1:10" ht="18" customHeight="1" x14ac:dyDescent="0.3">
      <c r="A39" s="578">
        <f>'L16'!$O$87</f>
        <v>38</v>
      </c>
      <c r="B39" s="579">
        <f>'L16'!$N$87</f>
        <v>213</v>
      </c>
      <c r="C39" s="578" t="str">
        <f>'L16'!$A$87</f>
        <v>1006040</v>
      </c>
      <c r="D39" s="593" t="str">
        <f>'L16'!$B$87</f>
        <v>Honfi Réka</v>
      </c>
      <c r="E39" s="593" t="str">
        <f>'L16'!$C$87</f>
        <v>HTF CSO-KO</v>
      </c>
      <c r="F39" s="578">
        <f>'L16'!$J$87</f>
        <v>175</v>
      </c>
      <c r="G39" s="578">
        <f>'L16'!$J$88</f>
        <v>190</v>
      </c>
      <c r="H39" s="578">
        <f>'L16'!$L$87</f>
        <v>0</v>
      </c>
      <c r="I39" s="600">
        <f>'L16'!$M$87</f>
        <v>0</v>
      </c>
      <c r="J39" s="580"/>
    </row>
    <row r="40" spans="1:10" ht="18" customHeight="1" x14ac:dyDescent="0.3">
      <c r="A40" s="578">
        <f>'L16'!$O$39</f>
        <v>39</v>
      </c>
      <c r="B40" s="579">
        <f>'L16'!$N$39</f>
        <v>210.8</v>
      </c>
      <c r="C40" s="578" t="str">
        <f>'L16'!$A$39</f>
        <v>111017</v>
      </c>
      <c r="D40" s="593" t="str">
        <f>'L16'!$B$39</f>
        <v>Csik Boglárka Dóra</v>
      </c>
      <c r="E40" s="593" t="str">
        <f>'L16'!$C$39</f>
        <v>Vasas SC</v>
      </c>
      <c r="F40" s="578">
        <f>'L16'!$J$39</f>
        <v>178</v>
      </c>
      <c r="G40" s="578">
        <f>'L16'!$J$40</f>
        <v>164</v>
      </c>
      <c r="H40" s="578">
        <f>'L16'!$L$39</f>
        <v>0</v>
      </c>
      <c r="I40" s="600">
        <f>'L16'!$M$39</f>
        <v>0</v>
      </c>
    </row>
    <row r="41" spans="1:10" ht="18" customHeight="1" x14ac:dyDescent="0.3">
      <c r="A41" s="578">
        <f>'L16'!$O$11</f>
        <v>40</v>
      </c>
      <c r="B41" s="579">
        <f>'L16'!$N$11</f>
        <v>208</v>
      </c>
      <c r="C41" s="578" t="str">
        <f>'L16'!$A$11</f>
        <v>120612</v>
      </c>
      <c r="D41" s="593" t="str">
        <f>'L16'!$B$11</f>
        <v>Baják Léna</v>
      </c>
      <c r="E41" s="593" t="str">
        <f>'L16'!$C$11</f>
        <v>HTF CSO-KO</v>
      </c>
      <c r="F41" s="578">
        <f>'L16'!$J$11</f>
        <v>60</v>
      </c>
      <c r="G41" s="578">
        <f>'L16'!$J$12</f>
        <v>40</v>
      </c>
      <c r="H41" s="578">
        <f>'L16'!$L$11</f>
        <v>70</v>
      </c>
      <c r="I41" s="600">
        <f>'L16'!$M$11</f>
        <v>0</v>
      </c>
    </row>
    <row r="42" spans="1:10" ht="18" customHeight="1" x14ac:dyDescent="0.3">
      <c r="A42" s="578">
        <f>'L16'!$O$103</f>
        <v>41</v>
      </c>
      <c r="B42" s="579">
        <f>'L16'!$N$103</f>
        <v>201</v>
      </c>
      <c r="C42" s="578" t="str">
        <f>'L16'!$A$103</f>
        <v>1004080</v>
      </c>
      <c r="D42" s="593" t="str">
        <f>'L16'!$B$103</f>
        <v>Juhász Tamara</v>
      </c>
      <c r="E42" s="593" t="str">
        <f>'L16'!$C$103</f>
        <v>Liget TE</v>
      </c>
      <c r="F42" s="578">
        <f>'L16'!$J$103</f>
        <v>140</v>
      </c>
      <c r="G42" s="578">
        <f>'L16'!$J$104</f>
        <v>305</v>
      </c>
      <c r="H42" s="578">
        <f>'L16'!$L$103</f>
        <v>0</v>
      </c>
      <c r="I42" s="600">
        <f>'L16'!$M$103</f>
        <v>0</v>
      </c>
      <c r="J42" s="580"/>
    </row>
    <row r="43" spans="1:10" ht="18" customHeight="1" x14ac:dyDescent="0.3">
      <c r="A43" s="578">
        <f>'L16'!$O$239</f>
        <v>42</v>
      </c>
      <c r="B43" s="579">
        <f>'L16'!$N$239</f>
        <v>199.4</v>
      </c>
      <c r="C43" s="578" t="str">
        <f>'L16'!$A$239</f>
        <v>1009130</v>
      </c>
      <c r="D43" s="593" t="str">
        <f>'L16'!$B$239</f>
        <v>Szoboszlay Lili</v>
      </c>
      <c r="E43" s="593" t="str">
        <f>'L16'!$C$239</f>
        <v>Vasas SC</v>
      </c>
      <c r="F43" s="578">
        <f>'L16'!$J$239</f>
        <v>180</v>
      </c>
      <c r="G43" s="578">
        <f>'L16'!$J$240</f>
        <v>97</v>
      </c>
      <c r="H43" s="578">
        <f>'L16'!$L$239</f>
        <v>0</v>
      </c>
      <c r="I43" s="600">
        <f>'L16'!$M$239</f>
        <v>0</v>
      </c>
    </row>
    <row r="44" spans="1:10" ht="18" customHeight="1" x14ac:dyDescent="0.3">
      <c r="A44" s="578">
        <f>'L16'!$O$129</f>
        <v>43</v>
      </c>
      <c r="B44" s="579">
        <f>'L16'!$N$129</f>
        <v>194</v>
      </c>
      <c r="C44" s="578" t="str">
        <f>'L16'!$A$129</f>
        <v>101010</v>
      </c>
      <c r="D44" s="593" t="str">
        <f>'L16'!$B$129</f>
        <v>Kővári Olivia Sophie</v>
      </c>
      <c r="E44" s="593" t="str">
        <f>'L16'!$C$129</f>
        <v>Bp. Honvéd</v>
      </c>
      <c r="F44" s="578">
        <f>'L16'!$J$129</f>
        <v>158</v>
      </c>
      <c r="G44" s="578">
        <f>'L16'!$J$130</f>
        <v>180</v>
      </c>
      <c r="H44" s="578">
        <f>'L16'!$L$129</f>
        <v>0</v>
      </c>
      <c r="I44" s="600">
        <f>'L16'!$M$129</f>
        <v>0</v>
      </c>
    </row>
    <row r="45" spans="1:10" ht="18" customHeight="1" x14ac:dyDescent="0.3">
      <c r="A45" s="578">
        <f>'L16'!$O$159</f>
        <v>44</v>
      </c>
      <c r="B45" s="579">
        <f>'L16'!$N$159</f>
        <v>193.8</v>
      </c>
      <c r="C45" s="578" t="str">
        <f>'L16'!$A$159</f>
        <v>110130</v>
      </c>
      <c r="D45" s="593" t="str">
        <f>'L16'!$B$159</f>
        <v>Molnár Borbála</v>
      </c>
      <c r="E45" s="593" t="str">
        <f>'L16'!$C$159</f>
        <v>Sólyomszem</v>
      </c>
      <c r="F45" s="578">
        <f>'L16'!$J$159</f>
        <v>181</v>
      </c>
      <c r="G45" s="578">
        <f>'L16'!$J$160</f>
        <v>64</v>
      </c>
      <c r="H45" s="578">
        <f>'L16'!$L$159</f>
        <v>0</v>
      </c>
      <c r="I45" s="600">
        <f>'L16'!$M$159</f>
        <v>0</v>
      </c>
    </row>
    <row r="46" spans="1:10" ht="18" customHeight="1" x14ac:dyDescent="0.3">
      <c r="A46" s="578">
        <f>'L16'!$O$185</f>
        <v>45</v>
      </c>
      <c r="B46" s="579">
        <f>'L16'!$N$185</f>
        <v>188</v>
      </c>
      <c r="C46" s="578" t="str">
        <f>'L16'!$A$185</f>
        <v>130728</v>
      </c>
      <c r="D46" s="593" t="str">
        <f>'L16'!$B$185</f>
        <v>Polgárdi Zita</v>
      </c>
      <c r="E46" s="593" t="str">
        <f>'L16'!$C$185</f>
        <v>PG Tenisz</v>
      </c>
      <c r="F46" s="578">
        <f>'L16'!$J$185</f>
        <v>0</v>
      </c>
      <c r="G46" s="578">
        <f>'L16'!$J$186</f>
        <v>0</v>
      </c>
      <c r="H46" s="578">
        <f>'L16'!$L$185</f>
        <v>94</v>
      </c>
      <c r="I46" s="600">
        <f>'L16'!$M$185</f>
        <v>0</v>
      </c>
    </row>
    <row r="47" spans="1:10" ht="18" customHeight="1" x14ac:dyDescent="0.3">
      <c r="A47" s="578">
        <f>'L16'!$O$45</f>
        <v>46</v>
      </c>
      <c r="B47" s="579">
        <f>'L16'!$N$45</f>
        <v>177</v>
      </c>
      <c r="C47" s="578" t="str">
        <f>'L16'!$A$45</f>
        <v>121107</v>
      </c>
      <c r="D47" s="593" t="str">
        <f>'L16'!$B$45</f>
        <v>Egyed Anna Zsófia</v>
      </c>
      <c r="E47" s="593" t="str">
        <f>'L16'!$C$45</f>
        <v>PG Tenisz</v>
      </c>
      <c r="F47" s="578">
        <f>'L16'!$J$45</f>
        <v>25</v>
      </c>
      <c r="G47" s="578">
        <f>'L16'!$J$46</f>
        <v>0</v>
      </c>
      <c r="H47" s="578">
        <f>'L16'!$L$45</f>
        <v>76</v>
      </c>
      <c r="I47" s="600">
        <f>'L16'!$M$45</f>
        <v>0</v>
      </c>
    </row>
    <row r="48" spans="1:10" ht="14.4" x14ac:dyDescent="0.3">
      <c r="A48" s="578">
        <f>'L16'!$O$7</f>
        <v>47</v>
      </c>
      <c r="B48" s="579">
        <f>'L16'!$N$7</f>
        <v>175</v>
      </c>
      <c r="C48" s="578" t="str">
        <f>'L16'!$A$7</f>
        <v>1003160</v>
      </c>
      <c r="D48" s="593" t="str">
        <f>'L16'!$B$7</f>
        <v>Árgyelán Szonja</v>
      </c>
      <c r="E48" s="593" t="str">
        <f>'L16'!$C$7</f>
        <v>Dabasi TA</v>
      </c>
      <c r="F48" s="578">
        <f>'L16'!$J$7</f>
        <v>145</v>
      </c>
      <c r="G48" s="578">
        <f>'L16'!$J$8</f>
        <v>150</v>
      </c>
      <c r="H48" s="578">
        <f>'L16'!$L$7</f>
        <v>0</v>
      </c>
      <c r="I48" s="600">
        <f>'L16'!$M$7</f>
        <v>0</v>
      </c>
    </row>
    <row r="49" spans="1:10" ht="14.4" x14ac:dyDescent="0.3">
      <c r="A49" s="578">
        <f>'L16'!$O$65</f>
        <v>48</v>
      </c>
      <c r="B49" s="579">
        <f>'L16'!$N$65</f>
        <v>170</v>
      </c>
      <c r="C49" s="578" t="str">
        <f>'L16'!$A$65</f>
        <v>1208020</v>
      </c>
      <c r="D49" s="593" t="str">
        <f>'L16'!$B$65</f>
        <v>Fónai Léna</v>
      </c>
      <c r="E49" s="593" t="str">
        <f>'L16'!$C$65</f>
        <v>Pécs VTC</v>
      </c>
      <c r="F49" s="578">
        <f>'L16'!$J$65</f>
        <v>40</v>
      </c>
      <c r="G49" s="578">
        <f>'L16'!$J$66</f>
        <v>60</v>
      </c>
      <c r="H49" s="578">
        <f>'L16'!$L$65</f>
        <v>59</v>
      </c>
      <c r="I49" s="600">
        <f>'L16'!$M$65</f>
        <v>0</v>
      </c>
    </row>
    <row r="50" spans="1:10" ht="14.4" x14ac:dyDescent="0.3">
      <c r="A50" s="578">
        <f>'L16'!$O$157</f>
        <v>49</v>
      </c>
      <c r="B50" s="579">
        <f>'L16'!$N$157</f>
        <v>169.2</v>
      </c>
      <c r="C50" s="578" t="str">
        <f>'L16'!$A$157</f>
        <v>1106040</v>
      </c>
      <c r="D50" s="593" t="str">
        <f>'L16'!$B$157</f>
        <v>Miskolczi Anna</v>
      </c>
      <c r="E50" s="593" t="str">
        <f>'L16'!$C$157</f>
        <v>PG Tenisz</v>
      </c>
      <c r="F50" s="578">
        <f>'L16'!$J$157</f>
        <v>135</v>
      </c>
      <c r="G50" s="578">
        <f>'L16'!$J$158</f>
        <v>171</v>
      </c>
      <c r="H50" s="578">
        <f>'L16'!$L$157</f>
        <v>0</v>
      </c>
      <c r="I50" s="600">
        <f>'L16'!$M$157</f>
        <v>0</v>
      </c>
    </row>
    <row r="51" spans="1:10" ht="14.4" x14ac:dyDescent="0.3">
      <c r="A51" s="578">
        <f>'L16'!$O$57</f>
        <v>50</v>
      </c>
      <c r="B51" s="579">
        <f>'L16'!$N$57</f>
        <v>168</v>
      </c>
      <c r="C51" s="578" t="str">
        <f>'L16'!$A$57</f>
        <v>101024</v>
      </c>
      <c r="D51" s="593" t="str">
        <f>'L16'!$B$57</f>
        <v>Fáskerti Izabella</v>
      </c>
      <c r="E51" s="593" t="str">
        <f>'L16'!$C$57</f>
        <v>Pécs VTC</v>
      </c>
      <c r="F51" s="578">
        <f>'L16'!$J$57</f>
        <v>145</v>
      </c>
      <c r="G51" s="578">
        <f>'L16'!$J$58</f>
        <v>115</v>
      </c>
      <c r="H51" s="578">
        <f>'L16'!$L$57</f>
        <v>0</v>
      </c>
      <c r="I51" s="600">
        <f>'L16'!$M$57</f>
        <v>0</v>
      </c>
      <c r="J51" s="580"/>
    </row>
    <row r="52" spans="1:10" ht="14.4" x14ac:dyDescent="0.3">
      <c r="A52" s="578">
        <f>'L16'!$O$229</f>
        <v>51</v>
      </c>
      <c r="B52" s="579">
        <f>'L16'!$N$229</f>
        <v>163</v>
      </c>
      <c r="C52" s="578" t="str">
        <f>'L16'!$A$229</f>
        <v>100730</v>
      </c>
      <c r="D52" s="593" t="str">
        <f>'L16'!$B$229</f>
        <v>Szentgáli Luca Sára</v>
      </c>
      <c r="E52" s="593" t="str">
        <f>'L16'!$C$229</f>
        <v>SVSE</v>
      </c>
      <c r="F52" s="578">
        <f>'L16'!$J$229</f>
        <v>145</v>
      </c>
      <c r="G52" s="578">
        <f>'L16'!$J$230</f>
        <v>90</v>
      </c>
      <c r="H52" s="578">
        <f>'L16'!$L$229</f>
        <v>0</v>
      </c>
      <c r="I52" s="600">
        <f>'L16'!$M$229</f>
        <v>0</v>
      </c>
    </row>
    <row r="53" spans="1:10" ht="14.4" x14ac:dyDescent="0.3">
      <c r="A53" s="578">
        <f>'L16'!$O$3</f>
        <v>52</v>
      </c>
      <c r="B53" s="579">
        <f>'L16'!$N$3</f>
        <v>160</v>
      </c>
      <c r="C53" s="578" t="str">
        <f>'L16'!$A$3</f>
        <v>1009240</v>
      </c>
      <c r="D53" s="593" t="str">
        <f>'L16'!$B$3</f>
        <v>Ábrahám Fanni</v>
      </c>
      <c r="E53" s="593" t="str">
        <f>'L16'!$C$3</f>
        <v>Bajai TK</v>
      </c>
      <c r="F53" s="578">
        <f>'L16'!$J$3</f>
        <v>110</v>
      </c>
      <c r="G53" s="578">
        <f>'L16'!$J$4</f>
        <v>250</v>
      </c>
      <c r="H53" s="578">
        <f>'L16'!$L$3</f>
        <v>0</v>
      </c>
      <c r="I53" s="600">
        <f>'L16'!$M$3</f>
        <v>0</v>
      </c>
      <c r="J53" s="580"/>
    </row>
    <row r="54" spans="1:10" ht="14.4" x14ac:dyDescent="0.3">
      <c r="A54" s="578">
        <f>'L16'!$O$167</f>
        <v>53</v>
      </c>
      <c r="B54" s="579">
        <f>'L16'!$N$167</f>
        <v>156</v>
      </c>
      <c r="C54" s="578" t="str">
        <f>'L16'!$A$167</f>
        <v>100806</v>
      </c>
      <c r="D54" s="593" t="str">
        <f>'L16'!$B$167</f>
        <v>Nagy Kendra</v>
      </c>
      <c r="E54" s="593" t="str">
        <f>'L16'!$C$167</f>
        <v>Kiskút TK</v>
      </c>
      <c r="F54" s="578">
        <f>'L16'!$J$167</f>
        <v>145</v>
      </c>
      <c r="G54" s="578">
        <f>'L16'!$J$168</f>
        <v>55</v>
      </c>
      <c r="H54" s="578">
        <f>'L16'!$L$167</f>
        <v>0</v>
      </c>
      <c r="I54" s="600">
        <f>'L16'!$M$167</f>
        <v>0</v>
      </c>
      <c r="J54" s="580"/>
    </row>
    <row r="55" spans="1:10" ht="14.4" x14ac:dyDescent="0.3">
      <c r="A55" s="578">
        <f>'L16'!$O$175</f>
        <v>54</v>
      </c>
      <c r="B55" s="579">
        <f>'L16'!$N$175</f>
        <v>153</v>
      </c>
      <c r="C55" s="578" t="str">
        <f>'L16'!$A$175</f>
        <v>120122</v>
      </c>
      <c r="D55" s="593" t="str">
        <f>'L16'!$B$175</f>
        <v>Oláh Anna Katalin</v>
      </c>
      <c r="E55" s="593" t="str">
        <f>'L16'!$C$175</f>
        <v>Centerpálya</v>
      </c>
      <c r="F55" s="578">
        <f>'L16'!$J$175</f>
        <v>125</v>
      </c>
      <c r="G55" s="578">
        <f>'L16'!$J$176</f>
        <v>140</v>
      </c>
      <c r="H55" s="578">
        <f>'L16'!$L$175</f>
        <v>0</v>
      </c>
      <c r="I55" s="600">
        <f>'L16'!$M$175</f>
        <v>0</v>
      </c>
    </row>
    <row r="56" spans="1:10" ht="14.4" x14ac:dyDescent="0.3">
      <c r="A56" s="578">
        <f>'L16'!$O$77</f>
        <v>55</v>
      </c>
      <c r="B56" s="579">
        <f>'L16'!$N$77</f>
        <v>132</v>
      </c>
      <c r="C56" s="578" t="str">
        <f>'L16'!$A$77</f>
        <v>121225</v>
      </c>
      <c r="D56" s="593" t="str">
        <f>'L16'!$B$77</f>
        <v>Győry Anna</v>
      </c>
      <c r="E56" s="593" t="str">
        <f>'L16'!$C$77</f>
        <v>PG Tenisz</v>
      </c>
      <c r="F56" s="578">
        <f>'L16'!$J$77</f>
        <v>120</v>
      </c>
      <c r="G56" s="578">
        <f>'L16'!$J$78</f>
        <v>40</v>
      </c>
      <c r="H56" s="578">
        <f>'L16'!$L$77</f>
        <v>2</v>
      </c>
      <c r="I56" s="600">
        <f>'L16'!$M$77</f>
        <v>0</v>
      </c>
    </row>
    <row r="57" spans="1:10" ht="14.4" x14ac:dyDescent="0.3">
      <c r="A57" s="578">
        <f>'L16'!$O$33</f>
        <v>56</v>
      </c>
      <c r="B57" s="579">
        <f>'L16'!$N$33</f>
        <v>128</v>
      </c>
      <c r="C57" s="578" t="str">
        <f>'L16'!$A$33</f>
        <v>1210161</v>
      </c>
      <c r="D57" s="593" t="str">
        <f>'L16'!$B$33</f>
        <v>Csapó Dóra</v>
      </c>
      <c r="E57" s="593" t="str">
        <f>'L16'!$C$33</f>
        <v>PG Tenisz</v>
      </c>
      <c r="F57" s="578">
        <f>'L16'!$J$33</f>
        <v>120</v>
      </c>
      <c r="G57" s="578">
        <f>'L16'!$J$34</f>
        <v>40</v>
      </c>
      <c r="H57" s="578">
        <f>'L16'!$L$33</f>
        <v>0</v>
      </c>
      <c r="I57" s="600">
        <f>'L16'!$M$33</f>
        <v>0</v>
      </c>
    </row>
    <row r="58" spans="1:10" ht="14.4" x14ac:dyDescent="0.3">
      <c r="A58" s="578">
        <f>'L16'!$O$133</f>
        <v>56</v>
      </c>
      <c r="B58" s="579">
        <f>'L16'!$N$133</f>
        <v>128</v>
      </c>
      <c r="C58" s="578" t="str">
        <f>'L16'!$A$133</f>
        <v>110216</v>
      </c>
      <c r="D58" s="593" t="str">
        <f>'L16'!$B$133</f>
        <v>Krilek Gréta Kinga</v>
      </c>
      <c r="E58" s="593" t="str">
        <f>'L16'!$C$133</f>
        <v>MTK</v>
      </c>
      <c r="F58" s="578">
        <f>'L16'!$J$133</f>
        <v>128</v>
      </c>
      <c r="G58" s="578">
        <f>'L16'!$J$134</f>
        <v>0</v>
      </c>
      <c r="H58" s="578">
        <f>'L16'!$L$133</f>
        <v>0</v>
      </c>
      <c r="I58" s="600">
        <f>'L16'!$M$133</f>
        <v>0</v>
      </c>
    </row>
    <row r="59" spans="1:10" ht="14.4" x14ac:dyDescent="0.3">
      <c r="A59" s="578">
        <f>'L16'!$O$141</f>
        <v>58</v>
      </c>
      <c r="B59" s="579">
        <f>'L16'!$N$141</f>
        <v>124</v>
      </c>
      <c r="C59" s="578" t="str">
        <f>'L16'!$A$141</f>
        <v>130908</v>
      </c>
      <c r="D59" s="593" t="str">
        <f>'L16'!$B$141</f>
        <v>Lehoczky Liliána</v>
      </c>
      <c r="E59" s="593" t="str">
        <f>'L16'!$C$141</f>
        <v>Volvex SE</v>
      </c>
      <c r="F59" s="578">
        <f>'L16'!$J$141</f>
        <v>0</v>
      </c>
      <c r="G59" s="578">
        <f>'L16'!$J$142</f>
        <v>0</v>
      </c>
      <c r="H59" s="578">
        <f>'L16'!$L$141</f>
        <v>62</v>
      </c>
      <c r="I59" s="600">
        <f>'L16'!$M$141</f>
        <v>0</v>
      </c>
    </row>
    <row r="60" spans="1:10" ht="14.4" x14ac:dyDescent="0.3">
      <c r="A60" s="578">
        <f>'L16'!$O$169</f>
        <v>59</v>
      </c>
      <c r="B60" s="579">
        <f>'L16'!$N$169</f>
        <v>120</v>
      </c>
      <c r="C60" s="578" t="str">
        <f>'L16'!$A$169</f>
        <v>120213</v>
      </c>
      <c r="D60" s="593" t="str">
        <f>'L16'!$B$169</f>
        <v>Nagy Nóra</v>
      </c>
      <c r="E60" s="593" t="str">
        <f>'L16'!$C$169</f>
        <v>Vitéz SE</v>
      </c>
      <c r="F60" s="578">
        <f>'L16'!$J$169</f>
        <v>0</v>
      </c>
      <c r="G60" s="578">
        <f>'L16'!$J$170</f>
        <v>0</v>
      </c>
      <c r="H60" s="578">
        <f>'L16'!$L$169</f>
        <v>60</v>
      </c>
      <c r="I60" s="600">
        <f>'L16'!$M$169</f>
        <v>0</v>
      </c>
    </row>
    <row r="61" spans="1:10" ht="14.4" x14ac:dyDescent="0.3">
      <c r="A61" s="578">
        <f>'L16'!$O$257</f>
        <v>59</v>
      </c>
      <c r="B61" s="579">
        <f>'L16'!$N$257</f>
        <v>120</v>
      </c>
      <c r="C61" s="578" t="str">
        <f>'L16'!$A$257</f>
        <v>1103160</v>
      </c>
      <c r="D61" s="593" t="str">
        <f>'L16'!$B$257</f>
        <v>Valdes Noemi Andrea</v>
      </c>
      <c r="E61" s="593" t="str">
        <f>'L16'!$C$257</f>
        <v>Muschkétás TC</v>
      </c>
      <c r="F61" s="578">
        <f>'L16'!$J$257</f>
        <v>90</v>
      </c>
      <c r="G61" s="578">
        <f>'L16'!$J$258</f>
        <v>150</v>
      </c>
      <c r="H61" s="578">
        <f>'L16'!$L$257</f>
        <v>0</v>
      </c>
      <c r="I61" s="600">
        <f>'L16'!$M$257</f>
        <v>0</v>
      </c>
      <c r="J61" s="580"/>
    </row>
    <row r="62" spans="1:10" ht="14.4" x14ac:dyDescent="0.3">
      <c r="A62" s="578">
        <f>'L16'!$O$237</f>
        <v>61</v>
      </c>
      <c r="B62" s="579">
        <f>'L16'!$N$237</f>
        <v>118</v>
      </c>
      <c r="C62" s="578" t="str">
        <f>'L16'!$A$237</f>
        <v>131009</v>
      </c>
      <c r="D62" s="593" t="str">
        <f>'L16'!$B$237</f>
        <v>Szmolenszky Tamara</v>
      </c>
      <c r="E62" s="593" t="str">
        <f>'L16'!$C$237</f>
        <v>D.keszi TK</v>
      </c>
      <c r="F62" s="578">
        <f>'L16'!$J$237</f>
        <v>40</v>
      </c>
      <c r="G62" s="578">
        <f>'L16'!$J$238</f>
        <v>0</v>
      </c>
      <c r="H62" s="578">
        <f>'L16'!$L$237</f>
        <v>39</v>
      </c>
      <c r="I62" s="600">
        <f>'L16'!$M$237</f>
        <v>0</v>
      </c>
    </row>
    <row r="63" spans="1:10" ht="14.4" x14ac:dyDescent="0.3">
      <c r="A63" s="578">
        <f>'L16'!$O$255</f>
        <v>62</v>
      </c>
      <c r="B63" s="579">
        <f>'L16'!$N$255</f>
        <v>112</v>
      </c>
      <c r="C63" s="578" t="str">
        <f>'L16'!$A$255</f>
        <v>120525</v>
      </c>
      <c r="D63" s="593" t="str">
        <f>'L16'!$B$255</f>
        <v>Ungvári Nóra</v>
      </c>
      <c r="E63" s="593" t="str">
        <f>'L16'!$C$255</f>
        <v>PVTC</v>
      </c>
      <c r="F63" s="578">
        <f>'L16'!$J$255</f>
        <v>100</v>
      </c>
      <c r="G63" s="578">
        <f>'L16'!$J$256</f>
        <v>60</v>
      </c>
      <c r="H63" s="578">
        <f>'L16'!$L$255</f>
        <v>0</v>
      </c>
      <c r="I63" s="600">
        <f>'L16'!$M$255</f>
        <v>0</v>
      </c>
    </row>
    <row r="64" spans="1:10" ht="14.4" x14ac:dyDescent="0.3">
      <c r="A64" s="578">
        <f>'L16'!$O$179</f>
        <v>63</v>
      </c>
      <c r="B64" s="579">
        <f>'L16'!$N$179</f>
        <v>108</v>
      </c>
      <c r="C64" s="578" t="str">
        <f>'L16'!$A$179</f>
        <v>1203222</v>
      </c>
      <c r="D64" s="593" t="str">
        <f>'L16'!$B$179</f>
        <v>Palkó Nóra Violetta</v>
      </c>
      <c r="E64" s="593" t="str">
        <f>'L16'!$C$179</f>
        <v>Centerpálya</v>
      </c>
      <c r="F64" s="578">
        <f>'L16'!$J$179</f>
        <v>100</v>
      </c>
      <c r="G64" s="578">
        <f>'L16'!$J$180</f>
        <v>40</v>
      </c>
      <c r="H64" s="578">
        <f>'L16'!$L$179</f>
        <v>0</v>
      </c>
      <c r="I64" s="600">
        <f>'L16'!$M$179</f>
        <v>0</v>
      </c>
    </row>
    <row r="65" spans="1:10" ht="14.4" x14ac:dyDescent="0.3">
      <c r="A65" s="578">
        <f>'L16'!$O$149</f>
        <v>64</v>
      </c>
      <c r="B65" s="579">
        <f>'L16'!$N$149</f>
        <v>105.4</v>
      </c>
      <c r="C65" s="578" t="str">
        <f>'L16'!$A$149</f>
        <v>110308</v>
      </c>
      <c r="D65" s="593" t="str">
        <f>'L16'!$B$149</f>
        <v>Markovits Mirabell</v>
      </c>
      <c r="E65" s="593" t="str">
        <f>'L16'!$C$149</f>
        <v>Ten. Műhely</v>
      </c>
      <c r="F65" s="578">
        <f>'L16'!$J$149</f>
        <v>22</v>
      </c>
      <c r="G65" s="578">
        <f>'L16'!$J$149</f>
        <v>22</v>
      </c>
      <c r="H65" s="578">
        <f>'L16'!$L$149</f>
        <v>40</v>
      </c>
      <c r="I65" s="600">
        <f>'L16'!$M$149</f>
        <v>0</v>
      </c>
      <c r="J65" s="580"/>
    </row>
    <row r="66" spans="1:10" ht="14.4" x14ac:dyDescent="0.3">
      <c r="A66" s="578">
        <f>'L16'!$O$197</f>
        <v>65</v>
      </c>
      <c r="B66" s="579">
        <f>'L16'!$N$197</f>
        <v>102</v>
      </c>
      <c r="C66" s="578" t="str">
        <f>'L16'!$A$197</f>
        <v>110108</v>
      </c>
      <c r="D66" s="593" t="str">
        <f>'L16'!$B$197</f>
        <v>Sándor Lotti</v>
      </c>
      <c r="E66" s="593" t="str">
        <f>'L16'!$C$197</f>
        <v>Marso TC</v>
      </c>
      <c r="F66" s="578">
        <f>'L16'!$J$197</f>
        <v>102</v>
      </c>
      <c r="G66" s="578">
        <f>'L16'!$J$198</f>
        <v>0</v>
      </c>
      <c r="H66" s="578">
        <f>'L16'!$L$197</f>
        <v>0</v>
      </c>
      <c r="I66" s="600">
        <f>'L16'!$M$197</f>
        <v>0</v>
      </c>
      <c r="J66" s="580"/>
    </row>
    <row r="67" spans="1:10" ht="14.4" x14ac:dyDescent="0.3">
      <c r="A67" s="578">
        <f>'L16'!$O$263</f>
        <v>66</v>
      </c>
      <c r="B67" s="579">
        <f>'L16'!$N$263</f>
        <v>92</v>
      </c>
      <c r="C67" s="578" t="str">
        <f>'L16'!$A$263</f>
        <v>130520</v>
      </c>
      <c r="D67" s="593" t="str">
        <f>'L16'!$B$263</f>
        <v>Varga Hanna Lilien</v>
      </c>
      <c r="E67" s="593" t="str">
        <f>'L16'!$C$263</f>
        <v>Pécs VTC</v>
      </c>
      <c r="F67" s="578">
        <f>'L16'!$J$263</f>
        <v>80</v>
      </c>
      <c r="G67" s="578">
        <f>'L16'!$J$264</f>
        <v>60</v>
      </c>
      <c r="H67" s="578">
        <f>'L16'!$L$263</f>
        <v>0</v>
      </c>
      <c r="I67" s="600">
        <f>'L16'!$M$263</f>
        <v>0</v>
      </c>
    </row>
    <row r="68" spans="1:10" ht="14.4" x14ac:dyDescent="0.3">
      <c r="A68" s="578">
        <f>'L16'!$O$265</f>
        <v>67</v>
      </c>
      <c r="B68" s="579">
        <f>'L16'!$N$265</f>
        <v>88</v>
      </c>
      <c r="C68" s="578" t="str">
        <f>'L16'!$A$265</f>
        <v>120320</v>
      </c>
      <c r="D68" s="593" t="str">
        <f>'L16'!$B$265</f>
        <v>Varga-Karas Emese</v>
      </c>
      <c r="E68" s="593" t="str">
        <f>'L16'!$C$265</f>
        <v>D.keszi TK</v>
      </c>
      <c r="F68" s="578">
        <f>'L16'!$J$265</f>
        <v>0</v>
      </c>
      <c r="G68" s="578">
        <f>'L16'!$J$266</f>
        <v>0</v>
      </c>
      <c r="H68" s="578">
        <f>'L16'!$L$265</f>
        <v>44</v>
      </c>
      <c r="I68" s="600">
        <f>'L16'!$M$265</f>
        <v>0</v>
      </c>
    </row>
    <row r="69" spans="1:10" ht="14.4" x14ac:dyDescent="0.3">
      <c r="A69" s="578">
        <f>'L16'!$O$181</f>
        <v>68</v>
      </c>
      <c r="B69" s="579">
        <f>'L16'!$N$181</f>
        <v>85</v>
      </c>
      <c r="C69" s="578" t="str">
        <f>'L16'!$A$181</f>
        <v>1001200</v>
      </c>
      <c r="D69" s="593" t="str">
        <f>'L16'!$B$181</f>
        <v>Papp Zsófia</v>
      </c>
      <c r="E69" s="593" t="str">
        <f>'L16'!$C$181</f>
        <v>Kókai KSK</v>
      </c>
      <c r="F69" s="578">
        <f>'L16'!$J$181</f>
        <v>85</v>
      </c>
      <c r="G69" s="578">
        <f>'L16'!$J$182</f>
        <v>0</v>
      </c>
      <c r="H69" s="578">
        <f>'L16'!$L$181</f>
        <v>0</v>
      </c>
      <c r="I69" s="600">
        <f>'L16'!$M$181</f>
        <v>0</v>
      </c>
    </row>
    <row r="70" spans="1:10" ht="14.4" x14ac:dyDescent="0.3">
      <c r="A70" s="578">
        <f>'L16'!$O$211</f>
        <v>69</v>
      </c>
      <c r="B70" s="579">
        <f>'L16'!$N$211</f>
        <v>82.8</v>
      </c>
      <c r="C70" s="578" t="str">
        <f>'L16'!$A$211</f>
        <v>1006250</v>
      </c>
      <c r="D70" s="593" t="str">
        <f>'L16'!$B$211</f>
        <v>Siska Luca</v>
      </c>
      <c r="E70" s="593" t="str">
        <f>'L16'!$C$211</f>
        <v>BBTC SE</v>
      </c>
      <c r="F70" s="578">
        <f>'L16'!$J$211</f>
        <v>73</v>
      </c>
      <c r="G70" s="578">
        <f>'L16'!$J$212</f>
        <v>49</v>
      </c>
      <c r="H70" s="578">
        <f>'L16'!$L$211</f>
        <v>0</v>
      </c>
      <c r="I70" s="600">
        <f>'L16'!$M$211</f>
        <v>0</v>
      </c>
      <c r="J70" s="580"/>
    </row>
    <row r="71" spans="1:10" ht="14.4" x14ac:dyDescent="0.3">
      <c r="A71" s="578">
        <f>'L16'!$O$21</f>
        <v>70</v>
      </c>
      <c r="B71" s="579">
        <f>'L16'!$N$21</f>
        <v>77</v>
      </c>
      <c r="C71" s="578" t="str">
        <f>'L16'!$A$21</f>
        <v>120221</v>
      </c>
      <c r="D71" s="593" t="str">
        <f>'L16'!$B$21</f>
        <v>Benovics Málna</v>
      </c>
      <c r="E71" s="593" t="str">
        <f>'L16'!$C$21</f>
        <v>Pécs VTC</v>
      </c>
      <c r="F71" s="578">
        <f>'L16'!$J$21</f>
        <v>65</v>
      </c>
      <c r="G71" s="578">
        <f>'L16'!$J$22</f>
        <v>60</v>
      </c>
      <c r="H71" s="578">
        <f>'L16'!$L$21</f>
        <v>0</v>
      </c>
      <c r="I71" s="600">
        <f>'L16'!$M$21</f>
        <v>0</v>
      </c>
    </row>
    <row r="72" spans="1:10" ht="14.4" x14ac:dyDescent="0.3">
      <c r="A72" s="578">
        <f>'L16'!$O$137</f>
        <v>71</v>
      </c>
      <c r="B72" s="579">
        <f>'L16'!$N$137</f>
        <v>74</v>
      </c>
      <c r="C72" s="578" t="str">
        <f>'L16'!$A$137</f>
        <v>131128</v>
      </c>
      <c r="D72" s="593" t="str">
        <f>'L16'!$B$137</f>
        <v>Kuti Franciska</v>
      </c>
      <c r="E72" s="593" t="str">
        <f>'L16'!$C$137</f>
        <v>D.keszi TK</v>
      </c>
      <c r="F72" s="578">
        <f>'L16'!$J$137</f>
        <v>0</v>
      </c>
      <c r="G72" s="578">
        <f>'L16'!$J$138</f>
        <v>0</v>
      </c>
      <c r="H72" s="578">
        <f>'L16'!$L$137</f>
        <v>37</v>
      </c>
      <c r="I72" s="600">
        <f>'L16'!$M$137</f>
        <v>0</v>
      </c>
    </row>
    <row r="73" spans="1:10" ht="14.4" x14ac:dyDescent="0.3">
      <c r="A73" s="578">
        <f>'L16'!$O$225</f>
        <v>72</v>
      </c>
      <c r="B73" s="579">
        <f>'L16'!$N$225</f>
        <v>68</v>
      </c>
      <c r="C73" s="578" t="str">
        <f>'L16'!$A$225</f>
        <v>1211160</v>
      </c>
      <c r="D73" s="593" t="str">
        <f>'L16'!$B$225</f>
        <v>Szederkényi Hanna</v>
      </c>
      <c r="E73" s="593" t="str">
        <f>'L16'!$C$225</f>
        <v>PG Tenisz</v>
      </c>
      <c r="F73" s="578">
        <f>'L16'!$J$225</f>
        <v>36</v>
      </c>
      <c r="G73" s="578">
        <f>'L16'!$J$226</f>
        <v>40</v>
      </c>
      <c r="H73" s="578">
        <f>'L16'!$L$225</f>
        <v>12</v>
      </c>
      <c r="I73" s="600">
        <f>'L16'!$M$225</f>
        <v>0</v>
      </c>
    </row>
    <row r="74" spans="1:10" ht="14.4" x14ac:dyDescent="0.3">
      <c r="A74" s="578">
        <f>'L16'!$O$193</f>
        <v>73</v>
      </c>
      <c r="B74" s="579">
        <f>'L16'!$N$193</f>
        <v>64</v>
      </c>
      <c r="C74" s="578" t="str">
        <f>'L16'!$A$193</f>
        <v>130927</v>
      </c>
      <c r="D74" s="593" t="str">
        <f>'L16'!$B$193</f>
        <v>Ruthner Szonja</v>
      </c>
      <c r="E74" s="593" t="str">
        <f>'L16'!$C$193</f>
        <v>Pasarét TK</v>
      </c>
      <c r="F74" s="578">
        <f>'L16'!$J$193</f>
        <v>50</v>
      </c>
      <c r="G74" s="578">
        <f>'L16'!$J$194</f>
        <v>0</v>
      </c>
      <c r="H74" s="578">
        <f>'L16'!$L$193</f>
        <v>7</v>
      </c>
      <c r="I74" s="600">
        <f>'L16'!$M$193</f>
        <v>0</v>
      </c>
    </row>
    <row r="75" spans="1:10" ht="14.4" x14ac:dyDescent="0.3">
      <c r="A75" s="578">
        <f>'L16'!$O$71</f>
        <v>74</v>
      </c>
      <c r="B75" s="579">
        <f>'L16'!$N$71</f>
        <v>59</v>
      </c>
      <c r="C75" s="578" t="str">
        <f>'L16'!$A$71</f>
        <v>131030</v>
      </c>
      <c r="D75" s="593" t="str">
        <f>'L16'!$B$71</f>
        <v>Gazdig Anna Izabell</v>
      </c>
      <c r="E75" s="593" t="str">
        <f>'L16'!$C$71</f>
        <v>MESE</v>
      </c>
      <c r="F75" s="578">
        <f>'L16'!$J$71</f>
        <v>15</v>
      </c>
      <c r="G75" s="578">
        <f>'L16'!$J$72</f>
        <v>0</v>
      </c>
      <c r="H75" s="578">
        <f>'L16'!$L$71</f>
        <v>22</v>
      </c>
      <c r="I75" s="600">
        <f>'L16'!$M$71</f>
        <v>0</v>
      </c>
    </row>
    <row r="76" spans="1:10" ht="14.4" x14ac:dyDescent="0.3">
      <c r="A76" s="578">
        <f>'L16'!$O$117</f>
        <v>75</v>
      </c>
      <c r="B76" s="579">
        <f>'L16'!$N$117</f>
        <v>55</v>
      </c>
      <c r="C76" s="578" t="str">
        <f>'L16'!$A$117</f>
        <v>1005172</v>
      </c>
      <c r="D76" s="593" t="str">
        <f>'L16'!$B$117</f>
        <v>Kispál Villő</v>
      </c>
      <c r="E76" s="593" t="str">
        <f>'L16'!$C$117</f>
        <v>Vasas SC</v>
      </c>
      <c r="F76" s="578">
        <f>'L16'!$J$117</f>
        <v>55</v>
      </c>
      <c r="G76" s="578">
        <f>'L16'!$J$118</f>
        <v>0</v>
      </c>
      <c r="H76" s="578">
        <f>'L16'!$L$117</f>
        <v>0</v>
      </c>
      <c r="I76" s="600">
        <f>'L16'!$M$117</f>
        <v>0</v>
      </c>
    </row>
    <row r="77" spans="1:10" ht="14.4" x14ac:dyDescent="0.3">
      <c r="A77" s="578">
        <f>'L16'!$O$247</f>
        <v>75</v>
      </c>
      <c r="B77" s="579">
        <f>'L16'!$N$247</f>
        <v>55</v>
      </c>
      <c r="C77" s="578" t="str">
        <f>'L16'!$A$247</f>
        <v>141124</v>
      </c>
      <c r="D77" s="593" t="str">
        <f>'L16'!$B$247</f>
        <v>Tóth Lola</v>
      </c>
      <c r="E77" s="593" t="str">
        <f>'L16'!$C$247</f>
        <v>Vasas SC</v>
      </c>
      <c r="F77" s="578">
        <f>'L16'!$J$247</f>
        <v>55</v>
      </c>
      <c r="G77" s="578">
        <f>'L16'!$J$248</f>
        <v>0</v>
      </c>
      <c r="H77" s="578">
        <f>'L16'!$L$247</f>
        <v>0</v>
      </c>
      <c r="I77" s="600">
        <f>'L16'!$M$247</f>
        <v>0</v>
      </c>
    </row>
    <row r="78" spans="1:10" ht="14.4" x14ac:dyDescent="0.3">
      <c r="A78" s="578">
        <f>'L16'!$O$105</f>
        <v>77</v>
      </c>
      <c r="B78" s="579">
        <f>'L16'!$N$105</f>
        <v>50</v>
      </c>
      <c r="C78" s="578" t="str">
        <f>'L16'!$A$105</f>
        <v>1301063</v>
      </c>
      <c r="D78" s="593" t="str">
        <f>'L16'!$B$105</f>
        <v>Kaliszky Hédi Zsófia</v>
      </c>
      <c r="E78" s="593" t="str">
        <f>'L16'!$C$105</f>
        <v>Centerpálya</v>
      </c>
      <c r="F78" s="578">
        <f>'L16'!$J$105</f>
        <v>50</v>
      </c>
      <c r="G78" s="578">
        <f>'L16'!$J$106</f>
        <v>0</v>
      </c>
      <c r="H78" s="578">
        <f>'L16'!$L$105</f>
        <v>0</v>
      </c>
      <c r="I78" s="600">
        <f>'L16'!$M$105</f>
        <v>0</v>
      </c>
    </row>
    <row r="79" spans="1:10" ht="14.4" x14ac:dyDescent="0.3">
      <c r="A79" s="578">
        <f>'L16'!$O$125</f>
        <v>77</v>
      </c>
      <c r="B79" s="579">
        <f>'L16'!$N$125</f>
        <v>50</v>
      </c>
      <c r="C79" s="578" t="str">
        <f>'L16'!$A$125</f>
        <v>110909</v>
      </c>
      <c r="D79" s="593" t="str">
        <f>'L16'!$B$125</f>
        <v>Kovács Kinga</v>
      </c>
      <c r="E79" s="593" t="str">
        <f>'L16'!$C$125</f>
        <v>Kiskút TK</v>
      </c>
      <c r="F79" s="578">
        <f>'L16'!$J$125</f>
        <v>50</v>
      </c>
      <c r="G79" s="578">
        <f>'L16'!$J$126</f>
        <v>0</v>
      </c>
      <c r="H79" s="578">
        <f>'L16'!$L$125</f>
        <v>0</v>
      </c>
      <c r="I79" s="600">
        <f>'L16'!$M$125</f>
        <v>0</v>
      </c>
    </row>
    <row r="80" spans="1:10" ht="14.4" x14ac:dyDescent="0.3">
      <c r="A80" s="578">
        <f>'L16'!$O$29</f>
        <v>79</v>
      </c>
      <c r="B80" s="579">
        <f>'L16'!$N$29</f>
        <v>45</v>
      </c>
      <c r="C80" s="578" t="str">
        <f>'L16'!$A$29</f>
        <v>1210201</v>
      </c>
      <c r="D80" s="593" t="str">
        <f>'L16'!$B$29</f>
        <v>Bocskov Petra</v>
      </c>
      <c r="E80" s="593" t="str">
        <f>'L16'!$C$29</f>
        <v>Centerpálya</v>
      </c>
      <c r="F80" s="578">
        <f>'L16'!$J$29</f>
        <v>40</v>
      </c>
      <c r="G80" s="578">
        <f>'L16'!$J$30</f>
        <v>25</v>
      </c>
      <c r="H80" s="578">
        <f>'L16'!$L$29</f>
        <v>0</v>
      </c>
      <c r="I80" s="600">
        <f>'L16'!$M$29</f>
        <v>0</v>
      </c>
    </row>
    <row r="81" spans="1:9" ht="14.4" x14ac:dyDescent="0.3">
      <c r="A81" s="578">
        <f>'L16'!$O$75</f>
        <v>80</v>
      </c>
      <c r="B81" s="579">
        <f>'L16'!$N$75</f>
        <v>43</v>
      </c>
      <c r="C81" s="578" t="str">
        <f>'L16'!$A$75</f>
        <v>1002160</v>
      </c>
      <c r="D81" s="593" t="str">
        <f>'L16'!$B$75</f>
        <v>Gubacsi Noémi</v>
      </c>
      <c r="E81" s="593" t="str">
        <f>'L16'!$C$75</f>
        <v>Sportmánia</v>
      </c>
      <c r="F81" s="578">
        <f>'L16'!$J$75</f>
        <v>43</v>
      </c>
      <c r="G81" s="578">
        <f>'L16'!$J$76</f>
        <v>0</v>
      </c>
      <c r="H81" s="578">
        <f>'L16'!$L$75</f>
        <v>0</v>
      </c>
      <c r="I81" s="600">
        <f>'L16'!$M$75</f>
        <v>0</v>
      </c>
    </row>
    <row r="82" spans="1:9" ht="14.4" x14ac:dyDescent="0.3">
      <c r="A82" s="578">
        <f>'L16'!$O$113</f>
        <v>81</v>
      </c>
      <c r="B82" s="579">
        <f>'L16'!$N$113</f>
        <v>40</v>
      </c>
      <c r="C82" s="578" t="str">
        <f>'L16'!$A$113</f>
        <v>1310030</v>
      </c>
      <c r="D82" s="593" t="str">
        <f>'L16'!$B$113</f>
        <v>Kiricsi Róza</v>
      </c>
      <c r="E82" s="593" t="str">
        <f>'L16'!$C$113</f>
        <v>Savaria TC</v>
      </c>
      <c r="F82" s="578">
        <f>'L16'!$J$113</f>
        <v>40</v>
      </c>
      <c r="G82" s="578">
        <f>'L16'!$J$114</f>
        <v>0</v>
      </c>
      <c r="H82" s="578">
        <f>'L16'!$L$113</f>
        <v>0</v>
      </c>
      <c r="I82" s="600">
        <f>'L16'!$M$113</f>
        <v>0</v>
      </c>
    </row>
    <row r="83" spans="1:9" ht="14.4" x14ac:dyDescent="0.3">
      <c r="A83" s="578">
        <f>'L16'!$O$99</f>
        <v>82</v>
      </c>
      <c r="B83" s="579">
        <f>'L16'!$N$99</f>
        <v>37</v>
      </c>
      <c r="C83" s="578" t="str">
        <f>'L16'!$A$99</f>
        <v>110405</v>
      </c>
      <c r="D83" s="593" t="str">
        <f>'L16'!$B$99</f>
        <v>Jocity Tamara</v>
      </c>
      <c r="E83" s="593" t="str">
        <f>'L16'!$C$99</f>
        <v>Sportmánia</v>
      </c>
      <c r="F83" s="578">
        <f>'L16'!$J$99</f>
        <v>35</v>
      </c>
      <c r="G83" s="578">
        <f>'L16'!$J$100</f>
        <v>10</v>
      </c>
      <c r="H83" s="578">
        <f>'L16'!$L$99</f>
        <v>0</v>
      </c>
      <c r="I83" s="600">
        <f>'L16'!$M$99</f>
        <v>0</v>
      </c>
    </row>
    <row r="84" spans="1:9" ht="14.4" x14ac:dyDescent="0.3">
      <c r="A84" s="578">
        <f>'L16'!$O$111</f>
        <v>83</v>
      </c>
      <c r="B84" s="579">
        <f>'L16'!$N$111</f>
        <v>31</v>
      </c>
      <c r="C84" s="578" t="str">
        <f>'L16'!$A$111</f>
        <v>110920</v>
      </c>
      <c r="D84" s="593" t="str">
        <f>'L16'!$B$111</f>
        <v>Kercsmár Míra</v>
      </c>
      <c r="E84" s="593" t="str">
        <f>'L16'!$C$111</f>
        <v>Bebto Team</v>
      </c>
      <c r="F84" s="578">
        <f>'L16'!$J$111</f>
        <v>31</v>
      </c>
      <c r="G84" s="578">
        <f>'L16'!$J$112</f>
        <v>0</v>
      </c>
      <c r="H84" s="578">
        <f>'L16'!$L$111</f>
        <v>0</v>
      </c>
      <c r="I84" s="600">
        <f>'L16'!$M$111</f>
        <v>0</v>
      </c>
    </row>
    <row r="85" spans="1:9" ht="14.4" x14ac:dyDescent="0.3">
      <c r="A85" s="578">
        <f>'L16'!$O$145</f>
        <v>84</v>
      </c>
      <c r="B85" s="579">
        <f>'L16'!$N$145</f>
        <v>30</v>
      </c>
      <c r="C85" s="578" t="str">
        <f>'L16'!$A$145</f>
        <v>130708</v>
      </c>
      <c r="D85" s="593" t="str">
        <f>'L16'!$B$145</f>
        <v>Lévai Luca</v>
      </c>
      <c r="E85" s="593" t="str">
        <f>'L16'!$C$145</f>
        <v>ZTE</v>
      </c>
      <c r="F85" s="578">
        <f>'L16'!$J$145</f>
        <v>30</v>
      </c>
      <c r="G85" s="578">
        <f>'L16'!$J$146</f>
        <v>0</v>
      </c>
      <c r="H85" s="578">
        <f>'L16'!$L$145</f>
        <v>0</v>
      </c>
      <c r="I85" s="600">
        <f>'L16'!$M$145</f>
        <v>0</v>
      </c>
    </row>
    <row r="86" spans="1:9" ht="14.4" x14ac:dyDescent="0.3">
      <c r="A86" s="578">
        <f>'L16'!$O$67</f>
        <v>84</v>
      </c>
      <c r="B86" s="579">
        <f>'L16'!$N$67</f>
        <v>30</v>
      </c>
      <c r="C86" s="578" t="str">
        <f>'L16'!$A$67</f>
        <v>1308140</v>
      </c>
      <c r="D86" s="593" t="str">
        <f>'L16'!$B$67</f>
        <v>Füleky Zselyke</v>
      </c>
      <c r="E86" s="593" t="str">
        <f>'L16'!$C$67</f>
        <v>MTK</v>
      </c>
      <c r="F86" s="578">
        <f>'L16'!$J$67</f>
        <v>30</v>
      </c>
      <c r="G86" s="578">
        <f>'L16'!$J$68</f>
        <v>0</v>
      </c>
      <c r="H86" s="578">
        <f>'L16'!$L$67</f>
        <v>0</v>
      </c>
      <c r="I86" s="600">
        <f>'L16'!$M$67</f>
        <v>0</v>
      </c>
    </row>
    <row r="87" spans="1:9" ht="14.4" x14ac:dyDescent="0.3">
      <c r="A87" s="578">
        <f>'L16'!$O$55</f>
        <v>84</v>
      </c>
      <c r="B87" s="579">
        <f>'L16'!$N$55</f>
        <v>30</v>
      </c>
      <c r="C87" s="578" t="str">
        <f>'L16'!$A$55</f>
        <v>1210071</v>
      </c>
      <c r="D87" s="593" t="str">
        <f>'L16'!$B$55</f>
        <v>Farkas Nelli</v>
      </c>
      <c r="E87" s="593" t="str">
        <f>'L16'!$C$55</f>
        <v>DEAC</v>
      </c>
      <c r="F87" s="578">
        <f>'L16'!$J$55</f>
        <v>25</v>
      </c>
      <c r="G87" s="578">
        <f>'L16'!$J$56</f>
        <v>25</v>
      </c>
      <c r="H87" s="578">
        <f>'L16'!$L$55</f>
        <v>0</v>
      </c>
      <c r="I87" s="600">
        <f>'L16'!$M$55</f>
        <v>0</v>
      </c>
    </row>
    <row r="88" spans="1:9" ht="14.4" x14ac:dyDescent="0.3">
      <c r="A88" s="578">
        <f>'L16'!$O$135</f>
        <v>84</v>
      </c>
      <c r="B88" s="579">
        <f>'L16'!$N$135</f>
        <v>30</v>
      </c>
      <c r="C88" s="578" t="str">
        <f>'L16'!$A$135</f>
        <v>121024</v>
      </c>
      <c r="D88" s="593" t="str">
        <f>'L16'!$B$135</f>
        <v>Kurucz Polli</v>
      </c>
      <c r="E88" s="593" t="str">
        <f>'L16'!$C$135</f>
        <v>PG Tenisz</v>
      </c>
      <c r="F88" s="578">
        <f>'L16'!$J$135</f>
        <v>30</v>
      </c>
      <c r="G88" s="578">
        <f>'L16'!$J$136</f>
        <v>0</v>
      </c>
      <c r="H88" s="578">
        <f>'L16'!$L$135</f>
        <v>0</v>
      </c>
      <c r="I88" s="600">
        <f>'L16'!$M$135</f>
        <v>0</v>
      </c>
    </row>
    <row r="89" spans="1:9" ht="14.4" x14ac:dyDescent="0.3">
      <c r="A89" s="578">
        <f>'L16'!$O$195</f>
        <v>84</v>
      </c>
      <c r="B89" s="579">
        <f>'L16'!$N$195</f>
        <v>30</v>
      </c>
      <c r="C89" s="578" t="str">
        <f>'L16'!$A$195</f>
        <v>140708</v>
      </c>
      <c r="D89" s="593" t="str">
        <f>'L16'!$B$195</f>
        <v>Sabján Nóra</v>
      </c>
      <c r="E89" s="593" t="str">
        <f>'L16'!$C$195</f>
        <v>Helikon</v>
      </c>
      <c r="F89" s="578">
        <f>'L16'!$J$195</f>
        <v>30</v>
      </c>
      <c r="G89" s="578">
        <f>'L16'!$J$196</f>
        <v>0</v>
      </c>
      <c r="H89" s="578">
        <f>'L16'!$L$195</f>
        <v>0</v>
      </c>
      <c r="I89" s="600">
        <f>'L16'!$M$195</f>
        <v>0</v>
      </c>
    </row>
    <row r="90" spans="1:9" ht="14.4" x14ac:dyDescent="0.3">
      <c r="A90" s="578">
        <f>'L16'!$O$245</f>
        <v>89</v>
      </c>
      <c r="B90" s="579">
        <f>'L16'!$N$245</f>
        <v>26</v>
      </c>
      <c r="C90" s="578" t="str">
        <f>'L16'!$A$245</f>
        <v>1010211</v>
      </c>
      <c r="D90" s="593" t="str">
        <f>'L16'!$B$245</f>
        <v>Sztrikinácz Hanna Lili</v>
      </c>
      <c r="E90" s="593" t="str">
        <f>'L16'!$C$245</f>
        <v>Fortuna SE</v>
      </c>
      <c r="F90" s="578">
        <f>'L16'!$J$245</f>
        <v>26</v>
      </c>
      <c r="G90" s="578">
        <f>'L16'!$J$246</f>
        <v>0</v>
      </c>
      <c r="H90" s="578">
        <f>'L16'!$L$245</f>
        <v>0</v>
      </c>
      <c r="I90" s="600">
        <f>'L16'!$M$245</f>
        <v>0</v>
      </c>
    </row>
    <row r="91" spans="1:9" ht="14.4" x14ac:dyDescent="0.3">
      <c r="A91" s="578">
        <f>'L16'!$O$147</f>
        <v>90</v>
      </c>
      <c r="B91" s="579">
        <f>'L16'!$N$147</f>
        <v>25</v>
      </c>
      <c r="C91" s="578" t="str">
        <f>'L16'!$A$147</f>
        <v>130416</v>
      </c>
      <c r="D91" s="593" t="str">
        <f>'L16'!$B$147</f>
        <v>Lippai Léna</v>
      </c>
      <c r="E91" s="593" t="str">
        <f>'L16'!$C$147</f>
        <v>SVSE</v>
      </c>
      <c r="F91" s="578">
        <f>'L16'!$J$147</f>
        <v>25</v>
      </c>
      <c r="G91" s="578">
        <f>'L16'!$J$148</f>
        <v>0</v>
      </c>
      <c r="H91" s="578">
        <f>'L16'!$L$147</f>
        <v>0</v>
      </c>
      <c r="I91" s="600">
        <f>'L16'!$M$147</f>
        <v>0</v>
      </c>
    </row>
    <row r="92" spans="1:9" ht="14.4" x14ac:dyDescent="0.3">
      <c r="A92" s="578">
        <f>'L16'!$O$15</f>
        <v>90</v>
      </c>
      <c r="B92" s="579">
        <f>'L16'!$N$15</f>
        <v>25</v>
      </c>
      <c r="C92" s="578" t="str">
        <f>'L16'!$A$15</f>
        <v>100420</v>
      </c>
      <c r="D92" s="593" t="str">
        <f>'L16'!$B$15</f>
        <v>Bánfalvi Dorka</v>
      </c>
      <c r="E92" s="593" t="str">
        <f>'L16'!$C$15</f>
        <v>Bebto Team</v>
      </c>
      <c r="F92" s="578">
        <f>'L16'!$J$15</f>
        <v>25</v>
      </c>
      <c r="G92" s="578">
        <f>'L16'!$J$16</f>
        <v>0</v>
      </c>
      <c r="H92" s="578">
        <f>'L16'!$L$15</f>
        <v>0</v>
      </c>
      <c r="I92" s="600">
        <f>'L16'!$M$15</f>
        <v>0</v>
      </c>
    </row>
    <row r="93" spans="1:9" ht="14.4" x14ac:dyDescent="0.3">
      <c r="A93" s="578">
        <f>'L16'!$O$31</f>
        <v>92</v>
      </c>
      <c r="B93" s="579">
        <f>'L16'!$N$31</f>
        <v>24.8</v>
      </c>
      <c r="C93" s="578" t="str">
        <f>'L16'!$A$31</f>
        <v>1008042</v>
      </c>
      <c r="D93" s="593" t="str">
        <f>'L16'!$B$31</f>
        <v>Bors Liza</v>
      </c>
      <c r="E93" s="593" t="str">
        <f>'L16'!$C$31</f>
        <v>BBTC SE</v>
      </c>
      <c r="F93" s="578">
        <f>'L16'!$J$31</f>
        <v>20</v>
      </c>
      <c r="G93" s="578">
        <f>'L16'!$J$32</f>
        <v>24</v>
      </c>
      <c r="H93" s="578">
        <f>'L16'!$L$31</f>
        <v>0</v>
      </c>
      <c r="I93" s="600">
        <f>'L16'!$M$31</f>
        <v>0</v>
      </c>
    </row>
    <row r="94" spans="1:9" ht="14.4" x14ac:dyDescent="0.3">
      <c r="A94" s="578">
        <f>'L16'!$O$13</f>
        <v>93</v>
      </c>
      <c r="B94" s="579">
        <f>'L16'!$N$13</f>
        <v>23</v>
      </c>
      <c r="C94" s="578" t="str">
        <f>'L16'!$A$13</f>
        <v>130129</v>
      </c>
      <c r="D94" s="593" t="str">
        <f>'L16'!$B$13</f>
        <v>Bánfai Emma</v>
      </c>
      <c r="E94" s="593" t="str">
        <f>'L16'!$C$13</f>
        <v>MESE</v>
      </c>
      <c r="F94" s="578">
        <f>'L16'!$J$13</f>
        <v>23</v>
      </c>
      <c r="G94" s="578">
        <f>'L16'!$J$14</f>
        <v>0</v>
      </c>
      <c r="H94" s="578">
        <f>'L16'!$L$13</f>
        <v>0</v>
      </c>
      <c r="I94" s="600">
        <f>'L16'!$M$13</f>
        <v>0</v>
      </c>
    </row>
    <row r="95" spans="1:9" ht="14.4" x14ac:dyDescent="0.3">
      <c r="A95" s="578">
        <f>'L16'!$O$253</f>
        <v>94</v>
      </c>
      <c r="B95" s="579">
        <f>'L16'!$N$253</f>
        <v>20</v>
      </c>
      <c r="C95" s="578" t="str">
        <f>'L16'!$A$253</f>
        <v>1011250</v>
      </c>
      <c r="D95" s="593" t="str">
        <f>'L16'!$B$253</f>
        <v>Tüdő Zita Izabell</v>
      </c>
      <c r="E95" s="593" t="str">
        <f>'L16'!$C$253</f>
        <v>Bregyó SE</v>
      </c>
      <c r="F95" s="578">
        <f>'L16'!$J$253</f>
        <v>20</v>
      </c>
      <c r="G95" s="578">
        <f>'L16'!$J$254</f>
        <v>0</v>
      </c>
      <c r="H95" s="578">
        <f>'L16'!$L$253</f>
        <v>0</v>
      </c>
      <c r="I95" s="600">
        <f>'L16'!$M$253</f>
        <v>0</v>
      </c>
    </row>
    <row r="96" spans="1:9" ht="14.4" x14ac:dyDescent="0.3">
      <c r="A96" s="578">
        <f>'L16'!$O$183</f>
        <v>94</v>
      </c>
      <c r="B96" s="579">
        <f>'L16'!$N$183</f>
        <v>20</v>
      </c>
      <c r="C96" s="578" t="str">
        <f>'L16'!$A$183</f>
        <v>131016</v>
      </c>
      <c r="D96" s="593" t="str">
        <f>'L16'!$B$183</f>
        <v>Péter Zsófia</v>
      </c>
      <c r="E96" s="593" t="str">
        <f>'L16'!$C$183</f>
        <v>PG Tenisz</v>
      </c>
      <c r="F96" s="578">
        <f>'L16'!$J$183</f>
        <v>0</v>
      </c>
      <c r="G96" s="578">
        <f>'L16'!$J$184</f>
        <v>0</v>
      </c>
      <c r="H96" s="578">
        <f>'L16'!$L$183</f>
        <v>10</v>
      </c>
      <c r="I96" s="600">
        <f>'L16'!$M$183</f>
        <v>0</v>
      </c>
    </row>
    <row r="97" spans="1:10" ht="14.4" x14ac:dyDescent="0.3">
      <c r="A97" s="578">
        <f>'L16'!$O$85</f>
        <v>94</v>
      </c>
      <c r="B97" s="579">
        <f>'L16'!$N$85</f>
        <v>20</v>
      </c>
      <c r="C97" s="578" t="str">
        <f>'L16'!$A$85</f>
        <v>110116</v>
      </c>
      <c r="D97" s="593" t="str">
        <f>'L16'!$B$85</f>
        <v>Hetessy Diána</v>
      </c>
      <c r="E97" s="593" t="str">
        <f>'L16'!$C$85</f>
        <v>Centerpálya</v>
      </c>
      <c r="F97" s="578">
        <f>'L16'!$J$85</f>
        <v>15</v>
      </c>
      <c r="G97" s="578">
        <f>'L16'!$J$86</f>
        <v>25</v>
      </c>
      <c r="H97" s="578">
        <f>'L16'!$L$85</f>
        <v>0</v>
      </c>
      <c r="I97" s="600">
        <f>'L16'!$M$85</f>
        <v>0</v>
      </c>
    </row>
    <row r="98" spans="1:10" ht="14.4" x14ac:dyDescent="0.3">
      <c r="A98" s="578">
        <f>'L16'!$O$37</f>
        <v>94</v>
      </c>
      <c r="B98" s="579">
        <f>'L16'!$N$37</f>
        <v>20</v>
      </c>
      <c r="C98" s="578" t="str">
        <f>'L16'!$A$37</f>
        <v>131203</v>
      </c>
      <c r="D98" s="593" t="str">
        <f>'L16'!$B$37</f>
        <v>Csetényi Mia</v>
      </c>
      <c r="E98" s="593" t="str">
        <f>'L16'!$C$37</f>
        <v>Centerpálya</v>
      </c>
      <c r="F98" s="578">
        <f>'L16'!$J$37</f>
        <v>20</v>
      </c>
      <c r="G98" s="578">
        <f>'L16'!$J$38</f>
        <v>0</v>
      </c>
      <c r="H98" s="578">
        <f>'L16'!$L$37</f>
        <v>0</v>
      </c>
      <c r="I98" s="600">
        <f>'L16'!$M$37</f>
        <v>0</v>
      </c>
    </row>
    <row r="99" spans="1:10" ht="14.4" x14ac:dyDescent="0.3">
      <c r="A99" s="578">
        <f>'L16'!$O$187</f>
        <v>94</v>
      </c>
      <c r="B99" s="579">
        <f>'L16'!$N$187</f>
        <v>20</v>
      </c>
      <c r="C99" s="578" t="str">
        <f>'L16'!$A$187</f>
        <v>1102030</v>
      </c>
      <c r="D99" s="593" t="str">
        <f>'L16'!$B$187</f>
        <v>Prokec Katarina</v>
      </c>
      <c r="E99" s="593" t="str">
        <f>'L16'!$C$187</f>
        <v>Bebto Team</v>
      </c>
      <c r="F99" s="578">
        <f>'L16'!$J$187</f>
        <v>20</v>
      </c>
      <c r="G99" s="578">
        <f>'L16'!$J$188</f>
        <v>0</v>
      </c>
      <c r="H99" s="578">
        <f>'L16'!$L$187</f>
        <v>0</v>
      </c>
      <c r="I99" s="600">
        <f>'L16'!$M$187</f>
        <v>0</v>
      </c>
    </row>
    <row r="100" spans="1:10" ht="14.4" x14ac:dyDescent="0.3">
      <c r="A100" s="578">
        <f>'L16'!$O$115</f>
        <v>99</v>
      </c>
      <c r="B100" s="579">
        <f>'L16'!$N$115</f>
        <v>10</v>
      </c>
      <c r="C100" s="578" t="str">
        <f>'L16'!$A$115</f>
        <v>1011120</v>
      </c>
      <c r="D100" s="593" t="str">
        <f>'L16'!$B$115</f>
        <v>Kis-Fleischmann Flóra</v>
      </c>
      <c r="E100" s="593" t="str">
        <f>'L16'!$C$115</f>
        <v>Bebto Team</v>
      </c>
      <c r="F100" s="578">
        <f>'L16'!$J$115</f>
        <v>10</v>
      </c>
      <c r="G100" s="578">
        <f>'L16'!$J$116</f>
        <v>0</v>
      </c>
      <c r="H100" s="578">
        <f>'L16'!$L$115</f>
        <v>0</v>
      </c>
      <c r="I100" s="600">
        <f>'L16'!$M$115</f>
        <v>0</v>
      </c>
      <c r="J100" s="580"/>
    </row>
    <row r="101" spans="1:10" ht="14.4" x14ac:dyDescent="0.3">
      <c r="A101" s="578">
        <f>'L16'!$O$215</f>
        <v>99</v>
      </c>
      <c r="B101" s="579">
        <f>'L16'!$N$215</f>
        <v>10</v>
      </c>
      <c r="C101" s="578" t="str">
        <f>'L16'!$A$215</f>
        <v>130329</v>
      </c>
      <c r="D101" s="593" t="str">
        <f>'L16'!$B$215</f>
        <v>Somogyi Fanni</v>
      </c>
      <c r="E101" s="593" t="str">
        <f>'L16'!$C$215</f>
        <v>MESE</v>
      </c>
      <c r="F101" s="578">
        <f>'L16'!$J$215</f>
        <v>10</v>
      </c>
      <c r="G101" s="578">
        <f>'L16'!$J$216</f>
        <v>0</v>
      </c>
      <c r="H101" s="578">
        <f>'L16'!$L$215</f>
        <v>0</v>
      </c>
      <c r="I101" s="600">
        <f>'L16'!$M$215</f>
        <v>0</v>
      </c>
    </row>
    <row r="102" spans="1:10" ht="14.4" x14ac:dyDescent="0.3">
      <c r="A102" s="578">
        <f>'L16'!$O$273</f>
        <v>99</v>
      </c>
      <c r="B102" s="579">
        <f>'L16'!$N$273</f>
        <v>10</v>
      </c>
      <c r="C102" s="578" t="str">
        <f>'L16'!$A$273</f>
        <v>130327</v>
      </c>
      <c r="D102" s="593" t="str">
        <f>'L16'!$B$273</f>
        <v>Zendehdel-Moghaddam Leila</v>
      </c>
      <c r="E102" s="593" t="str">
        <f>'L16'!$C$273</f>
        <v>TSZSK Gyula</v>
      </c>
      <c r="F102" s="578">
        <f>'L16'!$J$273</f>
        <v>10</v>
      </c>
      <c r="G102" s="578">
        <f>'L16'!$J$274</f>
        <v>0</v>
      </c>
      <c r="H102" s="578">
        <f>'L16'!$L$273</f>
        <v>0</v>
      </c>
      <c r="I102" s="600">
        <f>'L16'!$M$273</f>
        <v>0</v>
      </c>
    </row>
    <row r="103" spans="1:10" ht="14.4" x14ac:dyDescent="0.3">
      <c r="A103" s="578">
        <f>'L16'!$O$251</f>
        <v>102</v>
      </c>
      <c r="B103" s="579">
        <f>'L16'!$N$251</f>
        <v>9</v>
      </c>
      <c r="C103" s="578" t="str">
        <f>'L16'!$A$251</f>
        <v>120404</v>
      </c>
      <c r="D103" s="593" t="str">
        <f>'L16'!$B$251</f>
        <v>Tüdő Róza</v>
      </c>
      <c r="E103" s="593" t="str">
        <f>'L16'!$C$251</f>
        <v>Bregyó SE</v>
      </c>
      <c r="F103" s="578">
        <f>'L16'!$J$251</f>
        <v>9</v>
      </c>
      <c r="G103" s="578">
        <f>'L16'!$J$252</f>
        <v>0</v>
      </c>
      <c r="H103" s="578">
        <f>'L16'!$L$251</f>
        <v>0</v>
      </c>
      <c r="I103" s="600">
        <f>'L16'!$M$251</f>
        <v>0</v>
      </c>
    </row>
    <row r="104" spans="1:10" ht="14.4" x14ac:dyDescent="0.3">
      <c r="A104" s="578">
        <f>'L16'!$O$5</f>
        <v>103</v>
      </c>
      <c r="B104" s="579">
        <f>'L16'!$N$5</f>
        <v>8.1999999999999993</v>
      </c>
      <c r="C104" s="578" t="str">
        <f>'L16'!$A$5</f>
        <v>1112190</v>
      </c>
      <c r="D104" s="593" t="str">
        <f>'L16'!$B$5</f>
        <v>Ábrahám Zara</v>
      </c>
      <c r="E104" s="593" t="str">
        <f>'L16'!$C$5</f>
        <v>Bajai TK</v>
      </c>
      <c r="F104" s="578">
        <f>'L16'!$J$5</f>
        <v>6</v>
      </c>
      <c r="G104" s="578">
        <f>'L16'!$J$6</f>
        <v>11</v>
      </c>
      <c r="H104" s="578">
        <f>'L16'!$L$5</f>
        <v>0</v>
      </c>
      <c r="I104" s="600">
        <f>'L16'!$M$5</f>
        <v>0</v>
      </c>
    </row>
    <row r="105" spans="1:10" ht="14.4" x14ac:dyDescent="0.3">
      <c r="A105" s="578">
        <f>'L16'!$O$259</f>
        <v>104</v>
      </c>
      <c r="B105" s="579">
        <f>'L16'!$N$259</f>
        <v>8</v>
      </c>
      <c r="C105" s="578" t="str">
        <f>'L16'!$A$259</f>
        <v>130209</v>
      </c>
      <c r="D105" s="593" t="str">
        <f>'L16'!$B$259</f>
        <v>Valdes Serena</v>
      </c>
      <c r="E105" s="593" t="str">
        <f>'L16'!$C$259</f>
        <v>Muschkétás TC</v>
      </c>
      <c r="F105" s="578">
        <f>'L16'!$J$259</f>
        <v>8</v>
      </c>
      <c r="G105" s="578">
        <f>'L16'!$J$260</f>
        <v>0</v>
      </c>
      <c r="H105" s="578">
        <f>'L16'!$L$259</f>
        <v>0</v>
      </c>
      <c r="I105" s="600">
        <f>'L16'!$M$259</f>
        <v>0</v>
      </c>
    </row>
    <row r="106" spans="1:10" ht="14.4" x14ac:dyDescent="0.3">
      <c r="A106" s="578">
        <f>'L16'!$O$163</f>
        <v>105</v>
      </c>
      <c r="B106" s="579">
        <f>'L16'!$N$163</f>
        <v>5.2</v>
      </c>
      <c r="C106" s="578" t="str">
        <f>'L16'!$A$163</f>
        <v>1106101</v>
      </c>
      <c r="D106" s="593" t="str">
        <f>'L16'!$B$163</f>
        <v>Nagy Anna Zsófia</v>
      </c>
      <c r="E106" s="593" t="str">
        <f>'L16'!$C$163</f>
        <v>DEAC</v>
      </c>
      <c r="F106" s="578">
        <f>'L16'!$J$163</f>
        <v>5</v>
      </c>
      <c r="G106" s="578">
        <f>'L16'!$J$164</f>
        <v>1</v>
      </c>
      <c r="H106" s="578">
        <f>'L16'!$L$163</f>
        <v>0</v>
      </c>
      <c r="I106" s="600">
        <f>'L16'!$M$163</f>
        <v>0</v>
      </c>
    </row>
    <row r="107" spans="1:10" ht="14.4" x14ac:dyDescent="0.3">
      <c r="A107" s="578">
        <f>'L16'!$O$227</f>
        <v>106</v>
      </c>
      <c r="B107" s="579">
        <f>'L16'!$N$227</f>
        <v>5</v>
      </c>
      <c r="C107" s="578" t="str">
        <f>'L16'!$A$227</f>
        <v>1101131</v>
      </c>
      <c r="D107" s="593" t="str">
        <f>'L16'!$B$227</f>
        <v>Székely Réka</v>
      </c>
      <c r="E107" s="593" t="str">
        <f>'L16'!$C$227</f>
        <v>Akkadakka</v>
      </c>
      <c r="F107" s="578">
        <f>'L16'!$J$227</f>
        <v>5</v>
      </c>
      <c r="G107" s="578">
        <f>'L16'!$J$228</f>
        <v>0</v>
      </c>
      <c r="H107" s="578">
        <f>'L16'!$L$227</f>
        <v>0</v>
      </c>
      <c r="I107" s="600">
        <f>'L16'!$M$227</f>
        <v>0</v>
      </c>
    </row>
    <row r="108" spans="1:10" ht="14.4" x14ac:dyDescent="0.3">
      <c r="A108" s="578">
        <f>'L16'!$O$213</f>
        <v>106</v>
      </c>
      <c r="B108" s="579">
        <f>'L16'!$N$213</f>
        <v>5</v>
      </c>
      <c r="C108" s="578" t="str">
        <f>'L16'!$A$213</f>
        <v>130215</v>
      </c>
      <c r="D108" s="593" t="str">
        <f>'L16'!$B$213</f>
        <v>Somhegyi Zsófia</v>
      </c>
      <c r="E108" s="593" t="str">
        <f>'L16'!$C$213</f>
        <v>Fortuna SE</v>
      </c>
      <c r="F108" s="578">
        <f>'L16'!$J$213</f>
        <v>5</v>
      </c>
      <c r="G108" s="578">
        <f>'L16'!$J$214</f>
        <v>0</v>
      </c>
      <c r="H108" s="578">
        <f>'L16'!$L$213</f>
        <v>0</v>
      </c>
      <c r="I108" s="600">
        <f>'L16'!$M$213</f>
        <v>0</v>
      </c>
    </row>
    <row r="109" spans="1:10" ht="14.4" x14ac:dyDescent="0.3">
      <c r="A109" s="578">
        <f>'L16'!$O$17</f>
        <v>106</v>
      </c>
      <c r="B109" s="579">
        <f>'L16'!$N$17</f>
        <v>5</v>
      </c>
      <c r="C109" s="578" t="str">
        <f>'L16'!$A$17</f>
        <v>1105100</v>
      </c>
      <c r="D109" s="593" t="str">
        <f>'L16'!$B$17</f>
        <v>Barabás Nóra</v>
      </c>
      <c r="E109" s="593" t="str">
        <f>'L16'!$C$17</f>
        <v>DEAC</v>
      </c>
      <c r="F109" s="578">
        <f>'L16'!$J$17</f>
        <v>5</v>
      </c>
      <c r="G109" s="578">
        <f>'L16'!$J$18</f>
        <v>0</v>
      </c>
      <c r="H109" s="578">
        <f>'L16'!$L$17</f>
        <v>0</v>
      </c>
      <c r="I109" s="600">
        <f>'L16'!$M$17</f>
        <v>0</v>
      </c>
    </row>
    <row r="110" spans="1:10" ht="14.4" x14ac:dyDescent="0.3">
      <c r="A110" s="578">
        <f>'L16'!$O$51</f>
        <v>106</v>
      </c>
      <c r="B110" s="579">
        <f>'L16'!$N$51</f>
        <v>5</v>
      </c>
      <c r="C110" s="578" t="str">
        <f>'L16'!$A$51</f>
        <v>150326</v>
      </c>
      <c r="D110" s="593" t="str">
        <f>'L16'!$B$51</f>
        <v>Farkas Eszter Alíz</v>
      </c>
      <c r="E110" s="593" t="str">
        <f>'L16'!$C$51</f>
        <v>TI Veszprém</v>
      </c>
      <c r="F110" s="578">
        <f>'L16'!$J$51</f>
        <v>5</v>
      </c>
      <c r="G110" s="578">
        <f>'L16'!$J$52</f>
        <v>0</v>
      </c>
      <c r="H110" s="578">
        <f>'L16'!$L$51</f>
        <v>0</v>
      </c>
      <c r="I110" s="600">
        <f>'L16'!$M$51</f>
        <v>0</v>
      </c>
    </row>
    <row r="111" spans="1:10" ht="14.4" x14ac:dyDescent="0.3">
      <c r="A111" s="578">
        <f>'L16'!$O$241</f>
        <v>106</v>
      </c>
      <c r="B111" s="579">
        <f>'L16'!$N$241</f>
        <v>5</v>
      </c>
      <c r="C111" s="578" t="str">
        <f>'L16'!$A$241</f>
        <v>120417</v>
      </c>
      <c r="D111" s="593" t="str">
        <f>'L16'!$B$241</f>
        <v>Szombati Johanna</v>
      </c>
      <c r="E111" s="593" t="str">
        <f>'L16'!$C$241</f>
        <v>GYAC</v>
      </c>
      <c r="F111" s="578">
        <f>'L16'!$J$241</f>
        <v>5</v>
      </c>
      <c r="G111" s="578">
        <f>'L16'!$J$242</f>
        <v>0</v>
      </c>
      <c r="H111" s="578">
        <f>'L16'!$L$241</f>
        <v>0</v>
      </c>
      <c r="I111" s="600">
        <f>'L16'!$M$241</f>
        <v>0</v>
      </c>
    </row>
    <row r="112" spans="1:10" ht="14.4" x14ac:dyDescent="0.3">
      <c r="A112" s="578">
        <f>'L16'!$O$189</f>
        <v>106</v>
      </c>
      <c r="B112" s="579">
        <f>'L16'!$N$189</f>
        <v>5</v>
      </c>
      <c r="C112" s="578" t="str">
        <f>'L16'!$A$189</f>
        <v>120823</v>
      </c>
      <c r="D112" s="593" t="str">
        <f>'L16'!$B$189</f>
        <v>Rátonyi Léna</v>
      </c>
      <c r="E112" s="593" t="str">
        <f>'L16'!$C$189</f>
        <v>GYAC</v>
      </c>
      <c r="F112" s="578">
        <f>'L16'!$J$189</f>
        <v>5</v>
      </c>
      <c r="G112" s="578">
        <f>'L16'!$J$190</f>
        <v>0</v>
      </c>
      <c r="H112" s="578">
        <f>'L16'!$L$189</f>
        <v>0</v>
      </c>
      <c r="I112" s="600">
        <f>'L16'!$M$189</f>
        <v>0</v>
      </c>
    </row>
    <row r="113" spans="1:9" ht="14.4" x14ac:dyDescent="0.3">
      <c r="A113" s="578">
        <f>'L16'!$O$155</f>
        <v>112</v>
      </c>
      <c r="B113" s="579">
        <f>'L16'!$N$155</f>
        <v>3</v>
      </c>
      <c r="C113" s="578" t="str">
        <f>'L16'!$A$155</f>
        <v>1109182</v>
      </c>
      <c r="D113" s="593" t="str">
        <f>'L16'!$B$155</f>
        <v>Mihalovicová Sofia</v>
      </c>
      <c r="E113" s="593" t="str">
        <f>'L16'!$C$155</f>
        <v>külf.</v>
      </c>
      <c r="F113" s="578">
        <f>'L16'!$J$155</f>
        <v>3</v>
      </c>
      <c r="G113" s="578">
        <f>'L16'!$J$156</f>
        <v>0</v>
      </c>
      <c r="H113" s="578">
        <f>'L16'!$L$155</f>
        <v>0</v>
      </c>
      <c r="I113" s="600">
        <f>'L16'!$M$155</f>
        <v>0</v>
      </c>
    </row>
    <row r="114" spans="1:9" ht="14.4" x14ac:dyDescent="0.3">
      <c r="A114" s="578">
        <f>'L16'!$O$275</f>
        <v>112</v>
      </c>
      <c r="B114" s="579">
        <f>'L16'!$N$275</f>
        <v>3</v>
      </c>
      <c r="C114" s="578" t="str">
        <f>'L16'!$A$275</f>
        <v>1204170</v>
      </c>
      <c r="D114" s="593" t="str">
        <f>'L16'!$B$275</f>
        <v>Zimonyi Liza</v>
      </c>
      <c r="E114" s="593" t="str">
        <f>'L16'!$C$275</f>
        <v>GYAC</v>
      </c>
      <c r="F114" s="578">
        <f>'L16'!$J$275</f>
        <v>3</v>
      </c>
      <c r="G114" s="578">
        <f>'L16'!$J$276</f>
        <v>0</v>
      </c>
      <c r="H114" s="578">
        <f>'L16'!$L$275</f>
        <v>0</v>
      </c>
      <c r="I114" s="600">
        <f>'L16'!$M$275</f>
        <v>0</v>
      </c>
    </row>
    <row r="115" spans="1:9" ht="14.4" x14ac:dyDescent="0.3">
      <c r="A115" s="578">
        <f>'L16'!$O$199</f>
        <v>114</v>
      </c>
      <c r="B115" s="579">
        <f>'L16'!$N$199</f>
        <v>2</v>
      </c>
      <c r="C115" s="578" t="str">
        <f>'L16'!$A$199</f>
        <v>111010</v>
      </c>
      <c r="D115" s="593" t="str">
        <f>'L16'!$B$199</f>
        <v>Saska Sophia</v>
      </c>
      <c r="E115" s="593" t="str">
        <f>'L16'!$C$199</f>
        <v>külföldi</v>
      </c>
      <c r="F115" s="578">
        <f>'L16'!$J$199</f>
        <v>2</v>
      </c>
      <c r="G115" s="578">
        <f>'L16'!$J$200</f>
        <v>0</v>
      </c>
      <c r="H115" s="578">
        <f>'L16'!$L$199</f>
        <v>0</v>
      </c>
      <c r="I115" s="600">
        <f>'L16'!$M$199</f>
        <v>0</v>
      </c>
    </row>
    <row r="116" spans="1:9" ht="14.4" x14ac:dyDescent="0.3">
      <c r="A116" s="578">
        <f>'L16'!$O$81</f>
        <v>114</v>
      </c>
      <c r="B116" s="579">
        <f>'L16'!$N$81</f>
        <v>2</v>
      </c>
      <c r="C116" s="578" t="str">
        <f>'L16'!$A$81</f>
        <v>1107290</v>
      </c>
      <c r="D116" s="593" t="str">
        <f>'L16'!$B$81</f>
        <v>Havas Dalma</v>
      </c>
      <c r="E116" s="593" t="str">
        <f>'L16'!$C$81</f>
        <v>MTK</v>
      </c>
      <c r="F116" s="578">
        <f>'L16'!$J$81</f>
        <v>2</v>
      </c>
      <c r="G116" s="578">
        <f>'L16'!$J$82</f>
        <v>0</v>
      </c>
      <c r="H116" s="578">
        <f>'L16'!$L$81</f>
        <v>0</v>
      </c>
      <c r="I116" s="600">
        <f>'L16'!$M$81</f>
        <v>0</v>
      </c>
    </row>
    <row r="117" spans="1:9" ht="14.4" x14ac:dyDescent="0.3">
      <c r="A117" s="578">
        <f>'L16'!$O$127</f>
        <v>116</v>
      </c>
      <c r="B117" s="579">
        <f>'L16'!$N$127</f>
        <v>1.2</v>
      </c>
      <c r="C117" s="578" t="str">
        <f>'L16'!$A$127</f>
        <v>110203</v>
      </c>
      <c r="D117" s="593" t="str">
        <f>'L16'!$B$127</f>
        <v>Kovács Sarolta</v>
      </c>
      <c r="E117" s="593" t="str">
        <f>'L16'!$C$127</f>
        <v>DUSE</v>
      </c>
      <c r="F117" s="578">
        <f>'L16'!$J$127</f>
        <v>1</v>
      </c>
      <c r="G117" s="578">
        <f>'L16'!$J$128</f>
        <v>1</v>
      </c>
      <c r="H117" s="578">
        <f>'L16'!$L$127</f>
        <v>0</v>
      </c>
      <c r="I117" s="600">
        <f>'L16'!$M$127</f>
        <v>0</v>
      </c>
    </row>
    <row r="118" spans="1:9" ht="14.4" x14ac:dyDescent="0.3">
      <c r="A118" s="578"/>
      <c r="B118" s="579"/>
      <c r="C118" s="578"/>
      <c r="D118" s="593"/>
      <c r="E118" s="593"/>
      <c r="F118" s="578"/>
      <c r="G118" s="578"/>
      <c r="H118" s="578"/>
      <c r="I118" s="600"/>
    </row>
    <row r="119" spans="1:9" ht="14.4" x14ac:dyDescent="0.3">
      <c r="A119" s="578"/>
      <c r="B119" s="579"/>
      <c r="C119" s="578"/>
      <c r="D119" s="593"/>
      <c r="E119" s="593"/>
      <c r="F119" s="578"/>
      <c r="G119" s="578"/>
      <c r="H119" s="578"/>
      <c r="I119" s="600"/>
    </row>
    <row r="120" spans="1:9" ht="14.4" x14ac:dyDescent="0.3">
      <c r="A120" s="578"/>
      <c r="B120" s="579"/>
      <c r="C120" s="578"/>
      <c r="D120" s="593"/>
      <c r="E120" s="593"/>
      <c r="F120" s="578"/>
      <c r="G120" s="578"/>
      <c r="H120" s="578"/>
      <c r="I120" s="600"/>
    </row>
    <row r="121" spans="1:9" ht="14.4" x14ac:dyDescent="0.3">
      <c r="A121" s="578"/>
      <c r="B121" s="579"/>
      <c r="C121" s="578"/>
      <c r="D121" s="593"/>
      <c r="E121" s="593"/>
      <c r="F121" s="578"/>
      <c r="G121" s="578"/>
      <c r="H121" s="578"/>
      <c r="I121" s="600"/>
    </row>
    <row r="122" spans="1:9" ht="14.4" x14ac:dyDescent="0.3">
      <c r="A122" s="578"/>
      <c r="B122" s="579"/>
      <c r="C122" s="578"/>
      <c r="D122" s="593"/>
      <c r="E122" s="593"/>
      <c r="F122" s="578"/>
      <c r="G122" s="578"/>
      <c r="H122" s="578"/>
      <c r="I122" s="600"/>
    </row>
    <row r="123" spans="1:9" ht="14.4" x14ac:dyDescent="0.3">
      <c r="A123" s="578"/>
      <c r="B123" s="579"/>
      <c r="C123" s="578"/>
      <c r="D123" s="593"/>
      <c r="E123" s="593"/>
      <c r="F123" s="578"/>
      <c r="G123" s="578"/>
      <c r="H123" s="578"/>
      <c r="I123" s="600"/>
    </row>
    <row r="124" spans="1:9" ht="14.4" x14ac:dyDescent="0.3">
      <c r="A124" s="578"/>
      <c r="B124" s="579"/>
      <c r="C124" s="578"/>
      <c r="D124" s="593"/>
      <c r="E124" s="593"/>
      <c r="F124" s="578"/>
      <c r="G124" s="578"/>
      <c r="H124" s="578"/>
      <c r="I124" s="600"/>
    </row>
    <row r="125" spans="1:9" ht="14.4" x14ac:dyDescent="0.3">
      <c r="A125" s="578"/>
      <c r="B125" s="579"/>
      <c r="C125" s="578"/>
      <c r="D125" s="593"/>
      <c r="E125" s="593"/>
      <c r="F125" s="578"/>
      <c r="G125" s="578"/>
      <c r="H125" s="578"/>
      <c r="I125" s="600"/>
    </row>
    <row r="126" spans="1:9" ht="14.4" x14ac:dyDescent="0.3">
      <c r="A126" s="578"/>
      <c r="B126" s="579"/>
      <c r="C126" s="578"/>
      <c r="D126" s="593"/>
      <c r="E126" s="593"/>
      <c r="F126" s="578"/>
      <c r="G126" s="578"/>
      <c r="H126" s="578"/>
      <c r="I126" s="600"/>
    </row>
    <row r="127" spans="1:9" ht="14.4" x14ac:dyDescent="0.3">
      <c r="A127" s="578"/>
      <c r="B127" s="579"/>
      <c r="C127" s="578"/>
      <c r="D127" s="593"/>
      <c r="E127" s="593"/>
      <c r="F127" s="578"/>
      <c r="G127" s="578"/>
      <c r="H127" s="578"/>
      <c r="I127" s="600"/>
    </row>
    <row r="128" spans="1:9" ht="14.4" x14ac:dyDescent="0.3">
      <c r="A128" s="578"/>
      <c r="B128" s="579"/>
      <c r="C128" s="578"/>
      <c r="D128" s="593"/>
      <c r="E128" s="593"/>
      <c r="F128" s="578"/>
      <c r="G128" s="578"/>
      <c r="H128" s="578"/>
      <c r="I128" s="600"/>
    </row>
    <row r="129" spans="1:9" ht="14.4" x14ac:dyDescent="0.3">
      <c r="A129" s="578"/>
      <c r="B129" s="579"/>
      <c r="C129" s="578"/>
      <c r="D129" s="593"/>
      <c r="E129" s="593"/>
      <c r="F129" s="578"/>
      <c r="G129" s="578"/>
      <c r="H129" s="578"/>
      <c r="I129" s="600"/>
    </row>
    <row r="130" spans="1:9" ht="14.4" x14ac:dyDescent="0.3">
      <c r="A130" s="578"/>
      <c r="B130" s="579"/>
      <c r="C130" s="578"/>
      <c r="D130" s="593"/>
      <c r="E130" s="593"/>
      <c r="F130" s="578"/>
      <c r="G130" s="578"/>
      <c r="H130" s="578"/>
      <c r="I130" s="600"/>
    </row>
    <row r="131" spans="1:9" ht="14.4" x14ac:dyDescent="0.3">
      <c r="A131" s="578"/>
      <c r="B131" s="579"/>
      <c r="C131" s="578"/>
      <c r="D131" s="593"/>
      <c r="E131" s="593"/>
      <c r="F131" s="578"/>
      <c r="G131" s="578"/>
      <c r="H131" s="578"/>
      <c r="I131" s="600"/>
    </row>
    <row r="132" spans="1:9" ht="14.4" x14ac:dyDescent="0.3">
      <c r="A132" s="578"/>
      <c r="B132" s="579"/>
      <c r="C132" s="578"/>
      <c r="D132" s="593"/>
      <c r="E132" s="593"/>
      <c r="F132" s="578"/>
      <c r="G132" s="578"/>
      <c r="H132" s="578"/>
      <c r="I132" s="600"/>
    </row>
    <row r="133" spans="1:9" ht="14.4" x14ac:dyDescent="0.3">
      <c r="A133" s="578"/>
      <c r="B133" s="579"/>
      <c r="C133" s="578"/>
      <c r="D133" s="593"/>
      <c r="E133" s="593"/>
      <c r="F133" s="578"/>
      <c r="G133" s="578"/>
      <c r="H133" s="578"/>
      <c r="I133" s="600"/>
    </row>
    <row r="134" spans="1:9" ht="14.4" x14ac:dyDescent="0.3">
      <c r="A134" s="578"/>
      <c r="B134" s="579"/>
      <c r="C134" s="578"/>
      <c r="D134" s="593"/>
      <c r="E134" s="593"/>
      <c r="F134" s="578"/>
      <c r="G134" s="578"/>
      <c r="H134" s="578"/>
      <c r="I134" s="600"/>
    </row>
    <row r="135" spans="1:9" ht="14.4" x14ac:dyDescent="0.3">
      <c r="A135" s="578"/>
      <c r="B135" s="579"/>
      <c r="C135" s="578"/>
      <c r="D135" s="593"/>
      <c r="E135" s="593"/>
      <c r="F135" s="578"/>
      <c r="G135" s="578"/>
      <c r="H135" s="578"/>
      <c r="I135" s="600"/>
    </row>
    <row r="136" spans="1:9" ht="14.4" x14ac:dyDescent="0.3">
      <c r="A136" s="578"/>
      <c r="B136" s="579"/>
      <c r="C136" s="578"/>
      <c r="D136" s="593"/>
      <c r="E136" s="593"/>
      <c r="F136" s="578"/>
      <c r="G136" s="578"/>
      <c r="H136" s="578"/>
      <c r="I136" s="600"/>
    </row>
    <row r="137" spans="1:9" ht="14.4" x14ac:dyDescent="0.3">
      <c r="A137" s="578"/>
      <c r="B137" s="579"/>
      <c r="C137" s="578"/>
      <c r="D137" s="593"/>
      <c r="E137" s="593"/>
      <c r="F137" s="578"/>
      <c r="G137" s="578"/>
      <c r="H137" s="578"/>
      <c r="I137" s="600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8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75" t="s">
        <v>21</v>
      </c>
      <c r="B1" s="576" t="s">
        <v>4193</v>
      </c>
      <c r="C1" s="575" t="s">
        <v>4194</v>
      </c>
      <c r="D1" s="577" t="s">
        <v>4196</v>
      </c>
      <c r="E1" s="575" t="s">
        <v>4197</v>
      </c>
      <c r="F1" s="575" t="s">
        <v>4198</v>
      </c>
      <c r="G1" s="575" t="s">
        <v>4199</v>
      </c>
      <c r="H1" s="599" t="s">
        <v>4748</v>
      </c>
    </row>
    <row r="2" spans="1:9" ht="18" customHeight="1" x14ac:dyDescent="0.3">
      <c r="A2" s="578">
        <f>'F18'!$N$183</f>
        <v>1</v>
      </c>
      <c r="B2" s="579">
        <f>'F18'!$M$183</f>
        <v>13890</v>
      </c>
      <c r="C2" s="578" t="str">
        <f>'F18'!$A$183</f>
        <v>080428</v>
      </c>
      <c r="D2" s="593" t="str">
        <f>'F18'!$B$183</f>
        <v>Kovács Marcell</v>
      </c>
      <c r="E2" s="593" t="str">
        <f>'F18'!$C$183</f>
        <v>Vasas SC</v>
      </c>
      <c r="F2" s="578">
        <f>'F18'!$J$183</f>
        <v>0</v>
      </c>
      <c r="G2" s="578">
        <f>'F18'!$J$184</f>
        <v>0</v>
      </c>
      <c r="H2" s="600">
        <f>'F18'!$L$183</f>
        <v>463</v>
      </c>
    </row>
    <row r="3" spans="1:9" ht="18" customHeight="1" x14ac:dyDescent="0.3">
      <c r="A3" s="578">
        <f>'F18'!$N$343</f>
        <v>2</v>
      </c>
      <c r="B3" s="579">
        <f>'F18'!$M$343</f>
        <v>8940</v>
      </c>
      <c r="C3" s="578" t="str">
        <f>'F18'!$A$343</f>
        <v>080608</v>
      </c>
      <c r="D3" s="593" t="str">
        <f>'F18'!$B$343</f>
        <v>Takács Bercel Sándor</v>
      </c>
      <c r="E3" s="593" t="str">
        <f>'F18'!$C$343</f>
        <v>Volvex SE</v>
      </c>
      <c r="F3" s="578">
        <f>'F18'!$J$343</f>
        <v>0</v>
      </c>
      <c r="G3" s="578">
        <f>'F18'!$J$344</f>
        <v>0</v>
      </c>
      <c r="H3" s="600">
        <f>'F18'!$L$343</f>
        <v>298</v>
      </c>
    </row>
    <row r="4" spans="1:9" ht="18" customHeight="1" x14ac:dyDescent="0.3">
      <c r="A4" s="578">
        <f>'F18'!$N$237</f>
        <v>3</v>
      </c>
      <c r="B4" s="579">
        <f>'F18'!$M$237</f>
        <v>8910</v>
      </c>
      <c r="C4" s="578" t="str">
        <f>'F18'!$A$237</f>
        <v>100728</v>
      </c>
      <c r="D4" s="593" t="str">
        <f>'F18'!$B$237</f>
        <v>Mokán István Damján</v>
      </c>
      <c r="E4" s="593" t="str">
        <f>'F18'!$C$237</f>
        <v>Viharsarok</v>
      </c>
      <c r="F4" s="578">
        <f>'F18'!$J$237</f>
        <v>0</v>
      </c>
      <c r="G4" s="578">
        <f>'F18'!$J$238</f>
        <v>0</v>
      </c>
      <c r="H4" s="600">
        <f>'F18'!$L$237</f>
        <v>297</v>
      </c>
      <c r="I4" s="580"/>
    </row>
    <row r="5" spans="1:9" ht="18" customHeight="1" x14ac:dyDescent="0.3">
      <c r="A5" s="578">
        <f>'F18'!$N$327</f>
        <v>4</v>
      </c>
      <c r="B5" s="579">
        <f>'F18'!$M$327</f>
        <v>2557</v>
      </c>
      <c r="C5" s="578" t="str">
        <f>'F18'!$A$327</f>
        <v>091115</v>
      </c>
      <c r="D5" s="593" t="str">
        <f>'F18'!$B$327</f>
        <v>Szász Levente</v>
      </c>
      <c r="E5" s="593" t="str">
        <f>'F18'!$C$327</f>
        <v>Vasas SC</v>
      </c>
      <c r="F5" s="578">
        <f>'F18'!$J$327</f>
        <v>698</v>
      </c>
      <c r="G5" s="578">
        <f>'F18'!$J$328</f>
        <v>145</v>
      </c>
      <c r="H5" s="600">
        <f>'F18'!$L$327</f>
        <v>61</v>
      </c>
    </row>
    <row r="6" spans="1:9" ht="18" customHeight="1" x14ac:dyDescent="0.3">
      <c r="A6" s="578">
        <f>'F18'!$N$393</f>
        <v>5</v>
      </c>
      <c r="B6" s="579">
        <f>'F18'!$M$393</f>
        <v>2160</v>
      </c>
      <c r="C6" s="578" t="str">
        <f>'F18'!$A$393</f>
        <v>080103</v>
      </c>
      <c r="D6" s="593" t="str">
        <f>'F18'!$B$393</f>
        <v>Závaczki Milán</v>
      </c>
      <c r="E6" s="593" t="str">
        <f>'F18'!$C$393</f>
        <v>Marso TC</v>
      </c>
      <c r="F6" s="578">
        <f>'F18'!$J$393</f>
        <v>0</v>
      </c>
      <c r="G6" s="578">
        <f>'F18'!$J$394</f>
        <v>0</v>
      </c>
      <c r="H6" s="600">
        <f>'F18'!$L$393</f>
        <v>72</v>
      </c>
    </row>
    <row r="7" spans="1:9" ht="18" customHeight="1" x14ac:dyDescent="0.3">
      <c r="A7" s="578">
        <f>'F18'!$N$303</f>
        <v>6</v>
      </c>
      <c r="B7" s="579">
        <f>'F18'!$M$303</f>
        <v>2130</v>
      </c>
      <c r="C7" s="578" t="str">
        <f>'F18'!$A$303</f>
        <v>1009241</v>
      </c>
      <c r="D7" s="593" t="str">
        <f>'F18'!$B$303</f>
        <v>Selmeczi Vincent</v>
      </c>
      <c r="E7" s="593" t="str">
        <f>'F18'!$C$303</f>
        <v>Centerpálya</v>
      </c>
      <c r="F7" s="578">
        <f>'F18'!$J$303</f>
        <v>0</v>
      </c>
      <c r="G7" s="578">
        <f>'F18'!$J$304</f>
        <v>0</v>
      </c>
      <c r="H7" s="600">
        <f>'F18'!$L$303</f>
        <v>71</v>
      </c>
    </row>
    <row r="8" spans="1:9" ht="18" customHeight="1" x14ac:dyDescent="0.3">
      <c r="A8" s="578">
        <f>'F18'!$N$91</f>
        <v>7</v>
      </c>
      <c r="B8" s="579">
        <f>'F18'!$M$91</f>
        <v>1890</v>
      </c>
      <c r="C8" s="578" t="str">
        <f>'F18'!$A$91</f>
        <v>110911</v>
      </c>
      <c r="D8" s="593" t="str">
        <f>'F18'!$B$91</f>
        <v>Fazekas Vencel</v>
      </c>
      <c r="E8" s="593" t="str">
        <f>'F18'!$C$91</f>
        <v>Ten.Műhely</v>
      </c>
      <c r="F8" s="578">
        <f>'F18'!$J$91</f>
        <v>0</v>
      </c>
      <c r="G8" s="578">
        <f>'F18'!$J$92</f>
        <v>0</v>
      </c>
      <c r="H8" s="600">
        <f>'F18'!$L$91</f>
        <v>63</v>
      </c>
    </row>
    <row r="9" spans="1:9" ht="18" customHeight="1" x14ac:dyDescent="0.3">
      <c r="A9" s="578">
        <f>'F18'!$N$351</f>
        <v>8</v>
      </c>
      <c r="B9" s="579">
        <f>'F18'!$M$351</f>
        <v>1733.2</v>
      </c>
      <c r="C9" s="578" t="str">
        <f>'F18'!$A$351</f>
        <v>0801020</v>
      </c>
      <c r="D9" s="593" t="str">
        <f>'F18'!$B$351</f>
        <v>Tóth Ákos János</v>
      </c>
      <c r="E9" s="593" t="str">
        <f>'F18'!$C$351</f>
        <v>PG Tenisz</v>
      </c>
      <c r="F9" s="578">
        <f>'F18'!$J$351</f>
        <v>180</v>
      </c>
      <c r="G9" s="578">
        <f>'F18'!$J$352</f>
        <v>416</v>
      </c>
      <c r="H9" s="600">
        <f>'F18'!$L$351</f>
        <v>49</v>
      </c>
    </row>
    <row r="10" spans="1:9" ht="18" customHeight="1" x14ac:dyDescent="0.3">
      <c r="A10" s="578">
        <f>'F18'!$N$125</f>
        <v>9</v>
      </c>
      <c r="B10" s="579">
        <f>'F18'!$M$125</f>
        <v>1445.8</v>
      </c>
      <c r="C10" s="578" t="str">
        <f>'F18'!$A$125</f>
        <v>091117</v>
      </c>
      <c r="D10" s="593" t="str">
        <f>'F18'!$B$125</f>
        <v>Heiszer Flórián</v>
      </c>
      <c r="E10" s="593" t="str">
        <f>'F18'!$C$125</f>
        <v>Ten.Műhely</v>
      </c>
      <c r="F10" s="578">
        <f>'F18'!$J$125</f>
        <v>1026</v>
      </c>
      <c r="G10" s="578">
        <f>'F18'!$J$126</f>
        <v>599</v>
      </c>
      <c r="H10" s="600">
        <f>'F18'!$L$125</f>
        <v>10</v>
      </c>
    </row>
    <row r="11" spans="1:9" ht="18" customHeight="1" x14ac:dyDescent="0.3">
      <c r="A11" s="578">
        <f>'F18'!$N$285</f>
        <v>10</v>
      </c>
      <c r="B11" s="579">
        <f>'F18'!$M$285</f>
        <v>1327</v>
      </c>
      <c r="C11" s="578" t="str">
        <f>'F18'!$A$285</f>
        <v>080113</v>
      </c>
      <c r="D11" s="593" t="str">
        <f>'F18'!$B$285</f>
        <v>Sághy Bálint</v>
      </c>
      <c r="E11" s="593" t="str">
        <f>'F18'!$C$285</f>
        <v>Pasarét TK</v>
      </c>
      <c r="F11" s="578">
        <f>'F18'!$J$285</f>
        <v>640</v>
      </c>
      <c r="G11" s="578">
        <f>'F18'!$J$286</f>
        <v>585</v>
      </c>
      <c r="H11" s="600">
        <f>'F18'!$L$285</f>
        <v>19</v>
      </c>
    </row>
    <row r="12" spans="1:9" ht="18" customHeight="1" x14ac:dyDescent="0.3">
      <c r="A12" s="578">
        <f>'F18'!$N$315</f>
        <v>11</v>
      </c>
      <c r="B12" s="579">
        <f>'F18'!$M$315</f>
        <v>1315</v>
      </c>
      <c r="C12" s="578" t="str">
        <f>'F18'!$A$315</f>
        <v>090920</v>
      </c>
      <c r="D12" s="593" t="str">
        <f>'F18'!$B$315</f>
        <v>Somogyi Ábel</v>
      </c>
      <c r="E12" s="593" t="str">
        <f>'F18'!$C$315</f>
        <v>Pasarét TK</v>
      </c>
      <c r="F12" s="578">
        <f>'F18'!$J$315</f>
        <v>676</v>
      </c>
      <c r="G12" s="578">
        <f>'F18'!$J$316</f>
        <v>1095</v>
      </c>
      <c r="H12" s="600">
        <f>'F18'!$L$315</f>
        <v>14</v>
      </c>
    </row>
    <row r="13" spans="1:9" ht="18" customHeight="1" x14ac:dyDescent="0.3">
      <c r="A13" s="578">
        <f>'F18'!$N$373</f>
        <v>12</v>
      </c>
      <c r="B13" s="579">
        <f>'F18'!$M$373</f>
        <v>1090.2</v>
      </c>
      <c r="C13" s="578" t="str">
        <f>'F18'!$A$373</f>
        <v>0904020</v>
      </c>
      <c r="D13" s="593" t="str">
        <f>'F18'!$B$373</f>
        <v>Varga Oszkár</v>
      </c>
      <c r="E13" s="593" t="str">
        <f>'F18'!$C$373</f>
        <v>Centerpálya</v>
      </c>
      <c r="F13" s="578">
        <f>'F18'!$J$373</f>
        <v>810</v>
      </c>
      <c r="G13" s="578">
        <f>'F18'!$J$374</f>
        <v>351</v>
      </c>
      <c r="H13" s="600">
        <f>'F18'!$L$373</f>
        <v>7</v>
      </c>
    </row>
    <row r="14" spans="1:9" ht="18" customHeight="1" x14ac:dyDescent="0.3">
      <c r="A14" s="578">
        <f>'F18'!$N$143</f>
        <v>13</v>
      </c>
      <c r="B14" s="579">
        <f>'F18'!$M$143</f>
        <v>900</v>
      </c>
      <c r="C14" s="578" t="str">
        <f>'F18'!$A$143</f>
        <v>111012</v>
      </c>
      <c r="D14" s="593" t="str">
        <f>'F18'!$B$143</f>
        <v>Jóny Márk</v>
      </c>
      <c r="E14" s="593" t="str">
        <f>'F18'!$C$143</f>
        <v>Ten.Műhely</v>
      </c>
      <c r="F14" s="578">
        <f>'F18'!$J$143</f>
        <v>150</v>
      </c>
      <c r="G14" s="578">
        <f>'F18'!$J$144</f>
        <v>0</v>
      </c>
      <c r="H14" s="600">
        <f>'F18'!$L$143</f>
        <v>25</v>
      </c>
      <c r="I14" s="580"/>
    </row>
    <row r="15" spans="1:9" ht="18" customHeight="1" x14ac:dyDescent="0.3">
      <c r="A15" s="578">
        <f>'F18'!$N$21</f>
        <v>14</v>
      </c>
      <c r="B15" s="579">
        <f>'F18'!$M$21</f>
        <v>840</v>
      </c>
      <c r="C15" s="578" t="str">
        <f>'F18'!$A$21</f>
        <v>081013</v>
      </c>
      <c r="D15" s="593" t="str">
        <f>'F18'!$B$21</f>
        <v>Bakonyi Dániel</v>
      </c>
      <c r="E15" s="593" t="str">
        <f>'F18'!$C$21</f>
        <v>PG Tenisz</v>
      </c>
      <c r="F15" s="578">
        <f>'F18'!$J$21</f>
        <v>273</v>
      </c>
      <c r="G15" s="578">
        <f>'F18'!$J$22</f>
        <v>585</v>
      </c>
      <c r="H15" s="600">
        <f>'F18'!$L$21</f>
        <v>15</v>
      </c>
    </row>
    <row r="16" spans="1:9" ht="18" customHeight="1" x14ac:dyDescent="0.3">
      <c r="A16" s="578">
        <f>'F18'!$N$329</f>
        <v>15</v>
      </c>
      <c r="B16" s="579">
        <f>'F18'!$M$329</f>
        <v>810</v>
      </c>
      <c r="C16" s="578" t="str">
        <f>'F18'!$A$329</f>
        <v>080222</v>
      </c>
      <c r="D16" s="593" t="str">
        <f>'F18'!$B$329</f>
        <v>Szász Mihály</v>
      </c>
      <c r="E16" s="593" t="str">
        <f>'F18'!$C$329</f>
        <v>Vasas SC</v>
      </c>
      <c r="F16" s="578">
        <f>'F18'!$J$329</f>
        <v>140</v>
      </c>
      <c r="G16" s="578">
        <f>'F18'!$J$330</f>
        <v>200</v>
      </c>
      <c r="H16" s="600">
        <f>'F18'!$L$329</f>
        <v>21</v>
      </c>
    </row>
    <row r="17" spans="1:9" ht="18" customHeight="1" x14ac:dyDescent="0.3">
      <c r="A17" s="578">
        <f>'F18'!$N$171</f>
        <v>16</v>
      </c>
      <c r="B17" s="579">
        <f>'F18'!$M$171</f>
        <v>778.2</v>
      </c>
      <c r="C17" s="578" t="str">
        <f>'F18'!$A$171</f>
        <v>090826</v>
      </c>
      <c r="D17" s="593" t="str">
        <f>'F18'!$B$171</f>
        <v>Kőszegi Zente Péter</v>
      </c>
      <c r="E17" s="593" t="str">
        <f>'F18'!$C$171</f>
        <v>Ten.Műhely</v>
      </c>
      <c r="F17" s="578">
        <f>'F18'!$J$171</f>
        <v>371</v>
      </c>
      <c r="G17" s="578">
        <f>'F18'!$J$172</f>
        <v>536</v>
      </c>
      <c r="H17" s="600">
        <f>'F18'!$L$171</f>
        <v>10</v>
      </c>
    </row>
    <row r="18" spans="1:9" ht="18" customHeight="1" x14ac:dyDescent="0.3">
      <c r="A18" s="578">
        <f>'F18'!$N$381</f>
        <v>17</v>
      </c>
      <c r="B18" s="579">
        <f>'F18'!$M$381</f>
        <v>754</v>
      </c>
      <c r="C18" s="578" t="str">
        <f>'F18'!$A$381</f>
        <v>090718</v>
      </c>
      <c r="D18" s="593" t="str">
        <f>'F18'!$B$381</f>
        <v>Velican Bendegúz</v>
      </c>
      <c r="E18" s="593" t="str">
        <f>'F18'!$C$381</f>
        <v>Budakalászi Kézilabda</v>
      </c>
      <c r="F18" s="578">
        <f>'F18'!$J$381</f>
        <v>550</v>
      </c>
      <c r="G18" s="578">
        <f>'F18'!$J$382</f>
        <v>1020</v>
      </c>
      <c r="H18" s="600">
        <f>'F18'!$L$381</f>
        <v>0</v>
      </c>
    </row>
    <row r="19" spans="1:9" ht="18" customHeight="1" x14ac:dyDescent="0.3">
      <c r="A19" s="578">
        <f>'F18'!$N$301</f>
        <v>18</v>
      </c>
      <c r="B19" s="579">
        <f>'F18'!$M$301</f>
        <v>658</v>
      </c>
      <c r="C19" s="578" t="str">
        <f>'F18'!$A$301</f>
        <v>0802110</v>
      </c>
      <c r="D19" s="593" t="str">
        <f>'F18'!$B$301</f>
        <v>Schmidinger Dániel</v>
      </c>
      <c r="E19" s="593" t="str">
        <f>'F18'!$C$301</f>
        <v>Pasarét TK</v>
      </c>
      <c r="F19" s="578">
        <f>'F18'!$J$301</f>
        <v>420</v>
      </c>
      <c r="G19" s="578">
        <f>'F18'!$J$302</f>
        <v>1190</v>
      </c>
      <c r="H19" s="600">
        <f>'F18'!$L$301</f>
        <v>0</v>
      </c>
    </row>
    <row r="20" spans="1:9" ht="18" customHeight="1" x14ac:dyDescent="0.3">
      <c r="A20" s="578">
        <f>'F18'!$N$335</f>
        <v>19</v>
      </c>
      <c r="B20" s="579">
        <f>'F18'!$M$335</f>
        <v>654</v>
      </c>
      <c r="C20" s="578" t="str">
        <f>'F18'!$A$335</f>
        <v>080614</v>
      </c>
      <c r="D20" s="593" t="str">
        <f>'F18'!$B$335</f>
        <v>Szenes István Benedek</v>
      </c>
      <c r="E20" s="593" t="str">
        <f>'F18'!$C$335</f>
        <v>Pasarét TK</v>
      </c>
      <c r="F20" s="578">
        <f>'F18'!$J$335</f>
        <v>520</v>
      </c>
      <c r="G20" s="578">
        <f>'F18'!$J$336</f>
        <v>670</v>
      </c>
      <c r="H20" s="600">
        <f>'F18'!$L$335</f>
        <v>0</v>
      </c>
    </row>
    <row r="21" spans="1:9" ht="18" customHeight="1" x14ac:dyDescent="0.3">
      <c r="A21" s="578">
        <f>'F18'!$N$147</f>
        <v>20</v>
      </c>
      <c r="B21" s="579">
        <f>'F18'!$M$147</f>
        <v>592</v>
      </c>
      <c r="C21" s="578" t="str">
        <f>'F18'!$A$147</f>
        <v>0804020</v>
      </c>
      <c r="D21" s="593" t="str">
        <f>'F18'!$B$147</f>
        <v>Kacskovics Balázs</v>
      </c>
      <c r="E21" s="593" t="str">
        <f>'F18'!$C$147</f>
        <v>Pasarét TK</v>
      </c>
      <c r="F21" s="578">
        <f>'F18'!$J$147</f>
        <v>350</v>
      </c>
      <c r="G21" s="578">
        <f>'F18'!$J$148</f>
        <v>760</v>
      </c>
      <c r="H21" s="600">
        <f>'F18'!$L$147</f>
        <v>3</v>
      </c>
    </row>
    <row r="22" spans="1:9" ht="18" customHeight="1" x14ac:dyDescent="0.3">
      <c r="A22" s="578">
        <f>'F18'!$N$81</f>
        <v>21</v>
      </c>
      <c r="B22" s="579">
        <f>'F18'!$M$81</f>
        <v>581</v>
      </c>
      <c r="C22" s="578" t="str">
        <f>'F18'!$A$81</f>
        <v>081228</v>
      </c>
      <c r="D22" s="593" t="str">
        <f>'F18'!$B$81</f>
        <v>Desch Cole Paulo</v>
      </c>
      <c r="E22" s="593" t="str">
        <f>'F18'!$C$81</f>
        <v>PG Tenisz</v>
      </c>
      <c r="F22" s="578">
        <f>'F18'!$J$81</f>
        <v>510</v>
      </c>
      <c r="G22" s="578">
        <f>'F18'!$J$82</f>
        <v>55</v>
      </c>
      <c r="H22" s="600">
        <f>'F18'!$L$81</f>
        <v>2</v>
      </c>
    </row>
    <row r="23" spans="1:9" ht="18" customHeight="1" x14ac:dyDescent="0.3">
      <c r="A23" s="578">
        <f>'F18'!$N$341</f>
        <v>22</v>
      </c>
      <c r="B23" s="579">
        <f>'F18'!$M$341</f>
        <v>434</v>
      </c>
      <c r="C23" s="578" t="str">
        <f>'F18'!$A$341</f>
        <v>090730</v>
      </c>
      <c r="D23" s="593" t="str">
        <f>'F18'!$B$341</f>
        <v>Szücs Ádám</v>
      </c>
      <c r="E23" s="593" t="str">
        <f>'F18'!$C$341</f>
        <v>Ten.Műhely</v>
      </c>
      <c r="F23" s="578">
        <f>'F18'!$J$341</f>
        <v>356</v>
      </c>
      <c r="G23" s="578">
        <f>'F18'!$J$342</f>
        <v>390</v>
      </c>
      <c r="H23" s="600">
        <f>'F18'!$L$341</f>
        <v>0</v>
      </c>
    </row>
    <row r="24" spans="1:9" ht="18" customHeight="1" x14ac:dyDescent="0.3">
      <c r="A24" s="578">
        <f>'F18'!$N$387</f>
        <v>23</v>
      </c>
      <c r="B24" s="579">
        <f>'F18'!$M$387</f>
        <v>433.2</v>
      </c>
      <c r="C24" s="578" t="str">
        <f>'F18'!$A$387</f>
        <v>091122</v>
      </c>
      <c r="D24" s="593" t="str">
        <f>'F18'!$B$387</f>
        <v>Vörös Kristóf</v>
      </c>
      <c r="E24" s="593" t="str">
        <f>'F18'!$C$387</f>
        <v>GYAC</v>
      </c>
      <c r="F24" s="578">
        <f>'F18'!$J$387</f>
        <v>384</v>
      </c>
      <c r="G24" s="578">
        <f>'F18'!$J$388</f>
        <v>246</v>
      </c>
      <c r="H24" s="600">
        <f>'F18'!$L$387</f>
        <v>0</v>
      </c>
    </row>
    <row r="25" spans="1:9" ht="18" customHeight="1" x14ac:dyDescent="0.3">
      <c r="A25" s="578">
        <f>'F18'!$N$247</f>
        <v>24</v>
      </c>
      <c r="B25" s="579">
        <f>'F18'!$M$247</f>
        <v>424.2</v>
      </c>
      <c r="C25" s="578" t="str">
        <f>'F18'!$A$247</f>
        <v>0906110</v>
      </c>
      <c r="D25" s="593" t="str">
        <f>'F18'!$B$247</f>
        <v>Monoyios Andreas</v>
      </c>
      <c r="E25" s="593" t="str">
        <f>'F18'!$C$247</f>
        <v>PG Tenisz</v>
      </c>
      <c r="F25" s="578">
        <f>'F18'!$J$247</f>
        <v>356</v>
      </c>
      <c r="G25" s="578">
        <f>'F18'!$J$248</f>
        <v>341</v>
      </c>
      <c r="H25" s="600">
        <f>'F18'!$L$247</f>
        <v>0</v>
      </c>
      <c r="I25" s="580"/>
    </row>
    <row r="26" spans="1:9" ht="18" customHeight="1" x14ac:dyDescent="0.3">
      <c r="A26" s="578">
        <f>'F18'!$N$169</f>
        <v>25</v>
      </c>
      <c r="B26" s="579">
        <f>'F18'!$M$169</f>
        <v>424</v>
      </c>
      <c r="C26" s="578" t="str">
        <f>'F18'!$A$169</f>
        <v>0910310</v>
      </c>
      <c r="D26" s="593" t="str">
        <f>'F18'!$B$169</f>
        <v>Kistamás Kornél</v>
      </c>
      <c r="E26" s="593" t="str">
        <f>'F18'!$C$169</f>
        <v>SVSE</v>
      </c>
      <c r="F26" s="578">
        <f>'F18'!$J$169</f>
        <v>264</v>
      </c>
      <c r="G26" s="578">
        <f>'F18'!$J$170</f>
        <v>800</v>
      </c>
      <c r="H26" s="600">
        <f>'F18'!$L$169</f>
        <v>0</v>
      </c>
      <c r="I26" s="580"/>
    </row>
    <row r="27" spans="1:9" ht="18" customHeight="1" x14ac:dyDescent="0.3">
      <c r="A27" s="578">
        <f>'F18'!$N$363</f>
        <v>26</v>
      </c>
      <c r="B27" s="579">
        <f>'F18'!$M$363</f>
        <v>413.2</v>
      </c>
      <c r="C27" s="578" t="str">
        <f>'F18'!$A$363</f>
        <v>0812140</v>
      </c>
      <c r="D27" s="593" t="str">
        <f>'F18'!$B$363</f>
        <v>Vajda Kristóf</v>
      </c>
      <c r="E27" s="593" t="str">
        <f>'F18'!$C$363</f>
        <v>PG Tenisz</v>
      </c>
      <c r="F27" s="578">
        <f>'F18'!$J$363</f>
        <v>290</v>
      </c>
      <c r="G27" s="578">
        <f>'F18'!$J$364</f>
        <v>616</v>
      </c>
      <c r="H27" s="600">
        <f>'F18'!$L$363</f>
        <v>0</v>
      </c>
    </row>
    <row r="28" spans="1:9" ht="18" customHeight="1" x14ac:dyDescent="0.3">
      <c r="A28" s="578">
        <f>'F18'!$N$185</f>
        <v>27</v>
      </c>
      <c r="B28" s="579">
        <f>'F18'!$M$185</f>
        <v>391</v>
      </c>
      <c r="C28" s="578" t="str">
        <f>'F18'!$A$185</f>
        <v>080410</v>
      </c>
      <c r="D28" s="593" t="str">
        <f>'F18'!$B$185</f>
        <v>Kövesligeti Lénárd</v>
      </c>
      <c r="E28" s="593" t="str">
        <f>'F18'!$C$185</f>
        <v>Pasarét TK</v>
      </c>
      <c r="F28" s="578">
        <f>'F18'!$J$185</f>
        <v>330</v>
      </c>
      <c r="G28" s="578">
        <f>'F18'!$J$186</f>
        <v>305</v>
      </c>
      <c r="H28" s="600">
        <f>'F18'!$L$185</f>
        <v>0</v>
      </c>
    </row>
    <row r="29" spans="1:9" ht="18" customHeight="1" x14ac:dyDescent="0.3">
      <c r="A29" s="578">
        <f>'F18'!$N$119</f>
        <v>28</v>
      </c>
      <c r="B29" s="579">
        <f>'F18'!$M$119</f>
        <v>367.8</v>
      </c>
      <c r="C29" s="578" t="str">
        <f>'F18'!$A$119</f>
        <v>090317</v>
      </c>
      <c r="D29" s="593" t="str">
        <f>'F18'!$B$119</f>
        <v>Hajas Bálint</v>
      </c>
      <c r="E29" s="593" t="str">
        <f>'F18'!$C$119</f>
        <v>Pasarét TK</v>
      </c>
      <c r="F29" s="578">
        <f>'F18'!$J$119</f>
        <v>278</v>
      </c>
      <c r="G29" s="578">
        <f>'F18'!$J$120</f>
        <v>449</v>
      </c>
      <c r="H29" s="600">
        <f>'F18'!$L$119</f>
        <v>0</v>
      </c>
    </row>
    <row r="30" spans="1:9" ht="18" customHeight="1" x14ac:dyDescent="0.3">
      <c r="A30" s="578">
        <f>'F18'!$N$75</f>
        <v>29</v>
      </c>
      <c r="B30" s="579">
        <f>'F18'!$M$75</f>
        <v>360.2</v>
      </c>
      <c r="C30" s="578" t="str">
        <f>'F18'!$A$75</f>
        <v>091006</v>
      </c>
      <c r="D30" s="593" t="str">
        <f>'F18'!$B$75</f>
        <v>Deli Vejke Álmos</v>
      </c>
      <c r="E30" s="593" t="str">
        <f>'F18'!$C$75</f>
        <v>PG Tenisz</v>
      </c>
      <c r="F30" s="578">
        <f>'F18'!$J$75</f>
        <v>252</v>
      </c>
      <c r="G30" s="578">
        <f>'F18'!$J$76</f>
        <v>541</v>
      </c>
      <c r="H30" s="600">
        <f>'F18'!$L$75</f>
        <v>0</v>
      </c>
    </row>
    <row r="31" spans="1:9" ht="18" customHeight="1" x14ac:dyDescent="0.3">
      <c r="A31" s="578">
        <f>'F18'!$N$245</f>
        <v>30</v>
      </c>
      <c r="B31" s="579">
        <f>'F18'!$M$245</f>
        <v>350</v>
      </c>
      <c r="C31" s="578" t="str">
        <f>'F18'!$A$245</f>
        <v>0904211</v>
      </c>
      <c r="D31" s="593" t="str">
        <f>'F18'!$B$245</f>
        <v>Mone-Mihai Dragos</v>
      </c>
      <c r="E31" s="593" t="str">
        <f>'F18'!$C$245</f>
        <v>külf.</v>
      </c>
      <c r="F31" s="578">
        <f>'F18'!$J$245</f>
        <v>350</v>
      </c>
      <c r="G31" s="578">
        <f>'F18'!$J$246</f>
        <v>0</v>
      </c>
      <c r="H31" s="600">
        <f>'F18'!$L$245</f>
        <v>0</v>
      </c>
    </row>
    <row r="32" spans="1:9" ht="18" customHeight="1" x14ac:dyDescent="0.3">
      <c r="A32" s="578">
        <f>'F18'!$N$365</f>
        <v>31</v>
      </c>
      <c r="B32" s="579">
        <f>'F18'!$M$365</f>
        <v>349.4</v>
      </c>
      <c r="C32" s="578" t="str">
        <f>'F18'!$A$365</f>
        <v>090416</v>
      </c>
      <c r="D32" s="593" t="str">
        <f>'F18'!$B$365</f>
        <v>Valkusz Márk</v>
      </c>
      <c r="E32" s="593" t="str">
        <f>'F18'!$C$365</f>
        <v>PG Tenisz</v>
      </c>
      <c r="F32" s="578">
        <f>'F18'!$J$365</f>
        <v>240</v>
      </c>
      <c r="G32" s="578">
        <f>'F18'!$J$366</f>
        <v>547</v>
      </c>
      <c r="H32" s="600">
        <f>'F18'!$L$365</f>
        <v>0</v>
      </c>
    </row>
    <row r="33" spans="1:9" ht="18" customHeight="1" x14ac:dyDescent="0.3">
      <c r="A33" s="578">
        <f>'F18'!$N$357</f>
        <v>32</v>
      </c>
      <c r="B33" s="579">
        <f>'F18'!$M$357</f>
        <v>322.8</v>
      </c>
      <c r="C33" s="578" t="str">
        <f>'F18'!$A$357</f>
        <v>090717</v>
      </c>
      <c r="D33" s="593" t="str">
        <f>'F18'!$B$357</f>
        <v>Tóth Gergely Ágoston</v>
      </c>
      <c r="E33" s="593" t="str">
        <f>'F18'!$C$357</f>
        <v>Pasarét TK</v>
      </c>
      <c r="F33" s="578">
        <f>'F18'!$J$357</f>
        <v>256</v>
      </c>
      <c r="G33" s="578">
        <f>'F18'!$J$358</f>
        <v>334</v>
      </c>
      <c r="H33" s="600">
        <f>'F18'!$L$357</f>
        <v>0</v>
      </c>
      <c r="I33" s="580"/>
    </row>
    <row r="34" spans="1:9" ht="18" customHeight="1" x14ac:dyDescent="0.3">
      <c r="A34" s="578">
        <f>'F18'!$N$311</f>
        <v>33</v>
      </c>
      <c r="B34" s="579">
        <f>'F18'!$M$311</f>
        <v>320.2</v>
      </c>
      <c r="C34" s="578" t="str">
        <f>'F18'!$A$311</f>
        <v>1004190</v>
      </c>
      <c r="D34" s="593" t="str">
        <f>'F18'!$B$311</f>
        <v>Simon Péter</v>
      </c>
      <c r="E34" s="593" t="str">
        <f>'F18'!$C$311</f>
        <v>Pécs VTC</v>
      </c>
      <c r="F34" s="578">
        <f>'F18'!$J$311</f>
        <v>302</v>
      </c>
      <c r="G34" s="578">
        <f>'F18'!$J$312</f>
        <v>91</v>
      </c>
      <c r="H34" s="600">
        <f>'F18'!$L$311</f>
        <v>0</v>
      </c>
      <c r="I34" s="580"/>
    </row>
    <row r="35" spans="1:9" ht="18" customHeight="1" x14ac:dyDescent="0.3">
      <c r="A35" s="578">
        <f>'F18'!$N$121</f>
        <v>34</v>
      </c>
      <c r="B35" s="579">
        <f>'F18'!$M$121</f>
        <v>302.60000000000002</v>
      </c>
      <c r="C35" s="578" t="str">
        <f>'F18'!$A$121</f>
        <v>0903080</v>
      </c>
      <c r="D35" s="593" t="str">
        <f>'F18'!$B$121</f>
        <v>Harari Ben Conor</v>
      </c>
      <c r="E35" s="593" t="str">
        <f>'F18'!$C$121</f>
        <v>Muschkétás TC</v>
      </c>
      <c r="F35" s="578">
        <f>'F18'!$J$121</f>
        <v>273</v>
      </c>
      <c r="G35" s="578">
        <f>'F18'!$J$122</f>
        <v>148</v>
      </c>
      <c r="H35" s="600">
        <f>'F18'!$L$121</f>
        <v>0</v>
      </c>
      <c r="I35" s="580"/>
    </row>
    <row r="36" spans="1:9" ht="18" customHeight="1" x14ac:dyDescent="0.3">
      <c r="A36" s="578">
        <f>'F18'!$N$55</f>
        <v>35</v>
      </c>
      <c r="B36" s="579">
        <f>'F18'!$M$55</f>
        <v>298</v>
      </c>
      <c r="C36" s="578" t="str">
        <f>'F18'!$A$55</f>
        <v>100514</v>
      </c>
      <c r="D36" s="593" t="str">
        <f>'F18'!$B$55</f>
        <v>Csavajda Lőrinc</v>
      </c>
      <c r="E36" s="593" t="str">
        <f>'F18'!$C$55</f>
        <v>Pasarét TK</v>
      </c>
      <c r="F36" s="578">
        <f>'F18'!$J$55</f>
        <v>248</v>
      </c>
      <c r="G36" s="578">
        <f>'F18'!$J$56</f>
        <v>250</v>
      </c>
      <c r="H36" s="600">
        <f>'F18'!$L$55</f>
        <v>0</v>
      </c>
      <c r="I36" s="580"/>
    </row>
    <row r="37" spans="1:9" ht="18" customHeight="1" x14ac:dyDescent="0.3">
      <c r="A37" s="578">
        <f>'F18'!$N$59</f>
        <v>36</v>
      </c>
      <c r="B37" s="579">
        <f>'F18'!$M$59</f>
        <v>289</v>
      </c>
      <c r="C37" s="578" t="str">
        <f>'F18'!$A$59</f>
        <v>080624</v>
      </c>
      <c r="D37" s="593" t="str">
        <f>'F18'!$B$59</f>
        <v>Csekő Bálint</v>
      </c>
      <c r="E37" s="593" t="str">
        <f>'F18'!$C$59</f>
        <v>PG Tenisz</v>
      </c>
      <c r="F37" s="578">
        <f>'F18'!$J$59</f>
        <v>240</v>
      </c>
      <c r="G37" s="578">
        <f>'F18'!$J$60</f>
        <v>245</v>
      </c>
      <c r="H37" s="600">
        <f>'F18'!$L$59</f>
        <v>0</v>
      </c>
    </row>
    <row r="38" spans="1:9" ht="18" customHeight="1" x14ac:dyDescent="0.3">
      <c r="A38" s="578">
        <f>'F18'!$N$99</f>
        <v>37</v>
      </c>
      <c r="B38" s="579">
        <f>'F18'!$M$99</f>
        <v>287.39999999999998</v>
      </c>
      <c r="C38" s="578" t="str">
        <f>'F18'!$A$99</f>
        <v>090820</v>
      </c>
      <c r="D38" s="593" t="str">
        <f>'F18'!$B$99</f>
        <v>Fóti Barnabás</v>
      </c>
      <c r="E38" s="593" t="str">
        <f>'F18'!$C$99</f>
        <v>Vasas SC</v>
      </c>
      <c r="F38" s="578">
        <f>'F18'!$J$99</f>
        <v>249</v>
      </c>
      <c r="G38" s="578">
        <f>'F18'!$J$100</f>
        <v>192</v>
      </c>
      <c r="H38" s="600">
        <f>'F18'!$L$99</f>
        <v>0</v>
      </c>
      <c r="I38" s="580"/>
    </row>
    <row r="39" spans="1:9" ht="18" customHeight="1" x14ac:dyDescent="0.3">
      <c r="A39" s="578">
        <f>'F18'!$N$275</f>
        <v>38</v>
      </c>
      <c r="B39" s="579">
        <f>'F18'!$M$275</f>
        <v>286</v>
      </c>
      <c r="C39" s="578" t="str">
        <f>'F18'!$A$275</f>
        <v>090518</v>
      </c>
      <c r="D39" s="593" t="str">
        <f>'F18'!$B$275</f>
        <v>Polgárdy Tamás</v>
      </c>
      <c r="E39" s="593" t="str">
        <f>'F18'!$C$275</f>
        <v>GYAC</v>
      </c>
      <c r="F39" s="578">
        <f>'F18'!$J$275</f>
        <v>217</v>
      </c>
      <c r="G39" s="578">
        <f>'F18'!$J$276</f>
        <v>345</v>
      </c>
      <c r="H39" s="600">
        <f>'F18'!$L$275</f>
        <v>0</v>
      </c>
    </row>
    <row r="40" spans="1:9" ht="18" customHeight="1" x14ac:dyDescent="0.3">
      <c r="A40" s="578">
        <f>'F18'!$N$219</f>
        <v>39</v>
      </c>
      <c r="B40" s="579">
        <f>'F18'!$M$219</f>
        <v>279.8</v>
      </c>
      <c r="C40" s="578" t="str">
        <f>'F18'!$A$219</f>
        <v>0810020</v>
      </c>
      <c r="D40" s="593" t="str">
        <f>'F18'!$B$219</f>
        <v>Madar Vince</v>
      </c>
      <c r="E40" s="593" t="str">
        <f>'F18'!$C$219</f>
        <v>Pasarét TK</v>
      </c>
      <c r="F40" s="578">
        <f>'F18'!$J$219</f>
        <v>240</v>
      </c>
      <c r="G40" s="578">
        <f>'F18'!$J$220</f>
        <v>199</v>
      </c>
      <c r="H40" s="600">
        <f>'F18'!$L$219</f>
        <v>0</v>
      </c>
    </row>
    <row r="41" spans="1:9" ht="18" customHeight="1" x14ac:dyDescent="0.3">
      <c r="A41" s="578">
        <f>'F18'!$N$23</f>
        <v>40</v>
      </c>
      <c r="B41" s="579">
        <f>'F18'!$M$23</f>
        <v>240</v>
      </c>
      <c r="C41" s="578" t="str">
        <f>'F18'!$A$23</f>
        <v>110815</v>
      </c>
      <c r="D41" s="593" t="str">
        <f>'F18'!$B$23</f>
        <v>Balázs Dávid</v>
      </c>
      <c r="E41" s="593" t="str">
        <f>'F18'!$C$23</f>
        <v>Ten.Műhely</v>
      </c>
      <c r="F41" s="578">
        <f>'F18'!$J$23</f>
        <v>178</v>
      </c>
      <c r="G41" s="578">
        <f>'F18'!$J$24</f>
        <v>310</v>
      </c>
      <c r="H41" s="600">
        <f>'F18'!$L$23</f>
        <v>0</v>
      </c>
      <c r="I41" s="580"/>
    </row>
    <row r="42" spans="1:9" ht="18" customHeight="1" x14ac:dyDescent="0.3">
      <c r="A42" s="578">
        <f>'F18'!$N$345</f>
        <v>41</v>
      </c>
      <c r="B42" s="579">
        <f>'F18'!$M$345</f>
        <v>237.4</v>
      </c>
      <c r="C42" s="578" t="str">
        <f>'F18'!$A$345</f>
        <v>090924</v>
      </c>
      <c r="D42" s="593" t="str">
        <f>'F18'!$B$345</f>
        <v>Török Ábel</v>
      </c>
      <c r="E42" s="593" t="str">
        <f>'F18'!$C$345</f>
        <v>BSC</v>
      </c>
      <c r="F42" s="578">
        <f>'F18'!$J$345</f>
        <v>217</v>
      </c>
      <c r="G42" s="578">
        <f>'F18'!$J$346</f>
        <v>102</v>
      </c>
      <c r="H42" s="600">
        <f>'F18'!$L$345</f>
        <v>0</v>
      </c>
      <c r="I42" s="580"/>
    </row>
    <row r="43" spans="1:9" ht="18" customHeight="1" x14ac:dyDescent="0.3">
      <c r="A43" s="578">
        <f>'F18'!$N$83</f>
        <v>42</v>
      </c>
      <c r="B43" s="579">
        <f>'F18'!$M$83</f>
        <v>230</v>
      </c>
      <c r="C43" s="578" t="str">
        <f>'F18'!$A$83</f>
        <v>090916</v>
      </c>
      <c r="D43" s="593" t="str">
        <f>'F18'!$B$83</f>
        <v>Domján Gergely Zsolt</v>
      </c>
      <c r="E43" s="593" t="str">
        <f>'F18'!$C$83</f>
        <v>KTA</v>
      </c>
      <c r="F43" s="578">
        <f>'F18'!$J$83</f>
        <v>225</v>
      </c>
      <c r="G43" s="578">
        <f>'F18'!$J$84</f>
        <v>25</v>
      </c>
      <c r="H43" s="600">
        <f>'F18'!$L$83</f>
        <v>0</v>
      </c>
      <c r="I43" s="580"/>
    </row>
    <row r="44" spans="1:9" ht="18" customHeight="1" x14ac:dyDescent="0.3">
      <c r="A44" s="578">
        <f>'F18'!$N$391</f>
        <v>43</v>
      </c>
      <c r="B44" s="579">
        <f>'F18'!$M$391</f>
        <v>228.6</v>
      </c>
      <c r="C44" s="578" t="str">
        <f>'F18'!$A$391</f>
        <v>080613</v>
      </c>
      <c r="D44" s="593" t="str">
        <f>'F18'!$B$391</f>
        <v>Zádori Kristóf János</v>
      </c>
      <c r="E44" s="593" t="str">
        <f>'F18'!$C$391</f>
        <v>Vitéz SE</v>
      </c>
      <c r="F44" s="578">
        <f>'F18'!$J$391</f>
        <v>206</v>
      </c>
      <c r="G44" s="578">
        <f>'F18'!$J$392</f>
        <v>113</v>
      </c>
      <c r="H44" s="600">
        <f>'F18'!$L$391</f>
        <v>0</v>
      </c>
    </row>
    <row r="45" spans="1:9" ht="18" customHeight="1" x14ac:dyDescent="0.3">
      <c r="A45" s="578">
        <f>'F18'!$N$87</f>
        <v>44</v>
      </c>
      <c r="B45" s="579">
        <f>'F18'!$M$87</f>
        <v>212.6</v>
      </c>
      <c r="C45" s="578" t="str">
        <f>'F18'!$A$87</f>
        <v>0903070</v>
      </c>
      <c r="D45" s="593" t="str">
        <f>'F18'!$B$87</f>
        <v>Elekes Lőrinc Mihály</v>
      </c>
      <c r="E45" s="593" t="str">
        <f>'F18'!$C$87</f>
        <v>Pécs VTC</v>
      </c>
      <c r="F45" s="578">
        <f>'F18'!$J$87</f>
        <v>191</v>
      </c>
      <c r="G45" s="578">
        <f>'F18'!$J$88</f>
        <v>108</v>
      </c>
      <c r="H45" s="600">
        <f>'F18'!$L$87</f>
        <v>0</v>
      </c>
      <c r="I45" s="580"/>
    </row>
    <row r="46" spans="1:9" ht="18" customHeight="1" x14ac:dyDescent="0.3">
      <c r="A46" s="578">
        <f>'F18'!$N$93</f>
        <v>45</v>
      </c>
      <c r="B46" s="579">
        <f>'F18'!$M$93</f>
        <v>209</v>
      </c>
      <c r="C46" s="578" t="str">
        <f>'F18'!$A$93</f>
        <v>081108</v>
      </c>
      <c r="D46" s="593" t="str">
        <f>'F18'!$B$93</f>
        <v>Fehér Milán</v>
      </c>
      <c r="E46" s="593" t="str">
        <f>'F18'!$C$93</f>
        <v>PG Tenisz</v>
      </c>
      <c r="F46" s="578">
        <f>'F18'!$J$93</f>
        <v>166</v>
      </c>
      <c r="G46" s="578">
        <f>'F18'!$J$94</f>
        <v>215</v>
      </c>
      <c r="H46" s="600">
        <f>'F18'!$L$93</f>
        <v>0</v>
      </c>
    </row>
    <row r="47" spans="1:9" ht="18" customHeight="1" x14ac:dyDescent="0.3">
      <c r="A47" s="578">
        <f>'F18'!$N$235</f>
        <v>45</v>
      </c>
      <c r="B47" s="579">
        <f>'F18'!$M$235</f>
        <v>209</v>
      </c>
      <c r="C47" s="578" t="str">
        <f>'F18'!$A$235</f>
        <v>080920</v>
      </c>
      <c r="D47" s="593" t="str">
        <f>'F18'!$B$235</f>
        <v>Mlinárik Bálint Csongor</v>
      </c>
      <c r="E47" s="593" t="str">
        <f>'F18'!$C$235</f>
        <v>Vasas SC</v>
      </c>
      <c r="F47" s="578">
        <f>'F18'!$J$235</f>
        <v>163</v>
      </c>
      <c r="G47" s="578">
        <f>'F18'!$J$236</f>
        <v>230</v>
      </c>
      <c r="H47" s="600">
        <f>'F18'!$L$235</f>
        <v>0</v>
      </c>
    </row>
    <row r="48" spans="1:9" ht="18" customHeight="1" x14ac:dyDescent="0.3">
      <c r="A48" s="578">
        <f>'F18'!$N$127</f>
        <v>47</v>
      </c>
      <c r="B48" s="579">
        <f>'F18'!$M$127</f>
        <v>202</v>
      </c>
      <c r="C48" s="578" t="str">
        <f>'F18'!$A$127</f>
        <v>090714</v>
      </c>
      <c r="D48" s="593" t="str">
        <f>'F18'!$B$127</f>
        <v>Herczeg Zoltán Zsolt</v>
      </c>
      <c r="E48" s="593" t="str">
        <f>'F18'!$C$127</f>
        <v>Pasarét TK</v>
      </c>
      <c r="F48" s="578">
        <f>'F18'!$J$127</f>
        <v>156</v>
      </c>
      <c r="G48" s="578">
        <f>'F18'!$J$128</f>
        <v>230</v>
      </c>
      <c r="H48" s="600">
        <f>'F18'!$L$127</f>
        <v>0</v>
      </c>
    </row>
    <row r="49" spans="1:9" ht="18" customHeight="1" x14ac:dyDescent="0.3">
      <c r="A49" s="578">
        <f>'F18'!$N$135</f>
        <v>48</v>
      </c>
      <c r="B49" s="579">
        <f>'F18'!$M$135</f>
        <v>183</v>
      </c>
      <c r="C49" s="578" t="str">
        <f>'F18'!$A$135</f>
        <v>0805240</v>
      </c>
      <c r="D49" s="593" t="str">
        <f>'F18'!$B$135</f>
        <v>Horváth Noel</v>
      </c>
      <c r="E49" s="593" t="str">
        <f>'F18'!$C$135</f>
        <v>Kőszegi SE</v>
      </c>
      <c r="F49" s="578">
        <f>'F18'!$J$135</f>
        <v>183</v>
      </c>
      <c r="G49" s="578">
        <f>'F18'!$J$136</f>
        <v>0</v>
      </c>
      <c r="H49" s="600">
        <f>'F18'!$L$135</f>
        <v>0</v>
      </c>
    </row>
    <row r="50" spans="1:9" ht="18" customHeight="1" x14ac:dyDescent="0.3">
      <c r="A50" s="578">
        <f>'F18'!$N$309</f>
        <v>49</v>
      </c>
      <c r="B50" s="579">
        <f>'F18'!$M$309</f>
        <v>180</v>
      </c>
      <c r="C50" s="578" t="str">
        <f>'F18'!$A$309</f>
        <v>080806</v>
      </c>
      <c r="D50" s="593" t="str">
        <f>'F18'!$B$309</f>
        <v>Simon István</v>
      </c>
      <c r="E50" s="593" t="str">
        <f>'F18'!$C$309</f>
        <v>Pécs VTC</v>
      </c>
      <c r="F50" s="578">
        <f>'F18'!$J$309</f>
        <v>150</v>
      </c>
      <c r="G50" s="578">
        <f>'F18'!$J$310</f>
        <v>150</v>
      </c>
      <c r="H50" s="600">
        <f>'F18'!$L$309</f>
        <v>0</v>
      </c>
    </row>
    <row r="51" spans="1:9" ht="18" customHeight="1" x14ac:dyDescent="0.3">
      <c r="A51" s="578">
        <f>'F18'!$N$307</f>
        <v>49</v>
      </c>
      <c r="B51" s="579">
        <f>'F18'!$M$307</f>
        <v>180</v>
      </c>
      <c r="C51" s="578" t="str">
        <f>'F18'!$A$307</f>
        <v>1111080</v>
      </c>
      <c r="D51" s="593" t="str">
        <f>'F18'!$B$307</f>
        <v>Siffel Sámuel Gusztáv</v>
      </c>
      <c r="E51" s="593" t="str">
        <f>'F18'!$C$307</f>
        <v>Vasas SC</v>
      </c>
      <c r="F51" s="578">
        <f>'F18'!$J$307</f>
        <v>155</v>
      </c>
      <c r="G51" s="578">
        <f>'F18'!$J$308</f>
        <v>125</v>
      </c>
      <c r="H51" s="600">
        <f>'F18'!$L$307</f>
        <v>0</v>
      </c>
      <c r="I51" s="580"/>
    </row>
    <row r="52" spans="1:9" ht="18" customHeight="1" x14ac:dyDescent="0.3">
      <c r="A52" s="578">
        <f>'F18'!$N$41</f>
        <v>51</v>
      </c>
      <c r="B52" s="579">
        <f>'F18'!$M$41</f>
        <v>141</v>
      </c>
      <c r="C52" s="578" t="str">
        <f>'F18'!$A$41</f>
        <v>080717</v>
      </c>
      <c r="D52" s="593" t="str">
        <f>'F18'!$B$41</f>
        <v>Benkő András Gergő</v>
      </c>
      <c r="E52" s="593" t="str">
        <f>'F18'!$C$41</f>
        <v>Future TT</v>
      </c>
      <c r="F52" s="578">
        <f>'F18'!$J$41</f>
        <v>110</v>
      </c>
      <c r="G52" s="578">
        <f>'F18'!$J$42</f>
        <v>155</v>
      </c>
      <c r="H52" s="600">
        <f>'F18'!$L$41</f>
        <v>0</v>
      </c>
    </row>
    <row r="53" spans="1:9" ht="18" customHeight="1" x14ac:dyDescent="0.3">
      <c r="A53" s="578">
        <f>'F18'!$N$43</f>
        <v>51</v>
      </c>
      <c r="B53" s="579">
        <f>'F18'!$M$43</f>
        <v>141</v>
      </c>
      <c r="C53" s="578" t="str">
        <f>'F18'!$A$43</f>
        <v>091020</v>
      </c>
      <c r="D53" s="593" t="str">
        <f>'F18'!$B$43</f>
        <v>Béres Olivér</v>
      </c>
      <c r="E53" s="593" t="str">
        <f>'F18'!$C$43</f>
        <v>ZTE</v>
      </c>
      <c r="F53" s="578">
        <f>'F18'!$J$43</f>
        <v>124</v>
      </c>
      <c r="G53" s="578">
        <f>'F18'!$J$44</f>
        <v>85</v>
      </c>
      <c r="H53" s="600">
        <f>'F18'!$L$43</f>
        <v>0</v>
      </c>
    </row>
    <row r="54" spans="1:9" ht="18" customHeight="1" x14ac:dyDescent="0.3">
      <c r="A54" s="578">
        <f>'F18'!$N$273</f>
        <v>53</v>
      </c>
      <c r="B54" s="579">
        <f>'F18'!$M$273</f>
        <v>140</v>
      </c>
      <c r="C54" s="578" t="str">
        <f>'F18'!$A$273</f>
        <v>0805060</v>
      </c>
      <c r="D54" s="593" t="str">
        <f>'F18'!$B$273</f>
        <v>Piros Máté</v>
      </c>
      <c r="E54" s="593" t="str">
        <f>'F18'!$C$273</f>
        <v>Marso TC</v>
      </c>
      <c r="F54" s="578">
        <f>'F18'!$J$273</f>
        <v>123</v>
      </c>
      <c r="G54" s="578">
        <f>'F18'!$J$274</f>
        <v>85</v>
      </c>
      <c r="H54" s="600">
        <f>'F18'!$L$273</f>
        <v>0</v>
      </c>
    </row>
    <row r="55" spans="1:9" ht="18" customHeight="1" x14ac:dyDescent="0.3">
      <c r="A55" s="578">
        <f>'F18'!$N$299</f>
        <v>54</v>
      </c>
      <c r="B55" s="579">
        <f>'F18'!$M$299</f>
        <v>137</v>
      </c>
      <c r="C55" s="578" t="str">
        <f>'F18'!$A$299</f>
        <v>100510</v>
      </c>
      <c r="D55" s="593" t="str">
        <f>'F18'!$B$299</f>
        <v>Sávolt Dorián</v>
      </c>
      <c r="E55" s="593" t="str">
        <f>'F18'!$C$299</f>
        <v>Ten.Műhely</v>
      </c>
      <c r="F55" s="578">
        <f>'F18'!$J$299</f>
        <v>125</v>
      </c>
      <c r="G55" s="578">
        <f>'F18'!$J$300</f>
        <v>60</v>
      </c>
      <c r="H55" s="600">
        <f>'F18'!$L$299</f>
        <v>0</v>
      </c>
    </row>
    <row r="56" spans="1:9" ht="18" customHeight="1" x14ac:dyDescent="0.3">
      <c r="A56" s="578">
        <f>'F18'!$N$195</f>
        <v>55</v>
      </c>
      <c r="B56" s="579">
        <f>'F18'!$M$195</f>
        <v>131</v>
      </c>
      <c r="C56" s="578" t="str">
        <f>'F18'!$A$195</f>
        <v>080708</v>
      </c>
      <c r="D56" s="593" t="str">
        <f>'F18'!$B$195</f>
        <v>Laczkovich Zoltán Bendegúz</v>
      </c>
      <c r="E56" s="593" t="str">
        <f>'F18'!$C$195</f>
        <v>Gyöngy TSC</v>
      </c>
      <c r="F56" s="578">
        <f>'F18'!$J$195</f>
        <v>95</v>
      </c>
      <c r="G56" s="578">
        <f>'F18'!$J$196</f>
        <v>180</v>
      </c>
      <c r="H56" s="600">
        <f>'F18'!$L$195</f>
        <v>0</v>
      </c>
    </row>
    <row r="57" spans="1:9" ht="18" customHeight="1" x14ac:dyDescent="0.3">
      <c r="A57" s="578">
        <f>'F18'!$N$31</f>
        <v>56</v>
      </c>
      <c r="B57" s="579">
        <f>'F18'!$M$31</f>
        <v>128.19999999999999</v>
      </c>
      <c r="C57" s="578" t="str">
        <f>'F18'!$A$31</f>
        <v>090723</v>
      </c>
      <c r="D57" s="593" t="str">
        <f>'F18'!$B$31</f>
        <v>Bányai Zalán</v>
      </c>
      <c r="E57" s="593" t="str">
        <f>'F18'!$C$31</f>
        <v>Pécs VTC</v>
      </c>
      <c r="F57" s="578">
        <f>'F18'!$J$31</f>
        <v>114</v>
      </c>
      <c r="G57" s="578">
        <f>'F18'!$J$32</f>
        <v>71</v>
      </c>
      <c r="H57" s="600">
        <f>'F18'!$L$31</f>
        <v>0</v>
      </c>
    </row>
    <row r="58" spans="1:9" ht="18" customHeight="1" x14ac:dyDescent="0.3">
      <c r="A58" s="578">
        <f>'F18'!$N$213</f>
        <v>57</v>
      </c>
      <c r="B58" s="579">
        <f>'F18'!$M$213</f>
        <v>120</v>
      </c>
      <c r="C58" s="578" t="str">
        <f>'F18'!$A$213</f>
        <v>100219</v>
      </c>
      <c r="D58" s="593" t="str">
        <f>'F18'!$B$213</f>
        <v>Lipp Máté Lőrinc</v>
      </c>
      <c r="E58" s="593" t="str">
        <f>'F18'!$C$213</f>
        <v>D.keszi TK</v>
      </c>
      <c r="F58" s="578">
        <f>'F18'!$J$213</f>
        <v>0</v>
      </c>
      <c r="G58" s="578">
        <f>'F18'!$J$214</f>
        <v>0</v>
      </c>
      <c r="H58" s="600">
        <f>'F18'!$L$213</f>
        <v>4</v>
      </c>
      <c r="I58" s="580"/>
    </row>
    <row r="59" spans="1:9" ht="18" customHeight="1" x14ac:dyDescent="0.3">
      <c r="A59" s="578">
        <f>'F18'!$N$89</f>
        <v>58</v>
      </c>
      <c r="B59" s="579">
        <f>'F18'!$M$89</f>
        <v>119</v>
      </c>
      <c r="C59" s="578" t="str">
        <f>'F18'!$A$89</f>
        <v>090412</v>
      </c>
      <c r="D59" s="593" t="str">
        <f>'F18'!$B$89</f>
        <v>Fazekas Gábor</v>
      </c>
      <c r="E59" s="593" t="str">
        <f>'F18'!$C$89</f>
        <v>Viharsarok TA</v>
      </c>
      <c r="F59" s="578">
        <f>'F18'!$J$89</f>
        <v>118</v>
      </c>
      <c r="G59" s="578">
        <f>'F18'!$J$90</f>
        <v>5</v>
      </c>
      <c r="H59" s="600">
        <f>'F18'!$L$89</f>
        <v>0</v>
      </c>
    </row>
    <row r="60" spans="1:9" ht="14.4" x14ac:dyDescent="0.3">
      <c r="A60" s="578">
        <f>'F18'!$N$261</f>
        <v>59</v>
      </c>
      <c r="B60" s="579">
        <f>'F18'!$M$261</f>
        <v>115</v>
      </c>
      <c r="C60" s="578" t="str">
        <f>'F18'!$A$261</f>
        <v>100402</v>
      </c>
      <c r="D60" s="593" t="str">
        <f>'F18'!$B$261</f>
        <v>Oláh-Le Milán Viet</v>
      </c>
      <c r="E60" s="593" t="str">
        <f>'F18'!$C$261</f>
        <v>SVSE</v>
      </c>
      <c r="F60" s="578">
        <f>'F18'!$J$261</f>
        <v>115</v>
      </c>
      <c r="G60" s="578">
        <f>'F18'!$J$262</f>
        <v>0</v>
      </c>
      <c r="H60" s="600">
        <f>'F18'!$L$261</f>
        <v>0</v>
      </c>
      <c r="I60" s="580"/>
    </row>
    <row r="61" spans="1:9" ht="14.4" x14ac:dyDescent="0.3">
      <c r="A61" s="578">
        <f>'F18'!$N$287</f>
        <v>60</v>
      </c>
      <c r="B61" s="579">
        <f>'F18'!$M$287</f>
        <v>107</v>
      </c>
      <c r="C61" s="578" t="str">
        <f>'F18'!$A$287</f>
        <v>090622</v>
      </c>
      <c r="D61" s="593" t="str">
        <f>'F18'!$B$287</f>
        <v>Sálek Patrik Csaba</v>
      </c>
      <c r="E61" s="593" t="str">
        <f>'F18'!$C$287</f>
        <v>PG Tenisz</v>
      </c>
      <c r="F61" s="578">
        <f>'F18'!$J$287</f>
        <v>95</v>
      </c>
      <c r="G61" s="578">
        <f>'F18'!$J$288</f>
        <v>60</v>
      </c>
      <c r="H61" s="600">
        <f>'F18'!$L$287</f>
        <v>0</v>
      </c>
    </row>
    <row r="62" spans="1:9" ht="14.4" x14ac:dyDescent="0.3">
      <c r="A62" s="578">
        <f>'F18'!$N$243</f>
        <v>61</v>
      </c>
      <c r="B62" s="579">
        <f>'F18'!$M$243</f>
        <v>98</v>
      </c>
      <c r="C62" s="578" t="str">
        <f>'F18'!$A$243</f>
        <v>110124</v>
      </c>
      <c r="D62" s="593" t="str">
        <f>'F18'!$B$243</f>
        <v>Molnár Máté</v>
      </c>
      <c r="E62" s="593" t="str">
        <f>'F18'!$C$243</f>
        <v>PG Tenisz</v>
      </c>
      <c r="F62" s="578">
        <f>'F18'!$J$243</f>
        <v>93</v>
      </c>
      <c r="G62" s="578">
        <f>'F18'!$J$244</f>
        <v>25</v>
      </c>
      <c r="H62" s="600">
        <f>'F18'!$L$243</f>
        <v>0</v>
      </c>
      <c r="I62" s="580"/>
    </row>
    <row r="63" spans="1:9" ht="14.4" x14ac:dyDescent="0.3">
      <c r="A63" s="578">
        <f>'F18'!$N$209</f>
        <v>61</v>
      </c>
      <c r="B63" s="579">
        <f>'F18'!$M$209</f>
        <v>98</v>
      </c>
      <c r="C63" s="578" t="str">
        <f>'F18'!$A$209</f>
        <v>111019</v>
      </c>
      <c r="D63" s="593" t="str">
        <f>'F18'!$B$209</f>
        <v>Ledényi Zsombor</v>
      </c>
      <c r="E63" s="593" t="str">
        <f>'F18'!$C$209</f>
        <v>Pasarét TK</v>
      </c>
      <c r="F63" s="578">
        <f>'F18'!$J$209</f>
        <v>90</v>
      </c>
      <c r="G63" s="578">
        <f>'F18'!$J$210</f>
        <v>40</v>
      </c>
      <c r="H63" s="600">
        <f>'F18'!$L$209</f>
        <v>0</v>
      </c>
    </row>
    <row r="64" spans="1:9" ht="14.4" x14ac:dyDescent="0.3">
      <c r="A64" s="578">
        <f>'F18'!$N$163</f>
        <v>63</v>
      </c>
      <c r="B64" s="579">
        <f>'F18'!$M$163</f>
        <v>96</v>
      </c>
      <c r="C64" s="578" t="str">
        <f>'F18'!$A$163</f>
        <v>0904241</v>
      </c>
      <c r="D64" s="593" t="str">
        <f>'F18'!$B$163</f>
        <v>Kis Dávid</v>
      </c>
      <c r="E64" s="593" t="str">
        <f>'F18'!$C$163</f>
        <v>Next TA</v>
      </c>
      <c r="F64" s="578">
        <f>'F18'!$J$163</f>
        <v>91</v>
      </c>
      <c r="G64" s="578">
        <f>'F18'!$J$164</f>
        <v>25</v>
      </c>
      <c r="H64" s="600">
        <f>'F18'!$L$163</f>
        <v>0</v>
      </c>
      <c r="I64" s="580"/>
    </row>
    <row r="65" spans="1:9" ht="14.4" x14ac:dyDescent="0.3">
      <c r="A65" s="578">
        <f>'F18'!$N$5</f>
        <v>64</v>
      </c>
      <c r="B65" s="579">
        <f>'F18'!$M$5</f>
        <v>90</v>
      </c>
      <c r="C65" s="578" t="str">
        <f>'F18'!$A$5</f>
        <v>0904200</v>
      </c>
      <c r="D65" s="593" t="str">
        <f>'F18'!$B$5</f>
        <v>Ajtai Márk</v>
      </c>
      <c r="E65" s="593" t="str">
        <f>'F18'!$C$5</f>
        <v>Open TV</v>
      </c>
      <c r="F65" s="578">
        <f>'F18'!$J$5</f>
        <v>90</v>
      </c>
      <c r="G65" s="578">
        <f>'F18'!$J$6</f>
        <v>0</v>
      </c>
      <c r="H65" s="600">
        <f>'F18'!$L$5</f>
        <v>0</v>
      </c>
    </row>
    <row r="66" spans="1:9" ht="14.4" x14ac:dyDescent="0.3">
      <c r="A66" s="578">
        <f>'F18'!$N$241</f>
        <v>65</v>
      </c>
      <c r="B66" s="579">
        <f>'F18'!$M$241</f>
        <v>88.8</v>
      </c>
      <c r="C66" s="578" t="str">
        <f>'F18'!$A$241</f>
        <v>080919</v>
      </c>
      <c r="D66" s="593" t="str">
        <f>'F18'!$B$241</f>
        <v>Molnár Máté Levente</v>
      </c>
      <c r="E66" s="593" t="str">
        <f>'F18'!$C$241</f>
        <v>GYAC</v>
      </c>
      <c r="F66" s="578">
        <f>'F18'!$J$241</f>
        <v>67</v>
      </c>
      <c r="G66" s="578">
        <f>'F18'!$J$242</f>
        <v>109</v>
      </c>
      <c r="H66" s="600">
        <f>'F18'!$L$241</f>
        <v>0</v>
      </c>
    </row>
    <row r="67" spans="1:9" ht="14.4" x14ac:dyDescent="0.3">
      <c r="A67" s="578">
        <f>'F18'!$N$279</f>
        <v>66</v>
      </c>
      <c r="B67" s="579">
        <f>'F18'!$M$279</f>
        <v>88</v>
      </c>
      <c r="C67" s="578" t="str">
        <f>'F18'!$A$279</f>
        <v>0901081</v>
      </c>
      <c r="D67" s="593" t="str">
        <f>'F18'!$B$279</f>
        <v>Pónya Márton András</v>
      </c>
      <c r="E67" s="593" t="str">
        <f>'F18'!$C$279</f>
        <v>Baji KSE</v>
      </c>
      <c r="F67" s="578">
        <f>'F18'!$J$279</f>
        <v>83</v>
      </c>
      <c r="G67" s="578">
        <f>'F18'!$J$280</f>
        <v>25</v>
      </c>
      <c r="H67" s="600">
        <f>'F18'!$L$279</f>
        <v>0</v>
      </c>
      <c r="I67" s="580"/>
    </row>
    <row r="68" spans="1:9" ht="14.4" x14ac:dyDescent="0.3">
      <c r="A68" s="578">
        <f>'F18'!$N$257</f>
        <v>66</v>
      </c>
      <c r="B68" s="579">
        <f>'F18'!$M$257</f>
        <v>88</v>
      </c>
      <c r="C68" s="578" t="str">
        <f>'F18'!$A$257</f>
        <v>1009280</v>
      </c>
      <c r="D68" s="593" t="str">
        <f>'F18'!$B$257</f>
        <v>Nyikos Márton</v>
      </c>
      <c r="E68" s="593" t="str">
        <f>'F18'!$C$257</f>
        <v>Metró RSC</v>
      </c>
      <c r="F68" s="578">
        <f>'F18'!$J$257</f>
        <v>88</v>
      </c>
      <c r="G68" s="578">
        <f>'F18'!$J$258</f>
        <v>0</v>
      </c>
      <c r="H68" s="600">
        <f>'F18'!$L$257</f>
        <v>0</v>
      </c>
      <c r="I68" s="580"/>
    </row>
    <row r="69" spans="1:9" ht="14.4" x14ac:dyDescent="0.3">
      <c r="A69" s="578">
        <f>'F18'!$N$117</f>
        <v>68</v>
      </c>
      <c r="B69" s="579">
        <f>'F18'!$M$117</f>
        <v>87</v>
      </c>
      <c r="C69" s="578" t="str">
        <f>'F18'!$A$117</f>
        <v>091212</v>
      </c>
      <c r="D69" s="593" t="str">
        <f>'F18'!$B$117</f>
        <v>Haagen Huba</v>
      </c>
      <c r="E69" s="593" t="str">
        <f>'F18'!$C$117</f>
        <v>Budakalász Kézilabda</v>
      </c>
      <c r="F69" s="578">
        <f>'F18'!$J$117</f>
        <v>77</v>
      </c>
      <c r="G69" s="578">
        <f>'F18'!$J$118</f>
        <v>50</v>
      </c>
      <c r="H69" s="600">
        <f>'F18'!$L$117</f>
        <v>0</v>
      </c>
      <c r="I69" s="580"/>
    </row>
    <row r="70" spans="1:9" ht="14.4" x14ac:dyDescent="0.3">
      <c r="A70" s="578">
        <f>'F18'!$N$73</f>
        <v>69</v>
      </c>
      <c r="B70" s="579">
        <f>'F18'!$M$73</f>
        <v>85</v>
      </c>
      <c r="C70" s="578" t="str">
        <f>'F18'!$A$73</f>
        <v>110201</v>
      </c>
      <c r="D70" s="593" t="str">
        <f>'F18'!$B$73</f>
        <v>Danis Július</v>
      </c>
      <c r="E70" s="593" t="str">
        <f>'F18'!$C$73</f>
        <v>Vasas SC</v>
      </c>
      <c r="F70" s="578">
        <f>'F18'!$J$73</f>
        <v>85</v>
      </c>
      <c r="G70" s="578">
        <f>'F18'!$J$74</f>
        <v>0</v>
      </c>
      <c r="H70" s="600">
        <f>'F18'!$L$73</f>
        <v>0</v>
      </c>
    </row>
    <row r="71" spans="1:9" ht="14.4" x14ac:dyDescent="0.3">
      <c r="A71" s="578">
        <f>'F18'!$N$305</f>
        <v>70</v>
      </c>
      <c r="B71" s="579">
        <f>'F18'!$M$305</f>
        <v>83</v>
      </c>
      <c r="C71" s="578" t="str">
        <f>'F18'!$A$305</f>
        <v>110904</v>
      </c>
      <c r="D71" s="593" t="str">
        <f>'F18'!$B$305</f>
        <v>Semsey Botond</v>
      </c>
      <c r="E71" s="593" t="str">
        <f>'F18'!$C$305</f>
        <v>Bebto Team</v>
      </c>
      <c r="F71" s="578">
        <f>'F18'!$J$305</f>
        <v>78</v>
      </c>
      <c r="G71" s="578">
        <f>'F18'!$J$306</f>
        <v>25</v>
      </c>
      <c r="H71" s="600">
        <f>'F18'!$L$305</f>
        <v>0</v>
      </c>
      <c r="I71" s="580"/>
    </row>
    <row r="72" spans="1:9" ht="14.4" x14ac:dyDescent="0.3">
      <c r="A72" s="578">
        <f>'F18'!$N$349</f>
        <v>71</v>
      </c>
      <c r="B72" s="579">
        <f>'F18'!$M$349</f>
        <v>78</v>
      </c>
      <c r="C72" s="578" t="str">
        <f>'F18'!$A$349</f>
        <v>110701</v>
      </c>
      <c r="D72" s="593" t="str">
        <f>'F18'!$B$349</f>
        <v>Török Dániel</v>
      </c>
      <c r="E72" s="593" t="str">
        <f>'F18'!$C$349</f>
        <v>Vasas SC</v>
      </c>
      <c r="F72" s="578">
        <f>'F18'!$J$349</f>
        <v>78</v>
      </c>
      <c r="G72" s="578">
        <f>'F18'!$J$350</f>
        <v>0</v>
      </c>
      <c r="H72" s="600">
        <f>'F18'!$L$349</f>
        <v>0</v>
      </c>
      <c r="I72" s="580"/>
    </row>
    <row r="73" spans="1:9" ht="14.4" x14ac:dyDescent="0.3">
      <c r="A73" s="578">
        <f>'F18'!$N$145</f>
        <v>72</v>
      </c>
      <c r="B73" s="579">
        <f>'F18'!$M$145</f>
        <v>75</v>
      </c>
      <c r="C73" s="578" t="str">
        <f>'F18'!$A$145</f>
        <v>1009171</v>
      </c>
      <c r="D73" s="593" t="str">
        <f>'F18'!$B$145</f>
        <v>Juhász Márton</v>
      </c>
      <c r="E73" s="593" t="str">
        <f>'F18'!$C$145</f>
        <v>F.gyarmat</v>
      </c>
      <c r="F73" s="578">
        <f>'F18'!$J$145</f>
        <v>75</v>
      </c>
      <c r="G73" s="578">
        <f>'F18'!$J$146</f>
        <v>0</v>
      </c>
      <c r="H73" s="600">
        <f>'F18'!$L$145</f>
        <v>0</v>
      </c>
    </row>
    <row r="74" spans="1:9" ht="14.4" x14ac:dyDescent="0.3">
      <c r="A74" s="578">
        <f>'F18'!$N$267</f>
        <v>73</v>
      </c>
      <c r="B74" s="579">
        <f>'F18'!$M$267</f>
        <v>73.8</v>
      </c>
      <c r="C74" s="578" t="str">
        <f>'F18'!$A$267</f>
        <v>0907011</v>
      </c>
      <c r="D74" s="593" t="str">
        <f>'F18'!$B$267</f>
        <v>Pallós Bemedel</v>
      </c>
      <c r="E74" s="593" t="str">
        <f>'F18'!$C$267</f>
        <v>Molnár TA</v>
      </c>
      <c r="F74" s="578">
        <f>'F18'!$J$267</f>
        <v>68</v>
      </c>
      <c r="G74" s="578">
        <f>'F18'!$J$268</f>
        <v>29</v>
      </c>
      <c r="H74" s="600">
        <f>'F18'!$L$267</f>
        <v>0</v>
      </c>
    </row>
    <row r="75" spans="1:9" ht="14.4" x14ac:dyDescent="0.3">
      <c r="A75" s="578">
        <f>'F18'!$N$165</f>
        <v>74</v>
      </c>
      <c r="B75" s="579">
        <f>'F18'!$M$165</f>
        <v>70</v>
      </c>
      <c r="C75" s="578" t="str">
        <f>'F18'!$A$165</f>
        <v>0810060</v>
      </c>
      <c r="D75" s="593" t="str">
        <f>'F18'!$B$165</f>
        <v>Kiss Benedek</v>
      </c>
      <c r="E75" s="593" t="str">
        <f>'F18'!$C$165</f>
        <v>Atlas-Security</v>
      </c>
      <c r="F75" s="578">
        <f>'F18'!$J$165</f>
        <v>70</v>
      </c>
      <c r="G75" s="578">
        <f>'F18'!$J$166</f>
        <v>0</v>
      </c>
      <c r="H75" s="600">
        <f>'F18'!$L$165</f>
        <v>0</v>
      </c>
      <c r="I75" s="580"/>
    </row>
    <row r="76" spans="1:9" ht="14.4" x14ac:dyDescent="0.3">
      <c r="A76" s="578">
        <f>'F18'!$N$77</f>
        <v>75</v>
      </c>
      <c r="B76" s="579">
        <f>'F18'!$M$77</f>
        <v>69</v>
      </c>
      <c r="C76" s="578" t="str">
        <f>'F18'!$A$77</f>
        <v>101128</v>
      </c>
      <c r="D76" s="593" t="str">
        <f>'F18'!$B$77</f>
        <v>Demartis Dávid</v>
      </c>
      <c r="E76" s="593" t="str">
        <f>'F18'!$C$77</f>
        <v>Pasarét TK</v>
      </c>
      <c r="F76" s="578">
        <f>'F18'!$J$77</f>
        <v>69</v>
      </c>
      <c r="G76" s="578">
        <f>'F18'!$J$78</f>
        <v>0</v>
      </c>
      <c r="H76" s="600">
        <f>'F18'!$L$77</f>
        <v>0</v>
      </c>
      <c r="I76" s="580"/>
    </row>
    <row r="77" spans="1:9" ht="14.4" x14ac:dyDescent="0.3">
      <c r="A77" s="578">
        <f>'F18'!$N$353</f>
        <v>76</v>
      </c>
      <c r="B77" s="579">
        <f>'F18'!$M$353</f>
        <v>65</v>
      </c>
      <c r="C77" s="578" t="str">
        <f>'F18'!$A$353</f>
        <v>0907160</v>
      </c>
      <c r="D77" s="593" t="str">
        <f>'F18'!$B$353</f>
        <v>Tóth Ármin</v>
      </c>
      <c r="E77" s="593" t="str">
        <f>'F18'!$C$353</f>
        <v>Centerpálya</v>
      </c>
      <c r="F77" s="578">
        <f>'F18'!$J$353</f>
        <v>65</v>
      </c>
      <c r="G77" s="578">
        <f>'F18'!$J$354</f>
        <v>0</v>
      </c>
      <c r="H77" s="600">
        <f>'F18'!$L$353</f>
        <v>0</v>
      </c>
      <c r="I77" s="580"/>
    </row>
    <row r="78" spans="1:9" ht="14.4" x14ac:dyDescent="0.3">
      <c r="A78" s="578">
        <f>'F18'!$N$239</f>
        <v>76</v>
      </c>
      <c r="B78" s="579">
        <f>'F18'!$M$239</f>
        <v>65</v>
      </c>
      <c r="C78" s="578" t="str">
        <f>'F18'!$A$239</f>
        <v>130703</v>
      </c>
      <c r="D78" s="593" t="str">
        <f>'F18'!$B$239</f>
        <v>Molnár Domán</v>
      </c>
      <c r="E78" s="593" t="str">
        <f>'F18'!$C$239</f>
        <v>D.keszi TK</v>
      </c>
      <c r="F78" s="578">
        <f>'F18'!$J$239</f>
        <v>65</v>
      </c>
      <c r="G78" s="578">
        <f>'F18'!$J$240</f>
        <v>0</v>
      </c>
      <c r="H78" s="600">
        <f>'F18'!$L$239</f>
        <v>0</v>
      </c>
    </row>
    <row r="79" spans="1:9" ht="14.4" x14ac:dyDescent="0.3">
      <c r="A79" s="578">
        <f>'F18'!$N$155</f>
        <v>78</v>
      </c>
      <c r="B79" s="579">
        <f>'F18'!$M$155</f>
        <v>60</v>
      </c>
      <c r="C79" s="578" t="str">
        <f>'F18'!$A$155</f>
        <v>081219</v>
      </c>
      <c r="D79" s="593" t="str">
        <f>'F18'!$B$155</f>
        <v>Károly Nándor</v>
      </c>
      <c r="E79" s="593" t="str">
        <f>'F18'!$C$155</f>
        <v>Ten.Műhely</v>
      </c>
      <c r="F79" s="578">
        <f>'F18'!$J$155</f>
        <v>0</v>
      </c>
      <c r="G79" s="578">
        <f>'F18'!$J$156</f>
        <v>0</v>
      </c>
      <c r="H79" s="600">
        <f>'F18'!$L$155</f>
        <v>2</v>
      </c>
      <c r="I79" s="580"/>
    </row>
    <row r="80" spans="1:9" ht="14.4" x14ac:dyDescent="0.3">
      <c r="A80" s="578">
        <f>'F18'!$N$7</f>
        <v>78</v>
      </c>
      <c r="B80" s="579">
        <f>'F18'!$M$7</f>
        <v>60</v>
      </c>
      <c r="C80" s="578" t="str">
        <f>'F18'!$A$7</f>
        <v>1006271</v>
      </c>
      <c r="D80" s="593" t="str">
        <f>'F18'!$B$7</f>
        <v>Alexandr Tiutchenko</v>
      </c>
      <c r="E80" s="593" t="str">
        <f>'F18'!$C$7</f>
        <v>külf.</v>
      </c>
      <c r="F80" s="578">
        <f>'F18'!$J$7</f>
        <v>60</v>
      </c>
      <c r="G80" s="578">
        <f>'F18'!$J$8</f>
        <v>0</v>
      </c>
      <c r="H80" s="600">
        <f>'F18'!$L$7</f>
        <v>0</v>
      </c>
      <c r="I80" s="580"/>
    </row>
    <row r="81" spans="1:9" ht="14.4" x14ac:dyDescent="0.3">
      <c r="A81" s="578">
        <f>'F18'!$N$331</f>
        <v>78</v>
      </c>
      <c r="B81" s="579">
        <f>'F18'!$M$331</f>
        <v>60</v>
      </c>
      <c r="C81" s="578" t="str">
        <f>'F18'!$A$331</f>
        <v>100302</v>
      </c>
      <c r="D81" s="593" t="str">
        <f>'F18'!$B$331</f>
        <v>Szebeni Miklós</v>
      </c>
      <c r="E81" s="593" t="str">
        <f>'F18'!$C$331</f>
        <v>Budakalász Kézilabda Zrt.</v>
      </c>
      <c r="F81" s="578">
        <f>'F18'!$J$331</f>
        <v>0</v>
      </c>
      <c r="G81" s="578">
        <f>'F18'!$J$332</f>
        <v>0</v>
      </c>
      <c r="H81" s="600">
        <f>'F18'!$L$331</f>
        <v>2</v>
      </c>
    </row>
    <row r="82" spans="1:9" ht="14.4" x14ac:dyDescent="0.3">
      <c r="A82" s="578">
        <f>'F18'!$N$159</f>
        <v>81</v>
      </c>
      <c r="B82" s="579">
        <f>'F18'!$M$159</f>
        <v>57.8</v>
      </c>
      <c r="C82" s="578" t="str">
        <f>'F18'!$A$159</f>
        <v>0901200</v>
      </c>
      <c r="D82" s="593" t="str">
        <f>'F18'!$B$159</f>
        <v>Kerekes Ábel Kristóf</v>
      </c>
      <c r="E82" s="593" t="str">
        <f>'F18'!$C$159</f>
        <v>Molnár TA</v>
      </c>
      <c r="F82" s="578">
        <f>'F18'!$J$159</f>
        <v>52</v>
      </c>
      <c r="G82" s="578">
        <f>'F18'!$J$160</f>
        <v>29</v>
      </c>
      <c r="H82" s="600">
        <f>'F18'!$L$159</f>
        <v>0</v>
      </c>
    </row>
    <row r="83" spans="1:9" ht="14.4" x14ac:dyDescent="0.3">
      <c r="A83" s="578">
        <f>'F18'!$N$321</f>
        <v>82</v>
      </c>
      <c r="B83" s="579">
        <f>'F18'!$M$321</f>
        <v>56</v>
      </c>
      <c r="C83" s="578" t="str">
        <f>'F18'!$A$321</f>
        <v>080327</v>
      </c>
      <c r="D83" s="593" t="str">
        <f>'F18'!$B$321</f>
        <v>Szabó Csanád</v>
      </c>
      <c r="E83" s="593" t="str">
        <f>'F18'!$C$321</f>
        <v>SVSE</v>
      </c>
      <c r="F83" s="578">
        <f>'F18'!$J$321</f>
        <v>50</v>
      </c>
      <c r="G83" s="578">
        <f>'F18'!$J$322</f>
        <v>30</v>
      </c>
      <c r="H83" s="600">
        <f>'F18'!$L$321</f>
        <v>0</v>
      </c>
    </row>
    <row r="84" spans="1:9" ht="14.4" x14ac:dyDescent="0.3">
      <c r="A84" s="578">
        <f>'F18'!$N$293</f>
        <v>82</v>
      </c>
      <c r="B84" s="579">
        <f>'F18'!$M$293</f>
        <v>56</v>
      </c>
      <c r="C84" s="578" t="str">
        <f>'F18'!$A$293</f>
        <v>0812270</v>
      </c>
      <c r="D84" s="593" t="str">
        <f>'F18'!$B$293</f>
        <v>Sárkány Ákos</v>
      </c>
      <c r="E84" s="593" t="str">
        <f>'F18'!$C$293</f>
        <v>SZVUK SE</v>
      </c>
      <c r="F84" s="578">
        <f>'F18'!$J$293</f>
        <v>56</v>
      </c>
      <c r="G84" s="578">
        <f>'F18'!$J$294</f>
        <v>0</v>
      </c>
      <c r="H84" s="600">
        <f>'F18'!$L$293</f>
        <v>0</v>
      </c>
      <c r="I84" s="580"/>
    </row>
    <row r="85" spans="1:9" ht="14.4" x14ac:dyDescent="0.3">
      <c r="A85" s="578">
        <f>'F18'!$N$79</f>
        <v>84</v>
      </c>
      <c r="B85" s="579">
        <f>'F18'!$M$79</f>
        <v>55</v>
      </c>
      <c r="C85" s="578" t="str">
        <f>'F18'!$A$79</f>
        <v>111016</v>
      </c>
      <c r="D85" s="593" t="str">
        <f>'F18'!$B$79</f>
        <v>Denys Mark</v>
      </c>
      <c r="E85" s="593" t="str">
        <f>'F18'!$C$79</f>
        <v>Pasarét TK</v>
      </c>
      <c r="F85" s="578">
        <f>'F18'!$J$79</f>
        <v>25</v>
      </c>
      <c r="G85" s="578">
        <f>'F18'!$J$80</f>
        <v>150</v>
      </c>
      <c r="H85" s="600">
        <f>'F18'!$L$79</f>
        <v>0</v>
      </c>
    </row>
    <row r="86" spans="1:9" ht="14.4" x14ac:dyDescent="0.3">
      <c r="A86" s="578">
        <f>'F18'!$N$37</f>
        <v>84</v>
      </c>
      <c r="B86" s="579">
        <f>'F18'!$M$37</f>
        <v>55</v>
      </c>
      <c r="C86" s="578" t="str">
        <f>'F18'!$A$37</f>
        <v>100401</v>
      </c>
      <c r="D86" s="593" t="str">
        <f>'F18'!$B$37</f>
        <v>Beleznai Gusztáv</v>
      </c>
      <c r="E86" s="593" t="str">
        <f>'F18'!$C$37</f>
        <v>Török SE</v>
      </c>
      <c r="F86" s="578">
        <f>'F18'!$J$37</f>
        <v>55</v>
      </c>
      <c r="G86" s="578">
        <f>'F18'!$J$38</f>
        <v>0</v>
      </c>
      <c r="H86" s="600">
        <f>'F18'!$L$37</f>
        <v>0</v>
      </c>
    </row>
    <row r="87" spans="1:9" ht="14.4" x14ac:dyDescent="0.3">
      <c r="A87" s="578">
        <f>'F18'!$N$281</f>
        <v>86</v>
      </c>
      <c r="B87" s="579">
        <f>'F18'!$M$281</f>
        <v>50</v>
      </c>
      <c r="C87" s="578" t="str">
        <f>'F18'!$A$281</f>
        <v>080407</v>
      </c>
      <c r="D87" s="593" t="str">
        <f>'F18'!$B$281</f>
        <v>Rékai Áron</v>
      </c>
      <c r="E87" s="593" t="str">
        <f>'F18'!$C$281</f>
        <v>Ludovika</v>
      </c>
      <c r="F87" s="578">
        <f>'F18'!$J$281</f>
        <v>50</v>
      </c>
      <c r="G87" s="578">
        <f>'F18'!$J$282</f>
        <v>0</v>
      </c>
      <c r="H87" s="600">
        <f>'F18'!$L$281</f>
        <v>0</v>
      </c>
    </row>
    <row r="88" spans="1:9" ht="14.4" x14ac:dyDescent="0.3">
      <c r="A88" s="578">
        <f>'F18'!$N$27</f>
        <v>87</v>
      </c>
      <c r="B88" s="579">
        <f>'F18'!$M$27</f>
        <v>48</v>
      </c>
      <c r="C88" s="578" t="str">
        <f>'F18'!$A$27</f>
        <v>1101280</v>
      </c>
      <c r="D88" s="593" t="str">
        <f>'F18'!$B$27</f>
        <v>Bánfi Benedek</v>
      </c>
      <c r="E88" s="593" t="str">
        <f>'F18'!$C$27</f>
        <v>Kiserdei TK</v>
      </c>
      <c r="F88" s="578">
        <f>'F18'!$J$27</f>
        <v>48</v>
      </c>
      <c r="G88" s="578">
        <f>'F18'!$J$28</f>
        <v>0</v>
      </c>
      <c r="H88" s="600">
        <f>'F18'!$L$27</f>
        <v>0</v>
      </c>
      <c r="I88" s="580"/>
    </row>
    <row r="89" spans="1:9" ht="14.4" x14ac:dyDescent="0.3">
      <c r="A89" s="578">
        <f>'F18'!$N$33</f>
        <v>88</v>
      </c>
      <c r="B89" s="579">
        <f>'F18'!$M$33</f>
        <v>45</v>
      </c>
      <c r="C89" s="578" t="str">
        <f>'F18'!$A$33</f>
        <v>100617</v>
      </c>
      <c r="D89" s="593" t="str">
        <f>'F18'!$B$33</f>
        <v>Barna Péter</v>
      </c>
      <c r="E89" s="593" t="str">
        <f>'F18'!$C$33</f>
        <v>MTK</v>
      </c>
      <c r="F89" s="578">
        <f>'F18'!$J$33</f>
        <v>45</v>
      </c>
      <c r="G89" s="578">
        <f>'F18'!$J$34</f>
        <v>0</v>
      </c>
      <c r="H89" s="600">
        <f>'F18'!$L$33</f>
        <v>0</v>
      </c>
      <c r="I89" s="580"/>
    </row>
    <row r="90" spans="1:9" ht="14.4" x14ac:dyDescent="0.3">
      <c r="A90" s="578">
        <f>'F18'!$N$229</f>
        <v>88</v>
      </c>
      <c r="B90" s="579">
        <f>'F18'!$M$229</f>
        <v>45</v>
      </c>
      <c r="C90" s="578" t="str">
        <f>'F18'!$A$229</f>
        <v>080328</v>
      </c>
      <c r="D90" s="593" t="str">
        <f>'F18'!$B$229</f>
        <v>Marosvölgyi Dániel</v>
      </c>
      <c r="E90" s="593" t="str">
        <f>'F18'!$C$229</f>
        <v>PG Tenisz</v>
      </c>
      <c r="F90" s="578">
        <f>'F18'!$J$229</f>
        <v>15</v>
      </c>
      <c r="G90" s="578">
        <f>'F18'!$J$230</f>
        <v>0</v>
      </c>
      <c r="H90" s="600">
        <f>'F18'!$L$229</f>
        <v>1</v>
      </c>
    </row>
    <row r="91" spans="1:9" ht="14.4" x14ac:dyDescent="0.3">
      <c r="A91" s="578">
        <f>'F18'!$N$371</f>
        <v>90</v>
      </c>
      <c r="B91" s="579">
        <f>'F18'!$M$371</f>
        <v>40</v>
      </c>
      <c r="C91" s="578" t="str">
        <f>'F18'!$A$371</f>
        <v>0904301</v>
      </c>
      <c r="D91" s="593" t="str">
        <f>'F18'!$B$371</f>
        <v>Varga Borisz</v>
      </c>
      <c r="E91" s="593" t="str">
        <f>'F18'!$C$371</f>
        <v>Sportmánia</v>
      </c>
      <c r="F91" s="578">
        <f>'F18'!$J$371</f>
        <v>40</v>
      </c>
      <c r="G91" s="578">
        <f>'F18'!$J$372</f>
        <v>0</v>
      </c>
      <c r="H91" s="600">
        <f>'F18'!$L$371</f>
        <v>0</v>
      </c>
    </row>
    <row r="92" spans="1:9" ht="14.4" x14ac:dyDescent="0.3">
      <c r="A92" s="578">
        <f>'F18'!$N$217</f>
        <v>91</v>
      </c>
      <c r="B92" s="579">
        <f>'F18'!$M$217</f>
        <v>36.4</v>
      </c>
      <c r="C92" s="578" t="str">
        <f>'F18'!$A$217</f>
        <v>0909251</v>
      </c>
      <c r="D92" s="593" t="str">
        <f>'F18'!$B$217</f>
        <v>Lupták Richárd</v>
      </c>
      <c r="E92" s="593" t="str">
        <f>'F18'!$C$217</f>
        <v>Vasas SC</v>
      </c>
      <c r="F92" s="578">
        <f>'F18'!$J$217</f>
        <v>32</v>
      </c>
      <c r="G92" s="578">
        <f>'F18'!$J$218</f>
        <v>22</v>
      </c>
      <c r="H92" s="600">
        <f>'F18'!$L$217</f>
        <v>0</v>
      </c>
    </row>
    <row r="93" spans="1:9" ht="14.4" x14ac:dyDescent="0.3">
      <c r="A93" s="578">
        <f>'F18'!$N$133</f>
        <v>92</v>
      </c>
      <c r="B93" s="579">
        <f>'F18'!$M$133</f>
        <v>36</v>
      </c>
      <c r="C93" s="578" t="str">
        <f>'F18'!$A$133</f>
        <v>080611</v>
      </c>
      <c r="D93" s="593" t="str">
        <f>'F18'!$B$133</f>
        <v>Horváth Levente</v>
      </c>
      <c r="E93" s="593" t="str">
        <f>'F18'!$C$133</f>
        <v>Budaörs SC</v>
      </c>
      <c r="F93" s="578">
        <f>'F18'!$J$133</f>
        <v>19</v>
      </c>
      <c r="G93" s="578">
        <f>'F18'!$J$134</f>
        <v>85</v>
      </c>
      <c r="H93" s="600">
        <f>'F18'!$L$133</f>
        <v>0</v>
      </c>
    </row>
    <row r="94" spans="1:9" ht="14.4" x14ac:dyDescent="0.3">
      <c r="A94" s="578">
        <f>'F18'!$N$151</f>
        <v>93</v>
      </c>
      <c r="B94" s="579">
        <f>'F18'!$M$151</f>
        <v>34</v>
      </c>
      <c r="C94" s="578" t="str">
        <f>'F18'!$A$151</f>
        <v>081112</v>
      </c>
      <c r="D94" s="593" t="str">
        <f>'F18'!$B$151</f>
        <v>Kalmár Balázs István</v>
      </c>
      <c r="E94" s="593" t="str">
        <f>'F18'!$C$151</f>
        <v>Pasarét TK</v>
      </c>
      <c r="F94" s="578">
        <f>'F18'!$J$151</f>
        <v>10</v>
      </c>
      <c r="G94" s="578">
        <f>'F18'!$J$152</f>
        <v>120</v>
      </c>
      <c r="H94" s="600">
        <f>'F18'!$L$151</f>
        <v>0</v>
      </c>
    </row>
    <row r="95" spans="1:9" ht="14.4" x14ac:dyDescent="0.3">
      <c r="A95" s="578">
        <f>'F18'!$N$289</f>
        <v>94</v>
      </c>
      <c r="B95" s="579">
        <f>'F18'!$M$289</f>
        <v>33.4</v>
      </c>
      <c r="C95" s="578" t="str">
        <f>'F18'!$A$289</f>
        <v>0909170</v>
      </c>
      <c r="D95" s="593" t="str">
        <f>'F18'!$B$289</f>
        <v>Sápi Kolos Dávid</v>
      </c>
      <c r="E95" s="593" t="str">
        <f>'F18'!$C$289</f>
        <v>SVSE</v>
      </c>
      <c r="F95" s="578">
        <f>'F18'!$J$289</f>
        <v>32</v>
      </c>
      <c r="G95" s="578">
        <f>'F18'!$J$290</f>
        <v>7</v>
      </c>
      <c r="H95" s="600">
        <f>'F18'!$L$289</f>
        <v>0</v>
      </c>
      <c r="I95" s="580"/>
    </row>
    <row r="96" spans="1:9" ht="14.4" x14ac:dyDescent="0.3">
      <c r="A96" s="578">
        <f>'F18'!$N$233</f>
        <v>95</v>
      </c>
      <c r="B96" s="579">
        <f>'F18'!$M$233</f>
        <v>33</v>
      </c>
      <c r="C96" s="578" t="str">
        <f>'F18'!$A$233</f>
        <v>1109260</v>
      </c>
      <c r="D96" s="593" t="str">
        <f>'F18'!$B$233</f>
        <v>Mészáros Gergő</v>
      </c>
      <c r="E96" s="593" t="str">
        <f>'F18'!$C$233</f>
        <v>Golden Ace</v>
      </c>
      <c r="F96" s="578">
        <f>'F18'!$J$233</f>
        <v>33</v>
      </c>
      <c r="G96" s="578">
        <f>'F18'!$J$234</f>
        <v>0</v>
      </c>
      <c r="H96" s="600">
        <f>'F18'!$L$233</f>
        <v>0</v>
      </c>
      <c r="I96" s="580"/>
    </row>
    <row r="97" spans="1:9" ht="14.4" x14ac:dyDescent="0.3">
      <c r="A97" s="578">
        <f>'F18'!$N$139</f>
        <v>96</v>
      </c>
      <c r="B97" s="579">
        <f>'F18'!$M$139</f>
        <v>30</v>
      </c>
      <c r="C97" s="578" t="str">
        <f>'F18'!$A$139</f>
        <v>1004092</v>
      </c>
      <c r="D97" s="593" t="str">
        <f>'F18'!$B$139</f>
        <v>Ieliszejev Mihály</v>
      </c>
      <c r="E97" s="593" t="str">
        <f>'F18'!$C$139</f>
        <v>Alfa TI</v>
      </c>
      <c r="F97" s="578">
        <f>'F18'!$J$139</f>
        <v>0</v>
      </c>
      <c r="G97" s="578">
        <f>'F18'!$J$140</f>
        <v>0</v>
      </c>
      <c r="H97" s="600">
        <f>'F18'!$L$139</f>
        <v>1</v>
      </c>
      <c r="I97" s="580"/>
    </row>
    <row r="98" spans="1:9" ht="14.4" x14ac:dyDescent="0.3">
      <c r="A98" s="578">
        <f>'F18'!$N$111</f>
        <v>96</v>
      </c>
      <c r="B98" s="579">
        <f>'F18'!$M$111</f>
        <v>30</v>
      </c>
      <c r="C98" s="578" t="str">
        <f>'F18'!$A$111</f>
        <v>1009190</v>
      </c>
      <c r="D98" s="593" t="str">
        <f>'F18'!$B$111</f>
        <v>Guitprecht Dávid</v>
      </c>
      <c r="E98" s="593" t="str">
        <f>'F18'!$C$111</f>
        <v>ZTE</v>
      </c>
      <c r="F98" s="578">
        <f>'F18'!$J$111</f>
        <v>30</v>
      </c>
      <c r="G98" s="578">
        <f>'F18'!$J$112</f>
        <v>0</v>
      </c>
      <c r="H98" s="600">
        <f>'F18'!$L$111</f>
        <v>0</v>
      </c>
    </row>
    <row r="99" spans="1:9" ht="14.4" x14ac:dyDescent="0.3">
      <c r="A99" s="578">
        <f>'F18'!$N$113</f>
        <v>96</v>
      </c>
      <c r="B99" s="579">
        <f>'F18'!$M$113</f>
        <v>30</v>
      </c>
      <c r="C99" s="578" t="str">
        <f>'F18'!$A$113</f>
        <v>0901050</v>
      </c>
      <c r="D99" s="593" t="str">
        <f>'F18'!$B$113</f>
        <v>Gulyás László</v>
      </c>
      <c r="E99" s="593" t="str">
        <f>'F18'!$C$113</f>
        <v>DUSE</v>
      </c>
      <c r="F99" s="578">
        <f>'F18'!$J$113</f>
        <v>30</v>
      </c>
      <c r="G99" s="578">
        <f>'F18'!$J$114</f>
        <v>0</v>
      </c>
      <c r="H99" s="600">
        <f>'F18'!$L$113</f>
        <v>0</v>
      </c>
    </row>
    <row r="100" spans="1:9" ht="14.4" x14ac:dyDescent="0.3">
      <c r="A100" s="578">
        <f>'F18'!$N$179</f>
        <v>96</v>
      </c>
      <c r="B100" s="579">
        <f>'F18'!$M$179</f>
        <v>30</v>
      </c>
      <c r="C100" s="578" t="str">
        <f>'F18'!$A$179</f>
        <v>0905071</v>
      </c>
      <c r="D100" s="593" t="str">
        <f>'F18'!$B$179</f>
        <v>Kovács Dávid</v>
      </c>
      <c r="E100" s="593" t="str">
        <f>'F18'!$C$179</f>
        <v>Sportmánia</v>
      </c>
      <c r="F100" s="578">
        <f>'F18'!$J$179</f>
        <v>30</v>
      </c>
      <c r="G100" s="578">
        <f>'F18'!$J$180</f>
        <v>0</v>
      </c>
      <c r="H100" s="600">
        <f>'F18'!$L$179</f>
        <v>0</v>
      </c>
      <c r="I100" s="580"/>
    </row>
    <row r="101" spans="1:9" ht="14.4" x14ac:dyDescent="0.3">
      <c r="A101" s="578">
        <f>'F18'!$N$277</f>
        <v>100</v>
      </c>
      <c r="B101" s="579">
        <f>'F18'!$M$277</f>
        <v>28</v>
      </c>
      <c r="C101" s="578" t="str">
        <f>'F18'!$A$277</f>
        <v>1007210</v>
      </c>
      <c r="D101" s="593" t="str">
        <f>'F18'!$B$277</f>
        <v>Polinszky Mór Tamás</v>
      </c>
      <c r="E101" s="593" t="str">
        <f>'F18'!$C$277</f>
        <v>MTK</v>
      </c>
      <c r="F101" s="578">
        <f>'F18'!$J$277</f>
        <v>28</v>
      </c>
      <c r="G101" s="578">
        <f>'F18'!$J$278</f>
        <v>0</v>
      </c>
      <c r="H101" s="600">
        <f>'F18'!$L$277</f>
        <v>0</v>
      </c>
      <c r="I101" s="580"/>
    </row>
    <row r="102" spans="1:9" ht="14.4" x14ac:dyDescent="0.3">
      <c r="A102" s="578">
        <f>'F18'!$N$337</f>
        <v>101</v>
      </c>
      <c r="B102" s="579">
        <f>'F18'!$M$337</f>
        <v>25</v>
      </c>
      <c r="C102" s="578" t="str">
        <f>'F18'!$A$337</f>
        <v>1007072</v>
      </c>
      <c r="D102" s="593" t="str">
        <f>'F18'!$B$337</f>
        <v>Szilasi Dávid</v>
      </c>
      <c r="E102" s="593" t="str">
        <f>'F18'!$C$337</f>
        <v>Orosháza</v>
      </c>
      <c r="F102" s="578">
        <f>'F18'!$J$337</f>
        <v>25</v>
      </c>
      <c r="G102" s="578">
        <f>'F18'!$J$338</f>
        <v>0</v>
      </c>
      <c r="H102" s="600">
        <f>'F18'!$L$337</f>
        <v>0</v>
      </c>
      <c r="I102" s="580"/>
    </row>
    <row r="103" spans="1:9" ht="14.4" x14ac:dyDescent="0.3">
      <c r="A103" s="578">
        <f>'F18'!$N$355</f>
        <v>101</v>
      </c>
      <c r="B103" s="579">
        <f>'F18'!$M$355</f>
        <v>25</v>
      </c>
      <c r="C103" s="578" t="str">
        <f>'F18'!$A$355</f>
        <v>110627</v>
      </c>
      <c r="D103" s="593" t="str">
        <f>'F18'!$B$355</f>
        <v>Tóth Barnabás László</v>
      </c>
      <c r="E103" s="593" t="str">
        <f>'F18'!$C$355</f>
        <v>Centerpálya</v>
      </c>
      <c r="F103" s="578">
        <f>'F18'!$J$355</f>
        <v>25</v>
      </c>
      <c r="G103" s="578">
        <f>'F18'!$J$356</f>
        <v>0</v>
      </c>
      <c r="H103" s="600">
        <f>'F18'!$L$355</f>
        <v>0</v>
      </c>
    </row>
    <row r="104" spans="1:9" ht="14.4" x14ac:dyDescent="0.3">
      <c r="A104" s="578">
        <f>'F18'!$N$175</f>
        <v>101</v>
      </c>
      <c r="B104" s="579">
        <f>'F18'!$M$175</f>
        <v>25</v>
      </c>
      <c r="C104" s="578" t="str">
        <f>'F18'!$A$175</f>
        <v>0904280</v>
      </c>
      <c r="D104" s="593" t="str">
        <f>'F18'!$B$175</f>
        <v>Kovács Bence Morgan</v>
      </c>
      <c r="E104" s="593" t="str">
        <f>'F18'!$C$175</f>
        <v>Hoker-Fagyas</v>
      </c>
      <c r="F104" s="578">
        <f>'F18'!$J$175</f>
        <v>25</v>
      </c>
      <c r="G104" s="578">
        <f>'F18'!$J$176</f>
        <v>0</v>
      </c>
      <c r="H104" s="600">
        <f>'F18'!$L$175</f>
        <v>0</v>
      </c>
    </row>
    <row r="105" spans="1:9" ht="14.4" x14ac:dyDescent="0.3">
      <c r="A105" s="578">
        <f>'F18'!$N$339</f>
        <v>104</v>
      </c>
      <c r="B105" s="579">
        <f>'F18'!$M$339</f>
        <v>23</v>
      </c>
      <c r="C105" s="578" t="str">
        <f>'F18'!$A$339</f>
        <v>0811183</v>
      </c>
      <c r="D105" s="593" t="str">
        <f>'F18'!$B$339</f>
        <v>Szlávik Dávid</v>
      </c>
      <c r="E105" s="593" t="str">
        <f>'F18'!$C$339</f>
        <v>Metró RSC</v>
      </c>
      <c r="F105" s="578">
        <f>'F18'!$J$339</f>
        <v>23</v>
      </c>
      <c r="G105" s="578">
        <f>'F18'!$J$340</f>
        <v>0</v>
      </c>
      <c r="H105" s="600">
        <f>'F18'!$L$339</f>
        <v>0</v>
      </c>
    </row>
    <row r="106" spans="1:9" ht="14.4" x14ac:dyDescent="0.3">
      <c r="A106" s="578">
        <f>'F18'!$N$13</f>
        <v>104</v>
      </c>
      <c r="B106" s="579">
        <f>'F18'!$M$13</f>
        <v>23</v>
      </c>
      <c r="C106" s="578" t="str">
        <f>'F18'!$A$13</f>
        <v>100212</v>
      </c>
      <c r="D106" s="593" t="str">
        <f>'F18'!$B$13</f>
        <v>Angyal Miklós</v>
      </c>
      <c r="E106" s="593" t="str">
        <f>'F18'!$C$13</f>
        <v>GYAC</v>
      </c>
      <c r="F106" s="578">
        <f>'F18'!$J$13</f>
        <v>23</v>
      </c>
      <c r="G106" s="578">
        <f>'F18'!$J$14</f>
        <v>0</v>
      </c>
      <c r="H106" s="600">
        <f>'F18'!$L$13</f>
        <v>0</v>
      </c>
      <c r="I106" s="580"/>
    </row>
    <row r="107" spans="1:9" ht="14.4" x14ac:dyDescent="0.3">
      <c r="A107" s="578">
        <f>'F18'!$N$269</f>
        <v>104</v>
      </c>
      <c r="B107" s="579">
        <f>'F18'!$M$269</f>
        <v>23</v>
      </c>
      <c r="C107" s="578" t="str">
        <f>'F18'!$A$269</f>
        <v>110101</v>
      </c>
      <c r="D107" s="593" t="str">
        <f>'F18'!$B$269</f>
        <v>Papp Márton</v>
      </c>
      <c r="E107" s="593" t="str">
        <f>'F18'!$C$269</f>
        <v>Sólyomszem</v>
      </c>
      <c r="F107" s="578">
        <f>'F18'!$J$269</f>
        <v>15</v>
      </c>
      <c r="G107" s="578">
        <f>'F18'!$J$270</f>
        <v>40</v>
      </c>
      <c r="H107" s="600">
        <f>'F18'!$L$269</f>
        <v>0</v>
      </c>
    </row>
    <row r="108" spans="1:9" ht="14.4" x14ac:dyDescent="0.3">
      <c r="A108" s="578">
        <f>'F18'!$N$11</f>
        <v>107</v>
      </c>
      <c r="B108" s="579">
        <f>'F18'!$M$11</f>
        <v>21</v>
      </c>
      <c r="C108" s="578" t="str">
        <f>'F18'!$A$11</f>
        <v>1104281</v>
      </c>
      <c r="D108" s="593" t="str">
        <f>'F18'!$B$11</f>
        <v>Anda Gergő</v>
      </c>
      <c r="E108" s="593" t="str">
        <f>'F18'!$C$11</f>
        <v>Golden Ace</v>
      </c>
      <c r="F108" s="578">
        <f>'F18'!$J$11</f>
        <v>21</v>
      </c>
      <c r="G108" s="578">
        <f>'F18'!$J$12</f>
        <v>0</v>
      </c>
      <c r="H108" s="600">
        <f>'F18'!$L$11</f>
        <v>0</v>
      </c>
      <c r="I108" s="580"/>
    </row>
    <row r="109" spans="1:9" ht="14.4" x14ac:dyDescent="0.3">
      <c r="A109" s="578">
        <f>'F18'!$N$85</f>
        <v>108</v>
      </c>
      <c r="B109" s="579">
        <f>'F18'!$M$85</f>
        <v>20</v>
      </c>
      <c r="C109" s="578" t="str">
        <f>'F18'!$A$85</f>
        <v>080714</v>
      </c>
      <c r="D109" s="593" t="str">
        <f>'F18'!$B$85</f>
        <v>Dropka Dominik</v>
      </c>
      <c r="E109" s="593" t="str">
        <f>'F18'!$C$85</f>
        <v>SVSE</v>
      </c>
      <c r="F109" s="578">
        <f>'F18'!$J$85</f>
        <v>20</v>
      </c>
      <c r="G109" s="578">
        <f>'F18'!$J$86</f>
        <v>0</v>
      </c>
      <c r="H109" s="600">
        <f>'F18'!$L$85</f>
        <v>0</v>
      </c>
    </row>
    <row r="110" spans="1:9" ht="14.4" x14ac:dyDescent="0.3">
      <c r="A110" s="578">
        <f>'F18'!$N$45</f>
        <v>108</v>
      </c>
      <c r="B110" s="579">
        <f>'F18'!$M$45</f>
        <v>20</v>
      </c>
      <c r="C110" s="578" t="str">
        <f>'F18'!$A$45</f>
        <v>0903173</v>
      </c>
      <c r="D110" s="593" t="str">
        <f>'F18'!$B$45</f>
        <v>Bihari Levente</v>
      </c>
      <c r="E110" s="593" t="str">
        <f>'F18'!$C$45</f>
        <v>AMC</v>
      </c>
      <c r="F110" s="578">
        <f>'F18'!$J$45</f>
        <v>20</v>
      </c>
      <c r="G110" s="578">
        <f>'F18'!$J$46</f>
        <v>0</v>
      </c>
      <c r="H110" s="600">
        <f>'F18'!$L$45</f>
        <v>0</v>
      </c>
    </row>
    <row r="111" spans="1:9" ht="14.4" x14ac:dyDescent="0.3">
      <c r="A111" s="578">
        <f>'F18'!$N$379</f>
        <v>108</v>
      </c>
      <c r="B111" s="579">
        <f>'F18'!$M$379</f>
        <v>20</v>
      </c>
      <c r="C111" s="578" t="str">
        <f>'F18'!$A$379</f>
        <v>101025</v>
      </c>
      <c r="D111" s="593" t="str">
        <f>'F18'!$B$379</f>
        <v>Vavrik Maxim</v>
      </c>
      <c r="E111" s="593" t="str">
        <f>'F18'!$C$379</f>
        <v>SVSE</v>
      </c>
      <c r="F111" s="578">
        <f>'F18'!$J$379</f>
        <v>20</v>
      </c>
      <c r="G111" s="578">
        <f>'F18'!$J$380</f>
        <v>0</v>
      </c>
      <c r="H111" s="600">
        <f>'F18'!$L$379</f>
        <v>0</v>
      </c>
      <c r="I111" s="580"/>
    </row>
    <row r="112" spans="1:9" ht="14.4" x14ac:dyDescent="0.3">
      <c r="A112" s="578">
        <f>'F18'!$N$333</f>
        <v>108</v>
      </c>
      <c r="B112" s="579">
        <f>'F18'!$M$333</f>
        <v>20</v>
      </c>
      <c r="C112" s="578" t="str">
        <f>'F18'!$A$333</f>
        <v>100413</v>
      </c>
      <c r="D112" s="593" t="str">
        <f>'F18'!$B$333</f>
        <v>Szeles Bertalan</v>
      </c>
      <c r="E112" s="593" t="str">
        <f>'F18'!$C$333</f>
        <v>ZTE</v>
      </c>
      <c r="F112" s="578">
        <f>'F18'!$J$333</f>
        <v>20</v>
      </c>
      <c r="G112" s="578">
        <f>'F18'!$J$334</f>
        <v>0</v>
      </c>
      <c r="H112" s="600">
        <f>'F18'!$L$333</f>
        <v>0</v>
      </c>
    </row>
    <row r="113" spans="1:9" ht="14.4" x14ac:dyDescent="0.3">
      <c r="A113" s="578">
        <f>'F18'!$N$323</f>
        <v>108</v>
      </c>
      <c r="B113" s="579">
        <f>'F18'!$M$323</f>
        <v>20</v>
      </c>
      <c r="C113" s="578" t="str">
        <f>'F18'!$A$323</f>
        <v>100715</v>
      </c>
      <c r="D113" s="593" t="str">
        <f>'F18'!$B$323</f>
        <v>Szabó Mátyás</v>
      </c>
      <c r="E113" s="593" t="str">
        <f>'F18'!$C$323</f>
        <v>Budakalászi Kézilabda</v>
      </c>
      <c r="F113" s="578">
        <f>'F18'!$J$323</f>
        <v>0</v>
      </c>
      <c r="G113" s="578">
        <f>'F18'!$J$324</f>
        <v>100</v>
      </c>
      <c r="H113" s="600">
        <f>'F18'!$L$323</f>
        <v>0</v>
      </c>
    </row>
    <row r="114" spans="1:9" ht="14.4" x14ac:dyDescent="0.3">
      <c r="A114" s="578">
        <f>'F18'!$N$265</f>
        <v>108</v>
      </c>
      <c r="B114" s="579">
        <f>'F18'!$M$265</f>
        <v>20</v>
      </c>
      <c r="C114" s="578" t="str">
        <f>'F18'!$A$265</f>
        <v>110509</v>
      </c>
      <c r="D114" s="593" t="str">
        <f>'F18'!$B$265</f>
        <v>Pákay Ádám Marcell</v>
      </c>
      <c r="E114" s="593" t="str">
        <f>'F18'!$C$265</f>
        <v>Vasas SC</v>
      </c>
      <c r="F114" s="578">
        <f>'F18'!$J$265</f>
        <v>20</v>
      </c>
      <c r="G114" s="578">
        <f>'F18'!$J$266</f>
        <v>0</v>
      </c>
      <c r="H114" s="600">
        <f>'F18'!$L$265</f>
        <v>0</v>
      </c>
    </row>
    <row r="115" spans="1:9" ht="14.4" x14ac:dyDescent="0.3">
      <c r="A115" s="578">
        <f>'F18'!$N$131</f>
        <v>108</v>
      </c>
      <c r="B115" s="579">
        <f>'F18'!$M$131</f>
        <v>20</v>
      </c>
      <c r="C115" s="578" t="str">
        <f>'F18'!$A$131</f>
        <v>090213</v>
      </c>
      <c r="D115" s="593" t="str">
        <f>'F18'!$B$131</f>
        <v>Horváth Döme</v>
      </c>
      <c r="E115" s="593" t="str">
        <f>'F18'!$C$131</f>
        <v>KVTK</v>
      </c>
      <c r="F115" s="578">
        <f>'F18'!$J$131</f>
        <v>0</v>
      </c>
      <c r="G115" s="578">
        <f>'F18'!$J$132</f>
        <v>100</v>
      </c>
      <c r="H115" s="600">
        <f>'F18'!$L$131</f>
        <v>0</v>
      </c>
    </row>
    <row r="116" spans="1:9" ht="14.4" x14ac:dyDescent="0.3">
      <c r="A116" s="578">
        <f>'F18'!$N$377</f>
        <v>115</v>
      </c>
      <c r="B116" s="579">
        <f>'F18'!$M$377</f>
        <v>18</v>
      </c>
      <c r="C116" s="578" t="str">
        <f>'F18'!$A$377</f>
        <v>0807100</v>
      </c>
      <c r="D116" s="593" t="str">
        <f>'F18'!$B$377</f>
        <v>Vasadi Brúnó</v>
      </c>
      <c r="E116" s="593" t="str">
        <f>'F18'!$C$377</f>
        <v>MTK</v>
      </c>
      <c r="F116" s="578">
        <f>'F18'!$J$377</f>
        <v>18</v>
      </c>
      <c r="G116" s="578">
        <f>'F18'!$J$378</f>
        <v>0</v>
      </c>
      <c r="H116" s="600">
        <f>'F18'!$L$377</f>
        <v>0</v>
      </c>
    </row>
    <row r="117" spans="1:9" ht="14.4" x14ac:dyDescent="0.3">
      <c r="A117" s="578">
        <f>'F18'!$N$95</f>
        <v>115</v>
      </c>
      <c r="B117" s="579">
        <f>'F18'!$M$95</f>
        <v>18</v>
      </c>
      <c r="C117" s="578" t="str">
        <f>'F18'!$A$95</f>
        <v>110521</v>
      </c>
      <c r="D117" s="593" t="str">
        <f>'F18'!$B$95</f>
        <v>Fekete-Vaskövi Áron</v>
      </c>
      <c r="E117" s="593" t="str">
        <f>'F18'!$C$95</f>
        <v>Budaörs SC</v>
      </c>
      <c r="F117" s="578">
        <f>'F18'!$J$95</f>
        <v>18</v>
      </c>
      <c r="G117" s="578">
        <f>'F18'!$J$96</f>
        <v>0</v>
      </c>
      <c r="H117" s="600">
        <f>'F18'!$L$95</f>
        <v>0</v>
      </c>
      <c r="I117" s="580"/>
    </row>
    <row r="118" spans="1:9" ht="14.4" x14ac:dyDescent="0.3">
      <c r="A118" s="578">
        <f>'F18'!$N$263</f>
        <v>117</v>
      </c>
      <c r="B118" s="579">
        <f>'F18'!$M$263</f>
        <v>17</v>
      </c>
      <c r="C118" s="578" t="str">
        <f>'F18'!$A$263</f>
        <v>0805150</v>
      </c>
      <c r="D118" s="593" t="str">
        <f>'F18'!$B$263</f>
        <v>Pajor Bertalan Márk</v>
      </c>
      <c r="E118" s="593" t="str">
        <f>'F18'!$C$263</f>
        <v>Pécs VTC</v>
      </c>
      <c r="F118" s="578">
        <f>'F18'!$J$263</f>
        <v>10</v>
      </c>
      <c r="G118" s="578">
        <f>'F18'!$J$264</f>
        <v>35</v>
      </c>
      <c r="H118" s="600">
        <f>'F18'!$L$263</f>
        <v>0</v>
      </c>
    </row>
    <row r="119" spans="1:9" ht="14.4" x14ac:dyDescent="0.3">
      <c r="A119" s="578">
        <f>'F18'!$N$259</f>
        <v>118</v>
      </c>
      <c r="B119" s="579">
        <f>'F18'!$M$259</f>
        <v>16</v>
      </c>
      <c r="C119" s="578" t="str">
        <f>'F18'!$A$259</f>
        <v>0902090</v>
      </c>
      <c r="D119" s="593" t="str">
        <f>'F18'!$B$259</f>
        <v>Nyilasy Álmos Attila</v>
      </c>
      <c r="E119" s="593" t="str">
        <f>'F18'!$C$259</f>
        <v>Next TA</v>
      </c>
      <c r="F119" s="578">
        <f>'F18'!$J$259</f>
        <v>16</v>
      </c>
      <c r="G119" s="578">
        <f>'F18'!$J$260</f>
        <v>0</v>
      </c>
      <c r="H119" s="600">
        <f>'F18'!$L$259</f>
        <v>0</v>
      </c>
      <c r="I119" s="580"/>
    </row>
    <row r="120" spans="1:9" ht="14.4" x14ac:dyDescent="0.3">
      <c r="A120" s="578">
        <f>'F18'!$N$319</f>
        <v>119</v>
      </c>
      <c r="B120" s="579">
        <f>'F18'!$M$319</f>
        <v>15</v>
      </c>
      <c r="C120" s="578" t="str">
        <f>'F18'!$A$319</f>
        <v>100301</v>
      </c>
      <c r="D120" s="593" t="str">
        <f>'F18'!$B$319</f>
        <v>Stark Benjámin</v>
      </c>
      <c r="E120" s="593" t="str">
        <f>'F18'!$C$319</f>
        <v>Bp. Honvéd</v>
      </c>
      <c r="F120" s="578">
        <f>'F18'!$J$319</f>
        <v>15</v>
      </c>
      <c r="G120" s="578">
        <f>'F18'!$J$320</f>
        <v>0</v>
      </c>
      <c r="H120" s="600">
        <f>'F18'!$L$319</f>
        <v>0</v>
      </c>
    </row>
    <row r="121" spans="1:9" ht="14.4" x14ac:dyDescent="0.3">
      <c r="A121" s="578">
        <f>'F18'!$N$317</f>
        <v>119</v>
      </c>
      <c r="B121" s="579">
        <f>'F18'!$M$317</f>
        <v>15</v>
      </c>
      <c r="C121" s="578" t="str">
        <f>'F18'!$A$317</f>
        <v>100706</v>
      </c>
      <c r="D121" s="593" t="str">
        <f>'F18'!$B$317</f>
        <v>Sonkodi Boldizsár</v>
      </c>
      <c r="E121" s="593" t="str">
        <f>'F18'!$C$317</f>
        <v>Centerpálya</v>
      </c>
      <c r="F121" s="578">
        <f>'F18'!$J$317</f>
        <v>15</v>
      </c>
      <c r="G121" s="578">
        <f>'F18'!$J$318</f>
        <v>0</v>
      </c>
      <c r="H121" s="600">
        <f>'F18'!$L$317</f>
        <v>0</v>
      </c>
    </row>
    <row r="122" spans="1:9" ht="14.4" x14ac:dyDescent="0.3">
      <c r="A122" s="578">
        <f>'F18'!$N$35</f>
        <v>119</v>
      </c>
      <c r="B122" s="579">
        <f>'F18'!$M$35</f>
        <v>15</v>
      </c>
      <c r="C122" s="578" t="str">
        <f>'F18'!$A$35</f>
        <v>100709</v>
      </c>
      <c r="D122" s="593" t="str">
        <f>'F18'!$B$35</f>
        <v>Barta Joël</v>
      </c>
      <c r="E122" s="593" t="str">
        <f>'F18'!$C$35</f>
        <v>Centerpálya</v>
      </c>
      <c r="F122" s="578">
        <f>'F18'!$J$35</f>
        <v>15</v>
      </c>
      <c r="G122" s="578">
        <f>'F18'!$J$36</f>
        <v>0</v>
      </c>
      <c r="H122" s="600">
        <f>'F18'!$L$35</f>
        <v>0</v>
      </c>
    </row>
    <row r="123" spans="1:9" ht="14.4" x14ac:dyDescent="0.3">
      <c r="A123" s="578">
        <f>'F18'!$N$53</f>
        <v>119</v>
      </c>
      <c r="B123" s="579">
        <f>'F18'!$M$53</f>
        <v>15</v>
      </c>
      <c r="C123" s="578" t="str">
        <f>'F18'!$A$53</f>
        <v>1012090</v>
      </c>
      <c r="D123" s="593" t="str">
        <f>'F18'!$B$53</f>
        <v>Chongzhan Yang</v>
      </c>
      <c r="E123" s="593" t="str">
        <f>'F18'!$C$53</f>
        <v>BFSE</v>
      </c>
      <c r="F123" s="578">
        <f>'F18'!$J$53</f>
        <v>15</v>
      </c>
      <c r="G123" s="578">
        <f>'F18'!$J$54</f>
        <v>0</v>
      </c>
      <c r="H123" s="600">
        <f>'F18'!$L$53</f>
        <v>0</v>
      </c>
    </row>
    <row r="124" spans="1:9" ht="14.4" x14ac:dyDescent="0.3">
      <c r="A124" s="578">
        <f>'F18'!$N$389</f>
        <v>119</v>
      </c>
      <c r="B124" s="579">
        <f>'F18'!$M$389</f>
        <v>15</v>
      </c>
      <c r="C124" s="578" t="str">
        <f>'F18'!$A$389</f>
        <v>110820</v>
      </c>
      <c r="D124" s="593" t="str">
        <f>'F18'!$B$389</f>
        <v>Wolf Bálint</v>
      </c>
      <c r="E124" s="593" t="str">
        <f>'F18'!$C$389</f>
        <v>SVSE</v>
      </c>
      <c r="F124" s="578">
        <f>'F18'!$J$389</f>
        <v>15</v>
      </c>
      <c r="G124" s="578">
        <f>'F18'!$J$390</f>
        <v>0</v>
      </c>
      <c r="H124" s="600">
        <f>'F18'!$L$389</f>
        <v>0</v>
      </c>
    </row>
    <row r="125" spans="1:9" ht="14.4" x14ac:dyDescent="0.3">
      <c r="A125" s="578">
        <f>'F18'!$N$39</f>
        <v>124</v>
      </c>
      <c r="B125" s="579">
        <f>'F18'!$M$39</f>
        <v>13</v>
      </c>
      <c r="C125" s="578" t="str">
        <f>'F18'!$A$39</f>
        <v>090803</v>
      </c>
      <c r="D125" s="593" t="str">
        <f>'F18'!$B$39</f>
        <v>Benedek Zalán</v>
      </c>
      <c r="E125" s="593" t="str">
        <f>'F18'!$C$39</f>
        <v>Sportmánia</v>
      </c>
      <c r="F125" s="578">
        <f>'F18'!$J$39</f>
        <v>13</v>
      </c>
      <c r="G125" s="578">
        <f>'F18'!$J$40</f>
        <v>0</v>
      </c>
      <c r="H125" s="600">
        <f>'F18'!$L$39</f>
        <v>0</v>
      </c>
      <c r="I125" s="580"/>
    </row>
    <row r="126" spans="1:9" ht="14.4" x14ac:dyDescent="0.3">
      <c r="A126" s="578">
        <f>'F18'!$N$141</f>
        <v>124</v>
      </c>
      <c r="B126" s="579">
        <f>'F18'!$M$141</f>
        <v>13</v>
      </c>
      <c r="C126" s="578" t="str">
        <f>'F18'!$A$141</f>
        <v>090508</v>
      </c>
      <c r="D126" s="593" t="str">
        <f>'F18'!$B$141</f>
        <v>Jászberényi Ádám</v>
      </c>
      <c r="E126" s="593" t="str">
        <f>'F18'!$C$141</f>
        <v>Savaria TC</v>
      </c>
      <c r="F126" s="578">
        <f>'F18'!$J$141</f>
        <v>13</v>
      </c>
      <c r="G126" s="578">
        <f>'F18'!$J$142</f>
        <v>0</v>
      </c>
      <c r="H126" s="600">
        <f>'F18'!$L$141</f>
        <v>0</v>
      </c>
    </row>
    <row r="127" spans="1:9" ht="14.4" x14ac:dyDescent="0.3">
      <c r="A127" s="578">
        <f>'F18'!$N$283</f>
        <v>126</v>
      </c>
      <c r="B127" s="579">
        <f>'F18'!$M$283</f>
        <v>12</v>
      </c>
      <c r="C127" s="578" t="str">
        <f>'F18'!$A$283</f>
        <v>0902180</v>
      </c>
      <c r="D127" s="593" t="str">
        <f>'F18'!$B$283</f>
        <v>Roskó Dénes Zalán</v>
      </c>
      <c r="E127" s="593" t="str">
        <f>'F18'!$C$283</f>
        <v>Marso TC</v>
      </c>
      <c r="F127" s="578">
        <f>'F18'!$J$283</f>
        <v>12</v>
      </c>
      <c r="G127" s="578">
        <f>'F18'!$J$284</f>
        <v>0</v>
      </c>
      <c r="H127" s="600">
        <f>'F18'!$L$283</f>
        <v>0</v>
      </c>
    </row>
    <row r="128" spans="1:9" ht="14.4" x14ac:dyDescent="0.3">
      <c r="A128" s="578">
        <f>'F18'!$N$367</f>
        <v>127</v>
      </c>
      <c r="B128" s="579">
        <f>'F18'!$M$367</f>
        <v>11.2</v>
      </c>
      <c r="C128" s="578" t="str">
        <f>'F18'!$A$367</f>
        <v>100615</v>
      </c>
      <c r="D128" s="593" t="str">
        <f>'F18'!$B$367</f>
        <v>Varga Barna</v>
      </c>
      <c r="E128" s="593" t="str">
        <f>'F18'!$C$367</f>
        <v>Pécs VTC</v>
      </c>
      <c r="F128" s="578">
        <f>'F18'!$J$367</f>
        <v>8</v>
      </c>
      <c r="G128" s="578">
        <f>'F18'!$J$368</f>
        <v>16</v>
      </c>
      <c r="H128" s="600">
        <f>'F18'!$L$367</f>
        <v>0</v>
      </c>
    </row>
    <row r="129" spans="1:9" ht="14.4" x14ac:dyDescent="0.3">
      <c r="A129" s="578">
        <f>'F18'!$N$181</f>
        <v>128</v>
      </c>
      <c r="B129" s="579">
        <f>'F18'!$M$181</f>
        <v>11</v>
      </c>
      <c r="C129" s="578" t="str">
        <f>'F18'!$A$181</f>
        <v>090221</v>
      </c>
      <c r="D129" s="593" t="str">
        <f>'F18'!$B$181</f>
        <v>Kovács Huba</v>
      </c>
      <c r="E129" s="593" t="str">
        <f>'F18'!$C$181</f>
        <v>Viharsarok</v>
      </c>
      <c r="F129" s="578">
        <f>'F18'!$J$181</f>
        <v>11</v>
      </c>
      <c r="G129" s="578">
        <f>'F18'!$J$182</f>
        <v>0</v>
      </c>
      <c r="H129" s="600">
        <f>'F18'!$L$181</f>
        <v>0</v>
      </c>
    </row>
    <row r="130" spans="1:9" ht="14.4" x14ac:dyDescent="0.3">
      <c r="A130" s="578">
        <f>'F18'!$N$103</f>
        <v>129</v>
      </c>
      <c r="B130" s="579">
        <f>'F18'!$M$103</f>
        <v>10</v>
      </c>
      <c r="C130" s="578" t="str">
        <f>'F18'!$A$103</f>
        <v>0801100</v>
      </c>
      <c r="D130" s="593" t="str">
        <f>'F18'!$B$103</f>
        <v>Gémes Balázs</v>
      </c>
      <c r="E130" s="593" t="str">
        <f>'F18'!$C$103</f>
        <v>Vasas SC</v>
      </c>
      <c r="F130" s="578">
        <f>'F18'!$J$103</f>
        <v>10</v>
      </c>
      <c r="G130" s="578">
        <f>'F18'!$J$104</f>
        <v>0</v>
      </c>
      <c r="H130" s="600">
        <f>'F18'!$L$103</f>
        <v>0</v>
      </c>
      <c r="I130" s="580"/>
    </row>
    <row r="131" spans="1:9" ht="14.4" x14ac:dyDescent="0.3">
      <c r="A131" s="578">
        <f>'F18'!$N$211</f>
        <v>129</v>
      </c>
      <c r="B131" s="579">
        <f>'F18'!$M$211</f>
        <v>10</v>
      </c>
      <c r="C131" s="578" t="str">
        <f>'F18'!$A$211</f>
        <v>110831</v>
      </c>
      <c r="D131" s="593" t="str">
        <f>'F18'!$B$211</f>
        <v>Lencz Barnabás Sándor</v>
      </c>
      <c r="E131" s="593" t="str">
        <f>'F18'!$C$211</f>
        <v>D.keszi TK</v>
      </c>
      <c r="F131" s="578">
        <f>'F18'!$J$211</f>
        <v>10</v>
      </c>
      <c r="G131" s="578">
        <f>'F18'!$J$212</f>
        <v>0</v>
      </c>
      <c r="H131" s="600">
        <f>'F18'!$L$211</f>
        <v>0</v>
      </c>
    </row>
    <row r="132" spans="1:9" ht="14.4" x14ac:dyDescent="0.3">
      <c r="A132" s="578">
        <f>'F18'!$N$227</f>
        <v>131</v>
      </c>
      <c r="B132" s="579">
        <f>'F18'!$M$227</f>
        <v>9</v>
      </c>
      <c r="C132" s="578" t="str">
        <f>'F18'!$A227</f>
        <v>0909240</v>
      </c>
      <c r="D132" s="593" t="str">
        <f>'F18'!$B$227</f>
        <v>Marosvölgyi Barnabás</v>
      </c>
      <c r="E132" s="593" t="str">
        <f>'F18'!$C$227</f>
        <v>D.keszi TK</v>
      </c>
      <c r="F132" s="578">
        <f>'F18'!$J$227</f>
        <v>9</v>
      </c>
      <c r="G132" s="578">
        <f>'F18'!$J$228</f>
        <v>0</v>
      </c>
      <c r="H132" s="600">
        <f>'F18'!$L$227</f>
        <v>0</v>
      </c>
    </row>
    <row r="133" spans="1:9" ht="14.4" x14ac:dyDescent="0.3">
      <c r="A133" s="578">
        <f>'F18'!$N$17</f>
        <v>132</v>
      </c>
      <c r="B133" s="579">
        <f>'F18'!$M$17</f>
        <v>8</v>
      </c>
      <c r="C133" s="578" t="str">
        <f>'F18'!$A$17</f>
        <v>080414</v>
      </c>
      <c r="D133" s="593" t="str">
        <f>'F18'!$B$17</f>
        <v>Árvay Kristóf</v>
      </c>
      <c r="E133" s="593" t="str">
        <f>'F18'!$C$17</f>
        <v>Óvár Építők</v>
      </c>
      <c r="F133" s="578">
        <f>'F18'!$J$17</f>
        <v>8</v>
      </c>
      <c r="G133" s="578">
        <f>'F18'!$J$18</f>
        <v>0</v>
      </c>
      <c r="H133" s="600">
        <f>'F18'!$L$17</f>
        <v>0</v>
      </c>
    </row>
    <row r="134" spans="1:9" ht="14.4" x14ac:dyDescent="0.3">
      <c r="A134" s="578">
        <f>'F18'!$N$369</f>
        <v>132</v>
      </c>
      <c r="B134" s="579">
        <f>'F18'!$M$369</f>
        <v>8</v>
      </c>
      <c r="C134" s="578" t="str">
        <f>'F18'!$A$369</f>
        <v>0910200</v>
      </c>
      <c r="D134" s="593" t="str">
        <f>'F18'!$B$369</f>
        <v>Varga Bertalan József</v>
      </c>
      <c r="E134" s="593" t="str">
        <f>'F18'!$C$369</f>
        <v>Bebto Team</v>
      </c>
      <c r="F134" s="578">
        <f>'F18'!$J$369</f>
        <v>8</v>
      </c>
      <c r="G134" s="578">
        <f>'F18'!$J$370</f>
        <v>0</v>
      </c>
      <c r="H134" s="600">
        <f>'F18'!$L$369</f>
        <v>0</v>
      </c>
      <c r="I134" s="580"/>
    </row>
    <row r="135" spans="1:9" ht="14.4" x14ac:dyDescent="0.3">
      <c r="A135" s="578">
        <f>'F18'!$N$115</f>
        <v>132</v>
      </c>
      <c r="B135" s="579">
        <f>'F18'!$M$115</f>
        <v>8</v>
      </c>
      <c r="C135" s="578" t="str">
        <f>'F18'!$A$115</f>
        <v>1104160</v>
      </c>
      <c r="D135" s="593" t="str">
        <f>'F18'!$B$115</f>
        <v>Gyenis Milán</v>
      </c>
      <c r="E135" s="593" t="str">
        <f>'F18'!$C$115</f>
        <v>Medikus SE</v>
      </c>
      <c r="F135" s="578">
        <f>'F18'!$J$115</f>
        <v>8</v>
      </c>
      <c r="G135" s="578">
        <f>'F18'!$J$116</f>
        <v>0</v>
      </c>
      <c r="H135" s="600">
        <f>'F18'!$L$115</f>
        <v>0</v>
      </c>
      <c r="I135" s="580"/>
    </row>
    <row r="136" spans="1:9" ht="14.4" x14ac:dyDescent="0.3">
      <c r="A136" s="578">
        <f>'F18'!$N$157</f>
        <v>132</v>
      </c>
      <c r="B136" s="579">
        <f>'F18'!$M$157</f>
        <v>8</v>
      </c>
      <c r="C136" s="578" t="str">
        <f>'F18'!$A$157</f>
        <v>090202</v>
      </c>
      <c r="D136" s="593" t="str">
        <f>'F18'!$B$157</f>
        <v>Kerecsényi Gábor</v>
      </c>
      <c r="E136" s="593" t="str">
        <f>'F18'!$C$157</f>
        <v>Haladás SE</v>
      </c>
      <c r="F136" s="578">
        <f>'F18'!$J$157</f>
        <v>7</v>
      </c>
      <c r="G136" s="578">
        <f>'F18'!$J$158</f>
        <v>5</v>
      </c>
      <c r="H136" s="600">
        <f>'F18'!$L$157</f>
        <v>0</v>
      </c>
      <c r="I136" s="580"/>
    </row>
    <row r="137" spans="1:9" ht="14.4" x14ac:dyDescent="0.3">
      <c r="A137" s="578">
        <f>'F18'!$N$251</f>
        <v>132</v>
      </c>
      <c r="B137" s="579">
        <f>'F18'!$M$251</f>
        <v>8</v>
      </c>
      <c r="C137" s="578" t="str">
        <f>'F18'!$A$251</f>
        <v>090216</v>
      </c>
      <c r="D137" s="593" t="str">
        <f>'F18'!$B$251</f>
        <v>Nagy Károly</v>
      </c>
      <c r="E137" s="593" t="str">
        <f>'F18'!$C$251</f>
        <v>D.keszi TK</v>
      </c>
      <c r="F137" s="578">
        <f>'F18'!$J$251</f>
        <v>8</v>
      </c>
      <c r="G137" s="578">
        <f>'F18'!$J$252</f>
        <v>0</v>
      </c>
      <c r="H137" s="600">
        <f>'F18'!$L$251</f>
        <v>0</v>
      </c>
    </row>
    <row r="138" spans="1:9" ht="14.4" x14ac:dyDescent="0.3">
      <c r="A138" s="578">
        <f>'F18'!$N$347</f>
        <v>132</v>
      </c>
      <c r="B138" s="579">
        <f>'F18'!$M$347</f>
        <v>8</v>
      </c>
      <c r="C138" s="578" t="str">
        <f>'F18'!$A$347</f>
        <v>100104</v>
      </c>
      <c r="D138" s="593" t="str">
        <f>'F18'!$B$347</f>
        <v>Török Benedek</v>
      </c>
      <c r="E138" s="593" t="str">
        <f>'F18'!$C$347</f>
        <v>Barcika TC</v>
      </c>
      <c r="F138" s="578">
        <f>'F18'!$J$347</f>
        <v>8</v>
      </c>
      <c r="G138" s="578">
        <f>'F18'!$J$348</f>
        <v>0</v>
      </c>
      <c r="H138" s="600">
        <f>'F18'!$L$347</f>
        <v>0</v>
      </c>
      <c r="I138" s="580"/>
    </row>
    <row r="139" spans="1:9" ht="14.4" x14ac:dyDescent="0.3">
      <c r="A139" s="578">
        <f>'F18'!$N$271</f>
        <v>132</v>
      </c>
      <c r="B139" s="579">
        <f>'F18'!$M$271</f>
        <v>8</v>
      </c>
      <c r="C139" s="578" t="str">
        <f>'F18'!$A$271</f>
        <v>111109</v>
      </c>
      <c r="D139" s="593" t="str">
        <f>'F18'!$B$271</f>
        <v>Paragi Csongor</v>
      </c>
      <c r="E139" s="593" t="str">
        <f>'F18'!$C$271</f>
        <v>Pasarét TK</v>
      </c>
      <c r="F139" s="578">
        <f>'F18'!$J$271</f>
        <v>0</v>
      </c>
      <c r="G139" s="578">
        <f>'F18'!$J$272</f>
        <v>40</v>
      </c>
      <c r="H139" s="600">
        <f>'F18'!$L$271</f>
        <v>0</v>
      </c>
    </row>
    <row r="140" spans="1:9" ht="14.4" x14ac:dyDescent="0.3">
      <c r="A140" s="578">
        <f>'F18'!$N$71</f>
        <v>132</v>
      </c>
      <c r="B140" s="579">
        <f>'F18'!$M$71</f>
        <v>8</v>
      </c>
      <c r="C140" s="578" t="str">
        <f>'F18'!$A$71</f>
        <v>110809</v>
      </c>
      <c r="D140" s="593" t="str">
        <f>'F18'!$B$71</f>
        <v>Csordás Zoltán Péter</v>
      </c>
      <c r="E140" s="593" t="str">
        <f>'F18'!$C$71</f>
        <v>Vasas SC</v>
      </c>
      <c r="F140" s="578">
        <f>'F18'!$J$71</f>
        <v>0</v>
      </c>
      <c r="G140" s="578">
        <f>'F18'!$J$72</f>
        <v>40</v>
      </c>
      <c r="H140" s="600">
        <f>'F18'!$L$71</f>
        <v>0</v>
      </c>
    </row>
    <row r="141" spans="1:9" ht="14.4" x14ac:dyDescent="0.3">
      <c r="A141" s="578">
        <f>'F18'!$N$197</f>
        <v>140</v>
      </c>
      <c r="B141" s="579">
        <f>'F18'!$M$197</f>
        <v>5.6</v>
      </c>
      <c r="C141" s="578" t="str">
        <f>'F18'!$A$197</f>
        <v>0810170</v>
      </c>
      <c r="D141" s="593" t="str">
        <f>'F18'!$B$197</f>
        <v>Ladányi Dávid</v>
      </c>
      <c r="E141" s="593" t="str">
        <f>'F18'!$C$197</f>
        <v>Vitéz SE</v>
      </c>
      <c r="F141" s="578">
        <f>'F18'!$J$197</f>
        <v>3</v>
      </c>
      <c r="G141" s="578">
        <f>'F18'!$J$198</f>
        <v>13</v>
      </c>
      <c r="H141" s="600">
        <f>'F18'!$L$197</f>
        <v>0</v>
      </c>
    </row>
    <row r="142" spans="1:9" ht="14.4" x14ac:dyDescent="0.3">
      <c r="A142" s="578">
        <f>'F18'!$N$205</f>
        <v>141</v>
      </c>
      <c r="B142" s="579">
        <f>'F18'!$M$205</f>
        <v>5</v>
      </c>
      <c r="C142" s="578" t="str">
        <f>'F18'!$A$205</f>
        <v>100816</v>
      </c>
      <c r="D142" s="593" t="str">
        <f>'F18'!$B$205</f>
        <v>Lászlófy István</v>
      </c>
      <c r="E142" s="593" t="str">
        <f>'F18'!$C$205</f>
        <v>Metró RSC</v>
      </c>
      <c r="F142" s="578">
        <f>'F18'!$J$205</f>
        <v>5</v>
      </c>
      <c r="G142" s="578">
        <f>'F18'!$J$206</f>
        <v>0</v>
      </c>
      <c r="H142" s="600">
        <f>'F18'!$L$205</f>
        <v>0</v>
      </c>
    </row>
    <row r="143" spans="1:9" ht="14.4" x14ac:dyDescent="0.3">
      <c r="A143" s="578">
        <f>'F18'!$N$49</f>
        <v>141</v>
      </c>
      <c r="B143" s="579">
        <f>'F18'!$M$49</f>
        <v>5</v>
      </c>
      <c r="C143" s="578" t="str">
        <f>'F18'!$A$49</f>
        <v>1004192</v>
      </c>
      <c r="D143" s="593" t="str">
        <f>'F18'!$B$49</f>
        <v>Bóka Bence</v>
      </c>
      <c r="E143" s="593" t="str">
        <f>'F18'!$C$49</f>
        <v>SVSE</v>
      </c>
      <c r="F143" s="578">
        <f>'F18'!$J$49</f>
        <v>5</v>
      </c>
      <c r="G143" s="578">
        <f>'F18'!$J$50</f>
        <v>0</v>
      </c>
      <c r="H143" s="600">
        <f>'F18'!$L$49</f>
        <v>0</v>
      </c>
    </row>
    <row r="144" spans="1:9" ht="14.4" x14ac:dyDescent="0.3">
      <c r="A144" s="578">
        <f>'F18'!$N$101</f>
        <v>141</v>
      </c>
      <c r="B144" s="579">
        <f>'F18'!$M$101</f>
        <v>5</v>
      </c>
      <c r="C144" s="578" t="str">
        <f>'F18'!$A$101</f>
        <v>090619</v>
      </c>
      <c r="D144" s="593" t="str">
        <f>'F18'!$B$101</f>
        <v>Gáyer Zsombor</v>
      </c>
      <c r="E144" s="593" t="str">
        <f>'F18'!$C$101</f>
        <v>Bajai TK</v>
      </c>
      <c r="F144" s="578">
        <f>'F18'!$J$101</f>
        <v>5</v>
      </c>
      <c r="G144" s="578">
        <f>'F18'!$J$102</f>
        <v>0</v>
      </c>
      <c r="H144" s="600">
        <f>'F18'!$L$101</f>
        <v>0</v>
      </c>
    </row>
    <row r="145" spans="1:9" ht="14.4" x14ac:dyDescent="0.3">
      <c r="A145" s="578">
        <f>'F18'!$N$253</f>
        <v>141</v>
      </c>
      <c r="B145" s="579">
        <f>'F18'!$M$253</f>
        <v>5</v>
      </c>
      <c r="C145" s="578" t="str">
        <f>'F18'!$A$253</f>
        <v>091226</v>
      </c>
      <c r="D145" s="593" t="str">
        <f>'F18'!$B$253</f>
        <v>Nagy Zsombor</v>
      </c>
      <c r="E145" s="593" t="str">
        <f>'F18'!$C$253</f>
        <v>Sólyomszem</v>
      </c>
      <c r="F145" s="578">
        <f>'F18'!$J$253</f>
        <v>5</v>
      </c>
      <c r="G145" s="578">
        <f>'F18'!$J$254</f>
        <v>0</v>
      </c>
      <c r="H145" s="600">
        <f>'F18'!$L$253</f>
        <v>0</v>
      </c>
    </row>
    <row r="146" spans="1:9" ht="14.4" x14ac:dyDescent="0.3">
      <c r="A146" s="578">
        <f>'F18'!$N$57</f>
        <v>141</v>
      </c>
      <c r="B146" s="579">
        <f>'F18'!$M$57</f>
        <v>5</v>
      </c>
      <c r="C146" s="578" t="str">
        <f>'F18'!$A$57</f>
        <v>120209</v>
      </c>
      <c r="D146" s="593" t="str">
        <f>'F18'!$B$57</f>
        <v>Cseh Martin Kristóf</v>
      </c>
      <c r="E146" s="593" t="str">
        <f>'F18'!$C$57</f>
        <v>Budakalász Kézilabda Zrt.</v>
      </c>
      <c r="F146" s="578">
        <f>'F18'!$J$57</f>
        <v>5</v>
      </c>
      <c r="G146" s="578">
        <f>'F18'!$J$58</f>
        <v>0</v>
      </c>
      <c r="H146" s="600">
        <f>'F18'!$L$57</f>
        <v>0</v>
      </c>
    </row>
    <row r="147" spans="1:9" ht="14.4" x14ac:dyDescent="0.3">
      <c r="A147" s="578">
        <f>'F18'!$N$69</f>
        <v>141</v>
      </c>
      <c r="B147" s="579">
        <f>'F18'!$M$69</f>
        <v>5</v>
      </c>
      <c r="C147" s="578" t="str">
        <f>'F18'!$A$69</f>
        <v>120526</v>
      </c>
      <c r="D147" s="593" t="str">
        <f>'F18'!$B$69</f>
        <v>Csorba Gábriel</v>
      </c>
      <c r="E147" s="593" t="str">
        <f>'F18'!$C$69</f>
        <v>GM TC</v>
      </c>
      <c r="F147" s="578">
        <f>'F18'!$J$69</f>
        <v>5</v>
      </c>
      <c r="G147" s="578">
        <f>'F18'!$J$70</f>
        <v>0</v>
      </c>
      <c r="H147" s="600">
        <f>'F18'!$L$69</f>
        <v>0</v>
      </c>
    </row>
    <row r="148" spans="1:9" ht="14.4" x14ac:dyDescent="0.3">
      <c r="A148" s="578">
        <f>'F18'!$N$51</f>
        <v>141</v>
      </c>
      <c r="B148" s="579">
        <f>'F18'!$M$51</f>
        <v>5</v>
      </c>
      <c r="C148" s="578" t="str">
        <f>'F18'!$A$51</f>
        <v>0912071</v>
      </c>
      <c r="D148" s="593" t="str">
        <f>'F18'!$B$51</f>
        <v>Botár Zalán Barnabás</v>
      </c>
      <c r="E148" s="593" t="str">
        <f>'F18'!$C$51</f>
        <v>TI  Veszprém</v>
      </c>
      <c r="F148" s="578">
        <f>'F18'!$J$51</f>
        <v>5</v>
      </c>
      <c r="G148" s="578">
        <f>'F18'!$J$52</f>
        <v>0</v>
      </c>
      <c r="H148" s="600">
        <f>'F18'!$L$51</f>
        <v>0</v>
      </c>
    </row>
    <row r="149" spans="1:9" ht="14.4" x14ac:dyDescent="0.3">
      <c r="A149" s="578">
        <f>'F18'!$N$231</f>
        <v>141</v>
      </c>
      <c r="B149" s="579">
        <f>'F18'!$M$231</f>
        <v>5</v>
      </c>
      <c r="C149" s="578" t="str">
        <f>'F18'!$A$231</f>
        <v>1111040</v>
      </c>
      <c r="D149" s="593" t="str">
        <f>'F18'!$B$231</f>
        <v>Mester Barnabás</v>
      </c>
      <c r="E149" s="593" t="str">
        <f>'F18'!$C$231</f>
        <v>Metró RSC</v>
      </c>
      <c r="F149" s="578">
        <f>'F18'!$J$231</f>
        <v>5</v>
      </c>
      <c r="G149" s="578">
        <f>'F18'!$J$232</f>
        <v>0</v>
      </c>
      <c r="H149" s="600">
        <f>'F18'!$L$231</f>
        <v>0</v>
      </c>
      <c r="I149" s="580"/>
    </row>
    <row r="150" spans="1:9" ht="14.4" x14ac:dyDescent="0.3">
      <c r="A150" s="578">
        <f>'F18'!$N$107</f>
        <v>141</v>
      </c>
      <c r="B150" s="579">
        <f>'F18'!$M$107</f>
        <v>5</v>
      </c>
      <c r="C150" s="578" t="str">
        <f>'F18'!$A$107</f>
        <v>1012310</v>
      </c>
      <c r="D150" s="593" t="str">
        <f>'F18'!$B$107</f>
        <v>Giovantsis Noel</v>
      </c>
      <c r="E150" s="593" t="str">
        <f>'F18'!$C$107</f>
        <v>Ten.Műhely</v>
      </c>
      <c r="F150" s="578">
        <f>'F18'!$J$107</f>
        <v>0</v>
      </c>
      <c r="G150" s="578">
        <f>'F18'!$J$108</f>
        <v>25</v>
      </c>
      <c r="H150" s="600">
        <f>'F18'!$L$107</f>
        <v>0</v>
      </c>
    </row>
    <row r="151" spans="1:9" ht="14.4" x14ac:dyDescent="0.3">
      <c r="A151" s="578">
        <f>'F18'!$N$201</f>
        <v>141</v>
      </c>
      <c r="B151" s="579">
        <f>'F18'!$M$201</f>
        <v>5</v>
      </c>
      <c r="C151" s="578" t="str">
        <f>'F18'!$A$201</f>
        <v>110429</v>
      </c>
      <c r="D151" s="593" t="str">
        <f>'F18'!$B$201</f>
        <v>Lajkó-Takácsy Hunor</v>
      </c>
      <c r="E151" s="593" t="str">
        <f>'F18'!$C$201</f>
        <v>MTK</v>
      </c>
      <c r="F151" s="578">
        <f>'F18'!$J$201</f>
        <v>5</v>
      </c>
      <c r="G151" s="578">
        <f>'F18'!$J$202</f>
        <v>0</v>
      </c>
      <c r="H151" s="600">
        <f>'F18'!$L$201</f>
        <v>0</v>
      </c>
    </row>
    <row r="152" spans="1:9" ht="14.4" x14ac:dyDescent="0.3">
      <c r="A152" s="578">
        <f>'F18'!$N$67</f>
        <v>151</v>
      </c>
      <c r="B152" s="579">
        <f>'F18'!$M$67</f>
        <v>3</v>
      </c>
      <c r="C152" s="578" t="str">
        <f>'F18'!$A$67</f>
        <v>0807081</v>
      </c>
      <c r="D152" s="593" t="str">
        <f>'F18'!$B$67</f>
        <v>Csizmar Mark</v>
      </c>
      <c r="E152" s="593" t="str">
        <f>'F18'!$C$67</f>
        <v>külf.</v>
      </c>
      <c r="F152" s="578">
        <f>'F18'!$J$67</f>
        <v>3</v>
      </c>
      <c r="G152" s="578">
        <f>'F18'!$J$68</f>
        <v>0</v>
      </c>
      <c r="H152" s="600">
        <f>'F18'!$L$67</f>
        <v>0</v>
      </c>
      <c r="I152" s="580"/>
    </row>
    <row r="153" spans="1:9" ht="14.4" x14ac:dyDescent="0.3">
      <c r="A153" s="578">
        <f>'F18'!$N$221</f>
        <v>152</v>
      </c>
      <c r="B153" s="579">
        <f>'F18'!$M$221</f>
        <v>2.6</v>
      </c>
      <c r="C153" s="578" t="str">
        <f>'F18'!$A$221</f>
        <v>0909010</v>
      </c>
      <c r="D153" s="593" t="str">
        <f>'F18'!$B$221</f>
        <v>Margittai Zalán</v>
      </c>
      <c r="E153" s="593" t="str">
        <f>'F18'!$C$221</f>
        <v>Budaörsi SC</v>
      </c>
      <c r="F153" s="578">
        <f>'F18'!$J$217</f>
        <v>32</v>
      </c>
      <c r="G153" s="578">
        <f>'F18'!$J$222</f>
        <v>3</v>
      </c>
      <c r="H153" s="600">
        <f>'F18'!$L$221</f>
        <v>0</v>
      </c>
    </row>
    <row r="154" spans="1:9" ht="14.4" x14ac:dyDescent="0.3">
      <c r="A154" s="578">
        <f>'F18'!$N$65</f>
        <v>153</v>
      </c>
      <c r="B154" s="579">
        <f>'F18'!$M$65</f>
        <v>2.4</v>
      </c>
      <c r="C154" s="578" t="str">
        <f>'F18'!$A$65</f>
        <v>091218</v>
      </c>
      <c r="D154" s="593" t="str">
        <f>'F18'!$B$65</f>
        <v>Csiszár Nimród</v>
      </c>
      <c r="E154" s="593" t="str">
        <f>'F18'!$C$65</f>
        <v>Ten.Műhely</v>
      </c>
      <c r="F154" s="578">
        <f>'F18'!$J$65</f>
        <v>0</v>
      </c>
      <c r="G154" s="578">
        <f>'F18'!$J$66</f>
        <v>12</v>
      </c>
      <c r="H154" s="600">
        <f>'F18'!$L$65</f>
        <v>0</v>
      </c>
    </row>
    <row r="155" spans="1:9" ht="14.4" x14ac:dyDescent="0.3">
      <c r="A155" s="578">
        <f>'F18'!$N$225</f>
        <v>154</v>
      </c>
      <c r="B155" s="579">
        <f>'F18'!$M$225</f>
        <v>2</v>
      </c>
      <c r="C155" s="578" t="str">
        <f>'F18'!$A$225</f>
        <v>091128</v>
      </c>
      <c r="D155" s="593" t="str">
        <f>'F18'!$B$225</f>
        <v>Maroskövi Patrik</v>
      </c>
      <c r="E155" s="593" t="str">
        <f>'F18'!$C$225</f>
        <v>BSC</v>
      </c>
      <c r="F155" s="578">
        <f>'F18'!$J$225</f>
        <v>2</v>
      </c>
      <c r="G155" s="578">
        <f>'F18'!$J$226</f>
        <v>0</v>
      </c>
      <c r="H155" s="600">
        <f>'F18'!$L$225</f>
        <v>0</v>
      </c>
      <c r="I155" s="580"/>
    </row>
    <row r="156" spans="1:9" ht="14.4" x14ac:dyDescent="0.3">
      <c r="A156" s="578">
        <f>'F18'!$N$129</f>
        <v>154</v>
      </c>
      <c r="B156" s="579">
        <f>'F18'!$M$129</f>
        <v>2</v>
      </c>
      <c r="C156" s="578" t="str">
        <f>'F18'!$A$129</f>
        <v>0904272</v>
      </c>
      <c r="D156" s="593" t="str">
        <f>'F18'!$B$129</f>
        <v>Hévizi Dániel</v>
      </c>
      <c r="E156" s="593" t="str">
        <f>'F18'!$C$129</f>
        <v>Okos Tenisz</v>
      </c>
      <c r="F156" s="578">
        <f>'F18'!$J$129</f>
        <v>2</v>
      </c>
      <c r="G156" s="578">
        <f>'F18'!$J$130</f>
        <v>0</v>
      </c>
      <c r="H156" s="600">
        <f>'F18'!$L$129</f>
        <v>0</v>
      </c>
      <c r="I156" s="580"/>
    </row>
    <row r="157" spans="1:9" ht="14.4" x14ac:dyDescent="0.3">
      <c r="A157" s="578">
        <f>'F18'!$N$137</f>
        <v>154</v>
      </c>
      <c r="B157" s="579">
        <f>'F18'!$M$137</f>
        <v>2</v>
      </c>
      <c r="C157" s="578" t="str">
        <f>'F18'!$A$137</f>
        <v>0903181</v>
      </c>
      <c r="D157" s="593" t="str">
        <f>'F18'!$B$137</f>
        <v>Horváth-Varga Máté</v>
      </c>
      <c r="E157" s="593" t="str">
        <f>'F18'!$C$137</f>
        <v>Szentesi TK</v>
      </c>
      <c r="F157" s="578">
        <f>'F18'!$J$137</f>
        <v>2</v>
      </c>
      <c r="G157" s="578">
        <f>'F18'!$J$138</f>
        <v>0</v>
      </c>
      <c r="H157" s="600">
        <f>'F18'!$L$137</f>
        <v>0</v>
      </c>
    </row>
    <row r="158" spans="1:9" ht="14.4" x14ac:dyDescent="0.3">
      <c r="A158" s="578">
        <f>'F18'!$N$161</f>
        <v>157</v>
      </c>
      <c r="B158" s="579">
        <f>'F18'!$M$161</f>
        <v>1</v>
      </c>
      <c r="C158" s="578" t="str">
        <f>'F18'!$A$161</f>
        <v>0907013</v>
      </c>
      <c r="D158" s="593" t="str">
        <f>'F18'!$B$161</f>
        <v>Király Dávid</v>
      </c>
      <c r="E158" s="593" t="str">
        <f>'F18'!$C$161</f>
        <v>MLTC</v>
      </c>
      <c r="F158" s="578">
        <f>'F18'!$J$161</f>
        <v>0</v>
      </c>
      <c r="G158" s="578">
        <f>'F18'!$J$162</f>
        <v>5</v>
      </c>
      <c r="H158" s="600">
        <f>'F18'!$L$161</f>
        <v>0</v>
      </c>
    </row>
    <row r="159" spans="1:9" ht="14.4" x14ac:dyDescent="0.3">
      <c r="A159" s="578">
        <f>'F18'!$N$193</f>
        <v>157</v>
      </c>
      <c r="B159" s="579">
        <f>'F18'!$M$193</f>
        <v>1</v>
      </c>
      <c r="C159" s="578" t="str">
        <f>'F18'!$A$193</f>
        <v>0903112</v>
      </c>
      <c r="D159" s="593" t="str">
        <f>'F18'!$B$193</f>
        <v>Küri Zsombor</v>
      </c>
      <c r="E159" s="593" t="str">
        <f>'F18'!$C$193</f>
        <v>Liptai Fivérek</v>
      </c>
      <c r="F159" s="578">
        <f>'F18'!$J$193</f>
        <v>1</v>
      </c>
      <c r="G159" s="578">
        <f>'F18'!$J$194</f>
        <v>0</v>
      </c>
      <c r="H159" s="600">
        <f>'F18'!$L$193</f>
        <v>0</v>
      </c>
    </row>
    <row r="160" spans="1:9" ht="14.4" x14ac:dyDescent="0.3">
      <c r="A160" s="578">
        <f>'F18'!$N$325</f>
        <v>157</v>
      </c>
      <c r="B160" s="579">
        <f>'F18'!$M$325</f>
        <v>1</v>
      </c>
      <c r="C160" s="578" t="str">
        <f>'F18'!$A$325</f>
        <v>0904081</v>
      </c>
      <c r="D160" s="593" t="str">
        <f>'F18'!$B$325</f>
        <v>Szabó Norbert</v>
      </c>
      <c r="E160" s="593" t="str">
        <f>'F18'!$C$325</f>
        <v>MLTC</v>
      </c>
      <c r="F160" s="578">
        <f>'F18'!$J$325</f>
        <v>0</v>
      </c>
      <c r="G160" s="578">
        <f>'F18'!$J$326</f>
        <v>5</v>
      </c>
      <c r="H160" s="600">
        <f>'F18'!$L$325</f>
        <v>0</v>
      </c>
    </row>
    <row r="161" spans="1:8" ht="14.4" x14ac:dyDescent="0.3">
      <c r="A161" s="578">
        <f>'F18'!$N$383</f>
        <v>160</v>
      </c>
      <c r="B161" s="579">
        <f>'F18'!$M$383</f>
        <v>0.8</v>
      </c>
      <c r="C161" s="578" t="str">
        <f>'F18'!$A$383</f>
        <v>0912200</v>
      </c>
      <c r="D161" s="593" t="str">
        <f>'F18'!$B$383</f>
        <v>Vincze Balázs</v>
      </c>
      <c r="E161" s="593" t="str">
        <f>'F18'!$C$383</f>
        <v>Halasi TC</v>
      </c>
      <c r="F161" s="578">
        <f>'F18'!$J$383</f>
        <v>0</v>
      </c>
      <c r="G161" s="578">
        <f>'F18'!$J$384</f>
        <v>4</v>
      </c>
      <c r="H161" s="600">
        <f>'F18'!$L$383</f>
        <v>0</v>
      </c>
    </row>
    <row r="162" spans="1:8" ht="14.4" x14ac:dyDescent="0.3">
      <c r="A162" s="578">
        <f>'F18'!$N$313</f>
        <v>160</v>
      </c>
      <c r="B162" s="579">
        <f>'F18'!$M$313</f>
        <v>0.8</v>
      </c>
      <c r="C162" s="578" t="str">
        <f>'F18'!$A$313</f>
        <v>0909270</v>
      </c>
      <c r="D162" s="593" t="str">
        <f>'F18'!$B$313</f>
        <v>Sipiczki Dávid</v>
      </c>
      <c r="E162" s="593" t="str">
        <f>'F18'!$C$313</f>
        <v>Halasi TC</v>
      </c>
      <c r="F162" s="578">
        <f>'F18'!$J$313</f>
        <v>0</v>
      </c>
      <c r="G162" s="578">
        <f>'F18'!$J$314</f>
        <v>4</v>
      </c>
      <c r="H162" s="600">
        <f>'F18'!$L$313</f>
        <v>0</v>
      </c>
    </row>
    <row r="163" spans="1:8" ht="14.4" x14ac:dyDescent="0.3">
      <c r="H163" s="455"/>
    </row>
    <row r="164" spans="1:8" ht="14.4" x14ac:dyDescent="0.3">
      <c r="H164" s="455"/>
    </row>
    <row r="165" spans="1:8" ht="14.4" x14ac:dyDescent="0.3">
      <c r="H165" s="455"/>
    </row>
    <row r="166" spans="1:8" ht="14.4" x14ac:dyDescent="0.3">
      <c r="H166" s="455"/>
    </row>
    <row r="167" spans="1:8" ht="14.4" x14ac:dyDescent="0.3">
      <c r="H167" s="455"/>
    </row>
    <row r="168" spans="1:8" ht="14.4" x14ac:dyDescent="0.3">
      <c r="H168" s="455"/>
    </row>
    <row r="169" spans="1:8" ht="14.4" x14ac:dyDescent="0.3">
      <c r="H169" s="455"/>
    </row>
    <row r="170" spans="1:8" ht="14.4" x14ac:dyDescent="0.3">
      <c r="H170" s="455"/>
    </row>
    <row r="171" spans="1:8" ht="14.4" x14ac:dyDescent="0.3">
      <c r="H171" s="455"/>
    </row>
    <row r="172" spans="1:8" ht="14.4" x14ac:dyDescent="0.3">
      <c r="H172" s="455"/>
    </row>
    <row r="173" spans="1:8" ht="14.4" x14ac:dyDescent="0.3">
      <c r="H173" s="455"/>
    </row>
    <row r="174" spans="1:8" ht="14.4" x14ac:dyDescent="0.3">
      <c r="H174" s="455"/>
    </row>
    <row r="175" spans="1:8" ht="14.4" x14ac:dyDescent="0.3">
      <c r="H175" s="455"/>
    </row>
    <row r="176" spans="1:8" ht="14.4" x14ac:dyDescent="0.3">
      <c r="H176" s="455"/>
    </row>
    <row r="177" spans="8:8" ht="14.4" x14ac:dyDescent="0.3">
      <c r="H177" s="455"/>
    </row>
    <row r="178" spans="8:8" ht="14.4" x14ac:dyDescent="0.3">
      <c r="H178" s="455"/>
    </row>
    <row r="179" spans="8:8" ht="14.4" x14ac:dyDescent="0.3">
      <c r="H179" s="455"/>
    </row>
    <row r="180" spans="8:8" ht="14.4" x14ac:dyDescent="0.3">
      <c r="H180" s="455"/>
    </row>
    <row r="181" spans="8:8" ht="14.4" x14ac:dyDescent="0.3">
      <c r="H181" s="455"/>
    </row>
    <row r="182" spans="8:8" ht="14.4" x14ac:dyDescent="0.3">
      <c r="H182" s="455"/>
    </row>
    <row r="183" spans="8:8" ht="14.4" x14ac:dyDescent="0.3">
      <c r="H183" s="455"/>
    </row>
    <row r="184" spans="8:8" ht="14.4" x14ac:dyDescent="0.3">
      <c r="H184" s="455"/>
    </row>
    <row r="185" spans="8:8" ht="14.4" x14ac:dyDescent="0.3">
      <c r="H185" s="455"/>
    </row>
    <row r="186" spans="8:8" ht="14.4" x14ac:dyDescent="0.3">
      <c r="H186" s="455"/>
    </row>
    <row r="187" spans="8:8" ht="14.4" x14ac:dyDescent="0.3">
      <c r="H187" s="455"/>
    </row>
    <row r="188" spans="8:8" ht="14.4" x14ac:dyDescent="0.3">
      <c r="H188" s="455"/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0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75" t="s">
        <v>21</v>
      </c>
      <c r="B1" s="576" t="s">
        <v>4193</v>
      </c>
      <c r="C1" s="575" t="s">
        <v>4194</v>
      </c>
      <c r="D1" s="577" t="s">
        <v>4196</v>
      </c>
      <c r="E1" s="575" t="s">
        <v>4197</v>
      </c>
      <c r="F1" s="575" t="s">
        <v>4198</v>
      </c>
      <c r="G1" s="575" t="s">
        <v>4199</v>
      </c>
      <c r="H1" s="599" t="s">
        <v>4748</v>
      </c>
    </row>
    <row r="2" spans="1:9" ht="18" customHeight="1" x14ac:dyDescent="0.3">
      <c r="A2" s="578">
        <f>'L18'!$N$19</f>
        <v>1</v>
      </c>
      <c r="B2" s="579">
        <f>'L18'!$M$19</f>
        <v>32572</v>
      </c>
      <c r="C2" s="578" t="str">
        <f>'L18'!$A$19</f>
        <v>091016</v>
      </c>
      <c r="D2" s="593" t="str">
        <f>'L18'!$B$19</f>
        <v>Bevíz Lujza</v>
      </c>
      <c r="E2" s="593" t="str">
        <f>'L18'!$C$19</f>
        <v>Ten.Műhely</v>
      </c>
      <c r="F2" s="578">
        <f>'L18'!$J$19</f>
        <v>70</v>
      </c>
      <c r="G2" s="578">
        <f>'L18'!$J$20</f>
        <v>60</v>
      </c>
      <c r="H2" s="600">
        <f>'L18'!$L$19</f>
        <v>1083</v>
      </c>
    </row>
    <row r="3" spans="1:9" ht="18" customHeight="1" x14ac:dyDescent="0.3">
      <c r="A3" s="578">
        <f>'L18'!$N$115</f>
        <v>2</v>
      </c>
      <c r="B3" s="579">
        <f>'L18'!$M$115</f>
        <v>11775</v>
      </c>
      <c r="C3" s="578" t="str">
        <f>'L18'!$A$115</f>
        <v>090306</v>
      </c>
      <c r="D3" s="593" t="str">
        <f>'L18'!$B$115</f>
        <v>Mihálka Anna</v>
      </c>
      <c r="E3" s="593" t="str">
        <f>'L18'!$C$115</f>
        <v>Alfa TI</v>
      </c>
      <c r="F3" s="578">
        <f>'L18'!$J$115</f>
        <v>67</v>
      </c>
      <c r="G3" s="578">
        <f>'L18'!$J$116</f>
        <v>40</v>
      </c>
      <c r="H3" s="600">
        <f>'L18'!$L$115</f>
        <v>390</v>
      </c>
    </row>
    <row r="4" spans="1:9" ht="18" customHeight="1" x14ac:dyDescent="0.3">
      <c r="A4" s="578">
        <f>'L18'!$N$81</f>
        <v>3</v>
      </c>
      <c r="B4" s="579">
        <f>'L18'!$M$81</f>
        <v>9442</v>
      </c>
      <c r="C4" s="578" t="str">
        <f>'L18'!$A$81</f>
        <v>090129</v>
      </c>
      <c r="D4" s="593" t="str">
        <f>'L18'!$B$81</f>
        <v>Kálmán Luca</v>
      </c>
      <c r="E4" s="593" t="str">
        <f>'L18'!$C$81</f>
        <v>Alfa TI</v>
      </c>
      <c r="F4" s="578">
        <f>'L18'!$J$81</f>
        <v>74</v>
      </c>
      <c r="G4" s="578">
        <f>'L18'!$J$82</f>
        <v>40</v>
      </c>
      <c r="H4" s="600">
        <f>'L18'!$L$81</f>
        <v>312</v>
      </c>
    </row>
    <row r="5" spans="1:9" ht="18" customHeight="1" x14ac:dyDescent="0.3">
      <c r="A5" s="578">
        <f>'L18'!$N$127</f>
        <v>4</v>
      </c>
      <c r="B5" s="579">
        <f>'L18'!$M$127</f>
        <v>8544</v>
      </c>
      <c r="C5" s="578" t="str">
        <f>'L18'!$A$127</f>
        <v>0906230</v>
      </c>
      <c r="D5" s="593" t="str">
        <f>'L18'!$B$127</f>
        <v>Nemcsek Gréta</v>
      </c>
      <c r="E5" s="593" t="str">
        <f>'L18'!$C$127</f>
        <v>Vasas SC</v>
      </c>
      <c r="F5" s="578">
        <f>'L18'!$J$127</f>
        <v>24</v>
      </c>
      <c r="G5" s="578">
        <f>'L18'!$J$128</f>
        <v>0</v>
      </c>
      <c r="H5" s="600">
        <f>'L18'!$L$127</f>
        <v>284</v>
      </c>
    </row>
    <row r="6" spans="1:9" ht="18" customHeight="1" x14ac:dyDescent="0.3">
      <c r="A6" s="578">
        <f>'L18'!$N$85</f>
        <v>5</v>
      </c>
      <c r="B6" s="579">
        <f>'L18'!$M$85</f>
        <v>7320</v>
      </c>
      <c r="C6" s="578" t="str">
        <f>'L18'!$A$85</f>
        <v>090601</v>
      </c>
      <c r="D6" s="593" t="str">
        <f>'L18'!$B$85</f>
        <v>Kardos Lora</v>
      </c>
      <c r="E6" s="593" t="str">
        <f>'L18'!$C$85</f>
        <v>Mini Garros</v>
      </c>
      <c r="F6" s="578">
        <f>'L18'!$J$85</f>
        <v>0</v>
      </c>
      <c r="G6" s="578">
        <f>'L18'!$J$86</f>
        <v>0</v>
      </c>
      <c r="H6" s="600">
        <f>'L18'!$L$85</f>
        <v>244</v>
      </c>
    </row>
    <row r="7" spans="1:9" ht="18" customHeight="1" x14ac:dyDescent="0.3">
      <c r="A7" s="578">
        <f>'L18'!$N$167</f>
        <v>6</v>
      </c>
      <c r="B7" s="579">
        <f>'L18'!$M$167</f>
        <v>5790</v>
      </c>
      <c r="C7" s="578" t="str">
        <f>'L18'!$A$167</f>
        <v>1004280</v>
      </c>
      <c r="D7" s="593" t="str">
        <f>'L18'!$B$167</f>
        <v>Serkédi Emese</v>
      </c>
      <c r="E7" s="593" t="str">
        <f>'L18'!$C$167</f>
        <v>Vitéz SE</v>
      </c>
      <c r="F7" s="578">
        <f>'L18'!$J$167</f>
        <v>0</v>
      </c>
      <c r="G7" s="578">
        <f>'L18'!$J$168</f>
        <v>0</v>
      </c>
      <c r="H7" s="600">
        <f>'L18'!$L$167</f>
        <v>193</v>
      </c>
      <c r="I7" s="580"/>
    </row>
    <row r="8" spans="1:9" ht="18" customHeight="1" x14ac:dyDescent="0.3">
      <c r="A8" s="578">
        <f>'L18'!$N$195</f>
        <v>7</v>
      </c>
      <c r="B8" s="579">
        <f>'L18'!$M$195</f>
        <v>4477.8</v>
      </c>
      <c r="C8" s="578" t="str">
        <f>'L18'!$A$195</f>
        <v>090911</v>
      </c>
      <c r="D8" s="593" t="str">
        <f>'L18'!$B$195</f>
        <v>Teker Lotti</v>
      </c>
      <c r="E8" s="593" t="str">
        <f>'L18'!$C$195</f>
        <v>Ten.Műhely</v>
      </c>
      <c r="F8" s="578">
        <f>'L18'!$J$195</f>
        <v>692</v>
      </c>
      <c r="G8" s="578">
        <f>'L18'!$J$196</f>
        <v>929</v>
      </c>
      <c r="H8" s="600">
        <f>'L18'!$L$195</f>
        <v>120</v>
      </c>
    </row>
    <row r="9" spans="1:9" ht="18" customHeight="1" x14ac:dyDescent="0.3">
      <c r="A9" s="578">
        <f>'L18'!$N$133</f>
        <v>8</v>
      </c>
      <c r="B9" s="579">
        <f>'L18'!$M$133</f>
        <v>3000</v>
      </c>
      <c r="C9" s="578" t="str">
        <f>'L18'!$A$133</f>
        <v>110210</v>
      </c>
      <c r="D9" s="593" t="str">
        <f>'L18'!$B$133</f>
        <v>Nógrádi Noémi</v>
      </c>
      <c r="E9" s="593" t="str">
        <f>'L18'!$C$133</f>
        <v>Bp. Honvéd</v>
      </c>
      <c r="F9" s="578">
        <f>'L18'!$J$133</f>
        <v>0</v>
      </c>
      <c r="G9" s="578">
        <f>'L18'!$J$134</f>
        <v>0</v>
      </c>
      <c r="H9" s="600">
        <f>'L18'!$L$133</f>
        <v>100</v>
      </c>
    </row>
    <row r="10" spans="1:9" ht="18" customHeight="1" x14ac:dyDescent="0.3">
      <c r="A10" s="578">
        <f>'L18'!$N$95</f>
        <v>9</v>
      </c>
      <c r="B10" s="579">
        <f>'L18'!$M$95</f>
        <v>1410</v>
      </c>
      <c r="C10" s="578" t="str">
        <f>'L18'!$A$95</f>
        <v>101001</v>
      </c>
      <c r="D10" s="593" t="str">
        <f>'L18'!$B$95</f>
        <v>Kovács Emese</v>
      </c>
      <c r="E10" s="593" t="str">
        <f>'L18'!$C$95</f>
        <v>Ten.Műhely</v>
      </c>
      <c r="F10" s="578">
        <f>'L18'!$J$95</f>
        <v>300</v>
      </c>
      <c r="G10" s="578">
        <f>'L18'!$J$96</f>
        <v>0</v>
      </c>
      <c r="H10" s="600">
        <f>'L18'!$L$95</f>
        <v>37</v>
      </c>
    </row>
    <row r="11" spans="1:9" ht="18" customHeight="1" x14ac:dyDescent="0.3">
      <c r="A11" s="578">
        <f>'L18'!$N$187</f>
        <v>10</v>
      </c>
      <c r="B11" s="579">
        <f>'L18'!$M$187</f>
        <v>1032.4000000000001</v>
      </c>
      <c r="C11" s="578" t="str">
        <f>'L18'!$A$187</f>
        <v>111006</v>
      </c>
      <c r="D11" s="593" t="str">
        <f>'L18'!$B$187</f>
        <v>Sziklai Zita</v>
      </c>
      <c r="E11" s="593" t="str">
        <f>'L18'!$C$187</f>
        <v>Bp. Honvéd</v>
      </c>
      <c r="F11" s="578">
        <f>'L18'!$J$187</f>
        <v>30</v>
      </c>
      <c r="G11" s="578">
        <f>'L18'!$J$188</f>
        <v>512</v>
      </c>
      <c r="H11" s="600">
        <f>'L18'!$L$187</f>
        <v>30</v>
      </c>
    </row>
    <row r="12" spans="1:9" ht="18" customHeight="1" x14ac:dyDescent="0.3">
      <c r="A12" s="578">
        <f>'L18'!$N$163</f>
        <v>11</v>
      </c>
      <c r="B12" s="579">
        <f>'L18'!$M$163</f>
        <v>845</v>
      </c>
      <c r="C12" s="578" t="str">
        <f>'L18'!$A$163</f>
        <v>1005100</v>
      </c>
      <c r="D12" s="593" t="str">
        <f>'L18'!$B$163</f>
        <v>Sávolt Karolina</v>
      </c>
      <c r="E12" s="593" t="str">
        <f>'L18'!$C$163</f>
        <v>Ten.Műhely</v>
      </c>
      <c r="F12" s="578">
        <f>'L18'!$J$163</f>
        <v>375</v>
      </c>
      <c r="G12" s="578">
        <f>'L18'!$J$164</f>
        <v>850</v>
      </c>
      <c r="H12" s="600">
        <f>'L18'!$L$163</f>
        <v>10</v>
      </c>
      <c r="I12" s="580"/>
    </row>
    <row r="13" spans="1:9" ht="18" customHeight="1" x14ac:dyDescent="0.3">
      <c r="A13" s="578">
        <f>'L18'!$N$179</f>
        <v>12</v>
      </c>
      <c r="B13" s="579">
        <f>'L18'!$M$179</f>
        <v>735</v>
      </c>
      <c r="C13" s="578" t="str">
        <f>'L18'!$A$179</f>
        <v>100518</v>
      </c>
      <c r="D13" s="593" t="str">
        <f>'L18'!$B$179</f>
        <v>Szabó Kitti</v>
      </c>
      <c r="E13" s="593" t="str">
        <f>'L18'!$C$179</f>
        <v>MTK</v>
      </c>
      <c r="F13" s="578">
        <f>'L18'!$J$179</f>
        <v>225</v>
      </c>
      <c r="G13" s="578">
        <f>'L18'!$J$180</f>
        <v>300</v>
      </c>
      <c r="H13" s="600">
        <f>'L18'!$L$179</f>
        <v>15</v>
      </c>
    </row>
    <row r="14" spans="1:9" ht="18" customHeight="1" x14ac:dyDescent="0.3">
      <c r="A14" s="578">
        <f>'L18'!$N$143</f>
        <v>13</v>
      </c>
      <c r="B14" s="579">
        <f>'L18'!$M$143</f>
        <v>685.6</v>
      </c>
      <c r="C14" s="578" t="str">
        <f>'L18'!$A$143</f>
        <v>0903171</v>
      </c>
      <c r="D14" s="593" t="str">
        <f>'L18'!$B$143</f>
        <v>Pilmayer Ráhel Hanna</v>
      </c>
      <c r="E14" s="593" t="str">
        <f>'L18'!$C$143</f>
        <v>Bebto Team</v>
      </c>
      <c r="F14" s="578">
        <f>'L18'!$J$143</f>
        <v>620</v>
      </c>
      <c r="G14" s="578">
        <f>'L18'!$J$144</f>
        <v>328</v>
      </c>
      <c r="H14" s="600">
        <f>'L18'!$L$143</f>
        <v>0</v>
      </c>
    </row>
    <row r="15" spans="1:9" ht="18" customHeight="1" x14ac:dyDescent="0.3">
      <c r="A15" s="578">
        <f>'L18'!$N$185</f>
        <v>14</v>
      </c>
      <c r="B15" s="579">
        <f>'L18'!$M$185</f>
        <v>666</v>
      </c>
      <c r="C15" s="578" t="str">
        <f>'L18'!$A$185</f>
        <v>0804092</v>
      </c>
      <c r="D15" s="593" t="str">
        <f>'L18'!$B$185</f>
        <v>Sziklai Eszter</v>
      </c>
      <c r="E15" s="593" t="str">
        <f>'L18'!$C$185</f>
        <v>Bp. Honvéd</v>
      </c>
      <c r="F15" s="578">
        <f>'L18'!$J$185</f>
        <v>200</v>
      </c>
      <c r="G15" s="578">
        <f>'L18'!$J$186</f>
        <v>530</v>
      </c>
      <c r="H15" s="600">
        <f>'L18'!$L$185</f>
        <v>12</v>
      </c>
    </row>
    <row r="16" spans="1:9" ht="18" customHeight="1" x14ac:dyDescent="0.3">
      <c r="A16" s="578">
        <f>'L18'!$N$73</f>
        <v>15</v>
      </c>
      <c r="B16" s="579">
        <f>'L18'!$M$73</f>
        <v>587</v>
      </c>
      <c r="C16" s="578" t="str">
        <f>'L18'!$A$73</f>
        <v>110511</v>
      </c>
      <c r="D16" s="593" t="str">
        <f>'L18'!$B$73</f>
        <v>Jászfai Fanni</v>
      </c>
      <c r="E16" s="593" t="str">
        <f>'L18'!$C$73</f>
        <v>Volvex SE</v>
      </c>
      <c r="F16" s="578">
        <f>'L18'!$J$73</f>
        <v>505</v>
      </c>
      <c r="G16" s="578">
        <f>'L18'!$J$74</f>
        <v>410</v>
      </c>
      <c r="H16" s="600">
        <f>'L18'!$L$73</f>
        <v>0</v>
      </c>
    </row>
    <row r="17" spans="1:9" ht="18" customHeight="1" x14ac:dyDescent="0.3">
      <c r="A17" s="578">
        <f>'L18'!$N$67</f>
        <v>16</v>
      </c>
      <c r="B17" s="579">
        <f>'L18'!$M$67</f>
        <v>580</v>
      </c>
      <c r="C17" s="578" t="str">
        <f>'L18'!$A$67</f>
        <v>080702</v>
      </c>
      <c r="D17" s="593" t="str">
        <f>'L18'!$B$67</f>
        <v>Horváth Nóra</v>
      </c>
      <c r="E17" s="593" t="str">
        <f>'L18'!$C$67</f>
        <v>Open TV</v>
      </c>
      <c r="F17" s="578">
        <f>'L18'!$J$67</f>
        <v>500</v>
      </c>
      <c r="G17" s="578">
        <f>'L18'!$J$68</f>
        <v>250</v>
      </c>
      <c r="H17" s="600">
        <f>'L18'!$L$67</f>
        <v>1</v>
      </c>
    </row>
    <row r="18" spans="1:9" ht="18" customHeight="1" x14ac:dyDescent="0.3">
      <c r="A18" s="578">
        <f>'L18'!$N$79</f>
        <v>17</v>
      </c>
      <c r="B18" s="579">
        <f>'L18'!$M$79</f>
        <v>556.79999999999995</v>
      </c>
      <c r="C18" s="578" t="str">
        <f>'L18'!$A$79</f>
        <v>090901</v>
      </c>
      <c r="D18" s="593" t="str">
        <f>'L18'!$B$79</f>
        <v>Kállay Dorina Nina</v>
      </c>
      <c r="E18" s="593" t="str">
        <f>'L18'!$C$79</f>
        <v>GYAC</v>
      </c>
      <c r="F18" s="578">
        <f>'L18'!$J$79</f>
        <v>488</v>
      </c>
      <c r="G18" s="578">
        <f>'L18'!$J$80</f>
        <v>344</v>
      </c>
      <c r="H18" s="600">
        <f>'L18'!$L$79</f>
        <v>0</v>
      </c>
    </row>
    <row r="19" spans="1:9" ht="18" customHeight="1" x14ac:dyDescent="0.3">
      <c r="A19" s="578">
        <f>'L18'!$N$15</f>
        <v>18</v>
      </c>
      <c r="B19" s="579">
        <f>'L18'!$M$15</f>
        <v>510</v>
      </c>
      <c r="C19" s="578" t="str">
        <f>'L18'!$A$15</f>
        <v>0806170</v>
      </c>
      <c r="D19" s="593" t="str">
        <f>'L18'!$B$15</f>
        <v>Benke-Giosanu Izabella</v>
      </c>
      <c r="E19" s="593" t="str">
        <f>'L18'!$C$15</f>
        <v>Vasas SC</v>
      </c>
      <c r="F19" s="578">
        <f>'L18'!$J$15</f>
        <v>0</v>
      </c>
      <c r="G19" s="578">
        <f>'L18'!$J$16</f>
        <v>0</v>
      </c>
      <c r="H19" s="600">
        <f>'L18'!$L$15</f>
        <v>17</v>
      </c>
    </row>
    <row r="20" spans="1:9" ht="18" customHeight="1" x14ac:dyDescent="0.3">
      <c r="A20" s="578">
        <f>'L18'!$N$53</f>
        <v>19</v>
      </c>
      <c r="B20" s="579">
        <f>'L18'!$M$53</f>
        <v>490</v>
      </c>
      <c r="C20" s="578" t="str">
        <f>'L18'!$A$53</f>
        <v>100119</v>
      </c>
      <c r="D20" s="593" t="str">
        <f>'L18'!$B$53</f>
        <v>Fizel Laura Liza</v>
      </c>
      <c r="E20" s="593" t="str">
        <f>'L18'!$C$53</f>
        <v>Vasas SC</v>
      </c>
      <c r="F20" s="578">
        <f>'L18'!$J$53</f>
        <v>0</v>
      </c>
      <c r="G20" s="578">
        <f>'L18'!$J$54</f>
        <v>350</v>
      </c>
      <c r="H20" s="600">
        <f>'L18'!$L$53</f>
        <v>14</v>
      </c>
    </row>
    <row r="21" spans="1:9" ht="18" customHeight="1" x14ac:dyDescent="0.3">
      <c r="A21" s="578">
        <f>'L18'!$N$149</f>
        <v>20</v>
      </c>
      <c r="B21" s="579">
        <f>'L18'!$M$149</f>
        <v>460</v>
      </c>
      <c r="C21" s="578" t="str">
        <f>'L18'!$A$149</f>
        <v>100329</v>
      </c>
      <c r="D21" s="593" t="str">
        <f>'L18'!$B$149</f>
        <v>Rekedt-Nagy Panni</v>
      </c>
      <c r="E21" s="593" t="str">
        <f>'L18'!$C$149</f>
        <v>D.keszi TK</v>
      </c>
      <c r="F21" s="578">
        <f>'L18'!$J$149</f>
        <v>460</v>
      </c>
      <c r="G21" s="578">
        <f>'L18'!$J$150</f>
        <v>0</v>
      </c>
      <c r="H21" s="600">
        <f>'L18'!$L$149</f>
        <v>0</v>
      </c>
    </row>
    <row r="22" spans="1:9" ht="18" customHeight="1" x14ac:dyDescent="0.3">
      <c r="A22" s="578">
        <f>'L18'!$N$29</f>
        <v>21</v>
      </c>
      <c r="B22" s="579">
        <f>'L18'!$M$29</f>
        <v>405</v>
      </c>
      <c r="C22" s="578" t="str">
        <f>'L18'!$A$29</f>
        <v>081201</v>
      </c>
      <c r="D22" s="593" t="str">
        <f>'L18'!$B$29</f>
        <v>Buchholcz Bora Gizella</v>
      </c>
      <c r="E22" s="593" t="str">
        <f>'L18'!$C$29</f>
        <v>Vitéz SE</v>
      </c>
      <c r="F22" s="578">
        <f>'L18'!$J$29</f>
        <v>325</v>
      </c>
      <c r="G22" s="578">
        <f>'L18'!$J$30</f>
        <v>400</v>
      </c>
      <c r="H22" s="600">
        <f>'L18'!$L$29</f>
        <v>0</v>
      </c>
    </row>
    <row r="23" spans="1:9" ht="18" customHeight="1" x14ac:dyDescent="0.3">
      <c r="A23" s="578">
        <f>'L18'!$N$153</f>
        <v>22</v>
      </c>
      <c r="B23" s="579">
        <f>'L18'!$M$153</f>
        <v>403</v>
      </c>
      <c r="C23" s="578" t="str">
        <f>'L18'!$A$153</f>
        <v>0806251</v>
      </c>
      <c r="D23" s="593" t="str">
        <f>'L18'!$B$153</f>
        <v>Sándor Lara</v>
      </c>
      <c r="E23" s="593" t="str">
        <f>'L18'!$C$153</f>
        <v>Marso TC</v>
      </c>
      <c r="F23" s="578">
        <f>'L18'!$J$153</f>
        <v>395</v>
      </c>
      <c r="G23" s="578">
        <f>'L18'!$J$154</f>
        <v>40</v>
      </c>
      <c r="H23" s="600">
        <f>'L18'!$L$153</f>
        <v>0</v>
      </c>
    </row>
    <row r="24" spans="1:9" ht="18" customHeight="1" x14ac:dyDescent="0.3">
      <c r="A24" s="578">
        <f>'L18'!$N$103</f>
        <v>23</v>
      </c>
      <c r="B24" s="579">
        <f>'L18'!$M$103</f>
        <v>382</v>
      </c>
      <c r="C24" s="578" t="str">
        <f>'L18'!$A$103</f>
        <v>0811260</v>
      </c>
      <c r="D24" s="593" t="str">
        <f>'L18'!$B$103</f>
        <v>Krilek Regina Noémi</v>
      </c>
      <c r="E24" s="593" t="str">
        <f>'L18'!$C$103</f>
        <v>MTK</v>
      </c>
      <c r="F24" s="578">
        <f>'L18'!$J$103</f>
        <v>355</v>
      </c>
      <c r="G24" s="578">
        <f>'L18'!$J$104</f>
        <v>135</v>
      </c>
      <c r="H24" s="600">
        <f>'L18'!$L$103</f>
        <v>0</v>
      </c>
    </row>
    <row r="25" spans="1:9" ht="18" customHeight="1" x14ac:dyDescent="0.3">
      <c r="A25" s="578">
        <f>'L18'!$N$35</f>
        <v>24</v>
      </c>
      <c r="B25" s="579">
        <f>'L18'!$M$35</f>
        <v>376.4</v>
      </c>
      <c r="C25" s="578" t="str">
        <f>'L18'!$A$35</f>
        <v>080721</v>
      </c>
      <c r="D25" s="593" t="str">
        <f>'L18'!$B$35</f>
        <v>Egenhoffer-Végh Emma Anikó</v>
      </c>
      <c r="E25" s="593" t="str">
        <f>'L18'!$C$35</f>
        <v>Ten.Műhely</v>
      </c>
      <c r="F25" s="578">
        <f>'L18'!$J$35</f>
        <v>345</v>
      </c>
      <c r="G25" s="578">
        <f>'L18'!$J$36</f>
        <v>157</v>
      </c>
      <c r="H25" s="600">
        <f>'L18'!$L$35</f>
        <v>0</v>
      </c>
    </row>
    <row r="26" spans="1:9" ht="18" customHeight="1" x14ac:dyDescent="0.3">
      <c r="A26" s="578">
        <f>'L18'!$N$203</f>
        <v>25</v>
      </c>
      <c r="B26" s="579">
        <f>'L18'!$M$203</f>
        <v>375</v>
      </c>
      <c r="C26" s="578" t="str">
        <f>'L18'!$A$203</f>
        <v>1103160</v>
      </c>
      <c r="D26" s="593" t="str">
        <f>'L18'!$B$203</f>
        <v>Valdes Noemi Andrea</v>
      </c>
      <c r="E26" s="593" t="str">
        <f>'L18'!$C$203</f>
        <v>Muschkétás TC</v>
      </c>
      <c r="F26" s="578">
        <f>'L18'!$J$203</f>
        <v>375</v>
      </c>
      <c r="G26" s="578">
        <f>'L18'!$J$204</f>
        <v>0</v>
      </c>
      <c r="H26" s="600">
        <f>'L18'!$L$203</f>
        <v>0</v>
      </c>
    </row>
    <row r="27" spans="1:9" ht="18" customHeight="1" x14ac:dyDescent="0.3">
      <c r="A27" s="578">
        <f>'L18'!$N$87</f>
        <v>26</v>
      </c>
      <c r="B27" s="579">
        <f>'L18'!$M$87</f>
        <v>367.6</v>
      </c>
      <c r="C27" s="578" t="str">
        <f>'L18'!$A$87</f>
        <v>090915</v>
      </c>
      <c r="D27" s="593" t="str">
        <f>'L18'!$B$87</f>
        <v>Kátai Luca Sára</v>
      </c>
      <c r="E27" s="593" t="str">
        <f>'L18'!$C$87</f>
        <v>SVSE</v>
      </c>
      <c r="F27" s="578">
        <f>'L18'!$J$87</f>
        <v>247</v>
      </c>
      <c r="G27" s="578">
        <f>'L18'!$J$88</f>
        <v>603</v>
      </c>
      <c r="H27" s="600">
        <f>'L18'!$L$87</f>
        <v>0</v>
      </c>
    </row>
    <row r="28" spans="1:9" ht="18" customHeight="1" x14ac:dyDescent="0.3">
      <c r="A28" s="578">
        <f>'L18'!$N$171</f>
        <v>27</v>
      </c>
      <c r="B28" s="579">
        <f>'L18'!$M$171</f>
        <v>365</v>
      </c>
      <c r="C28" s="578" t="str">
        <f>'L18'!$A$171</f>
        <v>110621</v>
      </c>
      <c r="D28" s="593" t="str">
        <f>'L18'!$B$171</f>
        <v>Simon Amanda Vanda</v>
      </c>
      <c r="E28" s="593" t="str">
        <f>'L18'!$C$171</f>
        <v>Ten.Műhely</v>
      </c>
      <c r="F28" s="578">
        <f>'L18'!$J$171</f>
        <v>185</v>
      </c>
      <c r="G28" s="578">
        <f>'L18'!$J$172</f>
        <v>150</v>
      </c>
      <c r="H28" s="600">
        <f>'L18'!$L$171</f>
        <v>5</v>
      </c>
      <c r="I28" s="580"/>
    </row>
    <row r="29" spans="1:9" ht="18" customHeight="1" x14ac:dyDescent="0.3">
      <c r="A29" s="578">
        <f>'L18'!$N$91</f>
        <v>28</v>
      </c>
      <c r="B29" s="579">
        <f>'L18'!$M$91</f>
        <v>359.2</v>
      </c>
      <c r="C29" s="578" t="str">
        <f>'L18'!$A$91</f>
        <v>090308</v>
      </c>
      <c r="D29" s="593" t="str">
        <f>'L18'!$B$91</f>
        <v>Kolozár Lili</v>
      </c>
      <c r="E29" s="593" t="str">
        <f>'L18'!$C$91</f>
        <v>Vasas SC</v>
      </c>
      <c r="F29" s="578">
        <f>'L18'!$J$91</f>
        <v>265</v>
      </c>
      <c r="G29" s="578">
        <f>'L18'!$J$92</f>
        <v>471</v>
      </c>
      <c r="H29" s="600">
        <f>'L18'!$L$91</f>
        <v>0</v>
      </c>
    </row>
    <row r="30" spans="1:9" ht="18" customHeight="1" x14ac:dyDescent="0.3">
      <c r="A30" s="578">
        <f>'L18'!$N$181</f>
        <v>29</v>
      </c>
      <c r="B30" s="579">
        <f>'L18'!$M$181</f>
        <v>346</v>
      </c>
      <c r="C30" s="578" t="str">
        <f>'L18'!$A$181</f>
        <v>1204100</v>
      </c>
      <c r="D30" s="593" t="str">
        <f>'L18'!$B$181</f>
        <v>Szabó Vivien</v>
      </c>
      <c r="E30" s="593" t="str">
        <f>'L18'!$C$181</f>
        <v>MTK</v>
      </c>
      <c r="F30" s="578">
        <f>'L18'!$J$181</f>
        <v>136</v>
      </c>
      <c r="G30" s="578">
        <f>'L18'!$J$182</f>
        <v>150</v>
      </c>
      <c r="H30" s="600">
        <f>'L18'!$L$181</f>
        <v>6</v>
      </c>
      <c r="I30" s="580"/>
    </row>
    <row r="31" spans="1:9" ht="18" customHeight="1" x14ac:dyDescent="0.3">
      <c r="A31" s="578">
        <f>'L18'!$N$17</f>
        <v>30</v>
      </c>
      <c r="B31" s="579">
        <f>'L18'!$M$17</f>
        <v>328</v>
      </c>
      <c r="C31" s="578" t="str">
        <f>'L18'!$A$17</f>
        <v>110103</v>
      </c>
      <c r="D31" s="593" t="str">
        <f>'L18'!$B$17</f>
        <v>Bertók Nelli</v>
      </c>
      <c r="E31" s="593" t="str">
        <f>'L18'!$C$17</f>
        <v>Volvex SE</v>
      </c>
      <c r="F31" s="578">
        <f>'L18'!$J$17</f>
        <v>270</v>
      </c>
      <c r="G31" s="578">
        <f>'L18'!$J$18</f>
        <v>290</v>
      </c>
      <c r="H31" s="600">
        <f>'L18'!$L$17</f>
        <v>0</v>
      </c>
    </row>
    <row r="32" spans="1:9" ht="18" customHeight="1" x14ac:dyDescent="0.3">
      <c r="A32" s="578">
        <f>'L18'!$N$205</f>
        <v>31</v>
      </c>
      <c r="B32" s="579">
        <f>'L18'!$M$205</f>
        <v>319</v>
      </c>
      <c r="C32" s="578" t="str">
        <f>'L18'!$A$205</f>
        <v>0805130</v>
      </c>
      <c r="D32" s="593" t="str">
        <f>'L18'!$B$205</f>
        <v>Valicsek Laura</v>
      </c>
      <c r="E32" s="593" t="str">
        <f>'L18'!$C$205</f>
        <v>Volvex SE</v>
      </c>
      <c r="F32" s="578">
        <f>'L18'!$J$205</f>
        <v>295</v>
      </c>
      <c r="G32" s="578">
        <f>'L18'!$J$206</f>
        <v>120</v>
      </c>
      <c r="H32" s="600">
        <f>'L18'!$L$205</f>
        <v>0</v>
      </c>
    </row>
    <row r="33" spans="1:9" ht="18" customHeight="1" x14ac:dyDescent="0.3">
      <c r="A33" s="578">
        <f>'L18'!$N$129</f>
        <v>32</v>
      </c>
      <c r="B33" s="579">
        <f>'L18'!$M$129</f>
        <v>307</v>
      </c>
      <c r="C33" s="578" t="str">
        <f>'L18'!$A$129</f>
        <v>0912030</v>
      </c>
      <c r="D33" s="593" t="str">
        <f>'L18'!$B$129</f>
        <v>Németh Nóra</v>
      </c>
      <c r="E33" s="593" t="str">
        <f>'L18'!$C$129</f>
        <v>ZTE</v>
      </c>
      <c r="F33" s="578">
        <f>'L18'!$J$129</f>
        <v>282</v>
      </c>
      <c r="G33" s="578">
        <f>'L18'!$J$130</f>
        <v>125</v>
      </c>
      <c r="H33" s="600">
        <f>'L18'!$L$129</f>
        <v>0</v>
      </c>
    </row>
    <row r="34" spans="1:9" ht="18" customHeight="1" x14ac:dyDescent="0.3">
      <c r="A34" s="578">
        <f>'L18'!$N$63</f>
        <v>33</v>
      </c>
      <c r="B34" s="579">
        <f>'L18'!$M$63</f>
        <v>300</v>
      </c>
      <c r="C34" s="578" t="str">
        <f>'L18'!$A$63</f>
        <v>100105</v>
      </c>
      <c r="D34" s="593" t="str">
        <f>'L18'!$B$63</f>
        <v>Halbritter Dóra Borbála</v>
      </c>
      <c r="E34" s="593" t="str">
        <f>'L18'!$C$63</f>
        <v>Kiskút TK</v>
      </c>
      <c r="F34" s="578">
        <f>'L18'!$J$63</f>
        <v>0</v>
      </c>
      <c r="G34" s="578">
        <f>'L18'!$J$64</f>
        <v>0</v>
      </c>
      <c r="H34" s="600">
        <f>'L18'!$L$63</f>
        <v>10</v>
      </c>
      <c r="I34" s="580"/>
    </row>
    <row r="35" spans="1:9" ht="18" customHeight="1" x14ac:dyDescent="0.3">
      <c r="A35" s="578">
        <f>'L18'!$N$145</f>
        <v>34</v>
      </c>
      <c r="B35" s="579">
        <f>'L18'!$M$145</f>
        <v>250</v>
      </c>
      <c r="C35" s="578" t="str">
        <f>'L18'!$A$145</f>
        <v>0811180</v>
      </c>
      <c r="D35" s="593" t="str">
        <f>'L18'!$B$145</f>
        <v>Piszter Anna</v>
      </c>
      <c r="E35" s="593" t="str">
        <f>'L18'!$C$145</f>
        <v>Vasas SC</v>
      </c>
      <c r="F35" s="578">
        <f>'L18'!$J$145</f>
        <v>250</v>
      </c>
      <c r="G35" s="578">
        <f>'L18'!$J$146</f>
        <v>0</v>
      </c>
      <c r="H35" s="600">
        <f>'L18'!$L$145</f>
        <v>0</v>
      </c>
    </row>
    <row r="36" spans="1:9" ht="18" customHeight="1" x14ac:dyDescent="0.3">
      <c r="A36" s="578">
        <f>'L18'!$N$125</f>
        <v>35</v>
      </c>
      <c r="B36" s="579">
        <f>'L18'!$M$125</f>
        <v>210</v>
      </c>
      <c r="C36" s="578" t="str">
        <f>'L18'!$A$125</f>
        <v>0901131</v>
      </c>
      <c r="D36" s="593" t="str">
        <f>'L18'!$B$125</f>
        <v>Nagy Olívia Stefánia</v>
      </c>
      <c r="E36" s="593" t="str">
        <f>'L18'!$C$125</f>
        <v>Labdás Sportok</v>
      </c>
      <c r="F36" s="578">
        <f>'L18'!$J$125</f>
        <v>0</v>
      </c>
      <c r="G36" s="578">
        <f>'L18'!$J$126</f>
        <v>0</v>
      </c>
      <c r="H36" s="600">
        <f>'L18'!$L$125</f>
        <v>7</v>
      </c>
    </row>
    <row r="37" spans="1:9" ht="18" customHeight="1" x14ac:dyDescent="0.3">
      <c r="A37" s="578">
        <f>'L18'!$N$199</f>
        <v>36</v>
      </c>
      <c r="B37" s="579">
        <f>'L18'!$M$199</f>
        <v>206</v>
      </c>
      <c r="C37" s="578" t="str">
        <f>'L18'!$A$199</f>
        <v>0801171</v>
      </c>
      <c r="D37" s="593" t="str">
        <f>'L18'!$B$199</f>
        <v>Üveges Laura Luca</v>
      </c>
      <c r="E37" s="593" t="str">
        <f>'L18'!$C$199</f>
        <v>Bebto Team</v>
      </c>
      <c r="F37" s="578">
        <f>'L18'!$J$199</f>
        <v>190</v>
      </c>
      <c r="G37" s="578">
        <f>'L18'!$J$200</f>
        <v>80</v>
      </c>
      <c r="H37" s="600">
        <f>'L18'!$L$199</f>
        <v>0</v>
      </c>
    </row>
    <row r="38" spans="1:9" ht="18" customHeight="1" x14ac:dyDescent="0.3">
      <c r="A38" s="578">
        <f>'L18'!$N$59</f>
        <v>37</v>
      </c>
      <c r="B38" s="579">
        <f>'L18'!$M$59</f>
        <v>196.2</v>
      </c>
      <c r="C38" s="578" t="str">
        <f>'L18'!$A$59</f>
        <v>0910240</v>
      </c>
      <c r="D38" s="593" t="str">
        <f>'L18'!$B$59</f>
        <v>Gyepes Kira</v>
      </c>
      <c r="E38" s="593" t="str">
        <f>'L18'!$C$59</f>
        <v>Budakalász Kézilabda Zrt.</v>
      </c>
      <c r="F38" s="578">
        <f>'L18'!$J$59</f>
        <v>183</v>
      </c>
      <c r="G38" s="578">
        <f>'L18'!$J$60</f>
        <v>66</v>
      </c>
      <c r="H38" s="600">
        <f>'L18'!$L$59</f>
        <v>0</v>
      </c>
    </row>
    <row r="39" spans="1:9" ht="18" customHeight="1" x14ac:dyDescent="0.3">
      <c r="A39" s="578">
        <f>'L18'!$N$21</f>
        <v>38</v>
      </c>
      <c r="B39" s="579">
        <f>'L18'!$M$21</f>
        <v>193</v>
      </c>
      <c r="C39" s="578" t="str">
        <f>'L18'!$A$21</f>
        <v>0902172</v>
      </c>
      <c r="D39" s="593" t="str">
        <f>'L18'!$B$21</f>
        <v>Bobok Petra</v>
      </c>
      <c r="E39" s="593" t="str">
        <f>'L18'!$C$21</f>
        <v>Bebto Team</v>
      </c>
      <c r="F39" s="578">
        <f>'L18'!$J$21</f>
        <v>190</v>
      </c>
      <c r="G39" s="578">
        <f>'L18'!$J$22</f>
        <v>15</v>
      </c>
      <c r="H39" s="600">
        <f>'L18'!$L$21</f>
        <v>0</v>
      </c>
      <c r="I39" s="580"/>
    </row>
    <row r="40" spans="1:9" ht="18" customHeight="1" x14ac:dyDescent="0.3">
      <c r="A40" s="578">
        <f>'L18'!$N$113</f>
        <v>39</v>
      </c>
      <c r="B40" s="579">
        <f>'L18'!$M$113</f>
        <v>177</v>
      </c>
      <c r="C40" s="578" t="str">
        <f>'L18'!$A$113</f>
        <v>1107191</v>
      </c>
      <c r="D40" s="593" t="str">
        <f>'L18'!$B$113</f>
        <v>Mészáros Dóra</v>
      </c>
      <c r="E40" s="593" t="str">
        <f>'L18'!$C$113</f>
        <v>Vasas SC</v>
      </c>
      <c r="F40" s="578">
        <f>'L18'!$J$113</f>
        <v>65</v>
      </c>
      <c r="G40" s="578">
        <f>'L18'!$J$114</f>
        <v>560</v>
      </c>
      <c r="H40" s="600">
        <f>'L18'!$L$113</f>
        <v>0</v>
      </c>
    </row>
    <row r="41" spans="1:9" ht="18" customHeight="1" x14ac:dyDescent="0.3">
      <c r="A41" s="578">
        <f>'L18'!$N$25</f>
        <v>40</v>
      </c>
      <c r="B41" s="579">
        <f>'L18'!$M$25</f>
        <v>160</v>
      </c>
      <c r="C41" s="578" t="str">
        <f>'L18'!$A$25</f>
        <v>0806210</v>
      </c>
      <c r="D41" s="593" t="str">
        <f>'L18'!$B$25</f>
        <v>Bokan Nina</v>
      </c>
      <c r="E41" s="593" t="str">
        <f>'L18'!$C$25</f>
        <v>Sportmánia</v>
      </c>
      <c r="F41" s="578">
        <f>'L18'!$J$25</f>
        <v>120</v>
      </c>
      <c r="G41" s="578">
        <f>'L18'!$J$26</f>
        <v>200</v>
      </c>
      <c r="H41" s="600">
        <f>'L18'!$L$25</f>
        <v>0</v>
      </c>
    </row>
    <row r="42" spans="1:9" ht="18" customHeight="1" x14ac:dyDescent="0.3">
      <c r="A42" s="578">
        <f>'L18'!$N$75</f>
        <v>40</v>
      </c>
      <c r="B42" s="579">
        <f>'L18'!$M$75</f>
        <v>160</v>
      </c>
      <c r="C42" s="578" t="str">
        <f>'L18'!$A$75</f>
        <v>1009172</v>
      </c>
      <c r="D42" s="593" t="str">
        <f>'L18'!$B$75</f>
        <v>Juhász Lili</v>
      </c>
      <c r="E42" s="593" t="str">
        <f>'L18'!$C$75</f>
        <v>Volvex SE</v>
      </c>
      <c r="F42" s="578">
        <f>'L18'!$J$75</f>
        <v>110</v>
      </c>
      <c r="G42" s="578">
        <f>'L18'!$J$76</f>
        <v>250</v>
      </c>
      <c r="H42" s="600">
        <f>'L18'!$L$75</f>
        <v>0</v>
      </c>
    </row>
    <row r="43" spans="1:9" ht="18" customHeight="1" x14ac:dyDescent="0.3">
      <c r="A43" s="578">
        <f>'L18'!$N$207</f>
        <v>40</v>
      </c>
      <c r="B43" s="579">
        <f>'L18'!$M$207</f>
        <v>160</v>
      </c>
      <c r="C43" s="578" t="str">
        <f>'L18'!$A$207</f>
        <v>110421</v>
      </c>
      <c r="D43" s="593" t="str">
        <f>'L18'!$B$207</f>
        <v>Vecseri Bianka</v>
      </c>
      <c r="E43" s="593" t="str">
        <f>'L18'!$C$207</f>
        <v>Ten.Műhely</v>
      </c>
      <c r="F43" s="578">
        <f>'L18'!$J$207</f>
        <v>100</v>
      </c>
      <c r="G43" s="578">
        <f>'L18'!$J$208</f>
        <v>150</v>
      </c>
      <c r="H43" s="600">
        <f>'L18'!$L$207</f>
        <v>1</v>
      </c>
    </row>
    <row r="44" spans="1:9" ht="18" customHeight="1" x14ac:dyDescent="0.3">
      <c r="A44" s="578">
        <f>'L18'!$N$39</f>
        <v>43</v>
      </c>
      <c r="B44" s="579">
        <f>'L18'!$M$39</f>
        <v>150</v>
      </c>
      <c r="C44" s="578" t="str">
        <f>'L18'!$A$39</f>
        <v>111022</v>
      </c>
      <c r="D44" s="593" t="str">
        <f>'L18'!$B$39</f>
        <v>Farkas Kincső</v>
      </c>
      <c r="E44" s="593" t="str">
        <f>'L18'!$C$39</f>
        <v>Sportmánia</v>
      </c>
      <c r="F44" s="578">
        <f>'L18'!$J$39</f>
        <v>0</v>
      </c>
      <c r="G44" s="578">
        <f>'L18'!$J$40</f>
        <v>0</v>
      </c>
      <c r="H44" s="600">
        <f>'L18'!$L$39</f>
        <v>5</v>
      </c>
    </row>
    <row r="45" spans="1:9" ht="18" customHeight="1" x14ac:dyDescent="0.3">
      <c r="A45" s="578">
        <f>'L18'!$N$31</f>
        <v>43</v>
      </c>
      <c r="B45" s="579">
        <f>'L18'!$M$31</f>
        <v>150</v>
      </c>
      <c r="C45" s="578" t="str">
        <f>'L18'!$A$31</f>
        <v>1109070</v>
      </c>
      <c r="D45" s="593" t="str">
        <f>'L18'!$B$31</f>
        <v>Csernus Tímea Csenge</v>
      </c>
      <c r="E45" s="593" t="str">
        <f>'L18'!$C$31</f>
        <v>TSZSK Gyula</v>
      </c>
      <c r="F45" s="578">
        <f>'L18'!$J$31</f>
        <v>0</v>
      </c>
      <c r="G45" s="578">
        <f>'L18'!$J$32</f>
        <v>0</v>
      </c>
      <c r="H45" s="600">
        <f>'L18'!$L$31</f>
        <v>5</v>
      </c>
      <c r="I45" s="580"/>
    </row>
    <row r="46" spans="1:9" ht="18" customHeight="1" x14ac:dyDescent="0.3">
      <c r="A46" s="578">
        <f>'L18'!$N$77</f>
        <v>45</v>
      </c>
      <c r="B46" s="579">
        <f>'L18'!$M$77</f>
        <v>127</v>
      </c>
      <c r="C46" s="578" t="str">
        <f>'L18'!$A$77</f>
        <v>1004080</v>
      </c>
      <c r="D46" s="593" t="str">
        <f>'L18'!$B$77</f>
        <v>Juhász Tamara</v>
      </c>
      <c r="E46" s="593" t="str">
        <f>'L18'!$C$77</f>
        <v>Liget TE</v>
      </c>
      <c r="F46" s="578">
        <f>'L18'!$J$77</f>
        <v>127</v>
      </c>
      <c r="G46" s="578">
        <f>'L18'!$J$78</f>
        <v>0</v>
      </c>
      <c r="H46" s="600">
        <f>'L18'!$L$77</f>
        <v>0</v>
      </c>
      <c r="I46" s="580"/>
    </row>
    <row r="47" spans="1:9" ht="18" customHeight="1" x14ac:dyDescent="0.3">
      <c r="A47" s="578">
        <f>'L18'!$N$5</f>
        <v>46</v>
      </c>
      <c r="B47" s="579">
        <f>'L18'!$M$5</f>
        <v>117</v>
      </c>
      <c r="C47" s="578" t="str">
        <f>'L18'!$A$5</f>
        <v>1003160</v>
      </c>
      <c r="D47" s="593" t="str">
        <f>'L18'!$B$5</f>
        <v>Árgyelán Szonja</v>
      </c>
      <c r="E47" s="593" t="str">
        <f>'L18'!$C$5</f>
        <v>Dabasi TA</v>
      </c>
      <c r="F47" s="578">
        <f>'L18'!$J$5</f>
        <v>93</v>
      </c>
      <c r="G47" s="578">
        <f>'L18'!$J$6</f>
        <v>120</v>
      </c>
      <c r="H47" s="600">
        <f>'L18'!$L$5</f>
        <v>0</v>
      </c>
      <c r="I47" s="580"/>
    </row>
    <row r="48" spans="1:9" ht="18" customHeight="1" x14ac:dyDescent="0.3">
      <c r="A48" s="578">
        <f>'L18'!$N$101</f>
        <v>47</v>
      </c>
      <c r="B48" s="579">
        <f>'L18'!$M$101</f>
        <v>112.4</v>
      </c>
      <c r="C48" s="578" t="str">
        <f>'L18'!$A$101</f>
        <v>101010</v>
      </c>
      <c r="D48" s="593" t="str">
        <f>'L18'!$B$101</f>
        <v>Kővári Olivia Sophie</v>
      </c>
      <c r="E48" s="593" t="str">
        <f>'L18'!$C$101</f>
        <v>Bp. Honvéd</v>
      </c>
      <c r="F48" s="578">
        <f>'L18'!$J$101</f>
        <v>110</v>
      </c>
      <c r="G48" s="578">
        <f>'L18'!$J$102</f>
        <v>12</v>
      </c>
      <c r="H48" s="600">
        <f>'L18'!$L$101</f>
        <v>0</v>
      </c>
      <c r="I48" s="580"/>
    </row>
    <row r="49" spans="1:9" ht="18" customHeight="1" x14ac:dyDescent="0.3">
      <c r="A49" s="578">
        <f>'L18'!$N$209</f>
        <v>48</v>
      </c>
      <c r="B49" s="579">
        <f>'L18'!$M$209</f>
        <v>109</v>
      </c>
      <c r="C49" s="578" t="str">
        <f>'L18'!$A$209</f>
        <v>1110072</v>
      </c>
      <c r="D49" s="593" t="str">
        <f>'L18'!$B$209</f>
        <v>Vörös Gréta</v>
      </c>
      <c r="E49" s="593" t="str">
        <f>'L18'!$C$209</f>
        <v>GYAC</v>
      </c>
      <c r="F49" s="578">
        <f>'L18'!$J$209</f>
        <v>92</v>
      </c>
      <c r="G49" s="578">
        <f>'L18'!$J$210</f>
        <v>85</v>
      </c>
      <c r="H49" s="600">
        <f>'L18'!$L$209</f>
        <v>0</v>
      </c>
    </row>
    <row r="50" spans="1:9" ht="18" customHeight="1" x14ac:dyDescent="0.3">
      <c r="A50" s="578">
        <f>'L18'!$N$105</f>
        <v>49</v>
      </c>
      <c r="B50" s="579">
        <f>'L18'!$M$105</f>
        <v>106.4</v>
      </c>
      <c r="C50" s="578" t="str">
        <f>'L18'!$A$105</f>
        <v>090712</v>
      </c>
      <c r="D50" s="593" t="str">
        <f>'L18'!$B$105</f>
        <v>Kristyán Fanni</v>
      </c>
      <c r="E50" s="593" t="str">
        <f>'L18'!$C$105</f>
        <v>Pasarét TK</v>
      </c>
      <c r="F50" s="578">
        <f>'L18'!$J$105</f>
        <v>86</v>
      </c>
      <c r="G50" s="578">
        <f>'L18'!$J$106</f>
        <v>102</v>
      </c>
      <c r="H50" s="600">
        <f>'L18'!$L$105</f>
        <v>0</v>
      </c>
      <c r="I50" s="580"/>
    </row>
    <row r="51" spans="1:9" ht="18" customHeight="1" x14ac:dyDescent="0.3">
      <c r="A51" s="578">
        <f>'L18'!$N$135</f>
        <v>50</v>
      </c>
      <c r="B51" s="579">
        <f>'L18'!$M$135</f>
        <v>105</v>
      </c>
      <c r="C51" s="578" t="str">
        <f>'L18'!$A$135</f>
        <v>111208</v>
      </c>
      <c r="D51" s="593" t="str">
        <f>'L18'!$B$135</f>
        <v>Oláh Sophia Grace</v>
      </c>
      <c r="E51" s="593" t="str">
        <f>'L18'!$C$135</f>
        <v>Bp. Honvéd</v>
      </c>
      <c r="F51" s="578">
        <f>'L18'!$J$135</f>
        <v>100</v>
      </c>
      <c r="G51" s="578">
        <f>'L18'!$J$136</f>
        <v>25</v>
      </c>
      <c r="H51" s="600">
        <f>'L18'!$L$135</f>
        <v>0</v>
      </c>
      <c r="I51" s="580"/>
    </row>
    <row r="52" spans="1:9" ht="18" customHeight="1" x14ac:dyDescent="0.3">
      <c r="A52" s="578">
        <f>'L18'!$N$37</f>
        <v>51</v>
      </c>
      <c r="B52" s="579">
        <f>'L18'!$M$37</f>
        <v>100</v>
      </c>
      <c r="C52" s="578" t="str">
        <f>'L18'!$A$37</f>
        <v>120127</v>
      </c>
      <c r="D52" s="593" t="str">
        <f>'L18'!$B$37</f>
        <v>Értékes Boglárka</v>
      </c>
      <c r="E52" s="593" t="str">
        <f>'L18'!$C$37</f>
        <v>Wolf TC</v>
      </c>
      <c r="F52" s="578">
        <f>'L18'!$J$37</f>
        <v>100</v>
      </c>
      <c r="G52" s="578">
        <f>'L18'!$J$38</f>
        <v>0</v>
      </c>
      <c r="H52" s="600">
        <f>'L18'!$L$37</f>
        <v>0</v>
      </c>
    </row>
    <row r="53" spans="1:9" ht="18" customHeight="1" x14ac:dyDescent="0.3">
      <c r="A53" s="578">
        <f>'L18'!$N$183</f>
        <v>52</v>
      </c>
      <c r="B53" s="579">
        <f>'L18'!$M$183</f>
        <v>88</v>
      </c>
      <c r="C53" s="578" t="str">
        <f>'L18'!$A$183</f>
        <v>100730</v>
      </c>
      <c r="D53" s="593" t="str">
        <f>'L18'!$B$183</f>
        <v>Szentgáli Luca Sára</v>
      </c>
      <c r="E53" s="593" t="str">
        <f>'L18'!$C$183</f>
        <v>SVSE</v>
      </c>
      <c r="F53" s="578">
        <f>'L18'!$J$183</f>
        <v>66</v>
      </c>
      <c r="G53" s="578">
        <f>'L18'!$J$184</f>
        <v>110</v>
      </c>
      <c r="H53" s="600">
        <f>'L18'!$L$183</f>
        <v>0</v>
      </c>
    </row>
    <row r="54" spans="1:9" ht="18" customHeight="1" x14ac:dyDescent="0.3">
      <c r="A54" s="578">
        <f>'L18'!$N$7</f>
        <v>53</v>
      </c>
      <c r="B54" s="579">
        <f>'L18'!$M$7</f>
        <v>77</v>
      </c>
      <c r="C54" s="578" t="str">
        <f>'L18'!$A$7</f>
        <v>090606</v>
      </c>
      <c r="D54" s="593" t="str">
        <f>'L18'!$B$7</f>
        <v>Badics Lara</v>
      </c>
      <c r="E54" s="593" t="str">
        <f>'L18'!$C$7</f>
        <v>Ten.Műhely</v>
      </c>
      <c r="F54" s="578">
        <f>'L18'!$J$7</f>
        <v>77</v>
      </c>
      <c r="G54" s="578">
        <f>'L18'!$J$8</f>
        <v>0</v>
      </c>
      <c r="H54" s="600">
        <f>'L18'!$L$7</f>
        <v>0</v>
      </c>
    </row>
    <row r="55" spans="1:9" ht="18" customHeight="1" x14ac:dyDescent="0.3">
      <c r="A55" s="578">
        <f>'L18'!$N$93</f>
        <v>54</v>
      </c>
      <c r="B55" s="579">
        <f>'L18'!$M$93</f>
        <v>75</v>
      </c>
      <c r="C55" s="578" t="str">
        <f>'L18'!$A$93</f>
        <v>0907081</v>
      </c>
      <c r="D55" s="593" t="str">
        <f>'L18'!$B$93</f>
        <v>Kovács Blanka</v>
      </c>
      <c r="E55" s="593" t="str">
        <f>'L18'!$C$93</f>
        <v>HTF CSO-KO</v>
      </c>
      <c r="F55" s="578">
        <f>'L18'!$J$93</f>
        <v>45</v>
      </c>
      <c r="G55" s="578">
        <f>'L18'!$J$94</f>
        <v>150</v>
      </c>
      <c r="H55" s="600">
        <f>'L18'!$L$93</f>
        <v>0</v>
      </c>
      <c r="I55" s="580"/>
    </row>
    <row r="56" spans="1:9" ht="18" customHeight="1" x14ac:dyDescent="0.3">
      <c r="A56" s="578">
        <f>'L18'!$N$55</f>
        <v>55</v>
      </c>
      <c r="B56" s="579">
        <f>'L18'!$M$55</f>
        <v>70</v>
      </c>
      <c r="C56" s="578" t="str">
        <f>'L18'!$A$55</f>
        <v>0801130</v>
      </c>
      <c r="D56" s="593" t="str">
        <f>'L18'!$B$55</f>
        <v>Füredi Lili</v>
      </c>
      <c r="E56" s="593" t="str">
        <f>'L18'!$C$55</f>
        <v>GYAC</v>
      </c>
      <c r="F56" s="578">
        <f>'L18'!$J$55</f>
        <v>70</v>
      </c>
      <c r="G56" s="578">
        <f>'L18'!$J$56</f>
        <v>0</v>
      </c>
      <c r="H56" s="600">
        <f>'L18'!$L$55</f>
        <v>0</v>
      </c>
    </row>
    <row r="57" spans="1:9" ht="18" customHeight="1" x14ac:dyDescent="0.3">
      <c r="A57" s="578">
        <f>'L18'!$N$69</f>
        <v>55</v>
      </c>
      <c r="B57" s="579">
        <f>'L18'!$M$69</f>
        <v>70</v>
      </c>
      <c r="C57" s="578" t="str">
        <f>'L18'!$A$69</f>
        <v>0810102</v>
      </c>
      <c r="D57" s="593" t="str">
        <f>'L18'!$B$69</f>
        <v>Horváth B. Nikolett</v>
      </c>
      <c r="E57" s="593" t="str">
        <f>'L18'!$C$69</f>
        <v>HTF CSO-KO</v>
      </c>
      <c r="F57" s="578">
        <f>'L18'!$J$69</f>
        <v>40</v>
      </c>
      <c r="G57" s="578">
        <f>'L18'!$J$70</f>
        <v>150</v>
      </c>
      <c r="H57" s="600">
        <f>'L18'!$L$69</f>
        <v>0</v>
      </c>
    </row>
    <row r="58" spans="1:9" ht="18" customHeight="1" x14ac:dyDescent="0.3">
      <c r="A58" s="578">
        <f>'L18'!$N$173</f>
        <v>57</v>
      </c>
      <c r="B58" s="579">
        <f>'L18'!$M$173</f>
        <v>57</v>
      </c>
      <c r="C58" s="578" t="str">
        <f>'L18'!$A$173</f>
        <v>1006250</v>
      </c>
      <c r="D58" s="593" t="str">
        <f>'L18'!$B$173</f>
        <v>Siska Luca</v>
      </c>
      <c r="E58" s="593" t="str">
        <f>'L18'!$C$173</f>
        <v>BBTC SE</v>
      </c>
      <c r="F58" s="578">
        <f>'L18'!$J$173</f>
        <v>33</v>
      </c>
      <c r="G58" s="578">
        <f>'L18'!$J$174</f>
        <v>120</v>
      </c>
      <c r="H58" s="600">
        <f>'L18'!$L$173</f>
        <v>0</v>
      </c>
    </row>
    <row r="59" spans="1:9" ht="18" customHeight="1" x14ac:dyDescent="0.3">
      <c r="A59" s="578">
        <f>'L18'!$N$119</f>
        <v>57</v>
      </c>
      <c r="B59" s="579">
        <f>'L18'!$M$119</f>
        <v>57</v>
      </c>
      <c r="C59" s="578" t="str">
        <f>'L18'!$A$119</f>
        <v>110130</v>
      </c>
      <c r="D59" s="593" t="str">
        <f>'L18'!$B$119</f>
        <v>Molnár Borbála</v>
      </c>
      <c r="E59" s="593" t="str">
        <f>'L18'!$C$119</f>
        <v>Sólyomszem</v>
      </c>
      <c r="F59" s="578">
        <f>'L18'!$J$119</f>
        <v>57</v>
      </c>
      <c r="G59" s="578">
        <f>'L18'!$J$120</f>
        <v>0</v>
      </c>
      <c r="H59" s="600">
        <f>'L18'!$L$119</f>
        <v>0</v>
      </c>
    </row>
    <row r="60" spans="1:9" ht="18" customHeight="1" x14ac:dyDescent="0.3">
      <c r="A60" s="578">
        <f>'L18'!$N$97</f>
        <v>59</v>
      </c>
      <c r="B60" s="579">
        <f>'L18'!$M$97</f>
        <v>50</v>
      </c>
      <c r="C60" s="578" t="str">
        <f>'L18'!$A$97</f>
        <v>0811080</v>
      </c>
      <c r="D60" s="593" t="str">
        <f>'L18'!$B$97</f>
        <v>Kovács Hédi</v>
      </c>
      <c r="E60" s="593" t="str">
        <f>'L18'!$C$97</f>
        <v>Tszk Gyula</v>
      </c>
      <c r="F60" s="578">
        <f>'L18'!$J$97</f>
        <v>0</v>
      </c>
      <c r="G60" s="578">
        <f>'L18'!$J$98</f>
        <v>250</v>
      </c>
      <c r="H60" s="600">
        <f>'L18'!$L$97</f>
        <v>0</v>
      </c>
    </row>
    <row r="61" spans="1:9" ht="18" customHeight="1" x14ac:dyDescent="0.3">
      <c r="A61" s="578">
        <f>'L18'!$N$121</f>
        <v>60</v>
      </c>
      <c r="B61" s="579">
        <f>'L18'!$M$121</f>
        <v>43.6</v>
      </c>
      <c r="C61" s="578" t="str">
        <f>'L18'!$A$121</f>
        <v>0905124</v>
      </c>
      <c r="D61" s="593" t="str">
        <f>'L18'!$B$121</f>
        <v>Murányi Petra</v>
      </c>
      <c r="E61" s="593" t="str">
        <f>'L18'!$C$121</f>
        <v>Hoker-Fagyas SE</v>
      </c>
      <c r="F61" s="578">
        <f>'L18'!$J$121</f>
        <v>43</v>
      </c>
      <c r="G61" s="578">
        <f>'L18'!$J$122</f>
        <v>3</v>
      </c>
      <c r="H61" s="600">
        <f>'L18'!$L$121</f>
        <v>0</v>
      </c>
    </row>
    <row r="62" spans="1:9" ht="18" customHeight="1" x14ac:dyDescent="0.3">
      <c r="A62" s="578">
        <f>'L18'!$N$109</f>
        <v>61</v>
      </c>
      <c r="B62" s="579">
        <f>'L18'!$M$109</f>
        <v>40</v>
      </c>
      <c r="C62" s="578" t="str">
        <f>'L18'!$A$109</f>
        <v>080507</v>
      </c>
      <c r="D62" s="593" t="str">
        <f>'L18'!$B$109</f>
        <v>Márton Eszter</v>
      </c>
      <c r="E62" s="593" t="str">
        <f>'L18'!$C$109</f>
        <v>Game Tennis</v>
      </c>
      <c r="F62" s="578">
        <f>'L18'!$J$109</f>
        <v>40</v>
      </c>
      <c r="G62" s="578">
        <f>'L18'!$J$110</f>
        <v>0</v>
      </c>
      <c r="H62" s="600">
        <f>'L18'!$L$109</f>
        <v>0</v>
      </c>
      <c r="I62" s="580"/>
    </row>
    <row r="63" spans="1:9" ht="18" customHeight="1" x14ac:dyDescent="0.3">
      <c r="A63" s="578">
        <f>'L18'!$N$49</f>
        <v>61</v>
      </c>
      <c r="B63" s="579">
        <f>'L18'!$M$49</f>
        <v>40</v>
      </c>
      <c r="C63" s="578" t="str">
        <f>'L18'!$A$49</f>
        <v>100829</v>
      </c>
      <c r="D63" s="593" t="str">
        <f>'L18'!$B$49</f>
        <v>Ferenczi Dió</v>
      </c>
      <c r="E63" s="593" t="str">
        <f>'L18'!$C$49</f>
        <v>SVSE</v>
      </c>
      <c r="F63" s="578">
        <f>'L18'!$J$49</f>
        <v>40</v>
      </c>
      <c r="G63" s="578">
        <f>'L18'!$J$50</f>
        <v>0</v>
      </c>
      <c r="H63" s="600">
        <f>'L18'!$L$49</f>
        <v>0</v>
      </c>
    </row>
    <row r="64" spans="1:9" ht="18" customHeight="1" x14ac:dyDescent="0.3">
      <c r="A64" s="578">
        <f>'L18'!$N$111</f>
        <v>63</v>
      </c>
      <c r="B64" s="579">
        <f>'L18'!$M$111</f>
        <v>33.4</v>
      </c>
      <c r="C64" s="578" t="str">
        <f>'L18'!$A$111</f>
        <v>090506</v>
      </c>
      <c r="D64" s="593" t="str">
        <f>'L18'!$B$111</f>
        <v>Mateas Isabelle</v>
      </c>
      <c r="E64" s="593" t="str">
        <f>'L18'!$C$111</f>
        <v>Gellért SE</v>
      </c>
      <c r="F64" s="578">
        <f>'L18'!$J$111</f>
        <v>31</v>
      </c>
      <c r="G64" s="578">
        <f>'L18'!$J$112</f>
        <v>12</v>
      </c>
      <c r="H64" s="600">
        <f>'L18'!$L$111</f>
        <v>0</v>
      </c>
      <c r="I64" s="580"/>
    </row>
    <row r="65" spans="1:9" ht="18" customHeight="1" x14ac:dyDescent="0.3">
      <c r="A65" s="578">
        <f>'L18'!$N$83</f>
        <v>64</v>
      </c>
      <c r="B65" s="579">
        <f>'L18'!$M$83</f>
        <v>33</v>
      </c>
      <c r="C65" s="578" t="str">
        <f>'L18'!$A$83</f>
        <v>1210060</v>
      </c>
      <c r="D65" s="593" t="str">
        <f>'L18'!$B$83</f>
        <v>Kaminszka Gabriella</v>
      </c>
      <c r="E65" s="593" t="str">
        <f>'L18'!$C$83</f>
        <v>Volvex SE</v>
      </c>
      <c r="F65" s="578">
        <f>'L18'!$J$83</f>
        <v>25</v>
      </c>
      <c r="G65" s="578">
        <f>'L18'!$J$84</f>
        <v>40</v>
      </c>
      <c r="H65" s="600">
        <f>'L18'!$L$83</f>
        <v>0</v>
      </c>
      <c r="I65" s="580"/>
    </row>
    <row r="66" spans="1:9" ht="18" customHeight="1" x14ac:dyDescent="0.3">
      <c r="A66" s="578">
        <f>'L18'!$N$165</f>
        <v>65</v>
      </c>
      <c r="B66" s="579">
        <f>'L18'!$M$165</f>
        <v>30</v>
      </c>
      <c r="C66" s="578" t="str">
        <f>'L18'!$A$165</f>
        <v>0807180</v>
      </c>
      <c r="D66" s="593" t="str">
        <f>'L18'!$B$165</f>
        <v>Schmidt Eliza</v>
      </c>
      <c r="E66" s="593" t="str">
        <f>'L18'!$C$165</f>
        <v>Game Tennis</v>
      </c>
      <c r="F66" s="578">
        <f>'L18'!$J$165</f>
        <v>30</v>
      </c>
      <c r="G66" s="578">
        <f>'L18'!$J$166</f>
        <v>0</v>
      </c>
      <c r="H66" s="600">
        <f>'L18'!$L$165</f>
        <v>0</v>
      </c>
      <c r="I66" s="580"/>
    </row>
    <row r="67" spans="1:9" ht="18" customHeight="1" x14ac:dyDescent="0.3">
      <c r="A67" s="578">
        <f>'L18'!$N$189</f>
        <v>65</v>
      </c>
      <c r="B67" s="579">
        <f>'L18'!$M$189</f>
        <v>30</v>
      </c>
      <c r="C67" s="578" t="str">
        <f>'L18'!$A$189</f>
        <v>100722</v>
      </c>
      <c r="D67" s="593" t="str">
        <f>'L18'!$B$189</f>
        <v>Szilágyi Alexandra</v>
      </c>
      <c r="E67" s="593" t="str">
        <f>'L18'!$C$189</f>
        <v>SVSE</v>
      </c>
      <c r="F67" s="578">
        <f>'L18'!$J$189</f>
        <v>0</v>
      </c>
      <c r="G67" s="578">
        <f>'L18'!$J$190</f>
        <v>150</v>
      </c>
      <c r="H67" s="600">
        <f>'L18'!$L$189</f>
        <v>0</v>
      </c>
    </row>
    <row r="68" spans="1:9" ht="18" customHeight="1" x14ac:dyDescent="0.3">
      <c r="A68" s="578">
        <f>'L18'!$N$191</f>
        <v>65</v>
      </c>
      <c r="B68" s="579">
        <f>'L18'!$M$191</f>
        <v>30</v>
      </c>
      <c r="C68" s="578" t="str">
        <f>'L18'!$A$191</f>
        <v>1205300</v>
      </c>
      <c r="D68" s="593" t="str">
        <f>'L18'!$B$191</f>
        <v>Szimandel Laura</v>
      </c>
      <c r="E68" s="593" t="str">
        <f>'L18'!$C$191</f>
        <v>D.keszi TK</v>
      </c>
      <c r="F68" s="578">
        <f>'L18'!$J$191</f>
        <v>0</v>
      </c>
      <c r="G68" s="578">
        <f>'L18'!$J$192</f>
        <v>0</v>
      </c>
      <c r="H68" s="600">
        <f>'L18'!$L$191</f>
        <v>1</v>
      </c>
    </row>
    <row r="69" spans="1:9" ht="18" customHeight="1" x14ac:dyDescent="0.3">
      <c r="A69" s="578">
        <f>'L18'!$N$65</f>
        <v>68</v>
      </c>
      <c r="B69" s="579">
        <f>'L18'!$M$65</f>
        <v>25</v>
      </c>
      <c r="C69" s="578" t="str">
        <f>'L18'!$A$65</f>
        <v>1006040</v>
      </c>
      <c r="D69" s="593" t="str">
        <f>'L18'!$B$65</f>
        <v>Honfi Réka</v>
      </c>
      <c r="E69" s="593" t="str">
        <f>'L18'!$C$65</f>
        <v>HTF CSO-KO</v>
      </c>
      <c r="F69" s="578">
        <f>'L18'!$J$65</f>
        <v>25</v>
      </c>
      <c r="G69" s="578">
        <f>'L18'!$J$66</f>
        <v>0</v>
      </c>
      <c r="H69" s="600">
        <f>'L18'!$L$65</f>
        <v>0</v>
      </c>
    </row>
    <row r="70" spans="1:9" ht="18" customHeight="1" x14ac:dyDescent="0.3">
      <c r="A70" s="578">
        <f>'L18'!$N$13</f>
        <v>69</v>
      </c>
      <c r="B70" s="579">
        <f>'L18'!$M$13</f>
        <v>17</v>
      </c>
      <c r="C70" s="578" t="str">
        <f>'L18'!$A$13</f>
        <v>090618</v>
      </c>
      <c r="D70" s="593" t="str">
        <f>'L18'!$B$13</f>
        <v>Baron Anna Christina</v>
      </c>
      <c r="E70" s="593" t="str">
        <f>'L18'!$C$13</f>
        <v>MLTC</v>
      </c>
      <c r="F70" s="578">
        <f>'L18'!$J$13</f>
        <v>17</v>
      </c>
      <c r="G70" s="578">
        <f>'L18'!$J$14</f>
        <v>0</v>
      </c>
      <c r="H70" s="600">
        <f>'L18'!$L$13</f>
        <v>0</v>
      </c>
    </row>
    <row r="71" spans="1:9" ht="18" customHeight="1" x14ac:dyDescent="0.3">
      <c r="A71" s="578">
        <f>'L18'!$N$23</f>
        <v>70</v>
      </c>
      <c r="B71" s="579">
        <f>'L18'!$M$23</f>
        <v>15</v>
      </c>
      <c r="C71" s="578" t="str">
        <f>'L18'!$A$23</f>
        <v>100725</v>
      </c>
      <c r="D71" s="593" t="str">
        <f>'L18'!$B$23</f>
        <v>Bocsák Henriett Anna</v>
      </c>
      <c r="E71" s="593" t="str">
        <f>'L18'!$C$23</f>
        <v>D.keszi TK</v>
      </c>
      <c r="F71" s="578">
        <f>'L18'!$J$23</f>
        <v>15</v>
      </c>
      <c r="G71" s="578">
        <f>'L18'!$J$24</f>
        <v>0</v>
      </c>
      <c r="H71" s="600">
        <f>'L18'!$L$23</f>
        <v>0</v>
      </c>
      <c r="I71" s="580"/>
    </row>
    <row r="72" spans="1:9" ht="18" customHeight="1" x14ac:dyDescent="0.3">
      <c r="A72" s="578">
        <f>'L18'!$N$71</f>
        <v>71</v>
      </c>
      <c r="B72" s="579">
        <f>'L18'!$M$71</f>
        <v>13</v>
      </c>
      <c r="C72" s="578" t="str">
        <f>'L18'!$A$71</f>
        <v>1102100</v>
      </c>
      <c r="D72" s="593" t="str">
        <f>'L18'!$B$71</f>
        <v>Jánosik Liliána</v>
      </c>
      <c r="E72" s="593" t="str">
        <f>'L18'!$C$71</f>
        <v>Bp. Honvéd</v>
      </c>
      <c r="F72" s="578">
        <f>'L18'!$J$71</f>
        <v>8</v>
      </c>
      <c r="G72" s="578">
        <f>'L18'!$J$72</f>
        <v>25</v>
      </c>
      <c r="H72" s="600">
        <f>'L18'!$L$71</f>
        <v>0</v>
      </c>
      <c r="I72" s="580"/>
    </row>
    <row r="73" spans="1:9" ht="18" customHeight="1" x14ac:dyDescent="0.3">
      <c r="A73" s="578">
        <f>'L18'!$N$169</f>
        <v>72</v>
      </c>
      <c r="B73" s="579">
        <f>'L18'!$M$169</f>
        <v>10</v>
      </c>
      <c r="C73" s="578" t="str">
        <f>'L18'!$A$169</f>
        <v>0905080</v>
      </c>
      <c r="D73" s="593" t="str">
        <f>'L18'!$B$169</f>
        <v>Shitikova Kristina</v>
      </c>
      <c r="E73" s="593" t="str">
        <f>'L18'!$C$169</f>
        <v>Alfa TI</v>
      </c>
      <c r="F73" s="578">
        <f>'L18'!$J$169</f>
        <v>10</v>
      </c>
      <c r="G73" s="578">
        <f>'L18'!$J$170</f>
        <v>0</v>
      </c>
      <c r="H73" s="600">
        <f>'L18'!$L$169</f>
        <v>0</v>
      </c>
    </row>
    <row r="74" spans="1:9" ht="14.4" x14ac:dyDescent="0.3">
      <c r="A74" s="578">
        <f>'L18'!$N$193</f>
        <v>73</v>
      </c>
      <c r="B74" s="579">
        <f>'L18'!$M$193</f>
        <v>9</v>
      </c>
      <c r="C74" s="578" t="str">
        <f>'L18'!$A$193</f>
        <v>1009130</v>
      </c>
      <c r="D74" s="593" t="str">
        <f>'L18'!$B$193</f>
        <v>Szoboszlay Lili</v>
      </c>
      <c r="E74" s="593" t="str">
        <f>'L18'!$C$193</f>
        <v>Vasas SC</v>
      </c>
      <c r="F74" s="578">
        <f>'L18'!$J$193</f>
        <v>9</v>
      </c>
      <c r="G74" s="578">
        <f>'L18'!$J$194</f>
        <v>0</v>
      </c>
      <c r="H74" s="600">
        <f>'L18'!$L$193</f>
        <v>0</v>
      </c>
      <c r="I74" s="580"/>
    </row>
    <row r="75" spans="1:9" ht="14.4" x14ac:dyDescent="0.3">
      <c r="A75" s="578">
        <f>'L18'!$N$45</f>
        <v>74</v>
      </c>
      <c r="B75" s="579">
        <f>'L18'!$M$45</f>
        <v>8</v>
      </c>
      <c r="C75" s="578" t="str">
        <f>'L18'!$A$45</f>
        <v>090207</v>
      </c>
      <c r="D75" s="593" t="str">
        <f>'L18'!$B$45</f>
        <v>Fehér Lola</v>
      </c>
      <c r="E75" s="593" t="str">
        <f>'L18'!$C$45</f>
        <v>GS Római TC</v>
      </c>
      <c r="F75" s="578">
        <f>'L18'!$J$45</f>
        <v>8</v>
      </c>
      <c r="G75" s="578">
        <f>'L18'!$J$46</f>
        <v>0</v>
      </c>
      <c r="H75" s="600">
        <f>'L18'!$L$45</f>
        <v>0</v>
      </c>
    </row>
    <row r="76" spans="1:9" ht="14.4" x14ac:dyDescent="0.3">
      <c r="A76" s="578">
        <f>'L18'!$N$57</f>
        <v>74</v>
      </c>
      <c r="B76" s="579">
        <f>'L18'!$M$57</f>
        <v>8</v>
      </c>
      <c r="C76" s="578" t="str">
        <f>'L18'!$A$57</f>
        <v>121204</v>
      </c>
      <c r="D76" s="593" t="str">
        <f>'L18'!$B$57</f>
        <v>Gazdag Sophia</v>
      </c>
      <c r="E76" s="593" t="str">
        <f>'L18'!$C$57</f>
        <v>Bp.Honvéd</v>
      </c>
      <c r="F76" s="578">
        <f>'L18'!$J$57</f>
        <v>8</v>
      </c>
      <c r="G76" s="578">
        <f>'L18'!$J$58</f>
        <v>0</v>
      </c>
      <c r="H76" s="600">
        <f>'L18'!$L$57</f>
        <v>0</v>
      </c>
      <c r="I76" s="580"/>
    </row>
    <row r="77" spans="1:9" ht="14.4" x14ac:dyDescent="0.3">
      <c r="A77" s="578">
        <f>'L18'!$N$11</f>
        <v>74</v>
      </c>
      <c r="B77" s="579">
        <f>'L18'!$M$11</f>
        <v>8</v>
      </c>
      <c r="C77" s="578" t="str">
        <f>'L18'!$A$11</f>
        <v>1105100</v>
      </c>
      <c r="D77" s="593" t="str">
        <f>'L18'!$B$11</f>
        <v>Barabás Nóra</v>
      </c>
      <c r="E77" s="593" t="str">
        <f>'L18'!$C$11</f>
        <v>DEAC</v>
      </c>
      <c r="F77" s="578">
        <f>'L18'!$J$11</f>
        <v>0</v>
      </c>
      <c r="G77" s="578">
        <f>'L18'!$J$12</f>
        <v>40</v>
      </c>
      <c r="H77" s="600">
        <f>'L18'!$L$11</f>
        <v>0</v>
      </c>
    </row>
    <row r="78" spans="1:9" ht="14.4" x14ac:dyDescent="0.3">
      <c r="A78" s="578">
        <f>'L18'!$N$123</f>
        <v>74</v>
      </c>
      <c r="B78" s="579">
        <f>'L18'!$M$123</f>
        <v>8</v>
      </c>
      <c r="C78" s="578" t="str">
        <f>'L18'!$A$123</f>
        <v>1106101</v>
      </c>
      <c r="D78" s="593" t="str">
        <f>'L18'!$B$123</f>
        <v>Nagy Anna Zsófia</v>
      </c>
      <c r="E78" s="593" t="str">
        <f>'L18'!$C$123</f>
        <v>DEAC</v>
      </c>
      <c r="F78" s="578">
        <f>'L18'!$J$123</f>
        <v>0</v>
      </c>
      <c r="G78" s="578">
        <f>'L18'!$J$124</f>
        <v>40</v>
      </c>
      <c r="H78" s="600">
        <f>'L18'!$L$123</f>
        <v>0</v>
      </c>
    </row>
    <row r="79" spans="1:9" ht="14.4" x14ac:dyDescent="0.3">
      <c r="A79" s="578">
        <f>'L18'!$N$99</f>
        <v>78</v>
      </c>
      <c r="B79" s="579">
        <f>'L18'!$M$99</f>
        <v>7</v>
      </c>
      <c r="C79" s="578" t="str">
        <f>'L18'!$A$99</f>
        <v>0810270</v>
      </c>
      <c r="D79" s="593" t="str">
        <f>'L18'!$B$99</f>
        <v>Kovács Zsófi</v>
      </c>
      <c r="E79" s="593" t="str">
        <f>'L18'!$C$99</f>
        <v>Game Tennis</v>
      </c>
      <c r="F79" s="578">
        <f>'L18'!$J$99</f>
        <v>0</v>
      </c>
      <c r="G79" s="578">
        <f>'L18'!$J$100</f>
        <v>35</v>
      </c>
      <c r="H79" s="600">
        <f>'L18'!$L$99</f>
        <v>0</v>
      </c>
      <c r="I79" s="580"/>
    </row>
    <row r="80" spans="1:9" ht="14.4" x14ac:dyDescent="0.3">
      <c r="A80" s="578">
        <f>'L18'!$N$151</f>
        <v>78</v>
      </c>
      <c r="B80" s="579">
        <f>'L18'!$M$151</f>
        <v>7</v>
      </c>
      <c r="C80" s="578" t="str">
        <f>'L18'!$A$151</f>
        <v>0904170</v>
      </c>
      <c r="D80" s="593" t="str">
        <f>'L18'!$B$151</f>
        <v>Rónai Zselyke Dorka</v>
      </c>
      <c r="E80" s="593" t="str">
        <f>'L18'!$C$151</f>
        <v>Game Tennis</v>
      </c>
      <c r="F80" s="578">
        <f>'L18'!$J$151</f>
        <v>0</v>
      </c>
      <c r="G80" s="578">
        <f>'L18'!$J$152</f>
        <v>35</v>
      </c>
      <c r="H80" s="600">
        <f>'L18'!$L$151</f>
        <v>0</v>
      </c>
      <c r="I80" s="580"/>
    </row>
    <row r="81" spans="1:9" ht="14.4" x14ac:dyDescent="0.3">
      <c r="A81" s="578">
        <f>'L18'!$N$137</f>
        <v>80</v>
      </c>
      <c r="B81" s="579">
        <f>'L18'!$M$137</f>
        <v>6.2</v>
      </c>
      <c r="C81" s="578" t="str">
        <f>'L18'!$A$137</f>
        <v>090708</v>
      </c>
      <c r="D81" s="593" t="str">
        <f>'L18'!$B$137</f>
        <v>Ozsváth Dóra</v>
      </c>
      <c r="E81" s="593" t="str">
        <f>'L18'!$C$137</f>
        <v>Volvex SE</v>
      </c>
      <c r="F81" s="578">
        <f>'L18'!$J$137</f>
        <v>5</v>
      </c>
      <c r="G81" s="578">
        <f>'L18'!$J$138</f>
        <v>6</v>
      </c>
      <c r="H81" s="600">
        <f>'L18'!$L$137</f>
        <v>0</v>
      </c>
    </row>
    <row r="82" spans="1:9" ht="14.4" x14ac:dyDescent="0.3">
      <c r="A82" s="578">
        <f>'L18'!$N$89</f>
        <v>81</v>
      </c>
      <c r="B82" s="579">
        <f>'L18'!$M$89</f>
        <v>6</v>
      </c>
      <c r="C82" s="578" t="str">
        <f>'L18'!$A$89</f>
        <v>1011120</v>
      </c>
      <c r="D82" s="593" t="str">
        <f>'L18'!$B$89</f>
        <v>Kis-Fleischmann Flóra</v>
      </c>
      <c r="E82" s="593" t="str">
        <f>'L18'!$C$89</f>
        <v>Bepto Team</v>
      </c>
      <c r="F82" s="578">
        <f>'L18'!$J$89</f>
        <v>0</v>
      </c>
      <c r="G82" s="578">
        <f>'L18'!$J$90</f>
        <v>30</v>
      </c>
      <c r="H82" s="600">
        <f>'L18'!$L$89</f>
        <v>0</v>
      </c>
      <c r="I82" s="580"/>
    </row>
    <row r="83" spans="1:9" ht="14.4" x14ac:dyDescent="0.3">
      <c r="A83" s="578">
        <f>'L18'!$N$43</f>
        <v>82</v>
      </c>
      <c r="B83" s="579">
        <f>'L18'!$M$43</f>
        <v>5</v>
      </c>
      <c r="C83" s="578" t="str">
        <f>'L18'!$A$43</f>
        <v>101024</v>
      </c>
      <c r="D83" s="593" t="str">
        <f>'L18'!$B$43</f>
        <v>Fáskerti Izabella</v>
      </c>
      <c r="E83" s="593" t="str">
        <f>'L18'!$C$43</f>
        <v>PVTC</v>
      </c>
      <c r="F83" s="578">
        <f>'L18'!$J$43</f>
        <v>5</v>
      </c>
      <c r="G83" s="578">
        <f>'L18'!$J$44</f>
        <v>0</v>
      </c>
      <c r="H83" s="600">
        <f>'L18'!$L$43</f>
        <v>0</v>
      </c>
    </row>
    <row r="84" spans="1:9" ht="14.4" x14ac:dyDescent="0.3">
      <c r="A84" s="578">
        <f>'L18'!$N$155</f>
        <v>82</v>
      </c>
      <c r="B84" s="579">
        <f>'L18'!$M$155</f>
        <v>5</v>
      </c>
      <c r="C84" s="578" t="str">
        <f>'L18'!$A$155</f>
        <v>110108</v>
      </c>
      <c r="D84" s="593" t="str">
        <f>'L18'!$B$155</f>
        <v>Sándor Lotti</v>
      </c>
      <c r="E84" s="593" t="str">
        <f>'L18'!$C$155</f>
        <v>Marso TC</v>
      </c>
      <c r="F84" s="578">
        <f>'L18'!$J$155</f>
        <v>5</v>
      </c>
      <c r="G84" s="578">
        <f>'L18'!$J$156</f>
        <v>0</v>
      </c>
      <c r="H84" s="600">
        <f>'L18'!$L$155</f>
        <v>0</v>
      </c>
      <c r="I84" s="580"/>
    </row>
    <row r="85" spans="1:9" ht="14.4" x14ac:dyDescent="0.3">
      <c r="A85" s="578">
        <f>'L18'!$N$177</f>
        <v>82</v>
      </c>
      <c r="B85" s="579">
        <f>'L18'!$M$177</f>
        <v>5</v>
      </c>
      <c r="C85" s="578" t="str">
        <f>'L18'!$A$177</f>
        <v>1204101</v>
      </c>
      <c r="D85" s="593" t="str">
        <f>'L18'!$B$177</f>
        <v>Stein Emili</v>
      </c>
      <c r="E85" s="593" t="str">
        <f>'L18'!$C$177</f>
        <v>Bebto Team</v>
      </c>
      <c r="F85" s="578">
        <f>'L18'!$J$177</f>
        <v>0</v>
      </c>
      <c r="G85" s="578">
        <f>'L18'!$J$178</f>
        <v>25</v>
      </c>
      <c r="H85" s="600">
        <f>'L18'!$L$177</f>
        <v>0</v>
      </c>
      <c r="I85" s="580"/>
    </row>
    <row r="86" spans="1:9" ht="14.4" x14ac:dyDescent="0.3">
      <c r="A86" s="578">
        <f>'L18'!$N$139</f>
        <v>82</v>
      </c>
      <c r="B86" s="579">
        <f>'L18'!$M$139</f>
        <v>5</v>
      </c>
      <c r="C86" s="578" t="str">
        <f>'L18'!$A$139</f>
        <v>1001200</v>
      </c>
      <c r="D86" s="593" t="str">
        <f>'L18'!$B$139</f>
        <v>Papp Zsófia</v>
      </c>
      <c r="E86" s="593" t="str">
        <f>'L18'!$C$139</f>
        <v>Kókai KSK</v>
      </c>
      <c r="F86" s="578">
        <f>'L18'!$J$139</f>
        <v>5</v>
      </c>
      <c r="G86" s="578">
        <f>'L18'!$J$140</f>
        <v>0</v>
      </c>
      <c r="H86" s="600">
        <f>'L18'!$L$139</f>
        <v>0</v>
      </c>
    </row>
    <row r="87" spans="1:9" ht="14.4" x14ac:dyDescent="0.3">
      <c r="A87" s="578">
        <f>'L18'!$N$141</f>
        <v>82</v>
      </c>
      <c r="B87" s="579">
        <f>'L18'!$M$141</f>
        <v>5</v>
      </c>
      <c r="C87" s="578" t="str">
        <f>'L18'!$A$141</f>
        <v>0805062</v>
      </c>
      <c r="D87" s="593" t="str">
        <f>'L18'!$B$141</f>
        <v>Petrits Blanka</v>
      </c>
      <c r="E87" s="593" t="str">
        <f>'L18'!$C$141</f>
        <v>Szekszárdi SK</v>
      </c>
      <c r="F87" s="578">
        <f>'L18'!$J$141</f>
        <v>5</v>
      </c>
      <c r="G87" s="578">
        <f>'L18'!$J$142</f>
        <v>0</v>
      </c>
      <c r="H87" s="600">
        <f>'L18'!$L$141</f>
        <v>0</v>
      </c>
    </row>
    <row r="88" spans="1:9" ht="14.4" x14ac:dyDescent="0.3">
      <c r="A88" s="578">
        <f>'L18'!$N$117</f>
        <v>82</v>
      </c>
      <c r="B88" s="579">
        <f>'L18'!$M$117</f>
        <v>5</v>
      </c>
      <c r="C88" s="578" t="str">
        <f>'L18'!$A$117</f>
        <v>1106040</v>
      </c>
      <c r="D88" s="593" t="str">
        <f>'L18'!$B$117</f>
        <v>Miskolczi Anna</v>
      </c>
      <c r="E88" s="593" t="str">
        <f>'L18'!$C$117</f>
        <v>PG Tenisz</v>
      </c>
      <c r="F88" s="578">
        <f>'L18'!$J$117</f>
        <v>5</v>
      </c>
      <c r="G88" s="578">
        <f>'L18'!$J$118</f>
        <v>0</v>
      </c>
      <c r="H88" s="600">
        <f>'L18'!$L$117</f>
        <v>0</v>
      </c>
    </row>
    <row r="89" spans="1:9" ht="14.4" x14ac:dyDescent="0.3">
      <c r="A89" s="578">
        <f>'L18'!$N$51</f>
        <v>82</v>
      </c>
      <c r="B89" s="579">
        <f>'L18'!$M$51</f>
        <v>5</v>
      </c>
      <c r="C89" s="578" t="str">
        <f>'L18'!$A$51</f>
        <v>080505</v>
      </c>
      <c r="D89" s="593" t="str">
        <f>'L18'!$B$51</f>
        <v>Ferenczi-Balogh Anna</v>
      </c>
      <c r="E89" s="593" t="str">
        <f>'L18'!$C$51</f>
        <v>Kaposvár TC</v>
      </c>
      <c r="F89" s="578">
        <f>'L18'!$J$51</f>
        <v>5</v>
      </c>
      <c r="G89" s="578">
        <f>'L18'!$J$52</f>
        <v>0</v>
      </c>
      <c r="H89" s="600">
        <f>'L18'!$L$51</f>
        <v>0</v>
      </c>
    </row>
    <row r="90" spans="1:9" ht="14.4" x14ac:dyDescent="0.3">
      <c r="A90" s="578">
        <f>'L18'!$N$157</f>
        <v>89</v>
      </c>
      <c r="B90" s="579">
        <f>'L18'!$M$157</f>
        <v>4</v>
      </c>
      <c r="C90" s="578" t="str">
        <f>'L18'!$A$157</f>
        <v>0904100</v>
      </c>
      <c r="D90" s="593" t="str">
        <f>'L18'!$B$157</f>
        <v>Sándor Zsófi</v>
      </c>
      <c r="E90" s="593" t="str">
        <f>'L18'!$C$157</f>
        <v>Monori SE</v>
      </c>
      <c r="F90" s="578">
        <f>'L18'!$J$157</f>
        <v>4</v>
      </c>
      <c r="G90" s="578">
        <f>'L18'!$J$158</f>
        <v>0</v>
      </c>
      <c r="H90" s="600">
        <f>'L18'!$L$157</f>
        <v>0</v>
      </c>
      <c r="I90" s="580"/>
    </row>
    <row r="91" spans="1:9" ht="14.4" x14ac:dyDescent="0.3">
      <c r="A91" s="578">
        <f>'L18'!$N$161</f>
        <v>90</v>
      </c>
      <c r="B91" s="579">
        <f>'L18'!$M$161</f>
        <v>3</v>
      </c>
      <c r="C91" s="578" t="str">
        <f>'L18'!$A$161</f>
        <v>0903160</v>
      </c>
      <c r="D91" s="593" t="str">
        <f>'L18'!$B$161</f>
        <v>Saska Elizabeth</v>
      </c>
      <c r="E91" s="593" t="str">
        <f>'L18'!$C$161</f>
        <v>klülföldi</v>
      </c>
      <c r="F91" s="578">
        <f>'L18'!$J$161</f>
        <v>3</v>
      </c>
      <c r="G91" s="578">
        <f>'L18'!$J$162</f>
        <v>0</v>
      </c>
      <c r="H91" s="600">
        <f>'L18'!$L$161</f>
        <v>0</v>
      </c>
      <c r="I91" s="580"/>
    </row>
    <row r="92" spans="1:9" ht="14.4" x14ac:dyDescent="0.3">
      <c r="A92" s="578">
        <f>'L18'!$N$47</f>
        <v>90</v>
      </c>
      <c r="B92" s="579">
        <f>'L18'!$M$47</f>
        <v>3</v>
      </c>
      <c r="C92" s="578" t="str">
        <f>'L18'!$A$47</f>
        <v>0808312</v>
      </c>
      <c r="D92" s="593" t="str">
        <f>'L18'!$B$47</f>
        <v>Fekete Boglárka Mira</v>
      </c>
      <c r="E92" s="593" t="str">
        <f>'L18'!$C$47</f>
        <v>Energia</v>
      </c>
      <c r="F92" s="578">
        <f>'L18'!$J$47</f>
        <v>3</v>
      </c>
      <c r="G92" s="578">
        <f>'L18'!$J$48</f>
        <v>0</v>
      </c>
      <c r="H92" s="600">
        <f>'L18'!$L$47</f>
        <v>0</v>
      </c>
    </row>
    <row r="93" spans="1:9" ht="14.4" x14ac:dyDescent="0.3">
      <c r="A93" s="578">
        <f>'L18'!$N$9</f>
        <v>92</v>
      </c>
      <c r="B93" s="579">
        <f>'L18'!$M$9</f>
        <v>1</v>
      </c>
      <c r="C93" s="578" t="str">
        <f>'L18'!$A$9</f>
        <v>090305</v>
      </c>
      <c r="D93" s="593" t="str">
        <f>'L18'!$B$9</f>
        <v>Balázsfalvi Noémi</v>
      </c>
      <c r="E93" s="593" t="str">
        <f>'L18'!$C$9</f>
        <v>Kőszegi SE</v>
      </c>
      <c r="F93" s="578">
        <f>'L18'!$J$9</f>
        <v>1</v>
      </c>
      <c r="G93" s="578">
        <f>'L18'!$J$10</f>
        <v>0</v>
      </c>
      <c r="H93" s="600">
        <f>'L18'!$L$9</f>
        <v>0</v>
      </c>
    </row>
    <row r="94" spans="1:9" ht="14.4" x14ac:dyDescent="0.3">
      <c r="H94" s="455"/>
    </row>
    <row r="95" spans="1:9" ht="14.4" x14ac:dyDescent="0.3">
      <c r="H95" s="455"/>
    </row>
    <row r="96" spans="1:9" ht="14.4" x14ac:dyDescent="0.3">
      <c r="H96" s="455"/>
    </row>
    <row r="97" spans="8:8" ht="14.4" x14ac:dyDescent="0.3">
      <c r="H97" s="455"/>
    </row>
    <row r="98" spans="8:8" ht="14.4" x14ac:dyDescent="0.3">
      <c r="H98" s="455"/>
    </row>
    <row r="99" spans="8:8" ht="14.4" x14ac:dyDescent="0.3">
      <c r="H99" s="455"/>
    </row>
    <row r="100" spans="8:8" ht="14.4" x14ac:dyDescent="0.3">
      <c r="H100" s="455"/>
    </row>
    <row r="101" spans="8:8" ht="14.4" x14ac:dyDescent="0.3">
      <c r="H101" s="455"/>
    </row>
    <row r="102" spans="8:8" ht="14.4" x14ac:dyDescent="0.3">
      <c r="H102" s="455"/>
    </row>
    <row r="103" spans="8:8" ht="14.4" x14ac:dyDescent="0.3">
      <c r="H103" s="455"/>
    </row>
    <row r="104" spans="8:8" ht="14.4" x14ac:dyDescent="0.3">
      <c r="H104" s="455"/>
    </row>
    <row r="105" spans="8:8" ht="14.4" x14ac:dyDescent="0.3">
      <c r="H105" s="455"/>
    </row>
    <row r="106" spans="8:8" ht="14.4" x14ac:dyDescent="0.3">
      <c r="H106" s="455"/>
    </row>
    <row r="107" spans="8:8" ht="14.4" x14ac:dyDescent="0.3">
      <c r="H107" s="455"/>
    </row>
    <row r="108" spans="8:8" ht="14.4" x14ac:dyDescent="0.3">
      <c r="H108" s="455"/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8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602" t="s">
        <v>21</v>
      </c>
      <c r="B1" s="603" t="s">
        <v>20</v>
      </c>
      <c r="C1" s="602" t="s">
        <v>4902</v>
      </c>
      <c r="D1" s="604" t="s">
        <v>4903</v>
      </c>
      <c r="E1" s="602" t="s">
        <v>4197</v>
      </c>
      <c r="F1" s="602" t="s">
        <v>20</v>
      </c>
      <c r="G1" s="602" t="s">
        <v>4748</v>
      </c>
      <c r="H1" s="589"/>
    </row>
    <row r="2" spans="1:8" ht="18" customHeight="1" x14ac:dyDescent="0.3">
      <c r="A2" s="605">
        <f>FE!$Q1022</f>
        <v>1</v>
      </c>
      <c r="B2" s="606">
        <f>FE!$P1022</f>
        <v>97000</v>
      </c>
      <c r="C2" s="605" t="str">
        <f>FE!$A1022</f>
        <v>991008</v>
      </c>
      <c r="D2" s="607" t="str">
        <f>FE!$B1022</f>
        <v>Marozsán Fábián</v>
      </c>
      <c r="E2" s="607" t="str">
        <f>FE!$C1022</f>
        <v>Vasas SC</v>
      </c>
      <c r="F2" s="605">
        <f>FE!$N1022</f>
        <v>0</v>
      </c>
      <c r="G2" s="605">
        <f>FE!$O1022</f>
        <v>970</v>
      </c>
      <c r="H2" s="589"/>
    </row>
    <row r="3" spans="1:8" ht="18" customHeight="1" x14ac:dyDescent="0.3">
      <c r="A3" s="605">
        <f>FE!$Q448</f>
        <v>2</v>
      </c>
      <c r="B3" s="606">
        <f>FE!$P448</f>
        <v>74000</v>
      </c>
      <c r="C3" s="605" t="str">
        <f>FE!$A448</f>
        <v>920208</v>
      </c>
      <c r="D3" s="607" t="str">
        <f>FE!$B448</f>
        <v>Fucsovics Márton</v>
      </c>
      <c r="E3" s="607" t="str">
        <f>FE!$C448</f>
        <v>Ludovika SE</v>
      </c>
      <c r="F3" s="605">
        <f>FE!$N448</f>
        <v>0</v>
      </c>
      <c r="G3" s="605">
        <f>FE!$O448</f>
        <v>740</v>
      </c>
      <c r="H3" s="589"/>
    </row>
    <row r="4" spans="1:8" ht="18" customHeight="1" x14ac:dyDescent="0.3">
      <c r="A4" s="605">
        <f>FE!$Q1296</f>
        <v>3</v>
      </c>
      <c r="B4" s="606">
        <f>FE!$P1296</f>
        <v>51700</v>
      </c>
      <c r="C4" s="605" t="str">
        <f>FE!$A1296</f>
        <v>991013</v>
      </c>
      <c r="D4" s="607" t="str">
        <f>FE!$B1296</f>
        <v>Piros Zsombor</v>
      </c>
      <c r="E4" s="607" t="str">
        <f>FE!$C1296</f>
        <v>Ludovika SE</v>
      </c>
      <c r="F4" s="605">
        <f>FE!$N1296</f>
        <v>0</v>
      </c>
      <c r="G4" s="605">
        <f>FE!$O1296</f>
        <v>517</v>
      </c>
      <c r="H4" s="589"/>
    </row>
    <row r="5" spans="1:8" ht="18" customHeight="1" x14ac:dyDescent="0.3">
      <c r="A5" s="605">
        <f>FE!$Q999</f>
        <v>4</v>
      </c>
      <c r="B5" s="606">
        <f>FE!$P999</f>
        <v>7830</v>
      </c>
      <c r="C5" s="605" t="str">
        <f>FE!$A999</f>
        <v>011020</v>
      </c>
      <c r="D5" s="607" t="str">
        <f>FE!$B999</f>
        <v>Makk Péter</v>
      </c>
      <c r="E5" s="607" t="str">
        <f>FE!$C999</f>
        <v>GYAC</v>
      </c>
      <c r="F5" s="605">
        <f>FE!$N999</f>
        <v>330</v>
      </c>
      <c r="G5" s="605">
        <f>FE!$O999</f>
        <v>75</v>
      </c>
      <c r="H5" s="589"/>
    </row>
    <row r="6" spans="1:8" ht="18" customHeight="1" x14ac:dyDescent="0.3">
      <c r="A6" s="605">
        <f>FE!$Q449</f>
        <v>5</v>
      </c>
      <c r="B6" s="606">
        <f>FE!$P449</f>
        <v>7475</v>
      </c>
      <c r="C6" s="605" t="str">
        <f>FE!$A449</f>
        <v>981222</v>
      </c>
      <c r="D6" s="607" t="str">
        <f>FE!$B449</f>
        <v>Füle Mátyás Lajos</v>
      </c>
      <c r="E6" s="607" t="str">
        <f>FE!$C449</f>
        <v>Ludovika SE</v>
      </c>
      <c r="F6" s="605">
        <f>FE!$N449</f>
        <v>175</v>
      </c>
      <c r="G6" s="605">
        <f>FE!$O449</f>
        <v>73</v>
      </c>
      <c r="H6" s="589"/>
    </row>
    <row r="7" spans="1:8" ht="18" customHeight="1" x14ac:dyDescent="0.3">
      <c r="A7" s="605">
        <f>FE!$Q389</f>
        <v>6</v>
      </c>
      <c r="B7" s="606">
        <f>FE!$P389</f>
        <v>5540</v>
      </c>
      <c r="C7" s="605" t="str">
        <f>FE!$A389</f>
        <v>020523</v>
      </c>
      <c r="D7" s="607" t="str">
        <f>FE!$B389</f>
        <v>Fajta Péter</v>
      </c>
      <c r="E7" s="607" t="str">
        <f>FE!$C389</f>
        <v>H.szoboszlói SE</v>
      </c>
      <c r="F7" s="605">
        <f>FE!$N389</f>
        <v>140</v>
      </c>
      <c r="G7" s="605">
        <f>FE!$O389</f>
        <v>54</v>
      </c>
      <c r="H7" s="589"/>
    </row>
    <row r="8" spans="1:8" ht="18" customHeight="1" x14ac:dyDescent="0.3">
      <c r="A8" s="605">
        <f>FE!$Q1755</f>
        <v>7</v>
      </c>
      <c r="B8" s="606">
        <f>FE!$P1755</f>
        <v>5240</v>
      </c>
      <c r="C8" s="605" t="str">
        <f>FE!$A1755</f>
        <v>980813</v>
      </c>
      <c r="D8" s="607" t="str">
        <f>FE!$B1755</f>
        <v>Valkusz Máté</v>
      </c>
      <c r="E8" s="607" t="str">
        <f>FE!$C1755</f>
        <v>GYAC</v>
      </c>
      <c r="F8" s="605">
        <f>FE!$N1755</f>
        <v>1240</v>
      </c>
      <c r="G8" s="605">
        <f>FE!$O1755</f>
        <v>40</v>
      </c>
      <c r="H8" s="589"/>
    </row>
    <row r="9" spans="1:8" ht="18" customHeight="1" x14ac:dyDescent="0.3">
      <c r="A9" s="605">
        <f>FE!$Q186</f>
        <v>8</v>
      </c>
      <c r="B9" s="606">
        <f>FE!$P186</f>
        <v>4300</v>
      </c>
      <c r="C9" s="605" t="str">
        <f>FE!$A186</f>
        <v>031222</v>
      </c>
      <c r="D9" s="607" t="str">
        <f>FE!$B186</f>
        <v>Boros Attila</v>
      </c>
      <c r="E9" s="607" t="str">
        <f>FE!$C186</f>
        <v>Bp.Honvéd</v>
      </c>
      <c r="F9" s="605">
        <f>FE!$N186</f>
        <v>300</v>
      </c>
      <c r="G9" s="605">
        <f>FE!$O186</f>
        <v>40</v>
      </c>
      <c r="H9" s="589"/>
    </row>
    <row r="10" spans="1:8" ht="18" customHeight="1" x14ac:dyDescent="0.3">
      <c r="A10" s="605">
        <f>FE!$Q796</f>
        <v>9</v>
      </c>
      <c r="B10" s="606">
        <f>FE!$P796</f>
        <v>2520</v>
      </c>
      <c r="C10" s="605" t="str">
        <f>FE!$A796</f>
        <v>050831</v>
      </c>
      <c r="D10" s="607" t="str">
        <f>FE!$B796</f>
        <v>Kisantal Botond</v>
      </c>
      <c r="E10" s="607" t="str">
        <f>FE!$C796</f>
        <v>Vasas SC</v>
      </c>
      <c r="F10" s="605">
        <f>FE!$N796</f>
        <v>2320</v>
      </c>
      <c r="G10" s="605">
        <f>FE!$O796</f>
        <v>2</v>
      </c>
      <c r="H10" s="589"/>
    </row>
    <row r="11" spans="1:8" ht="18" customHeight="1" x14ac:dyDescent="0.3">
      <c r="A11" s="605">
        <f>FE!$Q1810</f>
        <v>10</v>
      </c>
      <c r="B11" s="606">
        <f>FE!$P1810</f>
        <v>2500</v>
      </c>
      <c r="C11" s="605" t="str">
        <f>FE!$A1810</f>
        <v>021116</v>
      </c>
      <c r="D11" s="607" t="str">
        <f>FE!$B1810</f>
        <v>Velcz Zsombor</v>
      </c>
      <c r="E11" s="607" t="str">
        <f>FE!$C1810</f>
        <v>GYAC</v>
      </c>
      <c r="F11" s="605">
        <f>FE!$N1810</f>
        <v>0</v>
      </c>
      <c r="G11" s="605">
        <f>FE!$O1810</f>
        <v>25</v>
      </c>
      <c r="H11" s="589"/>
    </row>
    <row r="12" spans="1:8" ht="18" customHeight="1" x14ac:dyDescent="0.3">
      <c r="A12" s="605">
        <f>FE!$Q904</f>
        <v>11</v>
      </c>
      <c r="B12" s="606">
        <f>FE!$P904</f>
        <v>2170</v>
      </c>
      <c r="C12" s="605" t="str">
        <f>FE!$A904</f>
        <v>050822</v>
      </c>
      <c r="D12" s="607" t="str">
        <f>FE!$B904</f>
        <v>Kovács Vilmos Krisztián</v>
      </c>
      <c r="E12" s="607" t="str">
        <f>FE!$C904</f>
        <v>Siófoki Sp.</v>
      </c>
      <c r="F12" s="605">
        <f>FE!$N904</f>
        <v>2170</v>
      </c>
      <c r="G12" s="605">
        <f>FE!$O904</f>
        <v>0</v>
      </c>
      <c r="H12" s="589"/>
    </row>
    <row r="13" spans="1:8" ht="18" customHeight="1" x14ac:dyDescent="0.3">
      <c r="A13" s="605">
        <f>FE!$Q515</f>
        <v>12</v>
      </c>
      <c r="B13" s="606">
        <f>FE!$P515</f>
        <v>2030</v>
      </c>
      <c r="C13" s="605" t="str">
        <f>FE!$A515</f>
        <v>050605</v>
      </c>
      <c r="D13" s="607" t="str">
        <f>FE!$B515</f>
        <v>Gubi Trisztán</v>
      </c>
      <c r="E13" s="607" t="str">
        <f>FE!$C515</f>
        <v>PG Tenisz</v>
      </c>
      <c r="F13" s="605">
        <f>FE!$N515</f>
        <v>1930</v>
      </c>
      <c r="G13" s="605">
        <f>FE!$O515</f>
        <v>1</v>
      </c>
      <c r="H13" s="589"/>
    </row>
    <row r="14" spans="1:8" ht="18" customHeight="1" x14ac:dyDescent="0.3">
      <c r="A14" s="605">
        <f>FE!$Q697</f>
        <v>13</v>
      </c>
      <c r="B14" s="606">
        <f>FE!$P697</f>
        <v>1890</v>
      </c>
      <c r="C14" s="605" t="str">
        <f>FE!$A697</f>
        <v>0612120</v>
      </c>
      <c r="D14" s="607" t="str">
        <f>FE!$B697</f>
        <v>Jilly Ádám</v>
      </c>
      <c r="E14" s="607" t="str">
        <f>FE!$C697</f>
        <v>Alfa TI</v>
      </c>
      <c r="F14" s="605">
        <f>FE!$N697</f>
        <v>1090</v>
      </c>
      <c r="G14" s="605">
        <f>FE!$O697</f>
        <v>8</v>
      </c>
      <c r="H14" s="589"/>
    </row>
    <row r="15" spans="1:8" ht="18" customHeight="1" x14ac:dyDescent="0.3">
      <c r="A15" s="605">
        <f>FE!$Q117</f>
        <v>14</v>
      </c>
      <c r="B15" s="606">
        <f>FE!$P117</f>
        <v>1495</v>
      </c>
      <c r="C15" s="605" t="str">
        <f>FE!$A117</f>
        <v>0311270</v>
      </c>
      <c r="D15" s="607" t="str">
        <f>FE!$B117</f>
        <v>Belkovics Achilles</v>
      </c>
      <c r="E15" s="607" t="str">
        <f>FE!$C117</f>
        <v>Budaörs SC</v>
      </c>
      <c r="F15" s="605">
        <f>FE!$N117</f>
        <v>895</v>
      </c>
      <c r="G15" s="605">
        <f>FE!$O117</f>
        <v>6</v>
      </c>
      <c r="H15" s="589"/>
    </row>
    <row r="16" spans="1:8" ht="18" customHeight="1" x14ac:dyDescent="0.3">
      <c r="A16" s="605">
        <f>FE!$Q626</f>
        <v>15</v>
      </c>
      <c r="B16" s="606">
        <f>FE!$P626</f>
        <v>1420</v>
      </c>
      <c r="C16" s="605" t="str">
        <f>FE!$A626</f>
        <v>0505090</v>
      </c>
      <c r="D16" s="607" t="str">
        <f>FE!$B626</f>
        <v>Hornung Gábor</v>
      </c>
      <c r="E16" s="607" t="str">
        <f>FE!$C626</f>
        <v>MTK</v>
      </c>
      <c r="F16" s="605">
        <f>FE!$N626</f>
        <v>1120</v>
      </c>
      <c r="G16" s="605">
        <f>FE!$O626</f>
        <v>3</v>
      </c>
      <c r="H16" s="589"/>
    </row>
    <row r="17" spans="1:8" ht="18" customHeight="1" x14ac:dyDescent="0.3">
      <c r="A17" s="605">
        <f>FE!$Q798</f>
        <v>16</v>
      </c>
      <c r="B17" s="606">
        <f>FE!$P798</f>
        <v>1395</v>
      </c>
      <c r="C17" s="605" t="str">
        <f>FE!$A798</f>
        <v>010913</v>
      </c>
      <c r="D17" s="607" t="str">
        <f>FE!$B798</f>
        <v>Kis-Balázs Rafael</v>
      </c>
      <c r="E17" s="607" t="str">
        <f>FE!$C798</f>
        <v>Budaörs SC</v>
      </c>
      <c r="F17" s="605">
        <f>FE!$N798</f>
        <v>1295</v>
      </c>
      <c r="G17" s="605">
        <f>FE!$O798</f>
        <v>1</v>
      </c>
      <c r="H17" s="589"/>
    </row>
    <row r="18" spans="1:8" ht="18" customHeight="1" x14ac:dyDescent="0.3">
      <c r="A18" s="605">
        <f>FE!$Q917</f>
        <v>17</v>
      </c>
      <c r="B18" s="606">
        <f>FE!$P917</f>
        <v>1335</v>
      </c>
      <c r="C18" s="605" t="str">
        <f>FE!$A917</f>
        <v>0712230</v>
      </c>
      <c r="D18" s="607" t="str">
        <f>FE!$B917</f>
        <v>Kristyán István</v>
      </c>
      <c r="E18" s="607" t="str">
        <f>FE!$C917</f>
        <v>Pasarét TK</v>
      </c>
      <c r="F18" s="605">
        <f>FE!$N917</f>
        <v>1335</v>
      </c>
      <c r="G18" s="605">
        <f>FE!$O917</f>
        <v>0</v>
      </c>
      <c r="H18" s="589"/>
    </row>
    <row r="19" spans="1:8" ht="18" customHeight="1" x14ac:dyDescent="0.3">
      <c r="A19" s="605">
        <f>FE!$Q1863</f>
        <v>18</v>
      </c>
      <c r="B19" s="606">
        <f>FE!$P1863</f>
        <v>1324</v>
      </c>
      <c r="C19" s="605" t="str">
        <f>FE!$A1863</f>
        <v>080103</v>
      </c>
      <c r="D19" s="607" t="str">
        <f>FE!$B1863</f>
        <v>Závaczki Milán</v>
      </c>
      <c r="E19" s="607" t="str">
        <f>FE!$C1863</f>
        <v>Marso TC</v>
      </c>
      <c r="F19" s="605">
        <f>FE!$N1863</f>
        <v>1324</v>
      </c>
      <c r="G19" s="605">
        <f>FE!$O1863</f>
        <v>0</v>
      </c>
      <c r="H19" s="589"/>
    </row>
    <row r="20" spans="1:8" ht="18" customHeight="1" x14ac:dyDescent="0.3">
      <c r="A20" s="605">
        <f>FE!$Q987</f>
        <v>19</v>
      </c>
      <c r="B20" s="606">
        <f>FE!$P987</f>
        <v>1315</v>
      </c>
      <c r="C20" s="605" t="str">
        <f>FE!$A987</f>
        <v>941001</v>
      </c>
      <c r="D20" s="607" t="str">
        <f>FE!$B987</f>
        <v>Madarász Gergely</v>
      </c>
      <c r="E20" s="607" t="str">
        <f>FE!$C987</f>
        <v>F.gyarmat</v>
      </c>
      <c r="F20" s="605">
        <f>FE!$N987</f>
        <v>1215</v>
      </c>
      <c r="G20" s="605">
        <f>FE!$O987</f>
        <v>1</v>
      </c>
      <c r="H20" s="589"/>
    </row>
    <row r="21" spans="1:8" ht="18" customHeight="1" x14ac:dyDescent="0.3">
      <c r="A21" s="605">
        <f>FE!$Q973</f>
        <v>20</v>
      </c>
      <c r="B21" s="606">
        <f>FE!$P973</f>
        <v>1270</v>
      </c>
      <c r="C21" s="605" t="str">
        <f>FE!$A973</f>
        <v>0510190</v>
      </c>
      <c r="D21" s="607" t="str">
        <f>FE!$B973</f>
        <v>Liszka Márton</v>
      </c>
      <c r="E21" s="607" t="str">
        <f>FE!$C973</f>
        <v>Ludovika SE</v>
      </c>
      <c r="F21" s="605">
        <f>FE!$N973</f>
        <v>1270</v>
      </c>
      <c r="G21" s="605">
        <f>FE!$O973</f>
        <v>0</v>
      </c>
      <c r="H21" s="589"/>
    </row>
    <row r="22" spans="1:8" ht="18" customHeight="1" x14ac:dyDescent="0.3">
      <c r="A22" s="605">
        <f>FE!$Q1370</f>
        <v>21</v>
      </c>
      <c r="B22" s="606">
        <f>FE!$P1370</f>
        <v>1245</v>
      </c>
      <c r="C22" s="605" t="str">
        <f>FE!$A1370</f>
        <v>010109</v>
      </c>
      <c r="D22" s="607" t="str">
        <f>FE!$B1370</f>
        <v>Sallay Péter</v>
      </c>
      <c r="E22" s="607" t="str">
        <f>FE!$C1370</f>
        <v>Bregyó TSE</v>
      </c>
      <c r="F22" s="605">
        <f>FE!$N1370</f>
        <v>1145</v>
      </c>
      <c r="G22" s="605">
        <f>FE!$O1370</f>
        <v>1</v>
      </c>
      <c r="H22" s="589"/>
    </row>
    <row r="23" spans="1:8" ht="18" customHeight="1" x14ac:dyDescent="0.3">
      <c r="A23" s="605">
        <f>FE!$Q1537</f>
        <v>22</v>
      </c>
      <c r="B23" s="606">
        <f>FE!$P1537</f>
        <v>1076</v>
      </c>
      <c r="C23" s="605" t="str">
        <f>FE!$A1537</f>
        <v>100302</v>
      </c>
      <c r="D23" s="607" t="str">
        <f>FE!$B1537</f>
        <v>Szebeni Miklós</v>
      </c>
      <c r="E23" s="607" t="str">
        <f>FE!$C1537</f>
        <v>Budakalászi Kézilabda</v>
      </c>
      <c r="F23" s="605">
        <f>FE!$N1537</f>
        <v>1076</v>
      </c>
      <c r="G23" s="605">
        <f>FE!$O1537</f>
        <v>0</v>
      </c>
      <c r="H23" s="589"/>
    </row>
    <row r="24" spans="1:8" ht="18" customHeight="1" x14ac:dyDescent="0.3">
      <c r="A24" s="605">
        <f>FE!$Q189</f>
        <v>23</v>
      </c>
      <c r="B24" s="606">
        <f>FE!$P189</f>
        <v>985</v>
      </c>
      <c r="C24" s="605" t="str">
        <f>FE!$A189</f>
        <v>070428</v>
      </c>
      <c r="D24" s="607" t="str">
        <f>FE!$B189</f>
        <v>Boros Bence</v>
      </c>
      <c r="E24" s="607" t="str">
        <f>FE!$C189</f>
        <v>Vasas SC</v>
      </c>
      <c r="F24" s="605">
        <f>FE!$N189</f>
        <v>985</v>
      </c>
      <c r="G24" s="605">
        <f>FE!$O189</f>
        <v>0</v>
      </c>
      <c r="H24" s="589"/>
    </row>
    <row r="25" spans="1:8" ht="18" customHeight="1" x14ac:dyDescent="0.3">
      <c r="A25" s="605">
        <f>FE!$Q1619</f>
        <v>24</v>
      </c>
      <c r="B25" s="606">
        <f>FE!$P1619</f>
        <v>965</v>
      </c>
      <c r="C25" s="605" t="str">
        <f>FE!$A1619</f>
        <v>080608</v>
      </c>
      <c r="D25" s="607" t="str">
        <f>FE!$B1619</f>
        <v>Takács Bercel Sándor</v>
      </c>
      <c r="E25" s="607" t="str">
        <f>FE!$C1619</f>
        <v>Volvex SE</v>
      </c>
      <c r="F25" s="605">
        <f>FE!$N1619</f>
        <v>965</v>
      </c>
      <c r="G25" s="605">
        <f>FE!$O1619</f>
        <v>0</v>
      </c>
      <c r="H25" s="589"/>
    </row>
    <row r="26" spans="1:8" ht="18" customHeight="1" x14ac:dyDescent="0.3">
      <c r="A26" s="605">
        <f>FE!$Q1058</f>
        <v>25</v>
      </c>
      <c r="B26" s="606">
        <f>FE!$P1058</f>
        <v>920</v>
      </c>
      <c r="C26" s="605" t="str">
        <f>FE!$A1058</f>
        <v>050920</v>
      </c>
      <c r="D26" s="607" t="str">
        <f>FE!$B1058</f>
        <v>Mészáros Patrik</v>
      </c>
      <c r="E26" s="607" t="str">
        <f>FE!$C1058</f>
        <v>Bregyó TSE</v>
      </c>
      <c r="F26" s="605">
        <f>FE!$N1058</f>
        <v>620</v>
      </c>
      <c r="G26" s="605">
        <f>FE!$O1058</f>
        <v>3</v>
      </c>
      <c r="H26" s="589"/>
    </row>
    <row r="27" spans="1:8" ht="18" customHeight="1" x14ac:dyDescent="0.3">
      <c r="A27" s="605">
        <f>FE!$Q1269</f>
        <v>26</v>
      </c>
      <c r="B27" s="606">
        <f>FE!$P1269</f>
        <v>880</v>
      </c>
      <c r="C27" s="605" t="str">
        <f>FE!$A1269</f>
        <v>041120</v>
      </c>
      <c r="D27" s="607" t="str">
        <f>FE!$B1269</f>
        <v>Pesti Balázs</v>
      </c>
      <c r="E27" s="607" t="str">
        <f>FE!$C1269</f>
        <v>Budaörs SC</v>
      </c>
      <c r="F27" s="605">
        <f>FE!$N1269</f>
        <v>880</v>
      </c>
      <c r="G27" s="605">
        <f>FE!$O1269</f>
        <v>0</v>
      </c>
      <c r="H27" s="589"/>
    </row>
    <row r="28" spans="1:8" ht="18" customHeight="1" x14ac:dyDescent="0.3">
      <c r="A28" s="605">
        <f>FE!$Q704</f>
        <v>27</v>
      </c>
      <c r="B28" s="606">
        <f>FE!$P704</f>
        <v>834</v>
      </c>
      <c r="C28" s="605" t="str">
        <f>FE!$A704</f>
        <v>061121</v>
      </c>
      <c r="D28" s="607" t="str">
        <f>FE!$B704</f>
        <v>Juhász Bence</v>
      </c>
      <c r="E28" s="607" t="str">
        <f>FE!$C704</f>
        <v>F.gyarmat</v>
      </c>
      <c r="F28" s="605">
        <f>FE!$N704</f>
        <v>834</v>
      </c>
      <c r="G28" s="605">
        <f>FE!$O704</f>
        <v>0</v>
      </c>
      <c r="H28" s="589"/>
    </row>
    <row r="29" spans="1:8" ht="18" customHeight="1" x14ac:dyDescent="0.3">
      <c r="A29" s="605">
        <f>FE!$Q1449</f>
        <v>28</v>
      </c>
      <c r="B29" s="606">
        <f>FE!$P1449</f>
        <v>816</v>
      </c>
      <c r="C29" s="605" t="str">
        <f>FE!$A1449</f>
        <v>090920</v>
      </c>
      <c r="D29" s="607" t="str">
        <f>FE!$B1449</f>
        <v>Somogyi Ábel</v>
      </c>
      <c r="E29" s="607" t="str">
        <f>FE!$C1449</f>
        <v>Pasarét TK</v>
      </c>
      <c r="F29" s="605">
        <f>FE!$N1449</f>
        <v>816</v>
      </c>
      <c r="G29" s="605">
        <f>FE!$O1449</f>
        <v>0</v>
      </c>
      <c r="H29" s="589"/>
    </row>
    <row r="30" spans="1:8" ht="18" customHeight="1" x14ac:dyDescent="0.3">
      <c r="A30" s="605">
        <f>FE!$Q586</f>
        <v>29</v>
      </c>
      <c r="B30" s="606">
        <f>FE!$P586</f>
        <v>800</v>
      </c>
      <c r="C30" s="605" t="str">
        <f>FE!$A586</f>
        <v>0608221</v>
      </c>
      <c r="D30" s="607" t="str">
        <f>FE!$B586</f>
        <v>Hegedűs-Kyster Benjámin</v>
      </c>
      <c r="E30" s="607" t="str">
        <f>FE!$C586</f>
        <v>Bregyó TSE</v>
      </c>
      <c r="F30" s="605">
        <f>FE!$N586</f>
        <v>800</v>
      </c>
      <c r="G30" s="605">
        <f>FE!$O586</f>
        <v>0</v>
      </c>
      <c r="H30" s="589"/>
    </row>
    <row r="31" spans="1:8" ht="18" customHeight="1" x14ac:dyDescent="0.3">
      <c r="A31" s="605">
        <f>FE!$Q1594</f>
        <v>30</v>
      </c>
      <c r="B31" s="606">
        <f>FE!$P1594</f>
        <v>795</v>
      </c>
      <c r="C31" s="605" t="str">
        <f>FE!$A1594</f>
        <v>040414</v>
      </c>
      <c r="D31" s="607" t="str">
        <f>FE!$B1594</f>
        <v>Szőke Ádám Gábor</v>
      </c>
      <c r="E31" s="607" t="str">
        <f>FE!$C1594</f>
        <v>F.gyarmat</v>
      </c>
      <c r="F31" s="605">
        <f>FE!$N1594</f>
        <v>695</v>
      </c>
      <c r="G31" s="605">
        <f>FE!$O1594</f>
        <v>1</v>
      </c>
      <c r="H31" s="589"/>
    </row>
    <row r="32" spans="1:8" ht="18" customHeight="1" x14ac:dyDescent="0.3">
      <c r="A32" s="605">
        <f>FE!$Q98</f>
        <v>31</v>
      </c>
      <c r="B32" s="606">
        <f>FE!$P98</f>
        <v>785</v>
      </c>
      <c r="C32" s="605" t="str">
        <f>FE!$A98</f>
        <v>971019</v>
      </c>
      <c r="D32" s="607" t="str">
        <f>FE!$B98</f>
        <v>Bartakovics Marcell</v>
      </c>
      <c r="E32" s="607" t="str">
        <f>FE!$C98</f>
        <v>Kőszegi SE</v>
      </c>
      <c r="F32" s="605">
        <f>FE!$N98</f>
        <v>785</v>
      </c>
      <c r="G32" s="605">
        <f>FE!$O98</f>
        <v>0</v>
      </c>
      <c r="H32" s="589"/>
    </row>
    <row r="33" spans="1:8" ht="18" customHeight="1" x14ac:dyDescent="0.3">
      <c r="A33" s="605">
        <f>FE!$Q1666</f>
        <v>32</v>
      </c>
      <c r="B33" s="606">
        <f>FE!$P1666</f>
        <v>762</v>
      </c>
      <c r="C33" s="605" t="str">
        <f>FE!$A1666</f>
        <v>060411</v>
      </c>
      <c r="D33" s="607" t="str">
        <f>FE!$B1666</f>
        <v>Tóbiás Balázs</v>
      </c>
      <c r="E33" s="607" t="str">
        <f>FE!$C1666</f>
        <v>MIVAS SE</v>
      </c>
      <c r="F33" s="605">
        <f>FE!$N1666</f>
        <v>762</v>
      </c>
      <c r="G33" s="605">
        <f>FE!$O1666</f>
        <v>0</v>
      </c>
      <c r="H33" s="589"/>
    </row>
    <row r="34" spans="1:8" ht="18" customHeight="1" x14ac:dyDescent="0.3">
      <c r="A34" s="605">
        <f>FE!$Q59</f>
        <v>33</v>
      </c>
      <c r="B34" s="606">
        <f>FE!$P59</f>
        <v>750</v>
      </c>
      <c r="C34" s="605" t="str">
        <f>FE!$A59</f>
        <v>0607310</v>
      </c>
      <c r="D34" s="607" t="str">
        <f>FE!$B59</f>
        <v>Bakonyi Dávid</v>
      </c>
      <c r="E34" s="607" t="str">
        <f>FE!$C59</f>
        <v>Pasarét TK</v>
      </c>
      <c r="F34" s="605">
        <f>FE!$N59</f>
        <v>550</v>
      </c>
      <c r="G34" s="605">
        <f>FE!$O59</f>
        <v>2</v>
      </c>
      <c r="H34" s="589"/>
    </row>
    <row r="35" spans="1:8" ht="18" customHeight="1" x14ac:dyDescent="0.3">
      <c r="A35" s="605">
        <f>FE!$Q211</f>
        <v>34</v>
      </c>
      <c r="B35" s="606">
        <f>FE!$P211</f>
        <v>706</v>
      </c>
      <c r="C35" s="605" t="str">
        <f>FE!$A211</f>
        <v>051012</v>
      </c>
      <c r="D35" s="607" t="str">
        <f>FE!$B211</f>
        <v>Budai Zoltán András</v>
      </c>
      <c r="E35" s="607" t="str">
        <f>FE!$C211</f>
        <v>Kiskút TK</v>
      </c>
      <c r="F35" s="605">
        <f>FE!$N211</f>
        <v>706</v>
      </c>
      <c r="G35" s="605">
        <f>FE!$O211</f>
        <v>0</v>
      </c>
      <c r="H35" s="589"/>
    </row>
    <row r="36" spans="1:8" ht="18" customHeight="1" x14ac:dyDescent="0.3">
      <c r="A36" s="605">
        <f>FE!$Q1265</f>
        <v>35</v>
      </c>
      <c r="B36" s="606">
        <f>FE!$P1265</f>
        <v>684</v>
      </c>
      <c r="C36" s="605" t="str">
        <f>FE!$A1265</f>
        <v>000201</v>
      </c>
      <c r="D36" s="607" t="str">
        <f>FE!$B1265</f>
        <v>Péntek Ábel</v>
      </c>
      <c r="E36" s="607" t="str">
        <f>FE!$C1265</f>
        <v>Kaposvári TC</v>
      </c>
      <c r="F36" s="605">
        <f>FE!$N1265</f>
        <v>684</v>
      </c>
      <c r="G36" s="605">
        <f>FE!$O1265</f>
        <v>0</v>
      </c>
      <c r="H36" s="589"/>
    </row>
    <row r="37" spans="1:8" ht="18" customHeight="1" x14ac:dyDescent="0.3">
      <c r="A37" s="605">
        <f>FE!$Q1536</f>
        <v>36</v>
      </c>
      <c r="B37" s="606">
        <f>FE!$P1536</f>
        <v>678</v>
      </c>
      <c r="C37" s="605" t="str">
        <f>FE!$A1536</f>
        <v>970911</v>
      </c>
      <c r="D37" s="607" t="str">
        <f>FE!$B1536</f>
        <v>Szebeni Dániel</v>
      </c>
      <c r="E37" s="607" t="str">
        <f>FE!$C1536</f>
        <v>Budakalászi Kézilabda</v>
      </c>
      <c r="F37" s="605">
        <f>FE!$N1536</f>
        <v>678</v>
      </c>
      <c r="G37" s="605">
        <f>FE!$O1536</f>
        <v>0</v>
      </c>
      <c r="H37" s="589"/>
    </row>
    <row r="38" spans="1:8" ht="18" customHeight="1" x14ac:dyDescent="0.3">
      <c r="A38" s="605">
        <f>FE!$Q1676</f>
        <v>37</v>
      </c>
      <c r="B38" s="606">
        <f>FE!$P1676</f>
        <v>673</v>
      </c>
      <c r="C38" s="605" t="str">
        <f>FE!$A1676</f>
        <v>090924</v>
      </c>
      <c r="D38" s="607" t="str">
        <f>FE!$B1676</f>
        <v>Török Ábel</v>
      </c>
      <c r="E38" s="607" t="str">
        <f>FE!$C1676</f>
        <v>BSC</v>
      </c>
      <c r="F38" s="605">
        <f>FE!$N1676</f>
        <v>673</v>
      </c>
      <c r="G38" s="605">
        <f>FE!$O1676</f>
        <v>0</v>
      </c>
      <c r="H38" s="589"/>
    </row>
    <row r="39" spans="1:8" ht="18" customHeight="1" x14ac:dyDescent="0.3">
      <c r="A39" s="605">
        <f>FE!$Q1528</f>
        <v>38</v>
      </c>
      <c r="B39" s="606">
        <f>FE!$P1528</f>
        <v>648</v>
      </c>
      <c r="C39" s="605" t="str">
        <f>FE!$A1528</f>
        <v>091115</v>
      </c>
      <c r="D39" s="607" t="str">
        <f>FE!$B1528</f>
        <v>Szász Levente</v>
      </c>
      <c r="E39" s="607" t="str">
        <f>FE!$C1528</f>
        <v>Vasas SC</v>
      </c>
      <c r="F39" s="605">
        <f>FE!$N1528</f>
        <v>648</v>
      </c>
      <c r="G39" s="605">
        <f>FE!$O1528</f>
        <v>0</v>
      </c>
      <c r="H39" s="589"/>
    </row>
    <row r="40" spans="1:8" ht="18" customHeight="1" x14ac:dyDescent="0.3">
      <c r="A40" s="605">
        <f>FE!$Q1117</f>
        <v>39</v>
      </c>
      <c r="B40" s="606">
        <f>FE!$P1117</f>
        <v>563</v>
      </c>
      <c r="C40" s="605" t="str">
        <f>FE!$A1117</f>
        <v>0906110</v>
      </c>
      <c r="D40" s="607" t="str">
        <f>FE!$B1117</f>
        <v>Monoyios Andreas</v>
      </c>
      <c r="E40" s="607" t="str">
        <f>FE!$C1117</f>
        <v>PG Tenisz</v>
      </c>
      <c r="F40" s="605">
        <f>FE!$N1117</f>
        <v>563</v>
      </c>
      <c r="G40" s="605">
        <f>FE!$O1117</f>
        <v>0</v>
      </c>
      <c r="H40" s="589"/>
    </row>
    <row r="41" spans="1:8" ht="18" customHeight="1" x14ac:dyDescent="0.3">
      <c r="A41" s="605">
        <f>FE!$Q58</f>
        <v>40</v>
      </c>
      <c r="B41" s="606">
        <f>FE!$P58</f>
        <v>556</v>
      </c>
      <c r="C41" s="605" t="str">
        <f>FE!$A58</f>
        <v>081013</v>
      </c>
      <c r="D41" s="607" t="str">
        <f>FE!$B58</f>
        <v>Bakonyi Dániel</v>
      </c>
      <c r="E41" s="607" t="str">
        <f>FE!$C58</f>
        <v>PG Tenisz</v>
      </c>
      <c r="F41" s="605">
        <f>FE!$N58</f>
        <v>556</v>
      </c>
      <c r="G41" s="605">
        <f>FE!$O58</f>
        <v>0</v>
      </c>
      <c r="H41" s="589"/>
    </row>
    <row r="42" spans="1:8" ht="18" customHeight="1" x14ac:dyDescent="0.3">
      <c r="A42" s="605">
        <f>FE!$Q1393</f>
        <v>41</v>
      </c>
      <c r="B42" s="606">
        <f>FE!$P1393</f>
        <v>530</v>
      </c>
      <c r="C42" s="605" t="str">
        <f>FE!$A1393</f>
        <v>050614</v>
      </c>
      <c r="D42" s="607" t="str">
        <f>FE!$B1393</f>
        <v>Sávay Zalán Sándor</v>
      </c>
      <c r="E42" s="607" t="str">
        <f>FE!$C1393</f>
        <v>GYAC</v>
      </c>
      <c r="F42" s="605">
        <f>FE!$N1393</f>
        <v>530</v>
      </c>
      <c r="G42" s="605">
        <f>FE!$O1393</f>
        <v>0</v>
      </c>
      <c r="H42" s="589"/>
    </row>
    <row r="43" spans="1:8" ht="18" customHeight="1" x14ac:dyDescent="0.3">
      <c r="A43" s="605">
        <f>FE!$Q492</f>
        <v>42</v>
      </c>
      <c r="B43" s="606">
        <f>FE!$P492</f>
        <v>510</v>
      </c>
      <c r="C43" s="605" t="str">
        <f>FE!$A492</f>
        <v>060413</v>
      </c>
      <c r="D43" s="607" t="str">
        <f>FE!$B492</f>
        <v>Góczi Erik</v>
      </c>
      <c r="E43" s="607" t="str">
        <f>FE!$C492</f>
        <v>Alfa TI</v>
      </c>
      <c r="F43" s="605">
        <f>FE!$N492</f>
        <v>510</v>
      </c>
      <c r="G43" s="605">
        <f>FE!$O492</f>
        <v>0</v>
      </c>
      <c r="H43" s="589"/>
    </row>
    <row r="44" spans="1:8" ht="18" customHeight="1" x14ac:dyDescent="0.3">
      <c r="A44" s="605">
        <f>FE!$Q563</f>
        <v>43</v>
      </c>
      <c r="B44" s="606">
        <f>FE!$P563</f>
        <v>480</v>
      </c>
      <c r="C44" s="605" t="str">
        <f>FE!$A563</f>
        <v>060308</v>
      </c>
      <c r="D44" s="607" t="str">
        <f>FE!$B563</f>
        <v>Halmos Kornél Andor</v>
      </c>
      <c r="E44" s="607" t="str">
        <f>FE!$C563</f>
        <v>Vasas SC</v>
      </c>
      <c r="F44" s="605">
        <f>FE!$N563</f>
        <v>480</v>
      </c>
      <c r="G44" s="605">
        <f>FE!$O563</f>
        <v>0</v>
      </c>
      <c r="H44" s="589"/>
    </row>
    <row r="45" spans="1:8" ht="18" customHeight="1" x14ac:dyDescent="0.3">
      <c r="A45" s="605">
        <f>FE!$Q1097</f>
        <v>44</v>
      </c>
      <c r="B45" s="606">
        <f>FE!$P1097</f>
        <v>470</v>
      </c>
      <c r="C45" s="605" t="str">
        <f>FE!$A1097</f>
        <v>051207</v>
      </c>
      <c r="D45" s="607" t="str">
        <f>FE!$B1097</f>
        <v>Molnár Dávid</v>
      </c>
      <c r="E45" s="607" t="str">
        <f>FE!$C1097</f>
        <v>Nemzedék SE</v>
      </c>
      <c r="F45" s="605">
        <f>FE!$N1097</f>
        <v>470</v>
      </c>
      <c r="G45" s="605">
        <f>FE!$O1097</f>
        <v>0</v>
      </c>
      <c r="H45" s="589"/>
    </row>
    <row r="46" spans="1:8" ht="18" customHeight="1" x14ac:dyDescent="0.3">
      <c r="A46" s="605">
        <f>FE!$Q1162</f>
        <v>45</v>
      </c>
      <c r="B46" s="606">
        <f>FE!$P1162</f>
        <v>460</v>
      </c>
      <c r="C46" s="605" t="str">
        <f>FE!$A1162</f>
        <v>990413</v>
      </c>
      <c r="D46" s="607" t="str">
        <f>FE!$B1162</f>
        <v>Necz András</v>
      </c>
      <c r="E46" s="607" t="str">
        <f>FE!$C1162</f>
        <v>Kőszegi SE</v>
      </c>
      <c r="F46" s="605">
        <f>FE!$N1162</f>
        <v>460</v>
      </c>
      <c r="G46" s="605">
        <f>FE!$O1162</f>
        <v>0</v>
      </c>
      <c r="H46" s="589"/>
    </row>
    <row r="47" spans="1:8" ht="18" customHeight="1" x14ac:dyDescent="0.3">
      <c r="A47" s="605">
        <f>FE!$Q740</f>
        <v>46</v>
      </c>
      <c r="B47" s="606">
        <f>FE!$P740</f>
        <v>435</v>
      </c>
      <c r="C47" s="605" t="str">
        <f>FE!$A740</f>
        <v>040611</v>
      </c>
      <c r="D47" s="607" t="str">
        <f>FE!$B740</f>
        <v>Kárpáti Viktor</v>
      </c>
      <c r="E47" s="607" t="str">
        <f>FE!$C740</f>
        <v>PG Tenisz</v>
      </c>
      <c r="F47" s="605">
        <f>FE!$N740</f>
        <v>435</v>
      </c>
      <c r="G47" s="605">
        <f>FE!$O740</f>
        <v>0</v>
      </c>
      <c r="H47" s="589"/>
    </row>
    <row r="48" spans="1:8" ht="18" customHeight="1" x14ac:dyDescent="0.3">
      <c r="A48" s="605">
        <f>FE!$Q308</f>
        <v>47</v>
      </c>
      <c r="B48" s="606">
        <f>FE!$P308</f>
        <v>415</v>
      </c>
      <c r="C48" s="605" t="str">
        <f>FE!$A308</f>
        <v>040116</v>
      </c>
      <c r="D48" s="607" t="str">
        <f>FE!$B308</f>
        <v>Deli Merse Milán</v>
      </c>
      <c r="E48" s="607" t="str">
        <f>FE!$C308</f>
        <v>PG Tenisz</v>
      </c>
      <c r="F48" s="605">
        <f>FE!$N308</f>
        <v>415</v>
      </c>
      <c r="G48" s="605">
        <f>FE!$O308</f>
        <v>0</v>
      </c>
      <c r="H48" s="589"/>
    </row>
    <row r="49" spans="1:8" ht="18" customHeight="1" x14ac:dyDescent="0.3">
      <c r="A49" s="605">
        <f>FE!$Q1086</f>
        <v>48</v>
      </c>
      <c r="B49" s="606">
        <f>FE!$P1086</f>
        <v>410</v>
      </c>
      <c r="C49" s="605" t="str">
        <f>FE!$A1086</f>
        <v>100728</v>
      </c>
      <c r="D49" s="607" t="str">
        <f>FE!$B1086</f>
        <v>Mokán István Damján</v>
      </c>
      <c r="E49" s="607" t="str">
        <f>FE!$C1086</f>
        <v>Viharsarok</v>
      </c>
      <c r="F49" s="605">
        <f>FE!$N1086</f>
        <v>410</v>
      </c>
      <c r="G49" s="605">
        <f>FE!$O1086</f>
        <v>0</v>
      </c>
      <c r="H49" s="589"/>
    </row>
    <row r="50" spans="1:8" ht="18" customHeight="1" x14ac:dyDescent="0.3">
      <c r="A50" s="605">
        <f>FE!$Q1138</f>
        <v>48</v>
      </c>
      <c r="B50" s="606">
        <f>FE!$P1138</f>
        <v>410</v>
      </c>
      <c r="C50" s="605" t="str">
        <f>FE!$A1138</f>
        <v>071102</v>
      </c>
      <c r="D50" s="607" t="str">
        <f>FE!$B1138</f>
        <v>Nagy Botond</v>
      </c>
      <c r="E50" s="607" t="str">
        <f>FE!$C1138</f>
        <v>Alfa TI</v>
      </c>
      <c r="F50" s="605">
        <f>FE!$N1138</f>
        <v>310</v>
      </c>
      <c r="G50" s="605">
        <f>FE!$O1138</f>
        <v>1</v>
      </c>
      <c r="H50" s="589"/>
    </row>
    <row r="51" spans="1:8" ht="18" customHeight="1" x14ac:dyDescent="0.3">
      <c r="A51" s="605">
        <f>FE!$Q1068</f>
        <v>50</v>
      </c>
      <c r="B51" s="606">
        <f>FE!$P1068</f>
        <v>405</v>
      </c>
      <c r="C51" s="605" t="str">
        <f>FE!$A1068</f>
        <v>060222</v>
      </c>
      <c r="D51" s="607" t="str">
        <f>FE!$B1068</f>
        <v>Mihály Márk Sámuel</v>
      </c>
      <c r="E51" s="607" t="str">
        <f>FE!$C1068</f>
        <v>MTK</v>
      </c>
      <c r="F51" s="605">
        <f>FE!$N1068</f>
        <v>405</v>
      </c>
      <c r="G51" s="605">
        <f>FE!$O1068</f>
        <v>0</v>
      </c>
      <c r="H51" s="589"/>
    </row>
    <row r="52" spans="1:8" ht="18" customHeight="1" x14ac:dyDescent="0.3">
      <c r="A52" s="605">
        <f>FE!$Q592</f>
        <v>51</v>
      </c>
      <c r="B52" s="606">
        <f>FE!$P592</f>
        <v>400</v>
      </c>
      <c r="C52" s="605" t="str">
        <f>FE!$A592</f>
        <v>091117</v>
      </c>
      <c r="D52" s="607" t="str">
        <f>FE!$B592</f>
        <v>Heiszer Flórián</v>
      </c>
      <c r="E52" s="607" t="str">
        <f>FE!$C592</f>
        <v>Ten.Műhely</v>
      </c>
      <c r="F52" s="605">
        <f>FE!$N592</f>
        <v>400</v>
      </c>
      <c r="G52" s="605">
        <f>FE!$O592</f>
        <v>0</v>
      </c>
      <c r="H52" s="589"/>
    </row>
    <row r="53" spans="1:8" ht="18" customHeight="1" x14ac:dyDescent="0.3">
      <c r="A53" s="605">
        <f>FE!$Q1115</f>
        <v>52</v>
      </c>
      <c r="B53" s="606">
        <f>FE!$P1115</f>
        <v>390</v>
      </c>
      <c r="C53" s="605" t="str">
        <f>FE!$A1115</f>
        <v>0904211</v>
      </c>
      <c r="D53" s="607" t="str">
        <f>FE!$B1115</f>
        <v>Mone-Mihai Dragos</v>
      </c>
      <c r="E53" s="607" t="str">
        <f>FE!$C1115</f>
        <v>külf.</v>
      </c>
      <c r="F53" s="605">
        <f>FE!$N1115</f>
        <v>390</v>
      </c>
      <c r="G53" s="605">
        <f>FE!$O1115</f>
        <v>0</v>
      </c>
      <c r="H53" s="589"/>
    </row>
    <row r="54" spans="1:8" ht="18" customHeight="1" x14ac:dyDescent="0.3">
      <c r="A54" s="605">
        <f>FE!$Q18</f>
        <v>53</v>
      </c>
      <c r="B54" s="606">
        <f>FE!$P18</f>
        <v>380</v>
      </c>
      <c r="C54" s="605" t="str">
        <f>FE!$A18</f>
        <v>0706250</v>
      </c>
      <c r="D54" s="607" t="str">
        <f>FE!$B18</f>
        <v>Almádi Attila</v>
      </c>
      <c r="E54" s="607" t="str">
        <f>FE!$C18</f>
        <v>MTK</v>
      </c>
      <c r="F54" s="605">
        <f>FE!$N18</f>
        <v>380</v>
      </c>
      <c r="G54" s="605">
        <f>FE!$O18</f>
        <v>0</v>
      </c>
      <c r="H54" s="589"/>
    </row>
    <row r="55" spans="1:8" ht="18" customHeight="1" x14ac:dyDescent="0.3">
      <c r="A55" s="605">
        <f>FE!$Q310</f>
        <v>54</v>
      </c>
      <c r="B55" s="606">
        <f>FE!$P310</f>
        <v>379</v>
      </c>
      <c r="C55" s="605" t="str">
        <f>FE!$A310</f>
        <v>091006</v>
      </c>
      <c r="D55" s="607" t="str">
        <f>FE!$B310</f>
        <v>Deli Vejke Álmos</v>
      </c>
      <c r="E55" s="607" t="str">
        <f>FE!$C310</f>
        <v>PG Tenisz</v>
      </c>
      <c r="F55" s="605">
        <f>FE!$N310</f>
        <v>379</v>
      </c>
      <c r="G55" s="605">
        <f>FE!$O310</f>
        <v>0</v>
      </c>
      <c r="H55" s="589"/>
    </row>
    <row r="56" spans="1:8" ht="18" customHeight="1" x14ac:dyDescent="0.3">
      <c r="A56" s="605">
        <f>FE!$Q1036</f>
        <v>55</v>
      </c>
      <c r="B56" s="606">
        <f>FE!$P1036</f>
        <v>365</v>
      </c>
      <c r="C56" s="605" t="str">
        <f>FE!$A1036</f>
        <v>8507020</v>
      </c>
      <c r="D56" s="607" t="str">
        <f>FE!$B1036</f>
        <v>Máthé Gábor</v>
      </c>
      <c r="E56" s="607" t="str">
        <f>FE!$C1036</f>
        <v>MTK</v>
      </c>
      <c r="F56" s="605">
        <f>FE!$N1036</f>
        <v>365</v>
      </c>
      <c r="G56" s="605">
        <f>FE!$O1036</f>
        <v>0</v>
      </c>
      <c r="H56" s="589"/>
    </row>
    <row r="57" spans="1:8" ht="18" customHeight="1" x14ac:dyDescent="0.3">
      <c r="A57" s="605">
        <f>FE!$Q1399</f>
        <v>56</v>
      </c>
      <c r="B57" s="606">
        <f>FE!$P1399</f>
        <v>361</v>
      </c>
      <c r="C57" s="605" t="str">
        <f>FE!$A1399</f>
        <v>0802110</v>
      </c>
      <c r="D57" s="607" t="str">
        <f>FE!$B1399</f>
        <v>Schmidinger Dániel</v>
      </c>
      <c r="E57" s="607" t="str">
        <f>FE!$C1399</f>
        <v>Pasarét TK</v>
      </c>
      <c r="F57" s="605">
        <f>FE!$N1399</f>
        <v>361</v>
      </c>
      <c r="G57" s="605">
        <f>FE!$O1399</f>
        <v>0</v>
      </c>
      <c r="H57" s="589"/>
    </row>
    <row r="58" spans="1:8" ht="18" customHeight="1" x14ac:dyDescent="0.3">
      <c r="A58" s="605">
        <f>FE!$Q1411</f>
        <v>57</v>
      </c>
      <c r="B58" s="606">
        <f>FE!$P1411</f>
        <v>356</v>
      </c>
      <c r="C58" s="605" t="str">
        <f>FE!$A1411</f>
        <v>1009241</v>
      </c>
      <c r="D58" s="607" t="str">
        <f>FE!$B1411</f>
        <v>Selmeczi Vincent</v>
      </c>
      <c r="E58" s="607" t="str">
        <f>FE!$C1411</f>
        <v>Centerpálya</v>
      </c>
      <c r="F58" s="605">
        <f>FE!$N1411</f>
        <v>356</v>
      </c>
      <c r="G58" s="605">
        <f>FE!$O1411</f>
        <v>0</v>
      </c>
      <c r="H58" s="589"/>
    </row>
    <row r="59" spans="1:8" ht="18" customHeight="1" x14ac:dyDescent="0.3">
      <c r="A59" s="605">
        <f>FE!$Q1275</f>
        <v>58</v>
      </c>
      <c r="B59" s="606">
        <f>FE!$P1275</f>
        <v>341</v>
      </c>
      <c r="C59" s="605" t="str">
        <f>FE!$A1275</f>
        <v>0003140</v>
      </c>
      <c r="D59" s="607" t="str">
        <f>FE!$B1275</f>
        <v>Péter Soma</v>
      </c>
      <c r="E59" s="607" t="str">
        <f>FE!$C1275</f>
        <v>Bp. Honvéd</v>
      </c>
      <c r="F59" s="605">
        <f>FE!$N1275</f>
        <v>341</v>
      </c>
      <c r="G59" s="605">
        <f>FE!$O1275</f>
        <v>0</v>
      </c>
      <c r="H59" s="589"/>
    </row>
    <row r="60" spans="1:8" ht="18" customHeight="1" x14ac:dyDescent="0.3">
      <c r="A60" s="605">
        <f>FE!$Q991</f>
        <v>59</v>
      </c>
      <c r="B60" s="606">
        <f>FE!$P991</f>
        <v>335</v>
      </c>
      <c r="C60" s="605" t="str">
        <f>FE!$A991</f>
        <v>061011</v>
      </c>
      <c r="D60" s="607" t="str">
        <f>FE!$B991</f>
        <v>Magyar Krisztián</v>
      </c>
      <c r="E60" s="607" t="str">
        <f>FE!$C991</f>
        <v>AMC</v>
      </c>
      <c r="F60" s="605">
        <f>FE!$N991</f>
        <v>335</v>
      </c>
      <c r="G60" s="605">
        <f>FE!$O991</f>
        <v>0</v>
      </c>
      <c r="H60" s="589"/>
    </row>
    <row r="61" spans="1:8" ht="18" customHeight="1" x14ac:dyDescent="0.3">
      <c r="A61" s="605">
        <f>FE!$Q785</f>
        <v>59</v>
      </c>
      <c r="B61" s="606">
        <f>FE!$P785</f>
        <v>335</v>
      </c>
      <c r="C61" s="605" t="str">
        <f>FE!$A785</f>
        <v>070214</v>
      </c>
      <c r="D61" s="607" t="str">
        <f>FE!$B785</f>
        <v>Kincses Kolos</v>
      </c>
      <c r="E61" s="607" t="str">
        <f>FE!$C785</f>
        <v>MTK</v>
      </c>
      <c r="F61" s="605">
        <f>FE!$N785</f>
        <v>335</v>
      </c>
      <c r="G61" s="605">
        <f>FE!$O785</f>
        <v>0</v>
      </c>
      <c r="H61" s="589"/>
    </row>
    <row r="62" spans="1:8" ht="18" customHeight="1" x14ac:dyDescent="0.3">
      <c r="A62" s="605">
        <f>FE!$Q572</f>
        <v>61</v>
      </c>
      <c r="B62" s="606">
        <f>FE!$P572</f>
        <v>326</v>
      </c>
      <c r="C62" s="605" t="str">
        <f>FE!$A572</f>
        <v>0903080</v>
      </c>
      <c r="D62" s="607" t="str">
        <f>FE!$B572</f>
        <v>Harari Ben Conor</v>
      </c>
      <c r="E62" s="607" t="str">
        <f>FE!$C572</f>
        <v>Muschkétás TC</v>
      </c>
      <c r="F62" s="605">
        <f>FE!$N572</f>
        <v>326</v>
      </c>
      <c r="G62" s="605">
        <f>FE!$O572</f>
        <v>0</v>
      </c>
      <c r="H62" s="589"/>
    </row>
    <row r="63" spans="1:8" ht="18" customHeight="1" x14ac:dyDescent="0.3">
      <c r="A63" s="605">
        <f>FE!$Q1751</f>
        <v>62</v>
      </c>
      <c r="B63" s="606">
        <f>FE!$P1751</f>
        <v>312</v>
      </c>
      <c r="C63" s="605" t="str">
        <f>FE!$A1751</f>
        <v>0812140</v>
      </c>
      <c r="D63" s="607" t="str">
        <f>FE!$B1751</f>
        <v>Vajda Kristóf</v>
      </c>
      <c r="E63" s="607" t="str">
        <f>FE!$C1751</f>
        <v>PG Tenisz</v>
      </c>
      <c r="F63" s="605">
        <f>FE!$N1751</f>
        <v>312</v>
      </c>
      <c r="G63" s="605">
        <f>FE!$O1751</f>
        <v>0</v>
      </c>
      <c r="H63" s="589"/>
    </row>
    <row r="64" spans="1:8" ht="18" customHeight="1" x14ac:dyDescent="0.3">
      <c r="A64" s="605">
        <f>FE!$Q911</f>
        <v>63</v>
      </c>
      <c r="B64" s="606">
        <f>FE!$P911</f>
        <v>300</v>
      </c>
      <c r="C64" s="605" t="str">
        <f>FE!$A911</f>
        <v>080410</v>
      </c>
      <c r="D64" s="607" t="str">
        <f>FE!$B911</f>
        <v>Kövesligeti Lénárd</v>
      </c>
      <c r="E64" s="607" t="str">
        <f>FE!$C911</f>
        <v>Pasarét TK</v>
      </c>
      <c r="F64" s="605">
        <f>FE!$N911</f>
        <v>300</v>
      </c>
      <c r="G64" s="605">
        <f>FE!$O911</f>
        <v>0</v>
      </c>
      <c r="H64" s="589"/>
    </row>
    <row r="65" spans="1:8" ht="18" customHeight="1" x14ac:dyDescent="0.3">
      <c r="A65" s="605">
        <f>FE!$Q302</f>
        <v>63</v>
      </c>
      <c r="B65" s="606">
        <f>FE!$P302</f>
        <v>300</v>
      </c>
      <c r="C65" s="605" t="str">
        <f>FE!$A302</f>
        <v>9410042</v>
      </c>
      <c r="D65" s="607" t="str">
        <f>FE!$B302</f>
        <v>Darvasi Áron László</v>
      </c>
      <c r="E65" s="607" t="str">
        <f>FE!$C302</f>
        <v>Vitéz SE</v>
      </c>
      <c r="F65" s="605">
        <f>FE!$N302</f>
        <v>300</v>
      </c>
      <c r="G65" s="605">
        <f>FE!$O302</f>
        <v>0</v>
      </c>
      <c r="H65" s="589"/>
    </row>
    <row r="66" spans="1:8" ht="18" customHeight="1" x14ac:dyDescent="0.3">
      <c r="A66" s="605">
        <f>FE!$Q967</f>
        <v>65</v>
      </c>
      <c r="B66" s="606">
        <f>FE!$P967</f>
        <v>297</v>
      </c>
      <c r="C66" s="605" t="str">
        <f>FE!$A967</f>
        <v>100219</v>
      </c>
      <c r="D66" s="607" t="str">
        <f>FE!$B967</f>
        <v>Lipp Máté Lőrinc</v>
      </c>
      <c r="E66" s="607" t="str">
        <f>FE!$C967</f>
        <v>D.keszi TK</v>
      </c>
      <c r="F66" s="605">
        <f>FE!$N967</f>
        <v>297</v>
      </c>
      <c r="G66" s="605">
        <f>FE!$O967</f>
        <v>0</v>
      </c>
      <c r="H66" s="589"/>
    </row>
    <row r="67" spans="1:8" ht="18" customHeight="1" x14ac:dyDescent="0.3">
      <c r="A67" s="605">
        <f>FE!$Q995</f>
        <v>66</v>
      </c>
      <c r="B67" s="606">
        <f>FE!$P995</f>
        <v>295</v>
      </c>
      <c r="C67" s="605" t="str">
        <f>FE!$A995</f>
        <v>070123</v>
      </c>
      <c r="D67" s="607" t="str">
        <f>FE!$B995</f>
        <v>Major Áron János</v>
      </c>
      <c r="E67" s="607" t="str">
        <f>FE!$C995</f>
        <v>Vasas SC</v>
      </c>
      <c r="F67" s="605">
        <f>FE!$N995</f>
        <v>195</v>
      </c>
      <c r="G67" s="605">
        <f>FE!$O995</f>
        <v>1</v>
      </c>
      <c r="H67" s="589"/>
    </row>
    <row r="68" spans="1:8" ht="18" customHeight="1" x14ac:dyDescent="0.3">
      <c r="A68" s="605">
        <f>FE!$Q470</f>
        <v>67</v>
      </c>
      <c r="B68" s="606">
        <f>FE!$P470</f>
        <v>293</v>
      </c>
      <c r="C68" s="605" t="str">
        <f>FE!$A470</f>
        <v>031019</v>
      </c>
      <c r="D68" s="607" t="str">
        <f>FE!$B470</f>
        <v>Gáncs Botond</v>
      </c>
      <c r="E68" s="607" t="str">
        <f>FE!$C470</f>
        <v>Monor SE</v>
      </c>
      <c r="F68" s="605">
        <f>FE!$N470</f>
        <v>293</v>
      </c>
      <c r="G68" s="605">
        <f>FE!$O470</f>
        <v>0</v>
      </c>
      <c r="H68" s="589"/>
    </row>
    <row r="69" spans="1:8" ht="18" customHeight="1" x14ac:dyDescent="0.3">
      <c r="A69" s="605">
        <f>FE!$Q1834</f>
        <v>68</v>
      </c>
      <c r="B69" s="606">
        <f>FE!$P1834</f>
        <v>291</v>
      </c>
      <c r="C69" s="605" t="str">
        <f>FE!$A1834</f>
        <v>0610272</v>
      </c>
      <c r="D69" s="607" t="str">
        <f>FE!$B1834</f>
        <v>Vizy Dávid</v>
      </c>
      <c r="E69" s="607" t="str">
        <f>FE!$C1834</f>
        <v>GYAC</v>
      </c>
      <c r="F69" s="605">
        <f>FE!$N1834</f>
        <v>291</v>
      </c>
      <c r="G69" s="605">
        <f>FE!$O1834</f>
        <v>0</v>
      </c>
      <c r="H69" s="589"/>
    </row>
    <row r="70" spans="1:8" ht="18" customHeight="1" x14ac:dyDescent="0.3">
      <c r="A70" s="605">
        <f>FE!$Q978</f>
        <v>69</v>
      </c>
      <c r="B70" s="606">
        <f>FE!$P978</f>
        <v>288</v>
      </c>
      <c r="C70" s="605" t="str">
        <f>FE!$A978</f>
        <v>820515</v>
      </c>
      <c r="D70" s="607" t="str">
        <f>FE!$B978</f>
        <v>Lovas Szilárd</v>
      </c>
      <c r="E70" s="607" t="str">
        <f>FE!$C978</f>
        <v>MozGo SE</v>
      </c>
      <c r="F70" s="605">
        <f>FE!$N978</f>
        <v>288</v>
      </c>
      <c r="G70" s="605">
        <f>FE!$O978</f>
        <v>0</v>
      </c>
      <c r="H70" s="589"/>
    </row>
    <row r="71" spans="1:8" ht="18" customHeight="1" x14ac:dyDescent="0.3">
      <c r="A71" s="605">
        <f>FE!$Q1786</f>
        <v>70</v>
      </c>
      <c r="B71" s="606">
        <f>FE!$P1786</f>
        <v>280</v>
      </c>
      <c r="C71" s="605" t="str">
        <f>FE!$A1786</f>
        <v>0904020</v>
      </c>
      <c r="D71" s="607" t="str">
        <f>FE!$B1786</f>
        <v>Varga Oszkár</v>
      </c>
      <c r="E71" s="607" t="str">
        <f>FE!$C1786</f>
        <v>Centerpálya</v>
      </c>
      <c r="F71" s="605">
        <f>FE!$N1786</f>
        <v>280</v>
      </c>
      <c r="G71" s="605">
        <f>FE!$O1786</f>
        <v>0</v>
      </c>
      <c r="H71" s="589"/>
    </row>
    <row r="72" spans="1:8" ht="18" customHeight="1" x14ac:dyDescent="0.3">
      <c r="A72" s="605">
        <f>FE!$Q711</f>
        <v>71</v>
      </c>
      <c r="B72" s="606">
        <f>FE!$P711</f>
        <v>279</v>
      </c>
      <c r="C72" s="605" t="str">
        <f>FE!$A711</f>
        <v>0804020</v>
      </c>
      <c r="D72" s="607" t="str">
        <f>FE!$B711</f>
        <v>Kacskovics Balázs</v>
      </c>
      <c r="E72" s="607" t="str">
        <f>FE!$C711</f>
        <v>Pasarét TK</v>
      </c>
      <c r="F72" s="605">
        <f>FE!$N711</f>
        <v>279</v>
      </c>
      <c r="G72" s="605">
        <f>FE!$O711</f>
        <v>0</v>
      </c>
      <c r="H72" s="589"/>
    </row>
    <row r="73" spans="1:8" ht="18" customHeight="1" x14ac:dyDescent="0.3">
      <c r="A73" s="605">
        <f>FE!$Q628</f>
        <v>72</v>
      </c>
      <c r="B73" s="606">
        <f>FE!$P628</f>
        <v>268</v>
      </c>
      <c r="C73" s="605" t="str">
        <f>FE!$A628</f>
        <v>020807</v>
      </c>
      <c r="D73" s="607" t="str">
        <f>FE!$B628</f>
        <v>Hornung Iván Noel</v>
      </c>
      <c r="E73" s="607" t="str">
        <f>FE!$C628</f>
        <v>MTK</v>
      </c>
      <c r="F73" s="605">
        <f>FE!$N628</f>
        <v>268</v>
      </c>
      <c r="G73" s="605">
        <f>FE!$O628</f>
        <v>0</v>
      </c>
      <c r="H73" s="589"/>
    </row>
    <row r="74" spans="1:8" ht="18" customHeight="1" x14ac:dyDescent="0.3">
      <c r="A74" s="605">
        <f>FE!$Q247</f>
        <v>73</v>
      </c>
      <c r="B74" s="606">
        <f>FE!$P247</f>
        <v>254</v>
      </c>
      <c r="C74" s="605" t="str">
        <f>FE!$A247</f>
        <v>080624</v>
      </c>
      <c r="D74" s="607" t="str">
        <f>FE!$B247</f>
        <v>Csekő Bálint</v>
      </c>
      <c r="E74" s="607" t="str">
        <f>FE!$C247</f>
        <v>PG Tenisz</v>
      </c>
      <c r="F74" s="605">
        <f>FE!$N247</f>
        <v>254</v>
      </c>
      <c r="G74" s="605">
        <f>FE!$O247</f>
        <v>0</v>
      </c>
      <c r="H74" s="589"/>
    </row>
    <row r="75" spans="1:8" ht="18" customHeight="1" x14ac:dyDescent="0.3">
      <c r="A75" s="605">
        <f>FE!$Q637</f>
        <v>74</v>
      </c>
      <c r="B75" s="606">
        <f>FE!$P637</f>
        <v>250</v>
      </c>
      <c r="C75" s="605" t="str">
        <f>FE!$A637</f>
        <v>071130</v>
      </c>
      <c r="D75" s="607" t="str">
        <f>FE!$B637</f>
        <v>Horváth Bence</v>
      </c>
      <c r="E75" s="607" t="str">
        <f>FE!$C637</f>
        <v>Budaörs SC</v>
      </c>
      <c r="F75" s="605">
        <f>FE!$N637</f>
        <v>250</v>
      </c>
      <c r="G75" s="605">
        <f>FE!$O637</f>
        <v>0</v>
      </c>
      <c r="H75" s="589"/>
    </row>
    <row r="76" spans="1:8" ht="18" customHeight="1" x14ac:dyDescent="0.3">
      <c r="A76" s="605">
        <f>FE!$Q1859</f>
        <v>75</v>
      </c>
      <c r="B76" s="606">
        <f>FE!$P1859</f>
        <v>238</v>
      </c>
      <c r="C76" s="605" t="str">
        <f>FE!$A1859</f>
        <v>080613</v>
      </c>
      <c r="D76" s="607" t="str">
        <f>FE!$B1859</f>
        <v>Zádori Kristóf János</v>
      </c>
      <c r="E76" s="607" t="str">
        <f>FE!$C1859</f>
        <v>Vitéz SE</v>
      </c>
      <c r="F76" s="605">
        <f>FE!$N1859</f>
        <v>238</v>
      </c>
      <c r="G76" s="605">
        <f>FE!$O1859</f>
        <v>0</v>
      </c>
      <c r="H76" s="589"/>
    </row>
    <row r="77" spans="1:8" ht="18" customHeight="1" x14ac:dyDescent="0.3">
      <c r="A77" s="605">
        <f>FE!$Q416</f>
        <v>76</v>
      </c>
      <c r="B77" s="606">
        <f>FE!$P416</f>
        <v>236</v>
      </c>
      <c r="C77" s="605" t="str">
        <f>FE!$A416</f>
        <v>060715</v>
      </c>
      <c r="D77" s="607" t="str">
        <f>FE!$B416</f>
        <v>Fejes Ádám</v>
      </c>
      <c r="E77" s="607" t="str">
        <f>FE!$C416</f>
        <v>DEAC</v>
      </c>
      <c r="F77" s="605">
        <f>FE!$N416</f>
        <v>236</v>
      </c>
      <c r="G77" s="605">
        <f>FE!$O416</f>
        <v>0</v>
      </c>
      <c r="H77" s="589"/>
    </row>
    <row r="78" spans="1:8" ht="18" customHeight="1" x14ac:dyDescent="0.3">
      <c r="A78" s="605">
        <f>FE!$Q414</f>
        <v>77</v>
      </c>
      <c r="B78" s="606">
        <f>FE!$P414</f>
        <v>233</v>
      </c>
      <c r="C78" s="605" t="str">
        <f>FE!$A414</f>
        <v>081108</v>
      </c>
      <c r="D78" s="607" t="str">
        <f>FE!$B414</f>
        <v>Fehér Milán</v>
      </c>
      <c r="E78" s="607" t="str">
        <f>FE!$C414</f>
        <v>PG Tenisz</v>
      </c>
      <c r="F78" s="605">
        <f>FE!$N414</f>
        <v>233</v>
      </c>
      <c r="G78" s="605">
        <f>FE!$O414</f>
        <v>0</v>
      </c>
      <c r="H78" s="589"/>
    </row>
    <row r="79" spans="1:8" ht="18" customHeight="1" x14ac:dyDescent="0.3">
      <c r="A79" s="605">
        <f>FE!$Q725</f>
        <v>77</v>
      </c>
      <c r="B79" s="606">
        <f>FE!$P725</f>
        <v>233</v>
      </c>
      <c r="C79" s="605" t="str">
        <f>FE!$A725</f>
        <v>000910</v>
      </c>
      <c r="D79" s="607" t="str">
        <f>FE!$B725</f>
        <v>Kalocsa Zoltán Mihály</v>
      </c>
      <c r="E79" s="607" t="str">
        <f>FE!$C725</f>
        <v>MozGo SE</v>
      </c>
      <c r="F79" s="605">
        <f>FE!$N725</f>
        <v>233</v>
      </c>
      <c r="G79" s="605">
        <f>FE!$O725</f>
        <v>0</v>
      </c>
      <c r="H79" s="589"/>
    </row>
    <row r="80" spans="1:8" ht="18" customHeight="1" x14ac:dyDescent="0.3">
      <c r="A80" s="605">
        <f>FE!$Q1811</f>
        <v>79</v>
      </c>
      <c r="B80" s="606">
        <f>FE!$P1811</f>
        <v>224</v>
      </c>
      <c r="C80" s="605" t="str">
        <f>FE!$A1811</f>
        <v>090718</v>
      </c>
      <c r="D80" s="607" t="str">
        <f>FE!$B1811</f>
        <v>Velican Bendegúz</v>
      </c>
      <c r="E80" s="607" t="str">
        <f>FE!$C1811</f>
        <v>Budakalászi Kézilabda</v>
      </c>
      <c r="F80" s="605">
        <f>FE!$N1811</f>
        <v>224</v>
      </c>
      <c r="G80" s="605">
        <f>FE!$O1811</f>
        <v>0</v>
      </c>
      <c r="H80" s="589"/>
    </row>
    <row r="81" spans="1:8" ht="18" customHeight="1" x14ac:dyDescent="0.3">
      <c r="A81" s="605">
        <f>FE!$Q896</f>
        <v>80</v>
      </c>
      <c r="B81" s="606">
        <f>FE!$P896</f>
        <v>220</v>
      </c>
      <c r="C81" s="605" t="str">
        <f>FE!$A896</f>
        <v>080428</v>
      </c>
      <c r="D81" s="607" t="str">
        <f>FE!$B896</f>
        <v>Kovács Marcell Benjámin</v>
      </c>
      <c r="E81" s="607" t="str">
        <f>FE!$C896</f>
        <v>Vasas SC</v>
      </c>
      <c r="F81" s="605">
        <f>FE!$N896</f>
        <v>220</v>
      </c>
      <c r="G81" s="605">
        <f>FE!$O896</f>
        <v>0</v>
      </c>
      <c r="H81" s="589"/>
    </row>
    <row r="82" spans="1:8" ht="18" customHeight="1" x14ac:dyDescent="0.3">
      <c r="A82" s="605">
        <f>FE!$Q398</f>
        <v>81</v>
      </c>
      <c r="B82" s="606">
        <f>FE!$P398</f>
        <v>217</v>
      </c>
      <c r="C82" s="605" t="str">
        <f>FE!$A398</f>
        <v>970612</v>
      </c>
      <c r="D82" s="607" t="str">
        <f>FE!$B398</f>
        <v>Farkas Richárd</v>
      </c>
      <c r="E82" s="607" t="str">
        <f>FE!$C398</f>
        <v>Ludovika SE</v>
      </c>
      <c r="F82" s="605">
        <f>FE!$N398</f>
        <v>217</v>
      </c>
      <c r="G82" s="605">
        <f>FE!$O398</f>
        <v>0</v>
      </c>
      <c r="H82" s="589"/>
    </row>
    <row r="83" spans="1:8" ht="18" customHeight="1" x14ac:dyDescent="0.3">
      <c r="A83" s="605">
        <f>FE!$Q1353</f>
        <v>82</v>
      </c>
      <c r="B83" s="606">
        <f>FE!$P1353</f>
        <v>215</v>
      </c>
      <c r="C83" s="605" t="str">
        <f>FE!$A1353</f>
        <v>030412</v>
      </c>
      <c r="D83" s="607" t="str">
        <f>FE!$B1353</f>
        <v>Riskó Roland</v>
      </c>
      <c r="E83" s="607" t="str">
        <f>FE!$C1353</f>
        <v>F.gyarmat</v>
      </c>
      <c r="F83" s="605">
        <f>FE!$N1353</f>
        <v>215</v>
      </c>
      <c r="G83" s="605">
        <f>FE!$O1353</f>
        <v>0</v>
      </c>
      <c r="H83" s="589"/>
    </row>
    <row r="84" spans="1:8" ht="18" customHeight="1" x14ac:dyDescent="0.3">
      <c r="A84" s="605">
        <f>FE!$Q1366</f>
        <v>83</v>
      </c>
      <c r="B84" s="606">
        <f>FE!$P1366</f>
        <v>210</v>
      </c>
      <c r="C84" s="605" t="str">
        <f>FE!$A1366</f>
        <v>080113</v>
      </c>
      <c r="D84" s="607" t="str">
        <f>FE!$B1366</f>
        <v>Sághy Bálint</v>
      </c>
      <c r="E84" s="607" t="str">
        <f>FE!$C1366</f>
        <v>Pasarét TK</v>
      </c>
      <c r="F84" s="605">
        <f>FE!$N1366</f>
        <v>210</v>
      </c>
      <c r="G84" s="605">
        <f>FE!$O1366</f>
        <v>0</v>
      </c>
      <c r="H84" s="589"/>
    </row>
    <row r="85" spans="1:8" ht="18" customHeight="1" x14ac:dyDescent="0.3">
      <c r="A85" s="605">
        <f>FE!$Q274</f>
        <v>84</v>
      </c>
      <c r="B85" s="606">
        <f>FE!$P274</f>
        <v>205</v>
      </c>
      <c r="C85" s="605" t="str">
        <f>FE!$A274</f>
        <v>930818</v>
      </c>
      <c r="D85" s="607" t="str">
        <f>FE!$B274</f>
        <v>Csonka Gábor</v>
      </c>
      <c r="E85" s="607" t="str">
        <f>FE!$C274</f>
        <v>TSZSK Gyula</v>
      </c>
      <c r="F85" s="605">
        <f>FE!$N274</f>
        <v>205</v>
      </c>
      <c r="G85" s="605">
        <f>FE!$O274</f>
        <v>0</v>
      </c>
      <c r="H85" s="589"/>
    </row>
    <row r="86" spans="1:8" ht="18" customHeight="1" x14ac:dyDescent="0.3">
      <c r="A86" s="605">
        <f>FE!$Q212</f>
        <v>85</v>
      </c>
      <c r="B86" s="606">
        <f>FE!$P212</f>
        <v>203</v>
      </c>
      <c r="C86" s="605" t="str">
        <f>FE!$A212</f>
        <v>980817</v>
      </c>
      <c r="D86" s="607" t="str">
        <f>FE!$B212</f>
        <v>Budinszky Móric</v>
      </c>
      <c r="E86" s="607" t="str">
        <f>FE!$C212</f>
        <v>MESE</v>
      </c>
      <c r="F86" s="605">
        <f>FE!$N212</f>
        <v>203</v>
      </c>
      <c r="G86" s="605">
        <f>FE!$O212</f>
        <v>0</v>
      </c>
      <c r="H86" s="589"/>
    </row>
    <row r="87" spans="1:8" ht="18" customHeight="1" x14ac:dyDescent="0.3">
      <c r="A87" s="605">
        <f>FE!$Q1345</f>
        <v>86</v>
      </c>
      <c r="B87" s="606">
        <f>FE!$P1345</f>
        <v>200</v>
      </c>
      <c r="C87" s="605" t="str">
        <f>FE!$A1345</f>
        <v>080407</v>
      </c>
      <c r="D87" s="607" t="str">
        <f>FE!$B1345</f>
        <v>Rékai Áron</v>
      </c>
      <c r="E87" s="607" t="str">
        <f>FE!$C1345</f>
        <v>Ludovika SE</v>
      </c>
      <c r="F87" s="605">
        <f>FE!$N1345</f>
        <v>200</v>
      </c>
      <c r="G87" s="605">
        <f>FE!$O1345</f>
        <v>0</v>
      </c>
      <c r="H87" s="589"/>
    </row>
    <row r="88" spans="1:8" ht="18" customHeight="1" x14ac:dyDescent="0.3">
      <c r="A88" s="605">
        <f>FE!$Q420</f>
        <v>87</v>
      </c>
      <c r="B88" s="606">
        <f>FE!$P420</f>
        <v>195</v>
      </c>
      <c r="C88" s="605" t="str">
        <f>FE!$A420</f>
        <v>0102061</v>
      </c>
      <c r="D88" s="607" t="str">
        <f>FE!$B420</f>
        <v>Fekete János</v>
      </c>
      <c r="E88" s="607" t="str">
        <f>FE!$C420</f>
        <v>GYAC</v>
      </c>
      <c r="F88" s="605">
        <f>FE!$N420</f>
        <v>195</v>
      </c>
      <c r="G88" s="605">
        <f>FE!$O420</f>
        <v>0</v>
      </c>
      <c r="H88" s="589"/>
    </row>
    <row r="89" spans="1:8" ht="18" customHeight="1" x14ac:dyDescent="0.3">
      <c r="A89" s="605">
        <f>FE!$Q1415</f>
        <v>88</v>
      </c>
      <c r="B89" s="606">
        <f>FE!$P1415</f>
        <v>191</v>
      </c>
      <c r="C89" s="605" t="str">
        <f>FE!$A1415</f>
        <v>9612250</v>
      </c>
      <c r="D89" s="607" t="str">
        <f>FE!$B1415</f>
        <v>Serák Gábor</v>
      </c>
      <c r="E89" s="607" t="str">
        <f>FE!$C1415</f>
        <v>Kiskút TK</v>
      </c>
      <c r="F89" s="605">
        <f>FE!$N1415</f>
        <v>191</v>
      </c>
      <c r="G89" s="605">
        <f>FE!$O1415</f>
        <v>0</v>
      </c>
      <c r="H89" s="589"/>
    </row>
    <row r="90" spans="1:8" ht="18" customHeight="1" x14ac:dyDescent="0.3">
      <c r="A90" s="605">
        <f>FE!$Q1840</f>
        <v>89</v>
      </c>
      <c r="B90" s="606">
        <f>FE!$P1840</f>
        <v>190</v>
      </c>
      <c r="C90" s="605" t="str">
        <f>FE!$A1840</f>
        <v>091122</v>
      </c>
      <c r="D90" s="607" t="str">
        <f>FE!$B1840</f>
        <v>Vörös Kristóf</v>
      </c>
      <c r="E90" s="607" t="str">
        <f>FE!$C1840</f>
        <v>GYAC</v>
      </c>
      <c r="F90" s="605">
        <f>FE!$N1840</f>
        <v>190</v>
      </c>
      <c r="G90" s="605">
        <f>FE!$O1840</f>
        <v>0</v>
      </c>
      <c r="H90" s="589"/>
    </row>
    <row r="91" spans="1:8" ht="18" customHeight="1" x14ac:dyDescent="0.3">
      <c r="A91" s="605">
        <f>FE!$Q197</f>
        <v>90</v>
      </c>
      <c r="B91" s="606">
        <f>FE!$P197</f>
        <v>185</v>
      </c>
      <c r="C91" s="605" t="str">
        <f>FE!$A197</f>
        <v>910630</v>
      </c>
      <c r="D91" s="607" t="str">
        <f>FE!$B197</f>
        <v>Borsos Gábor</v>
      </c>
      <c r="E91" s="607" t="str">
        <f>FE!$C197</f>
        <v>Siófoki Sp</v>
      </c>
      <c r="F91" s="605">
        <f>FE!$N197</f>
        <v>185</v>
      </c>
      <c r="G91" s="605">
        <f>FE!$O197</f>
        <v>0</v>
      </c>
      <c r="H91" s="589"/>
    </row>
    <row r="92" spans="1:8" ht="18" customHeight="1" x14ac:dyDescent="0.3">
      <c r="A92" s="605">
        <f>FE!$Q938</f>
        <v>90</v>
      </c>
      <c r="B92" s="606">
        <f>FE!$P938</f>
        <v>185</v>
      </c>
      <c r="C92" s="605" t="str">
        <f>FE!$A938</f>
        <v>080708</v>
      </c>
      <c r="D92" s="607" t="str">
        <f>FE!$B938</f>
        <v>Laczkovich Zoltán Bendegúz</v>
      </c>
      <c r="E92" s="607" t="str">
        <f>FE!$C938</f>
        <v>Gyöngy TSC</v>
      </c>
      <c r="F92" s="605">
        <f>FE!$N938</f>
        <v>185</v>
      </c>
      <c r="G92" s="605">
        <f>FE!$O938</f>
        <v>0</v>
      </c>
      <c r="H92" s="589"/>
    </row>
    <row r="93" spans="1:8" ht="18" customHeight="1" x14ac:dyDescent="0.3">
      <c r="A93" s="605">
        <f>FE!$Q1357</f>
        <v>92</v>
      </c>
      <c r="B93" s="606">
        <f>FE!$P1357</f>
        <v>182</v>
      </c>
      <c r="C93" s="605" t="str">
        <f>FE!$A1357</f>
        <v>910124</v>
      </c>
      <c r="D93" s="607" t="str">
        <f>FE!$B1357</f>
        <v>Romhányi Botond</v>
      </c>
      <c r="E93" s="607" t="str">
        <f>FE!$C1357</f>
        <v>MozGo SE</v>
      </c>
      <c r="F93" s="605">
        <f>FE!$N1357</f>
        <v>182</v>
      </c>
      <c r="G93" s="605">
        <f>FE!$O1357</f>
        <v>0</v>
      </c>
      <c r="H93" s="589"/>
    </row>
    <row r="94" spans="1:8" ht="18" customHeight="1" x14ac:dyDescent="0.3">
      <c r="A94" s="605">
        <f>FE!$Q1557</f>
        <v>93</v>
      </c>
      <c r="B94" s="606">
        <f>FE!$P1557</f>
        <v>169</v>
      </c>
      <c r="C94" s="605" t="str">
        <f>FE!$A1557</f>
        <v>080614</v>
      </c>
      <c r="D94" s="607" t="str">
        <f>FE!$B1557</f>
        <v>Szenes István Benedek</v>
      </c>
      <c r="E94" s="607" t="str">
        <f>FE!$C1557</f>
        <v>Pasarét TK</v>
      </c>
      <c r="F94" s="605">
        <f>FE!$N1557</f>
        <v>169</v>
      </c>
      <c r="G94" s="605">
        <f>FE!$O1557</f>
        <v>0</v>
      </c>
      <c r="H94" s="589"/>
    </row>
    <row r="95" spans="1:8" ht="18" customHeight="1" x14ac:dyDescent="0.3">
      <c r="A95" s="605">
        <f>FE!$Q1829</f>
        <v>94</v>
      </c>
      <c r="B95" s="606">
        <f>FE!$P1829</f>
        <v>167</v>
      </c>
      <c r="C95" s="605" t="str">
        <f>FE!$A1829</f>
        <v>0811020</v>
      </c>
      <c r="D95" s="607" t="str">
        <f>FE!$B1829</f>
        <v>Vitéz Csongor</v>
      </c>
      <c r="E95" s="607" t="str">
        <f>FE!$C1829</f>
        <v>F.gyarmat</v>
      </c>
      <c r="F95" s="605">
        <f>FE!$N1829</f>
        <v>167</v>
      </c>
      <c r="G95" s="605">
        <f>FE!$O1829</f>
        <v>0</v>
      </c>
      <c r="H95" s="589"/>
    </row>
    <row r="96" spans="1:8" ht="18" customHeight="1" x14ac:dyDescent="0.3">
      <c r="A96" s="605">
        <f>FE!$Q1427</f>
        <v>95</v>
      </c>
      <c r="B96" s="606">
        <f>FE!$P1427</f>
        <v>165</v>
      </c>
      <c r="C96" s="605" t="str">
        <f>FE!$A1427</f>
        <v>000120</v>
      </c>
      <c r="D96" s="607" t="str">
        <f>FE!$B1427</f>
        <v>Simon Bertalan</v>
      </c>
      <c r="E96" s="607" t="str">
        <f>FE!$C1427</f>
        <v>MESE</v>
      </c>
      <c r="F96" s="605">
        <f>FE!$N1427</f>
        <v>165</v>
      </c>
      <c r="G96" s="605">
        <f>FE!$O1427</f>
        <v>0</v>
      </c>
      <c r="H96" s="589"/>
    </row>
    <row r="97" spans="1:8" ht="18" customHeight="1" x14ac:dyDescent="0.3">
      <c r="A97" s="605">
        <f>FE!$Q1555</f>
        <v>95</v>
      </c>
      <c r="B97" s="606">
        <f>FE!$P1555</f>
        <v>165</v>
      </c>
      <c r="C97" s="605" t="str">
        <f>FE!$A1555</f>
        <v>9203260</v>
      </c>
      <c r="D97" s="607" t="str">
        <f>FE!$B1555</f>
        <v>Szendrői László Dr.</v>
      </c>
      <c r="E97" s="607" t="str">
        <f>FE!$C1555</f>
        <v>Budaörs SC</v>
      </c>
      <c r="F97" s="605">
        <f>FE!$N1555</f>
        <v>165</v>
      </c>
      <c r="G97" s="605">
        <f>FE!$O1555</f>
        <v>0</v>
      </c>
      <c r="H97" s="589"/>
    </row>
    <row r="98" spans="1:8" ht="18" customHeight="1" x14ac:dyDescent="0.3">
      <c r="A98" s="605">
        <f>FE!$Q656</f>
        <v>97</v>
      </c>
      <c r="B98" s="606">
        <f>FE!$P656</f>
        <v>159</v>
      </c>
      <c r="C98" s="605" t="str">
        <f>FE!$A656</f>
        <v>9604150</v>
      </c>
      <c r="D98" s="607" t="str">
        <f>FE!$B656</f>
        <v>Horváth Péter</v>
      </c>
      <c r="E98" s="607" t="str">
        <f>FE!$C656</f>
        <v>Dorogi AC</v>
      </c>
      <c r="F98" s="605">
        <f>FE!$N656</f>
        <v>159</v>
      </c>
      <c r="G98" s="605">
        <f>FE!$O656</f>
        <v>0</v>
      </c>
      <c r="H98" s="589"/>
    </row>
    <row r="99" spans="1:8" ht="18" customHeight="1" x14ac:dyDescent="0.3">
      <c r="A99" s="605">
        <f>FE!$Q317</f>
        <v>98</v>
      </c>
      <c r="B99" s="606">
        <f>FE!$P317</f>
        <v>156</v>
      </c>
      <c r="C99" s="605" t="str">
        <f>FE!$A317</f>
        <v>081228</v>
      </c>
      <c r="D99" s="607" t="str">
        <f>FE!$B317</f>
        <v>Desch Cole Paulo</v>
      </c>
      <c r="E99" s="607" t="str">
        <f>FE!$C317</f>
        <v>PG Tenisz</v>
      </c>
      <c r="F99" s="605">
        <f>FE!$N317</f>
        <v>156</v>
      </c>
      <c r="G99" s="605">
        <f>FE!$O317</f>
        <v>0</v>
      </c>
      <c r="H99" s="589"/>
    </row>
    <row r="100" spans="1:8" ht="18" customHeight="1" x14ac:dyDescent="0.3">
      <c r="A100" s="605">
        <f>FE!$Q1862</f>
        <v>99</v>
      </c>
      <c r="B100" s="606">
        <f>FE!$P1862</f>
        <v>154</v>
      </c>
      <c r="C100" s="605" t="str">
        <f>FE!$A1862</f>
        <v>000819</v>
      </c>
      <c r="D100" s="607" t="str">
        <f>FE!$B1862</f>
        <v>Závaczki Martin</v>
      </c>
      <c r="E100" s="607" t="str">
        <f>FE!$C1862</f>
        <v>Marso TC</v>
      </c>
      <c r="F100" s="605">
        <f>FE!$N1862</f>
        <v>154</v>
      </c>
      <c r="G100" s="605">
        <f>FE!$O1862</f>
        <v>0</v>
      </c>
      <c r="H100" s="589"/>
    </row>
    <row r="101" spans="1:8" ht="18" customHeight="1" x14ac:dyDescent="0.3">
      <c r="A101" s="605">
        <f>FE!$Q1824</f>
        <v>100</v>
      </c>
      <c r="B101" s="606">
        <f>FE!$P1824</f>
        <v>150</v>
      </c>
      <c r="C101" s="605" t="str">
        <f>FE!$A1824</f>
        <v>0703190</v>
      </c>
      <c r="D101" s="607" t="str">
        <f>FE!$B1824</f>
        <v>Virághalmi Viktor</v>
      </c>
      <c r="E101" s="607" t="str">
        <f>FE!$C1824</f>
        <v>Sportmánia</v>
      </c>
      <c r="F101" s="605">
        <f>FE!$N1824</f>
        <v>150</v>
      </c>
      <c r="G101" s="605">
        <f>FE!$O1824</f>
        <v>0</v>
      </c>
      <c r="H101" s="589"/>
    </row>
    <row r="102" spans="1:8" ht="18" customHeight="1" x14ac:dyDescent="0.3">
      <c r="A102" s="605">
        <f>FE!$Q1575</f>
        <v>101</v>
      </c>
      <c r="B102" s="606">
        <f>FE!$P1575</f>
        <v>147</v>
      </c>
      <c r="C102" s="605" t="str">
        <f>FE!$A1575</f>
        <v>070621</v>
      </c>
      <c r="D102" s="607" t="str">
        <f>FE!$B1575</f>
        <v>Szilágyi Balázs</v>
      </c>
      <c r="E102" s="607" t="str">
        <f>FE!$C1575</f>
        <v>PG Tenisz</v>
      </c>
      <c r="F102" s="605">
        <f>FE!$N1575</f>
        <v>147</v>
      </c>
      <c r="G102" s="605">
        <f>FE!$O1575</f>
        <v>0</v>
      </c>
      <c r="H102" s="589"/>
    </row>
    <row r="103" spans="1:8" ht="18" customHeight="1" x14ac:dyDescent="0.3">
      <c r="A103" s="605">
        <f>FE!$Q1133</f>
        <v>102</v>
      </c>
      <c r="B103" s="606">
        <f>FE!$P1133</f>
        <v>145</v>
      </c>
      <c r="C103" s="605" t="str">
        <f>FE!$A1133</f>
        <v>031120</v>
      </c>
      <c r="D103" s="607" t="str">
        <f>FE!$B1133</f>
        <v>Nádasy Gergely</v>
      </c>
      <c r="E103" s="607" t="str">
        <f>FE!$C1133</f>
        <v>SZVUK SE</v>
      </c>
      <c r="F103" s="605">
        <f>FE!$N1133</f>
        <v>145</v>
      </c>
      <c r="G103" s="605">
        <f>FE!$O1133</f>
        <v>0</v>
      </c>
      <c r="H103" s="589"/>
    </row>
    <row r="104" spans="1:8" ht="18" customHeight="1" x14ac:dyDescent="0.3">
      <c r="A104" s="605">
        <f>FE!$Q124</f>
        <v>102</v>
      </c>
      <c r="B104" s="606">
        <f>FE!$P124</f>
        <v>145</v>
      </c>
      <c r="C104" s="605" t="str">
        <f>FE!$A124</f>
        <v>041029</v>
      </c>
      <c r="D104" s="607" t="str">
        <f>FE!$B124</f>
        <v>Bencző Balázs</v>
      </c>
      <c r="E104" s="607" t="str">
        <f>FE!$C124</f>
        <v>DEAC</v>
      </c>
      <c r="F104" s="605">
        <f>FE!$N124</f>
        <v>145</v>
      </c>
      <c r="G104" s="605">
        <f>FE!$O124</f>
        <v>0</v>
      </c>
      <c r="H104" s="589"/>
    </row>
    <row r="105" spans="1:8" ht="18" customHeight="1" x14ac:dyDescent="0.3">
      <c r="A105" s="605">
        <f>FE!$Q1754</f>
        <v>102</v>
      </c>
      <c r="B105" s="606">
        <f>FE!$P1754</f>
        <v>145</v>
      </c>
      <c r="C105" s="605" t="str">
        <f>FE!$A1754</f>
        <v>090416</v>
      </c>
      <c r="D105" s="607" t="str">
        <f>FE!$B1754</f>
        <v>Valkusz Márk</v>
      </c>
      <c r="E105" s="607" t="str">
        <f>FE!$C1754</f>
        <v>PG Tenisz</v>
      </c>
      <c r="F105" s="605">
        <f>FE!$N1754</f>
        <v>145</v>
      </c>
      <c r="G105" s="605">
        <f>FE!$O1754</f>
        <v>0</v>
      </c>
      <c r="H105" s="589"/>
    </row>
    <row r="106" spans="1:8" ht="18" customHeight="1" x14ac:dyDescent="0.3">
      <c r="A106" s="605">
        <f>FE!$Q287</f>
        <v>105</v>
      </c>
      <c r="B106" s="606">
        <f>FE!$P287</f>
        <v>143</v>
      </c>
      <c r="C106" s="605" t="str">
        <f>FE!$A287</f>
        <v>0308250</v>
      </c>
      <c r="D106" s="607" t="str">
        <f>FE!$B287</f>
        <v>Czingráber Márk</v>
      </c>
      <c r="E106" s="607" t="str">
        <f>FE!$C287</f>
        <v>MozGo SE</v>
      </c>
      <c r="F106" s="605">
        <f>FE!$N287</f>
        <v>143</v>
      </c>
      <c r="G106" s="605">
        <f>FE!$O287</f>
        <v>0</v>
      </c>
      <c r="H106" s="589"/>
    </row>
    <row r="107" spans="1:8" ht="18" customHeight="1" x14ac:dyDescent="0.3">
      <c r="A107" s="605">
        <f>FE!$Q1532</f>
        <v>106</v>
      </c>
      <c r="B107" s="606">
        <f>FE!$P1532</f>
        <v>142</v>
      </c>
      <c r="C107" s="605" t="str">
        <f>FE!$A1532</f>
        <v>820405</v>
      </c>
      <c r="D107" s="607" t="str">
        <f>FE!$B1532</f>
        <v>Szathmáry Tibor</v>
      </c>
      <c r="E107" s="607" t="str">
        <f>FE!$C1532</f>
        <v>Vitéz SE</v>
      </c>
      <c r="F107" s="605">
        <f>FE!$N1532</f>
        <v>142</v>
      </c>
      <c r="G107" s="605">
        <f>FE!$O1532</f>
        <v>0</v>
      </c>
      <c r="H107" s="589"/>
    </row>
    <row r="108" spans="1:8" ht="18" customHeight="1" x14ac:dyDescent="0.3">
      <c r="A108" s="605">
        <f>FE!$Q1041</f>
        <v>107</v>
      </c>
      <c r="B108" s="606">
        <f>FE!$P1041</f>
        <v>134</v>
      </c>
      <c r="C108" s="605" t="str">
        <f>FE!$A1041</f>
        <v>051201</v>
      </c>
      <c r="D108" s="607" t="str">
        <f>FE!$B1041</f>
        <v>Mayer László</v>
      </c>
      <c r="E108" s="607" t="str">
        <f>FE!$C1041</f>
        <v>Kőszegi SE</v>
      </c>
      <c r="F108" s="605">
        <f>FE!$N1041</f>
        <v>134</v>
      </c>
      <c r="G108" s="605">
        <f>FE!$O1041</f>
        <v>0</v>
      </c>
      <c r="H108" s="589"/>
    </row>
    <row r="109" spans="1:8" ht="18" customHeight="1" x14ac:dyDescent="0.3">
      <c r="A109" s="605">
        <f>FE!$Q1285</f>
        <v>107</v>
      </c>
      <c r="B109" s="606">
        <f>FE!$P1285</f>
        <v>134</v>
      </c>
      <c r="C109" s="605" t="str">
        <f>FE!$A1285</f>
        <v>870616</v>
      </c>
      <c r="D109" s="607" t="str">
        <f>FE!$B1285</f>
        <v>Pfliegel Ádám</v>
      </c>
      <c r="E109" s="607" t="str">
        <f>FE!$C1285</f>
        <v>Dorog AC</v>
      </c>
      <c r="F109" s="605">
        <f>FE!$N1285</f>
        <v>134</v>
      </c>
      <c r="G109" s="605">
        <f>FE!$O1285</f>
        <v>0</v>
      </c>
      <c r="H109" s="589"/>
    </row>
    <row r="110" spans="1:8" ht="18" customHeight="1" x14ac:dyDescent="0.3">
      <c r="A110" s="605">
        <f>FE!$Q158</f>
        <v>109</v>
      </c>
      <c r="B110" s="606">
        <f>FE!$P158</f>
        <v>130</v>
      </c>
      <c r="C110" s="605" t="str">
        <f>FE!$A158</f>
        <v>960229</v>
      </c>
      <c r="D110" s="607" t="str">
        <f>FE!$B158</f>
        <v>Bíró André</v>
      </c>
      <c r="E110" s="607" t="str">
        <f>FE!$C158</f>
        <v>GYAC</v>
      </c>
      <c r="F110" s="605">
        <f>FE!$N158</f>
        <v>130</v>
      </c>
      <c r="G110" s="605">
        <f>FE!$O158</f>
        <v>0</v>
      </c>
      <c r="H110" s="589"/>
    </row>
    <row r="111" spans="1:8" ht="18" customHeight="1" x14ac:dyDescent="0.3">
      <c r="A111" s="605">
        <f>FE!$Q547</f>
        <v>110</v>
      </c>
      <c r="B111" s="606">
        <f>FE!$P547</f>
        <v>129</v>
      </c>
      <c r="C111" s="605" t="str">
        <f>FE!$A547</f>
        <v>090317</v>
      </c>
      <c r="D111" s="607" t="str">
        <f>FE!$B547</f>
        <v>Hajas Bálint</v>
      </c>
      <c r="E111" s="607" t="str">
        <f>FE!$C547</f>
        <v>Pasarét TK</v>
      </c>
      <c r="F111" s="605">
        <f>FE!$N547</f>
        <v>129</v>
      </c>
      <c r="G111" s="605">
        <f>FE!$O547</f>
        <v>0</v>
      </c>
      <c r="H111" s="589"/>
    </row>
    <row r="112" spans="1:8" ht="18" customHeight="1" x14ac:dyDescent="0.3">
      <c r="A112" s="605">
        <f>FE!$Q1792</f>
        <v>111</v>
      </c>
      <c r="B112" s="606">
        <f>FE!$P1792</f>
        <v>127</v>
      </c>
      <c r="C112" s="605" t="str">
        <f>FE!$A1792</f>
        <v>0710020</v>
      </c>
      <c r="D112" s="607" t="str">
        <f>FE!$B1792</f>
        <v>Varga Zsombor Attila</v>
      </c>
      <c r="E112" s="607" t="str">
        <f>FE!$C1792</f>
        <v>Budaörsi SC</v>
      </c>
      <c r="F112" s="605">
        <f>FE!$N1792</f>
        <v>127</v>
      </c>
      <c r="G112" s="605">
        <f>FE!$O1792</f>
        <v>0</v>
      </c>
      <c r="H112" s="589"/>
    </row>
    <row r="113" spans="1:8" ht="18" customHeight="1" x14ac:dyDescent="0.3">
      <c r="A113" s="605">
        <f>FE!$Q786</f>
        <v>112</v>
      </c>
      <c r="B113" s="606">
        <f>FE!$P786</f>
        <v>125</v>
      </c>
      <c r="C113" s="605" t="str">
        <f>FE!$A786</f>
        <v>030707</v>
      </c>
      <c r="D113" s="607" t="str">
        <f>FE!$B786</f>
        <v>Kincses Kristóf</v>
      </c>
      <c r="E113" s="607" t="str">
        <f>FE!$C786</f>
        <v>MTK</v>
      </c>
      <c r="F113" s="605">
        <f>FE!$N786</f>
        <v>125</v>
      </c>
      <c r="G113" s="605">
        <f>FE!$O786</f>
        <v>0</v>
      </c>
      <c r="H113" s="589"/>
    </row>
    <row r="114" spans="1:8" ht="18" customHeight="1" x14ac:dyDescent="0.3">
      <c r="A114" s="605">
        <f>FE!$Q850</f>
        <v>113</v>
      </c>
      <c r="B114" s="606">
        <f>FE!$P850</f>
        <v>124</v>
      </c>
      <c r="C114" s="605" t="str">
        <f>FE!$A850</f>
        <v>8805270</v>
      </c>
      <c r="D114" s="607" t="str">
        <f>FE!$B850</f>
        <v>Kollár Péter</v>
      </c>
      <c r="E114" s="607" t="str">
        <f>FE!$C850</f>
        <v>AMC</v>
      </c>
      <c r="F114" s="605">
        <f>FE!$N850</f>
        <v>124</v>
      </c>
      <c r="G114" s="605">
        <f>FE!$O850</f>
        <v>0</v>
      </c>
      <c r="H114" s="589"/>
    </row>
    <row r="115" spans="1:8" ht="18" customHeight="1" x14ac:dyDescent="0.3">
      <c r="A115" s="605">
        <f>FE!$Q1430</f>
        <v>114</v>
      </c>
      <c r="B115" s="606">
        <f>FE!$P1430</f>
        <v>123</v>
      </c>
      <c r="C115" s="605" t="str">
        <f>FE!$A1430</f>
        <v>080806</v>
      </c>
      <c r="D115" s="607" t="str">
        <f>FE!$B1430</f>
        <v>Simon István</v>
      </c>
      <c r="E115" s="607" t="str">
        <f>FE!$C1430</f>
        <v>Pécs VTC</v>
      </c>
      <c r="F115" s="605">
        <f>FE!$N1430</f>
        <v>123</v>
      </c>
      <c r="G115" s="605">
        <f>FE!$O1430</f>
        <v>0</v>
      </c>
      <c r="H115" s="589"/>
    </row>
    <row r="116" spans="1:8" ht="18" customHeight="1" x14ac:dyDescent="0.3">
      <c r="A116" s="605">
        <f>FE!$Q564</f>
        <v>114</v>
      </c>
      <c r="B116" s="606">
        <f>FE!$P564</f>
        <v>123</v>
      </c>
      <c r="C116" s="605" t="str">
        <f>FE!$A564</f>
        <v>840814</v>
      </c>
      <c r="D116" s="607" t="str">
        <f>FE!$B564</f>
        <v>Halmy Zsolt</v>
      </c>
      <c r="E116" s="607" t="str">
        <f>FE!$C564</f>
        <v>Evopro SE</v>
      </c>
      <c r="F116" s="605">
        <f>FE!$N564</f>
        <v>123</v>
      </c>
      <c r="G116" s="605">
        <f>FE!$O564</f>
        <v>0</v>
      </c>
      <c r="H116" s="589"/>
    </row>
    <row r="117" spans="1:8" ht="18" customHeight="1" x14ac:dyDescent="0.3">
      <c r="A117" s="605">
        <f>FE!$Q1601</f>
        <v>116</v>
      </c>
      <c r="B117" s="606">
        <f>FE!$P1601</f>
        <v>122</v>
      </c>
      <c r="C117" s="605" t="str">
        <f>FE!$A1601</f>
        <v>0301270</v>
      </c>
      <c r="D117" s="607" t="str">
        <f>FE!$B1601</f>
        <v>Sztasák Jonatán</v>
      </c>
      <c r="E117" s="607" t="str">
        <f>FE!$C1601</f>
        <v>PG Tenisz</v>
      </c>
      <c r="F117" s="605">
        <f>FE!$N1601</f>
        <v>122</v>
      </c>
      <c r="G117" s="605">
        <f>FE!$O1601</f>
        <v>0</v>
      </c>
      <c r="H117" s="589"/>
    </row>
    <row r="118" spans="1:8" ht="18" customHeight="1" x14ac:dyDescent="0.3">
      <c r="A118" s="605">
        <f>FE!$Q1604</f>
        <v>117</v>
      </c>
      <c r="B118" s="606">
        <f>FE!$P1604</f>
        <v>120</v>
      </c>
      <c r="C118" s="605" t="str">
        <f>FE!$A1604</f>
        <v>090730</v>
      </c>
      <c r="D118" s="607" t="str">
        <f>FE!$B1604</f>
        <v>Szücs Ádám</v>
      </c>
      <c r="E118" s="607" t="str">
        <f>FE!$C1604</f>
        <v>Ten.Műhely</v>
      </c>
      <c r="F118" s="605">
        <f>FE!$N1604</f>
        <v>120</v>
      </c>
      <c r="G118" s="605">
        <f>FE!$O1604</f>
        <v>0</v>
      </c>
      <c r="H118" s="589"/>
    </row>
    <row r="119" spans="1:8" ht="18" customHeight="1" x14ac:dyDescent="0.3">
      <c r="A119" s="605">
        <f>FE!$Q819</f>
        <v>118</v>
      </c>
      <c r="B119" s="606">
        <f>FE!$P819</f>
        <v>119</v>
      </c>
      <c r="C119" s="605" t="str">
        <f>FE!$A819</f>
        <v>0910310</v>
      </c>
      <c r="D119" s="607" t="str">
        <f>FE!$B819</f>
        <v>Kistamás Kornél</v>
      </c>
      <c r="E119" s="607" t="str">
        <f>FE!$C819</f>
        <v>SVSE</v>
      </c>
      <c r="F119" s="605">
        <f>FE!$N819</f>
        <v>119</v>
      </c>
      <c r="G119" s="605">
        <f>FE!$O819</f>
        <v>0</v>
      </c>
      <c r="H119" s="589"/>
    </row>
    <row r="120" spans="1:8" ht="18" customHeight="1" x14ac:dyDescent="0.3">
      <c r="A120" s="605">
        <f>FE!$Q204</f>
        <v>119</v>
      </c>
      <c r="B120" s="606">
        <f>FE!$P204</f>
        <v>115</v>
      </c>
      <c r="C120" s="605" t="str">
        <f>FE!$A204</f>
        <v>881024</v>
      </c>
      <c r="D120" s="607" t="str">
        <f>FE!$B204</f>
        <v>Bots Márton</v>
      </c>
      <c r="E120" s="607" t="str">
        <f>FE!$C204</f>
        <v>MTK</v>
      </c>
      <c r="F120" s="605">
        <f>FE!$N204</f>
        <v>115</v>
      </c>
      <c r="G120" s="605">
        <f>FE!$O204</f>
        <v>0</v>
      </c>
      <c r="H120" s="589"/>
    </row>
    <row r="121" spans="1:8" ht="18" customHeight="1" x14ac:dyDescent="0.3">
      <c r="A121" s="605">
        <f>FE!$Q445</f>
        <v>120</v>
      </c>
      <c r="B121" s="606">
        <f>FE!$P445</f>
        <v>112</v>
      </c>
      <c r="C121" s="605" t="str">
        <f>FE!$A445</f>
        <v>090820</v>
      </c>
      <c r="D121" s="607" t="str">
        <f>FE!$B445</f>
        <v>Fóti Barnabás</v>
      </c>
      <c r="E121" s="607" t="str">
        <f>FE!$C445</f>
        <v>Vasas SC</v>
      </c>
      <c r="F121" s="605">
        <f>FE!$N445</f>
        <v>112</v>
      </c>
      <c r="G121" s="605">
        <f>FE!$O445</f>
        <v>0</v>
      </c>
      <c r="H121" s="589"/>
    </row>
    <row r="122" spans="1:8" ht="18" customHeight="1" x14ac:dyDescent="0.3">
      <c r="A122" s="605">
        <f>FE!$Q272</f>
        <v>120</v>
      </c>
      <c r="B122" s="606">
        <f>FE!$P272</f>
        <v>112</v>
      </c>
      <c r="C122" s="605" t="str">
        <f>FE!$A272</f>
        <v>0606160</v>
      </c>
      <c r="D122" s="607" t="str">
        <f>FE!$B272</f>
        <v>Csóll Péter</v>
      </c>
      <c r="E122" s="607" t="str">
        <f>FE!$C272</f>
        <v>PG Tenisz</v>
      </c>
      <c r="F122" s="605">
        <f>FE!$N272</f>
        <v>112</v>
      </c>
      <c r="G122" s="605">
        <f>FE!$O272</f>
        <v>0</v>
      </c>
      <c r="H122" s="589"/>
    </row>
    <row r="123" spans="1:8" ht="18" customHeight="1" x14ac:dyDescent="0.3">
      <c r="A123" s="605">
        <f>FE!$Q1149</f>
        <v>122</v>
      </c>
      <c r="B123" s="606">
        <f>FE!$P1149</f>
        <v>110</v>
      </c>
      <c r="C123" s="605" t="str">
        <f>FE!$A1149</f>
        <v>920317</v>
      </c>
      <c r="D123" s="607" t="str">
        <f>FE!$B1149</f>
        <v>Nagy Péter</v>
      </c>
      <c r="E123" s="607" t="str">
        <f>FE!$C1149</f>
        <v>PG Tenisz</v>
      </c>
      <c r="F123" s="605">
        <f>FE!$N1149</f>
        <v>110</v>
      </c>
      <c r="G123" s="605">
        <f>FE!$O1149</f>
        <v>0</v>
      </c>
      <c r="H123" s="589"/>
    </row>
    <row r="124" spans="1:8" ht="18" customHeight="1" x14ac:dyDescent="0.3">
      <c r="A124" s="605">
        <f>FE!$Q601</f>
        <v>123</v>
      </c>
      <c r="B124" s="606">
        <f>FE!$P601</f>
        <v>108</v>
      </c>
      <c r="C124" s="605" t="str">
        <f>FE!$A601</f>
        <v>000514</v>
      </c>
      <c r="D124" s="607" t="str">
        <f>FE!$B601</f>
        <v>Herczeg Domonkos</v>
      </c>
      <c r="E124" s="607" t="str">
        <f>FE!$C601</f>
        <v>FC Hatvan</v>
      </c>
      <c r="F124" s="605">
        <f>FE!$N601</f>
        <v>108</v>
      </c>
      <c r="G124" s="605">
        <f>FE!$O601</f>
        <v>0</v>
      </c>
      <c r="H124" s="589"/>
    </row>
    <row r="125" spans="1:8" ht="18" customHeight="1" x14ac:dyDescent="0.3">
      <c r="A125" s="605">
        <f>FE!$Q588</f>
        <v>124</v>
      </c>
      <c r="B125" s="606">
        <f>FE!$P588</f>
        <v>107</v>
      </c>
      <c r="C125" s="605" t="str">
        <f>FE!$A588</f>
        <v>960723</v>
      </c>
      <c r="D125" s="607" t="str">
        <f>FE!$B588</f>
        <v>Hegyi Balázs</v>
      </c>
      <c r="E125" s="607" t="str">
        <f>FE!$C588</f>
        <v>Jászapáti</v>
      </c>
      <c r="F125" s="605">
        <f>FE!$N588</f>
        <v>107</v>
      </c>
      <c r="G125" s="605">
        <f>FE!$O588</f>
        <v>0</v>
      </c>
      <c r="H125" s="589"/>
    </row>
    <row r="126" spans="1:8" ht="18" customHeight="1" x14ac:dyDescent="0.3">
      <c r="A126" s="605">
        <f>FE!$Q1542</f>
        <v>125</v>
      </c>
      <c r="B126" s="606">
        <f>FE!$P1542</f>
        <v>106</v>
      </c>
      <c r="C126" s="605" t="str">
        <f>FE!$A1542</f>
        <v>030313</v>
      </c>
      <c r="D126" s="607" t="str">
        <f>FE!$B1542</f>
        <v>Székács Kristóf</v>
      </c>
      <c r="E126" s="607" t="str">
        <f>FE!$C1542</f>
        <v>TSZSK Gyula</v>
      </c>
      <c r="F126" s="605">
        <f>FE!$N1542</f>
        <v>106</v>
      </c>
      <c r="G126" s="605">
        <f>FE!$O1542</f>
        <v>0</v>
      </c>
      <c r="H126" s="589"/>
    </row>
    <row r="127" spans="1:8" ht="18" customHeight="1" x14ac:dyDescent="0.3">
      <c r="A127" s="605">
        <f>FE!$Q1793</f>
        <v>126</v>
      </c>
      <c r="B127" s="606">
        <f>FE!$P1793</f>
        <v>105</v>
      </c>
      <c r="C127" s="605" t="str">
        <f>FE!$A1793</f>
        <v>980916</v>
      </c>
      <c r="D127" s="607" t="str">
        <f>FE!$B1793</f>
        <v>Varga-Tóth Olivér</v>
      </c>
      <c r="E127" s="607" t="str">
        <f>FE!$C1793</f>
        <v>Budaörs SC</v>
      </c>
      <c r="F127" s="605">
        <f>FE!$N1793</f>
        <v>105</v>
      </c>
      <c r="G127" s="605">
        <f>FE!$O1793</f>
        <v>0</v>
      </c>
      <c r="H127" s="589"/>
    </row>
    <row r="128" spans="1:8" ht="18" customHeight="1" x14ac:dyDescent="0.3">
      <c r="A128" s="605">
        <f>FE!$Q1289</f>
        <v>127</v>
      </c>
      <c r="B128" s="606">
        <f>FE!$P1289</f>
        <v>101</v>
      </c>
      <c r="C128" s="605" t="str">
        <f>FE!$A1289</f>
        <v>961209</v>
      </c>
      <c r="D128" s="607" t="str">
        <f>FE!$B1289</f>
        <v>Pintér Gyula</v>
      </c>
      <c r="E128" s="607" t="str">
        <f>FE!$C1289</f>
        <v>Dorogi AC</v>
      </c>
      <c r="F128" s="605">
        <f>FE!$N1289</f>
        <v>101</v>
      </c>
      <c r="G128" s="605">
        <f>FE!$O1289</f>
        <v>0</v>
      </c>
      <c r="H128" s="589"/>
    </row>
    <row r="129" spans="1:8" ht="18" customHeight="1" x14ac:dyDescent="0.3">
      <c r="A129" s="605">
        <f>FE!$Q1395</f>
        <v>128</v>
      </c>
      <c r="B129" s="606">
        <f>FE!$P1395</f>
        <v>100</v>
      </c>
      <c r="C129" s="605" t="str">
        <f>FE!$A1395</f>
        <v>090918</v>
      </c>
      <c r="D129" s="607" t="str">
        <f>FE!$B1395</f>
        <v>Savgira Ivan</v>
      </c>
      <c r="E129" s="607" t="str">
        <f>FE!$C1395</f>
        <v>MTK</v>
      </c>
      <c r="F129" s="605">
        <f>FE!$N1395</f>
        <v>100</v>
      </c>
      <c r="G129" s="605">
        <f>FE!$O1395</f>
        <v>0</v>
      </c>
      <c r="H129" s="589"/>
    </row>
    <row r="130" spans="1:8" ht="18" customHeight="1" x14ac:dyDescent="0.3">
      <c r="A130" s="605">
        <f>FE!$Q1567</f>
        <v>128</v>
      </c>
      <c r="B130" s="606">
        <f>FE!$P1567</f>
        <v>100</v>
      </c>
      <c r="C130" s="605" t="str">
        <f>FE!$A1567</f>
        <v>9903190</v>
      </c>
      <c r="D130" s="607" t="str">
        <f>FE!$B1567</f>
        <v>Szeri Dávid</v>
      </c>
      <c r="E130" s="607" t="str">
        <f>FE!$C1567</f>
        <v>Szentes TK</v>
      </c>
      <c r="F130" s="605">
        <f>FE!$N1567</f>
        <v>100</v>
      </c>
      <c r="G130" s="605">
        <f>FE!$O1567</f>
        <v>0</v>
      </c>
      <c r="H130" s="589"/>
    </row>
    <row r="131" spans="1:8" ht="18" customHeight="1" x14ac:dyDescent="0.3">
      <c r="A131" s="605">
        <f>FE!$Q221</f>
        <v>130</v>
      </c>
      <c r="B131" s="606">
        <f>FE!$P221</f>
        <v>98</v>
      </c>
      <c r="C131" s="605" t="str">
        <f>FE!$A221</f>
        <v>0609181</v>
      </c>
      <c r="D131" s="607" t="str">
        <f>FE!$B221</f>
        <v>Burcsi Bence</v>
      </c>
      <c r="E131" s="607" t="str">
        <f>FE!$C221</f>
        <v>W-Sport</v>
      </c>
      <c r="F131" s="605">
        <f>FE!$N221</f>
        <v>98</v>
      </c>
      <c r="G131" s="605">
        <f>FE!$O221</f>
        <v>0</v>
      </c>
      <c r="H131" s="589"/>
    </row>
    <row r="132" spans="1:8" ht="18" customHeight="1" x14ac:dyDescent="0.3">
      <c r="A132" s="605">
        <f>FE!$Q1432</f>
        <v>131</v>
      </c>
      <c r="B132" s="606">
        <f>FE!$P1432</f>
        <v>96</v>
      </c>
      <c r="C132" s="605" t="str">
        <f>FE!$A1432</f>
        <v>1004190</v>
      </c>
      <c r="D132" s="607" t="str">
        <f>FE!$B1432</f>
        <v>Simon Péter</v>
      </c>
      <c r="E132" s="607" t="str">
        <f>FE!$C1432</f>
        <v>Pécs VTC</v>
      </c>
      <c r="F132" s="605">
        <f>FE!$N1432</f>
        <v>96</v>
      </c>
      <c r="G132" s="605">
        <f>FE!$O1432</f>
        <v>0</v>
      </c>
      <c r="H132" s="589"/>
    </row>
    <row r="133" spans="1:8" ht="18" customHeight="1" x14ac:dyDescent="0.3">
      <c r="A133" s="605">
        <f>FE!$Q251</f>
        <v>131</v>
      </c>
      <c r="B133" s="606">
        <f>FE!$P251</f>
        <v>96</v>
      </c>
      <c r="C133" s="605" t="str">
        <f>FE!$A251</f>
        <v>070626</v>
      </c>
      <c r="D133" s="607" t="str">
        <f>FE!$B251</f>
        <v>Csepa Zétény</v>
      </c>
      <c r="E133" s="607" t="str">
        <f>FE!$C251</f>
        <v>PG Tenisz</v>
      </c>
      <c r="F133" s="605">
        <f>FE!$N251</f>
        <v>96</v>
      </c>
      <c r="G133" s="605">
        <f>FE!$O251</f>
        <v>0</v>
      </c>
      <c r="H133" s="589"/>
    </row>
    <row r="134" spans="1:8" ht="18" customHeight="1" x14ac:dyDescent="0.3">
      <c r="A134" s="605">
        <f>FE!$Q360</f>
        <v>131</v>
      </c>
      <c r="B134" s="606">
        <f>FE!$P360</f>
        <v>96</v>
      </c>
      <c r="C134" s="605" t="str">
        <f>FE!$A360</f>
        <v>020406</v>
      </c>
      <c r="D134" s="607" t="str">
        <f>FE!$B360</f>
        <v>Dulganov Richárd</v>
      </c>
      <c r="E134" s="607" t="str">
        <f>FE!$C360</f>
        <v>Centerpálya</v>
      </c>
      <c r="F134" s="605">
        <f>FE!$N360</f>
        <v>96</v>
      </c>
      <c r="G134" s="605">
        <f>FE!$O360</f>
        <v>0</v>
      </c>
      <c r="H134" s="589"/>
    </row>
    <row r="135" spans="1:8" ht="18" customHeight="1" x14ac:dyDescent="0.3">
      <c r="A135" s="605">
        <f>FE!$Q1641</f>
        <v>134</v>
      </c>
      <c r="B135" s="606">
        <f>FE!$P1641</f>
        <v>90</v>
      </c>
      <c r="C135" s="605" t="str">
        <f>FE!$A1641</f>
        <v>060611</v>
      </c>
      <c r="D135" s="607" t="str">
        <f>FE!$B1641</f>
        <v>Taskovics Viktor</v>
      </c>
      <c r="E135" s="607" t="str">
        <f>FE!$C1641</f>
        <v>Halasi TC</v>
      </c>
      <c r="F135" s="605">
        <f>FE!$N1641</f>
        <v>90</v>
      </c>
      <c r="G135" s="605">
        <f>FE!$O1641</f>
        <v>0</v>
      </c>
      <c r="H135" s="589"/>
    </row>
    <row r="136" spans="1:8" ht="18" customHeight="1" x14ac:dyDescent="0.3">
      <c r="A136" s="605">
        <f>FE!$Q953</f>
        <v>134</v>
      </c>
      <c r="B136" s="606">
        <f>FE!$P953</f>
        <v>90</v>
      </c>
      <c r="C136" s="605" t="str">
        <f>FE!$A953</f>
        <v>870930</v>
      </c>
      <c r="D136" s="607" t="str">
        <f>FE!$B953</f>
        <v>Lászlófi Róbert</v>
      </c>
      <c r="E136" s="607" t="str">
        <f>FE!$C953</f>
        <v>Budaörs SC</v>
      </c>
      <c r="F136" s="605">
        <f>FE!$N953</f>
        <v>90</v>
      </c>
      <c r="G136" s="605">
        <f>FE!$O953</f>
        <v>0</v>
      </c>
      <c r="H136" s="589"/>
    </row>
    <row r="137" spans="1:8" ht="18" customHeight="1" x14ac:dyDescent="0.3">
      <c r="A137" s="605">
        <f>FE!$Q881</f>
        <v>136</v>
      </c>
      <c r="B137" s="606">
        <f>FE!$P881</f>
        <v>88</v>
      </c>
      <c r="C137" s="605" t="str">
        <f>FE!$A881</f>
        <v>080909</v>
      </c>
      <c r="D137" s="607" t="str">
        <f>FE!$B881</f>
        <v>Kovács Barnabás</v>
      </c>
      <c r="E137" s="607" t="str">
        <f>FE!$C881</f>
        <v>Sportmánia</v>
      </c>
      <c r="F137" s="605">
        <f>FE!$N881</f>
        <v>88</v>
      </c>
      <c r="G137" s="605">
        <f>FE!$O881</f>
        <v>0</v>
      </c>
      <c r="H137" s="589"/>
    </row>
    <row r="138" spans="1:8" ht="18" customHeight="1" x14ac:dyDescent="0.3">
      <c r="A138" s="605">
        <f>FE!$Q1476</f>
        <v>136</v>
      </c>
      <c r="B138" s="606">
        <f>FE!$P1476</f>
        <v>88</v>
      </c>
      <c r="C138" s="605" t="str">
        <f>FE!$A1476</f>
        <v>980330</v>
      </c>
      <c r="D138" s="607" t="str">
        <f>FE!$B1476</f>
        <v>Szabadhegy Dániel</v>
      </c>
      <c r="E138" s="607" t="str">
        <f>FE!$C1476</f>
        <v>Muschkétás TC</v>
      </c>
      <c r="F138" s="605">
        <f>FE!$N1476</f>
        <v>88</v>
      </c>
      <c r="G138" s="605">
        <f>FE!$O1476</f>
        <v>0</v>
      </c>
      <c r="H138" s="589"/>
    </row>
    <row r="139" spans="1:8" ht="18" customHeight="1" x14ac:dyDescent="0.3">
      <c r="A139" s="605">
        <f>FE!$Q1747</f>
        <v>136</v>
      </c>
      <c r="B139" s="606">
        <f>FE!$P1747</f>
        <v>88</v>
      </c>
      <c r="C139" s="605" t="str">
        <f>FE!$A1747</f>
        <v>021112</v>
      </c>
      <c r="D139" s="607" t="str">
        <f>FE!$B1747</f>
        <v>Vadászi Tamás</v>
      </c>
      <c r="E139" s="607" t="str">
        <f>FE!$C1747</f>
        <v>Metró RSC</v>
      </c>
      <c r="F139" s="605">
        <f>FE!$N1747</f>
        <v>88</v>
      </c>
      <c r="G139" s="605">
        <f>FE!$O1747</f>
        <v>0</v>
      </c>
      <c r="H139" s="589"/>
    </row>
    <row r="140" spans="1:8" ht="18" customHeight="1" x14ac:dyDescent="0.3">
      <c r="A140" s="605">
        <f>FE!$Q1581</f>
        <v>139</v>
      </c>
      <c r="B140" s="606">
        <f>FE!$P1581</f>
        <v>87</v>
      </c>
      <c r="C140" s="605" t="str">
        <f>FE!$A1581</f>
        <v>1007072</v>
      </c>
      <c r="D140" s="607" t="str">
        <f>FE!$B1581</f>
        <v>Szilasi Dávid</v>
      </c>
      <c r="E140" s="607" t="str">
        <f>FE!$C1581</f>
        <v>Orosháza</v>
      </c>
      <c r="F140" s="605">
        <f>FE!$N1581</f>
        <v>87</v>
      </c>
      <c r="G140" s="605">
        <f>FE!$O1581</f>
        <v>0</v>
      </c>
      <c r="H140" s="589"/>
    </row>
    <row r="141" spans="1:8" ht="18" customHeight="1" x14ac:dyDescent="0.3">
      <c r="A141" s="605">
        <f>FE!$Q1530</f>
        <v>140</v>
      </c>
      <c r="B141" s="606">
        <f>FE!$P1530</f>
        <v>86</v>
      </c>
      <c r="C141" s="605" t="str">
        <f>FE!$A1530</f>
        <v>080222</v>
      </c>
      <c r="D141" s="607" t="str">
        <f>FE!$B1530</f>
        <v>Szász Mihály</v>
      </c>
      <c r="E141" s="607" t="str">
        <f>FE!$C1530</f>
        <v>Vasas SC</v>
      </c>
      <c r="F141" s="605">
        <f>FE!$N1530</f>
        <v>86</v>
      </c>
      <c r="G141" s="605">
        <f>FE!$O1530</f>
        <v>0</v>
      </c>
      <c r="H141" s="589"/>
    </row>
    <row r="142" spans="1:8" ht="18" customHeight="1" x14ac:dyDescent="0.3">
      <c r="A142" s="605">
        <f>FE!$Q874</f>
        <v>141</v>
      </c>
      <c r="B142" s="606">
        <f>FE!$P874</f>
        <v>85</v>
      </c>
      <c r="C142" s="605" t="str">
        <f>FE!$A874</f>
        <v>980320</v>
      </c>
      <c r="D142" s="607" t="str">
        <f>FE!$B874</f>
        <v>Kotormán Ákos</v>
      </c>
      <c r="E142" s="607" t="str">
        <f>FE!$C874</f>
        <v>MTK</v>
      </c>
      <c r="F142" s="605">
        <f>FE!$N874</f>
        <v>85</v>
      </c>
      <c r="G142" s="605">
        <f>FE!$O874</f>
        <v>0</v>
      </c>
      <c r="H142" s="589"/>
    </row>
    <row r="143" spans="1:8" ht="18" customHeight="1" x14ac:dyDescent="0.3">
      <c r="A143" s="605">
        <f>FE!$Q505</f>
        <v>142</v>
      </c>
      <c r="B143" s="606">
        <f>FE!$P505</f>
        <v>84</v>
      </c>
      <c r="C143" s="605" t="str">
        <f>FE!$A505</f>
        <v>050228</v>
      </c>
      <c r="D143" s="607" t="str">
        <f>FE!$B505</f>
        <v>Gráf Bence Mátyás</v>
      </c>
      <c r="E143" s="607" t="str">
        <f>FE!$C505</f>
        <v>PG Tenisz</v>
      </c>
      <c r="F143" s="605">
        <f>FE!$N505</f>
        <v>84</v>
      </c>
      <c r="G143" s="605">
        <f>FE!$O505</f>
        <v>0</v>
      </c>
      <c r="H143" s="589"/>
    </row>
    <row r="144" spans="1:8" ht="18" customHeight="1" x14ac:dyDescent="0.3">
      <c r="A144" s="605">
        <f>FE!$Q1697</f>
        <v>143</v>
      </c>
      <c r="B144" s="606">
        <f>FE!$P1697</f>
        <v>83</v>
      </c>
      <c r="C144" s="605" t="str">
        <f>FE!$A1697</f>
        <v>941031</v>
      </c>
      <c r="D144" s="607" t="str">
        <f>FE!$B1697</f>
        <v>Tóth Csongor</v>
      </c>
      <c r="E144" s="607" t="str">
        <f>FE!$C1697</f>
        <v>MTK</v>
      </c>
      <c r="F144" s="605">
        <f>FE!$N1697</f>
        <v>83</v>
      </c>
      <c r="G144" s="605">
        <f>FE!$O1697</f>
        <v>0</v>
      </c>
      <c r="H144" s="589"/>
    </row>
    <row r="145" spans="1:8" ht="18" customHeight="1" x14ac:dyDescent="0.3">
      <c r="A145" s="605">
        <f>FE!$Q341</f>
        <v>144</v>
      </c>
      <c r="B145" s="606">
        <f>FE!$P341</f>
        <v>82</v>
      </c>
      <c r="C145" s="605" t="str">
        <f>FE!$A341</f>
        <v>090916</v>
      </c>
      <c r="D145" s="607" t="str">
        <f>FE!$B341</f>
        <v>Domján Gergely Zsolt</v>
      </c>
      <c r="E145" s="607" t="str">
        <f>FE!$C341</f>
        <v>KTA</v>
      </c>
      <c r="F145" s="605">
        <f>FE!$N341</f>
        <v>82</v>
      </c>
      <c r="G145" s="605">
        <f>FE!$O341</f>
        <v>0</v>
      </c>
      <c r="H145" s="589"/>
    </row>
    <row r="146" spans="1:8" ht="18" customHeight="1" x14ac:dyDescent="0.3">
      <c r="A146" s="605">
        <f>FE!$Q1383</f>
        <v>145</v>
      </c>
      <c r="B146" s="606">
        <f>FE!$P1383</f>
        <v>81</v>
      </c>
      <c r="C146" s="605" t="str">
        <f>FE!$A1383</f>
        <v>0812270</v>
      </c>
      <c r="D146" s="607" t="str">
        <f>FE!$B1383</f>
        <v>Sárkány Ákos</v>
      </c>
      <c r="E146" s="607" t="str">
        <f>FE!$C1383</f>
        <v>SZVUK</v>
      </c>
      <c r="F146" s="605">
        <f>FE!$N1383</f>
        <v>81</v>
      </c>
      <c r="G146" s="605">
        <f>FE!$O1383</f>
        <v>0</v>
      </c>
      <c r="H146" s="589"/>
    </row>
    <row r="147" spans="1:8" ht="18" customHeight="1" x14ac:dyDescent="0.3">
      <c r="A147" s="605">
        <f>FE!$Q1843</f>
        <v>146</v>
      </c>
      <c r="B147" s="606">
        <f>FE!$P1843</f>
        <v>80</v>
      </c>
      <c r="C147" s="605" t="str">
        <f>FE!$A1843</f>
        <v>980302</v>
      </c>
      <c r="D147" s="607" t="str">
        <f>FE!$B1843</f>
        <v>Vuckovic Milos</v>
      </c>
      <c r="E147" s="607" t="str">
        <f>FE!$C1843</f>
        <v>külf.</v>
      </c>
      <c r="F147" s="605">
        <f>FE!$N1843</f>
        <v>80</v>
      </c>
      <c r="G147" s="605">
        <f>FE!$O1843</f>
        <v>0</v>
      </c>
      <c r="H147" s="589"/>
    </row>
    <row r="148" spans="1:8" ht="18" customHeight="1" x14ac:dyDescent="0.3">
      <c r="A148" s="605">
        <f>FE!$Q1640</f>
        <v>146</v>
      </c>
      <c r="B148" s="606">
        <f>FE!$P1640</f>
        <v>80</v>
      </c>
      <c r="C148" s="605" t="str">
        <f>FE!$A1640</f>
        <v>9712310</v>
      </c>
      <c r="D148" s="607" t="str">
        <f>FE!$B1640</f>
        <v>Taskovics Teodor</v>
      </c>
      <c r="E148" s="607" t="str">
        <f>FE!$C1640</f>
        <v>Halasi TC</v>
      </c>
      <c r="F148" s="605">
        <f>FE!$N1640</f>
        <v>80</v>
      </c>
      <c r="G148" s="605">
        <f>FE!$O1640</f>
        <v>0</v>
      </c>
      <c r="H148" s="589"/>
    </row>
    <row r="149" spans="1:8" ht="18" customHeight="1" x14ac:dyDescent="0.3">
      <c r="A149" s="605">
        <f>FE!$Q631</f>
        <v>146</v>
      </c>
      <c r="B149" s="606">
        <f>FE!$P631</f>
        <v>80</v>
      </c>
      <c r="C149" s="605" t="str">
        <f>FE!$A631</f>
        <v>0601222</v>
      </c>
      <c r="D149" s="607" t="str">
        <f>FE!$B631</f>
        <v>Horvát Ádám Márk</v>
      </c>
      <c r="E149" s="607" t="str">
        <f>FE!$C631</f>
        <v>Vasas SC</v>
      </c>
      <c r="F149" s="605">
        <f>FE!$N631</f>
        <v>80</v>
      </c>
      <c r="G149" s="605">
        <f>FE!$O631</f>
        <v>0</v>
      </c>
      <c r="H149" s="589"/>
    </row>
    <row r="150" spans="1:8" ht="18" customHeight="1" x14ac:dyDescent="0.3">
      <c r="A150" s="605">
        <f>FE!$Q1721</f>
        <v>149</v>
      </c>
      <c r="B150" s="606">
        <f>FE!$P1721</f>
        <v>79</v>
      </c>
      <c r="C150" s="605" t="str">
        <f>FE!$A1721</f>
        <v>991225</v>
      </c>
      <c r="D150" s="607" t="str">
        <f>FE!$B1721</f>
        <v>Trapli Szabolcs</v>
      </c>
      <c r="E150" s="607" t="str">
        <f>FE!$C1721</f>
        <v>GYAC</v>
      </c>
      <c r="F150" s="605">
        <f>FE!$N1721</f>
        <v>79</v>
      </c>
      <c r="G150" s="605">
        <f>FE!$O1721</f>
        <v>0</v>
      </c>
      <c r="H150" s="589"/>
    </row>
    <row r="151" spans="1:8" ht="18" customHeight="1" x14ac:dyDescent="0.3">
      <c r="A151" s="605">
        <f>FE!$Q1699</f>
        <v>149</v>
      </c>
      <c r="B151" s="606">
        <f>FE!$P1699</f>
        <v>79</v>
      </c>
      <c r="C151" s="605" t="str">
        <f>FE!$A1699</f>
        <v>881208</v>
      </c>
      <c r="D151" s="607" t="str">
        <f>FE!$B1699</f>
        <v>Tóth Gábor János</v>
      </c>
      <c r="E151" s="607" t="str">
        <f>FE!$C1699</f>
        <v>Nemzedék SE</v>
      </c>
      <c r="F151" s="605">
        <f>FE!$N1699</f>
        <v>79</v>
      </c>
      <c r="G151" s="605">
        <f>FE!$O1699</f>
        <v>0</v>
      </c>
      <c r="H151" s="589"/>
    </row>
    <row r="152" spans="1:8" ht="18" customHeight="1" x14ac:dyDescent="0.3">
      <c r="A152" s="605">
        <f>FE!$Q634</f>
        <v>151</v>
      </c>
      <c r="B152" s="606">
        <f>FE!$P634</f>
        <v>78</v>
      </c>
      <c r="C152" s="605">
        <f>FE!$A634</f>
        <v>8311110</v>
      </c>
      <c r="D152" s="607" t="str">
        <f>FE!$B634</f>
        <v>Horváth Ádám Péter</v>
      </c>
      <c r="E152" s="607" t="str">
        <f>FE!$C634</f>
        <v>Ász Veszprém</v>
      </c>
      <c r="F152" s="605">
        <f>FE!$N634</f>
        <v>78</v>
      </c>
      <c r="G152" s="605">
        <f>FE!$O634</f>
        <v>0</v>
      </c>
      <c r="H152" s="589"/>
    </row>
    <row r="153" spans="1:8" ht="18" customHeight="1" x14ac:dyDescent="0.3">
      <c r="A153" s="605">
        <f>FE!$Q229</f>
        <v>151</v>
      </c>
      <c r="B153" s="606">
        <f>FE!$P229</f>
        <v>78</v>
      </c>
      <c r="C153" s="605" t="str">
        <f>FE!$A229</f>
        <v>0309220</v>
      </c>
      <c r="D153" s="607" t="str">
        <f>FE!$B229</f>
        <v>Cuceu Andrei</v>
      </c>
      <c r="E153" s="607" t="str">
        <f>FE!$C229</f>
        <v>FC Hatvan</v>
      </c>
      <c r="F153" s="605">
        <f>FE!$N229</f>
        <v>78</v>
      </c>
      <c r="G153" s="605">
        <f>FE!$O229</f>
        <v>0</v>
      </c>
      <c r="H153" s="589"/>
    </row>
    <row r="154" spans="1:8" ht="18" customHeight="1" x14ac:dyDescent="0.3">
      <c r="A154" s="605">
        <f>FE!$Q1103</f>
        <v>153</v>
      </c>
      <c r="B154" s="606">
        <f>FE!$P1103</f>
        <v>77</v>
      </c>
      <c r="C154" s="605" t="str">
        <f>FE!$A1103</f>
        <v>080919</v>
      </c>
      <c r="D154" s="607" t="str">
        <f>FE!$B1103</f>
        <v>Molnár Máté Levente</v>
      </c>
      <c r="E154" s="607" t="str">
        <f>FE!$C1103</f>
        <v>GYAC</v>
      </c>
      <c r="F154" s="605">
        <f>FE!$N1103</f>
        <v>77</v>
      </c>
      <c r="G154" s="605">
        <f>FE!$O1103</f>
        <v>0</v>
      </c>
      <c r="H154" s="589"/>
    </row>
    <row r="155" spans="1:8" ht="18" customHeight="1" x14ac:dyDescent="0.3">
      <c r="A155" s="605">
        <f>FE!$Q838</f>
        <v>153</v>
      </c>
      <c r="B155" s="606">
        <f>FE!$P838</f>
        <v>77</v>
      </c>
      <c r="C155" s="605" t="str">
        <f>FE!$A838</f>
        <v>0004071</v>
      </c>
      <c r="D155" s="607" t="str">
        <f>FE!$B838</f>
        <v>Koczka Patrik</v>
      </c>
      <c r="E155" s="607" t="str">
        <f>FE!$C838</f>
        <v>Hatvani TCSE</v>
      </c>
      <c r="F155" s="605">
        <f>FE!$N838</f>
        <v>77</v>
      </c>
      <c r="G155" s="605">
        <f>FE!$O838</f>
        <v>0</v>
      </c>
      <c r="H155" s="589"/>
    </row>
    <row r="156" spans="1:8" ht="18" customHeight="1" x14ac:dyDescent="0.3">
      <c r="A156" s="605">
        <f>FE!$Q1806</f>
        <v>153</v>
      </c>
      <c r="B156" s="606">
        <f>FE!$P1806</f>
        <v>77</v>
      </c>
      <c r="C156" s="605" t="str">
        <f>FE!$A1806</f>
        <v>8110010</v>
      </c>
      <c r="D156" s="607" t="str">
        <f>FE!$B1806</f>
        <v>Vécsey Barna Bence</v>
      </c>
      <c r="E156" s="607" t="str">
        <f>FE!$C1806</f>
        <v>Dorogi AC</v>
      </c>
      <c r="F156" s="605">
        <f>FE!$N1806</f>
        <v>77</v>
      </c>
      <c r="G156" s="605">
        <f>FE!$O1806</f>
        <v>0</v>
      </c>
      <c r="H156" s="589"/>
    </row>
    <row r="157" spans="1:8" ht="18" customHeight="1" x14ac:dyDescent="0.3">
      <c r="A157" s="605">
        <f>FE!$Q825</f>
        <v>156</v>
      </c>
      <c r="B157" s="606">
        <f>FE!$P825</f>
        <v>75</v>
      </c>
      <c r="C157" s="605" t="str">
        <f>FE!$A825</f>
        <v>050529</v>
      </c>
      <c r="D157" s="607" t="str">
        <f>FE!$B825</f>
        <v>Knoth Félix</v>
      </c>
      <c r="E157" s="607" t="str">
        <f>FE!$C825</f>
        <v>MLTC</v>
      </c>
      <c r="F157" s="605">
        <f>FE!$N825</f>
        <v>75</v>
      </c>
      <c r="G157" s="605">
        <f>FE!$O825</f>
        <v>0</v>
      </c>
      <c r="H157" s="589"/>
    </row>
    <row r="158" spans="1:8" ht="18" customHeight="1" x14ac:dyDescent="0.3">
      <c r="A158" s="605">
        <f>FE!$Q545</f>
        <v>157</v>
      </c>
      <c r="B158" s="606">
        <f>FE!$P545</f>
        <v>74</v>
      </c>
      <c r="C158" s="605" t="str">
        <f>FE!$A545</f>
        <v>091212</v>
      </c>
      <c r="D158" s="607" t="str">
        <f>FE!$B545</f>
        <v>Haagen Huba</v>
      </c>
      <c r="E158" s="607" t="str">
        <f>FE!$C545</f>
        <v>Budakalászi Kézilabda</v>
      </c>
      <c r="F158" s="605">
        <f>FE!$N545</f>
        <v>74</v>
      </c>
      <c r="G158" s="605">
        <f>FE!$O545</f>
        <v>0</v>
      </c>
      <c r="H158" s="589"/>
    </row>
    <row r="159" spans="1:8" ht="18" customHeight="1" x14ac:dyDescent="0.3">
      <c r="A159" s="605">
        <f>FE!$Q1017</f>
        <v>158</v>
      </c>
      <c r="B159" s="606">
        <f>FE!$P1017</f>
        <v>73</v>
      </c>
      <c r="C159" s="605" t="str">
        <f>FE!$A1017</f>
        <v>061214</v>
      </c>
      <c r="D159" s="607" t="str">
        <f>FE!$B1017</f>
        <v>Markovits Móric</v>
      </c>
      <c r="E159" s="607" t="str">
        <f>FE!$C1017</f>
        <v>Kőszegi SE</v>
      </c>
      <c r="F159" s="605">
        <f>FE!$N1017</f>
        <v>73</v>
      </c>
      <c r="G159" s="605">
        <f>FE!$O1017</f>
        <v>0</v>
      </c>
      <c r="H159" s="589"/>
    </row>
    <row r="160" spans="1:8" ht="18" customHeight="1" x14ac:dyDescent="0.3">
      <c r="A160" s="605">
        <f>FE!$Q1814</f>
        <v>159</v>
      </c>
      <c r="B160" s="606">
        <f>FE!$P1814</f>
        <v>72</v>
      </c>
      <c r="C160" s="605" t="str">
        <f>FE!$A1814</f>
        <v>020918</v>
      </c>
      <c r="D160" s="607" t="str">
        <f>FE!$B1814</f>
        <v>Veres Donát</v>
      </c>
      <c r="E160" s="607" t="str">
        <f>FE!$C1814</f>
        <v>Hahn TSE</v>
      </c>
      <c r="F160" s="605">
        <f>FE!$N1814</f>
        <v>72</v>
      </c>
      <c r="G160" s="605">
        <f>FE!$O1814</f>
        <v>0</v>
      </c>
      <c r="H160" s="589"/>
    </row>
    <row r="161" spans="1:8" ht="18" customHeight="1" x14ac:dyDescent="0.3">
      <c r="A161" s="605">
        <f>FE!$Q593</f>
        <v>159</v>
      </c>
      <c r="B161" s="606">
        <f>FE!$P593</f>
        <v>72</v>
      </c>
      <c r="C161" s="605" t="str">
        <f>FE!$A593</f>
        <v>010925</v>
      </c>
      <c r="D161" s="607" t="str">
        <f>FE!$B593</f>
        <v>Héjjas Csongor</v>
      </c>
      <c r="E161" s="607" t="str">
        <f>FE!$C593</f>
        <v>Dorogi AC</v>
      </c>
      <c r="F161" s="605">
        <f>FE!$N593</f>
        <v>72</v>
      </c>
      <c r="G161" s="605">
        <f>FE!$O593</f>
        <v>0</v>
      </c>
      <c r="H161" s="589"/>
    </row>
    <row r="162" spans="1:8" ht="18" customHeight="1" x14ac:dyDescent="0.3">
      <c r="A162" s="605">
        <f>FE!$Q528</f>
        <v>161</v>
      </c>
      <c r="B162" s="606">
        <f>FE!$P528</f>
        <v>71</v>
      </c>
      <c r="C162" s="605" t="str">
        <f>FE!$A528</f>
        <v>800504</v>
      </c>
      <c r="D162" s="607" t="str">
        <f>FE!$B528</f>
        <v>Gyenis Máté</v>
      </c>
      <c r="E162" s="607" t="str">
        <f>FE!$C528</f>
        <v>Pécsi El.</v>
      </c>
      <c r="F162" s="605">
        <f>FE!$N528</f>
        <v>71</v>
      </c>
      <c r="G162" s="605">
        <f>FE!$O528</f>
        <v>0</v>
      </c>
      <c r="H162" s="589"/>
    </row>
    <row r="163" spans="1:8" ht="18" customHeight="1" x14ac:dyDescent="0.3">
      <c r="A163" s="605">
        <f>FE!$Q1137</f>
        <v>162</v>
      </c>
      <c r="B163" s="606">
        <f>FE!$P1137</f>
        <v>70</v>
      </c>
      <c r="C163" s="605" t="str">
        <f>FE!$A1137</f>
        <v>8010140</v>
      </c>
      <c r="D163" s="607" t="str">
        <f>FE!$B1137</f>
        <v>Nagy Attila</v>
      </c>
      <c r="E163" s="607" t="str">
        <f>FE!$C1137</f>
        <v>Gyöngy TSC</v>
      </c>
      <c r="F163" s="605">
        <f>FE!$N1137</f>
        <v>70</v>
      </c>
      <c r="G163" s="605">
        <f>FE!$O1137</f>
        <v>0</v>
      </c>
      <c r="H163" s="589"/>
    </row>
    <row r="164" spans="1:8" ht="18" customHeight="1" x14ac:dyDescent="0.3">
      <c r="A164" s="605">
        <f>FE!$Q954</f>
        <v>163</v>
      </c>
      <c r="B164" s="606">
        <f>FE!$P954</f>
        <v>68</v>
      </c>
      <c r="C164" s="605" t="str">
        <f>FE!$A954</f>
        <v>100816</v>
      </c>
      <c r="D164" s="607" t="str">
        <f>FE!$B954</f>
        <v>Lászlófy István</v>
      </c>
      <c r="E164" s="607" t="str">
        <f>FE!$C954</f>
        <v>Metró RSC</v>
      </c>
      <c r="F164" s="605">
        <f>FE!$N954</f>
        <v>68</v>
      </c>
      <c r="G164" s="605">
        <f>FE!$O954</f>
        <v>0</v>
      </c>
      <c r="H164" s="589"/>
    </row>
    <row r="165" spans="1:8" ht="18" customHeight="1" x14ac:dyDescent="0.3">
      <c r="A165" s="605">
        <f>FE!$Q1183</f>
        <v>163</v>
      </c>
      <c r="B165" s="606">
        <f>FE!$P1183</f>
        <v>68</v>
      </c>
      <c r="C165" s="605" t="str">
        <f>FE!$A1183</f>
        <v>020702</v>
      </c>
      <c r="D165" s="607" t="str">
        <f>FE!$B1183</f>
        <v>Nyárádi Csanád</v>
      </c>
      <c r="E165" s="607" t="str">
        <f>FE!$C1183</f>
        <v>MESE</v>
      </c>
      <c r="F165" s="605">
        <f>FE!$N1183</f>
        <v>68</v>
      </c>
      <c r="G165" s="605">
        <f>FE!$O1183</f>
        <v>0</v>
      </c>
      <c r="H165" s="589"/>
    </row>
    <row r="166" spans="1:8" ht="18" customHeight="1" x14ac:dyDescent="0.3">
      <c r="A166" s="605">
        <f>FE!$Q889</f>
        <v>165</v>
      </c>
      <c r="B166" s="606">
        <f>FE!$P889</f>
        <v>67</v>
      </c>
      <c r="C166" s="605" t="str">
        <f>FE!$A889</f>
        <v>090221</v>
      </c>
      <c r="D166" s="607" t="str">
        <f>FE!$B889</f>
        <v>Kovács Huba</v>
      </c>
      <c r="E166" s="607" t="str">
        <f>FE!$C889</f>
        <v>Viharsarok</v>
      </c>
      <c r="F166" s="605">
        <f>FE!$N889</f>
        <v>67</v>
      </c>
      <c r="G166" s="605">
        <f>FE!$O889</f>
        <v>0</v>
      </c>
      <c r="H166" s="589"/>
    </row>
    <row r="167" spans="1:8" ht="18" customHeight="1" x14ac:dyDescent="0.3">
      <c r="A167" s="605">
        <f>FE!$Q820</f>
        <v>165</v>
      </c>
      <c r="B167" s="606">
        <f>FE!$P820</f>
        <v>67</v>
      </c>
      <c r="C167" s="605" t="str">
        <f>FE!$A820</f>
        <v>861105</v>
      </c>
      <c r="D167" s="607" t="str">
        <f>FE!$B820</f>
        <v>Kláben Dániel</v>
      </c>
      <c r="E167" s="607" t="str">
        <f>FE!$C820</f>
        <v>Gyöngy TSC</v>
      </c>
      <c r="F167" s="605">
        <f>FE!$N820</f>
        <v>67</v>
      </c>
      <c r="G167" s="605">
        <f>FE!$O820</f>
        <v>0</v>
      </c>
      <c r="H167" s="589"/>
    </row>
    <row r="168" spans="1:8" ht="18" customHeight="1" x14ac:dyDescent="0.3">
      <c r="A168" s="605">
        <f>FE!$Q324</f>
        <v>167</v>
      </c>
      <c r="B168" s="606">
        <f>FE!$P324</f>
        <v>66</v>
      </c>
      <c r="C168" s="605" t="str">
        <f>FE!$A324</f>
        <v>910508</v>
      </c>
      <c r="D168" s="607" t="str">
        <f>FE!$B324</f>
        <v>Dienes Márk</v>
      </c>
      <c r="E168" s="607" t="str">
        <f>FE!$C324</f>
        <v>Főv.Vízmű</v>
      </c>
      <c r="F168" s="605">
        <f>FE!$N324</f>
        <v>66</v>
      </c>
      <c r="G168" s="605">
        <f>FE!$O324</f>
        <v>0</v>
      </c>
      <c r="H168" s="589"/>
    </row>
    <row r="169" spans="1:8" ht="18" customHeight="1" x14ac:dyDescent="0.3">
      <c r="A169" s="605">
        <f>FE!$Q1874</f>
        <v>167</v>
      </c>
      <c r="B169" s="606">
        <f>FE!$P1874</f>
        <v>66</v>
      </c>
      <c r="C169" s="605" t="str">
        <f>FE!$A1874</f>
        <v>030623</v>
      </c>
      <c r="D169" s="607" t="str">
        <f>FE!$B1874</f>
        <v>Zsigrai László</v>
      </c>
      <c r="E169" s="607" t="str">
        <f>FE!$C1874</f>
        <v>Sportmánia</v>
      </c>
      <c r="F169" s="605">
        <f>FE!$N1874</f>
        <v>66</v>
      </c>
      <c r="G169" s="605">
        <f>FE!$O1874</f>
        <v>0</v>
      </c>
      <c r="H169" s="589"/>
    </row>
    <row r="170" spans="1:8" ht="18" customHeight="1" x14ac:dyDescent="0.3">
      <c r="A170" s="605">
        <f>FE!$Q1766</f>
        <v>169</v>
      </c>
      <c r="B170" s="606">
        <f>FE!$P1766</f>
        <v>64</v>
      </c>
      <c r="C170" s="605" t="str">
        <f>FE!$A1766</f>
        <v>100615</v>
      </c>
      <c r="D170" s="607" t="str">
        <f>FE!$B1766</f>
        <v>Varga Barna</v>
      </c>
      <c r="E170" s="607" t="str">
        <f>FE!$C1766</f>
        <v>Pécs VTC</v>
      </c>
      <c r="F170" s="605">
        <f>FE!$N1766</f>
        <v>64</v>
      </c>
      <c r="G170" s="605">
        <f>FE!$O1766</f>
        <v>0</v>
      </c>
      <c r="H170" s="589"/>
    </row>
    <row r="171" spans="1:8" ht="18" customHeight="1" x14ac:dyDescent="0.3">
      <c r="A171" s="605">
        <f>FE!$Q20</f>
        <v>170</v>
      </c>
      <c r="B171" s="606">
        <f>FE!$P20</f>
        <v>62</v>
      </c>
      <c r="C171" s="605" t="str">
        <f>FE!$A20</f>
        <v>800106</v>
      </c>
      <c r="D171" s="607" t="str">
        <f>FE!$B20</f>
        <v>Almási Zoltán</v>
      </c>
      <c r="E171" s="607" t="str">
        <f>FE!$C20</f>
        <v>DMTK</v>
      </c>
      <c r="F171" s="605">
        <f>FE!$N20</f>
        <v>62</v>
      </c>
      <c r="G171" s="605">
        <f>FE!$O20</f>
        <v>0</v>
      </c>
      <c r="H171" s="589"/>
    </row>
    <row r="172" spans="1:8" ht="18" customHeight="1" x14ac:dyDescent="0.3">
      <c r="A172" s="605">
        <f>FE!$Q784</f>
        <v>171</v>
      </c>
      <c r="B172" s="606">
        <f>FE!$P784</f>
        <v>61</v>
      </c>
      <c r="C172" s="605" t="str">
        <f>FE!$A784</f>
        <v>000108</v>
      </c>
      <c r="D172" s="607" t="str">
        <f>FE!$B784</f>
        <v>Kincses Bence</v>
      </c>
      <c r="E172" s="607" t="str">
        <f>FE!$C784</f>
        <v>TSZK Gyula</v>
      </c>
      <c r="F172" s="605">
        <f>FE!$N784</f>
        <v>61</v>
      </c>
      <c r="G172" s="605">
        <f>FE!$O784</f>
        <v>0</v>
      </c>
      <c r="H172" s="589"/>
    </row>
    <row r="173" spans="1:8" ht="18" customHeight="1" x14ac:dyDescent="0.3">
      <c r="A173" s="605">
        <f>FE!$Q1794</f>
        <v>171</v>
      </c>
      <c r="B173" s="606">
        <f>FE!$P1794</f>
        <v>61</v>
      </c>
      <c r="C173" s="605" t="str">
        <f>FE!$A1794</f>
        <v>881109</v>
      </c>
      <c r="D173" s="607" t="str">
        <f>FE!$B1794</f>
        <v>Vári Thomas</v>
      </c>
      <c r="E173" s="607" t="str">
        <f>FE!$C1794</f>
        <v>Árpádföld</v>
      </c>
      <c r="F173" s="605">
        <f>FE!$N1794</f>
        <v>61</v>
      </c>
      <c r="G173" s="605">
        <f>FE!$O1794</f>
        <v>0</v>
      </c>
      <c r="H173" s="589"/>
    </row>
    <row r="174" spans="1:8" ht="18" customHeight="1" x14ac:dyDescent="0.3">
      <c r="A174" s="605">
        <f>FE!$Q114</f>
        <v>173</v>
      </c>
      <c r="B174" s="606">
        <f>FE!$P114</f>
        <v>60</v>
      </c>
      <c r="C174" s="605" t="str">
        <f>FE!$A114</f>
        <v>0307021</v>
      </c>
      <c r="D174" s="607" t="str">
        <f>FE!$B114</f>
        <v>Bélafalvi-Bálint Tamás</v>
      </c>
      <c r="E174" s="607" t="str">
        <f>FE!$C114</f>
        <v>MTK</v>
      </c>
      <c r="F174" s="605">
        <f>FE!$N114</f>
        <v>60</v>
      </c>
      <c r="G174" s="605">
        <f>FE!$O114</f>
        <v>0</v>
      </c>
      <c r="H174" s="589"/>
    </row>
    <row r="175" spans="1:8" ht="18" customHeight="1" x14ac:dyDescent="0.3">
      <c r="A175" s="605">
        <f>FE!$Q1380</f>
        <v>173</v>
      </c>
      <c r="B175" s="606">
        <f>FE!$P1380</f>
        <v>60</v>
      </c>
      <c r="C175" s="605" t="str">
        <f>FE!$A1380</f>
        <v>940604</v>
      </c>
      <c r="D175" s="607" t="str">
        <f>FE!$B1380</f>
        <v>Sári Botond</v>
      </c>
      <c r="E175" s="607" t="str">
        <f>FE!$C1380</f>
        <v>Budakalász</v>
      </c>
      <c r="F175" s="605">
        <f>FE!$N1380</f>
        <v>60</v>
      </c>
      <c r="G175" s="605">
        <f>FE!$O1380</f>
        <v>0</v>
      </c>
      <c r="H175" s="589"/>
    </row>
    <row r="176" spans="1:8" ht="18" customHeight="1" x14ac:dyDescent="0.3">
      <c r="A176" s="605">
        <f>FE!$Q1054</f>
        <v>173</v>
      </c>
      <c r="B176" s="606">
        <f>FE!$P1054</f>
        <v>60</v>
      </c>
      <c r="C176" s="605" t="str">
        <f>FE!$A1054</f>
        <v>900223</v>
      </c>
      <c r="D176" s="607" t="str">
        <f>FE!$B1054</f>
        <v>Mészáros Márk</v>
      </c>
      <c r="E176" s="607" t="str">
        <f>FE!$C1054</f>
        <v>TI Veszprém</v>
      </c>
      <c r="F176" s="605">
        <f>FE!$N1054</f>
        <v>60</v>
      </c>
      <c r="G176" s="605">
        <f>FE!$O1054</f>
        <v>0</v>
      </c>
      <c r="H176" s="589"/>
    </row>
    <row r="177" spans="1:8" ht="18" customHeight="1" x14ac:dyDescent="0.3">
      <c r="A177" s="605">
        <f>FE!$Q423</f>
        <v>173</v>
      </c>
      <c r="B177" s="606">
        <f>FE!$P423</f>
        <v>60</v>
      </c>
      <c r="C177" s="605" t="str">
        <f>FE!$A423</f>
        <v>9704030</v>
      </c>
      <c r="D177" s="607" t="str">
        <f>FE!$B423</f>
        <v>Fenyősi Zoltán Róbert</v>
      </c>
      <c r="E177" s="607" t="str">
        <f>FE!$C423</f>
        <v>Pasarét TK</v>
      </c>
      <c r="F177" s="605">
        <f>FE!$N423</f>
        <v>60</v>
      </c>
      <c r="G177" s="605">
        <f>FE!$O423</f>
        <v>0</v>
      </c>
      <c r="H177" s="589"/>
    </row>
    <row r="178" spans="1:8" ht="18" customHeight="1" x14ac:dyDescent="0.3">
      <c r="A178" s="605">
        <f>FE!$Q181</f>
        <v>173</v>
      </c>
      <c r="B178" s="606">
        <f>FE!$P181</f>
        <v>60</v>
      </c>
      <c r="C178" s="605" t="str">
        <f>FE!$A181</f>
        <v>070226</v>
      </c>
      <c r="D178" s="607" t="str">
        <f>FE!$B181</f>
        <v>Borbíró Balázs Leopold</v>
      </c>
      <c r="E178" s="607" t="str">
        <f>FE!$C181</f>
        <v>W-Sport</v>
      </c>
      <c r="F178" s="605">
        <f>FE!$N181</f>
        <v>60</v>
      </c>
      <c r="G178" s="605">
        <f>FE!$O181</f>
        <v>0</v>
      </c>
      <c r="H178" s="589"/>
    </row>
    <row r="179" spans="1:8" ht="18" customHeight="1" x14ac:dyDescent="0.3">
      <c r="A179" s="605">
        <f>FE!$Q808</f>
        <v>173</v>
      </c>
      <c r="B179" s="606">
        <f>FE!$P808</f>
        <v>60</v>
      </c>
      <c r="C179" s="605" t="str">
        <f>FE!$A808</f>
        <v>100702</v>
      </c>
      <c r="D179" s="607" t="str">
        <f>FE!$B808</f>
        <v>Kiss Kevin</v>
      </c>
      <c r="E179" s="607" t="str">
        <f>FE!$C808</f>
        <v>TSZSK Gyula</v>
      </c>
      <c r="F179" s="605">
        <f>FE!$N808</f>
        <v>60</v>
      </c>
      <c r="G179" s="605">
        <f>FE!$O808</f>
        <v>0</v>
      </c>
      <c r="H179" s="589"/>
    </row>
    <row r="180" spans="1:8" ht="18" customHeight="1" x14ac:dyDescent="0.3">
      <c r="A180" s="605">
        <f>FE!$Q1477</f>
        <v>179</v>
      </c>
      <c r="B180" s="606">
        <f>FE!$P1477</f>
        <v>59</v>
      </c>
      <c r="C180" s="605" t="str">
        <f>FE!$A1477</f>
        <v>660821</v>
      </c>
      <c r="D180" s="607" t="str">
        <f>FE!$B1477</f>
        <v>Szabados Gábor</v>
      </c>
      <c r="E180" s="607" t="str">
        <f>FE!$C1477</f>
        <v>Kapos TC</v>
      </c>
      <c r="F180" s="605">
        <f>FE!$N1477</f>
        <v>59</v>
      </c>
      <c r="G180" s="605">
        <f>FE!$O1477</f>
        <v>0</v>
      </c>
      <c r="H180" s="589"/>
    </row>
    <row r="181" spans="1:8" ht="18" customHeight="1" x14ac:dyDescent="0.3">
      <c r="A181" s="605">
        <f>FE!$Q1350</f>
        <v>180</v>
      </c>
      <c r="B181" s="606">
        <f>FE!$P1350</f>
        <v>58</v>
      </c>
      <c r="C181" s="605" t="str">
        <f>FE!$A1350</f>
        <v>991105</v>
      </c>
      <c r="D181" s="607" t="str">
        <f>FE!$B1350</f>
        <v>Réthi Viktor Boldizsár</v>
      </c>
      <c r="E181" s="607" t="str">
        <f>FE!$C1350</f>
        <v>Sportmánia</v>
      </c>
      <c r="F181" s="605">
        <f>FE!$N1350</f>
        <v>58</v>
      </c>
      <c r="G181" s="605">
        <f>FE!$O1350</f>
        <v>0</v>
      </c>
      <c r="H181" s="589"/>
    </row>
    <row r="182" spans="1:8" ht="18" customHeight="1" x14ac:dyDescent="0.3">
      <c r="A182" s="605">
        <f>FE!$Q70</f>
        <v>181</v>
      </c>
      <c r="B182" s="606">
        <f>FE!$P70</f>
        <v>57</v>
      </c>
      <c r="C182" s="605" t="str">
        <f>FE!$A70</f>
        <v>070129</v>
      </c>
      <c r="D182" s="607" t="str">
        <f>FE!$B70</f>
        <v>Baleja Konor</v>
      </c>
      <c r="E182" s="607" t="str">
        <f>FE!$C70</f>
        <v>Alfa TI</v>
      </c>
      <c r="F182" s="605">
        <f>FE!$N70</f>
        <v>57</v>
      </c>
      <c r="G182" s="605">
        <f>FE!$O70</f>
        <v>0</v>
      </c>
      <c r="H182" s="589"/>
    </row>
    <row r="183" spans="1:8" ht="18" customHeight="1" x14ac:dyDescent="0.3">
      <c r="A183" s="605">
        <f>FE!$Q649</f>
        <v>182</v>
      </c>
      <c r="B183" s="606">
        <f>FE!$P649</f>
        <v>56</v>
      </c>
      <c r="C183" s="605" t="str">
        <f>FE!$A649</f>
        <v>880614</v>
      </c>
      <c r="D183" s="607" t="str">
        <f>FE!$B649</f>
        <v>Horváth István</v>
      </c>
      <c r="E183" s="607" t="str">
        <f>FE!$C649</f>
        <v>KVTK</v>
      </c>
      <c r="F183" s="605">
        <f>FE!$N649</f>
        <v>56</v>
      </c>
      <c r="G183" s="605">
        <f>FE!$O649</f>
        <v>0</v>
      </c>
      <c r="H183" s="589"/>
    </row>
    <row r="184" spans="1:8" ht="18" customHeight="1" x14ac:dyDescent="0.3">
      <c r="A184" s="605">
        <f>FE!$Q1267</f>
        <v>182</v>
      </c>
      <c r="B184" s="606">
        <f>FE!$P1267</f>
        <v>56</v>
      </c>
      <c r="C184" s="605" t="str">
        <f>FE!$A1267</f>
        <v>031208</v>
      </c>
      <c r="D184" s="607" t="str">
        <f>FE!$B1267</f>
        <v>Perjési Novakovic Marko</v>
      </c>
      <c r="E184" s="607" t="str">
        <f>FE!$C1267</f>
        <v>MTK</v>
      </c>
      <c r="F184" s="605">
        <f>FE!$N1267</f>
        <v>56</v>
      </c>
      <c r="G184" s="605">
        <f>FE!$O1267</f>
        <v>0</v>
      </c>
      <c r="H184" s="589"/>
    </row>
    <row r="185" spans="1:8" ht="18" customHeight="1" x14ac:dyDescent="0.3">
      <c r="A185" s="605">
        <f>FE!$Q1208</f>
        <v>182</v>
      </c>
      <c r="B185" s="606">
        <f>FE!$P1208</f>
        <v>56</v>
      </c>
      <c r="C185" s="605">
        <f>FE!$A1208</f>
        <v>780706</v>
      </c>
      <c r="D185" s="607" t="str">
        <f>FE!$B1208</f>
        <v>Ott Ákos</v>
      </c>
      <c r="E185" s="607" t="str">
        <f>FE!$C1208</f>
        <v>Pannon SC</v>
      </c>
      <c r="F185" s="605">
        <f>FE!$N1208</f>
        <v>56</v>
      </c>
      <c r="G185" s="605">
        <f>FE!$O1208</f>
        <v>0</v>
      </c>
      <c r="H185" s="589"/>
    </row>
    <row r="186" spans="1:8" ht="18" customHeight="1" x14ac:dyDescent="0.3">
      <c r="A186" s="605">
        <f>FE!$Q513</f>
        <v>185</v>
      </c>
      <c r="B186" s="606">
        <f>FE!$P513</f>
        <v>55</v>
      </c>
      <c r="C186" s="605" t="str">
        <f>FE!$A513</f>
        <v>000915</v>
      </c>
      <c r="D186" s="607" t="str">
        <f>FE!$B513</f>
        <v>Gruner Benedek</v>
      </c>
      <c r="E186" s="607" t="str">
        <f>FE!$C513</f>
        <v>Halasi TC</v>
      </c>
      <c r="F186" s="605">
        <f>FE!$N513</f>
        <v>55</v>
      </c>
      <c r="G186" s="605">
        <f>FE!$O513</f>
        <v>0</v>
      </c>
      <c r="H186" s="589"/>
    </row>
    <row r="187" spans="1:8" ht="18" customHeight="1" x14ac:dyDescent="0.3">
      <c r="A187" s="605">
        <f>FE!$Q1602</f>
        <v>185</v>
      </c>
      <c r="B187" s="606">
        <f>FE!$P1602</f>
        <v>55</v>
      </c>
      <c r="C187" s="605">
        <f>FE!$A1602</f>
        <v>810426</v>
      </c>
      <c r="D187" s="607" t="str">
        <f>FE!$B1602</f>
        <v>Sztraka Tamás</v>
      </c>
      <c r="E187" s="607" t="str">
        <f>FE!$C1602</f>
        <v>Ász Veszprém</v>
      </c>
      <c r="F187" s="605">
        <f>FE!$N1602</f>
        <v>55</v>
      </c>
      <c r="G187" s="605">
        <f>FE!$O1602</f>
        <v>0</v>
      </c>
      <c r="H187" s="589"/>
    </row>
    <row r="188" spans="1:8" ht="18" customHeight="1" x14ac:dyDescent="0.3">
      <c r="A188" s="605">
        <f>FE!$Q222</f>
        <v>185</v>
      </c>
      <c r="B188" s="606">
        <f>FE!$P222</f>
        <v>55</v>
      </c>
      <c r="C188" s="605" t="str">
        <f>FE!$A222</f>
        <v>770523</v>
      </c>
      <c r="D188" s="607" t="str">
        <f>FE!$B222</f>
        <v>Burcsi Péter</v>
      </c>
      <c r="E188" s="607" t="str">
        <f>FE!$C222</f>
        <v>W-Sport SE</v>
      </c>
      <c r="F188" s="605">
        <f>FE!$N222</f>
        <v>55</v>
      </c>
      <c r="G188" s="605">
        <f>FE!$O222</f>
        <v>0</v>
      </c>
      <c r="H188" s="589"/>
    </row>
    <row r="189" spans="1:8" ht="18" customHeight="1" x14ac:dyDescent="0.3">
      <c r="A189" s="605">
        <f>FE!$Q627</f>
        <v>185</v>
      </c>
      <c r="B189" s="606">
        <f>FE!$P627</f>
        <v>55</v>
      </c>
      <c r="C189" s="605" t="str">
        <f>FE!$A627</f>
        <v>050509</v>
      </c>
      <c r="D189" s="607" t="str">
        <f>FE!$B627</f>
        <v>Hornung Igor</v>
      </c>
      <c r="E189" s="607" t="str">
        <f>FE!$C627</f>
        <v>Muschkétás TC</v>
      </c>
      <c r="F189" s="605">
        <f>FE!$N627</f>
        <v>55</v>
      </c>
      <c r="G189" s="605">
        <f>FE!$O627</f>
        <v>0</v>
      </c>
      <c r="H189" s="589"/>
    </row>
    <row r="190" spans="1:8" ht="18" customHeight="1" x14ac:dyDescent="0.3">
      <c r="A190" s="605">
        <f>FE!$Q639</f>
        <v>189</v>
      </c>
      <c r="B190" s="606">
        <f>FE!$P639</f>
        <v>54</v>
      </c>
      <c r="C190" s="605" t="str">
        <f>FE!$A639</f>
        <v>090213</v>
      </c>
      <c r="D190" s="607" t="str">
        <f>FE!$B639</f>
        <v>Horváth Döme</v>
      </c>
      <c r="E190" s="607" t="str">
        <f>FE!$C639</f>
        <v>KVTK</v>
      </c>
      <c r="F190" s="605">
        <f>FE!$N639</f>
        <v>54</v>
      </c>
      <c r="G190" s="605">
        <f>FE!$O639</f>
        <v>0</v>
      </c>
      <c r="H190" s="589"/>
    </row>
    <row r="191" spans="1:8" ht="18" customHeight="1" x14ac:dyDescent="0.3">
      <c r="A191" s="605">
        <f>FE!$Q573</f>
        <v>189</v>
      </c>
      <c r="B191" s="606">
        <f>FE!$P573</f>
        <v>54</v>
      </c>
      <c r="C191" s="605" t="str">
        <f>FE!$A573</f>
        <v>060920</v>
      </c>
      <c r="D191" s="607" t="str">
        <f>FE!$B573</f>
        <v>Hargitai Csaba</v>
      </c>
      <c r="E191" s="607" t="str">
        <f>FE!$C573</f>
        <v>Budakalászi Kézilabda</v>
      </c>
      <c r="F191" s="605">
        <f>FE!$N573</f>
        <v>54</v>
      </c>
      <c r="G191" s="605">
        <f>FE!$O573</f>
        <v>0</v>
      </c>
      <c r="H191" s="589"/>
    </row>
    <row r="192" spans="1:8" ht="18" customHeight="1" x14ac:dyDescent="0.3">
      <c r="A192" s="605">
        <f>FE!$Q724</f>
        <v>189</v>
      </c>
      <c r="B192" s="606">
        <f>FE!$P724</f>
        <v>54</v>
      </c>
      <c r="C192" s="605" t="str">
        <f>FE!$A724</f>
        <v>960109</v>
      </c>
      <c r="D192" s="607" t="str">
        <f>FE!$B724</f>
        <v>Kalocsa Bence</v>
      </c>
      <c r="E192" s="607" t="str">
        <f>FE!$C724</f>
        <v>MozGo SE</v>
      </c>
      <c r="F192" s="605">
        <f>FE!$N724</f>
        <v>54</v>
      </c>
      <c r="G192" s="605">
        <f>FE!$O724</f>
        <v>0</v>
      </c>
      <c r="H192" s="589"/>
    </row>
    <row r="193" spans="1:8" ht="18" customHeight="1" x14ac:dyDescent="0.3">
      <c r="A193" s="605">
        <f>FE!$Q1438</f>
        <v>189</v>
      </c>
      <c r="B193" s="606">
        <f>FE!$P1438</f>
        <v>54</v>
      </c>
      <c r="C193" s="605" t="str">
        <f>FE!$A1438</f>
        <v>990223</v>
      </c>
      <c r="D193" s="607" t="str">
        <f>FE!$B1438</f>
        <v>Sipos András</v>
      </c>
      <c r="E193" s="607" t="str">
        <f>FE!$C1438</f>
        <v>D.keszi TK</v>
      </c>
      <c r="F193" s="605">
        <f>FE!$N1438</f>
        <v>54</v>
      </c>
      <c r="G193" s="605">
        <f>FE!$O1438</f>
        <v>0</v>
      </c>
      <c r="H193" s="589"/>
    </row>
    <row r="194" spans="1:8" ht="18" customHeight="1" x14ac:dyDescent="0.3">
      <c r="A194" s="605">
        <f>FE!$Q766</f>
        <v>189</v>
      </c>
      <c r="B194" s="606">
        <f>FE!$P766</f>
        <v>54</v>
      </c>
      <c r="C194" s="605" t="str">
        <f>FE!$A766</f>
        <v>971216</v>
      </c>
      <c r="D194" s="607" t="str">
        <f>FE!$B766</f>
        <v>Kenyeres Ádám</v>
      </c>
      <c r="E194" s="607" t="str">
        <f>FE!$C766</f>
        <v>MESE</v>
      </c>
      <c r="F194" s="605">
        <f>FE!$N766</f>
        <v>54</v>
      </c>
      <c r="G194" s="605">
        <f>FE!$O766</f>
        <v>0</v>
      </c>
      <c r="H194" s="589"/>
    </row>
    <row r="195" spans="1:8" ht="18" customHeight="1" x14ac:dyDescent="0.3">
      <c r="A195" s="605">
        <f>FE!$Q473</f>
        <v>189</v>
      </c>
      <c r="B195" s="606">
        <f>FE!$P473</f>
        <v>54</v>
      </c>
      <c r="C195" s="605">
        <f>FE!$A473</f>
        <v>8309220</v>
      </c>
      <c r="D195" s="607" t="str">
        <f>FE!$B473</f>
        <v>Gárdosi Péter</v>
      </c>
      <c r="E195" s="607" t="str">
        <f>FE!$C473</f>
        <v>Muschkétás TC</v>
      </c>
      <c r="F195" s="605">
        <f>FE!$N473</f>
        <v>54</v>
      </c>
      <c r="G195" s="605">
        <f>FE!$O473</f>
        <v>0</v>
      </c>
      <c r="H195" s="589"/>
    </row>
    <row r="196" spans="1:8" ht="18" customHeight="1" x14ac:dyDescent="0.3">
      <c r="A196" s="605">
        <f>FE!$Q1577</f>
        <v>189</v>
      </c>
      <c r="B196" s="606">
        <f>FE!$P1577</f>
        <v>54</v>
      </c>
      <c r="C196" s="605" t="str">
        <f>FE!$A1577</f>
        <v>961225</v>
      </c>
      <c r="D196" s="607" t="str">
        <f>FE!$B1577</f>
        <v>Szilágyi Bence</v>
      </c>
      <c r="E196" s="607" t="str">
        <f>FE!$C1577</f>
        <v>DEAC</v>
      </c>
      <c r="F196" s="605">
        <f>FE!$N1577</f>
        <v>54</v>
      </c>
      <c r="G196" s="605">
        <f>FE!$O1577</f>
        <v>0</v>
      </c>
      <c r="H196" s="589"/>
    </row>
    <row r="197" spans="1:8" ht="18" customHeight="1" x14ac:dyDescent="0.3">
      <c r="A197" s="605">
        <f>FE!$Q1798</f>
        <v>189</v>
      </c>
      <c r="B197" s="606">
        <f>FE!$P1798</f>
        <v>54</v>
      </c>
      <c r="C197" s="605" t="str">
        <f>FE!$A1798</f>
        <v>0104170</v>
      </c>
      <c r="D197" s="607" t="str">
        <f>FE!$B1798</f>
        <v>Varró Ákos</v>
      </c>
      <c r="E197" s="607" t="str">
        <f>FE!$C1798</f>
        <v>Dorogi AC</v>
      </c>
      <c r="F197" s="605">
        <f>FE!$N1798</f>
        <v>54</v>
      </c>
      <c r="G197" s="605">
        <f>FE!$O1798</f>
        <v>0</v>
      </c>
      <c r="H197" s="589"/>
    </row>
    <row r="198" spans="1:8" ht="18" customHeight="1" x14ac:dyDescent="0.3">
      <c r="A198" s="605">
        <f>FE!$Q561</f>
        <v>189</v>
      </c>
      <c r="B198" s="606">
        <f>FE!$P561</f>
        <v>54</v>
      </c>
      <c r="C198" s="605" t="str">
        <f>FE!$A561</f>
        <v>860719</v>
      </c>
      <c r="D198" s="607" t="str">
        <f>FE!$B561</f>
        <v>Halászi Gábor</v>
      </c>
      <c r="E198" s="607" t="str">
        <f>FE!$C561</f>
        <v>FC Hatvan</v>
      </c>
      <c r="F198" s="605">
        <f>FE!$N561</f>
        <v>54</v>
      </c>
      <c r="G198" s="605">
        <f>FE!$O561</f>
        <v>0</v>
      </c>
      <c r="H198" s="589"/>
    </row>
    <row r="199" spans="1:8" ht="18" customHeight="1" x14ac:dyDescent="0.3">
      <c r="A199" s="605">
        <f>FE!$Q239</f>
        <v>189</v>
      </c>
      <c r="B199" s="606">
        <f>FE!$P239</f>
        <v>54</v>
      </c>
      <c r="C199" s="605" t="str">
        <f>FE!$A239</f>
        <v>810706</v>
      </c>
      <c r="D199" s="607" t="str">
        <f>FE!$B239</f>
        <v>Csányi Szabolcs</v>
      </c>
      <c r="E199" s="607" t="str">
        <f>FE!$C239</f>
        <v>Kiskőrös</v>
      </c>
      <c r="F199" s="605">
        <f>FE!$N239</f>
        <v>54</v>
      </c>
      <c r="G199" s="605">
        <f>FE!$O239</f>
        <v>0</v>
      </c>
      <c r="H199" s="589"/>
    </row>
    <row r="200" spans="1:8" ht="18" customHeight="1" x14ac:dyDescent="0.3">
      <c r="A200" s="605">
        <f>FE!$Q400</f>
        <v>189</v>
      </c>
      <c r="B200" s="606">
        <f>FE!$P400</f>
        <v>54</v>
      </c>
      <c r="C200" s="605" t="str">
        <f>FE!$A400</f>
        <v>941216</v>
      </c>
      <c r="D200" s="607" t="str">
        <f>FE!$B400</f>
        <v>Farkas Roland</v>
      </c>
      <c r="E200" s="607" t="str">
        <f>FE!$C400</f>
        <v>Ball City SE</v>
      </c>
      <c r="F200" s="605">
        <f>FE!$N400</f>
        <v>54</v>
      </c>
      <c r="G200" s="605">
        <f>FE!$O400</f>
        <v>0</v>
      </c>
      <c r="H200" s="589"/>
    </row>
    <row r="201" spans="1:8" ht="18" customHeight="1" x14ac:dyDescent="0.3">
      <c r="A201" s="605">
        <f>FE!$Q1436</f>
        <v>200</v>
      </c>
      <c r="B201" s="606">
        <f>FE!$P1436</f>
        <v>53</v>
      </c>
      <c r="C201" s="605" t="str">
        <f>FE!$A1436</f>
        <v>060731</v>
      </c>
      <c r="D201" s="607" t="str">
        <f>FE!$B1436</f>
        <v>Sinkalovics Patrik Alex</v>
      </c>
      <c r="E201" s="607" t="str">
        <f>FE!$C1436</f>
        <v>Budaörs SC</v>
      </c>
      <c r="F201" s="605">
        <f>FE!$N1436</f>
        <v>53</v>
      </c>
      <c r="G201" s="605">
        <f>FE!$O1436</f>
        <v>0</v>
      </c>
      <c r="H201" s="589"/>
    </row>
    <row r="202" spans="1:8" ht="18" customHeight="1" x14ac:dyDescent="0.3">
      <c r="A202" s="605">
        <f>FE!$Q164</f>
        <v>200</v>
      </c>
      <c r="B202" s="606">
        <f>FE!$P164</f>
        <v>53</v>
      </c>
      <c r="C202" s="605" t="str">
        <f>FE!$A164</f>
        <v>080514</v>
      </c>
      <c r="D202" s="607" t="str">
        <f>FE!$B164</f>
        <v>Bíró Zalán</v>
      </c>
      <c r="E202" s="607" t="str">
        <f>FE!$C164</f>
        <v>Sportmánia</v>
      </c>
      <c r="F202" s="605">
        <f>FE!$N164</f>
        <v>53</v>
      </c>
      <c r="G202" s="605">
        <f>FE!$O164</f>
        <v>0</v>
      </c>
      <c r="H202" s="589"/>
    </row>
    <row r="203" spans="1:8" ht="18" customHeight="1" x14ac:dyDescent="0.3">
      <c r="A203" s="605">
        <f>FE!$Q654</f>
        <v>200</v>
      </c>
      <c r="B203" s="606">
        <f>FE!$P654</f>
        <v>53</v>
      </c>
      <c r="C203" s="605" t="str">
        <f>FE!$A654</f>
        <v>0805240</v>
      </c>
      <c r="D203" s="607" t="str">
        <f>FE!$B654</f>
        <v>Horváth Noel</v>
      </c>
      <c r="E203" s="607" t="str">
        <f>FE!$C654</f>
        <v>Kőszegi SE</v>
      </c>
      <c r="F203" s="605">
        <f>FE!$N654</f>
        <v>53</v>
      </c>
      <c r="G203" s="605">
        <f>FE!$O654</f>
        <v>0</v>
      </c>
      <c r="H203" s="589"/>
    </row>
    <row r="204" spans="1:8" ht="18" customHeight="1" x14ac:dyDescent="0.3">
      <c r="A204" s="605">
        <f>FE!$Q368</f>
        <v>200</v>
      </c>
      <c r="B204" s="606">
        <f>FE!$P368</f>
        <v>53</v>
      </c>
      <c r="C204" s="605" t="str">
        <f>FE!$A368</f>
        <v>051215</v>
      </c>
      <c r="D204" s="607" t="str">
        <f>FE!$B368</f>
        <v>Eisenkolb Máté Tamás</v>
      </c>
      <c r="E204" s="607" t="str">
        <f>FE!$C368</f>
        <v>GYAC</v>
      </c>
      <c r="F204" s="605">
        <f>FE!$N368</f>
        <v>53</v>
      </c>
      <c r="G204" s="605">
        <f>FE!$O368</f>
        <v>0</v>
      </c>
      <c r="H204" s="589"/>
    </row>
    <row r="205" spans="1:8" ht="18" customHeight="1" x14ac:dyDescent="0.3">
      <c r="A205" s="605">
        <f>FE!$Q1774</f>
        <v>204</v>
      </c>
      <c r="B205" s="606">
        <f>FE!$P1774</f>
        <v>52</v>
      </c>
      <c r="C205" s="605" t="str">
        <f>FE!$A1774</f>
        <v>810724</v>
      </c>
      <c r="D205" s="607" t="str">
        <f>FE!$B1774</f>
        <v>Varga Gábor</v>
      </c>
      <c r="E205" s="607" t="str">
        <f>FE!$C1774</f>
        <v>Pécsi El.</v>
      </c>
      <c r="F205" s="605">
        <f>FE!$N1774</f>
        <v>52</v>
      </c>
      <c r="G205" s="605">
        <f>FE!$O1774</f>
        <v>0</v>
      </c>
      <c r="H205" s="589"/>
    </row>
    <row r="206" spans="1:8" ht="18" customHeight="1" x14ac:dyDescent="0.3">
      <c r="A206" s="605">
        <f>FE!$Q346</f>
        <v>204</v>
      </c>
      <c r="B206" s="606">
        <f>FE!$P346</f>
        <v>52</v>
      </c>
      <c r="C206" s="605" t="str">
        <f>FE!$A346</f>
        <v>871021</v>
      </c>
      <c r="D206" s="607" t="str">
        <f>FE!$B346</f>
        <v>Dorogi Csaba</v>
      </c>
      <c r="E206" s="607" t="str">
        <f>FE!$C346</f>
        <v>Ball City SE</v>
      </c>
      <c r="F206" s="605">
        <f>FE!$N346</f>
        <v>52</v>
      </c>
      <c r="G206" s="605">
        <f>FE!$O346</f>
        <v>0</v>
      </c>
      <c r="H206" s="589"/>
    </row>
    <row r="207" spans="1:8" ht="18" customHeight="1" x14ac:dyDescent="0.3">
      <c r="A207" s="605">
        <f>FE!$Q130</f>
        <v>204</v>
      </c>
      <c r="B207" s="606">
        <f>FE!$P130</f>
        <v>52</v>
      </c>
      <c r="C207" s="605" t="str">
        <f>FE!$A130</f>
        <v>080717</v>
      </c>
      <c r="D207" s="607" t="str">
        <f>FE!$B130</f>
        <v>Benkő András Gergő</v>
      </c>
      <c r="E207" s="607" t="str">
        <f>FE!$C130</f>
        <v>Future TT</v>
      </c>
      <c r="F207" s="605">
        <f>FE!$N130</f>
        <v>52</v>
      </c>
      <c r="G207" s="605">
        <f>FE!$O130</f>
        <v>0</v>
      </c>
      <c r="H207" s="589"/>
    </row>
    <row r="208" spans="1:8" ht="18" customHeight="1" x14ac:dyDescent="0.3">
      <c r="A208" s="605">
        <f>FE!$Q1631</f>
        <v>207</v>
      </c>
      <c r="B208" s="606">
        <f>FE!$P1631</f>
        <v>50</v>
      </c>
      <c r="C208" s="605" t="str">
        <f>FE!$A1631</f>
        <v>990320</v>
      </c>
      <c r="D208" s="607" t="str">
        <f>FE!$B1631</f>
        <v>Tamás Bence</v>
      </c>
      <c r="E208" s="607" t="str">
        <f>FE!$C1631</f>
        <v>Sportmánia</v>
      </c>
      <c r="F208" s="605">
        <f>FE!$N1631</f>
        <v>50</v>
      </c>
      <c r="G208" s="605">
        <f>FE!$O1631</f>
        <v>0</v>
      </c>
      <c r="H208" s="589"/>
    </row>
    <row r="209" spans="1:8" ht="18" customHeight="1" x14ac:dyDescent="0.3">
      <c r="A209" s="605">
        <f>FE!$Q579</f>
        <v>207</v>
      </c>
      <c r="B209" s="606">
        <f>FE!$P579</f>
        <v>50</v>
      </c>
      <c r="C209" s="605" t="str">
        <f>FE!$A579</f>
        <v>010710</v>
      </c>
      <c r="D209" s="607" t="str">
        <f>FE!$B579</f>
        <v>Haunold Máté</v>
      </c>
      <c r="E209" s="607" t="str">
        <f>FE!$C579</f>
        <v>MTK</v>
      </c>
      <c r="F209" s="605">
        <f>FE!$N579</f>
        <v>50</v>
      </c>
      <c r="G209" s="605">
        <f>FE!$O579</f>
        <v>0</v>
      </c>
      <c r="H209" s="589"/>
    </row>
    <row r="210" spans="1:8" ht="18" customHeight="1" x14ac:dyDescent="0.3">
      <c r="A210" s="605">
        <f>FE!$Q107</f>
        <v>207</v>
      </c>
      <c r="B210" s="606">
        <f>FE!$P107</f>
        <v>50</v>
      </c>
      <c r="C210" s="605" t="str">
        <f>FE!$A107</f>
        <v>010514</v>
      </c>
      <c r="D210" s="607" t="str">
        <f>FE!$B107</f>
        <v>Becser Dominik Dr.</v>
      </c>
      <c r="E210" s="607" t="str">
        <f>FE!$C107</f>
        <v>Marso TC</v>
      </c>
      <c r="F210" s="605">
        <f>FE!$N107</f>
        <v>50</v>
      </c>
      <c r="G210" s="605">
        <f>FE!$O107</f>
        <v>0</v>
      </c>
      <c r="H210" s="589"/>
    </row>
    <row r="211" spans="1:8" ht="18" customHeight="1" x14ac:dyDescent="0.3">
      <c r="A211" s="605">
        <f>FE!$Q1613</f>
        <v>207</v>
      </c>
      <c r="B211" s="606">
        <f>FE!$P1613</f>
        <v>50</v>
      </c>
      <c r="C211" s="605" t="str">
        <f>FE!$A1613</f>
        <v>110322</v>
      </c>
      <c r="D211" s="607" t="str">
        <f>FE!$B1613</f>
        <v>Ta Hoang Dung</v>
      </c>
      <c r="E211" s="607" t="str">
        <f>FE!$C1613</f>
        <v>Budakalászi Kézilabda</v>
      </c>
      <c r="F211" s="605">
        <f>FE!$N1613</f>
        <v>50</v>
      </c>
      <c r="G211" s="605">
        <f>FE!$O1613</f>
        <v>0</v>
      </c>
      <c r="H211" s="589"/>
    </row>
    <row r="212" spans="1:8" ht="18" customHeight="1" x14ac:dyDescent="0.3">
      <c r="A212" s="605">
        <f>FE!$Q384</f>
        <v>211</v>
      </c>
      <c r="B212" s="606">
        <f>FE!$P384</f>
        <v>49</v>
      </c>
      <c r="C212" s="605" t="str">
        <f>FE!$A384</f>
        <v>861106</v>
      </c>
      <c r="D212" s="607" t="str">
        <f>FE!$B384</f>
        <v>Fábián Ákos</v>
      </c>
      <c r="E212" s="607" t="str">
        <f>FE!$C384</f>
        <v>MLTC</v>
      </c>
      <c r="F212" s="605">
        <f>FE!$N384</f>
        <v>49</v>
      </c>
      <c r="G212" s="605">
        <f>FE!$O384</f>
        <v>0</v>
      </c>
      <c r="H212" s="589"/>
    </row>
    <row r="213" spans="1:8" ht="18" customHeight="1" x14ac:dyDescent="0.3">
      <c r="A213" s="605">
        <f>FE!$Q699</f>
        <v>211</v>
      </c>
      <c r="B213" s="606">
        <f>FE!$P699</f>
        <v>49</v>
      </c>
      <c r="C213" s="605" t="str">
        <f>FE!$A699</f>
        <v>750325</v>
      </c>
      <c r="D213" s="607" t="str">
        <f>FE!$B699</f>
        <v>Jóföldi Balázs</v>
      </c>
      <c r="E213" s="607" t="str">
        <f>FE!$C699</f>
        <v>Hahn TSE</v>
      </c>
      <c r="F213" s="605">
        <f>FE!$N699</f>
        <v>49</v>
      </c>
      <c r="G213" s="605">
        <f>FE!$O699</f>
        <v>0</v>
      </c>
      <c r="H213" s="589"/>
    </row>
    <row r="214" spans="1:8" ht="18" customHeight="1" x14ac:dyDescent="0.3">
      <c r="A214" s="605">
        <f>FE!$Q1590</f>
        <v>211</v>
      </c>
      <c r="B214" s="606">
        <f>FE!$P1590</f>
        <v>49</v>
      </c>
      <c r="C214" s="605" t="str">
        <f>FE!$A1590</f>
        <v>0811183</v>
      </c>
      <c r="D214" s="607" t="str">
        <f>FE!$B1590</f>
        <v>Szlávik Dávid</v>
      </c>
      <c r="E214" s="607" t="str">
        <f>FE!$C1590</f>
        <v>Metró RSC</v>
      </c>
      <c r="F214" s="605">
        <f>FE!$N1590</f>
        <v>49</v>
      </c>
      <c r="G214" s="605">
        <f>FE!$O1590</f>
        <v>0</v>
      </c>
      <c r="H214" s="589"/>
    </row>
    <row r="215" spans="1:8" ht="18" customHeight="1" x14ac:dyDescent="0.3">
      <c r="A215" s="605">
        <f>FE!$Q750</f>
        <v>211</v>
      </c>
      <c r="B215" s="606">
        <f>FE!$P750</f>
        <v>49</v>
      </c>
      <c r="C215" s="605" t="str">
        <f>FE!$A750</f>
        <v>970416</v>
      </c>
      <c r="D215" s="607" t="str">
        <f>FE!$B750</f>
        <v>Katona Ádám</v>
      </c>
      <c r="E215" s="607" t="str">
        <f>FE!$C750</f>
        <v>TI Veszprém</v>
      </c>
      <c r="F215" s="605">
        <f>FE!$N750</f>
        <v>49</v>
      </c>
      <c r="G215" s="605">
        <f>FE!$O750</f>
        <v>0</v>
      </c>
      <c r="H215" s="589"/>
    </row>
    <row r="216" spans="1:8" ht="18" customHeight="1" x14ac:dyDescent="0.3">
      <c r="A216" s="605">
        <f>FE!$Q949</f>
        <v>215</v>
      </c>
      <c r="B216" s="606">
        <f>FE!$P949</f>
        <v>48</v>
      </c>
      <c r="C216" s="605" t="str">
        <f>FE!$A949</f>
        <v>0408110</v>
      </c>
      <c r="D216" s="607" t="str">
        <f>FE!$B949</f>
        <v>László Bence Tamás</v>
      </c>
      <c r="E216" s="607" t="str">
        <f>FE!$C949</f>
        <v>DEAC</v>
      </c>
      <c r="F216" s="605">
        <f>FE!$N949</f>
        <v>48</v>
      </c>
      <c r="G216" s="605">
        <f>FE!$O949</f>
        <v>0</v>
      </c>
      <c r="H216" s="589"/>
    </row>
    <row r="217" spans="1:8" ht="18" customHeight="1" x14ac:dyDescent="0.3">
      <c r="A217" s="605">
        <f>FE!$Q707</f>
        <v>215</v>
      </c>
      <c r="B217" s="606">
        <f>FE!$P707</f>
        <v>48</v>
      </c>
      <c r="C217" s="605" t="str">
        <f>FE!$A707</f>
        <v>1009171</v>
      </c>
      <c r="D217" s="607" t="str">
        <f>FE!$B707</f>
        <v>Juhász Márton</v>
      </c>
      <c r="E217" s="607" t="str">
        <f>FE!$C707</f>
        <v>F.gyarmat</v>
      </c>
      <c r="F217" s="605">
        <f>FE!$N707</f>
        <v>48</v>
      </c>
      <c r="G217" s="605">
        <f>FE!$O707</f>
        <v>0</v>
      </c>
      <c r="H217" s="589"/>
    </row>
    <row r="218" spans="1:8" ht="18" customHeight="1" x14ac:dyDescent="0.3">
      <c r="A218" s="605">
        <f>FE!$Q1281</f>
        <v>215</v>
      </c>
      <c r="B218" s="606">
        <f>FE!$P1281</f>
        <v>48</v>
      </c>
      <c r="C218" s="605" t="str">
        <f>FE!$A1281</f>
        <v>760209</v>
      </c>
      <c r="D218" s="607" t="str">
        <f>FE!$B1281</f>
        <v>Petőfi Márton</v>
      </c>
      <c r="E218" s="607" t="str">
        <f>FE!$C1281</f>
        <v>Petőfi TSE</v>
      </c>
      <c r="F218" s="605">
        <f>FE!$N1281</f>
        <v>48</v>
      </c>
      <c r="G218" s="605">
        <f>FE!$O1281</f>
        <v>0</v>
      </c>
      <c r="H218" s="589"/>
    </row>
    <row r="219" spans="1:8" ht="18" customHeight="1" x14ac:dyDescent="0.3">
      <c r="A219" s="605">
        <f>FE!$Q1091</f>
        <v>215</v>
      </c>
      <c r="B219" s="606">
        <f>FE!$P1091</f>
        <v>48</v>
      </c>
      <c r="C219" s="605">
        <f>FE!$A1091</f>
        <v>830322</v>
      </c>
      <c r="D219" s="607" t="str">
        <f>FE!$B1091</f>
        <v>Molnár Balázs</v>
      </c>
      <c r="E219" s="607" t="str">
        <f>FE!$C1091</f>
        <v>Molnár TA</v>
      </c>
      <c r="F219" s="605">
        <f>FE!$N1091</f>
        <v>48</v>
      </c>
      <c r="G219" s="605">
        <f>FE!$O1091</f>
        <v>0</v>
      </c>
      <c r="H219" s="589"/>
    </row>
    <row r="220" spans="1:8" ht="18" customHeight="1" x14ac:dyDescent="0.3">
      <c r="A220" s="605">
        <f>FE!$Q994</f>
        <v>215</v>
      </c>
      <c r="B220" s="606">
        <f>FE!$P994</f>
        <v>48</v>
      </c>
      <c r="C220" s="605" t="str">
        <f>FE!$A994</f>
        <v>910119</v>
      </c>
      <c r="D220" s="607" t="str">
        <f>FE!$B994</f>
        <v>Major Ádám</v>
      </c>
      <c r="E220" s="607" t="str">
        <f>FE!$C994</f>
        <v>Kaposvári TC</v>
      </c>
      <c r="F220" s="605">
        <f>FE!$N994</f>
        <v>48</v>
      </c>
      <c r="G220" s="605">
        <f>FE!$O994</f>
        <v>0</v>
      </c>
      <c r="H220" s="589"/>
    </row>
    <row r="221" spans="1:8" ht="18" customHeight="1" x14ac:dyDescent="0.3">
      <c r="A221" s="605">
        <f>FE!$Q580</f>
        <v>215</v>
      </c>
      <c r="B221" s="606">
        <f>FE!$P580</f>
        <v>48</v>
      </c>
      <c r="C221" s="605" t="str">
        <f>FE!$A580</f>
        <v>080519</v>
      </c>
      <c r="D221" s="607" t="str">
        <f>FE!$B580</f>
        <v>Havas István</v>
      </c>
      <c r="E221" s="607" t="str">
        <f>FE!$C580</f>
        <v>TSZK Gyula</v>
      </c>
      <c r="F221" s="605">
        <f>FE!$N580</f>
        <v>48</v>
      </c>
      <c r="G221" s="605">
        <f>FE!$O580</f>
        <v>0</v>
      </c>
      <c r="H221" s="589"/>
    </row>
    <row r="222" spans="1:8" ht="18" customHeight="1" x14ac:dyDescent="0.3">
      <c r="A222" s="605">
        <f>FE!$Q1686</f>
        <v>215</v>
      </c>
      <c r="B222" s="606">
        <f>FE!$P1686</f>
        <v>48</v>
      </c>
      <c r="C222" s="605" t="str">
        <f>FE!$A1686</f>
        <v>0801020</v>
      </c>
      <c r="D222" s="607" t="str">
        <f>FE!$B1686</f>
        <v>Tóth Ákos János</v>
      </c>
      <c r="E222" s="607" t="str">
        <f>FE!$C1686</f>
        <v>PG Tenisz</v>
      </c>
      <c r="F222" s="605">
        <f>FE!$N1686</f>
        <v>48</v>
      </c>
      <c r="G222" s="605">
        <f>FE!$O1686</f>
        <v>0</v>
      </c>
      <c r="H222" s="589"/>
    </row>
    <row r="223" spans="1:8" ht="18" customHeight="1" x14ac:dyDescent="0.3">
      <c r="A223" s="605">
        <f>FE!$Q501</f>
        <v>222</v>
      </c>
      <c r="B223" s="606">
        <f>FE!$P501</f>
        <v>47</v>
      </c>
      <c r="C223" s="605" t="str">
        <f>FE!$A501</f>
        <v>930929</v>
      </c>
      <c r="D223" s="607" t="str">
        <f>FE!$B501</f>
        <v>Gönczöl Máté</v>
      </c>
      <c r="E223" s="607" t="str">
        <f>FE!$C501</f>
        <v>GM TC</v>
      </c>
      <c r="F223" s="605">
        <f>FE!$N501</f>
        <v>47</v>
      </c>
      <c r="G223" s="605">
        <f>FE!$O501</f>
        <v>0</v>
      </c>
      <c r="H223" s="589"/>
    </row>
    <row r="224" spans="1:8" ht="18" customHeight="1" x14ac:dyDescent="0.3">
      <c r="A224" s="605">
        <f>FE!$Q837</f>
        <v>222</v>
      </c>
      <c r="B224" s="606">
        <f>FE!$P837</f>
        <v>47</v>
      </c>
      <c r="C224" s="605" t="str">
        <f>FE!$A837</f>
        <v>820306</v>
      </c>
      <c r="D224" s="607" t="str">
        <f>FE!$B837</f>
        <v>Koczka Gergely</v>
      </c>
      <c r="E224" s="607" t="str">
        <f>FE!$C837</f>
        <v>Match P.</v>
      </c>
      <c r="F224" s="605">
        <f>FE!$N837</f>
        <v>47</v>
      </c>
      <c r="G224" s="605">
        <f>FE!$O837</f>
        <v>0</v>
      </c>
      <c r="H224" s="589"/>
    </row>
    <row r="225" spans="1:8" ht="18" customHeight="1" x14ac:dyDescent="0.3">
      <c r="A225" s="605">
        <f>FE!$Q430</f>
        <v>222</v>
      </c>
      <c r="B225" s="606">
        <f>FE!$P430</f>
        <v>47</v>
      </c>
      <c r="C225" s="605" t="str">
        <f>FE!$A430</f>
        <v>0508203</v>
      </c>
      <c r="D225" s="607" t="str">
        <f>FE!$B430</f>
        <v>Fodor Kornél</v>
      </c>
      <c r="E225" s="607" t="str">
        <f>FE!$C430</f>
        <v>Dorogi AC</v>
      </c>
      <c r="F225" s="605">
        <f>FE!$N430</f>
        <v>47</v>
      </c>
      <c r="G225" s="605">
        <f>FE!$O430</f>
        <v>0</v>
      </c>
      <c r="H225" s="589"/>
    </row>
    <row r="226" spans="1:8" ht="18" customHeight="1" x14ac:dyDescent="0.3">
      <c r="A226" s="605">
        <f>FE!$Q667</f>
        <v>222</v>
      </c>
      <c r="B226" s="606">
        <f>FE!$P667</f>
        <v>47</v>
      </c>
      <c r="C226" s="605" t="str">
        <f>FE!$A667</f>
        <v>9208070</v>
      </c>
      <c r="D226" s="607" t="str">
        <f>FE!$B667</f>
        <v>Iastrebov Nik</v>
      </c>
      <c r="E226" s="607" t="str">
        <f>FE!$C667</f>
        <v>Match P.</v>
      </c>
      <c r="F226" s="605">
        <f>FE!$N667</f>
        <v>47</v>
      </c>
      <c r="G226" s="605">
        <f>FE!$O667</f>
        <v>0</v>
      </c>
      <c r="H226" s="589"/>
    </row>
    <row r="227" spans="1:8" ht="18" customHeight="1" x14ac:dyDescent="0.3">
      <c r="A227" s="605">
        <f>FE!$Q1292</f>
        <v>226</v>
      </c>
      <c r="B227" s="606">
        <f>FE!$P1292</f>
        <v>46</v>
      </c>
      <c r="C227" s="605" t="str">
        <f>FE!$A1292</f>
        <v>9608300</v>
      </c>
      <c r="D227" s="607" t="str">
        <f>FE!$B1292</f>
        <v>Pintér Máté</v>
      </c>
      <c r="E227" s="607" t="str">
        <f>FE!$C1292</f>
        <v>Angyal J. TSE</v>
      </c>
      <c r="F227" s="605">
        <f>FE!$N1292</f>
        <v>46</v>
      </c>
      <c r="G227" s="605">
        <f>FE!$O1292</f>
        <v>0</v>
      </c>
      <c r="H227" s="589"/>
    </row>
    <row r="228" spans="1:8" ht="18" customHeight="1" x14ac:dyDescent="0.3">
      <c r="A228" s="605">
        <f>FE!$Q1691</f>
        <v>226</v>
      </c>
      <c r="B228" s="606">
        <f>FE!$P1691</f>
        <v>46</v>
      </c>
      <c r="C228" s="605" t="str">
        <f>FE!$A1691</f>
        <v>900507</v>
      </c>
      <c r="D228" s="607" t="str">
        <f>FE!$B1691</f>
        <v>Tóth Barnabás</v>
      </c>
      <c r="E228" s="607" t="str">
        <f>FE!$C1691</f>
        <v>Nemzedék SE</v>
      </c>
      <c r="F228" s="605">
        <f>FE!$N1691</f>
        <v>46</v>
      </c>
      <c r="G228" s="605">
        <f>FE!$O1691</f>
        <v>0</v>
      </c>
      <c r="H228" s="589"/>
    </row>
    <row r="229" spans="1:8" ht="18" customHeight="1" x14ac:dyDescent="0.3">
      <c r="A229" s="605">
        <f>FE!$Q1186</f>
        <v>226</v>
      </c>
      <c r="B229" s="606">
        <f>FE!$P1186</f>
        <v>46</v>
      </c>
      <c r="C229" s="605" t="str">
        <f>FE!$A1186</f>
        <v>1009280</v>
      </c>
      <c r="D229" s="607" t="str">
        <f>FE!$B1186</f>
        <v>Nyikos Márton</v>
      </c>
      <c r="E229" s="607" t="str">
        <f>FE!$C1186</f>
        <v>Metró RSC</v>
      </c>
      <c r="F229" s="605">
        <f>FE!$N1186</f>
        <v>46</v>
      </c>
      <c r="G229" s="605">
        <f>FE!$O1186</f>
        <v>0</v>
      </c>
      <c r="H229" s="589"/>
    </row>
    <row r="230" spans="1:8" ht="18" customHeight="1" x14ac:dyDescent="0.3">
      <c r="A230" s="605">
        <f>FE!$Q1453</f>
        <v>226</v>
      </c>
      <c r="B230" s="606">
        <f>FE!$P1453</f>
        <v>46</v>
      </c>
      <c r="C230" s="605" t="str">
        <f>FE!$A1453</f>
        <v>100706</v>
      </c>
      <c r="D230" s="607" t="str">
        <f>FE!$B1453</f>
        <v>Sonkodi Boldizsár</v>
      </c>
      <c r="E230" s="607" t="str">
        <f>FE!$C1453</f>
        <v>Centerpálya</v>
      </c>
      <c r="F230" s="605">
        <f>FE!$N1453</f>
        <v>46</v>
      </c>
      <c r="G230" s="605">
        <f>FE!$O1453</f>
        <v>0</v>
      </c>
      <c r="H230" s="589"/>
    </row>
    <row r="231" spans="1:8" ht="18" customHeight="1" x14ac:dyDescent="0.3">
      <c r="A231" s="605">
        <f>FE!$Q97</f>
        <v>230</v>
      </c>
      <c r="B231" s="606">
        <f>FE!$P97</f>
        <v>45</v>
      </c>
      <c r="C231" s="605" t="str">
        <f>FE!$A97</f>
        <v>931209</v>
      </c>
      <c r="D231" s="607" t="str">
        <f>FE!$B97</f>
        <v>Barta Balázs Ödön</v>
      </c>
      <c r="E231" s="607" t="str">
        <f>FE!$C97</f>
        <v>TSZSK Gyula</v>
      </c>
      <c r="F231" s="605">
        <f>FE!$N97</f>
        <v>45</v>
      </c>
      <c r="G231" s="605">
        <f>FE!$O97</f>
        <v>0</v>
      </c>
      <c r="H231" s="589"/>
    </row>
    <row r="232" spans="1:8" ht="18" customHeight="1" x14ac:dyDescent="0.3">
      <c r="A232" s="605">
        <f>FE!$Q908</f>
        <v>230</v>
      </c>
      <c r="B232" s="606">
        <f>FE!$P908</f>
        <v>45</v>
      </c>
      <c r="C232" s="605">
        <f>FE!$A908</f>
        <v>871014</v>
      </c>
      <c r="D232" s="607" t="str">
        <f>FE!$B908</f>
        <v>Kovács Zoltán</v>
      </c>
      <c r="E232" s="607" t="str">
        <f>FE!$C908</f>
        <v>Gyöngy TE</v>
      </c>
      <c r="F232" s="605">
        <f>FE!$N908</f>
        <v>45</v>
      </c>
      <c r="G232" s="605">
        <f>FE!$O908</f>
        <v>0</v>
      </c>
      <c r="H232" s="589"/>
    </row>
    <row r="233" spans="1:8" ht="18" customHeight="1" x14ac:dyDescent="0.3">
      <c r="A233" s="605">
        <f>FE!$Q872</f>
        <v>230</v>
      </c>
      <c r="B233" s="606">
        <f>FE!$P872</f>
        <v>45</v>
      </c>
      <c r="C233" s="605" t="str">
        <f>FE!$A872</f>
        <v>641024</v>
      </c>
      <c r="D233" s="607" t="str">
        <f>FE!$B872</f>
        <v>Kószó István</v>
      </c>
      <c r="E233" s="607" t="str">
        <f>FE!$C872</f>
        <v>Építők TK</v>
      </c>
      <c r="F233" s="605">
        <f>FE!$N872</f>
        <v>45</v>
      </c>
      <c r="G233" s="605">
        <f>FE!$O872</f>
        <v>0</v>
      </c>
      <c r="H233" s="589"/>
    </row>
    <row r="234" spans="1:8" ht="18" customHeight="1" x14ac:dyDescent="0.3">
      <c r="A234" s="605">
        <f>FE!$Q1694</f>
        <v>230</v>
      </c>
      <c r="B234" s="606">
        <f>FE!$P1694</f>
        <v>45</v>
      </c>
      <c r="C234" s="605" t="str">
        <f>FE!$A1694</f>
        <v>0705140</v>
      </c>
      <c r="D234" s="607" t="str">
        <f>FE!$B1694</f>
        <v>Tóth Bence Krisztián</v>
      </c>
      <c r="E234" s="607" t="str">
        <f>FE!$C1694</f>
        <v>Pasarét TK</v>
      </c>
      <c r="F234" s="605">
        <f>FE!$N1694</f>
        <v>45</v>
      </c>
      <c r="G234" s="605">
        <f>FE!$O1694</f>
        <v>0</v>
      </c>
      <c r="H234" s="589"/>
    </row>
    <row r="235" spans="1:8" ht="18" customHeight="1" x14ac:dyDescent="0.3">
      <c r="A235" s="605">
        <f>FE!$Q1222</f>
        <v>230</v>
      </c>
      <c r="B235" s="606">
        <f>FE!$P1222</f>
        <v>45</v>
      </c>
      <c r="C235" s="605" t="str">
        <f>FE!$A1222</f>
        <v>0907011</v>
      </c>
      <c r="D235" s="607" t="str">
        <f>FE!$B1222</f>
        <v>Pallós Benedek</v>
      </c>
      <c r="E235" s="607" t="str">
        <f>FE!$C1222</f>
        <v>Molnár TA</v>
      </c>
      <c r="F235" s="605">
        <f>FE!$N1222</f>
        <v>45</v>
      </c>
      <c r="G235" s="605">
        <f>FE!$O1222</f>
        <v>0</v>
      </c>
      <c r="H235" s="589"/>
    </row>
    <row r="236" spans="1:8" ht="18" customHeight="1" x14ac:dyDescent="0.3">
      <c r="A236" s="605">
        <f>FE!$Q900</f>
        <v>235</v>
      </c>
      <c r="B236" s="606">
        <f>FE!$P900</f>
        <v>44</v>
      </c>
      <c r="C236" s="605">
        <f>FE!$A900</f>
        <v>851228</v>
      </c>
      <c r="D236" s="607" t="str">
        <f>FE!$B900</f>
        <v>Kovács Péter</v>
      </c>
      <c r="E236" s="607" t="str">
        <f>FE!$C900</f>
        <v>Építők TK</v>
      </c>
      <c r="F236" s="605">
        <f>FE!$N900</f>
        <v>44</v>
      </c>
      <c r="G236" s="605">
        <f>FE!$O900</f>
        <v>0</v>
      </c>
      <c r="H236" s="589"/>
    </row>
    <row r="237" spans="1:8" ht="18" customHeight="1" x14ac:dyDescent="0.3">
      <c r="A237" s="605">
        <f>FE!$Q727</f>
        <v>235</v>
      </c>
      <c r="B237" s="606">
        <f>FE!$P727</f>
        <v>44</v>
      </c>
      <c r="C237" s="605">
        <f>FE!$A727</f>
        <v>920101</v>
      </c>
      <c r="D237" s="607" t="str">
        <f>FE!$B727</f>
        <v>Kamarás Gergely</v>
      </c>
      <c r="E237" s="607" t="str">
        <f>FE!$C727</f>
        <v>Gyöngy TE</v>
      </c>
      <c r="F237" s="605">
        <f>FE!$N727</f>
        <v>44</v>
      </c>
      <c r="G237" s="605">
        <f>FE!$O727</f>
        <v>0</v>
      </c>
      <c r="H237" s="589"/>
    </row>
    <row r="238" spans="1:8" ht="18" customHeight="1" x14ac:dyDescent="0.3">
      <c r="A238" s="605">
        <f>FE!$Q1150</f>
        <v>235</v>
      </c>
      <c r="B238" s="606">
        <f>FE!$P1150</f>
        <v>44</v>
      </c>
      <c r="C238" s="605" t="str">
        <f>FE!$A1150</f>
        <v>940720</v>
      </c>
      <c r="D238" s="607" t="str">
        <f>FE!$B1150</f>
        <v>Nagy Péter</v>
      </c>
      <c r="E238" s="607" t="str">
        <f>FE!$C1150</f>
        <v>M.Telekom</v>
      </c>
      <c r="F238" s="605">
        <f>FE!$N1150</f>
        <v>44</v>
      </c>
      <c r="G238" s="605">
        <f>FE!$O1150</f>
        <v>0</v>
      </c>
      <c r="H238" s="589"/>
    </row>
    <row r="239" spans="1:8" ht="18" customHeight="1" x14ac:dyDescent="0.3">
      <c r="A239" s="605">
        <f>FE!$Q1243</f>
        <v>238</v>
      </c>
      <c r="B239" s="606">
        <f>FE!$P1243</f>
        <v>43</v>
      </c>
      <c r="C239" s="605" t="str">
        <f>FE!$A1243</f>
        <v>0605301</v>
      </c>
      <c r="D239" s="607" t="str">
        <f>FE!$B1243</f>
        <v>Paragi Zétény</v>
      </c>
      <c r="E239" s="607" t="str">
        <f>FE!$C1243</f>
        <v>Pasarét TK</v>
      </c>
      <c r="F239" s="605">
        <f>FE!$N1243</f>
        <v>43</v>
      </c>
      <c r="G239" s="605">
        <f>FE!$O1243</f>
        <v>0</v>
      </c>
      <c r="H239" s="589"/>
    </row>
    <row r="240" spans="1:8" ht="18" customHeight="1" x14ac:dyDescent="0.3">
      <c r="A240" s="605">
        <f>FE!$Q541</f>
        <v>238</v>
      </c>
      <c r="B240" s="606">
        <f>FE!$P541</f>
        <v>43</v>
      </c>
      <c r="C240" s="605" t="str">
        <f>FE!$A541</f>
        <v>880807</v>
      </c>
      <c r="D240" s="607" t="str">
        <f>FE!$B541</f>
        <v>Győri Viktor</v>
      </c>
      <c r="E240" s="607" t="str">
        <f>FE!$C541</f>
        <v>B.almádi</v>
      </c>
      <c r="F240" s="605">
        <f>FE!$N541</f>
        <v>43</v>
      </c>
      <c r="G240" s="605">
        <f>FE!$O541</f>
        <v>0</v>
      </c>
      <c r="H240" s="589"/>
    </row>
    <row r="241" spans="1:8" ht="18" customHeight="1" x14ac:dyDescent="0.3">
      <c r="A241" s="605">
        <f>FE!$Q907</f>
        <v>238</v>
      </c>
      <c r="B241" s="606">
        <f>FE!$P907</f>
        <v>43</v>
      </c>
      <c r="C241" s="605" t="str">
        <f>FE!$A907</f>
        <v>800218</v>
      </c>
      <c r="D241" s="607" t="str">
        <f>FE!$B907</f>
        <v>Kovács Zoltán</v>
      </c>
      <c r="E241" s="607" t="str">
        <f>FE!$C907</f>
        <v>Fenyves TP</v>
      </c>
      <c r="F241" s="605">
        <f>FE!$N907</f>
        <v>43</v>
      </c>
      <c r="G241" s="605">
        <f>FE!$O907</f>
        <v>0</v>
      </c>
      <c r="H241" s="589"/>
    </row>
    <row r="242" spans="1:8" ht="18" customHeight="1" x14ac:dyDescent="0.3">
      <c r="A242" s="605">
        <f>FE!$Q1213</f>
        <v>241</v>
      </c>
      <c r="B242" s="606">
        <f>FE!$P1213</f>
        <v>42</v>
      </c>
      <c r="C242" s="605" t="str">
        <f>FE!$A1213</f>
        <v>040415</v>
      </c>
      <c r="D242" s="607" t="str">
        <f>FE!$B1213</f>
        <v>Pacsika Mátyás György</v>
      </c>
      <c r="E242" s="607" t="str">
        <f>FE!$C1213</f>
        <v>Viharsarok</v>
      </c>
      <c r="F242" s="605">
        <f>FE!$N1213</f>
        <v>42</v>
      </c>
      <c r="G242" s="605">
        <f>FE!$O1213</f>
        <v>0</v>
      </c>
      <c r="H242" s="589"/>
    </row>
    <row r="243" spans="1:8" ht="18" customHeight="1" x14ac:dyDescent="0.3">
      <c r="A243" s="605">
        <f>FE!$Q1174</f>
        <v>241</v>
      </c>
      <c r="B243" s="606">
        <f>FE!$P1174</f>
        <v>42</v>
      </c>
      <c r="C243" s="605" t="str">
        <f>FE!$A1174</f>
        <v>021009</v>
      </c>
      <c r="D243" s="607" t="str">
        <f>FE!$B1174</f>
        <v>Németh Máté Ervin</v>
      </c>
      <c r="E243" s="607" t="str">
        <f>FE!$C1174</f>
        <v>Savaria TC</v>
      </c>
      <c r="F243" s="605">
        <f>FE!$N1174</f>
        <v>42</v>
      </c>
      <c r="G243" s="605">
        <f>FE!$O1174</f>
        <v>0</v>
      </c>
      <c r="H243" s="589"/>
    </row>
    <row r="244" spans="1:8" ht="18" customHeight="1" x14ac:dyDescent="0.3">
      <c r="A244" s="605">
        <f>FE!$Q859</f>
        <v>241</v>
      </c>
      <c r="B244" s="606">
        <f>FE!$P859</f>
        <v>42</v>
      </c>
      <c r="C244" s="605" t="str">
        <f>FE!$A859</f>
        <v>800729</v>
      </c>
      <c r="D244" s="607" t="str">
        <f>FE!$B859</f>
        <v>Kopcsák Zoltán dr.</v>
      </c>
      <c r="E244" s="607" t="str">
        <f>FE!$C859</f>
        <v>Békéscsabai Előre</v>
      </c>
      <c r="F244" s="605">
        <f>FE!$N859</f>
        <v>42</v>
      </c>
      <c r="G244" s="605">
        <f>FE!$O859</f>
        <v>0</v>
      </c>
      <c r="H244" s="589"/>
    </row>
    <row r="245" spans="1:8" ht="18" customHeight="1" x14ac:dyDescent="0.3">
      <c r="A245" s="605">
        <f>FE!$Q349</f>
        <v>244</v>
      </c>
      <c r="B245" s="606">
        <f>FE!$P349</f>
        <v>41</v>
      </c>
      <c r="C245" s="605" t="str">
        <f>FE!$A349</f>
        <v>980722</v>
      </c>
      <c r="D245" s="607" t="str">
        <f>FE!$B349</f>
        <v>Dr. Lovász Zoltán</v>
      </c>
      <c r="E245" s="607" t="str">
        <f>FE!$C349</f>
        <v>TSZSK Gyula</v>
      </c>
      <c r="F245" s="605">
        <f>FE!$N349</f>
        <v>41</v>
      </c>
      <c r="G245" s="605">
        <f>FE!$O349</f>
        <v>0</v>
      </c>
      <c r="H245" s="589"/>
    </row>
    <row r="246" spans="1:8" ht="18" customHeight="1" x14ac:dyDescent="0.3">
      <c r="A246" s="605">
        <f>FE!$Q692</f>
        <v>244</v>
      </c>
      <c r="B246" s="606">
        <f>FE!$P692</f>
        <v>41</v>
      </c>
      <c r="C246" s="605" t="str">
        <f>FE!$A692</f>
        <v>110414</v>
      </c>
      <c r="D246" s="607" t="str">
        <f>FE!$B692</f>
        <v>Jávor Mihály András</v>
      </c>
      <c r="E246" s="607" t="str">
        <f>FE!$C692</f>
        <v>MESE</v>
      </c>
      <c r="F246" s="605">
        <f>FE!$N692</f>
        <v>41</v>
      </c>
      <c r="G246" s="605">
        <f>FE!$O692</f>
        <v>0</v>
      </c>
      <c r="H246" s="589"/>
    </row>
    <row r="247" spans="1:8" ht="18" customHeight="1" x14ac:dyDescent="0.3">
      <c r="A247" s="605">
        <f>FE!$Q1639</f>
        <v>244</v>
      </c>
      <c r="B247" s="606">
        <f>FE!$P1639</f>
        <v>41</v>
      </c>
      <c r="C247" s="605" t="str">
        <f>FE!$A1639</f>
        <v>971231</v>
      </c>
      <c r="D247" s="607" t="str">
        <f>FE!$B1639</f>
        <v>Taskovics Gellért</v>
      </c>
      <c r="E247" s="607" t="str">
        <f>FE!$C1639</f>
        <v>Halasi TC</v>
      </c>
      <c r="F247" s="605">
        <f>FE!$N1639</f>
        <v>41</v>
      </c>
      <c r="G247" s="605">
        <f>FE!$O1639</f>
        <v>0</v>
      </c>
      <c r="H247" s="589"/>
    </row>
    <row r="248" spans="1:8" ht="18" customHeight="1" x14ac:dyDescent="0.3">
      <c r="A248" s="605">
        <f>FE!$Q1833</f>
        <v>247</v>
      </c>
      <c r="B248" s="606">
        <f>FE!$P1833</f>
        <v>40</v>
      </c>
      <c r="C248" s="605" t="str">
        <f>FE!$A1833</f>
        <v>670621</v>
      </c>
      <c r="D248" s="607" t="str">
        <f>FE!$B1833</f>
        <v>Vizkelety Attila</v>
      </c>
      <c r="E248" s="607" t="str">
        <f>FE!$C1833</f>
        <v>Ász Veszprém</v>
      </c>
      <c r="F248" s="605">
        <f>FE!$N1833</f>
        <v>40</v>
      </c>
      <c r="G248" s="605">
        <f>FE!$O1833</f>
        <v>0</v>
      </c>
      <c r="H248" s="589"/>
    </row>
    <row r="249" spans="1:8" ht="18" customHeight="1" x14ac:dyDescent="0.3">
      <c r="A249" s="605">
        <f>FE!$Q876</f>
        <v>247</v>
      </c>
      <c r="B249" s="606">
        <f>FE!$P876</f>
        <v>40</v>
      </c>
      <c r="C249" s="605" t="str">
        <f>FE!$A876</f>
        <v>741202</v>
      </c>
      <c r="D249" s="607" t="str">
        <f>FE!$B876</f>
        <v>Kovács Ádám</v>
      </c>
      <c r="E249" s="607" t="str">
        <f>FE!$C876</f>
        <v>Pannon SC</v>
      </c>
      <c r="F249" s="605">
        <f>FE!$N876</f>
        <v>40</v>
      </c>
      <c r="G249" s="605">
        <f>FE!$O876</f>
        <v>0</v>
      </c>
      <c r="H249" s="589"/>
    </row>
    <row r="250" spans="1:8" ht="18" customHeight="1" x14ac:dyDescent="0.3">
      <c r="A250" s="605">
        <f>FE!$Q466</f>
        <v>247</v>
      </c>
      <c r="B250" s="606">
        <f>FE!$P466</f>
        <v>40</v>
      </c>
      <c r="C250" s="605" t="str">
        <f>FE!$A466</f>
        <v>760222</v>
      </c>
      <c r="D250" s="607" t="str">
        <f>FE!$B466</f>
        <v>Galambos László István</v>
      </c>
      <c r="E250" s="607" t="str">
        <f>FE!$C466</f>
        <v>Ball City SE</v>
      </c>
      <c r="F250" s="605">
        <f>FE!$N466</f>
        <v>40</v>
      </c>
      <c r="G250" s="605">
        <f>FE!$O466</f>
        <v>0</v>
      </c>
      <c r="H250" s="589"/>
    </row>
    <row r="251" spans="1:8" ht="18" customHeight="1" x14ac:dyDescent="0.3">
      <c r="A251" s="605">
        <f>FE!$Q123</f>
        <v>247</v>
      </c>
      <c r="B251" s="606">
        <f>FE!$P123</f>
        <v>40</v>
      </c>
      <c r="C251" s="605" t="str">
        <f>FE!$A123</f>
        <v>780121</v>
      </c>
      <c r="D251" s="607" t="str">
        <f>FE!$B123</f>
        <v>Bencze Tamás dr.</v>
      </c>
      <c r="E251" s="607" t="str">
        <f>FE!$C123</f>
        <v>Szarvas TC</v>
      </c>
      <c r="F251" s="605">
        <f>FE!$N123</f>
        <v>40</v>
      </c>
      <c r="G251" s="605">
        <f>FE!$O123</f>
        <v>0</v>
      </c>
      <c r="H251" s="589"/>
    </row>
    <row r="252" spans="1:8" ht="18" customHeight="1" x14ac:dyDescent="0.3">
      <c r="A252" s="605">
        <f>FE!$Q755</f>
        <v>251</v>
      </c>
      <c r="B252" s="606">
        <f>FE!$P755</f>
        <v>39</v>
      </c>
      <c r="C252" s="605" t="str">
        <f>FE!$A755</f>
        <v>0602190</v>
      </c>
      <c r="D252" s="607" t="str">
        <f>FE!$B755</f>
        <v>Kecskés Oliver</v>
      </c>
      <c r="E252" s="607" t="str">
        <f>FE!$C755</f>
        <v>Külf.</v>
      </c>
      <c r="F252" s="605">
        <f>FE!$N755</f>
        <v>39</v>
      </c>
      <c r="G252" s="605">
        <f>FE!$O755</f>
        <v>0</v>
      </c>
      <c r="H252" s="589"/>
    </row>
    <row r="253" spans="1:8" ht="18" customHeight="1" x14ac:dyDescent="0.3">
      <c r="A253" s="605">
        <f>FE!$Q370</f>
        <v>251</v>
      </c>
      <c r="B253" s="606">
        <f>FE!$P370</f>
        <v>39</v>
      </c>
      <c r="C253" s="605" t="str">
        <f>FE!$A370</f>
        <v>0903070</v>
      </c>
      <c r="D253" s="607" t="str">
        <f>FE!$B370</f>
        <v>Elekes Lőrinc Mihály</v>
      </c>
      <c r="E253" s="607" t="str">
        <f>FE!$C370</f>
        <v>Pécs VTC</v>
      </c>
      <c r="F253" s="605">
        <f>FE!$N370</f>
        <v>39</v>
      </c>
      <c r="G253" s="605">
        <f>FE!$O370</f>
        <v>0</v>
      </c>
      <c r="H253" s="589"/>
    </row>
    <row r="254" spans="1:8" ht="18" customHeight="1" x14ac:dyDescent="0.3">
      <c r="A254" s="605">
        <f>FE!$Q396</f>
        <v>251</v>
      </c>
      <c r="B254" s="606">
        <f>FE!$P396</f>
        <v>39</v>
      </c>
      <c r="C254" s="605" t="str">
        <f>FE!$A396</f>
        <v>061207</v>
      </c>
      <c r="D254" s="607" t="str">
        <f>FE!$B396</f>
        <v>Farkas Martin</v>
      </c>
      <c r="E254" s="607" t="str">
        <f>FE!$C396</f>
        <v>Orosháza</v>
      </c>
      <c r="F254" s="605">
        <f>FE!$N396</f>
        <v>39</v>
      </c>
      <c r="G254" s="605">
        <f>FE!$O396</f>
        <v>0</v>
      </c>
      <c r="H254" s="589"/>
    </row>
    <row r="255" spans="1:8" ht="18" customHeight="1" x14ac:dyDescent="0.3">
      <c r="A255" s="605">
        <f>FE!$Q898</f>
        <v>254</v>
      </c>
      <c r="B255" s="606">
        <f>FE!$P898</f>
        <v>38</v>
      </c>
      <c r="C255" s="605" t="str">
        <f>FE!$A898</f>
        <v>940504</v>
      </c>
      <c r="D255" s="607" t="str">
        <f>FE!$B898</f>
        <v>Kovács Márk Péter</v>
      </c>
      <c r="E255" s="607" t="str">
        <f>FE!$C898</f>
        <v>Vasas SC</v>
      </c>
      <c r="F255" s="605">
        <f>FE!$N898</f>
        <v>38</v>
      </c>
      <c r="G255" s="605">
        <f>FE!$O898</f>
        <v>0</v>
      </c>
      <c r="H255" s="589"/>
    </row>
    <row r="256" spans="1:8" ht="18" customHeight="1" x14ac:dyDescent="0.3">
      <c r="A256" s="605">
        <f>FE!$Q516</f>
        <v>254</v>
      </c>
      <c r="B256" s="606">
        <f>FE!$P516</f>
        <v>38</v>
      </c>
      <c r="C256" s="605" t="str">
        <f>FE!$A516</f>
        <v>1009190</v>
      </c>
      <c r="D256" s="607" t="str">
        <f>FE!$B516</f>
        <v>Guitprecht Dávid</v>
      </c>
      <c r="E256" s="607" t="str">
        <f>FE!$C516</f>
        <v>ZTE</v>
      </c>
      <c r="F256" s="605">
        <f>FE!$N516</f>
        <v>38</v>
      </c>
      <c r="G256" s="605">
        <f>FE!$O516</f>
        <v>0</v>
      </c>
      <c r="H256" s="589"/>
    </row>
    <row r="257" spans="1:8" ht="18" customHeight="1" x14ac:dyDescent="0.3">
      <c r="A257" s="605">
        <f>FE!$Q192</f>
        <v>254</v>
      </c>
      <c r="B257" s="606">
        <f>FE!$P192</f>
        <v>38</v>
      </c>
      <c r="C257" s="605" t="str">
        <f>FE!$A192</f>
        <v>060522</v>
      </c>
      <c r="D257" s="607" t="str">
        <f>FE!$B192</f>
        <v>Boros Márk</v>
      </c>
      <c r="E257" s="607" t="str">
        <f>FE!$C192</f>
        <v>Budaörs SC</v>
      </c>
      <c r="F257" s="605">
        <f>FE!$N192</f>
        <v>38</v>
      </c>
      <c r="G257" s="605">
        <f>FE!$O192</f>
        <v>0</v>
      </c>
      <c r="H257" s="589"/>
    </row>
    <row r="258" spans="1:8" ht="18" customHeight="1" x14ac:dyDescent="0.3">
      <c r="A258" s="605">
        <f>FE!$Q1343</f>
        <v>254</v>
      </c>
      <c r="B258" s="606">
        <f>FE!$P1343</f>
        <v>38</v>
      </c>
      <c r="C258" s="605" t="str">
        <f>FE!$A1343</f>
        <v>860822</v>
      </c>
      <c r="D258" s="607" t="str">
        <f>FE!$B1343</f>
        <v>Reider Tamás</v>
      </c>
      <c r="E258" s="607" t="str">
        <f>FE!$C1343</f>
        <v>Gy.Lendül</v>
      </c>
      <c r="F258" s="605">
        <f>FE!$N1343</f>
        <v>38</v>
      </c>
      <c r="G258" s="605">
        <f>FE!$O1343</f>
        <v>0</v>
      </c>
      <c r="H258" s="589"/>
    </row>
    <row r="259" spans="1:8" ht="18" customHeight="1" x14ac:dyDescent="0.3">
      <c r="A259" s="605">
        <f>FE!$Q990</f>
        <v>254</v>
      </c>
      <c r="B259" s="606">
        <f>FE!$P990</f>
        <v>38</v>
      </c>
      <c r="C259" s="605">
        <f>FE!$A990</f>
        <v>911107</v>
      </c>
      <c r="D259" s="607" t="str">
        <f>FE!$B990</f>
        <v>Magyar Dávid</v>
      </c>
      <c r="E259" s="607" t="str">
        <f>FE!$C990</f>
        <v>MLTC</v>
      </c>
      <c r="F259" s="605">
        <f>FE!$N990</f>
        <v>38</v>
      </c>
      <c r="G259" s="605">
        <f>FE!$O990</f>
        <v>0</v>
      </c>
      <c r="H259" s="589"/>
    </row>
    <row r="260" spans="1:8" ht="18" customHeight="1" x14ac:dyDescent="0.3">
      <c r="A260" s="605">
        <f>FE!$Q1607</f>
        <v>254</v>
      </c>
      <c r="B260" s="606">
        <f>FE!$P1607</f>
        <v>38</v>
      </c>
      <c r="C260" s="605" t="str">
        <f>FE!$A1607</f>
        <v>821214</v>
      </c>
      <c r="D260" s="607" t="str">
        <f>FE!$B1607</f>
        <v>Szűcs Loránd</v>
      </c>
      <c r="E260" s="607" t="str">
        <f>FE!$C1607</f>
        <v>Építők TK</v>
      </c>
      <c r="F260" s="605">
        <f>FE!$N1607</f>
        <v>38</v>
      </c>
      <c r="G260" s="605">
        <f>FE!$O1607</f>
        <v>0</v>
      </c>
      <c r="H260" s="589"/>
    </row>
    <row r="261" spans="1:8" ht="18" customHeight="1" x14ac:dyDescent="0.3">
      <c r="A261" s="605">
        <f>FE!$Q7</f>
        <v>254</v>
      </c>
      <c r="B261" s="606">
        <f>FE!$P7</f>
        <v>38</v>
      </c>
      <c r="C261" s="605" t="str">
        <f>FE!$A7</f>
        <v>751124</v>
      </c>
      <c r="D261" s="607" t="str">
        <f>FE!$B7</f>
        <v>Adány Tamás</v>
      </c>
      <c r="E261" s="607" t="str">
        <f>FE!$C7</f>
        <v>Molnár TA</v>
      </c>
      <c r="F261" s="605">
        <f>FE!$N7</f>
        <v>38</v>
      </c>
      <c r="G261" s="605">
        <f>FE!$O7</f>
        <v>0</v>
      </c>
      <c r="H261" s="589"/>
    </row>
    <row r="262" spans="1:8" ht="18" customHeight="1" x14ac:dyDescent="0.3">
      <c r="A262" s="605">
        <f>FE!$Q1614</f>
        <v>254</v>
      </c>
      <c r="B262" s="606">
        <f>FE!$P1614</f>
        <v>38</v>
      </c>
      <c r="C262" s="605" t="str">
        <f>FE!$A1614</f>
        <v>8311240</v>
      </c>
      <c r="D262" s="607" t="str">
        <f>FE!$B1614</f>
        <v>Tabányi Ádám dr.</v>
      </c>
      <c r="E262" s="607" t="str">
        <f>FE!$C1614</f>
        <v>Pannon SC</v>
      </c>
      <c r="F262" s="605">
        <f>FE!$N1614</f>
        <v>38</v>
      </c>
      <c r="G262" s="605">
        <f>FE!$O1614</f>
        <v>0</v>
      </c>
      <c r="H262" s="589"/>
    </row>
    <row r="263" spans="1:8" ht="18" customHeight="1" x14ac:dyDescent="0.3">
      <c r="A263" s="605">
        <f>FE!$Q1784</f>
        <v>254</v>
      </c>
      <c r="B263" s="606">
        <f>FE!$P1784</f>
        <v>38</v>
      </c>
      <c r="C263" s="605">
        <f>FE!$A1784</f>
        <v>920327</v>
      </c>
      <c r="D263" s="607" t="str">
        <f>FE!$B1784</f>
        <v>Varga Mátyás</v>
      </c>
      <c r="E263" s="607" t="str">
        <f>FE!$C1784</f>
        <v>Hahn TSE</v>
      </c>
      <c r="F263" s="605">
        <f>FE!$N1784</f>
        <v>38</v>
      </c>
      <c r="G263" s="605">
        <f>FE!$O1784</f>
        <v>0</v>
      </c>
      <c r="H263" s="589"/>
    </row>
    <row r="264" spans="1:8" ht="18" customHeight="1" x14ac:dyDescent="0.3">
      <c r="A264" s="605">
        <f>FE!$Q353</f>
        <v>254</v>
      </c>
      <c r="B264" s="606">
        <f>FE!$P353</f>
        <v>38</v>
      </c>
      <c r="C264" s="605" t="str">
        <f>FE!$A353</f>
        <v>0706260</v>
      </c>
      <c r="D264" s="607" t="str">
        <f>FE!$B353</f>
        <v>Draskovits Dénes</v>
      </c>
      <c r="E264" s="607" t="str">
        <f>FE!$C353</f>
        <v>Vitéz SE</v>
      </c>
      <c r="F264" s="605">
        <f>FE!$N353</f>
        <v>38</v>
      </c>
      <c r="G264" s="605">
        <f>FE!$O353</f>
        <v>0</v>
      </c>
      <c r="H264" s="589"/>
    </row>
    <row r="265" spans="1:8" ht="18" customHeight="1" x14ac:dyDescent="0.3">
      <c r="A265" s="605">
        <f>FE!$Q948</f>
        <v>254</v>
      </c>
      <c r="B265" s="606">
        <f>FE!$P948</f>
        <v>38</v>
      </c>
      <c r="C265" s="605" t="str">
        <f>FE!$A948</f>
        <v>880125</v>
      </c>
      <c r="D265" s="607" t="str">
        <f>FE!$B948</f>
        <v>Lászka Milán</v>
      </c>
      <c r="E265" s="607" t="str">
        <f>FE!$C948</f>
        <v>P.Solymok</v>
      </c>
      <c r="F265" s="605">
        <f>FE!$N948</f>
        <v>38</v>
      </c>
      <c r="G265" s="605">
        <f>FE!$O948</f>
        <v>0</v>
      </c>
      <c r="H265" s="589"/>
    </row>
    <row r="266" spans="1:8" ht="18" customHeight="1" x14ac:dyDescent="0.3">
      <c r="A266" s="605">
        <f>FE!$Q1854</f>
        <v>254</v>
      </c>
      <c r="B266" s="606">
        <f>FE!$P1854</f>
        <v>38</v>
      </c>
      <c r="C266" s="605" t="str">
        <f>FE!$A1854</f>
        <v>780917</v>
      </c>
      <c r="D266" s="607" t="str">
        <f>FE!$B1854</f>
        <v>Weisz Gábor</v>
      </c>
      <c r="E266" s="607" t="str">
        <f>FE!$C1854</f>
        <v>Békéscsabai Előre</v>
      </c>
      <c r="F266" s="605">
        <f>FE!$N1854</f>
        <v>38</v>
      </c>
      <c r="G266" s="605">
        <f>FE!$O1854</f>
        <v>0</v>
      </c>
      <c r="H266" s="589"/>
    </row>
    <row r="267" spans="1:8" ht="18" customHeight="1" x14ac:dyDescent="0.3">
      <c r="A267" s="605">
        <f>FE!$Q1652</f>
        <v>266</v>
      </c>
      <c r="B267" s="606">
        <f>FE!$P1652</f>
        <v>37</v>
      </c>
      <c r="C267" s="605" t="str">
        <f>FE!$A1652</f>
        <v>950524</v>
      </c>
      <c r="D267" s="607" t="str">
        <f>FE!$B1652</f>
        <v>Tésik Csaba</v>
      </c>
      <c r="E267" s="607" t="str">
        <f>FE!$C1652</f>
        <v>Ball City SE</v>
      </c>
      <c r="F267" s="605">
        <f>FE!$N1652</f>
        <v>37</v>
      </c>
      <c r="G267" s="605">
        <f>FE!$O1652</f>
        <v>0</v>
      </c>
      <c r="H267" s="589"/>
    </row>
    <row r="268" spans="1:8" ht="18" customHeight="1" x14ac:dyDescent="0.3">
      <c r="A268" s="605">
        <f>FE!$Q1420</f>
        <v>266</v>
      </c>
      <c r="B268" s="606">
        <f>FE!$P1420</f>
        <v>37</v>
      </c>
      <c r="C268" s="605" t="str">
        <f>FE!$A1420</f>
        <v>830930</v>
      </c>
      <c r="D268" s="607" t="str">
        <f>FE!$B1420</f>
        <v>Serkédi Erik István</v>
      </c>
      <c r="E268" s="607" t="str">
        <f>FE!$C1420</f>
        <v>B.almádi TK</v>
      </c>
      <c r="F268" s="605">
        <f>FE!$N1420</f>
        <v>37</v>
      </c>
      <c r="G268" s="605">
        <f>FE!$O1420</f>
        <v>0</v>
      </c>
      <c r="H268" s="589"/>
    </row>
    <row r="269" spans="1:8" ht="18" customHeight="1" x14ac:dyDescent="0.3">
      <c r="A269" s="605">
        <f>FE!$Q242</f>
        <v>266</v>
      </c>
      <c r="B269" s="606">
        <f>FE!$P242</f>
        <v>37</v>
      </c>
      <c r="C269" s="605" t="str">
        <f>FE!$A242</f>
        <v>100514</v>
      </c>
      <c r="D269" s="607" t="str">
        <f>FE!$B242</f>
        <v>Csavajda Lőrinc</v>
      </c>
      <c r="E269" s="607" t="str">
        <f>FE!$C242</f>
        <v>Pasarét TK</v>
      </c>
      <c r="F269" s="605">
        <f>FE!$N242</f>
        <v>37</v>
      </c>
      <c r="G269" s="605">
        <f>FE!$O242</f>
        <v>0</v>
      </c>
      <c r="H269" s="589"/>
    </row>
    <row r="270" spans="1:8" ht="18" customHeight="1" x14ac:dyDescent="0.3">
      <c r="A270" s="605">
        <f>FE!$Q78</f>
        <v>269</v>
      </c>
      <c r="B270" s="606">
        <f>FE!$P78</f>
        <v>36</v>
      </c>
      <c r="C270" s="605" t="str">
        <f>FE!$A78</f>
        <v>001126</v>
      </c>
      <c r="D270" s="607" t="str">
        <f>FE!$B78</f>
        <v>Balogh Gergő</v>
      </c>
      <c r="E270" s="607" t="str">
        <f>FE!$C78</f>
        <v>KVTK</v>
      </c>
      <c r="F270" s="605">
        <f>FE!$N78</f>
        <v>36</v>
      </c>
      <c r="G270" s="605">
        <f>FE!$O78</f>
        <v>0</v>
      </c>
      <c r="H270" s="589"/>
    </row>
    <row r="271" spans="1:8" ht="18" customHeight="1" x14ac:dyDescent="0.3">
      <c r="A271" s="605">
        <f>FE!$Q335</f>
        <v>269</v>
      </c>
      <c r="B271" s="606">
        <f>FE!$P335</f>
        <v>36</v>
      </c>
      <c r="C271" s="605">
        <f>FE!$A335</f>
        <v>880406</v>
      </c>
      <c r="D271" s="607" t="str">
        <f>FE!$B335</f>
        <v>Dobrotka Tamás</v>
      </c>
      <c r="E271" s="607" t="str">
        <f>FE!$C335</f>
        <v>Budakalászi Kézilabda</v>
      </c>
      <c r="F271" s="605">
        <f>FE!$N335</f>
        <v>36</v>
      </c>
      <c r="G271" s="605">
        <f>FE!$O335</f>
        <v>0</v>
      </c>
      <c r="H271" s="589"/>
    </row>
    <row r="272" spans="1:8" ht="18" customHeight="1" x14ac:dyDescent="0.3">
      <c r="A272" s="605">
        <f>FE!$Q1315</f>
        <v>269</v>
      </c>
      <c r="B272" s="606">
        <f>FE!$P1315</f>
        <v>36</v>
      </c>
      <c r="C272" s="605" t="str">
        <f>FE!$A1315</f>
        <v>690509</v>
      </c>
      <c r="D272" s="607" t="str">
        <f>FE!$B1315</f>
        <v>Pór Péter</v>
      </c>
      <c r="E272" s="607" t="str">
        <f>FE!$C1315</f>
        <v>BBTC SE</v>
      </c>
      <c r="F272" s="605">
        <f>FE!$N1315</f>
        <v>36</v>
      </c>
      <c r="G272" s="605">
        <f>FE!$O1315</f>
        <v>0</v>
      </c>
      <c r="H272" s="589"/>
    </row>
    <row r="273" spans="1:8" ht="18" customHeight="1" x14ac:dyDescent="0.3">
      <c r="A273" s="605">
        <f>FE!$Q558</f>
        <v>269</v>
      </c>
      <c r="B273" s="606">
        <f>FE!$P558</f>
        <v>36</v>
      </c>
      <c r="C273" s="605" t="str">
        <f>FE!$A558</f>
        <v>870113</v>
      </c>
      <c r="D273" s="607" t="str">
        <f>FE!$B558</f>
        <v>Halász Dávid József</v>
      </c>
      <c r="E273" s="607" t="str">
        <f>FE!$C558</f>
        <v>Kapos TC</v>
      </c>
      <c r="F273" s="605">
        <f>FE!$N558</f>
        <v>36</v>
      </c>
      <c r="G273" s="605">
        <f>FE!$O558</f>
        <v>0</v>
      </c>
      <c r="H273" s="589"/>
    </row>
    <row r="274" spans="1:8" ht="18" customHeight="1" x14ac:dyDescent="0.3">
      <c r="A274" s="605">
        <f>FE!$Q718</f>
        <v>269</v>
      </c>
      <c r="B274" s="606">
        <f>FE!$P718</f>
        <v>36</v>
      </c>
      <c r="C274" s="605" t="str">
        <f>FE!$A718</f>
        <v>911227</v>
      </c>
      <c r="D274" s="607" t="str">
        <f>FE!$B718</f>
        <v>Kalázdi Csaba</v>
      </c>
      <c r="E274" s="607" t="str">
        <f>FE!$C718</f>
        <v>P.Solymok</v>
      </c>
      <c r="F274" s="605">
        <f>FE!$N718</f>
        <v>36</v>
      </c>
      <c r="G274" s="605">
        <f>FE!$O718</f>
        <v>0</v>
      </c>
      <c r="H274" s="589"/>
    </row>
    <row r="275" spans="1:8" ht="18" customHeight="1" x14ac:dyDescent="0.3">
      <c r="A275" s="605">
        <f>FE!$Q1159</f>
        <v>269</v>
      </c>
      <c r="B275" s="606">
        <f>FE!$P1159</f>
        <v>36</v>
      </c>
      <c r="C275" s="605" t="str">
        <f>FE!$A1159</f>
        <v>860307</v>
      </c>
      <c r="D275" s="607" t="str">
        <f>FE!$B1159</f>
        <v>Nagyistók Bence dr.</v>
      </c>
      <c r="E275" s="607" t="str">
        <f>FE!$C1159</f>
        <v>Match P.</v>
      </c>
      <c r="F275" s="605">
        <f>FE!$N1159</f>
        <v>36</v>
      </c>
      <c r="G275" s="605">
        <f>FE!$O1159</f>
        <v>0</v>
      </c>
      <c r="H275" s="589"/>
    </row>
    <row r="276" spans="1:8" ht="18" customHeight="1" x14ac:dyDescent="0.3">
      <c r="A276" s="605">
        <f>FE!$Q1471</f>
        <v>269</v>
      </c>
      <c r="B276" s="606">
        <f>FE!$P1471</f>
        <v>36</v>
      </c>
      <c r="C276" s="605" t="str">
        <f>FE!$A1471</f>
        <v>9704241</v>
      </c>
      <c r="D276" s="607" t="str">
        <f>FE!$B1471</f>
        <v>Sugár Tamás</v>
      </c>
      <c r="E276" s="607" t="str">
        <f>FE!$C1471</f>
        <v>Savaria TC</v>
      </c>
      <c r="F276" s="605">
        <f>FE!$N1471</f>
        <v>36</v>
      </c>
      <c r="G276" s="605">
        <f>FE!$O1471</f>
        <v>0</v>
      </c>
      <c r="H276" s="589"/>
    </row>
    <row r="277" spans="1:8" ht="18" customHeight="1" x14ac:dyDescent="0.3">
      <c r="A277" s="605">
        <f>FE!$Q1433</f>
        <v>269</v>
      </c>
      <c r="B277" s="606">
        <f>FE!$P1433</f>
        <v>36</v>
      </c>
      <c r="C277" s="605" t="str">
        <f>FE!$A1433</f>
        <v>780808</v>
      </c>
      <c r="D277" s="607" t="str">
        <f>FE!$B1433</f>
        <v>Simon Zoltán</v>
      </c>
      <c r="E277" s="607" t="str">
        <f>FE!$C1433</f>
        <v>BVSC</v>
      </c>
      <c r="F277" s="605">
        <f>FE!$N1433</f>
        <v>36</v>
      </c>
      <c r="G277" s="605">
        <f>FE!$O1433</f>
        <v>0</v>
      </c>
      <c r="H277" s="589"/>
    </row>
    <row r="278" spans="1:8" ht="18" customHeight="1" x14ac:dyDescent="0.3">
      <c r="A278" s="605">
        <f>FE!$Q1429</f>
        <v>269</v>
      </c>
      <c r="B278" s="606">
        <f>FE!$P1429</f>
        <v>36</v>
      </c>
      <c r="C278" s="605" t="str">
        <f>FE!$A1429</f>
        <v>771205</v>
      </c>
      <c r="D278" s="607" t="str">
        <f>FE!$B1429</f>
        <v>Simon István</v>
      </c>
      <c r="E278" s="607" t="str">
        <f>FE!$C1429</f>
        <v>Pécs VTC</v>
      </c>
      <c r="F278" s="605">
        <f>FE!$N1429</f>
        <v>36</v>
      </c>
      <c r="G278" s="605">
        <f>FE!$O1429</f>
        <v>0</v>
      </c>
      <c r="H278" s="589"/>
    </row>
    <row r="279" spans="1:8" ht="18" customHeight="1" x14ac:dyDescent="0.3">
      <c r="A279" s="605">
        <f>FE!$Q745</f>
        <v>269</v>
      </c>
      <c r="B279" s="606">
        <f>FE!$P745</f>
        <v>36</v>
      </c>
      <c r="C279" s="605" t="str">
        <f>FE!$A745</f>
        <v>800418</v>
      </c>
      <c r="D279" s="607" t="str">
        <f>FE!$B745</f>
        <v>Kasznár Milán</v>
      </c>
      <c r="E279" s="607" t="str">
        <f>FE!$C745</f>
        <v>Match P.</v>
      </c>
      <c r="F279" s="605">
        <f>FE!$N745</f>
        <v>36</v>
      </c>
      <c r="G279" s="605">
        <f>FE!$O745</f>
        <v>0</v>
      </c>
      <c r="H279" s="589"/>
    </row>
    <row r="280" spans="1:8" ht="18" customHeight="1" x14ac:dyDescent="0.3">
      <c r="A280" s="605">
        <f>FE!$Q757</f>
        <v>269</v>
      </c>
      <c r="B280" s="606">
        <f>FE!$P757</f>
        <v>36</v>
      </c>
      <c r="C280" s="605" t="str">
        <f>FE!$A757</f>
        <v>9405170</v>
      </c>
      <c r="D280" s="607" t="str">
        <f>FE!$B757</f>
        <v>Kegye Péter</v>
      </c>
      <c r="E280" s="607" t="str">
        <f>FE!$C757</f>
        <v>Geometria</v>
      </c>
      <c r="F280" s="605">
        <f>FE!$N757</f>
        <v>36</v>
      </c>
      <c r="G280" s="605">
        <f>FE!$O757</f>
        <v>0</v>
      </c>
      <c r="H280" s="589"/>
    </row>
    <row r="281" spans="1:8" ht="18" customHeight="1" x14ac:dyDescent="0.3">
      <c r="A281" s="605">
        <f>FE!$Q1307</f>
        <v>269</v>
      </c>
      <c r="B281" s="606">
        <f>FE!$P1307</f>
        <v>36</v>
      </c>
      <c r="C281" s="605" t="str">
        <f>FE!$A1307</f>
        <v>090518</v>
      </c>
      <c r="D281" s="607" t="str">
        <f>FE!$B1307</f>
        <v>Polgárdy Tamás</v>
      </c>
      <c r="E281" s="607" t="str">
        <f>FE!$C1307</f>
        <v>GYAC</v>
      </c>
      <c r="F281" s="605">
        <f>FE!$N1307</f>
        <v>36</v>
      </c>
      <c r="G281" s="605">
        <f>FE!$O1307</f>
        <v>0</v>
      </c>
      <c r="H281" s="589"/>
    </row>
    <row r="282" spans="1:8" ht="18" customHeight="1" x14ac:dyDescent="0.3">
      <c r="A282" s="605">
        <f>FE!$Q1864</f>
        <v>281</v>
      </c>
      <c r="B282" s="606">
        <f>FE!$P1864</f>
        <v>35</v>
      </c>
      <c r="C282" s="605" t="str">
        <f>FE!$A1864</f>
        <v>980212</v>
      </c>
      <c r="D282" s="607" t="str">
        <f>FE!$B1864</f>
        <v>Zeljenka Martin</v>
      </c>
      <c r="E282" s="607" t="str">
        <f>FE!$C1864</f>
        <v>Kőszegi SE</v>
      </c>
      <c r="F282" s="605">
        <f>FE!$N1864</f>
        <v>35</v>
      </c>
      <c r="G282" s="605">
        <f>FE!$O1864</f>
        <v>0</v>
      </c>
      <c r="H282" s="589"/>
    </row>
    <row r="283" spans="1:8" ht="18" customHeight="1" x14ac:dyDescent="0.3">
      <c r="A283" s="605">
        <f>FE!$Q616</f>
        <v>281</v>
      </c>
      <c r="B283" s="606">
        <f>FE!$P616</f>
        <v>35</v>
      </c>
      <c r="C283" s="605" t="str">
        <f>FE!$A616</f>
        <v>770207</v>
      </c>
      <c r="D283" s="607" t="str">
        <f>FE!$B616</f>
        <v>Hitter Csaba</v>
      </c>
      <c r="E283" s="607" t="str">
        <f>FE!$C616</f>
        <v>B.almádi</v>
      </c>
      <c r="F283" s="605">
        <f>FE!$N616</f>
        <v>35</v>
      </c>
      <c r="G283" s="605">
        <f>FE!$O616</f>
        <v>0</v>
      </c>
      <c r="H283" s="589"/>
    </row>
    <row r="284" spans="1:8" ht="18" customHeight="1" x14ac:dyDescent="0.3">
      <c r="A284" s="605">
        <f>FE!$Q1264</f>
        <v>281</v>
      </c>
      <c r="B284" s="606">
        <f>FE!$P1264</f>
        <v>35</v>
      </c>
      <c r="C284" s="605">
        <f>FE!$A1264</f>
        <v>8504080</v>
      </c>
      <c r="D284" s="607" t="str">
        <f>FE!$B1264</f>
        <v>Pekli Marcell</v>
      </c>
      <c r="E284" s="607" t="str">
        <f>FE!$C1264</f>
        <v>Vízügyi SC</v>
      </c>
      <c r="F284" s="605">
        <f>FE!$N1264</f>
        <v>35</v>
      </c>
      <c r="G284" s="605">
        <f>FE!$O1264</f>
        <v>0</v>
      </c>
      <c r="H284" s="589"/>
    </row>
    <row r="285" spans="1:8" ht="18" customHeight="1" x14ac:dyDescent="0.3">
      <c r="A285" s="605">
        <f>FE!$Q270</f>
        <v>281</v>
      </c>
      <c r="B285" s="606">
        <f>FE!$P270</f>
        <v>35</v>
      </c>
      <c r="C285" s="605" t="str">
        <f>FE!$A270</f>
        <v>950413</v>
      </c>
      <c r="D285" s="607" t="str">
        <f>FE!$B270</f>
        <v>Csőgör Ramón</v>
      </c>
      <c r="E285" s="607" t="str">
        <f>FE!$C270</f>
        <v>DMTK</v>
      </c>
      <c r="F285" s="605">
        <f>FE!$N270</f>
        <v>35</v>
      </c>
      <c r="G285" s="605">
        <f>FE!$O270</f>
        <v>0</v>
      </c>
      <c r="H285" s="589"/>
    </row>
    <row r="286" spans="1:8" ht="18" customHeight="1" x14ac:dyDescent="0.3">
      <c r="A286" s="605">
        <f>FE!$Q1077</f>
        <v>281</v>
      </c>
      <c r="B286" s="606">
        <f>FE!$P1077</f>
        <v>35</v>
      </c>
      <c r="C286" s="605" t="str">
        <f>FE!$A1077</f>
        <v>9810061</v>
      </c>
      <c r="D286" s="607" t="str">
        <f>FE!$B1077</f>
        <v>Milus Martin</v>
      </c>
      <c r="E286" s="607" t="str">
        <f>FE!$C1077</f>
        <v>Fenyves TP</v>
      </c>
      <c r="F286" s="605">
        <f>FE!$N1077</f>
        <v>35</v>
      </c>
      <c r="G286" s="605">
        <f>FE!$O1077</f>
        <v>0</v>
      </c>
      <c r="H286" s="589"/>
    </row>
    <row r="287" spans="1:8" ht="18" customHeight="1" x14ac:dyDescent="0.3">
      <c r="A287" s="605">
        <f>FE!$Q1527</f>
        <v>281</v>
      </c>
      <c r="B287" s="606">
        <f>FE!$P1527</f>
        <v>35</v>
      </c>
      <c r="C287" s="605" t="str">
        <f>FE!$A1527</f>
        <v>981203</v>
      </c>
      <c r="D287" s="607" t="str">
        <f>FE!$B1527</f>
        <v>Szappanos Márton Dr.</v>
      </c>
      <c r="E287" s="607" t="str">
        <f>FE!$C1527</f>
        <v>Kőszegi SE</v>
      </c>
      <c r="F287" s="605">
        <f>FE!$N1527</f>
        <v>35</v>
      </c>
      <c r="G287" s="605">
        <f>FE!$O1527</f>
        <v>0</v>
      </c>
      <c r="H287" s="589"/>
    </row>
    <row r="288" spans="1:8" ht="18" customHeight="1" x14ac:dyDescent="0.3">
      <c r="A288" s="605">
        <f>FE!$Q1494</f>
        <v>281</v>
      </c>
      <c r="B288" s="606">
        <f>FE!$P1494</f>
        <v>35</v>
      </c>
      <c r="C288" s="605" t="str">
        <f>FE!$A1494</f>
        <v>930322</v>
      </c>
      <c r="D288" s="607" t="str">
        <f>FE!$B1494</f>
        <v>Szabó Ferenc Máté</v>
      </c>
      <c r="E288" s="607" t="str">
        <f>FE!$C1494</f>
        <v>Kiskút TK</v>
      </c>
      <c r="F288" s="605">
        <f>FE!$N1494</f>
        <v>35</v>
      </c>
      <c r="G288" s="605">
        <f>FE!$O1494</f>
        <v>0</v>
      </c>
      <c r="H288" s="589"/>
    </row>
    <row r="289" spans="1:8" ht="18" customHeight="1" x14ac:dyDescent="0.3">
      <c r="A289" s="605">
        <f>FE!$Q1053</f>
        <v>281</v>
      </c>
      <c r="B289" s="606">
        <f>FE!$P1053</f>
        <v>35</v>
      </c>
      <c r="C289" s="605" t="str">
        <f>FE!$A1053</f>
        <v>990917</v>
      </c>
      <c r="D289" s="607" t="str">
        <f>FE!$B1053</f>
        <v>Mészáros Marcell</v>
      </c>
      <c r="E289" s="607" t="str">
        <f>FE!$C1053</f>
        <v>Monor SE</v>
      </c>
      <c r="F289" s="605">
        <f>FE!$N1053</f>
        <v>35</v>
      </c>
      <c r="G289" s="605">
        <f>FE!$O1053</f>
        <v>0</v>
      </c>
      <c r="H289" s="589"/>
    </row>
    <row r="290" spans="1:8" ht="18" customHeight="1" x14ac:dyDescent="0.3">
      <c r="A290" s="605">
        <f>FE!$Q351</f>
        <v>281</v>
      </c>
      <c r="B290" s="606">
        <f>FE!$P351</f>
        <v>35</v>
      </c>
      <c r="C290" s="605" t="str">
        <f>FE!$A351</f>
        <v>910814</v>
      </c>
      <c r="D290" s="607" t="str">
        <f>FE!$B351</f>
        <v>Dragon Dániel</v>
      </c>
      <c r="E290" s="607" t="str">
        <f>FE!$C351</f>
        <v>KVTK</v>
      </c>
      <c r="F290" s="605">
        <f>FE!$N351</f>
        <v>35</v>
      </c>
      <c r="G290" s="605">
        <f>FE!$O351</f>
        <v>0</v>
      </c>
      <c r="H290" s="589"/>
    </row>
    <row r="291" spans="1:8" ht="18" customHeight="1" x14ac:dyDescent="0.3">
      <c r="A291" s="605">
        <f>FE!$Q1175</f>
        <v>281</v>
      </c>
      <c r="B291" s="606">
        <f>FE!$P1175</f>
        <v>35</v>
      </c>
      <c r="C291" s="605" t="str">
        <f>FE!$A1175</f>
        <v>8712170</v>
      </c>
      <c r="D291" s="607" t="str">
        <f>FE!$B1175</f>
        <v>Németh Péter János</v>
      </c>
      <c r="E291" s="607" t="str">
        <f>FE!$C1175</f>
        <v>Építők TK</v>
      </c>
      <c r="F291" s="605">
        <f>FE!$N1175</f>
        <v>35</v>
      </c>
      <c r="G291" s="605">
        <f>FE!$O1175</f>
        <v>0</v>
      </c>
      <c r="H291" s="589"/>
    </row>
    <row r="292" spans="1:8" ht="18" customHeight="1" x14ac:dyDescent="0.3">
      <c r="A292" s="605">
        <f>FE!$Q677</f>
        <v>281</v>
      </c>
      <c r="B292" s="606">
        <f>FE!$P677</f>
        <v>35</v>
      </c>
      <c r="C292" s="605" t="str">
        <f>FE!$A677</f>
        <v>0704030</v>
      </c>
      <c r="D292" s="607" t="str">
        <f>FE!$B677</f>
        <v>Iustin Cuc</v>
      </c>
      <c r="E292" s="607" t="str">
        <f>FE!$C677</f>
        <v>külf.</v>
      </c>
      <c r="F292" s="605">
        <f>FE!$N677</f>
        <v>35</v>
      </c>
      <c r="G292" s="605">
        <f>FE!$O677</f>
        <v>0</v>
      </c>
      <c r="H292" s="589"/>
    </row>
    <row r="293" spans="1:8" ht="18" customHeight="1" x14ac:dyDescent="0.3">
      <c r="A293" s="605">
        <f>FE!$Q3</f>
        <v>292</v>
      </c>
      <c r="B293" s="606">
        <f>FE!$P3</f>
        <v>34</v>
      </c>
      <c r="C293" s="605" t="str">
        <f>FE!$A3</f>
        <v>731014</v>
      </c>
      <c r="D293" s="607" t="str">
        <f>FE!$B3</f>
        <v>Abrudán Attila</v>
      </c>
      <c r="E293" s="607" t="str">
        <f>FE!$C3</f>
        <v>Tszk Gyula</v>
      </c>
      <c r="F293" s="605">
        <f>FE!$N3</f>
        <v>34</v>
      </c>
      <c r="G293" s="605">
        <f>FE!$O3</f>
        <v>0</v>
      </c>
      <c r="H293" s="589"/>
    </row>
    <row r="294" spans="1:8" ht="18" customHeight="1" x14ac:dyDescent="0.3">
      <c r="A294" s="605">
        <f>FE!$Q1712</f>
        <v>292</v>
      </c>
      <c r="B294" s="606">
        <f>FE!$P1712</f>
        <v>34</v>
      </c>
      <c r="C294" s="605" t="str">
        <f>FE!$A1712</f>
        <v>760718</v>
      </c>
      <c r="D294" s="607" t="str">
        <f>FE!$B1712</f>
        <v>Tóth Tamás</v>
      </c>
      <c r="E294" s="607" t="str">
        <f>FE!$C1712</f>
        <v>BVSC</v>
      </c>
      <c r="F294" s="605">
        <f>FE!$N1712</f>
        <v>34</v>
      </c>
      <c r="G294" s="605">
        <f>FE!$O1712</f>
        <v>0</v>
      </c>
      <c r="H294" s="589"/>
    </row>
    <row r="295" spans="1:8" ht="18" customHeight="1" x14ac:dyDescent="0.3">
      <c r="A295" s="605">
        <f>FE!$Q719</f>
        <v>292</v>
      </c>
      <c r="B295" s="606">
        <f>FE!$P719</f>
        <v>34</v>
      </c>
      <c r="C295" s="605" t="str">
        <f>FE!$A719</f>
        <v>680117</v>
      </c>
      <c r="D295" s="607" t="str">
        <f>FE!$B719</f>
        <v>Kaliszky András</v>
      </c>
      <c r="E295" s="607" t="str">
        <f>FE!$C719</f>
        <v>Építők TK</v>
      </c>
      <c r="F295" s="605">
        <f>FE!$N719</f>
        <v>34</v>
      </c>
      <c r="G295" s="605">
        <f>FE!$O719</f>
        <v>0</v>
      </c>
      <c r="H295" s="589"/>
    </row>
    <row r="296" spans="1:8" ht="18" customHeight="1" x14ac:dyDescent="0.3">
      <c r="A296" s="605">
        <f>FE!$Q508</f>
        <v>292</v>
      </c>
      <c r="B296" s="606">
        <f>FE!$P508</f>
        <v>34</v>
      </c>
      <c r="C296" s="605" t="str">
        <f>FE!$A508</f>
        <v>9412240</v>
      </c>
      <c r="D296" s="607" t="str">
        <f>FE!$B508</f>
        <v>Grigaut Alexander</v>
      </c>
      <c r="E296" s="607" t="str">
        <f>FE!$C508</f>
        <v>külf.</v>
      </c>
      <c r="F296" s="605">
        <f>FE!$N508</f>
        <v>34</v>
      </c>
      <c r="G296" s="605">
        <f>FE!$O508</f>
        <v>0</v>
      </c>
      <c r="H296" s="589"/>
    </row>
    <row r="297" spans="1:8" ht="18" customHeight="1" x14ac:dyDescent="0.3">
      <c r="A297" s="605">
        <f>FE!$Q1836</f>
        <v>296</v>
      </c>
      <c r="B297" s="606">
        <f>FE!$P1836</f>
        <v>33</v>
      </c>
      <c r="C297" s="605">
        <f>FE!$A1836</f>
        <v>950317</v>
      </c>
      <c r="D297" s="607" t="str">
        <f>FE!$B1836</f>
        <v>Vojnic-Zelic Dániel</v>
      </c>
      <c r="E297" s="607" t="str">
        <f>FE!$C1836</f>
        <v>Budaörs SC</v>
      </c>
      <c r="F297" s="605">
        <f>FE!$N1836</f>
        <v>33</v>
      </c>
      <c r="G297" s="605">
        <f>FE!$O1836</f>
        <v>0</v>
      </c>
      <c r="H297" s="589"/>
    </row>
    <row r="298" spans="1:8" ht="18" customHeight="1" x14ac:dyDescent="0.3">
      <c r="A298" s="605">
        <f>FE!$Q294</f>
        <v>296</v>
      </c>
      <c r="B298" s="606">
        <f>FE!$P294</f>
        <v>33</v>
      </c>
      <c r="C298" s="605" t="str">
        <f>FE!$A294</f>
        <v>800711</v>
      </c>
      <c r="D298" s="607" t="str">
        <f>FE!$B294</f>
        <v>Dán Gyula</v>
      </c>
      <c r="E298" s="607" t="str">
        <f>FE!$C294</f>
        <v>Hatvani TCSE</v>
      </c>
      <c r="F298" s="605">
        <f>FE!$N294</f>
        <v>33</v>
      </c>
      <c r="G298" s="605">
        <f>FE!$O294</f>
        <v>0</v>
      </c>
      <c r="H298" s="589"/>
    </row>
    <row r="299" spans="1:8" ht="18" customHeight="1" x14ac:dyDescent="0.3">
      <c r="A299" s="605">
        <f>FE!$Q1359</f>
        <v>296</v>
      </c>
      <c r="B299" s="606">
        <f>FE!$P1359</f>
        <v>33</v>
      </c>
      <c r="C299" s="605" t="str">
        <f>FE!$A1359</f>
        <v>7105141</v>
      </c>
      <c r="D299" s="607" t="str">
        <f>FE!$B1359</f>
        <v>Rosztocsil Róbert</v>
      </c>
      <c r="E299" s="607" t="str">
        <f>FE!$C1359</f>
        <v>Molnár TA</v>
      </c>
      <c r="F299" s="605">
        <f>FE!$N1359</f>
        <v>33</v>
      </c>
      <c r="G299" s="605">
        <f>FE!$O1359</f>
        <v>0</v>
      </c>
      <c r="H299" s="589"/>
    </row>
    <row r="300" spans="1:8" ht="18" customHeight="1" x14ac:dyDescent="0.3">
      <c r="A300" s="605">
        <f>FE!$Q104</f>
        <v>296</v>
      </c>
      <c r="B300" s="606">
        <f>FE!$P104</f>
        <v>33</v>
      </c>
      <c r="C300" s="605" t="str">
        <f>FE!$A104</f>
        <v>7706260</v>
      </c>
      <c r="D300" s="607" t="str">
        <f>FE!$B104</f>
        <v>Bauge Sylvain</v>
      </c>
      <c r="E300" s="607" t="str">
        <f>FE!$C104</f>
        <v>FC Hatvan</v>
      </c>
      <c r="F300" s="605">
        <f>FE!$N104</f>
        <v>33</v>
      </c>
      <c r="G300" s="605">
        <f>FE!$O104</f>
        <v>0</v>
      </c>
      <c r="H300" s="589"/>
    </row>
    <row r="301" spans="1:8" ht="18" customHeight="1" x14ac:dyDescent="0.3">
      <c r="A301" s="605">
        <f>FE!$Q933</f>
        <v>300</v>
      </c>
      <c r="B301" s="606">
        <f>FE!$P933</f>
        <v>32</v>
      </c>
      <c r="C301" s="605" t="str">
        <f>FE!$A933</f>
        <v>951226</v>
      </c>
      <c r="D301" s="607" t="str">
        <f>FE!$B933</f>
        <v>Kurucsai Ronaldo</v>
      </c>
      <c r="E301" s="607" t="str">
        <f>FE!$C933</f>
        <v>KVTK</v>
      </c>
      <c r="F301" s="605">
        <f>FE!$N933</f>
        <v>32</v>
      </c>
      <c r="G301" s="605">
        <f>FE!$O933</f>
        <v>0</v>
      </c>
      <c r="H301" s="589"/>
    </row>
    <row r="302" spans="1:8" ht="18" customHeight="1" x14ac:dyDescent="0.3">
      <c r="A302" s="605">
        <f>FE!$Q1781</f>
        <v>300</v>
      </c>
      <c r="B302" s="606">
        <f>FE!$P1781</f>
        <v>32</v>
      </c>
      <c r="C302" s="605">
        <f>FE!$A1781</f>
        <v>790501</v>
      </c>
      <c r="D302" s="607" t="str">
        <f>FE!$B1781</f>
        <v>Varga Krisztián</v>
      </c>
      <c r="E302" s="607" t="str">
        <f>FE!$C1781</f>
        <v>Bólyi SE</v>
      </c>
      <c r="F302" s="605">
        <f>FE!$N1781</f>
        <v>32</v>
      </c>
      <c r="G302" s="605">
        <f>FE!$O1781</f>
        <v>0</v>
      </c>
      <c r="H302" s="589"/>
    </row>
    <row r="303" spans="1:8" ht="18" customHeight="1" x14ac:dyDescent="0.3">
      <c r="A303" s="605">
        <f>FE!$Q1294</f>
        <v>300</v>
      </c>
      <c r="B303" s="606">
        <f>FE!$P1294</f>
        <v>32</v>
      </c>
      <c r="C303" s="605" t="str">
        <f>FE!$A1294</f>
        <v>760904</v>
      </c>
      <c r="D303" s="607" t="str">
        <f>FE!$B1294</f>
        <v>Pintér Tamás Dr.</v>
      </c>
      <c r="E303" s="607" t="str">
        <f>FE!$C1294</f>
        <v>Nemzedék SE</v>
      </c>
      <c r="F303" s="605">
        <f>FE!$N1294</f>
        <v>32</v>
      </c>
      <c r="G303" s="605">
        <f>FE!$O1294</f>
        <v>0</v>
      </c>
      <c r="H303" s="589"/>
    </row>
    <row r="304" spans="1:8" ht="18" customHeight="1" x14ac:dyDescent="0.3">
      <c r="A304" s="605">
        <f>FE!$Q81</f>
        <v>300</v>
      </c>
      <c r="B304" s="606">
        <f>FE!$P81</f>
        <v>32</v>
      </c>
      <c r="C304" s="605" t="str">
        <f>FE!$A81</f>
        <v>921017</v>
      </c>
      <c r="D304" s="607" t="str">
        <f>FE!$B81</f>
        <v>Balogh Patrik</v>
      </c>
      <c r="E304" s="607" t="str">
        <f>FE!$C81</f>
        <v>Ball City SE</v>
      </c>
      <c r="F304" s="605">
        <f>FE!$N81</f>
        <v>32</v>
      </c>
      <c r="G304" s="605">
        <f>FE!$O81</f>
        <v>0</v>
      </c>
      <c r="H304" s="589"/>
    </row>
    <row r="305" spans="1:8" ht="18" customHeight="1" x14ac:dyDescent="0.3">
      <c r="A305" s="605">
        <f>FE!$Q1376</f>
        <v>304</v>
      </c>
      <c r="B305" s="606">
        <f>FE!$P1376</f>
        <v>31</v>
      </c>
      <c r="C305" s="605" t="str">
        <f>FE!$A1376</f>
        <v>981210</v>
      </c>
      <c r="D305" s="607" t="str">
        <f>FE!$B1376</f>
        <v>Sándor-Szendrényi Gergely</v>
      </c>
      <c r="E305" s="607" t="str">
        <f>FE!$C1376</f>
        <v>Kiskút TK</v>
      </c>
      <c r="F305" s="605">
        <f>FE!$N1376</f>
        <v>31</v>
      </c>
      <c r="G305" s="605">
        <f>FE!$O1376</f>
        <v>0</v>
      </c>
      <c r="H305" s="589"/>
    </row>
    <row r="306" spans="1:8" ht="18" customHeight="1" x14ac:dyDescent="0.3">
      <c r="A306" s="605">
        <f>FE!$Q1768</f>
        <v>304</v>
      </c>
      <c r="B306" s="606">
        <f>FE!$P1768</f>
        <v>31</v>
      </c>
      <c r="C306" s="605" t="str">
        <f>FE!$A1768</f>
        <v>970817</v>
      </c>
      <c r="D306" s="607" t="str">
        <f>FE!$B1768</f>
        <v>Varga Boldizsár</v>
      </c>
      <c r="E306" s="607" t="str">
        <f>FE!$C1768</f>
        <v>Fenyves TP.</v>
      </c>
      <c r="F306" s="605">
        <f>FE!$N1768</f>
        <v>31</v>
      </c>
      <c r="G306" s="605">
        <f>FE!$O1768</f>
        <v>0</v>
      </c>
      <c r="H306" s="589"/>
    </row>
    <row r="307" spans="1:8" ht="18" customHeight="1" x14ac:dyDescent="0.3">
      <c r="A307" s="605">
        <f>FE!$Q574</f>
        <v>304</v>
      </c>
      <c r="B307" s="606">
        <f>FE!$P574</f>
        <v>31</v>
      </c>
      <c r="C307" s="605" t="str">
        <f>FE!$A574</f>
        <v>910717</v>
      </c>
      <c r="D307" s="607" t="str">
        <f>FE!$B574</f>
        <v>Hargitai-Kiss Krisztián</v>
      </c>
      <c r="E307" s="607" t="str">
        <f>FE!$C574</f>
        <v>Bólyi SE</v>
      </c>
      <c r="F307" s="605">
        <f>FE!$N574</f>
        <v>31</v>
      </c>
      <c r="G307" s="605">
        <f>FE!$O574</f>
        <v>0</v>
      </c>
      <c r="H307" s="589"/>
    </row>
    <row r="308" spans="1:8" ht="18" customHeight="1" x14ac:dyDescent="0.3">
      <c r="A308" s="605">
        <f>FE!$Q562</f>
        <v>304</v>
      </c>
      <c r="B308" s="606">
        <f>FE!$P562</f>
        <v>31</v>
      </c>
      <c r="C308" s="605" t="str">
        <f>FE!$A562</f>
        <v>760204</v>
      </c>
      <c r="D308" s="607" t="str">
        <f>FE!$B562</f>
        <v>Halászy Tamás</v>
      </c>
      <c r="E308" s="607" t="str">
        <f>FE!$C562</f>
        <v>Ganz EKM</v>
      </c>
      <c r="F308" s="605">
        <f>FE!$N562</f>
        <v>31</v>
      </c>
      <c r="G308" s="605">
        <f>FE!$O562</f>
        <v>0</v>
      </c>
      <c r="H308" s="589"/>
    </row>
    <row r="309" spans="1:8" ht="18" customHeight="1" x14ac:dyDescent="0.3">
      <c r="A309" s="605">
        <f>FE!$Q1716</f>
        <v>304</v>
      </c>
      <c r="B309" s="606">
        <f>FE!$P1716</f>
        <v>31</v>
      </c>
      <c r="C309" s="605" t="str">
        <f>FE!$A1716</f>
        <v>110123</v>
      </c>
      <c r="D309" s="607" t="str">
        <f>FE!$B1716</f>
        <v>Tóth Vid</v>
      </c>
      <c r="E309" s="607" t="str">
        <f>FE!$C1716</f>
        <v>Viharsarok</v>
      </c>
      <c r="F309" s="605">
        <f>FE!$N1716</f>
        <v>31</v>
      </c>
      <c r="G309" s="605">
        <f>FE!$O1716</f>
        <v>0</v>
      </c>
      <c r="H309" s="589"/>
    </row>
    <row r="310" spans="1:8" ht="18" customHeight="1" x14ac:dyDescent="0.3">
      <c r="A310" s="605">
        <f>FE!$Q710</f>
        <v>309</v>
      </c>
      <c r="B310" s="606">
        <f>FE!$P710</f>
        <v>30</v>
      </c>
      <c r="C310" s="605" t="str">
        <f>FE!$A710</f>
        <v>010616</v>
      </c>
      <c r="D310" s="607" t="str">
        <f>FE!$B710</f>
        <v>Juhos Tibor Balázs dr.</v>
      </c>
      <c r="E310" s="607" t="str">
        <f>FE!$C710</f>
        <v>Sportmánia</v>
      </c>
      <c r="F310" s="605">
        <f>FE!$N710</f>
        <v>30</v>
      </c>
      <c r="G310" s="605">
        <f>FE!$O710</f>
        <v>0</v>
      </c>
      <c r="H310" s="589"/>
    </row>
    <row r="311" spans="1:8" ht="18" customHeight="1" x14ac:dyDescent="0.3">
      <c r="A311" s="605">
        <f>FE!$Q127</f>
        <v>309</v>
      </c>
      <c r="B311" s="606">
        <f>FE!$P127</f>
        <v>30</v>
      </c>
      <c r="C311" s="605" t="str">
        <f>FE!$A127</f>
        <v>090803</v>
      </c>
      <c r="D311" s="607" t="str">
        <f>FE!$B127</f>
        <v>Benedek Zalán</v>
      </c>
      <c r="E311" s="607" t="str">
        <f>FE!$C127</f>
        <v>Sportmánia</v>
      </c>
      <c r="F311" s="605">
        <f>FE!$N127</f>
        <v>30</v>
      </c>
      <c r="G311" s="605">
        <f>FE!$O127</f>
        <v>0</v>
      </c>
      <c r="H311" s="589"/>
    </row>
    <row r="312" spans="1:8" ht="18" customHeight="1" x14ac:dyDescent="0.3">
      <c r="A312" s="605">
        <f>FE!$Q1797</f>
        <v>309</v>
      </c>
      <c r="B312" s="606">
        <f>FE!$P1797</f>
        <v>30</v>
      </c>
      <c r="C312" s="605" t="str">
        <f>FE!$A1797</f>
        <v>980310</v>
      </c>
      <c r="D312" s="607" t="str">
        <f>FE!$B1797</f>
        <v>Városi Ferenc Richárd</v>
      </c>
      <c r="E312" s="607" t="str">
        <f>FE!$C1797</f>
        <v>Dorogi AC</v>
      </c>
      <c r="F312" s="605">
        <f>FE!$N1797</f>
        <v>30</v>
      </c>
      <c r="G312" s="605">
        <f>FE!$O1797</f>
        <v>0</v>
      </c>
      <c r="H312" s="589"/>
    </row>
    <row r="313" spans="1:8" ht="18" customHeight="1" x14ac:dyDescent="0.3">
      <c r="A313" s="605">
        <f>FE!$Q1192</f>
        <v>309</v>
      </c>
      <c r="B313" s="606">
        <f>FE!$P1192</f>
        <v>30</v>
      </c>
      <c r="C313" s="605">
        <f>FE!$A1192</f>
        <v>890517</v>
      </c>
      <c r="D313" s="607" t="str">
        <f>FE!$B1192</f>
        <v>Oláh Imre Szabolcs</v>
      </c>
      <c r="E313" s="607" t="str">
        <f>FE!$C1192</f>
        <v>TSZSK Gyula</v>
      </c>
      <c r="F313" s="605">
        <f>FE!$N1192</f>
        <v>30</v>
      </c>
      <c r="G313" s="605">
        <f>FE!$O1192</f>
        <v>0</v>
      </c>
      <c r="H313" s="589"/>
    </row>
    <row r="314" spans="1:8" ht="18" customHeight="1" x14ac:dyDescent="0.3">
      <c r="A314" s="605">
        <f>FE!$Q551</f>
        <v>309</v>
      </c>
      <c r="B314" s="606">
        <f>FE!$P551</f>
        <v>30</v>
      </c>
      <c r="C314" s="605" t="str">
        <f>FE!$A551</f>
        <v>790308</v>
      </c>
      <c r="D314" s="607" t="str">
        <f>FE!$B551</f>
        <v>Hajdú Krisztián</v>
      </c>
      <c r="E314" s="607" t="str">
        <f>FE!$C551</f>
        <v>BUTEC</v>
      </c>
      <c r="F314" s="605">
        <f>FE!$N551</f>
        <v>30</v>
      </c>
      <c r="G314" s="605">
        <f>FE!$O551</f>
        <v>0</v>
      </c>
      <c r="H314" s="589"/>
    </row>
    <row r="315" spans="1:8" ht="18" customHeight="1" x14ac:dyDescent="0.3">
      <c r="A315" s="605">
        <f>FE!$Q1815</f>
        <v>309</v>
      </c>
      <c r="B315" s="606">
        <f>FE!$P1815</f>
        <v>30</v>
      </c>
      <c r="C315" s="605" t="str">
        <f>FE!$A1815</f>
        <v>740622</v>
      </c>
      <c r="D315" s="607" t="str">
        <f>FE!$B1815</f>
        <v>Veres István Zsolt</v>
      </c>
      <c r="E315" s="607" t="str">
        <f>FE!$C1815</f>
        <v>Hahn TSE</v>
      </c>
      <c r="F315" s="605">
        <f>FE!$N1815</f>
        <v>30</v>
      </c>
      <c r="G315" s="605">
        <f>FE!$O1815</f>
        <v>0</v>
      </c>
      <c r="H315" s="589"/>
    </row>
    <row r="316" spans="1:8" ht="18" customHeight="1" x14ac:dyDescent="0.3">
      <c r="A316" s="605">
        <f>FE!$Q328</f>
        <v>309</v>
      </c>
      <c r="B316" s="606">
        <f>FE!$P328</f>
        <v>30</v>
      </c>
      <c r="C316" s="605" t="str">
        <f>FE!$A328</f>
        <v>930112</v>
      </c>
      <c r="D316" s="607" t="str">
        <f>FE!$B328</f>
        <v>Dmitry Zarutskiy</v>
      </c>
      <c r="E316" s="607" t="str">
        <f>FE!$C328</f>
        <v>BVSC</v>
      </c>
      <c r="F316" s="605">
        <f>FE!$N328</f>
        <v>30</v>
      </c>
      <c r="G316" s="605">
        <f>FE!$O328</f>
        <v>0</v>
      </c>
      <c r="H316" s="589"/>
    </row>
    <row r="317" spans="1:8" ht="18" customHeight="1" x14ac:dyDescent="0.3">
      <c r="A317" s="605">
        <f>FE!$Q89</f>
        <v>309</v>
      </c>
      <c r="B317" s="606">
        <f>FE!$P89</f>
        <v>30</v>
      </c>
      <c r="C317" s="605" t="str">
        <f>FE!$A89</f>
        <v>090723</v>
      </c>
      <c r="D317" s="607" t="str">
        <f>FE!$B89</f>
        <v>Bányai Zalán</v>
      </c>
      <c r="E317" s="607" t="str">
        <f>FE!$C89</f>
        <v>Pécs VTC</v>
      </c>
      <c r="F317" s="605">
        <f>FE!$N89</f>
        <v>30</v>
      </c>
      <c r="G317" s="605">
        <f>FE!$O89</f>
        <v>0</v>
      </c>
      <c r="H317" s="589"/>
    </row>
    <row r="318" spans="1:8" ht="18" customHeight="1" x14ac:dyDescent="0.3">
      <c r="A318" s="605">
        <f>FE!$Q640</f>
        <v>309</v>
      </c>
      <c r="B318" s="606">
        <f>FE!$P640</f>
        <v>30</v>
      </c>
      <c r="C318" s="605" t="str">
        <f>FE!$A640</f>
        <v>070604</v>
      </c>
      <c r="D318" s="607" t="str">
        <f>FE!$B640</f>
        <v>Horváth Flórián</v>
      </c>
      <c r="E318" s="607" t="str">
        <f>FE!$C640</f>
        <v>Savaria</v>
      </c>
      <c r="F318" s="605">
        <f>FE!$N640</f>
        <v>30</v>
      </c>
      <c r="G318" s="605">
        <f>FE!$O640</f>
        <v>0</v>
      </c>
      <c r="H318" s="589"/>
    </row>
    <row r="319" spans="1:8" ht="18" customHeight="1" x14ac:dyDescent="0.3">
      <c r="A319" s="605">
        <f>FE!$Q1706</f>
        <v>309</v>
      </c>
      <c r="B319" s="606">
        <f>FE!$P1706</f>
        <v>30</v>
      </c>
      <c r="C319" s="605" t="str">
        <f>FE!$A1706</f>
        <v>990512</v>
      </c>
      <c r="D319" s="607" t="str">
        <f>FE!$B1706</f>
        <v>Tóth Márton</v>
      </c>
      <c r="E319" s="607" t="str">
        <f>FE!$C1706</f>
        <v>Ász Veszprém</v>
      </c>
      <c r="F319" s="605">
        <f>FE!$N1706</f>
        <v>30</v>
      </c>
      <c r="G319" s="605">
        <f>FE!$O1706</f>
        <v>0</v>
      </c>
      <c r="H319" s="589"/>
    </row>
    <row r="320" spans="1:8" ht="18" customHeight="1" x14ac:dyDescent="0.3">
      <c r="A320" s="605">
        <f>FE!$Q651</f>
        <v>309</v>
      </c>
      <c r="B320" s="606">
        <f>FE!$P651</f>
        <v>30</v>
      </c>
      <c r="C320" s="605" t="str">
        <f>FE!$A651</f>
        <v>080611</v>
      </c>
      <c r="D320" s="607" t="str">
        <f>FE!$B651</f>
        <v>Horváth Levente</v>
      </c>
      <c r="E320" s="607" t="str">
        <f>FE!$C651</f>
        <v>Budaörs SC</v>
      </c>
      <c r="F320" s="605">
        <f>FE!$N651</f>
        <v>30</v>
      </c>
      <c r="G320" s="605">
        <f>FE!$O651</f>
        <v>0</v>
      </c>
      <c r="H320" s="589"/>
    </row>
    <row r="321" spans="1:8" ht="18" customHeight="1" x14ac:dyDescent="0.3">
      <c r="A321" s="605">
        <f>FE!$Q1546</f>
        <v>309</v>
      </c>
      <c r="B321" s="606">
        <f>FE!$P1546</f>
        <v>30</v>
      </c>
      <c r="C321" s="605" t="str">
        <f>FE!$A1546</f>
        <v>100413</v>
      </c>
      <c r="D321" s="607" t="str">
        <f>FE!$B1546</f>
        <v>Szeles Bertalan</v>
      </c>
      <c r="E321" s="607" t="str">
        <f>FE!$C1546</f>
        <v>ZTE</v>
      </c>
      <c r="F321" s="605">
        <f>FE!$N1546</f>
        <v>30</v>
      </c>
      <c r="G321" s="605">
        <f>FE!$O1546</f>
        <v>0</v>
      </c>
      <c r="H321" s="589"/>
    </row>
    <row r="322" spans="1:8" ht="18" customHeight="1" x14ac:dyDescent="0.3">
      <c r="A322" s="605">
        <f>FE!$Q422</f>
        <v>309</v>
      </c>
      <c r="B322" s="606">
        <f>FE!$P422</f>
        <v>30</v>
      </c>
      <c r="C322" s="605" t="str">
        <f>FE!$A422</f>
        <v>091024</v>
      </c>
      <c r="D322" s="607" t="str">
        <f>FE!$B422</f>
        <v>Felhőfalvi László</v>
      </c>
      <c r="E322" s="607" t="str">
        <f>FE!$C422</f>
        <v>GM TC</v>
      </c>
      <c r="F322" s="605">
        <f>FE!$N422</f>
        <v>30</v>
      </c>
      <c r="G322" s="605">
        <f>FE!$O422</f>
        <v>0</v>
      </c>
      <c r="H322" s="589"/>
    </row>
    <row r="323" spans="1:8" ht="18" customHeight="1" x14ac:dyDescent="0.3">
      <c r="A323" s="605">
        <f>FE!$Q1416</f>
        <v>309</v>
      </c>
      <c r="B323" s="606">
        <f>FE!$P1416</f>
        <v>30</v>
      </c>
      <c r="C323" s="605" t="str">
        <f>FE!$A1416</f>
        <v>950119</v>
      </c>
      <c r="D323" s="607" t="str">
        <f>FE!$B1416</f>
        <v>Serák Péter Martin</v>
      </c>
      <c r="E323" s="607" t="str">
        <f>FE!$C1416</f>
        <v>Kiskút TK</v>
      </c>
      <c r="F323" s="605">
        <f>FE!$N1416</f>
        <v>30</v>
      </c>
      <c r="G323" s="605">
        <f>FE!$O1416</f>
        <v>0</v>
      </c>
      <c r="H323" s="589"/>
    </row>
    <row r="324" spans="1:8" ht="18" customHeight="1" x14ac:dyDescent="0.3">
      <c r="A324" s="605">
        <f>FE!$Q970</f>
        <v>323</v>
      </c>
      <c r="B324" s="606">
        <f>FE!$P970</f>
        <v>29</v>
      </c>
      <c r="C324" s="605" t="str">
        <f>FE!$A970</f>
        <v>740608</v>
      </c>
      <c r="D324" s="607" t="str">
        <f>FE!$B970</f>
        <v>Lipták János</v>
      </c>
      <c r="E324" s="607" t="str">
        <f>FE!$C970</f>
        <v>Kőszegi SE</v>
      </c>
      <c r="F324" s="605">
        <f>FE!$N970</f>
        <v>29</v>
      </c>
      <c r="G324" s="605">
        <f>FE!$O970</f>
        <v>0</v>
      </c>
      <c r="H324" s="589"/>
    </row>
    <row r="325" spans="1:8" ht="18" customHeight="1" x14ac:dyDescent="0.3">
      <c r="A325" s="605">
        <f>FE!$Q1544</f>
        <v>323</v>
      </c>
      <c r="B325" s="606">
        <f>FE!$P1544</f>
        <v>29</v>
      </c>
      <c r="C325" s="605">
        <f>FE!$A1544</f>
        <v>590406</v>
      </c>
      <c r="D325" s="607" t="str">
        <f>FE!$B1544</f>
        <v>Szekrényes Zsolt Béla</v>
      </c>
      <c r="E325" s="607" t="str">
        <f>FE!$C1544</f>
        <v>Gyöngy TE</v>
      </c>
      <c r="F325" s="605">
        <f>FE!$N1544</f>
        <v>29</v>
      </c>
      <c r="G325" s="605">
        <f>FE!$O1544</f>
        <v>0</v>
      </c>
      <c r="H325" s="589"/>
    </row>
    <row r="326" spans="1:8" ht="18" customHeight="1" x14ac:dyDescent="0.3">
      <c r="A326" s="605">
        <f>FE!$Q1040</f>
        <v>323</v>
      </c>
      <c r="B326" s="606">
        <f>FE!$P1040</f>
        <v>29</v>
      </c>
      <c r="C326" s="605" t="str">
        <f>FE!$A1040</f>
        <v>100908</v>
      </c>
      <c r="D326" s="607" t="str">
        <f>FE!$B1040</f>
        <v>Mayer Iván</v>
      </c>
      <c r="E326" s="607" t="str">
        <f>FE!$C1040</f>
        <v>Bólyi SE</v>
      </c>
      <c r="F326" s="605">
        <f>FE!$N1040</f>
        <v>29</v>
      </c>
      <c r="G326" s="605">
        <f>FE!$O1040</f>
        <v>0</v>
      </c>
      <c r="H326" s="589"/>
    </row>
    <row r="327" spans="1:8" ht="18" customHeight="1" x14ac:dyDescent="0.3">
      <c r="A327" s="605">
        <f>FE!$Q554</f>
        <v>323</v>
      </c>
      <c r="B327" s="606">
        <f>FE!$P554</f>
        <v>29</v>
      </c>
      <c r="C327" s="605" t="str">
        <f>FE!$A554</f>
        <v>120201</v>
      </c>
      <c r="D327" s="607" t="str">
        <f>FE!$B554</f>
        <v>Hajnal Borisz</v>
      </c>
      <c r="E327" s="607" t="str">
        <f>FE!$C554</f>
        <v>Sportmánia</v>
      </c>
      <c r="F327" s="605">
        <f>FE!$N554</f>
        <v>29</v>
      </c>
      <c r="G327" s="605">
        <f>FE!$O554</f>
        <v>0</v>
      </c>
      <c r="H327" s="589"/>
    </row>
    <row r="328" spans="1:8" ht="18" customHeight="1" x14ac:dyDescent="0.3">
      <c r="A328" s="605">
        <f>FE!$Q1700</f>
        <v>327</v>
      </c>
      <c r="B328" s="606">
        <f>FE!$P1700</f>
        <v>28</v>
      </c>
      <c r="C328" s="605" t="str">
        <f>FE!$A1700</f>
        <v>090717</v>
      </c>
      <c r="D328" s="607" t="str">
        <f>FE!$B1700</f>
        <v>Tóth Gergely Ágoston</v>
      </c>
      <c r="E328" s="607" t="str">
        <f>FE!$C1700</f>
        <v>Pasarét TK</v>
      </c>
      <c r="F328" s="605">
        <f>FE!$N1700</f>
        <v>28</v>
      </c>
      <c r="G328" s="605">
        <f>FE!$O1700</f>
        <v>0</v>
      </c>
      <c r="H328" s="589"/>
    </row>
    <row r="329" spans="1:8" ht="18" customHeight="1" x14ac:dyDescent="0.3">
      <c r="A329" s="605">
        <f>FE!$Q490</f>
        <v>327</v>
      </c>
      <c r="B329" s="606">
        <f>FE!$P490</f>
        <v>28</v>
      </c>
      <c r="C329" s="605" t="str">
        <f>FE!$A490</f>
        <v>980130</v>
      </c>
      <c r="D329" s="607" t="str">
        <f>FE!$B490</f>
        <v>Gilly Zsombor</v>
      </c>
      <c r="E329" s="607" t="str">
        <f>FE!$C490</f>
        <v>Fgyarmat</v>
      </c>
      <c r="F329" s="605">
        <f>FE!$N490</f>
        <v>28</v>
      </c>
      <c r="G329" s="605">
        <f>FE!$O490</f>
        <v>0</v>
      </c>
      <c r="H329" s="589"/>
    </row>
    <row r="330" spans="1:8" ht="18" customHeight="1" x14ac:dyDescent="0.3">
      <c r="A330" s="605">
        <f>FE!$Q296</f>
        <v>327</v>
      </c>
      <c r="B330" s="606">
        <f>FE!$P296</f>
        <v>28</v>
      </c>
      <c r="C330" s="605" t="str">
        <f>FE!$A296</f>
        <v>040916</v>
      </c>
      <c r="D330" s="607" t="str">
        <f>FE!$B296</f>
        <v>Dancsák Márton</v>
      </c>
      <c r="E330" s="607" t="str">
        <f>FE!$C296</f>
        <v>PG Tenisz</v>
      </c>
      <c r="F330" s="605">
        <f>FE!$N296</f>
        <v>28</v>
      </c>
      <c r="G330" s="605">
        <f>FE!$O296</f>
        <v>0</v>
      </c>
      <c r="H330" s="589"/>
    </row>
    <row r="331" spans="1:8" ht="18" customHeight="1" x14ac:dyDescent="0.3">
      <c r="A331" s="605">
        <f>FE!$Q1223</f>
        <v>327</v>
      </c>
      <c r="B331" s="606">
        <f>FE!$P1223</f>
        <v>28</v>
      </c>
      <c r="C331" s="605" t="str">
        <f>FE!$A1223</f>
        <v>720223</v>
      </c>
      <c r="D331" s="607" t="str">
        <f>FE!$B1223</f>
        <v>Pálmai Péter</v>
      </c>
      <c r="E331" s="607" t="str">
        <f>FE!$C1223</f>
        <v>Pécsi El.</v>
      </c>
      <c r="F331" s="605">
        <f>FE!$N1223</f>
        <v>28</v>
      </c>
      <c r="G331" s="605">
        <f>FE!$O1223</f>
        <v>0</v>
      </c>
      <c r="H331" s="589"/>
    </row>
    <row r="332" spans="1:8" ht="18" customHeight="1" x14ac:dyDescent="0.3">
      <c r="A332" s="605">
        <f>FE!$Q175</f>
        <v>327</v>
      </c>
      <c r="B332" s="606">
        <f>FE!$P175</f>
        <v>28</v>
      </c>
      <c r="C332" s="605">
        <f>FE!$A175</f>
        <v>9907140</v>
      </c>
      <c r="D332" s="607" t="str">
        <f>FE!$B175</f>
        <v>Bognár Gábor Béla</v>
      </c>
      <c r="E332" s="607" t="str">
        <f>FE!$C175</f>
        <v>Liget TE</v>
      </c>
      <c r="F332" s="605">
        <f>FE!$N175</f>
        <v>28</v>
      </c>
      <c r="G332" s="605">
        <f>FE!$O175</f>
        <v>0</v>
      </c>
      <c r="H332" s="589"/>
    </row>
    <row r="333" spans="1:8" ht="18" customHeight="1" x14ac:dyDescent="0.3">
      <c r="A333" s="605">
        <f>FE!$Q1470</f>
        <v>327</v>
      </c>
      <c r="B333" s="606">
        <f>FE!$P1470</f>
        <v>28</v>
      </c>
      <c r="C333" s="605" t="str">
        <f>FE!$A1470</f>
        <v>0709220</v>
      </c>
      <c r="D333" s="607" t="str">
        <f>FE!$B1470</f>
        <v>Strocchi Rafaele</v>
      </c>
      <c r="E333" s="607" t="str">
        <f>FE!$C1470</f>
        <v>Főv.Vízmű</v>
      </c>
      <c r="F333" s="605">
        <f>FE!$N1470</f>
        <v>28</v>
      </c>
      <c r="G333" s="605">
        <f>FE!$O1470</f>
        <v>0</v>
      </c>
      <c r="H333" s="589"/>
    </row>
    <row r="334" spans="1:8" ht="18" customHeight="1" x14ac:dyDescent="0.3">
      <c r="A334" s="605">
        <f>FE!$Q680</f>
        <v>327</v>
      </c>
      <c r="B334" s="606">
        <f>FE!$P680</f>
        <v>28</v>
      </c>
      <c r="C334" s="605" t="str">
        <f>FE!$A680</f>
        <v>0210020</v>
      </c>
      <c r="D334" s="607" t="str">
        <f>FE!$B680</f>
        <v>Jagudits Attila</v>
      </c>
      <c r="E334" s="607" t="str">
        <f>FE!$C680</f>
        <v>Gy.Lendul</v>
      </c>
      <c r="F334" s="605">
        <f>FE!$N680</f>
        <v>28</v>
      </c>
      <c r="G334" s="605">
        <f>FE!$O680</f>
        <v>0</v>
      </c>
      <c r="H334" s="589"/>
    </row>
    <row r="335" spans="1:8" ht="18" customHeight="1" x14ac:dyDescent="0.3">
      <c r="A335" s="605">
        <f>FE!$Q1413</f>
        <v>327</v>
      </c>
      <c r="B335" s="606">
        <f>FE!$P1413</f>
        <v>28</v>
      </c>
      <c r="C335" s="605" t="str">
        <f>FE!$A1413</f>
        <v>050307</v>
      </c>
      <c r="D335" s="607" t="str">
        <f>FE!$B1413</f>
        <v>Selymes Péter</v>
      </c>
      <c r="E335" s="607" t="str">
        <f>FE!$C1413</f>
        <v>Szentesi TK</v>
      </c>
      <c r="F335" s="605">
        <f>FE!$N1413</f>
        <v>28</v>
      </c>
      <c r="G335" s="605">
        <f>FE!$O1413</f>
        <v>0</v>
      </c>
      <c r="H335" s="589"/>
    </row>
    <row r="336" spans="1:8" ht="18" customHeight="1" x14ac:dyDescent="0.3">
      <c r="A336" s="605">
        <f>FE!$Q817</f>
        <v>327</v>
      </c>
      <c r="B336" s="606">
        <f>FE!$P817</f>
        <v>28</v>
      </c>
      <c r="C336" s="605" t="str">
        <f>FE!$A817</f>
        <v>780531</v>
      </c>
      <c r="D336" s="607" t="str">
        <f>FE!$B817</f>
        <v>Kisszöllősi Sz.Krisztián</v>
      </c>
      <c r="E336" s="607" t="str">
        <f>FE!$C817</f>
        <v>Pannon SC</v>
      </c>
      <c r="F336" s="605">
        <f>FE!$N817</f>
        <v>28</v>
      </c>
      <c r="G336" s="605">
        <f>FE!$O817</f>
        <v>0</v>
      </c>
      <c r="H336" s="589"/>
    </row>
    <row r="337" spans="1:8" ht="18" customHeight="1" x14ac:dyDescent="0.3">
      <c r="A337" s="605">
        <f>FE!$Q1435</f>
        <v>336</v>
      </c>
      <c r="B337" s="606">
        <f>FE!$P1435</f>
        <v>27</v>
      </c>
      <c r="C337" s="605" t="str">
        <f>FE!$A1435</f>
        <v>951118</v>
      </c>
      <c r="D337" s="607" t="str">
        <f>FE!$B1435</f>
        <v>Sinka Soma</v>
      </c>
      <c r="E337" s="607" t="str">
        <f>FE!$C1435</f>
        <v>Vízügyi SC</v>
      </c>
      <c r="F337" s="605">
        <f>FE!$N1435</f>
        <v>27</v>
      </c>
      <c r="G337" s="605">
        <f>FE!$O1435</f>
        <v>0</v>
      </c>
      <c r="H337" s="589"/>
    </row>
    <row r="338" spans="1:8" ht="18" customHeight="1" x14ac:dyDescent="0.3">
      <c r="A338" s="605">
        <f>FE!$Q1704</f>
        <v>336</v>
      </c>
      <c r="B338" s="606">
        <f>FE!$P1704</f>
        <v>27</v>
      </c>
      <c r="C338" s="605" t="str">
        <f>FE!$A1704</f>
        <v>9912270</v>
      </c>
      <c r="D338" s="607" t="str">
        <f>FE!$B1704</f>
        <v>Tóth Krisztofer</v>
      </c>
      <c r="E338" s="607" t="str">
        <f>FE!$C1704</f>
        <v>Fenyves TP</v>
      </c>
      <c r="F338" s="605">
        <f>FE!$N1704</f>
        <v>27</v>
      </c>
      <c r="G338" s="605">
        <f>FE!$O1704</f>
        <v>0</v>
      </c>
      <c r="H338" s="589"/>
    </row>
    <row r="339" spans="1:8" ht="18" customHeight="1" x14ac:dyDescent="0.3">
      <c r="A339" s="605">
        <f>FE!$Q1233</f>
        <v>336</v>
      </c>
      <c r="B339" s="606">
        <f>FE!$P1233</f>
        <v>27</v>
      </c>
      <c r="C339" s="605" t="str">
        <f>FE!$A1233</f>
        <v>9204060</v>
      </c>
      <c r="D339" s="607" t="str">
        <f>FE!$B1233</f>
        <v>Papos Gergő</v>
      </c>
      <c r="E339" s="607" t="str">
        <f>FE!$C1233</f>
        <v>Ball City SE</v>
      </c>
      <c r="F339" s="605">
        <f>FE!$N1233</f>
        <v>27</v>
      </c>
      <c r="G339" s="605">
        <f>FE!$O1233</f>
        <v>0</v>
      </c>
      <c r="H339" s="589"/>
    </row>
    <row r="340" spans="1:8" ht="18" customHeight="1" x14ac:dyDescent="0.3">
      <c r="A340" s="605">
        <f>FE!$Q137</f>
        <v>336</v>
      </c>
      <c r="B340" s="606">
        <f>FE!$P137</f>
        <v>27</v>
      </c>
      <c r="C340" s="605" t="str">
        <f>FE!$A137</f>
        <v>850513</v>
      </c>
      <c r="D340" s="607" t="str">
        <f>FE!$B137</f>
        <v>Berecz Ádám</v>
      </c>
      <c r="E340" s="607" t="str">
        <f>FE!$C137</f>
        <v>Építők TK</v>
      </c>
      <c r="F340" s="605">
        <f>FE!$N137</f>
        <v>27</v>
      </c>
      <c r="G340" s="605">
        <f>FE!$O137</f>
        <v>0</v>
      </c>
      <c r="H340" s="589"/>
    </row>
    <row r="341" spans="1:8" ht="18" customHeight="1" x14ac:dyDescent="0.3">
      <c r="A341" s="605">
        <f>FE!$Q1009</f>
        <v>336</v>
      </c>
      <c r="B341" s="606">
        <f>FE!$P1009</f>
        <v>27</v>
      </c>
      <c r="C341" s="605" t="str">
        <f>FE!$A1009</f>
        <v>9511030</v>
      </c>
      <c r="D341" s="607" t="str">
        <f>FE!$B1009</f>
        <v>Marijic Nikola</v>
      </c>
      <c r="E341" s="607" t="str">
        <f>FE!$C1009</f>
        <v>Ball City SE</v>
      </c>
      <c r="F341" s="605">
        <f>FE!$N1009</f>
        <v>27</v>
      </c>
      <c r="G341" s="605">
        <f>FE!$O1009</f>
        <v>0</v>
      </c>
      <c r="H341" s="589"/>
    </row>
    <row r="342" spans="1:8" ht="18" customHeight="1" x14ac:dyDescent="0.3">
      <c r="A342" s="605">
        <f>FE!$Q150</f>
        <v>336</v>
      </c>
      <c r="B342" s="606">
        <f>FE!$P150</f>
        <v>27</v>
      </c>
      <c r="C342" s="605" t="str">
        <f>FE!$A150</f>
        <v>770410</v>
      </c>
      <c r="D342" s="607" t="str">
        <f>FE!$B150</f>
        <v>Besszer Franz Johannes</v>
      </c>
      <c r="E342" s="607" t="str">
        <f>FE!$C150</f>
        <v>MLTC</v>
      </c>
      <c r="F342" s="605">
        <f>FE!$N150</f>
        <v>27</v>
      </c>
      <c r="G342" s="605">
        <f>FE!$O150</f>
        <v>0</v>
      </c>
      <c r="H342" s="589"/>
    </row>
    <row r="343" spans="1:8" ht="18" customHeight="1" x14ac:dyDescent="0.3">
      <c r="A343" s="605">
        <f>FE!$Q1623</f>
        <v>336</v>
      </c>
      <c r="B343" s="606">
        <f>FE!$P1623</f>
        <v>27</v>
      </c>
      <c r="C343" s="605">
        <f>FE!$A1623</f>
        <v>780107</v>
      </c>
      <c r="D343" s="607" t="str">
        <f>FE!$B1623</f>
        <v>Takács Tamás Miklós</v>
      </c>
      <c r="E343" s="607" t="str">
        <f>FE!$C1623</f>
        <v>Pécsi El.</v>
      </c>
      <c r="F343" s="605">
        <f>FE!$N1623</f>
        <v>27</v>
      </c>
      <c r="G343" s="605">
        <f>FE!$O1623</f>
        <v>0</v>
      </c>
      <c r="H343" s="589"/>
    </row>
    <row r="344" spans="1:8" ht="18" customHeight="1" x14ac:dyDescent="0.3">
      <c r="A344" s="605">
        <f>FE!$Q1878</f>
        <v>336</v>
      </c>
      <c r="B344" s="606">
        <f>FE!$P1878</f>
        <v>27</v>
      </c>
      <c r="C344" s="605" t="str">
        <f>FE!$A1878</f>
        <v>020219</v>
      </c>
      <c r="D344" s="607" t="str">
        <f>FE!$B1878</f>
        <v>Zsurka Martin</v>
      </c>
      <c r="E344" s="607" t="str">
        <f>FE!$C1878</f>
        <v>Ball City SE</v>
      </c>
      <c r="F344" s="605">
        <f>FE!$N1878</f>
        <v>27</v>
      </c>
      <c r="G344" s="605">
        <f>FE!$O1878</f>
        <v>0</v>
      </c>
      <c r="H344" s="589"/>
    </row>
    <row r="345" spans="1:8" ht="18" customHeight="1" x14ac:dyDescent="0.3">
      <c r="A345" s="605">
        <f>FE!$Q1245</f>
        <v>336</v>
      </c>
      <c r="B345" s="606">
        <f>FE!$P1245</f>
        <v>27</v>
      </c>
      <c r="C345" s="605">
        <f>FE!$A1245</f>
        <v>910927</v>
      </c>
      <c r="D345" s="607" t="str">
        <f>FE!$B1245</f>
        <v>Parczen Benedek</v>
      </c>
      <c r="E345" s="607" t="str">
        <f>FE!$C1245</f>
        <v>Szarvas TC</v>
      </c>
      <c r="F345" s="605">
        <f>FE!$N1245</f>
        <v>27</v>
      </c>
      <c r="G345" s="605">
        <f>FE!$O1245</f>
        <v>0</v>
      </c>
      <c r="H345" s="589"/>
    </row>
    <row r="346" spans="1:8" ht="18" customHeight="1" x14ac:dyDescent="0.3">
      <c r="A346" s="605">
        <f>FE!$Q401</f>
        <v>336</v>
      </c>
      <c r="B346" s="606">
        <f>FE!$P401</f>
        <v>27</v>
      </c>
      <c r="C346" s="605" t="str">
        <f>FE!$A401</f>
        <v>040524</v>
      </c>
      <c r="D346" s="607" t="str">
        <f>FE!$B401</f>
        <v>Farkas Tamás</v>
      </c>
      <c r="E346" s="607" t="str">
        <f>FE!$C401</f>
        <v>Savaria TC</v>
      </c>
      <c r="F346" s="605">
        <f>FE!$N401</f>
        <v>27</v>
      </c>
      <c r="G346" s="605">
        <f>FE!$O401</f>
        <v>0</v>
      </c>
      <c r="H346" s="589"/>
    </row>
    <row r="347" spans="1:8" ht="18" customHeight="1" x14ac:dyDescent="0.3">
      <c r="A347" s="605">
        <f>FE!$Q1104</f>
        <v>346</v>
      </c>
      <c r="B347" s="606">
        <f>FE!$P1104</f>
        <v>26</v>
      </c>
      <c r="C347" s="605" t="str">
        <f>FE!$A1104</f>
        <v>060912</v>
      </c>
      <c r="D347" s="607" t="str">
        <f>FE!$B1104</f>
        <v>Molnár Milán</v>
      </c>
      <c r="E347" s="607" t="str">
        <f>FE!$C1104</f>
        <v>Viharsarok</v>
      </c>
      <c r="F347" s="605">
        <f>FE!$N1104</f>
        <v>26</v>
      </c>
      <c r="G347" s="605">
        <f>FE!$O1104</f>
        <v>0</v>
      </c>
      <c r="H347" s="589"/>
    </row>
    <row r="348" spans="1:8" ht="18" customHeight="1" x14ac:dyDescent="0.3">
      <c r="A348" s="605">
        <f>FE!$Q255</f>
        <v>346</v>
      </c>
      <c r="B348" s="606">
        <f>FE!$P255</f>
        <v>26</v>
      </c>
      <c r="C348" s="605" t="str">
        <f>FE!$A255</f>
        <v>010307</v>
      </c>
      <c r="D348" s="607" t="str">
        <f>FE!$B255</f>
        <v>Cseresznyés Máté</v>
      </c>
      <c r="E348" s="607" t="str">
        <f>FE!$C255</f>
        <v>Budakalászi Kézilabda</v>
      </c>
      <c r="F348" s="605">
        <f>FE!$N255</f>
        <v>26</v>
      </c>
      <c r="G348" s="605">
        <f>FE!$O255</f>
        <v>0</v>
      </c>
      <c r="H348" s="589"/>
    </row>
    <row r="349" spans="1:8" ht="18" customHeight="1" x14ac:dyDescent="0.3">
      <c r="A349" s="605">
        <f>FE!$Q1779</f>
        <v>346</v>
      </c>
      <c r="B349" s="606">
        <f>FE!$P1779</f>
        <v>26</v>
      </c>
      <c r="C349" s="605" t="str">
        <f>FE!$A1779</f>
        <v>050717</v>
      </c>
      <c r="D349" s="607" t="str">
        <f>FE!$B1779</f>
        <v>Varga István Áron</v>
      </c>
      <c r="E349" s="607" t="str">
        <f>FE!$C1779</f>
        <v>FC Hatvan</v>
      </c>
      <c r="F349" s="605">
        <f>FE!$N1779</f>
        <v>26</v>
      </c>
      <c r="G349" s="605">
        <f>FE!$O1779</f>
        <v>0</v>
      </c>
      <c r="H349" s="589"/>
    </row>
    <row r="350" spans="1:8" ht="18" customHeight="1" x14ac:dyDescent="0.3">
      <c r="A350" s="605">
        <f>FE!$Q1083</f>
        <v>346</v>
      </c>
      <c r="B350" s="606">
        <f>FE!$P1083</f>
        <v>26</v>
      </c>
      <c r="C350" s="605" t="str">
        <f>FE!$A1083</f>
        <v>080920</v>
      </c>
      <c r="D350" s="607" t="str">
        <f>FE!$B1083</f>
        <v>Mlinárik Bálint Csongor</v>
      </c>
      <c r="E350" s="607" t="str">
        <f>FE!$C1083</f>
        <v>Vasas SC</v>
      </c>
      <c r="F350" s="605">
        <f>FE!$N1083</f>
        <v>26</v>
      </c>
      <c r="G350" s="605">
        <f>FE!$O1083</f>
        <v>0</v>
      </c>
      <c r="H350" s="589"/>
    </row>
    <row r="351" spans="1:8" ht="18" customHeight="1" x14ac:dyDescent="0.3">
      <c r="A351" s="605">
        <f>FE!$Q1347</f>
        <v>346</v>
      </c>
      <c r="B351" s="606">
        <f>FE!$P1347</f>
        <v>26</v>
      </c>
      <c r="C351" s="605" t="str">
        <f>FE!$A1347</f>
        <v>130122</v>
      </c>
      <c r="D351" s="607" t="str">
        <f>FE!$B1347</f>
        <v>Rekedt-Nagy Zoltán</v>
      </c>
      <c r="E351" s="607" t="str">
        <f>FE!$C1347</f>
        <v>D.keszi TK</v>
      </c>
      <c r="F351" s="605">
        <f>FE!$N1347</f>
        <v>26</v>
      </c>
      <c r="G351" s="605">
        <f>FE!$O1347</f>
        <v>0</v>
      </c>
      <c r="H351" s="589"/>
    </row>
    <row r="352" spans="1:8" ht="18" customHeight="1" x14ac:dyDescent="0.3">
      <c r="A352" s="605">
        <f>FE!$Q1663</f>
        <v>346</v>
      </c>
      <c r="B352" s="606">
        <f>FE!$P1663</f>
        <v>26</v>
      </c>
      <c r="C352" s="605" t="str">
        <f>FE!$A1663</f>
        <v>8508131</v>
      </c>
      <c r="D352" s="607" t="str">
        <f>FE!$B1663</f>
        <v>Timár Dénes</v>
      </c>
      <c r="E352" s="607" t="str">
        <f>FE!$C1663</f>
        <v>Pannon SC</v>
      </c>
      <c r="F352" s="605">
        <f>FE!$N1663</f>
        <v>26</v>
      </c>
      <c r="G352" s="605">
        <f>FE!$O1663</f>
        <v>0</v>
      </c>
      <c r="H352" s="589"/>
    </row>
    <row r="353" spans="1:8" ht="18" customHeight="1" x14ac:dyDescent="0.3">
      <c r="A353" s="605">
        <f>FE!$Q1021</f>
        <v>346</v>
      </c>
      <c r="B353" s="606">
        <f>FE!$P1021</f>
        <v>26</v>
      </c>
      <c r="C353" s="605" t="str">
        <f>FE!$A1021</f>
        <v>080328</v>
      </c>
      <c r="D353" s="607" t="str">
        <f>FE!$B1021</f>
        <v>Marosvölgyi Dániel</v>
      </c>
      <c r="E353" s="607" t="str">
        <f>FE!$C1021</f>
        <v>PG Tenisz</v>
      </c>
      <c r="F353" s="605">
        <f>FE!$N1021</f>
        <v>26</v>
      </c>
      <c r="G353" s="605">
        <f>FE!$O1021</f>
        <v>0</v>
      </c>
      <c r="H353" s="589"/>
    </row>
    <row r="354" spans="1:8" ht="18" customHeight="1" x14ac:dyDescent="0.3">
      <c r="A354" s="605">
        <f>FE!$Q720</f>
        <v>346</v>
      </c>
      <c r="B354" s="606">
        <f>FE!$P720</f>
        <v>26</v>
      </c>
      <c r="C354" s="605" t="str">
        <f>FE!$A720</f>
        <v>910419</v>
      </c>
      <c r="D354" s="607" t="str">
        <f>FE!$B720</f>
        <v>Kálmán Imre</v>
      </c>
      <c r="E354" s="607" t="str">
        <f>FE!$C720</f>
        <v>Hahn TSE</v>
      </c>
      <c r="F354" s="605">
        <f>FE!$N720</f>
        <v>26</v>
      </c>
      <c r="G354" s="605">
        <f>FE!$O720</f>
        <v>0</v>
      </c>
      <c r="H354" s="589"/>
    </row>
    <row r="355" spans="1:8" ht="18" customHeight="1" x14ac:dyDescent="0.3">
      <c r="A355" s="605">
        <f>FE!$Q1769</f>
        <v>346</v>
      </c>
      <c r="B355" s="606">
        <f>FE!$P1769</f>
        <v>26</v>
      </c>
      <c r="C355" s="605" t="str">
        <f>FE!$A1769</f>
        <v>0904301</v>
      </c>
      <c r="D355" s="607" t="str">
        <f>FE!$B1769</f>
        <v>Varga Borisz</v>
      </c>
      <c r="E355" s="607" t="str">
        <f>FE!$C1769</f>
        <v>Sportmánia</v>
      </c>
      <c r="F355" s="605">
        <f>FE!$N1769</f>
        <v>26</v>
      </c>
      <c r="G355" s="605">
        <f>FE!$O1769</f>
        <v>0</v>
      </c>
      <c r="H355" s="589"/>
    </row>
    <row r="356" spans="1:8" ht="18" customHeight="1" x14ac:dyDescent="0.3">
      <c r="A356" s="605">
        <f>FE!$Q768</f>
        <v>346</v>
      </c>
      <c r="B356" s="606">
        <f>FE!$P768</f>
        <v>26</v>
      </c>
      <c r="C356" s="605" t="str">
        <f>FE!$A768</f>
        <v>090202</v>
      </c>
      <c r="D356" s="607" t="str">
        <f>FE!$B768</f>
        <v>Kerecsényi Gábor</v>
      </c>
      <c r="E356" s="607" t="str">
        <f>FE!$C768</f>
        <v>Haladás VSE</v>
      </c>
      <c r="F356" s="605">
        <f>FE!$N768</f>
        <v>26</v>
      </c>
      <c r="G356" s="605">
        <f>FE!$O768</f>
        <v>0</v>
      </c>
      <c r="H356" s="589"/>
    </row>
    <row r="357" spans="1:8" ht="18" customHeight="1" x14ac:dyDescent="0.3">
      <c r="A357" s="605">
        <f>FE!$Q1187</f>
        <v>356</v>
      </c>
      <c r="B357" s="606">
        <f>FE!$P1187</f>
        <v>25</v>
      </c>
      <c r="C357" s="605" t="str">
        <f>FE!$A1187</f>
        <v>900918</v>
      </c>
      <c r="D357" s="607" t="str">
        <f>FE!$B1187</f>
        <v>Nyiri Tamás</v>
      </c>
      <c r="E357" s="607" t="str">
        <f>FE!$C1187</f>
        <v>DEAC</v>
      </c>
      <c r="F357" s="605">
        <f>FE!$N1187</f>
        <v>25</v>
      </c>
      <c r="G357" s="605">
        <f>FE!$O1187</f>
        <v>0</v>
      </c>
      <c r="H357" s="589"/>
    </row>
    <row r="358" spans="1:8" ht="18" customHeight="1" x14ac:dyDescent="0.3">
      <c r="A358" s="605">
        <f>FE!$Q1738</f>
        <v>356</v>
      </c>
      <c r="B358" s="606">
        <f>FE!$P1738</f>
        <v>25</v>
      </c>
      <c r="C358" s="605" t="str">
        <f>FE!$A1738</f>
        <v>010416</v>
      </c>
      <c r="D358" s="607" t="str">
        <f>FE!$B1738</f>
        <v>Unger Kristóf</v>
      </c>
      <c r="E358" s="607" t="str">
        <f>FE!$C1738</f>
        <v>Pasarét TK</v>
      </c>
      <c r="F358" s="605">
        <f>FE!$N1738</f>
        <v>25</v>
      </c>
      <c r="G358" s="605">
        <f>FE!$O1738</f>
        <v>0</v>
      </c>
      <c r="H358" s="589"/>
    </row>
    <row r="359" spans="1:8" ht="18" customHeight="1" x14ac:dyDescent="0.3">
      <c r="A359" s="605">
        <f>FE!$Q1334</f>
        <v>356</v>
      </c>
      <c r="B359" s="606">
        <f>FE!$P1334</f>
        <v>25</v>
      </c>
      <c r="C359" s="605" t="str">
        <f>FE!$A1334</f>
        <v>950402</v>
      </c>
      <c r="D359" s="607" t="str">
        <f>FE!$B1334</f>
        <v>Rádics Benjámin Dr.</v>
      </c>
      <c r="E359" s="607" t="str">
        <f>FE!$C1334</f>
        <v>BBTC SE</v>
      </c>
      <c r="F359" s="605">
        <f>FE!$N1334</f>
        <v>25</v>
      </c>
      <c r="G359" s="605">
        <f>FE!$O1334</f>
        <v>0</v>
      </c>
      <c r="H359" s="589"/>
    </row>
    <row r="360" spans="1:8" ht="18" customHeight="1" x14ac:dyDescent="0.3">
      <c r="A360" s="605">
        <f>FE!$Q1657</f>
        <v>356</v>
      </c>
      <c r="B360" s="606">
        <f>FE!$P1657</f>
        <v>25</v>
      </c>
      <c r="C360" s="605" t="str">
        <f>FE!$A1657</f>
        <v>8801141</v>
      </c>
      <c r="D360" s="607" t="str">
        <f>FE!$B1657</f>
        <v>Tiba Roland</v>
      </c>
      <c r="E360" s="607" t="str">
        <f>FE!$C1657</f>
        <v>BVSC</v>
      </c>
      <c r="F360" s="605">
        <f>FE!$N1657</f>
        <v>25</v>
      </c>
      <c r="G360" s="605">
        <f>FE!$O1657</f>
        <v>0</v>
      </c>
      <c r="H360" s="589"/>
    </row>
    <row r="361" spans="1:8" ht="18" customHeight="1" x14ac:dyDescent="0.3">
      <c r="A361" s="605">
        <f>FE!$Q1752</f>
        <v>356</v>
      </c>
      <c r="B361" s="606">
        <f>FE!$P1752</f>
        <v>25</v>
      </c>
      <c r="C361" s="605" t="str">
        <f>FE!$A1752</f>
        <v>810216</v>
      </c>
      <c r="D361" s="607" t="str">
        <f>FE!$B1752</f>
        <v>Vajda Zoltán</v>
      </c>
      <c r="E361" s="607" t="str">
        <f>FE!$C1752</f>
        <v>Metró RSC</v>
      </c>
      <c r="F361" s="605">
        <f>FE!$N1752</f>
        <v>25</v>
      </c>
      <c r="G361" s="605">
        <f>FE!$O1752</f>
        <v>0</v>
      </c>
      <c r="H361" s="589"/>
    </row>
    <row r="362" spans="1:8" ht="18" customHeight="1" x14ac:dyDescent="0.3">
      <c r="A362" s="605">
        <f>FE!$Q36</f>
        <v>356</v>
      </c>
      <c r="B362" s="606">
        <f>FE!$P36</f>
        <v>25</v>
      </c>
      <c r="C362" s="605" t="str">
        <f>FE!$A36</f>
        <v>9805090</v>
      </c>
      <c r="D362" s="607" t="str">
        <f>FE!$B36</f>
        <v>Árvay Dániel</v>
      </c>
      <c r="E362" s="607" t="str">
        <f>FE!$C36</f>
        <v>Óvár Építők</v>
      </c>
      <c r="F362" s="605">
        <f>FE!$N36</f>
        <v>25</v>
      </c>
      <c r="G362" s="605">
        <f>FE!$O36</f>
        <v>0</v>
      </c>
      <c r="H362" s="589"/>
    </row>
    <row r="363" spans="1:8" ht="18" customHeight="1" x14ac:dyDescent="0.3">
      <c r="A363" s="605">
        <f>FE!$Q827</f>
        <v>356</v>
      </c>
      <c r="B363" s="606">
        <f>FE!$P827</f>
        <v>25</v>
      </c>
      <c r="C363" s="605">
        <f>FE!$A827</f>
        <v>741114</v>
      </c>
      <c r="D363" s="607" t="str">
        <f>FE!$B827</f>
        <v>Koch András</v>
      </c>
      <c r="E363" s="607" t="str">
        <f>FE!$C827</f>
        <v>BBTC SE</v>
      </c>
      <c r="F363" s="605">
        <f>FE!$N827</f>
        <v>25</v>
      </c>
      <c r="G363" s="605">
        <f>FE!$O827</f>
        <v>0</v>
      </c>
      <c r="H363" s="589"/>
    </row>
    <row r="364" spans="1:8" ht="18" customHeight="1" x14ac:dyDescent="0.3">
      <c r="A364" s="605">
        <f>FE!$Q1384</f>
        <v>356</v>
      </c>
      <c r="B364" s="606">
        <f>FE!$P1384</f>
        <v>25</v>
      </c>
      <c r="C364" s="605" t="str">
        <f>FE!$A1384</f>
        <v>0405110</v>
      </c>
      <c r="D364" s="607" t="str">
        <f>FE!$B1384</f>
        <v>Sárközi Richárd</v>
      </c>
      <c r="E364" s="607" t="str">
        <f>FE!$C1384</f>
        <v>Budaörs SC</v>
      </c>
      <c r="F364" s="605">
        <f>FE!$N1384</f>
        <v>25</v>
      </c>
      <c r="G364" s="605">
        <f>FE!$O1384</f>
        <v>0</v>
      </c>
      <c r="H364" s="589"/>
    </row>
    <row r="365" spans="1:8" ht="18" customHeight="1" x14ac:dyDescent="0.3">
      <c r="A365" s="605">
        <f>FE!$Q843</f>
        <v>356</v>
      </c>
      <c r="B365" s="606">
        <f>FE!$P843</f>
        <v>25</v>
      </c>
      <c r="C365" s="605" t="str">
        <f>FE!$A843</f>
        <v>671011</v>
      </c>
      <c r="D365" s="607" t="str">
        <f>FE!$B843</f>
        <v>Kökény Balázs</v>
      </c>
      <c r="E365" s="607" t="str">
        <f>FE!$C843</f>
        <v>Építők TK</v>
      </c>
      <c r="F365" s="605">
        <f>FE!$N843</f>
        <v>25</v>
      </c>
      <c r="G365" s="605">
        <f>FE!$O843</f>
        <v>0</v>
      </c>
      <c r="H365" s="589"/>
    </row>
    <row r="366" spans="1:8" ht="18" customHeight="1" x14ac:dyDescent="0.3">
      <c r="A366" s="605">
        <f>FE!$Q375</f>
        <v>356</v>
      </c>
      <c r="B366" s="606">
        <f>FE!$P375</f>
        <v>25</v>
      </c>
      <c r="C366" s="605" t="str">
        <f>FE!$A375</f>
        <v>950620</v>
      </c>
      <c r="D366" s="607" t="str">
        <f>FE!$B375</f>
        <v>Erb Zsombor</v>
      </c>
      <c r="E366" s="607" t="str">
        <f>FE!$C375</f>
        <v>Pécs VTC</v>
      </c>
      <c r="F366" s="605">
        <f>FE!$N375</f>
        <v>25</v>
      </c>
      <c r="G366" s="605">
        <f>FE!$O375</f>
        <v>0</v>
      </c>
      <c r="H366" s="589"/>
    </row>
    <row r="367" spans="1:8" ht="18" customHeight="1" x14ac:dyDescent="0.3">
      <c r="A367" s="605">
        <f>FE!$Q676</f>
        <v>356</v>
      </c>
      <c r="B367" s="606">
        <f>FE!$P676</f>
        <v>25</v>
      </c>
      <c r="C367" s="605" t="str">
        <f>FE!$A676</f>
        <v>970202</v>
      </c>
      <c r="D367" s="607" t="str">
        <f>FE!$B676</f>
        <v>Iring Áron</v>
      </c>
      <c r="E367" s="607" t="str">
        <f>FE!$C676</f>
        <v>Geometria</v>
      </c>
      <c r="F367" s="605">
        <f>FE!$N676</f>
        <v>25</v>
      </c>
      <c r="G367" s="605">
        <f>FE!$O676</f>
        <v>0</v>
      </c>
      <c r="H367" s="589"/>
    </row>
    <row r="368" spans="1:8" ht="18" customHeight="1" x14ac:dyDescent="0.3">
      <c r="A368" s="605">
        <f>FE!$Q1615</f>
        <v>356</v>
      </c>
      <c r="B368" s="606">
        <f>FE!$P1615</f>
        <v>25</v>
      </c>
      <c r="C368" s="605" t="str">
        <f>FE!$A1615</f>
        <v>860204</v>
      </c>
      <c r="D368" s="607" t="str">
        <f>FE!$B1615</f>
        <v>Tábor Miklós</v>
      </c>
      <c r="E368" s="607" t="str">
        <f>FE!$C1615</f>
        <v>Békéscsaba</v>
      </c>
      <c r="F368" s="605">
        <f>FE!$N1615</f>
        <v>25</v>
      </c>
      <c r="G368" s="605">
        <f>FE!$O1615</f>
        <v>0</v>
      </c>
      <c r="H368" s="589"/>
    </row>
    <row r="369" spans="1:8" ht="18" customHeight="1" x14ac:dyDescent="0.3">
      <c r="A369" s="605">
        <f>FE!$Q1687</f>
        <v>356</v>
      </c>
      <c r="B369" s="606">
        <f>FE!$P1687</f>
        <v>25</v>
      </c>
      <c r="C369" s="605" t="str">
        <f>FE!$A1687</f>
        <v>880624</v>
      </c>
      <c r="D369" s="607" t="str">
        <f>FE!$B1687</f>
        <v>Tóth Attila</v>
      </c>
      <c r="E369" s="607" t="str">
        <f>FE!$C1687</f>
        <v>Muschkétás TC</v>
      </c>
      <c r="F369" s="605">
        <f>FE!$N1687</f>
        <v>25</v>
      </c>
      <c r="G369" s="605">
        <f>FE!$O1687</f>
        <v>0</v>
      </c>
      <c r="H369" s="589"/>
    </row>
    <row r="370" spans="1:8" ht="18" customHeight="1" x14ac:dyDescent="0.3">
      <c r="A370" s="605">
        <f>FE!$Q1626</f>
        <v>369</v>
      </c>
      <c r="B370" s="606">
        <f>FE!$P1626</f>
        <v>24</v>
      </c>
      <c r="C370" s="605" t="str">
        <f>FE!$A1626</f>
        <v>920916</v>
      </c>
      <c r="D370" s="607" t="str">
        <f>FE!$B1626</f>
        <v>Takáts Szilárd</v>
      </c>
      <c r="E370" s="607" t="str">
        <f>FE!$C1626</f>
        <v>Pécsi El.</v>
      </c>
      <c r="F370" s="605">
        <f>FE!$N1626</f>
        <v>24</v>
      </c>
      <c r="G370" s="605">
        <f>FE!$O1626</f>
        <v>0</v>
      </c>
      <c r="H370" s="589"/>
    </row>
    <row r="371" spans="1:8" ht="18" customHeight="1" x14ac:dyDescent="0.3">
      <c r="A371" s="605">
        <f>FE!$Q1510</f>
        <v>369</v>
      </c>
      <c r="B371" s="606">
        <f>FE!$P1510</f>
        <v>24</v>
      </c>
      <c r="C371" s="605" t="str">
        <f>FE!$A1510</f>
        <v>790201</v>
      </c>
      <c r="D371" s="607" t="str">
        <f>FE!$B1510</f>
        <v>Szabolcsi Péter</v>
      </c>
      <c r="E371" s="607" t="str">
        <f>FE!$C1510</f>
        <v>Gyöngy TSC</v>
      </c>
      <c r="F371" s="605">
        <f>FE!$N1510</f>
        <v>24</v>
      </c>
      <c r="G371" s="605">
        <f>FE!$O1510</f>
        <v>0</v>
      </c>
      <c r="H371" s="589"/>
    </row>
    <row r="372" spans="1:8" ht="18" customHeight="1" x14ac:dyDescent="0.3">
      <c r="A372" s="605">
        <f>FE!$Q1566</f>
        <v>369</v>
      </c>
      <c r="B372" s="606">
        <f>FE!$P1566</f>
        <v>24</v>
      </c>
      <c r="C372" s="605" t="str">
        <f>FE!$A1566</f>
        <v>0001210</v>
      </c>
      <c r="D372" s="607" t="str">
        <f>FE!$B1566</f>
        <v>Szépvölgyi Dániel</v>
      </c>
      <c r="E372" s="607" t="str">
        <f>FE!$C1566</f>
        <v>B.almádi</v>
      </c>
      <c r="F372" s="605">
        <f>FE!$N1566</f>
        <v>24</v>
      </c>
      <c r="G372" s="605">
        <f>FE!$O1566</f>
        <v>0</v>
      </c>
      <c r="H372" s="589"/>
    </row>
    <row r="373" spans="1:8" ht="18" customHeight="1" x14ac:dyDescent="0.3">
      <c r="A373" s="605">
        <f>FE!$Q1160</f>
        <v>369</v>
      </c>
      <c r="B373" s="606">
        <f>FE!$P1160</f>
        <v>24</v>
      </c>
      <c r="C373" s="605" t="str">
        <f>FE!$A1160</f>
        <v>690225</v>
      </c>
      <c r="D373" s="607" t="str">
        <f>FE!$B1160</f>
        <v>Nándori Levente</v>
      </c>
      <c r="E373" s="607" t="str">
        <f>FE!$C1160</f>
        <v>Match P.</v>
      </c>
      <c r="F373" s="605">
        <f>FE!$N1160</f>
        <v>24</v>
      </c>
      <c r="G373" s="605">
        <f>FE!$O1160</f>
        <v>0</v>
      </c>
      <c r="H373" s="589"/>
    </row>
    <row r="374" spans="1:8" ht="18" customHeight="1" x14ac:dyDescent="0.3">
      <c r="A374" s="605">
        <f>FE!$Q1750</f>
        <v>369</v>
      </c>
      <c r="B374" s="606">
        <f>FE!$P1750</f>
        <v>24</v>
      </c>
      <c r="C374" s="605" t="str">
        <f>FE!$A1750</f>
        <v>010104</v>
      </c>
      <c r="D374" s="607" t="str">
        <f>FE!$B1750</f>
        <v>Vajda Bálint</v>
      </c>
      <c r="E374" s="607" t="str">
        <f>FE!$C1750</f>
        <v>DMTK</v>
      </c>
      <c r="F374" s="605">
        <f>FE!$N1750</f>
        <v>24</v>
      </c>
      <c r="G374" s="605">
        <f>FE!$O1750</f>
        <v>0</v>
      </c>
      <c r="H374" s="589"/>
    </row>
    <row r="375" spans="1:8" ht="18" customHeight="1" x14ac:dyDescent="0.3">
      <c r="A375" s="605">
        <f>FE!$Q976</f>
        <v>369</v>
      </c>
      <c r="B375" s="606">
        <f>FE!$P976</f>
        <v>24</v>
      </c>
      <c r="C375" s="605" t="str">
        <f>FE!$A976</f>
        <v>771218</v>
      </c>
      <c r="D375" s="607" t="str">
        <f>FE!$B976</f>
        <v>Lőrinczi János</v>
      </c>
      <c r="E375" s="607" t="str">
        <f>FE!$C976</f>
        <v>Fgyarmat</v>
      </c>
      <c r="F375" s="605">
        <f>FE!$N976</f>
        <v>24</v>
      </c>
      <c r="G375" s="605">
        <f>FE!$O976</f>
        <v>0</v>
      </c>
      <c r="H375" s="589"/>
    </row>
    <row r="376" spans="1:8" ht="18" customHeight="1" x14ac:dyDescent="0.3">
      <c r="A376" s="605">
        <f>FE!$Q169</f>
        <v>369</v>
      </c>
      <c r="B376" s="606">
        <f>FE!$P169</f>
        <v>24</v>
      </c>
      <c r="C376" s="605" t="str">
        <f>FE!$A169</f>
        <v>730724</v>
      </c>
      <c r="D376" s="607" t="str">
        <f>FE!$B169</f>
        <v>Bodnár Gábor</v>
      </c>
      <c r="E376" s="607" t="str">
        <f>FE!$C169</f>
        <v>Liget TE</v>
      </c>
      <c r="F376" s="605">
        <f>FE!$N169</f>
        <v>24</v>
      </c>
      <c r="G376" s="605">
        <f>FE!$O169</f>
        <v>0</v>
      </c>
      <c r="H376" s="589"/>
    </row>
    <row r="377" spans="1:8" ht="18" customHeight="1" x14ac:dyDescent="0.3">
      <c r="A377" s="605">
        <f>FE!$Q16</f>
        <v>369</v>
      </c>
      <c r="B377" s="606">
        <f>FE!$P16</f>
        <v>24</v>
      </c>
      <c r="C377" s="605" t="str">
        <f>FE!$A16</f>
        <v>850402</v>
      </c>
      <c r="D377" s="607" t="str">
        <f>FE!$B16</f>
        <v>Ales Adamic</v>
      </c>
      <c r="E377" s="607" t="str">
        <f>FE!$C16</f>
        <v>MLTC</v>
      </c>
      <c r="F377" s="605">
        <f>FE!$N16</f>
        <v>24</v>
      </c>
      <c r="G377" s="605">
        <f>FE!$O16</f>
        <v>0</v>
      </c>
      <c r="H377" s="589"/>
    </row>
    <row r="378" spans="1:8" ht="18" customHeight="1" x14ac:dyDescent="0.3">
      <c r="A378" s="605">
        <f>FE!$Q1858</f>
        <v>369</v>
      </c>
      <c r="B378" s="606">
        <f>FE!$P1858</f>
        <v>24</v>
      </c>
      <c r="C378" s="605" t="str">
        <f>FE!$A1858</f>
        <v>930601</v>
      </c>
      <c r="D378" s="607" t="str">
        <f>FE!$B1858</f>
        <v>Zádor Ákos</v>
      </c>
      <c r="E378" s="607" t="str">
        <f>FE!$C1858</f>
        <v>Vízügyi SC</v>
      </c>
      <c r="F378" s="605">
        <f>FE!$N1858</f>
        <v>24</v>
      </c>
      <c r="G378" s="605">
        <f>FE!$O1858</f>
        <v>0</v>
      </c>
      <c r="H378" s="589"/>
    </row>
    <row r="379" spans="1:8" ht="18" customHeight="1" x14ac:dyDescent="0.3">
      <c r="A379" s="605">
        <f>FE!$Q596</f>
        <v>369</v>
      </c>
      <c r="B379" s="606">
        <f>FE!$P596</f>
        <v>24</v>
      </c>
      <c r="C379" s="605">
        <f>FE!$A596</f>
        <v>7507251</v>
      </c>
      <c r="D379" s="607" t="str">
        <f>FE!$B596</f>
        <v>Herbai Máté</v>
      </c>
      <c r="E379" s="607" t="str">
        <f>FE!$C596</f>
        <v>Manufaktúra</v>
      </c>
      <c r="F379" s="605">
        <f>FE!$N596</f>
        <v>24</v>
      </c>
      <c r="G379" s="605">
        <f>FE!$O596</f>
        <v>0</v>
      </c>
      <c r="H379" s="589"/>
    </row>
    <row r="380" spans="1:8" ht="18" customHeight="1" x14ac:dyDescent="0.3">
      <c r="A380" s="605">
        <f>FE!$Q230</f>
        <v>369</v>
      </c>
      <c r="B380" s="606">
        <f>FE!$P230</f>
        <v>24</v>
      </c>
      <c r="C380" s="605" t="str">
        <f>FE!$A230</f>
        <v>731217</v>
      </c>
      <c r="D380" s="607" t="str">
        <f>FE!$B230</f>
        <v>Cuceu Ciprian</v>
      </c>
      <c r="E380" s="607" t="str">
        <f>FE!$C230</f>
        <v>külf.</v>
      </c>
      <c r="F380" s="605">
        <f>FE!$N230</f>
        <v>24</v>
      </c>
      <c r="G380" s="605">
        <f>FE!$O230</f>
        <v>0</v>
      </c>
      <c r="H380" s="589"/>
    </row>
    <row r="381" spans="1:8" ht="18" customHeight="1" x14ac:dyDescent="0.3">
      <c r="A381" s="605">
        <f>FE!$Q1469</f>
        <v>369</v>
      </c>
      <c r="B381" s="606">
        <f>FE!$P1469</f>
        <v>24</v>
      </c>
      <c r="C381" s="605" t="str">
        <f>FE!$A1469</f>
        <v>0709221</v>
      </c>
      <c r="D381" s="607" t="str">
        <f>FE!$B1469</f>
        <v>Strocchi Federico</v>
      </c>
      <c r="E381" s="607" t="str">
        <f>FE!$C1469</f>
        <v>Főv.Vízmű</v>
      </c>
      <c r="F381" s="605">
        <f>FE!$N1469</f>
        <v>24</v>
      </c>
      <c r="G381" s="605">
        <f>FE!$O1469</f>
        <v>0</v>
      </c>
      <c r="H381" s="589"/>
    </row>
    <row r="382" spans="1:8" ht="18" customHeight="1" x14ac:dyDescent="0.3">
      <c r="A382" s="605">
        <f>FE!$Q1703</f>
        <v>369</v>
      </c>
      <c r="B382" s="606">
        <f>FE!$P1703</f>
        <v>24</v>
      </c>
      <c r="C382" s="605" t="str">
        <f>FE!$A1703</f>
        <v>120511</v>
      </c>
      <c r="D382" s="607" t="str">
        <f>FE!$B1703</f>
        <v>Tóth Kristóf Mátyás</v>
      </c>
      <c r="E382" s="607" t="str">
        <f>FE!$C1703</f>
        <v>Pasarét TK</v>
      </c>
      <c r="F382" s="605">
        <f>FE!$N1703</f>
        <v>24</v>
      </c>
      <c r="G382" s="605">
        <f>FE!$O1703</f>
        <v>0</v>
      </c>
      <c r="H382" s="589"/>
    </row>
    <row r="383" spans="1:8" ht="18" customHeight="1" x14ac:dyDescent="0.3">
      <c r="A383" s="605">
        <f>FE!$Q108</f>
        <v>369</v>
      </c>
      <c r="B383" s="606">
        <f>FE!$P108</f>
        <v>24</v>
      </c>
      <c r="C383" s="605" t="str">
        <f>FE!$A108</f>
        <v>070316</v>
      </c>
      <c r="D383" s="607" t="str">
        <f>FE!$B108</f>
        <v>Becser Péter</v>
      </c>
      <c r="E383" s="607" t="str">
        <f>FE!$C108</f>
        <v>Marso TC</v>
      </c>
      <c r="F383" s="605">
        <f>FE!$N108</f>
        <v>24</v>
      </c>
      <c r="G383" s="605">
        <f>FE!$O108</f>
        <v>0</v>
      </c>
      <c r="H383" s="589"/>
    </row>
    <row r="384" spans="1:8" ht="18" customHeight="1" x14ac:dyDescent="0.3">
      <c r="A384" s="605">
        <f>FE!$Q418</f>
        <v>369</v>
      </c>
      <c r="B384" s="606">
        <f>FE!$P418</f>
        <v>24</v>
      </c>
      <c r="C384" s="605">
        <f>FE!$A418</f>
        <v>600919</v>
      </c>
      <c r="D384" s="607" t="str">
        <f>FE!$B418</f>
        <v>Feke Mihály</v>
      </c>
      <c r="E384" s="607" t="str">
        <f>FE!$C418</f>
        <v>Liget TE</v>
      </c>
      <c r="F384" s="605">
        <f>FE!$N418</f>
        <v>24</v>
      </c>
      <c r="G384" s="605">
        <f>FE!$O418</f>
        <v>0</v>
      </c>
      <c r="H384" s="589"/>
    </row>
    <row r="385" spans="1:8" ht="18" customHeight="1" x14ac:dyDescent="0.3">
      <c r="A385" s="605">
        <f>FE!$Q1661</f>
        <v>369</v>
      </c>
      <c r="B385" s="606">
        <f>FE!$P1661</f>
        <v>24</v>
      </c>
      <c r="C385" s="605" t="str">
        <f>FE!$A1661</f>
        <v>7704190</v>
      </c>
      <c r="D385" s="607" t="str">
        <f>FE!$B1661</f>
        <v>Tildi Balázs</v>
      </c>
      <c r="E385" s="607" t="str">
        <f>FE!$C1661</f>
        <v>Match P.</v>
      </c>
      <c r="F385" s="605">
        <f>FE!$N1661</f>
        <v>24</v>
      </c>
      <c r="G385" s="605">
        <f>FE!$O1661</f>
        <v>0</v>
      </c>
      <c r="H385" s="589"/>
    </row>
    <row r="386" spans="1:8" ht="18" customHeight="1" x14ac:dyDescent="0.3">
      <c r="A386" s="605">
        <f>FE!$Q322</f>
        <v>369</v>
      </c>
      <c r="B386" s="606">
        <f>FE!$P322</f>
        <v>24</v>
      </c>
      <c r="C386" s="605" t="str">
        <f>FE!$A322</f>
        <v>680819</v>
      </c>
      <c r="D386" s="607" t="str">
        <f>FE!$B322</f>
        <v>Dienes Ákos</v>
      </c>
      <c r="E386" s="607" t="str">
        <f>FE!$C322</f>
        <v>Főv.Vízmű</v>
      </c>
      <c r="F386" s="605">
        <f>FE!$N322</f>
        <v>24</v>
      </c>
      <c r="G386" s="605">
        <f>FE!$O322</f>
        <v>0</v>
      </c>
      <c r="H386" s="589"/>
    </row>
    <row r="387" spans="1:8" ht="18" customHeight="1" x14ac:dyDescent="0.3">
      <c r="A387" s="605">
        <f>FE!$Q424</f>
        <v>369</v>
      </c>
      <c r="B387" s="606">
        <f>FE!$P424</f>
        <v>24</v>
      </c>
      <c r="C387" s="605" t="str">
        <f>FE!$A424</f>
        <v>830215</v>
      </c>
      <c r="D387" s="607" t="str">
        <f>FE!$B424</f>
        <v>Fenyvesi Tibor</v>
      </c>
      <c r="E387" s="607" t="str">
        <f>FE!$C424</f>
        <v>Liget TE</v>
      </c>
      <c r="F387" s="605">
        <f>FE!$N424</f>
        <v>24</v>
      </c>
      <c r="G387" s="605">
        <f>FE!$O424</f>
        <v>0</v>
      </c>
      <c r="H387" s="589"/>
    </row>
    <row r="388" spans="1:8" ht="18" customHeight="1" x14ac:dyDescent="0.3">
      <c r="A388" s="605">
        <f>FE!$Q385</f>
        <v>387</v>
      </c>
      <c r="B388" s="606">
        <f>FE!$P385</f>
        <v>23</v>
      </c>
      <c r="C388" s="605" t="str">
        <f>FE!$A385</f>
        <v>910911</v>
      </c>
      <c r="D388" s="607" t="str">
        <f>FE!$B385</f>
        <v>Fábián Viktor</v>
      </c>
      <c r="E388" s="607" t="str">
        <f>FE!$C385</f>
        <v>Békéscsabai Előre</v>
      </c>
      <c r="F388" s="605">
        <f>FE!$N385</f>
        <v>23</v>
      </c>
      <c r="G388" s="605">
        <f>FE!$O385</f>
        <v>0</v>
      </c>
      <c r="H388" s="589"/>
    </row>
    <row r="389" spans="1:8" ht="18" customHeight="1" x14ac:dyDescent="0.3">
      <c r="A389" s="605">
        <f>FE!$Q1065</f>
        <v>387</v>
      </c>
      <c r="B389" s="606">
        <f>FE!$P1065</f>
        <v>23</v>
      </c>
      <c r="C389" s="605">
        <f>FE!$A1065</f>
        <v>750917</v>
      </c>
      <c r="D389" s="607" t="str">
        <f>FE!$B1065</f>
        <v>Mihály István</v>
      </c>
      <c r="E389" s="607" t="str">
        <f>FE!$C1065</f>
        <v>Békéscsabai Előre</v>
      </c>
      <c r="F389" s="605">
        <f>FE!$N1065</f>
        <v>23</v>
      </c>
      <c r="G389" s="605">
        <f>FE!$O1065</f>
        <v>0</v>
      </c>
      <c r="H389" s="589"/>
    </row>
    <row r="390" spans="1:8" ht="18" customHeight="1" x14ac:dyDescent="0.3">
      <c r="A390" s="605">
        <f>FE!$Q275</f>
        <v>387</v>
      </c>
      <c r="B390" s="606">
        <f>FE!$P275</f>
        <v>23</v>
      </c>
      <c r="C390" s="605">
        <f>FE!$A275</f>
        <v>9204170</v>
      </c>
      <c r="D390" s="607" t="str">
        <f>FE!$B275</f>
        <v>Csonka Zsolt</v>
      </c>
      <c r="E390" s="607" t="str">
        <f>FE!$C275</f>
        <v>Ball City SE</v>
      </c>
      <c r="F390" s="605">
        <f>FE!$N275</f>
        <v>23</v>
      </c>
      <c r="G390" s="605">
        <f>FE!$O275</f>
        <v>0</v>
      </c>
      <c r="H390" s="589"/>
    </row>
    <row r="391" spans="1:8" ht="18" customHeight="1" x14ac:dyDescent="0.3">
      <c r="A391" s="605">
        <f>FE!$Q1503</f>
        <v>387</v>
      </c>
      <c r="B391" s="606">
        <f>FE!$P1503</f>
        <v>23</v>
      </c>
      <c r="C391" s="605" t="str">
        <f>FE!$A1503</f>
        <v>921013</v>
      </c>
      <c r="D391" s="607" t="str">
        <f>FE!$B1503</f>
        <v>Szabó Péter</v>
      </c>
      <c r="E391" s="607" t="str">
        <f>FE!$C1503</f>
        <v>Savaria TC</v>
      </c>
      <c r="F391" s="605">
        <f>FE!$N1503</f>
        <v>23</v>
      </c>
      <c r="G391" s="605">
        <f>FE!$O1503</f>
        <v>0</v>
      </c>
      <c r="H391" s="589"/>
    </row>
    <row r="392" spans="1:8" ht="18" customHeight="1" x14ac:dyDescent="0.3">
      <c r="A392" s="605">
        <f>FE!$Q1280</f>
        <v>387</v>
      </c>
      <c r="B392" s="606">
        <f>FE!$P1280</f>
        <v>23</v>
      </c>
      <c r="C392" s="605" t="str">
        <f>FE!$A1280</f>
        <v>7903190</v>
      </c>
      <c r="D392" s="607" t="str">
        <f>FE!$B1280</f>
        <v>Pethes György</v>
      </c>
      <c r="E392" s="607" t="str">
        <f>FE!$C1280</f>
        <v>Főv.Vízmű</v>
      </c>
      <c r="F392" s="605">
        <f>FE!$N1280</f>
        <v>23</v>
      </c>
      <c r="G392" s="605">
        <f>FE!$O1280</f>
        <v>0</v>
      </c>
      <c r="H392" s="589"/>
    </row>
    <row r="393" spans="1:8" ht="18" customHeight="1" x14ac:dyDescent="0.3">
      <c r="A393" s="605">
        <f>FE!$Q1737</f>
        <v>387</v>
      </c>
      <c r="B393" s="606">
        <f>FE!$P1737</f>
        <v>23</v>
      </c>
      <c r="C393" s="605" t="str">
        <f>FE!$A1737</f>
        <v>750604</v>
      </c>
      <c r="D393" s="607" t="str">
        <f>FE!$B1737</f>
        <v>Unger Balázs Álmos dr.</v>
      </c>
      <c r="E393" s="607" t="str">
        <f>FE!$C1737</f>
        <v>Metró RSC</v>
      </c>
      <c r="F393" s="605">
        <f>FE!$N1737</f>
        <v>23</v>
      </c>
      <c r="G393" s="605">
        <f>FE!$O1737</f>
        <v>0</v>
      </c>
      <c r="H393" s="589"/>
    </row>
    <row r="394" spans="1:8" ht="18" customHeight="1" x14ac:dyDescent="0.3">
      <c r="A394" s="605">
        <f>FE!$Q867</f>
        <v>387</v>
      </c>
      <c r="B394" s="606">
        <f>FE!$P867</f>
        <v>23</v>
      </c>
      <c r="C394" s="605" t="str">
        <f>FE!$A867</f>
        <v>0611240</v>
      </c>
      <c r="D394" s="607" t="str">
        <f>FE!$B867</f>
        <v>Körösladányi Bence</v>
      </c>
      <c r="E394" s="607" t="str">
        <f>FE!$C867</f>
        <v>Árpádföld</v>
      </c>
      <c r="F394" s="605">
        <f>FE!$N867</f>
        <v>23</v>
      </c>
      <c r="G394" s="605">
        <f>FE!$O867</f>
        <v>0</v>
      </c>
      <c r="H394" s="589"/>
    </row>
    <row r="395" spans="1:8" ht="18" customHeight="1" x14ac:dyDescent="0.3">
      <c r="A395" s="605">
        <f>FE!$Q432</f>
        <v>387</v>
      </c>
      <c r="B395" s="606">
        <f>FE!$P432</f>
        <v>23</v>
      </c>
      <c r="C395" s="605" t="str">
        <f>FE!$A432</f>
        <v>0206190</v>
      </c>
      <c r="D395" s="607" t="str">
        <f>FE!$B432</f>
        <v>Fodor Márton</v>
      </c>
      <c r="E395" s="607" t="str">
        <f>FE!$C432</f>
        <v>Siofoki Sp.</v>
      </c>
      <c r="F395" s="605">
        <f>FE!$N432</f>
        <v>23</v>
      </c>
      <c r="G395" s="605">
        <f>FE!$O432</f>
        <v>0</v>
      </c>
      <c r="H395" s="589"/>
    </row>
    <row r="396" spans="1:8" ht="18" customHeight="1" x14ac:dyDescent="0.3">
      <c r="A396" s="605">
        <f>FE!$Q791</f>
        <v>387</v>
      </c>
      <c r="B396" s="606">
        <f>FE!$P791</f>
        <v>23</v>
      </c>
      <c r="C396" s="605" t="str">
        <f>FE!$A791</f>
        <v>0904241</v>
      </c>
      <c r="D396" s="607" t="str">
        <f>FE!$B791</f>
        <v>Kis Dávid</v>
      </c>
      <c r="E396" s="607" t="str">
        <f>FE!$C791</f>
        <v>Next TA</v>
      </c>
      <c r="F396" s="605">
        <f>FE!$N791</f>
        <v>23</v>
      </c>
      <c r="G396" s="605">
        <f>FE!$O791</f>
        <v>0</v>
      </c>
      <c r="H396" s="589"/>
    </row>
    <row r="397" spans="1:8" ht="18" customHeight="1" x14ac:dyDescent="0.3">
      <c r="A397" s="605">
        <f>FE!$Q868</f>
        <v>396</v>
      </c>
      <c r="B397" s="606">
        <f>FE!$P868</f>
        <v>22</v>
      </c>
      <c r="C397" s="605" t="str">
        <f>FE!$A868</f>
        <v>0511170</v>
      </c>
      <c r="D397" s="607" t="str">
        <f>FE!$B868</f>
        <v>Kosara Csaba Félix</v>
      </c>
      <c r="E397" s="607" t="str">
        <f>FE!$C868</f>
        <v>Molnár TA</v>
      </c>
      <c r="F397" s="605">
        <f>FE!$N868</f>
        <v>22</v>
      </c>
      <c r="G397" s="605">
        <f>FE!$O868</f>
        <v>0</v>
      </c>
      <c r="H397" s="589"/>
    </row>
    <row r="398" spans="1:8" ht="18" customHeight="1" x14ac:dyDescent="0.3">
      <c r="A398" s="605">
        <f>FE!$Q477</f>
        <v>396</v>
      </c>
      <c r="B398" s="606">
        <f>FE!$P477</f>
        <v>22</v>
      </c>
      <c r="C398" s="605" t="str">
        <f>FE!$A477</f>
        <v>810602</v>
      </c>
      <c r="D398" s="607" t="str">
        <f>FE!$B477</f>
        <v>Géczy Gábor</v>
      </c>
      <c r="E398" s="607" t="str">
        <f>FE!$C477</f>
        <v>DEAC</v>
      </c>
      <c r="F398" s="605">
        <f>FE!$N477</f>
        <v>22</v>
      </c>
      <c r="G398" s="605">
        <f>FE!$O477</f>
        <v>0</v>
      </c>
      <c r="H398" s="589"/>
    </row>
    <row r="399" spans="1:8" ht="18" customHeight="1" x14ac:dyDescent="0.3">
      <c r="A399" s="605">
        <f>FE!$Q1839</f>
        <v>396</v>
      </c>
      <c r="B399" s="606">
        <f>FE!$P1839</f>
        <v>22</v>
      </c>
      <c r="C399" s="605" t="str">
        <f>FE!$A1839</f>
        <v>960410</v>
      </c>
      <c r="D399" s="607" t="str">
        <f>FE!$B1839</f>
        <v>Vörös György</v>
      </c>
      <c r="E399" s="607" t="str">
        <f>FE!$C1839</f>
        <v>Pécsi El.</v>
      </c>
      <c r="F399" s="605">
        <f>FE!$N1839</f>
        <v>22</v>
      </c>
      <c r="G399" s="605">
        <f>FE!$O1839</f>
        <v>0</v>
      </c>
      <c r="H399" s="589"/>
    </row>
    <row r="400" spans="1:8" ht="18" customHeight="1" x14ac:dyDescent="0.3">
      <c r="A400" s="605">
        <f>FE!$Q1198</f>
        <v>396</v>
      </c>
      <c r="B400" s="606">
        <f>FE!$P1198</f>
        <v>22</v>
      </c>
      <c r="C400" s="605" t="str">
        <f>FE!$A1198</f>
        <v>611009</v>
      </c>
      <c r="D400" s="607" t="str">
        <f>FE!$B1198</f>
        <v>Őri Ádám Szabolcs</v>
      </c>
      <c r="E400" s="607" t="str">
        <f>FE!$C1198</f>
        <v>SZVUK SE</v>
      </c>
      <c r="F400" s="605">
        <f>FE!$N1198</f>
        <v>22</v>
      </c>
      <c r="G400" s="605">
        <f>FE!$O1198</f>
        <v>0</v>
      </c>
      <c r="H400" s="589"/>
    </row>
    <row r="401" spans="1:8" ht="18" customHeight="1" x14ac:dyDescent="0.3">
      <c r="A401" s="605">
        <f>FE!$Q1478</f>
        <v>396</v>
      </c>
      <c r="B401" s="606">
        <f>FE!$P1478</f>
        <v>22</v>
      </c>
      <c r="C401" s="605" t="str">
        <f>FE!$A1478</f>
        <v>110531</v>
      </c>
      <c r="D401" s="607" t="str">
        <f>FE!$B1478</f>
        <v>Szabados Gellért</v>
      </c>
      <c r="E401" s="607" t="str">
        <f>FE!$C1478</f>
        <v>GYAC</v>
      </c>
      <c r="F401" s="605">
        <f>FE!$N1478</f>
        <v>22</v>
      </c>
      <c r="G401" s="605">
        <f>FE!$O1478</f>
        <v>0</v>
      </c>
      <c r="H401" s="589"/>
    </row>
    <row r="402" spans="1:8" ht="18" customHeight="1" x14ac:dyDescent="0.3">
      <c r="A402" s="605">
        <f>FE!$Q1406</f>
        <v>401</v>
      </c>
      <c r="B402" s="606">
        <f>FE!$P1406</f>
        <v>21</v>
      </c>
      <c r="C402" s="605" t="str">
        <f>FE!$A1406</f>
        <v>990807</v>
      </c>
      <c r="D402" s="607" t="str">
        <f>FE!$B1406</f>
        <v>Sebesi Patrik</v>
      </c>
      <c r="E402" s="607" t="str">
        <f>FE!$C1406</f>
        <v>Kőszegi SE</v>
      </c>
      <c r="F402" s="605">
        <f>FE!$N1406</f>
        <v>21</v>
      </c>
      <c r="G402" s="605">
        <f>FE!$O1406</f>
        <v>0</v>
      </c>
      <c r="H402" s="589"/>
    </row>
    <row r="403" spans="1:8" ht="18" customHeight="1" x14ac:dyDescent="0.3">
      <c r="A403" s="605">
        <f>FE!$Q971</f>
        <v>401</v>
      </c>
      <c r="B403" s="606">
        <f>FE!$P971</f>
        <v>21</v>
      </c>
      <c r="C403" s="605" t="str">
        <f>FE!$A971</f>
        <v>7603220</v>
      </c>
      <c r="D403" s="607" t="str">
        <f>FE!$B971</f>
        <v>Lipták Szabolcs</v>
      </c>
      <c r="E403" s="607" t="str">
        <f>FE!$C971</f>
        <v>Viharsarok</v>
      </c>
      <c r="F403" s="605">
        <f>FE!$N971</f>
        <v>21</v>
      </c>
      <c r="G403" s="605">
        <f>FE!$O971</f>
        <v>0</v>
      </c>
      <c r="H403" s="589"/>
    </row>
    <row r="404" spans="1:8" ht="18" customHeight="1" x14ac:dyDescent="0.3">
      <c r="A404" s="605">
        <f>FE!$Q1732</f>
        <v>401</v>
      </c>
      <c r="B404" s="606">
        <f>FE!$P1732</f>
        <v>21</v>
      </c>
      <c r="C404" s="605" t="str">
        <f>FE!$A1732</f>
        <v>110105</v>
      </c>
      <c r="D404" s="607" t="str">
        <f>FE!$B1732</f>
        <v>Ujházi Bence</v>
      </c>
      <c r="E404" s="607" t="str">
        <f>FE!$C1732</f>
        <v>Budakalászi Kézilabda</v>
      </c>
      <c r="F404" s="605">
        <f>FE!$N1732</f>
        <v>21</v>
      </c>
      <c r="G404" s="605">
        <f>FE!$O1732</f>
        <v>0</v>
      </c>
      <c r="H404" s="589"/>
    </row>
    <row r="405" spans="1:8" ht="18" customHeight="1" x14ac:dyDescent="0.3">
      <c r="A405" s="605">
        <f>FE!$Q658</f>
        <v>401</v>
      </c>
      <c r="B405" s="606">
        <f>FE!$P658</f>
        <v>21</v>
      </c>
      <c r="C405" s="605" t="str">
        <f>FE!$A658</f>
        <v>741117</v>
      </c>
      <c r="D405" s="607" t="str">
        <f>FE!$B658</f>
        <v>Horváth Tamás</v>
      </c>
      <c r="E405" s="607" t="str">
        <f>FE!$C658</f>
        <v>Bólyi SE</v>
      </c>
      <c r="F405" s="605">
        <f>FE!$N658</f>
        <v>21</v>
      </c>
      <c r="G405" s="605">
        <f>FE!$O658</f>
        <v>0</v>
      </c>
      <c r="H405" s="589"/>
    </row>
    <row r="406" spans="1:8" ht="18" customHeight="1" x14ac:dyDescent="0.3">
      <c r="A406" s="605">
        <f>FE!$Q860</f>
        <v>401</v>
      </c>
      <c r="B406" s="606">
        <f>FE!$P860</f>
        <v>21</v>
      </c>
      <c r="C406" s="605" t="str">
        <f>FE!$A860</f>
        <v>910329</v>
      </c>
      <c r="D406" s="607" t="str">
        <f>FE!$B860</f>
        <v>Korda Dávid dr.</v>
      </c>
      <c r="E406" s="607" t="str">
        <f>FE!$C860</f>
        <v>Evopro SE</v>
      </c>
      <c r="F406" s="605">
        <f>FE!$N860</f>
        <v>21</v>
      </c>
      <c r="G406" s="605">
        <f>FE!$O860</f>
        <v>0</v>
      </c>
      <c r="H406" s="589"/>
    </row>
    <row r="407" spans="1:8" ht="18" customHeight="1" x14ac:dyDescent="0.3">
      <c r="A407" s="605">
        <f>FE!$Q1263</f>
        <v>401</v>
      </c>
      <c r="B407" s="606">
        <f>FE!$P1263</f>
        <v>21</v>
      </c>
      <c r="C407" s="605" t="str">
        <f>FE!$A1263</f>
        <v>8504081</v>
      </c>
      <c r="D407" s="607" t="str">
        <f>FE!$B1263</f>
        <v>Pekli Damján dr.</v>
      </c>
      <c r="E407" s="607" t="str">
        <f>FE!$C1263</f>
        <v>Vízügyi SC</v>
      </c>
      <c r="F407" s="605">
        <f>FE!$N1263</f>
        <v>21</v>
      </c>
      <c r="G407" s="605">
        <f>FE!$O1263</f>
        <v>0</v>
      </c>
      <c r="H407" s="589"/>
    </row>
    <row r="408" spans="1:8" ht="18" customHeight="1" x14ac:dyDescent="0.3">
      <c r="A408" s="605">
        <f>FE!$Q53</f>
        <v>401</v>
      </c>
      <c r="B408" s="606">
        <f>FE!$P53</f>
        <v>21</v>
      </c>
      <c r="C408" s="605" t="str">
        <f>FE!$A53</f>
        <v>8608220</v>
      </c>
      <c r="D408" s="607" t="str">
        <f>FE!$B53</f>
        <v>Bagyó Dávid Tamás</v>
      </c>
      <c r="E408" s="607" t="str">
        <f>FE!$C53</f>
        <v>Vízügyi SC</v>
      </c>
      <c r="F408" s="605">
        <f>FE!$N53</f>
        <v>21</v>
      </c>
      <c r="G408" s="605">
        <f>FE!$O53</f>
        <v>0</v>
      </c>
      <c r="H408" s="589"/>
    </row>
    <row r="409" spans="1:8" ht="18" customHeight="1" x14ac:dyDescent="0.3">
      <c r="A409" s="605">
        <f>FE!$Q436</f>
        <v>401</v>
      </c>
      <c r="B409" s="606">
        <f>FE!$P436</f>
        <v>21</v>
      </c>
      <c r="C409" s="605" t="str">
        <f>FE!$A436</f>
        <v>9708121</v>
      </c>
      <c r="D409" s="607" t="str">
        <f>FE!$B436</f>
        <v>Földesi Máté</v>
      </c>
      <c r="E409" s="607" t="str">
        <f>FE!$C436</f>
        <v>MEAFC</v>
      </c>
      <c r="F409" s="605">
        <f>FE!$N436</f>
        <v>21</v>
      </c>
      <c r="G409" s="605">
        <f>FE!$O436</f>
        <v>0</v>
      </c>
      <c r="H409" s="589"/>
    </row>
    <row r="410" spans="1:8" ht="18" customHeight="1" x14ac:dyDescent="0.3">
      <c r="A410" s="605">
        <f>FE!$Q280</f>
        <v>401</v>
      </c>
      <c r="B410" s="606">
        <f>FE!$P280</f>
        <v>21</v>
      </c>
      <c r="C410" s="605" t="str">
        <f>FE!$A280</f>
        <v>850810</v>
      </c>
      <c r="D410" s="607" t="str">
        <f>FE!$B280</f>
        <v>Czakó Péter</v>
      </c>
      <c r="E410" s="607" t="str">
        <f>FE!$C280</f>
        <v>BFSE</v>
      </c>
      <c r="F410" s="605">
        <f>FE!$N280</f>
        <v>21</v>
      </c>
      <c r="G410" s="605">
        <f>FE!$O280</f>
        <v>0</v>
      </c>
      <c r="H410" s="589"/>
    </row>
    <row r="411" spans="1:8" ht="18" customHeight="1" x14ac:dyDescent="0.3">
      <c r="A411" s="605">
        <f>FE!$Q929</f>
        <v>401</v>
      </c>
      <c r="B411" s="606">
        <f>FE!$P929</f>
        <v>21</v>
      </c>
      <c r="C411" s="605" t="str">
        <f>FE!$A929</f>
        <v>0806110</v>
      </c>
      <c r="D411" s="607" t="str">
        <f>FE!$B929</f>
        <v>Kunecz Kornél Ádám</v>
      </c>
      <c r="E411" s="607" t="str">
        <f>FE!$C929</f>
        <v>Kőszegi SE</v>
      </c>
      <c r="F411" s="605">
        <f>FE!$N929</f>
        <v>21</v>
      </c>
      <c r="G411" s="605">
        <f>FE!$O929</f>
        <v>0</v>
      </c>
      <c r="H411" s="589"/>
    </row>
    <row r="412" spans="1:8" ht="18" customHeight="1" x14ac:dyDescent="0.3">
      <c r="A412" s="605">
        <f>FE!$Q208</f>
        <v>401</v>
      </c>
      <c r="B412" s="606">
        <f>FE!$P208</f>
        <v>21</v>
      </c>
      <c r="C412" s="605" t="str">
        <f>FE!$A208</f>
        <v>960711</v>
      </c>
      <c r="D412" s="607" t="str">
        <f>FE!$B208</f>
        <v>Bróda Richárd</v>
      </c>
      <c r="E412" s="607" t="str">
        <f>FE!$C208</f>
        <v>Ziccer TK</v>
      </c>
      <c r="F412" s="605">
        <f>FE!$N208</f>
        <v>21</v>
      </c>
      <c r="G412" s="605">
        <f>FE!$O208</f>
        <v>0</v>
      </c>
      <c r="H412" s="589"/>
    </row>
    <row r="413" spans="1:8" ht="18" customHeight="1" x14ac:dyDescent="0.3">
      <c r="A413" s="605">
        <f>FE!$Q1484</f>
        <v>401</v>
      </c>
      <c r="B413" s="606">
        <f>FE!$P1484</f>
        <v>21</v>
      </c>
      <c r="C413" s="605" t="str">
        <f>FE!$A1484</f>
        <v>0509110</v>
      </c>
      <c r="D413" s="607" t="str">
        <f>FE!$B1484</f>
        <v>Szabó András Gábor</v>
      </c>
      <c r="E413" s="607" t="str">
        <f>FE!$C1484</f>
        <v>Metró RSC</v>
      </c>
      <c r="F413" s="605">
        <f>FE!$N1484</f>
        <v>21</v>
      </c>
      <c r="G413" s="605">
        <f>FE!$O1484</f>
        <v>0</v>
      </c>
      <c r="H413" s="589"/>
    </row>
    <row r="414" spans="1:8" ht="18" customHeight="1" x14ac:dyDescent="0.3">
      <c r="A414" s="605">
        <f>FE!$Q888</f>
        <v>401</v>
      </c>
      <c r="B414" s="606">
        <f>FE!$P888</f>
        <v>21</v>
      </c>
      <c r="C414" s="605" t="str">
        <f>FE!$A888</f>
        <v>840608</v>
      </c>
      <c r="D414" s="607" t="str">
        <f>FE!$B888</f>
        <v>Kovács Gergely Zoltán</v>
      </c>
      <c r="E414" s="607" t="str">
        <f>FE!$C888</f>
        <v>BFSE</v>
      </c>
      <c r="F414" s="605">
        <f>FE!$N888</f>
        <v>21</v>
      </c>
      <c r="G414" s="605">
        <f>FE!$O888</f>
        <v>0</v>
      </c>
      <c r="H414" s="589"/>
    </row>
    <row r="415" spans="1:8" ht="18" customHeight="1" x14ac:dyDescent="0.3">
      <c r="A415" s="605">
        <f>FE!$Q690</f>
        <v>401</v>
      </c>
      <c r="B415" s="606">
        <f>FE!$P690</f>
        <v>21</v>
      </c>
      <c r="C415" s="605" t="str">
        <f>FE!$A690</f>
        <v>090508</v>
      </c>
      <c r="D415" s="607" t="str">
        <f>FE!$B690</f>
        <v>Jászberényi Ádám</v>
      </c>
      <c r="E415" s="607" t="str">
        <f>FE!$C690</f>
        <v>Savaria TC</v>
      </c>
      <c r="F415" s="605">
        <f>FE!$N690</f>
        <v>21</v>
      </c>
      <c r="G415" s="605">
        <f>FE!$O690</f>
        <v>0</v>
      </c>
      <c r="H415" s="589"/>
    </row>
    <row r="416" spans="1:8" ht="18" customHeight="1" x14ac:dyDescent="0.3">
      <c r="A416" s="605">
        <f>FE!$Q1102</f>
        <v>401</v>
      </c>
      <c r="B416" s="606">
        <f>FE!$P1102</f>
        <v>21</v>
      </c>
      <c r="C416" s="605" t="str">
        <f>FE!$A1102</f>
        <v>0111151</v>
      </c>
      <c r="D416" s="607" t="str">
        <f>FE!$B1102</f>
        <v>Molnár Máté</v>
      </c>
      <c r="E416" s="607" t="str">
        <f>FE!$C1102</f>
        <v>AMC</v>
      </c>
      <c r="F416" s="605">
        <f>FE!$N1102</f>
        <v>21</v>
      </c>
      <c r="G416" s="605">
        <f>FE!$O1102</f>
        <v>0</v>
      </c>
      <c r="H416" s="589"/>
    </row>
    <row r="417" spans="1:8" ht="18" customHeight="1" x14ac:dyDescent="0.3">
      <c r="A417" s="605">
        <f>FE!$Q648</f>
        <v>401</v>
      </c>
      <c r="B417" s="606">
        <f>FE!$P648</f>
        <v>21</v>
      </c>
      <c r="C417" s="605" t="str">
        <f>FE!$A648</f>
        <v>700309</v>
      </c>
      <c r="D417" s="607" t="str">
        <f>FE!$B648</f>
        <v>Horváth István</v>
      </c>
      <c r="E417" s="607" t="str">
        <f>FE!$C648</f>
        <v>Építők TK</v>
      </c>
      <c r="F417" s="605">
        <f>FE!$N648</f>
        <v>21</v>
      </c>
      <c r="G417" s="605">
        <f>FE!$O648</f>
        <v>0</v>
      </c>
      <c r="H417" s="589"/>
    </row>
    <row r="418" spans="1:8" ht="18" customHeight="1" x14ac:dyDescent="0.3">
      <c r="A418" s="605">
        <f>FE!$Q882</f>
        <v>401</v>
      </c>
      <c r="B418" s="606">
        <f>FE!$P882</f>
        <v>21</v>
      </c>
      <c r="C418" s="605" t="str">
        <f>FE!$A882</f>
        <v>1201030</v>
      </c>
      <c r="D418" s="607" t="str">
        <f>FE!$B882</f>
        <v>Kovács Benedek</v>
      </c>
      <c r="E418" s="607" t="str">
        <f>FE!$C882</f>
        <v>SZVUK SE</v>
      </c>
      <c r="F418" s="605">
        <f>FE!$N882</f>
        <v>21</v>
      </c>
      <c r="G418" s="605">
        <f>FE!$O882</f>
        <v>0</v>
      </c>
      <c r="H418" s="589"/>
    </row>
    <row r="419" spans="1:8" ht="18" customHeight="1" x14ac:dyDescent="0.3">
      <c r="A419" s="605">
        <f>FE!$Q1695</f>
        <v>401</v>
      </c>
      <c r="B419" s="606">
        <f>FE!$P1695</f>
        <v>21</v>
      </c>
      <c r="C419" s="605" t="str">
        <f>FE!$A1695</f>
        <v>0201210</v>
      </c>
      <c r="D419" s="607" t="str">
        <f>FE!$B1695</f>
        <v>Tóth Benedek</v>
      </c>
      <c r="E419" s="607" t="str">
        <f>FE!$C1695</f>
        <v>Ball City SE</v>
      </c>
      <c r="F419" s="605">
        <f>FE!$N1695</f>
        <v>21</v>
      </c>
      <c r="G419" s="605">
        <f>FE!$O1695</f>
        <v>0</v>
      </c>
      <c r="H419" s="589"/>
    </row>
    <row r="420" spans="1:8" ht="18" customHeight="1" x14ac:dyDescent="0.3">
      <c r="A420" s="605">
        <f>FE!$Q1385</f>
        <v>419</v>
      </c>
      <c r="B420" s="606">
        <f>FE!$P1385</f>
        <v>20</v>
      </c>
      <c r="C420" s="605" t="str">
        <f>FE!$A1385</f>
        <v>740629</v>
      </c>
      <c r="D420" s="607" t="str">
        <f>FE!$B1385</f>
        <v>Sármán Balázs dr.</v>
      </c>
      <c r="E420" s="607" t="str">
        <f>FE!$C1385</f>
        <v>UNIK SE</v>
      </c>
      <c r="F420" s="605">
        <f>FE!$N1385</f>
        <v>20</v>
      </c>
      <c r="G420" s="605">
        <f>FE!$O1385</f>
        <v>0</v>
      </c>
      <c r="H420" s="589"/>
    </row>
    <row r="421" spans="1:8" ht="18" customHeight="1" x14ac:dyDescent="0.3">
      <c r="A421" s="605">
        <f>FE!$Q1400</f>
        <v>419</v>
      </c>
      <c r="B421" s="606">
        <f>FE!$P1400</f>
        <v>20</v>
      </c>
      <c r="C421" s="605" t="str">
        <f>FE!$A1400</f>
        <v>040814</v>
      </c>
      <c r="D421" s="607" t="str">
        <f>FE!$B1400</f>
        <v>Schmidt Dániel Lajos</v>
      </c>
      <c r="E421" s="607" t="str">
        <f>FE!$C1400</f>
        <v>Bólyi SE</v>
      </c>
      <c r="F421" s="605">
        <f>FE!$N1400</f>
        <v>20</v>
      </c>
      <c r="G421" s="605">
        <f>FE!$O1400</f>
        <v>0</v>
      </c>
      <c r="H421" s="589"/>
    </row>
    <row r="422" spans="1:8" ht="18" customHeight="1" x14ac:dyDescent="0.3">
      <c r="A422" s="605">
        <f>FE!$Q243</f>
        <v>419</v>
      </c>
      <c r="B422" s="606">
        <f>FE!$P243</f>
        <v>20</v>
      </c>
      <c r="C422" s="605" t="str">
        <f>FE!$A243</f>
        <v>980106</v>
      </c>
      <c r="D422" s="607" t="str">
        <f>FE!$B243</f>
        <v>Cseh Márk</v>
      </c>
      <c r="E422" s="607" t="str">
        <f>FE!$C243</f>
        <v>MEAFC</v>
      </c>
      <c r="F422" s="605">
        <f>FE!$N243</f>
        <v>20</v>
      </c>
      <c r="G422" s="605">
        <f>FE!$O243</f>
        <v>0</v>
      </c>
      <c r="H422" s="589"/>
    </row>
    <row r="423" spans="1:8" ht="18" customHeight="1" x14ac:dyDescent="0.3">
      <c r="A423" s="605">
        <f>FE!$Q1562</f>
        <v>419</v>
      </c>
      <c r="B423" s="606">
        <f>FE!$P1562</f>
        <v>20</v>
      </c>
      <c r="C423" s="605" t="str">
        <f>FE!$A1562</f>
        <v>750824</v>
      </c>
      <c r="D423" s="607" t="str">
        <f>FE!$B1562</f>
        <v>Szentkirályi Péter Pál dr.</v>
      </c>
      <c r="E423" s="607" t="str">
        <f>FE!$C1562</f>
        <v>DEAC</v>
      </c>
      <c r="F423" s="605">
        <f>FE!$N1562</f>
        <v>20</v>
      </c>
      <c r="G423" s="605">
        <f>FE!$O1562</f>
        <v>0</v>
      </c>
      <c r="H423" s="589"/>
    </row>
    <row r="424" spans="1:8" ht="18" customHeight="1" x14ac:dyDescent="0.3">
      <c r="A424" s="605">
        <f>FE!$Q783</f>
        <v>419</v>
      </c>
      <c r="B424" s="606">
        <f>FE!$P783</f>
        <v>20</v>
      </c>
      <c r="C424" s="605" t="str">
        <f>FE!$A783</f>
        <v>740826</v>
      </c>
      <c r="D424" s="607" t="str">
        <f>FE!$B783</f>
        <v>Kincses Attila dr.</v>
      </c>
      <c r="E424" s="607" t="str">
        <f>FE!$C783</f>
        <v>Árpádföld</v>
      </c>
      <c r="F424" s="605">
        <f>FE!$N783</f>
        <v>20</v>
      </c>
      <c r="G424" s="605">
        <f>FE!$O783</f>
        <v>0</v>
      </c>
      <c r="H424" s="589"/>
    </row>
    <row r="425" spans="1:8" ht="18" customHeight="1" x14ac:dyDescent="0.3">
      <c r="A425" s="605">
        <f>FE!$Q482</f>
        <v>419</v>
      </c>
      <c r="B425" s="606">
        <f>FE!$P482</f>
        <v>20</v>
      </c>
      <c r="C425" s="605" t="str">
        <f>FE!$A482</f>
        <v>9810170</v>
      </c>
      <c r="D425" s="607" t="str">
        <f>FE!$B482</f>
        <v>Geönczeöl Merse Máté</v>
      </c>
      <c r="E425" s="607" t="str">
        <f>FE!$C482</f>
        <v>MTK</v>
      </c>
      <c r="F425" s="605">
        <f>FE!$N482</f>
        <v>20</v>
      </c>
      <c r="G425" s="605">
        <f>FE!$O482</f>
        <v>0</v>
      </c>
      <c r="H425" s="589"/>
    </row>
    <row r="426" spans="1:8" ht="18" customHeight="1" x14ac:dyDescent="0.3">
      <c r="A426" s="605">
        <f>FE!$Q1868</f>
        <v>419</v>
      </c>
      <c r="B426" s="606">
        <f>FE!$P1868</f>
        <v>20</v>
      </c>
      <c r="C426" s="605" t="str">
        <f>FE!$A1868</f>
        <v>840514</v>
      </c>
      <c r="D426" s="607" t="str">
        <f>FE!$B1868</f>
        <v>Zimányi Róbert G. dr.</v>
      </c>
      <c r="E426" s="607" t="str">
        <f>FE!$C1868</f>
        <v>Evopro SE</v>
      </c>
      <c r="F426" s="605">
        <f>FE!$N1868</f>
        <v>20</v>
      </c>
      <c r="G426" s="605">
        <f>FE!$O1868</f>
        <v>0</v>
      </c>
      <c r="H426" s="589"/>
    </row>
    <row r="427" spans="1:8" ht="18" customHeight="1" x14ac:dyDescent="0.3">
      <c r="A427" s="605">
        <f>FE!$Q484</f>
        <v>419</v>
      </c>
      <c r="B427" s="606">
        <f>FE!$P484</f>
        <v>20</v>
      </c>
      <c r="C427" s="605" t="str">
        <f>FE!$A484</f>
        <v>080922</v>
      </c>
      <c r="D427" s="607" t="str">
        <f>FE!$B484</f>
        <v>Gerencsér Soma Tibor</v>
      </c>
      <c r="E427" s="607" t="str">
        <f>FE!$C484</f>
        <v>Kőszegi SE</v>
      </c>
      <c r="F427" s="605">
        <f>FE!$N484</f>
        <v>20</v>
      </c>
      <c r="G427" s="605">
        <f>FE!$O484</f>
        <v>0</v>
      </c>
      <c r="H427" s="589"/>
    </row>
    <row r="428" spans="1:8" ht="18" customHeight="1" x14ac:dyDescent="0.3">
      <c r="A428" s="605">
        <f>FE!$Q201</f>
        <v>419</v>
      </c>
      <c r="B428" s="606">
        <f>FE!$P201</f>
        <v>20</v>
      </c>
      <c r="C428" s="605" t="str">
        <f>FE!$A201</f>
        <v>851004</v>
      </c>
      <c r="D428" s="607" t="str">
        <f>FE!$B201</f>
        <v>Both József</v>
      </c>
      <c r="E428" s="607" t="str">
        <f>FE!$C201</f>
        <v>Kapos TC</v>
      </c>
      <c r="F428" s="605">
        <f>FE!$N201</f>
        <v>20</v>
      </c>
      <c r="G428" s="605">
        <f>FE!$O201</f>
        <v>0</v>
      </c>
      <c r="H428" s="589"/>
    </row>
    <row r="429" spans="1:8" ht="18" customHeight="1" x14ac:dyDescent="0.3">
      <c r="A429" s="605">
        <f>FE!$Q777</f>
        <v>419</v>
      </c>
      <c r="B429" s="606">
        <f>FE!$P777</f>
        <v>20</v>
      </c>
      <c r="C429" s="605" t="str">
        <f>FE!$A777</f>
        <v>750909</v>
      </c>
      <c r="D429" s="607" t="str">
        <f>FE!$B777</f>
        <v>Kertész Attila</v>
      </c>
      <c r="E429" s="607" t="str">
        <f>FE!$C777</f>
        <v>Ganz EKM</v>
      </c>
      <c r="F429" s="605">
        <f>FE!$N777</f>
        <v>20</v>
      </c>
      <c r="G429" s="605">
        <f>FE!$O777</f>
        <v>0</v>
      </c>
      <c r="H429" s="589"/>
    </row>
    <row r="430" spans="1:8" ht="18" customHeight="1" x14ac:dyDescent="0.3">
      <c r="A430" s="605">
        <f>FE!$Q1565</f>
        <v>419</v>
      </c>
      <c r="B430" s="606">
        <f>FE!$P1565</f>
        <v>20</v>
      </c>
      <c r="C430" s="605" t="str">
        <f>FE!$A1565</f>
        <v>760519</v>
      </c>
      <c r="D430" s="607" t="str">
        <f>FE!$B1565</f>
        <v>Szép Tamás</v>
      </c>
      <c r="E430" s="607" t="str">
        <f>FE!$C1565</f>
        <v>Főv.Vízmű</v>
      </c>
      <c r="F430" s="605">
        <f>FE!$N1565</f>
        <v>20</v>
      </c>
      <c r="G430" s="605">
        <f>FE!$O1565</f>
        <v>0</v>
      </c>
      <c r="H430" s="589"/>
    </row>
    <row r="431" spans="1:8" ht="18" customHeight="1" x14ac:dyDescent="0.3">
      <c r="A431" s="605">
        <f>FE!$Q1502</f>
        <v>419</v>
      </c>
      <c r="B431" s="606">
        <f>FE!$P1502</f>
        <v>20</v>
      </c>
      <c r="C431" s="605" t="str">
        <f>FE!$A1502</f>
        <v>820106</v>
      </c>
      <c r="D431" s="607" t="str">
        <f>FE!$B1502</f>
        <v>Szabó Péter</v>
      </c>
      <c r="E431" s="607" t="str">
        <f>FE!$C1502</f>
        <v>P.Solymok</v>
      </c>
      <c r="F431" s="605">
        <f>FE!$N1502</f>
        <v>20</v>
      </c>
      <c r="G431" s="605">
        <f>FE!$O1502</f>
        <v>0</v>
      </c>
      <c r="H431" s="589"/>
    </row>
    <row r="432" spans="1:8" ht="18" customHeight="1" x14ac:dyDescent="0.3">
      <c r="A432" s="605">
        <f>FE!$Q276</f>
        <v>419</v>
      </c>
      <c r="B432" s="606">
        <f>FE!$P276</f>
        <v>20</v>
      </c>
      <c r="C432" s="605" t="str">
        <f>FE!$A276</f>
        <v>7803070</v>
      </c>
      <c r="D432" s="607" t="str">
        <f>FE!$B276</f>
        <v>Csukovics Gábor</v>
      </c>
      <c r="E432" s="607" t="str">
        <f>FE!$C276</f>
        <v>Kiskút TK</v>
      </c>
      <c r="F432" s="605">
        <f>FE!$N276</f>
        <v>20</v>
      </c>
      <c r="G432" s="605">
        <f>FE!$O276</f>
        <v>0</v>
      </c>
      <c r="H432" s="589"/>
    </row>
    <row r="433" spans="1:8" ht="18" customHeight="1" x14ac:dyDescent="0.3">
      <c r="A433" s="605">
        <f>FE!$Q162</f>
        <v>419</v>
      </c>
      <c r="B433" s="606">
        <f>FE!$P162</f>
        <v>20</v>
      </c>
      <c r="C433" s="605" t="str">
        <f>FE!$A162</f>
        <v>050608</v>
      </c>
      <c r="D433" s="607" t="str">
        <f>FE!$B162</f>
        <v>Bíró Marcell</v>
      </c>
      <c r="E433" s="607" t="str">
        <f>FE!$C162</f>
        <v>Mozgo SE</v>
      </c>
      <c r="F433" s="605">
        <f>FE!$N162</f>
        <v>20</v>
      </c>
      <c r="G433" s="605">
        <f>FE!$O162</f>
        <v>0</v>
      </c>
      <c r="H433" s="589"/>
    </row>
    <row r="434" spans="1:8" ht="18" customHeight="1" x14ac:dyDescent="0.3">
      <c r="A434" s="605">
        <f>FE!$Q1552</f>
        <v>419</v>
      </c>
      <c r="B434" s="606">
        <f>FE!$P1552</f>
        <v>20</v>
      </c>
      <c r="C434" s="605" t="str">
        <f>FE!$A1552</f>
        <v>820317</v>
      </c>
      <c r="D434" s="607" t="str">
        <f>FE!$B1552</f>
        <v>Szendi Zsolt</v>
      </c>
      <c r="E434" s="607" t="str">
        <f>FE!$C1552</f>
        <v>VESC</v>
      </c>
      <c r="F434" s="605">
        <f>FE!$N1552</f>
        <v>20</v>
      </c>
      <c r="G434" s="605">
        <f>FE!$O1552</f>
        <v>0</v>
      </c>
      <c r="H434" s="589"/>
    </row>
    <row r="435" spans="1:8" ht="18" customHeight="1" x14ac:dyDescent="0.3">
      <c r="A435" s="605">
        <f>FE!$Q1795</f>
        <v>419</v>
      </c>
      <c r="B435" s="606">
        <f>FE!$P1795</f>
        <v>20</v>
      </c>
      <c r="C435" s="605" t="str">
        <f>FE!$A1795</f>
        <v>0812192</v>
      </c>
      <c r="D435" s="607" t="str">
        <f>FE!$B1795</f>
        <v>Várkony Simon</v>
      </c>
      <c r="E435" s="607" t="str">
        <f>FE!$C1795</f>
        <v>Kőszegi SE</v>
      </c>
      <c r="F435" s="605">
        <f>FE!$N1795</f>
        <v>20</v>
      </c>
      <c r="G435" s="605">
        <f>FE!$O1795</f>
        <v>0</v>
      </c>
      <c r="H435" s="589"/>
    </row>
    <row r="436" spans="1:8" ht="18" customHeight="1" x14ac:dyDescent="0.3">
      <c r="A436" s="605">
        <f>FE!$Q1689</f>
        <v>419</v>
      </c>
      <c r="B436" s="606">
        <f>FE!$P1689</f>
        <v>20</v>
      </c>
      <c r="C436" s="605" t="str">
        <f>FE!$A1689</f>
        <v>7604061</v>
      </c>
      <c r="D436" s="607" t="str">
        <f>FE!$B1689</f>
        <v>Tóth Balázs Mihály</v>
      </c>
      <c r="E436" s="607" t="str">
        <f>FE!$C1689</f>
        <v>MozGo SE</v>
      </c>
      <c r="F436" s="605">
        <f>FE!$N1689</f>
        <v>20</v>
      </c>
      <c r="G436" s="605">
        <f>FE!$O1689</f>
        <v>0</v>
      </c>
      <c r="H436" s="589"/>
    </row>
    <row r="437" spans="1:8" ht="18" customHeight="1" x14ac:dyDescent="0.3">
      <c r="A437" s="605">
        <f>FE!$Q797</f>
        <v>419</v>
      </c>
      <c r="B437" s="606">
        <f>FE!$P797</f>
        <v>20</v>
      </c>
      <c r="C437" s="605" t="str">
        <f>FE!$A797</f>
        <v>000301</v>
      </c>
      <c r="D437" s="607" t="str">
        <f>FE!$B797</f>
        <v>Kisantal Dominik</v>
      </c>
      <c r="E437" s="607" t="str">
        <f>FE!$C797</f>
        <v>Vasas SC</v>
      </c>
      <c r="F437" s="605">
        <f>FE!$N797</f>
        <v>20</v>
      </c>
      <c r="G437" s="605">
        <f>FE!$O797</f>
        <v>0</v>
      </c>
      <c r="H437" s="589"/>
    </row>
    <row r="438" spans="1:8" ht="18" customHeight="1" x14ac:dyDescent="0.3">
      <c r="A438" s="605">
        <f>FE!$Q12</f>
        <v>419</v>
      </c>
      <c r="B438" s="606">
        <f>FE!$P12</f>
        <v>20</v>
      </c>
      <c r="C438" s="605">
        <f>FE!$A12</f>
        <v>941111</v>
      </c>
      <c r="D438" s="607" t="str">
        <f>FE!$B12</f>
        <v>Ajkay Norbert</v>
      </c>
      <c r="E438" s="607" t="str">
        <f>FE!$C12</f>
        <v>Vitéz SE</v>
      </c>
      <c r="F438" s="605">
        <f>FE!$N12</f>
        <v>20</v>
      </c>
      <c r="G438" s="605">
        <f>FE!$O12</f>
        <v>0</v>
      </c>
      <c r="H438" s="589"/>
    </row>
    <row r="439" spans="1:8" ht="18" customHeight="1" x14ac:dyDescent="0.3">
      <c r="A439" s="605">
        <f>FE!$Q780</f>
        <v>419</v>
      </c>
      <c r="B439" s="606">
        <f>FE!$P780</f>
        <v>20</v>
      </c>
      <c r="C439" s="605" t="str">
        <f>FE!$A780</f>
        <v>8405010</v>
      </c>
      <c r="D439" s="607" t="str">
        <f>FE!$B780</f>
        <v>Keszthelyi Soma</v>
      </c>
      <c r="E439" s="607" t="str">
        <f>FE!$C780</f>
        <v>Gyöngy TSC</v>
      </c>
      <c r="F439" s="605">
        <f>FE!$N780</f>
        <v>20</v>
      </c>
      <c r="G439" s="605">
        <f>FE!$O780</f>
        <v>0</v>
      </c>
      <c r="H439" s="589"/>
    </row>
    <row r="440" spans="1:8" ht="18" customHeight="1" x14ac:dyDescent="0.3">
      <c r="A440" s="605">
        <f>FE!$Q463</f>
        <v>419</v>
      </c>
      <c r="B440" s="606">
        <f>FE!$P463</f>
        <v>20</v>
      </c>
      <c r="C440" s="605" t="str">
        <f>FE!$A463</f>
        <v>1109050</v>
      </c>
      <c r="D440" s="607" t="str">
        <f>FE!$B463</f>
        <v>Galac Simon</v>
      </c>
      <c r="E440" s="607" t="str">
        <f>FE!$C463</f>
        <v>BUTEC</v>
      </c>
      <c r="F440" s="605">
        <f>FE!$N463</f>
        <v>20</v>
      </c>
      <c r="G440" s="605">
        <f>FE!$O463</f>
        <v>0</v>
      </c>
      <c r="H440" s="589"/>
    </row>
    <row r="441" spans="1:8" ht="18" customHeight="1" x14ac:dyDescent="0.3">
      <c r="A441" s="605">
        <f>FE!$Q1397</f>
        <v>419</v>
      </c>
      <c r="B441" s="606">
        <f>FE!$P1397</f>
        <v>20</v>
      </c>
      <c r="C441" s="605" t="str">
        <f>FE!$A1397</f>
        <v>9810210</v>
      </c>
      <c r="D441" s="607" t="str">
        <f>FE!$B1397</f>
        <v>Schaffer Tamás</v>
      </c>
      <c r="E441" s="607" t="str">
        <f>FE!$C1397</f>
        <v>Ácsi Kinizsi</v>
      </c>
      <c r="F441" s="605">
        <f>FE!$N1397</f>
        <v>20</v>
      </c>
      <c r="G441" s="605">
        <f>FE!$O1397</f>
        <v>0</v>
      </c>
      <c r="H441" s="589"/>
    </row>
    <row r="442" spans="1:8" ht="18" customHeight="1" x14ac:dyDescent="0.3">
      <c r="A442" s="605">
        <f>FE!$Q645</f>
        <v>419</v>
      </c>
      <c r="B442" s="606">
        <f>FE!$P645</f>
        <v>20</v>
      </c>
      <c r="C442" s="605" t="str">
        <f>FE!$A645</f>
        <v>010419</v>
      </c>
      <c r="D442" s="607" t="str">
        <f>FE!$B645</f>
        <v>Horváth Gergő</v>
      </c>
      <c r="E442" s="607" t="str">
        <f>FE!$C645</f>
        <v>Viharsarok</v>
      </c>
      <c r="F442" s="605">
        <f>FE!$N645</f>
        <v>20</v>
      </c>
      <c r="G442" s="605">
        <f>FE!$O645</f>
        <v>0</v>
      </c>
      <c r="H442" s="589"/>
    </row>
    <row r="443" spans="1:8" ht="18" customHeight="1" x14ac:dyDescent="0.3">
      <c r="A443" s="605">
        <f>FE!$Q1499</f>
        <v>419</v>
      </c>
      <c r="B443" s="606">
        <f>FE!$P1499</f>
        <v>20</v>
      </c>
      <c r="C443" s="605" t="str">
        <f>FE!$A1499</f>
        <v>100715</v>
      </c>
      <c r="D443" s="607" t="str">
        <f>FE!$B1499</f>
        <v>Szabó Mátyás</v>
      </c>
      <c r="E443" s="607" t="str">
        <f>FE!$C1499</f>
        <v>Budakalászi Kézilabda</v>
      </c>
      <c r="F443" s="605">
        <f>FE!$N1499</f>
        <v>20</v>
      </c>
      <c r="G443" s="605">
        <f>FE!$O1499</f>
        <v>0</v>
      </c>
      <c r="H443" s="589"/>
    </row>
    <row r="444" spans="1:8" ht="18" customHeight="1" x14ac:dyDescent="0.3">
      <c r="A444" s="605">
        <f>FE!$Q1066</f>
        <v>443</v>
      </c>
      <c r="B444" s="606">
        <f>FE!$P1066</f>
        <v>19</v>
      </c>
      <c r="C444" s="605" t="str">
        <f>FE!$A1066</f>
        <v>040820</v>
      </c>
      <c r="D444" s="607" t="str">
        <f>FE!$B1066</f>
        <v>Mihály Levente István</v>
      </c>
      <c r="E444" s="607" t="str">
        <f>FE!$C1066</f>
        <v>Békéscsabai Előre</v>
      </c>
      <c r="F444" s="605">
        <f>FE!$N1066</f>
        <v>19</v>
      </c>
      <c r="G444" s="605">
        <f>FE!$O1066</f>
        <v>0</v>
      </c>
      <c r="H444" s="589"/>
    </row>
    <row r="445" spans="1:8" ht="18" customHeight="1" x14ac:dyDescent="0.3">
      <c r="A445" s="605">
        <f>FE!$Q1010</f>
        <v>443</v>
      </c>
      <c r="B445" s="606">
        <f>FE!$P1010</f>
        <v>19</v>
      </c>
      <c r="C445" s="605" t="str">
        <f>FE!$A1010</f>
        <v>0712170</v>
      </c>
      <c r="D445" s="607" t="str">
        <f>FE!$B1010</f>
        <v>Marinka Ákos</v>
      </c>
      <c r="E445" s="607" t="str">
        <f>FE!$C1010</f>
        <v>Marso TC</v>
      </c>
      <c r="F445" s="605">
        <f>FE!$N1010</f>
        <v>19</v>
      </c>
      <c r="G445" s="605">
        <f>FE!$O1010</f>
        <v>0</v>
      </c>
      <c r="H445" s="589"/>
    </row>
    <row r="446" spans="1:8" ht="18" customHeight="1" x14ac:dyDescent="0.3">
      <c r="A446" s="605">
        <f>FE!$Q249</f>
        <v>443</v>
      </c>
      <c r="B446" s="606">
        <f>FE!$P249</f>
        <v>19</v>
      </c>
      <c r="C446" s="605" t="str">
        <f>FE!$A249</f>
        <v>760812</v>
      </c>
      <c r="D446" s="607" t="str">
        <f>FE!$B249</f>
        <v>Csendes Miklós</v>
      </c>
      <c r="E446" s="607" t="str">
        <f>FE!$C249</f>
        <v>SZVUK SE</v>
      </c>
      <c r="F446" s="605">
        <f>FE!$N249</f>
        <v>19</v>
      </c>
      <c r="G446" s="605">
        <f>FE!$O249</f>
        <v>0</v>
      </c>
      <c r="H446" s="589"/>
    </row>
    <row r="447" spans="1:8" ht="18" customHeight="1" x14ac:dyDescent="0.3">
      <c r="A447" s="605">
        <f>FE!$Q1096</f>
        <v>443</v>
      </c>
      <c r="B447" s="606">
        <f>FE!$P1096</f>
        <v>19</v>
      </c>
      <c r="C447" s="605" t="str">
        <f>FE!$A1096</f>
        <v>000504</v>
      </c>
      <c r="D447" s="607" t="str">
        <f>FE!$B1096</f>
        <v>Molnár Dániel</v>
      </c>
      <c r="E447" s="607" t="str">
        <f>FE!$C1096</f>
        <v>Árpádföld</v>
      </c>
      <c r="F447" s="605">
        <f>FE!$N1096</f>
        <v>19</v>
      </c>
      <c r="G447" s="605">
        <f>FE!$O1096</f>
        <v>0</v>
      </c>
      <c r="H447" s="589"/>
    </row>
    <row r="448" spans="1:8" ht="18" customHeight="1" x14ac:dyDescent="0.3">
      <c r="A448" s="605">
        <f>FE!$Q1143</f>
        <v>443</v>
      </c>
      <c r="B448" s="606">
        <f>FE!$P1143</f>
        <v>19</v>
      </c>
      <c r="C448" s="605" t="str">
        <f>FE!$A1143</f>
        <v>0612110</v>
      </c>
      <c r="D448" s="607" t="str">
        <f>FE!$B1143</f>
        <v>Nagy Kende</v>
      </c>
      <c r="E448" s="607" t="str">
        <f>FE!$C1143</f>
        <v>Budakalászi Kézilabda</v>
      </c>
      <c r="F448" s="605">
        <f>FE!$N1143</f>
        <v>19</v>
      </c>
      <c r="G448" s="605">
        <f>FE!$O1143</f>
        <v>0</v>
      </c>
      <c r="H448" s="589"/>
    </row>
    <row r="449" spans="1:8" ht="18" customHeight="1" x14ac:dyDescent="0.3">
      <c r="A449" s="605">
        <f>FE!$Q1744</f>
        <v>443</v>
      </c>
      <c r="B449" s="606">
        <f>FE!$P1744</f>
        <v>19</v>
      </c>
      <c r="C449" s="605" t="str">
        <f>FE!$A1744</f>
        <v>960108</v>
      </c>
      <c r="D449" s="607" t="str">
        <f>FE!$B1744</f>
        <v>Váczi Ádám</v>
      </c>
      <c r="E449" s="607" t="str">
        <f>FE!$C1744</f>
        <v>Budakalász</v>
      </c>
      <c r="F449" s="605">
        <f>FE!$N1744</f>
        <v>19</v>
      </c>
      <c r="G449" s="605">
        <f>FE!$O1744</f>
        <v>0</v>
      </c>
      <c r="H449" s="589"/>
    </row>
    <row r="450" spans="1:8" ht="18" customHeight="1" x14ac:dyDescent="0.3">
      <c r="A450" s="605">
        <f>FE!$Q835</f>
        <v>449</v>
      </c>
      <c r="B450" s="606">
        <f>FE!$P835</f>
        <v>18</v>
      </c>
      <c r="C450" s="605" t="str">
        <f>FE!$A835</f>
        <v>931231</v>
      </c>
      <c r="D450" s="607" t="str">
        <f>FE!$B835</f>
        <v>Kóczán Lajos</v>
      </c>
      <c r="E450" s="607" t="str">
        <f>FE!$C835</f>
        <v>Dorogi AC</v>
      </c>
      <c r="F450" s="605">
        <f>FE!$N835</f>
        <v>18</v>
      </c>
      <c r="G450" s="605">
        <f>FE!$O835</f>
        <v>0</v>
      </c>
      <c r="H450" s="589"/>
    </row>
    <row r="451" spans="1:8" ht="18" customHeight="1" x14ac:dyDescent="0.3">
      <c r="A451" s="605">
        <f>FE!$Q632</f>
        <v>449</v>
      </c>
      <c r="B451" s="606">
        <f>FE!$P632</f>
        <v>18</v>
      </c>
      <c r="C451" s="605" t="str">
        <f>FE!$A632</f>
        <v>980217</v>
      </c>
      <c r="D451" s="607" t="str">
        <f>FE!$B632</f>
        <v>Horváth Ábel Benjamin</v>
      </c>
      <c r="E451" s="607" t="str">
        <f>FE!$C632</f>
        <v>KVTK</v>
      </c>
      <c r="F451" s="605">
        <f>FE!$N632</f>
        <v>18</v>
      </c>
      <c r="G451" s="605">
        <f>FE!$O632</f>
        <v>0</v>
      </c>
      <c r="H451" s="589"/>
    </row>
    <row r="452" spans="1:8" ht="18" customHeight="1" x14ac:dyDescent="0.3">
      <c r="A452" s="605">
        <f>FE!$Q143</f>
        <v>449</v>
      </c>
      <c r="B452" s="606">
        <f>FE!$P143</f>
        <v>18</v>
      </c>
      <c r="C452" s="605" t="str">
        <f>FE!$A143</f>
        <v>091020</v>
      </c>
      <c r="D452" s="607" t="str">
        <f>FE!$B143</f>
        <v>Béres Olivér</v>
      </c>
      <c r="E452" s="607" t="str">
        <f>FE!$C143</f>
        <v>ZTE</v>
      </c>
      <c r="F452" s="605">
        <f>FE!$N143</f>
        <v>18</v>
      </c>
      <c r="G452" s="605">
        <f>FE!$O143</f>
        <v>0</v>
      </c>
      <c r="H452" s="589"/>
    </row>
    <row r="453" spans="1:8" ht="18" customHeight="1" x14ac:dyDescent="0.3">
      <c r="A453" s="605">
        <f>FE!$Q1131</f>
        <v>449</v>
      </c>
      <c r="B453" s="606">
        <f>FE!$P1131</f>
        <v>18</v>
      </c>
      <c r="C453" s="605" t="str">
        <f>FE!$A1131</f>
        <v>970417</v>
      </c>
      <c r="D453" s="607" t="str">
        <f>FE!$B1131</f>
        <v>Nádasy Bence</v>
      </c>
      <c r="E453" s="607" t="str">
        <f>FE!$C1131</f>
        <v>SZVUK SE</v>
      </c>
      <c r="F453" s="605">
        <f>FE!$N1131</f>
        <v>18</v>
      </c>
      <c r="G453" s="605">
        <f>FE!$O1131</f>
        <v>0</v>
      </c>
      <c r="H453" s="589"/>
    </row>
    <row r="454" spans="1:8" ht="18" customHeight="1" x14ac:dyDescent="0.3">
      <c r="A454" s="605">
        <f>FE!$Q663</f>
        <v>449</v>
      </c>
      <c r="B454" s="606">
        <f>FE!$P663</f>
        <v>18</v>
      </c>
      <c r="C454" s="605" t="str">
        <f>FE!$A663</f>
        <v>811009</v>
      </c>
      <c r="D454" s="607" t="str">
        <f>FE!$B663</f>
        <v>Hrubecs Péter</v>
      </c>
      <c r="E454" s="607" t="str">
        <f>FE!$C663</f>
        <v>B.gyarmat</v>
      </c>
      <c r="F454" s="605">
        <f>FE!$N663</f>
        <v>18</v>
      </c>
      <c r="G454" s="605">
        <f>FE!$O663</f>
        <v>0</v>
      </c>
      <c r="H454" s="589"/>
    </row>
    <row r="455" spans="1:8" ht="18" customHeight="1" x14ac:dyDescent="0.3">
      <c r="A455" s="605">
        <f>FE!$Q395</f>
        <v>449</v>
      </c>
      <c r="B455" s="606">
        <f>FE!$P395</f>
        <v>18</v>
      </c>
      <c r="C455" s="605" t="str">
        <f>FE!$A395</f>
        <v>790112</v>
      </c>
      <c r="D455" s="607" t="str">
        <f>FE!$B395</f>
        <v>Farkas Kornél</v>
      </c>
      <c r="E455" s="607" t="str">
        <f>FE!$C395</f>
        <v>ZTE</v>
      </c>
      <c r="F455" s="605">
        <f>FE!$N395</f>
        <v>18</v>
      </c>
      <c r="G455" s="605">
        <f>FE!$O395</f>
        <v>0</v>
      </c>
      <c r="H455" s="589"/>
    </row>
    <row r="456" spans="1:8" ht="18" customHeight="1" x14ac:dyDescent="0.3">
      <c r="A456" s="605">
        <f>FE!$Q1120</f>
        <v>449</v>
      </c>
      <c r="B456" s="606">
        <f>FE!$P1120</f>
        <v>18</v>
      </c>
      <c r="C456" s="605" t="str">
        <f>FE!$A1120</f>
        <v>8204231</v>
      </c>
      <c r="D456" s="607" t="str">
        <f>FE!$B1120</f>
        <v>Mónus Zoltán</v>
      </c>
      <c r="E456" s="607" t="str">
        <f>FE!$C1120</f>
        <v>Ganz EKM</v>
      </c>
      <c r="F456" s="605">
        <f>FE!$N1120</f>
        <v>18</v>
      </c>
      <c r="G456" s="605">
        <f>FE!$O1120</f>
        <v>0</v>
      </c>
      <c r="H456" s="589"/>
    </row>
    <row r="457" spans="1:8" ht="18" customHeight="1" x14ac:dyDescent="0.3">
      <c r="A457" s="605">
        <f>FE!$Q299</f>
        <v>449</v>
      </c>
      <c r="B457" s="606">
        <f>FE!$P299</f>
        <v>18</v>
      </c>
      <c r="C457" s="605" t="str">
        <f>FE!$A299</f>
        <v>110201</v>
      </c>
      <c r="D457" s="607" t="str">
        <f>FE!$B299</f>
        <v>Danis Július</v>
      </c>
      <c r="E457" s="607" t="str">
        <f>FE!$C299</f>
        <v>Vasas SC</v>
      </c>
      <c r="F457" s="605">
        <f>FE!$N299</f>
        <v>18</v>
      </c>
      <c r="G457" s="605">
        <f>FE!$O299</f>
        <v>0</v>
      </c>
      <c r="H457" s="589"/>
    </row>
    <row r="458" spans="1:8" ht="18" customHeight="1" x14ac:dyDescent="0.3">
      <c r="A458" s="605">
        <f>FE!$Q1114</f>
        <v>449</v>
      </c>
      <c r="B458" s="606">
        <f>FE!$P1114</f>
        <v>18</v>
      </c>
      <c r="C458" s="605" t="str">
        <f>FE!$A1114</f>
        <v>7602010</v>
      </c>
      <c r="D458" s="607" t="str">
        <f>FE!$B1114</f>
        <v>Molnár Zsolt</v>
      </c>
      <c r="E458" s="607" t="str">
        <f>FE!$C1114</f>
        <v>Nemzedék SE</v>
      </c>
      <c r="F458" s="605">
        <f>FE!$N1114</f>
        <v>18</v>
      </c>
      <c r="G458" s="605">
        <f>FE!$O1114</f>
        <v>0</v>
      </c>
      <c r="H458" s="589"/>
    </row>
    <row r="459" spans="1:8" ht="18" customHeight="1" x14ac:dyDescent="0.3">
      <c r="A459" s="605">
        <f>FE!$Q567</f>
        <v>449</v>
      </c>
      <c r="B459" s="606">
        <f>FE!$P567</f>
        <v>18</v>
      </c>
      <c r="C459" s="605" t="str">
        <f>FE!$A567</f>
        <v>701127</v>
      </c>
      <c r="D459" s="607" t="str">
        <f>FE!$B567</f>
        <v>Hamsik Gábor</v>
      </c>
      <c r="E459" s="607" t="str">
        <f>FE!$C567</f>
        <v>Open TV</v>
      </c>
      <c r="F459" s="605">
        <f>FE!$N567</f>
        <v>18</v>
      </c>
      <c r="G459" s="605">
        <f>FE!$O567</f>
        <v>0</v>
      </c>
      <c r="H459" s="589"/>
    </row>
    <row r="460" spans="1:8" ht="18" customHeight="1" x14ac:dyDescent="0.3">
      <c r="A460" s="605">
        <f>FE!$Q544</f>
        <v>449</v>
      </c>
      <c r="B460" s="606">
        <f>FE!$P544</f>
        <v>18</v>
      </c>
      <c r="C460" s="605" t="str">
        <f>FE!$A544</f>
        <v>790912</v>
      </c>
      <c r="D460" s="607" t="str">
        <f>FE!$B544</f>
        <v>Gyuris Norbert</v>
      </c>
      <c r="E460" s="607" t="str">
        <f>FE!$C544</f>
        <v>Tiszaújv.</v>
      </c>
      <c r="F460" s="605">
        <f>FE!$N544</f>
        <v>18</v>
      </c>
      <c r="G460" s="605">
        <f>FE!$O544</f>
        <v>0</v>
      </c>
      <c r="H460" s="589"/>
    </row>
    <row r="461" spans="1:8" ht="18" customHeight="1" x14ac:dyDescent="0.3">
      <c r="A461" s="605">
        <f>FE!$Q1260</f>
        <v>449</v>
      </c>
      <c r="B461" s="606">
        <f>FE!$P1260</f>
        <v>18</v>
      </c>
      <c r="C461" s="605" t="str">
        <f>FE!$A1260</f>
        <v>9704210</v>
      </c>
      <c r="D461" s="607" t="str">
        <f>FE!$B1260</f>
        <v>Pázmány Miklós</v>
      </c>
      <c r="E461" s="607" t="str">
        <f>FE!$C1260</f>
        <v>Tenisziskola Veszprém</v>
      </c>
      <c r="F461" s="605">
        <f>FE!$N1260</f>
        <v>18</v>
      </c>
      <c r="G461" s="605">
        <f>FE!$O1260</f>
        <v>0</v>
      </c>
      <c r="H461" s="589"/>
    </row>
    <row r="462" spans="1:8" ht="18" customHeight="1" x14ac:dyDescent="0.3">
      <c r="A462" s="605">
        <f>FE!$Q1830</f>
        <v>449</v>
      </c>
      <c r="B462" s="606">
        <f>FE!$P1830</f>
        <v>18</v>
      </c>
      <c r="C462" s="605">
        <f>FE!$A1830</f>
        <v>6902250</v>
      </c>
      <c r="D462" s="607" t="str">
        <f>FE!$B1830</f>
        <v>Vitsek Iván</v>
      </c>
      <c r="E462" s="607" t="str">
        <f>FE!$C1830</f>
        <v>Match P.</v>
      </c>
      <c r="F462" s="605">
        <f>FE!$N1830</f>
        <v>18</v>
      </c>
      <c r="G462" s="605">
        <f>FE!$O1830</f>
        <v>0</v>
      </c>
      <c r="H462" s="589"/>
    </row>
    <row r="463" spans="1:8" ht="18" customHeight="1" x14ac:dyDescent="0.3">
      <c r="A463" s="605">
        <f>FE!$Q22</f>
        <v>449</v>
      </c>
      <c r="B463" s="606">
        <f>FE!$P22</f>
        <v>18</v>
      </c>
      <c r="C463" s="605" t="str">
        <f>FE!$A22</f>
        <v>590305</v>
      </c>
      <c r="D463" s="607" t="str">
        <f>FE!$B22</f>
        <v>Amberger Árpád</v>
      </c>
      <c r="E463" s="607" t="str">
        <f>FE!$C22</f>
        <v>Árpádföld</v>
      </c>
      <c r="F463" s="605">
        <f>FE!$N22</f>
        <v>18</v>
      </c>
      <c r="G463" s="605">
        <f>FE!$O22</f>
        <v>0</v>
      </c>
      <c r="H463" s="589"/>
    </row>
    <row r="464" spans="1:8" ht="18" customHeight="1" x14ac:dyDescent="0.3">
      <c r="A464" s="605">
        <f>FE!$Q1168</f>
        <v>449</v>
      </c>
      <c r="B464" s="606">
        <f>FE!$P1168</f>
        <v>18</v>
      </c>
      <c r="C464" s="605" t="str">
        <f>FE!$A1168</f>
        <v>730410</v>
      </c>
      <c r="D464" s="607" t="str">
        <f>FE!$B1168</f>
        <v>Németh Csaba</v>
      </c>
      <c r="E464" s="607" t="str">
        <f>FE!$C1168</f>
        <v>BBTC SE</v>
      </c>
      <c r="F464" s="605">
        <f>FE!$N1168</f>
        <v>18</v>
      </c>
      <c r="G464" s="605">
        <f>FE!$O1168</f>
        <v>0</v>
      </c>
      <c r="H464" s="589"/>
    </row>
    <row r="465" spans="1:8" ht="18" customHeight="1" x14ac:dyDescent="0.3">
      <c r="A465" s="605">
        <f>FE!$Q1236</f>
        <v>449</v>
      </c>
      <c r="B465" s="606">
        <f>FE!$P1236</f>
        <v>18</v>
      </c>
      <c r="C465" s="605" t="str">
        <f>FE!$A1236</f>
        <v>810223</v>
      </c>
      <c r="D465" s="607" t="str">
        <f>FE!$B1236</f>
        <v>Papp Jenő Dr.</v>
      </c>
      <c r="E465" s="607" t="str">
        <f>FE!$C1236</f>
        <v>PVTC</v>
      </c>
      <c r="F465" s="605">
        <f>FE!$N1236</f>
        <v>18</v>
      </c>
      <c r="G465" s="605">
        <f>FE!$O1236</f>
        <v>0</v>
      </c>
      <c r="H465" s="589"/>
    </row>
    <row r="466" spans="1:8" ht="18" customHeight="1" x14ac:dyDescent="0.3">
      <c r="A466" s="605">
        <f>FE!$Q664</f>
        <v>449</v>
      </c>
      <c r="B466" s="606">
        <f>FE!$P664</f>
        <v>18</v>
      </c>
      <c r="C466" s="605" t="str">
        <f>FE!$A664</f>
        <v>881002</v>
      </c>
      <c r="D466" s="607" t="str">
        <f>FE!$B664</f>
        <v>Huszák Tamás</v>
      </c>
      <c r="E466" s="607" t="str">
        <f>FE!$C664</f>
        <v>DMTK</v>
      </c>
      <c r="F466" s="605">
        <f>FE!$N664</f>
        <v>18</v>
      </c>
      <c r="G466" s="605">
        <f>FE!$O664</f>
        <v>0</v>
      </c>
      <c r="H466" s="589"/>
    </row>
    <row r="467" spans="1:8" ht="18" customHeight="1" x14ac:dyDescent="0.3">
      <c r="A467" s="605">
        <f>FE!$Q1325</f>
        <v>449</v>
      </c>
      <c r="B467" s="606">
        <f>FE!$P1325</f>
        <v>18</v>
      </c>
      <c r="C467" s="605" t="str">
        <f>FE!$A1325</f>
        <v>771219</v>
      </c>
      <c r="D467" s="607" t="str">
        <f>FE!$B1325</f>
        <v>Pusztaszeri Tamás</v>
      </c>
      <c r="E467" s="607" t="str">
        <f>FE!$C1325</f>
        <v>Szegedi VTK</v>
      </c>
      <c r="F467" s="605">
        <f>FE!$N1325</f>
        <v>18</v>
      </c>
      <c r="G467" s="605">
        <f>FE!$O1325</f>
        <v>0</v>
      </c>
      <c r="H467" s="589"/>
    </row>
    <row r="468" spans="1:8" ht="18" customHeight="1" x14ac:dyDescent="0.3">
      <c r="A468" s="605">
        <f>FE!$Q672</f>
        <v>449</v>
      </c>
      <c r="B468" s="606">
        <f>FE!$P672</f>
        <v>18</v>
      </c>
      <c r="C468" s="605" t="str">
        <f>FE!$A672</f>
        <v>850618</v>
      </c>
      <c r="D468" s="607" t="str">
        <f>FE!$B672</f>
        <v xml:space="preserve">Illyés Péter </v>
      </c>
      <c r="E468" s="607" t="str">
        <f>FE!$C672</f>
        <v>Gyöngy TE</v>
      </c>
      <c r="F468" s="605">
        <f>FE!$N672</f>
        <v>18</v>
      </c>
      <c r="G468" s="605">
        <f>FE!$O672</f>
        <v>0</v>
      </c>
      <c r="H468" s="589"/>
    </row>
    <row r="469" spans="1:8" ht="18" customHeight="1" x14ac:dyDescent="0.3">
      <c r="A469" s="605">
        <f>FE!$Q767</f>
        <v>449</v>
      </c>
      <c r="B469" s="606">
        <f>FE!$P767</f>
        <v>18</v>
      </c>
      <c r="C469" s="605" t="str">
        <f>FE!$A767</f>
        <v>780728</v>
      </c>
      <c r="D469" s="607" t="str">
        <f>FE!$B767</f>
        <v>Kerecsényi Gábor</v>
      </c>
      <c r="E469" s="607" t="str">
        <f>FE!$C767</f>
        <v>TK Lövő</v>
      </c>
      <c r="F469" s="605">
        <f>FE!$N767</f>
        <v>18</v>
      </c>
      <c r="G469" s="605">
        <f>FE!$O767</f>
        <v>0</v>
      </c>
      <c r="H469" s="589"/>
    </row>
    <row r="470" spans="1:8" ht="18" customHeight="1" x14ac:dyDescent="0.3">
      <c r="A470" s="605">
        <f>FE!$Q327</f>
        <v>449</v>
      </c>
      <c r="B470" s="606">
        <f>FE!$P327</f>
        <v>18</v>
      </c>
      <c r="C470" s="605" t="str">
        <f>FE!$A327</f>
        <v>030415</v>
      </c>
      <c r="D470" s="607" t="str">
        <f>FE!$B327</f>
        <v>Dmitrii Andreev</v>
      </c>
      <c r="E470" s="607" t="str">
        <f>FE!$C327</f>
        <v>MAFC</v>
      </c>
      <c r="F470" s="605">
        <f>FE!$N327</f>
        <v>18</v>
      </c>
      <c r="G470" s="605">
        <f>FE!$O327</f>
        <v>0</v>
      </c>
      <c r="H470" s="589"/>
    </row>
    <row r="471" spans="1:8" ht="18" customHeight="1" x14ac:dyDescent="0.3">
      <c r="A471" s="605">
        <f>FE!$Q1328</f>
        <v>449</v>
      </c>
      <c r="B471" s="606">
        <f>FE!$P1328</f>
        <v>18</v>
      </c>
      <c r="C471" s="605" t="str">
        <f>FE!$A1328</f>
        <v>780320</v>
      </c>
      <c r="D471" s="607" t="str">
        <f>FE!$B1328</f>
        <v>Rábai Attila</v>
      </c>
      <c r="E471" s="607" t="str">
        <f>FE!$C1328</f>
        <v>BUTEC</v>
      </c>
      <c r="F471" s="605">
        <f>FE!$N1328</f>
        <v>18</v>
      </c>
      <c r="G471" s="605">
        <f>FE!$O1328</f>
        <v>0</v>
      </c>
      <c r="H471" s="589"/>
    </row>
    <row r="472" spans="1:8" ht="18" customHeight="1" x14ac:dyDescent="0.3">
      <c r="A472" s="605">
        <f>FE!$Q605</f>
        <v>449</v>
      </c>
      <c r="B472" s="606">
        <f>FE!$P605</f>
        <v>18</v>
      </c>
      <c r="C472" s="605" t="str">
        <f>FE!$A605</f>
        <v>930208</v>
      </c>
      <c r="D472" s="607" t="str">
        <f>FE!$B605</f>
        <v>Hermán Péter</v>
      </c>
      <c r="E472" s="607" t="str">
        <f>FE!$C605</f>
        <v>VESC</v>
      </c>
      <c r="F472" s="605">
        <f>FE!$N605</f>
        <v>18</v>
      </c>
      <c r="G472" s="605">
        <f>FE!$O605</f>
        <v>0</v>
      </c>
      <c r="H472" s="589"/>
    </row>
    <row r="473" spans="1:8" ht="18" customHeight="1" x14ac:dyDescent="0.3">
      <c r="A473" s="605">
        <f>FE!$Q668</f>
        <v>449</v>
      </c>
      <c r="B473" s="606">
        <f>FE!$P668</f>
        <v>18</v>
      </c>
      <c r="C473" s="605" t="str">
        <f>FE!$A668</f>
        <v>1004092</v>
      </c>
      <c r="D473" s="607" t="str">
        <f>FE!$B668</f>
        <v>Ieliszejev Mihály</v>
      </c>
      <c r="E473" s="607" t="str">
        <f>FE!$C668</f>
        <v>Alfa TI</v>
      </c>
      <c r="F473" s="605">
        <f>FE!$N668</f>
        <v>18</v>
      </c>
      <c r="G473" s="605">
        <f>FE!$O668</f>
        <v>0</v>
      </c>
      <c r="H473" s="589"/>
    </row>
    <row r="474" spans="1:8" ht="18" customHeight="1" x14ac:dyDescent="0.3">
      <c r="A474" s="605">
        <f>FE!$Q190</f>
        <v>473</v>
      </c>
      <c r="B474" s="606">
        <f>FE!$P190</f>
        <v>17</v>
      </c>
      <c r="C474" s="605" t="str">
        <f>FE!$A190</f>
        <v>050130</v>
      </c>
      <c r="D474" s="607" t="str">
        <f>FE!$B190</f>
        <v>Boros Botond</v>
      </c>
      <c r="E474" s="607" t="str">
        <f>FE!$C190</f>
        <v>Gy.Elektr.</v>
      </c>
      <c r="F474" s="605">
        <f>FE!$N190</f>
        <v>17</v>
      </c>
      <c r="G474" s="605">
        <f>FE!$O190</f>
        <v>0</v>
      </c>
      <c r="H474" s="589"/>
    </row>
    <row r="475" spans="1:8" ht="18" customHeight="1" x14ac:dyDescent="0.3">
      <c r="A475" s="605">
        <f>FE!$Q1593</f>
        <v>473</v>
      </c>
      <c r="B475" s="606">
        <f>FE!$P1593</f>
        <v>17</v>
      </c>
      <c r="C475" s="605" t="str">
        <f>FE!$A1593</f>
        <v>720531</v>
      </c>
      <c r="D475" s="607" t="str">
        <f>FE!$B1593</f>
        <v>Szőcs László</v>
      </c>
      <c r="E475" s="607" t="str">
        <f>FE!$C1593</f>
        <v>W-Sport SE</v>
      </c>
      <c r="F475" s="605">
        <f>FE!$N1593</f>
        <v>17</v>
      </c>
      <c r="G475" s="605">
        <f>FE!$O1593</f>
        <v>0</v>
      </c>
      <c r="H475" s="589"/>
    </row>
    <row r="476" spans="1:8" ht="18" customHeight="1" x14ac:dyDescent="0.3">
      <c r="A476" s="605">
        <f>FE!$Q1718</f>
        <v>473</v>
      </c>
      <c r="B476" s="606">
        <f>FE!$P1718</f>
        <v>17</v>
      </c>
      <c r="C476" s="605" t="str">
        <f>FE!$A1718</f>
        <v>831103</v>
      </c>
      <c r="D476" s="607" t="str">
        <f>FE!$B1718</f>
        <v>Tóth Zoltán</v>
      </c>
      <c r="E476" s="607" t="str">
        <f>FE!$C1718</f>
        <v>Pannon SC</v>
      </c>
      <c r="F476" s="605">
        <f>FE!$N1718</f>
        <v>17</v>
      </c>
      <c r="G476" s="605">
        <f>FE!$O1718</f>
        <v>0</v>
      </c>
      <c r="H476" s="589"/>
    </row>
    <row r="477" spans="1:8" ht="18" customHeight="1" x14ac:dyDescent="0.3">
      <c r="A477" s="605">
        <f>FE!$Q486</f>
        <v>473</v>
      </c>
      <c r="B477" s="606">
        <f>FE!$P486</f>
        <v>17</v>
      </c>
      <c r="C477" s="605" t="str">
        <f>FE!$A486</f>
        <v>870310</v>
      </c>
      <c r="D477" s="607" t="str">
        <f>FE!$B486</f>
        <v>Gergely István Dániel</v>
      </c>
      <c r="E477" s="607" t="str">
        <f>FE!$C486</f>
        <v>Szarvasi TC</v>
      </c>
      <c r="F477" s="605">
        <f>FE!$N486</f>
        <v>17</v>
      </c>
      <c r="G477" s="605">
        <f>FE!$O486</f>
        <v>0</v>
      </c>
      <c r="H477" s="589"/>
    </row>
    <row r="478" spans="1:8" ht="18" customHeight="1" x14ac:dyDescent="0.3">
      <c r="A478" s="605">
        <f>FE!$Q429</f>
        <v>473</v>
      </c>
      <c r="B478" s="606">
        <f>FE!$P429</f>
        <v>17</v>
      </c>
      <c r="C478" s="605">
        <f>FE!$A429</f>
        <v>881211</v>
      </c>
      <c r="D478" s="607" t="str">
        <f>FE!$B429</f>
        <v>Flórián Márk</v>
      </c>
      <c r="E478" s="607" t="str">
        <f>FE!$C429</f>
        <v>Dorogi AC</v>
      </c>
      <c r="F478" s="605">
        <f>FE!$N429</f>
        <v>17</v>
      </c>
      <c r="G478" s="605">
        <f>FE!$O429</f>
        <v>0</v>
      </c>
      <c r="H478" s="589"/>
    </row>
    <row r="479" spans="1:8" ht="18" customHeight="1" x14ac:dyDescent="0.3">
      <c r="A479" s="605">
        <f>FE!$Q1678</f>
        <v>473</v>
      </c>
      <c r="B479" s="606">
        <f>FE!$P1678</f>
        <v>17</v>
      </c>
      <c r="C479" s="605">
        <f>FE!$A1678</f>
        <v>831229</v>
      </c>
      <c r="D479" s="607" t="str">
        <f>FE!$B1678</f>
        <v>Török Balázs</v>
      </c>
      <c r="E479" s="607" t="str">
        <f>FE!$C1678</f>
        <v>Liget TE</v>
      </c>
      <c r="F479" s="605">
        <f>FE!$N1678</f>
        <v>17</v>
      </c>
      <c r="G479" s="605">
        <f>FE!$O1678</f>
        <v>0</v>
      </c>
      <c r="H479" s="589"/>
    </row>
    <row r="480" spans="1:8" ht="18" customHeight="1" x14ac:dyDescent="0.3">
      <c r="A480" s="605">
        <f>FE!$Q1526</f>
        <v>473</v>
      </c>
      <c r="B480" s="606">
        <f>FE!$P1526</f>
        <v>17</v>
      </c>
      <c r="C480" s="605" t="str">
        <f>FE!$A1526</f>
        <v>740214</v>
      </c>
      <c r="D480" s="607" t="str">
        <f>FE!$B1526</f>
        <v>Szántó D. András</v>
      </c>
      <c r="E480" s="607" t="str">
        <f>FE!$C1526</f>
        <v>Ganz EKM</v>
      </c>
      <c r="F480" s="605">
        <f>FE!$N1526</f>
        <v>17</v>
      </c>
      <c r="G480" s="605">
        <f>FE!$O1526</f>
        <v>0</v>
      </c>
      <c r="H480" s="589"/>
    </row>
    <row r="481" spans="1:8" ht="18" customHeight="1" x14ac:dyDescent="0.3">
      <c r="A481" s="605">
        <f>FE!$Q1291</f>
        <v>473</v>
      </c>
      <c r="B481" s="606">
        <f>FE!$P1291</f>
        <v>17</v>
      </c>
      <c r="C481" s="605" t="str">
        <f>FE!$A1291</f>
        <v>960830</v>
      </c>
      <c r="D481" s="607" t="str">
        <f>FE!$B1291</f>
        <v>Pintér László Dr.</v>
      </c>
      <c r="E481" s="607" t="str">
        <f>FE!$C1291</f>
        <v>Pécsi El.</v>
      </c>
      <c r="F481" s="605">
        <f>FE!$N1291</f>
        <v>17</v>
      </c>
      <c r="G481" s="605">
        <f>FE!$O1291</f>
        <v>0</v>
      </c>
      <c r="H481" s="589"/>
    </row>
    <row r="482" spans="1:8" ht="18" customHeight="1" x14ac:dyDescent="0.3">
      <c r="A482" s="605">
        <f>FE!$Q1651</f>
        <v>473</v>
      </c>
      <c r="B482" s="606">
        <f>FE!$P1651</f>
        <v>17</v>
      </c>
      <c r="C482" s="605" t="str">
        <f>FE!$A1651</f>
        <v>051015</v>
      </c>
      <c r="D482" s="607" t="str">
        <f>FE!$B1651</f>
        <v>Temesvári Balázs</v>
      </c>
      <c r="E482" s="607" t="str">
        <f>FE!$C1651</f>
        <v>Vitéz SE</v>
      </c>
      <c r="F482" s="605">
        <f>FE!$N1651</f>
        <v>17</v>
      </c>
      <c r="G482" s="605">
        <f>FE!$O1651</f>
        <v>0</v>
      </c>
      <c r="H482" s="589"/>
    </row>
    <row r="483" spans="1:8" ht="18" customHeight="1" x14ac:dyDescent="0.3">
      <c r="A483" s="605">
        <f>FE!$Q269</f>
        <v>473</v>
      </c>
      <c r="B483" s="606">
        <f>FE!$P269</f>
        <v>17</v>
      </c>
      <c r="C483" s="605" t="str">
        <f>FE!$A269</f>
        <v>990822</v>
      </c>
      <c r="D483" s="607" t="str">
        <f>FE!$B269</f>
        <v>Csőgör Alen</v>
      </c>
      <c r="E483" s="607" t="str">
        <f>FE!$C269</f>
        <v>DMTK</v>
      </c>
      <c r="F483" s="605">
        <f>FE!$N269</f>
        <v>17</v>
      </c>
      <c r="G483" s="605">
        <f>FE!$O269</f>
        <v>0</v>
      </c>
      <c r="H483" s="589"/>
    </row>
    <row r="484" spans="1:8" ht="18" customHeight="1" x14ac:dyDescent="0.3">
      <c r="A484" s="605">
        <f>FE!$Q1622</f>
        <v>473</v>
      </c>
      <c r="B484" s="606">
        <f>FE!$P1622</f>
        <v>17</v>
      </c>
      <c r="C484" s="605" t="str">
        <f>FE!$A1622</f>
        <v>680505</v>
      </c>
      <c r="D484" s="607" t="str">
        <f>FE!$B1622</f>
        <v>Takács Sándor</v>
      </c>
      <c r="E484" s="607" t="str">
        <f>FE!$C1622</f>
        <v>Monor SE</v>
      </c>
      <c r="F484" s="605">
        <f>FE!$N1622</f>
        <v>17</v>
      </c>
      <c r="G484" s="605">
        <f>FE!$O1622</f>
        <v>0</v>
      </c>
      <c r="H484" s="589"/>
    </row>
    <row r="485" spans="1:8" ht="18" customHeight="1" x14ac:dyDescent="0.3">
      <c r="A485" s="605">
        <f>FE!$Q789</f>
        <v>473</v>
      </c>
      <c r="B485" s="606">
        <f>FE!$P789</f>
        <v>17</v>
      </c>
      <c r="C485" s="605" t="str">
        <f>FE!$A789</f>
        <v>7207080</v>
      </c>
      <c r="D485" s="607" t="str">
        <f>FE!$B789</f>
        <v>Király Zsolt</v>
      </c>
      <c r="E485" s="607" t="str">
        <f>FE!$C789</f>
        <v>GM TC</v>
      </c>
      <c r="F485" s="605">
        <f>FE!$N789</f>
        <v>17</v>
      </c>
      <c r="G485" s="605">
        <f>FE!$O789</f>
        <v>0</v>
      </c>
      <c r="H485" s="589"/>
    </row>
    <row r="486" spans="1:8" ht="18" customHeight="1" x14ac:dyDescent="0.3">
      <c r="A486" s="605">
        <f>FE!$Q1513</f>
        <v>473</v>
      </c>
      <c r="B486" s="606">
        <f>FE!$P1513</f>
        <v>17</v>
      </c>
      <c r="C486" s="605" t="str">
        <f>FE!$A1513</f>
        <v>7903110</v>
      </c>
      <c r="D486" s="607" t="str">
        <f>FE!$B1513</f>
        <v>Szalai András dr.</v>
      </c>
      <c r="E486" s="607" t="str">
        <f>FE!$C1513</f>
        <v>Muschkétás TC</v>
      </c>
      <c r="F486" s="605">
        <f>FE!$N1513</f>
        <v>17</v>
      </c>
      <c r="G486" s="605">
        <f>FE!$O1513</f>
        <v>0</v>
      </c>
      <c r="H486" s="589"/>
    </row>
    <row r="487" spans="1:8" ht="18" customHeight="1" x14ac:dyDescent="0.3">
      <c r="A487" s="605">
        <f>FE!$Q613</f>
        <v>473</v>
      </c>
      <c r="B487" s="606">
        <f>FE!$P613</f>
        <v>17</v>
      </c>
      <c r="C487" s="605" t="str">
        <f>FE!$A613</f>
        <v>121110</v>
      </c>
      <c r="D487" s="607" t="str">
        <f>FE!$B613</f>
        <v>Hidvégi Barnabás</v>
      </c>
      <c r="E487" s="607" t="str">
        <f>FE!$C613</f>
        <v>MESE</v>
      </c>
      <c r="F487" s="605">
        <f>FE!$N613</f>
        <v>17</v>
      </c>
      <c r="G487" s="605">
        <f>FE!$O613</f>
        <v>0</v>
      </c>
      <c r="H487" s="589"/>
    </row>
    <row r="488" spans="1:8" ht="18" customHeight="1" x14ac:dyDescent="0.3">
      <c r="A488" s="605">
        <f>FE!$Q1326</f>
        <v>473</v>
      </c>
      <c r="B488" s="606">
        <f>FE!$P1326</f>
        <v>17</v>
      </c>
      <c r="C488" s="605" t="str">
        <f>FE!$A1326</f>
        <v>001111</v>
      </c>
      <c r="D488" s="607" t="str">
        <f>FE!$B1326</f>
        <v>Pusztai Martin</v>
      </c>
      <c r="E488" s="607" t="str">
        <f>FE!$C1326</f>
        <v>Rudabánya</v>
      </c>
      <c r="F488" s="605">
        <f>FE!$N1326</f>
        <v>17</v>
      </c>
      <c r="G488" s="605">
        <f>FE!$O1326</f>
        <v>0</v>
      </c>
      <c r="H488" s="589"/>
    </row>
    <row r="489" spans="1:8" ht="18" customHeight="1" x14ac:dyDescent="0.3">
      <c r="A489" s="605">
        <f>FE!$Q218</f>
        <v>488</v>
      </c>
      <c r="B489" s="606">
        <f>FE!$P218</f>
        <v>16</v>
      </c>
      <c r="C489" s="605" t="str">
        <f>FE!$A218</f>
        <v>930526</v>
      </c>
      <c r="D489" s="607" t="str">
        <f>FE!$B218</f>
        <v>Büki Péter</v>
      </c>
      <c r="E489" s="607" t="str">
        <f>FE!$C218</f>
        <v>Pécsi El.</v>
      </c>
      <c r="F489" s="605">
        <f>FE!$N218</f>
        <v>16</v>
      </c>
      <c r="G489" s="605">
        <f>FE!$O218</f>
        <v>0</v>
      </c>
      <c r="H489" s="589"/>
    </row>
    <row r="490" spans="1:8" ht="18" customHeight="1" x14ac:dyDescent="0.3">
      <c r="A490" s="605">
        <f>FE!$Q446</f>
        <v>488</v>
      </c>
      <c r="B490" s="606">
        <f>FE!$P446</f>
        <v>16</v>
      </c>
      <c r="C490" s="605" t="str">
        <f>FE!$A446</f>
        <v>741112</v>
      </c>
      <c r="D490" s="607" t="str">
        <f>FE!$B446</f>
        <v>Francia Balázs dr.</v>
      </c>
      <c r="E490" s="607" t="str">
        <f>FE!$C446</f>
        <v>M.Telekom</v>
      </c>
      <c r="F490" s="605">
        <f>FE!$N446</f>
        <v>16</v>
      </c>
      <c r="G490" s="605">
        <f>FE!$O446</f>
        <v>0</v>
      </c>
      <c r="H490" s="589"/>
    </row>
    <row r="491" spans="1:8" ht="18" customHeight="1" x14ac:dyDescent="0.3">
      <c r="A491" s="605">
        <f>FE!$Q1219</f>
        <v>488</v>
      </c>
      <c r="B491" s="606">
        <f>FE!$P1219</f>
        <v>16</v>
      </c>
      <c r="C491" s="605" t="str">
        <f>FE!$A1219</f>
        <v>000217</v>
      </c>
      <c r="D491" s="607" t="str">
        <f>FE!$B1219</f>
        <v>Palkovits Ákos</v>
      </c>
      <c r="E491" s="607" t="str">
        <f>FE!$C1219</f>
        <v>Monor SE</v>
      </c>
      <c r="F491" s="605">
        <f>FE!$N1219</f>
        <v>16</v>
      </c>
      <c r="G491" s="605">
        <f>FE!$O1219</f>
        <v>0</v>
      </c>
      <c r="H491" s="589"/>
    </row>
    <row r="492" spans="1:8" ht="18" customHeight="1" x14ac:dyDescent="0.3">
      <c r="A492" s="605">
        <f>FE!$Q1287</f>
        <v>488</v>
      </c>
      <c r="B492" s="606">
        <f>FE!$P1287</f>
        <v>16</v>
      </c>
      <c r="C492" s="605" t="str">
        <f>FE!$A1287</f>
        <v>861111</v>
      </c>
      <c r="D492" s="607" t="str">
        <f>FE!$B1287</f>
        <v>Pintér Csaba András dr.</v>
      </c>
      <c r="E492" s="607" t="str">
        <f>FE!$C1287</f>
        <v>Gy.Elektr.</v>
      </c>
      <c r="F492" s="605">
        <f>FE!$N1287</f>
        <v>16</v>
      </c>
      <c r="G492" s="605">
        <f>FE!$O1287</f>
        <v>0</v>
      </c>
      <c r="H492" s="589"/>
    </row>
    <row r="493" spans="1:8" ht="18" customHeight="1" x14ac:dyDescent="0.3">
      <c r="A493" s="605">
        <f>FE!$Q1549</f>
        <v>488</v>
      </c>
      <c r="B493" s="606">
        <f>FE!$P1549</f>
        <v>16</v>
      </c>
      <c r="C493" s="605" t="str">
        <f>FE!$A1549</f>
        <v>751203</v>
      </c>
      <c r="D493" s="607" t="str">
        <f>FE!$B1549</f>
        <v>Szemerédi György</v>
      </c>
      <c r="E493" s="607" t="str">
        <f>FE!$C1549</f>
        <v>Evopro SE</v>
      </c>
      <c r="F493" s="605">
        <f>FE!$N1549</f>
        <v>16</v>
      </c>
      <c r="G493" s="605">
        <f>FE!$O1549</f>
        <v>0</v>
      </c>
      <c r="H493" s="589"/>
    </row>
    <row r="494" spans="1:8" ht="18" customHeight="1" x14ac:dyDescent="0.3">
      <c r="A494" s="605">
        <f>FE!$Q1317</f>
        <v>488</v>
      </c>
      <c r="B494" s="606">
        <f>FE!$P1317</f>
        <v>16</v>
      </c>
      <c r="C494" s="605">
        <f>FE!$A1317</f>
        <v>820810</v>
      </c>
      <c r="D494" s="607" t="str">
        <f>FE!$B1317</f>
        <v>Pós Gábor Tibor</v>
      </c>
      <c r="E494" s="607" t="str">
        <f>FE!$C1317</f>
        <v>Sólyomszem</v>
      </c>
      <c r="F494" s="605">
        <f>FE!$N1317</f>
        <v>16</v>
      </c>
      <c r="G494" s="605">
        <f>FE!$O1317</f>
        <v>0</v>
      </c>
      <c r="H494" s="589"/>
    </row>
    <row r="495" spans="1:8" ht="18" customHeight="1" x14ac:dyDescent="0.3">
      <c r="A495" s="605">
        <f>FE!$Q1272</f>
        <v>488</v>
      </c>
      <c r="B495" s="606">
        <f>FE!$P1272</f>
        <v>16</v>
      </c>
      <c r="C495" s="605" t="str">
        <f>FE!$A1272</f>
        <v>860323</v>
      </c>
      <c r="D495" s="607" t="str">
        <f>FE!$B1272</f>
        <v>Péter Ádám</v>
      </c>
      <c r="E495" s="607" t="str">
        <f>FE!$C1272</f>
        <v>MEAFC</v>
      </c>
      <c r="F495" s="605">
        <f>FE!$N1272</f>
        <v>16</v>
      </c>
      <c r="G495" s="605">
        <f>FE!$O1272</f>
        <v>0</v>
      </c>
      <c r="H495" s="589"/>
    </row>
    <row r="496" spans="1:8" ht="18" customHeight="1" x14ac:dyDescent="0.3">
      <c r="A496" s="605">
        <f>FE!$Q281</f>
        <v>488</v>
      </c>
      <c r="B496" s="606">
        <f>FE!$P281</f>
        <v>16</v>
      </c>
      <c r="C496" s="605" t="str">
        <f>FE!$A281</f>
        <v>590523</v>
      </c>
      <c r="D496" s="607" t="str">
        <f>FE!$B281</f>
        <v>Czecz Zoltán dr.</v>
      </c>
      <c r="E496" s="607" t="str">
        <f>FE!$C281</f>
        <v>Rudabánya</v>
      </c>
      <c r="F496" s="605">
        <f>FE!$N281</f>
        <v>16</v>
      </c>
      <c r="G496" s="605">
        <f>FE!$O281</f>
        <v>0</v>
      </c>
      <c r="H496" s="589"/>
    </row>
    <row r="497" spans="1:8" ht="18" customHeight="1" x14ac:dyDescent="0.3">
      <c r="A497" s="605">
        <f>FE!$Q1239</f>
        <v>488</v>
      </c>
      <c r="B497" s="606">
        <f>FE!$P1239</f>
        <v>16</v>
      </c>
      <c r="C497" s="605" t="str">
        <f>FE!$A1239</f>
        <v>7407160</v>
      </c>
      <c r="D497" s="607" t="str">
        <f>FE!$B1239</f>
        <v>Papp Norbert</v>
      </c>
      <c r="E497" s="607" t="str">
        <f>FE!$C1239</f>
        <v>Gyöngy TE</v>
      </c>
      <c r="F497" s="605">
        <f>FE!$N1239</f>
        <v>16</v>
      </c>
      <c r="G497" s="605">
        <f>FE!$O1239</f>
        <v>0</v>
      </c>
      <c r="H497" s="589"/>
    </row>
    <row r="498" spans="1:8" ht="18" customHeight="1" x14ac:dyDescent="0.3">
      <c r="A498" s="605">
        <f>FE!$Q1866</f>
        <v>488</v>
      </c>
      <c r="B498" s="606">
        <f>FE!$P1866</f>
        <v>16</v>
      </c>
      <c r="C498" s="605" t="str">
        <f>FE!$A1866</f>
        <v>750307</v>
      </c>
      <c r="D498" s="607" t="str">
        <f>FE!$B1866</f>
        <v>Zérczi Miklós</v>
      </c>
      <c r="E498" s="607" t="str">
        <f>FE!$C1866</f>
        <v>B.gyarmat</v>
      </c>
      <c r="F498" s="605">
        <f>FE!$N1866</f>
        <v>16</v>
      </c>
      <c r="G498" s="605">
        <f>FE!$O1866</f>
        <v>0</v>
      </c>
      <c r="H498" s="589"/>
    </row>
    <row r="499" spans="1:8" ht="18" customHeight="1" x14ac:dyDescent="0.3">
      <c r="A499" s="605">
        <f>FE!$Q5</f>
        <v>488</v>
      </c>
      <c r="B499" s="606">
        <f>FE!$P5</f>
        <v>16</v>
      </c>
      <c r="C499" s="605" t="str">
        <f>FE!$A5</f>
        <v>030809</v>
      </c>
      <c r="D499" s="607" t="str">
        <f>FE!$B5</f>
        <v>Ács Levente</v>
      </c>
      <c r="E499" s="607" t="str">
        <f>FE!$C5</f>
        <v>Ball City SE</v>
      </c>
      <c r="F499" s="605">
        <f>FE!$N5</f>
        <v>16</v>
      </c>
      <c r="G499" s="605">
        <f>FE!$O5</f>
        <v>0</v>
      </c>
      <c r="H499" s="589"/>
    </row>
    <row r="500" spans="1:8" ht="18" customHeight="1" x14ac:dyDescent="0.3">
      <c r="A500" s="605">
        <f>FE!$Q1611</f>
        <v>488</v>
      </c>
      <c r="B500" s="606">
        <f>FE!$P1611</f>
        <v>16</v>
      </c>
      <c r="C500" s="605">
        <f>FE!$A1611</f>
        <v>800611</v>
      </c>
      <c r="D500" s="607" t="str">
        <f>FE!$B1611</f>
        <v>Szuper Levente</v>
      </c>
      <c r="E500" s="607" t="str">
        <f>FE!$C1611</f>
        <v>P.solymok</v>
      </c>
      <c r="F500" s="605">
        <f>FE!$N1611</f>
        <v>16</v>
      </c>
      <c r="G500" s="605">
        <f>FE!$O1611</f>
        <v>0</v>
      </c>
      <c r="H500" s="589"/>
    </row>
    <row r="501" spans="1:8" ht="18" customHeight="1" x14ac:dyDescent="0.3">
      <c r="A501" s="605">
        <f>FE!$Q386</f>
        <v>488</v>
      </c>
      <c r="B501" s="606">
        <f>FE!$P386</f>
        <v>16</v>
      </c>
      <c r="C501" s="605" t="str">
        <f>FE!$A386</f>
        <v>8101210</v>
      </c>
      <c r="D501" s="607" t="str">
        <f>FE!$B386</f>
        <v>Fábik Zsolt</v>
      </c>
      <c r="E501" s="607" t="str">
        <f>FE!$C386</f>
        <v>M.Telekom</v>
      </c>
      <c r="F501" s="605">
        <f>FE!$N386</f>
        <v>16</v>
      </c>
      <c r="G501" s="605">
        <f>FE!$O386</f>
        <v>0</v>
      </c>
      <c r="H501" s="589"/>
    </row>
    <row r="502" spans="1:8" ht="18" customHeight="1" x14ac:dyDescent="0.3">
      <c r="A502" s="605">
        <f>FE!$Q905</f>
        <v>488</v>
      </c>
      <c r="B502" s="606">
        <f>FE!$P905</f>
        <v>16</v>
      </c>
      <c r="C502" s="605" t="str">
        <f>FE!$A905</f>
        <v>120103</v>
      </c>
      <c r="D502" s="607" t="str">
        <f>FE!$B905</f>
        <v>Kovács Zalán</v>
      </c>
      <c r="E502" s="607" t="str">
        <f>FE!$C905</f>
        <v>SZVUK SE</v>
      </c>
      <c r="F502" s="605">
        <f>FE!$N905</f>
        <v>16</v>
      </c>
      <c r="G502" s="605">
        <f>FE!$O905</f>
        <v>0</v>
      </c>
      <c r="H502" s="589"/>
    </row>
    <row r="503" spans="1:8" ht="18" customHeight="1" x14ac:dyDescent="0.3">
      <c r="A503" s="605">
        <f>FE!$Q1144</f>
        <v>488</v>
      </c>
      <c r="B503" s="606">
        <f>FE!$P1144</f>
        <v>16</v>
      </c>
      <c r="C503" s="605">
        <f>FE!$A1144</f>
        <v>760119</v>
      </c>
      <c r="D503" s="607" t="str">
        <f>FE!$B1144</f>
        <v>Nagy László</v>
      </c>
      <c r="E503" s="607" t="str">
        <f>FE!$C1144</f>
        <v>ZTE</v>
      </c>
      <c r="F503" s="605">
        <f>FE!$N1144</f>
        <v>16</v>
      </c>
      <c r="G503" s="605">
        <f>FE!$O1144</f>
        <v>0</v>
      </c>
      <c r="H503" s="589"/>
    </row>
    <row r="504" spans="1:8" ht="18" customHeight="1" x14ac:dyDescent="0.3">
      <c r="A504" s="605">
        <f>FE!$Q765</f>
        <v>488</v>
      </c>
      <c r="B504" s="606">
        <f>FE!$P765</f>
        <v>16</v>
      </c>
      <c r="C504" s="605" t="str">
        <f>FE!$A765</f>
        <v>931126</v>
      </c>
      <c r="D504" s="607" t="str">
        <f>FE!$B765</f>
        <v>Kenéz Attila</v>
      </c>
      <c r="E504" s="607" t="str">
        <f>FE!$C765</f>
        <v>Fenyves TP</v>
      </c>
      <c r="F504" s="605">
        <f>FE!$N765</f>
        <v>16</v>
      </c>
      <c r="G504" s="605">
        <f>FE!$O765</f>
        <v>0</v>
      </c>
      <c r="H504" s="589"/>
    </row>
    <row r="505" spans="1:8" ht="18" customHeight="1" x14ac:dyDescent="0.3">
      <c r="A505" s="605">
        <f>FE!$Q1844</f>
        <v>488</v>
      </c>
      <c r="B505" s="606">
        <f>FE!$P1844</f>
        <v>16</v>
      </c>
      <c r="C505" s="605" t="str">
        <f>FE!$A1844</f>
        <v>920925</v>
      </c>
      <c r="D505" s="607" t="str">
        <f>FE!$B1844</f>
        <v>Vuckovic Vojislav</v>
      </c>
      <c r="E505" s="607" t="str">
        <f>FE!$C1844</f>
        <v>MozGo SE</v>
      </c>
      <c r="F505" s="605">
        <f>FE!$N1844</f>
        <v>16</v>
      </c>
      <c r="G505" s="605">
        <f>FE!$O1844</f>
        <v>0</v>
      </c>
      <c r="H505" s="589"/>
    </row>
    <row r="506" spans="1:8" ht="18" customHeight="1" x14ac:dyDescent="0.3">
      <c r="A506" s="605">
        <f>FE!$Q1410</f>
        <v>488</v>
      </c>
      <c r="B506" s="606">
        <f>FE!$P1410</f>
        <v>16</v>
      </c>
      <c r="C506" s="605" t="str">
        <f>FE!$A1410</f>
        <v>060601</v>
      </c>
      <c r="D506" s="607" t="str">
        <f>FE!$B1410</f>
        <v>Selmeczi Noel</v>
      </c>
      <c r="E506" s="607" t="str">
        <f>FE!$C1410</f>
        <v>Hahn TSE</v>
      </c>
      <c r="F506" s="605">
        <f>FE!$N1410</f>
        <v>16</v>
      </c>
      <c r="G506" s="605">
        <f>FE!$O1410</f>
        <v>0</v>
      </c>
      <c r="H506" s="589"/>
    </row>
    <row r="507" spans="1:8" ht="18" customHeight="1" x14ac:dyDescent="0.3">
      <c r="A507" s="605">
        <f>FE!$Q64</f>
        <v>488</v>
      </c>
      <c r="B507" s="606">
        <f>FE!$P64</f>
        <v>16</v>
      </c>
      <c r="C507" s="605" t="str">
        <f>FE!$A64</f>
        <v>8809270</v>
      </c>
      <c r="D507" s="607" t="str">
        <f>FE!$B64</f>
        <v>Balázs Attila</v>
      </c>
      <c r="E507" s="607" t="str">
        <f>FE!$C64</f>
        <v>MTK</v>
      </c>
      <c r="F507" s="605">
        <f>FE!$N64</f>
        <v>16</v>
      </c>
      <c r="G507" s="605">
        <f>FE!$O64</f>
        <v>0</v>
      </c>
      <c r="H507" s="589"/>
    </row>
    <row r="508" spans="1:8" ht="18" customHeight="1" x14ac:dyDescent="0.3">
      <c r="A508" s="605">
        <f>FE!$Q730</f>
        <v>488</v>
      </c>
      <c r="B508" s="606">
        <f>FE!$P730</f>
        <v>16</v>
      </c>
      <c r="C508" s="605" t="str">
        <f>FE!$A730</f>
        <v>820304</v>
      </c>
      <c r="D508" s="607" t="str">
        <f>FE!$B730</f>
        <v>Káplán Krisztián</v>
      </c>
      <c r="E508" s="607" t="str">
        <f>FE!$C730</f>
        <v>UNIK SE</v>
      </c>
      <c r="F508" s="605">
        <f>FE!$N730</f>
        <v>16</v>
      </c>
      <c r="G508" s="605">
        <f>FE!$O730</f>
        <v>0</v>
      </c>
      <c r="H508" s="589"/>
    </row>
    <row r="509" spans="1:8" ht="18" customHeight="1" x14ac:dyDescent="0.3">
      <c r="A509" s="605">
        <f>FE!$Q1279</f>
        <v>488</v>
      </c>
      <c r="B509" s="606">
        <f>FE!$P1279</f>
        <v>16</v>
      </c>
      <c r="C509" s="605" t="str">
        <f>FE!$A1279</f>
        <v>000228</v>
      </c>
      <c r="D509" s="607" t="str">
        <f>FE!$B1279</f>
        <v>Pethes Ambrus</v>
      </c>
      <c r="E509" s="607" t="str">
        <f>FE!$C1279</f>
        <v>Pasarét TK</v>
      </c>
      <c r="F509" s="605">
        <f>FE!$N1279</f>
        <v>16</v>
      </c>
      <c r="G509" s="605">
        <f>FE!$O1279</f>
        <v>0</v>
      </c>
      <c r="H509" s="589"/>
    </row>
    <row r="510" spans="1:8" ht="18" customHeight="1" x14ac:dyDescent="0.3">
      <c r="A510" s="605">
        <f>FE!$Q1259</f>
        <v>509</v>
      </c>
      <c r="B510" s="606">
        <f>FE!$P1259</f>
        <v>15</v>
      </c>
      <c r="C510" s="605" t="str">
        <f>FE!$A1259</f>
        <v>940110</v>
      </c>
      <c r="D510" s="607" t="str">
        <f>FE!$B1259</f>
        <v>Pázmány Gergely</v>
      </c>
      <c r="E510" s="607" t="str">
        <f>FE!$C1259</f>
        <v>GM Tennis Club</v>
      </c>
      <c r="F510" s="605">
        <f>FE!$N1259</f>
        <v>15</v>
      </c>
      <c r="G510" s="605">
        <f>FE!$O1259</f>
        <v>0</v>
      </c>
      <c r="H510" s="589"/>
    </row>
    <row r="511" spans="1:8" ht="18" customHeight="1" x14ac:dyDescent="0.3">
      <c r="A511" s="605">
        <f>FE!$Q1515</f>
        <v>509</v>
      </c>
      <c r="B511" s="606">
        <f>FE!$P1515</f>
        <v>15</v>
      </c>
      <c r="C511" s="605" t="str">
        <f>FE!$A1515</f>
        <v>730428</v>
      </c>
      <c r="D511" s="607" t="str">
        <f>FE!$B1515</f>
        <v>Szalai Péter</v>
      </c>
      <c r="E511" s="607" t="str">
        <f>FE!$C1515</f>
        <v>Vasas SC</v>
      </c>
      <c r="F511" s="605">
        <f>FE!$N1515</f>
        <v>15</v>
      </c>
      <c r="G511" s="605">
        <f>FE!$O1515</f>
        <v>0</v>
      </c>
      <c r="H511" s="589"/>
    </row>
    <row r="512" spans="1:8" ht="18" customHeight="1" x14ac:dyDescent="0.3">
      <c r="A512" s="605">
        <f>FE!$Q1089</f>
        <v>509</v>
      </c>
      <c r="B512" s="606">
        <f>FE!$P1089</f>
        <v>15</v>
      </c>
      <c r="C512" s="605" t="str">
        <f>FE!$A1089</f>
        <v>780118</v>
      </c>
      <c r="D512" s="607" t="str">
        <f>FE!$B1089</f>
        <v>Molnár András</v>
      </c>
      <c r="E512" s="607" t="str">
        <f>FE!$C1089</f>
        <v>Vízügyi SC</v>
      </c>
      <c r="F512" s="605">
        <f>FE!$N1089</f>
        <v>15</v>
      </c>
      <c r="G512" s="605">
        <f>FE!$O1089</f>
        <v>0</v>
      </c>
      <c r="H512" s="589"/>
    </row>
    <row r="513" spans="1:8" ht="18" customHeight="1" x14ac:dyDescent="0.3">
      <c r="A513" s="605">
        <f>FE!$Q133</f>
        <v>509</v>
      </c>
      <c r="B513" s="606">
        <f>FE!$P133</f>
        <v>15</v>
      </c>
      <c r="C513" s="605" t="str">
        <f>FE!$A133</f>
        <v>730607</v>
      </c>
      <c r="D513" s="607" t="str">
        <f>FE!$B133</f>
        <v>Benkő Tamás</v>
      </c>
      <c r="E513" s="607" t="str">
        <f>FE!$C133</f>
        <v>TSZK Gyula</v>
      </c>
      <c r="F513" s="605">
        <f>FE!$N133</f>
        <v>15</v>
      </c>
      <c r="G513" s="605">
        <f>FE!$O133</f>
        <v>0</v>
      </c>
      <c r="H513" s="589"/>
    </row>
    <row r="514" spans="1:8" ht="18" customHeight="1" x14ac:dyDescent="0.3">
      <c r="A514" s="605">
        <f>FE!$Q1496</f>
        <v>509</v>
      </c>
      <c r="B514" s="606">
        <f>FE!$P1496</f>
        <v>15</v>
      </c>
      <c r="C514" s="605" t="str">
        <f>FE!$A1496</f>
        <v>811208</v>
      </c>
      <c r="D514" s="607" t="str">
        <f>FE!$B1496</f>
        <v>Szabó György</v>
      </c>
      <c r="E514" s="607" t="str">
        <f>FE!$C1496</f>
        <v>Budaörs SC</v>
      </c>
      <c r="F514" s="605">
        <f>FE!$N1496</f>
        <v>15</v>
      </c>
      <c r="G514" s="605">
        <f>FE!$O1496</f>
        <v>0</v>
      </c>
      <c r="H514" s="589"/>
    </row>
    <row r="515" spans="1:8" ht="18" customHeight="1" x14ac:dyDescent="0.3">
      <c r="A515" s="605">
        <f>FE!$Q1015</f>
        <v>509</v>
      </c>
      <c r="B515" s="606">
        <f>FE!$P1015</f>
        <v>15</v>
      </c>
      <c r="C515" s="605" t="str">
        <f>FE!$A1015</f>
        <v>731216</v>
      </c>
      <c r="D515" s="607" t="str">
        <f>FE!$B1015</f>
        <v>Markó Flórián Gábor</v>
      </c>
      <c r="E515" s="607" t="str">
        <f>FE!$C1015</f>
        <v>B.gyarmat</v>
      </c>
      <c r="F515" s="605">
        <f>FE!$N1015</f>
        <v>15</v>
      </c>
      <c r="G515" s="605">
        <f>FE!$O1015</f>
        <v>0</v>
      </c>
      <c r="H515" s="589"/>
    </row>
    <row r="516" spans="1:8" ht="18" customHeight="1" x14ac:dyDescent="0.3">
      <c r="A516" s="605">
        <f>FE!$Q712</f>
        <v>509</v>
      </c>
      <c r="B516" s="606">
        <f>FE!$P712</f>
        <v>15</v>
      </c>
      <c r="C516" s="605" t="str">
        <f>FE!$A712</f>
        <v>760402</v>
      </c>
      <c r="D516" s="607" t="str">
        <f>FE!$B712</f>
        <v>Kádár Barnabás</v>
      </c>
      <c r="E516" s="607" t="str">
        <f>FE!$C712</f>
        <v>Open TV</v>
      </c>
      <c r="F516" s="605">
        <f>FE!$N712</f>
        <v>15</v>
      </c>
      <c r="G516" s="605">
        <f>FE!$O712</f>
        <v>0</v>
      </c>
      <c r="H516" s="589"/>
    </row>
    <row r="517" spans="1:8" ht="18" customHeight="1" x14ac:dyDescent="0.3">
      <c r="A517" s="605">
        <f>FE!$Q362</f>
        <v>509</v>
      </c>
      <c r="B517" s="606">
        <f>FE!$P362</f>
        <v>15</v>
      </c>
      <c r="C517" s="605" t="str">
        <f>FE!$A362</f>
        <v>0408201</v>
      </c>
      <c r="D517" s="607" t="str">
        <f>FE!$B362</f>
        <v>Dundler Ferenc</v>
      </c>
      <c r="E517" s="607" t="str">
        <f>FE!$C362</f>
        <v>Építők TK</v>
      </c>
      <c r="F517" s="605">
        <f>FE!$N362</f>
        <v>15</v>
      </c>
      <c r="G517" s="605">
        <f>FE!$O362</f>
        <v>0</v>
      </c>
      <c r="H517" s="589"/>
    </row>
    <row r="518" spans="1:8" ht="18" customHeight="1" x14ac:dyDescent="0.3">
      <c r="A518" s="605">
        <f>FE!$Q110</f>
        <v>509</v>
      </c>
      <c r="B518" s="606">
        <f>FE!$P110</f>
        <v>15</v>
      </c>
      <c r="C518" s="605" t="str">
        <f>FE!$A110</f>
        <v>770729</v>
      </c>
      <c r="D518" s="607" t="str">
        <f>FE!$B110</f>
        <v>Becze Mózes</v>
      </c>
      <c r="E518" s="607" t="str">
        <f>FE!$C110</f>
        <v>Kiskút TK</v>
      </c>
      <c r="F518" s="605">
        <f>FE!$N110</f>
        <v>15</v>
      </c>
      <c r="G518" s="605">
        <f>FE!$O110</f>
        <v>0</v>
      </c>
      <c r="H518" s="589"/>
    </row>
    <row r="519" spans="1:8" ht="18" customHeight="1" x14ac:dyDescent="0.3">
      <c r="A519" s="605">
        <f>FE!$Q1116</f>
        <v>509</v>
      </c>
      <c r="B519" s="606">
        <f>FE!$P1116</f>
        <v>15</v>
      </c>
      <c r="C519" s="605" t="str">
        <f>FE!$A1116</f>
        <v>7801180</v>
      </c>
      <c r="D519" s="607" t="str">
        <f>FE!$B1116</f>
        <v>Monostori Tamás</v>
      </c>
      <c r="E519" s="607" t="str">
        <f>FE!$C1116</f>
        <v>MLTC</v>
      </c>
      <c r="F519" s="605">
        <f>FE!$N1116</f>
        <v>15</v>
      </c>
      <c r="G519" s="605">
        <f>FE!$O1116</f>
        <v>0</v>
      </c>
      <c r="H519" s="589"/>
    </row>
    <row r="520" spans="1:8" ht="18" customHeight="1" x14ac:dyDescent="0.3">
      <c r="A520" s="605">
        <f>FE!$Q376</f>
        <v>509</v>
      </c>
      <c r="B520" s="606">
        <f>FE!$P376</f>
        <v>15</v>
      </c>
      <c r="C520" s="605" t="str">
        <f>FE!$A376</f>
        <v>830114</v>
      </c>
      <c r="D520" s="607" t="str">
        <f>FE!$B376</f>
        <v>Erdei András</v>
      </c>
      <c r="E520" s="607" t="str">
        <f>FE!$C376</f>
        <v>PG Tenisz</v>
      </c>
      <c r="F520" s="605">
        <f>FE!$N376</f>
        <v>15</v>
      </c>
      <c r="G520" s="605">
        <f>FE!$O376</f>
        <v>0</v>
      </c>
      <c r="H520" s="589"/>
    </row>
    <row r="521" spans="1:8" ht="18" customHeight="1" x14ac:dyDescent="0.3">
      <c r="A521" s="605">
        <f>FE!$Q1842</f>
        <v>509</v>
      </c>
      <c r="B521" s="606">
        <f>FE!$P1842</f>
        <v>15</v>
      </c>
      <c r="C521" s="605">
        <f>FE!$A1842</f>
        <v>960418</v>
      </c>
      <c r="D521" s="607" t="str">
        <f>FE!$B1842</f>
        <v>Vozár Botond</v>
      </c>
      <c r="E521" s="607" t="str">
        <f>FE!$C1842</f>
        <v>Szeged VTK</v>
      </c>
      <c r="F521" s="605">
        <f>FE!$N1842</f>
        <v>15</v>
      </c>
      <c r="G521" s="605">
        <f>FE!$O1842</f>
        <v>0</v>
      </c>
      <c r="H521" s="589"/>
    </row>
    <row r="522" spans="1:8" ht="18" customHeight="1" x14ac:dyDescent="0.3">
      <c r="A522" s="605">
        <f>FE!$Q1597</f>
        <v>509</v>
      </c>
      <c r="B522" s="606">
        <f>FE!$P1597</f>
        <v>15</v>
      </c>
      <c r="C522" s="605">
        <f>FE!$A1597</f>
        <v>800823</v>
      </c>
      <c r="D522" s="607" t="str">
        <f>FE!$B1597</f>
        <v>Szombati Gábor</v>
      </c>
      <c r="E522" s="607" t="str">
        <f>FE!$C1597</f>
        <v>Tiszaújv.</v>
      </c>
      <c r="F522" s="605">
        <f>FE!$N1597</f>
        <v>15</v>
      </c>
      <c r="G522" s="605">
        <f>FE!$O1597</f>
        <v>0</v>
      </c>
      <c r="H522" s="589"/>
    </row>
    <row r="523" spans="1:8" ht="18" customHeight="1" x14ac:dyDescent="0.3">
      <c r="A523" s="605">
        <f>FE!$Q1196</f>
        <v>509</v>
      </c>
      <c r="B523" s="606">
        <f>FE!$P1196</f>
        <v>15</v>
      </c>
      <c r="C523" s="605" t="str">
        <f>FE!$A1196</f>
        <v>120608</v>
      </c>
      <c r="D523" s="607" t="str">
        <f>FE!$B1196</f>
        <v>Orbán Arisztid Gábor</v>
      </c>
      <c r="E523" s="607" t="str">
        <f>FE!$C1196</f>
        <v>Ten.Műhely</v>
      </c>
      <c r="F523" s="605">
        <f>FE!$N1196</f>
        <v>15</v>
      </c>
      <c r="G523" s="605">
        <f>FE!$O1196</f>
        <v>0</v>
      </c>
      <c r="H523" s="589"/>
    </row>
    <row r="524" spans="1:8" ht="18" customHeight="1" x14ac:dyDescent="0.3">
      <c r="A524" s="605">
        <f>FE!$Q1194</f>
        <v>509</v>
      </c>
      <c r="B524" s="606">
        <f>FE!$P1194</f>
        <v>15</v>
      </c>
      <c r="C524" s="605" t="str">
        <f>FE!$A1194</f>
        <v>100402</v>
      </c>
      <c r="D524" s="607" t="str">
        <f>FE!$B1194</f>
        <v>Oláh-Le Milán Viet</v>
      </c>
      <c r="E524" s="607" t="str">
        <f>FE!$C1194</f>
        <v>SVSE</v>
      </c>
      <c r="F524" s="605">
        <f>FE!$N1194</f>
        <v>15</v>
      </c>
      <c r="G524" s="605">
        <f>FE!$O1194</f>
        <v>0</v>
      </c>
      <c r="H524" s="589"/>
    </row>
    <row r="525" spans="1:8" ht="18" customHeight="1" x14ac:dyDescent="0.3">
      <c r="A525" s="605">
        <f>FE!$Q120</f>
        <v>509</v>
      </c>
      <c r="B525" s="606">
        <f>FE!$P120</f>
        <v>15</v>
      </c>
      <c r="C525" s="605" t="str">
        <f>FE!$A120</f>
        <v>8004120</v>
      </c>
      <c r="D525" s="607" t="str">
        <f>FE!$B120</f>
        <v>Bencső László</v>
      </c>
      <c r="E525" s="607" t="str">
        <f>FE!$C120</f>
        <v>Rudabánya</v>
      </c>
      <c r="F525" s="605">
        <f>FE!$N120</f>
        <v>15</v>
      </c>
      <c r="G525" s="605">
        <f>FE!$O120</f>
        <v>0</v>
      </c>
      <c r="H525" s="589"/>
    </row>
    <row r="526" spans="1:8" ht="18" customHeight="1" x14ac:dyDescent="0.3">
      <c r="A526" s="605">
        <f>FE!$Q26</f>
        <v>509</v>
      </c>
      <c r="B526" s="606">
        <f>FE!$P26</f>
        <v>15</v>
      </c>
      <c r="C526" s="605" t="str">
        <f>FE!$A26</f>
        <v>681201</v>
      </c>
      <c r="D526" s="607" t="str">
        <f>FE!$B26</f>
        <v>Andor György Dr.</v>
      </c>
      <c r="E526" s="607" t="str">
        <f>FE!$C26</f>
        <v>Építők TK</v>
      </c>
      <c r="F526" s="605">
        <f>FE!$N26</f>
        <v>15</v>
      </c>
      <c r="G526" s="605">
        <f>FE!$O26</f>
        <v>0</v>
      </c>
      <c r="H526" s="589"/>
    </row>
    <row r="527" spans="1:8" ht="18" customHeight="1" x14ac:dyDescent="0.3">
      <c r="A527" s="605">
        <f>FE!$Q40</f>
        <v>509</v>
      </c>
      <c r="B527" s="606">
        <f>FE!$P40</f>
        <v>15</v>
      </c>
      <c r="C527" s="605">
        <f>FE!$A40</f>
        <v>830116</v>
      </c>
      <c r="D527" s="607" t="str">
        <f>FE!$B40</f>
        <v>B. Nagy Ervin</v>
      </c>
      <c r="E527" s="607" t="str">
        <f>FE!$C40</f>
        <v>Evopro SE</v>
      </c>
      <c r="F527" s="605">
        <f>FE!$N40</f>
        <v>15</v>
      </c>
      <c r="G527" s="605">
        <f>FE!$O40</f>
        <v>0</v>
      </c>
      <c r="H527" s="589"/>
    </row>
    <row r="528" spans="1:8" ht="18" customHeight="1" x14ac:dyDescent="0.3">
      <c r="A528" s="605">
        <f>FE!$Q1535</f>
        <v>509</v>
      </c>
      <c r="B528" s="606">
        <f>FE!$P1535</f>
        <v>15</v>
      </c>
      <c r="C528" s="605" t="str">
        <f>FE!$A1535</f>
        <v>870126</v>
      </c>
      <c r="D528" s="607" t="str">
        <f>FE!$B1535</f>
        <v>Szávay Levente</v>
      </c>
      <c r="E528" s="607" t="str">
        <f>FE!$C1535</f>
        <v>Kiskőrösi TK</v>
      </c>
      <c r="F528" s="605">
        <f>FE!$N1535</f>
        <v>15</v>
      </c>
      <c r="G528" s="605">
        <f>FE!$O1535</f>
        <v>0</v>
      </c>
      <c r="H528" s="589"/>
    </row>
    <row r="529" spans="1:8" ht="18" customHeight="1" x14ac:dyDescent="0.3">
      <c r="A529" s="605">
        <f>FE!$Q1336</f>
        <v>509</v>
      </c>
      <c r="B529" s="606">
        <f>FE!$P1336</f>
        <v>15</v>
      </c>
      <c r="C529" s="605" t="str">
        <f>FE!$A1336</f>
        <v>7509211</v>
      </c>
      <c r="D529" s="607" t="str">
        <f>FE!$B1336</f>
        <v>Rajó Ákos</v>
      </c>
      <c r="E529" s="607" t="str">
        <f>FE!$C1336</f>
        <v>BFSE</v>
      </c>
      <c r="F529" s="605">
        <f>FE!$N1336</f>
        <v>15</v>
      </c>
      <c r="G529" s="605">
        <f>FE!$O1336</f>
        <v>0</v>
      </c>
      <c r="H529" s="589"/>
    </row>
    <row r="530" spans="1:8" ht="18" customHeight="1" x14ac:dyDescent="0.3">
      <c r="A530" s="605">
        <f>FE!$Q1176</f>
        <v>509</v>
      </c>
      <c r="B530" s="606">
        <f>FE!$P1176</f>
        <v>15</v>
      </c>
      <c r="C530" s="605" t="str">
        <f>FE!$A1176</f>
        <v>730717</v>
      </c>
      <c r="D530" s="607" t="str">
        <f>FE!$B1176</f>
        <v>Németh Szabolcs</v>
      </c>
      <c r="E530" s="607" t="str">
        <f>FE!$C1176</f>
        <v>Savaria TC</v>
      </c>
      <c r="F530" s="605">
        <f>FE!$N1176</f>
        <v>15</v>
      </c>
      <c r="G530" s="605">
        <f>FE!$O1176</f>
        <v>0</v>
      </c>
      <c r="H530" s="589"/>
    </row>
    <row r="531" spans="1:8" ht="18" customHeight="1" x14ac:dyDescent="0.3">
      <c r="A531" s="605">
        <f>FE!$Q1823</f>
        <v>509</v>
      </c>
      <c r="B531" s="606">
        <f>FE!$P1823</f>
        <v>15</v>
      </c>
      <c r="C531" s="605" t="str">
        <f>FE!$A1823</f>
        <v>010930</v>
      </c>
      <c r="D531" s="607" t="str">
        <f>FE!$B1823</f>
        <v>Vinnai Tamás</v>
      </c>
      <c r="E531" s="607" t="str">
        <f>FE!$C1823</f>
        <v>AMC</v>
      </c>
      <c r="F531" s="605">
        <f>FE!$N1823</f>
        <v>15</v>
      </c>
      <c r="G531" s="605">
        <f>FE!$O1823</f>
        <v>0</v>
      </c>
      <c r="H531" s="589"/>
    </row>
    <row r="532" spans="1:8" ht="18" customHeight="1" x14ac:dyDescent="0.3">
      <c r="A532" s="605">
        <f>FE!$Q754</f>
        <v>509</v>
      </c>
      <c r="B532" s="606">
        <f>FE!$P754</f>
        <v>15</v>
      </c>
      <c r="C532" s="605" t="str">
        <f>FE!$A754</f>
        <v>970701</v>
      </c>
      <c r="D532" s="607" t="str">
        <f>FE!$B754</f>
        <v>Kecskés Andreász</v>
      </c>
      <c r="E532" s="607" t="str">
        <f>FE!$C754</f>
        <v>Pécs VTC</v>
      </c>
      <c r="F532" s="605">
        <f>FE!$N754</f>
        <v>15</v>
      </c>
      <c r="G532" s="605">
        <f>FE!$O754</f>
        <v>0</v>
      </c>
      <c r="H532" s="589"/>
    </row>
    <row r="533" spans="1:8" ht="18" customHeight="1" x14ac:dyDescent="0.3">
      <c r="A533" s="605">
        <f>FE!$Q568</f>
        <v>509</v>
      </c>
      <c r="B533" s="606">
        <f>FE!$P568</f>
        <v>15</v>
      </c>
      <c r="C533" s="605" t="str">
        <f>FE!$A568</f>
        <v>830823</v>
      </c>
      <c r="D533" s="607" t="str">
        <f>FE!$B568</f>
        <v>Hanek Gergely</v>
      </c>
      <c r="E533" s="607" t="str">
        <f>FE!$C568</f>
        <v>Budaörs SC</v>
      </c>
      <c r="F533" s="605">
        <f>FE!$N568</f>
        <v>15</v>
      </c>
      <c r="G533" s="605">
        <f>FE!$O568</f>
        <v>0</v>
      </c>
      <c r="H533" s="589"/>
    </row>
    <row r="534" spans="1:8" ht="18" customHeight="1" x14ac:dyDescent="0.3">
      <c r="A534" s="605">
        <f>FE!$Q751</f>
        <v>509</v>
      </c>
      <c r="B534" s="606">
        <f>FE!$P751</f>
        <v>15</v>
      </c>
      <c r="C534" s="605" t="str">
        <f>FE!$A751</f>
        <v>781031</v>
      </c>
      <c r="D534" s="607" t="str">
        <f>FE!$B751</f>
        <v>Katona Péter</v>
      </c>
      <c r="E534" s="607" t="str">
        <f>FE!$C751</f>
        <v>Főv.Vízmű</v>
      </c>
      <c r="F534" s="605">
        <f>FE!$N751</f>
        <v>15</v>
      </c>
      <c r="G534" s="605">
        <f>FE!$O751</f>
        <v>0</v>
      </c>
      <c r="H534" s="589"/>
    </row>
    <row r="535" spans="1:8" ht="18" customHeight="1" x14ac:dyDescent="0.3">
      <c r="A535" s="605">
        <f>FE!$Q498</f>
        <v>509</v>
      </c>
      <c r="B535" s="606">
        <f>FE!$P498</f>
        <v>15</v>
      </c>
      <c r="C535" s="605" t="str">
        <f>FE!$A498</f>
        <v>130113</v>
      </c>
      <c r="D535" s="607" t="str">
        <f>FE!$B498</f>
        <v>Göncz Magnusz Örs</v>
      </c>
      <c r="E535" s="607" t="str">
        <f>FE!$C498</f>
        <v>Ten.Műhely</v>
      </c>
      <c r="F535" s="605">
        <f>FE!$N498</f>
        <v>15</v>
      </c>
      <c r="G535" s="605">
        <f>FE!$O498</f>
        <v>0</v>
      </c>
      <c r="H535" s="589"/>
    </row>
    <row r="536" spans="1:8" ht="18" customHeight="1" x14ac:dyDescent="0.3">
      <c r="A536" s="605">
        <f>FE!$Q391</f>
        <v>509</v>
      </c>
      <c r="B536" s="606">
        <f>FE!$P391</f>
        <v>15</v>
      </c>
      <c r="C536" s="605" t="str">
        <f>FE!$A391</f>
        <v>910227</v>
      </c>
      <c r="D536" s="607" t="str">
        <f>FE!$B391</f>
        <v>Farcas Ioan</v>
      </c>
      <c r="E536" s="607" t="str">
        <f>FE!$C391</f>
        <v>külf.</v>
      </c>
      <c r="F536" s="605">
        <f>FE!$N391</f>
        <v>15</v>
      </c>
      <c r="G536" s="605">
        <f>FE!$O391</f>
        <v>0</v>
      </c>
      <c r="H536" s="589"/>
    </row>
    <row r="537" spans="1:8" ht="18" customHeight="1" x14ac:dyDescent="0.3">
      <c r="A537" s="605">
        <f>FE!$Q1556</f>
        <v>509</v>
      </c>
      <c r="B537" s="606">
        <f>FE!$P1556</f>
        <v>15</v>
      </c>
      <c r="C537" s="605" t="str">
        <f>FE!$A1556</f>
        <v>8510261</v>
      </c>
      <c r="D537" s="607" t="str">
        <f>FE!$B1556</f>
        <v>Szendy Dániel</v>
      </c>
      <c r="E537" s="607" t="str">
        <f>FE!$C1556</f>
        <v>Geometria</v>
      </c>
      <c r="F537" s="605">
        <f>FE!$N1556</f>
        <v>15</v>
      </c>
      <c r="G537" s="605">
        <f>FE!$O1556</f>
        <v>0</v>
      </c>
      <c r="H537" s="589"/>
    </row>
    <row r="538" spans="1:8" ht="18" customHeight="1" x14ac:dyDescent="0.3">
      <c r="A538" s="605">
        <f>FE!$Q1368</f>
        <v>509</v>
      </c>
      <c r="B538" s="606">
        <f>FE!$P1368</f>
        <v>15</v>
      </c>
      <c r="C538" s="605" t="str">
        <f>FE!$A1368</f>
        <v>090622</v>
      </c>
      <c r="D538" s="607" t="str">
        <f>FE!$B1368</f>
        <v>Sálek Patrik Csaba</v>
      </c>
      <c r="E538" s="607" t="str">
        <f>FE!$C1368</f>
        <v>PG Tenisz</v>
      </c>
      <c r="F538" s="605">
        <f>FE!$N1368</f>
        <v>15</v>
      </c>
      <c r="G538" s="605">
        <f>FE!$O1368</f>
        <v>0</v>
      </c>
      <c r="H538" s="589"/>
    </row>
    <row r="539" spans="1:8" ht="18" customHeight="1" x14ac:dyDescent="0.3">
      <c r="A539" s="605">
        <f>FE!$Q489</f>
        <v>509</v>
      </c>
      <c r="B539" s="606">
        <f>FE!$P489</f>
        <v>15</v>
      </c>
      <c r="C539" s="605" t="str">
        <f>FE!$A489</f>
        <v>981205</v>
      </c>
      <c r="D539" s="607" t="str">
        <f>FE!$B489</f>
        <v>Gila Bálint</v>
      </c>
      <c r="E539" s="607" t="str">
        <f>FE!$C489</f>
        <v>Magyar Telekom</v>
      </c>
      <c r="F539" s="605">
        <f>FE!$N489</f>
        <v>15</v>
      </c>
      <c r="G539" s="605">
        <f>FE!$O489</f>
        <v>0</v>
      </c>
      <c r="H539" s="589"/>
    </row>
    <row r="540" spans="1:8" ht="18" customHeight="1" x14ac:dyDescent="0.3">
      <c r="A540" s="605">
        <f>FE!$Q1240</f>
        <v>509</v>
      </c>
      <c r="B540" s="606">
        <f>FE!$P1240</f>
        <v>15</v>
      </c>
      <c r="C540" s="605" t="str">
        <f>FE!$A1240</f>
        <v>8602090</v>
      </c>
      <c r="D540" s="607" t="str">
        <f>FE!$B1240</f>
        <v>Papp Péter</v>
      </c>
      <c r="E540" s="607" t="str">
        <f>FE!$C1240</f>
        <v>Ácsi Kinizsi</v>
      </c>
      <c r="F540" s="605">
        <f>FE!$N1240</f>
        <v>15</v>
      </c>
      <c r="G540" s="605">
        <f>FE!$O1240</f>
        <v>0</v>
      </c>
      <c r="H540" s="589"/>
    </row>
    <row r="541" spans="1:8" ht="18" customHeight="1" x14ac:dyDescent="0.3">
      <c r="A541" s="605">
        <f>FE!$Q397</f>
        <v>509</v>
      </c>
      <c r="B541" s="606">
        <f>FE!$P397</f>
        <v>15</v>
      </c>
      <c r="C541" s="605" t="str">
        <f>FE!$A397</f>
        <v>'981227</v>
      </c>
      <c r="D541" s="607" t="str">
        <f>FE!$B397</f>
        <v>Farkas Máté</v>
      </c>
      <c r="E541" s="607" t="str">
        <f>FE!$C397</f>
        <v>Orosháza</v>
      </c>
      <c r="F541" s="605">
        <f>FE!$N397</f>
        <v>15</v>
      </c>
      <c r="G541" s="605">
        <f>FE!$O397</f>
        <v>0</v>
      </c>
      <c r="H541" s="589"/>
    </row>
    <row r="542" spans="1:8" ht="18" customHeight="1" x14ac:dyDescent="0.3">
      <c r="A542" s="605">
        <f>FE!$Q146</f>
        <v>541</v>
      </c>
      <c r="B542" s="606">
        <f>FE!$P146</f>
        <v>14</v>
      </c>
      <c r="C542" s="605" t="str">
        <f>FE!$A146</f>
        <v>1008070</v>
      </c>
      <c r="D542" s="607" t="str">
        <f>FE!$B146</f>
        <v>Berg Ervin Valter</v>
      </c>
      <c r="E542" s="607" t="str">
        <f>FE!$C146</f>
        <v>Viharsarok TA</v>
      </c>
      <c r="F542" s="605">
        <f>FE!$N146</f>
        <v>14</v>
      </c>
      <c r="G542" s="605">
        <f>FE!$O146</f>
        <v>0</v>
      </c>
      <c r="H542" s="589"/>
    </row>
    <row r="543" spans="1:8" ht="18" customHeight="1" x14ac:dyDescent="0.3">
      <c r="A543" s="605">
        <f>FE!$Q407</f>
        <v>541</v>
      </c>
      <c r="B543" s="606">
        <f>FE!$P407</f>
        <v>14</v>
      </c>
      <c r="C543" s="605" t="str">
        <f>FE!$A407</f>
        <v>090412</v>
      </c>
      <c r="D543" s="607" t="str">
        <f>FE!$B407</f>
        <v>Fazekas Gábor</v>
      </c>
      <c r="E543" s="607" t="str">
        <f>FE!$C407</f>
        <v>Viharsarok TA</v>
      </c>
      <c r="F543" s="605">
        <f>FE!$N407</f>
        <v>14</v>
      </c>
      <c r="G543" s="605">
        <f>FE!$O407</f>
        <v>0</v>
      </c>
      <c r="H543" s="589"/>
    </row>
    <row r="544" spans="1:8" ht="18" customHeight="1" x14ac:dyDescent="0.3">
      <c r="A544" s="605">
        <f>FE!$Q1081</f>
        <v>541</v>
      </c>
      <c r="B544" s="606">
        <f>FE!$P1081</f>
        <v>14</v>
      </c>
      <c r="C544" s="605" t="str">
        <f>FE!$A1081</f>
        <v>840207</v>
      </c>
      <c r="D544" s="607" t="str">
        <f>FE!$B1081</f>
        <v>Misik Ján</v>
      </c>
      <c r="E544" s="607" t="str">
        <f>FE!$C1081</f>
        <v>külf.</v>
      </c>
      <c r="F544" s="605">
        <f>FE!$N1081</f>
        <v>14</v>
      </c>
      <c r="G544" s="605">
        <f>FE!$O1081</f>
        <v>0</v>
      </c>
      <c r="H544" s="589"/>
    </row>
    <row r="545" spans="1:8" ht="18" customHeight="1" x14ac:dyDescent="0.3">
      <c r="A545" s="605">
        <f>FE!$Q1306</f>
        <v>541</v>
      </c>
      <c r="B545" s="606">
        <f>FE!$P1306</f>
        <v>14</v>
      </c>
      <c r="C545" s="605" t="str">
        <f>FE!$A1306</f>
        <v>921128</v>
      </c>
      <c r="D545" s="607" t="str">
        <f>FE!$B1306</f>
        <v>Polgár Bence</v>
      </c>
      <c r="E545" s="607" t="str">
        <f>FE!$C1306</f>
        <v>DMTK</v>
      </c>
      <c r="F545" s="605">
        <f>FE!$N1306</f>
        <v>14</v>
      </c>
      <c r="G545" s="605">
        <f>FE!$O1306</f>
        <v>0</v>
      </c>
      <c r="H545" s="589"/>
    </row>
    <row r="546" spans="1:8" ht="18" customHeight="1" x14ac:dyDescent="0.3">
      <c r="A546" s="605">
        <f>FE!$Q1355</f>
        <v>541</v>
      </c>
      <c r="B546" s="606">
        <f>FE!$P1355</f>
        <v>14</v>
      </c>
      <c r="C546" s="605" t="str">
        <f>FE!$A1355</f>
        <v>850323</v>
      </c>
      <c r="D546" s="607" t="str">
        <f>FE!$B1355</f>
        <v>Rizsov Szaniszlav</v>
      </c>
      <c r="E546" s="607" t="str">
        <f>FE!$C1355</f>
        <v>külf.</v>
      </c>
      <c r="F546" s="605">
        <f>FE!$N1355</f>
        <v>14</v>
      </c>
      <c r="G546" s="605">
        <f>FE!$O1355</f>
        <v>0</v>
      </c>
      <c r="H546" s="589"/>
    </row>
    <row r="547" spans="1:8" ht="18" customHeight="1" x14ac:dyDescent="0.3">
      <c r="A547" s="605">
        <f>FE!$Q1111</f>
        <v>541</v>
      </c>
      <c r="B547" s="606">
        <f>FE!$P1111</f>
        <v>14</v>
      </c>
      <c r="C547" s="605" t="str">
        <f>FE!$A1111</f>
        <v>8005041</v>
      </c>
      <c r="D547" s="607" t="str">
        <f>FE!$B1111</f>
        <v>Molnár Tamás</v>
      </c>
      <c r="E547" s="607" t="str">
        <f>FE!$C1111</f>
        <v>Manufakt.</v>
      </c>
      <c r="F547" s="605">
        <f>FE!$N1111</f>
        <v>14</v>
      </c>
      <c r="G547" s="605">
        <f>FE!$O1111</f>
        <v>0</v>
      </c>
      <c r="H547" s="589"/>
    </row>
    <row r="548" spans="1:8" ht="18" customHeight="1" x14ac:dyDescent="0.3">
      <c r="A548" s="605">
        <f>FE!$Q1440</f>
        <v>541</v>
      </c>
      <c r="B548" s="606">
        <f>FE!$P1440</f>
        <v>14</v>
      </c>
      <c r="C548" s="605" t="str">
        <f>FE!$A1440</f>
        <v>0510130</v>
      </c>
      <c r="D548" s="607" t="str">
        <f>FE!$B1440</f>
        <v>Skribek Ádám</v>
      </c>
      <c r="E548" s="607" t="str">
        <f>FE!$C1440</f>
        <v>MTK</v>
      </c>
      <c r="F548" s="605">
        <f>FE!$N1440</f>
        <v>14</v>
      </c>
      <c r="G548" s="605">
        <f>FE!$O1440</f>
        <v>0</v>
      </c>
      <c r="H548" s="589"/>
    </row>
    <row r="549" spans="1:8" ht="18" customHeight="1" x14ac:dyDescent="0.3">
      <c r="A549" s="605">
        <f>FE!$Q37</f>
        <v>541</v>
      </c>
      <c r="B549" s="606">
        <f>FE!$P37</f>
        <v>14</v>
      </c>
      <c r="C549" s="605" t="str">
        <f>FE!$A37</f>
        <v>080414</v>
      </c>
      <c r="D549" s="607" t="str">
        <f>FE!$B37</f>
        <v>Árvay Kristóf</v>
      </c>
      <c r="E549" s="607" t="str">
        <f>FE!$C37</f>
        <v>Óvár Építők</v>
      </c>
      <c r="F549" s="605">
        <f>FE!$N37</f>
        <v>14</v>
      </c>
      <c r="G549" s="605">
        <f>FE!$O37</f>
        <v>0</v>
      </c>
      <c r="H549" s="589"/>
    </row>
    <row r="550" spans="1:8" ht="18" customHeight="1" x14ac:dyDescent="0.3">
      <c r="A550" s="605">
        <f>FE!$Q1598</f>
        <v>541</v>
      </c>
      <c r="B550" s="606">
        <f>FE!$P1598</f>
        <v>14</v>
      </c>
      <c r="C550" s="605" t="str">
        <f>FE!$A1598</f>
        <v>760630</v>
      </c>
      <c r="D550" s="607" t="str">
        <f>FE!$B1598</f>
        <v>Szombati Zsolt</v>
      </c>
      <c r="E550" s="607" t="str">
        <f>FE!$C1598</f>
        <v>AMC</v>
      </c>
      <c r="F550" s="605">
        <f>FE!$N1598</f>
        <v>14</v>
      </c>
      <c r="G550" s="605">
        <f>FE!$O1598</f>
        <v>0</v>
      </c>
      <c r="H550" s="589"/>
    </row>
    <row r="551" spans="1:8" ht="18" customHeight="1" x14ac:dyDescent="0.3">
      <c r="A551" s="605">
        <f>FE!$Q801</f>
        <v>541</v>
      </c>
      <c r="B551" s="606">
        <f>FE!$P801</f>
        <v>14</v>
      </c>
      <c r="C551" s="605" t="str">
        <f>FE!$A801</f>
        <v>811031</v>
      </c>
      <c r="D551" s="607" t="str">
        <f>FE!$B801</f>
        <v>Kiss Ádám Szabolcs</v>
      </c>
      <c r="E551" s="607" t="str">
        <f>FE!$C801</f>
        <v>BFSE</v>
      </c>
      <c r="F551" s="605">
        <f>FE!$N801</f>
        <v>14</v>
      </c>
      <c r="G551" s="605">
        <f>FE!$O801</f>
        <v>0</v>
      </c>
      <c r="H551" s="589"/>
    </row>
    <row r="552" spans="1:8" ht="18" customHeight="1" x14ac:dyDescent="0.3">
      <c r="A552" s="605">
        <f>FE!$Q1072</f>
        <v>541</v>
      </c>
      <c r="B552" s="606">
        <f>FE!$P1072</f>
        <v>14</v>
      </c>
      <c r="C552" s="605" t="str">
        <f>FE!$A1072</f>
        <v>770511</v>
      </c>
      <c r="D552" s="607" t="str">
        <f>FE!$B1072</f>
        <v>Mikuss András Zsolt</v>
      </c>
      <c r="E552" s="607" t="str">
        <f>FE!$C1072</f>
        <v>Evopro SE</v>
      </c>
      <c r="F552" s="605">
        <f>FE!$N1072</f>
        <v>14</v>
      </c>
      <c r="G552" s="605">
        <f>FE!$O1072</f>
        <v>0</v>
      </c>
      <c r="H552" s="589"/>
    </row>
    <row r="553" spans="1:8" ht="18" customHeight="1" x14ac:dyDescent="0.3">
      <c r="A553" s="605">
        <f>FE!$Q589</f>
        <v>541</v>
      </c>
      <c r="B553" s="606">
        <f>FE!$P589</f>
        <v>14</v>
      </c>
      <c r="C553" s="605" t="str">
        <f>FE!$A589</f>
        <v>810418</v>
      </c>
      <c r="D553" s="607" t="str">
        <f>FE!$B589</f>
        <v>Hegyi József</v>
      </c>
      <c r="E553" s="607" t="str">
        <f>FE!$C589</f>
        <v>P. Solymok</v>
      </c>
      <c r="F553" s="605">
        <f>FE!$N589</f>
        <v>14</v>
      </c>
      <c r="G553" s="605">
        <f>FE!$O589</f>
        <v>0</v>
      </c>
      <c r="H553" s="589"/>
    </row>
    <row r="554" spans="1:8" ht="18" customHeight="1" x14ac:dyDescent="0.3">
      <c r="A554" s="605">
        <f>FE!$Q248</f>
        <v>541</v>
      </c>
      <c r="B554" s="606">
        <f>FE!$P248</f>
        <v>14</v>
      </c>
      <c r="C554" s="605" t="str">
        <f>FE!$A248</f>
        <v>1211190</v>
      </c>
      <c r="D554" s="607" t="str">
        <f>FE!$B248</f>
        <v>Csendes Boldizsár</v>
      </c>
      <c r="E554" s="607" t="str">
        <f>FE!$C248</f>
        <v>SZVUK SE</v>
      </c>
      <c r="F554" s="605">
        <f>FE!$N248</f>
        <v>14</v>
      </c>
      <c r="G554" s="605">
        <f>FE!$O248</f>
        <v>0</v>
      </c>
      <c r="H554" s="589"/>
    </row>
    <row r="555" spans="1:8" ht="18" customHeight="1" x14ac:dyDescent="0.3">
      <c r="A555" s="605">
        <f>FE!$Q1726</f>
        <v>541</v>
      </c>
      <c r="B555" s="606">
        <f>FE!$P1726</f>
        <v>14</v>
      </c>
      <c r="C555" s="605" t="str">
        <f>FE!$A1726</f>
        <v>760326</v>
      </c>
      <c r="D555" s="607" t="str">
        <f>FE!$B1726</f>
        <v>Tüdő Zoltán</v>
      </c>
      <c r="E555" s="607" t="str">
        <f>FE!$C1726</f>
        <v>Kiskút TK</v>
      </c>
      <c r="F555" s="605">
        <f>FE!$N1726</f>
        <v>14</v>
      </c>
      <c r="G555" s="605">
        <f>FE!$O1726</f>
        <v>0</v>
      </c>
      <c r="H555" s="589"/>
    </row>
    <row r="556" spans="1:8" ht="18" customHeight="1" x14ac:dyDescent="0.3">
      <c r="A556" s="605">
        <f>FE!$Q693</f>
        <v>541</v>
      </c>
      <c r="B556" s="606">
        <f>FE!$P693</f>
        <v>14</v>
      </c>
      <c r="C556" s="605" t="str">
        <f>FE!$A693</f>
        <v>0601223</v>
      </c>
      <c r="D556" s="607" t="str">
        <f>FE!$B693</f>
        <v>Jelencsics Bálint</v>
      </c>
      <c r="E556" s="607" t="str">
        <f>FE!$C693</f>
        <v>GM TC</v>
      </c>
      <c r="F556" s="605">
        <f>FE!$N693</f>
        <v>14</v>
      </c>
      <c r="G556" s="605">
        <f>FE!$O693</f>
        <v>0</v>
      </c>
      <c r="H556" s="589"/>
    </row>
    <row r="557" spans="1:8" ht="18" customHeight="1" x14ac:dyDescent="0.3">
      <c r="A557" s="605">
        <f>FE!$Q256</f>
        <v>541</v>
      </c>
      <c r="B557" s="606">
        <f>FE!$P256</f>
        <v>14</v>
      </c>
      <c r="C557" s="605" t="str">
        <f>FE!$A256</f>
        <v>900220</v>
      </c>
      <c r="D557" s="607" t="str">
        <f>FE!$B256</f>
        <v>Cserkuti Bálint</v>
      </c>
      <c r="E557" s="607" t="str">
        <f>FE!$C256</f>
        <v>Hatvani TCSE</v>
      </c>
      <c r="F557" s="605">
        <f>FE!$N256</f>
        <v>14</v>
      </c>
      <c r="G557" s="605">
        <f>FE!$O256</f>
        <v>0</v>
      </c>
      <c r="H557" s="589"/>
    </row>
    <row r="558" spans="1:8" ht="18" customHeight="1" x14ac:dyDescent="0.3">
      <c r="A558" s="605">
        <f>FE!$Q155</f>
        <v>541</v>
      </c>
      <c r="B558" s="606">
        <f>FE!$P155</f>
        <v>14</v>
      </c>
      <c r="C558" s="605" t="str">
        <f>FE!$A155</f>
        <v>100619</v>
      </c>
      <c r="D558" s="607" t="str">
        <f>FE!$B155</f>
        <v>Bilik Benjámin</v>
      </c>
      <c r="E558" s="607" t="str">
        <f>FE!$C155</f>
        <v>Vasas SC</v>
      </c>
      <c r="F558" s="605">
        <f>FE!$N155</f>
        <v>14</v>
      </c>
      <c r="G558" s="605">
        <f>FE!$O155</f>
        <v>0</v>
      </c>
      <c r="H558" s="589"/>
    </row>
    <row r="559" spans="1:8" ht="18" customHeight="1" x14ac:dyDescent="0.3">
      <c r="A559" s="605">
        <f>FE!$Q479</f>
        <v>541</v>
      </c>
      <c r="B559" s="606">
        <f>FE!$P479</f>
        <v>14</v>
      </c>
      <c r="C559" s="605" t="str">
        <f>FE!$A479</f>
        <v>781218</v>
      </c>
      <c r="D559" s="607" t="str">
        <f>FE!$B479</f>
        <v>Gemer Marian</v>
      </c>
      <c r="E559" s="607" t="str">
        <f>FE!$C479</f>
        <v>külf.</v>
      </c>
      <c r="F559" s="605">
        <f>FE!$N479</f>
        <v>14</v>
      </c>
      <c r="G559" s="605">
        <f>FE!$O479</f>
        <v>0</v>
      </c>
      <c r="H559" s="589"/>
    </row>
    <row r="560" spans="1:8" ht="18" customHeight="1" x14ac:dyDescent="0.3">
      <c r="A560" s="605">
        <f>FE!$Q159</f>
        <v>559</v>
      </c>
      <c r="B560" s="606">
        <f>FE!$P159</f>
        <v>13</v>
      </c>
      <c r="C560" s="605" t="str">
        <f>FE!$A159</f>
        <v>951223</v>
      </c>
      <c r="D560" s="607" t="str">
        <f>FE!$B159</f>
        <v>Bíró Andrej Dr.</v>
      </c>
      <c r="E560" s="607" t="str">
        <f>FE!$C159</f>
        <v>Budaörs</v>
      </c>
      <c r="F560" s="605">
        <f>FE!$N159</f>
        <v>13</v>
      </c>
      <c r="G560" s="605">
        <f>FE!$O159</f>
        <v>0</v>
      </c>
      <c r="H560" s="589"/>
    </row>
    <row r="561" spans="1:8" ht="18" customHeight="1" x14ac:dyDescent="0.3">
      <c r="A561" s="605">
        <f>FE!$Q570</f>
        <v>559</v>
      </c>
      <c r="B561" s="606">
        <f>FE!$P570</f>
        <v>13</v>
      </c>
      <c r="C561" s="605" t="str">
        <f>FE!$A570</f>
        <v>0502150</v>
      </c>
      <c r="D561" s="607" t="str">
        <f>FE!$B570</f>
        <v>Hankó Bence</v>
      </c>
      <c r="E561" s="607" t="str">
        <f>FE!$C570</f>
        <v>Viharsarok</v>
      </c>
      <c r="F561" s="605">
        <f>FE!$N570</f>
        <v>13</v>
      </c>
      <c r="G561" s="605">
        <f>FE!$O570</f>
        <v>0</v>
      </c>
      <c r="H561" s="589"/>
    </row>
    <row r="562" spans="1:8" ht="18" customHeight="1" x14ac:dyDescent="0.3">
      <c r="A562" s="605">
        <f>FE!$Q1314</f>
        <v>559</v>
      </c>
      <c r="B562" s="606">
        <f>FE!$P1314</f>
        <v>13</v>
      </c>
      <c r="C562" s="605" t="str">
        <f>FE!$A1314</f>
        <v>9111120</v>
      </c>
      <c r="D562" s="607" t="str">
        <f>FE!$B1314</f>
        <v>Popon Tamás</v>
      </c>
      <c r="E562" s="607" t="str">
        <f>FE!$C1314</f>
        <v>Nemzedék SE</v>
      </c>
      <c r="F562" s="605">
        <f>FE!$N1314</f>
        <v>13</v>
      </c>
      <c r="G562" s="605">
        <f>FE!$O1314</f>
        <v>0</v>
      </c>
      <c r="H562" s="589"/>
    </row>
    <row r="563" spans="1:8" ht="18" customHeight="1" x14ac:dyDescent="0.3">
      <c r="A563" s="605">
        <f>FE!$Q612</f>
        <v>559</v>
      </c>
      <c r="B563" s="606">
        <f>FE!$P612</f>
        <v>13</v>
      </c>
      <c r="C563" s="605">
        <f>FE!$A612</f>
        <v>8904200</v>
      </c>
      <c r="D563" s="607" t="str">
        <f>FE!$B612</f>
        <v>Hideghy-Molnár Dániel Attila dr.</v>
      </c>
      <c r="E563" s="607" t="str">
        <f>FE!$C612</f>
        <v>Gyöngy TE</v>
      </c>
      <c r="F563" s="605">
        <f>FE!$N612</f>
        <v>13</v>
      </c>
      <c r="G563" s="605">
        <f>FE!$O612</f>
        <v>0</v>
      </c>
      <c r="H563" s="589"/>
    </row>
    <row r="564" spans="1:8" ht="18" customHeight="1" x14ac:dyDescent="0.3">
      <c r="A564" s="605">
        <f>FE!$Q443</f>
        <v>559</v>
      </c>
      <c r="B564" s="606">
        <f>FE!$P443</f>
        <v>13</v>
      </c>
      <c r="C564" s="605" t="str">
        <f>FE!$A443</f>
        <v>6806010</v>
      </c>
      <c r="D564" s="607" t="str">
        <f>FE!$B443</f>
        <v>Forgó Róbert</v>
      </c>
      <c r="E564" s="607" t="str">
        <f>FE!$C443</f>
        <v>Szeged VTK</v>
      </c>
      <c r="F564" s="605">
        <f>FE!$N443</f>
        <v>13</v>
      </c>
      <c r="G564" s="605">
        <f>FE!$O443</f>
        <v>0</v>
      </c>
      <c r="H564" s="589"/>
    </row>
    <row r="565" spans="1:8" ht="18" customHeight="1" x14ac:dyDescent="0.3">
      <c r="A565" s="605">
        <f>FE!$Q1500</f>
        <v>559</v>
      </c>
      <c r="B565" s="606">
        <f>FE!$P1500</f>
        <v>13</v>
      </c>
      <c r="C565" s="605" t="str">
        <f>FE!$A1500</f>
        <v>671002</v>
      </c>
      <c r="D565" s="607" t="str">
        <f>FE!$B1500</f>
        <v>Szabó Miklós</v>
      </c>
      <c r="E565" s="607" t="str">
        <f>FE!$C1500</f>
        <v>Liget TE</v>
      </c>
      <c r="F565" s="605">
        <f>FE!$N1500</f>
        <v>13</v>
      </c>
      <c r="G565" s="605">
        <f>FE!$O1500</f>
        <v>0</v>
      </c>
      <c r="H565" s="589"/>
    </row>
    <row r="566" spans="1:8" ht="18" customHeight="1" x14ac:dyDescent="0.3">
      <c r="A566" s="605">
        <f>FE!$Q315</f>
        <v>559</v>
      </c>
      <c r="B566" s="606">
        <f>FE!$P315</f>
        <v>13</v>
      </c>
      <c r="C566" s="605" t="str">
        <f>FE!$A315</f>
        <v>761003</v>
      </c>
      <c r="D566" s="607" t="str">
        <f>FE!$B315</f>
        <v>Denys Christophe</v>
      </c>
      <c r="E566" s="607" t="str">
        <f>FE!$C315</f>
        <v>Manufaktúra TT</v>
      </c>
      <c r="F566" s="605">
        <f>FE!$N315</f>
        <v>13</v>
      </c>
      <c r="G566" s="605">
        <f>FE!$O315</f>
        <v>0</v>
      </c>
      <c r="H566" s="589"/>
    </row>
    <row r="567" spans="1:8" ht="18" customHeight="1" x14ac:dyDescent="0.3">
      <c r="A567" s="605">
        <f>FE!$Q1277</f>
        <v>559</v>
      </c>
      <c r="B567" s="606">
        <f>FE!$P1277</f>
        <v>13</v>
      </c>
      <c r="C567" s="605" t="str">
        <f>FE!$A1277</f>
        <v>990123</v>
      </c>
      <c r="D567" s="607" t="str">
        <f>FE!$B1277</f>
        <v>Péterfai Marcell</v>
      </c>
      <c r="E567" s="607" t="str">
        <f>FE!$C1277</f>
        <v>BBTC SE</v>
      </c>
      <c r="F567" s="605">
        <f>FE!$N1277</f>
        <v>13</v>
      </c>
      <c r="G567" s="605">
        <f>FE!$O1277</f>
        <v>0</v>
      </c>
      <c r="H567" s="589"/>
    </row>
    <row r="568" spans="1:8" ht="18" customHeight="1" x14ac:dyDescent="0.3">
      <c r="A568" s="605">
        <f>FE!$Q830</f>
        <v>559</v>
      </c>
      <c r="B568" s="606">
        <f>FE!$P830</f>
        <v>13</v>
      </c>
      <c r="C568" s="605" t="str">
        <f>FE!$A830</f>
        <v>910515</v>
      </c>
      <c r="D568" s="607" t="str">
        <f>FE!$B830</f>
        <v>Kocsis Bence János dr.</v>
      </c>
      <c r="E568" s="607" t="str">
        <f>FE!$C830</f>
        <v>DATE</v>
      </c>
      <c r="F568" s="605">
        <f>FE!$N830</f>
        <v>13</v>
      </c>
      <c r="G568" s="605">
        <f>FE!$O830</f>
        <v>0</v>
      </c>
      <c r="H568" s="589"/>
    </row>
    <row r="569" spans="1:8" ht="18" customHeight="1" x14ac:dyDescent="0.3">
      <c r="A569" s="605">
        <f>FE!$Q602</f>
        <v>559</v>
      </c>
      <c r="B569" s="606">
        <f>FE!$P602</f>
        <v>13</v>
      </c>
      <c r="C569" s="605" t="str">
        <f>FE!$A602</f>
        <v>090714</v>
      </c>
      <c r="D569" s="607" t="str">
        <f>FE!$B602</f>
        <v>Herczeg Zoltán Zsolt</v>
      </c>
      <c r="E569" s="607" t="str">
        <f>FE!$C602</f>
        <v>Pasarét TK</v>
      </c>
      <c r="F569" s="605">
        <f>FE!$N602</f>
        <v>13</v>
      </c>
      <c r="G569" s="605">
        <f>FE!$O602</f>
        <v>0</v>
      </c>
      <c r="H569" s="589"/>
    </row>
    <row r="570" spans="1:8" ht="18" customHeight="1" x14ac:dyDescent="0.3">
      <c r="A570" s="605">
        <f>FE!$Q1382</f>
        <v>569</v>
      </c>
      <c r="B570" s="606">
        <f>FE!$P1382</f>
        <v>12</v>
      </c>
      <c r="C570" s="605" t="str">
        <f>FE!$A1382</f>
        <v>910207</v>
      </c>
      <c r="D570" s="607" t="str">
        <f>FE!$B1382</f>
        <v>Sári Zsombor</v>
      </c>
      <c r="E570" s="607" t="str">
        <f>FE!$C1382</f>
        <v>Budakalászi Kézilabda</v>
      </c>
      <c r="F570" s="605">
        <f>FE!$N1382</f>
        <v>12</v>
      </c>
      <c r="G570" s="605">
        <f>FE!$O1382</f>
        <v>0</v>
      </c>
      <c r="H570" s="589"/>
    </row>
    <row r="571" spans="1:8" ht="18" customHeight="1" x14ac:dyDescent="0.3">
      <c r="A571" s="605">
        <f>FE!$Q1509</f>
        <v>569</v>
      </c>
      <c r="B571" s="606">
        <f>FE!$P1509</f>
        <v>12</v>
      </c>
      <c r="C571" s="605" t="str">
        <f>FE!$A1509</f>
        <v>890305</v>
      </c>
      <c r="D571" s="607" t="str">
        <f>FE!$B1509</f>
        <v>Szabolcsi Gábor</v>
      </c>
      <c r="E571" s="607" t="str">
        <f>FE!$C1509</f>
        <v>D.keszi TK</v>
      </c>
      <c r="F571" s="605">
        <f>FE!$N1509</f>
        <v>12</v>
      </c>
      <c r="G571" s="605">
        <f>FE!$O1509</f>
        <v>0</v>
      </c>
      <c r="H571" s="589"/>
    </row>
    <row r="572" spans="1:8" ht="18" customHeight="1" x14ac:dyDescent="0.3">
      <c r="A572" s="605">
        <f>FE!$Q1464</f>
        <v>569</v>
      </c>
      <c r="B572" s="606">
        <f>FE!$P1464</f>
        <v>12</v>
      </c>
      <c r="C572" s="605" t="str">
        <f>FE!$A1464</f>
        <v>900402</v>
      </c>
      <c r="D572" s="607" t="str">
        <f>FE!$B1464</f>
        <v>Stein Ottó</v>
      </c>
      <c r="E572" s="607" t="str">
        <f>FE!$C1464</f>
        <v>D.keszi TK</v>
      </c>
      <c r="F572" s="605">
        <f>FE!$N1464</f>
        <v>12</v>
      </c>
      <c r="G572" s="605">
        <f>FE!$O1464</f>
        <v>0</v>
      </c>
      <c r="H572" s="589"/>
    </row>
    <row r="573" spans="1:8" ht="18" customHeight="1" x14ac:dyDescent="0.3">
      <c r="A573" s="605">
        <f>FE!$Q600</f>
        <v>569</v>
      </c>
      <c r="B573" s="606">
        <f>FE!$P600</f>
        <v>12</v>
      </c>
      <c r="C573" s="605" t="str">
        <f>FE!$A600</f>
        <v>820207</v>
      </c>
      <c r="D573" s="607" t="str">
        <f>FE!$B600</f>
        <v>Herczeg Attila dr.</v>
      </c>
      <c r="E573" s="607" t="str">
        <f>FE!$C600</f>
        <v>B.almádi</v>
      </c>
      <c r="F573" s="605">
        <f>FE!$N600</f>
        <v>12</v>
      </c>
      <c r="G573" s="605">
        <f>FE!$O600</f>
        <v>0</v>
      </c>
      <c r="H573" s="589"/>
    </row>
    <row r="574" spans="1:8" ht="18" customHeight="1" x14ac:dyDescent="0.3">
      <c r="A574" s="605">
        <f>FE!$Q1507</f>
        <v>569</v>
      </c>
      <c r="B574" s="606">
        <f>FE!$P1507</f>
        <v>12</v>
      </c>
      <c r="C574" s="605" t="str">
        <f>FE!$A1507</f>
        <v>791204</v>
      </c>
      <c r="D574" s="607" t="str">
        <f>FE!$B1507</f>
        <v>Szabó Zoltán</v>
      </c>
      <c r="E574" s="607" t="str">
        <f>FE!$C1507</f>
        <v>Marso TC</v>
      </c>
      <c r="F574" s="605">
        <f>FE!$N1507</f>
        <v>12</v>
      </c>
      <c r="G574" s="605">
        <f>FE!$O1507</f>
        <v>0</v>
      </c>
      <c r="H574" s="589"/>
    </row>
    <row r="575" spans="1:8" ht="18" customHeight="1" x14ac:dyDescent="0.3">
      <c r="A575" s="605">
        <f>FE!$Q1282</f>
        <v>569</v>
      </c>
      <c r="B575" s="606">
        <f>FE!$P1282</f>
        <v>12</v>
      </c>
      <c r="C575" s="605" t="str">
        <f>FE!$A1282</f>
        <v>880309</v>
      </c>
      <c r="D575" s="607" t="str">
        <f>FE!$B1282</f>
        <v>Petrás Péter</v>
      </c>
      <c r="E575" s="607" t="str">
        <f>FE!$C1282</f>
        <v>Szarvas TC</v>
      </c>
      <c r="F575" s="605">
        <f>FE!$N1282</f>
        <v>12</v>
      </c>
      <c r="G575" s="605">
        <f>FE!$O1282</f>
        <v>0</v>
      </c>
      <c r="H575" s="589"/>
    </row>
    <row r="576" spans="1:8" ht="18" customHeight="1" x14ac:dyDescent="0.3">
      <c r="A576" s="605">
        <f>FE!$Q636</f>
        <v>569</v>
      </c>
      <c r="B576" s="606">
        <f>FE!$P636</f>
        <v>12</v>
      </c>
      <c r="C576" s="605" t="str">
        <f>FE!$A636</f>
        <v>720609</v>
      </c>
      <c r="D576" s="607" t="str">
        <f>FE!$B636</f>
        <v>Horváth András</v>
      </c>
      <c r="E576" s="607" t="str">
        <f>FE!$C636</f>
        <v>MEAFC</v>
      </c>
      <c r="F576" s="605">
        <f>FE!$N636</f>
        <v>12</v>
      </c>
      <c r="G576" s="605">
        <f>FE!$O636</f>
        <v>0</v>
      </c>
      <c r="H576" s="589"/>
    </row>
    <row r="577" spans="1:8" ht="18" customHeight="1" x14ac:dyDescent="0.3">
      <c r="A577" s="605">
        <f>FE!$Q1197</f>
        <v>569</v>
      </c>
      <c r="B577" s="606">
        <f>FE!$P1197</f>
        <v>12</v>
      </c>
      <c r="C577" s="605" t="str">
        <f>FE!$A1197</f>
        <v>9009180</v>
      </c>
      <c r="D577" s="607" t="str">
        <f>FE!$B1197</f>
        <v>Őrfi Erik dr.</v>
      </c>
      <c r="E577" s="607" t="str">
        <f>FE!$C1197</f>
        <v>MLTC</v>
      </c>
      <c r="F577" s="605">
        <f>FE!$N1197</f>
        <v>12</v>
      </c>
      <c r="G577" s="605">
        <f>FE!$O1197</f>
        <v>0</v>
      </c>
      <c r="H577" s="589"/>
    </row>
    <row r="578" spans="1:8" ht="18" customHeight="1" x14ac:dyDescent="0.3">
      <c r="A578" s="605">
        <f>FE!$Q1531</f>
        <v>569</v>
      </c>
      <c r="B578" s="606">
        <f>FE!$P1531</f>
        <v>12</v>
      </c>
      <c r="C578" s="605" t="str">
        <f>FE!$A1531</f>
        <v>0012140</v>
      </c>
      <c r="D578" s="607" t="str">
        <f>FE!$B1531</f>
        <v>Szaszkó Péter</v>
      </c>
      <c r="E578" s="607" t="str">
        <f>FE!$C1531</f>
        <v>MEAFC</v>
      </c>
      <c r="F578" s="605">
        <f>FE!$N1531</f>
        <v>12</v>
      </c>
      <c r="G578" s="605">
        <f>FE!$O1531</f>
        <v>0</v>
      </c>
      <c r="H578" s="589"/>
    </row>
    <row r="579" spans="1:8" ht="18" customHeight="1" x14ac:dyDescent="0.3">
      <c r="A579" s="605">
        <f>FE!$Q1723</f>
        <v>569</v>
      </c>
      <c r="B579" s="606">
        <f>FE!$P1723</f>
        <v>12</v>
      </c>
      <c r="C579" s="605" t="str">
        <f>FE!$A1723</f>
        <v>681030</v>
      </c>
      <c r="D579" s="607" t="str">
        <f>FE!$B1723</f>
        <v>Trizna János</v>
      </c>
      <c r="E579" s="607" t="str">
        <f>FE!$C1723</f>
        <v>Sólyomszem</v>
      </c>
      <c r="F579" s="605">
        <f>FE!$N1723</f>
        <v>12</v>
      </c>
      <c r="G579" s="605">
        <f>FE!$O1723</f>
        <v>0</v>
      </c>
      <c r="H579" s="589"/>
    </row>
    <row r="580" spans="1:8" ht="18" customHeight="1" x14ac:dyDescent="0.3">
      <c r="A580" s="605">
        <f>FE!$Q1195</f>
        <v>569</v>
      </c>
      <c r="B580" s="606">
        <f>FE!$P1195</f>
        <v>12</v>
      </c>
      <c r="C580" s="605" t="str">
        <f>FE!$A1195</f>
        <v>800930</v>
      </c>
      <c r="D580" s="607" t="str">
        <f>FE!$B1195</f>
        <v>Oliver Sovari</v>
      </c>
      <c r="E580" s="607" t="str">
        <f>FE!$C1195</f>
        <v>BVSC</v>
      </c>
      <c r="F580" s="605">
        <f>FE!$N1195</f>
        <v>12</v>
      </c>
      <c r="G580" s="605">
        <f>FE!$O1195</f>
        <v>0</v>
      </c>
      <c r="H580" s="589"/>
    </row>
    <row r="581" spans="1:8" ht="18" customHeight="1" x14ac:dyDescent="0.3">
      <c r="A581" s="605">
        <f>FE!$Q1644</f>
        <v>569</v>
      </c>
      <c r="B581" s="606">
        <f>FE!$P1644</f>
        <v>12</v>
      </c>
      <c r="C581" s="605" t="str">
        <f>FE!$A1644</f>
        <v>050829</v>
      </c>
      <c r="D581" s="607" t="str">
        <f>FE!$B1644</f>
        <v>Técsy Gyula</v>
      </c>
      <c r="E581" s="607" t="str">
        <f>FE!$C1644</f>
        <v>Viharsarok</v>
      </c>
      <c r="F581" s="605">
        <f>FE!$N1644</f>
        <v>12</v>
      </c>
      <c r="G581" s="605">
        <f>FE!$O1644</f>
        <v>0</v>
      </c>
      <c r="H581" s="589"/>
    </row>
    <row r="582" spans="1:8" ht="18" customHeight="1" x14ac:dyDescent="0.3">
      <c r="A582" s="605">
        <f>FE!$Q1680</f>
        <v>569</v>
      </c>
      <c r="B582" s="606">
        <f>FE!$P1680</f>
        <v>12</v>
      </c>
      <c r="C582" s="605" t="str">
        <f>FE!$A1680</f>
        <v>110701</v>
      </c>
      <c r="D582" s="607" t="str">
        <f>FE!$B1680</f>
        <v>Török Dániel</v>
      </c>
      <c r="E582" s="607" t="str">
        <f>FE!$C1680</f>
        <v>Vasas SC</v>
      </c>
      <c r="F582" s="605">
        <f>FE!$N1680</f>
        <v>12</v>
      </c>
      <c r="G582" s="605">
        <f>FE!$O1680</f>
        <v>0</v>
      </c>
      <c r="H582" s="589"/>
    </row>
    <row r="583" spans="1:8" ht="18" customHeight="1" x14ac:dyDescent="0.3">
      <c r="A583" s="605">
        <f>FE!$Q1564</f>
        <v>569</v>
      </c>
      <c r="B583" s="606">
        <f>FE!$P1564</f>
        <v>12</v>
      </c>
      <c r="C583" s="605" t="str">
        <f>FE!$A1564</f>
        <v>0602223</v>
      </c>
      <c r="D583" s="607" t="str">
        <f>FE!$B1564</f>
        <v>Szentpáli Marcell</v>
      </c>
      <c r="E583" s="607" t="str">
        <f>FE!$C1564</f>
        <v>Marso TC</v>
      </c>
      <c r="F583" s="605">
        <f>FE!$N1564</f>
        <v>12</v>
      </c>
      <c r="G583" s="605">
        <f>FE!$O1564</f>
        <v>0</v>
      </c>
      <c r="H583" s="589"/>
    </row>
    <row r="584" spans="1:8" ht="18" customHeight="1" x14ac:dyDescent="0.3">
      <c r="A584" s="605">
        <f>FE!$Q1248</f>
        <v>569</v>
      </c>
      <c r="B584" s="606">
        <f>FE!$P1248</f>
        <v>12</v>
      </c>
      <c r="C584" s="605" t="str">
        <f>FE!$A1248</f>
        <v>760628</v>
      </c>
      <c r="D584" s="607" t="str">
        <f>FE!$B1248</f>
        <v>Pászti-Nagy András Dr.</v>
      </c>
      <c r="E584" s="607" t="str">
        <f>FE!$C1248</f>
        <v>Árpádföld</v>
      </c>
      <c r="F584" s="605">
        <f>FE!$N1248</f>
        <v>12</v>
      </c>
      <c r="G584" s="605">
        <f>FE!$O1248</f>
        <v>0</v>
      </c>
      <c r="H584" s="589"/>
    </row>
    <row r="585" spans="1:8" ht="18" customHeight="1" x14ac:dyDescent="0.3">
      <c r="A585" s="605">
        <f>FE!$Q521</f>
        <v>569</v>
      </c>
      <c r="B585" s="606">
        <f>FE!$P521</f>
        <v>12</v>
      </c>
      <c r="C585" s="605" t="str">
        <f>FE!$A521</f>
        <v>850624</v>
      </c>
      <c r="D585" s="607" t="str">
        <f>FE!$B521</f>
        <v>Gulyás Roland</v>
      </c>
      <c r="E585" s="607" t="str">
        <f>FE!$C521</f>
        <v>ZTE</v>
      </c>
      <c r="F585" s="605">
        <f>FE!$N521</f>
        <v>12</v>
      </c>
      <c r="G585" s="605">
        <f>FE!$O521</f>
        <v>0</v>
      </c>
      <c r="H585" s="589"/>
    </row>
    <row r="586" spans="1:8" ht="18" customHeight="1" x14ac:dyDescent="0.3">
      <c r="A586" s="605">
        <f>FE!$Q923</f>
        <v>569</v>
      </c>
      <c r="B586" s="606">
        <f>FE!$P923</f>
        <v>12</v>
      </c>
      <c r="C586" s="605" t="str">
        <f>FE!$A923</f>
        <v>851212</v>
      </c>
      <c r="D586" s="607" t="str">
        <f>FE!$B923</f>
        <v>Kuhárszky András</v>
      </c>
      <c r="E586" s="607" t="str">
        <f>FE!$C923</f>
        <v>Tálentum</v>
      </c>
      <c r="F586" s="605">
        <f>FE!$N923</f>
        <v>12</v>
      </c>
      <c r="G586" s="605">
        <f>FE!$O923</f>
        <v>0</v>
      </c>
      <c r="H586" s="589"/>
    </row>
    <row r="587" spans="1:8" ht="18" customHeight="1" x14ac:dyDescent="0.3">
      <c r="A587" s="605">
        <f>FE!$Q655</f>
        <v>569</v>
      </c>
      <c r="B587" s="606">
        <f>FE!$P655</f>
        <v>12</v>
      </c>
      <c r="C587" s="605" t="str">
        <f>FE!$A655</f>
        <v>901029</v>
      </c>
      <c r="D587" s="607" t="str">
        <f>FE!$B655</f>
        <v>Horváth Péter</v>
      </c>
      <c r="E587" s="607" t="str">
        <f>FE!$C655</f>
        <v>MLTC</v>
      </c>
      <c r="F587" s="605">
        <f>FE!$N655</f>
        <v>12</v>
      </c>
      <c r="G587" s="605">
        <f>FE!$O655</f>
        <v>0</v>
      </c>
      <c r="H587" s="589"/>
    </row>
    <row r="588" spans="1:8" ht="18" customHeight="1" x14ac:dyDescent="0.3">
      <c r="A588" s="605">
        <f>FE!$Q292</f>
        <v>569</v>
      </c>
      <c r="B588" s="606">
        <f>FE!$P292</f>
        <v>12</v>
      </c>
      <c r="C588" s="605" t="str">
        <f>FE!$A292</f>
        <v>730409</v>
      </c>
      <c r="D588" s="607" t="str">
        <f>FE!$B292</f>
        <v>Dajka László</v>
      </c>
      <c r="E588" s="607" t="str">
        <f>FE!$C292</f>
        <v>F.gyarmat</v>
      </c>
      <c r="F588" s="605">
        <f>FE!$N292</f>
        <v>12</v>
      </c>
      <c r="G588" s="605">
        <f>FE!$O292</f>
        <v>0</v>
      </c>
      <c r="H588" s="589"/>
    </row>
    <row r="589" spans="1:8" ht="18" customHeight="1" x14ac:dyDescent="0.3">
      <c r="A589" s="605">
        <f>FE!$Q520</f>
        <v>569</v>
      </c>
      <c r="B589" s="606">
        <f>FE!$P520</f>
        <v>12</v>
      </c>
      <c r="C589" s="605" t="str">
        <f>FE!$A520</f>
        <v>900510</v>
      </c>
      <c r="D589" s="607" t="str">
        <f>FE!$B520</f>
        <v>Gulyás Márton Gábor</v>
      </c>
      <c r="E589" s="607" t="str">
        <f>FE!$C520</f>
        <v>Kaposvári TC</v>
      </c>
      <c r="F589" s="605">
        <f>FE!$N520</f>
        <v>12</v>
      </c>
      <c r="G589" s="605">
        <f>FE!$O520</f>
        <v>0</v>
      </c>
      <c r="H589" s="589"/>
    </row>
    <row r="590" spans="1:8" ht="18" customHeight="1" x14ac:dyDescent="0.3">
      <c r="A590" s="605">
        <f>FE!$Q988</f>
        <v>569</v>
      </c>
      <c r="B590" s="606">
        <f>FE!$P988</f>
        <v>12</v>
      </c>
      <c r="C590" s="605">
        <f>FE!$A988</f>
        <v>930416</v>
      </c>
      <c r="D590" s="607" t="str">
        <f>FE!$B988</f>
        <v>Magó Krisztián</v>
      </c>
      <c r="E590" s="607" t="str">
        <f>FE!$C988</f>
        <v>AMC</v>
      </c>
      <c r="F590" s="605">
        <f>FE!$N988</f>
        <v>12</v>
      </c>
      <c r="G590" s="605">
        <f>FE!$O988</f>
        <v>0</v>
      </c>
      <c r="H590" s="589"/>
    </row>
    <row r="591" spans="1:8" ht="18" customHeight="1" x14ac:dyDescent="0.3">
      <c r="A591" s="605">
        <f>FE!$Q1088</f>
        <v>569</v>
      </c>
      <c r="B591" s="606">
        <f>FE!$P1088</f>
        <v>12</v>
      </c>
      <c r="C591" s="605">
        <f>FE!$A1088</f>
        <v>930317</v>
      </c>
      <c r="D591" s="607" t="str">
        <f>FE!$B1088</f>
        <v>Molnár Ákos</v>
      </c>
      <c r="E591" s="607" t="str">
        <f>FE!$C1088</f>
        <v>DEAC</v>
      </c>
      <c r="F591" s="605">
        <f>FE!$N1088</f>
        <v>12</v>
      </c>
      <c r="G591" s="605">
        <f>FE!$O1088</f>
        <v>0</v>
      </c>
      <c r="H591" s="589"/>
    </row>
    <row r="592" spans="1:8" ht="18" customHeight="1" x14ac:dyDescent="0.3">
      <c r="A592" s="605">
        <f>FE!$Q1459</f>
        <v>569</v>
      </c>
      <c r="B592" s="606">
        <f>FE!$P1459</f>
        <v>12</v>
      </c>
      <c r="C592" s="605" t="str">
        <f>FE!$A1459</f>
        <v>000706</v>
      </c>
      <c r="D592" s="607" t="str">
        <f>FE!$B1459</f>
        <v>Spano Samuel</v>
      </c>
      <c r="E592" s="607" t="str">
        <f>FE!$C1459</f>
        <v>külf.</v>
      </c>
      <c r="F592" s="605">
        <f>FE!$N1459</f>
        <v>12</v>
      </c>
      <c r="G592" s="605">
        <f>FE!$O1459</f>
        <v>0</v>
      </c>
      <c r="H592" s="589"/>
    </row>
    <row r="593" spans="1:8" ht="18" customHeight="1" x14ac:dyDescent="0.3">
      <c r="A593" s="605">
        <f>FE!$Q1351</f>
        <v>569</v>
      </c>
      <c r="B593" s="606">
        <f>FE!$P1351</f>
        <v>12</v>
      </c>
      <c r="C593" s="605" t="str">
        <f>FE!$A1351</f>
        <v>120615</v>
      </c>
      <c r="D593" s="607" t="str">
        <f>FE!$B1351</f>
        <v>Richter Attila</v>
      </c>
      <c r="E593" s="607" t="str">
        <f>FE!$C1351</f>
        <v>MESE</v>
      </c>
      <c r="F593" s="605">
        <f>FE!$N1351</f>
        <v>12</v>
      </c>
      <c r="G593" s="605">
        <f>FE!$O1351</f>
        <v>0</v>
      </c>
      <c r="H593" s="589"/>
    </row>
    <row r="594" spans="1:8" ht="18" customHeight="1" x14ac:dyDescent="0.3">
      <c r="A594" s="605">
        <f>FE!$Q878</f>
        <v>569</v>
      </c>
      <c r="B594" s="606">
        <f>FE!$P878</f>
        <v>12</v>
      </c>
      <c r="C594" s="605" t="str">
        <f>FE!$A878</f>
        <v>750513</v>
      </c>
      <c r="D594" s="607" t="str">
        <f>FE!$B878</f>
        <v>Kovács Attila</v>
      </c>
      <c r="E594" s="607" t="str">
        <f>FE!$C878</f>
        <v>Ganz EKM</v>
      </c>
      <c r="F594" s="605">
        <f>FE!$N878</f>
        <v>12</v>
      </c>
      <c r="G594" s="605">
        <f>FE!$O878</f>
        <v>0</v>
      </c>
      <c r="H594" s="589"/>
    </row>
    <row r="595" spans="1:8" ht="18" customHeight="1" x14ac:dyDescent="0.3">
      <c r="A595" s="605">
        <f>FE!$Q865</f>
        <v>569</v>
      </c>
      <c r="B595" s="606">
        <f>FE!$P865</f>
        <v>12</v>
      </c>
      <c r="C595" s="605" t="str">
        <f>FE!$A865</f>
        <v>6806220</v>
      </c>
      <c r="D595" s="607" t="str">
        <f>FE!$B865</f>
        <v>Körmöczi Csaba</v>
      </c>
      <c r="E595" s="607" t="str">
        <f>FE!$C865</f>
        <v>Open TV</v>
      </c>
      <c r="F595" s="605">
        <f>FE!$N865</f>
        <v>12</v>
      </c>
      <c r="G595" s="605">
        <f>FE!$O865</f>
        <v>0</v>
      </c>
      <c r="H595" s="589"/>
    </row>
    <row r="596" spans="1:8" ht="18" customHeight="1" x14ac:dyDescent="0.3">
      <c r="A596" s="605">
        <f>FE!$Q31</f>
        <v>569</v>
      </c>
      <c r="B596" s="606">
        <f>FE!$P31</f>
        <v>12</v>
      </c>
      <c r="C596" s="605">
        <f>FE!$A31</f>
        <v>760102</v>
      </c>
      <c r="D596" s="607" t="str">
        <f>FE!$B31</f>
        <v>Antal László Csaba</v>
      </c>
      <c r="E596" s="607" t="str">
        <f>FE!$C31</f>
        <v>Ganz EKM</v>
      </c>
      <c r="F596" s="605">
        <f>FE!$N31</f>
        <v>12</v>
      </c>
      <c r="G596" s="605">
        <f>FE!$O31</f>
        <v>0</v>
      </c>
      <c r="H596" s="589"/>
    </row>
    <row r="597" spans="1:8" ht="18" customHeight="1" x14ac:dyDescent="0.3">
      <c r="A597" s="605">
        <f>FE!$Q1595</f>
        <v>569</v>
      </c>
      <c r="B597" s="606">
        <f>FE!$P1595</f>
        <v>12</v>
      </c>
      <c r="C597" s="605" t="str">
        <f>FE!$A1595</f>
        <v>991229</v>
      </c>
      <c r="D597" s="607" t="str">
        <f>FE!$B1595</f>
        <v>Szőke Péter</v>
      </c>
      <c r="E597" s="607" t="str">
        <f>FE!$C1595</f>
        <v>SVSE</v>
      </c>
      <c r="F597" s="605">
        <f>FE!$N1595</f>
        <v>12</v>
      </c>
      <c r="G597" s="605">
        <f>FE!$O1595</f>
        <v>0</v>
      </c>
      <c r="H597" s="589"/>
    </row>
    <row r="598" spans="1:8" ht="18" customHeight="1" x14ac:dyDescent="0.3">
      <c r="A598" s="605">
        <f>FE!$Q283</f>
        <v>569</v>
      </c>
      <c r="B598" s="606">
        <f>FE!$P283</f>
        <v>12</v>
      </c>
      <c r="C598" s="605" t="str">
        <f>FE!$A283</f>
        <v>1207300</v>
      </c>
      <c r="D598" s="607" t="str">
        <f>FE!$B283</f>
        <v>Czermák Alexander</v>
      </c>
      <c r="E598" s="607" t="str">
        <f>FE!$C283</f>
        <v>Bebto Team</v>
      </c>
      <c r="F598" s="605">
        <f>FE!$N283</f>
        <v>12</v>
      </c>
      <c r="G598" s="605">
        <f>FE!$O283</f>
        <v>0</v>
      </c>
      <c r="H598" s="589"/>
    </row>
    <row r="599" spans="1:8" ht="18" customHeight="1" x14ac:dyDescent="0.3">
      <c r="A599" s="605">
        <f>FE!$Q1871</f>
        <v>569</v>
      </c>
      <c r="B599" s="606">
        <f>FE!$P1871</f>
        <v>12</v>
      </c>
      <c r="C599" s="605" t="str">
        <f>FE!$A1871</f>
        <v>671112</v>
      </c>
      <c r="D599" s="607" t="str">
        <f>FE!$B1871</f>
        <v>Zsembery Ákos dr.</v>
      </c>
      <c r="E599" s="607" t="str">
        <f>FE!$C1871</f>
        <v>Semmelweis</v>
      </c>
      <c r="F599" s="605">
        <f>FE!$N1871</f>
        <v>12</v>
      </c>
      <c r="G599" s="605">
        <f>FE!$O1871</f>
        <v>0</v>
      </c>
      <c r="H599" s="589"/>
    </row>
    <row r="600" spans="1:8" ht="18" customHeight="1" x14ac:dyDescent="0.3">
      <c r="A600" s="605">
        <f>FE!$Q772</f>
        <v>569</v>
      </c>
      <c r="B600" s="606">
        <f>FE!$P772</f>
        <v>12</v>
      </c>
      <c r="C600" s="605" t="str">
        <f>FE!$A772</f>
        <v>8702251</v>
      </c>
      <c r="D600" s="607" t="str">
        <f>FE!$B772</f>
        <v>Kerekes Péter</v>
      </c>
      <c r="E600" s="607" t="str">
        <f>FE!$C772</f>
        <v>Geometria</v>
      </c>
      <c r="F600" s="605">
        <f>FE!$N772</f>
        <v>12</v>
      </c>
      <c r="G600" s="605">
        <f>FE!$O772</f>
        <v>0</v>
      </c>
      <c r="H600" s="589"/>
    </row>
    <row r="601" spans="1:8" ht="18" customHeight="1" x14ac:dyDescent="0.3">
      <c r="A601" s="605">
        <f>FE!$Q738</f>
        <v>569</v>
      </c>
      <c r="B601" s="606">
        <f>FE!$P738</f>
        <v>12</v>
      </c>
      <c r="C601" s="605" t="str">
        <f>FE!$A738</f>
        <v>130620</v>
      </c>
      <c r="D601" s="607" t="str">
        <f>FE!$B738</f>
        <v>Karóczkai Kán Sólyom</v>
      </c>
      <c r="E601" s="607" t="str">
        <f>FE!$C738</f>
        <v>Hatvani TCSE</v>
      </c>
      <c r="F601" s="605">
        <f>FE!$N738</f>
        <v>12</v>
      </c>
      <c r="G601" s="605">
        <f>FE!$O738</f>
        <v>0</v>
      </c>
      <c r="H601" s="589"/>
    </row>
    <row r="602" spans="1:8" ht="18" customHeight="1" x14ac:dyDescent="0.3">
      <c r="A602" s="605">
        <f>FE!$Q61</f>
        <v>569</v>
      </c>
      <c r="B602" s="606">
        <f>FE!$P61</f>
        <v>12</v>
      </c>
      <c r="C602" s="605" t="str">
        <f>FE!$A61</f>
        <v>840710</v>
      </c>
      <c r="D602" s="607" t="str">
        <f>FE!$B61</f>
        <v>Baksa Zsolt</v>
      </c>
      <c r="E602" s="607" t="str">
        <f>FE!$C61</f>
        <v>Kaposvár TC</v>
      </c>
      <c r="F602" s="605">
        <f>FE!$N61</f>
        <v>12</v>
      </c>
      <c r="G602" s="605">
        <f>FE!$O61</f>
        <v>0</v>
      </c>
      <c r="H602" s="589"/>
    </row>
    <row r="603" spans="1:8" ht="18" customHeight="1" x14ac:dyDescent="0.3">
      <c r="A603" s="605">
        <f>FE!$Q635</f>
        <v>569</v>
      </c>
      <c r="B603" s="606">
        <f>FE!$P635</f>
        <v>12</v>
      </c>
      <c r="C603" s="605" t="str">
        <f>FE!$A635</f>
        <v/>
      </c>
      <c r="D603" s="607" t="str">
        <f>FE!$B635</f>
        <v>Horváth Ákos</v>
      </c>
      <c r="E603" s="607" t="str">
        <f>FE!$C635</f>
        <v>Kiskút TK</v>
      </c>
      <c r="F603" s="605">
        <f>FE!$N635</f>
        <v>12</v>
      </c>
      <c r="G603" s="605">
        <f>FE!$O635</f>
        <v>0</v>
      </c>
      <c r="H603" s="589"/>
    </row>
    <row r="604" spans="1:8" ht="18" customHeight="1" x14ac:dyDescent="0.3">
      <c r="A604" s="605">
        <f>FE!$Q1396</f>
        <v>569</v>
      </c>
      <c r="B604" s="606">
        <f>FE!$P1396</f>
        <v>12</v>
      </c>
      <c r="C604" s="605" t="str">
        <f>FE!$A1396</f>
        <v>981021</v>
      </c>
      <c r="D604" s="607" t="str">
        <f>FE!$B1396</f>
        <v>Schaffer Dávid</v>
      </c>
      <c r="E604" s="607" t="str">
        <f>FE!$C1396</f>
        <v>Ácsi Kinizsi</v>
      </c>
      <c r="F604" s="605">
        <f>FE!$N1396</f>
        <v>12</v>
      </c>
      <c r="G604" s="605">
        <f>FE!$O1396</f>
        <v>0</v>
      </c>
      <c r="H604" s="589"/>
    </row>
    <row r="605" spans="1:8" ht="18" customHeight="1" x14ac:dyDescent="0.3">
      <c r="A605" s="605">
        <f>FE!$Q325</f>
        <v>569</v>
      </c>
      <c r="B605" s="606">
        <f>FE!$P325</f>
        <v>12</v>
      </c>
      <c r="C605" s="605" t="str">
        <f>FE!$A325</f>
        <v>110604</v>
      </c>
      <c r="D605" s="607" t="str">
        <f>FE!$B325</f>
        <v>Dimitrioszki Stefan</v>
      </c>
      <c r="E605" s="607" t="str">
        <f>FE!$C325</f>
        <v>Sportmánia</v>
      </c>
      <c r="F605" s="605">
        <f>FE!$N325</f>
        <v>12</v>
      </c>
      <c r="G605" s="605">
        <f>FE!$O325</f>
        <v>0</v>
      </c>
      <c r="H605" s="589"/>
    </row>
    <row r="606" spans="1:8" ht="18" customHeight="1" x14ac:dyDescent="0.3">
      <c r="A606" s="605">
        <f>FE!$Q1603</f>
        <v>569</v>
      </c>
      <c r="B606" s="606">
        <f>FE!$P1603</f>
        <v>12</v>
      </c>
      <c r="C606" s="605" t="str">
        <f>FE!$A1603</f>
        <v>0602061</v>
      </c>
      <c r="D606" s="607" t="str">
        <f>FE!$B1603</f>
        <v>Sztrikinácz Ádám</v>
      </c>
      <c r="E606" s="607" t="str">
        <f>FE!$C1603</f>
        <v>Fortuna SE</v>
      </c>
      <c r="F606" s="605">
        <f>FE!$N1603</f>
        <v>12</v>
      </c>
      <c r="G606" s="605">
        <f>FE!$O1603</f>
        <v>0</v>
      </c>
      <c r="H606" s="589"/>
    </row>
    <row r="607" spans="1:8" ht="18" customHeight="1" x14ac:dyDescent="0.3">
      <c r="A607" s="605">
        <f>FE!$Q1113</f>
        <v>569</v>
      </c>
      <c r="B607" s="606">
        <f>FE!$P1113</f>
        <v>12</v>
      </c>
      <c r="C607" s="605" t="str">
        <f>FE!$A1113</f>
        <v>750327</v>
      </c>
      <c r="D607" s="607" t="str">
        <f>FE!$B1113</f>
        <v>Molnár Zoltán</v>
      </c>
      <c r="E607" s="607" t="str">
        <f>FE!$C1113</f>
        <v>Kiskút TK</v>
      </c>
      <c r="F607" s="605">
        <f>FE!$N1113</f>
        <v>12</v>
      </c>
      <c r="G607" s="605">
        <f>FE!$O1113</f>
        <v>0</v>
      </c>
      <c r="H607" s="589"/>
    </row>
    <row r="608" spans="1:8" ht="18" customHeight="1" x14ac:dyDescent="0.3">
      <c r="A608" s="605">
        <f>FE!$Q1105</f>
        <v>569</v>
      </c>
      <c r="B608" s="606">
        <f>FE!$P1105</f>
        <v>12</v>
      </c>
      <c r="C608" s="605" t="str">
        <f>FE!$A1105</f>
        <v>0610252</v>
      </c>
      <c r="D608" s="607" t="str">
        <f>FE!$B1105</f>
        <v>Molnár Milán</v>
      </c>
      <c r="E608" s="607" t="str">
        <f>FE!$C1105</f>
        <v>Kiskút TK</v>
      </c>
      <c r="F608" s="605">
        <f>FE!$N1105</f>
        <v>12</v>
      </c>
      <c r="G608" s="605">
        <f>FE!$O1105</f>
        <v>0</v>
      </c>
      <c r="H608" s="589"/>
    </row>
    <row r="609" spans="1:8" ht="18" customHeight="1" x14ac:dyDescent="0.3">
      <c r="A609" s="605">
        <f>FE!$Q1845</f>
        <v>608</v>
      </c>
      <c r="B609" s="606">
        <f>FE!$P1845</f>
        <v>11</v>
      </c>
      <c r="C609" s="605">
        <f>FE!$A1845</f>
        <v>831021</v>
      </c>
      <c r="D609" s="607" t="str">
        <f>FE!$B1845</f>
        <v>Vuksitz Balázs</v>
      </c>
      <c r="E609" s="607" t="str">
        <f>FE!$C1845</f>
        <v>Nemzedék SE</v>
      </c>
      <c r="F609" s="605">
        <f>FE!$N1845</f>
        <v>11</v>
      </c>
      <c r="G609" s="605">
        <f>FE!$O1845</f>
        <v>0</v>
      </c>
      <c r="H609" s="589"/>
    </row>
    <row r="610" spans="1:8" ht="18" customHeight="1" x14ac:dyDescent="0.3">
      <c r="A610" s="605">
        <f>FE!$Q1519</f>
        <v>608</v>
      </c>
      <c r="B610" s="606">
        <f>FE!$P1519</f>
        <v>11</v>
      </c>
      <c r="C610" s="605" t="str">
        <f>FE!$A1519</f>
        <v>040512</v>
      </c>
      <c r="D610" s="607" t="str">
        <f>FE!$B1519</f>
        <v>Szalay Tamás</v>
      </c>
      <c r="E610" s="607" t="str">
        <f>FE!$C1519</f>
        <v>Gy.Elektr.</v>
      </c>
      <c r="F610" s="605">
        <f>FE!$N1519</f>
        <v>11</v>
      </c>
      <c r="G610" s="605">
        <f>FE!$O1519</f>
        <v>0</v>
      </c>
      <c r="H610" s="589"/>
    </row>
    <row r="611" spans="1:8" ht="18" customHeight="1" x14ac:dyDescent="0.3">
      <c r="A611" s="605">
        <f>FE!$Q1346</f>
        <v>608</v>
      </c>
      <c r="B611" s="606">
        <f>FE!$P1346</f>
        <v>11</v>
      </c>
      <c r="C611" s="605">
        <f>FE!$A1346</f>
        <v>750110</v>
      </c>
      <c r="D611" s="607" t="str">
        <f>FE!$B1346</f>
        <v>Rekedt-Nagy Zoltán Attila</v>
      </c>
      <c r="E611" s="607" t="str">
        <f>FE!$C1346</f>
        <v>KVTK</v>
      </c>
      <c r="F611" s="605">
        <f>FE!$N1346</f>
        <v>11</v>
      </c>
      <c r="G611" s="605">
        <f>FE!$O1346</f>
        <v>0</v>
      </c>
      <c r="H611" s="589"/>
    </row>
    <row r="612" spans="1:8" ht="18" customHeight="1" x14ac:dyDescent="0.3">
      <c r="A612" s="605">
        <f>FE!$Q1043</f>
        <v>608</v>
      </c>
      <c r="B612" s="606">
        <f>FE!$P1043</f>
        <v>11</v>
      </c>
      <c r="C612" s="605" t="str">
        <f>FE!$A1043</f>
        <v>760702</v>
      </c>
      <c r="D612" s="607" t="str">
        <f>FE!$B1043</f>
        <v>Megyeri Attila</v>
      </c>
      <c r="E612" s="607" t="str">
        <f>FE!$C1043</f>
        <v>Budaörs SC</v>
      </c>
      <c r="F612" s="605">
        <f>FE!$N1043</f>
        <v>11</v>
      </c>
      <c r="G612" s="605">
        <f>FE!$O1043</f>
        <v>0</v>
      </c>
      <c r="H612" s="589"/>
    </row>
    <row r="613" spans="1:8" ht="18" customHeight="1" x14ac:dyDescent="0.3">
      <c r="A613" s="605">
        <f>FE!$Q902</f>
        <v>608</v>
      </c>
      <c r="B613" s="606">
        <f>FE!$P902</f>
        <v>11</v>
      </c>
      <c r="C613" s="605" t="str">
        <f>FE!$A902</f>
        <v>710317</v>
      </c>
      <c r="D613" s="607" t="str">
        <f>FE!$B902</f>
        <v>Kovács Richárd</v>
      </c>
      <c r="E613" s="607" t="str">
        <f>FE!$C902</f>
        <v>Fenyves TP</v>
      </c>
      <c r="F613" s="605">
        <f>FE!$N902</f>
        <v>11</v>
      </c>
      <c r="G613" s="605">
        <f>FE!$O902</f>
        <v>0</v>
      </c>
      <c r="H613" s="589"/>
    </row>
    <row r="614" spans="1:8" ht="18" customHeight="1" x14ac:dyDescent="0.3">
      <c r="A614" s="605">
        <f>FE!$Q1523</f>
        <v>608</v>
      </c>
      <c r="B614" s="606">
        <f>FE!$P1523</f>
        <v>11</v>
      </c>
      <c r="C614" s="605" t="str">
        <f>FE!$A1523</f>
        <v>740505</v>
      </c>
      <c r="D614" s="607" t="str">
        <f>FE!$B1523</f>
        <v>Szamkó István</v>
      </c>
      <c r="E614" s="607" t="str">
        <f>FE!$C1523</f>
        <v>Ganz EKM</v>
      </c>
      <c r="F614" s="605">
        <f>FE!$N1523</f>
        <v>11</v>
      </c>
      <c r="G614" s="605">
        <f>FE!$O1523</f>
        <v>0</v>
      </c>
      <c r="H614" s="589"/>
    </row>
    <row r="615" spans="1:8" ht="18" customHeight="1" x14ac:dyDescent="0.3">
      <c r="A615" s="605">
        <f>FE!$Q560</f>
        <v>608</v>
      </c>
      <c r="B615" s="606">
        <f>FE!$P560</f>
        <v>11</v>
      </c>
      <c r="C615" s="605" t="str">
        <f>FE!$A560</f>
        <v>900803</v>
      </c>
      <c r="D615" s="607" t="str">
        <f>FE!$B560</f>
        <v>Halász László</v>
      </c>
      <c r="E615" s="607" t="str">
        <f>FE!$C560</f>
        <v>Szegedi VTK</v>
      </c>
      <c r="F615" s="605">
        <f>FE!$N560</f>
        <v>11</v>
      </c>
      <c r="G615" s="605">
        <f>FE!$O560</f>
        <v>0</v>
      </c>
      <c r="H615" s="589"/>
    </row>
    <row r="616" spans="1:8" ht="18" customHeight="1" x14ac:dyDescent="0.3">
      <c r="A616" s="605">
        <f>FE!$Q233</f>
        <v>608</v>
      </c>
      <c r="B616" s="606">
        <f>FE!$P233</f>
        <v>11</v>
      </c>
      <c r="C616" s="605">
        <f>FE!$A233</f>
        <v>690403</v>
      </c>
      <c r="D616" s="607" t="str">
        <f>FE!$B233</f>
        <v>Csák Levente dr.</v>
      </c>
      <c r="E616" s="607" t="str">
        <f>FE!$C233</f>
        <v>Molnár TA</v>
      </c>
      <c r="F616" s="605">
        <f>FE!$N233</f>
        <v>11</v>
      </c>
      <c r="G616" s="605">
        <f>FE!$O233</f>
        <v>0</v>
      </c>
      <c r="H616" s="589"/>
    </row>
    <row r="617" spans="1:8" ht="18" customHeight="1" x14ac:dyDescent="0.3">
      <c r="A617" s="605">
        <f>FE!$Q945</f>
        <v>608</v>
      </c>
      <c r="B617" s="606">
        <f>FE!$P945</f>
        <v>11</v>
      </c>
      <c r="C617" s="605" t="str">
        <f>FE!$A945</f>
        <v>700517</v>
      </c>
      <c r="D617" s="607" t="str">
        <f>FE!$B945</f>
        <v>Láng Péter</v>
      </c>
      <c r="E617" s="607" t="str">
        <f>FE!$C945</f>
        <v>BUTEC</v>
      </c>
      <c r="F617" s="605">
        <f>FE!$N945</f>
        <v>11</v>
      </c>
      <c r="G617" s="605">
        <f>FE!$O945</f>
        <v>0</v>
      </c>
      <c r="H617" s="589"/>
    </row>
    <row r="618" spans="1:8" ht="18" customHeight="1" x14ac:dyDescent="0.3">
      <c r="A618" s="605">
        <f>FE!$Q1377</f>
        <v>608</v>
      </c>
      <c r="B618" s="606">
        <f>FE!$P1377</f>
        <v>11</v>
      </c>
      <c r="C618" s="605" t="str">
        <f>FE!$A1377</f>
        <v>690624</v>
      </c>
      <c r="D618" s="607" t="str">
        <f>FE!$B1377</f>
        <v>Sánta László</v>
      </c>
      <c r="E618" s="607" t="str">
        <f>FE!$C1377</f>
        <v>Ball City SE</v>
      </c>
      <c r="F618" s="605">
        <f>FE!$N1377</f>
        <v>11</v>
      </c>
      <c r="G618" s="605">
        <f>FE!$O1377</f>
        <v>0</v>
      </c>
      <c r="H618" s="589"/>
    </row>
    <row r="619" spans="1:8" ht="18" customHeight="1" x14ac:dyDescent="0.3">
      <c r="A619" s="605">
        <f>FE!$Q646</f>
        <v>608</v>
      </c>
      <c r="B619" s="606">
        <f>FE!$P646</f>
        <v>11</v>
      </c>
      <c r="C619" s="605" t="str">
        <f>FE!$A646</f>
        <v>900205</v>
      </c>
      <c r="D619" s="607" t="str">
        <f>FE!$B646</f>
        <v>Horváth Henrik</v>
      </c>
      <c r="E619" s="607" t="str">
        <f>FE!$C646</f>
        <v>Future TT</v>
      </c>
      <c r="F619" s="605">
        <f>FE!$N646</f>
        <v>11</v>
      </c>
      <c r="G619" s="605">
        <f>FE!$O646</f>
        <v>0</v>
      </c>
      <c r="H619" s="589"/>
    </row>
    <row r="620" spans="1:8" ht="18" customHeight="1" x14ac:dyDescent="0.3">
      <c r="A620" s="605">
        <f>FE!$Q460</f>
        <v>608</v>
      </c>
      <c r="B620" s="606">
        <f>FE!$P460</f>
        <v>11</v>
      </c>
      <c r="C620" s="605" t="str">
        <f>FE!$A460</f>
        <v>710705</v>
      </c>
      <c r="D620" s="607" t="str">
        <f>FE!$B460</f>
        <v>Gál István</v>
      </c>
      <c r="E620" s="607" t="str">
        <f>FE!$C460</f>
        <v>Vasas SC</v>
      </c>
      <c r="F620" s="605">
        <f>FE!$N460</f>
        <v>11</v>
      </c>
      <c r="G620" s="605">
        <f>FE!$O460</f>
        <v>0</v>
      </c>
      <c r="H620" s="589"/>
    </row>
    <row r="621" spans="1:8" ht="18" customHeight="1" x14ac:dyDescent="0.3">
      <c r="A621" s="605">
        <f>FE!$Q45</f>
        <v>608</v>
      </c>
      <c r="B621" s="606">
        <f>FE!$P45</f>
        <v>11</v>
      </c>
      <c r="C621" s="605" t="str">
        <f>FE!$A45</f>
        <v>780922</v>
      </c>
      <c r="D621" s="607" t="str">
        <f>FE!$B45</f>
        <v>Bagdán Tamás</v>
      </c>
      <c r="E621" s="607" t="str">
        <f>FE!$C45</f>
        <v>Szarvasi TC</v>
      </c>
      <c r="F621" s="605">
        <f>FE!$N45</f>
        <v>11</v>
      </c>
      <c r="G621" s="605">
        <f>FE!$O45</f>
        <v>0</v>
      </c>
      <c r="H621" s="589"/>
    </row>
    <row r="622" spans="1:8" ht="18" customHeight="1" x14ac:dyDescent="0.3">
      <c r="A622" s="605">
        <f>FE!$Q931</f>
        <v>608</v>
      </c>
      <c r="B622" s="606">
        <f>FE!$P931</f>
        <v>11</v>
      </c>
      <c r="C622" s="605" t="str">
        <f>FE!$A931</f>
        <v>770509</v>
      </c>
      <c r="D622" s="607" t="str">
        <f>FE!$B931</f>
        <v>Kürthy Attila</v>
      </c>
      <c r="E622" s="607" t="str">
        <f>FE!$C931</f>
        <v>BUTEC</v>
      </c>
      <c r="F622" s="605">
        <f>FE!$N931</f>
        <v>11</v>
      </c>
      <c r="G622" s="605">
        <f>FE!$O931</f>
        <v>0</v>
      </c>
      <c r="H622" s="589"/>
    </row>
    <row r="623" spans="1:8" ht="18" customHeight="1" x14ac:dyDescent="0.3">
      <c r="A623" s="605">
        <f>FE!$Q1191</f>
        <v>608</v>
      </c>
      <c r="B623" s="606">
        <f>FE!$P1191</f>
        <v>11</v>
      </c>
      <c r="C623" s="605" t="str">
        <f>FE!$A1191</f>
        <v>790418</v>
      </c>
      <c r="D623" s="607" t="str">
        <f>FE!$B1191</f>
        <v>Nyúl Szabolcs</v>
      </c>
      <c r="E623" s="607" t="str">
        <f>FE!$C1191</f>
        <v>Pécs VTC</v>
      </c>
      <c r="F623" s="605">
        <f>FE!$N1191</f>
        <v>11</v>
      </c>
      <c r="G623" s="605">
        <f>FE!$O1191</f>
        <v>0</v>
      </c>
      <c r="H623" s="589"/>
    </row>
    <row r="624" spans="1:8" ht="18" customHeight="1" x14ac:dyDescent="0.3">
      <c r="A624" s="605">
        <f>FE!$Q474</f>
        <v>608</v>
      </c>
      <c r="B624" s="606">
        <f>FE!$P474</f>
        <v>11</v>
      </c>
      <c r="C624" s="605" t="str">
        <f>FE!$A474</f>
        <v>031022</v>
      </c>
      <c r="D624" s="607" t="str">
        <f>FE!$B474</f>
        <v>Gáspár Benedek</v>
      </c>
      <c r="E624" s="607" t="str">
        <f>FE!$C474</f>
        <v>Építők TK</v>
      </c>
      <c r="F624" s="605">
        <f>FE!$N474</f>
        <v>11</v>
      </c>
      <c r="G624" s="605">
        <f>FE!$O474</f>
        <v>0</v>
      </c>
      <c r="H624" s="589"/>
    </row>
    <row r="625" spans="1:8" ht="18" customHeight="1" x14ac:dyDescent="0.3">
      <c r="A625" s="605">
        <f>FE!$Q454</f>
        <v>608</v>
      </c>
      <c r="B625" s="606">
        <f>FE!$P454</f>
        <v>11</v>
      </c>
      <c r="C625" s="605">
        <f>FE!$A454</f>
        <v>9409160</v>
      </c>
      <c r="D625" s="607" t="str">
        <f>FE!$B454</f>
        <v>Furus Noel</v>
      </c>
      <c r="E625" s="607" t="str">
        <f>FE!$C454</f>
        <v>Orosháza</v>
      </c>
      <c r="F625" s="605">
        <f>FE!$N454</f>
        <v>11</v>
      </c>
      <c r="G625" s="605">
        <f>FE!$O454</f>
        <v>0</v>
      </c>
      <c r="H625" s="589"/>
    </row>
    <row r="626" spans="1:8" ht="18" customHeight="1" x14ac:dyDescent="0.3">
      <c r="A626" s="605">
        <f>FE!$Q1525</f>
        <v>608</v>
      </c>
      <c r="B626" s="606">
        <f>FE!$P1525</f>
        <v>11</v>
      </c>
      <c r="C626" s="605">
        <f>FE!$A1525</f>
        <v>830506</v>
      </c>
      <c r="D626" s="607" t="str">
        <f>FE!$B1525</f>
        <v>Szántó András</v>
      </c>
      <c r="E626" s="607" t="str">
        <f>FE!$C1525</f>
        <v>Bregyó</v>
      </c>
      <c r="F626" s="605">
        <f>FE!$N1525</f>
        <v>11</v>
      </c>
      <c r="G626" s="605">
        <f>FE!$O1525</f>
        <v>0</v>
      </c>
      <c r="H626" s="589"/>
    </row>
    <row r="627" spans="1:8" ht="18" customHeight="1" x14ac:dyDescent="0.3">
      <c r="A627" s="605">
        <f>FE!$Q1796</f>
        <v>608</v>
      </c>
      <c r="B627" s="606">
        <f>FE!$P1796</f>
        <v>11</v>
      </c>
      <c r="C627" s="605" t="str">
        <f>FE!$A1796</f>
        <v>001223</v>
      </c>
      <c r="D627" s="607" t="str">
        <f>FE!$B1796</f>
        <v>Várkövi Márk</v>
      </c>
      <c r="E627" s="607" t="str">
        <f>FE!$C1796</f>
        <v>Ludovika</v>
      </c>
      <c r="F627" s="605">
        <f>FE!$N1796</f>
        <v>11</v>
      </c>
      <c r="G627" s="605">
        <f>FE!$O1796</f>
        <v>0</v>
      </c>
      <c r="H627" s="589"/>
    </row>
    <row r="628" spans="1:8" ht="18" customHeight="1" x14ac:dyDescent="0.3">
      <c r="A628" s="605">
        <f>FE!$Q1487</f>
        <v>608</v>
      </c>
      <c r="B628" s="606">
        <f>FE!$P1487</f>
        <v>11</v>
      </c>
      <c r="C628" s="605" t="str">
        <f>FE!$A1487</f>
        <v>9312200</v>
      </c>
      <c r="D628" s="607" t="str">
        <f>FE!$B1487</f>
        <v>Szabó Bence</v>
      </c>
      <c r="E628" s="607" t="str">
        <f>FE!$C1487</f>
        <v>VESC</v>
      </c>
      <c r="F628" s="605">
        <f>FE!$N1487</f>
        <v>11</v>
      </c>
      <c r="G628" s="605">
        <f>FE!$O1487</f>
        <v>0</v>
      </c>
      <c r="H628" s="589"/>
    </row>
    <row r="629" spans="1:8" ht="18" customHeight="1" x14ac:dyDescent="0.3">
      <c r="A629" s="605">
        <f>FE!$Q442</f>
        <v>628</v>
      </c>
      <c r="B629" s="606">
        <f>FE!$P442</f>
        <v>10</v>
      </c>
      <c r="C629" s="605" t="str">
        <f>FE!$A442</f>
        <v>790712</v>
      </c>
      <c r="D629" s="607" t="str">
        <f>FE!$B442</f>
        <v>Forgács Krisztián</v>
      </c>
      <c r="E629" s="607" t="str">
        <f>FE!$C442</f>
        <v>UNIK SE</v>
      </c>
      <c r="F629" s="605">
        <f>FE!$N442</f>
        <v>10</v>
      </c>
      <c r="G629" s="605">
        <f>FE!$O442</f>
        <v>0</v>
      </c>
      <c r="H629" s="589"/>
    </row>
    <row r="630" spans="1:8" ht="18" customHeight="1" x14ac:dyDescent="0.3">
      <c r="A630" s="605">
        <f>FE!$Q393</f>
        <v>628</v>
      </c>
      <c r="B630" s="606">
        <f>FE!$P393</f>
        <v>10</v>
      </c>
      <c r="C630" s="605" t="str">
        <f>FE!$A393</f>
        <v>770319</v>
      </c>
      <c r="D630" s="607" t="str">
        <f>FE!$B393</f>
        <v>Farkas Ákos</v>
      </c>
      <c r="E630" s="607" t="str">
        <f>FE!$C393</f>
        <v>SZVTK</v>
      </c>
      <c r="F630" s="605">
        <f>FE!$N393</f>
        <v>10</v>
      </c>
      <c r="G630" s="605">
        <f>FE!$O393</f>
        <v>0</v>
      </c>
      <c r="H630" s="589"/>
    </row>
    <row r="631" spans="1:8" ht="18" customHeight="1" x14ac:dyDescent="0.3">
      <c r="A631" s="605">
        <f>FE!$Q1647</f>
        <v>628</v>
      </c>
      <c r="B631" s="606">
        <f>FE!$P1647</f>
        <v>10</v>
      </c>
      <c r="C631" s="605" t="str">
        <f>FE!$A1647</f>
        <v>0311271</v>
      </c>
      <c r="D631" s="607" t="str">
        <f>FE!$B1647</f>
        <v>Téglás Dávid László</v>
      </c>
      <c r="E631" s="607" t="str">
        <f>FE!$C1647</f>
        <v>B.almádi TK</v>
      </c>
      <c r="F631" s="605">
        <f>FE!$N1647</f>
        <v>10</v>
      </c>
      <c r="G631" s="605">
        <f>FE!$O1647</f>
        <v>0</v>
      </c>
      <c r="H631" s="589"/>
    </row>
    <row r="632" spans="1:8" ht="18" customHeight="1" x14ac:dyDescent="0.3">
      <c r="A632" s="605">
        <f>FE!$Q1442</f>
        <v>628</v>
      </c>
      <c r="B632" s="606">
        <f>FE!$P1442</f>
        <v>10</v>
      </c>
      <c r="C632" s="605" t="str">
        <f>FE!$A1442</f>
        <v>810917</v>
      </c>
      <c r="D632" s="607" t="str">
        <f>FE!$B1442</f>
        <v>Socaciu Mircea Gheorghe</v>
      </c>
      <c r="E632" s="607" t="str">
        <f>FE!$C1442</f>
        <v>külf.</v>
      </c>
      <c r="F632" s="605">
        <f>FE!$N1442</f>
        <v>10</v>
      </c>
      <c r="G632" s="605">
        <f>FE!$O1442</f>
        <v>0</v>
      </c>
      <c r="H632" s="589"/>
    </row>
    <row r="633" spans="1:8" ht="18" customHeight="1" x14ac:dyDescent="0.3">
      <c r="A633" s="605">
        <f>FE!$Q925</f>
        <v>628</v>
      </c>
      <c r="B633" s="606">
        <f>FE!$P925</f>
        <v>10</v>
      </c>
      <c r="C633" s="605" t="str">
        <f>FE!$A925</f>
        <v>080105</v>
      </c>
      <c r="D633" s="607" t="str">
        <f>FE!$B925</f>
        <v>Kulcsár Kristóf</v>
      </c>
      <c r="E633" s="607" t="str">
        <f>FE!$C925</f>
        <v>ZTE</v>
      </c>
      <c r="F633" s="605">
        <f>FE!$N925</f>
        <v>10</v>
      </c>
      <c r="G633" s="605">
        <f>FE!$O925</f>
        <v>0</v>
      </c>
      <c r="H633" s="589"/>
    </row>
    <row r="634" spans="1:8" ht="18" customHeight="1" x14ac:dyDescent="0.3">
      <c r="A634" s="605">
        <f>FE!$Q177</f>
        <v>628</v>
      </c>
      <c r="B634" s="606">
        <f>FE!$P177</f>
        <v>10</v>
      </c>
      <c r="C634" s="605" t="str">
        <f>FE!$A177</f>
        <v>610214</v>
      </c>
      <c r="D634" s="607" t="str">
        <f>FE!$B177</f>
        <v>Bolgár János</v>
      </c>
      <c r="E634" s="607" t="str">
        <f>FE!$C177</f>
        <v>Liget TE</v>
      </c>
      <c r="F634" s="605">
        <f>FE!$N177</f>
        <v>10</v>
      </c>
      <c r="G634" s="605">
        <f>FE!$O177</f>
        <v>0</v>
      </c>
      <c r="H634" s="589"/>
    </row>
    <row r="635" spans="1:8" ht="18" customHeight="1" x14ac:dyDescent="0.3">
      <c r="A635" s="605">
        <f>FE!$Q1339</f>
        <v>628</v>
      </c>
      <c r="B635" s="606">
        <f>FE!$P1339</f>
        <v>10</v>
      </c>
      <c r="C635" s="605">
        <f>FE!$A1339</f>
        <v>741022</v>
      </c>
      <c r="D635" s="607" t="str">
        <f>FE!$B1339</f>
        <v>Rapcsák Tamás</v>
      </c>
      <c r="E635" s="607" t="str">
        <f>FE!$C1339</f>
        <v>P.Solymok</v>
      </c>
      <c r="F635" s="605">
        <f>FE!$N1339</f>
        <v>10</v>
      </c>
      <c r="G635" s="605">
        <f>FE!$O1339</f>
        <v>0</v>
      </c>
      <c r="H635" s="589"/>
    </row>
    <row r="636" spans="1:8" ht="18" customHeight="1" x14ac:dyDescent="0.3">
      <c r="A636" s="605">
        <f>FE!$Q1070</f>
        <v>628</v>
      </c>
      <c r="B636" s="606">
        <f>FE!$P1070</f>
        <v>10</v>
      </c>
      <c r="C636" s="605" t="str">
        <f>FE!$A1070</f>
        <v>7403270</v>
      </c>
      <c r="D636" s="607" t="str">
        <f>FE!$B1070</f>
        <v>Miklós Gábor</v>
      </c>
      <c r="E636" s="607" t="str">
        <f>FE!$C1070</f>
        <v>Ganz EKM</v>
      </c>
      <c r="F636" s="605">
        <f>FE!$N1070</f>
        <v>10</v>
      </c>
      <c r="G636" s="605">
        <f>FE!$O1070</f>
        <v>0</v>
      </c>
      <c r="H636" s="589"/>
    </row>
    <row r="637" spans="1:8" ht="18" customHeight="1" x14ac:dyDescent="0.3">
      <c r="A637" s="605">
        <f>FE!$Q1119</f>
        <v>628</v>
      </c>
      <c r="B637" s="606">
        <f>FE!$P1119</f>
        <v>10</v>
      </c>
      <c r="C637" s="605">
        <f>FE!$A1119</f>
        <v>910130</v>
      </c>
      <c r="D637" s="607" t="str">
        <f>FE!$B1119</f>
        <v>Montvai Gábor</v>
      </c>
      <c r="E637" s="607" t="str">
        <f>FE!$C1119</f>
        <v xml:space="preserve">Budakalász Kézilabda Zrt </v>
      </c>
      <c r="F637" s="605">
        <f>FE!$N1119</f>
        <v>10</v>
      </c>
      <c r="G637" s="605">
        <f>FE!$O1119</f>
        <v>0</v>
      </c>
      <c r="H637" s="589"/>
    </row>
    <row r="638" spans="1:8" ht="18" customHeight="1" x14ac:dyDescent="0.3">
      <c r="A638" s="605">
        <f>FE!$Q1520</f>
        <v>628</v>
      </c>
      <c r="B638" s="606">
        <f>FE!$P1520</f>
        <v>10</v>
      </c>
      <c r="C638" s="605">
        <f>FE!$A1520</f>
        <v>701119</v>
      </c>
      <c r="D638" s="607" t="str">
        <f>FE!$B1520</f>
        <v>Szalay Zsolt</v>
      </c>
      <c r="E638" s="607" t="str">
        <f>FE!$C1520</f>
        <v>Gy.Elektr.</v>
      </c>
      <c r="F638" s="605">
        <f>FE!$N1520</f>
        <v>10</v>
      </c>
      <c r="G638" s="605">
        <f>FE!$O1520</f>
        <v>0</v>
      </c>
      <c r="H638" s="589"/>
    </row>
    <row r="639" spans="1:8" ht="18" customHeight="1" x14ac:dyDescent="0.3">
      <c r="A639" s="605">
        <f>FE!$Q1439</f>
        <v>628</v>
      </c>
      <c r="B639" s="606">
        <f>FE!$P1439</f>
        <v>10</v>
      </c>
      <c r="C639" s="605" t="str">
        <f>FE!$A1439</f>
        <v>880506</v>
      </c>
      <c r="D639" s="607" t="str">
        <f>FE!$B1439</f>
        <v>Sipos Ányos Bernát</v>
      </c>
      <c r="E639" s="607" t="str">
        <f>FE!$C1439</f>
        <v>Open TV</v>
      </c>
      <c r="F639" s="605">
        <f>FE!$N1439</f>
        <v>10</v>
      </c>
      <c r="G639" s="605">
        <f>FE!$O1439</f>
        <v>0</v>
      </c>
      <c r="H639" s="589"/>
    </row>
    <row r="640" spans="1:8" ht="18" customHeight="1" x14ac:dyDescent="0.3">
      <c r="A640" s="605">
        <f>FE!$Q1231</f>
        <v>628</v>
      </c>
      <c r="B640" s="606">
        <f>FE!$P1231</f>
        <v>10</v>
      </c>
      <c r="C640" s="605" t="str">
        <f>FE!$A1231</f>
        <v>771128</v>
      </c>
      <c r="D640" s="607" t="str">
        <f>FE!$B1231</f>
        <v>Pap Norbert</v>
      </c>
      <c r="E640" s="607" t="str">
        <f>FE!$C1231</f>
        <v>Paksi SE</v>
      </c>
      <c r="F640" s="605">
        <f>FE!$N1231</f>
        <v>10</v>
      </c>
      <c r="G640" s="605">
        <f>FE!$O1231</f>
        <v>0</v>
      </c>
      <c r="H640" s="589"/>
    </row>
    <row r="641" spans="1:8" ht="18" customHeight="1" x14ac:dyDescent="0.3">
      <c r="A641" s="605">
        <f>FE!$Q863</f>
        <v>628</v>
      </c>
      <c r="B641" s="606">
        <f>FE!$P863</f>
        <v>10</v>
      </c>
      <c r="C641" s="605" t="str">
        <f>FE!$A863</f>
        <v>8001150</v>
      </c>
      <c r="D641" s="607" t="str">
        <f>FE!$B863</f>
        <v>Körmendi Gábor</v>
      </c>
      <c r="E641" s="607" t="str">
        <f>FE!$C863</f>
        <v>Kaposvári TC</v>
      </c>
      <c r="F641" s="605">
        <f>FE!$N863</f>
        <v>10</v>
      </c>
      <c r="G641" s="605">
        <f>FE!$O863</f>
        <v>0</v>
      </c>
      <c r="H641" s="589"/>
    </row>
    <row r="642" spans="1:8" ht="18" customHeight="1" x14ac:dyDescent="0.3">
      <c r="A642" s="605">
        <f>FE!$Q728</f>
        <v>628</v>
      </c>
      <c r="B642" s="606">
        <f>FE!$P728</f>
        <v>10</v>
      </c>
      <c r="C642" s="605" t="str">
        <f>FE!$A728</f>
        <v>870331</v>
      </c>
      <c r="D642" s="607" t="str">
        <f>FE!$B728</f>
        <v>Kanász-Nagy Péter</v>
      </c>
      <c r="E642" s="607" t="str">
        <f>FE!$C728</f>
        <v>BUTEC</v>
      </c>
      <c r="F642" s="605">
        <f>FE!$N728</f>
        <v>10</v>
      </c>
      <c r="G642" s="605">
        <f>FE!$O728</f>
        <v>0</v>
      </c>
      <c r="H642" s="589"/>
    </row>
    <row r="643" spans="1:8" ht="18" customHeight="1" x14ac:dyDescent="0.3">
      <c r="A643" s="605">
        <f>FE!$Q713</f>
        <v>628</v>
      </c>
      <c r="B643" s="606">
        <f>FE!$P713</f>
        <v>10</v>
      </c>
      <c r="C643" s="605" t="str">
        <f>FE!$A713</f>
        <v>020211</v>
      </c>
      <c r="D643" s="607" t="str">
        <f>FE!$B713</f>
        <v>Kaibás Benedek Kornél</v>
      </c>
      <c r="E643" s="607" t="str">
        <f>FE!$C713</f>
        <v>Hatvani TCSE</v>
      </c>
      <c r="F643" s="605">
        <f>FE!$N713</f>
        <v>10</v>
      </c>
      <c r="G643" s="605">
        <f>FE!$O713</f>
        <v>0</v>
      </c>
      <c r="H643" s="589"/>
    </row>
    <row r="644" spans="1:8" ht="18" customHeight="1" x14ac:dyDescent="0.3">
      <c r="A644" s="605">
        <f>FE!$Q318</f>
        <v>628</v>
      </c>
      <c r="B644" s="606">
        <f>FE!$P318</f>
        <v>10</v>
      </c>
      <c r="C644" s="605" t="str">
        <f>FE!$A318</f>
        <v>650107</v>
      </c>
      <c r="D644" s="607" t="str">
        <f>FE!$B318</f>
        <v>Dessewffy Gábor</v>
      </c>
      <c r="E644" s="607" t="str">
        <f>FE!$C318</f>
        <v>BUTEC</v>
      </c>
      <c r="F644" s="605">
        <f>FE!$N318</f>
        <v>10</v>
      </c>
      <c r="G644" s="605">
        <f>FE!$O318</f>
        <v>0</v>
      </c>
      <c r="H644" s="589"/>
    </row>
    <row r="645" spans="1:8" ht="18" customHeight="1" x14ac:dyDescent="0.3">
      <c r="A645" s="605">
        <f>FE!$Q312</f>
        <v>628</v>
      </c>
      <c r="B645" s="606">
        <f>FE!$P312</f>
        <v>10</v>
      </c>
      <c r="C645" s="605" t="str">
        <f>FE!$A312</f>
        <v>950429</v>
      </c>
      <c r="D645" s="607" t="str">
        <f>FE!$B312</f>
        <v>Dénes András</v>
      </c>
      <c r="E645" s="607" t="str">
        <f>FE!$C312</f>
        <v>Bregyó</v>
      </c>
      <c r="F645" s="605">
        <f>FE!$N312</f>
        <v>10</v>
      </c>
      <c r="G645" s="605">
        <f>FE!$O312</f>
        <v>0</v>
      </c>
      <c r="H645" s="589"/>
    </row>
    <row r="646" spans="1:8" ht="18" customHeight="1" x14ac:dyDescent="0.3">
      <c r="A646" s="605">
        <f>FE!$Q1479</f>
        <v>628</v>
      </c>
      <c r="B646" s="606">
        <f>FE!$P1479</f>
        <v>10</v>
      </c>
      <c r="C646" s="605" t="str">
        <f>FE!$A1479</f>
        <v>700607</v>
      </c>
      <c r="D646" s="607" t="str">
        <f>FE!$B1479</f>
        <v>Szabados Gyula</v>
      </c>
      <c r="E646" s="607" t="str">
        <f>FE!$C1479</f>
        <v>Manufakt.</v>
      </c>
      <c r="F646" s="605">
        <f>FE!$N1479</f>
        <v>10</v>
      </c>
      <c r="G646" s="605">
        <f>FE!$O1479</f>
        <v>0</v>
      </c>
      <c r="H646" s="589"/>
    </row>
    <row r="647" spans="1:8" ht="18" customHeight="1" x14ac:dyDescent="0.3">
      <c r="A647" s="605">
        <f>FE!$Q405</f>
        <v>628</v>
      </c>
      <c r="B647" s="606">
        <f>FE!$P405</f>
        <v>10</v>
      </c>
      <c r="C647" s="605" t="str">
        <f>FE!$A405</f>
        <v>710711</v>
      </c>
      <c r="D647" s="607" t="str">
        <f>FE!$B405</f>
        <v>Fasang Márton</v>
      </c>
      <c r="E647" s="607" t="str">
        <f>FE!$C405</f>
        <v>Match P.</v>
      </c>
      <c r="F647" s="605">
        <f>FE!$N405</f>
        <v>10</v>
      </c>
      <c r="G647" s="605">
        <f>FE!$O405</f>
        <v>0</v>
      </c>
      <c r="H647" s="589"/>
    </row>
    <row r="648" spans="1:8" ht="18" customHeight="1" x14ac:dyDescent="0.3">
      <c r="A648" s="605">
        <f>FE!$Q1580</f>
        <v>628</v>
      </c>
      <c r="B648" s="606">
        <f>FE!$P1580</f>
        <v>10</v>
      </c>
      <c r="C648" s="605" t="str">
        <f>FE!$A1580</f>
        <v>8009120</v>
      </c>
      <c r="D648" s="607" t="str">
        <f>FE!$B1580</f>
        <v>Szilárdi Csaba</v>
      </c>
      <c r="E648" s="607" t="str">
        <f>FE!$C1580</f>
        <v>Open TV</v>
      </c>
      <c r="F648" s="605">
        <f>FE!$N1580</f>
        <v>10</v>
      </c>
      <c r="G648" s="605">
        <f>FE!$O1580</f>
        <v>0</v>
      </c>
      <c r="H648" s="589"/>
    </row>
    <row r="649" spans="1:8" ht="18" customHeight="1" x14ac:dyDescent="0.3">
      <c r="A649" s="605">
        <f>FE!$Q1805</f>
        <v>628</v>
      </c>
      <c r="B649" s="606">
        <f>FE!$P1805</f>
        <v>10</v>
      </c>
      <c r="C649" s="605" t="str">
        <f>FE!$A1805</f>
        <v>850830</v>
      </c>
      <c r="D649" s="607" t="str">
        <f>FE!$B1805</f>
        <v>Vass Péter</v>
      </c>
      <c r="E649" s="607" t="str">
        <f>FE!$C1805</f>
        <v>Kiskőrös</v>
      </c>
      <c r="F649" s="605">
        <f>FE!$N1805</f>
        <v>10</v>
      </c>
      <c r="G649" s="605">
        <f>FE!$O1805</f>
        <v>0</v>
      </c>
      <c r="H649" s="589"/>
    </row>
    <row r="650" spans="1:8" ht="18" customHeight="1" x14ac:dyDescent="0.3">
      <c r="A650" s="605">
        <f>FE!$Q854</f>
        <v>628</v>
      </c>
      <c r="B650" s="606">
        <f>FE!$P854</f>
        <v>10</v>
      </c>
      <c r="C650" s="605" t="str">
        <f>FE!$A854</f>
        <v>730809</v>
      </c>
      <c r="D650" s="607" t="str">
        <f>FE!$B854</f>
        <v>Komlósi Csaba</v>
      </c>
      <c r="E650" s="607" t="str">
        <f>FE!$C854</f>
        <v>SZVUK SE</v>
      </c>
      <c r="F650" s="605">
        <f>FE!$N854</f>
        <v>10</v>
      </c>
      <c r="G650" s="605">
        <f>FE!$O854</f>
        <v>0</v>
      </c>
      <c r="H650" s="589"/>
    </row>
    <row r="651" spans="1:8" ht="18" customHeight="1" x14ac:dyDescent="0.3">
      <c r="A651" s="605">
        <f>FE!$Q885</f>
        <v>628</v>
      </c>
      <c r="B651" s="606">
        <f>FE!$P885</f>
        <v>10</v>
      </c>
      <c r="C651" s="605" t="str">
        <f>FE!$A885</f>
        <v>0905071</v>
      </c>
      <c r="D651" s="607" t="str">
        <f>FE!$B885</f>
        <v>Kovács Dávid</v>
      </c>
      <c r="E651" s="607" t="str">
        <f>FE!$C885</f>
        <v>Sportmánia</v>
      </c>
      <c r="F651" s="605">
        <f>FE!$N885</f>
        <v>10</v>
      </c>
      <c r="G651" s="605">
        <f>FE!$O885</f>
        <v>0</v>
      </c>
      <c r="H651" s="589"/>
    </row>
    <row r="652" spans="1:8" ht="18" customHeight="1" x14ac:dyDescent="0.3">
      <c r="A652" s="605">
        <f>FE!$Q1600</f>
        <v>628</v>
      </c>
      <c r="B652" s="606">
        <f>FE!$P1600</f>
        <v>10</v>
      </c>
      <c r="C652" s="605" t="str">
        <f>FE!$A1600</f>
        <v>860427</v>
      </c>
      <c r="D652" s="607" t="str">
        <f>FE!$B1600</f>
        <v>Szőts Patrik</v>
      </c>
      <c r="E652" s="607" t="str">
        <f>FE!$C1600</f>
        <v>PVTC</v>
      </c>
      <c r="F652" s="605">
        <f>FE!$N1600</f>
        <v>10</v>
      </c>
      <c r="G652" s="605">
        <f>FE!$O1600</f>
        <v>0</v>
      </c>
      <c r="H652" s="589"/>
    </row>
    <row r="653" spans="1:8" ht="18" customHeight="1" x14ac:dyDescent="0.3">
      <c r="A653" s="605">
        <f>FE!$Q1362</f>
        <v>628</v>
      </c>
      <c r="B653" s="606">
        <f>FE!$P1362</f>
        <v>10</v>
      </c>
      <c r="C653" s="605" t="str">
        <f>FE!$A1362</f>
        <v>890508</v>
      </c>
      <c r="D653" s="607" t="str">
        <f>FE!$B1362</f>
        <v>Rózsa Péter</v>
      </c>
      <c r="E653" s="607" t="str">
        <f>FE!$C1362</f>
        <v>GYAC</v>
      </c>
      <c r="F653" s="605">
        <f>FE!$N1362</f>
        <v>10</v>
      </c>
      <c r="G653" s="605">
        <f>FE!$O1362</f>
        <v>0</v>
      </c>
      <c r="H653" s="589"/>
    </row>
    <row r="654" spans="1:8" ht="18" customHeight="1" x14ac:dyDescent="0.3">
      <c r="A654" s="605">
        <f>FE!$Q1822</f>
        <v>628</v>
      </c>
      <c r="B654" s="606">
        <f>FE!$P1822</f>
        <v>10</v>
      </c>
      <c r="C654" s="605" t="str">
        <f>FE!$A1822</f>
        <v>980719</v>
      </c>
      <c r="D654" s="607" t="str">
        <f>FE!$B1822</f>
        <v>Vinnai Gyula Dr.</v>
      </c>
      <c r="E654" s="607" t="str">
        <f>FE!$C1822</f>
        <v>AMC</v>
      </c>
      <c r="F654" s="605">
        <f>FE!$N1822</f>
        <v>10</v>
      </c>
      <c r="G654" s="605">
        <f>FE!$O1822</f>
        <v>0</v>
      </c>
      <c r="H654" s="589"/>
    </row>
    <row r="655" spans="1:8" ht="18" customHeight="1" x14ac:dyDescent="0.3">
      <c r="A655" s="605">
        <f>FE!$Q964</f>
        <v>628</v>
      </c>
      <c r="B655" s="606">
        <f>FE!$P964</f>
        <v>10</v>
      </c>
      <c r="C655" s="605" t="str">
        <f>FE!$A964</f>
        <v>110831</v>
      </c>
      <c r="D655" s="607" t="str">
        <f>FE!$B964</f>
        <v>Lencz Barnabás Sándor</v>
      </c>
      <c r="E655" s="607" t="str">
        <f>FE!$C964</f>
        <v>D.keszi TK</v>
      </c>
      <c r="F655" s="605">
        <f>FE!$N964</f>
        <v>10</v>
      </c>
      <c r="G655" s="605">
        <f>FE!$O964</f>
        <v>0</v>
      </c>
      <c r="H655" s="589"/>
    </row>
    <row r="656" spans="1:8" ht="18" customHeight="1" x14ac:dyDescent="0.3">
      <c r="A656" s="605">
        <f>FE!$Q537</f>
        <v>628</v>
      </c>
      <c r="B656" s="606">
        <f>FE!$P537</f>
        <v>10</v>
      </c>
      <c r="C656" s="605" t="str">
        <f>FE!$A537</f>
        <v>1002262</v>
      </c>
      <c r="D656" s="607" t="str">
        <f>FE!$B537</f>
        <v>György Krisztián</v>
      </c>
      <c r="E656" s="607" t="str">
        <f>FE!$C537</f>
        <v>PG Tenisz</v>
      </c>
      <c r="F656" s="605">
        <f>FE!$N537</f>
        <v>10</v>
      </c>
      <c r="G656" s="605">
        <f>FE!$O537</f>
        <v>0</v>
      </c>
      <c r="H656" s="589"/>
    </row>
    <row r="657" spans="1:8" ht="18" customHeight="1" x14ac:dyDescent="0.3">
      <c r="A657" s="605">
        <f>FE!$Q337</f>
        <v>628</v>
      </c>
      <c r="B657" s="606">
        <f>FE!$P337</f>
        <v>10</v>
      </c>
      <c r="C657" s="605" t="str">
        <f>FE!$A337</f>
        <v>990919</v>
      </c>
      <c r="D657" s="607" t="str">
        <f>FE!$B337</f>
        <v>Dojcsák Marcell</v>
      </c>
      <c r="E657" s="607" t="str">
        <f>FE!$C337</f>
        <v>Semmelweis</v>
      </c>
      <c r="F657" s="605">
        <f>FE!$N337</f>
        <v>10</v>
      </c>
      <c r="G657" s="605">
        <f>FE!$O337</f>
        <v>0</v>
      </c>
      <c r="H657" s="589"/>
    </row>
    <row r="658" spans="1:8" ht="18" customHeight="1" x14ac:dyDescent="0.3">
      <c r="A658" s="605">
        <f>FE!$Q13</f>
        <v>628</v>
      </c>
      <c r="B658" s="606">
        <f>FE!$P13</f>
        <v>10</v>
      </c>
      <c r="C658" s="605" t="str">
        <f>FE!$A13</f>
        <v>0904200</v>
      </c>
      <c r="D658" s="607" t="str">
        <f>FE!$B13</f>
        <v>Ajtai Márk</v>
      </c>
      <c r="E658" s="607" t="str">
        <f>FE!$C13</f>
        <v>Open TV</v>
      </c>
      <c r="F658" s="605">
        <f>FE!$N13</f>
        <v>10</v>
      </c>
      <c r="G658" s="605">
        <f>FE!$O13</f>
        <v>0</v>
      </c>
      <c r="H658" s="589"/>
    </row>
    <row r="659" spans="1:8" ht="18" customHeight="1" x14ac:dyDescent="0.3">
      <c r="A659" s="605">
        <f>FE!$Q770</f>
        <v>628</v>
      </c>
      <c r="B659" s="606">
        <f>FE!$P770</f>
        <v>10</v>
      </c>
      <c r="C659" s="605" t="str">
        <f>FE!$A770</f>
        <v>8001060</v>
      </c>
      <c r="D659" s="607" t="str">
        <f>FE!$B770</f>
        <v>Kerekes András</v>
      </c>
      <c r="E659" s="607" t="str">
        <f>FE!$C770</f>
        <v>B.almádi</v>
      </c>
      <c r="F659" s="605">
        <f>FE!$N770</f>
        <v>10</v>
      </c>
      <c r="G659" s="605">
        <f>FE!$O770</f>
        <v>0</v>
      </c>
      <c r="H659" s="589"/>
    </row>
    <row r="660" spans="1:8" ht="18" customHeight="1" x14ac:dyDescent="0.3">
      <c r="A660" s="605">
        <f>FE!$Q417</f>
        <v>659</v>
      </c>
      <c r="B660" s="606">
        <f>FE!$P417</f>
        <v>9</v>
      </c>
      <c r="C660" s="605" t="str">
        <f>FE!$A417</f>
        <v>830313</v>
      </c>
      <c r="D660" s="607" t="str">
        <f>FE!$B417</f>
        <v>Fejes Ambrus</v>
      </c>
      <c r="E660" s="607" t="str">
        <f>FE!$C417</f>
        <v>Építők TK</v>
      </c>
      <c r="F660" s="605">
        <f>FE!$N417</f>
        <v>9</v>
      </c>
      <c r="G660" s="605">
        <f>FE!$O417</f>
        <v>0</v>
      </c>
      <c r="H660" s="589"/>
    </row>
    <row r="661" spans="1:8" ht="18" customHeight="1" x14ac:dyDescent="0.3">
      <c r="A661" s="605">
        <f>FE!$Q86</f>
        <v>659</v>
      </c>
      <c r="B661" s="606">
        <f>FE!$P86</f>
        <v>9</v>
      </c>
      <c r="C661" s="605" t="str">
        <f>FE!$A86</f>
        <v>840216</v>
      </c>
      <c r="D661" s="607" t="str">
        <f>FE!$B86</f>
        <v>Bannerth Csaba</v>
      </c>
      <c r="E661" s="607" t="str">
        <f>FE!$C86</f>
        <v>Okos Tenisz</v>
      </c>
      <c r="F661" s="605">
        <f>FE!$N86</f>
        <v>9</v>
      </c>
      <c r="G661" s="605">
        <f>FE!$O86</f>
        <v>0</v>
      </c>
      <c r="H661" s="589"/>
    </row>
    <row r="662" spans="1:8" ht="18" customHeight="1" x14ac:dyDescent="0.3">
      <c r="A662" s="605">
        <f>FE!$Q842</f>
        <v>659</v>
      </c>
      <c r="B662" s="606">
        <f>FE!$P842</f>
        <v>9</v>
      </c>
      <c r="C662" s="605" t="str">
        <f>FE!$A842</f>
        <v>720915</v>
      </c>
      <c r="D662" s="607" t="str">
        <f>FE!$B842</f>
        <v>Kokavec Zoltán</v>
      </c>
      <c r="E662" s="607" t="str">
        <f>FE!$C842</f>
        <v>Mini Garros</v>
      </c>
      <c r="F662" s="605">
        <f>FE!$N842</f>
        <v>9</v>
      </c>
      <c r="G662" s="605">
        <f>FE!$O842</f>
        <v>0</v>
      </c>
      <c r="H662" s="589"/>
    </row>
    <row r="663" spans="1:8" ht="18" customHeight="1" x14ac:dyDescent="0.3">
      <c r="A663" s="605">
        <f>FE!$Q112</f>
        <v>659</v>
      </c>
      <c r="B663" s="606">
        <f>FE!$P112</f>
        <v>9</v>
      </c>
      <c r="C663" s="605" t="str">
        <f>FE!$A112</f>
        <v>610420</v>
      </c>
      <c r="D663" s="607" t="str">
        <f>FE!$B112</f>
        <v>Békefi Imre</v>
      </c>
      <c r="E663" s="607" t="str">
        <f>FE!$C112</f>
        <v>Vízügyi SC</v>
      </c>
      <c r="F663" s="605">
        <f>FE!$N112</f>
        <v>9</v>
      </c>
      <c r="G663" s="605">
        <f>FE!$O112</f>
        <v>0</v>
      </c>
      <c r="H663" s="589"/>
    </row>
    <row r="664" spans="1:8" ht="18" customHeight="1" x14ac:dyDescent="0.3">
      <c r="A664" s="605">
        <f>FE!$Q662</f>
        <v>659</v>
      </c>
      <c r="B664" s="606">
        <f>FE!$P662</f>
        <v>9</v>
      </c>
      <c r="C664" s="605" t="str">
        <f>FE!$A662</f>
        <v>901106</v>
      </c>
      <c r="D664" s="607" t="str">
        <f>FE!$B662</f>
        <v>Horváthy Daniel</v>
      </c>
      <c r="E664" s="607" t="str">
        <f>FE!$C662</f>
        <v>Monor SE</v>
      </c>
      <c r="F664" s="605">
        <f>FE!$N662</f>
        <v>9</v>
      </c>
      <c r="G664" s="605">
        <f>FE!$O662</f>
        <v>0</v>
      </c>
      <c r="H664" s="589"/>
    </row>
    <row r="665" spans="1:8" ht="18" customHeight="1" x14ac:dyDescent="0.3">
      <c r="A665" s="605">
        <f>FE!$Q427</f>
        <v>659</v>
      </c>
      <c r="B665" s="606">
        <f>FE!$P427</f>
        <v>9</v>
      </c>
      <c r="C665" s="605">
        <f>FE!$A427</f>
        <v>800927</v>
      </c>
      <c r="D665" s="607" t="str">
        <f>FE!$B427</f>
        <v>Fischer Ferenc</v>
      </c>
      <c r="E665" s="607" t="str">
        <f>FE!$C427</f>
        <v>Budaörs SC</v>
      </c>
      <c r="F665" s="605">
        <f>FE!$N427</f>
        <v>9</v>
      </c>
      <c r="G665" s="605">
        <f>FE!$O427</f>
        <v>0</v>
      </c>
      <c r="H665" s="589"/>
    </row>
    <row r="666" spans="1:8" ht="18" customHeight="1" x14ac:dyDescent="0.3">
      <c r="A666" s="605">
        <f>FE!$Q1164</f>
        <v>659</v>
      </c>
      <c r="B666" s="606">
        <f>FE!$P1164</f>
        <v>9</v>
      </c>
      <c r="C666" s="605" t="str">
        <f>FE!$A1164</f>
        <v>690905</v>
      </c>
      <c r="D666" s="607" t="str">
        <f>FE!$B1164</f>
        <v>Nemes Nándor</v>
      </c>
      <c r="E666" s="607" t="str">
        <f>FE!$C1164</f>
        <v>Tiszaújv.</v>
      </c>
      <c r="F666" s="605">
        <f>FE!$N1164</f>
        <v>9</v>
      </c>
      <c r="G666" s="605">
        <f>FE!$O1164</f>
        <v>0</v>
      </c>
      <c r="H666" s="589"/>
    </row>
    <row r="667" spans="1:8" ht="18" customHeight="1" x14ac:dyDescent="0.3">
      <c r="A667" s="605">
        <f>FE!$Q1791</f>
        <v>659</v>
      </c>
      <c r="B667" s="606">
        <f>FE!$P1791</f>
        <v>9</v>
      </c>
      <c r="C667" s="605" t="str">
        <f>FE!$A1791</f>
        <v>051213</v>
      </c>
      <c r="D667" s="607" t="str">
        <f>FE!$B1791</f>
        <v>Varga Zsombor</v>
      </c>
      <c r="E667" s="607" t="str">
        <f>FE!$C1791</f>
        <v>Kőszegi SE</v>
      </c>
      <c r="F667" s="605">
        <f>FE!$N1791</f>
        <v>9</v>
      </c>
      <c r="G667" s="605">
        <f>FE!$O1791</f>
        <v>0</v>
      </c>
      <c r="H667" s="589"/>
    </row>
    <row r="668" spans="1:8" ht="18" customHeight="1" x14ac:dyDescent="0.3">
      <c r="A668" s="605">
        <f>FE!$Q1310</f>
        <v>659</v>
      </c>
      <c r="B668" s="606">
        <f>FE!$P1310</f>
        <v>9</v>
      </c>
      <c r="C668" s="605" t="str">
        <f>FE!$A1310</f>
        <v>670103</v>
      </c>
      <c r="D668" s="607" t="str">
        <f>FE!$B1310</f>
        <v>Pongrácz Kristóf dr.</v>
      </c>
      <c r="E668" s="607" t="str">
        <f>FE!$C1310</f>
        <v>TK Lövő</v>
      </c>
      <c r="F668" s="605">
        <f>FE!$N1310</f>
        <v>9</v>
      </c>
      <c r="G668" s="605">
        <f>FE!$O1310</f>
        <v>0</v>
      </c>
      <c r="H668" s="589"/>
    </row>
    <row r="669" spans="1:8" ht="18" customHeight="1" x14ac:dyDescent="0.3">
      <c r="A669" s="605">
        <f>FE!$Q451</f>
        <v>659</v>
      </c>
      <c r="B669" s="606">
        <f>FE!$P451</f>
        <v>9</v>
      </c>
      <c r="C669" s="605" t="str">
        <f>FE!$A451</f>
        <v>0508051</v>
      </c>
      <c r="D669" s="607" t="str">
        <f>FE!$B451</f>
        <v>Fülöp Kende</v>
      </c>
      <c r="E669" s="607" t="str">
        <f>FE!$C451</f>
        <v>Tiszaújv.</v>
      </c>
      <c r="F669" s="605">
        <f>FE!$N451</f>
        <v>9</v>
      </c>
      <c r="G669" s="605">
        <f>FE!$O451</f>
        <v>0</v>
      </c>
      <c r="H669" s="589"/>
    </row>
    <row r="670" spans="1:8" ht="18" customHeight="1" x14ac:dyDescent="0.3">
      <c r="A670" s="605">
        <f>FE!$Q575</f>
        <v>659</v>
      </c>
      <c r="B670" s="606">
        <f>FE!$P575</f>
        <v>9</v>
      </c>
      <c r="C670" s="605" t="str">
        <f>FE!$A575</f>
        <v>660605</v>
      </c>
      <c r="D670" s="607" t="str">
        <f>FE!$B575</f>
        <v>Hári Péter</v>
      </c>
      <c r="E670" s="607" t="str">
        <f>FE!$C575</f>
        <v>Liget TE</v>
      </c>
      <c r="F670" s="605">
        <f>FE!$N575</f>
        <v>9</v>
      </c>
      <c r="G670" s="605">
        <f>FE!$O575</f>
        <v>0</v>
      </c>
      <c r="H670" s="589"/>
    </row>
    <row r="671" spans="1:8" ht="18" customHeight="1" x14ac:dyDescent="0.3">
      <c r="A671" s="605">
        <f>FE!$Q1808</f>
        <v>659</v>
      </c>
      <c r="B671" s="606">
        <f>FE!$P1808</f>
        <v>9</v>
      </c>
      <c r="C671" s="605" t="str">
        <f>FE!$A1808</f>
        <v>750808</v>
      </c>
      <c r="D671" s="607" t="str">
        <f>FE!$B1808</f>
        <v>Veczán Krisztián</v>
      </c>
      <c r="E671" s="607" t="str">
        <f>FE!$C1808</f>
        <v>MEAFC</v>
      </c>
      <c r="F671" s="605">
        <f>FE!$N1808</f>
        <v>9</v>
      </c>
      <c r="G671" s="605">
        <f>FE!$O1808</f>
        <v>0</v>
      </c>
      <c r="H671" s="589"/>
    </row>
    <row r="672" spans="1:8" ht="18" customHeight="1" x14ac:dyDescent="0.3">
      <c r="A672" s="605">
        <f>FE!$Q829</f>
        <v>659</v>
      </c>
      <c r="B672" s="606">
        <f>FE!$P829</f>
        <v>9</v>
      </c>
      <c r="C672" s="605" t="str">
        <f>FE!$A829</f>
        <v>931125</v>
      </c>
      <c r="D672" s="607" t="str">
        <f>FE!$B829</f>
        <v>Kocsis Bence</v>
      </c>
      <c r="E672" s="607" t="str">
        <f>FE!$C829</f>
        <v>Liget TE</v>
      </c>
      <c r="F672" s="605">
        <f>FE!$N829</f>
        <v>9</v>
      </c>
      <c r="G672" s="605">
        <f>FE!$O829</f>
        <v>0</v>
      </c>
      <c r="H672" s="589"/>
    </row>
    <row r="673" spans="1:8" ht="18" customHeight="1" x14ac:dyDescent="0.3">
      <c r="A673" s="605">
        <f>FE!$Q259</f>
        <v>659</v>
      </c>
      <c r="B673" s="606">
        <f>FE!$P259</f>
        <v>9</v>
      </c>
      <c r="C673" s="605">
        <f>FE!$A259</f>
        <v>771228</v>
      </c>
      <c r="D673" s="607" t="str">
        <f>FE!$B259</f>
        <v>Csillag Károly</v>
      </c>
      <c r="E673" s="607" t="str">
        <f>FE!$C259</f>
        <v>Kiskőrös</v>
      </c>
      <c r="F673" s="605">
        <f>FE!$N259</f>
        <v>9</v>
      </c>
      <c r="G673" s="605">
        <f>FE!$O259</f>
        <v>0</v>
      </c>
      <c r="H673" s="589"/>
    </row>
    <row r="674" spans="1:8" ht="18" customHeight="1" x14ac:dyDescent="0.3">
      <c r="A674" s="605">
        <f>FE!$Q359</f>
        <v>659</v>
      </c>
      <c r="B674" s="606">
        <f>FE!$P359</f>
        <v>9</v>
      </c>
      <c r="C674" s="605" t="str">
        <f>FE!$A359</f>
        <v>960906</v>
      </c>
      <c r="D674" s="607" t="str">
        <f>FE!$B359</f>
        <v>Dukai Dániel</v>
      </c>
      <c r="E674" s="607" t="str">
        <f>FE!$C359</f>
        <v>Ball City SE</v>
      </c>
      <c r="F674" s="605">
        <f>FE!$N359</f>
        <v>9</v>
      </c>
      <c r="G674" s="605">
        <f>FE!$O359</f>
        <v>0</v>
      </c>
      <c r="H674" s="589"/>
    </row>
    <row r="675" spans="1:8" ht="18" customHeight="1" x14ac:dyDescent="0.3">
      <c r="A675" s="605">
        <f>FE!$Q1125</f>
        <v>659</v>
      </c>
      <c r="B675" s="606">
        <f>FE!$P1125</f>
        <v>9</v>
      </c>
      <c r="C675" s="605" t="str">
        <f>FE!$A1125</f>
        <v>700721</v>
      </c>
      <c r="D675" s="607" t="str">
        <f>FE!$B1125</f>
        <v>Muharos Péter</v>
      </c>
      <c r="E675" s="607" t="str">
        <f>FE!$C1125</f>
        <v>Kaposvári TC</v>
      </c>
      <c r="F675" s="605">
        <f>FE!$N1125</f>
        <v>9</v>
      </c>
      <c r="G675" s="605">
        <f>FE!$O1125</f>
        <v>0</v>
      </c>
      <c r="H675" s="589"/>
    </row>
    <row r="676" spans="1:8" ht="18" customHeight="1" x14ac:dyDescent="0.3">
      <c r="A676" s="605">
        <f>FE!$Q452</f>
        <v>659</v>
      </c>
      <c r="B676" s="606">
        <f>FE!$P452</f>
        <v>9</v>
      </c>
      <c r="C676" s="605" t="str">
        <f>FE!$A452</f>
        <v>0806291</v>
      </c>
      <c r="D676" s="607" t="str">
        <f>FE!$B452</f>
        <v>Fülöp Kolos</v>
      </c>
      <c r="E676" s="607" t="str">
        <f>FE!$C452</f>
        <v>Tiszaújv.</v>
      </c>
      <c r="F676" s="605">
        <f>FE!$N452</f>
        <v>9</v>
      </c>
      <c r="G676" s="605">
        <f>FE!$O452</f>
        <v>0</v>
      </c>
      <c r="H676" s="589"/>
    </row>
    <row r="677" spans="1:8" ht="18" customHeight="1" x14ac:dyDescent="0.3">
      <c r="A677" s="605">
        <f>FE!$Q488</f>
        <v>659</v>
      </c>
      <c r="B677" s="606">
        <f>FE!$P488</f>
        <v>9</v>
      </c>
      <c r="C677" s="605" t="str">
        <f>FE!$A488</f>
        <v>040428</v>
      </c>
      <c r="D677" s="607" t="str">
        <f>FE!$B488</f>
        <v>Ghidán Boldizsár</v>
      </c>
      <c r="E677" s="607" t="str">
        <f>FE!$C488</f>
        <v>Ludovika SE</v>
      </c>
      <c r="F677" s="605">
        <f>FE!$N488</f>
        <v>9</v>
      </c>
      <c r="G677" s="605">
        <f>FE!$O488</f>
        <v>0</v>
      </c>
      <c r="H677" s="589"/>
    </row>
    <row r="678" spans="1:8" ht="18" customHeight="1" x14ac:dyDescent="0.3">
      <c r="A678" s="605">
        <f>FE!$Q1004</f>
        <v>659</v>
      </c>
      <c r="B678" s="606">
        <f>FE!$P1004</f>
        <v>9</v>
      </c>
      <c r="C678" s="605" t="str">
        <f>FE!$A1004</f>
        <v>850713</v>
      </c>
      <c r="D678" s="607" t="str">
        <f>FE!$B1004</f>
        <v>Málnási Péter</v>
      </c>
      <c r="E678" s="607" t="str">
        <f>FE!$C1004</f>
        <v>Labdás Sportok</v>
      </c>
      <c r="F678" s="605">
        <f>FE!$N1004</f>
        <v>9</v>
      </c>
      <c r="G678" s="605">
        <f>FE!$O1004</f>
        <v>0</v>
      </c>
      <c r="H678" s="589"/>
    </row>
    <row r="679" spans="1:8" ht="18" customHeight="1" x14ac:dyDescent="0.3">
      <c r="A679" s="605">
        <f>FE!$Q887</f>
        <v>659</v>
      </c>
      <c r="B679" s="606">
        <f>FE!$P887</f>
        <v>9</v>
      </c>
      <c r="C679" s="605" t="str">
        <f>FE!$A887</f>
        <v>730225</v>
      </c>
      <c r="D679" s="607" t="str">
        <f>FE!$B887</f>
        <v>Kovács Gergely</v>
      </c>
      <c r="E679" s="607" t="str">
        <f>FE!$C887</f>
        <v>Metró RSC</v>
      </c>
      <c r="F679" s="605">
        <f>FE!$N887</f>
        <v>9</v>
      </c>
      <c r="G679" s="605">
        <f>FE!$O887</f>
        <v>0</v>
      </c>
      <c r="H679" s="589"/>
    </row>
    <row r="680" spans="1:8" ht="18" customHeight="1" x14ac:dyDescent="0.3">
      <c r="A680" s="605">
        <f>FE!$Q1288</f>
        <v>659</v>
      </c>
      <c r="B680" s="606">
        <f>FE!$P1288</f>
        <v>9</v>
      </c>
      <c r="C680" s="605" t="str">
        <f>FE!$A1288</f>
        <v>900415</v>
      </c>
      <c r="D680" s="607" t="str">
        <f>FE!$B1288</f>
        <v>Pintér Gergő</v>
      </c>
      <c r="E680" s="607" t="str">
        <f>FE!$C1288</f>
        <v>Ball City SE</v>
      </c>
      <c r="F680" s="605">
        <f>FE!$N1288</f>
        <v>9</v>
      </c>
      <c r="G680" s="605">
        <f>FE!$O1288</f>
        <v>0</v>
      </c>
      <c r="H680" s="589"/>
    </row>
    <row r="681" spans="1:8" ht="18" customHeight="1" x14ac:dyDescent="0.3">
      <c r="A681" s="605">
        <f>FE!$Q1610</f>
        <v>659</v>
      </c>
      <c r="B681" s="606">
        <f>FE!$P1610</f>
        <v>9</v>
      </c>
      <c r="C681" s="605" t="str">
        <f>FE!$A1610</f>
        <v>750627</v>
      </c>
      <c r="D681" s="607" t="str">
        <f>FE!$B1610</f>
        <v>Szula Attila dr.</v>
      </c>
      <c r="E681" s="607" t="str">
        <f>FE!$C1610</f>
        <v>Orosháza</v>
      </c>
      <c r="F681" s="605">
        <f>FE!$N1610</f>
        <v>9</v>
      </c>
      <c r="G681" s="605">
        <f>FE!$O1610</f>
        <v>0</v>
      </c>
      <c r="H681" s="589"/>
    </row>
    <row r="682" spans="1:8" ht="18" customHeight="1" x14ac:dyDescent="0.3">
      <c r="A682" s="605">
        <f>FE!$Q1171</f>
        <v>659</v>
      </c>
      <c r="B682" s="606">
        <f>FE!$P1171</f>
        <v>9</v>
      </c>
      <c r="C682" s="605" t="str">
        <f>FE!$A1171</f>
        <v>651209</v>
      </c>
      <c r="D682" s="607" t="str">
        <f>FE!$B1171</f>
        <v>Németh István</v>
      </c>
      <c r="E682" s="607" t="str">
        <f>FE!$C1171</f>
        <v>Ball City SE</v>
      </c>
      <c r="F682" s="605">
        <f>FE!$N1171</f>
        <v>9</v>
      </c>
      <c r="G682" s="605">
        <f>FE!$O1171</f>
        <v>0</v>
      </c>
      <c r="H682" s="589"/>
    </row>
    <row r="683" spans="1:8" ht="18" customHeight="1" x14ac:dyDescent="0.3">
      <c r="A683" s="605">
        <f>FE!$Q261</f>
        <v>659</v>
      </c>
      <c r="B683" s="606">
        <f>FE!$P261</f>
        <v>9</v>
      </c>
      <c r="C683" s="605" t="str">
        <f>FE!$A261</f>
        <v>690916</v>
      </c>
      <c r="D683" s="607" t="str">
        <f>FE!$B261</f>
        <v>Csiszár András</v>
      </c>
      <c r="E683" s="607" t="str">
        <f>FE!$C261</f>
        <v>Vasas SC</v>
      </c>
      <c r="F683" s="605">
        <f>FE!$N261</f>
        <v>9</v>
      </c>
      <c r="G683" s="605">
        <f>FE!$O261</f>
        <v>0</v>
      </c>
      <c r="H683" s="589"/>
    </row>
    <row r="684" spans="1:8" ht="18" customHeight="1" x14ac:dyDescent="0.3">
      <c r="A684" s="605">
        <f>FE!$Q1800</f>
        <v>659</v>
      </c>
      <c r="B684" s="606">
        <f>FE!$P1800</f>
        <v>9</v>
      </c>
      <c r="C684" s="605">
        <f>FE!$A1800</f>
        <v>760811</v>
      </c>
      <c r="D684" s="607" t="str">
        <f>FE!$B1800</f>
        <v>Vartus Gergely</v>
      </c>
      <c r="E684" s="607" t="str">
        <f>FE!$C1800</f>
        <v>Pannon SC</v>
      </c>
      <c r="F684" s="605">
        <f>FE!$N1800</f>
        <v>9</v>
      </c>
      <c r="G684" s="605">
        <f>FE!$O1800</f>
        <v>0</v>
      </c>
      <c r="H684" s="589"/>
    </row>
    <row r="685" spans="1:8" ht="18" customHeight="1" x14ac:dyDescent="0.3">
      <c r="A685" s="605">
        <f>FE!$Q666</f>
        <v>659</v>
      </c>
      <c r="B685" s="606">
        <f>FE!$P666</f>
        <v>9</v>
      </c>
      <c r="C685" s="605" t="str">
        <f>FE!$A666</f>
        <v>770111</v>
      </c>
      <c r="D685" s="607" t="str">
        <f>FE!$B666</f>
        <v>Huszár Pál György</v>
      </c>
      <c r="E685" s="607" t="str">
        <f>FE!$C666</f>
        <v>Árpádföld</v>
      </c>
      <c r="F685" s="605">
        <f>FE!$N666</f>
        <v>9</v>
      </c>
      <c r="G685" s="605">
        <f>FE!$O666</f>
        <v>0</v>
      </c>
      <c r="H685" s="589"/>
    </row>
    <row r="686" spans="1:8" ht="18" customHeight="1" x14ac:dyDescent="0.3">
      <c r="A686" s="605">
        <f>FE!$Q76</f>
        <v>659</v>
      </c>
      <c r="B686" s="606">
        <f>FE!$P76</f>
        <v>9</v>
      </c>
      <c r="C686" s="605" t="str">
        <f>FE!$A76</f>
        <v>020610</v>
      </c>
      <c r="D686" s="607" t="str">
        <f>FE!$B76</f>
        <v>Balogh Bálint</v>
      </c>
      <c r="E686" s="607" t="str">
        <f>FE!$C76</f>
        <v>Siófoki Sp</v>
      </c>
      <c r="F686" s="605">
        <f>FE!$N76</f>
        <v>9</v>
      </c>
      <c r="G686" s="605">
        <f>FE!$O76</f>
        <v>0</v>
      </c>
      <c r="H686" s="589"/>
    </row>
    <row r="687" spans="1:8" ht="18" customHeight="1" x14ac:dyDescent="0.3">
      <c r="A687" s="605">
        <f>FE!$Q1682</f>
        <v>659</v>
      </c>
      <c r="B687" s="606">
        <f>FE!$P1682</f>
        <v>9</v>
      </c>
      <c r="C687" s="605" t="str">
        <f>FE!$A1682</f>
        <v>780528</v>
      </c>
      <c r="D687" s="607" t="str">
        <f>FE!$B1682</f>
        <v>Török Péter</v>
      </c>
      <c r="E687" s="607" t="str">
        <f>FE!$C1682</f>
        <v>Manufakt.</v>
      </c>
      <c r="F687" s="605">
        <f>FE!$N1682</f>
        <v>9</v>
      </c>
      <c r="G687" s="605">
        <f>FE!$O1682</f>
        <v>0</v>
      </c>
      <c r="H687" s="589"/>
    </row>
    <row r="688" spans="1:8" ht="18" customHeight="1" x14ac:dyDescent="0.3">
      <c r="A688" s="605">
        <f>FE!$Q583</f>
        <v>659</v>
      </c>
      <c r="B688" s="606">
        <f>FE!$P583</f>
        <v>9</v>
      </c>
      <c r="C688" s="605">
        <f>FE!$A583</f>
        <v>8610250</v>
      </c>
      <c r="D688" s="607" t="str">
        <f>FE!$B583</f>
        <v>Hebling Gábor</v>
      </c>
      <c r="E688" s="607" t="str">
        <f>FE!$C583</f>
        <v>Győri Len.</v>
      </c>
      <c r="F688" s="605">
        <f>FE!$N583</f>
        <v>9</v>
      </c>
      <c r="G688" s="605">
        <f>FE!$O583</f>
        <v>0</v>
      </c>
      <c r="H688" s="589"/>
    </row>
    <row r="689" spans="1:8" ht="18" customHeight="1" x14ac:dyDescent="0.3">
      <c r="A689" s="605">
        <f>FE!$Q921</f>
        <v>659</v>
      </c>
      <c r="B689" s="606">
        <f>FE!$P921</f>
        <v>9</v>
      </c>
      <c r="C689" s="605" t="str">
        <f>FE!$A921</f>
        <v>820506</v>
      </c>
      <c r="D689" s="607" t="str">
        <f>FE!$B921</f>
        <v>Kroer Barna</v>
      </c>
      <c r="E689" s="607" t="str">
        <f>FE!$C921</f>
        <v>EVOPRO</v>
      </c>
      <c r="F689" s="605">
        <f>FE!$N921</f>
        <v>9</v>
      </c>
      <c r="G689" s="605">
        <f>FE!$O921</f>
        <v>0</v>
      </c>
      <c r="H689" s="589"/>
    </row>
    <row r="690" spans="1:8" ht="18" customHeight="1" x14ac:dyDescent="0.3">
      <c r="A690" s="605">
        <f>FE!$Q1019</f>
        <v>659</v>
      </c>
      <c r="B690" s="606">
        <f>FE!$P1019</f>
        <v>9</v>
      </c>
      <c r="C690" s="605" t="str">
        <f>FE!$A1019</f>
        <v>7106210</v>
      </c>
      <c r="D690" s="607" t="str">
        <f>FE!$B1019</f>
        <v>Marosi Zsolt</v>
      </c>
      <c r="E690" s="607" t="str">
        <f>FE!$C1019</f>
        <v>PG Tenisz</v>
      </c>
      <c r="F690" s="605">
        <f>FE!$N1019</f>
        <v>9</v>
      </c>
      <c r="G690" s="605">
        <f>FE!$O1019</f>
        <v>0</v>
      </c>
      <c r="H690" s="589"/>
    </row>
    <row r="691" spans="1:8" ht="18" customHeight="1" x14ac:dyDescent="0.3">
      <c r="A691" s="605">
        <f>FE!$Q529</f>
        <v>659</v>
      </c>
      <c r="B691" s="606">
        <f>FE!$P529</f>
        <v>9</v>
      </c>
      <c r="C691" s="605">
        <f>FE!$A529</f>
        <v>760503</v>
      </c>
      <c r="D691" s="607" t="str">
        <f>FE!$B529</f>
        <v>Gyenis Szilárd</v>
      </c>
      <c r="E691" s="607" t="str">
        <f>FE!$C529</f>
        <v>Siófoki Sp.</v>
      </c>
      <c r="F691" s="605">
        <f>FE!$N529</f>
        <v>9</v>
      </c>
      <c r="G691" s="605">
        <f>FE!$O529</f>
        <v>0</v>
      </c>
      <c r="H691" s="589"/>
    </row>
    <row r="692" spans="1:8" ht="18" customHeight="1" x14ac:dyDescent="0.3">
      <c r="A692" s="605">
        <f>FE!$Q468</f>
        <v>659</v>
      </c>
      <c r="B692" s="606">
        <f>FE!$P468</f>
        <v>9</v>
      </c>
      <c r="C692" s="605" t="str">
        <f>FE!$A468</f>
        <v>660319</v>
      </c>
      <c r="D692" s="607" t="str">
        <f>FE!$B468</f>
        <v>Galgóczy Lajos</v>
      </c>
      <c r="E692" s="607" t="str">
        <f>FE!$C468</f>
        <v>Kiskút TK</v>
      </c>
      <c r="F692" s="605">
        <f>FE!$N468</f>
        <v>9</v>
      </c>
      <c r="G692" s="605">
        <f>FE!$O468</f>
        <v>0</v>
      </c>
      <c r="H692" s="589"/>
    </row>
    <row r="693" spans="1:8" ht="18" customHeight="1" x14ac:dyDescent="0.3">
      <c r="A693" s="605">
        <f>FE!$Q1545</f>
        <v>659</v>
      </c>
      <c r="B693" s="606">
        <f>FE!$P1545</f>
        <v>9</v>
      </c>
      <c r="C693" s="605" t="str">
        <f>FE!$A1545</f>
        <v>821201</v>
      </c>
      <c r="D693" s="607" t="str">
        <f>FE!$B1545</f>
        <v>Szeleczky Márton</v>
      </c>
      <c r="E693" s="607" t="str">
        <f>FE!$C1545</f>
        <v>Fenyves TP</v>
      </c>
      <c r="F693" s="605">
        <f>FE!$N1545</f>
        <v>9</v>
      </c>
      <c r="G693" s="605">
        <f>FE!$O1545</f>
        <v>0</v>
      </c>
      <c r="H693" s="589"/>
    </row>
    <row r="694" spans="1:8" ht="18" customHeight="1" x14ac:dyDescent="0.3">
      <c r="A694" s="605">
        <f>FE!$Q1441</f>
        <v>659</v>
      </c>
      <c r="B694" s="606">
        <f>FE!$P1441</f>
        <v>9</v>
      </c>
      <c r="C694" s="605" t="str">
        <f>FE!$A1441</f>
        <v>1003310</v>
      </c>
      <c r="D694" s="607" t="str">
        <f>FE!$B1441</f>
        <v>Slezák Zsombor</v>
      </c>
      <c r="E694" s="607" t="str">
        <f>FE!$C1441</f>
        <v>D.keszi TK</v>
      </c>
      <c r="F694" s="605">
        <f>FE!$N1441</f>
        <v>9</v>
      </c>
      <c r="G694" s="605">
        <f>FE!$O1441</f>
        <v>0</v>
      </c>
      <c r="H694" s="589"/>
    </row>
    <row r="695" spans="1:8" ht="18" customHeight="1" x14ac:dyDescent="0.3">
      <c r="A695" s="605">
        <f>FE!$Q1166</f>
        <v>659</v>
      </c>
      <c r="B695" s="606">
        <f>FE!$P1166</f>
        <v>9</v>
      </c>
      <c r="C695" s="605" t="str">
        <f>FE!$A1166</f>
        <v>720409</v>
      </c>
      <c r="D695" s="607" t="str">
        <f>FE!$B1166</f>
        <v>Nemes Zsolt</v>
      </c>
      <c r="E695" s="607" t="str">
        <f>FE!$C1166</f>
        <v>W-Sport</v>
      </c>
      <c r="F695" s="605">
        <f>FE!$N1166</f>
        <v>9</v>
      </c>
      <c r="G695" s="605">
        <f>FE!$O1166</f>
        <v>0</v>
      </c>
      <c r="H695" s="589"/>
    </row>
    <row r="696" spans="1:8" ht="18" customHeight="1" x14ac:dyDescent="0.3">
      <c r="A696" s="605">
        <f>FE!$Q899</f>
        <v>659</v>
      </c>
      <c r="B696" s="606">
        <f>FE!$P899</f>
        <v>9</v>
      </c>
      <c r="C696" s="605" t="str">
        <f>FE!$A899</f>
        <v>990311</v>
      </c>
      <c r="D696" s="607" t="str">
        <f>FE!$B899</f>
        <v>Kovács Patrik</v>
      </c>
      <c r="E696" s="607" t="str">
        <f>FE!$C899</f>
        <v>Pillangó</v>
      </c>
      <c r="F696" s="605">
        <f>FE!$N899</f>
        <v>9</v>
      </c>
      <c r="G696" s="605">
        <f>FE!$O899</f>
        <v>0</v>
      </c>
      <c r="H696" s="589"/>
    </row>
    <row r="697" spans="1:8" ht="18" customHeight="1" x14ac:dyDescent="0.3">
      <c r="A697" s="605">
        <f>FE!$Q585</f>
        <v>659</v>
      </c>
      <c r="B697" s="606">
        <f>FE!$P585</f>
        <v>9</v>
      </c>
      <c r="C697" s="605" t="str">
        <f>FE!$A585</f>
        <v>850827</v>
      </c>
      <c r="D697" s="607" t="str">
        <f>FE!$B585</f>
        <v>Hegedüs Béni</v>
      </c>
      <c r="E697" s="607" t="str">
        <f>FE!$C585</f>
        <v>Open TV</v>
      </c>
      <c r="F697" s="605">
        <f>FE!$N585</f>
        <v>9</v>
      </c>
      <c r="G697" s="605">
        <f>FE!$O585</f>
        <v>0</v>
      </c>
      <c r="H697" s="589"/>
    </row>
    <row r="698" spans="1:8" ht="18" customHeight="1" x14ac:dyDescent="0.3">
      <c r="A698" s="605">
        <f>FE!$Q9</f>
        <v>659</v>
      </c>
      <c r="B698" s="606">
        <f>FE!$P9</f>
        <v>9</v>
      </c>
      <c r="C698" s="605" t="str">
        <f>FE!$A9</f>
        <v>0404131</v>
      </c>
      <c r="D698" s="607" t="str">
        <f>FE!$B9</f>
        <v>Afsari Mohammadparsa</v>
      </c>
      <c r="E698" s="607" t="str">
        <f>FE!$C9</f>
        <v>Semmelweis</v>
      </c>
      <c r="F698" s="605">
        <f>FE!$N9</f>
        <v>9</v>
      </c>
      <c r="G698" s="605">
        <f>FE!$O9</f>
        <v>0</v>
      </c>
      <c r="H698" s="589"/>
    </row>
    <row r="699" spans="1:8" ht="18" customHeight="1" x14ac:dyDescent="0.3">
      <c r="A699" s="605">
        <f>FE!$Q1283</f>
        <v>659</v>
      </c>
      <c r="B699" s="606">
        <f>FE!$P1283</f>
        <v>9</v>
      </c>
      <c r="C699" s="605" t="str">
        <f>FE!$A1283</f>
        <v>1005220</v>
      </c>
      <c r="D699" s="607" t="str">
        <f>FE!$B1283</f>
        <v>Petrik Patrik</v>
      </c>
      <c r="E699" s="607" t="str">
        <f>FE!$C1283</f>
        <v>Sportmánia</v>
      </c>
      <c r="F699" s="605">
        <f>FE!$N1283</f>
        <v>9</v>
      </c>
      <c r="G699" s="605">
        <f>FE!$O1283</f>
        <v>0</v>
      </c>
      <c r="H699" s="589"/>
    </row>
    <row r="700" spans="1:8" ht="18" customHeight="1" x14ac:dyDescent="0.3">
      <c r="A700" s="605">
        <f>FE!$Q1322</f>
        <v>659</v>
      </c>
      <c r="B700" s="606">
        <f>FE!$P1322</f>
        <v>9</v>
      </c>
      <c r="C700" s="605" t="str">
        <f>FE!$A1322</f>
        <v>811203</v>
      </c>
      <c r="D700" s="607" t="str">
        <f>FE!$B1322</f>
        <v>Probáld Attila András</v>
      </c>
      <c r="E700" s="607" t="str">
        <f>FE!$C1322</f>
        <v>Muschkétás TC</v>
      </c>
      <c r="F700" s="605">
        <f>FE!$N1322</f>
        <v>9</v>
      </c>
      <c r="G700" s="605">
        <f>FE!$O1322</f>
        <v>0</v>
      </c>
      <c r="H700" s="589"/>
    </row>
    <row r="701" spans="1:8" ht="18" customHeight="1" x14ac:dyDescent="0.3">
      <c r="A701" s="605">
        <f>FE!$Q1028</f>
        <v>659</v>
      </c>
      <c r="B701" s="606">
        <f>FE!$P1028</f>
        <v>9</v>
      </c>
      <c r="C701" s="605" t="str">
        <f>FE!$A1028</f>
        <v>1110060</v>
      </c>
      <c r="D701" s="607" t="str">
        <f>FE!$B1028</f>
        <v>Masa Marcell</v>
      </c>
      <c r="E701" s="607" t="str">
        <f>FE!$C1028</f>
        <v>Sportmánia</v>
      </c>
      <c r="F701" s="605">
        <f>FE!$N1028</f>
        <v>9</v>
      </c>
      <c r="G701" s="605">
        <f>FE!$O1028</f>
        <v>0</v>
      </c>
      <c r="H701" s="589"/>
    </row>
    <row r="702" spans="1:8" ht="18" customHeight="1" x14ac:dyDescent="0.3">
      <c r="A702" s="605">
        <f>FE!$Q1412</f>
        <v>701</v>
      </c>
      <c r="B702" s="606">
        <f>FE!$P1412</f>
        <v>8</v>
      </c>
      <c r="C702" s="605">
        <f>FE!$A1412</f>
        <v>951225</v>
      </c>
      <c r="D702" s="607" t="str">
        <f>FE!$B1412</f>
        <v>Selymes Martin</v>
      </c>
      <c r="E702" s="607" t="str">
        <f>FE!$C1412</f>
        <v>Sz. Haladás</v>
      </c>
      <c r="F702" s="605">
        <f>FE!$N1412</f>
        <v>8</v>
      </c>
      <c r="G702" s="605">
        <f>FE!$O1412</f>
        <v>0</v>
      </c>
      <c r="H702" s="589"/>
    </row>
    <row r="703" spans="1:8" ht="18" customHeight="1" x14ac:dyDescent="0.3">
      <c r="A703" s="605">
        <f>FE!$Q833</f>
        <v>701</v>
      </c>
      <c r="B703" s="606">
        <f>FE!$P833</f>
        <v>8</v>
      </c>
      <c r="C703" s="605" t="str">
        <f>FE!$A833</f>
        <v>071210</v>
      </c>
      <c r="D703" s="607" t="str">
        <f>FE!$B833</f>
        <v>Köcski Roland</v>
      </c>
      <c r="E703" s="607" t="str">
        <f>FE!$C833</f>
        <v>MEAFC</v>
      </c>
      <c r="F703" s="605">
        <f>FE!$N833</f>
        <v>8</v>
      </c>
      <c r="G703" s="605">
        <f>FE!$O833</f>
        <v>0</v>
      </c>
      <c r="H703" s="589"/>
    </row>
    <row r="704" spans="1:8" ht="18" customHeight="1" x14ac:dyDescent="0.3">
      <c r="A704" s="605">
        <f>FE!$Q306</f>
        <v>701</v>
      </c>
      <c r="B704" s="606">
        <f>FE!$P306</f>
        <v>8</v>
      </c>
      <c r="C704" s="605" t="str">
        <f>FE!$A306</f>
        <v>7803160</v>
      </c>
      <c r="D704" s="607" t="str">
        <f>FE!$B306</f>
        <v>Décsi Tibor</v>
      </c>
      <c r="E704" s="607" t="str">
        <f>FE!$C306</f>
        <v>Dorogi AC</v>
      </c>
      <c r="F704" s="605">
        <f>FE!$N306</f>
        <v>8</v>
      </c>
      <c r="G704" s="605">
        <f>FE!$O306</f>
        <v>0</v>
      </c>
      <c r="H704" s="589"/>
    </row>
    <row r="705" spans="1:8" ht="18" customHeight="1" x14ac:dyDescent="0.3">
      <c r="A705" s="605">
        <f>FE!$Q1765</f>
        <v>701</v>
      </c>
      <c r="B705" s="606">
        <f>FE!$P1765</f>
        <v>8</v>
      </c>
      <c r="C705" s="605" t="str">
        <f>FE!$A1765</f>
        <v>760322</v>
      </c>
      <c r="D705" s="607" t="str">
        <f>FE!$B1765</f>
        <v>Varga Balázs</v>
      </c>
      <c r="E705" s="607" t="str">
        <f>FE!$C1765</f>
        <v>B.gyarmat</v>
      </c>
      <c r="F705" s="605">
        <f>FE!$N1765</f>
        <v>8</v>
      </c>
      <c r="G705" s="605">
        <f>FE!$O1765</f>
        <v>0</v>
      </c>
      <c r="H705" s="589"/>
    </row>
    <row r="706" spans="1:8" ht="18" customHeight="1" x14ac:dyDescent="0.3">
      <c r="A706" s="605">
        <f>FE!$Q1356</f>
        <v>701</v>
      </c>
      <c r="B706" s="606">
        <f>FE!$P1356</f>
        <v>8</v>
      </c>
      <c r="C706" s="605" t="str">
        <f>FE!$A1356</f>
        <v>680212</v>
      </c>
      <c r="D706" s="607" t="str">
        <f>FE!$B1356</f>
        <v>Rodolphe Rodet</v>
      </c>
      <c r="E706" s="607" t="str">
        <f>FE!$C1356</f>
        <v>Vasas SC</v>
      </c>
      <c r="F706" s="605">
        <f>FE!$N1356</f>
        <v>8</v>
      </c>
      <c r="G706" s="605">
        <f>FE!$O1356</f>
        <v>0</v>
      </c>
      <c r="H706" s="589"/>
    </row>
    <row r="707" spans="1:8" ht="18" customHeight="1" x14ac:dyDescent="0.3">
      <c r="A707" s="605">
        <f>FE!$Q1302</f>
        <v>701</v>
      </c>
      <c r="B707" s="606">
        <f>FE!$P1302</f>
        <v>8</v>
      </c>
      <c r="C707" s="605">
        <f>FE!$A1302</f>
        <v>860501</v>
      </c>
      <c r="D707" s="607" t="str">
        <f>FE!$B1302</f>
        <v>Pohl Gábor</v>
      </c>
      <c r="E707" s="607" t="str">
        <f>FE!$C1302</f>
        <v>Bólyi SE</v>
      </c>
      <c r="F707" s="605">
        <f>FE!$N1302</f>
        <v>8</v>
      </c>
      <c r="G707" s="605">
        <f>FE!$O1302</f>
        <v>0</v>
      </c>
      <c r="H707" s="589"/>
    </row>
    <row r="708" spans="1:8" ht="18" customHeight="1" x14ac:dyDescent="0.3">
      <c r="A708" s="605">
        <f>FE!$Q320</f>
        <v>701</v>
      </c>
      <c r="B708" s="606">
        <f>FE!$P320</f>
        <v>8</v>
      </c>
      <c r="C708" s="605" t="str">
        <f>FE!$A320</f>
        <v>860118</v>
      </c>
      <c r="D708" s="607" t="str">
        <f>FE!$B320</f>
        <v>Devecseri Olivér</v>
      </c>
      <c r="E708" s="607" t="str">
        <f>FE!$C320</f>
        <v>Kőszegi SE</v>
      </c>
      <c r="F708" s="605">
        <f>FE!$N320</f>
        <v>8</v>
      </c>
      <c r="G708" s="605">
        <f>FE!$O320</f>
        <v>0</v>
      </c>
      <c r="H708" s="589"/>
    </row>
    <row r="709" spans="1:8" ht="18" customHeight="1" x14ac:dyDescent="0.3">
      <c r="A709" s="605">
        <f>FE!$Q1783</f>
        <v>701</v>
      </c>
      <c r="B709" s="606">
        <f>FE!$P1783</f>
        <v>8</v>
      </c>
      <c r="C709" s="605" t="str">
        <f>FE!$A1783</f>
        <v>8401051</v>
      </c>
      <c r="D709" s="607" t="str">
        <f>FE!$B1783</f>
        <v>Varga Márk dr.</v>
      </c>
      <c r="E709" s="607" t="str">
        <f>FE!$C1783</f>
        <v>Gy.Lendület</v>
      </c>
      <c r="F709" s="605">
        <f>FE!$N1783</f>
        <v>8</v>
      </c>
      <c r="G709" s="605">
        <f>FE!$O1783</f>
        <v>0</v>
      </c>
      <c r="H709" s="589"/>
    </row>
    <row r="710" spans="1:8" ht="18" customHeight="1" x14ac:dyDescent="0.3">
      <c r="A710" s="605">
        <f>FE!$Q1621</f>
        <v>701</v>
      </c>
      <c r="B710" s="606">
        <f>FE!$P1621</f>
        <v>8</v>
      </c>
      <c r="C710" s="605" t="str">
        <f>FE!$A1621</f>
        <v>931025</v>
      </c>
      <c r="D710" s="607" t="str">
        <f>FE!$B1621</f>
        <v>Takács Richárd</v>
      </c>
      <c r="E710" s="607" t="str">
        <f>FE!$C1621</f>
        <v>Győri Len.</v>
      </c>
      <c r="F710" s="605">
        <f>FE!$N1621</f>
        <v>8</v>
      </c>
      <c r="G710" s="605">
        <f>FE!$O1621</f>
        <v>0</v>
      </c>
      <c r="H710" s="589"/>
    </row>
    <row r="711" spans="1:8" ht="18" customHeight="1" x14ac:dyDescent="0.3">
      <c r="A711" s="605">
        <f>FE!$Q969</f>
        <v>701</v>
      </c>
      <c r="B711" s="606">
        <f>FE!$P969</f>
        <v>8</v>
      </c>
      <c r="C711" s="605" t="str">
        <f>FE!$A969</f>
        <v>860413</v>
      </c>
      <c r="D711" s="607" t="str">
        <f>FE!$B969</f>
        <v>Liptai Zétény</v>
      </c>
      <c r="E711" s="607" t="str">
        <f>FE!$C969</f>
        <v>Muschkétás TC</v>
      </c>
      <c r="F711" s="605">
        <f>FE!$N969</f>
        <v>8</v>
      </c>
      <c r="G711" s="605">
        <f>FE!$O969</f>
        <v>0</v>
      </c>
      <c r="H711" s="589"/>
    </row>
    <row r="712" spans="1:8" ht="18" customHeight="1" x14ac:dyDescent="0.3">
      <c r="A712" s="605">
        <f>FE!$Q841</f>
        <v>711</v>
      </c>
      <c r="B712" s="606">
        <f>FE!$P841</f>
        <v>7</v>
      </c>
      <c r="C712" s="605" t="str">
        <f>FE!$A841</f>
        <v>790120</v>
      </c>
      <c r="D712" s="607" t="str">
        <f>FE!$B841</f>
        <v>Kohári Szilárd</v>
      </c>
      <c r="E712" s="607" t="str">
        <f>FE!$C841</f>
        <v>BVSC</v>
      </c>
      <c r="F712" s="605">
        <f>FE!$N841</f>
        <v>7</v>
      </c>
      <c r="G712" s="605">
        <f>FE!$O841</f>
        <v>0</v>
      </c>
      <c r="H712" s="589"/>
    </row>
    <row r="713" spans="1:8" ht="18" customHeight="1" x14ac:dyDescent="0.3">
      <c r="A713" s="605">
        <f>FE!$Q171</f>
        <v>711</v>
      </c>
      <c r="B713" s="606">
        <f>FE!$P171</f>
        <v>7</v>
      </c>
      <c r="C713" s="605" t="str">
        <f>FE!$A171</f>
        <v>9403170</v>
      </c>
      <c r="D713" s="607" t="str">
        <f>FE!$B171</f>
        <v>Bogáromi Erik</v>
      </c>
      <c r="E713" s="607" t="str">
        <f>FE!$C171</f>
        <v>Győri Len.</v>
      </c>
      <c r="F713" s="605">
        <f>FE!$N171</f>
        <v>7</v>
      </c>
      <c r="G713" s="605">
        <f>FE!$O171</f>
        <v>0</v>
      </c>
      <c r="H713" s="589"/>
    </row>
    <row r="714" spans="1:8" ht="18" customHeight="1" x14ac:dyDescent="0.3">
      <c r="A714" s="605">
        <f>FE!$Q154</f>
        <v>711</v>
      </c>
      <c r="B714" s="606">
        <f>FE!$P154</f>
        <v>7</v>
      </c>
      <c r="C714" s="605" t="str">
        <f>FE!$A154</f>
        <v>741209</v>
      </c>
      <c r="D714" s="607" t="str">
        <f>FE!$B154</f>
        <v>Bihari József</v>
      </c>
      <c r="E714" s="607" t="str">
        <f>FE!$C154</f>
        <v>Siófoki Sp</v>
      </c>
      <c r="F714" s="605">
        <f>FE!$N154</f>
        <v>7</v>
      </c>
      <c r="G714" s="605">
        <f>FE!$O154</f>
        <v>0</v>
      </c>
      <c r="H714" s="589"/>
    </row>
    <row r="715" spans="1:8" ht="18" customHeight="1" x14ac:dyDescent="0.3">
      <c r="A715" s="605">
        <f>FE!$Q1063</f>
        <v>711</v>
      </c>
      <c r="B715" s="606">
        <f>FE!$P1063</f>
        <v>7</v>
      </c>
      <c r="C715" s="605" t="str">
        <f>FE!$A1063</f>
        <v>0706182</v>
      </c>
      <c r="D715" s="607" t="str">
        <f>FE!$B1063</f>
        <v>Mezőcsáti Dávid</v>
      </c>
      <c r="E715" s="607" t="str">
        <f>FE!$C1063</f>
        <v>Metró RSC</v>
      </c>
      <c r="F715" s="605">
        <f>FE!$N1063</f>
        <v>7</v>
      </c>
      <c r="G715" s="605">
        <f>FE!$O1063</f>
        <v>0</v>
      </c>
      <c r="H715" s="589"/>
    </row>
    <row r="716" spans="1:8" ht="18" customHeight="1" x14ac:dyDescent="0.3">
      <c r="A716" s="605">
        <f>FE!$Q1295</f>
        <v>711</v>
      </c>
      <c r="B716" s="606">
        <f>FE!$P1295</f>
        <v>7</v>
      </c>
      <c r="C716" s="605" t="str">
        <f>FE!$A1295</f>
        <v>0805060</v>
      </c>
      <c r="D716" s="607" t="str">
        <f>FE!$B1295</f>
        <v>Piros Máté</v>
      </c>
      <c r="E716" s="607" t="str">
        <f>FE!$C1295</f>
        <v>Marso TC</v>
      </c>
      <c r="F716" s="605">
        <f>FE!$N1295</f>
        <v>7</v>
      </c>
      <c r="G716" s="605">
        <f>FE!$O1295</f>
        <v>0</v>
      </c>
      <c r="H716" s="589"/>
    </row>
    <row r="717" spans="1:8" ht="18" customHeight="1" x14ac:dyDescent="0.3">
      <c r="A717" s="605">
        <f>FE!$Q1760</f>
        <v>711</v>
      </c>
      <c r="B717" s="606">
        <f>FE!$P1760</f>
        <v>7</v>
      </c>
      <c r="C717" s="605" t="str">
        <f>FE!$A1760</f>
        <v>760426</v>
      </c>
      <c r="D717" s="607" t="str">
        <f>FE!$B1760</f>
        <v>Varga Ákos id.</v>
      </c>
      <c r="E717" s="607" t="str">
        <f>FE!$C1760</f>
        <v>DEAC</v>
      </c>
      <c r="F717" s="605">
        <f>FE!$N1760</f>
        <v>7</v>
      </c>
      <c r="G717" s="605">
        <f>FE!$O1760</f>
        <v>0</v>
      </c>
      <c r="H717" s="589"/>
    </row>
    <row r="718" spans="1:8" ht="18" customHeight="1" x14ac:dyDescent="0.3">
      <c r="A718" s="605">
        <f>FE!$Q981</f>
        <v>711</v>
      </c>
      <c r="B718" s="606">
        <f>FE!$P981</f>
        <v>7</v>
      </c>
      <c r="C718" s="605" t="str">
        <f>FE!$A981</f>
        <v>801126</v>
      </c>
      <c r="D718" s="607" t="str">
        <f>FE!$B981</f>
        <v>Lugosi András</v>
      </c>
      <c r="E718" s="607" t="str">
        <f>FE!$C981</f>
        <v>BUTEC</v>
      </c>
      <c r="F718" s="605">
        <f>FE!$N981</f>
        <v>7</v>
      </c>
      <c r="G718" s="605">
        <f>FE!$O981</f>
        <v>0</v>
      </c>
      <c r="H718" s="589"/>
    </row>
    <row r="719" spans="1:8" ht="18" customHeight="1" x14ac:dyDescent="0.3">
      <c r="A719" s="605">
        <f>FE!$Q298</f>
        <v>711</v>
      </c>
      <c r="B719" s="606">
        <f>FE!$P298</f>
        <v>7</v>
      </c>
      <c r="C719" s="605" t="str">
        <f>FE!$A298</f>
        <v>6802280</v>
      </c>
      <c r="D719" s="607" t="str">
        <f>FE!$B298</f>
        <v>Dani Norbert</v>
      </c>
      <c r="E719" s="607" t="str">
        <f>FE!$C298</f>
        <v>Építők TK</v>
      </c>
      <c r="F719" s="605">
        <f>FE!$N298</f>
        <v>7</v>
      </c>
      <c r="G719" s="605">
        <f>FE!$O298</f>
        <v>0</v>
      </c>
      <c r="H719" s="589"/>
    </row>
    <row r="720" spans="1:8" ht="18" customHeight="1" x14ac:dyDescent="0.3">
      <c r="A720" s="605">
        <f>FE!$Q1052</f>
        <v>711</v>
      </c>
      <c r="B720" s="606">
        <f>FE!$P1052</f>
        <v>7</v>
      </c>
      <c r="C720" s="605" t="str">
        <f>FE!$A1052</f>
        <v>680731</v>
      </c>
      <c r="D720" s="607" t="str">
        <f>FE!$B1052</f>
        <v>Mészáros Gyula</v>
      </c>
      <c r="E720" s="607" t="str">
        <f>FE!$C1052</f>
        <v>Árpádföld</v>
      </c>
      <c r="F720" s="605">
        <f>FE!$N1052</f>
        <v>7</v>
      </c>
      <c r="G720" s="605">
        <f>FE!$O1052</f>
        <v>0</v>
      </c>
      <c r="H720" s="589"/>
    </row>
    <row r="721" spans="1:8" ht="18" customHeight="1" x14ac:dyDescent="0.3">
      <c r="A721" s="605">
        <f>FE!$Q1690</f>
        <v>711</v>
      </c>
      <c r="B721" s="606">
        <f>FE!$P1690</f>
        <v>7</v>
      </c>
      <c r="C721" s="605" t="str">
        <f>FE!$A1690</f>
        <v>800430</v>
      </c>
      <c r="D721" s="607" t="str">
        <f>FE!$B1690</f>
        <v>Tóth Balázs</v>
      </c>
      <c r="E721" s="607" t="str">
        <f>FE!$C1690</f>
        <v>Open TV</v>
      </c>
      <c r="F721" s="605">
        <f>FE!$N1690</f>
        <v>7</v>
      </c>
      <c r="G721" s="605">
        <f>FE!$O1690</f>
        <v>0</v>
      </c>
      <c r="H721" s="589"/>
    </row>
    <row r="722" spans="1:8" ht="18" customHeight="1" x14ac:dyDescent="0.3">
      <c r="A722" s="605">
        <f>FE!$Q752</f>
        <v>711</v>
      </c>
      <c r="B722" s="606">
        <f>FE!$P752</f>
        <v>7</v>
      </c>
      <c r="C722" s="605">
        <f>FE!$A752</f>
        <v>9110140</v>
      </c>
      <c r="D722" s="607" t="str">
        <f>FE!$B752</f>
        <v>Kecskeméti Sándor</v>
      </c>
      <c r="E722" s="607" t="str">
        <f>FE!$C752</f>
        <v>Siófoki Sp.</v>
      </c>
      <c r="F722" s="605">
        <f>FE!$N752</f>
        <v>7</v>
      </c>
      <c r="G722" s="605">
        <f>FE!$O752</f>
        <v>0</v>
      </c>
      <c r="H722" s="589"/>
    </row>
    <row r="723" spans="1:8" ht="18" customHeight="1" x14ac:dyDescent="0.3">
      <c r="A723" s="605">
        <f>FE!$Q689</f>
        <v>711</v>
      </c>
      <c r="B723" s="606">
        <f>FE!$P689</f>
        <v>7</v>
      </c>
      <c r="C723" s="605" t="str">
        <f>FE!$A689</f>
        <v>920615</v>
      </c>
      <c r="D723" s="607" t="str">
        <f>FE!$B689</f>
        <v>Jantner Bálint</v>
      </c>
      <c r="E723" s="607" t="str">
        <f>FE!$C689</f>
        <v>Paksi SE</v>
      </c>
      <c r="F723" s="605">
        <f>FE!$N689</f>
        <v>7</v>
      </c>
      <c r="G723" s="605">
        <f>FE!$O689</f>
        <v>0</v>
      </c>
      <c r="H723" s="589"/>
    </row>
    <row r="724" spans="1:8" ht="18" customHeight="1" x14ac:dyDescent="0.3">
      <c r="A724" s="605">
        <f>FE!$Q165</f>
        <v>711</v>
      </c>
      <c r="B724" s="606">
        <f>FE!$P165</f>
        <v>7</v>
      </c>
      <c r="C724" s="605" t="str">
        <f>FE!$A165</f>
        <v>1209070</v>
      </c>
      <c r="D724" s="607" t="str">
        <f>FE!$B165</f>
        <v>Bleuer Márton</v>
      </c>
      <c r="E724" s="607" t="str">
        <f>FE!$C165</f>
        <v>Bebto Team</v>
      </c>
      <c r="F724" s="605">
        <f>FE!$N165</f>
        <v>7</v>
      </c>
      <c r="G724" s="605">
        <f>FE!$O165</f>
        <v>0</v>
      </c>
      <c r="H724" s="589"/>
    </row>
    <row r="725" spans="1:8" ht="18" customHeight="1" x14ac:dyDescent="0.3">
      <c r="A725" s="605">
        <f>FE!$Q1419</f>
        <v>711</v>
      </c>
      <c r="B725" s="606">
        <f>FE!$P1419</f>
        <v>7</v>
      </c>
      <c r="C725" s="605" t="str">
        <f>FE!$A1419</f>
        <v>780224</v>
      </c>
      <c r="D725" s="607" t="str">
        <f>FE!$B1419</f>
        <v>Serfel Roland</v>
      </c>
      <c r="E725" s="607" t="str">
        <f>FE!$C1419</f>
        <v>Ácsi Kinizsi</v>
      </c>
      <c r="F725" s="605">
        <f>FE!$N1419</f>
        <v>7</v>
      </c>
      <c r="G725" s="605">
        <f>FE!$O1419</f>
        <v>0</v>
      </c>
      <c r="H725" s="589"/>
    </row>
    <row r="726" spans="1:8" ht="18" customHeight="1" x14ac:dyDescent="0.3">
      <c r="A726" s="605">
        <f>FE!$Q1482</f>
        <v>711</v>
      </c>
      <c r="B726" s="606">
        <f>FE!$P1482</f>
        <v>7</v>
      </c>
      <c r="C726" s="605" t="str">
        <f>FE!$A1482</f>
        <v>090914</v>
      </c>
      <c r="D726" s="607" t="str">
        <f>FE!$B1482</f>
        <v>Szabó Ákos</v>
      </c>
      <c r="E726" s="607" t="str">
        <f>FE!$C1482</f>
        <v>TSZSK Gyula</v>
      </c>
      <c r="F726" s="605">
        <f>FE!$N1482</f>
        <v>7</v>
      </c>
      <c r="G726" s="605">
        <f>FE!$O1482</f>
        <v>0</v>
      </c>
      <c r="H726" s="589"/>
    </row>
    <row r="727" spans="1:8" ht="18" customHeight="1" x14ac:dyDescent="0.3">
      <c r="A727" s="605">
        <f>FE!$Q1369</f>
        <v>711</v>
      </c>
      <c r="B727" s="606">
        <f>FE!$P1369</f>
        <v>7</v>
      </c>
      <c r="C727" s="605" t="str">
        <f>FE!$A1369</f>
        <v>0312010</v>
      </c>
      <c r="D727" s="607" t="str">
        <f>FE!$B1369</f>
        <v>Sallay Máté</v>
      </c>
      <c r="E727" s="607" t="str">
        <f>FE!$C1369</f>
        <v>Geometria</v>
      </c>
      <c r="F727" s="605">
        <f>FE!$N1369</f>
        <v>7</v>
      </c>
      <c r="G727" s="605">
        <f>FE!$O1369</f>
        <v>0</v>
      </c>
      <c r="H727" s="589"/>
    </row>
    <row r="728" spans="1:8" ht="18" customHeight="1" x14ac:dyDescent="0.3">
      <c r="A728" s="605">
        <f>FE!$Q1273</f>
        <v>727</v>
      </c>
      <c r="B728" s="606">
        <f>FE!$P1273</f>
        <v>6</v>
      </c>
      <c r="C728" s="605">
        <f>FE!$A1273</f>
        <v>780915</v>
      </c>
      <c r="D728" s="607" t="str">
        <f>FE!$B1273</f>
        <v>Péter Ákos</v>
      </c>
      <c r="E728" s="607" t="str">
        <f>FE!$C1273</f>
        <v>Ganz EKM</v>
      </c>
      <c r="F728" s="605">
        <f>FE!$N1273</f>
        <v>6</v>
      </c>
      <c r="G728" s="605">
        <f>FE!$O1273</f>
        <v>0</v>
      </c>
      <c r="H728" s="589"/>
    </row>
    <row r="729" spans="1:8" ht="18" customHeight="1" x14ac:dyDescent="0.3">
      <c r="A729" s="605">
        <f>FE!$Q99</f>
        <v>727</v>
      </c>
      <c r="B729" s="606">
        <f>FE!$P99</f>
        <v>6</v>
      </c>
      <c r="C729" s="605" t="str">
        <f>FE!$A99</f>
        <v>900426</v>
      </c>
      <c r="D729" s="607" t="str">
        <f>FE!$B99</f>
        <v>Bártfai Bence dr.</v>
      </c>
      <c r="E729" s="607" t="str">
        <f>FE!$C99</f>
        <v>Kiskút TK</v>
      </c>
      <c r="F729" s="605">
        <f>FE!$N99</f>
        <v>6</v>
      </c>
      <c r="G729" s="605">
        <f>FE!$O99</f>
        <v>0</v>
      </c>
      <c r="H729" s="589"/>
    </row>
    <row r="730" spans="1:8" ht="18" customHeight="1" x14ac:dyDescent="0.3">
      <c r="A730" s="605">
        <f>FE!$Q1674</f>
        <v>727</v>
      </c>
      <c r="B730" s="606">
        <f>FE!$P1674</f>
        <v>6</v>
      </c>
      <c r="C730" s="605" t="str">
        <f>FE!$A1674</f>
        <v>030711</v>
      </c>
      <c r="D730" s="607" t="str">
        <f>FE!$B1674</f>
        <v>Tomori Benedek</v>
      </c>
      <c r="E730" s="607" t="str">
        <f>FE!$C1674</f>
        <v>PG Tenisz</v>
      </c>
      <c r="F730" s="605">
        <f>FE!$N1674</f>
        <v>6</v>
      </c>
      <c r="G730" s="605">
        <f>FE!$O1674</f>
        <v>0</v>
      </c>
      <c r="H730" s="589"/>
    </row>
    <row r="731" spans="1:8" ht="18" customHeight="1" x14ac:dyDescent="0.3">
      <c r="A731" s="605">
        <f>FE!$Q802</f>
        <v>727</v>
      </c>
      <c r="B731" s="606">
        <f>FE!$P802</f>
        <v>6</v>
      </c>
      <c r="C731" s="605" t="str">
        <f>FE!$A802</f>
        <v>920202</v>
      </c>
      <c r="D731" s="607" t="str">
        <f>FE!$B802</f>
        <v>Kiss Ákos</v>
      </c>
      <c r="E731" s="607" t="str">
        <f>FE!$C802</f>
        <v>AMC</v>
      </c>
      <c r="F731" s="605">
        <f>FE!$N802</f>
        <v>6</v>
      </c>
      <c r="G731" s="605">
        <f>FE!$O802</f>
        <v>0</v>
      </c>
      <c r="H731" s="589"/>
    </row>
    <row r="732" spans="1:8" ht="18" customHeight="1" x14ac:dyDescent="0.3">
      <c r="A732" s="605">
        <f>FE!$Q807</f>
        <v>727</v>
      </c>
      <c r="B732" s="606">
        <f>FE!$P807</f>
        <v>6</v>
      </c>
      <c r="C732" s="605" t="str">
        <f>FE!$A807</f>
        <v>790602</v>
      </c>
      <c r="D732" s="607" t="str">
        <f>FE!$B807</f>
        <v>Kiss György</v>
      </c>
      <c r="E732" s="607" t="str">
        <f>FE!$C807</f>
        <v>Vitéz SE</v>
      </c>
      <c r="F732" s="605">
        <f>FE!$N807</f>
        <v>6</v>
      </c>
      <c r="G732" s="605">
        <f>FE!$O807</f>
        <v>0</v>
      </c>
      <c r="H732" s="589"/>
    </row>
    <row r="733" spans="1:8" ht="18" customHeight="1" x14ac:dyDescent="0.3">
      <c r="A733" s="605">
        <f>FE!$Q617</f>
        <v>727</v>
      </c>
      <c r="B733" s="606">
        <f>FE!$P617</f>
        <v>6</v>
      </c>
      <c r="C733" s="605" t="str">
        <f>FE!$A617</f>
        <v>960919</v>
      </c>
      <c r="D733" s="607" t="str">
        <f>FE!$B617</f>
        <v>Hochleitner Dominik</v>
      </c>
      <c r="E733" s="607" t="str">
        <f>FE!$C617</f>
        <v>Gy.Elektromos</v>
      </c>
      <c r="F733" s="605">
        <f>FE!$N617</f>
        <v>6</v>
      </c>
      <c r="G733" s="605">
        <f>FE!$O617</f>
        <v>0</v>
      </c>
      <c r="H733" s="589"/>
    </row>
    <row r="734" spans="1:8" ht="18" customHeight="1" x14ac:dyDescent="0.3">
      <c r="A734" s="605">
        <f>FE!$Q1057</f>
        <v>727</v>
      </c>
      <c r="B734" s="606">
        <f>FE!$P1057</f>
        <v>6</v>
      </c>
      <c r="C734" s="605" t="str">
        <f>FE!$A1057</f>
        <v>750609</v>
      </c>
      <c r="D734" s="607" t="str">
        <f>FE!$B1057</f>
        <v>Mészáros Olivér</v>
      </c>
      <c r="E734" s="607" t="str">
        <f>FE!$C1057</f>
        <v>B.gyarmat</v>
      </c>
      <c r="F734" s="605">
        <f>FE!$N1057</f>
        <v>6</v>
      </c>
      <c r="G734" s="605">
        <f>FE!$O1057</f>
        <v>0</v>
      </c>
      <c r="H734" s="589"/>
    </row>
    <row r="735" spans="1:8" ht="18" customHeight="1" x14ac:dyDescent="0.3">
      <c r="A735" s="605">
        <f>FE!$Q1508</f>
        <v>727</v>
      </c>
      <c r="B735" s="606">
        <f>FE!$P1508</f>
        <v>6</v>
      </c>
      <c r="C735" s="605" t="str">
        <f>FE!$A1508</f>
        <v>801122</v>
      </c>
      <c r="D735" s="607" t="str">
        <f>FE!$B1508</f>
        <v>Szabó Zsolt</v>
      </c>
      <c r="E735" s="607" t="str">
        <f>FE!$C1508</f>
        <v>ZTE</v>
      </c>
      <c r="F735" s="605">
        <f>FE!$N1508</f>
        <v>6</v>
      </c>
      <c r="G735" s="605">
        <f>FE!$O1508</f>
        <v>0</v>
      </c>
      <c r="H735" s="589"/>
    </row>
    <row r="736" spans="1:8" ht="18" customHeight="1" x14ac:dyDescent="0.3">
      <c r="A736" s="605">
        <f>FE!$Q84</f>
        <v>727</v>
      </c>
      <c r="B736" s="606">
        <f>FE!$P84</f>
        <v>6</v>
      </c>
      <c r="C736" s="605" t="str">
        <f>FE!$A84</f>
        <v>850828</v>
      </c>
      <c r="D736" s="607" t="str">
        <f>FE!$B84</f>
        <v>Bana Ádám dr.</v>
      </c>
      <c r="E736" s="607" t="str">
        <f>FE!$C84</f>
        <v>Töröksz.</v>
      </c>
      <c r="F736" s="605">
        <f>FE!$N84</f>
        <v>6</v>
      </c>
      <c r="G736" s="605">
        <f>FE!$O84</f>
        <v>0</v>
      </c>
      <c r="H736" s="589"/>
    </row>
    <row r="737" spans="1:8" ht="18" customHeight="1" x14ac:dyDescent="0.3">
      <c r="A737" s="605">
        <f>FE!$Q691</f>
        <v>727</v>
      </c>
      <c r="B737" s="606">
        <f>FE!$P691</f>
        <v>6</v>
      </c>
      <c r="C737" s="605" t="str">
        <f>FE!$A691</f>
        <v>790812</v>
      </c>
      <c r="D737" s="607" t="str">
        <f>FE!$B691</f>
        <v>Jávor Márk Aurél Dr.</v>
      </c>
      <c r="E737" s="607" t="str">
        <f>FE!$C691</f>
        <v>Evopro SE</v>
      </c>
      <c r="F737" s="605">
        <f>FE!$N691</f>
        <v>6</v>
      </c>
      <c r="G737" s="605">
        <f>FE!$O691</f>
        <v>0</v>
      </c>
      <c r="H737" s="589"/>
    </row>
    <row r="738" spans="1:8" ht="18" customHeight="1" x14ac:dyDescent="0.3">
      <c r="A738" s="605">
        <f>FE!$Q1078</f>
        <v>727</v>
      </c>
      <c r="B738" s="606">
        <f>FE!$P1078</f>
        <v>6</v>
      </c>
      <c r="C738" s="605" t="str">
        <f>FE!$A1078</f>
        <v>810808</v>
      </c>
      <c r="D738" s="607" t="str">
        <f>FE!$B1078</f>
        <v>Ming Dániel</v>
      </c>
      <c r="E738" s="607" t="str">
        <f>FE!$C1078</f>
        <v>Muschkétás TC</v>
      </c>
      <c r="F738" s="605">
        <f>FE!$N1078</f>
        <v>6</v>
      </c>
      <c r="G738" s="605">
        <f>FE!$O1078</f>
        <v>0</v>
      </c>
      <c r="H738" s="589"/>
    </row>
    <row r="739" spans="1:8" ht="18" customHeight="1" x14ac:dyDescent="0.3">
      <c r="A739" s="605">
        <f>FE!$Q519</f>
        <v>727</v>
      </c>
      <c r="B739" s="606">
        <f>FE!$P519</f>
        <v>6</v>
      </c>
      <c r="C739" s="605" t="str">
        <f>FE!$A519</f>
        <v>751008</v>
      </c>
      <c r="D739" s="607" t="str">
        <f>FE!$B519</f>
        <v>Gulyás Gábor</v>
      </c>
      <c r="E739" s="607" t="str">
        <f>FE!$C519</f>
        <v>FC Hatvan</v>
      </c>
      <c r="F739" s="605">
        <f>FE!$N519</f>
        <v>6</v>
      </c>
      <c r="G739" s="605">
        <f>FE!$O519</f>
        <v>0</v>
      </c>
      <c r="H739" s="589"/>
    </row>
    <row r="740" spans="1:8" ht="18" customHeight="1" x14ac:dyDescent="0.3">
      <c r="A740" s="605">
        <f>FE!$Q946</f>
        <v>727</v>
      </c>
      <c r="B740" s="606">
        <f>FE!$P946</f>
        <v>6</v>
      </c>
      <c r="C740" s="605" t="str">
        <f>FE!$A946</f>
        <v>691126</v>
      </c>
      <c r="D740" s="607" t="str">
        <f>FE!$B946</f>
        <v>Lányi András</v>
      </c>
      <c r="E740" s="607" t="str">
        <f>FE!$C946</f>
        <v>Match Point</v>
      </c>
      <c r="F740" s="605">
        <f>FE!$N946</f>
        <v>6</v>
      </c>
      <c r="G740" s="605">
        <f>FE!$O946</f>
        <v>0</v>
      </c>
      <c r="H740" s="589"/>
    </row>
    <row r="741" spans="1:8" ht="18" customHeight="1" x14ac:dyDescent="0.3">
      <c r="A741" s="605">
        <f>FE!$Q157</f>
        <v>727</v>
      </c>
      <c r="B741" s="606">
        <f>FE!$P157</f>
        <v>6</v>
      </c>
      <c r="C741" s="605">
        <f>FE!$A157</f>
        <v>850326</v>
      </c>
      <c r="D741" s="607" t="str">
        <f>FE!$B157</f>
        <v>Bíró Ádám</v>
      </c>
      <c r="E741" s="607" t="str">
        <f>FE!$C157</f>
        <v>Ász Veszprém</v>
      </c>
      <c r="F741" s="605">
        <f>FE!$N157</f>
        <v>6</v>
      </c>
      <c r="G741" s="605">
        <f>FE!$O157</f>
        <v>0</v>
      </c>
      <c r="H741" s="589"/>
    </row>
    <row r="742" spans="1:8" ht="18" customHeight="1" x14ac:dyDescent="0.3">
      <c r="A742" s="605">
        <f>FE!$Q506</f>
        <v>727</v>
      </c>
      <c r="B742" s="606">
        <f>FE!$P506</f>
        <v>6</v>
      </c>
      <c r="C742" s="605" t="str">
        <f>FE!$A506</f>
        <v>7211281</v>
      </c>
      <c r="D742" s="607" t="str">
        <f>FE!$B506</f>
        <v>Grécs Attila</v>
      </c>
      <c r="E742" s="607" t="str">
        <f>FE!$C506</f>
        <v>Liget TE</v>
      </c>
      <c r="F742" s="605">
        <f>FE!$N506</f>
        <v>6</v>
      </c>
      <c r="G742" s="605">
        <f>FE!$O506</f>
        <v>0</v>
      </c>
      <c r="H742" s="589"/>
    </row>
    <row r="743" spans="1:8" ht="18" customHeight="1" x14ac:dyDescent="0.3">
      <c r="A743" s="605">
        <f>FE!$Q834</f>
        <v>727</v>
      </c>
      <c r="B743" s="606">
        <f>FE!$P834</f>
        <v>6</v>
      </c>
      <c r="C743" s="605" t="str">
        <f>FE!$A834</f>
        <v>780605</v>
      </c>
      <c r="D743" s="607" t="str">
        <f>FE!$B834</f>
        <v>Kocsonyai Péter</v>
      </c>
      <c r="E743" s="607" t="str">
        <f>FE!$C834</f>
        <v>Muschkétás TC</v>
      </c>
      <c r="F743" s="605">
        <f>FE!$N834</f>
        <v>6</v>
      </c>
      <c r="G743" s="605">
        <f>FE!$O834</f>
        <v>0</v>
      </c>
      <c r="H743" s="589"/>
    </row>
    <row r="744" spans="1:8" ht="18" customHeight="1" x14ac:dyDescent="0.3">
      <c r="A744" s="605">
        <f>FE!$Q1179</f>
        <v>727</v>
      </c>
      <c r="B744" s="606">
        <f>FE!$P1179</f>
        <v>6</v>
      </c>
      <c r="C744" s="605" t="str">
        <f>FE!$A1179</f>
        <v>8104180</v>
      </c>
      <c r="D744" s="607" t="str">
        <f>FE!$B1179</f>
        <v>Nikodém Csaba</v>
      </c>
      <c r="E744" s="607" t="str">
        <f>FE!$C1179</f>
        <v>W-Sport</v>
      </c>
      <c r="F744" s="605">
        <f>FE!$N1179</f>
        <v>6</v>
      </c>
      <c r="G744" s="605">
        <f>FE!$O1179</f>
        <v>0</v>
      </c>
      <c r="H744" s="589"/>
    </row>
    <row r="745" spans="1:8" ht="18" customHeight="1" x14ac:dyDescent="0.3">
      <c r="A745" s="605">
        <f>FE!$Q1342</f>
        <v>727</v>
      </c>
      <c r="B745" s="606">
        <f>FE!$P1342</f>
        <v>6</v>
      </c>
      <c r="C745" s="605" t="str">
        <f>FE!$A1342</f>
        <v>930512</v>
      </c>
      <c r="D745" s="607" t="str">
        <f>FE!$B1342</f>
        <v>Reich Emil János</v>
      </c>
      <c r="E745" s="607" t="str">
        <f>FE!$C1342</f>
        <v>EVopro</v>
      </c>
      <c r="F745" s="605">
        <f>FE!$N1342</f>
        <v>6</v>
      </c>
      <c r="G745" s="605">
        <f>FE!$O1342</f>
        <v>0</v>
      </c>
      <c r="H745" s="589"/>
    </row>
    <row r="746" spans="1:8" ht="18" customHeight="1" x14ac:dyDescent="0.3">
      <c r="A746" s="605">
        <f>FE!$Q1361</f>
        <v>727</v>
      </c>
      <c r="B746" s="606">
        <f>FE!$P1361</f>
        <v>6</v>
      </c>
      <c r="C746" s="605" t="str">
        <f>FE!$A1361</f>
        <v>791206</v>
      </c>
      <c r="D746" s="607" t="str">
        <f>FE!$B1361</f>
        <v>Rózsa Gábor</v>
      </c>
      <c r="E746" s="607" t="str">
        <f>FE!$C1361</f>
        <v>GYAC</v>
      </c>
      <c r="F746" s="605">
        <f>FE!$N1361</f>
        <v>6</v>
      </c>
      <c r="G746" s="605">
        <f>FE!$O1361</f>
        <v>0</v>
      </c>
      <c r="H746" s="589"/>
    </row>
    <row r="747" spans="1:8" ht="18" customHeight="1" x14ac:dyDescent="0.3">
      <c r="A747" s="605">
        <f>FE!$Q771</f>
        <v>727</v>
      </c>
      <c r="B747" s="606">
        <f>FE!$P771</f>
        <v>6</v>
      </c>
      <c r="C747" s="605" t="str">
        <f>FE!$A771</f>
        <v>780811</v>
      </c>
      <c r="D747" s="607" t="str">
        <f>FE!$B771</f>
        <v>Kerekes Áron</v>
      </c>
      <c r="E747" s="607" t="str">
        <f>FE!$C771</f>
        <v>BFSE</v>
      </c>
      <c r="F747" s="605">
        <f>FE!$N771</f>
        <v>6</v>
      </c>
      <c r="G747" s="605">
        <f>FE!$O771</f>
        <v>0</v>
      </c>
      <c r="H747" s="589"/>
    </row>
    <row r="748" spans="1:8" ht="18" customHeight="1" x14ac:dyDescent="0.3">
      <c r="A748" s="605">
        <f>FE!$Q437</f>
        <v>727</v>
      </c>
      <c r="B748" s="606">
        <f>FE!$P437</f>
        <v>6</v>
      </c>
      <c r="C748" s="605" t="str">
        <f>FE!$A437</f>
        <v>701025</v>
      </c>
      <c r="D748" s="607" t="str">
        <f>FE!$B437</f>
        <v>Földesi Tamás</v>
      </c>
      <c r="E748" s="607" t="str">
        <f>FE!$C437</f>
        <v>MEAFC</v>
      </c>
      <c r="F748" s="605">
        <f>FE!$N437</f>
        <v>6</v>
      </c>
      <c r="G748" s="605">
        <f>FE!$O437</f>
        <v>0</v>
      </c>
      <c r="H748" s="589"/>
    </row>
    <row r="749" spans="1:8" ht="18" customHeight="1" x14ac:dyDescent="0.3">
      <c r="A749" s="605">
        <f>FE!$Q832</f>
        <v>727</v>
      </c>
      <c r="B749" s="606">
        <f>FE!$P832</f>
        <v>6</v>
      </c>
      <c r="C749" s="605" t="str">
        <f>FE!$A832</f>
        <v>920206</v>
      </c>
      <c r="D749" s="607" t="str">
        <f>FE!$B832</f>
        <v>Kocsis Zoltán</v>
      </c>
      <c r="E749" s="607" t="str">
        <f>FE!$C832</f>
        <v>Liget TE</v>
      </c>
      <c r="F749" s="605">
        <f>FE!$N832</f>
        <v>6</v>
      </c>
      <c r="G749" s="605">
        <f>FE!$O832</f>
        <v>0</v>
      </c>
      <c r="H749" s="589"/>
    </row>
    <row r="750" spans="1:8" ht="18" customHeight="1" x14ac:dyDescent="0.3">
      <c r="A750" s="605">
        <f>FE!$Q694</f>
        <v>727</v>
      </c>
      <c r="B750" s="606">
        <f>FE!$P694</f>
        <v>6</v>
      </c>
      <c r="C750" s="605" t="str">
        <f>FE!$A694</f>
        <v>750514</v>
      </c>
      <c r="D750" s="607" t="str">
        <f>FE!$B694</f>
        <v>Jelfy Levente</v>
      </c>
      <c r="E750" s="607" t="str">
        <f>FE!$C694</f>
        <v>BUTEC</v>
      </c>
      <c r="F750" s="605">
        <f>FE!$N694</f>
        <v>6</v>
      </c>
      <c r="G750" s="605">
        <f>FE!$O694</f>
        <v>0</v>
      </c>
      <c r="H750" s="589"/>
    </row>
    <row r="751" spans="1:8" ht="18" customHeight="1" x14ac:dyDescent="0.3">
      <c r="A751" s="605">
        <f>FE!$Q191</f>
        <v>727</v>
      </c>
      <c r="B751" s="606">
        <f>FE!$P191</f>
        <v>6</v>
      </c>
      <c r="C751" s="605" t="str">
        <f>FE!$A191</f>
        <v>7704040</v>
      </c>
      <c r="D751" s="607" t="str">
        <f>FE!$B191</f>
        <v>Boros Iosif Antonio</v>
      </c>
      <c r="E751" s="607" t="str">
        <f>FE!$C191</f>
        <v>külf.</v>
      </c>
      <c r="F751" s="605">
        <f>FE!$N191</f>
        <v>6</v>
      </c>
      <c r="G751" s="605">
        <f>FE!$O191</f>
        <v>0</v>
      </c>
      <c r="H751" s="589"/>
    </row>
    <row r="752" spans="1:8" ht="18" customHeight="1" x14ac:dyDescent="0.3">
      <c r="A752" s="605">
        <f>FE!$Q321</f>
        <v>727</v>
      </c>
      <c r="B752" s="606">
        <f>FE!$P321</f>
        <v>6</v>
      </c>
      <c r="C752" s="605" t="str">
        <f>FE!$A321</f>
        <v>0610061</v>
      </c>
      <c r="D752" s="607" t="str">
        <f>FE!$B321</f>
        <v>Dézsi Karsa</v>
      </c>
      <c r="E752" s="607" t="str">
        <f>FE!$C321</f>
        <v>Fenyves TP</v>
      </c>
      <c r="F752" s="605">
        <f>FE!$N321</f>
        <v>6</v>
      </c>
      <c r="G752" s="605">
        <f>FE!$O321</f>
        <v>0</v>
      </c>
      <c r="H752" s="589"/>
    </row>
    <row r="753" spans="1:8" ht="18" customHeight="1" x14ac:dyDescent="0.3">
      <c r="A753" s="605">
        <f>FE!$Q1764</f>
        <v>727</v>
      </c>
      <c r="B753" s="606">
        <f>FE!$P1764</f>
        <v>6</v>
      </c>
      <c r="C753" s="605" t="str">
        <f>FE!$A1764</f>
        <v>0501010</v>
      </c>
      <c r="D753" s="607" t="str">
        <f>FE!$B1764</f>
        <v>Varga Áron</v>
      </c>
      <c r="E753" s="607" t="str">
        <f>FE!$C1764</f>
        <v>B.gyarmat</v>
      </c>
      <c r="F753" s="605">
        <f>FE!$N1764</f>
        <v>6</v>
      </c>
      <c r="G753" s="605">
        <f>FE!$O1764</f>
        <v>0</v>
      </c>
      <c r="H753" s="589"/>
    </row>
    <row r="754" spans="1:8" ht="18" customHeight="1" x14ac:dyDescent="0.3">
      <c r="A754" s="605">
        <f>FE!$Q980</f>
        <v>727</v>
      </c>
      <c r="B754" s="606">
        <f>FE!$P980</f>
        <v>6</v>
      </c>
      <c r="C754" s="605">
        <f>FE!$A980</f>
        <v>751023</v>
      </c>
      <c r="D754" s="607" t="str">
        <f>FE!$B980</f>
        <v>Ludányi Zoltán</v>
      </c>
      <c r="E754" s="607" t="str">
        <f>FE!$C980</f>
        <v>Gyöngy TE</v>
      </c>
      <c r="F754" s="605">
        <f>FE!$N980</f>
        <v>6</v>
      </c>
      <c r="G754" s="605">
        <f>FE!$O980</f>
        <v>0</v>
      </c>
      <c r="H754" s="589"/>
    </row>
    <row r="755" spans="1:8" ht="18" customHeight="1" x14ac:dyDescent="0.3">
      <c r="A755" s="605">
        <f>FE!$Q804</f>
        <v>727</v>
      </c>
      <c r="B755" s="606">
        <f>FE!$P804</f>
        <v>6</v>
      </c>
      <c r="C755" s="605">
        <f>FE!$A804</f>
        <v>810822</v>
      </c>
      <c r="D755" s="607" t="str">
        <f>FE!$B804</f>
        <v>Kiss Dániel Bálint dr.</v>
      </c>
      <c r="E755" s="607" t="str">
        <f>FE!$C804</f>
        <v>BFSE</v>
      </c>
      <c r="F755" s="605">
        <f>FE!$N804</f>
        <v>6</v>
      </c>
      <c r="G755" s="605">
        <f>FE!$O804</f>
        <v>0</v>
      </c>
      <c r="H755" s="589"/>
    </row>
    <row r="756" spans="1:8" ht="18" customHeight="1" x14ac:dyDescent="0.3">
      <c r="A756" s="605">
        <f>FE!$Q1402</f>
        <v>727</v>
      </c>
      <c r="B756" s="606">
        <f>FE!$P1402</f>
        <v>6</v>
      </c>
      <c r="C756" s="605" t="str">
        <f>FE!$A1402</f>
        <v>770912</v>
      </c>
      <c r="D756" s="607" t="str">
        <f>FE!$B1402</f>
        <v>Schultz Teofil</v>
      </c>
      <c r="E756" s="607" t="str">
        <f>FE!$C1402</f>
        <v>Pannon SC</v>
      </c>
      <c r="F756" s="605">
        <f>FE!$N1402</f>
        <v>6</v>
      </c>
      <c r="G756" s="605">
        <f>FE!$O1402</f>
        <v>0</v>
      </c>
      <c r="H756" s="589"/>
    </row>
    <row r="757" spans="1:8" ht="18" customHeight="1" x14ac:dyDescent="0.3">
      <c r="A757" s="605">
        <f>FE!$Q539</f>
        <v>727</v>
      </c>
      <c r="B757" s="606">
        <f>FE!$P539</f>
        <v>6</v>
      </c>
      <c r="C757" s="605">
        <f>FE!$A539</f>
        <v>7106020</v>
      </c>
      <c r="D757" s="607" t="str">
        <f>FE!$B539</f>
        <v>Győri László</v>
      </c>
      <c r="E757" s="607" t="str">
        <f>FE!$C539</f>
        <v>UNIK SE</v>
      </c>
      <c r="F757" s="605">
        <f>FE!$N539</f>
        <v>6</v>
      </c>
      <c r="G757" s="605">
        <f>FE!$O539</f>
        <v>0</v>
      </c>
      <c r="H757" s="589"/>
    </row>
    <row r="758" spans="1:8" ht="18" customHeight="1" x14ac:dyDescent="0.3">
      <c r="A758" s="605">
        <f>FE!$Q1748</f>
        <v>727</v>
      </c>
      <c r="B758" s="606">
        <f>FE!$P1748</f>
        <v>6</v>
      </c>
      <c r="C758" s="605" t="str">
        <f>FE!$A1748</f>
        <v>800308</v>
      </c>
      <c r="D758" s="607" t="str">
        <f>FE!$B1748</f>
        <v>Vadócz Attila</v>
      </c>
      <c r="E758" s="607" t="str">
        <f>FE!$C1748</f>
        <v>GM TC</v>
      </c>
      <c r="F758" s="605">
        <f>FE!$N1748</f>
        <v>6</v>
      </c>
      <c r="G758" s="605">
        <f>FE!$O1748</f>
        <v>0</v>
      </c>
      <c r="H758" s="589"/>
    </row>
    <row r="759" spans="1:8" ht="18" customHeight="1" x14ac:dyDescent="0.3">
      <c r="A759" s="605">
        <f>FE!$Q314</f>
        <v>727</v>
      </c>
      <c r="B759" s="606">
        <f>FE!$P314</f>
        <v>6</v>
      </c>
      <c r="C759" s="605" t="str">
        <f>FE!$A314</f>
        <v>650610</v>
      </c>
      <c r="D759" s="607" t="str">
        <f>FE!$B314</f>
        <v>Dénes Tibor</v>
      </c>
      <c r="E759" s="607" t="str">
        <f>FE!$C314</f>
        <v>SZVUK</v>
      </c>
      <c r="F759" s="605">
        <f>FE!$N314</f>
        <v>6</v>
      </c>
      <c r="G759" s="605">
        <f>FE!$O314</f>
        <v>0</v>
      </c>
      <c r="H759" s="589"/>
    </row>
    <row r="760" spans="1:8" ht="18" customHeight="1" x14ac:dyDescent="0.3">
      <c r="A760" s="605">
        <f>FE!$Q1158</f>
        <v>727</v>
      </c>
      <c r="B760" s="606">
        <f>FE!$P1158</f>
        <v>6</v>
      </c>
      <c r="C760" s="605" t="str">
        <f>FE!$A1158</f>
        <v>880225</v>
      </c>
      <c r="D760" s="607" t="str">
        <f>FE!$B1158</f>
        <v>Nagygyörgy Károly Dávid</v>
      </c>
      <c r="E760" s="607" t="str">
        <f>FE!$C1158</f>
        <v>Ball City SE</v>
      </c>
      <c r="F760" s="605">
        <f>FE!$N1158</f>
        <v>6</v>
      </c>
      <c r="G760" s="605">
        <f>FE!$O1158</f>
        <v>0</v>
      </c>
      <c r="H760" s="589"/>
    </row>
    <row r="761" spans="1:8" ht="18" customHeight="1" x14ac:dyDescent="0.3">
      <c r="A761" s="605">
        <f>FE!$Q132</f>
        <v>727</v>
      </c>
      <c r="B761" s="606">
        <f>FE!$P132</f>
        <v>6</v>
      </c>
      <c r="C761" s="605" t="str">
        <f>FE!$A132</f>
        <v>7501180</v>
      </c>
      <c r="D761" s="607" t="str">
        <f>FE!$B132</f>
        <v>Benkó Tamás</v>
      </c>
      <c r="E761" s="607" t="str">
        <f>FE!$C132</f>
        <v>B.gyarmat</v>
      </c>
      <c r="F761" s="605">
        <f>FE!$N132</f>
        <v>6</v>
      </c>
      <c r="G761" s="605">
        <f>FE!$O132</f>
        <v>0</v>
      </c>
      <c r="H761" s="589"/>
    </row>
    <row r="762" spans="1:8" ht="18" customHeight="1" x14ac:dyDescent="0.3">
      <c r="A762" s="605">
        <f>FE!$Q582</f>
        <v>727</v>
      </c>
      <c r="B762" s="606">
        <f>FE!$P582</f>
        <v>6</v>
      </c>
      <c r="C762" s="605" t="str">
        <f>FE!$A582</f>
        <v>970625</v>
      </c>
      <c r="D762" s="607" t="str">
        <f>FE!$B582</f>
        <v>Havasi Róbert</v>
      </c>
      <c r="E762" s="607" t="str">
        <f>FE!$C582</f>
        <v>TSZK Gyula</v>
      </c>
      <c r="F762" s="605">
        <f>FE!$N582</f>
        <v>6</v>
      </c>
      <c r="G762" s="605">
        <f>FE!$O582</f>
        <v>0</v>
      </c>
      <c r="H762" s="589"/>
    </row>
    <row r="763" spans="1:8" ht="18" customHeight="1" x14ac:dyDescent="0.3">
      <c r="A763" s="605">
        <f>FE!$Q1685</f>
        <v>727</v>
      </c>
      <c r="B763" s="606">
        <f>FE!$P1685</f>
        <v>6</v>
      </c>
      <c r="C763" s="605" t="str">
        <f>FE!$A1685</f>
        <v>910713</v>
      </c>
      <c r="D763" s="607" t="str">
        <f>FE!$B1685</f>
        <v>Tóth Ádám</v>
      </c>
      <c r="E763" s="607" t="str">
        <f>FE!$C1685</f>
        <v>SZVTK</v>
      </c>
      <c r="F763" s="605">
        <f>FE!$N1685</f>
        <v>6</v>
      </c>
      <c r="G763" s="605">
        <f>FE!$O1685</f>
        <v>0</v>
      </c>
      <c r="H763" s="589"/>
    </row>
    <row r="764" spans="1:8" ht="18" customHeight="1" x14ac:dyDescent="0.3">
      <c r="A764" s="605">
        <f>FE!$Q587</f>
        <v>727</v>
      </c>
      <c r="B764" s="606">
        <f>FE!$P587</f>
        <v>6</v>
      </c>
      <c r="C764" s="605" t="str">
        <f>FE!$A587</f>
        <v>771217</v>
      </c>
      <c r="D764" s="607" t="str">
        <f>FE!$B587</f>
        <v>Hegyi Attila</v>
      </c>
      <c r="E764" s="607" t="str">
        <f>FE!$C587</f>
        <v>Teniszport</v>
      </c>
      <c r="F764" s="605">
        <f>FE!$N587</f>
        <v>6</v>
      </c>
      <c r="G764" s="605">
        <f>FE!$O587</f>
        <v>0</v>
      </c>
      <c r="H764" s="589"/>
    </row>
    <row r="765" spans="1:8" ht="18" customHeight="1" x14ac:dyDescent="0.3">
      <c r="A765" s="605">
        <f>FE!$Q805</f>
        <v>727</v>
      </c>
      <c r="B765" s="606">
        <f>FE!$P805</f>
        <v>6</v>
      </c>
      <c r="C765" s="605" t="str">
        <f>FE!$A805</f>
        <v>7705260</v>
      </c>
      <c r="D765" s="607" t="str">
        <f>FE!$B805</f>
        <v>Kiss Gergely</v>
      </c>
      <c r="E765" s="607" t="str">
        <f>FE!$C805</f>
        <v>BVSC</v>
      </c>
      <c r="F765" s="605">
        <f>FE!$N805</f>
        <v>6</v>
      </c>
      <c r="G765" s="605">
        <f>FE!$O805</f>
        <v>0</v>
      </c>
      <c r="H765" s="589"/>
    </row>
    <row r="766" spans="1:8" ht="18" customHeight="1" x14ac:dyDescent="0.3">
      <c r="A766" s="605">
        <f>FE!$Q402</f>
        <v>727</v>
      </c>
      <c r="B766" s="606">
        <f>FE!$P402</f>
        <v>6</v>
      </c>
      <c r="C766" s="605" t="str">
        <f>FE!$A402</f>
        <v>660923</v>
      </c>
      <c r="D766" s="607" t="str">
        <f>FE!$B402</f>
        <v>Farkas Tamás Béla dr.</v>
      </c>
      <c r="E766" s="607" t="str">
        <f>FE!$C402</f>
        <v>Rudabánya</v>
      </c>
      <c r="F766" s="605">
        <f>FE!$N402</f>
        <v>6</v>
      </c>
      <c r="G766" s="605">
        <f>FE!$O402</f>
        <v>0</v>
      </c>
      <c r="H766" s="589"/>
    </row>
    <row r="767" spans="1:8" ht="18" customHeight="1" x14ac:dyDescent="0.3">
      <c r="A767" s="605">
        <f>FE!$Q1452</f>
        <v>727</v>
      </c>
      <c r="B767" s="606">
        <f>FE!$P1452</f>
        <v>6</v>
      </c>
      <c r="C767" s="605" t="str">
        <f>FE!$A1452</f>
        <v>071125</v>
      </c>
      <c r="D767" s="607" t="str">
        <f>FE!$B1452</f>
        <v>Sonkodi Bálint Milos</v>
      </c>
      <c r="E767" s="607" t="str">
        <f>FE!$C1452</f>
        <v>Gellért SE</v>
      </c>
      <c r="F767" s="605">
        <f>FE!$N1452</f>
        <v>6</v>
      </c>
      <c r="G767" s="605">
        <f>FE!$O1452</f>
        <v>0</v>
      </c>
      <c r="H767" s="589"/>
    </row>
    <row r="768" spans="1:8" ht="18" customHeight="1" x14ac:dyDescent="0.3">
      <c r="A768" s="605">
        <f>FE!$Q94</f>
        <v>727</v>
      </c>
      <c r="B768" s="606">
        <f>FE!$P94</f>
        <v>6</v>
      </c>
      <c r="C768" s="605" t="str">
        <f>FE!$A94</f>
        <v>131021</v>
      </c>
      <c r="D768" s="607" t="str">
        <f>FE!$B94</f>
        <v>Barranco-Mészáros Adrián</v>
      </c>
      <c r="E768" s="607" t="str">
        <f>FE!$C94</f>
        <v>Bebto Team</v>
      </c>
      <c r="F768" s="605">
        <f>FE!$N94</f>
        <v>6</v>
      </c>
      <c r="G768" s="605">
        <f>FE!$O94</f>
        <v>0</v>
      </c>
      <c r="H768" s="589"/>
    </row>
    <row r="769" spans="1:8" ht="18" customHeight="1" x14ac:dyDescent="0.3">
      <c r="A769" s="605">
        <f>FE!$Q1722</f>
        <v>727</v>
      </c>
      <c r="B769" s="606">
        <f>FE!$P1722</f>
        <v>6</v>
      </c>
      <c r="C769" s="605" t="str">
        <f>FE!$A1722</f>
        <v>020305</v>
      </c>
      <c r="D769" s="607" t="str">
        <f>FE!$B1722</f>
        <v>Trauttwein Péter</v>
      </c>
      <c r="E769" s="607" t="str">
        <f>FE!$C1722</f>
        <v>Semmelweis</v>
      </c>
      <c r="F769" s="605">
        <f>FE!$N1722</f>
        <v>6</v>
      </c>
      <c r="G769" s="605">
        <f>FE!$O1722</f>
        <v>0</v>
      </c>
      <c r="H769" s="589"/>
    </row>
    <row r="770" spans="1:8" ht="18" customHeight="1" x14ac:dyDescent="0.3">
      <c r="A770" s="605">
        <f>FE!$Q1431</f>
        <v>727</v>
      </c>
      <c r="B770" s="606">
        <f>FE!$P1431</f>
        <v>6</v>
      </c>
      <c r="C770" s="605" t="str">
        <f>FE!$A1431</f>
        <v>140516</v>
      </c>
      <c r="D770" s="607" t="str">
        <f>FE!$B1431</f>
        <v>Simon Kende Zalán</v>
      </c>
      <c r="E770" s="607" t="str">
        <f>FE!$C1431</f>
        <v>PG Tenisz</v>
      </c>
      <c r="F770" s="605">
        <f>FE!$N1431</f>
        <v>6</v>
      </c>
      <c r="G770" s="605">
        <f>FE!$O1431</f>
        <v>0</v>
      </c>
      <c r="H770" s="589"/>
    </row>
    <row r="771" spans="1:8" ht="18" customHeight="1" x14ac:dyDescent="0.3">
      <c r="A771" s="605">
        <f>FE!$Q1331</f>
        <v>727</v>
      </c>
      <c r="B771" s="606">
        <f>FE!$P1331</f>
        <v>6</v>
      </c>
      <c r="C771" s="605" t="str">
        <f>FE!$A1331</f>
        <v>9210130</v>
      </c>
      <c r="D771" s="607" t="str">
        <f>FE!$B1331</f>
        <v>Rácz Péter</v>
      </c>
      <c r="E771" s="607" t="str">
        <f>FE!$C1331</f>
        <v>BUTEC</v>
      </c>
      <c r="F771" s="605">
        <f>FE!$N1331</f>
        <v>6</v>
      </c>
      <c r="G771" s="605">
        <f>FE!$O1331</f>
        <v>0</v>
      </c>
      <c r="H771" s="589"/>
    </row>
    <row r="772" spans="1:8" ht="18" customHeight="1" x14ac:dyDescent="0.3">
      <c r="A772" s="605">
        <f>FE!$Q1320</f>
        <v>727</v>
      </c>
      <c r="B772" s="606">
        <f>FE!$P1320</f>
        <v>6</v>
      </c>
      <c r="C772" s="605" t="str">
        <f>FE!$A1320</f>
        <v>621129</v>
      </c>
      <c r="D772" s="607" t="str">
        <f>FE!$B1320</f>
        <v>Prágai Sándor</v>
      </c>
      <c r="E772" s="607" t="str">
        <f>FE!$C1320</f>
        <v>Magyar Telekom</v>
      </c>
      <c r="F772" s="605">
        <f>FE!$N1320</f>
        <v>6</v>
      </c>
      <c r="G772" s="605">
        <f>FE!$O1320</f>
        <v>0</v>
      </c>
      <c r="H772" s="589"/>
    </row>
    <row r="773" spans="1:8" ht="18" customHeight="1" x14ac:dyDescent="0.3">
      <c r="A773" s="605">
        <f>FE!$Q1321</f>
        <v>727</v>
      </c>
      <c r="B773" s="606">
        <f>FE!$P1321</f>
        <v>6</v>
      </c>
      <c r="C773" s="605" t="str">
        <f>FE!$A1321</f>
        <v>770414</v>
      </c>
      <c r="D773" s="607" t="str">
        <f>FE!$B1321</f>
        <v>Prisztóka Csaba</v>
      </c>
      <c r="E773" s="607" t="str">
        <f>FE!$C1321</f>
        <v>Volvex SE</v>
      </c>
      <c r="F773" s="605">
        <f>FE!$N1321</f>
        <v>6</v>
      </c>
      <c r="G773" s="605">
        <f>FE!$O1321</f>
        <v>0</v>
      </c>
      <c r="H773" s="589"/>
    </row>
    <row r="774" spans="1:8" ht="18" customHeight="1" x14ac:dyDescent="0.3">
      <c r="A774" s="605">
        <f>FE!$Q1206</f>
        <v>727</v>
      </c>
      <c r="B774" s="606">
        <f>FE!$P1206</f>
        <v>6</v>
      </c>
      <c r="C774" s="605" t="str">
        <f>FE!$A1206</f>
        <v>050914</v>
      </c>
      <c r="D774" s="607" t="str">
        <f>FE!$B1206</f>
        <v>Osváth Csaba</v>
      </c>
      <c r="E774" s="607" t="str">
        <f>FE!$C1206</f>
        <v>Vasas SC</v>
      </c>
      <c r="F774" s="605">
        <f>FE!$N1206</f>
        <v>6</v>
      </c>
      <c r="G774" s="605">
        <f>FE!$O1206</f>
        <v>0</v>
      </c>
      <c r="H774" s="589"/>
    </row>
    <row r="775" spans="1:8" ht="18" customHeight="1" x14ac:dyDescent="0.3">
      <c r="A775" s="605">
        <f>FE!$Q695</f>
        <v>727</v>
      </c>
      <c r="B775" s="606">
        <f>FE!$P695</f>
        <v>6</v>
      </c>
      <c r="C775" s="605" t="str">
        <f>FE!$A695</f>
        <v>970409</v>
      </c>
      <c r="D775" s="607" t="str">
        <f>FE!$B695</f>
        <v>Jermolov Richárd</v>
      </c>
      <c r="E775" s="607" t="str">
        <f>FE!$C695</f>
        <v>Ludovika</v>
      </c>
      <c r="F775" s="605">
        <f>FE!$N695</f>
        <v>6</v>
      </c>
      <c r="G775" s="605">
        <f>FE!$O695</f>
        <v>0</v>
      </c>
      <c r="H775" s="589"/>
    </row>
    <row r="776" spans="1:8" ht="18" customHeight="1" x14ac:dyDescent="0.3">
      <c r="A776" s="605">
        <f>FE!$Q403</f>
        <v>727</v>
      </c>
      <c r="B776" s="606">
        <f>FE!$P403</f>
        <v>6</v>
      </c>
      <c r="C776" s="605" t="str">
        <f>FE!$A403</f>
        <v>640804</v>
      </c>
      <c r="D776" s="607" t="str">
        <f>FE!$B403</f>
        <v>Farsang Attila</v>
      </c>
      <c r="E776" s="607" t="str">
        <f>FE!$C403</f>
        <v>Főv.Vízmű</v>
      </c>
      <c r="F776" s="605">
        <f>FE!$N403</f>
        <v>6</v>
      </c>
      <c r="G776" s="605">
        <f>FE!$O403</f>
        <v>0</v>
      </c>
      <c r="H776" s="589"/>
    </row>
    <row r="777" spans="1:8" ht="18" customHeight="1" x14ac:dyDescent="0.3">
      <c r="A777" s="605">
        <f>FE!$Q41</f>
        <v>727</v>
      </c>
      <c r="B777" s="606">
        <f>FE!$P41</f>
        <v>6</v>
      </c>
      <c r="C777" s="605" t="str">
        <f>FE!$A41</f>
        <v>0706181</v>
      </c>
      <c r="D777" s="607" t="str">
        <f>FE!$B41</f>
        <v>B. Varga Ádám</v>
      </c>
      <c r="E777" s="607" t="str">
        <f>FE!$C41</f>
        <v>TSZSK Gyula</v>
      </c>
      <c r="F777" s="605">
        <f>FE!$N41</f>
        <v>6</v>
      </c>
      <c r="G777" s="605">
        <f>FE!$O41</f>
        <v>0</v>
      </c>
      <c r="H777" s="589"/>
    </row>
    <row r="778" spans="1:8" ht="18" customHeight="1" x14ac:dyDescent="0.3">
      <c r="A778" s="605">
        <f>FE!$Q1093</f>
        <v>727</v>
      </c>
      <c r="B778" s="606">
        <f>FE!$P1093</f>
        <v>6</v>
      </c>
      <c r="C778" s="605" t="str">
        <f>FE!$A1093</f>
        <v>1107170</v>
      </c>
      <c r="D778" s="607" t="str">
        <f>FE!$B1093</f>
        <v>Molnár Botond</v>
      </c>
      <c r="E778" s="607" t="str">
        <f>FE!$C1093</f>
        <v>Bregyó</v>
      </c>
      <c r="F778" s="605">
        <f>FE!$N1093</f>
        <v>6</v>
      </c>
      <c r="G778" s="605">
        <f>FE!$O1093</f>
        <v>0</v>
      </c>
      <c r="H778" s="589"/>
    </row>
    <row r="779" spans="1:8" ht="18" customHeight="1" x14ac:dyDescent="0.3">
      <c r="A779" s="605">
        <f>FE!$Q226</f>
        <v>727</v>
      </c>
      <c r="B779" s="606">
        <f>FE!$P226</f>
        <v>6</v>
      </c>
      <c r="C779" s="605" t="str">
        <f>FE!$A226</f>
        <v>760714</v>
      </c>
      <c r="D779" s="607" t="str">
        <f>FE!$B226</f>
        <v>Ceglédi Gábor</v>
      </c>
      <c r="E779" s="607" t="str">
        <f>FE!$C226</f>
        <v>Haladás VSE</v>
      </c>
      <c r="F779" s="605">
        <f>FE!$N226</f>
        <v>6</v>
      </c>
      <c r="G779" s="605">
        <f>FE!$O226</f>
        <v>0</v>
      </c>
      <c r="H779" s="589"/>
    </row>
    <row r="780" spans="1:8" ht="18" customHeight="1" x14ac:dyDescent="0.3">
      <c r="A780" s="605">
        <f>FE!$Q734</f>
        <v>727</v>
      </c>
      <c r="B780" s="606">
        <f>FE!$P734</f>
        <v>6</v>
      </c>
      <c r="C780" s="605" t="str">
        <f>FE!$A734</f>
        <v>130602</v>
      </c>
      <c r="D780" s="607" t="str">
        <f>FE!$B734</f>
        <v>Kardhordó Félix</v>
      </c>
      <c r="E780" s="607" t="str">
        <f>FE!$C734</f>
        <v>MESE</v>
      </c>
      <c r="F780" s="605">
        <f>FE!$N734</f>
        <v>6</v>
      </c>
      <c r="G780" s="605">
        <f>FE!$O734</f>
        <v>0</v>
      </c>
      <c r="H780" s="589"/>
    </row>
    <row r="781" spans="1:8" ht="18" customHeight="1" x14ac:dyDescent="0.3">
      <c r="A781" s="605">
        <f>FE!$Q858</f>
        <v>727</v>
      </c>
      <c r="B781" s="606">
        <f>FE!$P858</f>
        <v>6</v>
      </c>
      <c r="C781" s="605" t="str">
        <f>FE!$A858</f>
        <v>111005</v>
      </c>
      <c r="D781" s="607" t="str">
        <f>FE!$B858</f>
        <v>Kónya Roland</v>
      </c>
      <c r="E781" s="607" t="str">
        <f>FE!$C858</f>
        <v>BBTC SE</v>
      </c>
      <c r="F781" s="605">
        <f>FE!$N858</f>
        <v>6</v>
      </c>
      <c r="G781" s="605">
        <f>FE!$O858</f>
        <v>0</v>
      </c>
      <c r="H781" s="589"/>
    </row>
    <row r="782" spans="1:8" ht="18" customHeight="1" x14ac:dyDescent="0.3">
      <c r="A782" s="605">
        <f>FE!$Q88</f>
        <v>781</v>
      </c>
      <c r="B782" s="606">
        <f>FE!$P88</f>
        <v>5</v>
      </c>
      <c r="C782" s="605" t="str">
        <f>FE!$A88</f>
        <v>060131</v>
      </c>
      <c r="D782" s="607" t="str">
        <f>FE!$B88</f>
        <v>Bányai Benedek</v>
      </c>
      <c r="E782" s="607" t="str">
        <f>FE!$C88</f>
        <v>DEAC</v>
      </c>
      <c r="F782" s="605">
        <f>FE!$N88</f>
        <v>5</v>
      </c>
      <c r="G782" s="605">
        <f>FE!$O88</f>
        <v>0</v>
      </c>
      <c r="H782" s="589"/>
    </row>
    <row r="783" spans="1:8" ht="18" customHeight="1" x14ac:dyDescent="0.3">
      <c r="A783" s="605">
        <f>FE!$Q193</f>
        <v>781</v>
      </c>
      <c r="B783" s="606">
        <f>FE!$P193</f>
        <v>5</v>
      </c>
      <c r="C783" s="605" t="str">
        <f>FE!$A193</f>
        <v>901213</v>
      </c>
      <c r="D783" s="607" t="str">
        <f>FE!$B193</f>
        <v>Boros Miklós dr.</v>
      </c>
      <c r="E783" s="607" t="str">
        <f>FE!$C193</f>
        <v>MTK</v>
      </c>
      <c r="F783" s="605">
        <f>FE!$N193</f>
        <v>5</v>
      </c>
      <c r="G783" s="605">
        <f>FE!$O193</f>
        <v>0</v>
      </c>
      <c r="H783" s="589"/>
    </row>
    <row r="784" spans="1:8" ht="18" customHeight="1" x14ac:dyDescent="0.3">
      <c r="A784" s="605">
        <f>FE!$Q1770</f>
        <v>781</v>
      </c>
      <c r="B784" s="606">
        <f>FE!$P1770</f>
        <v>5</v>
      </c>
      <c r="C784" s="605" t="str">
        <f>FE!$A1770</f>
        <v>851115</v>
      </c>
      <c r="D784" s="607" t="str">
        <f>FE!$B1770</f>
        <v>Varga Dávid Dr.</v>
      </c>
      <c r="E784" s="607" t="str">
        <f>FE!$C1770</f>
        <v>Siófoki Sp.</v>
      </c>
      <c r="F784" s="605">
        <f>FE!$N1770</f>
        <v>5</v>
      </c>
      <c r="G784" s="605">
        <f>FE!$O1770</f>
        <v>0</v>
      </c>
      <c r="H784" s="589"/>
    </row>
    <row r="785" spans="1:8" ht="18" customHeight="1" x14ac:dyDescent="0.3">
      <c r="A785" s="605">
        <f>FE!$Q769</f>
        <v>781</v>
      </c>
      <c r="B785" s="606">
        <f>FE!$P769</f>
        <v>5</v>
      </c>
      <c r="C785" s="605" t="str">
        <f>FE!$A769</f>
        <v>0901200</v>
      </c>
      <c r="D785" s="607" t="str">
        <f>FE!$B769</f>
        <v>Kerekes Ábel Kristóf</v>
      </c>
      <c r="E785" s="607" t="str">
        <f>FE!$C769</f>
        <v>Molnár TA</v>
      </c>
      <c r="F785" s="605">
        <f>FE!$N769</f>
        <v>5</v>
      </c>
      <c r="G785" s="605">
        <f>FE!$O769</f>
        <v>0</v>
      </c>
      <c r="H785" s="589"/>
    </row>
    <row r="786" spans="1:8" ht="18" customHeight="1" x14ac:dyDescent="0.3">
      <c r="A786" s="605">
        <f>FE!$Q267</f>
        <v>781</v>
      </c>
      <c r="B786" s="606">
        <f>FE!$P267</f>
        <v>5</v>
      </c>
      <c r="C786" s="605" t="str">
        <f>FE!$A267</f>
        <v>120526</v>
      </c>
      <c r="D786" s="607" t="str">
        <f>FE!$B267</f>
        <v>Csorba Gábriel</v>
      </c>
      <c r="E786" s="607" t="str">
        <f>FE!$C267</f>
        <v>GM TC</v>
      </c>
      <c r="F786" s="605">
        <f>FE!$N267</f>
        <v>5</v>
      </c>
      <c r="G786" s="605">
        <f>FE!$O267</f>
        <v>0</v>
      </c>
      <c r="H786" s="589"/>
    </row>
    <row r="787" spans="1:8" ht="18" customHeight="1" x14ac:dyDescent="0.3">
      <c r="A787" s="605">
        <f>FE!$Q1506</f>
        <v>781</v>
      </c>
      <c r="B787" s="606">
        <f>FE!$P1506</f>
        <v>5</v>
      </c>
      <c r="C787" s="605" t="str">
        <f>FE!$A1506</f>
        <v>070910</v>
      </c>
      <c r="D787" s="607" t="str">
        <f>FE!$B1506</f>
        <v>Szabó Zalán</v>
      </c>
      <c r="E787" s="607" t="str">
        <f>FE!$C1506</f>
        <v>KVTK</v>
      </c>
      <c r="F787" s="605">
        <f>FE!$N1506</f>
        <v>5</v>
      </c>
      <c r="G787" s="605">
        <f>FE!$O1506</f>
        <v>0</v>
      </c>
      <c r="H787" s="589"/>
    </row>
    <row r="788" spans="1:8" ht="18" customHeight="1" x14ac:dyDescent="0.3">
      <c r="A788" s="605">
        <f>FE!$Q821</f>
        <v>781</v>
      </c>
      <c r="B788" s="606">
        <f>FE!$P821</f>
        <v>5</v>
      </c>
      <c r="C788" s="605" t="str">
        <f>FE!$A821</f>
        <v>770809</v>
      </c>
      <c r="D788" s="607" t="str">
        <f>FE!$B821</f>
        <v>Klein József Péter</v>
      </c>
      <c r="E788" s="607" t="str">
        <f>FE!$C821</f>
        <v>Főv.Vízmű</v>
      </c>
      <c r="F788" s="605">
        <f>FE!$N821</f>
        <v>5</v>
      </c>
      <c r="G788" s="605">
        <f>FE!$O821</f>
        <v>0</v>
      </c>
      <c r="H788" s="589"/>
    </row>
    <row r="789" spans="1:8" ht="18" customHeight="1" x14ac:dyDescent="0.3">
      <c r="A789" s="605">
        <f>FE!$Q1300</f>
        <v>781</v>
      </c>
      <c r="B789" s="606">
        <f>FE!$P1300</f>
        <v>5</v>
      </c>
      <c r="C789" s="605" t="str">
        <f>FE!$A1300</f>
        <v>970528</v>
      </c>
      <c r="D789" s="607" t="str">
        <f>FE!$B1300</f>
        <v>Pócsik Bence</v>
      </c>
      <c r="E789" s="607" t="str">
        <f>FE!$C1300</f>
        <v>Sólyomszem</v>
      </c>
      <c r="F789" s="605">
        <f>FE!$N1300</f>
        <v>5</v>
      </c>
      <c r="G789" s="605">
        <f>FE!$O1300</f>
        <v>0</v>
      </c>
      <c r="H789" s="589"/>
    </row>
    <row r="790" spans="1:8" ht="18" customHeight="1" x14ac:dyDescent="0.3">
      <c r="A790" s="605">
        <f>FE!$Q1224</f>
        <v>781</v>
      </c>
      <c r="B790" s="606">
        <f>FE!$P1224</f>
        <v>5</v>
      </c>
      <c r="C790" s="605" t="str">
        <f>FE!$A1224</f>
        <v>8912191</v>
      </c>
      <c r="D790" s="607" t="str">
        <f>FE!$B1224</f>
        <v>Palotás Ferenc</v>
      </c>
      <c r="E790" s="607" t="str">
        <f>FE!$C1224</f>
        <v>GYAC</v>
      </c>
      <c r="F790" s="605">
        <f>FE!$N1224</f>
        <v>5</v>
      </c>
      <c r="G790" s="605">
        <f>FE!$O1224</f>
        <v>0</v>
      </c>
      <c r="H790" s="589"/>
    </row>
    <row r="791" spans="1:8" ht="18" customHeight="1" x14ac:dyDescent="0.3">
      <c r="A791" s="605">
        <f>FE!$Q1634</f>
        <v>781</v>
      </c>
      <c r="B791" s="606">
        <f>FE!$P1634</f>
        <v>5</v>
      </c>
      <c r="C791" s="605" t="str">
        <f>FE!$A1634</f>
        <v>881114</v>
      </c>
      <c r="D791" s="607" t="str">
        <f>FE!$B1634</f>
        <v>Tápi Viktor</v>
      </c>
      <c r="E791" s="607" t="str">
        <f>FE!$C1634</f>
        <v>Muschkétás TC</v>
      </c>
      <c r="F791" s="605">
        <f>FE!$N1634</f>
        <v>5</v>
      </c>
      <c r="G791" s="605">
        <f>FE!$O1634</f>
        <v>0</v>
      </c>
      <c r="H791" s="589"/>
    </row>
    <row r="792" spans="1:8" ht="18" customHeight="1" x14ac:dyDescent="0.3">
      <c r="A792" s="605">
        <f>FE!$Q977</f>
        <v>781</v>
      </c>
      <c r="B792" s="606">
        <f>FE!$P977</f>
        <v>5</v>
      </c>
      <c r="C792" s="605" t="str">
        <f>FE!$A977</f>
        <v>060319</v>
      </c>
      <c r="D792" s="607" t="str">
        <f>FE!$B977</f>
        <v>Lovas Balázs</v>
      </c>
      <c r="E792" s="607" t="str">
        <f>FE!$C977</f>
        <v>Budaörs SC</v>
      </c>
      <c r="F792" s="605">
        <f>FE!$N977</f>
        <v>5</v>
      </c>
      <c r="G792" s="605">
        <f>FE!$O977</f>
        <v>0</v>
      </c>
      <c r="H792" s="589"/>
    </row>
    <row r="793" spans="1:8" ht="18" customHeight="1" x14ac:dyDescent="0.3">
      <c r="A793" s="605">
        <f>FE!$Q703</f>
        <v>781</v>
      </c>
      <c r="B793" s="606">
        <f>FE!$P703</f>
        <v>5</v>
      </c>
      <c r="C793" s="605" t="str">
        <f>FE!$A703</f>
        <v>990905</v>
      </c>
      <c r="D793" s="607" t="str">
        <f>FE!$B703</f>
        <v>Juhász Alex Richárd</v>
      </c>
      <c r="E793" s="607" t="str">
        <f>FE!$C703</f>
        <v>AMC</v>
      </c>
      <c r="F793" s="605">
        <f>FE!$N703</f>
        <v>5</v>
      </c>
      <c r="G793" s="605">
        <f>FE!$O703</f>
        <v>0</v>
      </c>
      <c r="H793" s="589"/>
    </row>
    <row r="794" spans="1:8" ht="18" customHeight="1" x14ac:dyDescent="0.3">
      <c r="A794" s="605">
        <f>FE!$Q822</f>
        <v>781</v>
      </c>
      <c r="B794" s="606">
        <f>FE!$P822</f>
        <v>5</v>
      </c>
      <c r="C794" s="605" t="str">
        <f>FE!$A822</f>
        <v>740810</v>
      </c>
      <c r="D794" s="607" t="str">
        <f>FE!$B822</f>
        <v>Klikk Balázs</v>
      </c>
      <c r="E794" s="607" t="str">
        <f>FE!$C822</f>
        <v>BBTC</v>
      </c>
      <c r="F794" s="605">
        <f>FE!$N822</f>
        <v>5</v>
      </c>
      <c r="G794" s="605">
        <f>FE!$O822</f>
        <v>0</v>
      </c>
      <c r="H794" s="589"/>
    </row>
    <row r="795" spans="1:8" ht="18" customHeight="1" x14ac:dyDescent="0.3">
      <c r="A795" s="605">
        <f>FE!$Q647</f>
        <v>781</v>
      </c>
      <c r="B795" s="606">
        <f>FE!$P647</f>
        <v>5</v>
      </c>
      <c r="C795" s="605" t="str">
        <f>FE!$A647</f>
        <v>670713</v>
      </c>
      <c r="D795" s="607" t="str">
        <f>FE!$B647</f>
        <v>Horváth István</v>
      </c>
      <c r="E795" s="607" t="str">
        <f>FE!$C647</f>
        <v>Liget TE</v>
      </c>
      <c r="F795" s="605">
        <f>FE!$N647</f>
        <v>5</v>
      </c>
      <c r="G795" s="605">
        <f>FE!$O647</f>
        <v>0</v>
      </c>
      <c r="H795" s="589"/>
    </row>
    <row r="796" spans="1:8" ht="18" customHeight="1" x14ac:dyDescent="0.3">
      <c r="A796" s="605">
        <f>FE!$Q167</f>
        <v>781</v>
      </c>
      <c r="B796" s="606">
        <f>FE!$P167</f>
        <v>5</v>
      </c>
      <c r="C796" s="605">
        <f>FE!$A167</f>
        <v>9712100</v>
      </c>
      <c r="D796" s="607" t="str">
        <f>FE!$B167</f>
        <v>Bodnár Ádám</v>
      </c>
      <c r="E796" s="607" t="str">
        <f>FE!$C167</f>
        <v>Barcikai TC</v>
      </c>
      <c r="F796" s="605">
        <f>FE!$N167</f>
        <v>5</v>
      </c>
      <c r="G796" s="605">
        <f>FE!$O167</f>
        <v>0</v>
      </c>
      <c r="H796" s="589"/>
    </row>
    <row r="797" spans="1:8" ht="18" customHeight="1" x14ac:dyDescent="0.3">
      <c r="A797" s="605">
        <f>FE!$Q606</f>
        <v>781</v>
      </c>
      <c r="B797" s="606">
        <f>FE!$P606</f>
        <v>5</v>
      </c>
      <c r="C797" s="605">
        <f>FE!$A606</f>
        <v>810712</v>
      </c>
      <c r="D797" s="607" t="str">
        <f>FE!$B606</f>
        <v>Hernádi Balázs</v>
      </c>
      <c r="E797" s="607" t="str">
        <f>FE!$C606</f>
        <v>Muschkétás TC</v>
      </c>
      <c r="F797" s="605">
        <f>FE!$N606</f>
        <v>5</v>
      </c>
      <c r="G797" s="605">
        <f>FE!$O606</f>
        <v>0</v>
      </c>
      <c r="H797" s="589"/>
    </row>
    <row r="798" spans="1:8" ht="18" customHeight="1" x14ac:dyDescent="0.3">
      <c r="A798" s="605">
        <f>FE!$Q985</f>
        <v>781</v>
      </c>
      <c r="B798" s="606">
        <f>FE!$P985</f>
        <v>5</v>
      </c>
      <c r="C798" s="605" t="str">
        <f>FE!$A985</f>
        <v>9808160</v>
      </c>
      <c r="D798" s="607" t="str">
        <f>FE!$B985</f>
        <v>Maczy-Kő Benedek</v>
      </c>
      <c r="E798" s="607" t="str">
        <f>FE!$C985</f>
        <v>Ludovika SE</v>
      </c>
      <c r="F798" s="605">
        <f>FE!$N985</f>
        <v>5</v>
      </c>
      <c r="G798" s="605">
        <f>FE!$O985</f>
        <v>0</v>
      </c>
      <c r="H798" s="589"/>
    </row>
    <row r="799" spans="1:8" ht="18" customHeight="1" x14ac:dyDescent="0.3">
      <c r="A799" s="605">
        <f>FE!$Q1717</f>
        <v>781</v>
      </c>
      <c r="B799" s="606">
        <f>FE!$P1717</f>
        <v>5</v>
      </c>
      <c r="C799" s="605" t="str">
        <f>FE!$A1717</f>
        <v>110212</v>
      </c>
      <c r="D799" s="607" t="str">
        <f>FE!$B1717</f>
        <v>Tóth Vilmos Péter</v>
      </c>
      <c r="E799" s="607" t="str">
        <f>FE!$C1717</f>
        <v>Alfa TI</v>
      </c>
      <c r="F799" s="605">
        <f>FE!$N1717</f>
        <v>5</v>
      </c>
      <c r="G799" s="605">
        <f>FE!$O1717</f>
        <v>0</v>
      </c>
      <c r="H799" s="589"/>
    </row>
    <row r="800" spans="1:8" ht="18" customHeight="1" x14ac:dyDescent="0.3">
      <c r="A800" s="605">
        <f>FE!$Q629</f>
        <v>781</v>
      </c>
      <c r="B800" s="606">
        <f>FE!$P629</f>
        <v>5</v>
      </c>
      <c r="C800" s="605">
        <f>FE!$A629</f>
        <v>820926</v>
      </c>
      <c r="D800" s="607" t="str">
        <f>FE!$B629</f>
        <v>Hornung Péter</v>
      </c>
      <c r="E800" s="607" t="str">
        <f>FE!$C629</f>
        <v>Vasas SC</v>
      </c>
      <c r="F800" s="605">
        <f>FE!$N629</f>
        <v>5</v>
      </c>
      <c r="G800" s="605">
        <f>FE!$O629</f>
        <v>0</v>
      </c>
      <c r="H800" s="589"/>
    </row>
    <row r="801" spans="1:8" ht="18" customHeight="1" x14ac:dyDescent="0.3">
      <c r="A801" s="605">
        <f>FE!$Q1390</f>
        <v>781</v>
      </c>
      <c r="B801" s="606">
        <f>FE!$P1390</f>
        <v>5</v>
      </c>
      <c r="C801" s="605" t="str">
        <f>FE!$A1390</f>
        <v>771213</v>
      </c>
      <c r="D801" s="607" t="str">
        <f>FE!$B1390</f>
        <v>Sasváry Péter</v>
      </c>
      <c r="E801" s="607" t="str">
        <f>FE!$C1390</f>
        <v>Gyöngy TSC</v>
      </c>
      <c r="F801" s="605">
        <f>FE!$N1390</f>
        <v>5</v>
      </c>
      <c r="G801" s="605">
        <f>FE!$O1390</f>
        <v>0</v>
      </c>
      <c r="H801" s="589"/>
    </row>
    <row r="802" spans="1:8" ht="18" customHeight="1" x14ac:dyDescent="0.3">
      <c r="A802" s="605">
        <f>FE!$Q213</f>
        <v>781</v>
      </c>
      <c r="B802" s="606">
        <f>FE!$P213</f>
        <v>5</v>
      </c>
      <c r="C802" s="605" t="str">
        <f>FE!$A213</f>
        <v>7805300</v>
      </c>
      <c r="D802" s="607" t="str">
        <f>FE!$B213</f>
        <v>Bugyi Ákos</v>
      </c>
      <c r="E802" s="607" t="str">
        <f>FE!$C213</f>
        <v>B.gyarmat</v>
      </c>
      <c r="F802" s="605">
        <f>FE!$N213</f>
        <v>5</v>
      </c>
      <c r="G802" s="605">
        <f>FE!$O213</f>
        <v>0</v>
      </c>
      <c r="H802" s="589"/>
    </row>
    <row r="803" spans="1:8" ht="18" customHeight="1" x14ac:dyDescent="0.3">
      <c r="A803" s="605">
        <f>FE!$Q569</f>
        <v>781</v>
      </c>
      <c r="B803" s="606">
        <f>FE!$P569</f>
        <v>5</v>
      </c>
      <c r="C803" s="605" t="str">
        <f>FE!$A569</f>
        <v>740827</v>
      </c>
      <c r="D803" s="607" t="str">
        <f>FE!$B569</f>
        <v>Hankó Bálint</v>
      </c>
      <c r="E803" s="607" t="str">
        <f>FE!$C569</f>
        <v>Viharsarok</v>
      </c>
      <c r="F803" s="605">
        <f>FE!$N569</f>
        <v>5</v>
      </c>
      <c r="G803" s="605">
        <f>FE!$O569</f>
        <v>0</v>
      </c>
      <c r="H803" s="589"/>
    </row>
    <row r="804" spans="1:8" ht="18" customHeight="1" x14ac:dyDescent="0.3">
      <c r="A804" s="605">
        <f>FE!$Q903</f>
        <v>781</v>
      </c>
      <c r="B804" s="606">
        <f>FE!$P903</f>
        <v>5</v>
      </c>
      <c r="C804" s="605" t="str">
        <f>FE!$A903</f>
        <v>9112220</v>
      </c>
      <c r="D804" s="607" t="str">
        <f>FE!$B903</f>
        <v>Kovács Tibor</v>
      </c>
      <c r="E804" s="607" t="str">
        <f>FE!$C903</f>
        <v>MLTC</v>
      </c>
      <c r="F804" s="605">
        <f>FE!$N903</f>
        <v>5</v>
      </c>
      <c r="G804" s="605">
        <f>FE!$O903</f>
        <v>0</v>
      </c>
      <c r="H804" s="589"/>
    </row>
    <row r="805" spans="1:8" ht="18" customHeight="1" x14ac:dyDescent="0.3">
      <c r="A805" s="605">
        <f>FE!$Q367</f>
        <v>781</v>
      </c>
      <c r="B805" s="606">
        <f>FE!$P367</f>
        <v>5</v>
      </c>
      <c r="C805" s="605" t="str">
        <f>FE!$A367</f>
        <v>831213</v>
      </c>
      <c r="D805" s="607" t="str">
        <f>FE!$B367</f>
        <v>Eiler Attila</v>
      </c>
      <c r="E805" s="607" t="str">
        <f>FE!$C367</f>
        <v>Kiskőrös</v>
      </c>
      <c r="F805" s="605">
        <f>FE!$N367</f>
        <v>5</v>
      </c>
      <c r="G805" s="605">
        <f>FE!$O367</f>
        <v>0</v>
      </c>
      <c r="H805" s="589"/>
    </row>
    <row r="806" spans="1:8" ht="18" customHeight="1" x14ac:dyDescent="0.3">
      <c r="A806" s="605">
        <f>FE!$Q493</f>
        <v>781</v>
      </c>
      <c r="B806" s="606">
        <f>FE!$P493</f>
        <v>5</v>
      </c>
      <c r="C806" s="605" t="str">
        <f>FE!$A493</f>
        <v>810108</v>
      </c>
      <c r="D806" s="607" t="str">
        <f>FE!$B493</f>
        <v>Goda Szilárd</v>
      </c>
      <c r="E806" s="607" t="str">
        <f>FE!$C493</f>
        <v>M.Telekom</v>
      </c>
      <c r="F806" s="605">
        <f>FE!$N493</f>
        <v>5</v>
      </c>
      <c r="G806" s="605">
        <f>FE!$O493</f>
        <v>0</v>
      </c>
      <c r="H806" s="589"/>
    </row>
    <row r="807" spans="1:8" ht="18" customHeight="1" x14ac:dyDescent="0.3">
      <c r="A807" s="605">
        <f>FE!$Q960</f>
        <v>781</v>
      </c>
      <c r="B807" s="606">
        <f>FE!$P960</f>
        <v>5</v>
      </c>
      <c r="C807" s="605" t="str">
        <f>FE!$A960</f>
        <v>771211</v>
      </c>
      <c r="D807" s="607" t="str">
        <f>FE!$B960</f>
        <v>Lebek László</v>
      </c>
      <c r="E807" s="607" t="str">
        <f>FE!$C960</f>
        <v>Open TV</v>
      </c>
      <c r="F807" s="605">
        <f>FE!$N960</f>
        <v>5</v>
      </c>
      <c r="G807" s="605">
        <f>FE!$O960</f>
        <v>0</v>
      </c>
      <c r="H807" s="589"/>
    </row>
    <row r="808" spans="1:8" ht="18" customHeight="1" x14ac:dyDescent="0.3">
      <c r="A808" s="605">
        <f>FE!$Q1165</f>
        <v>781</v>
      </c>
      <c r="B808" s="606">
        <f>FE!$P1165</f>
        <v>5</v>
      </c>
      <c r="C808" s="605">
        <f>FE!$A1165</f>
        <v>761218</v>
      </c>
      <c r="D808" s="607" t="str">
        <f>FE!$B1165</f>
        <v>Nemes Zoltán</v>
      </c>
      <c r="E808" s="607" t="str">
        <f>FE!$C1165</f>
        <v>MESE</v>
      </c>
      <c r="F808" s="605">
        <f>FE!$N1165</f>
        <v>5</v>
      </c>
      <c r="G808" s="605">
        <f>FE!$O1165</f>
        <v>0</v>
      </c>
      <c r="H808" s="589"/>
    </row>
    <row r="809" spans="1:8" ht="18" customHeight="1" x14ac:dyDescent="0.3">
      <c r="A809" s="605">
        <f>FE!$Q986</f>
        <v>781</v>
      </c>
      <c r="B809" s="606">
        <f>FE!$P986</f>
        <v>5</v>
      </c>
      <c r="C809" s="605" t="str">
        <f>FE!$A986</f>
        <v>0810020</v>
      </c>
      <c r="D809" s="607" t="str">
        <f>FE!$B986</f>
        <v>Madar Vince</v>
      </c>
      <c r="E809" s="607" t="str">
        <f>FE!$C986</f>
        <v>Pasarét TK</v>
      </c>
      <c r="F809" s="605">
        <f>FE!$N986</f>
        <v>5</v>
      </c>
      <c r="G809" s="605">
        <f>FE!$O986</f>
        <v>0</v>
      </c>
      <c r="H809" s="589"/>
    </row>
    <row r="810" spans="1:8" ht="18" customHeight="1" x14ac:dyDescent="0.3">
      <c r="A810" s="605">
        <f>FE!$Q979</f>
        <v>781</v>
      </c>
      <c r="B810" s="606">
        <f>FE!$P979</f>
        <v>5</v>
      </c>
      <c r="C810" s="605" t="str">
        <f>FE!$A979</f>
        <v>790718</v>
      </c>
      <c r="D810" s="607" t="str">
        <f>FE!$B979</f>
        <v>Lovász Attila</v>
      </c>
      <c r="E810" s="607" t="str">
        <f>FE!$C979</f>
        <v>Nemzedék SE</v>
      </c>
      <c r="F810" s="605">
        <f>FE!$N979</f>
        <v>5</v>
      </c>
      <c r="G810" s="605">
        <f>FE!$O979</f>
        <v>0</v>
      </c>
      <c r="H810" s="589"/>
    </row>
    <row r="811" spans="1:8" ht="18" customHeight="1" x14ac:dyDescent="0.3">
      <c r="A811" s="605">
        <f>FE!$Q1349</f>
        <v>781</v>
      </c>
      <c r="B811" s="606">
        <f>FE!$P1349</f>
        <v>5</v>
      </c>
      <c r="C811" s="605" t="str">
        <f>FE!$A1349</f>
        <v>080419</v>
      </c>
      <c r="D811" s="607" t="str">
        <f>FE!$B1349</f>
        <v>Rem Zsolt</v>
      </c>
      <c r="E811" s="607" t="str">
        <f>FE!$C1349</f>
        <v>MIVAS</v>
      </c>
      <c r="F811" s="605">
        <f>FE!$N1349</f>
        <v>5</v>
      </c>
      <c r="G811" s="605">
        <f>FE!$O1349</f>
        <v>0</v>
      </c>
      <c r="H811" s="589"/>
    </row>
    <row r="812" spans="1:8" ht="18" customHeight="1" x14ac:dyDescent="0.3">
      <c r="A812" s="605">
        <f>FE!$Q947</f>
        <v>781</v>
      </c>
      <c r="B812" s="606">
        <f>FE!$P947</f>
        <v>5</v>
      </c>
      <c r="C812" s="605">
        <f>FE!$A947</f>
        <v>9407070</v>
      </c>
      <c r="D812" s="607" t="str">
        <f>FE!$B947</f>
        <v>Lassu Imre</v>
      </c>
      <c r="E812" s="607" t="str">
        <f>FE!$C947</f>
        <v>Nemzedék SE</v>
      </c>
      <c r="F812" s="605">
        <f>FE!$N947</f>
        <v>5</v>
      </c>
      <c r="G812" s="605">
        <f>FE!$O947</f>
        <v>0</v>
      </c>
      <c r="H812" s="589"/>
    </row>
    <row r="813" spans="1:8" ht="18" customHeight="1" x14ac:dyDescent="0.3">
      <c r="A813" s="605">
        <f>FE!$Q234</f>
        <v>781</v>
      </c>
      <c r="B813" s="606">
        <f>FE!$P234</f>
        <v>5</v>
      </c>
      <c r="C813" s="605" t="str">
        <f>FE!$A234</f>
        <v>040804</v>
      </c>
      <c r="D813" s="607" t="str">
        <f>FE!$B234</f>
        <v>Csalló András</v>
      </c>
      <c r="E813" s="607" t="str">
        <f>FE!$C234</f>
        <v>ZTE</v>
      </c>
      <c r="F813" s="605">
        <f>FE!$N234</f>
        <v>5</v>
      </c>
      <c r="G813" s="605">
        <f>FE!$O234</f>
        <v>0</v>
      </c>
      <c r="H813" s="589"/>
    </row>
    <row r="814" spans="1:8" ht="18" customHeight="1" x14ac:dyDescent="0.3">
      <c r="A814" s="605">
        <f>FE!$Q1189</f>
        <v>781</v>
      </c>
      <c r="B814" s="606">
        <f>FE!$P1189</f>
        <v>5</v>
      </c>
      <c r="C814" s="605" t="str">
        <f>FE!$A1189</f>
        <v>980908</v>
      </c>
      <c r="D814" s="607" t="str">
        <f>FE!$B1189</f>
        <v>Nyirő László</v>
      </c>
      <c r="E814" s="607" t="str">
        <f>FE!$C1189</f>
        <v>AMC</v>
      </c>
      <c r="F814" s="605">
        <f>FE!$N1189</f>
        <v>5</v>
      </c>
      <c r="G814" s="605">
        <f>FE!$O1189</f>
        <v>0</v>
      </c>
      <c r="H814" s="589"/>
    </row>
    <row r="815" spans="1:8" ht="18" customHeight="1" x14ac:dyDescent="0.3">
      <c r="A815" s="605">
        <f>FE!$Q642</f>
        <v>781</v>
      </c>
      <c r="B815" s="606">
        <f>FE!$P642</f>
        <v>5</v>
      </c>
      <c r="C815" s="605">
        <f>FE!$A642</f>
        <v>770521</v>
      </c>
      <c r="D815" s="607" t="str">
        <f>FE!$B642</f>
        <v>Horváth Gábor</v>
      </c>
      <c r="E815" s="607" t="str">
        <f>FE!$C642</f>
        <v>Marso TC</v>
      </c>
      <c r="F815" s="605">
        <f>FE!$N642</f>
        <v>5</v>
      </c>
      <c r="G815" s="605">
        <f>FE!$O642</f>
        <v>0</v>
      </c>
      <c r="H815" s="589"/>
    </row>
    <row r="816" spans="1:8" ht="18" customHeight="1" x14ac:dyDescent="0.3">
      <c r="A816" s="605">
        <f>FE!$Q1080</f>
        <v>781</v>
      </c>
      <c r="B816" s="606">
        <f>FE!$P1080</f>
        <v>5</v>
      </c>
      <c r="C816" s="605" t="str">
        <f>FE!$A1080</f>
        <v>800107</v>
      </c>
      <c r="D816" s="607" t="str">
        <f>FE!$B1080</f>
        <v>Mirgay Zsolt</v>
      </c>
      <c r="E816" s="607" t="str">
        <f>FE!$C1080</f>
        <v>Marso TC</v>
      </c>
      <c r="F816" s="605">
        <f>FE!$N1080</f>
        <v>5</v>
      </c>
      <c r="G816" s="605">
        <f>FE!$O1080</f>
        <v>0</v>
      </c>
      <c r="H816" s="589"/>
    </row>
    <row r="817" spans="1:8" ht="18" customHeight="1" x14ac:dyDescent="0.3">
      <c r="A817" s="605">
        <f>FE!$Q425</f>
        <v>781</v>
      </c>
      <c r="B817" s="606">
        <f>FE!$P425</f>
        <v>5</v>
      </c>
      <c r="C817" s="605" t="str">
        <f>FE!$A425</f>
        <v>130701</v>
      </c>
      <c r="D817" s="607" t="str">
        <f>FE!$B425</f>
        <v>Filipenko Valér</v>
      </c>
      <c r="E817" s="607" t="str">
        <f>FE!$C425</f>
        <v>Bebto Team</v>
      </c>
      <c r="F817" s="605">
        <f>FE!$N425</f>
        <v>5</v>
      </c>
      <c r="G817" s="605">
        <f>FE!$O425</f>
        <v>0</v>
      </c>
      <c r="H817" s="589"/>
    </row>
    <row r="818" spans="1:8" ht="18" customHeight="1" x14ac:dyDescent="0.3">
      <c r="A818" s="605">
        <f>FE!$Q421</f>
        <v>781</v>
      </c>
      <c r="B818" s="606">
        <f>FE!$P421</f>
        <v>5</v>
      </c>
      <c r="C818" s="605" t="str">
        <f>FE!$A421</f>
        <v>110521</v>
      </c>
      <c r="D818" s="607" t="str">
        <f>FE!$B421</f>
        <v>Fekete-Vaskövi Áron</v>
      </c>
      <c r="E818" s="607" t="str">
        <f>FE!$C421</f>
        <v>Budaörsi SC</v>
      </c>
      <c r="F818" s="605">
        <f>FE!$N421</f>
        <v>5</v>
      </c>
      <c r="G818" s="605">
        <f>FE!$O421</f>
        <v>0</v>
      </c>
      <c r="H818" s="589"/>
    </row>
    <row r="819" spans="1:8" ht="18" customHeight="1" x14ac:dyDescent="0.3">
      <c r="A819" s="605">
        <f>FE!$Q614</f>
        <v>781</v>
      </c>
      <c r="B819" s="606">
        <f>FE!$P614</f>
        <v>5</v>
      </c>
      <c r="C819" s="605" t="str">
        <f>FE!$A614</f>
        <v>1301141</v>
      </c>
      <c r="D819" s="607" t="str">
        <f>FE!$B614</f>
        <v>Himmelreich Ágoston</v>
      </c>
      <c r="E819" s="607" t="str">
        <f>FE!$C614</f>
        <v>Bebto Team</v>
      </c>
      <c r="F819" s="605">
        <f>FE!$N614</f>
        <v>5</v>
      </c>
      <c r="G819" s="605">
        <f>FE!$O614</f>
        <v>0</v>
      </c>
      <c r="H819" s="589"/>
    </row>
    <row r="820" spans="1:8" ht="18" customHeight="1" x14ac:dyDescent="0.3">
      <c r="A820" s="605">
        <f>FE!$Q891</f>
        <v>781</v>
      </c>
      <c r="B820" s="606">
        <f>FE!$P891</f>
        <v>5</v>
      </c>
      <c r="C820" s="605" t="str">
        <f>FE!$A891</f>
        <v>870117</v>
      </c>
      <c r="D820" s="607" t="str">
        <f>FE!$B891</f>
        <v>Kovács István Tamás</v>
      </c>
      <c r="E820" s="607" t="str">
        <f>FE!$C891</f>
        <v>Bólyi SE</v>
      </c>
      <c r="F820" s="605">
        <f>FE!$N891</f>
        <v>5</v>
      </c>
      <c r="G820" s="605">
        <f>FE!$O891</f>
        <v>0</v>
      </c>
      <c r="H820" s="589"/>
    </row>
    <row r="821" spans="1:8" ht="18" customHeight="1" x14ac:dyDescent="0.3">
      <c r="A821" s="605">
        <f>FE!$Q1313</f>
        <v>781</v>
      </c>
      <c r="B821" s="606">
        <f>FE!$P1313</f>
        <v>5</v>
      </c>
      <c r="C821" s="605" t="str">
        <f>FE!$A1313</f>
        <v>940909</v>
      </c>
      <c r="D821" s="607" t="str">
        <f>FE!$B1313</f>
        <v>Pop Vlad</v>
      </c>
      <c r="E821" s="607" t="str">
        <f>FE!$C1313</f>
        <v>külf.</v>
      </c>
      <c r="F821" s="605">
        <f>FE!$N1313</f>
        <v>5</v>
      </c>
      <c r="G821" s="605">
        <f>FE!$O1313</f>
        <v>0</v>
      </c>
      <c r="H821" s="589"/>
    </row>
    <row r="822" spans="1:8" ht="18" customHeight="1" x14ac:dyDescent="0.3">
      <c r="A822" s="605">
        <f>FE!$Q1098</f>
        <v>781</v>
      </c>
      <c r="B822" s="606">
        <f>FE!$P1098</f>
        <v>5</v>
      </c>
      <c r="C822" s="605" t="str">
        <f>FE!$A1098</f>
        <v>130703</v>
      </c>
      <c r="D822" s="607" t="str">
        <f>FE!$B1098</f>
        <v>Molnár Domán</v>
      </c>
      <c r="E822" s="607" t="str">
        <f>FE!$C1098</f>
        <v>D.keszi TK</v>
      </c>
      <c r="F822" s="605">
        <f>FE!$N1098</f>
        <v>5</v>
      </c>
      <c r="G822" s="605">
        <f>FE!$O1098</f>
        <v>0</v>
      </c>
      <c r="H822" s="589"/>
    </row>
    <row r="823" spans="1:8" ht="18" customHeight="1" x14ac:dyDescent="0.3">
      <c r="A823" s="605">
        <f>FE!$Q1423</f>
        <v>781</v>
      </c>
      <c r="B823" s="606">
        <f>FE!$P1423</f>
        <v>5</v>
      </c>
      <c r="C823" s="605" t="str">
        <f>FE!$A1423</f>
        <v>130422</v>
      </c>
      <c r="D823" s="607" t="str">
        <f>FE!$B1423</f>
        <v>Siklós Márk</v>
      </c>
      <c r="E823" s="607" t="str">
        <f>FE!$C1423</f>
        <v>Budaörs SC</v>
      </c>
      <c r="F823" s="605">
        <f>FE!$N1423</f>
        <v>5</v>
      </c>
      <c r="G823" s="605">
        <f>FE!$O1423</f>
        <v>0</v>
      </c>
      <c r="H823" s="589"/>
    </row>
    <row r="824" spans="1:8" ht="18" customHeight="1" x14ac:dyDescent="0.3">
      <c r="A824" s="605">
        <f>FE!$Q1448</f>
        <v>781</v>
      </c>
      <c r="B824" s="606">
        <f>FE!$P1448</f>
        <v>5</v>
      </c>
      <c r="C824" s="605" t="str">
        <f>FE!$A1448</f>
        <v>810417</v>
      </c>
      <c r="D824" s="607" t="str">
        <f>FE!$B1448</f>
        <v>Somodi Norbert</v>
      </c>
      <c r="E824" s="607" t="str">
        <f>FE!$C1448</f>
        <v>MozGo SE</v>
      </c>
      <c r="F824" s="605">
        <f>FE!$N1448</f>
        <v>5</v>
      </c>
      <c r="G824" s="605">
        <f>FE!$O1448</f>
        <v>0</v>
      </c>
      <c r="H824" s="589"/>
    </row>
    <row r="825" spans="1:8" ht="18" customHeight="1" x14ac:dyDescent="0.3">
      <c r="A825" s="605">
        <f>FE!$Q1456</f>
        <v>781</v>
      </c>
      <c r="B825" s="606">
        <f>FE!$P1456</f>
        <v>5</v>
      </c>
      <c r="C825" s="605" t="str">
        <f>FE!$A1456</f>
        <v>0301240</v>
      </c>
      <c r="D825" s="607" t="str">
        <f>FE!$B1456</f>
        <v>Soós Patrick</v>
      </c>
      <c r="E825" s="607" t="str">
        <f>FE!$C1456</f>
        <v>Semmelweis</v>
      </c>
      <c r="F825" s="605">
        <f>FE!$N1456</f>
        <v>5</v>
      </c>
      <c r="G825" s="605">
        <f>FE!$O1456</f>
        <v>0</v>
      </c>
      <c r="H825" s="589"/>
    </row>
    <row r="826" spans="1:8" ht="18" customHeight="1" x14ac:dyDescent="0.3">
      <c r="A826" s="605">
        <f>FE!$Q1363</f>
        <v>781</v>
      </c>
      <c r="B826" s="606">
        <f>FE!$P1363</f>
        <v>5</v>
      </c>
      <c r="C826" s="605" t="str">
        <f>FE!$A1363</f>
        <v>9107090</v>
      </c>
      <c r="D826" s="607" t="str">
        <f>FE!$B1363</f>
        <v>Rubi Márton</v>
      </c>
      <c r="E826" s="607" t="str">
        <f>FE!$C1363</f>
        <v>Ludovika SE</v>
      </c>
      <c r="F826" s="605">
        <f>FE!$N1363</f>
        <v>5</v>
      </c>
      <c r="G826" s="605">
        <f>FE!$O1363</f>
        <v>0</v>
      </c>
      <c r="H826" s="589"/>
    </row>
    <row r="827" spans="1:8" ht="18" customHeight="1" x14ac:dyDescent="0.3">
      <c r="A827" s="605">
        <f>FE!$Q1067</f>
        <v>781</v>
      </c>
      <c r="B827" s="606">
        <f>FE!$P1067</f>
        <v>5</v>
      </c>
      <c r="C827" s="605" t="str">
        <f>FE!$A1067</f>
        <v>021217</v>
      </c>
      <c r="D827" s="607" t="str">
        <f>FE!$B1067</f>
        <v>Mihály Márk</v>
      </c>
      <c r="E827" s="607" t="str">
        <f>FE!$C1067</f>
        <v>SVSE</v>
      </c>
      <c r="F827" s="605">
        <f>FE!$N1067</f>
        <v>5</v>
      </c>
      <c r="G827" s="605">
        <f>FE!$O1067</f>
        <v>0</v>
      </c>
      <c r="H827" s="589"/>
    </row>
    <row r="828" spans="1:8" ht="18" customHeight="1" x14ac:dyDescent="0.3">
      <c r="A828" s="605">
        <f>FE!$Q1278</f>
        <v>781</v>
      </c>
      <c r="B828" s="606">
        <f>FE!$P1278</f>
        <v>5</v>
      </c>
      <c r="C828" s="605" t="str">
        <f>FE!$A1278</f>
        <v>951019</v>
      </c>
      <c r="D828" s="607" t="str">
        <f>FE!$B1278</f>
        <v>Pétersz Donát</v>
      </c>
      <c r="E828" s="607" t="str">
        <f>FE!$C1278</f>
        <v>Paksi SE</v>
      </c>
      <c r="F828" s="605">
        <f>FE!$N1278</f>
        <v>5</v>
      </c>
      <c r="G828" s="605">
        <f>FE!$O1278</f>
        <v>0</v>
      </c>
      <c r="H828" s="589"/>
    </row>
    <row r="829" spans="1:8" ht="18" customHeight="1" x14ac:dyDescent="0.3">
      <c r="A829" s="605">
        <f>FE!$Q1458</f>
        <v>781</v>
      </c>
      <c r="B829" s="606">
        <f>FE!$P1458</f>
        <v>5</v>
      </c>
      <c r="C829" s="605" t="str">
        <f>FE!$A1458</f>
        <v>830518</v>
      </c>
      <c r="D829" s="607" t="str">
        <f>FE!$B1458</f>
        <v>Sőth Balázs</v>
      </c>
      <c r="E829" s="607" t="str">
        <f>FE!$C1458</f>
        <v>Haladás VSE</v>
      </c>
      <c r="F829" s="605">
        <f>FE!$N1458</f>
        <v>5</v>
      </c>
      <c r="G829" s="605">
        <f>FE!$O1458</f>
        <v>0</v>
      </c>
      <c r="H829" s="589"/>
    </row>
    <row r="830" spans="1:8" ht="18" customHeight="1" x14ac:dyDescent="0.3">
      <c r="A830" s="605">
        <f>FE!$Q1761</f>
        <v>829</v>
      </c>
      <c r="B830" s="606">
        <f>FE!$P1761</f>
        <v>4</v>
      </c>
      <c r="C830" s="605" t="str">
        <f>FE!$A1761</f>
        <v>060109</v>
      </c>
      <c r="D830" s="607" t="str">
        <f>FE!$B1761</f>
        <v>Varga Ákos</v>
      </c>
      <c r="E830" s="607" t="str">
        <f>FE!$C1761</f>
        <v>DEAC</v>
      </c>
      <c r="F830" s="605">
        <f>FE!$N1761</f>
        <v>4</v>
      </c>
      <c r="G830" s="605">
        <f>FE!$O1761</f>
        <v>0</v>
      </c>
      <c r="H830" s="589"/>
    </row>
    <row r="831" spans="1:8" ht="18" customHeight="1" x14ac:dyDescent="0.3">
      <c r="A831" s="605">
        <f>FE!$Q577</f>
        <v>829</v>
      </c>
      <c r="B831" s="606">
        <f>FE!$P577</f>
        <v>4</v>
      </c>
      <c r="C831" s="605" t="str">
        <f>FE!$A577</f>
        <v>931111</v>
      </c>
      <c r="D831" s="607" t="str">
        <f>FE!$B577</f>
        <v>Hatala Balázs</v>
      </c>
      <c r="E831" s="607" t="str">
        <f>FE!$C577</f>
        <v>Sarkadi L.</v>
      </c>
      <c r="F831" s="605">
        <f>FE!$N577</f>
        <v>4</v>
      </c>
      <c r="G831" s="605">
        <f>FE!$O577</f>
        <v>0</v>
      </c>
      <c r="H831" s="589"/>
    </row>
    <row r="832" spans="1:8" ht="18" customHeight="1" x14ac:dyDescent="0.3">
      <c r="A832" s="605">
        <f>FE!$Q721</f>
        <v>829</v>
      </c>
      <c r="B832" s="606">
        <f>FE!$P721</f>
        <v>4</v>
      </c>
      <c r="C832" s="605">
        <f>FE!$A721</f>
        <v>711029</v>
      </c>
      <c r="D832" s="607" t="str">
        <f>FE!$B721</f>
        <v>Kálmán Zoltán</v>
      </c>
      <c r="E832" s="607" t="str">
        <f>FE!$C721</f>
        <v>Bólyi SE</v>
      </c>
      <c r="F832" s="605">
        <f>FE!$N721</f>
        <v>4</v>
      </c>
      <c r="G832" s="605">
        <f>FE!$O721</f>
        <v>0</v>
      </c>
      <c r="H832" s="589"/>
    </row>
    <row r="833" spans="1:8" ht="18" customHeight="1" x14ac:dyDescent="0.3">
      <c r="A833" s="605">
        <f>FE!$Q262</f>
        <v>829</v>
      </c>
      <c r="B833" s="606">
        <f>FE!$P262</f>
        <v>4</v>
      </c>
      <c r="C833" s="605" t="str">
        <f>FE!$A262</f>
        <v>091218</v>
      </c>
      <c r="D833" s="607" t="str">
        <f>FE!$B262</f>
        <v>Csiszár Nimród András</v>
      </c>
      <c r="E833" s="607" t="str">
        <f>FE!$C262</f>
        <v>Ten.Műhely</v>
      </c>
      <c r="F833" s="605">
        <f>FE!$N262</f>
        <v>4</v>
      </c>
      <c r="G833" s="605">
        <f>FE!$O262</f>
        <v>0</v>
      </c>
      <c r="H833" s="589"/>
    </row>
    <row r="834" spans="1:8" ht="18" customHeight="1" x14ac:dyDescent="0.3">
      <c r="A834" s="605">
        <f>FE!$Q6</f>
        <v>829</v>
      </c>
      <c r="B834" s="606">
        <f>FE!$P6</f>
        <v>4</v>
      </c>
      <c r="C834" s="605" t="str">
        <f>FE!$A6</f>
        <v>0703070</v>
      </c>
      <c r="D834" s="607" t="str">
        <f>FE!$B6</f>
        <v>Ádány Lóránt</v>
      </c>
      <c r="E834" s="607" t="str">
        <f>FE!$C6</f>
        <v>Városmajor</v>
      </c>
      <c r="F834" s="605">
        <f>FE!$N6</f>
        <v>4</v>
      </c>
      <c r="G834" s="605">
        <f>FE!$O6</f>
        <v>0</v>
      </c>
      <c r="H834" s="589"/>
    </row>
    <row r="835" spans="1:8" ht="18" customHeight="1" x14ac:dyDescent="0.3">
      <c r="A835" s="605">
        <f>FE!$Q1660</f>
        <v>829</v>
      </c>
      <c r="B835" s="606">
        <f>FE!$P1660</f>
        <v>4</v>
      </c>
      <c r="C835" s="605" t="str">
        <f>FE!$A1660</f>
        <v>030724</v>
      </c>
      <c r="D835" s="607" t="str">
        <f>FE!$B1660</f>
        <v>Tihanyi Levente</v>
      </c>
      <c r="E835" s="607" t="str">
        <f>FE!$C1660</f>
        <v>Írottkő SE</v>
      </c>
      <c r="F835" s="605">
        <f>FE!$N1660</f>
        <v>4</v>
      </c>
      <c r="G835" s="605">
        <f>FE!$O1660</f>
        <v>0</v>
      </c>
      <c r="H835" s="589"/>
    </row>
    <row r="836" spans="1:8" ht="18" customHeight="1" x14ac:dyDescent="0.3">
      <c r="A836" s="605">
        <f>FE!$Q1007</f>
        <v>829</v>
      </c>
      <c r="B836" s="606">
        <f>FE!$P1007</f>
        <v>4</v>
      </c>
      <c r="C836" s="605" t="str">
        <f>FE!$A1007</f>
        <v>7609271</v>
      </c>
      <c r="D836" s="607" t="str">
        <f>FE!$B1007</f>
        <v>Mari Péter</v>
      </c>
      <c r="E836" s="607" t="str">
        <f>FE!$C1007</f>
        <v>Szeged VTK</v>
      </c>
      <c r="F836" s="605">
        <f>FE!$N1007</f>
        <v>4</v>
      </c>
      <c r="G836" s="605">
        <f>FE!$O1007</f>
        <v>0</v>
      </c>
      <c r="H836" s="589"/>
    </row>
    <row r="837" spans="1:8" ht="18" customHeight="1" x14ac:dyDescent="0.3">
      <c r="A837" s="605">
        <f>FE!$Q957</f>
        <v>829</v>
      </c>
      <c r="B837" s="606">
        <f>FE!$P957</f>
        <v>4</v>
      </c>
      <c r="C837" s="605" t="str">
        <f>FE!$A957</f>
        <v>020419</v>
      </c>
      <c r="D837" s="607" t="str">
        <f>FE!$B957</f>
        <v>Lázár Bence</v>
      </c>
      <c r="E837" s="607" t="str">
        <f>FE!$C957</f>
        <v>TVSE</v>
      </c>
      <c r="F837" s="605">
        <f>FE!$N957</f>
        <v>4</v>
      </c>
      <c r="G837" s="605">
        <f>FE!$O957</f>
        <v>0</v>
      </c>
      <c r="H837" s="589"/>
    </row>
    <row r="838" spans="1:8" ht="18" customHeight="1" x14ac:dyDescent="0.3">
      <c r="A838" s="605">
        <f>FE!$Q128</f>
        <v>829</v>
      </c>
      <c r="B838" s="606">
        <f>FE!$P128</f>
        <v>4</v>
      </c>
      <c r="C838" s="605" t="str">
        <f>FE!$A128</f>
        <v>871202</v>
      </c>
      <c r="D838" s="607" t="str">
        <f>FE!$B128</f>
        <v>Bengery Zsolt</v>
      </c>
      <c r="E838" s="607" t="str">
        <f>FE!$C128</f>
        <v>Dél-alföldi TE</v>
      </c>
      <c r="F838" s="605">
        <f>FE!$N128</f>
        <v>4</v>
      </c>
      <c r="G838" s="605">
        <f>FE!$O128</f>
        <v>0</v>
      </c>
      <c r="H838" s="589"/>
    </row>
    <row r="839" spans="1:8" ht="18" customHeight="1" x14ac:dyDescent="0.3">
      <c r="A839" s="605">
        <f>FE!$Q912</f>
        <v>829</v>
      </c>
      <c r="B839" s="606">
        <f>FE!$P912</f>
        <v>4</v>
      </c>
      <c r="C839" s="605" t="str">
        <f>FE!$A912</f>
        <v>921006</v>
      </c>
      <c r="D839" s="607" t="str">
        <f>FE!$B912</f>
        <v>Kracz Csongor dr.</v>
      </c>
      <c r="E839" s="607" t="str">
        <f>FE!$C912</f>
        <v>Bregyó SE</v>
      </c>
      <c r="F839" s="605">
        <f>FE!$N912</f>
        <v>4</v>
      </c>
      <c r="G839" s="605">
        <f>FE!$O912</f>
        <v>0</v>
      </c>
      <c r="H839" s="589"/>
    </row>
    <row r="840" spans="1:8" ht="18" customHeight="1" x14ac:dyDescent="0.3">
      <c r="A840" s="605">
        <f>FE!$Q1092</f>
        <v>829</v>
      </c>
      <c r="B840" s="606">
        <f>FE!$P1092</f>
        <v>4</v>
      </c>
      <c r="C840" s="605" t="str">
        <f>FE!$A1092</f>
        <v>0304083</v>
      </c>
      <c r="D840" s="607" t="str">
        <f>FE!$B1092</f>
        <v>Molnár Benjamin</v>
      </c>
      <c r="E840" s="607" t="str">
        <f>FE!$C1092</f>
        <v>Rudabánya</v>
      </c>
      <c r="F840" s="605">
        <f>FE!$N1092</f>
        <v>4</v>
      </c>
      <c r="G840" s="605">
        <f>FE!$O1092</f>
        <v>0</v>
      </c>
      <c r="H840" s="589"/>
    </row>
    <row r="841" spans="1:8" ht="18" customHeight="1" x14ac:dyDescent="0.3">
      <c r="A841" s="605">
        <f>FE!$Q1172</f>
        <v>829</v>
      </c>
      <c r="B841" s="606">
        <f>FE!$P1172</f>
        <v>4</v>
      </c>
      <c r="C841" s="605" t="str">
        <f>FE!$A1172</f>
        <v>7208150</v>
      </c>
      <c r="D841" s="607" t="str">
        <f>FE!$B1172</f>
        <v>Németh István</v>
      </c>
      <c r="E841" s="607" t="str">
        <f>FE!$C1172</f>
        <v>Orosháza</v>
      </c>
      <c r="F841" s="605">
        <f>FE!$N1172</f>
        <v>4</v>
      </c>
      <c r="G841" s="605">
        <f>FE!$O1172</f>
        <v>0</v>
      </c>
      <c r="H841" s="589"/>
    </row>
    <row r="842" spans="1:8" ht="18" customHeight="1" x14ac:dyDescent="0.3">
      <c r="A842" s="605">
        <f>FE!$Q951</f>
        <v>829</v>
      </c>
      <c r="B842" s="606">
        <f>FE!$P951</f>
        <v>4</v>
      </c>
      <c r="C842" s="605" t="str">
        <f>FE!$A951</f>
        <v>790202</v>
      </c>
      <c r="D842" s="607" t="str">
        <f>FE!$B951</f>
        <v>László Gergely</v>
      </c>
      <c r="E842" s="607" t="str">
        <f>FE!$C951</f>
        <v>Manufakt.</v>
      </c>
      <c r="F842" s="605">
        <f>FE!$N951</f>
        <v>4</v>
      </c>
      <c r="G842" s="605">
        <f>FE!$O951</f>
        <v>0</v>
      </c>
      <c r="H842" s="589"/>
    </row>
    <row r="843" spans="1:8" ht="18" customHeight="1" x14ac:dyDescent="0.3">
      <c r="A843" s="605">
        <f>FE!$Q494</f>
        <v>829</v>
      </c>
      <c r="B843" s="606">
        <f>FE!$P494</f>
        <v>4</v>
      </c>
      <c r="C843" s="605" t="str">
        <f>FE!$A494</f>
        <v>040124</v>
      </c>
      <c r="D843" s="607" t="str">
        <f>FE!$B494</f>
        <v>Gödri István</v>
      </c>
      <c r="E843" s="607" t="str">
        <f>FE!$C494</f>
        <v>DEAC</v>
      </c>
      <c r="F843" s="605">
        <f>FE!$N494</f>
        <v>4</v>
      </c>
      <c r="G843" s="605">
        <f>FE!$O494</f>
        <v>0</v>
      </c>
      <c r="H843" s="589"/>
    </row>
    <row r="844" spans="1:8" ht="18" customHeight="1" x14ac:dyDescent="0.3">
      <c r="A844" s="605">
        <f>FE!$Q91</f>
        <v>829</v>
      </c>
      <c r="B844" s="606">
        <f>FE!$P91</f>
        <v>4</v>
      </c>
      <c r="C844" s="605" t="str">
        <f>FE!$A91</f>
        <v>740511</v>
      </c>
      <c r="D844" s="607" t="str">
        <f>FE!$B91</f>
        <v>Baráth Ákos</v>
      </c>
      <c r="E844" s="607" t="str">
        <f>FE!$C91</f>
        <v>M.Telekom</v>
      </c>
      <c r="F844" s="605">
        <f>FE!$N91</f>
        <v>4</v>
      </c>
      <c r="G844" s="605">
        <f>FE!$O91</f>
        <v>0</v>
      </c>
      <c r="H844" s="589"/>
    </row>
    <row r="845" spans="1:8" ht="18" customHeight="1" x14ac:dyDescent="0.3">
      <c r="A845" s="605">
        <f>FE!$Q556</f>
        <v>829</v>
      </c>
      <c r="B845" s="606">
        <f>FE!$P556</f>
        <v>4</v>
      </c>
      <c r="C845" s="605" t="str">
        <f>FE!$A556</f>
        <v>670219</v>
      </c>
      <c r="D845" s="607" t="str">
        <f>FE!$B556</f>
        <v>Hajós Attila</v>
      </c>
      <c r="E845" s="607" t="str">
        <f>FE!$C556</f>
        <v>M.Telekom DSC</v>
      </c>
      <c r="F845" s="605">
        <f>FE!$N556</f>
        <v>4</v>
      </c>
      <c r="G845" s="605">
        <f>FE!$O556</f>
        <v>0</v>
      </c>
      <c r="H845" s="589"/>
    </row>
    <row r="846" spans="1:8" ht="18" customHeight="1" x14ac:dyDescent="0.3">
      <c r="A846" s="605">
        <f>FE!$Q1664</f>
        <v>829</v>
      </c>
      <c r="B846" s="606">
        <f>FE!$P1664</f>
        <v>4</v>
      </c>
      <c r="C846" s="605">
        <f>FE!$A1664</f>
        <v>820919</v>
      </c>
      <c r="D846" s="607" t="str">
        <f>FE!$B1664</f>
        <v>Tisza János</v>
      </c>
      <c r="E846" s="607" t="str">
        <f>FE!$C1664</f>
        <v>Szeged VTK</v>
      </c>
      <c r="F846" s="605">
        <f>FE!$N1664</f>
        <v>4</v>
      </c>
      <c r="G846" s="605">
        <f>FE!$O1664</f>
        <v>0</v>
      </c>
      <c r="H846" s="589"/>
    </row>
    <row r="847" spans="1:8" ht="18" customHeight="1" x14ac:dyDescent="0.3">
      <c r="A847" s="605">
        <f>FE!$Q1290</f>
        <v>829</v>
      </c>
      <c r="B847" s="606">
        <f>FE!$P1290</f>
        <v>4</v>
      </c>
      <c r="C847" s="605">
        <f>FE!$A1290</f>
        <v>660809</v>
      </c>
      <c r="D847" s="607" t="str">
        <f>FE!$B1290</f>
        <v>Pintér Jenő</v>
      </c>
      <c r="E847" s="607" t="str">
        <f>FE!$C1290</f>
        <v>Ball City SE</v>
      </c>
      <c r="F847" s="605">
        <f>FE!$N1290</f>
        <v>4</v>
      </c>
      <c r="G847" s="605">
        <f>FE!$O1290</f>
        <v>0</v>
      </c>
      <c r="H847" s="589"/>
    </row>
    <row r="848" spans="1:8" ht="18" customHeight="1" x14ac:dyDescent="0.3">
      <c r="A848" s="605">
        <f>FE!$Q1378</f>
        <v>829</v>
      </c>
      <c r="B848" s="606">
        <f>FE!$P1378</f>
        <v>4</v>
      </c>
      <c r="C848" s="605" t="str">
        <f>FE!$A1378</f>
        <v>0909170</v>
      </c>
      <c r="D848" s="607" t="str">
        <f>FE!$B1378</f>
        <v>Sápi Kolos Dávid</v>
      </c>
      <c r="E848" s="607" t="str">
        <f>FE!$C1378</f>
        <v>SVSE</v>
      </c>
      <c r="F848" s="605">
        <f>FE!$N1378</f>
        <v>4</v>
      </c>
      <c r="G848" s="605">
        <f>FE!$O1378</f>
        <v>0</v>
      </c>
      <c r="H848" s="589"/>
    </row>
    <row r="849" spans="1:8" ht="18" customHeight="1" x14ac:dyDescent="0.3">
      <c r="A849" s="605">
        <f>FE!$Q246</f>
        <v>829</v>
      </c>
      <c r="B849" s="606">
        <f>FE!$P246</f>
        <v>4</v>
      </c>
      <c r="C849" s="605" t="str">
        <f>FE!$A246</f>
        <v>9409080</v>
      </c>
      <c r="D849" s="607" t="str">
        <f>FE!$B246</f>
        <v>Csékei Dániel</v>
      </c>
      <c r="E849" s="607" t="str">
        <f>FE!$C246</f>
        <v>Geometria</v>
      </c>
      <c r="F849" s="605">
        <f>FE!$N246</f>
        <v>4</v>
      </c>
      <c r="G849" s="605">
        <f>FE!$O246</f>
        <v>0</v>
      </c>
      <c r="H849" s="589"/>
    </row>
    <row r="850" spans="1:8" ht="18" customHeight="1" x14ac:dyDescent="0.3">
      <c r="A850" s="605">
        <f>FE!$Q73</f>
        <v>829</v>
      </c>
      <c r="B850" s="606">
        <f>FE!$P73</f>
        <v>4</v>
      </c>
      <c r="C850" s="605" t="str">
        <f>FE!$A73</f>
        <v>031219</v>
      </c>
      <c r="D850" s="607" t="str">
        <f>FE!$B73</f>
        <v>Balla Attila Márton</v>
      </c>
      <c r="E850" s="607" t="str">
        <f>FE!$C73</f>
        <v>Hatvani TC</v>
      </c>
      <c r="F850" s="605">
        <f>FE!$N73</f>
        <v>4</v>
      </c>
      <c r="G850" s="605">
        <f>FE!$O73</f>
        <v>0</v>
      </c>
      <c r="H850" s="589"/>
    </row>
    <row r="851" spans="1:8" ht="18" customHeight="1" x14ac:dyDescent="0.3">
      <c r="A851" s="605">
        <f>FE!$Q60</f>
        <v>829</v>
      </c>
      <c r="B851" s="606">
        <f>FE!$P60</f>
        <v>4</v>
      </c>
      <c r="C851" s="605" t="str">
        <f>FE!$A60</f>
        <v>1108050</v>
      </c>
      <c r="D851" s="607" t="str">
        <f>FE!$B60</f>
        <v>Bakos Benedek</v>
      </c>
      <c r="E851" s="607" t="str">
        <f>FE!$C60</f>
        <v>SVSE</v>
      </c>
      <c r="F851" s="605">
        <f>FE!$N60</f>
        <v>4</v>
      </c>
      <c r="G851" s="605">
        <f>FE!$O60</f>
        <v>0</v>
      </c>
      <c r="H851" s="589"/>
    </row>
    <row r="852" spans="1:8" ht="18" customHeight="1" x14ac:dyDescent="0.3">
      <c r="A852" s="605">
        <f>FE!$Q1671</f>
        <v>829</v>
      </c>
      <c r="B852" s="606">
        <f>FE!$P1671</f>
        <v>4</v>
      </c>
      <c r="C852" s="605" t="str">
        <f>FE!$A1671</f>
        <v>1105020</v>
      </c>
      <c r="D852" s="607" t="str">
        <f>FE!$B1671</f>
        <v>Tometich Vincent Richard</v>
      </c>
      <c r="E852" s="607" t="str">
        <f>FE!$C1671</f>
        <v>SVSE</v>
      </c>
      <c r="F852" s="605">
        <f>FE!$N1671</f>
        <v>4</v>
      </c>
      <c r="G852" s="605">
        <f>FE!$O1671</f>
        <v>0</v>
      </c>
      <c r="H852" s="589"/>
    </row>
    <row r="853" spans="1:8" ht="18" customHeight="1" x14ac:dyDescent="0.3">
      <c r="A853" s="605">
        <f>FE!$Q650</f>
        <v>829</v>
      </c>
      <c r="B853" s="606">
        <f>FE!$P650</f>
        <v>4</v>
      </c>
      <c r="C853" s="605" t="str">
        <f>FE!$A650</f>
        <v>1108310</v>
      </c>
      <c r="D853" s="607" t="str">
        <f>FE!$B650</f>
        <v>Horváth Lénárd András</v>
      </c>
      <c r="E853" s="607" t="str">
        <f>FE!$C650</f>
        <v>Agárdi TC</v>
      </c>
      <c r="F853" s="605">
        <f>FE!$N650</f>
        <v>4</v>
      </c>
      <c r="G853" s="605">
        <f>FE!$O650</f>
        <v>0</v>
      </c>
      <c r="H853" s="589"/>
    </row>
    <row r="854" spans="1:8" ht="18" customHeight="1" x14ac:dyDescent="0.3">
      <c r="A854" s="605">
        <f>FE!$Q1551</f>
        <v>853</v>
      </c>
      <c r="B854" s="606">
        <f>FE!$P1551</f>
        <v>3</v>
      </c>
      <c r="C854" s="605" t="str">
        <f>FE!$A1551</f>
        <v>7612070</v>
      </c>
      <c r="D854" s="607" t="str">
        <f>FE!$B1551</f>
        <v>Szemeti Gábor</v>
      </c>
      <c r="E854" s="607" t="str">
        <f>FE!$C1551</f>
        <v>Építők TK</v>
      </c>
      <c r="F854" s="605">
        <f>FE!$N1551</f>
        <v>3</v>
      </c>
      <c r="G854" s="605">
        <f>FE!$O1551</f>
        <v>0</v>
      </c>
      <c r="H854" s="589"/>
    </row>
    <row r="855" spans="1:8" ht="18" customHeight="1" x14ac:dyDescent="0.3">
      <c r="A855" s="605">
        <f>FE!$Q1266</f>
        <v>853</v>
      </c>
      <c r="B855" s="606">
        <f>FE!$P1266</f>
        <v>3</v>
      </c>
      <c r="C855" s="605" t="str">
        <f>FE!$A1266</f>
        <v>071204</v>
      </c>
      <c r="D855" s="607" t="str">
        <f>FE!$B1266</f>
        <v>Perjési András</v>
      </c>
      <c r="E855" s="607" t="str">
        <f>FE!$C1266</f>
        <v>Ten.Műhely</v>
      </c>
      <c r="F855" s="605">
        <f>FE!$N1266</f>
        <v>3</v>
      </c>
      <c r="G855" s="605">
        <f>FE!$O1266</f>
        <v>0</v>
      </c>
      <c r="H855" s="589"/>
    </row>
    <row r="856" spans="1:8" ht="18" customHeight="1" x14ac:dyDescent="0.3">
      <c r="A856" s="605">
        <f>FE!$Q795</f>
        <v>853</v>
      </c>
      <c r="B856" s="606">
        <f>FE!$P795</f>
        <v>3</v>
      </c>
      <c r="C856" s="605" t="str">
        <f>FE!$A795</f>
        <v>760311</v>
      </c>
      <c r="D856" s="607" t="str">
        <f>FE!$B795</f>
        <v>Kis Szilárd</v>
      </c>
      <c r="E856" s="607" t="str">
        <f>FE!$C795</f>
        <v>Molnár TA</v>
      </c>
      <c r="F856" s="605">
        <f>FE!$N795</f>
        <v>3</v>
      </c>
      <c r="G856" s="605">
        <f>FE!$O795</f>
        <v>0</v>
      </c>
      <c r="H856" s="589"/>
    </row>
    <row r="857" spans="1:8" ht="18" customHeight="1" x14ac:dyDescent="0.3">
      <c r="A857" s="605">
        <f>FE!$Q1238</f>
        <v>853</v>
      </c>
      <c r="B857" s="606">
        <f>FE!$P1238</f>
        <v>3</v>
      </c>
      <c r="C857" s="605" t="str">
        <f>FE!$A1238</f>
        <v>110101</v>
      </c>
      <c r="D857" s="607" t="str">
        <f>FE!$B1238</f>
        <v>Papp Márton</v>
      </c>
      <c r="E857" s="607" t="str">
        <f>FE!$C1238</f>
        <v>Sólyomszem</v>
      </c>
      <c r="F857" s="605">
        <f>FE!$N1238</f>
        <v>3</v>
      </c>
      <c r="G857" s="605">
        <f>FE!$O1238</f>
        <v>0</v>
      </c>
      <c r="H857" s="589"/>
    </row>
    <row r="858" spans="1:8" ht="18" customHeight="1" x14ac:dyDescent="0.3">
      <c r="A858" s="605">
        <f>FE!$Q1828</f>
        <v>853</v>
      </c>
      <c r="B858" s="606">
        <f>FE!$P1828</f>
        <v>3</v>
      </c>
      <c r="C858" s="605">
        <f>FE!$A1828</f>
        <v>780524</v>
      </c>
      <c r="D858" s="607" t="str">
        <f>FE!$B1828</f>
        <v>Vitályos Iván Zsolt</v>
      </c>
      <c r="E858" s="607" t="str">
        <f>FE!$C1828</f>
        <v>Vasas SC</v>
      </c>
      <c r="F858" s="605">
        <f>FE!$N1828</f>
        <v>3</v>
      </c>
      <c r="G858" s="605">
        <f>FE!$O1828</f>
        <v>0</v>
      </c>
      <c r="H858" s="589"/>
    </row>
    <row r="859" spans="1:8" ht="18" customHeight="1" x14ac:dyDescent="0.3">
      <c r="A859" s="605">
        <f>FE!$Q958</f>
        <v>853</v>
      </c>
      <c r="B859" s="606">
        <f>FE!$P958</f>
        <v>3</v>
      </c>
      <c r="C859" s="605" t="str">
        <f>FE!$A958</f>
        <v>730418</v>
      </c>
      <c r="D859" s="607" t="str">
        <f>FE!$B958</f>
        <v>Lázár István</v>
      </c>
      <c r="E859" s="607" t="str">
        <f>FE!$C958</f>
        <v>Metró RSC</v>
      </c>
      <c r="F859" s="605">
        <f>FE!$N958</f>
        <v>3</v>
      </c>
      <c r="G859" s="605">
        <f>FE!$O958</f>
        <v>0</v>
      </c>
      <c r="H859" s="589"/>
    </row>
    <row r="860" spans="1:8" ht="18" customHeight="1" x14ac:dyDescent="0.3">
      <c r="A860" s="605">
        <f>FE!$Q790</f>
        <v>853</v>
      </c>
      <c r="B860" s="606">
        <f>FE!$P790</f>
        <v>3</v>
      </c>
      <c r="C860" s="605" t="str">
        <f>FE!$A790</f>
        <v>020929</v>
      </c>
      <c r="D860" s="607" t="str">
        <f>FE!$B790</f>
        <v>Kis Barna</v>
      </c>
      <c r="E860" s="607" t="str">
        <f>FE!$C790</f>
        <v>Békéscsabai Előre</v>
      </c>
      <c r="F860" s="605">
        <f>FE!$N790</f>
        <v>3</v>
      </c>
      <c r="G860" s="605">
        <f>FE!$O790</f>
        <v>0</v>
      </c>
      <c r="H860" s="589"/>
    </row>
    <row r="861" spans="1:8" ht="18" customHeight="1" x14ac:dyDescent="0.3">
      <c r="A861" s="605">
        <f>FE!$Q1473</f>
        <v>853</v>
      </c>
      <c r="B861" s="606">
        <f>FE!$P1473</f>
        <v>3</v>
      </c>
      <c r="C861" s="605" t="str">
        <f>FE!$A1473</f>
        <v>0612124</v>
      </c>
      <c r="D861" s="607" t="str">
        <f>FE!$B1473</f>
        <v>Süle Zsolt</v>
      </c>
      <c r="E861" s="607" t="str">
        <f>FE!$C1473</f>
        <v>Monor SE</v>
      </c>
      <c r="F861" s="605">
        <f>FE!$N1473</f>
        <v>3</v>
      </c>
      <c r="G861" s="605">
        <f>FE!$O1473</f>
        <v>0</v>
      </c>
      <c r="H861" s="589"/>
    </row>
    <row r="862" spans="1:8" ht="18" customHeight="1" x14ac:dyDescent="0.3">
      <c r="A862" s="605">
        <f>FE!$Q1648</f>
        <v>853</v>
      </c>
      <c r="B862" s="606">
        <f>FE!$P1648</f>
        <v>3</v>
      </c>
      <c r="C862" s="605" t="str">
        <f>FE!$A1648</f>
        <v>750719</v>
      </c>
      <c r="D862" s="607" t="str">
        <f>FE!$B1648</f>
        <v>Teleki Szabolcs</v>
      </c>
      <c r="E862" s="607" t="str">
        <f>FE!$C1648</f>
        <v>Dorogi AC</v>
      </c>
      <c r="F862" s="605">
        <f>FE!$N1648</f>
        <v>3</v>
      </c>
      <c r="G862" s="605">
        <f>FE!$O1648</f>
        <v>0</v>
      </c>
      <c r="H862" s="589"/>
    </row>
    <row r="863" spans="1:8" ht="18" customHeight="1" x14ac:dyDescent="0.3">
      <c r="A863" s="605">
        <f>FE!$Q433</f>
        <v>853</v>
      </c>
      <c r="B863" s="606">
        <f>FE!$P433</f>
        <v>3</v>
      </c>
      <c r="C863" s="605" t="str">
        <f>FE!$A433</f>
        <v>910626</v>
      </c>
      <c r="D863" s="607" t="str">
        <f>FE!$B433</f>
        <v>Fodor Tamás</v>
      </c>
      <c r="E863" s="607" t="str">
        <f>FE!$C433</f>
        <v>GM TC</v>
      </c>
      <c r="F863" s="605">
        <f>FE!$N433</f>
        <v>3</v>
      </c>
      <c r="G863" s="605">
        <f>FE!$O433</f>
        <v>0</v>
      </c>
      <c r="H863" s="589"/>
    </row>
    <row r="864" spans="1:8" ht="18" customHeight="1" x14ac:dyDescent="0.3">
      <c r="A864" s="605">
        <f>FE!$Q1156</f>
        <v>853</v>
      </c>
      <c r="B864" s="606">
        <f>FE!$P1156</f>
        <v>3</v>
      </c>
      <c r="C864" s="605" t="str">
        <f>FE!$A1156</f>
        <v>091226</v>
      </c>
      <c r="D864" s="607" t="str">
        <f>FE!$B1156</f>
        <v>Nagy Zsombor</v>
      </c>
      <c r="E864" s="607" t="str">
        <f>FE!$C1156</f>
        <v>Sólyomszem</v>
      </c>
      <c r="F864" s="605">
        <f>FE!$N1156</f>
        <v>3</v>
      </c>
      <c r="G864" s="605">
        <f>FE!$O1156</f>
        <v>0</v>
      </c>
      <c r="H864" s="589"/>
    </row>
    <row r="865" spans="1:8" ht="18" customHeight="1" x14ac:dyDescent="0.3">
      <c r="A865" s="605">
        <f>FE!$Q465</f>
        <v>853</v>
      </c>
      <c r="B865" s="606">
        <f>FE!$P465</f>
        <v>3</v>
      </c>
      <c r="C865" s="605" t="str">
        <f>FE!$A465</f>
        <v>700611</v>
      </c>
      <c r="D865" s="607" t="str">
        <f>FE!$B465</f>
        <v>Galambos Gábor</v>
      </c>
      <c r="E865" s="607" t="str">
        <f>FE!$C465</f>
        <v>Kiskút TK</v>
      </c>
      <c r="F865" s="605">
        <f>FE!$N465</f>
        <v>3</v>
      </c>
      <c r="G865" s="605">
        <f>FE!$O465</f>
        <v>0</v>
      </c>
      <c r="H865" s="589"/>
    </row>
    <row r="866" spans="1:8" ht="18" customHeight="1" x14ac:dyDescent="0.3">
      <c r="A866" s="605">
        <f>FE!$Q1605</f>
        <v>853</v>
      </c>
      <c r="B866" s="606">
        <f>FE!$P1605</f>
        <v>3</v>
      </c>
      <c r="C866" s="605" t="str">
        <f>FE!$A1605</f>
        <v>7603211</v>
      </c>
      <c r="D866" s="607" t="str">
        <f>FE!$B1605</f>
        <v>Szűcs Barnabás</v>
      </c>
      <c r="E866" s="607" t="str">
        <f>FE!$C1605</f>
        <v>Palotai S.</v>
      </c>
      <c r="F866" s="605">
        <f>FE!$N1605</f>
        <v>3</v>
      </c>
      <c r="G866" s="605">
        <f>FE!$O1605</f>
        <v>0</v>
      </c>
      <c r="H866" s="589"/>
    </row>
    <row r="867" spans="1:8" ht="18" customHeight="1" x14ac:dyDescent="0.3">
      <c r="A867" s="605">
        <f>FE!$Q715</f>
        <v>853</v>
      </c>
      <c r="B867" s="606">
        <f>FE!$P715</f>
        <v>3</v>
      </c>
      <c r="C867" s="605" t="str">
        <f>FE!$A715</f>
        <v>090205</v>
      </c>
      <c r="D867" s="607" t="str">
        <f>FE!$B715</f>
        <v>Kajári Kende</v>
      </c>
      <c r="E867" s="607" t="str">
        <f>FE!$C715</f>
        <v>Viharsarok</v>
      </c>
      <c r="F867" s="605">
        <f>FE!$N715</f>
        <v>3</v>
      </c>
      <c r="G867" s="605">
        <f>FE!$O715</f>
        <v>0</v>
      </c>
      <c r="H867" s="589"/>
    </row>
    <row r="868" spans="1:8" ht="18" customHeight="1" x14ac:dyDescent="0.3">
      <c r="A868" s="605">
        <f>FE!$Q846</f>
        <v>853</v>
      </c>
      <c r="B868" s="606">
        <f>FE!$P846</f>
        <v>3</v>
      </c>
      <c r="C868" s="605" t="str">
        <f>FE!$A846</f>
        <v>800914</v>
      </c>
      <c r="D868" s="607" t="str">
        <f>FE!$B846</f>
        <v>Kollár Gábor dr.</v>
      </c>
      <c r="E868" s="607" t="str">
        <f>FE!$C846</f>
        <v>Kapos TC</v>
      </c>
      <c r="F868" s="605">
        <f>FE!$N846</f>
        <v>3</v>
      </c>
      <c r="G868" s="605">
        <f>FE!$O846</f>
        <v>0</v>
      </c>
      <c r="H868" s="589"/>
    </row>
    <row r="869" spans="1:8" ht="18" customHeight="1" x14ac:dyDescent="0.3">
      <c r="A869" s="605">
        <f>FE!$Q1511</f>
        <v>853</v>
      </c>
      <c r="B869" s="606">
        <f>FE!$P1511</f>
        <v>3</v>
      </c>
      <c r="C869" s="605" t="str">
        <f>FE!$A1511</f>
        <v>7501200</v>
      </c>
      <c r="D869" s="607" t="str">
        <f>FE!$B1511</f>
        <v>Szakács Attila</v>
      </c>
      <c r="E869" s="607" t="str">
        <f>FE!$C1511</f>
        <v>ZTE</v>
      </c>
      <c r="F869" s="605">
        <f>FE!$N1511</f>
        <v>3</v>
      </c>
      <c r="G869" s="605">
        <f>FE!$O1511</f>
        <v>0</v>
      </c>
      <c r="H869" s="589"/>
    </row>
    <row r="870" spans="1:8" ht="18" customHeight="1" x14ac:dyDescent="0.3">
      <c r="A870" s="605">
        <f>FE!$Q1632</f>
        <v>853</v>
      </c>
      <c r="B870" s="606">
        <f>FE!$P1632</f>
        <v>3</v>
      </c>
      <c r="C870" s="605">
        <f>FE!$A1632</f>
        <v>790311</v>
      </c>
      <c r="D870" s="607" t="str">
        <f>FE!$B1632</f>
        <v>Tamás Péter</v>
      </c>
      <c r="E870" s="607" t="str">
        <f>FE!$C1632</f>
        <v>Szeged VTK</v>
      </c>
      <c r="F870" s="605">
        <f>FE!$N1632</f>
        <v>3</v>
      </c>
      <c r="G870" s="605">
        <f>FE!$O1632</f>
        <v>0</v>
      </c>
      <c r="H870" s="589"/>
    </row>
    <row r="871" spans="1:8" ht="18" customHeight="1" x14ac:dyDescent="0.3">
      <c r="A871" s="605">
        <f>FE!$Q966</f>
        <v>853</v>
      </c>
      <c r="B871" s="606">
        <f>FE!$P966</f>
        <v>3</v>
      </c>
      <c r="C871" s="605" t="str">
        <f>FE!$A966</f>
        <v>860329</v>
      </c>
      <c r="D871" s="607" t="str">
        <f>FE!$B966</f>
        <v>Lenhoffer Péter</v>
      </c>
      <c r="E871" s="607" t="str">
        <f>FE!$C966</f>
        <v>BBTC</v>
      </c>
      <c r="F871" s="605">
        <f>FE!$N966</f>
        <v>3</v>
      </c>
      <c r="G871" s="605">
        <f>FE!$O966</f>
        <v>0</v>
      </c>
      <c r="H871" s="589"/>
    </row>
    <row r="872" spans="1:8" ht="18" customHeight="1" x14ac:dyDescent="0.3">
      <c r="A872" s="605">
        <f>FE!$Q1271</f>
        <v>853</v>
      </c>
      <c r="B872" s="606">
        <f>FE!$P1271</f>
        <v>3</v>
      </c>
      <c r="C872" s="605">
        <f>FE!$A1271</f>
        <v>750412</v>
      </c>
      <c r="D872" s="607" t="str">
        <f>FE!$B1271</f>
        <v>Pesztenlehrer Zsolt</v>
      </c>
      <c r="E872" s="607" t="str">
        <f>FE!$C1271</f>
        <v>Gy.Elektr.</v>
      </c>
      <c r="F872" s="605">
        <f>FE!$N1271</f>
        <v>3</v>
      </c>
      <c r="G872" s="605">
        <f>FE!$O1271</f>
        <v>0</v>
      </c>
      <c r="H872" s="589"/>
    </row>
    <row r="873" spans="1:8" ht="18" customHeight="1" x14ac:dyDescent="0.3">
      <c r="A873" s="605">
        <f>FE!$Q480</f>
        <v>853</v>
      </c>
      <c r="B873" s="606">
        <f>FE!$P480</f>
        <v>3</v>
      </c>
      <c r="C873" s="605" t="str">
        <f>FE!$A480</f>
        <v>0703300</v>
      </c>
      <c r="D873" s="607" t="str">
        <f>FE!$B480</f>
        <v>Gémes Áron</v>
      </c>
      <c r="E873" s="607" t="str">
        <f>FE!$C480</f>
        <v>Budaörs SC</v>
      </c>
      <c r="F873" s="605">
        <f>FE!$N480</f>
        <v>3</v>
      </c>
      <c r="G873" s="605">
        <f>FE!$O480</f>
        <v>0</v>
      </c>
      <c r="H873" s="589"/>
    </row>
    <row r="874" spans="1:8" ht="18" customHeight="1" x14ac:dyDescent="0.3">
      <c r="A874" s="605">
        <f>FE!$Q706</f>
        <v>853</v>
      </c>
      <c r="B874" s="606">
        <f>FE!$P706</f>
        <v>3</v>
      </c>
      <c r="C874" s="605" t="str">
        <f>FE!$A706</f>
        <v>540612</v>
      </c>
      <c r="D874" s="607" t="str">
        <f>FE!$B706</f>
        <v>Juhász Lajos</v>
      </c>
      <c r="E874" s="607" t="str">
        <f>FE!$C706</f>
        <v>Rudabánya</v>
      </c>
      <c r="F874" s="605">
        <f>FE!$N706</f>
        <v>3</v>
      </c>
      <c r="G874" s="605">
        <f>FE!$O706</f>
        <v>0</v>
      </c>
      <c r="H874" s="589"/>
    </row>
    <row r="875" spans="1:8" ht="18" customHeight="1" x14ac:dyDescent="0.3">
      <c r="A875" s="605">
        <f>FE!$Q581</f>
        <v>853</v>
      </c>
      <c r="B875" s="606">
        <f>FE!$P581</f>
        <v>3</v>
      </c>
      <c r="C875" s="605" t="str">
        <f>FE!$A581</f>
        <v>7904031</v>
      </c>
      <c r="D875" s="607" t="str">
        <f>FE!$B581</f>
        <v>Havas István</v>
      </c>
      <c r="E875" s="607" t="str">
        <f>FE!$C581</f>
        <v>TSZK Gyula</v>
      </c>
      <c r="F875" s="605">
        <f>FE!$N581</f>
        <v>3</v>
      </c>
      <c r="G875" s="605">
        <f>FE!$O581</f>
        <v>0</v>
      </c>
      <c r="H875" s="589"/>
    </row>
    <row r="876" spans="1:8" ht="18" customHeight="1" x14ac:dyDescent="0.3">
      <c r="A876" s="605">
        <f>FE!$Q1297</f>
        <v>853</v>
      </c>
      <c r="B876" s="606">
        <f>FE!$P1297</f>
        <v>3</v>
      </c>
      <c r="C876" s="605" t="str">
        <f>FE!$A1297</f>
        <v>720117</v>
      </c>
      <c r="D876" s="607" t="str">
        <f>FE!$B1297</f>
        <v>Piroska Péter</v>
      </c>
      <c r="E876" s="607" t="str">
        <f>FE!$C1297</f>
        <v>Vasas SC</v>
      </c>
      <c r="F876" s="605">
        <f>FE!$N1297</f>
        <v>3</v>
      </c>
      <c r="G876" s="605">
        <f>FE!$O1297</f>
        <v>0</v>
      </c>
      <c r="H876" s="589"/>
    </row>
    <row r="877" spans="1:8" ht="18" customHeight="1" x14ac:dyDescent="0.3">
      <c r="A877" s="605">
        <f>FE!$Q1262</f>
        <v>853</v>
      </c>
      <c r="B877" s="606">
        <f>FE!$P1262</f>
        <v>3</v>
      </c>
      <c r="C877" s="605" t="str">
        <f>FE!$A1262</f>
        <v>630930</v>
      </c>
      <c r="D877" s="607" t="str">
        <f>FE!$B1262</f>
        <v>Peiker Tamás</v>
      </c>
      <c r="E877" s="607" t="str">
        <f>FE!$C1262</f>
        <v>Rudabánya</v>
      </c>
      <c r="F877" s="605">
        <f>FE!$N1262</f>
        <v>3</v>
      </c>
      <c r="G877" s="605">
        <f>FE!$O1262</f>
        <v>0</v>
      </c>
      <c r="H877" s="589"/>
    </row>
    <row r="878" spans="1:8" ht="18" customHeight="1" x14ac:dyDescent="0.3">
      <c r="A878" s="605">
        <f>FE!$Q514</f>
        <v>853</v>
      </c>
      <c r="B878" s="606">
        <f>FE!$P514</f>
        <v>3</v>
      </c>
      <c r="C878" s="605" t="str">
        <f>FE!$A514</f>
        <v>600624</v>
      </c>
      <c r="D878" s="607" t="str">
        <f>FE!$B514</f>
        <v>Gruner Zoltán</v>
      </c>
      <c r="E878" s="607" t="str">
        <f>FE!$C514</f>
        <v>Szarvasi TC</v>
      </c>
      <c r="F878" s="605">
        <f>FE!$N514</f>
        <v>3</v>
      </c>
      <c r="G878" s="605">
        <f>FE!$O514</f>
        <v>0</v>
      </c>
      <c r="H878" s="589"/>
    </row>
    <row r="879" spans="1:8" ht="18" customHeight="1" x14ac:dyDescent="0.3">
      <c r="A879" s="605">
        <f>FE!$Q1211</f>
        <v>853</v>
      </c>
      <c r="B879" s="606">
        <f>FE!$P1211</f>
        <v>3</v>
      </c>
      <c r="C879" s="605" t="str">
        <f>FE!$A1211</f>
        <v>8211090</v>
      </c>
      <c r="D879" s="607" t="str">
        <f>FE!$B1211</f>
        <v>Packosz Nikiforosz Róbert dr.</v>
      </c>
      <c r="E879" s="607" t="str">
        <f>FE!$C1211</f>
        <v>Evopro</v>
      </c>
      <c r="F879" s="605">
        <f>FE!$N1211</f>
        <v>3</v>
      </c>
      <c r="G879" s="605">
        <f>FE!$O1211</f>
        <v>0</v>
      </c>
      <c r="H879" s="589"/>
    </row>
    <row r="880" spans="1:8" ht="18" customHeight="1" x14ac:dyDescent="0.3">
      <c r="A880" s="605">
        <f>FE!$Q147</f>
        <v>853</v>
      </c>
      <c r="B880" s="606">
        <f>FE!$P147</f>
        <v>3</v>
      </c>
      <c r="C880" s="605">
        <f>FE!$A147</f>
        <v>680726</v>
      </c>
      <c r="D880" s="607" t="str">
        <f>FE!$B147</f>
        <v>Bernáth Zsolt</v>
      </c>
      <c r="E880" s="607" t="str">
        <f>FE!$C147</f>
        <v>Gyöngy TE</v>
      </c>
      <c r="F880" s="605">
        <f>FE!$N147</f>
        <v>3</v>
      </c>
      <c r="G880" s="605">
        <f>FE!$O147</f>
        <v>0</v>
      </c>
      <c r="H880" s="589"/>
    </row>
    <row r="881" spans="1:8" ht="18" customHeight="1" x14ac:dyDescent="0.3">
      <c r="A881" s="605">
        <f>FE!$Q14</f>
        <v>853</v>
      </c>
      <c r="B881" s="606">
        <f>FE!$P14</f>
        <v>3</v>
      </c>
      <c r="C881" s="605" t="str">
        <f>FE!$A14</f>
        <v>060520</v>
      </c>
      <c r="D881" s="607" t="str">
        <f>FE!$B14</f>
        <v>Albert Máté</v>
      </c>
      <c r="E881" s="607" t="str">
        <f>FE!$C14</f>
        <v>Tszk Gyula</v>
      </c>
      <c r="F881" s="605">
        <f>FE!$N14</f>
        <v>3</v>
      </c>
      <c r="G881" s="605">
        <f>FE!$O14</f>
        <v>0</v>
      </c>
      <c r="H881" s="589"/>
    </row>
    <row r="882" spans="1:8" ht="18" customHeight="1" x14ac:dyDescent="0.3">
      <c r="A882" s="605">
        <f>FE!$Q67</f>
        <v>853</v>
      </c>
      <c r="B882" s="606">
        <f>FE!$P67</f>
        <v>3</v>
      </c>
      <c r="C882" s="605" t="str">
        <f>FE!$A67</f>
        <v>770918</v>
      </c>
      <c r="D882" s="607" t="str">
        <f>FE!$B67</f>
        <v>Balázs Gábor</v>
      </c>
      <c r="E882" s="607" t="str">
        <f>FE!$C67</f>
        <v>Bregyó</v>
      </c>
      <c r="F882" s="605">
        <f>FE!$N67</f>
        <v>3</v>
      </c>
      <c r="G882" s="605">
        <f>FE!$O67</f>
        <v>0</v>
      </c>
      <c r="H882" s="589"/>
    </row>
    <row r="883" spans="1:8" ht="18" customHeight="1" x14ac:dyDescent="0.3">
      <c r="A883" s="605">
        <f>FE!$Q356</f>
        <v>853</v>
      </c>
      <c r="B883" s="606">
        <f>FE!$P356</f>
        <v>3</v>
      </c>
      <c r="C883" s="605" t="str">
        <f>FE!$A356</f>
        <v>950203</v>
      </c>
      <c r="D883" s="607" t="str">
        <f>FE!$B356</f>
        <v>Dudás Márton</v>
      </c>
      <c r="E883" s="607" t="str">
        <f>FE!$C356</f>
        <v>Balassagyarmat</v>
      </c>
      <c r="F883" s="605">
        <f>FE!$N356</f>
        <v>3</v>
      </c>
      <c r="G883" s="605">
        <f>FE!$O356</f>
        <v>0</v>
      </c>
      <c r="H883" s="589"/>
    </row>
    <row r="884" spans="1:8" ht="18" customHeight="1" x14ac:dyDescent="0.3">
      <c r="A884" s="605">
        <f>FE!$Q1867</f>
        <v>853</v>
      </c>
      <c r="B884" s="606">
        <f>FE!$P1867</f>
        <v>3</v>
      </c>
      <c r="C884" s="605" t="str">
        <f>FE!$A1867</f>
        <v>0902100</v>
      </c>
      <c r="D884" s="607" t="str">
        <f>FE!$B1867</f>
        <v>Zérczi Regő</v>
      </c>
      <c r="E884" s="607" t="str">
        <f>FE!$C1867</f>
        <v>B.gyarmat</v>
      </c>
      <c r="F884" s="605">
        <f>FE!$N1867</f>
        <v>3</v>
      </c>
      <c r="G884" s="605">
        <f>FE!$O1867</f>
        <v>0</v>
      </c>
      <c r="H884" s="589"/>
    </row>
    <row r="885" spans="1:8" ht="18" customHeight="1" x14ac:dyDescent="0.3">
      <c r="A885" s="605">
        <f>FE!$Q1418</f>
        <v>853</v>
      </c>
      <c r="B885" s="606">
        <f>FE!$P1418</f>
        <v>3</v>
      </c>
      <c r="C885" s="605" t="str">
        <f>FE!$A1418</f>
        <v>6901110</v>
      </c>
      <c r="D885" s="607" t="str">
        <f>FE!$B1418</f>
        <v>Seres Tamás István</v>
      </c>
      <c r="E885" s="607" t="str">
        <f>FE!$C1418</f>
        <v>Építők TK</v>
      </c>
      <c r="F885" s="605">
        <f>FE!$N1418</f>
        <v>3</v>
      </c>
      <c r="G885" s="605">
        <f>FE!$O1418</f>
        <v>0</v>
      </c>
      <c r="H885" s="589"/>
    </row>
    <row r="886" spans="1:8" ht="18" customHeight="1" x14ac:dyDescent="0.3">
      <c r="A886" s="605">
        <f>FE!$Q1446</f>
        <v>853</v>
      </c>
      <c r="B886" s="606">
        <f>FE!$P1446</f>
        <v>3</v>
      </c>
      <c r="C886" s="605" t="str">
        <f>FE!$A1446</f>
        <v>6107190</v>
      </c>
      <c r="D886" s="607" t="str">
        <f>FE!$B1446</f>
        <v>Somfai Róbert</v>
      </c>
      <c r="E886" s="607" t="str">
        <f>FE!$C1446</f>
        <v>BFSE</v>
      </c>
      <c r="F886" s="605">
        <f>FE!$N1446</f>
        <v>3</v>
      </c>
      <c r="G886" s="605">
        <f>FE!$O1446</f>
        <v>0</v>
      </c>
      <c r="H886" s="589"/>
    </row>
    <row r="887" spans="1:8" ht="18" customHeight="1" x14ac:dyDescent="0.3">
      <c r="A887" s="605">
        <f>FE!$Q50</f>
        <v>853</v>
      </c>
      <c r="B887" s="606">
        <f>FE!$P50</f>
        <v>3</v>
      </c>
      <c r="C887" s="605" t="str">
        <f>FE!$A50</f>
        <v>641103</v>
      </c>
      <c r="D887" s="607" t="str">
        <f>FE!$B50</f>
        <v>Bagoly János</v>
      </c>
      <c r="E887" s="607" t="str">
        <f>FE!$C50</f>
        <v>Rudabánya</v>
      </c>
      <c r="F887" s="605">
        <f>FE!$N50</f>
        <v>3</v>
      </c>
      <c r="G887" s="605">
        <f>FE!$O50</f>
        <v>0</v>
      </c>
      <c r="H887" s="589"/>
    </row>
    <row r="888" spans="1:8" ht="18" customHeight="1" x14ac:dyDescent="0.3">
      <c r="A888" s="605">
        <f>FE!$Q723</f>
        <v>853</v>
      </c>
      <c r="B888" s="606">
        <f>FE!$P723</f>
        <v>3</v>
      </c>
      <c r="C888" s="605" t="str">
        <f>FE!$A723</f>
        <v>560725</v>
      </c>
      <c r="D888" s="607" t="str">
        <f>FE!$B723</f>
        <v>Kaló Béla</v>
      </c>
      <c r="E888" s="607" t="str">
        <f>FE!$C723</f>
        <v>Rudabánya</v>
      </c>
      <c r="F888" s="605">
        <f>FE!$N723</f>
        <v>3</v>
      </c>
      <c r="G888" s="605">
        <f>FE!$O723</f>
        <v>0</v>
      </c>
      <c r="H888" s="589"/>
    </row>
    <row r="889" spans="1:8" ht="18" customHeight="1" x14ac:dyDescent="0.3">
      <c r="A889" s="605">
        <f>FE!$Q952</f>
        <v>853</v>
      </c>
      <c r="B889" s="606">
        <f>FE!$P952</f>
        <v>3</v>
      </c>
      <c r="C889" s="605">
        <f>FE!$A952</f>
        <v>710502</v>
      </c>
      <c r="D889" s="607" t="str">
        <f>FE!$B952</f>
        <v>Lászlófi Pál Dr.</v>
      </c>
      <c r="E889" s="607" t="str">
        <f>FE!$C952</f>
        <v>Open TV</v>
      </c>
      <c r="F889" s="605">
        <f>FE!$N952</f>
        <v>3</v>
      </c>
      <c r="G889" s="605">
        <f>FE!$O952</f>
        <v>0</v>
      </c>
      <c r="H889" s="589"/>
    </row>
    <row r="890" spans="1:8" ht="18" customHeight="1" x14ac:dyDescent="0.3">
      <c r="A890" s="605">
        <f>FE!$Q1013</f>
        <v>853</v>
      </c>
      <c r="B890" s="606">
        <f>FE!$P1013</f>
        <v>3</v>
      </c>
      <c r="C890" s="605" t="str">
        <f>FE!$A1013</f>
        <v>780131</v>
      </c>
      <c r="D890" s="607" t="str">
        <f>FE!$B1013</f>
        <v>Markó Balázs</v>
      </c>
      <c r="E890" s="607" t="str">
        <f>FE!$C1013</f>
        <v>ZTE</v>
      </c>
      <c r="F890" s="605">
        <f>FE!$N1013</f>
        <v>3</v>
      </c>
      <c r="G890" s="605">
        <f>FE!$O1013</f>
        <v>0</v>
      </c>
      <c r="H890" s="589"/>
    </row>
    <row r="891" spans="1:8" ht="18" customHeight="1" x14ac:dyDescent="0.3">
      <c r="A891" s="605">
        <f>FE!$Q419</f>
        <v>853</v>
      </c>
      <c r="B891" s="606">
        <f>FE!$P419</f>
        <v>3</v>
      </c>
      <c r="C891" s="605" t="str">
        <f>FE!$A419</f>
        <v>770515</v>
      </c>
      <c r="D891" s="607" t="str">
        <f>FE!$B419</f>
        <v>Fekete Csaba</v>
      </c>
      <c r="E891" s="607" t="str">
        <f>FE!$C419</f>
        <v>Nemzedék SE</v>
      </c>
      <c r="F891" s="605">
        <f>FE!$N419</f>
        <v>3</v>
      </c>
      <c r="G891" s="605">
        <f>FE!$O419</f>
        <v>0</v>
      </c>
      <c r="H891" s="589"/>
    </row>
    <row r="892" spans="1:8" ht="18" customHeight="1" x14ac:dyDescent="0.3">
      <c r="A892" s="605">
        <f>FE!$Q444</f>
        <v>853</v>
      </c>
      <c r="B892" s="606">
        <f>FE!$P444</f>
        <v>3</v>
      </c>
      <c r="C892" s="605" t="str">
        <f>FE!$A444</f>
        <v>000613</v>
      </c>
      <c r="D892" s="607" t="str">
        <f>FE!$B444</f>
        <v>Förhétz Dávid</v>
      </c>
      <c r="E892" s="607" t="str">
        <f>FE!$C444</f>
        <v>Gy.Elekt.</v>
      </c>
      <c r="F892" s="605">
        <f>FE!$N444</f>
        <v>3</v>
      </c>
      <c r="G892" s="605">
        <f>FE!$O444</f>
        <v>0</v>
      </c>
      <c r="H892" s="589"/>
    </row>
    <row r="893" spans="1:8" ht="18" customHeight="1" x14ac:dyDescent="0.3">
      <c r="A893" s="605">
        <f>FE!$Q559</f>
        <v>853</v>
      </c>
      <c r="B893" s="606">
        <f>FE!$P559</f>
        <v>3</v>
      </c>
      <c r="C893" s="605" t="str">
        <f>FE!$A559</f>
        <v>0703051</v>
      </c>
      <c r="D893" s="607" t="str">
        <f>FE!$B559</f>
        <v>Halász István</v>
      </c>
      <c r="E893" s="607" t="str">
        <f>FE!$C559</f>
        <v>Nemzedék SE</v>
      </c>
      <c r="F893" s="605">
        <f>FE!$N559</f>
        <v>3</v>
      </c>
      <c r="G893" s="605">
        <f>FE!$O559</f>
        <v>0</v>
      </c>
      <c r="H893" s="589"/>
    </row>
    <row r="894" spans="1:8" ht="18" customHeight="1" x14ac:dyDescent="0.3">
      <c r="A894" s="605">
        <f>FE!$Q1217</f>
        <v>853</v>
      </c>
      <c r="B894" s="606">
        <f>FE!$P1217</f>
        <v>3</v>
      </c>
      <c r="C894" s="605" t="str">
        <f>FE!$A1217</f>
        <v>640102</v>
      </c>
      <c r="D894" s="607" t="str">
        <f>FE!$B1217</f>
        <v>Pálinkás Attila Dr.</v>
      </c>
      <c r="E894" s="607" t="str">
        <f>FE!$C1217</f>
        <v>DATE</v>
      </c>
      <c r="F894" s="605">
        <f>FE!$N1217</f>
        <v>3</v>
      </c>
      <c r="G894" s="605">
        <f>FE!$O1217</f>
        <v>0</v>
      </c>
      <c r="H894" s="589"/>
    </row>
    <row r="895" spans="1:8" ht="18" customHeight="1" x14ac:dyDescent="0.3">
      <c r="A895" s="605">
        <f>FE!$Q1304</f>
        <v>853</v>
      </c>
      <c r="B895" s="606">
        <f>FE!$P1304</f>
        <v>3</v>
      </c>
      <c r="C895" s="605" t="str">
        <f>FE!$A1304</f>
        <v>0710121</v>
      </c>
      <c r="D895" s="607" t="str">
        <f>FE!$B1304</f>
        <v>Pojbics Bendegúz</v>
      </c>
      <c r="E895" s="607" t="str">
        <f>FE!$C1304</f>
        <v>Lövő TK</v>
      </c>
      <c r="F895" s="605">
        <f>FE!$N1304</f>
        <v>3</v>
      </c>
      <c r="G895" s="605">
        <f>FE!$O1304</f>
        <v>0</v>
      </c>
      <c r="H895" s="589"/>
    </row>
    <row r="896" spans="1:8" ht="18" customHeight="1" x14ac:dyDescent="0.3">
      <c r="A896" s="605">
        <f>FE!$Q1653</f>
        <v>853</v>
      </c>
      <c r="B896" s="606">
        <f>FE!$P1653</f>
        <v>3</v>
      </c>
      <c r="C896" s="605" t="str">
        <f>FE!$A1653</f>
        <v>611018</v>
      </c>
      <c r="D896" s="607" t="str">
        <f>FE!$B1653</f>
        <v>Tésik Péter</v>
      </c>
      <c r="E896" s="607" t="str">
        <f>FE!$C1653</f>
        <v>DATE</v>
      </c>
      <c r="F896" s="605">
        <f>FE!$N1653</f>
        <v>3</v>
      </c>
      <c r="G896" s="605">
        <f>FE!$O1653</f>
        <v>0</v>
      </c>
      <c r="H896" s="589"/>
    </row>
    <row r="897" spans="1:8" ht="18" customHeight="1" x14ac:dyDescent="0.3">
      <c r="A897" s="605">
        <f>FE!$Q1767</f>
        <v>853</v>
      </c>
      <c r="B897" s="606">
        <f>FE!$P1767</f>
        <v>3</v>
      </c>
      <c r="C897" s="605" t="str">
        <f>FE!$A1767</f>
        <v>9405180</v>
      </c>
      <c r="D897" s="607" t="str">
        <f>FE!$B1767</f>
        <v>Varga Bence</v>
      </c>
      <c r="E897" s="607" t="str">
        <f>FE!$C1767</f>
        <v>B.gyarmat</v>
      </c>
      <c r="F897" s="605">
        <f>FE!$N1767</f>
        <v>3</v>
      </c>
      <c r="G897" s="605">
        <f>FE!$O1767</f>
        <v>0</v>
      </c>
      <c r="H897" s="589"/>
    </row>
    <row r="898" spans="1:8" ht="18" customHeight="1" x14ac:dyDescent="0.3">
      <c r="A898" s="605">
        <f>FE!$Q682</f>
        <v>853</v>
      </c>
      <c r="B898" s="606">
        <f>FE!$P682</f>
        <v>3</v>
      </c>
      <c r="C898" s="605" t="str">
        <f>FE!$A682</f>
        <v>930812</v>
      </c>
      <c r="D898" s="607" t="str">
        <f>FE!$B682</f>
        <v>Jakab Norbert</v>
      </c>
      <c r="E898" s="607" t="str">
        <f>FE!$C682</f>
        <v>Gy.Lendül</v>
      </c>
      <c r="F898" s="605">
        <f>FE!$N682</f>
        <v>3</v>
      </c>
      <c r="G898" s="605">
        <f>FE!$O682</f>
        <v>0</v>
      </c>
      <c r="H898" s="589"/>
    </row>
    <row r="899" spans="1:8" ht="18" customHeight="1" x14ac:dyDescent="0.3">
      <c r="A899" s="605">
        <f>FE!$Q862</f>
        <v>853</v>
      </c>
      <c r="B899" s="606">
        <f>FE!$P862</f>
        <v>3</v>
      </c>
      <c r="C899" s="605" t="str">
        <f>FE!$A862</f>
        <v>820403</v>
      </c>
      <c r="D899" s="607" t="str">
        <f>FE!$B862</f>
        <v>Kórik László</v>
      </c>
      <c r="E899" s="607" t="str">
        <f>FE!$C862</f>
        <v>Tiszaújv.</v>
      </c>
      <c r="F899" s="605">
        <f>FE!$N862</f>
        <v>3</v>
      </c>
      <c r="G899" s="605">
        <f>FE!$O862</f>
        <v>0</v>
      </c>
      <c r="H899" s="589"/>
    </row>
    <row r="900" spans="1:8" ht="18" customHeight="1" x14ac:dyDescent="0.3">
      <c r="A900" s="605">
        <f>FE!$Q103</f>
        <v>853</v>
      </c>
      <c r="B900" s="606">
        <f>FE!$P103</f>
        <v>3</v>
      </c>
      <c r="C900" s="605" t="str">
        <f>FE!$A103</f>
        <v>7811283</v>
      </c>
      <c r="D900" s="607" t="str">
        <f>FE!$B103</f>
        <v>Baudermann Attila</v>
      </c>
      <c r="E900" s="607" t="str">
        <f>FE!$C103</f>
        <v>Orosháza</v>
      </c>
      <c r="F900" s="605">
        <f>FE!$N103</f>
        <v>3</v>
      </c>
      <c r="G900" s="605">
        <f>FE!$O103</f>
        <v>0</v>
      </c>
      <c r="H900" s="589"/>
    </row>
    <row r="901" spans="1:8" ht="18" customHeight="1" x14ac:dyDescent="0.3">
      <c r="A901" s="605">
        <f>FE!$Q914</f>
        <v>853</v>
      </c>
      <c r="B901" s="606">
        <f>FE!$P914</f>
        <v>3</v>
      </c>
      <c r="C901" s="605">
        <f>FE!$A914</f>
        <v>770121</v>
      </c>
      <c r="D901" s="607" t="str">
        <f>FE!$B914</f>
        <v>Krémer Csaba</v>
      </c>
      <c r="E901" s="607" t="str">
        <f>FE!$C914</f>
        <v>Ball City SE</v>
      </c>
      <c r="F901" s="605">
        <f>FE!$N914</f>
        <v>3</v>
      </c>
      <c r="G901" s="605">
        <f>FE!$O914</f>
        <v>0</v>
      </c>
      <c r="H901" s="589"/>
    </row>
    <row r="902" spans="1:8" ht="18" customHeight="1" x14ac:dyDescent="0.3">
      <c r="A902" s="605">
        <f>FE!$Q1568</f>
        <v>853</v>
      </c>
      <c r="B902" s="606">
        <f>FE!$P1568</f>
        <v>3</v>
      </c>
      <c r="C902" s="605" t="str">
        <f>FE!$A1568</f>
        <v>7202290</v>
      </c>
      <c r="D902" s="607" t="str">
        <f>FE!$B1568</f>
        <v>Szieber Zoltán</v>
      </c>
      <c r="E902" s="607" t="str">
        <f>FE!$C1568</f>
        <v>Liget TE</v>
      </c>
      <c r="F902" s="605">
        <f>FE!$N1568</f>
        <v>3</v>
      </c>
      <c r="G902" s="605">
        <f>FE!$O1568</f>
        <v>0</v>
      </c>
      <c r="H902" s="589"/>
    </row>
    <row r="903" spans="1:8" ht="18" customHeight="1" x14ac:dyDescent="0.3">
      <c r="A903" s="605">
        <f>FE!$Q1261</f>
        <v>853</v>
      </c>
      <c r="B903" s="606">
        <f>FE!$P1261</f>
        <v>3</v>
      </c>
      <c r="C903" s="605" t="str">
        <f>FE!$A1261</f>
        <v>020828</v>
      </c>
      <c r="D903" s="607" t="str">
        <f>FE!$B1261</f>
        <v>Peiker Balázs</v>
      </c>
      <c r="E903" s="607" t="str">
        <f>FE!$C1261</f>
        <v>Rudabánya</v>
      </c>
      <c r="F903" s="605">
        <f>FE!$N1261</f>
        <v>3</v>
      </c>
      <c r="G903" s="605">
        <f>FE!$O1261</f>
        <v>0</v>
      </c>
      <c r="H903" s="589"/>
    </row>
    <row r="904" spans="1:8" ht="18" customHeight="1" x14ac:dyDescent="0.3">
      <c r="A904" s="605">
        <f>FE!$Q1636</f>
        <v>853</v>
      </c>
      <c r="B904" s="606">
        <f>FE!$P1636</f>
        <v>3</v>
      </c>
      <c r="C904" s="605" t="str">
        <f>FE!$A1636</f>
        <v>8606070</v>
      </c>
      <c r="D904" s="607" t="str">
        <f>FE!$B1636</f>
        <v>Tarkó Ákos István</v>
      </c>
      <c r="E904" s="607" t="str">
        <f>FE!$C1636</f>
        <v>Békéscsaba Előre</v>
      </c>
      <c r="F904" s="605">
        <f>FE!$N1636</f>
        <v>3</v>
      </c>
      <c r="G904" s="605">
        <f>FE!$O1636</f>
        <v>0</v>
      </c>
      <c r="H904" s="589"/>
    </row>
    <row r="905" spans="1:8" ht="18" customHeight="1" x14ac:dyDescent="0.3">
      <c r="A905" s="605">
        <f>FE!$Q1110</f>
        <v>853</v>
      </c>
      <c r="B905" s="606">
        <f>FE!$P1110</f>
        <v>3</v>
      </c>
      <c r="C905" s="605" t="str">
        <f>FE!$A1110</f>
        <v>660820</v>
      </c>
      <c r="D905" s="607" t="str">
        <f>FE!$B1110</f>
        <v>Molnár Sándor</v>
      </c>
      <c r="E905" s="607" t="str">
        <f>FE!$C1110</f>
        <v>Építők TK</v>
      </c>
      <c r="F905" s="605">
        <f>FE!$N1110</f>
        <v>3</v>
      </c>
      <c r="G905" s="605">
        <f>FE!$O1110</f>
        <v>0</v>
      </c>
      <c r="H905" s="589"/>
    </row>
    <row r="906" spans="1:8" ht="18" customHeight="1" x14ac:dyDescent="0.3">
      <c r="A906" s="605">
        <f>FE!$Q1124</f>
        <v>853</v>
      </c>
      <c r="B906" s="606">
        <f>FE!$P1124</f>
        <v>3</v>
      </c>
      <c r="C906" s="605" t="str">
        <f>FE!$A1124</f>
        <v>691222</v>
      </c>
      <c r="D906" s="607" t="str">
        <f>FE!$B1124</f>
        <v>Mrsan György</v>
      </c>
      <c r="E906" s="607" t="str">
        <f>FE!$C1124</f>
        <v>Szarvasi TC</v>
      </c>
      <c r="F906" s="605">
        <f>FE!$N1124</f>
        <v>3</v>
      </c>
      <c r="G906" s="605">
        <f>FE!$O1124</f>
        <v>0</v>
      </c>
      <c r="H906" s="589"/>
    </row>
    <row r="907" spans="1:8" ht="18" customHeight="1" x14ac:dyDescent="0.3">
      <c r="A907" s="605">
        <f>FE!$Q806</f>
        <v>853</v>
      </c>
      <c r="B907" s="606">
        <f>FE!$P806</f>
        <v>3</v>
      </c>
      <c r="C907" s="605" t="str">
        <f>FE!$A806</f>
        <v>8708140</v>
      </c>
      <c r="D907" s="607" t="str">
        <f>FE!$B806</f>
        <v>Kiss Gergely</v>
      </c>
      <c r="E907" s="607" t="str">
        <f>FE!$C806</f>
        <v>VESC</v>
      </c>
      <c r="F907" s="605">
        <f>FE!$N806</f>
        <v>3</v>
      </c>
      <c r="G907" s="605">
        <f>FE!$O806</f>
        <v>0</v>
      </c>
      <c r="H907" s="589"/>
    </row>
    <row r="908" spans="1:8" ht="18" customHeight="1" x14ac:dyDescent="0.3">
      <c r="A908" s="605">
        <f>FE!$Q65</f>
        <v>853</v>
      </c>
      <c r="B908" s="606">
        <f>FE!$P65</f>
        <v>3</v>
      </c>
      <c r="C908" s="605" t="str">
        <f>FE!$A65</f>
        <v>990204</v>
      </c>
      <c r="D908" s="607" t="str">
        <f>FE!$B65</f>
        <v>Balázs Bence Ferenc</v>
      </c>
      <c r="E908" s="607" t="str">
        <f>FE!$C65</f>
        <v>ZTE</v>
      </c>
      <c r="F908" s="605">
        <f>FE!$N65</f>
        <v>3</v>
      </c>
      <c r="G908" s="605">
        <f>FE!$O65</f>
        <v>0</v>
      </c>
      <c r="H908" s="589"/>
    </row>
    <row r="909" spans="1:8" ht="18" customHeight="1" x14ac:dyDescent="0.3">
      <c r="A909" s="605">
        <f>FE!$Q845</f>
        <v>853</v>
      </c>
      <c r="B909" s="606">
        <f>FE!$P845</f>
        <v>3</v>
      </c>
      <c r="C909" s="605" t="str">
        <f>FE!$A845</f>
        <v>100516</v>
      </c>
      <c r="D909" s="607" t="str">
        <f>FE!$B845</f>
        <v>Koleszár Regő</v>
      </c>
      <c r="E909" s="607" t="str">
        <f>FE!$C845</f>
        <v>MIVAS</v>
      </c>
      <c r="F909" s="605">
        <f>FE!$N845</f>
        <v>3</v>
      </c>
      <c r="G909" s="605">
        <f>FE!$O845</f>
        <v>0</v>
      </c>
      <c r="H909" s="589"/>
    </row>
    <row r="910" spans="1:8" ht="18" customHeight="1" x14ac:dyDescent="0.3">
      <c r="A910" s="605">
        <f>FE!$Q77</f>
        <v>853</v>
      </c>
      <c r="B910" s="606">
        <f>FE!$P77</f>
        <v>3</v>
      </c>
      <c r="C910" s="605" t="str">
        <f>FE!$A77</f>
        <v>730121</v>
      </c>
      <c r="D910" s="607" t="str">
        <f>FE!$B77</f>
        <v>Balogh Csaba</v>
      </c>
      <c r="E910" s="607" t="str">
        <f>FE!$C77</f>
        <v>KATE</v>
      </c>
      <c r="F910" s="605">
        <f>FE!$N77</f>
        <v>3</v>
      </c>
      <c r="G910" s="605">
        <f>FE!$O77</f>
        <v>0</v>
      </c>
      <c r="H910" s="589"/>
    </row>
    <row r="911" spans="1:8" ht="18" customHeight="1" x14ac:dyDescent="0.3">
      <c r="A911" s="605">
        <f>FE!$Q1073</f>
        <v>853</v>
      </c>
      <c r="B911" s="606">
        <f>FE!$P1073</f>
        <v>3</v>
      </c>
      <c r="C911" s="605">
        <f>FE!$A1073</f>
        <v>821004</v>
      </c>
      <c r="D911" s="607" t="str">
        <f>FE!$B1073</f>
        <v>Milanovich Márk</v>
      </c>
      <c r="E911" s="607" t="str">
        <f>FE!$C1073</f>
        <v>Gy.Lendül</v>
      </c>
      <c r="F911" s="605">
        <f>FE!$N1073</f>
        <v>3</v>
      </c>
      <c r="G911" s="605">
        <f>FE!$O1073</f>
        <v>0</v>
      </c>
      <c r="H911" s="589"/>
    </row>
    <row r="912" spans="1:8" ht="18" customHeight="1" x14ac:dyDescent="0.3">
      <c r="A912" s="605">
        <f>FE!$Q109</f>
        <v>853</v>
      </c>
      <c r="B912" s="606">
        <f>FE!$P109</f>
        <v>3</v>
      </c>
      <c r="C912" s="605" t="str">
        <f>FE!$A109</f>
        <v>0011240</v>
      </c>
      <c r="D912" s="607" t="str">
        <f>FE!$B109</f>
        <v>Becze Dániel</v>
      </c>
      <c r="E912" s="607" t="str">
        <f>FE!$C109</f>
        <v>Gáspár PTI</v>
      </c>
      <c r="F912" s="605">
        <f>FE!$N109</f>
        <v>3</v>
      </c>
      <c r="G912" s="605">
        <f>FE!$O109</f>
        <v>0</v>
      </c>
      <c r="H912" s="589"/>
    </row>
    <row r="913" spans="1:8" ht="18" customHeight="1" x14ac:dyDescent="0.3">
      <c r="A913" s="605">
        <f>FE!$Q235</f>
        <v>853</v>
      </c>
      <c r="B913" s="606">
        <f>FE!$P235</f>
        <v>3</v>
      </c>
      <c r="C913" s="605" t="str">
        <f>FE!$A235</f>
        <v>951005</v>
      </c>
      <c r="D913" s="607" t="str">
        <f>FE!$B235</f>
        <v>Csalló János</v>
      </c>
      <c r="E913" s="607" t="str">
        <f>FE!$C235</f>
        <v>Hegyvidék</v>
      </c>
      <c r="F913" s="605">
        <f>FE!$N235</f>
        <v>3</v>
      </c>
      <c r="G913" s="605">
        <f>FE!$O235</f>
        <v>0</v>
      </c>
      <c r="H913" s="589"/>
    </row>
    <row r="914" spans="1:8" ht="18" customHeight="1" x14ac:dyDescent="0.3">
      <c r="A914" s="605">
        <f>FE!$Q787</f>
        <v>853</v>
      </c>
      <c r="B914" s="606">
        <f>FE!$P787</f>
        <v>3</v>
      </c>
      <c r="C914" s="605">
        <f>FE!$A787</f>
        <v>760370</v>
      </c>
      <c r="D914" s="607" t="str">
        <f>FE!$B787</f>
        <v>Kincse Norbert</v>
      </c>
      <c r="E914" s="607" t="str">
        <f>FE!$C787</f>
        <v>Bajai TK</v>
      </c>
      <c r="F914" s="605">
        <f>FE!$N787</f>
        <v>3</v>
      </c>
      <c r="G914" s="605">
        <f>FE!$O787</f>
        <v>0</v>
      </c>
      <c r="H914" s="589"/>
    </row>
    <row r="915" spans="1:8" ht="18" customHeight="1" x14ac:dyDescent="0.3">
      <c r="A915" s="605">
        <f>FE!$Q1157</f>
        <v>853</v>
      </c>
      <c r="B915" s="606">
        <f>FE!$P1157</f>
        <v>3</v>
      </c>
      <c r="C915" s="605" t="str">
        <f>FE!$A1157</f>
        <v>881228</v>
      </c>
      <c r="D915" s="607" t="str">
        <f>FE!$B1157</f>
        <v>Nagy-Gyevi Dávid</v>
      </c>
      <c r="E915" s="607" t="str">
        <f>FE!$C1157</f>
        <v>Orosháza</v>
      </c>
      <c r="F915" s="605">
        <f>FE!$N1157</f>
        <v>3</v>
      </c>
      <c r="G915" s="605">
        <f>FE!$O1157</f>
        <v>0</v>
      </c>
      <c r="H915" s="589"/>
    </row>
    <row r="916" spans="1:8" ht="18" customHeight="1" x14ac:dyDescent="0.3">
      <c r="A916" s="605">
        <f>FE!$Q1492</f>
        <v>853</v>
      </c>
      <c r="B916" s="606">
        <f>FE!$P1492</f>
        <v>3</v>
      </c>
      <c r="C916" s="605" t="str">
        <f>FE!$A1492</f>
        <v>690810</v>
      </c>
      <c r="D916" s="607" t="str">
        <f>FE!$B1492</f>
        <v>Szabó Ernő Zsolt</v>
      </c>
      <c r="E916" s="607" t="str">
        <f>FE!$C1492</f>
        <v>BUTEC</v>
      </c>
      <c r="F916" s="605">
        <f>FE!$N1492</f>
        <v>3</v>
      </c>
      <c r="G916" s="605">
        <f>FE!$O1492</f>
        <v>0</v>
      </c>
      <c r="H916" s="589"/>
    </row>
    <row r="917" spans="1:8" ht="18" customHeight="1" x14ac:dyDescent="0.3">
      <c r="A917" s="605">
        <f>FE!$Q1428</f>
        <v>853</v>
      </c>
      <c r="B917" s="606">
        <f>FE!$P1428</f>
        <v>3</v>
      </c>
      <c r="C917" s="605" t="str">
        <f>FE!$A1428</f>
        <v>1206211</v>
      </c>
      <c r="D917" s="607" t="str">
        <f>FE!$B1428</f>
        <v>Simon Boldizsár</v>
      </c>
      <c r="E917" s="607" t="str">
        <f>FE!$C1428</f>
        <v>PG Tenisz</v>
      </c>
      <c r="F917" s="605">
        <f>FE!$N1428</f>
        <v>3</v>
      </c>
      <c r="G917" s="605">
        <f>FE!$O1428</f>
        <v>0</v>
      </c>
      <c r="H917" s="589"/>
    </row>
    <row r="918" spans="1:8" ht="18" customHeight="1" x14ac:dyDescent="0.3">
      <c r="A918" s="605">
        <f>FE!$Q1254</f>
        <v>853</v>
      </c>
      <c r="B918" s="606">
        <f>FE!$P1254</f>
        <v>3</v>
      </c>
      <c r="C918" s="605" t="str">
        <f>FE!$A1254</f>
        <v>680425</v>
      </c>
      <c r="D918" s="607" t="str">
        <f>FE!$B1254</f>
        <v>Pattantyus József</v>
      </c>
      <c r="E918" s="607" t="str">
        <f>FE!$C1254</f>
        <v>Fenyves TP</v>
      </c>
      <c r="F918" s="605">
        <f>FE!$N1254</f>
        <v>3</v>
      </c>
      <c r="G918" s="605">
        <f>FE!$O1254</f>
        <v>0</v>
      </c>
      <c r="H918" s="589"/>
    </row>
    <row r="919" spans="1:8" ht="18" customHeight="1" x14ac:dyDescent="0.3">
      <c r="A919" s="605">
        <f>FE!$Q620</f>
        <v>853</v>
      </c>
      <c r="B919" s="606">
        <f>FE!$P620</f>
        <v>3</v>
      </c>
      <c r="C919" s="605" t="str">
        <f>FE!$A620</f>
        <v>690601</v>
      </c>
      <c r="D919" s="607" t="str">
        <f>FE!$B620</f>
        <v>Hoffmann Károly</v>
      </c>
      <c r="E919" s="607" t="str">
        <f>FE!$C620</f>
        <v>Open TV</v>
      </c>
      <c r="F919" s="605">
        <f>FE!$N620</f>
        <v>3</v>
      </c>
      <c r="G919" s="605">
        <f>FE!$O620</f>
        <v>0</v>
      </c>
      <c r="H919" s="589"/>
    </row>
    <row r="920" spans="1:8" ht="18" customHeight="1" x14ac:dyDescent="0.3">
      <c r="A920" s="605">
        <f>FE!$Q597</f>
        <v>853</v>
      </c>
      <c r="B920" s="606">
        <f>FE!$P597</f>
        <v>3</v>
      </c>
      <c r="C920" s="605" t="str">
        <f>FE!$A597</f>
        <v>7801190</v>
      </c>
      <c r="D920" s="607" t="str">
        <f>FE!$B597</f>
        <v>Herbály Péter Gergely dr.</v>
      </c>
      <c r="E920" s="607" t="str">
        <f>FE!$C597</f>
        <v>W-Sport</v>
      </c>
      <c r="F920" s="605">
        <f>FE!$N597</f>
        <v>3</v>
      </c>
      <c r="G920" s="605">
        <f>FE!$O597</f>
        <v>0</v>
      </c>
      <c r="H920" s="589"/>
    </row>
    <row r="921" spans="1:8" ht="18" customHeight="1" x14ac:dyDescent="0.3">
      <c r="A921" s="605">
        <f>FE!$Q525</f>
        <v>853</v>
      </c>
      <c r="B921" s="606">
        <f>FE!$P525</f>
        <v>3</v>
      </c>
      <c r="C921" s="605" t="str">
        <f>FE!$A525</f>
        <v>010122</v>
      </c>
      <c r="D921" s="607" t="str">
        <f>FE!$B525</f>
        <v>Gutai Frank Mór</v>
      </c>
      <c r="E921" s="607" t="str">
        <f>FE!$C525</f>
        <v>MAFC</v>
      </c>
      <c r="F921" s="605">
        <f>FE!$N525</f>
        <v>3</v>
      </c>
      <c r="G921" s="605">
        <f>FE!$O525</f>
        <v>0</v>
      </c>
      <c r="H921" s="589"/>
    </row>
    <row r="922" spans="1:8" ht="18" customHeight="1" x14ac:dyDescent="0.3">
      <c r="A922" s="605">
        <f>FE!$Q241</f>
        <v>853</v>
      </c>
      <c r="B922" s="606">
        <f>FE!$P241</f>
        <v>3</v>
      </c>
      <c r="C922" s="605" t="str">
        <f>FE!$A241</f>
        <v>031223</v>
      </c>
      <c r="D922" s="607" t="str">
        <f>FE!$B241</f>
        <v>Csatlós Vencel</v>
      </c>
      <c r="E922" s="607" t="str">
        <f>FE!$C241</f>
        <v>W-Sport</v>
      </c>
      <c r="F922" s="605">
        <f>FE!$N241</f>
        <v>3</v>
      </c>
      <c r="G922" s="605">
        <f>FE!$O241</f>
        <v>0</v>
      </c>
      <c r="H922" s="589"/>
    </row>
    <row r="923" spans="1:8" ht="18" customHeight="1" x14ac:dyDescent="0.3">
      <c r="A923" s="605">
        <f>FE!$Q156</f>
        <v>853</v>
      </c>
      <c r="B923" s="606">
        <f>FE!$P156</f>
        <v>3</v>
      </c>
      <c r="C923" s="605" t="str">
        <f>FE!$A156</f>
        <v>0410131</v>
      </c>
      <c r="D923" s="607" t="str">
        <f>FE!$B156</f>
        <v>Birgés Bende</v>
      </c>
      <c r="E923" s="607" t="str">
        <f>FE!$C156</f>
        <v>Halasi TC</v>
      </c>
      <c r="F923" s="605">
        <f>FE!$N156</f>
        <v>3</v>
      </c>
      <c r="G923" s="605">
        <f>FE!$O156</f>
        <v>0</v>
      </c>
      <c r="H923" s="589"/>
    </row>
    <row r="924" spans="1:8" ht="18" customHeight="1" x14ac:dyDescent="0.3">
      <c r="A924" s="605">
        <f>FE!$Q179</f>
        <v>853</v>
      </c>
      <c r="B924" s="606">
        <f>FE!$P179</f>
        <v>3</v>
      </c>
      <c r="C924" s="605" t="str">
        <f>FE!$A179</f>
        <v>680929</v>
      </c>
      <c r="D924" s="607" t="str">
        <f>FE!$B179</f>
        <v>Bónya Gábor</v>
      </c>
      <c r="E924" s="607" t="str">
        <f>FE!$C179</f>
        <v>Semmelweis</v>
      </c>
      <c r="F924" s="605">
        <f>FE!$N179</f>
        <v>3</v>
      </c>
      <c r="G924" s="605">
        <f>FE!$O179</f>
        <v>0</v>
      </c>
      <c r="H924" s="589"/>
    </row>
    <row r="925" spans="1:8" ht="18" customHeight="1" x14ac:dyDescent="0.3">
      <c r="A925" s="605">
        <f>FE!$Q170</f>
        <v>853</v>
      </c>
      <c r="B925" s="606">
        <f>FE!$P170</f>
        <v>3</v>
      </c>
      <c r="C925" s="605" t="str">
        <f>FE!$A170</f>
        <v>090922</v>
      </c>
      <c r="D925" s="607" t="str">
        <f>FE!$B170</f>
        <v>Bodó Bálint</v>
      </c>
      <c r="E925" s="607" t="str">
        <f>FE!$C170</f>
        <v>Monori TC</v>
      </c>
      <c r="F925" s="605">
        <f>FE!$N170</f>
        <v>3</v>
      </c>
      <c r="G925" s="605">
        <f>FE!$O170</f>
        <v>0</v>
      </c>
      <c r="H925" s="589"/>
    </row>
    <row r="926" spans="1:8" ht="18" customHeight="1" x14ac:dyDescent="0.3">
      <c r="A926" s="605">
        <f>FE!$Q35</f>
        <v>853</v>
      </c>
      <c r="B926" s="606">
        <f>FE!$P35</f>
        <v>3</v>
      </c>
      <c r="C926" s="605" t="str">
        <f>FE!$A35</f>
        <v>840326</v>
      </c>
      <c r="D926" s="607" t="str">
        <f>FE!$B35</f>
        <v>Árok Dávid</v>
      </c>
      <c r="E926" s="607" t="str">
        <f>FE!$C35</f>
        <v>Ácsi Kinizsi</v>
      </c>
      <c r="F926" s="605">
        <f>FE!$N35</f>
        <v>3</v>
      </c>
      <c r="G926" s="605">
        <f>FE!$O35</f>
        <v>0</v>
      </c>
      <c r="H926" s="589"/>
    </row>
    <row r="927" spans="1:8" ht="18" customHeight="1" x14ac:dyDescent="0.3">
      <c r="A927" s="605">
        <f>FE!$Q487</f>
        <v>853</v>
      </c>
      <c r="B927" s="606">
        <f>FE!$P487</f>
        <v>3</v>
      </c>
      <c r="C927" s="605" t="str">
        <f>FE!$A487</f>
        <v>1012290</v>
      </c>
      <c r="D927" s="607" t="str">
        <f>FE!$B487</f>
        <v>Gerzsei Dániel</v>
      </c>
      <c r="E927" s="607" t="str">
        <f>FE!$C487</f>
        <v>Paksi SE</v>
      </c>
      <c r="F927" s="605">
        <f>FE!$N487</f>
        <v>3</v>
      </c>
      <c r="G927" s="605">
        <f>FE!$O487</f>
        <v>0</v>
      </c>
      <c r="H927" s="589"/>
    </row>
    <row r="928" spans="1:8" ht="18" customHeight="1" x14ac:dyDescent="0.3">
      <c r="A928" s="605">
        <f>FE!$Q674</f>
        <v>853</v>
      </c>
      <c r="B928" s="606">
        <f>FE!$P674</f>
        <v>3</v>
      </c>
      <c r="C928" s="605" t="str">
        <f>FE!$A674</f>
        <v>690430</v>
      </c>
      <c r="D928" s="607" t="str">
        <f>FE!$B674</f>
        <v>Imri István</v>
      </c>
      <c r="E928" s="607" t="str">
        <f>FE!$C674</f>
        <v>Haladás VSE</v>
      </c>
      <c r="F928" s="605">
        <f>FE!$N674</f>
        <v>3</v>
      </c>
      <c r="G928" s="605">
        <f>FE!$O674</f>
        <v>0</v>
      </c>
      <c r="H928" s="589"/>
    </row>
    <row r="929" spans="1:8" ht="18" customHeight="1" x14ac:dyDescent="0.3">
      <c r="A929" s="605">
        <f>FE!$Q122</f>
        <v>853</v>
      </c>
      <c r="B929" s="606">
        <f>FE!$P122</f>
        <v>3</v>
      </c>
      <c r="C929" s="605" t="str">
        <f>FE!$A122</f>
        <v>741028</v>
      </c>
      <c r="D929" s="607" t="str">
        <f>FE!$B122</f>
        <v>Bencze Sándor</v>
      </c>
      <c r="E929" s="607" t="str">
        <f>FE!$C122</f>
        <v>Szarvasi TC</v>
      </c>
      <c r="F929" s="605">
        <f>FE!$N122</f>
        <v>3</v>
      </c>
      <c r="G929" s="605">
        <f>FE!$O122</f>
        <v>0</v>
      </c>
      <c r="H929" s="589"/>
    </row>
    <row r="930" spans="1:8" ht="18" customHeight="1" x14ac:dyDescent="0.3">
      <c r="A930" s="605">
        <f>FE!$Q1234</f>
        <v>853</v>
      </c>
      <c r="B930" s="606">
        <f>FE!$P1234</f>
        <v>3</v>
      </c>
      <c r="C930" s="605" t="str">
        <f>FE!$A1234</f>
        <v>821021</v>
      </c>
      <c r="D930" s="607" t="str">
        <f>FE!$B1234</f>
        <v>Papp Gábor dr.</v>
      </c>
      <c r="E930" s="607" t="str">
        <f>FE!$C1234</f>
        <v>Ácsi Kinizsi</v>
      </c>
      <c r="F930" s="605">
        <f>FE!$N1234</f>
        <v>3</v>
      </c>
      <c r="G930" s="605">
        <f>FE!$O1234</f>
        <v>0</v>
      </c>
      <c r="H930" s="589"/>
    </row>
    <row r="931" spans="1:8" ht="18" customHeight="1" x14ac:dyDescent="0.3">
      <c r="A931" s="605">
        <f>FE!$Q1559</f>
        <v>853</v>
      </c>
      <c r="B931" s="606">
        <f>FE!$P1559</f>
        <v>3</v>
      </c>
      <c r="C931" s="605" t="str">
        <f>FE!$A1559</f>
        <v>750408</v>
      </c>
      <c r="D931" s="607" t="str">
        <f>FE!$B1559</f>
        <v>Szenteczki Norbert</v>
      </c>
      <c r="E931" s="607" t="str">
        <f>FE!$C1559</f>
        <v>DATE</v>
      </c>
      <c r="F931" s="605">
        <f>FE!$N1559</f>
        <v>3</v>
      </c>
      <c r="G931" s="605">
        <f>FE!$O1559</f>
        <v>0</v>
      </c>
      <c r="H931" s="589"/>
    </row>
    <row r="932" spans="1:8" ht="18" customHeight="1" x14ac:dyDescent="0.3">
      <c r="A932" s="605">
        <f>FE!$Q1204</f>
        <v>853</v>
      </c>
      <c r="B932" s="606">
        <f>FE!$P1204</f>
        <v>3</v>
      </c>
      <c r="C932" s="605" t="str">
        <f>FE!$A1204</f>
        <v>7410030</v>
      </c>
      <c r="D932" s="607" t="str">
        <f>FE!$B1204</f>
        <v>Orosz József</v>
      </c>
      <c r="E932" s="607" t="str">
        <f>FE!$C1204</f>
        <v>SZVUK SE</v>
      </c>
      <c r="F932" s="605">
        <f>FE!$N1204</f>
        <v>3</v>
      </c>
      <c r="G932" s="605">
        <f>FE!$O1204</f>
        <v>0</v>
      </c>
      <c r="H932" s="589"/>
    </row>
    <row r="933" spans="1:8" ht="18" customHeight="1" x14ac:dyDescent="0.3">
      <c r="A933" s="605">
        <f>FE!$Q219</f>
        <v>853</v>
      </c>
      <c r="B933" s="606">
        <f>FE!$P219</f>
        <v>3</v>
      </c>
      <c r="C933" s="605" t="str">
        <f>FE!$A219</f>
        <v>880808</v>
      </c>
      <c r="D933" s="607" t="str">
        <f>FE!$B219</f>
        <v>Bukóczki Bence</v>
      </c>
      <c r="E933" s="607" t="str">
        <f>FE!$C219</f>
        <v>Paksi SE</v>
      </c>
      <c r="F933" s="605">
        <f>FE!$N219</f>
        <v>3</v>
      </c>
      <c r="G933" s="605">
        <f>FE!$O219</f>
        <v>0</v>
      </c>
      <c r="H933" s="589"/>
    </row>
    <row r="934" spans="1:8" ht="18" customHeight="1" x14ac:dyDescent="0.3">
      <c r="A934" s="605">
        <f>FE!$Q265</f>
        <v>853</v>
      </c>
      <c r="B934" s="606">
        <f>FE!$P265</f>
        <v>3</v>
      </c>
      <c r="C934" s="605" t="str">
        <f>FE!$A265</f>
        <v>0907030</v>
      </c>
      <c r="D934" s="607" t="str">
        <f>FE!$B265</f>
        <v>Csizmadia Bence</v>
      </c>
      <c r="E934" s="607" t="str">
        <f>FE!$C265</f>
        <v>Orosháza</v>
      </c>
      <c r="F934" s="605">
        <f>FE!$N265</f>
        <v>3</v>
      </c>
      <c r="G934" s="605">
        <f>FE!$O265</f>
        <v>0</v>
      </c>
      <c r="H934" s="589"/>
    </row>
    <row r="935" spans="1:8" ht="18" customHeight="1" x14ac:dyDescent="0.3">
      <c r="A935" s="605">
        <f>FE!$Q1042</f>
        <v>853</v>
      </c>
      <c r="B935" s="606">
        <f>FE!$P1042</f>
        <v>3</v>
      </c>
      <c r="C935" s="605" t="str">
        <f>FE!$A1042</f>
        <v>6904130</v>
      </c>
      <c r="D935" s="607" t="str">
        <f>FE!$B1042</f>
        <v>Mayer László</v>
      </c>
      <c r="E935" s="607" t="str">
        <f>FE!$C1042</f>
        <v>Haladás VSE</v>
      </c>
      <c r="F935" s="605">
        <f>FE!$N1042</f>
        <v>3</v>
      </c>
      <c r="G935" s="605">
        <f>FE!$O1042</f>
        <v>0</v>
      </c>
      <c r="H935" s="589"/>
    </row>
    <row r="936" spans="1:8" ht="18" customHeight="1" x14ac:dyDescent="0.3">
      <c r="A936" s="605">
        <f>FE!$Q85</f>
        <v>853</v>
      </c>
      <c r="B936" s="606">
        <f>FE!$P85</f>
        <v>3</v>
      </c>
      <c r="C936" s="605" t="str">
        <f>FE!$A85</f>
        <v>1101280</v>
      </c>
      <c r="D936" s="607" t="str">
        <f>FE!$B85</f>
        <v>Bánfi Benedek</v>
      </c>
      <c r="E936" s="607" t="str">
        <f>FE!$C85</f>
        <v>Kiserdei TC</v>
      </c>
      <c r="F936" s="605">
        <f>FE!$N85</f>
        <v>3</v>
      </c>
      <c r="G936" s="605">
        <f>FE!$O85</f>
        <v>0</v>
      </c>
      <c r="H936" s="589"/>
    </row>
    <row r="937" spans="1:8" ht="18" customHeight="1" x14ac:dyDescent="0.3">
      <c r="A937" s="605">
        <f>FE!$Q311</f>
        <v>936</v>
      </c>
      <c r="B937" s="606">
        <f>FE!$P311</f>
        <v>2</v>
      </c>
      <c r="C937" s="605" t="str">
        <f>FE!$A311</f>
        <v>101128</v>
      </c>
      <c r="D937" s="607" t="str">
        <f>FE!$B311</f>
        <v>Demartis Dávid</v>
      </c>
      <c r="E937" s="607" t="str">
        <f>FE!$C311</f>
        <v>Pasarét TK</v>
      </c>
      <c r="F937" s="605">
        <f>FE!$N311</f>
        <v>2</v>
      </c>
      <c r="G937" s="605">
        <f>FE!$O311</f>
        <v>0</v>
      </c>
      <c r="H937" s="589"/>
    </row>
    <row r="938" spans="1:8" ht="18" customHeight="1" x14ac:dyDescent="0.3">
      <c r="A938" s="605">
        <f>FE!$Q48</f>
        <v>936</v>
      </c>
      <c r="B938" s="606">
        <f>FE!$P48</f>
        <v>2</v>
      </c>
      <c r="C938" s="605" t="str">
        <f>FE!$A48</f>
        <v>120410</v>
      </c>
      <c r="D938" s="607" t="str">
        <f>FE!$B48</f>
        <v>Bagdi Bence Levente</v>
      </c>
      <c r="E938" s="607" t="str">
        <f>FE!$C48</f>
        <v>TSZSK Gyula</v>
      </c>
      <c r="F938" s="605">
        <f>FE!$N48</f>
        <v>2</v>
      </c>
      <c r="G938" s="605">
        <f>FE!$O48</f>
        <v>0</v>
      </c>
      <c r="H938" s="589"/>
    </row>
    <row r="939" spans="1:8" ht="18" customHeight="1" x14ac:dyDescent="0.3">
      <c r="A939" s="605">
        <f>FE!$Q332</f>
        <v>936</v>
      </c>
      <c r="B939" s="606">
        <f>FE!$P332</f>
        <v>2</v>
      </c>
      <c r="C939" s="605" t="str">
        <f>FE!$A332</f>
        <v>770329</v>
      </c>
      <c r="D939" s="607" t="str">
        <f>FE!$B332</f>
        <v>Dobos Tamás</v>
      </c>
      <c r="E939" s="607" t="str">
        <f>FE!$C332</f>
        <v>Ácsi Kinizsi</v>
      </c>
      <c r="F939" s="605">
        <f>FE!$N332</f>
        <v>2</v>
      </c>
      <c r="G939" s="605">
        <f>FE!$O332</f>
        <v>0</v>
      </c>
      <c r="H939" s="589"/>
    </row>
    <row r="940" spans="1:8" ht="18" customHeight="1" x14ac:dyDescent="0.3">
      <c r="A940" s="605">
        <f>FE!$Q46</f>
        <v>936</v>
      </c>
      <c r="B940" s="606">
        <f>FE!$P46</f>
        <v>2</v>
      </c>
      <c r="C940" s="605" t="str">
        <f>FE!$A46</f>
        <v>801004</v>
      </c>
      <c r="D940" s="607" t="str">
        <f>FE!$B46</f>
        <v>Bagdi Árpád Gyula Dr.</v>
      </c>
      <c r="E940" s="607" t="str">
        <f>FE!$C46</f>
        <v>TSZSK Gyula</v>
      </c>
      <c r="F940" s="605">
        <f>FE!$N46</f>
        <v>2</v>
      </c>
      <c r="G940" s="605">
        <f>FE!$O46</f>
        <v>0</v>
      </c>
      <c r="H940" s="589"/>
    </row>
    <row r="941" spans="1:8" ht="18" customHeight="1" x14ac:dyDescent="0.3">
      <c r="A941" s="605">
        <f>FE!$Q200</f>
        <v>936</v>
      </c>
      <c r="B941" s="606">
        <f>FE!$P200</f>
        <v>2</v>
      </c>
      <c r="C941" s="605" t="str">
        <f>FE!$A200</f>
        <v>0912071</v>
      </c>
      <c r="D941" s="607" t="str">
        <f>FE!$B200</f>
        <v>Botár Zalán Barnabás</v>
      </c>
      <c r="E941" s="607" t="str">
        <f>FE!$C200</f>
        <v>TI Veszprém</v>
      </c>
      <c r="F941" s="605">
        <f>FE!$N200</f>
        <v>2</v>
      </c>
      <c r="G941" s="605">
        <f>FE!$O200</f>
        <v>0</v>
      </c>
      <c r="H941" s="589"/>
    </row>
    <row r="942" spans="1:8" ht="18" customHeight="1" x14ac:dyDescent="0.3">
      <c r="A942" s="605">
        <f>FE!$Q1534</f>
        <v>941</v>
      </c>
      <c r="B942" s="606">
        <f>FE!$P1534</f>
        <v>1</v>
      </c>
      <c r="C942" s="605" t="str">
        <f>FE!$A1534</f>
        <v>850427</v>
      </c>
      <c r="D942" s="607" t="str">
        <f>FE!$B1534</f>
        <v>Szatmáry Adrián</v>
      </c>
      <c r="E942" s="607" t="str">
        <f>FE!$C1534</f>
        <v>Muschkétás TC</v>
      </c>
      <c r="F942" s="605">
        <f>FE!$N1534</f>
        <v>1</v>
      </c>
      <c r="G942" s="605">
        <f>FE!$O1534</f>
        <v>0</v>
      </c>
      <c r="H942" s="589"/>
    </row>
    <row r="943" spans="1:8" ht="18" customHeight="1" x14ac:dyDescent="0.3">
      <c r="A943" s="605">
        <f>FE!$Q90</f>
        <v>941</v>
      </c>
      <c r="B943" s="606">
        <f>FE!$P90</f>
        <v>1</v>
      </c>
      <c r="C943" s="605" t="str">
        <f>FE!$A90</f>
        <v>980515</v>
      </c>
      <c r="D943" s="607" t="str">
        <f>FE!$B90</f>
        <v>Barabás Bence</v>
      </c>
      <c r="E943" s="607" t="str">
        <f>FE!$C90</f>
        <v>DEAC</v>
      </c>
      <c r="F943" s="605">
        <f>FE!$N90</f>
        <v>1</v>
      </c>
      <c r="G943" s="605">
        <f>FE!$O90</f>
        <v>0</v>
      </c>
      <c r="H943" s="589"/>
    </row>
    <row r="944" spans="1:8" ht="18" customHeight="1" x14ac:dyDescent="0.3">
      <c r="A944" s="605">
        <f>FE!$Q134</f>
        <v>941</v>
      </c>
      <c r="B944" s="606">
        <f>FE!$P134</f>
        <v>1</v>
      </c>
      <c r="C944" s="605" t="str">
        <f>FE!$A134</f>
        <v>6910170</v>
      </c>
      <c r="D944" s="607" t="str">
        <f>FE!$B134</f>
        <v>Benő Tihamér</v>
      </c>
      <c r="E944" s="607" t="str">
        <f>FE!$C134</f>
        <v>Fenyves TP</v>
      </c>
      <c r="F944" s="605">
        <f>FE!$N134</f>
        <v>1</v>
      </c>
      <c r="G944" s="605">
        <f>FE!$O134</f>
        <v>0</v>
      </c>
      <c r="H944" s="589"/>
    </row>
    <row r="945" spans="1:8" ht="18" customHeight="1" x14ac:dyDescent="0.3">
      <c r="A945" s="605">
        <f>FE!$Q63</f>
        <v>941</v>
      </c>
      <c r="B945" s="606">
        <f>FE!$P63</f>
        <v>1</v>
      </c>
      <c r="C945" s="605" t="str">
        <f>FE!$A63</f>
        <v>990319</v>
      </c>
      <c r="D945" s="607" t="str">
        <f>FE!$B63</f>
        <v>Baláti Balázs</v>
      </c>
      <c r="E945" s="607" t="str">
        <f>FE!$C63</f>
        <v>Dél-alföldi TE</v>
      </c>
      <c r="F945" s="605">
        <f>FE!$N63</f>
        <v>1</v>
      </c>
      <c r="G945" s="605">
        <f>FE!$O63</f>
        <v>0</v>
      </c>
      <c r="H945" s="589"/>
    </row>
    <row r="946" spans="1:8" ht="18" customHeight="1" x14ac:dyDescent="0.3">
      <c r="A946" s="605">
        <f>FE!$Q1358</f>
        <v>941</v>
      </c>
      <c r="B946" s="606">
        <f>FE!$P1358</f>
        <v>1</v>
      </c>
      <c r="C946" s="605" t="str">
        <f>FE!$A1358</f>
        <v>0902180</v>
      </c>
      <c r="D946" s="607" t="str">
        <f>FE!$B1358</f>
        <v>Roskó Dénes Zalán</v>
      </c>
      <c r="E946" s="607" t="str">
        <f>FE!$C1358</f>
        <v>Marso TC</v>
      </c>
      <c r="F946" s="605">
        <f>FE!$N1358</f>
        <v>1</v>
      </c>
      <c r="G946" s="605">
        <f>FE!$O1358</f>
        <v>0</v>
      </c>
      <c r="H946" s="589"/>
    </row>
    <row r="947" spans="1:8" ht="18" customHeight="1" x14ac:dyDescent="0.3">
      <c r="A947" s="605">
        <f>FE!$Q722</f>
        <v>941</v>
      </c>
      <c r="B947" s="606">
        <f>FE!$P722</f>
        <v>1</v>
      </c>
      <c r="C947" s="605" t="str">
        <f>FE!$A722</f>
        <v>081112</v>
      </c>
      <c r="D947" s="607" t="str">
        <f>FE!$B722</f>
        <v>Kalmár Balázs</v>
      </c>
      <c r="E947" s="607" t="str">
        <f>FE!$C722</f>
        <v>Pasarét TK</v>
      </c>
      <c r="F947" s="605">
        <f>FE!$N722</f>
        <v>1</v>
      </c>
      <c r="G947" s="605">
        <f>FE!$O722</f>
        <v>0</v>
      </c>
      <c r="H947" s="589"/>
    </row>
    <row r="948" spans="1:8" ht="18" customHeight="1" x14ac:dyDescent="0.3">
      <c r="A948" s="605">
        <f>FE!$Q1488</f>
        <v>941</v>
      </c>
      <c r="B948" s="606">
        <f>FE!$P1488</f>
        <v>1</v>
      </c>
      <c r="C948" s="605" t="str">
        <f>FE!$A1488</f>
        <v>080327</v>
      </c>
      <c r="D948" s="607" t="str">
        <f>FE!$B1488</f>
        <v>Szabó Csanád</v>
      </c>
      <c r="E948" s="607" t="str">
        <f>FE!$C1488</f>
        <v>SVSE</v>
      </c>
      <c r="F948" s="605">
        <f>FE!$N1488</f>
        <v>1</v>
      </c>
      <c r="G948" s="605">
        <f>FE!$O1488</f>
        <v>0</v>
      </c>
      <c r="H948" s="589"/>
    </row>
    <row r="949" spans="1:8" ht="18" customHeight="1" x14ac:dyDescent="0.3">
      <c r="A949" s="605">
        <f>FE!$Q408</f>
        <v>941</v>
      </c>
      <c r="B949" s="606">
        <f>FE!$P408</f>
        <v>1</v>
      </c>
      <c r="C949" s="605" t="str">
        <f>FE!$A408</f>
        <v>0110040</v>
      </c>
      <c r="D949" s="607" t="str">
        <f>FE!$B408</f>
        <v>Fazekas Miklós</v>
      </c>
      <c r="E949" s="607" t="str">
        <f>FE!$C408</f>
        <v>Mozgo SE</v>
      </c>
      <c r="F949" s="605">
        <f>FE!$N408</f>
        <v>1</v>
      </c>
      <c r="G949" s="605">
        <f>FE!$O408</f>
        <v>0</v>
      </c>
      <c r="H949" s="589"/>
    </row>
    <row r="950" spans="1:8" ht="18" customHeight="1" x14ac:dyDescent="0.3">
      <c r="A950" s="605">
        <f>FE!$Q1582</f>
        <v>941</v>
      </c>
      <c r="B950" s="606">
        <f>FE!$P1582</f>
        <v>1</v>
      </c>
      <c r="C950" s="605" t="str">
        <f>FE!$A1582</f>
        <v>0606140</v>
      </c>
      <c r="D950" s="607" t="str">
        <f>FE!$B1582</f>
        <v>Szili Lajos</v>
      </c>
      <c r="E950" s="607" t="str">
        <f>FE!$C1582</f>
        <v>Paksi SE</v>
      </c>
      <c r="F950" s="605">
        <f>FE!$N1582</f>
        <v>1</v>
      </c>
      <c r="G950" s="605">
        <f>FE!$O1582</f>
        <v>0</v>
      </c>
      <c r="H950" s="589"/>
    </row>
    <row r="951" spans="1:8" ht="18" customHeight="1" x14ac:dyDescent="0.3">
      <c r="A951" s="605">
        <f>FE!$Q1311</f>
        <v>941</v>
      </c>
      <c r="B951" s="606">
        <f>FE!$P1311</f>
        <v>1</v>
      </c>
      <c r="C951" s="605" t="str">
        <f>FE!$A1311</f>
        <v>0901081</v>
      </c>
      <c r="D951" s="607" t="str">
        <f>FE!$B1311</f>
        <v>Pónya Márton András</v>
      </c>
      <c r="E951" s="607" t="str">
        <f>FE!$C1311</f>
        <v>Baji KSE</v>
      </c>
      <c r="F951" s="605">
        <f>FE!$N1311</f>
        <v>1</v>
      </c>
      <c r="G951" s="605">
        <f>FE!$O1311</f>
        <v>0</v>
      </c>
      <c r="H951" s="589"/>
    </row>
    <row r="952" spans="1:8" ht="18" customHeight="1" x14ac:dyDescent="0.3">
      <c r="A952" s="605">
        <f>FE!$Q316</f>
        <v>941</v>
      </c>
      <c r="B952" s="606">
        <f>FE!$P316</f>
        <v>1</v>
      </c>
      <c r="C952" s="605" t="str">
        <f>FE!$A316</f>
        <v>111016</v>
      </c>
      <c r="D952" s="607" t="str">
        <f>FE!$B316</f>
        <v>Denys Mark</v>
      </c>
      <c r="E952" s="607" t="str">
        <f>FE!$C316</f>
        <v>Pasarét TK</v>
      </c>
      <c r="F952" s="605">
        <f>FE!$N316</f>
        <v>1</v>
      </c>
      <c r="G952" s="605">
        <f>FE!$O316</f>
        <v>0</v>
      </c>
      <c r="H952" s="589"/>
    </row>
    <row r="953" spans="1:8" ht="18" customHeight="1" x14ac:dyDescent="0.3">
      <c r="A953" s="605">
        <f>FE!$Q29</f>
        <v>941</v>
      </c>
      <c r="B953" s="606">
        <f>FE!$P29</f>
        <v>1</v>
      </c>
      <c r="C953" s="605" t="str">
        <f>FE!$A29</f>
        <v>100212</v>
      </c>
      <c r="D953" s="607" t="str">
        <f>FE!$B29</f>
        <v>Angyal Miklós</v>
      </c>
      <c r="E953" s="607" t="str">
        <f>FE!$C29</f>
        <v>GYAC</v>
      </c>
      <c r="F953" s="605">
        <f>FE!$N29</f>
        <v>1</v>
      </c>
      <c r="G953" s="605">
        <f>FE!$O29</f>
        <v>0</v>
      </c>
      <c r="H953" s="589"/>
    </row>
    <row r="954" spans="1:8" ht="18" customHeight="1" x14ac:dyDescent="0.3">
      <c r="A954" s="605">
        <f>FE!$Q1490</f>
        <v>941</v>
      </c>
      <c r="B954" s="606">
        <f>FE!$P1490</f>
        <v>1</v>
      </c>
      <c r="C954" s="605" t="str">
        <f>FE!$A1490</f>
        <v>910523</v>
      </c>
      <c r="D954" s="607" t="str">
        <f>FE!$B1490</f>
        <v>Szabó Dániel</v>
      </c>
      <c r="E954" s="607" t="str">
        <f>FE!$C1490</f>
        <v>Ász Veszprém</v>
      </c>
      <c r="F954" s="605">
        <f>FE!$N1490</f>
        <v>1</v>
      </c>
      <c r="G954" s="605">
        <f>FE!$O1490</f>
        <v>0</v>
      </c>
      <c r="H954" s="589"/>
    </row>
    <row r="955" spans="1:8" ht="18" customHeight="1" x14ac:dyDescent="0.3">
      <c r="A955" s="605">
        <f>FE!$Q1122</f>
        <v>941</v>
      </c>
      <c r="B955" s="606">
        <f>FE!$P1122</f>
        <v>1</v>
      </c>
      <c r="C955" s="605" t="str">
        <f>FE!$A1122</f>
        <v>061105</v>
      </c>
      <c r="D955" s="607" t="str">
        <f>FE!$B1122</f>
        <v>Morvay Edvin</v>
      </c>
      <c r="E955" s="607" t="str">
        <f>FE!$C1122</f>
        <v>Vasas SC</v>
      </c>
      <c r="F955" s="605">
        <f>FE!$N1122</f>
        <v>1</v>
      </c>
      <c r="G955" s="605">
        <f>FE!$O1122</f>
        <v>0</v>
      </c>
      <c r="H955" s="589"/>
    </row>
    <row r="956" spans="1:8" ht="18" customHeight="1" x14ac:dyDescent="0.3">
      <c r="A956" s="605">
        <f>FE!$Q1421</f>
        <v>941</v>
      </c>
      <c r="B956" s="606">
        <f>FE!$P1421</f>
        <v>1</v>
      </c>
      <c r="C956" s="605" t="str">
        <f>FE!$A1421</f>
        <v>1111080</v>
      </c>
      <c r="D956" s="607" t="str">
        <f>FE!$B1421</f>
        <v>Siffel Sámuel Gusztáv</v>
      </c>
      <c r="E956" s="607" t="str">
        <f>FE!$C1421</f>
        <v>Vasas SC</v>
      </c>
      <c r="F956" s="605">
        <f>FE!$N1421</f>
        <v>1</v>
      </c>
      <c r="G956" s="605">
        <f>FE!$O1421</f>
        <v>0</v>
      </c>
      <c r="H956" s="589"/>
    </row>
    <row r="957" spans="1:8" ht="18" customHeight="1" x14ac:dyDescent="0.3">
      <c r="A957" s="605">
        <f>FE!$Q319</f>
        <v>941</v>
      </c>
      <c r="B957" s="606">
        <f>FE!$P319</f>
        <v>1</v>
      </c>
      <c r="C957" s="605" t="str">
        <f>FE!$A319</f>
        <v>040620</v>
      </c>
      <c r="D957" s="607" t="str">
        <f>FE!$B319</f>
        <v>Dévai Péter</v>
      </c>
      <c r="E957" s="607" t="str">
        <f>FE!$C319</f>
        <v>Dabasi TA</v>
      </c>
      <c r="F957" s="605">
        <f>FE!$N319</f>
        <v>1</v>
      </c>
      <c r="G957" s="605">
        <f>FE!$O319</f>
        <v>0</v>
      </c>
      <c r="H957" s="589"/>
    </row>
    <row r="958" spans="1:8" ht="18" customHeight="1" x14ac:dyDescent="0.3">
      <c r="A958" s="605">
        <f>FE!$Q1155</f>
        <v>941</v>
      </c>
      <c r="B958" s="606">
        <f>FE!$P1155</f>
        <v>1</v>
      </c>
      <c r="C958" s="605" t="str">
        <f>FE!$A1155</f>
        <v>1203220</v>
      </c>
      <c r="D958" s="607" t="str">
        <f>FE!$B1155</f>
        <v>Nagy Vince Levente</v>
      </c>
      <c r="E958" s="607" t="str">
        <f>FE!$C1155</f>
        <v>Bravos</v>
      </c>
      <c r="F958" s="605">
        <f>FE!$N1155</f>
        <v>1</v>
      </c>
      <c r="G958" s="605">
        <f>FE!$O1155</f>
        <v>0</v>
      </c>
      <c r="H958" s="589"/>
    </row>
    <row r="959" spans="1:8" ht="18" customHeight="1" x14ac:dyDescent="0.3">
      <c r="A959" s="605">
        <f>FE!$Q1414</f>
        <v>941</v>
      </c>
      <c r="B959" s="606">
        <f>FE!$P1414</f>
        <v>1</v>
      </c>
      <c r="C959" s="605" t="str">
        <f>FE!$A1414</f>
        <v>110904</v>
      </c>
      <c r="D959" s="607" t="str">
        <f>FE!$B1414</f>
        <v>Semsey Botond</v>
      </c>
      <c r="E959" s="607" t="str">
        <f>FE!$C1414</f>
        <v>Bebto Team</v>
      </c>
      <c r="F959" s="605">
        <f>FE!$N1414</f>
        <v>1</v>
      </c>
      <c r="G959" s="605">
        <f>FE!$O1414</f>
        <v>0</v>
      </c>
      <c r="H959" s="589"/>
    </row>
    <row r="960" spans="1:8" ht="18" customHeight="1" x14ac:dyDescent="0.3">
      <c r="A960" s="605"/>
      <c r="B960" s="606"/>
      <c r="C960" s="605"/>
      <c r="D960" s="607"/>
      <c r="E960" s="607"/>
      <c r="F960" s="605"/>
      <c r="G960" s="605"/>
      <c r="H960" s="589"/>
    </row>
    <row r="961" spans="1:8" ht="18" customHeight="1" x14ac:dyDescent="0.3">
      <c r="A961" s="605"/>
      <c r="B961" s="606"/>
      <c r="C961" s="605"/>
      <c r="D961" s="607"/>
      <c r="E961" s="607"/>
      <c r="F961" s="605"/>
      <c r="G961" s="605"/>
      <c r="H961" s="589"/>
    </row>
    <row r="962" spans="1:8" ht="18" customHeight="1" x14ac:dyDescent="0.3">
      <c r="A962" s="605"/>
      <c r="B962" s="606"/>
      <c r="C962" s="605"/>
      <c r="D962" s="607"/>
      <c r="E962" s="607"/>
      <c r="F962" s="605"/>
      <c r="G962" s="605"/>
      <c r="H962" s="589"/>
    </row>
    <row r="963" spans="1:8" ht="18" customHeight="1" x14ac:dyDescent="0.3">
      <c r="A963" s="605"/>
      <c r="B963" s="606"/>
      <c r="C963" s="605"/>
      <c r="D963" s="607"/>
      <c r="E963" s="607"/>
      <c r="F963" s="605"/>
      <c r="G963" s="605"/>
      <c r="H963" s="589"/>
    </row>
    <row r="964" spans="1:8" ht="18" customHeight="1" x14ac:dyDescent="0.3">
      <c r="A964" s="605"/>
      <c r="B964" s="606"/>
      <c r="C964" s="605"/>
      <c r="D964" s="607"/>
      <c r="E964" s="607"/>
      <c r="F964" s="605"/>
      <c r="G964" s="605"/>
      <c r="H964" s="589"/>
    </row>
    <row r="965" spans="1:8" ht="18" customHeight="1" x14ac:dyDescent="0.3">
      <c r="A965" s="605"/>
      <c r="B965" s="606"/>
      <c r="C965" s="605"/>
      <c r="D965" s="607"/>
      <c r="E965" s="607"/>
      <c r="F965" s="605"/>
      <c r="G965" s="605"/>
      <c r="H965" s="589"/>
    </row>
    <row r="966" spans="1:8" ht="18" customHeight="1" x14ac:dyDescent="0.3">
      <c r="A966" s="605"/>
      <c r="B966" s="606"/>
      <c r="C966" s="605"/>
      <c r="D966" s="607"/>
      <c r="E966" s="607"/>
      <c r="F966" s="605"/>
      <c r="G966" s="605"/>
      <c r="H966" s="589"/>
    </row>
    <row r="967" spans="1:8" ht="18" customHeight="1" x14ac:dyDescent="0.3">
      <c r="A967" s="605"/>
      <c r="B967" s="606"/>
      <c r="C967" s="605"/>
      <c r="D967" s="607"/>
      <c r="E967" s="607"/>
      <c r="F967" s="605"/>
      <c r="G967" s="605"/>
      <c r="H967" s="589"/>
    </row>
    <row r="968" spans="1:8" ht="18" customHeight="1" x14ac:dyDescent="0.3">
      <c r="A968" s="605"/>
      <c r="B968" s="606"/>
      <c r="C968" s="605"/>
      <c r="D968" s="607"/>
      <c r="E968" s="607"/>
      <c r="F968" s="605"/>
      <c r="G968" s="605"/>
      <c r="H968" s="589"/>
    </row>
    <row r="969" spans="1:8" ht="18" customHeight="1" x14ac:dyDescent="0.3">
      <c r="A969" s="605"/>
      <c r="B969" s="606"/>
      <c r="C969" s="605"/>
      <c r="D969" s="607"/>
      <c r="E969" s="607"/>
      <c r="F969" s="605"/>
      <c r="G969" s="605"/>
      <c r="H969" s="589"/>
    </row>
    <row r="970" spans="1:8" ht="18" customHeight="1" x14ac:dyDescent="0.3">
      <c r="A970" s="605"/>
      <c r="B970" s="606"/>
      <c r="C970" s="605"/>
      <c r="D970" s="607"/>
      <c r="E970" s="607"/>
      <c r="F970" s="605"/>
      <c r="G970" s="605"/>
      <c r="H970" s="589"/>
    </row>
    <row r="971" spans="1:8" ht="18" customHeight="1" x14ac:dyDescent="0.3">
      <c r="A971" s="605"/>
      <c r="B971" s="606"/>
      <c r="C971" s="605"/>
      <c r="D971" s="607"/>
      <c r="E971" s="607"/>
      <c r="F971" s="605"/>
      <c r="G971" s="605"/>
      <c r="H971" s="589"/>
    </row>
    <row r="972" spans="1:8" ht="18" customHeight="1" x14ac:dyDescent="0.3">
      <c r="A972" s="605"/>
      <c r="B972" s="606"/>
      <c r="C972" s="605"/>
      <c r="D972" s="607"/>
      <c r="E972" s="607"/>
      <c r="F972" s="605"/>
      <c r="G972" s="605"/>
      <c r="H972" s="589"/>
    </row>
    <row r="973" spans="1:8" ht="18" customHeight="1" x14ac:dyDescent="0.3">
      <c r="A973" s="605"/>
      <c r="B973" s="606"/>
      <c r="C973" s="605"/>
      <c r="D973" s="607"/>
      <c r="E973" s="607"/>
      <c r="F973" s="605"/>
      <c r="G973" s="605"/>
      <c r="H973" s="589"/>
    </row>
    <row r="974" spans="1:8" ht="18" customHeight="1" x14ac:dyDescent="0.3">
      <c r="A974" s="605"/>
      <c r="B974" s="606"/>
      <c r="C974" s="605"/>
      <c r="D974" s="607"/>
      <c r="E974" s="607"/>
      <c r="F974" s="605"/>
      <c r="G974" s="605"/>
      <c r="H974" s="589"/>
    </row>
    <row r="975" spans="1:8" ht="18" customHeight="1" x14ac:dyDescent="0.3">
      <c r="A975" s="605"/>
      <c r="B975" s="606"/>
      <c r="C975" s="605"/>
      <c r="D975" s="607"/>
      <c r="E975" s="607"/>
      <c r="F975" s="605"/>
      <c r="G975" s="605"/>
      <c r="H975" s="589"/>
    </row>
    <row r="976" spans="1:8" ht="18" customHeight="1" x14ac:dyDescent="0.3">
      <c r="A976" s="605"/>
      <c r="B976" s="606"/>
      <c r="C976" s="605"/>
      <c r="D976" s="607"/>
      <c r="E976" s="607"/>
      <c r="F976" s="605"/>
      <c r="G976" s="605"/>
      <c r="H976" s="589"/>
    </row>
    <row r="977" spans="1:8" ht="18" customHeight="1" x14ac:dyDescent="0.3">
      <c r="A977" s="605"/>
      <c r="B977" s="606"/>
      <c r="C977" s="605"/>
      <c r="D977" s="607"/>
      <c r="E977" s="607"/>
      <c r="F977" s="605"/>
      <c r="G977" s="605"/>
      <c r="H977" s="589"/>
    </row>
    <row r="978" spans="1:8" ht="18" customHeight="1" x14ac:dyDescent="0.3">
      <c r="A978" s="605"/>
      <c r="B978" s="606"/>
      <c r="C978" s="605"/>
      <c r="D978" s="607"/>
      <c r="E978" s="607"/>
      <c r="F978" s="605"/>
      <c r="G978" s="605"/>
      <c r="H978" s="589"/>
    </row>
    <row r="979" spans="1:8" ht="18" customHeight="1" x14ac:dyDescent="0.3">
      <c r="A979" s="605"/>
      <c r="B979" s="606"/>
      <c r="C979" s="605"/>
      <c r="D979" s="607"/>
      <c r="E979" s="607"/>
      <c r="F979" s="605"/>
      <c r="G979" s="605"/>
      <c r="H979" s="589"/>
    </row>
    <row r="980" spans="1:8" ht="18" customHeight="1" x14ac:dyDescent="0.3">
      <c r="A980" s="605"/>
      <c r="B980" s="606"/>
      <c r="C980" s="605"/>
      <c r="D980" s="607"/>
      <c r="E980" s="607"/>
      <c r="F980" s="605"/>
      <c r="G980" s="605"/>
      <c r="H980" s="589"/>
    </row>
    <row r="981" spans="1:8" ht="18" customHeight="1" x14ac:dyDescent="0.3">
      <c r="A981" s="605"/>
      <c r="B981" s="606"/>
      <c r="C981" s="605"/>
      <c r="D981" s="607"/>
      <c r="E981" s="607"/>
      <c r="F981" s="605"/>
      <c r="G981" s="605"/>
      <c r="H981" s="589"/>
    </row>
    <row r="982" spans="1:8" ht="18" customHeight="1" x14ac:dyDescent="0.3">
      <c r="A982" s="605"/>
      <c r="B982" s="606"/>
      <c r="C982" s="605"/>
      <c r="D982" s="607"/>
      <c r="E982" s="607"/>
      <c r="F982" s="605"/>
      <c r="G982" s="605"/>
      <c r="H982" s="589"/>
    </row>
    <row r="983" spans="1:8" ht="18" customHeight="1" x14ac:dyDescent="0.3">
      <c r="A983" s="605"/>
      <c r="B983" s="606"/>
      <c r="C983" s="605"/>
      <c r="D983" s="607"/>
      <c r="E983" s="607"/>
      <c r="F983" s="605"/>
      <c r="G983" s="605"/>
      <c r="H983" s="589"/>
    </row>
    <row r="984" spans="1:8" ht="18" customHeight="1" x14ac:dyDescent="0.3">
      <c r="A984" s="605"/>
      <c r="B984" s="606"/>
      <c r="C984" s="605"/>
      <c r="D984" s="607"/>
      <c r="E984" s="607"/>
      <c r="F984" s="605"/>
      <c r="G984" s="605"/>
      <c r="H984" s="589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8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75" t="s">
        <v>21</v>
      </c>
      <c r="B1" s="608" t="s">
        <v>20</v>
      </c>
      <c r="C1" s="575" t="s">
        <v>4902</v>
      </c>
      <c r="D1" s="575" t="s">
        <v>4903</v>
      </c>
      <c r="E1" s="575" t="s">
        <v>4197</v>
      </c>
      <c r="F1" s="608" t="s">
        <v>20</v>
      </c>
      <c r="G1" s="608" t="s">
        <v>4748</v>
      </c>
    </row>
    <row r="2" spans="1:8" ht="18" customHeight="1" x14ac:dyDescent="0.3">
      <c r="A2" s="578">
        <f>FP!Q989</f>
        <v>1</v>
      </c>
      <c r="B2" s="600">
        <f>FP!P989</f>
        <v>9000</v>
      </c>
      <c r="C2" s="609" t="str">
        <f>FP!A989</f>
        <v>991008</v>
      </c>
      <c r="D2" s="610" t="str">
        <f>FP!B989</f>
        <v>Marozsán Fábián</v>
      </c>
      <c r="E2" s="610" t="str">
        <f>FP!C989</f>
        <v>Vasas SC</v>
      </c>
      <c r="F2" s="600">
        <f>FP!N989</f>
        <v>0</v>
      </c>
      <c r="G2" s="600">
        <f>FP!O989</f>
        <v>90</v>
      </c>
    </row>
    <row r="3" spans="1:8" ht="18" customHeight="1" x14ac:dyDescent="0.3">
      <c r="A3" s="578">
        <f>FP!Q966</f>
        <v>2</v>
      </c>
      <c r="B3" s="600">
        <f>FP!P966</f>
        <v>5665</v>
      </c>
      <c r="C3" s="609" t="str">
        <f>FP!A966</f>
        <v>011020</v>
      </c>
      <c r="D3" s="610" t="str">
        <f>FP!B966</f>
        <v>Makk Péter</v>
      </c>
      <c r="E3" s="610" t="str">
        <f>FP!C966</f>
        <v>GYAC</v>
      </c>
      <c r="F3" s="600">
        <f>FP!N966</f>
        <v>165</v>
      </c>
      <c r="G3" s="600">
        <f>FP!O966</f>
        <v>55</v>
      </c>
    </row>
    <row r="4" spans="1:8" ht="18" customHeight="1" x14ac:dyDescent="0.3">
      <c r="A4" s="578">
        <f>FP!Q447</f>
        <v>3</v>
      </c>
      <c r="B4" s="600">
        <f>FP!P447</f>
        <v>4496</v>
      </c>
      <c r="C4" s="609" t="str">
        <f>FP!A447</f>
        <v>981222</v>
      </c>
      <c r="D4" s="610" t="str">
        <f>FP!B447</f>
        <v>Füle Mátyás Lajos</v>
      </c>
      <c r="E4" s="610" t="str">
        <f>FP!C447</f>
        <v>Ludovika SE</v>
      </c>
      <c r="F4" s="600">
        <f>FP!N447</f>
        <v>96</v>
      </c>
      <c r="G4" s="600">
        <f>FP!O447</f>
        <v>44</v>
      </c>
    </row>
    <row r="5" spans="1:8" ht="18" customHeight="1" x14ac:dyDescent="0.3">
      <c r="A5" s="578">
        <f>FP!Q182</f>
        <v>4</v>
      </c>
      <c r="B5" s="600">
        <f>FP!P182</f>
        <v>4200</v>
      </c>
      <c r="C5" s="609" t="str">
        <f>FP!A182</f>
        <v>031222</v>
      </c>
      <c r="D5" s="610" t="str">
        <f>FP!B182</f>
        <v>Boros Attila</v>
      </c>
      <c r="E5" s="610" t="str">
        <f>FP!C182</f>
        <v>Bp.Honvéd</v>
      </c>
      <c r="F5" s="600">
        <f>FP!N182</f>
        <v>600</v>
      </c>
      <c r="G5" s="600">
        <f>FP!O182</f>
        <v>36</v>
      </c>
    </row>
    <row r="6" spans="1:8" ht="18" customHeight="1" x14ac:dyDescent="0.3">
      <c r="A6" s="578">
        <f>FP!Q1327</f>
        <v>5</v>
      </c>
      <c r="B6" s="600">
        <f>FP!P1327</f>
        <v>3660</v>
      </c>
      <c r="C6" s="609" t="str">
        <f>FP!A1327</f>
        <v>010109</v>
      </c>
      <c r="D6" s="610" t="str">
        <f>FP!B1327</f>
        <v>Sallay Péter</v>
      </c>
      <c r="E6" s="610" t="str">
        <f>FP!C1327</f>
        <v>Bregyó TSE</v>
      </c>
      <c r="F6" s="600">
        <f>FP!N1327</f>
        <v>1260</v>
      </c>
      <c r="G6" s="600">
        <f>FP!O1327</f>
        <v>24</v>
      </c>
    </row>
    <row r="7" spans="1:8" ht="18" customHeight="1" x14ac:dyDescent="0.3">
      <c r="A7" s="578">
        <f>FP!Q1757</f>
        <v>6</v>
      </c>
      <c r="B7" s="600">
        <f>FP!P1757</f>
        <v>3600</v>
      </c>
      <c r="C7" s="609" t="str">
        <f>FP!A1757</f>
        <v>021116</v>
      </c>
      <c r="D7" s="610" t="str">
        <f>FP!B1757</f>
        <v>Velcz Zsombor</v>
      </c>
      <c r="E7" s="610" t="str">
        <f>FP!C1757</f>
        <v>GYAC</v>
      </c>
      <c r="F7" s="600">
        <f>FP!N1757</f>
        <v>0</v>
      </c>
      <c r="G7" s="600">
        <f>FP!O1757</f>
        <v>36</v>
      </c>
    </row>
    <row r="8" spans="1:8" ht="18" customHeight="1" x14ac:dyDescent="0.3">
      <c r="A8" s="578">
        <f>FP!Q53</f>
        <v>7</v>
      </c>
      <c r="B8" s="600">
        <f>FP!P53</f>
        <v>3410</v>
      </c>
      <c r="C8" s="609" t="str">
        <f>FP!A53</f>
        <v>0607310</v>
      </c>
      <c r="D8" s="610" t="str">
        <f>FP!B53</f>
        <v>Bakonyi Dávid</v>
      </c>
      <c r="E8" s="610" t="str">
        <f>FP!C53</f>
        <v>Pasarét TK</v>
      </c>
      <c r="F8" s="600">
        <f>FP!N53</f>
        <v>910</v>
      </c>
      <c r="G8" s="600">
        <f>FP!O53</f>
        <v>25</v>
      </c>
    </row>
    <row r="9" spans="1:8" ht="18" customHeight="1" x14ac:dyDescent="0.3">
      <c r="A9" s="578">
        <f>FP!Q682</f>
        <v>8</v>
      </c>
      <c r="B9" s="600">
        <f>FP!P682</f>
        <v>3165</v>
      </c>
      <c r="C9" s="609" t="str">
        <f>FP!A682</f>
        <v>0612120</v>
      </c>
      <c r="D9" s="610" t="str">
        <f>FP!B682</f>
        <v>Jilly Ádám</v>
      </c>
      <c r="E9" s="610" t="str">
        <f>FP!C682</f>
        <v>Alfa TI</v>
      </c>
      <c r="F9" s="600">
        <f>FP!N682</f>
        <v>865</v>
      </c>
      <c r="G9" s="600">
        <f>FP!O682</f>
        <v>23</v>
      </c>
    </row>
    <row r="10" spans="1:8" ht="18" customHeight="1" x14ac:dyDescent="0.3">
      <c r="A10" s="578">
        <f>FP!Q767</f>
        <v>9</v>
      </c>
      <c r="B10" s="600">
        <f>FP!P767</f>
        <v>2930</v>
      </c>
      <c r="C10" s="609" t="str">
        <f>FP!A767</f>
        <v>050831</v>
      </c>
      <c r="D10" s="610" t="str">
        <f>FP!B767</f>
        <v>Kisantal Botond</v>
      </c>
      <c r="E10" s="610" t="str">
        <f>FP!C767</f>
        <v>Vasas SC</v>
      </c>
      <c r="F10" s="600">
        <f>FP!N767</f>
        <v>730</v>
      </c>
      <c r="G10" s="600">
        <f>FP!O767</f>
        <v>22</v>
      </c>
    </row>
    <row r="11" spans="1:8" ht="18" customHeight="1" x14ac:dyDescent="0.3">
      <c r="A11" s="578">
        <f>FP!Q388</f>
        <v>10</v>
      </c>
      <c r="B11" s="600">
        <f>FP!P388</f>
        <v>2730</v>
      </c>
      <c r="C11" s="609" t="str">
        <f>FP!A388</f>
        <v>020523</v>
      </c>
      <c r="D11" s="610" t="str">
        <f>FP!B388</f>
        <v>Fajta Péter</v>
      </c>
      <c r="E11" s="610" t="str">
        <f>FP!C388</f>
        <v>H.szoboszlói SE</v>
      </c>
      <c r="F11" s="600">
        <f>FP!N388</f>
        <v>130</v>
      </c>
      <c r="G11" s="600">
        <f>FP!O388</f>
        <v>26</v>
      </c>
    </row>
    <row r="12" spans="1:8" ht="18" customHeight="1" x14ac:dyDescent="0.3">
      <c r="A12" s="578">
        <f>FP!Q1026</f>
        <v>11</v>
      </c>
      <c r="B12" s="600">
        <f>FP!P1026</f>
        <v>2460</v>
      </c>
      <c r="C12" s="609" t="str">
        <f>FP!A1026</f>
        <v>050920</v>
      </c>
      <c r="D12" s="610" t="str">
        <f>FP!B1026</f>
        <v>Mészáros Patrik</v>
      </c>
      <c r="E12" s="610" t="str">
        <f>FP!C1026</f>
        <v>Bregyó TSE</v>
      </c>
      <c r="F12" s="600">
        <f>FP!N1026</f>
        <v>1260</v>
      </c>
      <c r="G12" s="600">
        <f>FP!O1026</f>
        <v>12</v>
      </c>
    </row>
    <row r="13" spans="1:8" ht="18" customHeight="1" x14ac:dyDescent="0.3">
      <c r="A13" s="578">
        <f>FP!Q614</f>
        <v>12</v>
      </c>
      <c r="B13" s="600">
        <f>FP!P614</f>
        <v>2430</v>
      </c>
      <c r="C13" s="609" t="str">
        <f>FP!A614</f>
        <v>0505090</v>
      </c>
      <c r="D13" s="610" t="str">
        <f>FP!B614</f>
        <v>Hornung Gábor</v>
      </c>
      <c r="E13" s="610" t="str">
        <f>FP!C614</f>
        <v>MTK</v>
      </c>
      <c r="F13" s="600">
        <f>FP!N614</f>
        <v>630</v>
      </c>
      <c r="G13" s="600">
        <f>FP!O614</f>
        <v>18</v>
      </c>
    </row>
    <row r="14" spans="1:8" ht="18" customHeight="1" x14ac:dyDescent="0.3">
      <c r="A14" s="578">
        <f>FP!Q1103</f>
        <v>13</v>
      </c>
      <c r="B14" s="600">
        <f>FP!P1103</f>
        <v>2365</v>
      </c>
      <c r="C14" s="609" t="str">
        <f>FP!A1103</f>
        <v>071102</v>
      </c>
      <c r="D14" s="610" t="str">
        <f>FP!B1103</f>
        <v>Nagy Botond</v>
      </c>
      <c r="E14" s="610" t="str">
        <f>FP!C1103</f>
        <v>Alfa TI</v>
      </c>
      <c r="F14" s="600">
        <f>FP!N1103</f>
        <v>65</v>
      </c>
      <c r="G14" s="600">
        <f>FP!O1103</f>
        <v>23</v>
      </c>
      <c r="H14" s="580"/>
    </row>
    <row r="15" spans="1:8" ht="18" customHeight="1" x14ac:dyDescent="0.3">
      <c r="A15" s="578">
        <f>FP!Q760</f>
        <v>14</v>
      </c>
      <c r="B15" s="600">
        <f>FP!P760</f>
        <v>2127</v>
      </c>
      <c r="C15" s="609" t="str">
        <f>FP!A760</f>
        <v>070214</v>
      </c>
      <c r="D15" s="610" t="str">
        <f>FP!B760</f>
        <v>Kincses Kolos</v>
      </c>
      <c r="E15" s="610" t="str">
        <f>FP!C760</f>
        <v>MTK</v>
      </c>
      <c r="F15" s="600">
        <f>FP!N760</f>
        <v>227</v>
      </c>
      <c r="G15" s="600">
        <f>FP!O760</f>
        <v>19</v>
      </c>
    </row>
    <row r="16" spans="1:8" ht="18" customHeight="1" x14ac:dyDescent="0.3">
      <c r="A16" s="578">
        <f>FP!Q184</f>
        <v>15</v>
      </c>
      <c r="B16" s="600">
        <f>FP!P184</f>
        <v>1650</v>
      </c>
      <c r="C16" s="609" t="str">
        <f>FP!A184</f>
        <v>070428</v>
      </c>
      <c r="D16" s="610" t="str">
        <f>FP!B184</f>
        <v>Boros Bence</v>
      </c>
      <c r="E16" s="610" t="str">
        <f>FP!C184</f>
        <v>Vasas SC</v>
      </c>
      <c r="F16" s="600">
        <f>FP!N184</f>
        <v>850</v>
      </c>
      <c r="G16" s="600">
        <f>FP!O184</f>
        <v>8</v>
      </c>
    </row>
    <row r="17" spans="1:7" ht="18" customHeight="1" x14ac:dyDescent="0.3">
      <c r="A17" s="578">
        <f>FP!Q741</f>
        <v>16</v>
      </c>
      <c r="B17" s="600">
        <f>FP!P741</f>
        <v>1500</v>
      </c>
      <c r="C17" s="609" t="str">
        <f>FP!A741</f>
        <v>000421</v>
      </c>
      <c r="D17" s="610" t="str">
        <f>FP!B741</f>
        <v>Kéki Márk</v>
      </c>
      <c r="E17" s="610" t="str">
        <f>FP!C741</f>
        <v>Centerpálya</v>
      </c>
      <c r="F17" s="600">
        <f>FP!N741</f>
        <v>0</v>
      </c>
      <c r="G17" s="600">
        <f>FP!O741</f>
        <v>15</v>
      </c>
    </row>
    <row r="18" spans="1:7" ht="18" customHeight="1" x14ac:dyDescent="0.3">
      <c r="A18" s="578">
        <f>FP!Q1786</f>
        <v>16</v>
      </c>
      <c r="B18" s="600">
        <f>FP!P1786</f>
        <v>1500</v>
      </c>
      <c r="C18" s="609" t="str">
        <f>FP!A1786</f>
        <v>000306</v>
      </c>
      <c r="D18" s="610" t="str">
        <f>FP!B1786</f>
        <v>Vörös Máté</v>
      </c>
      <c r="E18" s="610" t="str">
        <f>FP!C1786</f>
        <v>Centerpálya</v>
      </c>
      <c r="F18" s="600">
        <f>FP!N1786</f>
        <v>0</v>
      </c>
      <c r="G18" s="600">
        <f>FP!O1786</f>
        <v>15</v>
      </c>
    </row>
    <row r="19" spans="1:7" ht="18" customHeight="1" x14ac:dyDescent="0.3">
      <c r="A19" s="578">
        <f>FP!Q963</f>
        <v>18</v>
      </c>
      <c r="B19" s="600">
        <f>FP!P963</f>
        <v>1295</v>
      </c>
      <c r="C19" s="609" t="str">
        <f>FP!A963</f>
        <v>070123</v>
      </c>
      <c r="D19" s="610" t="str">
        <f>FP!B963</f>
        <v>Major Áron János</v>
      </c>
      <c r="E19" s="610" t="str">
        <f>FP!C963</f>
        <v>Vasas SC</v>
      </c>
      <c r="F19" s="600">
        <f>FP!N963</f>
        <v>295</v>
      </c>
      <c r="G19" s="600">
        <f>FP!O963</f>
        <v>10</v>
      </c>
    </row>
    <row r="20" spans="1:7" ht="18" customHeight="1" x14ac:dyDescent="0.3">
      <c r="A20" s="578">
        <f>FP!Q1702</f>
        <v>19</v>
      </c>
      <c r="B20" s="600">
        <f>FP!P1702</f>
        <v>1260</v>
      </c>
      <c r="C20" s="609" t="str">
        <f>FP!A1702</f>
        <v>980813</v>
      </c>
      <c r="D20" s="610" t="str">
        <f>FP!B1702</f>
        <v>Valkusz Máté</v>
      </c>
      <c r="E20" s="610" t="str">
        <f>FP!C1702</f>
        <v>GYAC</v>
      </c>
      <c r="F20" s="600">
        <f>FP!N1702</f>
        <v>260</v>
      </c>
      <c r="G20" s="600">
        <f>FP!O1702</f>
        <v>10</v>
      </c>
    </row>
    <row r="21" spans="1:7" ht="18" customHeight="1" x14ac:dyDescent="0.3">
      <c r="A21" s="578">
        <f>FP!Q861</f>
        <v>20</v>
      </c>
      <c r="B21" s="600">
        <f>FP!P861</f>
        <v>1200</v>
      </c>
      <c r="C21" s="609" t="str">
        <f>FP!A861</f>
        <v>080428</v>
      </c>
      <c r="D21" s="610" t="str">
        <f>FP!B861</f>
        <v>Kovács Marcell Benjámin</v>
      </c>
      <c r="E21" s="610" t="str">
        <f>FP!C861</f>
        <v>Vasas SC</v>
      </c>
      <c r="F21" s="600">
        <f>FP!N861</f>
        <v>600</v>
      </c>
      <c r="G21" s="600">
        <f>FP!O861</f>
        <v>6</v>
      </c>
    </row>
    <row r="22" spans="1:7" ht="18" customHeight="1" x14ac:dyDescent="0.3">
      <c r="A22" s="578">
        <f>FP!Q511</f>
        <v>21</v>
      </c>
      <c r="B22" s="600">
        <f>FP!P511</f>
        <v>925</v>
      </c>
      <c r="C22" s="609" t="str">
        <f>FP!A511</f>
        <v>050605</v>
      </c>
      <c r="D22" s="610" t="str">
        <f>FP!B511</f>
        <v>Gubi Trisztán</v>
      </c>
      <c r="E22" s="610" t="str">
        <f>FP!C511</f>
        <v>PG Tenisz</v>
      </c>
      <c r="F22" s="600">
        <f>FP!N511</f>
        <v>525</v>
      </c>
      <c r="G22" s="600">
        <f>FP!O511</f>
        <v>4</v>
      </c>
    </row>
    <row r="23" spans="1:7" ht="18" customHeight="1" x14ac:dyDescent="0.3">
      <c r="A23" s="578">
        <f>FP!Q1349</f>
        <v>22</v>
      </c>
      <c r="B23" s="600">
        <f>FP!P1349</f>
        <v>685</v>
      </c>
      <c r="C23" s="609" t="str">
        <f>FP!A1349</f>
        <v>050614</v>
      </c>
      <c r="D23" s="610" t="str">
        <f>FP!B1349</f>
        <v>Sávay Zalán Sándor</v>
      </c>
      <c r="E23" s="610" t="str">
        <f>FP!C1349</f>
        <v>GYAC</v>
      </c>
      <c r="F23" s="600">
        <f>FP!N1349</f>
        <v>285</v>
      </c>
      <c r="G23" s="600">
        <f>FP!O1349</f>
        <v>4</v>
      </c>
    </row>
    <row r="24" spans="1:7" ht="18" customHeight="1" x14ac:dyDescent="0.3">
      <c r="A24" s="578">
        <f>FP!Q616</f>
        <v>23</v>
      </c>
      <c r="B24" s="600">
        <f>FP!P616</f>
        <v>674</v>
      </c>
      <c r="C24" s="609" t="str">
        <f>FP!A616</f>
        <v>020807</v>
      </c>
      <c r="D24" s="610" t="str">
        <f>FP!B616</f>
        <v>Hornung Iván Noel</v>
      </c>
      <c r="E24" s="610" t="str">
        <f>FP!C616</f>
        <v>MTK</v>
      </c>
      <c r="F24" s="600">
        <f>FP!N616</f>
        <v>674</v>
      </c>
      <c r="G24" s="600">
        <f>FP!O616</f>
        <v>0</v>
      </c>
    </row>
    <row r="25" spans="1:7" ht="18" customHeight="1" x14ac:dyDescent="0.3">
      <c r="A25" s="578">
        <f>FP!Q881</f>
        <v>24</v>
      </c>
      <c r="B25" s="600">
        <f>FP!P881</f>
        <v>644</v>
      </c>
      <c r="C25" s="609" t="str">
        <f>FP!A881</f>
        <v>0712230</v>
      </c>
      <c r="D25" s="610" t="str">
        <f>FP!B881</f>
        <v>Kristyán István</v>
      </c>
      <c r="E25" s="610" t="str">
        <f>FP!C881</f>
        <v>Pasarét TK</v>
      </c>
      <c r="F25" s="600">
        <f>FP!N881</f>
        <v>644</v>
      </c>
      <c r="G25" s="600">
        <f>FP!O881</f>
        <v>0</v>
      </c>
    </row>
    <row r="26" spans="1:7" ht="18" customHeight="1" x14ac:dyDescent="0.3">
      <c r="A26" s="578">
        <f>FP!Q109</f>
        <v>25</v>
      </c>
      <c r="B26" s="600">
        <f>FP!P109</f>
        <v>600</v>
      </c>
      <c r="C26" s="609" t="str">
        <f>FP!A109</f>
        <v>0311270</v>
      </c>
      <c r="D26" s="610" t="str">
        <f>FP!B109</f>
        <v>Belkovics Achilles</v>
      </c>
      <c r="E26" s="610" t="str">
        <f>FP!C109</f>
        <v>Budaörs SC</v>
      </c>
      <c r="F26" s="600">
        <f>FP!N109</f>
        <v>0</v>
      </c>
      <c r="G26" s="600">
        <f>FP!O109</f>
        <v>6</v>
      </c>
    </row>
    <row r="27" spans="1:7" ht="18" customHeight="1" x14ac:dyDescent="0.3">
      <c r="A27" s="578">
        <f>FP!Q1804</f>
        <v>26</v>
      </c>
      <c r="B27" s="600">
        <f>FP!P1804</f>
        <v>592</v>
      </c>
      <c r="C27" s="609" t="str">
        <f>FP!A1804</f>
        <v>080103</v>
      </c>
      <c r="D27" s="610" t="str">
        <f>FP!B1804</f>
        <v>Závaczki Milán</v>
      </c>
      <c r="E27" s="610" t="str">
        <f>FP!C1804</f>
        <v>Marso TC</v>
      </c>
      <c r="F27" s="600">
        <f>FP!N1804</f>
        <v>392</v>
      </c>
      <c r="G27" s="600">
        <f>FP!O1804</f>
        <v>2</v>
      </c>
    </row>
    <row r="28" spans="1:7" ht="18" customHeight="1" x14ac:dyDescent="0.3">
      <c r="A28" s="578">
        <f>FP!Q1803</f>
        <v>27</v>
      </c>
      <c r="B28" s="600">
        <f>FP!P1803</f>
        <v>553</v>
      </c>
      <c r="C28" s="609" t="str">
        <f>FP!A1803</f>
        <v>000819</v>
      </c>
      <c r="D28" s="610" t="str">
        <f>FP!B1803</f>
        <v>Závaczki Martin</v>
      </c>
      <c r="E28" s="610" t="str">
        <f>FP!C1803</f>
        <v>Marso TC</v>
      </c>
      <c r="F28" s="600">
        <f>FP!N1803</f>
        <v>353</v>
      </c>
      <c r="G28" s="600">
        <f>FP!O1803</f>
        <v>2</v>
      </c>
    </row>
    <row r="29" spans="1:7" ht="18" customHeight="1" x14ac:dyDescent="0.3">
      <c r="A29" s="578">
        <f>FP!Q1109</f>
        <v>28</v>
      </c>
      <c r="B29" s="600">
        <f>FP!P1109</f>
        <v>538</v>
      </c>
      <c r="C29" s="609" t="str">
        <f>FP!A1109</f>
        <v>0612110</v>
      </c>
      <c r="D29" s="610" t="str">
        <f>FP!B1109</f>
        <v>Nagy Kende</v>
      </c>
      <c r="E29" s="610" t="str">
        <f>FP!C1109</f>
        <v>Budakalászi Kézilabda</v>
      </c>
      <c r="F29" s="600">
        <f>FP!N1109</f>
        <v>538</v>
      </c>
      <c r="G29" s="600">
        <f>FP!O1109</f>
        <v>0</v>
      </c>
    </row>
    <row r="30" spans="1:7" ht="18" customHeight="1" x14ac:dyDescent="0.3">
      <c r="A30" s="578">
        <f>FP!Q869</f>
        <v>29</v>
      </c>
      <c r="B30" s="600">
        <f>FP!P869</f>
        <v>525</v>
      </c>
      <c r="C30" s="609" t="str">
        <f>FP!A869</f>
        <v>050822</v>
      </c>
      <c r="D30" s="610" t="str">
        <f>FP!B869</f>
        <v>Kovács Vilmos Krisztián</v>
      </c>
      <c r="E30" s="610" t="str">
        <f>FP!C869</f>
        <v>Siófoki Sp</v>
      </c>
      <c r="F30" s="600">
        <f>FP!N869</f>
        <v>525</v>
      </c>
      <c r="G30" s="600">
        <f>FP!O869</f>
        <v>0</v>
      </c>
    </row>
    <row r="31" spans="1:7" ht="18" customHeight="1" x14ac:dyDescent="0.3">
      <c r="A31" s="578">
        <f>FP!Q1769</f>
        <v>29</v>
      </c>
      <c r="B31" s="600">
        <f>FP!P1769</f>
        <v>525</v>
      </c>
      <c r="C31" s="609" t="str">
        <f>FP!A1769</f>
        <v>0703190</v>
      </c>
      <c r="D31" s="610" t="str">
        <f>FP!B1769</f>
        <v>Virághalmi Viktor</v>
      </c>
      <c r="E31" s="610" t="str">
        <f>FP!C1769</f>
        <v>Sportmánia</v>
      </c>
      <c r="F31" s="600">
        <f>FP!N1769</f>
        <v>525</v>
      </c>
      <c r="G31" s="600">
        <f>FP!O1769</f>
        <v>0</v>
      </c>
    </row>
    <row r="32" spans="1:7" ht="18" customHeight="1" x14ac:dyDescent="0.3">
      <c r="A32" s="578">
        <f>FP!Q567</f>
        <v>31</v>
      </c>
      <c r="B32" s="600">
        <f>FP!P567</f>
        <v>499</v>
      </c>
      <c r="C32" s="609" t="str">
        <f>FP!A567</f>
        <v>060920</v>
      </c>
      <c r="D32" s="610" t="str">
        <f>FP!B567</f>
        <v>Hargitai Csaba</v>
      </c>
      <c r="E32" s="610" t="str">
        <f>FP!C567</f>
        <v>Budakalászi Kézilabda</v>
      </c>
      <c r="F32" s="600">
        <f>FP!N567</f>
        <v>499</v>
      </c>
      <c r="G32" s="600">
        <f>FP!O567</f>
        <v>0</v>
      </c>
    </row>
    <row r="33" spans="1:7" ht="18" customHeight="1" x14ac:dyDescent="0.3">
      <c r="A33" s="578">
        <f>FP!Q17</f>
        <v>32</v>
      </c>
      <c r="B33" s="600">
        <f>FP!P17</f>
        <v>484</v>
      </c>
      <c r="C33" s="609" t="str">
        <f>FP!A17</f>
        <v>0706250</v>
      </c>
      <c r="D33" s="610" t="str">
        <f>FP!B17</f>
        <v>Almádi Attila</v>
      </c>
      <c r="E33" s="610" t="str">
        <f>FP!C17</f>
        <v>MTK</v>
      </c>
      <c r="F33" s="600">
        <f>FP!N17</f>
        <v>484</v>
      </c>
      <c r="G33" s="600">
        <f>FP!O17</f>
        <v>0</v>
      </c>
    </row>
    <row r="34" spans="1:7" ht="18" customHeight="1" x14ac:dyDescent="0.3">
      <c r="A34" s="578">
        <f>FP!Q1202</f>
        <v>33</v>
      </c>
      <c r="B34" s="600">
        <f>FP!P1202</f>
        <v>472</v>
      </c>
      <c r="C34" s="609" t="str">
        <f>FP!A1202</f>
        <v>0605301</v>
      </c>
      <c r="D34" s="610" t="str">
        <f>FP!B1202</f>
        <v>Paragi Zétény</v>
      </c>
      <c r="E34" s="610" t="str">
        <f>FP!C1202</f>
        <v>Pasarét TK</v>
      </c>
      <c r="F34" s="600">
        <f>FP!N1202</f>
        <v>272</v>
      </c>
      <c r="G34" s="600">
        <f>FP!O1202</f>
        <v>2</v>
      </c>
    </row>
    <row r="35" spans="1:7" ht="18" customHeight="1" x14ac:dyDescent="0.3">
      <c r="A35" s="578">
        <f>FP!Q1548</f>
        <v>34</v>
      </c>
      <c r="B35" s="600">
        <f>FP!P1548</f>
        <v>426</v>
      </c>
      <c r="C35" s="609" t="str">
        <f>FP!A1548</f>
        <v>040414</v>
      </c>
      <c r="D35" s="610" t="str">
        <f>FP!B1548</f>
        <v>Szőke Ádám Gábor</v>
      </c>
      <c r="E35" s="610" t="str">
        <f>FP!C1548</f>
        <v>F.gyarmat</v>
      </c>
      <c r="F35" s="600">
        <f>FP!N1548</f>
        <v>426</v>
      </c>
      <c r="G35" s="600">
        <f>FP!O1548</f>
        <v>0</v>
      </c>
    </row>
    <row r="36" spans="1:7" ht="18" customHeight="1" x14ac:dyDescent="0.3">
      <c r="A36" s="578">
        <f>FP!Q1035</f>
        <v>35</v>
      </c>
      <c r="B36" s="600">
        <f>FP!P1035</f>
        <v>412</v>
      </c>
      <c r="C36" s="609" t="str">
        <f>FP!A1035</f>
        <v>060222</v>
      </c>
      <c r="D36" s="610" t="str">
        <f>FP!B1035</f>
        <v>Mihály Márk Sámuel</v>
      </c>
      <c r="E36" s="610" t="str">
        <f>FP!C1035</f>
        <v>MTK</v>
      </c>
      <c r="F36" s="600">
        <f>FP!N1035</f>
        <v>412</v>
      </c>
      <c r="G36" s="600">
        <f>FP!O1035</f>
        <v>0</v>
      </c>
    </row>
    <row r="37" spans="1:7" ht="18" customHeight="1" x14ac:dyDescent="0.3">
      <c r="A37" s="578">
        <f>FP!Q470</f>
        <v>36</v>
      </c>
      <c r="B37" s="600">
        <f>FP!P470</f>
        <v>383</v>
      </c>
      <c r="C37" s="609" t="str">
        <f>FP!A470</f>
        <v>031019</v>
      </c>
      <c r="D37" s="610" t="str">
        <f>FP!B470</f>
        <v>Gáncs Botond</v>
      </c>
      <c r="E37" s="610" t="str">
        <f>FP!C470</f>
        <v>Monor SE</v>
      </c>
      <c r="F37" s="600">
        <f>FP!N470</f>
        <v>383</v>
      </c>
      <c r="G37" s="600">
        <f>FP!O470</f>
        <v>0</v>
      </c>
    </row>
    <row r="38" spans="1:7" ht="18" customHeight="1" x14ac:dyDescent="0.3">
      <c r="A38" s="578">
        <f>FP!Q1323</f>
        <v>37</v>
      </c>
      <c r="B38" s="600">
        <f>FP!P1323</f>
        <v>360</v>
      </c>
      <c r="C38" s="609" t="str">
        <f>FP!A1323</f>
        <v>080113</v>
      </c>
      <c r="D38" s="610" t="str">
        <f>FP!B1323</f>
        <v>Sághy Bálint</v>
      </c>
      <c r="E38" s="610" t="str">
        <f>FP!C1323</f>
        <v>Pasarét TK</v>
      </c>
      <c r="F38" s="600">
        <f>FP!N1323</f>
        <v>360</v>
      </c>
      <c r="G38" s="600">
        <f>FP!O1323</f>
        <v>0</v>
      </c>
    </row>
    <row r="39" spans="1:7" ht="18" customHeight="1" x14ac:dyDescent="0.3">
      <c r="A39" s="578">
        <f>FP!Q1779</f>
        <v>38</v>
      </c>
      <c r="B39" s="600">
        <f>FP!P1779</f>
        <v>316</v>
      </c>
      <c r="C39" s="609" t="str">
        <f>FP!A1779</f>
        <v>0610272</v>
      </c>
      <c r="D39" s="610" t="str">
        <f>FP!B1779</f>
        <v>Vizy Dávid</v>
      </c>
      <c r="E39" s="610" t="str">
        <f>FP!C1779</f>
        <v>GYAC</v>
      </c>
      <c r="F39" s="600">
        <f>FP!N1779</f>
        <v>316</v>
      </c>
      <c r="G39" s="600">
        <f>FP!O1779</f>
        <v>0</v>
      </c>
    </row>
    <row r="40" spans="1:7" ht="18" customHeight="1" x14ac:dyDescent="0.3">
      <c r="A40" s="578">
        <f>FP!Q1355</f>
        <v>39</v>
      </c>
      <c r="B40" s="600">
        <f>FP!P1355</f>
        <v>305</v>
      </c>
      <c r="C40" s="609" t="str">
        <f>FP!A1355</f>
        <v>0802110</v>
      </c>
      <c r="D40" s="610" t="str">
        <f>FP!B1355</f>
        <v>Schmidinger Dániel</v>
      </c>
      <c r="E40" s="610" t="str">
        <f>FP!C1355</f>
        <v>Pasarét TK</v>
      </c>
      <c r="F40" s="600">
        <f>FP!N1355</f>
        <v>305</v>
      </c>
      <c r="G40" s="600">
        <f>FP!O1355</f>
        <v>0</v>
      </c>
    </row>
    <row r="41" spans="1:7" ht="18" customHeight="1" x14ac:dyDescent="0.3">
      <c r="A41" s="578">
        <f>FP!Q1758</f>
        <v>40</v>
      </c>
      <c r="B41" s="600">
        <f>FP!P1758</f>
        <v>302</v>
      </c>
      <c r="C41" s="609" t="str">
        <f>FP!A1758</f>
        <v>090718</v>
      </c>
      <c r="D41" s="610" t="str">
        <f>FP!B1758</f>
        <v>Velican Bendegúz</v>
      </c>
      <c r="E41" s="610" t="str">
        <f>FP!C1758</f>
        <v>Budakalászi Kézilabda</v>
      </c>
      <c r="F41" s="600">
        <f>FP!N1758</f>
        <v>302</v>
      </c>
      <c r="G41" s="600">
        <f>FP!O1758</f>
        <v>0</v>
      </c>
    </row>
    <row r="42" spans="1:7" ht="18" customHeight="1" x14ac:dyDescent="0.3">
      <c r="A42" s="578">
        <f>FP!Q1408</f>
        <v>41</v>
      </c>
      <c r="B42" s="600">
        <f>FP!P1408</f>
        <v>292</v>
      </c>
      <c r="C42" s="609" t="str">
        <f>FP!A1408</f>
        <v>090920</v>
      </c>
      <c r="D42" s="610" t="str">
        <f>FP!B1408</f>
        <v>Somogyi Ábel</v>
      </c>
      <c r="E42" s="610" t="str">
        <f>FP!C1408</f>
        <v>Pasarét TK</v>
      </c>
      <c r="F42" s="600">
        <f>FP!N1408</f>
        <v>292</v>
      </c>
      <c r="G42" s="600">
        <f>FP!O1408</f>
        <v>0</v>
      </c>
    </row>
    <row r="43" spans="1:7" ht="18" customHeight="1" x14ac:dyDescent="0.3">
      <c r="A43" s="578">
        <f>FP!Q594</f>
        <v>42</v>
      </c>
      <c r="B43" s="600">
        <f>FP!P594</f>
        <v>278</v>
      </c>
      <c r="C43" s="609" t="str">
        <f>FP!A594</f>
        <v>000514</v>
      </c>
      <c r="D43" s="610" t="str">
        <f>FP!B594</f>
        <v>Herczeg Domonkos</v>
      </c>
      <c r="E43" s="610" t="str">
        <f>FP!C594</f>
        <v>FC Hatvan</v>
      </c>
      <c r="F43" s="600">
        <f>FP!N594</f>
        <v>278</v>
      </c>
      <c r="G43" s="600">
        <f>FP!O594</f>
        <v>0</v>
      </c>
    </row>
    <row r="44" spans="1:7" ht="18" customHeight="1" x14ac:dyDescent="0.3">
      <c r="A44" s="578">
        <f>FP!Q1785</f>
        <v>42</v>
      </c>
      <c r="B44" s="600">
        <f>FP!P1785</f>
        <v>278</v>
      </c>
      <c r="C44" s="609" t="str">
        <f>FP!A1785</f>
        <v>091122</v>
      </c>
      <c r="D44" s="610" t="str">
        <f>FP!B1785</f>
        <v>Vörös Kristóf</v>
      </c>
      <c r="E44" s="610" t="str">
        <f>FP!C1785</f>
        <v>GYAC</v>
      </c>
      <c r="F44" s="600">
        <f>FP!N1785</f>
        <v>278</v>
      </c>
      <c r="G44" s="600">
        <f>FP!O1785</f>
        <v>0</v>
      </c>
    </row>
    <row r="45" spans="1:7" ht="18" customHeight="1" x14ac:dyDescent="0.3">
      <c r="A45" s="578">
        <f>FP!Q1678</f>
        <v>44</v>
      </c>
      <c r="B45" s="600">
        <f>FP!P1678</f>
        <v>268</v>
      </c>
      <c r="C45" s="609" t="str">
        <f>FP!A1678</f>
        <v>110105</v>
      </c>
      <c r="D45" s="610" t="str">
        <f>FP!B1678</f>
        <v>Ujházi Bence</v>
      </c>
      <c r="E45" s="610" t="str">
        <f>FP!C1678</f>
        <v>Budakalászi Kézilabda</v>
      </c>
      <c r="F45" s="600">
        <f>FP!N1678</f>
        <v>268</v>
      </c>
      <c r="G45" s="600">
        <f>FP!O1678</f>
        <v>0</v>
      </c>
    </row>
    <row r="46" spans="1:7" ht="18" customHeight="1" x14ac:dyDescent="0.3">
      <c r="A46" s="578">
        <f>FP!Q1571</f>
        <v>45</v>
      </c>
      <c r="B46" s="600">
        <f>FP!P1571</f>
        <v>265</v>
      </c>
      <c r="C46" s="609" t="str">
        <f>FP!A1571</f>
        <v>080608</v>
      </c>
      <c r="D46" s="610" t="str">
        <f>FP!B1571</f>
        <v>Takács Bercel Sándor</v>
      </c>
      <c r="E46" s="610" t="str">
        <f>FP!C1571</f>
        <v>Volvex SE</v>
      </c>
      <c r="F46" s="600">
        <f>FP!N1571</f>
        <v>65</v>
      </c>
      <c r="G46" s="600">
        <f>FP!O1571</f>
        <v>2</v>
      </c>
    </row>
    <row r="47" spans="1:7" ht="18" customHeight="1" x14ac:dyDescent="0.3">
      <c r="A47" s="578">
        <f>FP!Q206</f>
        <v>46</v>
      </c>
      <c r="B47" s="600">
        <f>FP!P206</f>
        <v>251</v>
      </c>
      <c r="C47" s="609" t="str">
        <f>FP!A206</f>
        <v>980817</v>
      </c>
      <c r="D47" s="610" t="str">
        <f>FP!B206</f>
        <v>Budinszky Móric</v>
      </c>
      <c r="E47" s="610" t="str">
        <f>FP!C206</f>
        <v>MESE</v>
      </c>
      <c r="F47" s="600">
        <f>FP!N206</f>
        <v>251</v>
      </c>
      <c r="G47" s="600">
        <f>FP!O206</f>
        <v>0</v>
      </c>
    </row>
    <row r="48" spans="1:7" ht="18" customHeight="1" x14ac:dyDescent="0.3">
      <c r="A48" s="578">
        <f>FP!Q107</f>
        <v>47</v>
      </c>
      <c r="B48" s="600">
        <f>FP!P107</f>
        <v>232</v>
      </c>
      <c r="C48" s="609" t="str">
        <f>FP!A107</f>
        <v>0307021</v>
      </c>
      <c r="D48" s="610" t="str">
        <f>FP!B107</f>
        <v>Bélafalvi-Bálint Tamás</v>
      </c>
      <c r="E48" s="610" t="str">
        <f>FP!C107</f>
        <v>MTK</v>
      </c>
      <c r="F48" s="600">
        <f>FP!N107</f>
        <v>32</v>
      </c>
      <c r="G48" s="600">
        <f>FP!O107</f>
        <v>2</v>
      </c>
    </row>
    <row r="49" spans="1:8" ht="18" customHeight="1" x14ac:dyDescent="0.3">
      <c r="A49" s="578">
        <f>FP!Q1311</f>
        <v>48</v>
      </c>
      <c r="B49" s="600">
        <f>FP!P1311</f>
        <v>230</v>
      </c>
      <c r="C49" s="609" t="str">
        <f>FP!A1311</f>
        <v>030412</v>
      </c>
      <c r="D49" s="610" t="str">
        <f>FP!B1311</f>
        <v>Riskó Roland</v>
      </c>
      <c r="E49" s="610" t="str">
        <f>FP!C1311</f>
        <v>F.gyarmat</v>
      </c>
      <c r="F49" s="600">
        <f>FP!N1311</f>
        <v>230</v>
      </c>
      <c r="G49" s="600">
        <f>FP!O1311</f>
        <v>0</v>
      </c>
      <c r="H49" s="580"/>
    </row>
    <row r="50" spans="1:8" ht="18" customHeight="1" x14ac:dyDescent="0.3">
      <c r="A50" s="578">
        <f>FP!Q721</f>
        <v>49</v>
      </c>
      <c r="B50" s="600">
        <f>FP!P721</f>
        <v>218</v>
      </c>
      <c r="C50" s="609" t="str">
        <f>FP!A721</f>
        <v>040611</v>
      </c>
      <c r="D50" s="610" t="str">
        <f>FP!B721</f>
        <v>Kárpáti Viktor</v>
      </c>
      <c r="E50" s="610" t="str">
        <f>FP!C721</f>
        <v>PG Tenisz</v>
      </c>
      <c r="F50" s="600">
        <f>FP!N721</f>
        <v>218</v>
      </c>
      <c r="G50" s="600">
        <f>FP!O721</f>
        <v>0</v>
      </c>
    </row>
    <row r="51" spans="1:8" ht="18" customHeight="1" x14ac:dyDescent="0.3">
      <c r="A51" s="578">
        <f>FP!Q1497</f>
        <v>50</v>
      </c>
      <c r="B51" s="600">
        <f>FP!P1497</f>
        <v>206</v>
      </c>
      <c r="C51" s="609" t="str">
        <f>FP!A1497</f>
        <v>030313</v>
      </c>
      <c r="D51" s="610" t="str">
        <f>FP!B1497</f>
        <v>Székács Kristóf</v>
      </c>
      <c r="E51" s="610" t="str">
        <f>FP!C1497</f>
        <v>TSZK Gyula</v>
      </c>
      <c r="F51" s="600">
        <f>FP!N1497</f>
        <v>206</v>
      </c>
      <c r="G51" s="600">
        <f>FP!O1497</f>
        <v>0</v>
      </c>
    </row>
    <row r="52" spans="1:8" ht="18" customHeight="1" x14ac:dyDescent="0.3">
      <c r="A52" s="578">
        <f>FP!Q558</f>
        <v>51</v>
      </c>
      <c r="B52" s="600">
        <f>FP!P558</f>
        <v>200</v>
      </c>
      <c r="C52" s="609" t="str">
        <f>FP!A558</f>
        <v>060308</v>
      </c>
      <c r="D52" s="610" t="str">
        <f>FP!B558</f>
        <v>Halmos Kornél Andor</v>
      </c>
      <c r="E52" s="610" t="str">
        <f>FP!C558</f>
        <v>Vasas SC</v>
      </c>
      <c r="F52" s="600">
        <f>FP!N558</f>
        <v>0</v>
      </c>
      <c r="G52" s="600">
        <f>FP!O558</f>
        <v>2</v>
      </c>
    </row>
    <row r="53" spans="1:8" ht="18" customHeight="1" x14ac:dyDescent="0.3">
      <c r="A53" s="578">
        <f>FP!Q1083</f>
        <v>52</v>
      </c>
      <c r="B53" s="600">
        <f>FP!P1083</f>
        <v>176</v>
      </c>
      <c r="C53" s="609" t="str">
        <f>FP!A1083</f>
        <v>0906110</v>
      </c>
      <c r="D53" s="610" t="str">
        <f>FP!B1083</f>
        <v>Monoyios Andreas</v>
      </c>
      <c r="E53" s="610" t="str">
        <f>FP!C1083</f>
        <v>PG Tenisz</v>
      </c>
      <c r="F53" s="600">
        <f>FP!N1083</f>
        <v>176</v>
      </c>
      <c r="G53" s="600">
        <f>FP!O1083</f>
        <v>0</v>
      </c>
    </row>
    <row r="54" spans="1:8" ht="18" customHeight="1" x14ac:dyDescent="0.3">
      <c r="A54" s="578">
        <f>FP!Q1227</f>
        <v>53</v>
      </c>
      <c r="B54" s="600">
        <f>FP!P1227</f>
        <v>175</v>
      </c>
      <c r="C54" s="609" t="str">
        <f>FP!A1227</f>
        <v>041120</v>
      </c>
      <c r="D54" s="610" t="str">
        <f>FP!B1227</f>
        <v>Pesti Balázs</v>
      </c>
      <c r="E54" s="610" t="str">
        <f>FP!C1227</f>
        <v>Budaörs SC</v>
      </c>
      <c r="F54" s="600">
        <f>FP!N1227</f>
        <v>175</v>
      </c>
      <c r="G54" s="600">
        <f>FP!O1227</f>
        <v>0</v>
      </c>
      <c r="H54" s="580"/>
    </row>
    <row r="55" spans="1:8" ht="18" customHeight="1" x14ac:dyDescent="0.3">
      <c r="A55" s="578">
        <f>FP!Q1774</f>
        <v>54</v>
      </c>
      <c r="B55" s="600">
        <f>FP!P1774</f>
        <v>171</v>
      </c>
      <c r="C55" s="609" t="str">
        <f>FP!A1774</f>
        <v>0811020</v>
      </c>
      <c r="D55" s="610" t="str">
        <f>FP!B1774</f>
        <v>Vitéz Csongor</v>
      </c>
      <c r="E55" s="610" t="str">
        <f>FP!C1774</f>
        <v>F.gyarmat</v>
      </c>
      <c r="F55" s="600">
        <f>FP!N1774</f>
        <v>171</v>
      </c>
      <c r="G55" s="600">
        <f>FP!O1774</f>
        <v>0</v>
      </c>
    </row>
    <row r="56" spans="1:8" ht="18" customHeight="1" x14ac:dyDescent="0.3">
      <c r="A56" s="578">
        <f>FP!Q52</f>
        <v>55</v>
      </c>
      <c r="B56" s="600">
        <f>FP!P52</f>
        <v>155</v>
      </c>
      <c r="C56" s="609" t="str">
        <f>FP!A52</f>
        <v>081013</v>
      </c>
      <c r="D56" s="610" t="str">
        <f>FP!B52</f>
        <v>Bakonyi Dániel</v>
      </c>
      <c r="E56" s="610" t="str">
        <f>FP!C52</f>
        <v>PG Tenisz</v>
      </c>
      <c r="F56" s="600">
        <f>FP!N52</f>
        <v>155</v>
      </c>
      <c r="G56" s="600">
        <f>FP!O52</f>
        <v>0</v>
      </c>
    </row>
    <row r="57" spans="1:8" ht="18" customHeight="1" x14ac:dyDescent="0.3">
      <c r="A57" s="578">
        <f>FP!Q89</f>
        <v>56</v>
      </c>
      <c r="B57" s="600">
        <f>FP!P89</f>
        <v>145</v>
      </c>
      <c r="C57" s="609" t="str">
        <f>FP!A89</f>
        <v>931209</v>
      </c>
      <c r="D57" s="610" t="str">
        <f>FP!B89</f>
        <v>Barta Balázs Ödön</v>
      </c>
      <c r="E57" s="610" t="str">
        <f>FP!C89</f>
        <v>Tszk Gyula</v>
      </c>
      <c r="F57" s="600">
        <f>FP!N89</f>
        <v>145</v>
      </c>
      <c r="G57" s="600">
        <f>FP!O89</f>
        <v>0</v>
      </c>
    </row>
    <row r="58" spans="1:8" ht="18" customHeight="1" x14ac:dyDescent="0.3">
      <c r="A58" s="578">
        <f>FP!Q1097</f>
        <v>56</v>
      </c>
      <c r="B58" s="600">
        <f>FP!P1097</f>
        <v>145</v>
      </c>
      <c r="C58" s="609" t="str">
        <f>FP!A1097</f>
        <v>031120</v>
      </c>
      <c r="D58" s="610" t="str">
        <f>FP!B1097</f>
        <v>Nádasy Gergely</v>
      </c>
      <c r="E58" s="610" t="str">
        <f>FP!C1097</f>
        <v>SZVUK SE</v>
      </c>
      <c r="F58" s="600">
        <f>FP!N1097</f>
        <v>145</v>
      </c>
      <c r="G58" s="600">
        <f>FP!O1097</f>
        <v>0</v>
      </c>
    </row>
    <row r="59" spans="1:8" ht="18" customHeight="1" x14ac:dyDescent="0.3">
      <c r="A59" s="578">
        <f>FP!Q418</f>
        <v>56</v>
      </c>
      <c r="B59" s="600">
        <f>FP!P418</f>
        <v>145</v>
      </c>
      <c r="C59" s="609" t="str">
        <f>FP!A418</f>
        <v>0102061</v>
      </c>
      <c r="D59" s="610" t="str">
        <f>FP!B418</f>
        <v>Fekete János</v>
      </c>
      <c r="E59" s="610" t="str">
        <f>FP!C418</f>
        <v>GYAC</v>
      </c>
      <c r="F59" s="600">
        <f>FP!N418</f>
        <v>145</v>
      </c>
      <c r="G59" s="600">
        <f>FP!O418</f>
        <v>0</v>
      </c>
    </row>
    <row r="60" spans="1:8" ht="18" customHeight="1" x14ac:dyDescent="0.3">
      <c r="A60" s="578">
        <f>FP!Q1149</f>
        <v>59</v>
      </c>
      <c r="B60" s="600">
        <f>FP!P1149</f>
        <v>141</v>
      </c>
      <c r="C60" s="609" t="str">
        <f>FP!A1149</f>
        <v>020702</v>
      </c>
      <c r="D60" s="610" t="str">
        <f>FP!B1149</f>
        <v>Nyárádi Csanád</v>
      </c>
      <c r="E60" s="610" t="str">
        <f>FP!C1149</f>
        <v>MESE</v>
      </c>
      <c r="F60" s="600">
        <f>FP!N1149</f>
        <v>141</v>
      </c>
      <c r="G60" s="600">
        <f>FP!O1149</f>
        <v>0</v>
      </c>
    </row>
    <row r="61" spans="1:8" ht="18" customHeight="1" x14ac:dyDescent="0.3">
      <c r="A61" s="578">
        <f>FP!Q1385</f>
        <v>60</v>
      </c>
      <c r="B61" s="600">
        <f>FP!P1385</f>
        <v>140</v>
      </c>
      <c r="C61" s="609" t="str">
        <f>FP!A1385</f>
        <v>000120</v>
      </c>
      <c r="D61" s="610" t="str">
        <f>FP!B1385</f>
        <v>Simon Bertalan</v>
      </c>
      <c r="E61" s="610" t="str">
        <f>FP!C1385</f>
        <v>MESE</v>
      </c>
      <c r="F61" s="600">
        <f>FP!N1385</f>
        <v>140</v>
      </c>
      <c r="G61" s="600">
        <f>FP!O1385</f>
        <v>0</v>
      </c>
    </row>
    <row r="62" spans="1:8" ht="18" customHeight="1" x14ac:dyDescent="0.3">
      <c r="A62" s="578">
        <f>FP!Q1636</f>
        <v>61</v>
      </c>
      <c r="B62" s="600">
        <f>FP!P1636</f>
        <v>138</v>
      </c>
      <c r="C62" s="609" t="str">
        <f>FP!A1636</f>
        <v>0801020</v>
      </c>
      <c r="D62" s="610" t="str">
        <f>FP!B1636</f>
        <v>Tóth Ákos János</v>
      </c>
      <c r="E62" s="610" t="str">
        <f>FP!C1636</f>
        <v>PG Tenisz</v>
      </c>
      <c r="F62" s="600">
        <f>FP!N1636</f>
        <v>138</v>
      </c>
      <c r="G62" s="600">
        <f>FP!O1636</f>
        <v>0</v>
      </c>
    </row>
    <row r="63" spans="1:8" ht="18" customHeight="1" x14ac:dyDescent="0.3">
      <c r="A63" s="578">
        <f>FP!Q694</f>
        <v>61</v>
      </c>
      <c r="B63" s="600">
        <f>FP!P694</f>
        <v>138</v>
      </c>
      <c r="C63" s="609" t="str">
        <f>FP!A694</f>
        <v>1009171</v>
      </c>
      <c r="D63" s="610" t="str">
        <f>FP!B694</f>
        <v>Juhász Márton</v>
      </c>
      <c r="E63" s="610" t="str">
        <f>FP!C694</f>
        <v>F.gyarmat</v>
      </c>
      <c r="F63" s="600">
        <f>FP!N694</f>
        <v>138</v>
      </c>
      <c r="G63" s="600">
        <f>FP!O694</f>
        <v>0</v>
      </c>
      <c r="H63" s="580"/>
    </row>
    <row r="64" spans="1:8" ht="18" customHeight="1" x14ac:dyDescent="0.3">
      <c r="A64" s="578">
        <f>FP!Q1044</f>
        <v>63</v>
      </c>
      <c r="B64" s="600">
        <f>FP!P1044</f>
        <v>130</v>
      </c>
      <c r="C64" s="609" t="str">
        <f>FP!A1044</f>
        <v>0305050</v>
      </c>
      <c r="D64" s="610" t="str">
        <f>FP!B1044</f>
        <v>Miljanic Markó</v>
      </c>
      <c r="E64" s="610" t="str">
        <f>FP!C1044</f>
        <v>PG Tenisz</v>
      </c>
      <c r="F64" s="600">
        <f>FP!N1044</f>
        <v>130</v>
      </c>
      <c r="G64" s="600">
        <f>FP!O1044</f>
        <v>0</v>
      </c>
    </row>
    <row r="65" spans="1:8" ht="18" customHeight="1" x14ac:dyDescent="0.3">
      <c r="A65" s="578">
        <f>FP!Q769</f>
        <v>63</v>
      </c>
      <c r="B65" s="600">
        <f>FP!P769</f>
        <v>130</v>
      </c>
      <c r="C65" s="609" t="str">
        <f>FP!A769</f>
        <v>010913</v>
      </c>
      <c r="D65" s="610" t="str">
        <f>FP!B769</f>
        <v>Kis-Balázs Rafael</v>
      </c>
      <c r="E65" s="610" t="str">
        <f>FP!C769</f>
        <v>Budaörs SC</v>
      </c>
      <c r="F65" s="600">
        <f>FP!N769</f>
        <v>130</v>
      </c>
      <c r="G65" s="600">
        <f>FP!O769</f>
        <v>0</v>
      </c>
    </row>
    <row r="66" spans="1:8" ht="18" customHeight="1" x14ac:dyDescent="0.3">
      <c r="A66" s="578">
        <f>FP!Q1490</f>
        <v>63</v>
      </c>
      <c r="B66" s="600">
        <f>FP!P1490</f>
        <v>130</v>
      </c>
      <c r="C66" s="609" t="str">
        <f>FP!A1490</f>
        <v>850427</v>
      </c>
      <c r="D66" s="610" t="str">
        <f>FP!B1490</f>
        <v>Szatmáry Adrián</v>
      </c>
      <c r="E66" s="610" t="str">
        <f>FP!C1490</f>
        <v>Muschkétás TC</v>
      </c>
      <c r="F66" s="600">
        <f>FP!N1490</f>
        <v>130</v>
      </c>
      <c r="G66" s="600">
        <f>FP!O1490</f>
        <v>0</v>
      </c>
    </row>
    <row r="67" spans="1:8" ht="18" customHeight="1" x14ac:dyDescent="0.3">
      <c r="A67" s="578">
        <f>FP!Q1529</f>
        <v>66</v>
      </c>
      <c r="B67" s="600">
        <f>FP!P1529</f>
        <v>128</v>
      </c>
      <c r="C67" s="609" t="str">
        <f>FP!A1529</f>
        <v>070621</v>
      </c>
      <c r="D67" s="610" t="str">
        <f>FP!B1529</f>
        <v>Szilágyi Balázs</v>
      </c>
      <c r="E67" s="610" t="str">
        <f>FP!C1529</f>
        <v>PG Tenisz</v>
      </c>
      <c r="F67" s="600">
        <f>FP!N1529</f>
        <v>128</v>
      </c>
      <c r="G67" s="600">
        <f>FP!O1529</f>
        <v>0</v>
      </c>
    </row>
    <row r="68" spans="1:8" ht="18" customHeight="1" x14ac:dyDescent="0.3">
      <c r="A68" s="578">
        <f>FP!Q940</f>
        <v>67</v>
      </c>
      <c r="B68" s="600">
        <f>FP!P940</f>
        <v>125</v>
      </c>
      <c r="C68" s="609" t="str">
        <f>FP!A940</f>
        <v>0510190</v>
      </c>
      <c r="D68" s="610" t="str">
        <f>FP!B940</f>
        <v>Liszka Márton</v>
      </c>
      <c r="E68" s="610" t="str">
        <f>FP!C940</f>
        <v>Ludovika SE</v>
      </c>
      <c r="F68" s="600">
        <f>FP!N940</f>
        <v>125</v>
      </c>
      <c r="G68" s="600">
        <f>FP!O940</f>
        <v>0</v>
      </c>
    </row>
    <row r="69" spans="1:8" ht="18" customHeight="1" x14ac:dyDescent="0.3">
      <c r="A69" s="578">
        <f>FP!Q1008</f>
        <v>68</v>
      </c>
      <c r="B69" s="600">
        <f>FP!P1008</f>
        <v>123</v>
      </c>
      <c r="C69" s="609" t="str">
        <f>FP!A1008</f>
        <v>051201</v>
      </c>
      <c r="D69" s="610" t="str">
        <f>FP!B1008</f>
        <v>Mayer László</v>
      </c>
      <c r="E69" s="610" t="str">
        <f>FP!C1008</f>
        <v>Kőszegi SE</v>
      </c>
      <c r="F69" s="600">
        <f>FP!N1008</f>
        <v>123</v>
      </c>
      <c r="G69" s="600">
        <f>FP!O1008</f>
        <v>0</v>
      </c>
      <c r="H69" s="580"/>
    </row>
    <row r="70" spans="1:8" ht="18" customHeight="1" x14ac:dyDescent="0.3">
      <c r="A70" s="578">
        <f>FP!Q690</f>
        <v>69</v>
      </c>
      <c r="B70" s="600">
        <f>FP!P690</f>
        <v>119</v>
      </c>
      <c r="C70" s="609" t="str">
        <f>FP!A690</f>
        <v>061121</v>
      </c>
      <c r="D70" s="610" t="str">
        <f>FP!B690</f>
        <v>Juhász Bence</v>
      </c>
      <c r="E70" s="610" t="str">
        <f>FP!C690</f>
        <v>F.gyarmat</v>
      </c>
      <c r="F70" s="600">
        <f>FP!N690</f>
        <v>119</v>
      </c>
      <c r="G70" s="600">
        <f>FP!O690</f>
        <v>0</v>
      </c>
    </row>
    <row r="71" spans="1:8" ht="18" customHeight="1" x14ac:dyDescent="0.3">
      <c r="A71" s="578">
        <f>FP!Q1237</f>
        <v>70</v>
      </c>
      <c r="B71" s="600">
        <f>FP!P1237</f>
        <v>118</v>
      </c>
      <c r="C71" s="609" t="str">
        <f>FP!A1237</f>
        <v>000228</v>
      </c>
      <c r="D71" s="610" t="str">
        <f>FP!B1237</f>
        <v>Pethes Ambrus</v>
      </c>
      <c r="E71" s="610" t="str">
        <f>FP!C1237</f>
        <v>Pasarét TK</v>
      </c>
      <c r="F71" s="600">
        <f>FP!N1237</f>
        <v>118</v>
      </c>
      <c r="G71" s="600">
        <f>FP!O1237</f>
        <v>0</v>
      </c>
    </row>
    <row r="72" spans="1:8" ht="18" customHeight="1" x14ac:dyDescent="0.3">
      <c r="A72" s="578">
        <f>FP!Q1484</f>
        <v>71</v>
      </c>
      <c r="B72" s="600">
        <f>FP!P1484</f>
        <v>116</v>
      </c>
      <c r="C72" s="609" t="str">
        <f>FP!A1484</f>
        <v>091115</v>
      </c>
      <c r="D72" s="610" t="str">
        <f>FP!B1484</f>
        <v>Szász Levente</v>
      </c>
      <c r="E72" s="610" t="str">
        <f>FP!C1484</f>
        <v>Vasas SC</v>
      </c>
      <c r="F72" s="600">
        <f>FP!N1484</f>
        <v>116</v>
      </c>
      <c r="G72" s="600">
        <f>FP!O1484</f>
        <v>0</v>
      </c>
    </row>
    <row r="73" spans="1:8" ht="18" customHeight="1" x14ac:dyDescent="0.3">
      <c r="A73" s="578">
        <f>FP!Q786</f>
        <v>72</v>
      </c>
      <c r="B73" s="600">
        <f>FP!P786</f>
        <v>111</v>
      </c>
      <c r="C73" s="609" t="str">
        <f>FP!A786</f>
        <v>780531</v>
      </c>
      <c r="D73" s="610" t="str">
        <f>FP!B786</f>
        <v>Kisszöllősi Sz.Krisztián</v>
      </c>
      <c r="E73" s="610" t="str">
        <f>FP!C786</f>
        <v>Pannon SC</v>
      </c>
      <c r="F73" s="600">
        <f>FP!N786</f>
        <v>111</v>
      </c>
      <c r="G73" s="600">
        <f>FP!O786</f>
        <v>0</v>
      </c>
    </row>
    <row r="74" spans="1:8" ht="18" customHeight="1" x14ac:dyDescent="0.3">
      <c r="A74" s="578">
        <f>FP!Q615</f>
        <v>72</v>
      </c>
      <c r="B74" s="600">
        <f>FP!P615</f>
        <v>111</v>
      </c>
      <c r="C74" s="609" t="str">
        <f>FP!A615</f>
        <v>050509</v>
      </c>
      <c r="D74" s="610" t="str">
        <f>FP!B615</f>
        <v>Hornung Igor</v>
      </c>
      <c r="E74" s="610" t="str">
        <f>FP!C615</f>
        <v>Muschkétás TC</v>
      </c>
      <c r="F74" s="600">
        <f>FP!N615</f>
        <v>111</v>
      </c>
      <c r="G74" s="600">
        <f>FP!O615</f>
        <v>0</v>
      </c>
    </row>
    <row r="75" spans="1:8" ht="18" customHeight="1" x14ac:dyDescent="0.3">
      <c r="A75" s="578">
        <f>FP!Q573</f>
        <v>74</v>
      </c>
      <c r="B75" s="600">
        <f>FP!P573</f>
        <v>109</v>
      </c>
      <c r="C75" s="609" t="str">
        <f>FP!A573</f>
        <v>010710</v>
      </c>
      <c r="D75" s="610" t="str">
        <f>FP!B573</f>
        <v>Haunold Máté</v>
      </c>
      <c r="E75" s="610" t="str">
        <f>FP!C573</f>
        <v>MTK</v>
      </c>
      <c r="F75" s="600">
        <f>FP!N573</f>
        <v>109</v>
      </c>
      <c r="G75" s="600">
        <f>FP!O573</f>
        <v>0</v>
      </c>
    </row>
    <row r="76" spans="1:8" ht="18" customHeight="1" x14ac:dyDescent="0.3">
      <c r="A76" s="578">
        <f>FP!Q984</f>
        <v>75</v>
      </c>
      <c r="B76" s="600">
        <f>FP!P984</f>
        <v>107</v>
      </c>
      <c r="C76" s="609" t="str">
        <f>FP!A984</f>
        <v>061214</v>
      </c>
      <c r="D76" s="610" t="str">
        <f>FP!B984</f>
        <v>Markovits Móric</v>
      </c>
      <c r="E76" s="610" t="str">
        <f>FP!C984</f>
        <v>Kőszegi SE</v>
      </c>
      <c r="F76" s="600">
        <f>FP!N984</f>
        <v>107</v>
      </c>
      <c r="G76" s="600">
        <f>FP!O984</f>
        <v>0</v>
      </c>
      <c r="H76" s="580"/>
    </row>
    <row r="77" spans="1:8" ht="18" customHeight="1" x14ac:dyDescent="0.3">
      <c r="A77" s="578">
        <f>FP!Q632</f>
        <v>76</v>
      </c>
      <c r="B77" s="600">
        <f>FP!P632</f>
        <v>106</v>
      </c>
      <c r="C77" s="609" t="str">
        <f>FP!A632</f>
        <v>010419</v>
      </c>
      <c r="D77" s="610" t="str">
        <f>FP!B632</f>
        <v>Horváth Gergő</v>
      </c>
      <c r="E77" s="610" t="str">
        <f>FP!C632</f>
        <v>Viharsarok</v>
      </c>
      <c r="F77" s="600">
        <f>FP!N632</f>
        <v>106</v>
      </c>
      <c r="G77" s="600">
        <f>FP!O632</f>
        <v>0</v>
      </c>
    </row>
    <row r="78" spans="1:8" ht="18" customHeight="1" x14ac:dyDescent="0.3">
      <c r="A78" s="578">
        <f>FP!Q193</f>
        <v>77</v>
      </c>
      <c r="B78" s="600">
        <f>FP!P193</f>
        <v>100</v>
      </c>
      <c r="C78" s="609" t="str">
        <f>FP!A193</f>
        <v>910630</v>
      </c>
      <c r="D78" s="610" t="str">
        <f>FP!B193</f>
        <v>Borsos Gábor</v>
      </c>
      <c r="E78" s="610" t="str">
        <f>FP!C193</f>
        <v>Siófoki Sp</v>
      </c>
      <c r="F78" s="600">
        <f>FP!N193</f>
        <v>100</v>
      </c>
      <c r="G78" s="600">
        <f>FP!O193</f>
        <v>0</v>
      </c>
    </row>
    <row r="79" spans="1:8" ht="18" customHeight="1" x14ac:dyDescent="0.3">
      <c r="A79" s="578">
        <f>FP!Q1616</f>
        <v>77</v>
      </c>
      <c r="B79" s="600">
        <f>FP!P1616</f>
        <v>100</v>
      </c>
      <c r="C79" s="609" t="str">
        <f>FP!A1616</f>
        <v>930219</v>
      </c>
      <c r="D79" s="610" t="str">
        <f>FP!B1616</f>
        <v>Toby Martin</v>
      </c>
      <c r="E79" s="610" t="str">
        <f>FP!C1616</f>
        <v>külf.</v>
      </c>
      <c r="F79" s="600">
        <f>FP!N1616</f>
        <v>100</v>
      </c>
      <c r="G79" s="600">
        <f>FP!O1616</f>
        <v>0</v>
      </c>
    </row>
    <row r="80" spans="1:8" ht="18" customHeight="1" x14ac:dyDescent="0.3">
      <c r="A80" s="578">
        <f>FP!Q1054</f>
        <v>79</v>
      </c>
      <c r="B80" s="600">
        <f>FP!P1054</f>
        <v>99</v>
      </c>
      <c r="C80" s="609" t="str">
        <f>FP!A1054</f>
        <v>100728</v>
      </c>
      <c r="D80" s="610" t="str">
        <f>FP!B1054</f>
        <v>Mokán István Damján</v>
      </c>
      <c r="E80" s="610" t="str">
        <f>FP!C1054</f>
        <v>Viharsarok</v>
      </c>
      <c r="F80" s="600">
        <f>FP!N1054</f>
        <v>99</v>
      </c>
      <c r="G80" s="600">
        <f>FP!O1054</f>
        <v>0</v>
      </c>
    </row>
    <row r="81" spans="1:8" ht="18" customHeight="1" x14ac:dyDescent="0.3">
      <c r="A81" s="578">
        <f>FP!Q1102</f>
        <v>80</v>
      </c>
      <c r="B81" s="600">
        <f>FP!P1102</f>
        <v>97</v>
      </c>
      <c r="C81" s="609" t="str">
        <f>FP!A1102</f>
        <v>8010140</v>
      </c>
      <c r="D81" s="610" t="str">
        <f>FP!B1102</f>
        <v>Nagy Attila</v>
      </c>
      <c r="E81" s="610" t="str">
        <f>FP!C1102</f>
        <v>Gyöngy TSC</v>
      </c>
      <c r="F81" s="600">
        <f>FP!N1102</f>
        <v>97</v>
      </c>
      <c r="G81" s="600">
        <f>FP!O1102</f>
        <v>0</v>
      </c>
    </row>
    <row r="82" spans="1:8" ht="18" customHeight="1" x14ac:dyDescent="0.3">
      <c r="A82" s="578">
        <f>FP!Q1393</f>
        <v>81</v>
      </c>
      <c r="B82" s="600">
        <f>FP!P1393</f>
        <v>94</v>
      </c>
      <c r="C82" s="609" t="str">
        <f>FP!A1393</f>
        <v>060731</v>
      </c>
      <c r="D82" s="610" t="str">
        <f>FP!B1393</f>
        <v>Sinkalovics Patrik Alex</v>
      </c>
      <c r="E82" s="610" t="str">
        <f>FP!C1393</f>
        <v>Budaörs SC</v>
      </c>
      <c r="F82" s="600">
        <f>FP!N1393</f>
        <v>94</v>
      </c>
      <c r="G82" s="600">
        <f>FP!O1393</f>
        <v>0</v>
      </c>
    </row>
    <row r="83" spans="1:8" ht="18" customHeight="1" x14ac:dyDescent="0.3">
      <c r="A83" s="578">
        <f>FP!Q1742</f>
        <v>81</v>
      </c>
      <c r="B83" s="600">
        <f>FP!P1742</f>
        <v>94</v>
      </c>
      <c r="C83" s="609" t="str">
        <f>FP!A1742</f>
        <v>980310</v>
      </c>
      <c r="D83" s="610" t="str">
        <f>FP!B1742</f>
        <v>Városi Ferenc Richárd</v>
      </c>
      <c r="E83" s="610" t="str">
        <f>FP!C1742</f>
        <v>Dorogi AC</v>
      </c>
      <c r="F83" s="600">
        <f>FP!N1742</f>
        <v>94</v>
      </c>
      <c r="G83" s="600">
        <f>FP!O1742</f>
        <v>0</v>
      </c>
    </row>
    <row r="84" spans="1:8" ht="18" customHeight="1" x14ac:dyDescent="0.3">
      <c r="A84" s="578">
        <f>FP!Q414</f>
        <v>83</v>
      </c>
      <c r="B84" s="600">
        <f>FP!P414</f>
        <v>92</v>
      </c>
      <c r="C84" s="609" t="str">
        <f>FP!A414</f>
        <v>060715</v>
      </c>
      <c r="D84" s="610" t="str">
        <f>FP!B414</f>
        <v>Fejes Ádám</v>
      </c>
      <c r="E84" s="610" t="str">
        <f>FP!C414</f>
        <v>DEAC</v>
      </c>
      <c r="F84" s="600">
        <f>FP!N414</f>
        <v>92</v>
      </c>
      <c r="G84" s="600">
        <f>FP!O414</f>
        <v>0</v>
      </c>
    </row>
    <row r="85" spans="1:8" ht="18" customHeight="1" x14ac:dyDescent="0.3">
      <c r="A85" s="578">
        <f>FP!Q1225</f>
        <v>83</v>
      </c>
      <c r="B85" s="600">
        <f>FP!P1225</f>
        <v>92</v>
      </c>
      <c r="C85" s="609" t="str">
        <f>FP!A1225</f>
        <v>031208</v>
      </c>
      <c r="D85" s="610" t="str">
        <f>FP!B1225</f>
        <v>Perjési Novakovic Marko</v>
      </c>
      <c r="E85" s="610" t="str">
        <f>FP!C1225</f>
        <v>MTK</v>
      </c>
      <c r="F85" s="600">
        <f>FP!N1225</f>
        <v>92</v>
      </c>
      <c r="G85" s="600">
        <f>FP!O1225</f>
        <v>0</v>
      </c>
    </row>
    <row r="86" spans="1:8" ht="18" customHeight="1" x14ac:dyDescent="0.3">
      <c r="A86" s="578">
        <f>FP!Q1617</f>
        <v>85</v>
      </c>
      <c r="B86" s="600">
        <f>FP!P1617</f>
        <v>90</v>
      </c>
      <c r="C86" s="609" t="str">
        <f>FP!A1617</f>
        <v>060411</v>
      </c>
      <c r="D86" s="610" t="str">
        <f>FP!B1617</f>
        <v>Tóbiás Balázs</v>
      </c>
      <c r="E86" s="610" t="str">
        <f>FP!C1617</f>
        <v>MIVAS SE</v>
      </c>
      <c r="F86" s="600">
        <f>FP!N1617</f>
        <v>90</v>
      </c>
      <c r="G86" s="600">
        <f>FP!O1617</f>
        <v>0</v>
      </c>
    </row>
    <row r="87" spans="1:8" ht="18" customHeight="1" x14ac:dyDescent="0.3">
      <c r="A87" s="578">
        <f>FP!Q1611</f>
        <v>86</v>
      </c>
      <c r="B87" s="600">
        <f>FP!P1611</f>
        <v>87</v>
      </c>
      <c r="C87" s="609" t="str">
        <f>FP!A1611</f>
        <v>7704190</v>
      </c>
      <c r="D87" s="610" t="str">
        <f>FP!B1611</f>
        <v>Tildi Balázs</v>
      </c>
      <c r="E87" s="610" t="str">
        <f>FP!C1611</f>
        <v>Match P.</v>
      </c>
      <c r="F87" s="600">
        <f>FP!N1611</f>
        <v>87</v>
      </c>
      <c r="G87" s="600">
        <f>FP!O1611</f>
        <v>0</v>
      </c>
    </row>
    <row r="88" spans="1:8" ht="18" customHeight="1" x14ac:dyDescent="0.3">
      <c r="A88" s="578">
        <f>FP!Q976</f>
        <v>87</v>
      </c>
      <c r="B88" s="600">
        <f>FP!P976</f>
        <v>86</v>
      </c>
      <c r="C88" s="609" t="str">
        <f>FP!A976</f>
        <v>9511030</v>
      </c>
      <c r="D88" s="610" t="str">
        <f>FP!B976</f>
        <v>Marijic Nikola</v>
      </c>
      <c r="E88" s="610" t="str">
        <f>FP!C976</f>
        <v>Ball City SE</v>
      </c>
      <c r="F88" s="600">
        <f>FP!N976</f>
        <v>86</v>
      </c>
      <c r="G88" s="600">
        <f>FP!O976</f>
        <v>0</v>
      </c>
    </row>
    <row r="89" spans="1:8" ht="18" customHeight="1" x14ac:dyDescent="0.3">
      <c r="A89" s="578">
        <f>FP!Q1063</f>
        <v>87</v>
      </c>
      <c r="B89" s="600">
        <f>FP!P1063</f>
        <v>86</v>
      </c>
      <c r="C89" s="609" t="str">
        <f>FP!A1063</f>
        <v>051207</v>
      </c>
      <c r="D89" s="610" t="str">
        <f>FP!B1063</f>
        <v>Molnár Dávid</v>
      </c>
      <c r="E89" s="610" t="str">
        <f>FP!C1063</f>
        <v>Nemzedék SE</v>
      </c>
      <c r="F89" s="600">
        <f>FP!N1063</f>
        <v>86</v>
      </c>
      <c r="G89" s="600">
        <f>FP!O1063</f>
        <v>0</v>
      </c>
    </row>
    <row r="90" spans="1:8" ht="18" customHeight="1" x14ac:dyDescent="0.3">
      <c r="A90" s="578">
        <f>FP!Q1738</f>
        <v>89</v>
      </c>
      <c r="B90" s="600">
        <f>FP!P1738</f>
        <v>85</v>
      </c>
      <c r="C90" s="609" t="str">
        <f>FP!A1738</f>
        <v>980916</v>
      </c>
      <c r="D90" s="610" t="str">
        <f>FP!B1738</f>
        <v>Varga-Tóth Olivér</v>
      </c>
      <c r="E90" s="610" t="str">
        <f>FP!C1738</f>
        <v>Budaörs SC</v>
      </c>
      <c r="F90" s="600">
        <f>FP!N1738</f>
        <v>85</v>
      </c>
      <c r="G90" s="600">
        <f>FP!O1738</f>
        <v>0</v>
      </c>
      <c r="H90" s="580"/>
    </row>
    <row r="91" spans="1:8" ht="18" customHeight="1" x14ac:dyDescent="0.3">
      <c r="A91" s="578">
        <f>FP!Q1463</f>
        <v>90</v>
      </c>
      <c r="B91" s="600">
        <f>FP!P1463</f>
        <v>83</v>
      </c>
      <c r="C91" s="609" t="str">
        <f>FP!A1463</f>
        <v>890305</v>
      </c>
      <c r="D91" s="610" t="str">
        <f>FP!B1463</f>
        <v>Szabolcsi Gábor</v>
      </c>
      <c r="E91" s="610" t="str">
        <f>FP!C1463</f>
        <v>D.keszi TK</v>
      </c>
      <c r="F91" s="600">
        <f>FP!N1463</f>
        <v>83</v>
      </c>
      <c r="G91" s="600">
        <f>FP!O1463</f>
        <v>0</v>
      </c>
    </row>
    <row r="92" spans="1:8" ht="18" customHeight="1" x14ac:dyDescent="0.3">
      <c r="A92" s="578">
        <f>FP!Q1421</f>
        <v>90</v>
      </c>
      <c r="B92" s="600">
        <f>FP!P1421</f>
        <v>83</v>
      </c>
      <c r="C92" s="609" t="str">
        <f>FP!A1421</f>
        <v>900402</v>
      </c>
      <c r="D92" s="610" t="str">
        <f>FP!B1421</f>
        <v>Stein Ottó</v>
      </c>
      <c r="E92" s="610" t="str">
        <f>FP!C1421</f>
        <v>D.keszi TK</v>
      </c>
      <c r="F92" s="600">
        <f>FP!N1421</f>
        <v>83</v>
      </c>
      <c r="G92" s="600">
        <f>FP!O1421</f>
        <v>0</v>
      </c>
    </row>
    <row r="93" spans="1:8" ht="18" customHeight="1" x14ac:dyDescent="0.3">
      <c r="A93" s="578">
        <f>FP!Q224</f>
        <v>92</v>
      </c>
      <c r="B93" s="600">
        <f>FP!P224</f>
        <v>81</v>
      </c>
      <c r="C93" s="609" t="str">
        <f>FP!A224</f>
        <v>0309220</v>
      </c>
      <c r="D93" s="610" t="str">
        <f>FP!B224</f>
        <v>Cuceu Andrei</v>
      </c>
      <c r="E93" s="610" t="str">
        <f>FP!C224</f>
        <v>FC Hatvan</v>
      </c>
      <c r="F93" s="600">
        <f>FP!N224</f>
        <v>81</v>
      </c>
      <c r="G93" s="600">
        <f>FP!O224</f>
        <v>0</v>
      </c>
    </row>
    <row r="94" spans="1:8" ht="18" customHeight="1" x14ac:dyDescent="0.3">
      <c r="A94" s="578">
        <f>FP!Q1067</f>
        <v>93</v>
      </c>
      <c r="B94" s="600">
        <f>FP!P1067</f>
        <v>77</v>
      </c>
      <c r="C94" s="609" t="str">
        <f>FP!A1067</f>
        <v>0111151</v>
      </c>
      <c r="D94" s="610" t="str">
        <f>FP!B1067</f>
        <v>Molnár Máté</v>
      </c>
      <c r="E94" s="610" t="str">
        <f>FP!C1067</f>
        <v>AMC</v>
      </c>
      <c r="F94" s="600">
        <f>FP!N1067</f>
        <v>77</v>
      </c>
      <c r="G94" s="600">
        <f>FP!O1067</f>
        <v>0</v>
      </c>
    </row>
    <row r="95" spans="1:8" ht="18" customHeight="1" x14ac:dyDescent="0.3">
      <c r="A95" s="578">
        <f>FP!Q761</f>
        <v>93</v>
      </c>
      <c r="B95" s="600">
        <f>FP!P761</f>
        <v>77</v>
      </c>
      <c r="C95" s="609" t="str">
        <f>FP!A761</f>
        <v>030707</v>
      </c>
      <c r="D95" s="610" t="str">
        <f>FP!B761</f>
        <v>Kincses Kristóf</v>
      </c>
      <c r="E95" s="610" t="str">
        <f>FP!C761</f>
        <v>MTK</v>
      </c>
      <c r="F95" s="600">
        <f>FP!N761</f>
        <v>77</v>
      </c>
      <c r="G95" s="600">
        <f>FP!O761</f>
        <v>0</v>
      </c>
    </row>
    <row r="96" spans="1:8" ht="18" customHeight="1" x14ac:dyDescent="0.3">
      <c r="A96" s="578">
        <f>FP!Q1669</f>
        <v>95</v>
      </c>
      <c r="B96" s="600">
        <f>FP!P1669</f>
        <v>76</v>
      </c>
      <c r="C96" s="609" t="str">
        <f>FP!A1669</f>
        <v>991225</v>
      </c>
      <c r="D96" s="610" t="str">
        <f>FP!B1669</f>
        <v>Trapli Szabolcs</v>
      </c>
      <c r="E96" s="610" t="str">
        <f>FP!C1669</f>
        <v>GYAC</v>
      </c>
      <c r="F96" s="600">
        <f>FP!N1669</f>
        <v>76</v>
      </c>
      <c r="G96" s="600">
        <f>FP!O1669</f>
        <v>0</v>
      </c>
    </row>
    <row r="97" spans="1:7" ht="18" customHeight="1" x14ac:dyDescent="0.3">
      <c r="A97" s="578">
        <f>FP!Q1509</f>
        <v>95</v>
      </c>
      <c r="B97" s="600">
        <f>FP!P1509</f>
        <v>76</v>
      </c>
      <c r="C97" s="609" t="str">
        <f>FP!A1509</f>
        <v>9203260</v>
      </c>
      <c r="D97" s="610" t="str">
        <f>FP!B1509</f>
        <v>Szendrői László Dr.</v>
      </c>
      <c r="E97" s="610" t="str">
        <f>FP!C1509</f>
        <v>Budaörs SC</v>
      </c>
      <c r="F97" s="600">
        <f>FP!N1509</f>
        <v>76</v>
      </c>
      <c r="G97" s="600">
        <f>FP!O1509</f>
        <v>0</v>
      </c>
    </row>
    <row r="98" spans="1:7" ht="18" customHeight="1" x14ac:dyDescent="0.3">
      <c r="A98" s="578">
        <f>FP!Q1591</f>
        <v>95</v>
      </c>
      <c r="B98" s="600">
        <f>FP!P1591</f>
        <v>76</v>
      </c>
      <c r="C98" s="609" t="str">
        <f>FP!A1591</f>
        <v>971231</v>
      </c>
      <c r="D98" s="610" t="str">
        <f>FP!B1591</f>
        <v>Taskovics Gellért</v>
      </c>
      <c r="E98" s="610" t="str">
        <f>FP!C1591</f>
        <v>Halasi TC</v>
      </c>
      <c r="F98" s="600">
        <f>FP!N1591</f>
        <v>76</v>
      </c>
      <c r="G98" s="600">
        <f>FP!O1591</f>
        <v>0</v>
      </c>
    </row>
    <row r="99" spans="1:7" ht="18" customHeight="1" x14ac:dyDescent="0.3">
      <c r="A99" s="578">
        <f>FP!Q1247</f>
        <v>98</v>
      </c>
      <c r="B99" s="600">
        <f>FP!P1247</f>
        <v>75</v>
      </c>
      <c r="C99" s="609" t="str">
        <f>FP!A1247</f>
        <v>961209</v>
      </c>
      <c r="D99" s="610" t="str">
        <f>FP!B1247</f>
        <v>Pintér Gyula</v>
      </c>
      <c r="E99" s="610" t="str">
        <f>FP!C1247</f>
        <v>Dorogi AC</v>
      </c>
      <c r="F99" s="600">
        <f>FP!N1247</f>
        <v>75</v>
      </c>
      <c r="G99" s="600">
        <f>FP!O1247</f>
        <v>0</v>
      </c>
    </row>
    <row r="100" spans="1:7" ht="18" customHeight="1" x14ac:dyDescent="0.3">
      <c r="A100" s="578">
        <f>FP!Q1648</f>
        <v>98</v>
      </c>
      <c r="B100" s="600">
        <f>FP!P1648</f>
        <v>75</v>
      </c>
      <c r="C100" s="609" t="str">
        <f>FP!A1648</f>
        <v>881208</v>
      </c>
      <c r="D100" s="610" t="str">
        <f>FP!B1648</f>
        <v>Tóth Gábor János</v>
      </c>
      <c r="E100" s="610" t="str">
        <f>FP!C1648</f>
        <v>Nemzedék SE</v>
      </c>
      <c r="F100" s="600">
        <f>FP!N1648</f>
        <v>75</v>
      </c>
      <c r="G100" s="600">
        <f>FP!O1648</f>
        <v>0</v>
      </c>
    </row>
    <row r="101" spans="1:7" ht="18" customHeight="1" x14ac:dyDescent="0.3">
      <c r="A101" s="578">
        <f>FP!Q1003</f>
        <v>100</v>
      </c>
      <c r="B101" s="600">
        <f>FP!P1003</f>
        <v>73</v>
      </c>
      <c r="C101" s="609" t="str">
        <f>FP!A1003</f>
        <v>8507020</v>
      </c>
      <c r="D101" s="610" t="str">
        <f>FP!B1003</f>
        <v>Máthé Gábor</v>
      </c>
      <c r="E101" s="610" t="str">
        <f>FP!C1003</f>
        <v>MTK</v>
      </c>
      <c r="F101" s="600">
        <f>FP!N1003</f>
        <v>73</v>
      </c>
      <c r="G101" s="600">
        <f>FP!O1003</f>
        <v>0</v>
      </c>
    </row>
    <row r="102" spans="1:7" ht="18" customHeight="1" x14ac:dyDescent="0.3">
      <c r="A102" s="578">
        <f>FP!Q1390</f>
        <v>101</v>
      </c>
      <c r="B102" s="600">
        <f>FP!P1390</f>
        <v>72</v>
      </c>
      <c r="C102" s="609" t="str">
        <f>FP!A1390</f>
        <v>1004190</v>
      </c>
      <c r="D102" s="610" t="str">
        <f>FP!B1390</f>
        <v>Simon Péter</v>
      </c>
      <c r="E102" s="610" t="str">
        <f>FP!C1390</f>
        <v>PVTC</v>
      </c>
      <c r="F102" s="600">
        <f>FP!N1390</f>
        <v>72</v>
      </c>
      <c r="G102" s="600">
        <f>FP!O1390</f>
        <v>0</v>
      </c>
    </row>
    <row r="103" spans="1:7" ht="18" customHeight="1" x14ac:dyDescent="0.3">
      <c r="A103" s="578">
        <f>FP!Q1493</f>
        <v>102</v>
      </c>
      <c r="B103" s="600">
        <f>FP!P1493</f>
        <v>71</v>
      </c>
      <c r="C103" s="609" t="str">
        <f>FP!A1493</f>
        <v>100302</v>
      </c>
      <c r="D103" s="610" t="str">
        <f>FP!B1493</f>
        <v>Szebeni Miklós</v>
      </c>
      <c r="E103" s="610" t="str">
        <f>FP!C1493</f>
        <v>Budakalászi Kézilabda</v>
      </c>
      <c r="F103" s="600">
        <f>FP!N1493</f>
        <v>71</v>
      </c>
      <c r="G103" s="600">
        <f>FP!O1493</f>
        <v>0</v>
      </c>
    </row>
    <row r="104" spans="1:7" ht="18" customHeight="1" x14ac:dyDescent="0.3">
      <c r="A104" s="578">
        <f>FP!Q893</f>
        <v>102</v>
      </c>
      <c r="B104" s="600">
        <f>FP!P893</f>
        <v>71</v>
      </c>
      <c r="C104" s="609" t="str">
        <f>FP!A893</f>
        <v>0806110</v>
      </c>
      <c r="D104" s="610" t="str">
        <f>FP!B893</f>
        <v>Kunecz Kornél Ádám</v>
      </c>
      <c r="E104" s="610" t="str">
        <f>FP!C893</f>
        <v>Kőszegi SE</v>
      </c>
      <c r="F104" s="600">
        <f>FP!N893</f>
        <v>71</v>
      </c>
      <c r="G104" s="600">
        <f>FP!O893</f>
        <v>0</v>
      </c>
    </row>
    <row r="105" spans="1:7" ht="18" customHeight="1" x14ac:dyDescent="0.3">
      <c r="A105" s="578">
        <f>FP!Q948</f>
        <v>104</v>
      </c>
      <c r="B105" s="600">
        <f>FP!P948</f>
        <v>70</v>
      </c>
      <c r="C105" s="609" t="str">
        <f>FP!A948</f>
        <v>980722</v>
      </c>
      <c r="D105" s="610" t="str">
        <f>FP!B948</f>
        <v>Lovász Zoltán Dr.</v>
      </c>
      <c r="E105" s="610" t="str">
        <f>FP!C948</f>
        <v>TSZK Gyula</v>
      </c>
      <c r="F105" s="600">
        <f>FP!N948</f>
        <v>70</v>
      </c>
      <c r="G105" s="600">
        <f>FP!O948</f>
        <v>0</v>
      </c>
    </row>
    <row r="106" spans="1:7" ht="18" customHeight="1" x14ac:dyDescent="0.3">
      <c r="A106" s="578">
        <f>FP!Q399</f>
        <v>104</v>
      </c>
      <c r="B106" s="600">
        <f>FP!P399</f>
        <v>70</v>
      </c>
      <c r="C106" s="609" t="str">
        <f>FP!A399</f>
        <v>941216</v>
      </c>
      <c r="D106" s="610" t="str">
        <f>FP!B399</f>
        <v>Farkas Roland</v>
      </c>
      <c r="E106" s="610" t="str">
        <f>FP!C399</f>
        <v>Ball City SE</v>
      </c>
      <c r="F106" s="600">
        <f>FP!N399</f>
        <v>70</v>
      </c>
      <c r="G106" s="600">
        <f>FP!O399</f>
        <v>0</v>
      </c>
    </row>
    <row r="107" spans="1:7" ht="18" customHeight="1" x14ac:dyDescent="0.3">
      <c r="A107" s="578">
        <f>FP!Q1520</f>
        <v>104</v>
      </c>
      <c r="B107" s="600">
        <f>FP!P1520</f>
        <v>70</v>
      </c>
      <c r="C107" s="609" t="str">
        <f>FP!A1520</f>
        <v>9903190</v>
      </c>
      <c r="D107" s="610" t="str">
        <f>FP!B1520</f>
        <v>Szeri Dávid</v>
      </c>
      <c r="E107" s="610" t="str">
        <f>FP!C1520</f>
        <v>Szentes TK</v>
      </c>
      <c r="F107" s="600">
        <f>FP!N1520</f>
        <v>70</v>
      </c>
      <c r="G107" s="600">
        <f>FP!O1520</f>
        <v>0</v>
      </c>
    </row>
    <row r="108" spans="1:7" ht="18" customHeight="1" x14ac:dyDescent="0.3">
      <c r="A108" s="578">
        <f>FP!Q759</f>
        <v>107</v>
      </c>
      <c r="B108" s="600">
        <f>FP!P759</f>
        <v>69</v>
      </c>
      <c r="C108" s="609" t="str">
        <f>FP!A759</f>
        <v>000108</v>
      </c>
      <c r="D108" s="610" t="str">
        <f>FP!B759</f>
        <v>Kincses Bence</v>
      </c>
      <c r="E108" s="610" t="str">
        <f>FP!C759</f>
        <v>TSZK Gyula</v>
      </c>
      <c r="F108" s="600">
        <f>FP!N759</f>
        <v>69</v>
      </c>
      <c r="G108" s="600">
        <f>FP!O759</f>
        <v>0</v>
      </c>
    </row>
    <row r="109" spans="1:7" ht="18" customHeight="1" x14ac:dyDescent="0.3">
      <c r="A109" s="578">
        <f>FP!Q421</f>
        <v>107</v>
      </c>
      <c r="B109" s="600">
        <f>FP!P421</f>
        <v>69</v>
      </c>
      <c r="C109" s="609" t="str">
        <f>FP!A421</f>
        <v>9704030</v>
      </c>
      <c r="D109" s="610" t="str">
        <f>FP!B421</f>
        <v>Fenyősi Zoltán Róbert</v>
      </c>
      <c r="E109" s="610" t="str">
        <f>FP!C421</f>
        <v>Pasarét TK</v>
      </c>
      <c r="F109" s="600">
        <f>FP!N421</f>
        <v>69</v>
      </c>
      <c r="G109" s="600">
        <f>FP!O421</f>
        <v>0</v>
      </c>
    </row>
    <row r="110" spans="1:7" ht="18" customHeight="1" x14ac:dyDescent="0.3">
      <c r="A110" s="578">
        <f>FP!Q509</f>
        <v>107</v>
      </c>
      <c r="B110" s="600">
        <f>FP!P509</f>
        <v>69</v>
      </c>
      <c r="C110" s="609" t="str">
        <f>FP!A509</f>
        <v>000915</v>
      </c>
      <c r="D110" s="610" t="str">
        <f>FP!B509</f>
        <v>Gruner Benedek</v>
      </c>
      <c r="E110" s="610" t="str">
        <f>FP!C509</f>
        <v>Halasi TC</v>
      </c>
      <c r="F110" s="600">
        <f>FP!N509</f>
        <v>69</v>
      </c>
      <c r="G110" s="600">
        <f>FP!O509</f>
        <v>0</v>
      </c>
    </row>
    <row r="111" spans="1:7" ht="18" customHeight="1" x14ac:dyDescent="0.3">
      <c r="A111" s="578">
        <f>FP!Q1395</f>
        <v>107</v>
      </c>
      <c r="B111" s="600">
        <f>FP!P1395</f>
        <v>69</v>
      </c>
      <c r="C111" s="609" t="str">
        <f>FP!A1395</f>
        <v>990223</v>
      </c>
      <c r="D111" s="610" t="str">
        <f>FP!B1395</f>
        <v>Sipos András</v>
      </c>
      <c r="E111" s="610" t="str">
        <f>FP!C1395</f>
        <v>D.keszi TK</v>
      </c>
      <c r="F111" s="600">
        <f>FP!N1395</f>
        <v>69</v>
      </c>
      <c r="G111" s="600">
        <f>FP!O1395</f>
        <v>0</v>
      </c>
    </row>
    <row r="112" spans="1:7" ht="18" customHeight="1" x14ac:dyDescent="0.3">
      <c r="A112" s="578">
        <f>FP!Q1535</f>
        <v>111</v>
      </c>
      <c r="B112" s="600">
        <f>FP!P1535</f>
        <v>68</v>
      </c>
      <c r="C112" s="609" t="str">
        <f>FP!A1535</f>
        <v>1007072</v>
      </c>
      <c r="D112" s="610" t="str">
        <f>FP!B1535</f>
        <v>Szilasi Dávid</v>
      </c>
      <c r="E112" s="610" t="str">
        <f>FP!C1535</f>
        <v>Orosháza</v>
      </c>
      <c r="F112" s="600">
        <f>FP!N1535</f>
        <v>68</v>
      </c>
      <c r="G112" s="600">
        <f>FP!O1535</f>
        <v>0</v>
      </c>
    </row>
    <row r="113" spans="1:8" ht="18" customHeight="1" x14ac:dyDescent="0.3">
      <c r="A113" s="578">
        <f>FP!Q1316</f>
        <v>111</v>
      </c>
      <c r="B113" s="600">
        <f>FP!P1316</f>
        <v>68</v>
      </c>
      <c r="C113" s="609" t="str">
        <f>FP!A1316</f>
        <v>7105141</v>
      </c>
      <c r="D113" s="610" t="str">
        <f>FP!B1316</f>
        <v>Rosztocsil Róbert</v>
      </c>
      <c r="E113" s="610" t="str">
        <f>FP!C1316</f>
        <v>Molnár TA</v>
      </c>
      <c r="F113" s="600">
        <f>FP!N1316</f>
        <v>68</v>
      </c>
      <c r="G113" s="600">
        <f>FP!O1316</f>
        <v>0</v>
      </c>
    </row>
    <row r="114" spans="1:8" ht="18" customHeight="1" x14ac:dyDescent="0.3">
      <c r="A114" s="578">
        <f>FP!Q1576</f>
        <v>111</v>
      </c>
      <c r="B114" s="600">
        <f>FP!P1576</f>
        <v>68</v>
      </c>
      <c r="C114" s="609" t="str">
        <f>FP!A1576</f>
        <v>780107</v>
      </c>
      <c r="D114" s="610" t="str">
        <f>FP!B1576</f>
        <v>Takács Tamás Miklós</v>
      </c>
      <c r="E114" s="610" t="str">
        <f>FP!C1576</f>
        <v>Pécsi El.</v>
      </c>
      <c r="F114" s="600">
        <f>FP!N1576</f>
        <v>68</v>
      </c>
      <c r="G114" s="600">
        <f>FP!O1576</f>
        <v>0</v>
      </c>
    </row>
    <row r="115" spans="1:8" ht="18" customHeight="1" x14ac:dyDescent="0.3">
      <c r="A115" s="578">
        <f>FP!Q1051</f>
        <v>111</v>
      </c>
      <c r="B115" s="600">
        <f>FP!P1051</f>
        <v>68</v>
      </c>
      <c r="C115" s="609" t="str">
        <f>FP!A1051</f>
        <v>080920</v>
      </c>
      <c r="D115" s="610" t="str">
        <f>FP!B1051</f>
        <v>Mlinárik Bálint Csongor</v>
      </c>
      <c r="E115" s="610" t="str">
        <f>FP!C1051</f>
        <v>Vasas SC</v>
      </c>
      <c r="F115" s="600">
        <f>FP!N1051</f>
        <v>68</v>
      </c>
      <c r="G115" s="600">
        <f>FP!O1051</f>
        <v>0</v>
      </c>
      <c r="H115" s="580"/>
    </row>
    <row r="116" spans="1:8" ht="18" customHeight="1" x14ac:dyDescent="0.3">
      <c r="A116" s="578">
        <f>FP!Q1492</f>
        <v>115</v>
      </c>
      <c r="B116" s="600">
        <f>FP!P1492</f>
        <v>67</v>
      </c>
      <c r="C116" s="609" t="str">
        <f>FP!A1492</f>
        <v>970911</v>
      </c>
      <c r="D116" s="610" t="str">
        <f>FP!B1492</f>
        <v>Szebeni Dániel</v>
      </c>
      <c r="E116" s="610" t="str">
        <f>FP!C1492</f>
        <v>Budakalászi Kézilabda</v>
      </c>
      <c r="F116" s="600">
        <f>FP!N1492</f>
        <v>67</v>
      </c>
      <c r="G116" s="600">
        <f>FP!O1492</f>
        <v>0</v>
      </c>
    </row>
    <row r="117" spans="1:8" ht="18" customHeight="1" x14ac:dyDescent="0.3">
      <c r="A117" s="578">
        <f>FP!Q57</f>
        <v>115</v>
      </c>
      <c r="B117" s="600">
        <f>FP!P57</f>
        <v>67</v>
      </c>
      <c r="C117" s="609" t="str">
        <f>FP!A57</f>
        <v>8809270</v>
      </c>
      <c r="D117" s="610" t="str">
        <f>FP!B57</f>
        <v>Balázs Attila</v>
      </c>
      <c r="E117" s="610" t="str">
        <f>FP!C57</f>
        <v>MTK</v>
      </c>
      <c r="F117" s="600">
        <f>FP!N57</f>
        <v>67</v>
      </c>
      <c r="G117" s="600">
        <f>FP!O57</f>
        <v>0</v>
      </c>
    </row>
    <row r="118" spans="1:8" ht="18" customHeight="1" x14ac:dyDescent="0.3">
      <c r="A118" s="578">
        <f>FP!Q1363</f>
        <v>115</v>
      </c>
      <c r="B118" s="600">
        <f>FP!P1363</f>
        <v>67</v>
      </c>
      <c r="C118" s="609" t="str">
        <f>FP!A1363</f>
        <v>990807</v>
      </c>
      <c r="D118" s="610" t="str">
        <f>FP!B1363</f>
        <v>Sebesi Patrik</v>
      </c>
      <c r="E118" s="610" t="str">
        <f>FP!C1363</f>
        <v>Kőszegi SE</v>
      </c>
      <c r="F118" s="600">
        <f>FP!N1363</f>
        <v>67</v>
      </c>
      <c r="G118" s="600">
        <f>FP!O1363</f>
        <v>0</v>
      </c>
    </row>
    <row r="119" spans="1:8" ht="18" customHeight="1" x14ac:dyDescent="0.3">
      <c r="A119" s="578">
        <f>FP!Q108</f>
        <v>118</v>
      </c>
      <c r="B119" s="600">
        <f>FP!P108</f>
        <v>66</v>
      </c>
      <c r="C119" s="609" t="str">
        <f>FP!A108</f>
        <v>910103</v>
      </c>
      <c r="D119" s="610" t="str">
        <f>FP!B108</f>
        <v>Belanka Ádám</v>
      </c>
      <c r="E119" s="610" t="str">
        <f>FP!C108</f>
        <v>TSZk Gyula</v>
      </c>
      <c r="F119" s="600">
        <f>FP!N108</f>
        <v>66</v>
      </c>
      <c r="G119" s="600">
        <f>FP!O108</f>
        <v>0</v>
      </c>
    </row>
    <row r="120" spans="1:8" ht="18" customHeight="1" x14ac:dyDescent="0.3">
      <c r="A120" s="578">
        <f>FP!Q1698</f>
        <v>118</v>
      </c>
      <c r="B120" s="600">
        <f>FP!P1698</f>
        <v>66</v>
      </c>
      <c r="C120" s="609" t="str">
        <f>FP!A1698</f>
        <v>0812140</v>
      </c>
      <c r="D120" s="610" t="str">
        <f>FP!B1698</f>
        <v>Vajda Kristóf</v>
      </c>
      <c r="E120" s="610" t="str">
        <f>FP!C1698</f>
        <v>PG Tenisz</v>
      </c>
      <c r="F120" s="600">
        <f>FP!N1698</f>
        <v>66</v>
      </c>
      <c r="G120" s="600">
        <f>FP!O1698</f>
        <v>0</v>
      </c>
    </row>
    <row r="121" spans="1:8" ht="18" customHeight="1" x14ac:dyDescent="0.3">
      <c r="A121" s="578">
        <f>FP!Q1797</f>
        <v>118</v>
      </c>
      <c r="B121" s="600">
        <f>FP!P1797</f>
        <v>66</v>
      </c>
      <c r="C121" s="609" t="str">
        <f>FP!A1797</f>
        <v>780917</v>
      </c>
      <c r="D121" s="610" t="str">
        <f>FP!B1797</f>
        <v>Weisz Gábor</v>
      </c>
      <c r="E121" s="610" t="str">
        <f>FP!C1797</f>
        <v>Békéscsaba Előre</v>
      </c>
      <c r="F121" s="600">
        <f>FP!N1797</f>
        <v>66</v>
      </c>
      <c r="G121" s="600">
        <f>FP!O1797</f>
        <v>0</v>
      </c>
    </row>
    <row r="122" spans="1:8" ht="18" customHeight="1" x14ac:dyDescent="0.3">
      <c r="A122" s="578">
        <f>FP!Q397</f>
        <v>118</v>
      </c>
      <c r="B122" s="600">
        <f>FP!P397</f>
        <v>66</v>
      </c>
      <c r="C122" s="609" t="str">
        <f>FP!A397</f>
        <v>970612</v>
      </c>
      <c r="D122" s="610" t="str">
        <f>FP!B397</f>
        <v>Farkas Richárd</v>
      </c>
      <c r="E122" s="610" t="str">
        <f>FP!C397</f>
        <v>Ludovika SE</v>
      </c>
      <c r="F122" s="600">
        <f>FP!N397</f>
        <v>66</v>
      </c>
      <c r="G122" s="600">
        <f>FP!O397</f>
        <v>0</v>
      </c>
    </row>
    <row r="123" spans="1:8" ht="18" customHeight="1" x14ac:dyDescent="0.3">
      <c r="A123" s="578">
        <f>FP!Q151</f>
        <v>122</v>
      </c>
      <c r="B123" s="600">
        <f>FP!P151</f>
        <v>65</v>
      </c>
      <c r="C123" s="609" t="str">
        <f>FP!A151</f>
        <v>960229</v>
      </c>
      <c r="D123" s="610" t="str">
        <f>FP!B151</f>
        <v>Bíró André</v>
      </c>
      <c r="E123" s="610" t="str">
        <f>FP!C151</f>
        <v>GYAC</v>
      </c>
      <c r="F123" s="600">
        <f>FP!N151</f>
        <v>65</v>
      </c>
      <c r="G123" s="600">
        <f>FP!O151</f>
        <v>0</v>
      </c>
    </row>
    <row r="124" spans="1:8" ht="18" customHeight="1" x14ac:dyDescent="0.3">
      <c r="A124" s="578">
        <f>FP!Q956</f>
        <v>123</v>
      </c>
      <c r="B124" s="600">
        <f>FP!P956</f>
        <v>64</v>
      </c>
      <c r="C124" s="609" t="str">
        <f>FP!A956</f>
        <v>941001</v>
      </c>
      <c r="D124" s="610" t="str">
        <f>FP!B956</f>
        <v>Madarász Gergely</v>
      </c>
      <c r="E124" s="610" t="str">
        <f>FP!C956</f>
        <v>F.gyarmat</v>
      </c>
      <c r="F124" s="600">
        <f>FP!N956</f>
        <v>64</v>
      </c>
      <c r="G124" s="600">
        <f>FP!O956</f>
        <v>0</v>
      </c>
    </row>
    <row r="125" spans="1:8" ht="18" customHeight="1" x14ac:dyDescent="0.3">
      <c r="A125" s="578">
        <f>FP!Q322</f>
        <v>123</v>
      </c>
      <c r="B125" s="600">
        <f>FP!P322</f>
        <v>64</v>
      </c>
      <c r="C125" s="609" t="str">
        <f>FP!A322</f>
        <v>910508</v>
      </c>
      <c r="D125" s="610" t="str">
        <f>FP!B322</f>
        <v>Dienes Márk</v>
      </c>
      <c r="E125" s="610" t="str">
        <f>FP!C322</f>
        <v>Főv.Vízmű</v>
      </c>
      <c r="F125" s="600">
        <f>FP!N322</f>
        <v>64</v>
      </c>
      <c r="G125" s="600">
        <f>FP!O322</f>
        <v>0</v>
      </c>
    </row>
    <row r="126" spans="1:8" ht="18" customHeight="1" x14ac:dyDescent="0.3">
      <c r="A126" s="578">
        <f>FP!Q310</f>
        <v>123</v>
      </c>
      <c r="B126" s="600">
        <f>FP!P310</f>
        <v>64</v>
      </c>
      <c r="C126" s="609" t="str">
        <f>FP!A310</f>
        <v>091006</v>
      </c>
      <c r="D126" s="610" t="str">
        <f>FP!B310</f>
        <v>Deli Vejke Álmos</v>
      </c>
      <c r="E126" s="610" t="str">
        <f>FP!C310</f>
        <v>PG Tenisz</v>
      </c>
      <c r="F126" s="600">
        <f>FP!N310</f>
        <v>64</v>
      </c>
      <c r="G126" s="600">
        <f>FP!O310</f>
        <v>0</v>
      </c>
    </row>
    <row r="127" spans="1:8" ht="18" customHeight="1" x14ac:dyDescent="0.3">
      <c r="A127" s="578">
        <f>FP!Q789</f>
        <v>126</v>
      </c>
      <c r="B127" s="600">
        <f>FP!P789</f>
        <v>63</v>
      </c>
      <c r="C127" s="609" t="str">
        <f>FP!A789</f>
        <v>861105</v>
      </c>
      <c r="D127" s="610" t="str">
        <f>FP!B789</f>
        <v>Kláben Dániel</v>
      </c>
      <c r="E127" s="610" t="str">
        <f>FP!C789</f>
        <v>Gyöngy TSC</v>
      </c>
      <c r="F127" s="600">
        <f>FP!N789</f>
        <v>63</v>
      </c>
      <c r="G127" s="600">
        <f>FP!O789</f>
        <v>0</v>
      </c>
    </row>
    <row r="128" spans="1:8" ht="18" customHeight="1" x14ac:dyDescent="0.3">
      <c r="A128" s="578">
        <f>FP!Q1315</f>
        <v>127</v>
      </c>
      <c r="B128" s="600">
        <f>FP!P1315</f>
        <v>62</v>
      </c>
      <c r="C128" s="609" t="str">
        <f>FP!A1315</f>
        <v>910124</v>
      </c>
      <c r="D128" s="610" t="str">
        <f>FP!B1315</f>
        <v>Romhányi Botond</v>
      </c>
      <c r="E128" s="610" t="str">
        <f>FP!C1315</f>
        <v>MozGó SE</v>
      </c>
      <c r="F128" s="600">
        <f>FP!N1315</f>
        <v>62</v>
      </c>
      <c r="G128" s="600">
        <f>FP!O1315</f>
        <v>0</v>
      </c>
    </row>
    <row r="129" spans="1:8" ht="18" customHeight="1" x14ac:dyDescent="0.3">
      <c r="A129" s="578">
        <f>FP!Q188</f>
        <v>127</v>
      </c>
      <c r="B129" s="600">
        <f>FP!P188</f>
        <v>62</v>
      </c>
      <c r="C129" s="609" t="str">
        <f>FP!A188</f>
        <v>060522</v>
      </c>
      <c r="D129" s="610" t="str">
        <f>FP!B188</f>
        <v>Boros Márk</v>
      </c>
      <c r="E129" s="610" t="str">
        <f>FP!C188</f>
        <v>Budaörs SC</v>
      </c>
      <c r="F129" s="600">
        <f>FP!N188</f>
        <v>62</v>
      </c>
      <c r="G129" s="600">
        <f>FP!O188</f>
        <v>0</v>
      </c>
    </row>
    <row r="130" spans="1:8" ht="18" customHeight="1" x14ac:dyDescent="0.3">
      <c r="A130" s="578">
        <f>FP!Q1388</f>
        <v>127</v>
      </c>
      <c r="B130" s="600">
        <f>FP!P1388</f>
        <v>62</v>
      </c>
      <c r="C130" s="609" t="str">
        <f>FP!A1388</f>
        <v>080806</v>
      </c>
      <c r="D130" s="610" t="str">
        <f>FP!B1388</f>
        <v>Simon István</v>
      </c>
      <c r="E130" s="610" t="str">
        <f>FP!C1388</f>
        <v>Pécs VTC</v>
      </c>
      <c r="F130" s="600">
        <f>FP!N1388</f>
        <v>62</v>
      </c>
      <c r="G130" s="600">
        <f>FP!O1388</f>
        <v>0</v>
      </c>
    </row>
    <row r="131" spans="1:8" ht="18" customHeight="1" x14ac:dyDescent="0.3">
      <c r="A131" s="578">
        <f>FP!Q1432</f>
        <v>127</v>
      </c>
      <c r="B131" s="600">
        <f>FP!P1432</f>
        <v>62</v>
      </c>
      <c r="C131" s="609" t="str">
        <f>FP!A1432</f>
        <v>980330</v>
      </c>
      <c r="D131" s="610" t="str">
        <f>FP!B1432</f>
        <v>Szabadhegy Dániel</v>
      </c>
      <c r="E131" s="610" t="str">
        <f>FP!C1432</f>
        <v>Muschkétás TC</v>
      </c>
      <c r="F131" s="600">
        <f>FP!N1432</f>
        <v>62</v>
      </c>
      <c r="G131" s="600">
        <f>FP!O1432</f>
        <v>0</v>
      </c>
    </row>
    <row r="132" spans="1:8" ht="18" customHeight="1" x14ac:dyDescent="0.3">
      <c r="A132" s="578">
        <f>FP!Q1555</f>
        <v>131</v>
      </c>
      <c r="B132" s="600">
        <f>FP!P1555</f>
        <v>60</v>
      </c>
      <c r="C132" s="609" t="str">
        <f>FP!A1555</f>
        <v>810426</v>
      </c>
      <c r="D132" s="610" t="str">
        <f>FP!B1555</f>
        <v>Sztraka Tamás</v>
      </c>
      <c r="E132" s="610" t="str">
        <f>FP!C1555</f>
        <v>Ász Veszprém</v>
      </c>
      <c r="F132" s="600">
        <f>FP!N1555</f>
        <v>60</v>
      </c>
      <c r="G132" s="600">
        <f>FP!O1555</f>
        <v>0</v>
      </c>
      <c r="H132" s="580"/>
    </row>
    <row r="133" spans="1:8" ht="18" customHeight="1" x14ac:dyDescent="0.3">
      <c r="A133" s="578">
        <f>FP!Q345</f>
        <v>131</v>
      </c>
      <c r="B133" s="600">
        <f>FP!P345</f>
        <v>60</v>
      </c>
      <c r="C133" s="609" t="str">
        <f>FP!A345</f>
        <v>980722</v>
      </c>
      <c r="D133" s="610" t="str">
        <f>FP!B345</f>
        <v>Dr. Lovász Zoltán</v>
      </c>
      <c r="E133" s="610" t="str">
        <f>FP!C345</f>
        <v>TSZk Gyula</v>
      </c>
      <c r="F133" s="600">
        <f>FP!N345</f>
        <v>60</v>
      </c>
      <c r="G133" s="600">
        <f>FP!O345</f>
        <v>0</v>
      </c>
    </row>
    <row r="134" spans="1:8" ht="18" customHeight="1" x14ac:dyDescent="0.3">
      <c r="A134" s="578">
        <f>FP!Q1435</f>
        <v>133</v>
      </c>
      <c r="B134" s="600">
        <f>FP!P1435</f>
        <v>59</v>
      </c>
      <c r="C134" s="609" t="str">
        <f>FP!A1435</f>
        <v>700607</v>
      </c>
      <c r="D134" s="610" t="str">
        <f>FP!B1435</f>
        <v>Szabados Gyula</v>
      </c>
      <c r="E134" s="610" t="str">
        <f>FP!C1435</f>
        <v>Manufakt.</v>
      </c>
      <c r="F134" s="600">
        <f>FP!N1435</f>
        <v>59</v>
      </c>
      <c r="G134" s="600">
        <f>FP!O1435</f>
        <v>0</v>
      </c>
    </row>
    <row r="135" spans="1:8" ht="18" customHeight="1" x14ac:dyDescent="0.3">
      <c r="A135" s="578">
        <f>FP!Q960</f>
        <v>134</v>
      </c>
      <c r="B135" s="600">
        <f>FP!P960</f>
        <v>58</v>
      </c>
      <c r="C135" s="609" t="str">
        <f>FP!A960</f>
        <v>061011</v>
      </c>
      <c r="D135" s="610" t="str">
        <f>FP!B960</f>
        <v>Magyar Krisztián</v>
      </c>
      <c r="E135" s="610" t="str">
        <f>FP!C960</f>
        <v>AMC</v>
      </c>
      <c r="F135" s="600">
        <f>FP!N960</f>
        <v>58</v>
      </c>
      <c r="G135" s="600">
        <f>FP!O960</f>
        <v>0</v>
      </c>
    </row>
    <row r="136" spans="1:8" ht="18" customHeight="1" x14ac:dyDescent="0.3">
      <c r="A136" s="578">
        <f>FP!Q266</f>
        <v>134</v>
      </c>
      <c r="B136" s="600">
        <f>FP!P266</f>
        <v>58</v>
      </c>
      <c r="C136" s="609" t="str">
        <f>FP!A266</f>
        <v>950413</v>
      </c>
      <c r="D136" s="610" t="str">
        <f>FP!B266</f>
        <v>Csőgör Ramón</v>
      </c>
      <c r="E136" s="610" t="str">
        <f>FP!C266</f>
        <v>DMTK</v>
      </c>
      <c r="F136" s="600">
        <f>FP!N266</f>
        <v>58</v>
      </c>
      <c r="G136" s="600">
        <f>FP!O266</f>
        <v>0</v>
      </c>
    </row>
    <row r="137" spans="1:8" ht="18" customHeight="1" x14ac:dyDescent="0.3">
      <c r="A137" s="578">
        <f>FP!Q1173</f>
        <v>134</v>
      </c>
      <c r="B137" s="600">
        <f>FP!P1173</f>
        <v>58</v>
      </c>
      <c r="C137" s="609" t="str">
        <f>FP!A1173</f>
        <v>040415</v>
      </c>
      <c r="D137" s="610" t="str">
        <f>FP!B1173</f>
        <v>Pacsika Mátyás György</v>
      </c>
      <c r="E137" s="610" t="str">
        <f>FP!C1173</f>
        <v>Viharsarok</v>
      </c>
      <c r="F137" s="600">
        <f>FP!N1173</f>
        <v>58</v>
      </c>
      <c r="G137" s="600">
        <f>FP!O1173</f>
        <v>0</v>
      </c>
    </row>
    <row r="138" spans="1:8" ht="18" customHeight="1" x14ac:dyDescent="0.3">
      <c r="A138" s="578">
        <f>FP!Q1592</f>
        <v>137</v>
      </c>
      <c r="B138" s="600">
        <f>FP!P1592</f>
        <v>57</v>
      </c>
      <c r="C138" s="609" t="str">
        <f>FP!A1592</f>
        <v>9712310</v>
      </c>
      <c r="D138" s="610" t="str">
        <f>FP!B1592</f>
        <v>Taskovics Teodor</v>
      </c>
      <c r="E138" s="610" t="str">
        <f>FP!C1592</f>
        <v>Halasi TC</v>
      </c>
      <c r="F138" s="600">
        <f>FP!N1592</f>
        <v>57</v>
      </c>
      <c r="G138" s="600">
        <f>FP!O1592</f>
        <v>0</v>
      </c>
    </row>
    <row r="139" spans="1:8" ht="18" customHeight="1" x14ac:dyDescent="0.3">
      <c r="A139" s="578">
        <f>FP!Q243</f>
        <v>137</v>
      </c>
      <c r="B139" s="600">
        <f>FP!P243</f>
        <v>57</v>
      </c>
      <c r="C139" s="609" t="str">
        <f>FP!A243</f>
        <v>080624</v>
      </c>
      <c r="D139" s="610" t="str">
        <f>FP!B243</f>
        <v>Csekő Bálint</v>
      </c>
      <c r="E139" s="610" t="str">
        <f>FP!C243</f>
        <v>PG Tenisz</v>
      </c>
      <c r="F139" s="600">
        <f>FP!N243</f>
        <v>57</v>
      </c>
      <c r="G139" s="600">
        <f>FP!O243</f>
        <v>0</v>
      </c>
    </row>
    <row r="140" spans="1:8" ht="18" customHeight="1" x14ac:dyDescent="0.3">
      <c r="A140" s="578">
        <f>FP!Q427</f>
        <v>139</v>
      </c>
      <c r="B140" s="600">
        <f>FP!P427</f>
        <v>56</v>
      </c>
      <c r="C140" s="609" t="str">
        <f>FP!A427</f>
        <v>881211</v>
      </c>
      <c r="D140" s="610" t="str">
        <f>FP!B427</f>
        <v>Flórián Márk</v>
      </c>
      <c r="E140" s="610" t="str">
        <f>FP!C427</f>
        <v>Dorogi AC</v>
      </c>
      <c r="F140" s="600">
        <f>FP!N427</f>
        <v>56</v>
      </c>
      <c r="G140" s="600">
        <f>FP!O427</f>
        <v>0</v>
      </c>
    </row>
    <row r="141" spans="1:8" ht="18" customHeight="1" x14ac:dyDescent="0.3">
      <c r="A141" s="578">
        <f>FP!Q524</f>
        <v>139</v>
      </c>
      <c r="B141" s="600">
        <f>FP!P524</f>
        <v>56</v>
      </c>
      <c r="C141" s="609" t="str">
        <f>FP!A524</f>
        <v>800504</v>
      </c>
      <c r="D141" s="610" t="str">
        <f>FP!B524</f>
        <v>Gyenis Máté</v>
      </c>
      <c r="E141" s="610" t="str">
        <f>FP!C524</f>
        <v>Pécsi El.</v>
      </c>
      <c r="F141" s="600">
        <f>FP!N524</f>
        <v>56</v>
      </c>
      <c r="G141" s="600">
        <f>FP!O524</f>
        <v>0</v>
      </c>
    </row>
    <row r="142" spans="1:8" ht="18" customHeight="1" x14ac:dyDescent="0.3">
      <c r="A142" s="578">
        <f>FP!Q1058</f>
        <v>139</v>
      </c>
      <c r="B142" s="600">
        <f>FP!P1058</f>
        <v>56</v>
      </c>
      <c r="C142" s="609" t="str">
        <f>FP!A1058</f>
        <v>830322</v>
      </c>
      <c r="D142" s="610" t="str">
        <f>FP!B1058</f>
        <v>Molnár Balázs</v>
      </c>
      <c r="E142" s="610" t="str">
        <f>FP!C1058</f>
        <v>Molnár TA</v>
      </c>
      <c r="F142" s="600">
        <f>FP!N1058</f>
        <v>56</v>
      </c>
      <c r="G142" s="600">
        <f>FP!O1058</f>
        <v>0</v>
      </c>
    </row>
    <row r="143" spans="1:8" ht="18" customHeight="1" x14ac:dyDescent="0.3">
      <c r="A143" s="578">
        <f>FP!Q1655</f>
        <v>142</v>
      </c>
      <c r="B143" s="600">
        <f>FP!P1655</f>
        <v>55</v>
      </c>
      <c r="C143" s="609" t="str">
        <f>FP!A1655</f>
        <v>990512</v>
      </c>
      <c r="D143" s="610" t="str">
        <f>FP!B1655</f>
        <v>Tóth Márton</v>
      </c>
      <c r="E143" s="610" t="str">
        <f>FP!C1655</f>
        <v>Ász Veszprém</v>
      </c>
      <c r="F143" s="600">
        <f>FP!N1655</f>
        <v>55</v>
      </c>
      <c r="G143" s="600">
        <f>FP!O1655</f>
        <v>0</v>
      </c>
    </row>
    <row r="144" spans="1:8" ht="18" customHeight="1" x14ac:dyDescent="0.3">
      <c r="A144" s="578">
        <f>FP!Q63</f>
        <v>143</v>
      </c>
      <c r="B144" s="600">
        <f>FP!P63</f>
        <v>54</v>
      </c>
      <c r="C144" s="609" t="str">
        <f>FP!A63</f>
        <v>070129</v>
      </c>
      <c r="D144" s="610" t="str">
        <f>FP!B63</f>
        <v>Baleja Konor</v>
      </c>
      <c r="E144" s="610" t="str">
        <f>FP!C63</f>
        <v>Alfa TI</v>
      </c>
      <c r="F144" s="600">
        <f>FP!N63</f>
        <v>54</v>
      </c>
      <c r="G144" s="600">
        <f>FP!O63</f>
        <v>0</v>
      </c>
      <c r="H144" s="580"/>
    </row>
    <row r="145" spans="1:7" ht="18" customHeight="1" x14ac:dyDescent="0.3">
      <c r="A145" s="578">
        <f>FP!Q1488</f>
        <v>144</v>
      </c>
      <c r="B145" s="600">
        <f>FP!P1488</f>
        <v>53</v>
      </c>
      <c r="C145" s="609" t="str">
        <f>FP!A1488</f>
        <v>820405</v>
      </c>
      <c r="D145" s="610" t="str">
        <f>FP!B1488</f>
        <v>Szathmáry Tibor</v>
      </c>
      <c r="E145" s="610" t="str">
        <f>FP!C1488</f>
        <v>Vitéz SE</v>
      </c>
      <c r="F145" s="600">
        <f>FP!N1488</f>
        <v>53</v>
      </c>
      <c r="G145" s="600">
        <f>FP!O1488</f>
        <v>0</v>
      </c>
    </row>
    <row r="146" spans="1:7" ht="18" customHeight="1" x14ac:dyDescent="0.3">
      <c r="A146" s="578">
        <f>FP!Q806</f>
        <v>144</v>
      </c>
      <c r="B146" s="600">
        <f>FP!P806</f>
        <v>53</v>
      </c>
      <c r="C146" s="609" t="str">
        <f>FP!A806</f>
        <v>820306</v>
      </c>
      <c r="D146" s="610" t="str">
        <f>FP!B806</f>
        <v>Koczka Gergely</v>
      </c>
      <c r="E146" s="610" t="str">
        <f>FP!C806</f>
        <v>Match P.</v>
      </c>
      <c r="F146" s="600">
        <f>FP!N806</f>
        <v>53</v>
      </c>
      <c r="G146" s="600">
        <f>FP!O806</f>
        <v>0</v>
      </c>
    </row>
    <row r="147" spans="1:7" ht="18" customHeight="1" x14ac:dyDescent="0.3">
      <c r="A147" s="578">
        <f>FP!Q582</f>
        <v>144</v>
      </c>
      <c r="B147" s="600">
        <f>FP!P582</f>
        <v>53</v>
      </c>
      <c r="C147" s="609" t="str">
        <f>FP!A582</f>
        <v>960723</v>
      </c>
      <c r="D147" s="610" t="str">
        <f>FP!B582</f>
        <v>Hegyi Balázs</v>
      </c>
      <c r="E147" s="610" t="str">
        <f>FP!C582</f>
        <v>Gödöllő</v>
      </c>
      <c r="F147" s="600">
        <f>FP!N582</f>
        <v>53</v>
      </c>
      <c r="G147" s="600">
        <f>FP!O582</f>
        <v>0</v>
      </c>
    </row>
    <row r="148" spans="1:7" ht="18" customHeight="1" x14ac:dyDescent="0.3">
      <c r="A148" s="578">
        <f>FP!Q856</f>
        <v>144</v>
      </c>
      <c r="B148" s="600">
        <f>FP!P856</f>
        <v>53</v>
      </c>
      <c r="C148" s="609" t="str">
        <f>FP!A856</f>
        <v>090221</v>
      </c>
      <c r="D148" s="610" t="str">
        <f>FP!B856</f>
        <v>Kovács Huba</v>
      </c>
      <c r="E148" s="610" t="str">
        <f>FP!C856</f>
        <v>Viharsarok</v>
      </c>
      <c r="F148" s="600">
        <f>FP!N856</f>
        <v>53</v>
      </c>
      <c r="G148" s="600">
        <f>FP!O856</f>
        <v>0</v>
      </c>
    </row>
    <row r="149" spans="1:7" ht="18" customHeight="1" x14ac:dyDescent="0.3">
      <c r="A149" s="578">
        <f>FP!Q778</f>
        <v>144</v>
      </c>
      <c r="B149" s="600">
        <f>FP!P778</f>
        <v>53</v>
      </c>
      <c r="C149" s="609" t="str">
        <f>FP!A778</f>
        <v>100702</v>
      </c>
      <c r="D149" s="610" t="str">
        <f>FP!B778</f>
        <v>Kiss Kevin</v>
      </c>
      <c r="E149" s="610" t="str">
        <f>FP!C778</f>
        <v>TSZk Gyula</v>
      </c>
      <c r="F149" s="600">
        <f>FP!N778</f>
        <v>53</v>
      </c>
      <c r="G149" s="600">
        <f>FP!O778</f>
        <v>0</v>
      </c>
    </row>
    <row r="150" spans="1:7" ht="18" customHeight="1" x14ac:dyDescent="0.3">
      <c r="A150" s="578">
        <f>FP!Q69</f>
        <v>144</v>
      </c>
      <c r="B150" s="600">
        <f>FP!P69</f>
        <v>53</v>
      </c>
      <c r="C150" s="609" t="str">
        <f>FP!A69</f>
        <v>020610</v>
      </c>
      <c r="D150" s="610" t="str">
        <f>FP!B69</f>
        <v>Balogh Bálint</v>
      </c>
      <c r="E150" s="610" t="str">
        <f>FP!C69</f>
        <v>Siófoki Sp</v>
      </c>
      <c r="F150" s="600">
        <f>FP!N69</f>
        <v>53</v>
      </c>
      <c r="G150" s="600">
        <f>FP!O69</f>
        <v>0</v>
      </c>
    </row>
    <row r="151" spans="1:7" ht="18" customHeight="1" x14ac:dyDescent="0.3">
      <c r="A151" s="578">
        <f>FP!Q642</f>
        <v>150</v>
      </c>
      <c r="B151" s="600">
        <f>FP!P642</f>
        <v>52</v>
      </c>
      <c r="C151" s="609" t="str">
        <f>FP!A642</f>
        <v>9604150</v>
      </c>
      <c r="D151" s="610" t="str">
        <f>FP!B642</f>
        <v>Horváth Péter</v>
      </c>
      <c r="E151" s="610" t="str">
        <f>FP!C642</f>
        <v>Dorogi AC</v>
      </c>
      <c r="F151" s="600">
        <f>FP!N642</f>
        <v>52</v>
      </c>
      <c r="G151" s="600">
        <f>FP!O642</f>
        <v>0</v>
      </c>
    </row>
    <row r="152" spans="1:7" ht="18" customHeight="1" x14ac:dyDescent="0.3">
      <c r="A152" s="578">
        <f>FP!Q868</f>
        <v>150</v>
      </c>
      <c r="B152" s="600">
        <f>FP!P868</f>
        <v>52</v>
      </c>
      <c r="C152" s="609" t="str">
        <f>FP!A868</f>
        <v>9112220</v>
      </c>
      <c r="D152" s="610" t="str">
        <f>FP!B868</f>
        <v>Kovács Tibor</v>
      </c>
      <c r="E152" s="610" t="str">
        <f>FP!C868</f>
        <v>MLTC</v>
      </c>
      <c r="F152" s="600">
        <f>FP!N868</f>
        <v>52</v>
      </c>
      <c r="G152" s="600">
        <f>FP!O868</f>
        <v>0</v>
      </c>
    </row>
    <row r="153" spans="1:7" ht="18" customHeight="1" x14ac:dyDescent="0.3">
      <c r="A153" s="578">
        <f>FP!Q473</f>
        <v>150</v>
      </c>
      <c r="B153" s="600">
        <f>FP!P473</f>
        <v>52</v>
      </c>
      <c r="C153" s="609" t="str">
        <f>FP!A473</f>
        <v>8309220</v>
      </c>
      <c r="D153" s="610" t="str">
        <f>FP!B473</f>
        <v>Gárdosi Péter</v>
      </c>
      <c r="E153" s="610" t="str">
        <f>FP!C473</f>
        <v>Muschkétás TC</v>
      </c>
      <c r="F153" s="600">
        <f>FP!N473</f>
        <v>52</v>
      </c>
      <c r="G153" s="600">
        <f>FP!O473</f>
        <v>0</v>
      </c>
    </row>
    <row r="154" spans="1:7" ht="18" customHeight="1" x14ac:dyDescent="0.3">
      <c r="A154" s="578">
        <f>FP!Q501</f>
        <v>153</v>
      </c>
      <c r="B154" s="600">
        <f>FP!P501</f>
        <v>51</v>
      </c>
      <c r="C154" s="609" t="str">
        <f>FP!A501</f>
        <v>050228</v>
      </c>
      <c r="D154" s="610" t="str">
        <f>FP!B501</f>
        <v>Gráf Bence Mátyás</v>
      </c>
      <c r="E154" s="610" t="str">
        <f>FP!C501</f>
        <v>PG Tenisz</v>
      </c>
      <c r="F154" s="600">
        <f>FP!N501</f>
        <v>51</v>
      </c>
      <c r="G154" s="600">
        <f>FP!O501</f>
        <v>0</v>
      </c>
    </row>
    <row r="155" spans="1:7" ht="18" customHeight="1" x14ac:dyDescent="0.3">
      <c r="A155" s="578">
        <f>FP!Q1800</f>
        <v>153</v>
      </c>
      <c r="B155" s="600">
        <f>FP!P1800</f>
        <v>51</v>
      </c>
      <c r="C155" s="609" t="str">
        <f>FP!A1800</f>
        <v>080613</v>
      </c>
      <c r="D155" s="610" t="str">
        <f>FP!B1800</f>
        <v>Zádori Kristóf János</v>
      </c>
      <c r="E155" s="610" t="str">
        <f>FP!C1800</f>
        <v>Vitéz SE</v>
      </c>
      <c r="F155" s="600">
        <f>FP!N1800</f>
        <v>51</v>
      </c>
      <c r="G155" s="600">
        <f>FP!O1800</f>
        <v>0</v>
      </c>
    </row>
    <row r="156" spans="1:7" ht="18" customHeight="1" x14ac:dyDescent="0.3">
      <c r="A156" s="578">
        <f>FP!Q497</f>
        <v>153</v>
      </c>
      <c r="B156" s="600">
        <f>FP!P497</f>
        <v>51</v>
      </c>
      <c r="C156" s="609" t="str">
        <f>FP!A497</f>
        <v>930929</v>
      </c>
      <c r="D156" s="610" t="str">
        <f>FP!B497</f>
        <v>Gönczöl Máté</v>
      </c>
      <c r="E156" s="610" t="str">
        <f>FP!C497</f>
        <v>GM TC</v>
      </c>
      <c r="F156" s="600">
        <f>FP!N497</f>
        <v>51</v>
      </c>
      <c r="G156" s="600">
        <f>FP!O497</f>
        <v>0</v>
      </c>
    </row>
    <row r="157" spans="1:7" ht="18" customHeight="1" x14ac:dyDescent="0.3">
      <c r="A157" s="578">
        <f>FP!Q216</f>
        <v>153</v>
      </c>
      <c r="B157" s="600">
        <f>FP!P216</f>
        <v>51</v>
      </c>
      <c r="C157" s="609" t="str">
        <f>FP!A216</f>
        <v>0609181</v>
      </c>
      <c r="D157" s="610" t="str">
        <f>FP!B216</f>
        <v>Burcsi Bence</v>
      </c>
      <c r="E157" s="610" t="str">
        <f>FP!C216</f>
        <v>W-Sport</v>
      </c>
      <c r="F157" s="600">
        <f>FP!N216</f>
        <v>51</v>
      </c>
      <c r="G157" s="600">
        <f>FP!O216</f>
        <v>0</v>
      </c>
    </row>
    <row r="158" spans="1:7" ht="18" customHeight="1" x14ac:dyDescent="0.3">
      <c r="A158" s="578">
        <f>FP!Q620</f>
        <v>157</v>
      </c>
      <c r="B158" s="600">
        <f>FP!P620</f>
        <v>50</v>
      </c>
      <c r="C158" s="609" t="str">
        <f>FP!A620</f>
        <v>980217</v>
      </c>
      <c r="D158" s="610" t="str">
        <f>FP!B620</f>
        <v>Horváth Ábel Benjamin</v>
      </c>
      <c r="E158" s="610" t="str">
        <f>FP!C620</f>
        <v>KVTK</v>
      </c>
      <c r="F158" s="600">
        <f>FP!N620</f>
        <v>50</v>
      </c>
      <c r="G158" s="600">
        <f>FP!O620</f>
        <v>0</v>
      </c>
    </row>
    <row r="159" spans="1:7" ht="18" customHeight="1" x14ac:dyDescent="0.3">
      <c r="A159" s="578">
        <f>FP!Q689</f>
        <v>157</v>
      </c>
      <c r="B159" s="600">
        <f>FP!P689</f>
        <v>50</v>
      </c>
      <c r="C159" s="609" t="str">
        <f>FP!A689</f>
        <v>990905</v>
      </c>
      <c r="D159" s="610" t="str">
        <f>FP!B689</f>
        <v>Juhász Alex Richárd</v>
      </c>
      <c r="E159" s="610" t="str">
        <f>FP!C689</f>
        <v>AMC</v>
      </c>
      <c r="F159" s="600">
        <f>FP!N689</f>
        <v>50</v>
      </c>
      <c r="G159" s="600">
        <f>FP!O689</f>
        <v>0</v>
      </c>
    </row>
    <row r="160" spans="1:7" ht="18" customHeight="1" x14ac:dyDescent="0.3">
      <c r="A160" s="578">
        <f>FP!Q1713</f>
        <v>157</v>
      </c>
      <c r="B160" s="600">
        <f>FP!P1713</f>
        <v>50</v>
      </c>
      <c r="C160" s="609" t="str">
        <f>FP!A1713</f>
        <v>100615</v>
      </c>
      <c r="D160" s="610" t="str">
        <f>FP!B1713</f>
        <v>Varga Barna</v>
      </c>
      <c r="E160" s="610" t="str">
        <f>FP!C1713</f>
        <v>PVTC</v>
      </c>
      <c r="F160" s="600">
        <f>FP!N1713</f>
        <v>50</v>
      </c>
      <c r="G160" s="600">
        <f>FP!O1713</f>
        <v>0</v>
      </c>
    </row>
    <row r="161" spans="1:7" ht="18" customHeight="1" x14ac:dyDescent="0.3">
      <c r="A161" s="578">
        <f>FP!Q489</f>
        <v>157</v>
      </c>
      <c r="B161" s="600">
        <f>FP!P489</f>
        <v>50</v>
      </c>
      <c r="C161" s="609" t="str">
        <f>FP!A489</f>
        <v>060413</v>
      </c>
      <c r="D161" s="610" t="str">
        <f>FP!B489</f>
        <v>Góczi Erik</v>
      </c>
      <c r="E161" s="610" t="str">
        <f>FP!C489</f>
        <v>Alfa TI</v>
      </c>
      <c r="F161" s="600">
        <f>FP!N489</f>
        <v>50</v>
      </c>
      <c r="G161" s="600">
        <f>FP!O489</f>
        <v>0</v>
      </c>
    </row>
    <row r="162" spans="1:7" ht="18" customHeight="1" x14ac:dyDescent="0.3">
      <c r="A162" s="578">
        <f>FP!Q327</f>
        <v>157</v>
      </c>
      <c r="B162" s="600">
        <f>FP!P327</f>
        <v>50</v>
      </c>
      <c r="C162" s="609" t="str">
        <f>FP!A327</f>
        <v>930112</v>
      </c>
      <c r="D162" s="610" t="str">
        <f>FP!B327</f>
        <v>Dmitry Zarutskiy</v>
      </c>
      <c r="E162" s="610" t="str">
        <f>FP!C327</f>
        <v>BVSC</v>
      </c>
      <c r="F162" s="600">
        <f>FP!N327</f>
        <v>50</v>
      </c>
      <c r="G162" s="600">
        <f>FP!O327</f>
        <v>0</v>
      </c>
    </row>
    <row r="163" spans="1:7" ht="18" customHeight="1" x14ac:dyDescent="0.3">
      <c r="A163" s="578">
        <f>FP!Q287</f>
        <v>157</v>
      </c>
      <c r="B163" s="600">
        <f>FP!P287</f>
        <v>50</v>
      </c>
      <c r="C163" s="609" t="str">
        <f>FP!A287</f>
        <v>0308250</v>
      </c>
      <c r="D163" s="610" t="str">
        <f>FP!B287</f>
        <v>Czingráber Márk</v>
      </c>
      <c r="E163" s="610" t="str">
        <f>FP!C287</f>
        <v>KATE</v>
      </c>
      <c r="F163" s="600">
        <f>FP!N287</f>
        <v>50</v>
      </c>
      <c r="G163" s="600">
        <f>FP!O287</f>
        <v>0</v>
      </c>
    </row>
    <row r="164" spans="1:7" ht="18" customHeight="1" x14ac:dyDescent="0.3">
      <c r="A164" s="578">
        <f>FP!Q794</f>
        <v>157</v>
      </c>
      <c r="B164" s="600">
        <f>FP!P794</f>
        <v>50</v>
      </c>
      <c r="C164" s="609" t="str">
        <f>FP!A794</f>
        <v>050529</v>
      </c>
      <c r="D164" s="610" t="str">
        <f>FP!B794</f>
        <v>Knoth Félix</v>
      </c>
      <c r="E164" s="610" t="str">
        <f>FP!C794</f>
        <v>MLTC</v>
      </c>
      <c r="F164" s="600">
        <f>FP!N794</f>
        <v>50</v>
      </c>
      <c r="G164" s="600">
        <f>FP!O794</f>
        <v>0</v>
      </c>
    </row>
    <row r="165" spans="1:7" ht="18" customHeight="1" x14ac:dyDescent="0.3">
      <c r="A165" s="578">
        <f>FP!Q903</f>
        <v>157</v>
      </c>
      <c r="B165" s="600">
        <f>FP!P903</f>
        <v>50</v>
      </c>
      <c r="C165" s="609" t="str">
        <f>FP!A903</f>
        <v>080708</v>
      </c>
      <c r="D165" s="610" t="str">
        <f>FP!B903</f>
        <v>Laczkovich Zoltán Bendegúz</v>
      </c>
      <c r="E165" s="610" t="str">
        <f>FP!C903</f>
        <v>Gyöngy TSC</v>
      </c>
      <c r="F165" s="600">
        <f>FP!N903</f>
        <v>50</v>
      </c>
      <c r="G165" s="600">
        <f>FP!O903</f>
        <v>0</v>
      </c>
    </row>
    <row r="166" spans="1:7" ht="18" customHeight="1" x14ac:dyDescent="0.3">
      <c r="A166" s="578">
        <f>FP!Q1624</f>
        <v>157</v>
      </c>
      <c r="B166" s="600">
        <f>FP!P1624</f>
        <v>50</v>
      </c>
      <c r="C166" s="609" t="str">
        <f>FP!A1624</f>
        <v>030711</v>
      </c>
      <c r="D166" s="610" t="str">
        <f>FP!B1624</f>
        <v>Tomori Benedek</v>
      </c>
      <c r="E166" s="610" t="str">
        <f>FP!C1624</f>
        <v>PG Tenisz</v>
      </c>
      <c r="F166" s="600">
        <f>FP!N1624</f>
        <v>50</v>
      </c>
      <c r="G166" s="600">
        <f>FP!O1624</f>
        <v>0</v>
      </c>
    </row>
    <row r="167" spans="1:7" ht="18" customHeight="1" x14ac:dyDescent="0.3">
      <c r="A167" s="578">
        <f>FP!Q1637</f>
        <v>157</v>
      </c>
      <c r="B167" s="600">
        <f>FP!P1637</f>
        <v>50</v>
      </c>
      <c r="C167" s="609" t="str">
        <f>FP!A1637</f>
        <v>880624</v>
      </c>
      <c r="D167" s="610" t="str">
        <f>FP!B1637</f>
        <v>Tóth Attila</v>
      </c>
      <c r="E167" s="610" t="str">
        <f>FP!C1637</f>
        <v>Muschkétás TC</v>
      </c>
      <c r="F167" s="600">
        <f>FP!N1637</f>
        <v>50</v>
      </c>
      <c r="G167" s="600">
        <f>FP!O1637</f>
        <v>0</v>
      </c>
    </row>
    <row r="168" spans="1:7" ht="18" customHeight="1" x14ac:dyDescent="0.3">
      <c r="A168" s="578">
        <f>FP!Q1322</f>
        <v>157</v>
      </c>
      <c r="B168" s="600">
        <f>FP!P1322</f>
        <v>50</v>
      </c>
      <c r="C168" s="609" t="str">
        <f>FP!A1322</f>
        <v>850323</v>
      </c>
      <c r="D168" s="610" t="str">
        <f>FP!B1322</f>
        <v>Ryzhov Stanislav</v>
      </c>
      <c r="E168" s="610" t="str">
        <f>FP!C1322</f>
        <v>külf.</v>
      </c>
      <c r="F168" s="600">
        <f>FP!N1322</f>
        <v>50</v>
      </c>
      <c r="G168" s="600">
        <f>FP!O1322</f>
        <v>0</v>
      </c>
    </row>
    <row r="169" spans="1:7" ht="18" customHeight="1" x14ac:dyDescent="0.3">
      <c r="A169" s="578">
        <f>FP!Q8</f>
        <v>168</v>
      </c>
      <c r="B169" s="600">
        <f>FP!P8</f>
        <v>49</v>
      </c>
      <c r="C169" s="609" t="str">
        <f>FP!A8</f>
        <v>751124</v>
      </c>
      <c r="D169" s="610" t="str">
        <f>FP!B8</f>
        <v>Adány Tamás</v>
      </c>
      <c r="E169" s="610" t="str">
        <f>FP!C8</f>
        <v>Molnár TA</v>
      </c>
      <c r="F169" s="600">
        <f>FP!N8</f>
        <v>49</v>
      </c>
      <c r="G169" s="600">
        <f>FP!O8</f>
        <v>0</v>
      </c>
    </row>
    <row r="170" spans="1:7" ht="18" customHeight="1" x14ac:dyDescent="0.3">
      <c r="A170" s="578">
        <f>FP!Q959</f>
        <v>168</v>
      </c>
      <c r="B170" s="600">
        <f>FP!P959</f>
        <v>49</v>
      </c>
      <c r="C170" s="609" t="str">
        <f>FP!A959</f>
        <v>911107</v>
      </c>
      <c r="D170" s="610" t="str">
        <f>FP!B959</f>
        <v>Magyar Dávid</v>
      </c>
      <c r="E170" s="610" t="str">
        <f>FP!C959</f>
        <v>MLTC</v>
      </c>
      <c r="F170" s="600">
        <f>FP!N959</f>
        <v>49</v>
      </c>
      <c r="G170" s="600">
        <f>FP!O959</f>
        <v>0</v>
      </c>
    </row>
    <row r="171" spans="1:7" ht="18" customHeight="1" x14ac:dyDescent="0.3">
      <c r="A171" s="578">
        <f>FP!Q1768</f>
        <v>168</v>
      </c>
      <c r="B171" s="600">
        <f>FP!P1768</f>
        <v>49</v>
      </c>
      <c r="C171" s="609" t="str">
        <f>FP!A1768</f>
        <v>010930</v>
      </c>
      <c r="D171" s="610" t="str">
        <f>FP!B1768</f>
        <v>Vinnai Tamás</v>
      </c>
      <c r="E171" s="610" t="str">
        <f>FP!C1768</f>
        <v>AMC</v>
      </c>
      <c r="F171" s="600">
        <f>FP!N1768</f>
        <v>49</v>
      </c>
      <c r="G171" s="600">
        <f>FP!O1768</f>
        <v>0</v>
      </c>
    </row>
    <row r="172" spans="1:7" ht="18" customHeight="1" x14ac:dyDescent="0.3">
      <c r="A172" s="578">
        <f>FP!Q1341</f>
        <v>168</v>
      </c>
      <c r="B172" s="600">
        <f>FP!P1341</f>
        <v>49</v>
      </c>
      <c r="C172" s="609" t="str">
        <f>FP!A1341</f>
        <v>740629</v>
      </c>
      <c r="D172" s="610" t="str">
        <f>FP!B1341</f>
        <v>Sármán Balázs dr.</v>
      </c>
      <c r="E172" s="610" t="str">
        <f>FP!C1341</f>
        <v>UNIK SE</v>
      </c>
      <c r="F172" s="600">
        <f>FP!N1341</f>
        <v>49</v>
      </c>
      <c r="G172" s="600">
        <f>FP!O1341</f>
        <v>0</v>
      </c>
    </row>
    <row r="173" spans="1:7" ht="18" customHeight="1" x14ac:dyDescent="0.3">
      <c r="A173" s="578">
        <f>FP!Q488</f>
        <v>172</v>
      </c>
      <c r="B173" s="600">
        <f>FP!P488</f>
        <v>48</v>
      </c>
      <c r="C173" s="609" t="str">
        <f>FP!A488</f>
        <v>980130</v>
      </c>
      <c r="D173" s="610" t="str">
        <f>FP!B488</f>
        <v>Gilly Zsombor</v>
      </c>
      <c r="E173" s="610" t="str">
        <f>FP!C488</f>
        <v>Fgyarmat</v>
      </c>
      <c r="F173" s="600">
        <f>FP!N488</f>
        <v>48</v>
      </c>
      <c r="G173" s="600">
        <f>FP!O488</f>
        <v>0</v>
      </c>
    </row>
    <row r="174" spans="1:7" ht="18" customHeight="1" x14ac:dyDescent="0.3">
      <c r="A174" s="578">
        <f>FP!Q606</f>
        <v>172</v>
      </c>
      <c r="B174" s="600">
        <f>FP!P606</f>
        <v>48</v>
      </c>
      <c r="C174" s="609" t="str">
        <f>FP!A606</f>
        <v>770207</v>
      </c>
      <c r="D174" s="610" t="str">
        <f>FP!B606</f>
        <v>Hitter Csaba</v>
      </c>
      <c r="E174" s="610" t="str">
        <f>FP!C606</f>
        <v>B.almádi</v>
      </c>
      <c r="F174" s="600">
        <f>FP!N606</f>
        <v>48</v>
      </c>
      <c r="G174" s="600">
        <f>FP!O606</f>
        <v>0</v>
      </c>
    </row>
    <row r="175" spans="1:7" ht="18" customHeight="1" x14ac:dyDescent="0.3">
      <c r="A175" s="578">
        <f>FP!Q944</f>
        <v>172</v>
      </c>
      <c r="B175" s="600">
        <f>FP!P944</f>
        <v>48</v>
      </c>
      <c r="C175" s="609" t="str">
        <f>FP!A944</f>
        <v>060319</v>
      </c>
      <c r="D175" s="610" t="str">
        <f>FP!B944</f>
        <v>Lovas Balázs</v>
      </c>
      <c r="E175" s="610" t="str">
        <f>FP!C944</f>
        <v>Budaörs SC</v>
      </c>
      <c r="F175" s="600">
        <f>FP!N944</f>
        <v>48</v>
      </c>
      <c r="G175" s="600">
        <f>FP!O944</f>
        <v>0</v>
      </c>
    </row>
    <row r="176" spans="1:7" ht="18" customHeight="1" x14ac:dyDescent="0.3">
      <c r="A176" s="578">
        <f>FP!Q746</f>
        <v>172</v>
      </c>
      <c r="B176" s="600">
        <f>FP!P746</f>
        <v>48</v>
      </c>
      <c r="C176" s="609" t="str">
        <f>FP!A746</f>
        <v>971216</v>
      </c>
      <c r="D176" s="610" t="str">
        <f>FP!B746</f>
        <v>Kenyeres Ádám</v>
      </c>
      <c r="E176" s="610" t="str">
        <f>FP!C746</f>
        <v>MESE</v>
      </c>
      <c r="F176" s="600">
        <f>FP!N746</f>
        <v>48</v>
      </c>
      <c r="G176" s="600">
        <f>FP!O746</f>
        <v>0</v>
      </c>
    </row>
    <row r="177" spans="1:8" ht="18" customHeight="1" x14ac:dyDescent="0.3">
      <c r="A177" s="578">
        <f>FP!Q1433</f>
        <v>176</v>
      </c>
      <c r="B177" s="600">
        <f>FP!P1433</f>
        <v>46</v>
      </c>
      <c r="C177" s="609" t="str">
        <f>FP!A1433</f>
        <v>660821</v>
      </c>
      <c r="D177" s="610" t="str">
        <f>FP!B1433</f>
        <v>Szabados Gábor</v>
      </c>
      <c r="E177" s="610" t="str">
        <f>FP!C1433</f>
        <v>Kapos TC</v>
      </c>
      <c r="F177" s="600">
        <f>FP!N1433</f>
        <v>46</v>
      </c>
      <c r="G177" s="600">
        <f>FP!O1433</f>
        <v>0</v>
      </c>
    </row>
    <row r="178" spans="1:8" ht="18" customHeight="1" x14ac:dyDescent="0.3">
      <c r="A178" s="578">
        <f>FP!Q333</f>
        <v>176</v>
      </c>
      <c r="B178" s="600">
        <f>FP!P333</f>
        <v>46</v>
      </c>
      <c r="C178" s="609" t="str">
        <f>FP!A333</f>
        <v>880406</v>
      </c>
      <c r="D178" s="610" t="str">
        <f>FP!B333</f>
        <v>Dobrotka Tamás</v>
      </c>
      <c r="E178" s="610" t="str">
        <f>FP!C333</f>
        <v>Budakalászi Kézilabda</v>
      </c>
      <c r="F178" s="600">
        <f>FP!N333</f>
        <v>46</v>
      </c>
      <c r="G178" s="600">
        <f>FP!O333</f>
        <v>0</v>
      </c>
    </row>
    <row r="179" spans="1:8" ht="18" customHeight="1" x14ac:dyDescent="0.3">
      <c r="A179" s="578">
        <f>FP!Q1033</f>
        <v>176</v>
      </c>
      <c r="B179" s="600">
        <f>FP!P1033</f>
        <v>46</v>
      </c>
      <c r="C179" s="609" t="str">
        <f>FP!A1033</f>
        <v>750917</v>
      </c>
      <c r="D179" s="610" t="str">
        <f>FP!B1033</f>
        <v>Mihály István</v>
      </c>
      <c r="E179" s="610" t="str">
        <f>FP!C1033</f>
        <v>Békéscsabai Előre</v>
      </c>
      <c r="F179" s="600">
        <f>FP!N1033</f>
        <v>46</v>
      </c>
      <c r="G179" s="600">
        <f>FP!O1033</f>
        <v>0</v>
      </c>
    </row>
    <row r="180" spans="1:8" ht="18" customHeight="1" x14ac:dyDescent="0.3">
      <c r="A180" s="578">
        <f>FP!Q306</f>
        <v>176</v>
      </c>
      <c r="B180" s="600">
        <f>FP!P306</f>
        <v>46</v>
      </c>
      <c r="C180" s="609" t="str">
        <f>FP!A306</f>
        <v>7803160</v>
      </c>
      <c r="D180" s="610" t="str">
        <f>FP!B306</f>
        <v>Décsi Tibor</v>
      </c>
      <c r="E180" s="610" t="str">
        <f>FP!C306</f>
        <v>Dorogi AC</v>
      </c>
      <c r="F180" s="600">
        <f>FP!N306</f>
        <v>46</v>
      </c>
      <c r="G180" s="600">
        <f>FP!O306</f>
        <v>0</v>
      </c>
    </row>
    <row r="181" spans="1:8" ht="18" customHeight="1" x14ac:dyDescent="0.3">
      <c r="A181" s="578">
        <f>FP!Q366</f>
        <v>176</v>
      </c>
      <c r="B181" s="600">
        <f>FP!P366</f>
        <v>46</v>
      </c>
      <c r="C181" s="609" t="str">
        <f>FP!A366</f>
        <v>0903070</v>
      </c>
      <c r="D181" s="610" t="str">
        <f>FP!B366</f>
        <v>Elekes Lőrinc Mihály</v>
      </c>
      <c r="E181" s="610" t="str">
        <f>FP!C366</f>
        <v>PVTC</v>
      </c>
      <c r="F181" s="600">
        <f>FP!N366</f>
        <v>46</v>
      </c>
      <c r="G181" s="600">
        <f>FP!O366</f>
        <v>0</v>
      </c>
    </row>
    <row r="182" spans="1:8" ht="18" customHeight="1" x14ac:dyDescent="0.3">
      <c r="A182" s="578">
        <f>FP!Q1593</f>
        <v>181</v>
      </c>
      <c r="B182" s="600">
        <f>FP!P1593</f>
        <v>45</v>
      </c>
      <c r="C182" s="609" t="str">
        <f>FP!A1593</f>
        <v>060611</v>
      </c>
      <c r="D182" s="610" t="str">
        <f>FP!B1593</f>
        <v>Taskovics Viktor</v>
      </c>
      <c r="E182" s="610" t="str">
        <f>FP!C1593</f>
        <v>Halasi TC</v>
      </c>
      <c r="F182" s="600">
        <f>FP!N1593</f>
        <v>45</v>
      </c>
      <c r="G182" s="600">
        <f>FP!O1593</f>
        <v>0</v>
      </c>
    </row>
    <row r="183" spans="1:8" ht="18" customHeight="1" x14ac:dyDescent="0.3">
      <c r="A183" s="578">
        <f>FP!Q626</f>
        <v>181</v>
      </c>
      <c r="B183" s="600">
        <f>FP!P626</f>
        <v>45</v>
      </c>
      <c r="C183" s="609" t="str">
        <f>FP!A626</f>
        <v>090213</v>
      </c>
      <c r="D183" s="610" t="str">
        <f>FP!B626</f>
        <v>Horváth Döme</v>
      </c>
      <c r="E183" s="610" t="str">
        <f>FP!C626</f>
        <v>KVTK</v>
      </c>
      <c r="F183" s="600">
        <f>FP!N626</f>
        <v>45</v>
      </c>
      <c r="G183" s="600">
        <f>FP!O626</f>
        <v>0</v>
      </c>
    </row>
    <row r="184" spans="1:8" ht="18" customHeight="1" x14ac:dyDescent="0.3">
      <c r="A184" s="578">
        <f>FP!Q697</f>
        <v>181</v>
      </c>
      <c r="B184" s="600">
        <f>FP!P697</f>
        <v>45</v>
      </c>
      <c r="C184" s="609" t="str">
        <f>FP!A697</f>
        <v>010616</v>
      </c>
      <c r="D184" s="610" t="str">
        <f>FP!B697</f>
        <v>Juhos Tibor Balázs dr.</v>
      </c>
      <c r="E184" s="610" t="str">
        <f>FP!C697</f>
        <v>Sportmánia</v>
      </c>
      <c r="F184" s="600">
        <f>FP!N697</f>
        <v>45</v>
      </c>
      <c r="G184" s="600">
        <f>FP!O697</f>
        <v>0</v>
      </c>
    </row>
    <row r="185" spans="1:8" ht="18" customHeight="1" x14ac:dyDescent="0.3">
      <c r="A185" s="578">
        <f>FP!Q103</f>
        <v>181</v>
      </c>
      <c r="B185" s="600">
        <f>FP!P103</f>
        <v>45</v>
      </c>
      <c r="C185" s="609" t="str">
        <f>FP!A103</f>
        <v>770729</v>
      </c>
      <c r="D185" s="610" t="str">
        <f>FP!B103</f>
        <v>Becze Mózes</v>
      </c>
      <c r="E185" s="610" t="str">
        <f>FP!C103</f>
        <v>Kiskút TK</v>
      </c>
      <c r="F185" s="600">
        <f>FP!N103</f>
        <v>45</v>
      </c>
      <c r="G185" s="600">
        <f>FP!O103</f>
        <v>0</v>
      </c>
      <c r="H185" s="580"/>
    </row>
    <row r="186" spans="1:8" ht="18" customHeight="1" x14ac:dyDescent="0.3">
      <c r="A186" s="578">
        <f>FP!Q622</f>
        <v>181</v>
      </c>
      <c r="B186" s="600">
        <f>FP!P622</f>
        <v>45</v>
      </c>
      <c r="C186" s="609" t="str">
        <f>FP!A622</f>
        <v>8311110</v>
      </c>
      <c r="D186" s="610" t="str">
        <f>FP!B622</f>
        <v>Horváth Ádám Péter</v>
      </c>
      <c r="E186" s="610" t="str">
        <f>FP!C622</f>
        <v>Ász Veszprém</v>
      </c>
      <c r="F186" s="600">
        <f>FP!N622</f>
        <v>45</v>
      </c>
      <c r="G186" s="600">
        <f>FP!O622</f>
        <v>0</v>
      </c>
    </row>
    <row r="187" spans="1:8" ht="18" customHeight="1" x14ac:dyDescent="0.3">
      <c r="A187" s="578">
        <f>FP!Q19</f>
        <v>181</v>
      </c>
      <c r="B187" s="600">
        <f>FP!P19</f>
        <v>45</v>
      </c>
      <c r="C187" s="609" t="str">
        <f>FP!A19</f>
        <v>800106</v>
      </c>
      <c r="D187" s="610" t="str">
        <f>FP!B19</f>
        <v>Almási Zoltán</v>
      </c>
      <c r="E187" s="610" t="str">
        <f>FP!C19</f>
        <v>DMTK</v>
      </c>
      <c r="F187" s="600">
        <f>FP!N19</f>
        <v>45</v>
      </c>
      <c r="G187" s="600">
        <f>FP!O19</f>
        <v>0</v>
      </c>
    </row>
    <row r="188" spans="1:8" ht="18" customHeight="1" x14ac:dyDescent="0.3">
      <c r="A188" s="578">
        <f>FP!Q30</f>
        <v>181</v>
      </c>
      <c r="B188" s="600">
        <f>FP!P30</f>
        <v>45</v>
      </c>
      <c r="C188" s="609" t="str">
        <f>FP!A30</f>
        <v>9805090</v>
      </c>
      <c r="D188" s="610" t="str">
        <f>FP!B30</f>
        <v>Árvay Dániel</v>
      </c>
      <c r="E188" s="610" t="str">
        <f>FP!C30</f>
        <v>Óvár Építők</v>
      </c>
      <c r="F188" s="600">
        <f>FP!N30</f>
        <v>45</v>
      </c>
      <c r="G188" s="600">
        <f>FP!O30</f>
        <v>0</v>
      </c>
    </row>
    <row r="189" spans="1:8" ht="18" customHeight="1" x14ac:dyDescent="0.3">
      <c r="A189" s="578">
        <f>FP!Q829</f>
        <v>181</v>
      </c>
      <c r="B189" s="600">
        <f>FP!P829</f>
        <v>45</v>
      </c>
      <c r="C189" s="609" t="str">
        <f>FP!A829</f>
        <v>910329</v>
      </c>
      <c r="D189" s="610" t="str">
        <f>FP!B829</f>
        <v>Korda Dávid dr.</v>
      </c>
      <c r="E189" s="610" t="str">
        <f>FP!C829</f>
        <v>Evopro SE</v>
      </c>
      <c r="F189" s="600">
        <f>FP!N829</f>
        <v>45</v>
      </c>
      <c r="G189" s="600">
        <f>FP!O829</f>
        <v>0</v>
      </c>
      <c r="H189" s="580"/>
    </row>
    <row r="190" spans="1:8" ht="18" customHeight="1" x14ac:dyDescent="0.3">
      <c r="A190" s="578">
        <f>FP!Q540</f>
        <v>181</v>
      </c>
      <c r="B190" s="600">
        <f>FP!P540</f>
        <v>45</v>
      </c>
      <c r="C190" s="609" t="str">
        <f>FP!A540</f>
        <v>091212</v>
      </c>
      <c r="D190" s="610" t="str">
        <f>FP!B540</f>
        <v>Haagen Huba</v>
      </c>
      <c r="E190" s="610" t="str">
        <f>FP!C540</f>
        <v>Budakalászi Kézilabda</v>
      </c>
      <c r="F190" s="600">
        <f>FP!N540</f>
        <v>45</v>
      </c>
      <c r="G190" s="600">
        <f>FP!O540</f>
        <v>0</v>
      </c>
    </row>
    <row r="191" spans="1:8" ht="18" customHeight="1" x14ac:dyDescent="0.3">
      <c r="A191" s="578">
        <f>FP!Q308</f>
        <v>181</v>
      </c>
      <c r="B191" s="600">
        <f>FP!P308</f>
        <v>45</v>
      </c>
      <c r="C191" s="609" t="str">
        <f>FP!A308</f>
        <v>040116</v>
      </c>
      <c r="D191" s="610" t="str">
        <f>FP!B308</f>
        <v>Deli Merse Milán</v>
      </c>
      <c r="E191" s="610" t="str">
        <f>FP!C308</f>
        <v>PG Tenisz</v>
      </c>
      <c r="F191" s="600">
        <f>FP!N308</f>
        <v>45</v>
      </c>
      <c r="G191" s="600">
        <f>FP!O308</f>
        <v>0</v>
      </c>
    </row>
    <row r="192" spans="1:8" ht="18" customHeight="1" x14ac:dyDescent="0.3">
      <c r="A192" s="578">
        <f>FP!Q1125</f>
        <v>181</v>
      </c>
      <c r="B192" s="600">
        <f>FP!P1125</f>
        <v>45</v>
      </c>
      <c r="C192" s="609" t="str">
        <f>FP!A1125</f>
        <v>990413</v>
      </c>
      <c r="D192" s="610" t="str">
        <f>FP!B1125</f>
        <v>Necz András</v>
      </c>
      <c r="E192" s="610" t="str">
        <f>FP!C1125</f>
        <v>Kőszegi SE</v>
      </c>
      <c r="F192" s="600">
        <f>FP!N1125</f>
        <v>45</v>
      </c>
      <c r="G192" s="600">
        <f>FP!O1125</f>
        <v>0</v>
      </c>
    </row>
    <row r="193" spans="1:8" ht="18" customHeight="1" x14ac:dyDescent="0.3">
      <c r="A193" s="578">
        <f>FP!Q747</f>
        <v>181</v>
      </c>
      <c r="B193" s="600">
        <f>FP!P747</f>
        <v>45</v>
      </c>
      <c r="C193" s="609" t="str">
        <f>FP!A747</f>
        <v>780728</v>
      </c>
      <c r="D193" s="610" t="str">
        <f>FP!B747</f>
        <v>Kerecsényi Gábor</v>
      </c>
      <c r="E193" s="610" t="str">
        <f>FP!C747</f>
        <v>TK Lövő</v>
      </c>
      <c r="F193" s="600">
        <f>FP!N747</f>
        <v>45</v>
      </c>
      <c r="G193" s="600">
        <f>FP!O747</f>
        <v>0</v>
      </c>
    </row>
    <row r="194" spans="1:8" ht="18" customHeight="1" x14ac:dyDescent="0.3">
      <c r="A194" s="578">
        <f>FP!Q90</f>
        <v>181</v>
      </c>
      <c r="B194" s="600">
        <f>FP!P90</f>
        <v>45</v>
      </c>
      <c r="C194" s="609" t="str">
        <f>FP!A90</f>
        <v>971019</v>
      </c>
      <c r="D194" s="610" t="str">
        <f>FP!B90</f>
        <v>Bartakovics Marcell</v>
      </c>
      <c r="E194" s="610" t="str">
        <f>FP!C90</f>
        <v>Kőszegi SE</v>
      </c>
      <c r="F194" s="600">
        <f>FP!N90</f>
        <v>45</v>
      </c>
      <c r="G194" s="600">
        <f>FP!O90</f>
        <v>0</v>
      </c>
    </row>
    <row r="195" spans="1:8" ht="18" customHeight="1" x14ac:dyDescent="0.3">
      <c r="A195" s="578">
        <f>FP!Q1412</f>
        <v>181</v>
      </c>
      <c r="B195" s="600">
        <f>FP!P1412</f>
        <v>45</v>
      </c>
      <c r="C195" s="609" t="str">
        <f>FP!A1412</f>
        <v>100706</v>
      </c>
      <c r="D195" s="610" t="str">
        <f>FP!B1412</f>
        <v>Sonkodi Boldizsár</v>
      </c>
      <c r="E195" s="610" t="str">
        <f>FP!C1412</f>
        <v>Centerpálya</v>
      </c>
      <c r="F195" s="600">
        <f>FP!N1412</f>
        <v>45</v>
      </c>
      <c r="G195" s="600">
        <f>FP!O1412</f>
        <v>0</v>
      </c>
    </row>
    <row r="196" spans="1:8" ht="18" customHeight="1" x14ac:dyDescent="0.3">
      <c r="A196" s="578">
        <f>FP!Q1814</f>
        <v>195</v>
      </c>
      <c r="B196" s="600">
        <f>FP!P1814</f>
        <v>44</v>
      </c>
      <c r="C196" s="609" t="str">
        <f>FP!A1814</f>
        <v>030623</v>
      </c>
      <c r="D196" s="610" t="str">
        <f>FP!B1814</f>
        <v>Zsigrai László</v>
      </c>
      <c r="E196" s="610" t="str">
        <f>FP!C1814</f>
        <v>Sportmánia</v>
      </c>
      <c r="F196" s="600">
        <f>FP!N1814</f>
        <v>44</v>
      </c>
      <c r="G196" s="600">
        <f>FP!O1814</f>
        <v>0</v>
      </c>
    </row>
    <row r="197" spans="1:8" ht="18" customHeight="1" x14ac:dyDescent="0.3">
      <c r="A197" s="578">
        <f>FP!Q364</f>
        <v>195</v>
      </c>
      <c r="B197" s="600">
        <f>FP!P364</f>
        <v>44</v>
      </c>
      <c r="C197" s="609" t="str">
        <f>FP!A364</f>
        <v>051215</v>
      </c>
      <c r="D197" s="610" t="str">
        <f>FP!B364</f>
        <v>Eisenkolb Máté Tamás</v>
      </c>
      <c r="E197" s="610" t="str">
        <f>FP!C364</f>
        <v>GYAC</v>
      </c>
      <c r="F197" s="600">
        <f>FP!N364</f>
        <v>44</v>
      </c>
      <c r="G197" s="600">
        <f>FP!O364</f>
        <v>0</v>
      </c>
    </row>
    <row r="198" spans="1:8" ht="18" customHeight="1" x14ac:dyDescent="0.3">
      <c r="A198" s="578">
        <f>FP!Q314</f>
        <v>195</v>
      </c>
      <c r="B198" s="600">
        <f>FP!P314</f>
        <v>44</v>
      </c>
      <c r="C198" s="609" t="str">
        <f>FP!A314</f>
        <v>761003</v>
      </c>
      <c r="D198" s="610" t="str">
        <f>FP!B314</f>
        <v>Denys Christophe</v>
      </c>
      <c r="E198" s="610" t="str">
        <f>FP!C314</f>
        <v>Manufakt.</v>
      </c>
      <c r="F198" s="600">
        <f>FP!N314</f>
        <v>44</v>
      </c>
      <c r="G198" s="600">
        <f>FP!O314</f>
        <v>0</v>
      </c>
    </row>
    <row r="199" spans="1:8" ht="18" customHeight="1" x14ac:dyDescent="0.3">
      <c r="A199" s="578">
        <f>FP!Q819</f>
        <v>195</v>
      </c>
      <c r="B199" s="600">
        <f>FP!P819</f>
        <v>44</v>
      </c>
      <c r="C199" s="609" t="str">
        <f>FP!A819</f>
        <v>8805270</v>
      </c>
      <c r="D199" s="610" t="str">
        <f>FP!B819</f>
        <v>Kollár Péter</v>
      </c>
      <c r="E199" s="610" t="str">
        <f>FP!C819</f>
        <v>AMC</v>
      </c>
      <c r="F199" s="600">
        <f>FP!N819</f>
        <v>44</v>
      </c>
      <c r="G199" s="600">
        <f>FP!O819</f>
        <v>0</v>
      </c>
    </row>
    <row r="200" spans="1:8" ht="18" customHeight="1" x14ac:dyDescent="0.3">
      <c r="A200" s="578">
        <f>FP!Q75</f>
        <v>195</v>
      </c>
      <c r="B200" s="600">
        <f>FP!P75</f>
        <v>44</v>
      </c>
      <c r="C200" s="609" t="str">
        <f>FP!A75</f>
        <v>921017</v>
      </c>
      <c r="D200" s="610" t="str">
        <f>FP!B75</f>
        <v>Balogh Patrik</v>
      </c>
      <c r="E200" s="610" t="str">
        <f>FP!C75</f>
        <v>Ball City SE</v>
      </c>
      <c r="F200" s="600">
        <f>FP!N75</f>
        <v>44</v>
      </c>
      <c r="G200" s="600">
        <f>FP!O75</f>
        <v>0</v>
      </c>
    </row>
    <row r="201" spans="1:8" ht="18" customHeight="1" x14ac:dyDescent="0.3">
      <c r="A201" s="578">
        <f>FP!Q1660</f>
        <v>195</v>
      </c>
      <c r="B201" s="600">
        <f>FP!P1660</f>
        <v>44</v>
      </c>
      <c r="C201" s="609" t="str">
        <f>FP!A1660</f>
        <v>760718</v>
      </c>
      <c r="D201" s="610" t="str">
        <f>FP!B1660</f>
        <v>Tóth Tamás</v>
      </c>
      <c r="E201" s="610" t="str">
        <f>FP!C1660</f>
        <v>BVSC</v>
      </c>
      <c r="F201" s="600">
        <f>FP!N1660</f>
        <v>44</v>
      </c>
      <c r="G201" s="600">
        <f>FP!O1660</f>
        <v>0</v>
      </c>
    </row>
    <row r="202" spans="1:8" ht="18" customHeight="1" x14ac:dyDescent="0.3">
      <c r="A202" s="578">
        <f>FP!Q411</f>
        <v>195</v>
      </c>
      <c r="B202" s="600">
        <f>FP!P411</f>
        <v>44</v>
      </c>
      <c r="C202" s="609" t="str">
        <f>FP!A411</f>
        <v>081108</v>
      </c>
      <c r="D202" s="610" t="str">
        <f>FP!B411</f>
        <v>Fehér Milán</v>
      </c>
      <c r="E202" s="610" t="str">
        <f>FP!C411</f>
        <v>PG Tenisz</v>
      </c>
      <c r="F202" s="600">
        <f>FP!N411</f>
        <v>44</v>
      </c>
      <c r="G202" s="600">
        <f>FP!O411</f>
        <v>0</v>
      </c>
    </row>
    <row r="203" spans="1:8" ht="18" customHeight="1" x14ac:dyDescent="0.3">
      <c r="A203" s="578">
        <f>FP!Q636</f>
        <v>202</v>
      </c>
      <c r="B203" s="600">
        <f>FP!P636</f>
        <v>43</v>
      </c>
      <c r="C203" s="609" t="str">
        <f>FP!A636</f>
        <v>880614</v>
      </c>
      <c r="D203" s="610" t="str">
        <f>FP!B636</f>
        <v>Horváth István</v>
      </c>
      <c r="E203" s="610" t="str">
        <f>FP!C636</f>
        <v>KVTK</v>
      </c>
      <c r="F203" s="600">
        <f>FP!N636</f>
        <v>43</v>
      </c>
      <c r="G203" s="600">
        <f>FP!O636</f>
        <v>0</v>
      </c>
    </row>
    <row r="204" spans="1:8" ht="18" customHeight="1" x14ac:dyDescent="0.3">
      <c r="A204" s="578">
        <f>FP!Q709</f>
        <v>202</v>
      </c>
      <c r="B204" s="600">
        <f>FP!P709</f>
        <v>43</v>
      </c>
      <c r="C204" s="609" t="str">
        <f>FP!A709</f>
        <v>960109</v>
      </c>
      <c r="D204" s="610" t="str">
        <f>FP!B709</f>
        <v>Kalocsa Bence</v>
      </c>
      <c r="E204" s="610" t="str">
        <f>FP!C709</f>
        <v>MozGo SE</v>
      </c>
      <c r="F204" s="600">
        <f>FP!N709</f>
        <v>43</v>
      </c>
      <c r="G204" s="600">
        <f>FP!O709</f>
        <v>0</v>
      </c>
    </row>
    <row r="205" spans="1:8" ht="18" customHeight="1" x14ac:dyDescent="0.3">
      <c r="A205" s="578">
        <f>FP!Q1799</f>
        <v>202</v>
      </c>
      <c r="B205" s="600">
        <f>FP!P1799</f>
        <v>43</v>
      </c>
      <c r="C205" s="609" t="str">
        <f>FP!A1799</f>
        <v>930601</v>
      </c>
      <c r="D205" s="610" t="str">
        <f>FP!B1799</f>
        <v>Zádor Ákos</v>
      </c>
      <c r="E205" s="610" t="str">
        <f>FP!C1799</f>
        <v>Vízügyi SC</v>
      </c>
      <c r="F205" s="600">
        <f>FP!N1799</f>
        <v>43</v>
      </c>
      <c r="G205" s="600">
        <f>FP!O1799</f>
        <v>0</v>
      </c>
    </row>
    <row r="206" spans="1:8" ht="18" customHeight="1" x14ac:dyDescent="0.3">
      <c r="A206" s="578">
        <f>FP!Q115</f>
        <v>205</v>
      </c>
      <c r="B206" s="600">
        <f>FP!P115</f>
        <v>42</v>
      </c>
      <c r="C206" s="609" t="str">
        <f>FP!A115</f>
        <v>041029</v>
      </c>
      <c r="D206" s="610" t="str">
        <f>FP!B115</f>
        <v>Bencző Balázs</v>
      </c>
      <c r="E206" s="610" t="str">
        <f>FP!C115</f>
        <v>DEAC</v>
      </c>
      <c r="F206" s="600">
        <f>FP!N115</f>
        <v>42</v>
      </c>
      <c r="G206" s="600">
        <f>FP!O115</f>
        <v>0</v>
      </c>
    </row>
    <row r="207" spans="1:8" ht="18" customHeight="1" x14ac:dyDescent="0.3">
      <c r="A207" s="578">
        <f>FP!Q676</f>
        <v>205</v>
      </c>
      <c r="B207" s="600">
        <f>FP!P676</f>
        <v>42</v>
      </c>
      <c r="C207" s="609" t="str">
        <f>FP!A676</f>
        <v>110414</v>
      </c>
      <c r="D207" s="610" t="str">
        <f>FP!B676</f>
        <v>Jávor Mihály András</v>
      </c>
      <c r="E207" s="610" t="str">
        <f>FP!C676</f>
        <v>MESE</v>
      </c>
      <c r="F207" s="600">
        <f>FP!N676</f>
        <v>42</v>
      </c>
      <c r="G207" s="600">
        <f>FP!O676</f>
        <v>0</v>
      </c>
    </row>
    <row r="208" spans="1:8" ht="18" customHeight="1" x14ac:dyDescent="0.3">
      <c r="A208" s="578">
        <f>FP!Q919</f>
        <v>205</v>
      </c>
      <c r="B208" s="600">
        <f>FP!P919</f>
        <v>42</v>
      </c>
      <c r="C208" s="609" t="str">
        <f>FP!A919</f>
        <v>870930</v>
      </c>
      <c r="D208" s="610" t="str">
        <f>FP!B919</f>
        <v>Lászlófi Róbert</v>
      </c>
      <c r="E208" s="610" t="str">
        <f>FP!C919</f>
        <v>Budaörs SC</v>
      </c>
      <c r="F208" s="600">
        <f>FP!N919</f>
        <v>42</v>
      </c>
      <c r="G208" s="600">
        <f>FP!O919</f>
        <v>0</v>
      </c>
      <c r="H208" s="580"/>
    </row>
    <row r="209" spans="1:7" ht="18" customHeight="1" x14ac:dyDescent="0.3">
      <c r="A209" s="578">
        <f>FP!Q1077</f>
        <v>205</v>
      </c>
      <c r="B209" s="600">
        <f>FP!P1077</f>
        <v>42</v>
      </c>
      <c r="C209" s="609" t="str">
        <f>FP!A1077</f>
        <v>8005041</v>
      </c>
      <c r="D209" s="610" t="str">
        <f>FP!B1077</f>
        <v>Molnár Tamás</v>
      </c>
      <c r="E209" s="610" t="str">
        <f>FP!C1077</f>
        <v>Manufakt.</v>
      </c>
      <c r="F209" s="600">
        <f>FP!N1077</f>
        <v>42</v>
      </c>
      <c r="G209" s="600">
        <f>FP!O1077</f>
        <v>0</v>
      </c>
    </row>
    <row r="210" spans="1:7" ht="18" customHeight="1" x14ac:dyDescent="0.3">
      <c r="A210" s="578">
        <f>FP!Q1613</f>
        <v>205</v>
      </c>
      <c r="B210" s="600">
        <f>FP!P1613</f>
        <v>42</v>
      </c>
      <c r="C210" s="609" t="str">
        <f>FP!A1613</f>
        <v>8508131</v>
      </c>
      <c r="D210" s="610" t="str">
        <f>FP!B1613</f>
        <v>Timár Dénes</v>
      </c>
      <c r="E210" s="610" t="str">
        <f>FP!C1613</f>
        <v>Pannon SC</v>
      </c>
      <c r="F210" s="600">
        <f>FP!N1613</f>
        <v>42</v>
      </c>
      <c r="G210" s="600">
        <f>FP!O1613</f>
        <v>0</v>
      </c>
    </row>
    <row r="211" spans="1:7" ht="18" customHeight="1" x14ac:dyDescent="0.3">
      <c r="A211" s="578">
        <f>FP!Q217</f>
        <v>205</v>
      </c>
      <c r="B211" s="600">
        <f>FP!P217</f>
        <v>42</v>
      </c>
      <c r="C211" s="609" t="str">
        <f>FP!A217</f>
        <v>770523</v>
      </c>
      <c r="D211" s="610" t="str">
        <f>FP!B217</f>
        <v>Burcsi Péter</v>
      </c>
      <c r="E211" s="610" t="str">
        <f>FP!C217</f>
        <v>W-Sport</v>
      </c>
      <c r="F211" s="600">
        <f>FP!N217</f>
        <v>42</v>
      </c>
      <c r="G211" s="600">
        <f>FP!O217</f>
        <v>0</v>
      </c>
    </row>
    <row r="212" spans="1:7" ht="18" customHeight="1" x14ac:dyDescent="0.3">
      <c r="A212" s="578">
        <f>FP!Q420</f>
        <v>211</v>
      </c>
      <c r="B212" s="600">
        <f>FP!P420</f>
        <v>41</v>
      </c>
      <c r="C212" s="609" t="str">
        <f>FP!A420</f>
        <v>091024</v>
      </c>
      <c r="D212" s="610" t="str">
        <f>FP!B420</f>
        <v>Felhőfalvi László</v>
      </c>
      <c r="E212" s="610" t="str">
        <f>FP!C420</f>
        <v>GM TC</v>
      </c>
      <c r="F212" s="600">
        <f>FP!N420</f>
        <v>41</v>
      </c>
      <c r="G212" s="600">
        <f>FP!O420</f>
        <v>0</v>
      </c>
    </row>
    <row r="213" spans="1:7" ht="18" customHeight="1" x14ac:dyDescent="0.3">
      <c r="A213" s="578">
        <f>FP!Q549</f>
        <v>211</v>
      </c>
      <c r="B213" s="600">
        <f>FP!P549</f>
        <v>41</v>
      </c>
      <c r="C213" s="609" t="str">
        <f>FP!A549</f>
        <v>120201</v>
      </c>
      <c r="D213" s="610" t="str">
        <f>FP!B549</f>
        <v>Hajnal Borisz</v>
      </c>
      <c r="E213" s="610" t="str">
        <f>FP!C549</f>
        <v>Sportmánia</v>
      </c>
      <c r="F213" s="600">
        <f>FP!N549</f>
        <v>41</v>
      </c>
      <c r="G213" s="600">
        <f>FP!O549</f>
        <v>0</v>
      </c>
    </row>
    <row r="214" spans="1:7" ht="18" customHeight="1" x14ac:dyDescent="0.3">
      <c r="A214" s="578">
        <f>FP!Q1511</f>
        <v>211</v>
      </c>
      <c r="B214" s="600">
        <f>FP!P1511</f>
        <v>41</v>
      </c>
      <c r="C214" s="609" t="str">
        <f>FP!A1511</f>
        <v>080614</v>
      </c>
      <c r="D214" s="610" t="str">
        <f>FP!B1511</f>
        <v>Szenes István Benedek</v>
      </c>
      <c r="E214" s="610" t="str">
        <f>FP!C1511</f>
        <v>Pasarét TK</v>
      </c>
      <c r="F214" s="600">
        <f>FP!N1511</f>
        <v>41</v>
      </c>
      <c r="G214" s="600">
        <f>FP!O1511</f>
        <v>0</v>
      </c>
    </row>
    <row r="215" spans="1:7" ht="18" customHeight="1" x14ac:dyDescent="0.3">
      <c r="A215" s="578">
        <f>FP!Q807</f>
        <v>214</v>
      </c>
      <c r="B215" s="600">
        <f>FP!P807</f>
        <v>40</v>
      </c>
      <c r="C215" s="609" t="str">
        <f>FP!A807</f>
        <v>0004071</v>
      </c>
      <c r="D215" s="610" t="str">
        <f>FP!B807</f>
        <v>Koczka Patrik</v>
      </c>
      <c r="E215" s="610" t="str">
        <f>FP!C807</f>
        <v>Hatvani TCSE</v>
      </c>
      <c r="F215" s="600">
        <f>FP!N807</f>
        <v>40</v>
      </c>
      <c r="G215" s="600">
        <f>FP!O807</f>
        <v>0</v>
      </c>
    </row>
    <row r="216" spans="1:7" ht="18" customHeight="1" x14ac:dyDescent="0.3">
      <c r="A216" s="578">
        <f>FP!Q114</f>
        <v>214</v>
      </c>
      <c r="B216" s="600">
        <f>FP!P114</f>
        <v>40</v>
      </c>
      <c r="C216" s="609" t="str">
        <f>FP!A114</f>
        <v>780121</v>
      </c>
      <c r="D216" s="610" t="str">
        <f>FP!B114</f>
        <v>Bencze Tamás dr.</v>
      </c>
      <c r="E216" s="610" t="str">
        <f>FP!C114</f>
        <v>Szarvas TC</v>
      </c>
      <c r="F216" s="600">
        <f>FP!N114</f>
        <v>40</v>
      </c>
      <c r="G216" s="600">
        <f>FP!O114</f>
        <v>0</v>
      </c>
    </row>
    <row r="217" spans="1:7" ht="18" customHeight="1" x14ac:dyDescent="0.3">
      <c r="A217" s="578">
        <f>FP!Q320</f>
        <v>216</v>
      </c>
      <c r="B217" s="600">
        <f>FP!P320</f>
        <v>39</v>
      </c>
      <c r="C217" s="609" t="str">
        <f>FP!A320</f>
        <v>680819</v>
      </c>
      <c r="D217" s="610" t="str">
        <f>FP!B320</f>
        <v>Dienes Ákos</v>
      </c>
      <c r="E217" s="610" t="str">
        <f>FP!C320</f>
        <v>Főv.Vízmű</v>
      </c>
      <c r="F217" s="600">
        <f>FP!N320</f>
        <v>39</v>
      </c>
      <c r="G217" s="600">
        <f>FP!O320</f>
        <v>0</v>
      </c>
    </row>
    <row r="218" spans="1:7" ht="18" customHeight="1" x14ac:dyDescent="0.3">
      <c r="A218" s="578">
        <f>FP!Q962</f>
        <v>216</v>
      </c>
      <c r="B218" s="600">
        <f>FP!P962</f>
        <v>39</v>
      </c>
      <c r="C218" s="609" t="str">
        <f>FP!A962</f>
        <v>910119</v>
      </c>
      <c r="D218" s="610" t="str">
        <f>FP!B962</f>
        <v>Major Ádám</v>
      </c>
      <c r="E218" s="610" t="str">
        <f>FP!C962</f>
        <v>Kapovári TC</v>
      </c>
      <c r="F218" s="600">
        <f>FP!N962</f>
        <v>39</v>
      </c>
      <c r="G218" s="600">
        <f>FP!O962</f>
        <v>0</v>
      </c>
    </row>
    <row r="219" spans="1:7" ht="18" customHeight="1" x14ac:dyDescent="0.3">
      <c r="A219" s="578">
        <f>FP!Q428</f>
        <v>216</v>
      </c>
      <c r="B219" s="600">
        <f>FP!P428</f>
        <v>39</v>
      </c>
      <c r="C219" s="609" t="str">
        <f>FP!A428</f>
        <v>0508203</v>
      </c>
      <c r="D219" s="610" t="str">
        <f>FP!B428</f>
        <v>Fodor Kornél</v>
      </c>
      <c r="E219" s="610" t="str">
        <f>FP!C428</f>
        <v>Dorogi AC</v>
      </c>
      <c r="F219" s="600">
        <f>FP!N428</f>
        <v>39</v>
      </c>
      <c r="G219" s="600">
        <f>FP!O428</f>
        <v>0</v>
      </c>
    </row>
    <row r="220" spans="1:7" ht="18" customHeight="1" x14ac:dyDescent="0.3">
      <c r="A220" s="578">
        <f>FP!Q704</f>
        <v>216</v>
      </c>
      <c r="B220" s="600">
        <f>FP!P704</f>
        <v>39</v>
      </c>
      <c r="C220" s="609" t="str">
        <f>FP!A704</f>
        <v>911227</v>
      </c>
      <c r="D220" s="610" t="str">
        <f>FP!B704</f>
        <v>Kalázdi Csaba</v>
      </c>
      <c r="E220" s="610" t="str">
        <f>FP!C704</f>
        <v>P. Solymok</v>
      </c>
      <c r="F220" s="600">
        <f>FP!N704</f>
        <v>39</v>
      </c>
      <c r="G220" s="600">
        <f>FP!O704</f>
        <v>0</v>
      </c>
    </row>
    <row r="221" spans="1:7" ht="18" customHeight="1" x14ac:dyDescent="0.3">
      <c r="A221" s="578">
        <f>FP!Q1168</f>
        <v>216</v>
      </c>
      <c r="B221" s="600">
        <f>FP!P1168</f>
        <v>39</v>
      </c>
      <c r="C221" s="609" t="str">
        <f>FP!A1168</f>
        <v>780706</v>
      </c>
      <c r="D221" s="610" t="str">
        <f>FP!B1168</f>
        <v>Ott Ákos</v>
      </c>
      <c r="E221" s="610" t="str">
        <f>FP!C1168</f>
        <v>Pannon SC</v>
      </c>
      <c r="F221" s="600">
        <f>FP!N1168</f>
        <v>39</v>
      </c>
      <c r="G221" s="600">
        <f>FP!O1168</f>
        <v>0</v>
      </c>
    </row>
    <row r="222" spans="1:7" ht="18" customHeight="1" x14ac:dyDescent="0.3">
      <c r="A222" s="578">
        <f>FP!Q720</f>
        <v>216</v>
      </c>
      <c r="B222" s="600">
        <f>FP!P720</f>
        <v>39</v>
      </c>
      <c r="C222" s="609" t="str">
        <f>FP!A720</f>
        <v>130620</v>
      </c>
      <c r="D222" s="610" t="str">
        <f>FP!B720</f>
        <v>Karóczkai Kán Sólyom</v>
      </c>
      <c r="E222" s="610" t="str">
        <f>FP!C720</f>
        <v>Hatvani TCSE</v>
      </c>
      <c r="F222" s="600">
        <f>FP!N720</f>
        <v>39</v>
      </c>
      <c r="G222" s="600">
        <f>FP!O720</f>
        <v>0</v>
      </c>
    </row>
    <row r="223" spans="1:7" ht="18" customHeight="1" x14ac:dyDescent="0.3">
      <c r="A223" s="578">
        <f>FP!Q836</f>
        <v>216</v>
      </c>
      <c r="B223" s="600">
        <f>FP!P836</f>
        <v>39</v>
      </c>
      <c r="C223" s="609" t="str">
        <f>FP!A836</f>
        <v>0511170</v>
      </c>
      <c r="D223" s="610" t="str">
        <f>FP!B836</f>
        <v>Kosara Csaba Félix</v>
      </c>
      <c r="E223" s="610" t="str">
        <f>FP!C836</f>
        <v>Molnár TA</v>
      </c>
      <c r="F223" s="600">
        <f>FP!N836</f>
        <v>39</v>
      </c>
      <c r="G223" s="600">
        <f>FP!O836</f>
        <v>0</v>
      </c>
    </row>
    <row r="224" spans="1:7" ht="18" customHeight="1" x14ac:dyDescent="0.3">
      <c r="A224" s="578">
        <f>FP!Q920</f>
        <v>216</v>
      </c>
      <c r="B224" s="600">
        <f>FP!P920</f>
        <v>39</v>
      </c>
      <c r="C224" s="609" t="str">
        <f>FP!A920</f>
        <v>100816</v>
      </c>
      <c r="D224" s="610" t="str">
        <f>FP!B920</f>
        <v>Lászlófy István</v>
      </c>
      <c r="E224" s="610" t="str">
        <f>FP!C920</f>
        <v>Metró RSC</v>
      </c>
      <c r="F224" s="600">
        <f>FP!N920</f>
        <v>39</v>
      </c>
      <c r="G224" s="600">
        <f>FP!O920</f>
        <v>0</v>
      </c>
    </row>
    <row r="225" spans="1:8" ht="18" customHeight="1" x14ac:dyDescent="0.3">
      <c r="A225" s="578">
        <f>FP!Q1336</f>
        <v>224</v>
      </c>
      <c r="B225" s="600">
        <f>FP!P1336</f>
        <v>38</v>
      </c>
      <c r="C225" s="609" t="str">
        <f>FP!A1336</f>
        <v>940604</v>
      </c>
      <c r="D225" s="610" t="str">
        <f>FP!B1336</f>
        <v>Sári Botond</v>
      </c>
      <c r="E225" s="610" t="str">
        <f>FP!C1336</f>
        <v>Budakalász</v>
      </c>
      <c r="F225" s="600">
        <f>FP!N1336</f>
        <v>38</v>
      </c>
      <c r="G225" s="600">
        <f>FP!O1336</f>
        <v>0</v>
      </c>
    </row>
    <row r="226" spans="1:8" ht="18" customHeight="1" x14ac:dyDescent="0.3">
      <c r="A226" s="578">
        <f>FP!Q710</f>
        <v>224</v>
      </c>
      <c r="B226" s="600">
        <f>FP!P710</f>
        <v>38</v>
      </c>
      <c r="C226" s="609" t="str">
        <f>FP!A710</f>
        <v>000910</v>
      </c>
      <c r="D226" s="610" t="str">
        <f>FP!B710</f>
        <v>Kalocsa Zoltán Mihály</v>
      </c>
      <c r="E226" s="610" t="str">
        <f>FP!C710</f>
        <v>MozGo SE</v>
      </c>
      <c r="F226" s="600">
        <f>FP!N710</f>
        <v>38</v>
      </c>
      <c r="G226" s="600">
        <f>FP!O710</f>
        <v>0</v>
      </c>
    </row>
    <row r="227" spans="1:8" ht="18" customHeight="1" x14ac:dyDescent="0.3">
      <c r="A227" s="578">
        <f>FP!Q712</f>
        <v>224</v>
      </c>
      <c r="B227" s="600">
        <f>FP!P712</f>
        <v>38</v>
      </c>
      <c r="C227" s="609" t="str">
        <f>FP!A712</f>
        <v>920101</v>
      </c>
      <c r="D227" s="610" t="str">
        <f>FP!B712</f>
        <v>Kamarás Gergely</v>
      </c>
      <c r="E227" s="610" t="str">
        <f>FP!C712</f>
        <v>Gyöngy TSC</v>
      </c>
      <c r="F227" s="600">
        <f>FP!N712</f>
        <v>38</v>
      </c>
      <c r="G227" s="600">
        <f>FP!O712</f>
        <v>0</v>
      </c>
    </row>
    <row r="228" spans="1:8" ht="18" customHeight="1" x14ac:dyDescent="0.3">
      <c r="A228" s="578">
        <f>FP!Q647</f>
        <v>224</v>
      </c>
      <c r="B228" s="600">
        <f>FP!P647</f>
        <v>38</v>
      </c>
      <c r="C228" s="609" t="str">
        <f>FP!A647</f>
        <v>700423</v>
      </c>
      <c r="D228" s="610" t="str">
        <f>FP!B647</f>
        <v>Horváth Zsolt dr.</v>
      </c>
      <c r="E228" s="610" t="str">
        <f>FP!C647</f>
        <v>Pécs VTC</v>
      </c>
      <c r="F228" s="600">
        <f>FP!N647</f>
        <v>38</v>
      </c>
      <c r="G228" s="600">
        <f>FP!O647</f>
        <v>0</v>
      </c>
    </row>
    <row r="229" spans="1:8" ht="18" customHeight="1" x14ac:dyDescent="0.3">
      <c r="A229" s="578">
        <f>FP!Q1339</f>
        <v>224</v>
      </c>
      <c r="B229" s="600">
        <f>FP!P1339</f>
        <v>38</v>
      </c>
      <c r="C229" s="609" t="str">
        <f>FP!A1339</f>
        <v>0812270</v>
      </c>
      <c r="D229" s="610" t="str">
        <f>FP!B1339</f>
        <v>Sárkány Ákos</v>
      </c>
      <c r="E229" s="610" t="str">
        <f>FP!C1339</f>
        <v>SZVUK SE</v>
      </c>
      <c r="F229" s="600">
        <f>FP!N1339</f>
        <v>38</v>
      </c>
      <c r="G229" s="600">
        <f>FP!O1339</f>
        <v>0</v>
      </c>
    </row>
    <row r="230" spans="1:8" ht="18" customHeight="1" x14ac:dyDescent="0.3">
      <c r="A230" s="578">
        <f>FP!Q810</f>
        <v>224</v>
      </c>
      <c r="B230" s="600">
        <f>FP!P810</f>
        <v>38</v>
      </c>
      <c r="C230" s="609" t="str">
        <f>FP!A810</f>
        <v>790120</v>
      </c>
      <c r="D230" s="610" t="str">
        <f>FP!B810</f>
        <v>Kohári Szilárd</v>
      </c>
      <c r="E230" s="610" t="str">
        <f>FP!C810</f>
        <v>BVSC</v>
      </c>
      <c r="F230" s="600">
        <f>FP!N810</f>
        <v>38</v>
      </c>
      <c r="G230" s="600">
        <f>FP!O810</f>
        <v>0</v>
      </c>
    </row>
    <row r="231" spans="1:8" ht="18" customHeight="1" x14ac:dyDescent="0.3">
      <c r="A231" s="578">
        <f>FP!Q603</f>
        <v>224</v>
      </c>
      <c r="B231" s="600">
        <f>FP!P603</f>
        <v>38</v>
      </c>
      <c r="C231" s="609" t="str">
        <f>FP!A603</f>
        <v>121110</v>
      </c>
      <c r="D231" s="610" t="str">
        <f>FP!B603</f>
        <v>Hidvégi Barnabás</v>
      </c>
      <c r="E231" s="610" t="str">
        <f>FP!C603</f>
        <v>MESE</v>
      </c>
      <c r="F231" s="600">
        <f>FP!N603</f>
        <v>38</v>
      </c>
      <c r="G231" s="600">
        <f>FP!O603</f>
        <v>0</v>
      </c>
    </row>
    <row r="232" spans="1:8" ht="18" customHeight="1" x14ac:dyDescent="0.3">
      <c r="A232" s="578">
        <f>FP!Q1649</f>
        <v>224</v>
      </c>
      <c r="B232" s="600">
        <f>FP!P1649</f>
        <v>38</v>
      </c>
      <c r="C232" s="609" t="str">
        <f>FP!A1649</f>
        <v>090717</v>
      </c>
      <c r="D232" s="610" t="str">
        <f>FP!B1649</f>
        <v>Tóth Gergely Ágoston</v>
      </c>
      <c r="E232" s="610" t="str">
        <f>FP!C1649</f>
        <v>Pasarét TK</v>
      </c>
      <c r="F232" s="600">
        <f>FP!N1649</f>
        <v>38</v>
      </c>
      <c r="G232" s="600">
        <f>FP!O1649</f>
        <v>0</v>
      </c>
    </row>
    <row r="233" spans="1:8" ht="18" customHeight="1" x14ac:dyDescent="0.3">
      <c r="A233" s="578">
        <f>FP!Q356</f>
        <v>224</v>
      </c>
      <c r="B233" s="600">
        <f>FP!P356</f>
        <v>38</v>
      </c>
      <c r="C233" s="609" t="str">
        <f>FP!A356</f>
        <v>020406</v>
      </c>
      <c r="D233" s="610" t="str">
        <f>FP!B356</f>
        <v>Dulganov Richárd</v>
      </c>
      <c r="E233" s="610" t="str">
        <f>FP!C356</f>
        <v>Centerpálya</v>
      </c>
      <c r="F233" s="600">
        <f>FP!N356</f>
        <v>38</v>
      </c>
      <c r="G233" s="600">
        <f>FP!O356</f>
        <v>0</v>
      </c>
    </row>
    <row r="234" spans="1:8" ht="18" customHeight="1" x14ac:dyDescent="0.3">
      <c r="A234" s="578">
        <f>FP!Q347</f>
        <v>233</v>
      </c>
      <c r="B234" s="600">
        <f>FP!P347</f>
        <v>37</v>
      </c>
      <c r="C234" s="609" t="str">
        <f>FP!A347</f>
        <v>910814</v>
      </c>
      <c r="D234" s="610" t="str">
        <f>FP!B347</f>
        <v>Dragon Dániel</v>
      </c>
      <c r="E234" s="610" t="str">
        <f>FP!C347</f>
        <v>KVTK</v>
      </c>
      <c r="F234" s="600">
        <f>FP!N347</f>
        <v>37</v>
      </c>
      <c r="G234" s="600">
        <f>FP!O347</f>
        <v>0</v>
      </c>
    </row>
    <row r="235" spans="1:8" ht="18" customHeight="1" x14ac:dyDescent="0.3">
      <c r="A235" s="578">
        <f>FP!Q382</f>
        <v>233</v>
      </c>
      <c r="B235" s="600">
        <f>FP!P382</f>
        <v>37</v>
      </c>
      <c r="C235" s="609" t="str">
        <f>FP!A382</f>
        <v>861106</v>
      </c>
      <c r="D235" s="610" t="str">
        <f>FP!B382</f>
        <v>Fábián Ákos</v>
      </c>
      <c r="E235" s="610" t="str">
        <f>FP!C382</f>
        <v>MLTC</v>
      </c>
      <c r="F235" s="600">
        <f>FP!N382</f>
        <v>37</v>
      </c>
      <c r="G235" s="600">
        <f>FP!O382</f>
        <v>0</v>
      </c>
    </row>
    <row r="236" spans="1:8" ht="18" customHeight="1" x14ac:dyDescent="0.3">
      <c r="A236" s="578">
        <f>FP!Q480</f>
        <v>233</v>
      </c>
      <c r="B236" s="600">
        <f>FP!P480</f>
        <v>37</v>
      </c>
      <c r="C236" s="609" t="str">
        <f>FP!A480</f>
        <v>9810170</v>
      </c>
      <c r="D236" s="610" t="str">
        <f>FP!B480</f>
        <v>Geönczeöl Merse Máté</v>
      </c>
      <c r="E236" s="610" t="str">
        <f>FP!C480</f>
        <v>MTK</v>
      </c>
      <c r="F236" s="600">
        <f>FP!N480</f>
        <v>37</v>
      </c>
      <c r="G236" s="600">
        <f>FP!O480</f>
        <v>0</v>
      </c>
      <c r="H236" s="580"/>
    </row>
    <row r="237" spans="1:8" ht="18" customHeight="1" x14ac:dyDescent="0.3">
      <c r="A237" s="578">
        <f>FP!Q915</f>
        <v>236</v>
      </c>
      <c r="B237" s="600">
        <f>FP!P915</f>
        <v>36</v>
      </c>
      <c r="C237" s="609" t="str">
        <f>FP!A915</f>
        <v>0408110</v>
      </c>
      <c r="D237" s="610" t="str">
        <f>FP!B915</f>
        <v>László Bence Tamás</v>
      </c>
      <c r="E237" s="610" t="str">
        <f>FP!C915</f>
        <v>DEAC</v>
      </c>
      <c r="F237" s="600">
        <f>FP!N915</f>
        <v>36</v>
      </c>
      <c r="G237" s="600">
        <f>FP!O915</f>
        <v>0</v>
      </c>
    </row>
    <row r="238" spans="1:8" ht="18" customHeight="1" x14ac:dyDescent="0.3">
      <c r="A238" s="578">
        <f>FP!Q943</f>
        <v>236</v>
      </c>
      <c r="B238" s="600">
        <f>FP!P943</f>
        <v>36</v>
      </c>
      <c r="C238" s="609" t="str">
        <f>FP!A943</f>
        <v>771218</v>
      </c>
      <c r="D238" s="610" t="str">
        <f>FP!B943</f>
        <v>Lőrinczi János</v>
      </c>
      <c r="E238" s="610" t="str">
        <f>FP!C943</f>
        <v>Fgyarmat</v>
      </c>
      <c r="F238" s="600">
        <f>FP!N943</f>
        <v>36</v>
      </c>
      <c r="G238" s="600">
        <f>FP!O943</f>
        <v>0</v>
      </c>
    </row>
    <row r="239" spans="1:8" ht="18" customHeight="1" x14ac:dyDescent="0.3">
      <c r="A239" s="578">
        <f>FP!Q1446</f>
        <v>236</v>
      </c>
      <c r="B239" s="600">
        <f>FP!P1446</f>
        <v>36</v>
      </c>
      <c r="C239" s="609" t="str">
        <f>FP!A1446</f>
        <v>930322</v>
      </c>
      <c r="D239" s="610" t="str">
        <f>FP!B1446</f>
        <v>Szabó Ferenc Máté</v>
      </c>
      <c r="E239" s="610" t="str">
        <f>FP!C1446</f>
        <v>Kiskút TK</v>
      </c>
      <c r="F239" s="600">
        <f>FP!N1446</f>
        <v>36</v>
      </c>
      <c r="G239" s="600">
        <f>FP!O1446</f>
        <v>0</v>
      </c>
    </row>
    <row r="240" spans="1:8" ht="18" customHeight="1" x14ac:dyDescent="0.3">
      <c r="A240" s="578">
        <f>FP!Q1639</f>
        <v>236</v>
      </c>
      <c r="B240" s="600">
        <f>FP!P1639</f>
        <v>36</v>
      </c>
      <c r="C240" s="609" t="str">
        <f>FP!A1639</f>
        <v>7604061</v>
      </c>
      <c r="D240" s="610" t="str">
        <f>FP!B1639</f>
        <v>Tóth Balázs Mihály</v>
      </c>
      <c r="E240" s="610" t="str">
        <f>FP!C1639</f>
        <v>MozGo SE</v>
      </c>
      <c r="F240" s="600">
        <f>FP!N1639</f>
        <v>36</v>
      </c>
      <c r="G240" s="600">
        <f>FP!O1639</f>
        <v>0</v>
      </c>
    </row>
    <row r="241" spans="1:8" ht="18" customHeight="1" x14ac:dyDescent="0.3">
      <c r="A241" s="578">
        <f>FP!Q464</f>
        <v>236</v>
      </c>
      <c r="B241" s="600">
        <f>FP!P464</f>
        <v>36</v>
      </c>
      <c r="C241" s="609" t="str">
        <f>FP!A464</f>
        <v>760222</v>
      </c>
      <c r="D241" s="610" t="str">
        <f>FP!B464</f>
        <v>Galambos László István</v>
      </c>
      <c r="E241" s="610" t="str">
        <f>FP!C464</f>
        <v>Ball City SE</v>
      </c>
      <c r="F241" s="600">
        <f>FP!N464</f>
        <v>36</v>
      </c>
      <c r="G241" s="600">
        <f>FP!O464</f>
        <v>0</v>
      </c>
    </row>
    <row r="242" spans="1:8" ht="18" customHeight="1" x14ac:dyDescent="0.3">
      <c r="A242" s="578">
        <f>FP!Q302</f>
        <v>236</v>
      </c>
      <c r="B242" s="600">
        <f>FP!P302</f>
        <v>36</v>
      </c>
      <c r="C242" s="609" t="str">
        <f>FP!A302</f>
        <v>9410042</v>
      </c>
      <c r="D242" s="610" t="str">
        <f>FP!B302</f>
        <v>Darvasi Áron László</v>
      </c>
      <c r="E242" s="610" t="str">
        <f>FP!C302</f>
        <v>Vitéz SE</v>
      </c>
      <c r="F242" s="600">
        <f>FP!N302</f>
        <v>36</v>
      </c>
      <c r="G242" s="600">
        <f>FP!O302</f>
        <v>0</v>
      </c>
    </row>
    <row r="243" spans="1:8" ht="18" customHeight="1" x14ac:dyDescent="0.3">
      <c r="A243" s="578">
        <f>FP!Q566</f>
        <v>236</v>
      </c>
      <c r="B243" s="600">
        <f>FP!P566</f>
        <v>36</v>
      </c>
      <c r="C243" s="609" t="str">
        <f>FP!A566</f>
        <v>0903080</v>
      </c>
      <c r="D243" s="610" t="str">
        <f>FP!B566</f>
        <v>Harari Ben Conor</v>
      </c>
      <c r="E243" s="610" t="str">
        <f>FP!C566</f>
        <v>Muschkétás TC</v>
      </c>
      <c r="F243" s="600">
        <f>FP!N566</f>
        <v>36</v>
      </c>
      <c r="G243" s="600">
        <f>FP!O566</f>
        <v>0</v>
      </c>
    </row>
    <row r="244" spans="1:8" ht="18" customHeight="1" x14ac:dyDescent="0.3">
      <c r="A244" s="578">
        <f>FP!Q935</f>
        <v>243</v>
      </c>
      <c r="B244" s="600">
        <f>FP!P935</f>
        <v>35</v>
      </c>
      <c r="C244" s="609" t="str">
        <f>FP!A935</f>
        <v>100219</v>
      </c>
      <c r="D244" s="610" t="str">
        <f>FP!B935</f>
        <v>Lipp Máté Lőrinc</v>
      </c>
      <c r="E244" s="610" t="str">
        <f>FP!C935</f>
        <v>D.keszi TK</v>
      </c>
      <c r="F244" s="600">
        <f>FP!N935</f>
        <v>35</v>
      </c>
      <c r="G244" s="600">
        <f>FP!O935</f>
        <v>0</v>
      </c>
      <c r="H244" s="580"/>
    </row>
    <row r="245" spans="1:8" ht="18" customHeight="1" x14ac:dyDescent="0.3">
      <c r="A245" s="578">
        <f>FP!Q846</f>
        <v>243</v>
      </c>
      <c r="B245" s="600">
        <f>FP!P846</f>
        <v>35</v>
      </c>
      <c r="C245" s="609" t="str">
        <f>FP!A846</f>
        <v>750513</v>
      </c>
      <c r="D245" s="610" t="str">
        <f>FP!B846</f>
        <v>Kovács Attila</v>
      </c>
      <c r="E245" s="610" t="str">
        <f>FP!C846</f>
        <v>Ganz EKM</v>
      </c>
      <c r="F245" s="600">
        <f>FP!N846</f>
        <v>35</v>
      </c>
      <c r="G245" s="600">
        <f>FP!O846</f>
        <v>0</v>
      </c>
    </row>
    <row r="246" spans="1:8" ht="18" customHeight="1" x14ac:dyDescent="0.3">
      <c r="A246" s="578">
        <f>FP!Q748</f>
        <v>243</v>
      </c>
      <c r="B246" s="600">
        <f>FP!P748</f>
        <v>35</v>
      </c>
      <c r="C246" s="609" t="str">
        <f>FP!A748</f>
        <v>090202</v>
      </c>
      <c r="D246" s="610" t="str">
        <f>FP!B748</f>
        <v>Kerecsényi Gábor</v>
      </c>
      <c r="E246" s="610" t="str">
        <f>FP!C748</f>
        <v>Haladás VSE</v>
      </c>
      <c r="F246" s="600">
        <f>FP!N748</f>
        <v>35</v>
      </c>
      <c r="G246" s="600">
        <f>FP!O748</f>
        <v>0</v>
      </c>
    </row>
    <row r="247" spans="1:8" ht="18" customHeight="1" x14ac:dyDescent="0.3">
      <c r="A247" s="578">
        <f>FP!Q1731</f>
        <v>243</v>
      </c>
      <c r="B247" s="600">
        <f>FP!P1731</f>
        <v>35</v>
      </c>
      <c r="C247" s="609" t="str">
        <f>FP!A1731</f>
        <v>920327</v>
      </c>
      <c r="D247" s="610" t="str">
        <f>FP!B1731</f>
        <v>Varga Mátyás</v>
      </c>
      <c r="E247" s="610" t="str">
        <f>FP!C1731</f>
        <v>Hahn TSE</v>
      </c>
      <c r="F247" s="600">
        <f>FP!N1731</f>
        <v>35</v>
      </c>
      <c r="G247" s="600">
        <f>FP!O1731</f>
        <v>0</v>
      </c>
    </row>
    <row r="248" spans="1:8" ht="18" customHeight="1" x14ac:dyDescent="0.3">
      <c r="A248" s="578">
        <f>FP!Q443</f>
        <v>243</v>
      </c>
      <c r="B248" s="600">
        <f>FP!P443</f>
        <v>35</v>
      </c>
      <c r="C248" s="609" t="str">
        <f>FP!A443</f>
        <v>090820</v>
      </c>
      <c r="D248" s="610" t="str">
        <f>FP!B443</f>
        <v>Fóti Barnabás</v>
      </c>
      <c r="E248" s="610" t="str">
        <f>FP!C443</f>
        <v>Vasas SC</v>
      </c>
      <c r="F248" s="600">
        <f>FP!N443</f>
        <v>35</v>
      </c>
      <c r="G248" s="600">
        <f>FP!O443</f>
        <v>0</v>
      </c>
    </row>
    <row r="249" spans="1:8" ht="18" customHeight="1" x14ac:dyDescent="0.3">
      <c r="A249" s="578">
        <f>FP!Q1191</f>
        <v>243</v>
      </c>
      <c r="B249" s="600">
        <f>FP!P1191</f>
        <v>35</v>
      </c>
      <c r="C249" s="609" t="str">
        <f>FP!A1191</f>
        <v>771128</v>
      </c>
      <c r="D249" s="610" t="str">
        <f>FP!B1191</f>
        <v>Pap Norbert</v>
      </c>
      <c r="E249" s="610" t="str">
        <f>FP!C1191</f>
        <v>Paksi SE</v>
      </c>
      <c r="F249" s="600">
        <f>FP!N1191</f>
        <v>35</v>
      </c>
      <c r="G249" s="600">
        <f>FP!O1191</f>
        <v>0</v>
      </c>
      <c r="H249" s="580"/>
    </row>
    <row r="250" spans="1:8" ht="18" customHeight="1" x14ac:dyDescent="0.3">
      <c r="A250" s="578">
        <f>FP!Q583</f>
        <v>243</v>
      </c>
      <c r="B250" s="600">
        <f>FP!P583</f>
        <v>35</v>
      </c>
      <c r="C250" s="609" t="str">
        <f>FP!A583</f>
        <v>810418</v>
      </c>
      <c r="D250" s="610" t="str">
        <f>FP!B583</f>
        <v>Hegyi József</v>
      </c>
      <c r="E250" s="610" t="str">
        <f>FP!C583</f>
        <v>P. Solymok</v>
      </c>
      <c r="F250" s="600">
        <f>FP!N583</f>
        <v>35</v>
      </c>
      <c r="G250" s="600">
        <f>FP!O583</f>
        <v>0</v>
      </c>
    </row>
    <row r="251" spans="1:8" ht="18" customHeight="1" x14ac:dyDescent="0.3">
      <c r="A251" s="578">
        <f>FP!Q1090</f>
        <v>250</v>
      </c>
      <c r="B251" s="600">
        <f>FP!P1090</f>
        <v>34</v>
      </c>
      <c r="C251" s="609" t="str">
        <f>FP!A1090</f>
        <v>700721</v>
      </c>
      <c r="D251" s="610" t="str">
        <f>FP!B1090</f>
        <v>Muharos Péter</v>
      </c>
      <c r="E251" s="610" t="str">
        <f>FP!C1090</f>
        <v>Kaposvári TC</v>
      </c>
      <c r="F251" s="600">
        <f>FP!N1090</f>
        <v>34</v>
      </c>
      <c r="G251" s="600">
        <f>FP!O1090</f>
        <v>0</v>
      </c>
    </row>
    <row r="252" spans="1:8" ht="18" customHeight="1" x14ac:dyDescent="0.3">
      <c r="A252" s="578">
        <f>FP!Q1271</f>
        <v>250</v>
      </c>
      <c r="B252" s="600">
        <f>FP!P1271</f>
        <v>34</v>
      </c>
      <c r="C252" s="609" t="str">
        <f>FP!A1271</f>
        <v>690509</v>
      </c>
      <c r="D252" s="610" t="str">
        <f>FP!B1271</f>
        <v>Pór Péter</v>
      </c>
      <c r="E252" s="610" t="str">
        <f>FP!C1271</f>
        <v>BBTC SE</v>
      </c>
      <c r="F252" s="600">
        <f>FP!N1271</f>
        <v>34</v>
      </c>
      <c r="G252" s="600">
        <f>FP!O1271</f>
        <v>0</v>
      </c>
    </row>
    <row r="253" spans="1:8" ht="18" customHeight="1" x14ac:dyDescent="0.3">
      <c r="A253" s="578">
        <f>FP!Q1761</f>
        <v>250</v>
      </c>
      <c r="B253" s="600">
        <f>FP!P1761</f>
        <v>34</v>
      </c>
      <c r="C253" s="609" t="str">
        <f>FP!A1761</f>
        <v>740622</v>
      </c>
      <c r="D253" s="610" t="str">
        <f>FP!B1761</f>
        <v>Veres István Zsolt</v>
      </c>
      <c r="E253" s="610" t="str">
        <f>FP!C1761</f>
        <v>Hahn TSE</v>
      </c>
      <c r="F253" s="600">
        <f>FP!N1761</f>
        <v>34</v>
      </c>
      <c r="G253" s="600">
        <f>FP!O1761</f>
        <v>0</v>
      </c>
    </row>
    <row r="254" spans="1:8" ht="18" customHeight="1" x14ac:dyDescent="0.3">
      <c r="A254" s="578">
        <f>FP!Q1373</f>
        <v>250</v>
      </c>
      <c r="B254" s="600">
        <f>FP!P1373</f>
        <v>34</v>
      </c>
      <c r="C254" s="609" t="str">
        <f>FP!A1373</f>
        <v>950119</v>
      </c>
      <c r="D254" s="610" t="str">
        <f>FP!B1373</f>
        <v>Serák Péter Martin</v>
      </c>
      <c r="E254" s="610" t="str">
        <f>FP!C1373</f>
        <v>Kiskút TK</v>
      </c>
      <c r="F254" s="600">
        <f>FP!N1373</f>
        <v>34</v>
      </c>
      <c r="G254" s="600">
        <f>FP!O1373</f>
        <v>0</v>
      </c>
      <c r="H254" s="580"/>
    </row>
    <row r="255" spans="1:8" ht="18" customHeight="1" x14ac:dyDescent="0.3">
      <c r="A255" s="578">
        <f>FP!Q557</f>
        <v>250</v>
      </c>
      <c r="B255" s="600">
        <f>FP!P557</f>
        <v>34</v>
      </c>
      <c r="C255" s="609" t="str">
        <f>FP!A557</f>
        <v>760204</v>
      </c>
      <c r="D255" s="610" t="str">
        <f>FP!B557</f>
        <v>Halászy Tamás</v>
      </c>
      <c r="E255" s="610" t="str">
        <f>FP!C557</f>
        <v>Ganz EKM</v>
      </c>
      <c r="F255" s="600">
        <f>FP!N557</f>
        <v>34</v>
      </c>
      <c r="G255" s="600">
        <f>FP!O557</f>
        <v>0</v>
      </c>
    </row>
    <row r="256" spans="1:8" ht="18" customHeight="1" x14ac:dyDescent="0.3">
      <c r="A256" s="578">
        <f>FP!Q1721</f>
        <v>250</v>
      </c>
      <c r="B256" s="600">
        <f>FP!P1721</f>
        <v>34</v>
      </c>
      <c r="C256" s="609" t="str">
        <f>FP!A1721</f>
        <v>071214</v>
      </c>
      <c r="D256" s="610" t="str">
        <f>FP!B1721</f>
        <v>Varga Gábor</v>
      </c>
      <c r="E256" s="610" t="str">
        <f>FP!C1721</f>
        <v>Pécs VTC</v>
      </c>
      <c r="F256" s="600">
        <f>FP!N1721</f>
        <v>34</v>
      </c>
      <c r="G256" s="600">
        <f>FP!O1721</f>
        <v>0</v>
      </c>
    </row>
    <row r="257" spans="1:8" ht="18" customHeight="1" x14ac:dyDescent="0.3">
      <c r="A257" s="578">
        <f>FP!Q91</f>
        <v>250</v>
      </c>
      <c r="B257" s="600">
        <f>FP!P91</f>
        <v>34</v>
      </c>
      <c r="C257" s="609" t="str">
        <f>FP!A91</f>
        <v>900426</v>
      </c>
      <c r="D257" s="610" t="str">
        <f>FP!B91</f>
        <v>Bártfai Bence dr.</v>
      </c>
      <c r="E257" s="610" t="str">
        <f>FP!C91</f>
        <v>Kiskút TK</v>
      </c>
      <c r="F257" s="600">
        <f>FP!N91</f>
        <v>34</v>
      </c>
      <c r="G257" s="600">
        <f>FP!O91</f>
        <v>0</v>
      </c>
    </row>
    <row r="258" spans="1:8" ht="18" customHeight="1" x14ac:dyDescent="0.3">
      <c r="A258" s="578">
        <f>FP!Q726</f>
        <v>250</v>
      </c>
      <c r="B258" s="600">
        <f>FP!P726</f>
        <v>34</v>
      </c>
      <c r="C258" s="609" t="str">
        <f>FP!A726</f>
        <v>800418</v>
      </c>
      <c r="D258" s="610" t="str">
        <f>FP!B726</f>
        <v>Kasznár Milán</v>
      </c>
      <c r="E258" s="610" t="str">
        <f>FP!C726</f>
        <v>Match P.</v>
      </c>
      <c r="F258" s="600">
        <f>FP!N726</f>
        <v>34</v>
      </c>
      <c r="G258" s="600">
        <f>FP!O726</f>
        <v>0</v>
      </c>
    </row>
    <row r="259" spans="1:8" ht="18" customHeight="1" x14ac:dyDescent="0.3">
      <c r="A259" s="578">
        <f>FP!Q1262</f>
        <v>250</v>
      </c>
      <c r="B259" s="600">
        <f>FP!P1262</f>
        <v>34</v>
      </c>
      <c r="C259" s="609" t="str">
        <f>FP!A1262</f>
        <v>921128</v>
      </c>
      <c r="D259" s="610" t="str">
        <f>FP!B1262</f>
        <v>Polgár Bence</v>
      </c>
      <c r="E259" s="610" t="str">
        <f>FP!C1262</f>
        <v>DMTK</v>
      </c>
      <c r="F259" s="600">
        <f>FP!N1262</f>
        <v>34</v>
      </c>
      <c r="G259" s="600">
        <f>FP!O1262</f>
        <v>0</v>
      </c>
    </row>
    <row r="260" spans="1:8" ht="18" customHeight="1" x14ac:dyDescent="0.3">
      <c r="A260" s="578">
        <f>FP!Q294</f>
        <v>250</v>
      </c>
      <c r="B260" s="600">
        <f>FP!P294</f>
        <v>34</v>
      </c>
      <c r="C260" s="609" t="str">
        <f>FP!A294</f>
        <v>800711</v>
      </c>
      <c r="D260" s="610" t="str">
        <f>FP!B294</f>
        <v>Dán Gyula</v>
      </c>
      <c r="E260" s="610" t="str">
        <f>FP!C294</f>
        <v>Hatvani TCSE</v>
      </c>
      <c r="F260" s="600">
        <f>FP!N294</f>
        <v>34</v>
      </c>
      <c r="G260" s="600">
        <f>FP!O294</f>
        <v>0</v>
      </c>
    </row>
    <row r="261" spans="1:8" ht="18" customHeight="1" x14ac:dyDescent="0.3">
      <c r="A261" s="578">
        <f>FP!Q158</f>
        <v>250</v>
      </c>
      <c r="B261" s="600">
        <f>FP!P158</f>
        <v>34</v>
      </c>
      <c r="C261" s="609" t="str">
        <f>FP!A158</f>
        <v>080514</v>
      </c>
      <c r="D261" s="610" t="str">
        <f>FP!B158</f>
        <v>Bíró Zalán</v>
      </c>
      <c r="E261" s="610" t="str">
        <f>FP!C158</f>
        <v>Sportmánia</v>
      </c>
      <c r="F261" s="600">
        <f>FP!N158</f>
        <v>34</v>
      </c>
      <c r="G261" s="600">
        <f>FP!O158</f>
        <v>0</v>
      </c>
    </row>
    <row r="262" spans="1:8" ht="18" customHeight="1" x14ac:dyDescent="0.3">
      <c r="A262" s="578">
        <f>FP!Q1544</f>
        <v>250</v>
      </c>
      <c r="B262" s="600">
        <f>FP!P1544</f>
        <v>34</v>
      </c>
      <c r="C262" s="609" t="str">
        <f>FP!A1544</f>
        <v>0811183</v>
      </c>
      <c r="D262" s="610" t="str">
        <f>FP!B1544</f>
        <v>Szlávik Dávid</v>
      </c>
      <c r="E262" s="610" t="str">
        <f>FP!C1544</f>
        <v>Metró RSC</v>
      </c>
      <c r="F262" s="600">
        <f>FP!N1544</f>
        <v>34</v>
      </c>
      <c r="G262" s="600">
        <f>FP!O1544</f>
        <v>0</v>
      </c>
    </row>
    <row r="263" spans="1:8" ht="18" customHeight="1" x14ac:dyDescent="0.3">
      <c r="A263" s="578">
        <f>FP!Q1737</f>
        <v>262</v>
      </c>
      <c r="B263" s="600">
        <f>FP!P1737</f>
        <v>33</v>
      </c>
      <c r="C263" s="609" t="str">
        <f>FP!A1737</f>
        <v>0710020</v>
      </c>
      <c r="D263" s="610" t="str">
        <f>FP!B1737</f>
        <v>Varga Zsombor Attila</v>
      </c>
      <c r="E263" s="610" t="str">
        <f>FP!C1737</f>
        <v>Budaörs SC</v>
      </c>
      <c r="F263" s="600">
        <f>FP!N1737</f>
        <v>33</v>
      </c>
      <c r="G263" s="600">
        <f>FP!O1737</f>
        <v>0</v>
      </c>
    </row>
    <row r="264" spans="1:8" ht="18" customHeight="1" x14ac:dyDescent="0.3">
      <c r="A264" s="578">
        <f>FP!Q1158</f>
        <v>262</v>
      </c>
      <c r="B264" s="600">
        <f>FP!P1158</f>
        <v>33</v>
      </c>
      <c r="C264" s="609" t="str">
        <f>FP!A1158</f>
        <v>890517</v>
      </c>
      <c r="D264" s="610" t="str">
        <f>FP!B1158</f>
        <v>Oláh Imre Szabolcs</v>
      </c>
      <c r="E264" s="610" t="str">
        <f>FP!C1158</f>
        <v>Tszk Gyula</v>
      </c>
      <c r="F264" s="600">
        <f>FP!N1158</f>
        <v>33</v>
      </c>
      <c r="G264" s="600">
        <f>FP!O1158</f>
        <v>0</v>
      </c>
      <c r="H264" s="580"/>
    </row>
    <row r="265" spans="1:8" ht="18" customHeight="1" x14ac:dyDescent="0.3">
      <c r="A265" s="578">
        <f>FP!Q867</f>
        <v>262</v>
      </c>
      <c r="B265" s="600">
        <f>FP!P867</f>
        <v>33</v>
      </c>
      <c r="C265" s="609" t="str">
        <f>FP!A867</f>
        <v>710317</v>
      </c>
      <c r="D265" s="610" t="str">
        <f>FP!B867</f>
        <v>Kovács Richárd</v>
      </c>
      <c r="E265" s="610" t="str">
        <f>FP!C867</f>
        <v>Fenyves TP</v>
      </c>
      <c r="F265" s="600">
        <f>FP!N867</f>
        <v>33</v>
      </c>
      <c r="G265" s="600">
        <f>FP!O867</f>
        <v>0</v>
      </c>
    </row>
    <row r="266" spans="1:8" ht="18" customHeight="1" x14ac:dyDescent="0.3">
      <c r="A266" s="578">
        <f>FP!Q553</f>
        <v>262</v>
      </c>
      <c r="B266" s="600">
        <f>FP!P553</f>
        <v>33</v>
      </c>
      <c r="C266" s="609" t="str">
        <f>FP!A553</f>
        <v>870113</v>
      </c>
      <c r="D266" s="610" t="str">
        <f>FP!B553</f>
        <v>Halász Dávid József</v>
      </c>
      <c r="E266" s="610" t="str">
        <f>FP!C553</f>
        <v>Kapos TC</v>
      </c>
      <c r="F266" s="600">
        <f>FP!N553</f>
        <v>33</v>
      </c>
      <c r="G266" s="600">
        <f>FP!O553</f>
        <v>0</v>
      </c>
    </row>
    <row r="267" spans="1:8" ht="18" customHeight="1" x14ac:dyDescent="0.3">
      <c r="A267" s="578">
        <f>FP!Q343</f>
        <v>262</v>
      </c>
      <c r="B267" s="600">
        <f>FP!P343</f>
        <v>33</v>
      </c>
      <c r="C267" s="609" t="str">
        <f>FP!A343</f>
        <v>871021</v>
      </c>
      <c r="D267" s="610" t="str">
        <f>FP!B343</f>
        <v>Dorogi Csaba</v>
      </c>
      <c r="E267" s="610" t="str">
        <f>FP!C343</f>
        <v>Ball City SE</v>
      </c>
      <c r="F267" s="600">
        <f>FP!N343</f>
        <v>33</v>
      </c>
      <c r="G267" s="600">
        <f>FP!O343</f>
        <v>0</v>
      </c>
    </row>
    <row r="268" spans="1:8" ht="18" customHeight="1" x14ac:dyDescent="0.3">
      <c r="A268" s="578">
        <f>FP!Q872</f>
        <v>262</v>
      </c>
      <c r="B268" s="600">
        <f>FP!P872</f>
        <v>33</v>
      </c>
      <c r="C268" s="609" t="str">
        <f>FP!A872</f>
        <v>800218</v>
      </c>
      <c r="D268" s="610" t="str">
        <f>FP!B872</f>
        <v>Kovács Zoltán</v>
      </c>
      <c r="E268" s="610" t="str">
        <f>FP!C872</f>
        <v>Fenyves TP</v>
      </c>
      <c r="F268" s="600">
        <f>FP!N872</f>
        <v>33</v>
      </c>
      <c r="G268" s="600">
        <f>FP!O872</f>
        <v>0</v>
      </c>
    </row>
    <row r="269" spans="1:8" ht="18" customHeight="1" x14ac:dyDescent="0.3">
      <c r="A269" s="578">
        <f>FP!Q1085</f>
        <v>262</v>
      </c>
      <c r="B269" s="600">
        <f>FP!P1085</f>
        <v>33</v>
      </c>
      <c r="C269" s="609" t="str">
        <f>FP!A1085</f>
        <v>8204231</v>
      </c>
      <c r="D269" s="610" t="str">
        <f>FP!B1085</f>
        <v>Mónus Zoltán</v>
      </c>
      <c r="E269" s="610" t="str">
        <f>FP!C1085</f>
        <v>Ganz EKM</v>
      </c>
      <c r="F269" s="600">
        <f>FP!N1085</f>
        <v>33</v>
      </c>
      <c r="G269" s="600">
        <f>FP!O1085</f>
        <v>0</v>
      </c>
    </row>
    <row r="270" spans="1:8" ht="18" customHeight="1" x14ac:dyDescent="0.3">
      <c r="A270" s="578">
        <f>FP!Q1693</f>
        <v>262</v>
      </c>
      <c r="B270" s="600">
        <f>FP!P1693</f>
        <v>33</v>
      </c>
      <c r="C270" s="609" t="str">
        <f>FP!A1693</f>
        <v>021112</v>
      </c>
      <c r="D270" s="610" t="str">
        <f>FP!B1693</f>
        <v>Vadászi Tamás</v>
      </c>
      <c r="E270" s="610" t="str">
        <f>FP!C1693</f>
        <v>Metró RSC</v>
      </c>
      <c r="F270" s="600">
        <f>FP!N1693</f>
        <v>33</v>
      </c>
      <c r="G270" s="600">
        <f>FP!O1693</f>
        <v>0</v>
      </c>
    </row>
    <row r="271" spans="1:8" ht="18" customHeight="1" x14ac:dyDescent="0.3">
      <c r="A271" s="578">
        <f>FP!Q1739</f>
        <v>262</v>
      </c>
      <c r="B271" s="600">
        <f>FP!P1739</f>
        <v>33</v>
      </c>
      <c r="C271" s="609" t="str">
        <f>FP!A1739</f>
        <v>881109</v>
      </c>
      <c r="D271" s="610" t="str">
        <f>FP!B1739</f>
        <v>Vári Thomas</v>
      </c>
      <c r="E271" s="610" t="str">
        <f>FP!C1739</f>
        <v>Árpádföld</v>
      </c>
      <c r="F271" s="600">
        <f>FP!N1739</f>
        <v>33</v>
      </c>
      <c r="G271" s="600">
        <f>FP!O1739</f>
        <v>0</v>
      </c>
    </row>
    <row r="272" spans="1:8" ht="18" customHeight="1" x14ac:dyDescent="0.3">
      <c r="A272" s="578">
        <f>FP!Q1699</f>
        <v>262</v>
      </c>
      <c r="B272" s="600">
        <f>FP!P1699</f>
        <v>33</v>
      </c>
      <c r="C272" s="609" t="str">
        <f>FP!A1699</f>
        <v>810216</v>
      </c>
      <c r="D272" s="610" t="str">
        <f>FP!B1699</f>
        <v>Vajda Zoltán</v>
      </c>
      <c r="E272" s="610" t="str">
        <f>FP!C1699</f>
        <v>Metró RSC</v>
      </c>
      <c r="F272" s="600">
        <f>FP!N1699</f>
        <v>33</v>
      </c>
      <c r="G272" s="600">
        <f>FP!O1699</f>
        <v>0</v>
      </c>
    </row>
    <row r="273" spans="1:8" ht="18" customHeight="1" x14ac:dyDescent="0.3">
      <c r="A273" s="578">
        <f>FP!Q234</f>
        <v>262</v>
      </c>
      <c r="B273" s="600">
        <f>FP!P234</f>
        <v>33</v>
      </c>
      <c r="C273" s="609" t="str">
        <f>FP!A234</f>
        <v>810706</v>
      </c>
      <c r="D273" s="610" t="str">
        <f>FP!B234</f>
        <v>Csányi Szabolcs</v>
      </c>
      <c r="E273" s="610" t="str">
        <f>FP!C234</f>
        <v>Kiskőrös</v>
      </c>
      <c r="F273" s="600">
        <f>FP!N234</f>
        <v>33</v>
      </c>
      <c r="G273" s="600">
        <f>FP!O234</f>
        <v>0</v>
      </c>
    </row>
    <row r="274" spans="1:8" ht="18" customHeight="1" x14ac:dyDescent="0.3">
      <c r="A274" s="578">
        <f>FP!Q1387</f>
        <v>262</v>
      </c>
      <c r="B274" s="600">
        <f>FP!P1387</f>
        <v>33</v>
      </c>
      <c r="C274" s="609" t="str">
        <f>FP!A1387</f>
        <v>771205</v>
      </c>
      <c r="D274" s="610" t="str">
        <f>FP!B1387</f>
        <v>Simon István</v>
      </c>
      <c r="E274" s="610" t="str">
        <f>FP!C1387</f>
        <v>Pécs VTC</v>
      </c>
      <c r="F274" s="600">
        <f>FP!N1387</f>
        <v>33</v>
      </c>
      <c r="G274" s="600">
        <f>FP!O1387</f>
        <v>0</v>
      </c>
    </row>
    <row r="275" spans="1:8" ht="18" customHeight="1" x14ac:dyDescent="0.3">
      <c r="A275" s="578">
        <f>FP!Q715</f>
        <v>274</v>
      </c>
      <c r="B275" s="600">
        <f>FP!P715</f>
        <v>32</v>
      </c>
      <c r="C275" s="609" t="str">
        <f>FP!A715</f>
        <v>820304</v>
      </c>
      <c r="D275" s="610" t="str">
        <f>FP!B715</f>
        <v>Káplán Krisztián</v>
      </c>
      <c r="E275" s="610" t="str">
        <f>FP!C715</f>
        <v>UNIK SE</v>
      </c>
      <c r="F275" s="600">
        <f>FP!N715</f>
        <v>32</v>
      </c>
      <c r="G275" s="600">
        <f>FP!O715</f>
        <v>0</v>
      </c>
    </row>
    <row r="276" spans="1:8" ht="18" customHeight="1" x14ac:dyDescent="0.3">
      <c r="A276" s="578">
        <f>FP!Q1080</f>
        <v>274</v>
      </c>
      <c r="B276" s="600">
        <f>FP!P1080</f>
        <v>32</v>
      </c>
      <c r="C276" s="609" t="str">
        <f>FP!A1080</f>
        <v>0904211</v>
      </c>
      <c r="D276" s="610" t="str">
        <f>FP!B1080</f>
        <v>Mone-Mihai Dragos</v>
      </c>
      <c r="E276" s="610" t="str">
        <f>FP!C1080</f>
        <v>külf.</v>
      </c>
      <c r="F276" s="600">
        <f>FP!N1080</f>
        <v>32</v>
      </c>
      <c r="G276" s="600">
        <f>FP!O1080</f>
        <v>0</v>
      </c>
    </row>
    <row r="277" spans="1:8" ht="18" customHeight="1" x14ac:dyDescent="0.3">
      <c r="A277" s="578">
        <f>FP!Q842</f>
        <v>274</v>
      </c>
      <c r="B277" s="600">
        <f>FP!P842</f>
        <v>32</v>
      </c>
      <c r="C277" s="609" t="str">
        <f>FP!A842</f>
        <v>980320</v>
      </c>
      <c r="D277" s="610" t="str">
        <f>FP!B842</f>
        <v>Kotormán Ákos</v>
      </c>
      <c r="E277" s="610" t="str">
        <f>FP!C842</f>
        <v>MTK</v>
      </c>
      <c r="F277" s="600">
        <f>FP!N842</f>
        <v>32</v>
      </c>
      <c r="G277" s="600">
        <f>FP!O842</f>
        <v>0</v>
      </c>
    </row>
    <row r="278" spans="1:8" ht="18" customHeight="1" x14ac:dyDescent="0.3">
      <c r="A278" s="578">
        <f>FP!Q1602</f>
        <v>274</v>
      </c>
      <c r="B278" s="600">
        <f>FP!P1602</f>
        <v>32</v>
      </c>
      <c r="C278" s="609" t="str">
        <f>FP!A1602</f>
        <v>950524</v>
      </c>
      <c r="D278" s="610" t="str">
        <f>FP!B1602</f>
        <v>Tésik Csaba</v>
      </c>
      <c r="E278" s="610" t="str">
        <f>FP!C1602</f>
        <v>Ball City SE</v>
      </c>
      <c r="F278" s="600">
        <f>FP!N1602</f>
        <v>32</v>
      </c>
      <c r="G278" s="600">
        <f>FP!O1602</f>
        <v>0</v>
      </c>
    </row>
    <row r="279" spans="1:8" ht="18" customHeight="1" x14ac:dyDescent="0.3">
      <c r="A279" s="578">
        <f>FP!Q1808</f>
        <v>274</v>
      </c>
      <c r="B279" s="600">
        <f>FP!P1808</f>
        <v>32</v>
      </c>
      <c r="C279" s="609" t="str">
        <f>FP!A1808</f>
        <v>750307</v>
      </c>
      <c r="D279" s="610" t="str">
        <f>FP!B1808</f>
        <v>Zérczi Miklós</v>
      </c>
      <c r="E279" s="610" t="str">
        <f>FP!C1808</f>
        <v>B.gyarmat</v>
      </c>
      <c r="F279" s="600">
        <f>FP!N1808</f>
        <v>32</v>
      </c>
      <c r="G279" s="600">
        <f>FP!O1808</f>
        <v>0</v>
      </c>
    </row>
    <row r="280" spans="1:8" ht="18" customHeight="1" x14ac:dyDescent="0.3">
      <c r="A280" s="578">
        <f>FP!Q72</f>
        <v>274</v>
      </c>
      <c r="B280" s="600">
        <f>FP!P72</f>
        <v>32</v>
      </c>
      <c r="C280" s="609" t="str">
        <f>FP!A72</f>
        <v>001126</v>
      </c>
      <c r="D280" s="610" t="str">
        <f>FP!B72</f>
        <v>Balogh Gergő</v>
      </c>
      <c r="E280" s="610" t="str">
        <f>FP!C72</f>
        <v>KVTK</v>
      </c>
      <c r="F280" s="600">
        <f>FP!N72</f>
        <v>32</v>
      </c>
      <c r="G280" s="600">
        <f>FP!O72</f>
        <v>0</v>
      </c>
    </row>
    <row r="281" spans="1:8" ht="18" customHeight="1" x14ac:dyDescent="0.3">
      <c r="A281" s="578">
        <f>FP!Q828</f>
        <v>274</v>
      </c>
      <c r="B281" s="600">
        <f>FP!P828</f>
        <v>32</v>
      </c>
      <c r="C281" s="609" t="str">
        <f>FP!A828</f>
        <v>800729</v>
      </c>
      <c r="D281" s="610" t="str">
        <f>FP!B828</f>
        <v>Kopcsák Zoltán dr.</v>
      </c>
      <c r="E281" s="610" t="str">
        <f>FP!C828</f>
        <v>Békéscsabai Előre</v>
      </c>
      <c r="F281" s="600">
        <f>FP!N828</f>
        <v>32</v>
      </c>
      <c r="G281" s="600">
        <f>FP!O828</f>
        <v>0</v>
      </c>
    </row>
    <row r="282" spans="1:8" ht="18" customHeight="1" x14ac:dyDescent="0.3">
      <c r="A282" s="578">
        <f>FP!Q1501</f>
        <v>274</v>
      </c>
      <c r="B282" s="600">
        <f>FP!P1501</f>
        <v>32</v>
      </c>
      <c r="C282" s="609" t="str">
        <f>FP!A1501</f>
        <v>100413</v>
      </c>
      <c r="D282" s="610" t="str">
        <f>FP!B1501</f>
        <v>Szeles Bertalan</v>
      </c>
      <c r="E282" s="610" t="str">
        <f>FP!C1501</f>
        <v>ZTE</v>
      </c>
      <c r="F282" s="600">
        <f>FP!N1501</f>
        <v>32</v>
      </c>
      <c r="G282" s="600">
        <f>FP!O1501</f>
        <v>0</v>
      </c>
      <c r="H282" s="580"/>
    </row>
    <row r="283" spans="1:8" ht="18" customHeight="1" x14ac:dyDescent="0.3">
      <c r="A283" s="578">
        <f>FP!Q1565</f>
        <v>274</v>
      </c>
      <c r="B283" s="600">
        <f>FP!P1565</f>
        <v>32</v>
      </c>
      <c r="C283" s="609" t="str">
        <f>FP!A1565</f>
        <v>110322</v>
      </c>
      <c r="D283" s="610" t="str">
        <f>FP!B1565</f>
        <v>Ta Hoang Dung</v>
      </c>
      <c r="E283" s="610" t="str">
        <f>FP!C1565</f>
        <v>Budakalászi Kézilabda</v>
      </c>
      <c r="F283" s="600">
        <f>FP!N1565</f>
        <v>32</v>
      </c>
      <c r="G283" s="600">
        <f>FP!O1565</f>
        <v>0</v>
      </c>
    </row>
    <row r="284" spans="1:8" ht="18" customHeight="1" x14ac:dyDescent="0.3">
      <c r="A284" s="578">
        <f>FP!Q898</f>
        <v>283</v>
      </c>
      <c r="B284" s="600">
        <f>FP!P898</f>
        <v>31</v>
      </c>
      <c r="C284" s="609" t="str">
        <f>FP!A898</f>
        <v>951226</v>
      </c>
      <c r="D284" s="610" t="str">
        <f>FP!B898</f>
        <v>Kurucsai Ronaldo</v>
      </c>
      <c r="E284" s="610" t="str">
        <f>FP!C898</f>
        <v>KVTK</v>
      </c>
      <c r="F284" s="600">
        <f>FP!N898</f>
        <v>31</v>
      </c>
      <c r="G284" s="600">
        <f>FP!O898</f>
        <v>0</v>
      </c>
    </row>
    <row r="285" spans="1:8" ht="18" customHeight="1" x14ac:dyDescent="0.3">
      <c r="A285" s="578">
        <f>FP!Q512</f>
        <v>283</v>
      </c>
      <c r="B285" s="600">
        <f>FP!P512</f>
        <v>31</v>
      </c>
      <c r="C285" s="609" t="str">
        <f>FP!A512</f>
        <v>1009190</v>
      </c>
      <c r="D285" s="610" t="str">
        <f>FP!B512</f>
        <v>Guitprecht Dávid</v>
      </c>
      <c r="E285" s="610" t="str">
        <f>FP!C512</f>
        <v>ZTE</v>
      </c>
      <c r="F285" s="600">
        <f>FP!N512</f>
        <v>31</v>
      </c>
      <c r="G285" s="600">
        <f>FP!O512</f>
        <v>0</v>
      </c>
    </row>
    <row r="286" spans="1:8" ht="18" customHeight="1" x14ac:dyDescent="0.3">
      <c r="A286" s="578">
        <f>FP!Q1566</f>
        <v>283</v>
      </c>
      <c r="B286" s="600">
        <f>FP!P1566</f>
        <v>31</v>
      </c>
      <c r="C286" s="609" t="str">
        <f>FP!A1566</f>
        <v>8311240</v>
      </c>
      <c r="D286" s="610" t="str">
        <f>FP!B1566</f>
        <v>Tabányi Ádám dr.</v>
      </c>
      <c r="E286" s="610" t="str">
        <f>FP!C1566</f>
        <v>Pannon SC</v>
      </c>
      <c r="F286" s="600">
        <f>FP!N1566</f>
        <v>31</v>
      </c>
      <c r="G286" s="600">
        <f>FP!O1566</f>
        <v>0</v>
      </c>
    </row>
    <row r="287" spans="1:8" ht="18" customHeight="1" x14ac:dyDescent="0.3">
      <c r="A287" s="578">
        <f>FP!Q1045</f>
        <v>283</v>
      </c>
      <c r="B287" s="600">
        <f>FP!P1045</f>
        <v>31</v>
      </c>
      <c r="C287" s="609" t="str">
        <f>FP!A1045</f>
        <v>9810061</v>
      </c>
      <c r="D287" s="610" t="str">
        <f>FP!B1045</f>
        <v>Milus Martin</v>
      </c>
      <c r="E287" s="610" t="str">
        <f>FP!C1045</f>
        <v>Fenyves TP</v>
      </c>
      <c r="F287" s="600">
        <f>FP!N1045</f>
        <v>31</v>
      </c>
      <c r="G287" s="600">
        <f>FP!O1045</f>
        <v>0</v>
      </c>
    </row>
    <row r="288" spans="1:8" ht="18" customHeight="1" x14ac:dyDescent="0.3">
      <c r="A288" s="578">
        <f>FP!Q1252</f>
        <v>283</v>
      </c>
      <c r="B288" s="600">
        <f>FP!P1252</f>
        <v>31</v>
      </c>
      <c r="C288" s="609" t="str">
        <f>FP!A1252</f>
        <v>760904</v>
      </c>
      <c r="D288" s="610" t="str">
        <f>FP!B1252</f>
        <v>Pintér Tamás dr.</v>
      </c>
      <c r="E288" s="610" t="str">
        <f>FP!C1252</f>
        <v>Nemzedék SE</v>
      </c>
      <c r="F288" s="600">
        <f>FP!N1252</f>
        <v>31</v>
      </c>
      <c r="G288" s="600">
        <f>FP!O1252</f>
        <v>0</v>
      </c>
    </row>
    <row r="289" spans="1:8" ht="18" customHeight="1" x14ac:dyDescent="0.3">
      <c r="A289" s="578">
        <f>FP!Q731</f>
        <v>283</v>
      </c>
      <c r="B289" s="600">
        <f>FP!P731</f>
        <v>31</v>
      </c>
      <c r="C289" s="609" t="str">
        <f>FP!A731</f>
        <v>970416</v>
      </c>
      <c r="D289" s="610" t="str">
        <f>FP!B731</f>
        <v>Katona Ádám</v>
      </c>
      <c r="E289" s="610" t="str">
        <f>FP!C731</f>
        <v>TI Veszprém</v>
      </c>
      <c r="F289" s="600">
        <f>FP!N731</f>
        <v>31</v>
      </c>
      <c r="G289" s="600">
        <f>FP!O731</f>
        <v>0</v>
      </c>
    </row>
    <row r="290" spans="1:8" ht="18" customHeight="1" x14ac:dyDescent="0.3">
      <c r="A290" s="578">
        <f>FP!Q1193</f>
        <v>283</v>
      </c>
      <c r="B290" s="600">
        <f>FP!P1193</f>
        <v>31</v>
      </c>
      <c r="C290" s="609" t="str">
        <f>FP!A1193</f>
        <v>9204060</v>
      </c>
      <c r="D290" s="610" t="str">
        <f>FP!B1193</f>
        <v>Papos Gergő</v>
      </c>
      <c r="E290" s="610" t="str">
        <f>FP!C1193</f>
        <v>Ball City SE</v>
      </c>
      <c r="F290" s="600">
        <f>FP!N1193</f>
        <v>31</v>
      </c>
      <c r="G290" s="600">
        <f>FP!O1193</f>
        <v>0</v>
      </c>
    </row>
    <row r="291" spans="1:8" ht="18" customHeight="1" x14ac:dyDescent="0.3">
      <c r="A291" s="578">
        <f>FP!Q100</f>
        <v>290</v>
      </c>
      <c r="B291" s="600">
        <f>FP!P100</f>
        <v>30</v>
      </c>
      <c r="C291" s="609" t="str">
        <f>FP!A100</f>
        <v>010514</v>
      </c>
      <c r="D291" s="610" t="str">
        <f>FP!B100</f>
        <v>Becser Dominik Dr.</v>
      </c>
      <c r="E291" s="610" t="str">
        <f>FP!C100</f>
        <v>Marso TC</v>
      </c>
      <c r="F291" s="600">
        <f>FP!N100</f>
        <v>30</v>
      </c>
      <c r="G291" s="600">
        <f>FP!O100</f>
        <v>0</v>
      </c>
    </row>
    <row r="292" spans="1:8" ht="18" customHeight="1" x14ac:dyDescent="0.3">
      <c r="A292" s="578">
        <f>FP!Q1760</f>
        <v>290</v>
      </c>
      <c r="B292" s="600">
        <f>FP!P1760</f>
        <v>30</v>
      </c>
      <c r="C292" s="609" t="str">
        <f>FP!A1760</f>
        <v>020918</v>
      </c>
      <c r="D292" s="610" t="str">
        <f>FP!B1760</f>
        <v>Veres Donát</v>
      </c>
      <c r="E292" s="610" t="str">
        <f>FP!C1760</f>
        <v>Hahn TSE</v>
      </c>
      <c r="F292" s="600">
        <f>FP!N1760</f>
        <v>30</v>
      </c>
      <c r="G292" s="600">
        <f>FP!O1760</f>
        <v>0</v>
      </c>
    </row>
    <row r="293" spans="1:8" ht="18" customHeight="1" x14ac:dyDescent="0.3">
      <c r="A293" s="578">
        <f>FP!Q135</f>
        <v>290</v>
      </c>
      <c r="B293" s="600">
        <f>FP!P135</f>
        <v>30</v>
      </c>
      <c r="C293" s="609" t="str">
        <f>FP!A135</f>
        <v>091020</v>
      </c>
      <c r="D293" s="610" t="str">
        <f>FP!B135</f>
        <v>Béres Olivér</v>
      </c>
      <c r="E293" s="610" t="str">
        <f>FP!C135</f>
        <v>ZTE</v>
      </c>
      <c r="F293" s="600">
        <f>FP!N135</f>
        <v>30</v>
      </c>
      <c r="G293" s="600">
        <f>FP!O135</f>
        <v>0</v>
      </c>
    </row>
    <row r="294" spans="1:8" ht="18" customHeight="1" x14ac:dyDescent="0.3">
      <c r="A294" s="578">
        <f>FP!Q1046</f>
        <v>290</v>
      </c>
      <c r="B294" s="600">
        <f>FP!P1046</f>
        <v>30</v>
      </c>
      <c r="C294" s="609" t="str">
        <f>FP!A1046</f>
        <v>810808</v>
      </c>
      <c r="D294" s="610" t="str">
        <f>FP!B1046</f>
        <v>Ming Dániel</v>
      </c>
      <c r="E294" s="610" t="str">
        <f>FP!C1046</f>
        <v>Muschkétás TC</v>
      </c>
      <c r="F294" s="600">
        <f>FP!N1046</f>
        <v>30</v>
      </c>
      <c r="G294" s="600">
        <f>FP!O1046</f>
        <v>0</v>
      </c>
    </row>
    <row r="295" spans="1:8" ht="18" customHeight="1" x14ac:dyDescent="0.3">
      <c r="A295" s="578">
        <f>FP!Q1575</f>
        <v>290</v>
      </c>
      <c r="B295" s="600">
        <f>FP!P1575</f>
        <v>30</v>
      </c>
      <c r="C295" s="609" t="str">
        <f>FP!A1575</f>
        <v>680505</v>
      </c>
      <c r="D295" s="610" t="str">
        <f>FP!B1575</f>
        <v>Takács Sándor</v>
      </c>
      <c r="E295" s="610" t="str">
        <f>FP!C1575</f>
        <v>Monor SE</v>
      </c>
      <c r="F295" s="600">
        <f>FP!N1575</f>
        <v>30</v>
      </c>
      <c r="G295" s="600">
        <f>FP!O1575</f>
        <v>0</v>
      </c>
    </row>
    <row r="296" spans="1:8" ht="18" customHeight="1" x14ac:dyDescent="0.3">
      <c r="A296" s="578">
        <f>FP!Q251</f>
        <v>290</v>
      </c>
      <c r="B296" s="600">
        <f>FP!P251</f>
        <v>30</v>
      </c>
      <c r="C296" s="609" t="str">
        <f>FP!A251</f>
        <v>900220</v>
      </c>
      <c r="D296" s="610" t="str">
        <f>FP!B251</f>
        <v>Cserkuti Bálint</v>
      </c>
      <c r="E296" s="610" t="str">
        <f>FP!C251</f>
        <v>Hatvani TCSE</v>
      </c>
      <c r="F296" s="600">
        <f>FP!N251</f>
        <v>30</v>
      </c>
      <c r="G296" s="600">
        <f>FP!O251</f>
        <v>0</v>
      </c>
    </row>
    <row r="297" spans="1:8" ht="18" customHeight="1" x14ac:dyDescent="0.3">
      <c r="A297" s="578">
        <f>FP!Q844</f>
        <v>290</v>
      </c>
      <c r="B297" s="600">
        <f>FP!P844</f>
        <v>30</v>
      </c>
      <c r="C297" s="609" t="str">
        <f>FP!A844</f>
        <v>741202</v>
      </c>
      <c r="D297" s="610" t="str">
        <f>FP!B844</f>
        <v>Kovács Ádám</v>
      </c>
      <c r="E297" s="610" t="str">
        <f>FP!C844</f>
        <v>Pannon SC</v>
      </c>
      <c r="F297" s="600">
        <f>FP!N844</f>
        <v>30</v>
      </c>
      <c r="G297" s="600">
        <f>FP!O844</f>
        <v>0</v>
      </c>
    </row>
    <row r="298" spans="1:8" ht="18" customHeight="1" x14ac:dyDescent="0.3">
      <c r="A298" s="578">
        <f>FP!Q1499</f>
        <v>290</v>
      </c>
      <c r="B298" s="600">
        <f>FP!P1499</f>
        <v>30</v>
      </c>
      <c r="C298" s="609" t="str">
        <f>FP!A1499</f>
        <v>590406</v>
      </c>
      <c r="D298" s="610" t="str">
        <f>FP!B1499</f>
        <v>Szekrényes Zsolt</v>
      </c>
      <c r="E298" s="610" t="str">
        <f>FP!C1499</f>
        <v>Gyöngy TSC</v>
      </c>
      <c r="F298" s="600">
        <f>FP!N1499</f>
        <v>30</v>
      </c>
      <c r="G298" s="600">
        <f>FP!O1499</f>
        <v>0</v>
      </c>
    </row>
    <row r="299" spans="1:8" ht="18" customHeight="1" x14ac:dyDescent="0.3">
      <c r="A299" s="578">
        <f>FP!Q101</f>
        <v>290</v>
      </c>
      <c r="B299" s="600">
        <f>FP!P101</f>
        <v>30</v>
      </c>
      <c r="C299" s="609" t="str">
        <f>FP!A101</f>
        <v>070316</v>
      </c>
      <c r="D299" s="610" t="str">
        <f>FP!B101</f>
        <v>Becser Péter</v>
      </c>
      <c r="E299" s="610" t="str">
        <f>FP!C101</f>
        <v>Marso TC</v>
      </c>
      <c r="F299" s="600">
        <f>FP!N101</f>
        <v>30</v>
      </c>
      <c r="G299" s="600">
        <f>FP!O101</f>
        <v>0</v>
      </c>
    </row>
    <row r="300" spans="1:8" ht="18" customHeight="1" x14ac:dyDescent="0.3">
      <c r="A300" s="578">
        <f>FP!Q1456</f>
        <v>290</v>
      </c>
      <c r="B300" s="600">
        <f>FP!P1456</f>
        <v>30</v>
      </c>
      <c r="C300" s="609" t="str">
        <f>FP!A1456</f>
        <v>921013</v>
      </c>
      <c r="D300" s="610" t="str">
        <f>FP!B1456</f>
        <v>Szabó Péter</v>
      </c>
      <c r="E300" s="610" t="str">
        <f>FP!C1456</f>
        <v>Savaria TC</v>
      </c>
      <c r="F300" s="600">
        <f>FP!N1456</f>
        <v>30</v>
      </c>
      <c r="G300" s="600">
        <f>FP!O1456</f>
        <v>0</v>
      </c>
    </row>
    <row r="301" spans="1:8" ht="18" customHeight="1" x14ac:dyDescent="0.3">
      <c r="A301" s="578">
        <f>FP!Q176</f>
        <v>290</v>
      </c>
      <c r="B301" s="600">
        <f>FP!P176</f>
        <v>30</v>
      </c>
      <c r="C301" s="609" t="str">
        <f>FP!A176</f>
        <v>070226</v>
      </c>
      <c r="D301" s="610" t="str">
        <f>FP!B176</f>
        <v>Borbíró Balázs Leopold</v>
      </c>
      <c r="E301" s="610" t="str">
        <f>FP!C176</f>
        <v>W-Sport</v>
      </c>
      <c r="F301" s="600">
        <f>FP!N176</f>
        <v>30</v>
      </c>
      <c r="G301" s="600">
        <f>FP!O176</f>
        <v>0</v>
      </c>
      <c r="H301" s="580"/>
    </row>
    <row r="302" spans="1:8" ht="18" customHeight="1" x14ac:dyDescent="0.3">
      <c r="A302" s="578">
        <f>FP!Q574</f>
        <v>290</v>
      </c>
      <c r="B302" s="600">
        <f>FP!P574</f>
        <v>30</v>
      </c>
      <c r="C302" s="609" t="str">
        <f>FP!A574</f>
        <v>080519</v>
      </c>
      <c r="D302" s="610" t="str">
        <f>FP!B574</f>
        <v>Havas István</v>
      </c>
      <c r="E302" s="610" t="str">
        <f>FP!C574</f>
        <v>TSZK Gyula</v>
      </c>
      <c r="F302" s="600">
        <f>FP!N574</f>
        <v>30</v>
      </c>
      <c r="G302" s="600">
        <f>FP!O574</f>
        <v>0</v>
      </c>
    </row>
    <row r="303" spans="1:8" ht="18" customHeight="1" x14ac:dyDescent="0.3">
      <c r="A303" s="578">
        <f>FP!Q1328</f>
        <v>290</v>
      </c>
      <c r="B303" s="600">
        <f>FP!P1328</f>
        <v>30</v>
      </c>
      <c r="C303" s="609" t="str">
        <f>FP!A1328</f>
        <v>660322</v>
      </c>
      <c r="D303" s="610" t="str">
        <f>FP!B1328</f>
        <v>Sallay Péter</v>
      </c>
      <c r="E303" s="610" t="str">
        <f>FP!C1328</f>
        <v>Geometria</v>
      </c>
      <c r="F303" s="600">
        <f>FP!N1328</f>
        <v>30</v>
      </c>
      <c r="G303" s="600">
        <f>FP!O1328</f>
        <v>0</v>
      </c>
    </row>
    <row r="304" spans="1:8" ht="18" customHeight="1" x14ac:dyDescent="0.3">
      <c r="A304" s="578">
        <f>FP!Q738</f>
        <v>290</v>
      </c>
      <c r="B304" s="600">
        <f>FP!P738</f>
        <v>30</v>
      </c>
      <c r="C304" s="609" t="str">
        <f>FP!A738</f>
        <v>9405170</v>
      </c>
      <c r="D304" s="610" t="str">
        <f>FP!B738</f>
        <v>Kegye Péter</v>
      </c>
      <c r="E304" s="610" t="str">
        <f>FP!C738</f>
        <v>Geometria</v>
      </c>
      <c r="F304" s="600">
        <f>FP!N738</f>
        <v>30</v>
      </c>
      <c r="G304" s="600">
        <f>FP!O738</f>
        <v>0</v>
      </c>
    </row>
    <row r="305" spans="1:8" ht="18" customHeight="1" x14ac:dyDescent="0.3">
      <c r="A305" s="578">
        <f>FP!Q840</f>
        <v>304</v>
      </c>
      <c r="B305" s="600">
        <f>FP!P840</f>
        <v>29</v>
      </c>
      <c r="C305" s="609" t="str">
        <f>FP!A840</f>
        <v>641024</v>
      </c>
      <c r="D305" s="610" t="str">
        <f>FP!B840</f>
        <v>Kószó István</v>
      </c>
      <c r="E305" s="610" t="str">
        <f>FP!C840</f>
        <v>Építők TK</v>
      </c>
      <c r="F305" s="600">
        <f>FP!N840</f>
        <v>29</v>
      </c>
      <c r="G305" s="600">
        <f>FP!O840</f>
        <v>0</v>
      </c>
    </row>
    <row r="306" spans="1:8" ht="18" customHeight="1" x14ac:dyDescent="0.3">
      <c r="A306" s="578">
        <f>FP!Q1308</f>
        <v>304</v>
      </c>
      <c r="B306" s="600">
        <f>FP!P1308</f>
        <v>29</v>
      </c>
      <c r="C306" s="609" t="str">
        <f>FP!A1308</f>
        <v>991105</v>
      </c>
      <c r="D306" s="610" t="str">
        <f>FP!B1308</f>
        <v>Réthi Viktor Boldizsár</v>
      </c>
      <c r="E306" s="610" t="str">
        <f>FP!C1308</f>
        <v>Sportmánia</v>
      </c>
      <c r="F306" s="600">
        <f>FP!N1308</f>
        <v>29</v>
      </c>
      <c r="G306" s="600">
        <f>FP!O1308</f>
        <v>0</v>
      </c>
    </row>
    <row r="307" spans="1:8" ht="18" customHeight="1" x14ac:dyDescent="0.3">
      <c r="A307" s="578">
        <f>FP!Q1439</f>
        <v>304</v>
      </c>
      <c r="B307" s="600">
        <f>FP!P1439</f>
        <v>29</v>
      </c>
      <c r="C307" s="609" t="str">
        <f>FP!A1439</f>
        <v>0509110</v>
      </c>
      <c r="D307" s="610" t="str">
        <f>FP!B1439</f>
        <v>Szabó András Gábor</v>
      </c>
      <c r="E307" s="610" t="str">
        <f>FP!C1439</f>
        <v>Metró RSC</v>
      </c>
      <c r="F307" s="600">
        <f>FP!N1439</f>
        <v>29</v>
      </c>
      <c r="G307" s="600">
        <f>FP!O1439</f>
        <v>0</v>
      </c>
    </row>
    <row r="308" spans="1:8" ht="18" customHeight="1" x14ac:dyDescent="0.3">
      <c r="A308" s="578">
        <f>FP!Q373</f>
        <v>304</v>
      </c>
      <c r="B308" s="600">
        <f>FP!P373</f>
        <v>29</v>
      </c>
      <c r="C308" s="609" t="str">
        <f>FP!A373</f>
        <v>830114</v>
      </c>
      <c r="D308" s="610" t="str">
        <f>FP!B373</f>
        <v>Erdei András</v>
      </c>
      <c r="E308" s="610" t="str">
        <f>FP!C373</f>
        <v>PG Tenisz</v>
      </c>
      <c r="F308" s="600">
        <f>FP!N373</f>
        <v>29</v>
      </c>
      <c r="G308" s="600">
        <f>FP!O373</f>
        <v>0</v>
      </c>
    </row>
    <row r="309" spans="1:8" ht="18" customHeight="1" x14ac:dyDescent="0.3">
      <c r="A309" s="578">
        <f>FP!Q1144</f>
        <v>304</v>
      </c>
      <c r="B309" s="600">
        <f>FP!P1144</f>
        <v>29</v>
      </c>
      <c r="C309" s="609" t="str">
        <f>FP!A1144</f>
        <v>7712160</v>
      </c>
      <c r="D309" s="610" t="str">
        <f>FP!B1144</f>
        <v>Neumayer Márk</v>
      </c>
      <c r="E309" s="610" t="str">
        <f>FP!C1144</f>
        <v>Pécsi El.</v>
      </c>
      <c r="F309" s="600">
        <f>FP!N1144</f>
        <v>29</v>
      </c>
      <c r="G309" s="600">
        <f>FP!O1144</f>
        <v>0</v>
      </c>
    </row>
    <row r="310" spans="1:8" ht="18" customHeight="1" x14ac:dyDescent="0.3">
      <c r="A310" s="578">
        <f>FP!Q400</f>
        <v>304</v>
      </c>
      <c r="B310" s="600">
        <f>FP!P400</f>
        <v>29</v>
      </c>
      <c r="C310" s="609" t="str">
        <f>FP!A400</f>
        <v>040524</v>
      </c>
      <c r="D310" s="610" t="str">
        <f>FP!B400</f>
        <v>Farkas Tamás</v>
      </c>
      <c r="E310" s="610" t="str">
        <f>FP!C400</f>
        <v>Savaria TC</v>
      </c>
      <c r="F310" s="600">
        <f>FP!N400</f>
        <v>29</v>
      </c>
      <c r="G310" s="600">
        <f>FP!O400</f>
        <v>0</v>
      </c>
    </row>
    <row r="311" spans="1:8" ht="18" customHeight="1" x14ac:dyDescent="0.3">
      <c r="A311" s="578">
        <f>FP!Q129</f>
        <v>304</v>
      </c>
      <c r="B311" s="600">
        <f>FP!P129</f>
        <v>29</v>
      </c>
      <c r="C311" s="609" t="str">
        <f>FP!A129</f>
        <v>850513</v>
      </c>
      <c r="D311" s="610" t="str">
        <f>FP!B129</f>
        <v>Berecz Ádám</v>
      </c>
      <c r="E311" s="610" t="str">
        <f>FP!C129</f>
        <v>Építők TK</v>
      </c>
      <c r="F311" s="600">
        <f>FP!N129</f>
        <v>29</v>
      </c>
      <c r="G311" s="600">
        <f>FP!O129</f>
        <v>0</v>
      </c>
    </row>
    <row r="312" spans="1:8" ht="18" customHeight="1" x14ac:dyDescent="0.3">
      <c r="A312" s="578">
        <f>FP!Q1340</f>
        <v>304</v>
      </c>
      <c r="B312" s="600">
        <f>FP!P1340</f>
        <v>29</v>
      </c>
      <c r="C312" s="609" t="str">
        <f>FP!A1340</f>
        <v>0405110</v>
      </c>
      <c r="D312" s="610" t="str">
        <f>FP!B1340</f>
        <v>Sárközi Richárd</v>
      </c>
      <c r="E312" s="610" t="str">
        <f>FP!C1340</f>
        <v>Budaörs SC</v>
      </c>
      <c r="F312" s="600">
        <f>FP!N1340</f>
        <v>29</v>
      </c>
      <c r="G312" s="600">
        <f>FP!O1340</f>
        <v>0</v>
      </c>
    </row>
    <row r="313" spans="1:8" ht="18" customHeight="1" x14ac:dyDescent="0.3">
      <c r="A313" s="578">
        <f>FP!Q1022</f>
        <v>304</v>
      </c>
      <c r="B313" s="600">
        <f>FP!P1022</f>
        <v>29</v>
      </c>
      <c r="C313" s="609" t="str">
        <f>FP!A1022</f>
        <v>900223</v>
      </c>
      <c r="D313" s="610" t="str">
        <f>FP!B1022</f>
        <v>Mészáros Márk</v>
      </c>
      <c r="E313" s="610" t="str">
        <f>FP!C1022</f>
        <v>TI Veszprém</v>
      </c>
      <c r="F313" s="600">
        <f>FP!N1022</f>
        <v>29</v>
      </c>
      <c r="G313" s="600">
        <f>FP!O1022</f>
        <v>0</v>
      </c>
    </row>
    <row r="314" spans="1:8" ht="18" customHeight="1" x14ac:dyDescent="0.3">
      <c r="A314" s="578">
        <f>FP!Q788</f>
        <v>304</v>
      </c>
      <c r="B314" s="600">
        <f>FP!P788</f>
        <v>29</v>
      </c>
      <c r="C314" s="609" t="str">
        <f>FP!A788</f>
        <v>0910310</v>
      </c>
      <c r="D314" s="610" t="str">
        <f>FP!B788</f>
        <v>Kistamás Kornél</v>
      </c>
      <c r="E314" s="610" t="str">
        <f>FP!C788</f>
        <v>SVSE</v>
      </c>
      <c r="F314" s="600">
        <f>FP!N788</f>
        <v>29</v>
      </c>
      <c r="G314" s="600">
        <f>FP!O788</f>
        <v>0</v>
      </c>
    </row>
    <row r="315" spans="1:8" ht="18" customHeight="1" x14ac:dyDescent="0.3">
      <c r="A315" s="578">
        <f>FP!Q1230</f>
        <v>314</v>
      </c>
      <c r="B315" s="600">
        <f>FP!P1230</f>
        <v>28</v>
      </c>
      <c r="C315" s="609" t="str">
        <f>FP!A1230</f>
        <v>860323</v>
      </c>
      <c r="D315" s="610" t="str">
        <f>FP!B1230</f>
        <v>Péter Ádám</v>
      </c>
      <c r="E315" s="610" t="str">
        <f>FP!C1230</f>
        <v>MEAFC</v>
      </c>
      <c r="F315" s="600">
        <f>FP!N1230</f>
        <v>28</v>
      </c>
      <c r="G315" s="600">
        <f>FP!O1230</f>
        <v>0</v>
      </c>
    </row>
    <row r="316" spans="1:8" ht="18" customHeight="1" x14ac:dyDescent="0.3">
      <c r="A316" s="578">
        <f>FP!Q349</f>
        <v>314</v>
      </c>
      <c r="B316" s="600">
        <f>FP!P349</f>
        <v>28</v>
      </c>
      <c r="C316" s="609" t="str">
        <f>FP!A349</f>
        <v>0706260</v>
      </c>
      <c r="D316" s="610" t="str">
        <f>FP!B349</f>
        <v>Draskovits Dénes</v>
      </c>
      <c r="E316" s="610" t="str">
        <f>FP!C349</f>
        <v>Vitéz SE</v>
      </c>
      <c r="F316" s="600">
        <f>FP!N349</f>
        <v>28</v>
      </c>
      <c r="G316" s="600">
        <f>FP!O349</f>
        <v>0</v>
      </c>
    </row>
    <row r="317" spans="1:8" ht="18" customHeight="1" x14ac:dyDescent="0.3">
      <c r="A317" s="578">
        <f>FP!Q1002</f>
        <v>314</v>
      </c>
      <c r="B317" s="600">
        <f>FP!P1002</f>
        <v>28</v>
      </c>
      <c r="C317" s="609" t="str">
        <f>FP!A1002</f>
        <v>0103131</v>
      </c>
      <c r="D317" s="610" t="str">
        <f>FP!B1002</f>
        <v>Mátés István</v>
      </c>
      <c r="E317" s="610" t="str">
        <f>FP!C1002</f>
        <v>Gy.Lendül</v>
      </c>
      <c r="F317" s="600">
        <f>FP!N1002</f>
        <v>28</v>
      </c>
      <c r="G317" s="600">
        <f>FP!O1002</f>
        <v>0</v>
      </c>
      <c r="H317" s="580"/>
    </row>
    <row r="318" spans="1:8" ht="18" customHeight="1" x14ac:dyDescent="0.3">
      <c r="A318" s="578">
        <f>FP!Q982</f>
        <v>314</v>
      </c>
      <c r="B318" s="600">
        <f>FP!P982</f>
        <v>28</v>
      </c>
      <c r="C318" s="609" t="str">
        <f>FP!A982</f>
        <v>731216</v>
      </c>
      <c r="D318" s="610" t="str">
        <f>FP!B982</f>
        <v>Markó Flórián Gábor</v>
      </c>
      <c r="E318" s="610" t="str">
        <f>FP!C982</f>
        <v>B.gyarmat</v>
      </c>
      <c r="F318" s="600">
        <f>FP!N982</f>
        <v>28</v>
      </c>
      <c r="G318" s="600">
        <f>FP!O982</f>
        <v>0</v>
      </c>
      <c r="H318" s="580"/>
    </row>
    <row r="319" spans="1:8" ht="18" customHeight="1" x14ac:dyDescent="0.3">
      <c r="A319" s="578">
        <f>FP!Q1558</f>
        <v>314</v>
      </c>
      <c r="B319" s="600">
        <f>FP!P1558</f>
        <v>28</v>
      </c>
      <c r="C319" s="609" t="str">
        <f>FP!A1558</f>
        <v>821214</v>
      </c>
      <c r="D319" s="610" t="str">
        <f>FP!B1558</f>
        <v>Szűcs Loránd</v>
      </c>
      <c r="E319" s="610" t="str">
        <f>FP!C1558</f>
        <v>Építők TK</v>
      </c>
      <c r="F319" s="600">
        <f>FP!N1558</f>
        <v>28</v>
      </c>
      <c r="G319" s="600">
        <f>FP!O1558</f>
        <v>0</v>
      </c>
      <c r="H319" s="580"/>
    </row>
    <row r="320" spans="1:8" ht="18" customHeight="1" x14ac:dyDescent="0.3">
      <c r="A320" s="578">
        <f>FP!Q641</f>
        <v>314</v>
      </c>
      <c r="B320" s="600">
        <f>FP!P641</f>
        <v>28</v>
      </c>
      <c r="C320" s="609" t="str">
        <f>FP!A641</f>
        <v>901029</v>
      </c>
      <c r="D320" s="610" t="str">
        <f>FP!B641</f>
        <v>Horváth Péter</v>
      </c>
      <c r="E320" s="610" t="str">
        <f>FP!C641</f>
        <v>MLTC</v>
      </c>
      <c r="F320" s="600">
        <f>FP!N641</f>
        <v>28</v>
      </c>
      <c r="G320" s="600">
        <f>FP!O641</f>
        <v>0</v>
      </c>
    </row>
    <row r="321" spans="1:7" ht="18" customHeight="1" x14ac:dyDescent="0.3">
      <c r="A321" s="578">
        <f>FP!Q790</f>
        <v>314</v>
      </c>
      <c r="B321" s="600">
        <f>FP!P790</f>
        <v>28</v>
      </c>
      <c r="C321" s="609" t="str">
        <f>FP!A790</f>
        <v>770809</v>
      </c>
      <c r="D321" s="610" t="str">
        <f>FP!B790</f>
        <v>Klein József Péter</v>
      </c>
      <c r="E321" s="610" t="str">
        <f>FP!C790</f>
        <v>Főv.Vízmű</v>
      </c>
      <c r="F321" s="600">
        <f>FP!N790</f>
        <v>28</v>
      </c>
      <c r="G321" s="600">
        <f>FP!O790</f>
        <v>0</v>
      </c>
    </row>
    <row r="322" spans="1:7" ht="18" customHeight="1" x14ac:dyDescent="0.3">
      <c r="A322" s="578">
        <f>FP!Q945</f>
        <v>314</v>
      </c>
      <c r="B322" s="600">
        <f>FP!P945</f>
        <v>28</v>
      </c>
      <c r="C322" s="609" t="str">
        <f>FP!A945</f>
        <v>820515</v>
      </c>
      <c r="D322" s="610" t="str">
        <f>FP!B945</f>
        <v>Lovas Szilárd</v>
      </c>
      <c r="E322" s="610" t="str">
        <f>FP!C945</f>
        <v>MozGo SE</v>
      </c>
      <c r="F322" s="600">
        <f>FP!N945</f>
        <v>28</v>
      </c>
      <c r="G322" s="600">
        <f>FP!O945</f>
        <v>0</v>
      </c>
    </row>
    <row r="323" spans="1:7" ht="18" customHeight="1" x14ac:dyDescent="0.3">
      <c r="A323" s="578">
        <f>FP!Q21</f>
        <v>314</v>
      </c>
      <c r="B323" s="600">
        <f>FP!P21</f>
        <v>28</v>
      </c>
      <c r="C323" s="609" t="str">
        <f>FP!A21</f>
        <v>590305</v>
      </c>
      <c r="D323" s="610" t="str">
        <f>FP!B21</f>
        <v>Amberger Árpád</v>
      </c>
      <c r="E323" s="610" t="str">
        <f>FP!C21</f>
        <v>Árpádföld</v>
      </c>
      <c r="F323" s="600">
        <f>FP!N21</f>
        <v>28</v>
      </c>
      <c r="G323" s="600">
        <f>FP!O21</f>
        <v>0</v>
      </c>
    </row>
    <row r="324" spans="1:7" ht="18" customHeight="1" x14ac:dyDescent="0.3">
      <c r="A324" s="578">
        <f>FP!Q1652</f>
        <v>314</v>
      </c>
      <c r="B324" s="600">
        <f>FP!P1652</f>
        <v>28</v>
      </c>
      <c r="C324" s="609" t="str">
        <f>FP!A1652</f>
        <v>9912270</v>
      </c>
      <c r="D324" s="610" t="str">
        <f>FP!B1652</f>
        <v>Tóth Krisztofer</v>
      </c>
      <c r="E324" s="610" t="str">
        <f>FP!C1652</f>
        <v>Fenyves TP</v>
      </c>
      <c r="F324" s="600">
        <f>FP!N1652</f>
        <v>28</v>
      </c>
      <c r="G324" s="600">
        <f>FP!O1652</f>
        <v>0</v>
      </c>
    </row>
    <row r="325" spans="1:7" ht="18" customHeight="1" x14ac:dyDescent="0.3">
      <c r="A325" s="578">
        <f>FP!Q15</f>
        <v>314</v>
      </c>
      <c r="B325" s="600">
        <f>FP!P15</f>
        <v>28</v>
      </c>
      <c r="C325" s="609" t="str">
        <f>FP!A15</f>
        <v>850402</v>
      </c>
      <c r="D325" s="610" t="str">
        <f>FP!B15</f>
        <v>Ales Adamic</v>
      </c>
      <c r="E325" s="610" t="str">
        <f>FP!C15</f>
        <v>MLTC</v>
      </c>
      <c r="F325" s="600">
        <f>FP!N15</f>
        <v>28</v>
      </c>
      <c r="G325" s="600">
        <f>FP!O15</f>
        <v>0</v>
      </c>
    </row>
    <row r="326" spans="1:7" ht="18" customHeight="1" x14ac:dyDescent="0.3">
      <c r="A326" s="578">
        <f>FP!Q1034</f>
        <v>325</v>
      </c>
      <c r="B326" s="600">
        <f>FP!P1034</f>
        <v>27</v>
      </c>
      <c r="C326" s="609" t="str">
        <f>FP!A1034</f>
        <v>040820</v>
      </c>
      <c r="D326" s="610" t="str">
        <f>FP!B1034</f>
        <v>Mihály Levente István</v>
      </c>
      <c r="E326" s="610" t="str">
        <f>FP!C1034</f>
        <v>Békéscsabai Előre</v>
      </c>
      <c r="F326" s="600">
        <f>FP!N1034</f>
        <v>27</v>
      </c>
      <c r="G326" s="600">
        <f>FP!O1034</f>
        <v>0</v>
      </c>
    </row>
    <row r="327" spans="1:7" ht="18" customHeight="1" x14ac:dyDescent="0.3">
      <c r="A327" s="578">
        <f>FP!Q152</f>
        <v>325</v>
      </c>
      <c r="B327" s="600">
        <f>FP!P152</f>
        <v>27</v>
      </c>
      <c r="C327" s="609" t="str">
        <f>FP!A152</f>
        <v>951223</v>
      </c>
      <c r="D327" s="610" t="str">
        <f>FP!B152</f>
        <v>Bíró Andrej Dr.</v>
      </c>
      <c r="E327" s="610" t="str">
        <f>FP!C152</f>
        <v>Budaörs SC</v>
      </c>
      <c r="F327" s="600">
        <f>FP!N152</f>
        <v>27</v>
      </c>
      <c r="G327" s="600">
        <f>FP!O152</f>
        <v>0</v>
      </c>
    </row>
    <row r="328" spans="1:7" ht="18" customHeight="1" x14ac:dyDescent="0.3">
      <c r="A328" s="578">
        <f>FP!Q635</f>
        <v>325</v>
      </c>
      <c r="B328" s="600">
        <f>FP!P635</f>
        <v>27</v>
      </c>
      <c r="C328" s="609" t="str">
        <f>FP!A635</f>
        <v>700309</v>
      </c>
      <c r="D328" s="610" t="str">
        <f>FP!B635</f>
        <v>Horváth István</v>
      </c>
      <c r="E328" s="610" t="str">
        <f>FP!C635</f>
        <v>Építők TK</v>
      </c>
      <c r="F328" s="600">
        <f>FP!N635</f>
        <v>27</v>
      </c>
      <c r="G328" s="600">
        <f>FP!O635</f>
        <v>0</v>
      </c>
    </row>
    <row r="329" spans="1:7" ht="18" customHeight="1" x14ac:dyDescent="0.3">
      <c r="A329" s="578">
        <f>FP!Q873</f>
        <v>325</v>
      </c>
      <c r="B329" s="600">
        <f>FP!P873</f>
        <v>27</v>
      </c>
      <c r="C329" s="609" t="str">
        <f>FP!A873</f>
        <v>871014</v>
      </c>
      <c r="D329" s="610" t="str">
        <f>FP!B873</f>
        <v>Kovács Zoltán</v>
      </c>
      <c r="E329" s="610" t="str">
        <f>FP!C873</f>
        <v>Gyöngy TSC</v>
      </c>
      <c r="F329" s="600">
        <f>FP!N873</f>
        <v>27</v>
      </c>
      <c r="G329" s="600">
        <f>FP!O873</f>
        <v>0</v>
      </c>
    </row>
    <row r="330" spans="1:7" ht="18" customHeight="1" x14ac:dyDescent="0.3">
      <c r="A330" s="578">
        <f>FP!Q228</f>
        <v>325</v>
      </c>
      <c r="B330" s="600">
        <f>FP!P228</f>
        <v>27</v>
      </c>
      <c r="C330" s="609" t="str">
        <f>FP!A228</f>
        <v>690403</v>
      </c>
      <c r="D330" s="610" t="str">
        <f>FP!B228</f>
        <v>Csák Levente dr.</v>
      </c>
      <c r="E330" s="610" t="str">
        <f>FP!C228</f>
        <v>Molnár TA</v>
      </c>
      <c r="F330" s="600">
        <f>FP!N228</f>
        <v>27</v>
      </c>
      <c r="G330" s="600">
        <f>FP!O228</f>
        <v>0</v>
      </c>
    </row>
    <row r="331" spans="1:7" ht="18" customHeight="1" x14ac:dyDescent="0.3">
      <c r="A331" s="578">
        <f>FP!Q546</f>
        <v>325</v>
      </c>
      <c r="B331" s="600">
        <f>FP!P546</f>
        <v>27</v>
      </c>
      <c r="C331" s="609" t="str">
        <f>FP!A546</f>
        <v>790308</v>
      </c>
      <c r="D331" s="610" t="str">
        <f>FP!B546</f>
        <v>Hajdú Krisztián</v>
      </c>
      <c r="E331" s="610" t="str">
        <f>FP!C546</f>
        <v>BUTEC</v>
      </c>
      <c r="F331" s="600">
        <f>FP!N546</f>
        <v>27</v>
      </c>
      <c r="G331" s="600">
        <f>FP!O546</f>
        <v>0</v>
      </c>
    </row>
    <row r="332" spans="1:7" ht="18" customHeight="1" x14ac:dyDescent="0.3">
      <c r="A332" s="578">
        <f>FP!Q1816</f>
        <v>325</v>
      </c>
      <c r="B332" s="600">
        <f>FP!P1816</f>
        <v>27</v>
      </c>
      <c r="C332" s="609" t="str">
        <f>FP!A1816</f>
        <v>020219</v>
      </c>
      <c r="D332" s="610" t="str">
        <f>FP!B1816</f>
        <v>Zsurka Martin</v>
      </c>
      <c r="E332" s="610" t="str">
        <f>FP!C1816</f>
        <v>Ball City SE</v>
      </c>
      <c r="F332" s="600">
        <f>FP!N1816</f>
        <v>27</v>
      </c>
      <c r="G332" s="600">
        <f>FP!O1816</f>
        <v>0</v>
      </c>
    </row>
    <row r="333" spans="1:7" ht="18" customHeight="1" x14ac:dyDescent="0.3">
      <c r="A333" s="578">
        <f>FP!Q1429</f>
        <v>325</v>
      </c>
      <c r="B333" s="600">
        <f>FP!P1429</f>
        <v>27</v>
      </c>
      <c r="C333" s="609" t="str">
        <f>FP!A1429</f>
        <v>9704241</v>
      </c>
      <c r="D333" s="610" t="str">
        <f>FP!B1429</f>
        <v>Sugár Tamás</v>
      </c>
      <c r="E333" s="610" t="str">
        <f>FP!C1429</f>
        <v>Savaria TC</v>
      </c>
      <c r="F333" s="600">
        <f>FP!N1429</f>
        <v>27</v>
      </c>
      <c r="G333" s="600">
        <f>FP!O1429</f>
        <v>0</v>
      </c>
    </row>
    <row r="334" spans="1:7" ht="18" customHeight="1" x14ac:dyDescent="0.3">
      <c r="A334" s="578">
        <f>FP!Q298</f>
        <v>325</v>
      </c>
      <c r="B334" s="600">
        <f>FP!P298</f>
        <v>27</v>
      </c>
      <c r="C334" s="609" t="str">
        <f>FP!A298</f>
        <v>110201</v>
      </c>
      <c r="D334" s="610" t="str">
        <f>FP!B298</f>
        <v>Danis Julius</v>
      </c>
      <c r="E334" s="610" t="str">
        <f>FP!C298</f>
        <v>Vasas SC</v>
      </c>
      <c r="F334" s="600">
        <f>FP!N298</f>
        <v>27</v>
      </c>
      <c r="G334" s="600">
        <f>FP!O298</f>
        <v>0</v>
      </c>
    </row>
    <row r="335" spans="1:7" ht="18" customHeight="1" x14ac:dyDescent="0.3">
      <c r="A335" s="578">
        <f>FP!Q762</f>
        <v>325</v>
      </c>
      <c r="B335" s="600">
        <f>FP!P762</f>
        <v>27</v>
      </c>
      <c r="C335" s="609" t="str">
        <f>FP!A762</f>
        <v>7207080</v>
      </c>
      <c r="D335" s="610" t="str">
        <f>FP!B762</f>
        <v>Király Zsolt</v>
      </c>
      <c r="E335" s="610" t="str">
        <f>FP!C762</f>
        <v>GM TC</v>
      </c>
      <c r="F335" s="600">
        <f>FP!N762</f>
        <v>27</v>
      </c>
      <c r="G335" s="600">
        <f>FP!O762</f>
        <v>0</v>
      </c>
    </row>
    <row r="336" spans="1:7" ht="18" customHeight="1" x14ac:dyDescent="0.3">
      <c r="A336" s="578">
        <f>FP!Q118</f>
        <v>325</v>
      </c>
      <c r="B336" s="600">
        <f>FP!P118</f>
        <v>27</v>
      </c>
      <c r="C336" s="609" t="str">
        <f>FP!A118</f>
        <v>090803</v>
      </c>
      <c r="D336" s="610" t="str">
        <f>FP!B118</f>
        <v>Benedek Zalán</v>
      </c>
      <c r="E336" s="610" t="str">
        <f>FP!C118</f>
        <v>Sportmánia</v>
      </c>
      <c r="F336" s="600">
        <f>FP!N118</f>
        <v>27</v>
      </c>
      <c r="G336" s="600">
        <f>FP!O118</f>
        <v>0</v>
      </c>
    </row>
    <row r="337" spans="1:8" ht="18" customHeight="1" x14ac:dyDescent="0.3">
      <c r="A337" s="578">
        <f>FP!Q1567</f>
        <v>325</v>
      </c>
      <c r="B337" s="600">
        <f>FP!P1567</f>
        <v>27</v>
      </c>
      <c r="C337" s="609" t="str">
        <f>FP!A1567</f>
        <v/>
      </c>
      <c r="D337" s="610" t="str">
        <f>FP!B1567</f>
        <v>Tábor Miklós</v>
      </c>
      <c r="E337" s="610" t="str">
        <f>FP!C1567</f>
        <v>Békéscsaba Előre</v>
      </c>
      <c r="F337" s="600">
        <f>FP!N1567</f>
        <v>27</v>
      </c>
      <c r="G337" s="600">
        <f>FP!O1567</f>
        <v>0</v>
      </c>
    </row>
    <row r="338" spans="1:8" ht="18" customHeight="1" x14ac:dyDescent="0.3">
      <c r="A338" s="578">
        <f>FP!Q1708</f>
        <v>337</v>
      </c>
      <c r="B338" s="600">
        <f>FP!P1708</f>
        <v>26</v>
      </c>
      <c r="C338" s="609" t="str">
        <f>FP!A1708</f>
        <v>060109</v>
      </c>
      <c r="D338" s="610" t="str">
        <f>FP!B1708</f>
        <v>Varga Ákos</v>
      </c>
      <c r="E338" s="610" t="str">
        <f>FP!C1708</f>
        <v>DEAC</v>
      </c>
      <c r="F338" s="600">
        <f>FP!N1708</f>
        <v>26</v>
      </c>
      <c r="G338" s="600">
        <f>FP!O1708</f>
        <v>0</v>
      </c>
    </row>
    <row r="339" spans="1:8" ht="18" customHeight="1" x14ac:dyDescent="0.3">
      <c r="A339" s="578">
        <f>FP!Q1605</f>
        <v>337</v>
      </c>
      <c r="B339" s="600">
        <f>FP!P1605</f>
        <v>26</v>
      </c>
      <c r="C339" s="609" t="str">
        <f>FP!A1605</f>
        <v>020311</v>
      </c>
      <c r="D339" s="610" t="str">
        <f>FP!B1605</f>
        <v>Thuri Nagy Dominik</v>
      </c>
      <c r="E339" s="610" t="str">
        <f>FP!C1605</f>
        <v>D.keszi TK</v>
      </c>
      <c r="F339" s="600">
        <f>FP!N1605</f>
        <v>26</v>
      </c>
      <c r="G339" s="600">
        <f>FP!O1605</f>
        <v>0</v>
      </c>
    </row>
    <row r="340" spans="1:8" ht="18" customHeight="1" x14ac:dyDescent="0.3">
      <c r="A340" s="578">
        <f>FP!Q25</f>
        <v>337</v>
      </c>
      <c r="B340" s="600">
        <f>FP!P25</f>
        <v>26</v>
      </c>
      <c r="C340" s="609" t="str">
        <f>FP!A25</f>
        <v>0002201</v>
      </c>
      <c r="D340" s="610" t="str">
        <f>FP!B25</f>
        <v>Andrékó Tamás Dániel</v>
      </c>
      <c r="E340" s="610" t="str">
        <f>FP!C25</f>
        <v>AMC</v>
      </c>
      <c r="F340" s="600">
        <f>FP!N25</f>
        <v>26</v>
      </c>
      <c r="G340" s="600">
        <f>FP!O25</f>
        <v>0</v>
      </c>
    </row>
    <row r="341" spans="1:8" ht="18" customHeight="1" x14ac:dyDescent="0.3">
      <c r="A341" s="578">
        <f>FP!Q516</f>
        <v>337</v>
      </c>
      <c r="B341" s="600">
        <f>FP!P516</f>
        <v>26</v>
      </c>
      <c r="C341" s="609" t="str">
        <f>FP!A516</f>
        <v>850624</v>
      </c>
      <c r="D341" s="610" t="str">
        <f>FP!B516</f>
        <v>Gulyás Roland</v>
      </c>
      <c r="E341" s="610" t="str">
        <f>FP!C516</f>
        <v>ZTE</v>
      </c>
      <c r="F341" s="600">
        <f>FP!N516</f>
        <v>26</v>
      </c>
      <c r="G341" s="600">
        <f>FP!O516</f>
        <v>0</v>
      </c>
    </row>
    <row r="342" spans="1:8" ht="18" customHeight="1" x14ac:dyDescent="0.3">
      <c r="A342" s="578">
        <f>FP!Q887</f>
        <v>337</v>
      </c>
      <c r="B342" s="600">
        <f>FP!P887</f>
        <v>26</v>
      </c>
      <c r="C342" s="609" t="str">
        <f>FP!A887</f>
        <v>851212</v>
      </c>
      <c r="D342" s="610" t="str">
        <f>FP!B887</f>
        <v>Kuhárszky András</v>
      </c>
      <c r="E342" s="610" t="str">
        <f>FP!C887</f>
        <v>Tálentum</v>
      </c>
      <c r="F342" s="600">
        <f>FP!N887</f>
        <v>26</v>
      </c>
      <c r="G342" s="600">
        <f>FP!O887</f>
        <v>0</v>
      </c>
    </row>
    <row r="343" spans="1:8" ht="18" customHeight="1" x14ac:dyDescent="0.3">
      <c r="A343" s="578">
        <f>FP!Q536</f>
        <v>337</v>
      </c>
      <c r="B343" s="600">
        <f>FP!P536</f>
        <v>26</v>
      </c>
      <c r="C343" s="609" t="str">
        <f>FP!A536</f>
        <v>880807</v>
      </c>
      <c r="D343" s="610" t="str">
        <f>FP!B536</f>
        <v>Győri Viktor</v>
      </c>
      <c r="E343" s="610" t="str">
        <f>FP!C536</f>
        <v>B.almádi</v>
      </c>
      <c r="F343" s="600">
        <f>FP!N536</f>
        <v>26</v>
      </c>
      <c r="G343" s="600">
        <f>FP!O536</f>
        <v>0</v>
      </c>
    </row>
    <row r="344" spans="1:8" ht="18" customHeight="1" x14ac:dyDescent="0.3">
      <c r="A344" s="578">
        <f>FP!Q556</f>
        <v>337</v>
      </c>
      <c r="B344" s="600">
        <f>FP!P556</f>
        <v>26</v>
      </c>
      <c r="C344" s="609" t="str">
        <f>FP!A556</f>
        <v>860719</v>
      </c>
      <c r="D344" s="610" t="str">
        <f>FP!B556</f>
        <v>Halászi Gábor</v>
      </c>
      <c r="E344" s="610" t="str">
        <f>FP!C556</f>
        <v>FC Hatvan</v>
      </c>
      <c r="F344" s="600">
        <f>FP!N556</f>
        <v>26</v>
      </c>
      <c r="G344" s="600">
        <f>FP!O556</f>
        <v>0</v>
      </c>
      <c r="H344" s="580"/>
    </row>
    <row r="345" spans="1:8" ht="18" customHeight="1" x14ac:dyDescent="0.3">
      <c r="A345" s="578">
        <f>FP!Q1079</f>
        <v>337</v>
      </c>
      <c r="B345" s="600">
        <f>FP!P1079</f>
        <v>26</v>
      </c>
      <c r="C345" s="609" t="str">
        <f>FP!A1079</f>
        <v>7602010</v>
      </c>
      <c r="D345" s="610" t="str">
        <f>FP!B1079</f>
        <v>Molnár Zsolt</v>
      </c>
      <c r="E345" s="610" t="str">
        <f>FP!C1079</f>
        <v>Nemzedék SE</v>
      </c>
      <c r="F345" s="600">
        <f>FP!N1079</f>
        <v>26</v>
      </c>
      <c r="G345" s="600">
        <f>FP!O1079</f>
        <v>0</v>
      </c>
    </row>
    <row r="346" spans="1:8" ht="18" customHeight="1" x14ac:dyDescent="0.3">
      <c r="A346" s="578">
        <f>FP!Q1442</f>
        <v>337</v>
      </c>
      <c r="B346" s="600">
        <f>FP!P1442</f>
        <v>26</v>
      </c>
      <c r="C346" s="609" t="str">
        <f>FP!A1442</f>
        <v>9312200</v>
      </c>
      <c r="D346" s="610" t="str">
        <f>FP!B1442</f>
        <v>Szabó Bence</v>
      </c>
      <c r="E346" s="610" t="str">
        <f>FP!C1442</f>
        <v>VESC</v>
      </c>
      <c r="F346" s="600">
        <f>FP!N1442</f>
        <v>26</v>
      </c>
      <c r="G346" s="600">
        <f>FP!O1442</f>
        <v>0</v>
      </c>
    </row>
    <row r="347" spans="1:8" ht="18" customHeight="1" x14ac:dyDescent="0.3">
      <c r="A347" s="578">
        <f>FP!Q652</f>
        <v>337</v>
      </c>
      <c r="B347" s="600">
        <f>FP!P652</f>
        <v>26</v>
      </c>
      <c r="C347" s="609" t="str">
        <f>FP!A652</f>
        <v>770111</v>
      </c>
      <c r="D347" s="610" t="str">
        <f>FP!B652</f>
        <v>Huszár Pál György</v>
      </c>
      <c r="E347" s="610" t="str">
        <f>FP!C652</f>
        <v>Árpádföld</v>
      </c>
      <c r="F347" s="600">
        <f>FP!N652</f>
        <v>26</v>
      </c>
      <c r="G347" s="600">
        <f>FP!O652</f>
        <v>0</v>
      </c>
    </row>
    <row r="348" spans="1:8" ht="18" customHeight="1" x14ac:dyDescent="0.3">
      <c r="A348" s="578">
        <f>FP!Q1664</f>
        <v>337</v>
      </c>
      <c r="B348" s="600">
        <f>FP!P1664</f>
        <v>26</v>
      </c>
      <c r="C348" s="609" t="str">
        <f>FP!A1664</f>
        <v>110123</v>
      </c>
      <c r="D348" s="610" t="str">
        <f>FP!B1664</f>
        <v>Tóth Vid</v>
      </c>
      <c r="E348" s="610" t="str">
        <f>FP!C1664</f>
        <v>Viharsarok</v>
      </c>
      <c r="F348" s="600">
        <f>FP!N1664</f>
        <v>26</v>
      </c>
      <c r="G348" s="600">
        <f>FP!O1664</f>
        <v>0</v>
      </c>
    </row>
    <row r="349" spans="1:8" ht="18" customHeight="1" x14ac:dyDescent="0.3">
      <c r="A349" s="578">
        <f>FP!Q1461</f>
        <v>337</v>
      </c>
      <c r="B349" s="600">
        <f>FP!P1461</f>
        <v>26</v>
      </c>
      <c r="C349" s="609" t="str">
        <f>FP!A1461</f>
        <v>791204</v>
      </c>
      <c r="D349" s="610" t="str">
        <f>FP!B1461</f>
        <v>Szabó Zoltán</v>
      </c>
      <c r="E349" s="610" t="str">
        <f>FP!C1461</f>
        <v>Marso TC</v>
      </c>
      <c r="F349" s="600">
        <f>FP!N1461</f>
        <v>26</v>
      </c>
      <c r="G349" s="600">
        <f>FP!O1461</f>
        <v>0</v>
      </c>
    </row>
    <row r="350" spans="1:8" ht="18" customHeight="1" x14ac:dyDescent="0.3">
      <c r="A350" s="578">
        <f>FP!Q863</f>
        <v>337</v>
      </c>
      <c r="B350" s="600">
        <f>FP!P863</f>
        <v>26</v>
      </c>
      <c r="C350" s="609" t="str">
        <f>FP!A863</f>
        <v>940504</v>
      </c>
      <c r="D350" s="610" t="str">
        <f>FP!B863</f>
        <v>Kovács Márk Péter</v>
      </c>
      <c r="E350" s="610" t="str">
        <f>FP!C863</f>
        <v>Vasas SC</v>
      </c>
      <c r="F350" s="600">
        <f>FP!N863</f>
        <v>26</v>
      </c>
      <c r="G350" s="600">
        <f>FP!O863</f>
        <v>0</v>
      </c>
    </row>
    <row r="351" spans="1:8" ht="18" customHeight="1" x14ac:dyDescent="0.3">
      <c r="A351" s="578">
        <f>FP!Q142</f>
        <v>337</v>
      </c>
      <c r="B351" s="600">
        <f>FP!P142</f>
        <v>26</v>
      </c>
      <c r="C351" s="609" t="str">
        <f>FP!A142</f>
        <v>770410</v>
      </c>
      <c r="D351" s="610" t="str">
        <f>FP!B142</f>
        <v>Besszer Franz Johannes</v>
      </c>
      <c r="E351" s="610" t="str">
        <f>FP!C142</f>
        <v>MLTC</v>
      </c>
      <c r="F351" s="600">
        <f>FP!N142</f>
        <v>26</v>
      </c>
      <c r="G351" s="600">
        <f>FP!O142</f>
        <v>0</v>
      </c>
      <c r="H351" s="580"/>
    </row>
    <row r="352" spans="1:8" ht="18" customHeight="1" x14ac:dyDescent="0.3">
      <c r="A352" s="578">
        <f>FP!Q1778</f>
        <v>351</v>
      </c>
      <c r="B352" s="600">
        <f>FP!P1778</f>
        <v>25</v>
      </c>
      <c r="C352" s="609" t="str">
        <f>FP!A1778</f>
        <v>670621</v>
      </c>
      <c r="D352" s="610" t="str">
        <f>FP!B1778</f>
        <v>Vizkelety Attila</v>
      </c>
      <c r="E352" s="610" t="str">
        <f>FP!C1778</f>
        <v>Ász Veszprém</v>
      </c>
      <c r="F352" s="600">
        <f>FP!N1778</f>
        <v>25</v>
      </c>
      <c r="G352" s="600">
        <f>FP!O1778</f>
        <v>0</v>
      </c>
    </row>
    <row r="353" spans="1:8" ht="18" customHeight="1" x14ac:dyDescent="0.3">
      <c r="A353" s="578">
        <f>FP!Q1379</f>
        <v>351</v>
      </c>
      <c r="B353" s="600">
        <f>FP!P1379</f>
        <v>25</v>
      </c>
      <c r="C353" s="609" t="str">
        <f>FP!A1379</f>
        <v>830930</v>
      </c>
      <c r="D353" s="610" t="str">
        <f>FP!B1379</f>
        <v>Serkédi Erik István</v>
      </c>
      <c r="E353" s="610" t="str">
        <f>FP!C1379</f>
        <v>B.almádi TK</v>
      </c>
      <c r="F353" s="600">
        <f>FP!N1379</f>
        <v>25</v>
      </c>
      <c r="G353" s="600">
        <f>FP!O1379</f>
        <v>0</v>
      </c>
    </row>
    <row r="354" spans="1:8" ht="18" customHeight="1" x14ac:dyDescent="0.3">
      <c r="A354" s="578">
        <f>FP!Q415</f>
        <v>351</v>
      </c>
      <c r="B354" s="600">
        <f>FP!P415</f>
        <v>25</v>
      </c>
      <c r="C354" s="609" t="str">
        <f>FP!A415</f>
        <v>830313</v>
      </c>
      <c r="D354" s="610" t="str">
        <f>FP!B415</f>
        <v>Fejes Ambrus</v>
      </c>
      <c r="E354" s="610" t="str">
        <f>FP!C415</f>
        <v>Építők TK</v>
      </c>
      <c r="F354" s="600">
        <f>FP!N415</f>
        <v>25</v>
      </c>
      <c r="G354" s="600">
        <f>FP!O415</f>
        <v>0</v>
      </c>
      <c r="H354" s="580"/>
    </row>
    <row r="355" spans="1:8" ht="18" customHeight="1" x14ac:dyDescent="0.3">
      <c r="A355" s="578">
        <f>FP!Q640</f>
        <v>351</v>
      </c>
      <c r="B355" s="600">
        <f>FP!P640</f>
        <v>25</v>
      </c>
      <c r="C355" s="609" t="str">
        <f>FP!A640</f>
        <v>0805240</v>
      </c>
      <c r="D355" s="610" t="str">
        <f>FP!B640</f>
        <v>Horváth Noel</v>
      </c>
      <c r="E355" s="610" t="str">
        <f>FP!C640</f>
        <v>Kőszegi SE</v>
      </c>
      <c r="F355" s="600">
        <f>FP!N640</f>
        <v>25</v>
      </c>
      <c r="G355" s="600">
        <f>FP!O640</f>
        <v>0</v>
      </c>
    </row>
    <row r="356" spans="1:8" ht="18" customHeight="1" x14ac:dyDescent="0.3">
      <c r="A356" s="578">
        <f>FP!Q1171</f>
        <v>351</v>
      </c>
      <c r="B356" s="600">
        <f>FP!P1171</f>
        <v>25</v>
      </c>
      <c r="C356" s="609" t="str">
        <f>FP!A1171</f>
        <v>8211090</v>
      </c>
      <c r="D356" s="610" t="str">
        <f>FP!B1171</f>
        <v>Packosz Nikiforosz Róbert dr.</v>
      </c>
      <c r="E356" s="610" t="str">
        <f>FP!C1171</f>
        <v>Evopro</v>
      </c>
      <c r="F356" s="600">
        <f>FP!N1171</f>
        <v>25</v>
      </c>
      <c r="G356" s="600">
        <f>FP!O1171</f>
        <v>0</v>
      </c>
    </row>
    <row r="357" spans="1:8" ht="18" customHeight="1" x14ac:dyDescent="0.3">
      <c r="A357" s="578">
        <f>FP!Q938</f>
        <v>351</v>
      </c>
      <c r="B357" s="600">
        <f>FP!P938</f>
        <v>25</v>
      </c>
      <c r="C357" s="609" t="str">
        <f>FP!A938</f>
        <v>740608</v>
      </c>
      <c r="D357" s="610" t="str">
        <f>FP!B938</f>
        <v>Lipták János</v>
      </c>
      <c r="E357" s="610" t="str">
        <f>FP!C938</f>
        <v>Kőszegi SE</v>
      </c>
      <c r="F357" s="600">
        <f>FP!N938</f>
        <v>25</v>
      </c>
      <c r="G357" s="600">
        <f>FP!O938</f>
        <v>0</v>
      </c>
    </row>
    <row r="358" spans="1:8" ht="18" customHeight="1" x14ac:dyDescent="0.3">
      <c r="A358" s="578">
        <f>FP!Q633</f>
        <v>351</v>
      </c>
      <c r="B358" s="600">
        <f>FP!P633</f>
        <v>25</v>
      </c>
      <c r="C358" s="609" t="str">
        <f>FP!A633</f>
        <v>900205</v>
      </c>
      <c r="D358" s="610" t="str">
        <f>FP!B633</f>
        <v>Horváth Henrik</v>
      </c>
      <c r="E358" s="610" t="str">
        <f>FP!C633</f>
        <v>Future TT</v>
      </c>
      <c r="F358" s="600">
        <f>FP!N633</f>
        <v>25</v>
      </c>
      <c r="G358" s="600">
        <f>FP!O633</f>
        <v>0</v>
      </c>
    </row>
    <row r="359" spans="1:8" ht="18" customHeight="1" x14ac:dyDescent="0.3">
      <c r="A359" s="578">
        <f>FP!Q768</f>
        <v>351</v>
      </c>
      <c r="B359" s="600">
        <f>FP!P768</f>
        <v>25</v>
      </c>
      <c r="C359" s="609" t="str">
        <f>FP!A768</f>
        <v>000301</v>
      </c>
      <c r="D359" s="610" t="str">
        <f>FP!B768</f>
        <v>Kisantal Dominik</v>
      </c>
      <c r="E359" s="610" t="str">
        <f>FP!C768</f>
        <v>Vasas SC</v>
      </c>
      <c r="F359" s="600">
        <f>FP!N768</f>
        <v>25</v>
      </c>
      <c r="G359" s="600">
        <f>FP!O768</f>
        <v>0</v>
      </c>
    </row>
    <row r="360" spans="1:8" ht="18" customHeight="1" x14ac:dyDescent="0.3">
      <c r="A360" s="578">
        <f>FP!Q1644</f>
        <v>351</v>
      </c>
      <c r="B360" s="600">
        <f>FP!P1644</f>
        <v>25</v>
      </c>
      <c r="C360" s="609" t="str">
        <f>FP!A1644</f>
        <v>0201210</v>
      </c>
      <c r="D360" s="610" t="str">
        <f>FP!B1644</f>
        <v>Tóth Benedek</v>
      </c>
      <c r="E360" s="610" t="str">
        <f>FP!C1644</f>
        <v>Ball City SE</v>
      </c>
      <c r="F360" s="600">
        <f>FP!N1644</f>
        <v>25</v>
      </c>
      <c r="G360" s="600">
        <f>FP!O1644</f>
        <v>0</v>
      </c>
    </row>
    <row r="361" spans="1:8" ht="18" customHeight="1" x14ac:dyDescent="0.3">
      <c r="A361" s="578">
        <f>FP!Q13</f>
        <v>351</v>
      </c>
      <c r="B361" s="600">
        <f>FP!P13</f>
        <v>25</v>
      </c>
      <c r="C361" s="609" t="str">
        <f>FP!A13</f>
        <v>941111</v>
      </c>
      <c r="D361" s="610" t="str">
        <f>FP!B13</f>
        <v>Ajkay Norbert</v>
      </c>
      <c r="E361" s="610" t="str">
        <f>FP!C13</f>
        <v>Vitéz SE</v>
      </c>
      <c r="F361" s="600">
        <f>FP!N13</f>
        <v>25</v>
      </c>
      <c r="G361" s="600">
        <f>FP!O13</f>
        <v>0</v>
      </c>
    </row>
    <row r="362" spans="1:8" ht="18" customHeight="1" x14ac:dyDescent="0.3">
      <c r="A362" s="578">
        <f>FP!Q105</f>
        <v>351</v>
      </c>
      <c r="B362" s="600">
        <f>FP!P105</f>
        <v>25</v>
      </c>
      <c r="C362" s="609" t="str">
        <f>FP!A105</f>
        <v>610420</v>
      </c>
      <c r="D362" s="610" t="str">
        <f>FP!B105</f>
        <v>Békefi Imre</v>
      </c>
      <c r="E362" s="610" t="str">
        <f>FP!C105</f>
        <v>Vízügyi SC</v>
      </c>
      <c r="F362" s="600">
        <f>FP!N105</f>
        <v>25</v>
      </c>
      <c r="G362" s="600">
        <f>FP!O105</f>
        <v>0</v>
      </c>
    </row>
    <row r="363" spans="1:8" ht="18" customHeight="1" x14ac:dyDescent="0.3">
      <c r="A363" s="578">
        <f>FP!Q1220</f>
        <v>362</v>
      </c>
      <c r="B363" s="600">
        <f>FP!P1220</f>
        <v>24</v>
      </c>
      <c r="C363" s="609" t="str">
        <f>FP!A1220</f>
        <v>8504081</v>
      </c>
      <c r="D363" s="610" t="str">
        <f>FP!B1220</f>
        <v>Pekli Damján dr.</v>
      </c>
      <c r="E363" s="610" t="str">
        <f>FP!C1220</f>
        <v>Vízügyi SC</v>
      </c>
      <c r="F363" s="600">
        <f>FP!N1220</f>
        <v>24</v>
      </c>
      <c r="G363" s="600">
        <f>FP!O1220</f>
        <v>0</v>
      </c>
    </row>
    <row r="364" spans="1:8" ht="18" customHeight="1" x14ac:dyDescent="0.3">
      <c r="A364" s="578">
        <f>FP!Q1781</f>
        <v>362</v>
      </c>
      <c r="B364" s="600">
        <f>FP!P1781</f>
        <v>24</v>
      </c>
      <c r="C364" s="609" t="str">
        <f>FP!A1781</f>
        <v>950317</v>
      </c>
      <c r="D364" s="610" t="str">
        <f>FP!B1781</f>
        <v>Vojnic-Zelic Dániel</v>
      </c>
      <c r="E364" s="610" t="str">
        <f>FP!C1781</f>
        <v>Budaörs SC</v>
      </c>
      <c r="F364" s="600">
        <f>FP!N1781</f>
        <v>24</v>
      </c>
      <c r="G364" s="600">
        <f>FP!O1781</f>
        <v>0</v>
      </c>
    </row>
    <row r="365" spans="1:8" ht="18" customHeight="1" x14ac:dyDescent="0.3">
      <c r="A365" s="578">
        <f>FP!Q1199</f>
        <v>362</v>
      </c>
      <c r="B365" s="600">
        <f>FP!P1199</f>
        <v>24</v>
      </c>
      <c r="C365" s="609" t="str">
        <f>FP!A1199</f>
        <v>7407160</v>
      </c>
      <c r="D365" s="610" t="str">
        <f>FP!B1199</f>
        <v>Papp Norbert</v>
      </c>
      <c r="E365" s="610" t="str">
        <f>FP!C1199</f>
        <v>Gyöngy TSC</v>
      </c>
      <c r="F365" s="600">
        <f>FP!N1199</f>
        <v>24</v>
      </c>
      <c r="G365" s="600">
        <f>FP!O1199</f>
        <v>0</v>
      </c>
    </row>
    <row r="366" spans="1:8" ht="18" customHeight="1" x14ac:dyDescent="0.3">
      <c r="A366" s="578">
        <f>FP!Q1683</f>
        <v>362</v>
      </c>
      <c r="B366" s="600">
        <f>FP!P1683</f>
        <v>24</v>
      </c>
      <c r="C366" s="609" t="str">
        <f>FP!A1683</f>
        <v>010416</v>
      </c>
      <c r="D366" s="610" t="str">
        <f>FP!B1683</f>
        <v>Unger Kristóf</v>
      </c>
      <c r="E366" s="610" t="str">
        <f>FP!C1683</f>
        <v>Pasarét TK</v>
      </c>
      <c r="F366" s="600">
        <f>FP!N1683</f>
        <v>24</v>
      </c>
      <c r="G366" s="600">
        <f>FP!O1683</f>
        <v>0</v>
      </c>
      <c r="H366" s="580"/>
    </row>
    <row r="367" spans="1:8" ht="18" customHeight="1" x14ac:dyDescent="0.3">
      <c r="A367" s="578">
        <f>FP!Q1780</f>
        <v>362</v>
      </c>
      <c r="B367" s="600">
        <f>FP!P1780</f>
        <v>24</v>
      </c>
      <c r="C367" s="609" t="str">
        <f>FP!A1780</f>
        <v>581126</v>
      </c>
      <c r="D367" s="610" t="str">
        <f>FP!B1780</f>
        <v>Vogl Bertalan</v>
      </c>
      <c r="E367" s="610" t="str">
        <f>FP!C1780</f>
        <v>Manufakt.</v>
      </c>
      <c r="F367" s="600">
        <f>FP!N1780</f>
        <v>24</v>
      </c>
      <c r="G367" s="600">
        <f>FP!O1780</f>
        <v>0</v>
      </c>
    </row>
    <row r="368" spans="1:8" ht="18" customHeight="1" x14ac:dyDescent="0.3">
      <c r="A368" s="578">
        <f>FP!Q476</f>
        <v>362</v>
      </c>
      <c r="B368" s="600">
        <f>FP!P476</f>
        <v>24</v>
      </c>
      <c r="C368" s="609" t="str">
        <f>FP!A476</f>
        <v>810602</v>
      </c>
      <c r="D368" s="610" t="str">
        <f>FP!B476</f>
        <v>Géczy Gábor</v>
      </c>
      <c r="E368" s="610" t="str">
        <f>FP!C476</f>
        <v>DEAC</v>
      </c>
      <c r="F368" s="600">
        <f>FP!N476</f>
        <v>24</v>
      </c>
      <c r="G368" s="600">
        <f>FP!O476</f>
        <v>0</v>
      </c>
      <c r="H368" s="580"/>
    </row>
    <row r="369" spans="1:8" ht="18" customHeight="1" x14ac:dyDescent="0.3">
      <c r="A369" s="578">
        <f>FP!Q292</f>
        <v>362</v>
      </c>
      <c r="B369" s="600">
        <f>FP!P292</f>
        <v>24</v>
      </c>
      <c r="C369" s="609" t="str">
        <f>FP!A292</f>
        <v>730409</v>
      </c>
      <c r="D369" s="610" t="str">
        <f>FP!B292</f>
        <v>Dajka László</v>
      </c>
      <c r="E369" s="610" t="str">
        <f>FP!C292</f>
        <v>F.gyarmat</v>
      </c>
      <c r="F369" s="600">
        <f>FP!N292</f>
        <v>24</v>
      </c>
      <c r="G369" s="600">
        <f>FP!O292</f>
        <v>0</v>
      </c>
      <c r="H369" s="580"/>
    </row>
    <row r="370" spans="1:8" ht="18" customHeight="1" x14ac:dyDescent="0.3">
      <c r="A370" s="578">
        <f>FP!Q1427</f>
        <v>362</v>
      </c>
      <c r="B370" s="600">
        <f>FP!P1427</f>
        <v>24</v>
      </c>
      <c r="C370" s="609" t="str">
        <f>FP!A1427</f>
        <v>0709221</v>
      </c>
      <c r="D370" s="610" t="str">
        <f>FP!B1427</f>
        <v>Strocchi Federico</v>
      </c>
      <c r="E370" s="610" t="str">
        <f>FP!C1427</f>
        <v>Főv.Vízmű</v>
      </c>
      <c r="F370" s="600">
        <f>FP!N1427</f>
        <v>24</v>
      </c>
      <c r="G370" s="600">
        <f>FP!O1427</f>
        <v>0</v>
      </c>
    </row>
    <row r="371" spans="1:8" ht="18" customHeight="1" x14ac:dyDescent="0.3">
      <c r="A371" s="578">
        <f>FP!Q1428</f>
        <v>362</v>
      </c>
      <c r="B371" s="600">
        <f>FP!P1428</f>
        <v>24</v>
      </c>
      <c r="C371" s="609" t="str">
        <f>FP!A1428</f>
        <v>0709220</v>
      </c>
      <c r="D371" s="610" t="str">
        <f>FP!B1428</f>
        <v>Strocchi Raffaele</v>
      </c>
      <c r="E371" s="610" t="str">
        <f>FP!C1428</f>
        <v>Főv.Vízmű</v>
      </c>
      <c r="F371" s="600">
        <f>FP!N1428</f>
        <v>24</v>
      </c>
      <c r="G371" s="600">
        <f>FP!O1428</f>
        <v>0</v>
      </c>
    </row>
    <row r="372" spans="1:8" ht="18" customHeight="1" x14ac:dyDescent="0.3">
      <c r="A372" s="578">
        <f>FP!Q1743</f>
        <v>362</v>
      </c>
      <c r="B372" s="600">
        <f>FP!P1743</f>
        <v>24</v>
      </c>
      <c r="C372" s="609" t="str">
        <f>FP!A1743</f>
        <v>0104170</v>
      </c>
      <c r="D372" s="610" t="str">
        <f>FP!B1743</f>
        <v>Varró Ákos</v>
      </c>
      <c r="E372" s="610" t="str">
        <f>FP!C1743</f>
        <v>Dorogi AC</v>
      </c>
      <c r="F372" s="600">
        <f>FP!N1743</f>
        <v>24</v>
      </c>
      <c r="G372" s="600">
        <f>FP!O1743</f>
        <v>0</v>
      </c>
    </row>
    <row r="373" spans="1:8" ht="18" customHeight="1" x14ac:dyDescent="0.3">
      <c r="A373" s="578">
        <f>FP!Q1556</f>
        <v>362</v>
      </c>
      <c r="B373" s="600">
        <f>FP!P1556</f>
        <v>24</v>
      </c>
      <c r="C373" s="609" t="str">
        <f>FP!A1556</f>
        <v>7603211</v>
      </c>
      <c r="D373" s="610" t="str">
        <f>FP!B1556</f>
        <v>Szűcs Barnabás</v>
      </c>
      <c r="E373" s="610" t="str">
        <f>FP!C1556</f>
        <v>P.Solymok</v>
      </c>
      <c r="F373" s="600">
        <f>FP!N1556</f>
        <v>24</v>
      </c>
      <c r="G373" s="600">
        <f>FP!O1556</f>
        <v>0</v>
      </c>
    </row>
    <row r="374" spans="1:8" ht="18" customHeight="1" x14ac:dyDescent="0.3">
      <c r="A374" s="578">
        <f>FP!Q1527</f>
        <v>362</v>
      </c>
      <c r="B374" s="600">
        <f>FP!P1527</f>
        <v>24</v>
      </c>
      <c r="C374" s="609" t="str">
        <f>FP!A1527</f>
        <v>8612050</v>
      </c>
      <c r="D374" s="610" t="str">
        <f>FP!B1527</f>
        <v>Szikszai Péter</v>
      </c>
      <c r="E374" s="610" t="str">
        <f>FP!C1527</f>
        <v>MLTC</v>
      </c>
      <c r="F374" s="600">
        <f>FP!N1527</f>
        <v>24</v>
      </c>
      <c r="G374" s="600">
        <f>FP!O1527</f>
        <v>0</v>
      </c>
    </row>
    <row r="375" spans="1:8" ht="18" customHeight="1" x14ac:dyDescent="0.3">
      <c r="A375" s="578">
        <f>FP!Q1481</f>
        <v>362</v>
      </c>
      <c r="B375" s="600">
        <f>FP!P1481</f>
        <v>24</v>
      </c>
      <c r="C375" s="609" t="str">
        <f>FP!A1481</f>
        <v>740214</v>
      </c>
      <c r="D375" s="610" t="str">
        <f>FP!B1481</f>
        <v>Szántó D. András</v>
      </c>
      <c r="E375" s="610" t="str">
        <f>FP!C1481</f>
        <v>Ganz EKM</v>
      </c>
      <c r="F375" s="600">
        <f>FP!N1481</f>
        <v>24</v>
      </c>
      <c r="G375" s="600">
        <f>FP!O1481</f>
        <v>0</v>
      </c>
    </row>
    <row r="376" spans="1:8" ht="18" customHeight="1" x14ac:dyDescent="0.3">
      <c r="A376" s="578">
        <f>FP!Q736</f>
        <v>362</v>
      </c>
      <c r="B376" s="600">
        <f>FP!P736</f>
        <v>24</v>
      </c>
      <c r="C376" s="609" t="str">
        <f>FP!A736</f>
        <v>0602190</v>
      </c>
      <c r="D376" s="610" t="str">
        <f>FP!B736</f>
        <v>Kecskés Oliver</v>
      </c>
      <c r="E376" s="610" t="str">
        <f>FP!C736</f>
        <v>külf.</v>
      </c>
      <c r="F376" s="600">
        <f>FP!N736</f>
        <v>24</v>
      </c>
      <c r="G376" s="600">
        <f>FP!O736</f>
        <v>0</v>
      </c>
    </row>
    <row r="377" spans="1:8" ht="18" customHeight="1" x14ac:dyDescent="0.3">
      <c r="A377" s="578">
        <f>FP!Q1161</f>
        <v>362</v>
      </c>
      <c r="B377" s="600">
        <f>FP!P1161</f>
        <v>24</v>
      </c>
      <c r="C377" s="609" t="str">
        <f>FP!A1161</f>
        <v>611009</v>
      </c>
      <c r="D377" s="610" t="str">
        <f>FP!B1161</f>
        <v>Őri Ádám Szabolcs</v>
      </c>
      <c r="E377" s="610" t="str">
        <f>FP!C1161</f>
        <v>SZVUK SE</v>
      </c>
      <c r="F377" s="600">
        <f>FP!N1161</f>
        <v>24</v>
      </c>
      <c r="G377" s="600">
        <f>FP!O1161</f>
        <v>0</v>
      </c>
    </row>
    <row r="378" spans="1:8" ht="18" customHeight="1" x14ac:dyDescent="0.3">
      <c r="A378" s="578">
        <f>FP!Q437</f>
        <v>362</v>
      </c>
      <c r="B378" s="600">
        <f>FP!P437</f>
        <v>24</v>
      </c>
      <c r="C378" s="609" t="str">
        <f>FP!A437</f>
        <v>760414</v>
      </c>
      <c r="D378" s="610" t="str">
        <f>FP!B437</f>
        <v>Földvári Tamás</v>
      </c>
      <c r="E378" s="610" t="str">
        <f>FP!C437</f>
        <v>Kiskút TK</v>
      </c>
      <c r="F378" s="600">
        <f>FP!N437</f>
        <v>24</v>
      </c>
      <c r="G378" s="600">
        <f>FP!O437</f>
        <v>0</v>
      </c>
    </row>
    <row r="379" spans="1:8" ht="18" customHeight="1" x14ac:dyDescent="0.3">
      <c r="A379" s="578">
        <f>FP!Q1123</f>
        <v>362</v>
      </c>
      <c r="B379" s="600">
        <f>FP!P1123</f>
        <v>24</v>
      </c>
      <c r="C379" s="609" t="str">
        <f>FP!A1123</f>
        <v>690225</v>
      </c>
      <c r="D379" s="610" t="str">
        <f>FP!B1123</f>
        <v>Nándori Levente</v>
      </c>
      <c r="E379" s="610" t="str">
        <f>FP!C1123</f>
        <v>Match P.</v>
      </c>
      <c r="F379" s="600">
        <f>FP!N1123</f>
        <v>24</v>
      </c>
      <c r="G379" s="600">
        <f>FP!O1123</f>
        <v>0</v>
      </c>
      <c r="H379" s="580"/>
    </row>
    <row r="380" spans="1:8" ht="18" customHeight="1" x14ac:dyDescent="0.3">
      <c r="A380" s="578">
        <f>FP!Q1518</f>
        <v>362</v>
      </c>
      <c r="B380" s="600">
        <f>FP!P1518</f>
        <v>24</v>
      </c>
      <c r="C380" s="609" t="str">
        <f>FP!A1518</f>
        <v>760519</v>
      </c>
      <c r="D380" s="610" t="str">
        <f>FP!B1518</f>
        <v>Szép Tamás</v>
      </c>
      <c r="E380" s="610" t="str">
        <f>FP!C1518</f>
        <v>Főv.Vízmű</v>
      </c>
      <c r="F380" s="600">
        <f>FP!N1518</f>
        <v>24</v>
      </c>
      <c r="G380" s="600">
        <f>FP!O1518</f>
        <v>0</v>
      </c>
    </row>
    <row r="381" spans="1:8" ht="18" customHeight="1" x14ac:dyDescent="0.3">
      <c r="A381" s="578">
        <f>FP!Q1727</f>
        <v>380</v>
      </c>
      <c r="B381" s="600">
        <f>FP!P1727</f>
        <v>23</v>
      </c>
      <c r="C381" s="609" t="str">
        <f>FP!A1727</f>
        <v>790501</v>
      </c>
      <c r="D381" s="610" t="str">
        <f>FP!B1727</f>
        <v>Varga Krisztián</v>
      </c>
      <c r="E381" s="610" t="str">
        <f>FP!C1727</f>
        <v>Bólyi SE</v>
      </c>
      <c r="F381" s="600">
        <f>FP!N1727</f>
        <v>23</v>
      </c>
      <c r="G381" s="600">
        <f>FP!O1727</f>
        <v>0</v>
      </c>
    </row>
    <row r="382" spans="1:8" ht="18" customHeight="1" x14ac:dyDescent="0.3">
      <c r="A382" s="578">
        <f>FP!Q1160</f>
        <v>380</v>
      </c>
      <c r="B382" s="600">
        <f>FP!P1160</f>
        <v>23</v>
      </c>
      <c r="C382" s="609" t="str">
        <f>FP!A1160</f>
        <v>9009180</v>
      </c>
      <c r="D382" s="610" t="str">
        <f>FP!B1160</f>
        <v>Őrfi Erik dr.</v>
      </c>
      <c r="E382" s="610" t="str">
        <f>FP!C1160</f>
        <v>MLTC</v>
      </c>
      <c r="F382" s="600">
        <f>FP!N1160</f>
        <v>23</v>
      </c>
      <c r="G382" s="600">
        <f>FP!O1160</f>
        <v>0</v>
      </c>
      <c r="H382" s="580"/>
    </row>
    <row r="383" spans="1:8" ht="18" customHeight="1" x14ac:dyDescent="0.3">
      <c r="A383" s="578">
        <f>FP!Q1223</f>
        <v>380</v>
      </c>
      <c r="B383" s="600">
        <f>FP!P1223</f>
        <v>23</v>
      </c>
      <c r="C383" s="609" t="str">
        <f>FP!A1223</f>
        <v>000201</v>
      </c>
      <c r="D383" s="610" t="str">
        <f>FP!B1223</f>
        <v>Péntek Ábel</v>
      </c>
      <c r="E383" s="610" t="str">
        <f>FP!C1223</f>
        <v>Kaposvári TC</v>
      </c>
      <c r="F383" s="600">
        <f>FP!N1223</f>
        <v>23</v>
      </c>
      <c r="G383" s="600">
        <f>FP!O1223</f>
        <v>0</v>
      </c>
    </row>
    <row r="384" spans="1:8" ht="18" customHeight="1" x14ac:dyDescent="0.3">
      <c r="A384" s="578">
        <f>FP!Q865</f>
        <v>380</v>
      </c>
      <c r="B384" s="600">
        <f>FP!P865</f>
        <v>23</v>
      </c>
      <c r="C384" s="609" t="str">
        <f>FP!A865</f>
        <v>851228</v>
      </c>
      <c r="D384" s="610" t="str">
        <f>FP!B865</f>
        <v>Kovács Péter</v>
      </c>
      <c r="E384" s="610" t="str">
        <f>FP!C865</f>
        <v>Építők TK</v>
      </c>
      <c r="F384" s="600">
        <f>FP!N865</f>
        <v>23</v>
      </c>
      <c r="G384" s="600">
        <f>FP!O865</f>
        <v>0</v>
      </c>
    </row>
    <row r="385" spans="1:8" ht="18" customHeight="1" x14ac:dyDescent="0.3">
      <c r="A385" s="578">
        <f>FP!Q317</f>
        <v>380</v>
      </c>
      <c r="B385" s="600">
        <f>FP!P317</f>
        <v>23</v>
      </c>
      <c r="C385" s="609" t="str">
        <f>FP!A317</f>
        <v>650107</v>
      </c>
      <c r="D385" s="610" t="str">
        <f>FP!B317</f>
        <v>Dessewffy Gábor</v>
      </c>
      <c r="E385" s="610" t="str">
        <f>FP!C317</f>
        <v>BUTEC</v>
      </c>
      <c r="F385" s="600">
        <f>FP!N317</f>
        <v>23</v>
      </c>
      <c r="G385" s="600">
        <f>FP!O317</f>
        <v>0</v>
      </c>
    </row>
    <row r="386" spans="1:8" ht="18" customHeight="1" x14ac:dyDescent="0.3">
      <c r="A386" s="578">
        <f>FP!Q772</f>
        <v>380</v>
      </c>
      <c r="B386" s="600">
        <f>FP!P772</f>
        <v>23</v>
      </c>
      <c r="C386" s="609" t="str">
        <f>FP!A772</f>
        <v>920202</v>
      </c>
      <c r="D386" s="610" t="str">
        <f>FP!B772</f>
        <v>Kiss Ákos</v>
      </c>
      <c r="E386" s="610" t="str">
        <f>FP!C772</f>
        <v>AMC</v>
      </c>
      <c r="F386" s="600">
        <f>FP!N772</f>
        <v>23</v>
      </c>
      <c r="G386" s="600">
        <f>FP!O772</f>
        <v>0</v>
      </c>
    </row>
    <row r="387" spans="1:8" ht="18" customHeight="1" x14ac:dyDescent="0.3">
      <c r="A387" s="578">
        <f>FP!Q126</f>
        <v>380</v>
      </c>
      <c r="B387" s="600">
        <f>FP!P126</f>
        <v>23</v>
      </c>
      <c r="C387" s="609" t="str">
        <f>FP!A126</f>
        <v>730607</v>
      </c>
      <c r="D387" s="610" t="str">
        <f>FP!B126</f>
        <v>Benkő Tamás</v>
      </c>
      <c r="E387" s="610" t="str">
        <f>FP!C126</f>
        <v>TSZK Gyula</v>
      </c>
      <c r="F387" s="600">
        <f>FP!N126</f>
        <v>23</v>
      </c>
      <c r="G387" s="600">
        <f>FP!O126</f>
        <v>0</v>
      </c>
    </row>
    <row r="388" spans="1:8" ht="18" customHeight="1" x14ac:dyDescent="0.3">
      <c r="A388" s="578">
        <f>FP!Q1213</f>
        <v>380</v>
      </c>
      <c r="B388" s="600">
        <f>FP!P1213</f>
        <v>23</v>
      </c>
      <c r="C388" s="609" t="str">
        <f>FP!A1213</f>
        <v>680425</v>
      </c>
      <c r="D388" s="610" t="str">
        <f>FP!B1213</f>
        <v>Pattantyus József</v>
      </c>
      <c r="E388" s="610" t="str">
        <f>FP!C1213</f>
        <v>Fenyves TP</v>
      </c>
      <c r="F388" s="600">
        <f>FP!N1213</f>
        <v>23</v>
      </c>
      <c r="G388" s="600">
        <f>FP!O1213</f>
        <v>0</v>
      </c>
    </row>
    <row r="389" spans="1:8" ht="18" customHeight="1" x14ac:dyDescent="0.3">
      <c r="A389" s="578">
        <f>FP!Q775</f>
        <v>380</v>
      </c>
      <c r="B389" s="600">
        <f>FP!P775</f>
        <v>23</v>
      </c>
      <c r="C389" s="609" t="str">
        <f>FP!A775</f>
        <v>7705260</v>
      </c>
      <c r="D389" s="610" t="str">
        <f>FP!B775</f>
        <v>Kiss Gergely</v>
      </c>
      <c r="E389" s="610" t="str">
        <f>FP!C775</f>
        <v>BVSC</v>
      </c>
      <c r="F389" s="600">
        <f>FP!N775</f>
        <v>23</v>
      </c>
      <c r="G389" s="600">
        <f>FP!O775</f>
        <v>0</v>
      </c>
    </row>
    <row r="390" spans="1:8" ht="18" customHeight="1" x14ac:dyDescent="0.3">
      <c r="A390" s="578">
        <f>FP!Q490</f>
        <v>380</v>
      </c>
      <c r="B390" s="600">
        <f>FP!P490</f>
        <v>23</v>
      </c>
      <c r="C390" s="609" t="str">
        <f>FP!A490</f>
        <v>810108</v>
      </c>
      <c r="D390" s="610" t="str">
        <f>FP!B490</f>
        <v>Goda Szilárd</v>
      </c>
      <c r="E390" s="610" t="str">
        <f>FP!C490</f>
        <v>M.Telekom</v>
      </c>
      <c r="F390" s="600">
        <f>FP!N490</f>
        <v>23</v>
      </c>
      <c r="G390" s="600">
        <f>FP!O490</f>
        <v>0</v>
      </c>
    </row>
    <row r="391" spans="1:8" ht="18" customHeight="1" x14ac:dyDescent="0.3">
      <c r="A391" s="578">
        <f>FP!Q662</f>
        <v>380</v>
      </c>
      <c r="B391" s="600">
        <f>FP!P662</f>
        <v>23</v>
      </c>
      <c r="C391" s="609" t="str">
        <f>FP!A662</f>
        <v>0704030</v>
      </c>
      <c r="D391" s="610" t="str">
        <f>FP!B662</f>
        <v>Iustin Cuc</v>
      </c>
      <c r="E391" s="610" t="str">
        <f>FP!C662</f>
        <v>külf.</v>
      </c>
      <c r="F391" s="600">
        <f>FP!N662</f>
        <v>23</v>
      </c>
      <c r="G391" s="600">
        <f>FP!O662</f>
        <v>0</v>
      </c>
    </row>
    <row r="392" spans="1:8" ht="18" customHeight="1" x14ac:dyDescent="0.3">
      <c r="A392" s="578">
        <f>FP!Q860</f>
        <v>380</v>
      </c>
      <c r="B392" s="600">
        <f>FP!P860</f>
        <v>23</v>
      </c>
      <c r="C392" s="609" t="str">
        <f>FP!A860</f>
        <v>020625</v>
      </c>
      <c r="D392" s="610" t="str">
        <f>FP!B860</f>
        <v>Kovács Marcell</v>
      </c>
      <c r="E392" s="610" t="str">
        <f>FP!C860</f>
        <v>Sportmánia</v>
      </c>
      <c r="F392" s="600">
        <f>FP!N860</f>
        <v>23</v>
      </c>
      <c r="G392" s="600">
        <f>FP!O860</f>
        <v>0</v>
      </c>
    </row>
    <row r="393" spans="1:8" ht="18" customHeight="1" x14ac:dyDescent="0.3">
      <c r="A393" s="578">
        <f>FP!Q198</f>
        <v>392</v>
      </c>
      <c r="B393" s="600">
        <f>FP!P198</f>
        <v>22</v>
      </c>
      <c r="C393" s="609" t="str">
        <f>FP!A198</f>
        <v>881024</v>
      </c>
      <c r="D393" s="610" t="str">
        <f>FP!B198</f>
        <v>Bots Márton</v>
      </c>
      <c r="E393" s="610" t="str">
        <f>FP!C198</f>
        <v>MTK</v>
      </c>
      <c r="F393" s="600">
        <f>FP!N198</f>
        <v>22</v>
      </c>
      <c r="G393" s="600">
        <f>FP!O198</f>
        <v>0</v>
      </c>
    </row>
    <row r="394" spans="1:8" ht="18" customHeight="1" x14ac:dyDescent="0.3">
      <c r="A394" s="578">
        <f>FP!Q1348</f>
        <v>392</v>
      </c>
      <c r="B394" s="600">
        <f>FP!P1348</f>
        <v>22</v>
      </c>
      <c r="C394" s="609" t="str">
        <f>FP!A1348</f>
        <v>851026</v>
      </c>
      <c r="D394" s="610" t="str">
        <f>FP!B1348</f>
        <v>Sauska Péter</v>
      </c>
      <c r="E394" s="610" t="str">
        <f>FP!C1348</f>
        <v>MTK</v>
      </c>
      <c r="F394" s="600">
        <f>FP!N1348</f>
        <v>22</v>
      </c>
      <c r="G394" s="600">
        <f>FP!O1348</f>
        <v>0</v>
      </c>
    </row>
    <row r="395" spans="1:8" ht="18" customHeight="1" x14ac:dyDescent="0.3">
      <c r="A395" s="578">
        <f>FP!Q7</f>
        <v>392</v>
      </c>
      <c r="B395" s="600">
        <f>FP!P7</f>
        <v>22</v>
      </c>
      <c r="C395" s="609" t="str">
        <f>FP!A7</f>
        <v>0703070</v>
      </c>
      <c r="D395" s="610" t="str">
        <f>FP!B7</f>
        <v>Ádány Lóránt</v>
      </c>
      <c r="E395" s="610" t="str">
        <f>FP!C7</f>
        <v>Városmajor</v>
      </c>
      <c r="F395" s="600">
        <f>FP!N7</f>
        <v>22</v>
      </c>
      <c r="G395" s="600">
        <f>FP!O7</f>
        <v>0</v>
      </c>
    </row>
    <row r="396" spans="1:8" ht="18" customHeight="1" x14ac:dyDescent="0.3">
      <c r="A396" s="578">
        <f>FP!Q1182</f>
        <v>392</v>
      </c>
      <c r="B396" s="600">
        <f>FP!P1182</f>
        <v>22</v>
      </c>
      <c r="C396" s="609" t="str">
        <f>FP!A1182</f>
        <v>720223</v>
      </c>
      <c r="D396" s="610" t="str">
        <f>FP!B1182</f>
        <v>Pálmai Péter</v>
      </c>
      <c r="E396" s="610" t="str">
        <f>FP!C1182</f>
        <v>Pécsi El.</v>
      </c>
      <c r="F396" s="600">
        <f>FP!N1182</f>
        <v>22</v>
      </c>
      <c r="G396" s="600">
        <f>FP!O1182</f>
        <v>0</v>
      </c>
    </row>
    <row r="397" spans="1:8" ht="18" customHeight="1" x14ac:dyDescent="0.3">
      <c r="A397" s="578">
        <f>FP!Q949</f>
        <v>392</v>
      </c>
      <c r="B397" s="600">
        <f>FP!P949</f>
        <v>22</v>
      </c>
      <c r="C397" s="609" t="str">
        <f>FP!A949</f>
        <v>751023</v>
      </c>
      <c r="D397" s="610" t="str">
        <f>FP!B949</f>
        <v>Ludányi Zoltán</v>
      </c>
      <c r="E397" s="610" t="str">
        <f>FP!C949</f>
        <v>Gyöngy TSC</v>
      </c>
      <c r="F397" s="600">
        <f>FP!N949</f>
        <v>22</v>
      </c>
      <c r="G397" s="600">
        <f>FP!O949</f>
        <v>0</v>
      </c>
      <c r="H397" s="580"/>
    </row>
    <row r="398" spans="1:8" ht="18" customHeight="1" x14ac:dyDescent="0.3">
      <c r="A398" s="578">
        <f>FP!Q146</f>
        <v>392</v>
      </c>
      <c r="B398" s="600">
        <f>FP!P146</f>
        <v>22</v>
      </c>
      <c r="C398" s="609" t="str">
        <f>FP!A146</f>
        <v>741209</v>
      </c>
      <c r="D398" s="610" t="str">
        <f>FP!B146</f>
        <v>Bihari József</v>
      </c>
      <c r="E398" s="610" t="str">
        <f>FP!C146</f>
        <v>Siófoki Sp</v>
      </c>
      <c r="F398" s="600">
        <f>FP!N146</f>
        <v>22</v>
      </c>
      <c r="G398" s="600">
        <f>FP!O146</f>
        <v>0</v>
      </c>
    </row>
    <row r="399" spans="1:8" ht="18" customHeight="1" x14ac:dyDescent="0.3">
      <c r="A399" s="578">
        <f>FP!Q272</f>
        <v>392</v>
      </c>
      <c r="B399" s="600">
        <f>FP!P272</f>
        <v>22</v>
      </c>
      <c r="C399" s="609" t="str">
        <f>FP!A272</f>
        <v>9204170</v>
      </c>
      <c r="D399" s="610" t="str">
        <f>FP!B272</f>
        <v>Csonka Zsolt</v>
      </c>
      <c r="E399" s="610" t="str">
        <f>FP!C272</f>
        <v>Ball City SE</v>
      </c>
      <c r="F399" s="600">
        <f>FP!N272</f>
        <v>22</v>
      </c>
      <c r="G399" s="600">
        <f>FP!O272</f>
        <v>0</v>
      </c>
    </row>
    <row r="400" spans="1:8" ht="18" customHeight="1" x14ac:dyDescent="0.3">
      <c r="A400" s="578">
        <f>FP!Q24</f>
        <v>392</v>
      </c>
      <c r="B400" s="600">
        <f>FP!P24</f>
        <v>22</v>
      </c>
      <c r="C400" s="609" t="str">
        <f>FP!A24</f>
        <v>681201</v>
      </c>
      <c r="D400" s="610" t="str">
        <f>FP!B24</f>
        <v>Andor György dr.</v>
      </c>
      <c r="E400" s="610" t="str">
        <f>FP!C24</f>
        <v>Építők TK</v>
      </c>
      <c r="F400" s="600">
        <f>FP!N24</f>
        <v>22</v>
      </c>
      <c r="G400" s="600">
        <f>FP!O24</f>
        <v>0</v>
      </c>
    </row>
    <row r="401" spans="1:8" ht="18" customHeight="1" x14ac:dyDescent="0.3">
      <c r="A401" s="578">
        <f>FP!Q1719</f>
        <v>392</v>
      </c>
      <c r="B401" s="600">
        <f>FP!P1719</f>
        <v>22</v>
      </c>
      <c r="C401" s="609" t="str">
        <f>FP!A1719</f>
        <v>810724</v>
      </c>
      <c r="D401" s="610" t="str">
        <f>FP!B1719</f>
        <v>Varga Gábor</v>
      </c>
      <c r="E401" s="610" t="str">
        <f>FP!C1719</f>
        <v>Pécsi El.</v>
      </c>
      <c r="F401" s="600">
        <f>FP!N1719</f>
        <v>22</v>
      </c>
      <c r="G401" s="600">
        <f>FP!O1719</f>
        <v>0</v>
      </c>
    </row>
    <row r="402" spans="1:8" ht="18" customHeight="1" x14ac:dyDescent="0.3">
      <c r="A402" s="578">
        <f>FP!Q835</f>
        <v>392</v>
      </c>
      <c r="B402" s="600">
        <f>FP!P835</f>
        <v>22</v>
      </c>
      <c r="C402" s="609" t="str">
        <f>FP!A835</f>
        <v>0611240</v>
      </c>
      <c r="D402" s="610" t="str">
        <f>FP!B835</f>
        <v>Körösladányi Bence</v>
      </c>
      <c r="E402" s="610" t="str">
        <f>FP!C835</f>
        <v>Árpádföld</v>
      </c>
      <c r="F402" s="600">
        <f>FP!N835</f>
        <v>22</v>
      </c>
      <c r="G402" s="600">
        <f>FP!O835</f>
        <v>0</v>
      </c>
    </row>
    <row r="403" spans="1:8" ht="18" customHeight="1" x14ac:dyDescent="0.3">
      <c r="A403" s="578">
        <f>FP!Q1434</f>
        <v>392</v>
      </c>
      <c r="B403" s="600">
        <f>FP!P1434</f>
        <v>22</v>
      </c>
      <c r="C403" s="609" t="str">
        <f>FP!A1434</f>
        <v>110531</v>
      </c>
      <c r="D403" s="610" t="str">
        <f>FP!B1434</f>
        <v>Szabados Gellért</v>
      </c>
      <c r="E403" s="610" t="str">
        <f>FP!C1434</f>
        <v>GYAC</v>
      </c>
      <c r="F403" s="600">
        <f>FP!N1434</f>
        <v>22</v>
      </c>
      <c r="G403" s="600">
        <f>FP!O1434</f>
        <v>0</v>
      </c>
    </row>
    <row r="404" spans="1:8" ht="18" customHeight="1" x14ac:dyDescent="0.3">
      <c r="A404" s="578">
        <f>FP!Q1204</f>
        <v>392</v>
      </c>
      <c r="B404" s="600">
        <f>FP!P1204</f>
        <v>22</v>
      </c>
      <c r="C404" s="609" t="str">
        <f>FP!A1204</f>
        <v>910927</v>
      </c>
      <c r="D404" s="610" t="str">
        <f>FP!B1204</f>
        <v>Parczen Benedek</v>
      </c>
      <c r="E404" s="610" t="str">
        <f>FP!C1204</f>
        <v>Szarvas TC</v>
      </c>
      <c r="F404" s="600">
        <f>FP!N1204</f>
        <v>22</v>
      </c>
      <c r="G404" s="600">
        <f>FP!O1204</f>
        <v>0</v>
      </c>
    </row>
    <row r="405" spans="1:8" ht="18" customHeight="1" x14ac:dyDescent="0.3">
      <c r="A405" s="578">
        <f>FP!Q379</f>
        <v>392</v>
      </c>
      <c r="B405" s="600">
        <f>FP!P379</f>
        <v>22</v>
      </c>
      <c r="C405" s="609" t="str">
        <f>FP!A379</f>
        <v>820728</v>
      </c>
      <c r="D405" s="610" t="str">
        <f>FP!B379</f>
        <v>Erdei Márton</v>
      </c>
      <c r="E405" s="610" t="str">
        <f>FP!C379</f>
        <v>UNIK SE</v>
      </c>
      <c r="F405" s="600">
        <f>FP!N379</f>
        <v>22</v>
      </c>
      <c r="G405" s="600">
        <f>FP!O379</f>
        <v>0</v>
      </c>
    </row>
    <row r="406" spans="1:8" ht="18" customHeight="1" x14ac:dyDescent="0.3">
      <c r="A406" s="578">
        <f>FP!Q1541</f>
        <v>392</v>
      </c>
      <c r="B406" s="600">
        <f>FP!P1541</f>
        <v>22</v>
      </c>
      <c r="C406" s="609" t="str">
        <f>FP!A1541</f>
        <v>9602180</v>
      </c>
      <c r="D406" s="610" t="str">
        <f>FP!B1541</f>
        <v>Szirtl Áron</v>
      </c>
      <c r="E406" s="610" t="str">
        <f>FP!C1541</f>
        <v>UNIK SE</v>
      </c>
      <c r="F406" s="600">
        <f>FP!N1541</f>
        <v>22</v>
      </c>
      <c r="G406" s="600">
        <f>FP!O1541</f>
        <v>0</v>
      </c>
    </row>
    <row r="407" spans="1:8" ht="18" customHeight="1" x14ac:dyDescent="0.3">
      <c r="A407" s="578">
        <f>FP!Q1056</f>
        <v>406</v>
      </c>
      <c r="B407" s="600">
        <f>FP!P1056</f>
        <v>21</v>
      </c>
      <c r="C407" s="609" t="str">
        <f>FP!A1056</f>
        <v>780118</v>
      </c>
      <c r="D407" s="610" t="str">
        <f>FP!B1056</f>
        <v>Molnár András</v>
      </c>
      <c r="E407" s="610" t="str">
        <f>FP!C1056</f>
        <v>Vízügyi SC</v>
      </c>
      <c r="F407" s="600">
        <f>FP!N1056</f>
        <v>21</v>
      </c>
      <c r="G407" s="600">
        <f>FP!O1056</f>
        <v>0</v>
      </c>
    </row>
    <row r="408" spans="1:8" ht="18" customHeight="1" x14ac:dyDescent="0.3">
      <c r="A408" s="578">
        <f>FP!Q1521</f>
        <v>406</v>
      </c>
      <c r="B408" s="600">
        <f>FP!P1521</f>
        <v>21</v>
      </c>
      <c r="C408" s="609" t="str">
        <f>FP!A1521</f>
        <v>7202290</v>
      </c>
      <c r="D408" s="610" t="str">
        <f>FP!B1521</f>
        <v>Szieber Zoltán</v>
      </c>
      <c r="E408" s="610" t="str">
        <f>FP!C1521</f>
        <v>Liget TE</v>
      </c>
      <c r="F408" s="600">
        <f>FP!N1521</f>
        <v>21</v>
      </c>
      <c r="G408" s="600">
        <f>FP!O1521</f>
        <v>0</v>
      </c>
    </row>
    <row r="409" spans="1:8" ht="18" customHeight="1" x14ac:dyDescent="0.3">
      <c r="A409" s="578">
        <f>FP!Q815</f>
        <v>406</v>
      </c>
      <c r="B409" s="600">
        <f>FP!P815</f>
        <v>21</v>
      </c>
      <c r="C409" s="609" t="str">
        <f>FP!A815</f>
        <v>800914</v>
      </c>
      <c r="D409" s="610" t="str">
        <f>FP!B815</f>
        <v>Kollár Gábor dr.</v>
      </c>
      <c r="E409" s="610" t="str">
        <f>FP!C815</f>
        <v>Kapos TC</v>
      </c>
      <c r="F409" s="600">
        <f>FP!N815</f>
        <v>21</v>
      </c>
      <c r="G409" s="600">
        <f>FP!O815</f>
        <v>0</v>
      </c>
    </row>
    <row r="410" spans="1:8" ht="18" customHeight="1" x14ac:dyDescent="0.3">
      <c r="A410" s="578">
        <f>FP!Q570</f>
        <v>406</v>
      </c>
      <c r="B410" s="600">
        <f>FP!P570</f>
        <v>21</v>
      </c>
      <c r="C410" s="609" t="str">
        <f>FP!A570</f>
        <v>7704020</v>
      </c>
      <c r="D410" s="610" t="str">
        <f>FP!B570</f>
        <v>Hárs Gábor</v>
      </c>
      <c r="E410" s="610" t="str">
        <f>FP!C570</f>
        <v>Tálentum</v>
      </c>
      <c r="F410" s="600">
        <f>FP!N570</f>
        <v>21</v>
      </c>
      <c r="G410" s="600">
        <f>FP!O570</f>
        <v>0</v>
      </c>
    </row>
    <row r="411" spans="1:8" ht="18" customHeight="1" x14ac:dyDescent="0.3">
      <c r="A411" s="578">
        <f>FP!Q383</f>
        <v>406</v>
      </c>
      <c r="B411" s="600">
        <f>FP!P383</f>
        <v>21</v>
      </c>
      <c r="C411" s="609" t="str">
        <f>FP!A383</f>
        <v>910911</v>
      </c>
      <c r="D411" s="610" t="str">
        <f>FP!B383</f>
        <v>Fábián Viktor</v>
      </c>
      <c r="E411" s="610" t="str">
        <f>FP!C383</f>
        <v>Békéscsabai Előre</v>
      </c>
      <c r="F411" s="600">
        <f>FP!N383</f>
        <v>21</v>
      </c>
      <c r="G411" s="600">
        <f>FP!O383</f>
        <v>0</v>
      </c>
    </row>
    <row r="412" spans="1:8" ht="18" customHeight="1" x14ac:dyDescent="0.3">
      <c r="A412" s="578">
        <f>FP!Q1391</f>
        <v>406</v>
      </c>
      <c r="B412" s="600">
        <f>FP!P1391</f>
        <v>21</v>
      </c>
      <c r="C412" s="609" t="str">
        <f>FP!A1391</f>
        <v>780808</v>
      </c>
      <c r="D412" s="610" t="str">
        <f>FP!B1391</f>
        <v>Simon Zoltán</v>
      </c>
      <c r="E412" s="610" t="str">
        <f>FP!C1391</f>
        <v>BVSC</v>
      </c>
      <c r="F412" s="600">
        <f>FP!N1391</f>
        <v>21</v>
      </c>
      <c r="G412" s="600">
        <f>FP!O1391</f>
        <v>0</v>
      </c>
    </row>
    <row r="413" spans="1:8" ht="18" customHeight="1" x14ac:dyDescent="0.3">
      <c r="A413" s="578">
        <f>FP!Q1569</f>
        <v>406</v>
      </c>
      <c r="B413" s="600">
        <f>FP!P1569</f>
        <v>21</v>
      </c>
      <c r="C413" s="609" t="str">
        <f>FP!A1569</f>
        <v>0201220</v>
      </c>
      <c r="D413" s="610" t="str">
        <f>FP!B1569</f>
        <v>Tájmel Kristóf</v>
      </c>
      <c r="E413" s="610" t="str">
        <f>FP!C1569</f>
        <v>Kőszegi SE</v>
      </c>
      <c r="F413" s="600">
        <f>FP!N1569</f>
        <v>21</v>
      </c>
      <c r="G413" s="600">
        <f>FP!O1569</f>
        <v>0</v>
      </c>
      <c r="H413" s="580"/>
    </row>
    <row r="414" spans="1:8" ht="18" customHeight="1" x14ac:dyDescent="0.3">
      <c r="A414" s="578">
        <f>FP!Q565</f>
        <v>406</v>
      </c>
      <c r="B414" s="600">
        <f>FP!P565</f>
        <v>21</v>
      </c>
      <c r="C414" s="609" t="str">
        <f>FP!A565</f>
        <v>0502150</v>
      </c>
      <c r="D414" s="610" t="str">
        <f>FP!B565</f>
        <v>Hankó Bence</v>
      </c>
      <c r="E414" s="610" t="str">
        <f>FP!C565</f>
        <v>Viharsarok</v>
      </c>
      <c r="F414" s="600">
        <f>FP!N565</f>
        <v>21</v>
      </c>
      <c r="G414" s="600">
        <f>FP!O565</f>
        <v>0</v>
      </c>
    </row>
    <row r="415" spans="1:8" ht="18" customHeight="1" x14ac:dyDescent="0.3">
      <c r="A415" s="578">
        <f>FP!Q1317</f>
        <v>406</v>
      </c>
      <c r="B415" s="600">
        <f>FP!P1317</f>
        <v>21</v>
      </c>
      <c r="C415" s="609" t="str">
        <f>FP!A1317</f>
        <v>771122</v>
      </c>
      <c r="D415" s="610" t="str">
        <f>FP!B1317</f>
        <v>Rózsa Gábor</v>
      </c>
      <c r="E415" s="610" t="str">
        <f>FP!C1317</f>
        <v>Kiskút TK</v>
      </c>
      <c r="F415" s="600">
        <f>FP!N1317</f>
        <v>21</v>
      </c>
      <c r="G415" s="600">
        <f>FP!O1317</f>
        <v>0</v>
      </c>
      <c r="H415" s="580"/>
    </row>
    <row r="416" spans="1:8" ht="18" customHeight="1" x14ac:dyDescent="0.3">
      <c r="A416" s="578">
        <f>FP!Q1601</f>
        <v>406</v>
      </c>
      <c r="B416" s="600">
        <f>FP!P1601</f>
        <v>21</v>
      </c>
      <c r="C416" s="609" t="str">
        <f>FP!A1601</f>
        <v>051015</v>
      </c>
      <c r="D416" s="610" t="str">
        <f>FP!B1601</f>
        <v>Temesvári Balázs</v>
      </c>
      <c r="E416" s="610" t="str">
        <f>FP!C1601</f>
        <v>Vitéz SE</v>
      </c>
      <c r="F416" s="600">
        <f>FP!N1601</f>
        <v>21</v>
      </c>
      <c r="G416" s="600">
        <f>FP!O1601</f>
        <v>0</v>
      </c>
    </row>
    <row r="417" spans="1:8" ht="18" customHeight="1" x14ac:dyDescent="0.3">
      <c r="A417" s="578">
        <f>FP!Q138</f>
        <v>406</v>
      </c>
      <c r="B417" s="600">
        <f>FP!P138</f>
        <v>21</v>
      </c>
      <c r="C417" s="609" t="str">
        <f>FP!A138</f>
        <v>1008070</v>
      </c>
      <c r="D417" s="610" t="str">
        <f>FP!B138</f>
        <v>Berg Ervin Valter</v>
      </c>
      <c r="E417" s="610" t="str">
        <f>FP!C138</f>
        <v>Viharsarok</v>
      </c>
      <c r="F417" s="600">
        <f>FP!N138</f>
        <v>21</v>
      </c>
      <c r="G417" s="600">
        <f>FP!O138</f>
        <v>0</v>
      </c>
    </row>
    <row r="418" spans="1:8" ht="18" customHeight="1" x14ac:dyDescent="0.3">
      <c r="A418" s="578">
        <f>FP!Q1533</f>
        <v>406</v>
      </c>
      <c r="B418" s="600">
        <f>FP!P1533</f>
        <v>21</v>
      </c>
      <c r="C418" s="609" t="str">
        <f>FP!A1533</f>
        <v>791222</v>
      </c>
      <c r="D418" s="610" t="str">
        <f>FP!B1533</f>
        <v>Szilágyi Zoltán</v>
      </c>
      <c r="E418" s="610" t="str">
        <f>FP!C1533</f>
        <v>BAll City SE</v>
      </c>
      <c r="F418" s="600">
        <f>FP!N1533</f>
        <v>21</v>
      </c>
      <c r="G418" s="600">
        <f>FP!O1533</f>
        <v>0</v>
      </c>
    </row>
    <row r="419" spans="1:8" ht="18" customHeight="1" x14ac:dyDescent="0.3">
      <c r="A419" s="578">
        <f>FP!Q914</f>
        <v>406</v>
      </c>
      <c r="B419" s="600">
        <f>FP!P914</f>
        <v>21</v>
      </c>
      <c r="C419" s="609" t="str">
        <f>FP!A914</f>
        <v>880125</v>
      </c>
      <c r="D419" s="610" t="str">
        <f>FP!B914</f>
        <v>Lászka Milán</v>
      </c>
      <c r="E419" s="610" t="str">
        <f>FP!C914</f>
        <v>P. Solymok</v>
      </c>
      <c r="F419" s="600">
        <f>FP!N914</f>
        <v>21</v>
      </c>
      <c r="G419" s="600">
        <f>FP!O914</f>
        <v>0</v>
      </c>
      <c r="H419" s="580"/>
    </row>
    <row r="420" spans="1:8" ht="18" customHeight="1" x14ac:dyDescent="0.3">
      <c r="A420" s="578">
        <f>FP!Q195</f>
        <v>406</v>
      </c>
      <c r="B420" s="600">
        <f>FP!P195</f>
        <v>21</v>
      </c>
      <c r="C420" s="609" t="str">
        <f>FP!A195</f>
        <v>851004</v>
      </c>
      <c r="D420" s="610" t="str">
        <f>FP!B195</f>
        <v>Both József</v>
      </c>
      <c r="E420" s="610" t="str">
        <f>FP!C195</f>
        <v>Kapos TC</v>
      </c>
      <c r="F420" s="600">
        <f>FP!N195</f>
        <v>21</v>
      </c>
      <c r="G420" s="600">
        <f>FP!O195</f>
        <v>0</v>
      </c>
    </row>
    <row r="421" spans="1:8" ht="18" customHeight="1" x14ac:dyDescent="0.3">
      <c r="A421" s="578">
        <f>FP!Q1717</f>
        <v>406</v>
      </c>
      <c r="B421" s="600">
        <f>FP!P1717</f>
        <v>21</v>
      </c>
      <c r="C421" s="609" t="str">
        <f>FP!A1717</f>
        <v>851115</v>
      </c>
      <c r="D421" s="610" t="str">
        <f>FP!B1717</f>
        <v>Varga Dávid Dr.</v>
      </c>
      <c r="E421" s="610" t="str">
        <f>FP!C1717</f>
        <v>Siófoki Sp</v>
      </c>
      <c r="F421" s="600">
        <f>FP!N1717</f>
        <v>21</v>
      </c>
      <c r="G421" s="600">
        <f>FP!O1717</f>
        <v>0</v>
      </c>
    </row>
    <row r="422" spans="1:8" ht="18" customHeight="1" x14ac:dyDescent="0.3">
      <c r="A422" s="578">
        <f>FP!Q1784</f>
        <v>406</v>
      </c>
      <c r="B422" s="600">
        <f>FP!P1784</f>
        <v>21</v>
      </c>
      <c r="C422" s="609" t="str">
        <f>FP!A1784</f>
        <v>960410</v>
      </c>
      <c r="D422" s="610" t="str">
        <f>FP!B1784</f>
        <v>Vörös György</v>
      </c>
      <c r="E422" s="610" t="str">
        <f>FP!C1784</f>
        <v>Pécsi El.</v>
      </c>
      <c r="F422" s="600">
        <f>FP!N1784</f>
        <v>21</v>
      </c>
      <c r="G422" s="600">
        <f>FP!O1784</f>
        <v>0</v>
      </c>
    </row>
    <row r="423" spans="1:8" ht="18" customHeight="1" x14ac:dyDescent="0.3">
      <c r="A423" s="578">
        <f>FP!Q149</f>
        <v>406</v>
      </c>
      <c r="B423" s="600">
        <f>FP!P149</f>
        <v>21</v>
      </c>
      <c r="C423" s="609" t="str">
        <f>FP!A149</f>
        <v>850326</v>
      </c>
      <c r="D423" s="610" t="str">
        <f>FP!B149</f>
        <v>Bíró Ádám</v>
      </c>
      <c r="E423" s="610" t="str">
        <f>FP!C149</f>
        <v>Ász Veszprém</v>
      </c>
      <c r="F423" s="600">
        <f>FP!N149</f>
        <v>21</v>
      </c>
      <c r="G423" s="600">
        <f>FP!O149</f>
        <v>0</v>
      </c>
    </row>
    <row r="424" spans="1:8" ht="18" customHeight="1" x14ac:dyDescent="0.3">
      <c r="A424" s="578">
        <f>FP!Q1367</f>
        <v>406</v>
      </c>
      <c r="B424" s="600">
        <f>FP!P1367</f>
        <v>21</v>
      </c>
      <c r="C424" s="609" t="str">
        <f>FP!A1367</f>
        <v>060601</v>
      </c>
      <c r="D424" s="610" t="str">
        <f>FP!B1367</f>
        <v>Selmeczi Noel</v>
      </c>
      <c r="E424" s="610" t="str">
        <f>FP!C1367</f>
        <v>Hahn TSE</v>
      </c>
      <c r="F424" s="600">
        <f>FP!N1367</f>
        <v>21</v>
      </c>
      <c r="G424" s="600">
        <f>FP!O1367</f>
        <v>0</v>
      </c>
    </row>
    <row r="425" spans="1:8" ht="18" customHeight="1" x14ac:dyDescent="0.3">
      <c r="A425" s="578">
        <f>FP!Q390</f>
        <v>406</v>
      </c>
      <c r="B425" s="600">
        <f>FP!P390</f>
        <v>21</v>
      </c>
      <c r="C425" s="609" t="str">
        <f>FP!A390</f>
        <v>910227</v>
      </c>
      <c r="D425" s="610" t="str">
        <f>FP!B390</f>
        <v>Farcas Ioan</v>
      </c>
      <c r="E425" s="610" t="str">
        <f>FP!C390</f>
        <v>külf.</v>
      </c>
      <c r="F425" s="600">
        <f>FP!N390</f>
        <v>21</v>
      </c>
      <c r="G425" s="600">
        <f>FP!O390</f>
        <v>0</v>
      </c>
    </row>
    <row r="426" spans="1:8" ht="18" customHeight="1" x14ac:dyDescent="0.3">
      <c r="A426" s="578">
        <f>FP!Q754</f>
        <v>406</v>
      </c>
      <c r="B426" s="600">
        <f>FP!P754</f>
        <v>21</v>
      </c>
      <c r="C426" s="609" t="str">
        <f>FP!A754</f>
        <v>8405010</v>
      </c>
      <c r="D426" s="610" t="str">
        <f>FP!B754</f>
        <v>Keszthelyi Soma</v>
      </c>
      <c r="E426" s="610" t="str">
        <f>FP!C754</f>
        <v>Gyöngy TSC</v>
      </c>
      <c r="F426" s="600">
        <f>FP!N754</f>
        <v>21</v>
      </c>
      <c r="G426" s="600">
        <f>FP!O754</f>
        <v>0</v>
      </c>
    </row>
    <row r="427" spans="1:8" ht="18" customHeight="1" x14ac:dyDescent="0.3">
      <c r="A427" s="578">
        <f>FP!Q1389</f>
        <v>406</v>
      </c>
      <c r="B427" s="600">
        <f>FP!P1389</f>
        <v>21</v>
      </c>
      <c r="C427" s="609" t="str">
        <f>FP!A1389</f>
        <v>140516</v>
      </c>
      <c r="D427" s="610" t="str">
        <f>FP!B1389</f>
        <v>Simon Kende Zalán</v>
      </c>
      <c r="E427" s="610" t="str">
        <f>FP!C1389</f>
        <v>PG Tenisz</v>
      </c>
      <c r="F427" s="600">
        <f>FP!N1389</f>
        <v>21</v>
      </c>
      <c r="G427" s="600">
        <f>FP!O1389</f>
        <v>0</v>
      </c>
    </row>
    <row r="428" spans="1:8" ht="18" customHeight="1" x14ac:dyDescent="0.3">
      <c r="A428" s="578">
        <f>FP!Q81</f>
        <v>427</v>
      </c>
      <c r="B428" s="600">
        <f>FP!P81</f>
        <v>20</v>
      </c>
      <c r="C428" s="609" t="str">
        <f>FP!A81</f>
        <v>090723</v>
      </c>
      <c r="D428" s="610" t="str">
        <f>FP!B81</f>
        <v>Bányai Zalán</v>
      </c>
      <c r="E428" s="610" t="str">
        <f>FP!C81</f>
        <v>PVTC</v>
      </c>
      <c r="F428" s="600">
        <f>FP!N81</f>
        <v>20</v>
      </c>
      <c r="G428" s="600">
        <f>FP!O81</f>
        <v>0</v>
      </c>
    </row>
    <row r="429" spans="1:8" ht="18" customHeight="1" x14ac:dyDescent="0.3">
      <c r="A429" s="578">
        <f>FP!Q1263</f>
        <v>427</v>
      </c>
      <c r="B429" s="600">
        <f>FP!P1263</f>
        <v>20</v>
      </c>
      <c r="C429" s="609" t="str">
        <f>FP!A1263</f>
        <v>090518</v>
      </c>
      <c r="D429" s="610" t="str">
        <f>FP!B1263</f>
        <v>Polgárdy Tamás</v>
      </c>
      <c r="E429" s="610" t="str">
        <f>FP!C1263</f>
        <v>GYAC</v>
      </c>
      <c r="F429" s="600">
        <f>FP!N1263</f>
        <v>20</v>
      </c>
      <c r="G429" s="600">
        <f>FP!O1263</f>
        <v>0</v>
      </c>
    </row>
    <row r="430" spans="1:8" ht="18" customHeight="1" x14ac:dyDescent="0.3">
      <c r="A430" s="578">
        <f>FP!Q705</f>
        <v>427</v>
      </c>
      <c r="B430" s="600">
        <f>FP!P705</f>
        <v>20</v>
      </c>
      <c r="C430" s="609" t="str">
        <f>FP!A705</f>
        <v>680117</v>
      </c>
      <c r="D430" s="610" t="str">
        <f>FP!B705</f>
        <v>Kaliszky András</v>
      </c>
      <c r="E430" s="610" t="str">
        <f>FP!C705</f>
        <v>Építők TK</v>
      </c>
      <c r="F430" s="600">
        <f>FP!N705</f>
        <v>20</v>
      </c>
      <c r="G430" s="600">
        <f>FP!O705</f>
        <v>0</v>
      </c>
    </row>
    <row r="431" spans="1:8" ht="18" customHeight="1" x14ac:dyDescent="0.3">
      <c r="A431" s="578">
        <f>FP!Q1057</f>
        <v>427</v>
      </c>
      <c r="B431" s="600">
        <f>FP!P1057</f>
        <v>20</v>
      </c>
      <c r="C431" s="609" t="str">
        <f>FP!A1057</f>
        <v>840709</v>
      </c>
      <c r="D431" s="610" t="str">
        <f>FP!B1057</f>
        <v>Molnár Attila</v>
      </c>
      <c r="E431" s="610" t="str">
        <f>FP!C1057</f>
        <v>Bólyi SE</v>
      </c>
      <c r="F431" s="600">
        <f>FP!N1057</f>
        <v>20</v>
      </c>
      <c r="G431" s="600">
        <f>FP!O1057</f>
        <v>0</v>
      </c>
    </row>
    <row r="432" spans="1:8" ht="18" customHeight="1" x14ac:dyDescent="0.3">
      <c r="A432" s="578">
        <f>FP!Q648</f>
        <v>427</v>
      </c>
      <c r="B432" s="600">
        <f>FP!P648</f>
        <v>20</v>
      </c>
      <c r="C432" s="609" t="str">
        <f>FP!A648</f>
        <v>901106</v>
      </c>
      <c r="D432" s="610" t="str">
        <f>FP!B648</f>
        <v>Horváthy Dániel</v>
      </c>
      <c r="E432" s="610" t="str">
        <f>FP!C648</f>
        <v>Monor SE</v>
      </c>
      <c r="F432" s="600">
        <f>FP!N648</f>
        <v>20</v>
      </c>
      <c r="G432" s="600">
        <f>FP!O648</f>
        <v>0</v>
      </c>
    </row>
    <row r="433" spans="1:8" ht="18" customHeight="1" x14ac:dyDescent="0.3">
      <c r="A433" s="578">
        <f>FP!Q1038</f>
        <v>427</v>
      </c>
      <c r="B433" s="600">
        <f>FP!P1038</f>
        <v>20</v>
      </c>
      <c r="C433" s="609" t="str">
        <f>FP!A1038</f>
        <v>7403270</v>
      </c>
      <c r="D433" s="610" t="str">
        <f>FP!B1038</f>
        <v>Miklós Gábor</v>
      </c>
      <c r="E433" s="610" t="str">
        <f>FP!C1038</f>
        <v>Ganz EKM</v>
      </c>
      <c r="F433" s="600">
        <f>FP!N1038</f>
        <v>20</v>
      </c>
      <c r="G433" s="600">
        <f>FP!O1038</f>
        <v>0</v>
      </c>
    </row>
    <row r="434" spans="1:8" ht="18" customHeight="1" x14ac:dyDescent="0.3">
      <c r="A434" s="578">
        <f>FP!Q766</f>
        <v>427</v>
      </c>
      <c r="B434" s="600">
        <f>FP!P766</f>
        <v>20</v>
      </c>
      <c r="C434" s="609" t="str">
        <f>FP!A766</f>
        <v>760311</v>
      </c>
      <c r="D434" s="610" t="str">
        <f>FP!B766</f>
        <v>Kis Szilárd</v>
      </c>
      <c r="E434" s="610" t="str">
        <f>FP!C766</f>
        <v>Molnár TA</v>
      </c>
      <c r="F434" s="600">
        <f>FP!N766</f>
        <v>20</v>
      </c>
      <c r="G434" s="600">
        <f>FP!O766</f>
        <v>0</v>
      </c>
      <c r="H434" s="580"/>
    </row>
    <row r="435" spans="1:8" ht="18" customHeight="1" x14ac:dyDescent="0.3">
      <c r="A435" s="578">
        <f>FP!Q955</f>
        <v>427</v>
      </c>
      <c r="B435" s="600">
        <f>FP!P955</f>
        <v>20</v>
      </c>
      <c r="C435" s="609" t="str">
        <f>FP!A955</f>
        <v>9808160</v>
      </c>
      <c r="D435" s="610" t="str">
        <f>FP!B955</f>
        <v>Maczky-Kő Benedek</v>
      </c>
      <c r="E435" s="610" t="str">
        <f>FP!C955</f>
        <v>Ludovika SE</v>
      </c>
      <c r="F435" s="600">
        <f>FP!N955</f>
        <v>20</v>
      </c>
      <c r="G435" s="600">
        <f>FP!O955</f>
        <v>0</v>
      </c>
    </row>
    <row r="436" spans="1:8" ht="18" customHeight="1" x14ac:dyDescent="0.3">
      <c r="A436" s="578">
        <f>FP!Q1181</f>
        <v>427</v>
      </c>
      <c r="B436" s="600">
        <f>FP!P1181</f>
        <v>20</v>
      </c>
      <c r="C436" s="609" t="str">
        <f>FP!A1181</f>
        <v>0907011</v>
      </c>
      <c r="D436" s="610" t="str">
        <f>FP!B1181</f>
        <v>Pallós Benedek</v>
      </c>
      <c r="E436" s="610" t="str">
        <f>FP!C1181</f>
        <v>Molnár TA</v>
      </c>
      <c r="F436" s="600">
        <f>FP!N1181</f>
        <v>20</v>
      </c>
      <c r="G436" s="600">
        <f>FP!O1181</f>
        <v>0</v>
      </c>
    </row>
    <row r="437" spans="1:8" ht="18" customHeight="1" x14ac:dyDescent="0.3">
      <c r="A437" s="578">
        <f>FP!Q1745</f>
        <v>427</v>
      </c>
      <c r="B437" s="600">
        <f>FP!P1745</f>
        <v>20</v>
      </c>
      <c r="C437" s="609" t="str">
        <f>FP!A1745</f>
        <v>760811</v>
      </c>
      <c r="D437" s="610" t="str">
        <f>FP!B1745</f>
        <v>Vartus Gyergely</v>
      </c>
      <c r="E437" s="610" t="str">
        <f>FP!C1745</f>
        <v>Pannon SC</v>
      </c>
      <c r="F437" s="600">
        <f>FP!N1745</f>
        <v>20</v>
      </c>
      <c r="G437" s="600">
        <f>FP!O1745</f>
        <v>0</v>
      </c>
    </row>
    <row r="438" spans="1:8" ht="18" customHeight="1" x14ac:dyDescent="0.3">
      <c r="A438" s="578">
        <f>FP!Q698</f>
        <v>437</v>
      </c>
      <c r="B438" s="600">
        <f>FP!P698</f>
        <v>19</v>
      </c>
      <c r="C438" s="609" t="str">
        <f>FP!A698</f>
        <v>0804020</v>
      </c>
      <c r="D438" s="610" t="str">
        <f>FP!B698</f>
        <v>Kacskovics Balázs</v>
      </c>
      <c r="E438" s="610" t="str">
        <f>FP!C698</f>
        <v>Pasarét TK</v>
      </c>
      <c r="F438" s="600">
        <f>FP!N698</f>
        <v>19</v>
      </c>
      <c r="G438" s="600">
        <f>FP!O698</f>
        <v>0</v>
      </c>
    </row>
    <row r="439" spans="1:8" ht="18" customHeight="1" x14ac:dyDescent="0.3">
      <c r="A439" s="578">
        <f>FP!Q1069</f>
        <v>437</v>
      </c>
      <c r="B439" s="600">
        <f>FP!P1069</f>
        <v>19</v>
      </c>
      <c r="C439" s="609" t="str">
        <f>FP!A1069</f>
        <v>060912</v>
      </c>
      <c r="D439" s="610" t="str">
        <f>FP!B1069</f>
        <v>Molnár Milán</v>
      </c>
      <c r="E439" s="610" t="str">
        <f>FP!C1069</f>
        <v>Viharsarok</v>
      </c>
      <c r="F439" s="600">
        <f>FP!N1069</f>
        <v>19</v>
      </c>
      <c r="G439" s="600">
        <f>FP!O1069</f>
        <v>0</v>
      </c>
    </row>
    <row r="440" spans="1:8" ht="18" customHeight="1" x14ac:dyDescent="0.3">
      <c r="A440" s="578">
        <f>FP!Q637</f>
        <v>437</v>
      </c>
      <c r="B440" s="600">
        <f>FP!P637</f>
        <v>19</v>
      </c>
      <c r="C440" s="609" t="str">
        <f>FP!A637</f>
        <v>080611</v>
      </c>
      <c r="D440" s="610" t="str">
        <f>FP!B637</f>
        <v>Horváth Levente</v>
      </c>
      <c r="E440" s="610" t="str">
        <f>FP!C637</f>
        <v>Budaörs SC</v>
      </c>
      <c r="F440" s="600">
        <f>FP!N637</f>
        <v>19</v>
      </c>
      <c r="G440" s="600">
        <f>FP!O637</f>
        <v>0</v>
      </c>
    </row>
    <row r="441" spans="1:8" ht="18" customHeight="1" x14ac:dyDescent="0.3">
      <c r="A441" s="578">
        <f>FP!Q1245</f>
        <v>437</v>
      </c>
      <c r="B441" s="600">
        <f>FP!P1245</f>
        <v>19</v>
      </c>
      <c r="C441" s="609" t="str">
        <f>FP!A1245</f>
        <v>861111</v>
      </c>
      <c r="D441" s="610" t="str">
        <f>FP!B1245</f>
        <v>Pintér Csaba András dr.</v>
      </c>
      <c r="E441" s="610" t="str">
        <f>FP!C1245</f>
        <v>Gy.Elektr.</v>
      </c>
      <c r="F441" s="600">
        <f>FP!N1245</f>
        <v>19</v>
      </c>
      <c r="G441" s="600">
        <f>FP!O1245</f>
        <v>0</v>
      </c>
      <c r="H441" s="580"/>
    </row>
    <row r="442" spans="1:8" ht="18" customHeight="1" x14ac:dyDescent="0.3">
      <c r="A442" s="578">
        <f>FP!Q1754</f>
        <v>437</v>
      </c>
      <c r="B442" s="600">
        <f>FP!P1754</f>
        <v>19</v>
      </c>
      <c r="C442" s="609" t="str">
        <f>FP!A1754</f>
        <v>750808</v>
      </c>
      <c r="D442" s="610" t="str">
        <f>FP!B1754</f>
        <v>Veczán Krisztián</v>
      </c>
      <c r="E442" s="610" t="str">
        <f>FP!C1754</f>
        <v>MEAFC</v>
      </c>
      <c r="F442" s="600">
        <f>FP!N1754</f>
        <v>19</v>
      </c>
      <c r="G442" s="600">
        <f>FP!O1754</f>
        <v>0</v>
      </c>
    </row>
    <row r="443" spans="1:8" ht="18" customHeight="1" x14ac:dyDescent="0.3">
      <c r="A443" s="578">
        <f>FP!Q1629</f>
        <v>437</v>
      </c>
      <c r="B443" s="600">
        <f>FP!P1629</f>
        <v>19</v>
      </c>
      <c r="C443" s="609" t="str">
        <f>FP!A1629</f>
        <v>110701</v>
      </c>
      <c r="D443" s="610" t="str">
        <f>FP!B1629</f>
        <v>Török Dániel</v>
      </c>
      <c r="E443" s="610" t="str">
        <f>FP!C1629</f>
        <v>Vasas SC</v>
      </c>
      <c r="F443" s="600">
        <f>FP!N1629</f>
        <v>19</v>
      </c>
      <c r="G443" s="600">
        <f>FP!O1629</f>
        <v>0</v>
      </c>
    </row>
    <row r="444" spans="1:8" ht="18" customHeight="1" x14ac:dyDescent="0.3">
      <c r="A444" s="578">
        <f>FP!Q1464</f>
        <v>437</v>
      </c>
      <c r="B444" s="600">
        <f>FP!P1464</f>
        <v>19</v>
      </c>
      <c r="C444" s="609" t="str">
        <f>FP!A1464</f>
        <v>790201</v>
      </c>
      <c r="D444" s="610" t="str">
        <f>FP!B1464</f>
        <v>Szabolcsi Péter</v>
      </c>
      <c r="E444" s="610" t="str">
        <f>FP!C1464</f>
        <v>Gyöngy TSC</v>
      </c>
      <c r="F444" s="600">
        <f>FP!N1464</f>
        <v>19</v>
      </c>
      <c r="G444" s="600">
        <f>FP!O1464</f>
        <v>0</v>
      </c>
    </row>
    <row r="445" spans="1:8" ht="18" customHeight="1" x14ac:dyDescent="0.3">
      <c r="A445" s="578">
        <f>FP!Q1207</f>
        <v>437</v>
      </c>
      <c r="B445" s="600">
        <f>FP!P1207</f>
        <v>19</v>
      </c>
      <c r="C445" s="609" t="str">
        <f>FP!A1207</f>
        <v>760628</v>
      </c>
      <c r="D445" s="610" t="str">
        <f>FP!B1207</f>
        <v>Pászti-Nagy András Dr.</v>
      </c>
      <c r="E445" s="610" t="str">
        <f>FP!C1207</f>
        <v>Árpádföld</v>
      </c>
      <c r="F445" s="600">
        <f>FP!N1207</f>
        <v>19</v>
      </c>
      <c r="G445" s="600">
        <f>FP!O1207</f>
        <v>0</v>
      </c>
    </row>
    <row r="446" spans="1:8" ht="18" customHeight="1" x14ac:dyDescent="0.3">
      <c r="A446" s="578">
        <f>FP!Q634</f>
        <v>437</v>
      </c>
      <c r="B446" s="600">
        <f>FP!P634</f>
        <v>19</v>
      </c>
      <c r="C446" s="609" t="str">
        <f>FP!A634</f>
        <v>670713</v>
      </c>
      <c r="D446" s="610" t="str">
        <f>FP!B634</f>
        <v>Horváth István</v>
      </c>
      <c r="E446" s="610" t="str">
        <f>FP!C634</f>
        <v>Liget TE</v>
      </c>
      <c r="F446" s="600">
        <f>FP!N634</f>
        <v>19</v>
      </c>
      <c r="G446" s="600">
        <f>FP!O634</f>
        <v>0</v>
      </c>
    </row>
    <row r="447" spans="1:8" ht="18" customHeight="1" x14ac:dyDescent="0.3">
      <c r="A447" s="578">
        <f>FP!Q879</f>
        <v>437</v>
      </c>
      <c r="B447" s="600">
        <f>FP!P879</f>
        <v>19</v>
      </c>
      <c r="C447" s="609" t="str">
        <f>FP!A879</f>
        <v>770121</v>
      </c>
      <c r="D447" s="610" t="str">
        <f>FP!B879</f>
        <v>Krémer Csaba</v>
      </c>
      <c r="E447" s="610" t="str">
        <f>FP!C879</f>
        <v>Ball City SE</v>
      </c>
      <c r="F447" s="600">
        <f>FP!N879</f>
        <v>19</v>
      </c>
      <c r="G447" s="600">
        <f>FP!O879</f>
        <v>0</v>
      </c>
    </row>
    <row r="448" spans="1:8" ht="18" customHeight="1" x14ac:dyDescent="0.3">
      <c r="A448" s="578">
        <f>FP!Q247</f>
        <v>437</v>
      </c>
      <c r="B448" s="600">
        <f>FP!P247</f>
        <v>19</v>
      </c>
      <c r="C448" s="609" t="str">
        <f>FP!A247</f>
        <v>070626</v>
      </c>
      <c r="D448" s="610" t="str">
        <f>FP!B247</f>
        <v>Csepa Zétény</v>
      </c>
      <c r="E448" s="610" t="str">
        <f>FP!C247</f>
        <v>PG Tenisz</v>
      </c>
      <c r="F448" s="600">
        <f>FP!N247</f>
        <v>19</v>
      </c>
      <c r="G448" s="600">
        <f>FP!O247</f>
        <v>0</v>
      </c>
    </row>
    <row r="449" spans="1:8" ht="18" customHeight="1" x14ac:dyDescent="0.3">
      <c r="A449" s="578">
        <f>FP!Q1218</f>
        <v>437</v>
      </c>
      <c r="B449" s="600">
        <f>FP!P1218</f>
        <v>19</v>
      </c>
      <c r="C449" s="609" t="str">
        <f>FP!A1218</f>
        <v>9704210</v>
      </c>
      <c r="D449" s="610" t="str">
        <f>FP!B1218</f>
        <v>Pázmány Miklós</v>
      </c>
      <c r="E449" s="610" t="str">
        <f>FP!C1218</f>
        <v>TI Veszprém</v>
      </c>
      <c r="F449" s="600">
        <f>FP!N1218</f>
        <v>19</v>
      </c>
      <c r="G449" s="600">
        <f>FP!O1218</f>
        <v>0</v>
      </c>
    </row>
    <row r="450" spans="1:8" ht="18" customHeight="1" x14ac:dyDescent="0.3">
      <c r="A450" s="578">
        <f>FP!Q864</f>
        <v>437</v>
      </c>
      <c r="B450" s="600">
        <f>FP!P864</f>
        <v>19</v>
      </c>
      <c r="C450" s="609" t="str">
        <f>FP!A864</f>
        <v>990311</v>
      </c>
      <c r="D450" s="610" t="str">
        <f>FP!B864</f>
        <v>Kovács Patrik</v>
      </c>
      <c r="E450" s="610" t="str">
        <f>FP!C864</f>
        <v>Pillangó</v>
      </c>
      <c r="F450" s="600">
        <f>FP!N864</f>
        <v>19</v>
      </c>
      <c r="G450" s="600">
        <f>FP!O864</f>
        <v>0</v>
      </c>
    </row>
    <row r="451" spans="1:8" ht="18" customHeight="1" x14ac:dyDescent="0.3">
      <c r="A451" s="578">
        <f>FP!Q430</f>
        <v>437</v>
      </c>
      <c r="B451" s="600">
        <f>FP!P430</f>
        <v>19</v>
      </c>
      <c r="C451" s="609" t="str">
        <f>FP!A430</f>
        <v>0206190</v>
      </c>
      <c r="D451" s="610" t="str">
        <f>FP!B430</f>
        <v>Fodor Márton</v>
      </c>
      <c r="E451" s="610" t="str">
        <f>FP!C430</f>
        <v>Siófoki Sp</v>
      </c>
      <c r="F451" s="600">
        <f>FP!N430</f>
        <v>19</v>
      </c>
      <c r="G451" s="600">
        <f>FP!O430</f>
        <v>0</v>
      </c>
    </row>
    <row r="452" spans="1:8" ht="18" customHeight="1" x14ac:dyDescent="0.3">
      <c r="A452" s="578">
        <f>FP!Q1641</f>
        <v>437</v>
      </c>
      <c r="B452" s="600">
        <f>FP!P1641</f>
        <v>19</v>
      </c>
      <c r="C452" s="609" t="str">
        <f>FP!A1641</f>
        <v>110627</v>
      </c>
      <c r="D452" s="610" t="str">
        <f>FP!B1641</f>
        <v>Tóth Barnabás László</v>
      </c>
      <c r="E452" s="610" t="str">
        <f>FP!C1641</f>
        <v>Centerpálya</v>
      </c>
      <c r="F452" s="600">
        <f>FP!N1641</f>
        <v>19</v>
      </c>
      <c r="G452" s="600">
        <f>FP!O1641</f>
        <v>0</v>
      </c>
    </row>
    <row r="453" spans="1:8" ht="18" customHeight="1" x14ac:dyDescent="0.3">
      <c r="A453" s="578">
        <f>FP!Q654</f>
        <v>437</v>
      </c>
      <c r="B453" s="600">
        <f>FP!P654</f>
        <v>19</v>
      </c>
      <c r="C453" s="609" t="str">
        <f>FP!A654</f>
        <v>1004092</v>
      </c>
      <c r="D453" s="610" t="str">
        <f>FP!B654</f>
        <v>Ieliszejev Mihály</v>
      </c>
      <c r="E453" s="610" t="str">
        <f>FP!C654</f>
        <v>Alfa TI</v>
      </c>
      <c r="F453" s="600">
        <f>FP!N654</f>
        <v>19</v>
      </c>
      <c r="G453" s="600">
        <f>FP!O654</f>
        <v>0</v>
      </c>
    </row>
    <row r="454" spans="1:8" ht="18" customHeight="1" x14ac:dyDescent="0.3">
      <c r="A454" s="578">
        <f>FP!Q972</f>
        <v>437</v>
      </c>
      <c r="B454" s="600">
        <f>FP!P972</f>
        <v>19</v>
      </c>
      <c r="C454" s="609" t="str">
        <f>FP!A972</f>
        <v>970103</v>
      </c>
      <c r="D454" s="610" t="str">
        <f>FP!B972</f>
        <v>Maráczi Gergely</v>
      </c>
      <c r="E454" s="610" t="str">
        <f>FP!C972</f>
        <v>Halasi TC</v>
      </c>
      <c r="F454" s="600">
        <f>FP!N972</f>
        <v>19</v>
      </c>
      <c r="G454" s="600">
        <f>FP!O972</f>
        <v>0</v>
      </c>
    </row>
    <row r="455" spans="1:8" ht="18" customHeight="1" x14ac:dyDescent="0.3">
      <c r="A455" s="578">
        <f>FP!Q504</f>
        <v>437</v>
      </c>
      <c r="B455" s="600">
        <f>FP!P504</f>
        <v>19</v>
      </c>
      <c r="C455" s="609" t="str">
        <f>FP!A504</f>
        <v>9412240</v>
      </c>
      <c r="D455" s="610" t="str">
        <f>FP!B504</f>
        <v>Grigaut Alexander</v>
      </c>
      <c r="E455" s="610" t="str">
        <f>FP!C504</f>
        <v>külf.</v>
      </c>
      <c r="F455" s="600">
        <f>FP!N504</f>
        <v>19</v>
      </c>
      <c r="G455" s="600">
        <f>FP!O504</f>
        <v>0</v>
      </c>
      <c r="H455" s="580"/>
    </row>
    <row r="456" spans="1:8" ht="18" customHeight="1" x14ac:dyDescent="0.3">
      <c r="A456" s="578">
        <f>FP!Q1368</f>
        <v>437</v>
      </c>
      <c r="B456" s="600">
        <f>FP!P1368</f>
        <v>19</v>
      </c>
      <c r="C456" s="609" t="str">
        <f>FP!A1368</f>
        <v>1009241</v>
      </c>
      <c r="D456" s="610" t="str">
        <f>FP!B1368</f>
        <v>Selmeczi Vincent</v>
      </c>
      <c r="E456" s="610" t="str">
        <f>FP!C1368</f>
        <v>Centerpálya</v>
      </c>
      <c r="F456" s="600">
        <f>FP!N1368</f>
        <v>19</v>
      </c>
      <c r="G456" s="600">
        <f>FP!O1368</f>
        <v>0</v>
      </c>
    </row>
    <row r="457" spans="1:8" ht="18" customHeight="1" x14ac:dyDescent="0.3">
      <c r="A457" s="578">
        <f>FP!Q315</f>
        <v>437</v>
      </c>
      <c r="B457" s="600">
        <f>FP!P315</f>
        <v>19</v>
      </c>
      <c r="C457" s="609" t="str">
        <f>FP!A315</f>
        <v>111016</v>
      </c>
      <c r="D457" s="610" t="str">
        <f>FP!B315</f>
        <v>Denys Mark</v>
      </c>
      <c r="E457" s="610" t="str">
        <f>FP!C315</f>
        <v>Pasarét TK</v>
      </c>
      <c r="F457" s="600">
        <f>FP!N315</f>
        <v>19</v>
      </c>
      <c r="G457" s="600">
        <f>FP!O315</f>
        <v>0</v>
      </c>
    </row>
    <row r="458" spans="1:8" ht="18" customHeight="1" x14ac:dyDescent="0.3">
      <c r="A458" s="578">
        <f>FP!Q1221</f>
        <v>457</v>
      </c>
      <c r="B458" s="600">
        <f>FP!P1221</f>
        <v>18</v>
      </c>
      <c r="C458" s="609" t="str">
        <f>FP!A1221</f>
        <v>8504080</v>
      </c>
      <c r="D458" s="610" t="str">
        <f>FP!B1221</f>
        <v>Pekli Marcell</v>
      </c>
      <c r="E458" s="610" t="str">
        <f>FP!C1221</f>
        <v>Vízügyi SC</v>
      </c>
      <c r="F458" s="600">
        <f>FP!N1221</f>
        <v>18</v>
      </c>
      <c r="G458" s="600">
        <f>FP!O1221</f>
        <v>0</v>
      </c>
      <c r="H458" s="580"/>
    </row>
    <row r="459" spans="1:8" ht="18" customHeight="1" x14ac:dyDescent="0.3">
      <c r="A459" s="578">
        <f>FP!Q1356</f>
        <v>457</v>
      </c>
      <c r="B459" s="600">
        <f>FP!P1356</f>
        <v>18</v>
      </c>
      <c r="C459" s="609" t="str">
        <f>FP!A1356</f>
        <v>040814</v>
      </c>
      <c r="D459" s="610" t="str">
        <f>FP!B1356</f>
        <v>Schmidt Dániel Lajos</v>
      </c>
      <c r="E459" s="610" t="str">
        <f>FP!C1356</f>
        <v>Bólyi SE</v>
      </c>
      <c r="F459" s="600">
        <f>FP!N1356</f>
        <v>18</v>
      </c>
      <c r="G459" s="600">
        <f>FP!O1356</f>
        <v>0</v>
      </c>
    </row>
    <row r="460" spans="1:8" ht="18" customHeight="1" x14ac:dyDescent="0.3">
      <c r="A460" s="578">
        <f>FP!Q1096</f>
        <v>457</v>
      </c>
      <c r="B460" s="600">
        <f>FP!P1096</f>
        <v>18</v>
      </c>
      <c r="C460" s="609" t="str">
        <f>FP!A1096</f>
        <v>970417</v>
      </c>
      <c r="D460" s="610" t="str">
        <f>FP!B1096</f>
        <v>Nádasy Bence</v>
      </c>
      <c r="E460" s="610" t="str">
        <f>FP!C1096</f>
        <v>SZVUK SE</v>
      </c>
      <c r="F460" s="600">
        <f>FP!N1096</f>
        <v>18</v>
      </c>
      <c r="G460" s="600">
        <f>FP!O1096</f>
        <v>0</v>
      </c>
    </row>
    <row r="461" spans="1:8" ht="18" customHeight="1" x14ac:dyDescent="0.3">
      <c r="A461" s="578">
        <f>FP!Q1554</f>
        <v>457</v>
      </c>
      <c r="B461" s="600">
        <f>FP!P1554</f>
        <v>18</v>
      </c>
      <c r="C461" s="609" t="str">
        <f>FP!A1554</f>
        <v>0301270</v>
      </c>
      <c r="D461" s="610" t="str">
        <f>FP!B1554</f>
        <v>Sztasák Jonatán</v>
      </c>
      <c r="E461" s="610" t="str">
        <f>FP!C1554</f>
        <v>PG Tenisz</v>
      </c>
      <c r="F461" s="600">
        <f>FP!N1554</f>
        <v>18</v>
      </c>
      <c r="G461" s="600">
        <f>FP!O1554</f>
        <v>0</v>
      </c>
    </row>
    <row r="462" spans="1:8" ht="18" customHeight="1" x14ac:dyDescent="0.3">
      <c r="A462" s="578">
        <f>FP!Q1250</f>
        <v>457</v>
      </c>
      <c r="B462" s="600">
        <f>FP!P1250</f>
        <v>18</v>
      </c>
      <c r="C462" s="609" t="str">
        <f>FP!A1250</f>
        <v>9608300</v>
      </c>
      <c r="D462" s="610" t="str">
        <f>FP!B1250</f>
        <v>Pintér Máté</v>
      </c>
      <c r="E462" s="610" t="str">
        <f>FP!C1250</f>
        <v>Angyal J. TSE</v>
      </c>
      <c r="F462" s="600">
        <f>FP!N1250</f>
        <v>18</v>
      </c>
      <c r="G462" s="600">
        <f>FP!O1250</f>
        <v>0</v>
      </c>
    </row>
    <row r="463" spans="1:8" ht="18" customHeight="1" x14ac:dyDescent="0.3">
      <c r="A463" s="578">
        <f>FP!Q357</f>
        <v>457</v>
      </c>
      <c r="B463" s="600">
        <f>FP!P357</f>
        <v>18</v>
      </c>
      <c r="C463" s="609" t="str">
        <f>FP!A357</f>
        <v>950616</v>
      </c>
      <c r="D463" s="610" t="str">
        <f>FP!B357</f>
        <v>Dumity Ádám</v>
      </c>
      <c r="E463" s="610" t="str">
        <f>FP!C357</f>
        <v>TI Veszprém</v>
      </c>
      <c r="F463" s="600">
        <f>FP!N357</f>
        <v>18</v>
      </c>
      <c r="G463" s="600">
        <f>FP!O357</f>
        <v>0</v>
      </c>
    </row>
    <row r="464" spans="1:8" ht="18" customHeight="1" x14ac:dyDescent="0.3">
      <c r="A464" s="578">
        <f>FP!Q569</f>
        <v>457</v>
      </c>
      <c r="B464" s="600">
        <f>FP!P569</f>
        <v>18</v>
      </c>
      <c r="C464" s="609" t="str">
        <f>FP!A569</f>
        <v>660605</v>
      </c>
      <c r="D464" s="610" t="str">
        <f>FP!B569</f>
        <v>Hári Péter</v>
      </c>
      <c r="E464" s="610" t="str">
        <f>FP!C569</f>
        <v>Liget TE</v>
      </c>
      <c r="F464" s="600">
        <f>FP!N569</f>
        <v>18</v>
      </c>
      <c r="G464" s="600">
        <f>FP!O569</f>
        <v>0</v>
      </c>
    </row>
    <row r="465" spans="1:8" ht="18" customHeight="1" x14ac:dyDescent="0.3">
      <c r="A465" s="578">
        <f>FP!Q98</f>
        <v>457</v>
      </c>
      <c r="B465" s="600">
        <f>FP!P98</f>
        <v>18</v>
      </c>
      <c r="C465" s="609" t="str">
        <f>FP!A98</f>
        <v>7706260</v>
      </c>
      <c r="D465" s="610" t="str">
        <f>FP!B98</f>
        <v>Bauge Sylvain</v>
      </c>
      <c r="E465" s="610" t="str">
        <f>FP!C98</f>
        <v>FC Hatvan</v>
      </c>
      <c r="F465" s="600">
        <f>FP!N98</f>
        <v>18</v>
      </c>
      <c r="G465" s="600">
        <f>FP!O98</f>
        <v>0</v>
      </c>
    </row>
    <row r="466" spans="1:8" ht="18" customHeight="1" x14ac:dyDescent="0.3">
      <c r="A466" s="578">
        <f>FP!Q358</f>
        <v>457</v>
      </c>
      <c r="B466" s="600">
        <f>FP!P358</f>
        <v>18</v>
      </c>
      <c r="C466" s="609" t="str">
        <f>FP!A358</f>
        <v>0408201</v>
      </c>
      <c r="D466" s="610" t="str">
        <f>FP!B358</f>
        <v>Dundler Ferenc</v>
      </c>
      <c r="E466" s="610" t="str">
        <f>FP!C358</f>
        <v>Építők TK</v>
      </c>
      <c r="F466" s="600">
        <f>FP!N358</f>
        <v>18</v>
      </c>
      <c r="G466" s="600">
        <f>FP!O358</f>
        <v>0</v>
      </c>
    </row>
    <row r="467" spans="1:8" ht="18" customHeight="1" x14ac:dyDescent="0.3">
      <c r="A467" s="578">
        <f>FP!Q1246</f>
        <v>457</v>
      </c>
      <c r="B467" s="600">
        <f>FP!P1246</f>
        <v>18</v>
      </c>
      <c r="C467" s="609" t="str">
        <f>FP!A1246</f>
        <v>900415</v>
      </c>
      <c r="D467" s="610" t="str">
        <f>FP!B1246</f>
        <v>Pintér Gergő</v>
      </c>
      <c r="E467" s="610" t="str">
        <f>FP!C1246</f>
        <v>Ball City SE</v>
      </c>
      <c r="F467" s="600">
        <f>FP!N1246</f>
        <v>18</v>
      </c>
      <c r="G467" s="600">
        <f>FP!O1246</f>
        <v>0</v>
      </c>
    </row>
    <row r="468" spans="1:8" ht="18" customHeight="1" x14ac:dyDescent="0.3">
      <c r="A468" s="578">
        <f>FP!Q147</f>
        <v>457</v>
      </c>
      <c r="B468" s="600">
        <f>FP!P147</f>
        <v>18</v>
      </c>
      <c r="C468" s="609" t="str">
        <f>FP!A147</f>
        <v>100619</v>
      </c>
      <c r="D468" s="610" t="str">
        <f>FP!B147</f>
        <v>Bilik Benjámin</v>
      </c>
      <c r="E468" s="610" t="str">
        <f>FP!C147</f>
        <v>Vasas SC</v>
      </c>
      <c r="F468" s="600">
        <f>FP!N147</f>
        <v>18</v>
      </c>
      <c r="G468" s="600">
        <f>FP!O147</f>
        <v>0</v>
      </c>
    </row>
    <row r="469" spans="1:8" ht="18" customHeight="1" x14ac:dyDescent="0.3">
      <c r="A469" s="578">
        <f>FP!Q627</f>
        <v>457</v>
      </c>
      <c r="B469" s="600">
        <f>FP!P627</f>
        <v>18</v>
      </c>
      <c r="C469" s="609" t="str">
        <f>FP!A627</f>
        <v>070604</v>
      </c>
      <c r="D469" s="610" t="str">
        <f>FP!B627</f>
        <v>Horváth Flórián</v>
      </c>
      <c r="E469" s="610" t="str">
        <f>FP!C627</f>
        <v>Savaria TC</v>
      </c>
      <c r="F469" s="600">
        <f>FP!N627</f>
        <v>18</v>
      </c>
      <c r="G469" s="600">
        <f>FP!O627</f>
        <v>0</v>
      </c>
    </row>
    <row r="470" spans="1:8" ht="18" customHeight="1" x14ac:dyDescent="0.3">
      <c r="A470" s="578">
        <f>FP!Q481</f>
        <v>457</v>
      </c>
      <c r="B470" s="600">
        <f>FP!P481</f>
        <v>18</v>
      </c>
      <c r="C470" s="609" t="str">
        <f>FP!A481</f>
        <v>080922</v>
      </c>
      <c r="D470" s="610" t="str">
        <f>FP!B481</f>
        <v>Gerencsér Soma Tibor</v>
      </c>
      <c r="E470" s="610" t="str">
        <f>FP!C481</f>
        <v>Kőszegi SE</v>
      </c>
      <c r="F470" s="600">
        <f>FP!N481</f>
        <v>18</v>
      </c>
      <c r="G470" s="600">
        <f>FP!O481</f>
        <v>0</v>
      </c>
    </row>
    <row r="471" spans="1:8" ht="18" customHeight="1" x14ac:dyDescent="0.3">
      <c r="A471" s="578">
        <f>FP!Q799</f>
        <v>457</v>
      </c>
      <c r="B471" s="600">
        <f>FP!P799</f>
        <v>18</v>
      </c>
      <c r="C471" s="609" t="str">
        <f>FP!A799</f>
        <v>931125</v>
      </c>
      <c r="D471" s="610" t="str">
        <f>FP!B799</f>
        <v>Kocsis Bence</v>
      </c>
      <c r="E471" s="610" t="str">
        <f>FP!C799</f>
        <v>Liget TE</v>
      </c>
      <c r="F471" s="600">
        <f>FP!N799</f>
        <v>18</v>
      </c>
      <c r="G471" s="600">
        <f>FP!O799</f>
        <v>0</v>
      </c>
    </row>
    <row r="472" spans="1:8" ht="18" customHeight="1" x14ac:dyDescent="0.3">
      <c r="A472" s="578">
        <f>FP!Q581</f>
        <v>457</v>
      </c>
      <c r="B472" s="600">
        <f>FP!P581</f>
        <v>18</v>
      </c>
      <c r="C472" s="609" t="str">
        <f>FP!A581</f>
        <v>771217</v>
      </c>
      <c r="D472" s="610" t="str">
        <f>FP!B581</f>
        <v>Hegyi Attila</v>
      </c>
      <c r="E472" s="610" t="str">
        <f>FP!C581</f>
        <v>Teniszport</v>
      </c>
      <c r="F472" s="600">
        <f>FP!N581</f>
        <v>18</v>
      </c>
      <c r="G472" s="600">
        <f>FP!O581</f>
        <v>0</v>
      </c>
    </row>
    <row r="473" spans="1:8" ht="18" customHeight="1" x14ac:dyDescent="0.3">
      <c r="A473" s="578">
        <f>FP!Q677</f>
        <v>457</v>
      </c>
      <c r="B473" s="600">
        <f>FP!P677</f>
        <v>18</v>
      </c>
      <c r="C473" s="609" t="str">
        <f>FP!A677</f>
        <v>0601223</v>
      </c>
      <c r="D473" s="610" t="str">
        <f>FP!B677</f>
        <v>Jelencsics Bálint</v>
      </c>
      <c r="E473" s="610" t="str">
        <f>FP!C677</f>
        <v>GM TC</v>
      </c>
      <c r="F473" s="600">
        <f>FP!N677</f>
        <v>18</v>
      </c>
      <c r="G473" s="600">
        <f>FP!O677</f>
        <v>0</v>
      </c>
    </row>
    <row r="474" spans="1:8" ht="18" customHeight="1" x14ac:dyDescent="0.3">
      <c r="A474" s="578">
        <f>FP!Q1563</f>
        <v>457</v>
      </c>
      <c r="B474" s="600">
        <f>FP!P1563</f>
        <v>18</v>
      </c>
      <c r="C474" s="609" t="str">
        <f>FP!A1563</f>
        <v>800611</v>
      </c>
      <c r="D474" s="610" t="str">
        <f>FP!B1563</f>
        <v>Szuper Levente</v>
      </c>
      <c r="E474" s="610" t="str">
        <f>FP!C1563</f>
        <v>P.Solymok</v>
      </c>
      <c r="F474" s="600">
        <f>FP!N1563</f>
        <v>18</v>
      </c>
      <c r="G474" s="600">
        <f>FP!O1563</f>
        <v>0</v>
      </c>
    </row>
    <row r="475" spans="1:8" ht="18" customHeight="1" x14ac:dyDescent="0.3">
      <c r="A475" s="578">
        <f>FP!Q265</f>
        <v>457</v>
      </c>
      <c r="B475" s="600">
        <f>FP!P265</f>
        <v>18</v>
      </c>
      <c r="C475" s="609" t="str">
        <f>FP!A265</f>
        <v>990822</v>
      </c>
      <c r="D475" s="610" t="str">
        <f>FP!B265</f>
        <v>Csőgör Alen</v>
      </c>
      <c r="E475" s="610" t="str">
        <f>FP!C265</f>
        <v>DMTK</v>
      </c>
      <c r="F475" s="600">
        <f>FP!N265</f>
        <v>18</v>
      </c>
      <c r="G475" s="600">
        <f>FP!O265</f>
        <v>0</v>
      </c>
    </row>
    <row r="476" spans="1:8" ht="18" customHeight="1" x14ac:dyDescent="0.3">
      <c r="A476" s="578">
        <f>FP!Q1114</f>
        <v>457</v>
      </c>
      <c r="B476" s="600">
        <f>FP!P1114</f>
        <v>18</v>
      </c>
      <c r="C476" s="609" t="str">
        <f>FP!A1114</f>
        <v>940720</v>
      </c>
      <c r="D476" s="610" t="str">
        <f>FP!B1114</f>
        <v>Nagy Péter</v>
      </c>
      <c r="E476" s="610" t="str">
        <f>FP!C1114</f>
        <v>DSC</v>
      </c>
      <c r="F476" s="600">
        <f>FP!N1114</f>
        <v>18</v>
      </c>
      <c r="G476" s="600">
        <f>FP!O1114</f>
        <v>0</v>
      </c>
    </row>
    <row r="477" spans="1:8" ht="18" customHeight="1" x14ac:dyDescent="0.3">
      <c r="A477" s="578">
        <f>FP!Q771</f>
        <v>457</v>
      </c>
      <c r="B477" s="600">
        <f>FP!P771</f>
        <v>18</v>
      </c>
      <c r="C477" s="609" t="str">
        <f>FP!A771</f>
        <v>811031</v>
      </c>
      <c r="D477" s="610" t="str">
        <f>FP!B771</f>
        <v>Kiss Ádám Szabolcs</v>
      </c>
      <c r="E477" s="610" t="str">
        <f>FP!C771</f>
        <v>BFSE</v>
      </c>
      <c r="F477" s="600">
        <f>FP!N771</f>
        <v>18</v>
      </c>
      <c r="G477" s="600">
        <f>FP!O771</f>
        <v>0</v>
      </c>
    </row>
    <row r="478" spans="1:8" ht="18" customHeight="1" x14ac:dyDescent="0.3">
      <c r="A478" s="578">
        <f>FP!Q1776</f>
        <v>457</v>
      </c>
      <c r="B478" s="600">
        <f>FP!P1776</f>
        <v>18</v>
      </c>
      <c r="C478" s="609" t="str">
        <f>FP!A1776</f>
        <v>560907</v>
      </c>
      <c r="D478" s="610" t="str">
        <f>FP!B1776</f>
        <v>Vizi Ferenc</v>
      </c>
      <c r="E478" s="610" t="str">
        <f>FP!C1776</f>
        <v>Kiskőrös</v>
      </c>
      <c r="F478" s="600">
        <f>FP!N1776</f>
        <v>18</v>
      </c>
      <c r="G478" s="600">
        <f>FP!O1776</f>
        <v>0</v>
      </c>
      <c r="H478" s="580"/>
    </row>
    <row r="479" spans="1:8" ht="18" customHeight="1" x14ac:dyDescent="0.3">
      <c r="A479" s="578">
        <f>FP!Q237</f>
        <v>457</v>
      </c>
      <c r="B479" s="600">
        <f>FP!P237</f>
        <v>18</v>
      </c>
      <c r="C479" s="609" t="str">
        <f>FP!A237</f>
        <v>031223</v>
      </c>
      <c r="D479" s="610" t="str">
        <f>FP!B237</f>
        <v>Csatlós Vencel</v>
      </c>
      <c r="E479" s="610" t="str">
        <f>FP!C237</f>
        <v>W-Sport</v>
      </c>
      <c r="F479" s="600">
        <f>FP!N237</f>
        <v>18</v>
      </c>
      <c r="G479" s="600">
        <f>FP!O237</f>
        <v>0</v>
      </c>
    </row>
    <row r="480" spans="1:8" ht="18" customHeight="1" x14ac:dyDescent="0.3">
      <c r="A480" s="578">
        <f>FP!Q1136</f>
        <v>457</v>
      </c>
      <c r="B480" s="600">
        <f>FP!P1136</f>
        <v>18</v>
      </c>
      <c r="C480" s="609" t="str">
        <f>FP!A1136</f>
        <v>7208150</v>
      </c>
      <c r="D480" s="610" t="str">
        <f>FP!B1136</f>
        <v>Németh István</v>
      </c>
      <c r="E480" s="610" t="str">
        <f>FP!C1136</f>
        <v>Orosháza</v>
      </c>
      <c r="F480" s="600">
        <f>FP!N1136</f>
        <v>18</v>
      </c>
      <c r="G480" s="600">
        <f>FP!O1136</f>
        <v>0</v>
      </c>
    </row>
    <row r="481" spans="1:8" ht="18" customHeight="1" x14ac:dyDescent="0.3">
      <c r="A481" s="578">
        <f>FP!Q1725</f>
        <v>480</v>
      </c>
      <c r="B481" s="600">
        <f>FP!P1725</f>
        <v>17</v>
      </c>
      <c r="C481" s="609" t="str">
        <f>FP!A1725</f>
        <v>050717</v>
      </c>
      <c r="D481" s="610" t="str">
        <f>FP!B1725</f>
        <v>Varga István Áron</v>
      </c>
      <c r="E481" s="610" t="str">
        <f>FP!C1725</f>
        <v>FC Hatvan</v>
      </c>
      <c r="F481" s="600">
        <f>FP!N1725</f>
        <v>17</v>
      </c>
      <c r="G481" s="600">
        <f>FP!O1725</f>
        <v>0</v>
      </c>
    </row>
    <row r="482" spans="1:8" ht="18" customHeight="1" x14ac:dyDescent="0.3">
      <c r="A482" s="578">
        <f>FP!Q1680</f>
        <v>480</v>
      </c>
      <c r="B482" s="600">
        <f>FP!P1680</f>
        <v>17</v>
      </c>
      <c r="C482" s="609" t="str">
        <f>FP!A1680</f>
        <v>921026</v>
      </c>
      <c r="D482" s="610" t="str">
        <f>FP!B1680</f>
        <v>Ujhidy Zoltán</v>
      </c>
      <c r="E482" s="610" t="str">
        <f>FP!C1680</f>
        <v>MozGo SE</v>
      </c>
      <c r="F482" s="600">
        <f>FP!N1680</f>
        <v>17</v>
      </c>
      <c r="G482" s="600">
        <f>FP!O1680</f>
        <v>0</v>
      </c>
      <c r="H482" s="580"/>
    </row>
    <row r="483" spans="1:8" ht="18" customHeight="1" x14ac:dyDescent="0.3">
      <c r="A483" s="578">
        <f>FP!Q653</f>
        <v>480</v>
      </c>
      <c r="B483" s="600">
        <f>FP!P653</f>
        <v>17</v>
      </c>
      <c r="C483" s="609" t="str">
        <f>FP!A653</f>
        <v>9208070</v>
      </c>
      <c r="D483" s="610" t="str">
        <f>FP!B653</f>
        <v>Iastrebov Nik</v>
      </c>
      <c r="E483" s="610" t="str">
        <f>FP!C653</f>
        <v>Match P.</v>
      </c>
      <c r="F483" s="600">
        <f>FP!N653</f>
        <v>17</v>
      </c>
      <c r="G483" s="600">
        <f>FP!O653</f>
        <v>0</v>
      </c>
    </row>
    <row r="484" spans="1:8" ht="18" customHeight="1" x14ac:dyDescent="0.3">
      <c r="A484" s="578">
        <f>FP!Q434</f>
        <v>480</v>
      </c>
      <c r="B484" s="600">
        <f>FP!P434</f>
        <v>17</v>
      </c>
      <c r="C484" s="609" t="str">
        <f>FP!A434</f>
        <v>9708121</v>
      </c>
      <c r="D484" s="610" t="str">
        <f>FP!B434</f>
        <v>Földesi Máté</v>
      </c>
      <c r="E484" s="610" t="str">
        <f>FP!C434</f>
        <v>MEAFC</v>
      </c>
      <c r="F484" s="600">
        <f>FP!N434</f>
        <v>17</v>
      </c>
      <c r="G484" s="600">
        <f>FP!O434</f>
        <v>0</v>
      </c>
    </row>
    <row r="485" spans="1:8" ht="18" customHeight="1" x14ac:dyDescent="0.3">
      <c r="A485" s="578">
        <f>FP!Q258</f>
        <v>480</v>
      </c>
      <c r="B485" s="600">
        <f>FP!P258</f>
        <v>17</v>
      </c>
      <c r="C485" s="609" t="str">
        <f>FP!A258</f>
        <v>091218</v>
      </c>
      <c r="D485" s="610" t="str">
        <f>FP!B258</f>
        <v>Csiszár Nimród András</v>
      </c>
      <c r="E485" s="610" t="str">
        <f>FP!C258</f>
        <v>Ten.Műhely</v>
      </c>
      <c r="F485" s="600">
        <f>FP!N258</f>
        <v>17</v>
      </c>
      <c r="G485" s="600">
        <f>FP!O258</f>
        <v>0</v>
      </c>
    </row>
    <row r="486" spans="1:8" ht="18" customHeight="1" x14ac:dyDescent="0.3">
      <c r="A486" s="578">
        <f>FP!Q1809</f>
        <v>480</v>
      </c>
      <c r="B486" s="600">
        <f>FP!P1809</f>
        <v>17</v>
      </c>
      <c r="C486" s="609" t="str">
        <f>FP!A1809</f>
        <v>840514</v>
      </c>
      <c r="D486" s="610" t="str">
        <f>FP!B1809</f>
        <v>Zimányi Róbert G. Dr.</v>
      </c>
      <c r="E486" s="610" t="str">
        <f>FP!C1809</f>
        <v>Evopro SE</v>
      </c>
      <c r="F486" s="600">
        <f>FP!N1809</f>
        <v>17</v>
      </c>
      <c r="G486" s="600">
        <f>FP!O1809</f>
        <v>0</v>
      </c>
      <c r="H486" s="580"/>
    </row>
    <row r="487" spans="1:8" ht="18" customHeight="1" x14ac:dyDescent="0.3">
      <c r="A487" s="578">
        <f>FP!Q1305</f>
        <v>480</v>
      </c>
      <c r="B487" s="600">
        <f>FP!P1305</f>
        <v>17</v>
      </c>
      <c r="C487" s="609" t="str">
        <f>FP!A1305</f>
        <v>130122</v>
      </c>
      <c r="D487" s="610" t="str">
        <f>FP!B1305</f>
        <v>Rekedt-Nagy Zoltán</v>
      </c>
      <c r="E487" s="610" t="str">
        <f>FP!C1305</f>
        <v>D.keszi TK</v>
      </c>
      <c r="F487" s="600">
        <f>FP!N1305</f>
        <v>17</v>
      </c>
      <c r="G487" s="600">
        <f>FP!O1305</f>
        <v>0</v>
      </c>
    </row>
    <row r="488" spans="1:8" ht="18" customHeight="1" x14ac:dyDescent="0.3">
      <c r="A488" s="578">
        <f>FP!Q1392</f>
        <v>480</v>
      </c>
      <c r="B488" s="600">
        <f>FP!P1392</f>
        <v>17</v>
      </c>
      <c r="C488" s="609" t="str">
        <f>FP!A1392</f>
        <v>951118</v>
      </c>
      <c r="D488" s="610" t="str">
        <f>FP!B1392</f>
        <v>Sinka Soma</v>
      </c>
      <c r="E488" s="610" t="str">
        <f>FP!C1392</f>
        <v>Vízügyi SC</v>
      </c>
      <c r="F488" s="600">
        <f>FP!N1392</f>
        <v>17</v>
      </c>
      <c r="G488" s="600">
        <f>FP!O1392</f>
        <v>0</v>
      </c>
    </row>
    <row r="489" spans="1:8" ht="18" customHeight="1" x14ac:dyDescent="0.3">
      <c r="A489" s="578">
        <f>FP!Q1640</f>
        <v>480</v>
      </c>
      <c r="B489" s="600">
        <f>FP!P1640</f>
        <v>17</v>
      </c>
      <c r="C489" s="609" t="str">
        <f>FP!A1640</f>
        <v>900507</v>
      </c>
      <c r="D489" s="610" t="str">
        <f>FP!B1640</f>
        <v>Tóth Barnabás</v>
      </c>
      <c r="E489" s="610" t="str">
        <f>FP!C1640</f>
        <v>Nemzedék SE</v>
      </c>
      <c r="F489" s="600">
        <f>FP!N1640</f>
        <v>17</v>
      </c>
      <c r="G489" s="600">
        <f>FP!O1640</f>
        <v>0</v>
      </c>
    </row>
    <row r="490" spans="1:8" ht="18" customHeight="1" x14ac:dyDescent="0.3">
      <c r="A490" s="578">
        <f>FP!Q1291</f>
        <v>480</v>
      </c>
      <c r="B490" s="600">
        <f>FP!P1291</f>
        <v>17</v>
      </c>
      <c r="C490" s="609" t="str">
        <f>FP!A1291</f>
        <v>950402</v>
      </c>
      <c r="D490" s="610" t="str">
        <f>FP!B1291</f>
        <v>Rádics Benjámin Dr.</v>
      </c>
      <c r="E490" s="610" t="str">
        <f>FP!C1291</f>
        <v>BBTC SE</v>
      </c>
      <c r="F490" s="600">
        <f>FP!N1291</f>
        <v>17</v>
      </c>
      <c r="G490" s="600">
        <f>FP!O1291</f>
        <v>0</v>
      </c>
      <c r="H490" s="580"/>
    </row>
    <row r="491" spans="1:8" ht="18" customHeight="1" x14ac:dyDescent="0.3">
      <c r="A491" s="578">
        <f>FP!Q1531</f>
        <v>480</v>
      </c>
      <c r="B491" s="600">
        <f>FP!P1531</f>
        <v>17</v>
      </c>
      <c r="C491" s="609" t="str">
        <f>FP!A1531</f>
        <v>961225</v>
      </c>
      <c r="D491" s="610" t="str">
        <f>FP!B1531</f>
        <v>Szilágyi Bence</v>
      </c>
      <c r="E491" s="610" t="str">
        <f>FP!C1531</f>
        <v>DEAC</v>
      </c>
      <c r="F491" s="600">
        <f>FP!N1531</f>
        <v>17</v>
      </c>
      <c r="G491" s="600">
        <f>FP!O1531</f>
        <v>0</v>
      </c>
    </row>
    <row r="492" spans="1:8" ht="18" customHeight="1" x14ac:dyDescent="0.3">
      <c r="A492" s="578">
        <f>FP!Q1524</f>
        <v>480</v>
      </c>
      <c r="B492" s="600">
        <f>FP!P1524</f>
        <v>17</v>
      </c>
      <c r="C492" s="609" t="str">
        <f>FP!A1524</f>
        <v>720215</v>
      </c>
      <c r="D492" s="610" t="str">
        <f>FP!B1524</f>
        <v>Szijjártó András</v>
      </c>
      <c r="E492" s="610" t="str">
        <f>FP!C1524</f>
        <v>BFSE</v>
      </c>
      <c r="F492" s="600">
        <f>FP!N1524</f>
        <v>17</v>
      </c>
      <c r="G492" s="600">
        <f>FP!O1524</f>
        <v>0</v>
      </c>
    </row>
    <row r="493" spans="1:8" ht="18" customHeight="1" x14ac:dyDescent="0.3">
      <c r="A493" s="578">
        <f>FP!Q1273</f>
        <v>480</v>
      </c>
      <c r="B493" s="600">
        <f>FP!P1273</f>
        <v>17</v>
      </c>
      <c r="C493" s="609" t="str">
        <f>FP!A1273</f>
        <v>820810</v>
      </c>
      <c r="D493" s="610" t="str">
        <f>FP!B1273</f>
        <v>Pós Gábor Tibor</v>
      </c>
      <c r="E493" s="610" t="str">
        <f>FP!C1273</f>
        <v>Sólyomszem</v>
      </c>
      <c r="F493" s="600">
        <f>FP!N1273</f>
        <v>17</v>
      </c>
      <c r="G493" s="600">
        <f>FP!O1273</f>
        <v>0</v>
      </c>
    </row>
    <row r="494" spans="1:8" ht="18" customHeight="1" x14ac:dyDescent="0.3">
      <c r="A494" s="578">
        <f>FP!Q665</f>
        <v>480</v>
      </c>
      <c r="B494" s="600">
        <f>FP!P665</f>
        <v>17</v>
      </c>
      <c r="C494" s="609" t="str">
        <f>FP!A665</f>
        <v>0210020</v>
      </c>
      <c r="D494" s="610" t="str">
        <f>FP!B665</f>
        <v>Jagudits Attila</v>
      </c>
      <c r="E494" s="610" t="str">
        <f>FP!C665</f>
        <v>Gy.Lendul</v>
      </c>
      <c r="F494" s="600">
        <f>FP!N665</f>
        <v>17</v>
      </c>
      <c r="G494" s="600">
        <f>FP!O665</f>
        <v>0</v>
      </c>
    </row>
    <row r="495" spans="1:8" ht="18" customHeight="1" x14ac:dyDescent="0.3">
      <c r="A495" s="578">
        <f>FP!Q1099</f>
        <v>480</v>
      </c>
      <c r="B495" s="600">
        <f>FP!P1099</f>
        <v>17</v>
      </c>
      <c r="C495" s="609" t="str">
        <f>FP!A1099</f>
        <v>6900225</v>
      </c>
      <c r="D495" s="610" t="str">
        <f>FP!B1099</f>
        <v>Nándori Levente</v>
      </c>
      <c r="E495" s="610" t="str">
        <f>FP!C1099</f>
        <v>Match P.</v>
      </c>
      <c r="F495" s="600">
        <f>FP!N1099</f>
        <v>17</v>
      </c>
      <c r="G495" s="600">
        <f>FP!O1099</f>
        <v>0</v>
      </c>
    </row>
    <row r="496" spans="1:8" ht="18" customHeight="1" x14ac:dyDescent="0.3">
      <c r="A496" s="578">
        <f>FP!Q279</f>
        <v>480</v>
      </c>
      <c r="B496" s="600">
        <f>FP!P279</f>
        <v>17</v>
      </c>
      <c r="C496" s="609" t="str">
        <f>FP!A279</f>
        <v>850810</v>
      </c>
      <c r="D496" s="610" t="str">
        <f>FP!B279</f>
        <v>Czakó Péter Gergely</v>
      </c>
      <c r="E496" s="610" t="str">
        <f>FP!C279</f>
        <v>BFSE</v>
      </c>
      <c r="F496" s="600">
        <f>FP!N279</f>
        <v>17</v>
      </c>
      <c r="G496" s="600">
        <f>FP!O279</f>
        <v>0</v>
      </c>
    </row>
    <row r="497" spans="1:8" ht="18" customHeight="1" x14ac:dyDescent="0.3">
      <c r="A497" s="578">
        <f>FP!Q1469</f>
        <v>480</v>
      </c>
      <c r="B497" s="600">
        <f>FP!P1469</f>
        <v>17</v>
      </c>
      <c r="C497" s="609" t="str">
        <f>FP!A1469</f>
        <v>730428</v>
      </c>
      <c r="D497" s="610" t="str">
        <f>FP!B1469</f>
        <v>Szalai Péter</v>
      </c>
      <c r="E497" s="610" t="str">
        <f>FP!C1469</f>
        <v>Vasas SC</v>
      </c>
      <c r="F497" s="600">
        <f>FP!N1469</f>
        <v>17</v>
      </c>
      <c r="G497" s="600">
        <f>FP!O1469</f>
        <v>0</v>
      </c>
    </row>
    <row r="498" spans="1:8" ht="18" customHeight="1" x14ac:dyDescent="0.3">
      <c r="A498" s="578">
        <f>FP!Q1231</f>
        <v>480</v>
      </c>
      <c r="B498" s="600">
        <f>FP!P1231</f>
        <v>17</v>
      </c>
      <c r="C498" s="609" t="str">
        <f>FP!A1231</f>
        <v>780915</v>
      </c>
      <c r="D498" s="610" t="str">
        <f>FP!B1231</f>
        <v>Péter Ákos</v>
      </c>
      <c r="E498" s="610" t="str">
        <f>FP!C1231</f>
        <v>Ganz EKM</v>
      </c>
      <c r="F498" s="600">
        <f>FP!N1231</f>
        <v>17</v>
      </c>
      <c r="G498" s="600">
        <f>FP!O1231</f>
        <v>0</v>
      </c>
    </row>
    <row r="499" spans="1:8" ht="18" customHeight="1" x14ac:dyDescent="0.3">
      <c r="A499" s="578">
        <f>FP!Q34</f>
        <v>480</v>
      </c>
      <c r="B499" s="600">
        <f>FP!P34</f>
        <v>17</v>
      </c>
      <c r="C499" s="609" t="str">
        <f>FP!A34</f>
        <v>830116</v>
      </c>
      <c r="D499" s="610" t="str">
        <f>FP!B34</f>
        <v>B. Nagy Ervin</v>
      </c>
      <c r="E499" s="610" t="str">
        <f>FP!C34</f>
        <v>Evopro SE</v>
      </c>
      <c r="F499" s="600">
        <f>FP!N34</f>
        <v>17</v>
      </c>
      <c r="G499" s="600">
        <f>FP!O34</f>
        <v>0</v>
      </c>
    </row>
    <row r="500" spans="1:8" ht="18" customHeight="1" x14ac:dyDescent="0.3">
      <c r="A500" s="578">
        <f>FP!Q1078</f>
        <v>480</v>
      </c>
      <c r="B500" s="600">
        <f>FP!P1078</f>
        <v>17</v>
      </c>
      <c r="C500" s="609" t="str">
        <f>FP!A1078</f>
        <v>750327</v>
      </c>
      <c r="D500" s="610" t="str">
        <f>FP!B1078</f>
        <v>Molnár Zoltán</v>
      </c>
      <c r="E500" s="610" t="str">
        <f>FP!C1078</f>
        <v>Kiskút TK</v>
      </c>
      <c r="F500" s="600">
        <f>FP!N1078</f>
        <v>17</v>
      </c>
      <c r="G500" s="600">
        <f>FP!O1078</f>
        <v>0</v>
      </c>
    </row>
    <row r="501" spans="1:8" ht="18" customHeight="1" x14ac:dyDescent="0.3">
      <c r="A501" s="578">
        <f>FP!Q1304</f>
        <v>480</v>
      </c>
      <c r="B501" s="600">
        <f>FP!P1304</f>
        <v>17</v>
      </c>
      <c r="C501" s="609" t="str">
        <f>FP!A1304</f>
        <v>750110</v>
      </c>
      <c r="D501" s="610" t="str">
        <f>FP!B1304</f>
        <v>Rekedt-Nagy Zoltán Attila</v>
      </c>
      <c r="E501" s="610" t="str">
        <f>FP!C1304</f>
        <v>KVTK</v>
      </c>
      <c r="F501" s="600">
        <f>FP!N1304</f>
        <v>17</v>
      </c>
      <c r="G501" s="600">
        <f>FP!O1304</f>
        <v>0</v>
      </c>
    </row>
    <row r="502" spans="1:8" ht="18" customHeight="1" x14ac:dyDescent="0.3">
      <c r="A502" s="578">
        <f>FP!Q871</f>
        <v>480</v>
      </c>
      <c r="B502" s="600">
        <f>FP!P871</f>
        <v>17</v>
      </c>
      <c r="C502" s="609" t="str">
        <f>FP!A871</f>
        <v>670604</v>
      </c>
      <c r="D502" s="610" t="str">
        <f>FP!B871</f>
        <v>Kovács Zoltán</v>
      </c>
      <c r="E502" s="610" t="str">
        <f>FP!C871</f>
        <v>Tszk Gyula</v>
      </c>
      <c r="F502" s="600">
        <f>FP!N871</f>
        <v>17</v>
      </c>
      <c r="G502" s="600">
        <f>FP!O871</f>
        <v>0</v>
      </c>
    </row>
    <row r="503" spans="1:8" ht="18" customHeight="1" x14ac:dyDescent="0.3">
      <c r="A503" s="578">
        <f>FP!Q1122</f>
        <v>480</v>
      </c>
      <c r="B503" s="600">
        <f>FP!P1122</f>
        <v>17</v>
      </c>
      <c r="C503" s="609" t="str">
        <f>FP!A1122</f>
        <v>860307</v>
      </c>
      <c r="D503" s="610" t="str">
        <f>FP!B1122</f>
        <v>Nagyistók Bence Dr.</v>
      </c>
      <c r="E503" s="610" t="str">
        <f>FP!C1122</f>
        <v>Match P.</v>
      </c>
      <c r="F503" s="600">
        <f>FP!N1122</f>
        <v>17</v>
      </c>
      <c r="G503" s="600">
        <f>FP!O1122</f>
        <v>0</v>
      </c>
    </row>
    <row r="504" spans="1:8" ht="18" customHeight="1" x14ac:dyDescent="0.3">
      <c r="A504" s="578">
        <f>FP!Q1690</f>
        <v>480</v>
      </c>
      <c r="B504" s="600">
        <f>FP!P1690</f>
        <v>17</v>
      </c>
      <c r="C504" s="609" t="str">
        <f>FP!A1690</f>
        <v>960108</v>
      </c>
      <c r="D504" s="610" t="str">
        <f>FP!B1690</f>
        <v>Váczi Ádám</v>
      </c>
      <c r="E504" s="610" t="str">
        <f>FP!C1690</f>
        <v>Budakalász</v>
      </c>
      <c r="F504" s="600">
        <f>FP!N1690</f>
        <v>17</v>
      </c>
      <c r="G504" s="600">
        <f>FP!O1690</f>
        <v>0</v>
      </c>
    </row>
    <row r="505" spans="1:8" ht="18" customHeight="1" x14ac:dyDescent="0.3">
      <c r="A505" s="578">
        <f>FP!Q1491</f>
        <v>480</v>
      </c>
      <c r="B505" s="600">
        <f>FP!P1491</f>
        <v>17</v>
      </c>
      <c r="C505" s="609" t="str">
        <f>FP!A1491</f>
        <v>870126</v>
      </c>
      <c r="D505" s="610" t="str">
        <f>FP!B1491</f>
        <v>Szávay Levente</v>
      </c>
      <c r="E505" s="610" t="str">
        <f>FP!C1491</f>
        <v>Kiskőrösi TKE</v>
      </c>
      <c r="F505" s="600">
        <f>FP!N1491</f>
        <v>17</v>
      </c>
      <c r="G505" s="600">
        <f>FP!O1491</f>
        <v>0</v>
      </c>
    </row>
    <row r="506" spans="1:8" ht="18" customHeight="1" x14ac:dyDescent="0.3">
      <c r="A506" s="578">
        <f>FP!Q1665</f>
        <v>480</v>
      </c>
      <c r="B506" s="600">
        <f>FP!P1665</f>
        <v>17</v>
      </c>
      <c r="C506" s="609" t="str">
        <f>FP!A1665</f>
        <v>110212</v>
      </c>
      <c r="D506" s="610" t="str">
        <f>FP!B1665</f>
        <v>Tóth Vilmos Péter</v>
      </c>
      <c r="E506" s="610" t="str">
        <f>FP!C1665</f>
        <v>Alfa TI</v>
      </c>
      <c r="F506" s="600">
        <f>FP!N1665</f>
        <v>17</v>
      </c>
      <c r="G506" s="600">
        <f>FP!O1665</f>
        <v>0</v>
      </c>
    </row>
    <row r="507" spans="1:8" ht="18" customHeight="1" x14ac:dyDescent="0.3">
      <c r="A507" s="578">
        <f>FP!Q1755</f>
        <v>480</v>
      </c>
      <c r="B507" s="600">
        <f>FP!P1755</f>
        <v>17</v>
      </c>
      <c r="C507" s="609" t="str">
        <f>FP!A1755</f>
        <v>770416</v>
      </c>
      <c r="D507" s="610" t="str">
        <f>FP!B1755</f>
        <v>Végh Krisztián</v>
      </c>
      <c r="E507" s="610" t="str">
        <f>FP!C1755</f>
        <v>DMTK</v>
      </c>
      <c r="F507" s="600">
        <f>FP!N1755</f>
        <v>17</v>
      </c>
      <c r="G507" s="600">
        <f>FP!O1755</f>
        <v>0</v>
      </c>
    </row>
    <row r="508" spans="1:8" ht="18" customHeight="1" x14ac:dyDescent="0.3">
      <c r="A508" s="578">
        <f>FP!Q441</f>
        <v>480</v>
      </c>
      <c r="B508" s="600">
        <f>FP!P441</f>
        <v>17</v>
      </c>
      <c r="C508" s="609" t="str">
        <f>FP!A441</f>
        <v>6806010</v>
      </c>
      <c r="D508" s="610" t="str">
        <f>FP!B441</f>
        <v>Forgó Róbert</v>
      </c>
      <c r="E508" s="610" t="str">
        <f>FP!C441</f>
        <v>Szeged VTK</v>
      </c>
      <c r="F508" s="600">
        <f>FP!N441</f>
        <v>17</v>
      </c>
      <c r="G508" s="600">
        <f>FP!O441</f>
        <v>0</v>
      </c>
      <c r="H508" s="580"/>
    </row>
    <row r="509" spans="1:8" ht="18" customHeight="1" x14ac:dyDescent="0.3">
      <c r="A509" s="578">
        <f>FP!Q1130</f>
        <v>480</v>
      </c>
      <c r="B509" s="600">
        <f>FP!P1130</f>
        <v>17</v>
      </c>
      <c r="C509" s="609" t="str">
        <f>FP!A1130</f>
        <v>720409</v>
      </c>
      <c r="D509" s="610" t="str">
        <f>FP!B1130</f>
        <v>Nemes Zsolt</v>
      </c>
      <c r="E509" s="610" t="str">
        <f>FP!C1130</f>
        <v>W-Sport</v>
      </c>
      <c r="F509" s="600">
        <f>FP!N1130</f>
        <v>17</v>
      </c>
      <c r="G509" s="600">
        <f>FP!O1130</f>
        <v>0</v>
      </c>
    </row>
    <row r="510" spans="1:8" ht="18" customHeight="1" x14ac:dyDescent="0.3">
      <c r="A510" s="578">
        <f>FP!Q1152</f>
        <v>480</v>
      </c>
      <c r="B510" s="600">
        <f>FP!P1152</f>
        <v>17</v>
      </c>
      <c r="C510" s="609" t="str">
        <f>FP!A1152</f>
        <v>1009280</v>
      </c>
      <c r="D510" s="610" t="str">
        <f>FP!B1152</f>
        <v>Nyikos Márton</v>
      </c>
      <c r="E510" s="610" t="str">
        <f>FP!C1152</f>
        <v>Metro RSC</v>
      </c>
      <c r="F510" s="600">
        <f>FP!N1152</f>
        <v>17</v>
      </c>
      <c r="G510" s="600">
        <f>FP!O1152</f>
        <v>0</v>
      </c>
    </row>
    <row r="511" spans="1:8" ht="18" customHeight="1" x14ac:dyDescent="0.3">
      <c r="A511" s="578">
        <f>FP!Q375</f>
        <v>480</v>
      </c>
      <c r="B511" s="600">
        <f>FP!P375</f>
        <v>17</v>
      </c>
      <c r="C511" s="609" t="str">
        <f>FP!A375</f>
        <v>1208230</v>
      </c>
      <c r="D511" s="610" t="str">
        <f>FP!B375</f>
        <v>Erdei Benedek</v>
      </c>
      <c r="E511" s="610" t="str">
        <f>FP!C375</f>
        <v>PG Tenisz</v>
      </c>
      <c r="F511" s="600">
        <f>FP!N375</f>
        <v>17</v>
      </c>
      <c r="G511" s="600">
        <f>FP!O375</f>
        <v>0</v>
      </c>
    </row>
    <row r="512" spans="1:8" ht="18" customHeight="1" x14ac:dyDescent="0.3">
      <c r="A512" s="578">
        <f>FP!Q452</f>
        <v>480</v>
      </c>
      <c r="B512" s="600">
        <f>FP!P452</f>
        <v>17</v>
      </c>
      <c r="C512" s="609" t="str">
        <f>FP!A452</f>
        <v>9409160</v>
      </c>
      <c r="D512" s="610" t="str">
        <f>FP!B452</f>
        <v>Furus Noel</v>
      </c>
      <c r="E512" s="610" t="str">
        <f>FP!C452</f>
        <v>Orosháza</v>
      </c>
      <c r="F512" s="600">
        <f>FP!N452</f>
        <v>17</v>
      </c>
      <c r="G512" s="600">
        <f>FP!O452</f>
        <v>0</v>
      </c>
    </row>
    <row r="513" spans="1:8" ht="18" customHeight="1" x14ac:dyDescent="0.3">
      <c r="A513" s="578">
        <f>FP!Q625</f>
        <v>512</v>
      </c>
      <c r="B513" s="600">
        <f>FP!P625</f>
        <v>16</v>
      </c>
      <c r="C513" s="609" t="str">
        <f>FP!A625</f>
        <v>071130</v>
      </c>
      <c r="D513" s="610" t="str">
        <f>FP!B625</f>
        <v>Horváth Bence</v>
      </c>
      <c r="E513" s="610" t="str">
        <f>FP!C625</f>
        <v>Budaörs SC</v>
      </c>
      <c r="F513" s="600">
        <f>FP!N625</f>
        <v>16</v>
      </c>
      <c r="G513" s="600">
        <f>FP!O625</f>
        <v>0</v>
      </c>
    </row>
    <row r="514" spans="1:8" ht="18" customHeight="1" x14ac:dyDescent="0.3">
      <c r="A514" s="578">
        <f>FP!Q1474</f>
        <v>512</v>
      </c>
      <c r="B514" s="600">
        <f>FP!P1474</f>
        <v>16</v>
      </c>
      <c r="C514" s="609" t="str">
        <f>FP!A1474</f>
        <v>040512</v>
      </c>
      <c r="D514" s="610" t="str">
        <f>FP!B1474</f>
        <v>Szalay Tamás</v>
      </c>
      <c r="E514" s="610" t="str">
        <f>FP!C1474</f>
        <v>Gy.Elektr.</v>
      </c>
      <c r="F514" s="600">
        <f>FP!N1474</f>
        <v>16</v>
      </c>
      <c r="G514" s="600">
        <f>FP!O1474</f>
        <v>0</v>
      </c>
    </row>
    <row r="515" spans="1:8" ht="18" customHeight="1" x14ac:dyDescent="0.3">
      <c r="A515" s="578">
        <f>FP!Q435</f>
        <v>512</v>
      </c>
      <c r="B515" s="600">
        <f>FP!P435</f>
        <v>16</v>
      </c>
      <c r="C515" s="609" t="str">
        <f>FP!A435</f>
        <v>701025</v>
      </c>
      <c r="D515" s="610" t="str">
        <f>FP!B435</f>
        <v>Földesi Tamás</v>
      </c>
      <c r="E515" s="610" t="str">
        <f>FP!C435</f>
        <v>MEAFC</v>
      </c>
      <c r="F515" s="600">
        <f>FP!N435</f>
        <v>16</v>
      </c>
      <c r="G515" s="600">
        <f>FP!O435</f>
        <v>0</v>
      </c>
    </row>
    <row r="516" spans="1:8" ht="18" customHeight="1" x14ac:dyDescent="0.3">
      <c r="A516" s="578">
        <f>FP!Q1810</f>
        <v>512</v>
      </c>
      <c r="B516" s="600">
        <f>FP!P1810</f>
        <v>16</v>
      </c>
      <c r="C516" s="609" t="str">
        <f>FP!A1810</f>
        <v>9906030</v>
      </c>
      <c r="D516" s="610" t="str">
        <f>FP!B1810</f>
        <v>Zimmermann Ádám</v>
      </c>
      <c r="E516" s="610" t="str">
        <f>FP!C1810</f>
        <v>Bregyó TSE</v>
      </c>
      <c r="F516" s="600">
        <f>FP!N1810</f>
        <v>16</v>
      </c>
      <c r="G516" s="600">
        <f>FP!O1810</f>
        <v>0</v>
      </c>
    </row>
    <row r="517" spans="1:8" ht="18" customHeight="1" x14ac:dyDescent="0.3">
      <c r="A517" s="578">
        <f>FP!Q1021</f>
        <v>512</v>
      </c>
      <c r="B517" s="600">
        <f>FP!P1021</f>
        <v>16</v>
      </c>
      <c r="C517" s="609" t="str">
        <f>FP!A1021</f>
        <v>990917</v>
      </c>
      <c r="D517" s="610" t="str">
        <f>FP!B1021</f>
        <v>Mészáros Marcell</v>
      </c>
      <c r="E517" s="610" t="str">
        <f>FP!C1021</f>
        <v>Monor SE</v>
      </c>
      <c r="F517" s="600">
        <f>FP!N1021</f>
        <v>16</v>
      </c>
      <c r="G517" s="600">
        <f>FP!O1021</f>
        <v>0</v>
      </c>
    </row>
    <row r="518" spans="1:8" ht="18" customHeight="1" x14ac:dyDescent="0.3">
      <c r="A518" s="578">
        <f>FP!Q312</f>
        <v>512</v>
      </c>
      <c r="B518" s="600">
        <f>FP!P312</f>
        <v>16</v>
      </c>
      <c r="C518" s="609" t="str">
        <f>FP!A312</f>
        <v>950429</v>
      </c>
      <c r="D518" s="610" t="str">
        <f>FP!B312</f>
        <v>Dénes András</v>
      </c>
      <c r="E518" s="610" t="str">
        <f>FP!C312</f>
        <v>Bregyó TSE</v>
      </c>
      <c r="F518" s="600">
        <f>FP!N312</f>
        <v>16</v>
      </c>
      <c r="G518" s="600">
        <f>FP!O312</f>
        <v>0</v>
      </c>
    </row>
    <row r="519" spans="1:8" ht="18" customHeight="1" x14ac:dyDescent="0.3">
      <c r="A519" s="578">
        <f>FP!Q585</f>
        <v>512</v>
      </c>
      <c r="B519" s="600">
        <f>FP!P585</f>
        <v>16</v>
      </c>
      <c r="C519" s="609" t="str">
        <f>FP!A585</f>
        <v>861205</v>
      </c>
      <c r="D519" s="610" t="str">
        <f>FP!B585</f>
        <v>Hegyi Zoltán</v>
      </c>
      <c r="E519" s="610" t="str">
        <f>FP!C585</f>
        <v>P. Solymok</v>
      </c>
      <c r="F519" s="600">
        <f>FP!N585</f>
        <v>16</v>
      </c>
      <c r="G519" s="600">
        <f>FP!O585</f>
        <v>0</v>
      </c>
    </row>
    <row r="520" spans="1:8" ht="18" customHeight="1" x14ac:dyDescent="0.3">
      <c r="A520" s="578">
        <f>FP!Q268</f>
        <v>512</v>
      </c>
      <c r="B520" s="600">
        <f>FP!P268</f>
        <v>16</v>
      </c>
      <c r="C520" s="609" t="str">
        <f>FP!A268</f>
        <v>0606160</v>
      </c>
      <c r="D520" s="610" t="str">
        <f>FP!B268</f>
        <v>Csóll Péter</v>
      </c>
      <c r="E520" s="610" t="str">
        <f>FP!C268</f>
        <v>PG Tenisz</v>
      </c>
      <c r="F520" s="600">
        <f>FP!N268</f>
        <v>16</v>
      </c>
      <c r="G520" s="600">
        <f>FP!O268</f>
        <v>0</v>
      </c>
      <c r="H520" s="580"/>
    </row>
    <row r="521" spans="1:8" ht="18" customHeight="1" x14ac:dyDescent="0.3">
      <c r="A521" s="578">
        <f>FP!Q602</f>
        <v>512</v>
      </c>
      <c r="B521" s="600">
        <f>FP!P602</f>
        <v>16</v>
      </c>
      <c r="C521" s="609" t="str">
        <f>FP!A602</f>
        <v>8904200</v>
      </c>
      <c r="D521" s="610" t="str">
        <f>FP!B602</f>
        <v>Hideghy-Molnár Dániel Attila dr.</v>
      </c>
      <c r="E521" s="610" t="str">
        <f>FP!C602</f>
        <v>Gyöngy TSC</v>
      </c>
      <c r="F521" s="600">
        <f>FP!N602</f>
        <v>16</v>
      </c>
      <c r="G521" s="600">
        <f>FP!O602</f>
        <v>0</v>
      </c>
    </row>
    <row r="522" spans="1:8" ht="18" customHeight="1" x14ac:dyDescent="0.3">
      <c r="A522" s="578">
        <f>FP!Q575</f>
        <v>512</v>
      </c>
      <c r="B522" s="600">
        <f>FP!P575</f>
        <v>16</v>
      </c>
      <c r="C522" s="609" t="str">
        <f>FP!A575</f>
        <v>7904031</v>
      </c>
      <c r="D522" s="610" t="str">
        <f>FP!B575</f>
        <v>Havas István</v>
      </c>
      <c r="E522" s="610" t="str">
        <f>FP!C575</f>
        <v>TSZK Gyula</v>
      </c>
      <c r="F522" s="600">
        <f>FP!N575</f>
        <v>16</v>
      </c>
      <c r="G522" s="600">
        <f>FP!O575</f>
        <v>0</v>
      </c>
    </row>
    <row r="523" spans="1:8" ht="18" customHeight="1" x14ac:dyDescent="0.3">
      <c r="A523" s="578">
        <f>FP!Q683</f>
        <v>512</v>
      </c>
      <c r="B523" s="600">
        <f>FP!P683</f>
        <v>16</v>
      </c>
      <c r="C523" s="609" t="str">
        <f>FP!A683</f>
        <v>750325</v>
      </c>
      <c r="D523" s="610" t="str">
        <f>FP!B683</f>
        <v>Jóföldi Balázs</v>
      </c>
      <c r="E523" s="610" t="str">
        <f>FP!C683</f>
        <v>Hahn TSE</v>
      </c>
      <c r="F523" s="600">
        <f>FP!N683</f>
        <v>16</v>
      </c>
      <c r="G523" s="600">
        <f>FP!O683</f>
        <v>0</v>
      </c>
    </row>
    <row r="524" spans="1:8" ht="18" customHeight="1" x14ac:dyDescent="0.3">
      <c r="A524" s="578">
        <f>FP!Q123</f>
        <v>512</v>
      </c>
      <c r="B524" s="600">
        <f>FP!P123</f>
        <v>16</v>
      </c>
      <c r="C524" s="609" t="str">
        <f>FP!A123</f>
        <v>080717</v>
      </c>
      <c r="D524" s="610" t="str">
        <f>FP!B123</f>
        <v>Benkő András Gergő</v>
      </c>
      <c r="E524" s="610" t="str">
        <f>FP!C123</f>
        <v>Future TT</v>
      </c>
      <c r="F524" s="600">
        <f>FP!N123</f>
        <v>16</v>
      </c>
      <c r="G524" s="600">
        <f>FP!O123</f>
        <v>0</v>
      </c>
    </row>
    <row r="525" spans="1:8" ht="18" customHeight="1" x14ac:dyDescent="0.3">
      <c r="A525" s="578">
        <f>FP!Q1610</f>
        <v>512</v>
      </c>
      <c r="B525" s="600">
        <f>FP!P1610</f>
        <v>16</v>
      </c>
      <c r="C525" s="609" t="str">
        <f>FP!A1610</f>
        <v>030724</v>
      </c>
      <c r="D525" s="610" t="str">
        <f>FP!B1610</f>
        <v>Tihanyi Levente</v>
      </c>
      <c r="E525" s="610" t="str">
        <f>FP!C1610</f>
        <v>Írottkő SE</v>
      </c>
      <c r="F525" s="600">
        <f>FP!N1610</f>
        <v>16</v>
      </c>
      <c r="G525" s="600">
        <f>FP!O1610</f>
        <v>0</v>
      </c>
    </row>
    <row r="526" spans="1:8" ht="18" customHeight="1" x14ac:dyDescent="0.3">
      <c r="A526" s="578">
        <f>FP!Q1041</f>
        <v>512</v>
      </c>
      <c r="B526" s="600">
        <f>FP!P1041</f>
        <v>16</v>
      </c>
      <c r="C526" s="609" t="str">
        <f>FP!A1041</f>
        <v>821004</v>
      </c>
      <c r="D526" s="610" t="str">
        <f>FP!B1041</f>
        <v>Milanovich Márk</v>
      </c>
      <c r="E526" s="610" t="str">
        <f>FP!C1041</f>
        <v>Gy.Lendül</v>
      </c>
      <c r="F526" s="600">
        <f>FP!N1041</f>
        <v>16</v>
      </c>
      <c r="G526" s="600">
        <f>FP!O1041</f>
        <v>0</v>
      </c>
    </row>
    <row r="527" spans="1:8" ht="18" customHeight="1" x14ac:dyDescent="0.3">
      <c r="A527" s="578">
        <f>FP!Q1068</f>
        <v>512</v>
      </c>
      <c r="B527" s="600">
        <f>FP!P1068</f>
        <v>16</v>
      </c>
      <c r="C527" s="609" t="str">
        <f>FP!A1068</f>
        <v>080919</v>
      </c>
      <c r="D527" s="610" t="str">
        <f>FP!B1068</f>
        <v>Molnár Máté Levente</v>
      </c>
      <c r="E527" s="610" t="str">
        <f>FP!C1068</f>
        <v>Panakor TK</v>
      </c>
      <c r="F527" s="600">
        <f>FP!N1068</f>
        <v>16</v>
      </c>
      <c r="G527" s="600">
        <f>FP!O1068</f>
        <v>0</v>
      </c>
    </row>
    <row r="528" spans="1:8" ht="18" customHeight="1" x14ac:dyDescent="0.3">
      <c r="A528" s="578">
        <f>FP!Q1147</f>
        <v>512</v>
      </c>
      <c r="B528" s="600">
        <f>FP!P1147</f>
        <v>16</v>
      </c>
      <c r="C528" s="609" t="str">
        <f>FP!A1147</f>
        <v>740617</v>
      </c>
      <c r="D528" s="610" t="str">
        <f>FP!B1147</f>
        <v>Nógrádi András</v>
      </c>
      <c r="E528" s="610" t="str">
        <f>FP!C1147</f>
        <v>Liget TE</v>
      </c>
      <c r="F528" s="600">
        <f>FP!N1147</f>
        <v>16</v>
      </c>
      <c r="G528" s="600">
        <f>FP!O1147</f>
        <v>0</v>
      </c>
    </row>
    <row r="529" spans="1:7" ht="18" customHeight="1" x14ac:dyDescent="0.3">
      <c r="A529" s="578">
        <f>FP!Q1011</f>
        <v>512</v>
      </c>
      <c r="B529" s="600">
        <f>FP!P1011</f>
        <v>16</v>
      </c>
      <c r="C529" s="609" t="str">
        <f>FP!A1011</f>
        <v>760702</v>
      </c>
      <c r="D529" s="610" t="str">
        <f>FP!B1011</f>
        <v>Megyeri Attila</v>
      </c>
      <c r="E529" s="610" t="str">
        <f>FP!C1011</f>
        <v>BFSE</v>
      </c>
      <c r="F529" s="600">
        <f>FP!N1011</f>
        <v>16</v>
      </c>
      <c r="G529" s="600">
        <f>FP!O1011</f>
        <v>0</v>
      </c>
    </row>
    <row r="530" spans="1:7" ht="18" customHeight="1" x14ac:dyDescent="0.3">
      <c r="A530" s="578">
        <f>FP!Q753</f>
        <v>512</v>
      </c>
      <c r="B530" s="600">
        <f>FP!P753</f>
        <v>16</v>
      </c>
      <c r="C530" s="609" t="str">
        <f>FP!A753</f>
        <v>750909</v>
      </c>
      <c r="D530" s="610" t="str">
        <f>FP!B753</f>
        <v>Kertész Attila</v>
      </c>
      <c r="E530" s="610" t="str">
        <f>FP!C753</f>
        <v>Ganz EKM</v>
      </c>
      <c r="F530" s="600">
        <f>FP!N753</f>
        <v>16</v>
      </c>
      <c r="G530" s="600">
        <f>FP!O753</f>
        <v>0</v>
      </c>
    </row>
    <row r="531" spans="1:7" ht="18" customHeight="1" x14ac:dyDescent="0.3">
      <c r="A531" s="578">
        <f>FP!Q1082</f>
        <v>512</v>
      </c>
      <c r="B531" s="600">
        <f>FP!P1082</f>
        <v>16</v>
      </c>
      <c r="C531" s="609" t="str">
        <f>FP!A1082</f>
        <v>7801180</v>
      </c>
      <c r="D531" s="610" t="str">
        <f>FP!B1082</f>
        <v>Monostori Tamás</v>
      </c>
      <c r="E531" s="610" t="str">
        <f>FP!C1082</f>
        <v>MLTC</v>
      </c>
      <c r="F531" s="600">
        <f>FP!N1082</f>
        <v>16</v>
      </c>
      <c r="G531" s="600">
        <f>FP!O1082</f>
        <v>0</v>
      </c>
    </row>
    <row r="532" spans="1:7" ht="18" customHeight="1" x14ac:dyDescent="0.3">
      <c r="A532" s="578">
        <f>FP!Q1132</f>
        <v>512</v>
      </c>
      <c r="B532" s="600">
        <f>FP!P1132</f>
        <v>16</v>
      </c>
      <c r="C532" s="609" t="str">
        <f>FP!A1132</f>
        <v>730410</v>
      </c>
      <c r="D532" s="610" t="str">
        <f>FP!B1132</f>
        <v>Németh Csaba</v>
      </c>
      <c r="E532" s="610" t="str">
        <f>FP!C1132</f>
        <v>BBTC SE</v>
      </c>
      <c r="F532" s="600">
        <f>FP!N1132</f>
        <v>16</v>
      </c>
      <c r="G532" s="600">
        <f>FP!O1132</f>
        <v>0</v>
      </c>
    </row>
    <row r="533" spans="1:7" ht="18" customHeight="1" x14ac:dyDescent="0.3">
      <c r="A533" s="578">
        <f>FP!Q1195</f>
        <v>512</v>
      </c>
      <c r="B533" s="600">
        <f>FP!P1195</f>
        <v>16</v>
      </c>
      <c r="C533" s="609" t="str">
        <f>FP!A1195</f>
        <v>810223</v>
      </c>
      <c r="D533" s="610" t="str">
        <f>FP!B1195</f>
        <v>Papp Jenő dr.</v>
      </c>
      <c r="E533" s="610" t="str">
        <f>FP!C1195</f>
        <v>PVTC</v>
      </c>
      <c r="F533" s="600">
        <f>FP!N1195</f>
        <v>16</v>
      </c>
      <c r="G533" s="600">
        <f>FP!O1195</f>
        <v>0</v>
      </c>
    </row>
    <row r="534" spans="1:7" ht="18" customHeight="1" x14ac:dyDescent="0.3">
      <c r="A534" s="578">
        <f>FP!Q1730</f>
        <v>512</v>
      </c>
      <c r="B534" s="600">
        <f>FP!P1730</f>
        <v>16</v>
      </c>
      <c r="C534" s="609" t="str">
        <f>FP!A1730</f>
        <v>8401051</v>
      </c>
      <c r="D534" s="610" t="str">
        <f>FP!B1730</f>
        <v>Varga Márk Dr.</v>
      </c>
      <c r="E534" s="610" t="str">
        <f>FP!C1730</f>
        <v>Gy.Lendül</v>
      </c>
      <c r="F534" s="600">
        <f>FP!N1730</f>
        <v>16</v>
      </c>
      <c r="G534" s="600">
        <f>FP!O1730</f>
        <v>0</v>
      </c>
    </row>
    <row r="535" spans="1:7" ht="18" customHeight="1" x14ac:dyDescent="0.3">
      <c r="A535" s="578">
        <f>FP!Q419</f>
        <v>512</v>
      </c>
      <c r="B535" s="600">
        <f>FP!P419</f>
        <v>16</v>
      </c>
      <c r="C535" s="609" t="str">
        <f>FP!A419</f>
        <v>110521</v>
      </c>
      <c r="D535" s="610" t="str">
        <f>FP!B419</f>
        <v>Fekete-Vaskövi Áron</v>
      </c>
      <c r="E535" s="610" t="str">
        <f>FP!C419</f>
        <v>Budaörs</v>
      </c>
      <c r="F535" s="600">
        <f>FP!N419</f>
        <v>16</v>
      </c>
      <c r="G535" s="600">
        <f>FP!O419</f>
        <v>0</v>
      </c>
    </row>
    <row r="536" spans="1:7" ht="18" customHeight="1" x14ac:dyDescent="0.3">
      <c r="A536" s="578">
        <f>FP!Q680</f>
        <v>512</v>
      </c>
      <c r="B536" s="600">
        <f>FP!P680</f>
        <v>16</v>
      </c>
      <c r="C536" s="609" t="str">
        <f>FP!A680</f>
        <v>970409</v>
      </c>
      <c r="D536" s="610" t="str">
        <f>FP!B680</f>
        <v>Jermolov Richárd</v>
      </c>
      <c r="E536" s="610" t="str">
        <f>FP!C680</f>
        <v>Ludovika SE</v>
      </c>
      <c r="F536" s="600">
        <f>FP!N680</f>
        <v>16</v>
      </c>
      <c r="G536" s="600">
        <f>FP!O680</f>
        <v>0</v>
      </c>
    </row>
    <row r="537" spans="1:7" ht="18" customHeight="1" x14ac:dyDescent="0.3">
      <c r="A537" s="578">
        <f>FP!Q461</f>
        <v>512</v>
      </c>
      <c r="B537" s="600">
        <f>FP!P461</f>
        <v>16</v>
      </c>
      <c r="C537" s="609" t="str">
        <f>FP!A461</f>
        <v>1109050</v>
      </c>
      <c r="D537" s="610" t="str">
        <f>FP!B461</f>
        <v>Galac Simon</v>
      </c>
      <c r="E537" s="610" t="str">
        <f>FP!C461</f>
        <v>BUTEC</v>
      </c>
      <c r="F537" s="600">
        <f>FP!N461</f>
        <v>16</v>
      </c>
      <c r="G537" s="600">
        <f>FP!O461</f>
        <v>0</v>
      </c>
    </row>
    <row r="538" spans="1:7" ht="18" customHeight="1" x14ac:dyDescent="0.3">
      <c r="A538" s="578">
        <f>FP!Q214</f>
        <v>512</v>
      </c>
      <c r="B538" s="600">
        <f>FP!P214</f>
        <v>16</v>
      </c>
      <c r="C538" s="609" t="str">
        <f>FP!A214</f>
        <v>880808</v>
      </c>
      <c r="D538" s="610" t="str">
        <f>FP!B214</f>
        <v>Bukóczki Bence</v>
      </c>
      <c r="E538" s="610" t="str">
        <f>FP!C214</f>
        <v>Paksi SE</v>
      </c>
      <c r="F538" s="600">
        <f>FP!N214</f>
        <v>16</v>
      </c>
      <c r="G538" s="600">
        <f>FP!O214</f>
        <v>0</v>
      </c>
    </row>
    <row r="539" spans="1:7" ht="18" customHeight="1" x14ac:dyDescent="0.3">
      <c r="A539" s="578">
        <f>FP!Q54</f>
        <v>512</v>
      </c>
      <c r="B539" s="600">
        <f>FP!P54</f>
        <v>16</v>
      </c>
      <c r="C539" s="609" t="str">
        <f>FP!A54</f>
        <v>840710</v>
      </c>
      <c r="D539" s="610" t="str">
        <f>FP!B54</f>
        <v>Baksa Zsolt</v>
      </c>
      <c r="E539" s="610" t="str">
        <f>FP!C54</f>
        <v>Kaposvár</v>
      </c>
      <c r="F539" s="600">
        <f>FP!N54</f>
        <v>16</v>
      </c>
      <c r="G539" s="600">
        <f>FP!O54</f>
        <v>0</v>
      </c>
    </row>
    <row r="540" spans="1:7" ht="18" customHeight="1" x14ac:dyDescent="0.3">
      <c r="A540" s="578">
        <f>FP!Q1716</f>
        <v>512</v>
      </c>
      <c r="B540" s="600">
        <f>FP!P1716</f>
        <v>16</v>
      </c>
      <c r="C540" s="609" t="str">
        <f>FP!A1716</f>
        <v>0904301</v>
      </c>
      <c r="D540" s="610" t="str">
        <f>FP!B1716</f>
        <v>Varga Borisz</v>
      </c>
      <c r="E540" s="610" t="str">
        <f>FP!C1716</f>
        <v>Sportmánia</v>
      </c>
      <c r="F540" s="600">
        <f>FP!N1716</f>
        <v>16</v>
      </c>
      <c r="G540" s="600">
        <f>FP!O1716</f>
        <v>0</v>
      </c>
    </row>
    <row r="541" spans="1:7" ht="18" customHeight="1" x14ac:dyDescent="0.3">
      <c r="A541" s="578">
        <f>FP!Q870</f>
        <v>512</v>
      </c>
      <c r="B541" s="600">
        <f>FP!P870</f>
        <v>16</v>
      </c>
      <c r="C541" s="609" t="str">
        <f>FP!A870</f>
        <v>1201030</v>
      </c>
      <c r="D541" s="610" t="str">
        <f>FP!B870</f>
        <v>Kovács Zalán</v>
      </c>
      <c r="E541" s="610" t="str">
        <f>FP!C870</f>
        <v>SZVUK SE</v>
      </c>
      <c r="F541" s="600">
        <f>FP!N870</f>
        <v>16</v>
      </c>
      <c r="G541" s="600">
        <f>FP!O870</f>
        <v>0</v>
      </c>
    </row>
    <row r="542" spans="1:7" ht="18" customHeight="1" x14ac:dyDescent="0.3">
      <c r="A542" s="578">
        <f>FP!Q46</f>
        <v>541</v>
      </c>
      <c r="B542" s="600">
        <f>FP!P46</f>
        <v>15</v>
      </c>
      <c r="C542" s="609" t="str">
        <f>FP!A46</f>
        <v>8608220</v>
      </c>
      <c r="D542" s="610" t="str">
        <f>FP!B46</f>
        <v>Bagyó Dávid Tamás</v>
      </c>
      <c r="E542" s="610" t="str">
        <f>FP!C46</f>
        <v>Vízügyi SC</v>
      </c>
      <c r="F542" s="600">
        <f>FP!N46</f>
        <v>15</v>
      </c>
      <c r="G542" s="600">
        <f>FP!O46</f>
        <v>0</v>
      </c>
    </row>
    <row r="543" spans="1:7" ht="18" customHeight="1" x14ac:dyDescent="0.3">
      <c r="A543" s="578">
        <f>FP!Q537</f>
        <v>541</v>
      </c>
      <c r="B543" s="600">
        <f>FP!P537</f>
        <v>15</v>
      </c>
      <c r="C543" s="609" t="str">
        <f>FP!A537</f>
        <v>790305</v>
      </c>
      <c r="D543" s="610" t="str">
        <f>FP!B537</f>
        <v>Gyugyucz István Péter</v>
      </c>
      <c r="E543" s="610" t="str">
        <f>FP!C537</f>
        <v>FC Hatvan</v>
      </c>
      <c r="F543" s="600">
        <f>FP!N537</f>
        <v>15</v>
      </c>
      <c r="G543" s="600">
        <f>FP!O537</f>
        <v>0</v>
      </c>
    </row>
    <row r="544" spans="1:7" ht="18" customHeight="1" x14ac:dyDescent="0.3">
      <c r="A544" s="578">
        <f>FP!Q425</f>
        <v>541</v>
      </c>
      <c r="B544" s="600">
        <f>FP!P425</f>
        <v>15</v>
      </c>
      <c r="C544" s="609" t="str">
        <f>FP!A425</f>
        <v>800927</v>
      </c>
      <c r="D544" s="610" t="str">
        <f>FP!B425</f>
        <v>Fischer Ferenc</v>
      </c>
      <c r="E544" s="610" t="str">
        <f>FP!C425</f>
        <v>Budaörs SC</v>
      </c>
      <c r="F544" s="600">
        <f>FP!N425</f>
        <v>15</v>
      </c>
      <c r="G544" s="600">
        <f>FP!O425</f>
        <v>0</v>
      </c>
    </row>
    <row r="545" spans="1:8" ht="18" customHeight="1" x14ac:dyDescent="0.3">
      <c r="A545" s="578">
        <f>FP!Q1110</f>
        <v>541</v>
      </c>
      <c r="B545" s="600">
        <f>FP!P1110</f>
        <v>15</v>
      </c>
      <c r="C545" s="609" t="str">
        <f>FP!A1110</f>
        <v>760119</v>
      </c>
      <c r="D545" s="610" t="str">
        <f>FP!B1110</f>
        <v>Nagy László</v>
      </c>
      <c r="E545" s="610" t="str">
        <f>FP!C1110</f>
        <v>ZTE</v>
      </c>
      <c r="F545" s="600">
        <f>FP!N1110</f>
        <v>15</v>
      </c>
      <c r="G545" s="600">
        <f>FP!O1110</f>
        <v>0</v>
      </c>
    </row>
    <row r="546" spans="1:8" ht="18" customHeight="1" x14ac:dyDescent="0.3">
      <c r="A546" s="578">
        <f>FP!Q169</f>
        <v>541</v>
      </c>
      <c r="B546" s="600">
        <f>FP!P169</f>
        <v>15</v>
      </c>
      <c r="C546" s="609" t="str">
        <f>FP!A169</f>
        <v>9907140</v>
      </c>
      <c r="D546" s="610" t="str">
        <f>FP!B169</f>
        <v>Bognár Gábor Béla</v>
      </c>
      <c r="E546" s="610" t="str">
        <f>FP!C169</f>
        <v>Liget TE</v>
      </c>
      <c r="F546" s="600">
        <f>FP!N169</f>
        <v>15</v>
      </c>
      <c r="G546" s="600">
        <f>FP!O169</f>
        <v>0</v>
      </c>
    </row>
    <row r="547" spans="1:8" ht="18" customHeight="1" x14ac:dyDescent="0.3">
      <c r="A547" s="578">
        <f>FP!Q202</f>
        <v>541</v>
      </c>
      <c r="B547" s="600">
        <f>FP!P202</f>
        <v>15</v>
      </c>
      <c r="C547" s="609" t="str">
        <f>FP!A202</f>
        <v>960711</v>
      </c>
      <c r="D547" s="610" t="str">
        <f>FP!B202</f>
        <v>Bróda Richárd</v>
      </c>
      <c r="E547" s="610" t="str">
        <f>FP!C202</f>
        <v>Ziccer TK</v>
      </c>
      <c r="F547" s="600">
        <f>FP!N202</f>
        <v>15</v>
      </c>
      <c r="G547" s="600">
        <f>FP!O202</f>
        <v>0</v>
      </c>
    </row>
    <row r="548" spans="1:8" ht="18" customHeight="1" x14ac:dyDescent="0.3">
      <c r="A548" s="578">
        <f>FP!Q422</f>
        <v>541</v>
      </c>
      <c r="B548" s="600">
        <f>FP!P422</f>
        <v>15</v>
      </c>
      <c r="C548" s="609" t="str">
        <f>FP!A422</f>
        <v>830215</v>
      </c>
      <c r="D548" s="610" t="str">
        <f>FP!B422</f>
        <v>Fenyvesi Tibor</v>
      </c>
      <c r="E548" s="610" t="str">
        <f>FP!C422</f>
        <v>Liget TE</v>
      </c>
      <c r="F548" s="600">
        <f>FP!N422</f>
        <v>15</v>
      </c>
      <c r="G548" s="600">
        <f>FP!O422</f>
        <v>0</v>
      </c>
    </row>
    <row r="549" spans="1:8" ht="18" customHeight="1" x14ac:dyDescent="0.3">
      <c r="A549" s="578">
        <f>FP!Q491</f>
        <v>541</v>
      </c>
      <c r="B549" s="600">
        <f>FP!P491</f>
        <v>15</v>
      </c>
      <c r="C549" s="609" t="str">
        <f>FP!A491</f>
        <v>040124</v>
      </c>
      <c r="D549" s="610" t="str">
        <f>FP!B491</f>
        <v>Gödri István</v>
      </c>
      <c r="E549" s="610" t="str">
        <f>FP!C491</f>
        <v>DEAC</v>
      </c>
      <c r="F549" s="600">
        <f>FP!N491</f>
        <v>15</v>
      </c>
      <c r="G549" s="600">
        <f>FP!O491</f>
        <v>0</v>
      </c>
    </row>
    <row r="550" spans="1:8" ht="18" customHeight="1" x14ac:dyDescent="0.3">
      <c r="A550" s="578">
        <f>FP!Q1578</f>
        <v>541</v>
      </c>
      <c r="B550" s="600">
        <f>FP!P1578</f>
        <v>15</v>
      </c>
      <c r="C550" s="609" t="str">
        <f>FP!A1578</f>
        <v>720321</v>
      </c>
      <c r="D550" s="610" t="str">
        <f>FP!B1578</f>
        <v>Takács Vilmos</v>
      </c>
      <c r="E550" s="610" t="str">
        <f>FP!C1578</f>
        <v>TK lövő</v>
      </c>
      <c r="F550" s="600">
        <f>FP!N1578</f>
        <v>15</v>
      </c>
      <c r="G550" s="600">
        <f>FP!O1578</f>
        <v>0</v>
      </c>
    </row>
    <row r="551" spans="1:8" ht="18" customHeight="1" x14ac:dyDescent="0.3">
      <c r="A551" s="578">
        <f>FP!Q297</f>
        <v>541</v>
      </c>
      <c r="B551" s="600">
        <f>FP!P297</f>
        <v>15</v>
      </c>
      <c r="C551" s="609" t="str">
        <f>FP!A297</f>
        <v>6802280</v>
      </c>
      <c r="D551" s="610" t="str">
        <f>FP!B297</f>
        <v>Dani Norbert</v>
      </c>
      <c r="E551" s="610" t="str">
        <f>FP!C297</f>
        <v>Építők TK</v>
      </c>
      <c r="F551" s="600">
        <f>FP!N297</f>
        <v>15</v>
      </c>
      <c r="G551" s="600">
        <f>FP!O297</f>
        <v>0</v>
      </c>
    </row>
    <row r="552" spans="1:8" ht="18" customHeight="1" x14ac:dyDescent="0.3">
      <c r="A552" s="578">
        <f>FP!Q474</f>
        <v>541</v>
      </c>
      <c r="B552" s="600">
        <f>FP!P474</f>
        <v>15</v>
      </c>
      <c r="C552" s="609" t="str">
        <f>FP!A474</f>
        <v>031022</v>
      </c>
      <c r="D552" s="610" t="str">
        <f>FP!B474</f>
        <v>Gáspár Benedek</v>
      </c>
      <c r="E552" s="610" t="str">
        <f>FP!C474</f>
        <v>Építők TK</v>
      </c>
      <c r="F552" s="600">
        <f>FP!N474</f>
        <v>15</v>
      </c>
      <c r="G552" s="600">
        <f>FP!O474</f>
        <v>0</v>
      </c>
    </row>
    <row r="553" spans="1:8" ht="18" customHeight="1" x14ac:dyDescent="0.3">
      <c r="A553" s="578">
        <f>FP!Q564</f>
        <v>541</v>
      </c>
      <c r="B553" s="600">
        <f>FP!P564</f>
        <v>15</v>
      </c>
      <c r="C553" s="609" t="str">
        <f>FP!A564</f>
        <v>740827</v>
      </c>
      <c r="D553" s="610" t="str">
        <f>FP!B564</f>
        <v>Hankó Bálint</v>
      </c>
      <c r="E553" s="610" t="str">
        <f>FP!C564</f>
        <v>Viharsarok</v>
      </c>
      <c r="F553" s="600">
        <f>FP!N564</f>
        <v>15</v>
      </c>
      <c r="G553" s="600">
        <f>FP!O564</f>
        <v>0</v>
      </c>
    </row>
    <row r="554" spans="1:8" ht="18" customHeight="1" x14ac:dyDescent="0.3">
      <c r="A554" s="578">
        <f>FP!Q563</f>
        <v>541</v>
      </c>
      <c r="B554" s="600">
        <f>FP!P563</f>
        <v>15</v>
      </c>
      <c r="C554" s="609" t="str">
        <f>FP!A563</f>
        <v>830823</v>
      </c>
      <c r="D554" s="610" t="str">
        <f>FP!B563</f>
        <v>Hanek Gergely</v>
      </c>
      <c r="E554" s="610" t="str">
        <f>FP!C563</f>
        <v>Budaörs SC</v>
      </c>
      <c r="F554" s="600">
        <f>FP!N563</f>
        <v>15</v>
      </c>
      <c r="G554" s="600">
        <f>FP!O563</f>
        <v>0</v>
      </c>
      <c r="H554" s="580"/>
    </row>
    <row r="555" spans="1:8" ht="18" customHeight="1" x14ac:dyDescent="0.3">
      <c r="A555" s="578">
        <f>FP!Q282</f>
        <v>541</v>
      </c>
      <c r="B555" s="600">
        <f>FP!P282</f>
        <v>15</v>
      </c>
      <c r="C555" s="609" t="str">
        <f>FP!A282</f>
        <v>1207300</v>
      </c>
      <c r="D555" s="610" t="str">
        <f>FP!B282</f>
        <v>Czermák Alexander</v>
      </c>
      <c r="E555" s="610" t="str">
        <f>FP!C282</f>
        <v>Bebto Team</v>
      </c>
      <c r="F555" s="600">
        <f>FP!N282</f>
        <v>15</v>
      </c>
      <c r="G555" s="600">
        <f>FP!O282</f>
        <v>0</v>
      </c>
    </row>
    <row r="556" spans="1:8" ht="18" customHeight="1" x14ac:dyDescent="0.3">
      <c r="A556" s="578">
        <f>FP!Q1196</f>
        <v>541</v>
      </c>
      <c r="B556" s="600">
        <f>FP!P1196</f>
        <v>15</v>
      </c>
      <c r="C556" s="609" t="str">
        <f>FP!A1196</f>
        <v>790619</v>
      </c>
      <c r="D556" s="610" t="str">
        <f>FP!B1196</f>
        <v>Papp László Benjamin</v>
      </c>
      <c r="E556" s="610" t="str">
        <f>FP!C1196</f>
        <v>Geometria</v>
      </c>
      <c r="F556" s="600">
        <f>FP!N1196</f>
        <v>15</v>
      </c>
      <c r="G556" s="600">
        <f>FP!O1196</f>
        <v>0</v>
      </c>
    </row>
    <row r="557" spans="1:8" ht="18" customHeight="1" x14ac:dyDescent="0.3">
      <c r="A557" s="578">
        <f>FP!Q661</f>
        <v>541</v>
      </c>
      <c r="B557" s="600">
        <f>FP!P661</f>
        <v>15</v>
      </c>
      <c r="C557" s="609" t="str">
        <f>FP!A661</f>
        <v>970202</v>
      </c>
      <c r="D557" s="610" t="str">
        <f>FP!B661</f>
        <v>Iring Áron</v>
      </c>
      <c r="E557" s="610" t="str">
        <f>FP!C661</f>
        <v>Geometria</v>
      </c>
      <c r="F557" s="600">
        <f>FP!N661</f>
        <v>15</v>
      </c>
      <c r="G557" s="600">
        <f>FP!O661</f>
        <v>0</v>
      </c>
    </row>
    <row r="558" spans="1:8" ht="18" customHeight="1" x14ac:dyDescent="0.3">
      <c r="A558" s="578">
        <f>FP!Q996</f>
        <v>541</v>
      </c>
      <c r="B558" s="600">
        <f>FP!P996</f>
        <v>15</v>
      </c>
      <c r="C558" s="609" t="str">
        <f>FP!A996</f>
        <v>1110060</v>
      </c>
      <c r="D558" s="610" t="str">
        <f>FP!B996</f>
        <v>Masa Marcell</v>
      </c>
      <c r="E558" s="610" t="str">
        <f>FP!C996</f>
        <v>Sportmánia</v>
      </c>
      <c r="F558" s="600">
        <f>FP!N996</f>
        <v>15</v>
      </c>
      <c r="G558" s="600">
        <f>FP!O996</f>
        <v>0</v>
      </c>
    </row>
    <row r="559" spans="1:8" ht="18" customHeight="1" x14ac:dyDescent="0.3">
      <c r="A559" s="578">
        <f>FP!Q587</f>
        <v>558</v>
      </c>
      <c r="B559" s="600">
        <f>FP!P587</f>
        <v>14</v>
      </c>
      <c r="C559" s="609" t="str">
        <f>FP!A587</f>
        <v>010925</v>
      </c>
      <c r="D559" s="610" t="str">
        <f>FP!B587</f>
        <v>Héjjas Csongor</v>
      </c>
      <c r="E559" s="610" t="str">
        <f>FP!C587</f>
        <v>Dorogi AC</v>
      </c>
      <c r="F559" s="600">
        <f>FP!N587</f>
        <v>14</v>
      </c>
      <c r="G559" s="600">
        <f>FP!O587</f>
        <v>0</v>
      </c>
    </row>
    <row r="560" spans="1:8" ht="18" customHeight="1" x14ac:dyDescent="0.3">
      <c r="A560" s="578">
        <f>FP!Q1049</f>
        <v>558</v>
      </c>
      <c r="B560" s="600">
        <f>FP!P1049</f>
        <v>14</v>
      </c>
      <c r="C560" s="609" t="str">
        <f>FP!A1049</f>
        <v>840207</v>
      </c>
      <c r="D560" s="610" t="str">
        <f>FP!B1049</f>
        <v>Misik Ján</v>
      </c>
      <c r="E560" s="610" t="str">
        <f>FP!C1049</f>
        <v>külf.</v>
      </c>
      <c r="F560" s="600">
        <f>FP!N1049</f>
        <v>14</v>
      </c>
      <c r="G560" s="600">
        <f>FP!O1049</f>
        <v>0</v>
      </c>
    </row>
    <row r="561" spans="1:8" ht="18" customHeight="1" x14ac:dyDescent="0.3">
      <c r="A561" s="578">
        <f>FP!Q1625</f>
        <v>558</v>
      </c>
      <c r="B561" s="600">
        <f>FP!P1625</f>
        <v>14</v>
      </c>
      <c r="C561" s="609" t="str">
        <f>FP!A1625</f>
        <v>090924</v>
      </c>
      <c r="D561" s="610" t="str">
        <f>FP!B1625</f>
        <v>Török Ábel</v>
      </c>
      <c r="E561" s="610" t="str">
        <f>FP!C1625</f>
        <v>BSC</v>
      </c>
      <c r="F561" s="600">
        <f>FP!N1625</f>
        <v>14</v>
      </c>
      <c r="G561" s="600">
        <f>FP!O1625</f>
        <v>0</v>
      </c>
      <c r="H561" s="580"/>
    </row>
    <row r="562" spans="1:8" ht="18" customHeight="1" x14ac:dyDescent="0.3">
      <c r="A562" s="578">
        <f>FP!Q1334</f>
        <v>558</v>
      </c>
      <c r="B562" s="600">
        <f>FP!P1334</f>
        <v>14</v>
      </c>
      <c r="C562" s="609" t="str">
        <f>FP!A1334</f>
        <v>981210</v>
      </c>
      <c r="D562" s="610" t="str">
        <f>FP!B1334</f>
        <v>Sándor-Szendrényi Gergely</v>
      </c>
      <c r="E562" s="610" t="str">
        <f>FP!C1334</f>
        <v>Kiskút TK</v>
      </c>
      <c r="F562" s="600">
        <f>FP!N1334</f>
        <v>14</v>
      </c>
      <c r="G562" s="600">
        <f>FP!O1334</f>
        <v>0</v>
      </c>
    </row>
    <row r="563" spans="1:8" ht="18" customHeight="1" x14ac:dyDescent="0.3">
      <c r="A563" s="578">
        <f>FP!Q974</f>
        <v>558</v>
      </c>
      <c r="B563" s="600">
        <f>FP!P974</f>
        <v>14</v>
      </c>
      <c r="C563" s="609" t="str">
        <f>FP!A974</f>
        <v>7609271</v>
      </c>
      <c r="D563" s="610" t="str">
        <f>FP!B974</f>
        <v>Mari Péter</v>
      </c>
      <c r="E563" s="610" t="str">
        <f>FP!C974</f>
        <v>Szeged VTK</v>
      </c>
      <c r="F563" s="600">
        <f>FP!N974</f>
        <v>14</v>
      </c>
      <c r="G563" s="600">
        <f>FP!O974</f>
        <v>0</v>
      </c>
    </row>
    <row r="564" spans="1:8" ht="18" customHeight="1" x14ac:dyDescent="0.3">
      <c r="A564" s="578">
        <f>FP!Q250</f>
        <v>558</v>
      </c>
      <c r="B564" s="600">
        <f>FP!P250</f>
        <v>14</v>
      </c>
      <c r="C564" s="609" t="str">
        <f>FP!A250</f>
        <v>010307</v>
      </c>
      <c r="D564" s="610" t="str">
        <f>FP!B250</f>
        <v>Cseresznyés Máté</v>
      </c>
      <c r="E564" s="610" t="str">
        <f>FP!C250</f>
        <v>Budakalászi Kézilabda</v>
      </c>
      <c r="F564" s="600">
        <f>FP!N250</f>
        <v>14</v>
      </c>
      <c r="G564" s="600">
        <f>FP!O250</f>
        <v>0</v>
      </c>
    </row>
    <row r="565" spans="1:8" ht="18" customHeight="1" x14ac:dyDescent="0.3">
      <c r="A565" s="578">
        <f>FP!Q1515</f>
        <v>558</v>
      </c>
      <c r="B565" s="600">
        <f>FP!P1515</f>
        <v>14</v>
      </c>
      <c r="C565" s="609" t="str">
        <f>FP!A1515</f>
        <v>750824</v>
      </c>
      <c r="D565" s="610" t="str">
        <f>FP!B1515</f>
        <v>Szentkirályi Péter Pál dr.</v>
      </c>
      <c r="E565" s="610" t="str">
        <f>FP!C1515</f>
        <v>DEAC</v>
      </c>
      <c r="F565" s="600">
        <f>FP!N1515</f>
        <v>14</v>
      </c>
      <c r="G565" s="600">
        <f>FP!O1515</f>
        <v>0</v>
      </c>
    </row>
    <row r="566" spans="1:8" ht="18" customHeight="1" x14ac:dyDescent="0.3">
      <c r="A566" s="578">
        <f>FP!Q1752</f>
        <v>558</v>
      </c>
      <c r="B566" s="600">
        <f>FP!P1752</f>
        <v>14</v>
      </c>
      <c r="C566" s="609" t="str">
        <f>FP!A1752</f>
        <v>8110010</v>
      </c>
      <c r="D566" s="610" t="str">
        <f>FP!B1752</f>
        <v>Vécsey Barna Bence</v>
      </c>
      <c r="E566" s="610" t="str">
        <f>FP!C1752</f>
        <v>Dorogi AC</v>
      </c>
      <c r="F566" s="600">
        <f>FP!N1752</f>
        <v>14</v>
      </c>
      <c r="G566" s="600">
        <f>FP!O1752</f>
        <v>0</v>
      </c>
    </row>
    <row r="567" spans="1:8" ht="18" customHeight="1" x14ac:dyDescent="0.3">
      <c r="A567" s="578">
        <f>FP!Q1614</f>
        <v>558</v>
      </c>
      <c r="B567" s="600">
        <f>FP!P1614</f>
        <v>14</v>
      </c>
      <c r="C567" s="609" t="str">
        <f>FP!A1614</f>
        <v>820919</v>
      </c>
      <c r="D567" s="610" t="str">
        <f>FP!B1614</f>
        <v>Tisza János</v>
      </c>
      <c r="E567" s="610" t="str">
        <f>FP!C1614</f>
        <v>Szeged VTK</v>
      </c>
      <c r="F567" s="600">
        <f>FP!N1614</f>
        <v>14</v>
      </c>
      <c r="G567" s="600">
        <f>FP!O1614</f>
        <v>0</v>
      </c>
    </row>
    <row r="568" spans="1:8" ht="18" customHeight="1" x14ac:dyDescent="0.3">
      <c r="A568" s="578">
        <f>FP!Q1224</f>
        <v>558</v>
      </c>
      <c r="B568" s="600">
        <f>FP!P1224</f>
        <v>14</v>
      </c>
      <c r="C568" s="609" t="str">
        <f>FP!A1224</f>
        <v>071204</v>
      </c>
      <c r="D568" s="610" t="str">
        <f>FP!B1224</f>
        <v>Perjési András</v>
      </c>
      <c r="E568" s="610" t="str">
        <f>FP!C1224</f>
        <v>Ten.Műhely</v>
      </c>
      <c r="F568" s="600">
        <f>FP!N1224</f>
        <v>14</v>
      </c>
      <c r="G568" s="600">
        <f>FP!O1224</f>
        <v>0</v>
      </c>
    </row>
    <row r="569" spans="1:8" ht="18" customHeight="1" x14ac:dyDescent="0.3">
      <c r="A569" s="578">
        <f>FP!Q1487</f>
        <v>558</v>
      </c>
      <c r="B569" s="600">
        <f>FP!P1487</f>
        <v>14</v>
      </c>
      <c r="C569" s="609" t="str">
        <f>FP!A1487</f>
        <v>0012140</v>
      </c>
      <c r="D569" s="610" t="str">
        <f>FP!B1487</f>
        <v>Szaszkó Péter Ferenc</v>
      </c>
      <c r="E569" s="610" t="str">
        <f>FP!C1487</f>
        <v>MEAFC</v>
      </c>
      <c r="F569" s="600">
        <f>FP!N1487</f>
        <v>14</v>
      </c>
      <c r="G569" s="600">
        <f>FP!O1487</f>
        <v>0</v>
      </c>
    </row>
    <row r="570" spans="1:8" ht="18" customHeight="1" x14ac:dyDescent="0.3">
      <c r="A570" s="578">
        <f>FP!Q1397</f>
        <v>558</v>
      </c>
      <c r="B570" s="600">
        <f>FP!P1397</f>
        <v>14</v>
      </c>
      <c r="C570" s="609" t="str">
        <f>FP!A1397</f>
        <v>0510130</v>
      </c>
      <c r="D570" s="610" t="str">
        <f>FP!B1397</f>
        <v>Skribek Ádám</v>
      </c>
      <c r="E570" s="610" t="str">
        <f>FP!C1397</f>
        <v>MTK</v>
      </c>
      <c r="F570" s="600">
        <f>FP!N1397</f>
        <v>14</v>
      </c>
      <c r="G570" s="600">
        <f>FP!O1397</f>
        <v>0</v>
      </c>
    </row>
    <row r="571" spans="1:8" ht="18" customHeight="1" x14ac:dyDescent="0.3">
      <c r="A571" s="578">
        <f>FP!Q706</f>
        <v>558</v>
      </c>
      <c r="B571" s="600">
        <f>FP!P706</f>
        <v>14</v>
      </c>
      <c r="C571" s="609" t="str">
        <f>FP!A706</f>
        <v>910419</v>
      </c>
      <c r="D571" s="610" t="str">
        <f>FP!B706</f>
        <v>Kálmán Imre</v>
      </c>
      <c r="E571" s="610" t="str">
        <f>FP!C706</f>
        <v>Hahn TSE</v>
      </c>
      <c r="F571" s="600">
        <f>FP!N706</f>
        <v>14</v>
      </c>
      <c r="G571" s="600">
        <f>FP!O706</f>
        <v>0</v>
      </c>
    </row>
    <row r="572" spans="1:8" ht="18" customHeight="1" x14ac:dyDescent="0.3">
      <c r="A572" s="578">
        <f>FP!Q1504</f>
        <v>558</v>
      </c>
      <c r="B572" s="600">
        <f>FP!P1504</f>
        <v>14</v>
      </c>
      <c r="C572" s="609" t="str">
        <f>FP!A1504</f>
        <v>751203</v>
      </c>
      <c r="D572" s="610" t="str">
        <f>FP!B1504</f>
        <v>Szemerédi György</v>
      </c>
      <c r="E572" s="610" t="str">
        <f>FP!C1504</f>
        <v>Evopro SE</v>
      </c>
      <c r="F572" s="600">
        <f>FP!N1504</f>
        <v>14</v>
      </c>
      <c r="G572" s="600">
        <f>FP!O1504</f>
        <v>0</v>
      </c>
    </row>
    <row r="573" spans="1:8" ht="18" customHeight="1" x14ac:dyDescent="0.3">
      <c r="A573" s="578">
        <f>FP!Q1606</f>
        <v>558</v>
      </c>
      <c r="B573" s="600">
        <f>FP!P1606</f>
        <v>14</v>
      </c>
      <c r="C573" s="609" t="str">
        <f>FP!A1606</f>
        <v>8105251</v>
      </c>
      <c r="D573" s="610" t="str">
        <f>FP!B1606</f>
        <v>Thuróczy Mátyás</v>
      </c>
      <c r="E573" s="610" t="str">
        <f>FP!C1606</f>
        <v>MAFC</v>
      </c>
      <c r="F573" s="600">
        <f>FP!N1606</f>
        <v>14</v>
      </c>
      <c r="G573" s="600">
        <f>FP!O1606</f>
        <v>0</v>
      </c>
      <c r="H573" s="580"/>
    </row>
    <row r="574" spans="1:8" ht="18" customHeight="1" x14ac:dyDescent="0.3">
      <c r="A574" s="578">
        <f>FP!Q1596</f>
        <v>558</v>
      </c>
      <c r="B574" s="600">
        <f>FP!P1596</f>
        <v>14</v>
      </c>
      <c r="C574" s="609" t="str">
        <f>FP!A1596</f>
        <v>050829</v>
      </c>
      <c r="D574" s="610" t="str">
        <f>FP!B1596</f>
        <v>Técsy Gyula</v>
      </c>
      <c r="E574" s="610" t="str">
        <f>FP!C1596</f>
        <v>Viharsarok</v>
      </c>
      <c r="F574" s="600">
        <f>FP!N1596</f>
        <v>14</v>
      </c>
      <c r="G574" s="600">
        <f>FP!O1596</f>
        <v>0</v>
      </c>
    </row>
    <row r="575" spans="1:8" ht="18" customHeight="1" x14ac:dyDescent="0.3">
      <c r="A575" s="578">
        <f>FP!Q657</f>
        <v>558</v>
      </c>
      <c r="B575" s="600">
        <f>FP!P657</f>
        <v>14</v>
      </c>
      <c r="C575" s="609" t="str">
        <f>FP!A657</f>
        <v>850618</v>
      </c>
      <c r="D575" s="610" t="str">
        <f>FP!B657</f>
        <v>Illyés Péter</v>
      </c>
      <c r="E575" s="610" t="str">
        <f>FP!C657</f>
        <v>Gyöngy TSC</v>
      </c>
      <c r="F575" s="600">
        <f>FP!N657</f>
        <v>14</v>
      </c>
      <c r="G575" s="600">
        <f>FP!O657</f>
        <v>0</v>
      </c>
    </row>
    <row r="576" spans="1:8" ht="18" customHeight="1" x14ac:dyDescent="0.3">
      <c r="A576" s="578">
        <f>FP!Q812</f>
        <v>558</v>
      </c>
      <c r="B576" s="600">
        <f>FP!P812</f>
        <v>14</v>
      </c>
      <c r="C576" s="609" t="str">
        <f>FP!A812</f>
        <v>671011</v>
      </c>
      <c r="D576" s="610" t="str">
        <f>FP!B812</f>
        <v>Kökény Balázs</v>
      </c>
      <c r="E576" s="610" t="str">
        <f>FP!C812</f>
        <v>Építők TK</v>
      </c>
      <c r="F576" s="600">
        <f>FP!N812</f>
        <v>14</v>
      </c>
      <c r="G576" s="600">
        <f>FP!O812</f>
        <v>0</v>
      </c>
    </row>
    <row r="577" spans="1:8" ht="18" customHeight="1" x14ac:dyDescent="0.3">
      <c r="A577" s="578">
        <f>FP!Q1396</f>
        <v>558</v>
      </c>
      <c r="B577" s="600">
        <f>FP!P1396</f>
        <v>14</v>
      </c>
      <c r="C577" s="609" t="str">
        <f>FP!A1396</f>
        <v>880506</v>
      </c>
      <c r="D577" s="610" t="str">
        <f>FP!B1396</f>
        <v>Sipos Ányos Bernát</v>
      </c>
      <c r="E577" s="610" t="str">
        <f>FP!C1396</f>
        <v>Open TV</v>
      </c>
      <c r="F577" s="600">
        <f>FP!N1396</f>
        <v>14</v>
      </c>
      <c r="G577" s="600">
        <f>FP!O1396</f>
        <v>0</v>
      </c>
    </row>
    <row r="578" spans="1:8" ht="18" customHeight="1" x14ac:dyDescent="0.3">
      <c r="A578" s="578">
        <f>FP!Q655</f>
        <v>558</v>
      </c>
      <c r="B578" s="600">
        <f>FP!P655</f>
        <v>14</v>
      </c>
      <c r="C578" s="609" t="str">
        <f>FP!A655</f>
        <v>9911120</v>
      </c>
      <c r="D578" s="610" t="str">
        <f>FP!B655</f>
        <v>Ifkovics Benedek</v>
      </c>
      <c r="E578" s="610" t="str">
        <f>FP!C655</f>
        <v>CO-OP Star</v>
      </c>
      <c r="F578" s="600">
        <f>FP!N655</f>
        <v>14</v>
      </c>
      <c r="G578" s="600">
        <f>FP!O655</f>
        <v>0</v>
      </c>
    </row>
    <row r="579" spans="1:8" ht="18" customHeight="1" x14ac:dyDescent="0.3">
      <c r="A579" s="578">
        <f>FP!Q351</f>
        <v>558</v>
      </c>
      <c r="B579" s="600">
        <f>FP!P351</f>
        <v>14</v>
      </c>
      <c r="C579" s="609" t="str">
        <f>FP!A351</f>
        <v>630919</v>
      </c>
      <c r="D579" s="610" t="str">
        <f>FP!B351</f>
        <v>Dubai Miklós</v>
      </c>
      <c r="E579" s="610" t="str">
        <f>FP!C351</f>
        <v>DMTK</v>
      </c>
      <c r="F579" s="600">
        <f>FP!N351</f>
        <v>14</v>
      </c>
      <c r="G579" s="600">
        <f>FP!O351</f>
        <v>0</v>
      </c>
    </row>
    <row r="580" spans="1:8" ht="18" customHeight="1" x14ac:dyDescent="0.3">
      <c r="A580" s="578">
        <f>FP!Q1516</f>
        <v>558</v>
      </c>
      <c r="B580" s="600">
        <f>FP!P1516</f>
        <v>14</v>
      </c>
      <c r="C580" s="609" t="str">
        <f>FP!A1516</f>
        <v>0510110</v>
      </c>
      <c r="D580" s="610" t="str">
        <f>FP!B1516</f>
        <v>Szentkirályi Szabolcs</v>
      </c>
      <c r="E580" s="610" t="str">
        <f>FP!C1516</f>
        <v>DEAC</v>
      </c>
      <c r="F580" s="600">
        <f>FP!N1516</f>
        <v>14</v>
      </c>
      <c r="G580" s="600">
        <f>FP!O1516</f>
        <v>0</v>
      </c>
    </row>
    <row r="581" spans="1:8" ht="18" customHeight="1" x14ac:dyDescent="0.3">
      <c r="A581" s="578">
        <f>FP!Q1239</f>
        <v>558</v>
      </c>
      <c r="B581" s="600">
        <f>FP!P1239</f>
        <v>14</v>
      </c>
      <c r="C581" s="609" t="str">
        <f>FP!A1239</f>
        <v>760209</v>
      </c>
      <c r="D581" s="610" t="str">
        <f>FP!B1239</f>
        <v>Petőfi Márton</v>
      </c>
      <c r="E581" s="610" t="str">
        <f>FP!C1239</f>
        <v>Petőfi TSE</v>
      </c>
      <c r="F581" s="600">
        <f>FP!N1239</f>
        <v>14</v>
      </c>
      <c r="G581" s="600">
        <f>FP!O1239</f>
        <v>0</v>
      </c>
    </row>
    <row r="582" spans="1:8" ht="18" customHeight="1" x14ac:dyDescent="0.3">
      <c r="A582" s="578">
        <f>FP!Q225</f>
        <v>558</v>
      </c>
      <c r="B582" s="600">
        <f>FP!P225</f>
        <v>14</v>
      </c>
      <c r="C582" s="609" t="str">
        <f>FP!A225</f>
        <v>731217</v>
      </c>
      <c r="D582" s="610" t="str">
        <f>FP!B225</f>
        <v>Cuceu Ciprian</v>
      </c>
      <c r="E582" s="610" t="str">
        <f>FP!C225</f>
        <v>Külf.</v>
      </c>
      <c r="F582" s="600">
        <f>FP!N225</f>
        <v>14</v>
      </c>
      <c r="G582" s="600">
        <f>FP!O225</f>
        <v>0</v>
      </c>
    </row>
    <row r="583" spans="1:8" ht="18" customHeight="1" x14ac:dyDescent="0.3">
      <c r="A583" s="578">
        <f>FP!Q1482</f>
        <v>558</v>
      </c>
      <c r="B583" s="600">
        <f>FP!P1482</f>
        <v>14</v>
      </c>
      <c r="C583" s="609" t="str">
        <f>FP!A1482</f>
        <v>700102</v>
      </c>
      <c r="D583" s="610" t="str">
        <f>FP!B1482</f>
        <v>Szántó Tibor</v>
      </c>
      <c r="E583" s="610" t="str">
        <f>FP!C1482</f>
        <v>Liget TE</v>
      </c>
      <c r="F583" s="600">
        <f>FP!N1482</f>
        <v>14</v>
      </c>
      <c r="G583" s="600">
        <f>FP!O1482</f>
        <v>0</v>
      </c>
    </row>
    <row r="584" spans="1:8" ht="18" customHeight="1" x14ac:dyDescent="0.3">
      <c r="A584" s="578">
        <f>FP!Q917</f>
        <v>558</v>
      </c>
      <c r="B584" s="600">
        <f>FP!P917</f>
        <v>14</v>
      </c>
      <c r="C584" s="609" t="str">
        <f>FP!A917</f>
        <v>790202</v>
      </c>
      <c r="D584" s="610" t="str">
        <f>FP!B917</f>
        <v>László Gergely</v>
      </c>
      <c r="E584" s="610" t="str">
        <f>FP!C917</f>
        <v>Manufakt.</v>
      </c>
      <c r="F584" s="600">
        <f>FP!N917</f>
        <v>14</v>
      </c>
      <c r="G584" s="600">
        <f>FP!O917</f>
        <v>0</v>
      </c>
    </row>
    <row r="585" spans="1:8" ht="18" customHeight="1" x14ac:dyDescent="0.3">
      <c r="A585" s="578">
        <f>FP!Q125</f>
        <v>558</v>
      </c>
      <c r="B585" s="600">
        <f>FP!P125</f>
        <v>14</v>
      </c>
      <c r="C585" s="609" t="str">
        <f>FP!A125</f>
        <v>7501180</v>
      </c>
      <c r="D585" s="610" t="str">
        <f>FP!B125</f>
        <v>Benkó Tamás</v>
      </c>
      <c r="E585" s="610" t="str">
        <f>FP!C125</f>
        <v>B.gyarmat</v>
      </c>
      <c r="F585" s="600">
        <f>FP!N125</f>
        <v>14</v>
      </c>
      <c r="G585" s="600">
        <f>FP!O125</f>
        <v>0</v>
      </c>
    </row>
    <row r="586" spans="1:8" ht="18" customHeight="1" x14ac:dyDescent="0.3">
      <c r="A586" s="578">
        <f>FP!Q1587</f>
        <v>558</v>
      </c>
      <c r="B586" s="600">
        <f>FP!P1587</f>
        <v>14</v>
      </c>
      <c r="C586" s="609" t="str">
        <f>FP!A1587</f>
        <v>881114</v>
      </c>
      <c r="D586" s="610" t="str">
        <f>FP!B1587</f>
        <v>Tápi Viktor</v>
      </c>
      <c r="E586" s="610" t="str">
        <f>FP!C1587</f>
        <v>Muschkétás TC</v>
      </c>
      <c r="F586" s="600">
        <f>FP!N1587</f>
        <v>14</v>
      </c>
      <c r="G586" s="600">
        <f>FP!O1587</f>
        <v>0</v>
      </c>
    </row>
    <row r="587" spans="1:8" ht="18" customHeight="1" x14ac:dyDescent="0.3">
      <c r="A587" s="578">
        <f>FP!Q1266</f>
        <v>558</v>
      </c>
      <c r="B587" s="600">
        <f>FP!P1266</f>
        <v>14</v>
      </c>
      <c r="C587" s="609" t="str">
        <f>FP!A1266</f>
        <v>670103</v>
      </c>
      <c r="D587" s="610" t="str">
        <f>FP!B1266</f>
        <v>Pongrácz Kristóf dr.</v>
      </c>
      <c r="E587" s="610" t="str">
        <f>FP!C1266</f>
        <v>TK Lövő</v>
      </c>
      <c r="F587" s="600">
        <f>FP!N1266</f>
        <v>14</v>
      </c>
      <c r="G587" s="600">
        <f>FP!O1266</f>
        <v>0</v>
      </c>
      <c r="H587" s="580"/>
    </row>
    <row r="588" spans="1:8" ht="18" customHeight="1" x14ac:dyDescent="0.3">
      <c r="A588" s="578">
        <f>FP!Q674</f>
        <v>558</v>
      </c>
      <c r="B588" s="600">
        <f>FP!P674</f>
        <v>14</v>
      </c>
      <c r="C588" s="609" t="str">
        <f>FP!A674</f>
        <v>090508</v>
      </c>
      <c r="D588" s="610" t="str">
        <f>FP!B674</f>
        <v>Jászberényi Ádám</v>
      </c>
      <c r="E588" s="610" t="str">
        <f>FP!C674</f>
        <v>Savaria TC</v>
      </c>
      <c r="F588" s="600">
        <f>FP!N674</f>
        <v>14</v>
      </c>
      <c r="G588" s="600">
        <f>FP!O674</f>
        <v>0</v>
      </c>
    </row>
    <row r="589" spans="1:8" ht="18" customHeight="1" x14ac:dyDescent="0.3">
      <c r="A589" s="578">
        <f>FP!Q385</f>
        <v>558</v>
      </c>
      <c r="B589" s="600">
        <f>FP!P385</f>
        <v>14</v>
      </c>
      <c r="C589" s="609" t="str">
        <f>FP!A385</f>
        <v>8101210</v>
      </c>
      <c r="D589" s="610" t="str">
        <f>FP!B385</f>
        <v>Fábik Zsolt</v>
      </c>
      <c r="E589" s="610" t="str">
        <f>FP!C385</f>
        <v>M.Telekom</v>
      </c>
      <c r="F589" s="600">
        <f>FP!N385</f>
        <v>14</v>
      </c>
      <c r="G589" s="600">
        <f>FP!O385</f>
        <v>0</v>
      </c>
    </row>
    <row r="590" spans="1:8" ht="18" customHeight="1" x14ac:dyDescent="0.3">
      <c r="A590" s="578">
        <f>FP!Q618</f>
        <v>558</v>
      </c>
      <c r="B590" s="600">
        <f>FP!P618</f>
        <v>14</v>
      </c>
      <c r="C590" s="609" t="str">
        <f>FP!A618</f>
        <v>780129</v>
      </c>
      <c r="D590" s="610" t="str">
        <f>FP!B618</f>
        <v>Hortyi Balázs</v>
      </c>
      <c r="E590" s="610" t="str">
        <f>FP!C618</f>
        <v>Kiskút TK</v>
      </c>
      <c r="F590" s="600">
        <f>FP!N618</f>
        <v>14</v>
      </c>
      <c r="G590" s="600">
        <f>FP!O618</f>
        <v>0</v>
      </c>
    </row>
    <row r="591" spans="1:8" ht="18" customHeight="1" x14ac:dyDescent="0.3">
      <c r="A591" s="578">
        <f>FP!Q1507</f>
        <v>558</v>
      </c>
      <c r="B591" s="600">
        <f>FP!P1507</f>
        <v>14</v>
      </c>
      <c r="C591" s="609" t="str">
        <f>FP!A1507</f>
        <v>820317</v>
      </c>
      <c r="D591" s="610" t="str">
        <f>FP!B1507</f>
        <v>Szendi Zsolt</v>
      </c>
      <c r="E591" s="610" t="str">
        <f>FP!C1507</f>
        <v>VESC</v>
      </c>
      <c r="F591" s="600">
        <f>FP!N1507</f>
        <v>14</v>
      </c>
      <c r="G591" s="600">
        <f>FP!O1507</f>
        <v>0</v>
      </c>
    </row>
    <row r="592" spans="1:8" ht="18" customHeight="1" x14ac:dyDescent="0.3">
      <c r="A592" s="578">
        <f>FP!Q395</f>
        <v>558</v>
      </c>
      <c r="B592" s="600">
        <f>FP!P395</f>
        <v>14</v>
      </c>
      <c r="C592" s="609" t="str">
        <f>FP!A395</f>
        <v>061207</v>
      </c>
      <c r="D592" s="610" t="str">
        <f>FP!B395</f>
        <v>Farkas Martin</v>
      </c>
      <c r="E592" s="610" t="str">
        <f>FP!C395</f>
        <v>Orosháza</v>
      </c>
      <c r="F592" s="600">
        <f>FP!N395</f>
        <v>14</v>
      </c>
      <c r="G592" s="600">
        <f>FP!O395</f>
        <v>0</v>
      </c>
    </row>
    <row r="593" spans="1:8" ht="18" customHeight="1" x14ac:dyDescent="0.3">
      <c r="A593" s="578">
        <f>FP!Q1701</f>
        <v>558</v>
      </c>
      <c r="B593" s="600">
        <f>FP!P1701</f>
        <v>14</v>
      </c>
      <c r="C593" s="609" t="str">
        <f>FP!A1701</f>
        <v>090416</v>
      </c>
      <c r="D593" s="610" t="str">
        <f>FP!B1701</f>
        <v>Valkusz Márk</v>
      </c>
      <c r="E593" s="610" t="str">
        <f>FP!C1701</f>
        <v>PG Tenisz</v>
      </c>
      <c r="F593" s="600">
        <f>FP!N1701</f>
        <v>14</v>
      </c>
      <c r="G593" s="600">
        <f>FP!O1701</f>
        <v>0</v>
      </c>
    </row>
    <row r="594" spans="1:8" ht="18" customHeight="1" x14ac:dyDescent="0.3">
      <c r="A594" s="578">
        <f>FP!Q888</f>
        <v>558</v>
      </c>
      <c r="B594" s="600">
        <f>FP!P888</f>
        <v>14</v>
      </c>
      <c r="C594" s="609" t="str">
        <f>FP!A888</f>
        <v>7711220</v>
      </c>
      <c r="D594" s="610" t="str">
        <f>FP!B888</f>
        <v>Kulcsár Ádám</v>
      </c>
      <c r="E594" s="610" t="str">
        <f>FP!C888</f>
        <v>Molnár TA</v>
      </c>
      <c r="F594" s="600">
        <f>FP!N888</f>
        <v>14</v>
      </c>
      <c r="G594" s="600">
        <f>FP!O888</f>
        <v>0</v>
      </c>
      <c r="H594" s="580"/>
    </row>
    <row r="595" spans="1:8" ht="18" customHeight="1" x14ac:dyDescent="0.3">
      <c r="A595" s="578">
        <f>FP!Q732</f>
        <v>558</v>
      </c>
      <c r="B595" s="600">
        <f>FP!P732</f>
        <v>14</v>
      </c>
      <c r="C595" s="609" t="str">
        <f>FP!A732</f>
        <v>781031</v>
      </c>
      <c r="D595" s="610" t="str">
        <f>FP!B732</f>
        <v>Katona Péter</v>
      </c>
      <c r="E595" s="610" t="str">
        <f>FP!C732</f>
        <v>Főv.Vízmű</v>
      </c>
      <c r="F595" s="600">
        <f>FP!N732</f>
        <v>14</v>
      </c>
      <c r="G595" s="600">
        <f>FP!O732</f>
        <v>0</v>
      </c>
    </row>
    <row r="596" spans="1:8" ht="18" customHeight="1" x14ac:dyDescent="0.3">
      <c r="A596" s="578">
        <f>FP!Q542</f>
        <v>558</v>
      </c>
      <c r="B596" s="600">
        <f>FP!P542</f>
        <v>14</v>
      </c>
      <c r="C596" s="609" t="str">
        <f>FP!A542</f>
        <v>090317</v>
      </c>
      <c r="D596" s="610" t="str">
        <f>FP!B542</f>
        <v>Hajas Bálint</v>
      </c>
      <c r="E596" s="610" t="str">
        <f>FP!C542</f>
        <v>Pasarét TK</v>
      </c>
      <c r="F596" s="600">
        <f>FP!N542</f>
        <v>14</v>
      </c>
      <c r="G596" s="600">
        <f>FP!O542</f>
        <v>0</v>
      </c>
    </row>
    <row r="597" spans="1:8" ht="18" customHeight="1" x14ac:dyDescent="0.3">
      <c r="A597" s="578">
        <f>FP!Q1451</f>
        <v>558</v>
      </c>
      <c r="B597" s="600">
        <f>FP!P1451</f>
        <v>14</v>
      </c>
      <c r="C597" s="609" t="str">
        <f>FP!A1451</f>
        <v>690810</v>
      </c>
      <c r="D597" s="610" t="str">
        <f>FP!B1451</f>
        <v>Szabó Ernő Zsolt</v>
      </c>
      <c r="E597" s="610" t="str">
        <f>FP!C1451</f>
        <v>BUTEC</v>
      </c>
      <c r="F597" s="600">
        <f>FP!N1451</f>
        <v>14</v>
      </c>
      <c r="G597" s="600">
        <f>FP!O1451</f>
        <v>0</v>
      </c>
    </row>
    <row r="598" spans="1:8" ht="18" customHeight="1" x14ac:dyDescent="0.3">
      <c r="A598" s="578">
        <f>FP!Q579</f>
        <v>558</v>
      </c>
      <c r="B598" s="600">
        <f>FP!P579</f>
        <v>14</v>
      </c>
      <c r="C598" s="609" t="str">
        <f>FP!A579</f>
        <v>850827</v>
      </c>
      <c r="D598" s="610" t="str">
        <f>FP!B579</f>
        <v>Hegedűs Béni</v>
      </c>
      <c r="E598" s="610" t="str">
        <f>FP!C579</f>
        <v>Open TV</v>
      </c>
      <c r="F598" s="600">
        <f>FP!N579</f>
        <v>14</v>
      </c>
      <c r="G598" s="600">
        <f>FP!O579</f>
        <v>0</v>
      </c>
    </row>
    <row r="599" spans="1:8" ht="18" customHeight="1" x14ac:dyDescent="0.3">
      <c r="A599" s="578">
        <f>FP!Q852</f>
        <v>558</v>
      </c>
      <c r="B599" s="600">
        <f>FP!P852</f>
        <v>14</v>
      </c>
      <c r="C599" s="609" t="str">
        <f>FP!A852</f>
        <v>0905071</v>
      </c>
      <c r="D599" s="610" t="str">
        <f>FP!B852</f>
        <v>Kovács Dávid</v>
      </c>
      <c r="E599" s="610" t="str">
        <f>FP!C852</f>
        <v>Sportmánia</v>
      </c>
      <c r="F599" s="600">
        <f>FP!N852</f>
        <v>14</v>
      </c>
      <c r="G599" s="600">
        <f>FP!O852</f>
        <v>0</v>
      </c>
    </row>
    <row r="600" spans="1:8" ht="18" customHeight="1" x14ac:dyDescent="0.3">
      <c r="A600" s="578">
        <f>FP!Q1319</f>
        <v>599</v>
      </c>
      <c r="B600" s="600">
        <f>FP!P1319</f>
        <v>13</v>
      </c>
      <c r="C600" s="609" t="str">
        <f>FP!A1319</f>
        <v>890508</v>
      </c>
      <c r="D600" s="610" t="str">
        <f>FP!B1319</f>
        <v>Rózsa Péter</v>
      </c>
      <c r="E600" s="610" t="str">
        <f>FP!C1319</f>
        <v>GYAC</v>
      </c>
      <c r="F600" s="600">
        <f>FP!N1319</f>
        <v>13</v>
      </c>
      <c r="G600" s="600">
        <f>FP!O1319</f>
        <v>0</v>
      </c>
    </row>
    <row r="601" spans="1:8" ht="18" customHeight="1" x14ac:dyDescent="0.3">
      <c r="A601" s="578">
        <f>FP!Q1448</f>
        <v>599</v>
      </c>
      <c r="B601" s="600">
        <f>FP!P1448</f>
        <v>13</v>
      </c>
      <c r="C601" s="609" t="str">
        <f>FP!A1448</f>
        <v>811208</v>
      </c>
      <c r="D601" s="610" t="str">
        <f>FP!B1448</f>
        <v>Szabó György</v>
      </c>
      <c r="E601" s="610" t="str">
        <f>FP!C1448</f>
        <v>Budaörs SC</v>
      </c>
      <c r="F601" s="600">
        <f>FP!N1448</f>
        <v>13</v>
      </c>
      <c r="G601" s="600">
        <f>FP!O1448</f>
        <v>0</v>
      </c>
    </row>
    <row r="602" spans="1:8" ht="18" customHeight="1" x14ac:dyDescent="0.3">
      <c r="A602" s="578">
        <f>FP!Q1734</f>
        <v>599</v>
      </c>
      <c r="B602" s="600">
        <f>FP!P1734</f>
        <v>13</v>
      </c>
      <c r="C602" s="609" t="str">
        <f>FP!A1734</f>
        <v>510823</v>
      </c>
      <c r="D602" s="610" t="str">
        <f>FP!B1734</f>
        <v>Varga Tamás</v>
      </c>
      <c r="E602" s="610" t="str">
        <f>FP!C1734</f>
        <v>Bólyi SE</v>
      </c>
      <c r="F602" s="600">
        <f>FP!N1734</f>
        <v>13</v>
      </c>
      <c r="G602" s="600">
        <f>FP!O1734</f>
        <v>0</v>
      </c>
    </row>
    <row r="603" spans="1:8" ht="18" customHeight="1" x14ac:dyDescent="0.3">
      <c r="A603" s="578">
        <f>FP!Q803</f>
        <v>599</v>
      </c>
      <c r="B603" s="600">
        <f>FP!P803</f>
        <v>13</v>
      </c>
      <c r="C603" s="609" t="str">
        <f>FP!A803</f>
        <v>780605</v>
      </c>
      <c r="D603" s="610" t="str">
        <f>FP!B803</f>
        <v>Kocsonyai Péter</v>
      </c>
      <c r="E603" s="610" t="str">
        <f>FP!C803</f>
        <v>Muschkétás TC</v>
      </c>
      <c r="F603" s="600">
        <f>FP!N803</f>
        <v>13</v>
      </c>
      <c r="G603" s="600">
        <f>FP!O803</f>
        <v>0</v>
      </c>
    </row>
    <row r="604" spans="1:8" ht="18" customHeight="1" x14ac:dyDescent="0.3">
      <c r="A604" s="578">
        <f>FP!Q866</f>
        <v>599</v>
      </c>
      <c r="B604" s="600">
        <f>FP!P866</f>
        <v>13</v>
      </c>
      <c r="C604" s="609" t="str">
        <f>FP!A866</f>
        <v>621205</v>
      </c>
      <c r="D604" s="610" t="str">
        <f>FP!B866</f>
        <v>Kovács Péter dr.</v>
      </c>
      <c r="E604" s="610" t="str">
        <f>FP!C866</f>
        <v>Liget TE</v>
      </c>
      <c r="F604" s="600">
        <f>FP!N866</f>
        <v>13</v>
      </c>
      <c r="G604" s="600">
        <f>FP!O866</f>
        <v>0</v>
      </c>
    </row>
    <row r="605" spans="1:8" ht="18" customHeight="1" x14ac:dyDescent="0.3">
      <c r="A605" s="578">
        <f>FP!Q127</f>
        <v>599</v>
      </c>
      <c r="B605" s="600">
        <f>FP!P127</f>
        <v>13</v>
      </c>
      <c r="C605" s="609" t="str">
        <f>FP!A127</f>
        <v>6910170</v>
      </c>
      <c r="D605" s="610" t="str">
        <f>FP!B127</f>
        <v>Benő Tihamér</v>
      </c>
      <c r="E605" s="610" t="str">
        <f>FP!C127</f>
        <v>Fenyves TP</v>
      </c>
      <c r="F605" s="600">
        <f>FP!N127</f>
        <v>13</v>
      </c>
      <c r="G605" s="600">
        <f>FP!O127</f>
        <v>0</v>
      </c>
    </row>
    <row r="606" spans="1:8" ht="18" customHeight="1" x14ac:dyDescent="0.3">
      <c r="A606" s="578">
        <f>FP!Q139</f>
        <v>599</v>
      </c>
      <c r="B606" s="600">
        <f>FP!P139</f>
        <v>13</v>
      </c>
      <c r="C606" s="609" t="str">
        <f>FP!A139</f>
        <v>680726</v>
      </c>
      <c r="D606" s="610" t="str">
        <f>FP!B139</f>
        <v>Bernáth Zsolt</v>
      </c>
      <c r="E606" s="610" t="str">
        <f>FP!C139</f>
        <v>Gyöngy TSC</v>
      </c>
      <c r="F606" s="600">
        <f>FP!N139</f>
        <v>13</v>
      </c>
      <c r="G606" s="600">
        <f>FP!O139</f>
        <v>0</v>
      </c>
    </row>
    <row r="607" spans="1:8" ht="18" customHeight="1" x14ac:dyDescent="0.3">
      <c r="A607" s="578">
        <f>FP!Q1335</f>
        <v>599</v>
      </c>
      <c r="B607" s="600">
        <f>FP!P1335</f>
        <v>13</v>
      </c>
      <c r="C607" s="609" t="str">
        <f>FP!A1335</f>
        <v>690624</v>
      </c>
      <c r="D607" s="610" t="str">
        <f>FP!B1335</f>
        <v>Sánta László</v>
      </c>
      <c r="E607" s="610" t="str">
        <f>FP!C1335</f>
        <v>Ball City SE</v>
      </c>
      <c r="F607" s="600">
        <f>FP!N1335</f>
        <v>13</v>
      </c>
      <c r="G607" s="600">
        <f>FP!O1335</f>
        <v>0</v>
      </c>
    </row>
    <row r="608" spans="1:8" ht="18" customHeight="1" x14ac:dyDescent="0.3">
      <c r="A608" s="578">
        <f>FP!Q1382</f>
        <v>599</v>
      </c>
      <c r="B608" s="600">
        <f>FP!P1382</f>
        <v>13</v>
      </c>
      <c r="C608" s="609" t="str">
        <f>FP!A1382</f>
        <v>790526</v>
      </c>
      <c r="D608" s="610" t="str">
        <f>FP!B1382</f>
        <v>Sikos Péter</v>
      </c>
      <c r="E608" s="610" t="str">
        <f>FP!C1382</f>
        <v>GM TC</v>
      </c>
      <c r="F608" s="600">
        <f>FP!N1382</f>
        <v>13</v>
      </c>
      <c r="G608" s="600">
        <f>FP!O1382</f>
        <v>0</v>
      </c>
    </row>
    <row r="609" spans="1:7" ht="18" customHeight="1" x14ac:dyDescent="0.3">
      <c r="A609" s="578">
        <f>FP!Q313</f>
        <v>599</v>
      </c>
      <c r="B609" s="600">
        <f>FP!P313</f>
        <v>13</v>
      </c>
      <c r="C609" s="609" t="str">
        <f>FP!A313</f>
        <v>650610</v>
      </c>
      <c r="D609" s="610" t="str">
        <f>FP!B313</f>
        <v>Dénes Tibor</v>
      </c>
      <c r="E609" s="610" t="str">
        <f>FP!C313</f>
        <v>SZVUK SE</v>
      </c>
      <c r="F609" s="600">
        <f>FP!N313</f>
        <v>13</v>
      </c>
      <c r="G609" s="600">
        <f>FP!O313</f>
        <v>0</v>
      </c>
    </row>
    <row r="610" spans="1:7" ht="18" customHeight="1" x14ac:dyDescent="0.3">
      <c r="A610" s="578">
        <f>FP!Q478</f>
        <v>599</v>
      </c>
      <c r="B610" s="600">
        <f>FP!P478</f>
        <v>13</v>
      </c>
      <c r="C610" s="609" t="str">
        <f>FP!A478</f>
        <v>0703300</v>
      </c>
      <c r="D610" s="610" t="str">
        <f>FP!B478</f>
        <v>Gémes Áron</v>
      </c>
      <c r="E610" s="610" t="str">
        <f>FP!C478</f>
        <v>Budaörs SC</v>
      </c>
      <c r="F610" s="600">
        <f>FP!N478</f>
        <v>13</v>
      </c>
      <c r="G610" s="600">
        <f>FP!O478</f>
        <v>0</v>
      </c>
    </row>
    <row r="611" spans="1:7" ht="18" customHeight="1" x14ac:dyDescent="0.3">
      <c r="A611" s="578">
        <f>FP!Q1206</f>
        <v>599</v>
      </c>
      <c r="B611" s="600">
        <f>FP!P1206</f>
        <v>13</v>
      </c>
      <c r="C611" s="609" t="str">
        <f>FP!A1206</f>
        <v>750916</v>
      </c>
      <c r="D611" s="610" t="str">
        <f>FP!B1206</f>
        <v>Párizs Szabolcs</v>
      </c>
      <c r="E611" s="610" t="str">
        <f>FP!C1206</f>
        <v>Szarvas TC</v>
      </c>
      <c r="F611" s="600">
        <f>FP!N1206</f>
        <v>13</v>
      </c>
      <c r="G611" s="600">
        <f>FP!O1206</f>
        <v>0</v>
      </c>
    </row>
    <row r="612" spans="1:7" ht="18" customHeight="1" x14ac:dyDescent="0.3">
      <c r="A612" s="578">
        <f>FP!Q1405</f>
        <v>599</v>
      </c>
      <c r="B612" s="600">
        <f>FP!P1405</f>
        <v>13</v>
      </c>
      <c r="C612" s="609" t="str">
        <f>FP!A1405</f>
        <v>6107190</v>
      </c>
      <c r="D612" s="610" t="str">
        <f>FP!B1405</f>
        <v>Somfai Róbert</v>
      </c>
      <c r="E612" s="610" t="str">
        <f>FP!C1405</f>
        <v>BFSE</v>
      </c>
      <c r="F612" s="600">
        <f>FP!N1405</f>
        <v>13</v>
      </c>
      <c r="G612" s="600">
        <f>FP!O1405</f>
        <v>0</v>
      </c>
    </row>
    <row r="613" spans="1:7" ht="18" customHeight="1" x14ac:dyDescent="0.3">
      <c r="A613" s="578">
        <f>FP!Q1129</f>
        <v>599</v>
      </c>
      <c r="B613" s="600">
        <f>FP!P1129</f>
        <v>13</v>
      </c>
      <c r="C613" s="609" t="str">
        <f>FP!A1129</f>
        <v>761218</v>
      </c>
      <c r="D613" s="610" t="str">
        <f>FP!B1129</f>
        <v>Nemes Zoltán</v>
      </c>
      <c r="E613" s="610" t="str">
        <f>FP!C1129</f>
        <v>MESE</v>
      </c>
      <c r="F613" s="600">
        <f>FP!N1129</f>
        <v>13</v>
      </c>
      <c r="G613" s="600">
        <f>FP!O1129</f>
        <v>0</v>
      </c>
    </row>
    <row r="614" spans="1:7" ht="18" customHeight="1" x14ac:dyDescent="0.3">
      <c r="A614" s="578">
        <f>FP!Q1574</f>
        <v>599</v>
      </c>
      <c r="B614" s="600">
        <f>FP!P1574</f>
        <v>13</v>
      </c>
      <c r="C614" s="609" t="str">
        <f>FP!A1574</f>
        <v>931025</v>
      </c>
      <c r="D614" s="610" t="str">
        <f>FP!B1574</f>
        <v>Takács Richárd</v>
      </c>
      <c r="E614" s="610" t="str">
        <f>FP!C1574</f>
        <v>Győri Len.</v>
      </c>
      <c r="F614" s="600">
        <f>FP!N1574</f>
        <v>13</v>
      </c>
      <c r="G614" s="600">
        <f>FP!O1574</f>
        <v>0</v>
      </c>
    </row>
    <row r="615" spans="1:7" ht="18" customHeight="1" x14ac:dyDescent="0.3">
      <c r="A615" s="578">
        <f>FP!Q800</f>
        <v>599</v>
      </c>
      <c r="B615" s="600">
        <f>FP!P800</f>
        <v>13</v>
      </c>
      <c r="C615" s="609" t="str">
        <f>FP!A800</f>
        <v>840331</v>
      </c>
      <c r="D615" s="610" t="str">
        <f>FP!B800</f>
        <v>Kocsis Sándor</v>
      </c>
      <c r="E615" s="610" t="str">
        <f>FP!C800</f>
        <v>Hatvani TCSE</v>
      </c>
      <c r="F615" s="600">
        <f>FP!N800</f>
        <v>13</v>
      </c>
      <c r="G615" s="600">
        <f>FP!O800</f>
        <v>0</v>
      </c>
    </row>
    <row r="616" spans="1:7" ht="18" customHeight="1" x14ac:dyDescent="0.3">
      <c r="A616" s="578">
        <f>FP!Q832</f>
        <v>599</v>
      </c>
      <c r="B616" s="600">
        <f>FP!P832</f>
        <v>13</v>
      </c>
      <c r="C616" s="609" t="str">
        <f>FP!A832</f>
        <v>8001150</v>
      </c>
      <c r="D616" s="610" t="str">
        <f>FP!B832</f>
        <v>Körmendi Gábor</v>
      </c>
      <c r="E616" s="610" t="str">
        <f>FP!C832</f>
        <v>Kapos TC</v>
      </c>
      <c r="F616" s="600">
        <f>FP!N832</f>
        <v>13</v>
      </c>
      <c r="G616" s="600">
        <f>FP!O832</f>
        <v>0</v>
      </c>
    </row>
    <row r="617" spans="1:7" ht="18" customHeight="1" x14ac:dyDescent="0.3">
      <c r="A617" s="578">
        <f>FP!Q1561</f>
        <v>599</v>
      </c>
      <c r="B617" s="600">
        <f>FP!P1561</f>
        <v>13</v>
      </c>
      <c r="C617" s="609" t="str">
        <f>FP!A1561</f>
        <v>750627</v>
      </c>
      <c r="D617" s="610" t="str">
        <f>FP!B1561</f>
        <v>Szula Attila dr.</v>
      </c>
      <c r="E617" s="610" t="str">
        <f>FP!C1561</f>
        <v>Orosháza</v>
      </c>
      <c r="F617" s="600">
        <f>FP!N1561</f>
        <v>13</v>
      </c>
      <c r="G617" s="600">
        <f>FP!O1561</f>
        <v>0</v>
      </c>
    </row>
    <row r="618" spans="1:7" ht="18" customHeight="1" x14ac:dyDescent="0.3">
      <c r="A618" s="578">
        <f>FP!Q1684</f>
        <v>599</v>
      </c>
      <c r="B618" s="600">
        <f>FP!P1684</f>
        <v>13</v>
      </c>
      <c r="C618" s="609" t="str">
        <f>FP!A1684</f>
        <v>030730</v>
      </c>
      <c r="D618" s="610" t="str">
        <f>FP!B1684</f>
        <v>Unger Olivér</v>
      </c>
      <c r="E618" s="610" t="str">
        <f>FP!C1684</f>
        <v>Pasarét TK</v>
      </c>
      <c r="F618" s="600">
        <f>FP!N1684</f>
        <v>13</v>
      </c>
      <c r="G618" s="600">
        <f>FP!O1684</f>
        <v>0</v>
      </c>
    </row>
    <row r="619" spans="1:7" ht="18" customHeight="1" x14ac:dyDescent="0.3">
      <c r="A619" s="578">
        <f>FP!Q1278</f>
        <v>599</v>
      </c>
      <c r="B619" s="600">
        <f>FP!P1278</f>
        <v>13</v>
      </c>
      <c r="C619" s="609" t="str">
        <f>FP!A1278</f>
        <v>770414</v>
      </c>
      <c r="D619" s="610" t="str">
        <f>FP!B1278</f>
        <v>Prisztóka Csaba</v>
      </c>
      <c r="E619" s="610" t="str">
        <f>FP!C1278</f>
        <v>Volvex</v>
      </c>
      <c r="F619" s="600">
        <f>FP!N1278</f>
        <v>13</v>
      </c>
      <c r="G619" s="600">
        <f>FP!O1278</f>
        <v>0</v>
      </c>
    </row>
    <row r="620" spans="1:7" ht="18" customHeight="1" x14ac:dyDescent="0.3">
      <c r="A620" s="578">
        <f>FP!Q733</f>
        <v>599</v>
      </c>
      <c r="B620" s="600">
        <f>FP!P733</f>
        <v>13</v>
      </c>
      <c r="C620" s="609" t="str">
        <f>FP!A733</f>
        <v>8908021</v>
      </c>
      <c r="D620" s="610" t="str">
        <f>FP!B733</f>
        <v>Kazacsay László</v>
      </c>
      <c r="E620" s="610" t="str">
        <f>FP!C733</f>
        <v>Kiskőrös</v>
      </c>
      <c r="F620" s="600">
        <f>FP!N733</f>
        <v>13</v>
      </c>
      <c r="G620" s="600">
        <f>FP!O733</f>
        <v>0</v>
      </c>
    </row>
    <row r="621" spans="1:7" ht="18" customHeight="1" x14ac:dyDescent="0.3">
      <c r="A621" s="578">
        <f>FP!Q532</f>
        <v>599</v>
      </c>
      <c r="B621" s="600">
        <f>FP!P532</f>
        <v>13</v>
      </c>
      <c r="C621" s="609" t="str">
        <f>FP!A532</f>
        <v>1002262</v>
      </c>
      <c r="D621" s="610" t="str">
        <f>FP!B532</f>
        <v>György Krisztián</v>
      </c>
      <c r="E621" s="610" t="str">
        <f>FP!C532</f>
        <v>PG Tenisz</v>
      </c>
      <c r="F621" s="600">
        <f>FP!N532</f>
        <v>13</v>
      </c>
      <c r="G621" s="600">
        <f>FP!O532</f>
        <v>0</v>
      </c>
    </row>
    <row r="622" spans="1:7" ht="18" customHeight="1" x14ac:dyDescent="0.3">
      <c r="A622" s="578">
        <f>FP!Q1338</f>
        <v>621</v>
      </c>
      <c r="B622" s="600">
        <f>FP!P1338</f>
        <v>12</v>
      </c>
      <c r="C622" s="609" t="str">
        <f>FP!A1338</f>
        <v>910207</v>
      </c>
      <c r="D622" s="610" t="str">
        <f>FP!B1338</f>
        <v>Sári Zsombor</v>
      </c>
      <c r="E622" s="610" t="str">
        <f>FP!C1338</f>
        <v>Budakalászi Kézilabda</v>
      </c>
      <c r="F622" s="600">
        <f>FP!N1338</f>
        <v>12</v>
      </c>
      <c r="G622" s="600">
        <f>FP!O1338</f>
        <v>0</v>
      </c>
    </row>
    <row r="623" spans="1:7" ht="18" customHeight="1" x14ac:dyDescent="0.3">
      <c r="A623" s="578">
        <f>FP!Q791</f>
        <v>621</v>
      </c>
      <c r="B623" s="600">
        <f>FP!P791</f>
        <v>12</v>
      </c>
      <c r="C623" s="609" t="str">
        <f>FP!A791</f>
        <v>740810</v>
      </c>
      <c r="D623" s="610" t="str">
        <f>FP!B791</f>
        <v>Klikk Balázs</v>
      </c>
      <c r="E623" s="610" t="str">
        <f>FP!C791</f>
        <v>BBTC SE</v>
      </c>
      <c r="F623" s="600">
        <f>FP!N791</f>
        <v>12</v>
      </c>
      <c r="G623" s="600">
        <f>FP!O791</f>
        <v>0</v>
      </c>
    </row>
    <row r="624" spans="1:7" ht="18" customHeight="1" x14ac:dyDescent="0.3">
      <c r="A624" s="578">
        <f>FP!Q185</f>
        <v>621</v>
      </c>
      <c r="B624" s="600">
        <f>FP!P185</f>
        <v>12</v>
      </c>
      <c r="C624" s="609" t="str">
        <f>FP!A185</f>
        <v>050130</v>
      </c>
      <c r="D624" s="610" t="str">
        <f>FP!B185</f>
        <v>Boros Botond</v>
      </c>
      <c r="E624" s="610" t="str">
        <f>FP!C185</f>
        <v>Gy.Elektr.</v>
      </c>
      <c r="F624" s="600">
        <f>FP!N185</f>
        <v>12</v>
      </c>
      <c r="G624" s="600">
        <f>FP!O185</f>
        <v>0</v>
      </c>
    </row>
    <row r="625" spans="1:8" ht="18" customHeight="1" x14ac:dyDescent="0.3">
      <c r="A625" s="578">
        <f>FP!Q804</f>
        <v>621</v>
      </c>
      <c r="B625" s="600">
        <f>FP!P804</f>
        <v>12</v>
      </c>
      <c r="C625" s="609" t="str">
        <f>FP!A804</f>
        <v>931231</v>
      </c>
      <c r="D625" s="610" t="str">
        <f>FP!B804</f>
        <v>Kóczán Lajos</v>
      </c>
      <c r="E625" s="610" t="str">
        <f>FP!C804</f>
        <v>Dorogi AC</v>
      </c>
      <c r="F625" s="600">
        <f>FP!N804</f>
        <v>12</v>
      </c>
      <c r="G625" s="600">
        <f>FP!O804</f>
        <v>0</v>
      </c>
    </row>
    <row r="626" spans="1:8" ht="18" customHeight="1" x14ac:dyDescent="0.3">
      <c r="A626" s="578">
        <f>FP!Q624</f>
        <v>621</v>
      </c>
      <c r="B626" s="600">
        <f>FP!P624</f>
        <v>12</v>
      </c>
      <c r="C626" s="609" t="str">
        <f>FP!A624</f>
        <v>720609</v>
      </c>
      <c r="D626" s="610" t="str">
        <f>FP!B624</f>
        <v>Horváth András</v>
      </c>
      <c r="E626" s="610" t="str">
        <f>FP!C624</f>
        <v>MEAFC</v>
      </c>
      <c r="F626" s="600">
        <f>FP!N624</f>
        <v>12</v>
      </c>
      <c r="G626" s="600">
        <f>FP!O624</f>
        <v>0</v>
      </c>
    </row>
    <row r="627" spans="1:8" ht="18" customHeight="1" x14ac:dyDescent="0.3">
      <c r="A627" s="578">
        <f>FP!Q939</f>
        <v>621</v>
      </c>
      <c r="B627" s="600">
        <f>FP!P939</f>
        <v>12</v>
      </c>
      <c r="C627" s="609" t="str">
        <f>FP!A939</f>
        <v>7603220</v>
      </c>
      <c r="D627" s="610" t="str">
        <f>FP!B939</f>
        <v>Lipták Szabolcs</v>
      </c>
      <c r="E627" s="610" t="str">
        <f>FP!C939</f>
        <v>Viharsarok</v>
      </c>
      <c r="F627" s="600">
        <f>FP!N939</f>
        <v>12</v>
      </c>
      <c r="G627" s="600">
        <f>FP!O939</f>
        <v>0</v>
      </c>
    </row>
    <row r="628" spans="1:8" ht="18" customHeight="1" x14ac:dyDescent="0.3">
      <c r="A628" s="578">
        <f>FP!Q1301</f>
        <v>621</v>
      </c>
      <c r="B628" s="600">
        <f>FP!P1301</f>
        <v>12</v>
      </c>
      <c r="C628" s="609" t="str">
        <f>FP!A1301</f>
        <v>860822</v>
      </c>
      <c r="D628" s="610" t="str">
        <f>FP!B1301</f>
        <v>Reider Tamás</v>
      </c>
      <c r="E628" s="610" t="str">
        <f>FP!C1301</f>
        <v>Gy.Lendül</v>
      </c>
      <c r="F628" s="600">
        <f>FP!N1301</f>
        <v>12</v>
      </c>
      <c r="G628" s="600">
        <f>FP!O1301</f>
        <v>0</v>
      </c>
    </row>
    <row r="629" spans="1:8" ht="18" customHeight="1" x14ac:dyDescent="0.3">
      <c r="A629" s="578">
        <f>FP!Q1627</f>
        <v>621</v>
      </c>
      <c r="B629" s="600">
        <f>FP!P1627</f>
        <v>12</v>
      </c>
      <c r="C629" s="609" t="str">
        <f>FP!A1627</f>
        <v>831229</v>
      </c>
      <c r="D629" s="610" t="str">
        <f>FP!B1627</f>
        <v>Török Balázs</v>
      </c>
      <c r="E629" s="610" t="str">
        <f>FP!C1627</f>
        <v>Liget TE</v>
      </c>
      <c r="F629" s="600">
        <f>FP!N1627</f>
        <v>12</v>
      </c>
      <c r="G629" s="600">
        <f>FP!O1627</f>
        <v>0</v>
      </c>
    </row>
    <row r="630" spans="1:8" ht="18" customHeight="1" x14ac:dyDescent="0.3">
      <c r="A630" s="578">
        <f>FP!Q477</f>
        <v>621</v>
      </c>
      <c r="B630" s="600">
        <f>FP!P477</f>
        <v>12</v>
      </c>
      <c r="C630" s="609" t="str">
        <f>FP!A477</f>
        <v>7309160</v>
      </c>
      <c r="D630" s="610" t="str">
        <f>FP!B477</f>
        <v>Gellén László</v>
      </c>
      <c r="E630" s="610" t="str">
        <f>FP!C477</f>
        <v>B.almádi</v>
      </c>
      <c r="F630" s="600">
        <f>FP!N477</f>
        <v>12</v>
      </c>
      <c r="G630" s="600">
        <f>FP!O477</f>
        <v>0</v>
      </c>
    </row>
    <row r="631" spans="1:8" ht="18" customHeight="1" x14ac:dyDescent="0.3">
      <c r="A631" s="578">
        <f>FP!Q483</f>
        <v>621</v>
      </c>
      <c r="B631" s="600">
        <f>FP!P483</f>
        <v>12</v>
      </c>
      <c r="C631" s="609" t="str">
        <f>FP!A483</f>
        <v>870310</v>
      </c>
      <c r="D631" s="610" t="str">
        <f>FP!B483</f>
        <v>Gergely István Dániel</v>
      </c>
      <c r="E631" s="610" t="str">
        <f>FP!C483</f>
        <v>Szarvas TC</v>
      </c>
      <c r="F631" s="600">
        <f>FP!N483</f>
        <v>12</v>
      </c>
      <c r="G631" s="600">
        <f>FP!O483</f>
        <v>0</v>
      </c>
    </row>
    <row r="632" spans="1:8" ht="18" customHeight="1" x14ac:dyDescent="0.3">
      <c r="A632" s="578">
        <f>FP!Q78</f>
        <v>621</v>
      </c>
      <c r="B632" s="600">
        <f>FP!P78</f>
        <v>12</v>
      </c>
      <c r="C632" s="609" t="str">
        <f>FP!A78</f>
        <v>840216</v>
      </c>
      <c r="D632" s="610" t="str">
        <f>FP!B78</f>
        <v>Bannerth Csaba</v>
      </c>
      <c r="E632" s="610" t="str">
        <f>FP!C78</f>
        <v>Okos Tenisz</v>
      </c>
      <c r="F632" s="600">
        <f>FP!N78</f>
        <v>12</v>
      </c>
      <c r="G632" s="600">
        <f>FP!O78</f>
        <v>0</v>
      </c>
    </row>
    <row r="633" spans="1:8" ht="18" customHeight="1" x14ac:dyDescent="0.3">
      <c r="A633" s="578">
        <f>FP!Q1249</f>
        <v>621</v>
      </c>
      <c r="B633" s="600">
        <f>FP!P1249</f>
        <v>12</v>
      </c>
      <c r="C633" s="609" t="str">
        <f>FP!A1249</f>
        <v>960830</v>
      </c>
      <c r="D633" s="610" t="str">
        <f>FP!B1249</f>
        <v>Pintér László Dr.</v>
      </c>
      <c r="E633" s="610" t="str">
        <f>FP!C1249</f>
        <v>Pécsi El.</v>
      </c>
      <c r="F633" s="600">
        <f>FP!N1249</f>
        <v>12</v>
      </c>
      <c r="G633" s="600">
        <f>FP!O1249</f>
        <v>0</v>
      </c>
      <c r="H633" s="580"/>
    </row>
    <row r="634" spans="1:8" ht="18" customHeight="1" x14ac:dyDescent="0.3">
      <c r="A634" s="578">
        <f>FP!Q326</f>
        <v>621</v>
      </c>
      <c r="B634" s="600">
        <f>FP!P326</f>
        <v>12</v>
      </c>
      <c r="C634" s="609" t="str">
        <f>FP!A326</f>
        <v>030415</v>
      </c>
      <c r="D634" s="610" t="str">
        <f>FP!B326</f>
        <v>Dmitrii Andreev</v>
      </c>
      <c r="E634" s="610" t="str">
        <f>FP!C326</f>
        <v>MAFC</v>
      </c>
      <c r="F634" s="600">
        <f>FP!N326</f>
        <v>12</v>
      </c>
      <c r="G634" s="600">
        <f>FP!O326</f>
        <v>0</v>
      </c>
    </row>
    <row r="635" spans="1:8" ht="18" customHeight="1" x14ac:dyDescent="0.3">
      <c r="A635" s="578">
        <f>FP!Q1128</f>
        <v>621</v>
      </c>
      <c r="B635" s="600">
        <f>FP!P1128</f>
        <v>12</v>
      </c>
      <c r="C635" s="609" t="str">
        <f>FP!A1128</f>
        <v>690905</v>
      </c>
      <c r="D635" s="610" t="str">
        <f>FP!B1128</f>
        <v>Nemes Nándor</v>
      </c>
      <c r="E635" s="610" t="str">
        <f>FP!C1128</f>
        <v>Tiszaújv.</v>
      </c>
      <c r="F635" s="600">
        <f>FP!N1128</f>
        <v>12</v>
      </c>
      <c r="G635" s="600">
        <f>FP!O1128</f>
        <v>0</v>
      </c>
      <c r="H635" s="580"/>
    </row>
    <row r="636" spans="1:8" ht="18" customHeight="1" x14ac:dyDescent="0.3">
      <c r="A636" s="578">
        <f>FP!Q539</f>
        <v>621</v>
      </c>
      <c r="B636" s="600">
        <f>FP!P539</f>
        <v>12</v>
      </c>
      <c r="C636" s="609" t="str">
        <f>FP!A539</f>
        <v>790912</v>
      </c>
      <c r="D636" s="610" t="str">
        <f>FP!B539</f>
        <v>Gyuris Norbert</v>
      </c>
      <c r="E636" s="610" t="str">
        <f>FP!C539</f>
        <v>Tiszaújv.</v>
      </c>
      <c r="F636" s="600">
        <f>FP!N539</f>
        <v>12</v>
      </c>
      <c r="G636" s="600">
        <f>FP!O539</f>
        <v>0</v>
      </c>
    </row>
    <row r="637" spans="1:8" ht="18" customHeight="1" x14ac:dyDescent="0.3">
      <c r="A637" s="578">
        <f>FP!Q1229</f>
        <v>621</v>
      </c>
      <c r="B637" s="600">
        <f>FP!P1229</f>
        <v>12</v>
      </c>
      <c r="C637" s="609" t="str">
        <f>FP!A1229</f>
        <v>750412</v>
      </c>
      <c r="D637" s="610" t="str">
        <f>FP!B1229</f>
        <v>Pesztenlehrer Zsolt</v>
      </c>
      <c r="E637" s="610" t="str">
        <f>FP!C1229</f>
        <v>Gy.Elektr.</v>
      </c>
      <c r="F637" s="600">
        <f>FP!N1229</f>
        <v>12</v>
      </c>
      <c r="G637" s="600">
        <f>FP!O1229</f>
        <v>0</v>
      </c>
    </row>
    <row r="638" spans="1:8" ht="18" customHeight="1" x14ac:dyDescent="0.3">
      <c r="A638" s="578">
        <f>FP!Q1671</f>
        <v>621</v>
      </c>
      <c r="B638" s="600">
        <f>FP!P1671</f>
        <v>12</v>
      </c>
      <c r="C638" s="609" t="str">
        <f>FP!A1671</f>
        <v>911011</v>
      </c>
      <c r="D638" s="610" t="str">
        <f>FP!B1671</f>
        <v>Trója Tibor</v>
      </c>
      <c r="E638" s="610" t="str">
        <f>FP!C1671</f>
        <v>Kiskút TK</v>
      </c>
      <c r="F638" s="600">
        <f>FP!N1671</f>
        <v>12</v>
      </c>
      <c r="G638" s="600">
        <f>FP!O1671</f>
        <v>0</v>
      </c>
    </row>
    <row r="639" spans="1:8" ht="18" customHeight="1" x14ac:dyDescent="0.3">
      <c r="A639" s="578">
        <f>FP!Q1198</f>
        <v>621</v>
      </c>
      <c r="B639" s="600">
        <f>FP!P1198</f>
        <v>12</v>
      </c>
      <c r="C639" s="609" t="str">
        <f>FP!A1198</f>
        <v>110101</v>
      </c>
      <c r="D639" s="610" t="str">
        <f>FP!B1198</f>
        <v>Papp Márton</v>
      </c>
      <c r="E639" s="610" t="str">
        <f>FP!C1198</f>
        <v>Sólyomszem</v>
      </c>
      <c r="F639" s="600">
        <f>FP!N1198</f>
        <v>12</v>
      </c>
      <c r="G639" s="600">
        <f>FP!O1198</f>
        <v>0</v>
      </c>
      <c r="H639" s="580"/>
    </row>
    <row r="640" spans="1:8" ht="18" customHeight="1" x14ac:dyDescent="0.3">
      <c r="A640" s="578">
        <f>FP!Q156</f>
        <v>621</v>
      </c>
      <c r="B640" s="600">
        <f>FP!P156</f>
        <v>12</v>
      </c>
      <c r="C640" s="609" t="str">
        <f>FP!A156</f>
        <v>050608</v>
      </c>
      <c r="D640" s="610" t="str">
        <f>FP!B156</f>
        <v>Bíró Marcell</v>
      </c>
      <c r="E640" s="610" t="str">
        <f>FP!C156</f>
        <v>MozGo SE</v>
      </c>
      <c r="F640" s="600">
        <f>FP!N156</f>
        <v>12</v>
      </c>
      <c r="G640" s="600">
        <f>FP!O156</f>
        <v>0</v>
      </c>
    </row>
    <row r="641" spans="1:8" ht="18" customHeight="1" x14ac:dyDescent="0.3">
      <c r="A641" s="578">
        <f>FP!Q1513</f>
        <v>621</v>
      </c>
      <c r="B641" s="600">
        <f>FP!P1513</f>
        <v>12</v>
      </c>
      <c r="C641" s="609" t="str">
        <f>FP!A1513</f>
        <v>031121</v>
      </c>
      <c r="D641" s="610" t="str">
        <f>FP!B1513</f>
        <v>Szentesi Gergő</v>
      </c>
      <c r="E641" s="610" t="str">
        <f>FP!C1513</f>
        <v>Kiskőrösi TKE</v>
      </c>
      <c r="F641" s="600">
        <f>FP!N1513</f>
        <v>12</v>
      </c>
      <c r="G641" s="600">
        <f>FP!O1513</f>
        <v>0</v>
      </c>
    </row>
    <row r="642" spans="1:8" ht="18" customHeight="1" x14ac:dyDescent="0.3">
      <c r="A642" s="578">
        <f>FP!Q1372</f>
        <v>621</v>
      </c>
      <c r="B642" s="600">
        <f>FP!P1372</f>
        <v>12</v>
      </c>
      <c r="C642" s="609" t="str">
        <f>FP!A1372</f>
        <v>9612250</v>
      </c>
      <c r="D642" s="610" t="str">
        <f>FP!B1372</f>
        <v>Serák Gábor</v>
      </c>
      <c r="E642" s="610" t="str">
        <f>FP!C1372</f>
        <v>Kiskút TK</v>
      </c>
      <c r="F642" s="600">
        <f>FP!N1372</f>
        <v>12</v>
      </c>
      <c r="G642" s="600">
        <f>FP!O1372</f>
        <v>0</v>
      </c>
    </row>
    <row r="643" spans="1:8" ht="18" customHeight="1" x14ac:dyDescent="0.3">
      <c r="A643" s="578">
        <f>FP!Q1478</f>
        <v>621</v>
      </c>
      <c r="B643" s="600">
        <f>FP!P1478</f>
        <v>12</v>
      </c>
      <c r="C643" s="609" t="str">
        <f>FP!A1478</f>
        <v>740505</v>
      </c>
      <c r="D643" s="610" t="str">
        <f>FP!B1478</f>
        <v>Szamkó István</v>
      </c>
      <c r="E643" s="610" t="str">
        <f>FP!C1478</f>
        <v>Ganz EKM</v>
      </c>
      <c r="F643" s="600">
        <f>FP!N1478</f>
        <v>12</v>
      </c>
      <c r="G643" s="600">
        <f>FP!O1478</f>
        <v>0</v>
      </c>
      <c r="H643" s="580"/>
    </row>
    <row r="644" spans="1:8" ht="18" customHeight="1" x14ac:dyDescent="0.3">
      <c r="A644" s="578">
        <f>FP!Q749</f>
        <v>621</v>
      </c>
      <c r="B644" s="600">
        <f>FP!P749</f>
        <v>12</v>
      </c>
      <c r="C644" s="609" t="str">
        <f>FP!A749</f>
        <v>8001060</v>
      </c>
      <c r="D644" s="610" t="str">
        <f>FP!B749</f>
        <v>Kerekes András</v>
      </c>
      <c r="E644" s="610" t="str">
        <f>FP!C749</f>
        <v>B.almádi</v>
      </c>
      <c r="F644" s="600">
        <f>FP!N749</f>
        <v>12</v>
      </c>
      <c r="G644" s="600">
        <f>FP!O749</f>
        <v>0</v>
      </c>
    </row>
    <row r="645" spans="1:8" ht="18" customHeight="1" x14ac:dyDescent="0.3">
      <c r="A645" s="578">
        <f>FP!Q1787</f>
        <v>621</v>
      </c>
      <c r="B645" s="600">
        <f>FP!P1787</f>
        <v>12</v>
      </c>
      <c r="C645" s="609" t="str">
        <f>FP!A1787</f>
        <v>960418</v>
      </c>
      <c r="D645" s="610" t="str">
        <f>FP!B1787</f>
        <v>Vozár Botond</v>
      </c>
      <c r="E645" s="610" t="str">
        <f>FP!C1787</f>
        <v>Szeged VTK</v>
      </c>
      <c r="F645" s="600">
        <f>FP!N1787</f>
        <v>12</v>
      </c>
      <c r="G645" s="600">
        <f>FP!O1787</f>
        <v>0</v>
      </c>
    </row>
    <row r="646" spans="1:8" ht="18" customHeight="1" x14ac:dyDescent="0.3">
      <c r="A646" s="578">
        <f>FP!Q817</f>
        <v>621</v>
      </c>
      <c r="B646" s="600">
        <f>FP!P817</f>
        <v>12</v>
      </c>
      <c r="C646" s="609" t="str">
        <f>FP!A817</f>
        <v>850505</v>
      </c>
      <c r="D646" s="610" t="str">
        <f>FP!B817</f>
        <v>Kollár László</v>
      </c>
      <c r="E646" s="610" t="str">
        <f>FP!C817</f>
        <v>AMC</v>
      </c>
      <c r="F646" s="600">
        <f>FP!N817</f>
        <v>12</v>
      </c>
      <c r="G646" s="600">
        <f>FP!O817</f>
        <v>0</v>
      </c>
    </row>
    <row r="647" spans="1:8" ht="18" customHeight="1" x14ac:dyDescent="0.3">
      <c r="A647" s="578">
        <f>FP!Q568</f>
        <v>621</v>
      </c>
      <c r="B647" s="600">
        <f>FP!P568</f>
        <v>12</v>
      </c>
      <c r="C647" s="609" t="str">
        <f>FP!A568</f>
        <v>910717</v>
      </c>
      <c r="D647" s="610" t="str">
        <f>FP!B568</f>
        <v>Hargitai-Kiss Krisztián</v>
      </c>
      <c r="E647" s="610" t="str">
        <f>FP!C568</f>
        <v>Bólyi SE</v>
      </c>
      <c r="F647" s="600">
        <f>FP!N568</f>
        <v>12</v>
      </c>
      <c r="G647" s="600">
        <f>FP!O568</f>
        <v>0</v>
      </c>
    </row>
    <row r="648" spans="1:8" ht="18" customHeight="1" x14ac:dyDescent="0.3">
      <c r="A648" s="578">
        <f>FP!Q178</f>
        <v>621</v>
      </c>
      <c r="B648" s="600">
        <f>FP!P178</f>
        <v>12</v>
      </c>
      <c r="C648" s="609" t="str">
        <f>FP!A178</f>
        <v>680311</v>
      </c>
      <c r="D648" s="610" t="str">
        <f>FP!B178</f>
        <v>Bornemissza György</v>
      </c>
      <c r="E648" s="610" t="str">
        <f>FP!C178</f>
        <v>Manufakt.</v>
      </c>
      <c r="F648" s="600">
        <f>FP!N178</f>
        <v>12</v>
      </c>
      <c r="G648" s="600">
        <f>FP!O178</f>
        <v>0</v>
      </c>
    </row>
    <row r="649" spans="1:8" ht="18" customHeight="1" x14ac:dyDescent="0.3">
      <c r="A649" s="578">
        <f>FP!Q230</f>
        <v>621</v>
      </c>
      <c r="B649" s="600">
        <f>FP!P230</f>
        <v>12</v>
      </c>
      <c r="C649" s="609" t="str">
        <f>FP!A230</f>
        <v>951005</v>
      </c>
      <c r="D649" s="610" t="str">
        <f>FP!B230</f>
        <v>Csalló János</v>
      </c>
      <c r="E649" s="610" t="str">
        <f>FP!C230</f>
        <v>Hegyvidék</v>
      </c>
      <c r="F649" s="600">
        <f>FP!N230</f>
        <v>12</v>
      </c>
      <c r="G649" s="600">
        <f>FP!O230</f>
        <v>0</v>
      </c>
    </row>
    <row r="650" spans="1:8" ht="18" customHeight="1" x14ac:dyDescent="0.3">
      <c r="A650" s="578">
        <f>FP!Q416</f>
        <v>621</v>
      </c>
      <c r="B650" s="600">
        <f>FP!P416</f>
        <v>12</v>
      </c>
      <c r="C650" s="609" t="str">
        <f>FP!A416</f>
        <v>600919</v>
      </c>
      <c r="D650" s="610" t="str">
        <f>FP!B416</f>
        <v>Feke Mihály</v>
      </c>
      <c r="E650" s="610" t="str">
        <f>FP!C416</f>
        <v>Liget SE</v>
      </c>
      <c r="F650" s="600">
        <f>FP!N416</f>
        <v>12</v>
      </c>
      <c r="G650" s="600">
        <f>FP!O416</f>
        <v>0</v>
      </c>
    </row>
    <row r="651" spans="1:8" ht="18" customHeight="1" x14ac:dyDescent="0.3">
      <c r="A651" s="578">
        <f>FP!Q577</f>
        <v>621</v>
      </c>
      <c r="B651" s="600">
        <f>FP!P577</f>
        <v>12</v>
      </c>
      <c r="C651" s="609" t="str">
        <f>FP!A577</f>
        <v>8610250</v>
      </c>
      <c r="D651" s="610" t="str">
        <f>FP!B577</f>
        <v>Hebling Gábor</v>
      </c>
      <c r="E651" s="610" t="str">
        <f>FP!C577</f>
        <v>Győri Len.</v>
      </c>
      <c r="F651" s="600">
        <f>FP!N577</f>
        <v>12</v>
      </c>
      <c r="G651" s="600">
        <f>FP!O577</f>
        <v>0</v>
      </c>
    </row>
    <row r="652" spans="1:8" ht="18" customHeight="1" x14ac:dyDescent="0.3">
      <c r="A652" s="578">
        <f>FP!Q1214</f>
        <v>621</v>
      </c>
      <c r="B652" s="600">
        <f>FP!P1214</f>
        <v>12</v>
      </c>
      <c r="C652" s="609" t="str">
        <f>FP!A1214</f>
        <v>110261</v>
      </c>
      <c r="D652" s="610" t="str">
        <f>FP!B1214</f>
        <v>Paul Brehon</v>
      </c>
      <c r="E652" s="610" t="str">
        <f>FP!C1214</f>
        <v>külf.</v>
      </c>
      <c r="F652" s="600">
        <f>FP!N1214</f>
        <v>12</v>
      </c>
      <c r="G652" s="600">
        <f>FP!O1214</f>
        <v>0</v>
      </c>
    </row>
    <row r="653" spans="1:8" ht="18" customHeight="1" x14ac:dyDescent="0.3">
      <c r="A653" s="578">
        <f>FP!Q855</f>
        <v>621</v>
      </c>
      <c r="B653" s="600">
        <f>FP!P855</f>
        <v>12</v>
      </c>
      <c r="C653" s="609" t="str">
        <f>FP!A855</f>
        <v>840608</v>
      </c>
      <c r="D653" s="610" t="str">
        <f>FP!B855</f>
        <v>Kovács Gergely Zoltán</v>
      </c>
      <c r="E653" s="610" t="str">
        <f>FP!C855</f>
        <v>BFSE</v>
      </c>
      <c r="F653" s="600">
        <f>FP!N855</f>
        <v>12</v>
      </c>
      <c r="G653" s="600">
        <f>FP!O855</f>
        <v>0</v>
      </c>
    </row>
    <row r="654" spans="1:8" ht="18" customHeight="1" x14ac:dyDescent="0.3">
      <c r="A654" s="578">
        <f>FP!Q1267</f>
        <v>621</v>
      </c>
      <c r="B654" s="600">
        <f>FP!P1267</f>
        <v>12</v>
      </c>
      <c r="C654" s="609" t="str">
        <f>FP!A1267</f>
        <v>0901081</v>
      </c>
      <c r="D654" s="610" t="str">
        <f>FP!B1267</f>
        <v>Pónya Márton András</v>
      </c>
      <c r="E654" s="610" t="str">
        <f>FP!C1267</f>
        <v>Baji SE</v>
      </c>
      <c r="F654" s="600">
        <f>FP!N1267</f>
        <v>12</v>
      </c>
      <c r="G654" s="600">
        <f>FP!O1267</f>
        <v>0</v>
      </c>
    </row>
    <row r="655" spans="1:8" ht="18" customHeight="1" x14ac:dyDescent="0.3">
      <c r="A655" s="578">
        <f>FP!Q1059</f>
        <v>621</v>
      </c>
      <c r="B655" s="600">
        <f>FP!P1059</f>
        <v>12</v>
      </c>
      <c r="C655" s="609" t="str">
        <f>FP!A1059</f>
        <v>0304083</v>
      </c>
      <c r="D655" s="610" t="str">
        <f>FP!B1059</f>
        <v>Molnár Benjamin</v>
      </c>
      <c r="E655" s="610" t="str">
        <f>FP!C1059</f>
        <v>Rudabánya</v>
      </c>
      <c r="F655" s="600">
        <f>FP!N1059</f>
        <v>12</v>
      </c>
      <c r="G655" s="600">
        <f>FP!O1059</f>
        <v>0</v>
      </c>
    </row>
    <row r="656" spans="1:8" ht="18" customHeight="1" x14ac:dyDescent="0.3">
      <c r="A656" s="578">
        <f>FP!Q1740</f>
        <v>621</v>
      </c>
      <c r="B656" s="600">
        <f>FP!P1740</f>
        <v>12</v>
      </c>
      <c r="C656" s="609" t="str">
        <f>FP!A1740</f>
        <v>0812192</v>
      </c>
      <c r="D656" s="610" t="str">
        <f>FP!B1740</f>
        <v>Várkony Simon</v>
      </c>
      <c r="E656" s="610" t="str">
        <f>FP!C1740</f>
        <v>Kőszegi SE</v>
      </c>
      <c r="F656" s="600">
        <f>FP!N1740</f>
        <v>12</v>
      </c>
      <c r="G656" s="600">
        <f>FP!O1740</f>
        <v>0</v>
      </c>
      <c r="H656" s="580"/>
    </row>
    <row r="657" spans="1:7" ht="18" customHeight="1" x14ac:dyDescent="0.3">
      <c r="A657" s="578">
        <f>FP!Q1682</f>
        <v>621</v>
      </c>
      <c r="B657" s="600">
        <f>FP!P1682</f>
        <v>12</v>
      </c>
      <c r="C657" s="609" t="str">
        <f>FP!A1682</f>
        <v>750604</v>
      </c>
      <c r="D657" s="610" t="str">
        <f>FP!B1682</f>
        <v>Unger Balázs Álmos dr.</v>
      </c>
      <c r="E657" s="610" t="str">
        <f>FP!C1682</f>
        <v>Metró RSC</v>
      </c>
      <c r="F657" s="600">
        <f>FP!N1682</f>
        <v>12</v>
      </c>
      <c r="G657" s="600">
        <f>FP!O1682</f>
        <v>0</v>
      </c>
    </row>
    <row r="658" spans="1:7" ht="18" customHeight="1" x14ac:dyDescent="0.3">
      <c r="A658" s="578">
        <f>FP!Q3</f>
        <v>621</v>
      </c>
      <c r="B658" s="600">
        <f>FP!P3</f>
        <v>12</v>
      </c>
      <c r="C658" s="609" t="str">
        <f>FP!A3</f>
        <v>731014</v>
      </c>
      <c r="D658" s="610" t="str">
        <f>FP!B3</f>
        <v>Abrudán Attila</v>
      </c>
      <c r="E658" s="610" t="str">
        <f>FP!C3</f>
        <v>Tszk Gyula</v>
      </c>
      <c r="F658" s="600">
        <f>FP!N3</f>
        <v>12</v>
      </c>
      <c r="G658" s="600">
        <f>FP!O3</f>
        <v>0</v>
      </c>
    </row>
    <row r="659" spans="1:7" ht="18" customHeight="1" x14ac:dyDescent="0.3">
      <c r="A659" s="578">
        <f>FP!Q534</f>
        <v>621</v>
      </c>
      <c r="B659" s="600">
        <f>FP!P534</f>
        <v>12</v>
      </c>
      <c r="C659" s="609" t="str">
        <f>FP!A534</f>
        <v>7106020</v>
      </c>
      <c r="D659" s="610" t="str">
        <f>FP!B534</f>
        <v>Győri László</v>
      </c>
      <c r="E659" s="610" t="str">
        <f>FP!C534</f>
        <v>UNIK SE</v>
      </c>
      <c r="F659" s="600">
        <f>FP!N534</f>
        <v>12</v>
      </c>
      <c r="G659" s="600">
        <f>FP!O534</f>
        <v>0</v>
      </c>
    </row>
    <row r="660" spans="1:7" ht="18" customHeight="1" x14ac:dyDescent="0.3">
      <c r="A660" s="578">
        <f>FP!Q895</f>
        <v>621</v>
      </c>
      <c r="B660" s="600">
        <f>FP!P895</f>
        <v>12</v>
      </c>
      <c r="C660" s="609" t="str">
        <f>FP!A895</f>
        <v>770509</v>
      </c>
      <c r="D660" s="610" t="str">
        <f>FP!B895</f>
        <v>Kürthy Attila</v>
      </c>
      <c r="E660" s="610" t="str">
        <f>FP!C895</f>
        <v>BUTEC</v>
      </c>
      <c r="F660" s="600">
        <f>FP!N895</f>
        <v>12</v>
      </c>
      <c r="G660" s="600">
        <f>FP!O895</f>
        <v>0</v>
      </c>
    </row>
    <row r="661" spans="1:7" ht="18" customHeight="1" x14ac:dyDescent="0.3">
      <c r="A661" s="578">
        <f>FP!Q1635</f>
        <v>621</v>
      </c>
      <c r="B661" s="600">
        <f>FP!P1635</f>
        <v>12</v>
      </c>
      <c r="C661" s="609" t="str">
        <f>FP!A1635</f>
        <v>910713</v>
      </c>
      <c r="D661" s="610" t="str">
        <f>FP!B1635</f>
        <v>Tóth Ádám</v>
      </c>
      <c r="E661" s="610" t="str">
        <f>FP!C1635</f>
        <v>Szeged VTK</v>
      </c>
      <c r="F661" s="600">
        <f>FP!N1635</f>
        <v>12</v>
      </c>
      <c r="G661" s="600">
        <f>FP!O1635</f>
        <v>0</v>
      </c>
    </row>
    <row r="662" spans="1:7" ht="18" customHeight="1" x14ac:dyDescent="0.3">
      <c r="A662" s="578">
        <f>FP!Q1137</f>
        <v>621</v>
      </c>
      <c r="B662" s="600">
        <f>FP!P1137</f>
        <v>12</v>
      </c>
      <c r="C662" s="609" t="str">
        <f>FP!A1137</f>
        <v>651209</v>
      </c>
      <c r="D662" s="610" t="str">
        <f>FP!B1137</f>
        <v>Németh István</v>
      </c>
      <c r="E662" s="610" t="str">
        <f>FP!C1137</f>
        <v>Ball City SE</v>
      </c>
      <c r="F662" s="600">
        <f>FP!N1137</f>
        <v>12</v>
      </c>
      <c r="G662" s="600">
        <f>FP!O1137</f>
        <v>0</v>
      </c>
    </row>
    <row r="663" spans="1:7" ht="18" customHeight="1" x14ac:dyDescent="0.3">
      <c r="A663" s="578">
        <f>FP!Q1285</f>
        <v>621</v>
      </c>
      <c r="B663" s="600">
        <f>FP!P1285</f>
        <v>12</v>
      </c>
      <c r="C663" s="609" t="str">
        <f>FP!A1285</f>
        <v>780320</v>
      </c>
      <c r="D663" s="610" t="str">
        <f>FP!B1285</f>
        <v>Rábai Attila</v>
      </c>
      <c r="E663" s="610" t="str">
        <f>FP!C1285</f>
        <v>BUTEC</v>
      </c>
      <c r="F663" s="600">
        <f>FP!N1285</f>
        <v>12</v>
      </c>
      <c r="G663" s="600">
        <f>FP!O1285</f>
        <v>0</v>
      </c>
    </row>
    <row r="664" spans="1:7" ht="18" customHeight="1" x14ac:dyDescent="0.3">
      <c r="A664" s="578">
        <f>FP!Q576</f>
        <v>621</v>
      </c>
      <c r="B664" s="600">
        <f>FP!P576</f>
        <v>12</v>
      </c>
      <c r="C664" s="609" t="str">
        <f>FP!A576</f>
        <v>970625</v>
      </c>
      <c r="D664" s="610" t="str">
        <f>FP!B576</f>
        <v>Havasi Róbert</v>
      </c>
      <c r="E664" s="610" t="str">
        <f>FP!C576</f>
        <v>TSZK Gyula</v>
      </c>
      <c r="F664" s="600">
        <f>FP!N576</f>
        <v>12</v>
      </c>
      <c r="G664" s="600">
        <f>FP!O576</f>
        <v>0</v>
      </c>
    </row>
    <row r="665" spans="1:7" ht="18" customHeight="1" x14ac:dyDescent="0.3">
      <c r="A665" s="578">
        <f>FP!Q550</f>
        <v>621</v>
      </c>
      <c r="B665" s="600">
        <f>FP!P550</f>
        <v>12</v>
      </c>
      <c r="C665" s="609" t="str">
        <f>FP!A550</f>
        <v>760822</v>
      </c>
      <c r="D665" s="610" t="str">
        <f>FP!B550</f>
        <v>Hajnal István</v>
      </c>
      <c r="E665" s="610" t="str">
        <f>FP!C550</f>
        <v>Sportmánia</v>
      </c>
      <c r="F665" s="600">
        <f>FP!N550</f>
        <v>12</v>
      </c>
      <c r="G665" s="600">
        <f>FP!O550</f>
        <v>0</v>
      </c>
    </row>
    <row r="666" spans="1:7" ht="18" customHeight="1" x14ac:dyDescent="0.3">
      <c r="A666" s="578">
        <f>FP!Q745</f>
        <v>621</v>
      </c>
      <c r="B666" s="600">
        <f>FP!P745</f>
        <v>12</v>
      </c>
      <c r="C666" s="609" t="str">
        <f>FP!A745</f>
        <v>931126</v>
      </c>
      <c r="D666" s="610" t="str">
        <f>FP!B745</f>
        <v>Kenéz Attila</v>
      </c>
      <c r="E666" s="610" t="str">
        <f>FP!C745</f>
        <v>Fenyves TP</v>
      </c>
      <c r="F666" s="600">
        <f>FP!N745</f>
        <v>12</v>
      </c>
      <c r="G666" s="600">
        <f>FP!O745</f>
        <v>0</v>
      </c>
    </row>
    <row r="667" spans="1:7" ht="18" customHeight="1" x14ac:dyDescent="0.3">
      <c r="A667" s="578">
        <f>FP!Q468</f>
        <v>621</v>
      </c>
      <c r="B667" s="600">
        <f>FP!P468</f>
        <v>12</v>
      </c>
      <c r="C667" s="609" t="str">
        <f>FP!A468</f>
        <v>660319</v>
      </c>
      <c r="D667" s="610" t="str">
        <f>FP!B468</f>
        <v>Galgóczy Lajos</v>
      </c>
      <c r="E667" s="610" t="str">
        <f>FP!C468</f>
        <v>Kiskút TK</v>
      </c>
      <c r="F667" s="600">
        <f>FP!N468</f>
        <v>12</v>
      </c>
      <c r="G667" s="600">
        <f>FP!O468</f>
        <v>0</v>
      </c>
    </row>
    <row r="668" spans="1:7" ht="18" customHeight="1" x14ac:dyDescent="0.3">
      <c r="A668" s="578">
        <f>FP!Q1811</f>
        <v>621</v>
      </c>
      <c r="B668" s="600">
        <f>FP!P1811</f>
        <v>12</v>
      </c>
      <c r="C668" s="609" t="str">
        <f>FP!A1811</f>
        <v>671112</v>
      </c>
      <c r="D668" s="610" t="str">
        <f>FP!B1811</f>
        <v>Zsemberi Ákos dr.</v>
      </c>
      <c r="E668" s="610" t="str">
        <f>FP!C1811</f>
        <v>Semmelweis</v>
      </c>
      <c r="F668" s="600">
        <f>FP!N1811</f>
        <v>12</v>
      </c>
      <c r="G668" s="600">
        <f>FP!O1811</f>
        <v>0</v>
      </c>
    </row>
    <row r="669" spans="1:7" ht="18" customHeight="1" x14ac:dyDescent="0.3">
      <c r="A669" s="578">
        <f>FP!Q487</f>
        <v>621</v>
      </c>
      <c r="B669" s="600">
        <f>FP!P487</f>
        <v>12</v>
      </c>
      <c r="C669" s="609" t="str">
        <f>FP!A487</f>
        <v>981205</v>
      </c>
      <c r="D669" s="610" t="str">
        <f>FP!B487</f>
        <v>Gila Bálint</v>
      </c>
      <c r="E669" s="610" t="str">
        <f>FP!C487</f>
        <v>M.Telekom</v>
      </c>
      <c r="F669" s="600">
        <f>FP!N487</f>
        <v>12</v>
      </c>
      <c r="G669" s="600">
        <f>FP!O487</f>
        <v>0</v>
      </c>
    </row>
    <row r="670" spans="1:7" ht="18" customHeight="1" x14ac:dyDescent="0.3">
      <c r="A670" s="578">
        <f>FP!Q1279</f>
        <v>621</v>
      </c>
      <c r="B670" s="600">
        <f>FP!P1279</f>
        <v>12</v>
      </c>
      <c r="C670" s="609" t="str">
        <f>FP!A1279</f>
        <v>811203</v>
      </c>
      <c r="D670" s="610" t="str">
        <f>FP!B1279</f>
        <v>Probáld Attila András</v>
      </c>
      <c r="E670" s="610" t="str">
        <f>FP!C1279</f>
        <v>Muschkétás TC</v>
      </c>
      <c r="F670" s="600">
        <f>FP!N1279</f>
        <v>12</v>
      </c>
      <c r="G670" s="600">
        <f>FP!O1279</f>
        <v>0</v>
      </c>
    </row>
    <row r="671" spans="1:7" ht="18" customHeight="1" x14ac:dyDescent="0.3">
      <c r="A671" s="578">
        <f>FP!Q1350</f>
        <v>621</v>
      </c>
      <c r="B671" s="600">
        <f>FP!P1350</f>
        <v>12</v>
      </c>
      <c r="C671" s="609" t="str">
        <f>FP!A1350</f>
        <v>981021</v>
      </c>
      <c r="D671" s="610" t="str">
        <f>FP!B1350</f>
        <v>Schaffer Dávid</v>
      </c>
      <c r="E671" s="610" t="str">
        <f>FP!C1350</f>
        <v>Ácsi Kinizsi</v>
      </c>
      <c r="F671" s="600">
        <f>FP!N1350</f>
        <v>12</v>
      </c>
      <c r="G671" s="600">
        <f>FP!O1350</f>
        <v>0</v>
      </c>
    </row>
    <row r="672" spans="1:7" ht="18" customHeight="1" x14ac:dyDescent="0.3">
      <c r="A672" s="578">
        <f>FP!Q1417</f>
        <v>621</v>
      </c>
      <c r="B672" s="600">
        <f>FP!P1417</f>
        <v>12</v>
      </c>
      <c r="C672" s="609" t="str">
        <f>FP!A1417</f>
        <v>830518</v>
      </c>
      <c r="D672" s="610" t="str">
        <f>FP!B1417</f>
        <v>Sőth Balázs</v>
      </c>
      <c r="E672" s="610" t="str">
        <f>FP!C1417</f>
        <v>Haladás VSE</v>
      </c>
      <c r="F672" s="600">
        <f>FP!N1417</f>
        <v>12</v>
      </c>
      <c r="G672" s="600">
        <f>FP!O1417</f>
        <v>0</v>
      </c>
    </row>
    <row r="673" spans="1:8" ht="18" customHeight="1" x14ac:dyDescent="0.3">
      <c r="A673" s="578">
        <f>FP!Q849</f>
        <v>621</v>
      </c>
      <c r="B673" s="600">
        <f>FP!P849</f>
        <v>12</v>
      </c>
      <c r="C673" s="609" t="str">
        <f>FP!A849</f>
        <v>1201030</v>
      </c>
      <c r="D673" s="610" t="str">
        <f>FP!B849</f>
        <v>Kovács Benedek</v>
      </c>
      <c r="E673" s="610" t="str">
        <f>FP!C849</f>
        <v>SZVUK SE</v>
      </c>
      <c r="F673" s="600">
        <f>FP!N849</f>
        <v>12</v>
      </c>
      <c r="G673" s="600">
        <f>FP!O849</f>
        <v>0</v>
      </c>
    </row>
    <row r="674" spans="1:8" ht="18" customHeight="1" x14ac:dyDescent="0.3">
      <c r="A674" s="578">
        <f>FP!Q659</f>
        <v>621</v>
      </c>
      <c r="B674" s="600">
        <f>FP!P659</f>
        <v>12</v>
      </c>
      <c r="C674" s="609" t="str">
        <f>FP!A659</f>
        <v>690430</v>
      </c>
      <c r="D674" s="610" t="str">
        <f>FP!B659</f>
        <v>Imri István</v>
      </c>
      <c r="E674" s="610" t="str">
        <f>FP!C659</f>
        <v>Haladás VSE</v>
      </c>
      <c r="F674" s="600">
        <f>FP!N659</f>
        <v>12</v>
      </c>
      <c r="G674" s="600">
        <f>FP!O659</f>
        <v>0</v>
      </c>
    </row>
    <row r="675" spans="1:8" ht="18" customHeight="1" x14ac:dyDescent="0.3">
      <c r="A675" s="578">
        <f>FP!Q205</f>
        <v>674</v>
      </c>
      <c r="B675" s="600">
        <f>FP!P205</f>
        <v>11</v>
      </c>
      <c r="C675" s="609" t="str">
        <f>FP!A205</f>
        <v>051012</v>
      </c>
      <c r="D675" s="610" t="str">
        <f>FP!B205</f>
        <v>Budai Zoltán András</v>
      </c>
      <c r="E675" s="610" t="str">
        <f>FP!C205</f>
        <v>Kiskút TK</v>
      </c>
      <c r="F675" s="600">
        <f>FP!N205</f>
        <v>11</v>
      </c>
      <c r="G675" s="600">
        <f>FP!O205</f>
        <v>0</v>
      </c>
    </row>
    <row r="676" spans="1:8" ht="18" customHeight="1" x14ac:dyDescent="0.3">
      <c r="A676" s="578">
        <f>FP!Q1399</f>
        <v>674</v>
      </c>
      <c r="B676" s="600">
        <f>FP!P1399</f>
        <v>11</v>
      </c>
      <c r="C676" s="609" t="str">
        <f>FP!A1399</f>
        <v>810917</v>
      </c>
      <c r="D676" s="610" t="str">
        <f>FP!B1399</f>
        <v>Socaciu Mircea Gheorghe</v>
      </c>
      <c r="E676" s="610" t="str">
        <f>FP!C1399</f>
        <v>külf.</v>
      </c>
      <c r="F676" s="600">
        <f>FP!N1399</f>
        <v>11</v>
      </c>
      <c r="G676" s="600">
        <f>FP!O1399</f>
        <v>0</v>
      </c>
    </row>
    <row r="677" spans="1:8" ht="18" customHeight="1" x14ac:dyDescent="0.3">
      <c r="A677" s="578">
        <f>FP!Q562</f>
        <v>674</v>
      </c>
      <c r="B677" s="600">
        <f>FP!P562</f>
        <v>11</v>
      </c>
      <c r="C677" s="609" t="str">
        <f>FP!A562</f>
        <v>701127</v>
      </c>
      <c r="D677" s="610" t="str">
        <f>FP!B562</f>
        <v>Hamsik Gábor</v>
      </c>
      <c r="E677" s="610" t="str">
        <f>FP!C562</f>
        <v>Open TV</v>
      </c>
      <c r="F677" s="600">
        <f>FP!N562</f>
        <v>11</v>
      </c>
      <c r="G677" s="600">
        <f>FP!O562</f>
        <v>0</v>
      </c>
    </row>
    <row r="678" spans="1:8" ht="18" customHeight="1" x14ac:dyDescent="0.3">
      <c r="A678" s="578">
        <f>FP!Q1089</f>
        <v>674</v>
      </c>
      <c r="B678" s="600">
        <f>FP!P1089</f>
        <v>11</v>
      </c>
      <c r="C678" s="609" t="str">
        <f>FP!A1089</f>
        <v>691222</v>
      </c>
      <c r="D678" s="610" t="str">
        <f>FP!B1089</f>
        <v>Mrsan György</v>
      </c>
      <c r="E678" s="610" t="str">
        <f>FP!C1089</f>
        <v>Szarvasi TC</v>
      </c>
      <c r="F678" s="600">
        <f>FP!N1089</f>
        <v>11</v>
      </c>
      <c r="G678" s="600">
        <f>FP!O1089</f>
        <v>0</v>
      </c>
      <c r="H678" s="580"/>
    </row>
    <row r="679" spans="1:8" ht="18" customHeight="1" x14ac:dyDescent="0.3">
      <c r="A679" s="578">
        <f>FP!Q926</f>
        <v>674</v>
      </c>
      <c r="B679" s="600">
        <f>FP!P926</f>
        <v>11</v>
      </c>
      <c r="C679" s="609" t="str">
        <f>FP!A926</f>
        <v>771211</v>
      </c>
      <c r="D679" s="610" t="str">
        <f>FP!B926</f>
        <v>Lebek László</v>
      </c>
      <c r="E679" s="610" t="str">
        <f>FP!C926</f>
        <v>Open TV</v>
      </c>
      <c r="F679" s="600">
        <f>FP!N926</f>
        <v>11</v>
      </c>
      <c r="G679" s="600">
        <f>FP!O926</f>
        <v>0</v>
      </c>
    </row>
    <row r="680" spans="1:8" ht="18" customHeight="1" x14ac:dyDescent="0.3">
      <c r="A680" s="578">
        <f>FP!Q403</f>
        <v>674</v>
      </c>
      <c r="B680" s="600">
        <f>FP!P403</f>
        <v>11</v>
      </c>
      <c r="C680" s="609" t="str">
        <f>FP!A403</f>
        <v>710711</v>
      </c>
      <c r="D680" s="610" t="str">
        <f>FP!B403</f>
        <v>Fasang Márton</v>
      </c>
      <c r="E680" s="610" t="str">
        <f>FP!C403</f>
        <v>Match P.</v>
      </c>
      <c r="F680" s="600">
        <f>FP!N403</f>
        <v>11</v>
      </c>
      <c r="G680" s="600">
        <f>FP!O403</f>
        <v>0</v>
      </c>
      <c r="H680" s="580"/>
    </row>
    <row r="681" spans="1:8" ht="18" customHeight="1" x14ac:dyDescent="0.3">
      <c r="A681" s="578">
        <f>FP!Q1746</f>
        <v>674</v>
      </c>
      <c r="B681" s="600">
        <f>FP!P1746</f>
        <v>11</v>
      </c>
      <c r="C681" s="609" t="str">
        <f>FP!A1746</f>
        <v>720704</v>
      </c>
      <c r="D681" s="610" t="str">
        <f>FP!B1746</f>
        <v>Váry László</v>
      </c>
      <c r="E681" s="610" t="str">
        <f>FP!C1746</f>
        <v>B.gyarmat</v>
      </c>
      <c r="F681" s="600">
        <f>FP!N1746</f>
        <v>11</v>
      </c>
      <c r="G681" s="600">
        <f>FP!O1746</f>
        <v>0</v>
      </c>
    </row>
    <row r="682" spans="1:8" ht="18" customHeight="1" x14ac:dyDescent="0.3">
      <c r="A682" s="578">
        <f>FP!Q5</f>
        <v>674</v>
      </c>
      <c r="B682" s="600">
        <f>FP!P5</f>
        <v>11</v>
      </c>
      <c r="C682" s="609" t="str">
        <f>FP!A5</f>
        <v>030809</v>
      </c>
      <c r="D682" s="610" t="str">
        <f>FP!B5</f>
        <v>Ács Levente</v>
      </c>
      <c r="E682" s="610" t="str">
        <f>FP!C5</f>
        <v>Ball City SE</v>
      </c>
      <c r="F682" s="600">
        <f>FP!N5</f>
        <v>11</v>
      </c>
      <c r="G682" s="600">
        <f>FP!O5</f>
        <v>0</v>
      </c>
    </row>
    <row r="683" spans="1:8" ht="18" customHeight="1" x14ac:dyDescent="0.3">
      <c r="A683" s="578">
        <f>FP!Q39</f>
        <v>674</v>
      </c>
      <c r="B683" s="600">
        <f>FP!P39</f>
        <v>11</v>
      </c>
      <c r="C683" s="609" t="str">
        <f>FP!A39</f>
        <v>780922</v>
      </c>
      <c r="D683" s="610" t="str">
        <f>FP!B39</f>
        <v>Bagdán Tamás</v>
      </c>
      <c r="E683" s="610" t="str">
        <f>FP!C39</f>
        <v>Szarvasi TC</v>
      </c>
      <c r="F683" s="600">
        <f>FP!N39</f>
        <v>11</v>
      </c>
      <c r="G683" s="600">
        <f>FP!O39</f>
        <v>0</v>
      </c>
    </row>
    <row r="684" spans="1:8" ht="18" customHeight="1" x14ac:dyDescent="0.3">
      <c r="A684" s="578">
        <f>FP!Q9</f>
        <v>674</v>
      </c>
      <c r="B684" s="600">
        <f>FP!P9</f>
        <v>11</v>
      </c>
      <c r="C684" s="609" t="str">
        <f>FP!A9</f>
        <v>7902160</v>
      </c>
      <c r="D684" s="610" t="str">
        <f>FP!B9</f>
        <v>Ádor Zsolt</v>
      </c>
      <c r="E684" s="610" t="str">
        <f>FP!C9</f>
        <v>Muschkétás TC</v>
      </c>
      <c r="F684" s="600">
        <f>FP!N9</f>
        <v>11</v>
      </c>
      <c r="G684" s="600">
        <f>FP!O9</f>
        <v>0</v>
      </c>
    </row>
    <row r="685" spans="1:8" ht="18" customHeight="1" x14ac:dyDescent="0.3">
      <c r="A685" s="578">
        <f>FP!Q245</f>
        <v>674</v>
      </c>
      <c r="B685" s="600">
        <f>FP!P245</f>
        <v>11</v>
      </c>
      <c r="C685" s="609" t="str">
        <f>FP!A245</f>
        <v>760812</v>
      </c>
      <c r="D685" s="610" t="str">
        <f>FP!B245</f>
        <v>Csendes Miklós</v>
      </c>
      <c r="E685" s="610" t="str">
        <f>FP!C245</f>
        <v>SZVUK SE</v>
      </c>
      <c r="F685" s="600">
        <f>FP!N245</f>
        <v>11</v>
      </c>
      <c r="G685" s="600">
        <f>FP!O245</f>
        <v>0</v>
      </c>
    </row>
    <row r="686" spans="1:8" ht="18" customHeight="1" x14ac:dyDescent="0.3">
      <c r="A686" s="578">
        <f>FP!Q102</f>
        <v>674</v>
      </c>
      <c r="B686" s="600">
        <f>FP!P102</f>
        <v>11</v>
      </c>
      <c r="C686" s="609" t="str">
        <f>FP!A102</f>
        <v>0011240</v>
      </c>
      <c r="D686" s="610" t="str">
        <f>FP!B102</f>
        <v>Becze Dániel</v>
      </c>
      <c r="E686" s="610" t="str">
        <f>FP!C102</f>
        <v>Gáspár PTI</v>
      </c>
      <c r="F686" s="600">
        <f>FP!N102</f>
        <v>11</v>
      </c>
      <c r="G686" s="600">
        <f>FP!O102</f>
        <v>0</v>
      </c>
    </row>
    <row r="687" spans="1:8" ht="18" customHeight="1" x14ac:dyDescent="0.3">
      <c r="A687" s="578">
        <f>FP!Q988</f>
        <v>674</v>
      </c>
      <c r="B687" s="600">
        <f>FP!P988</f>
        <v>11</v>
      </c>
      <c r="C687" s="609" t="str">
        <f>FP!A988</f>
        <v>080328</v>
      </c>
      <c r="D687" s="610" t="str">
        <f>FP!B988</f>
        <v>Marosvölgyi Dániel</v>
      </c>
      <c r="E687" s="610" t="str">
        <f>FP!C988</f>
        <v>PG Tenisz</v>
      </c>
      <c r="F687" s="600">
        <f>FP!N988</f>
        <v>11</v>
      </c>
      <c r="G687" s="600">
        <f>FP!O988</f>
        <v>0</v>
      </c>
    </row>
    <row r="688" spans="1:8" ht="18" customHeight="1" x14ac:dyDescent="0.3">
      <c r="A688" s="578">
        <f>FP!Q1377</f>
        <v>674</v>
      </c>
      <c r="B688" s="600">
        <f>FP!P1377</f>
        <v>11</v>
      </c>
      <c r="C688" s="609" t="str">
        <f>FP!A1377</f>
        <v>780224</v>
      </c>
      <c r="D688" s="610" t="str">
        <f>FP!B1377</f>
        <v>Serfel Roland</v>
      </c>
      <c r="E688" s="610" t="str">
        <f>FP!C1377</f>
        <v>Ácsi Kinizsi</v>
      </c>
      <c r="F688" s="600">
        <f>FP!N1377</f>
        <v>11</v>
      </c>
      <c r="G688" s="600">
        <f>FP!O1377</f>
        <v>0</v>
      </c>
    </row>
    <row r="689" spans="1:8" ht="18" customHeight="1" x14ac:dyDescent="0.3">
      <c r="A689" s="578">
        <f>FP!Q1240</f>
        <v>688</v>
      </c>
      <c r="B689" s="600">
        <f>FP!P1240</f>
        <v>10</v>
      </c>
      <c r="C689" s="609" t="str">
        <f>FP!A1240</f>
        <v>880309</v>
      </c>
      <c r="D689" s="610" t="str">
        <f>FP!B1240</f>
        <v>Petrás Péter</v>
      </c>
      <c r="E689" s="610" t="str">
        <f>FP!C1240</f>
        <v>Szarvas TC</v>
      </c>
      <c r="F689" s="600">
        <f>FP!N1240</f>
        <v>10</v>
      </c>
      <c r="G689" s="600">
        <f>FP!O1240</f>
        <v>0</v>
      </c>
    </row>
    <row r="690" spans="1:8" ht="18" customHeight="1" x14ac:dyDescent="0.3">
      <c r="A690" s="578">
        <f>FP!Q1270</f>
        <v>688</v>
      </c>
      <c r="B690" s="600">
        <f>FP!P1270</f>
        <v>10</v>
      </c>
      <c r="C690" s="609" t="str">
        <f>FP!A1270</f>
        <v>9111120</v>
      </c>
      <c r="D690" s="610" t="str">
        <f>FP!B1270</f>
        <v>Popon Tamás László</v>
      </c>
      <c r="E690" s="610" t="str">
        <f>FP!C1270</f>
        <v>Nemzedék SE</v>
      </c>
      <c r="F690" s="600">
        <f>FP!N1270</f>
        <v>10</v>
      </c>
      <c r="G690" s="600">
        <f>FP!O1270</f>
        <v>0</v>
      </c>
    </row>
    <row r="691" spans="1:8" ht="18" customHeight="1" x14ac:dyDescent="0.3">
      <c r="A691" s="578">
        <f>FP!Q1638</f>
        <v>688</v>
      </c>
      <c r="B691" s="600">
        <f>FP!P1638</f>
        <v>10</v>
      </c>
      <c r="C691" s="609" t="str">
        <f>FP!A1638</f>
        <v>800430</v>
      </c>
      <c r="D691" s="610" t="str">
        <f>FP!B1638</f>
        <v>Tóth Balázs</v>
      </c>
      <c r="E691" s="610" t="str">
        <f>FP!C1638</f>
        <v>Open TV</v>
      </c>
      <c r="F691" s="600">
        <f>FP!N1638</f>
        <v>10</v>
      </c>
      <c r="G691" s="600">
        <f>FP!O1638</f>
        <v>0</v>
      </c>
    </row>
    <row r="692" spans="1:8" ht="18" customHeight="1" x14ac:dyDescent="0.3">
      <c r="A692" s="578">
        <f>FP!Q275</f>
        <v>688</v>
      </c>
      <c r="B692" s="600">
        <f>FP!P275</f>
        <v>10</v>
      </c>
      <c r="C692" s="609" t="str">
        <f>FP!A275</f>
        <v>7803070</v>
      </c>
      <c r="D692" s="610" t="str">
        <f>FP!B275</f>
        <v>Csukovics Gábor</v>
      </c>
      <c r="E692" s="610" t="str">
        <f>FP!C275</f>
        <v>Kiskút TK</v>
      </c>
      <c r="F692" s="600">
        <f>FP!N275</f>
        <v>10</v>
      </c>
      <c r="G692" s="600">
        <f>FP!O275</f>
        <v>0</v>
      </c>
    </row>
    <row r="693" spans="1:8" ht="18" customHeight="1" x14ac:dyDescent="0.3">
      <c r="A693" s="578">
        <f>FP!Q700</f>
        <v>688</v>
      </c>
      <c r="B693" s="600">
        <f>FP!P700</f>
        <v>10</v>
      </c>
      <c r="C693" s="609" t="str">
        <f>FP!A700</f>
        <v>020211</v>
      </c>
      <c r="D693" s="610" t="str">
        <f>FP!B700</f>
        <v>Kaibás Benedek Kornél</v>
      </c>
      <c r="E693" s="610" t="str">
        <f>FP!C700</f>
        <v>Hatvani TCSE</v>
      </c>
      <c r="F693" s="600">
        <f>FP!N700</f>
        <v>10</v>
      </c>
      <c r="G693" s="600">
        <f>FP!O700</f>
        <v>0</v>
      </c>
      <c r="H693" s="580"/>
    </row>
    <row r="694" spans="1:8" ht="18" customHeight="1" x14ac:dyDescent="0.3">
      <c r="A694" s="578">
        <f>FP!Q889</f>
        <v>688</v>
      </c>
      <c r="B694" s="600">
        <f>FP!P889</f>
        <v>10</v>
      </c>
      <c r="C694" s="609" t="str">
        <f>FP!A889</f>
        <v>080105</v>
      </c>
      <c r="D694" s="610" t="str">
        <f>FP!B889</f>
        <v>Kulcsár Kristóf</v>
      </c>
      <c r="E694" s="610" t="str">
        <f>FP!C889</f>
        <v>ZTE</v>
      </c>
      <c r="F694" s="600">
        <f>FP!N889</f>
        <v>10</v>
      </c>
      <c r="G694" s="600">
        <f>FP!O889</f>
        <v>0</v>
      </c>
    </row>
    <row r="695" spans="1:8" ht="18" customHeight="1" x14ac:dyDescent="0.3">
      <c r="A695" s="578">
        <f>FP!Q1141</f>
        <v>688</v>
      </c>
      <c r="B695" s="600">
        <f>FP!P1141</f>
        <v>10</v>
      </c>
      <c r="C695" s="609" t="str">
        <f>FP!A1141</f>
        <v>8712170</v>
      </c>
      <c r="D695" s="610" t="str">
        <f>FP!B1141</f>
        <v>Németh Péter János</v>
      </c>
      <c r="E695" s="610" t="str">
        <f>FP!C1141</f>
        <v>Építők TK</v>
      </c>
      <c r="F695" s="600">
        <f>FP!N1141</f>
        <v>10</v>
      </c>
      <c r="G695" s="600">
        <f>FP!O1141</f>
        <v>0</v>
      </c>
      <c r="H695" s="580"/>
    </row>
    <row r="696" spans="1:8" ht="18" customHeight="1" x14ac:dyDescent="0.3">
      <c r="A696" s="578">
        <f>FP!Q1579</f>
        <v>688</v>
      </c>
      <c r="B696" s="600">
        <f>FP!P1579</f>
        <v>10</v>
      </c>
      <c r="C696" s="609" t="str">
        <f>FP!A1579</f>
        <v>920916</v>
      </c>
      <c r="D696" s="610" t="str">
        <f>FP!B1579</f>
        <v>Takáts Szilárd</v>
      </c>
      <c r="E696" s="610" t="str">
        <f>FP!C1579</f>
        <v>Pécsi El.</v>
      </c>
      <c r="F696" s="600">
        <f>FP!N1579</f>
        <v>10</v>
      </c>
      <c r="G696" s="600">
        <f>FP!O1579</f>
        <v>0</v>
      </c>
    </row>
    <row r="697" spans="1:8" ht="18" customHeight="1" x14ac:dyDescent="0.3">
      <c r="A697" s="578">
        <f>FP!Q1715</f>
        <v>688</v>
      </c>
      <c r="B697" s="600">
        <f>FP!P1715</f>
        <v>10</v>
      </c>
      <c r="C697" s="609" t="str">
        <f>FP!A1715</f>
        <v>970817</v>
      </c>
      <c r="D697" s="610" t="str">
        <f>FP!B1715</f>
        <v>Varga Boldizsár</v>
      </c>
      <c r="E697" s="610" t="str">
        <f>FP!C1715</f>
        <v>Fenyves TP</v>
      </c>
      <c r="F697" s="600">
        <f>FP!N1715</f>
        <v>10</v>
      </c>
      <c r="G697" s="600">
        <f>FP!O1715</f>
        <v>0</v>
      </c>
    </row>
    <row r="698" spans="1:8" ht="18" customHeight="1" x14ac:dyDescent="0.3">
      <c r="A698" s="578">
        <f>FP!Q763</f>
        <v>688</v>
      </c>
      <c r="B698" s="600">
        <f>FP!P763</f>
        <v>10</v>
      </c>
      <c r="C698" s="609" t="str">
        <f>FP!A763</f>
        <v>020929</v>
      </c>
      <c r="D698" s="610" t="str">
        <f>FP!B763</f>
        <v>Kis Barna</v>
      </c>
      <c r="E698" s="610" t="str">
        <f>FP!C763</f>
        <v>Békéscsabai Előre</v>
      </c>
      <c r="F698" s="600">
        <f>FP!N763</f>
        <v>10</v>
      </c>
      <c r="G698" s="600">
        <f>FP!O763</f>
        <v>0</v>
      </c>
    </row>
    <row r="699" spans="1:8" ht="18" customHeight="1" x14ac:dyDescent="0.3">
      <c r="A699" s="578">
        <f>FP!Q1076</f>
        <v>688</v>
      </c>
      <c r="B699" s="600">
        <f>FP!P1076</f>
        <v>10</v>
      </c>
      <c r="C699" s="609" t="str">
        <f>FP!A1076</f>
        <v>660820</v>
      </c>
      <c r="D699" s="610" t="str">
        <f>FP!B1076</f>
        <v>Molnár Sándor</v>
      </c>
      <c r="E699" s="610" t="str">
        <f>FP!C1076</f>
        <v>Építők TK</v>
      </c>
      <c r="F699" s="600">
        <f>FP!N1076</f>
        <v>10</v>
      </c>
      <c r="G699" s="600">
        <f>FP!O1076</f>
        <v>0</v>
      </c>
    </row>
    <row r="700" spans="1:8" ht="18" customHeight="1" x14ac:dyDescent="0.3">
      <c r="A700" s="578">
        <f>FP!Q1460</f>
        <v>688</v>
      </c>
      <c r="B700" s="600">
        <f>FP!P1460</f>
        <v>10</v>
      </c>
      <c r="C700" s="609" t="str">
        <f>FP!A1460</f>
        <v>070910</v>
      </c>
      <c r="D700" s="610" t="str">
        <f>FP!B1460</f>
        <v>Szabó Zalán</v>
      </c>
      <c r="E700" s="610" t="str">
        <f>FP!C1460</f>
        <v>KVTK</v>
      </c>
      <c r="F700" s="600">
        <f>FP!N1460</f>
        <v>10</v>
      </c>
      <c r="G700" s="600">
        <f>FP!O1460</f>
        <v>0</v>
      </c>
    </row>
    <row r="701" spans="1:8" ht="18" customHeight="1" x14ac:dyDescent="0.3">
      <c r="A701" s="578">
        <f>FP!Q911</f>
        <v>688</v>
      </c>
      <c r="B701" s="600">
        <f>FP!P911</f>
        <v>10</v>
      </c>
      <c r="C701" s="609" t="str">
        <f>FP!A911</f>
        <v>691126</v>
      </c>
      <c r="D701" s="610" t="str">
        <f>FP!B911</f>
        <v>Lányi András</v>
      </c>
      <c r="E701" s="610" t="str">
        <f>FP!C911</f>
        <v>Match P.</v>
      </c>
      <c r="F701" s="600">
        <f>FP!N911</f>
        <v>10</v>
      </c>
      <c r="G701" s="600">
        <f>FP!O911</f>
        <v>0</v>
      </c>
    </row>
    <row r="702" spans="1:8" ht="18" customHeight="1" x14ac:dyDescent="0.3">
      <c r="A702" s="578">
        <f>FP!Q1370</f>
        <v>688</v>
      </c>
      <c r="B702" s="600">
        <f>FP!P1370</f>
        <v>10</v>
      </c>
      <c r="C702" s="609" t="str">
        <f>FP!A1370</f>
        <v>050307</v>
      </c>
      <c r="D702" s="610" t="str">
        <f>FP!B1370</f>
        <v>Selymes Péter</v>
      </c>
      <c r="E702" s="610" t="str">
        <f>FP!C1370</f>
        <v>Szentesi TK</v>
      </c>
      <c r="F702" s="600">
        <f>FP!N1370</f>
        <v>10</v>
      </c>
      <c r="G702" s="600">
        <f>FP!O1370</f>
        <v>0</v>
      </c>
    </row>
    <row r="703" spans="1:8" ht="18" customHeight="1" x14ac:dyDescent="0.3">
      <c r="A703" s="578">
        <f>FP!Q111</f>
        <v>688</v>
      </c>
      <c r="B703" s="600">
        <f>FP!P111</f>
        <v>10</v>
      </c>
      <c r="C703" s="609" t="str">
        <f>FP!A111</f>
        <v>8004120</v>
      </c>
      <c r="D703" s="610" t="str">
        <f>FP!B111</f>
        <v>Bencső László</v>
      </c>
      <c r="E703" s="610" t="str">
        <f>FP!C111</f>
        <v>Rudabánya</v>
      </c>
      <c r="F703" s="600">
        <f>FP!N111</f>
        <v>10</v>
      </c>
      <c r="G703" s="600">
        <f>FP!O111</f>
        <v>0</v>
      </c>
    </row>
    <row r="704" spans="1:8" ht="18" customHeight="1" x14ac:dyDescent="0.3">
      <c r="A704" s="578">
        <f>FP!Q1707</f>
        <v>688</v>
      </c>
      <c r="B704" s="600">
        <f>FP!P1707</f>
        <v>10</v>
      </c>
      <c r="C704" s="609" t="str">
        <f>FP!A1707</f>
        <v>760426</v>
      </c>
      <c r="D704" s="610" t="str">
        <f>FP!B1707</f>
        <v>Varga Ákos id.</v>
      </c>
      <c r="E704" s="610" t="str">
        <f>FP!C1707</f>
        <v>DEAC</v>
      </c>
      <c r="F704" s="600">
        <f>FP!N1707</f>
        <v>10</v>
      </c>
      <c r="G704" s="600">
        <f>FP!O1707</f>
        <v>0</v>
      </c>
    </row>
    <row r="705" spans="1:8" ht="18" customHeight="1" x14ac:dyDescent="0.3">
      <c r="A705" s="578">
        <f>FP!Q1296</f>
        <v>688</v>
      </c>
      <c r="B705" s="600">
        <f>FP!P1296</f>
        <v>10</v>
      </c>
      <c r="C705" s="609" t="str">
        <f>FP!A1296</f>
        <v>741022</v>
      </c>
      <c r="D705" s="610" t="str">
        <f>FP!B1296</f>
        <v>Rapcsák Tamás</v>
      </c>
      <c r="E705" s="610" t="str">
        <f>FP!C1296</f>
        <v>P.Solymok</v>
      </c>
      <c r="F705" s="600">
        <f>FP!N1296</f>
        <v>10</v>
      </c>
      <c r="G705" s="600">
        <f>FP!O1296</f>
        <v>0</v>
      </c>
    </row>
    <row r="706" spans="1:8" ht="18" customHeight="1" x14ac:dyDescent="0.3">
      <c r="A706" s="578">
        <f>FP!Q1467</f>
        <v>688</v>
      </c>
      <c r="B706" s="600">
        <f>FP!P1467</f>
        <v>10</v>
      </c>
      <c r="C706" s="609" t="str">
        <f>FP!A1467</f>
        <v>7903110</v>
      </c>
      <c r="D706" s="610" t="str">
        <f>FP!B1467</f>
        <v>Szalai András dr.</v>
      </c>
      <c r="E706" s="610" t="str">
        <f>FP!C1467</f>
        <v>Muschkétás TC</v>
      </c>
      <c r="F706" s="600">
        <f>FP!N1467</f>
        <v>10</v>
      </c>
      <c r="G706" s="600">
        <f>FP!O1467</f>
        <v>0</v>
      </c>
    </row>
    <row r="707" spans="1:8" ht="18" customHeight="1" x14ac:dyDescent="0.3">
      <c r="A707" s="578">
        <f>FP!Q96</f>
        <v>688</v>
      </c>
      <c r="B707" s="600">
        <f>FP!P96</f>
        <v>10</v>
      </c>
      <c r="C707" s="609" t="str">
        <f>FP!A96</f>
        <v>7811283</v>
      </c>
      <c r="D707" s="610" t="str">
        <f>FP!B96</f>
        <v>Baudermann Attila</v>
      </c>
      <c r="E707" s="610" t="str">
        <f>FP!C96</f>
        <v>Orosháza</v>
      </c>
      <c r="F707" s="600">
        <f>FP!N96</f>
        <v>10</v>
      </c>
      <c r="G707" s="600">
        <f>FP!O96</f>
        <v>0</v>
      </c>
    </row>
    <row r="708" spans="1:8" ht="18" customHeight="1" x14ac:dyDescent="0.3">
      <c r="A708" s="578">
        <f>FP!Q1070</f>
        <v>688</v>
      </c>
      <c r="B708" s="600">
        <f>FP!P1070</f>
        <v>10</v>
      </c>
      <c r="C708" s="609" t="str">
        <f>FP!A1070</f>
        <v>0610252</v>
      </c>
      <c r="D708" s="610" t="str">
        <f>FP!B1070</f>
        <v>Molnár Milán</v>
      </c>
      <c r="E708" s="610" t="str">
        <f>FP!C1070</f>
        <v>Kiskút TK</v>
      </c>
      <c r="F708" s="600">
        <f>FP!N1070</f>
        <v>10</v>
      </c>
      <c r="G708" s="600">
        <f>FP!O1070</f>
        <v>0</v>
      </c>
    </row>
    <row r="709" spans="1:8" ht="18" customHeight="1" x14ac:dyDescent="0.3">
      <c r="A709" s="578">
        <f>FP!Q910</f>
        <v>688</v>
      </c>
      <c r="B709" s="600">
        <f>FP!P910</f>
        <v>10</v>
      </c>
      <c r="C709" s="609" t="str">
        <f>FP!A910</f>
        <v>700517</v>
      </c>
      <c r="D709" s="610" t="str">
        <f>FP!B910</f>
        <v>Láng Péter</v>
      </c>
      <c r="E709" s="610" t="str">
        <f>FP!C910</f>
        <v>BUTEC</v>
      </c>
      <c r="F709" s="600">
        <f>FP!N910</f>
        <v>10</v>
      </c>
      <c r="G709" s="600">
        <f>FP!O910</f>
        <v>0</v>
      </c>
    </row>
    <row r="710" spans="1:8" ht="18" customHeight="1" x14ac:dyDescent="0.3">
      <c r="A710" s="578">
        <f>FP!Q1153</f>
        <v>688</v>
      </c>
      <c r="B710" s="600">
        <f>FP!P1153</f>
        <v>10</v>
      </c>
      <c r="C710" s="609" t="str">
        <f>FP!A1153</f>
        <v>900918</v>
      </c>
      <c r="D710" s="610" t="str">
        <f>FP!B1153</f>
        <v>Nyiri Tamás</v>
      </c>
      <c r="E710" s="610" t="str">
        <f>FP!C1153</f>
        <v>DEAC</v>
      </c>
      <c r="F710" s="600">
        <f>FP!N1153</f>
        <v>10</v>
      </c>
      <c r="G710" s="600">
        <f>FP!O1153</f>
        <v>0</v>
      </c>
    </row>
    <row r="711" spans="1:8" ht="18" customHeight="1" x14ac:dyDescent="0.3">
      <c r="A711" s="578">
        <f>FP!Q280</f>
        <v>688</v>
      </c>
      <c r="B711" s="600">
        <f>FP!P280</f>
        <v>10</v>
      </c>
      <c r="C711" s="609" t="str">
        <f>FP!A280</f>
        <v>590523</v>
      </c>
      <c r="D711" s="610" t="str">
        <f>FP!B280</f>
        <v>Czecz Zoltán dr.</v>
      </c>
      <c r="E711" s="610" t="str">
        <f>FP!C280</f>
        <v>Rudabánya</v>
      </c>
      <c r="F711" s="600">
        <f>FP!N280</f>
        <v>10</v>
      </c>
      <c r="G711" s="600">
        <f>FP!O280</f>
        <v>0</v>
      </c>
      <c r="H711" s="580"/>
    </row>
    <row r="712" spans="1:8" ht="18" customHeight="1" x14ac:dyDescent="0.3">
      <c r="A712" s="578">
        <f>FP!Q1553</f>
        <v>688</v>
      </c>
      <c r="B712" s="600">
        <f>FP!P1553</f>
        <v>10</v>
      </c>
      <c r="C712" s="609" t="str">
        <f>FP!A1553</f>
        <v>860427</v>
      </c>
      <c r="D712" s="610" t="str">
        <f>FP!B1553</f>
        <v>Szőts Patrik</v>
      </c>
      <c r="E712" s="610" t="str">
        <f>FP!C1553</f>
        <v>PVTC</v>
      </c>
      <c r="F712" s="600">
        <f>FP!N1553</f>
        <v>10</v>
      </c>
      <c r="G712" s="600">
        <f>FP!O1553</f>
        <v>0</v>
      </c>
    </row>
    <row r="713" spans="1:8" ht="18" customHeight="1" x14ac:dyDescent="0.3">
      <c r="A713" s="578">
        <f>FP!Q816</f>
        <v>688</v>
      </c>
      <c r="B713" s="600">
        <f>FP!P816</f>
        <v>10</v>
      </c>
      <c r="C713" s="609" t="str">
        <f>FP!A816</f>
        <v>761214</v>
      </c>
      <c r="D713" s="610" t="str">
        <f>FP!B816</f>
        <v>Kollár Lajos</v>
      </c>
      <c r="E713" s="610" t="str">
        <f>FP!C816</f>
        <v>Dorogi AC</v>
      </c>
      <c r="F713" s="600">
        <f>FP!N816</f>
        <v>10</v>
      </c>
      <c r="G713" s="600">
        <f>FP!O816</f>
        <v>0</v>
      </c>
    </row>
    <row r="714" spans="1:8" ht="18" customHeight="1" x14ac:dyDescent="0.3">
      <c r="A714" s="578">
        <f>FP!Q1154</f>
        <v>688</v>
      </c>
      <c r="B714" s="600">
        <f>FP!P1154</f>
        <v>10</v>
      </c>
      <c r="C714" s="609" t="str">
        <f>FP!A1154</f>
        <v>7910040</v>
      </c>
      <c r="D714" s="610" t="str">
        <f>FP!B1154</f>
        <v>Nyírő Balázs</v>
      </c>
      <c r="E714" s="610" t="str">
        <f>FP!C1154</f>
        <v>Ász Veszprém</v>
      </c>
      <c r="F714" s="600">
        <f>FP!N1154</f>
        <v>10</v>
      </c>
      <c r="G714" s="600">
        <f>FP!O1154</f>
        <v>0</v>
      </c>
      <c r="H714" s="580"/>
    </row>
    <row r="715" spans="1:8" ht="18" customHeight="1" x14ac:dyDescent="0.3">
      <c r="A715" s="578">
        <f>FP!Q1259</f>
        <v>688</v>
      </c>
      <c r="B715" s="600">
        <f>FP!P1259</f>
        <v>10</v>
      </c>
      <c r="C715" s="609" t="str">
        <f>FP!A1259</f>
        <v>860501</v>
      </c>
      <c r="D715" s="610" t="str">
        <f>FP!B1259</f>
        <v>Pohl Gábor</v>
      </c>
      <c r="E715" s="610" t="str">
        <f>FP!C1259</f>
        <v>Bólyi SE</v>
      </c>
      <c r="F715" s="600">
        <f>FP!N1259</f>
        <v>10</v>
      </c>
      <c r="G715" s="600">
        <f>FP!O1259</f>
        <v>0</v>
      </c>
    </row>
    <row r="716" spans="1:8" ht="18" customHeight="1" x14ac:dyDescent="0.3">
      <c r="A716" s="578">
        <f>FP!Q525</f>
        <v>688</v>
      </c>
      <c r="B716" s="600">
        <f>FP!P525</f>
        <v>10</v>
      </c>
      <c r="C716" s="609" t="str">
        <f>FP!A525</f>
        <v>760503</v>
      </c>
      <c r="D716" s="610" t="str">
        <f>FP!B525</f>
        <v>Gyenis Szilárd</v>
      </c>
      <c r="E716" s="610" t="str">
        <f>FP!C525</f>
        <v>Siófoki Sp</v>
      </c>
      <c r="F716" s="600">
        <f>FP!N525</f>
        <v>10</v>
      </c>
      <c r="G716" s="600">
        <f>FP!O525</f>
        <v>0</v>
      </c>
    </row>
    <row r="717" spans="1:8" ht="18" customHeight="1" x14ac:dyDescent="0.3">
      <c r="A717" s="578">
        <f>FP!Q735</f>
        <v>688</v>
      </c>
      <c r="B717" s="600">
        <f>FP!P735</f>
        <v>10</v>
      </c>
      <c r="C717" s="609" t="str">
        <f>FP!A735</f>
        <v>970701</v>
      </c>
      <c r="D717" s="610" t="str">
        <f>FP!B735</f>
        <v>Kecskés Andreász</v>
      </c>
      <c r="E717" s="610" t="str">
        <f>FP!C735</f>
        <v>Pécs VTC</v>
      </c>
      <c r="F717" s="600">
        <f>FP!N735</f>
        <v>10</v>
      </c>
      <c r="G717" s="600">
        <f>FP!O735</f>
        <v>0</v>
      </c>
    </row>
    <row r="718" spans="1:8" ht="18" customHeight="1" x14ac:dyDescent="0.3">
      <c r="A718" s="578">
        <f>FP!Q372</f>
        <v>688</v>
      </c>
      <c r="B718" s="600">
        <f>FP!P372</f>
        <v>10</v>
      </c>
      <c r="C718" s="609" t="str">
        <f>FP!A372</f>
        <v>950620</v>
      </c>
      <c r="D718" s="610" t="str">
        <f>FP!B372</f>
        <v>Erb Zsombor</v>
      </c>
      <c r="E718" s="610" t="str">
        <f>FP!C372</f>
        <v>Pécs VTC</v>
      </c>
      <c r="F718" s="600">
        <f>FP!N372</f>
        <v>10</v>
      </c>
      <c r="G718" s="600">
        <f>FP!O372</f>
        <v>0</v>
      </c>
    </row>
    <row r="719" spans="1:8" ht="18" customHeight="1" x14ac:dyDescent="0.3">
      <c r="A719" s="578">
        <f>FP!Q485</f>
        <v>688</v>
      </c>
      <c r="B719" s="600">
        <f>FP!P485</f>
        <v>10</v>
      </c>
      <c r="C719" s="609" t="str">
        <f>FP!A485</f>
        <v>781218</v>
      </c>
      <c r="D719" s="610" t="str">
        <f>FP!B485</f>
        <v>Gerner Marian</v>
      </c>
      <c r="E719" s="610" t="str">
        <f>FP!C485</f>
        <v>külf.</v>
      </c>
      <c r="F719" s="600">
        <f>FP!N485</f>
        <v>10</v>
      </c>
      <c r="G719" s="600">
        <f>FP!O485</f>
        <v>0</v>
      </c>
    </row>
    <row r="720" spans="1:8" ht="18" customHeight="1" x14ac:dyDescent="0.3">
      <c r="A720" s="578">
        <f>FP!Q673</f>
        <v>688</v>
      </c>
      <c r="B720" s="600">
        <f>FP!P673</f>
        <v>10</v>
      </c>
      <c r="C720" s="609" t="str">
        <f>FP!A673</f>
        <v>920615</v>
      </c>
      <c r="D720" s="610" t="str">
        <f>FP!B673</f>
        <v>Jantner Bálint</v>
      </c>
      <c r="E720" s="610" t="str">
        <f>FP!C673</f>
        <v>Paksi SE</v>
      </c>
      <c r="F720" s="600">
        <f>FP!N673</f>
        <v>10</v>
      </c>
      <c r="G720" s="600">
        <f>FP!O673</f>
        <v>0</v>
      </c>
    </row>
    <row r="721" spans="1:7" ht="18" customHeight="1" x14ac:dyDescent="0.3">
      <c r="A721" s="578">
        <f>FP!Q1276</f>
        <v>688</v>
      </c>
      <c r="B721" s="600">
        <f>FP!P1276</f>
        <v>10</v>
      </c>
      <c r="C721" s="609" t="str">
        <f>FP!A1276</f>
        <v>621129</v>
      </c>
      <c r="D721" s="610" t="str">
        <f>FP!B1276</f>
        <v>Prágai Sándor</v>
      </c>
      <c r="E721" s="610" t="str">
        <f>FP!C1276</f>
        <v>BUTEC</v>
      </c>
      <c r="F721" s="600">
        <f>FP!N1276</f>
        <v>10</v>
      </c>
      <c r="G721" s="600">
        <f>FP!O1276</f>
        <v>0</v>
      </c>
    </row>
    <row r="722" spans="1:7" ht="18" customHeight="1" x14ac:dyDescent="0.3">
      <c r="A722" s="578">
        <f>FP!Q1452</f>
        <v>688</v>
      </c>
      <c r="B722" s="600">
        <f>FP!P1452</f>
        <v>10</v>
      </c>
      <c r="C722" s="609" t="str">
        <f>FP!A1452</f>
        <v>100715</v>
      </c>
      <c r="D722" s="610" t="str">
        <f>FP!B1452</f>
        <v>Szabó Mátyás</v>
      </c>
      <c r="E722" s="610" t="str">
        <f>FP!C1452</f>
        <v>Budakalászi Kézilabda</v>
      </c>
      <c r="F722" s="600">
        <f>FP!N1452</f>
        <v>10</v>
      </c>
      <c r="G722" s="600">
        <f>FP!O1452</f>
        <v>0</v>
      </c>
    </row>
    <row r="723" spans="1:7" ht="18" customHeight="1" x14ac:dyDescent="0.3">
      <c r="A723" s="578">
        <f>FP!Q1283</f>
        <v>688</v>
      </c>
      <c r="B723" s="600">
        <f>FP!P1283</f>
        <v>10</v>
      </c>
      <c r="C723" s="609" t="str">
        <f>FP!A1283</f>
        <v>001111</v>
      </c>
      <c r="D723" s="610" t="str">
        <f>FP!B1283</f>
        <v>Pusztai Martin</v>
      </c>
      <c r="E723" s="610" t="str">
        <f>FP!C1283</f>
        <v>Rudabánya</v>
      </c>
      <c r="F723" s="600">
        <f>FP!N1283</f>
        <v>10</v>
      </c>
      <c r="G723" s="600">
        <f>FP!O1283</f>
        <v>0</v>
      </c>
    </row>
    <row r="724" spans="1:7" ht="18" customHeight="1" x14ac:dyDescent="0.3">
      <c r="A724" s="578">
        <f>FP!Q521</f>
        <v>688</v>
      </c>
      <c r="B724" s="600">
        <f>FP!P521</f>
        <v>10</v>
      </c>
      <c r="C724" s="609" t="str">
        <f>FP!A521</f>
        <v>010122</v>
      </c>
      <c r="D724" s="610" t="str">
        <f>FP!B521</f>
        <v>Gutai Frank Mór</v>
      </c>
      <c r="E724" s="610" t="str">
        <f>FP!C521</f>
        <v>MAFC</v>
      </c>
      <c r="F724" s="600">
        <f>FP!N521</f>
        <v>10</v>
      </c>
      <c r="G724" s="600">
        <f>FP!O521</f>
        <v>0</v>
      </c>
    </row>
    <row r="725" spans="1:7" ht="18" customHeight="1" x14ac:dyDescent="0.3">
      <c r="A725" s="578">
        <f>FP!Q35</f>
        <v>688</v>
      </c>
      <c r="B725" s="600">
        <f>FP!P35</f>
        <v>10</v>
      </c>
      <c r="C725" s="609" t="str">
        <f>FP!A35</f>
        <v>0706181</v>
      </c>
      <c r="D725" s="610" t="str">
        <f>FP!B35</f>
        <v>B. Varga Ádám</v>
      </c>
      <c r="E725" s="610" t="str">
        <f>FP!C35</f>
        <v>TSZK Gyula</v>
      </c>
      <c r="F725" s="600">
        <f>FP!N35</f>
        <v>10</v>
      </c>
      <c r="G725" s="600">
        <f>FP!O35</f>
        <v>0</v>
      </c>
    </row>
    <row r="726" spans="1:7" ht="18" customHeight="1" x14ac:dyDescent="0.3">
      <c r="A726" s="578">
        <f>FP!Q1351</f>
        <v>688</v>
      </c>
      <c r="B726" s="600">
        <f>FP!P1351</f>
        <v>10</v>
      </c>
      <c r="C726" s="609" t="str">
        <f>FP!A1351</f>
        <v>9810210</v>
      </c>
      <c r="D726" s="610" t="str">
        <f>FP!B1351</f>
        <v>Schaffer Tamás</v>
      </c>
      <c r="E726" s="610" t="str">
        <f>FP!C1351</f>
        <v>Ácsi Kinizsi</v>
      </c>
      <c r="F726" s="600">
        <f>FP!N1351</f>
        <v>10</v>
      </c>
      <c r="G726" s="600">
        <f>FP!O1351</f>
        <v>0</v>
      </c>
    </row>
    <row r="727" spans="1:7" ht="18" customHeight="1" x14ac:dyDescent="0.3">
      <c r="A727" s="578">
        <f>FP!Q623</f>
        <v>688</v>
      </c>
      <c r="B727" s="600">
        <f>FP!P623</f>
        <v>10</v>
      </c>
      <c r="C727" s="609" t="str">
        <f>FP!A623</f>
        <v/>
      </c>
      <c r="D727" s="610" t="str">
        <f>FP!B623</f>
        <v>Horváth Ákos</v>
      </c>
      <c r="E727" s="610" t="str">
        <f>FP!C623</f>
        <v>Kiskút TK</v>
      </c>
      <c r="F727" s="600">
        <f>FP!N623</f>
        <v>10</v>
      </c>
      <c r="G727" s="600">
        <f>FP!O623</f>
        <v>0</v>
      </c>
    </row>
    <row r="728" spans="1:7" ht="18" customHeight="1" x14ac:dyDescent="0.3">
      <c r="A728" s="578">
        <f>FP!Q1437</f>
        <v>688</v>
      </c>
      <c r="B728" s="600">
        <f>FP!P1437</f>
        <v>10</v>
      </c>
      <c r="C728" s="609" t="str">
        <f>FP!A1437</f>
        <v>090914</v>
      </c>
      <c r="D728" s="610" t="str">
        <f>FP!B1437</f>
        <v>Szabó Ákos</v>
      </c>
      <c r="E728" s="610" t="str">
        <f>FP!C1437</f>
        <v>TSZK Gyula</v>
      </c>
      <c r="F728" s="600">
        <f>FP!N1437</f>
        <v>10</v>
      </c>
      <c r="G728" s="600">
        <f>FP!O1437</f>
        <v>0</v>
      </c>
    </row>
    <row r="729" spans="1:7" ht="18" customHeight="1" x14ac:dyDescent="0.3">
      <c r="A729" s="578">
        <f>FP!Q1666</f>
        <v>728</v>
      </c>
      <c r="B729" s="600">
        <f>FP!P1666</f>
        <v>9</v>
      </c>
      <c r="C729" s="609" t="str">
        <f>FP!A1666</f>
        <v>831103</v>
      </c>
      <c r="D729" s="610" t="str">
        <f>FP!B1666</f>
        <v>Tóth Zoltán</v>
      </c>
      <c r="E729" s="610" t="str">
        <f>FP!C1666</f>
        <v>Pannon SC</v>
      </c>
      <c r="F729" s="600">
        <f>FP!N1666</f>
        <v>9</v>
      </c>
      <c r="G729" s="600">
        <f>FP!O1666</f>
        <v>0</v>
      </c>
    </row>
    <row r="730" spans="1:7" ht="18" customHeight="1" x14ac:dyDescent="0.3">
      <c r="A730" s="578">
        <f>FP!Q1673</f>
        <v>728</v>
      </c>
      <c r="B730" s="600">
        <f>FP!P1673</f>
        <v>9</v>
      </c>
      <c r="C730" s="609" t="str">
        <f>FP!A1673</f>
        <v>760326</v>
      </c>
      <c r="D730" s="610" t="str">
        <f>FP!B1673</f>
        <v>Tüdő Zoltán</v>
      </c>
      <c r="E730" s="610" t="str">
        <f>FP!C1673</f>
        <v>Kiskút TK</v>
      </c>
      <c r="F730" s="600">
        <f>FP!N1673</f>
        <v>9</v>
      </c>
      <c r="G730" s="600">
        <f>FP!O1673</f>
        <v>0</v>
      </c>
    </row>
    <row r="731" spans="1:7" ht="18" customHeight="1" x14ac:dyDescent="0.3">
      <c r="A731" s="578">
        <f>FP!Q514</f>
        <v>728</v>
      </c>
      <c r="B731" s="600">
        <f>FP!P514</f>
        <v>9</v>
      </c>
      <c r="C731" s="609" t="str">
        <f>FP!A514</f>
        <v>751008</v>
      </c>
      <c r="D731" s="610" t="str">
        <f>FP!B514</f>
        <v>Gulyás Gábor</v>
      </c>
      <c r="E731" s="610" t="str">
        <f>FP!C514</f>
        <v>FC Hatvan</v>
      </c>
      <c r="F731" s="600">
        <f>FP!N514</f>
        <v>9</v>
      </c>
      <c r="G731" s="600">
        <f>FP!O514</f>
        <v>0</v>
      </c>
    </row>
    <row r="732" spans="1:7" ht="18" customHeight="1" x14ac:dyDescent="0.3">
      <c r="A732" s="578">
        <f>FP!Q811</f>
        <v>728</v>
      </c>
      <c r="B732" s="600">
        <f>FP!P811</f>
        <v>9</v>
      </c>
      <c r="C732" s="609" t="str">
        <f>FP!A811</f>
        <v>720915</v>
      </c>
      <c r="D732" s="610" t="str">
        <f>FP!B811</f>
        <v>Kokavec Zoltán</v>
      </c>
      <c r="E732" s="610" t="str">
        <f>FP!C811</f>
        <v>Mini Garros</v>
      </c>
      <c r="F732" s="600">
        <f>FP!N811</f>
        <v>9</v>
      </c>
      <c r="G732" s="600">
        <f>FP!O811</f>
        <v>0</v>
      </c>
    </row>
    <row r="733" spans="1:7" ht="18" customHeight="1" x14ac:dyDescent="0.3">
      <c r="A733" s="578">
        <f>FP!Q554</f>
        <v>728</v>
      </c>
      <c r="B733" s="600">
        <f>FP!P554</f>
        <v>9</v>
      </c>
      <c r="C733" s="609" t="str">
        <f>FP!A554</f>
        <v>0703051</v>
      </c>
      <c r="D733" s="610" t="str">
        <f>FP!B554</f>
        <v>Halász István</v>
      </c>
      <c r="E733" s="610" t="str">
        <f>FP!C554</f>
        <v>Nemzedék SE</v>
      </c>
      <c r="F733" s="600">
        <f>FP!N554</f>
        <v>9</v>
      </c>
      <c r="G733" s="600">
        <f>FP!O554</f>
        <v>0</v>
      </c>
    </row>
    <row r="734" spans="1:7" ht="18" customHeight="1" x14ac:dyDescent="0.3">
      <c r="A734" s="578">
        <f>FP!Q1534</f>
        <v>728</v>
      </c>
      <c r="B734" s="600">
        <f>FP!P1534</f>
        <v>9</v>
      </c>
      <c r="C734" s="609" t="str">
        <f>FP!A1534</f>
        <v>8009120</v>
      </c>
      <c r="D734" s="610" t="str">
        <f>FP!B1534</f>
        <v>Szilárdi Csaba</v>
      </c>
      <c r="E734" s="610" t="str">
        <f>FP!C1534</f>
        <v>Open TV</v>
      </c>
      <c r="F734" s="600">
        <f>FP!N1534</f>
        <v>9</v>
      </c>
      <c r="G734" s="600">
        <f>FP!O1534</f>
        <v>0</v>
      </c>
    </row>
    <row r="735" spans="1:7" ht="18" customHeight="1" x14ac:dyDescent="0.3">
      <c r="A735" s="578">
        <f>FP!Q701</f>
        <v>728</v>
      </c>
      <c r="B735" s="600">
        <f>FP!P701</f>
        <v>9</v>
      </c>
      <c r="C735" s="609" t="str">
        <f>FP!A701</f>
        <v>990520</v>
      </c>
      <c r="D735" s="610" t="str">
        <f>FP!B701</f>
        <v>Kaiser Benedek</v>
      </c>
      <c r="E735" s="610" t="str">
        <f>FP!C701</f>
        <v>Kőszegi SE</v>
      </c>
      <c r="F735" s="600">
        <f>FP!N701</f>
        <v>9</v>
      </c>
      <c r="G735" s="600">
        <f>FP!O701</f>
        <v>0</v>
      </c>
    </row>
    <row r="736" spans="1:7" ht="18" customHeight="1" x14ac:dyDescent="0.3">
      <c r="A736" s="578">
        <f>FP!Q1007</f>
        <v>728</v>
      </c>
      <c r="B736" s="600">
        <f>FP!P1007</f>
        <v>9</v>
      </c>
      <c r="C736" s="609" t="str">
        <f>FP!A1007</f>
        <v>100908</v>
      </c>
      <c r="D736" s="610" t="str">
        <f>FP!B1007</f>
        <v>Mayer Iván</v>
      </c>
      <c r="E736" s="610" t="str">
        <f>FP!C1007</f>
        <v>Bólyi SE</v>
      </c>
      <c r="F736" s="600">
        <f>FP!N1007</f>
        <v>9</v>
      </c>
      <c r="G736" s="600">
        <f>FP!O1007</f>
        <v>0</v>
      </c>
    </row>
    <row r="737" spans="1:8" ht="18" customHeight="1" x14ac:dyDescent="0.3">
      <c r="A737" s="578">
        <f>FP!Q1551</f>
        <v>728</v>
      </c>
      <c r="B737" s="600">
        <f>FP!P1551</f>
        <v>9</v>
      </c>
      <c r="C737" s="609" t="str">
        <f>FP!A1551</f>
        <v>800823</v>
      </c>
      <c r="D737" s="610" t="str">
        <f>FP!B1551</f>
        <v>Szombati Gábor</v>
      </c>
      <c r="E737" s="610" t="str">
        <f>FP!C1551</f>
        <v>Tiszaújv.</v>
      </c>
      <c r="F737" s="600">
        <f>FP!N1551</f>
        <v>9</v>
      </c>
      <c r="G737" s="600">
        <f>FP!O1551</f>
        <v>0</v>
      </c>
    </row>
    <row r="738" spans="1:8" ht="18" customHeight="1" x14ac:dyDescent="0.3">
      <c r="A738" s="578">
        <f>FP!Q796</f>
        <v>728</v>
      </c>
      <c r="B738" s="600">
        <f>FP!P796</f>
        <v>9</v>
      </c>
      <c r="C738" s="609" t="str">
        <f>FP!A796</f>
        <v>741114</v>
      </c>
      <c r="D738" s="610" t="str">
        <f>FP!B796</f>
        <v>Koch András</v>
      </c>
      <c r="E738" s="610" t="str">
        <f>FP!C796</f>
        <v>BBTC SE</v>
      </c>
      <c r="F738" s="600">
        <f>FP!N796</f>
        <v>9</v>
      </c>
      <c r="G738" s="600">
        <f>FP!O796</f>
        <v>0</v>
      </c>
    </row>
    <row r="739" spans="1:8" ht="18" customHeight="1" x14ac:dyDescent="0.3">
      <c r="A739" s="578">
        <f>FP!Q1455</f>
        <v>728</v>
      </c>
      <c r="B739" s="600">
        <f>FP!P1455</f>
        <v>9</v>
      </c>
      <c r="C739" s="609" t="str">
        <f>FP!A1455</f>
        <v>820106</v>
      </c>
      <c r="D739" s="610" t="str">
        <f>FP!B1455</f>
        <v>Szabó Péter</v>
      </c>
      <c r="E739" s="610" t="str">
        <f>FP!C1455</f>
        <v>P.Solymok</v>
      </c>
      <c r="F739" s="600">
        <f>FP!N1455</f>
        <v>9</v>
      </c>
      <c r="G739" s="600">
        <f>FP!O1455</f>
        <v>0</v>
      </c>
    </row>
    <row r="740" spans="1:8" ht="18" customHeight="1" x14ac:dyDescent="0.3">
      <c r="A740" s="578">
        <f>FP!Q1585</f>
        <v>728</v>
      </c>
      <c r="B740" s="600">
        <f>FP!P1585</f>
        <v>9</v>
      </c>
      <c r="C740" s="609" t="str">
        <f>FP!A1585</f>
        <v>790311</v>
      </c>
      <c r="D740" s="610" t="str">
        <f>FP!B1585</f>
        <v>Tamás Péter</v>
      </c>
      <c r="E740" s="610" t="str">
        <f>FP!C1585</f>
        <v>Szeged VTK</v>
      </c>
      <c r="F740" s="600">
        <f>FP!N1585</f>
        <v>9</v>
      </c>
      <c r="G740" s="600">
        <f>FP!O1585</f>
        <v>0</v>
      </c>
    </row>
    <row r="741" spans="1:8" ht="18" customHeight="1" x14ac:dyDescent="0.3">
      <c r="A741" s="578">
        <f>FP!Q1369</f>
        <v>728</v>
      </c>
      <c r="B741" s="600">
        <f>FP!P1369</f>
        <v>9</v>
      </c>
      <c r="C741" s="609" t="str">
        <f>FP!A1369</f>
        <v>951225</v>
      </c>
      <c r="D741" s="610" t="str">
        <f>FP!B1369</f>
        <v>Selymes Martin</v>
      </c>
      <c r="E741" s="610" t="str">
        <f>FP!C1369</f>
        <v>Sz. Haladás</v>
      </c>
      <c r="F741" s="600">
        <f>FP!N1369</f>
        <v>9</v>
      </c>
      <c r="G741" s="600">
        <f>FP!O1369</f>
        <v>0</v>
      </c>
    </row>
    <row r="742" spans="1:8" ht="18" customHeight="1" x14ac:dyDescent="0.3">
      <c r="A742" s="578">
        <f>FP!Q1547</f>
        <v>728</v>
      </c>
      <c r="B742" s="600">
        <f>FP!P1547</f>
        <v>9</v>
      </c>
      <c r="C742" s="609" t="str">
        <f>FP!A1547</f>
        <v>720531</v>
      </c>
      <c r="D742" s="610" t="str">
        <f>FP!B1547</f>
        <v>Szőcs László</v>
      </c>
      <c r="E742" s="610" t="str">
        <f>FP!C1547</f>
        <v>W-Sport SE</v>
      </c>
      <c r="F742" s="600">
        <f>FP!N1547</f>
        <v>9</v>
      </c>
      <c r="G742" s="600">
        <f>FP!O1547</f>
        <v>0</v>
      </c>
      <c r="H742" s="580"/>
    </row>
    <row r="743" spans="1:8" ht="18" customHeight="1" x14ac:dyDescent="0.3">
      <c r="A743" s="578">
        <f>FP!Q876</f>
        <v>728</v>
      </c>
      <c r="B743" s="600">
        <f>FP!P876</f>
        <v>9</v>
      </c>
      <c r="C743" s="609" t="str">
        <f>FP!A876</f>
        <v>921006</v>
      </c>
      <c r="D743" s="610" t="str">
        <f>FP!B876</f>
        <v>Kracz Csongor dr.</v>
      </c>
      <c r="E743" s="610" t="str">
        <f>FP!C876</f>
        <v>Bregyó TSE</v>
      </c>
      <c r="F743" s="600">
        <f>FP!N876</f>
        <v>9</v>
      </c>
      <c r="G743" s="600">
        <f>FP!O876</f>
        <v>0</v>
      </c>
    </row>
    <row r="744" spans="1:8" ht="18" customHeight="1" x14ac:dyDescent="0.3">
      <c r="A744" s="578">
        <f>FP!Q758</f>
        <v>728</v>
      </c>
      <c r="B744" s="600">
        <f>FP!P758</f>
        <v>9</v>
      </c>
      <c r="C744" s="609" t="str">
        <f>FP!A758</f>
        <v>740826</v>
      </c>
      <c r="D744" s="610" t="str">
        <f>FP!B758</f>
        <v>Kincses Attila dr.</v>
      </c>
      <c r="E744" s="610" t="str">
        <f>FP!C758</f>
        <v>Árpádföld</v>
      </c>
      <c r="F744" s="600">
        <f>FP!N758</f>
        <v>9</v>
      </c>
      <c r="G744" s="600">
        <f>FP!O758</f>
        <v>0</v>
      </c>
    </row>
    <row r="745" spans="1:8" ht="18" customHeight="1" x14ac:dyDescent="0.3">
      <c r="A745" s="578">
        <f>FP!Q934</f>
        <v>728</v>
      </c>
      <c r="B745" s="600">
        <f>FP!P934</f>
        <v>9</v>
      </c>
      <c r="C745" s="609" t="str">
        <f>FP!A934</f>
        <v>860329</v>
      </c>
      <c r="D745" s="610" t="str">
        <f>FP!B934</f>
        <v>Lenhoffer Péter</v>
      </c>
      <c r="E745" s="610" t="str">
        <f>FP!C934</f>
        <v>BBTC SE</v>
      </c>
      <c r="F745" s="600">
        <f>FP!N934</f>
        <v>9</v>
      </c>
      <c r="G745" s="600">
        <f>FP!O934</f>
        <v>0</v>
      </c>
    </row>
    <row r="746" spans="1:8" ht="18" customHeight="1" x14ac:dyDescent="0.3">
      <c r="A746" s="578">
        <f>FP!Q1248</f>
        <v>728</v>
      </c>
      <c r="B746" s="600">
        <f>FP!P1248</f>
        <v>9</v>
      </c>
      <c r="C746" s="609" t="str">
        <f>FP!A1248</f>
        <v>660809</v>
      </c>
      <c r="D746" s="610" t="str">
        <f>FP!B1248</f>
        <v>Pintér Jenő</v>
      </c>
      <c r="E746" s="610" t="str">
        <f>FP!C1248</f>
        <v>Ball City SE</v>
      </c>
      <c r="F746" s="600">
        <f>FP!N1248</f>
        <v>9</v>
      </c>
      <c r="G746" s="600">
        <f>FP!O1248</f>
        <v>0</v>
      </c>
    </row>
    <row r="747" spans="1:8" ht="18" customHeight="1" x14ac:dyDescent="0.3">
      <c r="A747" s="578">
        <f>FP!Q1238</f>
        <v>728</v>
      </c>
      <c r="B747" s="600">
        <f>FP!P1238</f>
        <v>9</v>
      </c>
      <c r="C747" s="609" t="str">
        <f>FP!A1238</f>
        <v>7903190</v>
      </c>
      <c r="D747" s="610" t="str">
        <f>FP!B1238</f>
        <v>Pethes György</v>
      </c>
      <c r="E747" s="610" t="str">
        <f>FP!C1238</f>
        <v>Főv.Vízmű</v>
      </c>
      <c r="F747" s="600">
        <f>FP!N1238</f>
        <v>9</v>
      </c>
      <c r="G747" s="600">
        <f>FP!O1238</f>
        <v>0</v>
      </c>
    </row>
    <row r="748" spans="1:8" ht="18" customHeight="1" x14ac:dyDescent="0.3">
      <c r="A748" s="578">
        <f>FP!Q58</f>
        <v>728</v>
      </c>
      <c r="B748" s="600">
        <f>FP!P58</f>
        <v>9</v>
      </c>
      <c r="C748" s="609" t="str">
        <f>FP!A58</f>
        <v>990204</v>
      </c>
      <c r="D748" s="610" t="str">
        <f>FP!B58</f>
        <v>Balázs Bence Ferenc</v>
      </c>
      <c r="E748" s="610" t="str">
        <f>FP!C58</f>
        <v>ZTE</v>
      </c>
      <c r="F748" s="600">
        <f>FP!N58</f>
        <v>9</v>
      </c>
      <c r="G748" s="600">
        <f>FP!O58</f>
        <v>0</v>
      </c>
    </row>
    <row r="749" spans="1:8" ht="18" customHeight="1" x14ac:dyDescent="0.3">
      <c r="A749" s="578">
        <f>FP!Q801</f>
        <v>728</v>
      </c>
      <c r="B749" s="600">
        <f>FP!P801</f>
        <v>9</v>
      </c>
      <c r="C749" s="609" t="str">
        <f>FP!A801</f>
        <v>920206</v>
      </c>
      <c r="D749" s="610" t="str">
        <f>FP!B801</f>
        <v>Kocsis Zoltán</v>
      </c>
      <c r="E749" s="610" t="str">
        <f>FP!C801</f>
        <v>Liget TE</v>
      </c>
      <c r="F749" s="600">
        <f>FP!N801</f>
        <v>9</v>
      </c>
      <c r="G749" s="600">
        <f>FP!O801</f>
        <v>0</v>
      </c>
    </row>
    <row r="750" spans="1:8" ht="18" customHeight="1" x14ac:dyDescent="0.3">
      <c r="A750" s="578">
        <f>FP!Q1293</f>
        <v>728</v>
      </c>
      <c r="B750" s="600">
        <f>FP!P1293</f>
        <v>9</v>
      </c>
      <c r="C750" s="609" t="str">
        <f>FP!A1293</f>
        <v>750921</v>
      </c>
      <c r="D750" s="610" t="str">
        <f>FP!B1293</f>
        <v>Rajó Ákos</v>
      </c>
      <c r="E750" s="610" t="str">
        <f>FP!C1293</f>
        <v>BFSE</v>
      </c>
      <c r="F750" s="600">
        <f>FP!N1293</f>
        <v>9</v>
      </c>
      <c r="G750" s="600">
        <f>FP!O1293</f>
        <v>0</v>
      </c>
    </row>
    <row r="751" spans="1:8" ht="18" customHeight="1" x14ac:dyDescent="0.3">
      <c r="A751" s="578">
        <f>FP!Q1422</f>
        <v>728</v>
      </c>
      <c r="B751" s="600">
        <f>FP!P1422</f>
        <v>9</v>
      </c>
      <c r="C751" s="609" t="str">
        <f>FP!A1422</f>
        <v>700706</v>
      </c>
      <c r="D751" s="610" t="str">
        <f>FP!B1422</f>
        <v>Stein Zsolt</v>
      </c>
      <c r="E751" s="610" t="str">
        <f>FP!C1422</f>
        <v>Építők TK</v>
      </c>
      <c r="F751" s="600">
        <f>FP!N1422</f>
        <v>9</v>
      </c>
      <c r="G751" s="600">
        <f>FP!O1422</f>
        <v>0</v>
      </c>
    </row>
    <row r="752" spans="1:8" ht="18" customHeight="1" x14ac:dyDescent="0.3">
      <c r="A752" s="578">
        <f>FP!Q318</f>
        <v>728</v>
      </c>
      <c r="B752" s="600">
        <f>FP!P318</f>
        <v>9</v>
      </c>
      <c r="C752" s="609" t="str">
        <f>FP!A318</f>
        <v>860118</v>
      </c>
      <c r="D752" s="610" t="str">
        <f>FP!B318</f>
        <v>Devecseri Olivér</v>
      </c>
      <c r="E752" s="610" t="str">
        <f>FP!C318</f>
        <v>Kőszegi SE</v>
      </c>
      <c r="F752" s="600">
        <f>FP!N318</f>
        <v>9</v>
      </c>
      <c r="G752" s="600">
        <f>FP!O318</f>
        <v>0</v>
      </c>
    </row>
    <row r="753" spans="1:7" ht="18" customHeight="1" x14ac:dyDescent="0.3">
      <c r="A753" s="578">
        <f>FP!Q980</f>
        <v>728</v>
      </c>
      <c r="B753" s="600">
        <f>FP!P980</f>
        <v>9</v>
      </c>
      <c r="C753" s="609" t="str">
        <f>FP!A980</f>
        <v>780131</v>
      </c>
      <c r="D753" s="610" t="str">
        <f>FP!B980</f>
        <v>Markó Balázs</v>
      </c>
      <c r="E753" s="610" t="str">
        <f>FP!C980</f>
        <v>ZTE</v>
      </c>
      <c r="F753" s="600">
        <f>FP!N980</f>
        <v>9</v>
      </c>
      <c r="G753" s="600">
        <f>FP!O980</f>
        <v>0</v>
      </c>
    </row>
    <row r="754" spans="1:7" ht="18" customHeight="1" x14ac:dyDescent="0.3">
      <c r="A754" s="578">
        <f>FP!Q257</f>
        <v>728</v>
      </c>
      <c r="B754" s="600">
        <f>FP!P257</f>
        <v>9</v>
      </c>
      <c r="C754" s="609" t="str">
        <f>FP!A257</f>
        <v>690916</v>
      </c>
      <c r="D754" s="610" t="str">
        <f>FP!B257</f>
        <v>Csiszár András</v>
      </c>
      <c r="E754" s="610" t="str">
        <f>FP!C257</f>
        <v>Vasas SC</v>
      </c>
      <c r="F754" s="600">
        <f>FP!N257</f>
        <v>9</v>
      </c>
      <c r="G754" s="600">
        <f>FP!O257</f>
        <v>0</v>
      </c>
    </row>
    <row r="755" spans="1:7" ht="18" customHeight="1" x14ac:dyDescent="0.3">
      <c r="A755" s="578">
        <f>FP!Q1560</f>
        <v>728</v>
      </c>
      <c r="B755" s="600">
        <f>FP!P1560</f>
        <v>9</v>
      </c>
      <c r="C755" s="609" t="str">
        <f>FP!A1560</f>
        <v>940908</v>
      </c>
      <c r="D755" s="610" t="str">
        <f>FP!B1560</f>
        <v>Szűcs Roland Zsolt</v>
      </c>
      <c r="E755" s="610" t="str">
        <f>FP!C1560</f>
        <v>Ball City SE</v>
      </c>
      <c r="F755" s="600">
        <f>FP!N1560</f>
        <v>9</v>
      </c>
      <c r="G755" s="600">
        <f>FP!O1560</f>
        <v>0</v>
      </c>
    </row>
    <row r="756" spans="1:7" ht="18" customHeight="1" x14ac:dyDescent="0.3">
      <c r="A756" s="578">
        <f>FP!Q66</f>
        <v>728</v>
      </c>
      <c r="B756" s="600">
        <f>FP!P66</f>
        <v>9</v>
      </c>
      <c r="C756" s="609" t="str">
        <f>FP!A66</f>
        <v>031219</v>
      </c>
      <c r="D756" s="610" t="str">
        <f>FP!B66</f>
        <v>Balla Attila Márton</v>
      </c>
      <c r="E756" s="610" t="str">
        <f>FP!C66</f>
        <v>Hatvan TC</v>
      </c>
      <c r="F756" s="600">
        <f>FP!N66</f>
        <v>9</v>
      </c>
      <c r="G756" s="600">
        <f>FP!O66</f>
        <v>0</v>
      </c>
    </row>
    <row r="757" spans="1:7" ht="18" customHeight="1" x14ac:dyDescent="0.3">
      <c r="A757" s="578">
        <f>FP!Q148</f>
        <v>728</v>
      </c>
      <c r="B757" s="600">
        <f>FP!P148</f>
        <v>9</v>
      </c>
      <c r="C757" s="609" t="str">
        <f>FP!A148</f>
        <v>0410131</v>
      </c>
      <c r="D757" s="610" t="str">
        <f>FP!B148</f>
        <v>Birgés Bende</v>
      </c>
      <c r="E757" s="610" t="str">
        <f>FP!C148</f>
        <v>Halaci TC</v>
      </c>
      <c r="F757" s="600">
        <f>FP!N148</f>
        <v>9</v>
      </c>
      <c r="G757" s="600">
        <f>FP!O148</f>
        <v>0</v>
      </c>
    </row>
    <row r="758" spans="1:7" ht="18" customHeight="1" x14ac:dyDescent="0.3">
      <c r="A758" s="578">
        <f>FP!Q1741</f>
        <v>728</v>
      </c>
      <c r="B758" s="600">
        <f>FP!P1741</f>
        <v>9</v>
      </c>
      <c r="C758" s="609" t="str">
        <f>FP!A1741</f>
        <v>001223</v>
      </c>
      <c r="D758" s="610" t="str">
        <f>FP!B1741</f>
        <v>Várkövi Márk</v>
      </c>
      <c r="E758" s="610" t="str">
        <f>FP!C1741</f>
        <v>Ludovika SE</v>
      </c>
      <c r="F758" s="600">
        <f>FP!N1741</f>
        <v>9</v>
      </c>
      <c r="G758" s="600">
        <f>FP!O1741</f>
        <v>0</v>
      </c>
    </row>
    <row r="759" spans="1:7" ht="18" customHeight="1" x14ac:dyDescent="0.3">
      <c r="A759" s="578">
        <f>FP!Q1510</f>
        <v>728</v>
      </c>
      <c r="B759" s="600">
        <f>FP!P1510</f>
        <v>9</v>
      </c>
      <c r="C759" s="609" t="str">
        <f>FP!A1510</f>
        <v>8510261</v>
      </c>
      <c r="D759" s="610" t="str">
        <f>FP!B1510</f>
        <v>Szendy Dániel</v>
      </c>
      <c r="E759" s="610" t="str">
        <f>FP!C1510</f>
        <v>Geometria</v>
      </c>
      <c r="F759" s="600">
        <f>FP!N1510</f>
        <v>9</v>
      </c>
      <c r="G759" s="600">
        <f>FP!O1510</f>
        <v>0</v>
      </c>
    </row>
    <row r="760" spans="1:7" ht="18" customHeight="1" x14ac:dyDescent="0.3">
      <c r="A760" s="578">
        <f>FP!Q29</f>
        <v>728</v>
      </c>
      <c r="B760" s="600">
        <f>FP!P29</f>
        <v>9</v>
      </c>
      <c r="C760" s="609" t="str">
        <f>FP!A29</f>
        <v>840326</v>
      </c>
      <c r="D760" s="610" t="str">
        <f>FP!B29</f>
        <v>Árok Dávid</v>
      </c>
      <c r="E760" s="610" t="str">
        <f>FP!C29</f>
        <v>Ácsi Kinizsi</v>
      </c>
      <c r="F760" s="600">
        <f>FP!N29</f>
        <v>9</v>
      </c>
      <c r="G760" s="600">
        <f>FP!O29</f>
        <v>0</v>
      </c>
    </row>
    <row r="761" spans="1:7" ht="18" customHeight="1" x14ac:dyDescent="0.3">
      <c r="A761" s="578">
        <f>FP!Q1241</f>
        <v>728</v>
      </c>
      <c r="B761" s="600">
        <f>FP!P1241</f>
        <v>9</v>
      </c>
      <c r="C761" s="609" t="str">
        <f>FP!A1241</f>
        <v>1005220</v>
      </c>
      <c r="D761" s="610" t="str">
        <f>FP!B1241</f>
        <v>Petrik Patrik</v>
      </c>
      <c r="E761" s="610" t="str">
        <f>FP!C1241</f>
        <v>Sportmánia</v>
      </c>
      <c r="F761" s="600">
        <f>FP!N1241</f>
        <v>9</v>
      </c>
      <c r="G761" s="600">
        <f>FP!O1241</f>
        <v>0</v>
      </c>
    </row>
    <row r="762" spans="1:7" ht="18" customHeight="1" x14ac:dyDescent="0.3">
      <c r="A762" s="578">
        <f>FP!Q1009</f>
        <v>728</v>
      </c>
      <c r="B762" s="600">
        <f>FP!P1009</f>
        <v>9</v>
      </c>
      <c r="C762" s="609" t="str">
        <f>FP!A1009</f>
        <v>6904130</v>
      </c>
      <c r="D762" s="610" t="str">
        <f>FP!B1009</f>
        <v>Mayer László</v>
      </c>
      <c r="E762" s="610" t="str">
        <f>FP!C1009</f>
        <v>Haladás VSE</v>
      </c>
      <c r="F762" s="600">
        <f>FP!N1009</f>
        <v>9</v>
      </c>
      <c r="G762" s="600">
        <f>FP!O1009</f>
        <v>0</v>
      </c>
    </row>
    <row r="763" spans="1:7" ht="18" customHeight="1" x14ac:dyDescent="0.3">
      <c r="A763" s="578">
        <f>FP!Q392</f>
        <v>762</v>
      </c>
      <c r="B763" s="600">
        <f>FP!P392</f>
        <v>8</v>
      </c>
      <c r="C763" s="609" t="str">
        <f>FP!A392</f>
        <v>770319</v>
      </c>
      <c r="D763" s="610" t="str">
        <f>FP!B392</f>
        <v>Farkas Ákos</v>
      </c>
      <c r="E763" s="610" t="str">
        <f>FP!C392</f>
        <v>Szeged VTK</v>
      </c>
      <c r="F763" s="600">
        <f>FP!N392</f>
        <v>8</v>
      </c>
      <c r="G763" s="600">
        <f>FP!O392</f>
        <v>0</v>
      </c>
    </row>
    <row r="764" spans="1:7" ht="18" customHeight="1" x14ac:dyDescent="0.3">
      <c r="A764" s="578">
        <f>FP!Q1015</f>
        <v>762</v>
      </c>
      <c r="B764" s="600">
        <f>FP!P1015</f>
        <v>8</v>
      </c>
      <c r="C764" s="609" t="str">
        <f>FP!A1015</f>
        <v>680918</v>
      </c>
      <c r="D764" s="610" t="str">
        <f>FP!B1015</f>
        <v>Menyhárt Tibor</v>
      </c>
      <c r="E764" s="610" t="str">
        <f>FP!C1015</f>
        <v>TK Lövő</v>
      </c>
      <c r="F764" s="600">
        <f>FP!N1015</f>
        <v>8</v>
      </c>
      <c r="G764" s="600">
        <f>FP!O1015</f>
        <v>0</v>
      </c>
    </row>
    <row r="765" spans="1:7" ht="18" customHeight="1" x14ac:dyDescent="0.3">
      <c r="A765" s="578">
        <f>FP!Q1178</f>
        <v>762</v>
      </c>
      <c r="B765" s="600">
        <f>FP!P1178</f>
        <v>8</v>
      </c>
      <c r="C765" s="609" t="str">
        <f>FP!A1178</f>
        <v>000217</v>
      </c>
      <c r="D765" s="610" t="str">
        <f>FP!B1178</f>
        <v>Palkovits Ákos</v>
      </c>
      <c r="E765" s="610" t="str">
        <f>FP!C1178</f>
        <v>Monor SE</v>
      </c>
      <c r="F765" s="600">
        <f>FP!N1178</f>
        <v>8</v>
      </c>
      <c r="G765" s="600">
        <f>FP!O1178</f>
        <v>0</v>
      </c>
    </row>
    <row r="766" spans="1:7" ht="18" customHeight="1" x14ac:dyDescent="0.3">
      <c r="A766" s="578">
        <f>FP!Q802</f>
        <v>762</v>
      </c>
      <c r="B766" s="600">
        <f>FP!P802</f>
        <v>8</v>
      </c>
      <c r="C766" s="609" t="str">
        <f>FP!A802</f>
        <v>071210</v>
      </c>
      <c r="D766" s="610" t="str">
        <f>FP!B802</f>
        <v>Köcski Roland</v>
      </c>
      <c r="E766" s="610" t="str">
        <f>FP!C802</f>
        <v>MEAFC</v>
      </c>
      <c r="F766" s="600">
        <f>FP!N802</f>
        <v>8</v>
      </c>
      <c r="G766" s="600">
        <f>FP!O802</f>
        <v>0</v>
      </c>
    </row>
    <row r="767" spans="1:7" ht="18" customHeight="1" x14ac:dyDescent="0.3">
      <c r="A767" s="578">
        <f>FP!Q1462</f>
        <v>762</v>
      </c>
      <c r="B767" s="600">
        <f>FP!P1462</f>
        <v>8</v>
      </c>
      <c r="C767" s="609" t="str">
        <f>FP!A1462</f>
        <v>801122</v>
      </c>
      <c r="D767" s="610" t="str">
        <f>FP!B1462</f>
        <v>Szabó Zsolt</v>
      </c>
      <c r="E767" s="610" t="str">
        <f>FP!C1462</f>
        <v>ZTE</v>
      </c>
      <c r="F767" s="600">
        <f>FP!N1462</f>
        <v>8</v>
      </c>
      <c r="G767" s="600">
        <f>FP!O1462</f>
        <v>0</v>
      </c>
    </row>
    <row r="768" spans="1:7" ht="18" customHeight="1" x14ac:dyDescent="0.3">
      <c r="A768" s="578">
        <f>FP!Q1465</f>
        <v>762</v>
      </c>
      <c r="B768" s="600">
        <f>FP!P1465</f>
        <v>8</v>
      </c>
      <c r="C768" s="609" t="str">
        <f>FP!A1465</f>
        <v>7501200</v>
      </c>
      <c r="D768" s="610" t="str">
        <f>FP!B1465</f>
        <v>Szakács Attila</v>
      </c>
      <c r="E768" s="610" t="str">
        <f>FP!C1465</f>
        <v>ZTE</v>
      </c>
      <c r="F768" s="600">
        <f>FP!N1465</f>
        <v>8</v>
      </c>
      <c r="G768" s="600">
        <f>FP!O1465</f>
        <v>0</v>
      </c>
    </row>
    <row r="769" spans="1:8" ht="18" customHeight="1" x14ac:dyDescent="0.3">
      <c r="A769" s="578">
        <f>FP!Q1040</f>
        <v>762</v>
      </c>
      <c r="B769" s="600">
        <f>FP!P1040</f>
        <v>8</v>
      </c>
      <c r="C769" s="609" t="str">
        <f>FP!A1040</f>
        <v>770511</v>
      </c>
      <c r="D769" s="610" t="str">
        <f>FP!B1040</f>
        <v>Mikuss András Zsolt</v>
      </c>
      <c r="E769" s="610" t="str">
        <f>FP!C1040</f>
        <v>Evopro SE</v>
      </c>
      <c r="F769" s="600">
        <f>FP!N1040</f>
        <v>8</v>
      </c>
      <c r="G769" s="600">
        <f>FP!O1040</f>
        <v>0</v>
      </c>
    </row>
    <row r="770" spans="1:8" ht="18" customHeight="1" x14ac:dyDescent="0.3">
      <c r="A770" s="578">
        <f>FP!Q675</f>
        <v>762</v>
      </c>
      <c r="B770" s="600">
        <f>FP!P675</f>
        <v>8</v>
      </c>
      <c r="C770" s="609" t="str">
        <f>FP!A675</f>
        <v>790812</v>
      </c>
      <c r="D770" s="610" t="str">
        <f>FP!B675</f>
        <v>Jávor Márk Aurél Dr.</v>
      </c>
      <c r="E770" s="610" t="str">
        <f>FP!C675</f>
        <v>Evopro SE</v>
      </c>
      <c r="F770" s="600">
        <f>FP!N675</f>
        <v>8</v>
      </c>
      <c r="G770" s="600">
        <f>FP!O675</f>
        <v>0</v>
      </c>
      <c r="H770" s="580"/>
    </row>
    <row r="771" spans="1:8" ht="18" customHeight="1" x14ac:dyDescent="0.3">
      <c r="A771" s="578">
        <f>FP!Q1282</f>
        <v>762</v>
      </c>
      <c r="B771" s="600">
        <f>FP!P1282</f>
        <v>8</v>
      </c>
      <c r="C771" s="609" t="str">
        <f>FP!A1282</f>
        <v>771219</v>
      </c>
      <c r="D771" s="610" t="str">
        <f>FP!B1282</f>
        <v>Pusztaszeri Tamás</v>
      </c>
      <c r="E771" s="610" t="str">
        <f>FP!C1282</f>
        <v>Szegedi VTK</v>
      </c>
      <c r="F771" s="600">
        <f>FP!N1282</f>
        <v>8</v>
      </c>
      <c r="G771" s="600">
        <f>FP!O1282</f>
        <v>0</v>
      </c>
    </row>
    <row r="772" spans="1:8" ht="18" customHeight="1" x14ac:dyDescent="0.3">
      <c r="A772" s="578">
        <f>FP!Q750</f>
        <v>762</v>
      </c>
      <c r="B772" s="600">
        <f>FP!P750</f>
        <v>8</v>
      </c>
      <c r="C772" s="609" t="str">
        <f>FP!A750</f>
        <v>780811</v>
      </c>
      <c r="D772" s="610" t="str">
        <f>FP!B750</f>
        <v>Kerekes Áron</v>
      </c>
      <c r="E772" s="610" t="str">
        <f>FP!C750</f>
        <v>BFSE</v>
      </c>
      <c r="F772" s="600">
        <f>FP!N750</f>
        <v>8</v>
      </c>
      <c r="G772" s="600">
        <f>FP!O750</f>
        <v>0</v>
      </c>
    </row>
    <row r="773" spans="1:8" ht="18" customHeight="1" x14ac:dyDescent="0.3">
      <c r="A773" s="578">
        <f>FP!Q394</f>
        <v>762</v>
      </c>
      <c r="B773" s="600">
        <f>FP!P394</f>
        <v>8</v>
      </c>
      <c r="C773" s="609" t="str">
        <f>FP!A394</f>
        <v>790112</v>
      </c>
      <c r="D773" s="610" t="str">
        <f>FP!B394</f>
        <v>Farkas Kornél</v>
      </c>
      <c r="E773" s="610" t="str">
        <f>FP!C394</f>
        <v>ZTE</v>
      </c>
      <c r="F773" s="600">
        <f>FP!N394</f>
        <v>8</v>
      </c>
      <c r="G773" s="600">
        <f>FP!O394</f>
        <v>0</v>
      </c>
    </row>
    <row r="774" spans="1:8" ht="18" customHeight="1" x14ac:dyDescent="0.3">
      <c r="A774" s="578">
        <f>FP!Q831</f>
        <v>762</v>
      </c>
      <c r="B774" s="600">
        <f>FP!P831</f>
        <v>8</v>
      </c>
      <c r="C774" s="609" t="str">
        <f>FP!A831</f>
        <v>820403</v>
      </c>
      <c r="D774" s="610" t="str">
        <f>FP!B831</f>
        <v>Kórik László</v>
      </c>
      <c r="E774" s="610" t="str">
        <f>FP!C831</f>
        <v>Tiszaújv.</v>
      </c>
      <c r="F774" s="600">
        <f>FP!N831</f>
        <v>8</v>
      </c>
      <c r="G774" s="600">
        <f>FP!O831</f>
        <v>0</v>
      </c>
    </row>
    <row r="775" spans="1:8" ht="18" customHeight="1" x14ac:dyDescent="0.3">
      <c r="A775" s="578">
        <f>FP!Q486</f>
        <v>762</v>
      </c>
      <c r="B775" s="600">
        <f>FP!P486</f>
        <v>8</v>
      </c>
      <c r="C775" s="609" t="str">
        <f>FP!A486</f>
        <v>040428</v>
      </c>
      <c r="D775" s="610" t="str">
        <f>FP!B486</f>
        <v>Ghidán Boldizsár</v>
      </c>
      <c r="E775" s="610" t="str">
        <f>FP!C486</f>
        <v>Ludovika SE</v>
      </c>
      <c r="F775" s="600">
        <f>FP!N486</f>
        <v>8</v>
      </c>
      <c r="G775" s="600">
        <f>FP!O486</f>
        <v>0</v>
      </c>
    </row>
    <row r="776" spans="1:8" ht="18" customHeight="1" x14ac:dyDescent="0.3">
      <c r="A776" s="578">
        <f>FP!Q678</f>
        <v>762</v>
      </c>
      <c r="B776" s="600">
        <f>FP!P678</f>
        <v>8</v>
      </c>
      <c r="C776" s="609" t="str">
        <f>FP!A678</f>
        <v>750514</v>
      </c>
      <c r="D776" s="610" t="str">
        <f>FP!B678</f>
        <v>Jelfy Levente</v>
      </c>
      <c r="E776" s="610" t="str">
        <f>FP!C678</f>
        <v>BUTEC</v>
      </c>
      <c r="F776" s="600">
        <f>FP!N678</f>
        <v>8</v>
      </c>
      <c r="G776" s="600">
        <f>FP!O678</f>
        <v>0</v>
      </c>
    </row>
    <row r="777" spans="1:8" ht="18" customHeight="1" x14ac:dyDescent="0.3">
      <c r="A777" s="578">
        <f>FP!Q417</f>
        <v>762</v>
      </c>
      <c r="B777" s="600">
        <f>FP!P417</f>
        <v>8</v>
      </c>
      <c r="C777" s="609" t="str">
        <f>FP!A417</f>
        <v>770515</v>
      </c>
      <c r="D777" s="610" t="str">
        <f>FP!B417</f>
        <v>Fekete Csaba</v>
      </c>
      <c r="E777" s="610" t="str">
        <f>FP!C417</f>
        <v>Nemzedék SE</v>
      </c>
      <c r="F777" s="600">
        <f>FP!N417</f>
        <v>8</v>
      </c>
      <c r="G777" s="600">
        <f>FP!O417</f>
        <v>0</v>
      </c>
    </row>
    <row r="778" spans="1:8" ht="18" customHeight="1" x14ac:dyDescent="0.3">
      <c r="A778" s="578">
        <f>FP!Q679</f>
        <v>762</v>
      </c>
      <c r="B778" s="600">
        <f>FP!P679</f>
        <v>8</v>
      </c>
      <c r="C778" s="609" t="str">
        <f>FP!A679</f>
        <v>120307</v>
      </c>
      <c r="D778" s="610" t="str">
        <f>FP!B679</f>
        <v>Jelfy Maximilián Ákos</v>
      </c>
      <c r="E778" s="610" t="str">
        <f>FP!C679</f>
        <v>Török SE</v>
      </c>
      <c r="F778" s="600">
        <f>FP!N679</f>
        <v>8</v>
      </c>
      <c r="G778" s="600">
        <f>FP!O679</f>
        <v>0</v>
      </c>
    </row>
    <row r="779" spans="1:8" ht="18" customHeight="1" x14ac:dyDescent="0.3">
      <c r="A779" s="578">
        <f>FP!Q1145</f>
        <v>762</v>
      </c>
      <c r="B779" s="600">
        <f>FP!P1145</f>
        <v>8</v>
      </c>
      <c r="C779" s="609" t="str">
        <f>FP!A1145</f>
        <v>8104180</v>
      </c>
      <c r="D779" s="610" t="str">
        <f>FP!B1145</f>
        <v>Nikodém Csaba</v>
      </c>
      <c r="E779" s="610" t="str">
        <f>FP!C1145</f>
        <v>W-Sport</v>
      </c>
      <c r="F779" s="600">
        <f>FP!N1145</f>
        <v>8</v>
      </c>
      <c r="G779" s="600">
        <f>FP!O1145</f>
        <v>0</v>
      </c>
    </row>
    <row r="780" spans="1:8" ht="18" customHeight="1" x14ac:dyDescent="0.3">
      <c r="A780" s="578">
        <f>FP!Q165</f>
        <v>762</v>
      </c>
      <c r="B780" s="600">
        <f>FP!P165</f>
        <v>8</v>
      </c>
      <c r="C780" s="609" t="str">
        <f>FP!A165</f>
        <v>9403170</v>
      </c>
      <c r="D780" s="610" t="str">
        <f>FP!B165</f>
        <v>Bogáromi Erik</v>
      </c>
      <c r="E780" s="610" t="str">
        <f>FP!C165</f>
        <v>Győri Len.</v>
      </c>
      <c r="F780" s="600">
        <f>FP!N165</f>
        <v>8</v>
      </c>
      <c r="G780" s="600">
        <f>FP!O165</f>
        <v>0</v>
      </c>
      <c r="H780" s="580"/>
    </row>
    <row r="781" spans="1:8" ht="18" customHeight="1" x14ac:dyDescent="0.3">
      <c r="A781" s="578">
        <f>FP!Q971</f>
        <v>762</v>
      </c>
      <c r="B781" s="600">
        <f>FP!P971</f>
        <v>8</v>
      </c>
      <c r="C781" s="609" t="str">
        <f>FP!A971</f>
        <v>850713</v>
      </c>
      <c r="D781" s="610" t="str">
        <f>FP!B971</f>
        <v>Málnási Péter</v>
      </c>
      <c r="E781" s="610" t="str">
        <f>FP!C971</f>
        <v>Labdás Sportok</v>
      </c>
      <c r="F781" s="600">
        <f>FP!N971</f>
        <v>8</v>
      </c>
      <c r="G781" s="600">
        <f>FP!O971</f>
        <v>0</v>
      </c>
    </row>
    <row r="782" spans="1:8" ht="18" customHeight="1" x14ac:dyDescent="0.3">
      <c r="A782" s="578">
        <f>FP!Q1020</f>
        <v>762</v>
      </c>
      <c r="B782" s="600">
        <f>FP!P1020</f>
        <v>8</v>
      </c>
      <c r="C782" s="609" t="str">
        <f>FP!A1020</f>
        <v>680731</v>
      </c>
      <c r="D782" s="610" t="str">
        <f>FP!B1020</f>
        <v>Mészáros Gyula</v>
      </c>
      <c r="E782" s="610" t="str">
        <f>FP!C1020</f>
        <v>Árpádföld</v>
      </c>
      <c r="F782" s="600">
        <f>FP!N1020</f>
        <v>8</v>
      </c>
      <c r="G782" s="600">
        <f>FP!O1020</f>
        <v>0</v>
      </c>
    </row>
    <row r="783" spans="1:8" ht="18" customHeight="1" x14ac:dyDescent="0.3">
      <c r="A783" s="578">
        <f>FP!Q254</f>
        <v>762</v>
      </c>
      <c r="B783" s="600">
        <f>FP!P254</f>
        <v>8</v>
      </c>
      <c r="C783" s="609" t="str">
        <f>FP!A254</f>
        <v>7412030</v>
      </c>
      <c r="D783" s="610" t="str">
        <f>FP!B254</f>
        <v>Csernus Zsolt</v>
      </c>
      <c r="E783" s="610" t="str">
        <f>FP!C254</f>
        <v>Open TV</v>
      </c>
      <c r="F783" s="600">
        <f>FP!N254</f>
        <v>8</v>
      </c>
      <c r="G783" s="600">
        <f>FP!O254</f>
        <v>0</v>
      </c>
      <c r="H783" s="580"/>
    </row>
    <row r="784" spans="1:8" ht="18" customHeight="1" x14ac:dyDescent="0.3">
      <c r="A784" s="578">
        <f>FP!Q774</f>
        <v>762</v>
      </c>
      <c r="B784" s="600">
        <f>FP!P774</f>
        <v>8</v>
      </c>
      <c r="C784" s="609" t="str">
        <f>FP!A774</f>
        <v>810822</v>
      </c>
      <c r="D784" s="610" t="str">
        <f>FP!B774</f>
        <v>Kiss Dániel Bálint dr.</v>
      </c>
      <c r="E784" s="610" t="str">
        <f>FP!C774</f>
        <v>BFSE</v>
      </c>
      <c r="F784" s="600">
        <f>FP!N774</f>
        <v>8</v>
      </c>
      <c r="G784" s="600">
        <f>FP!O774</f>
        <v>0</v>
      </c>
    </row>
    <row r="785" spans="1:8" ht="18" customHeight="1" x14ac:dyDescent="0.3">
      <c r="A785" s="578">
        <f>FP!Q1472</f>
        <v>762</v>
      </c>
      <c r="B785" s="600">
        <f>FP!P1472</f>
        <v>8</v>
      </c>
      <c r="C785" s="609" t="str">
        <f>FP!A1472</f>
        <v>0107250</v>
      </c>
      <c r="D785" s="610" t="str">
        <f>FP!B1472</f>
        <v>Szalay Márton</v>
      </c>
      <c r="E785" s="610" t="str">
        <f>FP!C1472</f>
        <v>B.gyarmat</v>
      </c>
      <c r="F785" s="600">
        <f>FP!N1472</f>
        <v>8</v>
      </c>
      <c r="G785" s="600">
        <f>FP!O1472</f>
        <v>0</v>
      </c>
    </row>
    <row r="786" spans="1:8" ht="18" customHeight="1" x14ac:dyDescent="0.3">
      <c r="A786" s="578">
        <f>FP!Q1142</f>
        <v>762</v>
      </c>
      <c r="B786" s="600">
        <f>FP!P1142</f>
        <v>8</v>
      </c>
      <c r="C786" s="609" t="str">
        <f>FP!A1142</f>
        <v>730717</v>
      </c>
      <c r="D786" s="610" t="str">
        <f>FP!B1142</f>
        <v>Németh Szabolcs</v>
      </c>
      <c r="E786" s="610" t="str">
        <f>FP!C1142</f>
        <v>Savaria TC</v>
      </c>
      <c r="F786" s="600">
        <f>FP!N1142</f>
        <v>8</v>
      </c>
      <c r="G786" s="600">
        <f>FP!O1142</f>
        <v>0</v>
      </c>
    </row>
    <row r="787" spans="1:8" ht="18" customHeight="1" x14ac:dyDescent="0.3">
      <c r="A787" s="578">
        <f>FP!Q597</f>
        <v>762</v>
      </c>
      <c r="B787" s="600">
        <f>FP!P597</f>
        <v>8</v>
      </c>
      <c r="C787" s="609" t="str">
        <f>FP!A597</f>
        <v>930208</v>
      </c>
      <c r="D787" s="610" t="str">
        <f>FP!B597</f>
        <v>Hermán Péter</v>
      </c>
      <c r="E787" s="610" t="str">
        <f>FP!C597</f>
        <v>VESC</v>
      </c>
      <c r="F787" s="600">
        <f>FP!N597</f>
        <v>8</v>
      </c>
      <c r="G787" s="600">
        <f>FP!O597</f>
        <v>0</v>
      </c>
    </row>
    <row r="788" spans="1:8" ht="18" customHeight="1" x14ac:dyDescent="0.3">
      <c r="A788" s="578">
        <f>FP!Q401</f>
        <v>762</v>
      </c>
      <c r="B788" s="600">
        <f>FP!P401</f>
        <v>8</v>
      </c>
      <c r="C788" s="609" t="str">
        <f>FP!A401</f>
        <v>660923</v>
      </c>
      <c r="D788" s="610" t="str">
        <f>FP!B401</f>
        <v>Farkas Tamás Béla dr.</v>
      </c>
      <c r="E788" s="610" t="str">
        <f>FP!C401</f>
        <v>Rudabánya</v>
      </c>
      <c r="F788" s="600">
        <f>FP!N401</f>
        <v>8</v>
      </c>
      <c r="G788" s="600">
        <f>FP!O401</f>
        <v>0</v>
      </c>
      <c r="H788" s="580"/>
    </row>
    <row r="789" spans="1:8" ht="18" customHeight="1" x14ac:dyDescent="0.3">
      <c r="A789" s="578">
        <f>FP!Q776</f>
        <v>762</v>
      </c>
      <c r="B789" s="600">
        <f>FP!P776</f>
        <v>8</v>
      </c>
      <c r="C789" s="609" t="str">
        <f>FP!A776</f>
        <v>8708140</v>
      </c>
      <c r="D789" s="610" t="str">
        <f>FP!B776</f>
        <v>Kiss Gergely</v>
      </c>
      <c r="E789" s="610" t="str">
        <f>FP!C776</f>
        <v>VESC</v>
      </c>
      <c r="F789" s="600">
        <f>FP!N776</f>
        <v>8</v>
      </c>
      <c r="G789" s="600">
        <f>FP!O776</f>
        <v>0</v>
      </c>
    </row>
    <row r="790" spans="1:8" ht="18" customHeight="1" x14ac:dyDescent="0.3">
      <c r="A790" s="578">
        <f>FP!Q1653</f>
        <v>762</v>
      </c>
      <c r="B790" s="600">
        <f>FP!P1653</f>
        <v>8</v>
      </c>
      <c r="C790" s="609" t="str">
        <f>FP!A1653</f>
        <v>671215</v>
      </c>
      <c r="D790" s="610" t="str">
        <f>FP!B1653</f>
        <v>Tóth László</v>
      </c>
      <c r="E790" s="610" t="str">
        <f>FP!C1653</f>
        <v>DATE</v>
      </c>
      <c r="F790" s="600">
        <f>FP!N1653</f>
        <v>8</v>
      </c>
      <c r="G790" s="600">
        <f>FP!O1653</f>
        <v>0</v>
      </c>
    </row>
    <row r="791" spans="1:8" ht="18" customHeight="1" x14ac:dyDescent="0.3">
      <c r="A791" s="578">
        <f>FP!Q734</f>
        <v>762</v>
      </c>
      <c r="B791" s="600">
        <f>FP!P734</f>
        <v>8</v>
      </c>
      <c r="C791" s="609" t="str">
        <f>FP!A734</f>
        <v>9110140</v>
      </c>
      <c r="D791" s="610" t="str">
        <f>FP!B734</f>
        <v>Kecskeméti Sándor</v>
      </c>
      <c r="E791" s="610" t="str">
        <f>FP!C734</f>
        <v>Siófoki Sp</v>
      </c>
      <c r="F791" s="600">
        <f>FP!N734</f>
        <v>8</v>
      </c>
      <c r="G791" s="600">
        <f>FP!O734</f>
        <v>0</v>
      </c>
    </row>
    <row r="792" spans="1:8" ht="18" customHeight="1" x14ac:dyDescent="0.3">
      <c r="A792" s="578">
        <f>FP!Q1314</f>
        <v>762</v>
      </c>
      <c r="B792" s="600">
        <f>FP!P1314</f>
        <v>8</v>
      </c>
      <c r="C792" s="609" t="str">
        <f>FP!A1314</f>
        <v>680212</v>
      </c>
      <c r="D792" s="610" t="str">
        <f>FP!B1314</f>
        <v>Rodolphe Rodet</v>
      </c>
      <c r="E792" s="610" t="str">
        <f>FP!C1314</f>
        <v>Vasas SC</v>
      </c>
      <c r="F792" s="600">
        <f>FP!N1314</f>
        <v>8</v>
      </c>
      <c r="G792" s="600">
        <f>FP!O1314</f>
        <v>0</v>
      </c>
    </row>
    <row r="793" spans="1:8" ht="18" customHeight="1" x14ac:dyDescent="0.3">
      <c r="A793" s="578">
        <f>FP!Q159</f>
        <v>762</v>
      </c>
      <c r="B793" s="600">
        <f>FP!P159</f>
        <v>8</v>
      </c>
      <c r="C793" s="609" t="str">
        <f>FP!A159</f>
        <v>1209070</v>
      </c>
      <c r="D793" s="610" t="str">
        <f>FP!B159</f>
        <v>Bleuer Márton</v>
      </c>
      <c r="E793" s="610" t="str">
        <f>FP!C159</f>
        <v>Bebto Team</v>
      </c>
      <c r="F793" s="600">
        <f>FP!N159</f>
        <v>8</v>
      </c>
      <c r="G793" s="600">
        <f>FP!O159</f>
        <v>0</v>
      </c>
    </row>
    <row r="794" spans="1:8" ht="18" customHeight="1" x14ac:dyDescent="0.3">
      <c r="A794" s="578">
        <f>FP!Q86</f>
        <v>762</v>
      </c>
      <c r="B794" s="600">
        <f>FP!P86</f>
        <v>8</v>
      </c>
      <c r="C794" s="609" t="str">
        <f>FP!A86</f>
        <v>131021</v>
      </c>
      <c r="D794" s="610" t="str">
        <f>FP!B86</f>
        <v>Barranco-Mészáros Adrián</v>
      </c>
      <c r="E794" s="610" t="str">
        <f>FP!C86</f>
        <v>Bebto Team</v>
      </c>
      <c r="F794" s="600">
        <f>FP!N86</f>
        <v>8</v>
      </c>
      <c r="G794" s="600">
        <f>FP!O86</f>
        <v>0</v>
      </c>
    </row>
    <row r="795" spans="1:8" ht="18" customHeight="1" x14ac:dyDescent="0.3">
      <c r="A795" s="578">
        <f>FP!Q174</f>
        <v>762</v>
      </c>
      <c r="B795" s="600">
        <f>FP!P174</f>
        <v>8</v>
      </c>
      <c r="C795" s="609" t="str">
        <f>FP!A174</f>
        <v>680929</v>
      </c>
      <c r="D795" s="610" t="str">
        <f>FP!B174</f>
        <v>Bónyai Gábor</v>
      </c>
      <c r="E795" s="610" t="str">
        <f>FP!C174</f>
        <v>Semmelweis</v>
      </c>
      <c r="F795" s="600">
        <f>FP!N174</f>
        <v>8</v>
      </c>
      <c r="G795" s="600">
        <f>FP!O174</f>
        <v>0</v>
      </c>
    </row>
    <row r="796" spans="1:8" ht="18" customHeight="1" x14ac:dyDescent="0.3">
      <c r="A796" s="578">
        <f>FP!Q1359</f>
        <v>762</v>
      </c>
      <c r="B796" s="600">
        <f>FP!P1359</f>
        <v>8</v>
      </c>
      <c r="C796" s="609" t="str">
        <f>FP!A1359</f>
        <v>770912</v>
      </c>
      <c r="D796" s="610" t="str">
        <f>FP!B1359</f>
        <v>Schultz Teofil</v>
      </c>
      <c r="E796" s="610" t="str">
        <f>FP!C1359</f>
        <v>Pannon SC</v>
      </c>
      <c r="F796" s="600">
        <f>FP!N1359</f>
        <v>8</v>
      </c>
      <c r="G796" s="600">
        <f>FP!O1359</f>
        <v>0</v>
      </c>
    </row>
    <row r="797" spans="1:8" ht="18" customHeight="1" x14ac:dyDescent="0.3">
      <c r="A797" s="578">
        <f>FP!Q1398</f>
        <v>762</v>
      </c>
      <c r="B797" s="600">
        <f>FP!P1398</f>
        <v>8</v>
      </c>
      <c r="C797" s="609" t="str">
        <f>FP!A1398</f>
        <v>1003310</v>
      </c>
      <c r="D797" s="610" t="str">
        <f>FP!B1398</f>
        <v>Slezák Zsombor</v>
      </c>
      <c r="E797" s="610" t="str">
        <f>FP!C1398</f>
        <v>D.keszi TK</v>
      </c>
      <c r="F797" s="600">
        <f>FP!N1398</f>
        <v>8</v>
      </c>
      <c r="G797" s="600">
        <f>FP!O1398</f>
        <v>0</v>
      </c>
    </row>
    <row r="798" spans="1:8" ht="18" customHeight="1" x14ac:dyDescent="0.3">
      <c r="A798" s="578">
        <f>FP!Q591</f>
        <v>762</v>
      </c>
      <c r="B798" s="600">
        <f>FP!P591</f>
        <v>8</v>
      </c>
      <c r="C798" s="609" t="str">
        <f>FP!A591</f>
        <v>7801190</v>
      </c>
      <c r="D798" s="610" t="str">
        <f>FP!B591</f>
        <v>Herbály Péter Gergely Dr.</v>
      </c>
      <c r="E798" s="610" t="str">
        <f>FP!C591</f>
        <v>W-Sport</v>
      </c>
      <c r="F798" s="600">
        <f>FP!N591</f>
        <v>8</v>
      </c>
      <c r="G798" s="600">
        <f>FP!O591</f>
        <v>0</v>
      </c>
    </row>
    <row r="799" spans="1:8" ht="18" customHeight="1" x14ac:dyDescent="0.3">
      <c r="A799" s="578">
        <f>FP!Q396</f>
        <v>762</v>
      </c>
      <c r="B799" s="600">
        <f>FP!P396</f>
        <v>8</v>
      </c>
      <c r="C799" s="609" t="str">
        <f>FP!A396</f>
        <v/>
      </c>
      <c r="D799" s="610" t="str">
        <f>FP!B396</f>
        <v>Farkas Máté</v>
      </c>
      <c r="E799" s="610" t="str">
        <f>FP!C396</f>
        <v>Orosháza</v>
      </c>
      <c r="F799" s="600">
        <f>FP!N396</f>
        <v>8</v>
      </c>
      <c r="G799" s="600">
        <f>FP!O396</f>
        <v>0</v>
      </c>
    </row>
    <row r="800" spans="1:8" ht="18" customHeight="1" x14ac:dyDescent="0.3">
      <c r="A800" s="578">
        <f>FP!Q1235</f>
        <v>762</v>
      </c>
      <c r="B800" s="600">
        <f>FP!P1235</f>
        <v>8</v>
      </c>
      <c r="C800" s="609" t="str">
        <f>FP!A1235</f>
        <v>990123</v>
      </c>
      <c r="D800" s="610" t="str">
        <f>FP!B1235</f>
        <v>Péterfai Marcell</v>
      </c>
      <c r="E800" s="610" t="str">
        <f>FP!C1235</f>
        <v>BBTC SE</v>
      </c>
      <c r="F800" s="600">
        <f>FP!N1235</f>
        <v>8</v>
      </c>
      <c r="G800" s="600">
        <f>FP!O1235</f>
        <v>0</v>
      </c>
    </row>
    <row r="801" spans="1:7" ht="18" customHeight="1" x14ac:dyDescent="0.3">
      <c r="A801" s="578">
        <f>FP!Q1309</f>
        <v>762</v>
      </c>
      <c r="B801" s="600">
        <f>FP!P1309</f>
        <v>8</v>
      </c>
      <c r="C801" s="609" t="str">
        <f>FP!A1309</f>
        <v>0708122</v>
      </c>
      <c r="D801" s="610" t="str">
        <f>FP!B1309</f>
        <v>Richter Kristóf</v>
      </c>
      <c r="E801" s="610" t="str">
        <f>FP!C1309</f>
        <v>Paksi SE</v>
      </c>
      <c r="F801" s="600">
        <f>FP!N1309</f>
        <v>8</v>
      </c>
      <c r="G801" s="600">
        <f>FP!O1309</f>
        <v>0</v>
      </c>
    </row>
    <row r="802" spans="1:7" ht="18" customHeight="1" x14ac:dyDescent="0.3">
      <c r="A802" s="578">
        <f>FP!Q798</f>
        <v>762</v>
      </c>
      <c r="B802" s="600">
        <f>FP!P798</f>
        <v>8</v>
      </c>
      <c r="C802" s="609" t="str">
        <f>FP!A798</f>
        <v>910515</v>
      </c>
      <c r="D802" s="610" t="str">
        <f>FP!B798</f>
        <v>Kocsis Bence János Dr.</v>
      </c>
      <c r="E802" s="610" t="str">
        <f>FP!C798</f>
        <v>DATE</v>
      </c>
      <c r="F802" s="600">
        <f>FP!N798</f>
        <v>8</v>
      </c>
      <c r="G802" s="600">
        <f>FP!O798</f>
        <v>0</v>
      </c>
    </row>
    <row r="803" spans="1:7" ht="18" customHeight="1" x14ac:dyDescent="0.3">
      <c r="A803" s="578">
        <f>FP!Q261</f>
        <v>762</v>
      </c>
      <c r="B803" s="600">
        <f>FP!P261</f>
        <v>8</v>
      </c>
      <c r="C803" s="609" t="str">
        <f>FP!A261</f>
        <v>0907030</v>
      </c>
      <c r="D803" s="610" t="str">
        <f>FP!B261</f>
        <v>Csizmadia Bence</v>
      </c>
      <c r="E803" s="610" t="str">
        <f>FP!C261</f>
        <v>Orosháza</v>
      </c>
      <c r="F803" s="600">
        <f>FP!N261</f>
        <v>8</v>
      </c>
      <c r="G803" s="600">
        <f>FP!O261</f>
        <v>0</v>
      </c>
    </row>
    <row r="804" spans="1:7" ht="18" customHeight="1" x14ac:dyDescent="0.3">
      <c r="A804" s="578">
        <f>FP!Q608</f>
        <v>803</v>
      </c>
      <c r="B804" s="600">
        <f>FP!P608</f>
        <v>6</v>
      </c>
      <c r="C804" s="609" t="str">
        <f>FP!A608</f>
        <v>0206110</v>
      </c>
      <c r="D804" s="610" t="str">
        <f>FP!B608</f>
        <v>Hodoniczki Ákos</v>
      </c>
      <c r="E804" s="610" t="str">
        <f>FP!C608</f>
        <v>Szeged VTK</v>
      </c>
      <c r="F804" s="600">
        <f>FP!N608</f>
        <v>6</v>
      </c>
      <c r="G804" s="600">
        <f>FP!O608</f>
        <v>0</v>
      </c>
    </row>
    <row r="805" spans="1:7" ht="18" customHeight="1" x14ac:dyDescent="0.3">
      <c r="A805" s="578">
        <f>FP!Q699</f>
        <v>803</v>
      </c>
      <c r="B805" s="600">
        <f>FP!P699</f>
        <v>6</v>
      </c>
      <c r="C805" s="609" t="str">
        <f>FP!A699</f>
        <v>760402</v>
      </c>
      <c r="D805" s="610" t="str">
        <f>FP!B699</f>
        <v>Kádár Barnabás</v>
      </c>
      <c r="E805" s="610" t="str">
        <f>FP!C699</f>
        <v>Open TV</v>
      </c>
      <c r="F805" s="600">
        <f>FP!N699</f>
        <v>6</v>
      </c>
      <c r="G805" s="600">
        <f>FP!O699</f>
        <v>0</v>
      </c>
    </row>
    <row r="806" spans="1:7" ht="18" customHeight="1" x14ac:dyDescent="0.3">
      <c r="A806" s="578">
        <f>FP!Q1215</f>
        <v>803</v>
      </c>
      <c r="B806" s="600">
        <f>FP!P1215</f>
        <v>6</v>
      </c>
      <c r="C806" s="609" t="str">
        <f>FP!A1215</f>
        <v>700103</v>
      </c>
      <c r="D806" s="610" t="str">
        <f>FP!B1215</f>
        <v>Paulik György dr.</v>
      </c>
      <c r="E806" s="610" t="str">
        <f>FP!C1215</f>
        <v>Liget TE</v>
      </c>
      <c r="F806" s="600">
        <f>FP!N1215</f>
        <v>6</v>
      </c>
      <c r="G806" s="600">
        <f>FP!O1215</f>
        <v>0</v>
      </c>
    </row>
    <row r="807" spans="1:7" ht="18" customHeight="1" x14ac:dyDescent="0.3">
      <c r="A807" s="578">
        <f>FP!Q617</f>
        <v>803</v>
      </c>
      <c r="B807" s="600">
        <f>FP!P617</f>
        <v>6</v>
      </c>
      <c r="C807" s="609" t="str">
        <f>FP!A617</f>
        <v>820926</v>
      </c>
      <c r="D807" s="610" t="str">
        <f>FP!B617</f>
        <v>Hornung Péter</v>
      </c>
      <c r="E807" s="610" t="str">
        <f>FP!C617</f>
        <v>Vasas SC</v>
      </c>
      <c r="F807" s="600">
        <f>FP!N617</f>
        <v>6</v>
      </c>
      <c r="G807" s="600">
        <f>FP!O617</f>
        <v>0</v>
      </c>
    </row>
    <row r="808" spans="1:7" ht="18" customHeight="1" x14ac:dyDescent="0.3">
      <c r="A808" s="578">
        <f>FP!Q1798</f>
        <v>803</v>
      </c>
      <c r="B808" s="600">
        <f>FP!P1798</f>
        <v>6</v>
      </c>
      <c r="C808" s="609" t="str">
        <f>FP!A1798</f>
        <v>671021</v>
      </c>
      <c r="D808" s="610" t="str">
        <f>FP!B1798</f>
        <v>Wetzel Zoltán</v>
      </c>
      <c r="E808" s="610" t="str">
        <f>FP!C1798</f>
        <v>Vasas SC</v>
      </c>
      <c r="F808" s="600">
        <f>FP!N1798</f>
        <v>6</v>
      </c>
      <c r="G808" s="600">
        <f>FP!O1798</f>
        <v>0</v>
      </c>
    </row>
    <row r="809" spans="1:7" ht="18" customHeight="1" x14ac:dyDescent="0.3">
      <c r="A809" s="578">
        <f>FP!Q777</f>
        <v>803</v>
      </c>
      <c r="B809" s="600">
        <f>FP!P777</f>
        <v>6</v>
      </c>
      <c r="C809" s="609" t="str">
        <f>FP!A777</f>
        <v>790602</v>
      </c>
      <c r="D809" s="610" t="str">
        <f>FP!B777</f>
        <v>Kiss György</v>
      </c>
      <c r="E809" s="610" t="str">
        <f>FP!C777</f>
        <v>Vitéz SE</v>
      </c>
      <c r="F809" s="600">
        <f>FP!N777</f>
        <v>6</v>
      </c>
      <c r="G809" s="600">
        <f>FP!O777</f>
        <v>0</v>
      </c>
    </row>
    <row r="810" spans="1:7" ht="18" customHeight="1" x14ac:dyDescent="0.3">
      <c r="A810" s="578">
        <f>FP!Q77</f>
        <v>803</v>
      </c>
      <c r="B810" s="600">
        <f>FP!P77</f>
        <v>6</v>
      </c>
      <c r="C810" s="609" t="str">
        <f>FP!A77</f>
        <v>850828</v>
      </c>
      <c r="D810" s="610" t="str">
        <f>FP!B77</f>
        <v>Bana Ádám dr.</v>
      </c>
      <c r="E810" s="610" t="str">
        <f>FP!C77</f>
        <v>Töröksz.</v>
      </c>
      <c r="F810" s="600">
        <f>FP!N77</f>
        <v>6</v>
      </c>
      <c r="G810" s="600">
        <f>FP!O77</f>
        <v>0</v>
      </c>
    </row>
    <row r="811" spans="1:7" ht="18" customHeight="1" x14ac:dyDescent="0.3">
      <c r="A811" s="578">
        <f>FP!Q551</f>
        <v>803</v>
      </c>
      <c r="B811" s="600">
        <f>FP!P551</f>
        <v>6</v>
      </c>
      <c r="C811" s="609" t="str">
        <f>FP!A551</f>
        <v>670219</v>
      </c>
      <c r="D811" s="610" t="str">
        <f>FP!B551</f>
        <v>Hajós Attila</v>
      </c>
      <c r="E811" s="610" t="str">
        <f>FP!C551</f>
        <v>M.Telekom</v>
      </c>
      <c r="F811" s="600">
        <f>FP!N551</f>
        <v>6</v>
      </c>
      <c r="G811" s="600">
        <f>FP!O551</f>
        <v>0</v>
      </c>
    </row>
    <row r="812" spans="1:7" ht="18" customHeight="1" x14ac:dyDescent="0.3">
      <c r="A812" s="578">
        <f>FP!Q1257</f>
        <v>803</v>
      </c>
      <c r="B812" s="600">
        <f>FP!P1257</f>
        <v>6</v>
      </c>
      <c r="C812" s="609" t="str">
        <f>FP!A1257</f>
        <v>970528</v>
      </c>
      <c r="D812" s="610" t="str">
        <f>FP!B1257</f>
        <v>Pócsik Bence</v>
      </c>
      <c r="E812" s="610" t="str">
        <f>FP!C1257</f>
        <v>Sólyomszem</v>
      </c>
      <c r="F812" s="600">
        <f>FP!N1257</f>
        <v>6</v>
      </c>
      <c r="G812" s="600">
        <f>FP!O1257</f>
        <v>0</v>
      </c>
    </row>
    <row r="813" spans="1:7" ht="18" customHeight="1" x14ac:dyDescent="0.3">
      <c r="A813" s="578">
        <f>FP!Q1164</f>
        <v>803</v>
      </c>
      <c r="B813" s="600">
        <f>FP!P1164</f>
        <v>6</v>
      </c>
      <c r="C813" s="609" t="str">
        <f>FP!A1164</f>
        <v>0704190</v>
      </c>
      <c r="D813" s="610" t="str">
        <f>FP!B1164</f>
        <v>Oroszi János</v>
      </c>
      <c r="E813" s="610" t="str">
        <f>FP!C1164</f>
        <v>Kiskőrös</v>
      </c>
      <c r="F813" s="600">
        <f>FP!N1164</f>
        <v>6</v>
      </c>
      <c r="G813" s="600">
        <f>FP!O1164</f>
        <v>0</v>
      </c>
    </row>
    <row r="814" spans="1:7" ht="18" customHeight="1" x14ac:dyDescent="0.3">
      <c r="A814" s="578">
        <f>FP!Q235</f>
        <v>803</v>
      </c>
      <c r="B814" s="600">
        <f>FP!P235</f>
        <v>6</v>
      </c>
      <c r="C814" s="609" t="str">
        <f>FP!A235</f>
        <v>020627</v>
      </c>
      <c r="D814" s="610" t="str">
        <f>FP!B235</f>
        <v>Császár Csaba Dávid</v>
      </c>
      <c r="E814" s="610" t="str">
        <f>FP!C235</f>
        <v>VESC</v>
      </c>
      <c r="F814" s="600">
        <f>FP!N235</f>
        <v>6</v>
      </c>
      <c r="G814" s="600">
        <f>FP!O235</f>
        <v>0</v>
      </c>
    </row>
    <row r="815" spans="1:7" ht="18" customHeight="1" x14ac:dyDescent="0.3">
      <c r="A815" s="578">
        <f>FP!Q203</f>
        <v>803</v>
      </c>
      <c r="B815" s="600">
        <f>FP!P203</f>
        <v>6</v>
      </c>
      <c r="C815" s="609" t="str">
        <f>FP!A203</f>
        <v>971010</v>
      </c>
      <c r="D815" s="610" t="str">
        <f>FP!B203</f>
        <v>Budai Erik Kristóf Dr.</v>
      </c>
      <c r="E815" s="610" t="str">
        <f>FP!C203</f>
        <v>BFSE</v>
      </c>
      <c r="F815" s="600">
        <f>FP!N203</f>
        <v>6</v>
      </c>
      <c r="G815" s="600">
        <f>FP!O203</f>
        <v>0</v>
      </c>
    </row>
    <row r="816" spans="1:7" ht="18" customHeight="1" x14ac:dyDescent="0.3">
      <c r="A816" s="578">
        <f>FP!Q187</f>
        <v>803</v>
      </c>
      <c r="B816" s="600">
        <f>FP!P187</f>
        <v>6</v>
      </c>
      <c r="C816" s="609" t="str">
        <f>FP!A187</f>
        <v>7704040</v>
      </c>
      <c r="D816" s="610" t="str">
        <f>FP!B187</f>
        <v>Boros Iosif Antonio</v>
      </c>
      <c r="E816" s="610" t="str">
        <f>FP!C187</f>
        <v>Külf.</v>
      </c>
      <c r="F816" s="600">
        <f>FP!N187</f>
        <v>6</v>
      </c>
      <c r="G816" s="600">
        <f>FP!O187</f>
        <v>0</v>
      </c>
    </row>
    <row r="817" spans="1:8" ht="18" customHeight="1" x14ac:dyDescent="0.3">
      <c r="A817" s="578">
        <f>FP!Q1443</f>
        <v>803</v>
      </c>
      <c r="B817" s="600">
        <f>FP!P1443</f>
        <v>6</v>
      </c>
      <c r="C817" s="609" t="str">
        <f>FP!A1443</f>
        <v>900114</v>
      </c>
      <c r="D817" s="610" t="str">
        <f>FP!B1443</f>
        <v>Szabó Dániel</v>
      </c>
      <c r="E817" s="610" t="str">
        <f>FP!C1443</f>
        <v>Marso TC</v>
      </c>
      <c r="F817" s="600">
        <f>FP!N1443</f>
        <v>6</v>
      </c>
      <c r="G817" s="600">
        <f>FP!O1443</f>
        <v>0</v>
      </c>
    </row>
    <row r="818" spans="1:8" ht="18" customHeight="1" x14ac:dyDescent="0.3">
      <c r="A818" s="578">
        <f>FP!Q162</f>
        <v>803</v>
      </c>
      <c r="B818" s="600">
        <f>FP!P162</f>
        <v>6</v>
      </c>
      <c r="C818" s="609" t="str">
        <f>FP!A162</f>
        <v>9712100</v>
      </c>
      <c r="D818" s="610" t="str">
        <f>FP!B162</f>
        <v>Bodnár Ádám</v>
      </c>
      <c r="E818" s="610" t="str">
        <f>FP!C162</f>
        <v>Barcika TC</v>
      </c>
      <c r="F818" s="600">
        <f>FP!N162</f>
        <v>6</v>
      </c>
      <c r="G818" s="600">
        <f>FP!O162</f>
        <v>0</v>
      </c>
    </row>
    <row r="819" spans="1:8" ht="18" customHeight="1" x14ac:dyDescent="0.3">
      <c r="A819" s="578">
        <f>FP!Q1486</f>
        <v>803</v>
      </c>
      <c r="B819" s="600">
        <f>FP!P1486</f>
        <v>6</v>
      </c>
      <c r="C819" s="609" t="str">
        <f>FP!A1486</f>
        <v>080222</v>
      </c>
      <c r="D819" s="610" t="str">
        <f>FP!B1486</f>
        <v>Szász Mihály</v>
      </c>
      <c r="E819" s="610" t="str">
        <f>FP!C1486</f>
        <v>Vasas SC</v>
      </c>
      <c r="F819" s="600">
        <f>FP!N1486</f>
        <v>6</v>
      </c>
      <c r="G819" s="600">
        <f>FP!O1486</f>
        <v>0</v>
      </c>
    </row>
    <row r="820" spans="1:8" ht="18" customHeight="1" x14ac:dyDescent="0.3">
      <c r="A820" s="578">
        <f>FP!Q1364</f>
        <v>803</v>
      </c>
      <c r="B820" s="600">
        <f>FP!P1364</f>
        <v>6</v>
      </c>
      <c r="C820" s="609" t="str">
        <f>FP!A1364</f>
        <v>9508090</v>
      </c>
      <c r="D820" s="610" t="str">
        <f>FP!B1364</f>
        <v>Sebestyén Gyula</v>
      </c>
      <c r="E820" s="610" t="str">
        <f>FP!C1364</f>
        <v>Pécs VTC</v>
      </c>
      <c r="F820" s="600">
        <f>FP!N1364</f>
        <v>6</v>
      </c>
      <c r="G820" s="600">
        <f>FP!O1364</f>
        <v>0</v>
      </c>
      <c r="H820" s="580"/>
    </row>
    <row r="821" spans="1:8" ht="18" customHeight="1" x14ac:dyDescent="0.3">
      <c r="A821" s="578">
        <f>FP!Q163</f>
        <v>803</v>
      </c>
      <c r="B821" s="600">
        <f>FP!P163</f>
        <v>6</v>
      </c>
      <c r="C821" s="609" t="str">
        <f>FP!A163</f>
        <v>760330</v>
      </c>
      <c r="D821" s="610" t="str">
        <f>FP!B163</f>
        <v>Bodnár Balázs</v>
      </c>
      <c r="E821" s="610" t="str">
        <f>FP!C163</f>
        <v>Ász Veszprém</v>
      </c>
      <c r="F821" s="600">
        <f>FP!N163</f>
        <v>6</v>
      </c>
      <c r="G821" s="600">
        <f>FP!O163</f>
        <v>0</v>
      </c>
    </row>
    <row r="822" spans="1:8" ht="18" customHeight="1" x14ac:dyDescent="0.3">
      <c r="A822" s="578">
        <f>FP!Q1120</f>
        <v>803</v>
      </c>
      <c r="B822" s="600">
        <f>FP!P1120</f>
        <v>6</v>
      </c>
      <c r="C822" s="609" t="str">
        <f>FP!A1120</f>
        <v>881228</v>
      </c>
      <c r="D822" s="610" t="str">
        <f>FP!B1120</f>
        <v>Nagy-Gyevi Dávid</v>
      </c>
      <c r="E822" s="610" t="str">
        <f>FP!C1120</f>
        <v>Orosháza</v>
      </c>
      <c r="F822" s="600">
        <f>FP!N1120</f>
        <v>6</v>
      </c>
      <c r="G822" s="600">
        <f>FP!O1120</f>
        <v>0</v>
      </c>
    </row>
    <row r="823" spans="1:8" ht="18" customHeight="1" x14ac:dyDescent="0.3">
      <c r="A823" s="578">
        <f>FP!Q1549</f>
        <v>803</v>
      </c>
      <c r="B823" s="600">
        <f>FP!P1549</f>
        <v>6</v>
      </c>
      <c r="C823" s="609" t="str">
        <f>FP!A1549</f>
        <v>991229</v>
      </c>
      <c r="D823" s="610" t="str">
        <f>FP!B1549</f>
        <v>Szőke Péter</v>
      </c>
      <c r="E823" s="610" t="str">
        <f>FP!C1549</f>
        <v>SVSE</v>
      </c>
      <c r="F823" s="600">
        <f>FP!N1549</f>
        <v>6</v>
      </c>
      <c r="G823" s="600">
        <f>FP!O1549</f>
        <v>0</v>
      </c>
      <c r="H823" s="580"/>
    </row>
    <row r="824" spans="1:8" ht="18" customHeight="1" x14ac:dyDescent="0.3">
      <c r="A824" s="578">
        <f>FP!Q1407</f>
        <v>803</v>
      </c>
      <c r="B824" s="600">
        <f>FP!P1407</f>
        <v>6</v>
      </c>
      <c r="C824" s="609" t="str">
        <f>FP!A1407</f>
        <v>810417</v>
      </c>
      <c r="D824" s="610" t="str">
        <f>FP!B1407</f>
        <v>Somodi Norbert</v>
      </c>
      <c r="E824" s="610" t="str">
        <f>FP!C1407</f>
        <v>MozGó SE</v>
      </c>
      <c r="F824" s="600">
        <f>FP!N1407</f>
        <v>6</v>
      </c>
      <c r="G824" s="600">
        <f>FP!O1407</f>
        <v>0</v>
      </c>
    </row>
    <row r="825" spans="1:8" ht="18" customHeight="1" x14ac:dyDescent="0.3">
      <c r="A825" s="578">
        <f>FP!Q1269</f>
        <v>803</v>
      </c>
      <c r="B825" s="600">
        <f>FP!P1269</f>
        <v>6</v>
      </c>
      <c r="C825" s="609" t="str">
        <f>FP!A1269</f>
        <v>940909</v>
      </c>
      <c r="D825" s="610" t="str">
        <f>FP!B1269</f>
        <v>Pop Vlad</v>
      </c>
      <c r="E825" s="610" t="str">
        <f>FP!C1269</f>
        <v>külf.</v>
      </c>
      <c r="F825" s="600">
        <f>FP!N1269</f>
        <v>6</v>
      </c>
      <c r="G825" s="600">
        <f>FP!O1269</f>
        <v>0</v>
      </c>
    </row>
    <row r="826" spans="1:8" ht="18" customHeight="1" x14ac:dyDescent="0.3">
      <c r="A826" s="578">
        <f>FP!Q931</f>
        <v>803</v>
      </c>
      <c r="B826" s="600">
        <f>FP!P931</f>
        <v>6</v>
      </c>
      <c r="C826" s="609" t="str">
        <f>FP!A931</f>
        <v>110831</v>
      </c>
      <c r="D826" s="610" t="str">
        <f>FP!B931</f>
        <v>Lencz Barnabás Sándor</v>
      </c>
      <c r="E826" s="610" t="str">
        <f>FP!C931</f>
        <v>D.keszi TK</v>
      </c>
      <c r="F826" s="600">
        <f>FP!N931</f>
        <v>6</v>
      </c>
      <c r="G826" s="600">
        <f>FP!O931</f>
        <v>0</v>
      </c>
    </row>
    <row r="827" spans="1:8" ht="18" customHeight="1" x14ac:dyDescent="0.3">
      <c r="A827" s="578">
        <f>FP!Q1036</f>
        <v>803</v>
      </c>
      <c r="B827" s="600">
        <f>FP!P1036</f>
        <v>6</v>
      </c>
      <c r="C827" s="609" t="str">
        <f>FP!A1036</f>
        <v>021217</v>
      </c>
      <c r="D827" s="610" t="str">
        <f>FP!B1036</f>
        <v>Mihály Márk</v>
      </c>
      <c r="E827" s="610" t="str">
        <f>FP!C1036</f>
        <v>SVSE</v>
      </c>
      <c r="F827" s="600">
        <f>FP!N1036</f>
        <v>6</v>
      </c>
      <c r="G827" s="600">
        <f>FP!O1036</f>
        <v>0</v>
      </c>
    </row>
    <row r="828" spans="1:8" ht="18" customHeight="1" x14ac:dyDescent="0.3">
      <c r="A828" s="578">
        <f>FP!Q1320</f>
        <v>803</v>
      </c>
      <c r="B828" s="600">
        <f>FP!P1320</f>
        <v>6</v>
      </c>
      <c r="C828" s="609" t="str">
        <f>FP!A1320</f>
        <v>9107090</v>
      </c>
      <c r="D828" s="610" t="str">
        <f>FP!B1320</f>
        <v>Rubi Márton</v>
      </c>
      <c r="E828" s="610" t="str">
        <f>FP!C1320</f>
        <v>Ludovika SE</v>
      </c>
      <c r="F828" s="600">
        <f>FP!N1320</f>
        <v>6</v>
      </c>
      <c r="G828" s="600">
        <f>FP!O1320</f>
        <v>0</v>
      </c>
    </row>
    <row r="829" spans="1:8" ht="18" customHeight="1" x14ac:dyDescent="0.3">
      <c r="A829" s="578">
        <f>FP!Q335</f>
        <v>803</v>
      </c>
      <c r="B829" s="600">
        <f>FP!P335</f>
        <v>6</v>
      </c>
      <c r="C829" s="609" t="str">
        <f>FP!A335</f>
        <v>990919</v>
      </c>
      <c r="D829" s="610" t="str">
        <f>FP!B335</f>
        <v>Dojcsák Marcell</v>
      </c>
      <c r="E829" s="610" t="str">
        <f>FP!C335</f>
        <v>Semmelweis</v>
      </c>
      <c r="F829" s="600">
        <f>FP!N335</f>
        <v>6</v>
      </c>
      <c r="G829" s="600">
        <f>FP!O335</f>
        <v>0</v>
      </c>
    </row>
    <row r="830" spans="1:8" ht="18" customHeight="1" x14ac:dyDescent="0.3">
      <c r="A830" s="578">
        <f>FP!Q11</f>
        <v>803</v>
      </c>
      <c r="B830" s="600">
        <f>FP!P11</f>
        <v>6</v>
      </c>
      <c r="C830" s="609" t="str">
        <f>FP!A11</f>
        <v>100103</v>
      </c>
      <c r="D830" s="610" t="str">
        <f>FP!B11</f>
        <v>Ágasvári Martin Márk</v>
      </c>
      <c r="E830" s="610" t="str">
        <f>FP!C11</f>
        <v>Sportmánia</v>
      </c>
      <c r="F830" s="600">
        <f>FP!N11</f>
        <v>6</v>
      </c>
      <c r="G830" s="600">
        <f>FP!O11</f>
        <v>0</v>
      </c>
    </row>
    <row r="831" spans="1:8" ht="18" customHeight="1" x14ac:dyDescent="0.3">
      <c r="A831" s="578">
        <f>FP!Q1607</f>
        <v>830</v>
      </c>
      <c r="B831" s="600">
        <f>FP!P1607</f>
        <v>5</v>
      </c>
      <c r="C831" s="609" t="str">
        <f>FP!A1607</f>
        <v>8801141</v>
      </c>
      <c r="D831" s="610" t="str">
        <f>FP!B1607</f>
        <v>Tiba Roland</v>
      </c>
      <c r="E831" s="610" t="str">
        <f>FP!C1607</f>
        <v>BVSC</v>
      </c>
      <c r="F831" s="600">
        <f>FP!N1607</f>
        <v>5</v>
      </c>
      <c r="G831" s="600">
        <f>FP!O1607</f>
        <v>0</v>
      </c>
    </row>
    <row r="832" spans="1:8" ht="18" customHeight="1" x14ac:dyDescent="0.3">
      <c r="A832" s="578">
        <f>FP!Q555</f>
        <v>830</v>
      </c>
      <c r="B832" s="600">
        <f>FP!P555</f>
        <v>5</v>
      </c>
      <c r="C832" s="609" t="str">
        <f>FP!A555</f>
        <v>900803</v>
      </c>
      <c r="D832" s="610" t="str">
        <f>FP!B555</f>
        <v>Halász László</v>
      </c>
      <c r="E832" s="610" t="str">
        <f>FP!C555</f>
        <v>Szeged VTK</v>
      </c>
      <c r="F832" s="600">
        <f>FP!N555</f>
        <v>5</v>
      </c>
      <c r="G832" s="600">
        <f>FP!O555</f>
        <v>0</v>
      </c>
    </row>
    <row r="833" spans="1:7" ht="18" customHeight="1" x14ac:dyDescent="0.3">
      <c r="A833" s="578">
        <f>FP!Q644</f>
        <v>830</v>
      </c>
      <c r="B833" s="600">
        <f>FP!P644</f>
        <v>5</v>
      </c>
      <c r="C833" s="609" t="str">
        <f>FP!A644</f>
        <v>741117</v>
      </c>
      <c r="D833" s="610" t="str">
        <f>FP!B644</f>
        <v>Horváth Tamás</v>
      </c>
      <c r="E833" s="610" t="str">
        <f>FP!C644</f>
        <v>Bólyi SE</v>
      </c>
      <c r="F833" s="600">
        <f>FP!N644</f>
        <v>5</v>
      </c>
      <c r="G833" s="600">
        <f>FP!O644</f>
        <v>0</v>
      </c>
    </row>
    <row r="834" spans="1:7" ht="18" customHeight="1" x14ac:dyDescent="0.3">
      <c r="A834" s="578">
        <f>FP!Q1140</f>
        <v>830</v>
      </c>
      <c r="B834" s="600">
        <f>FP!P1140</f>
        <v>5</v>
      </c>
      <c r="C834" s="609" t="str">
        <f>FP!A1140</f>
        <v>021009</v>
      </c>
      <c r="D834" s="610" t="str">
        <f>FP!B1140</f>
        <v>Németh Máté Ervin</v>
      </c>
      <c r="E834" s="610" t="str">
        <f>FP!C1140</f>
        <v>Savaria TC</v>
      </c>
      <c r="F834" s="600">
        <f>FP!N1140</f>
        <v>5</v>
      </c>
      <c r="G834" s="600">
        <f>FP!O1140</f>
        <v>0</v>
      </c>
    </row>
    <row r="835" spans="1:7" ht="18" customHeight="1" x14ac:dyDescent="0.3">
      <c r="A835" s="578">
        <f>FP!Q1712</f>
        <v>830</v>
      </c>
      <c r="B835" s="600">
        <f>FP!P1712</f>
        <v>5</v>
      </c>
      <c r="C835" s="609" t="str">
        <f>FP!A1712</f>
        <v>760322</v>
      </c>
      <c r="D835" s="610" t="str">
        <f>FP!B1712</f>
        <v>Varga Balázs</v>
      </c>
      <c r="E835" s="610" t="str">
        <f>FP!C1712</f>
        <v>B.gyarmat</v>
      </c>
      <c r="F835" s="600">
        <f>FP!N1712</f>
        <v>5</v>
      </c>
      <c r="G835" s="600">
        <f>FP!O1712</f>
        <v>0</v>
      </c>
    </row>
    <row r="836" spans="1:7" ht="18" customHeight="1" x14ac:dyDescent="0.3">
      <c r="A836" s="578">
        <f>FP!Q918</f>
        <v>830</v>
      </c>
      <c r="B836" s="600">
        <f>FP!P918</f>
        <v>5</v>
      </c>
      <c r="C836" s="609" t="str">
        <f>FP!A918</f>
        <v>710502</v>
      </c>
      <c r="D836" s="610" t="str">
        <f>FP!B918</f>
        <v>Lászlófi Pál dr.</v>
      </c>
      <c r="E836" s="610" t="str">
        <f>FP!C918</f>
        <v>Open TV</v>
      </c>
      <c r="F836" s="600">
        <f>FP!N918</f>
        <v>5</v>
      </c>
      <c r="G836" s="600">
        <f>FP!O918</f>
        <v>0</v>
      </c>
    </row>
    <row r="837" spans="1:7" ht="18" customHeight="1" x14ac:dyDescent="0.3">
      <c r="A837" s="578">
        <f>FP!Q1062</f>
        <v>830</v>
      </c>
      <c r="B837" s="600">
        <f>FP!P1062</f>
        <v>5</v>
      </c>
      <c r="C837" s="609" t="str">
        <f>FP!A1062</f>
        <v>000504</v>
      </c>
      <c r="D837" s="610" t="str">
        <f>FP!B1062</f>
        <v>Molnár Dániel</v>
      </c>
      <c r="E837" s="610" t="str">
        <f>FP!C1062</f>
        <v>Árpádföld</v>
      </c>
      <c r="F837" s="600">
        <f>FP!N1062</f>
        <v>5</v>
      </c>
      <c r="G837" s="600">
        <f>FP!O1062</f>
        <v>0</v>
      </c>
    </row>
    <row r="838" spans="1:7" ht="18" customHeight="1" x14ac:dyDescent="0.3">
      <c r="A838" s="578">
        <f>FP!Q1201</f>
        <v>830</v>
      </c>
      <c r="B838" s="600">
        <f>FP!P1201</f>
        <v>5</v>
      </c>
      <c r="C838" s="609" t="str">
        <f>FP!A1201</f>
        <v>661226</v>
      </c>
      <c r="D838" s="610" t="str">
        <f>FP!B1201</f>
        <v>Papp Zsombor Attila</v>
      </c>
      <c r="E838" s="610" t="str">
        <f>FP!C1201</f>
        <v>Monor SE</v>
      </c>
      <c r="F838" s="600">
        <f>FP!N1201</f>
        <v>5</v>
      </c>
      <c r="G838" s="600">
        <f>FP!O1201</f>
        <v>0</v>
      </c>
    </row>
    <row r="839" spans="1:7" ht="18" customHeight="1" x14ac:dyDescent="0.3">
      <c r="A839" s="578">
        <f>FP!Q607</f>
        <v>830</v>
      </c>
      <c r="B839" s="600">
        <f>FP!P607</f>
        <v>5</v>
      </c>
      <c r="C839" s="609" t="str">
        <f>FP!A607</f>
        <v>960919</v>
      </c>
      <c r="D839" s="610" t="str">
        <f>FP!B607</f>
        <v>Hochleitner Dominik</v>
      </c>
      <c r="E839" s="610" t="str">
        <f>FP!C607</f>
        <v>Gy.Elektr.</v>
      </c>
      <c r="F839" s="600">
        <f>FP!N607</f>
        <v>5</v>
      </c>
      <c r="G839" s="600">
        <f>FP!O607</f>
        <v>0</v>
      </c>
    </row>
    <row r="840" spans="1:7" ht="18" customHeight="1" x14ac:dyDescent="0.3">
      <c r="A840" s="578">
        <f>FP!Q946</f>
        <v>830</v>
      </c>
      <c r="B840" s="600">
        <f>FP!P946</f>
        <v>5</v>
      </c>
      <c r="C840" s="609" t="str">
        <f>FP!A946</f>
        <v>790718</v>
      </c>
      <c r="D840" s="610" t="str">
        <f>FP!B946</f>
        <v>Lovász Attila</v>
      </c>
      <c r="E840" s="610" t="str">
        <f>FP!C946</f>
        <v>Nemzedék SE</v>
      </c>
      <c r="F840" s="600">
        <f>FP!N946</f>
        <v>5</v>
      </c>
      <c r="G840" s="600">
        <f>FP!O946</f>
        <v>0</v>
      </c>
    </row>
    <row r="841" spans="1:7" ht="18" customHeight="1" x14ac:dyDescent="0.3">
      <c r="A841" s="578">
        <f>FP!Q74</f>
        <v>830</v>
      </c>
      <c r="B841" s="600">
        <f>FP!P74</f>
        <v>5</v>
      </c>
      <c r="C841" s="609" t="str">
        <f>FP!A74</f>
        <v>700109</v>
      </c>
      <c r="D841" s="610" t="str">
        <f>FP!B74</f>
        <v>Balogh Mihály</v>
      </c>
      <c r="E841" s="610" t="str">
        <f>FP!C74</f>
        <v>Ball City SE</v>
      </c>
      <c r="F841" s="600">
        <f>FP!N74</f>
        <v>5</v>
      </c>
      <c r="G841" s="600">
        <f>FP!O74</f>
        <v>0</v>
      </c>
    </row>
    <row r="842" spans="1:7" ht="18" customHeight="1" x14ac:dyDescent="0.3">
      <c r="A842" s="578">
        <f>FP!Q363</f>
        <v>830</v>
      </c>
      <c r="B842" s="600">
        <f>FP!P363</f>
        <v>5</v>
      </c>
      <c r="C842" s="609" t="str">
        <f>FP!A363</f>
        <v>831213</v>
      </c>
      <c r="D842" s="610" t="str">
        <f>FP!B363</f>
        <v>Eiler Attila</v>
      </c>
      <c r="E842" s="610" t="str">
        <f>FP!C363</f>
        <v>Kiskőrös</v>
      </c>
      <c r="F842" s="600">
        <f>FP!N363</f>
        <v>5</v>
      </c>
      <c r="G842" s="600">
        <f>FP!O363</f>
        <v>0</v>
      </c>
    </row>
    <row r="843" spans="1:7" ht="18" customHeight="1" x14ac:dyDescent="0.3">
      <c r="A843" s="578">
        <f>FP!Q1169</f>
        <v>830</v>
      </c>
      <c r="B843" s="600">
        <f>FP!P1169</f>
        <v>5</v>
      </c>
      <c r="C843" s="609" t="str">
        <f>FP!A1169</f>
        <v>940622</v>
      </c>
      <c r="D843" s="610" t="str">
        <f>FP!B1169</f>
        <v>Paál Barnabás</v>
      </c>
      <c r="E843" s="610" t="str">
        <f>FP!C1169</f>
        <v>Muschkétás TC</v>
      </c>
      <c r="F843" s="600">
        <f>FP!N1169</f>
        <v>5</v>
      </c>
      <c r="G843" s="600">
        <f>FP!O1169</f>
        <v>0</v>
      </c>
    </row>
    <row r="844" spans="1:7" ht="18" customHeight="1" x14ac:dyDescent="0.3">
      <c r="A844" s="578">
        <f>FP!Q1628</f>
        <v>830</v>
      </c>
      <c r="B844" s="600">
        <f>FP!P1628</f>
        <v>5</v>
      </c>
      <c r="C844" s="609" t="str">
        <f>FP!A1628</f>
        <v>0707020</v>
      </c>
      <c r="D844" s="610" t="str">
        <f>FP!B1628</f>
        <v>Török Bence</v>
      </c>
      <c r="E844" s="610" t="str">
        <f>FP!C1628</f>
        <v>Savaria TC</v>
      </c>
      <c r="F844" s="600">
        <f>FP!N1628</f>
        <v>5</v>
      </c>
      <c r="G844" s="600">
        <f>FP!O1628</f>
        <v>0</v>
      </c>
    </row>
    <row r="845" spans="1:7" ht="18" customHeight="1" x14ac:dyDescent="0.3">
      <c r="A845" s="578">
        <f>FP!Q923</f>
        <v>830</v>
      </c>
      <c r="B845" s="600">
        <f>FP!P923</f>
        <v>5</v>
      </c>
      <c r="C845" s="609" t="str">
        <f>FP!A923</f>
        <v>020419</v>
      </c>
      <c r="D845" s="610" t="str">
        <f>FP!B923</f>
        <v>Lázár Bence</v>
      </c>
      <c r="E845" s="610" t="str">
        <f>FP!C923</f>
        <v>TVSE</v>
      </c>
      <c r="F845" s="600">
        <f>FP!N923</f>
        <v>5</v>
      </c>
      <c r="G845" s="600">
        <f>FP!O923</f>
        <v>0</v>
      </c>
    </row>
    <row r="846" spans="1:7" ht="18" customHeight="1" x14ac:dyDescent="0.3">
      <c r="A846" s="578">
        <f>FP!Q355</f>
        <v>830</v>
      </c>
      <c r="B846" s="600">
        <f>FP!P355</f>
        <v>5</v>
      </c>
      <c r="C846" s="609" t="str">
        <f>FP!A355</f>
        <v>960906</v>
      </c>
      <c r="D846" s="610" t="str">
        <f>FP!B355</f>
        <v>Dukai Dániel</v>
      </c>
      <c r="E846" s="610" t="str">
        <f>FP!C355</f>
        <v>Ball City SE</v>
      </c>
      <c r="F846" s="600">
        <f>FP!N355</f>
        <v>5</v>
      </c>
      <c r="G846" s="600">
        <f>FP!O355</f>
        <v>0</v>
      </c>
    </row>
    <row r="847" spans="1:7" ht="18" customHeight="1" x14ac:dyDescent="0.3">
      <c r="A847" s="578">
        <f>FP!Q450</f>
        <v>830</v>
      </c>
      <c r="B847" s="600">
        <f>FP!P450</f>
        <v>5</v>
      </c>
      <c r="C847" s="609" t="str">
        <f>FP!A450</f>
        <v>0806291</v>
      </c>
      <c r="D847" s="610" t="str">
        <f>FP!B450</f>
        <v>Fülöp Kolos</v>
      </c>
      <c r="E847" s="610" t="str">
        <f>FP!C450</f>
        <v>Tiszaújv.</v>
      </c>
      <c r="F847" s="600">
        <f>FP!N450</f>
        <v>5</v>
      </c>
      <c r="G847" s="600">
        <f>FP!O450</f>
        <v>0</v>
      </c>
    </row>
    <row r="848" spans="1:7" ht="18" customHeight="1" x14ac:dyDescent="0.3">
      <c r="A848" s="578">
        <f>FP!Q1603</f>
        <v>830</v>
      </c>
      <c r="B848" s="600">
        <f>FP!P1603</f>
        <v>5</v>
      </c>
      <c r="C848" s="609" t="str">
        <f>FP!A1603</f>
        <v>611018</v>
      </c>
      <c r="D848" s="610" t="str">
        <f>FP!B1603</f>
        <v>Tésik Péter</v>
      </c>
      <c r="E848" s="610" t="str">
        <f>FP!C1603</f>
        <v>Dél-alföld</v>
      </c>
      <c r="F848" s="600">
        <f>FP!N1603</f>
        <v>5</v>
      </c>
      <c r="G848" s="600">
        <f>FP!O1603</f>
        <v>0</v>
      </c>
    </row>
    <row r="849" spans="1:7" ht="18" customHeight="1" x14ac:dyDescent="0.3">
      <c r="A849" s="578">
        <f>FP!Q1631</f>
        <v>830</v>
      </c>
      <c r="B849" s="600">
        <f>FP!P1631</f>
        <v>5</v>
      </c>
      <c r="C849" s="609" t="str">
        <f>FP!A1631</f>
        <v>780528</v>
      </c>
      <c r="D849" s="610" t="str">
        <f>FP!B1631</f>
        <v>Török Péter</v>
      </c>
      <c r="E849" s="610" t="str">
        <f>FP!C1631</f>
        <v>Manufakt.</v>
      </c>
      <c r="F849" s="600">
        <f>FP!N1631</f>
        <v>5</v>
      </c>
      <c r="G849" s="600">
        <f>FP!O1631</f>
        <v>0</v>
      </c>
    </row>
    <row r="850" spans="1:7" ht="18" customHeight="1" x14ac:dyDescent="0.3">
      <c r="A850" s="578">
        <f>FP!Q1600</f>
        <v>830</v>
      </c>
      <c r="B850" s="600">
        <f>FP!P1600</f>
        <v>5</v>
      </c>
      <c r="C850" s="609" t="str">
        <f>FP!A1600</f>
        <v>750719</v>
      </c>
      <c r="D850" s="610" t="str">
        <f>FP!B1600</f>
        <v>Teleki Szabolcs</v>
      </c>
      <c r="E850" s="610" t="str">
        <f>FP!C1600</f>
        <v>Dorogi AC</v>
      </c>
      <c r="F850" s="600">
        <f>FP!N1600</f>
        <v>5</v>
      </c>
      <c r="G850" s="600">
        <f>FP!O1600</f>
        <v>0</v>
      </c>
    </row>
    <row r="851" spans="1:7" ht="18" customHeight="1" x14ac:dyDescent="0.3">
      <c r="A851" s="578">
        <f>FP!Q210</f>
        <v>830</v>
      </c>
      <c r="B851" s="600">
        <f>FP!P210</f>
        <v>5</v>
      </c>
      <c r="C851" s="609" t="str">
        <f>FP!A210</f>
        <v>9507230</v>
      </c>
      <c r="D851" s="610" t="str">
        <f>FP!B210</f>
        <v>Bujdosó Péter</v>
      </c>
      <c r="E851" s="610" t="str">
        <f>FP!C210</f>
        <v>TK Lövő</v>
      </c>
      <c r="F851" s="600">
        <f>FP!N210</f>
        <v>5</v>
      </c>
      <c r="G851" s="600">
        <f>FP!O210</f>
        <v>0</v>
      </c>
    </row>
    <row r="852" spans="1:7" ht="18" customHeight="1" x14ac:dyDescent="0.3">
      <c r="A852" s="578">
        <f>FP!Q667</f>
        <v>830</v>
      </c>
      <c r="B852" s="600">
        <f>FP!P667</f>
        <v>5</v>
      </c>
      <c r="C852" s="609" t="str">
        <f>FP!A667</f>
        <v>930812</v>
      </c>
      <c r="D852" s="610" t="str">
        <f>FP!B667</f>
        <v>Jakab Norbert</v>
      </c>
      <c r="E852" s="610" t="str">
        <f>FP!C667</f>
        <v>Gy.Lendül</v>
      </c>
      <c r="F852" s="600">
        <f>FP!N667</f>
        <v>5</v>
      </c>
      <c r="G852" s="600">
        <f>FP!O667</f>
        <v>0</v>
      </c>
    </row>
    <row r="853" spans="1:7" ht="18" customHeight="1" x14ac:dyDescent="0.3">
      <c r="A853" s="578">
        <f>FP!Q986</f>
        <v>830</v>
      </c>
      <c r="B853" s="600">
        <f>FP!P986</f>
        <v>5</v>
      </c>
      <c r="C853" s="609" t="str">
        <f>FP!A986</f>
        <v>7106210</v>
      </c>
      <c r="D853" s="610" t="str">
        <f>FP!B986</f>
        <v>Marosi Zsolt László</v>
      </c>
      <c r="E853" s="610" t="str">
        <f>FP!C986</f>
        <v>PG Tenisz</v>
      </c>
      <c r="F853" s="600">
        <f>FP!N986</f>
        <v>5</v>
      </c>
      <c r="G853" s="600">
        <f>FP!O986</f>
        <v>0</v>
      </c>
    </row>
    <row r="854" spans="1:7" ht="18" customHeight="1" x14ac:dyDescent="0.3">
      <c r="A854" s="578">
        <f>FP!Q14</f>
        <v>830</v>
      </c>
      <c r="B854" s="600">
        <f>FP!P14</f>
        <v>5</v>
      </c>
      <c r="C854" s="609" t="str">
        <f>FP!A14</f>
        <v>060520</v>
      </c>
      <c r="D854" s="610" t="str">
        <f>FP!B14</f>
        <v>Albert Máté</v>
      </c>
      <c r="E854" s="610" t="str">
        <f>FP!C14</f>
        <v>Tszk Gyula</v>
      </c>
      <c r="F854" s="600">
        <f>FP!N14</f>
        <v>5</v>
      </c>
      <c r="G854" s="600">
        <f>FP!O14</f>
        <v>0</v>
      </c>
    </row>
    <row r="855" spans="1:7" ht="18" customHeight="1" x14ac:dyDescent="0.3">
      <c r="A855" s="578">
        <f>FP!Q502</f>
        <v>830</v>
      </c>
      <c r="B855" s="600">
        <f>FP!P502</f>
        <v>5</v>
      </c>
      <c r="C855" s="609" t="str">
        <f>FP!A502</f>
        <v>7211281</v>
      </c>
      <c r="D855" s="610" t="str">
        <f>FP!B502</f>
        <v>Grécs Attila</v>
      </c>
      <c r="E855" s="610" t="str">
        <f>FP!C502</f>
        <v>Liget TE</v>
      </c>
      <c r="F855" s="600">
        <f>FP!N502</f>
        <v>5</v>
      </c>
      <c r="G855" s="600">
        <f>FP!O502</f>
        <v>0</v>
      </c>
    </row>
    <row r="856" spans="1:7" ht="18" customHeight="1" x14ac:dyDescent="0.3">
      <c r="A856" s="578">
        <f>FP!Q1084</f>
        <v>830</v>
      </c>
      <c r="B856" s="600">
        <f>FP!P1084</f>
        <v>5</v>
      </c>
      <c r="C856" s="609" t="str">
        <f>FP!A1084</f>
        <v>910130</v>
      </c>
      <c r="D856" s="610" t="str">
        <f>FP!B1084</f>
        <v>Montvai Gábor</v>
      </c>
      <c r="E856" s="610" t="str">
        <f>FP!C1084</f>
        <v>Bukakalász Kézilabda Zrt</v>
      </c>
      <c r="F856" s="600">
        <f>FP!N1084</f>
        <v>5</v>
      </c>
      <c r="G856" s="600">
        <f>FP!O1084</f>
        <v>0</v>
      </c>
    </row>
    <row r="857" spans="1:7" ht="18" customHeight="1" x14ac:dyDescent="0.3">
      <c r="A857" s="578">
        <f>FP!Q1048</f>
        <v>830</v>
      </c>
      <c r="B857" s="600">
        <f>FP!P1048</f>
        <v>5</v>
      </c>
      <c r="C857" s="609" t="str">
        <f>FP!A1048</f>
        <v>800107</v>
      </c>
      <c r="D857" s="610" t="str">
        <f>FP!B1048</f>
        <v>Mirgay Zsolt</v>
      </c>
      <c r="E857" s="610" t="str">
        <f>FP!C1048</f>
        <v>Marso TC</v>
      </c>
      <c r="F857" s="600">
        <f>FP!N1048</f>
        <v>5</v>
      </c>
      <c r="G857" s="600">
        <f>FP!O1048</f>
        <v>0</v>
      </c>
    </row>
    <row r="858" spans="1:7" ht="18" customHeight="1" x14ac:dyDescent="0.3">
      <c r="A858" s="578">
        <f>FP!Q1157</f>
        <v>830</v>
      </c>
      <c r="B858" s="600">
        <f>FP!P1157</f>
        <v>5</v>
      </c>
      <c r="C858" s="609" t="str">
        <f>FP!A1157</f>
        <v>790418</v>
      </c>
      <c r="D858" s="610" t="str">
        <f>FP!B1157</f>
        <v>Nyúl Szabolcs</v>
      </c>
      <c r="E858" s="610" t="str">
        <f>FP!C1157</f>
        <v>Pécs VTC</v>
      </c>
      <c r="F858" s="600">
        <f>FP!N1157</f>
        <v>5</v>
      </c>
      <c r="G858" s="600">
        <f>FP!O1157</f>
        <v>0</v>
      </c>
    </row>
    <row r="859" spans="1:7" ht="18" customHeight="1" x14ac:dyDescent="0.3">
      <c r="A859" s="578">
        <f>FP!Q823</f>
        <v>830</v>
      </c>
      <c r="B859" s="600">
        <f>FP!P823</f>
        <v>5</v>
      </c>
      <c r="C859" s="609" t="str">
        <f>FP!A823</f>
        <v>730809</v>
      </c>
      <c r="D859" s="610" t="str">
        <f>FP!B823</f>
        <v>Komlósi Csaba</v>
      </c>
      <c r="E859" s="610" t="str">
        <f>FP!C823</f>
        <v>SZVUK SE</v>
      </c>
      <c r="F859" s="600">
        <f>FP!N823</f>
        <v>5</v>
      </c>
      <c r="G859" s="600">
        <f>FP!O823</f>
        <v>0</v>
      </c>
    </row>
    <row r="860" spans="1:7" ht="18" customHeight="1" x14ac:dyDescent="0.3">
      <c r="A860" s="578">
        <f>FP!Q1151</f>
        <v>830</v>
      </c>
      <c r="B860" s="600">
        <f>FP!P1151</f>
        <v>5</v>
      </c>
      <c r="C860" s="609" t="str">
        <f>FP!A1151</f>
        <v>811115</v>
      </c>
      <c r="D860" s="610" t="str">
        <f>FP!B1151</f>
        <v>Nyéki Tamás dr.</v>
      </c>
      <c r="E860" s="610" t="str">
        <f>FP!C1151</f>
        <v>P. Solymok</v>
      </c>
      <c r="F860" s="600">
        <f>FP!N1151</f>
        <v>5</v>
      </c>
      <c r="G860" s="600">
        <f>FP!O1151</f>
        <v>0</v>
      </c>
    </row>
    <row r="861" spans="1:7" ht="18" customHeight="1" x14ac:dyDescent="0.3">
      <c r="A861" s="578">
        <f>FP!Q598</f>
        <v>830</v>
      </c>
      <c r="B861" s="600">
        <f>FP!P598</f>
        <v>5</v>
      </c>
      <c r="C861" s="609" t="str">
        <f>FP!A598</f>
        <v>810712</v>
      </c>
      <c r="D861" s="610" t="str">
        <f>FP!B598</f>
        <v>Hernádi Balázs</v>
      </c>
      <c r="E861" s="610" t="str">
        <f>FP!C598</f>
        <v>Muschkétás TC</v>
      </c>
      <c r="F861" s="600">
        <f>FP!N598</f>
        <v>5</v>
      </c>
      <c r="G861" s="600">
        <f>FP!O598</f>
        <v>0</v>
      </c>
    </row>
    <row r="862" spans="1:7" ht="18" customHeight="1" x14ac:dyDescent="0.3">
      <c r="A862" s="578">
        <f>FP!Q56</f>
        <v>830</v>
      </c>
      <c r="B862" s="600">
        <f>FP!P56</f>
        <v>5</v>
      </c>
      <c r="C862" s="609" t="str">
        <f>FP!A56</f>
        <v>990319</v>
      </c>
      <c r="D862" s="610" t="str">
        <f>FP!B56</f>
        <v>Baláti Balázs</v>
      </c>
      <c r="E862" s="610" t="str">
        <f>FP!C56</f>
        <v>Dél-alföld</v>
      </c>
      <c r="F862" s="600">
        <f>FP!N56</f>
        <v>5</v>
      </c>
      <c r="G862" s="600">
        <f>FP!O56</f>
        <v>0</v>
      </c>
    </row>
    <row r="863" spans="1:7" ht="18" customHeight="1" x14ac:dyDescent="0.3">
      <c r="A863" s="578">
        <f>FP!Q244</f>
        <v>830</v>
      </c>
      <c r="B863" s="600">
        <f>FP!P244</f>
        <v>5</v>
      </c>
      <c r="C863" s="609" t="str">
        <f>FP!A244</f>
        <v>1211190</v>
      </c>
      <c r="D863" s="610" t="str">
        <f>FP!B244</f>
        <v>Csendes Boldizsár</v>
      </c>
      <c r="E863" s="610" t="str">
        <f>FP!C244</f>
        <v>SZVUK SE</v>
      </c>
      <c r="F863" s="600">
        <f>FP!N244</f>
        <v>5</v>
      </c>
      <c r="G863" s="600">
        <f>FP!O244</f>
        <v>0</v>
      </c>
    </row>
    <row r="864" spans="1:7" ht="18" customHeight="1" x14ac:dyDescent="0.3">
      <c r="A864" s="578">
        <f>FP!Q1750</f>
        <v>830</v>
      </c>
      <c r="B864" s="600">
        <f>FP!P1750</f>
        <v>5</v>
      </c>
      <c r="C864" s="609" t="str">
        <f>FP!A1750</f>
        <v>850830</v>
      </c>
      <c r="D864" s="610" t="str">
        <f>FP!B1750</f>
        <v>Vass Péter</v>
      </c>
      <c r="E864" s="610" t="str">
        <f>FP!C1750</f>
        <v>Kiskőrös</v>
      </c>
      <c r="F864" s="600">
        <f>FP!N1750</f>
        <v>5</v>
      </c>
      <c r="G864" s="600">
        <f>FP!O1750</f>
        <v>0</v>
      </c>
    </row>
    <row r="865" spans="1:7" ht="18" customHeight="1" x14ac:dyDescent="0.3">
      <c r="A865" s="578">
        <f>FP!Q1789</f>
        <v>830</v>
      </c>
      <c r="B865" s="600">
        <f>FP!P1789</f>
        <v>5</v>
      </c>
      <c r="C865" s="609" t="str">
        <f>FP!A1789</f>
        <v>831021</v>
      </c>
      <c r="D865" s="610" t="str">
        <f>FP!B1789</f>
        <v>Vuksitz Balázs</v>
      </c>
      <c r="E865" s="610" t="str">
        <f>FP!C1789</f>
        <v>Nemzedék SE</v>
      </c>
      <c r="F865" s="600">
        <f>FP!N1789</f>
        <v>5</v>
      </c>
      <c r="G865" s="600">
        <f>FP!O1789</f>
        <v>0</v>
      </c>
    </row>
    <row r="866" spans="1:7" ht="18" customHeight="1" x14ac:dyDescent="0.3">
      <c r="A866" s="578">
        <f>FP!Q71</f>
        <v>830</v>
      </c>
      <c r="B866" s="600">
        <f>FP!P71</f>
        <v>5</v>
      </c>
      <c r="C866" s="609" t="str">
        <f>FP!A71</f>
        <v>730121</v>
      </c>
      <c r="D866" s="610" t="str">
        <f>FP!B71</f>
        <v>Balogh Csaba</v>
      </c>
      <c r="E866" s="610" t="str">
        <f>FP!C71</f>
        <v>KATE</v>
      </c>
      <c r="F866" s="600">
        <f>FP!N71</f>
        <v>5</v>
      </c>
      <c r="G866" s="600">
        <f>FP!O71</f>
        <v>0</v>
      </c>
    </row>
    <row r="867" spans="1:7" ht="18" customHeight="1" x14ac:dyDescent="0.3">
      <c r="A867" s="578">
        <f>FP!Q809</f>
        <v>830</v>
      </c>
      <c r="B867" s="600">
        <f>FP!P809</f>
        <v>5</v>
      </c>
      <c r="C867" s="609" t="str">
        <f>FP!A809</f>
        <v>681202</v>
      </c>
      <c r="D867" s="610" t="str">
        <f>FP!B809</f>
        <v>Kohányi Ferenc</v>
      </c>
      <c r="E867" s="610" t="str">
        <f>FP!C809</f>
        <v>MIVAS SE</v>
      </c>
      <c r="F867" s="600">
        <f>FP!N809</f>
        <v>5</v>
      </c>
      <c r="G867" s="600">
        <f>FP!O809</f>
        <v>0</v>
      </c>
    </row>
    <row r="868" spans="1:7" ht="18" customHeight="1" x14ac:dyDescent="0.3">
      <c r="A868" s="578">
        <f>FP!Q1767</f>
        <v>830</v>
      </c>
      <c r="B868" s="600">
        <f>FP!P1767</f>
        <v>5</v>
      </c>
      <c r="C868" s="609" t="str">
        <f>FP!A1767</f>
        <v>980719</v>
      </c>
      <c r="D868" s="610" t="str">
        <f>FP!B1767</f>
        <v>Vinnai Gyula Dr.</v>
      </c>
      <c r="E868" s="610" t="str">
        <f>FP!C1767</f>
        <v>AMC</v>
      </c>
      <c r="F868" s="600">
        <f>FP!N1767</f>
        <v>5</v>
      </c>
      <c r="G868" s="600">
        <f>FP!O1767</f>
        <v>0</v>
      </c>
    </row>
    <row r="869" spans="1:7" ht="18" customHeight="1" x14ac:dyDescent="0.3">
      <c r="A869" s="578">
        <f>FP!Q1306</f>
        <v>830</v>
      </c>
      <c r="B869" s="600">
        <f>FP!P1306</f>
        <v>5</v>
      </c>
      <c r="C869" s="609" t="str">
        <f>FP!A1306</f>
        <v>671102</v>
      </c>
      <c r="D869" s="610" t="str">
        <f>FP!B1306</f>
        <v>Rem Zsolt</v>
      </c>
      <c r="E869" s="610" t="str">
        <f>FP!C1306</f>
        <v>MIVAS SE</v>
      </c>
      <c r="F869" s="600">
        <f>FP!N1306</f>
        <v>5</v>
      </c>
      <c r="G869" s="600">
        <f>FP!O1306</f>
        <v>0</v>
      </c>
    </row>
    <row r="870" spans="1:7" ht="18" customHeight="1" x14ac:dyDescent="0.3">
      <c r="A870" s="578">
        <f>FP!Q1545</f>
        <v>830</v>
      </c>
      <c r="B870" s="600">
        <f>FP!P1545</f>
        <v>5</v>
      </c>
      <c r="C870" s="609" t="str">
        <f>FP!A1545</f>
        <v>961223</v>
      </c>
      <c r="D870" s="610" t="str">
        <f>FP!B1545</f>
        <v>Szmola Dániel Ottó</v>
      </c>
      <c r="E870" s="610" t="str">
        <f>FP!C1545</f>
        <v>DMTK</v>
      </c>
      <c r="F870" s="600">
        <f>FP!N1545</f>
        <v>5</v>
      </c>
      <c r="G870" s="600">
        <f>FP!O1545</f>
        <v>0</v>
      </c>
    </row>
    <row r="871" spans="1:7" ht="18" customHeight="1" x14ac:dyDescent="0.3">
      <c r="A871" s="578">
        <f>FP!Q229</f>
        <v>830</v>
      </c>
      <c r="B871" s="600">
        <f>FP!P229</f>
        <v>5</v>
      </c>
      <c r="C871" s="609" t="str">
        <f>FP!A229</f>
        <v>040804</v>
      </c>
      <c r="D871" s="610" t="str">
        <f>FP!B229</f>
        <v>Csalló András</v>
      </c>
      <c r="E871" s="610" t="str">
        <f>FP!C229</f>
        <v>ZTE</v>
      </c>
      <c r="F871" s="600">
        <f>FP!N229</f>
        <v>5</v>
      </c>
      <c r="G871" s="600">
        <f>FP!O229</f>
        <v>0</v>
      </c>
    </row>
    <row r="872" spans="1:7" ht="18" customHeight="1" x14ac:dyDescent="0.3">
      <c r="A872" s="578">
        <f>FP!Q1155</f>
        <v>830</v>
      </c>
      <c r="B872" s="600">
        <f>FP!P1155</f>
        <v>5</v>
      </c>
      <c r="C872" s="609" t="str">
        <f>FP!A1155</f>
        <v>980908</v>
      </c>
      <c r="D872" s="610" t="str">
        <f>FP!B1155</f>
        <v>Nyirő László</v>
      </c>
      <c r="E872" s="610" t="str">
        <f>FP!C1155</f>
        <v>AMC</v>
      </c>
      <c r="F872" s="600">
        <f>FP!N1155</f>
        <v>5</v>
      </c>
      <c r="G872" s="600">
        <f>FP!O1155</f>
        <v>0</v>
      </c>
    </row>
    <row r="873" spans="1:7" ht="18" customHeight="1" x14ac:dyDescent="0.3">
      <c r="A873" s="578">
        <f>FP!Q1216</f>
        <v>830</v>
      </c>
      <c r="B873" s="600">
        <f>FP!P1216</f>
        <v>5</v>
      </c>
      <c r="C873" s="609" t="str">
        <f>FP!A1216</f>
        <v>810210</v>
      </c>
      <c r="D873" s="610" t="str">
        <f>FP!B1216</f>
        <v>Pázmándi Viktor</v>
      </c>
      <c r="E873" s="610" t="str">
        <f>FP!C1216</f>
        <v>Marso TC</v>
      </c>
      <c r="F873" s="600">
        <f>FP!N1216</f>
        <v>5</v>
      </c>
      <c r="G873" s="600">
        <f>FP!O1216</f>
        <v>0</v>
      </c>
    </row>
    <row r="874" spans="1:7" ht="18" customHeight="1" x14ac:dyDescent="0.3">
      <c r="A874" s="578">
        <f>FP!Q1325</f>
        <v>830</v>
      </c>
      <c r="B874" s="600">
        <f>FP!P1325</f>
        <v>5</v>
      </c>
      <c r="C874" s="609" t="str">
        <f>FP!A1325</f>
        <v>090622</v>
      </c>
      <c r="D874" s="610" t="str">
        <f>FP!B1325</f>
        <v>Sálek Patrik</v>
      </c>
      <c r="E874" s="610" t="str">
        <f>FP!C1325</f>
        <v>PG Tenisz</v>
      </c>
      <c r="F874" s="600">
        <f>FP!N1325</f>
        <v>5</v>
      </c>
      <c r="G874" s="600">
        <f>FP!O1325</f>
        <v>0</v>
      </c>
    </row>
    <row r="875" spans="1:7" ht="18" customHeight="1" x14ac:dyDescent="0.3">
      <c r="A875" s="578">
        <f>FP!Q1381</f>
        <v>830</v>
      </c>
      <c r="B875" s="600">
        <f>FP!P1381</f>
        <v>5</v>
      </c>
      <c r="C875" s="609" t="str">
        <f>FP!A1381</f>
        <v>130422</v>
      </c>
      <c r="D875" s="610" t="str">
        <f>FP!B1381</f>
        <v>Siklós Márk</v>
      </c>
      <c r="E875" s="610" t="str">
        <f>FP!C1381</f>
        <v>Budaörs SC</v>
      </c>
      <c r="F875" s="600">
        <f>FP!N1381</f>
        <v>5</v>
      </c>
      <c r="G875" s="600">
        <f>FP!O1381</f>
        <v>0</v>
      </c>
    </row>
    <row r="876" spans="1:7" ht="18" customHeight="1" x14ac:dyDescent="0.3">
      <c r="A876" s="578">
        <f>FP!Q1371</f>
        <v>830</v>
      </c>
      <c r="B876" s="600">
        <f>FP!P1371</f>
        <v>5</v>
      </c>
      <c r="C876" s="609" t="str">
        <f>FP!A1371</f>
        <v>110904</v>
      </c>
      <c r="D876" s="610" t="str">
        <f>FP!B1371</f>
        <v>Semsey Botond</v>
      </c>
      <c r="E876" s="610" t="str">
        <f>FP!C1371</f>
        <v>Bebto Team</v>
      </c>
      <c r="F876" s="600">
        <f>FP!N1371</f>
        <v>5</v>
      </c>
      <c r="G876" s="600">
        <f>FP!O1371</f>
        <v>0</v>
      </c>
    </row>
    <row r="877" spans="1:7" ht="18" customHeight="1" x14ac:dyDescent="0.3">
      <c r="A877" s="578">
        <f>FP!Q405</f>
        <v>830</v>
      </c>
      <c r="B877" s="600">
        <f>FP!P405</f>
        <v>5</v>
      </c>
      <c r="C877" s="609" t="str">
        <f>FP!A405</f>
        <v>090412</v>
      </c>
      <c r="D877" s="610" t="str">
        <f>FP!B405</f>
        <v>Fazekas Gábor</v>
      </c>
      <c r="E877" s="610" t="str">
        <f>FP!C405</f>
        <v>Viharsarok</v>
      </c>
      <c r="F877" s="600">
        <f>FP!N405</f>
        <v>5</v>
      </c>
      <c r="G877" s="600">
        <f>FP!O405</f>
        <v>0</v>
      </c>
    </row>
    <row r="878" spans="1:7" ht="18" customHeight="1" x14ac:dyDescent="0.3">
      <c r="A878" s="578">
        <f>FP!Q423</f>
        <v>830</v>
      </c>
      <c r="B878" s="600">
        <f>FP!P423</f>
        <v>5</v>
      </c>
      <c r="C878" s="609" t="str">
        <f>FP!A423</f>
        <v>130701</v>
      </c>
      <c r="D878" s="610" t="str">
        <f>FP!B423</f>
        <v>Filipenko Valér</v>
      </c>
      <c r="E878" s="610" t="str">
        <f>FP!C423</f>
        <v>Bebto Team</v>
      </c>
      <c r="F878" s="600">
        <f>FP!N423</f>
        <v>5</v>
      </c>
      <c r="G878" s="600">
        <f>FP!O423</f>
        <v>0</v>
      </c>
    </row>
    <row r="879" spans="1:7" ht="18" customHeight="1" x14ac:dyDescent="0.3">
      <c r="A879" s="578">
        <f>FP!Q604</f>
        <v>830</v>
      </c>
      <c r="B879" s="600">
        <f>FP!P604</f>
        <v>5</v>
      </c>
      <c r="C879" s="609" t="str">
        <f>FP!A604</f>
        <v>1301141</v>
      </c>
      <c r="D879" s="610" t="str">
        <f>FP!B604</f>
        <v>Himmelreich Ágoston</v>
      </c>
      <c r="E879" s="610" t="str">
        <f>FP!C604</f>
        <v>Bebto Team</v>
      </c>
      <c r="F879" s="600">
        <f>FP!N604</f>
        <v>5</v>
      </c>
      <c r="G879" s="600">
        <f>FP!O604</f>
        <v>0</v>
      </c>
    </row>
    <row r="880" spans="1:7" ht="18" customHeight="1" x14ac:dyDescent="0.3">
      <c r="A880" s="578">
        <f>FP!Q238</f>
        <v>830</v>
      </c>
      <c r="B880" s="600">
        <f>FP!P238</f>
        <v>5</v>
      </c>
      <c r="C880" s="609" t="str">
        <f>FP!A238</f>
        <v>100514</v>
      </c>
      <c r="D880" s="610" t="str">
        <f>FP!B238</f>
        <v>Csavajda Lőrinc</v>
      </c>
      <c r="E880" s="610" t="str">
        <f>FP!C238</f>
        <v>Pasarét TK</v>
      </c>
      <c r="F880" s="600">
        <f>FP!N238</f>
        <v>5</v>
      </c>
      <c r="G880" s="600">
        <f>FP!O238</f>
        <v>0</v>
      </c>
    </row>
    <row r="881" spans="1:8" ht="18" customHeight="1" x14ac:dyDescent="0.3">
      <c r="A881" s="578">
        <f>FP!Q316</f>
        <v>830</v>
      </c>
      <c r="B881" s="600">
        <f>FP!P316</f>
        <v>5</v>
      </c>
      <c r="C881" s="609" t="str">
        <f>FP!A316</f>
        <v>081228</v>
      </c>
      <c r="D881" s="610" t="str">
        <f>FP!B316</f>
        <v>Desch Cole Paulo</v>
      </c>
      <c r="E881" s="610" t="str">
        <f>FP!C316</f>
        <v>PG Tenisz</v>
      </c>
      <c r="F881" s="600">
        <f>FP!N316</f>
        <v>5</v>
      </c>
      <c r="G881" s="600">
        <f>FP!O316</f>
        <v>0</v>
      </c>
    </row>
    <row r="882" spans="1:8" ht="18" customHeight="1" x14ac:dyDescent="0.3">
      <c r="A882" s="578">
        <f>FP!Q1326</f>
        <v>830</v>
      </c>
      <c r="B882" s="600">
        <f>FP!P1326</f>
        <v>5</v>
      </c>
      <c r="C882" s="609" t="str">
        <f>FP!A1326</f>
        <v>0312010</v>
      </c>
      <c r="D882" s="610" t="str">
        <f>FP!B1326</f>
        <v>Sallay Máté</v>
      </c>
      <c r="E882" s="610" t="str">
        <f>FP!C1326</f>
        <v>Geometria</v>
      </c>
      <c r="F882" s="600">
        <f>FP!N1326</f>
        <v>5</v>
      </c>
      <c r="G882" s="600">
        <f>FP!O1326</f>
        <v>0</v>
      </c>
    </row>
    <row r="883" spans="1:8" ht="18" customHeight="1" x14ac:dyDescent="0.3">
      <c r="A883" s="578">
        <f>FP!Q952</f>
        <v>830</v>
      </c>
      <c r="B883" s="600">
        <f>FP!P952</f>
        <v>5</v>
      </c>
      <c r="C883" s="609" t="str">
        <f>FP!A952</f>
        <v>740407</v>
      </c>
      <c r="D883" s="610" t="str">
        <f>FP!B952</f>
        <v>Lukovszki István</v>
      </c>
      <c r="E883" s="610" t="str">
        <f>FP!C952</f>
        <v>Gyöngy TSC</v>
      </c>
      <c r="F883" s="600">
        <f>FP!N952</f>
        <v>5</v>
      </c>
      <c r="G883" s="600">
        <f>FP!O952</f>
        <v>0</v>
      </c>
    </row>
    <row r="884" spans="1:8" ht="18" customHeight="1" x14ac:dyDescent="0.3">
      <c r="A884" s="578">
        <f>FP!Q323</f>
        <v>830</v>
      </c>
      <c r="B884" s="600">
        <f>FP!P323</f>
        <v>5</v>
      </c>
      <c r="C884" s="609" t="str">
        <f>FP!A323</f>
        <v>110604</v>
      </c>
      <c r="D884" s="610" t="str">
        <f>FP!B323</f>
        <v>Dimitrioszki Stefan</v>
      </c>
      <c r="E884" s="610" t="str">
        <f>FP!C323</f>
        <v>Sportmánia</v>
      </c>
      <c r="F884" s="600">
        <f>FP!N323</f>
        <v>5</v>
      </c>
      <c r="G884" s="600">
        <f>FP!O323</f>
        <v>0</v>
      </c>
    </row>
    <row r="885" spans="1:8" ht="18" customHeight="1" x14ac:dyDescent="0.3">
      <c r="A885" s="578">
        <f>FP!Q51</f>
        <v>830</v>
      </c>
      <c r="B885" s="600">
        <f>FP!P51</f>
        <v>5</v>
      </c>
      <c r="C885" s="609" t="str">
        <f>FP!A51</f>
        <v>1108050</v>
      </c>
      <c r="D885" s="610" t="str">
        <f>FP!B51</f>
        <v>Bakos Benedek</v>
      </c>
      <c r="E885" s="610" t="str">
        <f>FP!C51</f>
        <v>SVSE</v>
      </c>
      <c r="F885" s="600">
        <f>FP!N51</f>
        <v>5</v>
      </c>
      <c r="G885" s="600">
        <f>FP!O51</f>
        <v>0</v>
      </c>
    </row>
    <row r="886" spans="1:8" ht="18" customHeight="1" x14ac:dyDescent="0.3">
      <c r="A886" s="578">
        <f>FP!Q1236</f>
        <v>830</v>
      </c>
      <c r="B886" s="600">
        <f>FP!P1236</f>
        <v>5</v>
      </c>
      <c r="C886" s="609" t="str">
        <f>FP!A1236</f>
        <v>951019</v>
      </c>
      <c r="D886" s="610" t="str">
        <f>FP!B1236</f>
        <v>Pétersz Donát</v>
      </c>
      <c r="E886" s="610" t="str">
        <f>FP!C1236</f>
        <v>Paksi SE</v>
      </c>
      <c r="F886" s="600">
        <f>FP!N1236</f>
        <v>5</v>
      </c>
      <c r="G886" s="600">
        <f>FP!O1236</f>
        <v>0</v>
      </c>
    </row>
    <row r="887" spans="1:8" ht="18" customHeight="1" x14ac:dyDescent="0.3">
      <c r="A887" s="578">
        <f>FP!Q997</f>
        <v>830</v>
      </c>
      <c r="B887" s="600">
        <f>FP!P997</f>
        <v>5</v>
      </c>
      <c r="C887" s="609" t="str">
        <f>FP!A997</f>
        <v>750924</v>
      </c>
      <c r="D887" s="610" t="str">
        <f>FP!B997</f>
        <v>Masa Tamás</v>
      </c>
      <c r="E887" s="610" t="str">
        <f>FP!C997</f>
        <v>Sportmánia</v>
      </c>
      <c r="F887" s="600">
        <f>FP!N997</f>
        <v>5</v>
      </c>
      <c r="G887" s="600">
        <f>FP!O997</f>
        <v>0</v>
      </c>
    </row>
    <row r="888" spans="1:8" ht="18" customHeight="1" x14ac:dyDescent="0.3">
      <c r="A888" s="578">
        <f>FP!Q912</f>
        <v>830</v>
      </c>
      <c r="B888" s="600">
        <f>FP!P912</f>
        <v>5</v>
      </c>
      <c r="C888" s="609" t="str">
        <f>FP!A912</f>
        <v/>
      </c>
      <c r="D888" s="610" t="str">
        <f>FP!B912</f>
        <v>Lapos Máté</v>
      </c>
      <c r="E888" s="610" t="str">
        <f>FP!C912</f>
        <v>Siófoki Sp</v>
      </c>
      <c r="F888" s="600">
        <f>FP!N912</f>
        <v>5</v>
      </c>
      <c r="G888" s="600">
        <f>FP!O912</f>
        <v>0</v>
      </c>
    </row>
    <row r="889" spans="1:8" ht="18" customHeight="1" x14ac:dyDescent="0.3">
      <c r="A889" s="578">
        <f>FP!Q757</f>
        <v>830</v>
      </c>
      <c r="B889" s="600">
        <f>FP!P757</f>
        <v>5</v>
      </c>
      <c r="C889" s="609" t="str">
        <f>FP!A757</f>
        <v>7603070</v>
      </c>
      <c r="D889" s="610" t="str">
        <f>FP!B757</f>
        <v>Kincse Norbert</v>
      </c>
      <c r="E889" s="610" t="str">
        <f>FP!C757</f>
        <v>Bajai TK</v>
      </c>
      <c r="F889" s="600">
        <f>FP!N757</f>
        <v>5</v>
      </c>
      <c r="G889" s="600">
        <f>FP!O757</f>
        <v>0</v>
      </c>
      <c r="H889" s="580"/>
    </row>
    <row r="890" spans="1:8" ht="18" customHeight="1" x14ac:dyDescent="0.3">
      <c r="A890" s="578">
        <f>FP!Q933</f>
        <v>889</v>
      </c>
      <c r="B890" s="600">
        <f>FP!P933</f>
        <v>4</v>
      </c>
      <c r="C890" s="609">
        <f>FP!A933</f>
        <v>7708240</v>
      </c>
      <c r="D890" s="610" t="str">
        <f>FP!B933</f>
        <v>Lengyel Zsolt</v>
      </c>
      <c r="E890" s="610" t="str">
        <f>FP!C933</f>
        <v>Match P.</v>
      </c>
      <c r="F890" s="600">
        <f>FP!N933</f>
        <v>4</v>
      </c>
      <c r="G890" s="600">
        <f>FP!O933</f>
        <v>0</v>
      </c>
      <c r="H890" s="580"/>
    </row>
    <row r="891" spans="1:8" ht="18" customHeight="1" x14ac:dyDescent="0.3">
      <c r="A891" s="578">
        <f>FP!Q1505</f>
        <v>889</v>
      </c>
      <c r="B891" s="600">
        <f>FP!P1505</f>
        <v>4</v>
      </c>
      <c r="C891" s="609" t="str">
        <f>FP!A1505</f>
        <v>900122</v>
      </c>
      <c r="D891" s="610" t="str">
        <f>FP!B1505</f>
        <v>Szemes Bálint</v>
      </c>
      <c r="E891" s="610" t="str">
        <f>FP!C1505</f>
        <v>Árpádföld</v>
      </c>
      <c r="F891" s="600">
        <f>FP!N1505</f>
        <v>4</v>
      </c>
      <c r="G891" s="600">
        <f>FP!O1505</f>
        <v>0</v>
      </c>
    </row>
    <row r="892" spans="1:8" ht="18" customHeight="1" x14ac:dyDescent="0.3">
      <c r="A892" s="578">
        <f>FP!Q449</f>
        <v>889</v>
      </c>
      <c r="B892" s="600">
        <f>FP!P449</f>
        <v>4</v>
      </c>
      <c r="C892" s="609" t="str">
        <f>FP!A449</f>
        <v>0508051</v>
      </c>
      <c r="D892" s="610" t="str">
        <f>FP!B449</f>
        <v>Fülöp Kende</v>
      </c>
      <c r="E892" s="610" t="str">
        <f>FP!C449</f>
        <v>Tiszaújv.</v>
      </c>
      <c r="F892" s="600">
        <f>FP!N449</f>
        <v>4</v>
      </c>
      <c r="G892" s="600">
        <f>FP!O449</f>
        <v>0</v>
      </c>
    </row>
    <row r="893" spans="1:8" ht="18" customHeight="1" x14ac:dyDescent="0.3">
      <c r="A893" s="578">
        <f>FP!Q240</f>
        <v>889</v>
      </c>
      <c r="B893" s="600">
        <f>FP!P240</f>
        <v>4</v>
      </c>
      <c r="C893" s="609" t="str">
        <f>FP!A240</f>
        <v>980106</v>
      </c>
      <c r="D893" s="610" t="str">
        <f>FP!B240</f>
        <v>Cseh Márk</v>
      </c>
      <c r="E893" s="610" t="str">
        <f>FP!C240</f>
        <v>MEAFC</v>
      </c>
      <c r="F893" s="600">
        <f>FP!N240</f>
        <v>4</v>
      </c>
      <c r="G893" s="600">
        <f>FP!O240</f>
        <v>0</v>
      </c>
      <c r="H893" s="580"/>
    </row>
    <row r="894" spans="1:8" ht="18" customHeight="1" x14ac:dyDescent="0.3">
      <c r="A894" s="578">
        <f>FP!Q1217</f>
        <v>889</v>
      </c>
      <c r="B894" s="600">
        <f>FP!P1217</f>
        <v>4</v>
      </c>
      <c r="C894" s="609" t="str">
        <f>FP!A1217</f>
        <v>940110</v>
      </c>
      <c r="D894" s="610" t="str">
        <f>FP!B1217</f>
        <v>Pázmány Gergely</v>
      </c>
      <c r="E894" s="610" t="str">
        <f>FP!C1217</f>
        <v>GM TC</v>
      </c>
      <c r="F894" s="600">
        <f>FP!N1217</f>
        <v>4</v>
      </c>
      <c r="G894" s="600">
        <f>FP!O1217</f>
        <v>0</v>
      </c>
    </row>
    <row r="895" spans="1:8" ht="18" customHeight="1" x14ac:dyDescent="0.3">
      <c r="A895" s="578">
        <f>FP!Q1300</f>
        <v>889</v>
      </c>
      <c r="B895" s="600">
        <f>FP!P1300</f>
        <v>4</v>
      </c>
      <c r="C895" s="609" t="str">
        <f>FP!A1300</f>
        <v>930512</v>
      </c>
      <c r="D895" s="610" t="str">
        <f>FP!B1300</f>
        <v>Reich Emil János</v>
      </c>
      <c r="E895" s="610" t="str">
        <f>FP!C1300</f>
        <v>EVOpro</v>
      </c>
      <c r="F895" s="600">
        <f>FP!N1300</f>
        <v>4</v>
      </c>
      <c r="G895" s="600">
        <f>FP!O1300</f>
        <v>0</v>
      </c>
    </row>
    <row r="896" spans="1:8" ht="18" customHeight="1" x14ac:dyDescent="0.3">
      <c r="A896" s="578">
        <f>FP!Q1453</f>
        <v>889</v>
      </c>
      <c r="B896" s="600">
        <f>FP!P1453</f>
        <v>4</v>
      </c>
      <c r="C896" s="609" t="str">
        <f>FP!A1453</f>
        <v>671002</v>
      </c>
      <c r="D896" s="610" t="str">
        <f>FP!B1453</f>
        <v>Szabó Miklós</v>
      </c>
      <c r="E896" s="610" t="str">
        <f>FP!C1453</f>
        <v>Liget TE</v>
      </c>
      <c r="F896" s="600">
        <f>FP!N1453</f>
        <v>4</v>
      </c>
      <c r="G896" s="600">
        <f>FP!O1453</f>
        <v>0</v>
      </c>
      <c r="H896" s="580"/>
    </row>
    <row r="897" spans="1:8" ht="18" customHeight="1" x14ac:dyDescent="0.3">
      <c r="A897" s="578">
        <f>FP!Q207</f>
        <v>889</v>
      </c>
      <c r="B897" s="600">
        <f>FP!P207</f>
        <v>4</v>
      </c>
      <c r="C897" s="609" t="str">
        <f>FP!A207</f>
        <v>7805300</v>
      </c>
      <c r="D897" s="610" t="str">
        <f>FP!B207</f>
        <v>Bugyi Ákos</v>
      </c>
      <c r="E897" s="610" t="str">
        <f>FP!C207</f>
        <v>B.gyarmat</v>
      </c>
      <c r="F897" s="600">
        <f>FP!N207</f>
        <v>4</v>
      </c>
      <c r="G897" s="600">
        <f>FP!O207</f>
        <v>0</v>
      </c>
    </row>
    <row r="898" spans="1:8" ht="18" customHeight="1" x14ac:dyDescent="0.3">
      <c r="A898" s="578">
        <f>FP!Q1159</f>
        <v>889</v>
      </c>
      <c r="B898" s="600">
        <f>FP!P1159</f>
        <v>4</v>
      </c>
      <c r="C898" s="609" t="str">
        <f>FP!A1159</f>
        <v>800930</v>
      </c>
      <c r="D898" s="610" t="str">
        <f>FP!B1159</f>
        <v>Oliver Sovari</v>
      </c>
      <c r="E898" s="610" t="str">
        <f>FP!C1159</f>
        <v>BVSC</v>
      </c>
      <c r="F898" s="600">
        <f>FP!N1159</f>
        <v>4</v>
      </c>
      <c r="G898" s="600">
        <f>FP!O1159</f>
        <v>0</v>
      </c>
    </row>
    <row r="899" spans="1:8" ht="18" customHeight="1" x14ac:dyDescent="0.3">
      <c r="A899" s="578">
        <f>FP!Q311</f>
        <v>889</v>
      </c>
      <c r="B899" s="600">
        <f>FP!P311</f>
        <v>4</v>
      </c>
      <c r="C899" s="609" t="str">
        <f>FP!A311</f>
        <v>7004260</v>
      </c>
      <c r="D899" s="610" t="str">
        <f>FP!B311</f>
        <v>Demeter Árpád</v>
      </c>
      <c r="E899" s="610" t="str">
        <f>FP!C311</f>
        <v>W-Sport</v>
      </c>
      <c r="F899" s="600">
        <f>FP!N311</f>
        <v>4</v>
      </c>
      <c r="G899" s="600">
        <f>FP!O311</f>
        <v>0</v>
      </c>
    </row>
    <row r="900" spans="1:8" ht="18" customHeight="1" x14ac:dyDescent="0.3">
      <c r="A900" s="578">
        <f>FP!Q442</f>
        <v>889</v>
      </c>
      <c r="B900" s="600">
        <f>FP!P442</f>
        <v>4</v>
      </c>
      <c r="C900" s="609" t="str">
        <f>FP!A442</f>
        <v>000613</v>
      </c>
      <c r="D900" s="610" t="str">
        <f>FP!B442</f>
        <v>Förhétz Dávid</v>
      </c>
      <c r="E900" s="610" t="str">
        <f>FP!C442</f>
        <v>Gy.Elektr.</v>
      </c>
      <c r="F900" s="600">
        <f>FP!N442</f>
        <v>4</v>
      </c>
      <c r="G900" s="600">
        <f>FP!O442</f>
        <v>0</v>
      </c>
    </row>
    <row r="901" spans="1:8" ht="18" customHeight="1" x14ac:dyDescent="0.3">
      <c r="A901" s="578">
        <f>FP!Q1475</f>
        <v>889</v>
      </c>
      <c r="B901" s="600">
        <f>FP!P1475</f>
        <v>4</v>
      </c>
      <c r="C901" s="609" t="str">
        <f>FP!A1475</f>
        <v>701119</v>
      </c>
      <c r="D901" s="610" t="str">
        <f>FP!B1475</f>
        <v>Szalay Zsolt</v>
      </c>
      <c r="E901" s="610" t="str">
        <f>FP!C1475</f>
        <v>Gy.Elektr.</v>
      </c>
      <c r="F901" s="600">
        <f>FP!N1475</f>
        <v>4</v>
      </c>
      <c r="G901" s="600">
        <f>FP!O1475</f>
        <v>0</v>
      </c>
      <c r="H901" s="580"/>
    </row>
    <row r="902" spans="1:8" ht="18" customHeight="1" x14ac:dyDescent="0.3">
      <c r="A902" s="578">
        <f>FP!Q1473</f>
        <v>889</v>
      </c>
      <c r="B902" s="600">
        <f>FP!P1473</f>
        <v>4</v>
      </c>
      <c r="C902" s="609" t="str">
        <f>FP!A1473</f>
        <v>971108</v>
      </c>
      <c r="D902" s="610" t="str">
        <f>FP!B1473</f>
        <v>Szalay Szabolcs</v>
      </c>
      <c r="E902" s="610" t="str">
        <f>FP!C1473</f>
        <v>BBTC SE</v>
      </c>
      <c r="F902" s="600">
        <f>FP!N1473</f>
        <v>4</v>
      </c>
      <c r="G902" s="600">
        <f>FP!O1473</f>
        <v>0</v>
      </c>
    </row>
    <row r="903" spans="1:8" ht="18" customHeight="1" x14ac:dyDescent="0.3">
      <c r="A903" s="578">
        <f>FP!Q1807</f>
        <v>889</v>
      </c>
      <c r="B903" s="600">
        <f>FP!P1807</f>
        <v>4</v>
      </c>
      <c r="C903" s="609" t="str">
        <f>FP!A1807</f>
        <v>0902100</v>
      </c>
      <c r="D903" s="610" t="str">
        <f>FP!B1807</f>
        <v>Zérczi Regő</v>
      </c>
      <c r="E903" s="610" t="str">
        <f>FP!C1807</f>
        <v>B.gyarmat</v>
      </c>
      <c r="F903" s="600">
        <f>FP!N1807</f>
        <v>4</v>
      </c>
      <c r="G903" s="600">
        <f>FP!O1807</f>
        <v>0</v>
      </c>
    </row>
    <row r="904" spans="1:8" ht="18" customHeight="1" x14ac:dyDescent="0.3">
      <c r="A904" s="578">
        <f>FP!Q1696</f>
        <v>889</v>
      </c>
      <c r="B904" s="600">
        <f>FP!P1696</f>
        <v>4</v>
      </c>
      <c r="C904" s="609" t="str">
        <f>FP!A1696</f>
        <v>9010030</v>
      </c>
      <c r="D904" s="610" t="str">
        <f>FP!B1696</f>
        <v>Vágvölgyi Szabolcs</v>
      </c>
      <c r="E904" s="610" t="str">
        <f>FP!C1696</f>
        <v>Bregyó TSE</v>
      </c>
      <c r="F904" s="600">
        <f>FP!N1696</f>
        <v>4</v>
      </c>
      <c r="G904" s="600">
        <f>FP!O1696</f>
        <v>0</v>
      </c>
    </row>
    <row r="905" spans="1:8" ht="18" customHeight="1" x14ac:dyDescent="0.3">
      <c r="A905" s="578">
        <f>FP!Q1632</f>
        <v>889</v>
      </c>
      <c r="B905" s="600">
        <f>FP!P1632</f>
        <v>4</v>
      </c>
      <c r="C905" s="609" t="str">
        <f>FP!A1632</f>
        <v>581112</v>
      </c>
      <c r="D905" s="610" t="str">
        <f>FP!B1632</f>
        <v>Török Sándor</v>
      </c>
      <c r="E905" s="610" t="str">
        <f>FP!C1632</f>
        <v>Liget TE</v>
      </c>
      <c r="F905" s="600">
        <f>FP!N1632</f>
        <v>4</v>
      </c>
      <c r="G905" s="600">
        <f>FP!O1632</f>
        <v>0</v>
      </c>
      <c r="H905" s="580"/>
    </row>
    <row r="906" spans="1:8" ht="18" customHeight="1" x14ac:dyDescent="0.3">
      <c r="A906" s="578">
        <f>FP!Q702</f>
        <v>889</v>
      </c>
      <c r="B906" s="600">
        <f>FP!P702</f>
        <v>4</v>
      </c>
      <c r="C906" s="609" t="str">
        <f>FP!A702</f>
        <v>090205</v>
      </c>
      <c r="D906" s="610" t="str">
        <f>FP!B702</f>
        <v>Kajári Kende</v>
      </c>
      <c r="E906" s="610" t="str">
        <f>FP!C702</f>
        <v>Viharsarok</v>
      </c>
      <c r="F906" s="600">
        <f>FP!N702</f>
        <v>4</v>
      </c>
      <c r="G906" s="600">
        <f>FP!O702</f>
        <v>0</v>
      </c>
    </row>
    <row r="907" spans="1:8" ht="18" customHeight="1" x14ac:dyDescent="0.3">
      <c r="A907" s="578">
        <f>FP!Q1134</f>
        <v>889</v>
      </c>
      <c r="B907" s="600">
        <f>FP!P1134</f>
        <v>4</v>
      </c>
      <c r="C907" s="609" t="str">
        <f>FP!A1134</f>
        <v>0602171</v>
      </c>
      <c r="D907" s="610" t="str">
        <f>FP!B1134</f>
        <v>Németh Dominik</v>
      </c>
      <c r="E907" s="610" t="str">
        <f>FP!C1134</f>
        <v>Savaria TC</v>
      </c>
      <c r="F907" s="600">
        <f>FP!N1134</f>
        <v>4</v>
      </c>
      <c r="G907" s="600">
        <f>FP!O1134</f>
        <v>0</v>
      </c>
    </row>
    <row r="908" spans="1:8" ht="18" customHeight="1" x14ac:dyDescent="0.3">
      <c r="A908" s="578">
        <f>FP!Q1139</f>
        <v>889</v>
      </c>
      <c r="B908" s="600">
        <f>FP!P1139</f>
        <v>4</v>
      </c>
      <c r="C908" s="609" t="str">
        <f>FP!A1139</f>
        <v>0803300</v>
      </c>
      <c r="D908" s="610" t="str">
        <f>FP!B1139</f>
        <v>Németh Kristóf</v>
      </c>
      <c r="E908" s="610" t="str">
        <f>FP!C1139</f>
        <v>Savaria TC</v>
      </c>
      <c r="F908" s="600">
        <f>FP!N1139</f>
        <v>4</v>
      </c>
      <c r="G908" s="600">
        <f>FP!O1139</f>
        <v>0</v>
      </c>
    </row>
    <row r="909" spans="1:8" ht="18" customHeight="1" x14ac:dyDescent="0.3">
      <c r="A909" s="578">
        <f>FP!Q650</f>
        <v>889</v>
      </c>
      <c r="B909" s="600">
        <f>FP!P650</f>
        <v>4</v>
      </c>
      <c r="C909" s="609" t="str">
        <f>FP!A650</f>
        <v>811009</v>
      </c>
      <c r="D909" s="610" t="str">
        <f>FP!B650</f>
        <v>Hrubecs Péter</v>
      </c>
      <c r="E909" s="610" t="str">
        <f>FP!C650</f>
        <v>B.gyarmat</v>
      </c>
      <c r="F909" s="600">
        <f>FP!N650</f>
        <v>4</v>
      </c>
      <c r="G909" s="600">
        <f>FP!O650</f>
        <v>0</v>
      </c>
    </row>
    <row r="910" spans="1:8" ht="18" customHeight="1" x14ac:dyDescent="0.3">
      <c r="A910" s="578">
        <f>FP!Q1032</f>
        <v>889</v>
      </c>
      <c r="B910" s="600">
        <f>FP!P1032</f>
        <v>4</v>
      </c>
      <c r="C910" s="609" t="str">
        <f>FP!A1032</f>
        <v>060825</v>
      </c>
      <c r="D910" s="610" t="str">
        <f>FP!B1032</f>
        <v>Mihály Dániel</v>
      </c>
      <c r="E910" s="610" t="str">
        <f>FP!C1032</f>
        <v>Békéscsabai Előre</v>
      </c>
      <c r="F910" s="600">
        <f>FP!N1032</f>
        <v>4</v>
      </c>
      <c r="G910" s="600">
        <f>FP!O1032</f>
        <v>0</v>
      </c>
    </row>
    <row r="911" spans="1:8" ht="18" customHeight="1" x14ac:dyDescent="0.3">
      <c r="A911" s="578">
        <f>FP!Q132</f>
        <v>889</v>
      </c>
      <c r="B911" s="600">
        <f>FP!P132</f>
        <v>4</v>
      </c>
      <c r="C911" s="609" t="str">
        <f>FP!A132</f>
        <v>8511230</v>
      </c>
      <c r="D911" s="610" t="str">
        <f>FP!B132</f>
        <v>Bereczki Krisztián</v>
      </c>
      <c r="E911" s="610" t="str">
        <f>FP!C132</f>
        <v>TK Lövő</v>
      </c>
      <c r="F911" s="600">
        <f>FP!N132</f>
        <v>4</v>
      </c>
      <c r="G911" s="600">
        <f>FP!O132</f>
        <v>0</v>
      </c>
    </row>
    <row r="912" spans="1:8" ht="18" customHeight="1" x14ac:dyDescent="0.3">
      <c r="A912" s="578">
        <f>FP!Q1431</f>
        <v>889</v>
      </c>
      <c r="B912" s="600">
        <f>FP!P1431</f>
        <v>4</v>
      </c>
      <c r="C912" s="609" t="str">
        <f>FP!A1431</f>
        <v>0612124</v>
      </c>
      <c r="D912" s="610" t="str">
        <f>FP!B1431</f>
        <v>Süle Zsolt</v>
      </c>
      <c r="E912" s="610" t="str">
        <f>FP!C1431</f>
        <v>Monor SE</v>
      </c>
      <c r="F912" s="600">
        <f>FP!N1431</f>
        <v>4</v>
      </c>
      <c r="G912" s="600">
        <f>FP!O1431</f>
        <v>0</v>
      </c>
    </row>
    <row r="913" spans="1:8" ht="18" customHeight="1" x14ac:dyDescent="0.3">
      <c r="A913" s="578">
        <f>FP!Q663</f>
        <v>889</v>
      </c>
      <c r="B913" s="600">
        <f>FP!P663</f>
        <v>4</v>
      </c>
      <c r="C913" s="609" t="str">
        <f>FP!A663</f>
        <v>8310210</v>
      </c>
      <c r="D913" s="610" t="str">
        <f>FP!B663</f>
        <v>Jáger Viktor</v>
      </c>
      <c r="E913" s="610" t="str">
        <f>FP!C663</f>
        <v>Dorogi AC</v>
      </c>
      <c r="F913" s="600">
        <f>FP!N663</f>
        <v>4</v>
      </c>
      <c r="G913" s="600">
        <f>FP!O663</f>
        <v>0</v>
      </c>
    </row>
    <row r="914" spans="1:8" ht="18" customHeight="1" x14ac:dyDescent="0.3">
      <c r="A914" s="578">
        <f>FP!Q472</f>
        <v>889</v>
      </c>
      <c r="B914" s="600">
        <f>FP!P472</f>
        <v>4</v>
      </c>
      <c r="C914" s="609" t="str">
        <f>FP!A472</f>
        <v>7305170</v>
      </c>
      <c r="D914" s="610" t="str">
        <f>FP!B472</f>
        <v>Gárdos Vilmos</v>
      </c>
      <c r="E914" s="610" t="str">
        <f>FP!C472</f>
        <v>Bregyó TSE</v>
      </c>
      <c r="F914" s="600">
        <f>FP!N472</f>
        <v>4</v>
      </c>
      <c r="G914" s="600">
        <f>FP!O472</f>
        <v>0</v>
      </c>
    </row>
    <row r="915" spans="1:8" ht="18" customHeight="1" x14ac:dyDescent="0.3">
      <c r="A915" s="578">
        <f>FP!Q1260</f>
        <v>889</v>
      </c>
      <c r="B915" s="600">
        <f>FP!P1260</f>
        <v>4</v>
      </c>
      <c r="C915" s="609" t="str">
        <f>FP!A1260</f>
        <v>610427</v>
      </c>
      <c r="D915" s="610" t="str">
        <f>FP!B1260</f>
        <v>Pohl Róbert</v>
      </c>
      <c r="E915" s="610" t="str">
        <f>FP!C1260</f>
        <v>Bólyi SE</v>
      </c>
      <c r="F915" s="600">
        <f>FP!N1260</f>
        <v>4</v>
      </c>
      <c r="G915" s="600">
        <f>FP!O1260</f>
        <v>0</v>
      </c>
      <c r="H915" s="580"/>
    </row>
    <row r="916" spans="1:8" ht="18" customHeight="1" x14ac:dyDescent="0.3">
      <c r="A916" s="578">
        <f>FP!Q1670</f>
        <v>889</v>
      </c>
      <c r="B916" s="600">
        <f>FP!P1670</f>
        <v>4</v>
      </c>
      <c r="C916" s="609" t="str">
        <f>FP!A1670</f>
        <v>681030</v>
      </c>
      <c r="D916" s="610" t="str">
        <f>FP!B1670</f>
        <v>Trizna János</v>
      </c>
      <c r="E916" s="610" t="str">
        <f>FP!C1670</f>
        <v>Sólyomszem</v>
      </c>
      <c r="F916" s="600">
        <f>FP!N1670</f>
        <v>4</v>
      </c>
      <c r="G916" s="600">
        <f>FP!O1670</f>
        <v>0</v>
      </c>
      <c r="H916" s="580"/>
    </row>
    <row r="917" spans="1:8" ht="18" customHeight="1" x14ac:dyDescent="0.3">
      <c r="A917" s="578">
        <f>FP!Q1595</f>
        <v>889</v>
      </c>
      <c r="B917" s="600">
        <f>FP!P1595</f>
        <v>4</v>
      </c>
      <c r="C917" s="609" t="str">
        <f>FP!A1595</f>
        <v>691026</v>
      </c>
      <c r="D917" s="610" t="str">
        <f>FP!B1595</f>
        <v>Tatár Dénes Nándor</v>
      </c>
      <c r="E917" s="610" t="str">
        <f>FP!C1595</f>
        <v>Vízügyi SC</v>
      </c>
      <c r="F917" s="600">
        <f>FP!N1595</f>
        <v>4</v>
      </c>
      <c r="G917" s="600">
        <f>FP!O1595</f>
        <v>0</v>
      </c>
    </row>
    <row r="918" spans="1:8" ht="18" customHeight="1" x14ac:dyDescent="0.3">
      <c r="A918" s="578">
        <f>FP!Q1121</f>
        <v>889</v>
      </c>
      <c r="B918" s="600">
        <f>FP!P1121</f>
        <v>4</v>
      </c>
      <c r="C918" s="609" t="str">
        <f>FP!A1121</f>
        <v>880225</v>
      </c>
      <c r="D918" s="610" t="str">
        <f>FP!B1121</f>
        <v>Nagygyörgy Károly Dávid</v>
      </c>
      <c r="E918" s="610" t="str">
        <f>FP!C1121</f>
        <v>Ball City SE</v>
      </c>
      <c r="F918" s="600">
        <f>FP!N1121</f>
        <v>4</v>
      </c>
      <c r="G918" s="600">
        <f>FP!O1121</f>
        <v>0</v>
      </c>
    </row>
    <row r="919" spans="1:8" ht="18" customHeight="1" x14ac:dyDescent="0.3">
      <c r="A919" s="578">
        <f>FP!Q833</f>
        <v>889</v>
      </c>
      <c r="B919" s="600">
        <f>FP!P833</f>
        <v>4</v>
      </c>
      <c r="C919" s="609" t="str">
        <f>FP!A833</f>
        <v>6806220</v>
      </c>
      <c r="D919" s="610" t="str">
        <f>FP!B833</f>
        <v>Körmöczi Csaba</v>
      </c>
      <c r="E919" s="610" t="str">
        <f>FP!C833</f>
        <v>Open TV</v>
      </c>
      <c r="F919" s="600">
        <f>FP!N833</f>
        <v>4</v>
      </c>
      <c r="G919" s="600">
        <f>FP!O833</f>
        <v>0</v>
      </c>
    </row>
    <row r="920" spans="1:8" ht="18" customHeight="1" x14ac:dyDescent="0.3">
      <c r="A920" s="578">
        <f>FP!Q204</f>
        <v>889</v>
      </c>
      <c r="B920" s="600">
        <f>FP!P204</f>
        <v>4</v>
      </c>
      <c r="C920" s="609" t="str">
        <f>FP!A204</f>
        <v>661012</v>
      </c>
      <c r="D920" s="610" t="str">
        <f>FP!B204</f>
        <v>Budai László</v>
      </c>
      <c r="E920" s="610" t="str">
        <f>FP!C204</f>
        <v>BFSE</v>
      </c>
      <c r="F920" s="600">
        <f>FP!N204</f>
        <v>4</v>
      </c>
      <c r="G920" s="600">
        <f>FP!O204</f>
        <v>0</v>
      </c>
    </row>
    <row r="921" spans="1:8" ht="18" customHeight="1" x14ac:dyDescent="0.3">
      <c r="A921" s="578">
        <f>FP!Q44</f>
        <v>889</v>
      </c>
      <c r="B921" s="600">
        <f>FP!P44</f>
        <v>4</v>
      </c>
      <c r="C921" s="609" t="str">
        <f>FP!A44</f>
        <v>950112</v>
      </c>
      <c r="D921" s="610" t="str">
        <f>FP!B44</f>
        <v>Bagoly Péter</v>
      </c>
      <c r="E921" s="610" t="str">
        <f>FP!C44</f>
        <v>Rudabánya</v>
      </c>
      <c r="F921" s="600">
        <f>FP!N44</f>
        <v>4</v>
      </c>
      <c r="G921" s="600">
        <f>FP!O44</f>
        <v>0</v>
      </c>
    </row>
    <row r="922" spans="1:8" ht="18" customHeight="1" x14ac:dyDescent="0.3">
      <c r="A922" s="578">
        <f>FP!Q393</f>
        <v>889</v>
      </c>
      <c r="B922" s="600">
        <f>FP!P393</f>
        <v>4</v>
      </c>
      <c r="C922" s="609" t="str">
        <f>FP!A393</f>
        <v>850719</v>
      </c>
      <c r="D922" s="610" t="str">
        <f>FP!B393</f>
        <v>Farkas Balázs</v>
      </c>
      <c r="E922" s="610" t="str">
        <f>FP!C393</f>
        <v>M.Telekom</v>
      </c>
      <c r="F922" s="600">
        <f>FP!N393</f>
        <v>4</v>
      </c>
      <c r="G922" s="600">
        <f>FP!O393</f>
        <v>0</v>
      </c>
    </row>
    <row r="923" spans="1:8" ht="18" customHeight="1" x14ac:dyDescent="0.3">
      <c r="A923" s="578">
        <f>FP!Q610</f>
        <v>889</v>
      </c>
      <c r="B923" s="600">
        <f>FP!P610</f>
        <v>4</v>
      </c>
      <c r="C923" s="609" t="str">
        <f>FP!A610</f>
        <v>7604080</v>
      </c>
      <c r="D923" s="610" t="str">
        <f>FP!B610</f>
        <v>Hollósi Frigyes</v>
      </c>
      <c r="E923" s="610" t="str">
        <f>FP!C610</f>
        <v>Pannon SC</v>
      </c>
      <c r="F923" s="600">
        <f>FP!N610</f>
        <v>4</v>
      </c>
      <c r="G923" s="600">
        <f>FP!O610</f>
        <v>0</v>
      </c>
      <c r="H923" s="580"/>
    </row>
    <row r="924" spans="1:8" ht="18" customHeight="1" x14ac:dyDescent="0.3">
      <c r="A924" s="578">
        <f>FP!Q352</f>
        <v>889</v>
      </c>
      <c r="B924" s="600">
        <f>FP!P352</f>
        <v>4</v>
      </c>
      <c r="C924" s="609" t="str">
        <f>FP!A352</f>
        <v>950203</v>
      </c>
      <c r="D924" s="610" t="str">
        <f>FP!B352</f>
        <v>Dudás Márton</v>
      </c>
      <c r="E924" s="610" t="str">
        <f>FP!C352</f>
        <v>B.gyarmat</v>
      </c>
      <c r="F924" s="600">
        <f>FP!N352</f>
        <v>4</v>
      </c>
      <c r="G924" s="600">
        <f>FP!O352</f>
        <v>0</v>
      </c>
    </row>
    <row r="925" spans="1:8" ht="18" customHeight="1" x14ac:dyDescent="0.3">
      <c r="A925" s="578">
        <f>FP!Q458</f>
        <v>889</v>
      </c>
      <c r="B925" s="600">
        <f>FP!P458</f>
        <v>4</v>
      </c>
      <c r="C925" s="609" t="str">
        <f>FP!A458</f>
        <v>710705</v>
      </c>
      <c r="D925" s="610" t="str">
        <f>FP!B458</f>
        <v>Gál István</v>
      </c>
      <c r="E925" s="610" t="str">
        <f>FP!C458</f>
        <v>Vasas SC</v>
      </c>
      <c r="F925" s="600">
        <f>FP!N458</f>
        <v>4</v>
      </c>
      <c r="G925" s="600">
        <f>FP!O458</f>
        <v>0</v>
      </c>
    </row>
    <row r="926" spans="1:8" ht="18" customHeight="1" x14ac:dyDescent="0.3">
      <c r="A926" s="578">
        <f>FP!Q708</f>
        <v>889</v>
      </c>
      <c r="B926" s="600">
        <f>FP!P708</f>
        <v>4</v>
      </c>
      <c r="C926" s="609" t="str">
        <f>FP!A708</f>
        <v>560725</v>
      </c>
      <c r="D926" s="610" t="str">
        <f>FP!B708</f>
        <v>Kaló Béla</v>
      </c>
      <c r="E926" s="610" t="str">
        <f>FP!C708</f>
        <v>Rudabánya</v>
      </c>
      <c r="F926" s="600">
        <f>FP!N708</f>
        <v>4</v>
      </c>
      <c r="G926" s="600">
        <f>FP!O708</f>
        <v>0</v>
      </c>
      <c r="H926" s="580"/>
    </row>
    <row r="927" spans="1:8" ht="18" customHeight="1" x14ac:dyDescent="0.3">
      <c r="A927" s="578">
        <f>FP!Q134</f>
        <v>889</v>
      </c>
      <c r="B927" s="600">
        <f>FP!P134</f>
        <v>4</v>
      </c>
      <c r="C927" s="609" t="str">
        <f>FP!A134</f>
        <v>991012</v>
      </c>
      <c r="D927" s="610" t="str">
        <f>FP!B134</f>
        <v>Béres Attila</v>
      </c>
      <c r="E927" s="610" t="str">
        <f>FP!C134</f>
        <v>Kőszegi SE</v>
      </c>
      <c r="F927" s="600">
        <f>FP!N134</f>
        <v>4</v>
      </c>
      <c r="G927" s="600">
        <f>FP!O134</f>
        <v>0</v>
      </c>
    </row>
    <row r="928" spans="1:8" ht="18" customHeight="1" x14ac:dyDescent="0.3">
      <c r="A928" s="578">
        <f>FP!Q239</f>
        <v>889</v>
      </c>
      <c r="B928" s="600">
        <f>FP!P239</f>
        <v>4</v>
      </c>
      <c r="C928" s="609" t="str">
        <f>FP!A239</f>
        <v>0710172</v>
      </c>
      <c r="D928" s="610" t="str">
        <f>FP!B239</f>
        <v>Csedő Levente</v>
      </c>
      <c r="E928" s="610" t="str">
        <f>FP!C239</f>
        <v>W-Sport</v>
      </c>
      <c r="F928" s="600">
        <f>FP!N239</f>
        <v>4</v>
      </c>
      <c r="G928" s="600">
        <f>FP!O239</f>
        <v>0</v>
      </c>
    </row>
    <row r="929" spans="1:8" ht="18" customHeight="1" x14ac:dyDescent="0.3">
      <c r="A929" s="578">
        <f>FP!Q300</f>
        <v>889</v>
      </c>
      <c r="B929" s="600">
        <f>FP!P300</f>
        <v>4</v>
      </c>
      <c r="C929" s="609" t="str">
        <f>FP!A300</f>
        <v>0910161</v>
      </c>
      <c r="D929" s="610" t="str">
        <f>FP!B300</f>
        <v>Dárdai Iván</v>
      </c>
      <c r="E929" s="610" t="str">
        <f>FP!C300</f>
        <v>DATE</v>
      </c>
      <c r="F929" s="600">
        <f>FP!N300</f>
        <v>4</v>
      </c>
      <c r="G929" s="600">
        <f>FP!O300</f>
        <v>0</v>
      </c>
    </row>
    <row r="930" spans="1:8" ht="18" customHeight="1" x14ac:dyDescent="0.3">
      <c r="A930" s="578">
        <f>FP!Q1177</f>
        <v>889</v>
      </c>
      <c r="B930" s="600">
        <f>FP!P1177</f>
        <v>4</v>
      </c>
      <c r="C930" s="609" t="str">
        <f>FP!A1177</f>
        <v>640102</v>
      </c>
      <c r="D930" s="610" t="str">
        <f>FP!B1177</f>
        <v>Pálinkás Attila Dr.</v>
      </c>
      <c r="E930" s="610" t="str">
        <f>FP!C1177</f>
        <v>DATE</v>
      </c>
      <c r="F930" s="600">
        <f>FP!N1177</f>
        <v>4</v>
      </c>
      <c r="G930" s="600">
        <f>FP!O1177</f>
        <v>0</v>
      </c>
    </row>
    <row r="931" spans="1:8" ht="18" customHeight="1" x14ac:dyDescent="0.3">
      <c r="A931" s="578">
        <f>FP!Q1265</f>
        <v>889</v>
      </c>
      <c r="B931" s="600">
        <f>FP!P1265</f>
        <v>4</v>
      </c>
      <c r="C931" s="609" t="str">
        <f>FP!A1265</f>
        <v>760423</v>
      </c>
      <c r="D931" s="610" t="str">
        <f>FP!B1265</f>
        <v>Polinszky Tamás</v>
      </c>
      <c r="E931" s="610" t="str">
        <f>FP!C1265</f>
        <v>Pannon SC</v>
      </c>
      <c r="F931" s="600">
        <f>FP!N1265</f>
        <v>4</v>
      </c>
      <c r="G931" s="600">
        <f>FP!O1265</f>
        <v>0</v>
      </c>
    </row>
    <row r="932" spans="1:8" ht="18" customHeight="1" x14ac:dyDescent="0.3">
      <c r="A932" s="578">
        <f>FP!Q530</f>
        <v>889</v>
      </c>
      <c r="B932" s="600">
        <f>FP!P530</f>
        <v>4</v>
      </c>
      <c r="C932" s="609" t="str">
        <f>FP!A530</f>
        <v>0212111</v>
      </c>
      <c r="D932" s="610" t="str">
        <f>FP!B530</f>
        <v>Győrfi Dániel</v>
      </c>
      <c r="E932" s="610" t="str">
        <f>FP!C530</f>
        <v>Metro RSC</v>
      </c>
      <c r="F932" s="600">
        <f>FP!N530</f>
        <v>4</v>
      </c>
      <c r="G932" s="600">
        <f>FP!O530</f>
        <v>0</v>
      </c>
    </row>
    <row r="933" spans="1:8" ht="18" customHeight="1" x14ac:dyDescent="0.3">
      <c r="A933" s="578">
        <f>FP!Q713</f>
        <v>889</v>
      </c>
      <c r="B933" s="600">
        <f>FP!P713</f>
        <v>4</v>
      </c>
      <c r="C933" s="609" t="str">
        <f>FP!A713</f>
        <v>870331</v>
      </c>
      <c r="D933" s="610" t="str">
        <f>FP!B713</f>
        <v>Kanász-Nagy Péter</v>
      </c>
      <c r="E933" s="610" t="str">
        <f>FP!C713</f>
        <v>BUTEC</v>
      </c>
      <c r="F933" s="600">
        <f>FP!N713</f>
        <v>4</v>
      </c>
      <c r="G933" s="600">
        <f>FP!O713</f>
        <v>0</v>
      </c>
    </row>
    <row r="934" spans="1:8" ht="18" customHeight="1" x14ac:dyDescent="0.3">
      <c r="A934" s="578">
        <f>FP!Q1506</f>
        <v>889</v>
      </c>
      <c r="B934" s="600">
        <f>FP!P1506</f>
        <v>4</v>
      </c>
      <c r="C934" s="609" t="str">
        <f>FP!A1506</f>
        <v>7612070</v>
      </c>
      <c r="D934" s="610" t="str">
        <f>FP!B1506</f>
        <v>Szemeti Gábor</v>
      </c>
      <c r="E934" s="610" t="str">
        <f>FP!C1506</f>
        <v>Építők TK</v>
      </c>
      <c r="F934" s="600">
        <f>FP!N1506</f>
        <v>4</v>
      </c>
      <c r="G934" s="600">
        <f>FP!O1506</f>
        <v>0</v>
      </c>
    </row>
    <row r="935" spans="1:8" ht="18" customHeight="1" x14ac:dyDescent="0.3">
      <c r="A935" s="578">
        <f>FP!Q1243</f>
        <v>889</v>
      </c>
      <c r="B935" s="600">
        <f>FP!P1243</f>
        <v>4</v>
      </c>
      <c r="C935" s="609" t="str">
        <f>FP!A1243</f>
        <v>870616</v>
      </c>
      <c r="D935" s="610" t="str">
        <f>FP!B1243</f>
        <v>Pfliegel Ádám</v>
      </c>
      <c r="E935" s="610" t="str">
        <f>FP!C1243</f>
        <v>Dorogi AC</v>
      </c>
      <c r="F935" s="600">
        <f>FP!N1243</f>
        <v>4</v>
      </c>
      <c r="G935" s="600">
        <f>FP!O1243</f>
        <v>0</v>
      </c>
    </row>
    <row r="936" spans="1:8" ht="18" customHeight="1" x14ac:dyDescent="0.3">
      <c r="A936" s="578">
        <f>FP!Q94</f>
        <v>889</v>
      </c>
      <c r="B936" s="600">
        <f>FP!P94</f>
        <v>4</v>
      </c>
      <c r="C936" s="609" t="str">
        <f>FP!A94</f>
        <v>630207</v>
      </c>
      <c r="D936" s="610" t="str">
        <f>FP!B94</f>
        <v>Bata Bálint András</v>
      </c>
      <c r="E936" s="610" t="str">
        <f>FP!C94</f>
        <v>BUTEC</v>
      </c>
      <c r="F936" s="600">
        <f>FP!N94</f>
        <v>4</v>
      </c>
      <c r="G936" s="600">
        <f>FP!O94</f>
        <v>0</v>
      </c>
    </row>
    <row r="937" spans="1:8" ht="18" customHeight="1" x14ac:dyDescent="0.3">
      <c r="A937" s="578">
        <f>FP!Q1589</f>
        <v>889</v>
      </c>
      <c r="B937" s="600">
        <f>FP!P1589</f>
        <v>4</v>
      </c>
      <c r="C937" s="609" t="str">
        <f>FP!A1589</f>
        <v>8606070</v>
      </c>
      <c r="D937" s="610" t="str">
        <f>FP!B1589</f>
        <v>Tarkó Ákos István</v>
      </c>
      <c r="E937" s="610" t="str">
        <f>FP!C1589</f>
        <v>Békéscsaba Előre</v>
      </c>
      <c r="F937" s="600">
        <f>FP!N1589</f>
        <v>4</v>
      </c>
      <c r="G937" s="600">
        <f>FP!O1589</f>
        <v>0</v>
      </c>
    </row>
    <row r="938" spans="1:8" ht="18" customHeight="1" x14ac:dyDescent="0.3">
      <c r="A938" s="578">
        <f>FP!Q1724</f>
        <v>889</v>
      </c>
      <c r="B938" s="600">
        <f>FP!P1724</f>
        <v>4</v>
      </c>
      <c r="C938" s="609" t="str">
        <f>FP!A1724</f>
        <v>641115</v>
      </c>
      <c r="D938" s="610" t="str">
        <f>FP!B1724</f>
        <v>Varga István</v>
      </c>
      <c r="E938" s="610" t="str">
        <f>FP!C1724</f>
        <v>VESC</v>
      </c>
      <c r="F938" s="600">
        <f>FP!N1724</f>
        <v>4</v>
      </c>
      <c r="G938" s="600">
        <f>FP!O1724</f>
        <v>0</v>
      </c>
    </row>
    <row r="939" spans="1:8" ht="18" customHeight="1" x14ac:dyDescent="0.3">
      <c r="A939" s="578">
        <f>FP!Q1219</f>
        <v>889</v>
      </c>
      <c r="B939" s="600">
        <f>FP!P1219</f>
        <v>4</v>
      </c>
      <c r="C939" s="609" t="str">
        <f>FP!A1219</f>
        <v>630930</v>
      </c>
      <c r="D939" s="610" t="str">
        <f>FP!B1219</f>
        <v>Peiker Tamás</v>
      </c>
      <c r="E939" s="610" t="str">
        <f>FP!C1219</f>
        <v>Rudabánya</v>
      </c>
      <c r="F939" s="600">
        <f>FP!N1219</f>
        <v>4</v>
      </c>
      <c r="G939" s="600">
        <f>FP!O1219</f>
        <v>0</v>
      </c>
    </row>
    <row r="940" spans="1:8" ht="18" customHeight="1" x14ac:dyDescent="0.3">
      <c r="A940" s="578">
        <f>FP!Q612</f>
        <v>889</v>
      </c>
      <c r="B940" s="600">
        <f>FP!P612</f>
        <v>4</v>
      </c>
      <c r="C940" s="609" t="str">
        <f>FP!A612</f>
        <v>880625</v>
      </c>
      <c r="D940" s="610" t="str">
        <f>FP!B612</f>
        <v>Holyba Ádám</v>
      </c>
      <c r="E940" s="610" t="str">
        <f>FP!C612</f>
        <v>Monor SE</v>
      </c>
      <c r="F940" s="600">
        <f>FP!N612</f>
        <v>4</v>
      </c>
      <c r="G940" s="600">
        <f>FP!O612</f>
        <v>0</v>
      </c>
    </row>
    <row r="941" spans="1:8" ht="18" customHeight="1" x14ac:dyDescent="0.3">
      <c r="A941" s="578">
        <f>FP!Q1480</f>
        <v>889</v>
      </c>
      <c r="B941" s="600">
        <f>FP!P1480</f>
        <v>4</v>
      </c>
      <c r="C941" s="609" t="str">
        <f>FP!A1480</f>
        <v>830506</v>
      </c>
      <c r="D941" s="610" t="str">
        <f>FP!B1480</f>
        <v>Szántó András</v>
      </c>
      <c r="E941" s="610" t="str">
        <f>FP!C1480</f>
        <v>Bregyó TSE</v>
      </c>
      <c r="F941" s="600">
        <f>FP!N1480</f>
        <v>4</v>
      </c>
      <c r="G941" s="600">
        <f>FP!O1480</f>
        <v>0</v>
      </c>
    </row>
    <row r="942" spans="1:8" ht="18" customHeight="1" x14ac:dyDescent="0.3">
      <c r="A942" s="578">
        <f>FP!Q128</f>
        <v>889</v>
      </c>
      <c r="B942" s="600">
        <f>FP!P128</f>
        <v>4</v>
      </c>
      <c r="C942" s="609" t="str">
        <f>FP!A128</f>
        <v>940217</v>
      </c>
      <c r="D942" s="610" t="str">
        <f>FP!B128</f>
        <v>Bérczi Ákos</v>
      </c>
      <c r="E942" s="610" t="str">
        <f>FP!C128</f>
        <v>MAFC</v>
      </c>
      <c r="F942" s="600">
        <f>FP!N128</f>
        <v>4</v>
      </c>
      <c r="G942" s="600">
        <f>FP!O128</f>
        <v>0</v>
      </c>
    </row>
    <row r="943" spans="1:8" ht="18" customHeight="1" x14ac:dyDescent="0.3">
      <c r="A943" s="578">
        <f>FP!Q590</f>
        <v>889</v>
      </c>
      <c r="B943" s="600">
        <f>FP!P590</f>
        <v>4</v>
      </c>
      <c r="C943" s="609" t="str">
        <f>FP!A590</f>
        <v>7507251</v>
      </c>
      <c r="D943" s="610" t="str">
        <f>FP!B590</f>
        <v>Herbai Máté</v>
      </c>
      <c r="E943" s="610" t="str">
        <f>FP!C590</f>
        <v>Manufakt.</v>
      </c>
      <c r="F943" s="600">
        <f>FP!N590</f>
        <v>4</v>
      </c>
      <c r="G943" s="600">
        <f>FP!O590</f>
        <v>0</v>
      </c>
    </row>
    <row r="944" spans="1:8" ht="18" customHeight="1" x14ac:dyDescent="0.3">
      <c r="A944" s="578">
        <f>FP!Q1500</f>
        <v>889</v>
      </c>
      <c r="B944" s="600">
        <f>FP!P1500</f>
        <v>4</v>
      </c>
      <c r="C944" s="609" t="str">
        <f>FP!A1500</f>
        <v>821201</v>
      </c>
      <c r="D944" s="610" t="str">
        <f>FP!B1500</f>
        <v>Szeleczky Márton</v>
      </c>
      <c r="E944" s="610" t="str">
        <f>FP!C1500</f>
        <v>Fenyves TP</v>
      </c>
      <c r="F944" s="600">
        <f>FP!N1500</f>
        <v>4</v>
      </c>
      <c r="G944" s="600">
        <f>FP!O1500</f>
        <v>0</v>
      </c>
      <c r="H944" s="580"/>
    </row>
    <row r="945" spans="1:7" ht="18" customHeight="1" x14ac:dyDescent="0.3">
      <c r="A945" s="578">
        <f>FP!Q92</f>
        <v>889</v>
      </c>
      <c r="B945" s="600">
        <f>FP!P92</f>
        <v>4</v>
      </c>
      <c r="C945" s="609" t="str">
        <f>FP!A92</f>
        <v>9503050</v>
      </c>
      <c r="D945" s="610" t="str">
        <f>FP!B92</f>
        <v>Bartha Péter</v>
      </c>
      <c r="E945" s="610" t="str">
        <f>FP!C92</f>
        <v>Geometria</v>
      </c>
      <c r="F945" s="600">
        <f>FP!N92</f>
        <v>4</v>
      </c>
      <c r="G945" s="600">
        <f>FP!O92</f>
        <v>0</v>
      </c>
    </row>
    <row r="946" spans="1:7" ht="18" customHeight="1" x14ac:dyDescent="0.3">
      <c r="A946" s="578">
        <f>FP!Q10</f>
        <v>889</v>
      </c>
      <c r="B946" s="600">
        <f>FP!P10</f>
        <v>4</v>
      </c>
      <c r="C946" s="609" t="str">
        <f>FP!A10</f>
        <v>0404131</v>
      </c>
      <c r="D946" s="610" t="str">
        <f>FP!B10</f>
        <v>Afari Mohammadparsa</v>
      </c>
      <c r="E946" s="610" t="str">
        <f>FP!C10</f>
        <v>Semmelweis</v>
      </c>
      <c r="F946" s="600">
        <f>FP!N10</f>
        <v>4</v>
      </c>
      <c r="G946" s="600">
        <f>FP!O10</f>
        <v>0</v>
      </c>
    </row>
    <row r="947" spans="1:7" ht="18" customHeight="1" x14ac:dyDescent="0.3">
      <c r="A947" s="578">
        <f>FP!Q121</f>
        <v>889</v>
      </c>
      <c r="B947" s="600">
        <f>FP!P121</f>
        <v>4</v>
      </c>
      <c r="C947" s="609" t="str">
        <f>FP!A121</f>
        <v>760719</v>
      </c>
      <c r="D947" s="610" t="str">
        <f>FP!B121</f>
        <v>Bengyel Zsolt</v>
      </c>
      <c r="E947" s="610" t="str">
        <f>FP!C121</f>
        <v>Hatvan TC</v>
      </c>
      <c r="F947" s="600">
        <f>FP!N121</f>
        <v>4</v>
      </c>
      <c r="G947" s="600">
        <f>FP!O121</f>
        <v>0</v>
      </c>
    </row>
    <row r="948" spans="1:7" ht="18" customHeight="1" x14ac:dyDescent="0.3">
      <c r="A948" s="578">
        <f>FP!Q1523</f>
        <v>889</v>
      </c>
      <c r="B948" s="600">
        <f>FP!P1523</f>
        <v>4</v>
      </c>
      <c r="C948" s="609" t="str">
        <f>FP!A1523</f>
        <v>580304</v>
      </c>
      <c r="D948" s="610" t="str">
        <f>FP!B1523</f>
        <v>Szíjj Béla</v>
      </c>
      <c r="E948" s="610" t="str">
        <f>FP!C1523</f>
        <v>Metró RSC</v>
      </c>
      <c r="F948" s="600">
        <f>FP!N1523</f>
        <v>4</v>
      </c>
      <c r="G948" s="600">
        <f>FP!O1523</f>
        <v>0</v>
      </c>
    </row>
    <row r="949" spans="1:7" ht="18" customHeight="1" x14ac:dyDescent="0.3">
      <c r="A949" s="578">
        <f>FP!Q1375</f>
        <v>889</v>
      </c>
      <c r="B949" s="600">
        <f>FP!P1375</f>
        <v>4</v>
      </c>
      <c r="C949" s="609" t="str">
        <f>FP!A1375</f>
        <v>0907302</v>
      </c>
      <c r="D949" s="610" t="str">
        <f>FP!B1375</f>
        <v>Seres Dávid</v>
      </c>
      <c r="E949" s="610" t="str">
        <f>FP!C1375</f>
        <v>Monor SE</v>
      </c>
      <c r="F949" s="600">
        <f>FP!N1375</f>
        <v>4</v>
      </c>
      <c r="G949" s="600">
        <f>FP!O1375</f>
        <v>0</v>
      </c>
    </row>
    <row r="950" spans="1:7" ht="18" customHeight="1" x14ac:dyDescent="0.3">
      <c r="A950" s="578">
        <f>FP!Q1386</f>
        <v>889</v>
      </c>
      <c r="B950" s="600">
        <f>FP!P1386</f>
        <v>4</v>
      </c>
      <c r="C950" s="609" t="str">
        <f>FP!A1386</f>
        <v>1206211</v>
      </c>
      <c r="D950" s="610" t="str">
        <f>FP!B1386</f>
        <v>Simon Boldizsár</v>
      </c>
      <c r="E950" s="610" t="str">
        <f>FP!C1386</f>
        <v>PG Tenisz</v>
      </c>
      <c r="F950" s="600">
        <f>FP!N1386</f>
        <v>4</v>
      </c>
      <c r="G950" s="600">
        <f>FP!O1386</f>
        <v>0</v>
      </c>
    </row>
    <row r="951" spans="1:7" ht="18" customHeight="1" x14ac:dyDescent="0.3">
      <c r="A951" s="578">
        <f>FP!Q1415</f>
        <v>889</v>
      </c>
      <c r="B951" s="600">
        <f>FP!P1415</f>
        <v>4</v>
      </c>
      <c r="C951" s="609" t="str">
        <f>FP!A1415</f>
        <v>0301240</v>
      </c>
      <c r="D951" s="610" t="str">
        <f>FP!B1415</f>
        <v>Soós Patrick</v>
      </c>
      <c r="E951" s="610" t="str">
        <f>FP!C1415</f>
        <v>Semmelweis</v>
      </c>
      <c r="F951" s="600">
        <f>FP!N1415</f>
        <v>4</v>
      </c>
      <c r="G951" s="600">
        <f>FP!O1415</f>
        <v>0</v>
      </c>
    </row>
    <row r="952" spans="1:7" ht="18" customHeight="1" x14ac:dyDescent="0.3">
      <c r="A952" s="578">
        <f>FP!Q1302</f>
        <v>889</v>
      </c>
      <c r="B952" s="600">
        <f>FP!P1302</f>
        <v>4</v>
      </c>
      <c r="C952" s="609" t="str">
        <f>FP!A1302</f>
        <v>920719</v>
      </c>
      <c r="D952" s="610" t="str">
        <f>FP!B1302</f>
        <v>Reiter Bálint</v>
      </c>
      <c r="E952" s="610" t="str">
        <f>FP!C1302</f>
        <v>MAFC</v>
      </c>
      <c r="F952" s="600">
        <f>FP!N1302</f>
        <v>4</v>
      </c>
      <c r="G952" s="600">
        <f>FP!O1302</f>
        <v>0</v>
      </c>
    </row>
    <row r="953" spans="1:7" ht="18" customHeight="1" x14ac:dyDescent="0.3">
      <c r="A953" s="578">
        <f>FP!Q402</f>
        <v>889</v>
      </c>
      <c r="B953" s="600">
        <f>FP!P402</f>
        <v>4</v>
      </c>
      <c r="C953" s="609" t="str">
        <f>FP!A402</f>
        <v>640804</v>
      </c>
      <c r="D953" s="610" t="str">
        <f>FP!B402</f>
        <v>Farsang Attila</v>
      </c>
      <c r="E953" s="610" t="str">
        <f>FP!C402</f>
        <v>Főv.Vízmű</v>
      </c>
      <c r="F953" s="600">
        <f>FP!N402</f>
        <v>4</v>
      </c>
      <c r="G953" s="600">
        <f>FP!O402</f>
        <v>0</v>
      </c>
    </row>
    <row r="954" spans="1:7" ht="18" customHeight="1" x14ac:dyDescent="0.3">
      <c r="A954" s="578">
        <f>FP!Q273</f>
        <v>889</v>
      </c>
      <c r="B954" s="600">
        <f>FP!P273</f>
        <v>4</v>
      </c>
      <c r="C954" s="609" t="str">
        <f>FP!A273</f>
        <v>120526</v>
      </c>
      <c r="D954" s="610" t="str">
        <f>FP!B273</f>
        <v>Csorba Gábriel</v>
      </c>
      <c r="E954" s="610" t="str">
        <f>FP!C273</f>
        <v>GM TC</v>
      </c>
      <c r="F954" s="600">
        <f>FP!N273</f>
        <v>4</v>
      </c>
      <c r="G954" s="600">
        <f>FP!O273</f>
        <v>0</v>
      </c>
    </row>
    <row r="955" spans="1:7" ht="18" customHeight="1" x14ac:dyDescent="0.3">
      <c r="A955" s="578">
        <f>FP!Q283</f>
        <v>889</v>
      </c>
      <c r="B955" s="600">
        <f>FP!P283</f>
        <v>4</v>
      </c>
      <c r="C955" s="609" t="str">
        <f>FP!A283</f>
        <v>7607150</v>
      </c>
      <c r="D955" s="610" t="str">
        <f>FP!B283</f>
        <v>Czérna Tibor</v>
      </c>
      <c r="E955" s="610" t="str">
        <f>FP!C283</f>
        <v>Ácsi Kinizsi</v>
      </c>
      <c r="F955" s="600">
        <f>FP!N283</f>
        <v>4</v>
      </c>
      <c r="G955" s="600">
        <f>FP!O283</f>
        <v>0</v>
      </c>
    </row>
    <row r="956" spans="1:7" ht="18" customHeight="1" x14ac:dyDescent="0.3">
      <c r="A956" s="578">
        <f>FP!Q113</f>
        <v>889</v>
      </c>
      <c r="B956" s="600">
        <f>FP!P113</f>
        <v>4</v>
      </c>
      <c r="C956" s="609" t="str">
        <f>FP!A113</f>
        <v>741028</v>
      </c>
      <c r="D956" s="610" t="str">
        <f>FP!B113</f>
        <v>Bencze Sándor</v>
      </c>
      <c r="E956" s="610" t="str">
        <f>FP!C113</f>
        <v>Szarvasi TC</v>
      </c>
      <c r="F956" s="600">
        <f>FP!N113</f>
        <v>4</v>
      </c>
      <c r="G956" s="600">
        <f>FP!O113</f>
        <v>0</v>
      </c>
    </row>
    <row r="957" spans="1:7" ht="18" customHeight="1" x14ac:dyDescent="0.3">
      <c r="A957" s="578">
        <f>FP!Q1354</f>
        <v>889</v>
      </c>
      <c r="B957" s="600">
        <f>FP!P1354</f>
        <v>4</v>
      </c>
      <c r="C957" s="609" t="str">
        <f>FP!A1354</f>
        <v>770611</v>
      </c>
      <c r="D957" s="610" t="str">
        <f>FP!B1354</f>
        <v>Schlögl Krisztián</v>
      </c>
      <c r="E957" s="610" t="str">
        <f>FP!C1354</f>
        <v>Haladás VSE</v>
      </c>
      <c r="F957" s="600">
        <f>FP!N1354</f>
        <v>4</v>
      </c>
      <c r="G957" s="600">
        <f>FP!O1354</f>
        <v>0</v>
      </c>
    </row>
    <row r="958" spans="1:7" ht="18" customHeight="1" x14ac:dyDescent="0.3">
      <c r="A958" s="578">
        <f>FP!Q1189</f>
        <v>889</v>
      </c>
      <c r="B958" s="600">
        <f>FP!P1189</f>
        <v>4</v>
      </c>
      <c r="C958" s="609" t="str">
        <f>FP!A1189</f>
        <v>900116</v>
      </c>
      <c r="D958" s="610" t="str">
        <f>FP!B1189</f>
        <v>Panker Gergő</v>
      </c>
      <c r="E958" s="610" t="str">
        <f>FP!C1189</f>
        <v>Ácsi Kinizsi</v>
      </c>
      <c r="F958" s="600">
        <f>FP!N1189</f>
        <v>4</v>
      </c>
      <c r="G958" s="600">
        <f>FP!O1189</f>
        <v>0</v>
      </c>
    </row>
    <row r="959" spans="1:7" ht="18" customHeight="1" x14ac:dyDescent="0.3">
      <c r="A959" s="578">
        <f>FP!Q1357</f>
        <v>889</v>
      </c>
      <c r="B959" s="600">
        <f>FP!P1357</f>
        <v>4</v>
      </c>
      <c r="C959" s="609" t="str">
        <f>FP!A1357</f>
        <v>7904180</v>
      </c>
      <c r="D959" s="610" t="str">
        <f>FP!B1357</f>
        <v>Schmolczer András</v>
      </c>
      <c r="E959" s="610" t="str">
        <f>FP!C1357</f>
        <v>Haladás VSE</v>
      </c>
      <c r="F959" s="600">
        <f>FP!N1357</f>
        <v>4</v>
      </c>
      <c r="G959" s="600">
        <f>FP!O1357</f>
        <v>0</v>
      </c>
    </row>
    <row r="960" spans="1:7" ht="18" customHeight="1" x14ac:dyDescent="0.3">
      <c r="A960" s="578">
        <f>FP!Q1536</f>
        <v>889</v>
      </c>
      <c r="B960" s="600">
        <f>FP!P1536</f>
        <v>4</v>
      </c>
      <c r="C960" s="609" t="str">
        <f>FP!A1536</f>
        <v>0606140</v>
      </c>
      <c r="D960" s="610" t="str">
        <f>FP!B1536</f>
        <v>Szili Lajos</v>
      </c>
      <c r="E960" s="610" t="str">
        <f>FP!C1536</f>
        <v>Paksi SE</v>
      </c>
      <c r="F960" s="600">
        <f>FP!N1536</f>
        <v>4</v>
      </c>
      <c r="G960" s="600">
        <f>FP!O1536</f>
        <v>0</v>
      </c>
    </row>
    <row r="961" spans="1:7" ht="18" customHeight="1" x14ac:dyDescent="0.3">
      <c r="A961" s="578">
        <f>FP!Q1622</f>
        <v>889</v>
      </c>
      <c r="B961" s="600">
        <f>FP!P1622</f>
        <v>4</v>
      </c>
      <c r="C961" s="609" t="str">
        <f>FP!A1622</f>
        <v>1105020</v>
      </c>
      <c r="D961" s="610" t="str">
        <f>FP!B1622</f>
        <v>Tometich Vincent Richárd</v>
      </c>
      <c r="E961" s="610" t="str">
        <f>FP!C1622</f>
        <v>SVSE</v>
      </c>
      <c r="F961" s="600">
        <f>FP!N1622</f>
        <v>4</v>
      </c>
      <c r="G961" s="600">
        <f>FP!O1622</f>
        <v>0</v>
      </c>
    </row>
    <row r="962" spans="1:7" ht="18" customHeight="1" x14ac:dyDescent="0.3">
      <c r="A962" s="578">
        <f>FP!Q937</f>
        <v>889</v>
      </c>
      <c r="B962" s="600">
        <f>FP!P937</f>
        <v>4</v>
      </c>
      <c r="C962" s="609" t="str">
        <f>FP!A937</f>
        <v>860413</v>
      </c>
      <c r="D962" s="610" t="str">
        <f>FP!B937</f>
        <v>Liptai Zétény</v>
      </c>
      <c r="E962" s="610" t="str">
        <f>FP!C937</f>
        <v>Muschkétás TC</v>
      </c>
      <c r="F962" s="600">
        <f>FP!N937</f>
        <v>4</v>
      </c>
      <c r="G962" s="600">
        <f>FP!O937</f>
        <v>0</v>
      </c>
    </row>
    <row r="963" spans="1:7" ht="18" customHeight="1" x14ac:dyDescent="0.3">
      <c r="A963" s="578">
        <f>FP!Q827</f>
        <v>889</v>
      </c>
      <c r="B963" s="600">
        <f>FP!P827</f>
        <v>4</v>
      </c>
      <c r="C963" s="609" t="str">
        <f>FP!A827</f>
        <v>111005</v>
      </c>
      <c r="D963" s="610" t="str">
        <f>FP!B827</f>
        <v>Kónya Roland</v>
      </c>
      <c r="E963" s="610" t="str">
        <f>FP!C827</f>
        <v>BBTC SE</v>
      </c>
      <c r="F963" s="600">
        <f>FP!N827</f>
        <v>4</v>
      </c>
      <c r="G963" s="600">
        <f>FP!O827</f>
        <v>0</v>
      </c>
    </row>
    <row r="964" spans="1:7" ht="18" customHeight="1" x14ac:dyDescent="0.3">
      <c r="A964" s="578">
        <f>FP!Q717</f>
        <v>889</v>
      </c>
      <c r="B964" s="600">
        <f>FP!P717</f>
        <v>4</v>
      </c>
      <c r="C964" s="609" t="str">
        <f>FP!A717</f>
        <v>130602</v>
      </c>
      <c r="D964" s="610" t="str">
        <f>FP!B717</f>
        <v>Kardhordó Félix</v>
      </c>
      <c r="E964" s="610" t="str">
        <f>FP!C717</f>
        <v>MESE</v>
      </c>
      <c r="F964" s="600">
        <f>FP!N717</f>
        <v>4</v>
      </c>
      <c r="G964" s="600">
        <f>FP!O717</f>
        <v>0</v>
      </c>
    </row>
    <row r="965" spans="1:7" ht="18" customHeight="1" x14ac:dyDescent="0.3">
      <c r="A965" s="578">
        <f>FP!Q40</f>
        <v>889</v>
      </c>
      <c r="B965" s="600">
        <f>FP!P40</f>
        <v>4</v>
      </c>
      <c r="C965" s="609" t="str">
        <f>FP!A40</f>
        <v>801004</v>
      </c>
      <c r="D965" s="610" t="str">
        <f>FP!B40</f>
        <v>Bagdi Árpád Gyula Dr.</v>
      </c>
      <c r="E965" s="610" t="str">
        <f>FP!C40</f>
        <v>Tszk Gyula</v>
      </c>
      <c r="F965" s="600">
        <f>FP!N40</f>
        <v>4</v>
      </c>
      <c r="G965" s="600">
        <f>FP!O40</f>
        <v>0</v>
      </c>
    </row>
    <row r="966" spans="1:7" ht="18" customHeight="1" x14ac:dyDescent="0.3">
      <c r="A966" s="578"/>
      <c r="B966" s="600"/>
      <c r="C966" s="609"/>
      <c r="D966" s="610"/>
      <c r="E966" s="610"/>
      <c r="F966" s="600"/>
      <c r="G966" s="600"/>
    </row>
    <row r="967" spans="1:7" ht="18" customHeight="1" x14ac:dyDescent="0.3">
      <c r="A967" s="578"/>
      <c r="B967" s="600"/>
      <c r="C967" s="609"/>
      <c r="D967" s="610"/>
      <c r="E967" s="610"/>
      <c r="F967" s="600"/>
      <c r="G967" s="600"/>
    </row>
    <row r="968" spans="1:7" ht="18" customHeight="1" x14ac:dyDescent="0.3">
      <c r="A968" s="578"/>
      <c r="B968" s="600"/>
      <c r="C968" s="609"/>
      <c r="D968" s="610"/>
      <c r="E968" s="610"/>
      <c r="F968" s="600"/>
      <c r="G968" s="600"/>
    </row>
    <row r="969" spans="1:7" ht="18" customHeight="1" x14ac:dyDescent="0.3">
      <c r="A969" s="578"/>
      <c r="B969" s="600"/>
      <c r="C969" s="609"/>
      <c r="D969" s="610"/>
      <c r="E969" s="610"/>
      <c r="F969" s="600"/>
      <c r="G969" s="600"/>
    </row>
    <row r="970" spans="1:7" ht="18" customHeight="1" x14ac:dyDescent="0.3">
      <c r="A970" s="578"/>
      <c r="B970" s="600"/>
      <c r="C970" s="609"/>
      <c r="D970" s="610"/>
      <c r="E970" s="610"/>
      <c r="F970" s="600"/>
      <c r="G970" s="600"/>
    </row>
    <row r="971" spans="1:7" ht="18" customHeight="1" x14ac:dyDescent="0.3">
      <c r="A971" s="578"/>
      <c r="B971" s="600"/>
      <c r="C971" s="609"/>
      <c r="D971" s="610"/>
      <c r="E971" s="610"/>
      <c r="F971" s="600"/>
      <c r="G971" s="600"/>
    </row>
    <row r="972" spans="1:7" ht="18" customHeight="1" x14ac:dyDescent="0.3">
      <c r="A972" s="578"/>
      <c r="B972" s="600"/>
      <c r="C972" s="609"/>
      <c r="D972" s="610"/>
      <c r="E972" s="610"/>
      <c r="F972" s="600"/>
      <c r="G972" s="600"/>
    </row>
    <row r="973" spans="1:7" ht="18" customHeight="1" x14ac:dyDescent="0.3">
      <c r="A973" s="578"/>
      <c r="B973" s="600"/>
      <c r="C973" s="609"/>
      <c r="D973" s="610"/>
      <c r="E973" s="610"/>
      <c r="F973" s="600"/>
      <c r="G973" s="600"/>
    </row>
    <row r="974" spans="1:7" ht="18" customHeight="1" x14ac:dyDescent="0.3">
      <c r="A974" s="578"/>
      <c r="B974" s="600"/>
      <c r="C974" s="609"/>
      <c r="D974" s="610"/>
      <c r="E974" s="610"/>
      <c r="F974" s="600"/>
      <c r="G974" s="600"/>
    </row>
    <row r="975" spans="1:7" ht="18" customHeight="1" x14ac:dyDescent="0.3">
      <c r="A975" s="578"/>
      <c r="B975" s="600"/>
      <c r="C975" s="609"/>
      <c r="D975" s="610"/>
      <c r="E975" s="610"/>
      <c r="F975" s="600"/>
      <c r="G975" s="600"/>
    </row>
    <row r="976" spans="1:7" ht="18" customHeight="1" x14ac:dyDescent="0.3">
      <c r="A976" s="578"/>
      <c r="B976" s="600"/>
      <c r="C976" s="609"/>
      <c r="D976" s="610"/>
      <c r="E976" s="610"/>
      <c r="F976" s="600"/>
      <c r="G976" s="600"/>
    </row>
    <row r="977" spans="1:7" ht="18" customHeight="1" x14ac:dyDescent="0.3">
      <c r="A977" s="578"/>
      <c r="B977" s="600"/>
      <c r="C977" s="609"/>
      <c r="D977" s="610"/>
      <c r="E977" s="610"/>
      <c r="F977" s="600"/>
      <c r="G977" s="600"/>
    </row>
    <row r="978" spans="1:7" ht="18" customHeight="1" x14ac:dyDescent="0.3">
      <c r="A978" s="578"/>
      <c r="B978" s="600"/>
      <c r="C978" s="609"/>
      <c r="D978" s="610"/>
      <c r="E978" s="610"/>
      <c r="F978" s="600"/>
      <c r="G978" s="600"/>
    </row>
    <row r="979" spans="1:7" ht="18" customHeight="1" x14ac:dyDescent="0.3">
      <c r="A979" s="578"/>
      <c r="B979" s="600"/>
      <c r="C979" s="609"/>
      <c r="D979" s="610"/>
      <c r="E979" s="610"/>
      <c r="F979" s="600"/>
      <c r="G979" s="600"/>
    </row>
    <row r="980" spans="1:7" ht="18" customHeight="1" x14ac:dyDescent="0.3">
      <c r="A980" s="578"/>
      <c r="B980" s="600"/>
      <c r="C980" s="609"/>
      <c r="D980" s="610"/>
      <c r="E980" s="610"/>
      <c r="F980" s="600"/>
      <c r="G980" s="600"/>
    </row>
    <row r="981" spans="1:7" ht="18" customHeight="1" x14ac:dyDescent="0.3">
      <c r="A981" s="578"/>
      <c r="B981" s="600"/>
      <c r="C981" s="609"/>
      <c r="D981" s="610"/>
      <c r="E981" s="610"/>
      <c r="F981" s="600"/>
      <c r="G981" s="600"/>
    </row>
    <row r="982" spans="1:7" ht="18" customHeight="1" x14ac:dyDescent="0.3">
      <c r="A982" s="578"/>
      <c r="B982" s="600"/>
      <c r="C982" s="609"/>
      <c r="D982" s="610"/>
      <c r="E982" s="610"/>
      <c r="F982" s="600"/>
      <c r="G982" s="600"/>
    </row>
    <row r="983" spans="1:7" ht="18" customHeight="1" x14ac:dyDescent="0.3">
      <c r="A983" s="578"/>
      <c r="B983" s="600"/>
      <c r="C983" s="609"/>
      <c r="D983" s="610"/>
      <c r="E983" s="610"/>
      <c r="F983" s="600"/>
      <c r="G983" s="600"/>
    </row>
    <row r="984" spans="1:7" ht="18" customHeight="1" x14ac:dyDescent="0.3">
      <c r="A984" s="578"/>
      <c r="B984" s="600"/>
      <c r="C984" s="609"/>
      <c r="D984" s="610"/>
      <c r="E984" s="610"/>
      <c r="F984" s="600"/>
      <c r="G984" s="600"/>
    </row>
    <row r="985" spans="1:7" ht="18" customHeight="1" x14ac:dyDescent="0.3">
      <c r="A985" s="578"/>
      <c r="B985" s="600"/>
      <c r="C985" s="609"/>
      <c r="D985" s="610"/>
      <c r="E985" s="610"/>
      <c r="F985" s="600"/>
      <c r="G985" s="600"/>
    </row>
    <row r="986" spans="1:7" ht="18" customHeight="1" x14ac:dyDescent="0.3">
      <c r="A986" s="578"/>
      <c r="B986" s="600"/>
      <c r="C986" s="609"/>
      <c r="D986" s="610"/>
      <c r="E986" s="610"/>
      <c r="F986" s="600"/>
      <c r="G986" s="600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3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75" t="s">
        <v>21</v>
      </c>
      <c r="B1" s="608" t="s">
        <v>20</v>
      </c>
      <c r="C1" s="575" t="s">
        <v>4902</v>
      </c>
      <c r="D1" s="575" t="s">
        <v>4903</v>
      </c>
      <c r="E1" s="575" t="s">
        <v>4197</v>
      </c>
      <c r="F1" s="608" t="s">
        <v>6500</v>
      </c>
      <c r="G1" s="575" t="s">
        <v>4748</v>
      </c>
    </row>
    <row r="2" spans="1:8" ht="18" customHeight="1" x14ac:dyDescent="0.3">
      <c r="A2" s="578">
        <f>NE!Q481</f>
        <v>1</v>
      </c>
      <c r="B2" s="600">
        <f>NE!P481</f>
        <v>95440</v>
      </c>
      <c r="C2" s="600" t="str">
        <f>NE!A481</f>
        <v>980928</v>
      </c>
      <c r="D2" s="622" t="str">
        <f>NE!B481</f>
        <v>Udvardy Panna</v>
      </c>
      <c r="E2" s="622" t="str">
        <f>NE!C481</f>
        <v>Budaörs SC</v>
      </c>
      <c r="F2" s="600">
        <f>NE!N481</f>
        <v>140</v>
      </c>
      <c r="G2" s="578">
        <f>NE!O481</f>
        <v>953</v>
      </c>
      <c r="H2" s="580"/>
    </row>
    <row r="3" spans="1:8" ht="18" customHeight="1" x14ac:dyDescent="0.3">
      <c r="A3" s="578">
        <f>NE!Q60</f>
        <v>2</v>
      </c>
      <c r="B3" s="600">
        <f>NE!P60</f>
        <v>93600</v>
      </c>
      <c r="C3" s="600" t="str">
        <f>NE!A60</f>
        <v>970527</v>
      </c>
      <c r="D3" s="622" t="str">
        <f>NE!B60</f>
        <v>Bondár Anna</v>
      </c>
      <c r="E3" s="622" t="str">
        <f>NE!C60</f>
        <v>Bp. Honvéd</v>
      </c>
      <c r="F3" s="600">
        <f>NE!N60</f>
        <v>0</v>
      </c>
      <c r="G3" s="578">
        <f>NE!O60</f>
        <v>936</v>
      </c>
    </row>
    <row r="4" spans="1:8" ht="18" customHeight="1" x14ac:dyDescent="0.3">
      <c r="A4" s="578">
        <f>NE!Q150</f>
        <v>3</v>
      </c>
      <c r="B4" s="600">
        <f>NE!P150</f>
        <v>50140</v>
      </c>
      <c r="C4" s="600" t="str">
        <f>NE!A150</f>
        <v>9808130</v>
      </c>
      <c r="D4" s="622" t="str">
        <f>NE!B150</f>
        <v>Gálfi Dalma</v>
      </c>
      <c r="E4" s="622" t="str">
        <f>NE!C150</f>
        <v>MTK</v>
      </c>
      <c r="F4" s="600">
        <f>NE!N150</f>
        <v>140</v>
      </c>
      <c r="G4" s="578">
        <f>NE!O150</f>
        <v>500</v>
      </c>
    </row>
    <row r="5" spans="1:8" ht="18" customHeight="1" x14ac:dyDescent="0.3">
      <c r="A5" s="578">
        <f>NE!Q472</f>
        <v>4</v>
      </c>
      <c r="B5" s="600">
        <f>NE!P472</f>
        <v>18000</v>
      </c>
      <c r="C5" s="600" t="str">
        <f>NE!A472</f>
        <v>030210</v>
      </c>
      <c r="D5" s="622" t="str">
        <f>NE!B472</f>
        <v>Tóth Amarissa Kiara</v>
      </c>
      <c r="E5" s="622" t="str">
        <f>NE!C472</f>
        <v>Budaörs SC</v>
      </c>
      <c r="F5" s="600">
        <f>NE!N472</f>
        <v>1400</v>
      </c>
      <c r="G5" s="578">
        <f>NE!O472</f>
        <v>166</v>
      </c>
    </row>
    <row r="6" spans="1:8" ht="18" customHeight="1" x14ac:dyDescent="0.3">
      <c r="A6" s="578">
        <f>NE!Q307</f>
        <v>5</v>
      </c>
      <c r="B6" s="600">
        <f>NE!P307</f>
        <v>10550</v>
      </c>
      <c r="C6" s="600" t="str">
        <f>NE!A307</f>
        <v>010324</v>
      </c>
      <c r="D6" s="622" t="str">
        <f>NE!B307</f>
        <v>Nagy Adrienn</v>
      </c>
      <c r="E6" s="622" t="str">
        <f>NE!C307</f>
        <v>MTK</v>
      </c>
      <c r="F6" s="600">
        <f>NE!N307</f>
        <v>250</v>
      </c>
      <c r="G6" s="578">
        <f>NE!O307</f>
        <v>103</v>
      </c>
    </row>
    <row r="7" spans="1:8" ht="18" customHeight="1" x14ac:dyDescent="0.3">
      <c r="A7" s="578">
        <f>NE!Q480</f>
        <v>6</v>
      </c>
      <c r="B7" s="600">
        <f>NE!P480</f>
        <v>7000</v>
      </c>
      <c r="C7" s="600" t="str">
        <f>NE!A480</f>
        <v>051104</v>
      </c>
      <c r="D7" s="622" t="str">
        <f>NE!B480</f>
        <v>Udvardy Luca</v>
      </c>
      <c r="E7" s="622" t="str">
        <f>NE!C480</f>
        <v>Budaörs SC</v>
      </c>
      <c r="F7" s="600">
        <f>NE!N480</f>
        <v>300</v>
      </c>
      <c r="G7" s="578">
        <f>NE!O480</f>
        <v>67</v>
      </c>
      <c r="H7" s="580"/>
    </row>
    <row r="8" spans="1:8" ht="18" customHeight="1" x14ac:dyDescent="0.3">
      <c r="A8" s="578">
        <f>NE!Q34</f>
        <v>7</v>
      </c>
      <c r="B8" s="600">
        <f>NE!P34</f>
        <v>1710</v>
      </c>
      <c r="C8" s="600" t="str">
        <f>NE!A34</f>
        <v>040514</v>
      </c>
      <c r="D8" s="622" t="str">
        <f>NE!B34</f>
        <v>Bartha Panna</v>
      </c>
      <c r="E8" s="622" t="str">
        <f>NE!C34</f>
        <v>Kiskút TK</v>
      </c>
      <c r="F8" s="600">
        <f>NE!N34</f>
        <v>810</v>
      </c>
      <c r="G8" s="578">
        <f>NE!O34</f>
        <v>9</v>
      </c>
    </row>
    <row r="9" spans="1:8" ht="18" customHeight="1" x14ac:dyDescent="0.3">
      <c r="A9" s="578">
        <f>NE!Q132</f>
        <v>8</v>
      </c>
      <c r="B9" s="600">
        <f>NE!P132</f>
        <v>1110</v>
      </c>
      <c r="C9" s="600" t="str">
        <f>NE!A132</f>
        <v>050405</v>
      </c>
      <c r="D9" s="622" t="str">
        <f>NE!B132</f>
        <v>Fenyves Gréta</v>
      </c>
      <c r="E9" s="622" t="str">
        <f>NE!C132</f>
        <v>Kiskút TK</v>
      </c>
      <c r="F9" s="600">
        <f>NE!N132</f>
        <v>1110</v>
      </c>
      <c r="G9" s="578">
        <f>NE!O132</f>
        <v>0</v>
      </c>
    </row>
    <row r="10" spans="1:8" ht="18" customHeight="1" x14ac:dyDescent="0.3">
      <c r="A10" s="578">
        <f>NE!Q383</f>
        <v>9</v>
      </c>
      <c r="B10" s="600">
        <f>NE!P383</f>
        <v>698</v>
      </c>
      <c r="C10" s="600" t="str">
        <f>NE!A383</f>
        <v>0704141</v>
      </c>
      <c r="D10" s="622" t="str">
        <f>NE!B383</f>
        <v>Ruzsinszky Hanna</v>
      </c>
      <c r="E10" s="622" t="str">
        <f>NE!C383</f>
        <v>Kiskút TK</v>
      </c>
      <c r="F10" s="600">
        <f>NE!N383</f>
        <v>698</v>
      </c>
      <c r="G10" s="578">
        <f>NE!O383</f>
        <v>0</v>
      </c>
    </row>
    <row r="11" spans="1:8" ht="18" customHeight="1" x14ac:dyDescent="0.3">
      <c r="A11" s="578">
        <f>NE!Q212</f>
        <v>10</v>
      </c>
      <c r="B11" s="600">
        <f>NE!P212</f>
        <v>690</v>
      </c>
      <c r="C11" s="600" t="str">
        <f>NE!A212</f>
        <v>090129</v>
      </c>
      <c r="D11" s="622" t="str">
        <f>NE!B212</f>
        <v>Kálmán Luca</v>
      </c>
      <c r="E11" s="622" t="str">
        <f>NE!C212</f>
        <v>Alfa TI</v>
      </c>
      <c r="F11" s="600">
        <f>NE!N212</f>
        <v>690</v>
      </c>
      <c r="G11" s="578">
        <f>NE!O212</f>
        <v>0</v>
      </c>
      <c r="H11" s="580"/>
    </row>
    <row r="12" spans="1:8" ht="18" customHeight="1" x14ac:dyDescent="0.3">
      <c r="A12" s="578">
        <f>NE!Q151</f>
        <v>11</v>
      </c>
      <c r="B12" s="600">
        <f>NE!P151</f>
        <v>630</v>
      </c>
      <c r="C12" s="600" t="str">
        <f>NE!A151</f>
        <v>070627</v>
      </c>
      <c r="D12" s="622" t="str">
        <f>NE!B151</f>
        <v>Ganbat Jázmin</v>
      </c>
      <c r="E12" s="622" t="str">
        <f>NE!C151</f>
        <v>Kiskút TK</v>
      </c>
      <c r="F12" s="600">
        <f>NE!N151</f>
        <v>630</v>
      </c>
      <c r="G12" s="578">
        <f>NE!O151</f>
        <v>0</v>
      </c>
      <c r="H12" s="580"/>
    </row>
    <row r="13" spans="1:8" ht="18" customHeight="1" x14ac:dyDescent="0.3">
      <c r="A13" s="578">
        <f>NE!Q85</f>
        <v>12</v>
      </c>
      <c r="B13" s="600">
        <f>NE!P85</f>
        <v>610</v>
      </c>
      <c r="C13" s="600" t="str">
        <f>NE!A85</f>
        <v>1109070</v>
      </c>
      <c r="D13" s="622" t="str">
        <f>NE!B85</f>
        <v>Csernus Tímea Csenge</v>
      </c>
      <c r="E13" s="622" t="str">
        <f>NE!C85</f>
        <v>TSZSK Gyula</v>
      </c>
      <c r="F13" s="600">
        <f>NE!N85</f>
        <v>610</v>
      </c>
      <c r="G13" s="578">
        <f>NE!O85</f>
        <v>0</v>
      </c>
    </row>
    <row r="14" spans="1:8" ht="18" customHeight="1" x14ac:dyDescent="0.3">
      <c r="A14" s="578">
        <f>NE!Q461</f>
        <v>13</v>
      </c>
      <c r="B14" s="600">
        <f>NE!P461</f>
        <v>585</v>
      </c>
      <c r="C14" s="600" t="str">
        <f>NE!A461</f>
        <v>090911</v>
      </c>
      <c r="D14" s="622" t="str">
        <f>NE!B461</f>
        <v>Teker Lotti</v>
      </c>
      <c r="E14" s="622" t="str">
        <f>NE!C461</f>
        <v>Kiskút TK</v>
      </c>
      <c r="F14" s="600">
        <f>NE!N461</f>
        <v>585</v>
      </c>
      <c r="G14" s="578">
        <f>NE!O461</f>
        <v>0</v>
      </c>
    </row>
    <row r="15" spans="1:8" ht="18" customHeight="1" x14ac:dyDescent="0.3">
      <c r="A15" s="578">
        <f>NE!Q346</f>
        <v>14</v>
      </c>
      <c r="B15" s="600">
        <f>NE!P346</f>
        <v>500</v>
      </c>
      <c r="C15" s="600" t="str">
        <f>NE!A346</f>
        <v>0903171</v>
      </c>
      <c r="D15" s="622" t="str">
        <f>NE!B346</f>
        <v>Pilmayer Ráhel Hanna</v>
      </c>
      <c r="E15" s="622" t="str">
        <f>NE!C346</f>
        <v>Bebto Team</v>
      </c>
      <c r="F15" s="600">
        <f>NE!N346</f>
        <v>500</v>
      </c>
      <c r="G15" s="578">
        <f>NE!O346</f>
        <v>0</v>
      </c>
      <c r="H15" s="580"/>
    </row>
    <row r="16" spans="1:8" ht="18" customHeight="1" x14ac:dyDescent="0.3">
      <c r="A16" s="578">
        <f>NE!Q216</f>
        <v>15</v>
      </c>
      <c r="B16" s="600">
        <f>NE!P216</f>
        <v>480</v>
      </c>
      <c r="C16" s="600" t="str">
        <f>NE!A216</f>
        <v>090601</v>
      </c>
      <c r="D16" s="622" t="str">
        <f>NE!B216</f>
        <v>Kardos Lora</v>
      </c>
      <c r="E16" s="622" t="str">
        <f>NE!C216</f>
        <v>Mini Garros</v>
      </c>
      <c r="F16" s="600">
        <f>NE!N216</f>
        <v>480</v>
      </c>
      <c r="G16" s="578">
        <f>NE!O216</f>
        <v>0</v>
      </c>
    </row>
    <row r="17" spans="1:8" ht="18" customHeight="1" x14ac:dyDescent="0.3">
      <c r="A17" s="578">
        <f>NE!Q315</f>
        <v>15</v>
      </c>
      <c r="B17" s="600">
        <f>NE!P315</f>
        <v>480</v>
      </c>
      <c r="C17" s="600" t="str">
        <f>NE!A315</f>
        <v>0906230</v>
      </c>
      <c r="D17" s="622" t="str">
        <f>NE!B315</f>
        <v>Nemcsek Gréta</v>
      </c>
      <c r="E17" s="622" t="str">
        <f>NE!C315</f>
        <v>Vasas SC</v>
      </c>
      <c r="F17" s="600">
        <f>NE!N315</f>
        <v>480</v>
      </c>
      <c r="G17" s="578">
        <f>NE!O315</f>
        <v>0</v>
      </c>
    </row>
    <row r="18" spans="1:8" ht="18" customHeight="1" x14ac:dyDescent="0.3">
      <c r="A18" s="578">
        <f>NE!Q375</f>
        <v>17</v>
      </c>
      <c r="B18" s="600">
        <f>NE!P375</f>
        <v>435</v>
      </c>
      <c r="C18" s="600" t="str">
        <f>NE!A375</f>
        <v>100329</v>
      </c>
      <c r="D18" s="622" t="str">
        <f>NE!B375</f>
        <v>Rekedt-Nagy Panni</v>
      </c>
      <c r="E18" s="622" t="str">
        <f>NE!C375</f>
        <v>D.keszi TK</v>
      </c>
      <c r="F18" s="600">
        <f>NE!N375</f>
        <v>435</v>
      </c>
      <c r="G18" s="578">
        <f>NE!O375</f>
        <v>0</v>
      </c>
    </row>
    <row r="19" spans="1:8" ht="18" customHeight="1" x14ac:dyDescent="0.3">
      <c r="A19" s="578">
        <f>NE!Q435</f>
        <v>18</v>
      </c>
      <c r="B19" s="600">
        <f>NE!P435</f>
        <v>430</v>
      </c>
      <c r="C19" s="600" t="str">
        <f>NE!A435</f>
        <v>0804092</v>
      </c>
      <c r="D19" s="622" t="str">
        <f>NE!B435</f>
        <v>Sziklai Eszter</v>
      </c>
      <c r="E19" s="622" t="str">
        <f>NE!C435</f>
        <v>Bp. Honvéd</v>
      </c>
      <c r="F19" s="600">
        <f>NE!N435</f>
        <v>430</v>
      </c>
      <c r="G19" s="578">
        <f>NE!O435</f>
        <v>0</v>
      </c>
    </row>
    <row r="20" spans="1:8" ht="18" customHeight="1" x14ac:dyDescent="0.3">
      <c r="A20" s="578">
        <f>NE!Q297</f>
        <v>19</v>
      </c>
      <c r="B20" s="600">
        <f>NE!P297</f>
        <v>400</v>
      </c>
      <c r="C20" s="600" t="str">
        <f>NE!A297</f>
        <v>060706</v>
      </c>
      <c r="D20" s="622" t="str">
        <f>NE!B297</f>
        <v>Molnár Kitti</v>
      </c>
      <c r="E20" s="622" t="str">
        <f>NE!C297</f>
        <v>Budaörs SC</v>
      </c>
      <c r="F20" s="600">
        <f>NE!N297</f>
        <v>100</v>
      </c>
      <c r="G20" s="578">
        <f>NE!O297</f>
        <v>3</v>
      </c>
      <c r="H20" s="580"/>
    </row>
    <row r="21" spans="1:8" ht="18" customHeight="1" x14ac:dyDescent="0.3">
      <c r="A21" s="578">
        <f>NE!Q257</f>
        <v>20</v>
      </c>
      <c r="B21" s="600">
        <f>NE!P257</f>
        <v>360</v>
      </c>
      <c r="C21" s="600" t="str">
        <f>NE!A257</f>
        <v>0705271</v>
      </c>
      <c r="D21" s="622" t="str">
        <f>NE!B257</f>
        <v>Kovács-Sebestyén Lili Salome</v>
      </c>
      <c r="E21" s="622" t="str">
        <f>NE!C257</f>
        <v>Bp. Honvéd</v>
      </c>
      <c r="F21" s="600">
        <f>NE!N257</f>
        <v>360</v>
      </c>
      <c r="G21" s="578">
        <f>NE!O257</f>
        <v>0</v>
      </c>
    </row>
    <row r="22" spans="1:8" ht="18" customHeight="1" x14ac:dyDescent="0.3">
      <c r="A22" s="578">
        <f>NE!Q113</f>
        <v>20</v>
      </c>
      <c r="B22" s="600">
        <f>NE!P113</f>
        <v>360</v>
      </c>
      <c r="C22" s="600" t="str">
        <f>NE!A113</f>
        <v>080721</v>
      </c>
      <c r="D22" s="622" t="str">
        <f>NE!B113</f>
        <v>Egenhoffer-Végh Emma Anikó</v>
      </c>
      <c r="E22" s="622" t="str">
        <f>NE!C113</f>
        <v>Ten.Műhely</v>
      </c>
      <c r="F22" s="600">
        <f>NE!N113</f>
        <v>360</v>
      </c>
      <c r="G22" s="578">
        <f>NE!O113</f>
        <v>0</v>
      </c>
      <c r="H22" s="580"/>
    </row>
    <row r="23" spans="1:8" ht="18" customHeight="1" x14ac:dyDescent="0.3">
      <c r="A23" s="578">
        <f>NE!Q55</f>
        <v>22</v>
      </c>
      <c r="B23" s="600">
        <f>NE!P55</f>
        <v>320</v>
      </c>
      <c r="C23" s="600" t="str">
        <f>NE!A55</f>
        <v>070107</v>
      </c>
      <c r="D23" s="622" t="str">
        <f>NE!B55</f>
        <v>Bíró Melinda</v>
      </c>
      <c r="E23" s="622" t="str">
        <f>NE!C55</f>
        <v>Vitéz SE</v>
      </c>
      <c r="F23" s="600">
        <f>NE!N55</f>
        <v>320</v>
      </c>
      <c r="G23" s="578">
        <f>NE!O55</f>
        <v>0</v>
      </c>
    </row>
    <row r="24" spans="1:8" ht="18" customHeight="1" x14ac:dyDescent="0.3">
      <c r="A24" s="578">
        <f>NE!Q399</f>
        <v>23</v>
      </c>
      <c r="B24" s="600">
        <f>NE!P399</f>
        <v>270</v>
      </c>
      <c r="C24" s="600" t="str">
        <f>NE!A399</f>
        <v>1004280</v>
      </c>
      <c r="D24" s="622" t="str">
        <f>NE!B399</f>
        <v>Serkédi Emese</v>
      </c>
      <c r="E24" s="622" t="str">
        <f>NE!C399</f>
        <v>Vitéz SE</v>
      </c>
      <c r="F24" s="600">
        <f>NE!N399</f>
        <v>270</v>
      </c>
      <c r="G24" s="578">
        <f>NE!O399</f>
        <v>0</v>
      </c>
      <c r="H24" s="580"/>
    </row>
    <row r="25" spans="1:8" ht="18" customHeight="1" x14ac:dyDescent="0.3">
      <c r="A25" s="578">
        <f>NE!Q53</f>
        <v>24</v>
      </c>
      <c r="B25" s="600">
        <f>NE!P53</f>
        <v>265</v>
      </c>
      <c r="C25" s="600" t="str">
        <f>NE!A53</f>
        <v>091016</v>
      </c>
      <c r="D25" s="622" t="str">
        <f>NE!B53</f>
        <v>Bevíz Lujza</v>
      </c>
      <c r="E25" s="622" t="str">
        <f>NE!C53</f>
        <v>Ten.Műhely</v>
      </c>
      <c r="F25" s="600">
        <f>NE!N53</f>
        <v>265</v>
      </c>
      <c r="G25" s="578">
        <f>NE!O53</f>
        <v>0</v>
      </c>
      <c r="H25" s="580"/>
    </row>
    <row r="26" spans="1:8" ht="18" customHeight="1" x14ac:dyDescent="0.3">
      <c r="A26" s="578">
        <f>NE!Q64</f>
        <v>25</v>
      </c>
      <c r="B26" s="600">
        <f>NE!P64</f>
        <v>260</v>
      </c>
      <c r="C26" s="600" t="str">
        <f>NE!A64</f>
        <v>071011</v>
      </c>
      <c r="D26" s="622" t="str">
        <f>NE!B64</f>
        <v>Böröczky Emília Anikó</v>
      </c>
      <c r="E26" s="622" t="str">
        <f>NE!C64</f>
        <v>Kiskút TK</v>
      </c>
      <c r="F26" s="600">
        <f>NE!N64</f>
        <v>260</v>
      </c>
      <c r="G26" s="578">
        <f>NE!O64</f>
        <v>0</v>
      </c>
    </row>
    <row r="27" spans="1:8" ht="18" customHeight="1" x14ac:dyDescent="0.3">
      <c r="A27" s="578">
        <f>NE!Q186</f>
        <v>26</v>
      </c>
      <c r="B27" s="600">
        <f>NE!P186</f>
        <v>246</v>
      </c>
      <c r="C27" s="600" t="str">
        <f>NE!A186</f>
        <v>001224</v>
      </c>
      <c r="D27" s="622" t="str">
        <f>NE!B186</f>
        <v>Horváth Adrienn</v>
      </c>
      <c r="E27" s="622" t="str">
        <f>NE!C186</f>
        <v>Kaposvári TC</v>
      </c>
      <c r="F27" s="600">
        <f>NE!N186</f>
        <v>246</v>
      </c>
      <c r="G27" s="578">
        <f>NE!O186</f>
        <v>0</v>
      </c>
    </row>
    <row r="28" spans="1:8" ht="18" customHeight="1" x14ac:dyDescent="0.3">
      <c r="A28" s="578">
        <f>NE!Q493</f>
        <v>27</v>
      </c>
      <c r="B28" s="600">
        <f>NE!P493</f>
        <v>245</v>
      </c>
      <c r="C28" s="600" t="str">
        <f>NE!A493</f>
        <v>060501</v>
      </c>
      <c r="D28" s="622" t="str">
        <f>NE!B493</f>
        <v>Varga Viktória</v>
      </c>
      <c r="E28" s="622" t="str">
        <f>NE!C493</f>
        <v>DEAC</v>
      </c>
      <c r="F28" s="600">
        <f>NE!N493</f>
        <v>245</v>
      </c>
      <c r="G28" s="578">
        <f>NE!O493</f>
        <v>0</v>
      </c>
      <c r="H28" s="580"/>
    </row>
    <row r="29" spans="1:8" ht="18" customHeight="1" x14ac:dyDescent="0.3">
      <c r="A29" s="578">
        <f>NE!Q205</f>
        <v>28</v>
      </c>
      <c r="B29" s="600">
        <f>NE!P205</f>
        <v>210</v>
      </c>
      <c r="C29" s="600" t="str">
        <f>NE!A205</f>
        <v>940208</v>
      </c>
      <c r="D29" s="622" t="str">
        <f>NE!B205</f>
        <v>Juhász Pálma</v>
      </c>
      <c r="E29" s="622" t="str">
        <f>NE!C205</f>
        <v>MTK</v>
      </c>
      <c r="F29" s="600">
        <f>NE!N205</f>
        <v>210</v>
      </c>
      <c r="G29" s="578">
        <f>NE!O205</f>
        <v>0</v>
      </c>
      <c r="H29" s="580"/>
    </row>
    <row r="30" spans="1:8" ht="18" customHeight="1" x14ac:dyDescent="0.3">
      <c r="A30" s="578">
        <f>NE!Q32</f>
        <v>29</v>
      </c>
      <c r="B30" s="600">
        <f>NE!P32</f>
        <v>200</v>
      </c>
      <c r="C30" s="600" t="str">
        <f>NE!A32</f>
        <v>901220</v>
      </c>
      <c r="D30" s="622" t="str">
        <f>NE!B32</f>
        <v>Barta-Rohonyi Réka Ivett</v>
      </c>
      <c r="E30" s="622" t="str">
        <f>NE!C32</f>
        <v>TSZSK Gyula</v>
      </c>
      <c r="F30" s="600">
        <f>NE!N32</f>
        <v>200</v>
      </c>
      <c r="G30" s="578">
        <f>NE!O32</f>
        <v>0</v>
      </c>
    </row>
    <row r="31" spans="1:8" ht="18" customHeight="1" x14ac:dyDescent="0.3">
      <c r="A31" s="578">
        <f>NE!Q24</f>
        <v>29</v>
      </c>
      <c r="B31" s="600">
        <f>NE!P24</f>
        <v>200</v>
      </c>
      <c r="C31" s="600" t="str">
        <f>NE!A24</f>
        <v>9607221</v>
      </c>
      <c r="D31" s="622" t="str">
        <f>NE!B24</f>
        <v>Bálint Sára Réka</v>
      </c>
      <c r="E31" s="622" t="str">
        <f>NE!C24</f>
        <v>Mini Garrose TK</v>
      </c>
      <c r="F31" s="600">
        <f>NE!N24</f>
        <v>200</v>
      </c>
      <c r="G31" s="578">
        <f>NE!O24</f>
        <v>0</v>
      </c>
    </row>
    <row r="32" spans="1:8" ht="18" customHeight="1" x14ac:dyDescent="0.3">
      <c r="A32" s="578">
        <f>NE!Q484</f>
        <v>31</v>
      </c>
      <c r="B32" s="600">
        <f>NE!P484</f>
        <v>195</v>
      </c>
      <c r="C32" s="600" t="str">
        <f>NE!A484</f>
        <v>0801171</v>
      </c>
      <c r="D32" s="622" t="str">
        <f>NE!B484</f>
        <v>Üveges Laura Luca</v>
      </c>
      <c r="E32" s="622" t="str">
        <f>NE!C484</f>
        <v>Bebto Team</v>
      </c>
      <c r="F32" s="600">
        <f>NE!N484</f>
        <v>195</v>
      </c>
      <c r="G32" s="578">
        <f>NE!O484</f>
        <v>0</v>
      </c>
      <c r="H32" s="580"/>
    </row>
    <row r="33" spans="1:8" ht="18" customHeight="1" x14ac:dyDescent="0.3">
      <c r="A33" s="578">
        <f>NE!Q288</f>
        <v>31</v>
      </c>
      <c r="B33" s="600">
        <f>NE!P288</f>
        <v>195</v>
      </c>
      <c r="C33" s="600" t="str">
        <f>NE!A288</f>
        <v>090306</v>
      </c>
      <c r="D33" s="622" t="str">
        <f>NE!B288</f>
        <v>Mihálka Anna</v>
      </c>
      <c r="E33" s="622" t="str">
        <f>NE!C288</f>
        <v>Alfa TI</v>
      </c>
      <c r="F33" s="600">
        <f>NE!N288</f>
        <v>195</v>
      </c>
      <c r="G33" s="578">
        <f>NE!O288</f>
        <v>0</v>
      </c>
    </row>
    <row r="34" spans="1:8" ht="18" customHeight="1" x14ac:dyDescent="0.3">
      <c r="A34" s="578">
        <f>NE!Q71</f>
        <v>33</v>
      </c>
      <c r="B34" s="600">
        <f>NE!P71</f>
        <v>190</v>
      </c>
      <c r="C34" s="600" t="str">
        <f>NE!A71</f>
        <v>081201</v>
      </c>
      <c r="D34" s="622" t="str">
        <f>NE!B71</f>
        <v>Buchholcz Bora Gizella</v>
      </c>
      <c r="E34" s="622" t="str">
        <f>NE!C71</f>
        <v>Vitéz SE</v>
      </c>
      <c r="F34" s="600">
        <f>NE!N71</f>
        <v>190</v>
      </c>
      <c r="G34" s="578">
        <f>NE!O71</f>
        <v>0</v>
      </c>
    </row>
    <row r="35" spans="1:8" ht="18" customHeight="1" x14ac:dyDescent="0.3">
      <c r="A35" s="578">
        <f>NE!Q408</f>
        <v>34</v>
      </c>
      <c r="B35" s="600">
        <f>NE!P408</f>
        <v>185</v>
      </c>
      <c r="C35" s="600" t="str">
        <f>NE!A408</f>
        <v>9001010</v>
      </c>
      <c r="D35" s="622" t="str">
        <f>NE!B408</f>
        <v>Sulyok Katalin Zsuzsanna</v>
      </c>
      <c r="E35" s="622" t="str">
        <f>NE!C408</f>
        <v>BEAC-Orbita</v>
      </c>
      <c r="F35" s="600">
        <f>NE!N408</f>
        <v>185</v>
      </c>
      <c r="G35" s="578">
        <f>NE!O408</f>
        <v>0</v>
      </c>
    </row>
    <row r="36" spans="1:8" ht="18" customHeight="1" x14ac:dyDescent="0.3">
      <c r="A36" s="578">
        <f>NE!Q415</f>
        <v>35</v>
      </c>
      <c r="B36" s="600">
        <f>NE!P415</f>
        <v>175</v>
      </c>
      <c r="C36" s="600" t="str">
        <f>NE!A415</f>
        <v>0712112</v>
      </c>
      <c r="D36" s="622" t="str">
        <f>NE!B415</f>
        <v>Szabó Lora</v>
      </c>
      <c r="E36" s="622" t="str">
        <f>NE!C415</f>
        <v>Kiskút TK</v>
      </c>
      <c r="F36" s="600">
        <f>NE!N415</f>
        <v>175</v>
      </c>
      <c r="G36" s="578">
        <f>NE!O415</f>
        <v>0</v>
      </c>
    </row>
    <row r="37" spans="1:8" ht="18" customHeight="1" x14ac:dyDescent="0.3">
      <c r="A37" s="578">
        <f>NE!Q418</f>
        <v>36</v>
      </c>
      <c r="B37" s="600">
        <f>NE!P418</f>
        <v>170</v>
      </c>
      <c r="C37" s="600" t="str">
        <f>NE!A418</f>
        <v>811121</v>
      </c>
      <c r="D37" s="622" t="str">
        <f>NE!B418</f>
        <v>Szabó Zsófia</v>
      </c>
      <c r="E37" s="622" t="str">
        <f>NE!C418</f>
        <v>BEAC-ORBITA</v>
      </c>
      <c r="F37" s="600">
        <f>NE!N418</f>
        <v>170</v>
      </c>
      <c r="G37" s="578">
        <f>NE!O418</f>
        <v>0</v>
      </c>
    </row>
    <row r="38" spans="1:8" ht="18" customHeight="1" x14ac:dyDescent="0.3">
      <c r="A38" s="578">
        <f>NE!Q507</f>
        <v>37</v>
      </c>
      <c r="B38" s="600">
        <f>NE!P507</f>
        <v>165</v>
      </c>
      <c r="C38" s="600" t="str">
        <f>NE!A507</f>
        <v>030628</v>
      </c>
      <c r="D38" s="622" t="str">
        <f>NE!B507</f>
        <v>Zöldi Alíz</v>
      </c>
      <c r="E38" s="622" t="str">
        <f>NE!C507</f>
        <v>DEAC</v>
      </c>
      <c r="F38" s="600">
        <f>NE!N507</f>
        <v>165</v>
      </c>
      <c r="G38" s="578">
        <f>NE!O507</f>
        <v>0</v>
      </c>
      <c r="H38" s="580"/>
    </row>
    <row r="39" spans="1:8" ht="18" customHeight="1" x14ac:dyDescent="0.3">
      <c r="A39" s="578">
        <f>NE!Q158</f>
        <v>37</v>
      </c>
      <c r="B39" s="600">
        <f>NE!P158</f>
        <v>165</v>
      </c>
      <c r="C39" s="600" t="str">
        <f>NE!A158</f>
        <v>8308140</v>
      </c>
      <c r="D39" s="622" t="str">
        <f>NE!B158</f>
        <v>Göböl Edina dr.</v>
      </c>
      <c r="E39" s="622" t="str">
        <f>NE!C158</f>
        <v>BEAC-ORBITA SE</v>
      </c>
      <c r="F39" s="600">
        <f>NE!N158</f>
        <v>165</v>
      </c>
      <c r="G39" s="578">
        <f>NE!O158</f>
        <v>0</v>
      </c>
    </row>
    <row r="40" spans="1:8" ht="18" customHeight="1" x14ac:dyDescent="0.3">
      <c r="A40" s="578">
        <f>NE!Q260</f>
        <v>39</v>
      </c>
      <c r="B40" s="600">
        <f>NE!P260</f>
        <v>164</v>
      </c>
      <c r="C40" s="600" t="str">
        <f>NE!A260</f>
        <v>090712</v>
      </c>
      <c r="D40" s="622" t="str">
        <f>NE!B260</f>
        <v>Kristyán Fanni</v>
      </c>
      <c r="E40" s="622" t="str">
        <f>NE!C260</f>
        <v>Pasarét TK</v>
      </c>
      <c r="F40" s="600">
        <f>NE!N260</f>
        <v>164</v>
      </c>
      <c r="G40" s="578">
        <f>NE!O260</f>
        <v>0</v>
      </c>
    </row>
    <row r="41" spans="1:8" ht="18" customHeight="1" x14ac:dyDescent="0.3">
      <c r="A41" s="578">
        <f>NE!Q252</f>
        <v>40</v>
      </c>
      <c r="B41" s="600">
        <f>NE!P252</f>
        <v>161</v>
      </c>
      <c r="C41" s="600" t="str">
        <f>NE!A252</f>
        <v>0811080</v>
      </c>
      <c r="D41" s="622" t="str">
        <f>NE!B252</f>
        <v>Kovács Hédi</v>
      </c>
      <c r="E41" s="622" t="str">
        <f>NE!C252</f>
        <v>TSZK Gyula</v>
      </c>
      <c r="F41" s="600">
        <f>NE!N252</f>
        <v>161</v>
      </c>
      <c r="G41" s="578">
        <f>NE!O252</f>
        <v>0</v>
      </c>
    </row>
    <row r="42" spans="1:8" ht="18" customHeight="1" x14ac:dyDescent="0.3">
      <c r="A42" s="578">
        <f>NE!Q495</f>
        <v>41</v>
      </c>
      <c r="B42" s="600">
        <f>NE!P495</f>
        <v>160</v>
      </c>
      <c r="C42" s="600" t="str">
        <f>NE!A495</f>
        <v>110421</v>
      </c>
      <c r="D42" s="622" t="str">
        <f>NE!B495</f>
        <v>Vecseri Bianka</v>
      </c>
      <c r="E42" s="622" t="str">
        <f>NE!C495</f>
        <v>Ten.Műhely</v>
      </c>
      <c r="F42" s="600">
        <f>NE!N495</f>
        <v>160</v>
      </c>
      <c r="G42" s="578">
        <f>NE!O495</f>
        <v>0</v>
      </c>
      <c r="H42" s="580"/>
    </row>
    <row r="43" spans="1:8" ht="18" customHeight="1" x14ac:dyDescent="0.3">
      <c r="A43" s="578">
        <f>NE!Q142</f>
        <v>42</v>
      </c>
      <c r="B43" s="600">
        <f>NE!P142</f>
        <v>155</v>
      </c>
      <c r="C43" s="600" t="str">
        <f>NE!A142</f>
        <v>000515</v>
      </c>
      <c r="D43" s="622" t="str">
        <f>NE!B142</f>
        <v>Földeák Kata</v>
      </c>
      <c r="E43" s="622" t="str">
        <f>NE!C142</f>
        <v>MTK</v>
      </c>
      <c r="F43" s="600">
        <f>NE!N142</f>
        <v>155</v>
      </c>
      <c r="G43" s="578">
        <f>NE!O142</f>
        <v>0</v>
      </c>
    </row>
    <row r="44" spans="1:8" ht="18" customHeight="1" x14ac:dyDescent="0.3">
      <c r="A44" s="578">
        <f>NE!Q273</f>
        <v>43</v>
      </c>
      <c r="B44" s="600">
        <f>NE!P273</f>
        <v>152</v>
      </c>
      <c r="C44" s="600" t="str">
        <f>NE!A273</f>
        <v>921208</v>
      </c>
      <c r="D44" s="622" t="str">
        <f>NE!B273</f>
        <v>Lukács Vanda</v>
      </c>
      <c r="E44" s="622" t="str">
        <f>NE!C273</f>
        <v>Budaörs SC</v>
      </c>
      <c r="F44" s="600">
        <f>NE!N273</f>
        <v>152</v>
      </c>
      <c r="G44" s="578">
        <f>NE!O273</f>
        <v>0</v>
      </c>
    </row>
    <row r="45" spans="1:8" ht="18" customHeight="1" x14ac:dyDescent="0.3">
      <c r="A45" s="578">
        <f>NE!Q258</f>
        <v>44</v>
      </c>
      <c r="B45" s="600">
        <f>NE!P258</f>
        <v>150</v>
      </c>
      <c r="C45" s="600" t="str">
        <f>NE!A258</f>
        <v>070831</v>
      </c>
      <c r="D45" s="622" t="str">
        <f>NE!B258</f>
        <v>Krajczár Lili Kata</v>
      </c>
      <c r="E45" s="622" t="str">
        <f>NE!C258</f>
        <v>Pécs VTC</v>
      </c>
      <c r="F45" s="600">
        <f>NE!N258</f>
        <v>150</v>
      </c>
      <c r="G45" s="578">
        <f>NE!O258</f>
        <v>0</v>
      </c>
      <c r="H45" s="580"/>
    </row>
    <row r="46" spans="1:8" ht="18" customHeight="1" x14ac:dyDescent="0.3">
      <c r="A46" s="578">
        <f>NE!Q450</f>
        <v>44</v>
      </c>
      <c r="B46" s="600">
        <f>NE!P450</f>
        <v>150</v>
      </c>
      <c r="C46" s="600" t="str">
        <f>NE!A450</f>
        <v>0811240</v>
      </c>
      <c r="D46" s="622" t="str">
        <f>NE!B450</f>
        <v>Szokodi Eszter Dorka</v>
      </c>
      <c r="E46" s="622" t="str">
        <f>NE!C450</f>
        <v>Siófoki Sp.</v>
      </c>
      <c r="F46" s="600">
        <f>NE!N450</f>
        <v>150</v>
      </c>
      <c r="G46" s="578">
        <f>NE!O450</f>
        <v>0</v>
      </c>
    </row>
    <row r="47" spans="1:8" ht="18" customHeight="1" x14ac:dyDescent="0.3">
      <c r="A47" s="578">
        <f>NE!Q465</f>
        <v>44</v>
      </c>
      <c r="B47" s="600">
        <f>NE!P465</f>
        <v>150</v>
      </c>
      <c r="C47" s="600" t="str">
        <f>NE!A465</f>
        <v>0507142</v>
      </c>
      <c r="D47" s="622" t="str">
        <f>NE!B465</f>
        <v>Tihanyi Luca</v>
      </c>
      <c r="E47" s="622" t="str">
        <f>NE!C465</f>
        <v>Kiskút TK</v>
      </c>
      <c r="F47" s="600">
        <f>NE!N465</f>
        <v>150</v>
      </c>
      <c r="G47" s="578">
        <f>NE!O465</f>
        <v>0</v>
      </c>
    </row>
    <row r="48" spans="1:8" ht="18" customHeight="1" x14ac:dyDescent="0.3">
      <c r="A48" s="578">
        <f>NE!Q302</f>
        <v>44</v>
      </c>
      <c r="B48" s="600">
        <f>NE!P302</f>
        <v>150</v>
      </c>
      <c r="C48" s="600" t="str">
        <f>NE!A302</f>
        <v>000725</v>
      </c>
      <c r="D48" s="622" t="str">
        <f>NE!B302</f>
        <v>Müller Nikoletta</v>
      </c>
      <c r="E48" s="622" t="str">
        <f>NE!C302</f>
        <v>Budaörs SC</v>
      </c>
      <c r="F48" s="600">
        <f>NE!N302</f>
        <v>150</v>
      </c>
      <c r="G48" s="578">
        <f>NE!O302</f>
        <v>0</v>
      </c>
    </row>
    <row r="49" spans="1:8" ht="18" customHeight="1" x14ac:dyDescent="0.3">
      <c r="A49" s="578">
        <f>NE!Q228</f>
        <v>48</v>
      </c>
      <c r="B49" s="600">
        <f>NE!P228</f>
        <v>145</v>
      </c>
      <c r="C49" s="600">
        <f>NE!A228</f>
        <v>990330</v>
      </c>
      <c r="D49" s="622" t="str">
        <f>NE!B228</f>
        <v>Kiss Dorottya</v>
      </c>
      <c r="E49" s="622" t="str">
        <f>NE!C228</f>
        <v>Savaria TC</v>
      </c>
      <c r="F49" s="600">
        <f>NE!N228</f>
        <v>145</v>
      </c>
      <c r="G49" s="578">
        <f>NE!O228</f>
        <v>0</v>
      </c>
    </row>
    <row r="50" spans="1:8" ht="18" customHeight="1" x14ac:dyDescent="0.3">
      <c r="A50" s="578">
        <f>NE!Q227</f>
        <v>48</v>
      </c>
      <c r="B50" s="600">
        <f>NE!P227</f>
        <v>145</v>
      </c>
      <c r="C50" s="600" t="str">
        <f>NE!A227</f>
        <v>060830</v>
      </c>
      <c r="D50" s="622" t="str">
        <f>NE!B227</f>
        <v>Kis-Czakó Eszter</v>
      </c>
      <c r="E50" s="622" t="str">
        <f>NE!C227</f>
        <v>Bp. Honvéd</v>
      </c>
      <c r="F50" s="600">
        <f>NE!N227</f>
        <v>145</v>
      </c>
      <c r="G50" s="578">
        <f>NE!O227</f>
        <v>0</v>
      </c>
    </row>
    <row r="51" spans="1:8" ht="18" customHeight="1" x14ac:dyDescent="0.3">
      <c r="A51" s="578">
        <f>NE!Q259</f>
        <v>50</v>
      </c>
      <c r="B51" s="600">
        <f>NE!P259</f>
        <v>135</v>
      </c>
      <c r="C51" s="600" t="str">
        <f>NE!A259</f>
        <v>0811260</v>
      </c>
      <c r="D51" s="622" t="str">
        <f>NE!B259</f>
        <v>Krilek Regina Noémi</v>
      </c>
      <c r="E51" s="622" t="str">
        <f>NE!C259</f>
        <v>MTK</v>
      </c>
      <c r="F51" s="600">
        <f>NE!N259</f>
        <v>135</v>
      </c>
      <c r="G51" s="578">
        <f>NE!O259</f>
        <v>0</v>
      </c>
      <c r="H51" s="580"/>
    </row>
    <row r="52" spans="1:8" ht="18" customHeight="1" x14ac:dyDescent="0.3">
      <c r="A52" s="578">
        <f>NE!Q233</f>
        <v>50</v>
      </c>
      <c r="B52" s="600">
        <f>NE!P233</f>
        <v>135</v>
      </c>
      <c r="C52" s="600" t="str">
        <f>NE!A233</f>
        <v>0703064</v>
      </c>
      <c r="D52" s="622" t="str">
        <f>NE!B233</f>
        <v>Koczka  Petra</v>
      </c>
      <c r="E52" s="622" t="str">
        <f>NE!C233</f>
        <v>PG Tenisz</v>
      </c>
      <c r="F52" s="600">
        <f>NE!N233</f>
        <v>135</v>
      </c>
      <c r="G52" s="578">
        <f>NE!O233</f>
        <v>0</v>
      </c>
      <c r="H52" s="580"/>
    </row>
    <row r="53" spans="1:8" ht="18" customHeight="1" x14ac:dyDescent="0.3">
      <c r="A53" s="578">
        <f>NE!Q390</f>
        <v>52</v>
      </c>
      <c r="B53" s="600">
        <f>NE!P390</f>
        <v>130</v>
      </c>
      <c r="C53" s="600" t="str">
        <f>NE!A390</f>
        <v>800926</v>
      </c>
      <c r="D53" s="622" t="str">
        <f>NE!B390</f>
        <v>Sápi Zsófi</v>
      </c>
      <c r="E53" s="622" t="str">
        <f>NE!C390</f>
        <v>Mini Garros TK</v>
      </c>
      <c r="F53" s="600">
        <f>NE!N390</f>
        <v>130</v>
      </c>
      <c r="G53" s="578">
        <f>NE!O390</f>
        <v>0</v>
      </c>
    </row>
    <row r="54" spans="1:8" ht="18" customHeight="1" x14ac:dyDescent="0.3">
      <c r="A54" s="578">
        <f>NE!Q328</f>
        <v>53</v>
      </c>
      <c r="B54" s="600">
        <f>NE!P328</f>
        <v>125</v>
      </c>
      <c r="C54" s="600" t="str">
        <f>NE!A328</f>
        <v>8910121</v>
      </c>
      <c r="D54" s="622" t="str">
        <f>NE!B328</f>
        <v>Ott Lívia Viola</v>
      </c>
      <c r="E54" s="622" t="str">
        <f>NE!C328</f>
        <v>Pannon SC</v>
      </c>
      <c r="F54" s="600">
        <f>NE!N328</f>
        <v>125</v>
      </c>
      <c r="G54" s="578">
        <f>NE!O328</f>
        <v>0</v>
      </c>
    </row>
    <row r="55" spans="1:8" ht="18" customHeight="1" x14ac:dyDescent="0.3">
      <c r="A55" s="578">
        <f>NE!Q367</f>
        <v>53</v>
      </c>
      <c r="B55" s="600">
        <f>NE!P367</f>
        <v>125</v>
      </c>
      <c r="C55" s="600" t="str">
        <f>NE!A367</f>
        <v>020423</v>
      </c>
      <c r="D55" s="622" t="str">
        <f>NE!B367</f>
        <v>Punyi Anna Krisztina</v>
      </c>
      <c r="E55" s="622" t="str">
        <f>NE!C367</f>
        <v>DEAC</v>
      </c>
      <c r="F55" s="600">
        <f>NE!N367</f>
        <v>125</v>
      </c>
      <c r="G55" s="578">
        <f>NE!O367</f>
        <v>0</v>
      </c>
    </row>
    <row r="56" spans="1:8" ht="18" customHeight="1" x14ac:dyDescent="0.3">
      <c r="A56" s="578">
        <f>NE!Q56</f>
        <v>53</v>
      </c>
      <c r="B56" s="600">
        <f>NE!P56</f>
        <v>125</v>
      </c>
      <c r="C56" s="600" t="str">
        <f>NE!A56</f>
        <v>0902172</v>
      </c>
      <c r="D56" s="622" t="str">
        <f>NE!B56</f>
        <v>Bobok Petra</v>
      </c>
      <c r="E56" s="622" t="str">
        <f>NE!C56</f>
        <v>Bebto Team</v>
      </c>
      <c r="F56" s="600">
        <f>NE!N56</f>
        <v>125</v>
      </c>
      <c r="G56" s="578">
        <f>NE!O56</f>
        <v>0</v>
      </c>
    </row>
    <row r="57" spans="1:8" ht="18" customHeight="1" x14ac:dyDescent="0.3">
      <c r="A57" s="578">
        <f>NE!Q62</f>
        <v>56</v>
      </c>
      <c r="B57" s="600">
        <f>NE!P62</f>
        <v>120</v>
      </c>
      <c r="C57" s="600" t="str">
        <f>NE!A62</f>
        <v>020925</v>
      </c>
      <c r="D57" s="622" t="str">
        <f>NE!B62</f>
        <v>Bordás Patrícia</v>
      </c>
      <c r="E57" s="622" t="str">
        <f>NE!C62</f>
        <v>MTK</v>
      </c>
      <c r="F57" s="600">
        <f>NE!N62</f>
        <v>120</v>
      </c>
      <c r="G57" s="578">
        <f>NE!O62</f>
        <v>0</v>
      </c>
    </row>
    <row r="58" spans="1:8" ht="18" customHeight="1" x14ac:dyDescent="0.3">
      <c r="A58" s="578">
        <f>NE!Q487</f>
        <v>57</v>
      </c>
      <c r="B58" s="600">
        <f>NE!P487</f>
        <v>115</v>
      </c>
      <c r="C58" s="600" t="str">
        <f>NE!A487</f>
        <v>0805130</v>
      </c>
      <c r="D58" s="622" t="str">
        <f>NE!B487</f>
        <v>Valicsek Laura</v>
      </c>
      <c r="E58" s="622" t="str">
        <f>NE!C487</f>
        <v>Volvex SE</v>
      </c>
      <c r="F58" s="600">
        <f>NE!N487</f>
        <v>115</v>
      </c>
      <c r="G58" s="578">
        <f>NE!O487</f>
        <v>0</v>
      </c>
      <c r="H58" s="580"/>
    </row>
    <row r="59" spans="1:8" ht="18" customHeight="1" x14ac:dyDescent="0.3">
      <c r="A59" s="578">
        <f>NE!Q6</f>
        <v>58</v>
      </c>
      <c r="B59" s="600">
        <f>NE!P6</f>
        <v>105</v>
      </c>
      <c r="C59" s="600" t="str">
        <f>NE!A6</f>
        <v>040906</v>
      </c>
      <c r="D59" s="622" t="str">
        <f>NE!B6</f>
        <v>Almádi Alexandra</v>
      </c>
      <c r="E59" s="622" t="str">
        <f>NE!C6</f>
        <v>MTK</v>
      </c>
      <c r="F59" s="600">
        <f>NE!N6</f>
        <v>105</v>
      </c>
      <c r="G59" s="578">
        <f>NE!O6</f>
        <v>0</v>
      </c>
      <c r="H59" s="580"/>
    </row>
    <row r="60" spans="1:8" ht="18" customHeight="1" x14ac:dyDescent="0.3">
      <c r="A60" s="578">
        <f>NE!Q114</f>
        <v>58</v>
      </c>
      <c r="B60" s="600">
        <f>NE!P114</f>
        <v>105</v>
      </c>
      <c r="C60" s="600" t="str">
        <f>NE!A114</f>
        <v>121107</v>
      </c>
      <c r="D60" s="622" t="str">
        <f>NE!B114</f>
        <v>Egyed Anna Zsófia</v>
      </c>
      <c r="E60" s="622" t="str">
        <f>NE!C114</f>
        <v>PG Tenisz</v>
      </c>
      <c r="F60" s="600">
        <f>NE!N114</f>
        <v>105</v>
      </c>
      <c r="G60" s="578">
        <f>NE!O114</f>
        <v>0</v>
      </c>
      <c r="H60" s="580"/>
    </row>
    <row r="61" spans="1:8" ht="18" customHeight="1" x14ac:dyDescent="0.3">
      <c r="A61" s="578">
        <f>NE!Q139</f>
        <v>60</v>
      </c>
      <c r="B61" s="600">
        <f>NE!P139</f>
        <v>100</v>
      </c>
      <c r="C61" s="600" t="str">
        <f>NE!A139</f>
        <v>031106</v>
      </c>
      <c r="D61" s="622" t="str">
        <f>NE!B139</f>
        <v>Finak Eszter Dorka</v>
      </c>
      <c r="E61" s="622" t="str">
        <f>NE!C139</f>
        <v>Bp. Honvéd</v>
      </c>
      <c r="F61" s="600">
        <f>NE!N139</f>
        <v>100</v>
      </c>
      <c r="G61" s="578">
        <f>NE!O139</f>
        <v>0</v>
      </c>
    </row>
    <row r="62" spans="1:8" ht="18" customHeight="1" x14ac:dyDescent="0.3">
      <c r="A62" s="578">
        <f>NE!Q190</f>
        <v>60</v>
      </c>
      <c r="B62" s="600">
        <f>NE!P190</f>
        <v>100</v>
      </c>
      <c r="C62" s="600" t="str">
        <f>NE!A190</f>
        <v>080702</v>
      </c>
      <c r="D62" s="622" t="str">
        <f>NE!B190</f>
        <v>Horváth Nóra</v>
      </c>
      <c r="E62" s="622" t="str">
        <f>NE!C190</f>
        <v>Open TV</v>
      </c>
      <c r="F62" s="600">
        <f>NE!N190</f>
        <v>100</v>
      </c>
      <c r="G62" s="578">
        <f>NE!O190</f>
        <v>0</v>
      </c>
    </row>
    <row r="63" spans="1:8" ht="18" customHeight="1" x14ac:dyDescent="0.3">
      <c r="A63" s="578">
        <f>NE!Q140</f>
        <v>60</v>
      </c>
      <c r="B63" s="600">
        <f>NE!P140</f>
        <v>100</v>
      </c>
      <c r="C63" s="600" t="str">
        <f>NE!A140</f>
        <v>100119</v>
      </c>
      <c r="D63" s="622" t="str">
        <f>NE!B140</f>
        <v>Fizel Laura Liza</v>
      </c>
      <c r="E63" s="622" t="str">
        <f>NE!C140</f>
        <v>Vasas SC</v>
      </c>
      <c r="F63" s="600">
        <f>NE!N140</f>
        <v>100</v>
      </c>
      <c r="G63" s="578">
        <f>NE!O140</f>
        <v>0</v>
      </c>
      <c r="H63" s="580"/>
    </row>
    <row r="64" spans="1:8" ht="18" customHeight="1" x14ac:dyDescent="0.3">
      <c r="A64" s="578">
        <f>NE!Q251</f>
        <v>60</v>
      </c>
      <c r="B64" s="600">
        <f>NE!P251</f>
        <v>100</v>
      </c>
      <c r="C64" s="600" t="str">
        <f>NE!A251</f>
        <v>101001</v>
      </c>
      <c r="D64" s="622" t="str">
        <f>NE!B251</f>
        <v>Kovács Emese</v>
      </c>
      <c r="E64" s="622" t="str">
        <f>NE!C251</f>
        <v>Ten.Műhely</v>
      </c>
      <c r="F64" s="600">
        <f>NE!N251</f>
        <v>100</v>
      </c>
      <c r="G64" s="578">
        <f>NE!O251</f>
        <v>0</v>
      </c>
      <c r="H64" s="580"/>
    </row>
    <row r="65" spans="1:8" ht="18" customHeight="1" x14ac:dyDescent="0.3">
      <c r="A65" s="578">
        <f>NE!Q92</f>
        <v>60</v>
      </c>
      <c r="B65" s="600">
        <f>NE!P92</f>
        <v>100</v>
      </c>
      <c r="C65" s="600" t="str">
        <f>NE!A92</f>
        <v>870419</v>
      </c>
      <c r="D65" s="622" t="str">
        <f>NE!B92</f>
        <v>Csizi Evelin dr.</v>
      </c>
      <c r="E65" s="622" t="str">
        <f>NE!C92</f>
        <v>Szentes TK</v>
      </c>
      <c r="F65" s="600">
        <f>NE!N92</f>
        <v>100</v>
      </c>
      <c r="G65" s="578">
        <f>NE!O92</f>
        <v>0</v>
      </c>
    </row>
    <row r="66" spans="1:8" ht="18" customHeight="1" x14ac:dyDescent="0.3">
      <c r="A66" s="578">
        <f>NE!Q407</f>
        <v>60</v>
      </c>
      <c r="B66" s="600">
        <f>NE!P407</f>
        <v>100</v>
      </c>
      <c r="C66" s="600" t="str">
        <f>NE!A407</f>
        <v>010410</v>
      </c>
      <c r="D66" s="622" t="str">
        <f>NE!B407</f>
        <v>Stumpf Aliz</v>
      </c>
      <c r="E66" s="622" t="str">
        <f>NE!C407</f>
        <v>Bp. Honvéd</v>
      </c>
      <c r="F66" s="600">
        <f>NE!N407</f>
        <v>100</v>
      </c>
      <c r="G66" s="578">
        <f>NE!O407</f>
        <v>0</v>
      </c>
    </row>
    <row r="67" spans="1:8" ht="18" customHeight="1" x14ac:dyDescent="0.3">
      <c r="A67" s="578">
        <f>NE!Q266</f>
        <v>60</v>
      </c>
      <c r="B67" s="600">
        <f>NE!P266</f>
        <v>100</v>
      </c>
      <c r="C67" s="600" t="str">
        <f>NE!A266</f>
        <v>060925</v>
      </c>
      <c r="D67" s="622" t="str">
        <f>NE!B266</f>
        <v>Lawani Jillian</v>
      </c>
      <c r="E67" s="622" t="str">
        <f>NE!C266</f>
        <v>Vasas SC</v>
      </c>
      <c r="F67" s="600">
        <f>NE!N266</f>
        <v>100</v>
      </c>
      <c r="G67" s="578">
        <f>NE!O266</f>
        <v>0</v>
      </c>
      <c r="H67" s="580"/>
    </row>
    <row r="68" spans="1:8" ht="18" customHeight="1" x14ac:dyDescent="0.3">
      <c r="A68" s="578">
        <f>NE!Q218</f>
        <v>67</v>
      </c>
      <c r="B68" s="600">
        <f>NE!P218</f>
        <v>99</v>
      </c>
      <c r="C68" s="600" t="str">
        <f>NE!A218</f>
        <v>090915</v>
      </c>
      <c r="D68" s="622" t="str">
        <f>NE!B218</f>
        <v>Kátai Luca Sára</v>
      </c>
      <c r="E68" s="622" t="str">
        <f>NE!C218</f>
        <v>SVSE</v>
      </c>
      <c r="F68" s="600">
        <f>NE!N218</f>
        <v>99</v>
      </c>
      <c r="G68" s="578">
        <f>NE!O218</f>
        <v>0</v>
      </c>
      <c r="H68" s="580"/>
    </row>
    <row r="69" spans="1:8" ht="18" customHeight="1" x14ac:dyDescent="0.3">
      <c r="A69" s="578">
        <f>NE!Q170</f>
        <v>68</v>
      </c>
      <c r="B69" s="600">
        <f>NE!P170</f>
        <v>98</v>
      </c>
      <c r="C69" s="600" t="str">
        <f>NE!A170</f>
        <v>8311140</v>
      </c>
      <c r="D69" s="622" t="str">
        <f>NE!B170</f>
        <v>Gyulai-Kertesi Edina</v>
      </c>
      <c r="E69" s="622" t="str">
        <f>NE!C170</f>
        <v>Mini Garros TK</v>
      </c>
      <c r="F69" s="600">
        <f>NE!N170</f>
        <v>98</v>
      </c>
      <c r="G69" s="578">
        <f>NE!O170</f>
        <v>0</v>
      </c>
    </row>
    <row r="70" spans="1:8" ht="18" customHeight="1" x14ac:dyDescent="0.3">
      <c r="A70" s="578">
        <f>NE!Q23</f>
        <v>69</v>
      </c>
      <c r="B70" s="600">
        <f>NE!P23</f>
        <v>95</v>
      </c>
      <c r="C70" s="600" t="str">
        <f>NE!A23</f>
        <v>0712140</v>
      </c>
      <c r="D70" s="622" t="str">
        <f>NE!B23</f>
        <v>Bak-Szabó Norina</v>
      </c>
      <c r="E70" s="622" t="str">
        <f>NE!C23</f>
        <v>Bp. Honvéd</v>
      </c>
      <c r="F70" s="600">
        <f>NE!N23</f>
        <v>95</v>
      </c>
      <c r="G70" s="578">
        <f>NE!O23</f>
        <v>0</v>
      </c>
    </row>
    <row r="71" spans="1:8" ht="18" customHeight="1" x14ac:dyDescent="0.3">
      <c r="A71" s="578">
        <f>NE!Q99</f>
        <v>69</v>
      </c>
      <c r="B71" s="600">
        <f>NE!P99</f>
        <v>95</v>
      </c>
      <c r="C71" s="600" t="str">
        <f>NE!A99</f>
        <v>800409</v>
      </c>
      <c r="D71" s="622" t="str">
        <f>NE!B99</f>
        <v>Czibulya Anita</v>
      </c>
      <c r="E71" s="622" t="str">
        <f>NE!C99</f>
        <v>Szentes TK</v>
      </c>
      <c r="F71" s="600">
        <f>NE!N99</f>
        <v>95</v>
      </c>
      <c r="G71" s="578">
        <f>NE!O99</f>
        <v>0</v>
      </c>
    </row>
    <row r="72" spans="1:8" ht="18" customHeight="1" x14ac:dyDescent="0.3">
      <c r="A72" s="578">
        <f>NE!Q201</f>
        <v>69</v>
      </c>
      <c r="B72" s="600">
        <f>NE!P201</f>
        <v>95</v>
      </c>
      <c r="C72" s="600" t="str">
        <f>NE!A201</f>
        <v>0707201</v>
      </c>
      <c r="D72" s="622" t="str">
        <f>NE!B201</f>
        <v>Jeck Viola Hajna</v>
      </c>
      <c r="E72" s="622" t="str">
        <f>NE!C201</f>
        <v>Vitéz SE</v>
      </c>
      <c r="F72" s="600">
        <f>NE!N201</f>
        <v>95</v>
      </c>
      <c r="G72" s="578">
        <f>NE!O201</f>
        <v>0</v>
      </c>
    </row>
    <row r="73" spans="1:8" ht="18" customHeight="1" x14ac:dyDescent="0.3">
      <c r="A73" s="578">
        <f>NE!Q436</f>
        <v>69</v>
      </c>
      <c r="B73" s="600">
        <f>NE!P436</f>
        <v>95</v>
      </c>
      <c r="C73" s="600" t="str">
        <f>NE!A436</f>
        <v>111006</v>
      </c>
      <c r="D73" s="622" t="str">
        <f>NE!B436</f>
        <v>Sziklai Zita</v>
      </c>
      <c r="E73" s="622" t="str">
        <f>NE!C436</f>
        <v>Bp. Honvéd</v>
      </c>
      <c r="F73" s="600">
        <f>NE!N436</f>
        <v>95</v>
      </c>
      <c r="G73" s="578">
        <f>NE!O436</f>
        <v>0</v>
      </c>
    </row>
    <row r="74" spans="1:8" ht="18" customHeight="1" x14ac:dyDescent="0.3">
      <c r="A74" s="578">
        <f>NE!Q451</f>
        <v>73</v>
      </c>
      <c r="B74" s="600">
        <f>NE!P451</f>
        <v>90</v>
      </c>
      <c r="C74" s="600" t="str">
        <f>NE!A451</f>
        <v>1208210</v>
      </c>
      <c r="D74" s="622" t="str">
        <f>NE!B451</f>
        <v>Szondy Hanna</v>
      </c>
      <c r="E74" s="622" t="str">
        <f>NE!C451</f>
        <v>PG Tenisz</v>
      </c>
      <c r="F74" s="600">
        <f>NE!N451</f>
        <v>90</v>
      </c>
      <c r="G74" s="578">
        <f>NE!O451</f>
        <v>0</v>
      </c>
      <c r="H74" s="580"/>
    </row>
    <row r="75" spans="1:8" ht="18" customHeight="1" x14ac:dyDescent="0.3">
      <c r="A75" s="578">
        <f>NE!Q356</f>
        <v>73</v>
      </c>
      <c r="B75" s="600">
        <f>NE!P356</f>
        <v>90</v>
      </c>
      <c r="C75" s="600" t="str">
        <f>NE!A356</f>
        <v>130728</v>
      </c>
      <c r="D75" s="622" t="str">
        <f>NE!B356</f>
        <v>Polgárdi Zita</v>
      </c>
      <c r="E75" s="622" t="str">
        <f>NE!C356</f>
        <v>PG Tenisz</v>
      </c>
      <c r="F75" s="600">
        <f>NE!N356</f>
        <v>90</v>
      </c>
      <c r="G75" s="578">
        <f>NE!O356</f>
        <v>0</v>
      </c>
      <c r="H75" s="580"/>
    </row>
    <row r="76" spans="1:8" ht="18" customHeight="1" x14ac:dyDescent="0.3">
      <c r="A76" s="578">
        <f>NE!Q350</f>
        <v>75</v>
      </c>
      <c r="B76" s="600">
        <f>NE!P350</f>
        <v>88</v>
      </c>
      <c r="C76" s="600" t="str">
        <f>NE!A350</f>
        <v>780102</v>
      </c>
      <c r="D76" s="622" t="str">
        <f>NE!B350</f>
        <v>Pintér Nóra</v>
      </c>
      <c r="E76" s="622" t="str">
        <f>NE!C350</f>
        <v>BEAC Or</v>
      </c>
      <c r="F76" s="600">
        <f>NE!N350</f>
        <v>88</v>
      </c>
      <c r="G76" s="578">
        <f>NE!O350</f>
        <v>0</v>
      </c>
    </row>
    <row r="77" spans="1:8" ht="18" customHeight="1" x14ac:dyDescent="0.3">
      <c r="A77" s="578">
        <f>NE!Q322</f>
        <v>76</v>
      </c>
      <c r="B77" s="600">
        <f>NE!P322</f>
        <v>80</v>
      </c>
      <c r="C77" s="600" t="str">
        <f>NE!A322</f>
        <v>110210</v>
      </c>
      <c r="D77" s="622" t="str">
        <f>NE!B322</f>
        <v>Nógrádi Noémi</v>
      </c>
      <c r="E77" s="622" t="str">
        <f>NE!C322</f>
        <v>Bp. Honvéd</v>
      </c>
      <c r="F77" s="600">
        <f>NE!N322</f>
        <v>80</v>
      </c>
      <c r="G77" s="578">
        <f>NE!O322</f>
        <v>0</v>
      </c>
    </row>
    <row r="78" spans="1:8" ht="18" customHeight="1" x14ac:dyDescent="0.3">
      <c r="A78" s="578">
        <f>NE!Q427</f>
        <v>76</v>
      </c>
      <c r="B78" s="600">
        <f>NE!P427</f>
        <v>80</v>
      </c>
      <c r="C78" s="600" t="str">
        <f>NE!A427</f>
        <v>740727</v>
      </c>
      <c r="D78" s="622" t="str">
        <f>NE!B427</f>
        <v>Szável Szilvia</v>
      </c>
      <c r="E78" s="622" t="str">
        <f>NE!C427</f>
        <v>MLTC</v>
      </c>
      <c r="F78" s="600">
        <f>NE!N427</f>
        <v>80</v>
      </c>
      <c r="G78" s="578">
        <f>NE!O427</f>
        <v>0</v>
      </c>
    </row>
    <row r="79" spans="1:8" ht="18" customHeight="1" x14ac:dyDescent="0.3">
      <c r="A79" s="578">
        <f>NE!Q323</f>
        <v>76</v>
      </c>
      <c r="B79" s="600">
        <f>NE!P323</f>
        <v>80</v>
      </c>
      <c r="C79" s="600" t="str">
        <f>NE!A323</f>
        <v>070520</v>
      </c>
      <c r="D79" s="622" t="str">
        <f>NE!B323</f>
        <v>Nyúl Csenge</v>
      </c>
      <c r="E79" s="622" t="str">
        <f>NE!C323</f>
        <v>Kiskút TK</v>
      </c>
      <c r="F79" s="600">
        <f>NE!N323</f>
        <v>80</v>
      </c>
      <c r="G79" s="578">
        <f>NE!O323</f>
        <v>0</v>
      </c>
    </row>
    <row r="80" spans="1:8" ht="18" customHeight="1" x14ac:dyDescent="0.3">
      <c r="A80" s="578">
        <f>NE!Q90</f>
        <v>76</v>
      </c>
      <c r="B80" s="600">
        <f>NE!P90</f>
        <v>80</v>
      </c>
      <c r="C80" s="600" t="str">
        <f>NE!A90</f>
        <v>761006</v>
      </c>
      <c r="D80" s="622" t="str">
        <f>NE!B90</f>
        <v>Csiszár Andrea</v>
      </c>
      <c r="E80" s="622" t="str">
        <f>NE!C90</f>
        <v>Siófoki Sp</v>
      </c>
      <c r="F80" s="600">
        <f>NE!N90</f>
        <v>80</v>
      </c>
      <c r="G80" s="578">
        <f>NE!O90</f>
        <v>0</v>
      </c>
    </row>
    <row r="81" spans="1:8" ht="18" customHeight="1" x14ac:dyDescent="0.3">
      <c r="A81" s="578">
        <f>NE!Q313</f>
        <v>76</v>
      </c>
      <c r="B81" s="600">
        <f>NE!P313</f>
        <v>80</v>
      </c>
      <c r="C81" s="600" t="str">
        <f>NE!A313</f>
        <v>100806</v>
      </c>
      <c r="D81" s="622" t="str">
        <f>NE!B313</f>
        <v>Nagy Kendra</v>
      </c>
      <c r="E81" s="622" t="str">
        <f>NE!C313</f>
        <v>Kiskút TK</v>
      </c>
      <c r="F81" s="600">
        <f>NE!N313</f>
        <v>80</v>
      </c>
      <c r="G81" s="578">
        <f>NE!O313</f>
        <v>0</v>
      </c>
    </row>
    <row r="82" spans="1:8" ht="18" customHeight="1" x14ac:dyDescent="0.3">
      <c r="A82" s="578">
        <f>NE!Q404</f>
        <v>76</v>
      </c>
      <c r="B82" s="600">
        <f>NE!P404</f>
        <v>80</v>
      </c>
      <c r="C82" s="600" t="str">
        <f>NE!A404</f>
        <v>1204101</v>
      </c>
      <c r="D82" s="622" t="str">
        <f>NE!B404</f>
        <v>Stein Emili</v>
      </c>
      <c r="E82" s="622" t="str">
        <f>NE!C404</f>
        <v>Bebto Team</v>
      </c>
      <c r="F82" s="600">
        <f>NE!N404</f>
        <v>80</v>
      </c>
      <c r="G82" s="578">
        <f>NE!O404</f>
        <v>0</v>
      </c>
      <c r="H82" s="580"/>
    </row>
    <row r="83" spans="1:8" ht="18" customHeight="1" x14ac:dyDescent="0.3">
      <c r="A83" s="578">
        <f>NE!Q36</f>
        <v>76</v>
      </c>
      <c r="B83" s="600">
        <f>NE!P36</f>
        <v>80</v>
      </c>
      <c r="C83" s="600" t="str">
        <f>NE!A36</f>
        <v>960902</v>
      </c>
      <c r="D83" s="622" t="str">
        <f>NE!B36</f>
        <v>Barzó Lilla</v>
      </c>
      <c r="E83" s="622" t="str">
        <f>NE!C36</f>
        <v>Sportmánia</v>
      </c>
      <c r="F83" s="600">
        <f>NE!N36</f>
        <v>80</v>
      </c>
      <c r="G83" s="578">
        <f>NE!O36</f>
        <v>0</v>
      </c>
    </row>
    <row r="84" spans="1:8" ht="18" customHeight="1" x14ac:dyDescent="0.3">
      <c r="A84" s="578">
        <f>NE!Q432</f>
        <v>83</v>
      </c>
      <c r="B84" s="600">
        <f>NE!P432</f>
        <v>79</v>
      </c>
      <c r="C84" s="600" t="str">
        <f>NE!A432</f>
        <v>940621</v>
      </c>
      <c r="D84" s="622" t="str">
        <f>NE!B432</f>
        <v>Szerencsés Eszter</v>
      </c>
      <c r="E84" s="622" t="str">
        <f>NE!C432</f>
        <v>MTK</v>
      </c>
      <c r="F84" s="600">
        <f>NE!N432</f>
        <v>79</v>
      </c>
      <c r="G84" s="578">
        <f>NE!O432</f>
        <v>0</v>
      </c>
    </row>
    <row r="85" spans="1:8" ht="18" customHeight="1" x14ac:dyDescent="0.3">
      <c r="A85" s="578">
        <f>NE!Q409</f>
        <v>84</v>
      </c>
      <c r="B85" s="600">
        <f>NE!P409</f>
        <v>70</v>
      </c>
      <c r="C85" s="600" t="str">
        <f>NE!A409</f>
        <v>920216</v>
      </c>
      <c r="D85" s="622" t="str">
        <f>NE!B409</f>
        <v>Susányi Zsófia</v>
      </c>
      <c r="E85" s="622" t="str">
        <f>NE!C409</f>
        <v>Vitéz SE</v>
      </c>
      <c r="F85" s="600">
        <f>NE!N409</f>
        <v>70</v>
      </c>
      <c r="G85" s="578">
        <f>NE!O409</f>
        <v>0</v>
      </c>
    </row>
    <row r="86" spans="1:8" ht="18" customHeight="1" x14ac:dyDescent="0.3">
      <c r="A86" s="578">
        <f>NE!Q106</f>
        <v>84</v>
      </c>
      <c r="B86" s="600">
        <f>NE!P106</f>
        <v>70</v>
      </c>
      <c r="C86" s="600" t="str">
        <f>NE!A106</f>
        <v>9703182</v>
      </c>
      <c r="D86" s="622" t="str">
        <f>NE!B106</f>
        <v>De Paola Viviana</v>
      </c>
      <c r="E86" s="622" t="str">
        <f>NE!C106</f>
        <v>MLTC</v>
      </c>
      <c r="F86" s="600">
        <f>NE!N106</f>
        <v>70</v>
      </c>
      <c r="G86" s="578">
        <f>NE!O106</f>
        <v>0</v>
      </c>
    </row>
    <row r="87" spans="1:8" ht="18" customHeight="1" x14ac:dyDescent="0.3">
      <c r="A87" s="578">
        <f>NE!Q235</f>
        <v>84</v>
      </c>
      <c r="B87" s="600">
        <f>NE!P235</f>
        <v>70</v>
      </c>
      <c r="C87" s="600" t="str">
        <f>NE!A235</f>
        <v>090308</v>
      </c>
      <c r="D87" s="622" t="str">
        <f>NE!B235</f>
        <v>Kolozár Lili</v>
      </c>
      <c r="E87" s="622" t="str">
        <f>NE!C235</f>
        <v>Vasas SC</v>
      </c>
      <c r="F87" s="600">
        <f>NE!N235</f>
        <v>70</v>
      </c>
      <c r="G87" s="578">
        <f>NE!O235</f>
        <v>0</v>
      </c>
    </row>
    <row r="88" spans="1:8" ht="18" customHeight="1" x14ac:dyDescent="0.3">
      <c r="A88" s="578">
        <f>NE!Q413</f>
        <v>84</v>
      </c>
      <c r="B88" s="600">
        <f>NE!P413</f>
        <v>70</v>
      </c>
      <c r="C88" s="600" t="str">
        <f>NE!A413</f>
        <v>100518</v>
      </c>
      <c r="D88" s="622" t="str">
        <f>NE!B413</f>
        <v>Szabó Kitti</v>
      </c>
      <c r="E88" s="622" t="str">
        <f>NE!C413</f>
        <v>MTK</v>
      </c>
      <c r="F88" s="600">
        <f>NE!N413</f>
        <v>70</v>
      </c>
      <c r="G88" s="578">
        <f>NE!O413</f>
        <v>0</v>
      </c>
      <c r="H88" s="580"/>
    </row>
    <row r="89" spans="1:8" ht="18" customHeight="1" x14ac:dyDescent="0.3">
      <c r="A89" s="578">
        <f>NE!Q417</f>
        <v>84</v>
      </c>
      <c r="B89" s="600">
        <f>NE!P417</f>
        <v>70</v>
      </c>
      <c r="C89" s="600" t="str">
        <f>NE!A417</f>
        <v>1204100</v>
      </c>
      <c r="D89" s="622" t="str">
        <f>NE!B417</f>
        <v>Szabó Vivien</v>
      </c>
      <c r="E89" s="622" t="str">
        <f>NE!C417</f>
        <v>MTK</v>
      </c>
      <c r="F89" s="600">
        <f>NE!N417</f>
        <v>70</v>
      </c>
      <c r="G89" s="578">
        <f>NE!O417</f>
        <v>0</v>
      </c>
      <c r="H89" s="580"/>
    </row>
    <row r="90" spans="1:8" ht="18" customHeight="1" x14ac:dyDescent="0.3">
      <c r="A90" s="578">
        <f>NE!Q169</f>
        <v>89</v>
      </c>
      <c r="B90" s="600">
        <f>NE!P169</f>
        <v>65</v>
      </c>
      <c r="C90" s="600" t="str">
        <f>NE!A169</f>
        <v>121225</v>
      </c>
      <c r="D90" s="622" t="str">
        <f>NE!B169</f>
        <v>Győry Anna</v>
      </c>
      <c r="E90" s="622" t="str">
        <f>NE!C169</f>
        <v>PG Tenisz</v>
      </c>
      <c r="F90" s="600">
        <f>NE!N169</f>
        <v>65</v>
      </c>
      <c r="G90" s="578">
        <f>NE!O169</f>
        <v>0</v>
      </c>
      <c r="H90" s="580"/>
    </row>
    <row r="91" spans="1:8" ht="18" customHeight="1" x14ac:dyDescent="0.3">
      <c r="A91" s="578">
        <f>NE!Q498</f>
        <v>90</v>
      </c>
      <c r="B91" s="600">
        <f>NE!P498</f>
        <v>64</v>
      </c>
      <c r="C91" s="600" t="str">
        <f>NE!A498</f>
        <v>1110072</v>
      </c>
      <c r="D91" s="622" t="str">
        <f>NE!B498</f>
        <v>Vörös Gréta</v>
      </c>
      <c r="E91" s="622" t="str">
        <f>NE!C498</f>
        <v>GYAC</v>
      </c>
      <c r="F91" s="600">
        <f>NE!N498</f>
        <v>64</v>
      </c>
      <c r="G91" s="578">
        <f>NE!O498</f>
        <v>0</v>
      </c>
      <c r="H91" s="580"/>
    </row>
    <row r="92" spans="1:8" ht="18" customHeight="1" x14ac:dyDescent="0.3">
      <c r="A92" s="578">
        <f>NE!Q38</f>
        <v>91</v>
      </c>
      <c r="B92" s="600">
        <f>NE!P38</f>
        <v>61</v>
      </c>
      <c r="C92" s="600" t="str">
        <f>NE!A38</f>
        <v>711109</v>
      </c>
      <c r="D92" s="622" t="str">
        <f>NE!B38</f>
        <v>Beck Katalin dr.</v>
      </c>
      <c r="E92" s="622" t="str">
        <f>NE!C38</f>
        <v>Siófoki Sp</v>
      </c>
      <c r="F92" s="600">
        <f>NE!N38</f>
        <v>61</v>
      </c>
      <c r="G92" s="578">
        <f>NE!O38</f>
        <v>0</v>
      </c>
    </row>
    <row r="93" spans="1:8" ht="18" customHeight="1" x14ac:dyDescent="0.3">
      <c r="A93" s="578">
        <f>NE!Q412</f>
        <v>91</v>
      </c>
      <c r="B93" s="600">
        <f>NE!P412</f>
        <v>61</v>
      </c>
      <c r="C93" s="600" t="str">
        <f>NE!A412</f>
        <v>990423</v>
      </c>
      <c r="D93" s="622" t="str">
        <f>NE!B412</f>
        <v>Szabó Fruzsina Lenke</v>
      </c>
      <c r="E93" s="622" t="str">
        <f>NE!C412</f>
        <v>Savaria TC</v>
      </c>
      <c r="F93" s="600">
        <f>NE!N412</f>
        <v>61</v>
      </c>
      <c r="G93" s="578">
        <f>NE!O412</f>
        <v>0</v>
      </c>
    </row>
    <row r="94" spans="1:8" ht="18" customHeight="1" x14ac:dyDescent="0.3">
      <c r="A94" s="578">
        <f>NE!Q420</f>
        <v>93</v>
      </c>
      <c r="B94" s="600">
        <f>NE!P420</f>
        <v>60</v>
      </c>
      <c r="C94" s="600" t="str">
        <f>NE!A420</f>
        <v>9207240</v>
      </c>
      <c r="D94" s="622" t="str">
        <f>NE!B420</f>
        <v>Szabó-Lórántfy Ágnes</v>
      </c>
      <c r="E94" s="622" t="str">
        <f>NE!C420</f>
        <v>DEAC</v>
      </c>
      <c r="F94" s="600">
        <f>NE!N420</f>
        <v>60</v>
      </c>
      <c r="G94" s="578">
        <f>NE!O420</f>
        <v>0</v>
      </c>
    </row>
    <row r="95" spans="1:8" ht="18" customHeight="1" x14ac:dyDescent="0.3">
      <c r="A95" s="578">
        <f>NE!Q83</f>
        <v>93</v>
      </c>
      <c r="B95" s="600">
        <f>NE!P83</f>
        <v>60</v>
      </c>
      <c r="C95" s="600" t="str">
        <f>NE!A83</f>
        <v>710814</v>
      </c>
      <c r="D95" s="622" t="str">
        <f>NE!B83</f>
        <v>Csentei Orsolya</v>
      </c>
      <c r="E95" s="622" t="str">
        <f>NE!C83</f>
        <v>Siófoki Sp</v>
      </c>
      <c r="F95" s="600">
        <f>NE!N83</f>
        <v>60</v>
      </c>
      <c r="G95" s="578">
        <f>NE!O83</f>
        <v>0</v>
      </c>
    </row>
    <row r="96" spans="1:8" ht="18" customHeight="1" x14ac:dyDescent="0.3">
      <c r="A96" s="578">
        <f>NE!Q147</f>
        <v>93</v>
      </c>
      <c r="B96" s="600">
        <f>NE!P147</f>
        <v>60</v>
      </c>
      <c r="C96" s="600" t="str">
        <f>NE!A147</f>
        <v>731015</v>
      </c>
      <c r="D96" s="622" t="str">
        <f>NE!B147</f>
        <v>Gaál Nóra Éva</v>
      </c>
      <c r="E96" s="622" t="str">
        <f>NE!C147</f>
        <v>BEAC-Or</v>
      </c>
      <c r="F96" s="600">
        <f>NE!N147</f>
        <v>60</v>
      </c>
      <c r="G96" s="578">
        <f>NE!O147</f>
        <v>0</v>
      </c>
      <c r="H96" s="580"/>
    </row>
    <row r="97" spans="1:8" ht="18" customHeight="1" x14ac:dyDescent="0.3">
      <c r="A97" s="578">
        <f>NE!Q225</f>
        <v>93</v>
      </c>
      <c r="B97" s="600">
        <f>NE!P225</f>
        <v>60</v>
      </c>
      <c r="C97" s="600" t="str">
        <f>NE!A225</f>
        <v>1310030</v>
      </c>
      <c r="D97" s="622" t="str">
        <f>NE!B225</f>
        <v>Kiricsi Róza</v>
      </c>
      <c r="E97" s="622" t="str">
        <f>NE!C225</f>
        <v>Savaria TC</v>
      </c>
      <c r="F97" s="600">
        <f>NE!N225</f>
        <v>60</v>
      </c>
      <c r="G97" s="578">
        <f>NE!O225</f>
        <v>0</v>
      </c>
      <c r="H97" s="580"/>
    </row>
    <row r="98" spans="1:8" ht="18" customHeight="1" x14ac:dyDescent="0.3">
      <c r="A98" s="578">
        <f>NE!Q213</f>
        <v>97</v>
      </c>
      <c r="B98" s="600">
        <f>NE!P213</f>
        <v>56</v>
      </c>
      <c r="C98" s="600" t="str">
        <f>NE!A213</f>
        <v>840923</v>
      </c>
      <c r="D98" s="622" t="str">
        <f>NE!B213</f>
        <v>Kalocsai Brigitta</v>
      </c>
      <c r="E98" s="622" t="str">
        <f>NE!C213</f>
        <v>Mini Garrose TK</v>
      </c>
      <c r="F98" s="600">
        <f>NE!N213</f>
        <v>56</v>
      </c>
      <c r="G98" s="578">
        <f>NE!O213</f>
        <v>0</v>
      </c>
    </row>
    <row r="99" spans="1:8" ht="18" customHeight="1" x14ac:dyDescent="0.3">
      <c r="A99" s="578">
        <f>NE!Q160</f>
        <v>97</v>
      </c>
      <c r="B99" s="600">
        <f>NE!P160</f>
        <v>56</v>
      </c>
      <c r="C99" s="600" t="str">
        <f>NE!A160</f>
        <v>9005180</v>
      </c>
      <c r="D99" s="622" t="str">
        <f>NE!B160</f>
        <v>Grabecz-Horváh Dóra</v>
      </c>
      <c r="E99" s="622" t="str">
        <f>NE!C160</f>
        <v>Bebto Team</v>
      </c>
      <c r="F99" s="600">
        <f>NE!N160</f>
        <v>56</v>
      </c>
      <c r="G99" s="578">
        <f>NE!O160</f>
        <v>0</v>
      </c>
      <c r="H99" s="580"/>
    </row>
    <row r="100" spans="1:8" ht="18" customHeight="1" x14ac:dyDescent="0.3">
      <c r="A100" s="578">
        <f>NE!Q437</f>
        <v>99</v>
      </c>
      <c r="B100" s="600">
        <f>NE!P437</f>
        <v>55</v>
      </c>
      <c r="C100" s="600" t="str">
        <f>NE!A437</f>
        <v>710202</v>
      </c>
      <c r="D100" s="622" t="str">
        <f>NE!B437</f>
        <v>Szilágyi Adél</v>
      </c>
      <c r="E100" s="622" t="str">
        <f>NE!C437</f>
        <v>Kiskút TK</v>
      </c>
      <c r="F100" s="600">
        <f>NE!N437</f>
        <v>55</v>
      </c>
      <c r="G100" s="578">
        <f>NE!O437</f>
        <v>0</v>
      </c>
    </row>
    <row r="101" spans="1:8" ht="18" customHeight="1" x14ac:dyDescent="0.3">
      <c r="A101" s="578">
        <f>NE!Q400</f>
        <v>100</v>
      </c>
      <c r="B101" s="600">
        <f>NE!P400</f>
        <v>54</v>
      </c>
      <c r="C101" s="600" t="str">
        <f>NE!A400</f>
        <v>990227</v>
      </c>
      <c r="D101" s="622" t="str">
        <f>NE!B400</f>
        <v>Serman Dóra</v>
      </c>
      <c r="E101" s="622" t="str">
        <f>NE!C400</f>
        <v>ZTE</v>
      </c>
      <c r="F101" s="600">
        <f>NE!N400</f>
        <v>54</v>
      </c>
      <c r="G101" s="578">
        <f>NE!O400</f>
        <v>0</v>
      </c>
    </row>
    <row r="102" spans="1:8" ht="18" customHeight="1" x14ac:dyDescent="0.3">
      <c r="A102" s="578">
        <f>NE!Q39</f>
        <v>100</v>
      </c>
      <c r="B102" s="600">
        <f>NE!P39</f>
        <v>54</v>
      </c>
      <c r="C102" s="600" t="str">
        <f>NE!A39</f>
        <v>0610160</v>
      </c>
      <c r="D102" s="622" t="str">
        <f>NE!B39</f>
        <v>Bede Luca</v>
      </c>
      <c r="E102" s="622" t="str">
        <f>NE!C39</f>
        <v>DEAC</v>
      </c>
      <c r="F102" s="600">
        <f>NE!N39</f>
        <v>54</v>
      </c>
      <c r="G102" s="578">
        <f>NE!O39</f>
        <v>0</v>
      </c>
      <c r="H102" s="580"/>
    </row>
    <row r="103" spans="1:8" ht="18" customHeight="1" x14ac:dyDescent="0.3">
      <c r="A103" s="578">
        <f>NE!Q210</f>
        <v>102</v>
      </c>
      <c r="B103" s="600">
        <f>NE!P210</f>
        <v>52</v>
      </c>
      <c r="C103" s="600" t="str">
        <f>NE!A210</f>
        <v>090901</v>
      </c>
      <c r="D103" s="622" t="str">
        <f>NE!B210</f>
        <v>Kállay Dorina Nina</v>
      </c>
      <c r="E103" s="622" t="str">
        <f>NE!C210</f>
        <v>GYAC</v>
      </c>
      <c r="F103" s="600">
        <f>NE!N210</f>
        <v>52</v>
      </c>
      <c r="G103" s="578">
        <f>NE!O210</f>
        <v>0</v>
      </c>
    </row>
    <row r="104" spans="1:8" ht="18" customHeight="1" x14ac:dyDescent="0.3">
      <c r="A104" s="578">
        <f>NE!Q11</f>
        <v>102</v>
      </c>
      <c r="B104" s="600">
        <f>NE!P11</f>
        <v>52</v>
      </c>
      <c r="C104" s="600" t="str">
        <f>NE!A11</f>
        <v>040107</v>
      </c>
      <c r="D104" s="622" t="str">
        <f>NE!B11</f>
        <v>Anka Sára Vivien</v>
      </c>
      <c r="E104" s="622" t="str">
        <f>NE!C11</f>
        <v>GYAC</v>
      </c>
      <c r="F104" s="600">
        <f>NE!N11</f>
        <v>52</v>
      </c>
      <c r="G104" s="578">
        <f>NE!O11</f>
        <v>0</v>
      </c>
    </row>
    <row r="105" spans="1:8" ht="18" customHeight="1" x14ac:dyDescent="0.3">
      <c r="A105" s="578">
        <f>NE!Q368</f>
        <v>104</v>
      </c>
      <c r="B105" s="600">
        <f>NE!P368</f>
        <v>51</v>
      </c>
      <c r="C105" s="600" t="str">
        <f>NE!A368</f>
        <v>020504</v>
      </c>
      <c r="D105" s="622" t="str">
        <f>NE!B368</f>
        <v>Puskar Kateryna</v>
      </c>
      <c r="E105" s="622" t="str">
        <f>NE!C368</f>
        <v>Savaria TC</v>
      </c>
      <c r="F105" s="600">
        <f>NE!N368</f>
        <v>51</v>
      </c>
      <c r="G105" s="578">
        <f>NE!O368</f>
        <v>0</v>
      </c>
    </row>
    <row r="106" spans="1:8" ht="18" customHeight="1" x14ac:dyDescent="0.3">
      <c r="A106" s="578">
        <f>NE!Q510</f>
        <v>105</v>
      </c>
      <c r="B106" s="600">
        <f>NE!P510</f>
        <v>49</v>
      </c>
      <c r="C106" s="600" t="str">
        <f>NE!A510</f>
        <v>730610</v>
      </c>
      <c r="D106" s="622" t="str">
        <f>NE!B510</f>
        <v>Zykinné Mészáros Ibolya</v>
      </c>
      <c r="E106" s="622" t="str">
        <f>NE!C510</f>
        <v>Szentes TK</v>
      </c>
      <c r="F106" s="600">
        <f>NE!N510</f>
        <v>49</v>
      </c>
      <c r="G106" s="578">
        <f>NE!O510</f>
        <v>0</v>
      </c>
      <c r="H106" s="580"/>
    </row>
    <row r="107" spans="1:8" ht="18" customHeight="1" x14ac:dyDescent="0.3">
      <c r="A107" s="578">
        <f>NE!Q97</f>
        <v>106</v>
      </c>
      <c r="B107" s="600">
        <f>NE!P97</f>
        <v>48</v>
      </c>
      <c r="C107" s="600" t="str">
        <f>NE!A97</f>
        <v>080929</v>
      </c>
      <c r="D107" s="622" t="str">
        <f>NE!B97</f>
        <v>Csukás Réka</v>
      </c>
      <c r="E107" s="622" t="str">
        <f>NE!C97</f>
        <v>Tszk Gyula</v>
      </c>
      <c r="F107" s="600">
        <f>NE!N97</f>
        <v>48</v>
      </c>
      <c r="G107" s="578">
        <f>NE!O97</f>
        <v>0</v>
      </c>
    </row>
    <row r="108" spans="1:8" ht="18" customHeight="1" x14ac:dyDescent="0.3">
      <c r="A108" s="578">
        <f>NE!Q14</f>
        <v>106</v>
      </c>
      <c r="B108" s="600">
        <f>NE!P14</f>
        <v>48</v>
      </c>
      <c r="C108" s="600" t="str">
        <f>NE!A14</f>
        <v>1003160</v>
      </c>
      <c r="D108" s="622" t="str">
        <f>NE!B14</f>
        <v>Árgyelán Szonja</v>
      </c>
      <c r="E108" s="622" t="str">
        <f>NE!C14</f>
        <v>Dabasi TA</v>
      </c>
      <c r="F108" s="600">
        <f>NE!N14</f>
        <v>48</v>
      </c>
      <c r="G108" s="578">
        <f>NE!O14</f>
        <v>0</v>
      </c>
    </row>
    <row r="109" spans="1:8" ht="18" customHeight="1" x14ac:dyDescent="0.3">
      <c r="A109" s="578">
        <f>NE!Q219</f>
        <v>106</v>
      </c>
      <c r="B109" s="600">
        <f>NE!P219</f>
        <v>48</v>
      </c>
      <c r="C109" s="600" t="str">
        <f>NE!A219</f>
        <v>680228</v>
      </c>
      <c r="D109" s="622" t="str">
        <f>NE!B219</f>
        <v>Kátay Mónika</v>
      </c>
      <c r="E109" s="622" t="str">
        <f>NE!C219</f>
        <v>Senior SE</v>
      </c>
      <c r="F109" s="600">
        <f>NE!N219</f>
        <v>48</v>
      </c>
      <c r="G109" s="578">
        <f>NE!O219</f>
        <v>0</v>
      </c>
    </row>
    <row r="110" spans="1:8" ht="18" customHeight="1" x14ac:dyDescent="0.3">
      <c r="A110" s="578">
        <f>NE!Q184</f>
        <v>109</v>
      </c>
      <c r="B110" s="600">
        <f>NE!P184</f>
        <v>44</v>
      </c>
      <c r="C110" s="600" t="str">
        <f>NE!A184</f>
        <v>0407291</v>
      </c>
      <c r="D110" s="622" t="str">
        <f>NE!B184</f>
        <v>Héra Angéla Gréta</v>
      </c>
      <c r="E110" s="622" t="str">
        <f>NE!C184</f>
        <v>Haladás VSE</v>
      </c>
      <c r="F110" s="600">
        <f>NE!N184</f>
        <v>44</v>
      </c>
      <c r="G110" s="578">
        <f>NE!O184</f>
        <v>0</v>
      </c>
    </row>
    <row r="111" spans="1:8" ht="18" customHeight="1" x14ac:dyDescent="0.3">
      <c r="A111" s="578">
        <f>NE!Q401</f>
        <v>109</v>
      </c>
      <c r="B111" s="600">
        <f>NE!P401</f>
        <v>44</v>
      </c>
      <c r="C111" s="600" t="str">
        <f>NE!A401</f>
        <v>1006250</v>
      </c>
      <c r="D111" s="622" t="str">
        <f>NE!B401</f>
        <v>Siska Luca</v>
      </c>
      <c r="E111" s="622" t="str">
        <f>NE!C401</f>
        <v>BBTC</v>
      </c>
      <c r="F111" s="600">
        <f>NE!N401</f>
        <v>44</v>
      </c>
      <c r="G111" s="578">
        <f>NE!O401</f>
        <v>0</v>
      </c>
    </row>
    <row r="112" spans="1:8" ht="18" customHeight="1" x14ac:dyDescent="0.3">
      <c r="A112" s="578">
        <f>NE!Q277</f>
        <v>109</v>
      </c>
      <c r="B112" s="600">
        <f>NE!P277</f>
        <v>44</v>
      </c>
      <c r="C112" s="600" t="str">
        <f>NE!A277</f>
        <v>620314</v>
      </c>
      <c r="D112" s="622" t="str">
        <f>NE!B277</f>
        <v>Magyar Ildikó Irén</v>
      </c>
      <c r="E112" s="622" t="str">
        <f>NE!C277</f>
        <v>Szentes TK</v>
      </c>
      <c r="F112" s="600">
        <f>NE!N277</f>
        <v>44</v>
      </c>
      <c r="G112" s="578">
        <f>NE!O277</f>
        <v>0</v>
      </c>
    </row>
    <row r="113" spans="1:8" ht="18" customHeight="1" x14ac:dyDescent="0.3">
      <c r="A113" s="578">
        <f>NE!Q3</f>
        <v>112</v>
      </c>
      <c r="B113" s="600">
        <f>NE!P3</f>
        <v>43</v>
      </c>
      <c r="C113" s="600" t="str">
        <f>NE!A3</f>
        <v>770201</v>
      </c>
      <c r="D113" s="622" t="str">
        <f>NE!B3</f>
        <v>Ábrahám Diána</v>
      </c>
      <c r="E113" s="622" t="str">
        <f>NE!C3</f>
        <v>Senior SE</v>
      </c>
      <c r="F113" s="600">
        <f>NE!N3</f>
        <v>43</v>
      </c>
      <c r="G113" s="578">
        <f>NE!O3</f>
        <v>0</v>
      </c>
    </row>
    <row r="114" spans="1:8" ht="18" customHeight="1" x14ac:dyDescent="0.3">
      <c r="A114" s="578">
        <f>NE!Q506</f>
        <v>113</v>
      </c>
      <c r="B114" s="600">
        <f>NE!P506</f>
        <v>42</v>
      </c>
      <c r="C114" s="600" t="str">
        <f>NE!A506</f>
        <v>1204170</v>
      </c>
      <c r="D114" s="622" t="str">
        <f>NE!B506</f>
        <v>Zimonyi Liza</v>
      </c>
      <c r="E114" s="622" t="str">
        <f>NE!C506</f>
        <v>GYAC</v>
      </c>
      <c r="F114" s="600">
        <f>NE!N506</f>
        <v>42</v>
      </c>
      <c r="G114" s="578">
        <f>NE!O506</f>
        <v>0</v>
      </c>
      <c r="H114" s="580"/>
    </row>
    <row r="115" spans="1:8" ht="18" customHeight="1" x14ac:dyDescent="0.3">
      <c r="A115" s="578">
        <f>NE!Q63</f>
        <v>113</v>
      </c>
      <c r="B115" s="600">
        <f>NE!P63</f>
        <v>42</v>
      </c>
      <c r="C115" s="600" t="str">
        <f>NE!A63</f>
        <v>840510</v>
      </c>
      <c r="D115" s="622" t="str">
        <f>NE!B63</f>
        <v>Bornemisza Ágnes</v>
      </c>
      <c r="E115" s="622" t="str">
        <f>NE!C63</f>
        <v>Kiskút TK</v>
      </c>
      <c r="F115" s="600">
        <f>NE!N63</f>
        <v>42</v>
      </c>
      <c r="G115" s="578">
        <f>NE!O63</f>
        <v>0</v>
      </c>
    </row>
    <row r="116" spans="1:8" ht="18" customHeight="1" x14ac:dyDescent="0.3">
      <c r="A116" s="578">
        <f>NE!Q8</f>
        <v>115</v>
      </c>
      <c r="B116" s="600">
        <f>NE!P8</f>
        <v>40</v>
      </c>
      <c r="C116" s="600" t="str">
        <f>NE!A8</f>
        <v>010314</v>
      </c>
      <c r="D116" s="622" t="str">
        <f>NE!B8</f>
        <v>Almási Kitti</v>
      </c>
      <c r="E116" s="622" t="str">
        <f>NE!C8</f>
        <v>DEAC</v>
      </c>
      <c r="F116" s="600">
        <f>NE!N8</f>
        <v>40</v>
      </c>
      <c r="G116" s="578">
        <f>NE!O8</f>
        <v>0</v>
      </c>
    </row>
    <row r="117" spans="1:8" ht="18" customHeight="1" x14ac:dyDescent="0.3">
      <c r="A117" s="578">
        <f>NE!Q473</f>
        <v>115</v>
      </c>
      <c r="B117" s="600">
        <f>NE!P473</f>
        <v>40</v>
      </c>
      <c r="C117" s="600" t="str">
        <f>NE!A473</f>
        <v>780418</v>
      </c>
      <c r="D117" s="622" t="str">
        <f>NE!B473</f>
        <v>Toth Emese Ana</v>
      </c>
      <c r="E117" s="622" t="str">
        <f>NE!C473</f>
        <v>Liget TK</v>
      </c>
      <c r="F117" s="600">
        <f>NE!N473</f>
        <v>40</v>
      </c>
      <c r="G117" s="578">
        <f>NE!O473</f>
        <v>0</v>
      </c>
    </row>
    <row r="118" spans="1:8" ht="18" customHeight="1" x14ac:dyDescent="0.3">
      <c r="A118" s="578">
        <f>NE!Q327</f>
        <v>115</v>
      </c>
      <c r="B118" s="600">
        <f>NE!P327</f>
        <v>40</v>
      </c>
      <c r="C118" s="600" t="str">
        <f>NE!A327</f>
        <v>710401</v>
      </c>
      <c r="D118" s="622" t="str">
        <f>NE!B327</f>
        <v>Orbázi Réka Mária</v>
      </c>
      <c r="E118" s="622" t="str">
        <f>NE!C327</f>
        <v>MLTC</v>
      </c>
      <c r="F118" s="600">
        <f>NE!N327</f>
        <v>40</v>
      </c>
      <c r="G118" s="578">
        <f>NE!O327</f>
        <v>0</v>
      </c>
    </row>
    <row r="119" spans="1:8" ht="18" customHeight="1" x14ac:dyDescent="0.3">
      <c r="A119" s="578">
        <f>NE!Q20</f>
        <v>115</v>
      </c>
      <c r="B119" s="600">
        <f>NE!P20</f>
        <v>40</v>
      </c>
      <c r="C119" s="600" t="str">
        <f>NE!A20</f>
        <v>120612</v>
      </c>
      <c r="D119" s="622" t="str">
        <f>NE!B20</f>
        <v>Baják Léna</v>
      </c>
      <c r="E119" s="622" t="str">
        <f>NE!C20</f>
        <v>HTF CSO-KO</v>
      </c>
      <c r="F119" s="600">
        <f>NE!N20</f>
        <v>40</v>
      </c>
      <c r="G119" s="578">
        <f>NE!O20</f>
        <v>0</v>
      </c>
    </row>
    <row r="120" spans="1:8" ht="18" customHeight="1" x14ac:dyDescent="0.3">
      <c r="A120" s="578">
        <f>NE!Q242</f>
        <v>115</v>
      </c>
      <c r="B120" s="600">
        <f>NE!P242</f>
        <v>40</v>
      </c>
      <c r="C120" s="600" t="str">
        <f>NE!A242</f>
        <v>040712</v>
      </c>
      <c r="D120" s="622" t="str">
        <f>NE!B242</f>
        <v>Körmendy Lilla</v>
      </c>
      <c r="E120" s="622" t="str">
        <f>NE!C242</f>
        <v>Kőszegi SE</v>
      </c>
      <c r="F120" s="600">
        <f>NE!N242</f>
        <v>40</v>
      </c>
      <c r="G120" s="578">
        <f>NE!O242</f>
        <v>0</v>
      </c>
      <c r="H120" s="580"/>
    </row>
    <row r="121" spans="1:8" ht="18" customHeight="1" x14ac:dyDescent="0.3">
      <c r="A121" s="578">
        <f>NE!Q433</f>
        <v>120</v>
      </c>
      <c r="B121" s="600">
        <f>NE!P433</f>
        <v>38</v>
      </c>
      <c r="C121" s="600" t="str">
        <f>NE!A433</f>
        <v>610311</v>
      </c>
      <c r="D121" s="622" t="str">
        <f>NE!B433</f>
        <v>Szerencsésné Miltényi Éva</v>
      </c>
      <c r="E121" s="622" t="str">
        <f>NE!C433</f>
        <v>MTK</v>
      </c>
      <c r="F121" s="600">
        <f>NE!N433</f>
        <v>38</v>
      </c>
      <c r="G121" s="578">
        <f>NE!O433</f>
        <v>0</v>
      </c>
    </row>
    <row r="122" spans="1:8" ht="18" customHeight="1" x14ac:dyDescent="0.3">
      <c r="A122" s="578">
        <f>NE!Q342</f>
        <v>120</v>
      </c>
      <c r="B122" s="600">
        <f>NE!P342</f>
        <v>38</v>
      </c>
      <c r="C122" s="600" t="str">
        <f>NE!A342</f>
        <v>131016</v>
      </c>
      <c r="D122" s="622" t="str">
        <f>NE!B342</f>
        <v>Pintér Zsófia</v>
      </c>
      <c r="E122" s="622" t="str">
        <f>NE!C342</f>
        <v>PG Tenisz</v>
      </c>
      <c r="F122" s="600">
        <f>NE!N342</f>
        <v>38</v>
      </c>
      <c r="G122" s="578">
        <f>NE!O342</f>
        <v>0</v>
      </c>
      <c r="H122" s="580"/>
    </row>
    <row r="123" spans="1:8" ht="18" customHeight="1" x14ac:dyDescent="0.3">
      <c r="A123" s="578">
        <f>NE!Q388</f>
        <v>122</v>
      </c>
      <c r="B123" s="600">
        <f>NE!P388</f>
        <v>36</v>
      </c>
      <c r="C123" s="600" t="str">
        <f>NE!A388</f>
        <v>710322</v>
      </c>
      <c r="D123" s="622" t="str">
        <f>NE!B388</f>
        <v>Sándor Rita dr.</v>
      </c>
      <c r="E123" s="622" t="str">
        <f>NE!C388</f>
        <v>BEAC-Or</v>
      </c>
      <c r="F123" s="600">
        <f>NE!N388</f>
        <v>36</v>
      </c>
      <c r="G123" s="578">
        <f>NE!O388</f>
        <v>0</v>
      </c>
    </row>
    <row r="124" spans="1:8" ht="18" customHeight="1" x14ac:dyDescent="0.3">
      <c r="A124" s="578">
        <f>NE!Q75</f>
        <v>122</v>
      </c>
      <c r="B124" s="600">
        <f>NE!P75</f>
        <v>36</v>
      </c>
      <c r="C124" s="600" t="str">
        <f>NE!A75</f>
        <v>851101</v>
      </c>
      <c r="D124" s="622" t="str">
        <f>NE!B75</f>
        <v>Budai Zsófia</v>
      </c>
      <c r="E124" s="622" t="str">
        <f>NE!C75</f>
        <v>Mini Garros</v>
      </c>
      <c r="F124" s="600">
        <f>NE!N75</f>
        <v>36</v>
      </c>
      <c r="G124" s="578">
        <f>NE!O75</f>
        <v>0</v>
      </c>
      <c r="H124" s="580"/>
    </row>
    <row r="125" spans="1:8" ht="18" customHeight="1" x14ac:dyDescent="0.3">
      <c r="A125" s="578">
        <f>NE!Q395</f>
        <v>122</v>
      </c>
      <c r="B125" s="600">
        <f>NE!P395</f>
        <v>36</v>
      </c>
      <c r="C125" s="600" t="str">
        <f>NE!A395</f>
        <v>730430</v>
      </c>
      <c r="D125" s="622" t="str">
        <f>NE!B395</f>
        <v>Schulek Réka dr.</v>
      </c>
      <c r="E125" s="622" t="str">
        <f>NE!C395</f>
        <v>Siófoki Sp.</v>
      </c>
      <c r="F125" s="600">
        <f>NE!N395</f>
        <v>36</v>
      </c>
      <c r="G125" s="578">
        <f>NE!O395</f>
        <v>0</v>
      </c>
    </row>
    <row r="126" spans="1:8" ht="18" customHeight="1" x14ac:dyDescent="0.3">
      <c r="A126" s="578">
        <f>NE!Q128</f>
        <v>122</v>
      </c>
      <c r="B126" s="600">
        <f>NE!P128</f>
        <v>36</v>
      </c>
      <c r="C126" s="600" t="str">
        <f>NE!A128</f>
        <v>770529</v>
      </c>
      <c r="D126" s="622" t="str">
        <f>NE!B128</f>
        <v>Fehérné Pólus Ágnes</v>
      </c>
      <c r="E126" s="622" t="str">
        <f>NE!C128</f>
        <v>Építők TK</v>
      </c>
      <c r="F126" s="600">
        <f>NE!N128</f>
        <v>36</v>
      </c>
      <c r="G126" s="578">
        <f>NE!O128</f>
        <v>0</v>
      </c>
    </row>
    <row r="127" spans="1:8" ht="18" customHeight="1" x14ac:dyDescent="0.3">
      <c r="A127" s="578">
        <f>NE!Q505</f>
        <v>122</v>
      </c>
      <c r="B127" s="600">
        <f>NE!P505</f>
        <v>36</v>
      </c>
      <c r="C127" s="600" t="str">
        <f>NE!A505</f>
        <v>720721</v>
      </c>
      <c r="D127" s="622" t="str">
        <f>NE!B505</f>
        <v>Zimonyi Eszter</v>
      </c>
      <c r="E127" s="622" t="str">
        <f>NE!C505</f>
        <v>BEAC Or</v>
      </c>
      <c r="F127" s="600">
        <f>NE!N505</f>
        <v>36</v>
      </c>
      <c r="G127" s="578">
        <f>NE!O505</f>
        <v>0</v>
      </c>
      <c r="H127" s="580"/>
    </row>
    <row r="128" spans="1:8" ht="18" customHeight="1" x14ac:dyDescent="0.3">
      <c r="A128" s="578">
        <f>NE!Q88</f>
        <v>122</v>
      </c>
      <c r="B128" s="600">
        <f>NE!P88</f>
        <v>36</v>
      </c>
      <c r="C128" s="600" t="str">
        <f>NE!A88</f>
        <v>111017</v>
      </c>
      <c r="D128" s="622" t="str">
        <f>NE!B88</f>
        <v>Csik Boglárka Dóra</v>
      </c>
      <c r="E128" s="622" t="str">
        <f>NE!C88</f>
        <v>Vasas SC</v>
      </c>
      <c r="F128" s="600">
        <f>NE!N88</f>
        <v>36</v>
      </c>
      <c r="G128" s="578">
        <f>NE!O88</f>
        <v>0</v>
      </c>
      <c r="H128" s="580"/>
    </row>
    <row r="129" spans="1:8" ht="18" customHeight="1" x14ac:dyDescent="0.3">
      <c r="A129" s="578">
        <f>NE!Q430</f>
        <v>128</v>
      </c>
      <c r="B129" s="600">
        <f>NE!P430</f>
        <v>35</v>
      </c>
      <c r="C129" s="600" t="str">
        <f>NE!A430</f>
        <v>001011</v>
      </c>
      <c r="D129" s="622" t="str">
        <f>NE!B430</f>
        <v>Szendrői Szabina Kata</v>
      </c>
      <c r="E129" s="622" t="str">
        <f>NE!C430</f>
        <v>Vasas SC</v>
      </c>
      <c r="F129" s="600">
        <f>NE!N430</f>
        <v>35</v>
      </c>
      <c r="G129" s="578">
        <f>NE!O430</f>
        <v>0</v>
      </c>
      <c r="H129" s="580"/>
    </row>
    <row r="130" spans="1:8" ht="18" customHeight="1" x14ac:dyDescent="0.3">
      <c r="A130" s="578">
        <f>NE!Q398</f>
        <v>128</v>
      </c>
      <c r="B130" s="600">
        <f>NE!P398</f>
        <v>35</v>
      </c>
      <c r="C130" s="600" t="str">
        <f>NE!A398</f>
        <v>100428</v>
      </c>
      <c r="D130" s="622" t="str">
        <f>NE!B398</f>
        <v>Serkédi Csenge</v>
      </c>
      <c r="E130" s="622" t="str">
        <f>NE!C398</f>
        <v>Vitéz SE</v>
      </c>
      <c r="F130" s="600">
        <f>NE!N398</f>
        <v>35</v>
      </c>
      <c r="G130" s="578">
        <f>NE!O398</f>
        <v>0</v>
      </c>
      <c r="H130" s="580"/>
    </row>
    <row r="131" spans="1:8" ht="18" customHeight="1" x14ac:dyDescent="0.3">
      <c r="A131" s="578">
        <f>NE!Q204</f>
        <v>130</v>
      </c>
      <c r="B131" s="600">
        <f>NE!P204</f>
        <v>33</v>
      </c>
      <c r="C131" s="600" t="str">
        <f>NE!A204</f>
        <v>1009172</v>
      </c>
      <c r="D131" s="622" t="str">
        <f>NE!B204</f>
        <v>Juhász Lili</v>
      </c>
      <c r="E131" s="622" t="str">
        <f>NE!C204</f>
        <v>Volvex SE</v>
      </c>
      <c r="F131" s="600">
        <f>NE!N204</f>
        <v>33</v>
      </c>
      <c r="G131" s="578">
        <f>NE!O204</f>
        <v>0</v>
      </c>
      <c r="H131" s="580"/>
    </row>
    <row r="132" spans="1:8" ht="18" customHeight="1" x14ac:dyDescent="0.3">
      <c r="A132" s="578">
        <f>NE!Q453</f>
        <v>131</v>
      </c>
      <c r="B132" s="600">
        <f>NE!P453</f>
        <v>32</v>
      </c>
      <c r="C132" s="600" t="str">
        <f>NE!A453</f>
        <v>760103</v>
      </c>
      <c r="D132" s="622" t="str">
        <f>NE!B453</f>
        <v>Szűcs Enikő</v>
      </c>
      <c r="E132" s="622" t="str">
        <f>NE!C453</f>
        <v>Szenior SE</v>
      </c>
      <c r="F132" s="600">
        <f>NE!N453</f>
        <v>32</v>
      </c>
      <c r="G132" s="578">
        <f>NE!O453</f>
        <v>0</v>
      </c>
    </row>
    <row r="133" spans="1:8" ht="18" customHeight="1" x14ac:dyDescent="0.3">
      <c r="A133" s="578">
        <f>NE!Q21</f>
        <v>132</v>
      </c>
      <c r="B133" s="600">
        <f>NE!P21</f>
        <v>31</v>
      </c>
      <c r="C133" s="600" t="str">
        <f>NE!A21</f>
        <v>0110170</v>
      </c>
      <c r="D133" s="622" t="str">
        <f>NE!B21</f>
        <v>Bakai Cintia</v>
      </c>
      <c r="E133" s="622" t="str">
        <f>NE!C21</f>
        <v>Kaposvár</v>
      </c>
      <c r="F133" s="600">
        <f>NE!N21</f>
        <v>31</v>
      </c>
      <c r="G133" s="578">
        <f>NE!O21</f>
        <v>0</v>
      </c>
      <c r="H133" s="580"/>
    </row>
    <row r="134" spans="1:8" ht="18" customHeight="1" x14ac:dyDescent="0.3">
      <c r="A134" s="578">
        <f>NE!Q449</f>
        <v>133</v>
      </c>
      <c r="B134" s="600">
        <f>NE!P449</f>
        <v>30</v>
      </c>
      <c r="C134" s="600" t="str">
        <f>NE!A449</f>
        <v>7408010</v>
      </c>
      <c r="D134" s="622" t="str">
        <f>NE!B449</f>
        <v>Szőke Krisztina</v>
      </c>
      <c r="E134" s="622" t="str">
        <f>NE!C449</f>
        <v>BBTC</v>
      </c>
      <c r="F134" s="600">
        <f>NE!N449</f>
        <v>30</v>
      </c>
      <c r="G134" s="578">
        <f>NE!O449</f>
        <v>0</v>
      </c>
    </row>
    <row r="135" spans="1:8" ht="18" customHeight="1" x14ac:dyDescent="0.3">
      <c r="A135" s="578">
        <f>NE!Q173</f>
        <v>133</v>
      </c>
      <c r="B135" s="600">
        <f>NE!P173</f>
        <v>30</v>
      </c>
      <c r="C135" s="600" t="str">
        <f>NE!A173</f>
        <v>0701251</v>
      </c>
      <c r="D135" s="622" t="str">
        <f>NE!B173</f>
        <v>Hajdú Anna Jázmin</v>
      </c>
      <c r="E135" s="622" t="str">
        <f>NE!C173</f>
        <v>Muschkétás TC</v>
      </c>
      <c r="F135" s="600">
        <f>NE!N173</f>
        <v>30</v>
      </c>
      <c r="G135" s="578">
        <f>NE!O173</f>
        <v>0</v>
      </c>
    </row>
    <row r="136" spans="1:8" ht="18" customHeight="1" x14ac:dyDescent="0.3">
      <c r="A136" s="578">
        <f>NE!Q76</f>
        <v>135</v>
      </c>
      <c r="B136" s="600">
        <f>NE!P76</f>
        <v>28</v>
      </c>
      <c r="C136" s="600" t="str">
        <f>NE!A76</f>
        <v>000209</v>
      </c>
      <c r="D136" s="622" t="str">
        <f>NE!B76</f>
        <v>Büki Virág</v>
      </c>
      <c r="E136" s="622" t="str">
        <f>NE!C76</f>
        <v>Kaposvári TC</v>
      </c>
      <c r="F136" s="600">
        <f>NE!N76</f>
        <v>28</v>
      </c>
      <c r="G136" s="578">
        <f>NE!O76</f>
        <v>0</v>
      </c>
    </row>
    <row r="137" spans="1:8" ht="18" customHeight="1" x14ac:dyDescent="0.3">
      <c r="A137" s="578">
        <f>NE!Q66</f>
        <v>135</v>
      </c>
      <c r="B137" s="600">
        <f>NE!P66</f>
        <v>28</v>
      </c>
      <c r="C137" s="600" t="str">
        <f>NE!A66</f>
        <v>1008042</v>
      </c>
      <c r="D137" s="622" t="str">
        <f>NE!B66</f>
        <v>Bors Liza</v>
      </c>
      <c r="E137" s="622" t="str">
        <f>NE!C66</f>
        <v>BBTC SE</v>
      </c>
      <c r="F137" s="600">
        <f>NE!N66</f>
        <v>28</v>
      </c>
      <c r="G137" s="578">
        <f>NE!O66</f>
        <v>0</v>
      </c>
    </row>
    <row r="138" spans="1:8" ht="18" customHeight="1" x14ac:dyDescent="0.3">
      <c r="A138" s="578">
        <f>NE!Q130</f>
        <v>135</v>
      </c>
      <c r="B138" s="600">
        <f>NE!P130</f>
        <v>28</v>
      </c>
      <c r="C138" s="600" t="str">
        <f>NE!A130</f>
        <v>810702</v>
      </c>
      <c r="D138" s="622" t="str">
        <f>NE!B130</f>
        <v>Fekete Réka</v>
      </c>
      <c r="E138" s="622" t="str">
        <f>NE!C130</f>
        <v>Dabasi TA</v>
      </c>
      <c r="F138" s="600">
        <f>NE!N130</f>
        <v>28</v>
      </c>
      <c r="G138" s="578">
        <f>NE!O130</f>
        <v>0</v>
      </c>
    </row>
    <row r="139" spans="1:8" ht="18" customHeight="1" x14ac:dyDescent="0.3">
      <c r="A139" s="578">
        <f>NE!Q382</f>
        <v>138</v>
      </c>
      <c r="B139" s="600">
        <f>NE!P382</f>
        <v>25</v>
      </c>
      <c r="C139" s="600" t="str">
        <f>NE!A382</f>
        <v>9306011</v>
      </c>
      <c r="D139" s="622" t="str">
        <f>NE!B382</f>
        <v>Rusai Hedvig</v>
      </c>
      <c r="E139" s="622" t="str">
        <f>NE!C382</f>
        <v>Mini Garros TK</v>
      </c>
      <c r="F139" s="600">
        <f>NE!N382</f>
        <v>25</v>
      </c>
      <c r="G139" s="578">
        <f>NE!O382</f>
        <v>0</v>
      </c>
    </row>
    <row r="140" spans="1:8" ht="18" customHeight="1" x14ac:dyDescent="0.3">
      <c r="A140" s="578">
        <f>NE!Q37</f>
        <v>138</v>
      </c>
      <c r="B140" s="600">
        <f>NE!P37</f>
        <v>25</v>
      </c>
      <c r="C140" s="600" t="str">
        <f>NE!A37</f>
        <v>730118</v>
      </c>
      <c r="D140" s="622" t="str">
        <f>NE!B37</f>
        <v>Batke Krisztina</v>
      </c>
      <c r="E140" s="622" t="str">
        <f>NE!C37</f>
        <v>Építők TK</v>
      </c>
      <c r="F140" s="600">
        <f>NE!N37</f>
        <v>25</v>
      </c>
      <c r="G140" s="578">
        <f>NE!O37</f>
        <v>0</v>
      </c>
    </row>
    <row r="141" spans="1:8" ht="18" customHeight="1" x14ac:dyDescent="0.3">
      <c r="A141" s="578">
        <f>NE!Q379</f>
        <v>138</v>
      </c>
      <c r="B141" s="600">
        <f>NE!P379</f>
        <v>25</v>
      </c>
      <c r="C141" s="600" t="str">
        <f>NE!A379</f>
        <v>9110150</v>
      </c>
      <c r="D141" s="622" t="str">
        <f>NE!B379</f>
        <v>Rojas  Lukini Valeria</v>
      </c>
      <c r="E141" s="622" t="str">
        <f>NE!C379</f>
        <v>Építők TK</v>
      </c>
      <c r="F141" s="600">
        <f>NE!N379</f>
        <v>25</v>
      </c>
      <c r="G141" s="578">
        <f>NE!O379</f>
        <v>0</v>
      </c>
    </row>
    <row r="142" spans="1:8" ht="18" customHeight="1" x14ac:dyDescent="0.3">
      <c r="A142" s="578">
        <f>NE!Q440</f>
        <v>138</v>
      </c>
      <c r="B142" s="600">
        <f>NE!P440</f>
        <v>25</v>
      </c>
      <c r="C142" s="600" t="str">
        <f>NE!A440</f>
        <v>031129</v>
      </c>
      <c r="D142" s="622" t="str">
        <f>NE!B440</f>
        <v>Szilágyi Anna Lili</v>
      </c>
      <c r="E142" s="622" t="str">
        <f>NE!C440</f>
        <v>Építők TK</v>
      </c>
      <c r="F142" s="600">
        <f>NE!N440</f>
        <v>25</v>
      </c>
      <c r="G142" s="578">
        <f>NE!O440</f>
        <v>0</v>
      </c>
    </row>
    <row r="143" spans="1:8" ht="18" customHeight="1" x14ac:dyDescent="0.3">
      <c r="A143" s="578">
        <f>NE!Q182</f>
        <v>138</v>
      </c>
      <c r="B143" s="600">
        <f>NE!P182</f>
        <v>25</v>
      </c>
      <c r="C143" s="600">
        <f>NE!A182</f>
        <v>910517</v>
      </c>
      <c r="D143" s="622" t="str">
        <f>NE!B182</f>
        <v>Hegyi Anna</v>
      </c>
      <c r="E143" s="622" t="str">
        <f>NE!C182</f>
        <v>Építők TK</v>
      </c>
      <c r="F143" s="600">
        <f>NE!N182</f>
        <v>25</v>
      </c>
      <c r="G143" s="578">
        <f>NE!O182</f>
        <v>0</v>
      </c>
    </row>
    <row r="144" spans="1:8" ht="18" customHeight="1" x14ac:dyDescent="0.3">
      <c r="A144" s="578">
        <f>NE!Q354</f>
        <v>138</v>
      </c>
      <c r="B144" s="600">
        <f>NE!P354</f>
        <v>25</v>
      </c>
      <c r="C144" s="600" t="str">
        <f>NE!A354</f>
        <v>0811180</v>
      </c>
      <c r="D144" s="622" t="str">
        <f>NE!B354</f>
        <v>Piszter Anna</v>
      </c>
      <c r="E144" s="622" t="str">
        <f>NE!C354</f>
        <v>Vasas SC</v>
      </c>
      <c r="F144" s="600">
        <f>NE!N354</f>
        <v>25</v>
      </c>
      <c r="G144" s="578">
        <f>NE!O354</f>
        <v>0</v>
      </c>
      <c r="H144" s="580"/>
    </row>
    <row r="145" spans="1:8" ht="18" customHeight="1" x14ac:dyDescent="0.3">
      <c r="A145" s="578">
        <f>NE!Q334</f>
        <v>144</v>
      </c>
      <c r="B145" s="600">
        <f>NE!P334</f>
        <v>24</v>
      </c>
      <c r="C145" s="600" t="str">
        <f>NE!A334</f>
        <v>770904</v>
      </c>
      <c r="D145" s="622" t="str">
        <f>NE!B334</f>
        <v>Patard Ágota</v>
      </c>
      <c r="E145" s="622" t="str">
        <f>NE!C334</f>
        <v>ZTE</v>
      </c>
      <c r="F145" s="600">
        <f>NE!N334</f>
        <v>24</v>
      </c>
      <c r="G145" s="578">
        <f>NE!O334</f>
        <v>0</v>
      </c>
    </row>
    <row r="146" spans="1:8" ht="18" customHeight="1" x14ac:dyDescent="0.3">
      <c r="A146" s="578">
        <f>NE!Q442</f>
        <v>145</v>
      </c>
      <c r="B146" s="600">
        <f>NE!P442</f>
        <v>23</v>
      </c>
      <c r="C146" s="600" t="str">
        <f>NE!A442</f>
        <v>900102</v>
      </c>
      <c r="D146" s="622" t="str">
        <f>NE!B442</f>
        <v>Szilassy Réka</v>
      </c>
      <c r="E146" s="622" t="str">
        <f>NE!C442</f>
        <v>HTF CSO-KO</v>
      </c>
      <c r="F146" s="600">
        <f>NE!N442</f>
        <v>23</v>
      </c>
      <c r="G146" s="578">
        <f>NE!O442</f>
        <v>0</v>
      </c>
      <c r="H146" s="580"/>
    </row>
    <row r="147" spans="1:8" ht="18" customHeight="1" x14ac:dyDescent="0.3">
      <c r="A147" s="578">
        <f>NE!Q348</f>
        <v>145</v>
      </c>
      <c r="B147" s="600">
        <f>NE!P348</f>
        <v>23</v>
      </c>
      <c r="C147" s="600" t="str">
        <f>NE!A348</f>
        <v>040722</v>
      </c>
      <c r="D147" s="622" t="str">
        <f>NE!B348</f>
        <v>Pintér Eszter</v>
      </c>
      <c r="E147" s="622" t="str">
        <f>NE!C348</f>
        <v>Szentes TK</v>
      </c>
      <c r="F147" s="600">
        <f>NE!N348</f>
        <v>23</v>
      </c>
      <c r="G147" s="578">
        <f>NE!O348</f>
        <v>0</v>
      </c>
      <c r="H147" s="580"/>
    </row>
    <row r="148" spans="1:8" ht="18" customHeight="1" x14ac:dyDescent="0.3">
      <c r="A148" s="578">
        <f>NE!Q123</f>
        <v>145</v>
      </c>
      <c r="B148" s="600">
        <f>NE!P123</f>
        <v>23</v>
      </c>
      <c r="C148" s="600" t="str">
        <f>NE!A123</f>
        <v>751103</v>
      </c>
      <c r="D148" s="622" t="str">
        <f>NE!B123</f>
        <v>Farkas-Szénászky Edina</v>
      </c>
      <c r="E148" s="622" t="str">
        <f>NE!C123</f>
        <v>Szentes TK</v>
      </c>
      <c r="F148" s="600">
        <f>NE!N123</f>
        <v>23</v>
      </c>
      <c r="G148" s="578">
        <f>NE!O123</f>
        <v>0</v>
      </c>
      <c r="H148" s="580"/>
    </row>
    <row r="149" spans="1:8" ht="18" customHeight="1" x14ac:dyDescent="0.3">
      <c r="A149" s="578">
        <f>NE!Q224</f>
        <v>148</v>
      </c>
      <c r="B149" s="600">
        <f>NE!P224</f>
        <v>22</v>
      </c>
      <c r="C149" s="600" t="str">
        <f>NE!A224</f>
        <v>851123</v>
      </c>
      <c r="D149" s="622" t="str">
        <f>NE!B224</f>
        <v>Király Nóra</v>
      </c>
      <c r="E149" s="622" t="str">
        <f>NE!C224</f>
        <v>Építők TK</v>
      </c>
      <c r="F149" s="600">
        <f>NE!N224</f>
        <v>22</v>
      </c>
      <c r="G149" s="578">
        <f>NE!O224</f>
        <v>0</v>
      </c>
    </row>
    <row r="150" spans="1:8" ht="18" customHeight="1" x14ac:dyDescent="0.3">
      <c r="A150" s="578">
        <f>NE!Q86</f>
        <v>148</v>
      </c>
      <c r="B150" s="600">
        <f>NE!P86</f>
        <v>22</v>
      </c>
      <c r="C150" s="600" t="str">
        <f>NE!A86</f>
        <v>740619</v>
      </c>
      <c r="D150" s="622" t="str">
        <f>NE!B86</f>
        <v>Csibi Eszter</v>
      </c>
      <c r="E150" s="622" t="str">
        <f>NE!C86</f>
        <v>Szenior SE</v>
      </c>
      <c r="F150" s="600">
        <f>NE!N86</f>
        <v>22</v>
      </c>
      <c r="G150" s="578">
        <f>NE!O86</f>
        <v>0</v>
      </c>
      <c r="H150" s="580"/>
    </row>
    <row r="151" spans="1:8" ht="18" customHeight="1" x14ac:dyDescent="0.3">
      <c r="A151" s="578">
        <f>NE!Q263</f>
        <v>150</v>
      </c>
      <c r="B151" s="600">
        <f>NE!P263</f>
        <v>20</v>
      </c>
      <c r="C151" s="600" t="str">
        <f>NE!A263</f>
        <v>050901</v>
      </c>
      <c r="D151" s="622" t="str">
        <f>NE!B263</f>
        <v>Kuti Alíz Molli</v>
      </c>
      <c r="E151" s="622" t="str">
        <f>NE!C263</f>
        <v>MLTC</v>
      </c>
      <c r="F151" s="600">
        <f>NE!N263</f>
        <v>20</v>
      </c>
      <c r="G151" s="578">
        <f>NE!O263</f>
        <v>0</v>
      </c>
    </row>
    <row r="152" spans="1:8" ht="18" customHeight="1" x14ac:dyDescent="0.3">
      <c r="A152" s="578">
        <f>NE!Q381</f>
        <v>150</v>
      </c>
      <c r="B152" s="600">
        <f>NE!P381</f>
        <v>20</v>
      </c>
      <c r="C152" s="600" t="str">
        <f>NE!A381</f>
        <v>801117</v>
      </c>
      <c r="D152" s="622" t="str">
        <f>NE!B381</f>
        <v>Roszinszky Viktória</v>
      </c>
      <c r="E152" s="622" t="str">
        <f>NE!C381</f>
        <v>Senior SE</v>
      </c>
      <c r="F152" s="600">
        <f>NE!N381</f>
        <v>20</v>
      </c>
      <c r="G152" s="578">
        <f>NE!O381</f>
        <v>0</v>
      </c>
    </row>
    <row r="153" spans="1:8" ht="18" customHeight="1" x14ac:dyDescent="0.3">
      <c r="A153" s="578">
        <f>NE!Q479</f>
        <v>150</v>
      </c>
      <c r="B153" s="600">
        <f>NE!P479</f>
        <v>20</v>
      </c>
      <c r="C153" s="600" t="str">
        <f>NE!A479</f>
        <v>8104260</v>
      </c>
      <c r="D153" s="622" t="str">
        <f>NE!B479</f>
        <v>Turmezey Luca</v>
      </c>
      <c r="E153" s="622" t="str">
        <f>NE!C479</f>
        <v>MTK</v>
      </c>
      <c r="F153" s="600">
        <f>NE!N479</f>
        <v>20</v>
      </c>
      <c r="G153" s="578">
        <f>NE!O479</f>
        <v>0</v>
      </c>
      <c r="H153" s="580"/>
    </row>
    <row r="154" spans="1:8" ht="18" customHeight="1" x14ac:dyDescent="0.3">
      <c r="A154" s="578">
        <f>NE!Q250</f>
        <v>150</v>
      </c>
      <c r="B154" s="600">
        <f>NE!P250</f>
        <v>20</v>
      </c>
      <c r="C154" s="600" t="str">
        <f>NE!A250</f>
        <v>0907081</v>
      </c>
      <c r="D154" s="622" t="str">
        <f>NE!B250</f>
        <v>Kovács Blanka</v>
      </c>
      <c r="E154" s="622" t="str">
        <f>NE!C250</f>
        <v>HTF CSO-KO</v>
      </c>
      <c r="F154" s="600">
        <f>NE!N250</f>
        <v>20</v>
      </c>
      <c r="G154" s="578">
        <f>NE!O250</f>
        <v>0</v>
      </c>
    </row>
    <row r="155" spans="1:8" ht="18" customHeight="1" x14ac:dyDescent="0.3">
      <c r="A155" s="578">
        <f>NE!Q127</f>
        <v>150</v>
      </c>
      <c r="B155" s="600">
        <f>NE!P127</f>
        <v>20</v>
      </c>
      <c r="C155" s="600" t="str">
        <f>NE!A127</f>
        <v>061204</v>
      </c>
      <c r="D155" s="622" t="str">
        <f>NE!B127</f>
        <v>Fehér Laura</v>
      </c>
      <c r="E155" s="622" t="str">
        <f>NE!C127</f>
        <v>Építők TK</v>
      </c>
      <c r="F155" s="600">
        <f>NE!N127</f>
        <v>20</v>
      </c>
      <c r="G155" s="578">
        <f>NE!O127</f>
        <v>0</v>
      </c>
    </row>
    <row r="156" spans="1:8" ht="18" customHeight="1" x14ac:dyDescent="0.3">
      <c r="A156" s="578">
        <f>NE!Q470</f>
        <v>150</v>
      </c>
      <c r="B156" s="600">
        <f>NE!P470</f>
        <v>20</v>
      </c>
      <c r="C156" s="600" t="str">
        <f>NE!A470</f>
        <v>021030</v>
      </c>
      <c r="D156" s="622" t="str">
        <f>NE!B470</f>
        <v xml:space="preserve">Tóth Alexandra </v>
      </c>
      <c r="E156" s="622" t="str">
        <f>NE!C470</f>
        <v>Vasas SC</v>
      </c>
      <c r="F156" s="600">
        <f>NE!N470</f>
        <v>20</v>
      </c>
      <c r="G156" s="578">
        <f>NE!O470</f>
        <v>0</v>
      </c>
    </row>
    <row r="157" spans="1:8" ht="18" customHeight="1" x14ac:dyDescent="0.3">
      <c r="A157" s="578">
        <f>NE!Q195</f>
        <v>150</v>
      </c>
      <c r="B157" s="600">
        <f>NE!P195</f>
        <v>20</v>
      </c>
      <c r="C157" s="600" t="str">
        <f>NE!A195</f>
        <v>710514</v>
      </c>
      <c r="D157" s="622" t="str">
        <f>NE!B195</f>
        <v>Hrabina Éva</v>
      </c>
      <c r="E157" s="622" t="str">
        <f>NE!C195</f>
        <v>MTK</v>
      </c>
      <c r="F157" s="600">
        <f>NE!N195</f>
        <v>20</v>
      </c>
      <c r="G157" s="578">
        <f>NE!O195</f>
        <v>0</v>
      </c>
    </row>
    <row r="158" spans="1:8" ht="18" customHeight="1" x14ac:dyDescent="0.3">
      <c r="A158" s="578">
        <f>NE!Q371</f>
        <v>157</v>
      </c>
      <c r="B158" s="600">
        <f>NE!P371</f>
        <v>19</v>
      </c>
      <c r="C158" s="600" t="str">
        <f>NE!A371</f>
        <v>030828</v>
      </c>
      <c r="D158" s="622" t="str">
        <f>NE!B371</f>
        <v>Radnai Zsófia</v>
      </c>
      <c r="E158" s="622" t="str">
        <f>NE!C371</f>
        <v>Dabasi TA</v>
      </c>
      <c r="F158" s="600">
        <f>NE!N371</f>
        <v>19</v>
      </c>
      <c r="G158" s="578">
        <f>NE!O371</f>
        <v>0</v>
      </c>
      <c r="H158" s="580"/>
    </row>
    <row r="159" spans="1:8" ht="18" customHeight="1" x14ac:dyDescent="0.3">
      <c r="A159" s="578">
        <f>NE!Q50</f>
        <v>158</v>
      </c>
      <c r="B159" s="600">
        <f>NE!P50</f>
        <v>18</v>
      </c>
      <c r="C159" s="600" t="str">
        <f>NE!A50</f>
        <v>790330</v>
      </c>
      <c r="D159" s="622" t="str">
        <f>NE!B50</f>
        <v>Berta Dóra</v>
      </c>
      <c r="E159" s="622" t="str">
        <f>NE!C50</f>
        <v>MTK</v>
      </c>
      <c r="F159" s="600">
        <f>NE!N50</f>
        <v>18</v>
      </c>
      <c r="G159" s="578">
        <f>NE!O50</f>
        <v>0</v>
      </c>
    </row>
    <row r="160" spans="1:8" ht="18" customHeight="1" x14ac:dyDescent="0.3">
      <c r="A160" s="578">
        <f>NE!Q445</f>
        <v>158</v>
      </c>
      <c r="B160" s="600">
        <f>NE!P445</f>
        <v>18</v>
      </c>
      <c r="C160" s="600" t="str">
        <f>NE!A445</f>
        <v>8001300</v>
      </c>
      <c r="D160" s="622" t="str">
        <f>NE!B445</f>
        <v>Szkljarova Galina</v>
      </c>
      <c r="E160" s="622" t="str">
        <f>NE!C445</f>
        <v>Építők TK</v>
      </c>
      <c r="F160" s="600">
        <f>NE!N445</f>
        <v>18</v>
      </c>
      <c r="G160" s="578">
        <f>NE!O445</f>
        <v>0</v>
      </c>
    </row>
    <row r="161" spans="1:8" ht="18" customHeight="1" x14ac:dyDescent="0.3">
      <c r="A161" s="578">
        <f>NE!Q27</f>
        <v>158</v>
      </c>
      <c r="B161" s="600">
        <f>NE!P27</f>
        <v>18</v>
      </c>
      <c r="C161" s="600" t="str">
        <f>NE!A27</f>
        <v>071219</v>
      </c>
      <c r="D161" s="622" t="str">
        <f>NE!B27</f>
        <v>Bányai Boglárka</v>
      </c>
      <c r="E161" s="622" t="str">
        <f>NE!C27</f>
        <v>DEAC</v>
      </c>
      <c r="F161" s="600">
        <f>NE!N27</f>
        <v>18</v>
      </c>
      <c r="G161" s="578">
        <f>NE!O27</f>
        <v>0</v>
      </c>
    </row>
    <row r="162" spans="1:8" ht="18" customHeight="1" x14ac:dyDescent="0.3">
      <c r="A162" s="578">
        <f>NE!Q296</f>
        <v>158</v>
      </c>
      <c r="B162" s="600">
        <f>NE!P296</f>
        <v>18</v>
      </c>
      <c r="C162" s="600" t="str">
        <f>NE!A296</f>
        <v>980423</v>
      </c>
      <c r="D162" s="622" t="str">
        <f>NE!B296</f>
        <v>Molnár Csenge</v>
      </c>
      <c r="E162" s="622" t="str">
        <f>NE!C296</f>
        <v>Építők TK</v>
      </c>
      <c r="F162" s="600">
        <f>NE!N296</f>
        <v>18</v>
      </c>
      <c r="G162" s="578">
        <f>NE!O296</f>
        <v>0</v>
      </c>
    </row>
    <row r="163" spans="1:8" ht="18" customHeight="1" x14ac:dyDescent="0.3">
      <c r="A163" s="578">
        <f>NE!Q353</f>
        <v>158</v>
      </c>
      <c r="B163" s="600">
        <f>NE!P353</f>
        <v>18</v>
      </c>
      <c r="C163" s="600" t="str">
        <f>NE!A353</f>
        <v>770120</v>
      </c>
      <c r="D163" s="622" t="str">
        <f>NE!B353</f>
        <v>Piros Ildikó</v>
      </c>
      <c r="E163" s="622" t="str">
        <f>NE!C353</f>
        <v>HTF CSO-KO</v>
      </c>
      <c r="F163" s="600">
        <f>NE!N353</f>
        <v>18</v>
      </c>
      <c r="G163" s="578">
        <f>NE!O353</f>
        <v>0</v>
      </c>
    </row>
    <row r="164" spans="1:8" ht="18" customHeight="1" x14ac:dyDescent="0.3">
      <c r="A164" s="578">
        <f>NE!Q321</f>
        <v>158</v>
      </c>
      <c r="B164" s="600">
        <f>NE!P321</f>
        <v>18</v>
      </c>
      <c r="C164" s="600" t="str">
        <f>NE!A321</f>
        <v>730120</v>
      </c>
      <c r="D164" s="622" t="str">
        <f>NE!B321</f>
        <v>Niedermayer Nóra Ditta</v>
      </c>
      <c r="E164" s="622" t="str">
        <f>NE!C321</f>
        <v>Építők TK</v>
      </c>
      <c r="F164" s="600">
        <f>NE!N321</f>
        <v>18</v>
      </c>
      <c r="G164" s="578">
        <f>NE!O321</f>
        <v>0</v>
      </c>
    </row>
    <row r="165" spans="1:8" ht="18" customHeight="1" x14ac:dyDescent="0.3">
      <c r="A165" s="578">
        <f>NE!Q4</f>
        <v>158</v>
      </c>
      <c r="B165" s="600">
        <f>NE!P4</f>
        <v>18</v>
      </c>
      <c r="C165" s="600">
        <f>NE!A4</f>
        <v>840222</v>
      </c>
      <c r="D165" s="622" t="str">
        <f>NE!B4</f>
        <v>Aczél Borbála</v>
      </c>
      <c r="E165" s="622" t="str">
        <f>NE!C4</f>
        <v>Építők TK</v>
      </c>
      <c r="F165" s="600">
        <f>NE!N4</f>
        <v>18</v>
      </c>
      <c r="G165" s="578">
        <f>NE!O4</f>
        <v>0</v>
      </c>
    </row>
    <row r="166" spans="1:8" ht="18" customHeight="1" x14ac:dyDescent="0.3">
      <c r="A166" s="578">
        <f>NE!Q81</f>
        <v>158</v>
      </c>
      <c r="B166" s="600">
        <f>NE!P81</f>
        <v>18</v>
      </c>
      <c r="C166" s="600" t="str">
        <f>NE!A81</f>
        <v>1210161</v>
      </c>
      <c r="D166" s="622" t="str">
        <f>NE!B81</f>
        <v>Csapó Dóra</v>
      </c>
      <c r="E166" s="622" t="str">
        <f>NE!C81</f>
        <v>PG Tenisz</v>
      </c>
      <c r="F166" s="600">
        <f>NE!N81</f>
        <v>18</v>
      </c>
      <c r="G166" s="578">
        <f>NE!O81</f>
        <v>0</v>
      </c>
      <c r="H166" s="580"/>
    </row>
    <row r="167" spans="1:8" ht="18" customHeight="1" x14ac:dyDescent="0.3">
      <c r="A167" s="578">
        <f>NE!Q155</f>
        <v>158</v>
      </c>
      <c r="B167" s="600">
        <f>NE!P155</f>
        <v>18</v>
      </c>
      <c r="C167" s="600" t="str">
        <f>NE!A155</f>
        <v>1203270</v>
      </c>
      <c r="D167" s="622" t="str">
        <f>NE!B155</f>
        <v>Gerencsér Luca</v>
      </c>
      <c r="E167" s="622" t="str">
        <f>NE!C155</f>
        <v>PG Tenisz</v>
      </c>
      <c r="F167" s="600">
        <f>NE!N155</f>
        <v>18</v>
      </c>
      <c r="G167" s="578">
        <f>NE!O155</f>
        <v>0</v>
      </c>
      <c r="H167" s="580"/>
    </row>
    <row r="168" spans="1:8" ht="18" customHeight="1" x14ac:dyDescent="0.3">
      <c r="A168" s="578">
        <f>NE!Q443</f>
        <v>158</v>
      </c>
      <c r="B168" s="600">
        <f>NE!P443</f>
        <v>18</v>
      </c>
      <c r="C168" s="600" t="str">
        <f>NE!A443</f>
        <v>1205300</v>
      </c>
      <c r="D168" s="622" t="str">
        <f>NE!B443</f>
        <v>Szimandel Laura</v>
      </c>
      <c r="E168" s="622" t="str">
        <f>NE!C443</f>
        <v>D.keszi TK</v>
      </c>
      <c r="F168" s="600">
        <f>NE!N443</f>
        <v>18</v>
      </c>
      <c r="G168" s="578">
        <f>NE!O443</f>
        <v>0</v>
      </c>
      <c r="H168" s="580"/>
    </row>
    <row r="169" spans="1:8" ht="18" customHeight="1" x14ac:dyDescent="0.3">
      <c r="A169" s="578">
        <f>NE!Q448</f>
        <v>158</v>
      </c>
      <c r="B169" s="600">
        <f>NE!P448</f>
        <v>18</v>
      </c>
      <c r="C169" s="600" t="str">
        <f>NE!A448</f>
        <v>1009130</v>
      </c>
      <c r="D169" s="622" t="str">
        <f>NE!B448</f>
        <v>Szoboszlay Lili</v>
      </c>
      <c r="E169" s="622" t="str">
        <f>NE!C448</f>
        <v>Vasas SC</v>
      </c>
      <c r="F169" s="600">
        <f>NE!N448</f>
        <v>18</v>
      </c>
      <c r="G169" s="578">
        <f>NE!O448</f>
        <v>0</v>
      </c>
      <c r="H169" s="580"/>
    </row>
    <row r="170" spans="1:8" ht="18" customHeight="1" x14ac:dyDescent="0.3">
      <c r="A170" s="578">
        <f>NE!Q120</f>
        <v>169</v>
      </c>
      <c r="B170" s="600">
        <f>NE!P120</f>
        <v>16</v>
      </c>
      <c r="C170" s="600" t="str">
        <f>NE!A120</f>
        <v>000204</v>
      </c>
      <c r="D170" s="622" t="str">
        <f>NE!B120</f>
        <v>Fárbás Réka</v>
      </c>
      <c r="E170" s="622" t="str">
        <f>NE!C120</f>
        <v>DEAC</v>
      </c>
      <c r="F170" s="600">
        <f>NE!N120</f>
        <v>16</v>
      </c>
      <c r="G170" s="578">
        <f>NE!O120</f>
        <v>0</v>
      </c>
    </row>
    <row r="171" spans="1:8" ht="18" customHeight="1" x14ac:dyDescent="0.3">
      <c r="A171" s="578">
        <f>NE!Q48</f>
        <v>169</v>
      </c>
      <c r="B171" s="600">
        <f>NE!P48</f>
        <v>16</v>
      </c>
      <c r="C171" s="600" t="str">
        <f>NE!A48</f>
        <v>720523</v>
      </c>
      <c r="D171" s="622" t="str">
        <f>NE!B48</f>
        <v>Berkes Henriett</v>
      </c>
      <c r="E171" s="622" t="str">
        <f>NE!C48</f>
        <v>BBTC SE</v>
      </c>
      <c r="F171" s="600">
        <f>NE!N48</f>
        <v>16</v>
      </c>
      <c r="G171" s="578">
        <f>NE!O48</f>
        <v>0</v>
      </c>
    </row>
    <row r="172" spans="1:8" ht="18" customHeight="1" x14ac:dyDescent="0.3">
      <c r="A172" s="578">
        <f>NE!Q293</f>
        <v>169</v>
      </c>
      <c r="B172" s="600">
        <f>NE!P293</f>
        <v>16</v>
      </c>
      <c r="C172" s="600" t="str">
        <f>NE!A293</f>
        <v>9205270</v>
      </c>
      <c r="D172" s="622" t="str">
        <f>NE!B293</f>
        <v>Misalek Kata</v>
      </c>
      <c r="E172" s="622" t="str">
        <f>NE!C293</f>
        <v>Építők TK</v>
      </c>
      <c r="F172" s="600">
        <f>NE!N293</f>
        <v>16</v>
      </c>
      <c r="G172" s="578">
        <f>NE!O293</f>
        <v>0</v>
      </c>
    </row>
    <row r="173" spans="1:8" ht="18" customHeight="1" x14ac:dyDescent="0.3">
      <c r="A173" s="578">
        <f>NE!Q229</f>
        <v>172</v>
      </c>
      <c r="B173" s="600">
        <f>NE!P229</f>
        <v>15</v>
      </c>
      <c r="C173" s="600" t="str">
        <f>NE!A229</f>
        <v>910215</v>
      </c>
      <c r="D173" s="622" t="str">
        <f>NE!B229</f>
        <v>Kiss Petra</v>
      </c>
      <c r="E173" s="622" t="str">
        <f>NE!C229</f>
        <v>Liget TK</v>
      </c>
      <c r="F173" s="600">
        <f>NE!N229</f>
        <v>15</v>
      </c>
      <c r="G173" s="578">
        <f>NE!O229</f>
        <v>0</v>
      </c>
    </row>
    <row r="174" spans="1:8" ht="18" customHeight="1" x14ac:dyDescent="0.3">
      <c r="A174" s="578">
        <f>NE!Q67</f>
        <v>172</v>
      </c>
      <c r="B174" s="600">
        <f>NE!P67</f>
        <v>15</v>
      </c>
      <c r="C174" s="600" t="str">
        <f>NE!A67</f>
        <v>1210030</v>
      </c>
      <c r="D174" s="622" t="str">
        <f>NE!B67</f>
        <v>Bors Panna</v>
      </c>
      <c r="E174" s="622" t="str">
        <f>NE!C67</f>
        <v>BBTC SE</v>
      </c>
      <c r="F174" s="600">
        <f>NE!N67</f>
        <v>15</v>
      </c>
      <c r="G174" s="578">
        <f>NE!O67</f>
        <v>0</v>
      </c>
      <c r="H174" s="580"/>
    </row>
    <row r="175" spans="1:8" ht="18" customHeight="1" x14ac:dyDescent="0.3">
      <c r="A175" s="578">
        <f>NE!Q136</f>
        <v>174</v>
      </c>
      <c r="B175" s="600">
        <f>NE!P136</f>
        <v>14</v>
      </c>
      <c r="C175" s="600" t="str">
        <f>NE!A136</f>
        <v>080505</v>
      </c>
      <c r="D175" s="622" t="str">
        <f>NE!B136</f>
        <v>Ferenczi-Balogh Anna</v>
      </c>
      <c r="E175" s="622" t="str">
        <f>NE!C136</f>
        <v>Kaposvári TC</v>
      </c>
      <c r="F175" s="600">
        <f>NE!N136</f>
        <v>14</v>
      </c>
      <c r="G175" s="578">
        <f>NE!O136</f>
        <v>0</v>
      </c>
      <c r="H175" s="580"/>
    </row>
    <row r="176" spans="1:8" ht="18" customHeight="1" x14ac:dyDescent="0.3">
      <c r="A176" s="578">
        <f>NE!Q247</f>
        <v>174</v>
      </c>
      <c r="B176" s="600">
        <f>NE!P247</f>
        <v>14</v>
      </c>
      <c r="C176" s="600" t="str">
        <f>NE!A247</f>
        <v>010825</v>
      </c>
      <c r="D176" s="622" t="str">
        <f>NE!B247</f>
        <v>Kótai Kamilla</v>
      </c>
      <c r="E176" s="622" t="str">
        <f>NE!C247</f>
        <v>Kiskút TK</v>
      </c>
      <c r="F176" s="600">
        <f>NE!N247</f>
        <v>14</v>
      </c>
      <c r="G176" s="578">
        <f>NE!O247</f>
        <v>0</v>
      </c>
    </row>
    <row r="177" spans="1:8" ht="18" customHeight="1" x14ac:dyDescent="0.3">
      <c r="A177" s="578">
        <f>NE!Q456</f>
        <v>174</v>
      </c>
      <c r="B177" s="600">
        <f>NE!P456</f>
        <v>14</v>
      </c>
      <c r="C177" s="600" t="str">
        <f>NE!A456</f>
        <v>7802130</v>
      </c>
      <c r="D177" s="622" t="str">
        <f>NE!B456</f>
        <v>Takácsné Molnár Marianna</v>
      </c>
      <c r="E177" s="622" t="str">
        <f>NE!C456</f>
        <v>Liget TK</v>
      </c>
      <c r="F177" s="600">
        <f>NE!N456</f>
        <v>14</v>
      </c>
      <c r="G177" s="578">
        <f>NE!O456</f>
        <v>0</v>
      </c>
    </row>
    <row r="178" spans="1:8" ht="18" customHeight="1" x14ac:dyDescent="0.3">
      <c r="A178" s="578">
        <f>NE!Q196</f>
        <v>177</v>
      </c>
      <c r="B178" s="600">
        <f>NE!P196</f>
        <v>13</v>
      </c>
      <c r="C178" s="600" t="str">
        <f>NE!A196</f>
        <v>720822</v>
      </c>
      <c r="D178" s="622" t="str">
        <f>NE!B196</f>
        <v>Huszár Mónika</v>
      </c>
      <c r="E178" s="622" t="str">
        <f>NE!C196</f>
        <v>Építők TK</v>
      </c>
      <c r="F178" s="600">
        <f>NE!N196</f>
        <v>13</v>
      </c>
      <c r="G178" s="578">
        <f>NE!O196</f>
        <v>0</v>
      </c>
    </row>
    <row r="179" spans="1:8" ht="18" customHeight="1" x14ac:dyDescent="0.3">
      <c r="A179" s="578">
        <f>NE!Q370</f>
        <v>178</v>
      </c>
      <c r="B179" s="600">
        <f>NE!P370</f>
        <v>12</v>
      </c>
      <c r="C179" s="600" t="str">
        <f>NE!A370</f>
        <v>720313</v>
      </c>
      <c r="D179" s="622" t="str">
        <f>NE!B370</f>
        <v>Radnai Laura</v>
      </c>
      <c r="E179" s="622" t="str">
        <f>NE!C370</f>
        <v>Dabasi TA</v>
      </c>
      <c r="F179" s="600">
        <f>NE!N370</f>
        <v>12</v>
      </c>
      <c r="G179" s="578">
        <f>NE!O370</f>
        <v>0</v>
      </c>
    </row>
    <row r="180" spans="1:8" ht="18" customHeight="1" x14ac:dyDescent="0.3">
      <c r="A180" s="578">
        <f>NE!Q122</f>
        <v>178</v>
      </c>
      <c r="B180" s="600">
        <f>NE!P122</f>
        <v>12</v>
      </c>
      <c r="C180" s="600" t="str">
        <f>NE!A122</f>
        <v>060626</v>
      </c>
      <c r="D180" s="622" t="str">
        <f>NE!B122</f>
        <v>Farkas R Bonita</v>
      </c>
      <c r="E180" s="622" t="str">
        <f>NE!C122</f>
        <v>BBTC SE</v>
      </c>
      <c r="F180" s="600">
        <f>NE!N122</f>
        <v>12</v>
      </c>
      <c r="G180" s="578">
        <f>NE!O122</f>
        <v>0</v>
      </c>
    </row>
    <row r="181" spans="1:8" ht="18" customHeight="1" x14ac:dyDescent="0.3">
      <c r="A181" s="578">
        <f>NE!Q185</f>
        <v>178</v>
      </c>
      <c r="B181" s="600">
        <f>NE!P185</f>
        <v>12</v>
      </c>
      <c r="C181" s="600" t="str">
        <f>NE!A185</f>
        <v>1006040</v>
      </c>
      <c r="D181" s="622" t="str">
        <f>NE!B185</f>
        <v>Honfi Réka</v>
      </c>
      <c r="E181" s="622" t="str">
        <f>NE!C185</f>
        <v>HTF CSO-KO</v>
      </c>
      <c r="F181" s="600">
        <f>NE!N185</f>
        <v>12</v>
      </c>
      <c r="G181" s="578">
        <f>NE!O185</f>
        <v>0</v>
      </c>
      <c r="H181" s="580"/>
    </row>
    <row r="182" spans="1:8" ht="18" customHeight="1" x14ac:dyDescent="0.3">
      <c r="A182" s="578">
        <f>NE!Q129</f>
        <v>178</v>
      </c>
      <c r="B182" s="600">
        <f>NE!P129</f>
        <v>12</v>
      </c>
      <c r="C182" s="600" t="str">
        <f>NE!A129</f>
        <v>0808312</v>
      </c>
      <c r="D182" s="622" t="str">
        <f>NE!B129</f>
        <v>Fekete Boglárka Mira</v>
      </c>
      <c r="E182" s="622" t="str">
        <f>NE!C129</f>
        <v>ENERGIA</v>
      </c>
      <c r="F182" s="600">
        <f>NE!N129</f>
        <v>12</v>
      </c>
      <c r="G182" s="578">
        <f>NE!O129</f>
        <v>0</v>
      </c>
      <c r="H182" s="580"/>
    </row>
    <row r="183" spans="1:8" ht="18" customHeight="1" x14ac:dyDescent="0.3">
      <c r="A183" s="578">
        <f>NE!Q485</f>
        <v>178</v>
      </c>
      <c r="B183" s="600">
        <f>NE!P485</f>
        <v>12</v>
      </c>
      <c r="C183" s="600" t="str">
        <f>NE!A485</f>
        <v>980301</v>
      </c>
      <c r="D183" s="622" t="str">
        <f>NE!B485</f>
        <v>Vajda Nikoletta</v>
      </c>
      <c r="E183" s="622" t="str">
        <f>NE!C485</f>
        <v>Kaposvári TC</v>
      </c>
      <c r="F183" s="600">
        <f>NE!N485</f>
        <v>12</v>
      </c>
      <c r="G183" s="578">
        <f>NE!O485</f>
        <v>0</v>
      </c>
      <c r="H183" s="580"/>
    </row>
    <row r="184" spans="1:8" ht="18" customHeight="1" x14ac:dyDescent="0.3">
      <c r="A184" s="578">
        <f>NE!Q422</f>
        <v>183</v>
      </c>
      <c r="B184" s="600">
        <f>NE!P422</f>
        <v>11</v>
      </c>
      <c r="C184" s="600" t="str">
        <f>NE!A422</f>
        <v>760127</v>
      </c>
      <c r="D184" s="622" t="str">
        <f>NE!B422</f>
        <v>Szagmeiszter Henrietta</v>
      </c>
      <c r="E184" s="622" t="str">
        <f>NE!C422</f>
        <v>Liget TK</v>
      </c>
      <c r="F184" s="600">
        <f>NE!N422</f>
        <v>11</v>
      </c>
      <c r="G184" s="578">
        <f>NE!O422</f>
        <v>0</v>
      </c>
      <c r="H184" s="580"/>
    </row>
    <row r="185" spans="1:8" ht="18" customHeight="1" x14ac:dyDescent="0.3">
      <c r="A185" s="578">
        <f>NE!Q246</f>
        <v>184</v>
      </c>
      <c r="B185" s="600">
        <f>NE!P246</f>
        <v>10</v>
      </c>
      <c r="C185" s="600" t="str">
        <f>NE!A246</f>
        <v>0108250</v>
      </c>
      <c r="D185" s="622" t="str">
        <f>NE!B246</f>
        <v>Kótai Felícia</v>
      </c>
      <c r="E185" s="622" t="str">
        <f>NE!C246</f>
        <v>Kiskút TK</v>
      </c>
      <c r="F185" s="600">
        <f>NE!N246</f>
        <v>10</v>
      </c>
      <c r="G185" s="578">
        <f>NE!O246</f>
        <v>0</v>
      </c>
    </row>
    <row r="186" spans="1:8" ht="18" customHeight="1" x14ac:dyDescent="0.3">
      <c r="A186" s="578">
        <f>NE!Q215</f>
        <v>184</v>
      </c>
      <c r="B186" s="600">
        <f>NE!P215</f>
        <v>10</v>
      </c>
      <c r="C186" s="600" t="str">
        <f>NE!A215</f>
        <v>8607131</v>
      </c>
      <c r="D186" s="622" t="str">
        <f>NE!B215</f>
        <v>Kardos Enikő</v>
      </c>
      <c r="E186" s="622" t="str">
        <f>NE!C215</f>
        <v>Liget TK</v>
      </c>
      <c r="F186" s="600">
        <f>NE!N215</f>
        <v>10</v>
      </c>
      <c r="G186" s="578">
        <f>NE!O215</f>
        <v>0</v>
      </c>
    </row>
    <row r="187" spans="1:8" ht="18" customHeight="1" x14ac:dyDescent="0.3">
      <c r="A187" s="578">
        <f>NE!Q309</f>
        <v>184</v>
      </c>
      <c r="B187" s="600">
        <f>NE!P309</f>
        <v>10</v>
      </c>
      <c r="C187" s="600" t="str">
        <f>NE!A309</f>
        <v>1002161</v>
      </c>
      <c r="D187" s="622" t="str">
        <f>NE!B309</f>
        <v>Nagy Dorka</v>
      </c>
      <c r="E187" s="622" t="str">
        <f>NE!C309</f>
        <v>ENERGIA</v>
      </c>
      <c r="F187" s="600">
        <f>NE!N309</f>
        <v>10</v>
      </c>
      <c r="G187" s="578">
        <f>NE!O309</f>
        <v>0</v>
      </c>
      <c r="H187" s="580"/>
    </row>
    <row r="188" spans="1:8" ht="18" customHeight="1" x14ac:dyDescent="0.3">
      <c r="A188" s="578">
        <f>NE!Q503</f>
        <v>184</v>
      </c>
      <c r="B188" s="600">
        <f>NE!P503</f>
        <v>10</v>
      </c>
      <c r="C188" s="600" t="str">
        <f>NE!A503</f>
        <v>761130</v>
      </c>
      <c r="D188" s="622" t="str">
        <f>NE!B503</f>
        <v>Zeleiné Kuti-Kis Melinda</v>
      </c>
      <c r="E188" s="622" t="str">
        <f>NE!C503</f>
        <v>BBTC</v>
      </c>
      <c r="F188" s="600">
        <f>NE!N503</f>
        <v>10</v>
      </c>
      <c r="G188" s="578">
        <f>NE!O503</f>
        <v>0</v>
      </c>
      <c r="H188" s="580"/>
    </row>
    <row r="189" spans="1:8" ht="18" customHeight="1" x14ac:dyDescent="0.3">
      <c r="A189" s="578">
        <f>NE!Q121</f>
        <v>184</v>
      </c>
      <c r="B189" s="600">
        <f>NE!P121</f>
        <v>10</v>
      </c>
      <c r="C189" s="600" t="str">
        <f>NE!A121</f>
        <v>130912</v>
      </c>
      <c r="D189" s="622" t="str">
        <f>NE!B121</f>
        <v>Farkas Dorka Lívia</v>
      </c>
      <c r="E189" s="622" t="str">
        <f>NE!C121</f>
        <v>Dabasi TA</v>
      </c>
      <c r="F189" s="600">
        <f>NE!N121</f>
        <v>10</v>
      </c>
      <c r="G189" s="578">
        <f>NE!O121</f>
        <v>0</v>
      </c>
      <c r="H189" s="580"/>
    </row>
    <row r="190" spans="1:8" ht="18" customHeight="1" x14ac:dyDescent="0.3">
      <c r="A190" s="578">
        <f>NE!Q240</f>
        <v>184</v>
      </c>
      <c r="B190" s="600">
        <f>NE!P240</f>
        <v>10</v>
      </c>
      <c r="C190" s="600" t="str">
        <f>NE!A240</f>
        <v>810721</v>
      </c>
      <c r="D190" s="622" t="str">
        <f>NE!B240</f>
        <v>Körmendi-Bohorquez Sandra Orsolya</v>
      </c>
      <c r="E190" s="622" t="str">
        <f>NE!C240</f>
        <v>Kaposvári TC</v>
      </c>
      <c r="F190" s="600">
        <f>NE!N240</f>
        <v>10</v>
      </c>
      <c r="G190" s="578">
        <f>NE!O240</f>
        <v>0</v>
      </c>
      <c r="H190" s="580"/>
    </row>
    <row r="191" spans="1:8" ht="18" customHeight="1" x14ac:dyDescent="0.3">
      <c r="A191" s="578">
        <f>NE!Q373</f>
        <v>184</v>
      </c>
      <c r="B191" s="600">
        <f>NE!P373</f>
        <v>10</v>
      </c>
      <c r="C191" s="600" t="str">
        <f>NE!A373</f>
        <v>120823</v>
      </c>
      <c r="D191" s="622" t="str">
        <f>NE!B373</f>
        <v>Rátonyi Léna</v>
      </c>
      <c r="E191" s="622" t="str">
        <f>NE!C373</f>
        <v>GYAC</v>
      </c>
      <c r="F191" s="600">
        <f>NE!N373</f>
        <v>10</v>
      </c>
      <c r="G191" s="578">
        <f>NE!O373</f>
        <v>0</v>
      </c>
      <c r="H191" s="580"/>
    </row>
    <row r="192" spans="1:8" ht="18" customHeight="1" x14ac:dyDescent="0.3">
      <c r="A192" s="578">
        <f>NE!Q234</f>
        <v>191</v>
      </c>
      <c r="B192" s="600">
        <f>NE!P234</f>
        <v>8</v>
      </c>
      <c r="C192" s="600" t="str">
        <f>NE!A234</f>
        <v>890802</v>
      </c>
      <c r="D192" s="622" t="str">
        <f>NE!B234</f>
        <v>Kollár Katalin</v>
      </c>
      <c r="E192" s="622" t="str">
        <f>NE!C234</f>
        <v>Dorogi AC</v>
      </c>
      <c r="F192" s="600">
        <f>NE!N234</f>
        <v>8</v>
      </c>
      <c r="G192" s="578">
        <f>NE!O234</f>
        <v>0</v>
      </c>
      <c r="H192" s="580"/>
    </row>
    <row r="193" spans="1:8" ht="18" customHeight="1" x14ac:dyDescent="0.3">
      <c r="A193" s="578">
        <f>NE!Q286</f>
        <v>192</v>
      </c>
      <c r="B193" s="600">
        <f>NE!P286</f>
        <v>7</v>
      </c>
      <c r="C193" s="600" t="str">
        <f>NE!A286</f>
        <v>1107191</v>
      </c>
      <c r="D193" s="622" t="str">
        <f>NE!B286</f>
        <v>Mészáros Dóra</v>
      </c>
      <c r="E193" s="622" t="str">
        <f>NE!C286</f>
        <v>Vasas SC</v>
      </c>
      <c r="F193" s="600">
        <f>NE!N286</f>
        <v>7</v>
      </c>
      <c r="G193" s="578">
        <f>NE!O286</f>
        <v>0</v>
      </c>
      <c r="H193" s="580"/>
    </row>
    <row r="194" spans="1:8" ht="18" customHeight="1" x14ac:dyDescent="0.3">
      <c r="A194" s="578">
        <f>NE!Q361</f>
        <v>192</v>
      </c>
      <c r="B194" s="600">
        <f>NE!P361</f>
        <v>7</v>
      </c>
      <c r="C194" s="600" t="str">
        <f>NE!A361</f>
        <v>0402050</v>
      </c>
      <c r="D194" s="622" t="str">
        <f>NE!B361</f>
        <v>Pór Eszter</v>
      </c>
      <c r="E194" s="622" t="str">
        <f>NE!C361</f>
        <v>BBTC SE</v>
      </c>
      <c r="F194" s="600">
        <f>NE!N361</f>
        <v>7</v>
      </c>
      <c r="G194" s="578">
        <f>NE!O361</f>
        <v>0</v>
      </c>
    </row>
    <row r="195" spans="1:8" ht="18" customHeight="1" x14ac:dyDescent="0.3">
      <c r="A195" s="578">
        <f>NE!Q363</f>
        <v>192</v>
      </c>
      <c r="B195" s="600">
        <f>NE!P363</f>
        <v>7</v>
      </c>
      <c r="C195" s="600" t="str">
        <f>NE!A363</f>
        <v>061027</v>
      </c>
      <c r="D195" s="622" t="str">
        <f>NE!B363</f>
        <v>Pór Zsófia</v>
      </c>
      <c r="E195" s="622" t="str">
        <f>NE!C363</f>
        <v>BBTC SE</v>
      </c>
      <c r="F195" s="600">
        <f>NE!N363</f>
        <v>7</v>
      </c>
      <c r="G195" s="578">
        <f>NE!O363</f>
        <v>0</v>
      </c>
    </row>
    <row r="196" spans="1:8" ht="18" customHeight="1" x14ac:dyDescent="0.3">
      <c r="A196" s="578">
        <f>NE!Q206</f>
        <v>192</v>
      </c>
      <c r="B196" s="600">
        <f>NE!P206</f>
        <v>7</v>
      </c>
      <c r="C196" s="600" t="str">
        <f>NE!A206</f>
        <v>1004080</v>
      </c>
      <c r="D196" s="622" t="str">
        <f>NE!B206</f>
        <v>Juhász Tamara</v>
      </c>
      <c r="E196" s="622" t="str">
        <f>NE!C206</f>
        <v>Liget TE</v>
      </c>
      <c r="F196" s="600">
        <f>NE!N206</f>
        <v>7</v>
      </c>
      <c r="G196" s="578">
        <f>NE!O206</f>
        <v>0</v>
      </c>
      <c r="H196" s="580"/>
    </row>
    <row r="197" spans="1:8" ht="18" customHeight="1" x14ac:dyDescent="0.3">
      <c r="A197" s="578">
        <f>NE!Q268</f>
        <v>192</v>
      </c>
      <c r="B197" s="600">
        <f>NE!P268</f>
        <v>7</v>
      </c>
      <c r="C197" s="600" t="str">
        <f>NE!A268</f>
        <v>760201</v>
      </c>
      <c r="D197" s="622" t="str">
        <f>NE!B268</f>
        <v>Ledényi-Kovács Viktória</v>
      </c>
      <c r="E197" s="622" t="str">
        <f>NE!C268</f>
        <v>HTF CSO-KO</v>
      </c>
      <c r="F197" s="600">
        <f>NE!N268</f>
        <v>7</v>
      </c>
      <c r="G197" s="578">
        <f>NE!O268</f>
        <v>0</v>
      </c>
    </row>
    <row r="198" spans="1:8" ht="18" customHeight="1" x14ac:dyDescent="0.3">
      <c r="A198" s="578">
        <f>NE!Q364</f>
        <v>197</v>
      </c>
      <c r="B198" s="600">
        <f>NE!P364</f>
        <v>6</v>
      </c>
      <c r="C198" s="600" t="str">
        <f>NE!A364</f>
        <v>0611081</v>
      </c>
      <c r="D198" s="622" t="str">
        <f>NE!B364</f>
        <v>Prédl Jázmin</v>
      </c>
      <c r="E198" s="622" t="str">
        <f>NE!C364</f>
        <v>BBTC SE</v>
      </c>
      <c r="F198" s="600">
        <f>NE!N364</f>
        <v>6</v>
      </c>
      <c r="G198" s="578">
        <f>NE!O364</f>
        <v>0</v>
      </c>
    </row>
    <row r="199" spans="1:8" ht="18" customHeight="1" x14ac:dyDescent="0.3">
      <c r="A199" s="578">
        <f>NE!Q231</f>
        <v>197</v>
      </c>
      <c r="B199" s="600">
        <f>NE!P231</f>
        <v>6</v>
      </c>
      <c r="C199" s="600" t="str">
        <f>NE!A231</f>
        <v>980930</v>
      </c>
      <c r="D199" s="622" t="str">
        <f>NE!B231</f>
        <v>Kobulniczky Luca</v>
      </c>
      <c r="E199" s="622" t="str">
        <f>NE!C231</f>
        <v>Vasas SC</v>
      </c>
      <c r="F199" s="600">
        <f>NE!N231</f>
        <v>6</v>
      </c>
      <c r="G199" s="578">
        <f>NE!O231</f>
        <v>0</v>
      </c>
    </row>
    <row r="200" spans="1:8" ht="18" customHeight="1" x14ac:dyDescent="0.3">
      <c r="A200" s="578">
        <f>NE!Q65</f>
        <v>197</v>
      </c>
      <c r="B200" s="600">
        <f>NE!P65</f>
        <v>6</v>
      </c>
      <c r="C200" s="600" t="str">
        <f>NE!A65</f>
        <v>7705212</v>
      </c>
      <c r="D200" s="622" t="str">
        <f>NE!B65</f>
        <v>Boros Györgyi</v>
      </c>
      <c r="E200" s="622" t="str">
        <f>NE!C65</f>
        <v>Szenior SE</v>
      </c>
      <c r="F200" s="600">
        <f>NE!N65</f>
        <v>6</v>
      </c>
      <c r="G200" s="578">
        <f>NE!O65</f>
        <v>0</v>
      </c>
    </row>
    <row r="201" spans="1:8" ht="18" customHeight="1" x14ac:dyDescent="0.3">
      <c r="A201" s="578">
        <f>NE!Q154</f>
        <v>197</v>
      </c>
      <c r="B201" s="600">
        <f>NE!P154</f>
        <v>6</v>
      </c>
      <c r="C201" s="600" t="str">
        <f>NE!A154</f>
        <v>640807</v>
      </c>
      <c r="D201" s="622" t="str">
        <f>NE!B154</f>
        <v>Gartner Andrea</v>
      </c>
      <c r="E201" s="622" t="str">
        <f>NE!C154</f>
        <v>Kaposvári TC</v>
      </c>
      <c r="F201" s="600">
        <f>NE!N154</f>
        <v>6</v>
      </c>
      <c r="G201" s="578">
        <f>NE!O154</f>
        <v>0</v>
      </c>
    </row>
    <row r="202" spans="1:8" ht="18" customHeight="1" x14ac:dyDescent="0.3">
      <c r="A202" s="578">
        <f>NE!Q308</f>
        <v>197</v>
      </c>
      <c r="B202" s="600">
        <f>NE!P308</f>
        <v>6</v>
      </c>
      <c r="C202" s="600" t="str">
        <f>NE!A308</f>
        <v>141111</v>
      </c>
      <c r="D202" s="622" t="str">
        <f>NE!B308</f>
        <v>Nagy Amanda</v>
      </c>
      <c r="E202" s="622" t="str">
        <f>NE!C308</f>
        <v>Kiskút TK</v>
      </c>
      <c r="F202" s="600">
        <f>NE!N308</f>
        <v>6</v>
      </c>
      <c r="G202" s="578">
        <f>NE!O308</f>
        <v>0</v>
      </c>
      <c r="H202" s="580"/>
    </row>
    <row r="203" spans="1:8" ht="18" customHeight="1" x14ac:dyDescent="0.3">
      <c r="A203" s="578">
        <f>NE!Q312</f>
        <v>197</v>
      </c>
      <c r="B203" s="600">
        <f>NE!P312</f>
        <v>6</v>
      </c>
      <c r="C203" s="600" t="str">
        <f>NE!A312</f>
        <v>8107120</v>
      </c>
      <c r="D203" s="622" t="str">
        <f>NE!B312</f>
        <v>Nagy Janette</v>
      </c>
      <c r="E203" s="622" t="str">
        <f>NE!C312</f>
        <v>GYAC</v>
      </c>
      <c r="F203" s="600">
        <f>NE!N312</f>
        <v>6</v>
      </c>
      <c r="G203" s="578">
        <f>NE!O312</f>
        <v>0</v>
      </c>
      <c r="H203" s="580"/>
    </row>
    <row r="204" spans="1:8" ht="18" customHeight="1" x14ac:dyDescent="0.3">
      <c r="A204" s="578">
        <f>NE!Q475</f>
        <v>197</v>
      </c>
      <c r="B204" s="600">
        <f>NE!P475</f>
        <v>6</v>
      </c>
      <c r="C204" s="600" t="str">
        <f>NE!A475</f>
        <v>0811185</v>
      </c>
      <c r="D204" s="622" t="str">
        <f>NE!B475</f>
        <v>Tóth Jázmin</v>
      </c>
      <c r="E204" s="622" t="str">
        <f>NE!C475</f>
        <v>ENERGIA</v>
      </c>
      <c r="F204" s="600">
        <f>NE!N475</f>
        <v>6</v>
      </c>
      <c r="G204" s="578">
        <f>NE!O475</f>
        <v>0</v>
      </c>
      <c r="H204" s="580"/>
    </row>
    <row r="205" spans="1:8" ht="18" customHeight="1" x14ac:dyDescent="0.3">
      <c r="A205" s="578">
        <f>NE!Q189</f>
        <v>197</v>
      </c>
      <c r="B205" s="600">
        <f>NE!P189</f>
        <v>6</v>
      </c>
      <c r="C205" s="600" t="str">
        <f>NE!A189</f>
        <v>030627</v>
      </c>
      <c r="D205" s="622" t="str">
        <f>NE!B189</f>
        <v>Horváth Laura</v>
      </c>
      <c r="E205" s="622" t="str">
        <f>NE!C189</f>
        <v>Kaposvári TC</v>
      </c>
      <c r="F205" s="600">
        <f>NE!N189</f>
        <v>6</v>
      </c>
      <c r="G205" s="578">
        <f>NE!O189</f>
        <v>0</v>
      </c>
    </row>
    <row r="206" spans="1:8" ht="18" customHeight="1" x14ac:dyDescent="0.3">
      <c r="A206" s="578">
        <f>NE!Q193</f>
        <v>197</v>
      </c>
      <c r="B206" s="600">
        <f>NE!P193</f>
        <v>6</v>
      </c>
      <c r="C206" s="600" t="str">
        <f>NE!A193</f>
        <v>0803091</v>
      </c>
      <c r="D206" s="622" t="str">
        <f>NE!B193</f>
        <v>Horváth Réka Johanna</v>
      </c>
      <c r="E206" s="622" t="str">
        <f>NE!C193</f>
        <v>Liget TK</v>
      </c>
      <c r="F206" s="600">
        <f>NE!N193</f>
        <v>6</v>
      </c>
      <c r="G206" s="578">
        <f>NE!O193</f>
        <v>0</v>
      </c>
    </row>
    <row r="207" spans="1:8" ht="18" customHeight="1" x14ac:dyDescent="0.3">
      <c r="A207" s="578">
        <f>NE!Q105</f>
        <v>197</v>
      </c>
      <c r="B207" s="600">
        <f>NE!P105</f>
        <v>6</v>
      </c>
      <c r="C207" s="600" t="str">
        <f>NE!A105</f>
        <v>100501</v>
      </c>
      <c r="D207" s="622" t="str">
        <f>NE!B105</f>
        <v>Décsi Luca</v>
      </c>
      <c r="E207" s="622" t="str">
        <f>NE!C105</f>
        <v>Dorogi AC</v>
      </c>
      <c r="F207" s="600">
        <f>NE!N105</f>
        <v>6</v>
      </c>
      <c r="G207" s="578">
        <f>NE!O105</f>
        <v>0</v>
      </c>
      <c r="H207" s="580"/>
    </row>
    <row r="208" spans="1:8" ht="18" customHeight="1" x14ac:dyDescent="0.3">
      <c r="A208" s="578">
        <f>NE!Q477</f>
        <v>197</v>
      </c>
      <c r="B208" s="600">
        <f>NE!P477</f>
        <v>6</v>
      </c>
      <c r="C208" s="600" t="str">
        <f>NE!A477</f>
        <v>0002030</v>
      </c>
      <c r="D208" s="622" t="str">
        <f>NE!B477</f>
        <v>Traubert Jennifer</v>
      </c>
      <c r="E208" s="622" t="str">
        <f>NE!C477</f>
        <v>Kiskút TK</v>
      </c>
      <c r="F208" s="600">
        <f>NE!N477</f>
        <v>6</v>
      </c>
      <c r="G208" s="578">
        <f>NE!O477</f>
        <v>0</v>
      </c>
      <c r="H208" s="580"/>
    </row>
    <row r="209" spans="1:8" ht="18" customHeight="1" x14ac:dyDescent="0.3">
      <c r="A209" s="578">
        <f>NE!Q460</f>
        <v>197</v>
      </c>
      <c r="B209" s="600">
        <f>NE!P460</f>
        <v>6</v>
      </c>
      <c r="C209" s="600" t="str">
        <f>NE!A460</f>
        <v>0704130</v>
      </c>
      <c r="D209" s="622" t="str">
        <f>NE!B460</f>
        <v>Teker Fanni</v>
      </c>
      <c r="E209" s="622" t="str">
        <f>NE!C460</f>
        <v>Kiskút TK</v>
      </c>
      <c r="F209" s="600">
        <f>NE!N460</f>
        <v>6</v>
      </c>
      <c r="G209" s="578">
        <f>NE!O460</f>
        <v>0</v>
      </c>
    </row>
    <row r="210" spans="1:8" ht="18" customHeight="1" x14ac:dyDescent="0.3">
      <c r="A210" s="578">
        <f>NE!Q33</f>
        <v>197</v>
      </c>
      <c r="B210" s="600">
        <f>NE!P33</f>
        <v>6</v>
      </c>
      <c r="C210" s="600" t="str">
        <f>NE!A33</f>
        <v>770125</v>
      </c>
      <c r="D210" s="622" t="str">
        <f>NE!B33</f>
        <v>Bartek Zsanett</v>
      </c>
      <c r="E210" s="622" t="str">
        <f>NE!C33</f>
        <v>Savaria TC</v>
      </c>
      <c r="F210" s="600">
        <f>NE!N33</f>
        <v>6</v>
      </c>
      <c r="G210" s="578">
        <f>NE!O33</f>
        <v>0</v>
      </c>
      <c r="H210" s="580"/>
    </row>
    <row r="211" spans="1:8" ht="18" customHeight="1" x14ac:dyDescent="0.3">
      <c r="A211" s="578">
        <f>NE!Q211</f>
        <v>210</v>
      </c>
      <c r="B211" s="600">
        <f>NE!P211</f>
        <v>5</v>
      </c>
      <c r="C211" s="600" t="str">
        <f>NE!A211</f>
        <v>790209</v>
      </c>
      <c r="D211" s="622" t="str">
        <f>NE!B211</f>
        <v>Kallós Kornélia</v>
      </c>
      <c r="E211" s="622" t="str">
        <f>NE!C211</f>
        <v>ENERGIA</v>
      </c>
      <c r="F211" s="600">
        <f>NE!N211</f>
        <v>5</v>
      </c>
      <c r="G211" s="578">
        <f>NE!O211</f>
        <v>0</v>
      </c>
      <c r="H211" s="580"/>
    </row>
    <row r="212" spans="1:8" ht="18" customHeight="1" x14ac:dyDescent="0.3">
      <c r="A212" s="578">
        <f>NE!Q49</f>
        <v>210</v>
      </c>
      <c r="B212" s="600">
        <f>NE!P49</f>
        <v>5</v>
      </c>
      <c r="C212" s="600" t="str">
        <f>NE!A49</f>
        <v>0603130</v>
      </c>
      <c r="D212" s="622" t="str">
        <f>NE!B49</f>
        <v>Bernscherer Anna</v>
      </c>
      <c r="E212" s="622" t="str">
        <f>NE!C49</f>
        <v>Dabasi TA</v>
      </c>
      <c r="F212" s="600">
        <f>NE!N49</f>
        <v>5</v>
      </c>
      <c r="G212" s="578">
        <f>NE!O49</f>
        <v>0</v>
      </c>
    </row>
    <row r="213" spans="1:8" ht="18" customHeight="1" x14ac:dyDescent="0.3">
      <c r="A213" s="578">
        <f>NE!Q69</f>
        <v>210</v>
      </c>
      <c r="B213" s="600">
        <f>NE!P69</f>
        <v>5</v>
      </c>
      <c r="C213" s="600" t="str">
        <f>NE!A69</f>
        <v>700924</v>
      </c>
      <c r="D213" s="622" t="str">
        <f>NE!B69</f>
        <v>Bruckner Judit</v>
      </c>
      <c r="E213" s="622" t="str">
        <f>NE!C69</f>
        <v>Senior SE</v>
      </c>
      <c r="F213" s="600">
        <f>NE!N69</f>
        <v>5</v>
      </c>
      <c r="G213" s="578">
        <f>NE!O69</f>
        <v>0</v>
      </c>
    </row>
    <row r="214" spans="1:8" ht="18" customHeight="1" x14ac:dyDescent="0.3">
      <c r="A214" s="578">
        <f>NE!Q104</f>
        <v>210</v>
      </c>
      <c r="B214" s="600">
        <f>NE!P104</f>
        <v>5</v>
      </c>
      <c r="C214" s="600" t="str">
        <f>NE!A104</f>
        <v>0810291</v>
      </c>
      <c r="D214" s="622" t="str">
        <f>NE!B104</f>
        <v>Décsi Hanna</v>
      </c>
      <c r="E214" s="622" t="str">
        <f>NE!C104</f>
        <v>Dorogi AC</v>
      </c>
      <c r="F214" s="600">
        <f>NE!N104</f>
        <v>5</v>
      </c>
      <c r="G214" s="578">
        <f>NE!O104</f>
        <v>0</v>
      </c>
      <c r="H214" s="580"/>
    </row>
    <row r="215" spans="1:8" ht="18" customHeight="1" x14ac:dyDescent="0.3">
      <c r="A215" s="578">
        <f>NE!Q89</f>
        <v>210</v>
      </c>
      <c r="B215" s="600">
        <f>NE!P89</f>
        <v>5</v>
      </c>
      <c r="C215" s="600" t="str">
        <f>NE!A89</f>
        <v>111009</v>
      </c>
      <c r="D215" s="622" t="str">
        <f>NE!B89</f>
        <v>Csinger Kinga</v>
      </c>
      <c r="E215" s="622" t="str">
        <f>NE!C89</f>
        <v>ENERGIA</v>
      </c>
      <c r="F215" s="600">
        <f>NE!N89</f>
        <v>5</v>
      </c>
      <c r="G215" s="578">
        <f>NE!O89</f>
        <v>0</v>
      </c>
      <c r="H215" s="580"/>
    </row>
    <row r="216" spans="1:8" ht="18" customHeight="1" x14ac:dyDescent="0.3">
      <c r="A216" s="578">
        <f>NE!Q358</f>
        <v>210</v>
      </c>
      <c r="B216" s="600">
        <f>NE!P358</f>
        <v>5</v>
      </c>
      <c r="C216" s="600" t="str">
        <f>NE!A358</f>
        <v>0804144</v>
      </c>
      <c r="D216" s="622" t="str">
        <f>NE!B358</f>
        <v>Ponicsán Réka Borsika</v>
      </c>
      <c r="E216" s="622" t="str">
        <f>NE!C358</f>
        <v>Szentesi TK</v>
      </c>
      <c r="F216" s="600">
        <f>NE!N358</f>
        <v>5</v>
      </c>
      <c r="G216" s="578">
        <f>NE!O358</f>
        <v>0</v>
      </c>
      <c r="H216" s="580"/>
    </row>
    <row r="217" spans="1:8" ht="18" customHeight="1" x14ac:dyDescent="0.3">
      <c r="A217" s="578">
        <f>NE!Q463</f>
        <v>210</v>
      </c>
      <c r="B217" s="600">
        <f>NE!P463</f>
        <v>5</v>
      </c>
      <c r="C217" s="600" t="str">
        <f>NE!A463</f>
        <v>0306281</v>
      </c>
      <c r="D217" s="622" t="str">
        <f>NE!B463</f>
        <v>Terényi Vivien</v>
      </c>
      <c r="E217" s="622" t="str">
        <f>NE!C463</f>
        <v>Dorogi AC</v>
      </c>
      <c r="F217" s="600">
        <f>NE!N463</f>
        <v>5</v>
      </c>
      <c r="G217" s="578">
        <f>NE!O463</f>
        <v>0</v>
      </c>
      <c r="H217" s="580"/>
    </row>
    <row r="218" spans="1:8" ht="18" customHeight="1" x14ac:dyDescent="0.3">
      <c r="A218" s="578">
        <f>NE!Q125</f>
        <v>210</v>
      </c>
      <c r="B218" s="600">
        <f>NE!P125</f>
        <v>5</v>
      </c>
      <c r="C218" s="600" t="str">
        <f>NE!A125</f>
        <v>101024</v>
      </c>
      <c r="D218" s="622" t="str">
        <f>NE!B125</f>
        <v>Fáskerti Izabella</v>
      </c>
      <c r="E218" s="622" t="str">
        <f>NE!C125</f>
        <v>PVTC</v>
      </c>
      <c r="F218" s="600">
        <f>NE!N125</f>
        <v>5</v>
      </c>
      <c r="G218" s="578">
        <f>NE!O125</f>
        <v>0</v>
      </c>
      <c r="H218" s="580"/>
    </row>
    <row r="219" spans="1:8" ht="18" customHeight="1" x14ac:dyDescent="0.3">
      <c r="A219" s="578">
        <f>NE!Q152</f>
        <v>210</v>
      </c>
      <c r="B219" s="600">
        <f>NE!P152</f>
        <v>5</v>
      </c>
      <c r="C219" s="600" t="str">
        <f>NE!A152</f>
        <v>810604</v>
      </c>
      <c r="D219" s="622" t="str">
        <f>NE!B152</f>
        <v>Gara Zsófia</v>
      </c>
      <c r="E219" s="622" t="str">
        <f>NE!C152</f>
        <v>BBTC SE</v>
      </c>
      <c r="F219" s="600">
        <f>NE!N152</f>
        <v>5</v>
      </c>
      <c r="G219" s="578">
        <f>NE!O152</f>
        <v>0</v>
      </c>
      <c r="H219" s="580"/>
    </row>
    <row r="220" spans="1:8" ht="18" customHeight="1" x14ac:dyDescent="0.3">
      <c r="A220" s="578">
        <f>NE!Q275</f>
        <v>210</v>
      </c>
      <c r="B220" s="600">
        <f>NE!P275</f>
        <v>5</v>
      </c>
      <c r="C220" s="600" t="str">
        <f>NE!A275</f>
        <v>0108243</v>
      </c>
      <c r="D220" s="622" t="str">
        <f>NE!B275</f>
        <v>Mach Luca</v>
      </c>
      <c r="E220" s="622" t="str">
        <f>NE!C275</f>
        <v>Kiskút TK</v>
      </c>
      <c r="F220" s="600">
        <f>NE!N275</f>
        <v>5</v>
      </c>
      <c r="G220" s="578">
        <f>NE!O275</f>
        <v>0</v>
      </c>
      <c r="H220" s="580"/>
    </row>
    <row r="221" spans="1:8" ht="18" customHeight="1" x14ac:dyDescent="0.3">
      <c r="A221" s="578">
        <f>NE!Q504</f>
        <v>220</v>
      </c>
      <c r="B221" s="600">
        <f>NE!P504</f>
        <v>1</v>
      </c>
      <c r="C221" s="600" t="str">
        <f>NE!A504</f>
        <v>130327</v>
      </c>
      <c r="D221" s="622" t="str">
        <f>NE!B504</f>
        <v>Zendehdel-Moghaddam Leila</v>
      </c>
      <c r="E221" s="622" t="str">
        <f>NE!C504</f>
        <v>TSZK Gyula</v>
      </c>
      <c r="F221" s="600">
        <f>NE!N504</f>
        <v>1</v>
      </c>
      <c r="G221" s="578">
        <f>NE!O504</f>
        <v>0</v>
      </c>
      <c r="H221" s="580"/>
    </row>
    <row r="222" spans="1:8" ht="18" customHeight="1" x14ac:dyDescent="0.3">
      <c r="A222" s="578"/>
      <c r="B222" s="600"/>
      <c r="C222" s="600"/>
      <c r="D222" s="622"/>
      <c r="E222" s="622"/>
      <c r="F222" s="600"/>
      <c r="G222" s="578"/>
      <c r="H222" s="580"/>
    </row>
    <row r="223" spans="1:8" ht="18" customHeight="1" x14ac:dyDescent="0.3">
      <c r="A223" s="578"/>
      <c r="B223" s="600"/>
      <c r="C223" s="600"/>
      <c r="D223" s="622"/>
      <c r="E223" s="622"/>
      <c r="F223" s="600"/>
      <c r="G223" s="578"/>
      <c r="H223" s="580"/>
    </row>
    <row r="224" spans="1:8" ht="18" customHeight="1" x14ac:dyDescent="0.3">
      <c r="A224" s="578"/>
      <c r="B224" s="600"/>
      <c r="C224" s="600"/>
      <c r="D224" s="622"/>
      <c r="E224" s="622"/>
      <c r="F224" s="600"/>
      <c r="G224" s="578"/>
      <c r="H224" s="580"/>
    </row>
    <row r="225" spans="1:8" ht="18" customHeight="1" x14ac:dyDescent="0.3">
      <c r="A225" s="578"/>
      <c r="B225" s="600"/>
      <c r="C225" s="600"/>
      <c r="D225" s="622"/>
      <c r="E225" s="622"/>
      <c r="F225" s="600"/>
      <c r="G225" s="578"/>
      <c r="H225" s="580"/>
    </row>
    <row r="226" spans="1:8" ht="18" customHeight="1" x14ac:dyDescent="0.3">
      <c r="A226" s="578"/>
      <c r="B226" s="600"/>
      <c r="C226" s="600"/>
      <c r="D226" s="622"/>
      <c r="E226" s="622"/>
      <c r="F226" s="600"/>
      <c r="G226" s="578"/>
      <c r="H226" s="580"/>
    </row>
    <row r="227" spans="1:8" ht="18" customHeight="1" x14ac:dyDescent="0.3">
      <c r="A227" s="578"/>
      <c r="B227" s="600"/>
      <c r="C227" s="600"/>
      <c r="D227" s="622"/>
      <c r="E227" s="622"/>
      <c r="F227" s="600"/>
      <c r="G227" s="578"/>
      <c r="H227" s="580"/>
    </row>
    <row r="228" spans="1:8" ht="18" customHeight="1" x14ac:dyDescent="0.3">
      <c r="A228" s="578"/>
      <c r="B228" s="600"/>
      <c r="C228" s="600"/>
      <c r="D228" s="622"/>
      <c r="E228" s="622"/>
      <c r="F228" s="600"/>
      <c r="G228" s="578"/>
      <c r="H228" s="580"/>
    </row>
    <row r="229" spans="1:8" ht="18" customHeight="1" x14ac:dyDescent="0.3">
      <c r="A229" s="578"/>
      <c r="B229" s="600"/>
      <c r="C229" s="600"/>
      <c r="D229" s="622"/>
      <c r="E229" s="622"/>
      <c r="F229" s="600"/>
      <c r="G229" s="578"/>
      <c r="H229" s="580"/>
    </row>
    <row r="230" spans="1:8" ht="18" customHeight="1" x14ac:dyDescent="0.3">
      <c r="A230" s="578"/>
      <c r="B230" s="600"/>
      <c r="C230" s="600"/>
      <c r="D230" s="622"/>
      <c r="E230" s="622"/>
      <c r="F230" s="600"/>
      <c r="G230" s="578"/>
      <c r="H230" s="580"/>
    </row>
    <row r="231" spans="1:8" ht="18" customHeight="1" x14ac:dyDescent="0.3">
      <c r="A231" s="578"/>
      <c r="B231" s="600"/>
      <c r="C231" s="600"/>
      <c r="D231" s="622"/>
      <c r="E231" s="622"/>
      <c r="F231" s="600"/>
      <c r="G231" s="578"/>
      <c r="H231" s="580"/>
    </row>
    <row r="232" spans="1:8" ht="18" customHeight="1" x14ac:dyDescent="0.3">
      <c r="A232" s="578"/>
      <c r="B232" s="600"/>
      <c r="C232" s="600"/>
      <c r="D232" s="622"/>
      <c r="E232" s="622"/>
      <c r="F232" s="600"/>
      <c r="G232" s="578"/>
      <c r="H232" s="580"/>
    </row>
    <row r="233" spans="1:8" ht="18" customHeight="1" x14ac:dyDescent="0.3">
      <c r="A233" s="578"/>
      <c r="B233" s="600"/>
      <c r="C233" s="600"/>
      <c r="D233" s="622"/>
      <c r="E233" s="622"/>
      <c r="F233" s="600"/>
      <c r="G233" s="578"/>
      <c r="H233" s="580"/>
    </row>
    <row r="234" spans="1:8" ht="18" customHeight="1" x14ac:dyDescent="0.3">
      <c r="A234" s="578"/>
      <c r="B234" s="600"/>
      <c r="C234" s="600"/>
      <c r="D234" s="622"/>
      <c r="E234" s="622"/>
      <c r="F234" s="600"/>
      <c r="G234" s="578"/>
      <c r="H234" s="580"/>
    </row>
    <row r="235" spans="1:8" ht="18" customHeight="1" x14ac:dyDescent="0.3">
      <c r="A235" s="578"/>
      <c r="B235" s="600"/>
      <c r="C235" s="600"/>
      <c r="D235" s="622"/>
      <c r="E235" s="622"/>
      <c r="F235" s="600"/>
      <c r="G235" s="578"/>
      <c r="H235" s="580"/>
    </row>
    <row r="236" spans="1:8" ht="18" customHeight="1" x14ac:dyDescent="0.3">
      <c r="A236" s="578"/>
      <c r="B236" s="600"/>
      <c r="C236" s="600"/>
      <c r="D236" s="622"/>
      <c r="E236" s="622"/>
      <c r="F236" s="600"/>
      <c r="G236" s="578"/>
      <c r="H236" s="580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3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75" t="s">
        <v>21</v>
      </c>
      <c r="B1" s="608" t="s">
        <v>4193</v>
      </c>
      <c r="C1" s="575" t="s">
        <v>4902</v>
      </c>
      <c r="D1" s="575" t="s">
        <v>4903</v>
      </c>
      <c r="E1" s="575" t="s">
        <v>4197</v>
      </c>
      <c r="F1" s="575" t="s">
        <v>20</v>
      </c>
      <c r="G1" s="608" t="s">
        <v>4748</v>
      </c>
    </row>
    <row r="2" spans="1:7" ht="18" customHeight="1" x14ac:dyDescent="0.3">
      <c r="A2" s="578">
        <f>NP!L17</f>
        <v>1</v>
      </c>
      <c r="B2" s="600">
        <f>NP!K17</f>
        <v>299800</v>
      </c>
      <c r="C2" s="609" t="str">
        <f>NP!A17</f>
        <v>930510</v>
      </c>
      <c r="D2" s="610" t="str">
        <f>NP!B17</f>
        <v>Babos Tímea</v>
      </c>
      <c r="E2" s="610" t="str">
        <f>NP!C17</f>
        <v>MTK</v>
      </c>
      <c r="F2" s="600">
        <f>NP!I17</f>
        <v>0</v>
      </c>
      <c r="G2" s="600">
        <f>NP!J17</f>
        <v>2998</v>
      </c>
    </row>
    <row r="3" spans="1:7" ht="18" customHeight="1" x14ac:dyDescent="0.3">
      <c r="A3" s="578">
        <f>NP!L385</f>
        <v>2</v>
      </c>
      <c r="B3" s="600">
        <f>NP!K385</f>
        <v>240900</v>
      </c>
      <c r="C3" s="609" t="str">
        <f>NP!A385</f>
        <v>981112</v>
      </c>
      <c r="D3" s="610" t="str">
        <f>NP!B385</f>
        <v>Stollár Fanny</v>
      </c>
      <c r="E3" s="610" t="str">
        <f>NP!C385</f>
        <v>Kiskút TK</v>
      </c>
      <c r="F3" s="600">
        <f>NP!I385</f>
        <v>0</v>
      </c>
      <c r="G3" s="600">
        <f>NP!J385</f>
        <v>2409</v>
      </c>
    </row>
    <row r="4" spans="1:7" ht="18" customHeight="1" x14ac:dyDescent="0.3">
      <c r="A4" s="578">
        <f>NP!L57</f>
        <v>3</v>
      </c>
      <c r="B4" s="600">
        <f>NP!K57</f>
        <v>45600</v>
      </c>
      <c r="C4" s="609" t="str">
        <f>NP!A57</f>
        <v>970527</v>
      </c>
      <c r="D4" s="610" t="str">
        <f>NP!B57</f>
        <v>Bondár Anna</v>
      </c>
      <c r="E4" s="610" t="str">
        <f>NP!C57</f>
        <v>Bp. Honvéd</v>
      </c>
      <c r="F4" s="600">
        <f>NP!I57</f>
        <v>0</v>
      </c>
      <c r="G4" s="600">
        <f>NP!J57</f>
        <v>456</v>
      </c>
    </row>
    <row r="5" spans="1:7" ht="18" customHeight="1" x14ac:dyDescent="0.3">
      <c r="A5" s="578">
        <f>NP!L298</f>
        <v>4</v>
      </c>
      <c r="B5" s="600">
        <f>NP!K298</f>
        <v>40195</v>
      </c>
      <c r="C5" s="609" t="str">
        <f>NP!A298</f>
        <v>010324</v>
      </c>
      <c r="D5" s="610" t="str">
        <f>NP!B298</f>
        <v>Nagy Adrienn</v>
      </c>
      <c r="E5" s="610" t="str">
        <f>NP!C298</f>
        <v>MTK</v>
      </c>
      <c r="F5" s="600">
        <f>NP!I298</f>
        <v>195</v>
      </c>
      <c r="G5" s="600">
        <f>NP!J298</f>
        <v>400</v>
      </c>
    </row>
    <row r="6" spans="1:7" ht="18" customHeight="1" x14ac:dyDescent="0.3">
      <c r="A6" s="578">
        <f>NP!L447</f>
        <v>5</v>
      </c>
      <c r="B6" s="600">
        <f>NP!K447</f>
        <v>18525</v>
      </c>
      <c r="C6" s="609" t="str">
        <f>NP!A447</f>
        <v>030210</v>
      </c>
      <c r="D6" s="610" t="str">
        <f>NP!B447</f>
        <v>Tóth Amarissa Kiara</v>
      </c>
      <c r="E6" s="610" t="str">
        <f>NP!C447</f>
        <v>Budaörs SC</v>
      </c>
      <c r="F6" s="600">
        <f>NP!I447</f>
        <v>1325</v>
      </c>
      <c r="G6" s="600">
        <f>NP!J447</f>
        <v>172</v>
      </c>
    </row>
    <row r="7" spans="1:7" ht="18" customHeight="1" x14ac:dyDescent="0.3">
      <c r="A7" s="578">
        <f>NP!L457</f>
        <v>6</v>
      </c>
      <c r="B7" s="600">
        <f>NP!K457</f>
        <v>18430</v>
      </c>
      <c r="C7" s="609" t="str">
        <f>NP!A457</f>
        <v>980928</v>
      </c>
      <c r="D7" s="610" t="str">
        <f>NP!B457</f>
        <v>Udvardy Panna</v>
      </c>
      <c r="E7" s="610" t="str">
        <f>NP!C457</f>
        <v>Budaörs SC</v>
      </c>
      <c r="F7" s="600">
        <f>NP!I457</f>
        <v>130</v>
      </c>
      <c r="G7" s="600">
        <f>NP!J457</f>
        <v>183</v>
      </c>
    </row>
    <row r="8" spans="1:7" ht="18" customHeight="1" x14ac:dyDescent="0.3">
      <c r="A8" s="578">
        <f>NP!L53</f>
        <v>7</v>
      </c>
      <c r="B8" s="600">
        <f>NP!K53</f>
        <v>6165</v>
      </c>
      <c r="C8" s="609" t="str">
        <f>NP!A53</f>
        <v>070107</v>
      </c>
      <c r="D8" s="610" t="str">
        <f>NP!B53</f>
        <v>Bíró Melinda</v>
      </c>
      <c r="E8" s="610" t="str">
        <f>NP!C53</f>
        <v>Vitéz SE</v>
      </c>
      <c r="F8" s="600">
        <f>NP!I53</f>
        <v>65</v>
      </c>
      <c r="G8" s="600">
        <f>NP!J53</f>
        <v>61</v>
      </c>
    </row>
    <row r="9" spans="1:7" ht="18" customHeight="1" x14ac:dyDescent="0.3">
      <c r="A9" s="578">
        <f>NP!L278</f>
        <v>8</v>
      </c>
      <c r="B9" s="600">
        <f>NP!K278</f>
        <v>1800</v>
      </c>
      <c r="C9" s="609" t="str">
        <f>NP!A278</f>
        <v>090306</v>
      </c>
      <c r="D9" s="610" t="str">
        <f>NP!B278</f>
        <v>Mihálka Anna</v>
      </c>
      <c r="E9" s="610" t="str">
        <f>NP!C278</f>
        <v>Alfa TI</v>
      </c>
      <c r="F9" s="600">
        <f>NP!I278</f>
        <v>0</v>
      </c>
      <c r="G9" s="600">
        <f>NP!J278</f>
        <v>18</v>
      </c>
    </row>
    <row r="10" spans="1:7" ht="18" customHeight="1" x14ac:dyDescent="0.3">
      <c r="A10" s="578">
        <f>NP!L201</f>
        <v>8</v>
      </c>
      <c r="B10" s="600">
        <f>NP!K201</f>
        <v>1800</v>
      </c>
      <c r="C10" s="609" t="str">
        <f>NP!A201</f>
        <v>090129</v>
      </c>
      <c r="D10" s="610" t="str">
        <f>NP!B201</f>
        <v>Kálmán Luca</v>
      </c>
      <c r="E10" s="610" t="str">
        <f>NP!C201</f>
        <v>Alfa TI</v>
      </c>
      <c r="F10" s="600">
        <f>NP!I201</f>
        <v>0</v>
      </c>
      <c r="G10" s="600">
        <f>NP!J201</f>
        <v>18</v>
      </c>
    </row>
    <row r="11" spans="1:7" ht="18" customHeight="1" x14ac:dyDescent="0.3">
      <c r="A11" s="578">
        <f>NP!L306</f>
        <v>10</v>
      </c>
      <c r="B11" s="600">
        <f>NP!K306</f>
        <v>1000</v>
      </c>
      <c r="C11" s="609" t="str">
        <f>NP!A306</f>
        <v>0906230</v>
      </c>
      <c r="D11" s="610" t="str">
        <f>NP!B306</f>
        <v>Nemcsek Gréta</v>
      </c>
      <c r="E11" s="610" t="str">
        <f>NP!C306</f>
        <v>Vasas SC</v>
      </c>
      <c r="F11" s="600">
        <f>NP!I306</f>
        <v>1000</v>
      </c>
      <c r="G11" s="600">
        <f>NP!J306</f>
        <v>0</v>
      </c>
    </row>
    <row r="12" spans="1:7" ht="18" customHeight="1" x14ac:dyDescent="0.3">
      <c r="A12" s="578">
        <f>NP!L293</f>
        <v>10</v>
      </c>
      <c r="B12" s="600">
        <f>NP!K293</f>
        <v>1000</v>
      </c>
      <c r="C12" s="609" t="str">
        <f>NP!A293</f>
        <v>000725</v>
      </c>
      <c r="D12" s="610" t="str">
        <f>NP!B293</f>
        <v>Müller Nikoletta</v>
      </c>
      <c r="E12" s="610" t="str">
        <f>NP!C293</f>
        <v>Budaörs SC</v>
      </c>
      <c r="F12" s="600">
        <f>NP!I293</f>
        <v>0</v>
      </c>
      <c r="G12" s="600">
        <f>NP!J293</f>
        <v>10</v>
      </c>
    </row>
    <row r="13" spans="1:7" ht="18" customHeight="1" x14ac:dyDescent="0.3">
      <c r="A13" s="578">
        <f>NP!L205</f>
        <v>12</v>
      </c>
      <c r="B13" s="600">
        <f>NP!K205</f>
        <v>800</v>
      </c>
      <c r="C13" s="609" t="str">
        <f>NP!A205</f>
        <v>090601</v>
      </c>
      <c r="D13" s="610" t="str">
        <f>NP!B205</f>
        <v>Kardos Lora</v>
      </c>
      <c r="E13" s="610" t="str">
        <f>NP!C205</f>
        <v>Mini Garros TK</v>
      </c>
      <c r="F13" s="600">
        <f>NP!I205</f>
        <v>800</v>
      </c>
      <c r="G13" s="600">
        <f>NP!J205</f>
        <v>0</v>
      </c>
    </row>
    <row r="14" spans="1:7" ht="18" customHeight="1" x14ac:dyDescent="0.3">
      <c r="A14" s="578">
        <f>NP!L288</f>
        <v>12</v>
      </c>
      <c r="B14" s="600">
        <f>NP!K288</f>
        <v>800</v>
      </c>
      <c r="C14" s="609" t="str">
        <f>NP!A288</f>
        <v>060706</v>
      </c>
      <c r="D14" s="610" t="str">
        <f>NP!B288</f>
        <v>Molnár Kitti</v>
      </c>
      <c r="E14" s="610" t="str">
        <f>NP!C288</f>
        <v>Budaörs SC</v>
      </c>
      <c r="F14" s="600">
        <f>NP!I288</f>
        <v>800</v>
      </c>
      <c r="G14" s="600">
        <f>NP!J288</f>
        <v>0</v>
      </c>
    </row>
    <row r="15" spans="1:7" ht="18" customHeight="1" x14ac:dyDescent="0.3">
      <c r="A15" s="578">
        <f>NP!L438</f>
        <v>14</v>
      </c>
      <c r="B15" s="600">
        <f>NP!K438</f>
        <v>752</v>
      </c>
      <c r="C15" s="609" t="str">
        <f>NP!A438</f>
        <v>090911</v>
      </c>
      <c r="D15" s="610" t="str">
        <f>NP!B438</f>
        <v>Teker Lotti</v>
      </c>
      <c r="E15" s="610" t="str">
        <f>NP!C438</f>
        <v>Kiskút TK</v>
      </c>
      <c r="F15" s="600">
        <f>NP!I438</f>
        <v>752</v>
      </c>
      <c r="G15" s="600">
        <f>NP!J438</f>
        <v>0</v>
      </c>
    </row>
    <row r="16" spans="1:7" ht="18" customHeight="1" x14ac:dyDescent="0.3">
      <c r="A16" s="578">
        <f>NP!L124</f>
        <v>15</v>
      </c>
      <c r="B16" s="600">
        <f>NP!K124</f>
        <v>730</v>
      </c>
      <c r="C16" s="609" t="str">
        <f>NP!A124</f>
        <v>050405</v>
      </c>
      <c r="D16" s="610" t="str">
        <f>NP!B124</f>
        <v>Fenyves Gréta</v>
      </c>
      <c r="E16" s="610" t="str">
        <f>NP!C124</f>
        <v>Kiskút TK</v>
      </c>
      <c r="F16" s="600">
        <f>NP!I124</f>
        <v>730</v>
      </c>
      <c r="G16" s="600">
        <f>NP!J124</f>
        <v>0</v>
      </c>
    </row>
    <row r="17" spans="1:7" ht="18" customHeight="1" x14ac:dyDescent="0.3">
      <c r="A17" s="578">
        <f>NP!L143</f>
        <v>16</v>
      </c>
      <c r="B17" s="600">
        <f>NP!K143</f>
        <v>630</v>
      </c>
      <c r="C17" s="609" t="str">
        <f>NP!A143</f>
        <v>9808130</v>
      </c>
      <c r="D17" s="610" t="str">
        <f>NP!B143</f>
        <v>Gálfi Dalma</v>
      </c>
      <c r="E17" s="610" t="str">
        <f>NP!C143</f>
        <v>MTK</v>
      </c>
      <c r="F17" s="600">
        <f>NP!I143</f>
        <v>130</v>
      </c>
      <c r="G17" s="600">
        <f>NP!J143</f>
        <v>5</v>
      </c>
    </row>
    <row r="18" spans="1:7" ht="18" customHeight="1" x14ac:dyDescent="0.3">
      <c r="A18" s="578">
        <f>NP!L108</f>
        <v>17</v>
      </c>
      <c r="B18" s="600">
        <f>NP!K108</f>
        <v>600</v>
      </c>
      <c r="C18" s="609" t="str">
        <f>NP!A108</f>
        <v>080721</v>
      </c>
      <c r="D18" s="610" t="str">
        <f>NP!B108</f>
        <v>Egenhoffer-Végh Emma Anikó</v>
      </c>
      <c r="E18" s="610" t="str">
        <f>NP!C108</f>
        <v>Ten.Műhely</v>
      </c>
      <c r="F18" s="600">
        <f>NP!I108</f>
        <v>600</v>
      </c>
      <c r="G18" s="600">
        <f>NP!J108</f>
        <v>0</v>
      </c>
    </row>
    <row r="19" spans="1:7" ht="18" customHeight="1" x14ac:dyDescent="0.3">
      <c r="A19" s="578">
        <f>NP!L247</f>
        <v>17</v>
      </c>
      <c r="B19" s="600">
        <f>NP!K247</f>
        <v>600</v>
      </c>
      <c r="C19" s="609" t="str">
        <f>NP!A247</f>
        <v>070831</v>
      </c>
      <c r="D19" s="610" t="str">
        <f>NP!B247</f>
        <v>Krajczár Lili Kata</v>
      </c>
      <c r="E19" s="610" t="str">
        <f>NP!C247</f>
        <v>Pécs VTC</v>
      </c>
      <c r="F19" s="600">
        <f>NP!I247</f>
        <v>600</v>
      </c>
      <c r="G19" s="600">
        <f>NP!J247</f>
        <v>0</v>
      </c>
    </row>
    <row r="20" spans="1:7" ht="18" customHeight="1" x14ac:dyDescent="0.3">
      <c r="A20" s="578">
        <f>NP!L456</f>
        <v>19</v>
      </c>
      <c r="B20" s="600">
        <f>NP!K456</f>
        <v>370</v>
      </c>
      <c r="C20" s="609" t="str">
        <f>NP!A456</f>
        <v>051104</v>
      </c>
      <c r="D20" s="610" t="str">
        <f>NP!B456</f>
        <v>Udvardy Luca</v>
      </c>
      <c r="E20" s="610" t="str">
        <f>NP!C456</f>
        <v>Budaörs SC</v>
      </c>
      <c r="F20" s="600">
        <f>NP!I456</f>
        <v>370</v>
      </c>
      <c r="G20" s="600">
        <f>NP!J456</f>
        <v>0</v>
      </c>
    </row>
    <row r="21" spans="1:7" ht="18" customHeight="1" x14ac:dyDescent="0.3">
      <c r="A21" s="578">
        <f>NP!L384</f>
        <v>20</v>
      </c>
      <c r="B21" s="600">
        <f>NP!K384</f>
        <v>316</v>
      </c>
      <c r="C21" s="609" t="str">
        <f>NP!A384</f>
        <v>1204101</v>
      </c>
      <c r="D21" s="610" t="str">
        <f>NP!B384</f>
        <v>Stein Emili</v>
      </c>
      <c r="E21" s="610" t="str">
        <f>NP!C384</f>
        <v>Bebto Team</v>
      </c>
      <c r="F21" s="600">
        <f>NP!I384</f>
        <v>316</v>
      </c>
      <c r="G21" s="600">
        <f>NP!J384</f>
        <v>0</v>
      </c>
    </row>
    <row r="22" spans="1:7" ht="18" customHeight="1" x14ac:dyDescent="0.3">
      <c r="A22" s="578">
        <f>NP!L132</f>
        <v>21</v>
      </c>
      <c r="B22" s="600">
        <f>NP!K132</f>
        <v>310</v>
      </c>
      <c r="C22" s="609" t="str">
        <f>NP!A132</f>
        <v>100119</v>
      </c>
      <c r="D22" s="610" t="str">
        <f>NP!B132</f>
        <v>Fizel Laura Liza</v>
      </c>
      <c r="E22" s="610" t="str">
        <f>NP!C132</f>
        <v>Vasas SC</v>
      </c>
      <c r="F22" s="600">
        <f>NP!I132</f>
        <v>310</v>
      </c>
      <c r="G22" s="600">
        <f>NP!J132</f>
        <v>0</v>
      </c>
    </row>
    <row r="23" spans="1:7" ht="18" customHeight="1" x14ac:dyDescent="0.3">
      <c r="A23" s="578">
        <f>NP!L241</f>
        <v>22</v>
      </c>
      <c r="B23" s="600">
        <f>NP!K241</f>
        <v>296</v>
      </c>
      <c r="C23" s="609" t="str">
        <f>NP!A241</f>
        <v>0811080</v>
      </c>
      <c r="D23" s="610" t="str">
        <f>NP!B241</f>
        <v>Kovács Hédi</v>
      </c>
      <c r="E23" s="610" t="str">
        <f>NP!C241</f>
        <v>TSZK Gyula</v>
      </c>
      <c r="F23" s="600">
        <f>NP!I241</f>
        <v>296</v>
      </c>
      <c r="G23" s="600">
        <f>NP!J241</f>
        <v>0</v>
      </c>
    </row>
    <row r="24" spans="1:7" ht="18" customHeight="1" x14ac:dyDescent="0.3">
      <c r="A24" s="578">
        <f>NP!L388</f>
        <v>23</v>
      </c>
      <c r="B24" s="600">
        <f>NP!K388</f>
        <v>288</v>
      </c>
      <c r="C24" s="609" t="str">
        <f>NP!A388</f>
        <v>9001010</v>
      </c>
      <c r="D24" s="610" t="str">
        <f>NP!B388</f>
        <v>Sulyok Katalin Zsuzsanna</v>
      </c>
      <c r="E24" s="610" t="str">
        <f>NP!C388</f>
        <v>BEAC-Orbita</v>
      </c>
      <c r="F24" s="600">
        <f>NP!I388</f>
        <v>288</v>
      </c>
      <c r="G24" s="600">
        <f>NP!J388</f>
        <v>0</v>
      </c>
    </row>
    <row r="25" spans="1:7" ht="18" customHeight="1" x14ac:dyDescent="0.3">
      <c r="A25" s="578">
        <f>NP!L461</f>
        <v>24</v>
      </c>
      <c r="B25" s="600">
        <f>NP!K461</f>
        <v>280</v>
      </c>
      <c r="C25" s="609" t="str">
        <f>NP!A461</f>
        <v>0805130</v>
      </c>
      <c r="D25" s="610" t="str">
        <f>NP!B461</f>
        <v>Valicsek Laura</v>
      </c>
      <c r="E25" s="610" t="str">
        <f>NP!C461</f>
        <v>Volvex SE</v>
      </c>
      <c r="F25" s="600">
        <f>NP!I461</f>
        <v>280</v>
      </c>
      <c r="G25" s="600">
        <f>NP!J461</f>
        <v>0</v>
      </c>
    </row>
    <row r="26" spans="1:7" ht="18" customHeight="1" x14ac:dyDescent="0.3">
      <c r="A26" s="578">
        <f>NP!L224</f>
        <v>25</v>
      </c>
      <c r="B26" s="600">
        <f>NP!K224</f>
        <v>272</v>
      </c>
      <c r="C26" s="609" t="str">
        <f>NP!A224</f>
        <v>0703064</v>
      </c>
      <c r="D26" s="610" t="str">
        <f>NP!B224</f>
        <v>Koczka Petra</v>
      </c>
      <c r="E26" s="610" t="str">
        <f>NP!C224</f>
        <v>Mini Garros TK</v>
      </c>
      <c r="F26" s="600">
        <f>NP!I224</f>
        <v>272</v>
      </c>
      <c r="G26" s="600">
        <f>NP!J224</f>
        <v>0</v>
      </c>
    </row>
    <row r="27" spans="1:7" ht="18" customHeight="1" x14ac:dyDescent="0.3">
      <c r="A27" s="578">
        <f>NP!L52</f>
        <v>26</v>
      </c>
      <c r="B27" s="600">
        <f>NP!K52</f>
        <v>265</v>
      </c>
      <c r="C27" s="609" t="str">
        <f>NP!A52</f>
        <v>091016</v>
      </c>
      <c r="D27" s="610" t="str">
        <f>NP!B52</f>
        <v>Bevíz Lujza</v>
      </c>
      <c r="E27" s="610" t="str">
        <f>NP!C52</f>
        <v>Ten.Műhely</v>
      </c>
      <c r="F27" s="600">
        <f>NP!I52</f>
        <v>265</v>
      </c>
      <c r="G27" s="600">
        <f>NP!J52</f>
        <v>0</v>
      </c>
    </row>
    <row r="28" spans="1:7" ht="18" customHeight="1" x14ac:dyDescent="0.3">
      <c r="A28" s="578">
        <f>NP!L379</f>
        <v>26</v>
      </c>
      <c r="B28" s="600">
        <f>NP!K379</f>
        <v>265</v>
      </c>
      <c r="C28" s="609" t="str">
        <f>NP!A379</f>
        <v>1004280</v>
      </c>
      <c r="D28" s="610" t="str">
        <f>NP!B379</f>
        <v>Serkédi Emese</v>
      </c>
      <c r="E28" s="610" t="str">
        <f>NP!C379</f>
        <v>Vitéz SE</v>
      </c>
      <c r="F28" s="600">
        <f>NP!I379</f>
        <v>265</v>
      </c>
      <c r="G28" s="600">
        <f>NP!J379</f>
        <v>0</v>
      </c>
    </row>
    <row r="29" spans="1:7" ht="18" customHeight="1" x14ac:dyDescent="0.3">
      <c r="A29" s="578">
        <f>NP!L33</f>
        <v>28</v>
      </c>
      <c r="B29" s="600">
        <f>NP!K33</f>
        <v>256</v>
      </c>
      <c r="C29" s="609" t="str">
        <f>NP!A33</f>
        <v>901220</v>
      </c>
      <c r="D29" s="610" t="str">
        <f>NP!B33</f>
        <v>Barta-Rohonyi Réka Ivett</v>
      </c>
      <c r="E29" s="610" t="str">
        <f>NP!C33</f>
        <v>TSzk Gyula</v>
      </c>
      <c r="F29" s="600">
        <f>NP!I33</f>
        <v>256</v>
      </c>
      <c r="G29" s="600">
        <f>NP!J33</f>
        <v>0</v>
      </c>
    </row>
    <row r="30" spans="1:7" ht="18" customHeight="1" x14ac:dyDescent="0.3">
      <c r="A30" s="578">
        <f>NP!L150</f>
        <v>28</v>
      </c>
      <c r="B30" s="600">
        <f>NP!K150</f>
        <v>256</v>
      </c>
      <c r="C30" s="609" t="str">
        <f>NP!A150</f>
        <v>8308140</v>
      </c>
      <c r="D30" s="610" t="str">
        <f>NP!B150</f>
        <v>Göböl Edina Henriett dr.</v>
      </c>
      <c r="E30" s="610" t="str">
        <f>NP!C150</f>
        <v>BEAC-Or</v>
      </c>
      <c r="F30" s="600">
        <f>NP!I150</f>
        <v>256</v>
      </c>
      <c r="G30" s="600">
        <f>NP!J150</f>
        <v>0</v>
      </c>
    </row>
    <row r="31" spans="1:7" ht="18" customHeight="1" x14ac:dyDescent="0.3">
      <c r="A31" s="578">
        <f>NP!L131</f>
        <v>30</v>
      </c>
      <c r="B31" s="600">
        <f>NP!K131</f>
        <v>240</v>
      </c>
      <c r="C31" s="609" t="str">
        <f>NP!A131</f>
        <v>031106</v>
      </c>
      <c r="D31" s="610" t="str">
        <f>NP!B131</f>
        <v>Finak Eszter Dorka</v>
      </c>
      <c r="E31" s="610" t="str">
        <f>NP!C131</f>
        <v>Bp. Honvéd</v>
      </c>
      <c r="F31" s="600">
        <f>NP!I131</f>
        <v>240</v>
      </c>
      <c r="G31" s="600">
        <f>NP!J131</f>
        <v>0</v>
      </c>
    </row>
    <row r="32" spans="1:7" ht="18" customHeight="1" x14ac:dyDescent="0.3">
      <c r="A32" s="578">
        <f>NP!L59</f>
        <v>30</v>
      </c>
      <c r="B32" s="600">
        <f>NP!K59</f>
        <v>240</v>
      </c>
      <c r="C32" s="609" t="str">
        <f>NP!A59</f>
        <v>020925</v>
      </c>
      <c r="D32" s="610" t="str">
        <f>NP!B59</f>
        <v>Bordás Patrícia</v>
      </c>
      <c r="E32" s="610" t="str">
        <f>NP!C59</f>
        <v>MTK</v>
      </c>
      <c r="F32" s="600">
        <f>NP!I59</f>
        <v>240</v>
      </c>
      <c r="G32" s="600">
        <f>NP!J59</f>
        <v>0</v>
      </c>
    </row>
    <row r="33" spans="1:7" ht="18" customHeight="1" x14ac:dyDescent="0.3">
      <c r="A33" s="578">
        <f>NP!L180</f>
        <v>30</v>
      </c>
      <c r="B33" s="600">
        <f>NP!K180</f>
        <v>240</v>
      </c>
      <c r="C33" s="609" t="str">
        <f>NP!A180</f>
        <v>080702</v>
      </c>
      <c r="D33" s="610" t="str">
        <f>NP!B180</f>
        <v>Horváth Nóra</v>
      </c>
      <c r="E33" s="610" t="str">
        <f>NP!C180</f>
        <v>Open TV</v>
      </c>
      <c r="F33" s="600">
        <f>NP!I180</f>
        <v>240</v>
      </c>
      <c r="G33" s="600">
        <f>NP!J180</f>
        <v>0</v>
      </c>
    </row>
    <row r="34" spans="1:7" ht="18" customHeight="1" x14ac:dyDescent="0.3">
      <c r="A34" s="578">
        <f>NP!L413</f>
        <v>30</v>
      </c>
      <c r="B34" s="600">
        <f>NP!K413</f>
        <v>240</v>
      </c>
      <c r="C34" s="609" t="str">
        <f>NP!A413</f>
        <v>0804092</v>
      </c>
      <c r="D34" s="610" t="str">
        <f>NP!B413</f>
        <v>Sziklai Eszter</v>
      </c>
      <c r="E34" s="610" t="str">
        <f>NP!C413</f>
        <v>Bp.Honvéd</v>
      </c>
      <c r="F34" s="600">
        <f>NP!I413</f>
        <v>240</v>
      </c>
      <c r="G34" s="600">
        <f>NP!J413</f>
        <v>0</v>
      </c>
    </row>
    <row r="35" spans="1:7" ht="18" customHeight="1" x14ac:dyDescent="0.3">
      <c r="A35" s="578">
        <f>NP!L387</f>
        <v>30</v>
      </c>
      <c r="B35" s="600">
        <f>NP!K387</f>
        <v>240</v>
      </c>
      <c r="C35" s="609" t="str">
        <f>NP!A387</f>
        <v>010410</v>
      </c>
      <c r="D35" s="610" t="str">
        <f>NP!B387</f>
        <v>Stumpf Aliz</v>
      </c>
      <c r="E35" s="610" t="str">
        <f>NP!C387</f>
        <v>Bp. Honvéd</v>
      </c>
      <c r="F35" s="600">
        <f>NP!I387</f>
        <v>240</v>
      </c>
      <c r="G35" s="600">
        <f>NP!J387</f>
        <v>0</v>
      </c>
    </row>
    <row r="36" spans="1:7" ht="18" customHeight="1" x14ac:dyDescent="0.3">
      <c r="A36" s="578">
        <f>NP!L459</f>
        <v>30</v>
      </c>
      <c r="B36" s="600">
        <f>NP!K459</f>
        <v>240</v>
      </c>
      <c r="C36" s="609" t="str">
        <f>NP!A459</f>
        <v>0801171</v>
      </c>
      <c r="D36" s="610" t="str">
        <f>NP!B459</f>
        <v>Üveges Laura Luca</v>
      </c>
      <c r="E36" s="610" t="str">
        <f>NP!C459</f>
        <v>Bebto Team</v>
      </c>
      <c r="F36" s="600">
        <f>NP!I459</f>
        <v>240</v>
      </c>
      <c r="G36" s="600">
        <f>NP!J459</f>
        <v>0</v>
      </c>
    </row>
    <row r="37" spans="1:7" ht="18" customHeight="1" x14ac:dyDescent="0.3">
      <c r="A37" s="578">
        <f>NP!L381</f>
        <v>36</v>
      </c>
      <c r="B37" s="600">
        <f>NP!K381</f>
        <v>200</v>
      </c>
      <c r="C37" s="609" t="str">
        <f>NP!A381</f>
        <v>9603080</v>
      </c>
      <c r="D37" s="610" t="str">
        <f>NP!B381</f>
        <v>Simion Oana Georgeta</v>
      </c>
      <c r="E37" s="610" t="str">
        <f>NP!C381</f>
        <v>külf.</v>
      </c>
      <c r="F37" s="600">
        <f>NP!I381</f>
        <v>200</v>
      </c>
      <c r="G37" s="600">
        <f>NP!J381</f>
        <v>0</v>
      </c>
    </row>
    <row r="38" spans="1:7" ht="18" customHeight="1" x14ac:dyDescent="0.3">
      <c r="A38" s="578">
        <f>NP!L313</f>
        <v>37</v>
      </c>
      <c r="B38" s="600">
        <f>NP!K313</f>
        <v>195</v>
      </c>
      <c r="C38" s="609" t="str">
        <f>NP!A313</f>
        <v>110210</v>
      </c>
      <c r="D38" s="610" t="str">
        <f>NP!B313</f>
        <v>Nógrádi Noémi</v>
      </c>
      <c r="E38" s="610" t="str">
        <f>NP!C313</f>
        <v>Bp. Honvéd</v>
      </c>
      <c r="F38" s="600">
        <f>NP!I313</f>
        <v>195</v>
      </c>
      <c r="G38" s="600">
        <f>NP!J313</f>
        <v>0</v>
      </c>
    </row>
    <row r="39" spans="1:7" ht="18" customHeight="1" x14ac:dyDescent="0.3">
      <c r="A39" s="578">
        <f>NP!L394</f>
        <v>37</v>
      </c>
      <c r="B39" s="600">
        <f>NP!K394</f>
        <v>195</v>
      </c>
      <c r="C39" s="609" t="str">
        <f>NP!A394</f>
        <v>0712112</v>
      </c>
      <c r="D39" s="610" t="str">
        <f>NP!B394</f>
        <v>Szabó Lora</v>
      </c>
      <c r="E39" s="610" t="str">
        <f>NP!C394</f>
        <v>Kiskút TK</v>
      </c>
      <c r="F39" s="600">
        <f>NP!I394</f>
        <v>195</v>
      </c>
      <c r="G39" s="600">
        <f>NP!J394</f>
        <v>0</v>
      </c>
    </row>
    <row r="40" spans="1:7" ht="18" customHeight="1" x14ac:dyDescent="0.3">
      <c r="A40" s="578">
        <f>NP!L81</f>
        <v>39</v>
      </c>
      <c r="B40" s="600">
        <f>NP!K81</f>
        <v>192</v>
      </c>
      <c r="C40" s="609" t="str">
        <f>NP!A81</f>
        <v>1109070</v>
      </c>
      <c r="D40" s="610" t="str">
        <f>NP!B81</f>
        <v>Csernus Tímea Csenge</v>
      </c>
      <c r="E40" s="610" t="str">
        <f>NP!C81</f>
        <v>TSzk Gyula</v>
      </c>
      <c r="F40" s="600">
        <f>NP!I81</f>
        <v>192</v>
      </c>
      <c r="G40" s="600">
        <f>NP!J81</f>
        <v>0</v>
      </c>
    </row>
    <row r="41" spans="1:7" ht="18" customHeight="1" x14ac:dyDescent="0.3">
      <c r="A41" s="578">
        <f>NP!L396</f>
        <v>40</v>
      </c>
      <c r="B41" s="600">
        <f>NP!K396</f>
        <v>174</v>
      </c>
      <c r="C41" s="609" t="str">
        <f>NP!A396</f>
        <v>811121</v>
      </c>
      <c r="D41" s="610" t="str">
        <f>NP!B396</f>
        <v>Szabó Zsófia</v>
      </c>
      <c r="E41" s="610" t="str">
        <f>NP!C396</f>
        <v>BEAC-ORBITA</v>
      </c>
      <c r="F41" s="600">
        <f>NP!I396</f>
        <v>174</v>
      </c>
      <c r="G41" s="600">
        <f>NP!J396</f>
        <v>0</v>
      </c>
    </row>
    <row r="42" spans="1:7" ht="18" customHeight="1" x14ac:dyDescent="0.3">
      <c r="A42" s="578">
        <f>NP!L466</f>
        <v>41</v>
      </c>
      <c r="B42" s="600">
        <f>NP!K466</f>
        <v>162</v>
      </c>
      <c r="C42" s="609" t="str">
        <f>NP!A466</f>
        <v>060501</v>
      </c>
      <c r="D42" s="610" t="str">
        <f>NP!B466</f>
        <v>Varga Viktória</v>
      </c>
      <c r="E42" s="610" t="str">
        <f>NP!C466</f>
        <v>DEAC</v>
      </c>
      <c r="F42" s="600">
        <f>NP!I466</f>
        <v>162</v>
      </c>
      <c r="G42" s="600">
        <f>NP!J466</f>
        <v>0</v>
      </c>
    </row>
    <row r="43" spans="1:7" ht="18" customHeight="1" x14ac:dyDescent="0.3">
      <c r="A43" s="578">
        <f>NP!L61</f>
        <v>42</v>
      </c>
      <c r="B43" s="600">
        <f>NP!K61</f>
        <v>160</v>
      </c>
      <c r="C43" s="609" t="str">
        <f>NP!A61</f>
        <v>071011</v>
      </c>
      <c r="D43" s="610" t="str">
        <f>NP!B61</f>
        <v>Böröczky Emília Anikó</v>
      </c>
      <c r="E43" s="610" t="str">
        <f>NP!C61</f>
        <v>Kiskút TK</v>
      </c>
      <c r="F43" s="600">
        <f>NP!I61</f>
        <v>160</v>
      </c>
      <c r="G43" s="600">
        <f>NP!J61</f>
        <v>0</v>
      </c>
    </row>
    <row r="44" spans="1:7" ht="18" customHeight="1" x14ac:dyDescent="0.3">
      <c r="A44" s="578">
        <f>NP!L415</f>
        <v>43</v>
      </c>
      <c r="B44" s="600">
        <f>NP!K415</f>
        <v>156</v>
      </c>
      <c r="C44" s="609" t="str">
        <f>NP!A415</f>
        <v>710202</v>
      </c>
      <c r="D44" s="610" t="str">
        <f>NP!B415</f>
        <v>Szilágyi Adél</v>
      </c>
      <c r="E44" s="610" t="str">
        <f>NP!C415</f>
        <v>Kiskút TK</v>
      </c>
      <c r="F44" s="600">
        <f>NP!I415</f>
        <v>156</v>
      </c>
      <c r="G44" s="600">
        <f>NP!J415</f>
        <v>0</v>
      </c>
    </row>
    <row r="45" spans="1:7" ht="18" customHeight="1" x14ac:dyDescent="0.3">
      <c r="A45" s="578">
        <f>NP!L68</f>
        <v>44</v>
      </c>
      <c r="B45" s="600">
        <f>NP!K68</f>
        <v>152</v>
      </c>
      <c r="C45" s="609" t="str">
        <f>NP!A68</f>
        <v>081201</v>
      </c>
      <c r="D45" s="610" t="str">
        <f>NP!B68</f>
        <v>Buchholz Bora Gizella</v>
      </c>
      <c r="E45" s="610" t="str">
        <f>NP!C68</f>
        <v>Gellért SE</v>
      </c>
      <c r="F45" s="600">
        <f>NP!I68</f>
        <v>152</v>
      </c>
      <c r="G45" s="600">
        <f>NP!J68</f>
        <v>0</v>
      </c>
    </row>
    <row r="46" spans="1:7" ht="18" customHeight="1" x14ac:dyDescent="0.3">
      <c r="A46" s="578">
        <f>NP!L101</f>
        <v>45</v>
      </c>
      <c r="B46" s="600">
        <f>NP!K101</f>
        <v>151</v>
      </c>
      <c r="C46" s="609" t="str">
        <f>NP!A101</f>
        <v>9703182</v>
      </c>
      <c r="D46" s="610" t="str">
        <f>NP!B101</f>
        <v>De Paola Viviana</v>
      </c>
      <c r="E46" s="610" t="str">
        <f>NP!C101</f>
        <v>MLTC</v>
      </c>
      <c r="F46" s="600">
        <f>NP!I101</f>
        <v>151</v>
      </c>
      <c r="G46" s="600">
        <f>NP!J101</f>
        <v>0</v>
      </c>
    </row>
    <row r="47" spans="1:7" ht="18" customHeight="1" x14ac:dyDescent="0.3">
      <c r="A47" s="578">
        <f>NP!L24</f>
        <v>46</v>
      </c>
      <c r="B47" s="600">
        <f>NP!K24</f>
        <v>150</v>
      </c>
      <c r="C47" s="609" t="str">
        <f>NP!A24</f>
        <v>0712140</v>
      </c>
      <c r="D47" s="610" t="str">
        <f>NP!B24</f>
        <v>Bak-Szabó Norina</v>
      </c>
      <c r="E47" s="610" t="s">
        <v>338</v>
      </c>
      <c r="F47" s="600">
        <f>NP!I24</f>
        <v>150</v>
      </c>
      <c r="G47" s="600">
        <f>NP!J24</f>
        <v>0</v>
      </c>
    </row>
    <row r="48" spans="1:7" ht="18" customHeight="1" x14ac:dyDescent="0.3">
      <c r="A48" s="578">
        <f>NP!L366</f>
        <v>47</v>
      </c>
      <c r="B48" s="600">
        <f>NP!K366</f>
        <v>136</v>
      </c>
      <c r="C48" s="609" t="str">
        <f>NP!A366</f>
        <v>0704141</v>
      </c>
      <c r="D48" s="610" t="str">
        <f>NP!B366</f>
        <v>Ruzsinszky Hanna</v>
      </c>
      <c r="E48" s="610" t="str">
        <f>NP!C366</f>
        <v>Kiskút TK</v>
      </c>
      <c r="F48" s="600">
        <f>NP!I366</f>
        <v>136</v>
      </c>
      <c r="G48" s="600">
        <f>NP!J366</f>
        <v>0</v>
      </c>
    </row>
    <row r="49" spans="1:7" ht="18" customHeight="1" x14ac:dyDescent="0.3">
      <c r="A49" s="578">
        <f>NP!L372</f>
        <v>48</v>
      </c>
      <c r="B49" s="600">
        <f>NP!K372</f>
        <v>120</v>
      </c>
      <c r="C49" s="609" t="str">
        <f>NP!A372</f>
        <v>800926</v>
      </c>
      <c r="D49" s="610" t="str">
        <f>NP!B372</f>
        <v>Sápi Zsófia</v>
      </c>
      <c r="E49" s="610" t="str">
        <f>NP!C372</f>
        <v>Mini Garros TK</v>
      </c>
      <c r="F49" s="600">
        <f>NP!I372</f>
        <v>120</v>
      </c>
      <c r="G49" s="600">
        <f>NP!J372</f>
        <v>0</v>
      </c>
    </row>
    <row r="50" spans="1:7" ht="18" customHeight="1" x14ac:dyDescent="0.3">
      <c r="A50" s="578">
        <f>NP!L468</f>
        <v>48</v>
      </c>
      <c r="B50" s="600">
        <f>NP!K468</f>
        <v>120</v>
      </c>
      <c r="C50" s="609" t="str">
        <f>NP!A468</f>
        <v>110421</v>
      </c>
      <c r="D50" s="610" t="str">
        <f>NP!B468</f>
        <v>Vecseri Bianka</v>
      </c>
      <c r="E50" s="610" t="str">
        <f>NP!C468</f>
        <v>Ten.Műhely</v>
      </c>
      <c r="F50" s="600">
        <f>NP!I468</f>
        <v>120</v>
      </c>
      <c r="G50" s="600">
        <f>NP!J468</f>
        <v>0</v>
      </c>
    </row>
    <row r="51" spans="1:7" ht="18" customHeight="1" x14ac:dyDescent="0.3">
      <c r="A51" s="578">
        <f>NP!L194</f>
        <v>50</v>
      </c>
      <c r="B51" s="600">
        <f>NP!K194</f>
        <v>118</v>
      </c>
      <c r="C51" s="609" t="str">
        <f>NP!A194</f>
        <v>940208</v>
      </c>
      <c r="D51" s="610" t="str">
        <f>NP!B194</f>
        <v>Juhász Pálma</v>
      </c>
      <c r="E51" s="610" t="str">
        <f>NP!C194</f>
        <v>MTK</v>
      </c>
      <c r="F51" s="600">
        <f>NP!I194</f>
        <v>118</v>
      </c>
      <c r="G51" s="600">
        <f>NP!J194</f>
        <v>0</v>
      </c>
    </row>
    <row r="52" spans="1:7" ht="18" customHeight="1" x14ac:dyDescent="0.3">
      <c r="A52" s="578">
        <f>NP!L219</f>
        <v>50</v>
      </c>
      <c r="B52" s="600">
        <f>NP!K219</f>
        <v>118</v>
      </c>
      <c r="C52" s="609" t="str">
        <f>NP!A219</f>
        <v>990330</v>
      </c>
      <c r="D52" s="610" t="str">
        <f>NP!B219</f>
        <v>Kiss Dorottya</v>
      </c>
      <c r="E52" s="610" t="str">
        <f>NP!C219</f>
        <v>Savaria TC</v>
      </c>
      <c r="F52" s="600">
        <f>NP!I219</f>
        <v>118</v>
      </c>
      <c r="G52" s="600">
        <f>NP!J219</f>
        <v>0</v>
      </c>
    </row>
    <row r="53" spans="1:7" ht="18" customHeight="1" x14ac:dyDescent="0.3">
      <c r="A53" s="578">
        <f>NP!L161</f>
        <v>50</v>
      </c>
      <c r="B53" s="600">
        <f>NP!K161</f>
        <v>118</v>
      </c>
      <c r="C53" s="609" t="str">
        <f>NP!A161</f>
        <v>8311140</v>
      </c>
      <c r="D53" s="610" t="str">
        <f>NP!B161</f>
        <v>Gyulai-Kertesi Edina</v>
      </c>
      <c r="E53" s="610" t="str">
        <f>NP!C161</f>
        <v>Mini Garros TK</v>
      </c>
      <c r="F53" s="600">
        <f>NP!I161</f>
        <v>118</v>
      </c>
      <c r="G53" s="600">
        <f>NP!J161</f>
        <v>0</v>
      </c>
    </row>
    <row r="54" spans="1:7" ht="18" customHeight="1" x14ac:dyDescent="0.3">
      <c r="A54" s="578">
        <f>NP!L478</f>
        <v>50</v>
      </c>
      <c r="B54" s="600">
        <f>NP!K478</f>
        <v>118</v>
      </c>
      <c r="C54" s="609" t="str">
        <f>NP!A478</f>
        <v>030628</v>
      </c>
      <c r="D54" s="610" t="str">
        <f>NP!B478</f>
        <v>Zöldi Alíz</v>
      </c>
      <c r="E54" s="610" t="str">
        <f>NP!C478</f>
        <v>DEAC</v>
      </c>
      <c r="F54" s="600">
        <f>NP!I478</f>
        <v>118</v>
      </c>
      <c r="G54" s="600">
        <f>NP!J478</f>
        <v>0</v>
      </c>
    </row>
    <row r="55" spans="1:7" ht="18" customHeight="1" x14ac:dyDescent="0.3">
      <c r="A55" s="578">
        <f>NP!L215</f>
        <v>50</v>
      </c>
      <c r="B55" s="600">
        <f>NP!K215</f>
        <v>118</v>
      </c>
      <c r="C55" s="609" t="str">
        <f>NP!A215</f>
        <v>011113</v>
      </c>
      <c r="D55" s="610" t="str">
        <f>NP!B215</f>
        <v>Kisantal Fanni</v>
      </c>
      <c r="E55" s="610" t="str">
        <f>NP!C215</f>
        <v>Vasas SC</v>
      </c>
      <c r="F55" s="600">
        <f>NP!I215</f>
        <v>118</v>
      </c>
      <c r="G55" s="600">
        <f>NP!J215</f>
        <v>0</v>
      </c>
    </row>
    <row r="56" spans="1:7" ht="18" customHeight="1" x14ac:dyDescent="0.3">
      <c r="A56" s="578">
        <f>NP!L414</f>
        <v>55</v>
      </c>
      <c r="B56" s="600">
        <f>NP!K414</f>
        <v>115</v>
      </c>
      <c r="C56" s="609" t="str">
        <f>NP!A414</f>
        <v>111006</v>
      </c>
      <c r="D56" s="610" t="str">
        <f>NP!B414</f>
        <v>Sziklai Zita</v>
      </c>
      <c r="E56" s="610" t="str">
        <f>NP!C414</f>
        <v>Bp.Honvéd</v>
      </c>
      <c r="F56" s="600">
        <f>NP!I414</f>
        <v>115</v>
      </c>
      <c r="G56" s="600">
        <f>NP!J414</f>
        <v>0</v>
      </c>
    </row>
    <row r="57" spans="1:7" ht="18" customHeight="1" x14ac:dyDescent="0.3">
      <c r="A57" s="578">
        <f>NP!L208</f>
        <v>56</v>
      </c>
      <c r="B57" s="600">
        <f>NP!K208</f>
        <v>111</v>
      </c>
      <c r="C57" s="609" t="str">
        <f>NP!A208</f>
        <v>090915</v>
      </c>
      <c r="D57" s="610" t="str">
        <f>NP!B208</f>
        <v>Kátai Luca Sára</v>
      </c>
      <c r="E57" s="610" t="str">
        <f>NP!C208</f>
        <v>SVSE</v>
      </c>
      <c r="F57" s="600">
        <f>NP!I208</f>
        <v>111</v>
      </c>
      <c r="G57" s="600">
        <f>NP!J208</f>
        <v>0</v>
      </c>
    </row>
    <row r="58" spans="1:7" ht="18" customHeight="1" x14ac:dyDescent="0.3">
      <c r="A58" s="578">
        <f>NP!L87</f>
        <v>57</v>
      </c>
      <c r="B58" s="600">
        <f>NP!K87</f>
        <v>108</v>
      </c>
      <c r="C58" s="609" t="str">
        <f>NP!A87</f>
        <v>870419</v>
      </c>
      <c r="D58" s="610" t="str">
        <f>NP!B87</f>
        <v>Csizi Evelin dr.</v>
      </c>
      <c r="E58" s="610" t="str">
        <f>NP!C87</f>
        <v>Szentes TK</v>
      </c>
      <c r="F58" s="600">
        <f>NP!I87</f>
        <v>108</v>
      </c>
      <c r="G58" s="600">
        <f>NP!J87</f>
        <v>0</v>
      </c>
    </row>
    <row r="59" spans="1:7" ht="18" customHeight="1" x14ac:dyDescent="0.3">
      <c r="A59" s="578">
        <f>NP!L389</f>
        <v>58</v>
      </c>
      <c r="B59" s="600">
        <f>NP!K389</f>
        <v>100</v>
      </c>
      <c r="C59" s="609" t="str">
        <f>NP!A389</f>
        <v>920216</v>
      </c>
      <c r="D59" s="610" t="str">
        <f>NP!B389</f>
        <v>Susányi Zsófia</v>
      </c>
      <c r="E59" s="610" t="str">
        <f>NP!C389</f>
        <v>Vitéz SE</v>
      </c>
      <c r="F59" s="600">
        <f>NP!I389</f>
        <v>100</v>
      </c>
      <c r="G59" s="600">
        <f>NP!J389</f>
        <v>0</v>
      </c>
    </row>
    <row r="60" spans="1:7" ht="18" customHeight="1" x14ac:dyDescent="0.3">
      <c r="A60" s="578">
        <f>NP!L190</f>
        <v>58</v>
      </c>
      <c r="B60" s="600">
        <f>NP!K190</f>
        <v>100</v>
      </c>
      <c r="C60" s="609" t="str">
        <f>NP!A190</f>
        <v>0707201</v>
      </c>
      <c r="D60" s="610" t="str">
        <f>NP!B190</f>
        <v>Jeck Viola Hajna</v>
      </c>
      <c r="E60" s="610" t="str">
        <f>NP!C190</f>
        <v>Vitéz SE</v>
      </c>
      <c r="F60" s="600">
        <f>NP!I190</f>
        <v>100</v>
      </c>
      <c r="G60" s="600">
        <f>NP!J190</f>
        <v>0</v>
      </c>
    </row>
    <row r="61" spans="1:7" ht="18" customHeight="1" x14ac:dyDescent="0.3">
      <c r="A61" s="578">
        <f>NP!L442</f>
        <v>60</v>
      </c>
      <c r="B61" s="600">
        <f>NP!K442</f>
        <v>99</v>
      </c>
      <c r="C61" s="609">
        <f>NP!A442</f>
        <v>507142</v>
      </c>
      <c r="D61" s="610" t="str">
        <f>NP!B442</f>
        <v>Tihanyi Luca</v>
      </c>
      <c r="E61" s="610" t="str">
        <f>NP!C442</f>
        <v>Kiskút TK</v>
      </c>
      <c r="F61" s="600">
        <f>NP!I442</f>
        <v>99</v>
      </c>
      <c r="G61" s="600">
        <f>NP!J442</f>
        <v>0</v>
      </c>
    </row>
    <row r="62" spans="1:7" ht="18" customHeight="1" x14ac:dyDescent="0.3">
      <c r="A62" s="578">
        <f>NP!L94</f>
        <v>61</v>
      </c>
      <c r="B62" s="600">
        <f>NP!K94</f>
        <v>98</v>
      </c>
      <c r="C62" s="609" t="str">
        <f>NP!A94</f>
        <v>7912100</v>
      </c>
      <c r="D62" s="610" t="str">
        <f>NP!B94</f>
        <v>Czigány Judit</v>
      </c>
      <c r="E62" s="610" t="str">
        <f>NP!C94</f>
        <v>MLTC</v>
      </c>
      <c r="F62" s="600">
        <f>NP!I94</f>
        <v>98</v>
      </c>
      <c r="G62" s="600">
        <f>NP!J94</f>
        <v>0</v>
      </c>
    </row>
    <row r="63" spans="1:7" ht="18" customHeight="1" x14ac:dyDescent="0.3">
      <c r="A63" s="578">
        <f>NP!L427</f>
        <v>61</v>
      </c>
      <c r="B63" s="600">
        <f>NP!K427</f>
        <v>98</v>
      </c>
      <c r="C63" s="609" t="str">
        <f>NP!A427</f>
        <v>0811240</v>
      </c>
      <c r="D63" s="610" t="str">
        <f>NP!B427</f>
        <v>Szokodi Eszter Dorka</v>
      </c>
      <c r="E63" s="610" t="str">
        <f>NP!C427</f>
        <v>Siófoki Sp.</v>
      </c>
      <c r="F63" s="600">
        <f>NP!I427</f>
        <v>98</v>
      </c>
      <c r="G63" s="600">
        <f>NP!J427</f>
        <v>0</v>
      </c>
    </row>
    <row r="64" spans="1:7" ht="18" customHeight="1" x14ac:dyDescent="0.3">
      <c r="A64" s="578">
        <f>NP!L319</f>
        <v>63</v>
      </c>
      <c r="B64" s="600">
        <f>NP!K319</f>
        <v>97</v>
      </c>
      <c r="C64" s="609" t="str">
        <f>NP!A319</f>
        <v>8910121</v>
      </c>
      <c r="D64" s="610" t="str">
        <f>NP!B319</f>
        <v>Ott Lívia Viola</v>
      </c>
      <c r="E64" s="610" t="str">
        <f>NP!C319</f>
        <v>Pannon SC</v>
      </c>
      <c r="F64" s="600">
        <f>NP!I319</f>
        <v>97</v>
      </c>
      <c r="G64" s="600">
        <f>NP!J319</f>
        <v>0</v>
      </c>
    </row>
    <row r="65" spans="1:7" ht="18" customHeight="1" x14ac:dyDescent="0.3">
      <c r="A65" s="578">
        <f>NP!L398</f>
        <v>64</v>
      </c>
      <c r="B65" s="600">
        <f>NP!K398</f>
        <v>96</v>
      </c>
      <c r="C65" s="609" t="str">
        <f>NP!A398</f>
        <v>9207240</v>
      </c>
      <c r="D65" s="610" t="str">
        <f>NP!B398</f>
        <v>Szabó-Lórántfy Ágnes</v>
      </c>
      <c r="E65" s="610" t="str">
        <f>NP!C398</f>
        <v>DEAC</v>
      </c>
      <c r="F65" s="600">
        <f>NP!I398</f>
        <v>96</v>
      </c>
      <c r="G65" s="600">
        <f>NP!J398</f>
        <v>0</v>
      </c>
    </row>
    <row r="66" spans="1:7" ht="18" customHeight="1" x14ac:dyDescent="0.3">
      <c r="A66" s="578">
        <f>NP!L395</f>
        <v>65</v>
      </c>
      <c r="B66" s="600">
        <f>NP!K395</f>
        <v>90</v>
      </c>
      <c r="C66" s="609" t="str">
        <f>NP!A395</f>
        <v>1204100</v>
      </c>
      <c r="D66" s="610" t="str">
        <f>NP!B395</f>
        <v>Szabó Vivien</v>
      </c>
      <c r="E66" s="610" t="str">
        <f>NP!C395</f>
        <v>MTK</v>
      </c>
      <c r="F66" s="600">
        <f>NP!I395</f>
        <v>90</v>
      </c>
      <c r="G66" s="600">
        <f>NP!J395</f>
        <v>0</v>
      </c>
    </row>
    <row r="67" spans="1:7" ht="18" customHeight="1" x14ac:dyDescent="0.3">
      <c r="A67" s="578">
        <f>NP!L261</f>
        <v>66</v>
      </c>
      <c r="B67" s="600">
        <f>NP!K261</f>
        <v>89</v>
      </c>
      <c r="C67" s="609" t="str">
        <f>NP!A261</f>
        <v>921208</v>
      </c>
      <c r="D67" s="610" t="str">
        <f>NP!B261</f>
        <v>Lukács Vanda</v>
      </c>
      <c r="E67" s="610" t="str">
        <f>NP!C261</f>
        <v>Budaörs SC</v>
      </c>
      <c r="F67" s="600">
        <f>NP!I261</f>
        <v>89</v>
      </c>
      <c r="G67" s="600">
        <f>NP!J261</f>
        <v>0</v>
      </c>
    </row>
    <row r="68" spans="1:7" ht="18" customHeight="1" x14ac:dyDescent="0.3">
      <c r="A68" s="578">
        <f>NP!L139</f>
        <v>67</v>
      </c>
      <c r="B68" s="600">
        <f>NP!K139</f>
        <v>88</v>
      </c>
      <c r="C68" s="609" t="str">
        <f>NP!A139</f>
        <v>731015</v>
      </c>
      <c r="D68" s="610" t="str">
        <f>NP!B139</f>
        <v>Gaál Nóra</v>
      </c>
      <c r="E68" s="610" t="str">
        <f>NP!C139</f>
        <v>BEAC-Or</v>
      </c>
      <c r="F68" s="600">
        <f>NP!I139</f>
        <v>88</v>
      </c>
      <c r="G68" s="600">
        <f>NP!J139</f>
        <v>0</v>
      </c>
    </row>
    <row r="69" spans="1:7" ht="18" customHeight="1" x14ac:dyDescent="0.3">
      <c r="A69" s="578">
        <f>NP!L249</f>
        <v>67</v>
      </c>
      <c r="B69" s="600">
        <f>NP!K249</f>
        <v>88</v>
      </c>
      <c r="C69" s="609" t="str">
        <f>NP!A249</f>
        <v>090712</v>
      </c>
      <c r="D69" s="610" t="str">
        <f>NP!B249</f>
        <v>Kristyán Fanni</v>
      </c>
      <c r="E69" s="610" t="str">
        <f>NP!C249</f>
        <v>Pasarét TK</v>
      </c>
      <c r="F69" s="600">
        <f>NP!I249</f>
        <v>88</v>
      </c>
      <c r="G69" s="600">
        <f>NP!J249</f>
        <v>0</v>
      </c>
    </row>
    <row r="70" spans="1:7" ht="18" customHeight="1" x14ac:dyDescent="0.3">
      <c r="A70" s="578">
        <f>NP!L340</f>
        <v>67</v>
      </c>
      <c r="B70" s="600">
        <f>NP!K340</f>
        <v>88</v>
      </c>
      <c r="C70" s="609" t="str">
        <f>NP!A340</f>
        <v>780102</v>
      </c>
      <c r="D70" s="610" t="str">
        <f>NP!B340</f>
        <v>Pintér Nóra</v>
      </c>
      <c r="E70" s="610" t="str">
        <f>NP!C340</f>
        <v>BEAC Or</v>
      </c>
      <c r="F70" s="600">
        <f>NP!I340</f>
        <v>88</v>
      </c>
      <c r="G70" s="600">
        <f>NP!J340</f>
        <v>0</v>
      </c>
    </row>
    <row r="71" spans="1:7" ht="18" customHeight="1" x14ac:dyDescent="0.3">
      <c r="A71" s="578">
        <f>NP!L411</f>
        <v>70</v>
      </c>
      <c r="B71" s="600">
        <f>NP!K411</f>
        <v>66</v>
      </c>
      <c r="C71" s="609" t="str">
        <f>NP!A411</f>
        <v>610311</v>
      </c>
      <c r="D71" s="610" t="str">
        <f>NP!B411</f>
        <v>Szerencsésné Miltényi Éva</v>
      </c>
      <c r="E71" s="610" t="str">
        <f>NP!C411</f>
        <v>MTK</v>
      </c>
      <c r="F71" s="600">
        <f>NP!I411</f>
        <v>66</v>
      </c>
      <c r="G71" s="600">
        <f>NP!J411</f>
        <v>0</v>
      </c>
    </row>
    <row r="72" spans="1:7" ht="18" customHeight="1" x14ac:dyDescent="0.3">
      <c r="A72" s="578">
        <f>NP!L28</f>
        <v>70</v>
      </c>
      <c r="B72" s="600">
        <f>NP!K28</f>
        <v>66</v>
      </c>
      <c r="C72" s="609" t="str">
        <f>NP!A28</f>
        <v>071219</v>
      </c>
      <c r="D72" s="610" t="str">
        <f>NP!B28</f>
        <v>Bányai Boglárka</v>
      </c>
      <c r="E72" s="610" t="str">
        <f>NP!C28</f>
        <v>DEAC</v>
      </c>
      <c r="F72" s="600">
        <f>NP!I28</f>
        <v>66</v>
      </c>
      <c r="G72" s="600">
        <f>NP!J28</f>
        <v>0</v>
      </c>
    </row>
    <row r="73" spans="1:7" ht="18" customHeight="1" x14ac:dyDescent="0.3">
      <c r="A73" s="578">
        <f>NP!L226</f>
        <v>70</v>
      </c>
      <c r="B73" s="600">
        <f>NP!K226</f>
        <v>66</v>
      </c>
      <c r="C73" s="609" t="str">
        <f>NP!A226</f>
        <v>090308</v>
      </c>
      <c r="D73" s="610" t="str">
        <f>NP!B226</f>
        <v>Kolozár Lili</v>
      </c>
      <c r="E73" s="610" t="str">
        <f>NP!C226</f>
        <v>Vasas SC</v>
      </c>
      <c r="F73" s="600">
        <f>NP!I226</f>
        <v>66</v>
      </c>
      <c r="G73" s="600">
        <f>NP!J226</f>
        <v>0</v>
      </c>
    </row>
    <row r="74" spans="1:7" ht="18" customHeight="1" x14ac:dyDescent="0.3">
      <c r="A74" s="578">
        <f>NP!L405</f>
        <v>73</v>
      </c>
      <c r="B74" s="600">
        <f>NP!K405</f>
        <v>64</v>
      </c>
      <c r="C74" s="609" t="str">
        <f>NP!A405</f>
        <v>740727</v>
      </c>
      <c r="D74" s="610" t="str">
        <f>NP!B405</f>
        <v>Szável Szilvia</v>
      </c>
      <c r="E74" s="610" t="str">
        <f>NP!C405</f>
        <v>MLTC</v>
      </c>
      <c r="F74" s="600">
        <f>NP!I405</f>
        <v>64</v>
      </c>
      <c r="G74" s="600">
        <f>NP!J405</f>
        <v>0</v>
      </c>
    </row>
    <row r="75" spans="1:7" ht="18" customHeight="1" x14ac:dyDescent="0.3">
      <c r="A75" s="578">
        <f>NP!L39</f>
        <v>73</v>
      </c>
      <c r="B75" s="600">
        <f>NP!K39</f>
        <v>64</v>
      </c>
      <c r="C75" s="609" t="str">
        <f>NP!A39</f>
        <v>711109</v>
      </c>
      <c r="D75" s="610" t="str">
        <f>NP!B39</f>
        <v>Beck Katalin dr.</v>
      </c>
      <c r="E75" s="610" t="str">
        <f>NP!C39</f>
        <v>Siófoki Sp</v>
      </c>
      <c r="F75" s="600">
        <f>NP!I39</f>
        <v>64</v>
      </c>
      <c r="G75" s="600">
        <f>NP!J39</f>
        <v>0</v>
      </c>
    </row>
    <row r="76" spans="1:7" ht="18" customHeight="1" x14ac:dyDescent="0.3">
      <c r="A76" s="578">
        <f>NP!L365</f>
        <v>73</v>
      </c>
      <c r="B76" s="600">
        <f>NP!K365</f>
        <v>64</v>
      </c>
      <c r="C76" s="609" t="str">
        <f>NP!A365</f>
        <v>9306011</v>
      </c>
      <c r="D76" s="610" t="str">
        <f>NP!B365</f>
        <v>Rusai Hedvig</v>
      </c>
      <c r="E76" s="610" t="str">
        <f>NP!C365</f>
        <v>Mini Garros TK</v>
      </c>
      <c r="F76" s="600">
        <f>NP!I365</f>
        <v>64</v>
      </c>
      <c r="G76" s="600">
        <f>NP!J365</f>
        <v>0</v>
      </c>
    </row>
    <row r="77" spans="1:7" ht="18" customHeight="1" x14ac:dyDescent="0.3">
      <c r="A77" s="578">
        <f>NP!L79</f>
        <v>73</v>
      </c>
      <c r="B77" s="600">
        <f>NP!K79</f>
        <v>64</v>
      </c>
      <c r="C77" s="609" t="str">
        <f>NP!A79</f>
        <v>710814</v>
      </c>
      <c r="D77" s="610" t="str">
        <f>NP!B79</f>
        <v>Csentei Orsolya</v>
      </c>
      <c r="E77" s="610" t="str">
        <f>NP!C79</f>
        <v>Siófoki Sp</v>
      </c>
      <c r="F77" s="600">
        <f>NP!I79</f>
        <v>64</v>
      </c>
      <c r="G77" s="600">
        <f>NP!J79</f>
        <v>0</v>
      </c>
    </row>
    <row r="78" spans="1:7" ht="18" customHeight="1" x14ac:dyDescent="0.3">
      <c r="A78" s="578">
        <f>NP!L391</f>
        <v>73</v>
      </c>
      <c r="B78" s="600">
        <f>NP!K391</f>
        <v>64</v>
      </c>
      <c r="C78" s="609" t="str">
        <f>NP!A391</f>
        <v>990423</v>
      </c>
      <c r="D78" s="610" t="str">
        <f>NP!B391</f>
        <v>Szabó Fruzsina Lenke</v>
      </c>
      <c r="E78" s="610" t="str">
        <f>NP!C391</f>
        <v>Savaria TC</v>
      </c>
      <c r="F78" s="600">
        <f>NP!I391</f>
        <v>64</v>
      </c>
      <c r="G78" s="600">
        <f>NP!J391</f>
        <v>0</v>
      </c>
    </row>
    <row r="79" spans="1:7" ht="18" customHeight="1" x14ac:dyDescent="0.3">
      <c r="A79" s="578">
        <f>NP!L471</f>
        <v>73</v>
      </c>
      <c r="B79" s="600">
        <f>NP!K471</f>
        <v>64</v>
      </c>
      <c r="C79" s="609" t="str">
        <f>NP!A471</f>
        <v>1110072</v>
      </c>
      <c r="D79" s="610" t="str">
        <f>NP!B471</f>
        <v>Vörös Gréta</v>
      </c>
      <c r="E79" s="610" t="str">
        <f>NP!C471</f>
        <v>GYAC</v>
      </c>
      <c r="F79" s="600">
        <f>NP!I471</f>
        <v>64</v>
      </c>
      <c r="G79" s="600">
        <f>NP!J471</f>
        <v>0</v>
      </c>
    </row>
    <row r="80" spans="1:7" ht="18" customHeight="1" x14ac:dyDescent="0.3">
      <c r="A80" s="578">
        <f>NP!L455</f>
        <v>73</v>
      </c>
      <c r="B80" s="600">
        <f>NP!K455</f>
        <v>64</v>
      </c>
      <c r="C80" s="609" t="str">
        <f>NP!A455</f>
        <v>8104260</v>
      </c>
      <c r="D80" s="610" t="str">
        <f>NP!B455</f>
        <v>Turmezey Luca</v>
      </c>
      <c r="E80" s="610" t="str">
        <f>NP!C455</f>
        <v>MTK</v>
      </c>
      <c r="F80" s="600">
        <f>NP!I455</f>
        <v>64</v>
      </c>
      <c r="G80" s="600">
        <f>NP!J455</f>
        <v>0</v>
      </c>
    </row>
    <row r="81" spans="1:7" ht="18" customHeight="1" x14ac:dyDescent="0.3">
      <c r="A81" s="578">
        <f>NP!L93</f>
        <v>73</v>
      </c>
      <c r="B81" s="600">
        <f>NP!K93</f>
        <v>64</v>
      </c>
      <c r="C81" s="609" t="str">
        <f>NP!A93</f>
        <v>800409</v>
      </c>
      <c r="D81" s="610" t="str">
        <f>NP!B93</f>
        <v>Czibulya Anita</v>
      </c>
      <c r="E81" s="610" t="str">
        <f>NP!C93</f>
        <v>Szentes TK</v>
      </c>
      <c r="F81" s="600">
        <f>NP!I93</f>
        <v>64</v>
      </c>
      <c r="G81" s="600">
        <f>NP!J93</f>
        <v>0</v>
      </c>
    </row>
    <row r="82" spans="1:7" ht="18" customHeight="1" x14ac:dyDescent="0.3">
      <c r="A82" s="578">
        <f>NP!L360</f>
        <v>81</v>
      </c>
      <c r="B82" s="600">
        <f>NP!K360</f>
        <v>62</v>
      </c>
      <c r="C82" s="609" t="str">
        <f>NP!A360</f>
        <v>100329</v>
      </c>
      <c r="D82" s="610" t="str">
        <f>NP!B360</f>
        <v>Rekedt-Nagy Panni</v>
      </c>
      <c r="E82" s="610" t="str">
        <f>NP!C360</f>
        <v>D.keszi TK</v>
      </c>
      <c r="F82" s="600">
        <f>NP!I360</f>
        <v>62</v>
      </c>
      <c r="G82" s="600">
        <f>NP!J360</f>
        <v>0</v>
      </c>
    </row>
    <row r="83" spans="1:7" ht="18" customHeight="1" x14ac:dyDescent="0.3">
      <c r="A83" s="578">
        <f>NP!L355</f>
        <v>82</v>
      </c>
      <c r="B83" s="600">
        <f>NP!K355</f>
        <v>60</v>
      </c>
      <c r="C83" s="609" t="str">
        <f>NP!A355</f>
        <v>020504</v>
      </c>
      <c r="D83" s="610" t="str">
        <f>NP!B355</f>
        <v>Puskar Kateryna</v>
      </c>
      <c r="E83" s="610" t="str">
        <f>NP!C355</f>
        <v>Savaria TC</v>
      </c>
      <c r="F83" s="600">
        <f>NP!I355</f>
        <v>60</v>
      </c>
      <c r="G83" s="600">
        <f>NP!J355</f>
        <v>0</v>
      </c>
    </row>
    <row r="84" spans="1:7" ht="18" customHeight="1" x14ac:dyDescent="0.3">
      <c r="A84" s="578">
        <f>NP!L60</f>
        <v>82</v>
      </c>
      <c r="B84" s="600">
        <f>NP!K60</f>
        <v>60</v>
      </c>
      <c r="C84" s="609" t="str">
        <f>NP!A60</f>
        <v>840510</v>
      </c>
      <c r="D84" s="610" t="str">
        <f>NP!B60</f>
        <v>Bornemisza Ágnes</v>
      </c>
      <c r="E84" s="610" t="str">
        <f>NP!C60</f>
        <v>Kiskút TK</v>
      </c>
      <c r="F84" s="600">
        <f>NP!I60</f>
        <v>60</v>
      </c>
      <c r="G84" s="600">
        <f>NP!J60</f>
        <v>0</v>
      </c>
    </row>
    <row r="85" spans="1:7" ht="18" customHeight="1" x14ac:dyDescent="0.3">
      <c r="A85" s="578">
        <f>NP!L25</f>
        <v>84</v>
      </c>
      <c r="B85" s="600">
        <f>NP!K25</f>
        <v>54</v>
      </c>
      <c r="C85" s="609" t="str">
        <f>NP!A25</f>
        <v>9607221</v>
      </c>
      <c r="D85" s="610" t="str">
        <f>NP!B25</f>
        <v>Bálint Sára Réka</v>
      </c>
      <c r="E85" s="610" t="str">
        <f>NP!C25</f>
        <v>Mini Garros TK</v>
      </c>
      <c r="F85" s="600">
        <f>NP!I25</f>
        <v>54</v>
      </c>
      <c r="G85" s="600">
        <f>NP!J25</f>
        <v>0</v>
      </c>
    </row>
    <row r="86" spans="1:7" ht="18" customHeight="1" x14ac:dyDescent="0.3">
      <c r="A86" s="578">
        <f>NP!L6</f>
        <v>84</v>
      </c>
      <c r="B86" s="600">
        <f>NP!K6</f>
        <v>54</v>
      </c>
      <c r="C86" s="609" t="str">
        <f>NP!A6</f>
        <v>040906</v>
      </c>
      <c r="D86" s="610" t="str">
        <f>NP!B6</f>
        <v>Almádi Alexandra</v>
      </c>
      <c r="E86" s="610" t="str">
        <f>NP!C6</f>
        <v>MTK</v>
      </c>
      <c r="F86" s="600">
        <f>NP!I6</f>
        <v>54</v>
      </c>
      <c r="G86" s="600">
        <f>NP!J410</f>
        <v>0</v>
      </c>
    </row>
    <row r="87" spans="1:7" ht="18" customHeight="1" x14ac:dyDescent="0.3">
      <c r="A87" s="578">
        <f>NP!L318</f>
        <v>84</v>
      </c>
      <c r="B87" s="600">
        <f>NP!K318</f>
        <v>54</v>
      </c>
      <c r="C87" s="609" t="str">
        <f>NP!A318</f>
        <v>710401</v>
      </c>
      <c r="D87" s="610" t="str">
        <f>NP!B318</f>
        <v>Orbázi Réka Mária</v>
      </c>
      <c r="E87" s="610" t="str">
        <f>NP!C318</f>
        <v>MLTC</v>
      </c>
      <c r="F87" s="600">
        <f>NP!I318</f>
        <v>54</v>
      </c>
      <c r="G87" s="600">
        <f>NP!J318</f>
        <v>0</v>
      </c>
    </row>
    <row r="88" spans="1:7" ht="18" customHeight="1" x14ac:dyDescent="0.3">
      <c r="A88" s="578">
        <f>NP!L476</f>
        <v>84</v>
      </c>
      <c r="B88" s="600">
        <f>NP!K476</f>
        <v>54</v>
      </c>
      <c r="C88" s="609" t="str">
        <f>NP!A476</f>
        <v>720721</v>
      </c>
      <c r="D88" s="610" t="str">
        <f>NP!B476</f>
        <v>Zimonyi Eszter</v>
      </c>
      <c r="E88" s="610" t="str">
        <f>NP!C476</f>
        <v>BEAC Or</v>
      </c>
      <c r="F88" s="600">
        <f>NP!I476</f>
        <v>54</v>
      </c>
      <c r="G88" s="600">
        <f>NP!J476</f>
        <v>0</v>
      </c>
    </row>
    <row r="89" spans="1:7" ht="18" customHeight="1" x14ac:dyDescent="0.3">
      <c r="A89" s="578">
        <f>NP!L445</f>
        <v>84</v>
      </c>
      <c r="B89" s="600">
        <f>NP!K445</f>
        <v>54</v>
      </c>
      <c r="C89" s="609" t="str">
        <f>NP!A445</f>
        <v>021030</v>
      </c>
      <c r="D89" s="610" t="str">
        <f>NP!B445</f>
        <v xml:space="preserve">Tóth Alexandra  </v>
      </c>
      <c r="E89" s="610" t="str">
        <f>NP!C445</f>
        <v>Vasas SC</v>
      </c>
      <c r="F89" s="600">
        <f>NP!I445</f>
        <v>54</v>
      </c>
      <c r="G89" s="600">
        <f>NP!J445</f>
        <v>0</v>
      </c>
    </row>
    <row r="90" spans="1:7" ht="18" customHeight="1" x14ac:dyDescent="0.3">
      <c r="A90" s="578">
        <f>NP!L336</f>
        <v>84</v>
      </c>
      <c r="B90" s="600">
        <f>NP!K336</f>
        <v>54</v>
      </c>
      <c r="C90" s="609" t="str">
        <f>NP!A336</f>
        <v>0903171</v>
      </c>
      <c r="D90" s="610" t="str">
        <f>NP!B336</f>
        <v>Pilmayer Ráhel Hanna</v>
      </c>
      <c r="E90" s="610" t="str">
        <f>NP!C336</f>
        <v>Bebto Team</v>
      </c>
      <c r="F90" s="600">
        <f>NP!I336</f>
        <v>54</v>
      </c>
      <c r="G90" s="600">
        <f>NP!J336</f>
        <v>0</v>
      </c>
    </row>
    <row r="91" spans="1:7" ht="18" customHeight="1" x14ac:dyDescent="0.3">
      <c r="A91" s="578">
        <f>NP!L70</f>
        <v>84</v>
      </c>
      <c r="B91" s="600">
        <f>NP!K70</f>
        <v>54</v>
      </c>
      <c r="C91" s="609" t="str">
        <f>NP!A70</f>
        <v>650301</v>
      </c>
      <c r="D91" s="610" t="str">
        <f>NP!B70</f>
        <v>Buda Dóra Andrea</v>
      </c>
      <c r="E91" s="610" t="str">
        <f>NP!C70</f>
        <v>MTK</v>
      </c>
      <c r="F91" s="600">
        <f>NP!I70</f>
        <v>54</v>
      </c>
      <c r="G91" s="600">
        <f>NP!J70</f>
        <v>0</v>
      </c>
    </row>
    <row r="92" spans="1:7" ht="18" customHeight="1" x14ac:dyDescent="0.3">
      <c r="A92" s="578">
        <f>NP!L362</f>
        <v>84</v>
      </c>
      <c r="B92" s="600">
        <f>NP!K362</f>
        <v>54</v>
      </c>
      <c r="C92" s="609" t="str">
        <f>NP!A362</f>
        <v>9110150</v>
      </c>
      <c r="D92" s="610" t="str">
        <f>NP!B362</f>
        <v>Rojas Lukini Valéria</v>
      </c>
      <c r="E92" s="610" t="str">
        <f>NP!C362</f>
        <v>Építők TK</v>
      </c>
      <c r="F92" s="600">
        <f>NP!I362</f>
        <v>54</v>
      </c>
      <c r="G92" s="600">
        <f>NP!J362</f>
        <v>0</v>
      </c>
    </row>
    <row r="93" spans="1:7" ht="18" customHeight="1" x14ac:dyDescent="0.3">
      <c r="A93" s="578">
        <f>NP!L199</f>
        <v>92</v>
      </c>
      <c r="B93" s="600">
        <f>NP!K199</f>
        <v>50</v>
      </c>
      <c r="C93" s="609" t="str">
        <f>NP!A199</f>
        <v>090901</v>
      </c>
      <c r="D93" s="610" t="str">
        <f>NP!B199</f>
        <v>Kállay Dorina Nina</v>
      </c>
      <c r="E93" s="610" t="str">
        <f>NP!C199</f>
        <v>GYAC</v>
      </c>
      <c r="F93" s="600">
        <f>NP!I199</f>
        <v>50</v>
      </c>
      <c r="G93" s="600">
        <f>NP!J199</f>
        <v>0</v>
      </c>
    </row>
    <row r="94" spans="1:7" ht="18" customHeight="1" x14ac:dyDescent="0.3">
      <c r="A94" s="578">
        <f>NP!L481</f>
        <v>92</v>
      </c>
      <c r="B94" s="600">
        <f>NP!K481</f>
        <v>50</v>
      </c>
      <c r="C94" s="609" t="str">
        <f>NP!A481</f>
        <v>730610</v>
      </c>
      <c r="D94" s="610" t="str">
        <f>NP!B481</f>
        <v>Zykinné Mészáros Ibolya</v>
      </c>
      <c r="E94" s="610" t="str">
        <f>NP!C481</f>
        <v>Szentes TK</v>
      </c>
      <c r="F94" s="600">
        <f>NP!I481</f>
        <v>50</v>
      </c>
      <c r="G94" s="600">
        <f>NP!J481</f>
        <v>0</v>
      </c>
    </row>
    <row r="95" spans="1:7" ht="18" customHeight="1" x14ac:dyDescent="0.3">
      <c r="A95" s="578">
        <f>NP!L134</f>
        <v>94</v>
      </c>
      <c r="B95" s="600">
        <f>NP!K134</f>
        <v>45</v>
      </c>
      <c r="C95" s="609" t="str">
        <f>NP!A134</f>
        <v>000515</v>
      </c>
      <c r="D95" s="610" t="str">
        <f>NP!B134</f>
        <v>Földeák Kata</v>
      </c>
      <c r="E95" s="610" t="str">
        <f>NP!C134</f>
        <v>MTK</v>
      </c>
      <c r="F95" s="600">
        <f>NP!I134</f>
        <v>45</v>
      </c>
      <c r="G95" s="600">
        <f>NP!J134</f>
        <v>0</v>
      </c>
    </row>
    <row r="96" spans="1:7" ht="18" customHeight="1" x14ac:dyDescent="0.3">
      <c r="A96" s="578">
        <f>NP!L417</f>
        <v>94</v>
      </c>
      <c r="B96" s="600">
        <f>NP!K417</f>
        <v>45</v>
      </c>
      <c r="C96" s="609" t="str">
        <f>NP!A417</f>
        <v>100722</v>
      </c>
      <c r="D96" s="610" t="str">
        <f>NP!B417</f>
        <v>Szilágyi Alexandra</v>
      </c>
      <c r="E96" s="610" t="str">
        <f>NP!C417</f>
        <v>SVSE</v>
      </c>
      <c r="F96" s="600">
        <f>NP!I417</f>
        <v>45</v>
      </c>
      <c r="G96" s="600">
        <f>NP!J417</f>
        <v>0</v>
      </c>
    </row>
    <row r="97" spans="1:7" ht="18" customHeight="1" x14ac:dyDescent="0.3">
      <c r="A97" s="578">
        <f>NP!L392</f>
        <v>94</v>
      </c>
      <c r="B97" s="600">
        <f>NP!K392</f>
        <v>45</v>
      </c>
      <c r="C97" s="609" t="str">
        <f>NP!A392</f>
        <v>100518</v>
      </c>
      <c r="D97" s="610" t="str">
        <f>NP!B392</f>
        <v>Szabó Kitti</v>
      </c>
      <c r="E97" s="610" t="str">
        <f>NP!C392</f>
        <v>MTK</v>
      </c>
      <c r="F97" s="600">
        <f>NP!I392</f>
        <v>45</v>
      </c>
      <c r="G97" s="600">
        <f>NP!J392</f>
        <v>0</v>
      </c>
    </row>
    <row r="98" spans="1:7" ht="18" customHeight="1" x14ac:dyDescent="0.3">
      <c r="A98" s="578">
        <f>NP!L144</f>
        <v>97</v>
      </c>
      <c r="B98" s="600">
        <f>NP!K144</f>
        <v>44</v>
      </c>
      <c r="C98" s="609" t="str">
        <f>NP!A144</f>
        <v>070627</v>
      </c>
      <c r="D98" s="610" t="str">
        <f>NP!B144</f>
        <v>Ganbat Jázmin</v>
      </c>
      <c r="E98" s="610" t="str">
        <f>NP!C144</f>
        <v>Kiskút TK</v>
      </c>
      <c r="F98" s="600">
        <f>NP!I144</f>
        <v>44</v>
      </c>
      <c r="G98" s="600">
        <f>NP!J144</f>
        <v>0</v>
      </c>
    </row>
    <row r="99" spans="1:7" ht="18" customHeight="1" x14ac:dyDescent="0.3">
      <c r="A99" s="578">
        <f>NP!L371</f>
        <v>97</v>
      </c>
      <c r="B99" s="600">
        <f>NP!K371</f>
        <v>44</v>
      </c>
      <c r="C99" s="609" t="str">
        <f>NP!A371</f>
        <v>710322</v>
      </c>
      <c r="D99" s="610" t="str">
        <f>NP!B371</f>
        <v>Sándor Rita dr.</v>
      </c>
      <c r="E99" s="610" t="str">
        <f>NP!C371</f>
        <v>BEAC-Or</v>
      </c>
      <c r="F99" s="600">
        <f>NP!I371</f>
        <v>44</v>
      </c>
      <c r="G99" s="600">
        <f>NP!J371</f>
        <v>0</v>
      </c>
    </row>
    <row r="100" spans="1:7" ht="18" customHeight="1" x14ac:dyDescent="0.3">
      <c r="A100" s="578">
        <f>NP!L54</f>
        <v>97</v>
      </c>
      <c r="B100" s="600">
        <f>NP!K54</f>
        <v>44</v>
      </c>
      <c r="C100" s="609" t="str">
        <f>NP!A54</f>
        <v>0902172</v>
      </c>
      <c r="D100" s="610" t="str">
        <f>NP!B54</f>
        <v>Bobok Petra</v>
      </c>
      <c r="E100" s="610" t="str">
        <f>NP!C54</f>
        <v>Bebto Team</v>
      </c>
      <c r="F100" s="600">
        <f>NP!I54</f>
        <v>44</v>
      </c>
      <c r="G100" s="600">
        <f>NP!J54</f>
        <v>0</v>
      </c>
    </row>
    <row r="101" spans="1:7" ht="18" customHeight="1" x14ac:dyDescent="0.3">
      <c r="A101" s="578">
        <f>NP!L214</f>
        <v>97</v>
      </c>
      <c r="B101" s="600">
        <f>NP!K214</f>
        <v>44</v>
      </c>
      <c r="C101" s="609" t="str">
        <f>NP!A214</f>
        <v>1310030</v>
      </c>
      <c r="D101" s="610" t="str">
        <f>NP!B214</f>
        <v>Kiricsi Róza</v>
      </c>
      <c r="E101" s="610" t="str">
        <f>NP!C214</f>
        <v>Savaria TC</v>
      </c>
      <c r="F101" s="600">
        <f>NP!I214</f>
        <v>44</v>
      </c>
      <c r="G101" s="600">
        <f>NP!J214</f>
        <v>0</v>
      </c>
    </row>
    <row r="102" spans="1:7" ht="18" customHeight="1" x14ac:dyDescent="0.3">
      <c r="A102" s="578">
        <f>NP!L255</f>
        <v>101</v>
      </c>
      <c r="B102" s="600">
        <f>NP!K255</f>
        <v>40</v>
      </c>
      <c r="C102" s="609" t="str">
        <f>NP!A255</f>
        <v>060925</v>
      </c>
      <c r="D102" s="610" t="str">
        <f>NP!B255</f>
        <v>Lawani Jillian</v>
      </c>
      <c r="E102" s="610" t="str">
        <f>NP!C255</f>
        <v>Vasas SC</v>
      </c>
      <c r="F102" s="600">
        <f>NP!I255</f>
        <v>40</v>
      </c>
      <c r="G102" s="600">
        <f>NP!J255</f>
        <v>0</v>
      </c>
    </row>
    <row r="103" spans="1:7" ht="18" customHeight="1" x14ac:dyDescent="0.3">
      <c r="A103" s="578">
        <f>NP!L193</f>
        <v>101</v>
      </c>
      <c r="B103" s="600">
        <f>NP!K193</f>
        <v>40</v>
      </c>
      <c r="C103" s="609" t="str">
        <f>NP!A193</f>
        <v>1009172</v>
      </c>
      <c r="D103" s="610" t="str">
        <f>NP!B193</f>
        <v>Juhász Lili</v>
      </c>
      <c r="E103" s="610" t="str">
        <f>NP!C193</f>
        <v>Volvex SE</v>
      </c>
      <c r="F103" s="600">
        <f>NP!I193</f>
        <v>40</v>
      </c>
      <c r="G103" s="600">
        <f>NP!J193</f>
        <v>0</v>
      </c>
    </row>
    <row r="104" spans="1:7" ht="18" customHeight="1" x14ac:dyDescent="0.3">
      <c r="A104" s="578">
        <f>NP!L448</f>
        <v>103</v>
      </c>
      <c r="B104" s="600">
        <f>NP!K448</f>
        <v>38</v>
      </c>
      <c r="C104" s="609" t="str">
        <f>NP!A448</f>
        <v>780418</v>
      </c>
      <c r="D104" s="610" t="str">
        <f>NP!B448</f>
        <v>Toth Emese Ana</v>
      </c>
      <c r="E104" s="610" t="str">
        <f>NP!C448</f>
        <v>Liget TK</v>
      </c>
      <c r="F104" s="600">
        <f>NP!I448</f>
        <v>38</v>
      </c>
      <c r="G104" s="600">
        <f>NP!J448</f>
        <v>0</v>
      </c>
    </row>
    <row r="105" spans="1:7" ht="18" customHeight="1" x14ac:dyDescent="0.3">
      <c r="A105" s="578">
        <f>NP!L176</f>
        <v>103</v>
      </c>
      <c r="B105" s="600">
        <f>NP!K176</f>
        <v>38</v>
      </c>
      <c r="C105" s="609" t="str">
        <f>NP!A176</f>
        <v>001224</v>
      </c>
      <c r="D105" s="610" t="str">
        <f>NP!B176</f>
        <v>Horváth Adrienn</v>
      </c>
      <c r="E105" s="610" t="str">
        <f>NP!C176</f>
        <v>Kaposvári TC</v>
      </c>
      <c r="F105" s="600">
        <f>NP!I176</f>
        <v>38</v>
      </c>
      <c r="G105" s="600">
        <f>NP!J176</f>
        <v>0</v>
      </c>
    </row>
    <row r="106" spans="1:7" ht="18" customHeight="1" x14ac:dyDescent="0.3">
      <c r="A106" s="578">
        <f>NP!L128</f>
        <v>105</v>
      </c>
      <c r="B106" s="600">
        <f>NP!K128</f>
        <v>36</v>
      </c>
      <c r="C106" s="609" t="str">
        <f>NP!A128</f>
        <v>080505</v>
      </c>
      <c r="D106" s="610" t="str">
        <f>NP!B128</f>
        <v>Ferenczi-Balogh Anna</v>
      </c>
      <c r="E106" s="610" t="str">
        <f>NP!C128</f>
        <v>Kaposvári TC</v>
      </c>
      <c r="F106" s="600">
        <f>NP!I128</f>
        <v>36</v>
      </c>
      <c r="G106" s="600">
        <f>NP!J128</f>
        <v>0</v>
      </c>
    </row>
    <row r="107" spans="1:7" ht="18" customHeight="1" x14ac:dyDescent="0.3">
      <c r="A107" s="578">
        <f>NP!L213</f>
        <v>106</v>
      </c>
      <c r="B107" s="600">
        <f>NP!K213</f>
        <v>34</v>
      </c>
      <c r="C107" s="609" t="str">
        <f>NP!A213</f>
        <v>851123</v>
      </c>
      <c r="D107" s="610" t="str">
        <f>NP!B213</f>
        <v>Király Nóra</v>
      </c>
      <c r="E107" s="610" t="str">
        <f>NP!C213</f>
        <v>Építők TK</v>
      </c>
      <c r="F107" s="600">
        <f>NP!I213</f>
        <v>34</v>
      </c>
      <c r="G107" s="600">
        <f>NP!J213</f>
        <v>0</v>
      </c>
    </row>
    <row r="108" spans="1:7" ht="18" customHeight="1" x14ac:dyDescent="0.3">
      <c r="A108" s="578">
        <f>NP!L174</f>
        <v>106</v>
      </c>
      <c r="B108" s="600">
        <f>NP!K174</f>
        <v>34</v>
      </c>
      <c r="C108" s="609" t="str">
        <f>NP!A174</f>
        <v>0407291</v>
      </c>
      <c r="D108" s="610" t="str">
        <f>NP!B174</f>
        <v>Héra Angéla Gréta</v>
      </c>
      <c r="E108" s="610" t="str">
        <f>NP!C174</f>
        <v>Haladás VSE</v>
      </c>
      <c r="F108" s="600">
        <f>NP!I174</f>
        <v>34</v>
      </c>
      <c r="G108" s="600">
        <f>NP!J174</f>
        <v>0</v>
      </c>
    </row>
    <row r="109" spans="1:7" ht="18" customHeight="1" x14ac:dyDescent="0.3">
      <c r="A109" s="578">
        <f>NP!L26</f>
        <v>108</v>
      </c>
      <c r="B109" s="600">
        <f>NP!K26</f>
        <v>32</v>
      </c>
      <c r="C109" s="609" t="str">
        <f>NP!A26</f>
        <v>6502050</v>
      </c>
      <c r="D109" s="610" t="str">
        <f>NP!B26</f>
        <v>Balta Rózsa</v>
      </c>
      <c r="E109" s="610" t="str">
        <f>NP!C26</f>
        <v>PG Tenisz</v>
      </c>
      <c r="F109" s="600">
        <f>NP!I26</f>
        <v>32</v>
      </c>
      <c r="G109" s="600">
        <f>NP!J26</f>
        <v>0</v>
      </c>
    </row>
    <row r="110" spans="1:7" ht="18" customHeight="1" x14ac:dyDescent="0.3">
      <c r="A110" s="578">
        <f>NP!L253</f>
        <v>108</v>
      </c>
      <c r="B110" s="600">
        <f>NP!K253</f>
        <v>32</v>
      </c>
      <c r="C110" s="609" t="str">
        <f>NP!A253</f>
        <v>050901</v>
      </c>
      <c r="D110" s="610" t="str">
        <f>NP!B253</f>
        <v>Kuti Alíz Molli</v>
      </c>
      <c r="E110" s="610" t="str">
        <f>NP!C253</f>
        <v>MLTC</v>
      </c>
      <c r="F110" s="600">
        <f>NP!I253</f>
        <v>32</v>
      </c>
      <c r="G110" s="600">
        <f>NP!J253</f>
        <v>0</v>
      </c>
    </row>
    <row r="111" spans="1:7" ht="18" customHeight="1" x14ac:dyDescent="0.3">
      <c r="A111" s="578">
        <f>NP!L354</f>
        <v>108</v>
      </c>
      <c r="B111" s="600">
        <f>NP!K354</f>
        <v>32</v>
      </c>
      <c r="C111" s="609" t="str">
        <f>NP!A354</f>
        <v>020423</v>
      </c>
      <c r="D111" s="610" t="str">
        <f>NP!B354</f>
        <v>Punyi Anna</v>
      </c>
      <c r="E111" s="610" t="str">
        <f>NP!C354</f>
        <v>DEAC</v>
      </c>
      <c r="F111" s="600">
        <f>NP!I354</f>
        <v>32</v>
      </c>
      <c r="G111" s="600">
        <f>NP!J354</f>
        <v>0</v>
      </c>
    </row>
    <row r="112" spans="1:7" ht="18" customHeight="1" x14ac:dyDescent="0.3">
      <c r="A112" s="578">
        <f>NP!L8</f>
        <v>108</v>
      </c>
      <c r="B112" s="600">
        <f>NP!K8</f>
        <v>32</v>
      </c>
      <c r="C112" s="609" t="str">
        <f>NP!A8</f>
        <v>010314</v>
      </c>
      <c r="D112" s="610" t="str">
        <f>NP!B8</f>
        <v>Almási Kitti</v>
      </c>
      <c r="E112" s="610" t="str">
        <f>NP!C8</f>
        <v>DEAC</v>
      </c>
      <c r="F112" s="600">
        <f>NP!I8</f>
        <v>32</v>
      </c>
      <c r="G112" s="600">
        <f>NP!J8</f>
        <v>0</v>
      </c>
    </row>
    <row r="113" spans="1:7" ht="18" customHeight="1" x14ac:dyDescent="0.3">
      <c r="A113" s="578">
        <f>NP!L314</f>
        <v>108</v>
      </c>
      <c r="B113" s="600">
        <f>NP!K314</f>
        <v>32</v>
      </c>
      <c r="C113" s="609" t="str">
        <f>NP!A314</f>
        <v>070520</v>
      </c>
      <c r="D113" s="610" t="str">
        <f>NP!B314</f>
        <v>Nyúl Csenge</v>
      </c>
      <c r="E113" s="610" t="str">
        <f>NP!C314</f>
        <v>Kiskút TK</v>
      </c>
      <c r="F113" s="600">
        <f>NP!I314</f>
        <v>32</v>
      </c>
      <c r="G113" s="600">
        <f>NP!J314</f>
        <v>0</v>
      </c>
    </row>
    <row r="114" spans="1:7" ht="18" customHeight="1" x14ac:dyDescent="0.3">
      <c r="A114" s="578">
        <f>NP!L289</f>
        <v>108</v>
      </c>
      <c r="B114" s="600">
        <f>NP!K289</f>
        <v>32</v>
      </c>
      <c r="C114" s="609" t="str">
        <f>NP!A289</f>
        <v>941103</v>
      </c>
      <c r="D114" s="610" t="str">
        <f>NP!B289</f>
        <v>Molnár Lili</v>
      </c>
      <c r="E114" s="610" t="str">
        <f>NP!C289</f>
        <v>Építők TK</v>
      </c>
      <c r="F114" s="600">
        <f>NP!I289</f>
        <v>32</v>
      </c>
      <c r="G114" s="600">
        <f>NP!J289</f>
        <v>0</v>
      </c>
    </row>
    <row r="115" spans="1:7" ht="18" customHeight="1" x14ac:dyDescent="0.3">
      <c r="A115" s="578">
        <f>NP!L21</f>
        <v>108</v>
      </c>
      <c r="B115" s="600">
        <f>NP!K21</f>
        <v>32</v>
      </c>
      <c r="C115" s="609" t="str">
        <f>NP!A21</f>
        <v>120612</v>
      </c>
      <c r="D115" s="610" t="str">
        <f>NP!B21</f>
        <v>Baják Léna</v>
      </c>
      <c r="E115" s="610" t="str">
        <f>NP!C21</f>
        <v>HTF CSO-KO</v>
      </c>
      <c r="F115" s="600">
        <f>NP!I21</f>
        <v>32</v>
      </c>
      <c r="G115" s="600">
        <f>NP!J21</f>
        <v>0</v>
      </c>
    </row>
    <row r="116" spans="1:7" ht="18" customHeight="1" x14ac:dyDescent="0.3">
      <c r="A116" s="578">
        <f>NP!L428</f>
        <v>108</v>
      </c>
      <c r="B116" s="600">
        <f>NP!K428</f>
        <v>32</v>
      </c>
      <c r="C116" s="609" t="str">
        <f>NP!A428</f>
        <v>1208210</v>
      </c>
      <c r="D116" s="610" t="str">
        <f>NP!B428</f>
        <v>Szondy Hanna</v>
      </c>
      <c r="E116" s="610" t="str">
        <f>NP!C428</f>
        <v>PG Tenisz</v>
      </c>
      <c r="F116" s="600">
        <f>NP!I428</f>
        <v>32</v>
      </c>
      <c r="G116" s="600">
        <f>NP!J476</f>
        <v>0</v>
      </c>
    </row>
    <row r="117" spans="1:7" ht="18" customHeight="1" x14ac:dyDescent="0.3">
      <c r="A117" s="578">
        <f>NP!L409</f>
        <v>108</v>
      </c>
      <c r="B117" s="600">
        <f>NP!K409</f>
        <v>32</v>
      </c>
      <c r="C117" s="609" t="str">
        <f>NP!A409</f>
        <v>001011</v>
      </c>
      <c r="D117" s="610" t="str">
        <f>NP!B409</f>
        <v>Szendrői Szabina Kata</v>
      </c>
      <c r="E117" s="610" t="str">
        <f>NP!C409</f>
        <v>Vasas SC</v>
      </c>
      <c r="F117" s="600">
        <f>NP!I409</f>
        <v>32</v>
      </c>
      <c r="G117" s="600">
        <f>NP!J409</f>
        <v>0</v>
      </c>
    </row>
    <row r="118" spans="1:7" ht="18" customHeight="1" x14ac:dyDescent="0.3">
      <c r="A118" s="578">
        <f>NP!L382</f>
        <v>108</v>
      </c>
      <c r="B118" s="600">
        <f>NP!K382</f>
        <v>32</v>
      </c>
      <c r="C118" s="609" t="str">
        <f>NP!A382</f>
        <v>1006250</v>
      </c>
      <c r="D118" s="610" t="str">
        <f>NP!B382</f>
        <v>Siska Luca</v>
      </c>
      <c r="E118" s="610" t="str">
        <f>NP!C382</f>
        <v>BBTC SE</v>
      </c>
      <c r="F118" s="600">
        <f>NP!I382</f>
        <v>32</v>
      </c>
      <c r="G118" s="600">
        <f>NP!J382</f>
        <v>0</v>
      </c>
    </row>
    <row r="119" spans="1:7" ht="18" customHeight="1" x14ac:dyDescent="0.3">
      <c r="A119" s="578">
        <f>NP!L163</f>
        <v>108</v>
      </c>
      <c r="B119" s="600">
        <f>NP!K163</f>
        <v>32</v>
      </c>
      <c r="C119" s="609" t="str">
        <f>NP!A163</f>
        <v>0701251</v>
      </c>
      <c r="D119" s="610" t="str">
        <f>NP!B163</f>
        <v>Hajdú Anna Jázmin</v>
      </c>
      <c r="E119" s="610" t="str">
        <f>NP!C163</f>
        <v>Muschkétás</v>
      </c>
      <c r="F119" s="600">
        <f>NP!I163</f>
        <v>32</v>
      </c>
      <c r="G119" s="600">
        <f>NP!J163</f>
        <v>0</v>
      </c>
    </row>
    <row r="120" spans="1:7" ht="18" customHeight="1" x14ac:dyDescent="0.3">
      <c r="A120" s="578">
        <f>NP!L287</f>
        <v>108</v>
      </c>
      <c r="B120" s="600">
        <f>NP!K287</f>
        <v>32</v>
      </c>
      <c r="C120" s="609" t="str">
        <f>NP!A287</f>
        <v>980423</v>
      </c>
      <c r="D120" s="610" t="str">
        <f>NP!B287</f>
        <v>Molnár Csenge</v>
      </c>
      <c r="E120" s="610" t="str">
        <f>NP!C287</f>
        <v>Építők TK</v>
      </c>
      <c r="F120" s="600">
        <f>NP!I287</f>
        <v>32</v>
      </c>
      <c r="G120" s="600">
        <f>NP!J287</f>
        <v>0</v>
      </c>
    </row>
    <row r="121" spans="1:7" ht="18" customHeight="1" x14ac:dyDescent="0.3">
      <c r="A121" s="578">
        <f>NP!L38</f>
        <v>108</v>
      </c>
      <c r="B121" s="600">
        <f>NP!K38</f>
        <v>32</v>
      </c>
      <c r="C121" s="609" t="str">
        <f>NP!A38</f>
        <v>730118</v>
      </c>
      <c r="D121" s="610" t="str">
        <f>NP!B38</f>
        <v>Batke Krisztina</v>
      </c>
      <c r="E121" s="610" t="str">
        <f>NP!C38</f>
        <v>Építők TK</v>
      </c>
      <c r="F121" s="600">
        <f>NP!I38</f>
        <v>32</v>
      </c>
      <c r="G121" s="600">
        <f>NP!J38</f>
        <v>0</v>
      </c>
    </row>
    <row r="122" spans="1:7" ht="18" customHeight="1" x14ac:dyDescent="0.3">
      <c r="A122" s="578">
        <f>NP!L4</f>
        <v>108</v>
      </c>
      <c r="B122" s="600">
        <f>NP!K4</f>
        <v>32</v>
      </c>
      <c r="C122" s="609" t="str">
        <f>NP!A4</f>
        <v>840222</v>
      </c>
      <c r="D122" s="610" t="str">
        <f>NP!B4</f>
        <v>Aczél Borbála</v>
      </c>
      <c r="E122" s="610" t="str">
        <f>NP!C4</f>
        <v>Építők TK</v>
      </c>
      <c r="F122" s="600">
        <f>NP!I4</f>
        <v>32</v>
      </c>
      <c r="G122" s="600">
        <f>NP!J4</f>
        <v>0</v>
      </c>
    </row>
    <row r="123" spans="1:7" ht="18" customHeight="1" x14ac:dyDescent="0.3">
      <c r="A123" s="578">
        <f>NP!L83</f>
        <v>108</v>
      </c>
      <c r="B123" s="600">
        <f>NP!K83</f>
        <v>32</v>
      </c>
      <c r="C123" s="609" t="str">
        <f>NP!A83</f>
        <v>111017</v>
      </c>
      <c r="D123" s="610" t="str">
        <f>NP!B83</f>
        <v>Csik Boglárka Dóra</v>
      </c>
      <c r="E123" s="610" t="str">
        <f>NP!C83</f>
        <v>Vasas SC</v>
      </c>
      <c r="F123" s="600">
        <f>NP!I83</f>
        <v>32</v>
      </c>
      <c r="G123" s="600">
        <f>NP!J83</f>
        <v>0</v>
      </c>
    </row>
    <row r="124" spans="1:7" ht="18" customHeight="1" x14ac:dyDescent="0.3">
      <c r="A124" s="578">
        <f>NP!L109</f>
        <v>108</v>
      </c>
      <c r="B124" s="600">
        <f>NP!K109</f>
        <v>32</v>
      </c>
      <c r="C124" s="609" t="str">
        <f>NP!A109</f>
        <v>121107</v>
      </c>
      <c r="D124" s="610" t="str">
        <f>NP!B109</f>
        <v>Egyed Anna Zsófia</v>
      </c>
      <c r="E124" s="610" t="str">
        <f>NP!C109</f>
        <v>PG Tenisz</v>
      </c>
      <c r="F124" s="600">
        <f>NP!I109</f>
        <v>32</v>
      </c>
      <c r="G124" s="600">
        <f>NP!J109</f>
        <v>0</v>
      </c>
    </row>
    <row r="125" spans="1:7" ht="18" customHeight="1" x14ac:dyDescent="0.3">
      <c r="A125" s="578">
        <f>NP!L343</f>
        <v>108</v>
      </c>
      <c r="B125" s="600">
        <f>NP!K343</f>
        <v>32</v>
      </c>
      <c r="C125" s="609" t="str">
        <f>NP!A343</f>
        <v>0811180</v>
      </c>
      <c r="D125" s="610" t="str">
        <f>NP!B343</f>
        <v>Piszter Anna</v>
      </c>
      <c r="E125" s="610" t="str">
        <f>NP!C343</f>
        <v>Vasas SC</v>
      </c>
      <c r="F125" s="600">
        <f>NP!I343</f>
        <v>32</v>
      </c>
      <c r="G125" s="600">
        <f>NP!J343</f>
        <v>0</v>
      </c>
    </row>
    <row r="126" spans="1:7" ht="18" customHeight="1" x14ac:dyDescent="0.3">
      <c r="A126" s="578">
        <f>NP!L332</f>
        <v>108</v>
      </c>
      <c r="B126" s="600">
        <f>NP!K332</f>
        <v>32</v>
      </c>
      <c r="C126" s="609" t="str">
        <f>NP!A332</f>
        <v>131016</v>
      </c>
      <c r="D126" s="610" t="str">
        <f>NP!B332</f>
        <v>Péter Zsófia</v>
      </c>
      <c r="E126" s="610" t="str">
        <f>NP!C332</f>
        <v>PG Tenisz</v>
      </c>
      <c r="F126" s="600">
        <f>NP!I332</f>
        <v>32</v>
      </c>
      <c r="G126" s="600">
        <f>NP!J332</f>
        <v>0</v>
      </c>
    </row>
    <row r="127" spans="1:7" ht="18" customHeight="1" x14ac:dyDescent="0.3">
      <c r="A127" s="578">
        <f>NP!L119</f>
        <v>126</v>
      </c>
      <c r="B127" s="600">
        <f>NP!K119</f>
        <v>30</v>
      </c>
      <c r="C127" s="609" t="str">
        <f>NP!A119</f>
        <v>061204</v>
      </c>
      <c r="D127" s="610" t="str">
        <f>NP!B119</f>
        <v>Fehér Laura</v>
      </c>
      <c r="E127" s="610" t="str">
        <f>NP!C119</f>
        <v>Építők TK</v>
      </c>
      <c r="F127" s="600">
        <f>NP!I119</f>
        <v>30</v>
      </c>
      <c r="G127" s="600">
        <f>NP!J119</f>
        <v>0</v>
      </c>
    </row>
    <row r="128" spans="1:7" ht="18" customHeight="1" x14ac:dyDescent="0.3">
      <c r="A128" s="578">
        <f>NP!L420</f>
        <v>126</v>
      </c>
      <c r="B128" s="600">
        <f>NP!K420</f>
        <v>30</v>
      </c>
      <c r="C128" s="609" t="str">
        <f>NP!A420</f>
        <v>900102</v>
      </c>
      <c r="D128" s="610" t="str">
        <f>NP!B420</f>
        <v>Szilassy Réka</v>
      </c>
      <c r="E128" s="610" t="str">
        <f>NP!C420</f>
        <v>HTF CSO-KO</v>
      </c>
      <c r="F128" s="600">
        <f>NP!I420</f>
        <v>30</v>
      </c>
      <c r="G128" s="600">
        <f>NP!J420</f>
        <v>0</v>
      </c>
    </row>
    <row r="129" spans="1:7" ht="18" customHeight="1" x14ac:dyDescent="0.3">
      <c r="A129" s="578">
        <f>NP!L209</f>
        <v>126</v>
      </c>
      <c r="B129" s="600">
        <f>NP!K209</f>
        <v>30</v>
      </c>
      <c r="C129" s="609" t="str">
        <f>NP!A209</f>
        <v>680228</v>
      </c>
      <c r="D129" s="610" t="str">
        <f>NP!B209</f>
        <v>Kátay Mónika</v>
      </c>
      <c r="E129" s="610" t="str">
        <f>NP!C209</f>
        <v>Senior SE</v>
      </c>
      <c r="F129" s="600">
        <f>NP!I209</f>
        <v>30</v>
      </c>
      <c r="G129" s="600">
        <f>NP!J209</f>
        <v>0</v>
      </c>
    </row>
    <row r="130" spans="1:7" ht="18" customHeight="1" x14ac:dyDescent="0.3">
      <c r="A130" s="578">
        <f>NP!L154</f>
        <v>126</v>
      </c>
      <c r="B130" s="600">
        <f>NP!K154</f>
        <v>30</v>
      </c>
      <c r="C130" s="609" t="str">
        <f>NP!A154</f>
        <v>590925</v>
      </c>
      <c r="D130" s="610" t="str">
        <f>NP!B154</f>
        <v>Gremsperger Júlia</v>
      </c>
      <c r="E130" s="610" t="str">
        <f>NP!C154</f>
        <v>Senior SE</v>
      </c>
      <c r="F130" s="600">
        <f>NP!I154</f>
        <v>30</v>
      </c>
      <c r="G130" s="600">
        <f>NP!J154</f>
        <v>0</v>
      </c>
    </row>
    <row r="131" spans="1:7" ht="18" customHeight="1" x14ac:dyDescent="0.3">
      <c r="A131" s="578">
        <f>NP!L120</f>
        <v>126</v>
      </c>
      <c r="B131" s="600">
        <f>NP!K120</f>
        <v>30</v>
      </c>
      <c r="C131" s="609" t="str">
        <f>NP!A120</f>
        <v>770529</v>
      </c>
      <c r="D131" s="610" t="str">
        <f>NP!B120</f>
        <v>Fehérné Pólus Ágnes</v>
      </c>
      <c r="E131" s="610" t="str">
        <f>NP!C120</f>
        <v>Építők TK</v>
      </c>
      <c r="F131" s="600">
        <f>NP!I120</f>
        <v>30</v>
      </c>
      <c r="G131" s="600">
        <f>NP!J120</f>
        <v>0</v>
      </c>
    </row>
    <row r="132" spans="1:7" ht="18" customHeight="1" x14ac:dyDescent="0.3">
      <c r="A132" s="578">
        <f>NP!L117</f>
        <v>126</v>
      </c>
      <c r="B132" s="600">
        <f>NP!K117</f>
        <v>30</v>
      </c>
      <c r="C132" s="609" t="str">
        <f>NP!A117</f>
        <v>751103</v>
      </c>
      <c r="D132" s="610" t="str">
        <f>NP!B117</f>
        <v>Farkas-Szénánszky Edina</v>
      </c>
      <c r="E132" s="610" t="str">
        <f>NP!C117</f>
        <v>Szentes TK</v>
      </c>
      <c r="F132" s="600">
        <f>NP!I117</f>
        <v>30</v>
      </c>
      <c r="G132" s="600">
        <f>NP!J117</f>
        <v>0</v>
      </c>
    </row>
    <row r="133" spans="1:7" ht="18" customHeight="1" x14ac:dyDescent="0.3">
      <c r="A133" s="578">
        <f>NP!L195</f>
        <v>132</v>
      </c>
      <c r="B133" s="600">
        <f>NP!K195</f>
        <v>26</v>
      </c>
      <c r="C133" s="609" t="str">
        <f>NP!A195</f>
        <v>1004080</v>
      </c>
      <c r="D133" s="610" t="str">
        <f>NP!B195</f>
        <v>Juhász Tamara</v>
      </c>
      <c r="E133" s="610" t="str">
        <f>NP!C195</f>
        <v>Liget TE</v>
      </c>
      <c r="F133" s="600">
        <f>NP!I195</f>
        <v>26</v>
      </c>
      <c r="G133" s="600">
        <f>NP!J195</f>
        <v>0</v>
      </c>
    </row>
    <row r="134" spans="1:7" ht="18" customHeight="1" x14ac:dyDescent="0.3">
      <c r="A134" s="578">
        <f>NP!L22</f>
        <v>132</v>
      </c>
      <c r="B134" s="600">
        <f>NP!K22</f>
        <v>26</v>
      </c>
      <c r="C134" s="609" t="str">
        <f>NP!A22</f>
        <v>011017</v>
      </c>
      <c r="D134" s="610" t="str">
        <f>NP!B22</f>
        <v>Bakai Cintia</v>
      </c>
      <c r="E134" s="610" t="str">
        <f>NP!C22</f>
        <v>Kaposvári TC</v>
      </c>
      <c r="F134" s="600">
        <f>NP!I22</f>
        <v>26</v>
      </c>
      <c r="G134" s="600">
        <f>NP!J22</f>
        <v>0</v>
      </c>
    </row>
    <row r="135" spans="1:7" ht="18" customHeight="1" x14ac:dyDescent="0.3">
      <c r="A135" s="578">
        <f>NP!L477</f>
        <v>134</v>
      </c>
      <c r="B135" s="600">
        <f>NP!K477</f>
        <v>24</v>
      </c>
      <c r="C135" s="609" t="str">
        <f>NP!A477</f>
        <v>1204170</v>
      </c>
      <c r="D135" s="610" t="str">
        <f>NP!B477</f>
        <v>Zimonyi Liza</v>
      </c>
      <c r="E135" s="610" t="str">
        <f>NP!C477</f>
        <v>GYAC</v>
      </c>
      <c r="F135" s="600">
        <f>NP!I477</f>
        <v>24</v>
      </c>
      <c r="G135" s="600">
        <f>NP!J477</f>
        <v>0</v>
      </c>
    </row>
    <row r="136" spans="1:7" ht="18" customHeight="1" x14ac:dyDescent="0.3">
      <c r="A136" s="578">
        <f>NP!L426</f>
        <v>134</v>
      </c>
      <c r="B136" s="600">
        <f>NP!K426</f>
        <v>24</v>
      </c>
      <c r="C136" s="609" t="str">
        <f>NP!A426</f>
        <v>7408010</v>
      </c>
      <c r="D136" s="610" t="str">
        <f>NP!B426</f>
        <v>Szőke Krisztina</v>
      </c>
      <c r="E136" s="610" t="str">
        <f>NP!C426</f>
        <v>BBTC SE</v>
      </c>
      <c r="F136" s="600">
        <f>NP!I426</f>
        <v>24</v>
      </c>
      <c r="G136" s="600">
        <f>NP!J426</f>
        <v>0</v>
      </c>
    </row>
    <row r="137" spans="1:7" ht="18" customHeight="1" x14ac:dyDescent="0.3">
      <c r="A137" s="578">
        <f>NP!L11</f>
        <v>134</v>
      </c>
      <c r="B137" s="600">
        <f>NP!K11</f>
        <v>24</v>
      </c>
      <c r="C137" s="609" t="str">
        <f>NP!A11</f>
        <v>040107</v>
      </c>
      <c r="D137" s="610" t="str">
        <f>NP!B11</f>
        <v>Anka Sára Vivien</v>
      </c>
      <c r="E137" s="610" t="str">
        <f>NP!C11</f>
        <v>GYAC</v>
      </c>
      <c r="F137" s="600">
        <f>NP!I11</f>
        <v>24</v>
      </c>
      <c r="G137" s="600">
        <f>NP!J11</f>
        <v>0</v>
      </c>
    </row>
    <row r="138" spans="1:7" ht="18" customHeight="1" x14ac:dyDescent="0.3">
      <c r="A138" s="578">
        <f>NP!L175</f>
        <v>134</v>
      </c>
      <c r="B138" s="600">
        <f>NP!K175</f>
        <v>24</v>
      </c>
      <c r="C138" s="609" t="str">
        <f>NP!A175</f>
        <v>1006040</v>
      </c>
      <c r="D138" s="610" t="str">
        <f>NP!B175</f>
        <v>Honfi Réka</v>
      </c>
      <c r="E138" s="610" t="str">
        <f>NP!C175</f>
        <v>HTF CSO-KO</v>
      </c>
      <c r="F138" s="600">
        <f>NP!I175</f>
        <v>24</v>
      </c>
      <c r="G138" s="600">
        <f>NP!J175</f>
        <v>0</v>
      </c>
    </row>
    <row r="139" spans="1:7" ht="18" customHeight="1" x14ac:dyDescent="0.3">
      <c r="A139" s="578">
        <f>NP!L85</f>
        <v>138</v>
      </c>
      <c r="B139" s="600">
        <f>NP!K85</f>
        <v>22</v>
      </c>
      <c r="C139" s="609" t="str">
        <f>NP!A85</f>
        <v>761006</v>
      </c>
      <c r="D139" s="610" t="str">
        <f>NP!B85</f>
        <v>Csiszár Andrea</v>
      </c>
      <c r="E139" s="610" t="str">
        <f>NP!C85</f>
        <v>Siófoki Sp</v>
      </c>
      <c r="F139" s="600">
        <f>NP!I85</f>
        <v>22</v>
      </c>
      <c r="G139" s="600">
        <f>NP!J85</f>
        <v>0</v>
      </c>
    </row>
    <row r="140" spans="1:7" ht="18" customHeight="1" x14ac:dyDescent="0.3">
      <c r="A140" s="578">
        <f>NP!L303</f>
        <v>138</v>
      </c>
      <c r="B140" s="600">
        <f>NP!K303</f>
        <v>22</v>
      </c>
      <c r="C140" s="609" t="str">
        <f>NP!A303</f>
        <v>100806</v>
      </c>
      <c r="D140" s="610" t="str">
        <f>NP!B303</f>
        <v>Nagy Kendra</v>
      </c>
      <c r="E140" s="610" t="str">
        <f>NP!C303</f>
        <v>Kiskút TK</v>
      </c>
      <c r="F140" s="600">
        <f>NP!I303</f>
        <v>22</v>
      </c>
      <c r="G140" s="600">
        <f>NP!J303</f>
        <v>0</v>
      </c>
    </row>
    <row r="141" spans="1:7" ht="18" customHeight="1" x14ac:dyDescent="0.3">
      <c r="A141" s="578">
        <f>NP!L73</f>
        <v>138</v>
      </c>
      <c r="B141" s="600">
        <f>NP!K73</f>
        <v>22</v>
      </c>
      <c r="C141" s="609" t="str">
        <f>NP!A73</f>
        <v>000209</v>
      </c>
      <c r="D141" s="610" t="str">
        <f>NP!B73</f>
        <v>Büki Virág</v>
      </c>
      <c r="E141" s="610" t="str">
        <f>NP!C73</f>
        <v>Kaposvári TC</v>
      </c>
      <c r="F141" s="600">
        <f>NP!I73</f>
        <v>22</v>
      </c>
      <c r="G141" s="600">
        <f>NP!J73</f>
        <v>0</v>
      </c>
    </row>
    <row r="142" spans="1:7" ht="18" customHeight="1" x14ac:dyDescent="0.3">
      <c r="A142" s="578">
        <f>NP!L185</f>
        <v>138</v>
      </c>
      <c r="B142" s="600">
        <f>NP!K185</f>
        <v>22</v>
      </c>
      <c r="C142" s="609" t="str">
        <f>NP!A185</f>
        <v>720822</v>
      </c>
      <c r="D142" s="610" t="str">
        <f>NP!B185</f>
        <v>Huszár Mónika</v>
      </c>
      <c r="E142" s="610" t="str">
        <f>NP!C185</f>
        <v>Építők TK</v>
      </c>
      <c r="F142" s="600">
        <f>NP!I185</f>
        <v>22</v>
      </c>
      <c r="G142" s="600">
        <f>NP!J185</f>
        <v>0</v>
      </c>
    </row>
    <row r="143" spans="1:7" ht="18" customHeight="1" x14ac:dyDescent="0.3">
      <c r="A143" s="578">
        <f>NP!L202</f>
        <v>138</v>
      </c>
      <c r="B143" s="600">
        <f>NP!K202</f>
        <v>22</v>
      </c>
      <c r="C143" s="609" t="str">
        <f>NP!A202</f>
        <v>840923</v>
      </c>
      <c r="D143" s="610" t="str">
        <f>NP!B202</f>
        <v>Kalocsai Brigitta</v>
      </c>
      <c r="E143" s="610" t="str">
        <f>NP!C202</f>
        <v>Mini Garros TK</v>
      </c>
      <c r="F143" s="600">
        <f>NP!I202</f>
        <v>22</v>
      </c>
      <c r="G143" s="600">
        <f>NP!J202</f>
        <v>0</v>
      </c>
    </row>
    <row r="144" spans="1:7" ht="18" customHeight="1" x14ac:dyDescent="0.3">
      <c r="A144" s="578">
        <f>NP!L19</f>
        <v>138</v>
      </c>
      <c r="B144" s="600">
        <f>NP!K19</f>
        <v>22</v>
      </c>
      <c r="C144" s="609" t="str">
        <f>NP!A19</f>
        <v>710913</v>
      </c>
      <c r="D144" s="610" t="str">
        <f>NP!B19</f>
        <v>Bágyi Kinga dr.</v>
      </c>
      <c r="E144" s="610" t="str">
        <f>NP!C19</f>
        <v>DEAC</v>
      </c>
      <c r="F144" s="600">
        <f>NP!I19</f>
        <v>22</v>
      </c>
      <c r="G144" s="600">
        <f>NP!J19</f>
        <v>0</v>
      </c>
    </row>
    <row r="145" spans="1:7" ht="18" customHeight="1" x14ac:dyDescent="0.3">
      <c r="A145" s="578">
        <f>NP!L72</f>
        <v>138</v>
      </c>
      <c r="B145" s="600">
        <f>NP!K72</f>
        <v>22</v>
      </c>
      <c r="C145" s="609" t="str">
        <f>NP!A72</f>
        <v>851101</v>
      </c>
      <c r="D145" s="610" t="str">
        <f>NP!B72</f>
        <v>Budai Zsófia</v>
      </c>
      <c r="E145" s="610" t="str">
        <f>NP!C72</f>
        <v>Mini Garros TK</v>
      </c>
      <c r="F145" s="600">
        <f>NP!I72</f>
        <v>22</v>
      </c>
      <c r="G145" s="600">
        <f>NP!J72</f>
        <v>0</v>
      </c>
    </row>
    <row r="146" spans="1:7" ht="18" customHeight="1" x14ac:dyDescent="0.3">
      <c r="A146" s="578">
        <f>NP!L50</f>
        <v>138</v>
      </c>
      <c r="B146" s="600">
        <f>NP!K50</f>
        <v>22</v>
      </c>
      <c r="C146" s="609" t="str">
        <f>NP!A50</f>
        <v>790330</v>
      </c>
      <c r="D146" s="610" t="str">
        <f>NP!B50</f>
        <v>Berta Dóra</v>
      </c>
      <c r="E146" s="610" t="str">
        <f>NP!C50</f>
        <v>MTK</v>
      </c>
      <c r="F146" s="600">
        <f>NP!I50</f>
        <v>22</v>
      </c>
      <c r="G146" s="600">
        <f>NP!J50</f>
        <v>0</v>
      </c>
    </row>
    <row r="147" spans="1:7" ht="18" customHeight="1" x14ac:dyDescent="0.3">
      <c r="A147" s="578">
        <f>NP!L125</f>
        <v>138</v>
      </c>
      <c r="B147" s="600">
        <f>NP!K125</f>
        <v>22</v>
      </c>
      <c r="C147" s="609" t="str">
        <f>NP!A125</f>
        <v>750329</v>
      </c>
      <c r="D147" s="610" t="str">
        <f>NP!B125</f>
        <v>Fenyvesi Beáta</v>
      </c>
      <c r="E147" s="610" t="str">
        <f>NP!C125</f>
        <v>BEAC-Or</v>
      </c>
      <c r="F147" s="600">
        <f>NP!I125</f>
        <v>22</v>
      </c>
      <c r="G147" s="600">
        <f>NP!J125</f>
        <v>0</v>
      </c>
    </row>
    <row r="148" spans="1:7" ht="18" customHeight="1" x14ac:dyDescent="0.3">
      <c r="A148" s="578">
        <f>NP!L265</f>
        <v>138</v>
      </c>
      <c r="B148" s="600">
        <f>NP!K265</f>
        <v>22</v>
      </c>
      <c r="C148" s="609" t="str">
        <f>NP!A265</f>
        <v>620314</v>
      </c>
      <c r="D148" s="610" t="str">
        <f>NP!B265</f>
        <v>Magyar Ildikó Irén</v>
      </c>
      <c r="E148" s="610" t="str">
        <f>NP!C265</f>
        <v>Szentes TK</v>
      </c>
      <c r="F148" s="600">
        <f>NP!I265</f>
        <v>22</v>
      </c>
      <c r="G148" s="600">
        <f>NP!J265</f>
        <v>0</v>
      </c>
    </row>
    <row r="149" spans="1:7" ht="18" customHeight="1" x14ac:dyDescent="0.3">
      <c r="A149" s="578">
        <f>NP!L410</f>
        <v>138</v>
      </c>
      <c r="B149" s="600">
        <f>NP!K410</f>
        <v>22</v>
      </c>
      <c r="C149" s="609" t="str">
        <f>NP!A410</f>
        <v>940621</v>
      </c>
      <c r="D149" s="610" t="str">
        <f>NP!B410</f>
        <v>Szerencsés Eszter</v>
      </c>
      <c r="E149" s="610" t="str">
        <f>NP!C410</f>
        <v>MTK</v>
      </c>
      <c r="F149" s="600">
        <f>NP!I410</f>
        <v>22</v>
      </c>
      <c r="G149" s="600">
        <f>NP!J410</f>
        <v>0</v>
      </c>
    </row>
    <row r="150" spans="1:7" ht="18" customHeight="1" x14ac:dyDescent="0.3">
      <c r="A150" s="578">
        <f>NP!L227</f>
        <v>138</v>
      </c>
      <c r="B150" s="600">
        <f>NP!K227</f>
        <v>22</v>
      </c>
      <c r="C150" s="609" t="str">
        <f>NP!A227</f>
        <v>030516</v>
      </c>
      <c r="D150" s="610" t="str">
        <f>NP!B227</f>
        <v>Komiszár Lilla</v>
      </c>
      <c r="E150" s="610" t="str">
        <f>NP!C227</f>
        <v>DEAC</v>
      </c>
      <c r="F150" s="600">
        <f>NP!I227</f>
        <v>22</v>
      </c>
      <c r="G150" s="600">
        <f>NP!J227</f>
        <v>0</v>
      </c>
    </row>
    <row r="151" spans="1:7" ht="18" customHeight="1" x14ac:dyDescent="0.3">
      <c r="A151" s="578">
        <f>NP!L312</f>
        <v>138</v>
      </c>
      <c r="B151" s="600">
        <f>NP!K312</f>
        <v>22</v>
      </c>
      <c r="C151" s="609" t="str">
        <f>NP!A312</f>
        <v>730120</v>
      </c>
      <c r="D151" s="610" t="str">
        <f>NP!B312</f>
        <v>Niedermayer Nóra Ditta</v>
      </c>
      <c r="E151" s="610" t="str">
        <f>NP!C312</f>
        <v>Építők TK</v>
      </c>
      <c r="F151" s="600">
        <f>NP!I312</f>
        <v>22</v>
      </c>
      <c r="G151" s="600">
        <f>NP!J312</f>
        <v>0</v>
      </c>
    </row>
    <row r="152" spans="1:7" ht="18" customHeight="1" x14ac:dyDescent="0.3">
      <c r="A152" s="578">
        <f>NP!L380</f>
        <v>138</v>
      </c>
      <c r="B152" s="600">
        <f>NP!K380</f>
        <v>22</v>
      </c>
      <c r="C152" s="609" t="str">
        <f>NP!A380</f>
        <v>990227</v>
      </c>
      <c r="D152" s="610" t="str">
        <f>NP!B380</f>
        <v>Serman Dóra</v>
      </c>
      <c r="E152" s="610" t="str">
        <f>NP!C380</f>
        <v>ZTE</v>
      </c>
      <c r="F152" s="600">
        <f>NP!I380</f>
        <v>22</v>
      </c>
      <c r="G152" s="600">
        <f>NP!J380</f>
        <v>0</v>
      </c>
    </row>
    <row r="153" spans="1:7" ht="18" customHeight="1" x14ac:dyDescent="0.3">
      <c r="A153" s="578">
        <f>NP!L425</f>
        <v>138</v>
      </c>
      <c r="B153" s="600">
        <f>NP!K425</f>
        <v>22</v>
      </c>
      <c r="C153" s="609" t="str">
        <f>NP!A425</f>
        <v>1009130</v>
      </c>
      <c r="D153" s="610" t="str">
        <f>NP!B425</f>
        <v>Szoboszlay Lili</v>
      </c>
      <c r="E153" s="610" t="str">
        <f>NP!C425</f>
        <v>Vasas SC</v>
      </c>
      <c r="F153" s="600">
        <f>NP!I425</f>
        <v>22</v>
      </c>
      <c r="G153" s="600">
        <f>NP!J425</f>
        <v>0</v>
      </c>
    </row>
    <row r="154" spans="1:7" ht="18" customHeight="1" x14ac:dyDescent="0.3">
      <c r="A154" s="578">
        <f>NP!L452</f>
        <v>138</v>
      </c>
      <c r="B154" s="600">
        <f>NP!K452</f>
        <v>22</v>
      </c>
      <c r="C154" s="609" t="str">
        <f>NP!A452</f>
        <v>141124</v>
      </c>
      <c r="D154" s="610" t="str">
        <f>NP!B452</f>
        <v>Tóth Lola</v>
      </c>
      <c r="E154" s="610" t="str">
        <f>NP!C452</f>
        <v>Vasas SC</v>
      </c>
      <c r="F154" s="600">
        <f>NP!I452</f>
        <v>22</v>
      </c>
      <c r="G154" s="600">
        <f>NP!J452</f>
        <v>0</v>
      </c>
    </row>
    <row r="155" spans="1:7" ht="18" customHeight="1" x14ac:dyDescent="0.3">
      <c r="A155" s="578">
        <f>NP!L40</f>
        <v>138</v>
      </c>
      <c r="B155" s="600">
        <f>NP!K40</f>
        <v>22</v>
      </c>
      <c r="C155" s="609" t="str">
        <f>NP!A40</f>
        <v>0610160</v>
      </c>
      <c r="D155" s="610" t="str">
        <f>NP!B40</f>
        <v>Bede Luca</v>
      </c>
      <c r="E155" s="610" t="str">
        <f>NP!C40</f>
        <v>DEAC</v>
      </c>
      <c r="F155" s="600">
        <f>NP!I40</f>
        <v>22</v>
      </c>
      <c r="G155" s="600">
        <f>NP!J40</f>
        <v>0</v>
      </c>
    </row>
    <row r="156" spans="1:7" ht="18" customHeight="1" x14ac:dyDescent="0.3">
      <c r="A156" s="578">
        <f>NP!L152</f>
        <v>138</v>
      </c>
      <c r="B156" s="600">
        <f>NP!K152</f>
        <v>22</v>
      </c>
      <c r="C156" s="609" t="str">
        <f>NP!A152</f>
        <v>9005180</v>
      </c>
      <c r="D156" s="610" t="str">
        <f>NP!B152</f>
        <v>Grabecz-Horváth Dóra</v>
      </c>
      <c r="E156" s="610" t="str">
        <f>NP!C152</f>
        <v>Bebto Team</v>
      </c>
      <c r="F156" s="600">
        <f>NP!I152</f>
        <v>22</v>
      </c>
      <c r="G156" s="600">
        <f>NP!J152</f>
        <v>0</v>
      </c>
    </row>
    <row r="157" spans="1:7" ht="18" customHeight="1" x14ac:dyDescent="0.3">
      <c r="A157" s="578">
        <f>NP!L160</f>
        <v>138</v>
      </c>
      <c r="B157" s="600">
        <f>NP!K160</f>
        <v>22</v>
      </c>
      <c r="C157" s="609" t="str">
        <f>NP!A160</f>
        <v>121225</v>
      </c>
      <c r="D157" s="610" t="str">
        <f>NP!B160</f>
        <v>Győry Anna</v>
      </c>
      <c r="E157" s="610" t="str">
        <f>NP!C160</f>
        <v>PG Tenisz</v>
      </c>
      <c r="F157" s="600">
        <f>NP!I160</f>
        <v>22</v>
      </c>
      <c r="G157" s="600">
        <f>NP!J160</f>
        <v>0</v>
      </c>
    </row>
    <row r="158" spans="1:7" ht="18" customHeight="1" x14ac:dyDescent="0.3">
      <c r="A158" s="578">
        <f>NP!L284</f>
        <v>138</v>
      </c>
      <c r="B158" s="600">
        <f>NP!K284</f>
        <v>22</v>
      </c>
      <c r="C158" s="609" t="str">
        <f>NP!A284</f>
        <v>1106040</v>
      </c>
      <c r="D158" s="610" t="str">
        <f>NP!B284</f>
        <v>Miskolczi Anna</v>
      </c>
      <c r="E158" s="610" t="str">
        <f>NP!C284</f>
        <v>PG Tenisz</v>
      </c>
      <c r="F158" s="600">
        <f>NP!I284</f>
        <v>22</v>
      </c>
      <c r="G158" s="600">
        <f>NP!J284</f>
        <v>0</v>
      </c>
    </row>
    <row r="159" spans="1:7" ht="18" customHeight="1" x14ac:dyDescent="0.3">
      <c r="A159" s="578">
        <f>NP!L345</f>
        <v>138</v>
      </c>
      <c r="B159" s="600">
        <f>NP!K345</f>
        <v>22</v>
      </c>
      <c r="C159" s="609" t="str">
        <f>NP!A345</f>
        <v>130728</v>
      </c>
      <c r="D159" s="610" t="str">
        <f>NP!B345</f>
        <v>Polgárdi Zita</v>
      </c>
      <c r="E159" s="610" t="str">
        <f>NP!C345</f>
        <v>PG Tenisz</v>
      </c>
      <c r="F159" s="600">
        <f>NP!I345</f>
        <v>22</v>
      </c>
      <c r="G159" s="600">
        <f>NP!J345</f>
        <v>0</v>
      </c>
    </row>
    <row r="160" spans="1:7" ht="18" customHeight="1" x14ac:dyDescent="0.3">
      <c r="A160" s="578">
        <f>NP!L407</f>
        <v>138</v>
      </c>
      <c r="B160" s="600">
        <f>NP!K407</f>
        <v>22</v>
      </c>
      <c r="C160" s="609" t="str">
        <f>NP!A407</f>
        <v>1211160</v>
      </c>
      <c r="D160" s="610" t="str">
        <f>NP!B407</f>
        <v>Szederkényi Hanna</v>
      </c>
      <c r="E160" s="610" t="str">
        <f>NP!C407</f>
        <v>PG Tenisz</v>
      </c>
      <c r="F160" s="600">
        <f>NP!I407</f>
        <v>22</v>
      </c>
      <c r="G160" s="600">
        <f>NP!J407</f>
        <v>0</v>
      </c>
    </row>
    <row r="161" spans="1:7" ht="18" customHeight="1" x14ac:dyDescent="0.3">
      <c r="A161" s="578">
        <f>NP!L475</f>
        <v>160</v>
      </c>
      <c r="B161" s="600">
        <f>NP!K475</f>
        <v>20</v>
      </c>
      <c r="C161" s="609" t="str">
        <f>NP!A475</f>
        <v>761130</v>
      </c>
      <c r="D161" s="610" t="str">
        <f>NP!B475</f>
        <v>Zeleiné Kuti-Kis Melinda</v>
      </c>
      <c r="E161" s="610" t="str">
        <f>NP!C475</f>
        <v>BBTC SE</v>
      </c>
      <c r="F161" s="600">
        <f>NP!I475</f>
        <v>20</v>
      </c>
      <c r="G161" s="600">
        <f>NP!J475</f>
        <v>0</v>
      </c>
    </row>
    <row r="162" spans="1:7" ht="18" customHeight="1" x14ac:dyDescent="0.3">
      <c r="A162" s="578">
        <f>NP!L99</f>
        <v>161</v>
      </c>
      <c r="B162" s="600">
        <f>NP!K99</f>
        <v>18</v>
      </c>
      <c r="C162" s="609" t="str">
        <f>NP!A99</f>
        <v>0810291</v>
      </c>
      <c r="D162" s="610" t="str">
        <f>NP!B99</f>
        <v>Décsi Hanna</v>
      </c>
      <c r="E162" s="610" t="str">
        <f>NP!C99</f>
        <v>Dorogi AC</v>
      </c>
      <c r="F162" s="600">
        <f>NP!I99</f>
        <v>18</v>
      </c>
      <c r="G162" s="600">
        <f>NP!J99</f>
        <v>0</v>
      </c>
    </row>
    <row r="163" spans="1:7" ht="18" customHeight="1" x14ac:dyDescent="0.3">
      <c r="A163" s="578">
        <f>NP!L240</f>
        <v>161</v>
      </c>
      <c r="B163" s="600">
        <f>NP!K240</f>
        <v>18</v>
      </c>
      <c r="C163" s="609" t="str">
        <f>NP!A240</f>
        <v>0907081</v>
      </c>
      <c r="D163" s="610" t="str">
        <f>NP!B240</f>
        <v>Kovács Blanka</v>
      </c>
      <c r="E163" s="610" t="str">
        <f>NP!C240</f>
        <v>HTF CSO-KO</v>
      </c>
      <c r="F163" s="600">
        <f>NP!I240</f>
        <v>18</v>
      </c>
      <c r="G163" s="600">
        <f>NP!J240</f>
        <v>0</v>
      </c>
    </row>
    <row r="164" spans="1:7" ht="18" customHeight="1" x14ac:dyDescent="0.3">
      <c r="A164" s="578">
        <f>NP!L63</f>
        <v>161</v>
      </c>
      <c r="B164" s="600">
        <f>NP!K63</f>
        <v>18</v>
      </c>
      <c r="C164" s="609" t="str">
        <f>NP!A63</f>
        <v>1008042</v>
      </c>
      <c r="D164" s="610" t="str">
        <f>NP!B63</f>
        <v>Bors Liza</v>
      </c>
      <c r="E164" s="610" t="str">
        <f>NP!C63</f>
        <v>BBTC SE</v>
      </c>
      <c r="F164" s="600">
        <f>NP!I63</f>
        <v>18</v>
      </c>
      <c r="G164" s="600">
        <f>NP!J63</f>
        <v>0</v>
      </c>
    </row>
    <row r="165" spans="1:7" ht="18" customHeight="1" x14ac:dyDescent="0.3">
      <c r="A165" s="578">
        <f>NP!L324</f>
        <v>161</v>
      </c>
      <c r="B165" s="600">
        <f>NP!K324</f>
        <v>18</v>
      </c>
      <c r="C165" s="609" t="str">
        <f>NP!A324</f>
        <v>770904</v>
      </c>
      <c r="D165" s="610" t="str">
        <f>NP!B324</f>
        <v>Patard Ágota</v>
      </c>
      <c r="E165" s="610" t="str">
        <f>NP!C324</f>
        <v>ZTE</v>
      </c>
      <c r="F165" s="600">
        <f>NP!I324</f>
        <v>18</v>
      </c>
      <c r="G165" s="600">
        <f>NP!J324</f>
        <v>0</v>
      </c>
    </row>
    <row r="166" spans="1:7" ht="18" customHeight="1" x14ac:dyDescent="0.3">
      <c r="A166" s="578">
        <f>NP!L177</f>
        <v>161</v>
      </c>
      <c r="B166" s="600">
        <f>NP!K177</f>
        <v>18</v>
      </c>
      <c r="C166" s="609" t="str">
        <f>NP!A177</f>
        <v>0810102</v>
      </c>
      <c r="D166" s="610" t="str">
        <f>NP!B177</f>
        <v>Horváth B. Nikolett</v>
      </c>
      <c r="E166" s="610" t="str">
        <f>NP!C177</f>
        <v>HTF CSO-KO</v>
      </c>
      <c r="F166" s="600">
        <f>NP!I177</f>
        <v>18</v>
      </c>
      <c r="G166" s="600">
        <f>NP!J177</f>
        <v>0</v>
      </c>
    </row>
    <row r="167" spans="1:7" ht="18" customHeight="1" x14ac:dyDescent="0.3">
      <c r="A167" s="578">
        <f>NP!L357</f>
        <v>161</v>
      </c>
      <c r="B167" s="600">
        <f>NP!K357</f>
        <v>18</v>
      </c>
      <c r="C167" s="609" t="str">
        <f>NP!A357</f>
        <v>720313</v>
      </c>
      <c r="D167" s="610" t="str">
        <f>NP!B357</f>
        <v>Radnai Laura</v>
      </c>
      <c r="E167" s="610" t="str">
        <f>NP!C357</f>
        <v>Dabasi TA</v>
      </c>
      <c r="F167" s="600">
        <f>NP!I357</f>
        <v>18</v>
      </c>
      <c r="G167" s="600">
        <f>NP!J357</f>
        <v>0</v>
      </c>
    </row>
    <row r="168" spans="1:7" ht="18" customHeight="1" x14ac:dyDescent="0.3">
      <c r="A168" s="578">
        <f>NP!L225</f>
        <v>167</v>
      </c>
      <c r="B168" s="600">
        <f>NP!K225</f>
        <v>16</v>
      </c>
      <c r="C168" s="609" t="str">
        <f>NP!A225</f>
        <v>890802</v>
      </c>
      <c r="D168" s="610" t="str">
        <f>NP!B225</f>
        <v>Kollár Katalin</v>
      </c>
      <c r="E168" s="610" t="str">
        <f>NP!C225</f>
        <v>Dorogi AC</v>
      </c>
      <c r="F168" s="600">
        <f>NP!I225</f>
        <v>16</v>
      </c>
      <c r="G168" s="600">
        <f>NP!J225</f>
        <v>0</v>
      </c>
    </row>
    <row r="169" spans="1:7" ht="18" customHeight="1" x14ac:dyDescent="0.3">
      <c r="A169" s="578">
        <f>NP!L257</f>
        <v>167</v>
      </c>
      <c r="B169" s="600">
        <f>NP!K257</f>
        <v>16</v>
      </c>
      <c r="C169" s="609" t="str">
        <f>NP!A257</f>
        <v>760201</v>
      </c>
      <c r="D169" s="610" t="str">
        <f>NP!B257</f>
        <v>Ledényi-Kovács Viktória</v>
      </c>
      <c r="E169" s="610" t="str">
        <f>NP!C257</f>
        <v>HTF CSO-KO</v>
      </c>
      <c r="F169" s="600">
        <f>NP!I257</f>
        <v>16</v>
      </c>
      <c r="G169" s="600">
        <f>NP!J257</f>
        <v>0</v>
      </c>
    </row>
    <row r="170" spans="1:7" ht="18" customHeight="1" x14ac:dyDescent="0.3">
      <c r="A170" s="578">
        <f>NP!L348</f>
        <v>169</v>
      </c>
      <c r="B170" s="600">
        <f>NP!K348</f>
        <v>14</v>
      </c>
      <c r="C170" s="609" t="str">
        <f>NP!A348</f>
        <v>0402050</v>
      </c>
      <c r="D170" s="610" t="str">
        <f>NP!B348</f>
        <v>Pór Eszter</v>
      </c>
      <c r="E170" s="610" t="str">
        <f>NP!C348</f>
        <v>BBTC SE</v>
      </c>
      <c r="F170" s="600">
        <f>NP!I348</f>
        <v>14</v>
      </c>
      <c r="G170" s="600">
        <f>NP!J348</f>
        <v>0</v>
      </c>
    </row>
    <row r="171" spans="1:7" ht="18" customHeight="1" x14ac:dyDescent="0.3">
      <c r="A171" s="578">
        <f>NP!L350</f>
        <v>169</v>
      </c>
      <c r="B171" s="600">
        <f>NP!K350</f>
        <v>14</v>
      </c>
      <c r="C171" s="609" t="str">
        <f>NP!A350</f>
        <v>061027</v>
      </c>
      <c r="D171" s="610" t="str">
        <f>NP!B350</f>
        <v>Pór Zsófia</v>
      </c>
      <c r="E171" s="610" t="str">
        <f>NP!C350</f>
        <v>BBTC SE</v>
      </c>
      <c r="F171" s="600">
        <f>NP!I350</f>
        <v>14</v>
      </c>
      <c r="G171" s="600">
        <f>NP!J350</f>
        <v>0</v>
      </c>
    </row>
    <row r="172" spans="1:7" ht="18" customHeight="1" x14ac:dyDescent="0.3">
      <c r="A172" s="578">
        <f>NP!L126</f>
        <v>169</v>
      </c>
      <c r="B172" s="600">
        <f>NP!K126</f>
        <v>14</v>
      </c>
      <c r="C172" s="609" t="str">
        <f>NP!A126</f>
        <v>8309010</v>
      </c>
      <c r="D172" s="610" t="str">
        <f>NP!B126</f>
        <v>Ferencz Viktória</v>
      </c>
      <c r="E172" s="610" t="str">
        <f>NP!C126</f>
        <v>Dabasi TA</v>
      </c>
      <c r="F172" s="600">
        <f>NP!I126</f>
        <v>14</v>
      </c>
      <c r="G172" s="600">
        <f>NP!J126</f>
        <v>0</v>
      </c>
    </row>
    <row r="173" spans="1:7" ht="18" customHeight="1" x14ac:dyDescent="0.3">
      <c r="A173" s="578">
        <f>NP!L179</f>
        <v>169</v>
      </c>
      <c r="B173" s="600">
        <f>NP!K179</f>
        <v>14</v>
      </c>
      <c r="C173" s="609" t="str">
        <f>NP!A179</f>
        <v>030627</v>
      </c>
      <c r="D173" s="610" t="str">
        <f>NP!B179</f>
        <v>Horváth Laura</v>
      </c>
      <c r="E173" s="610" t="str">
        <f>NP!C179</f>
        <v>Kaposvári TC</v>
      </c>
      <c r="F173" s="600">
        <f>NP!I179</f>
        <v>14</v>
      </c>
      <c r="G173" s="600">
        <f>NP!J179</f>
        <v>0</v>
      </c>
    </row>
    <row r="174" spans="1:7" ht="18" customHeight="1" x14ac:dyDescent="0.3">
      <c r="A174" s="578">
        <f>NP!L430</f>
        <v>169</v>
      </c>
      <c r="B174" s="600">
        <f>NP!K430</f>
        <v>14</v>
      </c>
      <c r="C174" s="609" t="str">
        <f>NP!A430</f>
        <v>760103</v>
      </c>
      <c r="D174" s="610" t="str">
        <f>NP!B430</f>
        <v>Szűcs Enikő</v>
      </c>
      <c r="E174" s="610" t="str">
        <f>NP!C430</f>
        <v>Szenior SE</v>
      </c>
      <c r="F174" s="600">
        <f>NP!I430</f>
        <v>14</v>
      </c>
      <c r="G174" s="600">
        <f>NP!J430</f>
        <v>0</v>
      </c>
    </row>
    <row r="175" spans="1:7" ht="18" customHeight="1" x14ac:dyDescent="0.3">
      <c r="A175" s="578">
        <f>NP!L237</f>
        <v>169</v>
      </c>
      <c r="B175" s="600">
        <f>NP!K237</f>
        <v>14</v>
      </c>
      <c r="C175" s="609" t="str">
        <f>NP!A237</f>
        <v>010825</v>
      </c>
      <c r="D175" s="610" t="str">
        <f>NP!B237</f>
        <v>Kótai Kamilla</v>
      </c>
      <c r="E175" s="610" t="str">
        <f>NP!C237</f>
        <v>Kiskút TK</v>
      </c>
      <c r="F175" s="600">
        <f>NP!I237</f>
        <v>14</v>
      </c>
      <c r="G175" s="600">
        <f>NP!J237</f>
        <v>0</v>
      </c>
    </row>
    <row r="176" spans="1:7" ht="18" customHeight="1" x14ac:dyDescent="0.3">
      <c r="A176" s="578">
        <f>NP!L453</f>
        <v>169</v>
      </c>
      <c r="B176" s="600">
        <f>NP!K453</f>
        <v>14</v>
      </c>
      <c r="C176" s="609" t="str">
        <f>NP!A453</f>
        <v>002030</v>
      </c>
      <c r="D176" s="610" t="str">
        <f>NP!B453</f>
        <v>Traubert Jennifer</v>
      </c>
      <c r="E176" s="610" t="str">
        <f>NP!C453</f>
        <v>Kiskút TK</v>
      </c>
      <c r="F176" s="600">
        <f>NP!I453</f>
        <v>14</v>
      </c>
      <c r="G176" s="600">
        <f>NP!J453</f>
        <v>0</v>
      </c>
    </row>
    <row r="177" spans="1:7" ht="18" customHeight="1" x14ac:dyDescent="0.3">
      <c r="A177" s="578">
        <f>NP!L3</f>
        <v>169</v>
      </c>
      <c r="B177" s="600">
        <f>NP!K3</f>
        <v>14</v>
      </c>
      <c r="C177" s="609" t="str">
        <f>NP!A3</f>
        <v>770201</v>
      </c>
      <c r="D177" s="610" t="str">
        <f>NP!B3</f>
        <v>Ábrahám Diána</v>
      </c>
      <c r="E177" s="610" t="str">
        <f>NP!C3</f>
        <v>Senior SE</v>
      </c>
      <c r="F177" s="600">
        <f>NP!I3</f>
        <v>14</v>
      </c>
      <c r="G177" s="600">
        <f>NP!J3</f>
        <v>0</v>
      </c>
    </row>
    <row r="178" spans="1:7" ht="18" customHeight="1" x14ac:dyDescent="0.3">
      <c r="A178" s="578">
        <f>NP!L27</f>
        <v>169</v>
      </c>
      <c r="B178" s="600">
        <f>NP!K27</f>
        <v>14</v>
      </c>
      <c r="C178" s="609" t="str">
        <f>NP!A27</f>
        <v>860611</v>
      </c>
      <c r="D178" s="610" t="str">
        <f>NP!B27</f>
        <v>Bánrévi Bernadett</v>
      </c>
      <c r="E178" s="610" t="str">
        <f>NP!C27</f>
        <v>Kaposvári TC</v>
      </c>
      <c r="F178" s="600">
        <f>NP!I27</f>
        <v>14</v>
      </c>
      <c r="G178" s="600">
        <f>NP!J27</f>
        <v>0</v>
      </c>
    </row>
    <row r="179" spans="1:7" ht="18" customHeight="1" x14ac:dyDescent="0.3">
      <c r="A179" s="578">
        <f>NP!L122</f>
        <v>169</v>
      </c>
      <c r="B179" s="600">
        <f>NP!K122</f>
        <v>14</v>
      </c>
      <c r="C179" s="609" t="str">
        <f>NP!A122</f>
        <v>810702</v>
      </c>
      <c r="D179" s="610" t="str">
        <f>NP!B122</f>
        <v>Fekete Réka</v>
      </c>
      <c r="E179" s="610" t="str">
        <f>NP!C122</f>
        <v>Dabasi TA</v>
      </c>
      <c r="F179" s="600">
        <f>NP!I122</f>
        <v>14</v>
      </c>
      <c r="G179" s="600">
        <f>NP!J122</f>
        <v>0</v>
      </c>
    </row>
    <row r="180" spans="1:7" ht="18" customHeight="1" x14ac:dyDescent="0.3">
      <c r="A180" s="578">
        <f>NP!L400</f>
        <v>169</v>
      </c>
      <c r="B180" s="600">
        <f>NP!K400</f>
        <v>14</v>
      </c>
      <c r="C180" s="609" t="str">
        <f>NP!A400</f>
        <v>760127</v>
      </c>
      <c r="D180" s="610" t="str">
        <f>NP!B400</f>
        <v>Szagmeiszter Henrietta</v>
      </c>
      <c r="E180" s="610" t="str">
        <f>NP!C400</f>
        <v>Liget TK</v>
      </c>
      <c r="F180" s="600">
        <f>NP!I400</f>
        <v>14</v>
      </c>
      <c r="G180" s="600">
        <f>NP!J400</f>
        <v>0</v>
      </c>
    </row>
    <row r="181" spans="1:7" ht="18" customHeight="1" x14ac:dyDescent="0.3">
      <c r="A181" s="578">
        <f>NP!L364</f>
        <v>180</v>
      </c>
      <c r="B181" s="600">
        <f>NP!K364</f>
        <v>12</v>
      </c>
      <c r="C181" s="609" t="str">
        <f>NP!A364</f>
        <v>801117</v>
      </c>
      <c r="D181" s="610" t="str">
        <f>NP!B364</f>
        <v>Roszinszky Viktória</v>
      </c>
      <c r="E181" s="610" t="str">
        <f>NP!C364</f>
        <v>Senior SE</v>
      </c>
      <c r="F181" s="600">
        <f>NP!I364</f>
        <v>12</v>
      </c>
      <c r="G181" s="600">
        <f>NP!J364</f>
        <v>0</v>
      </c>
    </row>
    <row r="182" spans="1:7" ht="18" customHeight="1" x14ac:dyDescent="0.3">
      <c r="A182" s="578">
        <f>NP!L147</f>
        <v>180</v>
      </c>
      <c r="B182" s="600">
        <f>NP!K147</f>
        <v>12</v>
      </c>
      <c r="C182" s="609" t="str">
        <f>NP!A147</f>
        <v>640807</v>
      </c>
      <c r="D182" s="610" t="str">
        <f>NP!B147</f>
        <v>Gartner Andrea</v>
      </c>
      <c r="E182" s="610" t="str">
        <f>NP!C147</f>
        <v>Kaposvári TC</v>
      </c>
      <c r="F182" s="600">
        <f>NP!I147</f>
        <v>12</v>
      </c>
      <c r="G182" s="600">
        <f>NP!J147</f>
        <v>0</v>
      </c>
    </row>
    <row r="183" spans="1:7" ht="18" customHeight="1" x14ac:dyDescent="0.3">
      <c r="A183" s="578">
        <f>NP!L422</f>
        <v>180</v>
      </c>
      <c r="B183" s="600">
        <f>NP!K422</f>
        <v>12</v>
      </c>
      <c r="C183" s="609" t="str">
        <f>NP!A422</f>
        <v>8001300</v>
      </c>
      <c r="D183" s="610" t="str">
        <f>NP!B422</f>
        <v>Szkljarova Galina</v>
      </c>
      <c r="E183" s="610" t="str">
        <f>NP!C422</f>
        <v>Építők TK</v>
      </c>
      <c r="F183" s="600">
        <f>NP!I422</f>
        <v>12</v>
      </c>
      <c r="G183" s="600">
        <f>NP!J422</f>
        <v>0</v>
      </c>
    </row>
    <row r="184" spans="1:7" ht="18" customHeight="1" x14ac:dyDescent="0.3">
      <c r="A184" s="578">
        <f>NP!L49</f>
        <v>180</v>
      </c>
      <c r="B184" s="600">
        <f>NP!K49</f>
        <v>12</v>
      </c>
      <c r="C184" s="609" t="str">
        <f>NP!A49</f>
        <v>0603130</v>
      </c>
      <c r="D184" s="610" t="str">
        <f>NP!B49</f>
        <v>Bernscherer Anna</v>
      </c>
      <c r="E184" s="610" t="str">
        <f>NP!C49</f>
        <v>Dabasi TA</v>
      </c>
      <c r="F184" s="600">
        <f>NP!I49</f>
        <v>12</v>
      </c>
      <c r="G184" s="600">
        <f>NP!J49</f>
        <v>0</v>
      </c>
    </row>
    <row r="185" spans="1:7" ht="18" customHeight="1" x14ac:dyDescent="0.3">
      <c r="A185" s="578">
        <f>NP!L300</f>
        <v>180</v>
      </c>
      <c r="B185" s="600">
        <f>NP!K300</f>
        <v>12</v>
      </c>
      <c r="C185" s="609" t="str">
        <f>NP!A300</f>
        <v>1002161</v>
      </c>
      <c r="D185" s="610" t="str">
        <f>NP!B300</f>
        <v>Nagy Dorka</v>
      </c>
      <c r="E185" s="610" t="str">
        <f>NP!C300</f>
        <v>ENERGIA</v>
      </c>
      <c r="F185" s="600">
        <f>NP!I300</f>
        <v>12</v>
      </c>
      <c r="G185" s="600">
        <f>NP!J300</f>
        <v>0</v>
      </c>
    </row>
    <row r="186" spans="1:7" ht="18" customHeight="1" x14ac:dyDescent="0.3">
      <c r="A186" s="578">
        <f>NP!L338</f>
        <v>180</v>
      </c>
      <c r="B186" s="600">
        <f>NP!K338</f>
        <v>12</v>
      </c>
      <c r="C186" s="609" t="str">
        <f>NP!A338</f>
        <v>040722</v>
      </c>
      <c r="D186" s="610" t="str">
        <f>NP!B338</f>
        <v>Pintér Eszter</v>
      </c>
      <c r="E186" s="610" t="str">
        <f>NP!C338</f>
        <v>Szentes TK</v>
      </c>
      <c r="F186" s="600">
        <f>NP!I338</f>
        <v>12</v>
      </c>
      <c r="G186" s="600">
        <f>NP!J338</f>
        <v>0</v>
      </c>
    </row>
    <row r="187" spans="1:7" ht="18" customHeight="1" x14ac:dyDescent="0.3">
      <c r="A187" s="578">
        <f>NP!L84</f>
        <v>180</v>
      </c>
      <c r="B187" s="600">
        <f>NP!K84</f>
        <v>12</v>
      </c>
      <c r="C187" s="609" t="str">
        <f>NP!A84</f>
        <v>111009</v>
      </c>
      <c r="D187" s="610" t="str">
        <f>NP!B84</f>
        <v>Csinger Kinga</v>
      </c>
      <c r="E187" s="610" t="str">
        <f>NP!C84</f>
        <v>ENERGIA</v>
      </c>
      <c r="F187" s="600">
        <f>NP!I84</f>
        <v>12</v>
      </c>
      <c r="G187" s="600">
        <f>NP!J84</f>
        <v>0</v>
      </c>
    </row>
    <row r="188" spans="1:7" ht="18" customHeight="1" x14ac:dyDescent="0.3">
      <c r="A188" s="578">
        <f>NP!L359</f>
        <v>180</v>
      </c>
      <c r="B188" s="600">
        <f>NP!K359</f>
        <v>12</v>
      </c>
      <c r="C188" s="609" t="str">
        <f>NP!A359</f>
        <v>120823</v>
      </c>
      <c r="D188" s="610" t="str">
        <f>NP!B359</f>
        <v>Rátonyi Léna</v>
      </c>
      <c r="E188" s="610" t="str">
        <f>NP!C359</f>
        <v>GYAC</v>
      </c>
      <c r="F188" s="600">
        <f>NP!I359</f>
        <v>12</v>
      </c>
      <c r="G188" s="600">
        <f>NP!J359</f>
        <v>0</v>
      </c>
    </row>
    <row r="189" spans="1:7" ht="18" customHeight="1" x14ac:dyDescent="0.3">
      <c r="A189" s="578">
        <f>NP!L114</f>
        <v>188</v>
      </c>
      <c r="B189" s="600">
        <f>NP!K114</f>
        <v>8</v>
      </c>
      <c r="C189" s="609" t="str">
        <f>NP!A114</f>
        <v>000204</v>
      </c>
      <c r="D189" s="610" t="str">
        <f>NP!B114</f>
        <v>Fárbás Réka</v>
      </c>
      <c r="E189" s="610" t="str">
        <f>NP!C114</f>
        <v>DEAC</v>
      </c>
      <c r="F189" s="600">
        <f>NP!I114</f>
        <v>8</v>
      </c>
      <c r="G189" s="600">
        <f>NP!J114</f>
        <v>0</v>
      </c>
    </row>
    <row r="190" spans="1:7" ht="18" customHeight="1" x14ac:dyDescent="0.3">
      <c r="A190" s="578">
        <f>NP!L15</f>
        <v>188</v>
      </c>
      <c r="B190" s="600">
        <f>NP!K15</f>
        <v>8</v>
      </c>
      <c r="C190" s="609" t="str">
        <f>NP!A15</f>
        <v>1003160</v>
      </c>
      <c r="D190" s="610" t="str">
        <f>NP!B15</f>
        <v>Árgyelán Szonja</v>
      </c>
      <c r="E190" s="610" t="str">
        <f>NP!C15</f>
        <v>Dabasi TA</v>
      </c>
      <c r="F190" s="600">
        <f>NP!I15</f>
        <v>8</v>
      </c>
      <c r="G190" s="600">
        <f>NP!J15</f>
        <v>0</v>
      </c>
    </row>
    <row r="191" spans="1:7" ht="18" customHeight="1" x14ac:dyDescent="0.3">
      <c r="A191" s="578">
        <f>NP!L48</f>
        <v>188</v>
      </c>
      <c r="B191" s="600">
        <f>NP!K48</f>
        <v>8</v>
      </c>
      <c r="C191" s="609" t="str">
        <f>NP!A48</f>
        <v>720523</v>
      </c>
      <c r="D191" s="610" t="str">
        <f>NP!B48</f>
        <v>Berkes Henriett</v>
      </c>
      <c r="E191" s="610" t="str">
        <f>NP!C48</f>
        <v>BBTC SE</v>
      </c>
      <c r="F191" s="600">
        <f>NP!I48</f>
        <v>8</v>
      </c>
      <c r="G191" s="600">
        <f>NP!J48</f>
        <v>0</v>
      </c>
    </row>
    <row r="192" spans="1:7" ht="18" customHeight="1" x14ac:dyDescent="0.3">
      <c r="A192" s="578">
        <f>NP!L218</f>
        <v>188</v>
      </c>
      <c r="B192" s="600">
        <f>NP!K218</f>
        <v>8</v>
      </c>
      <c r="C192" s="609" t="str">
        <f>NP!A218</f>
        <v>910215</v>
      </c>
      <c r="D192" s="610" t="str">
        <f>NP!B218</f>
        <v>Kiss  Petra</v>
      </c>
      <c r="E192" s="610" t="str">
        <f>NP!C218</f>
        <v>Liget TK</v>
      </c>
      <c r="F192" s="600">
        <f>NP!I218</f>
        <v>8</v>
      </c>
      <c r="G192" s="600">
        <f>NP!J218</f>
        <v>0</v>
      </c>
    </row>
    <row r="193" spans="1:7" ht="18" customHeight="1" x14ac:dyDescent="0.3">
      <c r="A193" s="578">
        <f>NP!L358</f>
        <v>188</v>
      </c>
      <c r="B193" s="600">
        <f>NP!K358</f>
        <v>8</v>
      </c>
      <c r="C193" s="609" t="str">
        <f>NP!A358</f>
        <v>030828</v>
      </c>
      <c r="D193" s="610" t="str">
        <f>NP!B358</f>
        <v>Radnai Zsófia</v>
      </c>
      <c r="E193" s="610" t="str">
        <f>NP!C358</f>
        <v>Dabasi TA</v>
      </c>
      <c r="F193" s="600">
        <f>NP!I358</f>
        <v>8</v>
      </c>
      <c r="G193" s="600">
        <f>NP!J358</f>
        <v>0</v>
      </c>
    </row>
    <row r="194" spans="1:7" ht="18" customHeight="1" x14ac:dyDescent="0.3">
      <c r="A194" s="578">
        <f>NP!L433</f>
        <v>188</v>
      </c>
      <c r="B194" s="600">
        <f>NP!K433</f>
        <v>8</v>
      </c>
      <c r="C194" s="609" t="str">
        <f>NP!A433</f>
        <v>7802130</v>
      </c>
      <c r="D194" s="610" t="str">
        <f>NP!B433</f>
        <v>Takácsné Molnár Marianna</v>
      </c>
      <c r="E194" s="610" t="str">
        <f>NP!C433</f>
        <v>Liget TK</v>
      </c>
      <c r="F194" s="600">
        <f>NP!I433</f>
        <v>8</v>
      </c>
      <c r="G194" s="600">
        <f>NP!J433</f>
        <v>0</v>
      </c>
    </row>
    <row r="195" spans="1:7" ht="18" customHeight="1" x14ac:dyDescent="0.3">
      <c r="A195" s="578">
        <f>NP!L100</f>
        <v>188</v>
      </c>
      <c r="B195" s="600">
        <f>NP!K100</f>
        <v>8</v>
      </c>
      <c r="C195" s="609" t="str">
        <f>NP!A100</f>
        <v>100501</v>
      </c>
      <c r="D195" s="610" t="str">
        <f>NP!B100</f>
        <v>Décsi Luca</v>
      </c>
      <c r="E195" s="610" t="str">
        <f>NP!C100</f>
        <v>Dorogi AC</v>
      </c>
      <c r="F195" s="600">
        <f>NP!I100</f>
        <v>8</v>
      </c>
      <c r="G195" s="600">
        <f>NP!J100</f>
        <v>0</v>
      </c>
    </row>
    <row r="196" spans="1:7" ht="18" customHeight="1" x14ac:dyDescent="0.3">
      <c r="A196" s="578">
        <f>NP!L121</f>
        <v>188</v>
      </c>
      <c r="B196" s="600">
        <f>NP!K121</f>
        <v>8</v>
      </c>
      <c r="C196" s="609" t="str">
        <f>NP!A121</f>
        <v>0808312</v>
      </c>
      <c r="D196" s="610" t="str">
        <f>NP!B121</f>
        <v>Fekete Boglárka Mira</v>
      </c>
      <c r="E196" s="610" t="str">
        <f>NP!C121</f>
        <v>ENERGIA</v>
      </c>
      <c r="F196" s="600">
        <f>NP!I121</f>
        <v>8</v>
      </c>
      <c r="G196" s="600">
        <f>NP!J121</f>
        <v>0</v>
      </c>
    </row>
    <row r="197" spans="1:7" ht="18" customHeight="1" x14ac:dyDescent="0.3">
      <c r="A197" s="578">
        <f>NP!L231</f>
        <v>188</v>
      </c>
      <c r="B197" s="600">
        <f>NP!K231</f>
        <v>8</v>
      </c>
      <c r="C197" s="609" t="str">
        <f>NP!A231</f>
        <v>810721</v>
      </c>
      <c r="D197" s="610" t="str">
        <f>NP!B231</f>
        <v>Körmendi-Bohorquez Sandra Orsolya</v>
      </c>
      <c r="E197" s="610" t="str">
        <f>NP!C231</f>
        <v>Kaposvári TC</v>
      </c>
      <c r="F197" s="600">
        <f>NP!I231</f>
        <v>8</v>
      </c>
      <c r="G197" s="600">
        <f>NP!J231</f>
        <v>0</v>
      </c>
    </row>
    <row r="198" spans="1:7" ht="18" customHeight="1" x14ac:dyDescent="0.3">
      <c r="A198" s="578">
        <f>NP!L145</f>
        <v>188</v>
      </c>
      <c r="B198" s="600">
        <f>NP!K145</f>
        <v>8</v>
      </c>
      <c r="C198" s="609" t="str">
        <f>NP!A145</f>
        <v>810604</v>
      </c>
      <c r="D198" s="610" t="str">
        <f>NP!B145</f>
        <v>Gara Zsófia</v>
      </c>
      <c r="E198" s="610" t="str">
        <f>NP!C145</f>
        <v>BBTC SE</v>
      </c>
      <c r="F198" s="600">
        <f>NP!I145</f>
        <v>8</v>
      </c>
      <c r="G198" s="600">
        <f>NP!J145</f>
        <v>0</v>
      </c>
    </row>
    <row r="199" spans="1:7" ht="18" customHeight="1" x14ac:dyDescent="0.3">
      <c r="A199" s="578">
        <f>NP!L221</f>
        <v>188</v>
      </c>
      <c r="B199" s="600">
        <f>NP!K221</f>
        <v>8</v>
      </c>
      <c r="C199" s="609" t="str">
        <f>NP!A221</f>
        <v>910215</v>
      </c>
      <c r="D199" s="610" t="str">
        <f>NP!B221</f>
        <v>Kiss Petra</v>
      </c>
      <c r="E199" s="610" t="str">
        <f>NP!C221</f>
        <v>Liget TK</v>
      </c>
      <c r="F199" s="600">
        <f>NP!I221</f>
        <v>8</v>
      </c>
      <c r="G199" s="600">
        <f>NP!J221</f>
        <v>0</v>
      </c>
    </row>
    <row r="200" spans="1:7" ht="18" customHeight="1" x14ac:dyDescent="0.3">
      <c r="A200" s="578">
        <f>NP!L66</f>
        <v>199</v>
      </c>
      <c r="B200" s="600">
        <f>NP!K66</f>
        <v>6</v>
      </c>
      <c r="C200" s="609" t="str">
        <f>NP!A66</f>
        <v>700924</v>
      </c>
      <c r="D200" s="610" t="str">
        <f>NP!B66</f>
        <v>Bruckner Judit</v>
      </c>
      <c r="E200" s="610" t="str">
        <f>NP!C66</f>
        <v>Senior SE</v>
      </c>
      <c r="F200" s="600">
        <f>NP!I66</f>
        <v>6</v>
      </c>
      <c r="G200" s="600">
        <f>NP!J66</f>
        <v>0</v>
      </c>
    </row>
    <row r="201" spans="1:7" ht="18" customHeight="1" x14ac:dyDescent="0.3">
      <c r="A201" s="578">
        <f>NP!L135</f>
        <v>199</v>
      </c>
      <c r="B201" s="600">
        <f>NP!K135</f>
        <v>6</v>
      </c>
      <c r="C201" s="609" t="str">
        <f>NP!A135</f>
        <v>0801130</v>
      </c>
      <c r="D201" s="610" t="str">
        <f>NP!B135</f>
        <v>Füredi Lili</v>
      </c>
      <c r="E201" s="610" t="str">
        <f>NP!C135</f>
        <v>GYAC</v>
      </c>
      <c r="F201" s="600">
        <f>NP!I135</f>
        <v>6</v>
      </c>
      <c r="G201" s="600">
        <f>NP!J135</f>
        <v>0</v>
      </c>
    </row>
    <row r="202" spans="1:7" ht="18" customHeight="1" x14ac:dyDescent="0.3">
      <c r="A202" s="578">
        <f>NP!L299</f>
        <v>199</v>
      </c>
      <c r="B202" s="600">
        <f>NP!K299</f>
        <v>6</v>
      </c>
      <c r="C202" s="609" t="str">
        <f>NP!A299</f>
        <v>141111</v>
      </c>
      <c r="D202" s="610" t="str">
        <f>NP!B299</f>
        <v>Nagy Amanda</v>
      </c>
      <c r="E202" s="610" t="str">
        <f>NP!C299</f>
        <v>Kiskút TK</v>
      </c>
      <c r="F202" s="600">
        <f>NP!I299</f>
        <v>6</v>
      </c>
      <c r="G202" s="600">
        <f>NP!J299</f>
        <v>0</v>
      </c>
    </row>
    <row r="203" spans="1:7" ht="18" customHeight="1" x14ac:dyDescent="0.3">
      <c r="A203" s="578">
        <f>NP!L115</f>
        <v>199</v>
      </c>
      <c r="B203" s="600">
        <f>NP!K115</f>
        <v>6</v>
      </c>
      <c r="C203" s="609" t="str">
        <f>NP!A115</f>
        <v>060626</v>
      </c>
      <c r="D203" s="610" t="str">
        <f>NP!B115</f>
        <v>Farkas R Bonita</v>
      </c>
      <c r="E203" s="610" t="str">
        <f>NP!C115</f>
        <v>BBTC SE</v>
      </c>
      <c r="F203" s="600">
        <f>NP!I115</f>
        <v>6</v>
      </c>
      <c r="G203" s="600">
        <f>NP!J115</f>
        <v>0</v>
      </c>
    </row>
    <row r="204" spans="1:7" ht="18" customHeight="1" x14ac:dyDescent="0.3">
      <c r="A204" s="578">
        <f>NP!L236</f>
        <v>199</v>
      </c>
      <c r="B204" s="600">
        <f>NP!K236</f>
        <v>6</v>
      </c>
      <c r="C204" s="609" t="str">
        <f>NP!A236</f>
        <v>0108250</v>
      </c>
      <c r="D204" s="610" t="str">
        <f>NP!B236</f>
        <v>Kótai Felícia</v>
      </c>
      <c r="E204" s="610" t="str">
        <f>NP!C236</f>
        <v>Kiskút TK</v>
      </c>
      <c r="F204" s="600">
        <f>NP!I236</f>
        <v>6</v>
      </c>
      <c r="G204" s="600">
        <f>NP!J236</f>
        <v>0</v>
      </c>
    </row>
    <row r="205" spans="1:7" ht="18" customHeight="1" x14ac:dyDescent="0.3">
      <c r="A205" s="578">
        <f>NP!L222</f>
        <v>199</v>
      </c>
      <c r="B205" s="600">
        <f>NP!K222</f>
        <v>6</v>
      </c>
      <c r="C205" s="609" t="str">
        <f>NP!A222</f>
        <v>980930</v>
      </c>
      <c r="D205" s="610" t="str">
        <f>NP!B222</f>
        <v>Kobulniczky Luca</v>
      </c>
      <c r="E205" s="610" t="str">
        <f>NP!C222</f>
        <v>Vasas SC</v>
      </c>
      <c r="F205" s="600">
        <f>NP!I222</f>
        <v>6</v>
      </c>
      <c r="G205" s="600">
        <f>NP!J222</f>
        <v>0</v>
      </c>
    </row>
    <row r="206" spans="1:7" ht="18" customHeight="1" x14ac:dyDescent="0.3">
      <c r="A206" s="578">
        <f>NP!L64</f>
        <v>199</v>
      </c>
      <c r="B206" s="600">
        <f>NP!K64</f>
        <v>6</v>
      </c>
      <c r="C206" s="609" t="str">
        <f>NP!A64</f>
        <v>1210030</v>
      </c>
      <c r="D206" s="610" t="str">
        <f>NP!B64</f>
        <v>Bors Panna</v>
      </c>
      <c r="E206" s="610" t="str">
        <f>NP!C64</f>
        <v>BBTC SE</v>
      </c>
      <c r="F206" s="600">
        <f>NP!I64</f>
        <v>6</v>
      </c>
      <c r="G206" s="600">
        <f>NP!J64</f>
        <v>0</v>
      </c>
    </row>
    <row r="207" spans="1:7" ht="18" customHeight="1" x14ac:dyDescent="0.3">
      <c r="A207" s="578">
        <f>NP!L342</f>
        <v>199</v>
      </c>
      <c r="B207" s="600">
        <f>NP!K342</f>
        <v>6</v>
      </c>
      <c r="C207" s="609" t="str">
        <f>NP!A342</f>
        <v>770120</v>
      </c>
      <c r="D207" s="610" t="str">
        <f>NP!B342</f>
        <v>Piros Ildikó</v>
      </c>
      <c r="E207" s="610" t="str">
        <f>NP!C342</f>
        <v>HTF CSO-KO</v>
      </c>
      <c r="F207" s="600">
        <f>NP!I342</f>
        <v>6</v>
      </c>
      <c r="G207" s="600">
        <f>NP!J342</f>
        <v>0</v>
      </c>
    </row>
    <row r="208" spans="1:7" ht="18" customHeight="1" x14ac:dyDescent="0.3">
      <c r="A208" s="578">
        <f>NP!L437</f>
        <v>199</v>
      </c>
      <c r="B208" s="600">
        <f>NP!K437</f>
        <v>6</v>
      </c>
      <c r="C208" s="609" t="str">
        <f>NP!A437</f>
        <v>0704130</v>
      </c>
      <c r="D208" s="610" t="str">
        <f>NP!B437</f>
        <v>Teker Fanni</v>
      </c>
      <c r="E208" s="610" t="str">
        <f>NP!C437</f>
        <v>Kiskút TK</v>
      </c>
      <c r="F208" s="600">
        <f>NP!I437</f>
        <v>6</v>
      </c>
      <c r="G208" s="600">
        <f>NP!J437</f>
        <v>0</v>
      </c>
    </row>
    <row r="209" spans="1:7" ht="18" customHeight="1" x14ac:dyDescent="0.3">
      <c r="A209" s="578">
        <f>NP!L34</f>
        <v>199</v>
      </c>
      <c r="B209" s="600">
        <f>NP!K34</f>
        <v>6</v>
      </c>
      <c r="C209" s="609" t="str">
        <f>NP!A34</f>
        <v>770125</v>
      </c>
      <c r="D209" s="610" t="str">
        <f>NP!B34</f>
        <v>Bartek Zsanett</v>
      </c>
      <c r="E209" s="610" t="str">
        <f>NP!C34</f>
        <v>Savaria TC</v>
      </c>
      <c r="F209" s="600">
        <f>NP!I34</f>
        <v>6</v>
      </c>
      <c r="G209" s="600">
        <f>NP!J34</f>
        <v>0</v>
      </c>
    </row>
    <row r="210" spans="1:7" ht="18" customHeight="1" x14ac:dyDescent="0.3">
      <c r="A210" s="578">
        <f>NP!L166</f>
        <v>199</v>
      </c>
      <c r="B210" s="600">
        <f>NP!K166</f>
        <v>6</v>
      </c>
      <c r="C210" s="609" t="str">
        <f>NP!A166</f>
        <v>7902030</v>
      </c>
      <c r="D210" s="610" t="str">
        <f>NP!B166</f>
        <v>Hajdúné Kotsis Nóra</v>
      </c>
      <c r="E210" s="610" t="str">
        <f>NP!C166</f>
        <v>Építők TK</v>
      </c>
      <c r="F210" s="600">
        <f>NP!I166</f>
        <v>6</v>
      </c>
      <c r="G210" s="600">
        <f>NP!J166</f>
        <v>0</v>
      </c>
    </row>
    <row r="211" spans="1:7" ht="18" customHeight="1" x14ac:dyDescent="0.3">
      <c r="A211" s="578">
        <f>NP!L460</f>
        <v>199</v>
      </c>
      <c r="B211" s="600">
        <f>NP!K460</f>
        <v>6</v>
      </c>
      <c r="C211" s="609" t="str">
        <f>NP!A460</f>
        <v>980301</v>
      </c>
      <c r="D211" s="610" t="str">
        <f>NP!B460</f>
        <v>Vajda Nikoletta</v>
      </c>
      <c r="E211" s="610" t="str">
        <f>NP!C460</f>
        <v>Kaposvári TC</v>
      </c>
      <c r="F211" s="600">
        <f>NP!I460</f>
        <v>6</v>
      </c>
      <c r="G211" s="600">
        <f>NP!J460</f>
        <v>0</v>
      </c>
    </row>
    <row r="212" spans="1:7" ht="18" customHeight="1" x14ac:dyDescent="0.3">
      <c r="A212" s="578">
        <f>NP!L283</f>
        <v>199</v>
      </c>
      <c r="B212" s="600">
        <f>NP!K283</f>
        <v>6</v>
      </c>
      <c r="C212" s="609" t="str">
        <f>NP!A283</f>
        <v>9205270</v>
      </c>
      <c r="D212" s="610" t="str">
        <f>NP!B283</f>
        <v>Misalek Kata</v>
      </c>
      <c r="E212" s="610" t="str">
        <f>NP!C283</f>
        <v>Építők TK</v>
      </c>
      <c r="F212" s="600">
        <f>NP!I283</f>
        <v>6</v>
      </c>
      <c r="G212" s="600">
        <f>NP!J283</f>
        <v>0</v>
      </c>
    </row>
    <row r="213" spans="1:7" ht="18" customHeight="1" x14ac:dyDescent="0.3">
      <c r="A213" s="578">
        <f>NP!L103</f>
        <v>199</v>
      </c>
      <c r="B213" s="600">
        <f>NP!K103</f>
        <v>6</v>
      </c>
      <c r="C213" s="609" t="str">
        <f>NP!A103</f>
        <v>760601</v>
      </c>
      <c r="D213" s="610" t="str">
        <f>NP!B103</f>
        <v>Dóka Orsolya</v>
      </c>
      <c r="E213" s="610" t="str">
        <f>NP!C103</f>
        <v>BBTC SE</v>
      </c>
      <c r="F213" s="600">
        <f>NP!I103</f>
        <v>6</v>
      </c>
      <c r="G213" s="600">
        <f>NP!J103</f>
        <v>0</v>
      </c>
    </row>
    <row r="214" spans="1:7" ht="18" customHeight="1" x14ac:dyDescent="0.3">
      <c r="A214" s="578">
        <f>NP!L220</f>
        <v>199</v>
      </c>
      <c r="B214" s="600">
        <f>NP!K220</f>
        <v>6</v>
      </c>
      <c r="C214" s="609" t="str">
        <f>NP!A220</f>
        <v>860213</v>
      </c>
      <c r="D214" s="610" t="str">
        <f>NP!B220</f>
        <v>Kiss Katalin</v>
      </c>
      <c r="E214" s="610" t="str">
        <f>NP!C220</f>
        <v>ENERGIA</v>
      </c>
      <c r="F214" s="600">
        <f>NP!I220</f>
        <v>6</v>
      </c>
      <c r="G214" s="600">
        <f>NP!J220</f>
        <v>0</v>
      </c>
    </row>
    <row r="215" spans="1:7" ht="18" customHeight="1" x14ac:dyDescent="0.3">
      <c r="A215" s="578">
        <f>NP!L263</f>
        <v>199</v>
      </c>
      <c r="B215" s="600">
        <f>NP!K263</f>
        <v>6</v>
      </c>
      <c r="C215" s="609" t="str">
        <f>NP!A263</f>
        <v>0108243</v>
      </c>
      <c r="D215" s="610" t="str">
        <f>NP!B263</f>
        <v>Mach Luca</v>
      </c>
      <c r="E215" s="610" t="str">
        <f>NP!C263</f>
        <v>Kiskút TK</v>
      </c>
      <c r="F215" s="600">
        <f>NP!I263</f>
        <v>6</v>
      </c>
      <c r="G215" s="600">
        <f>NP!J263</f>
        <v>0</v>
      </c>
    </row>
    <row r="216" spans="1:7" ht="18" customHeight="1" x14ac:dyDescent="0.3">
      <c r="A216" s="578">
        <f>NP!L91</f>
        <v>215</v>
      </c>
      <c r="B216" s="600">
        <f>NP!K91</f>
        <v>2</v>
      </c>
      <c r="C216" s="609" t="str">
        <f>NP!A91</f>
        <v>080929</v>
      </c>
      <c r="D216" s="610" t="str">
        <f>NP!B91</f>
        <v>Csukás Réka</v>
      </c>
      <c r="E216" s="610" t="str">
        <f>NP!C91</f>
        <v>Tszk Gyula</v>
      </c>
      <c r="F216" s="600">
        <f>NP!I91</f>
        <v>2</v>
      </c>
      <c r="G216" s="600">
        <f>NP!J91</f>
        <v>0</v>
      </c>
    </row>
    <row r="217" spans="1:7" ht="18" customHeight="1" x14ac:dyDescent="0.3">
      <c r="A217" s="578">
        <f>NP!L248</f>
        <v>215</v>
      </c>
      <c r="B217" s="600">
        <f>NP!K248</f>
        <v>2</v>
      </c>
      <c r="C217" s="609" t="str">
        <f>NP!A248</f>
        <v>0811260</v>
      </c>
      <c r="D217" s="610" t="str">
        <f>NP!B248</f>
        <v>Krilek Regina Noémi</v>
      </c>
      <c r="E217" s="610" t="str">
        <f>NP!C248</f>
        <v>MTK</v>
      </c>
      <c r="F217" s="600">
        <f>NP!I248</f>
        <v>2</v>
      </c>
      <c r="G217" s="600">
        <f>NP!J248</f>
        <v>0</v>
      </c>
    </row>
    <row r="218" spans="1:7" ht="18" customHeight="1" x14ac:dyDescent="0.3">
      <c r="A218" s="578"/>
      <c r="B218" s="600"/>
      <c r="C218" s="609"/>
      <c r="D218" s="610"/>
      <c r="E218" s="610"/>
      <c r="F218" s="600"/>
      <c r="G218" s="600"/>
    </row>
    <row r="219" spans="1:7" ht="18" customHeight="1" x14ac:dyDescent="0.3">
      <c r="A219" s="578"/>
      <c r="B219" s="600"/>
      <c r="C219" s="609"/>
      <c r="D219" s="610"/>
      <c r="E219" s="610"/>
      <c r="F219" s="600"/>
      <c r="G219" s="600"/>
    </row>
    <row r="220" spans="1:7" ht="18" customHeight="1" x14ac:dyDescent="0.3">
      <c r="A220" s="578"/>
      <c r="B220" s="600"/>
      <c r="C220" s="609"/>
      <c r="D220" s="610"/>
      <c r="E220" s="610"/>
      <c r="F220" s="600"/>
      <c r="G220" s="600"/>
    </row>
    <row r="221" spans="1:7" ht="18" customHeight="1" x14ac:dyDescent="0.3">
      <c r="A221" s="578"/>
      <c r="B221" s="600"/>
      <c r="C221" s="609"/>
      <c r="D221" s="610"/>
      <c r="E221" s="610"/>
      <c r="F221" s="600"/>
      <c r="G221" s="600"/>
    </row>
    <row r="222" spans="1:7" ht="18" customHeight="1" x14ac:dyDescent="0.3">
      <c r="A222" s="578"/>
      <c r="B222" s="600"/>
      <c r="C222" s="609"/>
      <c r="D222" s="610"/>
      <c r="E222" s="610"/>
      <c r="F222" s="600"/>
      <c r="G222" s="600"/>
    </row>
    <row r="223" spans="1:7" ht="18" customHeight="1" x14ac:dyDescent="0.3">
      <c r="A223" s="578"/>
      <c r="B223" s="600"/>
      <c r="C223" s="609"/>
      <c r="D223" s="610"/>
      <c r="E223" s="610"/>
      <c r="F223" s="600"/>
      <c r="G223" s="600"/>
    </row>
    <row r="224" spans="1:7" ht="18" customHeight="1" x14ac:dyDescent="0.3">
      <c r="A224" s="578"/>
      <c r="B224" s="600"/>
      <c r="C224" s="609"/>
      <c r="D224" s="610"/>
      <c r="E224" s="610"/>
      <c r="F224" s="600"/>
      <c r="G224" s="600"/>
    </row>
    <row r="225" spans="1:7" ht="18" customHeight="1" x14ac:dyDescent="0.3">
      <c r="A225" s="578"/>
      <c r="B225" s="600"/>
      <c r="C225" s="609"/>
      <c r="D225" s="610"/>
      <c r="E225" s="610"/>
      <c r="F225" s="600"/>
      <c r="G225" s="600"/>
    </row>
    <row r="226" spans="1:7" ht="18" customHeight="1" x14ac:dyDescent="0.3">
      <c r="A226" s="578"/>
      <c r="B226" s="600"/>
      <c r="C226" s="609"/>
      <c r="D226" s="610"/>
      <c r="E226" s="610"/>
      <c r="F226" s="600"/>
      <c r="G226" s="600"/>
    </row>
    <row r="227" spans="1:7" ht="18" customHeight="1" x14ac:dyDescent="0.3">
      <c r="A227" s="578"/>
      <c r="B227" s="600"/>
      <c r="C227" s="609"/>
      <c r="D227" s="610"/>
      <c r="E227" s="610"/>
      <c r="F227" s="600"/>
      <c r="G227" s="600"/>
    </row>
    <row r="228" spans="1:7" ht="18" customHeight="1" x14ac:dyDescent="0.3">
      <c r="A228" s="578"/>
      <c r="B228" s="600"/>
      <c r="C228" s="609"/>
      <c r="D228" s="610"/>
      <c r="E228" s="610"/>
      <c r="F228" s="600"/>
      <c r="G228" s="600"/>
    </row>
    <row r="229" spans="1:7" ht="18" customHeight="1" x14ac:dyDescent="0.3">
      <c r="A229" s="578"/>
      <c r="B229" s="600"/>
      <c r="C229" s="609"/>
      <c r="D229" s="610"/>
      <c r="E229" s="610"/>
      <c r="F229" s="600"/>
      <c r="G229" s="600"/>
    </row>
    <row r="230" spans="1:7" ht="18" customHeight="1" x14ac:dyDescent="0.3">
      <c r="A230" s="578"/>
      <c r="B230" s="600"/>
      <c r="C230" s="609"/>
      <c r="D230" s="610"/>
      <c r="E230" s="610"/>
      <c r="F230" s="600"/>
      <c r="G230" s="600"/>
    </row>
    <row r="231" spans="1:7" ht="18" customHeight="1" x14ac:dyDescent="0.3">
      <c r="A231" s="578"/>
      <c r="B231" s="600"/>
      <c r="C231" s="609"/>
      <c r="D231" s="610"/>
      <c r="E231" s="610"/>
      <c r="F231" s="600"/>
      <c r="G231" s="600"/>
    </row>
    <row r="232" spans="1:7" ht="18" customHeight="1" x14ac:dyDescent="0.3">
      <c r="A232" s="578"/>
      <c r="B232" s="600"/>
      <c r="C232" s="609"/>
      <c r="D232" s="610"/>
      <c r="E232" s="610"/>
      <c r="F232" s="600"/>
      <c r="G232" s="600"/>
    </row>
    <row r="233" spans="1:7" ht="18" customHeight="1" x14ac:dyDescent="0.3">
      <c r="A233" s="578"/>
      <c r="B233" s="600"/>
      <c r="C233" s="609"/>
      <c r="D233" s="610"/>
      <c r="E233" s="610"/>
      <c r="F233" s="600"/>
      <c r="G233" s="600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B141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5" width="3.88671875" customWidth="1"/>
    <col min="26" max="26" width="4.109375" customWidth="1"/>
    <col min="27" max="30" width="3.5546875" customWidth="1"/>
    <col min="31" max="31" width="4" customWidth="1"/>
    <col min="32" max="32" width="3.88671875" customWidth="1"/>
    <col min="33" max="54" width="3.5546875" customWidth="1"/>
  </cols>
  <sheetData>
    <row r="1" spans="1:54" ht="30" customHeight="1" x14ac:dyDescent="0.3">
      <c r="A1" s="675" t="s">
        <v>16</v>
      </c>
      <c r="B1" s="659"/>
      <c r="C1" s="659"/>
      <c r="D1" s="660"/>
      <c r="E1" s="676" t="s">
        <v>18</v>
      </c>
      <c r="F1" s="665"/>
      <c r="G1" s="665"/>
      <c r="H1" s="665"/>
      <c r="I1" s="666"/>
      <c r="J1" s="677" t="s">
        <v>19</v>
      </c>
      <c r="K1" s="678" t="s">
        <v>20</v>
      </c>
      <c r="L1" s="677" t="s">
        <v>21</v>
      </c>
      <c r="M1" s="673" t="s">
        <v>22</v>
      </c>
      <c r="N1" s="653"/>
      <c r="O1" s="653"/>
      <c r="P1" s="654"/>
      <c r="Q1" s="657" t="s">
        <v>24</v>
      </c>
      <c r="R1" s="653"/>
      <c r="S1" s="653"/>
      <c r="T1" s="654"/>
      <c r="U1" s="4" t="s">
        <v>25</v>
      </c>
      <c r="V1" s="674" t="s">
        <v>26</v>
      </c>
      <c r="W1" s="653"/>
      <c r="X1" s="654"/>
      <c r="Y1" s="5" t="s">
        <v>27</v>
      </c>
      <c r="Z1" s="656" t="s">
        <v>28</v>
      </c>
      <c r="AA1" s="653"/>
      <c r="AB1" s="654"/>
      <c r="AC1" s="673" t="s">
        <v>29</v>
      </c>
      <c r="AD1" s="654"/>
      <c r="AE1" s="657" t="s">
        <v>30</v>
      </c>
      <c r="AF1" s="654"/>
      <c r="AG1" s="673" t="s">
        <v>31</v>
      </c>
      <c r="AH1" s="653"/>
      <c r="AI1" s="654"/>
      <c r="AJ1" s="657" t="s">
        <v>32</v>
      </c>
      <c r="AK1" s="653"/>
      <c r="AL1" s="654"/>
      <c r="AM1" s="673" t="s">
        <v>33</v>
      </c>
      <c r="AN1" s="653"/>
      <c r="AO1" s="653"/>
      <c r="AP1" s="654"/>
      <c r="AQ1" s="657" t="s">
        <v>34</v>
      </c>
      <c r="AR1" s="653"/>
      <c r="AS1" s="653"/>
      <c r="AT1" s="653"/>
      <c r="AU1" s="653"/>
      <c r="AV1" s="653"/>
      <c r="AW1" s="653"/>
      <c r="AX1" s="653"/>
      <c r="AY1" s="654"/>
      <c r="AZ1" s="673" t="s">
        <v>22</v>
      </c>
      <c r="BA1" s="653"/>
      <c r="BB1" s="654"/>
    </row>
    <row r="2" spans="1:54" ht="45" customHeight="1" x14ac:dyDescent="0.3">
      <c r="A2" s="661"/>
      <c r="B2" s="662"/>
      <c r="C2" s="662"/>
      <c r="D2" s="663"/>
      <c r="E2" s="6">
        <v>1</v>
      </c>
      <c r="F2" s="7">
        <v>2</v>
      </c>
      <c r="G2" s="7">
        <v>3</v>
      </c>
      <c r="H2" s="7">
        <v>4</v>
      </c>
      <c r="I2" s="8">
        <v>5</v>
      </c>
      <c r="J2" s="670"/>
      <c r="K2" s="670"/>
      <c r="L2" s="670"/>
      <c r="M2" s="9" t="s">
        <v>35</v>
      </c>
      <c r="N2" s="10" t="s">
        <v>36</v>
      </c>
      <c r="O2" s="10" t="s">
        <v>37</v>
      </c>
      <c r="P2" s="9" t="s">
        <v>38</v>
      </c>
      <c r="Q2" s="11" t="s">
        <v>39</v>
      </c>
      <c r="R2" s="12" t="s">
        <v>40</v>
      </c>
      <c r="S2" s="13" t="s">
        <v>41</v>
      </c>
      <c r="T2" s="14" t="s">
        <v>42</v>
      </c>
      <c r="U2" s="9" t="s">
        <v>43</v>
      </c>
      <c r="V2" s="15" t="s">
        <v>44</v>
      </c>
      <c r="W2" s="14" t="s">
        <v>45</v>
      </c>
      <c r="X2" s="15" t="s">
        <v>46</v>
      </c>
      <c r="Y2" s="17" t="s">
        <v>47</v>
      </c>
      <c r="Z2" s="19" t="s">
        <v>48</v>
      </c>
      <c r="AA2" s="12" t="s">
        <v>44</v>
      </c>
      <c r="AB2" s="15" t="s">
        <v>46</v>
      </c>
      <c r="AC2" s="9" t="s">
        <v>49</v>
      </c>
      <c r="AD2" s="10" t="s">
        <v>37</v>
      </c>
      <c r="AE2" s="13" t="s">
        <v>48</v>
      </c>
      <c r="AF2" s="14" t="s">
        <v>49</v>
      </c>
      <c r="AG2" s="9" t="s">
        <v>50</v>
      </c>
      <c r="AH2" s="22" t="s">
        <v>51</v>
      </c>
      <c r="AI2" s="24" t="s">
        <v>52</v>
      </c>
      <c r="AJ2" s="13" t="s">
        <v>53</v>
      </c>
      <c r="AK2" s="14" t="s">
        <v>54</v>
      </c>
      <c r="AL2" s="13" t="s">
        <v>55</v>
      </c>
      <c r="AM2" s="9" t="s">
        <v>56</v>
      </c>
      <c r="AN2" s="22" t="s">
        <v>57</v>
      </c>
      <c r="AO2" s="9" t="s">
        <v>58</v>
      </c>
      <c r="AP2" s="22" t="s">
        <v>59</v>
      </c>
      <c r="AQ2" s="28" t="s">
        <v>60</v>
      </c>
      <c r="AR2" s="28" t="s">
        <v>61</v>
      </c>
      <c r="AS2" s="30" t="s">
        <v>62</v>
      </c>
      <c r="AT2" s="30" t="s">
        <v>63</v>
      </c>
      <c r="AU2" s="13" t="s">
        <v>64</v>
      </c>
      <c r="AV2" s="12" t="s">
        <v>65</v>
      </c>
      <c r="AW2" s="33" t="s">
        <v>66</v>
      </c>
      <c r="AX2" s="12" t="s">
        <v>67</v>
      </c>
      <c r="AY2" s="33" t="s">
        <v>68</v>
      </c>
      <c r="AZ2" s="9" t="s">
        <v>35</v>
      </c>
      <c r="BA2" s="10" t="s">
        <v>36</v>
      </c>
      <c r="BB2" s="10" t="s">
        <v>37</v>
      </c>
    </row>
    <row r="3" spans="1:54" ht="21.75" customHeight="1" x14ac:dyDescent="0.3">
      <c r="A3" s="648" t="s">
        <v>69</v>
      </c>
      <c r="B3" s="646" t="s">
        <v>70</v>
      </c>
      <c r="C3" s="646" t="s">
        <v>71</v>
      </c>
      <c r="D3" s="37" t="s">
        <v>72</v>
      </c>
      <c r="E3" s="41">
        <f t="shared" ref="E3:E140" si="0">MAX(M3:AY3)</f>
        <v>40</v>
      </c>
      <c r="F3" s="42">
        <f t="shared" ref="F3:F140" si="1">LARGE(M3:AY3,2)</f>
        <v>25</v>
      </c>
      <c r="G3" s="42">
        <f t="shared" ref="G3:G140" si="2">LARGE(M3:AY3,3)</f>
        <v>10</v>
      </c>
      <c r="H3" s="42">
        <f t="shared" ref="H3:H140" si="3">LARGE(M3:AY3,4)</f>
        <v>0</v>
      </c>
      <c r="I3" s="43">
        <f t="shared" ref="I3:I140" si="4">LARGE(M3:AY3,5)</f>
        <v>0</v>
      </c>
      <c r="J3" s="44">
        <f t="shared" ref="J3:J140" si="5">SUM(E3:I3)</f>
        <v>75</v>
      </c>
      <c r="K3" s="651">
        <f>(J3+(J4/5))</f>
        <v>75</v>
      </c>
      <c r="L3" s="649">
        <f>IF(K3=0,"",RANK(K3,K:K,0))</f>
        <v>43</v>
      </c>
      <c r="M3" s="47">
        <v>0</v>
      </c>
      <c r="N3" s="49"/>
      <c r="O3" s="49"/>
      <c r="P3" s="47"/>
      <c r="Q3" s="51">
        <v>0</v>
      </c>
      <c r="R3" s="53">
        <v>10</v>
      </c>
      <c r="S3" s="54"/>
      <c r="T3" s="55"/>
      <c r="U3" s="47">
        <v>0</v>
      </c>
      <c r="V3" s="54">
        <v>0</v>
      </c>
      <c r="W3" s="55"/>
      <c r="X3" s="54"/>
      <c r="Y3" s="56"/>
      <c r="Z3" s="51">
        <v>0</v>
      </c>
      <c r="AA3" s="53"/>
      <c r="AB3" s="54"/>
      <c r="AC3" s="47">
        <v>0</v>
      </c>
      <c r="AD3" s="49"/>
      <c r="AE3" s="54">
        <v>0</v>
      </c>
      <c r="AF3" s="55"/>
      <c r="AG3" s="47">
        <v>0</v>
      </c>
      <c r="AH3" s="59"/>
      <c r="AI3" s="47"/>
      <c r="AJ3" s="54">
        <v>0</v>
      </c>
      <c r="AK3" s="55"/>
      <c r="AL3" s="54"/>
      <c r="AM3" s="47">
        <v>0</v>
      </c>
      <c r="AN3" s="59"/>
      <c r="AO3" s="47"/>
      <c r="AP3" s="59"/>
      <c r="AQ3" s="69">
        <v>0</v>
      </c>
      <c r="AR3" s="69">
        <v>0</v>
      </c>
      <c r="AS3" s="74">
        <v>0</v>
      </c>
      <c r="AT3" s="74">
        <v>0</v>
      </c>
      <c r="AU3" s="54"/>
      <c r="AV3" s="53"/>
      <c r="AW3" s="54">
        <v>40</v>
      </c>
      <c r="AX3" s="53">
        <v>25</v>
      </c>
      <c r="AY3" s="54"/>
      <c r="AZ3" s="47">
        <v>0</v>
      </c>
      <c r="BA3" s="49"/>
      <c r="BB3" s="49"/>
    </row>
    <row r="4" spans="1:54" ht="21.75" customHeight="1" x14ac:dyDescent="0.3">
      <c r="A4" s="647"/>
      <c r="B4" s="647"/>
      <c r="C4" s="647"/>
      <c r="D4" s="85" t="s">
        <v>103</v>
      </c>
      <c r="E4" s="41">
        <f t="shared" si="0"/>
        <v>0</v>
      </c>
      <c r="F4" s="42">
        <f t="shared" si="1"/>
        <v>0</v>
      </c>
      <c r="G4" s="42">
        <f t="shared" si="2"/>
        <v>0</v>
      </c>
      <c r="H4" s="42">
        <f t="shared" si="3"/>
        <v>0</v>
      </c>
      <c r="I4" s="43">
        <f t="shared" si="4"/>
        <v>0</v>
      </c>
      <c r="J4" s="89">
        <f t="shared" si="5"/>
        <v>0</v>
      </c>
      <c r="K4" s="650"/>
      <c r="L4" s="650"/>
      <c r="M4" s="91">
        <v>0</v>
      </c>
      <c r="N4" s="92"/>
      <c r="O4" s="92"/>
      <c r="P4" s="91"/>
      <c r="Q4" s="93">
        <v>0</v>
      </c>
      <c r="R4" s="95"/>
      <c r="S4" s="96"/>
      <c r="T4" s="97"/>
      <c r="U4" s="91">
        <v>0</v>
      </c>
      <c r="V4" s="96">
        <v>0</v>
      </c>
      <c r="W4" s="97"/>
      <c r="X4" s="96"/>
      <c r="Y4" s="99"/>
      <c r="Z4" s="93">
        <v>0</v>
      </c>
      <c r="AA4" s="95"/>
      <c r="AB4" s="96"/>
      <c r="AC4" s="91">
        <v>0</v>
      </c>
      <c r="AD4" s="92"/>
      <c r="AE4" s="96">
        <v>0</v>
      </c>
      <c r="AF4" s="97"/>
      <c r="AG4" s="91">
        <v>0</v>
      </c>
      <c r="AH4" s="102"/>
      <c r="AI4" s="91"/>
      <c r="AJ4" s="96">
        <v>0</v>
      </c>
      <c r="AK4" s="97"/>
      <c r="AL4" s="96"/>
      <c r="AM4" s="91">
        <v>0</v>
      </c>
      <c r="AN4" s="102"/>
      <c r="AO4" s="91"/>
      <c r="AP4" s="102"/>
      <c r="AQ4" s="105">
        <v>0</v>
      </c>
      <c r="AR4" s="105">
        <v>0</v>
      </c>
      <c r="AS4" s="106">
        <v>0</v>
      </c>
      <c r="AT4" s="106">
        <v>0</v>
      </c>
      <c r="AU4" s="96"/>
      <c r="AV4" s="95"/>
      <c r="AW4" s="96"/>
      <c r="AX4" s="95"/>
      <c r="AY4" s="96"/>
      <c r="AZ4" s="91">
        <v>0</v>
      </c>
      <c r="BA4" s="92"/>
      <c r="BB4" s="92"/>
    </row>
    <row r="5" spans="1:54" ht="21.75" customHeight="1" x14ac:dyDescent="0.3">
      <c r="A5" s="648" t="s">
        <v>114</v>
      </c>
      <c r="B5" s="646" t="s">
        <v>115</v>
      </c>
      <c r="C5" s="646" t="s">
        <v>116</v>
      </c>
      <c r="D5" s="37" t="s">
        <v>72</v>
      </c>
      <c r="E5" s="41">
        <f t="shared" si="0"/>
        <v>60</v>
      </c>
      <c r="F5" s="42">
        <f t="shared" si="1"/>
        <v>40</v>
      </c>
      <c r="G5" s="42">
        <f t="shared" si="2"/>
        <v>25</v>
      </c>
      <c r="H5" s="42">
        <f t="shared" si="3"/>
        <v>15</v>
      </c>
      <c r="I5" s="43">
        <f t="shared" si="4"/>
        <v>10</v>
      </c>
      <c r="J5" s="44">
        <f t="shared" si="5"/>
        <v>150</v>
      </c>
      <c r="K5" s="651">
        <f>(J5+(J6/5))</f>
        <v>185</v>
      </c>
      <c r="L5" s="649">
        <f>IF(K5=0,"",RANK(K5,K:K,0))</f>
        <v>28</v>
      </c>
      <c r="M5" s="47">
        <v>0</v>
      </c>
      <c r="N5" s="49"/>
      <c r="O5" s="49">
        <v>10</v>
      </c>
      <c r="P5" s="47"/>
      <c r="Q5" s="51">
        <v>0</v>
      </c>
      <c r="R5" s="53"/>
      <c r="S5" s="54"/>
      <c r="T5" s="55"/>
      <c r="U5" s="47">
        <v>0</v>
      </c>
      <c r="V5" s="54">
        <v>0</v>
      </c>
      <c r="W5" s="55">
        <v>8</v>
      </c>
      <c r="X5" s="54"/>
      <c r="Y5" s="56"/>
      <c r="Z5" s="51">
        <v>0</v>
      </c>
      <c r="AA5" s="53"/>
      <c r="AB5" s="54">
        <v>15</v>
      </c>
      <c r="AC5" s="47">
        <v>5</v>
      </c>
      <c r="AD5" s="49">
        <v>40</v>
      </c>
      <c r="AE5" s="54">
        <v>0</v>
      </c>
      <c r="AF5" s="55"/>
      <c r="AG5" s="47">
        <v>0</v>
      </c>
      <c r="AH5" s="59"/>
      <c r="AI5" s="47"/>
      <c r="AJ5" s="54">
        <v>0</v>
      </c>
      <c r="AK5" s="55">
        <v>25</v>
      </c>
      <c r="AL5" s="54"/>
      <c r="AM5" s="47">
        <v>0</v>
      </c>
      <c r="AN5" s="59"/>
      <c r="AO5" s="47"/>
      <c r="AP5" s="59"/>
      <c r="AQ5" s="69">
        <v>60</v>
      </c>
      <c r="AR5" s="69">
        <v>0</v>
      </c>
      <c r="AS5" s="74">
        <v>0</v>
      </c>
      <c r="AT5" s="74">
        <v>0</v>
      </c>
      <c r="AU5" s="54"/>
      <c r="AV5" s="53"/>
      <c r="AW5" s="54"/>
      <c r="AX5" s="53"/>
      <c r="AY5" s="54"/>
      <c r="AZ5" s="47">
        <v>0</v>
      </c>
      <c r="BA5" s="49"/>
      <c r="BB5" s="49"/>
    </row>
    <row r="6" spans="1:54" ht="21.75" customHeight="1" x14ac:dyDescent="0.3">
      <c r="A6" s="647"/>
      <c r="B6" s="647"/>
      <c r="C6" s="647"/>
      <c r="D6" s="85" t="s">
        <v>103</v>
      </c>
      <c r="E6" s="41">
        <f t="shared" si="0"/>
        <v>60</v>
      </c>
      <c r="F6" s="42">
        <f t="shared" si="1"/>
        <v>60</v>
      </c>
      <c r="G6" s="42">
        <f t="shared" si="2"/>
        <v>30</v>
      </c>
      <c r="H6" s="42">
        <f t="shared" si="3"/>
        <v>25</v>
      </c>
      <c r="I6" s="43">
        <f t="shared" si="4"/>
        <v>0</v>
      </c>
      <c r="J6" s="89">
        <f t="shared" si="5"/>
        <v>175</v>
      </c>
      <c r="K6" s="650"/>
      <c r="L6" s="650"/>
      <c r="M6" s="91">
        <v>0</v>
      </c>
      <c r="N6" s="92"/>
      <c r="O6" s="92">
        <v>30</v>
      </c>
      <c r="P6" s="91"/>
      <c r="Q6" s="93">
        <v>0</v>
      </c>
      <c r="R6" s="95"/>
      <c r="S6" s="96"/>
      <c r="T6" s="97"/>
      <c r="U6" s="91">
        <v>0</v>
      </c>
      <c r="V6" s="96">
        <v>0</v>
      </c>
      <c r="W6" s="97">
        <v>60</v>
      </c>
      <c r="X6" s="96"/>
      <c r="Y6" s="99"/>
      <c r="Z6" s="93">
        <v>0</v>
      </c>
      <c r="AA6" s="95"/>
      <c r="AB6" s="96"/>
      <c r="AC6" s="91">
        <v>0</v>
      </c>
      <c r="AD6" s="92">
        <v>60</v>
      </c>
      <c r="AE6" s="96">
        <v>0</v>
      </c>
      <c r="AF6" s="97"/>
      <c r="AG6" s="91">
        <v>0</v>
      </c>
      <c r="AH6" s="102"/>
      <c r="AI6" s="91"/>
      <c r="AJ6" s="96">
        <v>0</v>
      </c>
      <c r="AK6" s="97"/>
      <c r="AL6" s="96"/>
      <c r="AM6" s="91">
        <v>0</v>
      </c>
      <c r="AN6" s="102"/>
      <c r="AO6" s="91"/>
      <c r="AP6" s="102"/>
      <c r="AQ6" s="105">
        <v>25</v>
      </c>
      <c r="AR6" s="105">
        <v>0</v>
      </c>
      <c r="AS6" s="106">
        <v>0</v>
      </c>
      <c r="AT6" s="106">
        <v>0</v>
      </c>
      <c r="AU6" s="96"/>
      <c r="AV6" s="95"/>
      <c r="AW6" s="96"/>
      <c r="AX6" s="95"/>
      <c r="AY6" s="96"/>
      <c r="AZ6" s="91">
        <v>0</v>
      </c>
      <c r="BA6" s="92"/>
      <c r="BB6" s="92"/>
    </row>
    <row r="7" spans="1:54" ht="21.75" customHeight="1" x14ac:dyDescent="0.3">
      <c r="A7" s="648" t="s">
        <v>120</v>
      </c>
      <c r="B7" s="646" t="s">
        <v>121</v>
      </c>
      <c r="C7" s="646" t="s">
        <v>81</v>
      </c>
      <c r="D7" s="37" t="s">
        <v>72</v>
      </c>
      <c r="E7" s="41">
        <f t="shared" si="0"/>
        <v>0</v>
      </c>
      <c r="F7" s="42">
        <f t="shared" si="1"/>
        <v>0</v>
      </c>
      <c r="G7" s="42">
        <f t="shared" si="2"/>
        <v>0</v>
      </c>
      <c r="H7" s="42">
        <f t="shared" si="3"/>
        <v>0</v>
      </c>
      <c r="I7" s="43">
        <f t="shared" si="4"/>
        <v>0</v>
      </c>
      <c r="J7" s="44">
        <f t="shared" si="5"/>
        <v>0</v>
      </c>
      <c r="K7" s="651">
        <f>(J7+(J8/5))</f>
        <v>0</v>
      </c>
      <c r="L7" s="649" t="str">
        <f>IF(K7=0,"",RANK(K7,K:K,0))</f>
        <v/>
      </c>
      <c r="M7" s="47">
        <v>0</v>
      </c>
      <c r="N7" s="49"/>
      <c r="O7" s="49"/>
      <c r="P7" s="47"/>
      <c r="Q7" s="51">
        <v>0</v>
      </c>
      <c r="R7" s="53"/>
      <c r="S7" s="54"/>
      <c r="T7" s="55"/>
      <c r="U7" s="47">
        <v>0</v>
      </c>
      <c r="V7" s="54">
        <v>0</v>
      </c>
      <c r="W7" s="55"/>
      <c r="X7" s="54"/>
      <c r="Y7" s="56"/>
      <c r="Z7" s="51">
        <v>0</v>
      </c>
      <c r="AA7" s="53"/>
      <c r="AB7" s="54"/>
      <c r="AC7" s="47">
        <v>0</v>
      </c>
      <c r="AD7" s="49"/>
      <c r="AE7" s="54">
        <v>0</v>
      </c>
      <c r="AF7" s="55"/>
      <c r="AG7" s="47">
        <v>0</v>
      </c>
      <c r="AH7" s="59"/>
      <c r="AI7" s="47"/>
      <c r="AJ7" s="54">
        <v>0</v>
      </c>
      <c r="AK7" s="55"/>
      <c r="AL7" s="54"/>
      <c r="AM7" s="47">
        <v>0</v>
      </c>
      <c r="AN7" s="59"/>
      <c r="AO7" s="47"/>
      <c r="AP7" s="59"/>
      <c r="AQ7" s="69">
        <v>0</v>
      </c>
      <c r="AR7" s="69">
        <v>0</v>
      </c>
      <c r="AS7" s="74">
        <v>0</v>
      </c>
      <c r="AT7" s="74">
        <v>0</v>
      </c>
      <c r="AU7" s="54"/>
      <c r="AV7" s="53"/>
      <c r="AW7" s="54"/>
      <c r="AX7" s="53"/>
      <c r="AY7" s="54"/>
      <c r="AZ7" s="47">
        <v>0</v>
      </c>
      <c r="BA7" s="49"/>
      <c r="BB7" s="49"/>
    </row>
    <row r="8" spans="1:54" ht="21.75" customHeight="1" x14ac:dyDescent="0.3">
      <c r="A8" s="647"/>
      <c r="B8" s="647"/>
      <c r="C8" s="647"/>
      <c r="D8" s="85" t="s">
        <v>103</v>
      </c>
      <c r="E8" s="41">
        <f t="shared" si="0"/>
        <v>0</v>
      </c>
      <c r="F8" s="42">
        <f t="shared" si="1"/>
        <v>0</v>
      </c>
      <c r="G8" s="42">
        <f t="shared" si="2"/>
        <v>0</v>
      </c>
      <c r="H8" s="42">
        <f t="shared" si="3"/>
        <v>0</v>
      </c>
      <c r="I8" s="43">
        <f t="shared" si="4"/>
        <v>0</v>
      </c>
      <c r="J8" s="89">
        <f t="shared" si="5"/>
        <v>0</v>
      </c>
      <c r="K8" s="650"/>
      <c r="L8" s="650"/>
      <c r="M8" s="91">
        <v>0</v>
      </c>
      <c r="N8" s="92"/>
      <c r="O8" s="92"/>
      <c r="P8" s="91"/>
      <c r="Q8" s="93">
        <v>0</v>
      </c>
      <c r="R8" s="95"/>
      <c r="S8" s="96"/>
      <c r="T8" s="97"/>
      <c r="U8" s="91">
        <v>0</v>
      </c>
      <c r="V8" s="96">
        <v>0</v>
      </c>
      <c r="W8" s="97"/>
      <c r="X8" s="96"/>
      <c r="Y8" s="99"/>
      <c r="Z8" s="93">
        <v>0</v>
      </c>
      <c r="AA8" s="95"/>
      <c r="AB8" s="96"/>
      <c r="AC8" s="91">
        <v>0</v>
      </c>
      <c r="AD8" s="92"/>
      <c r="AE8" s="96">
        <v>0</v>
      </c>
      <c r="AF8" s="97"/>
      <c r="AG8" s="91">
        <v>0</v>
      </c>
      <c r="AH8" s="102"/>
      <c r="AI8" s="91"/>
      <c r="AJ8" s="96">
        <v>0</v>
      </c>
      <c r="AK8" s="97"/>
      <c r="AL8" s="96"/>
      <c r="AM8" s="91">
        <v>0</v>
      </c>
      <c r="AN8" s="102"/>
      <c r="AO8" s="91"/>
      <c r="AP8" s="102"/>
      <c r="AQ8" s="105">
        <v>0</v>
      </c>
      <c r="AR8" s="105">
        <v>0</v>
      </c>
      <c r="AS8" s="106">
        <v>0</v>
      </c>
      <c r="AT8" s="106">
        <v>0</v>
      </c>
      <c r="AU8" s="96"/>
      <c r="AV8" s="95"/>
      <c r="AW8" s="96"/>
      <c r="AX8" s="95"/>
      <c r="AY8" s="96"/>
      <c r="AZ8" s="91">
        <v>0</v>
      </c>
      <c r="BA8" s="92"/>
      <c r="BB8" s="92"/>
    </row>
    <row r="9" spans="1:54" ht="21.75" customHeight="1" x14ac:dyDescent="0.3">
      <c r="A9" s="648" t="s">
        <v>128</v>
      </c>
      <c r="B9" s="646" t="s">
        <v>129</v>
      </c>
      <c r="C9" s="646" t="s">
        <v>131</v>
      </c>
      <c r="D9" s="37" t="s">
        <v>72</v>
      </c>
      <c r="E9" s="41">
        <f t="shared" si="0"/>
        <v>100</v>
      </c>
      <c r="F9" s="42">
        <f t="shared" si="1"/>
        <v>60</v>
      </c>
      <c r="G9" s="42">
        <f t="shared" si="2"/>
        <v>60</v>
      </c>
      <c r="H9" s="42">
        <f t="shared" si="3"/>
        <v>60</v>
      </c>
      <c r="I9" s="43">
        <f t="shared" si="4"/>
        <v>30</v>
      </c>
      <c r="J9" s="44">
        <f t="shared" si="5"/>
        <v>310</v>
      </c>
      <c r="K9" s="651">
        <f>(J9+(J10/5))</f>
        <v>384</v>
      </c>
      <c r="L9" s="649">
        <f>IF(K9=0,"",RANK(K9,K:K,0))</f>
        <v>15</v>
      </c>
      <c r="M9" s="47">
        <v>0</v>
      </c>
      <c r="N9" s="49"/>
      <c r="O9" s="49">
        <v>30</v>
      </c>
      <c r="P9" s="47"/>
      <c r="Q9" s="51">
        <v>0</v>
      </c>
      <c r="R9" s="53"/>
      <c r="S9" s="54"/>
      <c r="T9" s="55"/>
      <c r="U9" s="47">
        <v>0</v>
      </c>
      <c r="V9" s="54">
        <v>0</v>
      </c>
      <c r="W9" s="55"/>
      <c r="X9" s="54">
        <v>8</v>
      </c>
      <c r="Y9" s="56"/>
      <c r="Z9" s="51">
        <v>60</v>
      </c>
      <c r="AA9" s="53">
        <v>15</v>
      </c>
      <c r="AB9" s="54"/>
      <c r="AC9" s="47">
        <v>0</v>
      </c>
      <c r="AD9" s="49">
        <v>100</v>
      </c>
      <c r="AE9" s="54">
        <v>0</v>
      </c>
      <c r="AF9" s="55">
        <v>60</v>
      </c>
      <c r="AG9" s="47">
        <v>25</v>
      </c>
      <c r="AH9" s="59"/>
      <c r="AI9" s="47"/>
      <c r="AJ9" s="54">
        <v>0</v>
      </c>
      <c r="AK9" s="55"/>
      <c r="AL9" s="54"/>
      <c r="AM9" s="47">
        <v>0</v>
      </c>
      <c r="AN9" s="59"/>
      <c r="AO9" s="47"/>
      <c r="AP9" s="59"/>
      <c r="AQ9" s="69">
        <v>0</v>
      </c>
      <c r="AR9" s="69">
        <v>0</v>
      </c>
      <c r="AS9" s="74">
        <v>60</v>
      </c>
      <c r="AT9" s="74">
        <v>15</v>
      </c>
      <c r="AU9" s="54"/>
      <c r="AV9" s="53"/>
      <c r="AW9" s="54"/>
      <c r="AX9" s="53"/>
      <c r="AY9" s="54"/>
      <c r="AZ9" s="47">
        <v>0</v>
      </c>
      <c r="BA9" s="49">
        <v>40</v>
      </c>
      <c r="BB9" s="49"/>
    </row>
    <row r="10" spans="1:54" ht="21.75" customHeight="1" x14ac:dyDescent="0.3">
      <c r="A10" s="647"/>
      <c r="B10" s="647"/>
      <c r="C10" s="647"/>
      <c r="D10" s="85" t="s">
        <v>103</v>
      </c>
      <c r="E10" s="41">
        <f t="shared" si="0"/>
        <v>150</v>
      </c>
      <c r="F10" s="42">
        <f t="shared" si="1"/>
        <v>100</v>
      </c>
      <c r="G10" s="42">
        <f t="shared" si="2"/>
        <v>40</v>
      </c>
      <c r="H10" s="42">
        <f t="shared" si="3"/>
        <v>40</v>
      </c>
      <c r="I10" s="43">
        <f t="shared" si="4"/>
        <v>40</v>
      </c>
      <c r="J10" s="89">
        <f t="shared" si="5"/>
        <v>370</v>
      </c>
      <c r="K10" s="650"/>
      <c r="L10" s="650"/>
      <c r="M10" s="91">
        <v>0</v>
      </c>
      <c r="N10" s="92"/>
      <c r="O10" s="92">
        <v>30</v>
      </c>
      <c r="P10" s="91"/>
      <c r="Q10" s="93">
        <v>0</v>
      </c>
      <c r="R10" s="95"/>
      <c r="S10" s="96"/>
      <c r="T10" s="97"/>
      <c r="U10" s="91">
        <v>0</v>
      </c>
      <c r="V10" s="96">
        <v>0</v>
      </c>
      <c r="W10" s="97"/>
      <c r="X10" s="96">
        <v>5</v>
      </c>
      <c r="Y10" s="99"/>
      <c r="Z10" s="93">
        <v>40</v>
      </c>
      <c r="AA10" s="95">
        <v>40</v>
      </c>
      <c r="AB10" s="96"/>
      <c r="AC10" s="91">
        <v>0</v>
      </c>
      <c r="AD10" s="92">
        <v>150</v>
      </c>
      <c r="AE10" s="96">
        <v>0</v>
      </c>
      <c r="AF10" s="97">
        <v>100</v>
      </c>
      <c r="AG10" s="91">
        <v>40</v>
      </c>
      <c r="AH10" s="102"/>
      <c r="AI10" s="91"/>
      <c r="AJ10" s="96">
        <v>0</v>
      </c>
      <c r="AK10" s="97"/>
      <c r="AL10" s="96"/>
      <c r="AM10" s="91">
        <v>0</v>
      </c>
      <c r="AN10" s="102"/>
      <c r="AO10" s="91"/>
      <c r="AP10" s="102"/>
      <c r="AQ10" s="105">
        <v>0</v>
      </c>
      <c r="AR10" s="105">
        <v>0</v>
      </c>
      <c r="AS10" s="106">
        <v>25</v>
      </c>
      <c r="AT10" s="106">
        <v>24</v>
      </c>
      <c r="AU10" s="96"/>
      <c r="AV10" s="95"/>
      <c r="AW10" s="96"/>
      <c r="AX10" s="95"/>
      <c r="AY10" s="96"/>
      <c r="AZ10" s="91">
        <v>0</v>
      </c>
      <c r="BA10" s="92"/>
      <c r="BB10" s="92"/>
    </row>
    <row r="11" spans="1:54" ht="21.75" customHeight="1" x14ac:dyDescent="0.3">
      <c r="A11" s="648" t="s">
        <v>140</v>
      </c>
      <c r="B11" s="646" t="s">
        <v>141</v>
      </c>
      <c r="C11" s="646" t="s">
        <v>138</v>
      </c>
      <c r="D11" s="37" t="s">
        <v>72</v>
      </c>
      <c r="E11" s="41">
        <f t="shared" si="0"/>
        <v>150</v>
      </c>
      <c r="F11" s="42">
        <f t="shared" si="1"/>
        <v>100</v>
      </c>
      <c r="G11" s="42">
        <f t="shared" si="2"/>
        <v>60</v>
      </c>
      <c r="H11" s="42">
        <f t="shared" si="3"/>
        <v>42</v>
      </c>
      <c r="I11" s="43">
        <f t="shared" si="4"/>
        <v>40</v>
      </c>
      <c r="J11" s="44">
        <f t="shared" si="5"/>
        <v>392</v>
      </c>
      <c r="K11" s="651">
        <f>(J11+(J12/5))</f>
        <v>466</v>
      </c>
      <c r="L11" s="649">
        <f>IF(K11=0,"",RANK(K11,K:K,0))</f>
        <v>11</v>
      </c>
      <c r="M11" s="47">
        <v>0</v>
      </c>
      <c r="N11" s="49"/>
      <c r="O11" s="49">
        <v>10</v>
      </c>
      <c r="P11" s="47"/>
      <c r="Q11" s="51">
        <v>40</v>
      </c>
      <c r="R11" s="53"/>
      <c r="S11" s="54"/>
      <c r="T11" s="55">
        <v>8</v>
      </c>
      <c r="U11" s="47">
        <v>0</v>
      </c>
      <c r="V11" s="54">
        <v>0</v>
      </c>
      <c r="W11" s="55">
        <v>8</v>
      </c>
      <c r="X11" s="54">
        <v>15</v>
      </c>
      <c r="Y11" s="56"/>
      <c r="Z11" s="51">
        <v>100</v>
      </c>
      <c r="AA11" s="53">
        <v>15</v>
      </c>
      <c r="AB11" s="54"/>
      <c r="AC11" s="47">
        <v>0</v>
      </c>
      <c r="AD11" s="49">
        <v>150</v>
      </c>
      <c r="AE11" s="54">
        <v>0</v>
      </c>
      <c r="AF11" s="55">
        <v>25</v>
      </c>
      <c r="AG11" s="47">
        <v>0</v>
      </c>
      <c r="AH11" s="59"/>
      <c r="AI11" s="47"/>
      <c r="AJ11" s="54">
        <v>0</v>
      </c>
      <c r="AK11" s="55">
        <v>60</v>
      </c>
      <c r="AL11" s="54"/>
      <c r="AM11" s="47">
        <v>0</v>
      </c>
      <c r="AN11" s="59">
        <v>40</v>
      </c>
      <c r="AO11" s="47">
        <v>40</v>
      </c>
      <c r="AP11" s="59"/>
      <c r="AQ11" s="69">
        <v>0</v>
      </c>
      <c r="AR11" s="69">
        <v>42</v>
      </c>
      <c r="AS11" s="74">
        <v>0</v>
      </c>
      <c r="AT11" s="74">
        <v>0</v>
      </c>
      <c r="AU11" s="54"/>
      <c r="AV11" s="53"/>
      <c r="AW11" s="54"/>
      <c r="AX11" s="53"/>
      <c r="AY11" s="54"/>
      <c r="AZ11" s="47">
        <v>0</v>
      </c>
      <c r="BA11" s="49">
        <v>90</v>
      </c>
      <c r="BB11" s="49"/>
    </row>
    <row r="12" spans="1:54" ht="21.75" customHeight="1" x14ac:dyDescent="0.3">
      <c r="A12" s="647"/>
      <c r="B12" s="647"/>
      <c r="C12" s="647"/>
      <c r="D12" s="85" t="s">
        <v>103</v>
      </c>
      <c r="E12" s="41">
        <f t="shared" si="0"/>
        <v>150</v>
      </c>
      <c r="F12" s="42">
        <f t="shared" si="1"/>
        <v>100</v>
      </c>
      <c r="G12" s="42">
        <f t="shared" si="2"/>
        <v>40</v>
      </c>
      <c r="H12" s="42">
        <f t="shared" si="3"/>
        <v>40</v>
      </c>
      <c r="I12" s="43">
        <f t="shared" si="4"/>
        <v>40</v>
      </c>
      <c r="J12" s="89">
        <f t="shared" si="5"/>
        <v>370</v>
      </c>
      <c r="K12" s="650"/>
      <c r="L12" s="650"/>
      <c r="M12" s="91">
        <v>0</v>
      </c>
      <c r="N12" s="92"/>
      <c r="O12" s="92">
        <v>30</v>
      </c>
      <c r="P12" s="91"/>
      <c r="Q12" s="93">
        <v>25</v>
      </c>
      <c r="R12" s="95"/>
      <c r="S12" s="96"/>
      <c r="T12" s="97">
        <v>25</v>
      </c>
      <c r="U12" s="91">
        <v>0</v>
      </c>
      <c r="V12" s="96">
        <v>0</v>
      </c>
      <c r="W12" s="97">
        <v>25</v>
      </c>
      <c r="X12" s="96">
        <v>5</v>
      </c>
      <c r="Y12" s="99"/>
      <c r="Z12" s="93">
        <v>100</v>
      </c>
      <c r="AA12" s="95">
        <v>8</v>
      </c>
      <c r="AB12" s="96"/>
      <c r="AC12" s="91">
        <v>0</v>
      </c>
      <c r="AD12" s="92">
        <v>150</v>
      </c>
      <c r="AE12" s="96">
        <v>8</v>
      </c>
      <c r="AF12" s="97">
        <v>40</v>
      </c>
      <c r="AG12" s="91">
        <v>40</v>
      </c>
      <c r="AH12" s="102"/>
      <c r="AI12" s="91"/>
      <c r="AJ12" s="96">
        <v>0</v>
      </c>
      <c r="AK12" s="97">
        <v>40</v>
      </c>
      <c r="AL12" s="96"/>
      <c r="AM12" s="91">
        <v>0</v>
      </c>
      <c r="AN12" s="102">
        <v>8</v>
      </c>
      <c r="AO12" s="91">
        <v>8</v>
      </c>
      <c r="AP12" s="102"/>
      <c r="AQ12" s="105">
        <v>0</v>
      </c>
      <c r="AR12" s="105">
        <v>0</v>
      </c>
      <c r="AS12" s="106">
        <v>0</v>
      </c>
      <c r="AT12" s="106">
        <v>0</v>
      </c>
      <c r="AU12" s="96"/>
      <c r="AV12" s="95"/>
      <c r="AW12" s="96"/>
      <c r="AX12" s="95"/>
      <c r="AY12" s="96"/>
      <c r="AZ12" s="91">
        <v>0</v>
      </c>
      <c r="BA12" s="92">
        <v>35</v>
      </c>
      <c r="BB12" s="92"/>
    </row>
    <row r="13" spans="1:54" ht="21.75" customHeight="1" x14ac:dyDescent="0.3">
      <c r="A13" s="648" t="s">
        <v>149</v>
      </c>
      <c r="B13" s="646" t="s">
        <v>151</v>
      </c>
      <c r="C13" s="646" t="s">
        <v>81</v>
      </c>
      <c r="D13" s="37" t="s">
        <v>72</v>
      </c>
      <c r="E13" s="41">
        <f t="shared" si="0"/>
        <v>10</v>
      </c>
      <c r="F13" s="42">
        <f t="shared" si="1"/>
        <v>5</v>
      </c>
      <c r="G13" s="42">
        <f t="shared" si="2"/>
        <v>5</v>
      </c>
      <c r="H13" s="42">
        <f t="shared" si="3"/>
        <v>5</v>
      </c>
      <c r="I13" s="43">
        <f t="shared" si="4"/>
        <v>0</v>
      </c>
      <c r="J13" s="44">
        <f t="shared" si="5"/>
        <v>25</v>
      </c>
      <c r="K13" s="651">
        <f>(J13+(J14/5))</f>
        <v>31.6</v>
      </c>
      <c r="L13" s="649">
        <f>IF(K13=0,"",RANK(K13,K:K,0))</f>
        <v>56</v>
      </c>
      <c r="M13" s="47">
        <v>0</v>
      </c>
      <c r="N13" s="153"/>
      <c r="O13" s="153"/>
      <c r="P13" s="154"/>
      <c r="Q13" s="155">
        <v>0</v>
      </c>
      <c r="R13" s="156"/>
      <c r="S13" s="157"/>
      <c r="T13" s="156"/>
      <c r="U13" s="47">
        <v>0</v>
      </c>
      <c r="V13" s="158">
        <v>0</v>
      </c>
      <c r="W13" s="156"/>
      <c r="X13" s="157"/>
      <c r="Y13" s="154"/>
      <c r="Z13" s="155">
        <v>0</v>
      </c>
      <c r="AA13" s="156"/>
      <c r="AB13" s="157"/>
      <c r="AC13" s="47">
        <v>0</v>
      </c>
      <c r="AD13" s="153"/>
      <c r="AE13" s="54">
        <v>5</v>
      </c>
      <c r="AF13" s="156"/>
      <c r="AG13" s="47">
        <v>5</v>
      </c>
      <c r="AH13" s="153"/>
      <c r="AI13" s="47"/>
      <c r="AJ13" s="54">
        <v>5</v>
      </c>
      <c r="AK13" s="156"/>
      <c r="AL13" s="54"/>
      <c r="AM13" s="47">
        <v>0</v>
      </c>
      <c r="AN13" s="153"/>
      <c r="AO13" s="47"/>
      <c r="AP13" s="153"/>
      <c r="AQ13" s="69">
        <v>10</v>
      </c>
      <c r="AR13" s="69">
        <v>0</v>
      </c>
      <c r="AS13" s="74">
        <v>0</v>
      </c>
      <c r="AT13" s="74">
        <v>0</v>
      </c>
      <c r="AU13" s="54"/>
      <c r="AV13" s="156"/>
      <c r="AW13" s="54"/>
      <c r="AX13" s="156"/>
      <c r="AY13" s="54"/>
      <c r="AZ13" s="47">
        <v>0</v>
      </c>
      <c r="BA13" s="153"/>
      <c r="BB13" s="153"/>
    </row>
    <row r="14" spans="1:54" ht="21.75" customHeight="1" x14ac:dyDescent="0.3">
      <c r="A14" s="647"/>
      <c r="B14" s="647"/>
      <c r="C14" s="647"/>
      <c r="D14" s="85" t="s">
        <v>103</v>
      </c>
      <c r="E14" s="41">
        <f t="shared" si="0"/>
        <v>25</v>
      </c>
      <c r="F14" s="42">
        <f t="shared" si="1"/>
        <v>8</v>
      </c>
      <c r="G14" s="42">
        <f t="shared" si="2"/>
        <v>0</v>
      </c>
      <c r="H14" s="42">
        <f t="shared" si="3"/>
        <v>0</v>
      </c>
      <c r="I14" s="43">
        <f t="shared" si="4"/>
        <v>0</v>
      </c>
      <c r="J14" s="89">
        <f t="shared" si="5"/>
        <v>33</v>
      </c>
      <c r="K14" s="650"/>
      <c r="L14" s="650"/>
      <c r="M14" s="91">
        <v>0</v>
      </c>
      <c r="N14" s="159"/>
      <c r="O14" s="159"/>
      <c r="P14" s="160"/>
      <c r="Q14" s="161">
        <v>0</v>
      </c>
      <c r="R14" s="162"/>
      <c r="S14" s="163"/>
      <c r="T14" s="162"/>
      <c r="U14" s="91">
        <v>0</v>
      </c>
      <c r="V14" s="164">
        <v>0</v>
      </c>
      <c r="W14" s="162"/>
      <c r="X14" s="163"/>
      <c r="Y14" s="160"/>
      <c r="Z14" s="161">
        <v>0</v>
      </c>
      <c r="AA14" s="162"/>
      <c r="AB14" s="163"/>
      <c r="AC14" s="91">
        <v>0</v>
      </c>
      <c r="AD14" s="165"/>
      <c r="AE14" s="96">
        <v>0</v>
      </c>
      <c r="AF14" s="162"/>
      <c r="AG14" s="91">
        <v>0</v>
      </c>
      <c r="AH14" s="159"/>
      <c r="AI14" s="91"/>
      <c r="AJ14" s="96">
        <v>8</v>
      </c>
      <c r="AK14" s="162"/>
      <c r="AL14" s="96"/>
      <c r="AM14" s="91">
        <v>0</v>
      </c>
      <c r="AN14" s="159"/>
      <c r="AO14" s="91"/>
      <c r="AP14" s="159"/>
      <c r="AQ14" s="105">
        <v>25</v>
      </c>
      <c r="AR14" s="105">
        <v>0</v>
      </c>
      <c r="AS14" s="106">
        <v>0</v>
      </c>
      <c r="AT14" s="106">
        <v>0</v>
      </c>
      <c r="AU14" s="96"/>
      <c r="AV14" s="162"/>
      <c r="AW14" s="96"/>
      <c r="AX14" s="162"/>
      <c r="AY14" s="96"/>
      <c r="AZ14" s="91">
        <v>0</v>
      </c>
      <c r="BA14" s="159"/>
      <c r="BB14" s="159"/>
    </row>
    <row r="15" spans="1:54" ht="21.75" customHeight="1" x14ac:dyDescent="0.3">
      <c r="A15" s="648" t="s">
        <v>158</v>
      </c>
      <c r="B15" s="646" t="s">
        <v>159</v>
      </c>
      <c r="C15" s="646" t="s">
        <v>160</v>
      </c>
      <c r="D15" s="37" t="s">
        <v>72</v>
      </c>
      <c r="E15" s="41">
        <f t="shared" si="0"/>
        <v>40</v>
      </c>
      <c r="F15" s="42">
        <f t="shared" si="1"/>
        <v>25</v>
      </c>
      <c r="G15" s="42">
        <f t="shared" si="2"/>
        <v>25</v>
      </c>
      <c r="H15" s="42">
        <f t="shared" si="3"/>
        <v>15</v>
      </c>
      <c r="I15" s="43">
        <f t="shared" si="4"/>
        <v>5</v>
      </c>
      <c r="J15" s="44">
        <f t="shared" si="5"/>
        <v>110</v>
      </c>
      <c r="K15" s="651">
        <f>(J15+(J16/5))</f>
        <v>111.6</v>
      </c>
      <c r="L15" s="649">
        <f>IF(K15=0,"",RANK(K15,K:K,0))</f>
        <v>38</v>
      </c>
      <c r="M15" s="47">
        <v>0</v>
      </c>
      <c r="N15" s="153"/>
      <c r="O15" s="153"/>
      <c r="P15" s="154"/>
      <c r="Q15" s="155">
        <v>0</v>
      </c>
      <c r="R15" s="156"/>
      <c r="S15" s="157"/>
      <c r="T15" s="156"/>
      <c r="U15" s="47">
        <v>0</v>
      </c>
      <c r="V15" s="158">
        <v>0</v>
      </c>
      <c r="W15" s="156"/>
      <c r="X15" s="157"/>
      <c r="Y15" s="154"/>
      <c r="Z15" s="155">
        <v>0</v>
      </c>
      <c r="AA15" s="156"/>
      <c r="AB15" s="157"/>
      <c r="AC15" s="47">
        <v>0</v>
      </c>
      <c r="AD15" s="153"/>
      <c r="AE15" s="54">
        <v>15</v>
      </c>
      <c r="AF15" s="156"/>
      <c r="AG15" s="47">
        <v>0</v>
      </c>
      <c r="AH15" s="153"/>
      <c r="AI15" s="47"/>
      <c r="AJ15" s="54">
        <v>0</v>
      </c>
      <c r="AK15" s="55">
        <v>25</v>
      </c>
      <c r="AL15" s="54"/>
      <c r="AM15" s="47">
        <v>0</v>
      </c>
      <c r="AN15" s="153"/>
      <c r="AO15" s="47">
        <v>5</v>
      </c>
      <c r="AP15" s="153"/>
      <c r="AQ15" s="69">
        <v>0</v>
      </c>
      <c r="AR15" s="69">
        <v>0</v>
      </c>
      <c r="AS15" s="74">
        <v>40</v>
      </c>
      <c r="AT15" s="74">
        <v>0</v>
      </c>
      <c r="AU15" s="54"/>
      <c r="AV15" s="156"/>
      <c r="AW15" s="54"/>
      <c r="AX15" s="156"/>
      <c r="AY15" s="54">
        <v>25</v>
      </c>
      <c r="AZ15" s="47">
        <v>0</v>
      </c>
      <c r="BA15" s="153"/>
      <c r="BB15" s="153"/>
    </row>
    <row r="16" spans="1:54" ht="21.75" customHeight="1" x14ac:dyDescent="0.3">
      <c r="A16" s="647"/>
      <c r="B16" s="647"/>
      <c r="C16" s="647"/>
      <c r="D16" s="85" t="s">
        <v>103</v>
      </c>
      <c r="E16" s="41">
        <f t="shared" si="0"/>
        <v>8</v>
      </c>
      <c r="F16" s="42">
        <f t="shared" si="1"/>
        <v>0</v>
      </c>
      <c r="G16" s="42">
        <f t="shared" si="2"/>
        <v>0</v>
      </c>
      <c r="H16" s="42">
        <f t="shared" si="3"/>
        <v>0</v>
      </c>
      <c r="I16" s="43">
        <f t="shared" si="4"/>
        <v>0</v>
      </c>
      <c r="J16" s="89">
        <f t="shared" si="5"/>
        <v>8</v>
      </c>
      <c r="K16" s="650"/>
      <c r="L16" s="650"/>
      <c r="M16" s="91">
        <v>0</v>
      </c>
      <c r="N16" s="159"/>
      <c r="O16" s="159"/>
      <c r="P16" s="160"/>
      <c r="Q16" s="161">
        <v>0</v>
      </c>
      <c r="R16" s="162"/>
      <c r="S16" s="163"/>
      <c r="T16" s="162"/>
      <c r="U16" s="91">
        <v>0</v>
      </c>
      <c r="V16" s="164">
        <v>0</v>
      </c>
      <c r="W16" s="162"/>
      <c r="X16" s="163"/>
      <c r="Y16" s="160"/>
      <c r="Z16" s="161">
        <v>0</v>
      </c>
      <c r="AA16" s="162"/>
      <c r="AB16" s="163"/>
      <c r="AC16" s="91">
        <v>0</v>
      </c>
      <c r="AD16" s="165"/>
      <c r="AE16" s="96">
        <v>0</v>
      </c>
      <c r="AF16" s="162"/>
      <c r="AG16" s="91">
        <v>0</v>
      </c>
      <c r="AH16" s="159"/>
      <c r="AI16" s="91"/>
      <c r="AJ16" s="96">
        <v>0</v>
      </c>
      <c r="AK16" s="97"/>
      <c r="AL16" s="96"/>
      <c r="AM16" s="91">
        <v>0</v>
      </c>
      <c r="AN16" s="159"/>
      <c r="AO16" s="91"/>
      <c r="AP16" s="159"/>
      <c r="AQ16" s="105">
        <v>0</v>
      </c>
      <c r="AR16" s="105">
        <v>0</v>
      </c>
      <c r="AS16" s="106">
        <v>0</v>
      </c>
      <c r="AT16" s="106">
        <v>0</v>
      </c>
      <c r="AU16" s="96"/>
      <c r="AV16" s="162"/>
      <c r="AW16" s="96"/>
      <c r="AX16" s="162"/>
      <c r="AY16" s="96">
        <v>8</v>
      </c>
      <c r="AZ16" s="91">
        <v>0</v>
      </c>
      <c r="BA16" s="159"/>
      <c r="BB16" s="159"/>
    </row>
    <row r="17" spans="1:54" ht="21.75" customHeight="1" x14ac:dyDescent="0.3">
      <c r="A17" s="648" t="s">
        <v>170</v>
      </c>
      <c r="B17" s="646" t="s">
        <v>172</v>
      </c>
      <c r="C17" s="646" t="s">
        <v>43</v>
      </c>
      <c r="D17" s="37" t="s">
        <v>72</v>
      </c>
      <c r="E17" s="41">
        <f t="shared" si="0"/>
        <v>40</v>
      </c>
      <c r="F17" s="42">
        <f t="shared" si="1"/>
        <v>7</v>
      </c>
      <c r="G17" s="42">
        <f t="shared" si="2"/>
        <v>5</v>
      </c>
      <c r="H17" s="42">
        <f t="shared" si="3"/>
        <v>3</v>
      </c>
      <c r="I17" s="43">
        <f t="shared" si="4"/>
        <v>3</v>
      </c>
      <c r="J17" s="44">
        <f t="shared" si="5"/>
        <v>58</v>
      </c>
      <c r="K17" s="651">
        <f>(J17+(J18/5))</f>
        <v>59.6</v>
      </c>
      <c r="L17" s="649">
        <f>IF(K17=0,"",RANK(K17,K:K,0))</f>
        <v>46</v>
      </c>
      <c r="M17" s="47">
        <v>0</v>
      </c>
      <c r="N17" s="49"/>
      <c r="O17" s="49"/>
      <c r="P17" s="47"/>
      <c r="Q17" s="51">
        <v>0</v>
      </c>
      <c r="R17" s="53"/>
      <c r="S17" s="54"/>
      <c r="T17" s="55"/>
      <c r="U17" s="47">
        <v>3</v>
      </c>
      <c r="V17" s="54">
        <v>0</v>
      </c>
      <c r="W17" s="55"/>
      <c r="X17" s="54"/>
      <c r="Y17" s="56"/>
      <c r="Z17" s="51">
        <v>0</v>
      </c>
      <c r="AA17" s="53"/>
      <c r="AB17" s="54"/>
      <c r="AC17" s="47">
        <v>5</v>
      </c>
      <c r="AD17" s="49">
        <v>40</v>
      </c>
      <c r="AE17" s="54">
        <v>0</v>
      </c>
      <c r="AF17" s="55"/>
      <c r="AG17" s="47">
        <v>0</v>
      </c>
      <c r="AH17" s="59"/>
      <c r="AI17" s="47"/>
      <c r="AJ17" s="54">
        <v>0</v>
      </c>
      <c r="AK17" s="55"/>
      <c r="AL17" s="54"/>
      <c r="AM17" s="47">
        <v>0</v>
      </c>
      <c r="AN17" s="59"/>
      <c r="AO17" s="47"/>
      <c r="AP17" s="59"/>
      <c r="AQ17" s="69">
        <v>0</v>
      </c>
      <c r="AR17" s="69">
        <v>7</v>
      </c>
      <c r="AS17" s="74">
        <v>0</v>
      </c>
      <c r="AT17" s="74">
        <v>0</v>
      </c>
      <c r="AU17" s="54">
        <v>3</v>
      </c>
      <c r="AV17" s="53"/>
      <c r="AW17" s="54"/>
      <c r="AX17" s="53">
        <v>3</v>
      </c>
      <c r="AY17" s="54"/>
      <c r="AZ17" s="47">
        <v>15</v>
      </c>
      <c r="BA17" s="49">
        <v>40</v>
      </c>
      <c r="BB17" s="49"/>
    </row>
    <row r="18" spans="1:54" ht="21.75" customHeight="1" x14ac:dyDescent="0.3">
      <c r="A18" s="647"/>
      <c r="B18" s="647"/>
      <c r="C18" s="647"/>
      <c r="D18" s="85" t="s">
        <v>103</v>
      </c>
      <c r="E18" s="41">
        <f t="shared" si="0"/>
        <v>8</v>
      </c>
      <c r="F18" s="42">
        <f t="shared" si="1"/>
        <v>0</v>
      </c>
      <c r="G18" s="42">
        <f t="shared" si="2"/>
        <v>0</v>
      </c>
      <c r="H18" s="42">
        <f t="shared" si="3"/>
        <v>0</v>
      </c>
      <c r="I18" s="43">
        <f t="shared" si="4"/>
        <v>0</v>
      </c>
      <c r="J18" s="89">
        <f t="shared" si="5"/>
        <v>8</v>
      </c>
      <c r="K18" s="650"/>
      <c r="L18" s="650"/>
      <c r="M18" s="91">
        <v>0</v>
      </c>
      <c r="N18" s="92"/>
      <c r="O18" s="92"/>
      <c r="P18" s="91"/>
      <c r="Q18" s="93">
        <v>0</v>
      </c>
      <c r="R18" s="95"/>
      <c r="S18" s="96"/>
      <c r="T18" s="97"/>
      <c r="U18" s="91">
        <v>0</v>
      </c>
      <c r="V18" s="96">
        <v>0</v>
      </c>
      <c r="W18" s="97"/>
      <c r="X18" s="96"/>
      <c r="Y18" s="99"/>
      <c r="Z18" s="93">
        <v>0</v>
      </c>
      <c r="AA18" s="95"/>
      <c r="AB18" s="96"/>
      <c r="AC18" s="91">
        <v>8</v>
      </c>
      <c r="AD18" s="92"/>
      <c r="AE18" s="96">
        <v>0</v>
      </c>
      <c r="AF18" s="97"/>
      <c r="AG18" s="91">
        <v>0</v>
      </c>
      <c r="AH18" s="102"/>
      <c r="AI18" s="91"/>
      <c r="AJ18" s="96">
        <v>0</v>
      </c>
      <c r="AK18" s="97"/>
      <c r="AL18" s="96"/>
      <c r="AM18" s="91">
        <v>0</v>
      </c>
      <c r="AN18" s="102"/>
      <c r="AO18" s="91"/>
      <c r="AP18" s="102"/>
      <c r="AQ18" s="105">
        <v>0</v>
      </c>
      <c r="AR18" s="105">
        <v>0</v>
      </c>
      <c r="AS18" s="106">
        <v>0</v>
      </c>
      <c r="AT18" s="106">
        <v>0</v>
      </c>
      <c r="AU18" s="96"/>
      <c r="AV18" s="95"/>
      <c r="AW18" s="96"/>
      <c r="AX18" s="95"/>
      <c r="AY18" s="96"/>
      <c r="AZ18" s="91">
        <v>0</v>
      </c>
      <c r="BA18" s="92"/>
      <c r="BB18" s="92"/>
    </row>
    <row r="19" spans="1:54" ht="21.75" customHeight="1" x14ac:dyDescent="0.3">
      <c r="A19" s="648" t="s">
        <v>179</v>
      </c>
      <c r="B19" s="646" t="s">
        <v>180</v>
      </c>
      <c r="C19" s="646" t="s">
        <v>43</v>
      </c>
      <c r="D19" s="37" t="s">
        <v>72</v>
      </c>
      <c r="E19" s="41">
        <f t="shared" si="0"/>
        <v>5</v>
      </c>
      <c r="F19" s="42">
        <f t="shared" si="1"/>
        <v>0</v>
      </c>
      <c r="G19" s="42">
        <f t="shared" si="2"/>
        <v>0</v>
      </c>
      <c r="H19" s="42">
        <f t="shared" si="3"/>
        <v>0</v>
      </c>
      <c r="I19" s="43">
        <f t="shared" si="4"/>
        <v>0</v>
      </c>
      <c r="J19" s="44">
        <f t="shared" si="5"/>
        <v>5</v>
      </c>
      <c r="K19" s="651">
        <f>(J19+(J20/5))</f>
        <v>6.6</v>
      </c>
      <c r="L19" s="649">
        <f>IF(K19=0,"",RANK(K19,K:K,0))</f>
        <v>64</v>
      </c>
      <c r="M19" s="47">
        <v>0</v>
      </c>
      <c r="N19" s="49"/>
      <c r="O19" s="49"/>
      <c r="P19" s="47"/>
      <c r="Q19" s="51">
        <v>0</v>
      </c>
      <c r="R19" s="53"/>
      <c r="S19" s="54"/>
      <c r="T19" s="55"/>
      <c r="U19" s="47">
        <v>0</v>
      </c>
      <c r="V19" s="54">
        <v>0</v>
      </c>
      <c r="W19" s="55"/>
      <c r="X19" s="54"/>
      <c r="Y19" s="56"/>
      <c r="Z19" s="51">
        <v>0</v>
      </c>
      <c r="AA19" s="53"/>
      <c r="AB19" s="54"/>
      <c r="AC19" s="47">
        <v>5</v>
      </c>
      <c r="AD19" s="49"/>
      <c r="AE19" s="54">
        <v>0</v>
      </c>
      <c r="AF19" s="55"/>
      <c r="AG19" s="47">
        <v>0</v>
      </c>
      <c r="AH19" s="59"/>
      <c r="AI19" s="47"/>
      <c r="AJ19" s="54">
        <v>0</v>
      </c>
      <c r="AK19" s="55"/>
      <c r="AL19" s="54"/>
      <c r="AM19" s="47">
        <v>0</v>
      </c>
      <c r="AN19" s="59"/>
      <c r="AO19" s="47"/>
      <c r="AP19" s="59"/>
      <c r="AQ19" s="69">
        <v>0</v>
      </c>
      <c r="AR19" s="69">
        <v>0</v>
      </c>
      <c r="AS19" s="74">
        <v>0</v>
      </c>
      <c r="AT19" s="74">
        <v>0</v>
      </c>
      <c r="AU19" s="54"/>
      <c r="AV19" s="53"/>
      <c r="AW19" s="54"/>
      <c r="AX19" s="53"/>
      <c r="AY19" s="54"/>
      <c r="AZ19" s="47">
        <v>0</v>
      </c>
      <c r="BA19" s="49"/>
      <c r="BB19" s="49"/>
    </row>
    <row r="20" spans="1:54" ht="21.75" customHeight="1" x14ac:dyDescent="0.3">
      <c r="A20" s="647"/>
      <c r="B20" s="647"/>
      <c r="C20" s="647"/>
      <c r="D20" s="85" t="s">
        <v>103</v>
      </c>
      <c r="E20" s="41">
        <f t="shared" si="0"/>
        <v>8</v>
      </c>
      <c r="F20" s="42">
        <f t="shared" si="1"/>
        <v>0</v>
      </c>
      <c r="G20" s="42">
        <f t="shared" si="2"/>
        <v>0</v>
      </c>
      <c r="H20" s="42">
        <f t="shared" si="3"/>
        <v>0</v>
      </c>
      <c r="I20" s="43">
        <f t="shared" si="4"/>
        <v>0</v>
      </c>
      <c r="J20" s="89">
        <f t="shared" si="5"/>
        <v>8</v>
      </c>
      <c r="K20" s="650"/>
      <c r="L20" s="650"/>
      <c r="M20" s="91">
        <v>0</v>
      </c>
      <c r="N20" s="92"/>
      <c r="O20" s="92"/>
      <c r="P20" s="91"/>
      <c r="Q20" s="93">
        <v>0</v>
      </c>
      <c r="R20" s="95"/>
      <c r="S20" s="96"/>
      <c r="T20" s="97"/>
      <c r="U20" s="91">
        <v>0</v>
      </c>
      <c r="V20" s="96">
        <v>0</v>
      </c>
      <c r="W20" s="97"/>
      <c r="X20" s="96"/>
      <c r="Y20" s="99"/>
      <c r="Z20" s="93">
        <v>0</v>
      </c>
      <c r="AA20" s="95"/>
      <c r="AB20" s="96"/>
      <c r="AC20" s="91">
        <v>8</v>
      </c>
      <c r="AD20" s="92"/>
      <c r="AE20" s="96">
        <v>0</v>
      </c>
      <c r="AF20" s="97"/>
      <c r="AG20" s="91">
        <v>0</v>
      </c>
      <c r="AH20" s="102"/>
      <c r="AI20" s="91"/>
      <c r="AJ20" s="96">
        <v>0</v>
      </c>
      <c r="AK20" s="97"/>
      <c r="AL20" s="96"/>
      <c r="AM20" s="91">
        <v>0</v>
      </c>
      <c r="AN20" s="102"/>
      <c r="AO20" s="91"/>
      <c r="AP20" s="102"/>
      <c r="AQ20" s="105">
        <v>0</v>
      </c>
      <c r="AR20" s="105">
        <v>0</v>
      </c>
      <c r="AS20" s="106">
        <v>0</v>
      </c>
      <c r="AT20" s="106">
        <v>0</v>
      </c>
      <c r="AU20" s="96"/>
      <c r="AV20" s="95"/>
      <c r="AW20" s="96"/>
      <c r="AX20" s="95"/>
      <c r="AY20" s="96"/>
      <c r="AZ20" s="91">
        <v>0</v>
      </c>
      <c r="BA20" s="92"/>
      <c r="BB20" s="92"/>
    </row>
    <row r="21" spans="1:54" ht="21.75" customHeight="1" x14ac:dyDescent="0.3">
      <c r="A21" s="648" t="s">
        <v>187</v>
      </c>
      <c r="B21" s="646" t="s">
        <v>188</v>
      </c>
      <c r="C21" s="646" t="s">
        <v>113</v>
      </c>
      <c r="D21" s="37" t="s">
        <v>72</v>
      </c>
      <c r="E21" s="41">
        <f t="shared" si="0"/>
        <v>150</v>
      </c>
      <c r="F21" s="42">
        <f t="shared" si="1"/>
        <v>150</v>
      </c>
      <c r="G21" s="42">
        <f t="shared" si="2"/>
        <v>100</v>
      </c>
      <c r="H21" s="42">
        <f t="shared" si="3"/>
        <v>100</v>
      </c>
      <c r="I21" s="43">
        <f t="shared" si="4"/>
        <v>100</v>
      </c>
      <c r="J21" s="44">
        <f t="shared" si="5"/>
        <v>600</v>
      </c>
      <c r="K21" s="651">
        <f>(J21+(J22/5))</f>
        <v>810</v>
      </c>
      <c r="L21" s="649">
        <f>IF(K21=0,"",RANK(K21,K:K,0))</f>
        <v>5</v>
      </c>
      <c r="M21" s="47">
        <v>0</v>
      </c>
      <c r="N21" s="49">
        <v>40</v>
      </c>
      <c r="O21" s="49"/>
      <c r="P21" s="47"/>
      <c r="Q21" s="51">
        <v>8</v>
      </c>
      <c r="R21" s="53">
        <v>20</v>
      </c>
      <c r="S21" s="54"/>
      <c r="T21" s="55"/>
      <c r="U21" s="47">
        <v>40</v>
      </c>
      <c r="V21" s="54">
        <v>15</v>
      </c>
      <c r="W21" s="55">
        <v>40</v>
      </c>
      <c r="X21" s="54">
        <v>15</v>
      </c>
      <c r="Y21" s="56"/>
      <c r="Z21" s="51">
        <v>100</v>
      </c>
      <c r="AA21" s="53">
        <v>60</v>
      </c>
      <c r="AB21" s="54"/>
      <c r="AC21" s="47">
        <v>25</v>
      </c>
      <c r="AD21" s="49">
        <v>150</v>
      </c>
      <c r="AE21" s="54">
        <v>0</v>
      </c>
      <c r="AF21" s="55">
        <v>100</v>
      </c>
      <c r="AG21" s="47">
        <v>60</v>
      </c>
      <c r="AH21" s="59"/>
      <c r="AI21" s="47"/>
      <c r="AJ21" s="54">
        <v>100</v>
      </c>
      <c r="AK21" s="55">
        <v>100</v>
      </c>
      <c r="AL21" s="54"/>
      <c r="AM21" s="47">
        <v>100</v>
      </c>
      <c r="AN21" s="59"/>
      <c r="AO21" s="47"/>
      <c r="AP21" s="59"/>
      <c r="AQ21" s="69">
        <v>0</v>
      </c>
      <c r="AR21" s="69">
        <v>0</v>
      </c>
      <c r="AS21" s="74">
        <v>150</v>
      </c>
      <c r="AT21" s="74">
        <v>45</v>
      </c>
      <c r="AU21" s="54"/>
      <c r="AV21" s="53"/>
      <c r="AW21" s="54"/>
      <c r="AX21" s="53"/>
      <c r="AY21" s="54"/>
      <c r="AZ21" s="47">
        <v>0</v>
      </c>
      <c r="BA21" s="49"/>
      <c r="BB21" s="49"/>
    </row>
    <row r="22" spans="1:54" ht="21.75" customHeight="1" x14ac:dyDescent="0.3">
      <c r="A22" s="647"/>
      <c r="B22" s="647"/>
      <c r="C22" s="647"/>
      <c r="D22" s="85" t="s">
        <v>103</v>
      </c>
      <c r="E22" s="41">
        <f t="shared" si="0"/>
        <v>250</v>
      </c>
      <c r="F22" s="42">
        <f t="shared" si="1"/>
        <v>250</v>
      </c>
      <c r="G22" s="42">
        <f t="shared" si="2"/>
        <v>250</v>
      </c>
      <c r="H22" s="42">
        <f t="shared" si="3"/>
        <v>150</v>
      </c>
      <c r="I22" s="43">
        <f t="shared" si="4"/>
        <v>150</v>
      </c>
      <c r="J22" s="89">
        <f t="shared" si="5"/>
        <v>1050</v>
      </c>
      <c r="K22" s="650"/>
      <c r="L22" s="650"/>
      <c r="M22" s="91">
        <v>0</v>
      </c>
      <c r="N22" s="92">
        <v>35</v>
      </c>
      <c r="O22" s="92"/>
      <c r="P22" s="91"/>
      <c r="Q22" s="93">
        <v>25</v>
      </c>
      <c r="R22" s="95"/>
      <c r="S22" s="96"/>
      <c r="T22" s="97"/>
      <c r="U22" s="91">
        <v>40</v>
      </c>
      <c r="V22" s="96">
        <v>15</v>
      </c>
      <c r="W22" s="97">
        <v>60</v>
      </c>
      <c r="X22" s="96">
        <v>15</v>
      </c>
      <c r="Y22" s="99"/>
      <c r="Z22" s="93">
        <v>250</v>
      </c>
      <c r="AA22" s="95">
        <v>60</v>
      </c>
      <c r="AB22" s="96"/>
      <c r="AC22" s="91">
        <v>40</v>
      </c>
      <c r="AD22" s="92">
        <v>250</v>
      </c>
      <c r="AE22" s="96">
        <v>0</v>
      </c>
      <c r="AF22" s="97">
        <v>250</v>
      </c>
      <c r="AG22" s="91">
        <v>100</v>
      </c>
      <c r="AH22" s="102"/>
      <c r="AI22" s="91"/>
      <c r="AJ22" s="96">
        <v>100</v>
      </c>
      <c r="AK22" s="97">
        <v>150</v>
      </c>
      <c r="AL22" s="96"/>
      <c r="AM22" s="91">
        <v>100</v>
      </c>
      <c r="AN22" s="102"/>
      <c r="AO22" s="91"/>
      <c r="AP22" s="102"/>
      <c r="AQ22" s="105">
        <v>0</v>
      </c>
      <c r="AR22" s="105">
        <v>0</v>
      </c>
      <c r="AS22" s="106">
        <v>150</v>
      </c>
      <c r="AT22" s="106">
        <v>0</v>
      </c>
      <c r="AU22" s="96"/>
      <c r="AV22" s="95"/>
      <c r="AW22" s="96"/>
      <c r="AX22" s="95"/>
      <c r="AY22" s="96"/>
      <c r="AZ22" s="91">
        <v>0</v>
      </c>
      <c r="BA22" s="92">
        <v>35</v>
      </c>
      <c r="BB22" s="92"/>
    </row>
    <row r="23" spans="1:54" ht="21.75" customHeight="1" x14ac:dyDescent="0.3">
      <c r="A23" s="648" t="s">
        <v>193</v>
      </c>
      <c r="B23" s="646" t="s">
        <v>194</v>
      </c>
      <c r="C23" s="646" t="s">
        <v>139</v>
      </c>
      <c r="D23" s="37" t="s">
        <v>72</v>
      </c>
      <c r="E23" s="41">
        <f t="shared" si="0"/>
        <v>25</v>
      </c>
      <c r="F23" s="42">
        <f t="shared" si="1"/>
        <v>25</v>
      </c>
      <c r="G23" s="42">
        <f t="shared" si="2"/>
        <v>25</v>
      </c>
      <c r="H23" s="42">
        <f t="shared" si="3"/>
        <v>25</v>
      </c>
      <c r="I23" s="43">
        <f t="shared" si="4"/>
        <v>15</v>
      </c>
      <c r="J23" s="44">
        <f t="shared" si="5"/>
        <v>115</v>
      </c>
      <c r="K23" s="651">
        <f>(J23+(J24/5))</f>
        <v>136.6</v>
      </c>
      <c r="L23" s="649">
        <f>IF(K23=0,"",RANK(K23,K:K,0))</f>
        <v>36</v>
      </c>
      <c r="M23" s="47">
        <v>0</v>
      </c>
      <c r="N23" s="49"/>
      <c r="O23" s="49"/>
      <c r="P23" s="47"/>
      <c r="Q23" s="51">
        <v>0</v>
      </c>
      <c r="R23" s="53"/>
      <c r="S23" s="54"/>
      <c r="T23" s="55"/>
      <c r="U23" s="47">
        <v>0</v>
      </c>
      <c r="V23" s="54">
        <v>0</v>
      </c>
      <c r="W23" s="55"/>
      <c r="X23" s="54"/>
      <c r="Y23" s="56"/>
      <c r="Z23" s="51">
        <v>0</v>
      </c>
      <c r="AA23" s="53"/>
      <c r="AB23" s="54"/>
      <c r="AC23" s="47">
        <v>15</v>
      </c>
      <c r="AD23" s="49"/>
      <c r="AE23" s="54">
        <v>25</v>
      </c>
      <c r="AF23" s="55"/>
      <c r="AG23" s="47">
        <v>0</v>
      </c>
      <c r="AH23" s="59"/>
      <c r="AI23" s="47">
        <v>5</v>
      </c>
      <c r="AJ23" s="54">
        <v>0</v>
      </c>
      <c r="AK23" s="55">
        <v>25</v>
      </c>
      <c r="AL23" s="54"/>
      <c r="AM23" s="47">
        <v>0</v>
      </c>
      <c r="AN23" s="59">
        <v>5</v>
      </c>
      <c r="AO23" s="47"/>
      <c r="AP23" s="59"/>
      <c r="AQ23" s="69">
        <v>0</v>
      </c>
      <c r="AR23" s="69">
        <v>0</v>
      </c>
      <c r="AS23" s="74">
        <v>10</v>
      </c>
      <c r="AT23" s="74">
        <v>0</v>
      </c>
      <c r="AU23" s="54"/>
      <c r="AV23" s="53"/>
      <c r="AW23" s="54">
        <v>5</v>
      </c>
      <c r="AX23" s="53">
        <v>25</v>
      </c>
      <c r="AY23" s="54">
        <v>25</v>
      </c>
      <c r="AZ23" s="47">
        <v>40</v>
      </c>
      <c r="BA23" s="49"/>
      <c r="BB23" s="49"/>
    </row>
    <row r="24" spans="1:54" ht="21.75" customHeight="1" x14ac:dyDescent="0.3">
      <c r="A24" s="647"/>
      <c r="B24" s="647"/>
      <c r="C24" s="647"/>
      <c r="D24" s="85" t="s">
        <v>103</v>
      </c>
      <c r="E24" s="41">
        <f t="shared" si="0"/>
        <v>60</v>
      </c>
      <c r="F24" s="42">
        <f t="shared" si="1"/>
        <v>40</v>
      </c>
      <c r="G24" s="42">
        <f t="shared" si="2"/>
        <v>8</v>
      </c>
      <c r="H24" s="42">
        <f t="shared" si="3"/>
        <v>0</v>
      </c>
      <c r="I24" s="43">
        <f t="shared" si="4"/>
        <v>0</v>
      </c>
      <c r="J24" s="89">
        <f t="shared" si="5"/>
        <v>108</v>
      </c>
      <c r="K24" s="650"/>
      <c r="L24" s="650"/>
      <c r="M24" s="91">
        <v>0</v>
      </c>
      <c r="N24" s="92"/>
      <c r="O24" s="92"/>
      <c r="P24" s="91"/>
      <c r="Q24" s="93">
        <v>0</v>
      </c>
      <c r="R24" s="95"/>
      <c r="S24" s="96"/>
      <c r="T24" s="97"/>
      <c r="U24" s="91">
        <v>0</v>
      </c>
      <c r="V24" s="96">
        <v>0</v>
      </c>
      <c r="W24" s="97"/>
      <c r="X24" s="96"/>
      <c r="Y24" s="99"/>
      <c r="Z24" s="93">
        <v>0</v>
      </c>
      <c r="AA24" s="95"/>
      <c r="AB24" s="96"/>
      <c r="AC24" s="91">
        <v>0</v>
      </c>
      <c r="AD24" s="92"/>
      <c r="AE24" s="96">
        <v>0</v>
      </c>
      <c r="AF24" s="97"/>
      <c r="AG24" s="91">
        <v>0</v>
      </c>
      <c r="AH24" s="102"/>
      <c r="AI24" s="91">
        <v>8</v>
      </c>
      <c r="AJ24" s="96">
        <v>0</v>
      </c>
      <c r="AK24" s="97"/>
      <c r="AL24" s="96"/>
      <c r="AM24" s="91">
        <v>0</v>
      </c>
      <c r="AN24" s="102">
        <v>60</v>
      </c>
      <c r="AO24" s="91"/>
      <c r="AP24" s="102"/>
      <c r="AQ24" s="105">
        <v>0</v>
      </c>
      <c r="AR24" s="105">
        <v>0</v>
      </c>
      <c r="AS24" s="106">
        <v>0</v>
      </c>
      <c r="AT24" s="106">
        <v>0</v>
      </c>
      <c r="AU24" s="96"/>
      <c r="AV24" s="95"/>
      <c r="AW24" s="96"/>
      <c r="AX24" s="95"/>
      <c r="AY24" s="96">
        <v>40</v>
      </c>
      <c r="AZ24" s="91">
        <v>0</v>
      </c>
      <c r="BA24" s="92">
        <v>35</v>
      </c>
      <c r="BB24" s="92"/>
    </row>
    <row r="25" spans="1:54" ht="21.75" customHeight="1" x14ac:dyDescent="0.3">
      <c r="A25" s="648" t="s">
        <v>201</v>
      </c>
      <c r="B25" s="646" t="s">
        <v>202</v>
      </c>
      <c r="C25" s="646" t="s">
        <v>131</v>
      </c>
      <c r="D25" s="37" t="s">
        <v>72</v>
      </c>
      <c r="E25" s="41">
        <f t="shared" si="0"/>
        <v>40</v>
      </c>
      <c r="F25" s="42">
        <f t="shared" si="1"/>
        <v>40</v>
      </c>
      <c r="G25" s="42">
        <f t="shared" si="2"/>
        <v>25</v>
      </c>
      <c r="H25" s="42">
        <f t="shared" si="3"/>
        <v>25</v>
      </c>
      <c r="I25" s="43">
        <f t="shared" si="4"/>
        <v>25</v>
      </c>
      <c r="J25" s="44">
        <f t="shared" si="5"/>
        <v>155</v>
      </c>
      <c r="K25" s="651">
        <f>(J25+(J26/5))</f>
        <v>202.4</v>
      </c>
      <c r="L25" s="649">
        <f>IF(K25=0,"",RANK(K25,K:K,0))</f>
        <v>27</v>
      </c>
      <c r="M25" s="47">
        <v>0</v>
      </c>
      <c r="N25" s="49"/>
      <c r="O25" s="49"/>
      <c r="P25" s="47"/>
      <c r="Q25" s="51">
        <v>0</v>
      </c>
      <c r="R25" s="53"/>
      <c r="S25" s="54"/>
      <c r="T25" s="55"/>
      <c r="U25" s="47">
        <v>0</v>
      </c>
      <c r="V25" s="54">
        <v>3</v>
      </c>
      <c r="W25" s="55"/>
      <c r="X25" s="54"/>
      <c r="Y25" s="56"/>
      <c r="Z25" s="51">
        <v>25</v>
      </c>
      <c r="AA25" s="53">
        <v>5</v>
      </c>
      <c r="AB25" s="54"/>
      <c r="AC25" s="47">
        <v>0</v>
      </c>
      <c r="AD25" s="49">
        <v>40</v>
      </c>
      <c r="AE25" s="54">
        <v>0</v>
      </c>
      <c r="AF25" s="55">
        <v>25</v>
      </c>
      <c r="AG25" s="47">
        <v>25</v>
      </c>
      <c r="AH25" s="59"/>
      <c r="AI25" s="47"/>
      <c r="AJ25" s="54">
        <v>25</v>
      </c>
      <c r="AK25" s="55"/>
      <c r="AL25" s="54"/>
      <c r="AM25" s="47">
        <v>0</v>
      </c>
      <c r="AN25" s="59"/>
      <c r="AO25" s="47"/>
      <c r="AP25" s="59"/>
      <c r="AQ25" s="69">
        <v>0</v>
      </c>
      <c r="AR25" s="69">
        <v>0</v>
      </c>
      <c r="AS25" s="74">
        <v>40</v>
      </c>
      <c r="AT25" s="74">
        <v>14</v>
      </c>
      <c r="AU25" s="54"/>
      <c r="AV25" s="53"/>
      <c r="AW25" s="54"/>
      <c r="AX25" s="53"/>
      <c r="AY25" s="54"/>
      <c r="AZ25" s="47">
        <v>0</v>
      </c>
      <c r="BA25" s="49">
        <v>40</v>
      </c>
      <c r="BB25" s="49"/>
    </row>
    <row r="26" spans="1:54" ht="21.75" customHeight="1" x14ac:dyDescent="0.3">
      <c r="A26" s="647"/>
      <c r="B26" s="647"/>
      <c r="C26" s="647"/>
      <c r="D26" s="85" t="s">
        <v>103</v>
      </c>
      <c r="E26" s="41">
        <f t="shared" si="0"/>
        <v>100</v>
      </c>
      <c r="F26" s="42">
        <f t="shared" si="1"/>
        <v>60</v>
      </c>
      <c r="G26" s="42">
        <f t="shared" si="2"/>
        <v>40</v>
      </c>
      <c r="H26" s="42">
        <f t="shared" si="3"/>
        <v>25</v>
      </c>
      <c r="I26" s="43">
        <f t="shared" si="4"/>
        <v>12</v>
      </c>
      <c r="J26" s="89">
        <f t="shared" si="5"/>
        <v>237</v>
      </c>
      <c r="K26" s="650"/>
      <c r="L26" s="650"/>
      <c r="M26" s="91">
        <v>0</v>
      </c>
      <c r="N26" s="92"/>
      <c r="O26" s="92"/>
      <c r="P26" s="91"/>
      <c r="Q26" s="93">
        <v>0</v>
      </c>
      <c r="R26" s="95"/>
      <c r="S26" s="96"/>
      <c r="T26" s="97"/>
      <c r="U26" s="91">
        <v>0</v>
      </c>
      <c r="V26" s="96">
        <v>5</v>
      </c>
      <c r="W26" s="97"/>
      <c r="X26" s="96"/>
      <c r="Y26" s="99"/>
      <c r="Z26" s="93">
        <v>100</v>
      </c>
      <c r="AA26" s="95">
        <v>40</v>
      </c>
      <c r="AB26" s="96"/>
      <c r="AC26" s="91">
        <v>0</v>
      </c>
      <c r="AD26" s="92">
        <v>60</v>
      </c>
      <c r="AE26" s="96">
        <v>0</v>
      </c>
      <c r="AF26" s="97"/>
      <c r="AG26" s="91">
        <v>0</v>
      </c>
      <c r="AH26" s="102"/>
      <c r="AI26" s="91"/>
      <c r="AJ26" s="96">
        <v>0</v>
      </c>
      <c r="AK26" s="97"/>
      <c r="AL26" s="96"/>
      <c r="AM26" s="91">
        <v>0</v>
      </c>
      <c r="AN26" s="102"/>
      <c r="AO26" s="91"/>
      <c r="AP26" s="102"/>
      <c r="AQ26" s="105">
        <v>0</v>
      </c>
      <c r="AR26" s="105">
        <v>0</v>
      </c>
      <c r="AS26" s="106">
        <v>25</v>
      </c>
      <c r="AT26" s="106">
        <v>12</v>
      </c>
      <c r="AU26" s="96"/>
      <c r="AV26" s="95"/>
      <c r="AW26" s="96"/>
      <c r="AX26" s="95"/>
      <c r="AY26" s="96"/>
      <c r="AZ26" s="91">
        <v>0</v>
      </c>
      <c r="BA26" s="92"/>
      <c r="BB26" s="92"/>
    </row>
    <row r="27" spans="1:54" ht="21.75" customHeight="1" x14ac:dyDescent="0.3">
      <c r="A27" s="648" t="s">
        <v>206</v>
      </c>
      <c r="B27" s="646" t="s">
        <v>207</v>
      </c>
      <c r="C27" s="646" t="s">
        <v>174</v>
      </c>
      <c r="D27" s="37" t="s">
        <v>72</v>
      </c>
      <c r="E27" s="41">
        <f t="shared" si="0"/>
        <v>34</v>
      </c>
      <c r="F27" s="42">
        <f t="shared" si="1"/>
        <v>0</v>
      </c>
      <c r="G27" s="42">
        <f t="shared" si="2"/>
        <v>0</v>
      </c>
      <c r="H27" s="42">
        <f t="shared" si="3"/>
        <v>0</v>
      </c>
      <c r="I27" s="43">
        <f t="shared" si="4"/>
        <v>0</v>
      </c>
      <c r="J27" s="44">
        <f t="shared" si="5"/>
        <v>34</v>
      </c>
      <c r="K27" s="651">
        <f>(J27+(J28/5))</f>
        <v>34</v>
      </c>
      <c r="L27" s="649">
        <f>IF(K27=0,"",RANK(K27,K:K,0))</f>
        <v>55</v>
      </c>
      <c r="M27" s="47">
        <v>0</v>
      </c>
      <c r="N27" s="49"/>
      <c r="O27" s="49"/>
      <c r="P27" s="47"/>
      <c r="Q27" s="51">
        <v>0</v>
      </c>
      <c r="R27" s="53"/>
      <c r="S27" s="54"/>
      <c r="T27" s="55"/>
      <c r="U27" s="47">
        <v>0</v>
      </c>
      <c r="V27" s="54">
        <v>0</v>
      </c>
      <c r="W27" s="55"/>
      <c r="X27" s="54"/>
      <c r="Y27" s="56"/>
      <c r="Z27" s="51">
        <v>0</v>
      </c>
      <c r="AA27" s="53"/>
      <c r="AB27" s="54"/>
      <c r="AC27" s="47">
        <v>0</v>
      </c>
      <c r="AD27" s="49"/>
      <c r="AE27" s="54">
        <v>0</v>
      </c>
      <c r="AF27" s="55"/>
      <c r="AG27" s="47">
        <v>0</v>
      </c>
      <c r="AH27" s="59"/>
      <c r="AI27" s="47"/>
      <c r="AJ27" s="54">
        <v>0</v>
      </c>
      <c r="AK27" s="55"/>
      <c r="AL27" s="54"/>
      <c r="AM27" s="47">
        <v>0</v>
      </c>
      <c r="AN27" s="59"/>
      <c r="AO27" s="47"/>
      <c r="AP27" s="59"/>
      <c r="AQ27" s="69">
        <v>0</v>
      </c>
      <c r="AR27" s="69">
        <v>0</v>
      </c>
      <c r="AS27" s="74">
        <v>0</v>
      </c>
      <c r="AT27" s="74">
        <v>0</v>
      </c>
      <c r="AU27" s="54">
        <v>34</v>
      </c>
      <c r="AV27" s="53"/>
      <c r="AW27" s="54"/>
      <c r="AX27" s="53"/>
      <c r="AY27" s="54"/>
      <c r="AZ27" s="47">
        <v>0</v>
      </c>
      <c r="BA27" s="49"/>
      <c r="BB27" s="49"/>
    </row>
    <row r="28" spans="1:54" ht="21.75" customHeight="1" x14ac:dyDescent="0.3">
      <c r="A28" s="647"/>
      <c r="B28" s="647"/>
      <c r="C28" s="647"/>
      <c r="D28" s="85" t="s">
        <v>103</v>
      </c>
      <c r="E28" s="41">
        <f t="shared" si="0"/>
        <v>0</v>
      </c>
      <c r="F28" s="42">
        <f t="shared" si="1"/>
        <v>0</v>
      </c>
      <c r="G28" s="42">
        <f t="shared" si="2"/>
        <v>0</v>
      </c>
      <c r="H28" s="42">
        <f t="shared" si="3"/>
        <v>0</v>
      </c>
      <c r="I28" s="43">
        <f t="shared" si="4"/>
        <v>0</v>
      </c>
      <c r="J28" s="89">
        <f t="shared" si="5"/>
        <v>0</v>
      </c>
      <c r="K28" s="650"/>
      <c r="L28" s="650"/>
      <c r="M28" s="91">
        <v>0</v>
      </c>
      <c r="N28" s="92"/>
      <c r="O28" s="92"/>
      <c r="P28" s="91"/>
      <c r="Q28" s="93">
        <v>0</v>
      </c>
      <c r="R28" s="95"/>
      <c r="S28" s="96"/>
      <c r="T28" s="97"/>
      <c r="U28" s="91">
        <v>0</v>
      </c>
      <c r="V28" s="96">
        <v>0</v>
      </c>
      <c r="W28" s="97"/>
      <c r="X28" s="96"/>
      <c r="Y28" s="99"/>
      <c r="Z28" s="93">
        <v>0</v>
      </c>
      <c r="AA28" s="95"/>
      <c r="AB28" s="96"/>
      <c r="AC28" s="91">
        <v>0</v>
      </c>
      <c r="AD28" s="92"/>
      <c r="AE28" s="96">
        <v>0</v>
      </c>
      <c r="AF28" s="97"/>
      <c r="AG28" s="91">
        <v>0</v>
      </c>
      <c r="AH28" s="102"/>
      <c r="AI28" s="91"/>
      <c r="AJ28" s="96">
        <v>0</v>
      </c>
      <c r="AK28" s="97"/>
      <c r="AL28" s="96"/>
      <c r="AM28" s="91">
        <v>0</v>
      </c>
      <c r="AN28" s="102"/>
      <c r="AO28" s="91"/>
      <c r="AP28" s="102"/>
      <c r="AQ28" s="105">
        <v>0</v>
      </c>
      <c r="AR28" s="105">
        <v>0</v>
      </c>
      <c r="AS28" s="106">
        <v>0</v>
      </c>
      <c r="AT28" s="106">
        <v>0</v>
      </c>
      <c r="AU28" s="96"/>
      <c r="AV28" s="95"/>
      <c r="AW28" s="96"/>
      <c r="AX28" s="95"/>
      <c r="AY28" s="96"/>
      <c r="AZ28" s="91">
        <v>0</v>
      </c>
      <c r="BA28" s="92"/>
      <c r="BB28" s="92"/>
    </row>
    <row r="29" spans="1:54" ht="21.75" customHeight="1" x14ac:dyDescent="0.3">
      <c r="A29" s="648" t="s">
        <v>216</v>
      </c>
      <c r="B29" s="646" t="s">
        <v>217</v>
      </c>
      <c r="C29" s="646" t="s">
        <v>81</v>
      </c>
      <c r="D29" s="37" t="s">
        <v>72</v>
      </c>
      <c r="E29" s="41">
        <f t="shared" si="0"/>
        <v>40</v>
      </c>
      <c r="F29" s="42">
        <f t="shared" si="1"/>
        <v>15</v>
      </c>
      <c r="G29" s="42">
        <f t="shared" si="2"/>
        <v>10</v>
      </c>
      <c r="H29" s="42">
        <f t="shared" si="3"/>
        <v>0</v>
      </c>
      <c r="I29" s="43">
        <f t="shared" si="4"/>
        <v>0</v>
      </c>
      <c r="J29" s="44">
        <f t="shared" si="5"/>
        <v>65</v>
      </c>
      <c r="K29" s="651">
        <f>(J29+(J30/5))</f>
        <v>67.400000000000006</v>
      </c>
      <c r="L29" s="649">
        <f>IF(K29=0,"",RANK(K29,K:K,0))</f>
        <v>44</v>
      </c>
      <c r="M29" s="47">
        <v>0</v>
      </c>
      <c r="N29" s="49"/>
      <c r="O29" s="49"/>
      <c r="P29" s="47"/>
      <c r="Q29" s="51">
        <v>0</v>
      </c>
      <c r="R29" s="53"/>
      <c r="S29" s="54"/>
      <c r="T29" s="55"/>
      <c r="U29" s="47">
        <v>0</v>
      </c>
      <c r="V29" s="54">
        <v>0</v>
      </c>
      <c r="W29" s="55"/>
      <c r="X29" s="54"/>
      <c r="Y29" s="56"/>
      <c r="Z29" s="51">
        <v>0</v>
      </c>
      <c r="AA29" s="53"/>
      <c r="AB29" s="54"/>
      <c r="AC29" s="47">
        <v>0</v>
      </c>
      <c r="AD29" s="49"/>
      <c r="AE29" s="54">
        <v>0</v>
      </c>
      <c r="AF29" s="55"/>
      <c r="AG29" s="47">
        <v>0</v>
      </c>
      <c r="AH29" s="59"/>
      <c r="AI29" s="47"/>
      <c r="AJ29" s="54">
        <v>0</v>
      </c>
      <c r="AK29" s="55"/>
      <c r="AL29" s="54">
        <v>15</v>
      </c>
      <c r="AM29" s="47">
        <v>0</v>
      </c>
      <c r="AN29" s="59"/>
      <c r="AO29" s="47"/>
      <c r="AP29" s="59"/>
      <c r="AQ29" s="69">
        <v>0</v>
      </c>
      <c r="AR29" s="69">
        <v>0</v>
      </c>
      <c r="AS29" s="74">
        <v>40</v>
      </c>
      <c r="AT29" s="74">
        <v>10</v>
      </c>
      <c r="AU29" s="54"/>
      <c r="AV29" s="53"/>
      <c r="AW29" s="54"/>
      <c r="AX29" s="53"/>
      <c r="AY29" s="54"/>
      <c r="AZ29" s="47">
        <v>8</v>
      </c>
      <c r="BA29" s="49"/>
      <c r="BB29" s="49"/>
    </row>
    <row r="30" spans="1:54" ht="21.75" customHeight="1" x14ac:dyDescent="0.3">
      <c r="A30" s="647"/>
      <c r="B30" s="647"/>
      <c r="C30" s="647"/>
      <c r="D30" s="85" t="s">
        <v>103</v>
      </c>
      <c r="E30" s="41">
        <f t="shared" si="0"/>
        <v>12</v>
      </c>
      <c r="F30" s="42">
        <f t="shared" si="1"/>
        <v>0</v>
      </c>
      <c r="G30" s="42">
        <f t="shared" si="2"/>
        <v>0</v>
      </c>
      <c r="H30" s="42">
        <f t="shared" si="3"/>
        <v>0</v>
      </c>
      <c r="I30" s="43">
        <f t="shared" si="4"/>
        <v>0</v>
      </c>
      <c r="J30" s="89">
        <f t="shared" si="5"/>
        <v>12</v>
      </c>
      <c r="K30" s="650"/>
      <c r="L30" s="650"/>
      <c r="M30" s="91">
        <v>0</v>
      </c>
      <c r="N30" s="92"/>
      <c r="O30" s="92"/>
      <c r="P30" s="91"/>
      <c r="Q30" s="93">
        <v>0</v>
      </c>
      <c r="R30" s="95"/>
      <c r="S30" s="96"/>
      <c r="T30" s="97"/>
      <c r="U30" s="91">
        <v>0</v>
      </c>
      <c r="V30" s="96">
        <v>0</v>
      </c>
      <c r="W30" s="97"/>
      <c r="X30" s="96"/>
      <c r="Y30" s="99"/>
      <c r="Z30" s="93">
        <v>0</v>
      </c>
      <c r="AA30" s="95"/>
      <c r="AB30" s="96"/>
      <c r="AC30" s="91">
        <v>0</v>
      </c>
      <c r="AD30" s="92"/>
      <c r="AE30" s="96">
        <v>0</v>
      </c>
      <c r="AF30" s="97"/>
      <c r="AG30" s="91">
        <v>0</v>
      </c>
      <c r="AH30" s="102"/>
      <c r="AI30" s="91"/>
      <c r="AJ30" s="96">
        <v>0</v>
      </c>
      <c r="AK30" s="97"/>
      <c r="AL30" s="96"/>
      <c r="AM30" s="91">
        <v>0</v>
      </c>
      <c r="AN30" s="102"/>
      <c r="AO30" s="91"/>
      <c r="AP30" s="102"/>
      <c r="AQ30" s="105">
        <v>0</v>
      </c>
      <c r="AR30" s="105">
        <v>0</v>
      </c>
      <c r="AS30" s="106">
        <v>0</v>
      </c>
      <c r="AT30" s="106">
        <v>12</v>
      </c>
      <c r="AU30" s="96"/>
      <c r="AV30" s="95"/>
      <c r="AW30" s="96"/>
      <c r="AX30" s="95"/>
      <c r="AY30" s="96"/>
      <c r="AZ30" s="91">
        <v>0</v>
      </c>
      <c r="BA30" s="92">
        <v>35</v>
      </c>
      <c r="BB30" s="92"/>
    </row>
    <row r="31" spans="1:54" ht="21.75" customHeight="1" x14ac:dyDescent="0.3">
      <c r="A31" s="648" t="s">
        <v>225</v>
      </c>
      <c r="B31" s="646" t="s">
        <v>226</v>
      </c>
      <c r="C31" s="646" t="s">
        <v>166</v>
      </c>
      <c r="D31" s="37" t="s">
        <v>72</v>
      </c>
      <c r="E31" s="41">
        <f t="shared" si="0"/>
        <v>60</v>
      </c>
      <c r="F31" s="42">
        <f t="shared" si="1"/>
        <v>25</v>
      </c>
      <c r="G31" s="42">
        <f t="shared" si="2"/>
        <v>25</v>
      </c>
      <c r="H31" s="42">
        <f t="shared" si="3"/>
        <v>5</v>
      </c>
      <c r="I31" s="43">
        <f t="shared" si="4"/>
        <v>5</v>
      </c>
      <c r="J31" s="44">
        <f t="shared" si="5"/>
        <v>120</v>
      </c>
      <c r="K31" s="651">
        <f>(J31+(J32/5))</f>
        <v>153.6</v>
      </c>
      <c r="L31" s="649">
        <f>IF(K31=0,"",RANK(K31,K:K,0))</f>
        <v>34</v>
      </c>
      <c r="M31" s="47">
        <v>0</v>
      </c>
      <c r="N31" s="49"/>
      <c r="O31" s="49"/>
      <c r="P31" s="47"/>
      <c r="Q31" s="51">
        <v>0</v>
      </c>
      <c r="R31" s="53"/>
      <c r="S31" s="54"/>
      <c r="T31" s="55"/>
      <c r="U31" s="47">
        <v>0</v>
      </c>
      <c r="V31" s="54">
        <v>0</v>
      </c>
      <c r="W31" s="55"/>
      <c r="X31" s="54"/>
      <c r="Y31" s="56"/>
      <c r="Z31" s="51">
        <v>0</v>
      </c>
      <c r="AA31" s="53"/>
      <c r="AB31" s="54"/>
      <c r="AC31" s="47">
        <v>5</v>
      </c>
      <c r="AD31" s="49">
        <v>60</v>
      </c>
      <c r="AE31" s="54">
        <v>5</v>
      </c>
      <c r="AF31" s="55">
        <v>25</v>
      </c>
      <c r="AG31" s="47">
        <v>0</v>
      </c>
      <c r="AH31" s="59">
        <v>3</v>
      </c>
      <c r="AI31" s="47"/>
      <c r="AJ31" s="54">
        <v>0</v>
      </c>
      <c r="AK31" s="55">
        <v>25</v>
      </c>
      <c r="AL31" s="54"/>
      <c r="AM31" s="47">
        <v>5</v>
      </c>
      <c r="AN31" s="59">
        <v>5</v>
      </c>
      <c r="AO31" s="47"/>
      <c r="AP31" s="59"/>
      <c r="AQ31" s="69">
        <v>0</v>
      </c>
      <c r="AR31" s="69">
        <v>0</v>
      </c>
      <c r="AS31" s="74">
        <v>0</v>
      </c>
      <c r="AT31" s="74">
        <v>0</v>
      </c>
      <c r="AU31" s="54"/>
      <c r="AV31" s="53"/>
      <c r="AW31" s="54">
        <v>5</v>
      </c>
      <c r="AX31" s="53"/>
      <c r="AY31" s="54"/>
      <c r="AZ31" s="47">
        <v>0</v>
      </c>
      <c r="BA31" s="49"/>
      <c r="BB31" s="49"/>
    </row>
    <row r="32" spans="1:54" ht="21.75" customHeight="1" x14ac:dyDescent="0.3">
      <c r="A32" s="647"/>
      <c r="B32" s="647"/>
      <c r="C32" s="647"/>
      <c r="D32" s="85" t="s">
        <v>103</v>
      </c>
      <c r="E32" s="41">
        <f t="shared" si="0"/>
        <v>60</v>
      </c>
      <c r="F32" s="42">
        <f t="shared" si="1"/>
        <v>60</v>
      </c>
      <c r="G32" s="42">
        <f t="shared" si="2"/>
        <v>40</v>
      </c>
      <c r="H32" s="42">
        <f t="shared" si="3"/>
        <v>8</v>
      </c>
      <c r="I32" s="43">
        <f t="shared" si="4"/>
        <v>0</v>
      </c>
      <c r="J32" s="89">
        <f t="shared" si="5"/>
        <v>168</v>
      </c>
      <c r="K32" s="650"/>
      <c r="L32" s="650"/>
      <c r="M32" s="91">
        <v>0</v>
      </c>
      <c r="N32" s="92"/>
      <c r="O32" s="92"/>
      <c r="P32" s="91"/>
      <c r="Q32" s="93">
        <v>0</v>
      </c>
      <c r="R32" s="95"/>
      <c r="S32" s="96"/>
      <c r="T32" s="97"/>
      <c r="U32" s="91">
        <v>0</v>
      </c>
      <c r="V32" s="96">
        <v>0</v>
      </c>
      <c r="W32" s="97"/>
      <c r="X32" s="96"/>
      <c r="Y32" s="99"/>
      <c r="Z32" s="93">
        <v>0</v>
      </c>
      <c r="AA32" s="95"/>
      <c r="AB32" s="96"/>
      <c r="AC32" s="91">
        <v>8</v>
      </c>
      <c r="AD32" s="92">
        <v>60</v>
      </c>
      <c r="AE32" s="96">
        <v>0</v>
      </c>
      <c r="AF32" s="97">
        <v>40</v>
      </c>
      <c r="AG32" s="91">
        <v>0</v>
      </c>
      <c r="AH32" s="102"/>
      <c r="AI32" s="91"/>
      <c r="AJ32" s="96">
        <v>0</v>
      </c>
      <c r="AK32" s="97"/>
      <c r="AL32" s="96"/>
      <c r="AM32" s="91">
        <v>0</v>
      </c>
      <c r="AN32" s="102"/>
      <c r="AO32" s="91"/>
      <c r="AP32" s="102"/>
      <c r="AQ32" s="105">
        <v>0</v>
      </c>
      <c r="AR32" s="105">
        <v>0</v>
      </c>
      <c r="AS32" s="106">
        <v>0</v>
      </c>
      <c r="AT32" s="106">
        <v>0</v>
      </c>
      <c r="AU32" s="96"/>
      <c r="AV32" s="95"/>
      <c r="AW32" s="96">
        <v>60</v>
      </c>
      <c r="AX32" s="95"/>
      <c r="AY32" s="96"/>
      <c r="AZ32" s="91">
        <v>0</v>
      </c>
      <c r="BA32" s="92"/>
      <c r="BB32" s="92"/>
    </row>
    <row r="33" spans="1:54" ht="21.75" customHeight="1" x14ac:dyDescent="0.3">
      <c r="A33" s="648" t="s">
        <v>233</v>
      </c>
      <c r="B33" s="646" t="s">
        <v>234</v>
      </c>
      <c r="C33" s="646" t="s">
        <v>113</v>
      </c>
      <c r="D33" s="37" t="s">
        <v>72</v>
      </c>
      <c r="E33" s="41">
        <f t="shared" si="0"/>
        <v>150</v>
      </c>
      <c r="F33" s="42">
        <f t="shared" si="1"/>
        <v>100</v>
      </c>
      <c r="G33" s="42">
        <f t="shared" si="2"/>
        <v>100</v>
      </c>
      <c r="H33" s="42">
        <f t="shared" si="3"/>
        <v>100</v>
      </c>
      <c r="I33" s="43">
        <f t="shared" si="4"/>
        <v>100</v>
      </c>
      <c r="J33" s="44">
        <f t="shared" si="5"/>
        <v>550</v>
      </c>
      <c r="K33" s="651">
        <f>(J33+(J34/5))</f>
        <v>740</v>
      </c>
      <c r="L33" s="649">
        <f>IF(K33=0,"",RANK(K33,K:K,0))</f>
        <v>6</v>
      </c>
      <c r="M33" s="47">
        <v>0</v>
      </c>
      <c r="N33" s="49"/>
      <c r="O33" s="49">
        <v>10</v>
      </c>
      <c r="P33" s="47"/>
      <c r="Q33" s="51">
        <v>8</v>
      </c>
      <c r="R33" s="53"/>
      <c r="S33" s="54"/>
      <c r="T33" s="55"/>
      <c r="U33" s="47">
        <v>0</v>
      </c>
      <c r="V33" s="54">
        <v>8</v>
      </c>
      <c r="W33" s="55">
        <v>8</v>
      </c>
      <c r="X33" s="54">
        <v>8</v>
      </c>
      <c r="Y33" s="56"/>
      <c r="Z33" s="51">
        <v>150</v>
      </c>
      <c r="AA33" s="53">
        <v>40</v>
      </c>
      <c r="AB33" s="54"/>
      <c r="AC33" s="47">
        <v>15</v>
      </c>
      <c r="AD33" s="49">
        <v>100</v>
      </c>
      <c r="AE33" s="54">
        <v>0</v>
      </c>
      <c r="AF33" s="55">
        <v>100</v>
      </c>
      <c r="AG33" s="47">
        <v>40</v>
      </c>
      <c r="AH33" s="59"/>
      <c r="AI33" s="47"/>
      <c r="AJ33" s="54">
        <v>60</v>
      </c>
      <c r="AK33" s="55">
        <v>100</v>
      </c>
      <c r="AL33" s="54"/>
      <c r="AM33" s="47">
        <v>25</v>
      </c>
      <c r="AN33" s="59"/>
      <c r="AO33" s="47"/>
      <c r="AP33" s="59"/>
      <c r="AQ33" s="69">
        <v>0</v>
      </c>
      <c r="AR33" s="69">
        <v>0</v>
      </c>
      <c r="AS33" s="74">
        <v>100</v>
      </c>
      <c r="AT33" s="74">
        <v>40</v>
      </c>
      <c r="AU33" s="54"/>
      <c r="AV33" s="53"/>
      <c r="AW33" s="54"/>
      <c r="AX33" s="53"/>
      <c r="AY33" s="54"/>
      <c r="AZ33" s="47">
        <v>0</v>
      </c>
      <c r="BA33" s="49"/>
      <c r="BB33" s="49"/>
    </row>
    <row r="34" spans="1:54" ht="21.75" customHeight="1" x14ac:dyDescent="0.3">
      <c r="A34" s="669"/>
      <c r="B34" s="669"/>
      <c r="C34" s="669"/>
      <c r="D34" s="166" t="s">
        <v>103</v>
      </c>
      <c r="E34" s="41">
        <f t="shared" si="0"/>
        <v>250</v>
      </c>
      <c r="F34" s="42">
        <f t="shared" si="1"/>
        <v>250</v>
      </c>
      <c r="G34" s="42">
        <f t="shared" si="2"/>
        <v>150</v>
      </c>
      <c r="H34" s="42">
        <f t="shared" si="3"/>
        <v>150</v>
      </c>
      <c r="I34" s="43">
        <f t="shared" si="4"/>
        <v>150</v>
      </c>
      <c r="J34" s="167">
        <f t="shared" si="5"/>
        <v>950</v>
      </c>
      <c r="K34" s="670"/>
      <c r="L34" s="670"/>
      <c r="M34" s="91">
        <v>0</v>
      </c>
      <c r="N34" s="92"/>
      <c r="O34" s="92">
        <v>30</v>
      </c>
      <c r="P34" s="91"/>
      <c r="Q34" s="93">
        <v>60</v>
      </c>
      <c r="R34" s="95"/>
      <c r="S34" s="96"/>
      <c r="T34" s="97"/>
      <c r="U34" s="91">
        <v>0</v>
      </c>
      <c r="V34" s="96">
        <v>15</v>
      </c>
      <c r="W34" s="97">
        <v>60</v>
      </c>
      <c r="X34" s="96">
        <v>15</v>
      </c>
      <c r="Y34" s="99"/>
      <c r="Z34" s="93">
        <v>250</v>
      </c>
      <c r="AA34" s="95">
        <v>60</v>
      </c>
      <c r="AB34" s="96"/>
      <c r="AC34" s="91">
        <v>40</v>
      </c>
      <c r="AD34" s="92">
        <v>250</v>
      </c>
      <c r="AE34" s="96">
        <v>0</v>
      </c>
      <c r="AF34" s="97">
        <v>150</v>
      </c>
      <c r="AG34" s="91">
        <v>100</v>
      </c>
      <c r="AH34" s="102"/>
      <c r="AI34" s="91"/>
      <c r="AJ34" s="96">
        <v>100</v>
      </c>
      <c r="AK34" s="97">
        <v>150</v>
      </c>
      <c r="AL34" s="96"/>
      <c r="AM34" s="91">
        <v>100</v>
      </c>
      <c r="AN34" s="102"/>
      <c r="AO34" s="91"/>
      <c r="AP34" s="102"/>
      <c r="AQ34" s="105">
        <v>0</v>
      </c>
      <c r="AR34" s="105">
        <v>0</v>
      </c>
      <c r="AS34" s="106">
        <v>150</v>
      </c>
      <c r="AT34" s="106">
        <v>0</v>
      </c>
      <c r="AU34" s="96"/>
      <c r="AV34" s="95"/>
      <c r="AW34" s="96"/>
      <c r="AX34" s="95"/>
      <c r="AY34" s="96"/>
      <c r="AZ34" s="91">
        <v>0</v>
      </c>
      <c r="BA34" s="92">
        <v>35</v>
      </c>
      <c r="BB34" s="92"/>
    </row>
    <row r="35" spans="1:54" ht="21.75" customHeight="1" x14ac:dyDescent="0.3">
      <c r="A35" s="648" t="s">
        <v>243</v>
      </c>
      <c r="B35" s="646" t="s">
        <v>244</v>
      </c>
      <c r="C35" s="646" t="s">
        <v>245</v>
      </c>
      <c r="D35" s="37" t="s">
        <v>72</v>
      </c>
      <c r="E35" s="41">
        <f t="shared" si="0"/>
        <v>100</v>
      </c>
      <c r="F35" s="42">
        <f t="shared" si="1"/>
        <v>100</v>
      </c>
      <c r="G35" s="42">
        <f t="shared" si="2"/>
        <v>60</v>
      </c>
      <c r="H35" s="42">
        <f t="shared" si="3"/>
        <v>60</v>
      </c>
      <c r="I35" s="43">
        <f t="shared" si="4"/>
        <v>40</v>
      </c>
      <c r="J35" s="44">
        <f t="shared" si="5"/>
        <v>360</v>
      </c>
      <c r="K35" s="651">
        <f>(J35+(J36/5))</f>
        <v>428</v>
      </c>
      <c r="L35" s="649">
        <f>IF(K35=0,"",RANK(K35,K:K,0))</f>
        <v>14</v>
      </c>
      <c r="M35" s="47">
        <v>0</v>
      </c>
      <c r="N35" s="49"/>
      <c r="O35" s="49"/>
      <c r="P35" s="47"/>
      <c r="Q35" s="51">
        <v>0</v>
      </c>
      <c r="R35" s="53"/>
      <c r="S35" s="54">
        <v>8</v>
      </c>
      <c r="T35" s="55"/>
      <c r="U35" s="47">
        <v>25</v>
      </c>
      <c r="V35" s="54">
        <v>8</v>
      </c>
      <c r="W35" s="55">
        <v>8</v>
      </c>
      <c r="X35" s="54">
        <v>3</v>
      </c>
      <c r="Y35" s="56"/>
      <c r="Z35" s="51">
        <v>25</v>
      </c>
      <c r="AA35" s="53">
        <v>25</v>
      </c>
      <c r="AB35" s="54">
        <v>15</v>
      </c>
      <c r="AC35" s="47">
        <v>15</v>
      </c>
      <c r="AD35" s="49">
        <v>40</v>
      </c>
      <c r="AE35" s="54">
        <v>0</v>
      </c>
      <c r="AF35" s="55">
        <v>60</v>
      </c>
      <c r="AG35" s="47">
        <v>0</v>
      </c>
      <c r="AH35" s="59">
        <v>25</v>
      </c>
      <c r="AI35" s="47">
        <v>5</v>
      </c>
      <c r="AJ35" s="54">
        <v>0</v>
      </c>
      <c r="AK35" s="55">
        <v>60</v>
      </c>
      <c r="AL35" s="54"/>
      <c r="AM35" s="47">
        <v>0</v>
      </c>
      <c r="AN35" s="59"/>
      <c r="AO35" s="47"/>
      <c r="AP35" s="59"/>
      <c r="AQ35" s="69">
        <v>100</v>
      </c>
      <c r="AR35" s="69">
        <v>0</v>
      </c>
      <c r="AS35" s="74">
        <v>0</v>
      </c>
      <c r="AT35" s="74">
        <v>0</v>
      </c>
      <c r="AU35" s="54"/>
      <c r="AV35" s="53"/>
      <c r="AW35" s="54"/>
      <c r="AX35" s="53"/>
      <c r="AY35" s="54">
        <v>100</v>
      </c>
      <c r="AZ35" s="47">
        <v>0</v>
      </c>
      <c r="BA35" s="49"/>
      <c r="BB35" s="49"/>
    </row>
    <row r="36" spans="1:54" ht="21.75" customHeight="1" x14ac:dyDescent="0.3">
      <c r="A36" s="647"/>
      <c r="B36" s="647"/>
      <c r="C36" s="647"/>
      <c r="D36" s="85" t="s">
        <v>103</v>
      </c>
      <c r="E36" s="41">
        <f t="shared" si="0"/>
        <v>100</v>
      </c>
      <c r="F36" s="42">
        <f t="shared" si="1"/>
        <v>100</v>
      </c>
      <c r="G36" s="42">
        <f t="shared" si="2"/>
        <v>60</v>
      </c>
      <c r="H36" s="42">
        <f t="shared" si="3"/>
        <v>40</v>
      </c>
      <c r="I36" s="43">
        <f t="shared" si="4"/>
        <v>40</v>
      </c>
      <c r="J36" s="89">
        <f t="shared" si="5"/>
        <v>340</v>
      </c>
      <c r="K36" s="650"/>
      <c r="L36" s="650"/>
      <c r="M36" s="91">
        <v>0</v>
      </c>
      <c r="N36" s="92"/>
      <c r="O36" s="92"/>
      <c r="P36" s="91"/>
      <c r="Q36" s="93">
        <v>0</v>
      </c>
      <c r="R36" s="95"/>
      <c r="S36" s="96">
        <v>5</v>
      </c>
      <c r="T36" s="97"/>
      <c r="U36" s="91">
        <v>5</v>
      </c>
      <c r="V36" s="96">
        <v>5</v>
      </c>
      <c r="W36" s="97">
        <v>25</v>
      </c>
      <c r="X36" s="96">
        <v>5</v>
      </c>
      <c r="Y36" s="99"/>
      <c r="Z36" s="93">
        <v>100</v>
      </c>
      <c r="AA36" s="95">
        <v>40</v>
      </c>
      <c r="AB36" s="96">
        <v>8</v>
      </c>
      <c r="AC36" s="91">
        <v>8</v>
      </c>
      <c r="AD36" s="92">
        <v>60</v>
      </c>
      <c r="AE36" s="96">
        <v>0</v>
      </c>
      <c r="AF36" s="97">
        <v>40</v>
      </c>
      <c r="AG36" s="91">
        <v>40</v>
      </c>
      <c r="AH36" s="102"/>
      <c r="AI36" s="91">
        <v>8</v>
      </c>
      <c r="AJ36" s="96">
        <v>0</v>
      </c>
      <c r="AK36" s="97">
        <v>100</v>
      </c>
      <c r="AL36" s="96"/>
      <c r="AM36" s="91">
        <v>0</v>
      </c>
      <c r="AN36" s="102"/>
      <c r="AO36" s="91"/>
      <c r="AP36" s="102"/>
      <c r="AQ36" s="105">
        <v>25</v>
      </c>
      <c r="AR36" s="105">
        <v>0</v>
      </c>
      <c r="AS36" s="106">
        <v>0</v>
      </c>
      <c r="AT36" s="106">
        <v>0</v>
      </c>
      <c r="AU36" s="96"/>
      <c r="AV36" s="95"/>
      <c r="AW36" s="96"/>
      <c r="AX36" s="95"/>
      <c r="AY36" s="96">
        <v>8</v>
      </c>
      <c r="AZ36" s="91">
        <v>0</v>
      </c>
      <c r="BA36" s="92"/>
      <c r="BB36" s="92"/>
    </row>
    <row r="37" spans="1:54" ht="21.75" customHeight="1" x14ac:dyDescent="0.3">
      <c r="A37" s="648" t="s">
        <v>250</v>
      </c>
      <c r="B37" s="646" t="s">
        <v>251</v>
      </c>
      <c r="C37" s="646" t="s">
        <v>53</v>
      </c>
      <c r="D37" s="37" t="s">
        <v>72</v>
      </c>
      <c r="E37" s="41">
        <f t="shared" si="0"/>
        <v>5</v>
      </c>
      <c r="F37" s="42">
        <f t="shared" si="1"/>
        <v>0</v>
      </c>
      <c r="G37" s="42">
        <f t="shared" si="2"/>
        <v>0</v>
      </c>
      <c r="H37" s="42">
        <f t="shared" si="3"/>
        <v>0</v>
      </c>
      <c r="I37" s="43">
        <f t="shared" si="4"/>
        <v>0</v>
      </c>
      <c r="J37" s="44">
        <f t="shared" si="5"/>
        <v>5</v>
      </c>
      <c r="K37" s="651">
        <f>(J37+(J38/5))</f>
        <v>5</v>
      </c>
      <c r="L37" s="649">
        <f>IF(K37=0,"",RANK(K37,K:K,0))</f>
        <v>65</v>
      </c>
      <c r="M37" s="47">
        <v>0</v>
      </c>
      <c r="N37" s="49"/>
      <c r="O37" s="49"/>
      <c r="P37" s="47"/>
      <c r="Q37" s="51">
        <v>0</v>
      </c>
      <c r="R37" s="53"/>
      <c r="S37" s="54"/>
      <c r="T37" s="55"/>
      <c r="U37" s="47">
        <v>0</v>
      </c>
      <c r="V37" s="54">
        <v>0</v>
      </c>
      <c r="W37" s="55"/>
      <c r="X37" s="54"/>
      <c r="Y37" s="56"/>
      <c r="Z37" s="51">
        <v>0</v>
      </c>
      <c r="AA37" s="53"/>
      <c r="AB37" s="54"/>
      <c r="AC37" s="47">
        <v>0</v>
      </c>
      <c r="AD37" s="49"/>
      <c r="AE37" s="54">
        <v>0</v>
      </c>
      <c r="AF37" s="55"/>
      <c r="AG37" s="47">
        <v>0</v>
      </c>
      <c r="AH37" s="59"/>
      <c r="AI37" s="47"/>
      <c r="AJ37" s="54">
        <v>5</v>
      </c>
      <c r="AK37" s="55"/>
      <c r="AL37" s="54"/>
      <c r="AM37" s="47">
        <v>0</v>
      </c>
      <c r="AN37" s="59"/>
      <c r="AO37" s="47"/>
      <c r="AP37" s="59"/>
      <c r="AQ37" s="69">
        <v>0</v>
      </c>
      <c r="AR37" s="69">
        <v>0</v>
      </c>
      <c r="AS37" s="74">
        <v>0</v>
      </c>
      <c r="AT37" s="74">
        <v>0</v>
      </c>
      <c r="AU37" s="54"/>
      <c r="AV37" s="53"/>
      <c r="AW37" s="54"/>
      <c r="AX37" s="53"/>
      <c r="AY37" s="54"/>
      <c r="AZ37" s="47">
        <v>0</v>
      </c>
      <c r="BA37" s="49"/>
      <c r="BB37" s="49"/>
    </row>
    <row r="38" spans="1:54" ht="21.75" customHeight="1" x14ac:dyDescent="0.3">
      <c r="A38" s="647"/>
      <c r="B38" s="647"/>
      <c r="C38" s="647"/>
      <c r="D38" s="85" t="s">
        <v>103</v>
      </c>
      <c r="E38" s="41">
        <f t="shared" si="0"/>
        <v>0</v>
      </c>
      <c r="F38" s="42">
        <f t="shared" si="1"/>
        <v>0</v>
      </c>
      <c r="G38" s="42">
        <f t="shared" si="2"/>
        <v>0</v>
      </c>
      <c r="H38" s="42">
        <f t="shared" si="3"/>
        <v>0</v>
      </c>
      <c r="I38" s="43">
        <f t="shared" si="4"/>
        <v>0</v>
      </c>
      <c r="J38" s="89">
        <f t="shared" si="5"/>
        <v>0</v>
      </c>
      <c r="K38" s="650"/>
      <c r="L38" s="650"/>
      <c r="M38" s="91">
        <v>0</v>
      </c>
      <c r="N38" s="92"/>
      <c r="O38" s="92"/>
      <c r="P38" s="91"/>
      <c r="Q38" s="93">
        <v>0</v>
      </c>
      <c r="R38" s="95"/>
      <c r="S38" s="96"/>
      <c r="T38" s="97"/>
      <c r="U38" s="91">
        <v>0</v>
      </c>
      <c r="V38" s="96">
        <v>0</v>
      </c>
      <c r="W38" s="97"/>
      <c r="X38" s="96"/>
      <c r="Y38" s="99"/>
      <c r="Z38" s="93">
        <v>0</v>
      </c>
      <c r="AA38" s="95"/>
      <c r="AB38" s="96"/>
      <c r="AC38" s="91">
        <v>0</v>
      </c>
      <c r="AD38" s="92"/>
      <c r="AE38" s="96">
        <v>0</v>
      </c>
      <c r="AF38" s="97"/>
      <c r="AG38" s="91">
        <v>0</v>
      </c>
      <c r="AH38" s="102"/>
      <c r="AI38" s="91"/>
      <c r="AJ38" s="96">
        <v>0</v>
      </c>
      <c r="AK38" s="97"/>
      <c r="AL38" s="96"/>
      <c r="AM38" s="91">
        <v>0</v>
      </c>
      <c r="AN38" s="102"/>
      <c r="AO38" s="91"/>
      <c r="AP38" s="102"/>
      <c r="AQ38" s="105">
        <v>0</v>
      </c>
      <c r="AR38" s="105">
        <v>0</v>
      </c>
      <c r="AS38" s="106">
        <v>0</v>
      </c>
      <c r="AT38" s="106">
        <v>0</v>
      </c>
      <c r="AU38" s="96"/>
      <c r="AV38" s="95"/>
      <c r="AW38" s="96"/>
      <c r="AX38" s="95"/>
      <c r="AY38" s="96"/>
      <c r="AZ38" s="91">
        <v>0</v>
      </c>
      <c r="BA38" s="92"/>
      <c r="BB38" s="92"/>
    </row>
    <row r="39" spans="1:54" ht="21.75" customHeight="1" x14ac:dyDescent="0.3">
      <c r="A39" s="648" t="s">
        <v>257</v>
      </c>
      <c r="B39" s="646" t="s">
        <v>258</v>
      </c>
      <c r="C39" s="646" t="s">
        <v>186</v>
      </c>
      <c r="D39" s="37" t="s">
        <v>72</v>
      </c>
      <c r="E39" s="41">
        <f t="shared" si="0"/>
        <v>40</v>
      </c>
      <c r="F39" s="42">
        <f t="shared" si="1"/>
        <v>40</v>
      </c>
      <c r="G39" s="42">
        <f t="shared" si="2"/>
        <v>25</v>
      </c>
      <c r="H39" s="42">
        <f t="shared" si="3"/>
        <v>25</v>
      </c>
      <c r="I39" s="43">
        <f t="shared" si="4"/>
        <v>25</v>
      </c>
      <c r="J39" s="44">
        <f t="shared" si="5"/>
        <v>155</v>
      </c>
      <c r="K39" s="651">
        <f>(J39+(J40/5))</f>
        <v>211</v>
      </c>
      <c r="L39" s="649">
        <f>IF(K39=0,"",RANK(K39,K:K,0))</f>
        <v>26</v>
      </c>
      <c r="M39" s="47">
        <v>0</v>
      </c>
      <c r="N39" s="49"/>
      <c r="O39" s="49">
        <v>10</v>
      </c>
      <c r="P39" s="47"/>
      <c r="Q39" s="51">
        <v>8</v>
      </c>
      <c r="R39" s="53"/>
      <c r="S39" s="54"/>
      <c r="T39" s="55">
        <v>8</v>
      </c>
      <c r="U39" s="47">
        <v>0</v>
      </c>
      <c r="V39" s="54">
        <v>0</v>
      </c>
      <c r="W39" s="55">
        <v>8</v>
      </c>
      <c r="X39" s="54">
        <v>3</v>
      </c>
      <c r="Y39" s="56"/>
      <c r="Z39" s="51">
        <v>25</v>
      </c>
      <c r="AA39" s="53"/>
      <c r="AB39" s="54">
        <v>25</v>
      </c>
      <c r="AC39" s="47">
        <v>15</v>
      </c>
      <c r="AD39" s="49">
        <v>40</v>
      </c>
      <c r="AE39" s="54">
        <v>0</v>
      </c>
      <c r="AF39" s="55">
        <v>25</v>
      </c>
      <c r="AG39" s="47">
        <v>0</v>
      </c>
      <c r="AH39" s="59"/>
      <c r="AI39" s="47"/>
      <c r="AJ39" s="54">
        <v>0</v>
      </c>
      <c r="AK39" s="55">
        <v>25</v>
      </c>
      <c r="AL39" s="54"/>
      <c r="AM39" s="47">
        <v>0</v>
      </c>
      <c r="AN39" s="59"/>
      <c r="AO39" s="47"/>
      <c r="AP39" s="59"/>
      <c r="AQ39" s="69">
        <v>0</v>
      </c>
      <c r="AR39" s="69">
        <v>0</v>
      </c>
      <c r="AS39" s="74">
        <v>0</v>
      </c>
      <c r="AT39" s="74">
        <v>0</v>
      </c>
      <c r="AU39" s="54"/>
      <c r="AV39" s="53"/>
      <c r="AW39" s="54">
        <v>40</v>
      </c>
      <c r="AX39" s="53">
        <v>15</v>
      </c>
      <c r="AY39" s="54"/>
      <c r="AZ39" s="47">
        <v>0</v>
      </c>
      <c r="BA39" s="49"/>
      <c r="BB39" s="49"/>
    </row>
    <row r="40" spans="1:54" ht="21.75" customHeight="1" x14ac:dyDescent="0.3">
      <c r="A40" s="647"/>
      <c r="B40" s="647"/>
      <c r="C40" s="647"/>
      <c r="D40" s="85" t="s">
        <v>103</v>
      </c>
      <c r="E40" s="41">
        <f t="shared" si="0"/>
        <v>60</v>
      </c>
      <c r="F40" s="42">
        <f t="shared" si="1"/>
        <v>60</v>
      </c>
      <c r="G40" s="42">
        <f t="shared" si="2"/>
        <v>60</v>
      </c>
      <c r="H40" s="42">
        <f t="shared" si="3"/>
        <v>60</v>
      </c>
      <c r="I40" s="43">
        <f t="shared" si="4"/>
        <v>40</v>
      </c>
      <c r="J40" s="89">
        <f t="shared" si="5"/>
        <v>280</v>
      </c>
      <c r="K40" s="650"/>
      <c r="L40" s="650"/>
      <c r="M40" s="91">
        <v>0</v>
      </c>
      <c r="N40" s="92"/>
      <c r="O40" s="92">
        <v>30</v>
      </c>
      <c r="P40" s="91"/>
      <c r="Q40" s="93">
        <v>60</v>
      </c>
      <c r="R40" s="95"/>
      <c r="S40" s="96">
        <v>5</v>
      </c>
      <c r="T40" s="97">
        <v>60</v>
      </c>
      <c r="U40" s="91">
        <v>0</v>
      </c>
      <c r="V40" s="96">
        <v>0</v>
      </c>
      <c r="W40" s="97">
        <v>25</v>
      </c>
      <c r="X40" s="96">
        <v>5</v>
      </c>
      <c r="Y40" s="99"/>
      <c r="Z40" s="93">
        <v>40</v>
      </c>
      <c r="AA40" s="95"/>
      <c r="AB40" s="96"/>
      <c r="AC40" s="91">
        <v>8</v>
      </c>
      <c r="AD40" s="92">
        <v>60</v>
      </c>
      <c r="AE40" s="96">
        <v>0</v>
      </c>
      <c r="AF40" s="97">
        <v>40</v>
      </c>
      <c r="AG40" s="91">
        <v>0</v>
      </c>
      <c r="AH40" s="102"/>
      <c r="AI40" s="91"/>
      <c r="AJ40" s="96">
        <v>0</v>
      </c>
      <c r="AK40" s="97"/>
      <c r="AL40" s="96"/>
      <c r="AM40" s="91">
        <v>0</v>
      </c>
      <c r="AN40" s="102"/>
      <c r="AO40" s="91"/>
      <c r="AP40" s="102"/>
      <c r="AQ40" s="105">
        <v>0</v>
      </c>
      <c r="AR40" s="105">
        <v>0</v>
      </c>
      <c r="AS40" s="106">
        <v>0</v>
      </c>
      <c r="AT40" s="106">
        <v>0</v>
      </c>
      <c r="AU40" s="96"/>
      <c r="AV40" s="95"/>
      <c r="AW40" s="96">
        <v>60</v>
      </c>
      <c r="AX40" s="95"/>
      <c r="AY40" s="96"/>
      <c r="AZ40" s="91">
        <v>0</v>
      </c>
      <c r="BA40" s="92"/>
      <c r="BB40" s="92"/>
    </row>
    <row r="41" spans="1:54" ht="21.75" customHeight="1" x14ac:dyDescent="0.3">
      <c r="A41" s="648" t="s">
        <v>267</v>
      </c>
      <c r="B41" s="646" t="s">
        <v>268</v>
      </c>
      <c r="C41" s="646" t="s">
        <v>269</v>
      </c>
      <c r="D41" s="37" t="s">
        <v>72</v>
      </c>
      <c r="E41" s="41">
        <f t="shared" si="0"/>
        <v>3</v>
      </c>
      <c r="F41" s="42">
        <f t="shared" si="1"/>
        <v>0</v>
      </c>
      <c r="G41" s="42">
        <f t="shared" si="2"/>
        <v>0</v>
      </c>
      <c r="H41" s="42">
        <f t="shared" si="3"/>
        <v>0</v>
      </c>
      <c r="I41" s="43">
        <f t="shared" si="4"/>
        <v>0</v>
      </c>
      <c r="J41" s="44">
        <f t="shared" si="5"/>
        <v>3</v>
      </c>
      <c r="K41" s="651">
        <f>(J41+(J42/5))</f>
        <v>3</v>
      </c>
      <c r="L41" s="649">
        <f>IF(K41=0,"",RANK(K41,K:K,0))</f>
        <v>67</v>
      </c>
      <c r="M41" s="47">
        <v>0</v>
      </c>
      <c r="N41" s="49"/>
      <c r="O41" s="49"/>
      <c r="P41" s="47"/>
      <c r="Q41" s="51">
        <v>0</v>
      </c>
      <c r="R41" s="53"/>
      <c r="S41" s="54"/>
      <c r="T41" s="55"/>
      <c r="U41" s="47">
        <v>0</v>
      </c>
      <c r="V41" s="54">
        <v>0</v>
      </c>
      <c r="W41" s="55"/>
      <c r="X41" s="54"/>
      <c r="Y41" s="56"/>
      <c r="Z41" s="51">
        <v>0</v>
      </c>
      <c r="AA41" s="53"/>
      <c r="AB41" s="54"/>
      <c r="AC41" s="47">
        <v>0</v>
      </c>
      <c r="AD41" s="49"/>
      <c r="AE41" s="54">
        <v>0</v>
      </c>
      <c r="AF41" s="55"/>
      <c r="AG41" s="47">
        <v>0</v>
      </c>
      <c r="AH41" s="59">
        <v>3</v>
      </c>
      <c r="AI41" s="47"/>
      <c r="AJ41" s="54">
        <v>0</v>
      </c>
      <c r="AK41" s="55"/>
      <c r="AL41" s="54"/>
      <c r="AM41" s="47">
        <v>0</v>
      </c>
      <c r="AN41" s="59"/>
      <c r="AO41" s="47"/>
      <c r="AP41" s="59"/>
      <c r="AQ41" s="69">
        <v>0</v>
      </c>
      <c r="AR41" s="69">
        <v>0</v>
      </c>
      <c r="AS41" s="74">
        <v>0</v>
      </c>
      <c r="AT41" s="74">
        <v>0</v>
      </c>
      <c r="AU41" s="54"/>
      <c r="AV41" s="53"/>
      <c r="AW41" s="54"/>
      <c r="AX41" s="53"/>
      <c r="AY41" s="54"/>
      <c r="AZ41" s="47">
        <v>0</v>
      </c>
      <c r="BA41" s="49"/>
      <c r="BB41" s="49"/>
    </row>
    <row r="42" spans="1:54" ht="21.75" customHeight="1" x14ac:dyDescent="0.3">
      <c r="A42" s="647"/>
      <c r="B42" s="647"/>
      <c r="C42" s="647"/>
      <c r="D42" s="85" t="s">
        <v>103</v>
      </c>
      <c r="E42" s="41">
        <f t="shared" si="0"/>
        <v>0</v>
      </c>
      <c r="F42" s="42">
        <f t="shared" si="1"/>
        <v>0</v>
      </c>
      <c r="G42" s="42">
        <f t="shared" si="2"/>
        <v>0</v>
      </c>
      <c r="H42" s="42">
        <f t="shared" si="3"/>
        <v>0</v>
      </c>
      <c r="I42" s="43">
        <f t="shared" si="4"/>
        <v>0</v>
      </c>
      <c r="J42" s="89">
        <f t="shared" si="5"/>
        <v>0</v>
      </c>
      <c r="K42" s="650"/>
      <c r="L42" s="650"/>
      <c r="M42" s="91">
        <v>0</v>
      </c>
      <c r="N42" s="92"/>
      <c r="O42" s="92"/>
      <c r="P42" s="91"/>
      <c r="Q42" s="93">
        <v>0</v>
      </c>
      <c r="R42" s="95"/>
      <c r="S42" s="96"/>
      <c r="T42" s="97"/>
      <c r="U42" s="91">
        <v>0</v>
      </c>
      <c r="V42" s="96">
        <v>0</v>
      </c>
      <c r="W42" s="97"/>
      <c r="X42" s="96"/>
      <c r="Y42" s="99"/>
      <c r="Z42" s="93">
        <v>0</v>
      </c>
      <c r="AA42" s="95"/>
      <c r="AB42" s="96"/>
      <c r="AC42" s="91">
        <v>0</v>
      </c>
      <c r="AD42" s="92"/>
      <c r="AE42" s="96">
        <v>0</v>
      </c>
      <c r="AF42" s="97"/>
      <c r="AG42" s="91">
        <v>0</v>
      </c>
      <c r="AH42" s="102"/>
      <c r="AI42" s="91"/>
      <c r="AJ42" s="96">
        <v>0</v>
      </c>
      <c r="AK42" s="97"/>
      <c r="AL42" s="96"/>
      <c r="AM42" s="91">
        <v>0</v>
      </c>
      <c r="AN42" s="102"/>
      <c r="AO42" s="91"/>
      <c r="AP42" s="102"/>
      <c r="AQ42" s="105">
        <v>0</v>
      </c>
      <c r="AR42" s="105">
        <v>0</v>
      </c>
      <c r="AS42" s="106">
        <v>0</v>
      </c>
      <c r="AT42" s="106">
        <v>0</v>
      </c>
      <c r="AU42" s="96"/>
      <c r="AV42" s="95"/>
      <c r="AW42" s="96"/>
      <c r="AX42" s="95"/>
      <c r="AY42" s="96"/>
      <c r="AZ42" s="91">
        <v>0</v>
      </c>
      <c r="BA42" s="92"/>
      <c r="BB42" s="92"/>
    </row>
    <row r="43" spans="1:54" ht="21.75" customHeight="1" x14ac:dyDescent="0.3">
      <c r="A43" s="648" t="s">
        <v>278</v>
      </c>
      <c r="B43" s="646" t="s">
        <v>279</v>
      </c>
      <c r="C43" s="646" t="s">
        <v>280</v>
      </c>
      <c r="D43" s="37" t="s">
        <v>72</v>
      </c>
      <c r="E43" s="41">
        <f t="shared" si="0"/>
        <v>25</v>
      </c>
      <c r="F43" s="42">
        <f t="shared" si="1"/>
        <v>10</v>
      </c>
      <c r="G43" s="42">
        <f t="shared" si="2"/>
        <v>10</v>
      </c>
      <c r="H43" s="42">
        <f t="shared" si="3"/>
        <v>8</v>
      </c>
      <c r="I43" s="43">
        <f t="shared" si="4"/>
        <v>0</v>
      </c>
      <c r="J43" s="44">
        <f t="shared" si="5"/>
        <v>53</v>
      </c>
      <c r="K43" s="651">
        <f>(J43+(J44/5))</f>
        <v>53</v>
      </c>
      <c r="L43" s="649">
        <f>IF(K43=0,"",RANK(K43,K:K,0))</f>
        <v>48</v>
      </c>
      <c r="M43" s="47">
        <v>10</v>
      </c>
      <c r="N43" s="49"/>
      <c r="O43" s="49"/>
      <c r="P43" s="47"/>
      <c r="Q43" s="51">
        <v>0</v>
      </c>
      <c r="R43" s="53"/>
      <c r="S43" s="54"/>
      <c r="T43" s="55">
        <v>8</v>
      </c>
      <c r="U43" s="47">
        <v>0</v>
      </c>
      <c r="V43" s="54">
        <v>0</v>
      </c>
      <c r="W43" s="55"/>
      <c r="X43" s="54"/>
      <c r="Y43" s="56"/>
      <c r="Z43" s="51">
        <v>25</v>
      </c>
      <c r="AA43" s="53"/>
      <c r="AB43" s="54"/>
      <c r="AC43" s="47">
        <v>0</v>
      </c>
      <c r="AD43" s="49"/>
      <c r="AE43" s="54">
        <v>0</v>
      </c>
      <c r="AF43" s="55"/>
      <c r="AG43" s="47">
        <v>0</v>
      </c>
      <c r="AH43" s="59"/>
      <c r="AI43" s="47"/>
      <c r="AJ43" s="54">
        <v>0</v>
      </c>
      <c r="AK43" s="55"/>
      <c r="AL43" s="54"/>
      <c r="AM43" s="47">
        <v>0</v>
      </c>
      <c r="AN43" s="59"/>
      <c r="AO43" s="47"/>
      <c r="AP43" s="59"/>
      <c r="AQ43" s="69">
        <v>10</v>
      </c>
      <c r="AR43" s="69">
        <v>0</v>
      </c>
      <c r="AS43" s="74">
        <v>0</v>
      </c>
      <c r="AT43" s="74">
        <v>0</v>
      </c>
      <c r="AU43" s="54"/>
      <c r="AV43" s="53"/>
      <c r="AW43" s="54"/>
      <c r="AX43" s="53"/>
      <c r="AY43" s="54"/>
      <c r="AZ43" s="47">
        <v>0</v>
      </c>
      <c r="BA43" s="49"/>
      <c r="BB43" s="49"/>
    </row>
    <row r="44" spans="1:54" ht="21.75" customHeight="1" x14ac:dyDescent="0.3">
      <c r="A44" s="647"/>
      <c r="B44" s="647"/>
      <c r="C44" s="647"/>
      <c r="D44" s="85" t="s">
        <v>103</v>
      </c>
      <c r="E44" s="41">
        <f t="shared" si="0"/>
        <v>0</v>
      </c>
      <c r="F44" s="42">
        <f t="shared" si="1"/>
        <v>0</v>
      </c>
      <c r="G44" s="42">
        <f t="shared" si="2"/>
        <v>0</v>
      </c>
      <c r="H44" s="42">
        <f t="shared" si="3"/>
        <v>0</v>
      </c>
      <c r="I44" s="43">
        <f t="shared" si="4"/>
        <v>0</v>
      </c>
      <c r="J44" s="89">
        <f t="shared" si="5"/>
        <v>0</v>
      </c>
      <c r="K44" s="650"/>
      <c r="L44" s="650"/>
      <c r="M44" s="91">
        <v>0</v>
      </c>
      <c r="N44" s="92"/>
      <c r="O44" s="92"/>
      <c r="P44" s="91"/>
      <c r="Q44" s="93">
        <v>0</v>
      </c>
      <c r="R44" s="95"/>
      <c r="S44" s="96"/>
      <c r="T44" s="97"/>
      <c r="U44" s="91">
        <v>0</v>
      </c>
      <c r="V44" s="96">
        <v>0</v>
      </c>
      <c r="W44" s="97"/>
      <c r="X44" s="96"/>
      <c r="Y44" s="99"/>
      <c r="Z44" s="93">
        <v>0</v>
      </c>
      <c r="AA44" s="95"/>
      <c r="AB44" s="96"/>
      <c r="AC44" s="91">
        <v>0</v>
      </c>
      <c r="AD44" s="92"/>
      <c r="AE44" s="96">
        <v>0</v>
      </c>
      <c r="AF44" s="97"/>
      <c r="AG44" s="91">
        <v>0</v>
      </c>
      <c r="AH44" s="102"/>
      <c r="AI44" s="91"/>
      <c r="AJ44" s="96">
        <v>0</v>
      </c>
      <c r="AK44" s="97"/>
      <c r="AL44" s="96"/>
      <c r="AM44" s="91">
        <v>0</v>
      </c>
      <c r="AN44" s="102"/>
      <c r="AO44" s="91"/>
      <c r="AP44" s="102"/>
      <c r="AQ44" s="105">
        <v>0</v>
      </c>
      <c r="AR44" s="105">
        <v>0</v>
      </c>
      <c r="AS44" s="106">
        <v>0</v>
      </c>
      <c r="AT44" s="106">
        <v>0</v>
      </c>
      <c r="AU44" s="96"/>
      <c r="AV44" s="95"/>
      <c r="AW44" s="96"/>
      <c r="AX44" s="95"/>
      <c r="AY44" s="96"/>
      <c r="AZ44" s="91">
        <v>0</v>
      </c>
      <c r="BA44" s="92"/>
      <c r="BB44" s="92"/>
    </row>
    <row r="45" spans="1:54" ht="21.75" customHeight="1" x14ac:dyDescent="0.3">
      <c r="A45" s="648" t="s">
        <v>288</v>
      </c>
      <c r="B45" s="646" t="s">
        <v>289</v>
      </c>
      <c r="C45" s="646" t="s">
        <v>290</v>
      </c>
      <c r="D45" s="37" t="s">
        <v>72</v>
      </c>
      <c r="E45" s="41">
        <f t="shared" si="0"/>
        <v>60</v>
      </c>
      <c r="F45" s="42">
        <f t="shared" si="1"/>
        <v>40</v>
      </c>
      <c r="G45" s="42">
        <f t="shared" si="2"/>
        <v>25</v>
      </c>
      <c r="H45" s="42">
        <f t="shared" si="3"/>
        <v>25</v>
      </c>
      <c r="I45" s="43">
        <f t="shared" si="4"/>
        <v>25</v>
      </c>
      <c r="J45" s="44">
        <f t="shared" si="5"/>
        <v>175</v>
      </c>
      <c r="K45" s="651">
        <f>(J45+(J46/5))</f>
        <v>259</v>
      </c>
      <c r="L45" s="649">
        <f>IF(K45=0,"",RANK(K45,K:K,0))</f>
        <v>22</v>
      </c>
      <c r="M45" s="47">
        <v>0</v>
      </c>
      <c r="N45" s="49"/>
      <c r="O45" s="49"/>
      <c r="P45" s="47">
        <v>1</v>
      </c>
      <c r="Q45" s="51">
        <v>8</v>
      </c>
      <c r="R45" s="53">
        <v>6</v>
      </c>
      <c r="S45" s="54">
        <v>3</v>
      </c>
      <c r="T45" s="55"/>
      <c r="U45" s="47">
        <v>0</v>
      </c>
      <c r="V45" s="54">
        <v>0</v>
      </c>
      <c r="W45" s="55">
        <v>8</v>
      </c>
      <c r="X45" s="54">
        <v>3</v>
      </c>
      <c r="Y45" s="56"/>
      <c r="Z45" s="51">
        <v>25</v>
      </c>
      <c r="AA45" s="53">
        <v>5</v>
      </c>
      <c r="AB45" s="54">
        <v>5</v>
      </c>
      <c r="AC45" s="47">
        <v>15</v>
      </c>
      <c r="AD45" s="49">
        <v>40</v>
      </c>
      <c r="AE45" s="54">
        <v>5</v>
      </c>
      <c r="AF45" s="55"/>
      <c r="AG45" s="47">
        <v>5</v>
      </c>
      <c r="AH45" s="59"/>
      <c r="AI45" s="47">
        <v>5</v>
      </c>
      <c r="AJ45" s="54">
        <v>5</v>
      </c>
      <c r="AK45" s="55">
        <v>25</v>
      </c>
      <c r="AL45" s="54">
        <v>25</v>
      </c>
      <c r="AM45" s="47">
        <v>0</v>
      </c>
      <c r="AN45" s="59"/>
      <c r="AO45" s="47">
        <v>5</v>
      </c>
      <c r="AP45" s="59">
        <v>3</v>
      </c>
      <c r="AQ45" s="69">
        <v>60</v>
      </c>
      <c r="AR45" s="69">
        <v>0</v>
      </c>
      <c r="AS45" s="74">
        <v>0</v>
      </c>
      <c r="AT45" s="74">
        <v>0</v>
      </c>
      <c r="AU45" s="54"/>
      <c r="AV45" s="53"/>
      <c r="AW45" s="54"/>
      <c r="AX45" s="53"/>
      <c r="AY45" s="54">
        <v>25</v>
      </c>
      <c r="AZ45" s="47">
        <v>1</v>
      </c>
      <c r="BA45" s="49"/>
      <c r="BB45" s="49"/>
    </row>
    <row r="46" spans="1:54" ht="21.75" customHeight="1" x14ac:dyDescent="0.3">
      <c r="A46" s="647"/>
      <c r="B46" s="647"/>
      <c r="C46" s="647"/>
      <c r="D46" s="85" t="s">
        <v>103</v>
      </c>
      <c r="E46" s="41">
        <f t="shared" si="0"/>
        <v>100</v>
      </c>
      <c r="F46" s="42">
        <f t="shared" si="1"/>
        <v>100</v>
      </c>
      <c r="G46" s="42">
        <f t="shared" si="2"/>
        <v>100</v>
      </c>
      <c r="H46" s="42">
        <f t="shared" si="3"/>
        <v>60</v>
      </c>
      <c r="I46" s="43">
        <f t="shared" si="4"/>
        <v>60</v>
      </c>
      <c r="J46" s="89">
        <f t="shared" si="5"/>
        <v>420</v>
      </c>
      <c r="K46" s="650"/>
      <c r="L46" s="650"/>
      <c r="M46" s="91">
        <v>0</v>
      </c>
      <c r="N46" s="92"/>
      <c r="O46" s="92"/>
      <c r="P46" s="91"/>
      <c r="Q46" s="93">
        <v>0</v>
      </c>
      <c r="R46" s="95"/>
      <c r="S46" s="96"/>
      <c r="T46" s="97"/>
      <c r="U46" s="91">
        <v>0</v>
      </c>
      <c r="V46" s="96">
        <v>0</v>
      </c>
      <c r="W46" s="97">
        <v>25</v>
      </c>
      <c r="X46" s="96"/>
      <c r="Y46" s="99"/>
      <c r="Z46" s="93">
        <v>40</v>
      </c>
      <c r="AA46" s="95">
        <v>8</v>
      </c>
      <c r="AB46" s="96">
        <v>40</v>
      </c>
      <c r="AC46" s="91">
        <v>8</v>
      </c>
      <c r="AD46" s="92">
        <v>60</v>
      </c>
      <c r="AE46" s="96">
        <v>8</v>
      </c>
      <c r="AF46" s="97"/>
      <c r="AG46" s="91">
        <v>8</v>
      </c>
      <c r="AH46" s="102"/>
      <c r="AI46" s="91">
        <v>60</v>
      </c>
      <c r="AJ46" s="96">
        <v>40</v>
      </c>
      <c r="AK46" s="97">
        <v>40</v>
      </c>
      <c r="AL46" s="96"/>
      <c r="AM46" s="91">
        <v>0</v>
      </c>
      <c r="AN46" s="102"/>
      <c r="AO46" s="91">
        <v>100</v>
      </c>
      <c r="AP46" s="102"/>
      <c r="AQ46" s="105">
        <v>100</v>
      </c>
      <c r="AR46" s="105">
        <v>0</v>
      </c>
      <c r="AS46" s="106">
        <v>0</v>
      </c>
      <c r="AT46" s="106">
        <v>0</v>
      </c>
      <c r="AU46" s="96"/>
      <c r="AV46" s="95"/>
      <c r="AW46" s="96"/>
      <c r="AX46" s="95"/>
      <c r="AY46" s="96">
        <v>100</v>
      </c>
      <c r="AZ46" s="91">
        <v>0</v>
      </c>
      <c r="BA46" s="92"/>
      <c r="BB46" s="92"/>
    </row>
    <row r="47" spans="1:54" ht="21.75" customHeight="1" x14ac:dyDescent="0.3">
      <c r="A47" s="648" t="s">
        <v>294</v>
      </c>
      <c r="B47" s="646" t="s">
        <v>295</v>
      </c>
      <c r="C47" s="646" t="s">
        <v>242</v>
      </c>
      <c r="D47" s="37" t="s">
        <v>72</v>
      </c>
      <c r="E47" s="41">
        <f t="shared" si="0"/>
        <v>5</v>
      </c>
      <c r="F47" s="42">
        <f t="shared" si="1"/>
        <v>3</v>
      </c>
      <c r="G47" s="42">
        <f t="shared" si="2"/>
        <v>3</v>
      </c>
      <c r="H47" s="42">
        <f t="shared" si="3"/>
        <v>3</v>
      </c>
      <c r="I47" s="43">
        <f t="shared" si="4"/>
        <v>0</v>
      </c>
      <c r="J47" s="44">
        <f t="shared" si="5"/>
        <v>14</v>
      </c>
      <c r="K47" s="651">
        <f>(J47+(J48/5))</f>
        <v>15.6</v>
      </c>
      <c r="L47" s="649">
        <f>IF(K47=0,"",RANK(K47,K:K,0))</f>
        <v>60</v>
      </c>
      <c r="M47" s="47">
        <v>0</v>
      </c>
      <c r="N47" s="49"/>
      <c r="O47" s="49"/>
      <c r="P47" s="47"/>
      <c r="Q47" s="51">
        <v>0</v>
      </c>
      <c r="R47" s="53"/>
      <c r="S47" s="54"/>
      <c r="T47" s="55"/>
      <c r="U47" s="47">
        <v>0</v>
      </c>
      <c r="V47" s="54">
        <v>0</v>
      </c>
      <c r="W47" s="55"/>
      <c r="X47" s="54"/>
      <c r="Y47" s="56"/>
      <c r="Z47" s="51">
        <v>0</v>
      </c>
      <c r="AA47" s="53"/>
      <c r="AB47" s="54"/>
      <c r="AC47" s="47">
        <v>0</v>
      </c>
      <c r="AD47" s="49"/>
      <c r="AE47" s="54">
        <v>0</v>
      </c>
      <c r="AF47" s="55"/>
      <c r="AG47" s="47">
        <v>0</v>
      </c>
      <c r="AH47" s="59"/>
      <c r="AI47" s="47"/>
      <c r="AJ47" s="54">
        <v>0</v>
      </c>
      <c r="AK47" s="55"/>
      <c r="AL47" s="54">
        <v>3</v>
      </c>
      <c r="AM47" s="47">
        <v>0</v>
      </c>
      <c r="AN47" s="59"/>
      <c r="AO47" s="47"/>
      <c r="AP47" s="59">
        <v>3</v>
      </c>
      <c r="AQ47" s="69">
        <v>0</v>
      </c>
      <c r="AR47" s="69">
        <v>0</v>
      </c>
      <c r="AS47" s="74">
        <v>0</v>
      </c>
      <c r="AT47" s="74">
        <v>0</v>
      </c>
      <c r="AU47" s="54"/>
      <c r="AV47" s="53"/>
      <c r="AW47" s="54"/>
      <c r="AX47" s="53">
        <v>3</v>
      </c>
      <c r="AY47" s="54">
        <v>5</v>
      </c>
      <c r="AZ47" s="47">
        <v>1</v>
      </c>
      <c r="BA47" s="49"/>
      <c r="BB47" s="49"/>
    </row>
    <row r="48" spans="1:54" ht="21.75" customHeight="1" x14ac:dyDescent="0.3">
      <c r="A48" s="647"/>
      <c r="B48" s="647"/>
      <c r="C48" s="647"/>
      <c r="D48" s="85" t="s">
        <v>103</v>
      </c>
      <c r="E48" s="41">
        <f t="shared" si="0"/>
        <v>8</v>
      </c>
      <c r="F48" s="42">
        <f t="shared" si="1"/>
        <v>0</v>
      </c>
      <c r="G48" s="42">
        <f t="shared" si="2"/>
        <v>0</v>
      </c>
      <c r="H48" s="42">
        <f t="shared" si="3"/>
        <v>0</v>
      </c>
      <c r="I48" s="43">
        <f t="shared" si="4"/>
        <v>0</v>
      </c>
      <c r="J48" s="89">
        <f t="shared" si="5"/>
        <v>8</v>
      </c>
      <c r="K48" s="650"/>
      <c r="L48" s="650"/>
      <c r="M48" s="91">
        <v>0</v>
      </c>
      <c r="N48" s="92"/>
      <c r="O48" s="92"/>
      <c r="P48" s="91"/>
      <c r="Q48" s="93">
        <v>0</v>
      </c>
      <c r="R48" s="95"/>
      <c r="S48" s="96"/>
      <c r="T48" s="97"/>
      <c r="U48" s="91">
        <v>0</v>
      </c>
      <c r="V48" s="96">
        <v>0</v>
      </c>
      <c r="W48" s="97"/>
      <c r="X48" s="96"/>
      <c r="Y48" s="99"/>
      <c r="Z48" s="93">
        <v>0</v>
      </c>
      <c r="AA48" s="95"/>
      <c r="AB48" s="96"/>
      <c r="AC48" s="91">
        <v>0</v>
      </c>
      <c r="AD48" s="92"/>
      <c r="AE48" s="96">
        <v>0</v>
      </c>
      <c r="AF48" s="97"/>
      <c r="AG48" s="91">
        <v>0</v>
      </c>
      <c r="AH48" s="102"/>
      <c r="AI48" s="91"/>
      <c r="AJ48" s="96">
        <v>0</v>
      </c>
      <c r="AK48" s="97"/>
      <c r="AL48" s="96"/>
      <c r="AM48" s="91">
        <v>0</v>
      </c>
      <c r="AN48" s="102"/>
      <c r="AO48" s="91"/>
      <c r="AP48" s="102"/>
      <c r="AQ48" s="105">
        <v>0</v>
      </c>
      <c r="AR48" s="105">
        <v>0</v>
      </c>
      <c r="AS48" s="106">
        <v>0</v>
      </c>
      <c r="AT48" s="106">
        <v>0</v>
      </c>
      <c r="AU48" s="96"/>
      <c r="AV48" s="95"/>
      <c r="AW48" s="96"/>
      <c r="AX48" s="95"/>
      <c r="AY48" s="96">
        <v>8</v>
      </c>
      <c r="AZ48" s="91">
        <v>0</v>
      </c>
      <c r="BA48" s="92"/>
      <c r="BB48" s="92"/>
    </row>
    <row r="49" spans="1:54" ht="21.75" customHeight="1" x14ac:dyDescent="0.3">
      <c r="A49" s="648" t="s">
        <v>303</v>
      </c>
      <c r="B49" s="646" t="s">
        <v>304</v>
      </c>
      <c r="C49" s="646" t="s">
        <v>131</v>
      </c>
      <c r="D49" s="37" t="s">
        <v>72</v>
      </c>
      <c r="E49" s="41">
        <f t="shared" si="0"/>
        <v>40</v>
      </c>
      <c r="F49" s="42">
        <f t="shared" si="1"/>
        <v>25</v>
      </c>
      <c r="G49" s="42">
        <f t="shared" si="2"/>
        <v>25</v>
      </c>
      <c r="H49" s="42">
        <f t="shared" si="3"/>
        <v>15</v>
      </c>
      <c r="I49" s="43">
        <f t="shared" si="4"/>
        <v>15</v>
      </c>
      <c r="J49" s="44">
        <f t="shared" si="5"/>
        <v>120</v>
      </c>
      <c r="K49" s="651">
        <f>(J49+(J50/5))</f>
        <v>166</v>
      </c>
      <c r="L49" s="649">
        <f>IF(K49=0,"",RANK(K49,K:K,0))</f>
        <v>29</v>
      </c>
      <c r="M49" s="47">
        <v>0</v>
      </c>
      <c r="N49" s="49"/>
      <c r="O49" s="49">
        <v>10</v>
      </c>
      <c r="P49" s="47"/>
      <c r="Q49" s="51">
        <v>0</v>
      </c>
      <c r="R49" s="53"/>
      <c r="S49" s="54"/>
      <c r="T49" s="55"/>
      <c r="U49" s="47">
        <v>0</v>
      </c>
      <c r="V49" s="54">
        <v>8</v>
      </c>
      <c r="W49" s="55"/>
      <c r="X49" s="54">
        <v>3</v>
      </c>
      <c r="Y49" s="56"/>
      <c r="Z49" s="51">
        <v>0</v>
      </c>
      <c r="AA49" s="53"/>
      <c r="AB49" s="54"/>
      <c r="AC49" s="47">
        <v>0</v>
      </c>
      <c r="AD49" s="49"/>
      <c r="AE49" s="54">
        <v>0</v>
      </c>
      <c r="AF49" s="55">
        <v>25</v>
      </c>
      <c r="AG49" s="47">
        <v>0</v>
      </c>
      <c r="AH49" s="59">
        <v>15</v>
      </c>
      <c r="AI49" s="47"/>
      <c r="AJ49" s="54">
        <v>0</v>
      </c>
      <c r="AK49" s="55">
        <v>25</v>
      </c>
      <c r="AL49" s="54"/>
      <c r="AM49" s="47">
        <v>0</v>
      </c>
      <c r="AN49" s="59"/>
      <c r="AO49" s="47"/>
      <c r="AP49" s="59"/>
      <c r="AQ49" s="69">
        <v>0</v>
      </c>
      <c r="AR49" s="69">
        <v>0</v>
      </c>
      <c r="AS49" s="74">
        <v>40</v>
      </c>
      <c r="AT49" s="74">
        <v>4</v>
      </c>
      <c r="AU49" s="54"/>
      <c r="AV49" s="53"/>
      <c r="AW49" s="54"/>
      <c r="AX49" s="53">
        <v>15</v>
      </c>
      <c r="AY49" s="54"/>
      <c r="AZ49" s="47">
        <v>0</v>
      </c>
      <c r="BA49" s="49"/>
      <c r="BB49" s="49"/>
    </row>
    <row r="50" spans="1:54" ht="21.75" customHeight="1" x14ac:dyDescent="0.3">
      <c r="A50" s="647"/>
      <c r="B50" s="647"/>
      <c r="C50" s="647"/>
      <c r="D50" s="85" t="s">
        <v>103</v>
      </c>
      <c r="E50" s="41">
        <f t="shared" si="0"/>
        <v>100</v>
      </c>
      <c r="F50" s="42">
        <f t="shared" si="1"/>
        <v>100</v>
      </c>
      <c r="G50" s="42">
        <f t="shared" si="2"/>
        <v>30</v>
      </c>
      <c r="H50" s="42">
        <f t="shared" si="3"/>
        <v>0</v>
      </c>
      <c r="I50" s="43">
        <f t="shared" si="4"/>
        <v>0</v>
      </c>
      <c r="J50" s="89">
        <f t="shared" si="5"/>
        <v>230</v>
      </c>
      <c r="K50" s="650"/>
      <c r="L50" s="650"/>
      <c r="M50" s="91">
        <v>0</v>
      </c>
      <c r="N50" s="92"/>
      <c r="O50" s="92">
        <v>30</v>
      </c>
      <c r="P50" s="91"/>
      <c r="Q50" s="93">
        <v>0</v>
      </c>
      <c r="R50" s="95"/>
      <c r="S50" s="96"/>
      <c r="T50" s="97"/>
      <c r="U50" s="91">
        <v>0</v>
      </c>
      <c r="V50" s="96">
        <v>0</v>
      </c>
      <c r="W50" s="97"/>
      <c r="X50" s="96"/>
      <c r="Y50" s="99"/>
      <c r="Z50" s="93">
        <v>0</v>
      </c>
      <c r="AA50" s="95"/>
      <c r="AB50" s="96"/>
      <c r="AC50" s="91">
        <v>0</v>
      </c>
      <c r="AD50" s="92"/>
      <c r="AE50" s="96">
        <v>0</v>
      </c>
      <c r="AF50" s="97"/>
      <c r="AG50" s="91">
        <v>0</v>
      </c>
      <c r="AH50" s="102"/>
      <c r="AI50" s="91"/>
      <c r="AJ50" s="96">
        <v>0</v>
      </c>
      <c r="AK50" s="97">
        <v>100</v>
      </c>
      <c r="AL50" s="96"/>
      <c r="AM50" s="91">
        <v>0</v>
      </c>
      <c r="AN50" s="102"/>
      <c r="AO50" s="91"/>
      <c r="AP50" s="102"/>
      <c r="AQ50" s="105">
        <v>0</v>
      </c>
      <c r="AR50" s="105">
        <v>0</v>
      </c>
      <c r="AS50" s="106">
        <v>100</v>
      </c>
      <c r="AT50" s="106">
        <v>0</v>
      </c>
      <c r="AU50" s="96"/>
      <c r="AV50" s="95"/>
      <c r="AW50" s="96"/>
      <c r="AX50" s="95"/>
      <c r="AY50" s="96"/>
      <c r="AZ50" s="91">
        <v>0</v>
      </c>
      <c r="BA50" s="92"/>
      <c r="BB50" s="92"/>
    </row>
    <row r="51" spans="1:54" ht="21.75" customHeight="1" x14ac:dyDescent="0.3">
      <c r="A51" s="648" t="s">
        <v>312</v>
      </c>
      <c r="B51" s="646" t="s">
        <v>313</v>
      </c>
      <c r="C51" s="646" t="s">
        <v>156</v>
      </c>
      <c r="D51" s="37" t="s">
        <v>72</v>
      </c>
      <c r="E51" s="41">
        <f t="shared" si="0"/>
        <v>8</v>
      </c>
      <c r="F51" s="42">
        <f t="shared" si="1"/>
        <v>3</v>
      </c>
      <c r="G51" s="42">
        <f t="shared" si="2"/>
        <v>3</v>
      </c>
      <c r="H51" s="42">
        <f t="shared" si="3"/>
        <v>0</v>
      </c>
      <c r="I51" s="43">
        <f t="shared" si="4"/>
        <v>0</v>
      </c>
      <c r="J51" s="44">
        <f t="shared" si="5"/>
        <v>14</v>
      </c>
      <c r="K51" s="651">
        <f>(J51+(J52/5))</f>
        <v>14</v>
      </c>
      <c r="L51" s="649">
        <f>IF(K51=0,"",RANK(K51,K:K,0))</f>
        <v>61</v>
      </c>
      <c r="M51" s="47">
        <v>0</v>
      </c>
      <c r="N51" s="49"/>
      <c r="O51" s="49"/>
      <c r="P51" s="47"/>
      <c r="Q51" s="51">
        <v>8</v>
      </c>
      <c r="R51" s="53"/>
      <c r="S51" s="54">
        <v>3</v>
      </c>
      <c r="T51" s="55"/>
      <c r="U51" s="47">
        <v>0</v>
      </c>
      <c r="V51" s="54">
        <v>3</v>
      </c>
      <c r="W51" s="55"/>
      <c r="X51" s="54"/>
      <c r="Y51" s="56"/>
      <c r="Z51" s="51">
        <v>0</v>
      </c>
      <c r="AA51" s="53"/>
      <c r="AB51" s="54"/>
      <c r="AC51" s="47">
        <v>0</v>
      </c>
      <c r="AD51" s="49"/>
      <c r="AE51" s="54">
        <v>0</v>
      </c>
      <c r="AF51" s="55"/>
      <c r="AG51" s="47">
        <v>0</v>
      </c>
      <c r="AH51" s="59"/>
      <c r="AI51" s="47"/>
      <c r="AJ51" s="54">
        <v>0</v>
      </c>
      <c r="AK51" s="55"/>
      <c r="AL51" s="54"/>
      <c r="AM51" s="47">
        <v>0</v>
      </c>
      <c r="AN51" s="59"/>
      <c r="AO51" s="47"/>
      <c r="AP51" s="59"/>
      <c r="AQ51" s="69">
        <v>0</v>
      </c>
      <c r="AR51" s="69">
        <v>0</v>
      </c>
      <c r="AS51" s="74">
        <v>0</v>
      </c>
      <c r="AT51" s="74">
        <v>0</v>
      </c>
      <c r="AU51" s="54"/>
      <c r="AV51" s="53"/>
      <c r="AW51" s="54"/>
      <c r="AX51" s="53"/>
      <c r="AY51" s="54"/>
      <c r="AZ51" s="47">
        <v>0</v>
      </c>
      <c r="BA51" s="49"/>
      <c r="BB51" s="49"/>
    </row>
    <row r="52" spans="1:54" ht="21.75" customHeight="1" x14ac:dyDescent="0.3">
      <c r="A52" s="647"/>
      <c r="B52" s="647"/>
      <c r="C52" s="647"/>
      <c r="D52" s="85" t="s">
        <v>103</v>
      </c>
      <c r="E52" s="41">
        <f t="shared" si="0"/>
        <v>0</v>
      </c>
      <c r="F52" s="42">
        <f t="shared" si="1"/>
        <v>0</v>
      </c>
      <c r="G52" s="42">
        <f t="shared" si="2"/>
        <v>0</v>
      </c>
      <c r="H52" s="42">
        <f t="shared" si="3"/>
        <v>0</v>
      </c>
      <c r="I52" s="43">
        <f t="shared" si="4"/>
        <v>0</v>
      </c>
      <c r="J52" s="89">
        <f t="shared" si="5"/>
        <v>0</v>
      </c>
      <c r="K52" s="650"/>
      <c r="L52" s="650"/>
      <c r="M52" s="91">
        <v>0</v>
      </c>
      <c r="N52" s="92"/>
      <c r="O52" s="92"/>
      <c r="P52" s="91"/>
      <c r="Q52" s="93">
        <v>0</v>
      </c>
      <c r="R52" s="95"/>
      <c r="S52" s="96"/>
      <c r="T52" s="97"/>
      <c r="U52" s="91">
        <v>0</v>
      </c>
      <c r="V52" s="96">
        <v>0</v>
      </c>
      <c r="W52" s="97"/>
      <c r="X52" s="96"/>
      <c r="Y52" s="99"/>
      <c r="Z52" s="93">
        <v>0</v>
      </c>
      <c r="AA52" s="95"/>
      <c r="AB52" s="96"/>
      <c r="AC52" s="91">
        <v>0</v>
      </c>
      <c r="AD52" s="92"/>
      <c r="AE52" s="96">
        <v>0</v>
      </c>
      <c r="AF52" s="97"/>
      <c r="AG52" s="91">
        <v>0</v>
      </c>
      <c r="AH52" s="102"/>
      <c r="AI52" s="91"/>
      <c r="AJ52" s="96">
        <v>0</v>
      </c>
      <c r="AK52" s="97"/>
      <c r="AL52" s="96"/>
      <c r="AM52" s="91">
        <v>0</v>
      </c>
      <c r="AN52" s="102"/>
      <c r="AO52" s="91"/>
      <c r="AP52" s="102"/>
      <c r="AQ52" s="105">
        <v>0</v>
      </c>
      <c r="AR52" s="105">
        <v>0</v>
      </c>
      <c r="AS52" s="106">
        <v>0</v>
      </c>
      <c r="AT52" s="106">
        <v>0</v>
      </c>
      <c r="AU52" s="96"/>
      <c r="AV52" s="95"/>
      <c r="AW52" s="96"/>
      <c r="AX52" s="95"/>
      <c r="AY52" s="96"/>
      <c r="AZ52" s="91">
        <v>0</v>
      </c>
      <c r="BA52" s="92"/>
      <c r="BB52" s="92"/>
    </row>
    <row r="53" spans="1:54" ht="21.75" customHeight="1" x14ac:dyDescent="0.3">
      <c r="A53" s="648" t="s">
        <v>318</v>
      </c>
      <c r="B53" s="646" t="s">
        <v>319</v>
      </c>
      <c r="C53" s="646" t="s">
        <v>320</v>
      </c>
      <c r="D53" s="37" t="s">
        <v>72</v>
      </c>
      <c r="E53" s="41">
        <f t="shared" si="0"/>
        <v>10</v>
      </c>
      <c r="F53" s="42">
        <f t="shared" si="1"/>
        <v>5</v>
      </c>
      <c r="G53" s="42">
        <f t="shared" si="2"/>
        <v>0</v>
      </c>
      <c r="H53" s="42">
        <f t="shared" si="3"/>
        <v>0</v>
      </c>
      <c r="I53" s="43">
        <f t="shared" si="4"/>
        <v>0</v>
      </c>
      <c r="J53" s="44">
        <f t="shared" si="5"/>
        <v>15</v>
      </c>
      <c r="K53" s="651">
        <f>(J53+(J54/5))</f>
        <v>20</v>
      </c>
      <c r="L53" s="649">
        <f>IF(K53=0,"",RANK(K53,K:K,0))</f>
        <v>58</v>
      </c>
      <c r="M53" s="47">
        <v>0</v>
      </c>
      <c r="N53" s="49"/>
      <c r="O53" s="49"/>
      <c r="P53" s="47"/>
      <c r="Q53" s="51">
        <v>0</v>
      </c>
      <c r="R53" s="53"/>
      <c r="S53" s="54"/>
      <c r="T53" s="55"/>
      <c r="U53" s="47">
        <v>0</v>
      </c>
      <c r="V53" s="54">
        <v>0</v>
      </c>
      <c r="W53" s="55"/>
      <c r="X53" s="54"/>
      <c r="Y53" s="56"/>
      <c r="Z53" s="51">
        <v>0</v>
      </c>
      <c r="AA53" s="53"/>
      <c r="AB53" s="54"/>
      <c r="AC53" s="47">
        <v>0</v>
      </c>
      <c r="AD53" s="49"/>
      <c r="AE53" s="54">
        <v>0</v>
      </c>
      <c r="AF53" s="55"/>
      <c r="AG53" s="47">
        <v>0</v>
      </c>
      <c r="AH53" s="59"/>
      <c r="AI53" s="47"/>
      <c r="AJ53" s="54">
        <v>0</v>
      </c>
      <c r="AK53" s="55"/>
      <c r="AL53" s="54"/>
      <c r="AM53" s="47">
        <v>0</v>
      </c>
      <c r="AN53" s="59"/>
      <c r="AO53" s="47"/>
      <c r="AP53" s="59"/>
      <c r="AQ53" s="69">
        <v>10</v>
      </c>
      <c r="AR53" s="69">
        <v>0</v>
      </c>
      <c r="AS53" s="74">
        <v>0</v>
      </c>
      <c r="AT53" s="74">
        <v>0</v>
      </c>
      <c r="AU53" s="54"/>
      <c r="AV53" s="53">
        <v>5</v>
      </c>
      <c r="AW53" s="54"/>
      <c r="AX53" s="53"/>
      <c r="AY53" s="54"/>
      <c r="AZ53" s="47">
        <v>0</v>
      </c>
      <c r="BA53" s="49"/>
      <c r="BB53" s="49"/>
    </row>
    <row r="54" spans="1:54" ht="21.75" customHeight="1" x14ac:dyDescent="0.3">
      <c r="A54" s="647"/>
      <c r="B54" s="647"/>
      <c r="C54" s="647"/>
      <c r="D54" s="85" t="s">
        <v>103</v>
      </c>
      <c r="E54" s="41">
        <f t="shared" si="0"/>
        <v>25</v>
      </c>
      <c r="F54" s="42">
        <f t="shared" si="1"/>
        <v>0</v>
      </c>
      <c r="G54" s="42">
        <f t="shared" si="2"/>
        <v>0</v>
      </c>
      <c r="H54" s="42">
        <f t="shared" si="3"/>
        <v>0</v>
      </c>
      <c r="I54" s="43">
        <f t="shared" si="4"/>
        <v>0</v>
      </c>
      <c r="J54" s="89">
        <f t="shared" si="5"/>
        <v>25</v>
      </c>
      <c r="K54" s="650"/>
      <c r="L54" s="650"/>
      <c r="M54" s="91">
        <v>0</v>
      </c>
      <c r="N54" s="92"/>
      <c r="O54" s="92"/>
      <c r="P54" s="91"/>
      <c r="Q54" s="93">
        <v>0</v>
      </c>
      <c r="R54" s="95"/>
      <c r="S54" s="96"/>
      <c r="T54" s="97"/>
      <c r="U54" s="91">
        <v>0</v>
      </c>
      <c r="V54" s="96">
        <v>0</v>
      </c>
      <c r="W54" s="97"/>
      <c r="X54" s="96"/>
      <c r="Y54" s="99"/>
      <c r="Z54" s="93">
        <v>0</v>
      </c>
      <c r="AA54" s="95"/>
      <c r="AB54" s="96"/>
      <c r="AC54" s="91">
        <v>0</v>
      </c>
      <c r="AD54" s="92"/>
      <c r="AE54" s="96">
        <v>0</v>
      </c>
      <c r="AF54" s="97"/>
      <c r="AG54" s="91">
        <v>0</v>
      </c>
      <c r="AH54" s="102"/>
      <c r="AI54" s="91"/>
      <c r="AJ54" s="96">
        <v>0</v>
      </c>
      <c r="AK54" s="97"/>
      <c r="AL54" s="96"/>
      <c r="AM54" s="91">
        <v>0</v>
      </c>
      <c r="AN54" s="102"/>
      <c r="AO54" s="91"/>
      <c r="AP54" s="102"/>
      <c r="AQ54" s="105">
        <v>25</v>
      </c>
      <c r="AR54" s="105">
        <v>0</v>
      </c>
      <c r="AS54" s="106">
        <v>0</v>
      </c>
      <c r="AT54" s="106">
        <v>0</v>
      </c>
      <c r="AU54" s="96"/>
      <c r="AV54" s="95"/>
      <c r="AW54" s="96"/>
      <c r="AX54" s="95"/>
      <c r="AY54" s="96"/>
      <c r="AZ54" s="91">
        <v>0</v>
      </c>
      <c r="BA54" s="92"/>
      <c r="BB54" s="92"/>
    </row>
    <row r="55" spans="1:54" ht="21.75" customHeight="1" x14ac:dyDescent="0.3">
      <c r="A55" s="648" t="s">
        <v>329</v>
      </c>
      <c r="B55" s="646" t="s">
        <v>330</v>
      </c>
      <c r="C55" s="646" t="s">
        <v>113</v>
      </c>
      <c r="D55" s="37" t="s">
        <v>72</v>
      </c>
      <c r="E55" s="41">
        <f t="shared" si="0"/>
        <v>100</v>
      </c>
      <c r="F55" s="42">
        <f t="shared" si="1"/>
        <v>60</v>
      </c>
      <c r="G55" s="42">
        <f t="shared" si="2"/>
        <v>40</v>
      </c>
      <c r="H55" s="42">
        <f t="shared" si="3"/>
        <v>40</v>
      </c>
      <c r="I55" s="43">
        <f t="shared" si="4"/>
        <v>40</v>
      </c>
      <c r="J55" s="44">
        <f t="shared" si="5"/>
        <v>280</v>
      </c>
      <c r="K55" s="651">
        <f>(J55+(J56/5))</f>
        <v>363</v>
      </c>
      <c r="L55" s="649">
        <f>IF(K55=0,"",RANK(K55,K:K,0))</f>
        <v>17</v>
      </c>
      <c r="M55" s="47">
        <v>0</v>
      </c>
      <c r="N55" s="49"/>
      <c r="O55" s="49"/>
      <c r="P55" s="47"/>
      <c r="Q55" s="51">
        <v>0</v>
      </c>
      <c r="R55" s="53">
        <v>6</v>
      </c>
      <c r="S55" s="54">
        <v>8</v>
      </c>
      <c r="T55" s="55">
        <v>40</v>
      </c>
      <c r="U55" s="170">
        <v>0</v>
      </c>
      <c r="V55" s="54">
        <v>0</v>
      </c>
      <c r="W55" s="55">
        <v>8</v>
      </c>
      <c r="X55" s="54">
        <v>3</v>
      </c>
      <c r="Y55" s="187"/>
      <c r="Z55" s="51">
        <v>25</v>
      </c>
      <c r="AA55" s="53">
        <v>5</v>
      </c>
      <c r="AB55" s="54">
        <v>40</v>
      </c>
      <c r="AC55" s="170">
        <v>25</v>
      </c>
      <c r="AD55" s="49">
        <v>100</v>
      </c>
      <c r="AE55" s="54">
        <v>40</v>
      </c>
      <c r="AF55" s="55">
        <v>25</v>
      </c>
      <c r="AG55" s="47">
        <v>0</v>
      </c>
      <c r="AH55" s="59">
        <v>40</v>
      </c>
      <c r="AI55" s="47">
        <v>40</v>
      </c>
      <c r="AJ55" s="54">
        <v>25</v>
      </c>
      <c r="AK55" s="55"/>
      <c r="AL55" s="54"/>
      <c r="AM55" s="47">
        <v>40</v>
      </c>
      <c r="AN55" s="59"/>
      <c r="AO55" s="47"/>
      <c r="AP55" s="59"/>
      <c r="AQ55" s="69">
        <v>0</v>
      </c>
      <c r="AR55" s="69">
        <v>0</v>
      </c>
      <c r="AS55" s="74">
        <v>60</v>
      </c>
      <c r="AT55" s="74">
        <v>16</v>
      </c>
      <c r="AU55" s="54"/>
      <c r="AV55" s="53"/>
      <c r="AW55" s="54"/>
      <c r="AX55" s="53"/>
      <c r="AY55" s="54"/>
      <c r="AZ55" s="47">
        <v>0</v>
      </c>
      <c r="BA55" s="49">
        <v>20</v>
      </c>
      <c r="BB55" s="49"/>
    </row>
    <row r="56" spans="1:54" ht="21.75" customHeight="1" x14ac:dyDescent="0.3">
      <c r="A56" s="647"/>
      <c r="B56" s="647"/>
      <c r="C56" s="647"/>
      <c r="D56" s="85" t="s">
        <v>103</v>
      </c>
      <c r="E56" s="41">
        <f t="shared" si="0"/>
        <v>150</v>
      </c>
      <c r="F56" s="42">
        <f t="shared" si="1"/>
        <v>100</v>
      </c>
      <c r="G56" s="42">
        <f t="shared" si="2"/>
        <v>100</v>
      </c>
      <c r="H56" s="42">
        <f t="shared" si="3"/>
        <v>40</v>
      </c>
      <c r="I56" s="43">
        <f t="shared" si="4"/>
        <v>25</v>
      </c>
      <c r="J56" s="89">
        <f t="shared" si="5"/>
        <v>415</v>
      </c>
      <c r="K56" s="650"/>
      <c r="L56" s="650"/>
      <c r="M56" s="91">
        <v>0</v>
      </c>
      <c r="N56" s="92"/>
      <c r="O56" s="92"/>
      <c r="P56" s="91"/>
      <c r="Q56" s="93">
        <v>0</v>
      </c>
      <c r="R56" s="95"/>
      <c r="S56" s="96">
        <v>5</v>
      </c>
      <c r="T56" s="97">
        <v>25</v>
      </c>
      <c r="U56" s="178">
        <v>0</v>
      </c>
      <c r="V56" s="96">
        <v>0</v>
      </c>
      <c r="W56" s="97">
        <v>25</v>
      </c>
      <c r="X56" s="96">
        <v>5</v>
      </c>
      <c r="Y56" s="189"/>
      <c r="Z56" s="93">
        <v>100</v>
      </c>
      <c r="AA56" s="95">
        <v>8</v>
      </c>
      <c r="AB56" s="96">
        <v>8</v>
      </c>
      <c r="AC56" s="178">
        <v>8</v>
      </c>
      <c r="AD56" s="92">
        <v>150</v>
      </c>
      <c r="AE56" s="96">
        <v>8</v>
      </c>
      <c r="AF56" s="97">
        <v>100</v>
      </c>
      <c r="AG56" s="91">
        <v>0</v>
      </c>
      <c r="AH56" s="102"/>
      <c r="AI56" s="91">
        <v>8</v>
      </c>
      <c r="AJ56" s="96">
        <v>40</v>
      </c>
      <c r="AK56" s="97"/>
      <c r="AL56" s="96"/>
      <c r="AM56" s="91">
        <v>8</v>
      </c>
      <c r="AN56" s="102"/>
      <c r="AO56" s="91"/>
      <c r="AP56" s="102"/>
      <c r="AQ56" s="105">
        <v>0</v>
      </c>
      <c r="AR56" s="105">
        <v>0</v>
      </c>
      <c r="AS56" s="106">
        <v>0</v>
      </c>
      <c r="AT56" s="106">
        <v>12</v>
      </c>
      <c r="AU56" s="96"/>
      <c r="AV56" s="95"/>
      <c r="AW56" s="96"/>
      <c r="AX56" s="95"/>
      <c r="AY56" s="96"/>
      <c r="AZ56" s="91">
        <v>0</v>
      </c>
      <c r="BA56" s="92">
        <v>35</v>
      </c>
      <c r="BB56" s="92"/>
    </row>
    <row r="57" spans="1:54" ht="21.75" customHeight="1" x14ac:dyDescent="0.3">
      <c r="A57" s="648" t="s">
        <v>335</v>
      </c>
      <c r="B57" s="646" t="s">
        <v>336</v>
      </c>
      <c r="C57" s="646" t="s">
        <v>338</v>
      </c>
      <c r="D57" s="37" t="s">
        <v>72</v>
      </c>
      <c r="E57" s="41">
        <f t="shared" si="0"/>
        <v>25</v>
      </c>
      <c r="F57" s="42">
        <f t="shared" si="1"/>
        <v>25</v>
      </c>
      <c r="G57" s="42">
        <f t="shared" si="2"/>
        <v>15</v>
      </c>
      <c r="H57" s="42">
        <f t="shared" si="3"/>
        <v>0</v>
      </c>
      <c r="I57" s="43">
        <f t="shared" si="4"/>
        <v>0</v>
      </c>
      <c r="J57" s="44">
        <f t="shared" si="5"/>
        <v>65</v>
      </c>
      <c r="K57" s="651">
        <f>(J57+(J58/5))</f>
        <v>86.6</v>
      </c>
      <c r="L57" s="649">
        <f>IF(K57=0,"",RANK(K57,K:K,0))</f>
        <v>40</v>
      </c>
      <c r="M57" s="47">
        <v>0</v>
      </c>
      <c r="N57" s="49"/>
      <c r="O57" s="49"/>
      <c r="P57" s="47"/>
      <c r="Q57" s="51">
        <v>0</v>
      </c>
      <c r="R57" s="53"/>
      <c r="S57" s="54"/>
      <c r="T57" s="55"/>
      <c r="U57" s="47">
        <v>0</v>
      </c>
      <c r="V57" s="54">
        <v>0</v>
      </c>
      <c r="W57" s="55"/>
      <c r="X57" s="54"/>
      <c r="Y57" s="56"/>
      <c r="Z57" s="51">
        <v>0</v>
      </c>
      <c r="AA57" s="53"/>
      <c r="AB57" s="54"/>
      <c r="AC57" s="47">
        <v>15</v>
      </c>
      <c r="AD57" s="49"/>
      <c r="AE57" s="54">
        <v>25</v>
      </c>
      <c r="AF57" s="55">
        <v>25</v>
      </c>
      <c r="AG57" s="47">
        <v>0</v>
      </c>
      <c r="AH57" s="59"/>
      <c r="AI57" s="47"/>
      <c r="AJ57" s="54">
        <v>0</v>
      </c>
      <c r="AK57" s="55"/>
      <c r="AL57" s="54"/>
      <c r="AM57" s="47">
        <v>0</v>
      </c>
      <c r="AN57" s="59"/>
      <c r="AO57" s="47"/>
      <c r="AP57" s="59"/>
      <c r="AQ57" s="69">
        <v>0</v>
      </c>
      <c r="AR57" s="69">
        <v>0</v>
      </c>
      <c r="AS57" s="74">
        <v>0</v>
      </c>
      <c r="AT57" s="74">
        <v>0</v>
      </c>
      <c r="AU57" s="54"/>
      <c r="AV57" s="53"/>
      <c r="AW57" s="54"/>
      <c r="AX57" s="53"/>
      <c r="AY57" s="54"/>
      <c r="AZ57" s="47">
        <v>0</v>
      </c>
      <c r="BA57" s="49"/>
      <c r="BB57" s="49"/>
    </row>
    <row r="58" spans="1:54" ht="21.75" customHeight="1" x14ac:dyDescent="0.3">
      <c r="A58" s="647"/>
      <c r="B58" s="647"/>
      <c r="C58" s="647"/>
      <c r="D58" s="85" t="s">
        <v>103</v>
      </c>
      <c r="E58" s="41">
        <f t="shared" si="0"/>
        <v>100</v>
      </c>
      <c r="F58" s="42">
        <f t="shared" si="1"/>
        <v>8</v>
      </c>
      <c r="G58" s="42">
        <f t="shared" si="2"/>
        <v>0</v>
      </c>
      <c r="H58" s="42">
        <f t="shared" si="3"/>
        <v>0</v>
      </c>
      <c r="I58" s="43">
        <f t="shared" si="4"/>
        <v>0</v>
      </c>
      <c r="J58" s="89">
        <f t="shared" si="5"/>
        <v>108</v>
      </c>
      <c r="K58" s="650"/>
      <c r="L58" s="650"/>
      <c r="M58" s="91">
        <v>0</v>
      </c>
      <c r="N58" s="92"/>
      <c r="O58" s="92"/>
      <c r="P58" s="91"/>
      <c r="Q58" s="93">
        <v>0</v>
      </c>
      <c r="R58" s="95"/>
      <c r="S58" s="96"/>
      <c r="T58" s="97"/>
      <c r="U58" s="91">
        <v>0</v>
      </c>
      <c r="V58" s="96">
        <v>0</v>
      </c>
      <c r="W58" s="97"/>
      <c r="X58" s="96"/>
      <c r="Y58" s="99"/>
      <c r="Z58" s="93">
        <v>0</v>
      </c>
      <c r="AA58" s="95"/>
      <c r="AB58" s="96"/>
      <c r="AC58" s="91">
        <v>8</v>
      </c>
      <c r="AD58" s="92"/>
      <c r="AE58" s="96">
        <v>0</v>
      </c>
      <c r="AF58" s="97">
        <v>100</v>
      </c>
      <c r="AG58" s="91">
        <v>0</v>
      </c>
      <c r="AH58" s="102"/>
      <c r="AI58" s="91"/>
      <c r="AJ58" s="96">
        <v>0</v>
      </c>
      <c r="AK58" s="97"/>
      <c r="AL58" s="96"/>
      <c r="AM58" s="91">
        <v>0</v>
      </c>
      <c r="AN58" s="102"/>
      <c r="AO58" s="91"/>
      <c r="AP58" s="102"/>
      <c r="AQ58" s="105">
        <v>0</v>
      </c>
      <c r="AR58" s="105">
        <v>0</v>
      </c>
      <c r="AS58" s="106">
        <v>0</v>
      </c>
      <c r="AT58" s="106">
        <v>0</v>
      </c>
      <c r="AU58" s="96"/>
      <c r="AV58" s="95"/>
      <c r="AW58" s="96"/>
      <c r="AX58" s="95"/>
      <c r="AY58" s="96"/>
      <c r="AZ58" s="91">
        <v>0</v>
      </c>
      <c r="BA58" s="92"/>
      <c r="BB58" s="92"/>
    </row>
    <row r="59" spans="1:54" ht="21.75" customHeight="1" x14ac:dyDescent="0.3">
      <c r="A59" s="648" t="s">
        <v>346</v>
      </c>
      <c r="B59" s="646" t="s">
        <v>347</v>
      </c>
      <c r="C59" s="646" t="s">
        <v>113</v>
      </c>
      <c r="D59" s="37" t="s">
        <v>72</v>
      </c>
      <c r="E59" s="41">
        <f t="shared" si="0"/>
        <v>0</v>
      </c>
      <c r="F59" s="42">
        <f t="shared" si="1"/>
        <v>0</v>
      </c>
      <c r="G59" s="42">
        <f t="shared" si="2"/>
        <v>0</v>
      </c>
      <c r="H59" s="42">
        <f t="shared" si="3"/>
        <v>0</v>
      </c>
      <c r="I59" s="43">
        <f t="shared" si="4"/>
        <v>0</v>
      </c>
      <c r="J59" s="44">
        <f t="shared" si="5"/>
        <v>0</v>
      </c>
      <c r="K59" s="651">
        <f>(J59+(J60/5))</f>
        <v>0</v>
      </c>
      <c r="L59" s="649" t="str">
        <f>IF(K59=0,"",RANK(K59,K:K,0))</f>
        <v/>
      </c>
      <c r="M59" s="47">
        <v>0</v>
      </c>
      <c r="N59" s="49"/>
      <c r="O59" s="49"/>
      <c r="P59" s="47"/>
      <c r="Q59" s="51">
        <v>0</v>
      </c>
      <c r="R59" s="53"/>
      <c r="S59" s="54"/>
      <c r="T59" s="55"/>
      <c r="U59" s="47">
        <v>0</v>
      </c>
      <c r="V59" s="54">
        <v>0</v>
      </c>
      <c r="W59" s="55"/>
      <c r="X59" s="54"/>
      <c r="Y59" s="56"/>
      <c r="Z59" s="51">
        <v>0</v>
      </c>
      <c r="AA59" s="53"/>
      <c r="AB59" s="54"/>
      <c r="AC59" s="47">
        <v>0</v>
      </c>
      <c r="AD59" s="49"/>
      <c r="AE59" s="54">
        <v>0</v>
      </c>
      <c r="AF59" s="55"/>
      <c r="AG59" s="47">
        <v>0</v>
      </c>
      <c r="AH59" s="59"/>
      <c r="AI59" s="47"/>
      <c r="AJ59" s="54">
        <v>0</v>
      </c>
      <c r="AK59" s="55"/>
      <c r="AL59" s="54"/>
      <c r="AM59" s="47">
        <v>0</v>
      </c>
      <c r="AN59" s="59"/>
      <c r="AO59" s="47"/>
      <c r="AP59" s="59"/>
      <c r="AQ59" s="69">
        <v>0</v>
      </c>
      <c r="AR59" s="69">
        <v>0</v>
      </c>
      <c r="AS59" s="74">
        <v>0</v>
      </c>
      <c r="AT59" s="74">
        <v>0</v>
      </c>
      <c r="AU59" s="54"/>
      <c r="AV59" s="53"/>
      <c r="AW59" s="54"/>
      <c r="AX59" s="53"/>
      <c r="AY59" s="54"/>
      <c r="AZ59" s="47">
        <v>0</v>
      </c>
      <c r="BA59" s="49"/>
      <c r="BB59" s="49"/>
    </row>
    <row r="60" spans="1:54" ht="21.75" customHeight="1" x14ac:dyDescent="0.3">
      <c r="A60" s="647"/>
      <c r="B60" s="647"/>
      <c r="C60" s="647"/>
      <c r="D60" s="85" t="s">
        <v>103</v>
      </c>
      <c r="E60" s="41">
        <f t="shared" si="0"/>
        <v>0</v>
      </c>
      <c r="F60" s="42">
        <f t="shared" si="1"/>
        <v>0</v>
      </c>
      <c r="G60" s="42">
        <f t="shared" si="2"/>
        <v>0</v>
      </c>
      <c r="H60" s="42">
        <f t="shared" si="3"/>
        <v>0</v>
      </c>
      <c r="I60" s="43">
        <f t="shared" si="4"/>
        <v>0</v>
      </c>
      <c r="J60" s="89">
        <f t="shared" si="5"/>
        <v>0</v>
      </c>
      <c r="K60" s="650"/>
      <c r="L60" s="650"/>
      <c r="M60" s="91">
        <v>0</v>
      </c>
      <c r="N60" s="92"/>
      <c r="O60" s="92"/>
      <c r="P60" s="91"/>
      <c r="Q60" s="93">
        <v>0</v>
      </c>
      <c r="R60" s="95"/>
      <c r="S60" s="96"/>
      <c r="T60" s="97"/>
      <c r="U60" s="91">
        <v>0</v>
      </c>
      <c r="V60" s="96">
        <v>0</v>
      </c>
      <c r="W60" s="97"/>
      <c r="X60" s="96"/>
      <c r="Y60" s="99"/>
      <c r="Z60" s="93">
        <v>0</v>
      </c>
      <c r="AA60" s="95"/>
      <c r="AB60" s="96"/>
      <c r="AC60" s="91">
        <v>0</v>
      </c>
      <c r="AD60" s="92"/>
      <c r="AE60" s="96">
        <v>0</v>
      </c>
      <c r="AF60" s="97"/>
      <c r="AG60" s="91">
        <v>0</v>
      </c>
      <c r="AH60" s="102"/>
      <c r="AI60" s="91"/>
      <c r="AJ60" s="96">
        <v>0</v>
      </c>
      <c r="AK60" s="97"/>
      <c r="AL60" s="96"/>
      <c r="AM60" s="91">
        <v>0</v>
      </c>
      <c r="AN60" s="102"/>
      <c r="AO60" s="91"/>
      <c r="AP60" s="102"/>
      <c r="AQ60" s="105">
        <v>0</v>
      </c>
      <c r="AR60" s="105">
        <v>0</v>
      </c>
      <c r="AS60" s="106">
        <v>0</v>
      </c>
      <c r="AT60" s="106">
        <v>0</v>
      </c>
      <c r="AU60" s="96"/>
      <c r="AV60" s="95"/>
      <c r="AW60" s="96"/>
      <c r="AX60" s="95"/>
      <c r="AY60" s="96"/>
      <c r="AZ60" s="91">
        <v>0</v>
      </c>
      <c r="BA60" s="92">
        <v>35</v>
      </c>
      <c r="BB60" s="92"/>
    </row>
    <row r="61" spans="1:54" ht="21.75" customHeight="1" x14ac:dyDescent="0.3">
      <c r="A61" s="648" t="s">
        <v>352</v>
      </c>
      <c r="B61" s="671" t="s">
        <v>353</v>
      </c>
      <c r="C61" s="671" t="s">
        <v>144</v>
      </c>
      <c r="D61" s="190" t="s">
        <v>72</v>
      </c>
      <c r="E61" s="41">
        <f t="shared" si="0"/>
        <v>40</v>
      </c>
      <c r="F61" s="42">
        <f t="shared" si="1"/>
        <v>25</v>
      </c>
      <c r="G61" s="42">
        <f t="shared" si="2"/>
        <v>0</v>
      </c>
      <c r="H61" s="42">
        <f t="shared" si="3"/>
        <v>0</v>
      </c>
      <c r="I61" s="43">
        <f t="shared" si="4"/>
        <v>0</v>
      </c>
      <c r="J61" s="44">
        <f t="shared" si="5"/>
        <v>65</v>
      </c>
      <c r="K61" s="651">
        <f>(J61+(J62/5))</f>
        <v>77</v>
      </c>
      <c r="L61" s="649">
        <f>IF(K61=0,"",RANK(K61,K:K,0))</f>
        <v>42</v>
      </c>
      <c r="M61" s="47">
        <v>0</v>
      </c>
      <c r="N61" s="49"/>
      <c r="O61" s="49"/>
      <c r="P61" s="47"/>
      <c r="Q61" s="51">
        <v>0</v>
      </c>
      <c r="R61" s="53"/>
      <c r="S61" s="54"/>
      <c r="T61" s="55"/>
      <c r="U61" s="47">
        <v>0</v>
      </c>
      <c r="V61" s="54">
        <v>0</v>
      </c>
      <c r="W61" s="55"/>
      <c r="X61" s="54"/>
      <c r="Y61" s="56"/>
      <c r="Z61" s="191">
        <v>25</v>
      </c>
      <c r="AA61" s="53"/>
      <c r="AB61" s="54"/>
      <c r="AC61" s="47">
        <v>0</v>
      </c>
      <c r="AD61" s="49">
        <v>40</v>
      </c>
      <c r="AE61" s="54">
        <v>0</v>
      </c>
      <c r="AF61" s="55"/>
      <c r="AG61" s="47">
        <v>0</v>
      </c>
      <c r="AH61" s="59"/>
      <c r="AI61" s="47"/>
      <c r="AJ61" s="54">
        <v>0</v>
      </c>
      <c r="AK61" s="55"/>
      <c r="AL61" s="54"/>
      <c r="AM61" s="47">
        <v>0</v>
      </c>
      <c r="AN61" s="59"/>
      <c r="AO61" s="47"/>
      <c r="AP61" s="59"/>
      <c r="AQ61" s="69">
        <v>0</v>
      </c>
      <c r="AR61" s="69">
        <v>0</v>
      </c>
      <c r="AS61" s="74">
        <v>0</v>
      </c>
      <c r="AT61" s="74">
        <v>0</v>
      </c>
      <c r="AU61" s="54"/>
      <c r="AV61" s="53"/>
      <c r="AW61" s="54"/>
      <c r="AX61" s="53"/>
      <c r="AY61" s="54"/>
      <c r="AZ61" s="47">
        <v>0</v>
      </c>
      <c r="BA61" s="49"/>
      <c r="BB61" s="49"/>
    </row>
    <row r="62" spans="1:54" ht="21.75" customHeight="1" x14ac:dyDescent="0.3">
      <c r="A62" s="647"/>
      <c r="B62" s="672"/>
      <c r="C62" s="672"/>
      <c r="D62" s="192" t="s">
        <v>103</v>
      </c>
      <c r="E62" s="41">
        <f t="shared" si="0"/>
        <v>60</v>
      </c>
      <c r="F62" s="42">
        <f t="shared" si="1"/>
        <v>0</v>
      </c>
      <c r="G62" s="42">
        <f t="shared" si="2"/>
        <v>0</v>
      </c>
      <c r="H62" s="42">
        <f t="shared" si="3"/>
        <v>0</v>
      </c>
      <c r="I62" s="43">
        <f t="shared" si="4"/>
        <v>0</v>
      </c>
      <c r="J62" s="89">
        <f t="shared" si="5"/>
        <v>60</v>
      </c>
      <c r="K62" s="670"/>
      <c r="L62" s="670"/>
      <c r="M62" s="91">
        <v>0</v>
      </c>
      <c r="N62" s="92"/>
      <c r="O62" s="92"/>
      <c r="P62" s="91"/>
      <c r="Q62" s="93">
        <v>0</v>
      </c>
      <c r="R62" s="95"/>
      <c r="S62" s="96"/>
      <c r="T62" s="97"/>
      <c r="U62" s="91">
        <v>0</v>
      </c>
      <c r="V62" s="96">
        <v>0</v>
      </c>
      <c r="W62" s="97"/>
      <c r="X62" s="96"/>
      <c r="Y62" s="99"/>
      <c r="Z62" s="193">
        <v>0</v>
      </c>
      <c r="AA62" s="95"/>
      <c r="AB62" s="96"/>
      <c r="AC62" s="91">
        <v>0</v>
      </c>
      <c r="AD62" s="92">
        <v>60</v>
      </c>
      <c r="AE62" s="96">
        <v>0</v>
      </c>
      <c r="AF62" s="97"/>
      <c r="AG62" s="91">
        <v>0</v>
      </c>
      <c r="AH62" s="102"/>
      <c r="AI62" s="91"/>
      <c r="AJ62" s="96">
        <v>0</v>
      </c>
      <c r="AK62" s="97"/>
      <c r="AL62" s="96"/>
      <c r="AM62" s="91">
        <v>0</v>
      </c>
      <c r="AN62" s="102"/>
      <c r="AO62" s="91"/>
      <c r="AP62" s="102"/>
      <c r="AQ62" s="105">
        <v>0</v>
      </c>
      <c r="AR62" s="105">
        <v>0</v>
      </c>
      <c r="AS62" s="106">
        <v>0</v>
      </c>
      <c r="AT62" s="106">
        <v>0</v>
      </c>
      <c r="AU62" s="96"/>
      <c r="AV62" s="95"/>
      <c r="AW62" s="96"/>
      <c r="AX62" s="95"/>
      <c r="AY62" s="96"/>
      <c r="AZ62" s="91">
        <v>0</v>
      </c>
      <c r="BA62" s="92"/>
      <c r="BB62" s="92"/>
    </row>
    <row r="63" spans="1:54" ht="21.75" customHeight="1" x14ac:dyDescent="0.3">
      <c r="A63" s="648" t="s">
        <v>362</v>
      </c>
      <c r="B63" s="646" t="s">
        <v>363</v>
      </c>
      <c r="C63" s="646" t="s">
        <v>139</v>
      </c>
      <c r="D63" s="37" t="s">
        <v>72</v>
      </c>
      <c r="E63" s="41">
        <f t="shared" si="0"/>
        <v>100</v>
      </c>
      <c r="F63" s="42">
        <f t="shared" si="1"/>
        <v>100</v>
      </c>
      <c r="G63" s="42">
        <f t="shared" si="2"/>
        <v>60</v>
      </c>
      <c r="H63" s="42">
        <f t="shared" si="3"/>
        <v>60</v>
      </c>
      <c r="I63" s="43">
        <f t="shared" si="4"/>
        <v>60</v>
      </c>
      <c r="J63" s="44">
        <f t="shared" si="5"/>
        <v>380</v>
      </c>
      <c r="K63" s="680">
        <f>(J63+(J64/5))</f>
        <v>460</v>
      </c>
      <c r="L63" s="679">
        <f>IF(K63=0,"",RANK(K63,K:K,0))</f>
        <v>12</v>
      </c>
      <c r="M63" s="47">
        <v>0</v>
      </c>
      <c r="N63" s="49"/>
      <c r="O63" s="49"/>
      <c r="P63" s="47"/>
      <c r="Q63" s="51">
        <v>0</v>
      </c>
      <c r="R63" s="53">
        <v>1</v>
      </c>
      <c r="S63" s="54"/>
      <c r="T63" s="55"/>
      <c r="U63" s="47">
        <v>0</v>
      </c>
      <c r="V63" s="54">
        <v>3</v>
      </c>
      <c r="W63" s="55">
        <v>40</v>
      </c>
      <c r="X63" s="54">
        <v>3</v>
      </c>
      <c r="Y63" s="56"/>
      <c r="Z63" s="51">
        <v>60</v>
      </c>
      <c r="AA63" s="53">
        <v>15</v>
      </c>
      <c r="AB63" s="54">
        <v>5</v>
      </c>
      <c r="AC63" s="47">
        <v>5</v>
      </c>
      <c r="AD63" s="49">
        <v>100</v>
      </c>
      <c r="AE63" s="54">
        <v>60</v>
      </c>
      <c r="AF63" s="55">
        <v>60</v>
      </c>
      <c r="AG63" s="47">
        <v>25</v>
      </c>
      <c r="AH63" s="59"/>
      <c r="AI63" s="47">
        <v>100</v>
      </c>
      <c r="AJ63" s="54">
        <v>0</v>
      </c>
      <c r="AK63" s="55">
        <v>60</v>
      </c>
      <c r="AL63" s="54"/>
      <c r="AM63" s="47">
        <v>40</v>
      </c>
      <c r="AN63" s="59"/>
      <c r="AO63" s="47"/>
      <c r="AP63" s="59"/>
      <c r="AQ63" s="69">
        <v>0</v>
      </c>
      <c r="AR63" s="69">
        <v>0</v>
      </c>
      <c r="AS63" s="74">
        <v>0</v>
      </c>
      <c r="AT63" s="74">
        <v>10</v>
      </c>
      <c r="AU63" s="54"/>
      <c r="AV63" s="53"/>
      <c r="AW63" s="54"/>
      <c r="AX63" s="53"/>
      <c r="AY63" s="54"/>
      <c r="AZ63" s="47">
        <v>0</v>
      </c>
      <c r="BA63" s="49">
        <v>60</v>
      </c>
      <c r="BB63" s="49"/>
    </row>
    <row r="64" spans="1:54" ht="21.75" customHeight="1" x14ac:dyDescent="0.3">
      <c r="A64" s="647"/>
      <c r="B64" s="647"/>
      <c r="C64" s="647"/>
      <c r="D64" s="85" t="s">
        <v>103</v>
      </c>
      <c r="E64" s="41">
        <f t="shared" si="0"/>
        <v>100</v>
      </c>
      <c r="F64" s="42">
        <f t="shared" si="1"/>
        <v>100</v>
      </c>
      <c r="G64" s="42">
        <f t="shared" si="2"/>
        <v>100</v>
      </c>
      <c r="H64" s="42">
        <f t="shared" si="3"/>
        <v>60</v>
      </c>
      <c r="I64" s="43">
        <f t="shared" si="4"/>
        <v>40</v>
      </c>
      <c r="J64" s="89">
        <f t="shared" si="5"/>
        <v>400</v>
      </c>
      <c r="K64" s="650"/>
      <c r="L64" s="650"/>
      <c r="M64" s="91">
        <v>0</v>
      </c>
      <c r="N64" s="92"/>
      <c r="O64" s="92"/>
      <c r="P64" s="91"/>
      <c r="Q64" s="93">
        <v>0</v>
      </c>
      <c r="R64" s="95"/>
      <c r="S64" s="96"/>
      <c r="T64" s="97"/>
      <c r="U64" s="91">
        <v>0</v>
      </c>
      <c r="V64" s="96">
        <v>0</v>
      </c>
      <c r="W64" s="97">
        <v>25</v>
      </c>
      <c r="X64" s="96"/>
      <c r="Y64" s="99"/>
      <c r="Z64" s="93">
        <v>100</v>
      </c>
      <c r="AA64" s="95"/>
      <c r="AB64" s="96">
        <v>40</v>
      </c>
      <c r="AC64" s="91">
        <v>0</v>
      </c>
      <c r="AD64" s="92">
        <v>60</v>
      </c>
      <c r="AE64" s="96">
        <v>0</v>
      </c>
      <c r="AF64" s="97">
        <v>100</v>
      </c>
      <c r="AG64" s="91">
        <v>0</v>
      </c>
      <c r="AH64" s="102"/>
      <c r="AI64" s="91"/>
      <c r="AJ64" s="96">
        <v>0</v>
      </c>
      <c r="AK64" s="97">
        <v>100</v>
      </c>
      <c r="AL64" s="96"/>
      <c r="AM64" s="91">
        <v>0</v>
      </c>
      <c r="AN64" s="102"/>
      <c r="AO64" s="91"/>
      <c r="AP64" s="102"/>
      <c r="AQ64" s="105">
        <v>0</v>
      </c>
      <c r="AR64" s="105">
        <v>0</v>
      </c>
      <c r="AS64" s="106">
        <v>0</v>
      </c>
      <c r="AT64" s="106">
        <v>12</v>
      </c>
      <c r="AU64" s="96"/>
      <c r="AV64" s="95"/>
      <c r="AW64" s="96"/>
      <c r="AX64" s="95"/>
      <c r="AY64" s="96"/>
      <c r="AZ64" s="91">
        <v>0</v>
      </c>
      <c r="BA64" s="92"/>
      <c r="BB64" s="92"/>
    </row>
    <row r="65" spans="1:54" ht="21.75" customHeight="1" x14ac:dyDescent="0.3">
      <c r="A65" s="648" t="s">
        <v>372</v>
      </c>
      <c r="B65" s="671" t="s">
        <v>373</v>
      </c>
      <c r="C65" s="671" t="s">
        <v>374</v>
      </c>
      <c r="D65" s="190" t="s">
        <v>72</v>
      </c>
      <c r="E65" s="41">
        <f t="shared" si="0"/>
        <v>25</v>
      </c>
      <c r="F65" s="42">
        <f t="shared" si="1"/>
        <v>10</v>
      </c>
      <c r="G65" s="42">
        <f t="shared" si="2"/>
        <v>5</v>
      </c>
      <c r="H65" s="42">
        <f t="shared" si="3"/>
        <v>0</v>
      </c>
      <c r="I65" s="43">
        <f t="shared" si="4"/>
        <v>0</v>
      </c>
      <c r="J65" s="44">
        <f t="shared" si="5"/>
        <v>40</v>
      </c>
      <c r="K65" s="651">
        <f>(J65+(J66/5))</f>
        <v>44</v>
      </c>
      <c r="L65" s="649">
        <f>IF(K65=0,"",RANK(K65,K:K,0))</f>
        <v>50</v>
      </c>
      <c r="M65" s="47">
        <v>0</v>
      </c>
      <c r="N65" s="49"/>
      <c r="O65" s="49"/>
      <c r="P65" s="47"/>
      <c r="Q65" s="51">
        <v>0</v>
      </c>
      <c r="R65" s="53"/>
      <c r="S65" s="54"/>
      <c r="T65" s="55"/>
      <c r="U65" s="47">
        <v>0</v>
      </c>
      <c r="V65" s="54">
        <v>0</v>
      </c>
      <c r="W65" s="55"/>
      <c r="X65" s="54"/>
      <c r="Y65" s="56"/>
      <c r="Z65" s="191">
        <v>0</v>
      </c>
      <c r="AA65" s="53">
        <v>5</v>
      </c>
      <c r="AB65" s="54"/>
      <c r="AC65" s="47">
        <v>0</v>
      </c>
      <c r="AD65" s="49"/>
      <c r="AE65" s="54">
        <v>0</v>
      </c>
      <c r="AF65" s="55"/>
      <c r="AG65" s="47">
        <v>0</v>
      </c>
      <c r="AH65" s="59"/>
      <c r="AI65" s="47"/>
      <c r="AJ65" s="54">
        <v>0</v>
      </c>
      <c r="AK65" s="55"/>
      <c r="AL65" s="54"/>
      <c r="AM65" s="47">
        <v>25</v>
      </c>
      <c r="AN65" s="59"/>
      <c r="AO65" s="47"/>
      <c r="AP65" s="59"/>
      <c r="AQ65" s="69">
        <v>0</v>
      </c>
      <c r="AR65" s="69">
        <v>0</v>
      </c>
      <c r="AS65" s="74">
        <v>10</v>
      </c>
      <c r="AT65" s="74">
        <v>0</v>
      </c>
      <c r="AU65" s="54"/>
      <c r="AV65" s="53"/>
      <c r="AW65" s="54"/>
      <c r="AX65" s="53"/>
      <c r="AY65" s="54"/>
      <c r="AZ65" s="47">
        <v>0</v>
      </c>
      <c r="BA65" s="49"/>
      <c r="BB65" s="49"/>
    </row>
    <row r="66" spans="1:54" ht="21.75" customHeight="1" x14ac:dyDescent="0.3">
      <c r="A66" s="647"/>
      <c r="B66" s="672"/>
      <c r="C66" s="672"/>
      <c r="D66" s="192" t="s">
        <v>103</v>
      </c>
      <c r="E66" s="41">
        <f t="shared" si="0"/>
        <v>12</v>
      </c>
      <c r="F66" s="42">
        <f t="shared" si="1"/>
        <v>8</v>
      </c>
      <c r="G66" s="42">
        <f t="shared" si="2"/>
        <v>0</v>
      </c>
      <c r="H66" s="42">
        <f t="shared" si="3"/>
        <v>0</v>
      </c>
      <c r="I66" s="43">
        <f t="shared" si="4"/>
        <v>0</v>
      </c>
      <c r="J66" s="89">
        <f t="shared" si="5"/>
        <v>20</v>
      </c>
      <c r="K66" s="670"/>
      <c r="L66" s="670"/>
      <c r="M66" s="91">
        <v>0</v>
      </c>
      <c r="N66" s="92"/>
      <c r="O66" s="92"/>
      <c r="P66" s="91"/>
      <c r="Q66" s="93">
        <v>0</v>
      </c>
      <c r="R66" s="95"/>
      <c r="S66" s="96"/>
      <c r="T66" s="97"/>
      <c r="U66" s="91">
        <v>0</v>
      </c>
      <c r="V66" s="96">
        <v>0</v>
      </c>
      <c r="W66" s="97"/>
      <c r="X66" s="96"/>
      <c r="Y66" s="99"/>
      <c r="Z66" s="193">
        <v>0</v>
      </c>
      <c r="AA66" s="95">
        <v>8</v>
      </c>
      <c r="AB66" s="96"/>
      <c r="AC66" s="91">
        <v>0</v>
      </c>
      <c r="AD66" s="92"/>
      <c r="AE66" s="96">
        <v>0</v>
      </c>
      <c r="AF66" s="97"/>
      <c r="AG66" s="91">
        <v>0</v>
      </c>
      <c r="AH66" s="102"/>
      <c r="AI66" s="91"/>
      <c r="AJ66" s="96">
        <v>0</v>
      </c>
      <c r="AK66" s="97"/>
      <c r="AL66" s="96"/>
      <c r="AM66" s="91">
        <v>0</v>
      </c>
      <c r="AN66" s="102"/>
      <c r="AO66" s="91"/>
      <c r="AP66" s="102"/>
      <c r="AQ66" s="105">
        <v>0</v>
      </c>
      <c r="AR66" s="105">
        <v>0</v>
      </c>
      <c r="AS66" s="106">
        <v>0</v>
      </c>
      <c r="AT66" s="106">
        <v>12</v>
      </c>
      <c r="AU66" s="96"/>
      <c r="AV66" s="95"/>
      <c r="AW66" s="96"/>
      <c r="AX66" s="95"/>
      <c r="AY66" s="96"/>
      <c r="AZ66" s="91">
        <v>0</v>
      </c>
      <c r="BA66" s="92"/>
      <c r="BB66" s="92"/>
    </row>
    <row r="67" spans="1:54" ht="21.75" customHeight="1" x14ac:dyDescent="0.3">
      <c r="A67" s="648" t="s">
        <v>382</v>
      </c>
      <c r="B67" s="646" t="s">
        <v>383</v>
      </c>
      <c r="C67" s="646" t="s">
        <v>384</v>
      </c>
      <c r="D67" s="37" t="s">
        <v>72</v>
      </c>
      <c r="E67" s="41">
        <f t="shared" si="0"/>
        <v>60</v>
      </c>
      <c r="F67" s="42">
        <f t="shared" si="1"/>
        <v>25</v>
      </c>
      <c r="G67" s="42">
        <f t="shared" si="2"/>
        <v>15</v>
      </c>
      <c r="H67" s="42">
        <f t="shared" si="3"/>
        <v>5</v>
      </c>
      <c r="I67" s="43">
        <f t="shared" si="4"/>
        <v>0</v>
      </c>
      <c r="J67" s="44">
        <f t="shared" si="5"/>
        <v>105</v>
      </c>
      <c r="K67" s="651">
        <f>(J67+(J68/5))</f>
        <v>158.6</v>
      </c>
      <c r="L67" s="649">
        <f>IF(K67=0,"",RANK(K67,K:K,0))</f>
        <v>31</v>
      </c>
      <c r="M67" s="47">
        <v>0</v>
      </c>
      <c r="N67" s="49"/>
      <c r="O67" s="49"/>
      <c r="P67" s="47"/>
      <c r="Q67" s="51">
        <v>0</v>
      </c>
      <c r="R67" s="53"/>
      <c r="S67" s="54"/>
      <c r="T67" s="55"/>
      <c r="U67" s="47">
        <v>0</v>
      </c>
      <c r="V67" s="54">
        <v>0</v>
      </c>
      <c r="W67" s="55"/>
      <c r="X67" s="54"/>
      <c r="Y67" s="56"/>
      <c r="Z67" s="51">
        <v>0</v>
      </c>
      <c r="AA67" s="53"/>
      <c r="AB67" s="54"/>
      <c r="AC67" s="47">
        <v>0</v>
      </c>
      <c r="AD67" s="49"/>
      <c r="AE67" s="54">
        <v>0</v>
      </c>
      <c r="AF67" s="55">
        <v>25</v>
      </c>
      <c r="AG67" s="47">
        <v>15</v>
      </c>
      <c r="AH67" s="59"/>
      <c r="AI67" s="47">
        <v>60</v>
      </c>
      <c r="AJ67" s="54">
        <v>0</v>
      </c>
      <c r="AK67" s="55"/>
      <c r="AL67" s="54"/>
      <c r="AM67" s="47">
        <v>0</v>
      </c>
      <c r="AN67" s="59"/>
      <c r="AO67" s="47">
        <v>5</v>
      </c>
      <c r="AP67" s="59"/>
      <c r="AQ67" s="69">
        <v>0</v>
      </c>
      <c r="AR67" s="69">
        <v>0</v>
      </c>
      <c r="AS67" s="74">
        <v>0</v>
      </c>
      <c r="AT67" s="74">
        <v>0</v>
      </c>
      <c r="AU67" s="54"/>
      <c r="AV67" s="53"/>
      <c r="AW67" s="54"/>
      <c r="AX67" s="53"/>
      <c r="AY67" s="54"/>
      <c r="AZ67" s="47">
        <v>0</v>
      </c>
      <c r="BA67" s="49"/>
      <c r="BB67" s="49"/>
    </row>
    <row r="68" spans="1:54" ht="21.75" customHeight="1" x14ac:dyDescent="0.3">
      <c r="A68" s="647"/>
      <c r="B68" s="647"/>
      <c r="C68" s="647"/>
      <c r="D68" s="85" t="s">
        <v>103</v>
      </c>
      <c r="E68" s="41">
        <f t="shared" si="0"/>
        <v>100</v>
      </c>
      <c r="F68" s="42">
        <f t="shared" si="1"/>
        <v>100</v>
      </c>
      <c r="G68" s="42">
        <f t="shared" si="2"/>
        <v>60</v>
      </c>
      <c r="H68" s="42">
        <f t="shared" si="3"/>
        <v>8</v>
      </c>
      <c r="I68" s="43">
        <f t="shared" si="4"/>
        <v>0</v>
      </c>
      <c r="J68" s="89">
        <f t="shared" si="5"/>
        <v>268</v>
      </c>
      <c r="K68" s="650"/>
      <c r="L68" s="650"/>
      <c r="M68" s="91">
        <v>0</v>
      </c>
      <c r="N68" s="92"/>
      <c r="O68" s="92"/>
      <c r="P68" s="91"/>
      <c r="Q68" s="93">
        <v>0</v>
      </c>
      <c r="R68" s="95"/>
      <c r="S68" s="96"/>
      <c r="T68" s="97"/>
      <c r="U68" s="91">
        <v>0</v>
      </c>
      <c r="V68" s="96">
        <v>0</v>
      </c>
      <c r="W68" s="97"/>
      <c r="X68" s="96"/>
      <c r="Y68" s="99"/>
      <c r="Z68" s="93">
        <v>0</v>
      </c>
      <c r="AA68" s="95"/>
      <c r="AB68" s="96"/>
      <c r="AC68" s="91">
        <v>0</v>
      </c>
      <c r="AD68" s="92"/>
      <c r="AE68" s="96">
        <v>0</v>
      </c>
      <c r="AF68" s="97">
        <v>100</v>
      </c>
      <c r="AG68" s="91">
        <v>8</v>
      </c>
      <c r="AH68" s="102"/>
      <c r="AI68" s="91">
        <v>60</v>
      </c>
      <c r="AJ68" s="96">
        <v>0</v>
      </c>
      <c r="AK68" s="97"/>
      <c r="AL68" s="96"/>
      <c r="AM68" s="91">
        <v>0</v>
      </c>
      <c r="AN68" s="102"/>
      <c r="AO68" s="91">
        <v>100</v>
      </c>
      <c r="AP68" s="102"/>
      <c r="AQ68" s="105">
        <v>0</v>
      </c>
      <c r="AR68" s="105">
        <v>0</v>
      </c>
      <c r="AS68" s="106">
        <v>0</v>
      </c>
      <c r="AT68" s="106">
        <v>0</v>
      </c>
      <c r="AU68" s="96"/>
      <c r="AV68" s="95"/>
      <c r="AW68" s="96"/>
      <c r="AX68" s="95"/>
      <c r="AY68" s="96"/>
      <c r="AZ68" s="91">
        <v>0</v>
      </c>
      <c r="BA68" s="92"/>
      <c r="BB68" s="92"/>
    </row>
    <row r="69" spans="1:54" ht="21.75" customHeight="1" x14ac:dyDescent="0.3">
      <c r="A69" s="648" t="s">
        <v>392</v>
      </c>
      <c r="B69" s="646" t="s">
        <v>393</v>
      </c>
      <c r="C69" s="646" t="s">
        <v>394</v>
      </c>
      <c r="D69" s="37" t="s">
        <v>72</v>
      </c>
      <c r="E69" s="41">
        <f t="shared" si="0"/>
        <v>40</v>
      </c>
      <c r="F69" s="42">
        <f t="shared" si="1"/>
        <v>0</v>
      </c>
      <c r="G69" s="42">
        <f t="shared" si="2"/>
        <v>0</v>
      </c>
      <c r="H69" s="42">
        <f t="shared" si="3"/>
        <v>0</v>
      </c>
      <c r="I69" s="43">
        <f t="shared" si="4"/>
        <v>0</v>
      </c>
      <c r="J69" s="44">
        <f t="shared" si="5"/>
        <v>40</v>
      </c>
      <c r="K69" s="651">
        <f>(J69+(J70/5))</f>
        <v>40</v>
      </c>
      <c r="L69" s="649">
        <f>IF(K69=0,"",RANK(K69,K:K,0))</f>
        <v>52</v>
      </c>
      <c r="M69" s="47">
        <v>0</v>
      </c>
      <c r="N69" s="49"/>
      <c r="O69" s="49"/>
      <c r="P69" s="47"/>
      <c r="Q69" s="51">
        <v>0</v>
      </c>
      <c r="R69" s="53"/>
      <c r="S69" s="54"/>
      <c r="T69" s="55"/>
      <c r="U69" s="47">
        <v>0</v>
      </c>
      <c r="V69" s="54">
        <v>0</v>
      </c>
      <c r="W69" s="55"/>
      <c r="X69" s="54"/>
      <c r="Y69" s="56"/>
      <c r="Z69" s="51">
        <v>0</v>
      </c>
      <c r="AA69" s="53"/>
      <c r="AB69" s="54"/>
      <c r="AC69" s="47">
        <v>0</v>
      </c>
      <c r="AD69" s="49">
        <v>40</v>
      </c>
      <c r="AE69" s="54">
        <v>0</v>
      </c>
      <c r="AF69" s="55"/>
      <c r="AG69" s="47">
        <v>0</v>
      </c>
      <c r="AH69" s="59"/>
      <c r="AI69" s="47"/>
      <c r="AJ69" s="54">
        <v>0</v>
      </c>
      <c r="AK69" s="55"/>
      <c r="AL69" s="54"/>
      <c r="AM69" s="47">
        <v>0</v>
      </c>
      <c r="AN69" s="59"/>
      <c r="AO69" s="47"/>
      <c r="AP69" s="59"/>
      <c r="AQ69" s="69">
        <v>0</v>
      </c>
      <c r="AR69" s="69">
        <v>0</v>
      </c>
      <c r="AS69" s="74">
        <v>0</v>
      </c>
      <c r="AT69" s="74">
        <v>0</v>
      </c>
      <c r="AU69" s="54"/>
      <c r="AV69" s="53"/>
      <c r="AW69" s="54"/>
      <c r="AX69" s="53"/>
      <c r="AY69" s="54"/>
      <c r="AZ69" s="47">
        <v>0</v>
      </c>
      <c r="BA69" s="49"/>
      <c r="BB69" s="49"/>
    </row>
    <row r="70" spans="1:54" ht="21.75" customHeight="1" x14ac:dyDescent="0.3">
      <c r="A70" s="647"/>
      <c r="B70" s="647"/>
      <c r="C70" s="647"/>
      <c r="D70" s="85" t="s">
        <v>103</v>
      </c>
      <c r="E70" s="41">
        <f t="shared" si="0"/>
        <v>0</v>
      </c>
      <c r="F70" s="42">
        <f t="shared" si="1"/>
        <v>0</v>
      </c>
      <c r="G70" s="42">
        <f t="shared" si="2"/>
        <v>0</v>
      </c>
      <c r="H70" s="42">
        <f t="shared" si="3"/>
        <v>0</v>
      </c>
      <c r="I70" s="43">
        <f t="shared" si="4"/>
        <v>0</v>
      </c>
      <c r="J70" s="89">
        <f t="shared" si="5"/>
        <v>0</v>
      </c>
      <c r="K70" s="650"/>
      <c r="L70" s="650"/>
      <c r="M70" s="91">
        <v>0</v>
      </c>
      <c r="N70" s="92"/>
      <c r="O70" s="92"/>
      <c r="P70" s="91"/>
      <c r="Q70" s="93">
        <v>0</v>
      </c>
      <c r="R70" s="95"/>
      <c r="S70" s="96"/>
      <c r="T70" s="97"/>
      <c r="U70" s="91">
        <v>0</v>
      </c>
      <c r="V70" s="96">
        <v>0</v>
      </c>
      <c r="W70" s="97"/>
      <c r="X70" s="96"/>
      <c r="Y70" s="99"/>
      <c r="Z70" s="93">
        <v>0</v>
      </c>
      <c r="AA70" s="95"/>
      <c r="AB70" s="96"/>
      <c r="AC70" s="91">
        <v>0</v>
      </c>
      <c r="AD70" s="92"/>
      <c r="AE70" s="96">
        <v>0</v>
      </c>
      <c r="AF70" s="97"/>
      <c r="AG70" s="91">
        <v>0</v>
      </c>
      <c r="AH70" s="102"/>
      <c r="AI70" s="91"/>
      <c r="AJ70" s="96">
        <v>0</v>
      </c>
      <c r="AK70" s="97"/>
      <c r="AL70" s="96"/>
      <c r="AM70" s="91">
        <v>0</v>
      </c>
      <c r="AN70" s="102"/>
      <c r="AO70" s="91"/>
      <c r="AP70" s="102"/>
      <c r="AQ70" s="105">
        <v>0</v>
      </c>
      <c r="AR70" s="105">
        <v>0</v>
      </c>
      <c r="AS70" s="106">
        <v>0</v>
      </c>
      <c r="AT70" s="106">
        <v>0</v>
      </c>
      <c r="AU70" s="96"/>
      <c r="AV70" s="95"/>
      <c r="AW70" s="96"/>
      <c r="AX70" s="95"/>
      <c r="AY70" s="96"/>
      <c r="AZ70" s="91">
        <v>0</v>
      </c>
      <c r="BA70" s="92"/>
      <c r="BB70" s="92"/>
    </row>
    <row r="71" spans="1:54" ht="21.75" customHeight="1" x14ac:dyDescent="0.3">
      <c r="A71" s="648" t="s">
        <v>403</v>
      </c>
      <c r="B71" s="646" t="s">
        <v>404</v>
      </c>
      <c r="C71" s="646" t="s">
        <v>405</v>
      </c>
      <c r="D71" s="37" t="s">
        <v>72</v>
      </c>
      <c r="E71" s="41">
        <f t="shared" si="0"/>
        <v>250</v>
      </c>
      <c r="F71" s="42">
        <f t="shared" si="1"/>
        <v>250</v>
      </c>
      <c r="G71" s="42">
        <f t="shared" si="2"/>
        <v>150</v>
      </c>
      <c r="H71" s="42">
        <f t="shared" si="3"/>
        <v>150</v>
      </c>
      <c r="I71" s="43">
        <f t="shared" si="4"/>
        <v>150</v>
      </c>
      <c r="J71" s="44">
        <f t="shared" si="5"/>
        <v>950</v>
      </c>
      <c r="K71" s="651">
        <f>(J71+(J72/5))</f>
        <v>1238</v>
      </c>
      <c r="L71" s="649">
        <f>IF(K71=0,"",RANK(K71,K:K,0))</f>
        <v>3</v>
      </c>
      <c r="M71" s="170">
        <v>0</v>
      </c>
      <c r="N71" s="49"/>
      <c r="O71" s="49">
        <v>30</v>
      </c>
      <c r="P71" s="170"/>
      <c r="Q71" s="51">
        <v>40</v>
      </c>
      <c r="R71" s="53"/>
      <c r="S71" s="54">
        <v>8</v>
      </c>
      <c r="T71" s="55">
        <v>60</v>
      </c>
      <c r="U71" s="47">
        <v>0</v>
      </c>
      <c r="V71" s="175">
        <v>25</v>
      </c>
      <c r="W71" s="55">
        <v>60</v>
      </c>
      <c r="X71" s="175">
        <v>15</v>
      </c>
      <c r="Y71" s="56"/>
      <c r="Z71" s="51">
        <v>150</v>
      </c>
      <c r="AA71" s="53"/>
      <c r="AB71" s="175">
        <v>60</v>
      </c>
      <c r="AC71" s="47">
        <v>100</v>
      </c>
      <c r="AD71" s="49">
        <v>250</v>
      </c>
      <c r="AE71" s="54">
        <v>100</v>
      </c>
      <c r="AF71" s="55">
        <v>150</v>
      </c>
      <c r="AG71" s="47">
        <v>0</v>
      </c>
      <c r="AH71" s="59"/>
      <c r="AI71" s="47"/>
      <c r="AJ71" s="54">
        <v>0</v>
      </c>
      <c r="AK71" s="55">
        <v>150</v>
      </c>
      <c r="AL71" s="54"/>
      <c r="AM71" s="47">
        <v>0</v>
      </c>
      <c r="AN71" s="59"/>
      <c r="AO71" s="47"/>
      <c r="AP71" s="59"/>
      <c r="AQ71" s="69">
        <v>250</v>
      </c>
      <c r="AR71" s="69">
        <v>60</v>
      </c>
      <c r="AS71" s="74">
        <v>0</v>
      </c>
      <c r="AT71" s="74">
        <v>0</v>
      </c>
      <c r="AU71" s="54"/>
      <c r="AV71" s="53"/>
      <c r="AW71" s="54"/>
      <c r="AX71" s="53"/>
      <c r="AY71" s="54"/>
      <c r="AZ71" s="47">
        <v>0</v>
      </c>
      <c r="BA71" s="49">
        <v>120</v>
      </c>
      <c r="BB71" s="49"/>
    </row>
    <row r="72" spans="1:54" ht="21.75" customHeight="1" x14ac:dyDescent="0.3">
      <c r="A72" s="647"/>
      <c r="B72" s="647"/>
      <c r="C72" s="647"/>
      <c r="D72" s="85" t="s">
        <v>103</v>
      </c>
      <c r="E72" s="41">
        <f t="shared" si="0"/>
        <v>500</v>
      </c>
      <c r="F72" s="42">
        <f t="shared" si="1"/>
        <v>350</v>
      </c>
      <c r="G72" s="42">
        <f t="shared" si="2"/>
        <v>350</v>
      </c>
      <c r="H72" s="42">
        <f t="shared" si="3"/>
        <v>120</v>
      </c>
      <c r="I72" s="43">
        <f t="shared" si="4"/>
        <v>120</v>
      </c>
      <c r="J72" s="89">
        <f t="shared" si="5"/>
        <v>1440</v>
      </c>
      <c r="K72" s="650"/>
      <c r="L72" s="650"/>
      <c r="M72" s="178">
        <v>0</v>
      </c>
      <c r="N72" s="92"/>
      <c r="O72" s="92">
        <v>50</v>
      </c>
      <c r="P72" s="178"/>
      <c r="Q72" s="93">
        <v>25</v>
      </c>
      <c r="R72" s="95"/>
      <c r="S72" s="96">
        <v>5</v>
      </c>
      <c r="T72" s="97">
        <v>120</v>
      </c>
      <c r="U72" s="91">
        <v>0</v>
      </c>
      <c r="V72" s="183">
        <v>5</v>
      </c>
      <c r="W72" s="97">
        <v>120</v>
      </c>
      <c r="X72" s="183">
        <v>40</v>
      </c>
      <c r="Y72" s="99"/>
      <c r="Z72" s="93">
        <v>350</v>
      </c>
      <c r="AA72" s="95"/>
      <c r="AB72" s="183">
        <v>8</v>
      </c>
      <c r="AC72" s="91">
        <v>100</v>
      </c>
      <c r="AD72" s="92">
        <v>500</v>
      </c>
      <c r="AE72" s="96">
        <v>0</v>
      </c>
      <c r="AF72" s="97">
        <v>350</v>
      </c>
      <c r="AG72" s="91">
        <v>0</v>
      </c>
      <c r="AH72" s="102"/>
      <c r="AI72" s="91"/>
      <c r="AJ72" s="96">
        <v>0</v>
      </c>
      <c r="AK72" s="97">
        <v>40</v>
      </c>
      <c r="AL72" s="96"/>
      <c r="AM72" s="91">
        <v>0</v>
      </c>
      <c r="AN72" s="102"/>
      <c r="AO72" s="91"/>
      <c r="AP72" s="102"/>
      <c r="AQ72" s="105">
        <v>25</v>
      </c>
      <c r="AR72" s="105">
        <v>17</v>
      </c>
      <c r="AS72" s="106">
        <v>0</v>
      </c>
      <c r="AT72" s="106">
        <v>0</v>
      </c>
      <c r="AU72" s="96"/>
      <c r="AV72" s="95"/>
      <c r="AW72" s="96"/>
      <c r="AX72" s="95"/>
      <c r="AY72" s="96"/>
      <c r="AZ72" s="91">
        <v>0</v>
      </c>
      <c r="BA72" s="92"/>
      <c r="BB72" s="92"/>
    </row>
    <row r="73" spans="1:54" ht="21.75" customHeight="1" x14ac:dyDescent="0.3">
      <c r="A73" s="648" t="s">
        <v>412</v>
      </c>
      <c r="B73" s="646" t="s">
        <v>413</v>
      </c>
      <c r="C73" s="646" t="s">
        <v>405</v>
      </c>
      <c r="D73" s="37" t="s">
        <v>72</v>
      </c>
      <c r="E73" s="41">
        <f t="shared" si="0"/>
        <v>40</v>
      </c>
      <c r="F73" s="42">
        <f t="shared" si="1"/>
        <v>25</v>
      </c>
      <c r="G73" s="42">
        <f t="shared" si="2"/>
        <v>25</v>
      </c>
      <c r="H73" s="42">
        <f t="shared" si="3"/>
        <v>14</v>
      </c>
      <c r="I73" s="43">
        <f t="shared" si="4"/>
        <v>10</v>
      </c>
      <c r="J73" s="44">
        <f t="shared" si="5"/>
        <v>114</v>
      </c>
      <c r="K73" s="651">
        <f>(J73+(J74/5))</f>
        <v>154</v>
      </c>
      <c r="L73" s="649">
        <f>IF(K73=0,"",RANK(K73,K:K,0))</f>
        <v>33</v>
      </c>
      <c r="M73" s="47">
        <v>0</v>
      </c>
      <c r="N73" s="49"/>
      <c r="O73" s="49">
        <v>10</v>
      </c>
      <c r="P73" s="47"/>
      <c r="Q73" s="51">
        <v>8</v>
      </c>
      <c r="R73" s="53"/>
      <c r="S73" s="54">
        <v>3</v>
      </c>
      <c r="T73" s="55">
        <v>8</v>
      </c>
      <c r="U73" s="47">
        <v>0</v>
      </c>
      <c r="V73" s="54">
        <v>3</v>
      </c>
      <c r="W73" s="55">
        <v>8</v>
      </c>
      <c r="X73" s="54">
        <v>3</v>
      </c>
      <c r="Y73" s="56"/>
      <c r="Z73" s="51">
        <v>25</v>
      </c>
      <c r="AA73" s="53">
        <v>5</v>
      </c>
      <c r="AB73" s="54">
        <v>5</v>
      </c>
      <c r="AC73" s="47">
        <v>0</v>
      </c>
      <c r="AD73" s="49">
        <v>40</v>
      </c>
      <c r="AE73" s="54">
        <v>5</v>
      </c>
      <c r="AF73" s="55"/>
      <c r="AG73" s="47">
        <v>0</v>
      </c>
      <c r="AH73" s="59"/>
      <c r="AI73" s="47"/>
      <c r="AJ73" s="54">
        <v>0</v>
      </c>
      <c r="AK73" s="55">
        <v>25</v>
      </c>
      <c r="AL73" s="54"/>
      <c r="AM73" s="47">
        <v>5</v>
      </c>
      <c r="AN73" s="59"/>
      <c r="AO73" s="47"/>
      <c r="AP73" s="59"/>
      <c r="AQ73" s="69">
        <v>0</v>
      </c>
      <c r="AR73" s="69">
        <v>14</v>
      </c>
      <c r="AS73" s="74">
        <v>0</v>
      </c>
      <c r="AT73" s="74">
        <v>0</v>
      </c>
      <c r="AU73" s="54"/>
      <c r="AV73" s="53"/>
      <c r="AW73" s="54"/>
      <c r="AX73" s="53"/>
      <c r="AY73" s="54">
        <v>5</v>
      </c>
      <c r="AZ73" s="47">
        <v>0</v>
      </c>
      <c r="BA73" s="49">
        <v>20</v>
      </c>
      <c r="BB73" s="49"/>
    </row>
    <row r="74" spans="1:54" ht="21.75" customHeight="1" x14ac:dyDescent="0.3">
      <c r="A74" s="647"/>
      <c r="B74" s="647"/>
      <c r="C74" s="647"/>
      <c r="D74" s="85" t="s">
        <v>103</v>
      </c>
      <c r="E74" s="41">
        <f t="shared" si="0"/>
        <v>60</v>
      </c>
      <c r="F74" s="42">
        <f t="shared" si="1"/>
        <v>50</v>
      </c>
      <c r="G74" s="42">
        <f t="shared" si="2"/>
        <v>40</v>
      </c>
      <c r="H74" s="42">
        <f t="shared" si="3"/>
        <v>25</v>
      </c>
      <c r="I74" s="43">
        <f t="shared" si="4"/>
        <v>25</v>
      </c>
      <c r="J74" s="89">
        <f t="shared" si="5"/>
        <v>200</v>
      </c>
      <c r="K74" s="650"/>
      <c r="L74" s="650"/>
      <c r="M74" s="91">
        <v>0</v>
      </c>
      <c r="N74" s="92"/>
      <c r="O74" s="92">
        <v>50</v>
      </c>
      <c r="P74" s="91"/>
      <c r="Q74" s="93">
        <v>25</v>
      </c>
      <c r="R74" s="95"/>
      <c r="S74" s="96">
        <v>5</v>
      </c>
      <c r="T74" s="97">
        <v>25</v>
      </c>
      <c r="U74" s="91">
        <v>0</v>
      </c>
      <c r="V74" s="96">
        <v>5</v>
      </c>
      <c r="W74" s="97">
        <v>25</v>
      </c>
      <c r="X74" s="96">
        <v>5</v>
      </c>
      <c r="Y74" s="99"/>
      <c r="Z74" s="93">
        <v>0</v>
      </c>
      <c r="AA74" s="95"/>
      <c r="AB74" s="96">
        <v>8</v>
      </c>
      <c r="AC74" s="91">
        <v>0</v>
      </c>
      <c r="AD74" s="92">
        <v>60</v>
      </c>
      <c r="AE74" s="96">
        <v>0</v>
      </c>
      <c r="AF74" s="97"/>
      <c r="AG74" s="91">
        <v>0</v>
      </c>
      <c r="AH74" s="102"/>
      <c r="AI74" s="91"/>
      <c r="AJ74" s="96">
        <v>0</v>
      </c>
      <c r="AK74" s="97">
        <v>40</v>
      </c>
      <c r="AL74" s="96"/>
      <c r="AM74" s="91">
        <v>0</v>
      </c>
      <c r="AN74" s="102"/>
      <c r="AO74" s="91"/>
      <c r="AP74" s="102"/>
      <c r="AQ74" s="105">
        <v>0</v>
      </c>
      <c r="AR74" s="105">
        <v>17</v>
      </c>
      <c r="AS74" s="106">
        <v>0</v>
      </c>
      <c r="AT74" s="106">
        <v>0</v>
      </c>
      <c r="AU74" s="96"/>
      <c r="AV74" s="95"/>
      <c r="AW74" s="96"/>
      <c r="AX74" s="95"/>
      <c r="AY74" s="96"/>
      <c r="AZ74" s="91">
        <v>0</v>
      </c>
      <c r="BA74" s="92"/>
      <c r="BB74" s="92"/>
    </row>
    <row r="75" spans="1:54" ht="21.75" customHeight="1" x14ac:dyDescent="0.3">
      <c r="A75" s="648" t="s">
        <v>422</v>
      </c>
      <c r="B75" s="646" t="s">
        <v>423</v>
      </c>
      <c r="C75" s="646" t="s">
        <v>371</v>
      </c>
      <c r="D75" s="37" t="s">
        <v>72</v>
      </c>
      <c r="E75" s="41">
        <f t="shared" si="0"/>
        <v>10</v>
      </c>
      <c r="F75" s="42">
        <f t="shared" si="1"/>
        <v>5</v>
      </c>
      <c r="G75" s="42">
        <f t="shared" si="2"/>
        <v>5</v>
      </c>
      <c r="H75" s="42">
        <f t="shared" si="3"/>
        <v>5</v>
      </c>
      <c r="I75" s="43">
        <f t="shared" si="4"/>
        <v>0</v>
      </c>
      <c r="J75" s="44">
        <f t="shared" si="5"/>
        <v>25</v>
      </c>
      <c r="K75" s="651">
        <f>(J75+(J76/5))</f>
        <v>43.6</v>
      </c>
      <c r="L75" s="649">
        <f>IF(K75=0,"",RANK(K75,K:K,0))</f>
        <v>51</v>
      </c>
      <c r="M75" s="47">
        <v>0</v>
      </c>
      <c r="N75" s="49"/>
      <c r="O75" s="49"/>
      <c r="P75" s="47"/>
      <c r="Q75" s="51">
        <v>0</v>
      </c>
      <c r="R75" s="53"/>
      <c r="S75" s="54"/>
      <c r="T75" s="55"/>
      <c r="U75" s="47">
        <v>0</v>
      </c>
      <c r="V75" s="54">
        <v>0</v>
      </c>
      <c r="W75" s="55"/>
      <c r="X75" s="54"/>
      <c r="Y75" s="56"/>
      <c r="Z75" s="51">
        <v>0</v>
      </c>
      <c r="AA75" s="53"/>
      <c r="AB75" s="54"/>
      <c r="AC75" s="47">
        <v>0</v>
      </c>
      <c r="AD75" s="49"/>
      <c r="AE75" s="54">
        <v>0</v>
      </c>
      <c r="AF75" s="55"/>
      <c r="AG75" s="47">
        <v>0</v>
      </c>
      <c r="AH75" s="59"/>
      <c r="AI75" s="47"/>
      <c r="AJ75" s="54">
        <v>0</v>
      </c>
      <c r="AK75" s="55"/>
      <c r="AL75" s="54"/>
      <c r="AM75" s="47">
        <v>0</v>
      </c>
      <c r="AN75" s="59">
        <v>5</v>
      </c>
      <c r="AO75" s="47">
        <v>5</v>
      </c>
      <c r="AP75" s="59"/>
      <c r="AQ75" s="69">
        <v>10</v>
      </c>
      <c r="AR75" s="69">
        <v>0</v>
      </c>
      <c r="AS75" s="74">
        <v>0</v>
      </c>
      <c r="AT75" s="74">
        <v>0</v>
      </c>
      <c r="AU75" s="54"/>
      <c r="AV75" s="53"/>
      <c r="AW75" s="54"/>
      <c r="AX75" s="53"/>
      <c r="AY75" s="54">
        <v>5</v>
      </c>
      <c r="AZ75" s="47">
        <v>0</v>
      </c>
      <c r="BA75" s="49"/>
      <c r="BB75" s="49"/>
    </row>
    <row r="76" spans="1:54" ht="21.75" customHeight="1" x14ac:dyDescent="0.3">
      <c r="A76" s="647"/>
      <c r="B76" s="647"/>
      <c r="C76" s="647"/>
      <c r="D76" s="85" t="s">
        <v>103</v>
      </c>
      <c r="E76" s="41">
        <f t="shared" si="0"/>
        <v>60</v>
      </c>
      <c r="F76" s="42">
        <f t="shared" si="1"/>
        <v>25</v>
      </c>
      <c r="G76" s="42">
        <f t="shared" si="2"/>
        <v>8</v>
      </c>
      <c r="H76" s="42">
        <f t="shared" si="3"/>
        <v>0</v>
      </c>
      <c r="I76" s="43">
        <f t="shared" si="4"/>
        <v>0</v>
      </c>
      <c r="J76" s="89">
        <f t="shared" si="5"/>
        <v>93</v>
      </c>
      <c r="K76" s="650"/>
      <c r="L76" s="650"/>
      <c r="M76" s="91">
        <v>0</v>
      </c>
      <c r="N76" s="92"/>
      <c r="O76" s="92"/>
      <c r="P76" s="91"/>
      <c r="Q76" s="93">
        <v>0</v>
      </c>
      <c r="R76" s="95"/>
      <c r="S76" s="96"/>
      <c r="T76" s="97"/>
      <c r="U76" s="91">
        <v>0</v>
      </c>
      <c r="V76" s="96">
        <v>0</v>
      </c>
      <c r="W76" s="97"/>
      <c r="X76" s="96"/>
      <c r="Y76" s="99"/>
      <c r="Z76" s="93">
        <v>0</v>
      </c>
      <c r="AA76" s="95"/>
      <c r="AB76" s="96"/>
      <c r="AC76" s="91">
        <v>0</v>
      </c>
      <c r="AD76" s="92"/>
      <c r="AE76" s="96">
        <v>0</v>
      </c>
      <c r="AF76" s="97"/>
      <c r="AG76" s="91">
        <v>0</v>
      </c>
      <c r="AH76" s="102"/>
      <c r="AI76" s="91"/>
      <c r="AJ76" s="96">
        <v>0</v>
      </c>
      <c r="AK76" s="97"/>
      <c r="AL76" s="96"/>
      <c r="AM76" s="91">
        <v>0</v>
      </c>
      <c r="AN76" s="102">
        <v>8</v>
      </c>
      <c r="AO76" s="91">
        <v>60</v>
      </c>
      <c r="AP76" s="102"/>
      <c r="AQ76" s="105">
        <v>25</v>
      </c>
      <c r="AR76" s="105">
        <v>0</v>
      </c>
      <c r="AS76" s="106">
        <v>0</v>
      </c>
      <c r="AT76" s="106">
        <v>0</v>
      </c>
      <c r="AU76" s="96"/>
      <c r="AV76" s="95"/>
      <c r="AW76" s="96"/>
      <c r="AX76" s="95"/>
      <c r="AY76" s="96"/>
      <c r="AZ76" s="91">
        <v>0</v>
      </c>
      <c r="BA76" s="92"/>
      <c r="BB76" s="92"/>
    </row>
    <row r="77" spans="1:54" ht="21.75" customHeight="1" x14ac:dyDescent="0.3">
      <c r="A77" s="648" t="s">
        <v>434</v>
      </c>
      <c r="B77" s="646" t="s">
        <v>436</v>
      </c>
      <c r="C77" s="646" t="s">
        <v>437</v>
      </c>
      <c r="D77" s="37" t="s">
        <v>72</v>
      </c>
      <c r="E77" s="41">
        <f t="shared" si="0"/>
        <v>5</v>
      </c>
      <c r="F77" s="42">
        <f t="shared" si="1"/>
        <v>0</v>
      </c>
      <c r="G77" s="42">
        <f t="shared" si="2"/>
        <v>0</v>
      </c>
      <c r="H77" s="42">
        <f t="shared" si="3"/>
        <v>0</v>
      </c>
      <c r="I77" s="43">
        <f t="shared" si="4"/>
        <v>0</v>
      </c>
      <c r="J77" s="44">
        <f t="shared" si="5"/>
        <v>5</v>
      </c>
      <c r="K77" s="651">
        <f>(J77+(J78/5))</f>
        <v>5</v>
      </c>
      <c r="L77" s="649">
        <f>IF(K77=0,"",RANK(K77,K:K,0))</f>
        <v>65</v>
      </c>
      <c r="M77" s="47">
        <v>0</v>
      </c>
      <c r="N77" s="153"/>
      <c r="O77" s="153"/>
      <c r="P77" s="154"/>
      <c r="Q77" s="155">
        <v>0</v>
      </c>
      <c r="R77" s="156"/>
      <c r="S77" s="157"/>
      <c r="T77" s="156"/>
      <c r="U77" s="47">
        <v>0</v>
      </c>
      <c r="V77" s="158">
        <v>0</v>
      </c>
      <c r="W77" s="156"/>
      <c r="X77" s="157"/>
      <c r="Y77" s="154"/>
      <c r="Z77" s="155">
        <v>0</v>
      </c>
      <c r="AA77" s="156"/>
      <c r="AB77" s="157"/>
      <c r="AC77" s="47">
        <v>0</v>
      </c>
      <c r="AD77" s="153"/>
      <c r="AE77" s="54">
        <v>5</v>
      </c>
      <c r="AF77" s="156"/>
      <c r="AG77" s="47">
        <v>0</v>
      </c>
      <c r="AH77" s="153"/>
      <c r="AI77" s="47"/>
      <c r="AJ77" s="54">
        <v>0</v>
      </c>
      <c r="AK77" s="156"/>
      <c r="AL77" s="54"/>
      <c r="AM77" s="47">
        <v>0</v>
      </c>
      <c r="AN77" s="153"/>
      <c r="AO77" s="47"/>
      <c r="AP77" s="153"/>
      <c r="AQ77" s="69">
        <v>0</v>
      </c>
      <c r="AR77" s="69">
        <v>0</v>
      </c>
      <c r="AS77" s="74">
        <v>0</v>
      </c>
      <c r="AT77" s="74">
        <v>0</v>
      </c>
      <c r="AU77" s="54"/>
      <c r="AV77" s="156"/>
      <c r="AW77" s="54"/>
      <c r="AX77" s="156"/>
      <c r="AY77" s="54"/>
      <c r="AZ77" s="47">
        <v>0</v>
      </c>
      <c r="BA77" s="153"/>
      <c r="BB77" s="153"/>
    </row>
    <row r="78" spans="1:54" ht="21.75" customHeight="1" x14ac:dyDescent="0.3">
      <c r="A78" s="647"/>
      <c r="B78" s="647"/>
      <c r="C78" s="647"/>
      <c r="D78" s="85" t="s">
        <v>103</v>
      </c>
      <c r="E78" s="41">
        <f t="shared" si="0"/>
        <v>0</v>
      </c>
      <c r="F78" s="42">
        <f t="shared" si="1"/>
        <v>0</v>
      </c>
      <c r="G78" s="42">
        <f t="shared" si="2"/>
        <v>0</v>
      </c>
      <c r="H78" s="42">
        <f t="shared" si="3"/>
        <v>0</v>
      </c>
      <c r="I78" s="43">
        <f t="shared" si="4"/>
        <v>0</v>
      </c>
      <c r="J78" s="89">
        <f t="shared" si="5"/>
        <v>0</v>
      </c>
      <c r="K78" s="650"/>
      <c r="L78" s="650"/>
      <c r="M78" s="91">
        <v>0</v>
      </c>
      <c r="N78" s="159"/>
      <c r="O78" s="159"/>
      <c r="P78" s="160"/>
      <c r="Q78" s="161">
        <v>0</v>
      </c>
      <c r="R78" s="162"/>
      <c r="S78" s="163"/>
      <c r="T78" s="162"/>
      <c r="U78" s="91">
        <v>0</v>
      </c>
      <c r="V78" s="164">
        <v>0</v>
      </c>
      <c r="W78" s="162"/>
      <c r="X78" s="163"/>
      <c r="Y78" s="160"/>
      <c r="Z78" s="161">
        <v>0</v>
      </c>
      <c r="AA78" s="162"/>
      <c r="AB78" s="163"/>
      <c r="AC78" s="91">
        <v>0</v>
      </c>
      <c r="AD78" s="165"/>
      <c r="AE78" s="96">
        <v>0</v>
      </c>
      <c r="AF78" s="162"/>
      <c r="AG78" s="91">
        <v>0</v>
      </c>
      <c r="AH78" s="159"/>
      <c r="AI78" s="91"/>
      <c r="AJ78" s="96">
        <v>0</v>
      </c>
      <c r="AK78" s="162"/>
      <c r="AL78" s="96"/>
      <c r="AM78" s="91">
        <v>0</v>
      </c>
      <c r="AN78" s="159"/>
      <c r="AO78" s="91"/>
      <c r="AP78" s="159"/>
      <c r="AQ78" s="105">
        <v>0</v>
      </c>
      <c r="AR78" s="105">
        <v>0</v>
      </c>
      <c r="AS78" s="106">
        <v>0</v>
      </c>
      <c r="AT78" s="106">
        <v>0</v>
      </c>
      <c r="AU78" s="96"/>
      <c r="AV78" s="162"/>
      <c r="AW78" s="96"/>
      <c r="AX78" s="162"/>
      <c r="AY78" s="96"/>
      <c r="AZ78" s="91">
        <v>0</v>
      </c>
      <c r="BA78" s="159"/>
      <c r="BB78" s="159"/>
    </row>
    <row r="79" spans="1:54" ht="21.75" customHeight="1" x14ac:dyDescent="0.3">
      <c r="A79" s="648" t="s">
        <v>444</v>
      </c>
      <c r="B79" s="646" t="s">
        <v>445</v>
      </c>
      <c r="C79" s="646" t="s">
        <v>133</v>
      </c>
      <c r="D79" s="37" t="s">
        <v>72</v>
      </c>
      <c r="E79" s="41">
        <f t="shared" si="0"/>
        <v>100</v>
      </c>
      <c r="F79" s="42">
        <f t="shared" si="1"/>
        <v>60</v>
      </c>
      <c r="G79" s="42">
        <f t="shared" si="2"/>
        <v>60</v>
      </c>
      <c r="H79" s="42">
        <f t="shared" si="3"/>
        <v>60</v>
      </c>
      <c r="I79" s="43">
        <f t="shared" si="4"/>
        <v>60</v>
      </c>
      <c r="J79" s="44">
        <f t="shared" si="5"/>
        <v>340</v>
      </c>
      <c r="K79" s="651">
        <f>(J79+(J80/5))</f>
        <v>550</v>
      </c>
      <c r="L79" s="649">
        <f>IF(K79=0,"",RANK(K79,K:K,0))</f>
        <v>9</v>
      </c>
      <c r="M79" s="47">
        <v>0</v>
      </c>
      <c r="N79" s="49"/>
      <c r="O79" s="49">
        <v>30</v>
      </c>
      <c r="P79" s="47">
        <v>10</v>
      </c>
      <c r="Q79" s="51">
        <v>0</v>
      </c>
      <c r="R79" s="53">
        <v>10</v>
      </c>
      <c r="S79" s="54"/>
      <c r="T79" s="55">
        <v>40</v>
      </c>
      <c r="U79" s="47">
        <v>3</v>
      </c>
      <c r="V79" s="54">
        <v>0</v>
      </c>
      <c r="W79" s="55">
        <v>8</v>
      </c>
      <c r="X79" s="54">
        <v>8</v>
      </c>
      <c r="Y79" s="56"/>
      <c r="Z79" s="51">
        <v>25</v>
      </c>
      <c r="AA79" s="53">
        <v>25</v>
      </c>
      <c r="AB79" s="54">
        <v>40</v>
      </c>
      <c r="AC79" s="47">
        <v>0</v>
      </c>
      <c r="AD79" s="49">
        <v>100</v>
      </c>
      <c r="AE79" s="54">
        <v>0</v>
      </c>
      <c r="AF79" s="55">
        <v>60</v>
      </c>
      <c r="AG79" s="47">
        <v>40</v>
      </c>
      <c r="AH79" s="59"/>
      <c r="AI79" s="47">
        <v>40</v>
      </c>
      <c r="AJ79" s="54">
        <v>0</v>
      </c>
      <c r="AK79" s="55">
        <v>60</v>
      </c>
      <c r="AL79" s="54"/>
      <c r="AM79" s="47">
        <v>0</v>
      </c>
      <c r="AN79" s="59">
        <v>40</v>
      </c>
      <c r="AO79" s="47"/>
      <c r="AP79" s="59"/>
      <c r="AQ79" s="69">
        <v>0</v>
      </c>
      <c r="AR79" s="69">
        <v>0</v>
      </c>
      <c r="AS79" s="74">
        <v>60</v>
      </c>
      <c r="AT79" s="74">
        <v>0</v>
      </c>
      <c r="AU79" s="54"/>
      <c r="AV79" s="53">
        <v>60</v>
      </c>
      <c r="AW79" s="54"/>
      <c r="AX79" s="53"/>
      <c r="AY79" s="54"/>
      <c r="AZ79" s="47">
        <v>0</v>
      </c>
      <c r="BA79" s="49"/>
      <c r="BB79" s="49"/>
    </row>
    <row r="80" spans="1:54" ht="21.75" customHeight="1" x14ac:dyDescent="0.3">
      <c r="A80" s="647"/>
      <c r="B80" s="647"/>
      <c r="C80" s="647"/>
      <c r="D80" s="85" t="s">
        <v>103</v>
      </c>
      <c r="E80" s="41">
        <f t="shared" si="0"/>
        <v>250</v>
      </c>
      <c r="F80" s="42">
        <f t="shared" si="1"/>
        <v>250</v>
      </c>
      <c r="G80" s="42">
        <f t="shared" si="2"/>
        <v>250</v>
      </c>
      <c r="H80" s="42">
        <f t="shared" si="3"/>
        <v>150</v>
      </c>
      <c r="I80" s="43">
        <f t="shared" si="4"/>
        <v>150</v>
      </c>
      <c r="J80" s="89">
        <f t="shared" si="5"/>
        <v>1050</v>
      </c>
      <c r="K80" s="650"/>
      <c r="L80" s="650"/>
      <c r="M80" s="91">
        <v>0</v>
      </c>
      <c r="N80" s="92">
        <v>70</v>
      </c>
      <c r="O80" s="92">
        <v>30</v>
      </c>
      <c r="P80" s="91"/>
      <c r="Q80" s="93">
        <v>0</v>
      </c>
      <c r="R80" s="95"/>
      <c r="S80" s="96"/>
      <c r="T80" s="97">
        <v>90</v>
      </c>
      <c r="U80" s="91">
        <v>40</v>
      </c>
      <c r="V80" s="96">
        <v>25</v>
      </c>
      <c r="W80" s="97">
        <v>60</v>
      </c>
      <c r="X80" s="96">
        <v>15</v>
      </c>
      <c r="Y80" s="99"/>
      <c r="Z80" s="93">
        <v>150</v>
      </c>
      <c r="AA80" s="95">
        <v>100</v>
      </c>
      <c r="AB80" s="96">
        <v>100</v>
      </c>
      <c r="AC80" s="91">
        <v>40</v>
      </c>
      <c r="AD80" s="92">
        <v>250</v>
      </c>
      <c r="AE80" s="96">
        <v>0</v>
      </c>
      <c r="AF80" s="97">
        <v>150</v>
      </c>
      <c r="AG80" s="91">
        <v>0</v>
      </c>
      <c r="AH80" s="102"/>
      <c r="AI80" s="91"/>
      <c r="AJ80" s="96">
        <v>0</v>
      </c>
      <c r="AK80" s="97">
        <v>250</v>
      </c>
      <c r="AL80" s="96"/>
      <c r="AM80" s="91">
        <v>0</v>
      </c>
      <c r="AN80" s="102">
        <v>100</v>
      </c>
      <c r="AO80" s="91"/>
      <c r="AP80" s="102"/>
      <c r="AQ80" s="105">
        <v>0</v>
      </c>
      <c r="AR80" s="105">
        <v>0</v>
      </c>
      <c r="AS80" s="106">
        <v>250</v>
      </c>
      <c r="AT80" s="106">
        <v>0</v>
      </c>
      <c r="AU80" s="96"/>
      <c r="AV80" s="95"/>
      <c r="AW80" s="96"/>
      <c r="AX80" s="95"/>
      <c r="AY80" s="96"/>
      <c r="AZ80" s="91">
        <v>0</v>
      </c>
      <c r="BA80" s="92"/>
      <c r="BB80" s="92"/>
    </row>
    <row r="81" spans="1:54" ht="21.75" customHeight="1" x14ac:dyDescent="0.3">
      <c r="A81" s="648" t="s">
        <v>452</v>
      </c>
      <c r="B81" s="646" t="s">
        <v>453</v>
      </c>
      <c r="C81" s="646" t="s">
        <v>416</v>
      </c>
      <c r="D81" s="37" t="s">
        <v>72</v>
      </c>
      <c r="E81" s="41">
        <f t="shared" si="0"/>
        <v>40</v>
      </c>
      <c r="F81" s="42">
        <f t="shared" si="1"/>
        <v>25</v>
      </c>
      <c r="G81" s="42">
        <f t="shared" si="2"/>
        <v>25</v>
      </c>
      <c r="H81" s="42">
        <f t="shared" si="3"/>
        <v>25</v>
      </c>
      <c r="I81" s="43">
        <f t="shared" si="4"/>
        <v>8</v>
      </c>
      <c r="J81" s="44">
        <f t="shared" si="5"/>
        <v>123</v>
      </c>
      <c r="K81" s="651">
        <f>(J81+(J82/5))</f>
        <v>154.19999999999999</v>
      </c>
      <c r="L81" s="649">
        <f>IF(K81=0,"",RANK(K81,K:K,0))</f>
        <v>32</v>
      </c>
      <c r="M81" s="47">
        <v>0</v>
      </c>
      <c r="N81" s="49"/>
      <c r="O81" s="49"/>
      <c r="P81" s="47"/>
      <c r="Q81" s="51">
        <v>0</v>
      </c>
      <c r="R81" s="53"/>
      <c r="S81" s="54">
        <v>3</v>
      </c>
      <c r="T81" s="55"/>
      <c r="U81" s="47">
        <v>0</v>
      </c>
      <c r="V81" s="54">
        <v>0</v>
      </c>
      <c r="W81" s="55"/>
      <c r="X81" s="54"/>
      <c r="Y81" s="56"/>
      <c r="Z81" s="51">
        <v>25</v>
      </c>
      <c r="AA81" s="53">
        <v>5</v>
      </c>
      <c r="AB81" s="54"/>
      <c r="AC81" s="47">
        <v>5</v>
      </c>
      <c r="AD81" s="49">
        <v>40</v>
      </c>
      <c r="AE81" s="54">
        <v>5</v>
      </c>
      <c r="AF81" s="55">
        <v>25</v>
      </c>
      <c r="AG81" s="47">
        <v>5</v>
      </c>
      <c r="AH81" s="59">
        <v>8</v>
      </c>
      <c r="AI81" s="47"/>
      <c r="AJ81" s="54">
        <v>5</v>
      </c>
      <c r="AK81" s="55"/>
      <c r="AL81" s="54"/>
      <c r="AM81" s="47">
        <v>0</v>
      </c>
      <c r="AN81" s="59"/>
      <c r="AO81" s="47"/>
      <c r="AP81" s="59"/>
      <c r="AQ81" s="69">
        <v>0</v>
      </c>
      <c r="AR81" s="69">
        <v>0</v>
      </c>
      <c r="AS81" s="74">
        <v>0</v>
      </c>
      <c r="AT81" s="74">
        <v>0</v>
      </c>
      <c r="AU81" s="54"/>
      <c r="AV81" s="53"/>
      <c r="AW81" s="54">
        <v>5</v>
      </c>
      <c r="AX81" s="53">
        <v>5</v>
      </c>
      <c r="AY81" s="54">
        <v>25</v>
      </c>
      <c r="AZ81" s="47">
        <v>0</v>
      </c>
      <c r="BA81" s="49"/>
      <c r="BB81" s="49"/>
    </row>
    <row r="82" spans="1:54" ht="21.75" customHeight="1" x14ac:dyDescent="0.3">
      <c r="A82" s="647"/>
      <c r="B82" s="647"/>
      <c r="C82" s="647"/>
      <c r="D82" s="85" t="s">
        <v>103</v>
      </c>
      <c r="E82" s="41">
        <f t="shared" si="0"/>
        <v>60</v>
      </c>
      <c r="F82" s="42">
        <f t="shared" si="1"/>
        <v>40</v>
      </c>
      <c r="G82" s="42">
        <f t="shared" si="2"/>
        <v>40</v>
      </c>
      <c r="H82" s="42">
        <f t="shared" si="3"/>
        <v>8</v>
      </c>
      <c r="I82" s="43">
        <f t="shared" si="4"/>
        <v>8</v>
      </c>
      <c r="J82" s="89">
        <f t="shared" si="5"/>
        <v>156</v>
      </c>
      <c r="K82" s="650"/>
      <c r="L82" s="650"/>
      <c r="M82" s="91">
        <v>0</v>
      </c>
      <c r="N82" s="92"/>
      <c r="O82" s="92"/>
      <c r="P82" s="91"/>
      <c r="Q82" s="93">
        <v>0</v>
      </c>
      <c r="R82" s="95"/>
      <c r="S82" s="96"/>
      <c r="T82" s="97"/>
      <c r="U82" s="91">
        <v>0</v>
      </c>
      <c r="V82" s="96">
        <v>0</v>
      </c>
      <c r="W82" s="97"/>
      <c r="X82" s="96"/>
      <c r="Y82" s="99"/>
      <c r="Z82" s="93">
        <v>40</v>
      </c>
      <c r="AA82" s="95">
        <v>8</v>
      </c>
      <c r="AB82" s="96"/>
      <c r="AC82" s="91">
        <v>0</v>
      </c>
      <c r="AD82" s="92">
        <v>60</v>
      </c>
      <c r="AE82" s="96">
        <v>8</v>
      </c>
      <c r="AF82" s="97">
        <v>40</v>
      </c>
      <c r="AG82" s="91">
        <v>8</v>
      </c>
      <c r="AH82" s="102"/>
      <c r="AI82" s="91"/>
      <c r="AJ82" s="96">
        <v>0</v>
      </c>
      <c r="AK82" s="97"/>
      <c r="AL82" s="96"/>
      <c r="AM82" s="91">
        <v>0</v>
      </c>
      <c r="AN82" s="102"/>
      <c r="AO82" s="91"/>
      <c r="AP82" s="102"/>
      <c r="AQ82" s="105">
        <v>0</v>
      </c>
      <c r="AR82" s="105">
        <v>0</v>
      </c>
      <c r="AS82" s="106">
        <v>0</v>
      </c>
      <c r="AT82" s="106">
        <v>0</v>
      </c>
      <c r="AU82" s="96"/>
      <c r="AV82" s="95"/>
      <c r="AW82" s="96">
        <v>8</v>
      </c>
      <c r="AX82" s="95"/>
      <c r="AY82" s="96">
        <v>8</v>
      </c>
      <c r="AZ82" s="91">
        <v>0</v>
      </c>
      <c r="BA82" s="92"/>
      <c r="BB82" s="92"/>
    </row>
    <row r="83" spans="1:54" ht="21.75" customHeight="1" x14ac:dyDescent="0.3">
      <c r="A83" s="648" t="s">
        <v>464</v>
      </c>
      <c r="B83" s="646" t="s">
        <v>465</v>
      </c>
      <c r="C83" s="646" t="s">
        <v>139</v>
      </c>
      <c r="D83" s="37" t="s">
        <v>72</v>
      </c>
      <c r="E83" s="41">
        <f t="shared" si="0"/>
        <v>60</v>
      </c>
      <c r="F83" s="42">
        <f t="shared" si="1"/>
        <v>60</v>
      </c>
      <c r="G83" s="42">
        <f t="shared" si="2"/>
        <v>60</v>
      </c>
      <c r="H83" s="42">
        <f t="shared" si="3"/>
        <v>60</v>
      </c>
      <c r="I83" s="43">
        <f t="shared" si="4"/>
        <v>40</v>
      </c>
      <c r="J83" s="44">
        <f t="shared" si="5"/>
        <v>280</v>
      </c>
      <c r="K83" s="651">
        <f>(J83+(J84/5))</f>
        <v>364</v>
      </c>
      <c r="L83" s="649">
        <f>IF(K83=0,"",RANK(K83,K:K,0))</f>
        <v>16</v>
      </c>
      <c r="M83" s="47">
        <v>0</v>
      </c>
      <c r="N83" s="49"/>
      <c r="O83" s="49"/>
      <c r="P83" s="47"/>
      <c r="Q83" s="51">
        <v>0</v>
      </c>
      <c r="R83" s="53">
        <v>1</v>
      </c>
      <c r="S83" s="54">
        <v>3</v>
      </c>
      <c r="T83" s="55"/>
      <c r="U83" s="47">
        <v>0</v>
      </c>
      <c r="V83" s="54">
        <v>3</v>
      </c>
      <c r="W83" s="55">
        <v>40</v>
      </c>
      <c r="X83" s="54">
        <v>8</v>
      </c>
      <c r="Y83" s="56"/>
      <c r="Z83" s="51">
        <v>0</v>
      </c>
      <c r="AA83" s="53"/>
      <c r="AB83" s="54">
        <v>25</v>
      </c>
      <c r="AC83" s="47">
        <v>0</v>
      </c>
      <c r="AD83" s="49"/>
      <c r="AE83" s="54">
        <v>0</v>
      </c>
      <c r="AF83" s="55">
        <v>60</v>
      </c>
      <c r="AG83" s="47">
        <v>5</v>
      </c>
      <c r="AH83" s="59"/>
      <c r="AI83" s="47">
        <v>5</v>
      </c>
      <c r="AJ83" s="54">
        <v>25</v>
      </c>
      <c r="AK83" s="55">
        <v>60</v>
      </c>
      <c r="AL83" s="54">
        <v>25</v>
      </c>
      <c r="AM83" s="47">
        <v>0</v>
      </c>
      <c r="AN83" s="59"/>
      <c r="AO83" s="47">
        <v>60</v>
      </c>
      <c r="AP83" s="59">
        <v>15</v>
      </c>
      <c r="AQ83" s="69">
        <v>0</v>
      </c>
      <c r="AR83" s="69">
        <v>0</v>
      </c>
      <c r="AS83" s="74">
        <v>0</v>
      </c>
      <c r="AT83" s="74">
        <v>24</v>
      </c>
      <c r="AU83" s="54">
        <v>60</v>
      </c>
      <c r="AV83" s="53"/>
      <c r="AW83" s="54"/>
      <c r="AX83" s="53">
        <v>5</v>
      </c>
      <c r="AY83" s="54">
        <v>40</v>
      </c>
      <c r="AZ83" s="47">
        <v>0</v>
      </c>
      <c r="BA83" s="49">
        <v>70</v>
      </c>
      <c r="BB83" s="49"/>
    </row>
    <row r="84" spans="1:54" ht="21.75" customHeight="1" x14ac:dyDescent="0.3">
      <c r="A84" s="647"/>
      <c r="B84" s="647"/>
      <c r="C84" s="647"/>
      <c r="D84" s="85" t="s">
        <v>103</v>
      </c>
      <c r="E84" s="41">
        <f t="shared" si="0"/>
        <v>100</v>
      </c>
      <c r="F84" s="42">
        <f t="shared" si="1"/>
        <v>100</v>
      </c>
      <c r="G84" s="42">
        <f t="shared" si="2"/>
        <v>100</v>
      </c>
      <c r="H84" s="42">
        <f t="shared" si="3"/>
        <v>60</v>
      </c>
      <c r="I84" s="43">
        <f t="shared" si="4"/>
        <v>60</v>
      </c>
      <c r="J84" s="89">
        <f t="shared" si="5"/>
        <v>420</v>
      </c>
      <c r="K84" s="650"/>
      <c r="L84" s="650"/>
      <c r="M84" s="91">
        <v>0</v>
      </c>
      <c r="N84" s="92"/>
      <c r="O84" s="92"/>
      <c r="P84" s="91"/>
      <c r="Q84" s="93">
        <v>0</v>
      </c>
      <c r="R84" s="95"/>
      <c r="S84" s="96">
        <v>5</v>
      </c>
      <c r="T84" s="97"/>
      <c r="U84" s="91">
        <v>0</v>
      </c>
      <c r="V84" s="96">
        <v>0</v>
      </c>
      <c r="W84" s="97"/>
      <c r="X84" s="96">
        <v>5</v>
      </c>
      <c r="Y84" s="99"/>
      <c r="Z84" s="93">
        <v>0</v>
      </c>
      <c r="AA84" s="95"/>
      <c r="AB84" s="96">
        <v>60</v>
      </c>
      <c r="AC84" s="91">
        <v>0</v>
      </c>
      <c r="AD84" s="92">
        <v>60</v>
      </c>
      <c r="AE84" s="96">
        <v>0</v>
      </c>
      <c r="AF84" s="97">
        <v>100</v>
      </c>
      <c r="AG84" s="91">
        <v>8</v>
      </c>
      <c r="AH84" s="102"/>
      <c r="AI84" s="91">
        <v>100</v>
      </c>
      <c r="AJ84" s="96">
        <v>60</v>
      </c>
      <c r="AK84" s="97">
        <v>100</v>
      </c>
      <c r="AL84" s="96"/>
      <c r="AM84" s="91">
        <v>0</v>
      </c>
      <c r="AN84" s="102"/>
      <c r="AO84" s="91">
        <v>8</v>
      </c>
      <c r="AP84" s="102"/>
      <c r="AQ84" s="105">
        <v>0</v>
      </c>
      <c r="AR84" s="105">
        <v>0</v>
      </c>
      <c r="AS84" s="106">
        <v>0</v>
      </c>
      <c r="AT84" s="106">
        <v>0</v>
      </c>
      <c r="AU84" s="96"/>
      <c r="AV84" s="95"/>
      <c r="AW84" s="96"/>
      <c r="AX84" s="95"/>
      <c r="AY84" s="96">
        <v>60</v>
      </c>
      <c r="AZ84" s="91">
        <v>0</v>
      </c>
      <c r="BA84" s="92">
        <v>70</v>
      </c>
      <c r="BB84" s="92"/>
    </row>
    <row r="85" spans="1:54" ht="21.75" customHeight="1" x14ac:dyDescent="0.3">
      <c r="A85" s="648" t="s">
        <v>472</v>
      </c>
      <c r="B85" s="646" t="s">
        <v>473</v>
      </c>
      <c r="C85" s="646" t="s">
        <v>144</v>
      </c>
      <c r="D85" s="37" t="s">
        <v>72</v>
      </c>
      <c r="E85" s="41">
        <f t="shared" si="0"/>
        <v>0</v>
      </c>
      <c r="F85" s="42">
        <f t="shared" si="1"/>
        <v>0</v>
      </c>
      <c r="G85" s="42">
        <f t="shared" si="2"/>
        <v>0</v>
      </c>
      <c r="H85" s="42">
        <f t="shared" si="3"/>
        <v>0</v>
      </c>
      <c r="I85" s="43">
        <f t="shared" si="4"/>
        <v>0</v>
      </c>
      <c r="J85" s="44">
        <f t="shared" si="5"/>
        <v>0</v>
      </c>
      <c r="K85" s="651">
        <f>(J85+(J86/5))</f>
        <v>12</v>
      </c>
      <c r="L85" s="649">
        <f>IF(K85=0,"",RANK(K85,K:K,0))</f>
        <v>62</v>
      </c>
      <c r="M85" s="47">
        <v>0</v>
      </c>
      <c r="N85" s="153"/>
      <c r="O85" s="153"/>
      <c r="P85" s="154"/>
      <c r="Q85" s="155">
        <v>0</v>
      </c>
      <c r="R85" s="156"/>
      <c r="S85" s="157"/>
      <c r="T85" s="156"/>
      <c r="U85" s="47">
        <v>0</v>
      </c>
      <c r="V85" s="158">
        <v>0</v>
      </c>
      <c r="W85" s="156"/>
      <c r="X85" s="157"/>
      <c r="Y85" s="154"/>
      <c r="Z85" s="155">
        <v>0</v>
      </c>
      <c r="AA85" s="156"/>
      <c r="AB85" s="157"/>
      <c r="AC85" s="47">
        <v>0</v>
      </c>
      <c r="AD85" s="153"/>
      <c r="AE85" s="54">
        <v>0</v>
      </c>
      <c r="AF85" s="156"/>
      <c r="AG85" s="47">
        <v>0</v>
      </c>
      <c r="AH85" s="153"/>
      <c r="AI85" s="47"/>
      <c r="AJ85" s="54">
        <v>0</v>
      </c>
      <c r="AK85" s="156"/>
      <c r="AL85" s="54"/>
      <c r="AM85" s="47">
        <v>0</v>
      </c>
      <c r="AN85" s="153"/>
      <c r="AO85" s="47"/>
      <c r="AP85" s="153"/>
      <c r="AQ85" s="69">
        <v>0</v>
      </c>
      <c r="AR85" s="69">
        <v>0</v>
      </c>
      <c r="AS85" s="74">
        <v>0</v>
      </c>
      <c r="AT85" s="74">
        <v>0</v>
      </c>
      <c r="AU85" s="54"/>
      <c r="AV85" s="156"/>
      <c r="AW85" s="54"/>
      <c r="AX85" s="156"/>
      <c r="AY85" s="54"/>
      <c r="AZ85" s="47">
        <v>0</v>
      </c>
      <c r="BA85" s="153"/>
      <c r="BB85" s="153"/>
    </row>
    <row r="86" spans="1:54" ht="21.75" customHeight="1" x14ac:dyDescent="0.3">
      <c r="A86" s="647"/>
      <c r="B86" s="647"/>
      <c r="C86" s="647"/>
      <c r="D86" s="85" t="s">
        <v>103</v>
      </c>
      <c r="E86" s="41">
        <f t="shared" si="0"/>
        <v>60</v>
      </c>
      <c r="F86" s="42">
        <f t="shared" si="1"/>
        <v>0</v>
      </c>
      <c r="G86" s="42">
        <f t="shared" si="2"/>
        <v>0</v>
      </c>
      <c r="H86" s="42">
        <f t="shared" si="3"/>
        <v>0</v>
      </c>
      <c r="I86" s="43">
        <f t="shared" si="4"/>
        <v>0</v>
      </c>
      <c r="J86" s="89">
        <f t="shared" si="5"/>
        <v>60</v>
      </c>
      <c r="K86" s="650"/>
      <c r="L86" s="650"/>
      <c r="M86" s="91">
        <v>0</v>
      </c>
      <c r="N86" s="159"/>
      <c r="O86" s="159"/>
      <c r="P86" s="160"/>
      <c r="Q86" s="161">
        <v>0</v>
      </c>
      <c r="R86" s="162"/>
      <c r="S86" s="163"/>
      <c r="T86" s="162"/>
      <c r="U86" s="91">
        <v>0</v>
      </c>
      <c r="V86" s="164">
        <v>0</v>
      </c>
      <c r="W86" s="162"/>
      <c r="X86" s="163"/>
      <c r="Y86" s="160"/>
      <c r="Z86" s="161">
        <v>0</v>
      </c>
      <c r="AA86" s="162"/>
      <c r="AB86" s="163"/>
      <c r="AC86" s="91">
        <v>0</v>
      </c>
      <c r="AD86" s="165">
        <v>60</v>
      </c>
      <c r="AE86" s="96">
        <v>0</v>
      </c>
      <c r="AF86" s="162"/>
      <c r="AG86" s="91">
        <v>0</v>
      </c>
      <c r="AH86" s="159"/>
      <c r="AI86" s="91"/>
      <c r="AJ86" s="96">
        <v>0</v>
      </c>
      <c r="AK86" s="162"/>
      <c r="AL86" s="96"/>
      <c r="AM86" s="91">
        <v>0</v>
      </c>
      <c r="AN86" s="159"/>
      <c r="AO86" s="91"/>
      <c r="AP86" s="159"/>
      <c r="AQ86" s="105">
        <v>0</v>
      </c>
      <c r="AR86" s="105">
        <v>0</v>
      </c>
      <c r="AS86" s="106">
        <v>0</v>
      </c>
      <c r="AT86" s="106">
        <v>0</v>
      </c>
      <c r="AU86" s="96"/>
      <c r="AV86" s="162"/>
      <c r="AW86" s="96"/>
      <c r="AX86" s="162"/>
      <c r="AY86" s="96"/>
      <c r="AZ86" s="91">
        <v>0</v>
      </c>
      <c r="BA86" s="159"/>
      <c r="BB86" s="159"/>
    </row>
    <row r="87" spans="1:54" ht="21.75" customHeight="1" x14ac:dyDescent="0.3">
      <c r="A87" s="648" t="s">
        <v>482</v>
      </c>
      <c r="B87" s="646" t="s">
        <v>483</v>
      </c>
      <c r="C87" s="646" t="s">
        <v>131</v>
      </c>
      <c r="D87" s="37" t="s">
        <v>72</v>
      </c>
      <c r="E87" s="41">
        <f t="shared" si="0"/>
        <v>60</v>
      </c>
      <c r="F87" s="42">
        <f t="shared" si="1"/>
        <v>45</v>
      </c>
      <c r="G87" s="42">
        <f t="shared" si="2"/>
        <v>40</v>
      </c>
      <c r="H87" s="42">
        <f t="shared" si="3"/>
        <v>40</v>
      </c>
      <c r="I87" s="43">
        <f t="shared" si="4"/>
        <v>40</v>
      </c>
      <c r="J87" s="44">
        <f t="shared" si="5"/>
        <v>225</v>
      </c>
      <c r="K87" s="651">
        <f>(J87+(J88/5))</f>
        <v>323</v>
      </c>
      <c r="L87" s="649">
        <f>IF(K87=0,"",RANK(K87,K:K,0))</f>
        <v>18</v>
      </c>
      <c r="M87" s="47">
        <v>0</v>
      </c>
      <c r="N87" s="49"/>
      <c r="O87" s="49"/>
      <c r="P87" s="47"/>
      <c r="Q87" s="51">
        <v>0</v>
      </c>
      <c r="R87" s="53"/>
      <c r="S87" s="54">
        <v>3</v>
      </c>
      <c r="T87" s="55"/>
      <c r="U87" s="47">
        <v>3</v>
      </c>
      <c r="V87" s="54">
        <v>8</v>
      </c>
      <c r="W87" s="55"/>
      <c r="X87" s="54">
        <v>3</v>
      </c>
      <c r="Y87" s="56"/>
      <c r="Z87" s="51">
        <v>60</v>
      </c>
      <c r="AA87" s="53">
        <v>40</v>
      </c>
      <c r="AB87" s="54">
        <v>25</v>
      </c>
      <c r="AC87" s="47">
        <v>25</v>
      </c>
      <c r="AD87" s="49">
        <v>40</v>
      </c>
      <c r="AE87" s="54">
        <v>0</v>
      </c>
      <c r="AF87" s="55">
        <v>25</v>
      </c>
      <c r="AG87" s="47">
        <v>5</v>
      </c>
      <c r="AH87" s="59"/>
      <c r="AI87" s="47"/>
      <c r="AJ87" s="54">
        <v>0</v>
      </c>
      <c r="AK87" s="55">
        <v>25</v>
      </c>
      <c r="AL87" s="54"/>
      <c r="AM87" s="47">
        <v>0</v>
      </c>
      <c r="AN87" s="59">
        <v>5</v>
      </c>
      <c r="AO87" s="47"/>
      <c r="AP87" s="59"/>
      <c r="AQ87" s="69">
        <v>0</v>
      </c>
      <c r="AR87" s="69">
        <v>0</v>
      </c>
      <c r="AS87" s="74">
        <v>40</v>
      </c>
      <c r="AT87" s="74">
        <v>25</v>
      </c>
      <c r="AU87" s="54"/>
      <c r="AV87" s="53">
        <v>45</v>
      </c>
      <c r="AW87" s="54"/>
      <c r="AX87" s="53"/>
      <c r="AY87" s="54"/>
      <c r="AZ87" s="47">
        <v>0</v>
      </c>
      <c r="BA87" s="49">
        <v>30</v>
      </c>
      <c r="BB87" s="49"/>
    </row>
    <row r="88" spans="1:54" ht="21.75" customHeight="1" x14ac:dyDescent="0.3">
      <c r="A88" s="647"/>
      <c r="B88" s="647"/>
      <c r="C88" s="647"/>
      <c r="D88" s="85" t="s">
        <v>103</v>
      </c>
      <c r="E88" s="41">
        <f t="shared" si="0"/>
        <v>150</v>
      </c>
      <c r="F88" s="42">
        <f t="shared" si="1"/>
        <v>100</v>
      </c>
      <c r="G88" s="42">
        <f t="shared" si="2"/>
        <v>100</v>
      </c>
      <c r="H88" s="42">
        <f t="shared" si="3"/>
        <v>100</v>
      </c>
      <c r="I88" s="43">
        <f t="shared" si="4"/>
        <v>40</v>
      </c>
      <c r="J88" s="89">
        <f t="shared" si="5"/>
        <v>490</v>
      </c>
      <c r="K88" s="650"/>
      <c r="L88" s="650"/>
      <c r="M88" s="91">
        <v>0</v>
      </c>
      <c r="N88" s="92"/>
      <c r="O88" s="92"/>
      <c r="P88" s="91"/>
      <c r="Q88" s="93">
        <v>0</v>
      </c>
      <c r="R88" s="95"/>
      <c r="S88" s="96"/>
      <c r="T88" s="97"/>
      <c r="U88" s="91">
        <v>5</v>
      </c>
      <c r="V88" s="96">
        <v>5</v>
      </c>
      <c r="W88" s="97">
        <v>25</v>
      </c>
      <c r="X88" s="96">
        <v>5</v>
      </c>
      <c r="Y88" s="99"/>
      <c r="Z88" s="93">
        <v>40</v>
      </c>
      <c r="AA88" s="95">
        <v>40</v>
      </c>
      <c r="AB88" s="96"/>
      <c r="AC88" s="91">
        <v>8</v>
      </c>
      <c r="AD88" s="92">
        <v>150</v>
      </c>
      <c r="AE88" s="96">
        <v>0</v>
      </c>
      <c r="AF88" s="97">
        <v>100</v>
      </c>
      <c r="AG88" s="91">
        <v>40</v>
      </c>
      <c r="AH88" s="102"/>
      <c r="AI88" s="91"/>
      <c r="AJ88" s="96">
        <v>0</v>
      </c>
      <c r="AK88" s="97">
        <v>100</v>
      </c>
      <c r="AL88" s="96"/>
      <c r="AM88" s="91">
        <v>0</v>
      </c>
      <c r="AN88" s="102"/>
      <c r="AO88" s="91"/>
      <c r="AP88" s="102"/>
      <c r="AQ88" s="105">
        <v>0</v>
      </c>
      <c r="AR88" s="105">
        <v>0</v>
      </c>
      <c r="AS88" s="106">
        <v>100</v>
      </c>
      <c r="AT88" s="106">
        <v>12</v>
      </c>
      <c r="AU88" s="96"/>
      <c r="AV88" s="95"/>
      <c r="AW88" s="96"/>
      <c r="AX88" s="95"/>
      <c r="AY88" s="96"/>
      <c r="AZ88" s="91">
        <v>0</v>
      </c>
      <c r="BA88" s="92"/>
      <c r="BB88" s="92"/>
    </row>
    <row r="89" spans="1:54" ht="21.75" customHeight="1" x14ac:dyDescent="0.3">
      <c r="A89" s="648" t="s">
        <v>491</v>
      </c>
      <c r="B89" s="646" t="s">
        <v>492</v>
      </c>
      <c r="C89" s="646" t="s">
        <v>43</v>
      </c>
      <c r="D89" s="37" t="s">
        <v>72</v>
      </c>
      <c r="E89" s="41">
        <f t="shared" si="0"/>
        <v>60</v>
      </c>
      <c r="F89" s="42">
        <f t="shared" si="1"/>
        <v>60</v>
      </c>
      <c r="G89" s="42">
        <f t="shared" si="2"/>
        <v>60</v>
      </c>
      <c r="H89" s="42">
        <f t="shared" si="3"/>
        <v>40</v>
      </c>
      <c r="I89" s="43">
        <f t="shared" si="4"/>
        <v>40</v>
      </c>
      <c r="J89" s="44">
        <f t="shared" si="5"/>
        <v>260</v>
      </c>
      <c r="K89" s="651">
        <f>(J89+(J90/5))</f>
        <v>312</v>
      </c>
      <c r="L89" s="649">
        <f>IF(K89=0,"",RANK(K89,K:K,0))</f>
        <v>19</v>
      </c>
      <c r="M89" s="47">
        <v>0</v>
      </c>
      <c r="N89" s="49">
        <v>40</v>
      </c>
      <c r="O89" s="49"/>
      <c r="P89" s="47">
        <v>6</v>
      </c>
      <c r="Q89" s="51">
        <v>0</v>
      </c>
      <c r="R89" s="53"/>
      <c r="S89" s="54"/>
      <c r="T89" s="55"/>
      <c r="U89" s="47">
        <v>25</v>
      </c>
      <c r="V89" s="54">
        <v>8</v>
      </c>
      <c r="W89" s="55">
        <v>8</v>
      </c>
      <c r="X89" s="54">
        <v>3</v>
      </c>
      <c r="Y89" s="56"/>
      <c r="Z89" s="51">
        <v>60</v>
      </c>
      <c r="AA89" s="53"/>
      <c r="AB89" s="54"/>
      <c r="AC89" s="47">
        <v>0</v>
      </c>
      <c r="AD89" s="49"/>
      <c r="AE89" s="54">
        <v>5</v>
      </c>
      <c r="AF89" s="55">
        <v>60</v>
      </c>
      <c r="AG89" s="47">
        <v>25</v>
      </c>
      <c r="AH89" s="59">
        <v>25</v>
      </c>
      <c r="AI89" s="47"/>
      <c r="AJ89" s="54">
        <v>5</v>
      </c>
      <c r="AK89" s="55">
        <v>60</v>
      </c>
      <c r="AL89" s="54">
        <v>40</v>
      </c>
      <c r="AM89" s="47">
        <v>0</v>
      </c>
      <c r="AN89" s="59"/>
      <c r="AO89" s="47"/>
      <c r="AP89" s="59">
        <v>25</v>
      </c>
      <c r="AQ89" s="69">
        <v>0</v>
      </c>
      <c r="AR89" s="69">
        <v>34</v>
      </c>
      <c r="AS89" s="74">
        <v>0</v>
      </c>
      <c r="AT89" s="74">
        <v>0</v>
      </c>
      <c r="AU89" s="54"/>
      <c r="AV89" s="53"/>
      <c r="AW89" s="54"/>
      <c r="AX89" s="53"/>
      <c r="AY89" s="54"/>
      <c r="AZ89" s="47">
        <v>0</v>
      </c>
      <c r="BA89" s="49">
        <v>30</v>
      </c>
      <c r="BB89" s="49"/>
    </row>
    <row r="90" spans="1:54" ht="21.75" customHeight="1" x14ac:dyDescent="0.3">
      <c r="A90" s="647"/>
      <c r="B90" s="647"/>
      <c r="C90" s="647"/>
      <c r="D90" s="85" t="s">
        <v>103</v>
      </c>
      <c r="E90" s="41">
        <f t="shared" si="0"/>
        <v>60</v>
      </c>
      <c r="F90" s="42">
        <f t="shared" si="1"/>
        <v>60</v>
      </c>
      <c r="G90" s="42">
        <f t="shared" si="2"/>
        <v>60</v>
      </c>
      <c r="H90" s="42">
        <f t="shared" si="3"/>
        <v>40</v>
      </c>
      <c r="I90" s="43">
        <f t="shared" si="4"/>
        <v>40</v>
      </c>
      <c r="J90" s="89">
        <f t="shared" si="5"/>
        <v>260</v>
      </c>
      <c r="K90" s="650"/>
      <c r="L90" s="650"/>
      <c r="M90" s="91">
        <v>0</v>
      </c>
      <c r="N90" s="92"/>
      <c r="O90" s="92"/>
      <c r="P90" s="91"/>
      <c r="Q90" s="93">
        <v>0</v>
      </c>
      <c r="R90" s="95"/>
      <c r="S90" s="96"/>
      <c r="T90" s="97"/>
      <c r="U90" s="91">
        <v>60</v>
      </c>
      <c r="V90" s="96">
        <v>25</v>
      </c>
      <c r="W90" s="97">
        <v>60</v>
      </c>
      <c r="X90" s="96">
        <v>15</v>
      </c>
      <c r="Y90" s="99"/>
      <c r="Z90" s="93">
        <v>40</v>
      </c>
      <c r="AA90" s="95"/>
      <c r="AB90" s="96"/>
      <c r="AC90" s="91">
        <v>0</v>
      </c>
      <c r="AD90" s="92"/>
      <c r="AE90" s="96">
        <v>8</v>
      </c>
      <c r="AF90" s="97">
        <v>40</v>
      </c>
      <c r="AG90" s="91">
        <v>60</v>
      </c>
      <c r="AH90" s="102"/>
      <c r="AI90" s="91"/>
      <c r="AJ90" s="96">
        <v>8</v>
      </c>
      <c r="AK90" s="97">
        <v>40</v>
      </c>
      <c r="AL90" s="96"/>
      <c r="AM90" s="91">
        <v>0</v>
      </c>
      <c r="AN90" s="102"/>
      <c r="AO90" s="91"/>
      <c r="AP90" s="102"/>
      <c r="AQ90" s="105">
        <v>0</v>
      </c>
      <c r="AR90" s="105">
        <v>34</v>
      </c>
      <c r="AS90" s="106">
        <v>0</v>
      </c>
      <c r="AT90" s="106">
        <v>0</v>
      </c>
      <c r="AU90" s="96"/>
      <c r="AV90" s="95"/>
      <c r="AW90" s="96"/>
      <c r="AX90" s="95"/>
      <c r="AY90" s="96"/>
      <c r="AZ90" s="91">
        <v>0</v>
      </c>
      <c r="BA90" s="92">
        <v>70</v>
      </c>
      <c r="BB90" s="92"/>
    </row>
    <row r="91" spans="1:54" ht="21.75" customHeight="1" x14ac:dyDescent="0.3">
      <c r="A91" s="648" t="s">
        <v>501</v>
      </c>
      <c r="B91" s="671" t="s">
        <v>502</v>
      </c>
      <c r="C91" s="671" t="s">
        <v>374</v>
      </c>
      <c r="D91" s="190" t="s">
        <v>72</v>
      </c>
      <c r="E91" s="41">
        <f t="shared" si="0"/>
        <v>5</v>
      </c>
      <c r="F91" s="42">
        <f t="shared" si="1"/>
        <v>0</v>
      </c>
      <c r="G91" s="42">
        <f t="shared" si="2"/>
        <v>0</v>
      </c>
      <c r="H91" s="42">
        <f t="shared" si="3"/>
        <v>0</v>
      </c>
      <c r="I91" s="43">
        <f t="shared" si="4"/>
        <v>0</v>
      </c>
      <c r="J91" s="44">
        <f t="shared" si="5"/>
        <v>5</v>
      </c>
      <c r="K91" s="651">
        <f>(J91+(J92/5))</f>
        <v>9</v>
      </c>
      <c r="L91" s="649">
        <f>IF(K91=0,"",RANK(K91,K:K,0))</f>
        <v>63</v>
      </c>
      <c r="M91" s="47">
        <v>0</v>
      </c>
      <c r="N91" s="49"/>
      <c r="O91" s="49"/>
      <c r="P91" s="47"/>
      <c r="Q91" s="51">
        <v>0</v>
      </c>
      <c r="R91" s="53"/>
      <c r="S91" s="54"/>
      <c r="T91" s="55"/>
      <c r="U91" s="47">
        <v>0</v>
      </c>
      <c r="V91" s="54">
        <v>0</v>
      </c>
      <c r="W91" s="55"/>
      <c r="X91" s="54"/>
      <c r="Y91" s="56"/>
      <c r="Z91" s="191">
        <v>0</v>
      </c>
      <c r="AA91" s="53">
        <v>5</v>
      </c>
      <c r="AB91" s="54"/>
      <c r="AC91" s="47">
        <v>0</v>
      </c>
      <c r="AD91" s="49"/>
      <c r="AE91" s="54">
        <v>0</v>
      </c>
      <c r="AF91" s="55"/>
      <c r="AG91" s="47">
        <v>0</v>
      </c>
      <c r="AH91" s="59"/>
      <c r="AI91" s="47"/>
      <c r="AJ91" s="54">
        <v>0</v>
      </c>
      <c r="AK91" s="55"/>
      <c r="AL91" s="54"/>
      <c r="AM91" s="47">
        <v>0</v>
      </c>
      <c r="AN91" s="59"/>
      <c r="AO91" s="47"/>
      <c r="AP91" s="59"/>
      <c r="AQ91" s="69">
        <v>0</v>
      </c>
      <c r="AR91" s="69">
        <v>0</v>
      </c>
      <c r="AS91" s="74">
        <v>0</v>
      </c>
      <c r="AT91" s="74">
        <v>0</v>
      </c>
      <c r="AU91" s="54"/>
      <c r="AV91" s="53"/>
      <c r="AW91" s="54"/>
      <c r="AX91" s="53"/>
      <c r="AY91" s="54"/>
      <c r="AZ91" s="47">
        <v>0</v>
      </c>
      <c r="BA91" s="49"/>
      <c r="BB91" s="49"/>
    </row>
    <row r="92" spans="1:54" ht="21.75" customHeight="1" x14ac:dyDescent="0.3">
      <c r="A92" s="647"/>
      <c r="B92" s="672"/>
      <c r="C92" s="672"/>
      <c r="D92" s="192" t="s">
        <v>103</v>
      </c>
      <c r="E92" s="41">
        <f t="shared" si="0"/>
        <v>12</v>
      </c>
      <c r="F92" s="42">
        <f t="shared" si="1"/>
        <v>8</v>
      </c>
      <c r="G92" s="42">
        <f t="shared" si="2"/>
        <v>0</v>
      </c>
      <c r="H92" s="42">
        <f t="shared" si="3"/>
        <v>0</v>
      </c>
      <c r="I92" s="43">
        <f t="shared" si="4"/>
        <v>0</v>
      </c>
      <c r="J92" s="89">
        <f t="shared" si="5"/>
        <v>20</v>
      </c>
      <c r="K92" s="670"/>
      <c r="L92" s="670"/>
      <c r="M92" s="91">
        <v>0</v>
      </c>
      <c r="N92" s="92"/>
      <c r="O92" s="92"/>
      <c r="P92" s="91"/>
      <c r="Q92" s="93">
        <v>0</v>
      </c>
      <c r="R92" s="95"/>
      <c r="S92" s="96"/>
      <c r="T92" s="97"/>
      <c r="U92" s="91">
        <v>0</v>
      </c>
      <c r="V92" s="96">
        <v>0</v>
      </c>
      <c r="W92" s="97"/>
      <c r="X92" s="96"/>
      <c r="Y92" s="99"/>
      <c r="Z92" s="193">
        <v>0</v>
      </c>
      <c r="AA92" s="95">
        <v>8</v>
      </c>
      <c r="AB92" s="96"/>
      <c r="AC92" s="91">
        <v>0</v>
      </c>
      <c r="AD92" s="92"/>
      <c r="AE92" s="96">
        <v>0</v>
      </c>
      <c r="AF92" s="97"/>
      <c r="AG92" s="91">
        <v>0</v>
      </c>
      <c r="AH92" s="102"/>
      <c r="AI92" s="91"/>
      <c r="AJ92" s="96">
        <v>0</v>
      </c>
      <c r="AK92" s="97"/>
      <c r="AL92" s="96"/>
      <c r="AM92" s="91">
        <v>0</v>
      </c>
      <c r="AN92" s="102"/>
      <c r="AO92" s="91"/>
      <c r="AP92" s="102"/>
      <c r="AQ92" s="105">
        <v>0</v>
      </c>
      <c r="AR92" s="105">
        <v>0</v>
      </c>
      <c r="AS92" s="106">
        <v>0</v>
      </c>
      <c r="AT92" s="106">
        <v>12</v>
      </c>
      <c r="AU92" s="96"/>
      <c r="AV92" s="95"/>
      <c r="AW92" s="96"/>
      <c r="AX92" s="95"/>
      <c r="AY92" s="96"/>
      <c r="AZ92" s="91">
        <v>0</v>
      </c>
      <c r="BA92" s="92">
        <v>35</v>
      </c>
      <c r="BB92" s="92"/>
    </row>
    <row r="93" spans="1:54" ht="21.75" customHeight="1" x14ac:dyDescent="0.3">
      <c r="A93" s="648" t="s">
        <v>512</v>
      </c>
      <c r="B93" s="646" t="s">
        <v>513</v>
      </c>
      <c r="C93" s="646" t="s">
        <v>419</v>
      </c>
      <c r="D93" s="37" t="s">
        <v>72</v>
      </c>
      <c r="E93" s="41">
        <f t="shared" si="0"/>
        <v>27</v>
      </c>
      <c r="F93" s="42">
        <f t="shared" si="1"/>
        <v>15</v>
      </c>
      <c r="G93" s="42">
        <f t="shared" si="2"/>
        <v>8</v>
      </c>
      <c r="H93" s="42">
        <f t="shared" si="3"/>
        <v>5</v>
      </c>
      <c r="I93" s="43">
        <f t="shared" si="4"/>
        <v>5</v>
      </c>
      <c r="J93" s="44">
        <f t="shared" si="5"/>
        <v>60</v>
      </c>
      <c r="K93" s="651">
        <f>(J93+(J94/5))</f>
        <v>60</v>
      </c>
      <c r="L93" s="649">
        <f>IF(K93=0,"",RANK(K93,K:K,0))</f>
        <v>45</v>
      </c>
      <c r="M93" s="47">
        <v>0</v>
      </c>
      <c r="N93" s="49"/>
      <c r="O93" s="49"/>
      <c r="P93" s="47"/>
      <c r="Q93" s="51">
        <v>0</v>
      </c>
      <c r="R93" s="53"/>
      <c r="S93" s="54"/>
      <c r="T93" s="55"/>
      <c r="U93" s="47">
        <v>0</v>
      </c>
      <c r="V93" s="54">
        <v>0</v>
      </c>
      <c r="W93" s="55"/>
      <c r="X93" s="54"/>
      <c r="Y93" s="56"/>
      <c r="Z93" s="51">
        <v>0</v>
      </c>
      <c r="AA93" s="53"/>
      <c r="AB93" s="54"/>
      <c r="AC93" s="47">
        <v>0</v>
      </c>
      <c r="AD93" s="49"/>
      <c r="AE93" s="54">
        <v>0</v>
      </c>
      <c r="AF93" s="55"/>
      <c r="AG93" s="47">
        <v>0</v>
      </c>
      <c r="AH93" s="59">
        <v>15</v>
      </c>
      <c r="AI93" s="47"/>
      <c r="AJ93" s="54">
        <v>0</v>
      </c>
      <c r="AK93" s="55"/>
      <c r="AL93" s="54">
        <v>5</v>
      </c>
      <c r="AM93" s="47">
        <v>0</v>
      </c>
      <c r="AN93" s="59"/>
      <c r="AO93" s="47"/>
      <c r="AP93" s="59">
        <v>8</v>
      </c>
      <c r="AQ93" s="69">
        <v>0</v>
      </c>
      <c r="AR93" s="69">
        <v>0</v>
      </c>
      <c r="AS93" s="74">
        <v>0</v>
      </c>
      <c r="AT93" s="74">
        <v>4</v>
      </c>
      <c r="AU93" s="54">
        <v>27</v>
      </c>
      <c r="AV93" s="53"/>
      <c r="AW93" s="54"/>
      <c r="AX93" s="53">
        <v>5</v>
      </c>
      <c r="AY93" s="54"/>
      <c r="AZ93" s="47">
        <v>5</v>
      </c>
      <c r="BA93" s="49"/>
      <c r="BB93" s="49"/>
    </row>
    <row r="94" spans="1:54" ht="21.75" customHeight="1" x14ac:dyDescent="0.3">
      <c r="A94" s="647"/>
      <c r="B94" s="647"/>
      <c r="C94" s="647"/>
      <c r="D94" s="85" t="s">
        <v>103</v>
      </c>
      <c r="E94" s="41">
        <f t="shared" si="0"/>
        <v>0</v>
      </c>
      <c r="F94" s="42">
        <f t="shared" si="1"/>
        <v>0</v>
      </c>
      <c r="G94" s="42">
        <f t="shared" si="2"/>
        <v>0</v>
      </c>
      <c r="H94" s="42">
        <f t="shared" si="3"/>
        <v>0</v>
      </c>
      <c r="I94" s="43">
        <f t="shared" si="4"/>
        <v>0</v>
      </c>
      <c r="J94" s="89">
        <f t="shared" si="5"/>
        <v>0</v>
      </c>
      <c r="K94" s="650"/>
      <c r="L94" s="650"/>
      <c r="M94" s="91">
        <v>0</v>
      </c>
      <c r="N94" s="92"/>
      <c r="O94" s="92"/>
      <c r="P94" s="91"/>
      <c r="Q94" s="93">
        <v>0</v>
      </c>
      <c r="R94" s="95"/>
      <c r="S94" s="96"/>
      <c r="T94" s="97"/>
      <c r="U94" s="91">
        <v>0</v>
      </c>
      <c r="V94" s="96">
        <v>0</v>
      </c>
      <c r="W94" s="97"/>
      <c r="X94" s="96"/>
      <c r="Y94" s="99"/>
      <c r="Z94" s="93">
        <v>0</v>
      </c>
      <c r="AA94" s="95"/>
      <c r="AB94" s="96"/>
      <c r="AC94" s="91">
        <v>0</v>
      </c>
      <c r="AD94" s="92"/>
      <c r="AE94" s="96">
        <v>0</v>
      </c>
      <c r="AF94" s="97"/>
      <c r="AG94" s="91">
        <v>0</v>
      </c>
      <c r="AH94" s="102"/>
      <c r="AI94" s="91"/>
      <c r="AJ94" s="96">
        <v>0</v>
      </c>
      <c r="AK94" s="97"/>
      <c r="AL94" s="96"/>
      <c r="AM94" s="91">
        <v>0</v>
      </c>
      <c r="AN94" s="102"/>
      <c r="AO94" s="91"/>
      <c r="AP94" s="102"/>
      <c r="AQ94" s="105">
        <v>0</v>
      </c>
      <c r="AR94" s="105">
        <v>0</v>
      </c>
      <c r="AS94" s="106">
        <v>0</v>
      </c>
      <c r="AT94" s="106">
        <v>0</v>
      </c>
      <c r="AU94" s="96"/>
      <c r="AV94" s="95"/>
      <c r="AW94" s="96"/>
      <c r="AX94" s="95"/>
      <c r="AY94" s="96"/>
      <c r="AZ94" s="91">
        <v>0</v>
      </c>
      <c r="BA94" s="92"/>
      <c r="BB94" s="92"/>
    </row>
    <row r="95" spans="1:54" ht="21.75" customHeight="1" x14ac:dyDescent="0.3">
      <c r="A95" s="648" t="s">
        <v>521</v>
      </c>
      <c r="B95" s="646" t="s">
        <v>522</v>
      </c>
      <c r="C95" s="646" t="s">
        <v>266</v>
      </c>
      <c r="D95" s="37" t="s">
        <v>72</v>
      </c>
      <c r="E95" s="41">
        <f t="shared" si="0"/>
        <v>150</v>
      </c>
      <c r="F95" s="42">
        <f t="shared" si="1"/>
        <v>100</v>
      </c>
      <c r="G95" s="42">
        <f t="shared" si="2"/>
        <v>100</v>
      </c>
      <c r="H95" s="42">
        <f t="shared" si="3"/>
        <v>100</v>
      </c>
      <c r="I95" s="43">
        <f t="shared" si="4"/>
        <v>100</v>
      </c>
      <c r="J95" s="44">
        <f t="shared" si="5"/>
        <v>550</v>
      </c>
      <c r="K95" s="651">
        <f>(J95+(J96/5))</f>
        <v>666</v>
      </c>
      <c r="L95" s="649">
        <f>IF(K95=0,"",RANK(K95,K:K,0))</f>
        <v>8</v>
      </c>
      <c r="M95" s="47">
        <v>0</v>
      </c>
      <c r="N95" s="49"/>
      <c r="O95" s="49">
        <v>30</v>
      </c>
      <c r="P95" s="47"/>
      <c r="Q95" s="51">
        <v>0</v>
      </c>
      <c r="R95" s="53"/>
      <c r="S95" s="54"/>
      <c r="T95" s="55"/>
      <c r="U95" s="47">
        <v>0</v>
      </c>
      <c r="V95" s="54">
        <v>25</v>
      </c>
      <c r="W95" s="55">
        <v>8</v>
      </c>
      <c r="X95" s="54">
        <v>40</v>
      </c>
      <c r="Y95" s="56"/>
      <c r="Z95" s="51">
        <v>100</v>
      </c>
      <c r="AA95" s="53"/>
      <c r="AB95" s="54"/>
      <c r="AC95" s="47">
        <v>40</v>
      </c>
      <c r="AD95" s="49">
        <v>150</v>
      </c>
      <c r="AE95" s="54">
        <v>0</v>
      </c>
      <c r="AF95" s="55">
        <v>100</v>
      </c>
      <c r="AG95" s="47">
        <v>100</v>
      </c>
      <c r="AH95" s="59">
        <v>60</v>
      </c>
      <c r="AI95" s="47"/>
      <c r="AJ95" s="54">
        <v>0</v>
      </c>
      <c r="AK95" s="55">
        <v>100</v>
      </c>
      <c r="AL95" s="54">
        <v>60</v>
      </c>
      <c r="AM95" s="47">
        <v>0</v>
      </c>
      <c r="AN95" s="59"/>
      <c r="AO95" s="47"/>
      <c r="AP95" s="59">
        <v>60</v>
      </c>
      <c r="AQ95" s="69">
        <v>100</v>
      </c>
      <c r="AR95" s="69">
        <v>40</v>
      </c>
      <c r="AS95" s="74">
        <v>0</v>
      </c>
      <c r="AT95" s="74">
        <v>0</v>
      </c>
      <c r="AU95" s="54"/>
      <c r="AV95" s="53"/>
      <c r="AW95" s="54"/>
      <c r="AX95" s="53">
        <v>60</v>
      </c>
      <c r="AY95" s="54"/>
      <c r="AZ95" s="47">
        <v>0</v>
      </c>
      <c r="BA95" s="49">
        <v>40</v>
      </c>
      <c r="BB95" s="49"/>
    </row>
    <row r="96" spans="1:54" ht="21.75" customHeight="1" x14ac:dyDescent="0.3">
      <c r="A96" s="647"/>
      <c r="B96" s="647"/>
      <c r="C96" s="647"/>
      <c r="D96" s="85" t="s">
        <v>103</v>
      </c>
      <c r="E96" s="41">
        <f t="shared" si="0"/>
        <v>250</v>
      </c>
      <c r="F96" s="42">
        <f t="shared" si="1"/>
        <v>150</v>
      </c>
      <c r="G96" s="42">
        <f t="shared" si="2"/>
        <v>60</v>
      </c>
      <c r="H96" s="42">
        <f t="shared" si="3"/>
        <v>60</v>
      </c>
      <c r="I96" s="43">
        <f t="shared" si="4"/>
        <v>60</v>
      </c>
      <c r="J96" s="89">
        <f t="shared" si="5"/>
        <v>580</v>
      </c>
      <c r="K96" s="650"/>
      <c r="L96" s="650"/>
      <c r="M96" s="91">
        <v>0</v>
      </c>
      <c r="N96" s="92"/>
      <c r="O96" s="92">
        <v>30</v>
      </c>
      <c r="P96" s="91"/>
      <c r="Q96" s="93">
        <v>0</v>
      </c>
      <c r="R96" s="95"/>
      <c r="S96" s="96"/>
      <c r="T96" s="97"/>
      <c r="U96" s="91">
        <v>0</v>
      </c>
      <c r="V96" s="96">
        <v>25</v>
      </c>
      <c r="W96" s="97">
        <v>60</v>
      </c>
      <c r="X96" s="96">
        <v>15</v>
      </c>
      <c r="Y96" s="99"/>
      <c r="Z96" s="93">
        <v>40</v>
      </c>
      <c r="AA96" s="95"/>
      <c r="AB96" s="96"/>
      <c r="AC96" s="91">
        <v>60</v>
      </c>
      <c r="AD96" s="92">
        <v>150</v>
      </c>
      <c r="AE96" s="96">
        <v>0</v>
      </c>
      <c r="AF96" s="97">
        <v>40</v>
      </c>
      <c r="AG96" s="91">
        <v>60</v>
      </c>
      <c r="AH96" s="102"/>
      <c r="AI96" s="91"/>
      <c r="AJ96" s="96">
        <v>0</v>
      </c>
      <c r="AK96" s="97">
        <v>40</v>
      </c>
      <c r="AL96" s="96"/>
      <c r="AM96" s="91">
        <v>0</v>
      </c>
      <c r="AN96" s="102"/>
      <c r="AO96" s="91"/>
      <c r="AP96" s="102"/>
      <c r="AQ96" s="105">
        <v>250</v>
      </c>
      <c r="AR96" s="105">
        <v>34</v>
      </c>
      <c r="AS96" s="106">
        <v>0</v>
      </c>
      <c r="AT96" s="106">
        <v>0</v>
      </c>
      <c r="AU96" s="96"/>
      <c r="AV96" s="95"/>
      <c r="AW96" s="96"/>
      <c r="AX96" s="95"/>
      <c r="AY96" s="96"/>
      <c r="AZ96" s="91">
        <v>0</v>
      </c>
      <c r="BA96" s="92">
        <v>70</v>
      </c>
      <c r="BB96" s="92"/>
    </row>
    <row r="97" spans="1:54" ht="21.75" customHeight="1" x14ac:dyDescent="0.3">
      <c r="A97" s="648" t="s">
        <v>527</v>
      </c>
      <c r="B97" s="646" t="s">
        <v>528</v>
      </c>
      <c r="C97" s="646" t="s">
        <v>529</v>
      </c>
      <c r="D97" s="37" t="s">
        <v>72</v>
      </c>
      <c r="E97" s="41">
        <f t="shared" si="0"/>
        <v>100</v>
      </c>
      <c r="F97" s="42">
        <f t="shared" si="1"/>
        <v>40</v>
      </c>
      <c r="G97" s="42">
        <f t="shared" si="2"/>
        <v>15</v>
      </c>
      <c r="H97" s="42">
        <f t="shared" si="3"/>
        <v>10</v>
      </c>
      <c r="I97" s="43">
        <f t="shared" si="4"/>
        <v>5</v>
      </c>
      <c r="J97" s="44">
        <f t="shared" si="5"/>
        <v>170</v>
      </c>
      <c r="K97" s="651">
        <f>(J97+(J98/5))</f>
        <v>222</v>
      </c>
      <c r="L97" s="649">
        <f>IF(K97=0,"",RANK(K97,K:K,0))</f>
        <v>24</v>
      </c>
      <c r="M97" s="47">
        <v>0</v>
      </c>
      <c r="N97" s="49"/>
      <c r="O97" s="49"/>
      <c r="P97" s="47"/>
      <c r="Q97" s="51">
        <v>0</v>
      </c>
      <c r="R97" s="53"/>
      <c r="S97" s="54"/>
      <c r="T97" s="55"/>
      <c r="U97" s="47">
        <v>0</v>
      </c>
      <c r="V97" s="54">
        <v>0</v>
      </c>
      <c r="W97" s="55"/>
      <c r="X97" s="54"/>
      <c r="Y97" s="56"/>
      <c r="Z97" s="51">
        <v>0</v>
      </c>
      <c r="AA97" s="53"/>
      <c r="AB97" s="54"/>
      <c r="AC97" s="47">
        <v>0</v>
      </c>
      <c r="AD97" s="49"/>
      <c r="AE97" s="54">
        <v>0</v>
      </c>
      <c r="AF97" s="55"/>
      <c r="AG97" s="47">
        <v>0</v>
      </c>
      <c r="AH97" s="59"/>
      <c r="AI97" s="47"/>
      <c r="AJ97" s="54">
        <v>0</v>
      </c>
      <c r="AK97" s="55"/>
      <c r="AL97" s="54"/>
      <c r="AM97" s="47">
        <v>0</v>
      </c>
      <c r="AN97" s="59"/>
      <c r="AO97" s="47">
        <v>5</v>
      </c>
      <c r="AP97" s="59"/>
      <c r="AQ97" s="69">
        <v>10</v>
      </c>
      <c r="AR97" s="69">
        <v>0</v>
      </c>
      <c r="AS97" s="74">
        <v>0</v>
      </c>
      <c r="AT97" s="74">
        <v>0</v>
      </c>
      <c r="AU97" s="54">
        <v>40</v>
      </c>
      <c r="AV97" s="53">
        <v>100</v>
      </c>
      <c r="AW97" s="54"/>
      <c r="AX97" s="53">
        <v>15</v>
      </c>
      <c r="AY97" s="54">
        <v>5</v>
      </c>
      <c r="AZ97" s="47">
        <v>0</v>
      </c>
      <c r="BA97" s="49"/>
      <c r="BB97" s="49"/>
    </row>
    <row r="98" spans="1:54" ht="21.75" customHeight="1" x14ac:dyDescent="0.3">
      <c r="A98" s="647"/>
      <c r="B98" s="647"/>
      <c r="C98" s="647"/>
      <c r="D98" s="85" t="s">
        <v>103</v>
      </c>
      <c r="E98" s="41">
        <f t="shared" si="0"/>
        <v>100</v>
      </c>
      <c r="F98" s="42">
        <f t="shared" si="1"/>
        <v>100</v>
      </c>
      <c r="G98" s="42">
        <f t="shared" si="2"/>
        <v>60</v>
      </c>
      <c r="H98" s="42">
        <f t="shared" si="3"/>
        <v>0</v>
      </c>
      <c r="I98" s="43">
        <f t="shared" si="4"/>
        <v>0</v>
      </c>
      <c r="J98" s="89">
        <f t="shared" si="5"/>
        <v>260</v>
      </c>
      <c r="K98" s="650"/>
      <c r="L98" s="650"/>
      <c r="M98" s="91">
        <v>0</v>
      </c>
      <c r="N98" s="92"/>
      <c r="O98" s="92"/>
      <c r="P98" s="91"/>
      <c r="Q98" s="93">
        <v>0</v>
      </c>
      <c r="R98" s="95"/>
      <c r="S98" s="96"/>
      <c r="T98" s="97"/>
      <c r="U98" s="91">
        <v>0</v>
      </c>
      <c r="V98" s="96">
        <v>0</v>
      </c>
      <c r="W98" s="97"/>
      <c r="X98" s="96"/>
      <c r="Y98" s="99"/>
      <c r="Z98" s="93">
        <v>0</v>
      </c>
      <c r="AA98" s="95"/>
      <c r="AB98" s="96"/>
      <c r="AC98" s="91">
        <v>0</v>
      </c>
      <c r="AD98" s="92"/>
      <c r="AE98" s="96">
        <v>0</v>
      </c>
      <c r="AF98" s="97"/>
      <c r="AG98" s="91">
        <v>0</v>
      </c>
      <c r="AH98" s="102"/>
      <c r="AI98" s="91"/>
      <c r="AJ98" s="96">
        <v>0</v>
      </c>
      <c r="AK98" s="97"/>
      <c r="AL98" s="96"/>
      <c r="AM98" s="91">
        <v>0</v>
      </c>
      <c r="AN98" s="102"/>
      <c r="AO98" s="91">
        <v>60</v>
      </c>
      <c r="AP98" s="102"/>
      <c r="AQ98" s="105">
        <v>100</v>
      </c>
      <c r="AR98" s="105">
        <v>0</v>
      </c>
      <c r="AS98" s="106">
        <v>0</v>
      </c>
      <c r="AT98" s="106">
        <v>0</v>
      </c>
      <c r="AU98" s="96"/>
      <c r="AV98" s="95"/>
      <c r="AW98" s="96"/>
      <c r="AX98" s="95"/>
      <c r="AY98" s="96">
        <v>100</v>
      </c>
      <c r="AZ98" s="91">
        <v>0</v>
      </c>
      <c r="BA98" s="92"/>
      <c r="BB98" s="92"/>
    </row>
    <row r="99" spans="1:54" ht="21.75" customHeight="1" x14ac:dyDescent="0.3">
      <c r="A99" s="648" t="s">
        <v>534</v>
      </c>
      <c r="B99" s="646" t="s">
        <v>535</v>
      </c>
      <c r="C99" s="646" t="s">
        <v>163</v>
      </c>
      <c r="D99" s="37" t="s">
        <v>72</v>
      </c>
      <c r="E99" s="41">
        <f t="shared" si="0"/>
        <v>100</v>
      </c>
      <c r="F99" s="42">
        <f t="shared" si="1"/>
        <v>40</v>
      </c>
      <c r="G99" s="42">
        <f t="shared" si="2"/>
        <v>30</v>
      </c>
      <c r="H99" s="42">
        <f t="shared" si="3"/>
        <v>25</v>
      </c>
      <c r="I99" s="43">
        <f t="shared" si="4"/>
        <v>25</v>
      </c>
      <c r="J99" s="44">
        <f t="shared" si="5"/>
        <v>220</v>
      </c>
      <c r="K99" s="651">
        <f>(J99+(J100/5))</f>
        <v>298</v>
      </c>
      <c r="L99" s="649">
        <f>IF(K99=0,"",RANK(K99,K:K,0))</f>
        <v>20</v>
      </c>
      <c r="M99" s="170">
        <v>0</v>
      </c>
      <c r="N99" s="49"/>
      <c r="O99" s="49">
        <v>30</v>
      </c>
      <c r="P99" s="170">
        <v>1</v>
      </c>
      <c r="Q99" s="51">
        <v>0</v>
      </c>
      <c r="R99" s="53"/>
      <c r="S99" s="54">
        <v>8</v>
      </c>
      <c r="T99" s="55"/>
      <c r="U99" s="47">
        <v>3</v>
      </c>
      <c r="V99" s="175">
        <v>0</v>
      </c>
      <c r="W99" s="55">
        <v>40</v>
      </c>
      <c r="X99" s="175">
        <v>3</v>
      </c>
      <c r="Y99" s="56"/>
      <c r="Z99" s="51">
        <v>25</v>
      </c>
      <c r="AA99" s="53">
        <v>5</v>
      </c>
      <c r="AB99" s="175">
        <v>5</v>
      </c>
      <c r="AC99" s="47">
        <v>15</v>
      </c>
      <c r="AD99" s="49">
        <v>100</v>
      </c>
      <c r="AE99" s="54">
        <v>25</v>
      </c>
      <c r="AF99" s="55">
        <v>25</v>
      </c>
      <c r="AG99" s="47">
        <v>5</v>
      </c>
      <c r="AH99" s="59"/>
      <c r="AI99" s="47"/>
      <c r="AJ99" s="54">
        <v>0</v>
      </c>
      <c r="AK99" s="55"/>
      <c r="AL99" s="54"/>
      <c r="AM99" s="47">
        <v>25</v>
      </c>
      <c r="AN99" s="59"/>
      <c r="AO99" s="47"/>
      <c r="AP99" s="59"/>
      <c r="AQ99" s="69">
        <v>0</v>
      </c>
      <c r="AR99" s="69">
        <v>0</v>
      </c>
      <c r="AS99" s="74">
        <v>10</v>
      </c>
      <c r="AT99" s="74">
        <v>0</v>
      </c>
      <c r="AU99" s="54"/>
      <c r="AV99" s="53"/>
      <c r="AW99" s="54"/>
      <c r="AX99" s="53"/>
      <c r="AY99" s="54"/>
      <c r="AZ99" s="47">
        <v>0</v>
      </c>
      <c r="BA99" s="49"/>
      <c r="BB99" s="49"/>
    </row>
    <row r="100" spans="1:54" ht="21.75" customHeight="1" x14ac:dyDescent="0.3">
      <c r="A100" s="647"/>
      <c r="B100" s="647"/>
      <c r="C100" s="647"/>
      <c r="D100" s="85" t="s">
        <v>103</v>
      </c>
      <c r="E100" s="41">
        <f t="shared" si="0"/>
        <v>150</v>
      </c>
      <c r="F100" s="42">
        <f t="shared" si="1"/>
        <v>100</v>
      </c>
      <c r="G100" s="42">
        <f t="shared" si="2"/>
        <v>60</v>
      </c>
      <c r="H100" s="42">
        <f t="shared" si="3"/>
        <v>40</v>
      </c>
      <c r="I100" s="43">
        <f t="shared" si="4"/>
        <v>40</v>
      </c>
      <c r="J100" s="89">
        <f t="shared" si="5"/>
        <v>390</v>
      </c>
      <c r="K100" s="650"/>
      <c r="L100" s="650"/>
      <c r="M100" s="178">
        <v>0</v>
      </c>
      <c r="N100" s="92"/>
      <c r="O100" s="92">
        <v>30</v>
      </c>
      <c r="P100" s="178"/>
      <c r="Q100" s="93">
        <v>0</v>
      </c>
      <c r="R100" s="95"/>
      <c r="S100" s="96">
        <v>5</v>
      </c>
      <c r="T100" s="97"/>
      <c r="U100" s="91">
        <v>0</v>
      </c>
      <c r="V100" s="183">
        <v>5</v>
      </c>
      <c r="W100" s="97">
        <v>25</v>
      </c>
      <c r="X100" s="183">
        <v>15</v>
      </c>
      <c r="Y100" s="99"/>
      <c r="Z100" s="93">
        <v>40</v>
      </c>
      <c r="AA100" s="95">
        <v>8</v>
      </c>
      <c r="AB100" s="183"/>
      <c r="AC100" s="91">
        <v>25</v>
      </c>
      <c r="AD100" s="92">
        <v>150</v>
      </c>
      <c r="AE100" s="96">
        <v>100</v>
      </c>
      <c r="AF100" s="97">
        <v>40</v>
      </c>
      <c r="AG100" s="91">
        <v>8</v>
      </c>
      <c r="AH100" s="102"/>
      <c r="AI100" s="91"/>
      <c r="AJ100" s="96">
        <v>0</v>
      </c>
      <c r="AK100" s="97"/>
      <c r="AL100" s="96"/>
      <c r="AM100" s="91">
        <v>60</v>
      </c>
      <c r="AN100" s="102"/>
      <c r="AO100" s="91"/>
      <c r="AP100" s="102"/>
      <c r="AQ100" s="105">
        <v>0</v>
      </c>
      <c r="AR100" s="105">
        <v>0</v>
      </c>
      <c r="AS100" s="106">
        <v>25</v>
      </c>
      <c r="AT100" s="106">
        <v>0</v>
      </c>
      <c r="AU100" s="96"/>
      <c r="AV100" s="95"/>
      <c r="AW100" s="96"/>
      <c r="AX100" s="95"/>
      <c r="AY100" s="96"/>
      <c r="AZ100" s="91">
        <v>0</v>
      </c>
      <c r="BA100" s="92"/>
      <c r="BB100" s="92"/>
    </row>
    <row r="101" spans="1:54" ht="21.75" customHeight="1" x14ac:dyDescent="0.3">
      <c r="A101" s="648" t="s">
        <v>542</v>
      </c>
      <c r="B101" s="646" t="s">
        <v>543</v>
      </c>
      <c r="C101" s="646" t="s">
        <v>338</v>
      </c>
      <c r="D101" s="37" t="s">
        <v>72</v>
      </c>
      <c r="E101" s="41">
        <f t="shared" si="0"/>
        <v>60</v>
      </c>
      <c r="F101" s="42">
        <f t="shared" si="1"/>
        <v>40</v>
      </c>
      <c r="G101" s="42">
        <f t="shared" si="2"/>
        <v>5</v>
      </c>
      <c r="H101" s="42">
        <f t="shared" si="3"/>
        <v>0</v>
      </c>
      <c r="I101" s="43">
        <f t="shared" si="4"/>
        <v>0</v>
      </c>
      <c r="J101" s="44">
        <f t="shared" si="5"/>
        <v>105</v>
      </c>
      <c r="K101" s="651">
        <f>(J101+(J102/5))</f>
        <v>116.2</v>
      </c>
      <c r="L101" s="649">
        <f>IF(K101=0,"",RANK(K101,K:K,0))</f>
        <v>37</v>
      </c>
      <c r="M101" s="47">
        <v>0</v>
      </c>
      <c r="N101" s="49"/>
      <c r="O101" s="49"/>
      <c r="P101" s="47"/>
      <c r="Q101" s="51">
        <v>0</v>
      </c>
      <c r="R101" s="53"/>
      <c r="S101" s="54"/>
      <c r="T101" s="55"/>
      <c r="U101" s="47">
        <v>0</v>
      </c>
      <c r="V101" s="54">
        <v>0</v>
      </c>
      <c r="W101" s="55"/>
      <c r="X101" s="54"/>
      <c r="Y101" s="56"/>
      <c r="Z101" s="51">
        <v>60</v>
      </c>
      <c r="AA101" s="53"/>
      <c r="AB101" s="54">
        <v>5</v>
      </c>
      <c r="AC101" s="47">
        <v>0</v>
      </c>
      <c r="AD101" s="49"/>
      <c r="AE101" s="54">
        <v>0</v>
      </c>
      <c r="AF101" s="55"/>
      <c r="AG101" s="47">
        <v>0</v>
      </c>
      <c r="AH101" s="59"/>
      <c r="AI101" s="47"/>
      <c r="AJ101" s="54">
        <v>0</v>
      </c>
      <c r="AK101" s="55"/>
      <c r="AL101" s="54"/>
      <c r="AM101" s="47">
        <v>0</v>
      </c>
      <c r="AN101" s="59"/>
      <c r="AO101" s="47">
        <v>40</v>
      </c>
      <c r="AP101" s="59"/>
      <c r="AQ101" s="69">
        <v>0</v>
      </c>
      <c r="AR101" s="69">
        <v>0</v>
      </c>
      <c r="AS101" s="74">
        <v>0</v>
      </c>
      <c r="AT101" s="74">
        <v>0</v>
      </c>
      <c r="AU101" s="54"/>
      <c r="AV101" s="53"/>
      <c r="AW101" s="54"/>
      <c r="AX101" s="53"/>
      <c r="AY101" s="54"/>
      <c r="AZ101" s="47">
        <v>0</v>
      </c>
      <c r="BA101" s="49"/>
      <c r="BB101" s="49"/>
    </row>
    <row r="102" spans="1:54" ht="21.75" customHeight="1" x14ac:dyDescent="0.3">
      <c r="A102" s="647"/>
      <c r="B102" s="647"/>
      <c r="C102" s="647"/>
      <c r="D102" s="85" t="s">
        <v>103</v>
      </c>
      <c r="E102" s="41">
        <f t="shared" si="0"/>
        <v>40</v>
      </c>
      <c r="F102" s="42">
        <f t="shared" si="1"/>
        <v>8</v>
      </c>
      <c r="G102" s="42">
        <f t="shared" si="2"/>
        <v>8</v>
      </c>
      <c r="H102" s="42">
        <f t="shared" si="3"/>
        <v>0</v>
      </c>
      <c r="I102" s="43">
        <f t="shared" si="4"/>
        <v>0</v>
      </c>
      <c r="J102" s="89">
        <f t="shared" si="5"/>
        <v>56</v>
      </c>
      <c r="K102" s="650"/>
      <c r="L102" s="650"/>
      <c r="M102" s="91">
        <v>0</v>
      </c>
      <c r="N102" s="92"/>
      <c r="O102" s="92"/>
      <c r="P102" s="91"/>
      <c r="Q102" s="93">
        <v>0</v>
      </c>
      <c r="R102" s="95"/>
      <c r="S102" s="96"/>
      <c r="T102" s="97"/>
      <c r="U102" s="91">
        <v>0</v>
      </c>
      <c r="V102" s="96">
        <v>0</v>
      </c>
      <c r="W102" s="97"/>
      <c r="X102" s="96"/>
      <c r="Y102" s="99"/>
      <c r="Z102" s="93">
        <v>40</v>
      </c>
      <c r="AA102" s="95"/>
      <c r="AB102" s="96">
        <v>8</v>
      </c>
      <c r="AC102" s="91">
        <v>0</v>
      </c>
      <c r="AD102" s="92"/>
      <c r="AE102" s="96">
        <v>0</v>
      </c>
      <c r="AF102" s="97"/>
      <c r="AG102" s="91">
        <v>0</v>
      </c>
      <c r="AH102" s="102"/>
      <c r="AI102" s="91"/>
      <c r="AJ102" s="96">
        <v>0</v>
      </c>
      <c r="AK102" s="97"/>
      <c r="AL102" s="96"/>
      <c r="AM102" s="91">
        <v>0</v>
      </c>
      <c r="AN102" s="102"/>
      <c r="AO102" s="91">
        <v>8</v>
      </c>
      <c r="AP102" s="102"/>
      <c r="AQ102" s="105">
        <v>0</v>
      </c>
      <c r="AR102" s="105">
        <v>0</v>
      </c>
      <c r="AS102" s="106">
        <v>0</v>
      </c>
      <c r="AT102" s="106">
        <v>0</v>
      </c>
      <c r="AU102" s="96"/>
      <c r="AV102" s="95"/>
      <c r="AW102" s="96"/>
      <c r="AX102" s="95"/>
      <c r="AY102" s="96"/>
      <c r="AZ102" s="91">
        <v>0</v>
      </c>
      <c r="BA102" s="92"/>
      <c r="BB102" s="92"/>
    </row>
    <row r="103" spans="1:54" ht="21.75" customHeight="1" x14ac:dyDescent="0.3">
      <c r="A103" s="648" t="s">
        <v>550</v>
      </c>
      <c r="B103" s="646" t="s">
        <v>551</v>
      </c>
      <c r="C103" s="646" t="s">
        <v>552</v>
      </c>
      <c r="D103" s="37" t="s">
        <v>72</v>
      </c>
      <c r="E103" s="41">
        <f t="shared" si="0"/>
        <v>40</v>
      </c>
      <c r="F103" s="42">
        <f t="shared" si="1"/>
        <v>15</v>
      </c>
      <c r="G103" s="42">
        <f t="shared" si="2"/>
        <v>0</v>
      </c>
      <c r="H103" s="42">
        <f t="shared" si="3"/>
        <v>0</v>
      </c>
      <c r="I103" s="43">
        <f t="shared" si="4"/>
        <v>0</v>
      </c>
      <c r="J103" s="44">
        <f t="shared" si="5"/>
        <v>55</v>
      </c>
      <c r="K103" s="651">
        <f>(J103+(J104/5))</f>
        <v>55</v>
      </c>
      <c r="L103" s="649">
        <f>IF(K103=0,"",RANK(K103,K:K,0))</f>
        <v>47</v>
      </c>
      <c r="M103" s="47">
        <v>0</v>
      </c>
      <c r="N103" s="49"/>
      <c r="O103" s="49"/>
      <c r="P103" s="47"/>
      <c r="Q103" s="51">
        <v>0</v>
      </c>
      <c r="R103" s="53"/>
      <c r="S103" s="54"/>
      <c r="T103" s="55"/>
      <c r="U103" s="47">
        <v>0</v>
      </c>
      <c r="V103" s="54">
        <v>0</v>
      </c>
      <c r="W103" s="55"/>
      <c r="X103" s="54"/>
      <c r="Y103" s="56"/>
      <c r="Z103" s="51">
        <v>0</v>
      </c>
      <c r="AA103" s="53"/>
      <c r="AB103" s="54"/>
      <c r="AC103" s="47">
        <v>0</v>
      </c>
      <c r="AD103" s="49"/>
      <c r="AE103" s="54">
        <v>0</v>
      </c>
      <c r="AF103" s="55"/>
      <c r="AG103" s="47">
        <v>0</v>
      </c>
      <c r="AH103" s="59"/>
      <c r="AI103" s="47"/>
      <c r="AJ103" s="54">
        <v>0</v>
      </c>
      <c r="AK103" s="55"/>
      <c r="AL103" s="54"/>
      <c r="AM103" s="47">
        <v>0</v>
      </c>
      <c r="AN103" s="59"/>
      <c r="AO103" s="47"/>
      <c r="AP103" s="59">
        <v>15</v>
      </c>
      <c r="AQ103" s="69">
        <v>0</v>
      </c>
      <c r="AR103" s="69">
        <v>0</v>
      </c>
      <c r="AS103" s="74">
        <v>0</v>
      </c>
      <c r="AT103" s="74">
        <v>0</v>
      </c>
      <c r="AU103" s="54"/>
      <c r="AV103" s="53"/>
      <c r="AW103" s="54"/>
      <c r="AX103" s="53">
        <v>40</v>
      </c>
      <c r="AY103" s="54"/>
      <c r="AZ103" s="47">
        <v>60</v>
      </c>
      <c r="BA103" s="49"/>
      <c r="BB103" s="49"/>
    </row>
    <row r="104" spans="1:54" ht="21.75" customHeight="1" x14ac:dyDescent="0.3">
      <c r="A104" s="647"/>
      <c r="B104" s="647"/>
      <c r="C104" s="647"/>
      <c r="D104" s="85" t="s">
        <v>103</v>
      </c>
      <c r="E104" s="41">
        <f t="shared" si="0"/>
        <v>0</v>
      </c>
      <c r="F104" s="42">
        <f t="shared" si="1"/>
        <v>0</v>
      </c>
      <c r="G104" s="42">
        <f t="shared" si="2"/>
        <v>0</v>
      </c>
      <c r="H104" s="42">
        <f t="shared" si="3"/>
        <v>0</v>
      </c>
      <c r="I104" s="43">
        <f t="shared" si="4"/>
        <v>0</v>
      </c>
      <c r="J104" s="89">
        <f t="shared" si="5"/>
        <v>0</v>
      </c>
      <c r="K104" s="650"/>
      <c r="L104" s="650"/>
      <c r="M104" s="91">
        <v>0</v>
      </c>
      <c r="N104" s="92"/>
      <c r="O104" s="92"/>
      <c r="P104" s="91"/>
      <c r="Q104" s="93">
        <v>0</v>
      </c>
      <c r="R104" s="95"/>
      <c r="S104" s="96"/>
      <c r="T104" s="97"/>
      <c r="U104" s="91">
        <v>0</v>
      </c>
      <c r="V104" s="96">
        <v>0</v>
      </c>
      <c r="W104" s="97"/>
      <c r="X104" s="96"/>
      <c r="Y104" s="99"/>
      <c r="Z104" s="93">
        <v>0</v>
      </c>
      <c r="AA104" s="95"/>
      <c r="AB104" s="96"/>
      <c r="AC104" s="91">
        <v>0</v>
      </c>
      <c r="AD104" s="92"/>
      <c r="AE104" s="96">
        <v>0</v>
      </c>
      <c r="AF104" s="97"/>
      <c r="AG104" s="91">
        <v>0</v>
      </c>
      <c r="AH104" s="102"/>
      <c r="AI104" s="91"/>
      <c r="AJ104" s="96">
        <v>0</v>
      </c>
      <c r="AK104" s="97"/>
      <c r="AL104" s="96"/>
      <c r="AM104" s="91">
        <v>0</v>
      </c>
      <c r="AN104" s="102"/>
      <c r="AO104" s="91"/>
      <c r="AP104" s="102"/>
      <c r="AQ104" s="105">
        <v>0</v>
      </c>
      <c r="AR104" s="105">
        <v>0</v>
      </c>
      <c r="AS104" s="106">
        <v>0</v>
      </c>
      <c r="AT104" s="106">
        <v>0</v>
      </c>
      <c r="AU104" s="96"/>
      <c r="AV104" s="95"/>
      <c r="AW104" s="96"/>
      <c r="AX104" s="95"/>
      <c r="AY104" s="96"/>
      <c r="AZ104" s="91">
        <v>0</v>
      </c>
      <c r="BA104" s="92"/>
      <c r="BB104" s="92"/>
    </row>
    <row r="105" spans="1:54" ht="21.75" customHeight="1" x14ac:dyDescent="0.3">
      <c r="A105" s="648" t="s">
        <v>563</v>
      </c>
      <c r="B105" s="646" t="s">
        <v>564</v>
      </c>
      <c r="C105" s="646" t="s">
        <v>116</v>
      </c>
      <c r="D105" s="37" t="s">
        <v>72</v>
      </c>
      <c r="E105" s="41">
        <f t="shared" si="0"/>
        <v>10</v>
      </c>
      <c r="F105" s="42">
        <f t="shared" si="1"/>
        <v>3</v>
      </c>
      <c r="G105" s="42">
        <f t="shared" si="2"/>
        <v>0</v>
      </c>
      <c r="H105" s="42">
        <f t="shared" si="3"/>
        <v>0</v>
      </c>
      <c r="I105" s="43">
        <f t="shared" si="4"/>
        <v>0</v>
      </c>
      <c r="J105" s="44">
        <f t="shared" si="5"/>
        <v>13</v>
      </c>
      <c r="K105" s="651">
        <f>(J105+(J106/5))</f>
        <v>20</v>
      </c>
      <c r="L105" s="649">
        <f>IF(K105=0,"",RANK(K105,K:K,0))</f>
        <v>58</v>
      </c>
      <c r="M105" s="47">
        <v>0</v>
      </c>
      <c r="N105" s="49"/>
      <c r="O105" s="49">
        <v>10</v>
      </c>
      <c r="P105" s="47"/>
      <c r="Q105" s="51">
        <v>0</v>
      </c>
      <c r="R105" s="53"/>
      <c r="S105" s="54"/>
      <c r="T105" s="55"/>
      <c r="U105" s="47">
        <v>0</v>
      </c>
      <c r="V105" s="54">
        <v>3</v>
      </c>
      <c r="W105" s="55"/>
      <c r="X105" s="54"/>
      <c r="Y105" s="56"/>
      <c r="Z105" s="51">
        <v>0</v>
      </c>
      <c r="AA105" s="53"/>
      <c r="AB105" s="54"/>
      <c r="AC105" s="47">
        <v>0</v>
      </c>
      <c r="AD105" s="49"/>
      <c r="AE105" s="54">
        <v>0</v>
      </c>
      <c r="AF105" s="55"/>
      <c r="AG105" s="47">
        <v>0</v>
      </c>
      <c r="AH105" s="59"/>
      <c r="AI105" s="47"/>
      <c r="AJ105" s="54">
        <v>0</v>
      </c>
      <c r="AK105" s="55"/>
      <c r="AL105" s="54"/>
      <c r="AM105" s="47">
        <v>0</v>
      </c>
      <c r="AN105" s="59"/>
      <c r="AO105" s="47"/>
      <c r="AP105" s="59"/>
      <c r="AQ105" s="69">
        <v>0</v>
      </c>
      <c r="AR105" s="69">
        <v>0</v>
      </c>
      <c r="AS105" s="74">
        <v>0</v>
      </c>
      <c r="AT105" s="74">
        <v>0</v>
      </c>
      <c r="AU105" s="54"/>
      <c r="AV105" s="53"/>
      <c r="AW105" s="54"/>
      <c r="AX105" s="53"/>
      <c r="AY105" s="54"/>
      <c r="AZ105" s="47">
        <v>0</v>
      </c>
      <c r="BA105" s="49"/>
      <c r="BB105" s="49"/>
    </row>
    <row r="106" spans="1:54" ht="21.75" customHeight="1" x14ac:dyDescent="0.3">
      <c r="A106" s="647"/>
      <c r="B106" s="647"/>
      <c r="C106" s="647"/>
      <c r="D106" s="85" t="s">
        <v>103</v>
      </c>
      <c r="E106" s="41">
        <f t="shared" si="0"/>
        <v>30</v>
      </c>
      <c r="F106" s="42">
        <f t="shared" si="1"/>
        <v>5</v>
      </c>
      <c r="G106" s="42">
        <f t="shared" si="2"/>
        <v>0</v>
      </c>
      <c r="H106" s="42">
        <f t="shared" si="3"/>
        <v>0</v>
      </c>
      <c r="I106" s="43">
        <f t="shared" si="4"/>
        <v>0</v>
      </c>
      <c r="J106" s="89">
        <f t="shared" si="5"/>
        <v>35</v>
      </c>
      <c r="K106" s="650"/>
      <c r="L106" s="650"/>
      <c r="M106" s="91">
        <v>0</v>
      </c>
      <c r="N106" s="92"/>
      <c r="O106" s="92">
        <v>30</v>
      </c>
      <c r="P106" s="91"/>
      <c r="Q106" s="93">
        <v>0</v>
      </c>
      <c r="R106" s="95"/>
      <c r="S106" s="96"/>
      <c r="T106" s="97"/>
      <c r="U106" s="91">
        <v>0</v>
      </c>
      <c r="V106" s="96">
        <v>5</v>
      </c>
      <c r="W106" s="97"/>
      <c r="X106" s="96"/>
      <c r="Y106" s="99"/>
      <c r="Z106" s="93">
        <v>0</v>
      </c>
      <c r="AA106" s="95"/>
      <c r="AB106" s="96"/>
      <c r="AC106" s="91">
        <v>0</v>
      </c>
      <c r="AD106" s="92"/>
      <c r="AE106" s="96">
        <v>0</v>
      </c>
      <c r="AF106" s="97"/>
      <c r="AG106" s="91">
        <v>0</v>
      </c>
      <c r="AH106" s="102"/>
      <c r="AI106" s="91"/>
      <c r="AJ106" s="96">
        <v>0</v>
      </c>
      <c r="AK106" s="97"/>
      <c r="AL106" s="96"/>
      <c r="AM106" s="91">
        <v>0</v>
      </c>
      <c r="AN106" s="102"/>
      <c r="AO106" s="91"/>
      <c r="AP106" s="102"/>
      <c r="AQ106" s="105">
        <v>0</v>
      </c>
      <c r="AR106" s="105">
        <v>0</v>
      </c>
      <c r="AS106" s="106">
        <v>0</v>
      </c>
      <c r="AT106" s="106">
        <v>0</v>
      </c>
      <c r="AU106" s="96"/>
      <c r="AV106" s="95"/>
      <c r="AW106" s="96"/>
      <c r="AX106" s="95"/>
      <c r="AY106" s="96"/>
      <c r="AZ106" s="91">
        <v>0</v>
      </c>
      <c r="BA106" s="92"/>
      <c r="BB106" s="92"/>
    </row>
    <row r="107" spans="1:54" ht="21.75" customHeight="1" x14ac:dyDescent="0.3">
      <c r="A107" s="648" t="s">
        <v>574</v>
      </c>
      <c r="B107" s="646" t="s">
        <v>575</v>
      </c>
      <c r="C107" s="646" t="s">
        <v>374</v>
      </c>
      <c r="D107" s="37" t="s">
        <v>72</v>
      </c>
      <c r="E107" s="41">
        <f t="shared" si="0"/>
        <v>150</v>
      </c>
      <c r="F107" s="42">
        <f t="shared" si="1"/>
        <v>100</v>
      </c>
      <c r="G107" s="42">
        <f t="shared" si="2"/>
        <v>60</v>
      </c>
      <c r="H107" s="42">
        <f t="shared" si="3"/>
        <v>60</v>
      </c>
      <c r="I107" s="43">
        <f t="shared" si="4"/>
        <v>60</v>
      </c>
      <c r="J107" s="44">
        <f t="shared" si="5"/>
        <v>430</v>
      </c>
      <c r="K107" s="651">
        <f>(J107+(J108/5))</f>
        <v>508</v>
      </c>
      <c r="L107" s="649">
        <f>IF(K107=0,"",RANK(K107,K:K,0))</f>
        <v>10</v>
      </c>
      <c r="M107" s="47">
        <v>0</v>
      </c>
      <c r="N107" s="49"/>
      <c r="O107" s="49">
        <v>10</v>
      </c>
      <c r="P107" s="47">
        <v>10</v>
      </c>
      <c r="Q107" s="51">
        <v>0</v>
      </c>
      <c r="R107" s="53"/>
      <c r="S107" s="54"/>
      <c r="T107" s="55"/>
      <c r="U107" s="47">
        <v>0</v>
      </c>
      <c r="V107" s="54">
        <v>3</v>
      </c>
      <c r="W107" s="55">
        <v>8</v>
      </c>
      <c r="X107" s="54">
        <v>8</v>
      </c>
      <c r="Y107" s="56"/>
      <c r="Z107" s="51">
        <v>60</v>
      </c>
      <c r="AA107" s="53">
        <v>25</v>
      </c>
      <c r="AB107" s="54">
        <v>5</v>
      </c>
      <c r="AC107" s="47">
        <v>40</v>
      </c>
      <c r="AD107" s="49">
        <v>150</v>
      </c>
      <c r="AE107" s="54">
        <v>40</v>
      </c>
      <c r="AF107" s="55">
        <v>25</v>
      </c>
      <c r="AG107" s="47">
        <v>0</v>
      </c>
      <c r="AH107" s="59"/>
      <c r="AI107" s="47"/>
      <c r="AJ107" s="54">
        <v>40</v>
      </c>
      <c r="AK107" s="55">
        <v>60</v>
      </c>
      <c r="AL107" s="54"/>
      <c r="AM107" s="47">
        <v>0</v>
      </c>
      <c r="AN107" s="59">
        <v>60</v>
      </c>
      <c r="AO107" s="47">
        <v>100</v>
      </c>
      <c r="AP107" s="59"/>
      <c r="AQ107" s="69">
        <v>0</v>
      </c>
      <c r="AR107" s="69">
        <v>0</v>
      </c>
      <c r="AS107" s="74">
        <v>10</v>
      </c>
      <c r="AT107" s="74">
        <v>15</v>
      </c>
      <c r="AU107" s="54"/>
      <c r="AV107" s="53"/>
      <c r="AW107" s="54">
        <v>60</v>
      </c>
      <c r="AX107" s="53"/>
      <c r="AY107" s="54"/>
      <c r="AZ107" s="47">
        <v>25</v>
      </c>
      <c r="BA107" s="49">
        <v>40</v>
      </c>
      <c r="BB107" s="49"/>
    </row>
    <row r="108" spans="1:54" ht="21.75" customHeight="1" x14ac:dyDescent="0.3">
      <c r="A108" s="647"/>
      <c r="B108" s="647"/>
      <c r="C108" s="647"/>
      <c r="D108" s="85" t="s">
        <v>103</v>
      </c>
      <c r="E108" s="41">
        <f t="shared" si="0"/>
        <v>150</v>
      </c>
      <c r="F108" s="42">
        <f t="shared" si="1"/>
        <v>100</v>
      </c>
      <c r="G108" s="42">
        <f t="shared" si="2"/>
        <v>60</v>
      </c>
      <c r="H108" s="42">
        <f t="shared" si="3"/>
        <v>40</v>
      </c>
      <c r="I108" s="43">
        <f t="shared" si="4"/>
        <v>40</v>
      </c>
      <c r="J108" s="89">
        <f t="shared" si="5"/>
        <v>390</v>
      </c>
      <c r="K108" s="650"/>
      <c r="L108" s="650"/>
      <c r="M108" s="91">
        <v>0</v>
      </c>
      <c r="N108" s="92"/>
      <c r="O108" s="92"/>
      <c r="P108" s="91"/>
      <c r="Q108" s="93">
        <v>0</v>
      </c>
      <c r="R108" s="95"/>
      <c r="S108" s="96"/>
      <c r="T108" s="97"/>
      <c r="U108" s="91">
        <v>0</v>
      </c>
      <c r="V108" s="96">
        <v>0</v>
      </c>
      <c r="W108" s="97"/>
      <c r="X108" s="96">
        <v>5</v>
      </c>
      <c r="Y108" s="99"/>
      <c r="Z108" s="93">
        <v>0</v>
      </c>
      <c r="AA108" s="95"/>
      <c r="AB108" s="96">
        <v>8</v>
      </c>
      <c r="AC108" s="91">
        <v>8</v>
      </c>
      <c r="AD108" s="92">
        <v>150</v>
      </c>
      <c r="AE108" s="96">
        <v>8</v>
      </c>
      <c r="AF108" s="97">
        <v>40</v>
      </c>
      <c r="AG108" s="91">
        <v>0</v>
      </c>
      <c r="AH108" s="102"/>
      <c r="AI108" s="91"/>
      <c r="AJ108" s="96">
        <v>60</v>
      </c>
      <c r="AK108" s="97">
        <v>40</v>
      </c>
      <c r="AL108" s="96"/>
      <c r="AM108" s="91">
        <v>0</v>
      </c>
      <c r="AN108" s="102">
        <v>8</v>
      </c>
      <c r="AO108" s="91">
        <v>8</v>
      </c>
      <c r="AP108" s="102"/>
      <c r="AQ108" s="105">
        <v>0</v>
      </c>
      <c r="AR108" s="105">
        <v>0</v>
      </c>
      <c r="AS108" s="106">
        <v>0</v>
      </c>
      <c r="AT108" s="106">
        <v>12</v>
      </c>
      <c r="AU108" s="96"/>
      <c r="AV108" s="95"/>
      <c r="AW108" s="96">
        <v>100</v>
      </c>
      <c r="AX108" s="95"/>
      <c r="AY108" s="96"/>
      <c r="AZ108" s="91">
        <v>0</v>
      </c>
      <c r="BA108" s="92"/>
      <c r="BB108" s="92"/>
    </row>
    <row r="109" spans="1:54" ht="21.75" customHeight="1" x14ac:dyDescent="0.3">
      <c r="A109" s="648" t="s">
        <v>582</v>
      </c>
      <c r="B109" s="646" t="s">
        <v>583</v>
      </c>
      <c r="C109" s="646" t="s">
        <v>569</v>
      </c>
      <c r="D109" s="37" t="s">
        <v>72</v>
      </c>
      <c r="E109" s="41">
        <f t="shared" si="0"/>
        <v>100</v>
      </c>
      <c r="F109" s="42">
        <f t="shared" si="1"/>
        <v>100</v>
      </c>
      <c r="G109" s="42">
        <f t="shared" si="2"/>
        <v>100</v>
      </c>
      <c r="H109" s="42">
        <f t="shared" si="3"/>
        <v>100</v>
      </c>
      <c r="I109" s="43">
        <f t="shared" si="4"/>
        <v>100</v>
      </c>
      <c r="J109" s="44">
        <f t="shared" si="5"/>
        <v>500</v>
      </c>
      <c r="K109" s="651">
        <f>(J109+(J110/5))</f>
        <v>720</v>
      </c>
      <c r="L109" s="649">
        <f>IF(K109=0,"",RANK(K109,K:K,0))</f>
        <v>7</v>
      </c>
      <c r="M109" s="47">
        <v>0</v>
      </c>
      <c r="N109" s="49"/>
      <c r="O109" s="49">
        <v>10</v>
      </c>
      <c r="P109" s="47"/>
      <c r="Q109" s="51">
        <v>0</v>
      </c>
      <c r="R109" s="53"/>
      <c r="S109" s="54"/>
      <c r="T109" s="55">
        <v>90</v>
      </c>
      <c r="U109" s="170">
        <v>0</v>
      </c>
      <c r="V109" s="54">
        <v>0</v>
      </c>
      <c r="W109" s="55">
        <v>8</v>
      </c>
      <c r="X109" s="54">
        <v>3</v>
      </c>
      <c r="Y109" s="187"/>
      <c r="Z109" s="51">
        <v>60</v>
      </c>
      <c r="AA109" s="53"/>
      <c r="AB109" s="54"/>
      <c r="AC109" s="47">
        <v>25</v>
      </c>
      <c r="AD109" s="49">
        <v>100</v>
      </c>
      <c r="AE109" s="54">
        <v>0</v>
      </c>
      <c r="AF109" s="55">
        <v>100</v>
      </c>
      <c r="AG109" s="47">
        <v>0</v>
      </c>
      <c r="AH109" s="59"/>
      <c r="AI109" s="47"/>
      <c r="AJ109" s="54">
        <v>0</v>
      </c>
      <c r="AK109" s="55">
        <v>100</v>
      </c>
      <c r="AL109" s="54"/>
      <c r="AM109" s="47">
        <v>0</v>
      </c>
      <c r="AN109" s="59">
        <v>100</v>
      </c>
      <c r="AO109" s="47"/>
      <c r="AP109" s="59"/>
      <c r="AQ109" s="69">
        <v>0</v>
      </c>
      <c r="AR109" s="69">
        <v>0</v>
      </c>
      <c r="AS109" s="74">
        <v>100</v>
      </c>
      <c r="AT109" s="74">
        <v>0</v>
      </c>
      <c r="AU109" s="54"/>
      <c r="AV109" s="53"/>
      <c r="AW109" s="54"/>
      <c r="AX109" s="53"/>
      <c r="AY109" s="54"/>
      <c r="AZ109" s="47">
        <v>0</v>
      </c>
      <c r="BA109" s="49"/>
      <c r="BB109" s="49"/>
    </row>
    <row r="110" spans="1:54" ht="21.75" customHeight="1" x14ac:dyDescent="0.3">
      <c r="A110" s="647"/>
      <c r="B110" s="647"/>
      <c r="C110" s="647"/>
      <c r="D110" s="85" t="s">
        <v>103</v>
      </c>
      <c r="E110" s="41">
        <f t="shared" si="0"/>
        <v>350</v>
      </c>
      <c r="F110" s="42">
        <f t="shared" si="1"/>
        <v>350</v>
      </c>
      <c r="G110" s="42">
        <f t="shared" si="2"/>
        <v>150</v>
      </c>
      <c r="H110" s="42">
        <f t="shared" si="3"/>
        <v>150</v>
      </c>
      <c r="I110" s="43">
        <f t="shared" si="4"/>
        <v>100</v>
      </c>
      <c r="J110" s="89">
        <f t="shared" si="5"/>
        <v>1100</v>
      </c>
      <c r="K110" s="650"/>
      <c r="L110" s="650"/>
      <c r="M110" s="91">
        <v>0</v>
      </c>
      <c r="N110" s="92"/>
      <c r="O110" s="92">
        <v>50</v>
      </c>
      <c r="P110" s="91"/>
      <c r="Q110" s="93">
        <v>0</v>
      </c>
      <c r="R110" s="95"/>
      <c r="S110" s="96"/>
      <c r="T110" s="97">
        <v>60</v>
      </c>
      <c r="U110" s="178">
        <v>0</v>
      </c>
      <c r="V110" s="96">
        <v>60</v>
      </c>
      <c r="W110" s="97">
        <v>90</v>
      </c>
      <c r="X110" s="96">
        <v>60</v>
      </c>
      <c r="Y110" s="189"/>
      <c r="Z110" s="93">
        <v>150</v>
      </c>
      <c r="AA110" s="95"/>
      <c r="AB110" s="96"/>
      <c r="AC110" s="91">
        <v>60</v>
      </c>
      <c r="AD110" s="92">
        <v>350</v>
      </c>
      <c r="AE110" s="96">
        <v>0</v>
      </c>
      <c r="AF110" s="97">
        <v>150</v>
      </c>
      <c r="AG110" s="91">
        <v>0</v>
      </c>
      <c r="AH110" s="102"/>
      <c r="AI110" s="91"/>
      <c r="AJ110" s="96">
        <v>0</v>
      </c>
      <c r="AK110" s="97">
        <v>350</v>
      </c>
      <c r="AL110" s="96"/>
      <c r="AM110" s="91">
        <v>0</v>
      </c>
      <c r="AN110" s="102">
        <v>100</v>
      </c>
      <c r="AO110" s="91"/>
      <c r="AP110" s="102"/>
      <c r="AQ110" s="105">
        <v>0</v>
      </c>
      <c r="AR110" s="105">
        <v>0</v>
      </c>
      <c r="AS110" s="106">
        <v>0</v>
      </c>
      <c r="AT110" s="106">
        <v>0</v>
      </c>
      <c r="AU110" s="96"/>
      <c r="AV110" s="95"/>
      <c r="AW110" s="96"/>
      <c r="AX110" s="95"/>
      <c r="AY110" s="96"/>
      <c r="AZ110" s="91">
        <v>0</v>
      </c>
      <c r="BA110" s="92"/>
      <c r="BB110" s="92"/>
    </row>
    <row r="111" spans="1:54" ht="21.75" customHeight="1" x14ac:dyDescent="0.3">
      <c r="A111" s="648" t="s">
        <v>591</v>
      </c>
      <c r="B111" s="646" t="s">
        <v>592</v>
      </c>
      <c r="C111" s="646" t="s">
        <v>163</v>
      </c>
      <c r="D111" s="37" t="s">
        <v>72</v>
      </c>
      <c r="E111" s="41">
        <f t="shared" si="0"/>
        <v>25</v>
      </c>
      <c r="F111" s="42">
        <f t="shared" si="1"/>
        <v>25</v>
      </c>
      <c r="G111" s="42">
        <f t="shared" si="2"/>
        <v>15</v>
      </c>
      <c r="H111" s="42">
        <f t="shared" si="3"/>
        <v>0</v>
      </c>
      <c r="I111" s="43">
        <f t="shared" si="4"/>
        <v>0</v>
      </c>
      <c r="J111" s="44">
        <f t="shared" si="5"/>
        <v>65</v>
      </c>
      <c r="K111" s="651">
        <f>(J111+(J112/5))</f>
        <v>82.6</v>
      </c>
      <c r="L111" s="649">
        <f>IF(K111=0,"",RANK(K111,K:K,0))</f>
        <v>41</v>
      </c>
      <c r="M111" s="47">
        <v>0</v>
      </c>
      <c r="N111" s="49"/>
      <c r="O111" s="49"/>
      <c r="P111" s="47"/>
      <c r="Q111" s="51">
        <v>0</v>
      </c>
      <c r="R111" s="53"/>
      <c r="S111" s="54"/>
      <c r="T111" s="55"/>
      <c r="U111" s="47">
        <v>0</v>
      </c>
      <c r="V111" s="54">
        <v>0</v>
      </c>
      <c r="W111" s="55"/>
      <c r="X111" s="54"/>
      <c r="Y111" s="56"/>
      <c r="Z111" s="51">
        <v>0</v>
      </c>
      <c r="AA111" s="53"/>
      <c r="AB111" s="54"/>
      <c r="AC111" s="47">
        <v>0</v>
      </c>
      <c r="AD111" s="49"/>
      <c r="AE111" s="54">
        <v>0</v>
      </c>
      <c r="AF111" s="55">
        <v>25</v>
      </c>
      <c r="AG111" s="47">
        <v>15</v>
      </c>
      <c r="AH111" s="59"/>
      <c r="AI111" s="47"/>
      <c r="AJ111" s="54">
        <v>0</v>
      </c>
      <c r="AK111" s="55">
        <v>25</v>
      </c>
      <c r="AL111" s="54"/>
      <c r="AM111" s="47">
        <v>0</v>
      </c>
      <c r="AN111" s="59"/>
      <c r="AO111" s="47"/>
      <c r="AP111" s="59"/>
      <c r="AQ111" s="69">
        <v>0</v>
      </c>
      <c r="AR111" s="69">
        <v>0</v>
      </c>
      <c r="AS111" s="74">
        <v>0</v>
      </c>
      <c r="AT111" s="74">
        <v>0</v>
      </c>
      <c r="AU111" s="54"/>
      <c r="AV111" s="53"/>
      <c r="AW111" s="54"/>
      <c r="AX111" s="53"/>
      <c r="AY111" s="54"/>
      <c r="AZ111" s="47">
        <v>0</v>
      </c>
      <c r="BA111" s="49"/>
      <c r="BB111" s="49"/>
    </row>
    <row r="112" spans="1:54" ht="21.75" customHeight="1" x14ac:dyDescent="0.3">
      <c r="A112" s="647"/>
      <c r="B112" s="647"/>
      <c r="C112" s="647"/>
      <c r="D112" s="85" t="s">
        <v>103</v>
      </c>
      <c r="E112" s="41">
        <f t="shared" si="0"/>
        <v>40</v>
      </c>
      <c r="F112" s="42">
        <f t="shared" si="1"/>
        <v>40</v>
      </c>
      <c r="G112" s="42">
        <f t="shared" si="2"/>
        <v>8</v>
      </c>
      <c r="H112" s="42">
        <f t="shared" si="3"/>
        <v>0</v>
      </c>
      <c r="I112" s="43">
        <f t="shared" si="4"/>
        <v>0</v>
      </c>
      <c r="J112" s="89">
        <f t="shared" si="5"/>
        <v>88</v>
      </c>
      <c r="K112" s="650"/>
      <c r="L112" s="650"/>
      <c r="M112" s="91">
        <v>0</v>
      </c>
      <c r="N112" s="92"/>
      <c r="O112" s="92"/>
      <c r="P112" s="91"/>
      <c r="Q112" s="93">
        <v>0</v>
      </c>
      <c r="R112" s="95"/>
      <c r="S112" s="96"/>
      <c r="T112" s="97"/>
      <c r="U112" s="91">
        <v>0</v>
      </c>
      <c r="V112" s="96">
        <v>0</v>
      </c>
      <c r="W112" s="97"/>
      <c r="X112" s="96"/>
      <c r="Y112" s="99"/>
      <c r="Z112" s="93">
        <v>0</v>
      </c>
      <c r="AA112" s="95"/>
      <c r="AB112" s="96"/>
      <c r="AC112" s="91">
        <v>0</v>
      </c>
      <c r="AD112" s="92"/>
      <c r="AE112" s="96">
        <v>0</v>
      </c>
      <c r="AF112" s="97">
        <v>40</v>
      </c>
      <c r="AG112" s="91">
        <v>8</v>
      </c>
      <c r="AH112" s="102"/>
      <c r="AI112" s="91"/>
      <c r="AJ112" s="96">
        <v>0</v>
      </c>
      <c r="AK112" s="97">
        <v>40</v>
      </c>
      <c r="AL112" s="96"/>
      <c r="AM112" s="91">
        <v>0</v>
      </c>
      <c r="AN112" s="102"/>
      <c r="AO112" s="91"/>
      <c r="AP112" s="102"/>
      <c r="AQ112" s="105">
        <v>0</v>
      </c>
      <c r="AR112" s="105">
        <v>0</v>
      </c>
      <c r="AS112" s="106">
        <v>0</v>
      </c>
      <c r="AT112" s="106">
        <v>0</v>
      </c>
      <c r="AU112" s="96"/>
      <c r="AV112" s="95"/>
      <c r="AW112" s="96"/>
      <c r="AX112" s="95"/>
      <c r="AY112" s="96"/>
      <c r="AZ112" s="91">
        <v>0</v>
      </c>
      <c r="BA112" s="92"/>
      <c r="BB112" s="92"/>
    </row>
    <row r="113" spans="1:54" ht="21.75" customHeight="1" x14ac:dyDescent="0.3">
      <c r="A113" s="648" t="s">
        <v>600</v>
      </c>
      <c r="B113" s="646" t="s">
        <v>601</v>
      </c>
      <c r="C113" s="646" t="s">
        <v>602</v>
      </c>
      <c r="D113" s="37" t="s">
        <v>72</v>
      </c>
      <c r="E113" s="41">
        <f t="shared" si="0"/>
        <v>250</v>
      </c>
      <c r="F113" s="42">
        <f t="shared" si="1"/>
        <v>150</v>
      </c>
      <c r="G113" s="42">
        <f t="shared" si="2"/>
        <v>150</v>
      </c>
      <c r="H113" s="42">
        <f t="shared" si="3"/>
        <v>150</v>
      </c>
      <c r="I113" s="43">
        <f t="shared" si="4"/>
        <v>100</v>
      </c>
      <c r="J113" s="44">
        <f t="shared" si="5"/>
        <v>800</v>
      </c>
      <c r="K113" s="651">
        <f>(J113+(J114/5))</f>
        <v>1000</v>
      </c>
      <c r="L113" s="649">
        <f>IF(K113=0,"",RANK(K113,K:K,0))</f>
        <v>4</v>
      </c>
      <c r="M113" s="47">
        <v>0</v>
      </c>
      <c r="N113" s="49"/>
      <c r="O113" s="49">
        <v>30</v>
      </c>
      <c r="P113" s="47">
        <v>20</v>
      </c>
      <c r="Q113" s="51">
        <v>40</v>
      </c>
      <c r="R113" s="53"/>
      <c r="S113" s="214">
        <v>25</v>
      </c>
      <c r="T113" s="55"/>
      <c r="U113" s="47">
        <v>0</v>
      </c>
      <c r="V113" s="54">
        <v>15</v>
      </c>
      <c r="W113" s="55">
        <v>40</v>
      </c>
      <c r="X113" s="54">
        <v>25</v>
      </c>
      <c r="Y113" s="56"/>
      <c r="Z113" s="51">
        <v>100</v>
      </c>
      <c r="AA113" s="53">
        <v>100</v>
      </c>
      <c r="AB113" s="54">
        <v>100</v>
      </c>
      <c r="AC113" s="47">
        <v>60</v>
      </c>
      <c r="AD113" s="49">
        <v>250</v>
      </c>
      <c r="AE113" s="54">
        <v>0</v>
      </c>
      <c r="AF113" s="55">
        <v>150</v>
      </c>
      <c r="AG113" s="47">
        <v>0</v>
      </c>
      <c r="AH113" s="59"/>
      <c r="AI113" s="47"/>
      <c r="AJ113" s="54">
        <v>0</v>
      </c>
      <c r="AK113" s="55">
        <v>150</v>
      </c>
      <c r="AL113" s="54"/>
      <c r="AM113" s="47">
        <v>0</v>
      </c>
      <c r="AN113" s="59"/>
      <c r="AO113" s="47"/>
      <c r="AP113" s="59"/>
      <c r="AQ113" s="69">
        <v>150</v>
      </c>
      <c r="AR113" s="69">
        <v>0</v>
      </c>
      <c r="AS113" s="74">
        <v>0</v>
      </c>
      <c r="AT113" s="74">
        <v>0</v>
      </c>
      <c r="AU113" s="54"/>
      <c r="AV113" s="53"/>
      <c r="AW113" s="54"/>
      <c r="AX113" s="53"/>
      <c r="AY113" s="54"/>
      <c r="AZ113" s="47">
        <v>0</v>
      </c>
      <c r="BA113" s="49"/>
      <c r="BB113" s="49"/>
    </row>
    <row r="114" spans="1:54" ht="21.75" customHeight="1" x14ac:dyDescent="0.3">
      <c r="A114" s="647"/>
      <c r="B114" s="647"/>
      <c r="C114" s="647"/>
      <c r="D114" s="85" t="s">
        <v>103</v>
      </c>
      <c r="E114" s="41">
        <f t="shared" si="0"/>
        <v>250</v>
      </c>
      <c r="F114" s="42">
        <f t="shared" si="1"/>
        <v>250</v>
      </c>
      <c r="G114" s="42">
        <f t="shared" si="2"/>
        <v>250</v>
      </c>
      <c r="H114" s="42">
        <f t="shared" si="3"/>
        <v>150</v>
      </c>
      <c r="I114" s="43">
        <f t="shared" si="4"/>
        <v>100</v>
      </c>
      <c r="J114" s="89">
        <f t="shared" si="5"/>
        <v>1000</v>
      </c>
      <c r="K114" s="650"/>
      <c r="L114" s="650"/>
      <c r="M114" s="91">
        <v>0</v>
      </c>
      <c r="N114" s="92"/>
      <c r="O114" s="92">
        <v>30</v>
      </c>
      <c r="P114" s="91"/>
      <c r="Q114" s="93">
        <v>60</v>
      </c>
      <c r="R114" s="95"/>
      <c r="S114" s="215">
        <v>40</v>
      </c>
      <c r="T114" s="97"/>
      <c r="U114" s="91">
        <v>0</v>
      </c>
      <c r="V114" s="96">
        <v>25</v>
      </c>
      <c r="W114" s="97">
        <v>60</v>
      </c>
      <c r="X114" s="96">
        <v>15</v>
      </c>
      <c r="Y114" s="99"/>
      <c r="Z114" s="93">
        <v>150</v>
      </c>
      <c r="AA114" s="95">
        <v>100</v>
      </c>
      <c r="AB114" s="96">
        <v>100</v>
      </c>
      <c r="AC114" s="91">
        <v>40</v>
      </c>
      <c r="AD114" s="92">
        <v>250</v>
      </c>
      <c r="AE114" s="96">
        <v>0</v>
      </c>
      <c r="AF114" s="97">
        <v>250</v>
      </c>
      <c r="AG114" s="91">
        <v>0</v>
      </c>
      <c r="AH114" s="102"/>
      <c r="AI114" s="91"/>
      <c r="AJ114" s="96">
        <v>0</v>
      </c>
      <c r="AK114" s="97">
        <v>250</v>
      </c>
      <c r="AL114" s="96"/>
      <c r="AM114" s="91">
        <v>0</v>
      </c>
      <c r="AN114" s="102"/>
      <c r="AO114" s="91"/>
      <c r="AP114" s="102"/>
      <c r="AQ114" s="105">
        <v>25</v>
      </c>
      <c r="AR114" s="105">
        <v>0</v>
      </c>
      <c r="AS114" s="106">
        <v>0</v>
      </c>
      <c r="AT114" s="106">
        <v>0</v>
      </c>
      <c r="AU114" s="96"/>
      <c r="AV114" s="95"/>
      <c r="AW114" s="96"/>
      <c r="AX114" s="95"/>
      <c r="AY114" s="96"/>
      <c r="AZ114" s="91">
        <v>0</v>
      </c>
      <c r="BA114" s="92"/>
      <c r="BB114" s="92"/>
    </row>
    <row r="115" spans="1:54" ht="21.75" customHeight="1" x14ac:dyDescent="0.3">
      <c r="A115" s="648" t="s">
        <v>612</v>
      </c>
      <c r="B115" s="671" t="s">
        <v>613</v>
      </c>
      <c r="C115" s="671" t="s">
        <v>139</v>
      </c>
      <c r="D115" s="190" t="s">
        <v>72</v>
      </c>
      <c r="E115" s="41">
        <f t="shared" si="0"/>
        <v>60</v>
      </c>
      <c r="F115" s="42">
        <f t="shared" si="1"/>
        <v>60</v>
      </c>
      <c r="G115" s="42">
        <f t="shared" si="2"/>
        <v>60</v>
      </c>
      <c r="H115" s="42">
        <f t="shared" si="3"/>
        <v>25</v>
      </c>
      <c r="I115" s="43">
        <f t="shared" si="4"/>
        <v>25</v>
      </c>
      <c r="J115" s="44">
        <f t="shared" si="5"/>
        <v>230</v>
      </c>
      <c r="K115" s="651">
        <f>(J115+(J116/5))</f>
        <v>283.60000000000002</v>
      </c>
      <c r="L115" s="649">
        <f>IF(K115=0,"",RANK(K115,K:K,0))</f>
        <v>21</v>
      </c>
      <c r="M115" s="47">
        <v>0</v>
      </c>
      <c r="N115" s="49"/>
      <c r="O115" s="49"/>
      <c r="P115" s="47"/>
      <c r="Q115" s="51">
        <v>0</v>
      </c>
      <c r="R115" s="53"/>
      <c r="S115" s="54"/>
      <c r="T115" s="55"/>
      <c r="U115" s="47">
        <v>0</v>
      </c>
      <c r="V115" s="54">
        <v>0</v>
      </c>
      <c r="W115" s="55"/>
      <c r="X115" s="54"/>
      <c r="Y115" s="56"/>
      <c r="Z115" s="191">
        <v>0</v>
      </c>
      <c r="AA115" s="53">
        <v>5</v>
      </c>
      <c r="AB115" s="54">
        <v>25</v>
      </c>
      <c r="AC115" s="170">
        <v>0</v>
      </c>
      <c r="AD115" s="49"/>
      <c r="AE115" s="54">
        <v>25</v>
      </c>
      <c r="AF115" s="55">
        <v>60</v>
      </c>
      <c r="AG115" s="47">
        <v>5</v>
      </c>
      <c r="AH115" s="59"/>
      <c r="AI115" s="47"/>
      <c r="AJ115" s="54">
        <v>25</v>
      </c>
      <c r="AK115" s="55">
        <v>25</v>
      </c>
      <c r="AL115" s="54"/>
      <c r="AM115" s="47">
        <v>60</v>
      </c>
      <c r="AN115" s="59">
        <v>5</v>
      </c>
      <c r="AO115" s="47"/>
      <c r="AP115" s="59"/>
      <c r="AQ115" s="69">
        <v>0</v>
      </c>
      <c r="AR115" s="69">
        <v>0</v>
      </c>
      <c r="AS115" s="74">
        <v>0</v>
      </c>
      <c r="AT115" s="74">
        <v>8</v>
      </c>
      <c r="AU115" s="54"/>
      <c r="AV115" s="53"/>
      <c r="AW115" s="54"/>
      <c r="AX115" s="53"/>
      <c r="AY115" s="54">
        <v>60</v>
      </c>
      <c r="AZ115" s="47">
        <v>0</v>
      </c>
      <c r="BA115" s="49"/>
      <c r="BB115" s="49"/>
    </row>
    <row r="116" spans="1:54" ht="21.75" customHeight="1" x14ac:dyDescent="0.3">
      <c r="A116" s="647"/>
      <c r="B116" s="672"/>
      <c r="C116" s="672"/>
      <c r="D116" s="192" t="s">
        <v>103</v>
      </c>
      <c r="E116" s="41">
        <f t="shared" si="0"/>
        <v>100</v>
      </c>
      <c r="F116" s="42">
        <f t="shared" si="1"/>
        <v>60</v>
      </c>
      <c r="G116" s="42">
        <f t="shared" si="2"/>
        <v>60</v>
      </c>
      <c r="H116" s="42">
        <f t="shared" si="3"/>
        <v>40</v>
      </c>
      <c r="I116" s="43">
        <f t="shared" si="4"/>
        <v>8</v>
      </c>
      <c r="J116" s="89">
        <f t="shared" si="5"/>
        <v>268</v>
      </c>
      <c r="K116" s="670"/>
      <c r="L116" s="670"/>
      <c r="M116" s="91">
        <v>0</v>
      </c>
      <c r="N116" s="92"/>
      <c r="O116" s="92"/>
      <c r="P116" s="91"/>
      <c r="Q116" s="93">
        <v>0</v>
      </c>
      <c r="R116" s="95"/>
      <c r="S116" s="96"/>
      <c r="T116" s="97"/>
      <c r="U116" s="91">
        <v>0</v>
      </c>
      <c r="V116" s="96">
        <v>0</v>
      </c>
      <c r="W116" s="97"/>
      <c r="X116" s="96"/>
      <c r="Y116" s="99"/>
      <c r="Z116" s="193">
        <v>0</v>
      </c>
      <c r="AA116" s="95"/>
      <c r="AB116" s="96">
        <v>40</v>
      </c>
      <c r="AC116" s="178">
        <v>0</v>
      </c>
      <c r="AD116" s="92"/>
      <c r="AE116" s="96">
        <v>0</v>
      </c>
      <c r="AF116" s="97">
        <v>100</v>
      </c>
      <c r="AG116" s="91">
        <v>8</v>
      </c>
      <c r="AH116" s="102"/>
      <c r="AI116" s="91"/>
      <c r="AJ116" s="96">
        <v>8</v>
      </c>
      <c r="AK116" s="97"/>
      <c r="AL116" s="96"/>
      <c r="AM116" s="91">
        <v>8</v>
      </c>
      <c r="AN116" s="102">
        <v>60</v>
      </c>
      <c r="AO116" s="91"/>
      <c r="AP116" s="102"/>
      <c r="AQ116" s="105">
        <v>0</v>
      </c>
      <c r="AR116" s="105">
        <v>0</v>
      </c>
      <c r="AS116" s="106">
        <v>0</v>
      </c>
      <c r="AT116" s="106">
        <v>0</v>
      </c>
      <c r="AU116" s="96"/>
      <c r="AV116" s="95"/>
      <c r="AW116" s="96"/>
      <c r="AX116" s="95"/>
      <c r="AY116" s="96">
        <v>60</v>
      </c>
      <c r="AZ116" s="91">
        <v>0</v>
      </c>
      <c r="BA116" s="92"/>
      <c r="BB116" s="92"/>
    </row>
    <row r="117" spans="1:54" ht="21.75" customHeight="1" x14ac:dyDescent="0.3">
      <c r="A117" s="648" t="s">
        <v>621</v>
      </c>
      <c r="B117" s="646" t="s">
        <v>622</v>
      </c>
      <c r="C117" s="646" t="s">
        <v>163</v>
      </c>
      <c r="D117" s="37" t="s">
        <v>72</v>
      </c>
      <c r="E117" s="41">
        <f t="shared" si="0"/>
        <v>350</v>
      </c>
      <c r="F117" s="42">
        <f t="shared" si="1"/>
        <v>350</v>
      </c>
      <c r="G117" s="42">
        <f t="shared" si="2"/>
        <v>350</v>
      </c>
      <c r="H117" s="42">
        <f t="shared" si="3"/>
        <v>250</v>
      </c>
      <c r="I117" s="43">
        <f t="shared" si="4"/>
        <v>60</v>
      </c>
      <c r="J117" s="44">
        <f t="shared" si="5"/>
        <v>1360</v>
      </c>
      <c r="K117" s="651">
        <f>(J117+(J118/5))</f>
        <v>1584</v>
      </c>
      <c r="L117" s="649">
        <f>IF(K117=0,"",RANK(K117,K:K,0))</f>
        <v>2</v>
      </c>
      <c r="M117" s="47">
        <v>0</v>
      </c>
      <c r="N117" s="49">
        <v>60</v>
      </c>
      <c r="O117" s="49">
        <v>10</v>
      </c>
      <c r="P117" s="47"/>
      <c r="Q117" s="51">
        <v>8</v>
      </c>
      <c r="R117" s="53"/>
      <c r="S117" s="54">
        <v>25</v>
      </c>
      <c r="T117" s="55"/>
      <c r="U117" s="47">
        <v>0</v>
      </c>
      <c r="V117" s="54">
        <v>60</v>
      </c>
      <c r="W117" s="55">
        <v>60</v>
      </c>
      <c r="X117" s="54">
        <v>60</v>
      </c>
      <c r="Y117" s="56"/>
      <c r="Z117" s="51">
        <v>350</v>
      </c>
      <c r="AA117" s="53"/>
      <c r="AB117" s="54"/>
      <c r="AC117" s="47">
        <v>0</v>
      </c>
      <c r="AD117" s="49">
        <v>350</v>
      </c>
      <c r="AE117" s="54">
        <v>0</v>
      </c>
      <c r="AF117" s="55">
        <v>250</v>
      </c>
      <c r="AG117" s="47">
        <v>0</v>
      </c>
      <c r="AH117" s="59"/>
      <c r="AI117" s="47"/>
      <c r="AJ117" s="54">
        <v>0</v>
      </c>
      <c r="AK117" s="55">
        <v>350</v>
      </c>
      <c r="AL117" s="54"/>
      <c r="AM117" s="47">
        <v>0</v>
      </c>
      <c r="AN117" s="59"/>
      <c r="AO117" s="47"/>
      <c r="AP117" s="59"/>
      <c r="AQ117" s="69">
        <v>0</v>
      </c>
      <c r="AR117" s="69">
        <v>0</v>
      </c>
      <c r="AS117" s="74">
        <v>0</v>
      </c>
      <c r="AT117" s="74">
        <v>0</v>
      </c>
      <c r="AU117" s="54"/>
      <c r="AV117" s="53"/>
      <c r="AW117" s="54"/>
      <c r="AX117" s="53"/>
      <c r="AY117" s="54"/>
      <c r="AZ117" s="47">
        <v>0</v>
      </c>
      <c r="BA117" s="49"/>
      <c r="BB117" s="49"/>
    </row>
    <row r="118" spans="1:54" ht="21.75" customHeight="1" x14ac:dyDescent="0.3">
      <c r="A118" s="647"/>
      <c r="B118" s="647"/>
      <c r="C118" s="647"/>
      <c r="D118" s="85" t="s">
        <v>103</v>
      </c>
      <c r="E118" s="41">
        <f t="shared" si="0"/>
        <v>350</v>
      </c>
      <c r="F118" s="42">
        <f t="shared" si="1"/>
        <v>350</v>
      </c>
      <c r="G118" s="42">
        <f t="shared" si="2"/>
        <v>150</v>
      </c>
      <c r="H118" s="42">
        <f t="shared" si="3"/>
        <v>150</v>
      </c>
      <c r="I118" s="43">
        <f t="shared" si="4"/>
        <v>120</v>
      </c>
      <c r="J118" s="89">
        <f t="shared" si="5"/>
        <v>1120</v>
      </c>
      <c r="K118" s="650"/>
      <c r="L118" s="650"/>
      <c r="M118" s="91">
        <v>0</v>
      </c>
      <c r="N118" s="92">
        <v>35</v>
      </c>
      <c r="O118" s="92">
        <v>120</v>
      </c>
      <c r="P118" s="91"/>
      <c r="Q118" s="93">
        <v>0</v>
      </c>
      <c r="R118" s="95"/>
      <c r="S118" s="96">
        <v>60</v>
      </c>
      <c r="T118" s="97"/>
      <c r="U118" s="91">
        <v>0</v>
      </c>
      <c r="V118" s="96">
        <v>60</v>
      </c>
      <c r="W118" s="97">
        <v>90</v>
      </c>
      <c r="X118" s="96">
        <v>60</v>
      </c>
      <c r="Y118" s="99"/>
      <c r="Z118" s="93">
        <v>150</v>
      </c>
      <c r="AA118" s="95"/>
      <c r="AB118" s="96"/>
      <c r="AC118" s="91">
        <v>0</v>
      </c>
      <c r="AD118" s="92">
        <v>350</v>
      </c>
      <c r="AE118" s="96">
        <v>0</v>
      </c>
      <c r="AF118" s="97">
        <v>150</v>
      </c>
      <c r="AG118" s="91">
        <v>0</v>
      </c>
      <c r="AH118" s="102"/>
      <c r="AI118" s="91"/>
      <c r="AJ118" s="96">
        <v>0</v>
      </c>
      <c r="AK118" s="97">
        <v>350</v>
      </c>
      <c r="AL118" s="96"/>
      <c r="AM118" s="91">
        <v>0</v>
      </c>
      <c r="AN118" s="102"/>
      <c r="AO118" s="91"/>
      <c r="AP118" s="102"/>
      <c r="AQ118" s="105">
        <v>0</v>
      </c>
      <c r="AR118" s="105">
        <v>0</v>
      </c>
      <c r="AS118" s="106">
        <v>0</v>
      </c>
      <c r="AT118" s="106">
        <v>0</v>
      </c>
      <c r="AU118" s="96"/>
      <c r="AV118" s="95"/>
      <c r="AW118" s="96"/>
      <c r="AX118" s="95"/>
      <c r="AY118" s="96"/>
      <c r="AZ118" s="91">
        <v>0</v>
      </c>
      <c r="BA118" s="92"/>
      <c r="BB118" s="92"/>
    </row>
    <row r="119" spans="1:54" ht="21.75" customHeight="1" x14ac:dyDescent="0.3">
      <c r="A119" s="648" t="s">
        <v>630</v>
      </c>
      <c r="B119" s="646" t="s">
        <v>631</v>
      </c>
      <c r="C119" s="646" t="s">
        <v>138</v>
      </c>
      <c r="D119" s="37" t="s">
        <v>72</v>
      </c>
      <c r="E119" s="41">
        <f t="shared" si="0"/>
        <v>25</v>
      </c>
      <c r="F119" s="42">
        <f t="shared" si="1"/>
        <v>10</v>
      </c>
      <c r="G119" s="42">
        <f t="shared" si="2"/>
        <v>5</v>
      </c>
      <c r="H119" s="42">
        <f t="shared" si="3"/>
        <v>0</v>
      </c>
      <c r="I119" s="43">
        <f t="shared" si="4"/>
        <v>0</v>
      </c>
      <c r="J119" s="44">
        <f t="shared" si="5"/>
        <v>40</v>
      </c>
      <c r="K119" s="651">
        <f>(J119+(J120/5))</f>
        <v>40</v>
      </c>
      <c r="L119" s="649">
        <f>IF(K119=0,"",RANK(K119,K:K,0))</f>
        <v>52</v>
      </c>
      <c r="M119" s="47">
        <v>0</v>
      </c>
      <c r="N119" s="49"/>
      <c r="O119" s="49"/>
      <c r="P119" s="47"/>
      <c r="Q119" s="51">
        <v>0</v>
      </c>
      <c r="R119" s="53"/>
      <c r="S119" s="54"/>
      <c r="T119" s="55"/>
      <c r="U119" s="47">
        <v>0</v>
      </c>
      <c r="V119" s="54">
        <v>0</v>
      </c>
      <c r="W119" s="55"/>
      <c r="X119" s="54"/>
      <c r="Y119" s="56"/>
      <c r="Z119" s="51">
        <v>0</v>
      </c>
      <c r="AA119" s="53"/>
      <c r="AB119" s="54"/>
      <c r="AC119" s="47">
        <v>0</v>
      </c>
      <c r="AD119" s="49"/>
      <c r="AE119" s="54">
        <v>0</v>
      </c>
      <c r="AF119" s="55"/>
      <c r="AG119" s="47">
        <v>5</v>
      </c>
      <c r="AH119" s="59"/>
      <c r="AI119" s="47"/>
      <c r="AJ119" s="54">
        <v>0</v>
      </c>
      <c r="AK119" s="55">
        <v>25</v>
      </c>
      <c r="AL119" s="54"/>
      <c r="AM119" s="47">
        <v>0</v>
      </c>
      <c r="AN119" s="59"/>
      <c r="AO119" s="47"/>
      <c r="AP119" s="59"/>
      <c r="AQ119" s="69">
        <v>0</v>
      </c>
      <c r="AR119" s="69">
        <v>0</v>
      </c>
      <c r="AS119" s="74">
        <v>10</v>
      </c>
      <c r="AT119" s="74">
        <v>0</v>
      </c>
      <c r="AU119" s="54"/>
      <c r="AV119" s="53"/>
      <c r="AW119" s="54"/>
      <c r="AX119" s="53"/>
      <c r="AY119" s="54"/>
      <c r="AZ119" s="47">
        <v>0</v>
      </c>
      <c r="BA119" s="49"/>
      <c r="BB119" s="49"/>
    </row>
    <row r="120" spans="1:54" ht="21.75" customHeight="1" x14ac:dyDescent="0.3">
      <c r="A120" s="647"/>
      <c r="B120" s="647"/>
      <c r="C120" s="647"/>
      <c r="D120" s="85" t="s">
        <v>103</v>
      </c>
      <c r="E120" s="41">
        <f t="shared" si="0"/>
        <v>0</v>
      </c>
      <c r="F120" s="42">
        <f t="shared" si="1"/>
        <v>0</v>
      </c>
      <c r="G120" s="42">
        <f t="shared" si="2"/>
        <v>0</v>
      </c>
      <c r="H120" s="42">
        <f t="shared" si="3"/>
        <v>0</v>
      </c>
      <c r="I120" s="43">
        <f t="shared" si="4"/>
        <v>0</v>
      </c>
      <c r="J120" s="89">
        <f t="shared" si="5"/>
        <v>0</v>
      </c>
      <c r="K120" s="650"/>
      <c r="L120" s="650"/>
      <c r="M120" s="91">
        <v>0</v>
      </c>
      <c r="N120" s="92"/>
      <c r="O120" s="92"/>
      <c r="P120" s="91"/>
      <c r="Q120" s="93">
        <v>0</v>
      </c>
      <c r="R120" s="95"/>
      <c r="S120" s="96"/>
      <c r="T120" s="97"/>
      <c r="U120" s="91">
        <v>0</v>
      </c>
      <c r="V120" s="96">
        <v>0</v>
      </c>
      <c r="W120" s="97"/>
      <c r="X120" s="96"/>
      <c r="Y120" s="99"/>
      <c r="Z120" s="93">
        <v>0</v>
      </c>
      <c r="AA120" s="95"/>
      <c r="AB120" s="96"/>
      <c r="AC120" s="91">
        <v>0</v>
      </c>
      <c r="AD120" s="92"/>
      <c r="AE120" s="96">
        <v>0</v>
      </c>
      <c r="AF120" s="97"/>
      <c r="AG120" s="91">
        <v>0</v>
      </c>
      <c r="AH120" s="102"/>
      <c r="AI120" s="91"/>
      <c r="AJ120" s="96">
        <v>0</v>
      </c>
      <c r="AK120" s="97"/>
      <c r="AL120" s="96"/>
      <c r="AM120" s="91">
        <v>0</v>
      </c>
      <c r="AN120" s="102"/>
      <c r="AO120" s="91"/>
      <c r="AP120" s="102"/>
      <c r="AQ120" s="105">
        <v>0</v>
      </c>
      <c r="AR120" s="105">
        <v>0</v>
      </c>
      <c r="AS120" s="106">
        <v>0</v>
      </c>
      <c r="AT120" s="106">
        <v>0</v>
      </c>
      <c r="AU120" s="96"/>
      <c r="AV120" s="95"/>
      <c r="AW120" s="96"/>
      <c r="AX120" s="95"/>
      <c r="AY120" s="96"/>
      <c r="AZ120" s="91">
        <v>0</v>
      </c>
      <c r="BA120" s="92"/>
      <c r="BB120" s="92"/>
    </row>
    <row r="121" spans="1:54" ht="21.75" customHeight="1" x14ac:dyDescent="0.3">
      <c r="A121" s="648" t="s">
        <v>638</v>
      </c>
      <c r="B121" s="646" t="s">
        <v>639</v>
      </c>
      <c r="C121" s="646" t="s">
        <v>416</v>
      </c>
      <c r="D121" s="37" t="s">
        <v>72</v>
      </c>
      <c r="E121" s="41">
        <f t="shared" si="0"/>
        <v>8</v>
      </c>
      <c r="F121" s="42">
        <f t="shared" si="1"/>
        <v>5</v>
      </c>
      <c r="G121" s="42">
        <f t="shared" si="2"/>
        <v>5</v>
      </c>
      <c r="H121" s="42">
        <f t="shared" si="3"/>
        <v>5</v>
      </c>
      <c r="I121" s="43">
        <f t="shared" si="4"/>
        <v>0</v>
      </c>
      <c r="J121" s="44">
        <f t="shared" si="5"/>
        <v>23</v>
      </c>
      <c r="K121" s="651">
        <f>(J121+(J122/5))</f>
        <v>26.2</v>
      </c>
      <c r="L121" s="649">
        <f>IF(K121=0,"",RANK(K121,K:K,0))</f>
        <v>57</v>
      </c>
      <c r="M121" s="47">
        <v>0</v>
      </c>
      <c r="N121" s="49"/>
      <c r="O121" s="49"/>
      <c r="P121" s="47"/>
      <c r="Q121" s="51">
        <v>0</v>
      </c>
      <c r="R121" s="53"/>
      <c r="S121" s="54"/>
      <c r="T121" s="55"/>
      <c r="U121" s="47">
        <v>0</v>
      </c>
      <c r="V121" s="54">
        <v>0</v>
      </c>
      <c r="W121" s="55"/>
      <c r="X121" s="54"/>
      <c r="Y121" s="56"/>
      <c r="Z121" s="51">
        <v>0</v>
      </c>
      <c r="AA121" s="53"/>
      <c r="AB121" s="54"/>
      <c r="AC121" s="47">
        <v>0</v>
      </c>
      <c r="AD121" s="49"/>
      <c r="AE121" s="54">
        <v>0</v>
      </c>
      <c r="AF121" s="55"/>
      <c r="AG121" s="47">
        <v>0</v>
      </c>
      <c r="AH121" s="59"/>
      <c r="AI121" s="47"/>
      <c r="AJ121" s="54">
        <v>0</v>
      </c>
      <c r="AK121" s="55"/>
      <c r="AL121" s="54"/>
      <c r="AM121" s="47">
        <v>5</v>
      </c>
      <c r="AN121" s="59"/>
      <c r="AO121" s="47"/>
      <c r="AP121" s="59"/>
      <c r="AQ121" s="69">
        <v>0</v>
      </c>
      <c r="AR121" s="69">
        <v>0</v>
      </c>
      <c r="AS121" s="74">
        <v>0</v>
      </c>
      <c r="AT121" s="74">
        <v>0</v>
      </c>
      <c r="AU121" s="54"/>
      <c r="AV121" s="53"/>
      <c r="AW121" s="54">
        <v>5</v>
      </c>
      <c r="AX121" s="53">
        <v>8</v>
      </c>
      <c r="AY121" s="54">
        <v>5</v>
      </c>
      <c r="AZ121" s="47">
        <v>0</v>
      </c>
      <c r="BA121" s="49"/>
      <c r="BB121" s="49"/>
    </row>
    <row r="122" spans="1:54" ht="21.75" customHeight="1" x14ac:dyDescent="0.3">
      <c r="A122" s="647"/>
      <c r="B122" s="647"/>
      <c r="C122" s="647"/>
      <c r="D122" s="85" t="s">
        <v>103</v>
      </c>
      <c r="E122" s="41">
        <f t="shared" si="0"/>
        <v>8</v>
      </c>
      <c r="F122" s="42">
        <f t="shared" si="1"/>
        <v>8</v>
      </c>
      <c r="G122" s="42">
        <f t="shared" si="2"/>
        <v>0</v>
      </c>
      <c r="H122" s="42">
        <f t="shared" si="3"/>
        <v>0</v>
      </c>
      <c r="I122" s="43">
        <f t="shared" si="4"/>
        <v>0</v>
      </c>
      <c r="J122" s="89">
        <f t="shared" si="5"/>
        <v>16</v>
      </c>
      <c r="K122" s="650"/>
      <c r="L122" s="650"/>
      <c r="M122" s="91">
        <v>0</v>
      </c>
      <c r="N122" s="92"/>
      <c r="O122" s="92"/>
      <c r="P122" s="91"/>
      <c r="Q122" s="93">
        <v>0</v>
      </c>
      <c r="R122" s="95"/>
      <c r="S122" s="96"/>
      <c r="T122" s="97"/>
      <c r="U122" s="91">
        <v>0</v>
      </c>
      <c r="V122" s="96">
        <v>0</v>
      </c>
      <c r="W122" s="97"/>
      <c r="X122" s="96"/>
      <c r="Y122" s="99"/>
      <c r="Z122" s="93">
        <v>0</v>
      </c>
      <c r="AA122" s="95"/>
      <c r="AB122" s="96"/>
      <c r="AC122" s="91">
        <v>0</v>
      </c>
      <c r="AD122" s="92"/>
      <c r="AE122" s="96">
        <v>0</v>
      </c>
      <c r="AF122" s="97"/>
      <c r="AG122" s="91">
        <v>0</v>
      </c>
      <c r="AH122" s="102"/>
      <c r="AI122" s="91"/>
      <c r="AJ122" s="96">
        <v>0</v>
      </c>
      <c r="AK122" s="97"/>
      <c r="AL122" s="96"/>
      <c r="AM122" s="91">
        <v>0</v>
      </c>
      <c r="AN122" s="102"/>
      <c r="AO122" s="91"/>
      <c r="AP122" s="102"/>
      <c r="AQ122" s="105">
        <v>0</v>
      </c>
      <c r="AR122" s="105">
        <v>0</v>
      </c>
      <c r="AS122" s="106">
        <v>0</v>
      </c>
      <c r="AT122" s="106">
        <v>0</v>
      </c>
      <c r="AU122" s="96"/>
      <c r="AV122" s="95"/>
      <c r="AW122" s="96">
        <v>8</v>
      </c>
      <c r="AX122" s="95"/>
      <c r="AY122" s="96">
        <v>8</v>
      </c>
      <c r="AZ122" s="91">
        <v>0</v>
      </c>
      <c r="BA122" s="92"/>
      <c r="BB122" s="92"/>
    </row>
    <row r="123" spans="1:54" ht="21.75" customHeight="1" x14ac:dyDescent="0.3">
      <c r="A123" s="648" t="s">
        <v>648</v>
      </c>
      <c r="B123" s="646" t="s">
        <v>649</v>
      </c>
      <c r="C123" s="646" t="s">
        <v>650</v>
      </c>
      <c r="D123" s="37" t="s">
        <v>72</v>
      </c>
      <c r="E123" s="41">
        <f t="shared" si="0"/>
        <v>15</v>
      </c>
      <c r="F123" s="42">
        <f t="shared" si="1"/>
        <v>10</v>
      </c>
      <c r="G123" s="42">
        <f t="shared" si="2"/>
        <v>5</v>
      </c>
      <c r="H123" s="42">
        <f t="shared" si="3"/>
        <v>5</v>
      </c>
      <c r="I123" s="43">
        <f t="shared" si="4"/>
        <v>0</v>
      </c>
      <c r="J123" s="44">
        <f t="shared" si="5"/>
        <v>35</v>
      </c>
      <c r="K123" s="651">
        <f>(J123+(J124/5))</f>
        <v>40</v>
      </c>
      <c r="L123" s="649">
        <f>IF(K123=0,"",RANK(K123,K:K,0))</f>
        <v>52</v>
      </c>
      <c r="M123" s="47">
        <v>0</v>
      </c>
      <c r="N123" s="49"/>
      <c r="O123" s="49"/>
      <c r="P123" s="47"/>
      <c r="Q123" s="51">
        <v>0</v>
      </c>
      <c r="R123" s="53"/>
      <c r="S123" s="54"/>
      <c r="T123" s="55"/>
      <c r="U123" s="47">
        <v>0</v>
      </c>
      <c r="V123" s="54">
        <v>0</v>
      </c>
      <c r="W123" s="55"/>
      <c r="X123" s="54"/>
      <c r="Y123" s="56"/>
      <c r="Z123" s="51">
        <v>0</v>
      </c>
      <c r="AA123" s="53"/>
      <c r="AB123" s="54"/>
      <c r="AC123" s="47">
        <v>0</v>
      </c>
      <c r="AD123" s="49"/>
      <c r="AE123" s="54">
        <v>0</v>
      </c>
      <c r="AF123" s="55"/>
      <c r="AG123" s="47">
        <v>0</v>
      </c>
      <c r="AH123" s="59"/>
      <c r="AI123" s="47"/>
      <c r="AJ123" s="54">
        <v>0</v>
      </c>
      <c r="AK123" s="55"/>
      <c r="AL123" s="54"/>
      <c r="AM123" s="47">
        <v>0</v>
      </c>
      <c r="AN123" s="59"/>
      <c r="AO123" s="47"/>
      <c r="AP123" s="59"/>
      <c r="AQ123" s="69">
        <v>10</v>
      </c>
      <c r="AR123" s="69">
        <v>0</v>
      </c>
      <c r="AS123" s="74">
        <v>0</v>
      </c>
      <c r="AT123" s="74">
        <v>0</v>
      </c>
      <c r="AU123" s="54"/>
      <c r="AV123" s="53"/>
      <c r="AW123" s="54">
        <v>5</v>
      </c>
      <c r="AX123" s="53">
        <v>15</v>
      </c>
      <c r="AY123" s="54">
        <v>5</v>
      </c>
      <c r="AZ123" s="47">
        <v>0</v>
      </c>
      <c r="BA123" s="49"/>
      <c r="BB123" s="49"/>
    </row>
    <row r="124" spans="1:54" ht="21.75" customHeight="1" x14ac:dyDescent="0.3">
      <c r="A124" s="647"/>
      <c r="B124" s="647"/>
      <c r="C124" s="647"/>
      <c r="D124" s="85" t="s">
        <v>103</v>
      </c>
      <c r="E124" s="41">
        <f t="shared" si="0"/>
        <v>25</v>
      </c>
      <c r="F124" s="42">
        <f t="shared" si="1"/>
        <v>0</v>
      </c>
      <c r="G124" s="42">
        <f t="shared" si="2"/>
        <v>0</v>
      </c>
      <c r="H124" s="42">
        <f t="shared" si="3"/>
        <v>0</v>
      </c>
      <c r="I124" s="43">
        <f t="shared" si="4"/>
        <v>0</v>
      </c>
      <c r="J124" s="89">
        <f t="shared" si="5"/>
        <v>25</v>
      </c>
      <c r="K124" s="650"/>
      <c r="L124" s="650"/>
      <c r="M124" s="91">
        <v>0</v>
      </c>
      <c r="N124" s="92"/>
      <c r="O124" s="92"/>
      <c r="P124" s="91"/>
      <c r="Q124" s="93">
        <v>0</v>
      </c>
      <c r="R124" s="95"/>
      <c r="S124" s="96"/>
      <c r="T124" s="97"/>
      <c r="U124" s="91">
        <v>0</v>
      </c>
      <c r="V124" s="96">
        <v>0</v>
      </c>
      <c r="W124" s="97"/>
      <c r="X124" s="96"/>
      <c r="Y124" s="99"/>
      <c r="Z124" s="93">
        <v>0</v>
      </c>
      <c r="AA124" s="95"/>
      <c r="AB124" s="96"/>
      <c r="AC124" s="91">
        <v>0</v>
      </c>
      <c r="AD124" s="92"/>
      <c r="AE124" s="96">
        <v>0</v>
      </c>
      <c r="AF124" s="97"/>
      <c r="AG124" s="91">
        <v>0</v>
      </c>
      <c r="AH124" s="102"/>
      <c r="AI124" s="91"/>
      <c r="AJ124" s="96">
        <v>0</v>
      </c>
      <c r="AK124" s="97"/>
      <c r="AL124" s="96"/>
      <c r="AM124" s="91">
        <v>0</v>
      </c>
      <c r="AN124" s="102"/>
      <c r="AO124" s="91"/>
      <c r="AP124" s="102"/>
      <c r="AQ124" s="105">
        <v>25</v>
      </c>
      <c r="AR124" s="105">
        <v>0</v>
      </c>
      <c r="AS124" s="106">
        <v>0</v>
      </c>
      <c r="AT124" s="106">
        <v>0</v>
      </c>
      <c r="AU124" s="96"/>
      <c r="AV124" s="95"/>
      <c r="AW124" s="96"/>
      <c r="AX124" s="95"/>
      <c r="AY124" s="96"/>
      <c r="AZ124" s="91">
        <v>0</v>
      </c>
      <c r="BA124" s="92"/>
      <c r="BB124" s="92"/>
    </row>
    <row r="125" spans="1:54" ht="21.75" customHeight="1" x14ac:dyDescent="0.3">
      <c r="A125" s="648" t="s">
        <v>657</v>
      </c>
      <c r="B125" s="646" t="s">
        <v>658</v>
      </c>
      <c r="C125" s="646" t="s">
        <v>394</v>
      </c>
      <c r="D125" s="37" t="s">
        <v>72</v>
      </c>
      <c r="E125" s="41">
        <f t="shared" si="0"/>
        <v>40</v>
      </c>
      <c r="F125" s="42">
        <f t="shared" si="1"/>
        <v>25</v>
      </c>
      <c r="G125" s="42">
        <f t="shared" si="2"/>
        <v>15</v>
      </c>
      <c r="H125" s="42">
        <f t="shared" si="3"/>
        <v>10</v>
      </c>
      <c r="I125" s="43">
        <f t="shared" si="4"/>
        <v>10</v>
      </c>
      <c r="J125" s="44">
        <f t="shared" si="5"/>
        <v>100</v>
      </c>
      <c r="K125" s="651">
        <f>(J125+(J126/5))</f>
        <v>163.4</v>
      </c>
      <c r="L125" s="649">
        <f>IF(K125=0,"",RANK(K125,K:K,0))</f>
        <v>30</v>
      </c>
      <c r="M125" s="47">
        <v>0</v>
      </c>
      <c r="N125" s="49"/>
      <c r="O125" s="49">
        <v>10</v>
      </c>
      <c r="P125" s="47">
        <v>1</v>
      </c>
      <c r="Q125" s="51">
        <v>8</v>
      </c>
      <c r="R125" s="53"/>
      <c r="S125" s="54"/>
      <c r="T125" s="55"/>
      <c r="U125" s="170">
        <v>0</v>
      </c>
      <c r="V125" s="54">
        <v>0</v>
      </c>
      <c r="W125" s="55"/>
      <c r="X125" s="54"/>
      <c r="Y125" s="187"/>
      <c r="Z125" s="51">
        <v>25</v>
      </c>
      <c r="AA125" s="53">
        <v>5</v>
      </c>
      <c r="AB125" s="54">
        <v>5</v>
      </c>
      <c r="AC125" s="47">
        <v>0</v>
      </c>
      <c r="AD125" s="49">
        <v>40</v>
      </c>
      <c r="AE125" s="54">
        <v>0</v>
      </c>
      <c r="AF125" s="55"/>
      <c r="AG125" s="47">
        <v>0</v>
      </c>
      <c r="AH125" s="59">
        <v>15</v>
      </c>
      <c r="AI125" s="47"/>
      <c r="AJ125" s="54">
        <v>0</v>
      </c>
      <c r="AK125" s="55"/>
      <c r="AL125" s="54">
        <v>3</v>
      </c>
      <c r="AM125" s="47">
        <v>0</v>
      </c>
      <c r="AN125" s="59"/>
      <c r="AO125" s="47"/>
      <c r="AP125" s="59"/>
      <c r="AQ125" s="69">
        <v>10</v>
      </c>
      <c r="AR125" s="69">
        <v>0</v>
      </c>
      <c r="AS125" s="74">
        <v>0</v>
      </c>
      <c r="AT125" s="74">
        <v>0</v>
      </c>
      <c r="AU125" s="54"/>
      <c r="AV125" s="53"/>
      <c r="AW125" s="54"/>
      <c r="AX125" s="53"/>
      <c r="AY125" s="54"/>
      <c r="AZ125" s="47">
        <v>0</v>
      </c>
      <c r="BA125" s="49"/>
      <c r="BB125" s="49"/>
    </row>
    <row r="126" spans="1:54" ht="21.75" customHeight="1" x14ac:dyDescent="0.3">
      <c r="A126" s="647"/>
      <c r="B126" s="647"/>
      <c r="C126" s="647"/>
      <c r="D126" s="85" t="s">
        <v>103</v>
      </c>
      <c r="E126" s="41">
        <f t="shared" si="0"/>
        <v>250</v>
      </c>
      <c r="F126" s="42">
        <f t="shared" si="1"/>
        <v>60</v>
      </c>
      <c r="G126" s="42">
        <f t="shared" si="2"/>
        <v>7</v>
      </c>
      <c r="H126" s="42">
        <f t="shared" si="3"/>
        <v>0</v>
      </c>
      <c r="I126" s="43">
        <f t="shared" si="4"/>
        <v>0</v>
      </c>
      <c r="J126" s="89">
        <f t="shared" si="5"/>
        <v>317</v>
      </c>
      <c r="K126" s="650"/>
      <c r="L126" s="650"/>
      <c r="M126" s="91">
        <v>0</v>
      </c>
      <c r="N126" s="92"/>
      <c r="O126" s="92"/>
      <c r="P126" s="91"/>
      <c r="Q126" s="93">
        <v>0</v>
      </c>
      <c r="R126" s="95"/>
      <c r="S126" s="96"/>
      <c r="T126" s="97"/>
      <c r="U126" s="178">
        <v>0</v>
      </c>
      <c r="V126" s="96">
        <v>0</v>
      </c>
      <c r="W126" s="97"/>
      <c r="X126" s="96"/>
      <c r="Y126" s="189"/>
      <c r="Z126" s="93">
        <v>0</v>
      </c>
      <c r="AA126" s="95"/>
      <c r="AB126" s="96"/>
      <c r="AC126" s="91">
        <v>0</v>
      </c>
      <c r="AD126" s="92">
        <v>60</v>
      </c>
      <c r="AE126" s="96">
        <v>0</v>
      </c>
      <c r="AF126" s="97"/>
      <c r="AG126" s="91">
        <v>0</v>
      </c>
      <c r="AH126" s="102"/>
      <c r="AI126" s="91"/>
      <c r="AJ126" s="96">
        <v>0</v>
      </c>
      <c r="AK126" s="97"/>
      <c r="AL126" s="96"/>
      <c r="AM126" s="91">
        <v>0</v>
      </c>
      <c r="AN126" s="102"/>
      <c r="AO126" s="91"/>
      <c r="AP126" s="102"/>
      <c r="AQ126" s="105">
        <v>250</v>
      </c>
      <c r="AR126" s="105">
        <v>7</v>
      </c>
      <c r="AS126" s="106">
        <v>0</v>
      </c>
      <c r="AT126" s="106">
        <v>0</v>
      </c>
      <c r="AU126" s="96"/>
      <c r="AV126" s="95"/>
      <c r="AW126" s="96"/>
      <c r="AX126" s="95"/>
      <c r="AY126" s="96"/>
      <c r="AZ126" s="91">
        <v>0</v>
      </c>
      <c r="BA126" s="92"/>
      <c r="BB126" s="92"/>
    </row>
    <row r="127" spans="1:54" ht="21.75" customHeight="1" x14ac:dyDescent="0.3">
      <c r="A127" s="648" t="s">
        <v>668</v>
      </c>
      <c r="B127" s="646" t="s">
        <v>669</v>
      </c>
      <c r="C127" s="646" t="s">
        <v>139</v>
      </c>
      <c r="D127" s="37" t="s">
        <v>72</v>
      </c>
      <c r="E127" s="41">
        <f t="shared" si="0"/>
        <v>500</v>
      </c>
      <c r="F127" s="42">
        <f t="shared" si="1"/>
        <v>350</v>
      </c>
      <c r="G127" s="42">
        <f t="shared" si="2"/>
        <v>250</v>
      </c>
      <c r="H127" s="42">
        <f t="shared" si="3"/>
        <v>250</v>
      </c>
      <c r="I127" s="43">
        <f t="shared" si="4"/>
        <v>250</v>
      </c>
      <c r="J127" s="44">
        <f t="shared" si="5"/>
        <v>1600</v>
      </c>
      <c r="K127" s="651">
        <f>(J127+(J128/5))</f>
        <v>1920</v>
      </c>
      <c r="L127" s="649">
        <f>IF(K127=0,"",RANK(K127,K:K,0))</f>
        <v>1</v>
      </c>
      <c r="M127" s="47">
        <v>20</v>
      </c>
      <c r="N127" s="49">
        <v>60</v>
      </c>
      <c r="O127" s="49">
        <v>50</v>
      </c>
      <c r="P127" s="47"/>
      <c r="Q127" s="51">
        <v>90</v>
      </c>
      <c r="R127" s="53"/>
      <c r="S127" s="54">
        <v>15</v>
      </c>
      <c r="T127" s="55">
        <v>120</v>
      </c>
      <c r="U127" s="47">
        <v>0</v>
      </c>
      <c r="V127" s="175">
        <v>0</v>
      </c>
      <c r="W127" s="55">
        <v>120</v>
      </c>
      <c r="X127" s="175"/>
      <c r="Y127" s="56">
        <v>120</v>
      </c>
      <c r="Z127" s="51">
        <v>250</v>
      </c>
      <c r="AA127" s="53"/>
      <c r="AB127" s="175"/>
      <c r="AC127" s="47">
        <v>0</v>
      </c>
      <c r="AD127" s="49">
        <v>500</v>
      </c>
      <c r="AE127" s="54">
        <v>0</v>
      </c>
      <c r="AF127" s="55">
        <v>350</v>
      </c>
      <c r="AG127" s="47">
        <v>0</v>
      </c>
      <c r="AH127" s="59"/>
      <c r="AI127" s="47"/>
      <c r="AJ127" s="54">
        <v>0</v>
      </c>
      <c r="AK127" s="55">
        <v>250</v>
      </c>
      <c r="AL127" s="54"/>
      <c r="AM127" s="47">
        <v>0</v>
      </c>
      <c r="AN127" s="59"/>
      <c r="AO127" s="47"/>
      <c r="AP127" s="59"/>
      <c r="AQ127" s="69">
        <v>0</v>
      </c>
      <c r="AR127" s="69">
        <v>0</v>
      </c>
      <c r="AS127" s="74">
        <v>250</v>
      </c>
      <c r="AT127" s="74">
        <v>60</v>
      </c>
      <c r="AU127" s="54"/>
      <c r="AV127" s="53"/>
      <c r="AW127" s="54">
        <v>100</v>
      </c>
      <c r="AX127" s="53"/>
      <c r="AY127" s="54"/>
      <c r="AZ127" s="47">
        <v>0</v>
      </c>
      <c r="BA127" s="49">
        <v>120</v>
      </c>
      <c r="BB127" s="49"/>
    </row>
    <row r="128" spans="1:54" ht="21.75" customHeight="1" x14ac:dyDescent="0.3">
      <c r="A128" s="647"/>
      <c r="B128" s="647"/>
      <c r="C128" s="647"/>
      <c r="D128" s="85" t="s">
        <v>103</v>
      </c>
      <c r="E128" s="41">
        <f t="shared" si="0"/>
        <v>500</v>
      </c>
      <c r="F128" s="42">
        <f t="shared" si="1"/>
        <v>350</v>
      </c>
      <c r="G128" s="42">
        <f t="shared" si="2"/>
        <v>350</v>
      </c>
      <c r="H128" s="42">
        <f t="shared" si="3"/>
        <v>250</v>
      </c>
      <c r="I128" s="43">
        <f t="shared" si="4"/>
        <v>150</v>
      </c>
      <c r="J128" s="89">
        <f t="shared" si="5"/>
        <v>1600</v>
      </c>
      <c r="K128" s="650"/>
      <c r="L128" s="650"/>
      <c r="M128" s="91">
        <v>0</v>
      </c>
      <c r="N128" s="92"/>
      <c r="O128" s="92">
        <v>90</v>
      </c>
      <c r="P128" s="91"/>
      <c r="Q128" s="93">
        <v>25</v>
      </c>
      <c r="R128" s="95"/>
      <c r="S128" s="96">
        <v>40</v>
      </c>
      <c r="T128" s="97">
        <v>120</v>
      </c>
      <c r="U128" s="91">
        <v>0</v>
      </c>
      <c r="V128" s="183">
        <v>0</v>
      </c>
      <c r="W128" s="97">
        <v>120</v>
      </c>
      <c r="X128" s="183">
        <v>40</v>
      </c>
      <c r="Y128" s="99"/>
      <c r="Z128" s="93">
        <v>350</v>
      </c>
      <c r="AA128" s="95"/>
      <c r="AB128" s="183">
        <v>60</v>
      </c>
      <c r="AC128" s="91">
        <v>100</v>
      </c>
      <c r="AD128" s="92">
        <v>500</v>
      </c>
      <c r="AE128" s="96">
        <v>0</v>
      </c>
      <c r="AF128" s="97">
        <v>350</v>
      </c>
      <c r="AG128" s="91">
        <v>0</v>
      </c>
      <c r="AH128" s="102"/>
      <c r="AI128" s="91">
        <v>100</v>
      </c>
      <c r="AJ128" s="96">
        <v>0</v>
      </c>
      <c r="AK128" s="97">
        <v>150</v>
      </c>
      <c r="AL128" s="96"/>
      <c r="AM128" s="91">
        <v>0</v>
      </c>
      <c r="AN128" s="102"/>
      <c r="AO128" s="91"/>
      <c r="AP128" s="102"/>
      <c r="AQ128" s="105">
        <v>0</v>
      </c>
      <c r="AR128" s="105">
        <v>0</v>
      </c>
      <c r="AS128" s="106">
        <v>250</v>
      </c>
      <c r="AT128" s="106">
        <v>12</v>
      </c>
      <c r="AU128" s="96"/>
      <c r="AV128" s="95"/>
      <c r="AW128" s="96">
        <v>100</v>
      </c>
      <c r="AX128" s="95"/>
      <c r="AY128" s="96"/>
      <c r="AZ128" s="91">
        <v>0</v>
      </c>
      <c r="BA128" s="92">
        <v>35</v>
      </c>
      <c r="BB128" s="92"/>
    </row>
    <row r="129" spans="1:54" ht="21.75" customHeight="1" x14ac:dyDescent="0.3">
      <c r="A129" s="648" t="s">
        <v>675</v>
      </c>
      <c r="B129" s="646" t="s">
        <v>676</v>
      </c>
      <c r="C129" s="646" t="s">
        <v>139</v>
      </c>
      <c r="D129" s="37" t="s">
        <v>72</v>
      </c>
      <c r="E129" s="41">
        <f t="shared" si="0"/>
        <v>40</v>
      </c>
      <c r="F129" s="42">
        <f t="shared" si="1"/>
        <v>40</v>
      </c>
      <c r="G129" s="42">
        <f t="shared" si="2"/>
        <v>25</v>
      </c>
      <c r="H129" s="42">
        <f t="shared" si="3"/>
        <v>15</v>
      </c>
      <c r="I129" s="43">
        <f t="shared" si="4"/>
        <v>15</v>
      </c>
      <c r="J129" s="44">
        <f t="shared" si="5"/>
        <v>135</v>
      </c>
      <c r="K129" s="651">
        <f>(J129+(J130/5))</f>
        <v>143</v>
      </c>
      <c r="L129" s="649">
        <f>IF(K129=0,"",RANK(K129,K:K,0))</f>
        <v>35</v>
      </c>
      <c r="M129" s="47">
        <v>0</v>
      </c>
      <c r="N129" s="49"/>
      <c r="O129" s="49"/>
      <c r="P129" s="47"/>
      <c r="Q129" s="51">
        <v>0</v>
      </c>
      <c r="R129" s="53"/>
      <c r="S129" s="54"/>
      <c r="T129" s="55"/>
      <c r="U129" s="47">
        <v>0</v>
      </c>
      <c r="V129" s="54">
        <v>0</v>
      </c>
      <c r="W129" s="55"/>
      <c r="X129" s="54"/>
      <c r="Y129" s="56"/>
      <c r="Z129" s="51">
        <v>0</v>
      </c>
      <c r="AA129" s="53"/>
      <c r="AB129" s="54"/>
      <c r="AC129" s="47">
        <v>5</v>
      </c>
      <c r="AD129" s="49">
        <v>40</v>
      </c>
      <c r="AE129" s="54">
        <v>5</v>
      </c>
      <c r="AF129" s="55">
        <v>25</v>
      </c>
      <c r="AG129" s="47">
        <v>15</v>
      </c>
      <c r="AH129" s="59"/>
      <c r="AI129" s="47"/>
      <c r="AJ129" s="54">
        <v>0</v>
      </c>
      <c r="AK129" s="55"/>
      <c r="AL129" s="54">
        <v>3</v>
      </c>
      <c r="AM129" s="47">
        <v>0</v>
      </c>
      <c r="AN129" s="59"/>
      <c r="AO129" s="47"/>
      <c r="AP129" s="59">
        <v>40</v>
      </c>
      <c r="AQ129" s="69">
        <v>0</v>
      </c>
      <c r="AR129" s="69">
        <v>0</v>
      </c>
      <c r="AS129" s="74">
        <v>10</v>
      </c>
      <c r="AT129" s="74">
        <v>0</v>
      </c>
      <c r="AU129" s="54"/>
      <c r="AV129" s="53"/>
      <c r="AW129" s="54"/>
      <c r="AX129" s="53">
        <v>15</v>
      </c>
      <c r="AY129" s="54">
        <v>5</v>
      </c>
      <c r="AZ129" s="47">
        <v>25</v>
      </c>
      <c r="BA129" s="49"/>
      <c r="BB129" s="49"/>
    </row>
    <row r="130" spans="1:54" ht="21.75" customHeight="1" x14ac:dyDescent="0.3">
      <c r="A130" s="647"/>
      <c r="B130" s="647"/>
      <c r="C130" s="647"/>
      <c r="D130" s="85" t="s">
        <v>103</v>
      </c>
      <c r="E130" s="41">
        <f t="shared" si="0"/>
        <v>40</v>
      </c>
      <c r="F130" s="42">
        <f t="shared" si="1"/>
        <v>0</v>
      </c>
      <c r="G130" s="42">
        <f t="shared" si="2"/>
        <v>0</v>
      </c>
      <c r="H130" s="42">
        <f t="shared" si="3"/>
        <v>0</v>
      </c>
      <c r="I130" s="43">
        <f t="shared" si="4"/>
        <v>0</v>
      </c>
      <c r="J130" s="89">
        <f t="shared" si="5"/>
        <v>40</v>
      </c>
      <c r="K130" s="650"/>
      <c r="L130" s="650"/>
      <c r="M130" s="91">
        <v>0</v>
      </c>
      <c r="N130" s="92"/>
      <c r="O130" s="92"/>
      <c r="P130" s="91"/>
      <c r="Q130" s="93">
        <v>0</v>
      </c>
      <c r="R130" s="95"/>
      <c r="S130" s="96"/>
      <c r="T130" s="97"/>
      <c r="U130" s="91">
        <v>0</v>
      </c>
      <c r="V130" s="96">
        <v>0</v>
      </c>
      <c r="W130" s="97"/>
      <c r="X130" s="96"/>
      <c r="Y130" s="99"/>
      <c r="Z130" s="93">
        <v>0</v>
      </c>
      <c r="AA130" s="95"/>
      <c r="AB130" s="96"/>
      <c r="AC130" s="91">
        <v>0</v>
      </c>
      <c r="AD130" s="92"/>
      <c r="AE130" s="96">
        <v>0</v>
      </c>
      <c r="AF130" s="97"/>
      <c r="AG130" s="91">
        <v>0</v>
      </c>
      <c r="AH130" s="102"/>
      <c r="AI130" s="91"/>
      <c r="AJ130" s="96">
        <v>0</v>
      </c>
      <c r="AK130" s="97"/>
      <c r="AL130" s="96"/>
      <c r="AM130" s="91">
        <v>0</v>
      </c>
      <c r="AN130" s="102"/>
      <c r="AO130" s="91"/>
      <c r="AP130" s="102"/>
      <c r="AQ130" s="105">
        <v>0</v>
      </c>
      <c r="AR130" s="105">
        <v>0</v>
      </c>
      <c r="AS130" s="106">
        <v>0</v>
      </c>
      <c r="AT130" s="106">
        <v>0</v>
      </c>
      <c r="AU130" s="96"/>
      <c r="AV130" s="95"/>
      <c r="AW130" s="96"/>
      <c r="AX130" s="95"/>
      <c r="AY130" s="96">
        <v>40</v>
      </c>
      <c r="AZ130" s="91">
        <v>0</v>
      </c>
      <c r="BA130" s="92"/>
      <c r="BB130" s="92"/>
    </row>
    <row r="131" spans="1:54" ht="21.75" customHeight="1" x14ac:dyDescent="0.3">
      <c r="A131" s="648" t="s">
        <v>687</v>
      </c>
      <c r="B131" s="646" t="s">
        <v>688</v>
      </c>
      <c r="C131" s="646" t="s">
        <v>320</v>
      </c>
      <c r="D131" s="37" t="s">
        <v>72</v>
      </c>
      <c r="E131" s="41">
        <f t="shared" si="0"/>
        <v>37</v>
      </c>
      <c r="F131" s="42">
        <f t="shared" si="1"/>
        <v>10</v>
      </c>
      <c r="G131" s="42">
        <f t="shared" si="2"/>
        <v>0</v>
      </c>
      <c r="H131" s="42">
        <f t="shared" si="3"/>
        <v>0</v>
      </c>
      <c r="I131" s="43">
        <f t="shared" si="4"/>
        <v>0</v>
      </c>
      <c r="J131" s="44">
        <f t="shared" si="5"/>
        <v>47</v>
      </c>
      <c r="K131" s="651">
        <f>(J131+(J132/5))</f>
        <v>52</v>
      </c>
      <c r="L131" s="649">
        <f>IF(K131=0,"",RANK(K131,K:K,0))</f>
        <v>49</v>
      </c>
      <c r="M131" s="47">
        <v>0</v>
      </c>
      <c r="N131" s="49"/>
      <c r="O131" s="49"/>
      <c r="P131" s="47"/>
      <c r="Q131" s="51">
        <v>0</v>
      </c>
      <c r="R131" s="53"/>
      <c r="S131" s="54"/>
      <c r="T131" s="55"/>
      <c r="U131" s="47">
        <v>0</v>
      </c>
      <c r="V131" s="54">
        <v>0</v>
      </c>
      <c r="W131" s="55"/>
      <c r="X131" s="54"/>
      <c r="Y131" s="56"/>
      <c r="Z131" s="51">
        <v>0</v>
      </c>
      <c r="AA131" s="53"/>
      <c r="AB131" s="54"/>
      <c r="AC131" s="47">
        <v>0</v>
      </c>
      <c r="AD131" s="49"/>
      <c r="AE131" s="54">
        <v>0</v>
      </c>
      <c r="AF131" s="55"/>
      <c r="AG131" s="47">
        <v>0</v>
      </c>
      <c r="AH131" s="59"/>
      <c r="AI131" s="47"/>
      <c r="AJ131" s="54">
        <v>0</v>
      </c>
      <c r="AK131" s="55"/>
      <c r="AL131" s="54"/>
      <c r="AM131" s="47">
        <v>0</v>
      </c>
      <c r="AN131" s="59"/>
      <c r="AO131" s="47"/>
      <c r="AP131" s="59"/>
      <c r="AQ131" s="69">
        <v>10</v>
      </c>
      <c r="AR131" s="69">
        <v>0</v>
      </c>
      <c r="AS131" s="74">
        <v>0</v>
      </c>
      <c r="AT131" s="74">
        <v>0</v>
      </c>
      <c r="AU131" s="54"/>
      <c r="AV131" s="53">
        <v>37</v>
      </c>
      <c r="AW131" s="54"/>
      <c r="AX131" s="53"/>
      <c r="AY131" s="54"/>
      <c r="AZ131" s="47">
        <v>0</v>
      </c>
      <c r="BA131" s="49"/>
      <c r="BB131" s="49"/>
    </row>
    <row r="132" spans="1:54" ht="21.75" customHeight="1" x14ac:dyDescent="0.3">
      <c r="A132" s="647"/>
      <c r="B132" s="647"/>
      <c r="C132" s="647"/>
      <c r="D132" s="85" t="s">
        <v>103</v>
      </c>
      <c r="E132" s="41">
        <f t="shared" si="0"/>
        <v>25</v>
      </c>
      <c r="F132" s="42">
        <f t="shared" si="1"/>
        <v>0</v>
      </c>
      <c r="G132" s="42">
        <f t="shared" si="2"/>
        <v>0</v>
      </c>
      <c r="H132" s="42">
        <f t="shared" si="3"/>
        <v>0</v>
      </c>
      <c r="I132" s="43">
        <f t="shared" si="4"/>
        <v>0</v>
      </c>
      <c r="J132" s="89">
        <f t="shared" si="5"/>
        <v>25</v>
      </c>
      <c r="K132" s="650"/>
      <c r="L132" s="650"/>
      <c r="M132" s="91">
        <v>0</v>
      </c>
      <c r="N132" s="92"/>
      <c r="O132" s="92"/>
      <c r="P132" s="91"/>
      <c r="Q132" s="93">
        <v>0</v>
      </c>
      <c r="R132" s="95"/>
      <c r="S132" s="96"/>
      <c r="T132" s="97"/>
      <c r="U132" s="91">
        <v>0</v>
      </c>
      <c r="V132" s="96">
        <v>0</v>
      </c>
      <c r="W132" s="97"/>
      <c r="X132" s="96"/>
      <c r="Y132" s="99"/>
      <c r="Z132" s="93">
        <v>0</v>
      </c>
      <c r="AA132" s="95"/>
      <c r="AB132" s="96"/>
      <c r="AC132" s="91">
        <v>0</v>
      </c>
      <c r="AD132" s="92"/>
      <c r="AE132" s="96">
        <v>0</v>
      </c>
      <c r="AF132" s="97"/>
      <c r="AG132" s="91">
        <v>0</v>
      </c>
      <c r="AH132" s="102"/>
      <c r="AI132" s="91"/>
      <c r="AJ132" s="96">
        <v>0</v>
      </c>
      <c r="AK132" s="97"/>
      <c r="AL132" s="96"/>
      <c r="AM132" s="91">
        <v>0</v>
      </c>
      <c r="AN132" s="102"/>
      <c r="AO132" s="91"/>
      <c r="AP132" s="102"/>
      <c r="AQ132" s="105">
        <v>25</v>
      </c>
      <c r="AR132" s="105">
        <v>0</v>
      </c>
      <c r="AS132" s="106">
        <v>0</v>
      </c>
      <c r="AT132" s="106">
        <v>0</v>
      </c>
      <c r="AU132" s="96"/>
      <c r="AV132" s="95"/>
      <c r="AW132" s="96"/>
      <c r="AX132" s="95"/>
      <c r="AY132" s="96"/>
      <c r="AZ132" s="91">
        <v>0</v>
      </c>
      <c r="BA132" s="92"/>
      <c r="BB132" s="92"/>
    </row>
    <row r="133" spans="1:54" ht="21.75" customHeight="1" x14ac:dyDescent="0.3">
      <c r="A133" s="648" t="s">
        <v>698</v>
      </c>
      <c r="B133" s="646" t="s">
        <v>700</v>
      </c>
      <c r="C133" s="646" t="s">
        <v>490</v>
      </c>
      <c r="D133" s="37" t="s">
        <v>72</v>
      </c>
      <c r="E133" s="41">
        <f t="shared" si="0"/>
        <v>60</v>
      </c>
      <c r="F133" s="42">
        <f t="shared" si="1"/>
        <v>40</v>
      </c>
      <c r="G133" s="42">
        <f t="shared" si="2"/>
        <v>25</v>
      </c>
      <c r="H133" s="42">
        <f t="shared" si="3"/>
        <v>25</v>
      </c>
      <c r="I133" s="43">
        <f t="shared" si="4"/>
        <v>8</v>
      </c>
      <c r="J133" s="44">
        <f t="shared" si="5"/>
        <v>158</v>
      </c>
      <c r="K133" s="651">
        <f>(J133+(J134/5))</f>
        <v>214.6</v>
      </c>
      <c r="L133" s="649">
        <f>IF(K133=0,"",RANK(K133,K:K,0))</f>
        <v>25</v>
      </c>
      <c r="M133" s="47">
        <v>0</v>
      </c>
      <c r="N133" s="49"/>
      <c r="O133" s="49"/>
      <c r="P133" s="47"/>
      <c r="Q133" s="51">
        <v>0</v>
      </c>
      <c r="R133" s="53"/>
      <c r="S133" s="54"/>
      <c r="T133" s="55">
        <v>8</v>
      </c>
      <c r="U133" s="47">
        <v>0</v>
      </c>
      <c r="V133" s="54">
        <v>0</v>
      </c>
      <c r="W133" s="55"/>
      <c r="X133" s="54"/>
      <c r="Y133" s="56"/>
      <c r="Z133" s="51">
        <v>0</v>
      </c>
      <c r="AA133" s="53"/>
      <c r="AB133" s="54"/>
      <c r="AC133" s="47">
        <v>0</v>
      </c>
      <c r="AD133" s="49">
        <v>40</v>
      </c>
      <c r="AE133" s="54">
        <v>5</v>
      </c>
      <c r="AF133" s="55">
        <v>25</v>
      </c>
      <c r="AG133" s="47">
        <v>0</v>
      </c>
      <c r="AH133" s="59"/>
      <c r="AI133" s="47">
        <v>25</v>
      </c>
      <c r="AJ133" s="54">
        <v>0</v>
      </c>
      <c r="AK133" s="55"/>
      <c r="AL133" s="54"/>
      <c r="AM133" s="47">
        <v>0</v>
      </c>
      <c r="AN133" s="59">
        <v>5</v>
      </c>
      <c r="AO133" s="47"/>
      <c r="AP133" s="59"/>
      <c r="AQ133" s="69">
        <v>60</v>
      </c>
      <c r="AR133" s="69">
        <v>0</v>
      </c>
      <c r="AS133" s="74">
        <v>0</v>
      </c>
      <c r="AT133" s="74">
        <v>0</v>
      </c>
      <c r="AU133" s="54"/>
      <c r="AV133" s="53"/>
      <c r="AW133" s="54"/>
      <c r="AX133" s="53"/>
      <c r="AY133" s="54"/>
      <c r="AZ133" s="47">
        <v>0</v>
      </c>
      <c r="BA133" s="49">
        <v>30</v>
      </c>
      <c r="BB133" s="49"/>
    </row>
    <row r="134" spans="1:54" ht="21.75" customHeight="1" x14ac:dyDescent="0.3">
      <c r="A134" s="647"/>
      <c r="B134" s="647"/>
      <c r="C134" s="647"/>
      <c r="D134" s="85" t="s">
        <v>103</v>
      </c>
      <c r="E134" s="41">
        <f t="shared" si="0"/>
        <v>150</v>
      </c>
      <c r="F134" s="42">
        <f t="shared" si="1"/>
        <v>60</v>
      </c>
      <c r="G134" s="42">
        <f t="shared" si="2"/>
        <v>40</v>
      </c>
      <c r="H134" s="42">
        <f t="shared" si="3"/>
        <v>25</v>
      </c>
      <c r="I134" s="43">
        <f t="shared" si="4"/>
        <v>8</v>
      </c>
      <c r="J134" s="89">
        <f t="shared" si="5"/>
        <v>283</v>
      </c>
      <c r="K134" s="650"/>
      <c r="L134" s="650"/>
      <c r="M134" s="91">
        <v>0</v>
      </c>
      <c r="N134" s="92"/>
      <c r="O134" s="92"/>
      <c r="P134" s="91"/>
      <c r="Q134" s="93">
        <v>0</v>
      </c>
      <c r="R134" s="95"/>
      <c r="S134" s="96"/>
      <c r="T134" s="97">
        <v>25</v>
      </c>
      <c r="U134" s="91">
        <v>0</v>
      </c>
      <c r="V134" s="96">
        <v>0</v>
      </c>
      <c r="W134" s="97"/>
      <c r="X134" s="96"/>
      <c r="Y134" s="99"/>
      <c r="Z134" s="93">
        <v>0</v>
      </c>
      <c r="AA134" s="95"/>
      <c r="AB134" s="96"/>
      <c r="AC134" s="91">
        <v>0</v>
      </c>
      <c r="AD134" s="92"/>
      <c r="AE134" s="96">
        <v>60</v>
      </c>
      <c r="AF134" s="97">
        <v>40</v>
      </c>
      <c r="AG134" s="91">
        <v>0</v>
      </c>
      <c r="AH134" s="102"/>
      <c r="AI134" s="91">
        <v>8</v>
      </c>
      <c r="AJ134" s="96">
        <v>0</v>
      </c>
      <c r="AK134" s="97"/>
      <c r="AL134" s="96"/>
      <c r="AM134" s="91">
        <v>0</v>
      </c>
      <c r="AN134" s="102">
        <v>8</v>
      </c>
      <c r="AO134" s="91"/>
      <c r="AP134" s="102"/>
      <c r="AQ134" s="105">
        <v>150</v>
      </c>
      <c r="AR134" s="105">
        <v>0</v>
      </c>
      <c r="AS134" s="106">
        <v>0</v>
      </c>
      <c r="AT134" s="106">
        <v>0</v>
      </c>
      <c r="AU134" s="96"/>
      <c r="AV134" s="95"/>
      <c r="AW134" s="96"/>
      <c r="AX134" s="95"/>
      <c r="AY134" s="96"/>
      <c r="AZ134" s="91">
        <v>0</v>
      </c>
      <c r="BA134" s="92"/>
      <c r="BB134" s="92"/>
    </row>
    <row r="135" spans="1:54" ht="21.75" customHeight="1" x14ac:dyDescent="0.3">
      <c r="A135" s="648" t="s">
        <v>709</v>
      </c>
      <c r="B135" s="646" t="s">
        <v>710</v>
      </c>
      <c r="C135" s="646" t="s">
        <v>394</v>
      </c>
      <c r="D135" s="37" t="s">
        <v>72</v>
      </c>
      <c r="E135" s="41">
        <f t="shared" si="0"/>
        <v>60</v>
      </c>
      <c r="F135" s="42">
        <f t="shared" si="1"/>
        <v>40</v>
      </c>
      <c r="G135" s="42">
        <f t="shared" si="2"/>
        <v>25</v>
      </c>
      <c r="H135" s="42">
        <f t="shared" si="3"/>
        <v>25</v>
      </c>
      <c r="I135" s="43">
        <f t="shared" si="4"/>
        <v>15</v>
      </c>
      <c r="J135" s="44">
        <f t="shared" si="5"/>
        <v>165</v>
      </c>
      <c r="K135" s="651">
        <f>(J135+(J136/5))</f>
        <v>245</v>
      </c>
      <c r="L135" s="649">
        <f>IF(K135=0,"",RANK(K135,K:K,0))</f>
        <v>23</v>
      </c>
      <c r="M135" s="47">
        <v>0</v>
      </c>
      <c r="N135" s="49"/>
      <c r="O135" s="49">
        <v>10</v>
      </c>
      <c r="P135" s="47"/>
      <c r="Q135" s="51">
        <v>0</v>
      </c>
      <c r="R135" s="53"/>
      <c r="S135" s="54"/>
      <c r="T135" s="55"/>
      <c r="U135" s="47">
        <v>0</v>
      </c>
      <c r="V135" s="175">
        <v>3</v>
      </c>
      <c r="W135" s="55"/>
      <c r="X135" s="175">
        <v>3</v>
      </c>
      <c r="Y135" s="56"/>
      <c r="Z135" s="51">
        <v>25</v>
      </c>
      <c r="AA135" s="53">
        <v>15</v>
      </c>
      <c r="AB135" s="175">
        <v>5</v>
      </c>
      <c r="AC135" s="47">
        <v>0</v>
      </c>
      <c r="AD135" s="49">
        <v>40</v>
      </c>
      <c r="AE135" s="54">
        <v>5</v>
      </c>
      <c r="AF135" s="55"/>
      <c r="AG135" s="47">
        <v>5</v>
      </c>
      <c r="AH135" s="59"/>
      <c r="AI135" s="47"/>
      <c r="AJ135" s="54">
        <v>0</v>
      </c>
      <c r="AK135" s="55">
        <v>25</v>
      </c>
      <c r="AL135" s="54"/>
      <c r="AM135" s="47">
        <v>0</v>
      </c>
      <c r="AN135" s="59"/>
      <c r="AO135" s="47"/>
      <c r="AP135" s="59"/>
      <c r="AQ135" s="69">
        <v>60</v>
      </c>
      <c r="AR135" s="69">
        <v>0</v>
      </c>
      <c r="AS135" s="74">
        <v>0</v>
      </c>
      <c r="AT135" s="74">
        <v>0</v>
      </c>
      <c r="AU135" s="54"/>
      <c r="AV135" s="53"/>
      <c r="AW135" s="54"/>
      <c r="AX135" s="53"/>
      <c r="AY135" s="54"/>
      <c r="AZ135" s="47">
        <v>0</v>
      </c>
      <c r="BA135" s="49"/>
      <c r="BB135" s="49"/>
    </row>
    <row r="136" spans="1:54" ht="21.75" customHeight="1" x14ac:dyDescent="0.3">
      <c r="A136" s="647"/>
      <c r="B136" s="647"/>
      <c r="C136" s="647"/>
      <c r="D136" s="85" t="s">
        <v>103</v>
      </c>
      <c r="E136" s="41">
        <f t="shared" si="0"/>
        <v>150</v>
      </c>
      <c r="F136" s="42">
        <f t="shared" si="1"/>
        <v>100</v>
      </c>
      <c r="G136" s="42">
        <f t="shared" si="2"/>
        <v>60</v>
      </c>
      <c r="H136" s="42">
        <f t="shared" si="3"/>
        <v>60</v>
      </c>
      <c r="I136" s="43">
        <f t="shared" si="4"/>
        <v>30</v>
      </c>
      <c r="J136" s="89">
        <f t="shared" si="5"/>
        <v>400</v>
      </c>
      <c r="K136" s="650"/>
      <c r="L136" s="650"/>
      <c r="M136" s="91">
        <v>0</v>
      </c>
      <c r="N136" s="92"/>
      <c r="O136" s="92">
        <v>30</v>
      </c>
      <c r="P136" s="91"/>
      <c r="Q136" s="93">
        <v>0</v>
      </c>
      <c r="R136" s="95"/>
      <c r="S136" s="96"/>
      <c r="T136" s="97"/>
      <c r="U136" s="91">
        <v>0</v>
      </c>
      <c r="V136" s="183">
        <v>0</v>
      </c>
      <c r="W136" s="97"/>
      <c r="X136" s="183">
        <v>5</v>
      </c>
      <c r="Y136" s="99"/>
      <c r="Z136" s="93">
        <v>0</v>
      </c>
      <c r="AA136" s="95"/>
      <c r="AB136" s="183"/>
      <c r="AC136" s="91">
        <v>0</v>
      </c>
      <c r="AD136" s="92">
        <v>60</v>
      </c>
      <c r="AE136" s="96">
        <v>60</v>
      </c>
      <c r="AF136" s="97"/>
      <c r="AG136" s="91">
        <v>0</v>
      </c>
      <c r="AH136" s="102"/>
      <c r="AI136" s="91"/>
      <c r="AJ136" s="96">
        <v>0</v>
      </c>
      <c r="AK136" s="97">
        <v>100</v>
      </c>
      <c r="AL136" s="96"/>
      <c r="AM136" s="91">
        <v>0</v>
      </c>
      <c r="AN136" s="102"/>
      <c r="AO136" s="91"/>
      <c r="AP136" s="102"/>
      <c r="AQ136" s="105">
        <v>150</v>
      </c>
      <c r="AR136" s="105">
        <v>0</v>
      </c>
      <c r="AS136" s="106">
        <v>0</v>
      </c>
      <c r="AT136" s="106">
        <v>0</v>
      </c>
      <c r="AU136" s="96"/>
      <c r="AV136" s="95"/>
      <c r="AW136" s="96"/>
      <c r="AX136" s="95"/>
      <c r="AY136" s="96"/>
      <c r="AZ136" s="91">
        <v>0</v>
      </c>
      <c r="BA136" s="92"/>
      <c r="BB136" s="92"/>
    </row>
    <row r="137" spans="1:54" ht="21.75" customHeight="1" x14ac:dyDescent="0.3">
      <c r="A137" s="648" t="s">
        <v>717</v>
      </c>
      <c r="B137" s="646" t="s">
        <v>718</v>
      </c>
      <c r="C137" s="646" t="s">
        <v>163</v>
      </c>
      <c r="D137" s="37" t="s">
        <v>72</v>
      </c>
      <c r="E137" s="41">
        <f t="shared" si="0"/>
        <v>100</v>
      </c>
      <c r="F137" s="42">
        <f t="shared" si="1"/>
        <v>60</v>
      </c>
      <c r="G137" s="42">
        <f t="shared" si="2"/>
        <v>60</v>
      </c>
      <c r="H137" s="42">
        <f t="shared" si="3"/>
        <v>60</v>
      </c>
      <c r="I137" s="43">
        <f t="shared" si="4"/>
        <v>60</v>
      </c>
      <c r="J137" s="44">
        <f t="shared" si="5"/>
        <v>340</v>
      </c>
      <c r="K137" s="651">
        <f>(J137+(J138/5))</f>
        <v>440</v>
      </c>
      <c r="L137" s="649">
        <f>IF(K137=0,"",RANK(K137,K:K,0))</f>
        <v>13</v>
      </c>
      <c r="M137" s="47">
        <v>0</v>
      </c>
      <c r="N137" s="49"/>
      <c r="O137" s="49"/>
      <c r="P137" s="47"/>
      <c r="Q137" s="51">
        <v>0</v>
      </c>
      <c r="R137" s="53"/>
      <c r="S137" s="214">
        <v>3</v>
      </c>
      <c r="T137" s="55"/>
      <c r="U137" s="47">
        <v>0</v>
      </c>
      <c r="V137" s="54">
        <v>3</v>
      </c>
      <c r="W137" s="55">
        <v>8</v>
      </c>
      <c r="X137" s="54">
        <v>8</v>
      </c>
      <c r="Y137" s="56"/>
      <c r="Z137" s="51">
        <v>60</v>
      </c>
      <c r="AA137" s="53">
        <v>25</v>
      </c>
      <c r="AB137" s="54">
        <v>5</v>
      </c>
      <c r="AC137" s="47">
        <v>5</v>
      </c>
      <c r="AD137" s="49">
        <v>100</v>
      </c>
      <c r="AE137" s="54">
        <v>15</v>
      </c>
      <c r="AF137" s="55">
        <v>60</v>
      </c>
      <c r="AG137" s="47">
        <v>15</v>
      </c>
      <c r="AH137" s="59"/>
      <c r="AI137" s="47"/>
      <c r="AJ137" s="54">
        <v>40</v>
      </c>
      <c r="AK137" s="55">
        <v>60</v>
      </c>
      <c r="AL137" s="54"/>
      <c r="AM137" s="47">
        <v>5</v>
      </c>
      <c r="AN137" s="59"/>
      <c r="AO137" s="47"/>
      <c r="AP137" s="59"/>
      <c r="AQ137" s="69">
        <v>0</v>
      </c>
      <c r="AR137" s="69">
        <v>0</v>
      </c>
      <c r="AS137" s="74">
        <v>60</v>
      </c>
      <c r="AT137" s="74">
        <v>0</v>
      </c>
      <c r="AU137" s="54"/>
      <c r="AV137" s="53"/>
      <c r="AW137" s="54"/>
      <c r="AX137" s="53"/>
      <c r="AY137" s="54">
        <v>40</v>
      </c>
      <c r="AZ137" s="47">
        <v>0</v>
      </c>
      <c r="BA137" s="49"/>
      <c r="BB137" s="49"/>
    </row>
    <row r="138" spans="1:54" ht="21.75" customHeight="1" x14ac:dyDescent="0.3">
      <c r="A138" s="647"/>
      <c r="B138" s="647"/>
      <c r="C138" s="647"/>
      <c r="D138" s="85" t="s">
        <v>103</v>
      </c>
      <c r="E138" s="41">
        <f t="shared" si="0"/>
        <v>150</v>
      </c>
      <c r="F138" s="42">
        <f t="shared" si="1"/>
        <v>150</v>
      </c>
      <c r="G138" s="42">
        <f t="shared" si="2"/>
        <v>100</v>
      </c>
      <c r="H138" s="42">
        <f t="shared" si="3"/>
        <v>60</v>
      </c>
      <c r="I138" s="43">
        <f t="shared" si="4"/>
        <v>40</v>
      </c>
      <c r="J138" s="89">
        <f t="shared" si="5"/>
        <v>500</v>
      </c>
      <c r="K138" s="650"/>
      <c r="L138" s="650"/>
      <c r="M138" s="91">
        <v>0</v>
      </c>
      <c r="N138" s="92"/>
      <c r="O138" s="92"/>
      <c r="P138" s="91"/>
      <c r="Q138" s="93">
        <v>0</v>
      </c>
      <c r="R138" s="95"/>
      <c r="S138" s="215">
        <v>5</v>
      </c>
      <c r="T138" s="97"/>
      <c r="U138" s="91">
        <v>0</v>
      </c>
      <c r="V138" s="96">
        <v>5</v>
      </c>
      <c r="W138" s="97">
        <v>25</v>
      </c>
      <c r="X138" s="96">
        <v>15</v>
      </c>
      <c r="Y138" s="99"/>
      <c r="Z138" s="93">
        <v>40</v>
      </c>
      <c r="AA138" s="95">
        <v>8</v>
      </c>
      <c r="AB138" s="96"/>
      <c r="AC138" s="91">
        <v>25</v>
      </c>
      <c r="AD138" s="92">
        <v>150</v>
      </c>
      <c r="AE138" s="96">
        <v>100</v>
      </c>
      <c r="AF138" s="97">
        <v>40</v>
      </c>
      <c r="AG138" s="91">
        <v>8</v>
      </c>
      <c r="AH138" s="102"/>
      <c r="AI138" s="91"/>
      <c r="AJ138" s="96">
        <v>8</v>
      </c>
      <c r="AK138" s="97">
        <v>150</v>
      </c>
      <c r="AL138" s="96"/>
      <c r="AM138" s="91">
        <v>60</v>
      </c>
      <c r="AN138" s="102"/>
      <c r="AO138" s="91"/>
      <c r="AP138" s="102"/>
      <c r="AQ138" s="105">
        <v>0</v>
      </c>
      <c r="AR138" s="105">
        <v>0</v>
      </c>
      <c r="AS138" s="106">
        <v>25</v>
      </c>
      <c r="AT138" s="106">
        <v>0</v>
      </c>
      <c r="AU138" s="96"/>
      <c r="AV138" s="95"/>
      <c r="AW138" s="96"/>
      <c r="AX138" s="95"/>
      <c r="AY138" s="96">
        <v>8</v>
      </c>
      <c r="AZ138" s="91">
        <v>0</v>
      </c>
      <c r="BA138" s="92"/>
      <c r="BB138" s="92"/>
    </row>
    <row r="139" spans="1:54" ht="21.75" customHeight="1" x14ac:dyDescent="0.3">
      <c r="A139" s="648" t="s">
        <v>725</v>
      </c>
      <c r="B139" s="646" t="s">
        <v>726</v>
      </c>
      <c r="C139" s="646" t="s">
        <v>338</v>
      </c>
      <c r="D139" s="37" t="s">
        <v>72</v>
      </c>
      <c r="E139" s="41">
        <f t="shared" si="0"/>
        <v>25</v>
      </c>
      <c r="F139" s="42">
        <f t="shared" si="1"/>
        <v>8</v>
      </c>
      <c r="G139" s="42">
        <f t="shared" si="2"/>
        <v>8</v>
      </c>
      <c r="H139" s="42">
        <f t="shared" si="3"/>
        <v>8</v>
      </c>
      <c r="I139" s="43">
        <f t="shared" si="4"/>
        <v>5</v>
      </c>
      <c r="J139" s="44">
        <f t="shared" si="5"/>
        <v>54</v>
      </c>
      <c r="K139" s="651">
        <f>(J139+(J140/5))</f>
        <v>97</v>
      </c>
      <c r="L139" s="649">
        <f>IF(K139=0,"",RANK(K139,K:K,0))</f>
        <v>39</v>
      </c>
      <c r="M139" s="47">
        <v>1</v>
      </c>
      <c r="N139" s="49"/>
      <c r="O139" s="49"/>
      <c r="P139" s="47">
        <v>4</v>
      </c>
      <c r="Q139" s="51">
        <v>8</v>
      </c>
      <c r="R139" s="53">
        <v>1</v>
      </c>
      <c r="S139" s="54">
        <v>3</v>
      </c>
      <c r="T139" s="55">
        <v>8</v>
      </c>
      <c r="U139" s="47">
        <v>0</v>
      </c>
      <c r="V139" s="54">
        <v>0</v>
      </c>
      <c r="W139" s="55">
        <v>8</v>
      </c>
      <c r="X139" s="54">
        <v>3</v>
      </c>
      <c r="Y139" s="56"/>
      <c r="Z139" s="51">
        <v>25</v>
      </c>
      <c r="AA139" s="53"/>
      <c r="AB139" s="54">
        <v>5</v>
      </c>
      <c r="AC139" s="47">
        <v>0</v>
      </c>
      <c r="AD139" s="49"/>
      <c r="AE139" s="54">
        <v>0</v>
      </c>
      <c r="AF139" s="55"/>
      <c r="AG139" s="47">
        <v>0</v>
      </c>
      <c r="AH139" s="59"/>
      <c r="AI139" s="47"/>
      <c r="AJ139" s="54">
        <v>0</v>
      </c>
      <c r="AK139" s="55"/>
      <c r="AL139" s="54"/>
      <c r="AM139" s="47">
        <v>5</v>
      </c>
      <c r="AN139" s="59"/>
      <c r="AO139" s="47"/>
      <c r="AP139" s="59"/>
      <c r="AQ139" s="69">
        <v>0</v>
      </c>
      <c r="AR139" s="69">
        <v>0</v>
      </c>
      <c r="AS139" s="74">
        <v>0</v>
      </c>
      <c r="AT139" s="74">
        <v>0</v>
      </c>
      <c r="AU139" s="54"/>
      <c r="AV139" s="53"/>
      <c r="AW139" s="54"/>
      <c r="AX139" s="53"/>
      <c r="AY139" s="54"/>
      <c r="AZ139" s="47">
        <v>0</v>
      </c>
      <c r="BA139" s="49"/>
      <c r="BB139" s="49"/>
    </row>
    <row r="140" spans="1:54" ht="21.75" customHeight="1" x14ac:dyDescent="0.3">
      <c r="A140" s="647"/>
      <c r="B140" s="647"/>
      <c r="C140" s="647"/>
      <c r="D140" s="85" t="s">
        <v>103</v>
      </c>
      <c r="E140" s="41">
        <f t="shared" si="0"/>
        <v>100</v>
      </c>
      <c r="F140" s="42">
        <f t="shared" si="1"/>
        <v>40</v>
      </c>
      <c r="G140" s="42">
        <f t="shared" si="2"/>
        <v>25</v>
      </c>
      <c r="H140" s="42">
        <f t="shared" si="3"/>
        <v>25</v>
      </c>
      <c r="I140" s="43">
        <f t="shared" si="4"/>
        <v>25</v>
      </c>
      <c r="J140" s="89">
        <f t="shared" si="5"/>
        <v>215</v>
      </c>
      <c r="K140" s="650"/>
      <c r="L140" s="650"/>
      <c r="M140" s="91">
        <v>0</v>
      </c>
      <c r="N140" s="92"/>
      <c r="O140" s="92"/>
      <c r="P140" s="91"/>
      <c r="Q140" s="93">
        <v>25</v>
      </c>
      <c r="R140" s="95"/>
      <c r="S140" s="96">
        <v>25</v>
      </c>
      <c r="T140" s="97">
        <v>25</v>
      </c>
      <c r="U140" s="91">
        <v>0</v>
      </c>
      <c r="V140" s="96">
        <v>0</v>
      </c>
      <c r="W140" s="97">
        <v>25</v>
      </c>
      <c r="X140" s="96">
        <v>5</v>
      </c>
      <c r="Y140" s="99"/>
      <c r="Z140" s="93">
        <v>100</v>
      </c>
      <c r="AA140" s="95"/>
      <c r="AB140" s="96">
        <v>40</v>
      </c>
      <c r="AC140" s="91">
        <v>0</v>
      </c>
      <c r="AD140" s="92"/>
      <c r="AE140" s="96">
        <v>0</v>
      </c>
      <c r="AF140" s="97"/>
      <c r="AG140" s="91">
        <v>0</v>
      </c>
      <c r="AH140" s="102"/>
      <c r="AI140" s="91"/>
      <c r="AJ140" s="96">
        <v>0</v>
      </c>
      <c r="AK140" s="97"/>
      <c r="AL140" s="96"/>
      <c r="AM140" s="91">
        <v>0</v>
      </c>
      <c r="AN140" s="102"/>
      <c r="AO140" s="91"/>
      <c r="AP140" s="102"/>
      <c r="AQ140" s="105">
        <v>0</v>
      </c>
      <c r="AR140" s="105">
        <v>0</v>
      </c>
      <c r="AS140" s="106">
        <v>0</v>
      </c>
      <c r="AT140" s="106">
        <v>0</v>
      </c>
      <c r="AU140" s="96"/>
      <c r="AV140" s="95"/>
      <c r="AW140" s="96"/>
      <c r="AX140" s="95"/>
      <c r="AY140" s="96"/>
      <c r="AZ140" s="91">
        <v>0</v>
      </c>
      <c r="BA140" s="92"/>
      <c r="BB140" s="92"/>
    </row>
    <row r="141" spans="1:54" ht="14.4" x14ac:dyDescent="0.3">
      <c r="V141" s="218"/>
      <c r="W141" s="218"/>
      <c r="X141" s="218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</row>
  </sheetData>
  <mergeCells count="361">
    <mergeCell ref="K77:K78"/>
    <mergeCell ref="K79:K80"/>
    <mergeCell ref="K81:K82"/>
    <mergeCell ref="L81:L82"/>
    <mergeCell ref="K83:K84"/>
    <mergeCell ref="L83:L84"/>
    <mergeCell ref="L61:L62"/>
    <mergeCell ref="K61:K62"/>
    <mergeCell ref="K63:K64"/>
    <mergeCell ref="K65:K66"/>
    <mergeCell ref="K67:K68"/>
    <mergeCell ref="K69:K70"/>
    <mergeCell ref="K71:K72"/>
    <mergeCell ref="K73:K74"/>
    <mergeCell ref="K75:K76"/>
    <mergeCell ref="K49:K50"/>
    <mergeCell ref="K51:K52"/>
    <mergeCell ref="K53:K54"/>
    <mergeCell ref="K55:K56"/>
    <mergeCell ref="K57:K58"/>
    <mergeCell ref="K59:K60"/>
    <mergeCell ref="L49:L50"/>
    <mergeCell ref="L51:L52"/>
    <mergeCell ref="L53:L54"/>
    <mergeCell ref="L55:L56"/>
    <mergeCell ref="L57:L58"/>
    <mergeCell ref="L59:L60"/>
    <mergeCell ref="K39:K40"/>
    <mergeCell ref="L39:L40"/>
    <mergeCell ref="K41:K42"/>
    <mergeCell ref="L41:L42"/>
    <mergeCell ref="K43:K44"/>
    <mergeCell ref="L43:L44"/>
    <mergeCell ref="K45:K46"/>
    <mergeCell ref="L45:L46"/>
    <mergeCell ref="L47:L48"/>
    <mergeCell ref="K47:K48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L37:L38"/>
    <mergeCell ref="L77:L78"/>
    <mergeCell ref="L79:L80"/>
    <mergeCell ref="L63:L64"/>
    <mergeCell ref="L65:L66"/>
    <mergeCell ref="L67:L68"/>
    <mergeCell ref="L69:L70"/>
    <mergeCell ref="L71:L72"/>
    <mergeCell ref="L73:L74"/>
    <mergeCell ref="L75:L7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L23:L24"/>
    <mergeCell ref="B25:B26"/>
    <mergeCell ref="C25:C26"/>
    <mergeCell ref="L25:L26"/>
    <mergeCell ref="L33:L34"/>
    <mergeCell ref="L35:L36"/>
    <mergeCell ref="A25:A26"/>
    <mergeCell ref="A27:A28"/>
    <mergeCell ref="B27:B28"/>
    <mergeCell ref="C27:C28"/>
    <mergeCell ref="A29:A30"/>
    <mergeCell ref="B29:B30"/>
    <mergeCell ref="C29:C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K23:K24"/>
    <mergeCell ref="K25:K26"/>
    <mergeCell ref="A11:A12"/>
    <mergeCell ref="B11:B12"/>
    <mergeCell ref="C11:C12"/>
    <mergeCell ref="A13:A14"/>
    <mergeCell ref="B13:B14"/>
    <mergeCell ref="C13:C14"/>
    <mergeCell ref="A15:A16"/>
    <mergeCell ref="A23:A24"/>
    <mergeCell ref="B23:B24"/>
    <mergeCell ref="C23:C24"/>
    <mergeCell ref="A19:A20"/>
    <mergeCell ref="B19:B20"/>
    <mergeCell ref="C19:C20"/>
    <mergeCell ref="K19:K20"/>
    <mergeCell ref="L19:L20"/>
    <mergeCell ref="A21:A22"/>
    <mergeCell ref="B21:B22"/>
    <mergeCell ref="C21:C22"/>
    <mergeCell ref="K21:K22"/>
    <mergeCell ref="L21:L22"/>
    <mergeCell ref="B15:B16"/>
    <mergeCell ref="C15:C16"/>
    <mergeCell ref="K15:K16"/>
    <mergeCell ref="L15:L16"/>
    <mergeCell ref="A17:A18"/>
    <mergeCell ref="B17:B18"/>
    <mergeCell ref="C17:C18"/>
    <mergeCell ref="K17:K18"/>
    <mergeCell ref="L17:L18"/>
    <mergeCell ref="K11:K12"/>
    <mergeCell ref="K13:K14"/>
    <mergeCell ref="K3:K4"/>
    <mergeCell ref="K5:K6"/>
    <mergeCell ref="K7:K8"/>
    <mergeCell ref="L7:L8"/>
    <mergeCell ref="K9:K10"/>
    <mergeCell ref="L9:L10"/>
    <mergeCell ref="L11:L12"/>
    <mergeCell ref="L13:L1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A1:D2"/>
    <mergeCell ref="E1:I1"/>
    <mergeCell ref="J1:J2"/>
    <mergeCell ref="K1:K2"/>
    <mergeCell ref="L1:L2"/>
    <mergeCell ref="M1:P1"/>
    <mergeCell ref="Q1:T1"/>
    <mergeCell ref="A3:A4"/>
    <mergeCell ref="B3:B4"/>
    <mergeCell ref="C3:C4"/>
    <mergeCell ref="L3:L4"/>
    <mergeCell ref="AQ1:AY1"/>
    <mergeCell ref="AZ1:BB1"/>
    <mergeCell ref="V1:X1"/>
    <mergeCell ref="Z1:AB1"/>
    <mergeCell ref="AC1:AD1"/>
    <mergeCell ref="AE1:AF1"/>
    <mergeCell ref="AG1:AI1"/>
    <mergeCell ref="AJ1:AL1"/>
    <mergeCell ref="AM1:AP1"/>
    <mergeCell ref="L119:L120"/>
    <mergeCell ref="K133:K134"/>
    <mergeCell ref="K135:K136"/>
    <mergeCell ref="K137:K138"/>
    <mergeCell ref="K139:K140"/>
    <mergeCell ref="L139:L140"/>
    <mergeCell ref="K119:K120"/>
    <mergeCell ref="K121:K122"/>
    <mergeCell ref="K123:K124"/>
    <mergeCell ref="K125:K126"/>
    <mergeCell ref="K127:K128"/>
    <mergeCell ref="K129:K130"/>
    <mergeCell ref="K131:K132"/>
    <mergeCell ref="L105:L106"/>
    <mergeCell ref="K105:K106"/>
    <mergeCell ref="K107:K108"/>
    <mergeCell ref="K109:K110"/>
    <mergeCell ref="K111:K112"/>
    <mergeCell ref="K113:K114"/>
    <mergeCell ref="K115:K116"/>
    <mergeCell ref="K117:K118"/>
    <mergeCell ref="L107:L108"/>
    <mergeCell ref="L109:L110"/>
    <mergeCell ref="L111:L112"/>
    <mergeCell ref="L113:L114"/>
    <mergeCell ref="L115:L116"/>
    <mergeCell ref="L117:L118"/>
    <mergeCell ref="K95:K96"/>
    <mergeCell ref="K97:K98"/>
    <mergeCell ref="K99:K100"/>
    <mergeCell ref="K101:K102"/>
    <mergeCell ref="K103:K104"/>
    <mergeCell ref="L93:L94"/>
    <mergeCell ref="L95:L96"/>
    <mergeCell ref="L97:L98"/>
    <mergeCell ref="L99:L100"/>
    <mergeCell ref="L101:L102"/>
    <mergeCell ref="L103:L104"/>
    <mergeCell ref="K85:K86"/>
    <mergeCell ref="L85:L86"/>
    <mergeCell ref="K87:K88"/>
    <mergeCell ref="L87:L88"/>
    <mergeCell ref="K89:K90"/>
    <mergeCell ref="L89:L90"/>
    <mergeCell ref="L91:L92"/>
    <mergeCell ref="K91:K92"/>
    <mergeCell ref="K93:K94"/>
    <mergeCell ref="L135:L136"/>
    <mergeCell ref="L137:L138"/>
    <mergeCell ref="L121:L122"/>
    <mergeCell ref="L123:L124"/>
    <mergeCell ref="L125:L126"/>
    <mergeCell ref="L127:L128"/>
    <mergeCell ref="L129:L130"/>
    <mergeCell ref="L131:L132"/>
    <mergeCell ref="L133:L13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A139:A140"/>
    <mergeCell ref="B139:B140"/>
    <mergeCell ref="C139:C140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A33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8" width="3.88671875" customWidth="1"/>
    <col min="29" max="29" width="4.44140625" customWidth="1"/>
    <col min="30" max="53" width="4.109375" customWidth="1"/>
  </cols>
  <sheetData>
    <row r="1" spans="1:53" ht="26.25" customHeight="1" x14ac:dyDescent="0.3">
      <c r="A1" s="695" t="s">
        <v>74</v>
      </c>
      <c r="B1" s="659"/>
      <c r="C1" s="659"/>
      <c r="D1" s="696"/>
      <c r="E1" s="700" t="s">
        <v>18</v>
      </c>
      <c r="F1" s="665"/>
      <c r="G1" s="665"/>
      <c r="H1" s="665"/>
      <c r="I1" s="666"/>
      <c r="J1" s="691" t="s">
        <v>19</v>
      </c>
      <c r="K1" s="701" t="s">
        <v>77</v>
      </c>
      <c r="L1" s="702" t="s">
        <v>80</v>
      </c>
      <c r="M1" s="702" t="s">
        <v>82</v>
      </c>
      <c r="N1" s="703" t="s">
        <v>20</v>
      </c>
      <c r="O1" s="691" t="s">
        <v>21</v>
      </c>
      <c r="P1" s="689" t="s">
        <v>22</v>
      </c>
      <c r="Q1" s="653"/>
      <c r="R1" s="653"/>
      <c r="S1" s="654"/>
      <c r="T1" s="690" t="s">
        <v>24</v>
      </c>
      <c r="U1" s="654"/>
      <c r="V1" s="692" t="s">
        <v>25</v>
      </c>
      <c r="W1" s="653"/>
      <c r="X1" s="654"/>
      <c r="Y1" s="690" t="s">
        <v>26</v>
      </c>
      <c r="Z1" s="653"/>
      <c r="AA1" s="654"/>
      <c r="AB1" s="45" t="s">
        <v>27</v>
      </c>
      <c r="AC1" s="693" t="s">
        <v>85</v>
      </c>
      <c r="AD1" s="46" t="s">
        <v>86</v>
      </c>
      <c r="AE1" s="689" t="s">
        <v>29</v>
      </c>
      <c r="AF1" s="654"/>
      <c r="AG1" s="688" t="s">
        <v>30</v>
      </c>
      <c r="AH1" s="654"/>
      <c r="AI1" s="689" t="s">
        <v>31</v>
      </c>
      <c r="AJ1" s="654"/>
      <c r="AK1" s="690" t="s">
        <v>32</v>
      </c>
      <c r="AL1" s="653"/>
      <c r="AM1" s="653"/>
      <c r="AN1" s="654"/>
      <c r="AO1" s="689" t="s">
        <v>33</v>
      </c>
      <c r="AP1" s="654"/>
      <c r="AQ1" s="690" t="s">
        <v>88</v>
      </c>
      <c r="AR1" s="653"/>
      <c r="AS1" s="653"/>
      <c r="AT1" s="653"/>
      <c r="AU1" s="653"/>
      <c r="AV1" s="653"/>
      <c r="AW1" s="653"/>
      <c r="AX1" s="654"/>
      <c r="AY1" s="689" t="s">
        <v>22</v>
      </c>
      <c r="AZ1" s="653"/>
      <c r="BA1" s="654"/>
    </row>
    <row r="2" spans="1:53" ht="55.5" customHeight="1" x14ac:dyDescent="0.3">
      <c r="A2" s="697"/>
      <c r="B2" s="698"/>
      <c r="C2" s="698"/>
      <c r="D2" s="699"/>
      <c r="E2" s="6">
        <v>1</v>
      </c>
      <c r="F2" s="7">
        <v>2</v>
      </c>
      <c r="G2" s="7">
        <v>3</v>
      </c>
      <c r="H2" s="7">
        <v>4</v>
      </c>
      <c r="I2" s="8">
        <v>5</v>
      </c>
      <c r="J2" s="670"/>
      <c r="K2" s="670"/>
      <c r="L2" s="670"/>
      <c r="M2" s="670"/>
      <c r="N2" s="670"/>
      <c r="O2" s="670"/>
      <c r="P2" s="61" t="s">
        <v>89</v>
      </c>
      <c r="Q2" s="62" t="s">
        <v>36</v>
      </c>
      <c r="R2" s="62" t="s">
        <v>37</v>
      </c>
      <c r="S2" s="65" t="s">
        <v>90</v>
      </c>
      <c r="T2" s="67" t="s">
        <v>91</v>
      </c>
      <c r="U2" s="68" t="s">
        <v>92</v>
      </c>
      <c r="V2" s="65" t="s">
        <v>57</v>
      </c>
      <c r="W2" s="71" t="s">
        <v>93</v>
      </c>
      <c r="X2" s="73" t="s">
        <v>94</v>
      </c>
      <c r="Y2" s="67" t="s">
        <v>95</v>
      </c>
      <c r="Z2" s="75" t="s">
        <v>97</v>
      </c>
      <c r="AA2" s="67" t="s">
        <v>98</v>
      </c>
      <c r="AB2" s="73" t="s">
        <v>47</v>
      </c>
      <c r="AC2" s="694"/>
      <c r="AD2" s="78" t="s">
        <v>100</v>
      </c>
      <c r="AE2" s="61" t="s">
        <v>49</v>
      </c>
      <c r="AF2" s="71" t="s">
        <v>98</v>
      </c>
      <c r="AG2" s="81" t="s">
        <v>37</v>
      </c>
      <c r="AH2" s="75" t="s">
        <v>44</v>
      </c>
      <c r="AI2" s="61" t="s">
        <v>50</v>
      </c>
      <c r="AJ2" s="71" t="s">
        <v>102</v>
      </c>
      <c r="AK2" s="67" t="s">
        <v>94</v>
      </c>
      <c r="AL2" s="75" t="s">
        <v>54</v>
      </c>
      <c r="AM2" s="67" t="s">
        <v>56</v>
      </c>
      <c r="AN2" s="68" t="s">
        <v>104</v>
      </c>
      <c r="AO2" s="61" t="s">
        <v>58</v>
      </c>
      <c r="AP2" s="71" t="s">
        <v>105</v>
      </c>
      <c r="AQ2" s="86" t="s">
        <v>60</v>
      </c>
      <c r="AR2" s="86" t="s">
        <v>61</v>
      </c>
      <c r="AS2" s="87" t="s">
        <v>62</v>
      </c>
      <c r="AT2" s="87" t="s">
        <v>63</v>
      </c>
      <c r="AU2" s="67" t="s">
        <v>44</v>
      </c>
      <c r="AV2" s="68" t="s">
        <v>106</v>
      </c>
      <c r="AW2" s="67" t="s">
        <v>107</v>
      </c>
      <c r="AX2" s="75" t="s">
        <v>56</v>
      </c>
      <c r="AY2" s="61" t="s">
        <v>108</v>
      </c>
      <c r="AZ2" s="62" t="s">
        <v>36</v>
      </c>
      <c r="BA2" s="62" t="s">
        <v>37</v>
      </c>
    </row>
    <row r="3" spans="1:53" ht="21.75" customHeight="1" x14ac:dyDescent="0.3">
      <c r="A3" s="648" t="s">
        <v>110</v>
      </c>
      <c r="B3" s="646" t="s">
        <v>112</v>
      </c>
      <c r="C3" s="646" t="s">
        <v>113</v>
      </c>
      <c r="D3" s="37" t="s">
        <v>72</v>
      </c>
      <c r="E3" s="41">
        <f t="shared" ref="E3:E257" si="0">MAX(P3:AX3)</f>
        <v>0</v>
      </c>
      <c r="F3" s="42">
        <f t="shared" ref="F3:F257" si="1">LARGE(P3:AX3,2)</f>
        <v>0</v>
      </c>
      <c r="G3" s="42">
        <f t="shared" ref="G3:G257" si="2">LARGE(P3:AX3,3)</f>
        <v>0</v>
      </c>
      <c r="H3" s="42">
        <f t="shared" ref="H3:H257" si="3">LARGE(P3:AX3,4)</f>
        <v>0</v>
      </c>
      <c r="I3" s="43">
        <f t="shared" ref="I3:I257" si="4">LARGE(P3:AX3,5)</f>
        <v>0</v>
      </c>
      <c r="J3" s="44">
        <f t="shared" ref="J3:J257" si="5">SUM(E3:I3)</f>
        <v>0</v>
      </c>
      <c r="K3" s="681">
        <f>(J3+(J4/5))</f>
        <v>0</v>
      </c>
      <c r="L3" s="649"/>
      <c r="M3" s="649"/>
      <c r="N3" s="651">
        <f>K3+(L3*5)+(M3*30)</f>
        <v>0</v>
      </c>
      <c r="O3" s="649" t="str">
        <f>IF(N3=0,"",RANK(N3,N:N,0))</f>
        <v/>
      </c>
      <c r="P3" s="111">
        <v>0</v>
      </c>
      <c r="Q3" s="112"/>
      <c r="R3" s="112"/>
      <c r="S3" s="111"/>
      <c r="T3" s="47">
        <v>0</v>
      </c>
      <c r="U3" s="115"/>
      <c r="V3" s="111">
        <v>0</v>
      </c>
      <c r="W3" s="53"/>
      <c r="X3" s="118"/>
      <c r="Y3" s="47">
        <v>0</v>
      </c>
      <c r="Z3" s="120"/>
      <c r="AA3" s="47"/>
      <c r="AB3" s="118"/>
      <c r="AC3" s="122"/>
      <c r="AD3" s="63">
        <v>0</v>
      </c>
      <c r="AE3" s="111">
        <v>0</v>
      </c>
      <c r="AF3" s="53"/>
      <c r="AG3" s="125">
        <v>0</v>
      </c>
      <c r="AH3" s="120"/>
      <c r="AI3" s="111">
        <v>0</v>
      </c>
      <c r="AJ3" s="53"/>
      <c r="AK3" s="47">
        <v>0</v>
      </c>
      <c r="AL3" s="120"/>
      <c r="AM3" s="47"/>
      <c r="AN3" s="115"/>
      <c r="AO3" s="111">
        <v>0</v>
      </c>
      <c r="AP3" s="53"/>
      <c r="AQ3" s="125">
        <v>0</v>
      </c>
      <c r="AR3" s="125">
        <v>0</v>
      </c>
      <c r="AS3" s="49">
        <v>0</v>
      </c>
      <c r="AT3" s="49">
        <v>0</v>
      </c>
      <c r="AU3" s="47"/>
      <c r="AV3" s="115"/>
      <c r="AW3" s="47"/>
      <c r="AX3" s="120"/>
      <c r="AY3" s="111">
        <v>0</v>
      </c>
      <c r="AZ3" s="112"/>
      <c r="BA3" s="112"/>
    </row>
    <row r="4" spans="1:53" ht="21.75" customHeight="1" x14ac:dyDescent="0.3">
      <c r="A4" s="669"/>
      <c r="B4" s="669"/>
      <c r="C4" s="669"/>
      <c r="D4" s="85" t="s">
        <v>103</v>
      </c>
      <c r="E4" s="41">
        <f t="shared" si="0"/>
        <v>0</v>
      </c>
      <c r="F4" s="42">
        <f t="shared" si="1"/>
        <v>0</v>
      </c>
      <c r="G4" s="42">
        <f t="shared" si="2"/>
        <v>0</v>
      </c>
      <c r="H4" s="42">
        <f t="shared" si="3"/>
        <v>0</v>
      </c>
      <c r="I4" s="43">
        <f t="shared" si="4"/>
        <v>0</v>
      </c>
      <c r="J4" s="89">
        <f t="shared" si="5"/>
        <v>0</v>
      </c>
      <c r="K4" s="650"/>
      <c r="L4" s="650"/>
      <c r="M4" s="650"/>
      <c r="N4" s="650"/>
      <c r="O4" s="650"/>
      <c r="P4" s="131">
        <v>0</v>
      </c>
      <c r="Q4" s="133"/>
      <c r="R4" s="133"/>
      <c r="S4" s="131"/>
      <c r="T4" s="91">
        <v>0</v>
      </c>
      <c r="U4" s="137"/>
      <c r="V4" s="131">
        <v>0</v>
      </c>
      <c r="W4" s="95"/>
      <c r="X4" s="139"/>
      <c r="Y4" s="91">
        <v>0</v>
      </c>
      <c r="Z4" s="141"/>
      <c r="AA4" s="91"/>
      <c r="AB4" s="139"/>
      <c r="AC4" s="143"/>
      <c r="AD4" s="103">
        <v>0</v>
      </c>
      <c r="AE4" s="131">
        <v>0</v>
      </c>
      <c r="AF4" s="95"/>
      <c r="AG4" s="145">
        <v>0</v>
      </c>
      <c r="AH4" s="141"/>
      <c r="AI4" s="131">
        <v>0</v>
      </c>
      <c r="AJ4" s="95"/>
      <c r="AK4" s="91">
        <v>0</v>
      </c>
      <c r="AL4" s="141"/>
      <c r="AM4" s="91"/>
      <c r="AN4" s="137"/>
      <c r="AO4" s="131">
        <v>0</v>
      </c>
      <c r="AP4" s="95"/>
      <c r="AQ4" s="145">
        <v>0</v>
      </c>
      <c r="AR4" s="145">
        <v>0</v>
      </c>
      <c r="AS4" s="92">
        <v>0</v>
      </c>
      <c r="AT4" s="92">
        <v>0</v>
      </c>
      <c r="AU4" s="91"/>
      <c r="AV4" s="137"/>
      <c r="AW4" s="91"/>
      <c r="AX4" s="141"/>
      <c r="AY4" s="131">
        <v>0</v>
      </c>
      <c r="AZ4" s="133"/>
      <c r="BA4" s="133"/>
    </row>
    <row r="5" spans="1:53" ht="21.75" customHeight="1" x14ac:dyDescent="0.3">
      <c r="A5" s="648" t="s">
        <v>76</v>
      </c>
      <c r="B5" s="646" t="s">
        <v>78</v>
      </c>
      <c r="C5" s="646" t="s">
        <v>81</v>
      </c>
      <c r="D5" s="37" t="s">
        <v>72</v>
      </c>
      <c r="E5" s="41">
        <f t="shared" si="0"/>
        <v>100</v>
      </c>
      <c r="F5" s="42">
        <f t="shared" si="1"/>
        <v>60</v>
      </c>
      <c r="G5" s="42">
        <f t="shared" si="2"/>
        <v>8</v>
      </c>
      <c r="H5" s="42">
        <f t="shared" si="3"/>
        <v>0</v>
      </c>
      <c r="I5" s="43">
        <f t="shared" si="4"/>
        <v>0</v>
      </c>
      <c r="J5" s="44">
        <f t="shared" si="5"/>
        <v>168</v>
      </c>
      <c r="K5" s="681">
        <f>(J5+(J6/5))</f>
        <v>205</v>
      </c>
      <c r="L5" s="649"/>
      <c r="M5" s="649"/>
      <c r="N5" s="651">
        <f>K5+(L5*5)+(M5*30)</f>
        <v>205</v>
      </c>
      <c r="O5" s="649">
        <f>IF(N5=0,"",RANK(N5,N:N,0))</f>
        <v>40</v>
      </c>
      <c r="P5" s="111">
        <v>0</v>
      </c>
      <c r="Q5" s="112"/>
      <c r="R5" s="112"/>
      <c r="S5" s="111"/>
      <c r="T5" s="47">
        <v>0</v>
      </c>
      <c r="U5" s="115"/>
      <c r="V5" s="111">
        <v>0</v>
      </c>
      <c r="W5" s="53"/>
      <c r="X5" s="118">
        <v>8</v>
      </c>
      <c r="Y5" s="47">
        <v>0</v>
      </c>
      <c r="Z5" s="120"/>
      <c r="AA5" s="47"/>
      <c r="AB5" s="118"/>
      <c r="AC5" s="122"/>
      <c r="AD5" s="63">
        <v>0</v>
      </c>
      <c r="AE5" s="111">
        <v>0</v>
      </c>
      <c r="AF5" s="53"/>
      <c r="AG5" s="125">
        <v>100</v>
      </c>
      <c r="AH5" s="120"/>
      <c r="AI5" s="111">
        <v>0</v>
      </c>
      <c r="AJ5" s="53"/>
      <c r="AK5" s="47">
        <v>0</v>
      </c>
      <c r="AL5" s="120"/>
      <c r="AM5" s="47"/>
      <c r="AN5" s="147">
        <v>60</v>
      </c>
      <c r="AO5" s="111">
        <v>0</v>
      </c>
      <c r="AP5" s="53"/>
      <c r="AQ5" s="125">
        <v>0</v>
      </c>
      <c r="AR5" s="125">
        <v>0</v>
      </c>
      <c r="AS5" s="49">
        <v>0</v>
      </c>
      <c r="AT5" s="49">
        <v>0</v>
      </c>
      <c r="AU5" s="47"/>
      <c r="AV5" s="147"/>
      <c r="AW5" s="47"/>
      <c r="AX5" s="120"/>
      <c r="AY5" s="111">
        <v>0</v>
      </c>
      <c r="AZ5" s="112"/>
      <c r="BA5" s="112"/>
    </row>
    <row r="6" spans="1:53" ht="21.75" customHeight="1" x14ac:dyDescent="0.3">
      <c r="A6" s="669"/>
      <c r="B6" s="669"/>
      <c r="C6" s="669"/>
      <c r="D6" s="85" t="s">
        <v>103</v>
      </c>
      <c r="E6" s="41">
        <f t="shared" si="0"/>
        <v>100</v>
      </c>
      <c r="F6" s="42">
        <f t="shared" si="1"/>
        <v>60</v>
      </c>
      <c r="G6" s="42">
        <f t="shared" si="2"/>
        <v>25</v>
      </c>
      <c r="H6" s="42">
        <f t="shared" si="3"/>
        <v>0</v>
      </c>
      <c r="I6" s="43">
        <f t="shared" si="4"/>
        <v>0</v>
      </c>
      <c r="J6" s="89">
        <f t="shared" si="5"/>
        <v>185</v>
      </c>
      <c r="K6" s="650"/>
      <c r="L6" s="650"/>
      <c r="M6" s="650"/>
      <c r="N6" s="650"/>
      <c r="O6" s="650"/>
      <c r="P6" s="131">
        <v>0</v>
      </c>
      <c r="Q6" s="133"/>
      <c r="R6" s="133"/>
      <c r="S6" s="131"/>
      <c r="T6" s="91">
        <v>0</v>
      </c>
      <c r="U6" s="137"/>
      <c r="V6" s="131">
        <v>0</v>
      </c>
      <c r="W6" s="95"/>
      <c r="X6" s="139">
        <v>25</v>
      </c>
      <c r="Y6" s="91">
        <v>0</v>
      </c>
      <c r="Z6" s="141"/>
      <c r="AA6" s="91"/>
      <c r="AB6" s="139"/>
      <c r="AC6" s="143"/>
      <c r="AD6" s="103">
        <v>0</v>
      </c>
      <c r="AE6" s="131">
        <v>0</v>
      </c>
      <c r="AF6" s="95"/>
      <c r="AG6" s="145">
        <v>60</v>
      </c>
      <c r="AH6" s="141"/>
      <c r="AI6" s="131">
        <v>0</v>
      </c>
      <c r="AJ6" s="95"/>
      <c r="AK6" s="91">
        <v>0</v>
      </c>
      <c r="AL6" s="141"/>
      <c r="AM6" s="91"/>
      <c r="AN6" s="148">
        <v>100</v>
      </c>
      <c r="AO6" s="131">
        <v>0</v>
      </c>
      <c r="AP6" s="95"/>
      <c r="AQ6" s="145">
        <v>0</v>
      </c>
      <c r="AR6" s="145">
        <v>0</v>
      </c>
      <c r="AS6" s="92">
        <v>0</v>
      </c>
      <c r="AT6" s="92">
        <v>0</v>
      </c>
      <c r="AU6" s="91"/>
      <c r="AV6" s="148"/>
      <c r="AW6" s="91"/>
      <c r="AX6" s="141"/>
      <c r="AY6" s="131">
        <v>0</v>
      </c>
      <c r="AZ6" s="133"/>
      <c r="BA6" s="133"/>
    </row>
    <row r="7" spans="1:53" ht="21.75" customHeight="1" x14ac:dyDescent="0.3">
      <c r="A7" s="648" t="s">
        <v>135</v>
      </c>
      <c r="B7" s="685" t="s">
        <v>137</v>
      </c>
      <c r="C7" s="646" t="s">
        <v>139</v>
      </c>
      <c r="D7" s="37" t="s">
        <v>72</v>
      </c>
      <c r="E7" s="41">
        <f t="shared" si="0"/>
        <v>18</v>
      </c>
      <c r="F7" s="42">
        <f t="shared" si="1"/>
        <v>15</v>
      </c>
      <c r="G7" s="42">
        <f t="shared" si="2"/>
        <v>10</v>
      </c>
      <c r="H7" s="42">
        <f t="shared" si="3"/>
        <v>8</v>
      </c>
      <c r="I7" s="43">
        <f t="shared" si="4"/>
        <v>8</v>
      </c>
      <c r="J7" s="44">
        <f t="shared" si="5"/>
        <v>59</v>
      </c>
      <c r="K7" s="681">
        <f>(J7+(J8/5))</f>
        <v>60</v>
      </c>
      <c r="L7" s="649"/>
      <c r="M7" s="649"/>
      <c r="N7" s="651">
        <f>K7+(L7*5)+(M7*30)</f>
        <v>60</v>
      </c>
      <c r="O7" s="649">
        <f>IF(N7=0,"",RANK(N7,N:N,0))</f>
        <v>73</v>
      </c>
      <c r="P7" s="111">
        <v>0</v>
      </c>
      <c r="Q7" s="112"/>
      <c r="R7" s="112"/>
      <c r="S7" s="111"/>
      <c r="T7" s="47">
        <v>0</v>
      </c>
      <c r="U7" s="115"/>
      <c r="V7" s="111">
        <v>0</v>
      </c>
      <c r="W7" s="53">
        <v>5</v>
      </c>
      <c r="X7" s="118"/>
      <c r="Y7" s="47">
        <v>0</v>
      </c>
      <c r="Z7" s="120"/>
      <c r="AA7" s="47">
        <v>3</v>
      </c>
      <c r="AB7" s="118"/>
      <c r="AC7" s="122">
        <v>18</v>
      </c>
      <c r="AD7" s="63">
        <v>0</v>
      </c>
      <c r="AE7" s="111">
        <v>8</v>
      </c>
      <c r="AF7" s="53">
        <v>8</v>
      </c>
      <c r="AG7" s="125">
        <v>0</v>
      </c>
      <c r="AH7" s="120">
        <v>5</v>
      </c>
      <c r="AI7" s="111">
        <v>5</v>
      </c>
      <c r="AJ7" s="53"/>
      <c r="AK7" s="47">
        <v>8</v>
      </c>
      <c r="AL7" s="120"/>
      <c r="AM7" s="47"/>
      <c r="AN7" s="115"/>
      <c r="AO7" s="111">
        <v>0</v>
      </c>
      <c r="AP7" s="53"/>
      <c r="AQ7" s="125">
        <v>0</v>
      </c>
      <c r="AR7" s="125">
        <v>0</v>
      </c>
      <c r="AS7" s="49">
        <v>10</v>
      </c>
      <c r="AT7" s="49">
        <v>0</v>
      </c>
      <c r="AU7" s="47"/>
      <c r="AV7" s="115"/>
      <c r="AW7" s="47">
        <v>15</v>
      </c>
      <c r="AX7" s="120">
        <v>5</v>
      </c>
      <c r="AY7" s="111">
        <v>0</v>
      </c>
      <c r="AZ7" s="112"/>
      <c r="BA7" s="112"/>
    </row>
    <row r="8" spans="1:53" ht="21.75" customHeight="1" x14ac:dyDescent="0.3">
      <c r="A8" s="669"/>
      <c r="B8" s="686"/>
      <c r="C8" s="669"/>
      <c r="D8" s="85" t="s">
        <v>103</v>
      </c>
      <c r="E8" s="41">
        <f t="shared" si="0"/>
        <v>5</v>
      </c>
      <c r="F8" s="42">
        <f t="shared" si="1"/>
        <v>0</v>
      </c>
      <c r="G8" s="42">
        <f t="shared" si="2"/>
        <v>0</v>
      </c>
      <c r="H8" s="42">
        <f t="shared" si="3"/>
        <v>0</v>
      </c>
      <c r="I8" s="43">
        <f t="shared" si="4"/>
        <v>0</v>
      </c>
      <c r="J8" s="89">
        <f t="shared" si="5"/>
        <v>5</v>
      </c>
      <c r="K8" s="650"/>
      <c r="L8" s="650"/>
      <c r="M8" s="650"/>
      <c r="N8" s="650"/>
      <c r="O8" s="650"/>
      <c r="P8" s="131">
        <v>0</v>
      </c>
      <c r="Q8" s="133"/>
      <c r="R8" s="133"/>
      <c r="S8" s="131"/>
      <c r="T8" s="91">
        <v>0</v>
      </c>
      <c r="U8" s="137"/>
      <c r="V8" s="131">
        <v>0</v>
      </c>
      <c r="W8" s="95"/>
      <c r="X8" s="139"/>
      <c r="Y8" s="91">
        <v>0</v>
      </c>
      <c r="Z8" s="141"/>
      <c r="AA8" s="91"/>
      <c r="AB8" s="139"/>
      <c r="AC8" s="143">
        <v>5</v>
      </c>
      <c r="AD8" s="103">
        <v>0</v>
      </c>
      <c r="AE8" s="131">
        <v>0</v>
      </c>
      <c r="AF8" s="95"/>
      <c r="AG8" s="145">
        <v>0</v>
      </c>
      <c r="AH8" s="141"/>
      <c r="AI8" s="131">
        <v>0</v>
      </c>
      <c r="AJ8" s="95"/>
      <c r="AK8" s="91">
        <v>0</v>
      </c>
      <c r="AL8" s="141"/>
      <c r="AM8" s="91"/>
      <c r="AN8" s="137"/>
      <c r="AO8" s="131">
        <v>0</v>
      </c>
      <c r="AP8" s="95"/>
      <c r="AQ8" s="145">
        <v>0</v>
      </c>
      <c r="AR8" s="145">
        <v>0</v>
      </c>
      <c r="AS8" s="92">
        <v>0</v>
      </c>
      <c r="AT8" s="92">
        <v>0</v>
      </c>
      <c r="AU8" s="91"/>
      <c r="AV8" s="137"/>
      <c r="AW8" s="91"/>
      <c r="AX8" s="141"/>
      <c r="AY8" s="131">
        <v>0</v>
      </c>
      <c r="AZ8" s="133"/>
      <c r="BA8" s="133"/>
    </row>
    <row r="9" spans="1:53" ht="21.75" customHeight="1" x14ac:dyDescent="0.3">
      <c r="A9" s="648" t="s">
        <v>117</v>
      </c>
      <c r="B9" s="646" t="s">
        <v>118</v>
      </c>
      <c r="C9" s="646" t="s">
        <v>119</v>
      </c>
      <c r="D9" s="37" t="s">
        <v>72</v>
      </c>
      <c r="E9" s="41">
        <f t="shared" si="0"/>
        <v>40</v>
      </c>
      <c r="F9" s="42">
        <f t="shared" si="1"/>
        <v>25</v>
      </c>
      <c r="G9" s="42">
        <f t="shared" si="2"/>
        <v>25</v>
      </c>
      <c r="H9" s="42">
        <f t="shared" si="3"/>
        <v>15</v>
      </c>
      <c r="I9" s="43">
        <f t="shared" si="4"/>
        <v>8</v>
      </c>
      <c r="J9" s="44">
        <f t="shared" si="5"/>
        <v>113</v>
      </c>
      <c r="K9" s="681">
        <f>(J9+(J10/5))</f>
        <v>127</v>
      </c>
      <c r="L9" s="649"/>
      <c r="M9" s="649"/>
      <c r="N9" s="651">
        <f>K9+(L9*5)+(M9*30)</f>
        <v>127</v>
      </c>
      <c r="O9" s="649">
        <f>IF(N9=0,"",RANK(N9,N:N,0))</f>
        <v>50</v>
      </c>
      <c r="P9" s="111">
        <v>0</v>
      </c>
      <c r="Q9" s="112"/>
      <c r="R9" s="112"/>
      <c r="S9" s="111">
        <v>15</v>
      </c>
      <c r="T9" s="47">
        <v>8</v>
      </c>
      <c r="U9" s="115"/>
      <c r="V9" s="111">
        <v>8</v>
      </c>
      <c r="W9" s="53"/>
      <c r="X9" s="118">
        <v>8</v>
      </c>
      <c r="Y9" s="47">
        <v>0</v>
      </c>
      <c r="Z9" s="120"/>
      <c r="AA9" s="47">
        <v>5</v>
      </c>
      <c r="AB9" s="118"/>
      <c r="AC9" s="122"/>
      <c r="AD9" s="63">
        <v>0</v>
      </c>
      <c r="AE9" s="111">
        <v>0</v>
      </c>
      <c r="AF9" s="53"/>
      <c r="AG9" s="125">
        <v>40</v>
      </c>
      <c r="AH9" s="120"/>
      <c r="AI9" s="111">
        <v>0</v>
      </c>
      <c r="AJ9" s="53">
        <v>25</v>
      </c>
      <c r="AK9" s="47">
        <v>0</v>
      </c>
      <c r="AL9" s="120"/>
      <c r="AM9" s="47"/>
      <c r="AN9" s="115"/>
      <c r="AO9" s="111">
        <v>5</v>
      </c>
      <c r="AP9" s="53"/>
      <c r="AQ9" s="149">
        <v>0</v>
      </c>
      <c r="AR9" s="149">
        <v>0</v>
      </c>
      <c r="AS9" s="150">
        <v>0</v>
      </c>
      <c r="AT9" s="150">
        <v>0</v>
      </c>
      <c r="AU9" s="47"/>
      <c r="AV9" s="147">
        <v>25</v>
      </c>
      <c r="AW9" s="47"/>
      <c r="AX9" s="120"/>
      <c r="AY9" s="111">
        <v>0</v>
      </c>
      <c r="AZ9" s="112"/>
      <c r="BA9" s="112"/>
    </row>
    <row r="10" spans="1:53" ht="21.75" customHeight="1" x14ac:dyDescent="0.3">
      <c r="A10" s="669"/>
      <c r="B10" s="669"/>
      <c r="C10" s="669"/>
      <c r="D10" s="85" t="s">
        <v>103</v>
      </c>
      <c r="E10" s="41">
        <f t="shared" si="0"/>
        <v>40</v>
      </c>
      <c r="F10" s="42">
        <f t="shared" si="1"/>
        <v>25</v>
      </c>
      <c r="G10" s="42">
        <f t="shared" si="2"/>
        <v>5</v>
      </c>
      <c r="H10" s="42">
        <f t="shared" si="3"/>
        <v>0</v>
      </c>
      <c r="I10" s="43">
        <f t="shared" si="4"/>
        <v>0</v>
      </c>
      <c r="J10" s="89">
        <f t="shared" si="5"/>
        <v>70</v>
      </c>
      <c r="K10" s="650"/>
      <c r="L10" s="650"/>
      <c r="M10" s="650"/>
      <c r="N10" s="650"/>
      <c r="O10" s="650"/>
      <c r="P10" s="131">
        <v>0</v>
      </c>
      <c r="Q10" s="133"/>
      <c r="R10" s="133"/>
      <c r="S10" s="131">
        <v>25</v>
      </c>
      <c r="T10" s="91">
        <v>5</v>
      </c>
      <c r="U10" s="137"/>
      <c r="V10" s="131">
        <v>0</v>
      </c>
      <c r="W10" s="95"/>
      <c r="X10" s="139"/>
      <c r="Y10" s="91">
        <v>0</v>
      </c>
      <c r="Z10" s="141"/>
      <c r="AA10" s="91"/>
      <c r="AB10" s="139"/>
      <c r="AC10" s="143"/>
      <c r="AD10" s="103">
        <v>0</v>
      </c>
      <c r="AE10" s="131">
        <v>0</v>
      </c>
      <c r="AF10" s="95"/>
      <c r="AG10" s="145">
        <v>0</v>
      </c>
      <c r="AH10" s="141"/>
      <c r="AI10" s="131">
        <v>0</v>
      </c>
      <c r="AJ10" s="95"/>
      <c r="AK10" s="91">
        <v>0</v>
      </c>
      <c r="AL10" s="141"/>
      <c r="AM10" s="91"/>
      <c r="AN10" s="137"/>
      <c r="AO10" s="131">
        <v>0</v>
      </c>
      <c r="AP10" s="95"/>
      <c r="AQ10" s="151">
        <v>0</v>
      </c>
      <c r="AR10" s="151">
        <v>0</v>
      </c>
      <c r="AS10" s="152">
        <v>0</v>
      </c>
      <c r="AT10" s="152">
        <v>0</v>
      </c>
      <c r="AU10" s="91"/>
      <c r="AV10" s="148">
        <v>40</v>
      </c>
      <c r="AW10" s="91"/>
      <c r="AX10" s="141"/>
      <c r="AY10" s="131">
        <v>0</v>
      </c>
      <c r="AZ10" s="133"/>
      <c r="BA10" s="133"/>
    </row>
    <row r="11" spans="1:53" ht="21.75" customHeight="1" x14ac:dyDescent="0.3">
      <c r="A11" s="648" t="s">
        <v>152</v>
      </c>
      <c r="B11" s="685" t="s">
        <v>153</v>
      </c>
      <c r="C11" s="646" t="s">
        <v>119</v>
      </c>
      <c r="D11" s="37" t="s">
        <v>72</v>
      </c>
      <c r="E11" s="41">
        <f t="shared" si="0"/>
        <v>60</v>
      </c>
      <c r="F11" s="42">
        <f t="shared" si="1"/>
        <v>40</v>
      </c>
      <c r="G11" s="42">
        <f t="shared" si="2"/>
        <v>40</v>
      </c>
      <c r="H11" s="42">
        <f t="shared" si="3"/>
        <v>25</v>
      </c>
      <c r="I11" s="43">
        <f t="shared" si="4"/>
        <v>25</v>
      </c>
      <c r="J11" s="44">
        <f t="shared" si="5"/>
        <v>190</v>
      </c>
      <c r="K11" s="681">
        <f>(J11+(J12/5))</f>
        <v>254</v>
      </c>
      <c r="L11" s="649">
        <f>Nemzetközi!B4</f>
        <v>2</v>
      </c>
      <c r="M11" s="649"/>
      <c r="N11" s="651">
        <f>K11+(L11*5)+(M11*30)</f>
        <v>264</v>
      </c>
      <c r="O11" s="649">
        <f>IF(N11=0,"",RANK(N11,N:N,0))</f>
        <v>34</v>
      </c>
      <c r="P11" s="111">
        <v>0</v>
      </c>
      <c r="Q11" s="112"/>
      <c r="R11" s="112"/>
      <c r="S11" s="111">
        <v>8</v>
      </c>
      <c r="T11" s="47">
        <v>15</v>
      </c>
      <c r="U11" s="115"/>
      <c r="V11" s="111">
        <v>8</v>
      </c>
      <c r="W11" s="53"/>
      <c r="X11" s="118"/>
      <c r="Y11" s="47">
        <v>8</v>
      </c>
      <c r="Z11" s="120"/>
      <c r="AA11" s="47">
        <v>8</v>
      </c>
      <c r="AB11" s="118"/>
      <c r="AC11" s="122"/>
      <c r="AD11" s="63">
        <v>25</v>
      </c>
      <c r="AE11" s="111">
        <v>8</v>
      </c>
      <c r="AF11" s="53"/>
      <c r="AG11" s="125">
        <v>40</v>
      </c>
      <c r="AH11" s="120">
        <v>5</v>
      </c>
      <c r="AI11" s="111">
        <v>0</v>
      </c>
      <c r="AJ11" s="53">
        <v>8</v>
      </c>
      <c r="AK11" s="47">
        <v>0</v>
      </c>
      <c r="AL11" s="120">
        <v>25</v>
      </c>
      <c r="AM11" s="47">
        <v>15</v>
      </c>
      <c r="AN11" s="147">
        <v>60</v>
      </c>
      <c r="AO11" s="111">
        <v>25</v>
      </c>
      <c r="AP11" s="53"/>
      <c r="AQ11" s="125">
        <v>40</v>
      </c>
      <c r="AR11" s="125">
        <v>0</v>
      </c>
      <c r="AS11" s="49">
        <v>0</v>
      </c>
      <c r="AT11" s="49">
        <v>0</v>
      </c>
      <c r="AU11" s="47"/>
      <c r="AV11" s="147">
        <v>25</v>
      </c>
      <c r="AW11" s="47"/>
      <c r="AX11" s="120"/>
      <c r="AY11" s="111">
        <v>25</v>
      </c>
      <c r="AZ11" s="112"/>
      <c r="BA11" s="112"/>
    </row>
    <row r="12" spans="1:53" ht="21.75" customHeight="1" x14ac:dyDescent="0.3">
      <c r="A12" s="669"/>
      <c r="B12" s="686"/>
      <c r="C12" s="669"/>
      <c r="D12" s="85" t="s">
        <v>103</v>
      </c>
      <c r="E12" s="41">
        <f t="shared" si="0"/>
        <v>100</v>
      </c>
      <c r="F12" s="42">
        <f t="shared" si="1"/>
        <v>60</v>
      </c>
      <c r="G12" s="42">
        <f t="shared" si="2"/>
        <v>60</v>
      </c>
      <c r="H12" s="42">
        <f t="shared" si="3"/>
        <v>60</v>
      </c>
      <c r="I12" s="43">
        <f t="shared" si="4"/>
        <v>40</v>
      </c>
      <c r="J12" s="89">
        <f t="shared" si="5"/>
        <v>320</v>
      </c>
      <c r="K12" s="650"/>
      <c r="L12" s="650"/>
      <c r="M12" s="650"/>
      <c r="N12" s="650"/>
      <c r="O12" s="650"/>
      <c r="P12" s="131">
        <v>0</v>
      </c>
      <c r="Q12" s="133"/>
      <c r="R12" s="133">
        <v>30</v>
      </c>
      <c r="S12" s="131">
        <v>5</v>
      </c>
      <c r="T12" s="91">
        <v>5</v>
      </c>
      <c r="U12" s="137"/>
      <c r="V12" s="131">
        <v>0</v>
      </c>
      <c r="W12" s="95"/>
      <c r="X12" s="139"/>
      <c r="Y12" s="91">
        <v>15</v>
      </c>
      <c r="Z12" s="141"/>
      <c r="AA12" s="91"/>
      <c r="AB12" s="139"/>
      <c r="AC12" s="143"/>
      <c r="AD12" s="103">
        <v>40</v>
      </c>
      <c r="AE12" s="131">
        <v>25</v>
      </c>
      <c r="AF12" s="95"/>
      <c r="AG12" s="145">
        <v>60</v>
      </c>
      <c r="AH12" s="141">
        <v>8</v>
      </c>
      <c r="AI12" s="131">
        <v>0</v>
      </c>
      <c r="AJ12" s="95"/>
      <c r="AK12" s="91">
        <v>0</v>
      </c>
      <c r="AL12" s="141">
        <v>60</v>
      </c>
      <c r="AM12" s="91"/>
      <c r="AN12" s="137"/>
      <c r="AO12" s="131">
        <v>100</v>
      </c>
      <c r="AP12" s="95"/>
      <c r="AQ12" s="145">
        <v>60</v>
      </c>
      <c r="AR12" s="145">
        <v>4</v>
      </c>
      <c r="AS12" s="92">
        <v>0</v>
      </c>
      <c r="AT12" s="92">
        <v>0</v>
      </c>
      <c r="AU12" s="91"/>
      <c r="AV12" s="148">
        <v>40</v>
      </c>
      <c r="AW12" s="91">
        <v>40</v>
      </c>
      <c r="AX12" s="141"/>
      <c r="AY12" s="131">
        <v>8</v>
      </c>
      <c r="AZ12" s="133"/>
      <c r="BA12" s="133"/>
    </row>
    <row r="13" spans="1:53" ht="21.75" customHeight="1" x14ac:dyDescent="0.3">
      <c r="A13" s="648" t="s">
        <v>161</v>
      </c>
      <c r="B13" s="685" t="s">
        <v>162</v>
      </c>
      <c r="C13" s="646" t="s">
        <v>163</v>
      </c>
      <c r="D13" s="37" t="s">
        <v>72</v>
      </c>
      <c r="E13" s="41">
        <f t="shared" si="0"/>
        <v>5</v>
      </c>
      <c r="F13" s="42">
        <f t="shared" si="1"/>
        <v>1</v>
      </c>
      <c r="G13" s="42">
        <f t="shared" si="2"/>
        <v>0</v>
      </c>
      <c r="H13" s="42">
        <f t="shared" si="3"/>
        <v>0</v>
      </c>
      <c r="I13" s="43">
        <f t="shared" si="4"/>
        <v>0</v>
      </c>
      <c r="J13" s="44">
        <f t="shared" si="5"/>
        <v>6</v>
      </c>
      <c r="K13" s="681">
        <f>(J13+(J14/5))</f>
        <v>6</v>
      </c>
      <c r="L13" s="649"/>
      <c r="M13" s="649"/>
      <c r="N13" s="651">
        <f>K13+(L13*5)+(M13*30)</f>
        <v>6</v>
      </c>
      <c r="O13" s="649">
        <f>IF(N13=0,"",RANK(N13,N:N,0))</f>
        <v>125</v>
      </c>
      <c r="P13" s="111">
        <v>0</v>
      </c>
      <c r="Q13" s="112"/>
      <c r="R13" s="112"/>
      <c r="S13" s="111"/>
      <c r="T13" s="47">
        <v>0</v>
      </c>
      <c r="U13" s="115"/>
      <c r="V13" s="111">
        <v>0</v>
      </c>
      <c r="W13" s="53"/>
      <c r="X13" s="118"/>
      <c r="Y13" s="47">
        <v>0</v>
      </c>
      <c r="Z13" s="120"/>
      <c r="AA13" s="47"/>
      <c r="AB13" s="118"/>
      <c r="AC13" s="122">
        <v>1</v>
      </c>
      <c r="AD13" s="63">
        <v>0</v>
      </c>
      <c r="AE13" s="111">
        <v>0</v>
      </c>
      <c r="AF13" s="53"/>
      <c r="AG13" s="125">
        <v>0</v>
      </c>
      <c r="AH13" s="120"/>
      <c r="AI13" s="111">
        <v>0</v>
      </c>
      <c r="AJ13" s="53">
        <v>5</v>
      </c>
      <c r="AK13" s="47">
        <v>0</v>
      </c>
      <c r="AL13" s="120"/>
      <c r="AM13" s="47"/>
      <c r="AN13" s="115"/>
      <c r="AO13" s="111">
        <v>0</v>
      </c>
      <c r="AP13" s="53"/>
      <c r="AQ13" s="125">
        <v>0</v>
      </c>
      <c r="AR13" s="125">
        <v>0</v>
      </c>
      <c r="AS13" s="49">
        <v>0</v>
      </c>
      <c r="AT13" s="49">
        <v>0</v>
      </c>
      <c r="AU13" s="47"/>
      <c r="AV13" s="115"/>
      <c r="AW13" s="47"/>
      <c r="AX13" s="120"/>
      <c r="AY13" s="111">
        <v>0</v>
      </c>
      <c r="AZ13" s="112"/>
      <c r="BA13" s="112"/>
    </row>
    <row r="14" spans="1:53" ht="21.75" customHeight="1" x14ac:dyDescent="0.3">
      <c r="A14" s="669"/>
      <c r="B14" s="686"/>
      <c r="C14" s="669"/>
      <c r="D14" s="85" t="s">
        <v>103</v>
      </c>
      <c r="E14" s="41">
        <f t="shared" si="0"/>
        <v>0</v>
      </c>
      <c r="F14" s="42">
        <f t="shared" si="1"/>
        <v>0</v>
      </c>
      <c r="G14" s="42">
        <f t="shared" si="2"/>
        <v>0</v>
      </c>
      <c r="H14" s="42">
        <f t="shared" si="3"/>
        <v>0</v>
      </c>
      <c r="I14" s="43">
        <f t="shared" si="4"/>
        <v>0</v>
      </c>
      <c r="J14" s="89">
        <f t="shared" si="5"/>
        <v>0</v>
      </c>
      <c r="K14" s="650"/>
      <c r="L14" s="650"/>
      <c r="M14" s="650"/>
      <c r="N14" s="650"/>
      <c r="O14" s="650"/>
      <c r="P14" s="131">
        <v>0</v>
      </c>
      <c r="Q14" s="133"/>
      <c r="R14" s="133"/>
      <c r="S14" s="131"/>
      <c r="T14" s="91">
        <v>0</v>
      </c>
      <c r="U14" s="137"/>
      <c r="V14" s="131">
        <v>0</v>
      </c>
      <c r="W14" s="95"/>
      <c r="X14" s="139"/>
      <c r="Y14" s="91">
        <v>0</v>
      </c>
      <c r="Z14" s="141"/>
      <c r="AA14" s="91"/>
      <c r="AB14" s="139"/>
      <c r="AC14" s="143"/>
      <c r="AD14" s="103">
        <v>0</v>
      </c>
      <c r="AE14" s="131">
        <v>0</v>
      </c>
      <c r="AF14" s="95"/>
      <c r="AG14" s="145">
        <v>0</v>
      </c>
      <c r="AH14" s="141"/>
      <c r="AI14" s="131">
        <v>0</v>
      </c>
      <c r="AJ14" s="95"/>
      <c r="AK14" s="91">
        <v>0</v>
      </c>
      <c r="AL14" s="141"/>
      <c r="AM14" s="91"/>
      <c r="AN14" s="137"/>
      <c r="AO14" s="131">
        <v>0</v>
      </c>
      <c r="AP14" s="95"/>
      <c r="AQ14" s="145">
        <v>0</v>
      </c>
      <c r="AR14" s="145">
        <v>0</v>
      </c>
      <c r="AS14" s="92">
        <v>0</v>
      </c>
      <c r="AT14" s="92">
        <v>0</v>
      </c>
      <c r="AU14" s="91"/>
      <c r="AV14" s="137"/>
      <c r="AW14" s="91"/>
      <c r="AX14" s="141"/>
      <c r="AY14" s="131">
        <v>0</v>
      </c>
      <c r="AZ14" s="133"/>
      <c r="BA14" s="133"/>
    </row>
    <row r="15" spans="1:53" ht="21.75" customHeight="1" x14ac:dyDescent="0.3">
      <c r="A15" s="648" t="s">
        <v>171</v>
      </c>
      <c r="B15" s="685" t="s">
        <v>173</v>
      </c>
      <c r="C15" s="646" t="s">
        <v>174</v>
      </c>
      <c r="D15" s="37" t="s">
        <v>72</v>
      </c>
      <c r="E15" s="41">
        <f t="shared" si="0"/>
        <v>5</v>
      </c>
      <c r="F15" s="42">
        <f t="shared" si="1"/>
        <v>5</v>
      </c>
      <c r="G15" s="42">
        <f t="shared" si="2"/>
        <v>5</v>
      </c>
      <c r="H15" s="42">
        <f t="shared" si="3"/>
        <v>0</v>
      </c>
      <c r="I15" s="43">
        <f t="shared" si="4"/>
        <v>0</v>
      </c>
      <c r="J15" s="44">
        <f t="shared" si="5"/>
        <v>15</v>
      </c>
      <c r="K15" s="681">
        <f>(J15+(J16/5))</f>
        <v>15</v>
      </c>
      <c r="L15" s="649"/>
      <c r="M15" s="649"/>
      <c r="N15" s="651">
        <f>K15+(L15*5)+(M15*30)</f>
        <v>15</v>
      </c>
      <c r="O15" s="649">
        <f>IF(N15=0,"",RANK(N15,N:N,0))</f>
        <v>113</v>
      </c>
      <c r="P15" s="111">
        <v>0</v>
      </c>
      <c r="Q15" s="112"/>
      <c r="R15" s="112"/>
      <c r="S15" s="111"/>
      <c r="T15" s="47">
        <v>0</v>
      </c>
      <c r="U15" s="115"/>
      <c r="V15" s="111">
        <v>0</v>
      </c>
      <c r="W15" s="53"/>
      <c r="X15" s="118"/>
      <c r="Y15" s="47">
        <v>0</v>
      </c>
      <c r="Z15" s="120"/>
      <c r="AA15" s="47"/>
      <c r="AB15" s="118"/>
      <c r="AC15" s="122"/>
      <c r="AD15" s="63">
        <v>0</v>
      </c>
      <c r="AE15" s="111">
        <v>0</v>
      </c>
      <c r="AF15" s="53"/>
      <c r="AG15" s="125">
        <v>0</v>
      </c>
      <c r="AH15" s="120">
        <v>5</v>
      </c>
      <c r="AI15" s="111">
        <v>0</v>
      </c>
      <c r="AJ15" s="53">
        <v>5</v>
      </c>
      <c r="AK15" s="47">
        <v>0</v>
      </c>
      <c r="AL15" s="120"/>
      <c r="AM15" s="47">
        <v>5</v>
      </c>
      <c r="AN15" s="115"/>
      <c r="AO15" s="111">
        <v>0</v>
      </c>
      <c r="AP15" s="53"/>
      <c r="AQ15" s="125">
        <v>0</v>
      </c>
      <c r="AR15" s="125">
        <v>0</v>
      </c>
      <c r="AS15" s="49">
        <v>0</v>
      </c>
      <c r="AT15" s="49">
        <v>0</v>
      </c>
      <c r="AU15" s="47"/>
      <c r="AV15" s="115"/>
      <c r="AW15" s="47"/>
      <c r="AX15" s="120"/>
      <c r="AY15" s="111">
        <v>5</v>
      </c>
      <c r="AZ15" s="112"/>
      <c r="BA15" s="112"/>
    </row>
    <row r="16" spans="1:53" ht="21.75" customHeight="1" x14ac:dyDescent="0.3">
      <c r="A16" s="669"/>
      <c r="B16" s="686"/>
      <c r="C16" s="669"/>
      <c r="D16" s="85" t="s">
        <v>103</v>
      </c>
      <c r="E16" s="41">
        <f t="shared" si="0"/>
        <v>0</v>
      </c>
      <c r="F16" s="42">
        <f t="shared" si="1"/>
        <v>0</v>
      </c>
      <c r="G16" s="42">
        <f t="shared" si="2"/>
        <v>0</v>
      </c>
      <c r="H16" s="42">
        <f t="shared" si="3"/>
        <v>0</v>
      </c>
      <c r="I16" s="43">
        <f t="shared" si="4"/>
        <v>0</v>
      </c>
      <c r="J16" s="89">
        <f t="shared" si="5"/>
        <v>0</v>
      </c>
      <c r="K16" s="650"/>
      <c r="L16" s="650"/>
      <c r="M16" s="650"/>
      <c r="N16" s="650"/>
      <c r="O16" s="650"/>
      <c r="P16" s="131">
        <v>0</v>
      </c>
      <c r="Q16" s="133"/>
      <c r="R16" s="133"/>
      <c r="S16" s="131"/>
      <c r="T16" s="91">
        <v>0</v>
      </c>
      <c r="U16" s="137"/>
      <c r="V16" s="131">
        <v>0</v>
      </c>
      <c r="W16" s="95"/>
      <c r="X16" s="139"/>
      <c r="Y16" s="91">
        <v>0</v>
      </c>
      <c r="Z16" s="141"/>
      <c r="AA16" s="91"/>
      <c r="AB16" s="139"/>
      <c r="AC16" s="143"/>
      <c r="AD16" s="103">
        <v>0</v>
      </c>
      <c r="AE16" s="131">
        <v>0</v>
      </c>
      <c r="AF16" s="95"/>
      <c r="AG16" s="145">
        <v>0</v>
      </c>
      <c r="AH16" s="141"/>
      <c r="AI16" s="131">
        <v>0</v>
      </c>
      <c r="AJ16" s="95"/>
      <c r="AK16" s="91">
        <v>0</v>
      </c>
      <c r="AL16" s="141"/>
      <c r="AM16" s="91"/>
      <c r="AN16" s="137"/>
      <c r="AO16" s="131">
        <v>0</v>
      </c>
      <c r="AP16" s="95"/>
      <c r="AQ16" s="145">
        <v>0</v>
      </c>
      <c r="AR16" s="145">
        <v>0</v>
      </c>
      <c r="AS16" s="92">
        <v>0</v>
      </c>
      <c r="AT16" s="92">
        <v>0</v>
      </c>
      <c r="AU16" s="91"/>
      <c r="AV16" s="137"/>
      <c r="AW16" s="91"/>
      <c r="AX16" s="141"/>
      <c r="AY16" s="131">
        <v>0</v>
      </c>
      <c r="AZ16" s="133"/>
      <c r="BA16" s="133"/>
    </row>
    <row r="17" spans="1:53" ht="21.75" customHeight="1" x14ac:dyDescent="0.3">
      <c r="A17" s="648" t="s">
        <v>134</v>
      </c>
      <c r="B17" s="685" t="s">
        <v>136</v>
      </c>
      <c r="C17" s="646" t="s">
        <v>138</v>
      </c>
      <c r="D17" s="37" t="s">
        <v>72</v>
      </c>
      <c r="E17" s="41">
        <f t="shared" si="0"/>
        <v>5</v>
      </c>
      <c r="F17" s="42">
        <f t="shared" si="1"/>
        <v>5</v>
      </c>
      <c r="G17" s="42">
        <f t="shared" si="2"/>
        <v>0</v>
      </c>
      <c r="H17" s="42">
        <f t="shared" si="3"/>
        <v>0</v>
      </c>
      <c r="I17" s="43">
        <f t="shared" si="4"/>
        <v>0</v>
      </c>
      <c r="J17" s="44">
        <f t="shared" si="5"/>
        <v>10</v>
      </c>
      <c r="K17" s="681">
        <f>(J17+(J18/5))</f>
        <v>10</v>
      </c>
      <c r="L17" s="649"/>
      <c r="M17" s="649"/>
      <c r="N17" s="651">
        <f>K17+(L17*5)+(M17*30)</f>
        <v>10</v>
      </c>
      <c r="O17" s="649">
        <f>IF(N17=0,"",RANK(N17,N:N,0))</f>
        <v>119</v>
      </c>
      <c r="P17" s="111">
        <v>0</v>
      </c>
      <c r="Q17" s="112"/>
      <c r="R17" s="112"/>
      <c r="S17" s="111"/>
      <c r="T17" s="47">
        <v>0</v>
      </c>
      <c r="U17" s="115"/>
      <c r="V17" s="111">
        <v>0</v>
      </c>
      <c r="W17" s="53"/>
      <c r="X17" s="118"/>
      <c r="Y17" s="47">
        <v>0</v>
      </c>
      <c r="Z17" s="120"/>
      <c r="AA17" s="47"/>
      <c r="AB17" s="118"/>
      <c r="AC17" s="122"/>
      <c r="AD17" s="63">
        <v>0</v>
      </c>
      <c r="AE17" s="111">
        <v>0</v>
      </c>
      <c r="AF17" s="53"/>
      <c r="AG17" s="125">
        <v>0</v>
      </c>
      <c r="AH17" s="120"/>
      <c r="AI17" s="111">
        <v>0</v>
      </c>
      <c r="AJ17" s="53">
        <v>5</v>
      </c>
      <c r="AK17" s="47">
        <v>0</v>
      </c>
      <c r="AL17" s="120"/>
      <c r="AM17" s="47"/>
      <c r="AN17" s="115"/>
      <c r="AO17" s="111">
        <v>0</v>
      </c>
      <c r="AP17" s="53">
        <v>5</v>
      </c>
      <c r="AQ17" s="125">
        <v>0</v>
      </c>
      <c r="AR17" s="125">
        <v>0</v>
      </c>
      <c r="AS17" s="49">
        <v>0</v>
      </c>
      <c r="AT17" s="49">
        <v>0</v>
      </c>
      <c r="AU17" s="47"/>
      <c r="AV17" s="115"/>
      <c r="AW17" s="47"/>
      <c r="AX17" s="120"/>
      <c r="AY17" s="111">
        <v>0</v>
      </c>
      <c r="AZ17" s="112"/>
      <c r="BA17" s="112"/>
    </row>
    <row r="18" spans="1:53" ht="21.75" customHeight="1" x14ac:dyDescent="0.3">
      <c r="A18" s="669"/>
      <c r="B18" s="686"/>
      <c r="C18" s="669"/>
      <c r="D18" s="85" t="s">
        <v>103</v>
      </c>
      <c r="E18" s="41">
        <f t="shared" si="0"/>
        <v>0</v>
      </c>
      <c r="F18" s="42">
        <f t="shared" si="1"/>
        <v>0</v>
      </c>
      <c r="G18" s="42">
        <f t="shared" si="2"/>
        <v>0</v>
      </c>
      <c r="H18" s="42">
        <f t="shared" si="3"/>
        <v>0</v>
      </c>
      <c r="I18" s="43">
        <f t="shared" si="4"/>
        <v>0</v>
      </c>
      <c r="J18" s="89">
        <f t="shared" si="5"/>
        <v>0</v>
      </c>
      <c r="K18" s="650"/>
      <c r="L18" s="650"/>
      <c r="M18" s="650"/>
      <c r="N18" s="650"/>
      <c r="O18" s="650"/>
      <c r="P18" s="131">
        <v>0</v>
      </c>
      <c r="Q18" s="133"/>
      <c r="R18" s="133"/>
      <c r="S18" s="131"/>
      <c r="T18" s="91">
        <v>0</v>
      </c>
      <c r="U18" s="137"/>
      <c r="V18" s="131">
        <v>0</v>
      </c>
      <c r="W18" s="95"/>
      <c r="X18" s="139"/>
      <c r="Y18" s="91">
        <v>0</v>
      </c>
      <c r="Z18" s="141"/>
      <c r="AA18" s="91"/>
      <c r="AB18" s="139"/>
      <c r="AC18" s="143"/>
      <c r="AD18" s="103">
        <v>0</v>
      </c>
      <c r="AE18" s="131">
        <v>0</v>
      </c>
      <c r="AF18" s="95"/>
      <c r="AG18" s="145">
        <v>0</v>
      </c>
      <c r="AH18" s="141"/>
      <c r="AI18" s="131">
        <v>0</v>
      </c>
      <c r="AJ18" s="95"/>
      <c r="AK18" s="91">
        <v>0</v>
      </c>
      <c r="AL18" s="141"/>
      <c r="AM18" s="91"/>
      <c r="AN18" s="137"/>
      <c r="AO18" s="131">
        <v>0</v>
      </c>
      <c r="AP18" s="95"/>
      <c r="AQ18" s="145">
        <v>0</v>
      </c>
      <c r="AR18" s="145">
        <v>0</v>
      </c>
      <c r="AS18" s="92">
        <v>0</v>
      </c>
      <c r="AT18" s="92">
        <v>0</v>
      </c>
      <c r="AU18" s="91"/>
      <c r="AV18" s="137"/>
      <c r="AW18" s="91"/>
      <c r="AX18" s="141"/>
      <c r="AY18" s="131">
        <v>0</v>
      </c>
      <c r="AZ18" s="133"/>
      <c r="BA18" s="133"/>
    </row>
    <row r="19" spans="1:53" ht="21.75" customHeight="1" x14ac:dyDescent="0.3">
      <c r="A19" s="648" t="s">
        <v>184</v>
      </c>
      <c r="B19" s="646" t="s">
        <v>185</v>
      </c>
      <c r="C19" s="646" t="s">
        <v>186</v>
      </c>
      <c r="D19" s="37" t="s">
        <v>72</v>
      </c>
      <c r="E19" s="41">
        <f t="shared" si="0"/>
        <v>150</v>
      </c>
      <c r="F19" s="42">
        <f t="shared" si="1"/>
        <v>120</v>
      </c>
      <c r="G19" s="42">
        <f t="shared" si="2"/>
        <v>100</v>
      </c>
      <c r="H19" s="42">
        <f t="shared" si="3"/>
        <v>100</v>
      </c>
      <c r="I19" s="43">
        <f t="shared" si="4"/>
        <v>100</v>
      </c>
      <c r="J19" s="44">
        <f t="shared" si="5"/>
        <v>570</v>
      </c>
      <c r="K19" s="681">
        <f>(J19+(J20/5))</f>
        <v>718</v>
      </c>
      <c r="L19" s="649">
        <f>Nemzetközi!B12</f>
        <v>97</v>
      </c>
      <c r="M19" s="649"/>
      <c r="N19" s="651">
        <f>K19+(L19*5)+(M19*30)</f>
        <v>1203</v>
      </c>
      <c r="O19" s="649">
        <f>IF(N19=0,"",RANK(N19,N:N,0))</f>
        <v>6</v>
      </c>
      <c r="P19" s="111">
        <v>0</v>
      </c>
      <c r="Q19" s="112"/>
      <c r="R19" s="112"/>
      <c r="S19" s="111">
        <v>15</v>
      </c>
      <c r="T19" s="47">
        <v>25</v>
      </c>
      <c r="U19" s="147">
        <v>8</v>
      </c>
      <c r="V19" s="111">
        <v>40</v>
      </c>
      <c r="W19" s="53">
        <v>15</v>
      </c>
      <c r="X19" s="118">
        <v>60</v>
      </c>
      <c r="Y19" s="47">
        <v>0</v>
      </c>
      <c r="Z19" s="120"/>
      <c r="AA19" s="47">
        <v>15</v>
      </c>
      <c r="AB19" s="118"/>
      <c r="AC19" s="122">
        <v>120</v>
      </c>
      <c r="AD19" s="63">
        <v>100</v>
      </c>
      <c r="AE19" s="111">
        <v>25</v>
      </c>
      <c r="AF19" s="53">
        <v>25</v>
      </c>
      <c r="AG19" s="125">
        <v>100</v>
      </c>
      <c r="AH19" s="120">
        <v>15</v>
      </c>
      <c r="AI19" s="111">
        <v>60</v>
      </c>
      <c r="AJ19" s="53">
        <v>15</v>
      </c>
      <c r="AK19" s="47">
        <v>60</v>
      </c>
      <c r="AL19" s="120"/>
      <c r="AM19" s="47">
        <v>40</v>
      </c>
      <c r="AN19" s="147">
        <v>100</v>
      </c>
      <c r="AO19" s="111">
        <v>0</v>
      </c>
      <c r="AP19" s="53"/>
      <c r="AQ19" s="125">
        <v>100</v>
      </c>
      <c r="AR19" s="125">
        <v>30</v>
      </c>
      <c r="AS19" s="49">
        <v>0</v>
      </c>
      <c r="AT19" s="49">
        <v>0</v>
      </c>
      <c r="AU19" s="47">
        <v>60</v>
      </c>
      <c r="AV19" s="147">
        <v>150</v>
      </c>
      <c r="AW19" s="47"/>
      <c r="AX19" s="120"/>
      <c r="AY19" s="111">
        <v>0</v>
      </c>
      <c r="AZ19" s="112"/>
      <c r="BA19" s="112"/>
    </row>
    <row r="20" spans="1:53" ht="21.75" customHeight="1" x14ac:dyDescent="0.3">
      <c r="A20" s="669"/>
      <c r="B20" s="669"/>
      <c r="C20" s="669"/>
      <c r="D20" s="85" t="s">
        <v>103</v>
      </c>
      <c r="E20" s="41">
        <f t="shared" si="0"/>
        <v>250</v>
      </c>
      <c r="F20" s="42">
        <f t="shared" si="1"/>
        <v>150</v>
      </c>
      <c r="G20" s="42">
        <f t="shared" si="2"/>
        <v>120</v>
      </c>
      <c r="H20" s="42">
        <f t="shared" si="3"/>
        <v>120</v>
      </c>
      <c r="I20" s="43">
        <f t="shared" si="4"/>
        <v>100</v>
      </c>
      <c r="J20" s="89">
        <f t="shared" si="5"/>
        <v>740</v>
      </c>
      <c r="K20" s="650"/>
      <c r="L20" s="650"/>
      <c r="M20" s="650"/>
      <c r="N20" s="650"/>
      <c r="O20" s="650"/>
      <c r="P20" s="131">
        <v>0</v>
      </c>
      <c r="Q20" s="133"/>
      <c r="R20" s="133"/>
      <c r="S20" s="131">
        <v>5</v>
      </c>
      <c r="T20" s="91">
        <v>25</v>
      </c>
      <c r="U20" s="148">
        <v>60</v>
      </c>
      <c r="V20" s="131">
        <v>60</v>
      </c>
      <c r="W20" s="95">
        <v>25</v>
      </c>
      <c r="X20" s="139">
        <v>120</v>
      </c>
      <c r="Y20" s="91">
        <v>0</v>
      </c>
      <c r="Z20" s="141"/>
      <c r="AA20" s="91">
        <v>40</v>
      </c>
      <c r="AB20" s="139"/>
      <c r="AC20" s="143">
        <v>120</v>
      </c>
      <c r="AD20" s="103">
        <v>40</v>
      </c>
      <c r="AE20" s="131">
        <v>40</v>
      </c>
      <c r="AF20" s="95">
        <v>8</v>
      </c>
      <c r="AG20" s="145">
        <v>150</v>
      </c>
      <c r="AH20" s="141">
        <v>8</v>
      </c>
      <c r="AI20" s="131">
        <v>8</v>
      </c>
      <c r="AJ20" s="95">
        <v>60</v>
      </c>
      <c r="AK20" s="91">
        <v>40</v>
      </c>
      <c r="AL20" s="141"/>
      <c r="AM20" s="91">
        <v>60</v>
      </c>
      <c r="AN20" s="148">
        <v>100</v>
      </c>
      <c r="AO20" s="131">
        <v>0</v>
      </c>
      <c r="AP20" s="95"/>
      <c r="AQ20" s="145">
        <v>60</v>
      </c>
      <c r="AR20" s="145">
        <v>0</v>
      </c>
      <c r="AS20" s="92">
        <v>0</v>
      </c>
      <c r="AT20" s="92">
        <v>0</v>
      </c>
      <c r="AU20" s="91">
        <v>40</v>
      </c>
      <c r="AV20" s="148">
        <v>250</v>
      </c>
      <c r="AW20" s="91"/>
      <c r="AX20" s="141"/>
      <c r="AY20" s="131">
        <v>0</v>
      </c>
      <c r="AZ20" s="133"/>
      <c r="BA20" s="133"/>
    </row>
    <row r="21" spans="1:53" ht="21.75" customHeight="1" x14ac:dyDescent="0.3">
      <c r="A21" s="648" t="s">
        <v>191</v>
      </c>
      <c r="B21" s="685" t="s">
        <v>192</v>
      </c>
      <c r="C21" s="646" t="s">
        <v>186</v>
      </c>
      <c r="D21" s="37" t="s">
        <v>72</v>
      </c>
      <c r="E21" s="41">
        <f t="shared" si="0"/>
        <v>250</v>
      </c>
      <c r="F21" s="42">
        <f t="shared" si="1"/>
        <v>100</v>
      </c>
      <c r="G21" s="42">
        <f t="shared" si="2"/>
        <v>100</v>
      </c>
      <c r="H21" s="42">
        <f t="shared" si="3"/>
        <v>40</v>
      </c>
      <c r="I21" s="43">
        <f t="shared" si="4"/>
        <v>40</v>
      </c>
      <c r="J21" s="44">
        <f t="shared" si="5"/>
        <v>530</v>
      </c>
      <c r="K21" s="681">
        <f>(J21+(J22/5))</f>
        <v>650</v>
      </c>
      <c r="L21" s="649"/>
      <c r="M21" s="649"/>
      <c r="N21" s="651">
        <f>K21+(L21*5)+(M21*30)</f>
        <v>650</v>
      </c>
      <c r="O21" s="649">
        <f>IF(N21=0,"",RANK(N21,N:N,0))</f>
        <v>18</v>
      </c>
      <c r="P21" s="111">
        <v>0</v>
      </c>
      <c r="Q21" s="112"/>
      <c r="R21" s="112">
        <v>10</v>
      </c>
      <c r="S21" s="111"/>
      <c r="T21" s="47">
        <v>0</v>
      </c>
      <c r="U21" s="147">
        <v>8</v>
      </c>
      <c r="V21" s="111">
        <v>0</v>
      </c>
      <c r="W21" s="53"/>
      <c r="X21" s="118"/>
      <c r="Y21" s="47">
        <v>0</v>
      </c>
      <c r="Z21" s="120"/>
      <c r="AA21" s="47"/>
      <c r="AB21" s="118"/>
      <c r="AC21" s="122"/>
      <c r="AD21" s="63">
        <v>25</v>
      </c>
      <c r="AE21" s="111">
        <v>15</v>
      </c>
      <c r="AF21" s="53">
        <v>40</v>
      </c>
      <c r="AG21" s="125">
        <v>100</v>
      </c>
      <c r="AH21" s="120">
        <v>40</v>
      </c>
      <c r="AI21" s="111">
        <v>25</v>
      </c>
      <c r="AJ21" s="53">
        <v>15</v>
      </c>
      <c r="AK21" s="47">
        <v>0</v>
      </c>
      <c r="AL21" s="120"/>
      <c r="AM21" s="47">
        <v>25</v>
      </c>
      <c r="AN21" s="147">
        <v>25</v>
      </c>
      <c r="AO21" s="111">
        <v>0</v>
      </c>
      <c r="AP21" s="53"/>
      <c r="AQ21" s="125">
        <v>40</v>
      </c>
      <c r="AR21" s="125">
        <v>15</v>
      </c>
      <c r="AS21" s="49">
        <v>0</v>
      </c>
      <c r="AT21" s="49">
        <v>0</v>
      </c>
      <c r="AU21" s="47"/>
      <c r="AV21" s="147">
        <v>250</v>
      </c>
      <c r="AW21" s="47"/>
      <c r="AX21" s="120">
        <v>100</v>
      </c>
      <c r="AY21" s="111">
        <v>100</v>
      </c>
      <c r="AZ21" s="112"/>
      <c r="BA21" s="112"/>
    </row>
    <row r="22" spans="1:53" ht="21.75" customHeight="1" x14ac:dyDescent="0.3">
      <c r="A22" s="669"/>
      <c r="B22" s="686"/>
      <c r="C22" s="669"/>
      <c r="D22" s="85" t="s">
        <v>103</v>
      </c>
      <c r="E22" s="41">
        <f t="shared" si="0"/>
        <v>150</v>
      </c>
      <c r="F22" s="42">
        <f t="shared" si="1"/>
        <v>150</v>
      </c>
      <c r="G22" s="42">
        <f t="shared" si="2"/>
        <v>100</v>
      </c>
      <c r="H22" s="42">
        <f t="shared" si="3"/>
        <v>100</v>
      </c>
      <c r="I22" s="43">
        <f t="shared" si="4"/>
        <v>100</v>
      </c>
      <c r="J22" s="89">
        <f t="shared" si="5"/>
        <v>600</v>
      </c>
      <c r="K22" s="650"/>
      <c r="L22" s="650"/>
      <c r="M22" s="650"/>
      <c r="N22" s="650"/>
      <c r="O22" s="650"/>
      <c r="P22" s="131">
        <v>0</v>
      </c>
      <c r="Q22" s="133"/>
      <c r="R22" s="133"/>
      <c r="S22" s="131"/>
      <c r="T22" s="91">
        <v>0</v>
      </c>
      <c r="U22" s="148">
        <v>25</v>
      </c>
      <c r="V22" s="131">
        <v>0</v>
      </c>
      <c r="W22" s="95"/>
      <c r="X22" s="139"/>
      <c r="Y22" s="91">
        <v>0</v>
      </c>
      <c r="Z22" s="141"/>
      <c r="AA22" s="91"/>
      <c r="AB22" s="139"/>
      <c r="AC22" s="143"/>
      <c r="AD22" s="103">
        <v>0</v>
      </c>
      <c r="AE22" s="131">
        <v>8</v>
      </c>
      <c r="AF22" s="95">
        <v>60</v>
      </c>
      <c r="AG22" s="145">
        <v>60</v>
      </c>
      <c r="AH22" s="141">
        <v>25</v>
      </c>
      <c r="AI22" s="131">
        <v>40</v>
      </c>
      <c r="AJ22" s="95">
        <v>100</v>
      </c>
      <c r="AK22" s="91">
        <v>0</v>
      </c>
      <c r="AL22" s="141"/>
      <c r="AM22" s="91"/>
      <c r="AN22" s="148">
        <v>150</v>
      </c>
      <c r="AO22" s="131">
        <v>0</v>
      </c>
      <c r="AP22" s="95"/>
      <c r="AQ22" s="145">
        <v>150</v>
      </c>
      <c r="AR22" s="145">
        <v>9</v>
      </c>
      <c r="AS22" s="92">
        <v>0</v>
      </c>
      <c r="AT22" s="92">
        <v>0</v>
      </c>
      <c r="AU22" s="91"/>
      <c r="AV22" s="148">
        <v>100</v>
      </c>
      <c r="AW22" s="91"/>
      <c r="AX22" s="141">
        <v>100</v>
      </c>
      <c r="AY22" s="131">
        <v>100</v>
      </c>
      <c r="AZ22" s="133"/>
      <c r="BA22" s="133"/>
    </row>
    <row r="23" spans="1:53" ht="21.75" customHeight="1" x14ac:dyDescent="0.3">
      <c r="A23" s="648" t="s">
        <v>199</v>
      </c>
      <c r="B23" s="685" t="s">
        <v>200</v>
      </c>
      <c r="C23" s="646" t="s">
        <v>156</v>
      </c>
      <c r="D23" s="37" t="s">
        <v>72</v>
      </c>
      <c r="E23" s="41">
        <f t="shared" si="0"/>
        <v>150</v>
      </c>
      <c r="F23" s="42">
        <f t="shared" si="1"/>
        <v>100</v>
      </c>
      <c r="G23" s="42">
        <f t="shared" si="2"/>
        <v>60</v>
      </c>
      <c r="H23" s="42">
        <f t="shared" si="3"/>
        <v>60</v>
      </c>
      <c r="I23" s="43">
        <f t="shared" si="4"/>
        <v>41</v>
      </c>
      <c r="J23" s="44">
        <f t="shared" si="5"/>
        <v>411</v>
      </c>
      <c r="K23" s="681">
        <f>(J23+(J24/5))</f>
        <v>521</v>
      </c>
      <c r="L23" s="649">
        <f>Nemzetközi!B18</f>
        <v>19</v>
      </c>
      <c r="M23" s="649"/>
      <c r="N23" s="651">
        <f>K23+(L23*5)+(M23*30)</f>
        <v>616</v>
      </c>
      <c r="O23" s="649">
        <f>IF(N23=0,"",RANK(N23,N:N,0))</f>
        <v>19</v>
      </c>
      <c r="P23" s="111">
        <v>0</v>
      </c>
      <c r="Q23" s="112">
        <v>30</v>
      </c>
      <c r="R23" s="112">
        <v>30</v>
      </c>
      <c r="S23" s="111"/>
      <c r="T23" s="47">
        <v>8</v>
      </c>
      <c r="U23" s="115"/>
      <c r="V23" s="111">
        <v>0</v>
      </c>
      <c r="W23" s="53"/>
      <c r="X23" s="118">
        <v>40</v>
      </c>
      <c r="Y23" s="47">
        <v>0</v>
      </c>
      <c r="Z23" s="120"/>
      <c r="AA23" s="47"/>
      <c r="AB23" s="118"/>
      <c r="AC23" s="122"/>
      <c r="AD23" s="63">
        <v>60</v>
      </c>
      <c r="AE23" s="111">
        <v>0</v>
      </c>
      <c r="AF23" s="53"/>
      <c r="AG23" s="125">
        <v>100</v>
      </c>
      <c r="AH23" s="120">
        <v>25</v>
      </c>
      <c r="AI23" s="111">
        <v>40</v>
      </c>
      <c r="AJ23" s="53">
        <v>40</v>
      </c>
      <c r="AK23" s="47">
        <v>40</v>
      </c>
      <c r="AL23" s="120"/>
      <c r="AM23" s="47"/>
      <c r="AN23" s="147">
        <v>60</v>
      </c>
      <c r="AO23" s="111">
        <v>0</v>
      </c>
      <c r="AP23" s="53"/>
      <c r="AQ23" s="125">
        <v>150</v>
      </c>
      <c r="AR23" s="125">
        <v>41</v>
      </c>
      <c r="AS23" s="49">
        <v>0</v>
      </c>
      <c r="AT23" s="49">
        <v>0</v>
      </c>
      <c r="AU23" s="47">
        <v>40</v>
      </c>
      <c r="AV23" s="147">
        <v>25</v>
      </c>
      <c r="AW23" s="47"/>
      <c r="AX23" s="120"/>
      <c r="AY23" s="111">
        <v>0</v>
      </c>
      <c r="AZ23" s="112"/>
      <c r="BA23" s="112"/>
    </row>
    <row r="24" spans="1:53" ht="21.75" customHeight="1" x14ac:dyDescent="0.3">
      <c r="A24" s="669"/>
      <c r="B24" s="686"/>
      <c r="C24" s="669"/>
      <c r="D24" s="85" t="s">
        <v>103</v>
      </c>
      <c r="E24" s="41">
        <f t="shared" si="0"/>
        <v>150</v>
      </c>
      <c r="F24" s="42">
        <f t="shared" si="1"/>
        <v>150</v>
      </c>
      <c r="G24" s="42">
        <f t="shared" si="2"/>
        <v>100</v>
      </c>
      <c r="H24" s="42">
        <f t="shared" si="3"/>
        <v>90</v>
      </c>
      <c r="I24" s="43">
        <f t="shared" si="4"/>
        <v>60</v>
      </c>
      <c r="J24" s="89">
        <f t="shared" si="5"/>
        <v>550</v>
      </c>
      <c r="K24" s="650"/>
      <c r="L24" s="650"/>
      <c r="M24" s="650"/>
      <c r="N24" s="650"/>
      <c r="O24" s="650"/>
      <c r="P24" s="131">
        <v>0</v>
      </c>
      <c r="Q24" s="133"/>
      <c r="R24" s="133">
        <v>30</v>
      </c>
      <c r="S24" s="131"/>
      <c r="T24" s="91">
        <v>40</v>
      </c>
      <c r="U24" s="137"/>
      <c r="V24" s="131">
        <v>0</v>
      </c>
      <c r="W24" s="95"/>
      <c r="X24" s="139">
        <v>90</v>
      </c>
      <c r="Y24" s="91">
        <v>0</v>
      </c>
      <c r="Z24" s="141"/>
      <c r="AA24" s="91"/>
      <c r="AB24" s="139"/>
      <c r="AC24" s="143"/>
      <c r="AD24" s="103">
        <v>100</v>
      </c>
      <c r="AE24" s="131">
        <v>0</v>
      </c>
      <c r="AF24" s="95"/>
      <c r="AG24" s="145">
        <v>150</v>
      </c>
      <c r="AH24" s="141"/>
      <c r="AI24" s="131">
        <v>8</v>
      </c>
      <c r="AJ24" s="95"/>
      <c r="AK24" s="91">
        <v>0</v>
      </c>
      <c r="AL24" s="141"/>
      <c r="AM24" s="91"/>
      <c r="AN24" s="148">
        <v>40</v>
      </c>
      <c r="AO24" s="131">
        <v>0</v>
      </c>
      <c r="AP24" s="95"/>
      <c r="AQ24" s="145">
        <v>60</v>
      </c>
      <c r="AR24" s="145">
        <v>24</v>
      </c>
      <c r="AS24" s="92">
        <v>0</v>
      </c>
      <c r="AT24" s="92">
        <v>0</v>
      </c>
      <c r="AU24" s="91">
        <v>8</v>
      </c>
      <c r="AV24" s="148">
        <v>150</v>
      </c>
      <c r="AW24" s="91"/>
      <c r="AX24" s="141"/>
      <c r="AY24" s="131">
        <v>0</v>
      </c>
      <c r="AZ24" s="133"/>
      <c r="BA24" s="133"/>
    </row>
    <row r="25" spans="1:53" ht="21.75" customHeight="1" x14ac:dyDescent="0.3">
      <c r="A25" s="648" t="s">
        <v>164</v>
      </c>
      <c r="B25" s="685" t="s">
        <v>165</v>
      </c>
      <c r="C25" s="646" t="s">
        <v>205</v>
      </c>
      <c r="D25" s="37" t="s">
        <v>72</v>
      </c>
      <c r="E25" s="41">
        <f t="shared" si="0"/>
        <v>15</v>
      </c>
      <c r="F25" s="42">
        <f t="shared" si="1"/>
        <v>0</v>
      </c>
      <c r="G25" s="42">
        <f t="shared" si="2"/>
        <v>0</v>
      </c>
      <c r="H25" s="42">
        <f t="shared" si="3"/>
        <v>0</v>
      </c>
      <c r="I25" s="43">
        <f t="shared" si="4"/>
        <v>0</v>
      </c>
      <c r="J25" s="44">
        <f t="shared" si="5"/>
        <v>15</v>
      </c>
      <c r="K25" s="681">
        <f>(J25+(J26/5))</f>
        <v>15</v>
      </c>
      <c r="L25" s="649"/>
      <c r="M25" s="649"/>
      <c r="N25" s="651">
        <f>K25+(L25*5)+(M25*30)</f>
        <v>15</v>
      </c>
      <c r="O25" s="649">
        <f>IF(N25=0,"",RANK(N25,N:N,0))</f>
        <v>113</v>
      </c>
      <c r="P25" s="111">
        <v>0</v>
      </c>
      <c r="Q25" s="112"/>
      <c r="R25" s="112"/>
      <c r="S25" s="111"/>
      <c r="T25" s="47">
        <v>0</v>
      </c>
      <c r="U25" s="115"/>
      <c r="V25" s="111">
        <v>0</v>
      </c>
      <c r="W25" s="53"/>
      <c r="X25" s="118"/>
      <c r="Y25" s="47">
        <v>0</v>
      </c>
      <c r="Z25" s="120"/>
      <c r="AA25" s="47"/>
      <c r="AB25" s="118"/>
      <c r="AC25" s="122"/>
      <c r="AD25" s="63">
        <v>0</v>
      </c>
      <c r="AE25" s="111">
        <v>0</v>
      </c>
      <c r="AF25" s="53"/>
      <c r="AG25" s="125">
        <v>0</v>
      </c>
      <c r="AH25" s="120"/>
      <c r="AI25" s="111">
        <v>0</v>
      </c>
      <c r="AJ25" s="53"/>
      <c r="AK25" s="47">
        <v>15</v>
      </c>
      <c r="AL25" s="120"/>
      <c r="AM25" s="47"/>
      <c r="AN25" s="115"/>
      <c r="AO25" s="111">
        <v>0</v>
      </c>
      <c r="AP25" s="53"/>
      <c r="AQ25" s="125">
        <v>0</v>
      </c>
      <c r="AR25" s="125">
        <v>0</v>
      </c>
      <c r="AS25" s="49">
        <v>0</v>
      </c>
      <c r="AT25" s="49">
        <v>0</v>
      </c>
      <c r="AU25" s="47"/>
      <c r="AV25" s="115"/>
      <c r="AW25" s="47"/>
      <c r="AX25" s="120"/>
      <c r="AY25" s="111">
        <v>0</v>
      </c>
      <c r="AZ25" s="112"/>
      <c r="BA25" s="112"/>
    </row>
    <row r="26" spans="1:53" ht="21.75" customHeight="1" x14ac:dyDescent="0.3">
      <c r="A26" s="669"/>
      <c r="B26" s="686"/>
      <c r="C26" s="669"/>
      <c r="D26" s="85" t="s">
        <v>103</v>
      </c>
      <c r="E26" s="41">
        <f t="shared" si="0"/>
        <v>0</v>
      </c>
      <c r="F26" s="42">
        <f t="shared" si="1"/>
        <v>0</v>
      </c>
      <c r="G26" s="42">
        <f t="shared" si="2"/>
        <v>0</v>
      </c>
      <c r="H26" s="42">
        <f t="shared" si="3"/>
        <v>0</v>
      </c>
      <c r="I26" s="43">
        <f t="shared" si="4"/>
        <v>0</v>
      </c>
      <c r="J26" s="89">
        <f t="shared" si="5"/>
        <v>0</v>
      </c>
      <c r="K26" s="650"/>
      <c r="L26" s="650"/>
      <c r="M26" s="650"/>
      <c r="N26" s="650"/>
      <c r="O26" s="650"/>
      <c r="P26" s="131">
        <v>0</v>
      </c>
      <c r="Q26" s="133"/>
      <c r="R26" s="133"/>
      <c r="S26" s="131"/>
      <c r="T26" s="91">
        <v>0</v>
      </c>
      <c r="U26" s="137"/>
      <c r="V26" s="131">
        <v>0</v>
      </c>
      <c r="W26" s="95"/>
      <c r="X26" s="139"/>
      <c r="Y26" s="91">
        <v>0</v>
      </c>
      <c r="Z26" s="141"/>
      <c r="AA26" s="91"/>
      <c r="AB26" s="139"/>
      <c r="AC26" s="143"/>
      <c r="AD26" s="103">
        <v>0</v>
      </c>
      <c r="AE26" s="131">
        <v>0</v>
      </c>
      <c r="AF26" s="95"/>
      <c r="AG26" s="145">
        <v>0</v>
      </c>
      <c r="AH26" s="141"/>
      <c r="AI26" s="131">
        <v>0</v>
      </c>
      <c r="AJ26" s="95"/>
      <c r="AK26" s="91">
        <v>0</v>
      </c>
      <c r="AL26" s="141"/>
      <c r="AM26" s="91"/>
      <c r="AN26" s="137"/>
      <c r="AO26" s="131">
        <v>0</v>
      </c>
      <c r="AP26" s="95"/>
      <c r="AQ26" s="145">
        <v>0</v>
      </c>
      <c r="AR26" s="145">
        <v>0</v>
      </c>
      <c r="AS26" s="92">
        <v>0</v>
      </c>
      <c r="AT26" s="92">
        <v>0</v>
      </c>
      <c r="AU26" s="91"/>
      <c r="AV26" s="137"/>
      <c r="AW26" s="91"/>
      <c r="AX26" s="141"/>
      <c r="AY26" s="131">
        <v>0</v>
      </c>
      <c r="AZ26" s="133"/>
      <c r="BA26" s="133"/>
    </row>
    <row r="27" spans="1:53" ht="21.75" customHeight="1" x14ac:dyDescent="0.3">
      <c r="A27" s="648" t="s">
        <v>213</v>
      </c>
      <c r="B27" s="685" t="s">
        <v>214</v>
      </c>
      <c r="C27" s="646" t="s">
        <v>215</v>
      </c>
      <c r="D27" s="37" t="s">
        <v>72</v>
      </c>
      <c r="E27" s="41">
        <f t="shared" si="0"/>
        <v>25</v>
      </c>
      <c r="F27" s="42">
        <f t="shared" si="1"/>
        <v>15</v>
      </c>
      <c r="G27" s="42">
        <f t="shared" si="2"/>
        <v>10</v>
      </c>
      <c r="H27" s="42">
        <f t="shared" si="3"/>
        <v>5</v>
      </c>
      <c r="I27" s="43">
        <f t="shared" si="4"/>
        <v>0</v>
      </c>
      <c r="J27" s="44">
        <f t="shared" si="5"/>
        <v>55</v>
      </c>
      <c r="K27" s="681">
        <f>(J27+(J28/5))</f>
        <v>63.2</v>
      </c>
      <c r="L27" s="649">
        <f>Nemzetközi!B20</f>
        <v>0</v>
      </c>
      <c r="M27" s="649"/>
      <c r="N27" s="651">
        <f>K27+(L27*5)+(M27*30)</f>
        <v>63.2</v>
      </c>
      <c r="O27" s="649">
        <f>IF(N27=0,"",RANK(N27,N:N,0))</f>
        <v>69</v>
      </c>
      <c r="P27" s="111">
        <v>0</v>
      </c>
      <c r="Q27" s="112"/>
      <c r="R27" s="112"/>
      <c r="S27" s="111"/>
      <c r="T27" s="47">
        <v>0</v>
      </c>
      <c r="U27" s="115"/>
      <c r="V27" s="111">
        <v>0</v>
      </c>
      <c r="W27" s="53"/>
      <c r="X27" s="118"/>
      <c r="Y27" s="47">
        <v>0</v>
      </c>
      <c r="Z27" s="120"/>
      <c r="AA27" s="47"/>
      <c r="AB27" s="118"/>
      <c r="AC27" s="122"/>
      <c r="AD27" s="63">
        <v>0</v>
      </c>
      <c r="AE27" s="111">
        <v>0</v>
      </c>
      <c r="AF27" s="53"/>
      <c r="AG27" s="125">
        <v>0</v>
      </c>
      <c r="AH27" s="120"/>
      <c r="AI27" s="111">
        <v>0</v>
      </c>
      <c r="AJ27" s="53"/>
      <c r="AK27" s="47">
        <v>0</v>
      </c>
      <c r="AL27" s="120"/>
      <c r="AM27" s="47"/>
      <c r="AN27" s="115"/>
      <c r="AO27" s="111">
        <v>0</v>
      </c>
      <c r="AP27" s="53">
        <v>5</v>
      </c>
      <c r="AQ27" s="125">
        <v>0</v>
      </c>
      <c r="AR27" s="125">
        <v>0</v>
      </c>
      <c r="AS27" s="49">
        <v>10</v>
      </c>
      <c r="AT27" s="49">
        <v>0</v>
      </c>
      <c r="AU27" s="47">
        <v>15</v>
      </c>
      <c r="AV27" s="115"/>
      <c r="AW27" s="47"/>
      <c r="AX27" s="120">
        <v>25</v>
      </c>
      <c r="AY27" s="111">
        <v>5</v>
      </c>
      <c r="AZ27" s="112"/>
      <c r="BA27" s="112"/>
    </row>
    <row r="28" spans="1:53" ht="21.75" customHeight="1" x14ac:dyDescent="0.3">
      <c r="A28" s="669"/>
      <c r="B28" s="686"/>
      <c r="C28" s="669"/>
      <c r="D28" s="85" t="s">
        <v>103</v>
      </c>
      <c r="E28" s="41">
        <f t="shared" si="0"/>
        <v>25</v>
      </c>
      <c r="F28" s="42">
        <f t="shared" si="1"/>
        <v>8</v>
      </c>
      <c r="G28" s="42">
        <f t="shared" si="2"/>
        <v>8</v>
      </c>
      <c r="H28" s="42">
        <f t="shared" si="3"/>
        <v>0</v>
      </c>
      <c r="I28" s="43">
        <f t="shared" si="4"/>
        <v>0</v>
      </c>
      <c r="J28" s="89">
        <f t="shared" si="5"/>
        <v>41</v>
      </c>
      <c r="K28" s="650"/>
      <c r="L28" s="650"/>
      <c r="M28" s="650"/>
      <c r="N28" s="650"/>
      <c r="O28" s="650"/>
      <c r="P28" s="131">
        <v>0</v>
      </c>
      <c r="Q28" s="133"/>
      <c r="R28" s="133"/>
      <c r="S28" s="131"/>
      <c r="T28" s="91">
        <v>0</v>
      </c>
      <c r="U28" s="137"/>
      <c r="V28" s="131">
        <v>0</v>
      </c>
      <c r="W28" s="95"/>
      <c r="X28" s="139"/>
      <c r="Y28" s="91">
        <v>0</v>
      </c>
      <c r="Z28" s="141"/>
      <c r="AA28" s="91"/>
      <c r="AB28" s="139"/>
      <c r="AC28" s="143"/>
      <c r="AD28" s="103">
        <v>0</v>
      </c>
      <c r="AE28" s="131">
        <v>0</v>
      </c>
      <c r="AF28" s="95"/>
      <c r="AG28" s="145">
        <v>0</v>
      </c>
      <c r="AH28" s="141"/>
      <c r="AI28" s="131">
        <v>0</v>
      </c>
      <c r="AJ28" s="95"/>
      <c r="AK28" s="91">
        <v>0</v>
      </c>
      <c r="AL28" s="141"/>
      <c r="AM28" s="91"/>
      <c r="AN28" s="137"/>
      <c r="AO28" s="131">
        <v>0</v>
      </c>
      <c r="AP28" s="95">
        <v>8</v>
      </c>
      <c r="AQ28" s="145">
        <v>0</v>
      </c>
      <c r="AR28" s="145">
        <v>0</v>
      </c>
      <c r="AS28" s="92">
        <v>0</v>
      </c>
      <c r="AT28" s="92">
        <v>0</v>
      </c>
      <c r="AU28" s="91">
        <v>25</v>
      </c>
      <c r="AV28" s="137"/>
      <c r="AW28" s="91"/>
      <c r="AX28" s="141">
        <v>8</v>
      </c>
      <c r="AY28" s="131">
        <v>0</v>
      </c>
      <c r="AZ28" s="133"/>
      <c r="BA28" s="133"/>
    </row>
    <row r="29" spans="1:53" ht="21.75" customHeight="1" x14ac:dyDescent="0.3">
      <c r="A29" s="648" t="s">
        <v>223</v>
      </c>
      <c r="B29" s="646" t="s">
        <v>224</v>
      </c>
      <c r="C29" s="646" t="s">
        <v>156</v>
      </c>
      <c r="D29" s="37" t="s">
        <v>72</v>
      </c>
      <c r="E29" s="41">
        <f t="shared" si="0"/>
        <v>250</v>
      </c>
      <c r="F29" s="42">
        <f t="shared" si="1"/>
        <v>100</v>
      </c>
      <c r="G29" s="42">
        <f t="shared" si="2"/>
        <v>60</v>
      </c>
      <c r="H29" s="42">
        <f t="shared" si="3"/>
        <v>60</v>
      </c>
      <c r="I29" s="43">
        <f t="shared" si="4"/>
        <v>54</v>
      </c>
      <c r="J29" s="44">
        <f t="shared" si="5"/>
        <v>524</v>
      </c>
      <c r="K29" s="681">
        <f>(J29+(J30/5))</f>
        <v>613.6</v>
      </c>
      <c r="L29" s="649">
        <f>Nemzetközi!B23</f>
        <v>12</v>
      </c>
      <c r="M29" s="649"/>
      <c r="N29" s="651">
        <f>K29+(L29*5)+(M29*30)</f>
        <v>673.6</v>
      </c>
      <c r="O29" s="649">
        <f>IF(N29=0,"",RANK(N29,N:N,0))</f>
        <v>16</v>
      </c>
      <c r="P29" s="111">
        <v>8</v>
      </c>
      <c r="Q29" s="112"/>
      <c r="R29" s="112"/>
      <c r="S29" s="111"/>
      <c r="T29" s="47">
        <v>0</v>
      </c>
      <c r="U29" s="115"/>
      <c r="V29" s="111">
        <v>0</v>
      </c>
      <c r="W29" s="53"/>
      <c r="X29" s="118"/>
      <c r="Y29" s="47">
        <v>0</v>
      </c>
      <c r="Z29" s="120"/>
      <c r="AA29" s="47">
        <v>8</v>
      </c>
      <c r="AB29" s="118"/>
      <c r="AC29" s="122">
        <v>54</v>
      </c>
      <c r="AD29" s="63">
        <v>25</v>
      </c>
      <c r="AE29" s="111">
        <v>15</v>
      </c>
      <c r="AF29" s="53">
        <v>5</v>
      </c>
      <c r="AG29" s="125">
        <v>100</v>
      </c>
      <c r="AH29" s="120">
        <v>25</v>
      </c>
      <c r="AI29" s="111">
        <v>25</v>
      </c>
      <c r="AJ29" s="53"/>
      <c r="AK29" s="47">
        <v>25</v>
      </c>
      <c r="AL29" s="120"/>
      <c r="AM29" s="47"/>
      <c r="AN29" s="147">
        <v>60</v>
      </c>
      <c r="AO29" s="111">
        <v>60</v>
      </c>
      <c r="AP29" s="53"/>
      <c r="AQ29" s="149">
        <v>250</v>
      </c>
      <c r="AR29" s="149">
        <v>3</v>
      </c>
      <c r="AS29" s="150">
        <v>0</v>
      </c>
      <c r="AT29" s="150">
        <v>0</v>
      </c>
      <c r="AU29" s="47"/>
      <c r="AV29" s="147">
        <v>25</v>
      </c>
      <c r="AW29" s="47"/>
      <c r="AX29" s="120">
        <v>40</v>
      </c>
      <c r="AY29" s="111">
        <v>0</v>
      </c>
      <c r="AZ29" s="112"/>
      <c r="BA29" s="112"/>
    </row>
    <row r="30" spans="1:53" ht="21.75" customHeight="1" x14ac:dyDescent="0.3">
      <c r="A30" s="669"/>
      <c r="B30" s="669"/>
      <c r="C30" s="669"/>
      <c r="D30" s="85" t="s">
        <v>103</v>
      </c>
      <c r="E30" s="41">
        <f t="shared" si="0"/>
        <v>150</v>
      </c>
      <c r="F30" s="42">
        <f t="shared" si="1"/>
        <v>100</v>
      </c>
      <c r="G30" s="42">
        <f t="shared" si="2"/>
        <v>78</v>
      </c>
      <c r="H30" s="42">
        <f t="shared" si="3"/>
        <v>60</v>
      </c>
      <c r="I30" s="43">
        <f t="shared" si="4"/>
        <v>60</v>
      </c>
      <c r="J30" s="89">
        <f t="shared" si="5"/>
        <v>448</v>
      </c>
      <c r="K30" s="650"/>
      <c r="L30" s="650"/>
      <c r="M30" s="650"/>
      <c r="N30" s="650"/>
      <c r="O30" s="650"/>
      <c r="P30" s="131">
        <v>5</v>
      </c>
      <c r="Q30" s="133"/>
      <c r="R30" s="133"/>
      <c r="S30" s="131"/>
      <c r="T30" s="91">
        <v>0</v>
      </c>
      <c r="U30" s="148">
        <v>25</v>
      </c>
      <c r="V30" s="131">
        <v>0</v>
      </c>
      <c r="W30" s="95"/>
      <c r="X30" s="139">
        <v>25</v>
      </c>
      <c r="Y30" s="91">
        <v>0</v>
      </c>
      <c r="Z30" s="141"/>
      <c r="AA30" s="91">
        <v>5</v>
      </c>
      <c r="AB30" s="139"/>
      <c r="AC30" s="143">
        <v>78</v>
      </c>
      <c r="AD30" s="103">
        <v>40</v>
      </c>
      <c r="AE30" s="131">
        <v>25</v>
      </c>
      <c r="AF30" s="95">
        <v>25</v>
      </c>
      <c r="AG30" s="145">
        <v>100</v>
      </c>
      <c r="AH30" s="141">
        <v>8</v>
      </c>
      <c r="AI30" s="131">
        <v>0</v>
      </c>
      <c r="AJ30" s="95"/>
      <c r="AK30" s="91">
        <v>60</v>
      </c>
      <c r="AL30" s="141"/>
      <c r="AM30" s="91"/>
      <c r="AN30" s="148">
        <v>40</v>
      </c>
      <c r="AO30" s="131">
        <v>8</v>
      </c>
      <c r="AP30" s="95"/>
      <c r="AQ30" s="151">
        <v>60</v>
      </c>
      <c r="AR30" s="151">
        <v>4</v>
      </c>
      <c r="AS30" s="152">
        <v>0</v>
      </c>
      <c r="AT30" s="152">
        <v>0</v>
      </c>
      <c r="AU30" s="91"/>
      <c r="AV30" s="148">
        <v>150</v>
      </c>
      <c r="AW30" s="91"/>
      <c r="AX30" s="141">
        <v>60</v>
      </c>
      <c r="AY30" s="131">
        <v>0</v>
      </c>
      <c r="AZ30" s="133"/>
      <c r="BA30" s="133"/>
    </row>
    <row r="31" spans="1:53" ht="21.75" customHeight="1" x14ac:dyDescent="0.3">
      <c r="A31" s="648" t="s">
        <v>230</v>
      </c>
      <c r="B31" s="685" t="s">
        <v>231</v>
      </c>
      <c r="C31" s="646" t="s">
        <v>232</v>
      </c>
      <c r="D31" s="37" t="s">
        <v>72</v>
      </c>
      <c r="E31" s="41">
        <f t="shared" si="0"/>
        <v>15</v>
      </c>
      <c r="F31" s="42">
        <f t="shared" si="1"/>
        <v>15</v>
      </c>
      <c r="G31" s="42">
        <f t="shared" si="2"/>
        <v>10</v>
      </c>
      <c r="H31" s="42">
        <f t="shared" si="3"/>
        <v>8</v>
      </c>
      <c r="I31" s="43">
        <f t="shared" si="4"/>
        <v>5</v>
      </c>
      <c r="J31" s="44">
        <f t="shared" si="5"/>
        <v>53</v>
      </c>
      <c r="K31" s="681">
        <f>(J31+(J32/5))</f>
        <v>54.6</v>
      </c>
      <c r="L31" s="649"/>
      <c r="M31" s="649"/>
      <c r="N31" s="651">
        <f>K31+(L31*5)+(M31*30)</f>
        <v>54.6</v>
      </c>
      <c r="O31" s="649">
        <f>IF(N31=0,"",RANK(N31,N:N,0))</f>
        <v>80</v>
      </c>
      <c r="P31" s="111">
        <v>0</v>
      </c>
      <c r="Q31" s="112"/>
      <c r="R31" s="112"/>
      <c r="S31" s="111"/>
      <c r="T31" s="47">
        <v>3</v>
      </c>
      <c r="U31" s="115"/>
      <c r="V31" s="111">
        <v>0</v>
      </c>
      <c r="W31" s="53"/>
      <c r="X31" s="118"/>
      <c r="Y31" s="47">
        <v>0</v>
      </c>
      <c r="Z31" s="120"/>
      <c r="AA31" s="47">
        <v>3</v>
      </c>
      <c r="AB31" s="118"/>
      <c r="AC31" s="122"/>
      <c r="AD31" s="63">
        <v>0</v>
      </c>
      <c r="AE31" s="111">
        <v>5</v>
      </c>
      <c r="AF31" s="53">
        <v>5</v>
      </c>
      <c r="AG31" s="125">
        <v>0</v>
      </c>
      <c r="AH31" s="120">
        <v>5</v>
      </c>
      <c r="AI31" s="111">
        <v>5</v>
      </c>
      <c r="AJ31" s="53">
        <v>8</v>
      </c>
      <c r="AK31" s="47">
        <v>15</v>
      </c>
      <c r="AL31" s="120">
        <v>15</v>
      </c>
      <c r="AM31" s="47">
        <v>5</v>
      </c>
      <c r="AN31" s="115"/>
      <c r="AO31" s="111">
        <v>0</v>
      </c>
      <c r="AP31" s="53">
        <v>5</v>
      </c>
      <c r="AQ31" s="125">
        <v>10</v>
      </c>
      <c r="AR31" s="125">
        <v>0</v>
      </c>
      <c r="AS31" s="49">
        <v>0</v>
      </c>
      <c r="AT31" s="49">
        <v>0</v>
      </c>
      <c r="AU31" s="47"/>
      <c r="AV31" s="115"/>
      <c r="AW31" s="47"/>
      <c r="AX31" s="120"/>
      <c r="AY31" s="111">
        <v>0</v>
      </c>
      <c r="AZ31" s="112"/>
      <c r="BA31" s="112"/>
    </row>
    <row r="32" spans="1:53" ht="21.75" customHeight="1" x14ac:dyDescent="0.3">
      <c r="A32" s="669"/>
      <c r="B32" s="686"/>
      <c r="C32" s="669"/>
      <c r="D32" s="85" t="s">
        <v>103</v>
      </c>
      <c r="E32" s="41">
        <f t="shared" si="0"/>
        <v>8</v>
      </c>
      <c r="F32" s="42">
        <f t="shared" si="1"/>
        <v>0</v>
      </c>
      <c r="G32" s="42">
        <f t="shared" si="2"/>
        <v>0</v>
      </c>
      <c r="H32" s="42">
        <f t="shared" si="3"/>
        <v>0</v>
      </c>
      <c r="I32" s="43">
        <f t="shared" si="4"/>
        <v>0</v>
      </c>
      <c r="J32" s="89">
        <f t="shared" si="5"/>
        <v>8</v>
      </c>
      <c r="K32" s="650"/>
      <c r="L32" s="650"/>
      <c r="M32" s="650"/>
      <c r="N32" s="650"/>
      <c r="O32" s="650"/>
      <c r="P32" s="131">
        <v>0</v>
      </c>
      <c r="Q32" s="133"/>
      <c r="R32" s="133"/>
      <c r="S32" s="131"/>
      <c r="T32" s="91">
        <v>0</v>
      </c>
      <c r="U32" s="137"/>
      <c r="V32" s="131">
        <v>0</v>
      </c>
      <c r="W32" s="95"/>
      <c r="X32" s="139"/>
      <c r="Y32" s="91">
        <v>0</v>
      </c>
      <c r="Z32" s="141"/>
      <c r="AA32" s="91"/>
      <c r="AB32" s="139"/>
      <c r="AC32" s="143"/>
      <c r="AD32" s="103">
        <v>0</v>
      </c>
      <c r="AE32" s="131">
        <v>0</v>
      </c>
      <c r="AF32" s="95"/>
      <c r="AG32" s="145">
        <v>0</v>
      </c>
      <c r="AH32" s="141">
        <v>8</v>
      </c>
      <c r="AI32" s="131">
        <v>0</v>
      </c>
      <c r="AJ32" s="95"/>
      <c r="AK32" s="91">
        <v>0</v>
      </c>
      <c r="AL32" s="141"/>
      <c r="AM32" s="91"/>
      <c r="AN32" s="137"/>
      <c r="AO32" s="131">
        <v>0</v>
      </c>
      <c r="AP32" s="95"/>
      <c r="AQ32" s="145">
        <v>0</v>
      </c>
      <c r="AR32" s="145">
        <v>0</v>
      </c>
      <c r="AS32" s="92">
        <v>0</v>
      </c>
      <c r="AT32" s="92">
        <v>0</v>
      </c>
      <c r="AU32" s="91"/>
      <c r="AV32" s="137"/>
      <c r="AW32" s="91"/>
      <c r="AX32" s="141"/>
      <c r="AY32" s="131">
        <v>0</v>
      </c>
      <c r="AZ32" s="133"/>
      <c r="BA32" s="133"/>
    </row>
    <row r="33" spans="1:53" ht="21.75" customHeight="1" x14ac:dyDescent="0.3">
      <c r="A33" s="648" t="s">
        <v>237</v>
      </c>
      <c r="B33" s="685" t="s">
        <v>238</v>
      </c>
      <c r="C33" s="646" t="s">
        <v>239</v>
      </c>
      <c r="D33" s="37" t="s">
        <v>72</v>
      </c>
      <c r="E33" s="41">
        <f t="shared" si="0"/>
        <v>8</v>
      </c>
      <c r="F33" s="42">
        <f t="shared" si="1"/>
        <v>5</v>
      </c>
      <c r="G33" s="42">
        <f t="shared" si="2"/>
        <v>0</v>
      </c>
      <c r="H33" s="42">
        <f t="shared" si="3"/>
        <v>0</v>
      </c>
      <c r="I33" s="43">
        <f t="shared" si="4"/>
        <v>0</v>
      </c>
      <c r="J33" s="44">
        <f t="shared" si="5"/>
        <v>13</v>
      </c>
      <c r="K33" s="681">
        <f>(J33+(J34/5))</f>
        <v>13</v>
      </c>
      <c r="L33" s="649"/>
      <c r="M33" s="649"/>
      <c r="N33" s="651">
        <f>K33+(L33*5)+(M33*30)</f>
        <v>13</v>
      </c>
      <c r="O33" s="649">
        <f>IF(N33=0,"",RANK(N33,N:N,0))</f>
        <v>117</v>
      </c>
      <c r="P33" s="111">
        <v>0</v>
      </c>
      <c r="Q33" s="112"/>
      <c r="R33" s="112"/>
      <c r="S33" s="111"/>
      <c r="T33" s="47">
        <v>8</v>
      </c>
      <c r="U33" s="115"/>
      <c r="V33" s="111">
        <v>0</v>
      </c>
      <c r="W33" s="53"/>
      <c r="X33" s="118"/>
      <c r="Y33" s="47">
        <v>0</v>
      </c>
      <c r="Z33" s="120"/>
      <c r="AA33" s="47"/>
      <c r="AB33" s="118"/>
      <c r="AC33" s="122"/>
      <c r="AD33" s="63">
        <v>0</v>
      </c>
      <c r="AE33" s="111">
        <v>0</v>
      </c>
      <c r="AF33" s="53"/>
      <c r="AG33" s="125">
        <v>0</v>
      </c>
      <c r="AH33" s="120"/>
      <c r="AI33" s="111">
        <v>0</v>
      </c>
      <c r="AJ33" s="53"/>
      <c r="AK33" s="47">
        <v>0</v>
      </c>
      <c r="AL33" s="120"/>
      <c r="AM33" s="47"/>
      <c r="AN33" s="115"/>
      <c r="AO33" s="111">
        <v>5</v>
      </c>
      <c r="AP33" s="53"/>
      <c r="AQ33" s="125">
        <v>0</v>
      </c>
      <c r="AR33" s="125">
        <v>0</v>
      </c>
      <c r="AS33" s="49">
        <v>0</v>
      </c>
      <c r="AT33" s="49">
        <v>0</v>
      </c>
      <c r="AU33" s="47"/>
      <c r="AV33" s="115"/>
      <c r="AW33" s="47"/>
      <c r="AX33" s="120"/>
      <c r="AY33" s="111">
        <v>0</v>
      </c>
      <c r="AZ33" s="112"/>
      <c r="BA33" s="112"/>
    </row>
    <row r="34" spans="1:53" ht="21.75" customHeight="1" x14ac:dyDescent="0.3">
      <c r="A34" s="669"/>
      <c r="B34" s="686"/>
      <c r="C34" s="669"/>
      <c r="D34" s="85" t="s">
        <v>103</v>
      </c>
      <c r="E34" s="41">
        <f t="shared" si="0"/>
        <v>0</v>
      </c>
      <c r="F34" s="42">
        <f t="shared" si="1"/>
        <v>0</v>
      </c>
      <c r="G34" s="42">
        <f t="shared" si="2"/>
        <v>0</v>
      </c>
      <c r="H34" s="42">
        <f t="shared" si="3"/>
        <v>0</v>
      </c>
      <c r="I34" s="43">
        <f t="shared" si="4"/>
        <v>0</v>
      </c>
      <c r="J34" s="89">
        <f t="shared" si="5"/>
        <v>0</v>
      </c>
      <c r="K34" s="650"/>
      <c r="L34" s="650"/>
      <c r="M34" s="650"/>
      <c r="N34" s="650"/>
      <c r="O34" s="650"/>
      <c r="P34" s="131">
        <v>0</v>
      </c>
      <c r="Q34" s="133"/>
      <c r="R34" s="133"/>
      <c r="S34" s="131"/>
      <c r="T34" s="91">
        <v>0</v>
      </c>
      <c r="U34" s="137"/>
      <c r="V34" s="131">
        <v>0</v>
      </c>
      <c r="W34" s="95"/>
      <c r="X34" s="139"/>
      <c r="Y34" s="91">
        <v>0</v>
      </c>
      <c r="Z34" s="141"/>
      <c r="AA34" s="91"/>
      <c r="AB34" s="139"/>
      <c r="AC34" s="143"/>
      <c r="AD34" s="103">
        <v>0</v>
      </c>
      <c r="AE34" s="131">
        <v>0</v>
      </c>
      <c r="AF34" s="95"/>
      <c r="AG34" s="145">
        <v>0</v>
      </c>
      <c r="AH34" s="141"/>
      <c r="AI34" s="131">
        <v>0</v>
      </c>
      <c r="AJ34" s="95"/>
      <c r="AK34" s="91">
        <v>0</v>
      </c>
      <c r="AL34" s="141"/>
      <c r="AM34" s="91"/>
      <c r="AN34" s="137"/>
      <c r="AO34" s="131">
        <v>0</v>
      </c>
      <c r="AP34" s="95"/>
      <c r="AQ34" s="145">
        <v>0</v>
      </c>
      <c r="AR34" s="145">
        <v>0</v>
      </c>
      <c r="AS34" s="92">
        <v>0</v>
      </c>
      <c r="AT34" s="92">
        <v>0</v>
      </c>
      <c r="AU34" s="91"/>
      <c r="AV34" s="137"/>
      <c r="AW34" s="91"/>
      <c r="AX34" s="141"/>
      <c r="AY34" s="131">
        <v>0</v>
      </c>
      <c r="AZ34" s="133"/>
      <c r="BA34" s="133"/>
    </row>
    <row r="35" spans="1:53" ht="21.75" customHeight="1" x14ac:dyDescent="0.3">
      <c r="A35" s="648" t="s">
        <v>246</v>
      </c>
      <c r="B35" s="685" t="s">
        <v>247</v>
      </c>
      <c r="C35" s="646" t="s">
        <v>156</v>
      </c>
      <c r="D35" s="37" t="s">
        <v>72</v>
      </c>
      <c r="E35" s="41">
        <f t="shared" si="0"/>
        <v>13</v>
      </c>
      <c r="F35" s="42">
        <f t="shared" si="1"/>
        <v>0</v>
      </c>
      <c r="G35" s="42">
        <f t="shared" si="2"/>
        <v>0</v>
      </c>
      <c r="H35" s="42">
        <f t="shared" si="3"/>
        <v>0</v>
      </c>
      <c r="I35" s="43">
        <f t="shared" si="4"/>
        <v>0</v>
      </c>
      <c r="J35" s="44">
        <f t="shared" si="5"/>
        <v>13</v>
      </c>
      <c r="K35" s="681">
        <f>(J35+(J36/5))</f>
        <v>13</v>
      </c>
      <c r="L35" s="649"/>
      <c r="M35" s="649"/>
      <c r="N35" s="651">
        <f>K35+(L35*5)+(M35*30)</f>
        <v>13</v>
      </c>
      <c r="O35" s="649">
        <f>IF(N35=0,"",RANK(N35,N:N,0))</f>
        <v>117</v>
      </c>
      <c r="P35" s="111">
        <v>0</v>
      </c>
      <c r="Q35" s="112"/>
      <c r="R35" s="112"/>
      <c r="S35" s="111"/>
      <c r="T35" s="47">
        <v>0</v>
      </c>
      <c r="U35" s="115"/>
      <c r="V35" s="111">
        <v>0</v>
      </c>
      <c r="W35" s="53"/>
      <c r="X35" s="118"/>
      <c r="Y35" s="47">
        <v>0</v>
      </c>
      <c r="Z35" s="120"/>
      <c r="AA35" s="47"/>
      <c r="AB35" s="118"/>
      <c r="AC35" s="122">
        <v>13</v>
      </c>
      <c r="AD35" s="63">
        <v>0</v>
      </c>
      <c r="AE35" s="111">
        <v>0</v>
      </c>
      <c r="AF35" s="53"/>
      <c r="AG35" s="125">
        <v>0</v>
      </c>
      <c r="AH35" s="120"/>
      <c r="AI35" s="111">
        <v>0</v>
      </c>
      <c r="AJ35" s="53"/>
      <c r="AK35" s="47">
        <v>0</v>
      </c>
      <c r="AL35" s="120"/>
      <c r="AM35" s="47"/>
      <c r="AN35" s="115"/>
      <c r="AO35" s="111">
        <v>0</v>
      </c>
      <c r="AP35" s="53"/>
      <c r="AQ35" s="125">
        <v>0</v>
      </c>
      <c r="AR35" s="125">
        <v>0</v>
      </c>
      <c r="AS35" s="49">
        <v>0</v>
      </c>
      <c r="AT35" s="49">
        <v>0</v>
      </c>
      <c r="AU35" s="47"/>
      <c r="AV35" s="115"/>
      <c r="AW35" s="47"/>
      <c r="AX35" s="120"/>
      <c r="AY35" s="111">
        <v>0</v>
      </c>
      <c r="AZ35" s="112"/>
      <c r="BA35" s="112"/>
    </row>
    <row r="36" spans="1:53" ht="21.75" customHeight="1" x14ac:dyDescent="0.3">
      <c r="A36" s="669"/>
      <c r="B36" s="686"/>
      <c r="C36" s="669"/>
      <c r="D36" s="85" t="s">
        <v>103</v>
      </c>
      <c r="E36" s="41">
        <f t="shared" si="0"/>
        <v>0</v>
      </c>
      <c r="F36" s="42">
        <f t="shared" si="1"/>
        <v>0</v>
      </c>
      <c r="G36" s="42">
        <f t="shared" si="2"/>
        <v>0</v>
      </c>
      <c r="H36" s="42">
        <f t="shared" si="3"/>
        <v>0</v>
      </c>
      <c r="I36" s="43">
        <f t="shared" si="4"/>
        <v>0</v>
      </c>
      <c r="J36" s="89">
        <f t="shared" si="5"/>
        <v>0</v>
      </c>
      <c r="K36" s="650"/>
      <c r="L36" s="650"/>
      <c r="M36" s="650"/>
      <c r="N36" s="650"/>
      <c r="O36" s="650"/>
      <c r="P36" s="131">
        <v>0</v>
      </c>
      <c r="Q36" s="133"/>
      <c r="R36" s="133"/>
      <c r="S36" s="131"/>
      <c r="T36" s="91">
        <v>0</v>
      </c>
      <c r="U36" s="137"/>
      <c r="V36" s="131">
        <v>0</v>
      </c>
      <c r="W36" s="95"/>
      <c r="X36" s="139"/>
      <c r="Y36" s="91">
        <v>0</v>
      </c>
      <c r="Z36" s="141"/>
      <c r="AA36" s="91"/>
      <c r="AB36" s="139"/>
      <c r="AC36" s="143"/>
      <c r="AD36" s="103">
        <v>0</v>
      </c>
      <c r="AE36" s="131">
        <v>0</v>
      </c>
      <c r="AF36" s="95"/>
      <c r="AG36" s="145">
        <v>0</v>
      </c>
      <c r="AH36" s="141"/>
      <c r="AI36" s="131">
        <v>0</v>
      </c>
      <c r="AJ36" s="95"/>
      <c r="AK36" s="91">
        <v>0</v>
      </c>
      <c r="AL36" s="141"/>
      <c r="AM36" s="91"/>
      <c r="AN36" s="137"/>
      <c r="AO36" s="131">
        <v>0</v>
      </c>
      <c r="AP36" s="95"/>
      <c r="AQ36" s="145">
        <v>0</v>
      </c>
      <c r="AR36" s="145">
        <v>0</v>
      </c>
      <c r="AS36" s="92">
        <v>0</v>
      </c>
      <c r="AT36" s="92">
        <v>0</v>
      </c>
      <c r="AU36" s="91"/>
      <c r="AV36" s="137"/>
      <c r="AW36" s="91"/>
      <c r="AX36" s="141"/>
      <c r="AY36" s="131">
        <v>0</v>
      </c>
      <c r="AZ36" s="133"/>
      <c r="BA36" s="133"/>
    </row>
    <row r="37" spans="1:53" ht="21.75" customHeight="1" x14ac:dyDescent="0.3">
      <c r="A37" s="648" t="s">
        <v>252</v>
      </c>
      <c r="B37" s="685" t="s">
        <v>253</v>
      </c>
      <c r="C37" s="646" t="s">
        <v>138</v>
      </c>
      <c r="D37" s="37" t="s">
        <v>72</v>
      </c>
      <c r="E37" s="41">
        <f t="shared" si="0"/>
        <v>120</v>
      </c>
      <c r="F37" s="42">
        <f t="shared" si="1"/>
        <v>90</v>
      </c>
      <c r="G37" s="42">
        <f t="shared" si="2"/>
        <v>60</v>
      </c>
      <c r="H37" s="42">
        <f t="shared" si="3"/>
        <v>60</v>
      </c>
      <c r="I37" s="43">
        <f t="shared" si="4"/>
        <v>0</v>
      </c>
      <c r="J37" s="44">
        <f t="shared" si="5"/>
        <v>330</v>
      </c>
      <c r="K37" s="681">
        <f>(J37+(J38/5))</f>
        <v>422</v>
      </c>
      <c r="L37" s="649">
        <f>Nemzetközi!B24</f>
        <v>192</v>
      </c>
      <c r="M37" s="649"/>
      <c r="N37" s="651">
        <f>K37+(L37*5)+(M37*30)</f>
        <v>1382</v>
      </c>
      <c r="O37" s="649">
        <f>IF(N37=0,"",RANK(N37,N:N,0))</f>
        <v>5</v>
      </c>
      <c r="P37" s="111">
        <v>0</v>
      </c>
      <c r="Q37" s="112">
        <v>60</v>
      </c>
      <c r="R37" s="112">
        <v>90</v>
      </c>
      <c r="S37" s="111"/>
      <c r="T37" s="47">
        <v>0</v>
      </c>
      <c r="U37" s="115"/>
      <c r="V37" s="111">
        <v>0</v>
      </c>
      <c r="W37" s="53"/>
      <c r="X37" s="118">
        <v>120</v>
      </c>
      <c r="Y37" s="47">
        <v>0</v>
      </c>
      <c r="Z37" s="120"/>
      <c r="AA37" s="47"/>
      <c r="AB37" s="118"/>
      <c r="AC37" s="122"/>
      <c r="AD37" s="63">
        <v>0</v>
      </c>
      <c r="AE37" s="111">
        <v>0</v>
      </c>
      <c r="AF37" s="53"/>
      <c r="AG37" s="125">
        <v>0</v>
      </c>
      <c r="AH37" s="120"/>
      <c r="AI37" s="111">
        <v>0</v>
      </c>
      <c r="AJ37" s="53"/>
      <c r="AK37" s="47">
        <v>0</v>
      </c>
      <c r="AL37" s="120"/>
      <c r="AM37" s="47"/>
      <c r="AN37" s="115"/>
      <c r="AO37" s="111">
        <v>0</v>
      </c>
      <c r="AP37" s="53"/>
      <c r="AQ37" s="125">
        <v>0</v>
      </c>
      <c r="AR37" s="125">
        <v>0</v>
      </c>
      <c r="AS37" s="49">
        <v>0</v>
      </c>
      <c r="AT37" s="49">
        <v>60</v>
      </c>
      <c r="AU37" s="47"/>
      <c r="AV37" s="115"/>
      <c r="AW37" s="47"/>
      <c r="AX37" s="120"/>
      <c r="AY37" s="111">
        <v>0</v>
      </c>
      <c r="AZ37" s="112"/>
      <c r="BA37" s="112"/>
    </row>
    <row r="38" spans="1:53" ht="21.75" customHeight="1" x14ac:dyDescent="0.3">
      <c r="A38" s="669"/>
      <c r="B38" s="686"/>
      <c r="C38" s="669"/>
      <c r="D38" s="85" t="s">
        <v>103</v>
      </c>
      <c r="E38" s="41">
        <f t="shared" si="0"/>
        <v>250</v>
      </c>
      <c r="F38" s="42">
        <f t="shared" si="1"/>
        <v>120</v>
      </c>
      <c r="G38" s="42">
        <f t="shared" si="2"/>
        <v>90</v>
      </c>
      <c r="H38" s="42">
        <f t="shared" si="3"/>
        <v>0</v>
      </c>
      <c r="I38" s="43">
        <f t="shared" si="4"/>
        <v>0</v>
      </c>
      <c r="J38" s="89">
        <f t="shared" si="5"/>
        <v>460</v>
      </c>
      <c r="K38" s="650"/>
      <c r="L38" s="650"/>
      <c r="M38" s="650"/>
      <c r="N38" s="650"/>
      <c r="O38" s="650"/>
      <c r="P38" s="131">
        <v>0</v>
      </c>
      <c r="Q38" s="133"/>
      <c r="R38" s="133">
        <v>90</v>
      </c>
      <c r="S38" s="131"/>
      <c r="T38" s="91">
        <v>0</v>
      </c>
      <c r="U38" s="137"/>
      <c r="V38" s="131">
        <v>0</v>
      </c>
      <c r="W38" s="95"/>
      <c r="X38" s="139">
        <v>120</v>
      </c>
      <c r="Y38" s="91">
        <v>0</v>
      </c>
      <c r="Z38" s="141"/>
      <c r="AA38" s="91"/>
      <c r="AB38" s="139"/>
      <c r="AC38" s="143"/>
      <c r="AD38" s="103">
        <v>0</v>
      </c>
      <c r="AE38" s="131">
        <v>0</v>
      </c>
      <c r="AF38" s="95"/>
      <c r="AG38" s="145">
        <v>0</v>
      </c>
      <c r="AH38" s="141"/>
      <c r="AI38" s="131">
        <v>0</v>
      </c>
      <c r="AJ38" s="95"/>
      <c r="AK38" s="91">
        <v>0</v>
      </c>
      <c r="AL38" s="141"/>
      <c r="AM38" s="91"/>
      <c r="AN38" s="137"/>
      <c r="AO38" s="131">
        <v>0</v>
      </c>
      <c r="AP38" s="95"/>
      <c r="AQ38" s="145">
        <v>0</v>
      </c>
      <c r="AR38" s="145">
        <v>0</v>
      </c>
      <c r="AS38" s="92">
        <v>250</v>
      </c>
      <c r="AT38" s="92">
        <v>0</v>
      </c>
      <c r="AU38" s="91"/>
      <c r="AV38" s="137"/>
      <c r="AW38" s="91"/>
      <c r="AX38" s="141"/>
      <c r="AY38" s="131">
        <v>0</v>
      </c>
      <c r="AZ38" s="133"/>
      <c r="BA38" s="133"/>
    </row>
    <row r="39" spans="1:53" ht="21.75" customHeight="1" x14ac:dyDescent="0.3">
      <c r="A39" s="648" t="s">
        <v>259</v>
      </c>
      <c r="B39" s="685" t="s">
        <v>260</v>
      </c>
      <c r="C39" s="646" t="s">
        <v>261</v>
      </c>
      <c r="D39" s="37" t="s">
        <v>72</v>
      </c>
      <c r="E39" s="41">
        <f t="shared" si="0"/>
        <v>15</v>
      </c>
      <c r="F39" s="42">
        <f t="shared" si="1"/>
        <v>5</v>
      </c>
      <c r="G39" s="42">
        <f t="shared" si="2"/>
        <v>0</v>
      </c>
      <c r="H39" s="42">
        <f t="shared" si="3"/>
        <v>0</v>
      </c>
      <c r="I39" s="43">
        <f t="shared" si="4"/>
        <v>0</v>
      </c>
      <c r="J39" s="44">
        <f t="shared" si="5"/>
        <v>20</v>
      </c>
      <c r="K39" s="681">
        <f>(J39+(J40/5))</f>
        <v>25</v>
      </c>
      <c r="L39" s="649"/>
      <c r="M39" s="649"/>
      <c r="N39" s="651">
        <f>K39+(L39*5)+(M39*30)</f>
        <v>25</v>
      </c>
      <c r="O39" s="649">
        <f>IF(N39=0,"",RANK(N39,N:N,0))</f>
        <v>98</v>
      </c>
      <c r="P39" s="111">
        <v>0</v>
      </c>
      <c r="Q39" s="112"/>
      <c r="R39" s="112"/>
      <c r="S39" s="111"/>
      <c r="T39" s="47">
        <v>0</v>
      </c>
      <c r="U39" s="147"/>
      <c r="V39" s="111">
        <v>0</v>
      </c>
      <c r="W39" s="53"/>
      <c r="X39" s="118"/>
      <c r="Y39" s="47">
        <v>0</v>
      </c>
      <c r="Z39" s="120"/>
      <c r="AA39" s="47"/>
      <c r="AB39" s="118"/>
      <c r="AC39" s="122"/>
      <c r="AD39" s="63">
        <v>0</v>
      </c>
      <c r="AE39" s="111">
        <v>0</v>
      </c>
      <c r="AF39" s="53"/>
      <c r="AG39" s="125">
        <v>0</v>
      </c>
      <c r="AH39" s="120"/>
      <c r="AI39" s="111">
        <v>0</v>
      </c>
      <c r="AJ39" s="53"/>
      <c r="AK39" s="47">
        <v>0</v>
      </c>
      <c r="AL39" s="120"/>
      <c r="AM39" s="47"/>
      <c r="AN39" s="147"/>
      <c r="AO39" s="111">
        <v>0</v>
      </c>
      <c r="AP39" s="53"/>
      <c r="AQ39" s="149">
        <v>0</v>
      </c>
      <c r="AR39" s="149">
        <v>0</v>
      </c>
      <c r="AS39" s="49">
        <v>0</v>
      </c>
      <c r="AT39" s="49">
        <v>0</v>
      </c>
      <c r="AU39" s="47">
        <v>5</v>
      </c>
      <c r="AV39" s="147"/>
      <c r="AW39" s="47"/>
      <c r="AX39" s="120">
        <v>15</v>
      </c>
      <c r="AY39" s="111">
        <v>8</v>
      </c>
      <c r="AZ39" s="112"/>
      <c r="BA39" s="112"/>
    </row>
    <row r="40" spans="1:53" ht="21.75" customHeight="1" x14ac:dyDescent="0.3">
      <c r="A40" s="669"/>
      <c r="B40" s="686"/>
      <c r="C40" s="669"/>
      <c r="D40" s="85" t="s">
        <v>103</v>
      </c>
      <c r="E40" s="41">
        <f t="shared" si="0"/>
        <v>25</v>
      </c>
      <c r="F40" s="42">
        <f t="shared" si="1"/>
        <v>0</v>
      </c>
      <c r="G40" s="42">
        <f t="shared" si="2"/>
        <v>0</v>
      </c>
      <c r="H40" s="42">
        <f t="shared" si="3"/>
        <v>0</v>
      </c>
      <c r="I40" s="43">
        <f t="shared" si="4"/>
        <v>0</v>
      </c>
      <c r="J40" s="89">
        <f t="shared" si="5"/>
        <v>25</v>
      </c>
      <c r="K40" s="650"/>
      <c r="L40" s="650"/>
      <c r="M40" s="650"/>
      <c r="N40" s="650"/>
      <c r="O40" s="650"/>
      <c r="P40" s="131">
        <v>0</v>
      </c>
      <c r="Q40" s="133"/>
      <c r="R40" s="133"/>
      <c r="S40" s="131"/>
      <c r="T40" s="91">
        <v>0</v>
      </c>
      <c r="U40" s="148"/>
      <c r="V40" s="131">
        <v>0</v>
      </c>
      <c r="W40" s="95"/>
      <c r="X40" s="139"/>
      <c r="Y40" s="91">
        <v>0</v>
      </c>
      <c r="Z40" s="141"/>
      <c r="AA40" s="91"/>
      <c r="AB40" s="139"/>
      <c r="AC40" s="143"/>
      <c r="AD40" s="103">
        <v>0</v>
      </c>
      <c r="AE40" s="131">
        <v>0</v>
      </c>
      <c r="AF40" s="95"/>
      <c r="AG40" s="145">
        <v>0</v>
      </c>
      <c r="AH40" s="141"/>
      <c r="AI40" s="131">
        <v>0</v>
      </c>
      <c r="AJ40" s="95"/>
      <c r="AK40" s="91">
        <v>0</v>
      </c>
      <c r="AL40" s="141"/>
      <c r="AM40" s="91"/>
      <c r="AN40" s="148"/>
      <c r="AO40" s="131">
        <v>0</v>
      </c>
      <c r="AP40" s="95"/>
      <c r="AQ40" s="151">
        <v>0</v>
      </c>
      <c r="AR40" s="151">
        <v>0</v>
      </c>
      <c r="AS40" s="92">
        <v>0</v>
      </c>
      <c r="AT40" s="92">
        <v>0</v>
      </c>
      <c r="AU40" s="91">
        <v>25</v>
      </c>
      <c r="AV40" s="148"/>
      <c r="AW40" s="91"/>
      <c r="AX40" s="141"/>
      <c r="AY40" s="131">
        <v>0</v>
      </c>
      <c r="AZ40" s="133"/>
      <c r="BA40" s="133"/>
    </row>
    <row r="41" spans="1:53" ht="21.75" customHeight="1" x14ac:dyDescent="0.3">
      <c r="A41" s="648" t="s">
        <v>270</v>
      </c>
      <c r="B41" s="685" t="s">
        <v>271</v>
      </c>
      <c r="C41" s="646" t="s">
        <v>133</v>
      </c>
      <c r="D41" s="37" t="s">
        <v>72</v>
      </c>
      <c r="E41" s="41">
        <f t="shared" si="0"/>
        <v>25</v>
      </c>
      <c r="F41" s="42">
        <f t="shared" si="1"/>
        <v>15</v>
      </c>
      <c r="G41" s="42">
        <f t="shared" si="2"/>
        <v>10</v>
      </c>
      <c r="H41" s="42">
        <f t="shared" si="3"/>
        <v>0</v>
      </c>
      <c r="I41" s="43">
        <f t="shared" si="4"/>
        <v>0</v>
      </c>
      <c r="J41" s="44">
        <f t="shared" si="5"/>
        <v>50</v>
      </c>
      <c r="K41" s="681">
        <f>(J41+(J42/5))</f>
        <v>67</v>
      </c>
      <c r="L41" s="649"/>
      <c r="M41" s="649"/>
      <c r="N41" s="651">
        <f>K41+(L41*5)+(M41*30)</f>
        <v>67</v>
      </c>
      <c r="O41" s="649">
        <f>IF(N41=0,"",RANK(N41,N:N,0))</f>
        <v>67</v>
      </c>
      <c r="P41" s="111">
        <v>0</v>
      </c>
      <c r="Q41" s="112"/>
      <c r="R41" s="112"/>
      <c r="S41" s="111"/>
      <c r="T41" s="47">
        <v>0</v>
      </c>
      <c r="U41" s="115"/>
      <c r="V41" s="111">
        <v>0</v>
      </c>
      <c r="W41" s="53"/>
      <c r="X41" s="118"/>
      <c r="Y41" s="47">
        <v>0</v>
      </c>
      <c r="Z41" s="120"/>
      <c r="AA41" s="47"/>
      <c r="AB41" s="118"/>
      <c r="AC41" s="122"/>
      <c r="AD41" s="63">
        <v>0</v>
      </c>
      <c r="AE41" s="111">
        <v>0</v>
      </c>
      <c r="AF41" s="53"/>
      <c r="AG41" s="125">
        <v>0</v>
      </c>
      <c r="AH41" s="120"/>
      <c r="AI41" s="111">
        <v>0</v>
      </c>
      <c r="AJ41" s="53"/>
      <c r="AK41" s="47">
        <v>0</v>
      </c>
      <c r="AL41" s="120"/>
      <c r="AM41" s="47">
        <v>15</v>
      </c>
      <c r="AN41" s="115"/>
      <c r="AO41" s="111">
        <v>0</v>
      </c>
      <c r="AP41" s="53"/>
      <c r="AQ41" s="125">
        <v>0</v>
      </c>
      <c r="AR41" s="125">
        <v>0</v>
      </c>
      <c r="AS41" s="49">
        <v>10</v>
      </c>
      <c r="AT41" s="49">
        <v>0</v>
      </c>
      <c r="AU41" s="47"/>
      <c r="AV41" s="115"/>
      <c r="AW41" s="47">
        <v>25</v>
      </c>
      <c r="AX41" s="120"/>
      <c r="AY41" s="111">
        <v>15</v>
      </c>
      <c r="AZ41" s="112"/>
      <c r="BA41" s="112"/>
    </row>
    <row r="42" spans="1:53" ht="21.75" customHeight="1" x14ac:dyDescent="0.3">
      <c r="A42" s="669"/>
      <c r="B42" s="686"/>
      <c r="C42" s="669"/>
      <c r="D42" s="85" t="s">
        <v>103</v>
      </c>
      <c r="E42" s="41">
        <f t="shared" si="0"/>
        <v>60</v>
      </c>
      <c r="F42" s="42">
        <f t="shared" si="1"/>
        <v>25</v>
      </c>
      <c r="G42" s="42">
        <f t="shared" si="2"/>
        <v>0</v>
      </c>
      <c r="H42" s="42">
        <f t="shared" si="3"/>
        <v>0</v>
      </c>
      <c r="I42" s="43">
        <f t="shared" si="4"/>
        <v>0</v>
      </c>
      <c r="J42" s="89">
        <f t="shared" si="5"/>
        <v>85</v>
      </c>
      <c r="K42" s="650"/>
      <c r="L42" s="650"/>
      <c r="M42" s="650"/>
      <c r="N42" s="650"/>
      <c r="O42" s="650"/>
      <c r="P42" s="131">
        <v>0</v>
      </c>
      <c r="Q42" s="133"/>
      <c r="R42" s="133"/>
      <c r="S42" s="131"/>
      <c r="T42" s="91">
        <v>0</v>
      </c>
      <c r="U42" s="137"/>
      <c r="V42" s="131">
        <v>0</v>
      </c>
      <c r="W42" s="95"/>
      <c r="X42" s="139"/>
      <c r="Y42" s="91">
        <v>0</v>
      </c>
      <c r="Z42" s="141"/>
      <c r="AA42" s="91"/>
      <c r="AB42" s="139"/>
      <c r="AC42" s="143"/>
      <c r="AD42" s="103">
        <v>0</v>
      </c>
      <c r="AE42" s="131">
        <v>0</v>
      </c>
      <c r="AF42" s="95"/>
      <c r="AG42" s="145">
        <v>0</v>
      </c>
      <c r="AH42" s="141"/>
      <c r="AI42" s="131">
        <v>0</v>
      </c>
      <c r="AJ42" s="95"/>
      <c r="AK42" s="91">
        <v>0</v>
      </c>
      <c r="AL42" s="141"/>
      <c r="AM42" s="91">
        <v>25</v>
      </c>
      <c r="AN42" s="137"/>
      <c r="AO42" s="131">
        <v>0</v>
      </c>
      <c r="AP42" s="95"/>
      <c r="AQ42" s="145">
        <v>0</v>
      </c>
      <c r="AR42" s="145">
        <v>0</v>
      </c>
      <c r="AS42" s="92">
        <v>60</v>
      </c>
      <c r="AT42" s="92">
        <v>0</v>
      </c>
      <c r="AU42" s="91"/>
      <c r="AV42" s="137"/>
      <c r="AW42" s="91"/>
      <c r="AX42" s="141"/>
      <c r="AY42" s="131">
        <v>0</v>
      </c>
      <c r="AZ42" s="133"/>
      <c r="BA42" s="133"/>
    </row>
    <row r="43" spans="1:53" ht="21.75" customHeight="1" x14ac:dyDescent="0.3">
      <c r="A43" s="648" t="s">
        <v>276</v>
      </c>
      <c r="B43" s="646" t="s">
        <v>277</v>
      </c>
      <c r="C43" s="646" t="s">
        <v>232</v>
      </c>
      <c r="D43" s="37" t="s">
        <v>72</v>
      </c>
      <c r="E43" s="41">
        <f t="shared" si="0"/>
        <v>25</v>
      </c>
      <c r="F43" s="42">
        <f t="shared" si="1"/>
        <v>25</v>
      </c>
      <c r="G43" s="42">
        <f t="shared" si="2"/>
        <v>15</v>
      </c>
      <c r="H43" s="42">
        <f t="shared" si="3"/>
        <v>8</v>
      </c>
      <c r="I43" s="43">
        <f t="shared" si="4"/>
        <v>5</v>
      </c>
      <c r="J43" s="44">
        <f t="shared" si="5"/>
        <v>78</v>
      </c>
      <c r="K43" s="681">
        <f>(J43+(J44/5))</f>
        <v>89.4</v>
      </c>
      <c r="L43" s="649"/>
      <c r="M43" s="649"/>
      <c r="N43" s="651">
        <f>K43+(L43*5)+(M43*30)</f>
        <v>89.4</v>
      </c>
      <c r="O43" s="649">
        <f>IF(N43=0,"",RANK(N43,N:N,0))</f>
        <v>60</v>
      </c>
      <c r="P43" s="111">
        <v>0</v>
      </c>
      <c r="Q43" s="112"/>
      <c r="R43" s="112"/>
      <c r="S43" s="111"/>
      <c r="T43" s="47">
        <v>3</v>
      </c>
      <c r="U43" s="115"/>
      <c r="V43" s="111">
        <v>3</v>
      </c>
      <c r="W43" s="53">
        <v>3</v>
      </c>
      <c r="X43" s="118"/>
      <c r="Y43" s="47">
        <v>5</v>
      </c>
      <c r="Z43" s="120"/>
      <c r="AA43" s="47">
        <v>3</v>
      </c>
      <c r="AB43" s="118"/>
      <c r="AC43" s="122"/>
      <c r="AD43" s="63">
        <v>0</v>
      </c>
      <c r="AE43" s="111">
        <v>5</v>
      </c>
      <c r="AF43" s="53">
        <v>5</v>
      </c>
      <c r="AG43" s="125">
        <v>0</v>
      </c>
      <c r="AH43" s="120">
        <v>5</v>
      </c>
      <c r="AI43" s="111">
        <v>5</v>
      </c>
      <c r="AJ43" s="53">
        <v>5</v>
      </c>
      <c r="AK43" s="47">
        <v>8</v>
      </c>
      <c r="AL43" s="120">
        <v>25</v>
      </c>
      <c r="AM43" s="47">
        <v>5</v>
      </c>
      <c r="AN43" s="115"/>
      <c r="AO43" s="111">
        <v>5</v>
      </c>
      <c r="AP43" s="53">
        <v>15</v>
      </c>
      <c r="AQ43" s="125">
        <v>25</v>
      </c>
      <c r="AR43" s="125">
        <v>0</v>
      </c>
      <c r="AS43" s="49">
        <v>0</v>
      </c>
      <c r="AT43" s="49">
        <v>0</v>
      </c>
      <c r="AU43" s="47">
        <v>5</v>
      </c>
      <c r="AV43" s="115"/>
      <c r="AW43" s="47">
        <v>5</v>
      </c>
      <c r="AX43" s="120">
        <v>5</v>
      </c>
      <c r="AY43" s="111">
        <v>5</v>
      </c>
      <c r="AZ43" s="112"/>
      <c r="BA43" s="112"/>
    </row>
    <row r="44" spans="1:53" ht="21.75" customHeight="1" x14ac:dyDescent="0.3">
      <c r="A44" s="669"/>
      <c r="B44" s="669"/>
      <c r="C44" s="669"/>
      <c r="D44" s="85" t="s">
        <v>103</v>
      </c>
      <c r="E44" s="41">
        <f t="shared" si="0"/>
        <v>25</v>
      </c>
      <c r="F44" s="42">
        <f t="shared" si="1"/>
        <v>8</v>
      </c>
      <c r="G44" s="42">
        <f t="shared" si="2"/>
        <v>8</v>
      </c>
      <c r="H44" s="42">
        <f t="shared" si="3"/>
        <v>8</v>
      </c>
      <c r="I44" s="43">
        <f t="shared" si="4"/>
        <v>8</v>
      </c>
      <c r="J44" s="89">
        <f t="shared" si="5"/>
        <v>57</v>
      </c>
      <c r="K44" s="650"/>
      <c r="L44" s="650"/>
      <c r="M44" s="650"/>
      <c r="N44" s="650"/>
      <c r="O44" s="650"/>
      <c r="P44" s="131">
        <v>0</v>
      </c>
      <c r="Q44" s="133"/>
      <c r="R44" s="133"/>
      <c r="S44" s="131"/>
      <c r="T44" s="91">
        <v>0</v>
      </c>
      <c r="U44" s="137"/>
      <c r="V44" s="131">
        <v>5</v>
      </c>
      <c r="W44" s="95">
        <v>5</v>
      </c>
      <c r="X44" s="139"/>
      <c r="Y44" s="91">
        <v>0</v>
      </c>
      <c r="Z44" s="141"/>
      <c r="AA44" s="91">
        <v>5</v>
      </c>
      <c r="AB44" s="139"/>
      <c r="AC44" s="143"/>
      <c r="AD44" s="103">
        <v>0</v>
      </c>
      <c r="AE44" s="131">
        <v>0</v>
      </c>
      <c r="AF44" s="95"/>
      <c r="AG44" s="145">
        <v>0</v>
      </c>
      <c r="AH44" s="141">
        <v>8</v>
      </c>
      <c r="AI44" s="131">
        <v>0</v>
      </c>
      <c r="AJ44" s="95"/>
      <c r="AK44" s="91">
        <v>0</v>
      </c>
      <c r="AL44" s="141">
        <v>8</v>
      </c>
      <c r="AM44" s="91"/>
      <c r="AN44" s="137"/>
      <c r="AO44" s="131">
        <v>8</v>
      </c>
      <c r="AP44" s="95"/>
      <c r="AQ44" s="145">
        <v>25</v>
      </c>
      <c r="AR44" s="145">
        <v>0</v>
      </c>
      <c r="AS44" s="92">
        <v>0</v>
      </c>
      <c r="AT44" s="92">
        <v>0</v>
      </c>
      <c r="AU44" s="91">
        <v>8</v>
      </c>
      <c r="AV44" s="137"/>
      <c r="AW44" s="91">
        <v>8</v>
      </c>
      <c r="AX44" s="141"/>
      <c r="AY44" s="131">
        <v>0</v>
      </c>
      <c r="AZ44" s="133"/>
      <c r="BA44" s="133"/>
    </row>
    <row r="45" spans="1:53" ht="21.75" customHeight="1" x14ac:dyDescent="0.3">
      <c r="A45" s="648" t="s">
        <v>285</v>
      </c>
      <c r="B45" s="685" t="s">
        <v>286</v>
      </c>
      <c r="C45" s="646" t="s">
        <v>287</v>
      </c>
      <c r="D45" s="37" t="s">
        <v>72</v>
      </c>
      <c r="E45" s="41">
        <f t="shared" si="0"/>
        <v>60</v>
      </c>
      <c r="F45" s="42">
        <f t="shared" si="1"/>
        <v>60</v>
      </c>
      <c r="G45" s="42">
        <f t="shared" si="2"/>
        <v>40</v>
      </c>
      <c r="H45" s="42">
        <f t="shared" si="3"/>
        <v>40</v>
      </c>
      <c r="I45" s="43">
        <f t="shared" si="4"/>
        <v>40</v>
      </c>
      <c r="J45" s="44">
        <f t="shared" si="5"/>
        <v>240</v>
      </c>
      <c r="K45" s="681">
        <f>(J45+(J46/5))</f>
        <v>361</v>
      </c>
      <c r="L45" s="649">
        <f>Nemzetközi!B26</f>
        <v>21</v>
      </c>
      <c r="M45" s="649"/>
      <c r="N45" s="651">
        <f>K45+(L45*5)+(M45*30)</f>
        <v>466</v>
      </c>
      <c r="O45" s="649">
        <f>IF(N45=0,"",RANK(N45,N:N,0))</f>
        <v>23</v>
      </c>
      <c r="P45" s="111">
        <v>0</v>
      </c>
      <c r="Q45" s="112"/>
      <c r="R45" s="112">
        <v>10</v>
      </c>
      <c r="S45" s="111"/>
      <c r="T45" s="47">
        <v>0</v>
      </c>
      <c r="U45" s="147">
        <v>8</v>
      </c>
      <c r="V45" s="111">
        <v>0</v>
      </c>
      <c r="W45" s="53">
        <v>25</v>
      </c>
      <c r="X45" s="118">
        <v>8</v>
      </c>
      <c r="Y45" s="47">
        <v>25</v>
      </c>
      <c r="Z45" s="120">
        <v>25</v>
      </c>
      <c r="AA45" s="47">
        <v>5</v>
      </c>
      <c r="AB45" s="118"/>
      <c r="AC45" s="122"/>
      <c r="AD45" s="63">
        <v>60</v>
      </c>
      <c r="AE45" s="111">
        <v>15</v>
      </c>
      <c r="AF45" s="53"/>
      <c r="AG45" s="125">
        <v>40</v>
      </c>
      <c r="AH45" s="120"/>
      <c r="AI45" s="111">
        <v>5</v>
      </c>
      <c r="AJ45" s="53">
        <v>40</v>
      </c>
      <c r="AK45" s="47">
        <v>0</v>
      </c>
      <c r="AL45" s="120"/>
      <c r="AM45" s="47"/>
      <c r="AN45" s="147"/>
      <c r="AO45" s="111">
        <v>0</v>
      </c>
      <c r="AP45" s="53"/>
      <c r="AQ45" s="125">
        <v>40</v>
      </c>
      <c r="AR45" s="125">
        <v>0</v>
      </c>
      <c r="AS45" s="49">
        <v>0</v>
      </c>
      <c r="AT45" s="49">
        <v>0</v>
      </c>
      <c r="AU45" s="47">
        <v>25</v>
      </c>
      <c r="AV45" s="147">
        <v>60</v>
      </c>
      <c r="AW45" s="47"/>
      <c r="AX45" s="120"/>
      <c r="AY45" s="111">
        <v>0</v>
      </c>
      <c r="AZ45" s="112"/>
      <c r="BA45" s="112"/>
    </row>
    <row r="46" spans="1:53" ht="21.75" customHeight="1" x14ac:dyDescent="0.3">
      <c r="A46" s="669"/>
      <c r="B46" s="686"/>
      <c r="C46" s="669"/>
      <c r="D46" s="85" t="s">
        <v>103</v>
      </c>
      <c r="E46" s="41">
        <f t="shared" si="0"/>
        <v>150</v>
      </c>
      <c r="F46" s="42">
        <f t="shared" si="1"/>
        <v>150</v>
      </c>
      <c r="G46" s="42">
        <f t="shared" si="2"/>
        <v>105</v>
      </c>
      <c r="H46" s="42">
        <f t="shared" si="3"/>
        <v>100</v>
      </c>
      <c r="I46" s="43">
        <f t="shared" si="4"/>
        <v>100</v>
      </c>
      <c r="J46" s="89">
        <f t="shared" si="5"/>
        <v>605</v>
      </c>
      <c r="K46" s="650"/>
      <c r="L46" s="650"/>
      <c r="M46" s="650"/>
      <c r="N46" s="650"/>
      <c r="O46" s="650"/>
      <c r="P46" s="131">
        <v>0</v>
      </c>
      <c r="Q46" s="133">
        <v>105</v>
      </c>
      <c r="R46" s="133">
        <v>30</v>
      </c>
      <c r="S46" s="131"/>
      <c r="T46" s="91">
        <v>0</v>
      </c>
      <c r="U46" s="148">
        <v>25</v>
      </c>
      <c r="V46" s="131">
        <v>0</v>
      </c>
      <c r="W46" s="95"/>
      <c r="X46" s="139">
        <v>25</v>
      </c>
      <c r="Y46" s="91">
        <v>25</v>
      </c>
      <c r="Z46" s="141"/>
      <c r="AA46" s="91">
        <v>25</v>
      </c>
      <c r="AB46" s="139"/>
      <c r="AC46" s="143"/>
      <c r="AD46" s="103">
        <v>100</v>
      </c>
      <c r="AE46" s="131">
        <v>25</v>
      </c>
      <c r="AF46" s="95"/>
      <c r="AG46" s="145">
        <v>150</v>
      </c>
      <c r="AH46" s="141"/>
      <c r="AI46" s="131">
        <v>25</v>
      </c>
      <c r="AJ46" s="95">
        <v>60</v>
      </c>
      <c r="AK46" s="91">
        <v>0</v>
      </c>
      <c r="AL46" s="141"/>
      <c r="AM46" s="91"/>
      <c r="AN46" s="148"/>
      <c r="AO46" s="131">
        <v>0</v>
      </c>
      <c r="AP46" s="95"/>
      <c r="AQ46" s="145">
        <v>60</v>
      </c>
      <c r="AR46" s="145">
        <v>0</v>
      </c>
      <c r="AS46" s="92">
        <v>0</v>
      </c>
      <c r="AT46" s="92">
        <v>0</v>
      </c>
      <c r="AU46" s="91">
        <v>100</v>
      </c>
      <c r="AV46" s="148">
        <v>150</v>
      </c>
      <c r="AW46" s="91"/>
      <c r="AX46" s="141"/>
      <c r="AY46" s="131">
        <v>0</v>
      </c>
      <c r="AZ46" s="133"/>
      <c r="BA46" s="133"/>
    </row>
    <row r="47" spans="1:53" ht="21.75" customHeight="1" x14ac:dyDescent="0.3">
      <c r="A47" s="648" t="s">
        <v>203</v>
      </c>
      <c r="B47" s="685" t="s">
        <v>291</v>
      </c>
      <c r="C47" s="646" t="s">
        <v>139</v>
      </c>
      <c r="D47" s="37" t="s">
        <v>72</v>
      </c>
      <c r="E47" s="41">
        <f t="shared" si="0"/>
        <v>5</v>
      </c>
      <c r="F47" s="42">
        <f t="shared" si="1"/>
        <v>5</v>
      </c>
      <c r="G47" s="42">
        <f t="shared" si="2"/>
        <v>5</v>
      </c>
      <c r="H47" s="42">
        <f t="shared" si="3"/>
        <v>0</v>
      </c>
      <c r="I47" s="43">
        <f t="shared" si="4"/>
        <v>0</v>
      </c>
      <c r="J47" s="44">
        <f t="shared" si="5"/>
        <v>15</v>
      </c>
      <c r="K47" s="681">
        <f>(J47+(J48/5))</f>
        <v>16.600000000000001</v>
      </c>
      <c r="L47" s="649"/>
      <c r="M47" s="649"/>
      <c r="N47" s="651">
        <f>K47+(L47*5)+(M47*30)</f>
        <v>16.600000000000001</v>
      </c>
      <c r="O47" s="649">
        <f>IF(N47=0,"",RANK(N47,N:N,0))</f>
        <v>111</v>
      </c>
      <c r="P47" s="111">
        <v>0</v>
      </c>
      <c r="Q47" s="112"/>
      <c r="R47" s="112"/>
      <c r="S47" s="111"/>
      <c r="T47" s="47">
        <v>0</v>
      </c>
      <c r="U47" s="115"/>
      <c r="V47" s="111">
        <v>0</v>
      </c>
      <c r="W47" s="53"/>
      <c r="X47" s="118"/>
      <c r="Y47" s="47">
        <v>0</v>
      </c>
      <c r="Z47" s="120"/>
      <c r="AA47" s="47"/>
      <c r="AB47" s="118"/>
      <c r="AC47" s="122"/>
      <c r="AD47" s="63">
        <v>0</v>
      </c>
      <c r="AE47" s="111">
        <v>0</v>
      </c>
      <c r="AF47" s="53"/>
      <c r="AG47" s="125">
        <v>0</v>
      </c>
      <c r="AH47" s="120"/>
      <c r="AI47" s="111">
        <v>0</v>
      </c>
      <c r="AJ47" s="53"/>
      <c r="AK47" s="47">
        <v>5</v>
      </c>
      <c r="AL47" s="120"/>
      <c r="AM47" s="47">
        <v>5</v>
      </c>
      <c r="AN47" s="115"/>
      <c r="AO47" s="111">
        <v>0</v>
      </c>
      <c r="AP47" s="53"/>
      <c r="AQ47" s="149">
        <v>0</v>
      </c>
      <c r="AR47" s="149">
        <v>0</v>
      </c>
      <c r="AS47" s="49">
        <v>0</v>
      </c>
      <c r="AT47" s="49">
        <v>0</v>
      </c>
      <c r="AU47" s="47">
        <v>5</v>
      </c>
      <c r="AV47" s="115"/>
      <c r="AW47" s="47"/>
      <c r="AX47" s="120"/>
      <c r="AY47" s="111">
        <v>0</v>
      </c>
      <c r="AZ47" s="112"/>
      <c r="BA47" s="112"/>
    </row>
    <row r="48" spans="1:53" ht="21.75" customHeight="1" x14ac:dyDescent="0.3">
      <c r="A48" s="669"/>
      <c r="B48" s="686"/>
      <c r="C48" s="669"/>
      <c r="D48" s="85" t="s">
        <v>103</v>
      </c>
      <c r="E48" s="41">
        <f t="shared" si="0"/>
        <v>8</v>
      </c>
      <c r="F48" s="42">
        <f t="shared" si="1"/>
        <v>0</v>
      </c>
      <c r="G48" s="42">
        <f t="shared" si="2"/>
        <v>0</v>
      </c>
      <c r="H48" s="42">
        <f t="shared" si="3"/>
        <v>0</v>
      </c>
      <c r="I48" s="43">
        <f t="shared" si="4"/>
        <v>0</v>
      </c>
      <c r="J48" s="89">
        <f t="shared" si="5"/>
        <v>8</v>
      </c>
      <c r="K48" s="650"/>
      <c r="L48" s="650"/>
      <c r="M48" s="650"/>
      <c r="N48" s="650"/>
      <c r="O48" s="650"/>
      <c r="P48" s="131">
        <v>0</v>
      </c>
      <c r="Q48" s="133"/>
      <c r="R48" s="133"/>
      <c r="S48" s="131"/>
      <c r="T48" s="91">
        <v>0</v>
      </c>
      <c r="U48" s="137"/>
      <c r="V48" s="131">
        <v>0</v>
      </c>
      <c r="W48" s="95"/>
      <c r="X48" s="139"/>
      <c r="Y48" s="91">
        <v>0</v>
      </c>
      <c r="Z48" s="141"/>
      <c r="AA48" s="91"/>
      <c r="AB48" s="139"/>
      <c r="AC48" s="143"/>
      <c r="AD48" s="103">
        <v>0</v>
      </c>
      <c r="AE48" s="131">
        <v>0</v>
      </c>
      <c r="AF48" s="95"/>
      <c r="AG48" s="145">
        <v>0</v>
      </c>
      <c r="AH48" s="141"/>
      <c r="AI48" s="131">
        <v>0</v>
      </c>
      <c r="AJ48" s="95"/>
      <c r="AK48" s="91">
        <v>0</v>
      </c>
      <c r="AL48" s="141"/>
      <c r="AM48" s="91"/>
      <c r="AN48" s="137"/>
      <c r="AO48" s="131">
        <v>0</v>
      </c>
      <c r="AP48" s="95"/>
      <c r="AQ48" s="151">
        <v>0</v>
      </c>
      <c r="AR48" s="151">
        <v>0</v>
      </c>
      <c r="AS48" s="92">
        <v>0</v>
      </c>
      <c r="AT48" s="92">
        <v>0</v>
      </c>
      <c r="AU48" s="91">
        <v>8</v>
      </c>
      <c r="AV48" s="137"/>
      <c r="AW48" s="91"/>
      <c r="AX48" s="141"/>
      <c r="AY48" s="131">
        <v>0</v>
      </c>
      <c r="AZ48" s="133"/>
      <c r="BA48" s="133"/>
    </row>
    <row r="49" spans="1:53" ht="21.75" customHeight="1" x14ac:dyDescent="0.3">
      <c r="A49" s="648" t="s">
        <v>298</v>
      </c>
      <c r="B49" s="685" t="s">
        <v>299</v>
      </c>
      <c r="C49" s="646" t="s">
        <v>301</v>
      </c>
      <c r="D49" s="37" t="s">
        <v>72</v>
      </c>
      <c r="E49" s="41">
        <f t="shared" si="0"/>
        <v>8</v>
      </c>
      <c r="F49" s="42">
        <f t="shared" si="1"/>
        <v>5</v>
      </c>
      <c r="G49" s="42">
        <f t="shared" si="2"/>
        <v>5</v>
      </c>
      <c r="H49" s="42">
        <f t="shared" si="3"/>
        <v>5</v>
      </c>
      <c r="I49" s="43">
        <f t="shared" si="4"/>
        <v>5</v>
      </c>
      <c r="J49" s="44">
        <f t="shared" si="5"/>
        <v>28</v>
      </c>
      <c r="K49" s="681">
        <f>(J49+(J50/5))</f>
        <v>28</v>
      </c>
      <c r="L49" s="649"/>
      <c r="M49" s="649"/>
      <c r="N49" s="651">
        <f>K49+(L49*5)+(M49*30)</f>
        <v>28</v>
      </c>
      <c r="O49" s="649">
        <f>IF(N49=0,"",RANK(N49,N:N,0))</f>
        <v>95</v>
      </c>
      <c r="P49" s="111">
        <v>0</v>
      </c>
      <c r="Q49" s="112"/>
      <c r="R49" s="112"/>
      <c r="S49" s="111"/>
      <c r="T49" s="47">
        <v>3</v>
      </c>
      <c r="U49" s="115"/>
      <c r="V49" s="111">
        <v>0</v>
      </c>
      <c r="W49" s="53"/>
      <c r="X49" s="118"/>
      <c r="Y49" s="47">
        <v>3</v>
      </c>
      <c r="Z49" s="120"/>
      <c r="AA49" s="47"/>
      <c r="AB49" s="118"/>
      <c r="AC49" s="122"/>
      <c r="AD49" s="63">
        <v>0</v>
      </c>
      <c r="AE49" s="111">
        <v>8</v>
      </c>
      <c r="AF49" s="53"/>
      <c r="AG49" s="125">
        <v>0</v>
      </c>
      <c r="AH49" s="120">
        <v>5</v>
      </c>
      <c r="AI49" s="111">
        <v>5</v>
      </c>
      <c r="AJ49" s="53">
        <v>5</v>
      </c>
      <c r="AK49" s="47">
        <v>0</v>
      </c>
      <c r="AL49" s="120">
        <v>5</v>
      </c>
      <c r="AM49" s="47"/>
      <c r="AN49" s="115"/>
      <c r="AO49" s="111">
        <v>0</v>
      </c>
      <c r="AP49" s="53"/>
      <c r="AQ49" s="125">
        <v>0</v>
      </c>
      <c r="AR49" s="125">
        <v>0</v>
      </c>
      <c r="AS49" s="150">
        <v>0</v>
      </c>
      <c r="AT49" s="150">
        <v>0</v>
      </c>
      <c r="AU49" s="47"/>
      <c r="AV49" s="115"/>
      <c r="AW49" s="47"/>
      <c r="AX49" s="120"/>
      <c r="AY49" s="111">
        <v>15</v>
      </c>
      <c r="AZ49" s="112"/>
      <c r="BA49" s="112"/>
    </row>
    <row r="50" spans="1:53" ht="21.75" customHeight="1" x14ac:dyDescent="0.3">
      <c r="A50" s="669"/>
      <c r="B50" s="686"/>
      <c r="C50" s="669"/>
      <c r="D50" s="85" t="s">
        <v>103</v>
      </c>
      <c r="E50" s="41">
        <f t="shared" si="0"/>
        <v>0</v>
      </c>
      <c r="F50" s="42">
        <f t="shared" si="1"/>
        <v>0</v>
      </c>
      <c r="G50" s="42">
        <f t="shared" si="2"/>
        <v>0</v>
      </c>
      <c r="H50" s="42">
        <f t="shared" si="3"/>
        <v>0</v>
      </c>
      <c r="I50" s="43">
        <f t="shared" si="4"/>
        <v>0</v>
      </c>
      <c r="J50" s="89">
        <f t="shared" si="5"/>
        <v>0</v>
      </c>
      <c r="K50" s="650"/>
      <c r="L50" s="650"/>
      <c r="M50" s="650"/>
      <c r="N50" s="650"/>
      <c r="O50" s="650"/>
      <c r="P50" s="131">
        <v>0</v>
      </c>
      <c r="Q50" s="133"/>
      <c r="R50" s="133"/>
      <c r="S50" s="131"/>
      <c r="T50" s="91">
        <v>0</v>
      </c>
      <c r="U50" s="137"/>
      <c r="V50" s="131">
        <v>0</v>
      </c>
      <c r="W50" s="95"/>
      <c r="X50" s="139"/>
      <c r="Y50" s="91">
        <v>0</v>
      </c>
      <c r="Z50" s="141"/>
      <c r="AA50" s="91"/>
      <c r="AB50" s="139"/>
      <c r="AC50" s="143"/>
      <c r="AD50" s="103">
        <v>0</v>
      </c>
      <c r="AE50" s="131">
        <v>0</v>
      </c>
      <c r="AF50" s="95"/>
      <c r="AG50" s="145">
        <v>0</v>
      </c>
      <c r="AH50" s="141"/>
      <c r="AI50" s="131">
        <v>0</v>
      </c>
      <c r="AJ50" s="95"/>
      <c r="AK50" s="91">
        <v>0</v>
      </c>
      <c r="AL50" s="141"/>
      <c r="AM50" s="91"/>
      <c r="AN50" s="137"/>
      <c r="AO50" s="131">
        <v>0</v>
      </c>
      <c r="AP50" s="95"/>
      <c r="AQ50" s="145">
        <v>0</v>
      </c>
      <c r="AR50" s="145">
        <v>0</v>
      </c>
      <c r="AS50" s="152">
        <v>0</v>
      </c>
      <c r="AT50" s="152">
        <v>0</v>
      </c>
      <c r="AU50" s="91"/>
      <c r="AV50" s="137"/>
      <c r="AW50" s="91"/>
      <c r="AX50" s="141"/>
      <c r="AY50" s="131">
        <v>0</v>
      </c>
      <c r="AZ50" s="133"/>
      <c r="BA50" s="133"/>
    </row>
    <row r="51" spans="1:53" ht="21.75" customHeight="1" x14ac:dyDescent="0.3">
      <c r="A51" s="648" t="s">
        <v>309</v>
      </c>
      <c r="B51" s="685" t="s">
        <v>310</v>
      </c>
      <c r="C51" s="646" t="s">
        <v>311</v>
      </c>
      <c r="D51" s="37" t="s">
        <v>72</v>
      </c>
      <c r="E51" s="41">
        <f t="shared" si="0"/>
        <v>5</v>
      </c>
      <c r="F51" s="42">
        <f t="shared" si="1"/>
        <v>5</v>
      </c>
      <c r="G51" s="42">
        <f t="shared" si="2"/>
        <v>5</v>
      </c>
      <c r="H51" s="42">
        <f t="shared" si="3"/>
        <v>5</v>
      </c>
      <c r="I51" s="43">
        <f t="shared" si="4"/>
        <v>1</v>
      </c>
      <c r="J51" s="44">
        <f t="shared" si="5"/>
        <v>21</v>
      </c>
      <c r="K51" s="681">
        <f>(J51+(J52/5))</f>
        <v>21</v>
      </c>
      <c r="L51" s="649"/>
      <c r="M51" s="649"/>
      <c r="N51" s="651">
        <f>K51+(L51*5)+(M51*30)</f>
        <v>21</v>
      </c>
      <c r="O51" s="649">
        <f>IF(N51=0,"",RANK(N51,N:N,0))</f>
        <v>106</v>
      </c>
      <c r="P51" s="111">
        <v>0</v>
      </c>
      <c r="Q51" s="112"/>
      <c r="R51" s="112"/>
      <c r="S51" s="111"/>
      <c r="T51" s="47">
        <v>0</v>
      </c>
      <c r="U51" s="115"/>
      <c r="V51" s="111">
        <v>0</v>
      </c>
      <c r="W51" s="53"/>
      <c r="X51" s="118"/>
      <c r="Y51" s="47">
        <v>0</v>
      </c>
      <c r="Z51" s="120"/>
      <c r="AA51" s="47"/>
      <c r="AB51" s="118"/>
      <c r="AC51" s="122">
        <v>1</v>
      </c>
      <c r="AD51" s="63">
        <v>0</v>
      </c>
      <c r="AE51" s="111">
        <v>0</v>
      </c>
      <c r="AF51" s="53"/>
      <c r="AG51" s="125">
        <v>0</v>
      </c>
      <c r="AH51" s="120"/>
      <c r="AI51" s="111">
        <v>0</v>
      </c>
      <c r="AJ51" s="53"/>
      <c r="AK51" s="47">
        <v>5</v>
      </c>
      <c r="AL51" s="120"/>
      <c r="AM51" s="47">
        <v>5</v>
      </c>
      <c r="AN51" s="115"/>
      <c r="AO51" s="111">
        <v>0</v>
      </c>
      <c r="AP51" s="53"/>
      <c r="AQ51" s="125">
        <v>0</v>
      </c>
      <c r="AR51" s="125">
        <v>0</v>
      </c>
      <c r="AS51" s="49">
        <v>0</v>
      </c>
      <c r="AT51" s="49">
        <v>0</v>
      </c>
      <c r="AU51" s="47">
        <v>5</v>
      </c>
      <c r="AV51" s="115"/>
      <c r="AW51" s="47"/>
      <c r="AX51" s="120">
        <v>5</v>
      </c>
      <c r="AY51" s="111">
        <v>5</v>
      </c>
      <c r="AZ51" s="112"/>
      <c r="BA51" s="112"/>
    </row>
    <row r="52" spans="1:53" ht="21.75" customHeight="1" x14ac:dyDescent="0.3">
      <c r="A52" s="669"/>
      <c r="B52" s="686"/>
      <c r="C52" s="669"/>
      <c r="D52" s="85" t="s">
        <v>103</v>
      </c>
      <c r="E52" s="41">
        <f t="shared" si="0"/>
        <v>0</v>
      </c>
      <c r="F52" s="42">
        <f t="shared" si="1"/>
        <v>0</v>
      </c>
      <c r="G52" s="42">
        <f t="shared" si="2"/>
        <v>0</v>
      </c>
      <c r="H52" s="42">
        <f t="shared" si="3"/>
        <v>0</v>
      </c>
      <c r="I52" s="43">
        <f t="shared" si="4"/>
        <v>0</v>
      </c>
      <c r="J52" s="89">
        <f t="shared" si="5"/>
        <v>0</v>
      </c>
      <c r="K52" s="650"/>
      <c r="L52" s="650"/>
      <c r="M52" s="650"/>
      <c r="N52" s="650"/>
      <c r="O52" s="650"/>
      <c r="P52" s="131">
        <v>0</v>
      </c>
      <c r="Q52" s="133"/>
      <c r="R52" s="133"/>
      <c r="S52" s="131"/>
      <c r="T52" s="91">
        <v>0</v>
      </c>
      <c r="U52" s="137"/>
      <c r="V52" s="131">
        <v>0</v>
      </c>
      <c r="W52" s="95"/>
      <c r="X52" s="139"/>
      <c r="Y52" s="91">
        <v>0</v>
      </c>
      <c r="Z52" s="141"/>
      <c r="AA52" s="91"/>
      <c r="AB52" s="139"/>
      <c r="AC52" s="143"/>
      <c r="AD52" s="103">
        <v>0</v>
      </c>
      <c r="AE52" s="131">
        <v>0</v>
      </c>
      <c r="AF52" s="95"/>
      <c r="AG52" s="145">
        <v>0</v>
      </c>
      <c r="AH52" s="141"/>
      <c r="AI52" s="131">
        <v>0</v>
      </c>
      <c r="AJ52" s="95"/>
      <c r="AK52" s="91">
        <v>0</v>
      </c>
      <c r="AL52" s="141"/>
      <c r="AM52" s="91"/>
      <c r="AN52" s="137"/>
      <c r="AO52" s="131">
        <v>0</v>
      </c>
      <c r="AP52" s="95"/>
      <c r="AQ52" s="145">
        <v>0</v>
      </c>
      <c r="AR52" s="145">
        <v>0</v>
      </c>
      <c r="AS52" s="92">
        <v>0</v>
      </c>
      <c r="AT52" s="92">
        <v>0</v>
      </c>
      <c r="AU52" s="91"/>
      <c r="AV52" s="137"/>
      <c r="AW52" s="91"/>
      <c r="AX52" s="141"/>
      <c r="AY52" s="131">
        <v>0</v>
      </c>
      <c r="AZ52" s="133"/>
      <c r="BA52" s="133"/>
    </row>
    <row r="53" spans="1:53" ht="21.75" customHeight="1" x14ac:dyDescent="0.3">
      <c r="A53" s="648" t="s">
        <v>316</v>
      </c>
      <c r="B53" s="646" t="s">
        <v>317</v>
      </c>
      <c r="C53" s="646" t="s">
        <v>186</v>
      </c>
      <c r="D53" s="37" t="s">
        <v>72</v>
      </c>
      <c r="E53" s="41">
        <f t="shared" si="0"/>
        <v>25</v>
      </c>
      <c r="F53" s="42">
        <f t="shared" si="1"/>
        <v>25</v>
      </c>
      <c r="G53" s="42">
        <f t="shared" si="2"/>
        <v>25</v>
      </c>
      <c r="H53" s="42">
        <f t="shared" si="3"/>
        <v>15</v>
      </c>
      <c r="I53" s="43">
        <f t="shared" si="4"/>
        <v>15</v>
      </c>
      <c r="J53" s="44">
        <f t="shared" si="5"/>
        <v>105</v>
      </c>
      <c r="K53" s="681">
        <f>(J53+(J54/5))</f>
        <v>126.2</v>
      </c>
      <c r="L53" s="649"/>
      <c r="M53" s="649"/>
      <c r="N53" s="651">
        <f>K53+(L53*5)+(M53*30)</f>
        <v>126.2</v>
      </c>
      <c r="O53" s="649">
        <f>IF(N53=0,"",RANK(N53,N:N,0))</f>
        <v>51</v>
      </c>
      <c r="P53" s="111">
        <v>0</v>
      </c>
      <c r="Q53" s="112"/>
      <c r="R53" s="112"/>
      <c r="S53" s="111">
        <v>8</v>
      </c>
      <c r="T53" s="47">
        <v>0</v>
      </c>
      <c r="U53" s="115"/>
      <c r="V53" s="111">
        <v>0</v>
      </c>
      <c r="W53" s="53">
        <v>3</v>
      </c>
      <c r="X53" s="118"/>
      <c r="Y53" s="47">
        <v>8</v>
      </c>
      <c r="Z53" s="120"/>
      <c r="AA53" s="47"/>
      <c r="AB53" s="118"/>
      <c r="AC53" s="122"/>
      <c r="AD53" s="63">
        <v>0</v>
      </c>
      <c r="AE53" s="111">
        <v>5</v>
      </c>
      <c r="AF53" s="53">
        <v>8</v>
      </c>
      <c r="AG53" s="125">
        <v>0</v>
      </c>
      <c r="AH53" s="120">
        <v>8</v>
      </c>
      <c r="AI53" s="111">
        <v>8</v>
      </c>
      <c r="AJ53" s="53">
        <v>8</v>
      </c>
      <c r="AK53" s="47">
        <v>0</v>
      </c>
      <c r="AL53" s="120"/>
      <c r="AM53" s="47"/>
      <c r="AN53" s="115"/>
      <c r="AO53" s="111">
        <v>25</v>
      </c>
      <c r="AP53" s="53">
        <v>15</v>
      </c>
      <c r="AQ53" s="125">
        <v>0</v>
      </c>
      <c r="AR53" s="125">
        <v>0</v>
      </c>
      <c r="AS53" s="49">
        <v>0</v>
      </c>
      <c r="AT53" s="49">
        <v>0</v>
      </c>
      <c r="AU53" s="47">
        <v>15</v>
      </c>
      <c r="AV53" s="115"/>
      <c r="AW53" s="47">
        <v>25</v>
      </c>
      <c r="AX53" s="120">
        <v>25</v>
      </c>
      <c r="AY53" s="111">
        <v>15</v>
      </c>
      <c r="AZ53" s="112"/>
      <c r="BA53" s="112"/>
    </row>
    <row r="54" spans="1:53" ht="21.75" customHeight="1" x14ac:dyDescent="0.3">
      <c r="A54" s="669"/>
      <c r="B54" s="669"/>
      <c r="C54" s="669"/>
      <c r="D54" s="85" t="s">
        <v>103</v>
      </c>
      <c r="E54" s="41">
        <f t="shared" si="0"/>
        <v>40</v>
      </c>
      <c r="F54" s="42">
        <f t="shared" si="1"/>
        <v>25</v>
      </c>
      <c r="G54" s="42">
        <f t="shared" si="2"/>
        <v>25</v>
      </c>
      <c r="H54" s="42">
        <f t="shared" si="3"/>
        <v>8</v>
      </c>
      <c r="I54" s="43">
        <f t="shared" si="4"/>
        <v>8</v>
      </c>
      <c r="J54" s="89">
        <f t="shared" si="5"/>
        <v>106</v>
      </c>
      <c r="K54" s="650"/>
      <c r="L54" s="650"/>
      <c r="M54" s="650"/>
      <c r="N54" s="650"/>
      <c r="O54" s="650"/>
      <c r="P54" s="131">
        <v>0</v>
      </c>
      <c r="Q54" s="133"/>
      <c r="R54" s="133"/>
      <c r="S54" s="131"/>
      <c r="T54" s="91">
        <v>0</v>
      </c>
      <c r="U54" s="137"/>
      <c r="V54" s="131">
        <v>0</v>
      </c>
      <c r="W54" s="95">
        <v>5</v>
      </c>
      <c r="X54" s="139"/>
      <c r="Y54" s="91">
        <v>5</v>
      </c>
      <c r="Z54" s="141"/>
      <c r="AA54" s="91"/>
      <c r="AB54" s="139"/>
      <c r="AC54" s="143"/>
      <c r="AD54" s="103">
        <v>0</v>
      </c>
      <c r="AE54" s="131">
        <v>25</v>
      </c>
      <c r="AF54" s="95">
        <v>8</v>
      </c>
      <c r="AG54" s="145">
        <v>0</v>
      </c>
      <c r="AH54" s="141">
        <v>25</v>
      </c>
      <c r="AI54" s="131">
        <v>0</v>
      </c>
      <c r="AJ54" s="95"/>
      <c r="AK54" s="91">
        <v>0</v>
      </c>
      <c r="AL54" s="141"/>
      <c r="AM54" s="91"/>
      <c r="AN54" s="137"/>
      <c r="AO54" s="131">
        <v>0</v>
      </c>
      <c r="AP54" s="95"/>
      <c r="AQ54" s="145">
        <v>0</v>
      </c>
      <c r="AR54" s="145">
        <v>0</v>
      </c>
      <c r="AS54" s="92">
        <v>0</v>
      </c>
      <c r="AT54" s="92">
        <v>0</v>
      </c>
      <c r="AU54" s="91">
        <v>8</v>
      </c>
      <c r="AV54" s="137"/>
      <c r="AW54" s="91">
        <v>8</v>
      </c>
      <c r="AX54" s="141">
        <v>40</v>
      </c>
      <c r="AY54" s="131">
        <v>0</v>
      </c>
      <c r="AZ54" s="133"/>
      <c r="BA54" s="133"/>
    </row>
    <row r="55" spans="1:53" ht="21.75" customHeight="1" x14ac:dyDescent="0.3">
      <c r="A55" s="705" t="s">
        <v>327</v>
      </c>
      <c r="B55" s="704" t="s">
        <v>328</v>
      </c>
      <c r="C55" s="704" t="s">
        <v>156</v>
      </c>
      <c r="D55" s="186" t="s">
        <v>72</v>
      </c>
      <c r="E55" s="41">
        <f t="shared" si="0"/>
        <v>350</v>
      </c>
      <c r="F55" s="42">
        <f t="shared" si="1"/>
        <v>350</v>
      </c>
      <c r="G55" s="42">
        <f t="shared" si="2"/>
        <v>250</v>
      </c>
      <c r="H55" s="42">
        <f t="shared" si="3"/>
        <v>250</v>
      </c>
      <c r="I55" s="43">
        <f t="shared" si="4"/>
        <v>90</v>
      </c>
      <c r="J55" s="44">
        <f t="shared" si="5"/>
        <v>1290</v>
      </c>
      <c r="K55" s="681">
        <f>(J55+(J56/5))</f>
        <v>1566.2</v>
      </c>
      <c r="L55" s="649">
        <f>Nemzetközi!B31</f>
        <v>310</v>
      </c>
      <c r="M55" s="649"/>
      <c r="N55" s="651">
        <f>K55+(L55*5)+(M55*30)</f>
        <v>3116.2</v>
      </c>
      <c r="O55" s="649">
        <f>IF(N55=0,"",RANK(N55,N:N,0))</f>
        <v>2</v>
      </c>
      <c r="P55" s="111">
        <v>0</v>
      </c>
      <c r="Q55" s="112">
        <v>40</v>
      </c>
      <c r="R55" s="112">
        <v>90</v>
      </c>
      <c r="S55" s="111"/>
      <c r="T55" s="47">
        <v>0</v>
      </c>
      <c r="U55" s="147">
        <v>90</v>
      </c>
      <c r="V55" s="111">
        <v>0</v>
      </c>
      <c r="W55" s="53"/>
      <c r="X55" s="118">
        <v>90</v>
      </c>
      <c r="Y55" s="47">
        <v>0</v>
      </c>
      <c r="Z55" s="120"/>
      <c r="AA55" s="47"/>
      <c r="AB55" s="118">
        <v>90</v>
      </c>
      <c r="AC55" s="122"/>
      <c r="AD55" s="63">
        <v>250</v>
      </c>
      <c r="AE55" s="111">
        <v>0</v>
      </c>
      <c r="AF55" s="53"/>
      <c r="AG55" s="125">
        <v>350</v>
      </c>
      <c r="AH55" s="120"/>
      <c r="AI55" s="111">
        <v>0</v>
      </c>
      <c r="AJ55" s="53"/>
      <c r="AK55" s="47">
        <v>0</v>
      </c>
      <c r="AL55" s="120"/>
      <c r="AM55" s="47"/>
      <c r="AN55" s="147">
        <v>250</v>
      </c>
      <c r="AO55" s="111">
        <v>0</v>
      </c>
      <c r="AP55" s="53"/>
      <c r="AQ55" s="125">
        <v>0</v>
      </c>
      <c r="AR55" s="125">
        <v>40</v>
      </c>
      <c r="AS55" s="49">
        <v>0</v>
      </c>
      <c r="AT55" s="49">
        <v>0</v>
      </c>
      <c r="AU55" s="47"/>
      <c r="AV55" s="147">
        <v>350</v>
      </c>
      <c r="AW55" s="47"/>
      <c r="AX55" s="120"/>
      <c r="AY55" s="111">
        <v>0</v>
      </c>
      <c r="AZ55" s="112"/>
      <c r="BA55" s="112"/>
    </row>
    <row r="56" spans="1:53" ht="21.75" customHeight="1" x14ac:dyDescent="0.3">
      <c r="A56" s="669"/>
      <c r="B56" s="669"/>
      <c r="C56" s="669"/>
      <c r="D56" s="188" t="s">
        <v>103</v>
      </c>
      <c r="E56" s="41">
        <f t="shared" si="0"/>
        <v>500</v>
      </c>
      <c r="F56" s="42">
        <f t="shared" si="1"/>
        <v>350</v>
      </c>
      <c r="G56" s="42">
        <f t="shared" si="2"/>
        <v>250</v>
      </c>
      <c r="H56" s="42">
        <f t="shared" si="3"/>
        <v>250</v>
      </c>
      <c r="I56" s="43">
        <f t="shared" si="4"/>
        <v>31</v>
      </c>
      <c r="J56" s="89">
        <f t="shared" si="5"/>
        <v>1381</v>
      </c>
      <c r="K56" s="650"/>
      <c r="L56" s="650"/>
      <c r="M56" s="650"/>
      <c r="N56" s="650"/>
      <c r="O56" s="650"/>
      <c r="P56" s="131">
        <v>0</v>
      </c>
      <c r="Q56" s="133"/>
      <c r="R56" s="133">
        <v>30</v>
      </c>
      <c r="S56" s="131"/>
      <c r="T56" s="91">
        <v>0</v>
      </c>
      <c r="U56" s="148"/>
      <c r="V56" s="131">
        <v>0</v>
      </c>
      <c r="W56" s="95"/>
      <c r="X56" s="139">
        <v>25</v>
      </c>
      <c r="Y56" s="91">
        <v>0</v>
      </c>
      <c r="Z56" s="141"/>
      <c r="AA56" s="91"/>
      <c r="AB56" s="139"/>
      <c r="AC56" s="143"/>
      <c r="AD56" s="103">
        <v>250</v>
      </c>
      <c r="AE56" s="131">
        <v>0</v>
      </c>
      <c r="AF56" s="95"/>
      <c r="AG56" s="145">
        <v>500</v>
      </c>
      <c r="AH56" s="141"/>
      <c r="AI56" s="131">
        <v>0</v>
      </c>
      <c r="AJ56" s="95"/>
      <c r="AK56" s="91">
        <v>0</v>
      </c>
      <c r="AL56" s="141"/>
      <c r="AM56" s="91"/>
      <c r="AN56" s="148">
        <v>250</v>
      </c>
      <c r="AO56" s="131">
        <v>0</v>
      </c>
      <c r="AP56" s="95"/>
      <c r="AQ56" s="145">
        <v>0</v>
      </c>
      <c r="AR56" s="145">
        <v>31</v>
      </c>
      <c r="AS56" s="92">
        <v>0</v>
      </c>
      <c r="AT56" s="92">
        <v>0</v>
      </c>
      <c r="AU56" s="91"/>
      <c r="AV56" s="148">
        <v>350</v>
      </c>
      <c r="AW56" s="91"/>
      <c r="AX56" s="141"/>
      <c r="AY56" s="131">
        <v>0</v>
      </c>
      <c r="AZ56" s="133"/>
      <c r="BA56" s="133"/>
    </row>
    <row r="57" spans="1:53" ht="21.75" customHeight="1" x14ac:dyDescent="0.3">
      <c r="A57" s="648" t="s">
        <v>248</v>
      </c>
      <c r="B57" s="646" t="s">
        <v>249</v>
      </c>
      <c r="C57" s="646" t="s">
        <v>337</v>
      </c>
      <c r="D57" s="37" t="s">
        <v>72</v>
      </c>
      <c r="E57" s="41">
        <f t="shared" si="0"/>
        <v>8</v>
      </c>
      <c r="F57" s="42">
        <f t="shared" si="1"/>
        <v>0</v>
      </c>
      <c r="G57" s="42">
        <f t="shared" si="2"/>
        <v>0</v>
      </c>
      <c r="H57" s="42">
        <f t="shared" si="3"/>
        <v>0</v>
      </c>
      <c r="I57" s="43">
        <f t="shared" si="4"/>
        <v>0</v>
      </c>
      <c r="J57" s="44">
        <f t="shared" si="5"/>
        <v>8</v>
      </c>
      <c r="K57" s="681">
        <f>(J57+(J58/5))</f>
        <v>21</v>
      </c>
      <c r="L57" s="649"/>
      <c r="M57" s="649"/>
      <c r="N57" s="651">
        <f>K57+(L57*5)+(M57*30)</f>
        <v>21</v>
      </c>
      <c r="O57" s="649">
        <f>IF(N57=0,"",RANK(N57,N:N,0))</f>
        <v>106</v>
      </c>
      <c r="P57" s="111">
        <v>0</v>
      </c>
      <c r="Q57" s="112"/>
      <c r="R57" s="112"/>
      <c r="S57" s="111">
        <v>8</v>
      </c>
      <c r="T57" s="47">
        <v>0</v>
      </c>
      <c r="U57" s="115"/>
      <c r="V57" s="111">
        <v>0</v>
      </c>
      <c r="W57" s="53"/>
      <c r="X57" s="118"/>
      <c r="Y57" s="47">
        <v>0</v>
      </c>
      <c r="Z57" s="120"/>
      <c r="AA57" s="47"/>
      <c r="AB57" s="118"/>
      <c r="AC57" s="122"/>
      <c r="AD57" s="63">
        <v>0</v>
      </c>
      <c r="AE57" s="111">
        <v>0</v>
      </c>
      <c r="AF57" s="53"/>
      <c r="AG57" s="125">
        <v>0</v>
      </c>
      <c r="AH57" s="120"/>
      <c r="AI57" s="111">
        <v>0</v>
      </c>
      <c r="AJ57" s="53"/>
      <c r="AK57" s="47">
        <v>0</v>
      </c>
      <c r="AL57" s="120"/>
      <c r="AM57" s="47"/>
      <c r="AN57" s="115"/>
      <c r="AO57" s="111">
        <v>0</v>
      </c>
      <c r="AP57" s="53"/>
      <c r="AQ57" s="125">
        <v>0</v>
      </c>
      <c r="AR57" s="125">
        <v>0</v>
      </c>
      <c r="AS57" s="49">
        <v>0</v>
      </c>
      <c r="AT57" s="49">
        <v>0</v>
      </c>
      <c r="AU57" s="47"/>
      <c r="AV57" s="115"/>
      <c r="AW57" s="47"/>
      <c r="AX57" s="120"/>
      <c r="AY57" s="111">
        <v>0</v>
      </c>
      <c r="AZ57" s="112"/>
      <c r="BA57" s="112"/>
    </row>
    <row r="58" spans="1:53" ht="21.75" customHeight="1" x14ac:dyDescent="0.3">
      <c r="A58" s="669"/>
      <c r="B58" s="669"/>
      <c r="C58" s="669"/>
      <c r="D58" s="85" t="s">
        <v>103</v>
      </c>
      <c r="E58" s="41">
        <f t="shared" si="0"/>
        <v>60</v>
      </c>
      <c r="F58" s="42">
        <f t="shared" si="1"/>
        <v>5</v>
      </c>
      <c r="G58" s="42">
        <f t="shared" si="2"/>
        <v>0</v>
      </c>
      <c r="H58" s="42">
        <f t="shared" si="3"/>
        <v>0</v>
      </c>
      <c r="I58" s="43">
        <f t="shared" si="4"/>
        <v>0</v>
      </c>
      <c r="J58" s="89">
        <f t="shared" si="5"/>
        <v>65</v>
      </c>
      <c r="K58" s="650"/>
      <c r="L58" s="650"/>
      <c r="M58" s="650"/>
      <c r="N58" s="650"/>
      <c r="O58" s="650"/>
      <c r="P58" s="131">
        <v>0</v>
      </c>
      <c r="Q58" s="133"/>
      <c r="R58" s="133"/>
      <c r="S58" s="131">
        <v>5</v>
      </c>
      <c r="T58" s="91">
        <v>0</v>
      </c>
      <c r="U58" s="137"/>
      <c r="V58" s="131">
        <v>0</v>
      </c>
      <c r="W58" s="95"/>
      <c r="X58" s="139"/>
      <c r="Y58" s="91">
        <v>0</v>
      </c>
      <c r="Z58" s="141"/>
      <c r="AA58" s="91"/>
      <c r="AB58" s="139"/>
      <c r="AC58" s="143"/>
      <c r="AD58" s="103">
        <v>0</v>
      </c>
      <c r="AE58" s="131">
        <v>0</v>
      </c>
      <c r="AF58" s="95"/>
      <c r="AG58" s="145">
        <v>0</v>
      </c>
      <c r="AH58" s="141"/>
      <c r="AI58" s="131">
        <v>0</v>
      </c>
      <c r="AJ58" s="95"/>
      <c r="AK58" s="91">
        <v>0</v>
      </c>
      <c r="AL58" s="141"/>
      <c r="AM58" s="91"/>
      <c r="AN58" s="137"/>
      <c r="AO58" s="131">
        <v>60</v>
      </c>
      <c r="AP58" s="95"/>
      <c r="AQ58" s="145">
        <v>0</v>
      </c>
      <c r="AR58" s="145">
        <v>0</v>
      </c>
      <c r="AS58" s="92">
        <v>0</v>
      </c>
      <c r="AT58" s="92">
        <v>0</v>
      </c>
      <c r="AU58" s="91"/>
      <c r="AV58" s="137"/>
      <c r="AW58" s="91"/>
      <c r="AX58" s="141"/>
      <c r="AY58" s="131">
        <v>0</v>
      </c>
      <c r="AZ58" s="133"/>
      <c r="BA58" s="133"/>
    </row>
    <row r="59" spans="1:53" ht="21.75" customHeight="1" x14ac:dyDescent="0.3">
      <c r="A59" s="648" t="s">
        <v>344</v>
      </c>
      <c r="B59" s="646" t="s">
        <v>345</v>
      </c>
      <c r="C59" s="646" t="s">
        <v>280</v>
      </c>
      <c r="D59" s="37" t="s">
        <v>72</v>
      </c>
      <c r="E59" s="41">
        <f t="shared" si="0"/>
        <v>0</v>
      </c>
      <c r="F59" s="42">
        <f t="shared" si="1"/>
        <v>0</v>
      </c>
      <c r="G59" s="42">
        <f t="shared" si="2"/>
        <v>0</v>
      </c>
      <c r="H59" s="42">
        <f t="shared" si="3"/>
        <v>0</v>
      </c>
      <c r="I59" s="43">
        <f t="shared" si="4"/>
        <v>0</v>
      </c>
      <c r="J59" s="44">
        <f t="shared" si="5"/>
        <v>0</v>
      </c>
      <c r="K59" s="681">
        <f>(J59+(J60/5))</f>
        <v>0</v>
      </c>
      <c r="L59" s="649"/>
      <c r="M59" s="649"/>
      <c r="N59" s="651">
        <f>K59+(L59*5)+(M59*30)</f>
        <v>0</v>
      </c>
      <c r="O59" s="649" t="str">
        <f>IF(N59=0,"",RANK(N59,N:N,0))</f>
        <v/>
      </c>
      <c r="P59" s="111">
        <v>0</v>
      </c>
      <c r="Q59" s="112"/>
      <c r="R59" s="112"/>
      <c r="S59" s="111"/>
      <c r="T59" s="47">
        <v>0</v>
      </c>
      <c r="U59" s="115"/>
      <c r="V59" s="111">
        <v>0</v>
      </c>
      <c r="W59" s="53"/>
      <c r="X59" s="118"/>
      <c r="Y59" s="47">
        <v>0</v>
      </c>
      <c r="Z59" s="120"/>
      <c r="AA59" s="47"/>
      <c r="AB59" s="118"/>
      <c r="AC59" s="122"/>
      <c r="AD59" s="63">
        <v>0</v>
      </c>
      <c r="AE59" s="111">
        <v>0</v>
      </c>
      <c r="AF59" s="53"/>
      <c r="AG59" s="125">
        <v>0</v>
      </c>
      <c r="AH59" s="120"/>
      <c r="AI59" s="111">
        <v>0</v>
      </c>
      <c r="AJ59" s="53"/>
      <c r="AK59" s="47">
        <v>0</v>
      </c>
      <c r="AL59" s="120"/>
      <c r="AM59" s="47"/>
      <c r="AN59" s="115"/>
      <c r="AO59" s="111">
        <v>0</v>
      </c>
      <c r="AP59" s="53"/>
      <c r="AQ59" s="125">
        <v>0</v>
      </c>
      <c r="AR59" s="125">
        <v>0</v>
      </c>
      <c r="AS59" s="49">
        <v>0</v>
      </c>
      <c r="AT59" s="49">
        <v>0</v>
      </c>
      <c r="AU59" s="47"/>
      <c r="AV59" s="115"/>
      <c r="AW59" s="47"/>
      <c r="AX59" s="120"/>
      <c r="AY59" s="111">
        <v>0</v>
      </c>
      <c r="AZ59" s="112"/>
      <c r="BA59" s="112"/>
    </row>
    <row r="60" spans="1:53" ht="21.75" customHeight="1" x14ac:dyDescent="0.3">
      <c r="A60" s="669"/>
      <c r="B60" s="669"/>
      <c r="C60" s="669"/>
      <c r="D60" s="85" t="s">
        <v>103</v>
      </c>
      <c r="E60" s="41">
        <f t="shared" si="0"/>
        <v>0</v>
      </c>
      <c r="F60" s="42">
        <f t="shared" si="1"/>
        <v>0</v>
      </c>
      <c r="G60" s="42">
        <f t="shared" si="2"/>
        <v>0</v>
      </c>
      <c r="H60" s="42">
        <f t="shared" si="3"/>
        <v>0</v>
      </c>
      <c r="I60" s="43">
        <f t="shared" si="4"/>
        <v>0</v>
      </c>
      <c r="J60" s="89">
        <f t="shared" si="5"/>
        <v>0</v>
      </c>
      <c r="K60" s="650"/>
      <c r="L60" s="650"/>
      <c r="M60" s="650"/>
      <c r="N60" s="650"/>
      <c r="O60" s="650"/>
      <c r="P60" s="131">
        <v>0</v>
      </c>
      <c r="Q60" s="133"/>
      <c r="R60" s="133"/>
      <c r="S60" s="131"/>
      <c r="T60" s="91">
        <v>0</v>
      </c>
      <c r="U60" s="137"/>
      <c r="V60" s="131">
        <v>0</v>
      </c>
      <c r="W60" s="95"/>
      <c r="X60" s="139"/>
      <c r="Y60" s="91">
        <v>0</v>
      </c>
      <c r="Z60" s="141"/>
      <c r="AA60" s="91"/>
      <c r="AB60" s="139"/>
      <c r="AC60" s="143"/>
      <c r="AD60" s="103">
        <v>0</v>
      </c>
      <c r="AE60" s="131">
        <v>0</v>
      </c>
      <c r="AF60" s="95"/>
      <c r="AG60" s="145">
        <v>0</v>
      </c>
      <c r="AH60" s="141"/>
      <c r="AI60" s="131">
        <v>0</v>
      </c>
      <c r="AJ60" s="95"/>
      <c r="AK60" s="91">
        <v>0</v>
      </c>
      <c r="AL60" s="141"/>
      <c r="AM60" s="91"/>
      <c r="AN60" s="137"/>
      <c r="AO60" s="131">
        <v>0</v>
      </c>
      <c r="AP60" s="95"/>
      <c r="AQ60" s="145">
        <v>0</v>
      </c>
      <c r="AR60" s="145">
        <v>0</v>
      </c>
      <c r="AS60" s="92">
        <v>0</v>
      </c>
      <c r="AT60" s="92">
        <v>0</v>
      </c>
      <c r="AU60" s="91"/>
      <c r="AV60" s="137"/>
      <c r="AW60" s="91"/>
      <c r="AX60" s="141"/>
      <c r="AY60" s="131">
        <v>0</v>
      </c>
      <c r="AZ60" s="133"/>
      <c r="BA60" s="133"/>
    </row>
    <row r="61" spans="1:53" ht="21.75" customHeight="1" x14ac:dyDescent="0.3">
      <c r="A61" s="648" t="s">
        <v>350</v>
      </c>
      <c r="B61" s="646" t="s">
        <v>351</v>
      </c>
      <c r="C61" s="646" t="s">
        <v>113</v>
      </c>
      <c r="D61" s="37" t="s">
        <v>72</v>
      </c>
      <c r="E61" s="41">
        <f t="shared" si="0"/>
        <v>40</v>
      </c>
      <c r="F61" s="42">
        <f t="shared" si="1"/>
        <v>40</v>
      </c>
      <c r="G61" s="42">
        <f t="shared" si="2"/>
        <v>23</v>
      </c>
      <c r="H61" s="42">
        <f t="shared" si="3"/>
        <v>15</v>
      </c>
      <c r="I61" s="43">
        <f t="shared" si="4"/>
        <v>15</v>
      </c>
      <c r="J61" s="44">
        <f t="shared" si="5"/>
        <v>133</v>
      </c>
      <c r="K61" s="681">
        <f>(J61+(J62/5))</f>
        <v>163</v>
      </c>
      <c r="L61" s="649"/>
      <c r="M61" s="649"/>
      <c r="N61" s="651">
        <f>K61+(L61*5)+(M61*30)</f>
        <v>163</v>
      </c>
      <c r="O61" s="649">
        <f>IF(N61=0,"",RANK(N61,N:N,0))</f>
        <v>44</v>
      </c>
      <c r="P61" s="111">
        <v>3</v>
      </c>
      <c r="Q61" s="112"/>
      <c r="R61" s="112"/>
      <c r="S61" s="111"/>
      <c r="T61" s="47">
        <v>0</v>
      </c>
      <c r="U61" s="115"/>
      <c r="V61" s="111">
        <v>0</v>
      </c>
      <c r="W61" s="53"/>
      <c r="X61" s="118"/>
      <c r="Y61" s="47">
        <v>5</v>
      </c>
      <c r="Z61" s="120"/>
      <c r="AA61" s="47">
        <v>5</v>
      </c>
      <c r="AB61" s="118"/>
      <c r="AC61" s="122"/>
      <c r="AD61" s="63">
        <v>0</v>
      </c>
      <c r="AE61" s="111">
        <v>0</v>
      </c>
      <c r="AF61" s="53">
        <v>5</v>
      </c>
      <c r="AG61" s="125">
        <v>40</v>
      </c>
      <c r="AH61" s="120"/>
      <c r="AI61" s="111">
        <v>5</v>
      </c>
      <c r="AJ61" s="53"/>
      <c r="AK61" s="47">
        <v>0</v>
      </c>
      <c r="AL61" s="120">
        <v>15</v>
      </c>
      <c r="AM61" s="47">
        <v>8</v>
      </c>
      <c r="AN61" s="115"/>
      <c r="AO61" s="111">
        <v>0</v>
      </c>
      <c r="AP61" s="53"/>
      <c r="AQ61" s="125">
        <v>0</v>
      </c>
      <c r="AR61" s="125">
        <v>0</v>
      </c>
      <c r="AS61" s="49">
        <v>40</v>
      </c>
      <c r="AT61" s="49">
        <v>23</v>
      </c>
      <c r="AU61" s="47"/>
      <c r="AV61" s="115"/>
      <c r="AW61" s="47"/>
      <c r="AX61" s="120">
        <v>15</v>
      </c>
      <c r="AY61" s="111">
        <v>0</v>
      </c>
      <c r="AZ61" s="112"/>
      <c r="BA61" s="112"/>
    </row>
    <row r="62" spans="1:53" ht="21.75" customHeight="1" x14ac:dyDescent="0.3">
      <c r="A62" s="669"/>
      <c r="B62" s="669"/>
      <c r="C62" s="669"/>
      <c r="D62" s="85" t="s">
        <v>103</v>
      </c>
      <c r="E62" s="41">
        <f t="shared" si="0"/>
        <v>100</v>
      </c>
      <c r="F62" s="42">
        <f t="shared" si="1"/>
        <v>40</v>
      </c>
      <c r="G62" s="42">
        <f t="shared" si="2"/>
        <v>5</v>
      </c>
      <c r="H62" s="42">
        <f t="shared" si="3"/>
        <v>5</v>
      </c>
      <c r="I62" s="43">
        <f t="shared" si="4"/>
        <v>0</v>
      </c>
      <c r="J62" s="89">
        <f t="shared" si="5"/>
        <v>150</v>
      </c>
      <c r="K62" s="650"/>
      <c r="L62" s="650"/>
      <c r="M62" s="650"/>
      <c r="N62" s="650"/>
      <c r="O62" s="650"/>
      <c r="P62" s="131">
        <v>5</v>
      </c>
      <c r="Q62" s="133"/>
      <c r="R62" s="133"/>
      <c r="S62" s="131"/>
      <c r="T62" s="91">
        <v>0</v>
      </c>
      <c r="U62" s="137"/>
      <c r="V62" s="131">
        <v>0</v>
      </c>
      <c r="W62" s="95"/>
      <c r="X62" s="139"/>
      <c r="Y62" s="91">
        <v>5</v>
      </c>
      <c r="Z62" s="141"/>
      <c r="AA62" s="91"/>
      <c r="AB62" s="139"/>
      <c r="AC62" s="143"/>
      <c r="AD62" s="103">
        <v>0</v>
      </c>
      <c r="AE62" s="131">
        <v>0</v>
      </c>
      <c r="AF62" s="95"/>
      <c r="AG62" s="145">
        <v>100</v>
      </c>
      <c r="AH62" s="141"/>
      <c r="AI62" s="131">
        <v>0</v>
      </c>
      <c r="AJ62" s="95"/>
      <c r="AK62" s="91">
        <v>0</v>
      </c>
      <c r="AL62" s="141">
        <v>40</v>
      </c>
      <c r="AM62" s="91"/>
      <c r="AN62" s="137"/>
      <c r="AO62" s="131">
        <v>0</v>
      </c>
      <c r="AP62" s="95"/>
      <c r="AQ62" s="145">
        <v>0</v>
      </c>
      <c r="AR62" s="145">
        <v>0</v>
      </c>
      <c r="AS62" s="92">
        <v>0</v>
      </c>
      <c r="AT62" s="92">
        <v>0</v>
      </c>
      <c r="AU62" s="91"/>
      <c r="AV62" s="137"/>
      <c r="AW62" s="91"/>
      <c r="AX62" s="141"/>
      <c r="AY62" s="131">
        <v>0</v>
      </c>
      <c r="AZ62" s="133"/>
      <c r="BA62" s="133"/>
    </row>
    <row r="63" spans="1:53" ht="21.75" customHeight="1" x14ac:dyDescent="0.3">
      <c r="A63" s="648" t="s">
        <v>359</v>
      </c>
      <c r="B63" s="646" t="s">
        <v>360</v>
      </c>
      <c r="C63" s="646" t="s">
        <v>361</v>
      </c>
      <c r="D63" s="37" t="s">
        <v>72</v>
      </c>
      <c r="E63" s="41">
        <f t="shared" si="0"/>
        <v>5</v>
      </c>
      <c r="F63" s="42">
        <f t="shared" si="1"/>
        <v>5</v>
      </c>
      <c r="G63" s="42">
        <f t="shared" si="2"/>
        <v>5</v>
      </c>
      <c r="H63" s="42">
        <f t="shared" si="3"/>
        <v>5</v>
      </c>
      <c r="I63" s="43">
        <f t="shared" si="4"/>
        <v>3</v>
      </c>
      <c r="J63" s="44">
        <f t="shared" si="5"/>
        <v>23</v>
      </c>
      <c r="K63" s="681">
        <f>(J63+(J64/5))</f>
        <v>23</v>
      </c>
      <c r="L63" s="649"/>
      <c r="M63" s="649"/>
      <c r="N63" s="651">
        <f>K63+(L63*5)+(M63*30)</f>
        <v>23</v>
      </c>
      <c r="O63" s="649">
        <f>IF(N63=0,"",RANK(N63,N:N,0))</f>
        <v>101</v>
      </c>
      <c r="P63" s="111">
        <v>0</v>
      </c>
      <c r="Q63" s="112"/>
      <c r="R63" s="112"/>
      <c r="S63" s="111"/>
      <c r="T63" s="47">
        <v>3</v>
      </c>
      <c r="U63" s="115"/>
      <c r="V63" s="194">
        <v>0</v>
      </c>
      <c r="W63" s="53"/>
      <c r="X63" s="118"/>
      <c r="Y63" s="47">
        <v>0</v>
      </c>
      <c r="Z63" s="120"/>
      <c r="AA63" s="47">
        <v>3</v>
      </c>
      <c r="AB63" s="118"/>
      <c r="AC63" s="122"/>
      <c r="AD63" s="63">
        <v>0</v>
      </c>
      <c r="AE63" s="111">
        <v>5</v>
      </c>
      <c r="AF63" s="53">
        <v>5</v>
      </c>
      <c r="AG63" s="125">
        <v>0</v>
      </c>
      <c r="AH63" s="120">
        <v>5</v>
      </c>
      <c r="AI63" s="111">
        <v>0</v>
      </c>
      <c r="AJ63" s="53">
        <v>5</v>
      </c>
      <c r="AK63" s="47">
        <v>0</v>
      </c>
      <c r="AL63" s="120"/>
      <c r="AM63" s="47"/>
      <c r="AN63" s="115"/>
      <c r="AO63" s="111">
        <v>0</v>
      </c>
      <c r="AP63" s="53"/>
      <c r="AQ63" s="125">
        <v>0</v>
      </c>
      <c r="AR63" s="125">
        <v>0</v>
      </c>
      <c r="AS63" s="49">
        <v>0</v>
      </c>
      <c r="AT63" s="49">
        <v>0</v>
      </c>
      <c r="AU63" s="47"/>
      <c r="AV63" s="115"/>
      <c r="AW63" s="47"/>
      <c r="AX63" s="120"/>
      <c r="AY63" s="111">
        <v>0</v>
      </c>
      <c r="AZ63" s="112"/>
      <c r="BA63" s="112"/>
    </row>
    <row r="64" spans="1:53" ht="21.75" customHeight="1" x14ac:dyDescent="0.3">
      <c r="A64" s="669"/>
      <c r="B64" s="669"/>
      <c r="C64" s="669"/>
      <c r="D64" s="85" t="s">
        <v>103</v>
      </c>
      <c r="E64" s="41">
        <f t="shared" si="0"/>
        <v>0</v>
      </c>
      <c r="F64" s="42">
        <f t="shared" si="1"/>
        <v>0</v>
      </c>
      <c r="G64" s="42">
        <f t="shared" si="2"/>
        <v>0</v>
      </c>
      <c r="H64" s="42">
        <f t="shared" si="3"/>
        <v>0</v>
      </c>
      <c r="I64" s="43">
        <f t="shared" si="4"/>
        <v>0</v>
      </c>
      <c r="J64" s="89">
        <f t="shared" si="5"/>
        <v>0</v>
      </c>
      <c r="K64" s="650"/>
      <c r="L64" s="650"/>
      <c r="M64" s="650"/>
      <c r="N64" s="650"/>
      <c r="O64" s="650"/>
      <c r="P64" s="131">
        <v>0</v>
      </c>
      <c r="Q64" s="133"/>
      <c r="R64" s="133"/>
      <c r="S64" s="131"/>
      <c r="T64" s="91">
        <v>0</v>
      </c>
      <c r="U64" s="137"/>
      <c r="V64" s="195">
        <v>0</v>
      </c>
      <c r="W64" s="95"/>
      <c r="X64" s="139"/>
      <c r="Y64" s="91">
        <v>0</v>
      </c>
      <c r="Z64" s="141"/>
      <c r="AA64" s="91"/>
      <c r="AB64" s="139"/>
      <c r="AC64" s="143"/>
      <c r="AD64" s="103">
        <v>0</v>
      </c>
      <c r="AE64" s="131">
        <v>0</v>
      </c>
      <c r="AF64" s="95"/>
      <c r="AG64" s="145">
        <v>0</v>
      </c>
      <c r="AH64" s="141"/>
      <c r="AI64" s="131">
        <v>0</v>
      </c>
      <c r="AJ64" s="95"/>
      <c r="AK64" s="91">
        <v>0</v>
      </c>
      <c r="AL64" s="141"/>
      <c r="AM64" s="91"/>
      <c r="AN64" s="137"/>
      <c r="AO64" s="131">
        <v>0</v>
      </c>
      <c r="AP64" s="95"/>
      <c r="AQ64" s="145">
        <v>0</v>
      </c>
      <c r="AR64" s="145">
        <v>0</v>
      </c>
      <c r="AS64" s="92">
        <v>0</v>
      </c>
      <c r="AT64" s="92">
        <v>0</v>
      </c>
      <c r="AU64" s="91"/>
      <c r="AV64" s="137"/>
      <c r="AW64" s="91"/>
      <c r="AX64" s="141"/>
      <c r="AY64" s="131">
        <v>0</v>
      </c>
      <c r="AZ64" s="133"/>
      <c r="BA64" s="133"/>
    </row>
    <row r="65" spans="1:53" ht="21.75" customHeight="1" x14ac:dyDescent="0.3">
      <c r="A65" s="648" t="s">
        <v>369</v>
      </c>
      <c r="B65" s="685" t="s">
        <v>370</v>
      </c>
      <c r="C65" s="646" t="s">
        <v>371</v>
      </c>
      <c r="D65" s="37" t="s">
        <v>72</v>
      </c>
      <c r="E65" s="41">
        <f t="shared" si="0"/>
        <v>0</v>
      </c>
      <c r="F65" s="42">
        <f t="shared" si="1"/>
        <v>0</v>
      </c>
      <c r="G65" s="42">
        <f t="shared" si="2"/>
        <v>0</v>
      </c>
      <c r="H65" s="42">
        <f t="shared" si="3"/>
        <v>0</v>
      </c>
      <c r="I65" s="43">
        <f t="shared" si="4"/>
        <v>0</v>
      </c>
      <c r="J65" s="44">
        <f t="shared" si="5"/>
        <v>0</v>
      </c>
      <c r="K65" s="681">
        <f>(J65+(J66/5))</f>
        <v>0</v>
      </c>
      <c r="L65" s="649"/>
      <c r="M65" s="649"/>
      <c r="N65" s="651">
        <f>K65+(L65*5)+(M65*30)</f>
        <v>0</v>
      </c>
      <c r="O65" s="649" t="str">
        <f>IF(N65=0,"",RANK(N65,N:N,0))</f>
        <v/>
      </c>
      <c r="P65" s="111">
        <v>0</v>
      </c>
      <c r="Q65" s="112"/>
      <c r="R65" s="112"/>
      <c r="S65" s="111"/>
      <c r="T65" s="47">
        <v>0</v>
      </c>
      <c r="U65" s="115"/>
      <c r="V65" s="111">
        <v>0</v>
      </c>
      <c r="W65" s="53"/>
      <c r="X65" s="118"/>
      <c r="Y65" s="47">
        <v>0</v>
      </c>
      <c r="Z65" s="120"/>
      <c r="AA65" s="47"/>
      <c r="AB65" s="118"/>
      <c r="AC65" s="122"/>
      <c r="AD65" s="63">
        <v>0</v>
      </c>
      <c r="AE65" s="111">
        <v>0</v>
      </c>
      <c r="AF65" s="53"/>
      <c r="AG65" s="125">
        <v>0</v>
      </c>
      <c r="AH65" s="120"/>
      <c r="AI65" s="111">
        <v>0</v>
      </c>
      <c r="AJ65" s="53"/>
      <c r="AK65" s="47">
        <v>0</v>
      </c>
      <c r="AL65" s="120"/>
      <c r="AM65" s="47"/>
      <c r="AN65" s="115"/>
      <c r="AO65" s="111">
        <v>0</v>
      </c>
      <c r="AP65" s="53"/>
      <c r="AQ65" s="125">
        <v>0</v>
      </c>
      <c r="AR65" s="125">
        <v>0</v>
      </c>
      <c r="AS65" s="49">
        <v>0</v>
      </c>
      <c r="AT65" s="49">
        <v>0</v>
      </c>
      <c r="AU65" s="47"/>
      <c r="AV65" s="115"/>
      <c r="AW65" s="47"/>
      <c r="AX65" s="120"/>
      <c r="AY65" s="111">
        <v>0</v>
      </c>
      <c r="AZ65" s="112"/>
      <c r="BA65" s="112"/>
    </row>
    <row r="66" spans="1:53" ht="21.75" customHeight="1" x14ac:dyDescent="0.3">
      <c r="A66" s="669"/>
      <c r="B66" s="686"/>
      <c r="C66" s="669"/>
      <c r="D66" s="85" t="s">
        <v>103</v>
      </c>
      <c r="E66" s="41">
        <f t="shared" si="0"/>
        <v>0</v>
      </c>
      <c r="F66" s="42">
        <f t="shared" si="1"/>
        <v>0</v>
      </c>
      <c r="G66" s="42">
        <f t="shared" si="2"/>
        <v>0</v>
      </c>
      <c r="H66" s="42">
        <f t="shared" si="3"/>
        <v>0</v>
      </c>
      <c r="I66" s="43">
        <f t="shared" si="4"/>
        <v>0</v>
      </c>
      <c r="J66" s="89">
        <f t="shared" si="5"/>
        <v>0</v>
      </c>
      <c r="K66" s="650"/>
      <c r="L66" s="650"/>
      <c r="M66" s="650"/>
      <c r="N66" s="650"/>
      <c r="O66" s="650"/>
      <c r="P66" s="131">
        <v>0</v>
      </c>
      <c r="Q66" s="133"/>
      <c r="R66" s="133"/>
      <c r="S66" s="131"/>
      <c r="T66" s="91">
        <v>0</v>
      </c>
      <c r="U66" s="137"/>
      <c r="V66" s="131">
        <v>0</v>
      </c>
      <c r="W66" s="95"/>
      <c r="X66" s="139"/>
      <c r="Y66" s="91">
        <v>0</v>
      </c>
      <c r="Z66" s="141"/>
      <c r="AA66" s="91"/>
      <c r="AB66" s="139"/>
      <c r="AC66" s="143"/>
      <c r="AD66" s="103">
        <v>0</v>
      </c>
      <c r="AE66" s="131">
        <v>0</v>
      </c>
      <c r="AF66" s="95"/>
      <c r="AG66" s="145">
        <v>0</v>
      </c>
      <c r="AH66" s="141"/>
      <c r="AI66" s="131">
        <v>0</v>
      </c>
      <c r="AJ66" s="95"/>
      <c r="AK66" s="91">
        <v>0</v>
      </c>
      <c r="AL66" s="141"/>
      <c r="AM66" s="91"/>
      <c r="AN66" s="137"/>
      <c r="AO66" s="131">
        <v>0</v>
      </c>
      <c r="AP66" s="95"/>
      <c r="AQ66" s="145">
        <v>0</v>
      </c>
      <c r="AR66" s="145">
        <v>0</v>
      </c>
      <c r="AS66" s="92">
        <v>0</v>
      </c>
      <c r="AT66" s="92">
        <v>0</v>
      </c>
      <c r="AU66" s="91"/>
      <c r="AV66" s="137"/>
      <c r="AW66" s="91"/>
      <c r="AX66" s="141"/>
      <c r="AY66" s="131">
        <v>0</v>
      </c>
      <c r="AZ66" s="133"/>
      <c r="BA66" s="133"/>
    </row>
    <row r="67" spans="1:53" ht="21.75" customHeight="1" x14ac:dyDescent="0.3">
      <c r="A67" s="648" t="s">
        <v>377</v>
      </c>
      <c r="B67" s="685" t="s">
        <v>378</v>
      </c>
      <c r="C67" s="646" t="s">
        <v>379</v>
      </c>
      <c r="D67" s="37" t="s">
        <v>72</v>
      </c>
      <c r="E67" s="41">
        <f t="shared" si="0"/>
        <v>25</v>
      </c>
      <c r="F67" s="42">
        <f t="shared" si="1"/>
        <v>6</v>
      </c>
      <c r="G67" s="42">
        <f t="shared" si="2"/>
        <v>0</v>
      </c>
      <c r="H67" s="42">
        <f t="shared" si="3"/>
        <v>0</v>
      </c>
      <c r="I67" s="43">
        <f t="shared" si="4"/>
        <v>0</v>
      </c>
      <c r="J67" s="44">
        <f t="shared" si="5"/>
        <v>31</v>
      </c>
      <c r="K67" s="681">
        <f>(J67+(J68/5))</f>
        <v>31.6</v>
      </c>
      <c r="L67" s="649"/>
      <c r="M67" s="649"/>
      <c r="N67" s="651">
        <f>K67+(L67*5)+(M67*30)</f>
        <v>31.6</v>
      </c>
      <c r="O67" s="649">
        <f>IF(N67=0,"",RANK(N67,N:N,0))</f>
        <v>91</v>
      </c>
      <c r="P67" s="111">
        <v>0</v>
      </c>
      <c r="Q67" s="112"/>
      <c r="R67" s="112"/>
      <c r="S67" s="111"/>
      <c r="T67" s="47">
        <v>0</v>
      </c>
      <c r="U67" s="115"/>
      <c r="V67" s="111">
        <v>0</v>
      </c>
      <c r="W67" s="53"/>
      <c r="X67" s="118"/>
      <c r="Y67" s="47">
        <v>0</v>
      </c>
      <c r="Z67" s="120"/>
      <c r="AA67" s="47"/>
      <c r="AB67" s="118"/>
      <c r="AC67" s="122">
        <v>6</v>
      </c>
      <c r="AD67" s="63">
        <v>0</v>
      </c>
      <c r="AE67" s="111">
        <v>0</v>
      </c>
      <c r="AF67" s="53"/>
      <c r="AG67" s="125">
        <v>0</v>
      </c>
      <c r="AH67" s="120"/>
      <c r="AI67" s="111">
        <v>0</v>
      </c>
      <c r="AJ67" s="53"/>
      <c r="AK67" s="47">
        <v>0</v>
      </c>
      <c r="AL67" s="120"/>
      <c r="AM67" s="47"/>
      <c r="AN67" s="115"/>
      <c r="AO67" s="111">
        <v>0</v>
      </c>
      <c r="AP67" s="53"/>
      <c r="AQ67" s="149">
        <v>25</v>
      </c>
      <c r="AR67" s="149">
        <v>0</v>
      </c>
      <c r="AS67" s="49">
        <v>0</v>
      </c>
      <c r="AT67" s="49">
        <v>0</v>
      </c>
      <c r="AU67" s="47"/>
      <c r="AV67" s="115"/>
      <c r="AW67" s="47"/>
      <c r="AX67" s="120"/>
      <c r="AY67" s="111">
        <v>0</v>
      </c>
      <c r="AZ67" s="112"/>
      <c r="BA67" s="112"/>
    </row>
    <row r="68" spans="1:53" ht="21.75" customHeight="1" x14ac:dyDescent="0.3">
      <c r="A68" s="669"/>
      <c r="B68" s="686"/>
      <c r="C68" s="669"/>
      <c r="D68" s="85" t="s">
        <v>103</v>
      </c>
      <c r="E68" s="41">
        <f t="shared" si="0"/>
        <v>3</v>
      </c>
      <c r="F68" s="42">
        <f t="shared" si="1"/>
        <v>0</v>
      </c>
      <c r="G68" s="42">
        <f t="shared" si="2"/>
        <v>0</v>
      </c>
      <c r="H68" s="42">
        <f t="shared" si="3"/>
        <v>0</v>
      </c>
      <c r="I68" s="43">
        <f t="shared" si="4"/>
        <v>0</v>
      </c>
      <c r="J68" s="89">
        <f t="shared" si="5"/>
        <v>3</v>
      </c>
      <c r="K68" s="650"/>
      <c r="L68" s="650"/>
      <c r="M68" s="650"/>
      <c r="N68" s="650"/>
      <c r="O68" s="650"/>
      <c r="P68" s="131">
        <v>0</v>
      </c>
      <c r="Q68" s="133"/>
      <c r="R68" s="133"/>
      <c r="S68" s="131"/>
      <c r="T68" s="91">
        <v>0</v>
      </c>
      <c r="U68" s="137"/>
      <c r="V68" s="131">
        <v>0</v>
      </c>
      <c r="W68" s="95"/>
      <c r="X68" s="139"/>
      <c r="Y68" s="91">
        <v>0</v>
      </c>
      <c r="Z68" s="141"/>
      <c r="AA68" s="91"/>
      <c r="AB68" s="139"/>
      <c r="AC68" s="143">
        <v>3</v>
      </c>
      <c r="AD68" s="103">
        <v>0</v>
      </c>
      <c r="AE68" s="131">
        <v>0</v>
      </c>
      <c r="AF68" s="95"/>
      <c r="AG68" s="145">
        <v>0</v>
      </c>
      <c r="AH68" s="141"/>
      <c r="AI68" s="131">
        <v>0</v>
      </c>
      <c r="AJ68" s="95"/>
      <c r="AK68" s="91">
        <v>0</v>
      </c>
      <c r="AL68" s="141"/>
      <c r="AM68" s="91"/>
      <c r="AN68" s="137"/>
      <c r="AO68" s="131">
        <v>0</v>
      </c>
      <c r="AP68" s="95"/>
      <c r="AQ68" s="151">
        <v>0</v>
      </c>
      <c r="AR68" s="151">
        <v>0</v>
      </c>
      <c r="AS68" s="92">
        <v>0</v>
      </c>
      <c r="AT68" s="92">
        <v>0</v>
      </c>
      <c r="AU68" s="91"/>
      <c r="AV68" s="137"/>
      <c r="AW68" s="91"/>
      <c r="AX68" s="141"/>
      <c r="AY68" s="131">
        <v>0</v>
      </c>
      <c r="AZ68" s="133"/>
      <c r="BA68" s="133"/>
    </row>
    <row r="69" spans="1:53" ht="21.75" customHeight="1" x14ac:dyDescent="0.3">
      <c r="A69" s="648" t="s">
        <v>386</v>
      </c>
      <c r="B69" s="646" t="s">
        <v>388</v>
      </c>
      <c r="C69" s="646" t="s">
        <v>186</v>
      </c>
      <c r="D69" s="37" t="s">
        <v>72</v>
      </c>
      <c r="E69" s="41">
        <f t="shared" si="0"/>
        <v>100</v>
      </c>
      <c r="F69" s="42">
        <f t="shared" si="1"/>
        <v>60</v>
      </c>
      <c r="G69" s="42">
        <f t="shared" si="2"/>
        <v>60</v>
      </c>
      <c r="H69" s="42">
        <f t="shared" si="3"/>
        <v>56</v>
      </c>
      <c r="I69" s="43">
        <f t="shared" si="4"/>
        <v>40</v>
      </c>
      <c r="J69" s="44">
        <f t="shared" si="5"/>
        <v>316</v>
      </c>
      <c r="K69" s="681">
        <f>(J69+(J70/5))</f>
        <v>436</v>
      </c>
      <c r="L69" s="649">
        <f>Nemzetközi!B43</f>
        <v>14</v>
      </c>
      <c r="M69" s="649"/>
      <c r="N69" s="651">
        <f>K69+(L69*5)+(M69*30)</f>
        <v>506</v>
      </c>
      <c r="O69" s="649">
        <f>IF(N69=0,"",RANK(N69,N:N,0))</f>
        <v>21</v>
      </c>
      <c r="P69" s="111">
        <v>0</v>
      </c>
      <c r="Q69" s="112"/>
      <c r="R69" s="112"/>
      <c r="S69" s="111">
        <v>3</v>
      </c>
      <c r="T69" s="47">
        <v>8</v>
      </c>
      <c r="U69" s="115"/>
      <c r="V69" s="111">
        <v>0</v>
      </c>
      <c r="W69" s="53">
        <v>8</v>
      </c>
      <c r="X69" s="118"/>
      <c r="Y69" s="47">
        <v>0</v>
      </c>
      <c r="Z69" s="120"/>
      <c r="AA69" s="47">
        <v>15</v>
      </c>
      <c r="AB69" s="118"/>
      <c r="AC69" s="122">
        <v>56</v>
      </c>
      <c r="AD69" s="63">
        <v>0</v>
      </c>
      <c r="AE69" s="111">
        <v>15</v>
      </c>
      <c r="AF69" s="53">
        <v>15</v>
      </c>
      <c r="AG69" s="125">
        <v>60</v>
      </c>
      <c r="AH69" s="120">
        <v>15</v>
      </c>
      <c r="AI69" s="111">
        <v>25</v>
      </c>
      <c r="AJ69" s="53">
        <v>25</v>
      </c>
      <c r="AK69" s="47">
        <v>0</v>
      </c>
      <c r="AL69" s="120"/>
      <c r="AM69" s="47">
        <v>25</v>
      </c>
      <c r="AN69" s="147">
        <v>25</v>
      </c>
      <c r="AO69" s="111">
        <v>0</v>
      </c>
      <c r="AP69" s="53">
        <v>40</v>
      </c>
      <c r="AQ69" s="125">
        <v>60</v>
      </c>
      <c r="AR69" s="125">
        <v>8</v>
      </c>
      <c r="AS69" s="150">
        <v>0</v>
      </c>
      <c r="AT69" s="150">
        <v>0</v>
      </c>
      <c r="AU69" s="47">
        <v>25</v>
      </c>
      <c r="AV69" s="147">
        <v>100</v>
      </c>
      <c r="AW69" s="47"/>
      <c r="AX69" s="120">
        <v>25</v>
      </c>
      <c r="AY69" s="111">
        <v>40</v>
      </c>
      <c r="AZ69" s="112"/>
      <c r="BA69" s="112"/>
    </row>
    <row r="70" spans="1:53" ht="21.75" customHeight="1" x14ac:dyDescent="0.3">
      <c r="A70" s="669"/>
      <c r="B70" s="669"/>
      <c r="C70" s="669"/>
      <c r="D70" s="85" t="s">
        <v>103</v>
      </c>
      <c r="E70" s="41">
        <f t="shared" si="0"/>
        <v>150</v>
      </c>
      <c r="F70" s="42">
        <f t="shared" si="1"/>
        <v>150</v>
      </c>
      <c r="G70" s="42">
        <f t="shared" si="2"/>
        <v>100</v>
      </c>
      <c r="H70" s="42">
        <f t="shared" si="3"/>
        <v>100</v>
      </c>
      <c r="I70" s="43">
        <f t="shared" si="4"/>
        <v>100</v>
      </c>
      <c r="J70" s="89">
        <f t="shared" si="5"/>
        <v>600</v>
      </c>
      <c r="K70" s="650"/>
      <c r="L70" s="650"/>
      <c r="M70" s="650"/>
      <c r="N70" s="650"/>
      <c r="O70" s="650"/>
      <c r="P70" s="131">
        <v>0</v>
      </c>
      <c r="Q70" s="133"/>
      <c r="R70" s="133"/>
      <c r="S70" s="131">
        <v>25</v>
      </c>
      <c r="T70" s="91">
        <v>5</v>
      </c>
      <c r="U70" s="137"/>
      <c r="V70" s="131">
        <v>0</v>
      </c>
      <c r="W70" s="95">
        <v>5</v>
      </c>
      <c r="X70" s="139"/>
      <c r="Y70" s="91">
        <v>0</v>
      </c>
      <c r="Z70" s="141"/>
      <c r="AA70" s="91">
        <v>5</v>
      </c>
      <c r="AB70" s="139"/>
      <c r="AC70" s="143">
        <v>78</v>
      </c>
      <c r="AD70" s="103">
        <v>0</v>
      </c>
      <c r="AE70" s="131">
        <v>25</v>
      </c>
      <c r="AF70" s="95">
        <v>25</v>
      </c>
      <c r="AG70" s="145">
        <v>100</v>
      </c>
      <c r="AH70" s="141">
        <v>8</v>
      </c>
      <c r="AI70" s="131">
        <v>40</v>
      </c>
      <c r="AJ70" s="95">
        <v>100</v>
      </c>
      <c r="AK70" s="91">
        <v>0</v>
      </c>
      <c r="AL70" s="141"/>
      <c r="AM70" s="91"/>
      <c r="AN70" s="148">
        <v>150</v>
      </c>
      <c r="AO70" s="131">
        <v>0</v>
      </c>
      <c r="AP70" s="95">
        <v>8</v>
      </c>
      <c r="AQ70" s="145">
        <v>150</v>
      </c>
      <c r="AR70" s="145">
        <v>9</v>
      </c>
      <c r="AS70" s="152">
        <v>0</v>
      </c>
      <c r="AT70" s="152">
        <v>0</v>
      </c>
      <c r="AU70" s="91"/>
      <c r="AV70" s="148">
        <v>100</v>
      </c>
      <c r="AW70" s="91"/>
      <c r="AX70" s="141">
        <v>100</v>
      </c>
      <c r="AY70" s="131">
        <v>100</v>
      </c>
      <c r="AZ70" s="133"/>
      <c r="BA70" s="133"/>
    </row>
    <row r="71" spans="1:53" ht="21.75" customHeight="1" x14ac:dyDescent="0.3">
      <c r="A71" s="648" t="s">
        <v>395</v>
      </c>
      <c r="B71" s="685" t="s">
        <v>396</v>
      </c>
      <c r="C71" s="646" t="s">
        <v>397</v>
      </c>
      <c r="D71" s="37" t="s">
        <v>72</v>
      </c>
      <c r="E71" s="41">
        <f t="shared" si="0"/>
        <v>10</v>
      </c>
      <c r="F71" s="42">
        <f t="shared" si="1"/>
        <v>5</v>
      </c>
      <c r="G71" s="42">
        <f t="shared" si="2"/>
        <v>5</v>
      </c>
      <c r="H71" s="42">
        <f t="shared" si="3"/>
        <v>5</v>
      </c>
      <c r="I71" s="43">
        <f t="shared" si="4"/>
        <v>5</v>
      </c>
      <c r="J71" s="44">
        <f t="shared" si="5"/>
        <v>30</v>
      </c>
      <c r="K71" s="681">
        <f>(J71+(J72/5))</f>
        <v>30</v>
      </c>
      <c r="L71" s="649"/>
      <c r="M71" s="649"/>
      <c r="N71" s="651">
        <f>K71+(L71*5)+(M71*30)</f>
        <v>30</v>
      </c>
      <c r="O71" s="649">
        <f>IF(N71=0,"",RANK(N71,N:N,0))</f>
        <v>93</v>
      </c>
      <c r="P71" s="111">
        <v>0</v>
      </c>
      <c r="Q71" s="112"/>
      <c r="R71" s="112"/>
      <c r="S71" s="111"/>
      <c r="T71" s="47">
        <v>0</v>
      </c>
      <c r="U71" s="115"/>
      <c r="V71" s="111">
        <v>0</v>
      </c>
      <c r="W71" s="53"/>
      <c r="X71" s="118"/>
      <c r="Y71" s="47">
        <v>0</v>
      </c>
      <c r="Z71" s="120"/>
      <c r="AA71" s="47"/>
      <c r="AB71" s="118"/>
      <c r="AC71" s="122">
        <v>1</v>
      </c>
      <c r="AD71" s="63">
        <v>0</v>
      </c>
      <c r="AE71" s="111">
        <v>0</v>
      </c>
      <c r="AF71" s="53"/>
      <c r="AG71" s="125">
        <v>0</v>
      </c>
      <c r="AH71" s="120">
        <v>5</v>
      </c>
      <c r="AI71" s="111">
        <v>0</v>
      </c>
      <c r="AJ71" s="53"/>
      <c r="AK71" s="47">
        <v>5</v>
      </c>
      <c r="AL71" s="120">
        <v>5</v>
      </c>
      <c r="AM71" s="47"/>
      <c r="AN71" s="115"/>
      <c r="AO71" s="111">
        <v>0</v>
      </c>
      <c r="AP71" s="53"/>
      <c r="AQ71" s="125">
        <v>10</v>
      </c>
      <c r="AR71" s="125">
        <v>0</v>
      </c>
      <c r="AS71" s="49">
        <v>0</v>
      </c>
      <c r="AT71" s="49">
        <v>0</v>
      </c>
      <c r="AU71" s="47">
        <v>5</v>
      </c>
      <c r="AV71" s="115"/>
      <c r="AW71" s="47"/>
      <c r="AX71" s="120"/>
      <c r="AY71" s="111">
        <v>5</v>
      </c>
      <c r="AZ71" s="112"/>
      <c r="BA71" s="112"/>
    </row>
    <row r="72" spans="1:53" ht="21.75" customHeight="1" x14ac:dyDescent="0.3">
      <c r="A72" s="669"/>
      <c r="B72" s="686"/>
      <c r="C72" s="669"/>
      <c r="D72" s="85" t="s">
        <v>103</v>
      </c>
      <c r="E72" s="41">
        <f t="shared" si="0"/>
        <v>0</v>
      </c>
      <c r="F72" s="42">
        <f t="shared" si="1"/>
        <v>0</v>
      </c>
      <c r="G72" s="42">
        <f t="shared" si="2"/>
        <v>0</v>
      </c>
      <c r="H72" s="42">
        <f t="shared" si="3"/>
        <v>0</v>
      </c>
      <c r="I72" s="43">
        <f t="shared" si="4"/>
        <v>0</v>
      </c>
      <c r="J72" s="89">
        <f t="shared" si="5"/>
        <v>0</v>
      </c>
      <c r="K72" s="650"/>
      <c r="L72" s="650"/>
      <c r="M72" s="650"/>
      <c r="N72" s="650"/>
      <c r="O72" s="650"/>
      <c r="P72" s="131">
        <v>0</v>
      </c>
      <c r="Q72" s="133"/>
      <c r="R72" s="133"/>
      <c r="S72" s="131"/>
      <c r="T72" s="91">
        <v>0</v>
      </c>
      <c r="U72" s="137"/>
      <c r="V72" s="131">
        <v>0</v>
      </c>
      <c r="W72" s="95"/>
      <c r="X72" s="139"/>
      <c r="Y72" s="91">
        <v>0</v>
      </c>
      <c r="Z72" s="141"/>
      <c r="AA72" s="91"/>
      <c r="AB72" s="139"/>
      <c r="AC72" s="143"/>
      <c r="AD72" s="103">
        <v>0</v>
      </c>
      <c r="AE72" s="131">
        <v>0</v>
      </c>
      <c r="AF72" s="95"/>
      <c r="AG72" s="145">
        <v>0</v>
      </c>
      <c r="AH72" s="141"/>
      <c r="AI72" s="131">
        <v>0</v>
      </c>
      <c r="AJ72" s="95"/>
      <c r="AK72" s="91">
        <v>0</v>
      </c>
      <c r="AL72" s="141"/>
      <c r="AM72" s="91"/>
      <c r="AN72" s="137"/>
      <c r="AO72" s="131">
        <v>0</v>
      </c>
      <c r="AP72" s="95"/>
      <c r="AQ72" s="145">
        <v>0</v>
      </c>
      <c r="AR72" s="145">
        <v>0</v>
      </c>
      <c r="AS72" s="92">
        <v>0</v>
      </c>
      <c r="AT72" s="92">
        <v>0</v>
      </c>
      <c r="AU72" s="91"/>
      <c r="AV72" s="137"/>
      <c r="AW72" s="91"/>
      <c r="AX72" s="141"/>
      <c r="AY72" s="131">
        <v>0</v>
      </c>
      <c r="AZ72" s="133"/>
      <c r="BA72" s="133"/>
    </row>
    <row r="73" spans="1:53" ht="21.75" customHeight="1" x14ac:dyDescent="0.3">
      <c r="A73" s="648" t="s">
        <v>406</v>
      </c>
      <c r="B73" s="685" t="s">
        <v>407</v>
      </c>
      <c r="C73" s="646" t="s">
        <v>133</v>
      </c>
      <c r="D73" s="37" t="s">
        <v>72</v>
      </c>
      <c r="E73" s="41">
        <f t="shared" si="0"/>
        <v>8</v>
      </c>
      <c r="F73" s="42">
        <f t="shared" si="1"/>
        <v>8</v>
      </c>
      <c r="G73" s="42">
        <f t="shared" si="2"/>
        <v>0</v>
      </c>
      <c r="H73" s="42">
        <f t="shared" si="3"/>
        <v>0</v>
      </c>
      <c r="I73" s="43">
        <f t="shared" si="4"/>
        <v>0</v>
      </c>
      <c r="J73" s="44">
        <f t="shared" si="5"/>
        <v>16</v>
      </c>
      <c r="K73" s="681">
        <f>(J73+(J74/5))</f>
        <v>17.600000000000001</v>
      </c>
      <c r="L73" s="649"/>
      <c r="M73" s="649"/>
      <c r="N73" s="651">
        <f>K73+(L73*5)+(M73*30)</f>
        <v>17.600000000000001</v>
      </c>
      <c r="O73" s="649">
        <f>IF(N73=0,"",RANK(N73,N:N,0))</f>
        <v>109</v>
      </c>
      <c r="P73" s="111">
        <v>0</v>
      </c>
      <c r="Q73" s="112"/>
      <c r="R73" s="112"/>
      <c r="S73" s="111"/>
      <c r="T73" s="47">
        <v>0</v>
      </c>
      <c r="U73" s="115"/>
      <c r="V73" s="111">
        <v>0</v>
      </c>
      <c r="W73" s="53"/>
      <c r="X73" s="118"/>
      <c r="Y73" s="47">
        <v>0</v>
      </c>
      <c r="Z73" s="120"/>
      <c r="AA73" s="47"/>
      <c r="AB73" s="118"/>
      <c r="AC73" s="122"/>
      <c r="AD73" s="63">
        <v>0</v>
      </c>
      <c r="AE73" s="111">
        <v>0</v>
      </c>
      <c r="AF73" s="53"/>
      <c r="AG73" s="125">
        <v>0</v>
      </c>
      <c r="AH73" s="120">
        <v>8</v>
      </c>
      <c r="AI73" s="111">
        <v>0</v>
      </c>
      <c r="AJ73" s="53"/>
      <c r="AK73" s="47">
        <v>0</v>
      </c>
      <c r="AL73" s="120"/>
      <c r="AM73" s="47">
        <v>8</v>
      </c>
      <c r="AN73" s="115"/>
      <c r="AO73" s="111">
        <v>0</v>
      </c>
      <c r="AP73" s="53"/>
      <c r="AQ73" s="125">
        <v>0</v>
      </c>
      <c r="AR73" s="125">
        <v>0</v>
      </c>
      <c r="AS73" s="49">
        <v>0</v>
      </c>
      <c r="AT73" s="49">
        <v>0</v>
      </c>
      <c r="AU73" s="47"/>
      <c r="AV73" s="115"/>
      <c r="AW73" s="47"/>
      <c r="AX73" s="120"/>
      <c r="AY73" s="111">
        <v>0</v>
      </c>
      <c r="AZ73" s="112"/>
      <c r="BA73" s="112"/>
    </row>
    <row r="74" spans="1:53" ht="21.75" customHeight="1" x14ac:dyDescent="0.3">
      <c r="A74" s="669"/>
      <c r="B74" s="686"/>
      <c r="C74" s="669"/>
      <c r="D74" s="85" t="s">
        <v>103</v>
      </c>
      <c r="E74" s="41">
        <f t="shared" si="0"/>
        <v>8</v>
      </c>
      <c r="F74" s="42">
        <f t="shared" si="1"/>
        <v>0</v>
      </c>
      <c r="G74" s="42">
        <f t="shared" si="2"/>
        <v>0</v>
      </c>
      <c r="H74" s="42">
        <f t="shared" si="3"/>
        <v>0</v>
      </c>
      <c r="I74" s="43">
        <f t="shared" si="4"/>
        <v>0</v>
      </c>
      <c r="J74" s="89">
        <f t="shared" si="5"/>
        <v>8</v>
      </c>
      <c r="K74" s="650"/>
      <c r="L74" s="650"/>
      <c r="M74" s="650"/>
      <c r="N74" s="650"/>
      <c r="O74" s="650"/>
      <c r="P74" s="131">
        <v>0</v>
      </c>
      <c r="Q74" s="133"/>
      <c r="R74" s="133"/>
      <c r="S74" s="131"/>
      <c r="T74" s="91">
        <v>0</v>
      </c>
      <c r="U74" s="137"/>
      <c r="V74" s="131">
        <v>0</v>
      </c>
      <c r="W74" s="95"/>
      <c r="X74" s="139"/>
      <c r="Y74" s="91">
        <v>0</v>
      </c>
      <c r="Z74" s="141"/>
      <c r="AA74" s="91"/>
      <c r="AB74" s="139"/>
      <c r="AC74" s="143"/>
      <c r="AD74" s="103">
        <v>0</v>
      </c>
      <c r="AE74" s="131">
        <v>0</v>
      </c>
      <c r="AF74" s="95"/>
      <c r="AG74" s="145">
        <v>0</v>
      </c>
      <c r="AH74" s="141"/>
      <c r="AI74" s="131">
        <v>0</v>
      </c>
      <c r="AJ74" s="95"/>
      <c r="AK74" s="91">
        <v>0</v>
      </c>
      <c r="AL74" s="141"/>
      <c r="AM74" s="91">
        <v>8</v>
      </c>
      <c r="AN74" s="137"/>
      <c r="AO74" s="131">
        <v>0</v>
      </c>
      <c r="AP74" s="95"/>
      <c r="AQ74" s="145">
        <v>0</v>
      </c>
      <c r="AR74" s="145">
        <v>0</v>
      </c>
      <c r="AS74" s="92">
        <v>0</v>
      </c>
      <c r="AT74" s="92">
        <v>0</v>
      </c>
      <c r="AU74" s="91"/>
      <c r="AV74" s="137"/>
      <c r="AW74" s="91"/>
      <c r="AX74" s="141"/>
      <c r="AY74" s="131">
        <v>0</v>
      </c>
      <c r="AZ74" s="133"/>
      <c r="BA74" s="133"/>
    </row>
    <row r="75" spans="1:53" ht="21.75" customHeight="1" x14ac:dyDescent="0.3">
      <c r="A75" s="648" t="s">
        <v>414</v>
      </c>
      <c r="B75" s="685" t="s">
        <v>415</v>
      </c>
      <c r="C75" s="646" t="s">
        <v>416</v>
      </c>
      <c r="D75" s="37" t="s">
        <v>72</v>
      </c>
      <c r="E75" s="41">
        <f t="shared" si="0"/>
        <v>114</v>
      </c>
      <c r="F75" s="42">
        <f t="shared" si="1"/>
        <v>100</v>
      </c>
      <c r="G75" s="42">
        <f t="shared" si="2"/>
        <v>100</v>
      </c>
      <c r="H75" s="42">
        <f t="shared" si="3"/>
        <v>100</v>
      </c>
      <c r="I75" s="43">
        <f t="shared" si="4"/>
        <v>100</v>
      </c>
      <c r="J75" s="44">
        <f t="shared" si="5"/>
        <v>514</v>
      </c>
      <c r="K75" s="681">
        <f>(J75+(J76/5))</f>
        <v>764</v>
      </c>
      <c r="L75" s="649">
        <f>Nemzetközi!B48</f>
        <v>30</v>
      </c>
      <c r="M75" s="649"/>
      <c r="N75" s="651">
        <f>K75+(L75*5)+(M75*30)</f>
        <v>914</v>
      </c>
      <c r="O75" s="649">
        <f>IF(N75=0,"",RANK(N75,N:N,0))</f>
        <v>11</v>
      </c>
      <c r="P75" s="111">
        <v>0</v>
      </c>
      <c r="Q75" s="112"/>
      <c r="R75" s="112"/>
      <c r="S75" s="111"/>
      <c r="T75" s="47">
        <v>0</v>
      </c>
      <c r="U75" s="147">
        <v>8</v>
      </c>
      <c r="V75" s="111">
        <v>0</v>
      </c>
      <c r="W75" s="53"/>
      <c r="X75" s="118"/>
      <c r="Y75" s="47">
        <v>60</v>
      </c>
      <c r="Z75" s="120"/>
      <c r="AA75" s="47">
        <v>25</v>
      </c>
      <c r="AB75" s="118"/>
      <c r="AC75" s="122">
        <v>114</v>
      </c>
      <c r="AD75" s="63">
        <v>100</v>
      </c>
      <c r="AE75" s="111">
        <v>100</v>
      </c>
      <c r="AF75" s="53">
        <v>60</v>
      </c>
      <c r="AG75" s="125">
        <v>40</v>
      </c>
      <c r="AH75" s="120">
        <v>100</v>
      </c>
      <c r="AI75" s="111">
        <v>0</v>
      </c>
      <c r="AJ75" s="53"/>
      <c r="AK75" s="47">
        <v>0</v>
      </c>
      <c r="AL75" s="120"/>
      <c r="AM75" s="47"/>
      <c r="AN75" s="147">
        <v>100</v>
      </c>
      <c r="AO75" s="111">
        <v>0</v>
      </c>
      <c r="AP75" s="53">
        <v>100</v>
      </c>
      <c r="AQ75" s="125">
        <v>0</v>
      </c>
      <c r="AR75" s="125">
        <v>0</v>
      </c>
      <c r="AS75" s="49">
        <v>60</v>
      </c>
      <c r="AT75" s="49">
        <v>0</v>
      </c>
      <c r="AU75" s="47"/>
      <c r="AV75" s="147">
        <v>60</v>
      </c>
      <c r="AW75" s="47"/>
      <c r="AX75" s="120"/>
      <c r="AY75" s="111">
        <v>0</v>
      </c>
      <c r="AZ75" s="112"/>
      <c r="BA75" s="112"/>
    </row>
    <row r="76" spans="1:53" ht="21.75" customHeight="1" x14ac:dyDescent="0.3">
      <c r="A76" s="669"/>
      <c r="B76" s="686"/>
      <c r="C76" s="669"/>
      <c r="D76" s="85" t="s">
        <v>103</v>
      </c>
      <c r="E76" s="41">
        <f t="shared" si="0"/>
        <v>350</v>
      </c>
      <c r="F76" s="42">
        <f t="shared" si="1"/>
        <v>350</v>
      </c>
      <c r="G76" s="42">
        <f t="shared" si="2"/>
        <v>250</v>
      </c>
      <c r="H76" s="42">
        <f t="shared" si="3"/>
        <v>150</v>
      </c>
      <c r="I76" s="43">
        <f t="shared" si="4"/>
        <v>150</v>
      </c>
      <c r="J76" s="89">
        <f t="shared" si="5"/>
        <v>1250</v>
      </c>
      <c r="K76" s="650"/>
      <c r="L76" s="650"/>
      <c r="M76" s="650"/>
      <c r="N76" s="650"/>
      <c r="O76" s="650"/>
      <c r="P76" s="131">
        <v>0</v>
      </c>
      <c r="Q76" s="133"/>
      <c r="R76" s="133"/>
      <c r="S76" s="131"/>
      <c r="T76" s="91">
        <v>0</v>
      </c>
      <c r="U76" s="148">
        <v>120</v>
      </c>
      <c r="V76" s="131">
        <v>0</v>
      </c>
      <c r="W76" s="95"/>
      <c r="X76" s="139"/>
      <c r="Y76" s="91">
        <v>60</v>
      </c>
      <c r="Z76" s="141"/>
      <c r="AA76" s="91">
        <v>15</v>
      </c>
      <c r="AB76" s="139"/>
      <c r="AC76" s="143">
        <v>144</v>
      </c>
      <c r="AD76" s="103">
        <v>150</v>
      </c>
      <c r="AE76" s="131">
        <v>100</v>
      </c>
      <c r="AF76" s="95">
        <v>100</v>
      </c>
      <c r="AG76" s="145">
        <v>250</v>
      </c>
      <c r="AH76" s="141"/>
      <c r="AI76" s="131">
        <v>0</v>
      </c>
      <c r="AJ76" s="95"/>
      <c r="AK76" s="91">
        <v>0</v>
      </c>
      <c r="AL76" s="141"/>
      <c r="AM76" s="91"/>
      <c r="AN76" s="148">
        <v>350</v>
      </c>
      <c r="AO76" s="131">
        <v>0</v>
      </c>
      <c r="AP76" s="95">
        <v>100</v>
      </c>
      <c r="AQ76" s="145">
        <v>0</v>
      </c>
      <c r="AR76" s="145">
        <v>0</v>
      </c>
      <c r="AS76" s="92">
        <v>150</v>
      </c>
      <c r="AT76" s="92">
        <v>0</v>
      </c>
      <c r="AU76" s="91"/>
      <c r="AV76" s="148">
        <v>350</v>
      </c>
      <c r="AW76" s="91"/>
      <c r="AX76" s="141"/>
      <c r="AY76" s="131">
        <v>0</v>
      </c>
      <c r="AZ76" s="133"/>
      <c r="BA76" s="133"/>
    </row>
    <row r="77" spans="1:53" ht="21.75" customHeight="1" x14ac:dyDescent="0.3">
      <c r="A77" s="648" t="s">
        <v>424</v>
      </c>
      <c r="B77" s="685" t="s">
        <v>425</v>
      </c>
      <c r="C77" s="646" t="s">
        <v>81</v>
      </c>
      <c r="D77" s="37" t="s">
        <v>72</v>
      </c>
      <c r="E77" s="41">
        <f t="shared" si="0"/>
        <v>40</v>
      </c>
      <c r="F77" s="42">
        <f t="shared" si="1"/>
        <v>30</v>
      </c>
      <c r="G77" s="42">
        <f t="shared" si="2"/>
        <v>25</v>
      </c>
      <c r="H77" s="42">
        <f t="shared" si="3"/>
        <v>25</v>
      </c>
      <c r="I77" s="43">
        <f t="shared" si="4"/>
        <v>8</v>
      </c>
      <c r="J77" s="44">
        <f t="shared" si="5"/>
        <v>128</v>
      </c>
      <c r="K77" s="681">
        <f>(J77+(J78/5))</f>
        <v>181.2</v>
      </c>
      <c r="L77" s="649">
        <f>Nemzetközi!B49</f>
        <v>10</v>
      </c>
      <c r="M77" s="649"/>
      <c r="N77" s="651">
        <f>K77+(L77*5)+(M77*30)</f>
        <v>231.2</v>
      </c>
      <c r="O77" s="649">
        <f>IF(N77=0,"",RANK(N77,N:N,0))</f>
        <v>37</v>
      </c>
      <c r="P77" s="111">
        <v>0</v>
      </c>
      <c r="Q77" s="112"/>
      <c r="R77" s="112"/>
      <c r="S77" s="111"/>
      <c r="T77" s="47">
        <v>0</v>
      </c>
      <c r="U77" s="115"/>
      <c r="V77" s="111">
        <v>0</v>
      </c>
      <c r="W77" s="53"/>
      <c r="X77" s="118"/>
      <c r="Y77" s="47">
        <v>0</v>
      </c>
      <c r="Z77" s="120"/>
      <c r="AA77" s="47">
        <v>3</v>
      </c>
      <c r="AB77" s="118"/>
      <c r="AC77" s="122">
        <v>30</v>
      </c>
      <c r="AD77" s="63">
        <v>0</v>
      </c>
      <c r="AE77" s="111">
        <v>8</v>
      </c>
      <c r="AF77" s="53"/>
      <c r="AG77" s="125">
        <v>40</v>
      </c>
      <c r="AH77" s="120">
        <v>5</v>
      </c>
      <c r="AI77" s="111">
        <v>5</v>
      </c>
      <c r="AJ77" s="53"/>
      <c r="AK77" s="47">
        <v>8</v>
      </c>
      <c r="AL77" s="120"/>
      <c r="AM77" s="47"/>
      <c r="AN77" s="115"/>
      <c r="AO77" s="111">
        <v>0</v>
      </c>
      <c r="AP77" s="53"/>
      <c r="AQ77" s="125">
        <v>25</v>
      </c>
      <c r="AR77" s="125">
        <v>0</v>
      </c>
      <c r="AS77" s="49">
        <v>0</v>
      </c>
      <c r="AT77" s="49">
        <v>0</v>
      </c>
      <c r="AU77" s="47">
        <v>5</v>
      </c>
      <c r="AV77" s="115"/>
      <c r="AW77" s="47">
        <v>25</v>
      </c>
      <c r="AX77" s="120"/>
      <c r="AY77" s="111">
        <v>25</v>
      </c>
      <c r="AZ77" s="112"/>
      <c r="BA77" s="112"/>
    </row>
    <row r="78" spans="1:53" ht="21.75" customHeight="1" x14ac:dyDescent="0.3">
      <c r="A78" s="669"/>
      <c r="B78" s="686"/>
      <c r="C78" s="669"/>
      <c r="D78" s="85" t="s">
        <v>103</v>
      </c>
      <c r="E78" s="41">
        <f t="shared" si="0"/>
        <v>100</v>
      </c>
      <c r="F78" s="42">
        <f t="shared" si="1"/>
        <v>60</v>
      </c>
      <c r="G78" s="42">
        <f t="shared" si="2"/>
        <v>40</v>
      </c>
      <c r="H78" s="42">
        <f t="shared" si="3"/>
        <v>40</v>
      </c>
      <c r="I78" s="43">
        <f t="shared" si="4"/>
        <v>26</v>
      </c>
      <c r="J78" s="89">
        <f t="shared" si="5"/>
        <v>266</v>
      </c>
      <c r="K78" s="650"/>
      <c r="L78" s="650"/>
      <c r="M78" s="650"/>
      <c r="N78" s="650"/>
      <c r="O78" s="650"/>
      <c r="P78" s="131">
        <v>0</v>
      </c>
      <c r="Q78" s="133"/>
      <c r="R78" s="133"/>
      <c r="S78" s="131"/>
      <c r="T78" s="91">
        <v>0</v>
      </c>
      <c r="U78" s="137"/>
      <c r="V78" s="131">
        <v>0</v>
      </c>
      <c r="W78" s="95"/>
      <c r="X78" s="139"/>
      <c r="Y78" s="91">
        <v>0</v>
      </c>
      <c r="Z78" s="141"/>
      <c r="AA78" s="91"/>
      <c r="AB78" s="139"/>
      <c r="AC78" s="143">
        <v>26</v>
      </c>
      <c r="AD78" s="103">
        <v>0</v>
      </c>
      <c r="AE78" s="131">
        <v>8</v>
      </c>
      <c r="AF78" s="95"/>
      <c r="AG78" s="145">
        <v>60</v>
      </c>
      <c r="AH78" s="141">
        <v>25</v>
      </c>
      <c r="AI78" s="131">
        <v>25</v>
      </c>
      <c r="AJ78" s="95"/>
      <c r="AK78" s="91">
        <v>40</v>
      </c>
      <c r="AL78" s="141"/>
      <c r="AM78" s="91"/>
      <c r="AN78" s="137"/>
      <c r="AO78" s="131">
        <v>0</v>
      </c>
      <c r="AP78" s="95"/>
      <c r="AQ78" s="145">
        <v>100</v>
      </c>
      <c r="AR78" s="145">
        <v>0</v>
      </c>
      <c r="AS78" s="92">
        <v>0</v>
      </c>
      <c r="AT78" s="92">
        <v>0</v>
      </c>
      <c r="AU78" s="91">
        <v>25</v>
      </c>
      <c r="AV78" s="137"/>
      <c r="AW78" s="91">
        <v>40</v>
      </c>
      <c r="AX78" s="141"/>
      <c r="AY78" s="131">
        <v>60</v>
      </c>
      <c r="AZ78" s="133"/>
      <c r="BA78" s="133"/>
    </row>
    <row r="79" spans="1:53" ht="21.75" customHeight="1" x14ac:dyDescent="0.3">
      <c r="A79" s="648" t="s">
        <v>324</v>
      </c>
      <c r="B79" s="685" t="s">
        <v>325</v>
      </c>
      <c r="C79" s="646" t="s">
        <v>326</v>
      </c>
      <c r="D79" s="37" t="s">
        <v>72</v>
      </c>
      <c r="E79" s="41">
        <f t="shared" si="0"/>
        <v>5</v>
      </c>
      <c r="F79" s="42">
        <f t="shared" si="1"/>
        <v>5</v>
      </c>
      <c r="G79" s="42">
        <f t="shared" si="2"/>
        <v>5</v>
      </c>
      <c r="H79" s="42">
        <f t="shared" si="3"/>
        <v>5</v>
      </c>
      <c r="I79" s="43">
        <f t="shared" si="4"/>
        <v>5</v>
      </c>
      <c r="J79" s="44">
        <f t="shared" si="5"/>
        <v>25</v>
      </c>
      <c r="K79" s="681">
        <f>(J79+(J80/5))</f>
        <v>25</v>
      </c>
      <c r="L79" s="649"/>
      <c r="M79" s="649"/>
      <c r="N79" s="651">
        <f>K79+(L79*5)+(M79*30)</f>
        <v>25</v>
      </c>
      <c r="O79" s="649">
        <f>IF(N79=0,"",RANK(N79,N:N,0))</f>
        <v>98</v>
      </c>
      <c r="P79" s="111">
        <v>0</v>
      </c>
      <c r="Q79" s="112"/>
      <c r="R79" s="112"/>
      <c r="S79" s="111"/>
      <c r="T79" s="47">
        <v>0</v>
      </c>
      <c r="U79" s="115"/>
      <c r="V79" s="111">
        <v>0</v>
      </c>
      <c r="W79" s="53"/>
      <c r="X79" s="118"/>
      <c r="Y79" s="47">
        <v>0</v>
      </c>
      <c r="Z79" s="120"/>
      <c r="AA79" s="47"/>
      <c r="AB79" s="118"/>
      <c r="AC79" s="122"/>
      <c r="AD79" s="63">
        <v>0</v>
      </c>
      <c r="AE79" s="111">
        <v>0</v>
      </c>
      <c r="AF79" s="53"/>
      <c r="AG79" s="125">
        <v>0</v>
      </c>
      <c r="AH79" s="120">
        <v>5</v>
      </c>
      <c r="AI79" s="111">
        <v>0</v>
      </c>
      <c r="AJ79" s="53">
        <v>5</v>
      </c>
      <c r="AK79" s="47">
        <v>5</v>
      </c>
      <c r="AL79" s="120"/>
      <c r="AM79" s="47">
        <v>5</v>
      </c>
      <c r="AN79" s="115"/>
      <c r="AO79" s="111">
        <v>0</v>
      </c>
      <c r="AP79" s="53"/>
      <c r="AQ79" s="125">
        <v>0</v>
      </c>
      <c r="AR79" s="125">
        <v>0</v>
      </c>
      <c r="AS79" s="49">
        <v>0</v>
      </c>
      <c r="AT79" s="49">
        <v>0</v>
      </c>
      <c r="AU79" s="47">
        <v>5</v>
      </c>
      <c r="AV79" s="115"/>
      <c r="AW79" s="47"/>
      <c r="AX79" s="120"/>
      <c r="AY79" s="111">
        <v>0</v>
      </c>
      <c r="AZ79" s="112"/>
      <c r="BA79" s="112"/>
    </row>
    <row r="80" spans="1:53" ht="21.75" customHeight="1" x14ac:dyDescent="0.3">
      <c r="A80" s="669"/>
      <c r="B80" s="686"/>
      <c r="C80" s="669"/>
      <c r="D80" s="85" t="s">
        <v>103</v>
      </c>
      <c r="E80" s="41">
        <f t="shared" si="0"/>
        <v>0</v>
      </c>
      <c r="F80" s="42">
        <f t="shared" si="1"/>
        <v>0</v>
      </c>
      <c r="G80" s="42">
        <f t="shared" si="2"/>
        <v>0</v>
      </c>
      <c r="H80" s="42">
        <f t="shared" si="3"/>
        <v>0</v>
      </c>
      <c r="I80" s="43">
        <f t="shared" si="4"/>
        <v>0</v>
      </c>
      <c r="J80" s="89">
        <f t="shared" si="5"/>
        <v>0</v>
      </c>
      <c r="K80" s="650"/>
      <c r="L80" s="650"/>
      <c r="M80" s="650"/>
      <c r="N80" s="650"/>
      <c r="O80" s="650"/>
      <c r="P80" s="131">
        <v>0</v>
      </c>
      <c r="Q80" s="133"/>
      <c r="R80" s="133"/>
      <c r="S80" s="131"/>
      <c r="T80" s="91">
        <v>0</v>
      </c>
      <c r="U80" s="137"/>
      <c r="V80" s="131">
        <v>0</v>
      </c>
      <c r="W80" s="95"/>
      <c r="X80" s="139"/>
      <c r="Y80" s="91">
        <v>0</v>
      </c>
      <c r="Z80" s="141"/>
      <c r="AA80" s="91"/>
      <c r="AB80" s="139"/>
      <c r="AC80" s="143"/>
      <c r="AD80" s="103">
        <v>0</v>
      </c>
      <c r="AE80" s="131">
        <v>0</v>
      </c>
      <c r="AF80" s="95"/>
      <c r="AG80" s="145">
        <v>0</v>
      </c>
      <c r="AH80" s="141"/>
      <c r="AI80" s="131">
        <v>0</v>
      </c>
      <c r="AJ80" s="95"/>
      <c r="AK80" s="91">
        <v>0</v>
      </c>
      <c r="AL80" s="141"/>
      <c r="AM80" s="91"/>
      <c r="AN80" s="137"/>
      <c r="AO80" s="131">
        <v>0</v>
      </c>
      <c r="AP80" s="95"/>
      <c r="AQ80" s="145">
        <v>0</v>
      </c>
      <c r="AR80" s="145">
        <v>0</v>
      </c>
      <c r="AS80" s="92">
        <v>0</v>
      </c>
      <c r="AT80" s="92">
        <v>0</v>
      </c>
      <c r="AU80" s="91"/>
      <c r="AV80" s="137"/>
      <c r="AW80" s="91"/>
      <c r="AX80" s="141"/>
      <c r="AY80" s="131">
        <v>0</v>
      </c>
      <c r="AZ80" s="133"/>
      <c r="BA80" s="133"/>
    </row>
    <row r="81" spans="1:53" ht="21.75" customHeight="1" x14ac:dyDescent="0.3">
      <c r="A81" s="648" t="s">
        <v>438</v>
      </c>
      <c r="B81" s="646" t="s">
        <v>439</v>
      </c>
      <c r="C81" s="646" t="s">
        <v>131</v>
      </c>
      <c r="D81" s="37" t="s">
        <v>72</v>
      </c>
      <c r="E81" s="41">
        <f t="shared" si="0"/>
        <v>60</v>
      </c>
      <c r="F81" s="42">
        <f t="shared" si="1"/>
        <v>60</v>
      </c>
      <c r="G81" s="42">
        <f t="shared" si="2"/>
        <v>40</v>
      </c>
      <c r="H81" s="42">
        <f t="shared" si="3"/>
        <v>40</v>
      </c>
      <c r="I81" s="43">
        <f t="shared" si="4"/>
        <v>38</v>
      </c>
      <c r="J81" s="44">
        <f t="shared" si="5"/>
        <v>238</v>
      </c>
      <c r="K81" s="681">
        <f>(J81+(J82/5))</f>
        <v>312</v>
      </c>
      <c r="L81" s="649">
        <f>Nemzetközi!B53</f>
        <v>20</v>
      </c>
      <c r="M81" s="649"/>
      <c r="N81" s="651">
        <f>K81+(L81*5)+(M81*30)</f>
        <v>412</v>
      </c>
      <c r="O81" s="649">
        <f>IF(N81=0,"",RANK(N81,N:N,0))</f>
        <v>26</v>
      </c>
      <c r="P81" s="194">
        <v>0</v>
      </c>
      <c r="Q81" s="112"/>
      <c r="R81" s="112"/>
      <c r="S81" s="194"/>
      <c r="T81" s="47">
        <v>0</v>
      </c>
      <c r="U81" s="115"/>
      <c r="V81" s="111">
        <v>0</v>
      </c>
      <c r="W81" s="53">
        <v>3</v>
      </c>
      <c r="X81" s="118"/>
      <c r="Y81" s="47">
        <v>3</v>
      </c>
      <c r="Z81" s="120"/>
      <c r="AA81" s="47">
        <v>4</v>
      </c>
      <c r="AB81" s="118"/>
      <c r="AC81" s="122">
        <v>38</v>
      </c>
      <c r="AD81" s="63">
        <v>0</v>
      </c>
      <c r="AE81" s="111">
        <v>8</v>
      </c>
      <c r="AF81" s="53">
        <v>8</v>
      </c>
      <c r="AG81" s="125">
        <v>60</v>
      </c>
      <c r="AH81" s="120">
        <v>8</v>
      </c>
      <c r="AI81" s="111">
        <v>5</v>
      </c>
      <c r="AJ81" s="53">
        <v>25</v>
      </c>
      <c r="AK81" s="47">
        <v>25</v>
      </c>
      <c r="AL81" s="120">
        <v>40</v>
      </c>
      <c r="AM81" s="47">
        <v>15</v>
      </c>
      <c r="AN81" s="147">
        <v>25</v>
      </c>
      <c r="AO81" s="111">
        <v>0</v>
      </c>
      <c r="AP81" s="53">
        <v>25</v>
      </c>
      <c r="AQ81" s="125">
        <v>0</v>
      </c>
      <c r="AR81" s="125">
        <v>0</v>
      </c>
      <c r="AS81" s="49">
        <v>40</v>
      </c>
      <c r="AT81" s="49">
        <v>0</v>
      </c>
      <c r="AU81" s="47">
        <v>25</v>
      </c>
      <c r="AV81" s="147">
        <v>60</v>
      </c>
      <c r="AW81" s="47"/>
      <c r="AX81" s="120"/>
      <c r="AY81" s="111">
        <v>60</v>
      </c>
      <c r="AZ81" s="112"/>
      <c r="BA81" s="112"/>
    </row>
    <row r="82" spans="1:53" ht="21.75" customHeight="1" x14ac:dyDescent="0.3">
      <c r="A82" s="669"/>
      <c r="B82" s="669"/>
      <c r="C82" s="669"/>
      <c r="D82" s="85" t="s">
        <v>103</v>
      </c>
      <c r="E82" s="41">
        <f t="shared" si="0"/>
        <v>100</v>
      </c>
      <c r="F82" s="42">
        <f t="shared" si="1"/>
        <v>100</v>
      </c>
      <c r="G82" s="42">
        <f t="shared" si="2"/>
        <v>70</v>
      </c>
      <c r="H82" s="42">
        <f t="shared" si="3"/>
        <v>60</v>
      </c>
      <c r="I82" s="43">
        <f t="shared" si="4"/>
        <v>40</v>
      </c>
      <c r="J82" s="89">
        <f t="shared" si="5"/>
        <v>370</v>
      </c>
      <c r="K82" s="650"/>
      <c r="L82" s="650"/>
      <c r="M82" s="650"/>
      <c r="N82" s="650"/>
      <c r="O82" s="650"/>
      <c r="P82" s="195">
        <v>0</v>
      </c>
      <c r="Q82" s="133"/>
      <c r="R82" s="133"/>
      <c r="S82" s="195"/>
      <c r="T82" s="91">
        <v>0</v>
      </c>
      <c r="U82" s="137"/>
      <c r="V82" s="131">
        <v>0</v>
      </c>
      <c r="W82" s="95"/>
      <c r="X82" s="139"/>
      <c r="Y82" s="91">
        <v>0</v>
      </c>
      <c r="Z82" s="141"/>
      <c r="AA82" s="91">
        <v>15</v>
      </c>
      <c r="AB82" s="139"/>
      <c r="AC82" s="143">
        <v>70</v>
      </c>
      <c r="AD82" s="103">
        <v>0</v>
      </c>
      <c r="AE82" s="131">
        <v>8</v>
      </c>
      <c r="AF82" s="95">
        <v>40</v>
      </c>
      <c r="AG82" s="145">
        <v>100</v>
      </c>
      <c r="AH82" s="141">
        <v>40</v>
      </c>
      <c r="AI82" s="131">
        <v>8</v>
      </c>
      <c r="AJ82" s="95">
        <v>25</v>
      </c>
      <c r="AK82" s="91">
        <v>8</v>
      </c>
      <c r="AL82" s="141"/>
      <c r="AM82" s="91">
        <v>40</v>
      </c>
      <c r="AN82" s="137"/>
      <c r="AO82" s="131">
        <v>0</v>
      </c>
      <c r="AP82" s="95">
        <v>8</v>
      </c>
      <c r="AQ82" s="145">
        <v>0</v>
      </c>
      <c r="AR82" s="145">
        <v>0</v>
      </c>
      <c r="AS82" s="92">
        <v>60</v>
      </c>
      <c r="AT82" s="92">
        <v>9</v>
      </c>
      <c r="AU82" s="91">
        <v>40</v>
      </c>
      <c r="AV82" s="148">
        <v>100</v>
      </c>
      <c r="AW82" s="91"/>
      <c r="AX82" s="141"/>
      <c r="AY82" s="131">
        <v>0</v>
      </c>
      <c r="AZ82" s="133"/>
      <c r="BA82" s="133"/>
    </row>
    <row r="83" spans="1:53" ht="21.75" customHeight="1" x14ac:dyDescent="0.3">
      <c r="A83" s="648" t="s">
        <v>333</v>
      </c>
      <c r="B83" s="646" t="s">
        <v>334</v>
      </c>
      <c r="C83" s="646" t="s">
        <v>131</v>
      </c>
      <c r="D83" s="37" t="s">
        <v>72</v>
      </c>
      <c r="E83" s="41">
        <f t="shared" si="0"/>
        <v>8</v>
      </c>
      <c r="F83" s="42">
        <f t="shared" si="1"/>
        <v>0</v>
      </c>
      <c r="G83" s="42">
        <f t="shared" si="2"/>
        <v>0</v>
      </c>
      <c r="H83" s="42">
        <f t="shared" si="3"/>
        <v>0</v>
      </c>
      <c r="I83" s="43">
        <f t="shared" si="4"/>
        <v>0</v>
      </c>
      <c r="J83" s="44">
        <f t="shared" si="5"/>
        <v>8</v>
      </c>
      <c r="K83" s="681">
        <f>(J83+(J84/5))</f>
        <v>9.6</v>
      </c>
      <c r="L83" s="649"/>
      <c r="M83" s="649"/>
      <c r="N83" s="651">
        <f>K83+(L83*5)+(M83*30)</f>
        <v>9.6</v>
      </c>
      <c r="O83" s="649">
        <f>IF(N83=0,"",RANK(N83,N:N,0))</f>
        <v>121</v>
      </c>
      <c r="P83" s="111">
        <v>0</v>
      </c>
      <c r="Q83" s="112"/>
      <c r="R83" s="112"/>
      <c r="S83" s="111"/>
      <c r="T83" s="47">
        <v>0</v>
      </c>
      <c r="U83" s="115"/>
      <c r="V83" s="111">
        <v>0</v>
      </c>
      <c r="W83" s="53"/>
      <c r="X83" s="118"/>
      <c r="Y83" s="47">
        <v>0</v>
      </c>
      <c r="Z83" s="120"/>
      <c r="AA83" s="47"/>
      <c r="AB83" s="118"/>
      <c r="AC83" s="122"/>
      <c r="AD83" s="63">
        <v>0</v>
      </c>
      <c r="AE83" s="111">
        <v>0</v>
      </c>
      <c r="AF83" s="53"/>
      <c r="AG83" s="125">
        <v>0</v>
      </c>
      <c r="AH83" s="120"/>
      <c r="AI83" s="111">
        <v>0</v>
      </c>
      <c r="AJ83" s="53">
        <v>8</v>
      </c>
      <c r="AK83" s="47">
        <v>0</v>
      </c>
      <c r="AL83" s="120"/>
      <c r="AM83" s="47"/>
      <c r="AN83" s="115"/>
      <c r="AO83" s="111">
        <v>0</v>
      </c>
      <c r="AP83" s="53"/>
      <c r="AQ83" s="149">
        <v>0</v>
      </c>
      <c r="AR83" s="149">
        <v>0</v>
      </c>
      <c r="AS83" s="49">
        <v>0</v>
      </c>
      <c r="AT83" s="49">
        <v>0</v>
      </c>
      <c r="AU83" s="47"/>
      <c r="AV83" s="115"/>
      <c r="AW83" s="47"/>
      <c r="AX83" s="120"/>
      <c r="AY83" s="111">
        <v>0</v>
      </c>
      <c r="AZ83" s="112"/>
      <c r="BA83" s="112"/>
    </row>
    <row r="84" spans="1:53" ht="21.75" customHeight="1" x14ac:dyDescent="0.3">
      <c r="A84" s="669"/>
      <c r="B84" s="669"/>
      <c r="C84" s="669"/>
      <c r="D84" s="85" t="s">
        <v>103</v>
      </c>
      <c r="E84" s="41">
        <f t="shared" si="0"/>
        <v>8</v>
      </c>
      <c r="F84" s="42">
        <f t="shared" si="1"/>
        <v>0</v>
      </c>
      <c r="G84" s="42">
        <f t="shared" si="2"/>
        <v>0</v>
      </c>
      <c r="H84" s="42">
        <f t="shared" si="3"/>
        <v>0</v>
      </c>
      <c r="I84" s="43">
        <f t="shared" si="4"/>
        <v>0</v>
      </c>
      <c r="J84" s="89">
        <f t="shared" si="5"/>
        <v>8</v>
      </c>
      <c r="K84" s="650"/>
      <c r="L84" s="650"/>
      <c r="M84" s="650"/>
      <c r="N84" s="650"/>
      <c r="O84" s="650"/>
      <c r="P84" s="131">
        <v>0</v>
      </c>
      <c r="Q84" s="133"/>
      <c r="R84" s="133"/>
      <c r="S84" s="131"/>
      <c r="T84" s="91">
        <v>0</v>
      </c>
      <c r="U84" s="137"/>
      <c r="V84" s="131">
        <v>0</v>
      </c>
      <c r="W84" s="95"/>
      <c r="X84" s="139"/>
      <c r="Y84" s="91">
        <v>0</v>
      </c>
      <c r="Z84" s="141"/>
      <c r="AA84" s="91"/>
      <c r="AB84" s="139"/>
      <c r="AC84" s="143"/>
      <c r="AD84" s="103">
        <v>0</v>
      </c>
      <c r="AE84" s="131">
        <v>8</v>
      </c>
      <c r="AF84" s="95"/>
      <c r="AG84" s="145">
        <v>0</v>
      </c>
      <c r="AH84" s="141"/>
      <c r="AI84" s="131">
        <v>0</v>
      </c>
      <c r="AJ84" s="95"/>
      <c r="AK84" s="91">
        <v>0</v>
      </c>
      <c r="AL84" s="141"/>
      <c r="AM84" s="91"/>
      <c r="AN84" s="137"/>
      <c r="AO84" s="131">
        <v>0</v>
      </c>
      <c r="AP84" s="95"/>
      <c r="AQ84" s="151">
        <v>0</v>
      </c>
      <c r="AR84" s="151">
        <v>0</v>
      </c>
      <c r="AS84" s="92">
        <v>0</v>
      </c>
      <c r="AT84" s="92">
        <v>0</v>
      </c>
      <c r="AU84" s="91"/>
      <c r="AV84" s="137"/>
      <c r="AW84" s="91"/>
      <c r="AX84" s="141"/>
      <c r="AY84" s="131">
        <v>0</v>
      </c>
      <c r="AZ84" s="133"/>
      <c r="BA84" s="133"/>
    </row>
    <row r="85" spans="1:53" ht="21.75" customHeight="1" x14ac:dyDescent="0.3">
      <c r="A85" s="705" t="s">
        <v>450</v>
      </c>
      <c r="B85" s="704" t="s">
        <v>451</v>
      </c>
      <c r="C85" s="704" t="s">
        <v>416</v>
      </c>
      <c r="D85" s="186" t="s">
        <v>72</v>
      </c>
      <c r="E85" s="41">
        <f t="shared" si="0"/>
        <v>150</v>
      </c>
      <c r="F85" s="42">
        <f t="shared" si="1"/>
        <v>100</v>
      </c>
      <c r="G85" s="42">
        <f t="shared" si="2"/>
        <v>100</v>
      </c>
      <c r="H85" s="42">
        <f t="shared" si="3"/>
        <v>60</v>
      </c>
      <c r="I85" s="43">
        <f t="shared" si="4"/>
        <v>60</v>
      </c>
      <c r="J85" s="44">
        <f t="shared" si="5"/>
        <v>470</v>
      </c>
      <c r="K85" s="681">
        <f>(J85+(J86/5))</f>
        <v>590</v>
      </c>
      <c r="L85" s="649">
        <f>Nemzetközi!B54</f>
        <v>122</v>
      </c>
      <c r="M85" s="649"/>
      <c r="N85" s="651">
        <f>K85+(L85*5)+(M85*30)</f>
        <v>1200</v>
      </c>
      <c r="O85" s="649">
        <f>IF(N85=0,"",RANK(N85,N:N,0))</f>
        <v>7</v>
      </c>
      <c r="P85" s="111">
        <v>0</v>
      </c>
      <c r="Q85" s="112">
        <v>30</v>
      </c>
      <c r="R85" s="112">
        <v>10</v>
      </c>
      <c r="S85" s="111"/>
      <c r="T85" s="47">
        <v>0</v>
      </c>
      <c r="U85" s="147">
        <v>60</v>
      </c>
      <c r="V85" s="111">
        <v>0</v>
      </c>
      <c r="W85" s="53"/>
      <c r="X85" s="118">
        <v>8</v>
      </c>
      <c r="Y85" s="47">
        <v>15</v>
      </c>
      <c r="Z85" s="120"/>
      <c r="AA85" s="47"/>
      <c r="AB85" s="118"/>
      <c r="AC85" s="122"/>
      <c r="AD85" s="63">
        <v>100</v>
      </c>
      <c r="AE85" s="111">
        <v>60</v>
      </c>
      <c r="AF85" s="53"/>
      <c r="AG85" s="125">
        <v>150</v>
      </c>
      <c r="AH85" s="120"/>
      <c r="AI85" s="111">
        <v>0</v>
      </c>
      <c r="AJ85" s="53">
        <v>25</v>
      </c>
      <c r="AK85" s="47">
        <v>0</v>
      </c>
      <c r="AL85" s="120"/>
      <c r="AM85" s="47"/>
      <c r="AN85" s="147"/>
      <c r="AO85" s="111">
        <v>0</v>
      </c>
      <c r="AP85" s="53"/>
      <c r="AQ85" s="125">
        <v>0</v>
      </c>
      <c r="AR85" s="125">
        <v>0</v>
      </c>
      <c r="AS85" s="49">
        <v>40</v>
      </c>
      <c r="AT85" s="49">
        <v>0</v>
      </c>
      <c r="AU85" s="47"/>
      <c r="AV85" s="147">
        <v>100</v>
      </c>
      <c r="AW85" s="47"/>
      <c r="AX85" s="120"/>
      <c r="AY85" s="111">
        <v>0</v>
      </c>
      <c r="AZ85" s="112"/>
      <c r="BA85" s="112"/>
    </row>
    <row r="86" spans="1:53" ht="21.75" customHeight="1" x14ac:dyDescent="0.3">
      <c r="A86" s="669"/>
      <c r="B86" s="669"/>
      <c r="C86" s="669"/>
      <c r="D86" s="188" t="s">
        <v>103</v>
      </c>
      <c r="E86" s="41">
        <f t="shared" si="0"/>
        <v>250</v>
      </c>
      <c r="F86" s="42">
        <f t="shared" si="1"/>
        <v>100</v>
      </c>
      <c r="G86" s="42">
        <f t="shared" si="2"/>
        <v>100</v>
      </c>
      <c r="H86" s="42">
        <f t="shared" si="3"/>
        <v>90</v>
      </c>
      <c r="I86" s="43">
        <f t="shared" si="4"/>
        <v>60</v>
      </c>
      <c r="J86" s="89">
        <f t="shared" si="5"/>
        <v>600</v>
      </c>
      <c r="K86" s="650"/>
      <c r="L86" s="650"/>
      <c r="M86" s="650"/>
      <c r="N86" s="650"/>
      <c r="O86" s="650"/>
      <c r="P86" s="131">
        <v>0</v>
      </c>
      <c r="Q86" s="133"/>
      <c r="R86" s="133">
        <v>30</v>
      </c>
      <c r="S86" s="131"/>
      <c r="T86" s="91">
        <v>0</v>
      </c>
      <c r="U86" s="148">
        <v>90</v>
      </c>
      <c r="V86" s="131">
        <v>0</v>
      </c>
      <c r="W86" s="95"/>
      <c r="X86" s="139"/>
      <c r="Y86" s="91">
        <v>25</v>
      </c>
      <c r="Z86" s="141"/>
      <c r="AA86" s="91"/>
      <c r="AB86" s="139"/>
      <c r="AC86" s="143"/>
      <c r="AD86" s="103">
        <v>100</v>
      </c>
      <c r="AE86" s="131">
        <v>60</v>
      </c>
      <c r="AF86" s="95"/>
      <c r="AG86" s="145">
        <v>250</v>
      </c>
      <c r="AH86" s="141"/>
      <c r="AI86" s="131">
        <v>0</v>
      </c>
      <c r="AJ86" s="95"/>
      <c r="AK86" s="91">
        <v>0</v>
      </c>
      <c r="AL86" s="141"/>
      <c r="AM86" s="91"/>
      <c r="AN86" s="148"/>
      <c r="AO86" s="131">
        <v>0</v>
      </c>
      <c r="AP86" s="95"/>
      <c r="AQ86" s="145">
        <v>0</v>
      </c>
      <c r="AR86" s="145">
        <v>0</v>
      </c>
      <c r="AS86" s="92">
        <v>100</v>
      </c>
      <c r="AT86" s="92">
        <v>0</v>
      </c>
      <c r="AU86" s="91"/>
      <c r="AV86" s="148"/>
      <c r="AW86" s="91"/>
      <c r="AX86" s="141"/>
      <c r="AY86" s="131">
        <v>0</v>
      </c>
      <c r="AZ86" s="133"/>
      <c r="BA86" s="133"/>
    </row>
    <row r="87" spans="1:53" ht="21.75" customHeight="1" x14ac:dyDescent="0.3">
      <c r="A87" s="648" t="s">
        <v>458</v>
      </c>
      <c r="B87" s="685" t="s">
        <v>459</v>
      </c>
      <c r="C87" s="646" t="s">
        <v>389</v>
      </c>
      <c r="D87" s="37" t="s">
        <v>72</v>
      </c>
      <c r="E87" s="41">
        <f t="shared" si="0"/>
        <v>10</v>
      </c>
      <c r="F87" s="42">
        <f t="shared" si="1"/>
        <v>8</v>
      </c>
      <c r="G87" s="42">
        <f t="shared" si="2"/>
        <v>5</v>
      </c>
      <c r="H87" s="42">
        <f t="shared" si="3"/>
        <v>3</v>
      </c>
      <c r="I87" s="43">
        <f t="shared" si="4"/>
        <v>0</v>
      </c>
      <c r="J87" s="44">
        <f t="shared" si="5"/>
        <v>26</v>
      </c>
      <c r="K87" s="681">
        <f>(J87+(J88/5))</f>
        <v>36</v>
      </c>
      <c r="L87" s="649"/>
      <c r="M87" s="649"/>
      <c r="N87" s="651">
        <f>K87+(L87*5)+(M87*30)</f>
        <v>36</v>
      </c>
      <c r="O87" s="649">
        <f>IF(N87=0,"",RANK(N87,N:N,0))</f>
        <v>88</v>
      </c>
      <c r="P87" s="111">
        <v>0</v>
      </c>
      <c r="Q87" s="112"/>
      <c r="R87" s="112"/>
      <c r="S87" s="111"/>
      <c r="T87" s="47">
        <v>0</v>
      </c>
      <c r="U87" s="115"/>
      <c r="V87" s="111">
        <v>0</v>
      </c>
      <c r="W87" s="53"/>
      <c r="X87" s="118"/>
      <c r="Y87" s="47">
        <v>0</v>
      </c>
      <c r="Z87" s="120"/>
      <c r="AA87" s="47"/>
      <c r="AB87" s="118"/>
      <c r="AC87" s="122"/>
      <c r="AD87" s="63">
        <v>0</v>
      </c>
      <c r="AE87" s="111">
        <v>0</v>
      </c>
      <c r="AF87" s="53"/>
      <c r="AG87" s="125">
        <v>0</v>
      </c>
      <c r="AH87" s="120"/>
      <c r="AI87" s="111">
        <v>0</v>
      </c>
      <c r="AJ87" s="53"/>
      <c r="AK87" s="47">
        <v>5</v>
      </c>
      <c r="AL87" s="120"/>
      <c r="AM87" s="47"/>
      <c r="AN87" s="115"/>
      <c r="AO87" s="111">
        <v>0</v>
      </c>
      <c r="AP87" s="53">
        <v>8</v>
      </c>
      <c r="AQ87" s="125">
        <v>0</v>
      </c>
      <c r="AR87" s="125">
        <v>0</v>
      </c>
      <c r="AS87" s="150">
        <v>10</v>
      </c>
      <c r="AT87" s="150">
        <v>3</v>
      </c>
      <c r="AU87" s="47"/>
      <c r="AV87" s="115"/>
      <c r="AW87" s="47"/>
      <c r="AX87" s="120"/>
      <c r="AY87" s="111">
        <v>0</v>
      </c>
      <c r="AZ87" s="112"/>
      <c r="BA87" s="112"/>
    </row>
    <row r="88" spans="1:53" ht="21.75" customHeight="1" x14ac:dyDescent="0.3">
      <c r="A88" s="669"/>
      <c r="B88" s="686"/>
      <c r="C88" s="669"/>
      <c r="D88" s="85" t="s">
        <v>103</v>
      </c>
      <c r="E88" s="41">
        <f t="shared" si="0"/>
        <v>25</v>
      </c>
      <c r="F88" s="42">
        <f t="shared" si="1"/>
        <v>25</v>
      </c>
      <c r="G88" s="42">
        <f t="shared" si="2"/>
        <v>0</v>
      </c>
      <c r="H88" s="42">
        <f t="shared" si="3"/>
        <v>0</v>
      </c>
      <c r="I88" s="43">
        <f t="shared" si="4"/>
        <v>0</v>
      </c>
      <c r="J88" s="89">
        <f t="shared" si="5"/>
        <v>50</v>
      </c>
      <c r="K88" s="650"/>
      <c r="L88" s="650"/>
      <c r="M88" s="650"/>
      <c r="N88" s="650"/>
      <c r="O88" s="650"/>
      <c r="P88" s="131">
        <v>0</v>
      </c>
      <c r="Q88" s="133"/>
      <c r="R88" s="133"/>
      <c r="S88" s="131"/>
      <c r="T88" s="91">
        <v>0</v>
      </c>
      <c r="U88" s="137"/>
      <c r="V88" s="131">
        <v>0</v>
      </c>
      <c r="W88" s="95"/>
      <c r="X88" s="139"/>
      <c r="Y88" s="91">
        <v>0</v>
      </c>
      <c r="Z88" s="141"/>
      <c r="AA88" s="91"/>
      <c r="AB88" s="139"/>
      <c r="AC88" s="143"/>
      <c r="AD88" s="103">
        <v>0</v>
      </c>
      <c r="AE88" s="131">
        <v>0</v>
      </c>
      <c r="AF88" s="95"/>
      <c r="AG88" s="145">
        <v>0</v>
      </c>
      <c r="AH88" s="141"/>
      <c r="AI88" s="131">
        <v>0</v>
      </c>
      <c r="AJ88" s="95"/>
      <c r="AK88" s="91">
        <v>25</v>
      </c>
      <c r="AL88" s="141"/>
      <c r="AM88" s="91"/>
      <c r="AN88" s="137"/>
      <c r="AO88" s="131">
        <v>0</v>
      </c>
      <c r="AP88" s="95"/>
      <c r="AQ88" s="145">
        <v>0</v>
      </c>
      <c r="AR88" s="145">
        <v>0</v>
      </c>
      <c r="AS88" s="152">
        <v>25</v>
      </c>
      <c r="AT88" s="152">
        <v>0</v>
      </c>
      <c r="AU88" s="91"/>
      <c r="AV88" s="137"/>
      <c r="AW88" s="91"/>
      <c r="AX88" s="141"/>
      <c r="AY88" s="131">
        <v>0</v>
      </c>
      <c r="AZ88" s="133"/>
      <c r="BA88" s="133"/>
    </row>
    <row r="89" spans="1:53" ht="21.75" customHeight="1" x14ac:dyDescent="0.3">
      <c r="A89" s="648" t="s">
        <v>466</v>
      </c>
      <c r="B89" s="685" t="s">
        <v>467</v>
      </c>
      <c r="C89" s="646" t="s">
        <v>163</v>
      </c>
      <c r="D89" s="37" t="s">
        <v>72</v>
      </c>
      <c r="E89" s="41">
        <f t="shared" si="0"/>
        <v>15</v>
      </c>
      <c r="F89" s="42">
        <f t="shared" si="1"/>
        <v>15</v>
      </c>
      <c r="G89" s="42">
        <f t="shared" si="2"/>
        <v>15</v>
      </c>
      <c r="H89" s="42">
        <f t="shared" si="3"/>
        <v>15</v>
      </c>
      <c r="I89" s="43">
        <f t="shared" si="4"/>
        <v>10</v>
      </c>
      <c r="J89" s="44">
        <f t="shared" si="5"/>
        <v>70</v>
      </c>
      <c r="K89" s="681">
        <f>(J89+(J90/5))</f>
        <v>101</v>
      </c>
      <c r="L89" s="649"/>
      <c r="M89" s="649"/>
      <c r="N89" s="651">
        <f>K89+(L89*5)+(M89*30)</f>
        <v>101</v>
      </c>
      <c r="O89" s="649">
        <f>IF(N89=0,"",RANK(N89,N:N,0))</f>
        <v>53</v>
      </c>
      <c r="P89" s="111">
        <v>0</v>
      </c>
      <c r="Q89" s="112"/>
      <c r="R89" s="112"/>
      <c r="S89" s="111"/>
      <c r="T89" s="47">
        <v>3</v>
      </c>
      <c r="U89" s="115"/>
      <c r="V89" s="111">
        <v>3</v>
      </c>
      <c r="W89" s="53">
        <v>3</v>
      </c>
      <c r="X89" s="118"/>
      <c r="Y89" s="47">
        <v>5</v>
      </c>
      <c r="Z89" s="120"/>
      <c r="AA89" s="47">
        <v>3</v>
      </c>
      <c r="AB89" s="118"/>
      <c r="AC89" s="122"/>
      <c r="AD89" s="63">
        <v>0</v>
      </c>
      <c r="AE89" s="111">
        <v>5</v>
      </c>
      <c r="AF89" s="53">
        <v>8</v>
      </c>
      <c r="AG89" s="125">
        <v>0</v>
      </c>
      <c r="AH89" s="120">
        <v>8</v>
      </c>
      <c r="AI89" s="111">
        <v>15</v>
      </c>
      <c r="AJ89" s="53">
        <v>15</v>
      </c>
      <c r="AK89" s="47">
        <v>5</v>
      </c>
      <c r="AL89" s="120"/>
      <c r="AM89" s="47">
        <v>5</v>
      </c>
      <c r="AN89" s="115"/>
      <c r="AO89" s="111">
        <v>15</v>
      </c>
      <c r="AP89" s="53">
        <v>5</v>
      </c>
      <c r="AQ89" s="125">
        <v>0</v>
      </c>
      <c r="AR89" s="125">
        <v>0</v>
      </c>
      <c r="AS89" s="49">
        <v>10</v>
      </c>
      <c r="AT89" s="49">
        <v>0</v>
      </c>
      <c r="AU89" s="47">
        <v>15</v>
      </c>
      <c r="AV89" s="115"/>
      <c r="AW89" s="47"/>
      <c r="AX89" s="120"/>
      <c r="AY89" s="111">
        <v>0</v>
      </c>
      <c r="AZ89" s="112"/>
      <c r="BA89" s="112"/>
    </row>
    <row r="90" spans="1:53" ht="21.75" customHeight="1" x14ac:dyDescent="0.3">
      <c r="A90" s="669"/>
      <c r="B90" s="686"/>
      <c r="C90" s="669"/>
      <c r="D90" s="85" t="s">
        <v>103</v>
      </c>
      <c r="E90" s="41">
        <f t="shared" si="0"/>
        <v>40</v>
      </c>
      <c r="F90" s="42">
        <f t="shared" si="1"/>
        <v>40</v>
      </c>
      <c r="G90" s="42">
        <f t="shared" si="2"/>
        <v>25</v>
      </c>
      <c r="H90" s="42">
        <f t="shared" si="3"/>
        <v>25</v>
      </c>
      <c r="I90" s="43">
        <f t="shared" si="4"/>
        <v>25</v>
      </c>
      <c r="J90" s="89">
        <f t="shared" si="5"/>
        <v>155</v>
      </c>
      <c r="K90" s="650"/>
      <c r="L90" s="650"/>
      <c r="M90" s="650"/>
      <c r="N90" s="650"/>
      <c r="O90" s="650"/>
      <c r="P90" s="131">
        <v>0</v>
      </c>
      <c r="Q90" s="133"/>
      <c r="R90" s="133"/>
      <c r="S90" s="131"/>
      <c r="T90" s="91">
        <v>0</v>
      </c>
      <c r="U90" s="137"/>
      <c r="V90" s="131">
        <v>0</v>
      </c>
      <c r="W90" s="95"/>
      <c r="X90" s="139"/>
      <c r="Y90" s="91">
        <v>0</v>
      </c>
      <c r="Z90" s="141"/>
      <c r="AA90" s="91">
        <v>5</v>
      </c>
      <c r="AB90" s="139"/>
      <c r="AC90" s="143"/>
      <c r="AD90" s="103">
        <v>0</v>
      </c>
      <c r="AE90" s="131">
        <v>0</v>
      </c>
      <c r="AF90" s="95"/>
      <c r="AG90" s="145">
        <v>0</v>
      </c>
      <c r="AH90" s="141">
        <v>8</v>
      </c>
      <c r="AI90" s="131">
        <v>0</v>
      </c>
      <c r="AJ90" s="95"/>
      <c r="AK90" s="91">
        <v>0</v>
      </c>
      <c r="AL90" s="141"/>
      <c r="AM90" s="91">
        <v>25</v>
      </c>
      <c r="AN90" s="137"/>
      <c r="AO90" s="131">
        <v>40</v>
      </c>
      <c r="AP90" s="95">
        <v>40</v>
      </c>
      <c r="AQ90" s="145">
        <v>0</v>
      </c>
      <c r="AR90" s="145">
        <v>0</v>
      </c>
      <c r="AS90" s="92">
        <v>25</v>
      </c>
      <c r="AT90" s="92">
        <v>0</v>
      </c>
      <c r="AU90" s="91">
        <v>25</v>
      </c>
      <c r="AV90" s="137"/>
      <c r="AW90" s="91"/>
      <c r="AX90" s="141"/>
      <c r="AY90" s="131">
        <v>0</v>
      </c>
      <c r="AZ90" s="133"/>
      <c r="BA90" s="133"/>
    </row>
    <row r="91" spans="1:53" ht="21.75" customHeight="1" x14ac:dyDescent="0.3">
      <c r="A91" s="648" t="s">
        <v>474</v>
      </c>
      <c r="B91" s="685" t="s">
        <v>475</v>
      </c>
      <c r="C91" s="646" t="s">
        <v>269</v>
      </c>
      <c r="D91" s="37" t="s">
        <v>72</v>
      </c>
      <c r="E91" s="41">
        <f t="shared" si="0"/>
        <v>5</v>
      </c>
      <c r="F91" s="42">
        <f t="shared" si="1"/>
        <v>0</v>
      </c>
      <c r="G91" s="42">
        <f t="shared" si="2"/>
        <v>0</v>
      </c>
      <c r="H91" s="42">
        <f t="shared" si="3"/>
        <v>0</v>
      </c>
      <c r="I91" s="43">
        <f t="shared" si="4"/>
        <v>0</v>
      </c>
      <c r="J91" s="44">
        <f t="shared" si="5"/>
        <v>5</v>
      </c>
      <c r="K91" s="681">
        <f>(J91+(J92/5))</f>
        <v>5</v>
      </c>
      <c r="L91" s="649"/>
      <c r="M91" s="649"/>
      <c r="N91" s="651">
        <f>K91+(L91*5)+(M91*30)</f>
        <v>5</v>
      </c>
      <c r="O91" s="649">
        <f>IF(N91=0,"",RANK(N91,N:N,0))</f>
        <v>127</v>
      </c>
      <c r="P91" s="111">
        <v>0</v>
      </c>
      <c r="Q91" s="112"/>
      <c r="R91" s="112"/>
      <c r="S91" s="111"/>
      <c r="T91" s="47">
        <v>0</v>
      </c>
      <c r="U91" s="115"/>
      <c r="V91" s="111">
        <v>0</v>
      </c>
      <c r="W91" s="53"/>
      <c r="X91" s="118"/>
      <c r="Y91" s="47">
        <v>0</v>
      </c>
      <c r="Z91" s="120"/>
      <c r="AA91" s="47"/>
      <c r="AB91" s="118"/>
      <c r="AC91" s="122"/>
      <c r="AD91" s="63">
        <v>0</v>
      </c>
      <c r="AE91" s="111">
        <v>0</v>
      </c>
      <c r="AF91" s="53"/>
      <c r="AG91" s="125">
        <v>0</v>
      </c>
      <c r="AH91" s="120"/>
      <c r="AI91" s="111">
        <v>0</v>
      </c>
      <c r="AJ91" s="53"/>
      <c r="AK91" s="47">
        <v>0</v>
      </c>
      <c r="AL91" s="120">
        <v>5</v>
      </c>
      <c r="AM91" s="47"/>
      <c r="AN91" s="115"/>
      <c r="AO91" s="111">
        <v>0</v>
      </c>
      <c r="AP91" s="53"/>
      <c r="AQ91" s="125">
        <v>0</v>
      </c>
      <c r="AR91" s="125">
        <v>0</v>
      </c>
      <c r="AS91" s="49">
        <v>0</v>
      </c>
      <c r="AT91" s="49">
        <v>0</v>
      </c>
      <c r="AU91" s="47"/>
      <c r="AV91" s="115"/>
      <c r="AW91" s="47"/>
      <c r="AX91" s="120"/>
      <c r="AY91" s="111">
        <v>0</v>
      </c>
      <c r="AZ91" s="112"/>
      <c r="BA91" s="112"/>
    </row>
    <row r="92" spans="1:53" ht="21.75" customHeight="1" x14ac:dyDescent="0.3">
      <c r="A92" s="669"/>
      <c r="B92" s="686"/>
      <c r="C92" s="669"/>
      <c r="D92" s="85" t="s">
        <v>103</v>
      </c>
      <c r="E92" s="41">
        <f t="shared" si="0"/>
        <v>0</v>
      </c>
      <c r="F92" s="42">
        <f t="shared" si="1"/>
        <v>0</v>
      </c>
      <c r="G92" s="42">
        <f t="shared" si="2"/>
        <v>0</v>
      </c>
      <c r="H92" s="42">
        <f t="shared" si="3"/>
        <v>0</v>
      </c>
      <c r="I92" s="43">
        <f t="shared" si="4"/>
        <v>0</v>
      </c>
      <c r="J92" s="89">
        <f t="shared" si="5"/>
        <v>0</v>
      </c>
      <c r="K92" s="650"/>
      <c r="L92" s="650"/>
      <c r="M92" s="650"/>
      <c r="N92" s="650"/>
      <c r="O92" s="650"/>
      <c r="P92" s="131">
        <v>0</v>
      </c>
      <c r="Q92" s="133"/>
      <c r="R92" s="133"/>
      <c r="S92" s="131"/>
      <c r="T92" s="91">
        <v>0</v>
      </c>
      <c r="U92" s="137"/>
      <c r="V92" s="131">
        <v>0</v>
      </c>
      <c r="W92" s="95"/>
      <c r="X92" s="139"/>
      <c r="Y92" s="91">
        <v>0</v>
      </c>
      <c r="Z92" s="141"/>
      <c r="AA92" s="91"/>
      <c r="AB92" s="139"/>
      <c r="AC92" s="143"/>
      <c r="AD92" s="103">
        <v>0</v>
      </c>
      <c r="AE92" s="131">
        <v>0</v>
      </c>
      <c r="AF92" s="95"/>
      <c r="AG92" s="145">
        <v>0</v>
      </c>
      <c r="AH92" s="141"/>
      <c r="AI92" s="131">
        <v>0</v>
      </c>
      <c r="AJ92" s="95"/>
      <c r="AK92" s="91">
        <v>0</v>
      </c>
      <c r="AL92" s="141"/>
      <c r="AM92" s="91"/>
      <c r="AN92" s="137"/>
      <c r="AO92" s="131">
        <v>0</v>
      </c>
      <c r="AP92" s="95"/>
      <c r="AQ92" s="145">
        <v>0</v>
      </c>
      <c r="AR92" s="145">
        <v>0</v>
      </c>
      <c r="AS92" s="92">
        <v>0</v>
      </c>
      <c r="AT92" s="92">
        <v>0</v>
      </c>
      <c r="AU92" s="91"/>
      <c r="AV92" s="137"/>
      <c r="AW92" s="91"/>
      <c r="AX92" s="141"/>
      <c r="AY92" s="131">
        <v>0</v>
      </c>
      <c r="AZ92" s="133"/>
      <c r="BA92" s="133"/>
    </row>
    <row r="93" spans="1:53" ht="21.75" customHeight="1" x14ac:dyDescent="0.3">
      <c r="A93" s="648" t="s">
        <v>480</v>
      </c>
      <c r="B93" s="685" t="s">
        <v>481</v>
      </c>
      <c r="C93" s="646" t="s">
        <v>43</v>
      </c>
      <c r="D93" s="37" t="s">
        <v>72</v>
      </c>
      <c r="E93" s="41">
        <f t="shared" si="0"/>
        <v>0</v>
      </c>
      <c r="F93" s="42">
        <f t="shared" si="1"/>
        <v>0</v>
      </c>
      <c r="G93" s="42">
        <f t="shared" si="2"/>
        <v>0</v>
      </c>
      <c r="H93" s="42">
        <f t="shared" si="3"/>
        <v>0</v>
      </c>
      <c r="I93" s="43">
        <f t="shared" si="4"/>
        <v>0</v>
      </c>
      <c r="J93" s="44">
        <f t="shared" si="5"/>
        <v>0</v>
      </c>
      <c r="K93" s="681">
        <f>(J93+(J94/5))</f>
        <v>0</v>
      </c>
      <c r="L93" s="649"/>
      <c r="M93" s="649"/>
      <c r="N93" s="651">
        <f>K93+(L93*5)+(M93*30)</f>
        <v>0</v>
      </c>
      <c r="O93" s="649" t="str">
        <f>IF(N93=0,"",RANK(N93,N:N,0))</f>
        <v/>
      </c>
      <c r="P93" s="111">
        <v>0</v>
      </c>
      <c r="Q93" s="112"/>
      <c r="R93" s="112"/>
      <c r="S93" s="111"/>
      <c r="T93" s="47">
        <v>0</v>
      </c>
      <c r="U93" s="115"/>
      <c r="V93" s="194">
        <v>0</v>
      </c>
      <c r="W93" s="53"/>
      <c r="X93" s="118"/>
      <c r="Y93" s="47">
        <v>0</v>
      </c>
      <c r="Z93" s="120"/>
      <c r="AA93" s="47"/>
      <c r="AB93" s="118"/>
      <c r="AC93" s="122"/>
      <c r="AD93" s="63">
        <v>0</v>
      </c>
      <c r="AE93" s="111">
        <v>0</v>
      </c>
      <c r="AF93" s="53"/>
      <c r="AG93" s="125">
        <v>0</v>
      </c>
      <c r="AH93" s="120"/>
      <c r="AI93" s="111">
        <v>0</v>
      </c>
      <c r="AJ93" s="53"/>
      <c r="AK93" s="47">
        <v>0</v>
      </c>
      <c r="AL93" s="120"/>
      <c r="AM93" s="47"/>
      <c r="AN93" s="115"/>
      <c r="AO93" s="111">
        <v>0</v>
      </c>
      <c r="AP93" s="53"/>
      <c r="AQ93" s="125">
        <v>0</v>
      </c>
      <c r="AR93" s="125">
        <v>0</v>
      </c>
      <c r="AS93" s="49">
        <v>0</v>
      </c>
      <c r="AT93" s="49">
        <v>0</v>
      </c>
      <c r="AU93" s="47"/>
      <c r="AV93" s="115"/>
      <c r="AW93" s="47"/>
      <c r="AX93" s="120"/>
      <c r="AY93" s="111">
        <v>0</v>
      </c>
      <c r="AZ93" s="112"/>
      <c r="BA93" s="112"/>
    </row>
    <row r="94" spans="1:53" ht="21.75" customHeight="1" x14ac:dyDescent="0.3">
      <c r="A94" s="669"/>
      <c r="B94" s="686"/>
      <c r="C94" s="669"/>
      <c r="D94" s="85" t="s">
        <v>103</v>
      </c>
      <c r="E94" s="41">
        <f t="shared" si="0"/>
        <v>0</v>
      </c>
      <c r="F94" s="42">
        <f t="shared" si="1"/>
        <v>0</v>
      </c>
      <c r="G94" s="42">
        <f t="shared" si="2"/>
        <v>0</v>
      </c>
      <c r="H94" s="42">
        <f t="shared" si="3"/>
        <v>0</v>
      </c>
      <c r="I94" s="43">
        <f t="shared" si="4"/>
        <v>0</v>
      </c>
      <c r="J94" s="89">
        <f t="shared" si="5"/>
        <v>0</v>
      </c>
      <c r="K94" s="650"/>
      <c r="L94" s="650"/>
      <c r="M94" s="650"/>
      <c r="N94" s="650"/>
      <c r="O94" s="650"/>
      <c r="P94" s="131">
        <v>0</v>
      </c>
      <c r="Q94" s="133"/>
      <c r="R94" s="133"/>
      <c r="S94" s="131"/>
      <c r="T94" s="91">
        <v>0</v>
      </c>
      <c r="U94" s="137"/>
      <c r="V94" s="195">
        <v>0</v>
      </c>
      <c r="W94" s="95"/>
      <c r="X94" s="139"/>
      <c r="Y94" s="91">
        <v>0</v>
      </c>
      <c r="Z94" s="141"/>
      <c r="AA94" s="91"/>
      <c r="AB94" s="139"/>
      <c r="AC94" s="143"/>
      <c r="AD94" s="103">
        <v>0</v>
      </c>
      <c r="AE94" s="131">
        <v>0</v>
      </c>
      <c r="AF94" s="95"/>
      <c r="AG94" s="145">
        <v>0</v>
      </c>
      <c r="AH94" s="141"/>
      <c r="AI94" s="131">
        <v>0</v>
      </c>
      <c r="AJ94" s="95"/>
      <c r="AK94" s="91">
        <v>0</v>
      </c>
      <c r="AL94" s="141"/>
      <c r="AM94" s="91"/>
      <c r="AN94" s="137"/>
      <c r="AO94" s="131">
        <v>0</v>
      </c>
      <c r="AP94" s="95"/>
      <c r="AQ94" s="145">
        <v>0</v>
      </c>
      <c r="AR94" s="145">
        <v>0</v>
      </c>
      <c r="AS94" s="92">
        <v>0</v>
      </c>
      <c r="AT94" s="92">
        <v>0</v>
      </c>
      <c r="AU94" s="91"/>
      <c r="AV94" s="137"/>
      <c r="AW94" s="91"/>
      <c r="AX94" s="141"/>
      <c r="AY94" s="131">
        <v>0</v>
      </c>
      <c r="AZ94" s="133"/>
      <c r="BA94" s="133"/>
    </row>
    <row r="95" spans="1:53" ht="21.75" customHeight="1" x14ac:dyDescent="0.3">
      <c r="A95" s="648" t="s">
        <v>354</v>
      </c>
      <c r="B95" s="646" t="s">
        <v>355</v>
      </c>
      <c r="C95" s="646" t="s">
        <v>81</v>
      </c>
      <c r="D95" s="37" t="s">
        <v>72</v>
      </c>
      <c r="E95" s="41">
        <f t="shared" si="0"/>
        <v>40</v>
      </c>
      <c r="F95" s="42">
        <f t="shared" si="1"/>
        <v>0</v>
      </c>
      <c r="G95" s="42">
        <f t="shared" si="2"/>
        <v>0</v>
      </c>
      <c r="H95" s="42">
        <f t="shared" si="3"/>
        <v>0</v>
      </c>
      <c r="I95" s="43">
        <f t="shared" si="4"/>
        <v>0</v>
      </c>
      <c r="J95" s="44">
        <f t="shared" si="5"/>
        <v>40</v>
      </c>
      <c r="K95" s="681">
        <f>(J95+(J96/5))</f>
        <v>52</v>
      </c>
      <c r="L95" s="649"/>
      <c r="M95" s="649"/>
      <c r="N95" s="651">
        <f>K95+(L95*5)+(M95*30)</f>
        <v>52</v>
      </c>
      <c r="O95" s="649">
        <f>IF(N95=0,"",RANK(N95,N:N,0))</f>
        <v>81</v>
      </c>
      <c r="P95" s="111">
        <v>0</v>
      </c>
      <c r="Q95" s="112"/>
      <c r="R95" s="112"/>
      <c r="S95" s="111"/>
      <c r="T95" s="47">
        <v>0</v>
      </c>
      <c r="U95" s="115"/>
      <c r="V95" s="111">
        <v>0</v>
      </c>
      <c r="W95" s="53"/>
      <c r="X95" s="118"/>
      <c r="Y95" s="47">
        <v>0</v>
      </c>
      <c r="Z95" s="120"/>
      <c r="AA95" s="47"/>
      <c r="AB95" s="118"/>
      <c r="AC95" s="122"/>
      <c r="AD95" s="63">
        <v>0</v>
      </c>
      <c r="AE95" s="111">
        <v>0</v>
      </c>
      <c r="AF95" s="53"/>
      <c r="AG95" s="125">
        <v>40</v>
      </c>
      <c r="AH95" s="120"/>
      <c r="AI95" s="111">
        <v>0</v>
      </c>
      <c r="AJ95" s="53"/>
      <c r="AK95" s="47">
        <v>0</v>
      </c>
      <c r="AL95" s="120"/>
      <c r="AM95" s="47"/>
      <c r="AN95" s="115"/>
      <c r="AO95" s="111">
        <v>0</v>
      </c>
      <c r="AP95" s="53"/>
      <c r="AQ95" s="125">
        <v>0</v>
      </c>
      <c r="AR95" s="125">
        <v>0</v>
      </c>
      <c r="AS95" s="49">
        <v>0</v>
      </c>
      <c r="AT95" s="49">
        <v>0</v>
      </c>
      <c r="AU95" s="47"/>
      <c r="AV95" s="115"/>
      <c r="AW95" s="47"/>
      <c r="AX95" s="120"/>
      <c r="AY95" s="111">
        <v>0</v>
      </c>
      <c r="AZ95" s="112"/>
      <c r="BA95" s="112"/>
    </row>
    <row r="96" spans="1:53" ht="21.75" customHeight="1" x14ac:dyDescent="0.3">
      <c r="A96" s="669"/>
      <c r="B96" s="669"/>
      <c r="C96" s="669"/>
      <c r="D96" s="85" t="s">
        <v>103</v>
      </c>
      <c r="E96" s="41">
        <f t="shared" si="0"/>
        <v>60</v>
      </c>
      <c r="F96" s="42">
        <f t="shared" si="1"/>
        <v>0</v>
      </c>
      <c r="G96" s="42">
        <f t="shared" si="2"/>
        <v>0</v>
      </c>
      <c r="H96" s="42">
        <f t="shared" si="3"/>
        <v>0</v>
      </c>
      <c r="I96" s="43">
        <f t="shared" si="4"/>
        <v>0</v>
      </c>
      <c r="J96" s="89">
        <f t="shared" si="5"/>
        <v>60</v>
      </c>
      <c r="K96" s="650"/>
      <c r="L96" s="650"/>
      <c r="M96" s="650"/>
      <c r="N96" s="650"/>
      <c r="O96" s="650"/>
      <c r="P96" s="131">
        <v>0</v>
      </c>
      <c r="Q96" s="133"/>
      <c r="R96" s="133"/>
      <c r="S96" s="131"/>
      <c r="T96" s="91">
        <v>0</v>
      </c>
      <c r="U96" s="137"/>
      <c r="V96" s="131">
        <v>0</v>
      </c>
      <c r="W96" s="95"/>
      <c r="X96" s="139"/>
      <c r="Y96" s="91">
        <v>0</v>
      </c>
      <c r="Z96" s="141"/>
      <c r="AA96" s="91"/>
      <c r="AB96" s="139"/>
      <c r="AC96" s="143"/>
      <c r="AD96" s="103">
        <v>0</v>
      </c>
      <c r="AE96" s="131">
        <v>0</v>
      </c>
      <c r="AF96" s="95"/>
      <c r="AG96" s="145">
        <v>60</v>
      </c>
      <c r="AH96" s="141"/>
      <c r="AI96" s="131">
        <v>0</v>
      </c>
      <c r="AJ96" s="95"/>
      <c r="AK96" s="91">
        <v>0</v>
      </c>
      <c r="AL96" s="141"/>
      <c r="AM96" s="91"/>
      <c r="AN96" s="137"/>
      <c r="AO96" s="131">
        <v>0</v>
      </c>
      <c r="AP96" s="95"/>
      <c r="AQ96" s="145">
        <v>0</v>
      </c>
      <c r="AR96" s="145">
        <v>0</v>
      </c>
      <c r="AS96" s="92">
        <v>0</v>
      </c>
      <c r="AT96" s="92">
        <v>0</v>
      </c>
      <c r="AU96" s="91"/>
      <c r="AV96" s="137"/>
      <c r="AW96" s="91"/>
      <c r="AX96" s="141"/>
      <c r="AY96" s="131">
        <v>0</v>
      </c>
      <c r="AZ96" s="133"/>
      <c r="BA96" s="133"/>
    </row>
    <row r="97" spans="1:53" ht="21.75" customHeight="1" x14ac:dyDescent="0.3">
      <c r="A97" s="648" t="s">
        <v>495</v>
      </c>
      <c r="B97" s="685" t="s">
        <v>496</v>
      </c>
      <c r="C97" s="646" t="s">
        <v>280</v>
      </c>
      <c r="D97" s="37" t="s">
        <v>72</v>
      </c>
      <c r="E97" s="41">
        <f t="shared" si="0"/>
        <v>250</v>
      </c>
      <c r="F97" s="42">
        <f t="shared" si="1"/>
        <v>150</v>
      </c>
      <c r="G97" s="42">
        <f t="shared" si="2"/>
        <v>60</v>
      </c>
      <c r="H97" s="42">
        <f t="shared" si="3"/>
        <v>50</v>
      </c>
      <c r="I97" s="43">
        <f t="shared" si="4"/>
        <v>40</v>
      </c>
      <c r="J97" s="44">
        <f t="shared" si="5"/>
        <v>550</v>
      </c>
      <c r="K97" s="681">
        <f>(J97+(J98/5))</f>
        <v>735</v>
      </c>
      <c r="L97" s="649">
        <f>Nemzetközi!B61</f>
        <v>255</v>
      </c>
      <c r="M97" s="649"/>
      <c r="N97" s="651">
        <f>K97+(L97*5)+(M97*30)</f>
        <v>2010</v>
      </c>
      <c r="O97" s="649">
        <f>IF(N97=0,"",RANK(N97,N:N,0))</f>
        <v>3</v>
      </c>
      <c r="P97" s="111">
        <v>0</v>
      </c>
      <c r="Q97" s="112">
        <v>40</v>
      </c>
      <c r="R97" s="112">
        <v>50</v>
      </c>
      <c r="S97" s="111"/>
      <c r="T97" s="47">
        <v>40</v>
      </c>
      <c r="U97" s="147">
        <v>60</v>
      </c>
      <c r="V97" s="111">
        <v>0</v>
      </c>
      <c r="W97" s="53"/>
      <c r="X97" s="118">
        <v>8</v>
      </c>
      <c r="Y97" s="47">
        <v>0</v>
      </c>
      <c r="Z97" s="120"/>
      <c r="AA97" s="47"/>
      <c r="AB97" s="118"/>
      <c r="AC97" s="122"/>
      <c r="AD97" s="63">
        <v>150</v>
      </c>
      <c r="AE97" s="111">
        <v>0</v>
      </c>
      <c r="AF97" s="53"/>
      <c r="AG97" s="125">
        <v>250</v>
      </c>
      <c r="AH97" s="120"/>
      <c r="AI97" s="111">
        <v>0</v>
      </c>
      <c r="AJ97" s="53"/>
      <c r="AK97" s="47">
        <v>0</v>
      </c>
      <c r="AL97" s="120"/>
      <c r="AM97" s="47"/>
      <c r="AN97" s="147"/>
      <c r="AO97" s="111">
        <v>0</v>
      </c>
      <c r="AP97" s="53"/>
      <c r="AQ97" s="125">
        <v>0</v>
      </c>
      <c r="AR97" s="125">
        <v>0</v>
      </c>
      <c r="AS97" s="49">
        <v>0</v>
      </c>
      <c r="AT97" s="49">
        <v>0</v>
      </c>
      <c r="AU97" s="47"/>
      <c r="AV97" s="147"/>
      <c r="AW97" s="47"/>
      <c r="AX97" s="120"/>
      <c r="AY97" s="111">
        <v>0</v>
      </c>
      <c r="AZ97" s="112"/>
      <c r="BA97" s="112"/>
    </row>
    <row r="98" spans="1:53" ht="21.75" customHeight="1" x14ac:dyDescent="0.3">
      <c r="A98" s="669"/>
      <c r="B98" s="686"/>
      <c r="C98" s="669"/>
      <c r="D98" s="85" t="s">
        <v>103</v>
      </c>
      <c r="E98" s="41">
        <f t="shared" si="0"/>
        <v>500</v>
      </c>
      <c r="F98" s="42">
        <f t="shared" si="1"/>
        <v>250</v>
      </c>
      <c r="G98" s="42">
        <f t="shared" si="2"/>
        <v>150</v>
      </c>
      <c r="H98" s="42">
        <f t="shared" si="3"/>
        <v>25</v>
      </c>
      <c r="I98" s="43">
        <f t="shared" si="4"/>
        <v>0</v>
      </c>
      <c r="J98" s="89">
        <f t="shared" si="5"/>
        <v>925</v>
      </c>
      <c r="K98" s="650"/>
      <c r="L98" s="650"/>
      <c r="M98" s="650"/>
      <c r="N98" s="650"/>
      <c r="O98" s="650"/>
      <c r="P98" s="131">
        <v>0</v>
      </c>
      <c r="Q98" s="133"/>
      <c r="R98" s="133"/>
      <c r="S98" s="131"/>
      <c r="T98" s="91">
        <v>0</v>
      </c>
      <c r="U98" s="148">
        <v>150</v>
      </c>
      <c r="V98" s="131">
        <v>0</v>
      </c>
      <c r="W98" s="95"/>
      <c r="X98" s="139">
        <v>25</v>
      </c>
      <c r="Y98" s="91">
        <v>0</v>
      </c>
      <c r="Z98" s="141"/>
      <c r="AA98" s="91"/>
      <c r="AB98" s="139"/>
      <c r="AC98" s="143"/>
      <c r="AD98" s="103">
        <v>250</v>
      </c>
      <c r="AE98" s="131">
        <v>0</v>
      </c>
      <c r="AF98" s="95"/>
      <c r="AG98" s="145">
        <v>500</v>
      </c>
      <c r="AH98" s="141"/>
      <c r="AI98" s="131">
        <v>0</v>
      </c>
      <c r="AJ98" s="95"/>
      <c r="AK98" s="91">
        <v>0</v>
      </c>
      <c r="AL98" s="141"/>
      <c r="AM98" s="91"/>
      <c r="AN98" s="148"/>
      <c r="AO98" s="131">
        <v>0</v>
      </c>
      <c r="AP98" s="95"/>
      <c r="AQ98" s="145">
        <v>0</v>
      </c>
      <c r="AR98" s="145">
        <v>0</v>
      </c>
      <c r="AS98" s="92">
        <v>0</v>
      </c>
      <c r="AT98" s="92">
        <v>0</v>
      </c>
      <c r="AU98" s="91"/>
      <c r="AV98" s="148"/>
      <c r="AW98" s="91"/>
      <c r="AX98" s="141"/>
      <c r="AY98" s="131">
        <v>0</v>
      </c>
      <c r="AZ98" s="133"/>
      <c r="BA98" s="133"/>
    </row>
    <row r="99" spans="1:53" ht="21.75" customHeight="1" x14ac:dyDescent="0.3">
      <c r="A99" s="648" t="s">
        <v>499</v>
      </c>
      <c r="B99" s="685" t="s">
        <v>500</v>
      </c>
      <c r="C99" s="646" t="s">
        <v>133</v>
      </c>
      <c r="D99" s="37" t="s">
        <v>72</v>
      </c>
      <c r="E99" s="41">
        <f t="shared" si="0"/>
        <v>2</v>
      </c>
      <c r="F99" s="42">
        <f t="shared" si="1"/>
        <v>0</v>
      </c>
      <c r="G99" s="42">
        <f t="shared" si="2"/>
        <v>0</v>
      </c>
      <c r="H99" s="42">
        <f t="shared" si="3"/>
        <v>0</v>
      </c>
      <c r="I99" s="43">
        <f t="shared" si="4"/>
        <v>0</v>
      </c>
      <c r="J99" s="44">
        <f t="shared" si="5"/>
        <v>2</v>
      </c>
      <c r="K99" s="681">
        <f>(J99+(J100/5))</f>
        <v>2</v>
      </c>
      <c r="L99" s="649"/>
      <c r="M99" s="649"/>
      <c r="N99" s="651">
        <f>K99+(L99*5)+(M99*30)</f>
        <v>2</v>
      </c>
      <c r="O99" s="649">
        <f>IF(N99=0,"",RANK(N99,N:N,0))</f>
        <v>135</v>
      </c>
      <c r="P99" s="111">
        <v>0</v>
      </c>
      <c r="Q99" s="112"/>
      <c r="R99" s="112"/>
      <c r="S99" s="111"/>
      <c r="T99" s="47">
        <v>0</v>
      </c>
      <c r="U99" s="115"/>
      <c r="V99" s="111">
        <v>0</v>
      </c>
      <c r="W99" s="53"/>
      <c r="X99" s="118"/>
      <c r="Y99" s="47">
        <v>0</v>
      </c>
      <c r="Z99" s="120"/>
      <c r="AA99" s="47"/>
      <c r="AB99" s="118"/>
      <c r="AC99" s="122">
        <v>2</v>
      </c>
      <c r="AD99" s="63">
        <v>0</v>
      </c>
      <c r="AE99" s="111">
        <v>0</v>
      </c>
      <c r="AF99" s="53"/>
      <c r="AG99" s="125">
        <v>0</v>
      </c>
      <c r="AH99" s="120"/>
      <c r="AI99" s="111">
        <v>0</v>
      </c>
      <c r="AJ99" s="53"/>
      <c r="AK99" s="47">
        <v>0</v>
      </c>
      <c r="AL99" s="120"/>
      <c r="AM99" s="47"/>
      <c r="AN99" s="115"/>
      <c r="AO99" s="111">
        <v>0</v>
      </c>
      <c r="AP99" s="53"/>
      <c r="AQ99" s="125">
        <v>0</v>
      </c>
      <c r="AR99" s="125">
        <v>0</v>
      </c>
      <c r="AS99" s="49">
        <v>0</v>
      </c>
      <c r="AT99" s="49">
        <v>0</v>
      </c>
      <c r="AU99" s="47"/>
      <c r="AV99" s="115"/>
      <c r="AW99" s="47"/>
      <c r="AX99" s="120"/>
      <c r="AY99" s="111">
        <v>0</v>
      </c>
      <c r="AZ99" s="112"/>
      <c r="BA99" s="112"/>
    </row>
    <row r="100" spans="1:53" ht="21.75" customHeight="1" x14ac:dyDescent="0.3">
      <c r="A100" s="669"/>
      <c r="B100" s="686"/>
      <c r="C100" s="669"/>
      <c r="D100" s="85" t="s">
        <v>103</v>
      </c>
      <c r="E100" s="41">
        <f t="shared" si="0"/>
        <v>0</v>
      </c>
      <c r="F100" s="42">
        <f t="shared" si="1"/>
        <v>0</v>
      </c>
      <c r="G100" s="42">
        <f t="shared" si="2"/>
        <v>0</v>
      </c>
      <c r="H100" s="42">
        <f t="shared" si="3"/>
        <v>0</v>
      </c>
      <c r="I100" s="43">
        <f t="shared" si="4"/>
        <v>0</v>
      </c>
      <c r="J100" s="89">
        <f t="shared" si="5"/>
        <v>0</v>
      </c>
      <c r="K100" s="650"/>
      <c r="L100" s="650"/>
      <c r="M100" s="650"/>
      <c r="N100" s="650"/>
      <c r="O100" s="650"/>
      <c r="P100" s="131">
        <v>0</v>
      </c>
      <c r="Q100" s="133"/>
      <c r="R100" s="133"/>
      <c r="S100" s="131"/>
      <c r="T100" s="91">
        <v>0</v>
      </c>
      <c r="U100" s="137"/>
      <c r="V100" s="131">
        <v>0</v>
      </c>
      <c r="W100" s="95"/>
      <c r="X100" s="139"/>
      <c r="Y100" s="91">
        <v>0</v>
      </c>
      <c r="Z100" s="141"/>
      <c r="AA100" s="91"/>
      <c r="AB100" s="139"/>
      <c r="AC100" s="143"/>
      <c r="AD100" s="103">
        <v>0</v>
      </c>
      <c r="AE100" s="131">
        <v>0</v>
      </c>
      <c r="AF100" s="95"/>
      <c r="AG100" s="145">
        <v>0</v>
      </c>
      <c r="AH100" s="141"/>
      <c r="AI100" s="131">
        <v>0</v>
      </c>
      <c r="AJ100" s="95"/>
      <c r="AK100" s="91">
        <v>0</v>
      </c>
      <c r="AL100" s="141"/>
      <c r="AM100" s="91"/>
      <c r="AN100" s="137"/>
      <c r="AO100" s="131">
        <v>0</v>
      </c>
      <c r="AP100" s="95"/>
      <c r="AQ100" s="145">
        <v>0</v>
      </c>
      <c r="AR100" s="145">
        <v>0</v>
      </c>
      <c r="AS100" s="92">
        <v>0</v>
      </c>
      <c r="AT100" s="92">
        <v>0</v>
      </c>
      <c r="AU100" s="91"/>
      <c r="AV100" s="137"/>
      <c r="AW100" s="91"/>
      <c r="AX100" s="141"/>
      <c r="AY100" s="131">
        <v>0</v>
      </c>
      <c r="AZ100" s="133"/>
      <c r="BA100" s="133"/>
    </row>
    <row r="101" spans="1:53" ht="21.75" customHeight="1" x14ac:dyDescent="0.3">
      <c r="A101" s="648" t="s">
        <v>505</v>
      </c>
      <c r="B101" s="685" t="s">
        <v>506</v>
      </c>
      <c r="C101" s="646" t="s">
        <v>366</v>
      </c>
      <c r="D101" s="37" t="s">
        <v>72</v>
      </c>
      <c r="E101" s="41">
        <f t="shared" si="0"/>
        <v>5</v>
      </c>
      <c r="F101" s="42">
        <f t="shared" si="1"/>
        <v>5</v>
      </c>
      <c r="G101" s="42">
        <f t="shared" si="2"/>
        <v>5</v>
      </c>
      <c r="H101" s="42">
        <f t="shared" si="3"/>
        <v>0</v>
      </c>
      <c r="I101" s="43">
        <f t="shared" si="4"/>
        <v>0</v>
      </c>
      <c r="J101" s="44">
        <f t="shared" si="5"/>
        <v>15</v>
      </c>
      <c r="K101" s="681">
        <f>(J101+(J102/5))</f>
        <v>15</v>
      </c>
      <c r="L101" s="649"/>
      <c r="M101" s="649"/>
      <c r="N101" s="651">
        <f>K101+(L101*5)+(M101*30)</f>
        <v>15</v>
      </c>
      <c r="O101" s="649">
        <f>IF(N101=0,"",RANK(N101,N:N,0))</f>
        <v>113</v>
      </c>
      <c r="P101" s="111">
        <v>0</v>
      </c>
      <c r="Q101" s="112"/>
      <c r="R101" s="112"/>
      <c r="S101" s="111"/>
      <c r="T101" s="47">
        <v>0</v>
      </c>
      <c r="U101" s="115"/>
      <c r="V101" s="111">
        <v>0</v>
      </c>
      <c r="W101" s="53"/>
      <c r="X101" s="118"/>
      <c r="Y101" s="47">
        <v>0</v>
      </c>
      <c r="Z101" s="120"/>
      <c r="AA101" s="47"/>
      <c r="AB101" s="118"/>
      <c r="AC101" s="122"/>
      <c r="AD101" s="63">
        <v>0</v>
      </c>
      <c r="AE101" s="111">
        <v>0</v>
      </c>
      <c r="AF101" s="53">
        <v>5</v>
      </c>
      <c r="AG101" s="125">
        <v>0</v>
      </c>
      <c r="AH101" s="120"/>
      <c r="AI101" s="111">
        <v>0</v>
      </c>
      <c r="AJ101" s="53"/>
      <c r="AK101" s="47">
        <v>0</v>
      </c>
      <c r="AL101" s="120"/>
      <c r="AM101" s="47"/>
      <c r="AN101" s="115"/>
      <c r="AO101" s="111">
        <v>0</v>
      </c>
      <c r="AP101" s="53"/>
      <c r="AQ101" s="125">
        <v>0</v>
      </c>
      <c r="AR101" s="125">
        <v>0</v>
      </c>
      <c r="AS101" s="49">
        <v>0</v>
      </c>
      <c r="AT101" s="49">
        <v>0</v>
      </c>
      <c r="AU101" s="47"/>
      <c r="AV101" s="115"/>
      <c r="AW101" s="47">
        <v>5</v>
      </c>
      <c r="AX101" s="120">
        <v>5</v>
      </c>
      <c r="AY101" s="111">
        <v>0</v>
      </c>
      <c r="AZ101" s="112"/>
      <c r="BA101" s="112"/>
    </row>
    <row r="102" spans="1:53" ht="21.75" customHeight="1" x14ac:dyDescent="0.3">
      <c r="A102" s="669"/>
      <c r="B102" s="686"/>
      <c r="C102" s="669"/>
      <c r="D102" s="85" t="s">
        <v>103</v>
      </c>
      <c r="E102" s="41">
        <f t="shared" si="0"/>
        <v>0</v>
      </c>
      <c r="F102" s="42">
        <f t="shared" si="1"/>
        <v>0</v>
      </c>
      <c r="G102" s="42">
        <f t="shared" si="2"/>
        <v>0</v>
      </c>
      <c r="H102" s="42">
        <f t="shared" si="3"/>
        <v>0</v>
      </c>
      <c r="I102" s="43">
        <f t="shared" si="4"/>
        <v>0</v>
      </c>
      <c r="J102" s="89">
        <f t="shared" si="5"/>
        <v>0</v>
      </c>
      <c r="K102" s="650"/>
      <c r="L102" s="650"/>
      <c r="M102" s="650"/>
      <c r="N102" s="650"/>
      <c r="O102" s="650"/>
      <c r="P102" s="131">
        <v>0</v>
      </c>
      <c r="Q102" s="133"/>
      <c r="R102" s="133"/>
      <c r="S102" s="131"/>
      <c r="T102" s="91">
        <v>0</v>
      </c>
      <c r="U102" s="137"/>
      <c r="V102" s="131">
        <v>0</v>
      </c>
      <c r="W102" s="95"/>
      <c r="X102" s="139"/>
      <c r="Y102" s="91">
        <v>0</v>
      </c>
      <c r="Z102" s="141"/>
      <c r="AA102" s="91"/>
      <c r="AB102" s="139"/>
      <c r="AC102" s="143"/>
      <c r="AD102" s="103">
        <v>0</v>
      </c>
      <c r="AE102" s="131">
        <v>0</v>
      </c>
      <c r="AF102" s="95"/>
      <c r="AG102" s="145">
        <v>0</v>
      </c>
      <c r="AH102" s="141"/>
      <c r="AI102" s="131">
        <v>0</v>
      </c>
      <c r="AJ102" s="95"/>
      <c r="AK102" s="91">
        <v>0</v>
      </c>
      <c r="AL102" s="141"/>
      <c r="AM102" s="91"/>
      <c r="AN102" s="137"/>
      <c r="AO102" s="131">
        <v>0</v>
      </c>
      <c r="AP102" s="95"/>
      <c r="AQ102" s="145">
        <v>0</v>
      </c>
      <c r="AR102" s="145">
        <v>0</v>
      </c>
      <c r="AS102" s="92">
        <v>0</v>
      </c>
      <c r="AT102" s="92">
        <v>0</v>
      </c>
      <c r="AU102" s="91"/>
      <c r="AV102" s="137"/>
      <c r="AW102" s="91"/>
      <c r="AX102" s="141"/>
      <c r="AY102" s="131">
        <v>0</v>
      </c>
      <c r="AZ102" s="133"/>
      <c r="BA102" s="133"/>
    </row>
    <row r="103" spans="1:53" ht="21.75" customHeight="1" x14ac:dyDescent="0.3">
      <c r="A103" s="648" t="s">
        <v>514</v>
      </c>
      <c r="B103" s="685" t="s">
        <v>515</v>
      </c>
      <c r="C103" s="646" t="s">
        <v>53</v>
      </c>
      <c r="D103" s="37" t="s">
        <v>72</v>
      </c>
      <c r="E103" s="41">
        <f t="shared" si="0"/>
        <v>0</v>
      </c>
      <c r="F103" s="42">
        <f t="shared" si="1"/>
        <v>0</v>
      </c>
      <c r="G103" s="42">
        <f t="shared" si="2"/>
        <v>0</v>
      </c>
      <c r="H103" s="42">
        <f t="shared" si="3"/>
        <v>0</v>
      </c>
      <c r="I103" s="43">
        <f t="shared" si="4"/>
        <v>0</v>
      </c>
      <c r="J103" s="44">
        <f t="shared" si="5"/>
        <v>0</v>
      </c>
      <c r="K103" s="681">
        <f>(J103+(J104/5))</f>
        <v>0</v>
      </c>
      <c r="L103" s="649"/>
      <c r="M103" s="649"/>
      <c r="N103" s="651">
        <f>K103+(L103*5)+(M103*30)</f>
        <v>0</v>
      </c>
      <c r="O103" s="649" t="str">
        <f>IF(N103=0,"",RANK(N103,N:N,0))</f>
        <v/>
      </c>
      <c r="P103" s="111">
        <v>0</v>
      </c>
      <c r="Q103" s="112"/>
      <c r="R103" s="112"/>
      <c r="S103" s="111"/>
      <c r="T103" s="47">
        <v>0</v>
      </c>
      <c r="U103" s="147"/>
      <c r="V103" s="111">
        <v>0</v>
      </c>
      <c r="W103" s="53"/>
      <c r="X103" s="118"/>
      <c r="Y103" s="47">
        <v>0</v>
      </c>
      <c r="Z103" s="120"/>
      <c r="AA103" s="47"/>
      <c r="AB103" s="118"/>
      <c r="AC103" s="122"/>
      <c r="AD103" s="63">
        <v>0</v>
      </c>
      <c r="AE103" s="111">
        <v>0</v>
      </c>
      <c r="AF103" s="53"/>
      <c r="AG103" s="125">
        <v>0</v>
      </c>
      <c r="AH103" s="120"/>
      <c r="AI103" s="111">
        <v>0</v>
      </c>
      <c r="AJ103" s="53"/>
      <c r="AK103" s="47">
        <v>0</v>
      </c>
      <c r="AL103" s="120"/>
      <c r="AM103" s="47"/>
      <c r="AN103" s="147"/>
      <c r="AO103" s="111">
        <v>0</v>
      </c>
      <c r="AP103" s="53"/>
      <c r="AQ103" s="149">
        <v>0</v>
      </c>
      <c r="AR103" s="149">
        <v>0</v>
      </c>
      <c r="AS103" s="49">
        <v>0</v>
      </c>
      <c r="AT103" s="49">
        <v>0</v>
      </c>
      <c r="AU103" s="47"/>
      <c r="AV103" s="147"/>
      <c r="AW103" s="47"/>
      <c r="AX103" s="120"/>
      <c r="AY103" s="111">
        <v>0</v>
      </c>
      <c r="AZ103" s="112"/>
      <c r="BA103" s="112"/>
    </row>
    <row r="104" spans="1:53" ht="21.75" customHeight="1" x14ac:dyDescent="0.3">
      <c r="A104" s="669"/>
      <c r="B104" s="686"/>
      <c r="C104" s="669"/>
      <c r="D104" s="85" t="s">
        <v>103</v>
      </c>
      <c r="E104" s="41">
        <f t="shared" si="0"/>
        <v>0</v>
      </c>
      <c r="F104" s="42">
        <f t="shared" si="1"/>
        <v>0</v>
      </c>
      <c r="G104" s="42">
        <f t="shared" si="2"/>
        <v>0</v>
      </c>
      <c r="H104" s="42">
        <f t="shared" si="3"/>
        <v>0</v>
      </c>
      <c r="I104" s="43">
        <f t="shared" si="4"/>
        <v>0</v>
      </c>
      <c r="J104" s="89">
        <f t="shared" si="5"/>
        <v>0</v>
      </c>
      <c r="K104" s="650"/>
      <c r="L104" s="650"/>
      <c r="M104" s="650"/>
      <c r="N104" s="650"/>
      <c r="O104" s="650"/>
      <c r="P104" s="131">
        <v>0</v>
      </c>
      <c r="Q104" s="133"/>
      <c r="R104" s="133"/>
      <c r="S104" s="131"/>
      <c r="T104" s="91">
        <v>0</v>
      </c>
      <c r="U104" s="148"/>
      <c r="V104" s="131">
        <v>0</v>
      </c>
      <c r="W104" s="95"/>
      <c r="X104" s="139"/>
      <c r="Y104" s="91">
        <v>0</v>
      </c>
      <c r="Z104" s="141"/>
      <c r="AA104" s="91"/>
      <c r="AB104" s="139"/>
      <c r="AC104" s="143"/>
      <c r="AD104" s="103">
        <v>0</v>
      </c>
      <c r="AE104" s="131">
        <v>0</v>
      </c>
      <c r="AF104" s="95"/>
      <c r="AG104" s="145">
        <v>0</v>
      </c>
      <c r="AH104" s="141"/>
      <c r="AI104" s="131">
        <v>0</v>
      </c>
      <c r="AJ104" s="95"/>
      <c r="AK104" s="91">
        <v>0</v>
      </c>
      <c r="AL104" s="141"/>
      <c r="AM104" s="91"/>
      <c r="AN104" s="148"/>
      <c r="AO104" s="131">
        <v>0</v>
      </c>
      <c r="AP104" s="95"/>
      <c r="AQ104" s="151">
        <v>0</v>
      </c>
      <c r="AR104" s="151">
        <v>0</v>
      </c>
      <c r="AS104" s="92">
        <v>0</v>
      </c>
      <c r="AT104" s="92">
        <v>0</v>
      </c>
      <c r="AU104" s="91"/>
      <c r="AV104" s="148"/>
      <c r="AW104" s="91"/>
      <c r="AX104" s="141"/>
      <c r="AY104" s="131">
        <v>0</v>
      </c>
      <c r="AZ104" s="133"/>
      <c r="BA104" s="133"/>
    </row>
    <row r="105" spans="1:53" ht="21.75" customHeight="1" x14ac:dyDescent="0.3">
      <c r="A105" s="648" t="s">
        <v>523</v>
      </c>
      <c r="B105" s="646" t="s">
        <v>524</v>
      </c>
      <c r="C105" s="646" t="s">
        <v>144</v>
      </c>
      <c r="D105" s="37" t="s">
        <v>72</v>
      </c>
      <c r="E105" s="41">
        <f t="shared" si="0"/>
        <v>150</v>
      </c>
      <c r="F105" s="42">
        <f t="shared" si="1"/>
        <v>100</v>
      </c>
      <c r="G105" s="42">
        <f t="shared" si="2"/>
        <v>100</v>
      </c>
      <c r="H105" s="42">
        <f t="shared" si="3"/>
        <v>100</v>
      </c>
      <c r="I105" s="43">
        <f t="shared" si="4"/>
        <v>90</v>
      </c>
      <c r="J105" s="44">
        <f t="shared" si="5"/>
        <v>540</v>
      </c>
      <c r="K105" s="681">
        <f>(J105+(J106/5))</f>
        <v>688</v>
      </c>
      <c r="L105" s="649">
        <f>Nemzetközi!B65</f>
        <v>77</v>
      </c>
      <c r="M105" s="649"/>
      <c r="N105" s="651">
        <f>K105+(L105*5)+(M105*30)</f>
        <v>1073</v>
      </c>
      <c r="O105" s="649">
        <f>IF(N105=0,"",RANK(N105,N:N,0))</f>
        <v>9</v>
      </c>
      <c r="P105" s="111">
        <v>0</v>
      </c>
      <c r="Q105" s="112"/>
      <c r="R105" s="112">
        <v>30</v>
      </c>
      <c r="S105" s="111"/>
      <c r="T105" s="47">
        <v>0</v>
      </c>
      <c r="U105" s="147">
        <v>90</v>
      </c>
      <c r="V105" s="111">
        <v>0</v>
      </c>
      <c r="W105" s="53"/>
      <c r="X105" s="118"/>
      <c r="Y105" s="47">
        <v>0</v>
      </c>
      <c r="Z105" s="120"/>
      <c r="AA105" s="47"/>
      <c r="AB105" s="118"/>
      <c r="AC105" s="122"/>
      <c r="AD105" s="63">
        <v>60</v>
      </c>
      <c r="AE105" s="111">
        <v>40</v>
      </c>
      <c r="AF105" s="53">
        <v>100</v>
      </c>
      <c r="AG105" s="125">
        <v>100</v>
      </c>
      <c r="AH105" s="120"/>
      <c r="AI105" s="111">
        <v>0</v>
      </c>
      <c r="AJ105" s="53"/>
      <c r="AK105" s="47">
        <v>0</v>
      </c>
      <c r="AL105" s="120"/>
      <c r="AM105" s="47"/>
      <c r="AN105" s="147">
        <v>100</v>
      </c>
      <c r="AO105" s="111">
        <v>0</v>
      </c>
      <c r="AP105" s="53"/>
      <c r="AQ105" s="125">
        <v>0</v>
      </c>
      <c r="AR105" s="125">
        <v>0</v>
      </c>
      <c r="AS105" s="49">
        <v>40</v>
      </c>
      <c r="AT105" s="49">
        <v>10</v>
      </c>
      <c r="AU105" s="47"/>
      <c r="AV105" s="147">
        <v>150</v>
      </c>
      <c r="AW105" s="47"/>
      <c r="AX105" s="120"/>
      <c r="AY105" s="111">
        <v>0</v>
      </c>
      <c r="AZ105" s="112"/>
      <c r="BA105" s="112"/>
    </row>
    <row r="106" spans="1:53" ht="21.75" customHeight="1" x14ac:dyDescent="0.3">
      <c r="A106" s="669"/>
      <c r="B106" s="669"/>
      <c r="C106" s="669"/>
      <c r="D106" s="85" t="s">
        <v>103</v>
      </c>
      <c r="E106" s="41">
        <f t="shared" si="0"/>
        <v>250</v>
      </c>
      <c r="F106" s="42">
        <f t="shared" si="1"/>
        <v>150</v>
      </c>
      <c r="G106" s="42">
        <f t="shared" si="2"/>
        <v>150</v>
      </c>
      <c r="H106" s="42">
        <f t="shared" si="3"/>
        <v>100</v>
      </c>
      <c r="I106" s="43">
        <f t="shared" si="4"/>
        <v>90</v>
      </c>
      <c r="J106" s="89">
        <f t="shared" si="5"/>
        <v>740</v>
      </c>
      <c r="K106" s="650"/>
      <c r="L106" s="650"/>
      <c r="M106" s="650"/>
      <c r="N106" s="650"/>
      <c r="O106" s="650"/>
      <c r="P106" s="131">
        <v>0</v>
      </c>
      <c r="Q106" s="133"/>
      <c r="R106" s="133">
        <v>50</v>
      </c>
      <c r="S106" s="131"/>
      <c r="T106" s="91">
        <v>0</v>
      </c>
      <c r="U106" s="148">
        <v>90</v>
      </c>
      <c r="V106" s="131">
        <v>0</v>
      </c>
      <c r="W106" s="95"/>
      <c r="X106" s="139"/>
      <c r="Y106" s="91">
        <v>0</v>
      </c>
      <c r="Z106" s="141"/>
      <c r="AA106" s="91"/>
      <c r="AB106" s="139"/>
      <c r="AC106" s="143"/>
      <c r="AD106" s="103">
        <v>150</v>
      </c>
      <c r="AE106" s="131">
        <v>60</v>
      </c>
      <c r="AF106" s="95"/>
      <c r="AG106" s="145">
        <v>250</v>
      </c>
      <c r="AH106" s="141"/>
      <c r="AI106" s="131">
        <v>0</v>
      </c>
      <c r="AJ106" s="95"/>
      <c r="AK106" s="91">
        <v>0</v>
      </c>
      <c r="AL106" s="141"/>
      <c r="AM106" s="91"/>
      <c r="AN106" s="148">
        <v>150</v>
      </c>
      <c r="AO106" s="131">
        <v>0</v>
      </c>
      <c r="AP106" s="95"/>
      <c r="AQ106" s="145">
        <v>0</v>
      </c>
      <c r="AR106" s="145">
        <v>0</v>
      </c>
      <c r="AS106" s="92">
        <v>100</v>
      </c>
      <c r="AT106" s="92">
        <v>9</v>
      </c>
      <c r="AU106" s="91"/>
      <c r="AV106" s="148"/>
      <c r="AW106" s="91"/>
      <c r="AX106" s="141"/>
      <c r="AY106" s="131">
        <v>0</v>
      </c>
      <c r="AZ106" s="133"/>
      <c r="BA106" s="133"/>
    </row>
    <row r="107" spans="1:53" ht="21.75" customHeight="1" x14ac:dyDescent="0.3">
      <c r="A107" s="706" t="s">
        <v>530</v>
      </c>
      <c r="B107" s="707" t="s">
        <v>531</v>
      </c>
      <c r="C107" s="707" t="s">
        <v>186</v>
      </c>
      <c r="D107" s="196" t="s">
        <v>72</v>
      </c>
      <c r="E107" s="41">
        <f t="shared" si="0"/>
        <v>60</v>
      </c>
      <c r="F107" s="42">
        <f t="shared" si="1"/>
        <v>21</v>
      </c>
      <c r="G107" s="42">
        <f t="shared" si="2"/>
        <v>15</v>
      </c>
      <c r="H107" s="42">
        <f t="shared" si="3"/>
        <v>8</v>
      </c>
      <c r="I107" s="43">
        <f t="shared" si="4"/>
        <v>8</v>
      </c>
      <c r="J107" s="197">
        <f t="shared" si="5"/>
        <v>112</v>
      </c>
      <c r="K107" s="684">
        <f>(J107+(J108/5))</f>
        <v>143.80000000000001</v>
      </c>
      <c r="L107" s="683"/>
      <c r="M107" s="683"/>
      <c r="N107" s="682">
        <f>K107+(L107*5)+(M107*30)</f>
        <v>143.80000000000001</v>
      </c>
      <c r="O107" s="683">
        <f>IF(N107=0,"",RANK(N107,N:N,0))</f>
        <v>48</v>
      </c>
      <c r="P107" s="111">
        <v>0</v>
      </c>
      <c r="Q107" s="172"/>
      <c r="R107" s="172"/>
      <c r="S107" s="111"/>
      <c r="T107" s="47">
        <v>0</v>
      </c>
      <c r="U107" s="171"/>
      <c r="V107" s="111">
        <v>0</v>
      </c>
      <c r="W107" s="53">
        <v>5</v>
      </c>
      <c r="X107" s="118"/>
      <c r="Y107" s="47">
        <v>0</v>
      </c>
      <c r="Z107" s="204"/>
      <c r="AA107" s="47">
        <v>3</v>
      </c>
      <c r="AB107" s="118"/>
      <c r="AC107" s="201">
        <v>21</v>
      </c>
      <c r="AD107" s="63">
        <v>0</v>
      </c>
      <c r="AE107" s="111">
        <v>8</v>
      </c>
      <c r="AF107" s="53">
        <v>8</v>
      </c>
      <c r="AG107" s="125">
        <v>60</v>
      </c>
      <c r="AH107" s="204">
        <v>8</v>
      </c>
      <c r="AI107" s="111">
        <v>5</v>
      </c>
      <c r="AJ107" s="53">
        <v>8</v>
      </c>
      <c r="AK107" s="47">
        <v>0</v>
      </c>
      <c r="AL107" s="204"/>
      <c r="AM107" s="47">
        <v>8</v>
      </c>
      <c r="AN107" s="171"/>
      <c r="AO107" s="111">
        <v>0</v>
      </c>
      <c r="AP107" s="53">
        <v>15</v>
      </c>
      <c r="AQ107" s="125">
        <v>0</v>
      </c>
      <c r="AR107" s="125">
        <v>0</v>
      </c>
      <c r="AS107" s="150">
        <v>0</v>
      </c>
      <c r="AT107" s="150">
        <v>4</v>
      </c>
      <c r="AU107" s="47"/>
      <c r="AV107" s="171"/>
      <c r="AW107" s="47"/>
      <c r="AX107" s="204">
        <v>5</v>
      </c>
      <c r="AY107" s="111">
        <v>0</v>
      </c>
      <c r="AZ107" s="172"/>
      <c r="BA107" s="172"/>
    </row>
    <row r="108" spans="1:53" ht="21.75" customHeight="1" x14ac:dyDescent="0.3">
      <c r="A108" s="669"/>
      <c r="B108" s="669"/>
      <c r="C108" s="669"/>
      <c r="D108" s="205" t="s">
        <v>103</v>
      </c>
      <c r="E108" s="41">
        <f t="shared" si="0"/>
        <v>60</v>
      </c>
      <c r="F108" s="42">
        <f t="shared" si="1"/>
        <v>43</v>
      </c>
      <c r="G108" s="42">
        <f t="shared" si="2"/>
        <v>40</v>
      </c>
      <c r="H108" s="42">
        <f t="shared" si="3"/>
        <v>8</v>
      </c>
      <c r="I108" s="43">
        <f t="shared" si="4"/>
        <v>8</v>
      </c>
      <c r="J108" s="206">
        <f t="shared" si="5"/>
        <v>159</v>
      </c>
      <c r="K108" s="650"/>
      <c r="L108" s="650"/>
      <c r="M108" s="650"/>
      <c r="N108" s="650"/>
      <c r="O108" s="650"/>
      <c r="P108" s="131">
        <v>0</v>
      </c>
      <c r="Q108" s="180"/>
      <c r="R108" s="180"/>
      <c r="S108" s="131"/>
      <c r="T108" s="91">
        <v>0</v>
      </c>
      <c r="U108" s="179"/>
      <c r="V108" s="131">
        <v>0</v>
      </c>
      <c r="W108" s="95">
        <v>5</v>
      </c>
      <c r="X108" s="139"/>
      <c r="Y108" s="91">
        <v>0</v>
      </c>
      <c r="Z108" s="213"/>
      <c r="AA108" s="91"/>
      <c r="AB108" s="139"/>
      <c r="AC108" s="210">
        <v>43</v>
      </c>
      <c r="AD108" s="103">
        <v>0</v>
      </c>
      <c r="AE108" s="131">
        <v>8</v>
      </c>
      <c r="AF108" s="95">
        <v>8</v>
      </c>
      <c r="AG108" s="145">
        <v>60</v>
      </c>
      <c r="AH108" s="213">
        <v>8</v>
      </c>
      <c r="AI108" s="131">
        <v>0</v>
      </c>
      <c r="AJ108" s="95">
        <v>8</v>
      </c>
      <c r="AK108" s="91">
        <v>0</v>
      </c>
      <c r="AL108" s="213"/>
      <c r="AM108" s="91"/>
      <c r="AN108" s="179"/>
      <c r="AO108" s="131">
        <v>0</v>
      </c>
      <c r="AP108" s="95">
        <v>8</v>
      </c>
      <c r="AQ108" s="145">
        <v>0</v>
      </c>
      <c r="AR108" s="145">
        <v>0</v>
      </c>
      <c r="AS108" s="152">
        <v>0</v>
      </c>
      <c r="AT108" s="152">
        <v>0</v>
      </c>
      <c r="AU108" s="91"/>
      <c r="AV108" s="179"/>
      <c r="AW108" s="91"/>
      <c r="AX108" s="213">
        <v>40</v>
      </c>
      <c r="AY108" s="131">
        <v>0</v>
      </c>
      <c r="AZ108" s="180"/>
      <c r="BA108" s="180"/>
    </row>
    <row r="109" spans="1:53" ht="21.75" customHeight="1" x14ac:dyDescent="0.3">
      <c r="A109" s="648" t="s">
        <v>536</v>
      </c>
      <c r="B109" s="685" t="s">
        <v>537</v>
      </c>
      <c r="C109" s="646" t="s">
        <v>138</v>
      </c>
      <c r="D109" s="37" t="s">
        <v>72</v>
      </c>
      <c r="E109" s="41">
        <f t="shared" si="0"/>
        <v>100</v>
      </c>
      <c r="F109" s="42">
        <f t="shared" si="1"/>
        <v>60</v>
      </c>
      <c r="G109" s="42">
        <f t="shared" si="2"/>
        <v>60</v>
      </c>
      <c r="H109" s="42">
        <f t="shared" si="3"/>
        <v>40</v>
      </c>
      <c r="I109" s="43">
        <f t="shared" si="4"/>
        <v>40</v>
      </c>
      <c r="J109" s="44">
        <f t="shared" si="5"/>
        <v>300</v>
      </c>
      <c r="K109" s="681">
        <f>(J109+(J110/5))</f>
        <v>432</v>
      </c>
      <c r="L109" s="649">
        <f>Nemzetközi!B66</f>
        <v>64</v>
      </c>
      <c r="M109" s="649"/>
      <c r="N109" s="651">
        <f>K109+(L109*5)+(M109*30)</f>
        <v>752</v>
      </c>
      <c r="O109" s="649">
        <f>IF(N109=0,"",RANK(N109,N:N,0))</f>
        <v>15</v>
      </c>
      <c r="P109" s="111">
        <v>15</v>
      </c>
      <c r="Q109" s="112"/>
      <c r="R109" s="112">
        <v>10</v>
      </c>
      <c r="S109" s="111">
        <v>25</v>
      </c>
      <c r="T109" s="47">
        <v>0</v>
      </c>
      <c r="U109" s="147">
        <v>40</v>
      </c>
      <c r="V109" s="111">
        <v>8</v>
      </c>
      <c r="W109" s="53"/>
      <c r="X109" s="118">
        <v>8</v>
      </c>
      <c r="Y109" s="47">
        <v>0</v>
      </c>
      <c r="Z109" s="120"/>
      <c r="AA109" s="47">
        <v>15</v>
      </c>
      <c r="AB109" s="118"/>
      <c r="AC109" s="122"/>
      <c r="AD109" s="63">
        <v>25</v>
      </c>
      <c r="AE109" s="111">
        <v>25</v>
      </c>
      <c r="AF109" s="53">
        <v>40</v>
      </c>
      <c r="AG109" s="125">
        <v>40</v>
      </c>
      <c r="AH109" s="120">
        <v>15</v>
      </c>
      <c r="AI109" s="111">
        <v>40</v>
      </c>
      <c r="AJ109" s="53"/>
      <c r="AK109" s="47">
        <v>0</v>
      </c>
      <c r="AL109" s="120"/>
      <c r="AM109" s="47">
        <v>40</v>
      </c>
      <c r="AN109" s="147">
        <v>60</v>
      </c>
      <c r="AO109" s="111">
        <v>0</v>
      </c>
      <c r="AP109" s="53"/>
      <c r="AQ109" s="125">
        <v>0</v>
      </c>
      <c r="AR109" s="125">
        <v>0</v>
      </c>
      <c r="AS109" s="49">
        <v>60</v>
      </c>
      <c r="AT109" s="49">
        <v>10</v>
      </c>
      <c r="AU109" s="47"/>
      <c r="AV109" s="147">
        <v>100</v>
      </c>
      <c r="AW109" s="47"/>
      <c r="AX109" s="120"/>
      <c r="AY109" s="111">
        <v>0</v>
      </c>
      <c r="AZ109" s="112"/>
      <c r="BA109" s="112"/>
    </row>
    <row r="110" spans="1:53" ht="21.75" customHeight="1" x14ac:dyDescent="0.3">
      <c r="A110" s="669"/>
      <c r="B110" s="686"/>
      <c r="C110" s="669"/>
      <c r="D110" s="85" t="s">
        <v>103</v>
      </c>
      <c r="E110" s="41">
        <f t="shared" si="0"/>
        <v>250</v>
      </c>
      <c r="F110" s="42">
        <f t="shared" si="1"/>
        <v>150</v>
      </c>
      <c r="G110" s="42">
        <f t="shared" si="2"/>
        <v>100</v>
      </c>
      <c r="H110" s="42">
        <f t="shared" si="3"/>
        <v>100</v>
      </c>
      <c r="I110" s="43">
        <f t="shared" si="4"/>
        <v>60</v>
      </c>
      <c r="J110" s="89">
        <f t="shared" si="5"/>
        <v>660</v>
      </c>
      <c r="K110" s="650"/>
      <c r="L110" s="650"/>
      <c r="M110" s="650"/>
      <c r="N110" s="650"/>
      <c r="O110" s="650"/>
      <c r="P110" s="131">
        <v>5</v>
      </c>
      <c r="Q110" s="133"/>
      <c r="R110" s="133">
        <v>50</v>
      </c>
      <c r="S110" s="131">
        <v>60</v>
      </c>
      <c r="T110" s="91">
        <v>0</v>
      </c>
      <c r="U110" s="148">
        <v>60</v>
      </c>
      <c r="V110" s="131">
        <v>0</v>
      </c>
      <c r="W110" s="95"/>
      <c r="X110" s="139">
        <v>60</v>
      </c>
      <c r="Y110" s="91">
        <v>0</v>
      </c>
      <c r="Z110" s="141">
        <v>5</v>
      </c>
      <c r="AA110" s="91">
        <v>5</v>
      </c>
      <c r="AB110" s="139"/>
      <c r="AC110" s="143"/>
      <c r="AD110" s="103">
        <v>100</v>
      </c>
      <c r="AE110" s="131">
        <v>40</v>
      </c>
      <c r="AF110" s="95">
        <v>40</v>
      </c>
      <c r="AG110" s="145">
        <v>150</v>
      </c>
      <c r="AH110" s="141"/>
      <c r="AI110" s="131">
        <v>60</v>
      </c>
      <c r="AJ110" s="95"/>
      <c r="AK110" s="91">
        <v>0</v>
      </c>
      <c r="AL110" s="141"/>
      <c r="AM110" s="91">
        <v>60</v>
      </c>
      <c r="AN110" s="148">
        <v>100</v>
      </c>
      <c r="AO110" s="131">
        <v>0</v>
      </c>
      <c r="AP110" s="95"/>
      <c r="AQ110" s="145">
        <v>0</v>
      </c>
      <c r="AR110" s="145">
        <v>0</v>
      </c>
      <c r="AS110" s="92">
        <v>25</v>
      </c>
      <c r="AT110" s="92">
        <v>0</v>
      </c>
      <c r="AU110" s="91"/>
      <c r="AV110" s="148">
        <v>250</v>
      </c>
      <c r="AW110" s="91"/>
      <c r="AX110" s="141"/>
      <c r="AY110" s="131">
        <v>0</v>
      </c>
      <c r="AZ110" s="133"/>
      <c r="BA110" s="133"/>
    </row>
    <row r="111" spans="1:53" ht="21.75" customHeight="1" x14ac:dyDescent="0.3">
      <c r="A111" s="648" t="s">
        <v>544</v>
      </c>
      <c r="B111" s="685" t="s">
        <v>545</v>
      </c>
      <c r="C111" s="646" t="s">
        <v>53</v>
      </c>
      <c r="D111" s="37" t="s">
        <v>72</v>
      </c>
      <c r="E111" s="41">
        <f t="shared" si="0"/>
        <v>36</v>
      </c>
      <c r="F111" s="42">
        <f t="shared" si="1"/>
        <v>25</v>
      </c>
      <c r="G111" s="42">
        <f t="shared" si="2"/>
        <v>25</v>
      </c>
      <c r="H111" s="42">
        <f t="shared" si="3"/>
        <v>25</v>
      </c>
      <c r="I111" s="43">
        <f t="shared" si="4"/>
        <v>8</v>
      </c>
      <c r="J111" s="44">
        <f t="shared" si="5"/>
        <v>119</v>
      </c>
      <c r="K111" s="681">
        <f>(J111+(J112/5))</f>
        <v>146</v>
      </c>
      <c r="L111" s="649"/>
      <c r="M111" s="649"/>
      <c r="N111" s="651">
        <f>K111+(L111*5)+(M111*30)</f>
        <v>146</v>
      </c>
      <c r="O111" s="649">
        <f>IF(N111=0,"",RANK(N111,N:N,0))</f>
        <v>47</v>
      </c>
      <c r="P111" s="111">
        <v>0</v>
      </c>
      <c r="Q111" s="112"/>
      <c r="R111" s="112"/>
      <c r="S111" s="111"/>
      <c r="T111" s="47">
        <v>0</v>
      </c>
      <c r="U111" s="115"/>
      <c r="V111" s="111">
        <v>0</v>
      </c>
      <c r="W111" s="53"/>
      <c r="X111" s="118"/>
      <c r="Y111" s="47">
        <v>0</v>
      </c>
      <c r="Z111" s="120"/>
      <c r="AA111" s="47"/>
      <c r="AB111" s="118"/>
      <c r="AC111" s="122">
        <v>36</v>
      </c>
      <c r="AD111" s="63">
        <v>0</v>
      </c>
      <c r="AE111" s="111">
        <v>5</v>
      </c>
      <c r="AF111" s="53"/>
      <c r="AG111" s="125">
        <v>0</v>
      </c>
      <c r="AH111" s="120"/>
      <c r="AI111" s="111">
        <v>5</v>
      </c>
      <c r="AJ111" s="53">
        <v>8</v>
      </c>
      <c r="AK111" s="47">
        <v>0</v>
      </c>
      <c r="AL111" s="120">
        <v>25</v>
      </c>
      <c r="AM111" s="47"/>
      <c r="AN111" s="115"/>
      <c r="AO111" s="111">
        <v>0</v>
      </c>
      <c r="AP111" s="53">
        <v>8</v>
      </c>
      <c r="AQ111" s="125">
        <v>25</v>
      </c>
      <c r="AR111" s="125">
        <v>0</v>
      </c>
      <c r="AS111" s="49">
        <v>0</v>
      </c>
      <c r="AT111" s="49">
        <v>0</v>
      </c>
      <c r="AU111" s="47"/>
      <c r="AV111" s="115"/>
      <c r="AW111" s="47">
        <v>25</v>
      </c>
      <c r="AX111" s="120"/>
      <c r="AY111" s="111">
        <v>5</v>
      </c>
      <c r="AZ111" s="112"/>
      <c r="BA111" s="112"/>
    </row>
    <row r="112" spans="1:53" ht="21.75" customHeight="1" x14ac:dyDescent="0.3">
      <c r="A112" s="669"/>
      <c r="B112" s="686"/>
      <c r="C112" s="669"/>
      <c r="D112" s="85" t="s">
        <v>103</v>
      </c>
      <c r="E112" s="41">
        <f t="shared" si="0"/>
        <v>62</v>
      </c>
      <c r="F112" s="42">
        <f t="shared" si="1"/>
        <v>40</v>
      </c>
      <c r="G112" s="42">
        <f t="shared" si="2"/>
        <v>25</v>
      </c>
      <c r="H112" s="42">
        <f t="shared" si="3"/>
        <v>8</v>
      </c>
      <c r="I112" s="43">
        <f t="shared" si="4"/>
        <v>0</v>
      </c>
      <c r="J112" s="89">
        <f t="shared" si="5"/>
        <v>135</v>
      </c>
      <c r="K112" s="650"/>
      <c r="L112" s="650"/>
      <c r="M112" s="650"/>
      <c r="N112" s="650"/>
      <c r="O112" s="650"/>
      <c r="P112" s="131">
        <v>0</v>
      </c>
      <c r="Q112" s="133"/>
      <c r="R112" s="133"/>
      <c r="S112" s="131"/>
      <c r="T112" s="91">
        <v>0</v>
      </c>
      <c r="U112" s="137"/>
      <c r="V112" s="131">
        <v>0</v>
      </c>
      <c r="W112" s="95"/>
      <c r="X112" s="139"/>
      <c r="Y112" s="91">
        <v>0</v>
      </c>
      <c r="Z112" s="141"/>
      <c r="AA112" s="91"/>
      <c r="AB112" s="139"/>
      <c r="AC112" s="143">
        <v>62</v>
      </c>
      <c r="AD112" s="103">
        <v>0</v>
      </c>
      <c r="AE112" s="131">
        <v>0</v>
      </c>
      <c r="AF112" s="95"/>
      <c r="AG112" s="145">
        <v>0</v>
      </c>
      <c r="AH112" s="141"/>
      <c r="AI112" s="131">
        <v>0</v>
      </c>
      <c r="AJ112" s="95"/>
      <c r="AK112" s="91">
        <v>0</v>
      </c>
      <c r="AL112" s="141">
        <v>40</v>
      </c>
      <c r="AM112" s="91"/>
      <c r="AN112" s="137"/>
      <c r="AO112" s="131">
        <v>0</v>
      </c>
      <c r="AP112" s="95">
        <v>8</v>
      </c>
      <c r="AQ112" s="145">
        <v>25</v>
      </c>
      <c r="AR112" s="145">
        <v>0</v>
      </c>
      <c r="AS112" s="92">
        <v>0</v>
      </c>
      <c r="AT112" s="92">
        <v>0</v>
      </c>
      <c r="AU112" s="91"/>
      <c r="AV112" s="137"/>
      <c r="AW112" s="91"/>
      <c r="AX112" s="141"/>
      <c r="AY112" s="131">
        <v>0</v>
      </c>
      <c r="AZ112" s="133"/>
      <c r="BA112" s="133"/>
    </row>
    <row r="113" spans="1:53" ht="21.75" customHeight="1" x14ac:dyDescent="0.3">
      <c r="A113" s="648" t="s">
        <v>553</v>
      </c>
      <c r="B113" s="646" t="s">
        <v>554</v>
      </c>
      <c r="C113" s="646" t="s">
        <v>53</v>
      </c>
      <c r="D113" s="37" t="s">
        <v>72</v>
      </c>
      <c r="E113" s="41">
        <f t="shared" si="0"/>
        <v>0</v>
      </c>
      <c r="F113" s="42">
        <f t="shared" si="1"/>
        <v>0</v>
      </c>
      <c r="G113" s="42">
        <f t="shared" si="2"/>
        <v>0</v>
      </c>
      <c r="H113" s="42">
        <f t="shared" si="3"/>
        <v>0</v>
      </c>
      <c r="I113" s="43">
        <f t="shared" si="4"/>
        <v>0</v>
      </c>
      <c r="J113" s="44">
        <f t="shared" si="5"/>
        <v>0</v>
      </c>
      <c r="K113" s="681">
        <f>(J113+(J114/5))</f>
        <v>0</v>
      </c>
      <c r="L113" s="649"/>
      <c r="M113" s="649"/>
      <c r="N113" s="651">
        <f>K113+(L113*5)+(M113*30)</f>
        <v>0</v>
      </c>
      <c r="O113" s="649" t="str">
        <f>IF(N113=0,"",RANK(N113,N:N,0))</f>
        <v/>
      </c>
      <c r="P113" s="111">
        <v>0</v>
      </c>
      <c r="Q113" s="112"/>
      <c r="R113" s="112"/>
      <c r="S113" s="111"/>
      <c r="T113" s="47">
        <v>0</v>
      </c>
      <c r="U113" s="115"/>
      <c r="V113" s="111">
        <v>0</v>
      </c>
      <c r="W113" s="53"/>
      <c r="X113" s="118"/>
      <c r="Y113" s="47">
        <v>0</v>
      </c>
      <c r="Z113" s="120"/>
      <c r="AA113" s="47"/>
      <c r="AB113" s="118"/>
      <c r="AC113" s="122"/>
      <c r="AD113" s="63">
        <v>0</v>
      </c>
      <c r="AE113" s="111">
        <v>0</v>
      </c>
      <c r="AF113" s="53"/>
      <c r="AG113" s="125">
        <v>0</v>
      </c>
      <c r="AH113" s="120"/>
      <c r="AI113" s="111">
        <v>0</v>
      </c>
      <c r="AJ113" s="53"/>
      <c r="AK113" s="47">
        <v>0</v>
      </c>
      <c r="AL113" s="120"/>
      <c r="AM113" s="47"/>
      <c r="AN113" s="115"/>
      <c r="AO113" s="111">
        <v>0</v>
      </c>
      <c r="AP113" s="53"/>
      <c r="AQ113" s="125">
        <v>0</v>
      </c>
      <c r="AR113" s="125">
        <v>0</v>
      </c>
      <c r="AS113" s="49">
        <v>0</v>
      </c>
      <c r="AT113" s="49">
        <v>0</v>
      </c>
      <c r="AU113" s="47"/>
      <c r="AV113" s="115"/>
      <c r="AW113" s="47"/>
      <c r="AX113" s="120"/>
      <c r="AY113" s="111">
        <v>0</v>
      </c>
      <c r="AZ113" s="112"/>
      <c r="BA113" s="112"/>
    </row>
    <row r="114" spans="1:53" ht="21.75" customHeight="1" x14ac:dyDescent="0.3">
      <c r="A114" s="669"/>
      <c r="B114" s="669"/>
      <c r="C114" s="669"/>
      <c r="D114" s="85" t="s">
        <v>103</v>
      </c>
      <c r="E114" s="41">
        <f t="shared" si="0"/>
        <v>0</v>
      </c>
      <c r="F114" s="42">
        <f t="shared" si="1"/>
        <v>0</v>
      </c>
      <c r="G114" s="42">
        <f t="shared" si="2"/>
        <v>0</v>
      </c>
      <c r="H114" s="42">
        <f t="shared" si="3"/>
        <v>0</v>
      </c>
      <c r="I114" s="43">
        <f t="shared" si="4"/>
        <v>0</v>
      </c>
      <c r="J114" s="89">
        <f t="shared" si="5"/>
        <v>0</v>
      </c>
      <c r="K114" s="650"/>
      <c r="L114" s="650"/>
      <c r="M114" s="650"/>
      <c r="N114" s="650"/>
      <c r="O114" s="650"/>
      <c r="P114" s="131">
        <v>0</v>
      </c>
      <c r="Q114" s="133"/>
      <c r="R114" s="133"/>
      <c r="S114" s="131"/>
      <c r="T114" s="91">
        <v>0</v>
      </c>
      <c r="U114" s="137"/>
      <c r="V114" s="131">
        <v>0</v>
      </c>
      <c r="W114" s="95"/>
      <c r="X114" s="139"/>
      <c r="Y114" s="91">
        <v>0</v>
      </c>
      <c r="Z114" s="141"/>
      <c r="AA114" s="91"/>
      <c r="AB114" s="139"/>
      <c r="AC114" s="143"/>
      <c r="AD114" s="103">
        <v>0</v>
      </c>
      <c r="AE114" s="131">
        <v>0</v>
      </c>
      <c r="AF114" s="95"/>
      <c r="AG114" s="145">
        <v>0</v>
      </c>
      <c r="AH114" s="141"/>
      <c r="AI114" s="131">
        <v>0</v>
      </c>
      <c r="AJ114" s="95"/>
      <c r="AK114" s="91">
        <v>0</v>
      </c>
      <c r="AL114" s="141"/>
      <c r="AM114" s="91"/>
      <c r="AN114" s="137"/>
      <c r="AO114" s="131">
        <v>0</v>
      </c>
      <c r="AP114" s="95"/>
      <c r="AQ114" s="145">
        <v>0</v>
      </c>
      <c r="AR114" s="145">
        <v>0</v>
      </c>
      <c r="AS114" s="92">
        <v>0</v>
      </c>
      <c r="AT114" s="92">
        <v>0</v>
      </c>
      <c r="AU114" s="91"/>
      <c r="AV114" s="137"/>
      <c r="AW114" s="91"/>
      <c r="AX114" s="141"/>
      <c r="AY114" s="131">
        <v>0</v>
      </c>
      <c r="AZ114" s="133"/>
      <c r="BA114" s="133"/>
    </row>
    <row r="115" spans="1:53" ht="21.75" customHeight="1" x14ac:dyDescent="0.3">
      <c r="A115" s="648" t="s">
        <v>560</v>
      </c>
      <c r="B115" s="646" t="s">
        <v>561</v>
      </c>
      <c r="C115" s="646" t="s">
        <v>562</v>
      </c>
      <c r="D115" s="37" t="s">
        <v>72</v>
      </c>
      <c r="E115" s="41">
        <f t="shared" si="0"/>
        <v>5</v>
      </c>
      <c r="F115" s="42">
        <f t="shared" si="1"/>
        <v>5</v>
      </c>
      <c r="G115" s="42">
        <f t="shared" si="2"/>
        <v>5</v>
      </c>
      <c r="H115" s="42">
        <f t="shared" si="3"/>
        <v>5</v>
      </c>
      <c r="I115" s="43">
        <f t="shared" si="4"/>
        <v>5</v>
      </c>
      <c r="J115" s="44">
        <f t="shared" si="5"/>
        <v>25</v>
      </c>
      <c r="K115" s="681">
        <f>(J115+(J116/5))</f>
        <v>31.6</v>
      </c>
      <c r="L115" s="649"/>
      <c r="M115" s="649"/>
      <c r="N115" s="651">
        <f>K115+(L115*5)+(M115*30)</f>
        <v>31.6</v>
      </c>
      <c r="O115" s="649">
        <f>IF(N115=0,"",RANK(N115,N:N,0))</f>
        <v>91</v>
      </c>
      <c r="P115" s="111">
        <v>0</v>
      </c>
      <c r="Q115" s="112"/>
      <c r="R115" s="112"/>
      <c r="S115" s="111"/>
      <c r="T115" s="47">
        <v>0</v>
      </c>
      <c r="U115" s="115"/>
      <c r="V115" s="111">
        <v>0</v>
      </c>
      <c r="W115" s="53"/>
      <c r="X115" s="118"/>
      <c r="Y115" s="47">
        <v>3</v>
      </c>
      <c r="Z115" s="120"/>
      <c r="AA115" s="47">
        <v>3</v>
      </c>
      <c r="AB115" s="118"/>
      <c r="AC115" s="122">
        <v>4</v>
      </c>
      <c r="AD115" s="63">
        <v>0</v>
      </c>
      <c r="AE115" s="111">
        <v>5</v>
      </c>
      <c r="AF115" s="53">
        <v>5</v>
      </c>
      <c r="AG115" s="125">
        <v>0</v>
      </c>
      <c r="AH115" s="120">
        <v>5</v>
      </c>
      <c r="AI115" s="111">
        <v>0</v>
      </c>
      <c r="AJ115" s="53">
        <v>5</v>
      </c>
      <c r="AK115" s="47">
        <v>5</v>
      </c>
      <c r="AL115" s="120"/>
      <c r="AM115" s="47">
        <v>5</v>
      </c>
      <c r="AN115" s="115"/>
      <c r="AO115" s="111">
        <v>5</v>
      </c>
      <c r="AP115" s="53"/>
      <c r="AQ115" s="125">
        <v>0</v>
      </c>
      <c r="AR115" s="125">
        <v>0</v>
      </c>
      <c r="AS115" s="49">
        <v>0</v>
      </c>
      <c r="AT115" s="49">
        <v>0</v>
      </c>
      <c r="AU115" s="47"/>
      <c r="AV115" s="115"/>
      <c r="AW115" s="47"/>
      <c r="AX115" s="120"/>
      <c r="AY115" s="111">
        <v>0</v>
      </c>
      <c r="AZ115" s="112"/>
      <c r="BA115" s="112"/>
    </row>
    <row r="116" spans="1:53" ht="21.75" customHeight="1" x14ac:dyDescent="0.3">
      <c r="A116" s="669"/>
      <c r="B116" s="669"/>
      <c r="C116" s="669"/>
      <c r="D116" s="85" t="s">
        <v>103</v>
      </c>
      <c r="E116" s="41">
        <f t="shared" si="0"/>
        <v>8</v>
      </c>
      <c r="F116" s="42">
        <f t="shared" si="1"/>
        <v>8</v>
      </c>
      <c r="G116" s="42">
        <f t="shared" si="2"/>
        <v>8</v>
      </c>
      <c r="H116" s="42">
        <f t="shared" si="3"/>
        <v>8</v>
      </c>
      <c r="I116" s="43">
        <f t="shared" si="4"/>
        <v>1</v>
      </c>
      <c r="J116" s="89">
        <f t="shared" si="5"/>
        <v>33</v>
      </c>
      <c r="K116" s="650"/>
      <c r="L116" s="650"/>
      <c r="M116" s="650"/>
      <c r="N116" s="650"/>
      <c r="O116" s="650"/>
      <c r="P116" s="131">
        <v>0</v>
      </c>
      <c r="Q116" s="133"/>
      <c r="R116" s="133"/>
      <c r="S116" s="131"/>
      <c r="T116" s="91">
        <v>0</v>
      </c>
      <c r="U116" s="137"/>
      <c r="V116" s="131">
        <v>0</v>
      </c>
      <c r="W116" s="95"/>
      <c r="X116" s="139"/>
      <c r="Y116" s="91">
        <v>0</v>
      </c>
      <c r="Z116" s="141"/>
      <c r="AA116" s="91"/>
      <c r="AB116" s="139"/>
      <c r="AC116" s="143">
        <v>1</v>
      </c>
      <c r="AD116" s="103">
        <v>0</v>
      </c>
      <c r="AE116" s="131">
        <v>0</v>
      </c>
      <c r="AF116" s="95"/>
      <c r="AG116" s="145">
        <v>0</v>
      </c>
      <c r="AH116" s="141">
        <v>8</v>
      </c>
      <c r="AI116" s="131">
        <v>0</v>
      </c>
      <c r="AJ116" s="95"/>
      <c r="AK116" s="91">
        <v>8</v>
      </c>
      <c r="AL116" s="141"/>
      <c r="AM116" s="91">
        <v>8</v>
      </c>
      <c r="AN116" s="137"/>
      <c r="AO116" s="131">
        <v>8</v>
      </c>
      <c r="AP116" s="95"/>
      <c r="AQ116" s="145">
        <v>0</v>
      </c>
      <c r="AR116" s="145">
        <v>0</v>
      </c>
      <c r="AS116" s="92">
        <v>0</v>
      </c>
      <c r="AT116" s="92">
        <v>0</v>
      </c>
      <c r="AU116" s="91"/>
      <c r="AV116" s="137"/>
      <c r="AW116" s="91"/>
      <c r="AX116" s="141"/>
      <c r="AY116" s="131">
        <v>0</v>
      </c>
      <c r="AZ116" s="133"/>
      <c r="BA116" s="133"/>
    </row>
    <row r="117" spans="1:53" ht="21.75" customHeight="1" x14ac:dyDescent="0.3">
      <c r="A117" s="648" t="s">
        <v>570</v>
      </c>
      <c r="B117" s="646" t="s">
        <v>571</v>
      </c>
      <c r="C117" s="646" t="s">
        <v>379</v>
      </c>
      <c r="D117" s="37" t="s">
        <v>72</v>
      </c>
      <c r="E117" s="41">
        <f t="shared" si="0"/>
        <v>25</v>
      </c>
      <c r="F117" s="42">
        <f t="shared" si="1"/>
        <v>25</v>
      </c>
      <c r="G117" s="42">
        <f t="shared" si="2"/>
        <v>20</v>
      </c>
      <c r="H117" s="42">
        <f t="shared" si="3"/>
        <v>5</v>
      </c>
      <c r="I117" s="43">
        <f t="shared" si="4"/>
        <v>5</v>
      </c>
      <c r="J117" s="44">
        <f t="shared" si="5"/>
        <v>80</v>
      </c>
      <c r="K117" s="681">
        <f>(J117+(J118/5))</f>
        <v>85.4</v>
      </c>
      <c r="L117" s="649"/>
      <c r="M117" s="649"/>
      <c r="N117" s="651">
        <f>K117+(L117*5)+(M117*30)</f>
        <v>85.4</v>
      </c>
      <c r="O117" s="649">
        <f>IF(N117=0,"",RANK(N117,N:N,0))</f>
        <v>63</v>
      </c>
      <c r="P117" s="111">
        <v>3</v>
      </c>
      <c r="Q117" s="112"/>
      <c r="R117" s="112"/>
      <c r="S117" s="111"/>
      <c r="T117" s="47">
        <v>0</v>
      </c>
      <c r="U117" s="115"/>
      <c r="V117" s="111">
        <v>0</v>
      </c>
      <c r="W117" s="53"/>
      <c r="X117" s="118"/>
      <c r="Y117" s="47">
        <v>0</v>
      </c>
      <c r="Z117" s="120"/>
      <c r="AA117" s="47"/>
      <c r="AB117" s="118"/>
      <c r="AC117" s="122">
        <v>20</v>
      </c>
      <c r="AD117" s="63">
        <v>0</v>
      </c>
      <c r="AE117" s="111">
        <v>0</v>
      </c>
      <c r="AF117" s="53"/>
      <c r="AG117" s="125">
        <v>0</v>
      </c>
      <c r="AH117" s="120">
        <v>5</v>
      </c>
      <c r="AI117" s="111">
        <v>0</v>
      </c>
      <c r="AJ117" s="53"/>
      <c r="AK117" s="47">
        <v>0</v>
      </c>
      <c r="AL117" s="120"/>
      <c r="AM117" s="47">
        <v>5</v>
      </c>
      <c r="AN117" s="147">
        <v>25</v>
      </c>
      <c r="AO117" s="111">
        <v>0</v>
      </c>
      <c r="AP117" s="53">
        <v>5</v>
      </c>
      <c r="AQ117" s="125">
        <v>25</v>
      </c>
      <c r="AR117" s="125">
        <v>2</v>
      </c>
      <c r="AS117" s="49">
        <v>0</v>
      </c>
      <c r="AT117" s="49">
        <v>0</v>
      </c>
      <c r="AU117" s="47">
        <v>5</v>
      </c>
      <c r="AV117" s="147"/>
      <c r="AW117" s="47">
        <v>5</v>
      </c>
      <c r="AX117" s="120"/>
      <c r="AY117" s="111">
        <v>15</v>
      </c>
      <c r="AZ117" s="112"/>
      <c r="BA117" s="112"/>
    </row>
    <row r="118" spans="1:53" ht="21.75" customHeight="1" x14ac:dyDescent="0.3">
      <c r="A118" s="669"/>
      <c r="B118" s="669"/>
      <c r="C118" s="669"/>
      <c r="D118" s="85" t="s">
        <v>103</v>
      </c>
      <c r="E118" s="41">
        <f t="shared" si="0"/>
        <v>8</v>
      </c>
      <c r="F118" s="42">
        <f t="shared" si="1"/>
        <v>8</v>
      </c>
      <c r="G118" s="42">
        <f t="shared" si="2"/>
        <v>7</v>
      </c>
      <c r="H118" s="42">
        <f t="shared" si="3"/>
        <v>4</v>
      </c>
      <c r="I118" s="43">
        <f t="shared" si="4"/>
        <v>0</v>
      </c>
      <c r="J118" s="89">
        <f t="shared" si="5"/>
        <v>27</v>
      </c>
      <c r="K118" s="650"/>
      <c r="L118" s="650"/>
      <c r="M118" s="650"/>
      <c r="N118" s="650"/>
      <c r="O118" s="650"/>
      <c r="P118" s="131">
        <v>0</v>
      </c>
      <c r="Q118" s="133"/>
      <c r="R118" s="133"/>
      <c r="S118" s="131"/>
      <c r="T118" s="91">
        <v>0</v>
      </c>
      <c r="U118" s="137"/>
      <c r="V118" s="131">
        <v>0</v>
      </c>
      <c r="W118" s="95"/>
      <c r="X118" s="139"/>
      <c r="Y118" s="91">
        <v>0</v>
      </c>
      <c r="Z118" s="141"/>
      <c r="AA118" s="91"/>
      <c r="AB118" s="139"/>
      <c r="AC118" s="143">
        <v>7</v>
      </c>
      <c r="AD118" s="103">
        <v>0</v>
      </c>
      <c r="AE118" s="131">
        <v>0</v>
      </c>
      <c r="AF118" s="95"/>
      <c r="AG118" s="145">
        <v>0</v>
      </c>
      <c r="AH118" s="141">
        <v>8</v>
      </c>
      <c r="AI118" s="131">
        <v>0</v>
      </c>
      <c r="AJ118" s="95"/>
      <c r="AK118" s="91">
        <v>0</v>
      </c>
      <c r="AL118" s="141"/>
      <c r="AM118" s="91"/>
      <c r="AN118" s="137"/>
      <c r="AO118" s="131">
        <v>0</v>
      </c>
      <c r="AP118" s="95"/>
      <c r="AQ118" s="145">
        <v>0</v>
      </c>
      <c r="AR118" s="145">
        <v>4</v>
      </c>
      <c r="AS118" s="92">
        <v>0</v>
      </c>
      <c r="AT118" s="92">
        <v>0</v>
      </c>
      <c r="AU118" s="91"/>
      <c r="AV118" s="137"/>
      <c r="AW118" s="91">
        <v>8</v>
      </c>
      <c r="AX118" s="141"/>
      <c r="AY118" s="131">
        <v>0</v>
      </c>
      <c r="AZ118" s="133"/>
      <c r="BA118" s="133"/>
    </row>
    <row r="119" spans="1:53" ht="21.75" customHeight="1" x14ac:dyDescent="0.3">
      <c r="A119" s="648" t="s">
        <v>580</v>
      </c>
      <c r="B119" s="685" t="s">
        <v>581</v>
      </c>
      <c r="C119" s="646" t="s">
        <v>215</v>
      </c>
      <c r="D119" s="37" t="s">
        <v>72</v>
      </c>
      <c r="E119" s="41">
        <f t="shared" si="0"/>
        <v>40</v>
      </c>
      <c r="F119" s="42">
        <f t="shared" si="1"/>
        <v>8</v>
      </c>
      <c r="G119" s="42">
        <f t="shared" si="2"/>
        <v>8</v>
      </c>
      <c r="H119" s="42">
        <f t="shared" si="3"/>
        <v>8</v>
      </c>
      <c r="I119" s="43">
        <f t="shared" si="4"/>
        <v>5</v>
      </c>
      <c r="J119" s="44">
        <f t="shared" si="5"/>
        <v>69</v>
      </c>
      <c r="K119" s="681">
        <f>(J119+(J120/5))</f>
        <v>87.4</v>
      </c>
      <c r="L119" s="649"/>
      <c r="M119" s="649"/>
      <c r="N119" s="651">
        <f>K119+(L119*5)+(M119*30)</f>
        <v>87.4</v>
      </c>
      <c r="O119" s="649">
        <f>IF(N119=0,"",RANK(N119,N:N,0))</f>
        <v>61</v>
      </c>
      <c r="P119" s="111">
        <v>0</v>
      </c>
      <c r="Q119" s="112"/>
      <c r="R119" s="112"/>
      <c r="S119" s="111">
        <v>8</v>
      </c>
      <c r="T119" s="47">
        <v>3</v>
      </c>
      <c r="U119" s="115"/>
      <c r="V119" s="111">
        <v>0</v>
      </c>
      <c r="W119" s="53">
        <v>3</v>
      </c>
      <c r="X119" s="118"/>
      <c r="Y119" s="47">
        <v>3</v>
      </c>
      <c r="Z119" s="120"/>
      <c r="AA119" s="47">
        <v>5</v>
      </c>
      <c r="AB119" s="118"/>
      <c r="AC119" s="122"/>
      <c r="AD119" s="63">
        <v>0</v>
      </c>
      <c r="AE119" s="111">
        <v>8</v>
      </c>
      <c r="AF119" s="53">
        <v>8</v>
      </c>
      <c r="AG119" s="125">
        <v>40</v>
      </c>
      <c r="AH119" s="120">
        <v>5</v>
      </c>
      <c r="AI119" s="111">
        <v>0</v>
      </c>
      <c r="AJ119" s="53">
        <v>5</v>
      </c>
      <c r="AK119" s="47">
        <v>0</v>
      </c>
      <c r="AL119" s="120"/>
      <c r="AM119" s="47"/>
      <c r="AN119" s="115"/>
      <c r="AO119" s="111">
        <v>0</v>
      </c>
      <c r="AP119" s="53"/>
      <c r="AQ119" s="149">
        <v>0</v>
      </c>
      <c r="AR119" s="149">
        <v>0</v>
      </c>
      <c r="AS119" s="49">
        <v>0</v>
      </c>
      <c r="AT119" s="49">
        <v>0</v>
      </c>
      <c r="AU119" s="47"/>
      <c r="AV119" s="115"/>
      <c r="AW119" s="47"/>
      <c r="AX119" s="120"/>
      <c r="AY119" s="111">
        <v>0</v>
      </c>
      <c r="AZ119" s="112"/>
      <c r="BA119" s="112"/>
    </row>
    <row r="120" spans="1:53" ht="21.75" customHeight="1" x14ac:dyDescent="0.3">
      <c r="A120" s="669"/>
      <c r="B120" s="686"/>
      <c r="C120" s="669"/>
      <c r="D120" s="85" t="s">
        <v>103</v>
      </c>
      <c r="E120" s="41">
        <f t="shared" si="0"/>
        <v>60</v>
      </c>
      <c r="F120" s="42">
        <f t="shared" si="1"/>
        <v>8</v>
      </c>
      <c r="G120" s="42">
        <f t="shared" si="2"/>
        <v>8</v>
      </c>
      <c r="H120" s="42">
        <f t="shared" si="3"/>
        <v>8</v>
      </c>
      <c r="I120" s="43">
        <f t="shared" si="4"/>
        <v>8</v>
      </c>
      <c r="J120" s="89">
        <f t="shared" si="5"/>
        <v>92</v>
      </c>
      <c r="K120" s="650"/>
      <c r="L120" s="650"/>
      <c r="M120" s="650"/>
      <c r="N120" s="650"/>
      <c r="O120" s="650"/>
      <c r="P120" s="131">
        <v>0</v>
      </c>
      <c r="Q120" s="133"/>
      <c r="R120" s="133"/>
      <c r="S120" s="131">
        <v>5</v>
      </c>
      <c r="T120" s="91">
        <v>0</v>
      </c>
      <c r="U120" s="137"/>
      <c r="V120" s="131">
        <v>0</v>
      </c>
      <c r="W120" s="95"/>
      <c r="X120" s="139"/>
      <c r="Y120" s="91">
        <v>0</v>
      </c>
      <c r="Z120" s="141"/>
      <c r="AA120" s="91">
        <v>5</v>
      </c>
      <c r="AB120" s="139"/>
      <c r="AC120" s="143"/>
      <c r="AD120" s="103">
        <v>0</v>
      </c>
      <c r="AE120" s="131">
        <v>8</v>
      </c>
      <c r="AF120" s="95">
        <v>8</v>
      </c>
      <c r="AG120" s="145">
        <v>60</v>
      </c>
      <c r="AH120" s="141"/>
      <c r="AI120" s="131">
        <v>0</v>
      </c>
      <c r="AJ120" s="95">
        <v>8</v>
      </c>
      <c r="AK120" s="91">
        <v>0</v>
      </c>
      <c r="AL120" s="141"/>
      <c r="AM120" s="91"/>
      <c r="AN120" s="137"/>
      <c r="AO120" s="131">
        <v>0</v>
      </c>
      <c r="AP120" s="95"/>
      <c r="AQ120" s="151">
        <v>0</v>
      </c>
      <c r="AR120" s="151">
        <v>0</v>
      </c>
      <c r="AS120" s="92">
        <v>0</v>
      </c>
      <c r="AT120" s="92">
        <v>0</v>
      </c>
      <c r="AU120" s="91">
        <v>8</v>
      </c>
      <c r="AV120" s="137"/>
      <c r="AW120" s="91"/>
      <c r="AX120" s="141"/>
      <c r="AY120" s="131">
        <v>0</v>
      </c>
      <c r="AZ120" s="133"/>
      <c r="BA120" s="133"/>
    </row>
    <row r="121" spans="1:53" ht="21.75" customHeight="1" x14ac:dyDescent="0.3">
      <c r="A121" s="648" t="s">
        <v>588</v>
      </c>
      <c r="B121" s="646" t="s">
        <v>589</v>
      </c>
      <c r="C121" s="646" t="s">
        <v>590</v>
      </c>
      <c r="D121" s="37" t="s">
        <v>72</v>
      </c>
      <c r="E121" s="41">
        <f t="shared" si="0"/>
        <v>5</v>
      </c>
      <c r="F121" s="42">
        <f t="shared" si="1"/>
        <v>5</v>
      </c>
      <c r="G121" s="42">
        <f t="shared" si="2"/>
        <v>5</v>
      </c>
      <c r="H121" s="42">
        <f t="shared" si="3"/>
        <v>5</v>
      </c>
      <c r="I121" s="43">
        <f t="shared" si="4"/>
        <v>3</v>
      </c>
      <c r="J121" s="44">
        <f t="shared" si="5"/>
        <v>23</v>
      </c>
      <c r="K121" s="681">
        <f>(J121+(J122/5))</f>
        <v>23</v>
      </c>
      <c r="L121" s="649"/>
      <c r="M121" s="649"/>
      <c r="N121" s="651">
        <f>K121+(L121*5)+(M121*30)</f>
        <v>23</v>
      </c>
      <c r="O121" s="649">
        <f>IF(N121=0,"",RANK(N121,N:N,0))</f>
        <v>101</v>
      </c>
      <c r="P121" s="111">
        <v>3</v>
      </c>
      <c r="Q121" s="112"/>
      <c r="R121" s="112"/>
      <c r="S121" s="111">
        <v>3</v>
      </c>
      <c r="T121" s="47">
        <v>0</v>
      </c>
      <c r="U121" s="115"/>
      <c r="V121" s="111">
        <v>0</v>
      </c>
      <c r="W121" s="53"/>
      <c r="X121" s="118"/>
      <c r="Y121" s="47">
        <v>0</v>
      </c>
      <c r="Z121" s="120"/>
      <c r="AA121" s="47"/>
      <c r="AB121" s="118"/>
      <c r="AC121" s="122"/>
      <c r="AD121" s="63">
        <v>0</v>
      </c>
      <c r="AE121" s="111">
        <v>0</v>
      </c>
      <c r="AF121" s="53">
        <v>5</v>
      </c>
      <c r="AG121" s="125">
        <v>0</v>
      </c>
      <c r="AH121" s="120">
        <v>5</v>
      </c>
      <c r="AI121" s="111">
        <v>0</v>
      </c>
      <c r="AJ121" s="53"/>
      <c r="AK121" s="47">
        <v>0</v>
      </c>
      <c r="AL121" s="120"/>
      <c r="AM121" s="47"/>
      <c r="AN121" s="115"/>
      <c r="AO121" s="111">
        <v>0</v>
      </c>
      <c r="AP121" s="53">
        <v>5</v>
      </c>
      <c r="AQ121" s="125">
        <v>0</v>
      </c>
      <c r="AR121" s="125">
        <v>0</v>
      </c>
      <c r="AS121" s="49">
        <v>0</v>
      </c>
      <c r="AT121" s="49">
        <v>0</v>
      </c>
      <c r="AU121" s="47"/>
      <c r="AV121" s="115"/>
      <c r="AW121" s="47">
        <v>5</v>
      </c>
      <c r="AX121" s="120"/>
      <c r="AY121" s="111">
        <v>5</v>
      </c>
      <c r="AZ121" s="112"/>
      <c r="BA121" s="112"/>
    </row>
    <row r="122" spans="1:53" ht="21.75" customHeight="1" x14ac:dyDescent="0.3">
      <c r="A122" s="669"/>
      <c r="B122" s="669"/>
      <c r="C122" s="669"/>
      <c r="D122" s="85" t="s">
        <v>103</v>
      </c>
      <c r="E122" s="41">
        <f t="shared" si="0"/>
        <v>0</v>
      </c>
      <c r="F122" s="42">
        <f t="shared" si="1"/>
        <v>0</v>
      </c>
      <c r="G122" s="42">
        <f t="shared" si="2"/>
        <v>0</v>
      </c>
      <c r="H122" s="42">
        <f t="shared" si="3"/>
        <v>0</v>
      </c>
      <c r="I122" s="43">
        <f t="shared" si="4"/>
        <v>0</v>
      </c>
      <c r="J122" s="89">
        <f t="shared" si="5"/>
        <v>0</v>
      </c>
      <c r="K122" s="650"/>
      <c r="L122" s="650"/>
      <c r="M122" s="650"/>
      <c r="N122" s="650"/>
      <c r="O122" s="650"/>
      <c r="P122" s="131">
        <v>0</v>
      </c>
      <c r="Q122" s="133"/>
      <c r="R122" s="133"/>
      <c r="S122" s="131"/>
      <c r="T122" s="91">
        <v>0</v>
      </c>
      <c r="U122" s="137"/>
      <c r="V122" s="131">
        <v>0</v>
      </c>
      <c r="W122" s="95"/>
      <c r="X122" s="139"/>
      <c r="Y122" s="91">
        <v>0</v>
      </c>
      <c r="Z122" s="141"/>
      <c r="AA122" s="91"/>
      <c r="AB122" s="139"/>
      <c r="AC122" s="143"/>
      <c r="AD122" s="103">
        <v>0</v>
      </c>
      <c r="AE122" s="131">
        <v>0</v>
      </c>
      <c r="AF122" s="95"/>
      <c r="AG122" s="145">
        <v>0</v>
      </c>
      <c r="AH122" s="141"/>
      <c r="AI122" s="131">
        <v>0</v>
      </c>
      <c r="AJ122" s="95"/>
      <c r="AK122" s="91">
        <v>0</v>
      </c>
      <c r="AL122" s="141"/>
      <c r="AM122" s="91"/>
      <c r="AN122" s="137"/>
      <c r="AO122" s="131">
        <v>0</v>
      </c>
      <c r="AP122" s="95"/>
      <c r="AQ122" s="145">
        <v>0</v>
      </c>
      <c r="AR122" s="145">
        <v>0</v>
      </c>
      <c r="AS122" s="92">
        <v>0</v>
      </c>
      <c r="AT122" s="92">
        <v>0</v>
      </c>
      <c r="AU122" s="91"/>
      <c r="AV122" s="137"/>
      <c r="AW122" s="91"/>
      <c r="AX122" s="141"/>
      <c r="AY122" s="131">
        <v>0</v>
      </c>
      <c r="AZ122" s="133"/>
      <c r="BA122" s="133"/>
    </row>
    <row r="123" spans="1:53" ht="21.75" customHeight="1" x14ac:dyDescent="0.3">
      <c r="A123" s="648" t="s">
        <v>598</v>
      </c>
      <c r="B123" s="646" t="s">
        <v>599</v>
      </c>
      <c r="C123" s="646" t="s">
        <v>590</v>
      </c>
      <c r="D123" s="37" t="s">
        <v>72</v>
      </c>
      <c r="E123" s="41">
        <f t="shared" si="0"/>
        <v>0</v>
      </c>
      <c r="F123" s="42">
        <f t="shared" si="1"/>
        <v>0</v>
      </c>
      <c r="G123" s="42">
        <f t="shared" si="2"/>
        <v>0</v>
      </c>
      <c r="H123" s="42">
        <f t="shared" si="3"/>
        <v>0</v>
      </c>
      <c r="I123" s="43">
        <f t="shared" si="4"/>
        <v>0</v>
      </c>
      <c r="J123" s="44">
        <f t="shared" si="5"/>
        <v>0</v>
      </c>
      <c r="K123" s="681">
        <f>(J123+(J124/5))</f>
        <v>0</v>
      </c>
      <c r="L123" s="649"/>
      <c r="M123" s="649"/>
      <c r="N123" s="651">
        <f>K123+(L123*5)+(M123*30)</f>
        <v>0</v>
      </c>
      <c r="O123" s="649" t="str">
        <f>IF(N123=0,"",RANK(N123,N:N,0))</f>
        <v/>
      </c>
      <c r="P123" s="111">
        <v>0</v>
      </c>
      <c r="Q123" s="112"/>
      <c r="R123" s="112"/>
      <c r="S123" s="111"/>
      <c r="T123" s="47">
        <v>0</v>
      </c>
      <c r="U123" s="115"/>
      <c r="V123" s="111">
        <v>0</v>
      </c>
      <c r="W123" s="53"/>
      <c r="X123" s="118"/>
      <c r="Y123" s="47">
        <v>0</v>
      </c>
      <c r="Z123" s="120"/>
      <c r="AA123" s="47"/>
      <c r="AB123" s="118"/>
      <c r="AC123" s="122"/>
      <c r="AD123" s="63">
        <v>0</v>
      </c>
      <c r="AE123" s="111">
        <v>0</v>
      </c>
      <c r="AF123" s="53"/>
      <c r="AG123" s="125">
        <v>0</v>
      </c>
      <c r="AH123" s="120"/>
      <c r="AI123" s="111">
        <v>0</v>
      </c>
      <c r="AJ123" s="53"/>
      <c r="AK123" s="47">
        <v>0</v>
      </c>
      <c r="AL123" s="120"/>
      <c r="AM123" s="47"/>
      <c r="AN123" s="115"/>
      <c r="AO123" s="111">
        <v>0</v>
      </c>
      <c r="AP123" s="53"/>
      <c r="AQ123" s="125">
        <v>0</v>
      </c>
      <c r="AR123" s="125">
        <v>0</v>
      </c>
      <c r="AS123" s="49">
        <v>0</v>
      </c>
      <c r="AT123" s="49">
        <v>0</v>
      </c>
      <c r="AU123" s="47"/>
      <c r="AV123" s="115"/>
      <c r="AW123" s="47"/>
      <c r="AX123" s="120"/>
      <c r="AY123" s="111">
        <v>0</v>
      </c>
      <c r="AZ123" s="112"/>
      <c r="BA123" s="112"/>
    </row>
    <row r="124" spans="1:53" ht="21.75" customHeight="1" x14ac:dyDescent="0.3">
      <c r="A124" s="669"/>
      <c r="B124" s="669"/>
      <c r="C124" s="669"/>
      <c r="D124" s="85" t="s">
        <v>103</v>
      </c>
      <c r="E124" s="41">
        <f t="shared" si="0"/>
        <v>0</v>
      </c>
      <c r="F124" s="42">
        <f t="shared" si="1"/>
        <v>0</v>
      </c>
      <c r="G124" s="42">
        <f t="shared" si="2"/>
        <v>0</v>
      </c>
      <c r="H124" s="42">
        <f t="shared" si="3"/>
        <v>0</v>
      </c>
      <c r="I124" s="43">
        <f t="shared" si="4"/>
        <v>0</v>
      </c>
      <c r="J124" s="89">
        <f t="shared" si="5"/>
        <v>0</v>
      </c>
      <c r="K124" s="650"/>
      <c r="L124" s="650"/>
      <c r="M124" s="650"/>
      <c r="N124" s="650"/>
      <c r="O124" s="650"/>
      <c r="P124" s="131">
        <v>0</v>
      </c>
      <c r="Q124" s="133"/>
      <c r="R124" s="133"/>
      <c r="S124" s="131"/>
      <c r="T124" s="91">
        <v>0</v>
      </c>
      <c r="U124" s="137"/>
      <c r="V124" s="131">
        <v>0</v>
      </c>
      <c r="W124" s="95"/>
      <c r="X124" s="139"/>
      <c r="Y124" s="91">
        <v>0</v>
      </c>
      <c r="Z124" s="141"/>
      <c r="AA124" s="91"/>
      <c r="AB124" s="139"/>
      <c r="AC124" s="143"/>
      <c r="AD124" s="103">
        <v>0</v>
      </c>
      <c r="AE124" s="131">
        <v>0</v>
      </c>
      <c r="AF124" s="95"/>
      <c r="AG124" s="145">
        <v>0</v>
      </c>
      <c r="AH124" s="141"/>
      <c r="AI124" s="131">
        <v>0</v>
      </c>
      <c r="AJ124" s="95"/>
      <c r="AK124" s="91">
        <v>0</v>
      </c>
      <c r="AL124" s="141"/>
      <c r="AM124" s="91"/>
      <c r="AN124" s="137"/>
      <c r="AO124" s="131">
        <v>0</v>
      </c>
      <c r="AP124" s="95"/>
      <c r="AQ124" s="145">
        <v>0</v>
      </c>
      <c r="AR124" s="145">
        <v>0</v>
      </c>
      <c r="AS124" s="92">
        <v>0</v>
      </c>
      <c r="AT124" s="92">
        <v>0</v>
      </c>
      <c r="AU124" s="91"/>
      <c r="AV124" s="137"/>
      <c r="AW124" s="91"/>
      <c r="AX124" s="141"/>
      <c r="AY124" s="131">
        <v>0</v>
      </c>
      <c r="AZ124" s="133"/>
      <c r="BA124" s="133"/>
    </row>
    <row r="125" spans="1:53" ht="21.75" customHeight="1" x14ac:dyDescent="0.3">
      <c r="A125" s="648" t="s">
        <v>606</v>
      </c>
      <c r="B125" s="685" t="s">
        <v>607</v>
      </c>
      <c r="C125" s="646" t="s">
        <v>81</v>
      </c>
      <c r="D125" s="37" t="s">
        <v>72</v>
      </c>
      <c r="E125" s="41">
        <f t="shared" si="0"/>
        <v>0</v>
      </c>
      <c r="F125" s="42">
        <f t="shared" si="1"/>
        <v>0</v>
      </c>
      <c r="G125" s="42">
        <f t="shared" si="2"/>
        <v>0</v>
      </c>
      <c r="H125" s="42">
        <f t="shared" si="3"/>
        <v>0</v>
      </c>
      <c r="I125" s="43">
        <f t="shared" si="4"/>
        <v>0</v>
      </c>
      <c r="J125" s="44">
        <f t="shared" si="5"/>
        <v>0</v>
      </c>
      <c r="K125" s="681">
        <f>(J125+(J126/5))</f>
        <v>0</v>
      </c>
      <c r="L125" s="649"/>
      <c r="M125" s="649"/>
      <c r="N125" s="651">
        <f>K125+(L125*5)+(M125*30)</f>
        <v>0</v>
      </c>
      <c r="O125" s="649" t="str">
        <f>IF(N125=0,"",RANK(N125,N:N,0))</f>
        <v/>
      </c>
      <c r="P125" s="111">
        <v>0</v>
      </c>
      <c r="Q125" s="112"/>
      <c r="R125" s="112"/>
      <c r="S125" s="111"/>
      <c r="T125" s="47">
        <v>0</v>
      </c>
      <c r="U125" s="115"/>
      <c r="V125" s="111">
        <v>0</v>
      </c>
      <c r="W125" s="53"/>
      <c r="X125" s="118"/>
      <c r="Y125" s="47">
        <v>0</v>
      </c>
      <c r="Z125" s="120"/>
      <c r="AA125" s="47"/>
      <c r="AB125" s="118"/>
      <c r="AC125" s="122"/>
      <c r="AD125" s="63">
        <v>0</v>
      </c>
      <c r="AE125" s="111">
        <v>0</v>
      </c>
      <c r="AF125" s="53"/>
      <c r="AG125" s="125">
        <v>0</v>
      </c>
      <c r="AH125" s="120"/>
      <c r="AI125" s="111">
        <v>0</v>
      </c>
      <c r="AJ125" s="53"/>
      <c r="AK125" s="47">
        <v>0</v>
      </c>
      <c r="AL125" s="120"/>
      <c r="AM125" s="47"/>
      <c r="AN125" s="115"/>
      <c r="AO125" s="111">
        <v>0</v>
      </c>
      <c r="AP125" s="53"/>
      <c r="AQ125" s="125">
        <v>0</v>
      </c>
      <c r="AR125" s="125">
        <v>0</v>
      </c>
      <c r="AS125" s="150">
        <v>0</v>
      </c>
      <c r="AT125" s="150">
        <v>0</v>
      </c>
      <c r="AU125" s="47"/>
      <c r="AV125" s="115"/>
      <c r="AW125" s="47"/>
      <c r="AX125" s="120"/>
      <c r="AY125" s="111">
        <v>0</v>
      </c>
      <c r="AZ125" s="112"/>
      <c r="BA125" s="112"/>
    </row>
    <row r="126" spans="1:53" ht="21.75" customHeight="1" x14ac:dyDescent="0.3">
      <c r="A126" s="669"/>
      <c r="B126" s="686"/>
      <c r="C126" s="669"/>
      <c r="D126" s="85" t="s">
        <v>103</v>
      </c>
      <c r="E126" s="41">
        <f t="shared" si="0"/>
        <v>0</v>
      </c>
      <c r="F126" s="42">
        <f t="shared" si="1"/>
        <v>0</v>
      </c>
      <c r="G126" s="42">
        <f t="shared" si="2"/>
        <v>0</v>
      </c>
      <c r="H126" s="42">
        <f t="shared" si="3"/>
        <v>0</v>
      </c>
      <c r="I126" s="43">
        <f t="shared" si="4"/>
        <v>0</v>
      </c>
      <c r="J126" s="89">
        <f t="shared" si="5"/>
        <v>0</v>
      </c>
      <c r="K126" s="650"/>
      <c r="L126" s="650"/>
      <c r="M126" s="650"/>
      <c r="N126" s="650"/>
      <c r="O126" s="650"/>
      <c r="P126" s="131">
        <v>0</v>
      </c>
      <c r="Q126" s="133"/>
      <c r="R126" s="133"/>
      <c r="S126" s="131"/>
      <c r="T126" s="91">
        <v>0</v>
      </c>
      <c r="U126" s="137"/>
      <c r="V126" s="131">
        <v>0</v>
      </c>
      <c r="W126" s="95"/>
      <c r="X126" s="139"/>
      <c r="Y126" s="91">
        <v>0</v>
      </c>
      <c r="Z126" s="141"/>
      <c r="AA126" s="91"/>
      <c r="AB126" s="139"/>
      <c r="AC126" s="143"/>
      <c r="AD126" s="103">
        <v>0</v>
      </c>
      <c r="AE126" s="131">
        <v>0</v>
      </c>
      <c r="AF126" s="95"/>
      <c r="AG126" s="145">
        <v>0</v>
      </c>
      <c r="AH126" s="141"/>
      <c r="AI126" s="131">
        <v>0</v>
      </c>
      <c r="AJ126" s="95"/>
      <c r="AK126" s="91">
        <v>0</v>
      </c>
      <c r="AL126" s="141"/>
      <c r="AM126" s="91"/>
      <c r="AN126" s="137"/>
      <c r="AO126" s="131">
        <v>0</v>
      </c>
      <c r="AP126" s="95"/>
      <c r="AQ126" s="145">
        <v>0</v>
      </c>
      <c r="AR126" s="145">
        <v>0</v>
      </c>
      <c r="AS126" s="152">
        <v>0</v>
      </c>
      <c r="AT126" s="152">
        <v>0</v>
      </c>
      <c r="AU126" s="91"/>
      <c r="AV126" s="137"/>
      <c r="AW126" s="91"/>
      <c r="AX126" s="141"/>
      <c r="AY126" s="131">
        <v>0</v>
      </c>
      <c r="AZ126" s="133"/>
      <c r="BA126" s="133"/>
    </row>
    <row r="127" spans="1:53" ht="21.75" customHeight="1" x14ac:dyDescent="0.3">
      <c r="A127" s="648" t="s">
        <v>617</v>
      </c>
      <c r="B127" s="685" t="s">
        <v>618</v>
      </c>
      <c r="C127" s="646" t="s">
        <v>138</v>
      </c>
      <c r="D127" s="37" t="s">
        <v>72</v>
      </c>
      <c r="E127" s="41">
        <f t="shared" si="0"/>
        <v>10</v>
      </c>
      <c r="F127" s="42">
        <f t="shared" si="1"/>
        <v>5</v>
      </c>
      <c r="G127" s="42">
        <f t="shared" si="2"/>
        <v>5</v>
      </c>
      <c r="H127" s="42">
        <f t="shared" si="3"/>
        <v>4</v>
      </c>
      <c r="I127" s="43">
        <f t="shared" si="4"/>
        <v>2</v>
      </c>
      <c r="J127" s="44">
        <f t="shared" si="5"/>
        <v>26</v>
      </c>
      <c r="K127" s="681">
        <f>(J127+(J128/5))</f>
        <v>26.8</v>
      </c>
      <c r="L127" s="649"/>
      <c r="M127" s="649"/>
      <c r="N127" s="651">
        <f>K127+(L127*5)+(M127*30)</f>
        <v>26.8</v>
      </c>
      <c r="O127" s="649">
        <f>IF(N127=0,"",RANK(N127,N:N,0))</f>
        <v>97</v>
      </c>
      <c r="P127" s="111">
        <v>0</v>
      </c>
      <c r="Q127" s="112"/>
      <c r="R127" s="112"/>
      <c r="S127" s="111"/>
      <c r="T127" s="47">
        <v>0</v>
      </c>
      <c r="U127" s="115"/>
      <c r="V127" s="111">
        <v>0</v>
      </c>
      <c r="W127" s="53"/>
      <c r="X127" s="118"/>
      <c r="Y127" s="47">
        <v>0</v>
      </c>
      <c r="Z127" s="120"/>
      <c r="AA127" s="47"/>
      <c r="AB127" s="118"/>
      <c r="AC127" s="122">
        <v>4</v>
      </c>
      <c r="AD127" s="63">
        <v>0</v>
      </c>
      <c r="AE127" s="111">
        <v>0</v>
      </c>
      <c r="AF127" s="53">
        <v>5</v>
      </c>
      <c r="AG127" s="125">
        <v>0</v>
      </c>
      <c r="AH127" s="120">
        <v>5</v>
      </c>
      <c r="AI127" s="111">
        <v>0</v>
      </c>
      <c r="AJ127" s="53"/>
      <c r="AK127" s="47">
        <v>0</v>
      </c>
      <c r="AL127" s="120"/>
      <c r="AM127" s="47"/>
      <c r="AN127" s="115"/>
      <c r="AO127" s="111">
        <v>0</v>
      </c>
      <c r="AP127" s="53"/>
      <c r="AQ127" s="125">
        <v>0</v>
      </c>
      <c r="AR127" s="125">
        <v>0</v>
      </c>
      <c r="AS127" s="49">
        <v>10</v>
      </c>
      <c r="AT127" s="49">
        <v>2</v>
      </c>
      <c r="AU127" s="47"/>
      <c r="AV127" s="115"/>
      <c r="AW127" s="47"/>
      <c r="AX127" s="120"/>
      <c r="AY127" s="111">
        <v>0</v>
      </c>
      <c r="AZ127" s="112"/>
      <c r="BA127" s="112"/>
    </row>
    <row r="128" spans="1:53" ht="21.75" customHeight="1" x14ac:dyDescent="0.3">
      <c r="A128" s="669"/>
      <c r="B128" s="686"/>
      <c r="C128" s="669"/>
      <c r="D128" s="85" t="s">
        <v>103</v>
      </c>
      <c r="E128" s="41">
        <f t="shared" si="0"/>
        <v>4</v>
      </c>
      <c r="F128" s="42">
        <f t="shared" si="1"/>
        <v>0</v>
      </c>
      <c r="G128" s="42">
        <f t="shared" si="2"/>
        <v>0</v>
      </c>
      <c r="H128" s="42">
        <f t="shared" si="3"/>
        <v>0</v>
      </c>
      <c r="I128" s="43">
        <f t="shared" si="4"/>
        <v>0</v>
      </c>
      <c r="J128" s="89">
        <f t="shared" si="5"/>
        <v>4</v>
      </c>
      <c r="K128" s="650"/>
      <c r="L128" s="650"/>
      <c r="M128" s="650"/>
      <c r="N128" s="650"/>
      <c r="O128" s="650"/>
      <c r="P128" s="131">
        <v>0</v>
      </c>
      <c r="Q128" s="133"/>
      <c r="R128" s="133"/>
      <c r="S128" s="131"/>
      <c r="T128" s="91">
        <v>0</v>
      </c>
      <c r="U128" s="137"/>
      <c r="V128" s="131">
        <v>0</v>
      </c>
      <c r="W128" s="95"/>
      <c r="X128" s="139"/>
      <c r="Y128" s="91">
        <v>0</v>
      </c>
      <c r="Z128" s="141"/>
      <c r="AA128" s="91"/>
      <c r="AB128" s="139"/>
      <c r="AC128" s="143"/>
      <c r="AD128" s="103">
        <v>0</v>
      </c>
      <c r="AE128" s="131">
        <v>0</v>
      </c>
      <c r="AF128" s="95"/>
      <c r="AG128" s="145">
        <v>0</v>
      </c>
      <c r="AH128" s="141"/>
      <c r="AI128" s="131">
        <v>0</v>
      </c>
      <c r="AJ128" s="95"/>
      <c r="AK128" s="91">
        <v>0</v>
      </c>
      <c r="AL128" s="141"/>
      <c r="AM128" s="91"/>
      <c r="AN128" s="137"/>
      <c r="AO128" s="131">
        <v>0</v>
      </c>
      <c r="AP128" s="95"/>
      <c r="AQ128" s="145">
        <v>0</v>
      </c>
      <c r="AR128" s="145">
        <v>0</v>
      </c>
      <c r="AS128" s="92">
        <v>0</v>
      </c>
      <c r="AT128" s="92">
        <v>4</v>
      </c>
      <c r="AU128" s="91"/>
      <c r="AV128" s="137"/>
      <c r="AW128" s="91"/>
      <c r="AX128" s="141"/>
      <c r="AY128" s="131">
        <v>0</v>
      </c>
      <c r="AZ128" s="133"/>
      <c r="BA128" s="133"/>
    </row>
    <row r="129" spans="1:53" ht="21.75" customHeight="1" x14ac:dyDescent="0.3">
      <c r="A129" s="648" t="s">
        <v>625</v>
      </c>
      <c r="B129" s="685" t="s">
        <v>626</v>
      </c>
      <c r="C129" s="646" t="s">
        <v>81</v>
      </c>
      <c r="D129" s="37" t="s">
        <v>72</v>
      </c>
      <c r="E129" s="41">
        <f t="shared" si="0"/>
        <v>25</v>
      </c>
      <c r="F129" s="42">
        <f t="shared" si="1"/>
        <v>10</v>
      </c>
      <c r="G129" s="42">
        <f t="shared" si="2"/>
        <v>8</v>
      </c>
      <c r="H129" s="42">
        <f t="shared" si="3"/>
        <v>7</v>
      </c>
      <c r="I129" s="43">
        <f t="shared" si="4"/>
        <v>5</v>
      </c>
      <c r="J129" s="44">
        <f t="shared" si="5"/>
        <v>55</v>
      </c>
      <c r="K129" s="681">
        <f>(J129+(J130/5))</f>
        <v>69.400000000000006</v>
      </c>
      <c r="L129" s="649"/>
      <c r="M129" s="649"/>
      <c r="N129" s="651">
        <f>K129+(L129*5)+(M129*30)</f>
        <v>69.400000000000006</v>
      </c>
      <c r="O129" s="649">
        <f>IF(N129=0,"",RANK(N129,N:N,0))</f>
        <v>66</v>
      </c>
      <c r="P129" s="111">
        <v>0</v>
      </c>
      <c r="Q129" s="112"/>
      <c r="R129" s="112"/>
      <c r="S129" s="111"/>
      <c r="T129" s="47">
        <v>0</v>
      </c>
      <c r="U129" s="115"/>
      <c r="V129" s="111">
        <v>0</v>
      </c>
      <c r="W129" s="53">
        <v>3</v>
      </c>
      <c r="X129" s="118"/>
      <c r="Y129" s="47">
        <v>3</v>
      </c>
      <c r="Z129" s="120"/>
      <c r="AA129" s="47">
        <v>3</v>
      </c>
      <c r="AB129" s="118"/>
      <c r="AC129" s="122">
        <v>7</v>
      </c>
      <c r="AD129" s="63">
        <v>0</v>
      </c>
      <c r="AE129" s="111">
        <v>5</v>
      </c>
      <c r="AF129" s="53"/>
      <c r="AG129" s="125">
        <v>0</v>
      </c>
      <c r="AH129" s="120">
        <v>8</v>
      </c>
      <c r="AI129" s="111">
        <v>5</v>
      </c>
      <c r="AJ129" s="53">
        <v>5</v>
      </c>
      <c r="AK129" s="47">
        <v>0</v>
      </c>
      <c r="AL129" s="120">
        <v>5</v>
      </c>
      <c r="AM129" s="47"/>
      <c r="AN129" s="115"/>
      <c r="AO129" s="111">
        <v>0</v>
      </c>
      <c r="AP129" s="53"/>
      <c r="AQ129" s="125">
        <v>10</v>
      </c>
      <c r="AR129" s="125">
        <v>0</v>
      </c>
      <c r="AS129" s="49">
        <v>0</v>
      </c>
      <c r="AT129" s="49">
        <v>0</v>
      </c>
      <c r="AU129" s="47"/>
      <c r="AV129" s="147">
        <v>25</v>
      </c>
      <c r="AW129" s="47">
        <v>5</v>
      </c>
      <c r="AX129" s="120">
        <v>5</v>
      </c>
      <c r="AY129" s="111">
        <v>5</v>
      </c>
      <c r="AZ129" s="112"/>
      <c r="BA129" s="112"/>
    </row>
    <row r="130" spans="1:53" ht="21.75" customHeight="1" x14ac:dyDescent="0.3">
      <c r="A130" s="669"/>
      <c r="B130" s="686"/>
      <c r="C130" s="669"/>
      <c r="D130" s="85" t="s">
        <v>103</v>
      </c>
      <c r="E130" s="41">
        <f t="shared" si="0"/>
        <v>25</v>
      </c>
      <c r="F130" s="42">
        <f t="shared" si="1"/>
        <v>25</v>
      </c>
      <c r="G130" s="42">
        <f t="shared" si="2"/>
        <v>9</v>
      </c>
      <c r="H130" s="42">
        <f t="shared" si="3"/>
        <v>8</v>
      </c>
      <c r="I130" s="43">
        <f t="shared" si="4"/>
        <v>5</v>
      </c>
      <c r="J130" s="89">
        <f t="shared" si="5"/>
        <v>72</v>
      </c>
      <c r="K130" s="650"/>
      <c r="L130" s="650"/>
      <c r="M130" s="650"/>
      <c r="N130" s="650"/>
      <c r="O130" s="650"/>
      <c r="P130" s="131">
        <v>0</v>
      </c>
      <c r="Q130" s="133"/>
      <c r="R130" s="133"/>
      <c r="S130" s="131"/>
      <c r="T130" s="91">
        <v>0</v>
      </c>
      <c r="U130" s="137"/>
      <c r="V130" s="131">
        <v>0</v>
      </c>
      <c r="W130" s="95">
        <v>5</v>
      </c>
      <c r="X130" s="139"/>
      <c r="Y130" s="91">
        <v>0</v>
      </c>
      <c r="Z130" s="141"/>
      <c r="AA130" s="91"/>
      <c r="AB130" s="139"/>
      <c r="AC130" s="143">
        <v>9</v>
      </c>
      <c r="AD130" s="103">
        <v>0</v>
      </c>
      <c r="AE130" s="131">
        <v>0</v>
      </c>
      <c r="AF130" s="95"/>
      <c r="AG130" s="145">
        <v>0</v>
      </c>
      <c r="AH130" s="141"/>
      <c r="AI130" s="131">
        <v>8</v>
      </c>
      <c r="AJ130" s="95"/>
      <c r="AK130" s="91">
        <v>0</v>
      </c>
      <c r="AL130" s="141"/>
      <c r="AM130" s="91"/>
      <c r="AN130" s="137"/>
      <c r="AO130" s="131">
        <v>0</v>
      </c>
      <c r="AP130" s="95"/>
      <c r="AQ130" s="145">
        <v>25</v>
      </c>
      <c r="AR130" s="145">
        <v>0</v>
      </c>
      <c r="AS130" s="92">
        <v>0</v>
      </c>
      <c r="AT130" s="92">
        <v>0</v>
      </c>
      <c r="AU130" s="91"/>
      <c r="AV130" s="137"/>
      <c r="AW130" s="91">
        <v>25</v>
      </c>
      <c r="AX130" s="141"/>
      <c r="AY130" s="131">
        <v>0</v>
      </c>
      <c r="AZ130" s="133"/>
      <c r="BA130" s="133"/>
    </row>
    <row r="131" spans="1:53" ht="21.75" customHeight="1" x14ac:dyDescent="0.3">
      <c r="A131" s="648" t="s">
        <v>634</v>
      </c>
      <c r="B131" s="646" t="s">
        <v>635</v>
      </c>
      <c r="C131" s="646" t="s">
        <v>81</v>
      </c>
      <c r="D131" s="37" t="s">
        <v>72</v>
      </c>
      <c r="E131" s="41">
        <f t="shared" si="0"/>
        <v>8</v>
      </c>
      <c r="F131" s="42">
        <f t="shared" si="1"/>
        <v>5</v>
      </c>
      <c r="G131" s="42">
        <f t="shared" si="2"/>
        <v>3</v>
      </c>
      <c r="H131" s="42">
        <f t="shared" si="3"/>
        <v>3</v>
      </c>
      <c r="I131" s="43">
        <f t="shared" si="4"/>
        <v>3</v>
      </c>
      <c r="J131" s="44">
        <f t="shared" si="5"/>
        <v>22</v>
      </c>
      <c r="K131" s="681">
        <f>(J131+(J132/5))</f>
        <v>22</v>
      </c>
      <c r="L131" s="649"/>
      <c r="M131" s="649"/>
      <c r="N131" s="651">
        <f>K131+(L131*5)+(M131*30)</f>
        <v>22</v>
      </c>
      <c r="O131" s="649">
        <f>IF(N131=0,"",RANK(N131,N:N,0))</f>
        <v>104</v>
      </c>
      <c r="P131" s="111">
        <v>0</v>
      </c>
      <c r="Q131" s="112"/>
      <c r="R131" s="112"/>
      <c r="S131" s="111"/>
      <c r="T131" s="47">
        <v>0</v>
      </c>
      <c r="U131" s="115"/>
      <c r="V131" s="111">
        <v>3</v>
      </c>
      <c r="W131" s="53">
        <v>3</v>
      </c>
      <c r="X131" s="118"/>
      <c r="Y131" s="47">
        <v>3</v>
      </c>
      <c r="Z131" s="120"/>
      <c r="AA131" s="47"/>
      <c r="AB131" s="118"/>
      <c r="AC131" s="122"/>
      <c r="AD131" s="63">
        <v>0</v>
      </c>
      <c r="AE131" s="111">
        <v>5</v>
      </c>
      <c r="AF131" s="53">
        <v>8</v>
      </c>
      <c r="AG131" s="125">
        <v>0</v>
      </c>
      <c r="AH131" s="120"/>
      <c r="AI131" s="111">
        <v>0</v>
      </c>
      <c r="AJ131" s="53"/>
      <c r="AK131" s="47">
        <v>0</v>
      </c>
      <c r="AL131" s="120"/>
      <c r="AM131" s="47"/>
      <c r="AN131" s="115"/>
      <c r="AO131" s="111">
        <v>0</v>
      </c>
      <c r="AP131" s="53"/>
      <c r="AQ131" s="125">
        <v>0</v>
      </c>
      <c r="AR131" s="125">
        <v>0</v>
      </c>
      <c r="AS131" s="49">
        <v>0</v>
      </c>
      <c r="AT131" s="49">
        <v>0</v>
      </c>
      <c r="AU131" s="47"/>
      <c r="AV131" s="115"/>
      <c r="AW131" s="47"/>
      <c r="AX131" s="120"/>
      <c r="AY131" s="111">
        <v>0</v>
      </c>
      <c r="AZ131" s="112"/>
      <c r="BA131" s="112"/>
    </row>
    <row r="132" spans="1:53" ht="21.75" customHeight="1" x14ac:dyDescent="0.3">
      <c r="A132" s="669"/>
      <c r="B132" s="669"/>
      <c r="C132" s="669"/>
      <c r="D132" s="85" t="s">
        <v>103</v>
      </c>
      <c r="E132" s="41">
        <f t="shared" si="0"/>
        <v>0</v>
      </c>
      <c r="F132" s="42">
        <f t="shared" si="1"/>
        <v>0</v>
      </c>
      <c r="G132" s="42">
        <f t="shared" si="2"/>
        <v>0</v>
      </c>
      <c r="H132" s="42">
        <f t="shared" si="3"/>
        <v>0</v>
      </c>
      <c r="I132" s="43">
        <f t="shared" si="4"/>
        <v>0</v>
      </c>
      <c r="J132" s="89">
        <f t="shared" si="5"/>
        <v>0</v>
      </c>
      <c r="K132" s="650"/>
      <c r="L132" s="650"/>
      <c r="M132" s="650"/>
      <c r="N132" s="650"/>
      <c r="O132" s="650"/>
      <c r="P132" s="131">
        <v>0</v>
      </c>
      <c r="Q132" s="133"/>
      <c r="R132" s="133"/>
      <c r="S132" s="131"/>
      <c r="T132" s="91">
        <v>0</v>
      </c>
      <c r="U132" s="137"/>
      <c r="V132" s="131">
        <v>0</v>
      </c>
      <c r="W132" s="95"/>
      <c r="X132" s="139"/>
      <c r="Y132" s="91">
        <v>0</v>
      </c>
      <c r="Z132" s="141"/>
      <c r="AA132" s="91"/>
      <c r="AB132" s="139"/>
      <c r="AC132" s="143"/>
      <c r="AD132" s="103">
        <v>0</v>
      </c>
      <c r="AE132" s="131">
        <v>0</v>
      </c>
      <c r="AF132" s="95"/>
      <c r="AG132" s="145">
        <v>0</v>
      </c>
      <c r="AH132" s="141"/>
      <c r="AI132" s="131">
        <v>0</v>
      </c>
      <c r="AJ132" s="95"/>
      <c r="AK132" s="91">
        <v>0</v>
      </c>
      <c r="AL132" s="141"/>
      <c r="AM132" s="91"/>
      <c r="AN132" s="137"/>
      <c r="AO132" s="131">
        <v>0</v>
      </c>
      <c r="AP132" s="95"/>
      <c r="AQ132" s="145">
        <v>0</v>
      </c>
      <c r="AR132" s="145">
        <v>0</v>
      </c>
      <c r="AS132" s="92">
        <v>0</v>
      </c>
      <c r="AT132" s="92">
        <v>0</v>
      </c>
      <c r="AU132" s="91"/>
      <c r="AV132" s="137"/>
      <c r="AW132" s="91"/>
      <c r="AX132" s="141"/>
      <c r="AY132" s="131">
        <v>0</v>
      </c>
      <c r="AZ132" s="133"/>
      <c r="BA132" s="133"/>
    </row>
    <row r="133" spans="1:53" ht="21.75" customHeight="1" x14ac:dyDescent="0.3">
      <c r="A133" s="648" t="s">
        <v>643</v>
      </c>
      <c r="B133" s="646" t="s">
        <v>645</v>
      </c>
      <c r="C133" s="646" t="s">
        <v>144</v>
      </c>
      <c r="D133" s="37" t="s">
        <v>72</v>
      </c>
      <c r="E133" s="41">
        <f t="shared" si="0"/>
        <v>62</v>
      </c>
      <c r="F133" s="42">
        <f t="shared" si="1"/>
        <v>60</v>
      </c>
      <c r="G133" s="42">
        <f t="shared" si="2"/>
        <v>40</v>
      </c>
      <c r="H133" s="42">
        <f t="shared" si="3"/>
        <v>25</v>
      </c>
      <c r="I133" s="43">
        <f t="shared" si="4"/>
        <v>25</v>
      </c>
      <c r="J133" s="44">
        <f t="shared" si="5"/>
        <v>212</v>
      </c>
      <c r="K133" s="681">
        <f>(J133+(J134/5))</f>
        <v>300.8</v>
      </c>
      <c r="L133" s="649">
        <f>Nemzetközi!B78</f>
        <v>11</v>
      </c>
      <c r="M133" s="649"/>
      <c r="N133" s="651">
        <f>K133+(L133*5)+(M133*30)</f>
        <v>355.8</v>
      </c>
      <c r="O133" s="649">
        <f>IF(N133=0,"",RANK(N133,N:N,0))</f>
        <v>27</v>
      </c>
      <c r="P133" s="111">
        <v>3</v>
      </c>
      <c r="Q133" s="112"/>
      <c r="R133" s="112"/>
      <c r="S133" s="111"/>
      <c r="T133" s="47">
        <v>0</v>
      </c>
      <c r="U133" s="115"/>
      <c r="V133" s="194">
        <v>8</v>
      </c>
      <c r="W133" s="53"/>
      <c r="X133" s="118"/>
      <c r="Y133" s="47">
        <v>5</v>
      </c>
      <c r="Z133" s="120"/>
      <c r="AA133" s="47"/>
      <c r="AB133" s="118"/>
      <c r="AC133" s="122">
        <v>62</v>
      </c>
      <c r="AD133" s="63">
        <v>25</v>
      </c>
      <c r="AE133" s="111">
        <v>15</v>
      </c>
      <c r="AF133" s="53">
        <v>25</v>
      </c>
      <c r="AG133" s="125">
        <v>60</v>
      </c>
      <c r="AH133" s="120">
        <v>15</v>
      </c>
      <c r="AI133" s="111">
        <v>0</v>
      </c>
      <c r="AJ133" s="53"/>
      <c r="AK133" s="47">
        <v>40</v>
      </c>
      <c r="AL133" s="120"/>
      <c r="AM133" s="47"/>
      <c r="AN133" s="147">
        <v>25</v>
      </c>
      <c r="AO133" s="111">
        <v>0</v>
      </c>
      <c r="AP133" s="53"/>
      <c r="AQ133" s="125">
        <v>0</v>
      </c>
      <c r="AR133" s="125">
        <v>0</v>
      </c>
      <c r="AS133" s="49">
        <v>0</v>
      </c>
      <c r="AT133" s="49">
        <v>9</v>
      </c>
      <c r="AU133" s="47"/>
      <c r="AV133" s="147"/>
      <c r="AW133" s="47"/>
      <c r="AX133" s="120"/>
      <c r="AY133" s="111">
        <v>0</v>
      </c>
      <c r="AZ133" s="112"/>
      <c r="BA133" s="112"/>
    </row>
    <row r="134" spans="1:53" ht="21.75" customHeight="1" x14ac:dyDescent="0.3">
      <c r="A134" s="669"/>
      <c r="B134" s="669"/>
      <c r="C134" s="669"/>
      <c r="D134" s="85" t="s">
        <v>103</v>
      </c>
      <c r="E134" s="41">
        <f t="shared" si="0"/>
        <v>150</v>
      </c>
      <c r="F134" s="42">
        <f t="shared" si="1"/>
        <v>114</v>
      </c>
      <c r="G134" s="42">
        <f t="shared" si="2"/>
        <v>100</v>
      </c>
      <c r="H134" s="42">
        <f t="shared" si="3"/>
        <v>40</v>
      </c>
      <c r="I134" s="43">
        <f t="shared" si="4"/>
        <v>40</v>
      </c>
      <c r="J134" s="89">
        <f t="shared" si="5"/>
        <v>444</v>
      </c>
      <c r="K134" s="650"/>
      <c r="L134" s="650"/>
      <c r="M134" s="650"/>
      <c r="N134" s="650"/>
      <c r="O134" s="650"/>
      <c r="P134" s="131">
        <v>0</v>
      </c>
      <c r="Q134" s="133"/>
      <c r="R134" s="133"/>
      <c r="S134" s="131"/>
      <c r="T134" s="91">
        <v>0</v>
      </c>
      <c r="U134" s="137"/>
      <c r="V134" s="195">
        <v>25</v>
      </c>
      <c r="W134" s="95"/>
      <c r="X134" s="139"/>
      <c r="Y134" s="91">
        <v>15</v>
      </c>
      <c r="Z134" s="141"/>
      <c r="AA134" s="91"/>
      <c r="AB134" s="139"/>
      <c r="AC134" s="143">
        <v>114</v>
      </c>
      <c r="AD134" s="103">
        <v>40</v>
      </c>
      <c r="AE134" s="131">
        <v>40</v>
      </c>
      <c r="AF134" s="95">
        <v>8</v>
      </c>
      <c r="AG134" s="145">
        <v>150</v>
      </c>
      <c r="AH134" s="141">
        <v>8</v>
      </c>
      <c r="AI134" s="131">
        <v>0</v>
      </c>
      <c r="AJ134" s="95"/>
      <c r="AK134" s="91">
        <v>0</v>
      </c>
      <c r="AL134" s="141"/>
      <c r="AM134" s="91"/>
      <c r="AN134" s="148">
        <v>100</v>
      </c>
      <c r="AO134" s="131">
        <v>0</v>
      </c>
      <c r="AP134" s="95"/>
      <c r="AQ134" s="145">
        <v>0</v>
      </c>
      <c r="AR134" s="145">
        <v>0</v>
      </c>
      <c r="AS134" s="92">
        <v>0</v>
      </c>
      <c r="AT134" s="92">
        <v>0</v>
      </c>
      <c r="AU134" s="91"/>
      <c r="AV134" s="148"/>
      <c r="AW134" s="91"/>
      <c r="AX134" s="141"/>
      <c r="AY134" s="131">
        <v>0</v>
      </c>
      <c r="AZ134" s="133"/>
      <c r="BA134" s="133"/>
    </row>
    <row r="135" spans="1:53" ht="21.75" customHeight="1" x14ac:dyDescent="0.3">
      <c r="A135" s="648" t="s">
        <v>655</v>
      </c>
      <c r="B135" s="685" t="s">
        <v>656</v>
      </c>
      <c r="C135" s="646" t="s">
        <v>138</v>
      </c>
      <c r="D135" s="37" t="s">
        <v>72</v>
      </c>
      <c r="E135" s="41">
        <f t="shared" si="0"/>
        <v>60</v>
      </c>
      <c r="F135" s="42">
        <f t="shared" si="1"/>
        <v>60</v>
      </c>
      <c r="G135" s="42">
        <f t="shared" si="2"/>
        <v>40</v>
      </c>
      <c r="H135" s="42">
        <f t="shared" si="3"/>
        <v>40</v>
      </c>
      <c r="I135" s="43">
        <f t="shared" si="4"/>
        <v>40</v>
      </c>
      <c r="J135" s="44">
        <f t="shared" si="5"/>
        <v>240</v>
      </c>
      <c r="K135" s="681">
        <f>(J135+(J136/5))</f>
        <v>326</v>
      </c>
      <c r="L135" s="649"/>
      <c r="M135" s="649"/>
      <c r="N135" s="651">
        <f>K135+(L135*5)+(M135*30)</f>
        <v>326</v>
      </c>
      <c r="O135" s="649">
        <f>IF(N135=0,"",RANK(N135,N:N,0))</f>
        <v>29</v>
      </c>
      <c r="P135" s="111">
        <v>0</v>
      </c>
      <c r="Q135" s="112"/>
      <c r="R135" s="112">
        <v>10</v>
      </c>
      <c r="S135" s="111">
        <v>15</v>
      </c>
      <c r="T135" s="47">
        <v>15</v>
      </c>
      <c r="U135" s="147">
        <v>8</v>
      </c>
      <c r="V135" s="111">
        <v>0</v>
      </c>
      <c r="W135" s="53">
        <v>15</v>
      </c>
      <c r="X135" s="216">
        <v>60</v>
      </c>
      <c r="Y135" s="47">
        <v>0</v>
      </c>
      <c r="Z135" s="120"/>
      <c r="AA135" s="47">
        <v>40</v>
      </c>
      <c r="AB135" s="216"/>
      <c r="AC135" s="122"/>
      <c r="AD135" s="63">
        <v>60</v>
      </c>
      <c r="AE135" s="111">
        <v>25</v>
      </c>
      <c r="AF135" s="53">
        <v>25</v>
      </c>
      <c r="AG135" s="125">
        <v>40</v>
      </c>
      <c r="AH135" s="120">
        <v>15</v>
      </c>
      <c r="AI135" s="111">
        <v>15</v>
      </c>
      <c r="AJ135" s="53"/>
      <c r="AK135" s="47">
        <v>0</v>
      </c>
      <c r="AL135" s="120">
        <v>5</v>
      </c>
      <c r="AM135" s="47">
        <v>25</v>
      </c>
      <c r="AN135" s="147">
        <v>25</v>
      </c>
      <c r="AO135" s="111">
        <v>0</v>
      </c>
      <c r="AP135" s="53"/>
      <c r="AQ135" s="125">
        <v>0</v>
      </c>
      <c r="AR135" s="125">
        <v>0</v>
      </c>
      <c r="AS135" s="49">
        <v>40</v>
      </c>
      <c r="AT135" s="49">
        <v>0</v>
      </c>
      <c r="AU135" s="47"/>
      <c r="AV135" s="147"/>
      <c r="AW135" s="47"/>
      <c r="AX135" s="120"/>
      <c r="AY135" s="111">
        <v>5</v>
      </c>
      <c r="AZ135" s="112"/>
      <c r="BA135" s="112"/>
    </row>
    <row r="136" spans="1:53" ht="21.75" customHeight="1" x14ac:dyDescent="0.3">
      <c r="A136" s="669"/>
      <c r="B136" s="686"/>
      <c r="C136" s="669"/>
      <c r="D136" s="85" t="s">
        <v>103</v>
      </c>
      <c r="E136" s="41">
        <f t="shared" si="0"/>
        <v>150</v>
      </c>
      <c r="F136" s="42">
        <f t="shared" si="1"/>
        <v>100</v>
      </c>
      <c r="G136" s="42">
        <f t="shared" si="2"/>
        <v>60</v>
      </c>
      <c r="H136" s="42">
        <f t="shared" si="3"/>
        <v>60</v>
      </c>
      <c r="I136" s="43">
        <f t="shared" si="4"/>
        <v>60</v>
      </c>
      <c r="J136" s="89">
        <f t="shared" si="5"/>
        <v>430</v>
      </c>
      <c r="K136" s="650"/>
      <c r="L136" s="650"/>
      <c r="M136" s="650"/>
      <c r="N136" s="650"/>
      <c r="O136" s="650"/>
      <c r="P136" s="131">
        <v>0</v>
      </c>
      <c r="Q136" s="133"/>
      <c r="R136" s="133">
        <v>30</v>
      </c>
      <c r="S136" s="131">
        <v>40</v>
      </c>
      <c r="T136" s="91">
        <v>60</v>
      </c>
      <c r="U136" s="148">
        <v>25</v>
      </c>
      <c r="V136" s="131">
        <v>0</v>
      </c>
      <c r="W136" s="95">
        <v>60</v>
      </c>
      <c r="X136" s="217">
        <v>60</v>
      </c>
      <c r="Y136" s="91">
        <v>0</v>
      </c>
      <c r="Z136" s="141"/>
      <c r="AA136" s="91">
        <v>60</v>
      </c>
      <c r="AB136" s="217"/>
      <c r="AC136" s="143"/>
      <c r="AD136" s="103">
        <v>100</v>
      </c>
      <c r="AE136" s="131">
        <v>40</v>
      </c>
      <c r="AF136" s="95">
        <v>40</v>
      </c>
      <c r="AG136" s="145">
        <v>150</v>
      </c>
      <c r="AH136" s="141">
        <v>40</v>
      </c>
      <c r="AI136" s="131">
        <v>25</v>
      </c>
      <c r="AJ136" s="95"/>
      <c r="AK136" s="91">
        <v>0</v>
      </c>
      <c r="AL136" s="141">
        <v>8</v>
      </c>
      <c r="AM136" s="91"/>
      <c r="AN136" s="148">
        <v>40</v>
      </c>
      <c r="AO136" s="131">
        <v>0</v>
      </c>
      <c r="AP136" s="95"/>
      <c r="AQ136" s="145">
        <v>0</v>
      </c>
      <c r="AR136" s="145">
        <v>0</v>
      </c>
      <c r="AS136" s="92">
        <v>0</v>
      </c>
      <c r="AT136" s="92">
        <v>0</v>
      </c>
      <c r="AU136" s="91"/>
      <c r="AV136" s="148"/>
      <c r="AW136" s="91"/>
      <c r="AX136" s="141"/>
      <c r="AY136" s="131">
        <v>0</v>
      </c>
      <c r="AZ136" s="133"/>
      <c r="BA136" s="133"/>
    </row>
    <row r="137" spans="1:53" ht="21.75" customHeight="1" x14ac:dyDescent="0.3">
      <c r="A137" s="648" t="s">
        <v>662</v>
      </c>
      <c r="B137" s="685" t="s">
        <v>663</v>
      </c>
      <c r="C137" s="646" t="s">
        <v>664</v>
      </c>
      <c r="D137" s="37" t="s">
        <v>72</v>
      </c>
      <c r="E137" s="41">
        <f t="shared" si="0"/>
        <v>100</v>
      </c>
      <c r="F137" s="42">
        <f t="shared" si="1"/>
        <v>90</v>
      </c>
      <c r="G137" s="42">
        <f t="shared" si="2"/>
        <v>60</v>
      </c>
      <c r="H137" s="42">
        <f t="shared" si="3"/>
        <v>60</v>
      </c>
      <c r="I137" s="43">
        <f t="shared" si="4"/>
        <v>40</v>
      </c>
      <c r="J137" s="44">
        <f t="shared" si="5"/>
        <v>350</v>
      </c>
      <c r="K137" s="681">
        <f>(J137+(J138/5))</f>
        <v>447.6</v>
      </c>
      <c r="L137" s="649">
        <f>Nemzetközi!B79</f>
        <v>32</v>
      </c>
      <c r="M137" s="649"/>
      <c r="N137" s="651">
        <f>K137+(L137*5)+(M137*30)</f>
        <v>607.6</v>
      </c>
      <c r="O137" s="649">
        <f>IF(N137=0,"",RANK(N137,N:N,0))</f>
        <v>20</v>
      </c>
      <c r="P137" s="111">
        <v>0</v>
      </c>
      <c r="Q137" s="112"/>
      <c r="R137" s="112"/>
      <c r="S137" s="111"/>
      <c r="T137" s="47">
        <v>0</v>
      </c>
      <c r="U137" s="115"/>
      <c r="V137" s="111">
        <v>0</v>
      </c>
      <c r="W137" s="53"/>
      <c r="X137" s="118"/>
      <c r="Y137" s="47">
        <v>0</v>
      </c>
      <c r="Z137" s="120"/>
      <c r="AA137" s="47"/>
      <c r="AB137" s="118"/>
      <c r="AC137" s="122">
        <v>90</v>
      </c>
      <c r="AD137" s="63">
        <v>0</v>
      </c>
      <c r="AE137" s="111">
        <v>0</v>
      </c>
      <c r="AF137" s="53"/>
      <c r="AG137" s="125">
        <v>0</v>
      </c>
      <c r="AH137" s="120">
        <v>40</v>
      </c>
      <c r="AI137" s="111">
        <v>25</v>
      </c>
      <c r="AJ137" s="53"/>
      <c r="AK137" s="47">
        <v>0</v>
      </c>
      <c r="AL137" s="120"/>
      <c r="AM137" s="47"/>
      <c r="AN137" s="115"/>
      <c r="AO137" s="111">
        <v>0</v>
      </c>
      <c r="AP137" s="53"/>
      <c r="AQ137" s="125">
        <v>100</v>
      </c>
      <c r="AR137" s="125">
        <v>0</v>
      </c>
      <c r="AS137" s="49">
        <v>0</v>
      </c>
      <c r="AT137" s="49">
        <v>0</v>
      </c>
      <c r="AU137" s="47"/>
      <c r="AV137" s="115"/>
      <c r="AW137" s="47">
        <v>60</v>
      </c>
      <c r="AX137" s="120">
        <v>60</v>
      </c>
      <c r="AY137" s="111">
        <v>0</v>
      </c>
      <c r="AZ137" s="112"/>
      <c r="BA137" s="112"/>
    </row>
    <row r="138" spans="1:53" ht="21.75" customHeight="1" x14ac:dyDescent="0.3">
      <c r="A138" s="669"/>
      <c r="B138" s="686"/>
      <c r="C138" s="669"/>
      <c r="D138" s="85" t="s">
        <v>103</v>
      </c>
      <c r="E138" s="41">
        <f t="shared" si="0"/>
        <v>148</v>
      </c>
      <c r="F138" s="42">
        <f t="shared" si="1"/>
        <v>100</v>
      </c>
      <c r="G138" s="42">
        <f t="shared" si="2"/>
        <v>100</v>
      </c>
      <c r="H138" s="42">
        <f t="shared" si="3"/>
        <v>100</v>
      </c>
      <c r="I138" s="43">
        <f t="shared" si="4"/>
        <v>40</v>
      </c>
      <c r="J138" s="89">
        <f t="shared" si="5"/>
        <v>488</v>
      </c>
      <c r="K138" s="650"/>
      <c r="L138" s="650"/>
      <c r="M138" s="650"/>
      <c r="N138" s="650"/>
      <c r="O138" s="650"/>
      <c r="P138" s="131">
        <v>0</v>
      </c>
      <c r="Q138" s="133"/>
      <c r="R138" s="133"/>
      <c r="S138" s="131"/>
      <c r="T138" s="91">
        <v>0</v>
      </c>
      <c r="U138" s="148">
        <v>25</v>
      </c>
      <c r="V138" s="131">
        <v>0</v>
      </c>
      <c r="W138" s="95"/>
      <c r="X138" s="139"/>
      <c r="Y138" s="91">
        <v>0</v>
      </c>
      <c r="Z138" s="141"/>
      <c r="AA138" s="91"/>
      <c r="AB138" s="139"/>
      <c r="AC138" s="143">
        <v>148</v>
      </c>
      <c r="AD138" s="103">
        <v>0</v>
      </c>
      <c r="AE138" s="131">
        <v>0</v>
      </c>
      <c r="AF138" s="95"/>
      <c r="AG138" s="145">
        <v>0</v>
      </c>
      <c r="AH138" s="141"/>
      <c r="AI138" s="131">
        <v>100</v>
      </c>
      <c r="AJ138" s="95">
        <v>8</v>
      </c>
      <c r="AK138" s="91">
        <v>0</v>
      </c>
      <c r="AL138" s="141"/>
      <c r="AM138" s="91"/>
      <c r="AN138" s="148"/>
      <c r="AO138" s="131">
        <v>0</v>
      </c>
      <c r="AP138" s="95"/>
      <c r="AQ138" s="145">
        <v>100</v>
      </c>
      <c r="AR138" s="145">
        <v>0</v>
      </c>
      <c r="AS138" s="92">
        <v>0</v>
      </c>
      <c r="AT138" s="92">
        <v>0</v>
      </c>
      <c r="AU138" s="91"/>
      <c r="AV138" s="148"/>
      <c r="AW138" s="91">
        <v>100</v>
      </c>
      <c r="AX138" s="141">
        <v>40</v>
      </c>
      <c r="AY138" s="131">
        <v>0</v>
      </c>
      <c r="AZ138" s="133"/>
      <c r="BA138" s="133"/>
    </row>
    <row r="139" spans="1:53" ht="21.75" customHeight="1" x14ac:dyDescent="0.3">
      <c r="A139" s="648" t="s">
        <v>448</v>
      </c>
      <c r="B139" s="646" t="s">
        <v>449</v>
      </c>
      <c r="C139" s="646" t="s">
        <v>113</v>
      </c>
      <c r="D139" s="37" t="s">
        <v>72</v>
      </c>
      <c r="E139" s="41">
        <f t="shared" si="0"/>
        <v>5</v>
      </c>
      <c r="F139" s="42">
        <f t="shared" si="1"/>
        <v>3</v>
      </c>
      <c r="G139" s="42">
        <f t="shared" si="2"/>
        <v>0</v>
      </c>
      <c r="H139" s="42">
        <f t="shared" si="3"/>
        <v>0</v>
      </c>
      <c r="I139" s="43">
        <f t="shared" si="4"/>
        <v>0</v>
      </c>
      <c r="J139" s="44">
        <f t="shared" si="5"/>
        <v>8</v>
      </c>
      <c r="K139" s="681">
        <f>(J139+(J140/5))</f>
        <v>9.6</v>
      </c>
      <c r="L139" s="649"/>
      <c r="M139" s="649"/>
      <c r="N139" s="651">
        <f>K139+(L139*5)+(M139*30)</f>
        <v>9.6</v>
      </c>
      <c r="O139" s="649">
        <f>IF(N139=0,"",RANK(N139,N:N,0))</f>
        <v>121</v>
      </c>
      <c r="P139" s="111">
        <v>0</v>
      </c>
      <c r="Q139" s="112"/>
      <c r="R139" s="112"/>
      <c r="S139" s="111"/>
      <c r="T139" s="47">
        <v>0</v>
      </c>
      <c r="U139" s="115"/>
      <c r="V139" s="111">
        <v>0</v>
      </c>
      <c r="W139" s="53"/>
      <c r="X139" s="118"/>
      <c r="Y139" s="47">
        <v>0</v>
      </c>
      <c r="Z139" s="120"/>
      <c r="AA139" s="47">
        <v>3</v>
      </c>
      <c r="AB139" s="118"/>
      <c r="AC139" s="122"/>
      <c r="AD139" s="63">
        <v>0</v>
      </c>
      <c r="AE139" s="111">
        <v>0</v>
      </c>
      <c r="AF139" s="53"/>
      <c r="AG139" s="125">
        <v>0</v>
      </c>
      <c r="AH139" s="120"/>
      <c r="AI139" s="111">
        <v>0</v>
      </c>
      <c r="AJ139" s="53"/>
      <c r="AK139" s="47">
        <v>0</v>
      </c>
      <c r="AL139" s="120"/>
      <c r="AM139" s="47"/>
      <c r="AN139" s="115"/>
      <c r="AO139" s="111">
        <v>0</v>
      </c>
      <c r="AP139" s="53"/>
      <c r="AQ139" s="149">
        <v>0</v>
      </c>
      <c r="AR139" s="149">
        <v>0</v>
      </c>
      <c r="AS139" s="49">
        <v>0</v>
      </c>
      <c r="AT139" s="49">
        <v>0</v>
      </c>
      <c r="AU139" s="47">
        <v>5</v>
      </c>
      <c r="AV139" s="115"/>
      <c r="AW139" s="47"/>
      <c r="AX139" s="120"/>
      <c r="AY139" s="111">
        <v>0</v>
      </c>
      <c r="AZ139" s="112"/>
      <c r="BA139" s="112"/>
    </row>
    <row r="140" spans="1:53" ht="21.75" customHeight="1" x14ac:dyDescent="0.3">
      <c r="A140" s="669"/>
      <c r="B140" s="669"/>
      <c r="C140" s="669"/>
      <c r="D140" s="85" t="s">
        <v>103</v>
      </c>
      <c r="E140" s="41">
        <f t="shared" si="0"/>
        <v>8</v>
      </c>
      <c r="F140" s="42">
        <f t="shared" si="1"/>
        <v>0</v>
      </c>
      <c r="G140" s="42">
        <f t="shared" si="2"/>
        <v>0</v>
      </c>
      <c r="H140" s="42">
        <f t="shared" si="3"/>
        <v>0</v>
      </c>
      <c r="I140" s="43">
        <f t="shared" si="4"/>
        <v>0</v>
      </c>
      <c r="J140" s="89">
        <f t="shared" si="5"/>
        <v>8</v>
      </c>
      <c r="K140" s="650"/>
      <c r="L140" s="650"/>
      <c r="M140" s="650"/>
      <c r="N140" s="650"/>
      <c r="O140" s="650"/>
      <c r="P140" s="131">
        <v>0</v>
      </c>
      <c r="Q140" s="133"/>
      <c r="R140" s="133"/>
      <c r="S140" s="131"/>
      <c r="T140" s="91">
        <v>0</v>
      </c>
      <c r="U140" s="137"/>
      <c r="V140" s="131">
        <v>0</v>
      </c>
      <c r="W140" s="95"/>
      <c r="X140" s="139"/>
      <c r="Y140" s="91">
        <v>0</v>
      </c>
      <c r="Z140" s="141"/>
      <c r="AA140" s="91"/>
      <c r="AB140" s="139"/>
      <c r="AC140" s="143"/>
      <c r="AD140" s="103">
        <v>0</v>
      </c>
      <c r="AE140" s="131">
        <v>0</v>
      </c>
      <c r="AF140" s="95"/>
      <c r="AG140" s="145">
        <v>0</v>
      </c>
      <c r="AH140" s="141"/>
      <c r="AI140" s="131">
        <v>0</v>
      </c>
      <c r="AJ140" s="95"/>
      <c r="AK140" s="91">
        <v>0</v>
      </c>
      <c r="AL140" s="141"/>
      <c r="AM140" s="91"/>
      <c r="AN140" s="137"/>
      <c r="AO140" s="131">
        <v>0</v>
      </c>
      <c r="AP140" s="95"/>
      <c r="AQ140" s="151">
        <v>0</v>
      </c>
      <c r="AR140" s="151">
        <v>0</v>
      </c>
      <c r="AS140" s="92">
        <v>0</v>
      </c>
      <c r="AT140" s="92">
        <v>0</v>
      </c>
      <c r="AU140" s="91">
        <v>8</v>
      </c>
      <c r="AV140" s="137"/>
      <c r="AW140" s="91"/>
      <c r="AX140" s="141"/>
      <c r="AY140" s="131">
        <v>0</v>
      </c>
      <c r="AZ140" s="133"/>
      <c r="BA140" s="133"/>
    </row>
    <row r="141" spans="1:53" ht="21.75" customHeight="1" x14ac:dyDescent="0.3">
      <c r="A141" s="648" t="s">
        <v>682</v>
      </c>
      <c r="B141" s="685" t="s">
        <v>683</v>
      </c>
      <c r="C141" s="646" t="s">
        <v>684</v>
      </c>
      <c r="D141" s="37" t="s">
        <v>72</v>
      </c>
      <c r="E141" s="41">
        <f t="shared" si="0"/>
        <v>0</v>
      </c>
      <c r="F141" s="42">
        <f t="shared" si="1"/>
        <v>0</v>
      </c>
      <c r="G141" s="42">
        <f t="shared" si="2"/>
        <v>0</v>
      </c>
      <c r="H141" s="42">
        <f t="shared" si="3"/>
        <v>0</v>
      </c>
      <c r="I141" s="43">
        <f t="shared" si="4"/>
        <v>0</v>
      </c>
      <c r="J141" s="44">
        <f t="shared" si="5"/>
        <v>0</v>
      </c>
      <c r="K141" s="681">
        <f>(J141+(J142/5))</f>
        <v>0</v>
      </c>
      <c r="L141" s="649"/>
      <c r="M141" s="649"/>
      <c r="N141" s="651">
        <f>K141+(L141*5)+(M141*30)</f>
        <v>0</v>
      </c>
      <c r="O141" s="649" t="str">
        <f>IF(N141=0,"",RANK(N141,N:N,0))</f>
        <v/>
      </c>
      <c r="P141" s="111">
        <v>0</v>
      </c>
      <c r="Q141" s="112"/>
      <c r="R141" s="112"/>
      <c r="S141" s="111"/>
      <c r="T141" s="47">
        <v>0</v>
      </c>
      <c r="U141" s="115"/>
      <c r="V141" s="111">
        <v>0</v>
      </c>
      <c r="W141" s="53"/>
      <c r="X141" s="118"/>
      <c r="Y141" s="47">
        <v>0</v>
      </c>
      <c r="Z141" s="120"/>
      <c r="AA141" s="47"/>
      <c r="AB141" s="118"/>
      <c r="AC141" s="122"/>
      <c r="AD141" s="63">
        <v>0</v>
      </c>
      <c r="AE141" s="111">
        <v>0</v>
      </c>
      <c r="AF141" s="53"/>
      <c r="AG141" s="125">
        <v>0</v>
      </c>
      <c r="AH141" s="120"/>
      <c r="AI141" s="111">
        <v>0</v>
      </c>
      <c r="AJ141" s="53"/>
      <c r="AK141" s="47">
        <v>0</v>
      </c>
      <c r="AL141" s="120"/>
      <c r="AM141" s="47"/>
      <c r="AN141" s="115"/>
      <c r="AO141" s="111">
        <v>0</v>
      </c>
      <c r="AP141" s="53"/>
      <c r="AQ141" s="125">
        <v>0</v>
      </c>
      <c r="AR141" s="125">
        <v>0</v>
      </c>
      <c r="AS141" s="49">
        <v>0</v>
      </c>
      <c r="AT141" s="49">
        <v>0</v>
      </c>
      <c r="AU141" s="47"/>
      <c r="AV141" s="115"/>
      <c r="AW141" s="47"/>
      <c r="AX141" s="120"/>
      <c r="AY141" s="111">
        <v>0</v>
      </c>
      <c r="AZ141" s="112"/>
      <c r="BA141" s="112"/>
    </row>
    <row r="142" spans="1:53" ht="21.75" customHeight="1" x14ac:dyDescent="0.3">
      <c r="A142" s="669"/>
      <c r="B142" s="686"/>
      <c r="C142" s="669"/>
      <c r="D142" s="85" t="s">
        <v>103</v>
      </c>
      <c r="E142" s="41">
        <f t="shared" si="0"/>
        <v>0</v>
      </c>
      <c r="F142" s="42">
        <f t="shared" si="1"/>
        <v>0</v>
      </c>
      <c r="G142" s="42">
        <f t="shared" si="2"/>
        <v>0</v>
      </c>
      <c r="H142" s="42">
        <f t="shared" si="3"/>
        <v>0</v>
      </c>
      <c r="I142" s="43">
        <f t="shared" si="4"/>
        <v>0</v>
      </c>
      <c r="J142" s="89">
        <f t="shared" si="5"/>
        <v>0</v>
      </c>
      <c r="K142" s="650"/>
      <c r="L142" s="650"/>
      <c r="M142" s="650"/>
      <c r="N142" s="650"/>
      <c r="O142" s="650"/>
      <c r="P142" s="131">
        <v>0</v>
      </c>
      <c r="Q142" s="133"/>
      <c r="R142" s="133"/>
      <c r="S142" s="131"/>
      <c r="T142" s="91">
        <v>0</v>
      </c>
      <c r="U142" s="137"/>
      <c r="V142" s="131">
        <v>0</v>
      </c>
      <c r="W142" s="95"/>
      <c r="X142" s="139"/>
      <c r="Y142" s="91">
        <v>0</v>
      </c>
      <c r="Z142" s="141"/>
      <c r="AA142" s="91"/>
      <c r="AB142" s="139"/>
      <c r="AC142" s="143"/>
      <c r="AD142" s="103">
        <v>0</v>
      </c>
      <c r="AE142" s="131">
        <v>0</v>
      </c>
      <c r="AF142" s="95"/>
      <c r="AG142" s="145">
        <v>0</v>
      </c>
      <c r="AH142" s="141"/>
      <c r="AI142" s="131">
        <v>0</v>
      </c>
      <c r="AJ142" s="95"/>
      <c r="AK142" s="91">
        <v>0</v>
      </c>
      <c r="AL142" s="141"/>
      <c r="AM142" s="91"/>
      <c r="AN142" s="137"/>
      <c r="AO142" s="131">
        <v>0</v>
      </c>
      <c r="AP142" s="95"/>
      <c r="AQ142" s="145">
        <v>0</v>
      </c>
      <c r="AR142" s="145">
        <v>0</v>
      </c>
      <c r="AS142" s="92">
        <v>0</v>
      </c>
      <c r="AT142" s="92">
        <v>0</v>
      </c>
      <c r="AU142" s="91"/>
      <c r="AV142" s="137"/>
      <c r="AW142" s="91"/>
      <c r="AX142" s="141"/>
      <c r="AY142" s="131">
        <v>0</v>
      </c>
      <c r="AZ142" s="133"/>
      <c r="BA142" s="133"/>
    </row>
    <row r="143" spans="1:53" ht="21.75" customHeight="1" x14ac:dyDescent="0.3">
      <c r="A143" s="648" t="s">
        <v>694</v>
      </c>
      <c r="B143" s="685" t="s">
        <v>695</v>
      </c>
      <c r="C143" s="646" t="s">
        <v>696</v>
      </c>
      <c r="D143" s="37" t="s">
        <v>72</v>
      </c>
      <c r="E143" s="41">
        <f t="shared" si="0"/>
        <v>25</v>
      </c>
      <c r="F143" s="42">
        <f t="shared" si="1"/>
        <v>25</v>
      </c>
      <c r="G143" s="42">
        <f t="shared" si="2"/>
        <v>10</v>
      </c>
      <c r="H143" s="42">
        <f t="shared" si="3"/>
        <v>8</v>
      </c>
      <c r="I143" s="43">
        <f t="shared" si="4"/>
        <v>8</v>
      </c>
      <c r="J143" s="44">
        <f t="shared" si="5"/>
        <v>76</v>
      </c>
      <c r="K143" s="681">
        <f>(J143+(J144/5))</f>
        <v>87</v>
      </c>
      <c r="L143" s="649"/>
      <c r="M143" s="649"/>
      <c r="N143" s="651">
        <f>K143+(L143*5)+(M143*30)</f>
        <v>87</v>
      </c>
      <c r="O143" s="649">
        <f>IF(N143=0,"",RANK(N143,N:N,0))</f>
        <v>62</v>
      </c>
      <c r="P143" s="111">
        <v>0</v>
      </c>
      <c r="Q143" s="112"/>
      <c r="R143" s="112"/>
      <c r="S143" s="111">
        <v>8</v>
      </c>
      <c r="T143" s="47">
        <v>8</v>
      </c>
      <c r="U143" s="115"/>
      <c r="V143" s="111">
        <v>0</v>
      </c>
      <c r="W143" s="53"/>
      <c r="X143" s="118"/>
      <c r="Y143" s="47">
        <v>0</v>
      </c>
      <c r="Z143" s="120"/>
      <c r="AA143" s="47">
        <v>3</v>
      </c>
      <c r="AB143" s="118"/>
      <c r="AC143" s="122"/>
      <c r="AD143" s="63">
        <v>0</v>
      </c>
      <c r="AE143" s="111">
        <v>0</v>
      </c>
      <c r="AF143" s="53">
        <v>5</v>
      </c>
      <c r="AG143" s="125">
        <v>0</v>
      </c>
      <c r="AH143" s="120">
        <v>5</v>
      </c>
      <c r="AI143" s="111">
        <v>0</v>
      </c>
      <c r="AJ143" s="53">
        <v>5</v>
      </c>
      <c r="AK143" s="47">
        <v>0</v>
      </c>
      <c r="AL143" s="120"/>
      <c r="AM143" s="47"/>
      <c r="AN143" s="115"/>
      <c r="AO143" s="111">
        <v>25</v>
      </c>
      <c r="AP143" s="53"/>
      <c r="AQ143" s="125">
        <v>10</v>
      </c>
      <c r="AR143" s="125">
        <v>0</v>
      </c>
      <c r="AS143" s="49">
        <v>0</v>
      </c>
      <c r="AT143" s="49">
        <v>0</v>
      </c>
      <c r="AU143" s="47"/>
      <c r="AV143" s="147">
        <v>25</v>
      </c>
      <c r="AW143" s="47"/>
      <c r="AX143" s="120"/>
      <c r="AY143" s="111">
        <v>0</v>
      </c>
      <c r="AZ143" s="112"/>
      <c r="BA143" s="112"/>
    </row>
    <row r="144" spans="1:53" ht="21.75" customHeight="1" x14ac:dyDescent="0.3">
      <c r="A144" s="669"/>
      <c r="B144" s="686"/>
      <c r="C144" s="669"/>
      <c r="D144" s="85" t="s">
        <v>103</v>
      </c>
      <c r="E144" s="41">
        <f t="shared" si="0"/>
        <v>25</v>
      </c>
      <c r="F144" s="42">
        <f t="shared" si="1"/>
        <v>25</v>
      </c>
      <c r="G144" s="42">
        <f t="shared" si="2"/>
        <v>5</v>
      </c>
      <c r="H144" s="42">
        <f t="shared" si="3"/>
        <v>0</v>
      </c>
      <c r="I144" s="43">
        <f t="shared" si="4"/>
        <v>0</v>
      </c>
      <c r="J144" s="89">
        <f t="shared" si="5"/>
        <v>55</v>
      </c>
      <c r="K144" s="650"/>
      <c r="L144" s="650"/>
      <c r="M144" s="650"/>
      <c r="N144" s="650"/>
      <c r="O144" s="650"/>
      <c r="P144" s="131">
        <v>0</v>
      </c>
      <c r="Q144" s="133"/>
      <c r="R144" s="133"/>
      <c r="S144" s="131">
        <v>5</v>
      </c>
      <c r="T144" s="91">
        <v>25</v>
      </c>
      <c r="U144" s="137"/>
      <c r="V144" s="131">
        <v>0</v>
      </c>
      <c r="W144" s="95"/>
      <c r="X144" s="139"/>
      <c r="Y144" s="91">
        <v>0</v>
      </c>
      <c r="Z144" s="141"/>
      <c r="AA144" s="91"/>
      <c r="AB144" s="139"/>
      <c r="AC144" s="143"/>
      <c r="AD144" s="103">
        <v>0</v>
      </c>
      <c r="AE144" s="131">
        <v>0</v>
      </c>
      <c r="AF144" s="95"/>
      <c r="AG144" s="145">
        <v>0</v>
      </c>
      <c r="AH144" s="141"/>
      <c r="AI144" s="131">
        <v>0</v>
      </c>
      <c r="AJ144" s="95"/>
      <c r="AK144" s="91">
        <v>0</v>
      </c>
      <c r="AL144" s="141"/>
      <c r="AM144" s="91"/>
      <c r="AN144" s="137"/>
      <c r="AO144" s="131">
        <v>0</v>
      </c>
      <c r="AP144" s="95"/>
      <c r="AQ144" s="145">
        <v>25</v>
      </c>
      <c r="AR144" s="145">
        <v>0</v>
      </c>
      <c r="AS144" s="92">
        <v>0</v>
      </c>
      <c r="AT144" s="92">
        <v>0</v>
      </c>
      <c r="AU144" s="91"/>
      <c r="AV144" s="137"/>
      <c r="AW144" s="91"/>
      <c r="AX144" s="141"/>
      <c r="AY144" s="131">
        <v>0</v>
      </c>
      <c r="AZ144" s="133"/>
      <c r="BA144" s="133"/>
    </row>
    <row r="145" spans="1:53" ht="21.75" customHeight="1" x14ac:dyDescent="0.3">
      <c r="A145" s="648" t="s">
        <v>703</v>
      </c>
      <c r="B145" s="685" t="s">
        <v>704</v>
      </c>
      <c r="C145" s="646" t="s">
        <v>138</v>
      </c>
      <c r="D145" s="37" t="s">
        <v>72</v>
      </c>
      <c r="E145" s="41">
        <f t="shared" si="0"/>
        <v>64</v>
      </c>
      <c r="F145" s="42">
        <f t="shared" si="1"/>
        <v>60</v>
      </c>
      <c r="G145" s="42">
        <f t="shared" si="2"/>
        <v>60</v>
      </c>
      <c r="H145" s="42">
        <f t="shared" si="3"/>
        <v>25</v>
      </c>
      <c r="I145" s="43">
        <f t="shared" si="4"/>
        <v>25</v>
      </c>
      <c r="J145" s="44">
        <f t="shared" si="5"/>
        <v>234</v>
      </c>
      <c r="K145" s="681">
        <f>(J145+(J146/5))</f>
        <v>318.8</v>
      </c>
      <c r="L145" s="649">
        <f>Nemzetközi!B83</f>
        <v>2</v>
      </c>
      <c r="M145" s="649"/>
      <c r="N145" s="651">
        <f>K145+(L145*5)+(M145*30)</f>
        <v>328.8</v>
      </c>
      <c r="O145" s="649">
        <f>IF(N145=0,"",RANK(N145,N:N,0))</f>
        <v>28</v>
      </c>
      <c r="P145" s="111">
        <v>0</v>
      </c>
      <c r="Q145" s="112"/>
      <c r="R145" s="112"/>
      <c r="S145" s="111"/>
      <c r="T145" s="47">
        <v>0</v>
      </c>
      <c r="U145" s="115"/>
      <c r="V145" s="111">
        <v>0</v>
      </c>
      <c r="W145" s="53"/>
      <c r="X145" s="118"/>
      <c r="Y145" s="47">
        <v>0</v>
      </c>
      <c r="Z145" s="120"/>
      <c r="AA145" s="47">
        <v>3</v>
      </c>
      <c r="AB145" s="118"/>
      <c r="AC145" s="122">
        <v>64</v>
      </c>
      <c r="AD145" s="63">
        <v>25</v>
      </c>
      <c r="AE145" s="111">
        <v>15</v>
      </c>
      <c r="AF145" s="53">
        <v>15</v>
      </c>
      <c r="AG145" s="125">
        <v>60</v>
      </c>
      <c r="AH145" s="120">
        <v>15</v>
      </c>
      <c r="AI145" s="111">
        <v>0</v>
      </c>
      <c r="AJ145" s="53"/>
      <c r="AK145" s="47">
        <v>0</v>
      </c>
      <c r="AL145" s="120">
        <v>25</v>
      </c>
      <c r="AM145" s="47"/>
      <c r="AN145" s="147">
        <v>25</v>
      </c>
      <c r="AO145" s="111">
        <v>0</v>
      </c>
      <c r="AP145" s="53">
        <v>15</v>
      </c>
      <c r="AQ145" s="125">
        <v>0</v>
      </c>
      <c r="AR145" s="125">
        <v>0</v>
      </c>
      <c r="AS145" s="150">
        <v>0</v>
      </c>
      <c r="AT145" s="150">
        <v>20</v>
      </c>
      <c r="AU145" s="47"/>
      <c r="AV145" s="147">
        <v>60</v>
      </c>
      <c r="AW145" s="47"/>
      <c r="AX145" s="120"/>
      <c r="AY145" s="111">
        <v>25</v>
      </c>
      <c r="AZ145" s="112"/>
      <c r="BA145" s="112"/>
    </row>
    <row r="146" spans="1:53" ht="21.75" customHeight="1" x14ac:dyDescent="0.3">
      <c r="A146" s="669"/>
      <c r="B146" s="686"/>
      <c r="C146" s="669"/>
      <c r="D146" s="85" t="s">
        <v>103</v>
      </c>
      <c r="E146" s="41">
        <f t="shared" si="0"/>
        <v>100</v>
      </c>
      <c r="F146" s="42">
        <f t="shared" si="1"/>
        <v>100</v>
      </c>
      <c r="G146" s="42">
        <f t="shared" si="2"/>
        <v>100</v>
      </c>
      <c r="H146" s="42">
        <f t="shared" si="3"/>
        <v>84</v>
      </c>
      <c r="I146" s="43">
        <f t="shared" si="4"/>
        <v>40</v>
      </c>
      <c r="J146" s="89">
        <f t="shared" si="5"/>
        <v>424</v>
      </c>
      <c r="K146" s="650"/>
      <c r="L146" s="650"/>
      <c r="M146" s="650"/>
      <c r="N146" s="650"/>
      <c r="O146" s="650"/>
      <c r="P146" s="131">
        <v>0</v>
      </c>
      <c r="Q146" s="133"/>
      <c r="R146" s="133"/>
      <c r="S146" s="131"/>
      <c r="T146" s="91">
        <v>0</v>
      </c>
      <c r="U146" s="137"/>
      <c r="V146" s="131">
        <v>0</v>
      </c>
      <c r="W146" s="95"/>
      <c r="X146" s="139"/>
      <c r="Y146" s="91">
        <v>0</v>
      </c>
      <c r="Z146" s="141"/>
      <c r="AA146" s="91"/>
      <c r="AB146" s="139"/>
      <c r="AC146" s="143">
        <v>84</v>
      </c>
      <c r="AD146" s="103">
        <v>0</v>
      </c>
      <c r="AE146" s="131">
        <v>0</v>
      </c>
      <c r="AF146" s="95">
        <v>100</v>
      </c>
      <c r="AG146" s="145">
        <v>100</v>
      </c>
      <c r="AH146" s="141"/>
      <c r="AI146" s="131">
        <v>0</v>
      </c>
      <c r="AJ146" s="95"/>
      <c r="AK146" s="91">
        <v>0</v>
      </c>
      <c r="AL146" s="141">
        <v>100</v>
      </c>
      <c r="AM146" s="91"/>
      <c r="AN146" s="148">
        <v>40</v>
      </c>
      <c r="AO146" s="131">
        <v>0</v>
      </c>
      <c r="AP146" s="95"/>
      <c r="AQ146" s="145">
        <v>0</v>
      </c>
      <c r="AR146" s="145">
        <v>0</v>
      </c>
      <c r="AS146" s="152">
        <v>0</v>
      </c>
      <c r="AT146" s="152">
        <v>0</v>
      </c>
      <c r="AU146" s="91"/>
      <c r="AV146" s="148"/>
      <c r="AW146" s="91"/>
      <c r="AX146" s="141"/>
      <c r="AY146" s="131">
        <v>0</v>
      </c>
      <c r="AZ146" s="133"/>
      <c r="BA146" s="133"/>
    </row>
    <row r="147" spans="1:53" ht="21.75" customHeight="1" x14ac:dyDescent="0.3">
      <c r="A147" s="648" t="s">
        <v>713</v>
      </c>
      <c r="B147" s="687" t="s">
        <v>714</v>
      </c>
      <c r="C147" s="648" t="s">
        <v>119</v>
      </c>
      <c r="D147" s="37" t="s">
        <v>72</v>
      </c>
      <c r="E147" s="41">
        <f t="shared" si="0"/>
        <v>5</v>
      </c>
      <c r="F147" s="42">
        <f t="shared" si="1"/>
        <v>0</v>
      </c>
      <c r="G147" s="42">
        <f t="shared" si="2"/>
        <v>0</v>
      </c>
      <c r="H147" s="42">
        <f t="shared" si="3"/>
        <v>0</v>
      </c>
      <c r="I147" s="43">
        <f t="shared" si="4"/>
        <v>0</v>
      </c>
      <c r="J147" s="44">
        <f t="shared" si="5"/>
        <v>5</v>
      </c>
      <c r="K147" s="681">
        <f>(J147+(J148/5))</f>
        <v>6.6</v>
      </c>
      <c r="L147" s="649"/>
      <c r="M147" s="649"/>
      <c r="N147" s="651">
        <f>K147+(L147*5)+(M147*30)</f>
        <v>6.6</v>
      </c>
      <c r="O147" s="649">
        <f>IF(N147=0,"",RANK(N147,N:N,0))</f>
        <v>124</v>
      </c>
      <c r="P147" s="194">
        <v>0</v>
      </c>
      <c r="Q147" s="112"/>
      <c r="R147" s="112"/>
      <c r="S147" s="194"/>
      <c r="T147" s="47">
        <v>0</v>
      </c>
      <c r="U147" s="115"/>
      <c r="V147" s="111">
        <v>0</v>
      </c>
      <c r="W147" s="53"/>
      <c r="X147" s="118"/>
      <c r="Y147" s="47">
        <v>0</v>
      </c>
      <c r="Z147" s="120"/>
      <c r="AA147" s="47"/>
      <c r="AB147" s="118"/>
      <c r="AC147" s="122"/>
      <c r="AD147" s="63">
        <v>0</v>
      </c>
      <c r="AE147" s="111">
        <v>0</v>
      </c>
      <c r="AF147" s="53"/>
      <c r="AG147" s="125">
        <v>0</v>
      </c>
      <c r="AH147" s="120"/>
      <c r="AI147" s="111">
        <v>0</v>
      </c>
      <c r="AJ147" s="53"/>
      <c r="AK147" s="47">
        <v>0</v>
      </c>
      <c r="AL147" s="120"/>
      <c r="AM147" s="47"/>
      <c r="AN147" s="115"/>
      <c r="AO147" s="111">
        <v>5</v>
      </c>
      <c r="AP147" s="53"/>
      <c r="AQ147" s="125">
        <v>0</v>
      </c>
      <c r="AR147" s="125">
        <v>0</v>
      </c>
      <c r="AS147" s="49">
        <v>0</v>
      </c>
      <c r="AT147" s="49">
        <v>0</v>
      </c>
      <c r="AU147" s="47"/>
      <c r="AV147" s="115"/>
      <c r="AW147" s="47"/>
      <c r="AX147" s="120"/>
      <c r="AY147" s="111">
        <v>0</v>
      </c>
      <c r="AZ147" s="112"/>
      <c r="BA147" s="112"/>
    </row>
    <row r="148" spans="1:53" ht="21.75" customHeight="1" x14ac:dyDescent="0.3">
      <c r="A148" s="669"/>
      <c r="B148" s="686"/>
      <c r="C148" s="669"/>
      <c r="D148" s="85" t="s">
        <v>103</v>
      </c>
      <c r="E148" s="41">
        <f t="shared" si="0"/>
        <v>8</v>
      </c>
      <c r="F148" s="42">
        <f t="shared" si="1"/>
        <v>0</v>
      </c>
      <c r="G148" s="42">
        <f t="shared" si="2"/>
        <v>0</v>
      </c>
      <c r="H148" s="42">
        <f t="shared" si="3"/>
        <v>0</v>
      </c>
      <c r="I148" s="43">
        <f t="shared" si="4"/>
        <v>0</v>
      </c>
      <c r="J148" s="89">
        <f t="shared" si="5"/>
        <v>8</v>
      </c>
      <c r="K148" s="650"/>
      <c r="L148" s="650"/>
      <c r="M148" s="650"/>
      <c r="N148" s="650"/>
      <c r="O148" s="650"/>
      <c r="P148" s="195">
        <v>0</v>
      </c>
      <c r="Q148" s="133"/>
      <c r="R148" s="133"/>
      <c r="S148" s="195"/>
      <c r="T148" s="91">
        <v>0</v>
      </c>
      <c r="U148" s="137"/>
      <c r="V148" s="131">
        <v>0</v>
      </c>
      <c r="W148" s="95"/>
      <c r="X148" s="139"/>
      <c r="Y148" s="91">
        <v>0</v>
      </c>
      <c r="Z148" s="141"/>
      <c r="AA148" s="91"/>
      <c r="AB148" s="139"/>
      <c r="AC148" s="143"/>
      <c r="AD148" s="103">
        <v>0</v>
      </c>
      <c r="AE148" s="131">
        <v>0</v>
      </c>
      <c r="AF148" s="95"/>
      <c r="AG148" s="145">
        <v>0</v>
      </c>
      <c r="AH148" s="141"/>
      <c r="AI148" s="131">
        <v>0</v>
      </c>
      <c r="AJ148" s="95"/>
      <c r="AK148" s="91">
        <v>0</v>
      </c>
      <c r="AL148" s="141"/>
      <c r="AM148" s="91"/>
      <c r="AN148" s="137"/>
      <c r="AO148" s="131">
        <v>8</v>
      </c>
      <c r="AP148" s="95"/>
      <c r="AQ148" s="145">
        <v>0</v>
      </c>
      <c r="AR148" s="145">
        <v>0</v>
      </c>
      <c r="AS148" s="92">
        <v>0</v>
      </c>
      <c r="AT148" s="92">
        <v>0</v>
      </c>
      <c r="AU148" s="91"/>
      <c r="AV148" s="137"/>
      <c r="AW148" s="91"/>
      <c r="AX148" s="141"/>
      <c r="AY148" s="131">
        <v>0</v>
      </c>
      <c r="AZ148" s="133"/>
      <c r="BA148" s="133"/>
    </row>
    <row r="149" spans="1:53" ht="21.75" customHeight="1" x14ac:dyDescent="0.3">
      <c r="A149" s="648" t="s">
        <v>721</v>
      </c>
      <c r="B149" s="646" t="s">
        <v>722</v>
      </c>
      <c r="C149" s="646" t="s">
        <v>138</v>
      </c>
      <c r="D149" s="37" t="s">
        <v>72</v>
      </c>
      <c r="E149" s="41">
        <f t="shared" si="0"/>
        <v>15</v>
      </c>
      <c r="F149" s="42">
        <f t="shared" si="1"/>
        <v>10</v>
      </c>
      <c r="G149" s="42">
        <f t="shared" si="2"/>
        <v>8</v>
      </c>
      <c r="H149" s="42">
        <f t="shared" si="3"/>
        <v>6</v>
      </c>
      <c r="I149" s="43">
        <f t="shared" si="4"/>
        <v>5</v>
      </c>
      <c r="J149" s="44">
        <f t="shared" si="5"/>
        <v>44</v>
      </c>
      <c r="K149" s="681">
        <f>(J149+(J150/5))</f>
        <v>44.8</v>
      </c>
      <c r="L149" s="649"/>
      <c r="M149" s="649"/>
      <c r="N149" s="651">
        <f>K149+(L149*5)+(M149*30)</f>
        <v>44.8</v>
      </c>
      <c r="O149" s="649">
        <f>IF(N149=0,"",RANK(N149,N:N,0))</f>
        <v>84</v>
      </c>
      <c r="P149" s="111">
        <v>0</v>
      </c>
      <c r="Q149" s="112"/>
      <c r="R149" s="112"/>
      <c r="S149" s="111"/>
      <c r="T149" s="47">
        <v>0</v>
      </c>
      <c r="U149" s="115"/>
      <c r="V149" s="111">
        <v>0</v>
      </c>
      <c r="W149" s="53"/>
      <c r="X149" s="118"/>
      <c r="Y149" s="47">
        <v>0</v>
      </c>
      <c r="Z149" s="120"/>
      <c r="AA149" s="47"/>
      <c r="AB149" s="118"/>
      <c r="AC149" s="122"/>
      <c r="AD149" s="63">
        <v>0</v>
      </c>
      <c r="AE149" s="111">
        <v>5</v>
      </c>
      <c r="AF149" s="53"/>
      <c r="AG149" s="125">
        <v>0</v>
      </c>
      <c r="AH149" s="120">
        <v>8</v>
      </c>
      <c r="AI149" s="111">
        <v>0</v>
      </c>
      <c r="AJ149" s="53">
        <v>15</v>
      </c>
      <c r="AK149" s="47">
        <v>5</v>
      </c>
      <c r="AL149" s="120"/>
      <c r="AM149" s="47">
        <v>5</v>
      </c>
      <c r="AN149" s="115"/>
      <c r="AO149" s="111">
        <v>0</v>
      </c>
      <c r="AP149" s="53">
        <v>5</v>
      </c>
      <c r="AQ149" s="125">
        <v>0</v>
      </c>
      <c r="AR149" s="125">
        <v>0</v>
      </c>
      <c r="AS149" s="49">
        <v>10</v>
      </c>
      <c r="AT149" s="49">
        <v>6</v>
      </c>
      <c r="AU149" s="47"/>
      <c r="AV149" s="115"/>
      <c r="AW149" s="47"/>
      <c r="AX149" s="120"/>
      <c r="AY149" s="111">
        <v>0</v>
      </c>
      <c r="AZ149" s="112"/>
      <c r="BA149" s="112"/>
    </row>
    <row r="150" spans="1:53" ht="21.75" customHeight="1" x14ac:dyDescent="0.3">
      <c r="A150" s="669"/>
      <c r="B150" s="669"/>
      <c r="C150" s="669"/>
      <c r="D150" s="85" t="s">
        <v>103</v>
      </c>
      <c r="E150" s="41">
        <f t="shared" si="0"/>
        <v>4</v>
      </c>
      <c r="F150" s="42">
        <f t="shared" si="1"/>
        <v>0</v>
      </c>
      <c r="G150" s="42">
        <f t="shared" si="2"/>
        <v>0</v>
      </c>
      <c r="H150" s="42">
        <f t="shared" si="3"/>
        <v>0</v>
      </c>
      <c r="I150" s="43">
        <f t="shared" si="4"/>
        <v>0</v>
      </c>
      <c r="J150" s="89">
        <f t="shared" si="5"/>
        <v>4</v>
      </c>
      <c r="K150" s="650"/>
      <c r="L150" s="650"/>
      <c r="M150" s="650"/>
      <c r="N150" s="650"/>
      <c r="O150" s="650"/>
      <c r="P150" s="131">
        <v>0</v>
      </c>
      <c r="Q150" s="133"/>
      <c r="R150" s="133"/>
      <c r="S150" s="131"/>
      <c r="T150" s="91">
        <v>0</v>
      </c>
      <c r="U150" s="137"/>
      <c r="V150" s="131">
        <v>0</v>
      </c>
      <c r="W150" s="95"/>
      <c r="X150" s="139"/>
      <c r="Y150" s="91">
        <v>0</v>
      </c>
      <c r="Z150" s="141"/>
      <c r="AA150" s="91"/>
      <c r="AB150" s="139"/>
      <c r="AC150" s="143"/>
      <c r="AD150" s="103">
        <v>0</v>
      </c>
      <c r="AE150" s="131">
        <v>0</v>
      </c>
      <c r="AF150" s="95"/>
      <c r="AG150" s="145">
        <v>0</v>
      </c>
      <c r="AH150" s="141"/>
      <c r="AI150" s="131">
        <v>0</v>
      </c>
      <c r="AJ150" s="95"/>
      <c r="AK150" s="91">
        <v>0</v>
      </c>
      <c r="AL150" s="141"/>
      <c r="AM150" s="91"/>
      <c r="AN150" s="137"/>
      <c r="AO150" s="131">
        <v>0</v>
      </c>
      <c r="AP150" s="95"/>
      <c r="AQ150" s="145">
        <v>0</v>
      </c>
      <c r="AR150" s="145">
        <v>0</v>
      </c>
      <c r="AS150" s="92">
        <v>0</v>
      </c>
      <c r="AT150" s="92">
        <v>4</v>
      </c>
      <c r="AU150" s="91"/>
      <c r="AV150" s="137"/>
      <c r="AW150" s="91"/>
      <c r="AX150" s="141"/>
      <c r="AY150" s="131">
        <v>0</v>
      </c>
      <c r="AZ150" s="133"/>
      <c r="BA150" s="133"/>
    </row>
    <row r="151" spans="1:53" ht="21.75" customHeight="1" x14ac:dyDescent="0.3">
      <c r="A151" s="648" t="s">
        <v>727</v>
      </c>
      <c r="B151" s="685" t="s">
        <v>728</v>
      </c>
      <c r="C151" s="646" t="s">
        <v>729</v>
      </c>
      <c r="D151" s="37" t="s">
        <v>72</v>
      </c>
      <c r="E151" s="41">
        <f t="shared" si="0"/>
        <v>1</v>
      </c>
      <c r="F151" s="42">
        <f t="shared" si="1"/>
        <v>0</v>
      </c>
      <c r="G151" s="42">
        <f t="shared" si="2"/>
        <v>0</v>
      </c>
      <c r="H151" s="42">
        <f t="shared" si="3"/>
        <v>0</v>
      </c>
      <c r="I151" s="43">
        <f t="shared" si="4"/>
        <v>0</v>
      </c>
      <c r="J151" s="44">
        <f t="shared" si="5"/>
        <v>1</v>
      </c>
      <c r="K151" s="681">
        <f>(J151+(J152/5))</f>
        <v>1</v>
      </c>
      <c r="L151" s="649"/>
      <c r="M151" s="649"/>
      <c r="N151" s="651">
        <f>K151+(L151*5)+(M151*30)</f>
        <v>1</v>
      </c>
      <c r="O151" s="649">
        <f>IF(N151=0,"",RANK(N151,N:N,0))</f>
        <v>138</v>
      </c>
      <c r="P151" s="111">
        <v>0</v>
      </c>
      <c r="Q151" s="112"/>
      <c r="R151" s="112"/>
      <c r="S151" s="111"/>
      <c r="T151" s="47">
        <v>0</v>
      </c>
      <c r="U151" s="115"/>
      <c r="V151" s="111">
        <v>0</v>
      </c>
      <c r="W151" s="53"/>
      <c r="X151" s="118"/>
      <c r="Y151" s="47">
        <v>0</v>
      </c>
      <c r="Z151" s="120"/>
      <c r="AA151" s="47"/>
      <c r="AB151" s="118"/>
      <c r="AC151" s="122">
        <v>1</v>
      </c>
      <c r="AD151" s="63">
        <v>0</v>
      </c>
      <c r="AE151" s="111">
        <v>0</v>
      </c>
      <c r="AF151" s="53"/>
      <c r="AG151" s="125">
        <v>0</v>
      </c>
      <c r="AH151" s="120"/>
      <c r="AI151" s="111">
        <v>0</v>
      </c>
      <c r="AJ151" s="53"/>
      <c r="AK151" s="47">
        <v>0</v>
      </c>
      <c r="AL151" s="120"/>
      <c r="AM151" s="47"/>
      <c r="AN151" s="115"/>
      <c r="AO151" s="111">
        <v>0</v>
      </c>
      <c r="AP151" s="53"/>
      <c r="AQ151" s="125">
        <v>0</v>
      </c>
      <c r="AR151" s="125">
        <v>0</v>
      </c>
      <c r="AS151" s="49">
        <v>0</v>
      </c>
      <c r="AT151" s="49">
        <v>0</v>
      </c>
      <c r="AU151" s="47"/>
      <c r="AV151" s="115"/>
      <c r="AW151" s="47"/>
      <c r="AX151" s="120"/>
      <c r="AY151" s="111">
        <v>0</v>
      </c>
      <c r="AZ151" s="112"/>
      <c r="BA151" s="112"/>
    </row>
    <row r="152" spans="1:53" ht="21.75" customHeight="1" x14ac:dyDescent="0.3">
      <c r="A152" s="669"/>
      <c r="B152" s="686"/>
      <c r="C152" s="669"/>
      <c r="D152" s="85" t="s">
        <v>103</v>
      </c>
      <c r="E152" s="41">
        <f t="shared" si="0"/>
        <v>0</v>
      </c>
      <c r="F152" s="42">
        <f t="shared" si="1"/>
        <v>0</v>
      </c>
      <c r="G152" s="42">
        <f t="shared" si="2"/>
        <v>0</v>
      </c>
      <c r="H152" s="42">
        <f t="shared" si="3"/>
        <v>0</v>
      </c>
      <c r="I152" s="43">
        <f t="shared" si="4"/>
        <v>0</v>
      </c>
      <c r="J152" s="89">
        <f t="shared" si="5"/>
        <v>0</v>
      </c>
      <c r="K152" s="650"/>
      <c r="L152" s="650"/>
      <c r="M152" s="650"/>
      <c r="N152" s="650"/>
      <c r="O152" s="650"/>
      <c r="P152" s="131">
        <v>0</v>
      </c>
      <c r="Q152" s="133"/>
      <c r="R152" s="133"/>
      <c r="S152" s="131"/>
      <c r="T152" s="91">
        <v>0</v>
      </c>
      <c r="U152" s="137"/>
      <c r="V152" s="131">
        <v>0</v>
      </c>
      <c r="W152" s="95"/>
      <c r="X152" s="139"/>
      <c r="Y152" s="91">
        <v>0</v>
      </c>
      <c r="Z152" s="141"/>
      <c r="AA152" s="91"/>
      <c r="AB152" s="139"/>
      <c r="AC152" s="143"/>
      <c r="AD152" s="103">
        <v>0</v>
      </c>
      <c r="AE152" s="131">
        <v>0</v>
      </c>
      <c r="AF152" s="95"/>
      <c r="AG152" s="145">
        <v>0</v>
      </c>
      <c r="AH152" s="141"/>
      <c r="AI152" s="131">
        <v>0</v>
      </c>
      <c r="AJ152" s="95"/>
      <c r="AK152" s="91">
        <v>0</v>
      </c>
      <c r="AL152" s="141"/>
      <c r="AM152" s="91"/>
      <c r="AN152" s="137"/>
      <c r="AO152" s="131">
        <v>0</v>
      </c>
      <c r="AP152" s="95"/>
      <c r="AQ152" s="145">
        <v>0</v>
      </c>
      <c r="AR152" s="145">
        <v>0</v>
      </c>
      <c r="AS152" s="92">
        <v>0</v>
      </c>
      <c r="AT152" s="92">
        <v>0</v>
      </c>
      <c r="AU152" s="91"/>
      <c r="AV152" s="137"/>
      <c r="AW152" s="91"/>
      <c r="AX152" s="141"/>
      <c r="AY152" s="131">
        <v>0</v>
      </c>
      <c r="AZ152" s="133"/>
      <c r="BA152" s="133"/>
    </row>
    <row r="153" spans="1:53" ht="21.75" customHeight="1" x14ac:dyDescent="0.3">
      <c r="A153" s="648" t="s">
        <v>734</v>
      </c>
      <c r="B153" s="646" t="s">
        <v>735</v>
      </c>
      <c r="C153" s="646" t="s">
        <v>131</v>
      </c>
      <c r="D153" s="37" t="s">
        <v>72</v>
      </c>
      <c r="E153" s="41">
        <f t="shared" si="0"/>
        <v>250</v>
      </c>
      <c r="F153" s="42">
        <f t="shared" si="1"/>
        <v>150</v>
      </c>
      <c r="G153" s="42">
        <f t="shared" si="2"/>
        <v>100</v>
      </c>
      <c r="H153" s="42">
        <f t="shared" si="3"/>
        <v>60</v>
      </c>
      <c r="I153" s="43">
        <f t="shared" si="4"/>
        <v>60</v>
      </c>
      <c r="J153" s="44">
        <f t="shared" si="5"/>
        <v>620</v>
      </c>
      <c r="K153" s="681">
        <f>(J153+(J154/5))</f>
        <v>828</v>
      </c>
      <c r="L153" s="649">
        <f>Nemzetközi!B92</f>
        <v>70</v>
      </c>
      <c r="M153" s="649"/>
      <c r="N153" s="651">
        <f>K153+(L153*5)+(M153*30)</f>
        <v>1178</v>
      </c>
      <c r="O153" s="649">
        <f>IF(N153=0,"",RANK(N153,N:N,0))</f>
        <v>8</v>
      </c>
      <c r="P153" s="111">
        <v>0</v>
      </c>
      <c r="Q153" s="112">
        <v>40</v>
      </c>
      <c r="R153" s="112">
        <v>50</v>
      </c>
      <c r="S153" s="111"/>
      <c r="T153" s="47">
        <v>0</v>
      </c>
      <c r="U153" s="147">
        <v>60</v>
      </c>
      <c r="V153" s="111">
        <v>0</v>
      </c>
      <c r="W153" s="53">
        <v>15</v>
      </c>
      <c r="X153" s="118"/>
      <c r="Y153" s="47">
        <v>0</v>
      </c>
      <c r="Z153" s="120"/>
      <c r="AA153" s="47"/>
      <c r="AB153" s="118"/>
      <c r="AC153" s="122"/>
      <c r="AD153" s="63">
        <v>150</v>
      </c>
      <c r="AE153" s="111">
        <v>0</v>
      </c>
      <c r="AF153" s="53"/>
      <c r="AG153" s="125">
        <v>250</v>
      </c>
      <c r="AH153" s="120"/>
      <c r="AI153" s="111">
        <v>0</v>
      </c>
      <c r="AJ153" s="53"/>
      <c r="AK153" s="47">
        <v>100</v>
      </c>
      <c r="AL153" s="120"/>
      <c r="AM153" s="47"/>
      <c r="AN153" s="147"/>
      <c r="AO153" s="111">
        <v>0</v>
      </c>
      <c r="AP153" s="53"/>
      <c r="AQ153" s="125">
        <v>0</v>
      </c>
      <c r="AR153" s="125">
        <v>0</v>
      </c>
      <c r="AS153" s="49">
        <v>60</v>
      </c>
      <c r="AT153" s="49">
        <v>0</v>
      </c>
      <c r="AU153" s="47"/>
      <c r="AV153" s="147"/>
      <c r="AW153" s="47"/>
      <c r="AX153" s="120"/>
      <c r="AY153" s="111">
        <v>0</v>
      </c>
      <c r="AZ153" s="112"/>
      <c r="BA153" s="112"/>
    </row>
    <row r="154" spans="1:53" ht="21.75" customHeight="1" x14ac:dyDescent="0.3">
      <c r="A154" s="669"/>
      <c r="B154" s="669"/>
      <c r="C154" s="669"/>
      <c r="D154" s="85" t="s">
        <v>103</v>
      </c>
      <c r="E154" s="41">
        <f t="shared" si="0"/>
        <v>350</v>
      </c>
      <c r="F154" s="42">
        <f t="shared" si="1"/>
        <v>350</v>
      </c>
      <c r="G154" s="42">
        <f t="shared" si="2"/>
        <v>150</v>
      </c>
      <c r="H154" s="42">
        <f t="shared" si="3"/>
        <v>100</v>
      </c>
      <c r="I154" s="43">
        <f t="shared" si="4"/>
        <v>90</v>
      </c>
      <c r="J154" s="89">
        <f t="shared" si="5"/>
        <v>1040</v>
      </c>
      <c r="K154" s="650"/>
      <c r="L154" s="650"/>
      <c r="M154" s="650"/>
      <c r="N154" s="650"/>
      <c r="O154" s="650"/>
      <c r="P154" s="131">
        <v>0</v>
      </c>
      <c r="Q154" s="133">
        <v>35</v>
      </c>
      <c r="R154" s="133">
        <v>90</v>
      </c>
      <c r="S154" s="131"/>
      <c r="T154" s="91">
        <v>0</v>
      </c>
      <c r="U154" s="148">
        <v>25</v>
      </c>
      <c r="V154" s="131">
        <v>0</v>
      </c>
      <c r="W154" s="95"/>
      <c r="X154" s="139"/>
      <c r="Y154" s="91">
        <v>0</v>
      </c>
      <c r="Z154" s="141"/>
      <c r="AA154" s="91"/>
      <c r="AB154" s="139"/>
      <c r="AC154" s="143"/>
      <c r="AD154" s="103">
        <v>350</v>
      </c>
      <c r="AE154" s="131">
        <v>0</v>
      </c>
      <c r="AF154" s="95"/>
      <c r="AG154" s="145">
        <v>350</v>
      </c>
      <c r="AH154" s="141"/>
      <c r="AI154" s="131">
        <v>0</v>
      </c>
      <c r="AJ154" s="95"/>
      <c r="AK154" s="91">
        <v>100</v>
      </c>
      <c r="AL154" s="141"/>
      <c r="AM154" s="91"/>
      <c r="AN154" s="148"/>
      <c r="AO154" s="131">
        <v>0</v>
      </c>
      <c r="AP154" s="95"/>
      <c r="AQ154" s="145">
        <v>0</v>
      </c>
      <c r="AR154" s="145">
        <v>0</v>
      </c>
      <c r="AS154" s="92">
        <v>150</v>
      </c>
      <c r="AT154" s="92">
        <v>0</v>
      </c>
      <c r="AU154" s="91"/>
      <c r="AV154" s="148"/>
      <c r="AW154" s="91"/>
      <c r="AX154" s="141"/>
      <c r="AY154" s="131">
        <v>0</v>
      </c>
      <c r="AZ154" s="133"/>
      <c r="BA154" s="133"/>
    </row>
    <row r="155" spans="1:53" ht="21.75" customHeight="1" x14ac:dyDescent="0.3">
      <c r="A155" s="648" t="s">
        <v>741</v>
      </c>
      <c r="B155" s="685" t="s">
        <v>742</v>
      </c>
      <c r="C155" s="646" t="s">
        <v>53</v>
      </c>
      <c r="D155" s="37" t="s">
        <v>72</v>
      </c>
      <c r="E155" s="41">
        <f t="shared" si="0"/>
        <v>15</v>
      </c>
      <c r="F155" s="42">
        <f t="shared" si="1"/>
        <v>15</v>
      </c>
      <c r="G155" s="42">
        <f t="shared" si="2"/>
        <v>10</v>
      </c>
      <c r="H155" s="42">
        <f t="shared" si="3"/>
        <v>7</v>
      </c>
      <c r="I155" s="43">
        <f t="shared" si="4"/>
        <v>5</v>
      </c>
      <c r="J155" s="44">
        <f t="shared" si="5"/>
        <v>52</v>
      </c>
      <c r="K155" s="681">
        <f>(J155+(J156/5))</f>
        <v>59</v>
      </c>
      <c r="L155" s="649"/>
      <c r="M155" s="649"/>
      <c r="N155" s="651">
        <f>K155+(L155*5)+(M155*30)</f>
        <v>59</v>
      </c>
      <c r="O155" s="649">
        <f>IF(N155=0,"",RANK(N155,N:N,0))</f>
        <v>76</v>
      </c>
      <c r="P155" s="111">
        <v>0</v>
      </c>
      <c r="Q155" s="112"/>
      <c r="R155" s="112"/>
      <c r="S155" s="111"/>
      <c r="T155" s="47">
        <v>0</v>
      </c>
      <c r="U155" s="115"/>
      <c r="V155" s="111">
        <v>0</v>
      </c>
      <c r="W155" s="53"/>
      <c r="X155" s="118"/>
      <c r="Y155" s="47">
        <v>0</v>
      </c>
      <c r="Z155" s="120"/>
      <c r="AA155" s="47"/>
      <c r="AB155" s="118"/>
      <c r="AC155" s="122">
        <v>7</v>
      </c>
      <c r="AD155" s="63">
        <v>0</v>
      </c>
      <c r="AE155" s="111">
        <v>0</v>
      </c>
      <c r="AF155" s="53"/>
      <c r="AG155" s="125">
        <v>0</v>
      </c>
      <c r="AH155" s="120"/>
      <c r="AI155" s="111">
        <v>5</v>
      </c>
      <c r="AJ155" s="53"/>
      <c r="AK155" s="47">
        <v>0</v>
      </c>
      <c r="AL155" s="120">
        <v>15</v>
      </c>
      <c r="AM155" s="47"/>
      <c r="AN155" s="115"/>
      <c r="AO155" s="111">
        <v>0</v>
      </c>
      <c r="AP155" s="53"/>
      <c r="AQ155" s="149">
        <v>10</v>
      </c>
      <c r="AR155" s="149">
        <v>0</v>
      </c>
      <c r="AS155" s="49">
        <v>0</v>
      </c>
      <c r="AT155" s="49">
        <v>0</v>
      </c>
      <c r="AU155" s="47"/>
      <c r="AV155" s="115"/>
      <c r="AW155" s="47">
        <v>15</v>
      </c>
      <c r="AX155" s="120"/>
      <c r="AY155" s="111">
        <v>5</v>
      </c>
      <c r="AZ155" s="112"/>
      <c r="BA155" s="112"/>
    </row>
    <row r="156" spans="1:53" ht="21.75" customHeight="1" x14ac:dyDescent="0.3">
      <c r="A156" s="669"/>
      <c r="B156" s="686"/>
      <c r="C156" s="669"/>
      <c r="D156" s="85" t="s">
        <v>103</v>
      </c>
      <c r="E156" s="41">
        <f t="shared" si="0"/>
        <v>25</v>
      </c>
      <c r="F156" s="42">
        <f t="shared" si="1"/>
        <v>10</v>
      </c>
      <c r="G156" s="42">
        <f t="shared" si="2"/>
        <v>0</v>
      </c>
      <c r="H156" s="42">
        <f t="shared" si="3"/>
        <v>0</v>
      </c>
      <c r="I156" s="43">
        <f t="shared" si="4"/>
        <v>0</v>
      </c>
      <c r="J156" s="89">
        <f t="shared" si="5"/>
        <v>35</v>
      </c>
      <c r="K156" s="650"/>
      <c r="L156" s="650"/>
      <c r="M156" s="650"/>
      <c r="N156" s="650"/>
      <c r="O156" s="650"/>
      <c r="P156" s="131">
        <v>0</v>
      </c>
      <c r="Q156" s="133"/>
      <c r="R156" s="133"/>
      <c r="S156" s="131"/>
      <c r="T156" s="91">
        <v>0</v>
      </c>
      <c r="U156" s="137"/>
      <c r="V156" s="131">
        <v>0</v>
      </c>
      <c r="W156" s="95"/>
      <c r="X156" s="139"/>
      <c r="Y156" s="91">
        <v>0</v>
      </c>
      <c r="Z156" s="141"/>
      <c r="AA156" s="91"/>
      <c r="AB156" s="139"/>
      <c r="AC156" s="143">
        <v>10</v>
      </c>
      <c r="AD156" s="103">
        <v>0</v>
      </c>
      <c r="AE156" s="131">
        <v>0</v>
      </c>
      <c r="AF156" s="95"/>
      <c r="AG156" s="145">
        <v>0</v>
      </c>
      <c r="AH156" s="141"/>
      <c r="AI156" s="131">
        <v>0</v>
      </c>
      <c r="AJ156" s="95"/>
      <c r="AK156" s="91">
        <v>0</v>
      </c>
      <c r="AL156" s="141"/>
      <c r="AM156" s="91"/>
      <c r="AN156" s="137"/>
      <c r="AO156" s="131">
        <v>0</v>
      </c>
      <c r="AP156" s="95"/>
      <c r="AQ156" s="151">
        <v>25</v>
      </c>
      <c r="AR156" s="151">
        <v>0</v>
      </c>
      <c r="AS156" s="92">
        <v>0</v>
      </c>
      <c r="AT156" s="92">
        <v>0</v>
      </c>
      <c r="AU156" s="91"/>
      <c r="AV156" s="137"/>
      <c r="AW156" s="91"/>
      <c r="AX156" s="141"/>
      <c r="AY156" s="131">
        <v>0</v>
      </c>
      <c r="AZ156" s="133"/>
      <c r="BA156" s="133"/>
    </row>
    <row r="157" spans="1:53" ht="21.75" customHeight="1" x14ac:dyDescent="0.3">
      <c r="A157" s="648" t="s">
        <v>746</v>
      </c>
      <c r="B157" s="685" t="s">
        <v>747</v>
      </c>
      <c r="C157" s="646" t="s">
        <v>590</v>
      </c>
      <c r="D157" s="37" t="s">
        <v>72</v>
      </c>
      <c r="E157" s="41">
        <f t="shared" si="0"/>
        <v>100</v>
      </c>
      <c r="F157" s="42">
        <f t="shared" si="1"/>
        <v>100</v>
      </c>
      <c r="G157" s="42">
        <f t="shared" si="2"/>
        <v>60</v>
      </c>
      <c r="H157" s="42">
        <f t="shared" si="3"/>
        <v>60</v>
      </c>
      <c r="I157" s="43">
        <f t="shared" si="4"/>
        <v>40</v>
      </c>
      <c r="J157" s="44">
        <f t="shared" si="5"/>
        <v>360</v>
      </c>
      <c r="K157" s="681">
        <f>(J157+(J158/5))</f>
        <v>484</v>
      </c>
      <c r="L157" s="649"/>
      <c r="M157" s="649"/>
      <c r="N157" s="651">
        <f>K157+(L157*5)+(M157*30)</f>
        <v>484</v>
      </c>
      <c r="O157" s="649">
        <f>IF(N157=0,"",RANK(N157,N:N,0))</f>
        <v>22</v>
      </c>
      <c r="P157" s="111">
        <v>8</v>
      </c>
      <c r="Q157" s="112"/>
      <c r="R157" s="112"/>
      <c r="S157" s="111">
        <v>8</v>
      </c>
      <c r="T157" s="47">
        <v>15</v>
      </c>
      <c r="U157" s="147">
        <v>12</v>
      </c>
      <c r="V157" s="111">
        <v>3</v>
      </c>
      <c r="W157" s="53">
        <v>8</v>
      </c>
      <c r="X157" s="118">
        <v>8</v>
      </c>
      <c r="Y157" s="47">
        <v>15</v>
      </c>
      <c r="Z157" s="120"/>
      <c r="AA157" s="47">
        <v>8</v>
      </c>
      <c r="AB157" s="118"/>
      <c r="AC157" s="122"/>
      <c r="AD157" s="63">
        <v>25</v>
      </c>
      <c r="AE157" s="111">
        <v>5</v>
      </c>
      <c r="AF157" s="53">
        <v>15</v>
      </c>
      <c r="AG157" s="125">
        <v>100</v>
      </c>
      <c r="AH157" s="120">
        <v>8</v>
      </c>
      <c r="AI157" s="111">
        <v>8</v>
      </c>
      <c r="AJ157" s="53">
        <v>15</v>
      </c>
      <c r="AK157" s="47">
        <v>15</v>
      </c>
      <c r="AL157" s="120"/>
      <c r="AM157" s="47">
        <v>25</v>
      </c>
      <c r="AN157" s="147">
        <v>60</v>
      </c>
      <c r="AO157" s="111">
        <v>40</v>
      </c>
      <c r="AP157" s="53">
        <v>25</v>
      </c>
      <c r="AQ157" s="125">
        <v>60</v>
      </c>
      <c r="AR157" s="125">
        <v>3</v>
      </c>
      <c r="AS157" s="49">
        <v>0</v>
      </c>
      <c r="AT157" s="49">
        <v>0</v>
      </c>
      <c r="AU157" s="47">
        <v>15</v>
      </c>
      <c r="AV157" s="147">
        <v>25</v>
      </c>
      <c r="AW157" s="47">
        <v>100</v>
      </c>
      <c r="AX157" s="120"/>
      <c r="AY157" s="111">
        <v>0</v>
      </c>
      <c r="AZ157" s="112"/>
      <c r="BA157" s="112"/>
    </row>
    <row r="158" spans="1:53" ht="21.75" customHeight="1" x14ac:dyDescent="0.3">
      <c r="A158" s="669"/>
      <c r="B158" s="686"/>
      <c r="C158" s="669"/>
      <c r="D158" s="85" t="s">
        <v>103</v>
      </c>
      <c r="E158" s="41">
        <f t="shared" si="0"/>
        <v>250</v>
      </c>
      <c r="F158" s="42">
        <f t="shared" si="1"/>
        <v>100</v>
      </c>
      <c r="G158" s="42">
        <f t="shared" si="2"/>
        <v>100</v>
      </c>
      <c r="H158" s="42">
        <f t="shared" si="3"/>
        <v>100</v>
      </c>
      <c r="I158" s="43">
        <f t="shared" si="4"/>
        <v>70</v>
      </c>
      <c r="J158" s="89">
        <f t="shared" si="5"/>
        <v>620</v>
      </c>
      <c r="K158" s="650"/>
      <c r="L158" s="650"/>
      <c r="M158" s="650"/>
      <c r="N158" s="650"/>
      <c r="O158" s="650"/>
      <c r="P158" s="131">
        <v>15</v>
      </c>
      <c r="Q158" s="133">
        <v>70</v>
      </c>
      <c r="R158" s="133">
        <v>30</v>
      </c>
      <c r="S158" s="131">
        <v>25</v>
      </c>
      <c r="T158" s="91">
        <v>5</v>
      </c>
      <c r="U158" s="148">
        <v>60</v>
      </c>
      <c r="V158" s="131">
        <v>5</v>
      </c>
      <c r="W158" s="95">
        <v>15</v>
      </c>
      <c r="X158" s="139">
        <v>60</v>
      </c>
      <c r="Y158" s="91">
        <v>5</v>
      </c>
      <c r="Z158" s="141"/>
      <c r="AA158" s="91">
        <v>15</v>
      </c>
      <c r="AB158" s="139"/>
      <c r="AC158" s="143"/>
      <c r="AD158" s="103">
        <v>40</v>
      </c>
      <c r="AE158" s="131">
        <v>15</v>
      </c>
      <c r="AF158" s="95">
        <v>25</v>
      </c>
      <c r="AG158" s="145">
        <v>100</v>
      </c>
      <c r="AH158" s="141">
        <v>25</v>
      </c>
      <c r="AI158" s="131">
        <v>40</v>
      </c>
      <c r="AJ158" s="95">
        <v>40</v>
      </c>
      <c r="AK158" s="91">
        <v>60</v>
      </c>
      <c r="AL158" s="141"/>
      <c r="AM158" s="91">
        <v>40</v>
      </c>
      <c r="AN158" s="148">
        <v>100</v>
      </c>
      <c r="AO158" s="131">
        <v>60</v>
      </c>
      <c r="AP158" s="95">
        <v>60</v>
      </c>
      <c r="AQ158" s="145">
        <v>250</v>
      </c>
      <c r="AR158" s="145">
        <v>0</v>
      </c>
      <c r="AS158" s="92">
        <v>0</v>
      </c>
      <c r="AT158" s="92">
        <v>0</v>
      </c>
      <c r="AU158" s="91">
        <v>60</v>
      </c>
      <c r="AV158" s="148">
        <v>100</v>
      </c>
      <c r="AW158" s="91">
        <v>60</v>
      </c>
      <c r="AX158" s="141"/>
      <c r="AY158" s="131">
        <v>0</v>
      </c>
      <c r="AZ158" s="133"/>
      <c r="BA158" s="133"/>
    </row>
    <row r="159" spans="1:53" ht="21.75" customHeight="1" x14ac:dyDescent="0.3">
      <c r="A159" s="648" t="s">
        <v>752</v>
      </c>
      <c r="B159" s="646" t="s">
        <v>753</v>
      </c>
      <c r="C159" s="646" t="s">
        <v>754</v>
      </c>
      <c r="D159" s="37" t="s">
        <v>72</v>
      </c>
      <c r="E159" s="41">
        <f t="shared" si="0"/>
        <v>5</v>
      </c>
      <c r="F159" s="42">
        <f t="shared" si="1"/>
        <v>0</v>
      </c>
      <c r="G159" s="42">
        <f t="shared" si="2"/>
        <v>0</v>
      </c>
      <c r="H159" s="42">
        <f t="shared" si="3"/>
        <v>0</v>
      </c>
      <c r="I159" s="43">
        <f t="shared" si="4"/>
        <v>0</v>
      </c>
      <c r="J159" s="44">
        <f t="shared" si="5"/>
        <v>5</v>
      </c>
      <c r="K159" s="681">
        <f>(J159+(J160/5))</f>
        <v>5</v>
      </c>
      <c r="L159" s="649"/>
      <c r="M159" s="649"/>
      <c r="N159" s="651">
        <f>K159+(L159*5)+(M159*30)</f>
        <v>5</v>
      </c>
      <c r="O159" s="649">
        <f>IF(N159=0,"",RANK(N159,N:N,0))</f>
        <v>127</v>
      </c>
      <c r="P159" s="111">
        <v>0</v>
      </c>
      <c r="Q159" s="112"/>
      <c r="R159" s="112"/>
      <c r="S159" s="111"/>
      <c r="T159" s="47">
        <v>0</v>
      </c>
      <c r="U159" s="115"/>
      <c r="V159" s="111">
        <v>0</v>
      </c>
      <c r="W159" s="53"/>
      <c r="X159" s="118"/>
      <c r="Y159" s="47">
        <v>0</v>
      </c>
      <c r="Z159" s="120"/>
      <c r="AA159" s="47"/>
      <c r="AB159" s="118"/>
      <c r="AC159" s="122"/>
      <c r="AD159" s="63">
        <v>0</v>
      </c>
      <c r="AE159" s="111">
        <v>0</v>
      </c>
      <c r="AF159" s="53"/>
      <c r="AG159" s="125">
        <v>0</v>
      </c>
      <c r="AH159" s="120"/>
      <c r="AI159" s="111">
        <v>0</v>
      </c>
      <c r="AJ159" s="53"/>
      <c r="AK159" s="47">
        <v>0</v>
      </c>
      <c r="AL159" s="120"/>
      <c r="AM159" s="47"/>
      <c r="AN159" s="115"/>
      <c r="AO159" s="111">
        <v>0</v>
      </c>
      <c r="AP159" s="53"/>
      <c r="AQ159" s="125">
        <v>0</v>
      </c>
      <c r="AR159" s="125">
        <v>0</v>
      </c>
      <c r="AS159" s="49">
        <v>0</v>
      </c>
      <c r="AT159" s="49">
        <v>0</v>
      </c>
      <c r="AU159" s="47"/>
      <c r="AV159" s="115"/>
      <c r="AW159" s="47">
        <v>5</v>
      </c>
      <c r="AX159" s="120"/>
      <c r="AY159" s="111">
        <v>0</v>
      </c>
      <c r="AZ159" s="112"/>
      <c r="BA159" s="112"/>
    </row>
    <row r="160" spans="1:53" ht="21.75" customHeight="1" x14ac:dyDescent="0.3">
      <c r="A160" s="669"/>
      <c r="B160" s="669"/>
      <c r="C160" s="669"/>
      <c r="D160" s="85" t="s">
        <v>103</v>
      </c>
      <c r="E160" s="41">
        <f t="shared" si="0"/>
        <v>0</v>
      </c>
      <c r="F160" s="42">
        <f t="shared" si="1"/>
        <v>0</v>
      </c>
      <c r="G160" s="42">
        <f t="shared" si="2"/>
        <v>0</v>
      </c>
      <c r="H160" s="42">
        <f t="shared" si="3"/>
        <v>0</v>
      </c>
      <c r="I160" s="43">
        <f t="shared" si="4"/>
        <v>0</v>
      </c>
      <c r="J160" s="89">
        <f t="shared" si="5"/>
        <v>0</v>
      </c>
      <c r="K160" s="650"/>
      <c r="L160" s="650"/>
      <c r="M160" s="650"/>
      <c r="N160" s="650"/>
      <c r="O160" s="650"/>
      <c r="P160" s="131">
        <v>0</v>
      </c>
      <c r="Q160" s="133"/>
      <c r="R160" s="133"/>
      <c r="S160" s="131"/>
      <c r="T160" s="91">
        <v>0</v>
      </c>
      <c r="U160" s="137"/>
      <c r="V160" s="131">
        <v>0</v>
      </c>
      <c r="W160" s="95"/>
      <c r="X160" s="139"/>
      <c r="Y160" s="91">
        <v>0</v>
      </c>
      <c r="Z160" s="141"/>
      <c r="AA160" s="91"/>
      <c r="AB160" s="139"/>
      <c r="AC160" s="143"/>
      <c r="AD160" s="103">
        <v>0</v>
      </c>
      <c r="AE160" s="131">
        <v>0</v>
      </c>
      <c r="AF160" s="95"/>
      <c r="AG160" s="145">
        <v>0</v>
      </c>
      <c r="AH160" s="141"/>
      <c r="AI160" s="131">
        <v>0</v>
      </c>
      <c r="AJ160" s="95"/>
      <c r="AK160" s="91">
        <v>0</v>
      </c>
      <c r="AL160" s="141"/>
      <c r="AM160" s="91"/>
      <c r="AN160" s="137"/>
      <c r="AO160" s="131">
        <v>0</v>
      </c>
      <c r="AP160" s="95"/>
      <c r="AQ160" s="145">
        <v>0</v>
      </c>
      <c r="AR160" s="145">
        <v>0</v>
      </c>
      <c r="AS160" s="92">
        <v>0</v>
      </c>
      <c r="AT160" s="92">
        <v>0</v>
      </c>
      <c r="AU160" s="91"/>
      <c r="AV160" s="137"/>
      <c r="AW160" s="91"/>
      <c r="AX160" s="141"/>
      <c r="AY160" s="131">
        <v>0</v>
      </c>
      <c r="AZ160" s="133"/>
      <c r="BA160" s="133"/>
    </row>
    <row r="161" spans="1:53" ht="21.75" customHeight="1" x14ac:dyDescent="0.3">
      <c r="A161" s="648" t="s">
        <v>764</v>
      </c>
      <c r="B161" s="646" t="s">
        <v>765</v>
      </c>
      <c r="C161" s="646" t="s">
        <v>139</v>
      </c>
      <c r="D161" s="37" t="s">
        <v>72</v>
      </c>
      <c r="E161" s="41">
        <f t="shared" si="0"/>
        <v>15</v>
      </c>
      <c r="F161" s="42">
        <f t="shared" si="1"/>
        <v>5</v>
      </c>
      <c r="G161" s="42">
        <f t="shared" si="2"/>
        <v>0</v>
      </c>
      <c r="H161" s="42">
        <f t="shared" si="3"/>
        <v>0</v>
      </c>
      <c r="I161" s="43">
        <f t="shared" si="4"/>
        <v>0</v>
      </c>
      <c r="J161" s="44">
        <f t="shared" si="5"/>
        <v>20</v>
      </c>
      <c r="K161" s="681">
        <f>(J161+(J162/5))</f>
        <v>20</v>
      </c>
      <c r="L161" s="649"/>
      <c r="M161" s="649"/>
      <c r="N161" s="651">
        <f>K161+(L161*5)+(M161*30)</f>
        <v>20</v>
      </c>
      <c r="O161" s="649">
        <f>IF(N161=0,"",RANK(N161,N:N,0))</f>
        <v>108</v>
      </c>
      <c r="P161" s="111">
        <v>0</v>
      </c>
      <c r="Q161" s="112"/>
      <c r="R161" s="112"/>
      <c r="S161" s="111"/>
      <c r="T161" s="47">
        <v>0</v>
      </c>
      <c r="U161" s="115"/>
      <c r="V161" s="111">
        <v>0</v>
      </c>
      <c r="W161" s="53"/>
      <c r="X161" s="118"/>
      <c r="Y161" s="47">
        <v>0</v>
      </c>
      <c r="Z161" s="120"/>
      <c r="AA161" s="47"/>
      <c r="AB161" s="118"/>
      <c r="AC161" s="122"/>
      <c r="AD161" s="63">
        <v>0</v>
      </c>
      <c r="AE161" s="111">
        <v>0</v>
      </c>
      <c r="AF161" s="53"/>
      <c r="AG161" s="125">
        <v>0</v>
      </c>
      <c r="AH161" s="120"/>
      <c r="AI161" s="111">
        <v>0</v>
      </c>
      <c r="AJ161" s="53"/>
      <c r="AK161" s="47">
        <v>0</v>
      </c>
      <c r="AL161" s="120"/>
      <c r="AM161" s="47"/>
      <c r="AN161" s="115"/>
      <c r="AO161" s="111">
        <v>0</v>
      </c>
      <c r="AP161" s="53"/>
      <c r="AQ161" s="125">
        <v>0</v>
      </c>
      <c r="AR161" s="125">
        <v>0</v>
      </c>
      <c r="AS161" s="49">
        <v>0</v>
      </c>
      <c r="AT161" s="49">
        <v>0</v>
      </c>
      <c r="AU161" s="47"/>
      <c r="AV161" s="115"/>
      <c r="AW161" s="47">
        <v>15</v>
      </c>
      <c r="AX161" s="120">
        <v>5</v>
      </c>
      <c r="AY161" s="111">
        <v>5</v>
      </c>
      <c r="AZ161" s="112"/>
      <c r="BA161" s="112"/>
    </row>
    <row r="162" spans="1:53" ht="21.75" customHeight="1" x14ac:dyDescent="0.3">
      <c r="A162" s="669"/>
      <c r="B162" s="669"/>
      <c r="C162" s="669"/>
      <c r="D162" s="85" t="s">
        <v>103</v>
      </c>
      <c r="E162" s="41">
        <f t="shared" si="0"/>
        <v>0</v>
      </c>
      <c r="F162" s="42">
        <f t="shared" si="1"/>
        <v>0</v>
      </c>
      <c r="G162" s="42">
        <f t="shared" si="2"/>
        <v>0</v>
      </c>
      <c r="H162" s="42">
        <f t="shared" si="3"/>
        <v>0</v>
      </c>
      <c r="I162" s="43">
        <f t="shared" si="4"/>
        <v>0</v>
      </c>
      <c r="J162" s="89">
        <f t="shared" si="5"/>
        <v>0</v>
      </c>
      <c r="K162" s="650"/>
      <c r="L162" s="650"/>
      <c r="M162" s="650"/>
      <c r="N162" s="650"/>
      <c r="O162" s="650"/>
      <c r="P162" s="131">
        <v>0</v>
      </c>
      <c r="Q162" s="133"/>
      <c r="R162" s="133"/>
      <c r="S162" s="131"/>
      <c r="T162" s="91">
        <v>0</v>
      </c>
      <c r="U162" s="137"/>
      <c r="V162" s="131">
        <v>0</v>
      </c>
      <c r="W162" s="95"/>
      <c r="X162" s="139"/>
      <c r="Y162" s="91">
        <v>0</v>
      </c>
      <c r="Z162" s="141"/>
      <c r="AA162" s="91"/>
      <c r="AB162" s="139"/>
      <c r="AC162" s="143"/>
      <c r="AD162" s="103">
        <v>0</v>
      </c>
      <c r="AE162" s="131">
        <v>0</v>
      </c>
      <c r="AF162" s="95"/>
      <c r="AG162" s="145">
        <v>0</v>
      </c>
      <c r="AH162" s="141"/>
      <c r="AI162" s="131">
        <v>0</v>
      </c>
      <c r="AJ162" s="95"/>
      <c r="AK162" s="91">
        <v>0</v>
      </c>
      <c r="AL162" s="141"/>
      <c r="AM162" s="91"/>
      <c r="AN162" s="137"/>
      <c r="AO162" s="131">
        <v>0</v>
      </c>
      <c r="AP162" s="95"/>
      <c r="AQ162" s="145">
        <v>0</v>
      </c>
      <c r="AR162" s="145">
        <v>0</v>
      </c>
      <c r="AS162" s="92">
        <v>0</v>
      </c>
      <c r="AT162" s="92">
        <v>0</v>
      </c>
      <c r="AU162" s="91"/>
      <c r="AV162" s="137"/>
      <c r="AW162" s="91"/>
      <c r="AX162" s="141"/>
      <c r="AY162" s="131">
        <v>0</v>
      </c>
      <c r="AZ162" s="133"/>
      <c r="BA162" s="133"/>
    </row>
    <row r="163" spans="1:53" ht="21.75" customHeight="1" x14ac:dyDescent="0.3">
      <c r="A163" s="648" t="s">
        <v>768</v>
      </c>
      <c r="B163" s="646" t="s">
        <v>769</v>
      </c>
      <c r="C163" s="646" t="s">
        <v>770</v>
      </c>
      <c r="D163" s="37" t="s">
        <v>72</v>
      </c>
      <c r="E163" s="41">
        <f t="shared" si="0"/>
        <v>5</v>
      </c>
      <c r="F163" s="42">
        <f t="shared" si="1"/>
        <v>5</v>
      </c>
      <c r="G163" s="42">
        <f t="shared" si="2"/>
        <v>5</v>
      </c>
      <c r="H163" s="42">
        <f t="shared" si="3"/>
        <v>5</v>
      </c>
      <c r="I163" s="43">
        <f t="shared" si="4"/>
        <v>3</v>
      </c>
      <c r="J163" s="44">
        <f t="shared" si="5"/>
        <v>23</v>
      </c>
      <c r="K163" s="681">
        <f>(J163+(J164/5))</f>
        <v>23</v>
      </c>
      <c r="L163" s="649"/>
      <c r="M163" s="649"/>
      <c r="N163" s="651">
        <f>K163+(L163*5)+(M163*30)</f>
        <v>23</v>
      </c>
      <c r="O163" s="649">
        <f>IF(N163=0,"",RANK(N163,N:N,0))</f>
        <v>101</v>
      </c>
      <c r="P163" s="111">
        <v>0</v>
      </c>
      <c r="Q163" s="112"/>
      <c r="R163" s="112"/>
      <c r="S163" s="111"/>
      <c r="T163" s="47">
        <v>0</v>
      </c>
      <c r="U163" s="115"/>
      <c r="V163" s="111">
        <v>0</v>
      </c>
      <c r="W163" s="53">
        <v>3</v>
      </c>
      <c r="X163" s="118"/>
      <c r="Y163" s="47">
        <v>0</v>
      </c>
      <c r="Z163" s="120"/>
      <c r="AA163" s="47">
        <v>3</v>
      </c>
      <c r="AB163" s="118"/>
      <c r="AC163" s="122">
        <v>2</v>
      </c>
      <c r="AD163" s="63">
        <v>0</v>
      </c>
      <c r="AE163" s="111">
        <v>0</v>
      </c>
      <c r="AF163" s="53">
        <v>5</v>
      </c>
      <c r="AG163" s="125">
        <v>0</v>
      </c>
      <c r="AH163" s="120">
        <v>5</v>
      </c>
      <c r="AI163" s="111">
        <v>0</v>
      </c>
      <c r="AJ163" s="53">
        <v>5</v>
      </c>
      <c r="AK163" s="47">
        <v>0</v>
      </c>
      <c r="AL163" s="120"/>
      <c r="AM163" s="47">
        <v>5</v>
      </c>
      <c r="AN163" s="115"/>
      <c r="AO163" s="111">
        <v>0</v>
      </c>
      <c r="AP163" s="53"/>
      <c r="AQ163" s="125">
        <v>0</v>
      </c>
      <c r="AR163" s="125">
        <v>0</v>
      </c>
      <c r="AS163" s="49">
        <v>0</v>
      </c>
      <c r="AT163" s="49">
        <v>0</v>
      </c>
      <c r="AU163" s="47"/>
      <c r="AV163" s="115"/>
      <c r="AW163" s="47"/>
      <c r="AX163" s="120"/>
      <c r="AY163" s="111">
        <v>0</v>
      </c>
      <c r="AZ163" s="112"/>
      <c r="BA163" s="112"/>
    </row>
    <row r="164" spans="1:53" ht="21.75" customHeight="1" x14ac:dyDescent="0.3">
      <c r="A164" s="669"/>
      <c r="B164" s="669"/>
      <c r="C164" s="669"/>
      <c r="D164" s="85" t="s">
        <v>103</v>
      </c>
      <c r="E164" s="41">
        <f t="shared" si="0"/>
        <v>0</v>
      </c>
      <c r="F164" s="42">
        <f t="shared" si="1"/>
        <v>0</v>
      </c>
      <c r="G164" s="42">
        <f t="shared" si="2"/>
        <v>0</v>
      </c>
      <c r="H164" s="42">
        <f t="shared" si="3"/>
        <v>0</v>
      </c>
      <c r="I164" s="43">
        <f t="shared" si="4"/>
        <v>0</v>
      </c>
      <c r="J164" s="89">
        <f t="shared" si="5"/>
        <v>0</v>
      </c>
      <c r="K164" s="650"/>
      <c r="L164" s="650"/>
      <c r="M164" s="650"/>
      <c r="N164" s="650"/>
      <c r="O164" s="650"/>
      <c r="P164" s="131">
        <v>0</v>
      </c>
      <c r="Q164" s="133"/>
      <c r="R164" s="133"/>
      <c r="S164" s="131"/>
      <c r="T164" s="91">
        <v>0</v>
      </c>
      <c r="U164" s="137"/>
      <c r="V164" s="131">
        <v>0</v>
      </c>
      <c r="W164" s="95"/>
      <c r="X164" s="139"/>
      <c r="Y164" s="91">
        <v>0</v>
      </c>
      <c r="Z164" s="141"/>
      <c r="AA164" s="91"/>
      <c r="AB164" s="139"/>
      <c r="AC164" s="143"/>
      <c r="AD164" s="103">
        <v>0</v>
      </c>
      <c r="AE164" s="131">
        <v>0</v>
      </c>
      <c r="AF164" s="95"/>
      <c r="AG164" s="145">
        <v>0</v>
      </c>
      <c r="AH164" s="141"/>
      <c r="AI164" s="131">
        <v>0</v>
      </c>
      <c r="AJ164" s="95"/>
      <c r="AK164" s="91">
        <v>0</v>
      </c>
      <c r="AL164" s="141"/>
      <c r="AM164" s="91"/>
      <c r="AN164" s="137"/>
      <c r="AO164" s="131">
        <v>0</v>
      </c>
      <c r="AP164" s="95"/>
      <c r="AQ164" s="145">
        <v>0</v>
      </c>
      <c r="AR164" s="145">
        <v>0</v>
      </c>
      <c r="AS164" s="92">
        <v>0</v>
      </c>
      <c r="AT164" s="92">
        <v>0</v>
      </c>
      <c r="AU164" s="91"/>
      <c r="AV164" s="137"/>
      <c r="AW164" s="91"/>
      <c r="AX164" s="141"/>
      <c r="AY164" s="131">
        <v>0</v>
      </c>
      <c r="AZ164" s="133"/>
      <c r="BA164" s="133"/>
    </row>
    <row r="165" spans="1:53" ht="21.75" customHeight="1" x14ac:dyDescent="0.3">
      <c r="A165" s="648" t="s">
        <v>776</v>
      </c>
      <c r="B165" s="685" t="s">
        <v>777</v>
      </c>
      <c r="C165" s="646" t="s">
        <v>590</v>
      </c>
      <c r="D165" s="37" t="s">
        <v>72</v>
      </c>
      <c r="E165" s="41">
        <f t="shared" si="0"/>
        <v>40</v>
      </c>
      <c r="F165" s="42">
        <f t="shared" si="1"/>
        <v>40</v>
      </c>
      <c r="G165" s="42">
        <f t="shared" si="2"/>
        <v>38</v>
      </c>
      <c r="H165" s="42">
        <f t="shared" si="3"/>
        <v>25</v>
      </c>
      <c r="I165" s="43">
        <f t="shared" si="4"/>
        <v>25</v>
      </c>
      <c r="J165" s="44">
        <f t="shared" si="5"/>
        <v>168</v>
      </c>
      <c r="K165" s="681">
        <f>(J165+(J166/5))</f>
        <v>290</v>
      </c>
      <c r="L165" s="649"/>
      <c r="M165" s="649"/>
      <c r="N165" s="651">
        <f>K165+(L165*5)+(M165*30)</f>
        <v>290</v>
      </c>
      <c r="O165" s="649">
        <f>IF(N165=0,"",RANK(N165,N:N,0))</f>
        <v>32</v>
      </c>
      <c r="P165" s="111">
        <v>8</v>
      </c>
      <c r="Q165" s="112"/>
      <c r="R165" s="112">
        <v>10</v>
      </c>
      <c r="S165" s="111">
        <v>3</v>
      </c>
      <c r="T165" s="47">
        <v>3</v>
      </c>
      <c r="U165" s="115"/>
      <c r="V165" s="111">
        <v>3</v>
      </c>
      <c r="W165" s="53">
        <v>8</v>
      </c>
      <c r="X165" s="118">
        <v>8</v>
      </c>
      <c r="Y165" s="47">
        <v>3</v>
      </c>
      <c r="Z165" s="120"/>
      <c r="AA165" s="47">
        <v>5</v>
      </c>
      <c r="AB165" s="118"/>
      <c r="AC165" s="122"/>
      <c r="AD165" s="63">
        <v>25</v>
      </c>
      <c r="AE165" s="111">
        <v>5</v>
      </c>
      <c r="AF165" s="53">
        <v>15</v>
      </c>
      <c r="AG165" s="125">
        <v>40</v>
      </c>
      <c r="AH165" s="120">
        <v>8</v>
      </c>
      <c r="AI165" s="111">
        <v>15</v>
      </c>
      <c r="AJ165" s="53">
        <v>8</v>
      </c>
      <c r="AK165" s="47">
        <v>0</v>
      </c>
      <c r="AL165" s="120"/>
      <c r="AM165" s="47">
        <v>15</v>
      </c>
      <c r="AN165" s="147">
        <v>38</v>
      </c>
      <c r="AO165" s="111">
        <v>0</v>
      </c>
      <c r="AP165" s="53">
        <v>25</v>
      </c>
      <c r="AQ165" s="125">
        <v>10</v>
      </c>
      <c r="AR165" s="125">
        <v>0</v>
      </c>
      <c r="AS165" s="49">
        <v>0</v>
      </c>
      <c r="AT165" s="49">
        <v>0</v>
      </c>
      <c r="AU165" s="47">
        <v>5</v>
      </c>
      <c r="AV165" s="147">
        <v>25</v>
      </c>
      <c r="AW165" s="47">
        <v>40</v>
      </c>
      <c r="AX165" s="120">
        <v>25</v>
      </c>
      <c r="AY165" s="111">
        <v>0</v>
      </c>
      <c r="AZ165" s="112"/>
      <c r="BA165" s="112"/>
    </row>
    <row r="166" spans="1:53" ht="21.75" customHeight="1" x14ac:dyDescent="0.3">
      <c r="A166" s="669"/>
      <c r="B166" s="686"/>
      <c r="C166" s="669"/>
      <c r="D166" s="85" t="s">
        <v>103</v>
      </c>
      <c r="E166" s="41">
        <f t="shared" si="0"/>
        <v>250</v>
      </c>
      <c r="F166" s="42">
        <f t="shared" si="1"/>
        <v>100</v>
      </c>
      <c r="G166" s="42">
        <f t="shared" si="2"/>
        <v>100</v>
      </c>
      <c r="H166" s="42">
        <f t="shared" si="3"/>
        <v>100</v>
      </c>
      <c r="I166" s="43">
        <f t="shared" si="4"/>
        <v>60</v>
      </c>
      <c r="J166" s="89">
        <f t="shared" si="5"/>
        <v>610</v>
      </c>
      <c r="K166" s="650"/>
      <c r="L166" s="650"/>
      <c r="M166" s="650"/>
      <c r="N166" s="650"/>
      <c r="O166" s="650"/>
      <c r="P166" s="131">
        <v>15</v>
      </c>
      <c r="Q166" s="133">
        <v>35</v>
      </c>
      <c r="R166" s="133">
        <v>30</v>
      </c>
      <c r="S166" s="131">
        <v>25</v>
      </c>
      <c r="T166" s="91">
        <v>5</v>
      </c>
      <c r="U166" s="148">
        <v>60</v>
      </c>
      <c r="V166" s="131">
        <v>5</v>
      </c>
      <c r="W166" s="95">
        <v>15</v>
      </c>
      <c r="X166" s="139">
        <v>60</v>
      </c>
      <c r="Y166" s="91">
        <v>5</v>
      </c>
      <c r="Z166" s="141"/>
      <c r="AA166" s="91">
        <v>15</v>
      </c>
      <c r="AB166" s="139"/>
      <c r="AC166" s="143"/>
      <c r="AD166" s="103">
        <v>40</v>
      </c>
      <c r="AE166" s="131">
        <v>15</v>
      </c>
      <c r="AF166" s="95">
        <v>25</v>
      </c>
      <c r="AG166" s="145">
        <v>100</v>
      </c>
      <c r="AH166" s="141">
        <v>25</v>
      </c>
      <c r="AI166" s="131">
        <v>40</v>
      </c>
      <c r="AJ166" s="95">
        <v>40</v>
      </c>
      <c r="AK166" s="91">
        <v>0</v>
      </c>
      <c r="AL166" s="141"/>
      <c r="AM166" s="91">
        <v>40</v>
      </c>
      <c r="AN166" s="148">
        <v>100</v>
      </c>
      <c r="AO166" s="131">
        <v>0</v>
      </c>
      <c r="AP166" s="95">
        <v>60</v>
      </c>
      <c r="AQ166" s="145">
        <v>250</v>
      </c>
      <c r="AR166" s="145">
        <v>0</v>
      </c>
      <c r="AS166" s="92">
        <v>0</v>
      </c>
      <c r="AT166" s="92">
        <v>0</v>
      </c>
      <c r="AU166" s="91">
        <v>60</v>
      </c>
      <c r="AV166" s="148">
        <v>100</v>
      </c>
      <c r="AW166" s="91">
        <v>60</v>
      </c>
      <c r="AX166" s="141">
        <v>8</v>
      </c>
      <c r="AY166" s="131">
        <v>0</v>
      </c>
      <c r="AZ166" s="133"/>
      <c r="BA166" s="133"/>
    </row>
    <row r="167" spans="1:53" ht="21.75" customHeight="1" x14ac:dyDescent="0.3">
      <c r="A167" s="648" t="s">
        <v>784</v>
      </c>
      <c r="B167" s="646" t="s">
        <v>785</v>
      </c>
      <c r="C167" s="646" t="s">
        <v>739</v>
      </c>
      <c r="D167" s="37" t="s">
        <v>72</v>
      </c>
      <c r="E167" s="41">
        <f t="shared" si="0"/>
        <v>25</v>
      </c>
      <c r="F167" s="42">
        <f t="shared" si="1"/>
        <v>25</v>
      </c>
      <c r="G167" s="42">
        <f t="shared" si="2"/>
        <v>0</v>
      </c>
      <c r="H167" s="42">
        <f t="shared" si="3"/>
        <v>0</v>
      </c>
      <c r="I167" s="43">
        <f t="shared" si="4"/>
        <v>0</v>
      </c>
      <c r="J167" s="44">
        <f t="shared" si="5"/>
        <v>50</v>
      </c>
      <c r="K167" s="681">
        <f>(J167+(J168/5))</f>
        <v>59.6</v>
      </c>
      <c r="L167" s="649"/>
      <c r="M167" s="649"/>
      <c r="N167" s="651">
        <f>K167+(L167*5)+(M167*30)</f>
        <v>59.6</v>
      </c>
      <c r="O167" s="649">
        <f>IF(N167=0,"",RANK(N167,N:N,0))</f>
        <v>75</v>
      </c>
      <c r="P167" s="111">
        <v>0</v>
      </c>
      <c r="Q167" s="112"/>
      <c r="R167" s="112"/>
      <c r="S167" s="111"/>
      <c r="T167" s="47">
        <v>0</v>
      </c>
      <c r="U167" s="115"/>
      <c r="V167" s="111">
        <v>0</v>
      </c>
      <c r="W167" s="53"/>
      <c r="X167" s="118"/>
      <c r="Y167" s="47">
        <v>0</v>
      </c>
      <c r="Z167" s="120"/>
      <c r="AA167" s="47"/>
      <c r="AB167" s="118"/>
      <c r="AC167" s="122"/>
      <c r="AD167" s="63">
        <v>0</v>
      </c>
      <c r="AE167" s="111">
        <v>0</v>
      </c>
      <c r="AF167" s="53"/>
      <c r="AG167" s="125">
        <v>0</v>
      </c>
      <c r="AH167" s="120"/>
      <c r="AI167" s="111">
        <v>0</v>
      </c>
      <c r="AJ167" s="53"/>
      <c r="AK167" s="47">
        <v>0</v>
      </c>
      <c r="AL167" s="120"/>
      <c r="AM167" s="47"/>
      <c r="AN167" s="115"/>
      <c r="AO167" s="111">
        <v>25</v>
      </c>
      <c r="AP167" s="53"/>
      <c r="AQ167" s="125">
        <v>0</v>
      </c>
      <c r="AR167" s="125">
        <v>0</v>
      </c>
      <c r="AS167" s="150">
        <v>0</v>
      </c>
      <c r="AT167" s="150">
        <v>0</v>
      </c>
      <c r="AU167" s="47"/>
      <c r="AV167" s="147">
        <v>25</v>
      </c>
      <c r="AW167" s="47"/>
      <c r="AX167" s="120"/>
      <c r="AY167" s="111">
        <v>0</v>
      </c>
      <c r="AZ167" s="112"/>
      <c r="BA167" s="112"/>
    </row>
    <row r="168" spans="1:53" ht="21.75" customHeight="1" x14ac:dyDescent="0.3">
      <c r="A168" s="669"/>
      <c r="B168" s="669"/>
      <c r="C168" s="669"/>
      <c r="D168" s="85" t="s">
        <v>103</v>
      </c>
      <c r="E168" s="41">
        <f t="shared" si="0"/>
        <v>40</v>
      </c>
      <c r="F168" s="42">
        <f t="shared" si="1"/>
        <v>8</v>
      </c>
      <c r="G168" s="42">
        <f t="shared" si="2"/>
        <v>0</v>
      </c>
      <c r="H168" s="42">
        <f t="shared" si="3"/>
        <v>0</v>
      </c>
      <c r="I168" s="43">
        <f t="shared" si="4"/>
        <v>0</v>
      </c>
      <c r="J168" s="89">
        <f t="shared" si="5"/>
        <v>48</v>
      </c>
      <c r="K168" s="650"/>
      <c r="L168" s="650"/>
      <c r="M168" s="650"/>
      <c r="N168" s="650"/>
      <c r="O168" s="650"/>
      <c r="P168" s="131">
        <v>0</v>
      </c>
      <c r="Q168" s="133"/>
      <c r="R168" s="133"/>
      <c r="S168" s="131"/>
      <c r="T168" s="91">
        <v>0</v>
      </c>
      <c r="U168" s="137"/>
      <c r="V168" s="131">
        <v>0</v>
      </c>
      <c r="W168" s="95"/>
      <c r="X168" s="139"/>
      <c r="Y168" s="91">
        <v>0</v>
      </c>
      <c r="Z168" s="141"/>
      <c r="AA168" s="91"/>
      <c r="AB168" s="139"/>
      <c r="AC168" s="143"/>
      <c r="AD168" s="103">
        <v>0</v>
      </c>
      <c r="AE168" s="131">
        <v>0</v>
      </c>
      <c r="AF168" s="95"/>
      <c r="AG168" s="145">
        <v>0</v>
      </c>
      <c r="AH168" s="141"/>
      <c r="AI168" s="131">
        <v>0</v>
      </c>
      <c r="AJ168" s="95"/>
      <c r="AK168" s="91">
        <v>0</v>
      </c>
      <c r="AL168" s="141"/>
      <c r="AM168" s="91"/>
      <c r="AN168" s="137"/>
      <c r="AO168" s="131">
        <v>8</v>
      </c>
      <c r="AP168" s="95"/>
      <c r="AQ168" s="145">
        <v>0</v>
      </c>
      <c r="AR168" s="145">
        <v>0</v>
      </c>
      <c r="AS168" s="152">
        <v>0</v>
      </c>
      <c r="AT168" s="152">
        <v>0</v>
      </c>
      <c r="AU168" s="91"/>
      <c r="AV168" s="148">
        <v>40</v>
      </c>
      <c r="AW168" s="91"/>
      <c r="AX168" s="141"/>
      <c r="AY168" s="131">
        <v>0</v>
      </c>
      <c r="AZ168" s="133"/>
      <c r="BA168" s="133"/>
    </row>
    <row r="169" spans="1:53" ht="21.75" customHeight="1" x14ac:dyDescent="0.3">
      <c r="A169" s="648" t="s">
        <v>792</v>
      </c>
      <c r="B169" s="685" t="s">
        <v>793</v>
      </c>
      <c r="C169" s="646" t="s">
        <v>569</v>
      </c>
      <c r="D169" s="37" t="s">
        <v>72</v>
      </c>
      <c r="E169" s="41">
        <f t="shared" si="0"/>
        <v>2</v>
      </c>
      <c r="F169" s="42">
        <f t="shared" si="1"/>
        <v>0</v>
      </c>
      <c r="G169" s="42">
        <f t="shared" si="2"/>
        <v>0</v>
      </c>
      <c r="H169" s="42">
        <f t="shared" si="3"/>
        <v>0</v>
      </c>
      <c r="I169" s="43">
        <f t="shared" si="4"/>
        <v>0</v>
      </c>
      <c r="J169" s="44">
        <f t="shared" si="5"/>
        <v>2</v>
      </c>
      <c r="K169" s="681">
        <f>(J169+(J170/5))</f>
        <v>2.6</v>
      </c>
      <c r="L169" s="649"/>
      <c r="M169" s="649"/>
      <c r="N169" s="651">
        <f>K169+(L169*5)+(M169*30)</f>
        <v>2.6</v>
      </c>
      <c r="O169" s="649">
        <f>IF(N169=0,"",RANK(N169,N:N,0))</f>
        <v>134</v>
      </c>
      <c r="P169" s="111">
        <v>0</v>
      </c>
      <c r="Q169" s="112"/>
      <c r="R169" s="112"/>
      <c r="S169" s="111"/>
      <c r="T169" s="47">
        <v>0</v>
      </c>
      <c r="U169" s="115"/>
      <c r="V169" s="111">
        <v>0</v>
      </c>
      <c r="W169" s="53"/>
      <c r="X169" s="118"/>
      <c r="Y169" s="47">
        <v>0</v>
      </c>
      <c r="Z169" s="120"/>
      <c r="AA169" s="47"/>
      <c r="AB169" s="118"/>
      <c r="AC169" s="122">
        <v>2</v>
      </c>
      <c r="AD169" s="63">
        <v>0</v>
      </c>
      <c r="AE169" s="111">
        <v>0</v>
      </c>
      <c r="AF169" s="53"/>
      <c r="AG169" s="125">
        <v>0</v>
      </c>
      <c r="AH169" s="120"/>
      <c r="AI169" s="111">
        <v>0</v>
      </c>
      <c r="AJ169" s="53"/>
      <c r="AK169" s="47">
        <v>0</v>
      </c>
      <c r="AL169" s="120"/>
      <c r="AM169" s="47"/>
      <c r="AN169" s="115"/>
      <c r="AO169" s="111">
        <v>0</v>
      </c>
      <c r="AP169" s="53"/>
      <c r="AQ169" s="125">
        <v>0</v>
      </c>
      <c r="AR169" s="125">
        <v>0</v>
      </c>
      <c r="AS169" s="49">
        <v>0</v>
      </c>
      <c r="AT169" s="49">
        <v>0</v>
      </c>
      <c r="AU169" s="47"/>
      <c r="AV169" s="115"/>
      <c r="AW169" s="47"/>
      <c r="AX169" s="120"/>
      <c r="AY169" s="111">
        <v>0</v>
      </c>
      <c r="AZ169" s="112"/>
      <c r="BA169" s="112"/>
    </row>
    <row r="170" spans="1:53" ht="21.75" customHeight="1" x14ac:dyDescent="0.3">
      <c r="A170" s="669"/>
      <c r="B170" s="686"/>
      <c r="C170" s="669"/>
      <c r="D170" s="85" t="s">
        <v>103</v>
      </c>
      <c r="E170" s="41">
        <f t="shared" si="0"/>
        <v>3</v>
      </c>
      <c r="F170" s="42">
        <f t="shared" si="1"/>
        <v>0</v>
      </c>
      <c r="G170" s="42">
        <f t="shared" si="2"/>
        <v>0</v>
      </c>
      <c r="H170" s="42">
        <f t="shared" si="3"/>
        <v>0</v>
      </c>
      <c r="I170" s="43">
        <f t="shared" si="4"/>
        <v>0</v>
      </c>
      <c r="J170" s="89">
        <f t="shared" si="5"/>
        <v>3</v>
      </c>
      <c r="K170" s="650"/>
      <c r="L170" s="650"/>
      <c r="M170" s="650"/>
      <c r="N170" s="650"/>
      <c r="O170" s="650"/>
      <c r="P170" s="131">
        <v>0</v>
      </c>
      <c r="Q170" s="133"/>
      <c r="R170" s="133"/>
      <c r="S170" s="131"/>
      <c r="T170" s="91">
        <v>0</v>
      </c>
      <c r="U170" s="137"/>
      <c r="V170" s="131">
        <v>0</v>
      </c>
      <c r="W170" s="95"/>
      <c r="X170" s="139"/>
      <c r="Y170" s="91">
        <v>0</v>
      </c>
      <c r="Z170" s="141"/>
      <c r="AA170" s="91"/>
      <c r="AB170" s="139"/>
      <c r="AC170" s="143">
        <v>3</v>
      </c>
      <c r="AD170" s="103">
        <v>0</v>
      </c>
      <c r="AE170" s="131">
        <v>0</v>
      </c>
      <c r="AF170" s="95"/>
      <c r="AG170" s="145">
        <v>0</v>
      </c>
      <c r="AH170" s="141"/>
      <c r="AI170" s="131">
        <v>0</v>
      </c>
      <c r="AJ170" s="95"/>
      <c r="AK170" s="91">
        <v>0</v>
      </c>
      <c r="AL170" s="141"/>
      <c r="AM170" s="91"/>
      <c r="AN170" s="137"/>
      <c r="AO170" s="131">
        <v>0</v>
      </c>
      <c r="AP170" s="95"/>
      <c r="AQ170" s="145">
        <v>0</v>
      </c>
      <c r="AR170" s="145">
        <v>0</v>
      </c>
      <c r="AS170" s="92">
        <v>0</v>
      </c>
      <c r="AT170" s="92">
        <v>0</v>
      </c>
      <c r="AU170" s="91"/>
      <c r="AV170" s="137"/>
      <c r="AW170" s="91"/>
      <c r="AX170" s="141"/>
      <c r="AY170" s="131">
        <v>0</v>
      </c>
      <c r="AZ170" s="133"/>
      <c r="BA170" s="133"/>
    </row>
    <row r="171" spans="1:53" ht="21.75" customHeight="1" x14ac:dyDescent="0.3">
      <c r="A171" s="648" t="s">
        <v>800</v>
      </c>
      <c r="B171" s="685" t="s">
        <v>801</v>
      </c>
      <c r="C171" s="646" t="s">
        <v>138</v>
      </c>
      <c r="D171" s="37" t="s">
        <v>72</v>
      </c>
      <c r="E171" s="41">
        <f t="shared" si="0"/>
        <v>150</v>
      </c>
      <c r="F171" s="42">
        <f t="shared" si="1"/>
        <v>150</v>
      </c>
      <c r="G171" s="42">
        <f t="shared" si="2"/>
        <v>108</v>
      </c>
      <c r="H171" s="42">
        <f t="shared" si="3"/>
        <v>100</v>
      </c>
      <c r="I171" s="43">
        <f t="shared" si="4"/>
        <v>40</v>
      </c>
      <c r="J171" s="44">
        <f t="shared" si="5"/>
        <v>548</v>
      </c>
      <c r="K171" s="681">
        <f>(J171+(J172/5))</f>
        <v>716.8</v>
      </c>
      <c r="L171" s="649">
        <f>Nemzetközi!B96</f>
        <v>142</v>
      </c>
      <c r="M171" s="649"/>
      <c r="N171" s="651">
        <f>K171+(L171*5)+(M171*30)</f>
        <v>1426.8</v>
      </c>
      <c r="O171" s="649">
        <f>IF(N171=0,"",RANK(N171,N:N,0))</f>
        <v>4</v>
      </c>
      <c r="P171" s="111">
        <v>40</v>
      </c>
      <c r="Q171" s="112"/>
      <c r="R171" s="112"/>
      <c r="S171" s="111"/>
      <c r="T171" s="47">
        <v>0</v>
      </c>
      <c r="U171" s="115"/>
      <c r="V171" s="111">
        <v>0</v>
      </c>
      <c r="W171" s="53"/>
      <c r="X171" s="118">
        <v>40</v>
      </c>
      <c r="Y171" s="47">
        <v>0</v>
      </c>
      <c r="Z171" s="120"/>
      <c r="AA171" s="47"/>
      <c r="AB171" s="118"/>
      <c r="AC171" s="122">
        <v>108</v>
      </c>
      <c r="AD171" s="63">
        <v>100</v>
      </c>
      <c r="AE171" s="111">
        <v>0</v>
      </c>
      <c r="AF171" s="53"/>
      <c r="AG171" s="125">
        <v>150</v>
      </c>
      <c r="AH171" s="120"/>
      <c r="AI171" s="111">
        <v>0</v>
      </c>
      <c r="AJ171" s="53"/>
      <c r="AK171" s="47">
        <v>0</v>
      </c>
      <c r="AL171" s="120"/>
      <c r="AM171" s="47"/>
      <c r="AN171" s="115"/>
      <c r="AO171" s="111">
        <v>0</v>
      </c>
      <c r="AP171" s="53"/>
      <c r="AQ171" s="125">
        <v>0</v>
      </c>
      <c r="AR171" s="125">
        <v>0</v>
      </c>
      <c r="AS171" s="49">
        <v>150</v>
      </c>
      <c r="AT171" s="49">
        <v>40</v>
      </c>
      <c r="AU171" s="47"/>
      <c r="AV171" s="115"/>
      <c r="AW171" s="47"/>
      <c r="AX171" s="120"/>
      <c r="AY171" s="111">
        <v>0</v>
      </c>
      <c r="AZ171" s="112"/>
      <c r="BA171" s="112"/>
    </row>
    <row r="172" spans="1:53" ht="21.75" customHeight="1" x14ac:dyDescent="0.3">
      <c r="A172" s="669"/>
      <c r="B172" s="686"/>
      <c r="C172" s="669"/>
      <c r="D172" s="85" t="s">
        <v>103</v>
      </c>
      <c r="E172" s="41">
        <f t="shared" si="0"/>
        <v>250</v>
      </c>
      <c r="F172" s="42">
        <f t="shared" si="1"/>
        <v>250</v>
      </c>
      <c r="G172" s="42">
        <f t="shared" si="2"/>
        <v>150</v>
      </c>
      <c r="H172" s="42">
        <f t="shared" si="3"/>
        <v>104</v>
      </c>
      <c r="I172" s="43">
        <f t="shared" si="4"/>
        <v>90</v>
      </c>
      <c r="J172" s="89">
        <f t="shared" si="5"/>
        <v>844</v>
      </c>
      <c r="K172" s="650"/>
      <c r="L172" s="650"/>
      <c r="M172" s="650"/>
      <c r="N172" s="650"/>
      <c r="O172" s="650"/>
      <c r="P172" s="131">
        <v>0</v>
      </c>
      <c r="Q172" s="133"/>
      <c r="R172" s="133"/>
      <c r="S172" s="131"/>
      <c r="T172" s="91">
        <v>0</v>
      </c>
      <c r="U172" s="148"/>
      <c r="V172" s="131">
        <v>0</v>
      </c>
      <c r="W172" s="95"/>
      <c r="X172" s="139">
        <v>90</v>
      </c>
      <c r="Y172" s="91">
        <v>0</v>
      </c>
      <c r="Z172" s="141"/>
      <c r="AA172" s="91"/>
      <c r="AB172" s="139"/>
      <c r="AC172" s="143">
        <v>104</v>
      </c>
      <c r="AD172" s="103">
        <v>150</v>
      </c>
      <c r="AE172" s="131">
        <v>0</v>
      </c>
      <c r="AF172" s="95"/>
      <c r="AG172" s="145">
        <v>250</v>
      </c>
      <c r="AH172" s="141"/>
      <c r="AI172" s="131">
        <v>0</v>
      </c>
      <c r="AJ172" s="95"/>
      <c r="AK172" s="91">
        <v>0</v>
      </c>
      <c r="AL172" s="141"/>
      <c r="AM172" s="91"/>
      <c r="AN172" s="148"/>
      <c r="AO172" s="131">
        <v>0</v>
      </c>
      <c r="AP172" s="95"/>
      <c r="AQ172" s="145">
        <v>0</v>
      </c>
      <c r="AR172" s="145">
        <v>0</v>
      </c>
      <c r="AS172" s="92">
        <v>250</v>
      </c>
      <c r="AT172" s="92">
        <v>0</v>
      </c>
      <c r="AU172" s="91"/>
      <c r="AV172" s="148"/>
      <c r="AW172" s="91"/>
      <c r="AX172" s="141"/>
      <c r="AY172" s="131">
        <v>0</v>
      </c>
      <c r="AZ172" s="133"/>
      <c r="BA172" s="133"/>
    </row>
    <row r="173" spans="1:53" ht="21.75" customHeight="1" x14ac:dyDescent="0.3">
      <c r="A173" s="648" t="s">
        <v>806</v>
      </c>
      <c r="B173" s="646" t="s">
        <v>807</v>
      </c>
      <c r="C173" s="646" t="s">
        <v>133</v>
      </c>
      <c r="D173" s="37" t="s">
        <v>72</v>
      </c>
      <c r="E173" s="41">
        <f t="shared" si="0"/>
        <v>15</v>
      </c>
      <c r="F173" s="42">
        <f t="shared" si="1"/>
        <v>10</v>
      </c>
      <c r="G173" s="42">
        <f t="shared" si="2"/>
        <v>8</v>
      </c>
      <c r="H173" s="42">
        <f t="shared" si="3"/>
        <v>8</v>
      </c>
      <c r="I173" s="43">
        <f t="shared" si="4"/>
        <v>6</v>
      </c>
      <c r="J173" s="44">
        <f t="shared" si="5"/>
        <v>47</v>
      </c>
      <c r="K173" s="681">
        <f>(J173+(J174/5))</f>
        <v>47.2</v>
      </c>
      <c r="L173" s="649"/>
      <c r="M173" s="649"/>
      <c r="N173" s="651">
        <f>K173+(L173*5)+(M173*30)</f>
        <v>47.2</v>
      </c>
      <c r="O173" s="649">
        <f>IF(N173=0,"",RANK(N173,N:N,0))</f>
        <v>83</v>
      </c>
      <c r="P173" s="111">
        <v>0</v>
      </c>
      <c r="Q173" s="112"/>
      <c r="R173" s="112"/>
      <c r="S173" s="111"/>
      <c r="T173" s="47">
        <v>0</v>
      </c>
      <c r="U173" s="115"/>
      <c r="V173" s="111">
        <v>0</v>
      </c>
      <c r="W173" s="53"/>
      <c r="X173" s="118"/>
      <c r="Y173" s="47">
        <v>5</v>
      </c>
      <c r="Z173" s="120"/>
      <c r="AA173" s="47">
        <v>3</v>
      </c>
      <c r="AB173" s="118"/>
      <c r="AC173" s="122">
        <v>6</v>
      </c>
      <c r="AD173" s="63">
        <v>0</v>
      </c>
      <c r="AE173" s="111">
        <v>8</v>
      </c>
      <c r="AF173" s="53">
        <v>8</v>
      </c>
      <c r="AG173" s="125">
        <v>0</v>
      </c>
      <c r="AH173" s="120">
        <v>5</v>
      </c>
      <c r="AI173" s="111">
        <v>5</v>
      </c>
      <c r="AJ173" s="53">
        <v>5</v>
      </c>
      <c r="AK173" s="47">
        <v>5</v>
      </c>
      <c r="AL173" s="120">
        <v>5</v>
      </c>
      <c r="AM173" s="47"/>
      <c r="AN173" s="115"/>
      <c r="AO173" s="111">
        <v>15</v>
      </c>
      <c r="AP173" s="53">
        <v>5</v>
      </c>
      <c r="AQ173" s="125">
        <v>0</v>
      </c>
      <c r="AR173" s="125">
        <v>0</v>
      </c>
      <c r="AS173" s="49">
        <v>10</v>
      </c>
      <c r="AT173" s="49">
        <v>0</v>
      </c>
      <c r="AU173" s="47">
        <v>5</v>
      </c>
      <c r="AV173" s="115"/>
      <c r="AW173" s="47">
        <v>5</v>
      </c>
      <c r="AX173" s="120"/>
      <c r="AY173" s="111">
        <v>0</v>
      </c>
      <c r="AZ173" s="112"/>
      <c r="BA173" s="112"/>
    </row>
    <row r="174" spans="1:53" ht="21.75" customHeight="1" x14ac:dyDescent="0.3">
      <c r="A174" s="669"/>
      <c r="B174" s="669"/>
      <c r="C174" s="669"/>
      <c r="D174" s="85" t="s">
        <v>103</v>
      </c>
      <c r="E174" s="41">
        <f t="shared" si="0"/>
        <v>1</v>
      </c>
      <c r="F174" s="42">
        <f t="shared" si="1"/>
        <v>0</v>
      </c>
      <c r="G174" s="42">
        <f t="shared" si="2"/>
        <v>0</v>
      </c>
      <c r="H174" s="42">
        <f t="shared" si="3"/>
        <v>0</v>
      </c>
      <c r="I174" s="43">
        <f t="shared" si="4"/>
        <v>0</v>
      </c>
      <c r="J174" s="89">
        <f t="shared" si="5"/>
        <v>1</v>
      </c>
      <c r="K174" s="650"/>
      <c r="L174" s="650"/>
      <c r="M174" s="650"/>
      <c r="N174" s="650"/>
      <c r="O174" s="650"/>
      <c r="P174" s="131">
        <v>0</v>
      </c>
      <c r="Q174" s="133"/>
      <c r="R174" s="133"/>
      <c r="S174" s="131"/>
      <c r="T174" s="91">
        <v>0</v>
      </c>
      <c r="U174" s="137"/>
      <c r="V174" s="131">
        <v>0</v>
      </c>
      <c r="W174" s="95"/>
      <c r="X174" s="139"/>
      <c r="Y174" s="91">
        <v>0</v>
      </c>
      <c r="Z174" s="141"/>
      <c r="AA174" s="91"/>
      <c r="AB174" s="139"/>
      <c r="AC174" s="143">
        <v>1</v>
      </c>
      <c r="AD174" s="103">
        <v>0</v>
      </c>
      <c r="AE174" s="131">
        <v>0</v>
      </c>
      <c r="AF174" s="95"/>
      <c r="AG174" s="145">
        <v>0</v>
      </c>
      <c r="AH174" s="141"/>
      <c r="AI174" s="131">
        <v>0</v>
      </c>
      <c r="AJ174" s="95"/>
      <c r="AK174" s="91">
        <v>0</v>
      </c>
      <c r="AL174" s="141"/>
      <c r="AM174" s="91"/>
      <c r="AN174" s="137"/>
      <c r="AO174" s="131">
        <v>0</v>
      </c>
      <c r="AP174" s="95"/>
      <c r="AQ174" s="145">
        <v>0</v>
      </c>
      <c r="AR174" s="145">
        <v>0</v>
      </c>
      <c r="AS174" s="92">
        <v>0</v>
      </c>
      <c r="AT174" s="92">
        <v>0</v>
      </c>
      <c r="AU174" s="91"/>
      <c r="AV174" s="137"/>
      <c r="AW174" s="91"/>
      <c r="AX174" s="141"/>
      <c r="AY174" s="131">
        <v>0</v>
      </c>
      <c r="AZ174" s="133"/>
      <c r="BA174" s="133"/>
    </row>
    <row r="175" spans="1:53" ht="21.75" customHeight="1" x14ac:dyDescent="0.3">
      <c r="A175" s="648" t="s">
        <v>812</v>
      </c>
      <c r="B175" s="685" t="s">
        <v>813</v>
      </c>
      <c r="C175" s="646" t="s">
        <v>156</v>
      </c>
      <c r="D175" s="37" t="s">
        <v>72</v>
      </c>
      <c r="E175" s="41">
        <f t="shared" si="0"/>
        <v>100</v>
      </c>
      <c r="F175" s="42">
        <f t="shared" si="1"/>
        <v>60</v>
      </c>
      <c r="G175" s="42">
        <f t="shared" si="2"/>
        <v>60</v>
      </c>
      <c r="H175" s="42">
        <f t="shared" si="3"/>
        <v>60</v>
      </c>
      <c r="I175" s="43">
        <f t="shared" si="4"/>
        <v>40</v>
      </c>
      <c r="J175" s="44">
        <f t="shared" si="5"/>
        <v>320</v>
      </c>
      <c r="K175" s="681">
        <f>(J175+(J176/5))</f>
        <v>412</v>
      </c>
      <c r="L175" s="649">
        <f>Nemzetközi!B101</f>
        <v>10</v>
      </c>
      <c r="M175" s="649"/>
      <c r="N175" s="651">
        <f>K175+(L175*5)+(M175*30)</f>
        <v>462</v>
      </c>
      <c r="O175" s="649">
        <f>IF(N175=0,"",RANK(N175,N:N,0))</f>
        <v>24</v>
      </c>
      <c r="P175" s="111">
        <v>0</v>
      </c>
      <c r="Q175" s="112"/>
      <c r="R175" s="112"/>
      <c r="S175" s="111"/>
      <c r="T175" s="47">
        <v>15</v>
      </c>
      <c r="U175" s="147">
        <v>12</v>
      </c>
      <c r="V175" s="111">
        <v>3</v>
      </c>
      <c r="W175" s="53">
        <v>3</v>
      </c>
      <c r="X175" s="118">
        <v>8</v>
      </c>
      <c r="Y175" s="47">
        <v>0</v>
      </c>
      <c r="Z175" s="120"/>
      <c r="AA175" s="47">
        <v>8</v>
      </c>
      <c r="AB175" s="118"/>
      <c r="AC175" s="122"/>
      <c r="AD175" s="63">
        <v>60</v>
      </c>
      <c r="AE175" s="111">
        <v>8</v>
      </c>
      <c r="AF175" s="53">
        <v>8</v>
      </c>
      <c r="AG175" s="125">
        <v>60</v>
      </c>
      <c r="AH175" s="120">
        <v>15</v>
      </c>
      <c r="AI175" s="111">
        <v>15</v>
      </c>
      <c r="AJ175" s="53">
        <v>15</v>
      </c>
      <c r="AK175" s="47">
        <v>25</v>
      </c>
      <c r="AL175" s="120"/>
      <c r="AM175" s="47">
        <v>15</v>
      </c>
      <c r="AN175" s="147">
        <v>25</v>
      </c>
      <c r="AO175" s="111">
        <v>0</v>
      </c>
      <c r="AP175" s="53">
        <v>60</v>
      </c>
      <c r="AQ175" s="125">
        <v>40</v>
      </c>
      <c r="AR175" s="125">
        <v>10</v>
      </c>
      <c r="AS175" s="49">
        <v>0</v>
      </c>
      <c r="AT175" s="49">
        <v>0</v>
      </c>
      <c r="AU175" s="47">
        <v>40</v>
      </c>
      <c r="AV175" s="147">
        <v>100</v>
      </c>
      <c r="AW175" s="47"/>
      <c r="AX175" s="120"/>
      <c r="AY175" s="111">
        <v>0</v>
      </c>
      <c r="AZ175" s="112"/>
      <c r="BA175" s="112"/>
    </row>
    <row r="176" spans="1:53" ht="21.75" customHeight="1" x14ac:dyDescent="0.3">
      <c r="A176" s="669"/>
      <c r="B176" s="686"/>
      <c r="C176" s="669"/>
      <c r="D176" s="85" t="s">
        <v>103</v>
      </c>
      <c r="E176" s="41">
        <f t="shared" si="0"/>
        <v>100</v>
      </c>
      <c r="F176" s="42">
        <f t="shared" si="1"/>
        <v>100</v>
      </c>
      <c r="G176" s="42">
        <f t="shared" si="2"/>
        <v>100</v>
      </c>
      <c r="H176" s="42">
        <f t="shared" si="3"/>
        <v>100</v>
      </c>
      <c r="I176" s="43">
        <f t="shared" si="4"/>
        <v>60</v>
      </c>
      <c r="J176" s="89">
        <f t="shared" si="5"/>
        <v>460</v>
      </c>
      <c r="K176" s="650"/>
      <c r="L176" s="650"/>
      <c r="M176" s="650"/>
      <c r="N176" s="650"/>
      <c r="O176" s="650"/>
      <c r="P176" s="131">
        <v>0</v>
      </c>
      <c r="Q176" s="133"/>
      <c r="R176" s="133">
        <v>30</v>
      </c>
      <c r="S176" s="131"/>
      <c r="T176" s="91">
        <v>40</v>
      </c>
      <c r="U176" s="148">
        <v>25</v>
      </c>
      <c r="V176" s="131">
        <v>25</v>
      </c>
      <c r="W176" s="95"/>
      <c r="X176" s="139">
        <v>25</v>
      </c>
      <c r="Y176" s="91">
        <v>40</v>
      </c>
      <c r="Z176" s="141">
        <v>5</v>
      </c>
      <c r="AA176" s="91"/>
      <c r="AB176" s="139"/>
      <c r="AC176" s="143"/>
      <c r="AD176" s="103">
        <v>0</v>
      </c>
      <c r="AE176" s="131">
        <v>8</v>
      </c>
      <c r="AF176" s="95">
        <v>8</v>
      </c>
      <c r="AG176" s="145">
        <v>100</v>
      </c>
      <c r="AH176" s="141">
        <v>100</v>
      </c>
      <c r="AI176" s="131">
        <v>0</v>
      </c>
      <c r="AJ176" s="95">
        <v>8</v>
      </c>
      <c r="AK176" s="91">
        <v>100</v>
      </c>
      <c r="AL176" s="141"/>
      <c r="AM176" s="91"/>
      <c r="AN176" s="148">
        <v>40</v>
      </c>
      <c r="AO176" s="131">
        <v>0</v>
      </c>
      <c r="AP176" s="95"/>
      <c r="AQ176" s="145">
        <v>60</v>
      </c>
      <c r="AR176" s="145">
        <v>0</v>
      </c>
      <c r="AS176" s="92">
        <v>0</v>
      </c>
      <c r="AT176" s="92">
        <v>0</v>
      </c>
      <c r="AU176" s="91">
        <v>100</v>
      </c>
      <c r="AV176" s="148"/>
      <c r="AW176" s="91"/>
      <c r="AX176" s="141"/>
      <c r="AY176" s="131">
        <v>0</v>
      </c>
      <c r="AZ176" s="133"/>
      <c r="BA176" s="133"/>
    </row>
    <row r="177" spans="1:53" ht="21.75" customHeight="1" x14ac:dyDescent="0.3">
      <c r="A177" s="648" t="s">
        <v>819</v>
      </c>
      <c r="B177" s="685" t="s">
        <v>821</v>
      </c>
      <c r="C177" s="646" t="s">
        <v>183</v>
      </c>
      <c r="D177" s="37" t="s">
        <v>72</v>
      </c>
      <c r="E177" s="41">
        <f t="shared" si="0"/>
        <v>5</v>
      </c>
      <c r="F177" s="42">
        <f t="shared" si="1"/>
        <v>4</v>
      </c>
      <c r="G177" s="42">
        <f t="shared" si="2"/>
        <v>0</v>
      </c>
      <c r="H177" s="42">
        <f t="shared" si="3"/>
        <v>0</v>
      </c>
      <c r="I177" s="43">
        <f t="shared" si="4"/>
        <v>0</v>
      </c>
      <c r="J177" s="44">
        <f t="shared" si="5"/>
        <v>9</v>
      </c>
      <c r="K177" s="681">
        <f>(J177+(J178/5))</f>
        <v>9</v>
      </c>
      <c r="L177" s="649"/>
      <c r="M177" s="649"/>
      <c r="N177" s="651">
        <f>K177+(L177*5)+(M177*30)</f>
        <v>9</v>
      </c>
      <c r="O177" s="649">
        <f>IF(N177=0,"",RANK(N177,N:N,0))</f>
        <v>123</v>
      </c>
      <c r="P177" s="111">
        <v>0</v>
      </c>
      <c r="Q177" s="112"/>
      <c r="R177" s="112"/>
      <c r="S177" s="111"/>
      <c r="T177" s="47">
        <v>0</v>
      </c>
      <c r="U177" s="115"/>
      <c r="V177" s="111">
        <v>0</v>
      </c>
      <c r="W177" s="53"/>
      <c r="X177" s="118"/>
      <c r="Y177" s="47">
        <v>0</v>
      </c>
      <c r="Z177" s="120"/>
      <c r="AA177" s="47">
        <v>4</v>
      </c>
      <c r="AB177" s="118"/>
      <c r="AC177" s="122"/>
      <c r="AD177" s="63">
        <v>0</v>
      </c>
      <c r="AE177" s="111">
        <v>0</v>
      </c>
      <c r="AF177" s="53">
        <v>5</v>
      </c>
      <c r="AG177" s="125">
        <v>0</v>
      </c>
      <c r="AH177" s="120"/>
      <c r="AI177" s="111">
        <v>0</v>
      </c>
      <c r="AJ177" s="53"/>
      <c r="AK177" s="47">
        <v>0</v>
      </c>
      <c r="AL177" s="120"/>
      <c r="AM177" s="47"/>
      <c r="AN177" s="115"/>
      <c r="AO177" s="111">
        <v>0</v>
      </c>
      <c r="AP177" s="53"/>
      <c r="AQ177" s="125">
        <v>0</v>
      </c>
      <c r="AR177" s="125">
        <v>0</v>
      </c>
      <c r="AS177" s="49">
        <v>0</v>
      </c>
      <c r="AT177" s="49">
        <v>0</v>
      </c>
      <c r="AU177" s="47"/>
      <c r="AV177" s="115"/>
      <c r="AW177" s="47"/>
      <c r="AX177" s="120"/>
      <c r="AY177" s="111">
        <v>0</v>
      </c>
      <c r="AZ177" s="112"/>
      <c r="BA177" s="112"/>
    </row>
    <row r="178" spans="1:53" ht="21.75" customHeight="1" x14ac:dyDescent="0.3">
      <c r="A178" s="669"/>
      <c r="B178" s="686"/>
      <c r="C178" s="669"/>
      <c r="D178" s="85" t="s">
        <v>103</v>
      </c>
      <c r="E178" s="41">
        <f t="shared" si="0"/>
        <v>0</v>
      </c>
      <c r="F178" s="42">
        <f t="shared" si="1"/>
        <v>0</v>
      </c>
      <c r="G178" s="42">
        <f t="shared" si="2"/>
        <v>0</v>
      </c>
      <c r="H178" s="42">
        <f t="shared" si="3"/>
        <v>0</v>
      </c>
      <c r="I178" s="43">
        <f t="shared" si="4"/>
        <v>0</v>
      </c>
      <c r="J178" s="89">
        <f t="shared" si="5"/>
        <v>0</v>
      </c>
      <c r="K178" s="650"/>
      <c r="L178" s="650"/>
      <c r="M178" s="650"/>
      <c r="N178" s="650"/>
      <c r="O178" s="650"/>
      <c r="P178" s="131">
        <v>0</v>
      </c>
      <c r="Q178" s="133"/>
      <c r="R178" s="133"/>
      <c r="S178" s="131"/>
      <c r="T178" s="91">
        <v>0</v>
      </c>
      <c r="U178" s="137"/>
      <c r="V178" s="131">
        <v>0</v>
      </c>
      <c r="W178" s="95"/>
      <c r="X178" s="139"/>
      <c r="Y178" s="91">
        <v>0</v>
      </c>
      <c r="Z178" s="141"/>
      <c r="AA178" s="91"/>
      <c r="AB178" s="139"/>
      <c r="AC178" s="143"/>
      <c r="AD178" s="103">
        <v>0</v>
      </c>
      <c r="AE178" s="131">
        <v>0</v>
      </c>
      <c r="AF178" s="95"/>
      <c r="AG178" s="145">
        <v>0</v>
      </c>
      <c r="AH178" s="141"/>
      <c r="AI178" s="131">
        <v>0</v>
      </c>
      <c r="AJ178" s="95"/>
      <c r="AK178" s="91">
        <v>0</v>
      </c>
      <c r="AL178" s="141"/>
      <c r="AM178" s="91"/>
      <c r="AN178" s="137"/>
      <c r="AO178" s="131">
        <v>0</v>
      </c>
      <c r="AP178" s="95"/>
      <c r="AQ178" s="145">
        <v>0</v>
      </c>
      <c r="AR178" s="145">
        <v>0</v>
      </c>
      <c r="AS178" s="92">
        <v>0</v>
      </c>
      <c r="AT178" s="92">
        <v>0</v>
      </c>
      <c r="AU178" s="91"/>
      <c r="AV178" s="137"/>
      <c r="AW178" s="91"/>
      <c r="AX178" s="141"/>
      <c r="AY178" s="131">
        <v>0</v>
      </c>
      <c r="AZ178" s="133"/>
      <c r="BA178" s="133"/>
    </row>
    <row r="179" spans="1:53" ht="21.75" customHeight="1" x14ac:dyDescent="0.3">
      <c r="A179" s="648" t="s">
        <v>824</v>
      </c>
      <c r="B179" s="685" t="s">
        <v>825</v>
      </c>
      <c r="C179" s="646" t="s">
        <v>138</v>
      </c>
      <c r="D179" s="37" t="s">
        <v>72</v>
      </c>
      <c r="E179" s="41">
        <f t="shared" si="0"/>
        <v>40</v>
      </c>
      <c r="F179" s="42">
        <f t="shared" si="1"/>
        <v>40</v>
      </c>
      <c r="G179" s="42">
        <f t="shared" si="2"/>
        <v>40</v>
      </c>
      <c r="H179" s="42">
        <f t="shared" si="3"/>
        <v>38</v>
      </c>
      <c r="I179" s="43">
        <f t="shared" si="4"/>
        <v>25</v>
      </c>
      <c r="J179" s="44">
        <f t="shared" si="5"/>
        <v>183</v>
      </c>
      <c r="K179" s="681">
        <f>(J179+(J180/5))</f>
        <v>247</v>
      </c>
      <c r="L179" s="649"/>
      <c r="M179" s="649"/>
      <c r="N179" s="651">
        <f>K179+(L179*5)+(M179*30)</f>
        <v>247</v>
      </c>
      <c r="O179" s="649">
        <f>IF(N179=0,"",RANK(N179,N:N,0))</f>
        <v>35</v>
      </c>
      <c r="P179" s="111">
        <v>3</v>
      </c>
      <c r="Q179" s="112"/>
      <c r="R179" s="112"/>
      <c r="S179" s="111">
        <v>3</v>
      </c>
      <c r="T179" s="47">
        <v>8</v>
      </c>
      <c r="U179" s="147">
        <v>8</v>
      </c>
      <c r="V179" s="111">
        <v>8</v>
      </c>
      <c r="W179" s="53">
        <v>8</v>
      </c>
      <c r="X179" s="216">
        <v>8</v>
      </c>
      <c r="Y179" s="47">
        <v>8</v>
      </c>
      <c r="Z179" s="120"/>
      <c r="AA179" s="47">
        <v>8</v>
      </c>
      <c r="AB179" s="216"/>
      <c r="AC179" s="122"/>
      <c r="AD179" s="63">
        <v>25</v>
      </c>
      <c r="AE179" s="111">
        <v>5</v>
      </c>
      <c r="AF179" s="53">
        <v>15</v>
      </c>
      <c r="AG179" s="125">
        <v>40</v>
      </c>
      <c r="AH179" s="120"/>
      <c r="AI179" s="111">
        <v>8</v>
      </c>
      <c r="AJ179" s="53"/>
      <c r="AK179" s="47">
        <v>5</v>
      </c>
      <c r="AL179" s="120">
        <v>40</v>
      </c>
      <c r="AM179" s="47">
        <v>15</v>
      </c>
      <c r="AN179" s="147">
        <v>38</v>
      </c>
      <c r="AO179" s="111">
        <v>5</v>
      </c>
      <c r="AP179" s="53">
        <v>5</v>
      </c>
      <c r="AQ179" s="149">
        <v>0</v>
      </c>
      <c r="AR179" s="149">
        <v>0</v>
      </c>
      <c r="AS179" s="49">
        <v>40</v>
      </c>
      <c r="AT179" s="49">
        <v>9</v>
      </c>
      <c r="AU179" s="47"/>
      <c r="AV179" s="147"/>
      <c r="AW179" s="47"/>
      <c r="AX179" s="120"/>
      <c r="AY179" s="111">
        <v>25</v>
      </c>
      <c r="AZ179" s="112"/>
      <c r="BA179" s="112"/>
    </row>
    <row r="180" spans="1:53" ht="21.75" customHeight="1" x14ac:dyDescent="0.3">
      <c r="A180" s="669"/>
      <c r="B180" s="686"/>
      <c r="C180" s="669"/>
      <c r="D180" s="85" t="s">
        <v>103</v>
      </c>
      <c r="E180" s="41">
        <f t="shared" si="0"/>
        <v>100</v>
      </c>
      <c r="F180" s="42">
        <f t="shared" si="1"/>
        <v>60</v>
      </c>
      <c r="G180" s="42">
        <f t="shared" si="2"/>
        <v>60</v>
      </c>
      <c r="H180" s="42">
        <f t="shared" si="3"/>
        <v>60</v>
      </c>
      <c r="I180" s="43">
        <f t="shared" si="4"/>
        <v>40</v>
      </c>
      <c r="J180" s="89">
        <f t="shared" si="5"/>
        <v>320</v>
      </c>
      <c r="K180" s="650"/>
      <c r="L180" s="650"/>
      <c r="M180" s="650"/>
      <c r="N180" s="650"/>
      <c r="O180" s="650"/>
      <c r="P180" s="131">
        <v>15</v>
      </c>
      <c r="Q180" s="133"/>
      <c r="R180" s="133"/>
      <c r="S180" s="131">
        <v>5</v>
      </c>
      <c r="T180" s="91">
        <v>5</v>
      </c>
      <c r="U180" s="148">
        <v>25</v>
      </c>
      <c r="V180" s="131">
        <v>15</v>
      </c>
      <c r="W180" s="95">
        <v>25</v>
      </c>
      <c r="X180" s="217">
        <v>25</v>
      </c>
      <c r="Y180" s="91">
        <v>15</v>
      </c>
      <c r="Z180" s="141"/>
      <c r="AA180" s="91">
        <v>5</v>
      </c>
      <c r="AB180" s="217"/>
      <c r="AC180" s="143"/>
      <c r="AD180" s="103">
        <v>40</v>
      </c>
      <c r="AE180" s="131">
        <v>25</v>
      </c>
      <c r="AF180" s="95">
        <v>60</v>
      </c>
      <c r="AG180" s="145">
        <v>60</v>
      </c>
      <c r="AH180" s="141">
        <v>8</v>
      </c>
      <c r="AI180" s="131">
        <v>8</v>
      </c>
      <c r="AJ180" s="95">
        <v>40</v>
      </c>
      <c r="AK180" s="91">
        <v>0</v>
      </c>
      <c r="AL180" s="141">
        <v>40</v>
      </c>
      <c r="AM180" s="91">
        <v>40</v>
      </c>
      <c r="AN180" s="148">
        <v>40</v>
      </c>
      <c r="AO180" s="131">
        <v>8</v>
      </c>
      <c r="AP180" s="95">
        <v>100</v>
      </c>
      <c r="AQ180" s="151">
        <v>0</v>
      </c>
      <c r="AR180" s="151">
        <v>0</v>
      </c>
      <c r="AS180" s="92">
        <v>60</v>
      </c>
      <c r="AT180" s="92">
        <v>0</v>
      </c>
      <c r="AU180" s="91"/>
      <c r="AV180" s="148"/>
      <c r="AW180" s="91"/>
      <c r="AX180" s="141"/>
      <c r="AY180" s="131">
        <v>8</v>
      </c>
      <c r="AZ180" s="133"/>
      <c r="BA180" s="133"/>
    </row>
    <row r="181" spans="1:53" ht="21.75" customHeight="1" x14ac:dyDescent="0.3">
      <c r="A181" s="648" t="s">
        <v>832</v>
      </c>
      <c r="B181" s="685" t="s">
        <v>833</v>
      </c>
      <c r="C181" s="646" t="s">
        <v>834</v>
      </c>
      <c r="D181" s="37" t="s">
        <v>72</v>
      </c>
      <c r="E181" s="41">
        <f t="shared" si="0"/>
        <v>60</v>
      </c>
      <c r="F181" s="42">
        <f t="shared" si="1"/>
        <v>40</v>
      </c>
      <c r="G181" s="42">
        <f t="shared" si="2"/>
        <v>25</v>
      </c>
      <c r="H181" s="42">
        <f t="shared" si="3"/>
        <v>15</v>
      </c>
      <c r="I181" s="43">
        <f t="shared" si="4"/>
        <v>15</v>
      </c>
      <c r="J181" s="44">
        <f t="shared" si="5"/>
        <v>155</v>
      </c>
      <c r="K181" s="681">
        <f>(J181+(J182/5))</f>
        <v>208</v>
      </c>
      <c r="L181" s="649"/>
      <c r="M181" s="649"/>
      <c r="N181" s="651">
        <f>K181+(L181*5)+(M181*30)</f>
        <v>208</v>
      </c>
      <c r="O181" s="649">
        <f>IF(N181=0,"",RANK(N181,N:N,0))</f>
        <v>39</v>
      </c>
      <c r="P181" s="111">
        <v>3</v>
      </c>
      <c r="Q181" s="112"/>
      <c r="R181" s="112"/>
      <c r="S181" s="111">
        <v>15</v>
      </c>
      <c r="T181" s="47">
        <v>3</v>
      </c>
      <c r="U181" s="115"/>
      <c r="V181" s="111">
        <v>0</v>
      </c>
      <c r="W181" s="53"/>
      <c r="X181" s="118"/>
      <c r="Y181" s="47">
        <v>3</v>
      </c>
      <c r="Z181" s="120"/>
      <c r="AA181" s="47">
        <v>3</v>
      </c>
      <c r="AB181" s="118"/>
      <c r="AC181" s="122"/>
      <c r="AD181" s="63">
        <v>25</v>
      </c>
      <c r="AE181" s="111">
        <v>5</v>
      </c>
      <c r="AF181" s="53">
        <v>5</v>
      </c>
      <c r="AG181" s="125">
        <v>40</v>
      </c>
      <c r="AH181" s="120"/>
      <c r="AI181" s="111">
        <v>5</v>
      </c>
      <c r="AJ181" s="53">
        <v>5</v>
      </c>
      <c r="AK181" s="47">
        <v>15</v>
      </c>
      <c r="AL181" s="120"/>
      <c r="AM181" s="47">
        <v>15</v>
      </c>
      <c r="AN181" s="115"/>
      <c r="AO181" s="111">
        <v>0</v>
      </c>
      <c r="AP181" s="53">
        <v>5</v>
      </c>
      <c r="AQ181" s="125">
        <v>10</v>
      </c>
      <c r="AR181" s="125">
        <v>11</v>
      </c>
      <c r="AS181" s="49">
        <v>0</v>
      </c>
      <c r="AT181" s="49">
        <v>0</v>
      </c>
      <c r="AU181" s="47">
        <v>15</v>
      </c>
      <c r="AV181" s="147">
        <v>60</v>
      </c>
      <c r="AW181" s="47">
        <v>5</v>
      </c>
      <c r="AX181" s="120">
        <v>5</v>
      </c>
      <c r="AY181" s="111">
        <v>0</v>
      </c>
      <c r="AZ181" s="112"/>
      <c r="BA181" s="112"/>
    </row>
    <row r="182" spans="1:53" ht="21.75" customHeight="1" x14ac:dyDescent="0.3">
      <c r="A182" s="669"/>
      <c r="B182" s="686"/>
      <c r="C182" s="669"/>
      <c r="D182" s="85" t="s">
        <v>103</v>
      </c>
      <c r="E182" s="41">
        <f t="shared" si="0"/>
        <v>100</v>
      </c>
      <c r="F182" s="42">
        <f t="shared" si="1"/>
        <v>60</v>
      </c>
      <c r="G182" s="42">
        <f t="shared" si="2"/>
        <v>40</v>
      </c>
      <c r="H182" s="42">
        <f t="shared" si="3"/>
        <v>40</v>
      </c>
      <c r="I182" s="43">
        <f t="shared" si="4"/>
        <v>25</v>
      </c>
      <c r="J182" s="89">
        <f t="shared" si="5"/>
        <v>265</v>
      </c>
      <c r="K182" s="650"/>
      <c r="L182" s="650"/>
      <c r="M182" s="650"/>
      <c r="N182" s="650"/>
      <c r="O182" s="650"/>
      <c r="P182" s="131">
        <v>15</v>
      </c>
      <c r="Q182" s="133"/>
      <c r="R182" s="133"/>
      <c r="S182" s="131">
        <v>15</v>
      </c>
      <c r="T182" s="91">
        <v>0</v>
      </c>
      <c r="U182" s="137"/>
      <c r="V182" s="131">
        <v>0</v>
      </c>
      <c r="W182" s="95"/>
      <c r="X182" s="139"/>
      <c r="Y182" s="91">
        <v>0</v>
      </c>
      <c r="Z182" s="141"/>
      <c r="AA182" s="91"/>
      <c r="AB182" s="139"/>
      <c r="AC182" s="143"/>
      <c r="AD182" s="103">
        <v>40</v>
      </c>
      <c r="AE182" s="131">
        <v>0</v>
      </c>
      <c r="AF182" s="95">
        <v>8</v>
      </c>
      <c r="AG182" s="145">
        <v>60</v>
      </c>
      <c r="AH182" s="141"/>
      <c r="AI182" s="131">
        <v>8</v>
      </c>
      <c r="AJ182" s="95"/>
      <c r="AK182" s="91">
        <v>0</v>
      </c>
      <c r="AL182" s="141"/>
      <c r="AM182" s="91">
        <v>8</v>
      </c>
      <c r="AN182" s="137"/>
      <c r="AO182" s="131">
        <v>0</v>
      </c>
      <c r="AP182" s="95">
        <v>40</v>
      </c>
      <c r="AQ182" s="145">
        <v>25</v>
      </c>
      <c r="AR182" s="145">
        <v>13</v>
      </c>
      <c r="AS182" s="92">
        <v>0</v>
      </c>
      <c r="AT182" s="92">
        <v>0</v>
      </c>
      <c r="AU182" s="91">
        <v>8</v>
      </c>
      <c r="AV182" s="148">
        <v>100</v>
      </c>
      <c r="AW182" s="91"/>
      <c r="AX182" s="141">
        <v>8</v>
      </c>
      <c r="AY182" s="131">
        <v>0</v>
      </c>
      <c r="AZ182" s="133"/>
      <c r="BA182" s="133"/>
    </row>
    <row r="183" spans="1:53" ht="21.75" customHeight="1" x14ac:dyDescent="0.3">
      <c r="A183" s="648" t="s">
        <v>838</v>
      </c>
      <c r="B183" s="685" t="s">
        <v>840</v>
      </c>
      <c r="C183" s="646" t="s">
        <v>163</v>
      </c>
      <c r="D183" s="37" t="s">
        <v>72</v>
      </c>
      <c r="E183" s="41">
        <f t="shared" si="0"/>
        <v>17</v>
      </c>
      <c r="F183" s="42">
        <f t="shared" si="1"/>
        <v>15</v>
      </c>
      <c r="G183" s="42">
        <f t="shared" si="2"/>
        <v>15</v>
      </c>
      <c r="H183" s="42">
        <f t="shared" si="3"/>
        <v>15</v>
      </c>
      <c r="I183" s="43">
        <f t="shared" si="4"/>
        <v>10</v>
      </c>
      <c r="J183" s="44">
        <f t="shared" si="5"/>
        <v>72</v>
      </c>
      <c r="K183" s="681">
        <f>(J183+(J184/5))</f>
        <v>95</v>
      </c>
      <c r="L183" s="649"/>
      <c r="M183" s="649"/>
      <c r="N183" s="651">
        <f>K183+(L183*5)+(M183*30)</f>
        <v>95</v>
      </c>
      <c r="O183" s="649">
        <f>IF(N183=0,"",RANK(N183,N:N,0))</f>
        <v>57</v>
      </c>
      <c r="P183" s="111">
        <v>0</v>
      </c>
      <c r="Q183" s="112"/>
      <c r="R183" s="112"/>
      <c r="S183" s="111"/>
      <c r="T183" s="47">
        <v>0</v>
      </c>
      <c r="U183" s="115"/>
      <c r="V183" s="111">
        <v>0</v>
      </c>
      <c r="W183" s="53"/>
      <c r="X183" s="118"/>
      <c r="Y183" s="47">
        <v>0</v>
      </c>
      <c r="Z183" s="120"/>
      <c r="AA183" s="47"/>
      <c r="AB183" s="118"/>
      <c r="AC183" s="122">
        <v>17</v>
      </c>
      <c r="AD183" s="63">
        <v>0</v>
      </c>
      <c r="AE183" s="111">
        <v>5</v>
      </c>
      <c r="AF183" s="53">
        <v>8</v>
      </c>
      <c r="AG183" s="125">
        <v>0</v>
      </c>
      <c r="AH183" s="120">
        <v>8</v>
      </c>
      <c r="AI183" s="111">
        <v>5</v>
      </c>
      <c r="AJ183" s="53">
        <v>5</v>
      </c>
      <c r="AK183" s="47">
        <v>5</v>
      </c>
      <c r="AL183" s="120">
        <v>15</v>
      </c>
      <c r="AM183" s="47">
        <v>15</v>
      </c>
      <c r="AN183" s="115"/>
      <c r="AO183" s="111">
        <v>0</v>
      </c>
      <c r="AP183" s="53">
        <v>5</v>
      </c>
      <c r="AQ183" s="125">
        <v>0</v>
      </c>
      <c r="AR183" s="125">
        <v>0</v>
      </c>
      <c r="AS183" s="49">
        <v>10</v>
      </c>
      <c r="AT183" s="49">
        <v>0</v>
      </c>
      <c r="AU183" s="47">
        <v>5</v>
      </c>
      <c r="AV183" s="115"/>
      <c r="AW183" s="47"/>
      <c r="AX183" s="120">
        <v>15</v>
      </c>
      <c r="AY183" s="111">
        <v>5</v>
      </c>
      <c r="AZ183" s="112"/>
      <c r="BA183" s="112"/>
    </row>
    <row r="184" spans="1:53" ht="21.75" customHeight="1" x14ac:dyDescent="0.3">
      <c r="A184" s="669"/>
      <c r="B184" s="686"/>
      <c r="C184" s="669"/>
      <c r="D184" s="85" t="s">
        <v>103</v>
      </c>
      <c r="E184" s="41">
        <f t="shared" si="0"/>
        <v>40</v>
      </c>
      <c r="F184" s="42">
        <f t="shared" si="1"/>
        <v>40</v>
      </c>
      <c r="G184" s="42">
        <f t="shared" si="2"/>
        <v>27</v>
      </c>
      <c r="H184" s="42">
        <f t="shared" si="3"/>
        <v>8</v>
      </c>
      <c r="I184" s="43">
        <f t="shared" si="4"/>
        <v>0</v>
      </c>
      <c r="J184" s="89">
        <f t="shared" si="5"/>
        <v>115</v>
      </c>
      <c r="K184" s="650"/>
      <c r="L184" s="650"/>
      <c r="M184" s="650"/>
      <c r="N184" s="650"/>
      <c r="O184" s="650"/>
      <c r="P184" s="131">
        <v>0</v>
      </c>
      <c r="Q184" s="133"/>
      <c r="R184" s="133"/>
      <c r="S184" s="131"/>
      <c r="T184" s="91">
        <v>0</v>
      </c>
      <c r="U184" s="137"/>
      <c r="V184" s="131">
        <v>0</v>
      </c>
      <c r="W184" s="95"/>
      <c r="X184" s="139"/>
      <c r="Y184" s="91">
        <v>0</v>
      </c>
      <c r="Z184" s="141"/>
      <c r="AA184" s="91"/>
      <c r="AB184" s="139"/>
      <c r="AC184" s="143">
        <v>27</v>
      </c>
      <c r="AD184" s="103">
        <v>0</v>
      </c>
      <c r="AE184" s="131">
        <v>0</v>
      </c>
      <c r="AF184" s="95"/>
      <c r="AG184" s="145">
        <v>0</v>
      </c>
      <c r="AH184" s="141"/>
      <c r="AI184" s="131">
        <v>8</v>
      </c>
      <c r="AJ184" s="95">
        <v>40</v>
      </c>
      <c r="AK184" s="91">
        <v>0</v>
      </c>
      <c r="AL184" s="141">
        <v>40</v>
      </c>
      <c r="AM184" s="91"/>
      <c r="AN184" s="137"/>
      <c r="AO184" s="131">
        <v>0</v>
      </c>
      <c r="AP184" s="95"/>
      <c r="AQ184" s="145">
        <v>0</v>
      </c>
      <c r="AR184" s="145">
        <v>0</v>
      </c>
      <c r="AS184" s="92">
        <v>0</v>
      </c>
      <c r="AT184" s="92">
        <v>0</v>
      </c>
      <c r="AU184" s="91"/>
      <c r="AV184" s="137"/>
      <c r="AW184" s="91"/>
      <c r="AX184" s="141"/>
      <c r="AY184" s="131">
        <v>0</v>
      </c>
      <c r="AZ184" s="133"/>
      <c r="BA184" s="133"/>
    </row>
    <row r="185" spans="1:53" ht="21.75" customHeight="1" x14ac:dyDescent="0.3">
      <c r="A185" s="648" t="s">
        <v>847</v>
      </c>
      <c r="B185" s="685" t="s">
        <v>848</v>
      </c>
      <c r="C185" s="646" t="s">
        <v>156</v>
      </c>
      <c r="D185" s="37" t="s">
        <v>72</v>
      </c>
      <c r="E185" s="41">
        <f t="shared" si="0"/>
        <v>25</v>
      </c>
      <c r="F185" s="42">
        <f t="shared" si="1"/>
        <v>15</v>
      </c>
      <c r="G185" s="42">
        <f t="shared" si="2"/>
        <v>10</v>
      </c>
      <c r="H185" s="42">
        <f t="shared" si="3"/>
        <v>5</v>
      </c>
      <c r="I185" s="43">
        <f t="shared" si="4"/>
        <v>5</v>
      </c>
      <c r="J185" s="44">
        <f t="shared" si="5"/>
        <v>60</v>
      </c>
      <c r="K185" s="681">
        <f>(J185+(J186/5))</f>
        <v>60</v>
      </c>
      <c r="L185" s="649"/>
      <c r="M185" s="649"/>
      <c r="N185" s="651">
        <f>K185+(L185*5)+(M185*30)</f>
        <v>60</v>
      </c>
      <c r="O185" s="649">
        <f>IF(N185=0,"",RANK(N185,N:N,0))</f>
        <v>73</v>
      </c>
      <c r="P185" s="111">
        <v>0</v>
      </c>
      <c r="Q185" s="112"/>
      <c r="R185" s="112"/>
      <c r="S185" s="111"/>
      <c r="T185" s="47">
        <v>0</v>
      </c>
      <c r="U185" s="115"/>
      <c r="V185" s="111">
        <v>0</v>
      </c>
      <c r="W185" s="53"/>
      <c r="X185" s="118"/>
      <c r="Y185" s="47">
        <v>0</v>
      </c>
      <c r="Z185" s="120"/>
      <c r="AA185" s="47"/>
      <c r="AB185" s="118"/>
      <c r="AC185" s="122"/>
      <c r="AD185" s="63">
        <v>0</v>
      </c>
      <c r="AE185" s="111">
        <v>0</v>
      </c>
      <c r="AF185" s="53"/>
      <c r="AG185" s="125">
        <v>0</v>
      </c>
      <c r="AH185" s="120"/>
      <c r="AI185" s="111">
        <v>0</v>
      </c>
      <c r="AJ185" s="53"/>
      <c r="AK185" s="47">
        <v>5</v>
      </c>
      <c r="AL185" s="120"/>
      <c r="AM185" s="47"/>
      <c r="AN185" s="147">
        <v>25</v>
      </c>
      <c r="AO185" s="111">
        <v>0</v>
      </c>
      <c r="AP185" s="53"/>
      <c r="AQ185" s="125">
        <v>10</v>
      </c>
      <c r="AR185" s="125">
        <v>4</v>
      </c>
      <c r="AS185" s="49">
        <v>0</v>
      </c>
      <c r="AT185" s="49">
        <v>0</v>
      </c>
      <c r="AU185" s="47">
        <v>5</v>
      </c>
      <c r="AV185" s="147"/>
      <c r="AW185" s="47"/>
      <c r="AX185" s="120">
        <v>15</v>
      </c>
      <c r="AY185" s="111">
        <v>0</v>
      </c>
      <c r="AZ185" s="112"/>
      <c r="BA185" s="112"/>
    </row>
    <row r="186" spans="1:53" ht="21.75" customHeight="1" x14ac:dyDescent="0.3">
      <c r="A186" s="669"/>
      <c r="B186" s="686"/>
      <c r="C186" s="669"/>
      <c r="D186" s="85" t="s">
        <v>103</v>
      </c>
      <c r="E186" s="41">
        <f t="shared" si="0"/>
        <v>0</v>
      </c>
      <c r="F186" s="42">
        <f t="shared" si="1"/>
        <v>0</v>
      </c>
      <c r="G186" s="42">
        <f t="shared" si="2"/>
        <v>0</v>
      </c>
      <c r="H186" s="42">
        <f t="shared" si="3"/>
        <v>0</v>
      </c>
      <c r="I186" s="43">
        <f t="shared" si="4"/>
        <v>0</v>
      </c>
      <c r="J186" s="89">
        <f t="shared" si="5"/>
        <v>0</v>
      </c>
      <c r="K186" s="650"/>
      <c r="L186" s="650"/>
      <c r="M186" s="650"/>
      <c r="N186" s="650"/>
      <c r="O186" s="650"/>
      <c r="P186" s="131">
        <v>0</v>
      </c>
      <c r="Q186" s="133"/>
      <c r="R186" s="133"/>
      <c r="S186" s="131"/>
      <c r="T186" s="91">
        <v>0</v>
      </c>
      <c r="U186" s="137"/>
      <c r="V186" s="131">
        <v>0</v>
      </c>
      <c r="W186" s="95"/>
      <c r="X186" s="139"/>
      <c r="Y186" s="91">
        <v>0</v>
      </c>
      <c r="Z186" s="141"/>
      <c r="AA186" s="91"/>
      <c r="AB186" s="139"/>
      <c r="AC186" s="143"/>
      <c r="AD186" s="103">
        <v>0</v>
      </c>
      <c r="AE186" s="131">
        <v>0</v>
      </c>
      <c r="AF186" s="95"/>
      <c r="AG186" s="145">
        <v>0</v>
      </c>
      <c r="AH186" s="141"/>
      <c r="AI186" s="131">
        <v>0</v>
      </c>
      <c r="AJ186" s="95"/>
      <c r="AK186" s="91">
        <v>0</v>
      </c>
      <c r="AL186" s="141"/>
      <c r="AM186" s="91"/>
      <c r="AN186" s="137"/>
      <c r="AO186" s="131">
        <v>0</v>
      </c>
      <c r="AP186" s="95"/>
      <c r="AQ186" s="145">
        <v>0</v>
      </c>
      <c r="AR186" s="145">
        <v>0</v>
      </c>
      <c r="AS186" s="92">
        <v>0</v>
      </c>
      <c r="AT186" s="92">
        <v>0</v>
      </c>
      <c r="AU186" s="91"/>
      <c r="AV186" s="137"/>
      <c r="AW186" s="91"/>
      <c r="AX186" s="141"/>
      <c r="AY186" s="131">
        <v>0</v>
      </c>
      <c r="AZ186" s="133"/>
      <c r="BA186" s="133"/>
    </row>
    <row r="187" spans="1:53" ht="21.75" customHeight="1" x14ac:dyDescent="0.3">
      <c r="A187" s="648" t="s">
        <v>854</v>
      </c>
      <c r="B187" s="685" t="s">
        <v>855</v>
      </c>
      <c r="C187" s="646" t="s">
        <v>156</v>
      </c>
      <c r="D187" s="37" t="s">
        <v>72</v>
      </c>
      <c r="E187" s="41">
        <f t="shared" si="0"/>
        <v>60</v>
      </c>
      <c r="F187" s="42">
        <f t="shared" si="1"/>
        <v>60</v>
      </c>
      <c r="G187" s="42">
        <f t="shared" si="2"/>
        <v>20</v>
      </c>
      <c r="H187" s="42">
        <f t="shared" si="3"/>
        <v>8</v>
      </c>
      <c r="I187" s="43">
        <f t="shared" si="4"/>
        <v>5</v>
      </c>
      <c r="J187" s="44">
        <f t="shared" si="5"/>
        <v>153</v>
      </c>
      <c r="K187" s="681">
        <f>(J187+(J188/5))</f>
        <v>167</v>
      </c>
      <c r="L187" s="649"/>
      <c r="M187" s="649"/>
      <c r="N187" s="651">
        <f>K187+(L187*5)+(M187*30)</f>
        <v>167</v>
      </c>
      <c r="O187" s="649">
        <f>IF(N187=0,"",RANK(N187,N:N,0))</f>
        <v>43</v>
      </c>
      <c r="P187" s="111">
        <v>0</v>
      </c>
      <c r="Q187" s="112"/>
      <c r="R187" s="112"/>
      <c r="S187" s="111"/>
      <c r="T187" s="47">
        <v>0</v>
      </c>
      <c r="U187" s="115"/>
      <c r="V187" s="111">
        <v>3</v>
      </c>
      <c r="W187" s="53">
        <v>8</v>
      </c>
      <c r="X187" s="118"/>
      <c r="Y187" s="47">
        <v>0</v>
      </c>
      <c r="Z187" s="120"/>
      <c r="AA187" s="47"/>
      <c r="AB187" s="118"/>
      <c r="AC187" s="122">
        <v>20</v>
      </c>
      <c r="AD187" s="63">
        <v>60</v>
      </c>
      <c r="AE187" s="111">
        <v>0</v>
      </c>
      <c r="AF187" s="53">
        <v>5</v>
      </c>
      <c r="AG187" s="125">
        <v>60</v>
      </c>
      <c r="AH187" s="120"/>
      <c r="AI187" s="111">
        <v>0</v>
      </c>
      <c r="AJ187" s="53"/>
      <c r="AK187" s="47">
        <v>0</v>
      </c>
      <c r="AL187" s="120"/>
      <c r="AM187" s="47"/>
      <c r="AN187" s="115"/>
      <c r="AO187" s="111">
        <v>0</v>
      </c>
      <c r="AP187" s="53"/>
      <c r="AQ187" s="125">
        <v>0</v>
      </c>
      <c r="AR187" s="125">
        <v>0</v>
      </c>
      <c r="AS187" s="150">
        <v>0</v>
      </c>
      <c r="AT187" s="150">
        <v>0</v>
      </c>
      <c r="AU187" s="47"/>
      <c r="AV187" s="115"/>
      <c r="AW187" s="47"/>
      <c r="AX187" s="120"/>
      <c r="AY187" s="111">
        <v>0</v>
      </c>
      <c r="AZ187" s="112"/>
      <c r="BA187" s="112"/>
    </row>
    <row r="188" spans="1:53" ht="21.75" customHeight="1" x14ac:dyDescent="0.3">
      <c r="A188" s="669"/>
      <c r="B188" s="686"/>
      <c r="C188" s="669"/>
      <c r="D188" s="85" t="s">
        <v>103</v>
      </c>
      <c r="E188" s="41">
        <f t="shared" si="0"/>
        <v>40</v>
      </c>
      <c r="F188" s="42">
        <f t="shared" si="1"/>
        <v>25</v>
      </c>
      <c r="G188" s="42">
        <f t="shared" si="2"/>
        <v>5</v>
      </c>
      <c r="H188" s="42">
        <f t="shared" si="3"/>
        <v>0</v>
      </c>
      <c r="I188" s="43">
        <f t="shared" si="4"/>
        <v>0</v>
      </c>
      <c r="J188" s="89">
        <f t="shared" si="5"/>
        <v>70</v>
      </c>
      <c r="K188" s="650"/>
      <c r="L188" s="650"/>
      <c r="M188" s="650"/>
      <c r="N188" s="650"/>
      <c r="O188" s="650"/>
      <c r="P188" s="131">
        <v>0</v>
      </c>
      <c r="Q188" s="133"/>
      <c r="R188" s="133"/>
      <c r="S188" s="131"/>
      <c r="T188" s="91">
        <v>0</v>
      </c>
      <c r="U188" s="137"/>
      <c r="V188" s="131">
        <v>5</v>
      </c>
      <c r="W188" s="95">
        <v>25</v>
      </c>
      <c r="X188" s="139"/>
      <c r="Y188" s="91">
        <v>0</v>
      </c>
      <c r="Z188" s="141"/>
      <c r="AA188" s="91"/>
      <c r="AB188" s="139"/>
      <c r="AC188" s="143"/>
      <c r="AD188" s="103">
        <v>40</v>
      </c>
      <c r="AE188" s="131">
        <v>0</v>
      </c>
      <c r="AF188" s="95"/>
      <c r="AG188" s="145">
        <v>0</v>
      </c>
      <c r="AH188" s="141"/>
      <c r="AI188" s="131">
        <v>0</v>
      </c>
      <c r="AJ188" s="95"/>
      <c r="AK188" s="91">
        <v>0</v>
      </c>
      <c r="AL188" s="141"/>
      <c r="AM188" s="91"/>
      <c r="AN188" s="137"/>
      <c r="AO188" s="131">
        <v>0</v>
      </c>
      <c r="AP188" s="95"/>
      <c r="AQ188" s="145">
        <v>0</v>
      </c>
      <c r="AR188" s="145">
        <v>0</v>
      </c>
      <c r="AS188" s="152">
        <v>0</v>
      </c>
      <c r="AT188" s="152">
        <v>0</v>
      </c>
      <c r="AU188" s="91"/>
      <c r="AV188" s="137"/>
      <c r="AW188" s="91"/>
      <c r="AX188" s="141"/>
      <c r="AY188" s="131">
        <v>0</v>
      </c>
      <c r="AZ188" s="133"/>
      <c r="BA188" s="133"/>
    </row>
    <row r="189" spans="1:53" ht="21.75" customHeight="1" x14ac:dyDescent="0.3">
      <c r="A189" s="648" t="s">
        <v>862</v>
      </c>
      <c r="B189" s="685" t="s">
        <v>863</v>
      </c>
      <c r="C189" s="646" t="s">
        <v>569</v>
      </c>
      <c r="D189" s="37" t="s">
        <v>72</v>
      </c>
      <c r="E189" s="41">
        <f t="shared" si="0"/>
        <v>13</v>
      </c>
      <c r="F189" s="42">
        <f t="shared" si="1"/>
        <v>0</v>
      </c>
      <c r="G189" s="42">
        <f t="shared" si="2"/>
        <v>0</v>
      </c>
      <c r="H189" s="42">
        <f t="shared" si="3"/>
        <v>0</v>
      </c>
      <c r="I189" s="43">
        <f t="shared" si="4"/>
        <v>0</v>
      </c>
      <c r="J189" s="44">
        <f t="shared" si="5"/>
        <v>13</v>
      </c>
      <c r="K189" s="681">
        <f>(J189+(J190/5))</f>
        <v>16.600000000000001</v>
      </c>
      <c r="L189" s="649"/>
      <c r="M189" s="649"/>
      <c r="N189" s="651">
        <f>K189+(L189*5)+(M189*30)</f>
        <v>16.600000000000001</v>
      </c>
      <c r="O189" s="649">
        <f>IF(N189=0,"",RANK(N189,N:N,0))</f>
        <v>111</v>
      </c>
      <c r="P189" s="111">
        <v>0</v>
      </c>
      <c r="Q189" s="112"/>
      <c r="R189" s="112"/>
      <c r="S189" s="111"/>
      <c r="T189" s="47">
        <v>0</v>
      </c>
      <c r="U189" s="115"/>
      <c r="V189" s="111">
        <v>0</v>
      </c>
      <c r="W189" s="53"/>
      <c r="X189" s="118"/>
      <c r="Y189" s="47">
        <v>0</v>
      </c>
      <c r="Z189" s="120"/>
      <c r="AA189" s="47"/>
      <c r="AB189" s="118"/>
      <c r="AC189" s="122">
        <v>13</v>
      </c>
      <c r="AD189" s="63">
        <v>0</v>
      </c>
      <c r="AE189" s="111">
        <v>0</v>
      </c>
      <c r="AF189" s="53"/>
      <c r="AG189" s="125">
        <v>0</v>
      </c>
      <c r="AH189" s="120"/>
      <c r="AI189" s="111">
        <v>0</v>
      </c>
      <c r="AJ189" s="53"/>
      <c r="AK189" s="47">
        <v>0</v>
      </c>
      <c r="AL189" s="120"/>
      <c r="AM189" s="47"/>
      <c r="AN189" s="115"/>
      <c r="AO189" s="111">
        <v>0</v>
      </c>
      <c r="AP189" s="53"/>
      <c r="AQ189" s="125">
        <v>0</v>
      </c>
      <c r="AR189" s="125">
        <v>0</v>
      </c>
      <c r="AS189" s="49">
        <v>0</v>
      </c>
      <c r="AT189" s="49">
        <v>0</v>
      </c>
      <c r="AU189" s="47"/>
      <c r="AV189" s="115"/>
      <c r="AW189" s="47"/>
      <c r="AX189" s="120"/>
      <c r="AY189" s="111">
        <v>0</v>
      </c>
      <c r="AZ189" s="112"/>
      <c r="BA189" s="112"/>
    </row>
    <row r="190" spans="1:53" ht="21.75" customHeight="1" x14ac:dyDescent="0.3">
      <c r="A190" s="669"/>
      <c r="B190" s="686"/>
      <c r="C190" s="669"/>
      <c r="D190" s="85" t="s">
        <v>103</v>
      </c>
      <c r="E190" s="41">
        <f t="shared" si="0"/>
        <v>18</v>
      </c>
      <c r="F190" s="42">
        <f t="shared" si="1"/>
        <v>0</v>
      </c>
      <c r="G190" s="42">
        <f t="shared" si="2"/>
        <v>0</v>
      </c>
      <c r="H190" s="42">
        <f t="shared" si="3"/>
        <v>0</v>
      </c>
      <c r="I190" s="43">
        <f t="shared" si="4"/>
        <v>0</v>
      </c>
      <c r="J190" s="89">
        <f t="shared" si="5"/>
        <v>18</v>
      </c>
      <c r="K190" s="650"/>
      <c r="L190" s="650"/>
      <c r="M190" s="650"/>
      <c r="N190" s="650"/>
      <c r="O190" s="650"/>
      <c r="P190" s="131">
        <v>0</v>
      </c>
      <c r="Q190" s="133"/>
      <c r="R190" s="133"/>
      <c r="S190" s="131"/>
      <c r="T190" s="91">
        <v>0</v>
      </c>
      <c r="U190" s="137"/>
      <c r="V190" s="131">
        <v>0</v>
      </c>
      <c r="W190" s="95"/>
      <c r="X190" s="139"/>
      <c r="Y190" s="91">
        <v>0</v>
      </c>
      <c r="Z190" s="141"/>
      <c r="AA190" s="91"/>
      <c r="AB190" s="139"/>
      <c r="AC190" s="143">
        <v>18</v>
      </c>
      <c r="AD190" s="103">
        <v>0</v>
      </c>
      <c r="AE190" s="131">
        <v>0</v>
      </c>
      <c r="AF190" s="95"/>
      <c r="AG190" s="145">
        <v>0</v>
      </c>
      <c r="AH190" s="141"/>
      <c r="AI190" s="131">
        <v>0</v>
      </c>
      <c r="AJ190" s="95"/>
      <c r="AK190" s="91">
        <v>0</v>
      </c>
      <c r="AL190" s="141"/>
      <c r="AM190" s="91"/>
      <c r="AN190" s="137"/>
      <c r="AO190" s="131">
        <v>0</v>
      </c>
      <c r="AP190" s="95"/>
      <c r="AQ190" s="145">
        <v>0</v>
      </c>
      <c r="AR190" s="145">
        <v>0</v>
      </c>
      <c r="AS190" s="92">
        <v>0</v>
      </c>
      <c r="AT190" s="92">
        <v>0</v>
      </c>
      <c r="AU190" s="91"/>
      <c r="AV190" s="137"/>
      <c r="AW190" s="91"/>
      <c r="AX190" s="141"/>
      <c r="AY190" s="131">
        <v>0</v>
      </c>
      <c r="AZ190" s="133"/>
      <c r="BA190" s="133"/>
    </row>
    <row r="191" spans="1:53" ht="21.75" customHeight="1" x14ac:dyDescent="0.3">
      <c r="A191" s="648" t="s">
        <v>868</v>
      </c>
      <c r="B191" s="646" t="s">
        <v>870</v>
      </c>
      <c r="C191" s="646" t="s">
        <v>163</v>
      </c>
      <c r="D191" s="37" t="s">
        <v>72</v>
      </c>
      <c r="E191" s="41">
        <f t="shared" si="0"/>
        <v>15</v>
      </c>
      <c r="F191" s="42">
        <f t="shared" si="1"/>
        <v>8</v>
      </c>
      <c r="G191" s="42">
        <f t="shared" si="2"/>
        <v>8</v>
      </c>
      <c r="H191" s="42">
        <f t="shared" si="3"/>
        <v>5</v>
      </c>
      <c r="I191" s="43">
        <f t="shared" si="4"/>
        <v>5</v>
      </c>
      <c r="J191" s="44">
        <f t="shared" si="5"/>
        <v>41</v>
      </c>
      <c r="K191" s="681">
        <f>(J191+(J192/5))</f>
        <v>62.8</v>
      </c>
      <c r="L191" s="649"/>
      <c r="M191" s="649"/>
      <c r="N191" s="651">
        <f>K191+(L191*5)+(M191*30)</f>
        <v>62.8</v>
      </c>
      <c r="O191" s="649">
        <f>IF(N191=0,"",RANK(N191,N:N,0))</f>
        <v>70</v>
      </c>
      <c r="P191" s="111">
        <v>0</v>
      </c>
      <c r="Q191" s="112"/>
      <c r="R191" s="112"/>
      <c r="S191" s="111"/>
      <c r="T191" s="47">
        <v>0</v>
      </c>
      <c r="U191" s="115"/>
      <c r="V191" s="111">
        <v>0</v>
      </c>
      <c r="W191" s="53">
        <v>5</v>
      </c>
      <c r="X191" s="118"/>
      <c r="Y191" s="47">
        <v>3</v>
      </c>
      <c r="Z191" s="120"/>
      <c r="AA191" s="47">
        <v>5</v>
      </c>
      <c r="AB191" s="118"/>
      <c r="AC191" s="122"/>
      <c r="AD191" s="63">
        <v>0</v>
      </c>
      <c r="AE191" s="111">
        <v>5</v>
      </c>
      <c r="AF191" s="53">
        <v>8</v>
      </c>
      <c r="AG191" s="125">
        <v>0</v>
      </c>
      <c r="AH191" s="120">
        <v>5</v>
      </c>
      <c r="AI191" s="111">
        <v>0</v>
      </c>
      <c r="AJ191" s="53">
        <v>8</v>
      </c>
      <c r="AK191" s="47">
        <v>0</v>
      </c>
      <c r="AL191" s="120"/>
      <c r="AM191" s="47"/>
      <c r="AN191" s="115"/>
      <c r="AO191" s="111">
        <v>0</v>
      </c>
      <c r="AP191" s="53">
        <v>5</v>
      </c>
      <c r="AQ191" s="125">
        <v>0</v>
      </c>
      <c r="AR191" s="125">
        <v>0</v>
      </c>
      <c r="AS191" s="49">
        <v>0</v>
      </c>
      <c r="AT191" s="49">
        <v>0</v>
      </c>
      <c r="AU191" s="47">
        <v>5</v>
      </c>
      <c r="AV191" s="115"/>
      <c r="AW191" s="47">
        <v>15</v>
      </c>
      <c r="AX191" s="120"/>
      <c r="AY191" s="111">
        <v>0</v>
      </c>
      <c r="AZ191" s="112"/>
      <c r="BA191" s="112"/>
    </row>
    <row r="192" spans="1:53" ht="21.75" customHeight="1" x14ac:dyDescent="0.3">
      <c r="A192" s="669"/>
      <c r="B192" s="669"/>
      <c r="C192" s="669"/>
      <c r="D192" s="85" t="s">
        <v>103</v>
      </c>
      <c r="E192" s="41">
        <f t="shared" si="0"/>
        <v>60</v>
      </c>
      <c r="F192" s="42">
        <f t="shared" si="1"/>
        <v>25</v>
      </c>
      <c r="G192" s="42">
        <f t="shared" si="2"/>
        <v>8</v>
      </c>
      <c r="H192" s="42">
        <f t="shared" si="3"/>
        <v>8</v>
      </c>
      <c r="I192" s="43">
        <f t="shared" si="4"/>
        <v>8</v>
      </c>
      <c r="J192" s="89">
        <f t="shared" si="5"/>
        <v>109</v>
      </c>
      <c r="K192" s="650"/>
      <c r="L192" s="650"/>
      <c r="M192" s="650"/>
      <c r="N192" s="650"/>
      <c r="O192" s="650"/>
      <c r="P192" s="131">
        <v>0</v>
      </c>
      <c r="Q192" s="133"/>
      <c r="R192" s="133"/>
      <c r="S192" s="131"/>
      <c r="T192" s="91">
        <v>0</v>
      </c>
      <c r="U192" s="137"/>
      <c r="V192" s="131">
        <v>0</v>
      </c>
      <c r="W192" s="95">
        <v>5</v>
      </c>
      <c r="X192" s="139"/>
      <c r="Y192" s="91">
        <v>0</v>
      </c>
      <c r="Z192" s="141"/>
      <c r="AA192" s="91">
        <v>5</v>
      </c>
      <c r="AB192" s="139"/>
      <c r="AC192" s="143"/>
      <c r="AD192" s="103">
        <v>0</v>
      </c>
      <c r="AE192" s="131">
        <v>8</v>
      </c>
      <c r="AF192" s="95">
        <v>8</v>
      </c>
      <c r="AG192" s="145">
        <v>60</v>
      </c>
      <c r="AH192" s="141"/>
      <c r="AI192" s="131">
        <v>0</v>
      </c>
      <c r="AJ192" s="95">
        <v>8</v>
      </c>
      <c r="AK192" s="91">
        <v>0</v>
      </c>
      <c r="AL192" s="141"/>
      <c r="AM192" s="91"/>
      <c r="AN192" s="137"/>
      <c r="AO192" s="131">
        <v>0</v>
      </c>
      <c r="AP192" s="95"/>
      <c r="AQ192" s="145">
        <v>0</v>
      </c>
      <c r="AR192" s="145">
        <v>0</v>
      </c>
      <c r="AS192" s="92">
        <v>0</v>
      </c>
      <c r="AT192" s="92">
        <v>0</v>
      </c>
      <c r="AU192" s="91">
        <v>8</v>
      </c>
      <c r="AV192" s="137"/>
      <c r="AW192" s="91">
        <v>25</v>
      </c>
      <c r="AX192" s="141"/>
      <c r="AY192" s="131">
        <v>0</v>
      </c>
      <c r="AZ192" s="133"/>
      <c r="BA192" s="133"/>
    </row>
    <row r="193" spans="1:53" ht="21.75" customHeight="1" x14ac:dyDescent="0.3">
      <c r="A193" s="648" t="s">
        <v>878</v>
      </c>
      <c r="B193" s="687" t="s">
        <v>879</v>
      </c>
      <c r="C193" s="646" t="s">
        <v>242</v>
      </c>
      <c r="D193" s="37" t="s">
        <v>72</v>
      </c>
      <c r="E193" s="41">
        <f t="shared" si="0"/>
        <v>40</v>
      </c>
      <c r="F193" s="42">
        <f t="shared" si="1"/>
        <v>25</v>
      </c>
      <c r="G193" s="42">
        <f t="shared" si="2"/>
        <v>15</v>
      </c>
      <c r="H193" s="42">
        <f t="shared" si="3"/>
        <v>10</v>
      </c>
      <c r="I193" s="43">
        <f t="shared" si="4"/>
        <v>8</v>
      </c>
      <c r="J193" s="44">
        <f t="shared" si="5"/>
        <v>98</v>
      </c>
      <c r="K193" s="681">
        <f>(J193+(J194/5))</f>
        <v>154</v>
      </c>
      <c r="L193" s="649"/>
      <c r="M193" s="649"/>
      <c r="N193" s="651">
        <f>K193+(L193*5)+(M193*30)</f>
        <v>154</v>
      </c>
      <c r="O193" s="649">
        <f>IF(N193=0,"",RANK(N193,N:N,0))</f>
        <v>45</v>
      </c>
      <c r="P193" s="111">
        <v>5</v>
      </c>
      <c r="Q193" s="112"/>
      <c r="R193" s="112"/>
      <c r="S193" s="111"/>
      <c r="T193" s="47">
        <v>3</v>
      </c>
      <c r="U193" s="115"/>
      <c r="V193" s="111">
        <v>8</v>
      </c>
      <c r="W193" s="53"/>
      <c r="X193" s="118"/>
      <c r="Y193" s="47">
        <v>3</v>
      </c>
      <c r="Z193" s="120"/>
      <c r="AA193" s="47">
        <v>5</v>
      </c>
      <c r="AB193" s="118"/>
      <c r="AC193" s="122"/>
      <c r="AD193" s="63">
        <v>0</v>
      </c>
      <c r="AE193" s="111">
        <v>8</v>
      </c>
      <c r="AF193" s="53">
        <v>8</v>
      </c>
      <c r="AG193" s="125">
        <v>40</v>
      </c>
      <c r="AH193" s="120">
        <v>8</v>
      </c>
      <c r="AI193" s="111">
        <v>0</v>
      </c>
      <c r="AJ193" s="53">
        <v>8</v>
      </c>
      <c r="AK193" s="47">
        <v>15</v>
      </c>
      <c r="AL193" s="120"/>
      <c r="AM193" s="47"/>
      <c r="AN193" s="115"/>
      <c r="AO193" s="111">
        <v>0</v>
      </c>
      <c r="AP193" s="53">
        <v>5</v>
      </c>
      <c r="AQ193" s="125">
        <v>10</v>
      </c>
      <c r="AR193" s="125">
        <v>3</v>
      </c>
      <c r="AS193" s="49">
        <v>0</v>
      </c>
      <c r="AT193" s="49">
        <v>0</v>
      </c>
      <c r="AU193" s="47">
        <v>5</v>
      </c>
      <c r="AV193" s="147">
        <v>25</v>
      </c>
      <c r="AW193" s="47"/>
      <c r="AX193" s="120"/>
      <c r="AY193" s="111">
        <v>5</v>
      </c>
      <c r="AZ193" s="112"/>
      <c r="BA193" s="112"/>
    </row>
    <row r="194" spans="1:53" ht="21.75" customHeight="1" x14ac:dyDescent="0.3">
      <c r="A194" s="669"/>
      <c r="B194" s="686"/>
      <c r="C194" s="669"/>
      <c r="D194" s="85" t="s">
        <v>103</v>
      </c>
      <c r="E194" s="41">
        <f t="shared" si="0"/>
        <v>100</v>
      </c>
      <c r="F194" s="42">
        <f t="shared" si="1"/>
        <v>100</v>
      </c>
      <c r="G194" s="42">
        <f t="shared" si="2"/>
        <v>30</v>
      </c>
      <c r="H194" s="42">
        <f t="shared" si="3"/>
        <v>25</v>
      </c>
      <c r="I194" s="43">
        <f t="shared" si="4"/>
        <v>25</v>
      </c>
      <c r="J194" s="89">
        <f t="shared" si="5"/>
        <v>280</v>
      </c>
      <c r="K194" s="650"/>
      <c r="L194" s="650"/>
      <c r="M194" s="650"/>
      <c r="N194" s="650"/>
      <c r="O194" s="650"/>
      <c r="P194" s="131">
        <v>5</v>
      </c>
      <c r="Q194" s="133"/>
      <c r="R194" s="133">
        <v>30</v>
      </c>
      <c r="S194" s="131"/>
      <c r="T194" s="91">
        <v>0</v>
      </c>
      <c r="U194" s="137"/>
      <c r="V194" s="131">
        <v>5</v>
      </c>
      <c r="W194" s="95"/>
      <c r="X194" s="139"/>
      <c r="Y194" s="91">
        <v>0</v>
      </c>
      <c r="Z194" s="141"/>
      <c r="AA194" s="91">
        <v>5</v>
      </c>
      <c r="AB194" s="139"/>
      <c r="AC194" s="143"/>
      <c r="AD194" s="103">
        <v>0</v>
      </c>
      <c r="AE194" s="131">
        <v>25</v>
      </c>
      <c r="AF194" s="95"/>
      <c r="AG194" s="145">
        <v>100</v>
      </c>
      <c r="AH194" s="141">
        <v>8</v>
      </c>
      <c r="AI194" s="131">
        <v>0</v>
      </c>
      <c r="AJ194" s="95"/>
      <c r="AK194" s="91">
        <v>8</v>
      </c>
      <c r="AL194" s="141"/>
      <c r="AM194" s="91"/>
      <c r="AN194" s="137"/>
      <c r="AO194" s="131">
        <v>0</v>
      </c>
      <c r="AP194" s="95">
        <v>8</v>
      </c>
      <c r="AQ194" s="145">
        <v>25</v>
      </c>
      <c r="AR194" s="145">
        <v>0</v>
      </c>
      <c r="AS194" s="92">
        <v>0</v>
      </c>
      <c r="AT194" s="92">
        <v>0</v>
      </c>
      <c r="AU194" s="91">
        <v>8</v>
      </c>
      <c r="AV194" s="148">
        <v>100</v>
      </c>
      <c r="AW194" s="91"/>
      <c r="AX194" s="141"/>
      <c r="AY194" s="131">
        <v>0</v>
      </c>
      <c r="AZ194" s="133"/>
      <c r="BA194" s="133"/>
    </row>
    <row r="195" spans="1:53" ht="21.75" customHeight="1" x14ac:dyDescent="0.3">
      <c r="A195" s="648" t="s">
        <v>886</v>
      </c>
      <c r="B195" s="685" t="s">
        <v>887</v>
      </c>
      <c r="C195" s="646" t="s">
        <v>394</v>
      </c>
      <c r="D195" s="37" t="s">
        <v>72</v>
      </c>
      <c r="E195" s="41">
        <f t="shared" si="0"/>
        <v>40</v>
      </c>
      <c r="F195" s="42">
        <f t="shared" si="1"/>
        <v>15</v>
      </c>
      <c r="G195" s="42">
        <f t="shared" si="2"/>
        <v>15</v>
      </c>
      <c r="H195" s="42">
        <f t="shared" si="3"/>
        <v>15</v>
      </c>
      <c r="I195" s="43">
        <f t="shared" si="4"/>
        <v>10</v>
      </c>
      <c r="J195" s="44">
        <f t="shared" si="5"/>
        <v>95</v>
      </c>
      <c r="K195" s="681">
        <f>(J195+(J196/5))</f>
        <v>103.4</v>
      </c>
      <c r="L195" s="649"/>
      <c r="M195" s="649"/>
      <c r="N195" s="651">
        <f>K195+(L195*5)+(M195*30)</f>
        <v>103.4</v>
      </c>
      <c r="O195" s="649">
        <f>IF(N195=0,"",RANK(N195,N:N,0))</f>
        <v>52</v>
      </c>
      <c r="P195" s="111">
        <v>0</v>
      </c>
      <c r="Q195" s="112"/>
      <c r="R195" s="112"/>
      <c r="S195" s="111"/>
      <c r="T195" s="47">
        <v>0</v>
      </c>
      <c r="U195" s="115"/>
      <c r="V195" s="111">
        <v>0</v>
      </c>
      <c r="W195" s="53"/>
      <c r="X195" s="118"/>
      <c r="Y195" s="47">
        <v>8</v>
      </c>
      <c r="Z195" s="120"/>
      <c r="AA195" s="47">
        <v>5</v>
      </c>
      <c r="AB195" s="118"/>
      <c r="AC195" s="122"/>
      <c r="AD195" s="63">
        <v>0</v>
      </c>
      <c r="AE195" s="111">
        <v>0</v>
      </c>
      <c r="AF195" s="53"/>
      <c r="AG195" s="125">
        <v>40</v>
      </c>
      <c r="AH195" s="120"/>
      <c r="AI195" s="111">
        <v>15</v>
      </c>
      <c r="AJ195" s="53"/>
      <c r="AK195" s="47">
        <v>0</v>
      </c>
      <c r="AL195" s="120">
        <v>15</v>
      </c>
      <c r="AM195" s="47">
        <v>8</v>
      </c>
      <c r="AN195" s="115"/>
      <c r="AO195" s="111">
        <v>0</v>
      </c>
      <c r="AP195" s="53"/>
      <c r="AQ195" s="149">
        <v>10</v>
      </c>
      <c r="AR195" s="149">
        <v>2</v>
      </c>
      <c r="AS195" s="49">
        <v>0</v>
      </c>
      <c r="AT195" s="49">
        <v>0</v>
      </c>
      <c r="AU195" s="47"/>
      <c r="AV195" s="115"/>
      <c r="AW195" s="47">
        <v>15</v>
      </c>
      <c r="AX195" s="120"/>
      <c r="AY195" s="111">
        <v>0</v>
      </c>
      <c r="AZ195" s="112"/>
      <c r="BA195" s="112"/>
    </row>
    <row r="196" spans="1:53" ht="21.75" customHeight="1" x14ac:dyDescent="0.3">
      <c r="A196" s="669"/>
      <c r="B196" s="686"/>
      <c r="C196" s="669"/>
      <c r="D196" s="85" t="s">
        <v>103</v>
      </c>
      <c r="E196" s="41">
        <f t="shared" si="0"/>
        <v>25</v>
      </c>
      <c r="F196" s="42">
        <f t="shared" si="1"/>
        <v>8</v>
      </c>
      <c r="G196" s="42">
        <f t="shared" si="2"/>
        <v>5</v>
      </c>
      <c r="H196" s="42">
        <f t="shared" si="3"/>
        <v>4</v>
      </c>
      <c r="I196" s="43">
        <f t="shared" si="4"/>
        <v>0</v>
      </c>
      <c r="J196" s="89">
        <f t="shared" si="5"/>
        <v>42</v>
      </c>
      <c r="K196" s="650"/>
      <c r="L196" s="650"/>
      <c r="M196" s="650"/>
      <c r="N196" s="650"/>
      <c r="O196" s="650"/>
      <c r="P196" s="131">
        <v>0</v>
      </c>
      <c r="Q196" s="133"/>
      <c r="R196" s="133"/>
      <c r="S196" s="131"/>
      <c r="T196" s="91">
        <v>0</v>
      </c>
      <c r="U196" s="148"/>
      <c r="V196" s="131">
        <v>0</v>
      </c>
      <c r="W196" s="95"/>
      <c r="X196" s="139"/>
      <c r="Y196" s="91">
        <v>5</v>
      </c>
      <c r="Z196" s="141"/>
      <c r="AA196" s="91"/>
      <c r="AB196" s="139"/>
      <c r="AC196" s="143"/>
      <c r="AD196" s="103">
        <v>0</v>
      </c>
      <c r="AE196" s="131">
        <v>0</v>
      </c>
      <c r="AF196" s="95"/>
      <c r="AG196" s="145">
        <v>0</v>
      </c>
      <c r="AH196" s="141"/>
      <c r="AI196" s="131">
        <v>0</v>
      </c>
      <c r="AJ196" s="95"/>
      <c r="AK196" s="91">
        <v>0</v>
      </c>
      <c r="AL196" s="141">
        <v>8</v>
      </c>
      <c r="AM196" s="91"/>
      <c r="AN196" s="148"/>
      <c r="AO196" s="131">
        <v>0</v>
      </c>
      <c r="AP196" s="95"/>
      <c r="AQ196" s="151">
        <v>25</v>
      </c>
      <c r="AR196" s="151">
        <v>4</v>
      </c>
      <c r="AS196" s="92">
        <v>0</v>
      </c>
      <c r="AT196" s="92">
        <v>0</v>
      </c>
      <c r="AU196" s="91"/>
      <c r="AV196" s="148"/>
      <c r="AW196" s="91"/>
      <c r="AX196" s="141"/>
      <c r="AY196" s="131">
        <v>40</v>
      </c>
      <c r="AZ196" s="133"/>
      <c r="BA196" s="133"/>
    </row>
    <row r="197" spans="1:53" ht="21.75" customHeight="1" x14ac:dyDescent="0.3">
      <c r="A197" s="648" t="s">
        <v>519</v>
      </c>
      <c r="B197" s="685" t="s">
        <v>520</v>
      </c>
      <c r="C197" s="646" t="s">
        <v>53</v>
      </c>
      <c r="D197" s="37" t="s">
        <v>72</v>
      </c>
      <c r="E197" s="41">
        <f t="shared" si="0"/>
        <v>0</v>
      </c>
      <c r="F197" s="42">
        <f t="shared" si="1"/>
        <v>0</v>
      </c>
      <c r="G197" s="42">
        <f t="shared" si="2"/>
        <v>0</v>
      </c>
      <c r="H197" s="42">
        <f t="shared" si="3"/>
        <v>0</v>
      </c>
      <c r="I197" s="43">
        <f t="shared" si="4"/>
        <v>0</v>
      </c>
      <c r="J197" s="44">
        <f t="shared" si="5"/>
        <v>0</v>
      </c>
      <c r="K197" s="681">
        <f>(J197+(J198/5))</f>
        <v>0</v>
      </c>
      <c r="L197" s="649"/>
      <c r="M197" s="649"/>
      <c r="N197" s="651">
        <f>K197+(L197*5)+(M197*30)</f>
        <v>0</v>
      </c>
      <c r="O197" s="649" t="str">
        <f>IF(N197=0,"",RANK(N197,N:N,0))</f>
        <v/>
      </c>
      <c r="P197" s="111">
        <v>0</v>
      </c>
      <c r="Q197" s="112"/>
      <c r="R197" s="112"/>
      <c r="S197" s="111"/>
      <c r="T197" s="47">
        <v>0</v>
      </c>
      <c r="U197" s="115"/>
      <c r="V197" s="111">
        <v>0</v>
      </c>
      <c r="W197" s="53"/>
      <c r="X197" s="118"/>
      <c r="Y197" s="47">
        <v>0</v>
      </c>
      <c r="Z197" s="120"/>
      <c r="AA197" s="47"/>
      <c r="AB197" s="118"/>
      <c r="AC197" s="122"/>
      <c r="AD197" s="63">
        <v>0</v>
      </c>
      <c r="AE197" s="111">
        <v>0</v>
      </c>
      <c r="AF197" s="53"/>
      <c r="AG197" s="125">
        <v>0</v>
      </c>
      <c r="AH197" s="120"/>
      <c r="AI197" s="111">
        <v>0</v>
      </c>
      <c r="AJ197" s="53"/>
      <c r="AK197" s="47">
        <v>0</v>
      </c>
      <c r="AL197" s="120"/>
      <c r="AM197" s="47"/>
      <c r="AN197" s="115"/>
      <c r="AO197" s="111">
        <v>0</v>
      </c>
      <c r="AP197" s="53"/>
      <c r="AQ197" s="125">
        <v>0</v>
      </c>
      <c r="AR197" s="125">
        <v>0</v>
      </c>
      <c r="AS197" s="49">
        <v>0</v>
      </c>
      <c r="AT197" s="49">
        <v>0</v>
      </c>
      <c r="AU197" s="47"/>
      <c r="AV197" s="115"/>
      <c r="AW197" s="47"/>
      <c r="AX197" s="120"/>
      <c r="AY197" s="111">
        <v>5</v>
      </c>
      <c r="AZ197" s="112"/>
      <c r="BA197" s="112"/>
    </row>
    <row r="198" spans="1:53" ht="21.75" customHeight="1" x14ac:dyDescent="0.3">
      <c r="A198" s="669"/>
      <c r="B198" s="686"/>
      <c r="C198" s="669"/>
      <c r="D198" s="85" t="s">
        <v>103</v>
      </c>
      <c r="E198" s="41">
        <f t="shared" si="0"/>
        <v>0</v>
      </c>
      <c r="F198" s="42">
        <f t="shared" si="1"/>
        <v>0</v>
      </c>
      <c r="G198" s="42">
        <f t="shared" si="2"/>
        <v>0</v>
      </c>
      <c r="H198" s="42">
        <f t="shared" si="3"/>
        <v>0</v>
      </c>
      <c r="I198" s="43">
        <f t="shared" si="4"/>
        <v>0</v>
      </c>
      <c r="J198" s="89">
        <f t="shared" si="5"/>
        <v>0</v>
      </c>
      <c r="K198" s="650"/>
      <c r="L198" s="650"/>
      <c r="M198" s="670"/>
      <c r="N198" s="650"/>
      <c r="O198" s="650"/>
      <c r="P198" s="131">
        <v>0</v>
      </c>
      <c r="Q198" s="133"/>
      <c r="R198" s="133"/>
      <c r="S198" s="131"/>
      <c r="T198" s="91">
        <v>0</v>
      </c>
      <c r="U198" s="137"/>
      <c r="V198" s="131">
        <v>0</v>
      </c>
      <c r="W198" s="95"/>
      <c r="X198" s="139"/>
      <c r="Y198" s="91">
        <v>0</v>
      </c>
      <c r="Z198" s="141"/>
      <c r="AA198" s="91"/>
      <c r="AB198" s="139"/>
      <c r="AC198" s="143"/>
      <c r="AD198" s="103">
        <v>0</v>
      </c>
      <c r="AE198" s="131">
        <v>0</v>
      </c>
      <c r="AF198" s="95"/>
      <c r="AG198" s="145">
        <v>0</v>
      </c>
      <c r="AH198" s="141"/>
      <c r="AI198" s="131">
        <v>0</v>
      </c>
      <c r="AJ198" s="95"/>
      <c r="AK198" s="91">
        <v>0</v>
      </c>
      <c r="AL198" s="141"/>
      <c r="AM198" s="91"/>
      <c r="AN198" s="137"/>
      <c r="AO198" s="131">
        <v>0</v>
      </c>
      <c r="AP198" s="95"/>
      <c r="AQ198" s="145">
        <v>0</v>
      </c>
      <c r="AR198" s="145">
        <v>0</v>
      </c>
      <c r="AS198" s="92">
        <v>0</v>
      </c>
      <c r="AT198" s="92">
        <v>0</v>
      </c>
      <c r="AU198" s="91"/>
      <c r="AV198" s="137"/>
      <c r="AW198" s="91"/>
      <c r="AX198" s="141"/>
      <c r="AY198" s="131">
        <v>0</v>
      </c>
      <c r="AZ198" s="133"/>
      <c r="BA198" s="133"/>
    </row>
    <row r="199" spans="1:53" ht="21.75" customHeight="1" x14ac:dyDescent="0.3">
      <c r="A199" s="648" t="s">
        <v>901</v>
      </c>
      <c r="B199" s="685" t="s">
        <v>902</v>
      </c>
      <c r="C199" s="646" t="s">
        <v>133</v>
      </c>
      <c r="D199" s="37" t="s">
        <v>72</v>
      </c>
      <c r="E199" s="41">
        <f t="shared" si="0"/>
        <v>10</v>
      </c>
      <c r="F199" s="42">
        <f t="shared" si="1"/>
        <v>5</v>
      </c>
      <c r="G199" s="42">
        <f t="shared" si="2"/>
        <v>0</v>
      </c>
      <c r="H199" s="42">
        <f t="shared" si="3"/>
        <v>0</v>
      </c>
      <c r="I199" s="43">
        <f t="shared" si="4"/>
        <v>0</v>
      </c>
      <c r="J199" s="44">
        <f t="shared" si="5"/>
        <v>15</v>
      </c>
      <c r="K199" s="681">
        <f>(J199+(J200/5))</f>
        <v>28.6</v>
      </c>
      <c r="L199" s="649"/>
      <c r="M199" s="649"/>
      <c r="N199" s="651">
        <f>K199+(L199*5)+(M199*30)</f>
        <v>28.6</v>
      </c>
      <c r="O199" s="649">
        <f>IF(N199=0,"",RANK(N199,N:N,0))</f>
        <v>94</v>
      </c>
      <c r="P199" s="111">
        <v>0</v>
      </c>
      <c r="Q199" s="112"/>
      <c r="R199" s="112"/>
      <c r="S199" s="111"/>
      <c r="T199" s="47">
        <v>0</v>
      </c>
      <c r="U199" s="115"/>
      <c r="V199" s="111">
        <v>0</v>
      </c>
      <c r="W199" s="53"/>
      <c r="X199" s="118"/>
      <c r="Y199" s="47">
        <v>0</v>
      </c>
      <c r="Z199" s="120"/>
      <c r="AA199" s="47"/>
      <c r="AB199" s="118"/>
      <c r="AC199" s="122"/>
      <c r="AD199" s="63">
        <v>0</v>
      </c>
      <c r="AE199" s="111">
        <v>0</v>
      </c>
      <c r="AF199" s="53"/>
      <c r="AG199" s="125">
        <v>0</v>
      </c>
      <c r="AH199" s="120"/>
      <c r="AI199" s="111">
        <v>0</v>
      </c>
      <c r="AJ199" s="53"/>
      <c r="AK199" s="47">
        <v>0</v>
      </c>
      <c r="AL199" s="120"/>
      <c r="AM199" s="47">
        <v>5</v>
      </c>
      <c r="AN199" s="115"/>
      <c r="AO199" s="111">
        <v>0</v>
      </c>
      <c r="AP199" s="53"/>
      <c r="AQ199" s="125">
        <v>0</v>
      </c>
      <c r="AR199" s="125">
        <v>0</v>
      </c>
      <c r="AS199" s="49">
        <v>10</v>
      </c>
      <c r="AT199" s="49">
        <v>0</v>
      </c>
      <c r="AU199" s="47"/>
      <c r="AV199" s="115"/>
      <c r="AW199" s="47"/>
      <c r="AX199" s="120"/>
      <c r="AY199" s="111">
        <v>0</v>
      </c>
      <c r="AZ199" s="112"/>
      <c r="BA199" s="112"/>
    </row>
    <row r="200" spans="1:53" ht="21.75" customHeight="1" x14ac:dyDescent="0.3">
      <c r="A200" s="669"/>
      <c r="B200" s="686"/>
      <c r="C200" s="669"/>
      <c r="D200" s="85" t="s">
        <v>103</v>
      </c>
      <c r="E200" s="41">
        <f t="shared" si="0"/>
        <v>60</v>
      </c>
      <c r="F200" s="42">
        <f t="shared" si="1"/>
        <v>8</v>
      </c>
      <c r="G200" s="42">
        <f t="shared" si="2"/>
        <v>0</v>
      </c>
      <c r="H200" s="42">
        <f t="shared" si="3"/>
        <v>0</v>
      </c>
      <c r="I200" s="43">
        <f t="shared" si="4"/>
        <v>0</v>
      </c>
      <c r="J200" s="89">
        <f t="shared" si="5"/>
        <v>68</v>
      </c>
      <c r="K200" s="650"/>
      <c r="L200" s="650"/>
      <c r="M200" s="650"/>
      <c r="N200" s="650"/>
      <c r="O200" s="650"/>
      <c r="P200" s="131">
        <v>0</v>
      </c>
      <c r="Q200" s="133"/>
      <c r="R200" s="133"/>
      <c r="S200" s="131"/>
      <c r="T200" s="91">
        <v>0</v>
      </c>
      <c r="U200" s="137"/>
      <c r="V200" s="131">
        <v>0</v>
      </c>
      <c r="W200" s="95"/>
      <c r="X200" s="139"/>
      <c r="Y200" s="91">
        <v>0</v>
      </c>
      <c r="Z200" s="141"/>
      <c r="AA200" s="91"/>
      <c r="AB200" s="139"/>
      <c r="AC200" s="143"/>
      <c r="AD200" s="103">
        <v>0</v>
      </c>
      <c r="AE200" s="131">
        <v>0</v>
      </c>
      <c r="AF200" s="95"/>
      <c r="AG200" s="145">
        <v>0</v>
      </c>
      <c r="AH200" s="141"/>
      <c r="AI200" s="131">
        <v>0</v>
      </c>
      <c r="AJ200" s="95"/>
      <c r="AK200" s="91">
        <v>0</v>
      </c>
      <c r="AL200" s="141"/>
      <c r="AM200" s="91">
        <v>8</v>
      </c>
      <c r="AN200" s="137"/>
      <c r="AO200" s="131">
        <v>0</v>
      </c>
      <c r="AP200" s="95"/>
      <c r="AQ200" s="145">
        <v>0</v>
      </c>
      <c r="AR200" s="145">
        <v>0</v>
      </c>
      <c r="AS200" s="92">
        <v>60</v>
      </c>
      <c r="AT200" s="92">
        <v>0</v>
      </c>
      <c r="AU200" s="91"/>
      <c r="AV200" s="137"/>
      <c r="AW200" s="91"/>
      <c r="AX200" s="141"/>
      <c r="AY200" s="131">
        <v>0</v>
      </c>
      <c r="AZ200" s="133"/>
      <c r="BA200" s="133"/>
    </row>
    <row r="201" spans="1:53" ht="21.75" customHeight="1" x14ac:dyDescent="0.3">
      <c r="A201" s="648" t="s">
        <v>908</v>
      </c>
      <c r="B201" s="685" t="s">
        <v>909</v>
      </c>
      <c r="C201" s="646" t="s">
        <v>156</v>
      </c>
      <c r="D201" s="37" t="s">
        <v>72</v>
      </c>
      <c r="E201" s="41">
        <f t="shared" si="0"/>
        <v>60</v>
      </c>
      <c r="F201" s="42">
        <f t="shared" si="1"/>
        <v>60</v>
      </c>
      <c r="G201" s="42">
        <f t="shared" si="2"/>
        <v>60</v>
      </c>
      <c r="H201" s="42">
        <f t="shared" si="3"/>
        <v>40</v>
      </c>
      <c r="I201" s="43">
        <f t="shared" si="4"/>
        <v>38</v>
      </c>
      <c r="J201" s="44">
        <f t="shared" si="5"/>
        <v>258</v>
      </c>
      <c r="K201" s="681">
        <f>(J201+(J202/5))</f>
        <v>290.39999999999998</v>
      </c>
      <c r="L201" s="649"/>
      <c r="M201" s="649"/>
      <c r="N201" s="651">
        <f>K201+(L201*5)+(M201*30)</f>
        <v>290.39999999999998</v>
      </c>
      <c r="O201" s="649">
        <f>IF(N201=0,"",RANK(N201,N:N,0))</f>
        <v>31</v>
      </c>
      <c r="P201" s="111">
        <v>0</v>
      </c>
      <c r="Q201" s="112"/>
      <c r="R201" s="112"/>
      <c r="S201" s="111"/>
      <c r="T201" s="47">
        <v>0</v>
      </c>
      <c r="U201" s="115"/>
      <c r="V201" s="194">
        <v>0</v>
      </c>
      <c r="W201" s="53"/>
      <c r="X201" s="216"/>
      <c r="Y201" s="47">
        <v>0</v>
      </c>
      <c r="Z201" s="120"/>
      <c r="AA201" s="47"/>
      <c r="AB201" s="216"/>
      <c r="AC201" s="122">
        <v>60</v>
      </c>
      <c r="AD201" s="63">
        <v>60</v>
      </c>
      <c r="AE201" s="111">
        <v>0</v>
      </c>
      <c r="AF201" s="53"/>
      <c r="AG201" s="125">
        <v>60</v>
      </c>
      <c r="AH201" s="120">
        <v>8</v>
      </c>
      <c r="AI201" s="111">
        <v>0</v>
      </c>
      <c r="AJ201" s="53"/>
      <c r="AK201" s="47">
        <v>0</v>
      </c>
      <c r="AL201" s="120"/>
      <c r="AM201" s="47"/>
      <c r="AN201" s="147">
        <v>25</v>
      </c>
      <c r="AO201" s="111">
        <v>0</v>
      </c>
      <c r="AP201" s="53"/>
      <c r="AQ201" s="125">
        <v>40</v>
      </c>
      <c r="AR201" s="125">
        <v>38</v>
      </c>
      <c r="AS201" s="49">
        <v>0</v>
      </c>
      <c r="AT201" s="49">
        <v>0</v>
      </c>
      <c r="AU201" s="47"/>
      <c r="AV201" s="147"/>
      <c r="AW201" s="47"/>
      <c r="AX201" s="120"/>
      <c r="AY201" s="111">
        <v>0</v>
      </c>
      <c r="AZ201" s="112"/>
      <c r="BA201" s="112"/>
    </row>
    <row r="202" spans="1:53" ht="21.75" customHeight="1" x14ac:dyDescent="0.3">
      <c r="A202" s="669"/>
      <c r="B202" s="686"/>
      <c r="C202" s="669"/>
      <c r="D202" s="85" t="s">
        <v>103</v>
      </c>
      <c r="E202" s="41">
        <f t="shared" si="0"/>
        <v>62</v>
      </c>
      <c r="F202" s="42">
        <f t="shared" si="1"/>
        <v>60</v>
      </c>
      <c r="G202" s="42">
        <f t="shared" si="2"/>
        <v>40</v>
      </c>
      <c r="H202" s="42">
        <f t="shared" si="3"/>
        <v>0</v>
      </c>
      <c r="I202" s="43">
        <f t="shared" si="4"/>
        <v>0</v>
      </c>
      <c r="J202" s="89">
        <f t="shared" si="5"/>
        <v>162</v>
      </c>
      <c r="K202" s="650"/>
      <c r="L202" s="650"/>
      <c r="M202" s="650"/>
      <c r="N202" s="650"/>
      <c r="O202" s="650"/>
      <c r="P202" s="131">
        <v>0</v>
      </c>
      <c r="Q202" s="133"/>
      <c r="R202" s="133"/>
      <c r="S202" s="131"/>
      <c r="T202" s="91">
        <v>0</v>
      </c>
      <c r="U202" s="137"/>
      <c r="V202" s="195">
        <v>0</v>
      </c>
      <c r="W202" s="95"/>
      <c r="X202" s="217"/>
      <c r="Y202" s="91">
        <v>0</v>
      </c>
      <c r="Z202" s="141"/>
      <c r="AA202" s="91"/>
      <c r="AB202" s="217"/>
      <c r="AC202" s="143">
        <v>62</v>
      </c>
      <c r="AD202" s="103">
        <v>0</v>
      </c>
      <c r="AE202" s="131">
        <v>0</v>
      </c>
      <c r="AF202" s="95"/>
      <c r="AG202" s="145">
        <v>0</v>
      </c>
      <c r="AH202" s="141"/>
      <c r="AI202" s="131">
        <v>0</v>
      </c>
      <c r="AJ202" s="95"/>
      <c r="AK202" s="91">
        <v>0</v>
      </c>
      <c r="AL202" s="141"/>
      <c r="AM202" s="91"/>
      <c r="AN202" s="148">
        <v>40</v>
      </c>
      <c r="AO202" s="131">
        <v>0</v>
      </c>
      <c r="AP202" s="95"/>
      <c r="AQ202" s="145">
        <v>60</v>
      </c>
      <c r="AR202" s="145">
        <v>0</v>
      </c>
      <c r="AS202" s="92">
        <v>0</v>
      </c>
      <c r="AT202" s="92">
        <v>0</v>
      </c>
      <c r="AU202" s="91"/>
      <c r="AV202" s="148"/>
      <c r="AW202" s="91"/>
      <c r="AX202" s="141"/>
      <c r="AY202" s="131">
        <v>0</v>
      </c>
      <c r="AZ202" s="133"/>
      <c r="BA202" s="133"/>
    </row>
    <row r="203" spans="1:53" ht="21.75" customHeight="1" x14ac:dyDescent="0.3">
      <c r="A203" s="648" t="s">
        <v>532</v>
      </c>
      <c r="B203" s="646" t="s">
        <v>533</v>
      </c>
      <c r="C203" s="646" t="s">
        <v>138</v>
      </c>
      <c r="D203" s="37" t="s">
        <v>72</v>
      </c>
      <c r="E203" s="41">
        <f t="shared" si="0"/>
        <v>15</v>
      </c>
      <c r="F203" s="42">
        <f t="shared" si="1"/>
        <v>8</v>
      </c>
      <c r="G203" s="42">
        <f t="shared" si="2"/>
        <v>5</v>
      </c>
      <c r="H203" s="42">
        <f t="shared" si="3"/>
        <v>0</v>
      </c>
      <c r="I203" s="43">
        <f t="shared" si="4"/>
        <v>0</v>
      </c>
      <c r="J203" s="44">
        <f t="shared" si="5"/>
        <v>28</v>
      </c>
      <c r="K203" s="681">
        <f>(J203+(J204/5))</f>
        <v>36</v>
      </c>
      <c r="L203" s="649"/>
      <c r="M203" s="649"/>
      <c r="N203" s="651">
        <f>K203+(L203*5)+(M203*30)</f>
        <v>36</v>
      </c>
      <c r="O203" s="649">
        <f>IF(N203=0,"",RANK(N203,N:N,0))</f>
        <v>88</v>
      </c>
      <c r="P203" s="111">
        <v>0</v>
      </c>
      <c r="Q203" s="112"/>
      <c r="R203" s="112"/>
      <c r="S203" s="111"/>
      <c r="T203" s="47">
        <v>0</v>
      </c>
      <c r="U203" s="115"/>
      <c r="V203" s="111">
        <v>0</v>
      </c>
      <c r="W203" s="53"/>
      <c r="X203" s="118"/>
      <c r="Y203" s="47">
        <v>0</v>
      </c>
      <c r="Z203" s="120"/>
      <c r="AA203" s="47">
        <v>5</v>
      </c>
      <c r="AB203" s="118"/>
      <c r="AC203" s="122"/>
      <c r="AD203" s="63">
        <v>0</v>
      </c>
      <c r="AE203" s="111">
        <v>15</v>
      </c>
      <c r="AF203" s="53"/>
      <c r="AG203" s="125">
        <v>0</v>
      </c>
      <c r="AH203" s="120"/>
      <c r="AI203" s="111">
        <v>0</v>
      </c>
      <c r="AJ203" s="53"/>
      <c r="AK203" s="47">
        <v>8</v>
      </c>
      <c r="AL203" s="120"/>
      <c r="AM203" s="47"/>
      <c r="AN203" s="115"/>
      <c r="AO203" s="111">
        <v>0</v>
      </c>
      <c r="AP203" s="53"/>
      <c r="AQ203" s="125">
        <v>0</v>
      </c>
      <c r="AR203" s="125">
        <v>0</v>
      </c>
      <c r="AS203" s="49">
        <v>0</v>
      </c>
      <c r="AT203" s="49">
        <v>0</v>
      </c>
      <c r="AU203" s="47"/>
      <c r="AV203" s="115"/>
      <c r="AW203" s="47"/>
      <c r="AX203" s="120"/>
      <c r="AY203" s="111">
        <v>0</v>
      </c>
      <c r="AZ203" s="112"/>
      <c r="BA203" s="112"/>
    </row>
    <row r="204" spans="1:53" ht="21.75" customHeight="1" x14ac:dyDescent="0.3">
      <c r="A204" s="669"/>
      <c r="B204" s="669"/>
      <c r="C204" s="669"/>
      <c r="D204" s="85" t="s">
        <v>103</v>
      </c>
      <c r="E204" s="41">
        <f t="shared" si="0"/>
        <v>40</v>
      </c>
      <c r="F204" s="42">
        <f t="shared" si="1"/>
        <v>0</v>
      </c>
      <c r="G204" s="42">
        <f t="shared" si="2"/>
        <v>0</v>
      </c>
      <c r="H204" s="42">
        <f t="shared" si="3"/>
        <v>0</v>
      </c>
      <c r="I204" s="43">
        <f t="shared" si="4"/>
        <v>0</v>
      </c>
      <c r="J204" s="89">
        <f t="shared" si="5"/>
        <v>40</v>
      </c>
      <c r="K204" s="650"/>
      <c r="L204" s="650"/>
      <c r="M204" s="650"/>
      <c r="N204" s="650"/>
      <c r="O204" s="650"/>
      <c r="P204" s="131">
        <v>0</v>
      </c>
      <c r="Q204" s="133"/>
      <c r="R204" s="133"/>
      <c r="S204" s="131"/>
      <c r="T204" s="91">
        <v>0</v>
      </c>
      <c r="U204" s="137"/>
      <c r="V204" s="131">
        <v>0</v>
      </c>
      <c r="W204" s="95"/>
      <c r="X204" s="139"/>
      <c r="Y204" s="91">
        <v>0</v>
      </c>
      <c r="Z204" s="141"/>
      <c r="AA204" s="91"/>
      <c r="AB204" s="139"/>
      <c r="AC204" s="143"/>
      <c r="AD204" s="103">
        <v>0</v>
      </c>
      <c r="AE204" s="131">
        <v>0</v>
      </c>
      <c r="AF204" s="95"/>
      <c r="AG204" s="145">
        <v>0</v>
      </c>
      <c r="AH204" s="141"/>
      <c r="AI204" s="131">
        <v>0</v>
      </c>
      <c r="AJ204" s="95"/>
      <c r="AK204" s="91">
        <v>40</v>
      </c>
      <c r="AL204" s="141"/>
      <c r="AM204" s="91"/>
      <c r="AN204" s="137"/>
      <c r="AO204" s="131">
        <v>0</v>
      </c>
      <c r="AP204" s="95"/>
      <c r="AQ204" s="145">
        <v>0</v>
      </c>
      <c r="AR204" s="145">
        <v>0</v>
      </c>
      <c r="AS204" s="92">
        <v>0</v>
      </c>
      <c r="AT204" s="92">
        <v>0</v>
      </c>
      <c r="AU204" s="91"/>
      <c r="AV204" s="137"/>
      <c r="AW204" s="91"/>
      <c r="AX204" s="141"/>
      <c r="AY204" s="131">
        <v>0</v>
      </c>
      <c r="AZ204" s="133"/>
      <c r="BA204" s="133"/>
    </row>
    <row r="205" spans="1:53" ht="21.75" customHeight="1" x14ac:dyDescent="0.3">
      <c r="A205" s="648" t="s">
        <v>546</v>
      </c>
      <c r="B205" s="646" t="s">
        <v>547</v>
      </c>
      <c r="C205" s="646" t="s">
        <v>210</v>
      </c>
      <c r="D205" s="37" t="s">
        <v>72</v>
      </c>
      <c r="E205" s="41">
        <f t="shared" si="0"/>
        <v>25</v>
      </c>
      <c r="F205" s="42">
        <f t="shared" si="1"/>
        <v>5</v>
      </c>
      <c r="G205" s="42">
        <f t="shared" si="2"/>
        <v>3</v>
      </c>
      <c r="H205" s="42">
        <f t="shared" si="3"/>
        <v>0</v>
      </c>
      <c r="I205" s="43">
        <f t="shared" si="4"/>
        <v>0</v>
      </c>
      <c r="J205" s="44">
        <f t="shared" si="5"/>
        <v>33</v>
      </c>
      <c r="K205" s="681">
        <f>(J205+(J206/5))</f>
        <v>42</v>
      </c>
      <c r="L205" s="649"/>
      <c r="M205" s="649"/>
      <c r="N205" s="651">
        <f>K205+(L205*5)+(M205*30)</f>
        <v>42</v>
      </c>
      <c r="O205" s="649">
        <f>IF(N205=0,"",RANK(N205,N:N,0))</f>
        <v>86</v>
      </c>
      <c r="P205" s="111">
        <v>0</v>
      </c>
      <c r="Q205" s="112"/>
      <c r="R205" s="112"/>
      <c r="S205" s="111"/>
      <c r="T205" s="47">
        <v>0</v>
      </c>
      <c r="U205" s="115"/>
      <c r="V205" s="111">
        <v>3</v>
      </c>
      <c r="W205" s="53"/>
      <c r="X205" s="118"/>
      <c r="Y205" s="47">
        <v>0</v>
      </c>
      <c r="Z205" s="120"/>
      <c r="AA205" s="47"/>
      <c r="AB205" s="118"/>
      <c r="AC205" s="122"/>
      <c r="AD205" s="63">
        <v>0</v>
      </c>
      <c r="AE205" s="111">
        <v>0</v>
      </c>
      <c r="AF205" s="53"/>
      <c r="AG205" s="125">
        <v>0</v>
      </c>
      <c r="AH205" s="120"/>
      <c r="AI205" s="111">
        <v>0</v>
      </c>
      <c r="AJ205" s="53"/>
      <c r="AK205" s="47">
        <v>0</v>
      </c>
      <c r="AL205" s="120"/>
      <c r="AM205" s="47"/>
      <c r="AN205" s="115"/>
      <c r="AO205" s="111">
        <v>0</v>
      </c>
      <c r="AP205" s="53">
        <v>5</v>
      </c>
      <c r="AQ205" s="125">
        <v>0</v>
      </c>
      <c r="AR205" s="125">
        <v>0</v>
      </c>
      <c r="AS205" s="49">
        <v>0</v>
      </c>
      <c r="AT205" s="49">
        <v>0</v>
      </c>
      <c r="AU205" s="47"/>
      <c r="AV205" s="147">
        <v>25</v>
      </c>
      <c r="AW205" s="47"/>
      <c r="AX205" s="120"/>
      <c r="AY205" s="111">
        <v>0</v>
      </c>
      <c r="AZ205" s="112"/>
      <c r="BA205" s="112"/>
    </row>
    <row r="206" spans="1:53" ht="21.75" customHeight="1" x14ac:dyDescent="0.3">
      <c r="A206" s="669"/>
      <c r="B206" s="669"/>
      <c r="C206" s="669"/>
      <c r="D206" s="85" t="s">
        <v>103</v>
      </c>
      <c r="E206" s="41">
        <f t="shared" si="0"/>
        <v>40</v>
      </c>
      <c r="F206" s="42">
        <f t="shared" si="1"/>
        <v>5</v>
      </c>
      <c r="G206" s="42">
        <f t="shared" si="2"/>
        <v>0</v>
      </c>
      <c r="H206" s="42">
        <f t="shared" si="3"/>
        <v>0</v>
      </c>
      <c r="I206" s="43">
        <f t="shared" si="4"/>
        <v>0</v>
      </c>
      <c r="J206" s="89">
        <f t="shared" si="5"/>
        <v>45</v>
      </c>
      <c r="K206" s="650"/>
      <c r="L206" s="650"/>
      <c r="M206" s="650"/>
      <c r="N206" s="650"/>
      <c r="O206" s="650"/>
      <c r="P206" s="131">
        <v>0</v>
      </c>
      <c r="Q206" s="133"/>
      <c r="R206" s="133"/>
      <c r="S206" s="131"/>
      <c r="T206" s="91">
        <v>0</v>
      </c>
      <c r="U206" s="137"/>
      <c r="V206" s="131">
        <v>5</v>
      </c>
      <c r="W206" s="95"/>
      <c r="X206" s="139"/>
      <c r="Y206" s="91">
        <v>0</v>
      </c>
      <c r="Z206" s="141"/>
      <c r="AA206" s="91"/>
      <c r="AB206" s="139"/>
      <c r="AC206" s="143"/>
      <c r="AD206" s="103">
        <v>0</v>
      </c>
      <c r="AE206" s="131">
        <v>0</v>
      </c>
      <c r="AF206" s="95"/>
      <c r="AG206" s="145">
        <v>0</v>
      </c>
      <c r="AH206" s="141"/>
      <c r="AI206" s="131">
        <v>0</v>
      </c>
      <c r="AJ206" s="95"/>
      <c r="AK206" s="91">
        <v>0</v>
      </c>
      <c r="AL206" s="141"/>
      <c r="AM206" s="91"/>
      <c r="AN206" s="137"/>
      <c r="AO206" s="131">
        <v>0</v>
      </c>
      <c r="AP206" s="95"/>
      <c r="AQ206" s="145">
        <v>0</v>
      </c>
      <c r="AR206" s="145">
        <v>0</v>
      </c>
      <c r="AS206" s="92">
        <v>0</v>
      </c>
      <c r="AT206" s="92">
        <v>0</v>
      </c>
      <c r="AU206" s="91"/>
      <c r="AV206" s="148">
        <v>40</v>
      </c>
      <c r="AW206" s="91"/>
      <c r="AX206" s="141"/>
      <c r="AY206" s="131">
        <v>0</v>
      </c>
      <c r="AZ206" s="133"/>
      <c r="BA206" s="133"/>
    </row>
    <row r="207" spans="1:53" ht="21.75" customHeight="1" x14ac:dyDescent="0.3">
      <c r="A207" s="648" t="s">
        <v>924</v>
      </c>
      <c r="B207" s="646" t="s">
        <v>925</v>
      </c>
      <c r="C207" s="646" t="s">
        <v>437</v>
      </c>
      <c r="D207" s="37" t="s">
        <v>72</v>
      </c>
      <c r="E207" s="41">
        <f t="shared" si="0"/>
        <v>0</v>
      </c>
      <c r="F207" s="42">
        <f t="shared" si="1"/>
        <v>0</v>
      </c>
      <c r="G207" s="42">
        <f t="shared" si="2"/>
        <v>0</v>
      </c>
      <c r="H207" s="42">
        <f t="shared" si="3"/>
        <v>0</v>
      </c>
      <c r="I207" s="43">
        <f t="shared" si="4"/>
        <v>0</v>
      </c>
      <c r="J207" s="44">
        <f t="shared" si="5"/>
        <v>0</v>
      </c>
      <c r="K207" s="681">
        <f>(J207+(J208/5))</f>
        <v>0</v>
      </c>
      <c r="L207" s="649"/>
      <c r="M207" s="649"/>
      <c r="N207" s="651">
        <f>K207+(L207*5)+(M207*30)</f>
        <v>0</v>
      </c>
      <c r="O207" s="649" t="str">
        <f>IF(N207=0,"",RANK(N207,N:N,0))</f>
        <v/>
      </c>
      <c r="P207" s="111">
        <v>0</v>
      </c>
      <c r="Q207" s="112"/>
      <c r="R207" s="112"/>
      <c r="S207" s="111"/>
      <c r="T207" s="47">
        <v>0</v>
      </c>
      <c r="U207" s="115"/>
      <c r="V207" s="111">
        <v>0</v>
      </c>
      <c r="W207" s="53"/>
      <c r="X207" s="118"/>
      <c r="Y207" s="47">
        <v>0</v>
      </c>
      <c r="Z207" s="120"/>
      <c r="AA207" s="47"/>
      <c r="AB207" s="118"/>
      <c r="AC207" s="122"/>
      <c r="AD207" s="63">
        <v>0</v>
      </c>
      <c r="AE207" s="111">
        <v>0</v>
      </c>
      <c r="AF207" s="53"/>
      <c r="AG207" s="125">
        <v>0</v>
      </c>
      <c r="AH207" s="120"/>
      <c r="AI207" s="111">
        <v>0</v>
      </c>
      <c r="AJ207" s="53"/>
      <c r="AK207" s="47">
        <v>0</v>
      </c>
      <c r="AL207" s="120"/>
      <c r="AM207" s="47"/>
      <c r="AN207" s="115"/>
      <c r="AO207" s="111">
        <v>0</v>
      </c>
      <c r="AP207" s="53"/>
      <c r="AQ207" s="125">
        <v>0</v>
      </c>
      <c r="AR207" s="125">
        <v>0</v>
      </c>
      <c r="AS207" s="150">
        <v>0</v>
      </c>
      <c r="AT207" s="150">
        <v>0</v>
      </c>
      <c r="AU207" s="47"/>
      <c r="AV207" s="115"/>
      <c r="AW207" s="47"/>
      <c r="AX207" s="120"/>
      <c r="AY207" s="111">
        <v>0</v>
      </c>
      <c r="AZ207" s="112"/>
      <c r="BA207" s="112"/>
    </row>
    <row r="208" spans="1:53" ht="21.75" customHeight="1" x14ac:dyDescent="0.3">
      <c r="A208" s="669"/>
      <c r="B208" s="669"/>
      <c r="C208" s="669"/>
      <c r="D208" s="85" t="s">
        <v>103</v>
      </c>
      <c r="E208" s="41">
        <f t="shared" si="0"/>
        <v>0</v>
      </c>
      <c r="F208" s="42">
        <f t="shared" si="1"/>
        <v>0</v>
      </c>
      <c r="G208" s="42">
        <f t="shared" si="2"/>
        <v>0</v>
      </c>
      <c r="H208" s="42">
        <f t="shared" si="3"/>
        <v>0</v>
      </c>
      <c r="I208" s="43">
        <f t="shared" si="4"/>
        <v>0</v>
      </c>
      <c r="J208" s="89">
        <f t="shared" si="5"/>
        <v>0</v>
      </c>
      <c r="K208" s="650"/>
      <c r="L208" s="650"/>
      <c r="M208" s="650"/>
      <c r="N208" s="650"/>
      <c r="O208" s="650"/>
      <c r="P208" s="131">
        <v>0</v>
      </c>
      <c r="Q208" s="133"/>
      <c r="R208" s="133"/>
      <c r="S208" s="131"/>
      <c r="T208" s="91">
        <v>0</v>
      </c>
      <c r="U208" s="137"/>
      <c r="V208" s="131">
        <v>0</v>
      </c>
      <c r="W208" s="95"/>
      <c r="X208" s="139"/>
      <c r="Y208" s="91">
        <v>0</v>
      </c>
      <c r="Z208" s="141"/>
      <c r="AA208" s="91"/>
      <c r="AB208" s="139"/>
      <c r="AC208" s="143"/>
      <c r="AD208" s="103">
        <v>0</v>
      </c>
      <c r="AE208" s="131">
        <v>0</v>
      </c>
      <c r="AF208" s="95"/>
      <c r="AG208" s="145">
        <v>0</v>
      </c>
      <c r="AH208" s="141"/>
      <c r="AI208" s="131">
        <v>0</v>
      </c>
      <c r="AJ208" s="95"/>
      <c r="AK208" s="91">
        <v>0</v>
      </c>
      <c r="AL208" s="141"/>
      <c r="AM208" s="91"/>
      <c r="AN208" s="137"/>
      <c r="AO208" s="131">
        <v>0</v>
      </c>
      <c r="AP208" s="95"/>
      <c r="AQ208" s="145">
        <v>0</v>
      </c>
      <c r="AR208" s="145">
        <v>0</v>
      </c>
      <c r="AS208" s="152">
        <v>0</v>
      </c>
      <c r="AT208" s="152">
        <v>0</v>
      </c>
      <c r="AU208" s="91"/>
      <c r="AV208" s="137"/>
      <c r="AW208" s="91"/>
      <c r="AX208" s="141"/>
      <c r="AY208" s="131">
        <v>0</v>
      </c>
      <c r="AZ208" s="133"/>
      <c r="BA208" s="133"/>
    </row>
    <row r="209" spans="1:53" ht="21.75" customHeight="1" x14ac:dyDescent="0.3">
      <c r="A209" s="648" t="s">
        <v>932</v>
      </c>
      <c r="B209" s="646" t="s">
        <v>933</v>
      </c>
      <c r="C209" s="646" t="s">
        <v>371</v>
      </c>
      <c r="D209" s="37" t="s">
        <v>72</v>
      </c>
      <c r="E209" s="41">
        <f t="shared" si="0"/>
        <v>15</v>
      </c>
      <c r="F209" s="42">
        <f t="shared" si="1"/>
        <v>5</v>
      </c>
      <c r="G209" s="42">
        <f t="shared" si="2"/>
        <v>5</v>
      </c>
      <c r="H209" s="42">
        <f t="shared" si="3"/>
        <v>3</v>
      </c>
      <c r="I209" s="43">
        <f t="shared" si="4"/>
        <v>0</v>
      </c>
      <c r="J209" s="44">
        <f t="shared" si="5"/>
        <v>28</v>
      </c>
      <c r="K209" s="681">
        <f>(J209+(J210/5))</f>
        <v>28</v>
      </c>
      <c r="L209" s="649"/>
      <c r="M209" s="649"/>
      <c r="N209" s="651">
        <f>K209+(L209*5)+(M209*30)</f>
        <v>28</v>
      </c>
      <c r="O209" s="649">
        <f>IF(N209=0,"",RANK(N209,N:N,0))</f>
        <v>95</v>
      </c>
      <c r="P209" s="111">
        <v>0</v>
      </c>
      <c r="Q209" s="112"/>
      <c r="R209" s="112"/>
      <c r="S209" s="111"/>
      <c r="T209" s="47">
        <v>0</v>
      </c>
      <c r="U209" s="115"/>
      <c r="V209" s="111">
        <v>3</v>
      </c>
      <c r="W209" s="53"/>
      <c r="X209" s="118"/>
      <c r="Y209" s="47">
        <v>0</v>
      </c>
      <c r="Z209" s="120"/>
      <c r="AA209" s="47"/>
      <c r="AB209" s="118"/>
      <c r="AC209" s="122"/>
      <c r="AD209" s="63">
        <v>0</v>
      </c>
      <c r="AE209" s="111">
        <v>0</v>
      </c>
      <c r="AF209" s="53">
        <v>5</v>
      </c>
      <c r="AG209" s="125">
        <v>0</v>
      </c>
      <c r="AH209" s="120">
        <v>5</v>
      </c>
      <c r="AI209" s="111">
        <v>0</v>
      </c>
      <c r="AJ209" s="53"/>
      <c r="AK209" s="47">
        <v>15</v>
      </c>
      <c r="AL209" s="120"/>
      <c r="AM209" s="47"/>
      <c r="AN209" s="115"/>
      <c r="AO209" s="111">
        <v>0</v>
      </c>
      <c r="AP209" s="53"/>
      <c r="AQ209" s="125">
        <v>0</v>
      </c>
      <c r="AR209" s="125">
        <v>0</v>
      </c>
      <c r="AS209" s="49">
        <v>0</v>
      </c>
      <c r="AT209" s="49">
        <v>0</v>
      </c>
      <c r="AU209" s="47"/>
      <c r="AV209" s="115"/>
      <c r="AW209" s="47"/>
      <c r="AX209" s="120"/>
      <c r="AY209" s="111">
        <v>0</v>
      </c>
      <c r="AZ209" s="112"/>
      <c r="BA209" s="112"/>
    </row>
    <row r="210" spans="1:53" ht="21.75" customHeight="1" x14ac:dyDescent="0.3">
      <c r="A210" s="669"/>
      <c r="B210" s="669"/>
      <c r="C210" s="669"/>
      <c r="D210" s="85" t="s">
        <v>103</v>
      </c>
      <c r="E210" s="41">
        <f t="shared" si="0"/>
        <v>0</v>
      </c>
      <c r="F210" s="42">
        <f t="shared" si="1"/>
        <v>0</v>
      </c>
      <c r="G210" s="42">
        <f t="shared" si="2"/>
        <v>0</v>
      </c>
      <c r="H210" s="42">
        <f t="shared" si="3"/>
        <v>0</v>
      </c>
      <c r="I210" s="43">
        <f t="shared" si="4"/>
        <v>0</v>
      </c>
      <c r="J210" s="89">
        <f t="shared" si="5"/>
        <v>0</v>
      </c>
      <c r="K210" s="650"/>
      <c r="L210" s="650"/>
      <c r="M210" s="650"/>
      <c r="N210" s="650"/>
      <c r="O210" s="650"/>
      <c r="P210" s="131">
        <v>0</v>
      </c>
      <c r="Q210" s="133"/>
      <c r="R210" s="133"/>
      <c r="S210" s="131"/>
      <c r="T210" s="91">
        <v>0</v>
      </c>
      <c r="U210" s="137"/>
      <c r="V210" s="131">
        <v>0</v>
      </c>
      <c r="W210" s="95"/>
      <c r="X210" s="139"/>
      <c r="Y210" s="91">
        <v>0</v>
      </c>
      <c r="Z210" s="141"/>
      <c r="AA210" s="91"/>
      <c r="AB210" s="139"/>
      <c r="AC210" s="143"/>
      <c r="AD210" s="103">
        <v>0</v>
      </c>
      <c r="AE210" s="131">
        <v>0</v>
      </c>
      <c r="AF210" s="95"/>
      <c r="AG210" s="145">
        <v>0</v>
      </c>
      <c r="AH210" s="141"/>
      <c r="AI210" s="131">
        <v>0</v>
      </c>
      <c r="AJ210" s="95"/>
      <c r="AK210" s="91">
        <v>0</v>
      </c>
      <c r="AL210" s="141"/>
      <c r="AM210" s="91"/>
      <c r="AN210" s="137"/>
      <c r="AO210" s="131">
        <v>0</v>
      </c>
      <c r="AP210" s="95"/>
      <c r="AQ210" s="145">
        <v>0</v>
      </c>
      <c r="AR210" s="145">
        <v>0</v>
      </c>
      <c r="AS210" s="92">
        <v>0</v>
      </c>
      <c r="AT210" s="92">
        <v>0</v>
      </c>
      <c r="AU210" s="91"/>
      <c r="AV210" s="137"/>
      <c r="AW210" s="91"/>
      <c r="AX210" s="141"/>
      <c r="AY210" s="131">
        <v>0</v>
      </c>
      <c r="AZ210" s="133"/>
      <c r="BA210" s="133"/>
    </row>
    <row r="211" spans="1:53" ht="21.75" customHeight="1" x14ac:dyDescent="0.3">
      <c r="A211" s="648" t="s">
        <v>938</v>
      </c>
      <c r="B211" s="646" t="s">
        <v>587</v>
      </c>
      <c r="C211" s="646" t="s">
        <v>437</v>
      </c>
      <c r="D211" s="37" t="s">
        <v>72</v>
      </c>
      <c r="E211" s="41">
        <f t="shared" si="0"/>
        <v>3</v>
      </c>
      <c r="F211" s="42">
        <f t="shared" si="1"/>
        <v>0</v>
      </c>
      <c r="G211" s="42">
        <f t="shared" si="2"/>
        <v>0</v>
      </c>
      <c r="H211" s="42">
        <f t="shared" si="3"/>
        <v>0</v>
      </c>
      <c r="I211" s="43">
        <f t="shared" si="4"/>
        <v>0</v>
      </c>
      <c r="J211" s="44">
        <f t="shared" si="5"/>
        <v>3</v>
      </c>
      <c r="K211" s="681">
        <f>(J211+(J212/5))</f>
        <v>4</v>
      </c>
      <c r="L211" s="649"/>
      <c r="M211" s="649"/>
      <c r="N211" s="651">
        <f>K211+(L211*5)+(M211*30)</f>
        <v>4</v>
      </c>
      <c r="O211" s="649">
        <f>IF(N211=0,"",RANK(N211,N:N,0))</f>
        <v>132</v>
      </c>
      <c r="P211" s="111">
        <v>0</v>
      </c>
      <c r="Q211" s="112"/>
      <c r="R211" s="112"/>
      <c r="S211" s="111"/>
      <c r="T211" s="47">
        <v>0</v>
      </c>
      <c r="U211" s="115"/>
      <c r="V211" s="111">
        <v>3</v>
      </c>
      <c r="W211" s="53"/>
      <c r="X211" s="118"/>
      <c r="Y211" s="47">
        <v>0</v>
      </c>
      <c r="Z211" s="120"/>
      <c r="AA211" s="47"/>
      <c r="AB211" s="118"/>
      <c r="AC211" s="122"/>
      <c r="AD211" s="63">
        <v>0</v>
      </c>
      <c r="AE211" s="111">
        <v>0</v>
      </c>
      <c r="AF211" s="53"/>
      <c r="AG211" s="125">
        <v>0</v>
      </c>
      <c r="AH211" s="120"/>
      <c r="AI211" s="111">
        <v>0</v>
      </c>
      <c r="AJ211" s="53"/>
      <c r="AK211" s="47">
        <v>0</v>
      </c>
      <c r="AL211" s="120"/>
      <c r="AM211" s="47"/>
      <c r="AN211" s="115"/>
      <c r="AO211" s="111">
        <v>0</v>
      </c>
      <c r="AP211" s="53"/>
      <c r="AQ211" s="125">
        <v>0</v>
      </c>
      <c r="AR211" s="125">
        <v>0</v>
      </c>
      <c r="AS211" s="49">
        <v>0</v>
      </c>
      <c r="AT211" s="49">
        <v>0</v>
      </c>
      <c r="AU211" s="47"/>
      <c r="AV211" s="115"/>
      <c r="AW211" s="47"/>
      <c r="AX211" s="120"/>
      <c r="AY211" s="111">
        <v>0</v>
      </c>
      <c r="AZ211" s="112"/>
      <c r="BA211" s="112"/>
    </row>
    <row r="212" spans="1:53" ht="21.75" customHeight="1" x14ac:dyDescent="0.3">
      <c r="A212" s="669"/>
      <c r="B212" s="669"/>
      <c r="C212" s="669"/>
      <c r="D212" s="85" t="s">
        <v>103</v>
      </c>
      <c r="E212" s="41">
        <f t="shared" si="0"/>
        <v>5</v>
      </c>
      <c r="F212" s="42">
        <f t="shared" si="1"/>
        <v>0</v>
      </c>
      <c r="G212" s="42">
        <f t="shared" si="2"/>
        <v>0</v>
      </c>
      <c r="H212" s="42">
        <f t="shared" si="3"/>
        <v>0</v>
      </c>
      <c r="I212" s="43">
        <f t="shared" si="4"/>
        <v>0</v>
      </c>
      <c r="J212" s="89">
        <f t="shared" si="5"/>
        <v>5</v>
      </c>
      <c r="K212" s="650"/>
      <c r="L212" s="650"/>
      <c r="M212" s="650"/>
      <c r="N212" s="650"/>
      <c r="O212" s="650"/>
      <c r="P212" s="131">
        <v>0</v>
      </c>
      <c r="Q212" s="133"/>
      <c r="R212" s="133"/>
      <c r="S212" s="131"/>
      <c r="T212" s="91">
        <v>0</v>
      </c>
      <c r="U212" s="137"/>
      <c r="V212" s="131">
        <v>5</v>
      </c>
      <c r="W212" s="95"/>
      <c r="X212" s="139"/>
      <c r="Y212" s="91">
        <v>0</v>
      </c>
      <c r="Z212" s="141"/>
      <c r="AA212" s="91"/>
      <c r="AB212" s="139"/>
      <c r="AC212" s="143"/>
      <c r="AD212" s="103">
        <v>0</v>
      </c>
      <c r="AE212" s="131">
        <v>0</v>
      </c>
      <c r="AF212" s="95"/>
      <c r="AG212" s="145">
        <v>0</v>
      </c>
      <c r="AH212" s="141"/>
      <c r="AI212" s="131">
        <v>0</v>
      </c>
      <c r="AJ212" s="95"/>
      <c r="AK212" s="91">
        <v>0</v>
      </c>
      <c r="AL212" s="141"/>
      <c r="AM212" s="91"/>
      <c r="AN212" s="137"/>
      <c r="AO212" s="131">
        <v>0</v>
      </c>
      <c r="AP212" s="95"/>
      <c r="AQ212" s="145">
        <v>0</v>
      </c>
      <c r="AR212" s="145">
        <v>0</v>
      </c>
      <c r="AS212" s="92">
        <v>0</v>
      </c>
      <c r="AT212" s="92">
        <v>0</v>
      </c>
      <c r="AU212" s="91"/>
      <c r="AV212" s="137"/>
      <c r="AW212" s="91"/>
      <c r="AX212" s="141"/>
      <c r="AY212" s="131">
        <v>0</v>
      </c>
      <c r="AZ212" s="133"/>
      <c r="BA212" s="133"/>
    </row>
    <row r="213" spans="1:53" ht="21.75" customHeight="1" x14ac:dyDescent="0.3">
      <c r="A213" s="648" t="s">
        <v>941</v>
      </c>
      <c r="B213" s="646" t="s">
        <v>943</v>
      </c>
      <c r="C213" s="646" t="s">
        <v>761</v>
      </c>
      <c r="D213" s="37" t="s">
        <v>72</v>
      </c>
      <c r="E213" s="41">
        <f t="shared" si="0"/>
        <v>10</v>
      </c>
      <c r="F213" s="42">
        <f t="shared" si="1"/>
        <v>5</v>
      </c>
      <c r="G213" s="42">
        <f t="shared" si="2"/>
        <v>0</v>
      </c>
      <c r="H213" s="42">
        <f t="shared" si="3"/>
        <v>0</v>
      </c>
      <c r="I213" s="43">
        <f t="shared" si="4"/>
        <v>0</v>
      </c>
      <c r="J213" s="44">
        <f t="shared" si="5"/>
        <v>15</v>
      </c>
      <c r="K213" s="681">
        <f>(J213+(J214/5))</f>
        <v>21.6</v>
      </c>
      <c r="L213" s="649"/>
      <c r="M213" s="649"/>
      <c r="N213" s="651">
        <f>K213+(L213*5)+(M213*30)</f>
        <v>21.6</v>
      </c>
      <c r="O213" s="649">
        <f>IF(N213=0,"",RANK(N213,N:N,0))</f>
        <v>105</v>
      </c>
      <c r="P213" s="111">
        <v>0</v>
      </c>
      <c r="Q213" s="112"/>
      <c r="R213" s="112"/>
      <c r="S213" s="111"/>
      <c r="T213" s="47">
        <v>0</v>
      </c>
      <c r="U213" s="115"/>
      <c r="V213" s="111">
        <v>0</v>
      </c>
      <c r="W213" s="53"/>
      <c r="X213" s="118"/>
      <c r="Y213" s="47">
        <v>0</v>
      </c>
      <c r="Z213" s="120"/>
      <c r="AA213" s="47"/>
      <c r="AB213" s="118"/>
      <c r="AC213" s="122"/>
      <c r="AD213" s="63">
        <v>0</v>
      </c>
      <c r="AE213" s="111">
        <v>0</v>
      </c>
      <c r="AF213" s="53"/>
      <c r="AG213" s="125">
        <v>0</v>
      </c>
      <c r="AH213" s="120"/>
      <c r="AI213" s="111">
        <v>0</v>
      </c>
      <c r="AJ213" s="53"/>
      <c r="AK213" s="47">
        <v>0</v>
      </c>
      <c r="AL213" s="120"/>
      <c r="AM213" s="47"/>
      <c r="AN213" s="115"/>
      <c r="AO213" s="111">
        <v>0</v>
      </c>
      <c r="AP213" s="53"/>
      <c r="AQ213" s="125">
        <v>10</v>
      </c>
      <c r="AR213" s="125">
        <v>0</v>
      </c>
      <c r="AS213" s="49">
        <v>0</v>
      </c>
      <c r="AT213" s="49">
        <v>0</v>
      </c>
      <c r="AU213" s="47">
        <v>5</v>
      </c>
      <c r="AV213" s="115"/>
      <c r="AW213" s="47"/>
      <c r="AX213" s="120"/>
      <c r="AY213" s="111">
        <v>0</v>
      </c>
      <c r="AZ213" s="112"/>
      <c r="BA213" s="112"/>
    </row>
    <row r="214" spans="1:53" ht="21.75" customHeight="1" x14ac:dyDescent="0.3">
      <c r="A214" s="669"/>
      <c r="B214" s="669"/>
      <c r="C214" s="669"/>
      <c r="D214" s="85" t="s">
        <v>103</v>
      </c>
      <c r="E214" s="41">
        <f t="shared" si="0"/>
        <v>25</v>
      </c>
      <c r="F214" s="42">
        <f t="shared" si="1"/>
        <v>8</v>
      </c>
      <c r="G214" s="42">
        <f t="shared" si="2"/>
        <v>0</v>
      </c>
      <c r="H214" s="42">
        <f t="shared" si="3"/>
        <v>0</v>
      </c>
      <c r="I214" s="43">
        <f t="shared" si="4"/>
        <v>0</v>
      </c>
      <c r="J214" s="89">
        <f t="shared" si="5"/>
        <v>33</v>
      </c>
      <c r="K214" s="650"/>
      <c r="L214" s="650"/>
      <c r="M214" s="650"/>
      <c r="N214" s="650"/>
      <c r="O214" s="650"/>
      <c r="P214" s="131">
        <v>0</v>
      </c>
      <c r="Q214" s="133"/>
      <c r="R214" s="133"/>
      <c r="S214" s="131"/>
      <c r="T214" s="91">
        <v>0</v>
      </c>
      <c r="U214" s="137"/>
      <c r="V214" s="131">
        <v>0</v>
      </c>
      <c r="W214" s="95"/>
      <c r="X214" s="139"/>
      <c r="Y214" s="91">
        <v>0</v>
      </c>
      <c r="Z214" s="141"/>
      <c r="AA214" s="91"/>
      <c r="AB214" s="139"/>
      <c r="AC214" s="143"/>
      <c r="AD214" s="103">
        <v>0</v>
      </c>
      <c r="AE214" s="131">
        <v>0</v>
      </c>
      <c r="AF214" s="95"/>
      <c r="AG214" s="145">
        <v>0</v>
      </c>
      <c r="AH214" s="141"/>
      <c r="AI214" s="131">
        <v>0</v>
      </c>
      <c r="AJ214" s="95"/>
      <c r="AK214" s="91">
        <v>0</v>
      </c>
      <c r="AL214" s="141"/>
      <c r="AM214" s="91"/>
      <c r="AN214" s="137"/>
      <c r="AO214" s="131">
        <v>0</v>
      </c>
      <c r="AP214" s="95"/>
      <c r="AQ214" s="145">
        <v>25</v>
      </c>
      <c r="AR214" s="145">
        <v>0</v>
      </c>
      <c r="AS214" s="92">
        <v>0</v>
      </c>
      <c r="AT214" s="92">
        <v>0</v>
      </c>
      <c r="AU214" s="91">
        <v>8</v>
      </c>
      <c r="AV214" s="137"/>
      <c r="AW214" s="91"/>
      <c r="AX214" s="141"/>
      <c r="AY214" s="131">
        <v>0</v>
      </c>
      <c r="AZ214" s="133"/>
      <c r="BA214" s="133"/>
    </row>
    <row r="215" spans="1:53" ht="21.75" customHeight="1" x14ac:dyDescent="0.3">
      <c r="A215" s="648" t="s">
        <v>623</v>
      </c>
      <c r="B215" s="685" t="s">
        <v>624</v>
      </c>
      <c r="C215" s="646" t="s">
        <v>138</v>
      </c>
      <c r="D215" s="37" t="s">
        <v>72</v>
      </c>
      <c r="E215" s="41">
        <f t="shared" si="0"/>
        <v>100</v>
      </c>
      <c r="F215" s="42">
        <f t="shared" si="1"/>
        <v>60</v>
      </c>
      <c r="G215" s="42">
        <f t="shared" si="2"/>
        <v>40</v>
      </c>
      <c r="H215" s="42">
        <f t="shared" si="3"/>
        <v>0</v>
      </c>
      <c r="I215" s="43">
        <f t="shared" si="4"/>
        <v>0</v>
      </c>
      <c r="J215" s="44">
        <f t="shared" si="5"/>
        <v>200</v>
      </c>
      <c r="K215" s="681">
        <f>(J215+(J216/5))</f>
        <v>217</v>
      </c>
      <c r="L215" s="649"/>
      <c r="M215" s="649"/>
      <c r="N215" s="651">
        <f>K215+(L215*5)+(M215*30)</f>
        <v>217</v>
      </c>
      <c r="O215" s="649">
        <f>IF(N215=0,"",RANK(N215,N:N,0))</f>
        <v>38</v>
      </c>
      <c r="P215" s="111">
        <v>0</v>
      </c>
      <c r="Q215" s="112"/>
      <c r="R215" s="112"/>
      <c r="S215" s="111"/>
      <c r="T215" s="47">
        <v>0</v>
      </c>
      <c r="U215" s="115"/>
      <c r="V215" s="111">
        <v>0</v>
      </c>
      <c r="W215" s="53"/>
      <c r="X215" s="118">
        <v>40</v>
      </c>
      <c r="Y215" s="47">
        <v>0</v>
      </c>
      <c r="Z215" s="120"/>
      <c r="AA215" s="47"/>
      <c r="AB215" s="118"/>
      <c r="AC215" s="122"/>
      <c r="AD215" s="63">
        <v>0</v>
      </c>
      <c r="AE215" s="111">
        <v>0</v>
      </c>
      <c r="AF215" s="53"/>
      <c r="AG215" s="125">
        <v>60</v>
      </c>
      <c r="AH215" s="120"/>
      <c r="AI215" s="111">
        <v>0</v>
      </c>
      <c r="AJ215" s="53"/>
      <c r="AK215" s="47">
        <v>0</v>
      </c>
      <c r="AL215" s="120"/>
      <c r="AM215" s="47"/>
      <c r="AN215" s="147">
        <v>100</v>
      </c>
      <c r="AO215" s="111">
        <v>0</v>
      </c>
      <c r="AP215" s="53"/>
      <c r="AQ215" s="125">
        <v>0</v>
      </c>
      <c r="AR215" s="125">
        <v>0</v>
      </c>
      <c r="AS215" s="49">
        <v>0</v>
      </c>
      <c r="AT215" s="49">
        <v>0</v>
      </c>
      <c r="AU215" s="47"/>
      <c r="AV215" s="147"/>
      <c r="AW215" s="47"/>
      <c r="AX215" s="120"/>
      <c r="AY215" s="111">
        <v>0</v>
      </c>
      <c r="AZ215" s="112"/>
      <c r="BA215" s="112"/>
    </row>
    <row r="216" spans="1:53" ht="21.75" customHeight="1" x14ac:dyDescent="0.3">
      <c r="A216" s="669"/>
      <c r="B216" s="686"/>
      <c r="C216" s="669"/>
      <c r="D216" s="85" t="s">
        <v>103</v>
      </c>
      <c r="E216" s="41">
        <f t="shared" si="0"/>
        <v>60</v>
      </c>
      <c r="F216" s="42">
        <f t="shared" si="1"/>
        <v>25</v>
      </c>
      <c r="G216" s="42">
        <f t="shared" si="2"/>
        <v>0</v>
      </c>
      <c r="H216" s="42">
        <f t="shared" si="3"/>
        <v>0</v>
      </c>
      <c r="I216" s="43">
        <f t="shared" si="4"/>
        <v>0</v>
      </c>
      <c r="J216" s="89">
        <f t="shared" si="5"/>
        <v>85</v>
      </c>
      <c r="K216" s="650"/>
      <c r="L216" s="650"/>
      <c r="M216" s="650"/>
      <c r="N216" s="650"/>
      <c r="O216" s="650"/>
      <c r="P216" s="131">
        <v>0</v>
      </c>
      <c r="Q216" s="133"/>
      <c r="R216" s="133"/>
      <c r="S216" s="131"/>
      <c r="T216" s="91">
        <v>0</v>
      </c>
      <c r="U216" s="137"/>
      <c r="V216" s="131">
        <v>0</v>
      </c>
      <c r="W216" s="95"/>
      <c r="X216" s="139">
        <v>25</v>
      </c>
      <c r="Y216" s="91">
        <v>0</v>
      </c>
      <c r="Z216" s="141"/>
      <c r="AA216" s="91"/>
      <c r="AB216" s="139"/>
      <c r="AC216" s="143"/>
      <c r="AD216" s="103">
        <v>0</v>
      </c>
      <c r="AE216" s="131">
        <v>0</v>
      </c>
      <c r="AF216" s="95"/>
      <c r="AG216" s="145">
        <v>60</v>
      </c>
      <c r="AH216" s="141"/>
      <c r="AI216" s="131">
        <v>0</v>
      </c>
      <c r="AJ216" s="95"/>
      <c r="AK216" s="91">
        <v>0</v>
      </c>
      <c r="AL216" s="141"/>
      <c r="AM216" s="91"/>
      <c r="AN216" s="137"/>
      <c r="AO216" s="131">
        <v>0</v>
      </c>
      <c r="AP216" s="95"/>
      <c r="AQ216" s="145">
        <v>0</v>
      </c>
      <c r="AR216" s="145">
        <v>0</v>
      </c>
      <c r="AS216" s="92">
        <v>0</v>
      </c>
      <c r="AT216" s="92">
        <v>0</v>
      </c>
      <c r="AU216" s="91"/>
      <c r="AV216" s="137"/>
      <c r="AW216" s="91"/>
      <c r="AX216" s="141"/>
      <c r="AY216" s="131">
        <v>0</v>
      </c>
      <c r="AZ216" s="133"/>
      <c r="BA216" s="133"/>
    </row>
    <row r="217" spans="1:53" ht="21.75" customHeight="1" x14ac:dyDescent="0.3">
      <c r="A217" s="648" t="s">
        <v>951</v>
      </c>
      <c r="B217" s="685" t="s">
        <v>952</v>
      </c>
      <c r="C217" s="646" t="s">
        <v>220</v>
      </c>
      <c r="D217" s="37" t="s">
        <v>72</v>
      </c>
      <c r="E217" s="41">
        <f t="shared" si="0"/>
        <v>5</v>
      </c>
      <c r="F217" s="42">
        <f t="shared" si="1"/>
        <v>5</v>
      </c>
      <c r="G217" s="42">
        <f t="shared" si="2"/>
        <v>5</v>
      </c>
      <c r="H217" s="42">
        <f t="shared" si="3"/>
        <v>0</v>
      </c>
      <c r="I217" s="43">
        <f t="shared" si="4"/>
        <v>0</v>
      </c>
      <c r="J217" s="44">
        <f t="shared" si="5"/>
        <v>15</v>
      </c>
      <c r="K217" s="681">
        <f>(J217+(J218/5))</f>
        <v>16.8</v>
      </c>
      <c r="L217" s="649"/>
      <c r="M217" s="649"/>
      <c r="N217" s="651">
        <f>K217+(L217*5)+(M217*30)</f>
        <v>16.8</v>
      </c>
      <c r="O217" s="649">
        <f>IF(N217=0,"",RANK(N217,N:N,0))</f>
        <v>110</v>
      </c>
      <c r="P217" s="111">
        <v>0</v>
      </c>
      <c r="Q217" s="112"/>
      <c r="R217" s="112"/>
      <c r="S217" s="111"/>
      <c r="T217" s="47">
        <v>0</v>
      </c>
      <c r="U217" s="115"/>
      <c r="V217" s="111">
        <v>0</v>
      </c>
      <c r="W217" s="53"/>
      <c r="X217" s="118"/>
      <c r="Y217" s="47">
        <v>0</v>
      </c>
      <c r="Z217" s="120"/>
      <c r="AA217" s="47"/>
      <c r="AB217" s="118"/>
      <c r="AC217" s="122"/>
      <c r="AD217" s="63">
        <v>0</v>
      </c>
      <c r="AE217" s="111">
        <v>5</v>
      </c>
      <c r="AF217" s="53"/>
      <c r="AG217" s="125">
        <v>0</v>
      </c>
      <c r="AH217" s="120">
        <v>5</v>
      </c>
      <c r="AI217" s="111">
        <v>0</v>
      </c>
      <c r="AJ217" s="53"/>
      <c r="AK217" s="47">
        <v>5</v>
      </c>
      <c r="AL217" s="120"/>
      <c r="AM217" s="47"/>
      <c r="AN217" s="115"/>
      <c r="AO217" s="111">
        <v>0</v>
      </c>
      <c r="AP217" s="53"/>
      <c r="AQ217" s="125">
        <v>0</v>
      </c>
      <c r="AR217" s="125">
        <v>0</v>
      </c>
      <c r="AS217" s="49">
        <v>0</v>
      </c>
      <c r="AT217" s="49">
        <v>0</v>
      </c>
      <c r="AU217" s="47"/>
      <c r="AV217" s="115"/>
      <c r="AW217" s="47"/>
      <c r="AX217" s="120"/>
      <c r="AY217" s="111">
        <v>0</v>
      </c>
      <c r="AZ217" s="112"/>
      <c r="BA217" s="112"/>
    </row>
    <row r="218" spans="1:53" ht="21.75" customHeight="1" x14ac:dyDescent="0.3">
      <c r="A218" s="669"/>
      <c r="B218" s="686"/>
      <c r="C218" s="669"/>
      <c r="D218" s="85" t="s">
        <v>103</v>
      </c>
      <c r="E218" s="41">
        <f t="shared" si="0"/>
        <v>8</v>
      </c>
      <c r="F218" s="42">
        <f t="shared" si="1"/>
        <v>1</v>
      </c>
      <c r="G218" s="42">
        <f t="shared" si="2"/>
        <v>0</v>
      </c>
      <c r="H218" s="42">
        <f t="shared" si="3"/>
        <v>0</v>
      </c>
      <c r="I218" s="43">
        <f t="shared" si="4"/>
        <v>0</v>
      </c>
      <c r="J218" s="89">
        <f t="shared" si="5"/>
        <v>9</v>
      </c>
      <c r="K218" s="650"/>
      <c r="L218" s="650"/>
      <c r="M218" s="650"/>
      <c r="N218" s="650"/>
      <c r="O218" s="650"/>
      <c r="P218" s="131">
        <v>0</v>
      </c>
      <c r="Q218" s="133"/>
      <c r="R218" s="133"/>
      <c r="S218" s="131"/>
      <c r="T218" s="91">
        <v>0</v>
      </c>
      <c r="U218" s="137"/>
      <c r="V218" s="131">
        <v>0</v>
      </c>
      <c r="W218" s="95"/>
      <c r="X218" s="139"/>
      <c r="Y218" s="91">
        <v>0</v>
      </c>
      <c r="Z218" s="141"/>
      <c r="AA218" s="91"/>
      <c r="AB218" s="139"/>
      <c r="AC218" s="143">
        <v>1</v>
      </c>
      <c r="AD218" s="103">
        <v>0</v>
      </c>
      <c r="AE218" s="131">
        <v>0</v>
      </c>
      <c r="AF218" s="95"/>
      <c r="AG218" s="145">
        <v>0</v>
      </c>
      <c r="AH218" s="141"/>
      <c r="AI218" s="131">
        <v>0</v>
      </c>
      <c r="AJ218" s="95"/>
      <c r="AK218" s="91">
        <v>8</v>
      </c>
      <c r="AL218" s="141"/>
      <c r="AM218" s="91"/>
      <c r="AN218" s="137"/>
      <c r="AO218" s="131">
        <v>0</v>
      </c>
      <c r="AP218" s="95"/>
      <c r="AQ218" s="145">
        <v>0</v>
      </c>
      <c r="AR218" s="145">
        <v>0</v>
      </c>
      <c r="AS218" s="92">
        <v>0</v>
      </c>
      <c r="AT218" s="92">
        <v>0</v>
      </c>
      <c r="AU218" s="91"/>
      <c r="AV218" s="137"/>
      <c r="AW218" s="91"/>
      <c r="AX218" s="141"/>
      <c r="AY218" s="131">
        <v>0</v>
      </c>
      <c r="AZ218" s="133"/>
      <c r="BA218" s="133"/>
    </row>
    <row r="219" spans="1:53" ht="21.75" customHeight="1" x14ac:dyDescent="0.3">
      <c r="A219" s="648" t="s">
        <v>957</v>
      </c>
      <c r="B219" s="685" t="s">
        <v>958</v>
      </c>
      <c r="C219" s="646" t="s">
        <v>81</v>
      </c>
      <c r="D219" s="37" t="s">
        <v>72</v>
      </c>
      <c r="E219" s="41">
        <f t="shared" si="0"/>
        <v>40</v>
      </c>
      <c r="F219" s="42">
        <f t="shared" si="1"/>
        <v>15</v>
      </c>
      <c r="G219" s="42">
        <f t="shared" si="2"/>
        <v>15</v>
      </c>
      <c r="H219" s="42">
        <f t="shared" si="3"/>
        <v>8</v>
      </c>
      <c r="I219" s="43">
        <f t="shared" si="4"/>
        <v>5</v>
      </c>
      <c r="J219" s="44">
        <f t="shared" si="5"/>
        <v>83</v>
      </c>
      <c r="K219" s="681">
        <f>(J219+(J220/5))</f>
        <v>84.6</v>
      </c>
      <c r="L219" s="649"/>
      <c r="M219" s="649"/>
      <c r="N219" s="651">
        <f>K219+(L219*5)+(M219*30)</f>
        <v>84.6</v>
      </c>
      <c r="O219" s="649">
        <f>IF(N219=0,"",RANK(N219,N:N,0))</f>
        <v>64</v>
      </c>
      <c r="P219" s="111">
        <v>0</v>
      </c>
      <c r="Q219" s="112"/>
      <c r="R219" s="112"/>
      <c r="S219" s="111"/>
      <c r="T219" s="47">
        <v>0</v>
      </c>
      <c r="U219" s="115"/>
      <c r="V219" s="111">
        <v>0</v>
      </c>
      <c r="W219" s="53"/>
      <c r="X219" s="118"/>
      <c r="Y219" s="47">
        <v>5</v>
      </c>
      <c r="Z219" s="120"/>
      <c r="AA219" s="47"/>
      <c r="AB219" s="118"/>
      <c r="AC219" s="122"/>
      <c r="AD219" s="63">
        <v>0</v>
      </c>
      <c r="AE219" s="111">
        <v>8</v>
      </c>
      <c r="AF219" s="53">
        <v>15</v>
      </c>
      <c r="AG219" s="125">
        <v>0</v>
      </c>
      <c r="AH219" s="120"/>
      <c r="AI219" s="111">
        <v>5</v>
      </c>
      <c r="AJ219" s="53"/>
      <c r="AK219" s="47">
        <v>15</v>
      </c>
      <c r="AL219" s="120"/>
      <c r="AM219" s="47"/>
      <c r="AN219" s="115"/>
      <c r="AO219" s="111">
        <v>0</v>
      </c>
      <c r="AP219" s="53"/>
      <c r="AQ219" s="149">
        <v>0</v>
      </c>
      <c r="AR219" s="149">
        <v>0</v>
      </c>
      <c r="AS219" s="49">
        <v>40</v>
      </c>
      <c r="AT219" s="49">
        <v>0</v>
      </c>
      <c r="AU219" s="47"/>
      <c r="AV219" s="115"/>
      <c r="AW219" s="47"/>
      <c r="AX219" s="120"/>
      <c r="AY219" s="111">
        <v>0</v>
      </c>
      <c r="AZ219" s="112"/>
      <c r="BA219" s="112"/>
    </row>
    <row r="220" spans="1:53" ht="21.75" customHeight="1" x14ac:dyDescent="0.3">
      <c r="A220" s="669"/>
      <c r="B220" s="686"/>
      <c r="C220" s="669"/>
      <c r="D220" s="85" t="s">
        <v>103</v>
      </c>
      <c r="E220" s="41">
        <f t="shared" si="0"/>
        <v>8</v>
      </c>
      <c r="F220" s="42">
        <f t="shared" si="1"/>
        <v>0</v>
      </c>
      <c r="G220" s="42">
        <f t="shared" si="2"/>
        <v>0</v>
      </c>
      <c r="H220" s="42">
        <f t="shared" si="3"/>
        <v>0</v>
      </c>
      <c r="I220" s="43">
        <f t="shared" si="4"/>
        <v>0</v>
      </c>
      <c r="J220" s="89">
        <f t="shared" si="5"/>
        <v>8</v>
      </c>
      <c r="K220" s="650"/>
      <c r="L220" s="650"/>
      <c r="M220" s="650"/>
      <c r="N220" s="650"/>
      <c r="O220" s="650"/>
      <c r="P220" s="131">
        <v>0</v>
      </c>
      <c r="Q220" s="133"/>
      <c r="R220" s="133"/>
      <c r="S220" s="131"/>
      <c r="T220" s="91">
        <v>0</v>
      </c>
      <c r="U220" s="137"/>
      <c r="V220" s="131">
        <v>0</v>
      </c>
      <c r="W220" s="95"/>
      <c r="X220" s="139"/>
      <c r="Y220" s="91">
        <v>0</v>
      </c>
      <c r="Z220" s="141"/>
      <c r="AA220" s="91"/>
      <c r="AB220" s="139"/>
      <c r="AC220" s="143"/>
      <c r="AD220" s="103">
        <v>0</v>
      </c>
      <c r="AE220" s="131">
        <v>8</v>
      </c>
      <c r="AF220" s="95"/>
      <c r="AG220" s="145">
        <v>0</v>
      </c>
      <c r="AH220" s="141"/>
      <c r="AI220" s="131">
        <v>0</v>
      </c>
      <c r="AJ220" s="95"/>
      <c r="AK220" s="91">
        <v>0</v>
      </c>
      <c r="AL220" s="141"/>
      <c r="AM220" s="91"/>
      <c r="AN220" s="137"/>
      <c r="AO220" s="131">
        <v>0</v>
      </c>
      <c r="AP220" s="95"/>
      <c r="AQ220" s="151">
        <v>0</v>
      </c>
      <c r="AR220" s="151">
        <v>0</v>
      </c>
      <c r="AS220" s="92">
        <v>0</v>
      </c>
      <c r="AT220" s="92">
        <v>0</v>
      </c>
      <c r="AU220" s="91"/>
      <c r="AV220" s="137"/>
      <c r="AW220" s="91"/>
      <c r="AX220" s="141"/>
      <c r="AY220" s="131">
        <v>0</v>
      </c>
      <c r="AZ220" s="133"/>
      <c r="BA220" s="133"/>
    </row>
    <row r="221" spans="1:53" ht="21.75" customHeight="1" x14ac:dyDescent="0.3">
      <c r="A221" s="648" t="s">
        <v>965</v>
      </c>
      <c r="B221" s="685" t="s">
        <v>966</v>
      </c>
      <c r="C221" s="646" t="s">
        <v>562</v>
      </c>
      <c r="D221" s="37" t="s">
        <v>72</v>
      </c>
      <c r="E221" s="41">
        <f t="shared" si="0"/>
        <v>25</v>
      </c>
      <c r="F221" s="42">
        <f t="shared" si="1"/>
        <v>15</v>
      </c>
      <c r="G221" s="42">
        <f t="shared" si="2"/>
        <v>15</v>
      </c>
      <c r="H221" s="42">
        <f t="shared" si="3"/>
        <v>5</v>
      </c>
      <c r="I221" s="43">
        <f t="shared" si="4"/>
        <v>5</v>
      </c>
      <c r="J221" s="44">
        <f t="shared" si="5"/>
        <v>65</v>
      </c>
      <c r="K221" s="681">
        <f>(J221+(J222/5))</f>
        <v>95.6</v>
      </c>
      <c r="L221" s="649"/>
      <c r="M221" s="649"/>
      <c r="N221" s="651">
        <f>K221+(L221*5)+(M221*30)</f>
        <v>95.6</v>
      </c>
      <c r="O221" s="649">
        <f>IF(N221=0,"",RANK(N221,N:N,0))</f>
        <v>56</v>
      </c>
      <c r="P221" s="111">
        <v>0</v>
      </c>
      <c r="Q221" s="112"/>
      <c r="R221" s="112"/>
      <c r="S221" s="111">
        <v>3</v>
      </c>
      <c r="T221" s="47">
        <v>0</v>
      </c>
      <c r="U221" s="115"/>
      <c r="V221" s="111">
        <v>0</v>
      </c>
      <c r="W221" s="53">
        <v>3</v>
      </c>
      <c r="X221" s="118"/>
      <c r="Y221" s="47">
        <v>0</v>
      </c>
      <c r="Z221" s="120"/>
      <c r="AA221" s="47"/>
      <c r="AB221" s="118"/>
      <c r="AC221" s="122">
        <v>5</v>
      </c>
      <c r="AD221" s="63">
        <v>0</v>
      </c>
      <c r="AE221" s="111">
        <v>5</v>
      </c>
      <c r="AF221" s="53">
        <v>5</v>
      </c>
      <c r="AG221" s="125">
        <v>0</v>
      </c>
      <c r="AH221" s="120">
        <v>5</v>
      </c>
      <c r="AI221" s="111">
        <v>0</v>
      </c>
      <c r="AJ221" s="53">
        <v>5</v>
      </c>
      <c r="AK221" s="47">
        <v>5</v>
      </c>
      <c r="AL221" s="120"/>
      <c r="AM221" s="47">
        <v>5</v>
      </c>
      <c r="AN221" s="115"/>
      <c r="AO221" s="111">
        <v>5</v>
      </c>
      <c r="AP221" s="53">
        <v>5</v>
      </c>
      <c r="AQ221" s="125">
        <v>0</v>
      </c>
      <c r="AR221" s="125">
        <v>0</v>
      </c>
      <c r="AS221" s="49">
        <v>0</v>
      </c>
      <c r="AT221" s="49">
        <v>0</v>
      </c>
      <c r="AU221" s="47"/>
      <c r="AV221" s="147">
        <v>25</v>
      </c>
      <c r="AW221" s="47">
        <v>15</v>
      </c>
      <c r="AX221" s="120">
        <v>15</v>
      </c>
      <c r="AY221" s="111">
        <v>5</v>
      </c>
      <c r="AZ221" s="112"/>
      <c r="BA221" s="112"/>
    </row>
    <row r="222" spans="1:53" ht="21.75" customHeight="1" x14ac:dyDescent="0.3">
      <c r="A222" s="669"/>
      <c r="B222" s="686"/>
      <c r="C222" s="669"/>
      <c r="D222" s="85" t="s">
        <v>103</v>
      </c>
      <c r="E222" s="41">
        <f t="shared" si="0"/>
        <v>40</v>
      </c>
      <c r="F222" s="42">
        <f t="shared" si="1"/>
        <v>40</v>
      </c>
      <c r="G222" s="42">
        <f t="shared" si="2"/>
        <v>40</v>
      </c>
      <c r="H222" s="42">
        <f t="shared" si="3"/>
        <v>25</v>
      </c>
      <c r="I222" s="43">
        <f t="shared" si="4"/>
        <v>8</v>
      </c>
      <c r="J222" s="89">
        <f t="shared" si="5"/>
        <v>153</v>
      </c>
      <c r="K222" s="650"/>
      <c r="L222" s="650"/>
      <c r="M222" s="650"/>
      <c r="N222" s="650"/>
      <c r="O222" s="650"/>
      <c r="P222" s="131">
        <v>0</v>
      </c>
      <c r="Q222" s="133"/>
      <c r="R222" s="133"/>
      <c r="S222" s="131">
        <v>5</v>
      </c>
      <c r="T222" s="91">
        <v>0</v>
      </c>
      <c r="U222" s="137"/>
      <c r="V222" s="131">
        <v>0</v>
      </c>
      <c r="W222" s="95"/>
      <c r="X222" s="139"/>
      <c r="Y222" s="91">
        <v>0</v>
      </c>
      <c r="Z222" s="141"/>
      <c r="AA222" s="91"/>
      <c r="AB222" s="139"/>
      <c r="AC222" s="143">
        <v>2</v>
      </c>
      <c r="AD222" s="103">
        <v>0</v>
      </c>
      <c r="AE222" s="131">
        <v>8</v>
      </c>
      <c r="AF222" s="95"/>
      <c r="AG222" s="145">
        <v>0</v>
      </c>
      <c r="AH222" s="141">
        <v>8</v>
      </c>
      <c r="AI222" s="131">
        <v>0</v>
      </c>
      <c r="AJ222" s="95"/>
      <c r="AK222" s="91">
        <v>0</v>
      </c>
      <c r="AL222" s="141"/>
      <c r="AM222" s="91">
        <v>25</v>
      </c>
      <c r="AN222" s="137"/>
      <c r="AO222" s="131">
        <v>40</v>
      </c>
      <c r="AP222" s="95"/>
      <c r="AQ222" s="145">
        <v>0</v>
      </c>
      <c r="AR222" s="145">
        <v>0</v>
      </c>
      <c r="AS222" s="92">
        <v>0</v>
      </c>
      <c r="AT222" s="92">
        <v>0</v>
      </c>
      <c r="AU222" s="91"/>
      <c r="AV222" s="148">
        <v>40</v>
      </c>
      <c r="AW222" s="91">
        <v>40</v>
      </c>
      <c r="AX222" s="141"/>
      <c r="AY222" s="131">
        <v>8</v>
      </c>
      <c r="AZ222" s="133"/>
      <c r="BA222" s="133"/>
    </row>
    <row r="223" spans="1:53" ht="21.75" customHeight="1" x14ac:dyDescent="0.3">
      <c r="A223" s="648" t="s">
        <v>971</v>
      </c>
      <c r="B223" s="685" t="s">
        <v>972</v>
      </c>
      <c r="C223" s="646" t="s">
        <v>131</v>
      </c>
      <c r="D223" s="37" t="s">
        <v>72</v>
      </c>
      <c r="E223" s="41">
        <f t="shared" si="0"/>
        <v>100</v>
      </c>
      <c r="F223" s="42">
        <f t="shared" si="1"/>
        <v>100</v>
      </c>
      <c r="G223" s="42">
        <f t="shared" si="2"/>
        <v>100</v>
      </c>
      <c r="H223" s="42">
        <f t="shared" si="3"/>
        <v>60</v>
      </c>
      <c r="I223" s="43">
        <f t="shared" si="4"/>
        <v>60</v>
      </c>
      <c r="J223" s="44">
        <f t="shared" si="5"/>
        <v>420</v>
      </c>
      <c r="K223" s="681">
        <f>(J223+(J224/5))</f>
        <v>550</v>
      </c>
      <c r="L223" s="649">
        <f>Nemzetközi!B123</f>
        <v>64</v>
      </c>
      <c r="M223" s="649"/>
      <c r="N223" s="651">
        <f>K223+(L223*5)+(M223*30)</f>
        <v>870</v>
      </c>
      <c r="O223" s="649">
        <f>IF(N223=0,"",RANK(N223,N:N,0))</f>
        <v>12</v>
      </c>
      <c r="P223" s="111">
        <v>0</v>
      </c>
      <c r="Q223" s="112">
        <v>60</v>
      </c>
      <c r="R223" s="112">
        <v>50</v>
      </c>
      <c r="S223" s="111"/>
      <c r="T223" s="47">
        <v>0</v>
      </c>
      <c r="U223" s="147">
        <v>40</v>
      </c>
      <c r="V223" s="111">
        <v>0</v>
      </c>
      <c r="W223" s="53"/>
      <c r="X223" s="118">
        <v>60</v>
      </c>
      <c r="Y223" s="47">
        <v>0</v>
      </c>
      <c r="Z223" s="120"/>
      <c r="AA223" s="47"/>
      <c r="AB223" s="118"/>
      <c r="AC223" s="122"/>
      <c r="AD223" s="63">
        <v>60</v>
      </c>
      <c r="AE223" s="111">
        <v>0</v>
      </c>
      <c r="AF223" s="53"/>
      <c r="AG223" s="125">
        <v>40</v>
      </c>
      <c r="AH223" s="120">
        <v>60</v>
      </c>
      <c r="AI223" s="111">
        <v>0</v>
      </c>
      <c r="AJ223" s="53">
        <v>100</v>
      </c>
      <c r="AK223" s="47">
        <v>0</v>
      </c>
      <c r="AL223" s="120"/>
      <c r="AM223" s="47"/>
      <c r="AN223" s="147">
        <v>60</v>
      </c>
      <c r="AO223" s="111">
        <v>100</v>
      </c>
      <c r="AP223" s="53"/>
      <c r="AQ223" s="125">
        <v>0</v>
      </c>
      <c r="AR223" s="125">
        <v>0</v>
      </c>
      <c r="AS223" s="49">
        <v>100</v>
      </c>
      <c r="AT223" s="49">
        <v>8</v>
      </c>
      <c r="AU223" s="47"/>
      <c r="AV223" s="147"/>
      <c r="AW223" s="47"/>
      <c r="AX223" s="120"/>
      <c r="AY223" s="111">
        <v>0</v>
      </c>
      <c r="AZ223" s="112"/>
      <c r="BA223" s="112"/>
    </row>
    <row r="224" spans="1:53" ht="21.75" customHeight="1" x14ac:dyDescent="0.3">
      <c r="A224" s="669"/>
      <c r="B224" s="686"/>
      <c r="C224" s="669"/>
      <c r="D224" s="85" t="s">
        <v>103</v>
      </c>
      <c r="E224" s="41">
        <f t="shared" si="0"/>
        <v>150</v>
      </c>
      <c r="F224" s="42">
        <f t="shared" si="1"/>
        <v>150</v>
      </c>
      <c r="G224" s="42">
        <f t="shared" si="2"/>
        <v>150</v>
      </c>
      <c r="H224" s="42">
        <f t="shared" si="3"/>
        <v>100</v>
      </c>
      <c r="I224" s="43">
        <f t="shared" si="4"/>
        <v>100</v>
      </c>
      <c r="J224" s="89">
        <f t="shared" si="5"/>
        <v>650</v>
      </c>
      <c r="K224" s="650"/>
      <c r="L224" s="650"/>
      <c r="M224" s="650"/>
      <c r="N224" s="650"/>
      <c r="O224" s="650"/>
      <c r="P224" s="131">
        <v>0</v>
      </c>
      <c r="Q224" s="133"/>
      <c r="R224" s="133">
        <v>90</v>
      </c>
      <c r="S224" s="131"/>
      <c r="T224" s="91">
        <v>0</v>
      </c>
      <c r="U224" s="148">
        <v>25</v>
      </c>
      <c r="V224" s="131">
        <v>0</v>
      </c>
      <c r="W224" s="95"/>
      <c r="X224" s="139"/>
      <c r="Y224" s="91">
        <v>0</v>
      </c>
      <c r="Z224" s="141"/>
      <c r="AA224" s="91"/>
      <c r="AB224" s="139"/>
      <c r="AC224" s="143"/>
      <c r="AD224" s="103">
        <v>150</v>
      </c>
      <c r="AE224" s="131">
        <v>100</v>
      </c>
      <c r="AF224" s="95"/>
      <c r="AG224" s="145">
        <v>150</v>
      </c>
      <c r="AH224" s="141">
        <v>60</v>
      </c>
      <c r="AI224" s="131">
        <v>0</v>
      </c>
      <c r="AJ224" s="95">
        <v>8</v>
      </c>
      <c r="AK224" s="91">
        <v>0</v>
      </c>
      <c r="AL224" s="141"/>
      <c r="AM224" s="91">
        <v>100</v>
      </c>
      <c r="AN224" s="148">
        <v>150</v>
      </c>
      <c r="AO224" s="131">
        <v>0</v>
      </c>
      <c r="AP224" s="95"/>
      <c r="AQ224" s="145">
        <v>0</v>
      </c>
      <c r="AR224" s="145">
        <v>0</v>
      </c>
      <c r="AS224" s="92">
        <v>100</v>
      </c>
      <c r="AT224" s="92">
        <v>16</v>
      </c>
      <c r="AU224" s="91"/>
      <c r="AV224" s="148"/>
      <c r="AW224" s="91">
        <v>100</v>
      </c>
      <c r="AX224" s="141"/>
      <c r="AY224" s="131">
        <v>0</v>
      </c>
      <c r="AZ224" s="133"/>
      <c r="BA224" s="133"/>
    </row>
    <row r="225" spans="1:53" ht="21.75" customHeight="1" x14ac:dyDescent="0.3">
      <c r="A225" s="648" t="s">
        <v>980</v>
      </c>
      <c r="B225" s="685" t="s">
        <v>981</v>
      </c>
      <c r="C225" s="646" t="s">
        <v>139</v>
      </c>
      <c r="D225" s="37" t="s">
        <v>72</v>
      </c>
      <c r="E225" s="41">
        <f t="shared" si="0"/>
        <v>30</v>
      </c>
      <c r="F225" s="42">
        <f t="shared" si="1"/>
        <v>25</v>
      </c>
      <c r="G225" s="42">
        <f t="shared" si="2"/>
        <v>8</v>
      </c>
      <c r="H225" s="42">
        <f t="shared" si="3"/>
        <v>8</v>
      </c>
      <c r="I225" s="43">
        <f t="shared" si="4"/>
        <v>8</v>
      </c>
      <c r="J225" s="44">
        <f t="shared" si="5"/>
        <v>79</v>
      </c>
      <c r="K225" s="681">
        <f>(J225+(J226/5))</f>
        <v>97</v>
      </c>
      <c r="L225" s="649"/>
      <c r="M225" s="649"/>
      <c r="N225" s="651">
        <f>K225+(L225*5)+(M225*30)</f>
        <v>97</v>
      </c>
      <c r="O225" s="649">
        <f>IF(N225=0,"",RANK(N225,N:N,0))</f>
        <v>55</v>
      </c>
      <c r="P225" s="111">
        <v>8</v>
      </c>
      <c r="Q225" s="112"/>
      <c r="R225" s="112">
        <v>30</v>
      </c>
      <c r="S225" s="111"/>
      <c r="T225" s="47">
        <v>0</v>
      </c>
      <c r="U225" s="147">
        <v>8</v>
      </c>
      <c r="V225" s="111">
        <v>25</v>
      </c>
      <c r="W225" s="53">
        <v>8</v>
      </c>
      <c r="X225" s="118"/>
      <c r="Y225" s="47">
        <v>8</v>
      </c>
      <c r="Z225" s="120"/>
      <c r="AA225" s="47">
        <v>8</v>
      </c>
      <c r="AB225" s="118"/>
      <c r="AC225" s="122"/>
      <c r="AD225" s="63">
        <v>0</v>
      </c>
      <c r="AE225" s="111">
        <v>0</v>
      </c>
      <c r="AF225" s="53"/>
      <c r="AG225" s="125">
        <v>0</v>
      </c>
      <c r="AH225" s="120"/>
      <c r="AI225" s="111">
        <v>0</v>
      </c>
      <c r="AJ225" s="53"/>
      <c r="AK225" s="47">
        <v>0</v>
      </c>
      <c r="AL225" s="120"/>
      <c r="AM225" s="47"/>
      <c r="AN225" s="147"/>
      <c r="AO225" s="111">
        <v>0</v>
      </c>
      <c r="AP225" s="53"/>
      <c r="AQ225" s="125">
        <v>0</v>
      </c>
      <c r="AR225" s="125">
        <v>0</v>
      </c>
      <c r="AS225" s="49">
        <v>0</v>
      </c>
      <c r="AT225" s="49">
        <v>0</v>
      </c>
      <c r="AU225" s="47"/>
      <c r="AV225" s="147"/>
      <c r="AW225" s="47"/>
      <c r="AX225" s="120"/>
      <c r="AY225" s="111">
        <v>0</v>
      </c>
      <c r="AZ225" s="112"/>
      <c r="BA225" s="112"/>
    </row>
    <row r="226" spans="1:53" ht="21.75" customHeight="1" x14ac:dyDescent="0.3">
      <c r="A226" s="669"/>
      <c r="B226" s="686"/>
      <c r="C226" s="669"/>
      <c r="D226" s="85" t="s">
        <v>103</v>
      </c>
      <c r="E226" s="41">
        <f t="shared" si="0"/>
        <v>30</v>
      </c>
      <c r="F226" s="42">
        <f t="shared" si="1"/>
        <v>25</v>
      </c>
      <c r="G226" s="42">
        <f t="shared" si="2"/>
        <v>15</v>
      </c>
      <c r="H226" s="42">
        <f t="shared" si="3"/>
        <v>15</v>
      </c>
      <c r="I226" s="43">
        <f t="shared" si="4"/>
        <v>5</v>
      </c>
      <c r="J226" s="89">
        <f t="shared" si="5"/>
        <v>90</v>
      </c>
      <c r="K226" s="650"/>
      <c r="L226" s="650"/>
      <c r="M226" s="650"/>
      <c r="N226" s="650"/>
      <c r="O226" s="650"/>
      <c r="P226" s="131">
        <v>5</v>
      </c>
      <c r="Q226" s="133"/>
      <c r="R226" s="133">
        <v>30</v>
      </c>
      <c r="S226" s="131"/>
      <c r="T226" s="91">
        <v>0</v>
      </c>
      <c r="U226" s="148">
        <v>25</v>
      </c>
      <c r="V226" s="131">
        <v>15</v>
      </c>
      <c r="W226" s="95">
        <v>15</v>
      </c>
      <c r="X226" s="139"/>
      <c r="Y226" s="91">
        <v>5</v>
      </c>
      <c r="Z226" s="141"/>
      <c r="AA226" s="91"/>
      <c r="AB226" s="139"/>
      <c r="AC226" s="143"/>
      <c r="AD226" s="103">
        <v>0</v>
      </c>
      <c r="AE226" s="131">
        <v>0</v>
      </c>
      <c r="AF226" s="95"/>
      <c r="AG226" s="145">
        <v>0</v>
      </c>
      <c r="AH226" s="141"/>
      <c r="AI226" s="131">
        <v>0</v>
      </c>
      <c r="AJ226" s="95"/>
      <c r="AK226" s="91">
        <v>0</v>
      </c>
      <c r="AL226" s="141"/>
      <c r="AM226" s="91"/>
      <c r="AN226" s="148"/>
      <c r="AO226" s="131">
        <v>0</v>
      </c>
      <c r="AP226" s="95"/>
      <c r="AQ226" s="145">
        <v>0</v>
      </c>
      <c r="AR226" s="145">
        <v>0</v>
      </c>
      <c r="AS226" s="92">
        <v>0</v>
      </c>
      <c r="AT226" s="92">
        <v>0</v>
      </c>
      <c r="AU226" s="91"/>
      <c r="AV226" s="148"/>
      <c r="AW226" s="91"/>
      <c r="AX226" s="141"/>
      <c r="AY226" s="131">
        <v>0</v>
      </c>
      <c r="AZ226" s="133"/>
      <c r="BA226" s="133"/>
    </row>
    <row r="227" spans="1:53" ht="21.75" customHeight="1" x14ac:dyDescent="0.3">
      <c r="A227" s="648" t="s">
        <v>986</v>
      </c>
      <c r="B227" s="646" t="s">
        <v>987</v>
      </c>
      <c r="C227" s="646" t="s">
        <v>416</v>
      </c>
      <c r="D227" s="37" t="s">
        <v>72</v>
      </c>
      <c r="E227" s="41">
        <f t="shared" si="0"/>
        <v>0</v>
      </c>
      <c r="F227" s="42">
        <f t="shared" si="1"/>
        <v>0</v>
      </c>
      <c r="G227" s="42">
        <f t="shared" si="2"/>
        <v>0</v>
      </c>
      <c r="H227" s="42">
        <f t="shared" si="3"/>
        <v>0</v>
      </c>
      <c r="I227" s="43">
        <f t="shared" si="4"/>
        <v>0</v>
      </c>
      <c r="J227" s="44">
        <f t="shared" si="5"/>
        <v>0</v>
      </c>
      <c r="K227" s="681">
        <f>(J227+(J228/5))</f>
        <v>0</v>
      </c>
      <c r="L227" s="649"/>
      <c r="M227" s="649"/>
      <c r="N227" s="651">
        <f>K227+(L227*5)+(M227*30)</f>
        <v>0</v>
      </c>
      <c r="O227" s="649" t="str">
        <f>IF(N227=0,"",RANK(N227,N:N,0))</f>
        <v/>
      </c>
      <c r="P227" s="111">
        <v>0</v>
      </c>
      <c r="Q227" s="112"/>
      <c r="R227" s="112"/>
      <c r="S227" s="111"/>
      <c r="T227" s="47">
        <v>0</v>
      </c>
      <c r="U227" s="115"/>
      <c r="V227" s="111">
        <v>0</v>
      </c>
      <c r="W227" s="53"/>
      <c r="X227" s="118"/>
      <c r="Y227" s="47">
        <v>0</v>
      </c>
      <c r="Z227" s="120"/>
      <c r="AA227" s="47"/>
      <c r="AB227" s="118"/>
      <c r="AC227" s="122"/>
      <c r="AD227" s="63">
        <v>0</v>
      </c>
      <c r="AE227" s="111">
        <v>0</v>
      </c>
      <c r="AF227" s="53"/>
      <c r="AG227" s="125">
        <v>0</v>
      </c>
      <c r="AH227" s="120"/>
      <c r="AI227" s="111">
        <v>0</v>
      </c>
      <c r="AJ227" s="53"/>
      <c r="AK227" s="47">
        <v>0</v>
      </c>
      <c r="AL227" s="120"/>
      <c r="AM227" s="47"/>
      <c r="AN227" s="115"/>
      <c r="AO227" s="111">
        <v>0</v>
      </c>
      <c r="AP227" s="53"/>
      <c r="AQ227" s="125">
        <v>0</v>
      </c>
      <c r="AR227" s="125">
        <v>0</v>
      </c>
      <c r="AS227" s="150">
        <v>0</v>
      </c>
      <c r="AT227" s="150">
        <v>0</v>
      </c>
      <c r="AU227" s="47"/>
      <c r="AV227" s="115"/>
      <c r="AW227" s="47"/>
      <c r="AX227" s="120"/>
      <c r="AY227" s="111">
        <v>0</v>
      </c>
      <c r="AZ227" s="112"/>
      <c r="BA227" s="112"/>
    </row>
    <row r="228" spans="1:53" ht="21.75" customHeight="1" x14ac:dyDescent="0.3">
      <c r="A228" s="669"/>
      <c r="B228" s="669"/>
      <c r="C228" s="669"/>
      <c r="D228" s="85" t="s">
        <v>103</v>
      </c>
      <c r="E228" s="41">
        <f t="shared" si="0"/>
        <v>0</v>
      </c>
      <c r="F228" s="42">
        <f t="shared" si="1"/>
        <v>0</v>
      </c>
      <c r="G228" s="42">
        <f t="shared" si="2"/>
        <v>0</v>
      </c>
      <c r="H228" s="42">
        <f t="shared" si="3"/>
        <v>0</v>
      </c>
      <c r="I228" s="43">
        <f t="shared" si="4"/>
        <v>0</v>
      </c>
      <c r="J228" s="89">
        <f t="shared" si="5"/>
        <v>0</v>
      </c>
      <c r="K228" s="650"/>
      <c r="L228" s="650"/>
      <c r="M228" s="650"/>
      <c r="N228" s="650"/>
      <c r="O228" s="650"/>
      <c r="P228" s="131">
        <v>0</v>
      </c>
      <c r="Q228" s="133"/>
      <c r="R228" s="133"/>
      <c r="S228" s="131"/>
      <c r="T228" s="91">
        <v>0</v>
      </c>
      <c r="U228" s="137"/>
      <c r="V228" s="131">
        <v>0</v>
      </c>
      <c r="W228" s="95"/>
      <c r="X228" s="139"/>
      <c r="Y228" s="91">
        <v>0</v>
      </c>
      <c r="Z228" s="141"/>
      <c r="AA228" s="91"/>
      <c r="AB228" s="139"/>
      <c r="AC228" s="143"/>
      <c r="AD228" s="103">
        <v>0</v>
      </c>
      <c r="AE228" s="131">
        <v>0</v>
      </c>
      <c r="AF228" s="95"/>
      <c r="AG228" s="145">
        <v>0</v>
      </c>
      <c r="AH228" s="141"/>
      <c r="AI228" s="131">
        <v>0</v>
      </c>
      <c r="AJ228" s="95"/>
      <c r="AK228" s="91">
        <v>0</v>
      </c>
      <c r="AL228" s="141"/>
      <c r="AM228" s="91"/>
      <c r="AN228" s="137"/>
      <c r="AO228" s="131">
        <v>0</v>
      </c>
      <c r="AP228" s="95"/>
      <c r="AQ228" s="145">
        <v>0</v>
      </c>
      <c r="AR228" s="145">
        <v>0</v>
      </c>
      <c r="AS228" s="152">
        <v>0</v>
      </c>
      <c r="AT228" s="152">
        <v>0</v>
      </c>
      <c r="AU228" s="91"/>
      <c r="AV228" s="137"/>
      <c r="AW228" s="91"/>
      <c r="AX228" s="141"/>
      <c r="AY228" s="131">
        <v>0</v>
      </c>
      <c r="AZ228" s="133"/>
      <c r="BA228" s="133"/>
    </row>
    <row r="229" spans="1:53" ht="21.75" customHeight="1" x14ac:dyDescent="0.3">
      <c r="A229" s="648" t="s">
        <v>990</v>
      </c>
      <c r="B229" s="685" t="s">
        <v>991</v>
      </c>
      <c r="C229" s="646" t="s">
        <v>992</v>
      </c>
      <c r="D229" s="37" t="s">
        <v>72</v>
      </c>
      <c r="E229" s="41">
        <f t="shared" si="0"/>
        <v>0</v>
      </c>
      <c r="F229" s="42">
        <f t="shared" si="1"/>
        <v>0</v>
      </c>
      <c r="G229" s="42">
        <f t="shared" si="2"/>
        <v>0</v>
      </c>
      <c r="H229" s="42">
        <f t="shared" si="3"/>
        <v>0</v>
      </c>
      <c r="I229" s="43">
        <f t="shared" si="4"/>
        <v>0</v>
      </c>
      <c r="J229" s="44">
        <f t="shared" si="5"/>
        <v>0</v>
      </c>
      <c r="K229" s="681">
        <f>(J229+(J230/5))</f>
        <v>0</v>
      </c>
      <c r="L229" s="649"/>
      <c r="M229" s="649"/>
      <c r="N229" s="651">
        <f>K229+(L229*5)+(M229*30)</f>
        <v>0</v>
      </c>
      <c r="O229" s="649" t="str">
        <f>IF(N229=0,"",RANK(N229,N:N,0))</f>
        <v/>
      </c>
      <c r="P229" s="111">
        <v>0</v>
      </c>
      <c r="Q229" s="112"/>
      <c r="R229" s="112"/>
      <c r="S229" s="111"/>
      <c r="T229" s="47">
        <v>0</v>
      </c>
      <c r="U229" s="115"/>
      <c r="V229" s="111">
        <v>0</v>
      </c>
      <c r="W229" s="53"/>
      <c r="X229" s="118"/>
      <c r="Y229" s="47">
        <v>0</v>
      </c>
      <c r="Z229" s="120"/>
      <c r="AA229" s="47"/>
      <c r="AB229" s="118"/>
      <c r="AC229" s="122"/>
      <c r="AD229" s="63">
        <v>0</v>
      </c>
      <c r="AE229" s="111">
        <v>0</v>
      </c>
      <c r="AF229" s="53"/>
      <c r="AG229" s="125">
        <v>0</v>
      </c>
      <c r="AH229" s="120"/>
      <c r="AI229" s="111">
        <v>0</v>
      </c>
      <c r="AJ229" s="53"/>
      <c r="AK229" s="47">
        <v>0</v>
      </c>
      <c r="AL229" s="120"/>
      <c r="AM229" s="47"/>
      <c r="AN229" s="115"/>
      <c r="AO229" s="111">
        <v>0</v>
      </c>
      <c r="AP229" s="53"/>
      <c r="AQ229" s="125">
        <v>0</v>
      </c>
      <c r="AR229" s="125">
        <v>0</v>
      </c>
      <c r="AS229" s="49">
        <v>0</v>
      </c>
      <c r="AT229" s="49">
        <v>0</v>
      </c>
      <c r="AU229" s="47"/>
      <c r="AV229" s="115"/>
      <c r="AW229" s="47"/>
      <c r="AX229" s="120"/>
      <c r="AY229" s="111">
        <v>0</v>
      </c>
      <c r="AZ229" s="112"/>
      <c r="BA229" s="112"/>
    </row>
    <row r="230" spans="1:53" ht="21.75" customHeight="1" x14ac:dyDescent="0.3">
      <c r="A230" s="669"/>
      <c r="B230" s="686"/>
      <c r="C230" s="669"/>
      <c r="D230" s="85" t="s">
        <v>103</v>
      </c>
      <c r="E230" s="41">
        <f t="shared" si="0"/>
        <v>0</v>
      </c>
      <c r="F230" s="42">
        <f t="shared" si="1"/>
        <v>0</v>
      </c>
      <c r="G230" s="42">
        <f t="shared" si="2"/>
        <v>0</v>
      </c>
      <c r="H230" s="42">
        <f t="shared" si="3"/>
        <v>0</v>
      </c>
      <c r="I230" s="43">
        <f t="shared" si="4"/>
        <v>0</v>
      </c>
      <c r="J230" s="89">
        <f t="shared" si="5"/>
        <v>0</v>
      </c>
      <c r="K230" s="650"/>
      <c r="L230" s="650"/>
      <c r="M230" s="670"/>
      <c r="N230" s="650"/>
      <c r="O230" s="650"/>
      <c r="P230" s="131">
        <v>0</v>
      </c>
      <c r="Q230" s="133"/>
      <c r="R230" s="133"/>
      <c r="S230" s="131"/>
      <c r="T230" s="91">
        <v>0</v>
      </c>
      <c r="U230" s="137"/>
      <c r="V230" s="131">
        <v>0</v>
      </c>
      <c r="W230" s="95"/>
      <c r="X230" s="139"/>
      <c r="Y230" s="91">
        <v>0</v>
      </c>
      <c r="Z230" s="141"/>
      <c r="AA230" s="91"/>
      <c r="AB230" s="139"/>
      <c r="AC230" s="143"/>
      <c r="AD230" s="103">
        <v>0</v>
      </c>
      <c r="AE230" s="131">
        <v>0</v>
      </c>
      <c r="AF230" s="95"/>
      <c r="AG230" s="145">
        <v>0</v>
      </c>
      <c r="AH230" s="141"/>
      <c r="AI230" s="131">
        <v>0</v>
      </c>
      <c r="AJ230" s="95"/>
      <c r="AK230" s="91">
        <v>0</v>
      </c>
      <c r="AL230" s="141"/>
      <c r="AM230" s="91"/>
      <c r="AN230" s="137"/>
      <c r="AO230" s="131">
        <v>0</v>
      </c>
      <c r="AP230" s="95"/>
      <c r="AQ230" s="145">
        <v>0</v>
      </c>
      <c r="AR230" s="145">
        <v>0</v>
      </c>
      <c r="AS230" s="92">
        <v>0</v>
      </c>
      <c r="AT230" s="92">
        <v>0</v>
      </c>
      <c r="AU230" s="91"/>
      <c r="AV230" s="137"/>
      <c r="AW230" s="91"/>
      <c r="AX230" s="141"/>
      <c r="AY230" s="131">
        <v>0</v>
      </c>
      <c r="AZ230" s="133"/>
      <c r="BA230" s="133"/>
    </row>
    <row r="231" spans="1:53" ht="21.75" customHeight="1" x14ac:dyDescent="0.3">
      <c r="A231" s="648" t="s">
        <v>673</v>
      </c>
      <c r="B231" s="646" t="s">
        <v>674</v>
      </c>
      <c r="C231" s="646" t="s">
        <v>138</v>
      </c>
      <c r="D231" s="37" t="s">
        <v>72</v>
      </c>
      <c r="E231" s="41">
        <f t="shared" si="0"/>
        <v>0</v>
      </c>
      <c r="F231" s="42">
        <f t="shared" si="1"/>
        <v>0</v>
      </c>
      <c r="G231" s="42">
        <f t="shared" si="2"/>
        <v>0</v>
      </c>
      <c r="H231" s="42">
        <f t="shared" si="3"/>
        <v>0</v>
      </c>
      <c r="I231" s="43">
        <f t="shared" si="4"/>
        <v>0</v>
      </c>
      <c r="J231" s="44">
        <f t="shared" si="5"/>
        <v>0</v>
      </c>
      <c r="K231" s="681">
        <f>(J231+(J232/5))</f>
        <v>0</v>
      </c>
      <c r="L231" s="649"/>
      <c r="M231" s="679"/>
      <c r="N231" s="651">
        <f>K231+(L231*5)+(M231*30)</f>
        <v>0</v>
      </c>
      <c r="O231" s="649" t="str">
        <f>IF(N231=0,"",RANK(N231,N:N,0))</f>
        <v/>
      </c>
      <c r="P231" s="111">
        <v>0</v>
      </c>
      <c r="Q231" s="112"/>
      <c r="R231" s="112"/>
      <c r="S231" s="111"/>
      <c r="T231" s="47">
        <v>0</v>
      </c>
      <c r="U231" s="115"/>
      <c r="V231" s="111">
        <v>0</v>
      </c>
      <c r="W231" s="53"/>
      <c r="X231" s="118"/>
      <c r="Y231" s="47">
        <v>0</v>
      </c>
      <c r="Z231" s="120"/>
      <c r="AA231" s="47"/>
      <c r="AB231" s="118"/>
      <c r="AC231" s="122"/>
      <c r="AD231" s="63">
        <v>0</v>
      </c>
      <c r="AE231" s="111">
        <v>0</v>
      </c>
      <c r="AF231" s="53"/>
      <c r="AG231" s="125">
        <v>0</v>
      </c>
      <c r="AH231" s="120"/>
      <c r="AI231" s="111">
        <v>0</v>
      </c>
      <c r="AJ231" s="53"/>
      <c r="AK231" s="47">
        <v>0</v>
      </c>
      <c r="AL231" s="120"/>
      <c r="AM231" s="47"/>
      <c r="AN231" s="115"/>
      <c r="AO231" s="111">
        <v>0</v>
      </c>
      <c r="AP231" s="53"/>
      <c r="AQ231" s="125">
        <v>0</v>
      </c>
      <c r="AR231" s="125">
        <v>0</v>
      </c>
      <c r="AS231" s="49">
        <v>0</v>
      </c>
      <c r="AT231" s="49">
        <v>0</v>
      </c>
      <c r="AU231" s="47"/>
      <c r="AV231" s="115"/>
      <c r="AW231" s="47"/>
      <c r="AX231" s="120"/>
      <c r="AY231" s="111">
        <v>0</v>
      </c>
      <c r="AZ231" s="112"/>
      <c r="BA231" s="112"/>
    </row>
    <row r="232" spans="1:53" ht="21.75" customHeight="1" x14ac:dyDescent="0.3">
      <c r="A232" s="669"/>
      <c r="B232" s="669"/>
      <c r="C232" s="669"/>
      <c r="D232" s="85" t="s">
        <v>103</v>
      </c>
      <c r="E232" s="41">
        <f t="shared" si="0"/>
        <v>0</v>
      </c>
      <c r="F232" s="42">
        <f t="shared" si="1"/>
        <v>0</v>
      </c>
      <c r="G232" s="42">
        <f t="shared" si="2"/>
        <v>0</v>
      </c>
      <c r="H232" s="42">
        <f t="shared" si="3"/>
        <v>0</v>
      </c>
      <c r="I232" s="43">
        <f t="shared" si="4"/>
        <v>0</v>
      </c>
      <c r="J232" s="89">
        <f t="shared" si="5"/>
        <v>0</v>
      </c>
      <c r="K232" s="650"/>
      <c r="L232" s="650"/>
      <c r="M232" s="650"/>
      <c r="N232" s="650"/>
      <c r="O232" s="650"/>
      <c r="P232" s="131">
        <v>0</v>
      </c>
      <c r="Q232" s="133"/>
      <c r="R232" s="133"/>
      <c r="S232" s="131"/>
      <c r="T232" s="91">
        <v>0</v>
      </c>
      <c r="U232" s="137"/>
      <c r="V232" s="131">
        <v>0</v>
      </c>
      <c r="W232" s="95"/>
      <c r="X232" s="139"/>
      <c r="Y232" s="91">
        <v>0</v>
      </c>
      <c r="Z232" s="141"/>
      <c r="AA232" s="91"/>
      <c r="AB232" s="139"/>
      <c r="AC232" s="143"/>
      <c r="AD232" s="103">
        <v>0</v>
      </c>
      <c r="AE232" s="131">
        <v>0</v>
      </c>
      <c r="AF232" s="95"/>
      <c r="AG232" s="145">
        <v>0</v>
      </c>
      <c r="AH232" s="141"/>
      <c r="AI232" s="131">
        <v>0</v>
      </c>
      <c r="AJ232" s="95"/>
      <c r="AK232" s="91">
        <v>0</v>
      </c>
      <c r="AL232" s="141"/>
      <c r="AM232" s="91"/>
      <c r="AN232" s="137"/>
      <c r="AO232" s="131">
        <v>0</v>
      </c>
      <c r="AP232" s="95"/>
      <c r="AQ232" s="145">
        <v>0</v>
      </c>
      <c r="AR232" s="145">
        <v>0</v>
      </c>
      <c r="AS232" s="92">
        <v>0</v>
      </c>
      <c r="AT232" s="92">
        <v>0</v>
      </c>
      <c r="AU232" s="91"/>
      <c r="AV232" s="137"/>
      <c r="AW232" s="91"/>
      <c r="AX232" s="141"/>
      <c r="AY232" s="131">
        <v>0</v>
      </c>
      <c r="AZ232" s="133"/>
      <c r="BA232" s="133"/>
    </row>
    <row r="233" spans="1:53" ht="21.75" customHeight="1" x14ac:dyDescent="0.3">
      <c r="A233" s="648" t="s">
        <v>1002</v>
      </c>
      <c r="B233" s="685" t="s">
        <v>1004</v>
      </c>
      <c r="C233" s="646" t="s">
        <v>1005</v>
      </c>
      <c r="D233" s="37" t="s">
        <v>72</v>
      </c>
      <c r="E233" s="41">
        <f t="shared" si="0"/>
        <v>1</v>
      </c>
      <c r="F233" s="42">
        <f t="shared" si="1"/>
        <v>0</v>
      </c>
      <c r="G233" s="42">
        <f t="shared" si="2"/>
        <v>0</v>
      </c>
      <c r="H233" s="42">
        <f t="shared" si="3"/>
        <v>0</v>
      </c>
      <c r="I233" s="43">
        <f t="shared" si="4"/>
        <v>0</v>
      </c>
      <c r="J233" s="44">
        <f t="shared" si="5"/>
        <v>1</v>
      </c>
      <c r="K233" s="681">
        <f>(J233+(J234/5))</f>
        <v>1</v>
      </c>
      <c r="L233" s="649"/>
      <c r="M233" s="649"/>
      <c r="N233" s="651">
        <f>K233+(L233*5)+(M233*30)</f>
        <v>1</v>
      </c>
      <c r="O233" s="649">
        <f>IF(N233=0,"",RANK(N233,N:N,0))</f>
        <v>138</v>
      </c>
      <c r="P233" s="111">
        <v>0</v>
      </c>
      <c r="Q233" s="112"/>
      <c r="R233" s="112"/>
      <c r="S233" s="111"/>
      <c r="T233" s="47">
        <v>0</v>
      </c>
      <c r="U233" s="115"/>
      <c r="V233" s="111">
        <v>0</v>
      </c>
      <c r="W233" s="53"/>
      <c r="X233" s="118"/>
      <c r="Y233" s="47">
        <v>0</v>
      </c>
      <c r="Z233" s="120"/>
      <c r="AA233" s="47"/>
      <c r="AB233" s="118"/>
      <c r="AC233" s="122">
        <v>1</v>
      </c>
      <c r="AD233" s="63">
        <v>0</v>
      </c>
      <c r="AE233" s="111">
        <v>0</v>
      </c>
      <c r="AF233" s="53"/>
      <c r="AG233" s="125">
        <v>0</v>
      </c>
      <c r="AH233" s="120"/>
      <c r="AI233" s="111">
        <v>0</v>
      </c>
      <c r="AJ233" s="53"/>
      <c r="AK233" s="47">
        <v>0</v>
      </c>
      <c r="AL233" s="120"/>
      <c r="AM233" s="47"/>
      <c r="AN233" s="115"/>
      <c r="AO233" s="111">
        <v>0</v>
      </c>
      <c r="AP233" s="53"/>
      <c r="AQ233" s="125">
        <v>0</v>
      </c>
      <c r="AR233" s="125">
        <v>0</v>
      </c>
      <c r="AS233" s="49">
        <v>0</v>
      </c>
      <c r="AT233" s="49">
        <v>0</v>
      </c>
      <c r="AU233" s="47"/>
      <c r="AV233" s="115"/>
      <c r="AW233" s="47"/>
      <c r="AX233" s="120"/>
      <c r="AY233" s="111">
        <v>0</v>
      </c>
      <c r="AZ233" s="112"/>
      <c r="BA233" s="112"/>
    </row>
    <row r="234" spans="1:53" ht="21.75" customHeight="1" x14ac:dyDescent="0.3">
      <c r="A234" s="669"/>
      <c r="B234" s="686"/>
      <c r="C234" s="669"/>
      <c r="D234" s="85" t="s">
        <v>103</v>
      </c>
      <c r="E234" s="41">
        <f t="shared" si="0"/>
        <v>0</v>
      </c>
      <c r="F234" s="42">
        <f t="shared" si="1"/>
        <v>0</v>
      </c>
      <c r="G234" s="42">
        <f t="shared" si="2"/>
        <v>0</v>
      </c>
      <c r="H234" s="42">
        <f t="shared" si="3"/>
        <v>0</v>
      </c>
      <c r="I234" s="43">
        <f t="shared" si="4"/>
        <v>0</v>
      </c>
      <c r="J234" s="89">
        <f t="shared" si="5"/>
        <v>0</v>
      </c>
      <c r="K234" s="650"/>
      <c r="L234" s="650"/>
      <c r="M234" s="650"/>
      <c r="N234" s="650"/>
      <c r="O234" s="650"/>
      <c r="P234" s="131">
        <v>0</v>
      </c>
      <c r="Q234" s="133"/>
      <c r="R234" s="133"/>
      <c r="S234" s="131"/>
      <c r="T234" s="91">
        <v>0</v>
      </c>
      <c r="U234" s="137"/>
      <c r="V234" s="131">
        <v>0</v>
      </c>
      <c r="W234" s="95"/>
      <c r="X234" s="139"/>
      <c r="Y234" s="91">
        <v>0</v>
      </c>
      <c r="Z234" s="141"/>
      <c r="AA234" s="91"/>
      <c r="AB234" s="139"/>
      <c r="AC234" s="143"/>
      <c r="AD234" s="103">
        <v>0</v>
      </c>
      <c r="AE234" s="131">
        <v>0</v>
      </c>
      <c r="AF234" s="95"/>
      <c r="AG234" s="145">
        <v>0</v>
      </c>
      <c r="AH234" s="141"/>
      <c r="AI234" s="131">
        <v>0</v>
      </c>
      <c r="AJ234" s="95"/>
      <c r="AK234" s="91">
        <v>0</v>
      </c>
      <c r="AL234" s="141"/>
      <c r="AM234" s="91"/>
      <c r="AN234" s="137"/>
      <c r="AO234" s="131">
        <v>0</v>
      </c>
      <c r="AP234" s="95"/>
      <c r="AQ234" s="145">
        <v>0</v>
      </c>
      <c r="AR234" s="145">
        <v>0</v>
      </c>
      <c r="AS234" s="92">
        <v>0</v>
      </c>
      <c r="AT234" s="92">
        <v>0</v>
      </c>
      <c r="AU234" s="91"/>
      <c r="AV234" s="137"/>
      <c r="AW234" s="91"/>
      <c r="AX234" s="141"/>
      <c r="AY234" s="131">
        <v>0</v>
      </c>
      <c r="AZ234" s="133"/>
      <c r="BA234" s="133"/>
    </row>
    <row r="235" spans="1:53" ht="21.75" customHeight="1" x14ac:dyDescent="0.3">
      <c r="A235" s="648" t="s">
        <v>1010</v>
      </c>
      <c r="B235" s="685" t="s">
        <v>1011</v>
      </c>
      <c r="C235" s="646" t="s">
        <v>1012</v>
      </c>
      <c r="D235" s="37" t="s">
        <v>72</v>
      </c>
      <c r="E235" s="41">
        <f t="shared" si="0"/>
        <v>0</v>
      </c>
      <c r="F235" s="42">
        <f t="shared" si="1"/>
        <v>0</v>
      </c>
      <c r="G235" s="42">
        <f t="shared" si="2"/>
        <v>0</v>
      </c>
      <c r="H235" s="42">
        <f t="shared" si="3"/>
        <v>0</v>
      </c>
      <c r="I235" s="43">
        <f t="shared" si="4"/>
        <v>0</v>
      </c>
      <c r="J235" s="44">
        <f t="shared" si="5"/>
        <v>0</v>
      </c>
      <c r="K235" s="681">
        <f>(J235+(J236/5))</f>
        <v>0</v>
      </c>
      <c r="L235" s="649"/>
      <c r="M235" s="649"/>
      <c r="N235" s="651">
        <f>K235+(L235*5)+(M235*30)</f>
        <v>0</v>
      </c>
      <c r="O235" s="649" t="str">
        <f>IF(N235=0,"",RANK(N235,N:N,0))</f>
        <v/>
      </c>
      <c r="P235" s="111">
        <v>0</v>
      </c>
      <c r="Q235" s="112"/>
      <c r="R235" s="112"/>
      <c r="S235" s="111"/>
      <c r="T235" s="47">
        <v>0</v>
      </c>
      <c r="U235" s="115"/>
      <c r="V235" s="194">
        <v>0</v>
      </c>
      <c r="W235" s="53"/>
      <c r="X235" s="118"/>
      <c r="Y235" s="47">
        <v>0</v>
      </c>
      <c r="Z235" s="120"/>
      <c r="AA235" s="47"/>
      <c r="AB235" s="118"/>
      <c r="AC235" s="122"/>
      <c r="AD235" s="63">
        <v>0</v>
      </c>
      <c r="AE235" s="111">
        <v>0</v>
      </c>
      <c r="AF235" s="53"/>
      <c r="AG235" s="125">
        <v>0</v>
      </c>
      <c r="AH235" s="120"/>
      <c r="AI235" s="111">
        <v>0</v>
      </c>
      <c r="AJ235" s="53"/>
      <c r="AK235" s="47">
        <v>0</v>
      </c>
      <c r="AL235" s="120"/>
      <c r="AM235" s="47"/>
      <c r="AN235" s="115"/>
      <c r="AO235" s="111">
        <v>0</v>
      </c>
      <c r="AP235" s="53"/>
      <c r="AQ235" s="149">
        <v>0</v>
      </c>
      <c r="AR235" s="149">
        <v>0</v>
      </c>
      <c r="AS235" s="49">
        <v>0</v>
      </c>
      <c r="AT235" s="49">
        <v>0</v>
      </c>
      <c r="AU235" s="47"/>
      <c r="AV235" s="115"/>
      <c r="AW235" s="47"/>
      <c r="AX235" s="120"/>
      <c r="AY235" s="111">
        <v>0</v>
      </c>
      <c r="AZ235" s="112"/>
      <c r="BA235" s="112"/>
    </row>
    <row r="236" spans="1:53" ht="21.75" customHeight="1" x14ac:dyDescent="0.3">
      <c r="A236" s="669"/>
      <c r="B236" s="686"/>
      <c r="C236" s="669"/>
      <c r="D236" s="85" t="s">
        <v>103</v>
      </c>
      <c r="E236" s="41">
        <f t="shared" si="0"/>
        <v>0</v>
      </c>
      <c r="F236" s="42">
        <f t="shared" si="1"/>
        <v>0</v>
      </c>
      <c r="G236" s="42">
        <f t="shared" si="2"/>
        <v>0</v>
      </c>
      <c r="H236" s="42">
        <f t="shared" si="3"/>
        <v>0</v>
      </c>
      <c r="I236" s="43">
        <f t="shared" si="4"/>
        <v>0</v>
      </c>
      <c r="J236" s="89">
        <f t="shared" si="5"/>
        <v>0</v>
      </c>
      <c r="K236" s="650"/>
      <c r="L236" s="650"/>
      <c r="M236" s="650"/>
      <c r="N236" s="650"/>
      <c r="O236" s="650"/>
      <c r="P236" s="131">
        <v>0</v>
      </c>
      <c r="Q236" s="133"/>
      <c r="R236" s="133"/>
      <c r="S236" s="131"/>
      <c r="T236" s="91">
        <v>0</v>
      </c>
      <c r="U236" s="137"/>
      <c r="V236" s="195">
        <v>0</v>
      </c>
      <c r="W236" s="95"/>
      <c r="X236" s="139"/>
      <c r="Y236" s="91">
        <v>0</v>
      </c>
      <c r="Z236" s="141"/>
      <c r="AA236" s="91"/>
      <c r="AB236" s="139"/>
      <c r="AC236" s="143"/>
      <c r="AD236" s="103">
        <v>0</v>
      </c>
      <c r="AE236" s="131">
        <v>0</v>
      </c>
      <c r="AF236" s="95"/>
      <c r="AG236" s="145">
        <v>0</v>
      </c>
      <c r="AH236" s="141"/>
      <c r="AI236" s="131">
        <v>0</v>
      </c>
      <c r="AJ236" s="95"/>
      <c r="AK236" s="91">
        <v>0</v>
      </c>
      <c r="AL236" s="141"/>
      <c r="AM236" s="91"/>
      <c r="AN236" s="137"/>
      <c r="AO236" s="131">
        <v>0</v>
      </c>
      <c r="AP236" s="95"/>
      <c r="AQ236" s="151">
        <v>0</v>
      </c>
      <c r="AR236" s="151">
        <v>0</v>
      </c>
      <c r="AS236" s="92">
        <v>0</v>
      </c>
      <c r="AT236" s="92">
        <v>0</v>
      </c>
      <c r="AU236" s="91"/>
      <c r="AV236" s="137"/>
      <c r="AW236" s="91"/>
      <c r="AX236" s="141"/>
      <c r="AY236" s="131">
        <v>0</v>
      </c>
      <c r="AZ236" s="133"/>
      <c r="BA236" s="133"/>
    </row>
    <row r="237" spans="1:53" ht="21.75" customHeight="1" x14ac:dyDescent="0.3">
      <c r="A237" s="648" t="s">
        <v>1019</v>
      </c>
      <c r="B237" s="685" t="s">
        <v>1020</v>
      </c>
      <c r="C237" s="646" t="s">
        <v>156</v>
      </c>
      <c r="D237" s="37" t="s">
        <v>72</v>
      </c>
      <c r="E237" s="41">
        <f t="shared" si="0"/>
        <v>25</v>
      </c>
      <c r="F237" s="42">
        <f t="shared" si="1"/>
        <v>25</v>
      </c>
      <c r="G237" s="42">
        <f t="shared" si="2"/>
        <v>15</v>
      </c>
      <c r="H237" s="42">
        <f t="shared" si="3"/>
        <v>9</v>
      </c>
      <c r="I237" s="43">
        <f t="shared" si="4"/>
        <v>6</v>
      </c>
      <c r="J237" s="44">
        <f t="shared" si="5"/>
        <v>80</v>
      </c>
      <c r="K237" s="681">
        <f>(J237+(J238/5))</f>
        <v>92.8</v>
      </c>
      <c r="L237" s="649"/>
      <c r="M237" s="649"/>
      <c r="N237" s="651">
        <f>K237+(L237*5)+(M237*30)</f>
        <v>92.8</v>
      </c>
      <c r="O237" s="649">
        <f>IF(N237=0,"",RANK(N237,N:N,0))</f>
        <v>58</v>
      </c>
      <c r="P237" s="111">
        <v>0</v>
      </c>
      <c r="Q237" s="112"/>
      <c r="R237" s="112"/>
      <c r="S237" s="111"/>
      <c r="T237" s="47">
        <v>0</v>
      </c>
      <c r="U237" s="115"/>
      <c r="V237" s="111">
        <v>0</v>
      </c>
      <c r="W237" s="53"/>
      <c r="X237" s="118"/>
      <c r="Y237" s="47">
        <v>0</v>
      </c>
      <c r="Z237" s="120"/>
      <c r="AA237" s="47"/>
      <c r="AB237" s="118"/>
      <c r="AC237" s="122">
        <v>9</v>
      </c>
      <c r="AD237" s="63">
        <v>0</v>
      </c>
      <c r="AE237" s="111">
        <v>0</v>
      </c>
      <c r="AF237" s="53">
        <v>5</v>
      </c>
      <c r="AG237" s="125">
        <v>0</v>
      </c>
      <c r="AH237" s="120">
        <v>5</v>
      </c>
      <c r="AI237" s="111">
        <v>0</v>
      </c>
      <c r="AJ237" s="53">
        <v>5</v>
      </c>
      <c r="AK237" s="47">
        <v>25</v>
      </c>
      <c r="AL237" s="120"/>
      <c r="AM237" s="47"/>
      <c r="AN237" s="115"/>
      <c r="AO237" s="111">
        <v>0</v>
      </c>
      <c r="AP237" s="53"/>
      <c r="AQ237" s="125">
        <v>25</v>
      </c>
      <c r="AR237" s="125">
        <v>6</v>
      </c>
      <c r="AS237" s="49">
        <v>0</v>
      </c>
      <c r="AT237" s="49">
        <v>0</v>
      </c>
      <c r="AU237" s="47">
        <v>5</v>
      </c>
      <c r="AV237" s="115"/>
      <c r="AW237" s="47"/>
      <c r="AX237" s="120">
        <v>15</v>
      </c>
      <c r="AY237" s="111">
        <v>15</v>
      </c>
      <c r="AZ237" s="112"/>
      <c r="BA237" s="112"/>
    </row>
    <row r="238" spans="1:53" ht="21.75" customHeight="1" x14ac:dyDescent="0.3">
      <c r="A238" s="669"/>
      <c r="B238" s="686"/>
      <c r="C238" s="669"/>
      <c r="D238" s="85" t="s">
        <v>103</v>
      </c>
      <c r="E238" s="41">
        <f t="shared" si="0"/>
        <v>25</v>
      </c>
      <c r="F238" s="42">
        <f t="shared" si="1"/>
        <v>25</v>
      </c>
      <c r="G238" s="42">
        <f t="shared" si="2"/>
        <v>14</v>
      </c>
      <c r="H238" s="42">
        <f t="shared" si="3"/>
        <v>0</v>
      </c>
      <c r="I238" s="43">
        <f t="shared" si="4"/>
        <v>0</v>
      </c>
      <c r="J238" s="89">
        <f t="shared" si="5"/>
        <v>64</v>
      </c>
      <c r="K238" s="650"/>
      <c r="L238" s="650"/>
      <c r="M238" s="650"/>
      <c r="N238" s="650"/>
      <c r="O238" s="650"/>
      <c r="P238" s="131">
        <v>0</v>
      </c>
      <c r="Q238" s="133"/>
      <c r="R238" s="133"/>
      <c r="S238" s="131"/>
      <c r="T238" s="91">
        <v>0</v>
      </c>
      <c r="U238" s="137"/>
      <c r="V238" s="131">
        <v>0</v>
      </c>
      <c r="W238" s="95"/>
      <c r="X238" s="139"/>
      <c r="Y238" s="91">
        <v>0</v>
      </c>
      <c r="Z238" s="141"/>
      <c r="AA238" s="91"/>
      <c r="AB238" s="139"/>
      <c r="AC238" s="143">
        <v>14</v>
      </c>
      <c r="AD238" s="103">
        <v>0</v>
      </c>
      <c r="AE238" s="131">
        <v>0</v>
      </c>
      <c r="AF238" s="95"/>
      <c r="AG238" s="145">
        <v>0</v>
      </c>
      <c r="AH238" s="141"/>
      <c r="AI238" s="131">
        <v>0</v>
      </c>
      <c r="AJ238" s="95"/>
      <c r="AK238" s="91">
        <v>0</v>
      </c>
      <c r="AL238" s="141"/>
      <c r="AM238" s="91"/>
      <c r="AN238" s="137"/>
      <c r="AO238" s="131">
        <v>0</v>
      </c>
      <c r="AP238" s="95"/>
      <c r="AQ238" s="145">
        <v>25</v>
      </c>
      <c r="AR238" s="145">
        <v>0</v>
      </c>
      <c r="AS238" s="92">
        <v>0</v>
      </c>
      <c r="AT238" s="92">
        <v>0</v>
      </c>
      <c r="AU238" s="91">
        <v>25</v>
      </c>
      <c r="AV238" s="137"/>
      <c r="AW238" s="91"/>
      <c r="AX238" s="141"/>
      <c r="AY238" s="131">
        <v>0</v>
      </c>
      <c r="AZ238" s="133"/>
      <c r="BA238" s="133"/>
    </row>
    <row r="239" spans="1:53" ht="21.75" customHeight="1" x14ac:dyDescent="0.3">
      <c r="A239" s="648" t="s">
        <v>1025</v>
      </c>
      <c r="B239" s="646" t="s">
        <v>1026</v>
      </c>
      <c r="C239" s="646" t="s">
        <v>374</v>
      </c>
      <c r="D239" s="37" t="s">
        <v>72</v>
      </c>
      <c r="E239" s="41">
        <f t="shared" si="0"/>
        <v>15</v>
      </c>
      <c r="F239" s="42">
        <f t="shared" si="1"/>
        <v>10</v>
      </c>
      <c r="G239" s="42">
        <f t="shared" si="2"/>
        <v>8</v>
      </c>
      <c r="H239" s="42">
        <f t="shared" si="3"/>
        <v>5</v>
      </c>
      <c r="I239" s="43">
        <f t="shared" si="4"/>
        <v>5</v>
      </c>
      <c r="J239" s="44">
        <f t="shared" si="5"/>
        <v>43</v>
      </c>
      <c r="K239" s="681">
        <f>(J239+(J240/5))</f>
        <v>61.2</v>
      </c>
      <c r="L239" s="649"/>
      <c r="M239" s="649"/>
      <c r="N239" s="651">
        <f>K239+(L239*5)+(M239*30)</f>
        <v>61.2</v>
      </c>
      <c r="O239" s="649">
        <f>IF(N239=0,"",RANK(N239,N:N,0))</f>
        <v>72</v>
      </c>
      <c r="P239" s="111">
        <v>0</v>
      </c>
      <c r="Q239" s="112"/>
      <c r="R239" s="112"/>
      <c r="S239" s="111"/>
      <c r="T239" s="47">
        <v>0</v>
      </c>
      <c r="U239" s="115"/>
      <c r="V239" s="111">
        <v>0</v>
      </c>
      <c r="W239" s="53"/>
      <c r="X239" s="118"/>
      <c r="Y239" s="47">
        <v>0</v>
      </c>
      <c r="Z239" s="120"/>
      <c r="AA239" s="47">
        <v>3</v>
      </c>
      <c r="AB239" s="118"/>
      <c r="AC239" s="122">
        <v>4</v>
      </c>
      <c r="AD239" s="63">
        <v>0</v>
      </c>
      <c r="AE239" s="111">
        <v>5</v>
      </c>
      <c r="AF239" s="53">
        <v>5</v>
      </c>
      <c r="AG239" s="125">
        <v>0</v>
      </c>
      <c r="AH239" s="120">
        <v>5</v>
      </c>
      <c r="AI239" s="111">
        <v>0</v>
      </c>
      <c r="AJ239" s="53">
        <v>8</v>
      </c>
      <c r="AK239" s="47">
        <v>5</v>
      </c>
      <c r="AL239" s="120">
        <v>15</v>
      </c>
      <c r="AM239" s="47">
        <v>5</v>
      </c>
      <c r="AN239" s="115"/>
      <c r="AO239" s="111">
        <v>5</v>
      </c>
      <c r="AP239" s="53"/>
      <c r="AQ239" s="125">
        <v>0</v>
      </c>
      <c r="AR239" s="125">
        <v>0</v>
      </c>
      <c r="AS239" s="49">
        <v>10</v>
      </c>
      <c r="AT239" s="49">
        <v>0</v>
      </c>
      <c r="AU239" s="47"/>
      <c r="AV239" s="115"/>
      <c r="AW239" s="47"/>
      <c r="AX239" s="120"/>
      <c r="AY239" s="111">
        <v>0</v>
      </c>
      <c r="AZ239" s="112"/>
      <c r="BA239" s="112"/>
    </row>
    <row r="240" spans="1:53" ht="21.75" customHeight="1" x14ac:dyDescent="0.3">
      <c r="A240" s="669"/>
      <c r="B240" s="669"/>
      <c r="C240" s="669"/>
      <c r="D240" s="85" t="s">
        <v>103</v>
      </c>
      <c r="E240" s="41">
        <f t="shared" si="0"/>
        <v>25</v>
      </c>
      <c r="F240" s="42">
        <f t="shared" si="1"/>
        <v>25</v>
      </c>
      <c r="G240" s="42">
        <f t="shared" si="2"/>
        <v>25</v>
      </c>
      <c r="H240" s="42">
        <f t="shared" si="3"/>
        <v>8</v>
      </c>
      <c r="I240" s="43">
        <f t="shared" si="4"/>
        <v>8</v>
      </c>
      <c r="J240" s="89">
        <f t="shared" si="5"/>
        <v>91</v>
      </c>
      <c r="K240" s="650"/>
      <c r="L240" s="650"/>
      <c r="M240" s="650"/>
      <c r="N240" s="650"/>
      <c r="O240" s="650"/>
      <c r="P240" s="131">
        <v>0</v>
      </c>
      <c r="Q240" s="133"/>
      <c r="R240" s="133"/>
      <c r="S240" s="131"/>
      <c r="T240" s="91">
        <v>0</v>
      </c>
      <c r="U240" s="137"/>
      <c r="V240" s="131">
        <v>0</v>
      </c>
      <c r="W240" s="95"/>
      <c r="X240" s="139"/>
      <c r="Y240" s="91">
        <v>0</v>
      </c>
      <c r="Z240" s="141"/>
      <c r="AA240" s="91"/>
      <c r="AB240" s="139"/>
      <c r="AC240" s="143">
        <v>4</v>
      </c>
      <c r="AD240" s="103">
        <v>0</v>
      </c>
      <c r="AE240" s="131">
        <v>0</v>
      </c>
      <c r="AF240" s="95"/>
      <c r="AG240" s="145">
        <v>0</v>
      </c>
      <c r="AH240" s="141"/>
      <c r="AI240" s="131">
        <v>0</v>
      </c>
      <c r="AJ240" s="95"/>
      <c r="AK240" s="91">
        <v>25</v>
      </c>
      <c r="AL240" s="141">
        <v>8</v>
      </c>
      <c r="AM240" s="91">
        <v>25</v>
      </c>
      <c r="AN240" s="137"/>
      <c r="AO240" s="131">
        <v>8</v>
      </c>
      <c r="AP240" s="95"/>
      <c r="AQ240" s="145">
        <v>0</v>
      </c>
      <c r="AR240" s="145">
        <v>0</v>
      </c>
      <c r="AS240" s="92">
        <v>25</v>
      </c>
      <c r="AT240" s="92">
        <v>0</v>
      </c>
      <c r="AU240" s="91"/>
      <c r="AV240" s="137"/>
      <c r="AW240" s="91"/>
      <c r="AX240" s="141"/>
      <c r="AY240" s="131">
        <v>0</v>
      </c>
      <c r="AZ240" s="133"/>
      <c r="BA240" s="133"/>
    </row>
    <row r="241" spans="1:53" ht="21.75" customHeight="1" x14ac:dyDescent="0.3">
      <c r="A241" s="648" t="s">
        <v>685</v>
      </c>
      <c r="B241" s="646" t="s">
        <v>686</v>
      </c>
      <c r="C241" s="646" t="s">
        <v>138</v>
      </c>
      <c r="D241" s="37" t="s">
        <v>72</v>
      </c>
      <c r="E241" s="41">
        <f t="shared" si="0"/>
        <v>0</v>
      </c>
      <c r="F241" s="42">
        <f t="shared" si="1"/>
        <v>0</v>
      </c>
      <c r="G241" s="42">
        <f t="shared" si="2"/>
        <v>0</v>
      </c>
      <c r="H241" s="42">
        <f t="shared" si="3"/>
        <v>0</v>
      </c>
      <c r="I241" s="43">
        <f t="shared" si="4"/>
        <v>0</v>
      </c>
      <c r="J241" s="44">
        <f t="shared" si="5"/>
        <v>0</v>
      </c>
      <c r="K241" s="681">
        <f>(J241+(J242/5))</f>
        <v>0</v>
      </c>
      <c r="L241" s="649"/>
      <c r="M241" s="649"/>
      <c r="N241" s="651">
        <f>K241+(L241*5)+(M241*30)</f>
        <v>0</v>
      </c>
      <c r="O241" s="649" t="str">
        <f>IF(N241=0,"",RANK(N241,N:N,0))</f>
        <v/>
      </c>
      <c r="P241" s="111">
        <v>0</v>
      </c>
      <c r="Q241" s="112"/>
      <c r="R241" s="112"/>
      <c r="S241" s="111"/>
      <c r="T241" s="47">
        <v>0</v>
      </c>
      <c r="U241" s="115"/>
      <c r="V241" s="111">
        <v>0</v>
      </c>
      <c r="W241" s="53"/>
      <c r="X241" s="118"/>
      <c r="Y241" s="47">
        <v>0</v>
      </c>
      <c r="Z241" s="120"/>
      <c r="AA241" s="47"/>
      <c r="AB241" s="118"/>
      <c r="AC241" s="122"/>
      <c r="AD241" s="63">
        <v>0</v>
      </c>
      <c r="AE241" s="111">
        <v>0</v>
      </c>
      <c r="AF241" s="53"/>
      <c r="AG241" s="125">
        <v>0</v>
      </c>
      <c r="AH241" s="120"/>
      <c r="AI241" s="111">
        <v>0</v>
      </c>
      <c r="AJ241" s="53"/>
      <c r="AK241" s="47">
        <v>0</v>
      </c>
      <c r="AL241" s="120"/>
      <c r="AM241" s="47"/>
      <c r="AN241" s="115"/>
      <c r="AO241" s="111">
        <v>0</v>
      </c>
      <c r="AP241" s="53"/>
      <c r="AQ241" s="125">
        <v>0</v>
      </c>
      <c r="AR241" s="125">
        <v>0</v>
      </c>
      <c r="AS241" s="49">
        <v>0</v>
      </c>
      <c r="AT241" s="49">
        <v>0</v>
      </c>
      <c r="AU241" s="47"/>
      <c r="AV241" s="115"/>
      <c r="AW241" s="47"/>
      <c r="AX241" s="120"/>
      <c r="AY241" s="111">
        <v>0</v>
      </c>
      <c r="AZ241" s="112"/>
      <c r="BA241" s="112"/>
    </row>
    <row r="242" spans="1:53" ht="21.75" customHeight="1" x14ac:dyDescent="0.3">
      <c r="A242" s="669"/>
      <c r="B242" s="669"/>
      <c r="C242" s="669"/>
      <c r="D242" s="85" t="s">
        <v>103</v>
      </c>
      <c r="E242" s="41">
        <f t="shared" si="0"/>
        <v>0</v>
      </c>
      <c r="F242" s="42">
        <f t="shared" si="1"/>
        <v>0</v>
      </c>
      <c r="G242" s="42">
        <f t="shared" si="2"/>
        <v>0</v>
      </c>
      <c r="H242" s="42">
        <f t="shared" si="3"/>
        <v>0</v>
      </c>
      <c r="I242" s="43">
        <f t="shared" si="4"/>
        <v>0</v>
      </c>
      <c r="J242" s="89">
        <f t="shared" si="5"/>
        <v>0</v>
      </c>
      <c r="K242" s="650"/>
      <c r="L242" s="650"/>
      <c r="M242" s="650"/>
      <c r="N242" s="650"/>
      <c r="O242" s="650"/>
      <c r="P242" s="131">
        <v>0</v>
      </c>
      <c r="Q242" s="133"/>
      <c r="R242" s="133"/>
      <c r="S242" s="131"/>
      <c r="T242" s="91">
        <v>0</v>
      </c>
      <c r="U242" s="137"/>
      <c r="V242" s="131">
        <v>0</v>
      </c>
      <c r="W242" s="95"/>
      <c r="X242" s="139"/>
      <c r="Y242" s="91">
        <v>0</v>
      </c>
      <c r="Z242" s="141"/>
      <c r="AA242" s="91"/>
      <c r="AB242" s="139"/>
      <c r="AC242" s="143"/>
      <c r="AD242" s="103">
        <v>0</v>
      </c>
      <c r="AE242" s="131">
        <v>0</v>
      </c>
      <c r="AF242" s="95"/>
      <c r="AG242" s="145">
        <v>0</v>
      </c>
      <c r="AH242" s="141"/>
      <c r="AI242" s="131">
        <v>0</v>
      </c>
      <c r="AJ242" s="95"/>
      <c r="AK242" s="91">
        <v>0</v>
      </c>
      <c r="AL242" s="141"/>
      <c r="AM242" s="91"/>
      <c r="AN242" s="137"/>
      <c r="AO242" s="131">
        <v>0</v>
      </c>
      <c r="AP242" s="95"/>
      <c r="AQ242" s="145">
        <v>0</v>
      </c>
      <c r="AR242" s="145">
        <v>0</v>
      </c>
      <c r="AS242" s="92">
        <v>0</v>
      </c>
      <c r="AT242" s="92">
        <v>0</v>
      </c>
      <c r="AU242" s="91"/>
      <c r="AV242" s="137"/>
      <c r="AW242" s="91"/>
      <c r="AX242" s="141"/>
      <c r="AY242" s="131">
        <v>0</v>
      </c>
      <c r="AZ242" s="133"/>
      <c r="BA242" s="133"/>
    </row>
    <row r="243" spans="1:53" ht="21.75" customHeight="1" x14ac:dyDescent="0.3">
      <c r="A243" s="648" t="s">
        <v>1029</v>
      </c>
      <c r="B243" s="685" t="s">
        <v>1030</v>
      </c>
      <c r="C243" s="646" t="s">
        <v>1031</v>
      </c>
      <c r="D243" s="37" t="s">
        <v>72</v>
      </c>
      <c r="E243" s="41">
        <f t="shared" si="0"/>
        <v>0</v>
      </c>
      <c r="F243" s="42">
        <f t="shared" si="1"/>
        <v>0</v>
      </c>
      <c r="G243" s="42">
        <f t="shared" si="2"/>
        <v>0</v>
      </c>
      <c r="H243" s="42">
        <f t="shared" si="3"/>
        <v>0</v>
      </c>
      <c r="I243" s="43">
        <f t="shared" si="4"/>
        <v>0</v>
      </c>
      <c r="J243" s="44">
        <f t="shared" si="5"/>
        <v>0</v>
      </c>
      <c r="K243" s="681">
        <f>(J243+(J244/5))</f>
        <v>0</v>
      </c>
      <c r="L243" s="649"/>
      <c r="M243" s="649"/>
      <c r="N243" s="651">
        <f>K243+(L243*5)+(M243*30)</f>
        <v>0</v>
      </c>
      <c r="O243" s="649" t="str">
        <f>IF(N243=0,"",RANK(N243,N:N,0))</f>
        <v/>
      </c>
      <c r="P243" s="111">
        <v>0</v>
      </c>
      <c r="Q243" s="112"/>
      <c r="R243" s="112"/>
      <c r="S243" s="111"/>
      <c r="T243" s="47">
        <v>0</v>
      </c>
      <c r="U243" s="115"/>
      <c r="V243" s="111">
        <v>0</v>
      </c>
      <c r="W243" s="53"/>
      <c r="X243" s="118"/>
      <c r="Y243" s="47">
        <v>0</v>
      </c>
      <c r="Z243" s="120"/>
      <c r="AA243" s="47"/>
      <c r="AB243" s="118"/>
      <c r="AC243" s="122"/>
      <c r="AD243" s="63">
        <v>0</v>
      </c>
      <c r="AE243" s="111">
        <v>0</v>
      </c>
      <c r="AF243" s="53"/>
      <c r="AG243" s="125">
        <v>0</v>
      </c>
      <c r="AH243" s="120"/>
      <c r="AI243" s="111">
        <v>0</v>
      </c>
      <c r="AJ243" s="53"/>
      <c r="AK243" s="47">
        <v>0</v>
      </c>
      <c r="AL243" s="120"/>
      <c r="AM243" s="47"/>
      <c r="AN243" s="115"/>
      <c r="AO243" s="111">
        <v>0</v>
      </c>
      <c r="AP243" s="53"/>
      <c r="AQ243" s="125">
        <v>0</v>
      </c>
      <c r="AR243" s="125">
        <v>0</v>
      </c>
      <c r="AS243" s="49">
        <v>0</v>
      </c>
      <c r="AT243" s="49">
        <v>0</v>
      </c>
      <c r="AU243" s="47"/>
      <c r="AV243" s="115"/>
      <c r="AW243" s="47"/>
      <c r="AX243" s="120"/>
      <c r="AY243" s="111">
        <v>0</v>
      </c>
      <c r="AZ243" s="112"/>
      <c r="BA243" s="112"/>
    </row>
    <row r="244" spans="1:53" ht="21.75" customHeight="1" x14ac:dyDescent="0.3">
      <c r="A244" s="669"/>
      <c r="B244" s="686"/>
      <c r="C244" s="669"/>
      <c r="D244" s="85" t="s">
        <v>103</v>
      </c>
      <c r="E244" s="41">
        <f t="shared" si="0"/>
        <v>0</v>
      </c>
      <c r="F244" s="42">
        <f t="shared" si="1"/>
        <v>0</v>
      </c>
      <c r="G244" s="42">
        <f t="shared" si="2"/>
        <v>0</v>
      </c>
      <c r="H244" s="42">
        <f t="shared" si="3"/>
        <v>0</v>
      </c>
      <c r="I244" s="43">
        <f t="shared" si="4"/>
        <v>0</v>
      </c>
      <c r="J244" s="89">
        <f t="shared" si="5"/>
        <v>0</v>
      </c>
      <c r="K244" s="650"/>
      <c r="L244" s="650"/>
      <c r="M244" s="650"/>
      <c r="N244" s="650"/>
      <c r="O244" s="650"/>
      <c r="P244" s="131">
        <v>0</v>
      </c>
      <c r="Q244" s="133"/>
      <c r="R244" s="133"/>
      <c r="S244" s="131"/>
      <c r="T244" s="91">
        <v>0</v>
      </c>
      <c r="U244" s="137"/>
      <c r="V244" s="131">
        <v>0</v>
      </c>
      <c r="W244" s="95"/>
      <c r="X244" s="139"/>
      <c r="Y244" s="91">
        <v>0</v>
      </c>
      <c r="Z244" s="141"/>
      <c r="AA244" s="91"/>
      <c r="AB244" s="139"/>
      <c r="AC244" s="143"/>
      <c r="AD244" s="103">
        <v>0</v>
      </c>
      <c r="AE244" s="131">
        <v>0</v>
      </c>
      <c r="AF244" s="95"/>
      <c r="AG244" s="145">
        <v>0</v>
      </c>
      <c r="AH244" s="141"/>
      <c r="AI244" s="131">
        <v>0</v>
      </c>
      <c r="AJ244" s="95"/>
      <c r="AK244" s="91">
        <v>0</v>
      </c>
      <c r="AL244" s="141"/>
      <c r="AM244" s="91"/>
      <c r="AN244" s="137"/>
      <c r="AO244" s="131">
        <v>0</v>
      </c>
      <c r="AP244" s="95"/>
      <c r="AQ244" s="145">
        <v>0</v>
      </c>
      <c r="AR244" s="145">
        <v>0</v>
      </c>
      <c r="AS244" s="92">
        <v>0</v>
      </c>
      <c r="AT244" s="92">
        <v>0</v>
      </c>
      <c r="AU244" s="91"/>
      <c r="AV244" s="137"/>
      <c r="AW244" s="91"/>
      <c r="AX244" s="141"/>
      <c r="AY244" s="131">
        <v>0</v>
      </c>
      <c r="AZ244" s="133"/>
      <c r="BA244" s="133"/>
    </row>
    <row r="245" spans="1:53" ht="21.75" customHeight="1" x14ac:dyDescent="0.3">
      <c r="A245" s="648" t="s">
        <v>1036</v>
      </c>
      <c r="B245" s="685" t="s">
        <v>1037</v>
      </c>
      <c r="C245" s="646" t="s">
        <v>1012</v>
      </c>
      <c r="D245" s="37" t="s">
        <v>72</v>
      </c>
      <c r="E245" s="41">
        <f t="shared" si="0"/>
        <v>0</v>
      </c>
      <c r="F245" s="42">
        <f t="shared" si="1"/>
        <v>0</v>
      </c>
      <c r="G245" s="42">
        <f t="shared" si="2"/>
        <v>0</v>
      </c>
      <c r="H245" s="42">
        <f t="shared" si="3"/>
        <v>0</v>
      </c>
      <c r="I245" s="43">
        <f t="shared" si="4"/>
        <v>0</v>
      </c>
      <c r="J245" s="44">
        <f t="shared" si="5"/>
        <v>0</v>
      </c>
      <c r="K245" s="681">
        <f>(J245+(J246/5))</f>
        <v>0</v>
      </c>
      <c r="L245" s="649"/>
      <c r="M245" s="649"/>
      <c r="N245" s="651">
        <f>K245+(L245*5)+(M245*30)</f>
        <v>0</v>
      </c>
      <c r="O245" s="649" t="str">
        <f>IF(N245=0,"",RANK(N245,N:N,0))</f>
        <v/>
      </c>
      <c r="P245" s="111">
        <v>0</v>
      </c>
      <c r="Q245" s="112"/>
      <c r="R245" s="112"/>
      <c r="S245" s="111"/>
      <c r="T245" s="47">
        <v>0</v>
      </c>
      <c r="U245" s="115"/>
      <c r="V245" s="111">
        <v>0</v>
      </c>
      <c r="W245" s="53"/>
      <c r="X245" s="118"/>
      <c r="Y245" s="47">
        <v>0</v>
      </c>
      <c r="Z245" s="120"/>
      <c r="AA245" s="47"/>
      <c r="AB245" s="118"/>
      <c r="AC245" s="122"/>
      <c r="AD245" s="63">
        <v>0</v>
      </c>
      <c r="AE245" s="111">
        <v>0</v>
      </c>
      <c r="AF245" s="53"/>
      <c r="AG245" s="125">
        <v>0</v>
      </c>
      <c r="AH245" s="120"/>
      <c r="AI245" s="111">
        <v>0</v>
      </c>
      <c r="AJ245" s="53"/>
      <c r="AK245" s="47">
        <v>0</v>
      </c>
      <c r="AL245" s="120"/>
      <c r="AM245" s="47"/>
      <c r="AN245" s="115"/>
      <c r="AO245" s="111">
        <v>0</v>
      </c>
      <c r="AP245" s="53"/>
      <c r="AQ245" s="125">
        <v>0</v>
      </c>
      <c r="AR245" s="125">
        <v>0</v>
      </c>
      <c r="AS245" s="150">
        <v>0</v>
      </c>
      <c r="AT245" s="150">
        <v>0</v>
      </c>
      <c r="AU245" s="47"/>
      <c r="AV245" s="115"/>
      <c r="AW245" s="47"/>
      <c r="AX245" s="120"/>
      <c r="AY245" s="111">
        <v>0</v>
      </c>
      <c r="AZ245" s="112"/>
      <c r="BA245" s="112"/>
    </row>
    <row r="246" spans="1:53" ht="21.75" customHeight="1" x14ac:dyDescent="0.3">
      <c r="A246" s="669"/>
      <c r="B246" s="686"/>
      <c r="C246" s="669"/>
      <c r="D246" s="85" t="s">
        <v>103</v>
      </c>
      <c r="E246" s="41">
        <f t="shared" si="0"/>
        <v>0</v>
      </c>
      <c r="F246" s="42">
        <f t="shared" si="1"/>
        <v>0</v>
      </c>
      <c r="G246" s="42">
        <f t="shared" si="2"/>
        <v>0</v>
      </c>
      <c r="H246" s="42">
        <f t="shared" si="3"/>
        <v>0</v>
      </c>
      <c r="I246" s="43">
        <f t="shared" si="4"/>
        <v>0</v>
      </c>
      <c r="J246" s="89">
        <f t="shared" si="5"/>
        <v>0</v>
      </c>
      <c r="K246" s="650"/>
      <c r="L246" s="650"/>
      <c r="M246" s="650"/>
      <c r="N246" s="650"/>
      <c r="O246" s="650"/>
      <c r="P246" s="131">
        <v>0</v>
      </c>
      <c r="Q246" s="133"/>
      <c r="R246" s="133"/>
      <c r="S246" s="131"/>
      <c r="T246" s="91">
        <v>0</v>
      </c>
      <c r="U246" s="137"/>
      <c r="V246" s="131">
        <v>0</v>
      </c>
      <c r="W246" s="95"/>
      <c r="X246" s="139"/>
      <c r="Y246" s="91">
        <v>0</v>
      </c>
      <c r="Z246" s="141"/>
      <c r="AA246" s="91"/>
      <c r="AB246" s="139"/>
      <c r="AC246" s="143"/>
      <c r="AD246" s="103">
        <v>0</v>
      </c>
      <c r="AE246" s="131">
        <v>0</v>
      </c>
      <c r="AF246" s="95"/>
      <c r="AG246" s="145">
        <v>0</v>
      </c>
      <c r="AH246" s="141"/>
      <c r="AI246" s="131">
        <v>0</v>
      </c>
      <c r="AJ246" s="95"/>
      <c r="AK246" s="91">
        <v>0</v>
      </c>
      <c r="AL246" s="141"/>
      <c r="AM246" s="91"/>
      <c r="AN246" s="137"/>
      <c r="AO246" s="131">
        <v>0</v>
      </c>
      <c r="AP246" s="95"/>
      <c r="AQ246" s="145">
        <v>0</v>
      </c>
      <c r="AR246" s="145">
        <v>0</v>
      </c>
      <c r="AS246" s="152">
        <v>0</v>
      </c>
      <c r="AT246" s="152">
        <v>0</v>
      </c>
      <c r="AU246" s="91"/>
      <c r="AV246" s="137"/>
      <c r="AW246" s="91"/>
      <c r="AX246" s="141"/>
      <c r="AY246" s="131">
        <v>0</v>
      </c>
      <c r="AZ246" s="133"/>
      <c r="BA246" s="133"/>
    </row>
    <row r="247" spans="1:53" ht="21.75" customHeight="1" x14ac:dyDescent="0.3">
      <c r="A247" s="648" t="s">
        <v>692</v>
      </c>
      <c r="B247" s="685" t="s">
        <v>693</v>
      </c>
      <c r="C247" s="646" t="s">
        <v>138</v>
      </c>
      <c r="D247" s="37" t="s">
        <v>72</v>
      </c>
      <c r="E247" s="41">
        <f t="shared" si="0"/>
        <v>0</v>
      </c>
      <c r="F247" s="42">
        <f t="shared" si="1"/>
        <v>0</v>
      </c>
      <c r="G247" s="42">
        <f t="shared" si="2"/>
        <v>0</v>
      </c>
      <c r="H247" s="42">
        <f t="shared" si="3"/>
        <v>0</v>
      </c>
      <c r="I247" s="43">
        <f t="shared" si="4"/>
        <v>0</v>
      </c>
      <c r="J247" s="44">
        <f t="shared" si="5"/>
        <v>0</v>
      </c>
      <c r="K247" s="681">
        <f>(J247+(J248/5))</f>
        <v>0</v>
      </c>
      <c r="L247" s="649"/>
      <c r="M247" s="649"/>
      <c r="N247" s="651">
        <f>K247+(L247*5)+(M247*30)</f>
        <v>0</v>
      </c>
      <c r="O247" s="649" t="str">
        <f>IF(N247=0,"",RANK(N247,N:N,0))</f>
        <v/>
      </c>
      <c r="P247" s="111">
        <v>0</v>
      </c>
      <c r="Q247" s="112"/>
      <c r="R247" s="112"/>
      <c r="S247" s="111"/>
      <c r="T247" s="47">
        <v>0</v>
      </c>
      <c r="U247" s="115"/>
      <c r="V247" s="111">
        <v>0</v>
      </c>
      <c r="W247" s="53"/>
      <c r="X247" s="118"/>
      <c r="Y247" s="47">
        <v>0</v>
      </c>
      <c r="Z247" s="120"/>
      <c r="AA247" s="47"/>
      <c r="AB247" s="118"/>
      <c r="AC247" s="122"/>
      <c r="AD247" s="63">
        <v>0</v>
      </c>
      <c r="AE247" s="111">
        <v>0</v>
      </c>
      <c r="AF247" s="53"/>
      <c r="AG247" s="125">
        <v>0</v>
      </c>
      <c r="AH247" s="120"/>
      <c r="AI247" s="111">
        <v>0</v>
      </c>
      <c r="AJ247" s="53"/>
      <c r="AK247" s="47">
        <v>0</v>
      </c>
      <c r="AL247" s="120"/>
      <c r="AM247" s="47"/>
      <c r="AN247" s="115"/>
      <c r="AO247" s="111">
        <v>0</v>
      </c>
      <c r="AP247" s="53"/>
      <c r="AQ247" s="125">
        <v>0</v>
      </c>
      <c r="AR247" s="125">
        <v>0</v>
      </c>
      <c r="AS247" s="49">
        <v>0</v>
      </c>
      <c r="AT247" s="49">
        <v>0</v>
      </c>
      <c r="AU247" s="47"/>
      <c r="AV247" s="115"/>
      <c r="AW247" s="47"/>
      <c r="AX247" s="120"/>
      <c r="AY247" s="111">
        <v>15</v>
      </c>
      <c r="AZ247" s="112"/>
      <c r="BA247" s="112"/>
    </row>
    <row r="248" spans="1:53" ht="21.75" customHeight="1" x14ac:dyDescent="0.3">
      <c r="A248" s="669"/>
      <c r="B248" s="686"/>
      <c r="C248" s="669"/>
      <c r="D248" s="85" t="s">
        <v>103</v>
      </c>
      <c r="E248" s="41">
        <f t="shared" si="0"/>
        <v>0</v>
      </c>
      <c r="F248" s="42">
        <f t="shared" si="1"/>
        <v>0</v>
      </c>
      <c r="G248" s="42">
        <f t="shared" si="2"/>
        <v>0</v>
      </c>
      <c r="H248" s="42">
        <f t="shared" si="3"/>
        <v>0</v>
      </c>
      <c r="I248" s="43">
        <f t="shared" si="4"/>
        <v>0</v>
      </c>
      <c r="J248" s="89">
        <f t="shared" si="5"/>
        <v>0</v>
      </c>
      <c r="K248" s="650"/>
      <c r="L248" s="650"/>
      <c r="M248" s="670"/>
      <c r="N248" s="650"/>
      <c r="O248" s="650"/>
      <c r="P248" s="131">
        <v>0</v>
      </c>
      <c r="Q248" s="133"/>
      <c r="R248" s="133"/>
      <c r="S248" s="131"/>
      <c r="T248" s="91">
        <v>0</v>
      </c>
      <c r="U248" s="137"/>
      <c r="V248" s="131">
        <v>0</v>
      </c>
      <c r="W248" s="95"/>
      <c r="X248" s="139"/>
      <c r="Y248" s="91">
        <v>0</v>
      </c>
      <c r="Z248" s="141"/>
      <c r="AA248" s="91"/>
      <c r="AB248" s="139"/>
      <c r="AC248" s="143"/>
      <c r="AD248" s="103">
        <v>0</v>
      </c>
      <c r="AE248" s="131">
        <v>0</v>
      </c>
      <c r="AF248" s="95"/>
      <c r="AG248" s="145">
        <v>0</v>
      </c>
      <c r="AH248" s="141"/>
      <c r="AI248" s="131">
        <v>0</v>
      </c>
      <c r="AJ248" s="95"/>
      <c r="AK248" s="91">
        <v>0</v>
      </c>
      <c r="AL248" s="141"/>
      <c r="AM248" s="91"/>
      <c r="AN248" s="137"/>
      <c r="AO248" s="131">
        <v>0</v>
      </c>
      <c r="AP248" s="95"/>
      <c r="AQ248" s="145">
        <v>0</v>
      </c>
      <c r="AR248" s="145">
        <v>0</v>
      </c>
      <c r="AS248" s="92">
        <v>0</v>
      </c>
      <c r="AT248" s="92">
        <v>0</v>
      </c>
      <c r="AU248" s="91"/>
      <c r="AV248" s="137"/>
      <c r="AW248" s="91"/>
      <c r="AX248" s="141"/>
      <c r="AY248" s="131">
        <v>0</v>
      </c>
      <c r="AZ248" s="133"/>
      <c r="BA248" s="133"/>
    </row>
    <row r="249" spans="1:53" ht="21.75" customHeight="1" x14ac:dyDescent="0.3">
      <c r="A249" s="648" t="s">
        <v>1047</v>
      </c>
      <c r="B249" s="687" t="s">
        <v>1048</v>
      </c>
      <c r="C249" s="646" t="s">
        <v>156</v>
      </c>
      <c r="D249" s="37" t="s">
        <v>72</v>
      </c>
      <c r="E249" s="41">
        <f t="shared" si="0"/>
        <v>500</v>
      </c>
      <c r="F249" s="42">
        <f t="shared" si="1"/>
        <v>350</v>
      </c>
      <c r="G249" s="42">
        <f t="shared" si="2"/>
        <v>350</v>
      </c>
      <c r="H249" s="42">
        <f t="shared" si="3"/>
        <v>164</v>
      </c>
      <c r="I249" s="43">
        <f t="shared" si="4"/>
        <v>150</v>
      </c>
      <c r="J249" s="44">
        <f t="shared" si="5"/>
        <v>1514</v>
      </c>
      <c r="K249" s="681">
        <f>(J249+(J250/5))</f>
        <v>1754.8</v>
      </c>
      <c r="L249" s="649">
        <f>Nemzetközi!B132</f>
        <v>305</v>
      </c>
      <c r="M249" s="649"/>
      <c r="N249" s="651">
        <f>K249+(L249*5)+(M249*30)</f>
        <v>3279.8</v>
      </c>
      <c r="O249" s="649">
        <f>IF(N249=0,"",RANK(N249,N:N,0))</f>
        <v>1</v>
      </c>
      <c r="P249" s="111">
        <v>0</v>
      </c>
      <c r="Q249" s="112"/>
      <c r="R249" s="112"/>
      <c r="S249" s="111"/>
      <c r="T249" s="47">
        <v>0</v>
      </c>
      <c r="U249" s="147">
        <v>120</v>
      </c>
      <c r="V249" s="111">
        <v>0</v>
      </c>
      <c r="W249" s="53"/>
      <c r="X249" s="118">
        <v>150</v>
      </c>
      <c r="Y249" s="47">
        <v>0</v>
      </c>
      <c r="Z249" s="120"/>
      <c r="AA249" s="47"/>
      <c r="AB249" s="118"/>
      <c r="AC249" s="122">
        <v>164</v>
      </c>
      <c r="AD249" s="63">
        <v>350</v>
      </c>
      <c r="AE249" s="111">
        <v>0</v>
      </c>
      <c r="AF249" s="53"/>
      <c r="AG249" s="125">
        <v>500</v>
      </c>
      <c r="AH249" s="120"/>
      <c r="AI249" s="111">
        <v>0</v>
      </c>
      <c r="AJ249" s="53"/>
      <c r="AK249" s="47">
        <v>0</v>
      </c>
      <c r="AL249" s="120"/>
      <c r="AM249" s="47"/>
      <c r="AN249" s="147">
        <v>350</v>
      </c>
      <c r="AO249" s="111">
        <v>0</v>
      </c>
      <c r="AP249" s="53"/>
      <c r="AQ249" s="125">
        <v>0</v>
      </c>
      <c r="AR249" s="125">
        <v>60</v>
      </c>
      <c r="AS249" s="49">
        <v>0</v>
      </c>
      <c r="AT249" s="49">
        <v>0</v>
      </c>
      <c r="AU249" s="47"/>
      <c r="AV249" s="147"/>
      <c r="AW249" s="47"/>
      <c r="AX249" s="120"/>
      <c r="AY249" s="111">
        <v>0</v>
      </c>
      <c r="AZ249" s="112"/>
      <c r="BA249" s="112"/>
    </row>
    <row r="250" spans="1:53" ht="21.75" customHeight="1" x14ac:dyDescent="0.3">
      <c r="A250" s="669"/>
      <c r="B250" s="686"/>
      <c r="C250" s="669"/>
      <c r="D250" s="85" t="s">
        <v>103</v>
      </c>
      <c r="E250" s="41">
        <f t="shared" si="0"/>
        <v>350</v>
      </c>
      <c r="F250" s="42">
        <f t="shared" si="1"/>
        <v>350</v>
      </c>
      <c r="G250" s="42">
        <f t="shared" si="2"/>
        <v>250</v>
      </c>
      <c r="H250" s="42">
        <f t="shared" si="3"/>
        <v>134</v>
      </c>
      <c r="I250" s="43">
        <f t="shared" si="4"/>
        <v>120</v>
      </c>
      <c r="J250" s="89">
        <f t="shared" si="5"/>
        <v>1204</v>
      </c>
      <c r="K250" s="650"/>
      <c r="L250" s="650"/>
      <c r="M250" s="650"/>
      <c r="N250" s="650"/>
      <c r="O250" s="650"/>
      <c r="P250" s="131">
        <v>0</v>
      </c>
      <c r="Q250" s="133"/>
      <c r="R250" s="133"/>
      <c r="S250" s="131"/>
      <c r="T250" s="91">
        <v>0</v>
      </c>
      <c r="U250" s="148">
        <v>120</v>
      </c>
      <c r="V250" s="131">
        <v>0</v>
      </c>
      <c r="W250" s="95"/>
      <c r="X250" s="139"/>
      <c r="Y250" s="91">
        <v>0</v>
      </c>
      <c r="Z250" s="141"/>
      <c r="AA250" s="91"/>
      <c r="AB250" s="139"/>
      <c r="AC250" s="143">
        <v>134</v>
      </c>
      <c r="AD250" s="103">
        <v>350</v>
      </c>
      <c r="AE250" s="131">
        <v>0</v>
      </c>
      <c r="AF250" s="95"/>
      <c r="AG250" s="145">
        <v>350</v>
      </c>
      <c r="AH250" s="141"/>
      <c r="AI250" s="131">
        <v>0</v>
      </c>
      <c r="AJ250" s="95"/>
      <c r="AK250" s="91">
        <v>0</v>
      </c>
      <c r="AL250" s="141"/>
      <c r="AM250" s="91"/>
      <c r="AN250" s="148">
        <v>250</v>
      </c>
      <c r="AO250" s="131">
        <v>0</v>
      </c>
      <c r="AP250" s="95"/>
      <c r="AQ250" s="145">
        <v>0</v>
      </c>
      <c r="AR250" s="145">
        <v>31</v>
      </c>
      <c r="AS250" s="92">
        <v>0</v>
      </c>
      <c r="AT250" s="92">
        <v>0</v>
      </c>
      <c r="AU250" s="91"/>
      <c r="AV250" s="148"/>
      <c r="AW250" s="91"/>
      <c r="AX250" s="141"/>
      <c r="AY250" s="131">
        <v>0</v>
      </c>
      <c r="AZ250" s="133"/>
      <c r="BA250" s="133"/>
    </row>
    <row r="251" spans="1:53" ht="21.75" customHeight="1" x14ac:dyDescent="0.3">
      <c r="A251" s="648" t="s">
        <v>1054</v>
      </c>
      <c r="B251" s="646" t="s">
        <v>1055</v>
      </c>
      <c r="C251" s="646" t="s">
        <v>144</v>
      </c>
      <c r="D251" s="37" t="s">
        <v>72</v>
      </c>
      <c r="E251" s="41">
        <f t="shared" si="0"/>
        <v>60</v>
      </c>
      <c r="F251" s="42">
        <f t="shared" si="1"/>
        <v>40</v>
      </c>
      <c r="G251" s="42">
        <f t="shared" si="2"/>
        <v>25</v>
      </c>
      <c r="H251" s="42">
        <f t="shared" si="3"/>
        <v>25</v>
      </c>
      <c r="I251" s="43">
        <f t="shared" si="4"/>
        <v>25</v>
      </c>
      <c r="J251" s="44">
        <f t="shared" si="5"/>
        <v>175</v>
      </c>
      <c r="K251" s="681">
        <f>(J251+(J252/5))</f>
        <v>246</v>
      </c>
      <c r="L251" s="649">
        <f>Nemzetközi!B133</f>
        <v>0</v>
      </c>
      <c r="M251" s="649"/>
      <c r="N251" s="651">
        <f>K251+(L251*5)+(M251*30)</f>
        <v>246</v>
      </c>
      <c r="O251" s="649">
        <f>IF(N251=0,"",RANK(N251,N:N,0))</f>
        <v>36</v>
      </c>
      <c r="P251" s="111">
        <v>25</v>
      </c>
      <c r="Q251" s="112"/>
      <c r="R251" s="112">
        <v>10</v>
      </c>
      <c r="S251" s="111"/>
      <c r="T251" s="47">
        <v>0</v>
      </c>
      <c r="U251" s="147">
        <v>8</v>
      </c>
      <c r="V251" s="111">
        <v>15</v>
      </c>
      <c r="W251" s="53"/>
      <c r="X251" s="118">
        <v>8</v>
      </c>
      <c r="Y251" s="47">
        <v>25</v>
      </c>
      <c r="Z251" s="120"/>
      <c r="AA251" s="47"/>
      <c r="AB251" s="118"/>
      <c r="AC251" s="122"/>
      <c r="AD251" s="63">
        <v>25</v>
      </c>
      <c r="AE251" s="111">
        <v>0</v>
      </c>
      <c r="AF251" s="53"/>
      <c r="AG251" s="125">
        <v>60</v>
      </c>
      <c r="AH251" s="120"/>
      <c r="AI251" s="111">
        <v>0</v>
      </c>
      <c r="AJ251" s="53"/>
      <c r="AK251" s="47">
        <v>0</v>
      </c>
      <c r="AL251" s="120"/>
      <c r="AM251" s="47"/>
      <c r="AN251" s="147"/>
      <c r="AO251" s="111">
        <v>0</v>
      </c>
      <c r="AP251" s="53"/>
      <c r="AQ251" s="125">
        <v>0</v>
      </c>
      <c r="AR251" s="125">
        <v>0</v>
      </c>
      <c r="AS251" s="49">
        <v>40</v>
      </c>
      <c r="AT251" s="49">
        <v>0</v>
      </c>
      <c r="AU251" s="47"/>
      <c r="AV251" s="147"/>
      <c r="AW251" s="47"/>
      <c r="AX251" s="120"/>
      <c r="AY251" s="111">
        <v>0</v>
      </c>
      <c r="AZ251" s="112"/>
      <c r="BA251" s="112"/>
    </row>
    <row r="252" spans="1:53" ht="21.75" customHeight="1" x14ac:dyDescent="0.3">
      <c r="A252" s="669"/>
      <c r="B252" s="669"/>
      <c r="C252" s="669"/>
      <c r="D252" s="85" t="s">
        <v>103</v>
      </c>
      <c r="E252" s="41">
        <f t="shared" si="0"/>
        <v>100</v>
      </c>
      <c r="F252" s="42">
        <f t="shared" si="1"/>
        <v>100</v>
      </c>
      <c r="G252" s="42">
        <f t="shared" si="2"/>
        <v>90</v>
      </c>
      <c r="H252" s="42">
        <f t="shared" si="3"/>
        <v>40</v>
      </c>
      <c r="I252" s="43">
        <f t="shared" si="4"/>
        <v>25</v>
      </c>
      <c r="J252" s="89">
        <f t="shared" si="5"/>
        <v>355</v>
      </c>
      <c r="K252" s="650"/>
      <c r="L252" s="650"/>
      <c r="M252" s="650"/>
      <c r="N252" s="650"/>
      <c r="O252" s="650"/>
      <c r="P252" s="131">
        <v>25</v>
      </c>
      <c r="Q252" s="133"/>
      <c r="R252" s="133">
        <v>90</v>
      </c>
      <c r="S252" s="131"/>
      <c r="T252" s="91">
        <v>0</v>
      </c>
      <c r="U252" s="148">
        <v>25</v>
      </c>
      <c r="V252" s="131">
        <v>40</v>
      </c>
      <c r="W252" s="95"/>
      <c r="X252" s="139"/>
      <c r="Y252" s="91">
        <v>0</v>
      </c>
      <c r="Z252" s="141"/>
      <c r="AA252" s="91"/>
      <c r="AB252" s="139"/>
      <c r="AC252" s="143"/>
      <c r="AD252" s="103">
        <v>100</v>
      </c>
      <c r="AE252" s="131">
        <v>0</v>
      </c>
      <c r="AF252" s="95"/>
      <c r="AG252" s="145">
        <v>100</v>
      </c>
      <c r="AH252" s="141"/>
      <c r="AI252" s="131">
        <v>0</v>
      </c>
      <c r="AJ252" s="95"/>
      <c r="AK252" s="91">
        <v>0</v>
      </c>
      <c r="AL252" s="141"/>
      <c r="AM252" s="91"/>
      <c r="AN252" s="148"/>
      <c r="AO252" s="131">
        <v>0</v>
      </c>
      <c r="AP252" s="95"/>
      <c r="AQ252" s="145">
        <v>0</v>
      </c>
      <c r="AR252" s="145">
        <v>0</v>
      </c>
      <c r="AS252" s="92">
        <v>0</v>
      </c>
      <c r="AT252" s="92">
        <v>0</v>
      </c>
      <c r="AU252" s="91"/>
      <c r="AV252" s="148"/>
      <c r="AW252" s="91"/>
      <c r="AX252" s="141"/>
      <c r="AY252" s="131">
        <v>0</v>
      </c>
      <c r="AZ252" s="133"/>
      <c r="BA252" s="133"/>
    </row>
    <row r="253" spans="1:53" ht="21.75" customHeight="1" x14ac:dyDescent="0.3">
      <c r="A253" s="648" t="s">
        <v>723</v>
      </c>
      <c r="B253" s="646" t="s">
        <v>724</v>
      </c>
      <c r="C253" s="646" t="s">
        <v>163</v>
      </c>
      <c r="D253" s="37" t="s">
        <v>72</v>
      </c>
      <c r="E253" s="41">
        <f t="shared" si="0"/>
        <v>60</v>
      </c>
      <c r="F253" s="42">
        <f t="shared" si="1"/>
        <v>8</v>
      </c>
      <c r="G253" s="42">
        <f t="shared" si="2"/>
        <v>5</v>
      </c>
      <c r="H253" s="42">
        <f t="shared" si="3"/>
        <v>3</v>
      </c>
      <c r="I253" s="43">
        <f t="shared" si="4"/>
        <v>0</v>
      </c>
      <c r="J253" s="44">
        <f t="shared" si="5"/>
        <v>76</v>
      </c>
      <c r="K253" s="681">
        <f>(J253+(J254/5))</f>
        <v>90.6</v>
      </c>
      <c r="L253" s="649"/>
      <c r="M253" s="649"/>
      <c r="N253" s="651">
        <f>K253+(L253*5)+(M253*30)</f>
        <v>90.6</v>
      </c>
      <c r="O253" s="649">
        <f>IF(N253=0,"",RANK(N253,N:N,0))</f>
        <v>59</v>
      </c>
      <c r="P253" s="111">
        <v>0</v>
      </c>
      <c r="Q253" s="112"/>
      <c r="R253" s="112"/>
      <c r="S253" s="111"/>
      <c r="T253" s="47">
        <v>0</v>
      </c>
      <c r="U253" s="115"/>
      <c r="V253" s="111">
        <v>0</v>
      </c>
      <c r="W253" s="53"/>
      <c r="X253" s="118"/>
      <c r="Y253" s="47">
        <v>0</v>
      </c>
      <c r="Z253" s="120"/>
      <c r="AA253" s="47">
        <v>3</v>
      </c>
      <c r="AB253" s="118"/>
      <c r="AC253" s="122"/>
      <c r="AD253" s="63">
        <v>0</v>
      </c>
      <c r="AE253" s="111">
        <v>0</v>
      </c>
      <c r="AF253" s="53"/>
      <c r="AG253" s="125">
        <v>0</v>
      </c>
      <c r="AH253" s="120">
        <v>8</v>
      </c>
      <c r="AI253" s="111">
        <v>0</v>
      </c>
      <c r="AJ253" s="53"/>
      <c r="AK253" s="47">
        <v>0</v>
      </c>
      <c r="AL253" s="120"/>
      <c r="AM253" s="47">
        <v>5</v>
      </c>
      <c r="AN253" s="115"/>
      <c r="AO253" s="111">
        <v>0</v>
      </c>
      <c r="AP253" s="53"/>
      <c r="AQ253" s="125">
        <v>0</v>
      </c>
      <c r="AR253" s="125">
        <v>0</v>
      </c>
      <c r="AS253" s="49">
        <v>0</v>
      </c>
      <c r="AT253" s="49">
        <v>0</v>
      </c>
      <c r="AU253" s="47"/>
      <c r="AV253" s="147">
        <v>60</v>
      </c>
      <c r="AW253" s="47"/>
      <c r="AX253" s="120"/>
      <c r="AY253" s="111">
        <v>0</v>
      </c>
      <c r="AZ253" s="112"/>
      <c r="BA253" s="112"/>
    </row>
    <row r="254" spans="1:53" ht="21.75" customHeight="1" x14ac:dyDescent="0.3">
      <c r="A254" s="669"/>
      <c r="B254" s="669"/>
      <c r="C254" s="669"/>
      <c r="D254" s="85" t="s">
        <v>103</v>
      </c>
      <c r="E254" s="41">
        <f t="shared" si="0"/>
        <v>40</v>
      </c>
      <c r="F254" s="42">
        <f t="shared" si="1"/>
        <v>25</v>
      </c>
      <c r="G254" s="42">
        <f t="shared" si="2"/>
        <v>8</v>
      </c>
      <c r="H254" s="42">
        <f t="shared" si="3"/>
        <v>0</v>
      </c>
      <c r="I254" s="43">
        <f t="shared" si="4"/>
        <v>0</v>
      </c>
      <c r="J254" s="89">
        <f t="shared" si="5"/>
        <v>73</v>
      </c>
      <c r="K254" s="650"/>
      <c r="L254" s="650"/>
      <c r="M254" s="650"/>
      <c r="N254" s="650"/>
      <c r="O254" s="650"/>
      <c r="P254" s="131">
        <v>0</v>
      </c>
      <c r="Q254" s="133"/>
      <c r="R254" s="133"/>
      <c r="S254" s="131"/>
      <c r="T254" s="91">
        <v>0</v>
      </c>
      <c r="U254" s="137"/>
      <c r="V254" s="131">
        <v>0</v>
      </c>
      <c r="W254" s="95"/>
      <c r="X254" s="139"/>
      <c r="Y254" s="91">
        <v>0</v>
      </c>
      <c r="Z254" s="141"/>
      <c r="AA254" s="91"/>
      <c r="AB254" s="139"/>
      <c r="AC254" s="143"/>
      <c r="AD254" s="103">
        <v>0</v>
      </c>
      <c r="AE254" s="131">
        <v>0</v>
      </c>
      <c r="AF254" s="95"/>
      <c r="AG254" s="145">
        <v>0</v>
      </c>
      <c r="AH254" s="141">
        <v>8</v>
      </c>
      <c r="AI254" s="131">
        <v>0</v>
      </c>
      <c r="AJ254" s="95"/>
      <c r="AK254" s="91">
        <v>0</v>
      </c>
      <c r="AL254" s="141"/>
      <c r="AM254" s="91">
        <v>25</v>
      </c>
      <c r="AN254" s="137"/>
      <c r="AO254" s="131">
        <v>0</v>
      </c>
      <c r="AP254" s="95"/>
      <c r="AQ254" s="145">
        <v>0</v>
      </c>
      <c r="AR254" s="145">
        <v>0</v>
      </c>
      <c r="AS254" s="92">
        <v>0</v>
      </c>
      <c r="AT254" s="92">
        <v>0</v>
      </c>
      <c r="AU254" s="91"/>
      <c r="AV254" s="148">
        <v>40</v>
      </c>
      <c r="AW254" s="91"/>
      <c r="AX254" s="141"/>
      <c r="AY254" s="131">
        <v>0</v>
      </c>
      <c r="AZ254" s="133"/>
      <c r="BA254" s="133"/>
    </row>
    <row r="255" spans="1:53" ht="21.75" customHeight="1" x14ac:dyDescent="0.3">
      <c r="A255" s="648" t="s">
        <v>730</v>
      </c>
      <c r="B255" s="685" t="s">
        <v>731</v>
      </c>
      <c r="C255" s="646" t="s">
        <v>138</v>
      </c>
      <c r="D255" s="37" t="s">
        <v>72</v>
      </c>
      <c r="E255" s="41">
        <f t="shared" si="0"/>
        <v>0</v>
      </c>
      <c r="F255" s="42">
        <f t="shared" si="1"/>
        <v>0</v>
      </c>
      <c r="G255" s="42">
        <f t="shared" si="2"/>
        <v>0</v>
      </c>
      <c r="H255" s="42">
        <f t="shared" si="3"/>
        <v>0</v>
      </c>
      <c r="I255" s="43">
        <f t="shared" si="4"/>
        <v>0</v>
      </c>
      <c r="J255" s="44">
        <f t="shared" si="5"/>
        <v>0</v>
      </c>
      <c r="K255" s="681">
        <f>(J255+(J256/5))</f>
        <v>0</v>
      </c>
      <c r="L255" s="649"/>
      <c r="M255" s="649"/>
      <c r="N255" s="651">
        <f>K255+(L255*5)+(M255*30)</f>
        <v>0</v>
      </c>
      <c r="O255" s="649" t="str">
        <f>IF(N255=0,"",RANK(N255,N:N,0))</f>
        <v/>
      </c>
      <c r="P255" s="111">
        <v>0</v>
      </c>
      <c r="Q255" s="112"/>
      <c r="R255" s="112"/>
      <c r="S255" s="111"/>
      <c r="T255" s="47">
        <v>0</v>
      </c>
      <c r="U255" s="115"/>
      <c r="V255" s="111">
        <v>0</v>
      </c>
      <c r="W255" s="53"/>
      <c r="X255" s="118"/>
      <c r="Y255" s="47">
        <v>0</v>
      </c>
      <c r="Z255" s="120"/>
      <c r="AA255" s="47"/>
      <c r="AB255" s="118"/>
      <c r="AC255" s="122"/>
      <c r="AD255" s="63">
        <v>0</v>
      </c>
      <c r="AE255" s="111">
        <v>0</v>
      </c>
      <c r="AF255" s="53"/>
      <c r="AG255" s="125">
        <v>0</v>
      </c>
      <c r="AH255" s="120"/>
      <c r="AI255" s="111">
        <v>0</v>
      </c>
      <c r="AJ255" s="53"/>
      <c r="AK255" s="47">
        <v>0</v>
      </c>
      <c r="AL255" s="120"/>
      <c r="AM255" s="47"/>
      <c r="AN255" s="115"/>
      <c r="AO255" s="111">
        <v>0</v>
      </c>
      <c r="AP255" s="53"/>
      <c r="AQ255" s="125">
        <v>0</v>
      </c>
      <c r="AR255" s="125">
        <v>0</v>
      </c>
      <c r="AS255" s="49">
        <v>0</v>
      </c>
      <c r="AT255" s="49">
        <v>0</v>
      </c>
      <c r="AU255" s="47"/>
      <c r="AV255" s="115"/>
      <c r="AW255" s="47"/>
      <c r="AX255" s="120"/>
      <c r="AY255" s="111">
        <v>15</v>
      </c>
      <c r="AZ255" s="112"/>
      <c r="BA255" s="112"/>
    </row>
    <row r="256" spans="1:53" ht="21.75" customHeight="1" x14ac:dyDescent="0.3">
      <c r="A256" s="669"/>
      <c r="B256" s="686"/>
      <c r="C256" s="669"/>
      <c r="D256" s="85" t="s">
        <v>103</v>
      </c>
      <c r="E256" s="41">
        <f t="shared" si="0"/>
        <v>0</v>
      </c>
      <c r="F256" s="42">
        <f t="shared" si="1"/>
        <v>0</v>
      </c>
      <c r="G256" s="42">
        <f t="shared" si="2"/>
        <v>0</v>
      </c>
      <c r="H256" s="42">
        <f t="shared" si="3"/>
        <v>0</v>
      </c>
      <c r="I256" s="43">
        <f t="shared" si="4"/>
        <v>0</v>
      </c>
      <c r="J256" s="89">
        <f t="shared" si="5"/>
        <v>0</v>
      </c>
      <c r="K256" s="650"/>
      <c r="L256" s="650"/>
      <c r="M256" s="670"/>
      <c r="N256" s="650"/>
      <c r="O256" s="650"/>
      <c r="P256" s="131">
        <v>0</v>
      </c>
      <c r="Q256" s="133"/>
      <c r="R256" s="133"/>
      <c r="S256" s="131"/>
      <c r="T256" s="91">
        <v>0</v>
      </c>
      <c r="U256" s="137"/>
      <c r="V256" s="131">
        <v>0</v>
      </c>
      <c r="W256" s="95"/>
      <c r="X256" s="139"/>
      <c r="Y256" s="91">
        <v>0</v>
      </c>
      <c r="Z256" s="141"/>
      <c r="AA256" s="91"/>
      <c r="AB256" s="139"/>
      <c r="AC256" s="143"/>
      <c r="AD256" s="103">
        <v>0</v>
      </c>
      <c r="AE256" s="131">
        <v>0</v>
      </c>
      <c r="AF256" s="95"/>
      <c r="AG256" s="145">
        <v>0</v>
      </c>
      <c r="AH256" s="141"/>
      <c r="AI256" s="131">
        <v>0</v>
      </c>
      <c r="AJ256" s="95"/>
      <c r="AK256" s="91">
        <v>0</v>
      </c>
      <c r="AL256" s="141"/>
      <c r="AM256" s="91"/>
      <c r="AN256" s="137"/>
      <c r="AO256" s="131">
        <v>0</v>
      </c>
      <c r="AP256" s="95"/>
      <c r="AQ256" s="145">
        <v>0</v>
      </c>
      <c r="AR256" s="145">
        <v>0</v>
      </c>
      <c r="AS256" s="92">
        <v>0</v>
      </c>
      <c r="AT256" s="92">
        <v>0</v>
      </c>
      <c r="AU256" s="91"/>
      <c r="AV256" s="137"/>
      <c r="AW256" s="91"/>
      <c r="AX256" s="141"/>
      <c r="AY256" s="131">
        <v>0</v>
      </c>
      <c r="AZ256" s="133"/>
      <c r="BA256" s="133"/>
    </row>
    <row r="257" spans="1:53" ht="21.75" customHeight="1" x14ac:dyDescent="0.3">
      <c r="A257" s="648" t="s">
        <v>1071</v>
      </c>
      <c r="B257" s="646" t="s">
        <v>1072</v>
      </c>
      <c r="C257" s="646" t="s">
        <v>490</v>
      </c>
      <c r="D257" s="37" t="s">
        <v>72</v>
      </c>
      <c r="E257" s="41">
        <f t="shared" si="0"/>
        <v>25</v>
      </c>
      <c r="F257" s="42">
        <f t="shared" si="1"/>
        <v>8</v>
      </c>
      <c r="G257" s="42">
        <f t="shared" si="2"/>
        <v>5</v>
      </c>
      <c r="H257" s="42">
        <f t="shared" si="3"/>
        <v>5</v>
      </c>
      <c r="I257" s="43">
        <f t="shared" si="4"/>
        <v>5</v>
      </c>
      <c r="J257" s="44">
        <f t="shared" si="5"/>
        <v>48</v>
      </c>
      <c r="K257" s="681">
        <f>(J257+(J258/5))</f>
        <v>57.6</v>
      </c>
      <c r="L257" s="649"/>
      <c r="M257" s="649"/>
      <c r="N257" s="651">
        <f>K257+(L257*5)+(M257*30)</f>
        <v>57.6</v>
      </c>
      <c r="O257" s="649">
        <f>IF(N257=0,"",RANK(N257,N:N,0))</f>
        <v>79</v>
      </c>
      <c r="P257" s="111">
        <v>0</v>
      </c>
      <c r="Q257" s="112"/>
      <c r="R257" s="112"/>
      <c r="S257" s="111"/>
      <c r="T257" s="47">
        <v>0</v>
      </c>
      <c r="U257" s="115"/>
      <c r="V257" s="111">
        <v>3</v>
      </c>
      <c r="W257" s="53"/>
      <c r="X257" s="118"/>
      <c r="Y257" s="47">
        <v>5</v>
      </c>
      <c r="Z257" s="120"/>
      <c r="AA257" s="47"/>
      <c r="AB257" s="118"/>
      <c r="AC257" s="122"/>
      <c r="AD257" s="63">
        <v>0</v>
      </c>
      <c r="AE257" s="111">
        <v>0</v>
      </c>
      <c r="AF257" s="53">
        <v>5</v>
      </c>
      <c r="AG257" s="125">
        <v>0</v>
      </c>
      <c r="AH257" s="120">
        <v>5</v>
      </c>
      <c r="AI257" s="111">
        <v>0</v>
      </c>
      <c r="AJ257" s="53"/>
      <c r="AK257" s="47">
        <v>8</v>
      </c>
      <c r="AL257" s="120">
        <v>5</v>
      </c>
      <c r="AM257" s="47">
        <v>5</v>
      </c>
      <c r="AN257" s="115"/>
      <c r="AO257" s="111">
        <v>5</v>
      </c>
      <c r="AP257" s="53">
        <v>5</v>
      </c>
      <c r="AQ257" s="125">
        <v>0</v>
      </c>
      <c r="AR257" s="125">
        <v>0</v>
      </c>
      <c r="AS257" s="49">
        <v>0</v>
      </c>
      <c r="AT257" s="49">
        <v>0</v>
      </c>
      <c r="AU257" s="47"/>
      <c r="AV257" s="147">
        <v>25</v>
      </c>
      <c r="AW257" s="47"/>
      <c r="AX257" s="120"/>
      <c r="AY257" s="111">
        <v>0</v>
      </c>
      <c r="AZ257" s="112"/>
      <c r="BA257" s="112"/>
    </row>
    <row r="258" spans="1:53" ht="21.75" customHeight="1" x14ac:dyDescent="0.3">
      <c r="A258" s="669"/>
      <c r="B258" s="669"/>
      <c r="C258" s="669"/>
      <c r="D258" s="85" t="s">
        <v>103</v>
      </c>
      <c r="E258" s="41">
        <f t="shared" ref="E258:E336" si="6">MAX(P258:AX258)</f>
        <v>40</v>
      </c>
      <c r="F258" s="42">
        <f t="shared" ref="F258:F336" si="7">LARGE(P258:AX258,2)</f>
        <v>8</v>
      </c>
      <c r="G258" s="42">
        <f t="shared" ref="G258:G336" si="8">LARGE(P258:AX258,3)</f>
        <v>0</v>
      </c>
      <c r="H258" s="42">
        <f t="shared" ref="H258:H336" si="9">LARGE(P258:AX258,4)</f>
        <v>0</v>
      </c>
      <c r="I258" s="43">
        <f t="shared" ref="I258:I336" si="10">LARGE(P258:AX258,5)</f>
        <v>0</v>
      </c>
      <c r="J258" s="89">
        <f t="shared" ref="J258:J336" si="11">SUM(E258:I258)</f>
        <v>48</v>
      </c>
      <c r="K258" s="650"/>
      <c r="L258" s="650"/>
      <c r="M258" s="650"/>
      <c r="N258" s="650"/>
      <c r="O258" s="650"/>
      <c r="P258" s="131">
        <v>0</v>
      </c>
      <c r="Q258" s="133"/>
      <c r="R258" s="133"/>
      <c r="S258" s="131"/>
      <c r="T258" s="91">
        <v>0</v>
      </c>
      <c r="U258" s="137"/>
      <c r="V258" s="131">
        <v>0</v>
      </c>
      <c r="W258" s="95"/>
      <c r="X258" s="139"/>
      <c r="Y258" s="91">
        <v>0</v>
      </c>
      <c r="Z258" s="141"/>
      <c r="AA258" s="91"/>
      <c r="AB258" s="139"/>
      <c r="AC258" s="143"/>
      <c r="AD258" s="103">
        <v>0</v>
      </c>
      <c r="AE258" s="131">
        <v>0</v>
      </c>
      <c r="AF258" s="95"/>
      <c r="AG258" s="145">
        <v>0</v>
      </c>
      <c r="AH258" s="141"/>
      <c r="AI258" s="131">
        <v>0</v>
      </c>
      <c r="AJ258" s="95"/>
      <c r="AK258" s="91">
        <v>0</v>
      </c>
      <c r="AL258" s="141"/>
      <c r="AM258" s="91"/>
      <c r="AN258" s="137"/>
      <c r="AO258" s="131">
        <v>8</v>
      </c>
      <c r="AP258" s="95"/>
      <c r="AQ258" s="145">
        <v>0</v>
      </c>
      <c r="AR258" s="145">
        <v>0</v>
      </c>
      <c r="AS258" s="92">
        <v>0</v>
      </c>
      <c r="AT258" s="92">
        <v>0</v>
      </c>
      <c r="AU258" s="91"/>
      <c r="AV258" s="148">
        <v>40</v>
      </c>
      <c r="AW258" s="91"/>
      <c r="AX258" s="141"/>
      <c r="AY258" s="131">
        <v>0</v>
      </c>
      <c r="AZ258" s="133"/>
      <c r="BA258" s="133"/>
    </row>
    <row r="259" spans="1:53" ht="21.75" customHeight="1" x14ac:dyDescent="0.3">
      <c r="A259" s="648" t="s">
        <v>1077</v>
      </c>
      <c r="B259" s="646" t="s">
        <v>1078</v>
      </c>
      <c r="C259" s="646" t="s">
        <v>437</v>
      </c>
      <c r="D259" s="37" t="s">
        <v>72</v>
      </c>
      <c r="E259" s="41">
        <f t="shared" si="6"/>
        <v>0</v>
      </c>
      <c r="F259" s="42">
        <f t="shared" si="7"/>
        <v>0</v>
      </c>
      <c r="G259" s="42">
        <f t="shared" si="8"/>
        <v>0</v>
      </c>
      <c r="H259" s="42">
        <f t="shared" si="9"/>
        <v>0</v>
      </c>
      <c r="I259" s="43">
        <f t="shared" si="10"/>
        <v>0</v>
      </c>
      <c r="J259" s="44">
        <f t="shared" si="11"/>
        <v>0</v>
      </c>
      <c r="K259" s="681">
        <f>(J259+(J260/5))</f>
        <v>0</v>
      </c>
      <c r="L259" s="649"/>
      <c r="M259" s="649"/>
      <c r="N259" s="651">
        <f>K259+(L259*5)+(M259*30)</f>
        <v>0</v>
      </c>
      <c r="O259" s="649" t="str">
        <f>IF(N259=0,"",RANK(N259,N:N,0))</f>
        <v/>
      </c>
      <c r="P259" s="111">
        <v>0</v>
      </c>
      <c r="Q259" s="112"/>
      <c r="R259" s="112"/>
      <c r="S259" s="111"/>
      <c r="T259" s="47">
        <v>0</v>
      </c>
      <c r="U259" s="115"/>
      <c r="V259" s="111">
        <v>0</v>
      </c>
      <c r="W259" s="53"/>
      <c r="X259" s="118"/>
      <c r="Y259" s="47">
        <v>0</v>
      </c>
      <c r="Z259" s="120"/>
      <c r="AA259" s="47"/>
      <c r="AB259" s="118"/>
      <c r="AC259" s="122"/>
      <c r="AD259" s="63">
        <v>0</v>
      </c>
      <c r="AE259" s="111">
        <v>0</v>
      </c>
      <c r="AF259" s="53"/>
      <c r="AG259" s="125">
        <v>0</v>
      </c>
      <c r="AH259" s="120"/>
      <c r="AI259" s="111">
        <v>0</v>
      </c>
      <c r="AJ259" s="53"/>
      <c r="AK259" s="47">
        <v>0</v>
      </c>
      <c r="AL259" s="120"/>
      <c r="AM259" s="47"/>
      <c r="AN259" s="115"/>
      <c r="AO259" s="111">
        <v>0</v>
      </c>
      <c r="AP259" s="53"/>
      <c r="AQ259" s="149">
        <v>0</v>
      </c>
      <c r="AR259" s="149">
        <v>0</v>
      </c>
      <c r="AS259" s="49">
        <v>0</v>
      </c>
      <c r="AT259" s="49">
        <v>0</v>
      </c>
      <c r="AU259" s="47"/>
      <c r="AV259" s="115"/>
      <c r="AW259" s="47"/>
      <c r="AX259" s="120"/>
      <c r="AY259" s="111">
        <v>0</v>
      </c>
      <c r="AZ259" s="112"/>
      <c r="BA259" s="112"/>
    </row>
    <row r="260" spans="1:53" ht="21.75" customHeight="1" x14ac:dyDescent="0.3">
      <c r="A260" s="669"/>
      <c r="B260" s="669"/>
      <c r="C260" s="669"/>
      <c r="D260" s="85" t="s">
        <v>103</v>
      </c>
      <c r="E260" s="41">
        <f t="shared" si="6"/>
        <v>0</v>
      </c>
      <c r="F260" s="42">
        <f t="shared" si="7"/>
        <v>0</v>
      </c>
      <c r="G260" s="42">
        <f t="shared" si="8"/>
        <v>0</v>
      </c>
      <c r="H260" s="42">
        <f t="shared" si="9"/>
        <v>0</v>
      </c>
      <c r="I260" s="43">
        <f t="shared" si="10"/>
        <v>0</v>
      </c>
      <c r="J260" s="89">
        <f t="shared" si="11"/>
        <v>0</v>
      </c>
      <c r="K260" s="650"/>
      <c r="L260" s="650"/>
      <c r="M260" s="650"/>
      <c r="N260" s="650"/>
      <c r="O260" s="650"/>
      <c r="P260" s="131">
        <v>0</v>
      </c>
      <c r="Q260" s="133"/>
      <c r="R260" s="133"/>
      <c r="S260" s="131"/>
      <c r="T260" s="91">
        <v>0</v>
      </c>
      <c r="U260" s="137"/>
      <c r="V260" s="131">
        <v>0</v>
      </c>
      <c r="W260" s="95"/>
      <c r="X260" s="139"/>
      <c r="Y260" s="91">
        <v>0</v>
      </c>
      <c r="Z260" s="141"/>
      <c r="AA260" s="91"/>
      <c r="AB260" s="139"/>
      <c r="AC260" s="143"/>
      <c r="AD260" s="103">
        <v>0</v>
      </c>
      <c r="AE260" s="131">
        <v>0</v>
      </c>
      <c r="AF260" s="95"/>
      <c r="AG260" s="145">
        <v>0</v>
      </c>
      <c r="AH260" s="141"/>
      <c r="AI260" s="131">
        <v>0</v>
      </c>
      <c r="AJ260" s="95"/>
      <c r="AK260" s="91">
        <v>0</v>
      </c>
      <c r="AL260" s="141"/>
      <c r="AM260" s="91"/>
      <c r="AN260" s="137"/>
      <c r="AO260" s="131">
        <v>0</v>
      </c>
      <c r="AP260" s="95"/>
      <c r="AQ260" s="151">
        <v>0</v>
      </c>
      <c r="AR260" s="151">
        <v>0</v>
      </c>
      <c r="AS260" s="92">
        <v>0</v>
      </c>
      <c r="AT260" s="92">
        <v>0</v>
      </c>
      <c r="AU260" s="91"/>
      <c r="AV260" s="137"/>
      <c r="AW260" s="91"/>
      <c r="AX260" s="141"/>
      <c r="AY260" s="131">
        <v>0</v>
      </c>
      <c r="AZ260" s="133"/>
      <c r="BA260" s="133"/>
    </row>
    <row r="261" spans="1:53" ht="21.75" customHeight="1" x14ac:dyDescent="0.3">
      <c r="A261" s="648" t="s">
        <v>745</v>
      </c>
      <c r="B261" s="646" t="s">
        <v>748</v>
      </c>
      <c r="C261" s="646" t="s">
        <v>53</v>
      </c>
      <c r="D261" s="37" t="s">
        <v>72</v>
      </c>
      <c r="E261" s="41">
        <f t="shared" si="6"/>
        <v>0</v>
      </c>
      <c r="F261" s="42">
        <f t="shared" si="7"/>
        <v>0</v>
      </c>
      <c r="G261" s="42">
        <f t="shared" si="8"/>
        <v>0</v>
      </c>
      <c r="H261" s="42">
        <f t="shared" si="9"/>
        <v>0</v>
      </c>
      <c r="I261" s="43">
        <f t="shared" si="10"/>
        <v>0</v>
      </c>
      <c r="J261" s="44">
        <f t="shared" si="11"/>
        <v>0</v>
      </c>
      <c r="K261" s="681">
        <f>(J261+(J262/5))</f>
        <v>1.6</v>
      </c>
      <c r="L261" s="649"/>
      <c r="M261" s="649"/>
      <c r="N261" s="651">
        <f>K261+(L261*5)+(M261*30)</f>
        <v>1.6</v>
      </c>
      <c r="O261" s="649">
        <f>IF(N261=0,"",RANK(N261,N:N,0))</f>
        <v>136</v>
      </c>
      <c r="P261" s="194">
        <v>0</v>
      </c>
      <c r="Q261" s="112"/>
      <c r="R261" s="112"/>
      <c r="S261" s="194"/>
      <c r="T261" s="47">
        <v>0</v>
      </c>
      <c r="U261" s="115"/>
      <c r="V261" s="111">
        <v>0</v>
      </c>
      <c r="W261" s="53"/>
      <c r="X261" s="118"/>
      <c r="Y261" s="47">
        <v>0</v>
      </c>
      <c r="Z261" s="120"/>
      <c r="AA261" s="47"/>
      <c r="AB261" s="118"/>
      <c r="AC261" s="122"/>
      <c r="AD261" s="63">
        <v>0</v>
      </c>
      <c r="AE261" s="111">
        <v>0</v>
      </c>
      <c r="AF261" s="53"/>
      <c r="AG261" s="125">
        <v>0</v>
      </c>
      <c r="AH261" s="120"/>
      <c r="AI261" s="111">
        <v>0</v>
      </c>
      <c r="AJ261" s="53"/>
      <c r="AK261" s="47">
        <v>0</v>
      </c>
      <c r="AL261" s="120"/>
      <c r="AM261" s="47"/>
      <c r="AN261" s="115"/>
      <c r="AO261" s="111">
        <v>0</v>
      </c>
      <c r="AP261" s="53"/>
      <c r="AQ261" s="125">
        <v>0</v>
      </c>
      <c r="AR261" s="125">
        <v>0</v>
      </c>
      <c r="AS261" s="49">
        <v>0</v>
      </c>
      <c r="AT261" s="49">
        <v>0</v>
      </c>
      <c r="AU261" s="47"/>
      <c r="AV261" s="115"/>
      <c r="AW261" s="47"/>
      <c r="AX261" s="120"/>
      <c r="AY261" s="111">
        <v>0</v>
      </c>
      <c r="AZ261" s="112"/>
      <c r="BA261" s="112"/>
    </row>
    <row r="262" spans="1:53" ht="21.75" customHeight="1" x14ac:dyDescent="0.3">
      <c r="A262" s="669"/>
      <c r="B262" s="669"/>
      <c r="C262" s="669"/>
      <c r="D262" s="85" t="s">
        <v>103</v>
      </c>
      <c r="E262" s="41">
        <f t="shared" si="6"/>
        <v>8</v>
      </c>
      <c r="F262" s="42">
        <f t="shared" si="7"/>
        <v>0</v>
      </c>
      <c r="G262" s="42">
        <f t="shared" si="8"/>
        <v>0</v>
      </c>
      <c r="H262" s="42">
        <f t="shared" si="9"/>
        <v>0</v>
      </c>
      <c r="I262" s="43">
        <f t="shared" si="10"/>
        <v>0</v>
      </c>
      <c r="J262" s="89">
        <f t="shared" si="11"/>
        <v>8</v>
      </c>
      <c r="K262" s="650"/>
      <c r="L262" s="650"/>
      <c r="M262" s="650"/>
      <c r="N262" s="650"/>
      <c r="O262" s="650"/>
      <c r="P262" s="195">
        <v>0</v>
      </c>
      <c r="Q262" s="133"/>
      <c r="R262" s="133"/>
      <c r="S262" s="195"/>
      <c r="T262" s="91">
        <v>0</v>
      </c>
      <c r="U262" s="137"/>
      <c r="V262" s="131">
        <v>0</v>
      </c>
      <c r="W262" s="95"/>
      <c r="X262" s="139"/>
      <c r="Y262" s="91">
        <v>0</v>
      </c>
      <c r="Z262" s="141"/>
      <c r="AA262" s="91"/>
      <c r="AB262" s="139"/>
      <c r="AC262" s="143"/>
      <c r="AD262" s="103">
        <v>0</v>
      </c>
      <c r="AE262" s="131">
        <v>0</v>
      </c>
      <c r="AF262" s="95"/>
      <c r="AG262" s="145">
        <v>0</v>
      </c>
      <c r="AH262" s="141"/>
      <c r="AI262" s="131">
        <v>8</v>
      </c>
      <c r="AJ262" s="95"/>
      <c r="AK262" s="91">
        <v>0</v>
      </c>
      <c r="AL262" s="141"/>
      <c r="AM262" s="91"/>
      <c r="AN262" s="137"/>
      <c r="AO262" s="131">
        <v>0</v>
      </c>
      <c r="AP262" s="95"/>
      <c r="AQ262" s="145">
        <v>0</v>
      </c>
      <c r="AR262" s="145">
        <v>0</v>
      </c>
      <c r="AS262" s="92">
        <v>0</v>
      </c>
      <c r="AT262" s="92">
        <v>0</v>
      </c>
      <c r="AU262" s="91"/>
      <c r="AV262" s="137"/>
      <c r="AW262" s="91"/>
      <c r="AX262" s="141"/>
      <c r="AY262" s="131">
        <v>0</v>
      </c>
      <c r="AZ262" s="133"/>
      <c r="BA262" s="133"/>
    </row>
    <row r="263" spans="1:53" ht="21.75" customHeight="1" x14ac:dyDescent="0.3">
      <c r="A263" s="648" t="s">
        <v>1090</v>
      </c>
      <c r="B263" s="685" t="s">
        <v>1091</v>
      </c>
      <c r="C263" s="646" t="s">
        <v>394</v>
      </c>
      <c r="D263" s="37" t="s">
        <v>72</v>
      </c>
      <c r="E263" s="41">
        <f t="shared" si="6"/>
        <v>0</v>
      </c>
      <c r="F263" s="42">
        <f t="shared" si="7"/>
        <v>0</v>
      </c>
      <c r="G263" s="42">
        <f t="shared" si="8"/>
        <v>0</v>
      </c>
      <c r="H263" s="42">
        <f t="shared" si="9"/>
        <v>0</v>
      </c>
      <c r="I263" s="43">
        <f t="shared" si="10"/>
        <v>0</v>
      </c>
      <c r="J263" s="44">
        <f t="shared" si="11"/>
        <v>0</v>
      </c>
      <c r="K263" s="681">
        <f>(J263+(J264/5))</f>
        <v>0</v>
      </c>
      <c r="L263" s="649"/>
      <c r="M263" s="649"/>
      <c r="N263" s="651">
        <f>K263+(L263*5)+(M263*30)</f>
        <v>0</v>
      </c>
      <c r="O263" s="649" t="str">
        <f>IF(N263=0,"",RANK(N263,N:N,0))</f>
        <v/>
      </c>
      <c r="P263" s="111">
        <v>0</v>
      </c>
      <c r="Q263" s="112"/>
      <c r="R263" s="112"/>
      <c r="S263" s="111"/>
      <c r="T263" s="47">
        <v>0</v>
      </c>
      <c r="U263" s="115"/>
      <c r="V263" s="111">
        <v>0</v>
      </c>
      <c r="W263" s="53"/>
      <c r="X263" s="118"/>
      <c r="Y263" s="47">
        <v>0</v>
      </c>
      <c r="Z263" s="120"/>
      <c r="AA263" s="47"/>
      <c r="AB263" s="118"/>
      <c r="AC263" s="122"/>
      <c r="AD263" s="63">
        <v>0</v>
      </c>
      <c r="AE263" s="111">
        <v>0</v>
      </c>
      <c r="AF263" s="53"/>
      <c r="AG263" s="125">
        <v>0</v>
      </c>
      <c r="AH263" s="120"/>
      <c r="AI263" s="111">
        <v>0</v>
      </c>
      <c r="AJ263" s="53"/>
      <c r="AK263" s="47">
        <v>0</v>
      </c>
      <c r="AL263" s="120"/>
      <c r="AM263" s="47"/>
      <c r="AN263" s="115"/>
      <c r="AO263" s="111">
        <v>0</v>
      </c>
      <c r="AP263" s="53"/>
      <c r="AQ263" s="125">
        <v>0</v>
      </c>
      <c r="AR263" s="125">
        <v>0</v>
      </c>
      <c r="AS263" s="49">
        <v>0</v>
      </c>
      <c r="AT263" s="49">
        <v>0</v>
      </c>
      <c r="AU263" s="47"/>
      <c r="AV263" s="115"/>
      <c r="AW263" s="47"/>
      <c r="AX263" s="120"/>
      <c r="AY263" s="111">
        <v>0</v>
      </c>
      <c r="AZ263" s="112"/>
      <c r="BA263" s="112"/>
    </row>
    <row r="264" spans="1:53" ht="21.75" customHeight="1" x14ac:dyDescent="0.3">
      <c r="A264" s="669"/>
      <c r="B264" s="686"/>
      <c r="C264" s="669"/>
      <c r="D264" s="85" t="s">
        <v>103</v>
      </c>
      <c r="E264" s="41">
        <f t="shared" si="6"/>
        <v>0</v>
      </c>
      <c r="F264" s="42">
        <f t="shared" si="7"/>
        <v>0</v>
      </c>
      <c r="G264" s="42">
        <f t="shared" si="8"/>
        <v>0</v>
      </c>
      <c r="H264" s="42">
        <f t="shared" si="9"/>
        <v>0</v>
      </c>
      <c r="I264" s="43">
        <f t="shared" si="10"/>
        <v>0</v>
      </c>
      <c r="J264" s="89">
        <f t="shared" si="11"/>
        <v>0</v>
      </c>
      <c r="K264" s="650"/>
      <c r="L264" s="650"/>
      <c r="M264" s="650"/>
      <c r="N264" s="650"/>
      <c r="O264" s="650"/>
      <c r="P264" s="131">
        <v>0</v>
      </c>
      <c r="Q264" s="133"/>
      <c r="R264" s="133"/>
      <c r="S264" s="131"/>
      <c r="T264" s="91">
        <v>0</v>
      </c>
      <c r="U264" s="137"/>
      <c r="V264" s="131">
        <v>0</v>
      </c>
      <c r="W264" s="95"/>
      <c r="X264" s="139"/>
      <c r="Y264" s="91">
        <v>0</v>
      </c>
      <c r="Z264" s="141"/>
      <c r="AA264" s="91"/>
      <c r="AB264" s="139"/>
      <c r="AC264" s="143"/>
      <c r="AD264" s="103">
        <v>0</v>
      </c>
      <c r="AE264" s="131">
        <v>0</v>
      </c>
      <c r="AF264" s="95"/>
      <c r="AG264" s="145">
        <v>0</v>
      </c>
      <c r="AH264" s="141"/>
      <c r="AI264" s="131">
        <v>0</v>
      </c>
      <c r="AJ264" s="95"/>
      <c r="AK264" s="91">
        <v>0</v>
      </c>
      <c r="AL264" s="141"/>
      <c r="AM264" s="91"/>
      <c r="AN264" s="137"/>
      <c r="AO264" s="131">
        <v>0</v>
      </c>
      <c r="AP264" s="95"/>
      <c r="AQ264" s="145">
        <v>0</v>
      </c>
      <c r="AR264" s="145">
        <v>0</v>
      </c>
      <c r="AS264" s="92">
        <v>0</v>
      </c>
      <c r="AT264" s="92">
        <v>0</v>
      </c>
      <c r="AU264" s="91"/>
      <c r="AV264" s="137"/>
      <c r="AW264" s="91"/>
      <c r="AX264" s="141"/>
      <c r="AY264" s="131">
        <v>0</v>
      </c>
      <c r="AZ264" s="133"/>
      <c r="BA264" s="133"/>
    </row>
    <row r="265" spans="1:53" ht="21.75" customHeight="1" x14ac:dyDescent="0.3">
      <c r="A265" s="648" t="s">
        <v>766</v>
      </c>
      <c r="B265" s="646" t="s">
        <v>767</v>
      </c>
      <c r="C265" s="646" t="s">
        <v>138</v>
      </c>
      <c r="D265" s="37" t="s">
        <v>72</v>
      </c>
      <c r="E265" s="41">
        <f t="shared" si="6"/>
        <v>10</v>
      </c>
      <c r="F265" s="42">
        <f t="shared" si="7"/>
        <v>0</v>
      </c>
      <c r="G265" s="42">
        <f t="shared" si="8"/>
        <v>0</v>
      </c>
      <c r="H265" s="42">
        <f t="shared" si="9"/>
        <v>0</v>
      </c>
      <c r="I265" s="43">
        <f t="shared" si="10"/>
        <v>0</v>
      </c>
      <c r="J265" s="44">
        <f t="shared" si="11"/>
        <v>10</v>
      </c>
      <c r="K265" s="681">
        <f>(J265+(J266/5))</f>
        <v>10</v>
      </c>
      <c r="L265" s="649"/>
      <c r="M265" s="649"/>
      <c r="N265" s="651">
        <f>K265+(L265*5)+(M265*30)</f>
        <v>10</v>
      </c>
      <c r="O265" s="649">
        <f>IF(N265=0,"",RANK(N265,N:N,0))</f>
        <v>119</v>
      </c>
      <c r="P265" s="111">
        <v>0</v>
      </c>
      <c r="Q265" s="112"/>
      <c r="R265" s="112"/>
      <c r="S265" s="111"/>
      <c r="T265" s="47">
        <v>0</v>
      </c>
      <c r="U265" s="115"/>
      <c r="V265" s="111">
        <v>0</v>
      </c>
      <c r="W265" s="53"/>
      <c r="X265" s="118"/>
      <c r="Y265" s="47">
        <v>0</v>
      </c>
      <c r="Z265" s="120"/>
      <c r="AA265" s="47"/>
      <c r="AB265" s="118"/>
      <c r="AC265" s="122"/>
      <c r="AD265" s="63">
        <v>0</v>
      </c>
      <c r="AE265" s="111">
        <v>0</v>
      </c>
      <c r="AF265" s="53"/>
      <c r="AG265" s="125">
        <v>0</v>
      </c>
      <c r="AH265" s="120"/>
      <c r="AI265" s="111">
        <v>0</v>
      </c>
      <c r="AJ265" s="53"/>
      <c r="AK265" s="47">
        <v>0</v>
      </c>
      <c r="AL265" s="120"/>
      <c r="AM265" s="47"/>
      <c r="AN265" s="115"/>
      <c r="AO265" s="111">
        <v>0</v>
      </c>
      <c r="AP265" s="53"/>
      <c r="AQ265" s="125">
        <v>0</v>
      </c>
      <c r="AR265" s="125">
        <v>0</v>
      </c>
      <c r="AS265" s="49">
        <v>10</v>
      </c>
      <c r="AT265" s="49">
        <v>0</v>
      </c>
      <c r="AU265" s="47"/>
      <c r="AV265" s="115"/>
      <c r="AW265" s="47"/>
      <c r="AX265" s="120"/>
      <c r="AY265" s="111">
        <v>0</v>
      </c>
      <c r="AZ265" s="112"/>
      <c r="BA265" s="112"/>
    </row>
    <row r="266" spans="1:53" ht="21.75" customHeight="1" x14ac:dyDescent="0.3">
      <c r="A266" s="669"/>
      <c r="B266" s="669"/>
      <c r="C266" s="669"/>
      <c r="D266" s="85" t="s">
        <v>103</v>
      </c>
      <c r="E266" s="41">
        <f t="shared" si="6"/>
        <v>0</v>
      </c>
      <c r="F266" s="42">
        <f t="shared" si="7"/>
        <v>0</v>
      </c>
      <c r="G266" s="42">
        <f t="shared" si="8"/>
        <v>0</v>
      </c>
      <c r="H266" s="42">
        <f t="shared" si="9"/>
        <v>0</v>
      </c>
      <c r="I266" s="43">
        <f t="shared" si="10"/>
        <v>0</v>
      </c>
      <c r="J266" s="89">
        <f t="shared" si="11"/>
        <v>0</v>
      </c>
      <c r="K266" s="650"/>
      <c r="L266" s="650"/>
      <c r="M266" s="650"/>
      <c r="N266" s="650"/>
      <c r="O266" s="650"/>
      <c r="P266" s="131">
        <v>0</v>
      </c>
      <c r="Q266" s="133"/>
      <c r="R266" s="133"/>
      <c r="S266" s="131"/>
      <c r="T266" s="91">
        <v>0</v>
      </c>
      <c r="U266" s="137"/>
      <c r="V266" s="131">
        <v>0</v>
      </c>
      <c r="W266" s="95"/>
      <c r="X266" s="139"/>
      <c r="Y266" s="91">
        <v>0</v>
      </c>
      <c r="Z266" s="141"/>
      <c r="AA266" s="91"/>
      <c r="AB266" s="139"/>
      <c r="AC266" s="143"/>
      <c r="AD266" s="103">
        <v>0</v>
      </c>
      <c r="AE266" s="131">
        <v>0</v>
      </c>
      <c r="AF266" s="95"/>
      <c r="AG266" s="145">
        <v>0</v>
      </c>
      <c r="AH266" s="141"/>
      <c r="AI266" s="131">
        <v>0</v>
      </c>
      <c r="AJ266" s="95"/>
      <c r="AK266" s="91">
        <v>0</v>
      </c>
      <c r="AL266" s="141"/>
      <c r="AM266" s="91"/>
      <c r="AN266" s="137"/>
      <c r="AO266" s="131">
        <v>0</v>
      </c>
      <c r="AP266" s="95"/>
      <c r="AQ266" s="145">
        <v>0</v>
      </c>
      <c r="AR266" s="145">
        <v>0</v>
      </c>
      <c r="AS266" s="92">
        <v>0</v>
      </c>
      <c r="AT266" s="92">
        <v>0</v>
      </c>
      <c r="AU266" s="91"/>
      <c r="AV266" s="137"/>
      <c r="AW266" s="91"/>
      <c r="AX266" s="141"/>
      <c r="AY266" s="131">
        <v>0</v>
      </c>
      <c r="AZ266" s="133"/>
      <c r="BA266" s="133"/>
    </row>
    <row r="267" spans="1:53" ht="21.75" customHeight="1" x14ac:dyDescent="0.3">
      <c r="A267" s="648" t="s">
        <v>1100</v>
      </c>
      <c r="B267" s="685" t="s">
        <v>1102</v>
      </c>
      <c r="C267" s="646" t="s">
        <v>405</v>
      </c>
      <c r="D267" s="37" t="s">
        <v>72</v>
      </c>
      <c r="E267" s="41">
        <f t="shared" si="6"/>
        <v>0</v>
      </c>
      <c r="F267" s="42">
        <f t="shared" si="7"/>
        <v>0</v>
      </c>
      <c r="G267" s="42">
        <f t="shared" si="8"/>
        <v>0</v>
      </c>
      <c r="H267" s="42">
        <f t="shared" si="9"/>
        <v>0</v>
      </c>
      <c r="I267" s="43">
        <f t="shared" si="10"/>
        <v>0</v>
      </c>
      <c r="J267" s="44">
        <f t="shared" si="11"/>
        <v>0</v>
      </c>
      <c r="K267" s="681">
        <f>(J267+(J268/5))</f>
        <v>0</v>
      </c>
      <c r="L267" s="649"/>
      <c r="M267" s="649"/>
      <c r="N267" s="651">
        <f>K267+(L267*5)+(M267*30)</f>
        <v>0</v>
      </c>
      <c r="O267" s="649" t="str">
        <f>IF(N267=0,"",RANK(N267,N:N,0))</f>
        <v/>
      </c>
      <c r="P267" s="111">
        <v>0</v>
      </c>
      <c r="Q267" s="112"/>
      <c r="R267" s="112"/>
      <c r="S267" s="111"/>
      <c r="T267" s="47">
        <v>0</v>
      </c>
      <c r="U267" s="115"/>
      <c r="V267" s="111">
        <v>0</v>
      </c>
      <c r="W267" s="53"/>
      <c r="X267" s="118"/>
      <c r="Y267" s="47">
        <v>0</v>
      </c>
      <c r="Z267" s="120"/>
      <c r="AA267" s="47"/>
      <c r="AB267" s="118"/>
      <c r="AC267" s="122"/>
      <c r="AD267" s="63">
        <v>0</v>
      </c>
      <c r="AE267" s="111">
        <v>0</v>
      </c>
      <c r="AF267" s="53"/>
      <c r="AG267" s="125">
        <v>0</v>
      </c>
      <c r="AH267" s="120"/>
      <c r="AI267" s="111">
        <v>0</v>
      </c>
      <c r="AJ267" s="53"/>
      <c r="AK267" s="47">
        <v>0</v>
      </c>
      <c r="AL267" s="120"/>
      <c r="AM267" s="47"/>
      <c r="AN267" s="115"/>
      <c r="AO267" s="111">
        <v>0</v>
      </c>
      <c r="AP267" s="53"/>
      <c r="AQ267" s="125">
        <v>0</v>
      </c>
      <c r="AR267" s="125">
        <v>0</v>
      </c>
      <c r="AS267" s="49">
        <v>0</v>
      </c>
      <c r="AT267" s="49">
        <v>0</v>
      </c>
      <c r="AU267" s="47"/>
      <c r="AV267" s="115"/>
      <c r="AW267" s="47"/>
      <c r="AX267" s="120"/>
      <c r="AY267" s="111">
        <v>0</v>
      </c>
      <c r="AZ267" s="112"/>
      <c r="BA267" s="112"/>
    </row>
    <row r="268" spans="1:53" ht="21.75" customHeight="1" x14ac:dyDescent="0.3">
      <c r="A268" s="669"/>
      <c r="B268" s="686"/>
      <c r="C268" s="669"/>
      <c r="D268" s="85" t="s">
        <v>103</v>
      </c>
      <c r="E268" s="41">
        <f t="shared" si="6"/>
        <v>0</v>
      </c>
      <c r="F268" s="42">
        <f t="shared" si="7"/>
        <v>0</v>
      </c>
      <c r="G268" s="42">
        <f t="shared" si="8"/>
        <v>0</v>
      </c>
      <c r="H268" s="42">
        <f t="shared" si="9"/>
        <v>0</v>
      </c>
      <c r="I268" s="43">
        <f t="shared" si="10"/>
        <v>0</v>
      </c>
      <c r="J268" s="89">
        <f t="shared" si="11"/>
        <v>0</v>
      </c>
      <c r="K268" s="650"/>
      <c r="L268" s="650"/>
      <c r="M268" s="650"/>
      <c r="N268" s="650"/>
      <c r="O268" s="650"/>
      <c r="P268" s="131">
        <v>0</v>
      </c>
      <c r="Q268" s="133"/>
      <c r="R268" s="133"/>
      <c r="S268" s="131"/>
      <c r="T268" s="91">
        <v>0</v>
      </c>
      <c r="U268" s="137"/>
      <c r="V268" s="131">
        <v>0</v>
      </c>
      <c r="W268" s="95"/>
      <c r="X268" s="139"/>
      <c r="Y268" s="91">
        <v>0</v>
      </c>
      <c r="Z268" s="141"/>
      <c r="AA268" s="91"/>
      <c r="AB268" s="139"/>
      <c r="AC268" s="143"/>
      <c r="AD268" s="103">
        <v>0</v>
      </c>
      <c r="AE268" s="131">
        <v>0</v>
      </c>
      <c r="AF268" s="95"/>
      <c r="AG268" s="145">
        <v>0</v>
      </c>
      <c r="AH268" s="141"/>
      <c r="AI268" s="131">
        <v>0</v>
      </c>
      <c r="AJ268" s="95"/>
      <c r="AK268" s="91">
        <v>0</v>
      </c>
      <c r="AL268" s="141"/>
      <c r="AM268" s="91"/>
      <c r="AN268" s="137"/>
      <c r="AO268" s="131">
        <v>0</v>
      </c>
      <c r="AP268" s="95"/>
      <c r="AQ268" s="145">
        <v>0</v>
      </c>
      <c r="AR268" s="145">
        <v>0</v>
      </c>
      <c r="AS268" s="92">
        <v>0</v>
      </c>
      <c r="AT268" s="92">
        <v>0</v>
      </c>
      <c r="AU268" s="91"/>
      <c r="AV268" s="137"/>
      <c r="AW268" s="91"/>
      <c r="AX268" s="141"/>
      <c r="AY268" s="131">
        <v>0</v>
      </c>
      <c r="AZ268" s="133"/>
      <c r="BA268" s="133"/>
    </row>
    <row r="269" spans="1:53" ht="21.75" customHeight="1" x14ac:dyDescent="0.3">
      <c r="A269" s="648" t="s">
        <v>1103</v>
      </c>
      <c r="B269" s="685" t="s">
        <v>1104</v>
      </c>
      <c r="C269" s="646" t="s">
        <v>834</v>
      </c>
      <c r="D269" s="37" t="s">
        <v>72</v>
      </c>
      <c r="E269" s="41">
        <f t="shared" si="6"/>
        <v>60</v>
      </c>
      <c r="F269" s="42">
        <f t="shared" si="7"/>
        <v>60</v>
      </c>
      <c r="G269" s="42">
        <f t="shared" si="8"/>
        <v>40</v>
      </c>
      <c r="H269" s="42">
        <f t="shared" si="9"/>
        <v>40</v>
      </c>
      <c r="I269" s="43">
        <f t="shared" si="10"/>
        <v>40</v>
      </c>
      <c r="J269" s="44">
        <f t="shared" si="11"/>
        <v>240</v>
      </c>
      <c r="K269" s="681">
        <f>(J269+(J270/5))</f>
        <v>312</v>
      </c>
      <c r="L269" s="649"/>
      <c r="M269" s="649"/>
      <c r="N269" s="651">
        <f>K269+(L269*5)+(M269*30)</f>
        <v>312</v>
      </c>
      <c r="O269" s="649">
        <f>IF(N269=0,"",RANK(N269,N:N,0))</f>
        <v>30</v>
      </c>
      <c r="P269" s="111">
        <v>3</v>
      </c>
      <c r="Q269" s="112"/>
      <c r="R269" s="112"/>
      <c r="S269" s="111"/>
      <c r="T269" s="47">
        <v>0</v>
      </c>
      <c r="U269" s="115"/>
      <c r="V269" s="111">
        <v>0</v>
      </c>
      <c r="W269" s="53">
        <v>5</v>
      </c>
      <c r="X269" s="118"/>
      <c r="Y269" s="47">
        <v>5</v>
      </c>
      <c r="Z269" s="120"/>
      <c r="AA269" s="47">
        <v>3</v>
      </c>
      <c r="AB269" s="118"/>
      <c r="AC269" s="122">
        <v>23</v>
      </c>
      <c r="AD269" s="63">
        <v>0</v>
      </c>
      <c r="AE269" s="111">
        <v>8</v>
      </c>
      <c r="AF269" s="53">
        <v>15</v>
      </c>
      <c r="AG269" s="125">
        <v>40</v>
      </c>
      <c r="AH269" s="120">
        <v>8</v>
      </c>
      <c r="AI269" s="111">
        <v>5</v>
      </c>
      <c r="AJ269" s="53">
        <v>8</v>
      </c>
      <c r="AK269" s="47">
        <v>5</v>
      </c>
      <c r="AL269" s="120">
        <v>60</v>
      </c>
      <c r="AM269" s="47">
        <v>5</v>
      </c>
      <c r="AN269" s="115"/>
      <c r="AO269" s="111">
        <v>40</v>
      </c>
      <c r="AP269" s="53">
        <v>15</v>
      </c>
      <c r="AQ269" s="125">
        <v>40</v>
      </c>
      <c r="AR269" s="125">
        <v>6</v>
      </c>
      <c r="AS269" s="150">
        <v>0</v>
      </c>
      <c r="AT269" s="150">
        <v>0</v>
      </c>
      <c r="AU269" s="47">
        <v>15</v>
      </c>
      <c r="AV269" s="147">
        <v>60</v>
      </c>
      <c r="AW269" s="47">
        <v>40</v>
      </c>
      <c r="AX269" s="120">
        <v>15</v>
      </c>
      <c r="AY269" s="111">
        <v>40</v>
      </c>
      <c r="AZ269" s="112"/>
      <c r="BA269" s="112"/>
    </row>
    <row r="270" spans="1:53" ht="21.75" customHeight="1" x14ac:dyDescent="0.3">
      <c r="A270" s="669"/>
      <c r="B270" s="686"/>
      <c r="C270" s="669"/>
      <c r="D270" s="85" t="s">
        <v>103</v>
      </c>
      <c r="E270" s="41">
        <f t="shared" si="6"/>
        <v>100</v>
      </c>
      <c r="F270" s="42">
        <f t="shared" si="7"/>
        <v>100</v>
      </c>
      <c r="G270" s="42">
        <f t="shared" si="8"/>
        <v>60</v>
      </c>
      <c r="H270" s="42">
        <f t="shared" si="9"/>
        <v>60</v>
      </c>
      <c r="I270" s="43">
        <f t="shared" si="10"/>
        <v>40</v>
      </c>
      <c r="J270" s="89">
        <f t="shared" si="11"/>
        <v>360</v>
      </c>
      <c r="K270" s="650"/>
      <c r="L270" s="650"/>
      <c r="M270" s="650"/>
      <c r="N270" s="650"/>
      <c r="O270" s="650"/>
      <c r="P270" s="131">
        <v>0</v>
      </c>
      <c r="Q270" s="133"/>
      <c r="R270" s="133"/>
      <c r="S270" s="131"/>
      <c r="T270" s="91">
        <v>0</v>
      </c>
      <c r="U270" s="137"/>
      <c r="V270" s="131">
        <v>0</v>
      </c>
      <c r="W270" s="95"/>
      <c r="X270" s="139"/>
      <c r="Y270" s="91">
        <v>15</v>
      </c>
      <c r="Z270" s="141"/>
      <c r="AA270" s="91">
        <v>5</v>
      </c>
      <c r="AB270" s="139"/>
      <c r="AC270" s="143">
        <v>2</v>
      </c>
      <c r="AD270" s="103">
        <v>0</v>
      </c>
      <c r="AE270" s="131">
        <v>15</v>
      </c>
      <c r="AF270" s="95">
        <v>8</v>
      </c>
      <c r="AG270" s="145">
        <v>60</v>
      </c>
      <c r="AH270" s="141">
        <v>25</v>
      </c>
      <c r="AI270" s="131">
        <v>25</v>
      </c>
      <c r="AJ270" s="95">
        <v>8</v>
      </c>
      <c r="AK270" s="91">
        <v>40</v>
      </c>
      <c r="AL270" s="141">
        <v>60</v>
      </c>
      <c r="AM270" s="91"/>
      <c r="AN270" s="148">
        <v>40</v>
      </c>
      <c r="AO270" s="131">
        <v>100</v>
      </c>
      <c r="AP270" s="95">
        <v>40</v>
      </c>
      <c r="AQ270" s="145">
        <v>100</v>
      </c>
      <c r="AR270" s="145">
        <v>13</v>
      </c>
      <c r="AS270" s="152">
        <v>0</v>
      </c>
      <c r="AT270" s="152">
        <v>0</v>
      </c>
      <c r="AU270" s="91">
        <v>25</v>
      </c>
      <c r="AV270" s="148">
        <v>40</v>
      </c>
      <c r="AW270" s="91">
        <v>40</v>
      </c>
      <c r="AX270" s="141">
        <v>40</v>
      </c>
      <c r="AY270" s="131">
        <v>60</v>
      </c>
      <c r="AZ270" s="133"/>
      <c r="BA270" s="133"/>
    </row>
    <row r="271" spans="1:53" ht="21.75" customHeight="1" x14ac:dyDescent="0.3">
      <c r="A271" s="648" t="s">
        <v>1109</v>
      </c>
      <c r="B271" s="646" t="s">
        <v>1110</v>
      </c>
      <c r="C271" s="646" t="s">
        <v>1111</v>
      </c>
      <c r="D271" s="37" t="s">
        <v>72</v>
      </c>
      <c r="E271" s="41">
        <f t="shared" si="6"/>
        <v>0</v>
      </c>
      <c r="F271" s="42">
        <f t="shared" si="7"/>
        <v>0</v>
      </c>
      <c r="G271" s="42">
        <f t="shared" si="8"/>
        <v>0</v>
      </c>
      <c r="H271" s="42">
        <f t="shared" si="9"/>
        <v>0</v>
      </c>
      <c r="I271" s="43">
        <f t="shared" si="10"/>
        <v>0</v>
      </c>
      <c r="J271" s="44">
        <f t="shared" si="11"/>
        <v>0</v>
      </c>
      <c r="K271" s="681">
        <f>(J271+(J272/5))</f>
        <v>0</v>
      </c>
      <c r="L271" s="649"/>
      <c r="M271" s="649"/>
      <c r="N271" s="651">
        <f>K271+(L271*5)+(M271*30)</f>
        <v>0</v>
      </c>
      <c r="O271" s="649" t="str">
        <f>IF(N271=0,"",RANK(N271,N:N,0))</f>
        <v/>
      </c>
      <c r="P271" s="111">
        <v>0</v>
      </c>
      <c r="Q271" s="112"/>
      <c r="R271" s="112"/>
      <c r="S271" s="111"/>
      <c r="T271" s="47">
        <v>0</v>
      </c>
      <c r="U271" s="115"/>
      <c r="V271" s="111">
        <v>0</v>
      </c>
      <c r="W271" s="53"/>
      <c r="X271" s="118"/>
      <c r="Y271" s="47">
        <v>0</v>
      </c>
      <c r="Z271" s="120"/>
      <c r="AA271" s="47"/>
      <c r="AB271" s="118"/>
      <c r="AC271" s="122"/>
      <c r="AD271" s="63">
        <v>0</v>
      </c>
      <c r="AE271" s="111">
        <v>0</v>
      </c>
      <c r="AF271" s="53"/>
      <c r="AG271" s="125">
        <v>0</v>
      </c>
      <c r="AH271" s="120"/>
      <c r="AI271" s="111">
        <v>0</v>
      </c>
      <c r="AJ271" s="53"/>
      <c r="AK271" s="47">
        <v>0</v>
      </c>
      <c r="AL271" s="120"/>
      <c r="AM271" s="47"/>
      <c r="AN271" s="115"/>
      <c r="AO271" s="111">
        <v>0</v>
      </c>
      <c r="AP271" s="53"/>
      <c r="AQ271" s="125">
        <v>0</v>
      </c>
      <c r="AR271" s="125">
        <v>0</v>
      </c>
      <c r="AS271" s="49">
        <v>0</v>
      </c>
      <c r="AT271" s="49">
        <v>0</v>
      </c>
      <c r="AU271" s="47"/>
      <c r="AV271" s="115"/>
      <c r="AW271" s="47"/>
      <c r="AX271" s="120"/>
      <c r="AY271" s="111">
        <v>0</v>
      </c>
      <c r="AZ271" s="112"/>
      <c r="BA271" s="112"/>
    </row>
    <row r="272" spans="1:53" ht="21.75" customHeight="1" x14ac:dyDescent="0.3">
      <c r="A272" s="669"/>
      <c r="B272" s="669"/>
      <c r="C272" s="669"/>
      <c r="D272" s="85" t="s">
        <v>103</v>
      </c>
      <c r="E272" s="41">
        <f t="shared" si="6"/>
        <v>0</v>
      </c>
      <c r="F272" s="42">
        <f t="shared" si="7"/>
        <v>0</v>
      </c>
      <c r="G272" s="42">
        <f t="shared" si="8"/>
        <v>0</v>
      </c>
      <c r="H272" s="42">
        <f t="shared" si="9"/>
        <v>0</v>
      </c>
      <c r="I272" s="43">
        <f t="shared" si="10"/>
        <v>0</v>
      </c>
      <c r="J272" s="89">
        <f t="shared" si="11"/>
        <v>0</v>
      </c>
      <c r="K272" s="650"/>
      <c r="L272" s="650"/>
      <c r="M272" s="650"/>
      <c r="N272" s="650"/>
      <c r="O272" s="650"/>
      <c r="P272" s="131">
        <v>0</v>
      </c>
      <c r="Q272" s="133"/>
      <c r="R272" s="133"/>
      <c r="S272" s="131"/>
      <c r="T272" s="91">
        <v>0</v>
      </c>
      <c r="U272" s="137"/>
      <c r="V272" s="131">
        <v>0</v>
      </c>
      <c r="W272" s="95"/>
      <c r="X272" s="139"/>
      <c r="Y272" s="91">
        <v>0</v>
      </c>
      <c r="Z272" s="141"/>
      <c r="AA272" s="91"/>
      <c r="AB272" s="139"/>
      <c r="AC272" s="143"/>
      <c r="AD272" s="103">
        <v>0</v>
      </c>
      <c r="AE272" s="131">
        <v>0</v>
      </c>
      <c r="AF272" s="95"/>
      <c r="AG272" s="145">
        <v>0</v>
      </c>
      <c r="AH272" s="141"/>
      <c r="AI272" s="131">
        <v>0</v>
      </c>
      <c r="AJ272" s="95"/>
      <c r="AK272" s="91">
        <v>0</v>
      </c>
      <c r="AL272" s="141"/>
      <c r="AM272" s="91"/>
      <c r="AN272" s="137"/>
      <c r="AO272" s="131">
        <v>0</v>
      </c>
      <c r="AP272" s="95"/>
      <c r="AQ272" s="145">
        <v>0</v>
      </c>
      <c r="AR272" s="145">
        <v>0</v>
      </c>
      <c r="AS272" s="92">
        <v>0</v>
      </c>
      <c r="AT272" s="92">
        <v>0</v>
      </c>
      <c r="AU272" s="91"/>
      <c r="AV272" s="137"/>
      <c r="AW272" s="91"/>
      <c r="AX272" s="141"/>
      <c r="AY272" s="131">
        <v>0</v>
      </c>
      <c r="AZ272" s="133"/>
      <c r="BA272" s="133"/>
    </row>
    <row r="273" spans="1:53" ht="21.75" customHeight="1" x14ac:dyDescent="0.3">
      <c r="A273" s="648" t="s">
        <v>1116</v>
      </c>
      <c r="B273" s="685" t="s">
        <v>1117</v>
      </c>
      <c r="C273" s="646" t="s">
        <v>113</v>
      </c>
      <c r="D273" s="37" t="s">
        <v>72</v>
      </c>
      <c r="E273" s="41">
        <f t="shared" si="6"/>
        <v>150</v>
      </c>
      <c r="F273" s="42">
        <f t="shared" si="7"/>
        <v>100</v>
      </c>
      <c r="G273" s="42">
        <f t="shared" si="8"/>
        <v>100</v>
      </c>
      <c r="H273" s="42">
        <f t="shared" si="9"/>
        <v>100</v>
      </c>
      <c r="I273" s="43">
        <f t="shared" si="10"/>
        <v>100</v>
      </c>
      <c r="J273" s="44">
        <f t="shared" si="11"/>
        <v>550</v>
      </c>
      <c r="K273" s="681">
        <f>(J273+(J274/5))</f>
        <v>660</v>
      </c>
      <c r="L273" s="649">
        <f>Nemzetközi!B143</f>
        <v>36</v>
      </c>
      <c r="M273" s="649"/>
      <c r="N273" s="651">
        <f>K273+(L273*5)+(M273*30)</f>
        <v>840</v>
      </c>
      <c r="O273" s="649">
        <f>IF(N273=0,"",RANK(N273,N:N,0))</f>
        <v>13</v>
      </c>
      <c r="P273" s="111">
        <v>0</v>
      </c>
      <c r="Q273" s="112"/>
      <c r="R273" s="112">
        <v>10</v>
      </c>
      <c r="S273" s="111"/>
      <c r="T273" s="47">
        <v>0</v>
      </c>
      <c r="U273" s="147">
        <v>8</v>
      </c>
      <c r="V273" s="111">
        <v>0</v>
      </c>
      <c r="W273" s="53"/>
      <c r="X273" s="118">
        <v>8</v>
      </c>
      <c r="Y273" s="47">
        <v>15</v>
      </c>
      <c r="Z273" s="120"/>
      <c r="AA273" s="47">
        <v>25</v>
      </c>
      <c r="AB273" s="118"/>
      <c r="AC273" s="122"/>
      <c r="AD273" s="63">
        <v>25</v>
      </c>
      <c r="AE273" s="111">
        <v>0</v>
      </c>
      <c r="AF273" s="53">
        <v>15</v>
      </c>
      <c r="AG273" s="125">
        <v>150</v>
      </c>
      <c r="AH273" s="120">
        <v>25</v>
      </c>
      <c r="AI273" s="111">
        <v>100</v>
      </c>
      <c r="AJ273" s="53"/>
      <c r="AK273" s="47">
        <v>0</v>
      </c>
      <c r="AL273" s="120">
        <v>100</v>
      </c>
      <c r="AM273" s="47">
        <v>100</v>
      </c>
      <c r="AN273" s="147">
        <v>25</v>
      </c>
      <c r="AO273" s="111">
        <v>0</v>
      </c>
      <c r="AP273" s="53"/>
      <c r="AQ273" s="125">
        <v>0</v>
      </c>
      <c r="AR273" s="125">
        <v>0</v>
      </c>
      <c r="AS273" s="49">
        <v>100</v>
      </c>
      <c r="AT273" s="49">
        <v>51</v>
      </c>
      <c r="AU273" s="47"/>
      <c r="AV273" s="147"/>
      <c r="AW273" s="47"/>
      <c r="AX273" s="120"/>
      <c r="AY273" s="111">
        <v>0</v>
      </c>
      <c r="AZ273" s="112"/>
      <c r="BA273" s="112"/>
    </row>
    <row r="274" spans="1:53" ht="21.75" customHeight="1" x14ac:dyDescent="0.3">
      <c r="A274" s="669"/>
      <c r="B274" s="686"/>
      <c r="C274" s="669"/>
      <c r="D274" s="85" t="s">
        <v>103</v>
      </c>
      <c r="E274" s="41">
        <f t="shared" si="6"/>
        <v>150</v>
      </c>
      <c r="F274" s="42">
        <f t="shared" si="7"/>
        <v>100</v>
      </c>
      <c r="G274" s="42">
        <f t="shared" si="8"/>
        <v>100</v>
      </c>
      <c r="H274" s="42">
        <f t="shared" si="9"/>
        <v>100</v>
      </c>
      <c r="I274" s="43">
        <f t="shared" si="10"/>
        <v>100</v>
      </c>
      <c r="J274" s="89">
        <f t="shared" si="11"/>
        <v>550</v>
      </c>
      <c r="K274" s="650"/>
      <c r="L274" s="650"/>
      <c r="M274" s="650"/>
      <c r="N274" s="650"/>
      <c r="O274" s="650"/>
      <c r="P274" s="131">
        <v>0</v>
      </c>
      <c r="Q274" s="133"/>
      <c r="R274" s="133">
        <v>50</v>
      </c>
      <c r="S274" s="131"/>
      <c r="T274" s="91">
        <v>0</v>
      </c>
      <c r="U274" s="148">
        <v>25</v>
      </c>
      <c r="V274" s="131">
        <v>0</v>
      </c>
      <c r="W274" s="95"/>
      <c r="X274" s="139">
        <v>25</v>
      </c>
      <c r="Y274" s="91">
        <v>25</v>
      </c>
      <c r="Z274" s="141"/>
      <c r="AA274" s="91">
        <v>25</v>
      </c>
      <c r="AB274" s="139"/>
      <c r="AC274" s="143"/>
      <c r="AD274" s="103">
        <v>100</v>
      </c>
      <c r="AE274" s="131">
        <v>0</v>
      </c>
      <c r="AF274" s="95"/>
      <c r="AG274" s="145">
        <v>150</v>
      </c>
      <c r="AH274" s="141">
        <v>60</v>
      </c>
      <c r="AI274" s="131">
        <v>25</v>
      </c>
      <c r="AJ274" s="95"/>
      <c r="AK274" s="91">
        <v>0</v>
      </c>
      <c r="AL274" s="141">
        <v>100</v>
      </c>
      <c r="AM274" s="91">
        <v>100</v>
      </c>
      <c r="AN274" s="148">
        <v>100</v>
      </c>
      <c r="AO274" s="131">
        <v>0</v>
      </c>
      <c r="AP274" s="95"/>
      <c r="AQ274" s="145">
        <v>0</v>
      </c>
      <c r="AR274" s="145">
        <v>0</v>
      </c>
      <c r="AS274" s="92">
        <v>25</v>
      </c>
      <c r="AT274" s="92">
        <v>16</v>
      </c>
      <c r="AU274" s="91"/>
      <c r="AV274" s="148"/>
      <c r="AW274" s="91"/>
      <c r="AX274" s="141"/>
      <c r="AY274" s="131">
        <v>0</v>
      </c>
      <c r="AZ274" s="133"/>
      <c r="BA274" s="133"/>
    </row>
    <row r="275" spans="1:53" ht="21.75" customHeight="1" x14ac:dyDescent="0.3">
      <c r="A275" s="648" t="s">
        <v>774</v>
      </c>
      <c r="B275" s="646" t="s">
        <v>775</v>
      </c>
      <c r="C275" s="646" t="s">
        <v>113</v>
      </c>
      <c r="D275" s="37" t="s">
        <v>72</v>
      </c>
      <c r="E275" s="41">
        <f t="shared" si="6"/>
        <v>15</v>
      </c>
      <c r="F275" s="42">
        <f t="shared" si="7"/>
        <v>15</v>
      </c>
      <c r="G275" s="42">
        <f t="shared" si="8"/>
        <v>8</v>
      </c>
      <c r="H275" s="42">
        <f t="shared" si="9"/>
        <v>5</v>
      </c>
      <c r="I275" s="43">
        <f t="shared" si="10"/>
        <v>0</v>
      </c>
      <c r="J275" s="44">
        <f t="shared" si="11"/>
        <v>43</v>
      </c>
      <c r="K275" s="681">
        <f>(J275+(J276/5))</f>
        <v>51.2</v>
      </c>
      <c r="L275" s="649"/>
      <c r="M275" s="649"/>
      <c r="N275" s="651">
        <f>K275+(L275*5)+(M275*30)</f>
        <v>51.2</v>
      </c>
      <c r="O275" s="649">
        <f>IF(N275=0,"",RANK(N275,N:N,0))</f>
        <v>82</v>
      </c>
      <c r="P275" s="111">
        <v>0</v>
      </c>
      <c r="Q275" s="112"/>
      <c r="R275" s="112"/>
      <c r="S275" s="111"/>
      <c r="T275" s="47">
        <v>0</v>
      </c>
      <c r="U275" s="115"/>
      <c r="V275" s="111">
        <v>0</v>
      </c>
      <c r="W275" s="53"/>
      <c r="X275" s="118"/>
      <c r="Y275" s="47">
        <v>0</v>
      </c>
      <c r="Z275" s="120"/>
      <c r="AA275" s="47">
        <v>5</v>
      </c>
      <c r="AB275" s="118"/>
      <c r="AC275" s="122"/>
      <c r="AD275" s="63">
        <v>0</v>
      </c>
      <c r="AE275" s="111">
        <v>15</v>
      </c>
      <c r="AF275" s="53"/>
      <c r="AG275" s="125">
        <v>0</v>
      </c>
      <c r="AH275" s="120"/>
      <c r="AI275" s="111">
        <v>0</v>
      </c>
      <c r="AJ275" s="53"/>
      <c r="AK275" s="47">
        <v>0</v>
      </c>
      <c r="AL275" s="120"/>
      <c r="AM275" s="47">
        <v>8</v>
      </c>
      <c r="AN275" s="115"/>
      <c r="AO275" s="111">
        <v>0</v>
      </c>
      <c r="AP275" s="53"/>
      <c r="AQ275" s="149">
        <v>0</v>
      </c>
      <c r="AR275" s="149">
        <v>0</v>
      </c>
      <c r="AS275" s="49">
        <v>0</v>
      </c>
      <c r="AT275" s="49">
        <v>15</v>
      </c>
      <c r="AU275" s="47"/>
      <c r="AV275" s="115"/>
      <c r="AW275" s="47"/>
      <c r="AX275" s="120"/>
      <c r="AY275" s="111">
        <v>0</v>
      </c>
      <c r="AZ275" s="112"/>
      <c r="BA275" s="112"/>
    </row>
    <row r="276" spans="1:53" ht="21.75" customHeight="1" x14ac:dyDescent="0.3">
      <c r="A276" s="669"/>
      <c r="B276" s="669"/>
      <c r="C276" s="669"/>
      <c r="D276" s="85" t="s">
        <v>103</v>
      </c>
      <c r="E276" s="41">
        <f t="shared" si="6"/>
        <v>25</v>
      </c>
      <c r="F276" s="42">
        <f t="shared" si="7"/>
        <v>16</v>
      </c>
      <c r="G276" s="42">
        <f t="shared" si="8"/>
        <v>0</v>
      </c>
      <c r="H276" s="42">
        <f t="shared" si="9"/>
        <v>0</v>
      </c>
      <c r="I276" s="43">
        <f t="shared" si="10"/>
        <v>0</v>
      </c>
      <c r="J276" s="89">
        <f t="shared" si="11"/>
        <v>41</v>
      </c>
      <c r="K276" s="650"/>
      <c r="L276" s="650"/>
      <c r="M276" s="650"/>
      <c r="N276" s="650"/>
      <c r="O276" s="650"/>
      <c r="P276" s="131">
        <v>0</v>
      </c>
      <c r="Q276" s="133"/>
      <c r="R276" s="133"/>
      <c r="S276" s="131"/>
      <c r="T276" s="91">
        <v>0</v>
      </c>
      <c r="U276" s="137"/>
      <c r="V276" s="131">
        <v>0</v>
      </c>
      <c r="W276" s="95"/>
      <c r="X276" s="139"/>
      <c r="Y276" s="91">
        <v>0</v>
      </c>
      <c r="Z276" s="141"/>
      <c r="AA276" s="91"/>
      <c r="AB276" s="139"/>
      <c r="AC276" s="143"/>
      <c r="AD276" s="103">
        <v>0</v>
      </c>
      <c r="AE276" s="131">
        <v>25</v>
      </c>
      <c r="AF276" s="95"/>
      <c r="AG276" s="145">
        <v>0</v>
      </c>
      <c r="AH276" s="141"/>
      <c r="AI276" s="131">
        <v>0</v>
      </c>
      <c r="AJ276" s="95"/>
      <c r="AK276" s="91">
        <v>0</v>
      </c>
      <c r="AL276" s="141"/>
      <c r="AM276" s="91"/>
      <c r="AN276" s="137"/>
      <c r="AO276" s="131">
        <v>0</v>
      </c>
      <c r="AP276" s="95"/>
      <c r="AQ276" s="151">
        <v>0</v>
      </c>
      <c r="AR276" s="151">
        <v>0</v>
      </c>
      <c r="AS276" s="92">
        <v>0</v>
      </c>
      <c r="AT276" s="92">
        <v>16</v>
      </c>
      <c r="AU276" s="91"/>
      <c r="AV276" s="137"/>
      <c r="AW276" s="91"/>
      <c r="AX276" s="141"/>
      <c r="AY276" s="131">
        <v>0</v>
      </c>
      <c r="AZ276" s="133"/>
      <c r="BA276" s="133"/>
    </row>
    <row r="277" spans="1:53" ht="21.75" customHeight="1" x14ac:dyDescent="0.3">
      <c r="A277" s="648" t="s">
        <v>1125</v>
      </c>
      <c r="B277" s="646" t="s">
        <v>1126</v>
      </c>
      <c r="C277" s="646" t="s">
        <v>124</v>
      </c>
      <c r="D277" s="37" t="s">
        <v>72</v>
      </c>
      <c r="E277" s="41">
        <f t="shared" si="6"/>
        <v>0</v>
      </c>
      <c r="F277" s="42">
        <f t="shared" si="7"/>
        <v>0</v>
      </c>
      <c r="G277" s="42">
        <f t="shared" si="8"/>
        <v>0</v>
      </c>
      <c r="H277" s="42">
        <f t="shared" si="9"/>
        <v>0</v>
      </c>
      <c r="I277" s="43">
        <f t="shared" si="10"/>
        <v>0</v>
      </c>
      <c r="J277" s="44">
        <f t="shared" si="11"/>
        <v>0</v>
      </c>
      <c r="K277" s="681">
        <f>(J277+(J278/5))</f>
        <v>0</v>
      </c>
      <c r="L277" s="649"/>
      <c r="M277" s="649"/>
      <c r="N277" s="651">
        <f>K277+(L277*5)+(M277*30)</f>
        <v>0</v>
      </c>
      <c r="O277" s="649" t="str">
        <f>IF(N277=0,"",RANK(N277,N:N,0))</f>
        <v/>
      </c>
      <c r="P277" s="194">
        <v>0</v>
      </c>
      <c r="Q277" s="112"/>
      <c r="R277" s="112"/>
      <c r="S277" s="194"/>
      <c r="T277" s="47">
        <v>0</v>
      </c>
      <c r="U277" s="115"/>
      <c r="V277" s="111">
        <v>0</v>
      </c>
      <c r="W277" s="53"/>
      <c r="X277" s="118"/>
      <c r="Y277" s="47">
        <v>0</v>
      </c>
      <c r="Z277" s="120"/>
      <c r="AA277" s="47"/>
      <c r="AB277" s="118"/>
      <c r="AC277" s="122"/>
      <c r="AD277" s="63">
        <v>0</v>
      </c>
      <c r="AE277" s="111">
        <v>0</v>
      </c>
      <c r="AF277" s="53"/>
      <c r="AG277" s="125">
        <v>0</v>
      </c>
      <c r="AH277" s="120"/>
      <c r="AI277" s="111">
        <v>0</v>
      </c>
      <c r="AJ277" s="53"/>
      <c r="AK277" s="47">
        <v>0</v>
      </c>
      <c r="AL277" s="120"/>
      <c r="AM277" s="47"/>
      <c r="AN277" s="115"/>
      <c r="AO277" s="111">
        <v>0</v>
      </c>
      <c r="AP277" s="53"/>
      <c r="AQ277" s="125">
        <v>0</v>
      </c>
      <c r="AR277" s="125">
        <v>0</v>
      </c>
      <c r="AS277" s="49">
        <v>0</v>
      </c>
      <c r="AT277" s="49">
        <v>0</v>
      </c>
      <c r="AU277" s="47"/>
      <c r="AV277" s="115"/>
      <c r="AW277" s="47"/>
      <c r="AX277" s="120"/>
      <c r="AY277" s="111">
        <v>0</v>
      </c>
      <c r="AZ277" s="112"/>
      <c r="BA277" s="112"/>
    </row>
    <row r="278" spans="1:53" ht="21.75" customHeight="1" x14ac:dyDescent="0.3">
      <c r="A278" s="669"/>
      <c r="B278" s="669"/>
      <c r="C278" s="669"/>
      <c r="D278" s="85" t="s">
        <v>103</v>
      </c>
      <c r="E278" s="41">
        <f t="shared" si="6"/>
        <v>0</v>
      </c>
      <c r="F278" s="42">
        <f t="shared" si="7"/>
        <v>0</v>
      </c>
      <c r="G278" s="42">
        <f t="shared" si="8"/>
        <v>0</v>
      </c>
      <c r="H278" s="42">
        <f t="shared" si="9"/>
        <v>0</v>
      </c>
      <c r="I278" s="43">
        <f t="shared" si="10"/>
        <v>0</v>
      </c>
      <c r="J278" s="89">
        <f t="shared" si="11"/>
        <v>0</v>
      </c>
      <c r="K278" s="650"/>
      <c r="L278" s="650"/>
      <c r="M278" s="650"/>
      <c r="N278" s="650"/>
      <c r="O278" s="650"/>
      <c r="P278" s="195">
        <v>0</v>
      </c>
      <c r="Q278" s="133"/>
      <c r="R278" s="133"/>
      <c r="S278" s="195"/>
      <c r="T278" s="91">
        <v>0</v>
      </c>
      <c r="U278" s="137"/>
      <c r="V278" s="131">
        <v>0</v>
      </c>
      <c r="W278" s="95"/>
      <c r="X278" s="139"/>
      <c r="Y278" s="91">
        <v>0</v>
      </c>
      <c r="Z278" s="141"/>
      <c r="AA278" s="91"/>
      <c r="AB278" s="139"/>
      <c r="AC278" s="143"/>
      <c r="AD278" s="103">
        <v>0</v>
      </c>
      <c r="AE278" s="131">
        <v>0</v>
      </c>
      <c r="AF278" s="95"/>
      <c r="AG278" s="145">
        <v>0</v>
      </c>
      <c r="AH278" s="141"/>
      <c r="AI278" s="131">
        <v>0</v>
      </c>
      <c r="AJ278" s="95"/>
      <c r="AK278" s="91">
        <v>0</v>
      </c>
      <c r="AL278" s="141"/>
      <c r="AM278" s="91"/>
      <c r="AN278" s="137"/>
      <c r="AO278" s="131">
        <v>0</v>
      </c>
      <c r="AP278" s="95"/>
      <c r="AQ278" s="145">
        <v>0</v>
      </c>
      <c r="AR278" s="145">
        <v>0</v>
      </c>
      <c r="AS278" s="92">
        <v>0</v>
      </c>
      <c r="AT278" s="92">
        <v>0</v>
      </c>
      <c r="AU278" s="91"/>
      <c r="AV278" s="137"/>
      <c r="AW278" s="91"/>
      <c r="AX278" s="141"/>
      <c r="AY278" s="131">
        <v>0</v>
      </c>
      <c r="AZ278" s="133"/>
      <c r="BA278" s="133"/>
    </row>
    <row r="279" spans="1:53" ht="21.75" customHeight="1" x14ac:dyDescent="0.3">
      <c r="A279" s="648" t="s">
        <v>1130</v>
      </c>
      <c r="B279" s="646" t="s">
        <v>1131</v>
      </c>
      <c r="C279" s="646" t="s">
        <v>156</v>
      </c>
      <c r="D279" s="37" t="s">
        <v>72</v>
      </c>
      <c r="E279" s="41">
        <f t="shared" si="6"/>
        <v>40</v>
      </c>
      <c r="F279" s="42">
        <f t="shared" si="7"/>
        <v>17</v>
      </c>
      <c r="G279" s="42">
        <f t="shared" si="8"/>
        <v>0</v>
      </c>
      <c r="H279" s="42">
        <f t="shared" si="9"/>
        <v>0</v>
      </c>
      <c r="I279" s="43">
        <f t="shared" si="10"/>
        <v>0</v>
      </c>
      <c r="J279" s="44">
        <f t="shared" si="11"/>
        <v>57</v>
      </c>
      <c r="K279" s="681">
        <f>(J279+(J280/5))</f>
        <v>66.8</v>
      </c>
      <c r="L279" s="649"/>
      <c r="M279" s="649"/>
      <c r="N279" s="651">
        <f>K279+(L279*5)+(M279*30)</f>
        <v>66.8</v>
      </c>
      <c r="O279" s="649">
        <f>IF(N279=0,"",RANK(N279,N:N,0))</f>
        <v>68</v>
      </c>
      <c r="P279" s="111">
        <v>0</v>
      </c>
      <c r="Q279" s="112"/>
      <c r="R279" s="112"/>
      <c r="S279" s="111"/>
      <c r="T279" s="47">
        <v>0</v>
      </c>
      <c r="U279" s="115"/>
      <c r="V279" s="111">
        <v>0</v>
      </c>
      <c r="W279" s="53"/>
      <c r="X279" s="118"/>
      <c r="Y279" s="47">
        <v>0</v>
      </c>
      <c r="Z279" s="120"/>
      <c r="AA279" s="47"/>
      <c r="AB279" s="118"/>
      <c r="AC279" s="122"/>
      <c r="AD279" s="63">
        <v>0</v>
      </c>
      <c r="AE279" s="111">
        <v>0</v>
      </c>
      <c r="AF279" s="53"/>
      <c r="AG279" s="125">
        <v>0</v>
      </c>
      <c r="AH279" s="120"/>
      <c r="AI279" s="111">
        <v>0</v>
      </c>
      <c r="AJ279" s="53"/>
      <c r="AK279" s="47">
        <v>0</v>
      </c>
      <c r="AL279" s="120"/>
      <c r="AM279" s="47"/>
      <c r="AN279" s="115"/>
      <c r="AO279" s="111">
        <v>0</v>
      </c>
      <c r="AP279" s="53"/>
      <c r="AQ279" s="125">
        <v>40</v>
      </c>
      <c r="AR279" s="125">
        <v>17</v>
      </c>
      <c r="AS279" s="49">
        <v>0</v>
      </c>
      <c r="AT279" s="49">
        <v>0</v>
      </c>
      <c r="AU279" s="47"/>
      <c r="AV279" s="115"/>
      <c r="AW279" s="47"/>
      <c r="AX279" s="120"/>
      <c r="AY279" s="111">
        <v>0</v>
      </c>
      <c r="AZ279" s="112"/>
      <c r="BA279" s="112"/>
    </row>
    <row r="280" spans="1:53" ht="21.75" customHeight="1" x14ac:dyDescent="0.3">
      <c r="A280" s="669"/>
      <c r="B280" s="669"/>
      <c r="C280" s="669"/>
      <c r="D280" s="85" t="s">
        <v>103</v>
      </c>
      <c r="E280" s="41">
        <f t="shared" si="6"/>
        <v>25</v>
      </c>
      <c r="F280" s="42">
        <f t="shared" si="7"/>
        <v>24</v>
      </c>
      <c r="G280" s="42">
        <f t="shared" si="8"/>
        <v>0</v>
      </c>
      <c r="H280" s="42">
        <f t="shared" si="9"/>
        <v>0</v>
      </c>
      <c r="I280" s="43">
        <f t="shared" si="10"/>
        <v>0</v>
      </c>
      <c r="J280" s="89">
        <f t="shared" si="11"/>
        <v>49</v>
      </c>
      <c r="K280" s="650"/>
      <c r="L280" s="650"/>
      <c r="M280" s="650"/>
      <c r="N280" s="650"/>
      <c r="O280" s="650"/>
      <c r="P280" s="131">
        <v>0</v>
      </c>
      <c r="Q280" s="133"/>
      <c r="R280" s="133"/>
      <c r="S280" s="131"/>
      <c r="T280" s="91">
        <v>0</v>
      </c>
      <c r="U280" s="137"/>
      <c r="V280" s="131">
        <v>0</v>
      </c>
      <c r="W280" s="95"/>
      <c r="X280" s="139"/>
      <c r="Y280" s="91">
        <v>0</v>
      </c>
      <c r="Z280" s="141"/>
      <c r="AA280" s="91"/>
      <c r="AB280" s="139"/>
      <c r="AC280" s="143"/>
      <c r="AD280" s="103">
        <v>0</v>
      </c>
      <c r="AE280" s="131">
        <v>0</v>
      </c>
      <c r="AF280" s="95"/>
      <c r="AG280" s="145">
        <v>0</v>
      </c>
      <c r="AH280" s="141"/>
      <c r="AI280" s="131">
        <v>0</v>
      </c>
      <c r="AJ280" s="95"/>
      <c r="AK280" s="91">
        <v>0</v>
      </c>
      <c r="AL280" s="141"/>
      <c r="AM280" s="91"/>
      <c r="AN280" s="137"/>
      <c r="AO280" s="131">
        <v>0</v>
      </c>
      <c r="AP280" s="95"/>
      <c r="AQ280" s="145">
        <v>25</v>
      </c>
      <c r="AR280" s="145">
        <v>24</v>
      </c>
      <c r="AS280" s="92">
        <v>0</v>
      </c>
      <c r="AT280" s="92">
        <v>0</v>
      </c>
      <c r="AU280" s="91"/>
      <c r="AV280" s="137"/>
      <c r="AW280" s="91"/>
      <c r="AX280" s="141"/>
      <c r="AY280" s="131">
        <v>0</v>
      </c>
      <c r="AZ280" s="133"/>
      <c r="BA280" s="133"/>
    </row>
    <row r="281" spans="1:53" ht="21.75" customHeight="1" x14ac:dyDescent="0.3">
      <c r="A281" s="648" t="s">
        <v>790</v>
      </c>
      <c r="B281" s="646" t="s">
        <v>791</v>
      </c>
      <c r="C281" s="646" t="s">
        <v>138</v>
      </c>
      <c r="D281" s="37" t="s">
        <v>72</v>
      </c>
      <c r="E281" s="41">
        <f t="shared" si="6"/>
        <v>0</v>
      </c>
      <c r="F281" s="42">
        <f t="shared" si="7"/>
        <v>0</v>
      </c>
      <c r="G281" s="42">
        <f t="shared" si="8"/>
        <v>0</v>
      </c>
      <c r="H281" s="42">
        <f t="shared" si="9"/>
        <v>0</v>
      </c>
      <c r="I281" s="43">
        <f t="shared" si="10"/>
        <v>0</v>
      </c>
      <c r="J281" s="44">
        <f t="shared" si="11"/>
        <v>0</v>
      </c>
      <c r="K281" s="681">
        <f>(J281+(J282/5))</f>
        <v>1.6</v>
      </c>
      <c r="L281" s="649"/>
      <c r="M281" s="649"/>
      <c r="N281" s="651">
        <f>K281+(L281*5)+(M281*30)</f>
        <v>1.6</v>
      </c>
      <c r="O281" s="649">
        <f>IF(N281=0,"",RANK(N281,N:N,0))</f>
        <v>136</v>
      </c>
      <c r="P281" s="111">
        <v>0</v>
      </c>
      <c r="Q281" s="112"/>
      <c r="R281" s="112"/>
      <c r="S281" s="111"/>
      <c r="T281" s="47">
        <v>0</v>
      </c>
      <c r="U281" s="115"/>
      <c r="V281" s="111">
        <v>0</v>
      </c>
      <c r="W281" s="53"/>
      <c r="X281" s="118"/>
      <c r="Y281" s="47">
        <v>0</v>
      </c>
      <c r="Z281" s="120"/>
      <c r="AA281" s="47"/>
      <c r="AB281" s="118"/>
      <c r="AC281" s="122"/>
      <c r="AD281" s="63">
        <v>0</v>
      </c>
      <c r="AE281" s="111">
        <v>0</v>
      </c>
      <c r="AF281" s="53"/>
      <c r="AG281" s="125">
        <v>0</v>
      </c>
      <c r="AH281" s="120"/>
      <c r="AI281" s="111">
        <v>0</v>
      </c>
      <c r="AJ281" s="53"/>
      <c r="AK281" s="47">
        <v>0</v>
      </c>
      <c r="AL281" s="120"/>
      <c r="AM281" s="47"/>
      <c r="AN281" s="115"/>
      <c r="AO281" s="111">
        <v>0</v>
      </c>
      <c r="AP281" s="53"/>
      <c r="AQ281" s="125">
        <v>0</v>
      </c>
      <c r="AR281" s="125">
        <v>0</v>
      </c>
      <c r="AS281" s="49">
        <v>0</v>
      </c>
      <c r="AT281" s="49">
        <v>0</v>
      </c>
      <c r="AU281" s="47"/>
      <c r="AV281" s="115"/>
      <c r="AW281" s="47"/>
      <c r="AX281" s="120"/>
      <c r="AY281" s="111">
        <v>0</v>
      </c>
      <c r="AZ281" s="112"/>
      <c r="BA281" s="112"/>
    </row>
    <row r="282" spans="1:53" ht="21.75" customHeight="1" x14ac:dyDescent="0.3">
      <c r="A282" s="669"/>
      <c r="B282" s="669"/>
      <c r="C282" s="669"/>
      <c r="D282" s="85" t="s">
        <v>103</v>
      </c>
      <c r="E282" s="41">
        <f t="shared" si="6"/>
        <v>8</v>
      </c>
      <c r="F282" s="42">
        <f t="shared" si="7"/>
        <v>0</v>
      </c>
      <c r="G282" s="42">
        <f t="shared" si="8"/>
        <v>0</v>
      </c>
      <c r="H282" s="42">
        <f t="shared" si="9"/>
        <v>0</v>
      </c>
      <c r="I282" s="43">
        <f t="shared" si="10"/>
        <v>0</v>
      </c>
      <c r="J282" s="89">
        <f t="shared" si="11"/>
        <v>8</v>
      </c>
      <c r="K282" s="650"/>
      <c r="L282" s="650"/>
      <c r="M282" s="650"/>
      <c r="N282" s="650"/>
      <c r="O282" s="650"/>
      <c r="P282" s="131">
        <v>0</v>
      </c>
      <c r="Q282" s="133"/>
      <c r="R282" s="133"/>
      <c r="S282" s="131"/>
      <c r="T282" s="91">
        <v>0</v>
      </c>
      <c r="U282" s="137"/>
      <c r="V282" s="131">
        <v>0</v>
      </c>
      <c r="W282" s="95"/>
      <c r="X282" s="139"/>
      <c r="Y282" s="91">
        <v>0</v>
      </c>
      <c r="Z282" s="141"/>
      <c r="AA282" s="91"/>
      <c r="AB282" s="139"/>
      <c r="AC282" s="143"/>
      <c r="AD282" s="103">
        <v>0</v>
      </c>
      <c r="AE282" s="131">
        <v>0</v>
      </c>
      <c r="AF282" s="95"/>
      <c r="AG282" s="145">
        <v>0</v>
      </c>
      <c r="AH282" s="141"/>
      <c r="AI282" s="131">
        <v>0</v>
      </c>
      <c r="AJ282" s="95"/>
      <c r="AK282" s="91">
        <v>0</v>
      </c>
      <c r="AL282" s="141">
        <v>8</v>
      </c>
      <c r="AM282" s="91"/>
      <c r="AN282" s="137"/>
      <c r="AO282" s="131">
        <v>0</v>
      </c>
      <c r="AP282" s="95"/>
      <c r="AQ282" s="145">
        <v>0</v>
      </c>
      <c r="AR282" s="145">
        <v>0</v>
      </c>
      <c r="AS282" s="92">
        <v>0</v>
      </c>
      <c r="AT282" s="92">
        <v>0</v>
      </c>
      <c r="AU282" s="91"/>
      <c r="AV282" s="137"/>
      <c r="AW282" s="91"/>
      <c r="AX282" s="141"/>
      <c r="AY282" s="131">
        <v>0</v>
      </c>
      <c r="AZ282" s="133"/>
      <c r="BA282" s="133"/>
    </row>
    <row r="283" spans="1:53" ht="21.75" customHeight="1" x14ac:dyDescent="0.3">
      <c r="A283" s="648" t="s">
        <v>1138</v>
      </c>
      <c r="B283" s="646" t="s">
        <v>1139</v>
      </c>
      <c r="C283" s="646" t="s">
        <v>1140</v>
      </c>
      <c r="D283" s="37" t="s">
        <v>72</v>
      </c>
      <c r="E283" s="41">
        <f t="shared" si="6"/>
        <v>11</v>
      </c>
      <c r="F283" s="42">
        <f t="shared" si="7"/>
        <v>8</v>
      </c>
      <c r="G283" s="42">
        <f t="shared" si="8"/>
        <v>8</v>
      </c>
      <c r="H283" s="42">
        <f t="shared" si="9"/>
        <v>5</v>
      </c>
      <c r="I283" s="43">
        <f t="shared" si="10"/>
        <v>5</v>
      </c>
      <c r="J283" s="44">
        <f t="shared" si="11"/>
        <v>37</v>
      </c>
      <c r="K283" s="681">
        <f>(J283+(J284/5))</f>
        <v>62.4</v>
      </c>
      <c r="L283" s="649"/>
      <c r="M283" s="649"/>
      <c r="N283" s="651">
        <f>K283+(L283*5)+(M283*30)</f>
        <v>62.4</v>
      </c>
      <c r="O283" s="649">
        <f>IF(N283=0,"",RANK(N283,N:N,0))</f>
        <v>71</v>
      </c>
      <c r="P283" s="111">
        <v>0</v>
      </c>
      <c r="Q283" s="112"/>
      <c r="R283" s="112"/>
      <c r="S283" s="111"/>
      <c r="T283" s="47">
        <v>0</v>
      </c>
      <c r="U283" s="115"/>
      <c r="V283" s="111">
        <v>0</v>
      </c>
      <c r="W283" s="53"/>
      <c r="X283" s="118"/>
      <c r="Y283" s="47">
        <v>5</v>
      </c>
      <c r="Z283" s="120"/>
      <c r="AA283" s="47"/>
      <c r="AB283" s="118"/>
      <c r="AC283" s="122">
        <v>11</v>
      </c>
      <c r="AD283" s="63">
        <v>0</v>
      </c>
      <c r="AE283" s="111">
        <v>8</v>
      </c>
      <c r="AF283" s="53">
        <v>5</v>
      </c>
      <c r="AG283" s="125">
        <v>0</v>
      </c>
      <c r="AH283" s="120">
        <v>5</v>
      </c>
      <c r="AI283" s="111">
        <v>5</v>
      </c>
      <c r="AJ283" s="53">
        <v>8</v>
      </c>
      <c r="AK283" s="47">
        <v>0</v>
      </c>
      <c r="AL283" s="120"/>
      <c r="AM283" s="47"/>
      <c r="AN283" s="115"/>
      <c r="AO283" s="111">
        <v>0</v>
      </c>
      <c r="AP283" s="53"/>
      <c r="AQ283" s="125">
        <v>0</v>
      </c>
      <c r="AR283" s="125">
        <v>0</v>
      </c>
      <c r="AS283" s="49">
        <v>0</v>
      </c>
      <c r="AT283" s="49">
        <v>0</v>
      </c>
      <c r="AU283" s="47"/>
      <c r="AV283" s="115"/>
      <c r="AW283" s="47"/>
      <c r="AX283" s="120"/>
      <c r="AY283" s="111">
        <v>0</v>
      </c>
      <c r="AZ283" s="112"/>
      <c r="BA283" s="112"/>
    </row>
    <row r="284" spans="1:53" ht="21.75" customHeight="1" x14ac:dyDescent="0.3">
      <c r="A284" s="669"/>
      <c r="B284" s="669"/>
      <c r="C284" s="669"/>
      <c r="D284" s="85" t="s">
        <v>103</v>
      </c>
      <c r="E284" s="41">
        <f t="shared" si="6"/>
        <v>60</v>
      </c>
      <c r="F284" s="42">
        <f t="shared" si="7"/>
        <v>26</v>
      </c>
      <c r="G284" s="42">
        <f t="shared" si="8"/>
        <v>25</v>
      </c>
      <c r="H284" s="42">
        <f t="shared" si="9"/>
        <v>8</v>
      </c>
      <c r="I284" s="43">
        <f t="shared" si="10"/>
        <v>8</v>
      </c>
      <c r="J284" s="89">
        <f t="shared" si="11"/>
        <v>127</v>
      </c>
      <c r="K284" s="650"/>
      <c r="L284" s="650"/>
      <c r="M284" s="650"/>
      <c r="N284" s="650"/>
      <c r="O284" s="650"/>
      <c r="P284" s="131">
        <v>0</v>
      </c>
      <c r="Q284" s="133"/>
      <c r="R284" s="133"/>
      <c r="S284" s="131"/>
      <c r="T284" s="91">
        <v>0</v>
      </c>
      <c r="U284" s="137"/>
      <c r="V284" s="131">
        <v>0</v>
      </c>
      <c r="W284" s="95"/>
      <c r="X284" s="139"/>
      <c r="Y284" s="91">
        <v>0</v>
      </c>
      <c r="Z284" s="141"/>
      <c r="AA284" s="91"/>
      <c r="AB284" s="139"/>
      <c r="AC284" s="143">
        <v>26</v>
      </c>
      <c r="AD284" s="103">
        <v>0</v>
      </c>
      <c r="AE284" s="131">
        <v>8</v>
      </c>
      <c r="AF284" s="95"/>
      <c r="AG284" s="145">
        <v>60</v>
      </c>
      <c r="AH284" s="141">
        <v>25</v>
      </c>
      <c r="AI284" s="131">
        <v>8</v>
      </c>
      <c r="AJ284" s="95"/>
      <c r="AK284" s="91">
        <v>0</v>
      </c>
      <c r="AL284" s="141"/>
      <c r="AM284" s="91"/>
      <c r="AN284" s="137"/>
      <c r="AO284" s="131">
        <v>0</v>
      </c>
      <c r="AP284" s="95"/>
      <c r="AQ284" s="145">
        <v>0</v>
      </c>
      <c r="AR284" s="145">
        <v>0</v>
      </c>
      <c r="AS284" s="92">
        <v>0</v>
      </c>
      <c r="AT284" s="92">
        <v>0</v>
      </c>
      <c r="AU284" s="91"/>
      <c r="AV284" s="137"/>
      <c r="AW284" s="91"/>
      <c r="AX284" s="141"/>
      <c r="AY284" s="131">
        <v>0</v>
      </c>
      <c r="AZ284" s="133"/>
      <c r="BA284" s="133"/>
    </row>
    <row r="285" spans="1:53" ht="21.75" customHeight="1" x14ac:dyDescent="0.3">
      <c r="A285" s="648" t="s">
        <v>1145</v>
      </c>
      <c r="B285" s="685" t="s">
        <v>1146</v>
      </c>
      <c r="C285" s="646" t="s">
        <v>156</v>
      </c>
      <c r="D285" s="37" t="s">
        <v>72</v>
      </c>
      <c r="E285" s="41">
        <f t="shared" si="6"/>
        <v>25</v>
      </c>
      <c r="F285" s="42">
        <f t="shared" si="7"/>
        <v>15</v>
      </c>
      <c r="G285" s="42">
        <f t="shared" si="8"/>
        <v>11</v>
      </c>
      <c r="H285" s="42">
        <f t="shared" si="9"/>
        <v>10</v>
      </c>
      <c r="I285" s="43">
        <f t="shared" si="10"/>
        <v>8</v>
      </c>
      <c r="J285" s="44">
        <f t="shared" si="11"/>
        <v>69</v>
      </c>
      <c r="K285" s="681">
        <f>(J285+(J286/5))</f>
        <v>71.400000000000006</v>
      </c>
      <c r="L285" s="649"/>
      <c r="M285" s="649"/>
      <c r="N285" s="651">
        <f>K285+(L285*5)+(M285*30)</f>
        <v>71.400000000000006</v>
      </c>
      <c r="O285" s="649">
        <f>IF(N285=0,"",RANK(N285,N:N,0))</f>
        <v>65</v>
      </c>
      <c r="P285" s="111">
        <v>0</v>
      </c>
      <c r="Q285" s="112"/>
      <c r="R285" s="112"/>
      <c r="S285" s="111"/>
      <c r="T285" s="47">
        <v>0</v>
      </c>
      <c r="U285" s="115"/>
      <c r="V285" s="111">
        <v>0</v>
      </c>
      <c r="W285" s="53"/>
      <c r="X285" s="118"/>
      <c r="Y285" s="47">
        <v>0</v>
      </c>
      <c r="Z285" s="120"/>
      <c r="AA285" s="47">
        <v>3</v>
      </c>
      <c r="AB285" s="118"/>
      <c r="AC285" s="122">
        <v>11</v>
      </c>
      <c r="AD285" s="63">
        <v>0</v>
      </c>
      <c r="AE285" s="111">
        <v>0</v>
      </c>
      <c r="AF285" s="53"/>
      <c r="AG285" s="125">
        <v>0</v>
      </c>
      <c r="AH285" s="120">
        <v>5</v>
      </c>
      <c r="AI285" s="111">
        <v>8</v>
      </c>
      <c r="AJ285" s="53"/>
      <c r="AK285" s="47">
        <v>0</v>
      </c>
      <c r="AL285" s="120"/>
      <c r="AM285" s="47"/>
      <c r="AN285" s="147">
        <v>25</v>
      </c>
      <c r="AO285" s="111">
        <v>0</v>
      </c>
      <c r="AP285" s="53">
        <v>5</v>
      </c>
      <c r="AQ285" s="125">
        <v>10</v>
      </c>
      <c r="AR285" s="125">
        <v>0</v>
      </c>
      <c r="AS285" s="49">
        <v>0</v>
      </c>
      <c r="AT285" s="49">
        <v>0</v>
      </c>
      <c r="AU285" s="47"/>
      <c r="AV285" s="147"/>
      <c r="AW285" s="47">
        <v>15</v>
      </c>
      <c r="AX285" s="120"/>
      <c r="AY285" s="111">
        <v>0</v>
      </c>
      <c r="AZ285" s="112"/>
      <c r="BA285" s="112"/>
    </row>
    <row r="286" spans="1:53" ht="21.75" customHeight="1" x14ac:dyDescent="0.3">
      <c r="A286" s="669"/>
      <c r="B286" s="686"/>
      <c r="C286" s="669"/>
      <c r="D286" s="85" t="s">
        <v>103</v>
      </c>
      <c r="E286" s="41">
        <f t="shared" si="6"/>
        <v>12</v>
      </c>
      <c r="F286" s="42">
        <f t="shared" si="7"/>
        <v>0</v>
      </c>
      <c r="G286" s="42">
        <f t="shared" si="8"/>
        <v>0</v>
      </c>
      <c r="H286" s="42">
        <f t="shared" si="9"/>
        <v>0</v>
      </c>
      <c r="I286" s="43">
        <f t="shared" si="10"/>
        <v>0</v>
      </c>
      <c r="J286" s="89">
        <f t="shared" si="11"/>
        <v>12</v>
      </c>
      <c r="K286" s="650"/>
      <c r="L286" s="650"/>
      <c r="M286" s="650"/>
      <c r="N286" s="650"/>
      <c r="O286" s="650"/>
      <c r="P286" s="131">
        <v>0</v>
      </c>
      <c r="Q286" s="133"/>
      <c r="R286" s="133"/>
      <c r="S286" s="131"/>
      <c r="T286" s="91">
        <v>0</v>
      </c>
      <c r="U286" s="137"/>
      <c r="V286" s="131">
        <v>0</v>
      </c>
      <c r="W286" s="95"/>
      <c r="X286" s="139"/>
      <c r="Y286" s="91">
        <v>0</v>
      </c>
      <c r="Z286" s="141"/>
      <c r="AA286" s="91"/>
      <c r="AB286" s="139"/>
      <c r="AC286" s="143">
        <v>12</v>
      </c>
      <c r="AD286" s="103">
        <v>0</v>
      </c>
      <c r="AE286" s="131">
        <v>0</v>
      </c>
      <c r="AF286" s="95"/>
      <c r="AG286" s="145">
        <v>0</v>
      </c>
      <c r="AH286" s="141"/>
      <c r="AI286" s="131">
        <v>0</v>
      </c>
      <c r="AJ286" s="95"/>
      <c r="AK286" s="91">
        <v>0</v>
      </c>
      <c r="AL286" s="141"/>
      <c r="AM286" s="91"/>
      <c r="AN286" s="137"/>
      <c r="AO286" s="131">
        <v>0</v>
      </c>
      <c r="AP286" s="95"/>
      <c r="AQ286" s="145">
        <v>0</v>
      </c>
      <c r="AR286" s="145">
        <v>0</v>
      </c>
      <c r="AS286" s="92">
        <v>0</v>
      </c>
      <c r="AT286" s="92">
        <v>0</v>
      </c>
      <c r="AU286" s="91"/>
      <c r="AV286" s="137"/>
      <c r="AW286" s="91"/>
      <c r="AX286" s="141"/>
      <c r="AY286" s="131">
        <v>0</v>
      </c>
      <c r="AZ286" s="133"/>
      <c r="BA286" s="133"/>
    </row>
    <row r="287" spans="1:53" ht="21.75" customHeight="1" x14ac:dyDescent="0.3">
      <c r="A287" s="648" t="s">
        <v>1151</v>
      </c>
      <c r="B287" s="685" t="s">
        <v>1152</v>
      </c>
      <c r="C287" s="646" t="s">
        <v>53</v>
      </c>
      <c r="D287" s="37" t="s">
        <v>72</v>
      </c>
      <c r="E287" s="41">
        <f t="shared" si="6"/>
        <v>10</v>
      </c>
      <c r="F287" s="42">
        <f t="shared" si="7"/>
        <v>2</v>
      </c>
      <c r="G287" s="42">
        <f t="shared" si="8"/>
        <v>2</v>
      </c>
      <c r="H287" s="42">
        <f t="shared" si="9"/>
        <v>0</v>
      </c>
      <c r="I287" s="43">
        <f t="shared" si="10"/>
        <v>0</v>
      </c>
      <c r="J287" s="44">
        <f t="shared" si="11"/>
        <v>14</v>
      </c>
      <c r="K287" s="681">
        <f>(J287+(J288/5))</f>
        <v>14.8</v>
      </c>
      <c r="L287" s="649"/>
      <c r="M287" s="649"/>
      <c r="N287" s="651">
        <f>K287+(L287*5)+(M287*30)</f>
        <v>14.8</v>
      </c>
      <c r="O287" s="649">
        <f>IF(N287=0,"",RANK(N287,N:N,0))</f>
        <v>116</v>
      </c>
      <c r="P287" s="111">
        <v>0</v>
      </c>
      <c r="Q287" s="112"/>
      <c r="R287" s="112"/>
      <c r="S287" s="111"/>
      <c r="T287" s="47">
        <v>0</v>
      </c>
      <c r="U287" s="115"/>
      <c r="V287" s="111">
        <v>0</v>
      </c>
      <c r="W287" s="53"/>
      <c r="X287" s="118"/>
      <c r="Y287" s="47">
        <v>0</v>
      </c>
      <c r="Z287" s="120"/>
      <c r="AA287" s="47"/>
      <c r="AB287" s="118"/>
      <c r="AC287" s="122">
        <v>2</v>
      </c>
      <c r="AD287" s="63">
        <v>0</v>
      </c>
      <c r="AE287" s="111">
        <v>0</v>
      </c>
      <c r="AF287" s="53"/>
      <c r="AG287" s="125">
        <v>0</v>
      </c>
      <c r="AH287" s="120"/>
      <c r="AI287" s="111">
        <v>0</v>
      </c>
      <c r="AJ287" s="53"/>
      <c r="AK287" s="47">
        <v>0</v>
      </c>
      <c r="AL287" s="120"/>
      <c r="AM287" s="47"/>
      <c r="AN287" s="115"/>
      <c r="AO287" s="111">
        <v>0</v>
      </c>
      <c r="AP287" s="53"/>
      <c r="AQ287" s="125">
        <v>10</v>
      </c>
      <c r="AR287" s="125">
        <v>2</v>
      </c>
      <c r="AS287" s="150">
        <v>0</v>
      </c>
      <c r="AT287" s="150">
        <v>0</v>
      </c>
      <c r="AU287" s="47"/>
      <c r="AV287" s="115"/>
      <c r="AW287" s="47"/>
      <c r="AX287" s="120"/>
      <c r="AY287" s="111">
        <v>0</v>
      </c>
      <c r="AZ287" s="112"/>
      <c r="BA287" s="112"/>
    </row>
    <row r="288" spans="1:53" ht="21.75" customHeight="1" x14ac:dyDescent="0.3">
      <c r="A288" s="669"/>
      <c r="B288" s="686"/>
      <c r="C288" s="669"/>
      <c r="D288" s="85" t="s">
        <v>103</v>
      </c>
      <c r="E288" s="41">
        <f t="shared" si="6"/>
        <v>4</v>
      </c>
      <c r="F288" s="42">
        <f t="shared" si="7"/>
        <v>0</v>
      </c>
      <c r="G288" s="42">
        <f t="shared" si="8"/>
        <v>0</v>
      </c>
      <c r="H288" s="42">
        <f t="shared" si="9"/>
        <v>0</v>
      </c>
      <c r="I288" s="43">
        <f t="shared" si="10"/>
        <v>0</v>
      </c>
      <c r="J288" s="89">
        <f t="shared" si="11"/>
        <v>4</v>
      </c>
      <c r="K288" s="650"/>
      <c r="L288" s="650"/>
      <c r="M288" s="650"/>
      <c r="N288" s="650"/>
      <c r="O288" s="650"/>
      <c r="P288" s="131">
        <v>0</v>
      </c>
      <c r="Q288" s="133"/>
      <c r="R288" s="133"/>
      <c r="S288" s="131"/>
      <c r="T288" s="91">
        <v>0</v>
      </c>
      <c r="U288" s="137"/>
      <c r="V288" s="131">
        <v>0</v>
      </c>
      <c r="W288" s="95"/>
      <c r="X288" s="139"/>
      <c r="Y288" s="91">
        <v>0</v>
      </c>
      <c r="Z288" s="141"/>
      <c r="AA288" s="91"/>
      <c r="AB288" s="139"/>
      <c r="AC288" s="143">
        <v>4</v>
      </c>
      <c r="AD288" s="103">
        <v>0</v>
      </c>
      <c r="AE288" s="131">
        <v>0</v>
      </c>
      <c r="AF288" s="95"/>
      <c r="AG288" s="145">
        <v>0</v>
      </c>
      <c r="AH288" s="141"/>
      <c r="AI288" s="131">
        <v>0</v>
      </c>
      <c r="AJ288" s="95"/>
      <c r="AK288" s="91">
        <v>0</v>
      </c>
      <c r="AL288" s="141"/>
      <c r="AM288" s="91"/>
      <c r="AN288" s="137"/>
      <c r="AO288" s="131">
        <v>0</v>
      </c>
      <c r="AP288" s="95"/>
      <c r="AQ288" s="145">
        <v>0</v>
      </c>
      <c r="AR288" s="145">
        <v>0</v>
      </c>
      <c r="AS288" s="152">
        <v>0</v>
      </c>
      <c r="AT288" s="152">
        <v>0</v>
      </c>
      <c r="AU288" s="91"/>
      <c r="AV288" s="137"/>
      <c r="AW288" s="91"/>
      <c r="AX288" s="141"/>
      <c r="AY288" s="131">
        <v>0</v>
      </c>
      <c r="AZ288" s="133"/>
      <c r="BA288" s="133"/>
    </row>
    <row r="289" spans="1:53" ht="21.75" customHeight="1" x14ac:dyDescent="0.3">
      <c r="A289" s="648" t="s">
        <v>1155</v>
      </c>
      <c r="B289" s="646" t="s">
        <v>1156</v>
      </c>
      <c r="C289" s="646" t="s">
        <v>269</v>
      </c>
      <c r="D289" s="37" t="s">
        <v>72</v>
      </c>
      <c r="E289" s="41">
        <f t="shared" si="6"/>
        <v>0</v>
      </c>
      <c r="F289" s="42">
        <f t="shared" si="7"/>
        <v>0</v>
      </c>
      <c r="G289" s="42">
        <f t="shared" si="8"/>
        <v>0</v>
      </c>
      <c r="H289" s="42">
        <f t="shared" si="9"/>
        <v>0</v>
      </c>
      <c r="I289" s="43">
        <f t="shared" si="10"/>
        <v>0</v>
      </c>
      <c r="J289" s="44">
        <f t="shared" si="11"/>
        <v>0</v>
      </c>
      <c r="K289" s="681">
        <f>(J289+(J290/5))</f>
        <v>0</v>
      </c>
      <c r="L289" s="649"/>
      <c r="M289" s="649"/>
      <c r="N289" s="651">
        <f>K289+(L289*5)+(M289*30)</f>
        <v>0</v>
      </c>
      <c r="O289" s="649" t="str">
        <f>IF(N289=0,"",RANK(N289,N:N,0))</f>
        <v/>
      </c>
      <c r="P289" s="111">
        <v>0</v>
      </c>
      <c r="Q289" s="112"/>
      <c r="R289" s="112"/>
      <c r="S289" s="111"/>
      <c r="T289" s="47">
        <v>0</v>
      </c>
      <c r="U289" s="115"/>
      <c r="V289" s="111">
        <v>0</v>
      </c>
      <c r="W289" s="53"/>
      <c r="X289" s="118"/>
      <c r="Y289" s="47">
        <v>0</v>
      </c>
      <c r="Z289" s="120"/>
      <c r="AA289" s="47"/>
      <c r="AB289" s="118"/>
      <c r="AC289" s="122"/>
      <c r="AD289" s="63">
        <v>0</v>
      </c>
      <c r="AE289" s="111">
        <v>0</v>
      </c>
      <c r="AF289" s="53"/>
      <c r="AG289" s="125">
        <v>0</v>
      </c>
      <c r="AH289" s="120"/>
      <c r="AI289" s="111">
        <v>0</v>
      </c>
      <c r="AJ289" s="53"/>
      <c r="AK289" s="47">
        <v>0</v>
      </c>
      <c r="AL289" s="120"/>
      <c r="AM289" s="47"/>
      <c r="AN289" s="115"/>
      <c r="AO289" s="111">
        <v>0</v>
      </c>
      <c r="AP289" s="53"/>
      <c r="AQ289" s="125">
        <v>0</v>
      </c>
      <c r="AR289" s="125">
        <v>0</v>
      </c>
      <c r="AS289" s="49">
        <v>0</v>
      </c>
      <c r="AT289" s="49">
        <v>0</v>
      </c>
      <c r="AU289" s="47"/>
      <c r="AV289" s="115"/>
      <c r="AW289" s="47"/>
      <c r="AX289" s="120"/>
      <c r="AY289" s="111">
        <v>0</v>
      </c>
      <c r="AZ289" s="112"/>
      <c r="BA289" s="112"/>
    </row>
    <row r="290" spans="1:53" ht="21.75" customHeight="1" x14ac:dyDescent="0.3">
      <c r="A290" s="669"/>
      <c r="B290" s="669"/>
      <c r="C290" s="669"/>
      <c r="D290" s="85" t="s">
        <v>103</v>
      </c>
      <c r="E290" s="41">
        <f t="shared" si="6"/>
        <v>0</v>
      </c>
      <c r="F290" s="42">
        <f t="shared" si="7"/>
        <v>0</v>
      </c>
      <c r="G290" s="42">
        <f t="shared" si="8"/>
        <v>0</v>
      </c>
      <c r="H290" s="42">
        <f t="shared" si="9"/>
        <v>0</v>
      </c>
      <c r="I290" s="43">
        <f t="shared" si="10"/>
        <v>0</v>
      </c>
      <c r="J290" s="89">
        <f t="shared" si="11"/>
        <v>0</v>
      </c>
      <c r="K290" s="650"/>
      <c r="L290" s="650"/>
      <c r="M290" s="650"/>
      <c r="N290" s="650"/>
      <c r="O290" s="650"/>
      <c r="P290" s="131">
        <v>0</v>
      </c>
      <c r="Q290" s="133"/>
      <c r="R290" s="133"/>
      <c r="S290" s="131"/>
      <c r="T290" s="91">
        <v>0</v>
      </c>
      <c r="U290" s="137"/>
      <c r="V290" s="131">
        <v>0</v>
      </c>
      <c r="W290" s="95"/>
      <c r="X290" s="139"/>
      <c r="Y290" s="91">
        <v>0</v>
      </c>
      <c r="Z290" s="141"/>
      <c r="AA290" s="91"/>
      <c r="AB290" s="139"/>
      <c r="AC290" s="143"/>
      <c r="AD290" s="103">
        <v>0</v>
      </c>
      <c r="AE290" s="131">
        <v>0</v>
      </c>
      <c r="AF290" s="95"/>
      <c r="AG290" s="145">
        <v>0</v>
      </c>
      <c r="AH290" s="141"/>
      <c r="AI290" s="131">
        <v>0</v>
      </c>
      <c r="AJ290" s="95"/>
      <c r="AK290" s="91">
        <v>0</v>
      </c>
      <c r="AL290" s="141"/>
      <c r="AM290" s="91"/>
      <c r="AN290" s="137"/>
      <c r="AO290" s="131">
        <v>0</v>
      </c>
      <c r="AP290" s="95"/>
      <c r="AQ290" s="145">
        <v>0</v>
      </c>
      <c r="AR290" s="145">
        <v>0</v>
      </c>
      <c r="AS290" s="92">
        <v>0</v>
      </c>
      <c r="AT290" s="92">
        <v>0</v>
      </c>
      <c r="AU290" s="91"/>
      <c r="AV290" s="137"/>
      <c r="AW290" s="91"/>
      <c r="AX290" s="141"/>
      <c r="AY290" s="131">
        <v>0</v>
      </c>
      <c r="AZ290" s="133"/>
      <c r="BA290" s="133"/>
    </row>
    <row r="291" spans="1:53" ht="21.75" customHeight="1" x14ac:dyDescent="0.3">
      <c r="A291" s="648" t="s">
        <v>1161</v>
      </c>
      <c r="B291" s="685" t="s">
        <v>1162</v>
      </c>
      <c r="C291" s="646" t="s">
        <v>100</v>
      </c>
      <c r="D291" s="37" t="s">
        <v>72</v>
      </c>
      <c r="E291" s="41">
        <f t="shared" si="6"/>
        <v>0</v>
      </c>
      <c r="F291" s="42">
        <f t="shared" si="7"/>
        <v>0</v>
      </c>
      <c r="G291" s="42">
        <f t="shared" si="8"/>
        <v>0</v>
      </c>
      <c r="H291" s="42">
        <f t="shared" si="9"/>
        <v>0</v>
      </c>
      <c r="I291" s="43">
        <f t="shared" si="10"/>
        <v>0</v>
      </c>
      <c r="J291" s="44">
        <f t="shared" si="11"/>
        <v>0</v>
      </c>
      <c r="K291" s="681">
        <f>(J291+(J292/5))</f>
        <v>0</v>
      </c>
      <c r="L291" s="649"/>
      <c r="M291" s="649"/>
      <c r="N291" s="651">
        <f>K291+(L291*5)+(M291*30)</f>
        <v>0</v>
      </c>
      <c r="O291" s="649" t="str">
        <f>IF(N291=0,"",RANK(N291,N:N,0))</f>
        <v/>
      </c>
      <c r="P291" s="111">
        <v>0</v>
      </c>
      <c r="Q291" s="112"/>
      <c r="R291" s="112"/>
      <c r="S291" s="111"/>
      <c r="T291" s="47">
        <v>0</v>
      </c>
      <c r="U291" s="115"/>
      <c r="V291" s="111">
        <v>0</v>
      </c>
      <c r="W291" s="53"/>
      <c r="X291" s="118"/>
      <c r="Y291" s="47">
        <v>0</v>
      </c>
      <c r="Z291" s="120"/>
      <c r="AA291" s="47"/>
      <c r="AB291" s="118"/>
      <c r="AC291" s="122"/>
      <c r="AD291" s="63">
        <v>0</v>
      </c>
      <c r="AE291" s="111">
        <v>0</v>
      </c>
      <c r="AF291" s="53"/>
      <c r="AG291" s="125">
        <v>0</v>
      </c>
      <c r="AH291" s="120"/>
      <c r="AI291" s="111">
        <v>0</v>
      </c>
      <c r="AJ291" s="53"/>
      <c r="AK291" s="47">
        <v>0</v>
      </c>
      <c r="AL291" s="120"/>
      <c r="AM291" s="47"/>
      <c r="AN291" s="115"/>
      <c r="AO291" s="111">
        <v>0</v>
      </c>
      <c r="AP291" s="53"/>
      <c r="AQ291" s="125">
        <v>0</v>
      </c>
      <c r="AR291" s="125">
        <v>0</v>
      </c>
      <c r="AS291" s="49">
        <v>0</v>
      </c>
      <c r="AT291" s="49">
        <v>0</v>
      </c>
      <c r="AU291" s="47"/>
      <c r="AV291" s="115"/>
      <c r="AW291" s="47"/>
      <c r="AX291" s="120"/>
      <c r="AY291" s="111">
        <v>0</v>
      </c>
      <c r="AZ291" s="112"/>
      <c r="BA291" s="112"/>
    </row>
    <row r="292" spans="1:53" ht="21.75" customHeight="1" x14ac:dyDescent="0.3">
      <c r="A292" s="669"/>
      <c r="B292" s="686"/>
      <c r="C292" s="669"/>
      <c r="D292" s="85" t="s">
        <v>103</v>
      </c>
      <c r="E292" s="41">
        <f t="shared" si="6"/>
        <v>0</v>
      </c>
      <c r="F292" s="42">
        <f t="shared" si="7"/>
        <v>0</v>
      </c>
      <c r="G292" s="42">
        <f t="shared" si="8"/>
        <v>0</v>
      </c>
      <c r="H292" s="42">
        <f t="shared" si="9"/>
        <v>0</v>
      </c>
      <c r="I292" s="43">
        <f t="shared" si="10"/>
        <v>0</v>
      </c>
      <c r="J292" s="89">
        <f t="shared" si="11"/>
        <v>0</v>
      </c>
      <c r="K292" s="650"/>
      <c r="L292" s="650"/>
      <c r="M292" s="650"/>
      <c r="N292" s="650"/>
      <c r="O292" s="650"/>
      <c r="P292" s="131">
        <v>0</v>
      </c>
      <c r="Q292" s="133"/>
      <c r="R292" s="133"/>
      <c r="S292" s="131"/>
      <c r="T292" s="91">
        <v>0</v>
      </c>
      <c r="U292" s="137"/>
      <c r="V292" s="131">
        <v>0</v>
      </c>
      <c r="W292" s="95"/>
      <c r="X292" s="139"/>
      <c r="Y292" s="91">
        <v>0</v>
      </c>
      <c r="Z292" s="141"/>
      <c r="AA292" s="91"/>
      <c r="AB292" s="139"/>
      <c r="AC292" s="143"/>
      <c r="AD292" s="103">
        <v>0</v>
      </c>
      <c r="AE292" s="131">
        <v>0</v>
      </c>
      <c r="AF292" s="95"/>
      <c r="AG292" s="145">
        <v>0</v>
      </c>
      <c r="AH292" s="141"/>
      <c r="AI292" s="131">
        <v>0</v>
      </c>
      <c r="AJ292" s="95"/>
      <c r="AK292" s="91">
        <v>0</v>
      </c>
      <c r="AL292" s="141"/>
      <c r="AM292" s="91"/>
      <c r="AN292" s="137"/>
      <c r="AO292" s="131">
        <v>0</v>
      </c>
      <c r="AP292" s="95"/>
      <c r="AQ292" s="145">
        <v>0</v>
      </c>
      <c r="AR292" s="145">
        <v>0</v>
      </c>
      <c r="AS292" s="92">
        <v>0</v>
      </c>
      <c r="AT292" s="92">
        <v>0</v>
      </c>
      <c r="AU292" s="91"/>
      <c r="AV292" s="137"/>
      <c r="AW292" s="91"/>
      <c r="AX292" s="141"/>
      <c r="AY292" s="131">
        <v>0</v>
      </c>
      <c r="AZ292" s="133"/>
      <c r="BA292" s="133"/>
    </row>
    <row r="293" spans="1:53" ht="21.75" customHeight="1" x14ac:dyDescent="0.3">
      <c r="A293" s="648" t="s">
        <v>1168</v>
      </c>
      <c r="B293" s="646" t="s">
        <v>1169</v>
      </c>
      <c r="C293" s="646" t="s">
        <v>602</v>
      </c>
      <c r="D293" s="37" t="s">
        <v>72</v>
      </c>
      <c r="E293" s="41">
        <f t="shared" si="6"/>
        <v>10</v>
      </c>
      <c r="F293" s="42">
        <f t="shared" si="7"/>
        <v>5</v>
      </c>
      <c r="G293" s="42">
        <f t="shared" si="8"/>
        <v>5</v>
      </c>
      <c r="H293" s="42">
        <f t="shared" si="9"/>
        <v>5</v>
      </c>
      <c r="I293" s="43">
        <f t="shared" si="10"/>
        <v>5</v>
      </c>
      <c r="J293" s="44">
        <f t="shared" si="11"/>
        <v>30</v>
      </c>
      <c r="K293" s="681">
        <f>(J293+(J294/5))</f>
        <v>38.200000000000003</v>
      </c>
      <c r="L293" s="649"/>
      <c r="M293" s="649"/>
      <c r="N293" s="651">
        <f>K293+(L293*5)+(M293*30)</f>
        <v>38.200000000000003</v>
      </c>
      <c r="O293" s="649">
        <f>IF(N293=0,"",RANK(N293,N:N,0))</f>
        <v>87</v>
      </c>
      <c r="P293" s="111">
        <v>0</v>
      </c>
      <c r="Q293" s="112"/>
      <c r="R293" s="112"/>
      <c r="S293" s="111"/>
      <c r="T293" s="47">
        <v>0</v>
      </c>
      <c r="U293" s="115"/>
      <c r="V293" s="111">
        <v>0</v>
      </c>
      <c r="W293" s="53"/>
      <c r="X293" s="118"/>
      <c r="Y293" s="47">
        <v>3</v>
      </c>
      <c r="Z293" s="120"/>
      <c r="AA293" s="47"/>
      <c r="AB293" s="118"/>
      <c r="AC293" s="122"/>
      <c r="AD293" s="63">
        <v>0</v>
      </c>
      <c r="AE293" s="111">
        <v>0</v>
      </c>
      <c r="AF293" s="53"/>
      <c r="AG293" s="125">
        <v>0</v>
      </c>
      <c r="AH293" s="120"/>
      <c r="AI293" s="111">
        <v>5</v>
      </c>
      <c r="AJ293" s="53"/>
      <c r="AK293" s="47">
        <v>5</v>
      </c>
      <c r="AL293" s="120">
        <v>5</v>
      </c>
      <c r="AM293" s="47">
        <v>5</v>
      </c>
      <c r="AN293" s="115"/>
      <c r="AO293" s="111">
        <v>0</v>
      </c>
      <c r="AP293" s="53">
        <v>5</v>
      </c>
      <c r="AQ293" s="125">
        <v>10</v>
      </c>
      <c r="AR293" s="125">
        <v>0</v>
      </c>
      <c r="AS293" s="49">
        <v>0</v>
      </c>
      <c r="AT293" s="49">
        <v>0</v>
      </c>
      <c r="AU293" s="47"/>
      <c r="AV293" s="115"/>
      <c r="AW293" s="47">
        <v>5</v>
      </c>
      <c r="AX293" s="120"/>
      <c r="AY293" s="111">
        <v>0</v>
      </c>
      <c r="AZ293" s="112"/>
      <c r="BA293" s="112"/>
    </row>
    <row r="294" spans="1:53" ht="21.75" customHeight="1" x14ac:dyDescent="0.3">
      <c r="A294" s="669"/>
      <c r="B294" s="669"/>
      <c r="C294" s="669"/>
      <c r="D294" s="85" t="s">
        <v>103</v>
      </c>
      <c r="E294" s="41">
        <f t="shared" si="6"/>
        <v>25</v>
      </c>
      <c r="F294" s="42">
        <f t="shared" si="7"/>
        <v>8</v>
      </c>
      <c r="G294" s="42">
        <f t="shared" si="8"/>
        <v>8</v>
      </c>
      <c r="H294" s="42">
        <f t="shared" si="9"/>
        <v>0</v>
      </c>
      <c r="I294" s="43">
        <f t="shared" si="10"/>
        <v>0</v>
      </c>
      <c r="J294" s="89">
        <f t="shared" si="11"/>
        <v>41</v>
      </c>
      <c r="K294" s="650"/>
      <c r="L294" s="650"/>
      <c r="M294" s="650"/>
      <c r="N294" s="650"/>
      <c r="O294" s="650"/>
      <c r="P294" s="131">
        <v>0</v>
      </c>
      <c r="Q294" s="133"/>
      <c r="R294" s="133"/>
      <c r="S294" s="131"/>
      <c r="T294" s="91">
        <v>0</v>
      </c>
      <c r="U294" s="137"/>
      <c r="V294" s="131">
        <v>0</v>
      </c>
      <c r="W294" s="95"/>
      <c r="X294" s="139"/>
      <c r="Y294" s="91">
        <v>0</v>
      </c>
      <c r="Z294" s="141"/>
      <c r="AA294" s="91"/>
      <c r="AB294" s="139"/>
      <c r="AC294" s="143"/>
      <c r="AD294" s="103">
        <v>0</v>
      </c>
      <c r="AE294" s="131">
        <v>0</v>
      </c>
      <c r="AF294" s="95"/>
      <c r="AG294" s="145">
        <v>0</v>
      </c>
      <c r="AH294" s="141"/>
      <c r="AI294" s="131">
        <v>0</v>
      </c>
      <c r="AJ294" s="95"/>
      <c r="AK294" s="91">
        <v>0</v>
      </c>
      <c r="AL294" s="141"/>
      <c r="AM294" s="91">
        <v>8</v>
      </c>
      <c r="AN294" s="137"/>
      <c r="AO294" s="131">
        <v>0</v>
      </c>
      <c r="AP294" s="95"/>
      <c r="AQ294" s="145">
        <v>25</v>
      </c>
      <c r="AR294" s="145">
        <v>0</v>
      </c>
      <c r="AS294" s="92">
        <v>0</v>
      </c>
      <c r="AT294" s="92">
        <v>0</v>
      </c>
      <c r="AU294" s="91">
        <v>8</v>
      </c>
      <c r="AV294" s="137"/>
      <c r="AW294" s="91"/>
      <c r="AX294" s="141"/>
      <c r="AY294" s="131">
        <v>0</v>
      </c>
      <c r="AZ294" s="133"/>
      <c r="BA294" s="133"/>
    </row>
    <row r="295" spans="1:53" ht="21.75" customHeight="1" x14ac:dyDescent="0.3">
      <c r="A295" s="648" t="s">
        <v>1172</v>
      </c>
      <c r="B295" s="685" t="s">
        <v>1173</v>
      </c>
      <c r="C295" s="646" t="s">
        <v>405</v>
      </c>
      <c r="D295" s="37" t="s">
        <v>72</v>
      </c>
      <c r="E295" s="41">
        <f t="shared" si="6"/>
        <v>40</v>
      </c>
      <c r="F295" s="42">
        <f t="shared" si="7"/>
        <v>25</v>
      </c>
      <c r="G295" s="42">
        <f t="shared" si="8"/>
        <v>25</v>
      </c>
      <c r="H295" s="42">
        <f t="shared" si="9"/>
        <v>15</v>
      </c>
      <c r="I295" s="43">
        <f t="shared" si="10"/>
        <v>15</v>
      </c>
      <c r="J295" s="44">
        <f t="shared" si="11"/>
        <v>120</v>
      </c>
      <c r="K295" s="681">
        <f>(J295+(J296/5))</f>
        <v>152.6</v>
      </c>
      <c r="L295" s="649">
        <f>Nemzetközi!B153</f>
        <v>0</v>
      </c>
      <c r="M295" s="649"/>
      <c r="N295" s="651">
        <f>K295+(L295*5)+(M295*30)</f>
        <v>152.6</v>
      </c>
      <c r="O295" s="649">
        <f>IF(N295=0,"",RANK(N295,N:N,0))</f>
        <v>46</v>
      </c>
      <c r="P295" s="111">
        <v>3</v>
      </c>
      <c r="Q295" s="112"/>
      <c r="R295" s="112"/>
      <c r="S295" s="111"/>
      <c r="T295" s="47">
        <v>0</v>
      </c>
      <c r="U295" s="115"/>
      <c r="V295" s="111">
        <v>8</v>
      </c>
      <c r="W295" s="53"/>
      <c r="X295" s="118"/>
      <c r="Y295" s="47">
        <v>8</v>
      </c>
      <c r="Z295" s="120"/>
      <c r="AA295" s="47">
        <v>5</v>
      </c>
      <c r="AB295" s="118"/>
      <c r="AC295" s="122"/>
      <c r="AD295" s="63">
        <v>25</v>
      </c>
      <c r="AE295" s="111">
        <v>0</v>
      </c>
      <c r="AF295" s="53">
        <v>8</v>
      </c>
      <c r="AG295" s="125">
        <v>40</v>
      </c>
      <c r="AH295" s="120"/>
      <c r="AI295" s="111">
        <v>5</v>
      </c>
      <c r="AJ295" s="53">
        <v>8</v>
      </c>
      <c r="AK295" s="47">
        <v>8</v>
      </c>
      <c r="AL295" s="120"/>
      <c r="AM295" s="47">
        <v>5</v>
      </c>
      <c r="AN295" s="115"/>
      <c r="AO295" s="111">
        <v>0</v>
      </c>
      <c r="AP295" s="53">
        <v>15</v>
      </c>
      <c r="AQ295" s="125">
        <v>25</v>
      </c>
      <c r="AR295" s="125">
        <v>6</v>
      </c>
      <c r="AS295" s="49">
        <v>0</v>
      </c>
      <c r="AT295" s="49">
        <v>0</v>
      </c>
      <c r="AU295" s="47"/>
      <c r="AV295" s="115"/>
      <c r="AW295" s="47">
        <v>15</v>
      </c>
      <c r="AX295" s="120">
        <v>5</v>
      </c>
      <c r="AY295" s="111">
        <v>0</v>
      </c>
      <c r="AZ295" s="112"/>
      <c r="BA295" s="112"/>
    </row>
    <row r="296" spans="1:53" ht="21.75" customHeight="1" x14ac:dyDescent="0.3">
      <c r="A296" s="669"/>
      <c r="B296" s="686"/>
      <c r="C296" s="669"/>
      <c r="D296" s="85" t="s">
        <v>103</v>
      </c>
      <c r="E296" s="41">
        <f t="shared" si="6"/>
        <v>60</v>
      </c>
      <c r="F296" s="42">
        <f t="shared" si="7"/>
        <v>40</v>
      </c>
      <c r="G296" s="42">
        <f t="shared" si="8"/>
        <v>30</v>
      </c>
      <c r="H296" s="42">
        <f t="shared" si="9"/>
        <v>25</v>
      </c>
      <c r="I296" s="43">
        <f t="shared" si="10"/>
        <v>8</v>
      </c>
      <c r="J296" s="89">
        <f t="shared" si="11"/>
        <v>163</v>
      </c>
      <c r="K296" s="650"/>
      <c r="L296" s="650"/>
      <c r="M296" s="650"/>
      <c r="N296" s="650"/>
      <c r="O296" s="650"/>
      <c r="P296" s="131">
        <v>5</v>
      </c>
      <c r="Q296" s="133"/>
      <c r="R296" s="133">
        <v>30</v>
      </c>
      <c r="S296" s="131"/>
      <c r="T296" s="91">
        <v>0</v>
      </c>
      <c r="U296" s="137"/>
      <c r="V296" s="131">
        <v>5</v>
      </c>
      <c r="W296" s="95"/>
      <c r="X296" s="139"/>
      <c r="Y296" s="91">
        <v>5</v>
      </c>
      <c r="Z296" s="141"/>
      <c r="AA296" s="91">
        <v>5</v>
      </c>
      <c r="AB296" s="139"/>
      <c r="AC296" s="143"/>
      <c r="AD296" s="103">
        <v>40</v>
      </c>
      <c r="AE296" s="131">
        <v>0</v>
      </c>
      <c r="AF296" s="95">
        <v>8</v>
      </c>
      <c r="AG296" s="145">
        <v>60</v>
      </c>
      <c r="AH296" s="141"/>
      <c r="AI296" s="131">
        <v>8</v>
      </c>
      <c r="AJ296" s="95"/>
      <c r="AK296" s="91">
        <v>8</v>
      </c>
      <c r="AL296" s="141"/>
      <c r="AM296" s="91">
        <v>8</v>
      </c>
      <c r="AN296" s="137"/>
      <c r="AO296" s="131">
        <v>0</v>
      </c>
      <c r="AP296" s="95">
        <v>8</v>
      </c>
      <c r="AQ296" s="145">
        <v>25</v>
      </c>
      <c r="AR296" s="145">
        <v>4</v>
      </c>
      <c r="AS296" s="92">
        <v>0</v>
      </c>
      <c r="AT296" s="92">
        <v>0</v>
      </c>
      <c r="AU296" s="91"/>
      <c r="AV296" s="137"/>
      <c r="AW296" s="91">
        <v>8</v>
      </c>
      <c r="AX296" s="141">
        <v>8</v>
      </c>
      <c r="AY296" s="131">
        <v>0</v>
      </c>
      <c r="AZ296" s="133"/>
      <c r="BA296" s="133"/>
    </row>
    <row r="297" spans="1:53" ht="21.75" customHeight="1" x14ac:dyDescent="0.3">
      <c r="A297" s="648" t="s">
        <v>1179</v>
      </c>
      <c r="B297" s="685" t="s">
        <v>1180</v>
      </c>
      <c r="C297" s="646" t="s">
        <v>131</v>
      </c>
      <c r="D297" s="37" t="s">
        <v>72</v>
      </c>
      <c r="E297" s="41">
        <f t="shared" si="6"/>
        <v>250</v>
      </c>
      <c r="F297" s="42">
        <f t="shared" si="7"/>
        <v>150</v>
      </c>
      <c r="G297" s="42">
        <f t="shared" si="8"/>
        <v>138</v>
      </c>
      <c r="H297" s="42">
        <f t="shared" si="9"/>
        <v>30</v>
      </c>
      <c r="I297" s="43">
        <f t="shared" si="10"/>
        <v>0</v>
      </c>
      <c r="J297" s="44">
        <f t="shared" si="11"/>
        <v>568</v>
      </c>
      <c r="K297" s="681">
        <f>(J297+(J298/5))</f>
        <v>717</v>
      </c>
      <c r="L297" s="649">
        <f>Nemzetközi!B154</f>
        <v>59</v>
      </c>
      <c r="M297" s="649"/>
      <c r="N297" s="651">
        <f>K297+(L297*5)+(M297*30)</f>
        <v>1012</v>
      </c>
      <c r="O297" s="649">
        <f>IF(N297=0,"",RANK(N297,N:N,0))</f>
        <v>10</v>
      </c>
      <c r="P297" s="111">
        <v>0</v>
      </c>
      <c r="Q297" s="112"/>
      <c r="R297" s="112"/>
      <c r="S297" s="111"/>
      <c r="T297" s="47">
        <v>0</v>
      </c>
      <c r="U297" s="115"/>
      <c r="V297" s="111">
        <v>0</v>
      </c>
      <c r="W297" s="53"/>
      <c r="X297" s="118"/>
      <c r="Y297" s="47">
        <v>0</v>
      </c>
      <c r="Z297" s="120"/>
      <c r="AA297" s="47"/>
      <c r="AB297" s="118"/>
      <c r="AC297" s="122">
        <v>138</v>
      </c>
      <c r="AD297" s="63">
        <v>0</v>
      </c>
      <c r="AE297" s="111">
        <v>0</v>
      </c>
      <c r="AF297" s="53"/>
      <c r="AG297" s="125">
        <v>0</v>
      </c>
      <c r="AH297" s="120"/>
      <c r="AI297" s="111">
        <v>0</v>
      </c>
      <c r="AJ297" s="53"/>
      <c r="AK297" s="47">
        <v>0</v>
      </c>
      <c r="AL297" s="120"/>
      <c r="AM297" s="47"/>
      <c r="AN297" s="147">
        <v>150</v>
      </c>
      <c r="AO297" s="111">
        <v>0</v>
      </c>
      <c r="AP297" s="53"/>
      <c r="AQ297" s="149">
        <v>0</v>
      </c>
      <c r="AR297" s="149">
        <v>0</v>
      </c>
      <c r="AS297" s="49">
        <v>250</v>
      </c>
      <c r="AT297" s="49">
        <v>30</v>
      </c>
      <c r="AU297" s="47"/>
      <c r="AV297" s="147"/>
      <c r="AW297" s="47"/>
      <c r="AX297" s="120"/>
      <c r="AY297" s="111">
        <v>0</v>
      </c>
      <c r="AZ297" s="112"/>
      <c r="BA297" s="112"/>
    </row>
    <row r="298" spans="1:53" ht="21.75" customHeight="1" x14ac:dyDescent="0.3">
      <c r="A298" s="669"/>
      <c r="B298" s="686"/>
      <c r="C298" s="669"/>
      <c r="D298" s="85" t="s">
        <v>103</v>
      </c>
      <c r="E298" s="41">
        <f t="shared" si="6"/>
        <v>350</v>
      </c>
      <c r="F298" s="42">
        <f t="shared" si="7"/>
        <v>105</v>
      </c>
      <c r="G298" s="42">
        <f t="shared" si="8"/>
        <v>100</v>
      </c>
      <c r="H298" s="42">
        <f t="shared" si="9"/>
        <v>100</v>
      </c>
      <c r="I298" s="43">
        <f t="shared" si="10"/>
        <v>90</v>
      </c>
      <c r="J298" s="89">
        <f t="shared" si="11"/>
        <v>745</v>
      </c>
      <c r="K298" s="650"/>
      <c r="L298" s="650"/>
      <c r="M298" s="650"/>
      <c r="N298" s="650"/>
      <c r="O298" s="650"/>
      <c r="P298" s="131">
        <v>0</v>
      </c>
      <c r="Q298" s="133">
        <v>35</v>
      </c>
      <c r="R298" s="133">
        <v>90</v>
      </c>
      <c r="S298" s="131"/>
      <c r="T298" s="91">
        <v>0</v>
      </c>
      <c r="U298" s="137"/>
      <c r="V298" s="131">
        <v>0</v>
      </c>
      <c r="W298" s="95"/>
      <c r="X298" s="139"/>
      <c r="Y298" s="91">
        <v>0</v>
      </c>
      <c r="Z298" s="141"/>
      <c r="AA298" s="91"/>
      <c r="AB298" s="139"/>
      <c r="AC298" s="143">
        <v>105</v>
      </c>
      <c r="AD298" s="103">
        <v>0</v>
      </c>
      <c r="AE298" s="131">
        <v>0</v>
      </c>
      <c r="AF298" s="95"/>
      <c r="AG298" s="145">
        <v>0</v>
      </c>
      <c r="AH298" s="141"/>
      <c r="AI298" s="131">
        <v>100</v>
      </c>
      <c r="AJ298" s="95"/>
      <c r="AK298" s="91">
        <v>0</v>
      </c>
      <c r="AL298" s="141"/>
      <c r="AM298" s="91"/>
      <c r="AN298" s="148">
        <v>350</v>
      </c>
      <c r="AO298" s="131">
        <v>0</v>
      </c>
      <c r="AP298" s="95"/>
      <c r="AQ298" s="151">
        <v>0</v>
      </c>
      <c r="AR298" s="151">
        <v>0</v>
      </c>
      <c r="AS298" s="92">
        <v>100</v>
      </c>
      <c r="AT298" s="92">
        <v>16</v>
      </c>
      <c r="AU298" s="91"/>
      <c r="AV298" s="148"/>
      <c r="AW298" s="91"/>
      <c r="AX298" s="141"/>
      <c r="AY298" s="131">
        <v>0</v>
      </c>
      <c r="AZ298" s="133"/>
      <c r="BA298" s="133"/>
    </row>
    <row r="299" spans="1:53" ht="21.75" customHeight="1" x14ac:dyDescent="0.3">
      <c r="A299" s="648" t="s">
        <v>1182</v>
      </c>
      <c r="B299" s="646" t="s">
        <v>1183</v>
      </c>
      <c r="C299" s="646" t="s">
        <v>116</v>
      </c>
      <c r="D299" s="37" t="s">
        <v>72</v>
      </c>
      <c r="E299" s="41">
        <f t="shared" si="6"/>
        <v>150</v>
      </c>
      <c r="F299" s="42">
        <f t="shared" si="7"/>
        <v>114</v>
      </c>
      <c r="G299" s="42">
        <f t="shared" si="8"/>
        <v>100</v>
      </c>
      <c r="H299" s="42">
        <f t="shared" si="9"/>
        <v>60</v>
      </c>
      <c r="I299" s="43">
        <f t="shared" si="10"/>
        <v>40</v>
      </c>
      <c r="J299" s="44">
        <f t="shared" si="11"/>
        <v>464</v>
      </c>
      <c r="K299" s="681">
        <f>(J299+(J300/5))</f>
        <v>554.79999999999995</v>
      </c>
      <c r="L299" s="649">
        <f>Nemzetközi!B155</f>
        <v>52</v>
      </c>
      <c r="M299" s="649"/>
      <c r="N299" s="651">
        <f>K299+(L299*5)+(M299*30)</f>
        <v>814.8</v>
      </c>
      <c r="O299" s="649">
        <f>IF(N299=0,"",RANK(N299,N:N,0))</f>
        <v>14</v>
      </c>
      <c r="P299" s="111">
        <v>15</v>
      </c>
      <c r="Q299" s="112"/>
      <c r="R299" s="112"/>
      <c r="S299" s="111"/>
      <c r="T299" s="47">
        <v>0</v>
      </c>
      <c r="U299" s="115"/>
      <c r="V299" s="111">
        <v>0</v>
      </c>
      <c r="W299" s="53"/>
      <c r="X299" s="118">
        <v>40</v>
      </c>
      <c r="Y299" s="47">
        <v>0</v>
      </c>
      <c r="Z299" s="120"/>
      <c r="AA299" s="47"/>
      <c r="AB299" s="118"/>
      <c r="AC299" s="122">
        <v>114</v>
      </c>
      <c r="AD299" s="63">
        <v>0</v>
      </c>
      <c r="AE299" s="111">
        <v>0</v>
      </c>
      <c r="AF299" s="53"/>
      <c r="AG299" s="125">
        <v>100</v>
      </c>
      <c r="AH299" s="120"/>
      <c r="AI299" s="111">
        <v>0</v>
      </c>
      <c r="AJ299" s="53"/>
      <c r="AK299" s="47">
        <v>0</v>
      </c>
      <c r="AL299" s="120"/>
      <c r="AM299" s="47"/>
      <c r="AN299" s="147">
        <v>150</v>
      </c>
      <c r="AO299" s="111">
        <v>0</v>
      </c>
      <c r="AP299" s="53"/>
      <c r="AQ299" s="125">
        <v>60</v>
      </c>
      <c r="AR299" s="125">
        <v>6</v>
      </c>
      <c r="AS299" s="49">
        <v>0</v>
      </c>
      <c r="AT299" s="49">
        <v>0</v>
      </c>
      <c r="AU299" s="47"/>
      <c r="AV299" s="147"/>
      <c r="AW299" s="47"/>
      <c r="AX299" s="120"/>
      <c r="AY299" s="111">
        <v>0</v>
      </c>
      <c r="AZ299" s="112"/>
      <c r="BA299" s="112"/>
    </row>
    <row r="300" spans="1:53" ht="21.75" customHeight="1" x14ac:dyDescent="0.3">
      <c r="A300" s="669"/>
      <c r="B300" s="669"/>
      <c r="C300" s="669"/>
      <c r="D300" s="85" t="s">
        <v>103</v>
      </c>
      <c r="E300" s="41">
        <f t="shared" si="6"/>
        <v>114</v>
      </c>
      <c r="F300" s="42">
        <f t="shared" si="7"/>
        <v>100</v>
      </c>
      <c r="G300" s="42">
        <f t="shared" si="8"/>
        <v>100</v>
      </c>
      <c r="H300" s="42">
        <f t="shared" si="9"/>
        <v>100</v>
      </c>
      <c r="I300" s="43">
        <f t="shared" si="10"/>
        <v>40</v>
      </c>
      <c r="J300" s="89">
        <f t="shared" si="11"/>
        <v>454</v>
      </c>
      <c r="K300" s="650"/>
      <c r="L300" s="650"/>
      <c r="M300" s="650"/>
      <c r="N300" s="650"/>
      <c r="O300" s="650"/>
      <c r="P300" s="131">
        <v>40</v>
      </c>
      <c r="Q300" s="133"/>
      <c r="R300" s="133"/>
      <c r="S300" s="131"/>
      <c r="T300" s="91">
        <v>0</v>
      </c>
      <c r="U300" s="137"/>
      <c r="V300" s="131">
        <v>0</v>
      </c>
      <c r="W300" s="95"/>
      <c r="X300" s="139"/>
      <c r="Y300" s="91">
        <v>0</v>
      </c>
      <c r="Z300" s="141"/>
      <c r="AA300" s="91"/>
      <c r="AB300" s="139"/>
      <c r="AC300" s="143">
        <v>114</v>
      </c>
      <c r="AD300" s="103">
        <v>0</v>
      </c>
      <c r="AE300" s="131">
        <v>0</v>
      </c>
      <c r="AF300" s="95"/>
      <c r="AG300" s="145">
        <v>100</v>
      </c>
      <c r="AH300" s="141"/>
      <c r="AI300" s="131">
        <v>0</v>
      </c>
      <c r="AJ300" s="95"/>
      <c r="AK300" s="91">
        <v>0</v>
      </c>
      <c r="AL300" s="141"/>
      <c r="AM300" s="91"/>
      <c r="AN300" s="148">
        <v>100</v>
      </c>
      <c r="AO300" s="131">
        <v>0</v>
      </c>
      <c r="AP300" s="95"/>
      <c r="AQ300" s="145">
        <v>100</v>
      </c>
      <c r="AR300" s="145">
        <v>4</v>
      </c>
      <c r="AS300" s="92">
        <v>0</v>
      </c>
      <c r="AT300" s="92">
        <v>0</v>
      </c>
      <c r="AU300" s="91"/>
      <c r="AV300" s="148"/>
      <c r="AW300" s="91"/>
      <c r="AX300" s="141"/>
      <c r="AY300" s="131">
        <v>0</v>
      </c>
      <c r="AZ300" s="133"/>
      <c r="BA300" s="133"/>
    </row>
    <row r="301" spans="1:53" ht="21.75" customHeight="1" x14ac:dyDescent="0.3">
      <c r="A301" s="648" t="s">
        <v>1187</v>
      </c>
      <c r="B301" s="646" t="s">
        <v>1188</v>
      </c>
      <c r="C301" s="646" t="s">
        <v>131</v>
      </c>
      <c r="D301" s="37" t="s">
        <v>72</v>
      </c>
      <c r="E301" s="41">
        <f t="shared" si="6"/>
        <v>44</v>
      </c>
      <c r="F301" s="42">
        <f t="shared" si="7"/>
        <v>15</v>
      </c>
      <c r="G301" s="42">
        <f t="shared" si="8"/>
        <v>15</v>
      </c>
      <c r="H301" s="42">
        <f t="shared" si="9"/>
        <v>15</v>
      </c>
      <c r="I301" s="43">
        <f t="shared" si="10"/>
        <v>15</v>
      </c>
      <c r="J301" s="44">
        <f t="shared" si="11"/>
        <v>104</v>
      </c>
      <c r="K301" s="681">
        <f>(J301+(J302/5))</f>
        <v>124</v>
      </c>
      <c r="L301" s="649">
        <f>Nemzetközi!B157</f>
        <v>15</v>
      </c>
      <c r="M301" s="649"/>
      <c r="N301" s="651">
        <f>K301+(L301*5)+(M301*30)</f>
        <v>199</v>
      </c>
      <c r="O301" s="649">
        <f>IF(N301=0,"",RANK(N301,N:N,0))</f>
        <v>41</v>
      </c>
      <c r="P301" s="111">
        <v>0</v>
      </c>
      <c r="Q301" s="112"/>
      <c r="R301" s="112"/>
      <c r="S301" s="111"/>
      <c r="T301" s="47">
        <v>0</v>
      </c>
      <c r="U301" s="115"/>
      <c r="V301" s="111">
        <v>0</v>
      </c>
      <c r="W301" s="53"/>
      <c r="X301" s="118"/>
      <c r="Y301" s="47">
        <v>0</v>
      </c>
      <c r="Z301" s="120"/>
      <c r="AA301" s="47"/>
      <c r="AB301" s="118"/>
      <c r="AC301" s="122">
        <v>44</v>
      </c>
      <c r="AD301" s="63">
        <v>0</v>
      </c>
      <c r="AE301" s="111">
        <v>0</v>
      </c>
      <c r="AF301" s="53"/>
      <c r="AG301" s="125">
        <v>0</v>
      </c>
      <c r="AH301" s="120">
        <v>8</v>
      </c>
      <c r="AI301" s="111">
        <v>15</v>
      </c>
      <c r="AJ301" s="53">
        <v>15</v>
      </c>
      <c r="AK301" s="47">
        <v>15</v>
      </c>
      <c r="AL301" s="120"/>
      <c r="AM301" s="47"/>
      <c r="AN301" s="115"/>
      <c r="AO301" s="111">
        <v>0</v>
      </c>
      <c r="AP301" s="53">
        <v>15</v>
      </c>
      <c r="AQ301" s="125">
        <v>0</v>
      </c>
      <c r="AR301" s="125">
        <v>0</v>
      </c>
      <c r="AS301" s="49">
        <v>0</v>
      </c>
      <c r="AT301" s="49">
        <v>4</v>
      </c>
      <c r="AU301" s="47">
        <v>15</v>
      </c>
      <c r="AV301" s="115"/>
      <c r="AW301" s="47"/>
      <c r="AX301" s="120"/>
      <c r="AY301" s="111">
        <v>0</v>
      </c>
      <c r="AZ301" s="112"/>
      <c r="BA301" s="112"/>
    </row>
    <row r="302" spans="1:53" ht="21.75" customHeight="1" x14ac:dyDescent="0.3">
      <c r="A302" s="669"/>
      <c r="B302" s="669"/>
      <c r="C302" s="669"/>
      <c r="D302" s="85" t="s">
        <v>103</v>
      </c>
      <c r="E302" s="41">
        <f t="shared" si="6"/>
        <v>66</v>
      </c>
      <c r="F302" s="42">
        <f t="shared" si="7"/>
        <v>25</v>
      </c>
      <c r="G302" s="42">
        <f t="shared" si="8"/>
        <v>9</v>
      </c>
      <c r="H302" s="42">
        <f t="shared" si="9"/>
        <v>0</v>
      </c>
      <c r="I302" s="43">
        <f t="shared" si="10"/>
        <v>0</v>
      </c>
      <c r="J302" s="89">
        <f t="shared" si="11"/>
        <v>100</v>
      </c>
      <c r="K302" s="650"/>
      <c r="L302" s="650"/>
      <c r="M302" s="650"/>
      <c r="N302" s="650"/>
      <c r="O302" s="650"/>
      <c r="P302" s="131">
        <v>0</v>
      </c>
      <c r="Q302" s="133"/>
      <c r="R302" s="133"/>
      <c r="S302" s="131"/>
      <c r="T302" s="91">
        <v>0</v>
      </c>
      <c r="U302" s="137"/>
      <c r="V302" s="131">
        <v>0</v>
      </c>
      <c r="W302" s="95"/>
      <c r="X302" s="139"/>
      <c r="Y302" s="91">
        <v>0</v>
      </c>
      <c r="Z302" s="141"/>
      <c r="AA302" s="91"/>
      <c r="AB302" s="139"/>
      <c r="AC302" s="143">
        <v>66</v>
      </c>
      <c r="AD302" s="103">
        <v>0</v>
      </c>
      <c r="AE302" s="131">
        <v>0</v>
      </c>
      <c r="AF302" s="95"/>
      <c r="AG302" s="145">
        <v>0</v>
      </c>
      <c r="AH302" s="141"/>
      <c r="AI302" s="131">
        <v>25</v>
      </c>
      <c r="AJ302" s="95"/>
      <c r="AK302" s="91">
        <v>0</v>
      </c>
      <c r="AL302" s="141"/>
      <c r="AM302" s="91"/>
      <c r="AN302" s="137"/>
      <c r="AO302" s="131">
        <v>0</v>
      </c>
      <c r="AP302" s="95"/>
      <c r="AQ302" s="145">
        <v>0</v>
      </c>
      <c r="AR302" s="145">
        <v>0</v>
      </c>
      <c r="AS302" s="92">
        <v>0</v>
      </c>
      <c r="AT302" s="92">
        <v>9</v>
      </c>
      <c r="AU302" s="91"/>
      <c r="AV302" s="137"/>
      <c r="AW302" s="91"/>
      <c r="AX302" s="141"/>
      <c r="AY302" s="131">
        <v>0</v>
      </c>
      <c r="AZ302" s="133"/>
      <c r="BA302" s="133"/>
    </row>
    <row r="303" spans="1:53" ht="21.75" customHeight="1" x14ac:dyDescent="0.3">
      <c r="A303" s="648" t="s">
        <v>1192</v>
      </c>
      <c r="B303" s="685" t="s">
        <v>1193</v>
      </c>
      <c r="C303" s="646" t="s">
        <v>131</v>
      </c>
      <c r="D303" s="37" t="s">
        <v>72</v>
      </c>
      <c r="E303" s="41">
        <f t="shared" si="6"/>
        <v>23</v>
      </c>
      <c r="F303" s="42">
        <f t="shared" si="7"/>
        <v>15</v>
      </c>
      <c r="G303" s="42">
        <f t="shared" si="8"/>
        <v>15</v>
      </c>
      <c r="H303" s="42">
        <f t="shared" si="9"/>
        <v>15</v>
      </c>
      <c r="I303" s="43">
        <f t="shared" si="10"/>
        <v>15</v>
      </c>
      <c r="J303" s="44">
        <f t="shared" si="11"/>
        <v>83</v>
      </c>
      <c r="K303" s="681">
        <f>(J303+(J304/5))</f>
        <v>99.2</v>
      </c>
      <c r="L303" s="649">
        <f>Nemzetközi!B158</f>
        <v>0</v>
      </c>
      <c r="M303" s="649"/>
      <c r="N303" s="651">
        <f>K303+(L303*5)+(M303*30)</f>
        <v>99.2</v>
      </c>
      <c r="O303" s="649">
        <f>IF(N303=0,"",RANK(N303,N:N,0))</f>
        <v>54</v>
      </c>
      <c r="P303" s="111">
        <v>0</v>
      </c>
      <c r="Q303" s="112"/>
      <c r="R303" s="112"/>
      <c r="S303" s="111"/>
      <c r="T303" s="47">
        <v>0</v>
      </c>
      <c r="U303" s="115"/>
      <c r="V303" s="111">
        <v>0</v>
      </c>
      <c r="W303" s="53"/>
      <c r="X303" s="118"/>
      <c r="Y303" s="47">
        <v>0</v>
      </c>
      <c r="Z303" s="120"/>
      <c r="AA303" s="47"/>
      <c r="AB303" s="118"/>
      <c r="AC303" s="122">
        <v>23</v>
      </c>
      <c r="AD303" s="63">
        <v>0</v>
      </c>
      <c r="AE303" s="111">
        <v>0</v>
      </c>
      <c r="AF303" s="53"/>
      <c r="AG303" s="125">
        <v>0</v>
      </c>
      <c r="AH303" s="120">
        <v>5</v>
      </c>
      <c r="AI303" s="111">
        <v>15</v>
      </c>
      <c r="AJ303" s="53">
        <v>15</v>
      </c>
      <c r="AK303" s="47">
        <v>5</v>
      </c>
      <c r="AL303" s="120"/>
      <c r="AM303" s="47"/>
      <c r="AN303" s="115"/>
      <c r="AO303" s="111">
        <v>0</v>
      </c>
      <c r="AP303" s="53">
        <v>15</v>
      </c>
      <c r="AQ303" s="125">
        <v>0</v>
      </c>
      <c r="AR303" s="125">
        <v>0</v>
      </c>
      <c r="AS303" s="49">
        <v>0</v>
      </c>
      <c r="AT303" s="49">
        <v>0</v>
      </c>
      <c r="AU303" s="47">
        <v>15</v>
      </c>
      <c r="AV303" s="115"/>
      <c r="AW303" s="47"/>
      <c r="AX303" s="120"/>
      <c r="AY303" s="111">
        <v>0</v>
      </c>
      <c r="AZ303" s="112"/>
      <c r="BA303" s="112"/>
    </row>
    <row r="304" spans="1:53" ht="21.75" customHeight="1" x14ac:dyDescent="0.3">
      <c r="A304" s="669"/>
      <c r="B304" s="686"/>
      <c r="C304" s="669"/>
      <c r="D304" s="85" t="s">
        <v>103</v>
      </c>
      <c r="E304" s="41">
        <f t="shared" si="6"/>
        <v>57</v>
      </c>
      <c r="F304" s="42">
        <f t="shared" si="7"/>
        <v>8</v>
      </c>
      <c r="G304" s="42">
        <f t="shared" si="8"/>
        <v>8</v>
      </c>
      <c r="H304" s="42">
        <f t="shared" si="9"/>
        <v>8</v>
      </c>
      <c r="I304" s="43">
        <f t="shared" si="10"/>
        <v>0</v>
      </c>
      <c r="J304" s="89">
        <f t="shared" si="11"/>
        <v>81</v>
      </c>
      <c r="K304" s="650"/>
      <c r="L304" s="650"/>
      <c r="M304" s="650"/>
      <c r="N304" s="650"/>
      <c r="O304" s="650"/>
      <c r="P304" s="131">
        <v>0</v>
      </c>
      <c r="Q304" s="133"/>
      <c r="R304" s="133"/>
      <c r="S304" s="131"/>
      <c r="T304" s="91">
        <v>0</v>
      </c>
      <c r="U304" s="137"/>
      <c r="V304" s="131">
        <v>0</v>
      </c>
      <c r="W304" s="95"/>
      <c r="X304" s="139"/>
      <c r="Y304" s="91">
        <v>0</v>
      </c>
      <c r="Z304" s="141"/>
      <c r="AA304" s="91"/>
      <c r="AB304" s="139"/>
      <c r="AC304" s="143">
        <v>57</v>
      </c>
      <c r="AD304" s="103">
        <v>0</v>
      </c>
      <c r="AE304" s="131">
        <v>0</v>
      </c>
      <c r="AF304" s="95"/>
      <c r="AG304" s="145">
        <v>0</v>
      </c>
      <c r="AH304" s="141"/>
      <c r="AI304" s="131">
        <v>8</v>
      </c>
      <c r="AJ304" s="95"/>
      <c r="AK304" s="91">
        <v>8</v>
      </c>
      <c r="AL304" s="141"/>
      <c r="AM304" s="91"/>
      <c r="AN304" s="137"/>
      <c r="AO304" s="131">
        <v>0</v>
      </c>
      <c r="AP304" s="95">
        <v>8</v>
      </c>
      <c r="AQ304" s="145">
        <v>0</v>
      </c>
      <c r="AR304" s="145">
        <v>0</v>
      </c>
      <c r="AS304" s="92">
        <v>0</v>
      </c>
      <c r="AT304" s="92">
        <v>0</v>
      </c>
      <c r="AU304" s="91"/>
      <c r="AV304" s="137"/>
      <c r="AW304" s="91"/>
      <c r="AX304" s="141"/>
      <c r="AY304" s="131">
        <v>0</v>
      </c>
      <c r="AZ304" s="133"/>
      <c r="BA304" s="133"/>
    </row>
    <row r="305" spans="1:53" ht="21.75" customHeight="1" x14ac:dyDescent="0.3">
      <c r="A305" s="648" t="s">
        <v>1198</v>
      </c>
      <c r="B305" s="685" t="s">
        <v>1199</v>
      </c>
      <c r="C305" s="646" t="s">
        <v>81</v>
      </c>
      <c r="D305" s="37" t="s">
        <v>72</v>
      </c>
      <c r="E305" s="41">
        <f t="shared" si="6"/>
        <v>25</v>
      </c>
      <c r="F305" s="42">
        <f t="shared" si="7"/>
        <v>4</v>
      </c>
      <c r="G305" s="42">
        <f t="shared" si="8"/>
        <v>2</v>
      </c>
      <c r="H305" s="42">
        <f t="shared" si="9"/>
        <v>0</v>
      </c>
      <c r="I305" s="43">
        <f t="shared" si="10"/>
        <v>0</v>
      </c>
      <c r="J305" s="44">
        <f t="shared" si="11"/>
        <v>31</v>
      </c>
      <c r="K305" s="681">
        <f>(J305+(J306/5))</f>
        <v>34.200000000000003</v>
      </c>
      <c r="L305" s="649"/>
      <c r="M305" s="649"/>
      <c r="N305" s="651">
        <f>K305+(L305*5)+(M305*30)</f>
        <v>34.200000000000003</v>
      </c>
      <c r="O305" s="649">
        <f>IF(N305=0,"",RANK(N305,N:N,0))</f>
        <v>90</v>
      </c>
      <c r="P305" s="111">
        <v>0</v>
      </c>
      <c r="Q305" s="112"/>
      <c r="R305" s="112"/>
      <c r="S305" s="111"/>
      <c r="T305" s="47">
        <v>0</v>
      </c>
      <c r="U305" s="115"/>
      <c r="V305" s="111">
        <v>0</v>
      </c>
      <c r="W305" s="53"/>
      <c r="X305" s="118"/>
      <c r="Y305" s="47">
        <v>0</v>
      </c>
      <c r="Z305" s="120"/>
      <c r="AA305" s="47"/>
      <c r="AB305" s="118"/>
      <c r="AC305" s="122">
        <v>4</v>
      </c>
      <c r="AD305" s="63">
        <v>0</v>
      </c>
      <c r="AE305" s="111">
        <v>0</v>
      </c>
      <c r="AF305" s="53"/>
      <c r="AG305" s="125">
        <v>0</v>
      </c>
      <c r="AH305" s="120"/>
      <c r="AI305" s="111">
        <v>0</v>
      </c>
      <c r="AJ305" s="53"/>
      <c r="AK305" s="47">
        <v>0</v>
      </c>
      <c r="AL305" s="120"/>
      <c r="AM305" s="47"/>
      <c r="AN305" s="115"/>
      <c r="AO305" s="111">
        <v>0</v>
      </c>
      <c r="AP305" s="53"/>
      <c r="AQ305" s="125">
        <v>25</v>
      </c>
      <c r="AR305" s="125">
        <v>2</v>
      </c>
      <c r="AS305" s="49">
        <v>0</v>
      </c>
      <c r="AT305" s="49">
        <v>0</v>
      </c>
      <c r="AU305" s="47"/>
      <c r="AV305" s="115"/>
      <c r="AW305" s="47"/>
      <c r="AX305" s="120"/>
      <c r="AY305" s="111">
        <v>0</v>
      </c>
      <c r="AZ305" s="112"/>
      <c r="BA305" s="112"/>
    </row>
    <row r="306" spans="1:53" ht="21.75" customHeight="1" x14ac:dyDescent="0.3">
      <c r="A306" s="669"/>
      <c r="B306" s="686"/>
      <c r="C306" s="669"/>
      <c r="D306" s="85" t="s">
        <v>103</v>
      </c>
      <c r="E306" s="41">
        <f t="shared" si="6"/>
        <v>16</v>
      </c>
      <c r="F306" s="42">
        <f t="shared" si="7"/>
        <v>0</v>
      </c>
      <c r="G306" s="42">
        <f t="shared" si="8"/>
        <v>0</v>
      </c>
      <c r="H306" s="42">
        <f t="shared" si="9"/>
        <v>0</v>
      </c>
      <c r="I306" s="43">
        <f t="shared" si="10"/>
        <v>0</v>
      </c>
      <c r="J306" s="89">
        <f t="shared" si="11"/>
        <v>16</v>
      </c>
      <c r="K306" s="650"/>
      <c r="L306" s="650"/>
      <c r="M306" s="650"/>
      <c r="N306" s="650"/>
      <c r="O306" s="650"/>
      <c r="P306" s="131">
        <v>0</v>
      </c>
      <c r="Q306" s="133"/>
      <c r="R306" s="133"/>
      <c r="S306" s="131"/>
      <c r="T306" s="91">
        <v>0</v>
      </c>
      <c r="U306" s="137"/>
      <c r="V306" s="131">
        <v>0</v>
      </c>
      <c r="W306" s="95"/>
      <c r="X306" s="139"/>
      <c r="Y306" s="91">
        <v>0</v>
      </c>
      <c r="Z306" s="141"/>
      <c r="AA306" s="91"/>
      <c r="AB306" s="139"/>
      <c r="AC306" s="143">
        <v>16</v>
      </c>
      <c r="AD306" s="103">
        <v>0</v>
      </c>
      <c r="AE306" s="131">
        <v>0</v>
      </c>
      <c r="AF306" s="95"/>
      <c r="AG306" s="145">
        <v>0</v>
      </c>
      <c r="AH306" s="141"/>
      <c r="AI306" s="131">
        <v>0</v>
      </c>
      <c r="AJ306" s="95"/>
      <c r="AK306" s="91">
        <v>0</v>
      </c>
      <c r="AL306" s="141"/>
      <c r="AM306" s="91"/>
      <c r="AN306" s="137"/>
      <c r="AO306" s="131">
        <v>0</v>
      </c>
      <c r="AP306" s="95"/>
      <c r="AQ306" s="145">
        <v>0</v>
      </c>
      <c r="AR306" s="145">
        <v>0</v>
      </c>
      <c r="AS306" s="92">
        <v>0</v>
      </c>
      <c r="AT306" s="92">
        <v>0</v>
      </c>
      <c r="AU306" s="91"/>
      <c r="AV306" s="137"/>
      <c r="AW306" s="91"/>
      <c r="AX306" s="141"/>
      <c r="AY306" s="131">
        <v>0</v>
      </c>
      <c r="AZ306" s="133"/>
      <c r="BA306" s="133"/>
    </row>
    <row r="307" spans="1:53" ht="21.75" customHeight="1" x14ac:dyDescent="0.3">
      <c r="A307" s="648" t="s">
        <v>1202</v>
      </c>
      <c r="B307" s="685" t="s">
        <v>1203</v>
      </c>
      <c r="C307" s="646" t="s">
        <v>156</v>
      </c>
      <c r="D307" s="37" t="s">
        <v>72</v>
      </c>
      <c r="E307" s="41">
        <f t="shared" si="6"/>
        <v>150</v>
      </c>
      <c r="F307" s="42">
        <f t="shared" si="7"/>
        <v>100</v>
      </c>
      <c r="G307" s="42">
        <f t="shared" si="8"/>
        <v>60</v>
      </c>
      <c r="H307" s="42">
        <f t="shared" si="9"/>
        <v>60</v>
      </c>
      <c r="I307" s="43">
        <f t="shared" si="10"/>
        <v>60</v>
      </c>
      <c r="J307" s="44">
        <f t="shared" si="11"/>
        <v>430</v>
      </c>
      <c r="K307" s="681">
        <f>(J307+(J308/5))</f>
        <v>524</v>
      </c>
      <c r="L307" s="649">
        <f>Nemzetközi!B165</f>
        <v>27</v>
      </c>
      <c r="M307" s="649"/>
      <c r="N307" s="651">
        <f>K307+(L307*5)+(M307*30)</f>
        <v>659</v>
      </c>
      <c r="O307" s="649">
        <f>IF(N307=0,"",RANK(N307,N:N,0))</f>
        <v>17</v>
      </c>
      <c r="P307" s="111">
        <v>0</v>
      </c>
      <c r="Q307" s="112"/>
      <c r="R307" s="112">
        <v>10</v>
      </c>
      <c r="S307" s="111"/>
      <c r="T307" s="47">
        <v>0</v>
      </c>
      <c r="U307" s="147">
        <v>8</v>
      </c>
      <c r="V307" s="111">
        <v>0</v>
      </c>
      <c r="W307" s="53">
        <v>25</v>
      </c>
      <c r="X307" s="118">
        <v>40</v>
      </c>
      <c r="Y307" s="47">
        <v>8</v>
      </c>
      <c r="Z307" s="120">
        <v>25</v>
      </c>
      <c r="AA307" s="47">
        <v>8</v>
      </c>
      <c r="AB307" s="118"/>
      <c r="AC307" s="122"/>
      <c r="AD307" s="63">
        <v>0</v>
      </c>
      <c r="AE307" s="111">
        <v>25</v>
      </c>
      <c r="AF307" s="53">
        <v>25</v>
      </c>
      <c r="AG307" s="125">
        <v>150</v>
      </c>
      <c r="AH307" s="120">
        <v>25</v>
      </c>
      <c r="AI307" s="111">
        <v>15</v>
      </c>
      <c r="AJ307" s="53">
        <v>60</v>
      </c>
      <c r="AK307" s="47">
        <v>0</v>
      </c>
      <c r="AL307" s="120"/>
      <c r="AM307" s="47"/>
      <c r="AN307" s="147">
        <v>60</v>
      </c>
      <c r="AO307" s="111">
        <v>0</v>
      </c>
      <c r="AP307" s="53"/>
      <c r="AQ307" s="125">
        <v>60</v>
      </c>
      <c r="AR307" s="125">
        <v>6</v>
      </c>
      <c r="AS307" s="150">
        <v>0</v>
      </c>
      <c r="AT307" s="150">
        <v>0</v>
      </c>
      <c r="AU307" s="47">
        <v>100</v>
      </c>
      <c r="AV307" s="147">
        <v>25</v>
      </c>
      <c r="AW307" s="47"/>
      <c r="AX307" s="120">
        <v>40</v>
      </c>
      <c r="AY307" s="111">
        <v>0</v>
      </c>
      <c r="AZ307" s="112"/>
      <c r="BA307" s="112"/>
    </row>
    <row r="308" spans="1:53" ht="21.75" customHeight="1" x14ac:dyDescent="0.3">
      <c r="A308" s="669"/>
      <c r="B308" s="686"/>
      <c r="C308" s="669"/>
      <c r="D308" s="85" t="s">
        <v>103</v>
      </c>
      <c r="E308" s="41">
        <f t="shared" si="6"/>
        <v>150</v>
      </c>
      <c r="F308" s="42">
        <f t="shared" si="7"/>
        <v>100</v>
      </c>
      <c r="G308" s="42">
        <f t="shared" si="8"/>
        <v>100</v>
      </c>
      <c r="H308" s="42">
        <f t="shared" si="9"/>
        <v>60</v>
      </c>
      <c r="I308" s="43">
        <f t="shared" si="10"/>
        <v>60</v>
      </c>
      <c r="J308" s="89">
        <f t="shared" si="11"/>
        <v>470</v>
      </c>
      <c r="K308" s="650"/>
      <c r="L308" s="670"/>
      <c r="M308" s="650"/>
      <c r="N308" s="650"/>
      <c r="O308" s="650"/>
      <c r="P308" s="131">
        <v>0</v>
      </c>
      <c r="Q308" s="133"/>
      <c r="R308" s="133">
        <v>30</v>
      </c>
      <c r="S308" s="131"/>
      <c r="T308" s="91">
        <v>0</v>
      </c>
      <c r="U308" s="148">
        <v>25</v>
      </c>
      <c r="V308" s="131">
        <v>0</v>
      </c>
      <c r="W308" s="95">
        <v>40</v>
      </c>
      <c r="X308" s="139">
        <v>25</v>
      </c>
      <c r="Y308" s="91">
        <v>40</v>
      </c>
      <c r="Z308" s="141">
        <v>40</v>
      </c>
      <c r="AA308" s="91">
        <v>15</v>
      </c>
      <c r="AB308" s="139"/>
      <c r="AC308" s="143"/>
      <c r="AD308" s="103">
        <v>0</v>
      </c>
      <c r="AE308" s="131">
        <v>8</v>
      </c>
      <c r="AF308" s="95">
        <v>8</v>
      </c>
      <c r="AG308" s="145">
        <v>100</v>
      </c>
      <c r="AH308" s="141">
        <v>100</v>
      </c>
      <c r="AI308" s="131">
        <v>60</v>
      </c>
      <c r="AJ308" s="95">
        <v>8</v>
      </c>
      <c r="AK308" s="91">
        <v>0</v>
      </c>
      <c r="AL308" s="141"/>
      <c r="AM308" s="91"/>
      <c r="AN308" s="148">
        <v>40</v>
      </c>
      <c r="AO308" s="131">
        <v>0</v>
      </c>
      <c r="AP308" s="95"/>
      <c r="AQ308" s="145">
        <v>60</v>
      </c>
      <c r="AR308" s="145">
        <v>4</v>
      </c>
      <c r="AS308" s="152">
        <v>0</v>
      </c>
      <c r="AT308" s="152">
        <v>0</v>
      </c>
      <c r="AU308" s="91">
        <v>8</v>
      </c>
      <c r="AV308" s="148">
        <v>150</v>
      </c>
      <c r="AW308" s="91"/>
      <c r="AX308" s="141">
        <v>60</v>
      </c>
      <c r="AY308" s="131">
        <v>0</v>
      </c>
      <c r="AZ308" s="133"/>
      <c r="BA308" s="133"/>
    </row>
    <row r="309" spans="1:53" ht="21.75" customHeight="1" x14ac:dyDescent="0.3">
      <c r="A309" s="648" t="s">
        <v>1206</v>
      </c>
      <c r="B309" s="685" t="s">
        <v>1207</v>
      </c>
      <c r="C309" s="646" t="s">
        <v>138</v>
      </c>
      <c r="D309" s="37" t="s">
        <v>72</v>
      </c>
      <c r="E309" s="41">
        <f t="shared" si="6"/>
        <v>60</v>
      </c>
      <c r="F309" s="42">
        <f t="shared" si="7"/>
        <v>60</v>
      </c>
      <c r="G309" s="42">
        <f t="shared" si="8"/>
        <v>60</v>
      </c>
      <c r="H309" s="42">
        <f t="shared" si="9"/>
        <v>40</v>
      </c>
      <c r="I309" s="43">
        <f t="shared" si="10"/>
        <v>40</v>
      </c>
      <c r="J309" s="44">
        <f t="shared" si="11"/>
        <v>260</v>
      </c>
      <c r="K309" s="681">
        <f>(J309+(J310/5))</f>
        <v>338</v>
      </c>
      <c r="L309" s="649">
        <f>Nemzetközi!B166</f>
        <v>19</v>
      </c>
      <c r="M309" s="649"/>
      <c r="N309" s="651">
        <f>K309+(L309*5)+(M309*30)</f>
        <v>433</v>
      </c>
      <c r="O309" s="649">
        <f>IF(N309=0,"",RANK(N309,N:N,0))</f>
        <v>25</v>
      </c>
      <c r="P309" s="111">
        <v>25</v>
      </c>
      <c r="Q309" s="112"/>
      <c r="R309" s="112">
        <v>30</v>
      </c>
      <c r="S309" s="111"/>
      <c r="T309" s="47">
        <v>0</v>
      </c>
      <c r="U309" s="147">
        <v>40</v>
      </c>
      <c r="V309" s="111">
        <v>60</v>
      </c>
      <c r="W309" s="53"/>
      <c r="X309" s="216">
        <v>8</v>
      </c>
      <c r="Y309" s="47">
        <v>40</v>
      </c>
      <c r="Z309" s="120"/>
      <c r="AA309" s="47"/>
      <c r="AB309" s="216"/>
      <c r="AC309" s="122"/>
      <c r="AD309" s="63">
        <v>25</v>
      </c>
      <c r="AE309" s="111">
        <v>40</v>
      </c>
      <c r="AF309" s="53"/>
      <c r="AG309" s="125">
        <v>40</v>
      </c>
      <c r="AH309" s="120">
        <v>15</v>
      </c>
      <c r="AI309" s="111">
        <v>0</v>
      </c>
      <c r="AJ309" s="53">
        <v>5</v>
      </c>
      <c r="AK309" s="47">
        <v>0</v>
      </c>
      <c r="AL309" s="120"/>
      <c r="AM309" s="47">
        <v>60</v>
      </c>
      <c r="AN309" s="147">
        <v>25</v>
      </c>
      <c r="AO309" s="111">
        <v>0</v>
      </c>
      <c r="AP309" s="53"/>
      <c r="AQ309" s="125">
        <v>0</v>
      </c>
      <c r="AR309" s="125">
        <v>0</v>
      </c>
      <c r="AS309" s="49">
        <v>60</v>
      </c>
      <c r="AT309" s="49">
        <v>4</v>
      </c>
      <c r="AU309" s="47">
        <v>25</v>
      </c>
      <c r="AV309" s="147"/>
      <c r="AW309" s="47"/>
      <c r="AX309" s="120"/>
      <c r="AY309" s="111">
        <v>0</v>
      </c>
      <c r="AZ309" s="112"/>
      <c r="BA309" s="112"/>
    </row>
    <row r="310" spans="1:53" ht="21.75" customHeight="1" x14ac:dyDescent="0.3">
      <c r="A310" s="669"/>
      <c r="B310" s="686"/>
      <c r="C310" s="669"/>
      <c r="D310" s="85" t="s">
        <v>103</v>
      </c>
      <c r="E310" s="41">
        <f t="shared" si="6"/>
        <v>100</v>
      </c>
      <c r="F310" s="42">
        <f t="shared" si="7"/>
        <v>100</v>
      </c>
      <c r="G310" s="42">
        <f t="shared" si="8"/>
        <v>90</v>
      </c>
      <c r="H310" s="42">
        <f t="shared" si="9"/>
        <v>60</v>
      </c>
      <c r="I310" s="43">
        <f t="shared" si="10"/>
        <v>40</v>
      </c>
      <c r="J310" s="89">
        <f t="shared" si="11"/>
        <v>390</v>
      </c>
      <c r="K310" s="650"/>
      <c r="L310" s="670"/>
      <c r="M310" s="650"/>
      <c r="N310" s="650"/>
      <c r="O310" s="650"/>
      <c r="P310" s="131">
        <v>25</v>
      </c>
      <c r="Q310" s="133"/>
      <c r="R310" s="133">
        <v>90</v>
      </c>
      <c r="S310" s="131"/>
      <c r="T310" s="91">
        <v>0</v>
      </c>
      <c r="U310" s="148">
        <v>25</v>
      </c>
      <c r="V310" s="131">
        <v>40</v>
      </c>
      <c r="W310" s="95"/>
      <c r="X310" s="217"/>
      <c r="Y310" s="91">
        <v>60</v>
      </c>
      <c r="Z310" s="141"/>
      <c r="AA310" s="91"/>
      <c r="AB310" s="217"/>
      <c r="AC310" s="143"/>
      <c r="AD310" s="103">
        <v>100</v>
      </c>
      <c r="AE310" s="131">
        <v>0</v>
      </c>
      <c r="AF310" s="95"/>
      <c r="AG310" s="145">
        <v>100</v>
      </c>
      <c r="AH310" s="141">
        <v>40</v>
      </c>
      <c r="AI310" s="131">
        <v>0</v>
      </c>
      <c r="AJ310" s="95"/>
      <c r="AK310" s="91">
        <v>0</v>
      </c>
      <c r="AL310" s="141"/>
      <c r="AM310" s="91"/>
      <c r="AN310" s="148">
        <v>40</v>
      </c>
      <c r="AO310" s="131">
        <v>0</v>
      </c>
      <c r="AP310" s="95"/>
      <c r="AQ310" s="145">
        <v>0</v>
      </c>
      <c r="AR310" s="145">
        <v>0</v>
      </c>
      <c r="AS310" s="92">
        <v>0</v>
      </c>
      <c r="AT310" s="92">
        <v>0</v>
      </c>
      <c r="AU310" s="91">
        <v>40</v>
      </c>
      <c r="AV310" s="148"/>
      <c r="AW310" s="91"/>
      <c r="AX310" s="141"/>
      <c r="AY310" s="131">
        <v>0</v>
      </c>
      <c r="AZ310" s="133"/>
      <c r="BA310" s="133"/>
    </row>
    <row r="311" spans="1:53" ht="21.75" customHeight="1" x14ac:dyDescent="0.3">
      <c r="A311" s="648" t="s">
        <v>1213</v>
      </c>
      <c r="B311" s="646" t="s">
        <v>1214</v>
      </c>
      <c r="C311" s="646" t="s">
        <v>81</v>
      </c>
      <c r="D311" s="37" t="s">
        <v>72</v>
      </c>
      <c r="E311" s="41">
        <f t="shared" si="6"/>
        <v>60</v>
      </c>
      <c r="F311" s="42">
        <f t="shared" si="7"/>
        <v>40</v>
      </c>
      <c r="G311" s="42">
        <f t="shared" si="8"/>
        <v>40</v>
      </c>
      <c r="H311" s="42">
        <f t="shared" si="9"/>
        <v>38</v>
      </c>
      <c r="I311" s="43">
        <f t="shared" si="10"/>
        <v>35</v>
      </c>
      <c r="J311" s="44">
        <f t="shared" si="11"/>
        <v>213</v>
      </c>
      <c r="K311" s="681">
        <f>(J311+(J312/5))</f>
        <v>277.39999999999998</v>
      </c>
      <c r="L311" s="649"/>
      <c r="M311" s="649"/>
      <c r="N311" s="651">
        <f>K311+(L311*5)+(M311*30)</f>
        <v>277.39999999999998</v>
      </c>
      <c r="O311" s="649">
        <f>IF(N311=0,"",RANK(N311,N:N,0))</f>
        <v>33</v>
      </c>
      <c r="P311" s="111">
        <v>0</v>
      </c>
      <c r="Q311" s="112"/>
      <c r="R311" s="112"/>
      <c r="S311" s="111"/>
      <c r="T311" s="47">
        <v>0</v>
      </c>
      <c r="U311" s="115"/>
      <c r="V311" s="111">
        <v>0</v>
      </c>
      <c r="W311" s="53">
        <v>3</v>
      </c>
      <c r="X311" s="118"/>
      <c r="Y311" s="47">
        <v>0</v>
      </c>
      <c r="Z311" s="120"/>
      <c r="AA311" s="47"/>
      <c r="AB311" s="118"/>
      <c r="AC311" s="122">
        <v>35</v>
      </c>
      <c r="AD311" s="63">
        <v>0</v>
      </c>
      <c r="AE311" s="111">
        <v>8</v>
      </c>
      <c r="AF311" s="53">
        <v>5</v>
      </c>
      <c r="AG311" s="125">
        <v>40</v>
      </c>
      <c r="AH311" s="120">
        <v>8</v>
      </c>
      <c r="AI311" s="111">
        <v>5</v>
      </c>
      <c r="AJ311" s="53">
        <v>8</v>
      </c>
      <c r="AK311" s="47">
        <v>0</v>
      </c>
      <c r="AL311" s="120"/>
      <c r="AM311" s="47">
        <v>8</v>
      </c>
      <c r="AN311" s="147">
        <v>38</v>
      </c>
      <c r="AO311" s="111">
        <v>0</v>
      </c>
      <c r="AP311" s="53">
        <v>25</v>
      </c>
      <c r="AQ311" s="125">
        <v>40</v>
      </c>
      <c r="AR311" s="125">
        <v>0</v>
      </c>
      <c r="AS311" s="49">
        <v>0</v>
      </c>
      <c r="AT311" s="49">
        <v>0</v>
      </c>
      <c r="AU311" s="47">
        <v>5</v>
      </c>
      <c r="AV311" s="147">
        <v>60</v>
      </c>
      <c r="AW311" s="47"/>
      <c r="AX311" s="120"/>
      <c r="AY311" s="111">
        <v>15</v>
      </c>
      <c r="AZ311" s="112"/>
      <c r="BA311" s="112"/>
    </row>
    <row r="312" spans="1:53" ht="21.75" customHeight="1" x14ac:dyDescent="0.3">
      <c r="A312" s="669"/>
      <c r="B312" s="669"/>
      <c r="C312" s="669"/>
      <c r="D312" s="85" t="s">
        <v>103</v>
      </c>
      <c r="E312" s="41">
        <f t="shared" si="6"/>
        <v>100</v>
      </c>
      <c r="F312" s="42">
        <f t="shared" si="7"/>
        <v>100</v>
      </c>
      <c r="G312" s="42">
        <f t="shared" si="8"/>
        <v>42</v>
      </c>
      <c r="H312" s="42">
        <f t="shared" si="9"/>
        <v>40</v>
      </c>
      <c r="I312" s="43">
        <f t="shared" si="10"/>
        <v>40</v>
      </c>
      <c r="J312" s="89">
        <f t="shared" si="11"/>
        <v>322</v>
      </c>
      <c r="K312" s="650"/>
      <c r="L312" s="650"/>
      <c r="M312" s="650"/>
      <c r="N312" s="650"/>
      <c r="O312" s="650"/>
      <c r="P312" s="131">
        <v>0</v>
      </c>
      <c r="Q312" s="133"/>
      <c r="R312" s="133"/>
      <c r="S312" s="131"/>
      <c r="T312" s="91">
        <v>0</v>
      </c>
      <c r="U312" s="137"/>
      <c r="V312" s="131">
        <v>0</v>
      </c>
      <c r="W312" s="95"/>
      <c r="X312" s="139"/>
      <c r="Y312" s="91">
        <v>0</v>
      </c>
      <c r="Z312" s="141"/>
      <c r="AA312" s="91"/>
      <c r="AB312" s="139"/>
      <c r="AC312" s="143">
        <v>42</v>
      </c>
      <c r="AD312" s="103">
        <v>0</v>
      </c>
      <c r="AE312" s="131">
        <v>0</v>
      </c>
      <c r="AF312" s="95">
        <v>40</v>
      </c>
      <c r="AG312" s="145">
        <v>100</v>
      </c>
      <c r="AH312" s="141">
        <v>40</v>
      </c>
      <c r="AI312" s="131">
        <v>0</v>
      </c>
      <c r="AJ312" s="95">
        <v>25</v>
      </c>
      <c r="AK312" s="91">
        <v>0</v>
      </c>
      <c r="AL312" s="141"/>
      <c r="AM312" s="91"/>
      <c r="AN312" s="137"/>
      <c r="AO312" s="131">
        <v>0</v>
      </c>
      <c r="AP312" s="95"/>
      <c r="AQ312" s="145">
        <v>25</v>
      </c>
      <c r="AR312" s="145">
        <v>0</v>
      </c>
      <c r="AS312" s="92">
        <v>0</v>
      </c>
      <c r="AT312" s="92">
        <v>0</v>
      </c>
      <c r="AU312" s="91">
        <v>40</v>
      </c>
      <c r="AV312" s="148">
        <v>100</v>
      </c>
      <c r="AW312" s="91"/>
      <c r="AX312" s="141"/>
      <c r="AY312" s="131">
        <v>8</v>
      </c>
      <c r="AZ312" s="133"/>
      <c r="BA312" s="133"/>
    </row>
    <row r="313" spans="1:53" ht="21.75" customHeight="1" x14ac:dyDescent="0.3">
      <c r="A313" s="648" t="s">
        <v>1217</v>
      </c>
      <c r="B313" s="646" t="s">
        <v>1218</v>
      </c>
      <c r="C313" s="646" t="s">
        <v>394</v>
      </c>
      <c r="D313" s="37" t="s">
        <v>72</v>
      </c>
      <c r="E313" s="41">
        <f t="shared" si="6"/>
        <v>40</v>
      </c>
      <c r="F313" s="42">
        <f t="shared" si="7"/>
        <v>33</v>
      </c>
      <c r="G313" s="42">
        <f t="shared" si="8"/>
        <v>25</v>
      </c>
      <c r="H313" s="42">
        <f t="shared" si="9"/>
        <v>25</v>
      </c>
      <c r="I313" s="43">
        <f t="shared" si="10"/>
        <v>15</v>
      </c>
      <c r="J313" s="44">
        <f t="shared" si="11"/>
        <v>138</v>
      </c>
      <c r="K313" s="681">
        <f>(J313+(J314/5))</f>
        <v>170.8</v>
      </c>
      <c r="L313" s="649"/>
      <c r="M313" s="649"/>
      <c r="N313" s="651">
        <f>K313+(L313*5)+(M313*30)</f>
        <v>170.8</v>
      </c>
      <c r="O313" s="649">
        <f>IF(N313=0,"",RANK(N313,N:N,0))</f>
        <v>42</v>
      </c>
      <c r="P313" s="111">
        <v>0</v>
      </c>
      <c r="Q313" s="112"/>
      <c r="R313" s="112"/>
      <c r="S313" s="111"/>
      <c r="T313" s="47">
        <v>0</v>
      </c>
      <c r="U313" s="115"/>
      <c r="V313" s="111">
        <v>0</v>
      </c>
      <c r="W313" s="53"/>
      <c r="X313" s="118"/>
      <c r="Y313" s="47">
        <v>3</v>
      </c>
      <c r="Z313" s="120"/>
      <c r="AA313" s="47"/>
      <c r="AB313" s="118"/>
      <c r="AC313" s="122">
        <v>33</v>
      </c>
      <c r="AD313" s="63">
        <v>25</v>
      </c>
      <c r="AE313" s="111">
        <v>5</v>
      </c>
      <c r="AF313" s="53"/>
      <c r="AG313" s="125">
        <v>40</v>
      </c>
      <c r="AH313" s="120">
        <v>5</v>
      </c>
      <c r="AI313" s="111">
        <v>5</v>
      </c>
      <c r="AJ313" s="53"/>
      <c r="AK313" s="47">
        <v>5</v>
      </c>
      <c r="AL313" s="120">
        <v>5</v>
      </c>
      <c r="AM313" s="47"/>
      <c r="AN313" s="115"/>
      <c r="AO313" s="111">
        <v>0</v>
      </c>
      <c r="AP313" s="53"/>
      <c r="AQ313" s="149">
        <v>25</v>
      </c>
      <c r="AR313" s="149">
        <v>6</v>
      </c>
      <c r="AS313" s="49">
        <v>0</v>
      </c>
      <c r="AT313" s="49">
        <v>0</v>
      </c>
      <c r="AU313" s="47"/>
      <c r="AV313" s="115"/>
      <c r="AW313" s="47"/>
      <c r="AX313" s="120">
        <v>15</v>
      </c>
      <c r="AY313" s="111">
        <v>5</v>
      </c>
      <c r="AZ313" s="112"/>
      <c r="BA313" s="112"/>
    </row>
    <row r="314" spans="1:53" ht="21.75" customHeight="1" x14ac:dyDescent="0.3">
      <c r="A314" s="669"/>
      <c r="B314" s="669"/>
      <c r="C314" s="669"/>
      <c r="D314" s="85" t="s">
        <v>103</v>
      </c>
      <c r="E314" s="41">
        <f t="shared" si="6"/>
        <v>60</v>
      </c>
      <c r="F314" s="42">
        <f t="shared" si="7"/>
        <v>40</v>
      </c>
      <c r="G314" s="42">
        <f t="shared" si="8"/>
        <v>30</v>
      </c>
      <c r="H314" s="42">
        <f t="shared" si="9"/>
        <v>25</v>
      </c>
      <c r="I314" s="43">
        <f t="shared" si="10"/>
        <v>9</v>
      </c>
      <c r="J314" s="89">
        <f t="shared" si="11"/>
        <v>164</v>
      </c>
      <c r="K314" s="650"/>
      <c r="L314" s="650"/>
      <c r="M314" s="650"/>
      <c r="N314" s="650"/>
      <c r="O314" s="650"/>
      <c r="P314" s="131">
        <v>0</v>
      </c>
      <c r="Q314" s="133"/>
      <c r="R314" s="133"/>
      <c r="S314" s="131"/>
      <c r="T314" s="91">
        <v>0</v>
      </c>
      <c r="U314" s="137"/>
      <c r="V314" s="131">
        <v>0</v>
      </c>
      <c r="W314" s="95"/>
      <c r="X314" s="139"/>
      <c r="Y314" s="91">
        <v>0</v>
      </c>
      <c r="Z314" s="141"/>
      <c r="AA314" s="91"/>
      <c r="AB314" s="139"/>
      <c r="AC314" s="143">
        <v>30</v>
      </c>
      <c r="AD314" s="103">
        <v>40</v>
      </c>
      <c r="AE314" s="131">
        <v>8</v>
      </c>
      <c r="AF314" s="95"/>
      <c r="AG314" s="145">
        <v>60</v>
      </c>
      <c r="AH314" s="141">
        <v>8</v>
      </c>
      <c r="AI314" s="131">
        <v>8</v>
      </c>
      <c r="AJ314" s="95"/>
      <c r="AK314" s="91">
        <v>0</v>
      </c>
      <c r="AL314" s="141">
        <v>8</v>
      </c>
      <c r="AM314" s="91"/>
      <c r="AN314" s="137"/>
      <c r="AO314" s="131">
        <v>0</v>
      </c>
      <c r="AP314" s="95"/>
      <c r="AQ314" s="151">
        <v>25</v>
      </c>
      <c r="AR314" s="151">
        <v>9</v>
      </c>
      <c r="AS314" s="92">
        <v>0</v>
      </c>
      <c r="AT314" s="92">
        <v>0</v>
      </c>
      <c r="AU314" s="91"/>
      <c r="AV314" s="137"/>
      <c r="AW314" s="91"/>
      <c r="AX314" s="141"/>
      <c r="AY314" s="131">
        <v>40</v>
      </c>
      <c r="AZ314" s="133"/>
      <c r="BA314" s="133"/>
    </row>
    <row r="315" spans="1:53" ht="21.75" customHeight="1" x14ac:dyDescent="0.3">
      <c r="A315" s="648" t="s">
        <v>1223</v>
      </c>
      <c r="B315" s="685" t="s">
        <v>1224</v>
      </c>
      <c r="C315" s="646" t="s">
        <v>1083</v>
      </c>
      <c r="D315" s="37" t="s">
        <v>72</v>
      </c>
      <c r="E315" s="41">
        <f t="shared" si="6"/>
        <v>5</v>
      </c>
      <c r="F315" s="42">
        <f t="shared" si="7"/>
        <v>0</v>
      </c>
      <c r="G315" s="42">
        <f t="shared" si="8"/>
        <v>0</v>
      </c>
      <c r="H315" s="42">
        <f t="shared" si="9"/>
        <v>0</v>
      </c>
      <c r="I315" s="43">
        <f t="shared" si="10"/>
        <v>0</v>
      </c>
      <c r="J315" s="44">
        <f t="shared" si="11"/>
        <v>5</v>
      </c>
      <c r="K315" s="681">
        <f>(J315+(J316/5))</f>
        <v>5</v>
      </c>
      <c r="L315" s="649"/>
      <c r="M315" s="649"/>
      <c r="N315" s="651">
        <f>K315+(L315*5)+(M315*30)</f>
        <v>5</v>
      </c>
      <c r="O315" s="649">
        <f>IF(N315=0,"",RANK(N315,N:N,0))</f>
        <v>127</v>
      </c>
      <c r="P315" s="111">
        <v>0</v>
      </c>
      <c r="Q315" s="112"/>
      <c r="R315" s="112"/>
      <c r="S315" s="111"/>
      <c r="T315" s="47">
        <v>0</v>
      </c>
      <c r="U315" s="115"/>
      <c r="V315" s="111">
        <v>0</v>
      </c>
      <c r="W315" s="53"/>
      <c r="X315" s="118"/>
      <c r="Y315" s="47">
        <v>0</v>
      </c>
      <c r="Z315" s="120"/>
      <c r="AA315" s="47"/>
      <c r="AB315" s="118"/>
      <c r="AC315" s="122"/>
      <c r="AD315" s="63">
        <v>0</v>
      </c>
      <c r="AE315" s="111">
        <v>0</v>
      </c>
      <c r="AF315" s="53"/>
      <c r="AG315" s="125">
        <v>0</v>
      </c>
      <c r="AH315" s="120"/>
      <c r="AI315" s="111">
        <v>0</v>
      </c>
      <c r="AJ315" s="53"/>
      <c r="AK315" s="47">
        <v>0</v>
      </c>
      <c r="AL315" s="120"/>
      <c r="AM315" s="47"/>
      <c r="AN315" s="115"/>
      <c r="AO315" s="111">
        <v>0</v>
      </c>
      <c r="AP315" s="53">
        <v>5</v>
      </c>
      <c r="AQ315" s="125">
        <v>0</v>
      </c>
      <c r="AR315" s="125">
        <v>0</v>
      </c>
      <c r="AS315" s="49">
        <v>0</v>
      </c>
      <c r="AT315" s="49">
        <v>0</v>
      </c>
      <c r="AU315" s="47"/>
      <c r="AV315" s="115"/>
      <c r="AW315" s="47"/>
      <c r="AX315" s="120"/>
      <c r="AY315" s="111">
        <v>0</v>
      </c>
      <c r="AZ315" s="112"/>
      <c r="BA315" s="112"/>
    </row>
    <row r="316" spans="1:53" ht="21.75" customHeight="1" x14ac:dyDescent="0.3">
      <c r="A316" s="669"/>
      <c r="B316" s="686"/>
      <c r="C316" s="669"/>
      <c r="D316" s="85" t="s">
        <v>103</v>
      </c>
      <c r="E316" s="41">
        <f t="shared" si="6"/>
        <v>0</v>
      </c>
      <c r="F316" s="42">
        <f t="shared" si="7"/>
        <v>0</v>
      </c>
      <c r="G316" s="42">
        <f t="shared" si="8"/>
        <v>0</v>
      </c>
      <c r="H316" s="42">
        <f t="shared" si="9"/>
        <v>0</v>
      </c>
      <c r="I316" s="43">
        <f t="shared" si="10"/>
        <v>0</v>
      </c>
      <c r="J316" s="89">
        <f t="shared" si="11"/>
        <v>0</v>
      </c>
      <c r="K316" s="650"/>
      <c r="L316" s="650"/>
      <c r="M316" s="650"/>
      <c r="N316" s="650"/>
      <c r="O316" s="650"/>
      <c r="P316" s="131">
        <v>0</v>
      </c>
      <c r="Q316" s="133"/>
      <c r="R316" s="133"/>
      <c r="S316" s="131"/>
      <c r="T316" s="91">
        <v>0</v>
      </c>
      <c r="U316" s="137"/>
      <c r="V316" s="131">
        <v>0</v>
      </c>
      <c r="W316" s="95"/>
      <c r="X316" s="139"/>
      <c r="Y316" s="91">
        <v>0</v>
      </c>
      <c r="Z316" s="141"/>
      <c r="AA316" s="91"/>
      <c r="AB316" s="139"/>
      <c r="AC316" s="143"/>
      <c r="AD316" s="103">
        <v>0</v>
      </c>
      <c r="AE316" s="131">
        <v>0</v>
      </c>
      <c r="AF316" s="95"/>
      <c r="AG316" s="145">
        <v>0</v>
      </c>
      <c r="AH316" s="141"/>
      <c r="AI316" s="131">
        <v>0</v>
      </c>
      <c r="AJ316" s="95"/>
      <c r="AK316" s="91">
        <v>0</v>
      </c>
      <c r="AL316" s="141"/>
      <c r="AM316" s="91"/>
      <c r="AN316" s="137"/>
      <c r="AO316" s="131">
        <v>0</v>
      </c>
      <c r="AP316" s="95"/>
      <c r="AQ316" s="145">
        <v>0</v>
      </c>
      <c r="AR316" s="145">
        <v>0</v>
      </c>
      <c r="AS316" s="92">
        <v>0</v>
      </c>
      <c r="AT316" s="92">
        <v>0</v>
      </c>
      <c r="AU316" s="91"/>
      <c r="AV316" s="137"/>
      <c r="AW316" s="91"/>
      <c r="AX316" s="141"/>
      <c r="AY316" s="131">
        <v>0</v>
      </c>
      <c r="AZ316" s="133"/>
      <c r="BA316" s="133"/>
    </row>
    <row r="317" spans="1:53" ht="21.75" customHeight="1" x14ac:dyDescent="0.3">
      <c r="A317" s="648" t="s">
        <v>1225</v>
      </c>
      <c r="B317" s="646" t="s">
        <v>1226</v>
      </c>
      <c r="C317" s="646" t="s">
        <v>590</v>
      </c>
      <c r="D317" s="37" t="s">
        <v>72</v>
      </c>
      <c r="E317" s="41">
        <f t="shared" si="6"/>
        <v>5</v>
      </c>
      <c r="F317" s="42">
        <f t="shared" si="7"/>
        <v>0</v>
      </c>
      <c r="G317" s="42">
        <f t="shared" si="8"/>
        <v>0</v>
      </c>
      <c r="H317" s="42">
        <f t="shared" si="9"/>
        <v>0</v>
      </c>
      <c r="I317" s="43">
        <f t="shared" si="10"/>
        <v>0</v>
      </c>
      <c r="J317" s="44">
        <f t="shared" si="11"/>
        <v>5</v>
      </c>
      <c r="K317" s="681">
        <f>(J317+(J318/5))</f>
        <v>5</v>
      </c>
      <c r="L317" s="649"/>
      <c r="M317" s="649"/>
      <c r="N317" s="651">
        <f>K317+(L317*5)+(M317*30)</f>
        <v>5</v>
      </c>
      <c r="O317" s="649">
        <f>IF(N317=0,"",RANK(N317,N:N,0))</f>
        <v>127</v>
      </c>
      <c r="P317" s="111">
        <v>0</v>
      </c>
      <c r="Q317" s="112"/>
      <c r="R317" s="112"/>
      <c r="S317" s="111"/>
      <c r="T317" s="47">
        <v>0</v>
      </c>
      <c r="U317" s="115"/>
      <c r="V317" s="111">
        <v>0</v>
      </c>
      <c r="W317" s="53"/>
      <c r="X317" s="118"/>
      <c r="Y317" s="47">
        <v>0</v>
      </c>
      <c r="Z317" s="120"/>
      <c r="AA317" s="47"/>
      <c r="AB317" s="118"/>
      <c r="AC317" s="122"/>
      <c r="AD317" s="63">
        <v>0</v>
      </c>
      <c r="AE317" s="111">
        <v>0</v>
      </c>
      <c r="AF317" s="53"/>
      <c r="AG317" s="125">
        <v>0</v>
      </c>
      <c r="AH317" s="120"/>
      <c r="AI317" s="111">
        <v>0</v>
      </c>
      <c r="AJ317" s="53"/>
      <c r="AK317" s="47">
        <v>0</v>
      </c>
      <c r="AL317" s="120"/>
      <c r="AM317" s="47"/>
      <c r="AN317" s="115"/>
      <c r="AO317" s="111">
        <v>0</v>
      </c>
      <c r="AP317" s="53">
        <v>5</v>
      </c>
      <c r="AQ317" s="125">
        <v>0</v>
      </c>
      <c r="AR317" s="125">
        <v>0</v>
      </c>
      <c r="AS317" s="49">
        <v>0</v>
      </c>
      <c r="AT317" s="49">
        <v>0</v>
      </c>
      <c r="AU317" s="47"/>
      <c r="AV317" s="115"/>
      <c r="AW317" s="47"/>
      <c r="AX317" s="120"/>
      <c r="AY317" s="111">
        <v>0</v>
      </c>
      <c r="AZ317" s="112"/>
      <c r="BA317" s="112"/>
    </row>
    <row r="318" spans="1:53" ht="21.75" customHeight="1" x14ac:dyDescent="0.3">
      <c r="A318" s="669"/>
      <c r="B318" s="669"/>
      <c r="C318" s="669"/>
      <c r="D318" s="85" t="s">
        <v>103</v>
      </c>
      <c r="E318" s="41">
        <f t="shared" si="6"/>
        <v>0</v>
      </c>
      <c r="F318" s="42">
        <f t="shared" si="7"/>
        <v>0</v>
      </c>
      <c r="G318" s="42">
        <f t="shared" si="8"/>
        <v>0</v>
      </c>
      <c r="H318" s="42">
        <f t="shared" si="9"/>
        <v>0</v>
      </c>
      <c r="I318" s="43">
        <f t="shared" si="10"/>
        <v>0</v>
      </c>
      <c r="J318" s="89">
        <f t="shared" si="11"/>
        <v>0</v>
      </c>
      <c r="K318" s="650"/>
      <c r="L318" s="650"/>
      <c r="M318" s="650"/>
      <c r="N318" s="650"/>
      <c r="O318" s="650"/>
      <c r="P318" s="131">
        <v>0</v>
      </c>
      <c r="Q318" s="133"/>
      <c r="R318" s="133"/>
      <c r="S318" s="131"/>
      <c r="T318" s="91">
        <v>0</v>
      </c>
      <c r="U318" s="137"/>
      <c r="V318" s="131">
        <v>0</v>
      </c>
      <c r="W318" s="95"/>
      <c r="X318" s="139"/>
      <c r="Y318" s="91">
        <v>0</v>
      </c>
      <c r="Z318" s="141"/>
      <c r="AA318" s="91"/>
      <c r="AB318" s="139"/>
      <c r="AC318" s="143"/>
      <c r="AD318" s="103">
        <v>0</v>
      </c>
      <c r="AE318" s="131">
        <v>0</v>
      </c>
      <c r="AF318" s="95"/>
      <c r="AG318" s="145">
        <v>0</v>
      </c>
      <c r="AH318" s="141"/>
      <c r="AI318" s="131">
        <v>0</v>
      </c>
      <c r="AJ318" s="95"/>
      <c r="AK318" s="91">
        <v>0</v>
      </c>
      <c r="AL318" s="141"/>
      <c r="AM318" s="91"/>
      <c r="AN318" s="137"/>
      <c r="AO318" s="131">
        <v>0</v>
      </c>
      <c r="AP318" s="95"/>
      <c r="AQ318" s="145">
        <v>0</v>
      </c>
      <c r="AR318" s="145">
        <v>0</v>
      </c>
      <c r="AS318" s="92">
        <v>0</v>
      </c>
      <c r="AT318" s="92">
        <v>0</v>
      </c>
      <c r="AU318" s="91"/>
      <c r="AV318" s="137"/>
      <c r="AW318" s="91"/>
      <c r="AX318" s="141"/>
      <c r="AY318" s="131">
        <v>0</v>
      </c>
      <c r="AZ318" s="133"/>
      <c r="BA318" s="133"/>
    </row>
    <row r="319" spans="1:53" ht="21.75" customHeight="1" x14ac:dyDescent="0.3">
      <c r="A319" s="648" t="s">
        <v>1231</v>
      </c>
      <c r="B319" s="646" t="s">
        <v>1232</v>
      </c>
      <c r="C319" s="646" t="s">
        <v>81</v>
      </c>
      <c r="D319" s="37" t="s">
        <v>72</v>
      </c>
      <c r="E319" s="41">
        <f t="shared" si="6"/>
        <v>17</v>
      </c>
      <c r="F319" s="42">
        <f t="shared" si="7"/>
        <v>8</v>
      </c>
      <c r="G319" s="42">
        <f t="shared" si="8"/>
        <v>8</v>
      </c>
      <c r="H319" s="42">
        <f t="shared" si="9"/>
        <v>8</v>
      </c>
      <c r="I319" s="43">
        <f t="shared" si="10"/>
        <v>5</v>
      </c>
      <c r="J319" s="44">
        <f t="shared" si="11"/>
        <v>46</v>
      </c>
      <c r="K319" s="681">
        <f>(J319+(J320/5))</f>
        <v>58</v>
      </c>
      <c r="L319" s="649"/>
      <c r="M319" s="649"/>
      <c r="N319" s="651">
        <f>K319+(L319*5)+(M319*30)</f>
        <v>58</v>
      </c>
      <c r="O319" s="649">
        <f>IF(N319=0,"",RANK(N319,N:N,0))</f>
        <v>78</v>
      </c>
      <c r="P319" s="111">
        <v>0</v>
      </c>
      <c r="Q319" s="112"/>
      <c r="R319" s="112"/>
      <c r="S319" s="111"/>
      <c r="T319" s="47">
        <v>0</v>
      </c>
      <c r="U319" s="115"/>
      <c r="V319" s="111">
        <v>0</v>
      </c>
      <c r="W319" s="53"/>
      <c r="X319" s="118"/>
      <c r="Y319" s="47">
        <v>0</v>
      </c>
      <c r="Z319" s="120"/>
      <c r="AA319" s="47">
        <v>5</v>
      </c>
      <c r="AB319" s="118"/>
      <c r="AC319" s="122">
        <v>17</v>
      </c>
      <c r="AD319" s="63">
        <v>0</v>
      </c>
      <c r="AE319" s="111">
        <v>8</v>
      </c>
      <c r="AF319" s="53">
        <v>8</v>
      </c>
      <c r="AG319" s="125">
        <v>0</v>
      </c>
      <c r="AH319" s="120">
        <v>5</v>
      </c>
      <c r="AI319" s="111">
        <v>8</v>
      </c>
      <c r="AJ319" s="53">
        <v>5</v>
      </c>
      <c r="AK319" s="47">
        <v>5</v>
      </c>
      <c r="AL319" s="120"/>
      <c r="AM319" s="47"/>
      <c r="AN319" s="115"/>
      <c r="AO319" s="111">
        <v>0</v>
      </c>
      <c r="AP319" s="53"/>
      <c r="AQ319" s="125">
        <v>0</v>
      </c>
      <c r="AR319" s="125">
        <v>0</v>
      </c>
      <c r="AS319" s="49">
        <v>0</v>
      </c>
      <c r="AT319" s="49">
        <v>0</v>
      </c>
      <c r="AU319" s="47"/>
      <c r="AV319" s="115"/>
      <c r="AW319" s="47"/>
      <c r="AX319" s="120"/>
      <c r="AY319" s="111">
        <v>0</v>
      </c>
      <c r="AZ319" s="112"/>
      <c r="BA319" s="112"/>
    </row>
    <row r="320" spans="1:53" ht="21.75" customHeight="1" x14ac:dyDescent="0.3">
      <c r="A320" s="669"/>
      <c r="B320" s="669"/>
      <c r="C320" s="669"/>
      <c r="D320" s="85" t="s">
        <v>103</v>
      </c>
      <c r="E320" s="41">
        <f t="shared" si="6"/>
        <v>29</v>
      </c>
      <c r="F320" s="42">
        <f t="shared" si="7"/>
        <v>15</v>
      </c>
      <c r="G320" s="42">
        <f t="shared" si="8"/>
        <v>8</v>
      </c>
      <c r="H320" s="42">
        <f t="shared" si="9"/>
        <v>8</v>
      </c>
      <c r="I320" s="43">
        <f t="shared" si="10"/>
        <v>0</v>
      </c>
      <c r="J320" s="89">
        <f t="shared" si="11"/>
        <v>60</v>
      </c>
      <c r="K320" s="650"/>
      <c r="L320" s="650"/>
      <c r="M320" s="650"/>
      <c r="N320" s="650"/>
      <c r="O320" s="650"/>
      <c r="P320" s="131">
        <v>0</v>
      </c>
      <c r="Q320" s="133"/>
      <c r="R320" s="133"/>
      <c r="S320" s="131"/>
      <c r="T320" s="91">
        <v>0</v>
      </c>
      <c r="U320" s="137"/>
      <c r="V320" s="131">
        <v>0</v>
      </c>
      <c r="W320" s="95"/>
      <c r="X320" s="139"/>
      <c r="Y320" s="91">
        <v>0</v>
      </c>
      <c r="Z320" s="141"/>
      <c r="AA320" s="91"/>
      <c r="AB320" s="139"/>
      <c r="AC320" s="143">
        <v>29</v>
      </c>
      <c r="AD320" s="103">
        <v>0</v>
      </c>
      <c r="AE320" s="131">
        <v>15</v>
      </c>
      <c r="AF320" s="95">
        <v>8</v>
      </c>
      <c r="AG320" s="145">
        <v>0</v>
      </c>
      <c r="AH320" s="141"/>
      <c r="AI320" s="131">
        <v>8</v>
      </c>
      <c r="AJ320" s="95"/>
      <c r="AK320" s="91">
        <v>0</v>
      </c>
      <c r="AL320" s="141"/>
      <c r="AM320" s="91"/>
      <c r="AN320" s="137"/>
      <c r="AO320" s="131">
        <v>0</v>
      </c>
      <c r="AP320" s="95"/>
      <c r="AQ320" s="145">
        <v>0</v>
      </c>
      <c r="AR320" s="145">
        <v>0</v>
      </c>
      <c r="AS320" s="92">
        <v>0</v>
      </c>
      <c r="AT320" s="92">
        <v>0</v>
      </c>
      <c r="AU320" s="91"/>
      <c r="AV320" s="137"/>
      <c r="AW320" s="91"/>
      <c r="AX320" s="141"/>
      <c r="AY320" s="131">
        <v>0</v>
      </c>
      <c r="AZ320" s="133"/>
      <c r="BA320" s="133"/>
    </row>
    <row r="321" spans="1:53" ht="21.75" customHeight="1" x14ac:dyDescent="0.3">
      <c r="A321" s="648" t="s">
        <v>1239</v>
      </c>
      <c r="B321" s="646" t="s">
        <v>1240</v>
      </c>
      <c r="C321" s="646" t="s">
        <v>139</v>
      </c>
      <c r="D321" s="37" t="s">
        <v>72</v>
      </c>
      <c r="E321" s="41">
        <f t="shared" si="6"/>
        <v>0</v>
      </c>
      <c r="F321" s="42">
        <f t="shared" si="7"/>
        <v>0</v>
      </c>
      <c r="G321" s="42">
        <f t="shared" si="8"/>
        <v>0</v>
      </c>
      <c r="H321" s="42">
        <f t="shared" si="9"/>
        <v>0</v>
      </c>
      <c r="I321" s="43">
        <f t="shared" si="10"/>
        <v>0</v>
      </c>
      <c r="J321" s="44">
        <f t="shared" si="11"/>
        <v>0</v>
      </c>
      <c r="K321" s="681">
        <f>(J321+(J322/5))</f>
        <v>0</v>
      </c>
      <c r="L321" s="649"/>
      <c r="M321" s="649"/>
      <c r="N321" s="651">
        <f>K321+(L321*5)+(M321*30)</f>
        <v>0</v>
      </c>
      <c r="O321" s="649" t="str">
        <f>IF(N321=0,"",RANK(N321,N:N,0))</f>
        <v/>
      </c>
      <c r="P321" s="111">
        <v>0</v>
      </c>
      <c r="Q321" s="112"/>
      <c r="R321" s="112"/>
      <c r="S321" s="111"/>
      <c r="T321" s="47">
        <v>0</v>
      </c>
      <c r="U321" s="115"/>
      <c r="V321" s="111">
        <v>0</v>
      </c>
      <c r="W321" s="53"/>
      <c r="X321" s="118"/>
      <c r="Y321" s="47">
        <v>0</v>
      </c>
      <c r="Z321" s="120"/>
      <c r="AA321" s="47"/>
      <c r="AB321" s="118"/>
      <c r="AC321" s="122"/>
      <c r="AD321" s="63">
        <v>0</v>
      </c>
      <c r="AE321" s="111">
        <v>0</v>
      </c>
      <c r="AF321" s="53"/>
      <c r="AG321" s="125">
        <v>0</v>
      </c>
      <c r="AH321" s="120"/>
      <c r="AI321" s="111">
        <v>0</v>
      </c>
      <c r="AJ321" s="53"/>
      <c r="AK321" s="47">
        <v>0</v>
      </c>
      <c r="AL321" s="120"/>
      <c r="AM321" s="47"/>
      <c r="AN321" s="115"/>
      <c r="AO321" s="111">
        <v>0</v>
      </c>
      <c r="AP321" s="53"/>
      <c r="AQ321" s="125">
        <v>0</v>
      </c>
      <c r="AR321" s="125">
        <v>0</v>
      </c>
      <c r="AS321" s="49">
        <v>0</v>
      </c>
      <c r="AT321" s="49">
        <v>0</v>
      </c>
      <c r="AU321" s="47"/>
      <c r="AV321" s="115"/>
      <c r="AW321" s="47"/>
      <c r="AX321" s="120"/>
      <c r="AY321" s="111">
        <v>0</v>
      </c>
      <c r="AZ321" s="112"/>
      <c r="BA321" s="112"/>
    </row>
    <row r="322" spans="1:53" ht="21.75" customHeight="1" x14ac:dyDescent="0.3">
      <c r="A322" s="669"/>
      <c r="B322" s="669"/>
      <c r="C322" s="669"/>
      <c r="D322" s="85" t="s">
        <v>103</v>
      </c>
      <c r="E322" s="41">
        <f t="shared" si="6"/>
        <v>0</v>
      </c>
      <c r="F322" s="42">
        <f t="shared" si="7"/>
        <v>0</v>
      </c>
      <c r="G322" s="42">
        <f t="shared" si="8"/>
        <v>0</v>
      </c>
      <c r="H322" s="42">
        <f t="shared" si="9"/>
        <v>0</v>
      </c>
      <c r="I322" s="43">
        <f t="shared" si="10"/>
        <v>0</v>
      </c>
      <c r="J322" s="89">
        <f t="shared" si="11"/>
        <v>0</v>
      </c>
      <c r="K322" s="650"/>
      <c r="L322" s="650"/>
      <c r="M322" s="650"/>
      <c r="N322" s="650"/>
      <c r="O322" s="650"/>
      <c r="P322" s="131">
        <v>0</v>
      </c>
      <c r="Q322" s="133"/>
      <c r="R322" s="133"/>
      <c r="S322" s="131"/>
      <c r="T322" s="91">
        <v>0</v>
      </c>
      <c r="U322" s="137"/>
      <c r="V322" s="131">
        <v>0</v>
      </c>
      <c r="W322" s="95"/>
      <c r="X322" s="139"/>
      <c r="Y322" s="91">
        <v>0</v>
      </c>
      <c r="Z322" s="141"/>
      <c r="AA322" s="91"/>
      <c r="AB322" s="139"/>
      <c r="AC322" s="143"/>
      <c r="AD322" s="103">
        <v>0</v>
      </c>
      <c r="AE322" s="131">
        <v>0</v>
      </c>
      <c r="AF322" s="95"/>
      <c r="AG322" s="145">
        <v>0</v>
      </c>
      <c r="AH322" s="141"/>
      <c r="AI322" s="131">
        <v>0</v>
      </c>
      <c r="AJ322" s="95"/>
      <c r="AK322" s="91">
        <v>0</v>
      </c>
      <c r="AL322" s="141"/>
      <c r="AM322" s="91"/>
      <c r="AN322" s="137"/>
      <c r="AO322" s="131">
        <v>0</v>
      </c>
      <c r="AP322" s="95"/>
      <c r="AQ322" s="145">
        <v>0</v>
      </c>
      <c r="AR322" s="145">
        <v>0</v>
      </c>
      <c r="AS322" s="92">
        <v>0</v>
      </c>
      <c r="AT322" s="92">
        <v>0</v>
      </c>
      <c r="AU322" s="91"/>
      <c r="AV322" s="137"/>
      <c r="AW322" s="91"/>
      <c r="AX322" s="141"/>
      <c r="AY322" s="131">
        <v>0</v>
      </c>
      <c r="AZ322" s="133"/>
      <c r="BA322" s="133"/>
    </row>
    <row r="323" spans="1:53" ht="21.75" customHeight="1" x14ac:dyDescent="0.3">
      <c r="A323" s="648" t="s">
        <v>1245</v>
      </c>
      <c r="B323" s="685" t="s">
        <v>1246</v>
      </c>
      <c r="C323" s="646" t="s">
        <v>269</v>
      </c>
      <c r="D323" s="37" t="s">
        <v>72</v>
      </c>
      <c r="E323" s="41">
        <f t="shared" si="6"/>
        <v>3</v>
      </c>
      <c r="F323" s="42">
        <f t="shared" si="7"/>
        <v>0</v>
      </c>
      <c r="G323" s="42">
        <f t="shared" si="8"/>
        <v>0</v>
      </c>
      <c r="H323" s="42">
        <f t="shared" si="9"/>
        <v>0</v>
      </c>
      <c r="I323" s="43">
        <f t="shared" si="10"/>
        <v>0</v>
      </c>
      <c r="J323" s="44">
        <f t="shared" si="11"/>
        <v>3</v>
      </c>
      <c r="K323" s="681">
        <f>(J323+(J324/5))</f>
        <v>6</v>
      </c>
      <c r="L323" s="649"/>
      <c r="M323" s="649"/>
      <c r="N323" s="651">
        <f>K323+(L323*5)+(M323*30)</f>
        <v>6</v>
      </c>
      <c r="O323" s="649">
        <f>IF(N323=0,"",RANK(N323,N:N,0))</f>
        <v>125</v>
      </c>
      <c r="P323" s="111">
        <v>3</v>
      </c>
      <c r="Q323" s="112"/>
      <c r="R323" s="112"/>
      <c r="S323" s="111"/>
      <c r="T323" s="47">
        <v>0</v>
      </c>
      <c r="U323" s="115"/>
      <c r="V323" s="111">
        <v>0</v>
      </c>
      <c r="W323" s="53"/>
      <c r="X323" s="118"/>
      <c r="Y323" s="47">
        <v>0</v>
      </c>
      <c r="Z323" s="120"/>
      <c r="AA323" s="47"/>
      <c r="AB323" s="118"/>
      <c r="AC323" s="122"/>
      <c r="AD323" s="63">
        <v>0</v>
      </c>
      <c r="AE323" s="111">
        <v>0</v>
      </c>
      <c r="AF323" s="53"/>
      <c r="AG323" s="125">
        <v>0</v>
      </c>
      <c r="AH323" s="120"/>
      <c r="AI323" s="111">
        <v>0</v>
      </c>
      <c r="AJ323" s="53"/>
      <c r="AK323" s="47">
        <v>0</v>
      </c>
      <c r="AL323" s="120"/>
      <c r="AM323" s="47"/>
      <c r="AN323" s="115"/>
      <c r="AO323" s="111">
        <v>0</v>
      </c>
      <c r="AP323" s="53"/>
      <c r="AQ323" s="125">
        <v>0</v>
      </c>
      <c r="AR323" s="125">
        <v>0</v>
      </c>
      <c r="AS323" s="49">
        <v>0</v>
      </c>
      <c r="AT323" s="49">
        <v>0</v>
      </c>
      <c r="AU323" s="47"/>
      <c r="AV323" s="115"/>
      <c r="AW323" s="47"/>
      <c r="AX323" s="120"/>
      <c r="AY323" s="111">
        <v>0</v>
      </c>
      <c r="AZ323" s="112"/>
      <c r="BA323" s="112"/>
    </row>
    <row r="324" spans="1:53" ht="21.75" customHeight="1" x14ac:dyDescent="0.3">
      <c r="A324" s="669"/>
      <c r="B324" s="686"/>
      <c r="C324" s="669"/>
      <c r="D324" s="85" t="s">
        <v>103</v>
      </c>
      <c r="E324" s="41">
        <f t="shared" si="6"/>
        <v>15</v>
      </c>
      <c r="F324" s="42">
        <f t="shared" si="7"/>
        <v>0</v>
      </c>
      <c r="G324" s="42">
        <f t="shared" si="8"/>
        <v>0</v>
      </c>
      <c r="H324" s="42">
        <f t="shared" si="9"/>
        <v>0</v>
      </c>
      <c r="I324" s="43">
        <f t="shared" si="10"/>
        <v>0</v>
      </c>
      <c r="J324" s="89">
        <f t="shared" si="11"/>
        <v>15</v>
      </c>
      <c r="K324" s="650"/>
      <c r="L324" s="650"/>
      <c r="M324" s="650"/>
      <c r="N324" s="650"/>
      <c r="O324" s="650"/>
      <c r="P324" s="131">
        <v>15</v>
      </c>
      <c r="Q324" s="133"/>
      <c r="R324" s="133"/>
      <c r="S324" s="131"/>
      <c r="T324" s="91">
        <v>0</v>
      </c>
      <c r="U324" s="137"/>
      <c r="V324" s="131">
        <v>0</v>
      </c>
      <c r="W324" s="95"/>
      <c r="X324" s="139"/>
      <c r="Y324" s="91">
        <v>0</v>
      </c>
      <c r="Z324" s="141"/>
      <c r="AA324" s="91"/>
      <c r="AB324" s="139"/>
      <c r="AC324" s="143"/>
      <c r="AD324" s="103">
        <v>0</v>
      </c>
      <c r="AE324" s="131">
        <v>0</v>
      </c>
      <c r="AF324" s="95"/>
      <c r="AG324" s="145">
        <v>0</v>
      </c>
      <c r="AH324" s="141"/>
      <c r="AI324" s="131">
        <v>0</v>
      </c>
      <c r="AJ324" s="95"/>
      <c r="AK324" s="91">
        <v>0</v>
      </c>
      <c r="AL324" s="141"/>
      <c r="AM324" s="91"/>
      <c r="AN324" s="137"/>
      <c r="AO324" s="131">
        <v>0</v>
      </c>
      <c r="AP324" s="95"/>
      <c r="AQ324" s="145">
        <v>0</v>
      </c>
      <c r="AR324" s="145">
        <v>0</v>
      </c>
      <c r="AS324" s="92">
        <v>0</v>
      </c>
      <c r="AT324" s="92">
        <v>0</v>
      </c>
      <c r="AU324" s="91"/>
      <c r="AV324" s="137"/>
      <c r="AW324" s="91"/>
      <c r="AX324" s="141"/>
      <c r="AY324" s="131">
        <v>0</v>
      </c>
      <c r="AZ324" s="133"/>
      <c r="BA324" s="133"/>
    </row>
    <row r="325" spans="1:53" ht="21.75" customHeight="1" x14ac:dyDescent="0.3">
      <c r="A325" s="648" t="s">
        <v>921</v>
      </c>
      <c r="B325" s="685" t="s">
        <v>922</v>
      </c>
      <c r="C325" s="646" t="s">
        <v>1181</v>
      </c>
      <c r="D325" s="37" t="s">
        <v>72</v>
      </c>
      <c r="E325" s="41">
        <f t="shared" si="6"/>
        <v>5</v>
      </c>
      <c r="F325" s="42">
        <f t="shared" si="7"/>
        <v>0</v>
      </c>
      <c r="G325" s="42">
        <f t="shared" si="8"/>
        <v>0</v>
      </c>
      <c r="H325" s="42">
        <f t="shared" si="9"/>
        <v>0</v>
      </c>
      <c r="I325" s="43">
        <f t="shared" si="10"/>
        <v>0</v>
      </c>
      <c r="J325" s="44">
        <f t="shared" si="11"/>
        <v>5</v>
      </c>
      <c r="K325" s="681">
        <f>(J325+(J326/5))</f>
        <v>5</v>
      </c>
      <c r="L325" s="649"/>
      <c r="M325" s="649"/>
      <c r="N325" s="651">
        <f>K325+(L325*5)+(M325*30)</f>
        <v>5</v>
      </c>
      <c r="O325" s="649">
        <f>IF(N325=0,"",RANK(N325,N:N,0))</f>
        <v>127</v>
      </c>
      <c r="P325" s="111">
        <v>0</v>
      </c>
      <c r="Q325" s="112"/>
      <c r="R325" s="112"/>
      <c r="S325" s="111"/>
      <c r="T325" s="47">
        <v>0</v>
      </c>
      <c r="U325" s="115"/>
      <c r="V325" s="111">
        <v>0</v>
      </c>
      <c r="W325" s="53"/>
      <c r="X325" s="118"/>
      <c r="Y325" s="47">
        <v>0</v>
      </c>
      <c r="Z325" s="120"/>
      <c r="AA325" s="47"/>
      <c r="AB325" s="118"/>
      <c r="AC325" s="122"/>
      <c r="AD325" s="63">
        <v>0</v>
      </c>
      <c r="AE325" s="111">
        <v>0</v>
      </c>
      <c r="AF325" s="53"/>
      <c r="AG325" s="125">
        <v>0</v>
      </c>
      <c r="AH325" s="120"/>
      <c r="AI325" s="111">
        <v>0</v>
      </c>
      <c r="AJ325" s="53"/>
      <c r="AK325" s="47">
        <v>5</v>
      </c>
      <c r="AL325" s="120"/>
      <c r="AM325" s="47"/>
      <c r="AN325" s="115"/>
      <c r="AO325" s="111">
        <v>0</v>
      </c>
      <c r="AP325" s="53"/>
      <c r="AQ325" s="125">
        <v>0</v>
      </c>
      <c r="AR325" s="125">
        <v>0</v>
      </c>
      <c r="AS325" s="150">
        <v>0</v>
      </c>
      <c r="AT325" s="150">
        <v>0</v>
      </c>
      <c r="AU325" s="47"/>
      <c r="AV325" s="115"/>
      <c r="AW325" s="47"/>
      <c r="AX325" s="120"/>
      <c r="AY325" s="111">
        <v>0</v>
      </c>
      <c r="AZ325" s="112"/>
      <c r="BA325" s="112"/>
    </row>
    <row r="326" spans="1:53" ht="21.75" customHeight="1" x14ac:dyDescent="0.3">
      <c r="A326" s="669"/>
      <c r="B326" s="686"/>
      <c r="C326" s="669"/>
      <c r="D326" s="85" t="s">
        <v>103</v>
      </c>
      <c r="E326" s="41">
        <f t="shared" si="6"/>
        <v>0</v>
      </c>
      <c r="F326" s="42">
        <f t="shared" si="7"/>
        <v>0</v>
      </c>
      <c r="G326" s="42">
        <f t="shared" si="8"/>
        <v>0</v>
      </c>
      <c r="H326" s="42">
        <f t="shared" si="9"/>
        <v>0</v>
      </c>
      <c r="I326" s="43">
        <f t="shared" si="10"/>
        <v>0</v>
      </c>
      <c r="J326" s="89">
        <f t="shared" si="11"/>
        <v>0</v>
      </c>
      <c r="K326" s="650"/>
      <c r="L326" s="650"/>
      <c r="M326" s="650"/>
      <c r="N326" s="650"/>
      <c r="O326" s="650"/>
      <c r="P326" s="131">
        <v>0</v>
      </c>
      <c r="Q326" s="133"/>
      <c r="R326" s="133"/>
      <c r="S326" s="131"/>
      <c r="T326" s="91">
        <v>0</v>
      </c>
      <c r="U326" s="137"/>
      <c r="V326" s="131">
        <v>0</v>
      </c>
      <c r="W326" s="95"/>
      <c r="X326" s="139"/>
      <c r="Y326" s="91">
        <v>0</v>
      </c>
      <c r="Z326" s="141"/>
      <c r="AA326" s="91"/>
      <c r="AB326" s="139"/>
      <c r="AC326" s="143"/>
      <c r="AD326" s="103">
        <v>0</v>
      </c>
      <c r="AE326" s="131">
        <v>0</v>
      </c>
      <c r="AF326" s="95"/>
      <c r="AG326" s="145">
        <v>0</v>
      </c>
      <c r="AH326" s="141"/>
      <c r="AI326" s="131">
        <v>0</v>
      </c>
      <c r="AJ326" s="95"/>
      <c r="AK326" s="91">
        <v>0</v>
      </c>
      <c r="AL326" s="141"/>
      <c r="AM326" s="91"/>
      <c r="AN326" s="137"/>
      <c r="AO326" s="131">
        <v>0</v>
      </c>
      <c r="AP326" s="95"/>
      <c r="AQ326" s="145">
        <v>0</v>
      </c>
      <c r="AR326" s="145">
        <v>0</v>
      </c>
      <c r="AS326" s="152">
        <v>0</v>
      </c>
      <c r="AT326" s="152">
        <v>0</v>
      </c>
      <c r="AU326" s="91"/>
      <c r="AV326" s="137"/>
      <c r="AW326" s="91"/>
      <c r="AX326" s="141"/>
      <c r="AY326" s="131">
        <v>0</v>
      </c>
      <c r="AZ326" s="133"/>
      <c r="BA326" s="133"/>
    </row>
    <row r="327" spans="1:53" ht="21.75" customHeight="1" x14ac:dyDescent="0.3">
      <c r="A327" s="648" t="s">
        <v>1255</v>
      </c>
      <c r="B327" s="646" t="s">
        <v>1256</v>
      </c>
      <c r="C327" s="646" t="s">
        <v>163</v>
      </c>
      <c r="D327" s="37" t="s">
        <v>72</v>
      </c>
      <c r="E327" s="41">
        <f t="shared" si="6"/>
        <v>10</v>
      </c>
      <c r="F327" s="42">
        <f t="shared" si="7"/>
        <v>8</v>
      </c>
      <c r="G327" s="42">
        <f t="shared" si="8"/>
        <v>5</v>
      </c>
      <c r="H327" s="42">
        <f t="shared" si="9"/>
        <v>5</v>
      </c>
      <c r="I327" s="43">
        <f t="shared" si="10"/>
        <v>5</v>
      </c>
      <c r="J327" s="44">
        <f t="shared" si="11"/>
        <v>33</v>
      </c>
      <c r="K327" s="681">
        <f>(J327+(J328/5))</f>
        <v>43</v>
      </c>
      <c r="L327" s="649"/>
      <c r="M327" s="649"/>
      <c r="N327" s="651">
        <f>K327+(L327*5)+(M327*30)</f>
        <v>43</v>
      </c>
      <c r="O327" s="649">
        <f>IF(N327=0,"",RANK(N327,N:N,0))</f>
        <v>85</v>
      </c>
      <c r="P327" s="111">
        <v>0</v>
      </c>
      <c r="Q327" s="112"/>
      <c r="R327" s="112"/>
      <c r="S327" s="111"/>
      <c r="T327" s="47">
        <v>0</v>
      </c>
      <c r="U327" s="115"/>
      <c r="V327" s="111">
        <v>0</v>
      </c>
      <c r="W327" s="53"/>
      <c r="X327" s="118"/>
      <c r="Y327" s="47">
        <v>0</v>
      </c>
      <c r="Z327" s="120"/>
      <c r="AA327" s="47">
        <v>3</v>
      </c>
      <c r="AB327" s="118"/>
      <c r="AC327" s="122"/>
      <c r="AD327" s="63">
        <v>0</v>
      </c>
      <c r="AE327" s="111">
        <v>0</v>
      </c>
      <c r="AF327" s="53">
        <v>8</v>
      </c>
      <c r="AG327" s="125">
        <v>0</v>
      </c>
      <c r="AH327" s="120"/>
      <c r="AI327" s="111">
        <v>5</v>
      </c>
      <c r="AJ327" s="53"/>
      <c r="AK327" s="47">
        <v>5</v>
      </c>
      <c r="AL327" s="120"/>
      <c r="AM327" s="47">
        <v>5</v>
      </c>
      <c r="AN327" s="115"/>
      <c r="AO327" s="111">
        <v>0</v>
      </c>
      <c r="AP327" s="53"/>
      <c r="AQ327" s="125">
        <v>0</v>
      </c>
      <c r="AR327" s="125">
        <v>0</v>
      </c>
      <c r="AS327" s="49">
        <v>10</v>
      </c>
      <c r="AT327" s="49">
        <v>0</v>
      </c>
      <c r="AU327" s="47">
        <v>5</v>
      </c>
      <c r="AV327" s="115"/>
      <c r="AW327" s="47"/>
      <c r="AX327" s="120"/>
      <c r="AY327" s="111">
        <v>0</v>
      </c>
      <c r="AZ327" s="112"/>
      <c r="BA327" s="112"/>
    </row>
    <row r="328" spans="1:53" ht="21.75" customHeight="1" x14ac:dyDescent="0.3">
      <c r="A328" s="669"/>
      <c r="B328" s="669"/>
      <c r="C328" s="669"/>
      <c r="D328" s="85" t="s">
        <v>103</v>
      </c>
      <c r="E328" s="41">
        <f t="shared" si="6"/>
        <v>25</v>
      </c>
      <c r="F328" s="42">
        <f t="shared" si="7"/>
        <v>25</v>
      </c>
      <c r="G328" s="42">
        <f t="shared" si="8"/>
        <v>0</v>
      </c>
      <c r="H328" s="42">
        <f t="shared" si="9"/>
        <v>0</v>
      </c>
      <c r="I328" s="43">
        <f t="shared" si="10"/>
        <v>0</v>
      </c>
      <c r="J328" s="89">
        <f t="shared" si="11"/>
        <v>50</v>
      </c>
      <c r="K328" s="650"/>
      <c r="L328" s="650"/>
      <c r="M328" s="650"/>
      <c r="N328" s="650"/>
      <c r="O328" s="650"/>
      <c r="P328" s="131">
        <v>0</v>
      </c>
      <c r="Q328" s="133"/>
      <c r="R328" s="133"/>
      <c r="S328" s="131"/>
      <c r="T328" s="91">
        <v>0</v>
      </c>
      <c r="U328" s="137"/>
      <c r="V328" s="131">
        <v>0</v>
      </c>
      <c r="W328" s="95"/>
      <c r="X328" s="139"/>
      <c r="Y328" s="91">
        <v>0</v>
      </c>
      <c r="Z328" s="141"/>
      <c r="AA328" s="91"/>
      <c r="AB328" s="139"/>
      <c r="AC328" s="143"/>
      <c r="AD328" s="103">
        <v>0</v>
      </c>
      <c r="AE328" s="131">
        <v>0</v>
      </c>
      <c r="AF328" s="95"/>
      <c r="AG328" s="145">
        <v>0</v>
      </c>
      <c r="AH328" s="141"/>
      <c r="AI328" s="131">
        <v>0</v>
      </c>
      <c r="AJ328" s="95"/>
      <c r="AK328" s="91">
        <v>0</v>
      </c>
      <c r="AL328" s="141"/>
      <c r="AM328" s="91">
        <v>25</v>
      </c>
      <c r="AN328" s="137"/>
      <c r="AO328" s="131">
        <v>0</v>
      </c>
      <c r="AP328" s="95"/>
      <c r="AQ328" s="145">
        <v>0</v>
      </c>
      <c r="AR328" s="145">
        <v>0</v>
      </c>
      <c r="AS328" s="92">
        <v>25</v>
      </c>
      <c r="AT328" s="92">
        <v>0</v>
      </c>
      <c r="AU328" s="91"/>
      <c r="AV328" s="137"/>
      <c r="AW328" s="91"/>
      <c r="AX328" s="141"/>
      <c r="AY328" s="131">
        <v>0</v>
      </c>
      <c r="AZ328" s="133"/>
      <c r="BA328" s="133"/>
    </row>
    <row r="329" spans="1:53" ht="21.75" customHeight="1" x14ac:dyDescent="0.3">
      <c r="A329" s="648" t="s">
        <v>1263</v>
      </c>
      <c r="B329" s="685" t="s">
        <v>1265</v>
      </c>
      <c r="C329" s="646" t="s">
        <v>394</v>
      </c>
      <c r="D329" s="37" t="s">
        <v>72</v>
      </c>
      <c r="E329" s="41">
        <f t="shared" si="6"/>
        <v>40</v>
      </c>
      <c r="F329" s="42">
        <f t="shared" si="7"/>
        <v>25</v>
      </c>
      <c r="G329" s="42">
        <f t="shared" si="8"/>
        <v>19</v>
      </c>
      <c r="H329" s="42">
        <f t="shared" si="9"/>
        <v>10</v>
      </c>
      <c r="I329" s="43">
        <f t="shared" si="10"/>
        <v>8</v>
      </c>
      <c r="J329" s="44">
        <f t="shared" si="11"/>
        <v>102</v>
      </c>
      <c r="K329" s="681">
        <f>(J329+(J330/5))</f>
        <v>135.19999999999999</v>
      </c>
      <c r="L329" s="649"/>
      <c r="M329" s="649"/>
      <c r="N329" s="651">
        <f>K329+(L329*5)+(M329*30)</f>
        <v>135.19999999999999</v>
      </c>
      <c r="O329" s="649">
        <f>IF(N329=0,"",RANK(N329,N:N,0))</f>
        <v>49</v>
      </c>
      <c r="P329" s="111">
        <v>0</v>
      </c>
      <c r="Q329" s="112"/>
      <c r="R329" s="112"/>
      <c r="S329" s="111"/>
      <c r="T329" s="47">
        <v>0</v>
      </c>
      <c r="U329" s="115"/>
      <c r="V329" s="111">
        <v>0</v>
      </c>
      <c r="W329" s="53"/>
      <c r="X329" s="118"/>
      <c r="Y329" s="47">
        <v>0</v>
      </c>
      <c r="Z329" s="120"/>
      <c r="AA329" s="47"/>
      <c r="AB329" s="118"/>
      <c r="AC329" s="122">
        <v>19</v>
      </c>
      <c r="AD329" s="63">
        <v>25</v>
      </c>
      <c r="AE329" s="111">
        <v>8</v>
      </c>
      <c r="AF329" s="53"/>
      <c r="AG329" s="125">
        <v>40</v>
      </c>
      <c r="AH329" s="120"/>
      <c r="AI329" s="111">
        <v>8</v>
      </c>
      <c r="AJ329" s="53"/>
      <c r="AK329" s="47">
        <v>0</v>
      </c>
      <c r="AL329" s="120">
        <v>5</v>
      </c>
      <c r="AM329" s="47"/>
      <c r="AN329" s="115"/>
      <c r="AO329" s="111">
        <v>0</v>
      </c>
      <c r="AP329" s="53"/>
      <c r="AQ329" s="125">
        <v>10</v>
      </c>
      <c r="AR329" s="125">
        <v>3</v>
      </c>
      <c r="AS329" s="49">
        <v>0</v>
      </c>
      <c r="AT329" s="49">
        <v>0</v>
      </c>
      <c r="AU329" s="47"/>
      <c r="AV329" s="115"/>
      <c r="AW329" s="47"/>
      <c r="AX329" s="120"/>
      <c r="AY329" s="111">
        <v>0</v>
      </c>
      <c r="AZ329" s="112"/>
      <c r="BA329" s="112"/>
    </row>
    <row r="330" spans="1:53" ht="21.75" customHeight="1" x14ac:dyDescent="0.3">
      <c r="A330" s="669"/>
      <c r="B330" s="686"/>
      <c r="C330" s="669"/>
      <c r="D330" s="85" t="s">
        <v>103</v>
      </c>
      <c r="E330" s="41">
        <f t="shared" si="6"/>
        <v>60</v>
      </c>
      <c r="F330" s="42">
        <f t="shared" si="7"/>
        <v>40</v>
      </c>
      <c r="G330" s="42">
        <f t="shared" si="8"/>
        <v>28</v>
      </c>
      <c r="H330" s="42">
        <f t="shared" si="9"/>
        <v>25</v>
      </c>
      <c r="I330" s="43">
        <f t="shared" si="10"/>
        <v>13</v>
      </c>
      <c r="J330" s="89">
        <f t="shared" si="11"/>
        <v>166</v>
      </c>
      <c r="K330" s="650"/>
      <c r="L330" s="650"/>
      <c r="M330" s="650"/>
      <c r="N330" s="650"/>
      <c r="O330" s="650"/>
      <c r="P330" s="131">
        <v>0</v>
      </c>
      <c r="Q330" s="133"/>
      <c r="R330" s="133"/>
      <c r="S330" s="131"/>
      <c r="T330" s="91">
        <v>0</v>
      </c>
      <c r="U330" s="137"/>
      <c r="V330" s="131">
        <v>0</v>
      </c>
      <c r="W330" s="95"/>
      <c r="X330" s="139"/>
      <c r="Y330" s="91">
        <v>0</v>
      </c>
      <c r="Z330" s="141"/>
      <c r="AA330" s="91"/>
      <c r="AB330" s="139"/>
      <c r="AC330" s="143">
        <v>28</v>
      </c>
      <c r="AD330" s="103">
        <v>40</v>
      </c>
      <c r="AE330" s="131">
        <v>0</v>
      </c>
      <c r="AF330" s="95"/>
      <c r="AG330" s="145">
        <v>60</v>
      </c>
      <c r="AH330" s="141"/>
      <c r="AI330" s="131">
        <v>8</v>
      </c>
      <c r="AJ330" s="95"/>
      <c r="AK330" s="91">
        <v>0</v>
      </c>
      <c r="AL330" s="141"/>
      <c r="AM330" s="91"/>
      <c r="AN330" s="137"/>
      <c r="AO330" s="131">
        <v>0</v>
      </c>
      <c r="AP330" s="95"/>
      <c r="AQ330" s="145">
        <v>25</v>
      </c>
      <c r="AR330" s="145">
        <v>13</v>
      </c>
      <c r="AS330" s="92">
        <v>0</v>
      </c>
      <c r="AT330" s="92">
        <v>0</v>
      </c>
      <c r="AU330" s="91"/>
      <c r="AV330" s="137"/>
      <c r="AW330" s="91"/>
      <c r="AX330" s="141"/>
      <c r="AY330" s="131">
        <v>0</v>
      </c>
      <c r="AZ330" s="133"/>
      <c r="BA330" s="133"/>
    </row>
    <row r="331" spans="1:53" ht="21.75" customHeight="1" x14ac:dyDescent="0.3">
      <c r="A331" s="648" t="s">
        <v>939</v>
      </c>
      <c r="B331" s="685" t="s">
        <v>1271</v>
      </c>
      <c r="C331" s="646" t="s">
        <v>394</v>
      </c>
      <c r="D331" s="37" t="s">
        <v>72</v>
      </c>
      <c r="E331" s="41">
        <f t="shared" si="6"/>
        <v>40</v>
      </c>
      <c r="F331" s="42">
        <f t="shared" si="7"/>
        <v>8</v>
      </c>
      <c r="G331" s="42">
        <f t="shared" si="8"/>
        <v>0</v>
      </c>
      <c r="H331" s="42">
        <f t="shared" si="9"/>
        <v>0</v>
      </c>
      <c r="I331" s="43">
        <f t="shared" si="10"/>
        <v>0</v>
      </c>
      <c r="J331" s="44">
        <f t="shared" si="11"/>
        <v>48</v>
      </c>
      <c r="K331" s="681">
        <f>(J331+(J332/5))</f>
        <v>59</v>
      </c>
      <c r="L331" s="649"/>
      <c r="M331" s="649"/>
      <c r="N331" s="651">
        <f>K331+(L331*5)+(M331*30)</f>
        <v>59</v>
      </c>
      <c r="O331" s="649">
        <f>IF(N331=0,"",RANK(N331,N:N,0))</f>
        <v>76</v>
      </c>
      <c r="P331" s="111">
        <v>8</v>
      </c>
      <c r="Q331" s="112"/>
      <c r="R331" s="112"/>
      <c r="S331" s="111"/>
      <c r="T331" s="47">
        <v>0</v>
      </c>
      <c r="U331" s="115"/>
      <c r="V331" s="111">
        <v>0</v>
      </c>
      <c r="W331" s="53"/>
      <c r="X331" s="118"/>
      <c r="Y331" s="47">
        <v>0</v>
      </c>
      <c r="Z331" s="120"/>
      <c r="AA331" s="47"/>
      <c r="AB331" s="118"/>
      <c r="AC331" s="122"/>
      <c r="AD331" s="63">
        <v>0</v>
      </c>
      <c r="AE331" s="111">
        <v>0</v>
      </c>
      <c r="AF331" s="53"/>
      <c r="AG331" s="125">
        <v>0</v>
      </c>
      <c r="AH331" s="120"/>
      <c r="AI331" s="111">
        <v>0</v>
      </c>
      <c r="AJ331" s="53"/>
      <c r="AK331" s="47">
        <v>0</v>
      </c>
      <c r="AL331" s="120"/>
      <c r="AM331" s="47"/>
      <c r="AN331" s="115"/>
      <c r="AO331" s="111">
        <v>0</v>
      </c>
      <c r="AP331" s="53">
        <v>40</v>
      </c>
      <c r="AQ331" s="125">
        <v>0</v>
      </c>
      <c r="AR331" s="125">
        <v>0</v>
      </c>
      <c r="AS331" s="49">
        <v>0</v>
      </c>
      <c r="AT331" s="49">
        <v>0</v>
      </c>
      <c r="AU331" s="47"/>
      <c r="AV331" s="115"/>
      <c r="AW331" s="47"/>
      <c r="AX331" s="120"/>
      <c r="AY331" s="111">
        <v>0</v>
      </c>
      <c r="AZ331" s="112"/>
      <c r="BA331" s="112"/>
    </row>
    <row r="332" spans="1:53" ht="21.75" customHeight="1" x14ac:dyDescent="0.3">
      <c r="A332" s="669"/>
      <c r="B332" s="686"/>
      <c r="C332" s="669"/>
      <c r="D332" s="85" t="s">
        <v>103</v>
      </c>
      <c r="E332" s="41">
        <f t="shared" si="6"/>
        <v>40</v>
      </c>
      <c r="F332" s="42">
        <f t="shared" si="7"/>
        <v>15</v>
      </c>
      <c r="G332" s="42">
        <f t="shared" si="8"/>
        <v>0</v>
      </c>
      <c r="H332" s="42">
        <f t="shared" si="9"/>
        <v>0</v>
      </c>
      <c r="I332" s="43">
        <f t="shared" si="10"/>
        <v>0</v>
      </c>
      <c r="J332" s="89">
        <f t="shared" si="11"/>
        <v>55</v>
      </c>
      <c r="K332" s="650"/>
      <c r="L332" s="650"/>
      <c r="M332" s="650"/>
      <c r="N332" s="650"/>
      <c r="O332" s="650"/>
      <c r="P332" s="131">
        <v>15</v>
      </c>
      <c r="Q332" s="133"/>
      <c r="R332" s="133"/>
      <c r="S332" s="131"/>
      <c r="T332" s="91">
        <v>0</v>
      </c>
      <c r="U332" s="137"/>
      <c r="V332" s="131">
        <v>0</v>
      </c>
      <c r="W332" s="95"/>
      <c r="X332" s="139"/>
      <c r="Y332" s="91">
        <v>0</v>
      </c>
      <c r="Z332" s="141"/>
      <c r="AA332" s="91"/>
      <c r="AB332" s="139"/>
      <c r="AC332" s="143"/>
      <c r="AD332" s="103">
        <v>0</v>
      </c>
      <c r="AE332" s="131">
        <v>0</v>
      </c>
      <c r="AF332" s="95"/>
      <c r="AG332" s="145">
        <v>0</v>
      </c>
      <c r="AH332" s="141"/>
      <c r="AI332" s="131">
        <v>0</v>
      </c>
      <c r="AJ332" s="95"/>
      <c r="AK332" s="91">
        <v>0</v>
      </c>
      <c r="AL332" s="141"/>
      <c r="AM332" s="91"/>
      <c r="AN332" s="137"/>
      <c r="AO332" s="131">
        <v>0</v>
      </c>
      <c r="AP332" s="95">
        <v>40</v>
      </c>
      <c r="AQ332" s="145">
        <v>0</v>
      </c>
      <c r="AR332" s="145">
        <v>0</v>
      </c>
      <c r="AS332" s="92">
        <v>0</v>
      </c>
      <c r="AT332" s="92">
        <v>0</v>
      </c>
      <c r="AU332" s="91"/>
      <c r="AV332" s="137"/>
      <c r="AW332" s="91"/>
      <c r="AX332" s="141"/>
      <c r="AY332" s="131">
        <v>0</v>
      </c>
      <c r="AZ332" s="133"/>
      <c r="BA332" s="133"/>
    </row>
    <row r="333" spans="1:53" ht="21.75" customHeight="1" x14ac:dyDescent="0.3">
      <c r="A333" s="648" t="s">
        <v>1272</v>
      </c>
      <c r="B333" s="685" t="s">
        <v>1274</v>
      </c>
      <c r="C333" s="646" t="s">
        <v>834</v>
      </c>
      <c r="D333" s="37" t="s">
        <v>72</v>
      </c>
      <c r="E333" s="41">
        <f t="shared" si="6"/>
        <v>3</v>
      </c>
      <c r="F333" s="42">
        <f t="shared" si="7"/>
        <v>0</v>
      </c>
      <c r="G333" s="42">
        <f t="shared" si="8"/>
        <v>0</v>
      </c>
      <c r="H333" s="42">
        <f t="shared" si="9"/>
        <v>0</v>
      </c>
      <c r="I333" s="43">
        <f t="shared" si="10"/>
        <v>0</v>
      </c>
      <c r="J333" s="44">
        <f t="shared" si="11"/>
        <v>3</v>
      </c>
      <c r="K333" s="681">
        <f>(J333+(J334/5))</f>
        <v>3.8</v>
      </c>
      <c r="L333" s="649"/>
      <c r="M333" s="649"/>
      <c r="N333" s="651">
        <f>K333+(L333*5)+(M333*30)</f>
        <v>3.8</v>
      </c>
      <c r="O333" s="649">
        <f>IF(N333=0,"",RANK(N333,N:N,0))</f>
        <v>133</v>
      </c>
      <c r="P333" s="111">
        <v>0</v>
      </c>
      <c r="Q333" s="112"/>
      <c r="R333" s="112"/>
      <c r="S333" s="111"/>
      <c r="T333" s="47">
        <v>0</v>
      </c>
      <c r="U333" s="115"/>
      <c r="V333" s="111">
        <v>0</v>
      </c>
      <c r="W333" s="53"/>
      <c r="X333" s="118"/>
      <c r="Y333" s="47">
        <v>0</v>
      </c>
      <c r="Z333" s="120"/>
      <c r="AA333" s="47"/>
      <c r="AB333" s="118"/>
      <c r="AC333" s="122">
        <v>3</v>
      </c>
      <c r="AD333" s="63">
        <v>0</v>
      </c>
      <c r="AE333" s="111">
        <v>0</v>
      </c>
      <c r="AF333" s="53"/>
      <c r="AG333" s="125">
        <v>0</v>
      </c>
      <c r="AH333" s="120"/>
      <c r="AI333" s="111">
        <v>0</v>
      </c>
      <c r="AJ333" s="53"/>
      <c r="AK333" s="47">
        <v>0</v>
      </c>
      <c r="AL333" s="120"/>
      <c r="AM333" s="47"/>
      <c r="AN333" s="115"/>
      <c r="AO333" s="111">
        <v>0</v>
      </c>
      <c r="AP333" s="53"/>
      <c r="AQ333" s="149">
        <v>0</v>
      </c>
      <c r="AR333" s="149">
        <v>0</v>
      </c>
      <c r="AS333" s="49">
        <v>0</v>
      </c>
      <c r="AT333" s="49">
        <v>0</v>
      </c>
      <c r="AU333" s="47"/>
      <c r="AV333" s="115"/>
      <c r="AW333" s="47"/>
      <c r="AX333" s="120"/>
      <c r="AY333" s="111">
        <v>0</v>
      </c>
      <c r="AZ333" s="112"/>
      <c r="BA333" s="112"/>
    </row>
    <row r="334" spans="1:53" ht="21.75" customHeight="1" x14ac:dyDescent="0.3">
      <c r="A334" s="669"/>
      <c r="B334" s="686"/>
      <c r="C334" s="669"/>
      <c r="D334" s="85" t="s">
        <v>103</v>
      </c>
      <c r="E334" s="41">
        <f t="shared" si="6"/>
        <v>4</v>
      </c>
      <c r="F334" s="42">
        <f t="shared" si="7"/>
        <v>0</v>
      </c>
      <c r="G334" s="42">
        <f t="shared" si="8"/>
        <v>0</v>
      </c>
      <c r="H334" s="42">
        <f t="shared" si="9"/>
        <v>0</v>
      </c>
      <c r="I334" s="43">
        <f t="shared" si="10"/>
        <v>0</v>
      </c>
      <c r="J334" s="89">
        <f t="shared" si="11"/>
        <v>4</v>
      </c>
      <c r="K334" s="650"/>
      <c r="L334" s="650"/>
      <c r="M334" s="650"/>
      <c r="N334" s="650"/>
      <c r="O334" s="650"/>
      <c r="P334" s="131">
        <v>0</v>
      </c>
      <c r="Q334" s="133"/>
      <c r="R334" s="133"/>
      <c r="S334" s="131"/>
      <c r="T334" s="91">
        <v>0</v>
      </c>
      <c r="U334" s="137"/>
      <c r="V334" s="131">
        <v>0</v>
      </c>
      <c r="W334" s="95"/>
      <c r="X334" s="139"/>
      <c r="Y334" s="91">
        <v>0</v>
      </c>
      <c r="Z334" s="141"/>
      <c r="AA334" s="91"/>
      <c r="AB334" s="139"/>
      <c r="AC334" s="143">
        <v>4</v>
      </c>
      <c r="AD334" s="103">
        <v>0</v>
      </c>
      <c r="AE334" s="131">
        <v>0</v>
      </c>
      <c r="AF334" s="95"/>
      <c r="AG334" s="145">
        <v>0</v>
      </c>
      <c r="AH334" s="141"/>
      <c r="AI334" s="131">
        <v>0</v>
      </c>
      <c r="AJ334" s="95"/>
      <c r="AK334" s="91">
        <v>0</v>
      </c>
      <c r="AL334" s="141"/>
      <c r="AM334" s="91"/>
      <c r="AN334" s="137"/>
      <c r="AO334" s="131">
        <v>0</v>
      </c>
      <c r="AP334" s="95"/>
      <c r="AQ334" s="151">
        <v>0</v>
      </c>
      <c r="AR334" s="151">
        <v>0</v>
      </c>
      <c r="AS334" s="92">
        <v>0</v>
      </c>
      <c r="AT334" s="92">
        <v>0</v>
      </c>
      <c r="AU334" s="91"/>
      <c r="AV334" s="137"/>
      <c r="AW334" s="91"/>
      <c r="AX334" s="141"/>
      <c r="AY334" s="131">
        <v>0</v>
      </c>
      <c r="AZ334" s="133"/>
      <c r="BA334" s="133"/>
    </row>
    <row r="335" spans="1:53" ht="21.75" customHeight="1" x14ac:dyDescent="0.3">
      <c r="A335" s="648" t="s">
        <v>973</v>
      </c>
      <c r="B335" s="685" t="s">
        <v>975</v>
      </c>
      <c r="C335" s="646" t="s">
        <v>266</v>
      </c>
      <c r="D335" s="37" t="s">
        <v>72</v>
      </c>
      <c r="E335" s="41">
        <f t="shared" si="6"/>
        <v>8</v>
      </c>
      <c r="F335" s="42">
        <f t="shared" si="7"/>
        <v>5</v>
      </c>
      <c r="G335" s="42">
        <f t="shared" si="8"/>
        <v>5</v>
      </c>
      <c r="H335" s="42">
        <f t="shared" si="9"/>
        <v>0</v>
      </c>
      <c r="I335" s="43">
        <f t="shared" si="10"/>
        <v>0</v>
      </c>
      <c r="J335" s="44">
        <f t="shared" si="11"/>
        <v>18</v>
      </c>
      <c r="K335" s="681">
        <f>(J335+(J336/5))</f>
        <v>24.6</v>
      </c>
      <c r="L335" s="649"/>
      <c r="M335" s="649"/>
      <c r="N335" s="651">
        <f>K335+(L335*5)+(M335*30)</f>
        <v>24.6</v>
      </c>
      <c r="O335" s="649">
        <f>IF(N335=0,"",RANK(N335,N:N,0))</f>
        <v>100</v>
      </c>
      <c r="P335" s="111">
        <v>0</v>
      </c>
      <c r="Q335" s="112"/>
      <c r="R335" s="112"/>
      <c r="S335" s="111"/>
      <c r="T335" s="47">
        <v>0</v>
      </c>
      <c r="U335" s="115"/>
      <c r="V335" s="111">
        <v>0</v>
      </c>
      <c r="W335" s="53"/>
      <c r="X335" s="118"/>
      <c r="Y335" s="47">
        <v>0</v>
      </c>
      <c r="Z335" s="120"/>
      <c r="AA335" s="47"/>
      <c r="AB335" s="118"/>
      <c r="AC335" s="122"/>
      <c r="AD335" s="63">
        <v>0</v>
      </c>
      <c r="AE335" s="111">
        <v>5</v>
      </c>
      <c r="AF335" s="53"/>
      <c r="AG335" s="125">
        <v>0</v>
      </c>
      <c r="AH335" s="120">
        <v>5</v>
      </c>
      <c r="AI335" s="111">
        <v>0</v>
      </c>
      <c r="AJ335" s="53"/>
      <c r="AK335" s="47">
        <v>0</v>
      </c>
      <c r="AL335" s="120"/>
      <c r="AM335" s="47">
        <v>8</v>
      </c>
      <c r="AN335" s="115"/>
      <c r="AO335" s="111">
        <v>0</v>
      </c>
      <c r="AP335" s="53"/>
      <c r="AQ335" s="125">
        <v>0</v>
      </c>
      <c r="AR335" s="125">
        <v>0</v>
      </c>
      <c r="AS335" s="49">
        <v>0</v>
      </c>
      <c r="AT335" s="49">
        <v>0</v>
      </c>
      <c r="AU335" s="47"/>
      <c r="AV335" s="115"/>
      <c r="AW335" s="47"/>
      <c r="AX335" s="120"/>
      <c r="AY335" s="111">
        <v>5</v>
      </c>
      <c r="AZ335" s="112"/>
      <c r="BA335" s="112"/>
    </row>
    <row r="336" spans="1:53" ht="21.75" customHeight="1" x14ac:dyDescent="0.3">
      <c r="A336" s="669"/>
      <c r="B336" s="686"/>
      <c r="C336" s="669"/>
      <c r="D336" s="85" t="s">
        <v>103</v>
      </c>
      <c r="E336" s="41">
        <f t="shared" si="6"/>
        <v>25</v>
      </c>
      <c r="F336" s="42">
        <f t="shared" si="7"/>
        <v>8</v>
      </c>
      <c r="G336" s="42">
        <f t="shared" si="8"/>
        <v>0</v>
      </c>
      <c r="H336" s="42">
        <f t="shared" si="9"/>
        <v>0</v>
      </c>
      <c r="I336" s="43">
        <f t="shared" si="10"/>
        <v>0</v>
      </c>
      <c r="J336" s="89">
        <f t="shared" si="11"/>
        <v>33</v>
      </c>
      <c r="K336" s="650"/>
      <c r="L336" s="650"/>
      <c r="M336" s="650"/>
      <c r="N336" s="650"/>
      <c r="O336" s="650"/>
      <c r="P336" s="131">
        <v>0</v>
      </c>
      <c r="Q336" s="133"/>
      <c r="R336" s="133"/>
      <c r="S336" s="131"/>
      <c r="T336" s="91">
        <v>0</v>
      </c>
      <c r="U336" s="137"/>
      <c r="V336" s="131">
        <v>0</v>
      </c>
      <c r="W336" s="95"/>
      <c r="X336" s="139"/>
      <c r="Y336" s="91">
        <v>0</v>
      </c>
      <c r="Z336" s="141"/>
      <c r="AA336" s="91"/>
      <c r="AB336" s="139"/>
      <c r="AC336" s="143"/>
      <c r="AD336" s="103">
        <v>0</v>
      </c>
      <c r="AE336" s="131">
        <v>8</v>
      </c>
      <c r="AF336" s="95"/>
      <c r="AG336" s="145">
        <v>0</v>
      </c>
      <c r="AH336" s="141">
        <v>25</v>
      </c>
      <c r="AI336" s="131">
        <v>0</v>
      </c>
      <c r="AJ336" s="95"/>
      <c r="AK336" s="91">
        <v>0</v>
      </c>
      <c r="AL336" s="141"/>
      <c r="AM336" s="91"/>
      <c r="AN336" s="137"/>
      <c r="AO336" s="131">
        <v>0</v>
      </c>
      <c r="AP336" s="95"/>
      <c r="AQ336" s="145">
        <v>0</v>
      </c>
      <c r="AR336" s="145">
        <v>0</v>
      </c>
      <c r="AS336" s="92">
        <v>0</v>
      </c>
      <c r="AT336" s="92">
        <v>0</v>
      </c>
      <c r="AU336" s="91"/>
      <c r="AV336" s="137"/>
      <c r="AW336" s="91"/>
      <c r="AX336" s="141"/>
      <c r="AY336" s="131">
        <v>0</v>
      </c>
      <c r="AZ336" s="133"/>
      <c r="BA336" s="133"/>
    </row>
    <row r="337" spans="26:53" ht="14.4" x14ac:dyDescent="0.3"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  <c r="AV337" s="241"/>
      <c r="AW337" s="241"/>
      <c r="AX337" s="241"/>
      <c r="AY337" s="241"/>
      <c r="AZ337" s="241"/>
      <c r="BA337" s="241"/>
    </row>
  </sheetData>
  <mergeCells count="1356"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L333:L334"/>
    <mergeCell ref="O333:O334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A29:A30"/>
    <mergeCell ref="B29:B30"/>
    <mergeCell ref="C29:C30"/>
    <mergeCell ref="A31:A32"/>
    <mergeCell ref="A333:A334"/>
    <mergeCell ref="B333:B334"/>
    <mergeCell ref="C333:C334"/>
    <mergeCell ref="A335:A336"/>
    <mergeCell ref="B335:B336"/>
    <mergeCell ref="C335:C336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M333:M334"/>
    <mergeCell ref="N333:N334"/>
    <mergeCell ref="K333:K334"/>
    <mergeCell ref="K335:K336"/>
    <mergeCell ref="L335:L336"/>
    <mergeCell ref="M335:M336"/>
    <mergeCell ref="N335:N336"/>
    <mergeCell ref="O335:O336"/>
    <mergeCell ref="K331:K332"/>
    <mergeCell ref="L331:L332"/>
    <mergeCell ref="M331:M332"/>
    <mergeCell ref="N331:N332"/>
    <mergeCell ref="O331:O332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G1:AH1"/>
    <mergeCell ref="AI1:AJ1"/>
    <mergeCell ref="AK1:AN1"/>
    <mergeCell ref="AO1:AP1"/>
    <mergeCell ref="AQ1:AX1"/>
    <mergeCell ref="AY1:BA1"/>
    <mergeCell ref="O1:O2"/>
    <mergeCell ref="P1:S1"/>
    <mergeCell ref="T1:U1"/>
    <mergeCell ref="V1:X1"/>
    <mergeCell ref="Y1:AA1"/>
    <mergeCell ref="AC1:AC2"/>
    <mergeCell ref="AE1:AF1"/>
    <mergeCell ref="A1:D2"/>
    <mergeCell ref="E1:I1"/>
    <mergeCell ref="J1:J2"/>
    <mergeCell ref="K1:K2"/>
    <mergeCell ref="L1:L2"/>
    <mergeCell ref="M1:M2"/>
    <mergeCell ref="N1:N2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Z22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9" width="3.5546875" customWidth="1"/>
    <col min="30" max="30" width="4.44140625" customWidth="1"/>
    <col min="31" max="52" width="3.88671875" customWidth="1"/>
  </cols>
  <sheetData>
    <row r="1" spans="1:52" ht="26.25" customHeight="1" x14ac:dyDescent="0.3">
      <c r="A1" s="658" t="s">
        <v>79</v>
      </c>
      <c r="B1" s="659"/>
      <c r="C1" s="659"/>
      <c r="D1" s="660"/>
      <c r="E1" s="676" t="s">
        <v>18</v>
      </c>
      <c r="F1" s="665"/>
      <c r="G1" s="665"/>
      <c r="H1" s="665"/>
      <c r="I1" s="666"/>
      <c r="J1" s="691" t="s">
        <v>19</v>
      </c>
      <c r="K1" s="701" t="s">
        <v>77</v>
      </c>
      <c r="L1" s="702" t="s">
        <v>83</v>
      </c>
      <c r="M1" s="702" t="s">
        <v>84</v>
      </c>
      <c r="N1" s="703" t="s">
        <v>20</v>
      </c>
      <c r="O1" s="691" t="s">
        <v>21</v>
      </c>
      <c r="P1" s="709" t="s">
        <v>22</v>
      </c>
      <c r="Q1" s="653"/>
      <c r="R1" s="653"/>
      <c r="S1" s="654"/>
      <c r="T1" s="673" t="s">
        <v>24</v>
      </c>
      <c r="U1" s="654"/>
      <c r="V1" s="709" t="s">
        <v>25</v>
      </c>
      <c r="W1" s="653"/>
      <c r="X1" s="654"/>
      <c r="Y1" s="673" t="s">
        <v>26</v>
      </c>
      <c r="Z1" s="653"/>
      <c r="AA1" s="654"/>
      <c r="AB1" s="48" t="s">
        <v>27</v>
      </c>
      <c r="AC1" s="693" t="s">
        <v>85</v>
      </c>
      <c r="AD1" s="50" t="s">
        <v>87</v>
      </c>
      <c r="AE1" s="52" t="s">
        <v>29</v>
      </c>
      <c r="AF1" s="688" t="s">
        <v>30</v>
      </c>
      <c r="AG1" s="654"/>
      <c r="AH1" s="709" t="s">
        <v>31</v>
      </c>
      <c r="AI1" s="654"/>
      <c r="AJ1" s="673" t="s">
        <v>32</v>
      </c>
      <c r="AK1" s="653"/>
      <c r="AL1" s="653"/>
      <c r="AM1" s="654"/>
      <c r="AN1" s="709" t="s">
        <v>33</v>
      </c>
      <c r="AO1" s="654"/>
      <c r="AP1" s="709" t="s">
        <v>88</v>
      </c>
      <c r="AQ1" s="653"/>
      <c r="AR1" s="653"/>
      <c r="AS1" s="653"/>
      <c r="AT1" s="653"/>
      <c r="AU1" s="653"/>
      <c r="AV1" s="653"/>
      <c r="AW1" s="654"/>
      <c r="AX1" s="709" t="s">
        <v>22</v>
      </c>
      <c r="AY1" s="653"/>
      <c r="AZ1" s="654"/>
    </row>
    <row r="2" spans="1:52" ht="52.5" customHeight="1" x14ac:dyDescent="0.3">
      <c r="A2" s="661"/>
      <c r="B2" s="662"/>
      <c r="C2" s="662"/>
      <c r="D2" s="663"/>
      <c r="E2" s="6">
        <v>1</v>
      </c>
      <c r="F2" s="7">
        <v>2</v>
      </c>
      <c r="G2" s="7">
        <v>3</v>
      </c>
      <c r="H2" s="7">
        <v>4</v>
      </c>
      <c r="I2" s="8">
        <v>5</v>
      </c>
      <c r="J2" s="670"/>
      <c r="K2" s="670"/>
      <c r="L2" s="670"/>
      <c r="M2" s="670"/>
      <c r="N2" s="670"/>
      <c r="O2" s="670"/>
      <c r="P2" s="64" t="s">
        <v>89</v>
      </c>
      <c r="Q2" s="62" t="s">
        <v>36</v>
      </c>
      <c r="R2" s="62" t="s">
        <v>37</v>
      </c>
      <c r="S2" s="70" t="s">
        <v>90</v>
      </c>
      <c r="T2" s="72" t="s">
        <v>91</v>
      </c>
      <c r="U2" s="76" t="s">
        <v>96</v>
      </c>
      <c r="V2" s="64" t="s">
        <v>57</v>
      </c>
      <c r="W2" s="77" t="s">
        <v>99</v>
      </c>
      <c r="X2" s="79" t="s">
        <v>94</v>
      </c>
      <c r="Y2" s="72" t="s">
        <v>95</v>
      </c>
      <c r="Z2" s="82" t="s">
        <v>97</v>
      </c>
      <c r="AA2" s="72" t="s">
        <v>101</v>
      </c>
      <c r="AB2" s="84" t="s">
        <v>47</v>
      </c>
      <c r="AC2" s="694"/>
      <c r="AD2" s="78" t="s">
        <v>100</v>
      </c>
      <c r="AE2" s="64" t="s">
        <v>49</v>
      </c>
      <c r="AF2" s="81" t="s">
        <v>37</v>
      </c>
      <c r="AG2" s="82" t="s">
        <v>44</v>
      </c>
      <c r="AH2" s="64" t="s">
        <v>50</v>
      </c>
      <c r="AI2" s="77" t="s">
        <v>102</v>
      </c>
      <c r="AJ2" s="72" t="s">
        <v>94</v>
      </c>
      <c r="AK2" s="88" t="s">
        <v>54</v>
      </c>
      <c r="AL2" s="72" t="s">
        <v>56</v>
      </c>
      <c r="AM2" s="90" t="s">
        <v>104</v>
      </c>
      <c r="AN2" s="64" t="s">
        <v>58</v>
      </c>
      <c r="AO2" s="77" t="s">
        <v>105</v>
      </c>
      <c r="AP2" s="81" t="s">
        <v>60</v>
      </c>
      <c r="AQ2" s="81" t="s">
        <v>61</v>
      </c>
      <c r="AR2" s="94" t="s">
        <v>62</v>
      </c>
      <c r="AS2" s="94" t="s">
        <v>63</v>
      </c>
      <c r="AT2" s="72" t="s">
        <v>44</v>
      </c>
      <c r="AU2" s="90" t="s">
        <v>106</v>
      </c>
      <c r="AV2" s="72" t="s">
        <v>107</v>
      </c>
      <c r="AW2" s="88" t="s">
        <v>56</v>
      </c>
      <c r="AX2" s="64" t="s">
        <v>108</v>
      </c>
      <c r="AY2" s="62" t="s">
        <v>36</v>
      </c>
      <c r="AZ2" s="62" t="s">
        <v>37</v>
      </c>
    </row>
    <row r="3" spans="1:52" ht="21.75" customHeight="1" x14ac:dyDescent="0.3">
      <c r="A3" s="712" t="s">
        <v>109</v>
      </c>
      <c r="B3" s="646" t="s">
        <v>111</v>
      </c>
      <c r="C3" s="710" t="s">
        <v>43</v>
      </c>
      <c r="D3" s="37" t="s">
        <v>72</v>
      </c>
      <c r="E3" s="41">
        <f t="shared" ref="E3:E224" si="0">MAX(P3:AW3)</f>
        <v>0</v>
      </c>
      <c r="F3" s="42">
        <f t="shared" ref="F3:F224" si="1">LARGE(P3:AW3,2)</f>
        <v>0</v>
      </c>
      <c r="G3" s="42">
        <f t="shared" ref="G3:G224" si="2">LARGE(P3:AW3,3)</f>
        <v>0</v>
      </c>
      <c r="H3" s="42">
        <f t="shared" ref="H3:H224" si="3">LARGE(P3:AW3,4)</f>
        <v>0</v>
      </c>
      <c r="I3" s="43">
        <f t="shared" ref="I3:I224" si="4">LARGE(P3:AW3,5)</f>
        <v>0</v>
      </c>
      <c r="J3" s="44">
        <f t="shared" ref="J3:J224" si="5">SUM(E3:I3)</f>
        <v>0</v>
      </c>
      <c r="K3" s="681">
        <f>(J3+(J4/5))</f>
        <v>0</v>
      </c>
      <c r="L3" s="649"/>
      <c r="M3" s="649"/>
      <c r="N3" s="651">
        <f>K3+(L3*5)+(M3*30)</f>
        <v>0</v>
      </c>
      <c r="O3" s="649" t="str">
        <f>IF(N3=0,"",RANK(N3,N:N,0))</f>
        <v/>
      </c>
      <c r="P3" s="109">
        <v>0</v>
      </c>
      <c r="Q3" s="110"/>
      <c r="R3" s="110"/>
      <c r="S3" s="109"/>
      <c r="T3" s="113">
        <v>0</v>
      </c>
      <c r="U3" s="114"/>
      <c r="V3" s="109">
        <v>0</v>
      </c>
      <c r="W3" s="116"/>
      <c r="X3" s="117"/>
      <c r="Y3" s="113">
        <v>0</v>
      </c>
      <c r="Z3" s="119"/>
      <c r="AA3" s="113"/>
      <c r="AB3" s="117"/>
      <c r="AC3" s="121"/>
      <c r="AD3" s="123">
        <v>0</v>
      </c>
      <c r="AE3" s="109">
        <v>0</v>
      </c>
      <c r="AF3" s="124">
        <v>0</v>
      </c>
      <c r="AG3" s="119"/>
      <c r="AH3" s="109">
        <v>0</v>
      </c>
      <c r="AI3" s="116"/>
      <c r="AJ3" s="113">
        <v>0</v>
      </c>
      <c r="AK3" s="126"/>
      <c r="AL3" s="113"/>
      <c r="AM3" s="114"/>
      <c r="AN3" s="109">
        <v>0</v>
      </c>
      <c r="AO3" s="116"/>
      <c r="AP3" s="124">
        <v>0</v>
      </c>
      <c r="AQ3" s="124">
        <v>0</v>
      </c>
      <c r="AR3" s="127">
        <v>0</v>
      </c>
      <c r="AS3" s="127">
        <v>0</v>
      </c>
      <c r="AT3" s="113"/>
      <c r="AU3" s="114"/>
      <c r="AV3" s="113"/>
      <c r="AW3" s="126"/>
      <c r="AX3" s="109">
        <v>0</v>
      </c>
      <c r="AY3" s="110"/>
      <c r="AZ3" s="110"/>
    </row>
    <row r="4" spans="1:52" ht="21.75" customHeight="1" x14ac:dyDescent="0.3">
      <c r="A4" s="713"/>
      <c r="B4" s="647"/>
      <c r="C4" s="711"/>
      <c r="D4" s="85" t="s">
        <v>103</v>
      </c>
      <c r="E4" s="41">
        <f t="shared" si="0"/>
        <v>0</v>
      </c>
      <c r="F4" s="42">
        <f t="shared" si="1"/>
        <v>0</v>
      </c>
      <c r="G4" s="42">
        <f t="shared" si="2"/>
        <v>0</v>
      </c>
      <c r="H4" s="42">
        <f t="shared" si="3"/>
        <v>0</v>
      </c>
      <c r="I4" s="43">
        <f t="shared" si="4"/>
        <v>0</v>
      </c>
      <c r="J4" s="89">
        <f t="shared" si="5"/>
        <v>0</v>
      </c>
      <c r="K4" s="650"/>
      <c r="L4" s="650"/>
      <c r="M4" s="650"/>
      <c r="N4" s="650"/>
      <c r="O4" s="650"/>
      <c r="P4" s="128">
        <v>0</v>
      </c>
      <c r="Q4" s="129"/>
      <c r="R4" s="129"/>
      <c r="S4" s="128"/>
      <c r="T4" s="130">
        <v>0</v>
      </c>
      <c r="U4" s="132"/>
      <c r="V4" s="128">
        <v>0</v>
      </c>
      <c r="W4" s="134"/>
      <c r="X4" s="135"/>
      <c r="Y4" s="130">
        <v>0</v>
      </c>
      <c r="Z4" s="136"/>
      <c r="AA4" s="130"/>
      <c r="AB4" s="135"/>
      <c r="AC4" s="138"/>
      <c r="AD4" s="140">
        <v>0</v>
      </c>
      <c r="AE4" s="128">
        <v>0</v>
      </c>
      <c r="AF4" s="142">
        <v>0</v>
      </c>
      <c r="AG4" s="136"/>
      <c r="AH4" s="128">
        <v>0</v>
      </c>
      <c r="AI4" s="134"/>
      <c r="AJ4" s="130">
        <v>0</v>
      </c>
      <c r="AK4" s="144"/>
      <c r="AL4" s="130"/>
      <c r="AM4" s="132"/>
      <c r="AN4" s="128">
        <v>0</v>
      </c>
      <c r="AO4" s="134"/>
      <c r="AP4" s="142">
        <v>0</v>
      </c>
      <c r="AQ4" s="142">
        <v>0</v>
      </c>
      <c r="AR4" s="146">
        <v>0</v>
      </c>
      <c r="AS4" s="146">
        <v>0</v>
      </c>
      <c r="AT4" s="130"/>
      <c r="AU4" s="132"/>
      <c r="AV4" s="130"/>
      <c r="AW4" s="144"/>
      <c r="AX4" s="128">
        <v>0</v>
      </c>
      <c r="AY4" s="129"/>
      <c r="AZ4" s="129"/>
    </row>
    <row r="5" spans="1:52" ht="21.75" customHeight="1" x14ac:dyDescent="0.3">
      <c r="A5" s="648" t="s">
        <v>122</v>
      </c>
      <c r="B5" s="646" t="s">
        <v>123</v>
      </c>
      <c r="C5" s="646" t="s">
        <v>124</v>
      </c>
      <c r="D5" s="37" t="s">
        <v>72</v>
      </c>
      <c r="E5" s="41">
        <f t="shared" si="0"/>
        <v>0</v>
      </c>
      <c r="F5" s="42">
        <f t="shared" si="1"/>
        <v>0</v>
      </c>
      <c r="G5" s="42">
        <f t="shared" si="2"/>
        <v>0</v>
      </c>
      <c r="H5" s="42">
        <f t="shared" si="3"/>
        <v>0</v>
      </c>
      <c r="I5" s="43">
        <f t="shared" si="4"/>
        <v>0</v>
      </c>
      <c r="J5" s="44">
        <f t="shared" si="5"/>
        <v>0</v>
      </c>
      <c r="K5" s="681">
        <f>(J5+(J6/5))</f>
        <v>0</v>
      </c>
      <c r="L5" s="649"/>
      <c r="M5" s="649"/>
      <c r="N5" s="651">
        <f>K5+(L5*5)+(M5*30)</f>
        <v>0</v>
      </c>
      <c r="O5" s="649" t="str">
        <f>IF(N5=0,"",RANK(N5,N:N,0))</f>
        <v/>
      </c>
      <c r="P5" s="109">
        <v>0</v>
      </c>
      <c r="Q5" s="110"/>
      <c r="R5" s="110"/>
      <c r="S5" s="109"/>
      <c r="T5" s="113">
        <v>0</v>
      </c>
      <c r="U5" s="114"/>
      <c r="V5" s="109">
        <v>0</v>
      </c>
      <c r="W5" s="116"/>
      <c r="X5" s="117"/>
      <c r="Y5" s="113">
        <v>0</v>
      </c>
      <c r="Z5" s="119"/>
      <c r="AA5" s="113"/>
      <c r="AB5" s="117"/>
      <c r="AC5" s="121"/>
      <c r="AD5" s="123">
        <v>0</v>
      </c>
      <c r="AE5" s="109">
        <v>0</v>
      </c>
      <c r="AF5" s="124">
        <v>0</v>
      </c>
      <c r="AG5" s="119"/>
      <c r="AH5" s="109">
        <v>0</v>
      </c>
      <c r="AI5" s="116"/>
      <c r="AJ5" s="113">
        <v>0</v>
      </c>
      <c r="AK5" s="126"/>
      <c r="AL5" s="113"/>
      <c r="AM5" s="114"/>
      <c r="AN5" s="109">
        <v>0</v>
      </c>
      <c r="AO5" s="116"/>
      <c r="AP5" s="124">
        <v>0</v>
      </c>
      <c r="AQ5" s="124">
        <v>0</v>
      </c>
      <c r="AR5" s="127">
        <v>0</v>
      </c>
      <c r="AS5" s="127">
        <v>0</v>
      </c>
      <c r="AT5" s="113"/>
      <c r="AU5" s="114"/>
      <c r="AV5" s="113"/>
      <c r="AW5" s="126"/>
      <c r="AX5" s="109">
        <v>0</v>
      </c>
      <c r="AY5" s="110"/>
      <c r="AZ5" s="110"/>
    </row>
    <row r="6" spans="1:52" ht="21.75" customHeight="1" x14ac:dyDescent="0.3">
      <c r="A6" s="647"/>
      <c r="B6" s="647"/>
      <c r="C6" s="647"/>
      <c r="D6" s="85" t="s">
        <v>103</v>
      </c>
      <c r="E6" s="41">
        <f t="shared" si="0"/>
        <v>0</v>
      </c>
      <c r="F6" s="42">
        <f t="shared" si="1"/>
        <v>0</v>
      </c>
      <c r="G6" s="42">
        <f t="shared" si="2"/>
        <v>0</v>
      </c>
      <c r="H6" s="42">
        <f t="shared" si="3"/>
        <v>0</v>
      </c>
      <c r="I6" s="43">
        <f t="shared" si="4"/>
        <v>0</v>
      </c>
      <c r="J6" s="89">
        <f t="shared" si="5"/>
        <v>0</v>
      </c>
      <c r="K6" s="650"/>
      <c r="L6" s="650"/>
      <c r="M6" s="650"/>
      <c r="N6" s="650"/>
      <c r="O6" s="650"/>
      <c r="P6" s="128">
        <v>0</v>
      </c>
      <c r="Q6" s="129"/>
      <c r="R6" s="129"/>
      <c r="S6" s="128"/>
      <c r="T6" s="130">
        <v>0</v>
      </c>
      <c r="U6" s="132"/>
      <c r="V6" s="128">
        <v>0</v>
      </c>
      <c r="W6" s="134"/>
      <c r="X6" s="135"/>
      <c r="Y6" s="130">
        <v>0</v>
      </c>
      <c r="Z6" s="136"/>
      <c r="AA6" s="130"/>
      <c r="AB6" s="135"/>
      <c r="AC6" s="138"/>
      <c r="AD6" s="140">
        <v>0</v>
      </c>
      <c r="AE6" s="128">
        <v>0</v>
      </c>
      <c r="AF6" s="142">
        <v>0</v>
      </c>
      <c r="AG6" s="136"/>
      <c r="AH6" s="128">
        <v>0</v>
      </c>
      <c r="AI6" s="134"/>
      <c r="AJ6" s="130">
        <v>0</v>
      </c>
      <c r="AK6" s="144"/>
      <c r="AL6" s="130"/>
      <c r="AM6" s="132"/>
      <c r="AN6" s="128">
        <v>0</v>
      </c>
      <c r="AO6" s="134"/>
      <c r="AP6" s="142">
        <v>0</v>
      </c>
      <c r="AQ6" s="142">
        <v>0</v>
      </c>
      <c r="AR6" s="146">
        <v>0</v>
      </c>
      <c r="AS6" s="146">
        <v>0</v>
      </c>
      <c r="AT6" s="130"/>
      <c r="AU6" s="132"/>
      <c r="AV6" s="130"/>
      <c r="AW6" s="144"/>
      <c r="AX6" s="128">
        <v>0</v>
      </c>
      <c r="AY6" s="129"/>
      <c r="AZ6" s="129"/>
    </row>
    <row r="7" spans="1:52" ht="21.75" customHeight="1" x14ac:dyDescent="0.3">
      <c r="A7" s="712" t="s">
        <v>130</v>
      </c>
      <c r="B7" s="646" t="s">
        <v>132</v>
      </c>
      <c r="C7" s="710" t="s">
        <v>133</v>
      </c>
      <c r="D7" s="37" t="s">
        <v>72</v>
      </c>
      <c r="E7" s="41">
        <f t="shared" si="0"/>
        <v>150</v>
      </c>
      <c r="F7" s="42">
        <f t="shared" si="1"/>
        <v>150</v>
      </c>
      <c r="G7" s="42">
        <f t="shared" si="2"/>
        <v>100</v>
      </c>
      <c r="H7" s="42">
        <f t="shared" si="3"/>
        <v>100</v>
      </c>
      <c r="I7" s="43">
        <f t="shared" si="4"/>
        <v>100</v>
      </c>
      <c r="J7" s="44">
        <f t="shared" si="5"/>
        <v>600</v>
      </c>
      <c r="K7" s="681">
        <f>(J7+(J8/5))</f>
        <v>840</v>
      </c>
      <c r="L7" s="649">
        <f>Nemzetközi!B194</f>
        <v>70</v>
      </c>
      <c r="M7" s="649"/>
      <c r="N7" s="651">
        <f>K7+(L7*5)+(M7*30)</f>
        <v>1190</v>
      </c>
      <c r="O7" s="649">
        <f>IF(N7=0,"",RANK(N7,N:N,0))</f>
        <v>6</v>
      </c>
      <c r="P7" s="109">
        <v>0</v>
      </c>
      <c r="Q7" s="110"/>
      <c r="R7" s="110">
        <v>30</v>
      </c>
      <c r="S7" s="109"/>
      <c r="T7" s="113">
        <v>0</v>
      </c>
      <c r="U7" s="114">
        <v>60</v>
      </c>
      <c r="V7" s="109">
        <v>0</v>
      </c>
      <c r="W7" s="116">
        <v>25</v>
      </c>
      <c r="X7" s="117">
        <v>40</v>
      </c>
      <c r="Y7" s="113">
        <v>15</v>
      </c>
      <c r="Z7" s="119"/>
      <c r="AA7" s="113"/>
      <c r="AB7" s="117"/>
      <c r="AC7" s="121"/>
      <c r="AD7" s="123">
        <v>100</v>
      </c>
      <c r="AE7" s="109">
        <v>0</v>
      </c>
      <c r="AF7" s="124">
        <v>150</v>
      </c>
      <c r="AG7" s="119"/>
      <c r="AH7" s="109">
        <v>100</v>
      </c>
      <c r="AI7" s="116"/>
      <c r="AJ7" s="113">
        <v>0</v>
      </c>
      <c r="AK7" s="126"/>
      <c r="AL7" s="113"/>
      <c r="AM7" s="114">
        <v>100</v>
      </c>
      <c r="AN7" s="109">
        <v>0</v>
      </c>
      <c r="AO7" s="116"/>
      <c r="AP7" s="124">
        <v>0</v>
      </c>
      <c r="AQ7" s="124">
        <v>0</v>
      </c>
      <c r="AR7" s="127">
        <v>100</v>
      </c>
      <c r="AS7" s="127">
        <v>35</v>
      </c>
      <c r="AT7" s="113"/>
      <c r="AU7" s="114">
        <v>150</v>
      </c>
      <c r="AV7" s="113"/>
      <c r="AW7" s="126"/>
      <c r="AX7" s="109">
        <v>0</v>
      </c>
      <c r="AY7" s="110"/>
      <c r="AZ7" s="110"/>
    </row>
    <row r="8" spans="1:52" ht="21.75" customHeight="1" x14ac:dyDescent="0.3">
      <c r="A8" s="713"/>
      <c r="B8" s="647"/>
      <c r="C8" s="711"/>
      <c r="D8" s="85" t="s">
        <v>103</v>
      </c>
      <c r="E8" s="41">
        <f t="shared" si="0"/>
        <v>350</v>
      </c>
      <c r="F8" s="42">
        <f t="shared" si="1"/>
        <v>250</v>
      </c>
      <c r="G8" s="42">
        <f t="shared" si="2"/>
        <v>250</v>
      </c>
      <c r="H8" s="42">
        <f t="shared" si="3"/>
        <v>250</v>
      </c>
      <c r="I8" s="43">
        <f t="shared" si="4"/>
        <v>100</v>
      </c>
      <c r="J8" s="89">
        <f t="shared" si="5"/>
        <v>1200</v>
      </c>
      <c r="K8" s="650"/>
      <c r="L8" s="650"/>
      <c r="M8" s="650"/>
      <c r="N8" s="650"/>
      <c r="O8" s="650"/>
      <c r="P8" s="128">
        <v>0</v>
      </c>
      <c r="Q8" s="129"/>
      <c r="R8" s="129">
        <v>30</v>
      </c>
      <c r="S8" s="128"/>
      <c r="T8" s="130">
        <v>0</v>
      </c>
      <c r="U8" s="132">
        <v>25</v>
      </c>
      <c r="V8" s="128">
        <v>0</v>
      </c>
      <c r="W8" s="134">
        <v>60</v>
      </c>
      <c r="X8" s="135">
        <v>90</v>
      </c>
      <c r="Y8" s="130">
        <v>5</v>
      </c>
      <c r="Z8" s="136"/>
      <c r="AA8" s="130">
        <v>25</v>
      </c>
      <c r="AB8" s="135"/>
      <c r="AC8" s="138"/>
      <c r="AD8" s="140">
        <v>100</v>
      </c>
      <c r="AE8" s="128">
        <v>60</v>
      </c>
      <c r="AF8" s="142">
        <v>250</v>
      </c>
      <c r="AG8" s="136">
        <v>100</v>
      </c>
      <c r="AH8" s="128">
        <v>40</v>
      </c>
      <c r="AI8" s="134">
        <v>100</v>
      </c>
      <c r="AJ8" s="130">
        <v>0</v>
      </c>
      <c r="AK8" s="144"/>
      <c r="AL8" s="130"/>
      <c r="AM8" s="132">
        <v>350</v>
      </c>
      <c r="AN8" s="128">
        <v>0</v>
      </c>
      <c r="AO8" s="134"/>
      <c r="AP8" s="142">
        <v>0</v>
      </c>
      <c r="AQ8" s="142">
        <v>0</v>
      </c>
      <c r="AR8" s="146">
        <v>250</v>
      </c>
      <c r="AS8" s="146">
        <v>29</v>
      </c>
      <c r="AT8" s="130">
        <v>100</v>
      </c>
      <c r="AU8" s="132">
        <v>250</v>
      </c>
      <c r="AV8" s="130"/>
      <c r="AW8" s="144"/>
      <c r="AX8" s="128">
        <v>0</v>
      </c>
      <c r="AY8" s="129"/>
      <c r="AZ8" s="129"/>
    </row>
    <row r="9" spans="1:52" ht="21.75" customHeight="1" x14ac:dyDescent="0.3">
      <c r="A9" s="712" t="s">
        <v>142</v>
      </c>
      <c r="B9" s="646" t="s">
        <v>143</v>
      </c>
      <c r="C9" s="710" t="s">
        <v>144</v>
      </c>
      <c r="D9" s="37" t="s">
        <v>72</v>
      </c>
      <c r="E9" s="41">
        <f t="shared" si="0"/>
        <v>50</v>
      </c>
      <c r="F9" s="42">
        <f t="shared" si="1"/>
        <v>40</v>
      </c>
      <c r="G9" s="42">
        <f t="shared" si="2"/>
        <v>40</v>
      </c>
      <c r="H9" s="42">
        <f t="shared" si="3"/>
        <v>25</v>
      </c>
      <c r="I9" s="43">
        <f t="shared" si="4"/>
        <v>25</v>
      </c>
      <c r="J9" s="44">
        <f t="shared" si="5"/>
        <v>180</v>
      </c>
      <c r="K9" s="681">
        <f>(J9+(J10/5))</f>
        <v>246.2</v>
      </c>
      <c r="L9" s="649"/>
      <c r="M9" s="649"/>
      <c r="N9" s="651">
        <f>K9+(L9*5)+(M9*30)</f>
        <v>246.2</v>
      </c>
      <c r="O9" s="649">
        <f>IF(N9=0,"",RANK(N9,N:N,0))</f>
        <v>33</v>
      </c>
      <c r="P9" s="109">
        <v>15</v>
      </c>
      <c r="Q9" s="110"/>
      <c r="R9" s="110"/>
      <c r="S9" s="109"/>
      <c r="T9" s="113">
        <v>3</v>
      </c>
      <c r="U9" s="114">
        <v>40</v>
      </c>
      <c r="V9" s="109">
        <v>0</v>
      </c>
      <c r="W9" s="116"/>
      <c r="X9" s="117"/>
      <c r="Y9" s="113">
        <v>0</v>
      </c>
      <c r="Z9" s="119"/>
      <c r="AA9" s="113">
        <v>25</v>
      </c>
      <c r="AB9" s="117"/>
      <c r="AC9" s="121">
        <v>50</v>
      </c>
      <c r="AD9" s="123">
        <v>25</v>
      </c>
      <c r="AE9" s="109">
        <v>0</v>
      </c>
      <c r="AF9" s="124">
        <v>40</v>
      </c>
      <c r="AG9" s="119">
        <v>5</v>
      </c>
      <c r="AH9" s="109">
        <v>0</v>
      </c>
      <c r="AI9" s="116"/>
      <c r="AJ9" s="113">
        <v>0</v>
      </c>
      <c r="AK9" s="126"/>
      <c r="AL9" s="113">
        <v>15</v>
      </c>
      <c r="AM9" s="114"/>
      <c r="AN9" s="109">
        <v>0</v>
      </c>
      <c r="AO9" s="116"/>
      <c r="AP9" s="124">
        <v>0</v>
      </c>
      <c r="AQ9" s="124">
        <v>0</v>
      </c>
      <c r="AR9" s="127">
        <v>0</v>
      </c>
      <c r="AS9" s="127">
        <v>8</v>
      </c>
      <c r="AT9" s="113"/>
      <c r="AU9" s="114"/>
      <c r="AV9" s="113"/>
      <c r="AW9" s="126"/>
      <c r="AX9" s="109">
        <v>0</v>
      </c>
      <c r="AY9" s="110"/>
      <c r="AZ9" s="110"/>
    </row>
    <row r="10" spans="1:52" ht="21.75" customHeight="1" x14ac:dyDescent="0.3">
      <c r="A10" s="713"/>
      <c r="B10" s="647"/>
      <c r="C10" s="711"/>
      <c r="D10" s="85" t="s">
        <v>103</v>
      </c>
      <c r="E10" s="41">
        <f t="shared" si="0"/>
        <v>100</v>
      </c>
      <c r="F10" s="42">
        <f t="shared" si="1"/>
        <v>100</v>
      </c>
      <c r="G10" s="42">
        <f t="shared" si="2"/>
        <v>60</v>
      </c>
      <c r="H10" s="42">
        <f t="shared" si="3"/>
        <v>46</v>
      </c>
      <c r="I10" s="43">
        <f t="shared" si="4"/>
        <v>25</v>
      </c>
      <c r="J10" s="89">
        <f t="shared" si="5"/>
        <v>331</v>
      </c>
      <c r="K10" s="650"/>
      <c r="L10" s="650"/>
      <c r="M10" s="650"/>
      <c r="N10" s="650"/>
      <c r="O10" s="650"/>
      <c r="P10" s="128">
        <v>5</v>
      </c>
      <c r="Q10" s="129"/>
      <c r="R10" s="129"/>
      <c r="S10" s="128"/>
      <c r="T10" s="130">
        <v>0</v>
      </c>
      <c r="U10" s="132"/>
      <c r="V10" s="128">
        <v>0</v>
      </c>
      <c r="W10" s="134"/>
      <c r="X10" s="135"/>
      <c r="Y10" s="130">
        <v>0</v>
      </c>
      <c r="Z10" s="136"/>
      <c r="AA10" s="130"/>
      <c r="AB10" s="135"/>
      <c r="AC10" s="138">
        <v>46</v>
      </c>
      <c r="AD10" s="140">
        <v>100</v>
      </c>
      <c r="AE10" s="128">
        <v>0</v>
      </c>
      <c r="AF10" s="142">
        <v>100</v>
      </c>
      <c r="AG10" s="136">
        <v>25</v>
      </c>
      <c r="AH10" s="128">
        <v>0</v>
      </c>
      <c r="AI10" s="134"/>
      <c r="AJ10" s="130">
        <v>0</v>
      </c>
      <c r="AK10" s="144"/>
      <c r="AL10" s="130">
        <v>60</v>
      </c>
      <c r="AM10" s="132"/>
      <c r="AN10" s="128">
        <v>0</v>
      </c>
      <c r="AO10" s="134"/>
      <c r="AP10" s="142">
        <v>0</v>
      </c>
      <c r="AQ10" s="142">
        <v>0</v>
      </c>
      <c r="AR10" s="146">
        <v>0</v>
      </c>
      <c r="AS10" s="146">
        <v>0</v>
      </c>
      <c r="AT10" s="130"/>
      <c r="AU10" s="132"/>
      <c r="AV10" s="130"/>
      <c r="AW10" s="144"/>
      <c r="AX10" s="128">
        <v>0</v>
      </c>
      <c r="AY10" s="129"/>
      <c r="AZ10" s="129"/>
    </row>
    <row r="11" spans="1:52" ht="21.75" customHeight="1" x14ac:dyDescent="0.3">
      <c r="A11" s="712" t="s">
        <v>148</v>
      </c>
      <c r="B11" s="646" t="s">
        <v>150</v>
      </c>
      <c r="C11" s="710" t="s">
        <v>81</v>
      </c>
      <c r="D11" s="37" t="s">
        <v>72</v>
      </c>
      <c r="E11" s="41">
        <f t="shared" si="0"/>
        <v>10</v>
      </c>
      <c r="F11" s="42">
        <f t="shared" si="1"/>
        <v>0</v>
      </c>
      <c r="G11" s="42">
        <f t="shared" si="2"/>
        <v>0</v>
      </c>
      <c r="H11" s="42">
        <f t="shared" si="3"/>
        <v>0</v>
      </c>
      <c r="I11" s="43">
        <f t="shared" si="4"/>
        <v>0</v>
      </c>
      <c r="J11" s="44">
        <f t="shared" si="5"/>
        <v>10</v>
      </c>
      <c r="K11" s="681">
        <f>(J11+(J12/5))</f>
        <v>15</v>
      </c>
      <c r="L11" s="649"/>
      <c r="M11" s="649"/>
      <c r="N11" s="651">
        <f>K11+(L11*5)+(M11*30)</f>
        <v>15</v>
      </c>
      <c r="O11" s="649">
        <f>IF(N11=0,"",RANK(N11,N:N,0))</f>
        <v>79</v>
      </c>
      <c r="P11" s="109">
        <v>0</v>
      </c>
      <c r="Q11" s="110"/>
      <c r="R11" s="110"/>
      <c r="S11" s="109"/>
      <c r="T11" s="113">
        <v>0</v>
      </c>
      <c r="U11" s="114"/>
      <c r="V11" s="109">
        <v>0</v>
      </c>
      <c r="W11" s="116"/>
      <c r="X11" s="117"/>
      <c r="Y11" s="113">
        <v>0</v>
      </c>
      <c r="Z11" s="119"/>
      <c r="AA11" s="113"/>
      <c r="AB11" s="117"/>
      <c r="AC11" s="121"/>
      <c r="AD11" s="123">
        <v>0</v>
      </c>
      <c r="AE11" s="109">
        <v>0</v>
      </c>
      <c r="AF11" s="124">
        <v>0</v>
      </c>
      <c r="AG11" s="119"/>
      <c r="AH11" s="109">
        <v>0</v>
      </c>
      <c r="AI11" s="116"/>
      <c r="AJ11" s="113">
        <v>0</v>
      </c>
      <c r="AK11" s="126"/>
      <c r="AL11" s="113"/>
      <c r="AM11" s="114"/>
      <c r="AN11" s="109">
        <v>0</v>
      </c>
      <c r="AO11" s="116"/>
      <c r="AP11" s="124">
        <v>10</v>
      </c>
      <c r="AQ11" s="124">
        <v>0</v>
      </c>
      <c r="AR11" s="127">
        <v>0</v>
      </c>
      <c r="AS11" s="127">
        <v>0</v>
      </c>
      <c r="AT11" s="113"/>
      <c r="AU11" s="114"/>
      <c r="AV11" s="113"/>
      <c r="AW11" s="126"/>
      <c r="AX11" s="109">
        <v>5</v>
      </c>
      <c r="AY11" s="110"/>
      <c r="AZ11" s="110"/>
    </row>
    <row r="12" spans="1:52" ht="21.75" customHeight="1" x14ac:dyDescent="0.3">
      <c r="A12" s="713"/>
      <c r="B12" s="647"/>
      <c r="C12" s="711"/>
      <c r="D12" s="85" t="s">
        <v>103</v>
      </c>
      <c r="E12" s="41">
        <f t="shared" si="0"/>
        <v>25</v>
      </c>
      <c r="F12" s="42">
        <f t="shared" si="1"/>
        <v>0</v>
      </c>
      <c r="G12" s="42">
        <f t="shared" si="2"/>
        <v>0</v>
      </c>
      <c r="H12" s="42">
        <f t="shared" si="3"/>
        <v>0</v>
      </c>
      <c r="I12" s="43">
        <f t="shared" si="4"/>
        <v>0</v>
      </c>
      <c r="J12" s="89">
        <f t="shared" si="5"/>
        <v>25</v>
      </c>
      <c r="K12" s="650"/>
      <c r="L12" s="650"/>
      <c r="M12" s="650"/>
      <c r="N12" s="650"/>
      <c r="O12" s="650"/>
      <c r="P12" s="128">
        <v>0</v>
      </c>
      <c r="Q12" s="129"/>
      <c r="R12" s="129"/>
      <c r="S12" s="128"/>
      <c r="T12" s="130">
        <v>0</v>
      </c>
      <c r="U12" s="132"/>
      <c r="V12" s="128">
        <v>0</v>
      </c>
      <c r="W12" s="134"/>
      <c r="X12" s="135"/>
      <c r="Y12" s="130">
        <v>0</v>
      </c>
      <c r="Z12" s="136"/>
      <c r="AA12" s="130"/>
      <c r="AB12" s="135"/>
      <c r="AC12" s="138"/>
      <c r="AD12" s="140">
        <v>0</v>
      </c>
      <c r="AE12" s="128">
        <v>0</v>
      </c>
      <c r="AF12" s="142">
        <v>0</v>
      </c>
      <c r="AG12" s="136"/>
      <c r="AH12" s="128">
        <v>0</v>
      </c>
      <c r="AI12" s="134"/>
      <c r="AJ12" s="130">
        <v>0</v>
      </c>
      <c r="AK12" s="144"/>
      <c r="AL12" s="130"/>
      <c r="AM12" s="132"/>
      <c r="AN12" s="128">
        <v>0</v>
      </c>
      <c r="AO12" s="134"/>
      <c r="AP12" s="142">
        <v>25</v>
      </c>
      <c r="AQ12" s="142">
        <v>0</v>
      </c>
      <c r="AR12" s="146">
        <v>0</v>
      </c>
      <c r="AS12" s="146">
        <v>0</v>
      </c>
      <c r="AT12" s="130"/>
      <c r="AU12" s="132"/>
      <c r="AV12" s="130"/>
      <c r="AW12" s="144"/>
      <c r="AX12" s="128">
        <v>8</v>
      </c>
      <c r="AY12" s="129"/>
      <c r="AZ12" s="129"/>
    </row>
    <row r="13" spans="1:52" ht="21.75" customHeight="1" x14ac:dyDescent="0.3">
      <c r="A13" s="646"/>
      <c r="B13" s="646" t="s">
        <v>157</v>
      </c>
      <c r="C13" s="646"/>
      <c r="D13" s="37" t="s">
        <v>72</v>
      </c>
      <c r="E13" s="41">
        <f t="shared" si="0"/>
        <v>0</v>
      </c>
      <c r="F13" s="42">
        <f t="shared" si="1"/>
        <v>0</v>
      </c>
      <c r="G13" s="42">
        <f t="shared" si="2"/>
        <v>0</v>
      </c>
      <c r="H13" s="42">
        <f t="shared" si="3"/>
        <v>0</v>
      </c>
      <c r="I13" s="43">
        <f t="shared" si="4"/>
        <v>0</v>
      </c>
      <c r="J13" s="44">
        <f t="shared" si="5"/>
        <v>0</v>
      </c>
      <c r="K13" s="681">
        <f>(J13+(J14/5))</f>
        <v>0</v>
      </c>
      <c r="L13" s="649">
        <f>Nemzetközi!B198</f>
        <v>0</v>
      </c>
      <c r="M13" s="649"/>
      <c r="N13" s="651">
        <f>K13+(L13*5)+(M13*30)</f>
        <v>0</v>
      </c>
      <c r="O13" s="649" t="str">
        <f>IF(N13=0,"",RANK(N13,N:N,0))</f>
        <v/>
      </c>
      <c r="P13" s="109">
        <v>0</v>
      </c>
      <c r="Q13" s="110"/>
      <c r="R13" s="110"/>
      <c r="S13" s="109"/>
      <c r="T13" s="113">
        <v>0</v>
      </c>
      <c r="U13" s="114"/>
      <c r="V13" s="109">
        <v>0</v>
      </c>
      <c r="W13" s="116"/>
      <c r="X13" s="117"/>
      <c r="Y13" s="113">
        <v>0</v>
      </c>
      <c r="Z13" s="119"/>
      <c r="AA13" s="113"/>
      <c r="AB13" s="117"/>
      <c r="AC13" s="121"/>
      <c r="AD13" s="123">
        <v>0</v>
      </c>
      <c r="AE13" s="109">
        <v>0</v>
      </c>
      <c r="AF13" s="124">
        <v>0</v>
      </c>
      <c r="AG13" s="119"/>
      <c r="AH13" s="109">
        <v>0</v>
      </c>
      <c r="AI13" s="116"/>
      <c r="AJ13" s="113">
        <v>0</v>
      </c>
      <c r="AK13" s="126"/>
      <c r="AL13" s="113"/>
      <c r="AM13" s="114"/>
      <c r="AN13" s="109">
        <v>0</v>
      </c>
      <c r="AO13" s="116"/>
      <c r="AP13" s="124">
        <v>0</v>
      </c>
      <c r="AQ13" s="124">
        <v>0</v>
      </c>
      <c r="AR13" s="127">
        <v>0</v>
      </c>
      <c r="AS13" s="127">
        <v>0</v>
      </c>
      <c r="AT13" s="113"/>
      <c r="AU13" s="114"/>
      <c r="AV13" s="113"/>
      <c r="AW13" s="126"/>
      <c r="AX13" s="109">
        <v>0</v>
      </c>
      <c r="AY13" s="110"/>
      <c r="AZ13" s="110"/>
    </row>
    <row r="14" spans="1:52" ht="21.75" customHeight="1" x14ac:dyDescent="0.3">
      <c r="A14" s="647"/>
      <c r="B14" s="647"/>
      <c r="C14" s="647"/>
      <c r="D14" s="85" t="s">
        <v>103</v>
      </c>
      <c r="E14" s="41">
        <f t="shared" si="0"/>
        <v>0</v>
      </c>
      <c r="F14" s="42">
        <f t="shared" si="1"/>
        <v>0</v>
      </c>
      <c r="G14" s="42">
        <f t="shared" si="2"/>
        <v>0</v>
      </c>
      <c r="H14" s="42">
        <f t="shared" si="3"/>
        <v>0</v>
      </c>
      <c r="I14" s="43">
        <f t="shared" si="4"/>
        <v>0</v>
      </c>
      <c r="J14" s="89">
        <f t="shared" si="5"/>
        <v>0</v>
      </c>
      <c r="K14" s="650"/>
      <c r="L14" s="650"/>
      <c r="M14" s="650"/>
      <c r="N14" s="650"/>
      <c r="O14" s="650"/>
      <c r="P14" s="128">
        <v>0</v>
      </c>
      <c r="Q14" s="129"/>
      <c r="R14" s="129"/>
      <c r="S14" s="128"/>
      <c r="T14" s="130">
        <v>0</v>
      </c>
      <c r="U14" s="132"/>
      <c r="V14" s="128">
        <v>0</v>
      </c>
      <c r="W14" s="134"/>
      <c r="X14" s="135"/>
      <c r="Y14" s="130">
        <v>0</v>
      </c>
      <c r="Z14" s="136"/>
      <c r="AA14" s="130"/>
      <c r="AB14" s="135"/>
      <c r="AC14" s="138"/>
      <c r="AD14" s="140">
        <v>0</v>
      </c>
      <c r="AE14" s="128">
        <v>0</v>
      </c>
      <c r="AF14" s="142">
        <v>0</v>
      </c>
      <c r="AG14" s="136"/>
      <c r="AH14" s="128">
        <v>0</v>
      </c>
      <c r="AI14" s="134"/>
      <c r="AJ14" s="130">
        <v>0</v>
      </c>
      <c r="AK14" s="144"/>
      <c r="AL14" s="130"/>
      <c r="AM14" s="132"/>
      <c r="AN14" s="128">
        <v>0</v>
      </c>
      <c r="AO14" s="134"/>
      <c r="AP14" s="142">
        <v>0</v>
      </c>
      <c r="AQ14" s="142">
        <v>0</v>
      </c>
      <c r="AR14" s="146">
        <v>0</v>
      </c>
      <c r="AS14" s="146">
        <v>0</v>
      </c>
      <c r="AT14" s="130"/>
      <c r="AU14" s="132"/>
      <c r="AV14" s="130"/>
      <c r="AW14" s="144"/>
      <c r="AX14" s="128">
        <v>0</v>
      </c>
      <c r="AY14" s="129"/>
      <c r="AZ14" s="129"/>
    </row>
    <row r="15" spans="1:52" ht="21.75" customHeight="1" x14ac:dyDescent="0.3">
      <c r="A15" s="712" t="s">
        <v>167</v>
      </c>
      <c r="B15" s="646" t="s">
        <v>168</v>
      </c>
      <c r="C15" s="710" t="s">
        <v>169</v>
      </c>
      <c r="D15" s="37" t="s">
        <v>72</v>
      </c>
      <c r="E15" s="41">
        <f t="shared" si="0"/>
        <v>3</v>
      </c>
      <c r="F15" s="42">
        <f t="shared" si="1"/>
        <v>0</v>
      </c>
      <c r="G15" s="42">
        <f t="shared" si="2"/>
        <v>0</v>
      </c>
      <c r="H15" s="42">
        <f t="shared" si="3"/>
        <v>0</v>
      </c>
      <c r="I15" s="43">
        <f t="shared" si="4"/>
        <v>0</v>
      </c>
      <c r="J15" s="44">
        <f t="shared" si="5"/>
        <v>3</v>
      </c>
      <c r="K15" s="681">
        <f>(J15+(J16/5))</f>
        <v>3</v>
      </c>
      <c r="L15" s="649"/>
      <c r="M15" s="649"/>
      <c r="N15" s="651">
        <f>K15+(L15*5)+(M15*30)</f>
        <v>3</v>
      </c>
      <c r="O15" s="649">
        <f>IF(N15=0,"",RANK(N15,N:N,0))</f>
        <v>90</v>
      </c>
      <c r="P15" s="109">
        <v>0</v>
      </c>
      <c r="Q15" s="110"/>
      <c r="R15" s="110"/>
      <c r="S15" s="109"/>
      <c r="T15" s="113">
        <v>0</v>
      </c>
      <c r="U15" s="114"/>
      <c r="V15" s="109">
        <v>0</v>
      </c>
      <c r="W15" s="116"/>
      <c r="X15" s="117"/>
      <c r="Y15" s="113">
        <v>3</v>
      </c>
      <c r="Z15" s="119"/>
      <c r="AA15" s="113"/>
      <c r="AB15" s="117"/>
      <c r="AC15" s="121"/>
      <c r="AD15" s="123">
        <v>0</v>
      </c>
      <c r="AE15" s="109">
        <v>0</v>
      </c>
      <c r="AF15" s="124">
        <v>0</v>
      </c>
      <c r="AG15" s="119"/>
      <c r="AH15" s="109">
        <v>0</v>
      </c>
      <c r="AI15" s="116"/>
      <c r="AJ15" s="113">
        <v>0</v>
      </c>
      <c r="AK15" s="126"/>
      <c r="AL15" s="113"/>
      <c r="AM15" s="114"/>
      <c r="AN15" s="109">
        <v>0</v>
      </c>
      <c r="AO15" s="116"/>
      <c r="AP15" s="124">
        <v>0</v>
      </c>
      <c r="AQ15" s="124">
        <v>0</v>
      </c>
      <c r="AR15" s="127">
        <v>0</v>
      </c>
      <c r="AS15" s="127">
        <v>0</v>
      </c>
      <c r="AT15" s="113"/>
      <c r="AU15" s="114"/>
      <c r="AV15" s="113"/>
      <c r="AW15" s="126"/>
      <c r="AX15" s="109">
        <v>0</v>
      </c>
      <c r="AY15" s="110"/>
      <c r="AZ15" s="110"/>
    </row>
    <row r="16" spans="1:52" ht="21.75" customHeight="1" x14ac:dyDescent="0.3">
      <c r="A16" s="713"/>
      <c r="B16" s="647"/>
      <c r="C16" s="711"/>
      <c r="D16" s="85" t="s">
        <v>103</v>
      </c>
      <c r="E16" s="41">
        <f t="shared" si="0"/>
        <v>0</v>
      </c>
      <c r="F16" s="42">
        <f t="shared" si="1"/>
        <v>0</v>
      </c>
      <c r="G16" s="42">
        <f t="shared" si="2"/>
        <v>0</v>
      </c>
      <c r="H16" s="42">
        <f t="shared" si="3"/>
        <v>0</v>
      </c>
      <c r="I16" s="43">
        <f t="shared" si="4"/>
        <v>0</v>
      </c>
      <c r="J16" s="89">
        <f t="shared" si="5"/>
        <v>0</v>
      </c>
      <c r="K16" s="650"/>
      <c r="L16" s="650"/>
      <c r="M16" s="650"/>
      <c r="N16" s="650"/>
      <c r="O16" s="650"/>
      <c r="P16" s="128">
        <v>0</v>
      </c>
      <c r="Q16" s="129"/>
      <c r="R16" s="129"/>
      <c r="S16" s="128"/>
      <c r="T16" s="130">
        <v>0</v>
      </c>
      <c r="U16" s="132"/>
      <c r="V16" s="128">
        <v>0</v>
      </c>
      <c r="W16" s="134"/>
      <c r="X16" s="135"/>
      <c r="Y16" s="130">
        <v>0</v>
      </c>
      <c r="Z16" s="136"/>
      <c r="AA16" s="130"/>
      <c r="AB16" s="135"/>
      <c r="AC16" s="138"/>
      <c r="AD16" s="140">
        <v>0</v>
      </c>
      <c r="AE16" s="128">
        <v>0</v>
      </c>
      <c r="AF16" s="142">
        <v>0</v>
      </c>
      <c r="AG16" s="136"/>
      <c r="AH16" s="128">
        <v>0</v>
      </c>
      <c r="AI16" s="134"/>
      <c r="AJ16" s="130">
        <v>0</v>
      </c>
      <c r="AK16" s="144"/>
      <c r="AL16" s="130"/>
      <c r="AM16" s="132"/>
      <c r="AN16" s="128">
        <v>0</v>
      </c>
      <c r="AO16" s="134"/>
      <c r="AP16" s="142">
        <v>0</v>
      </c>
      <c r="AQ16" s="142">
        <v>0</v>
      </c>
      <c r="AR16" s="146">
        <v>0</v>
      </c>
      <c r="AS16" s="146">
        <v>0</v>
      </c>
      <c r="AT16" s="130"/>
      <c r="AU16" s="132"/>
      <c r="AV16" s="130"/>
      <c r="AW16" s="144"/>
      <c r="AX16" s="128">
        <v>0</v>
      </c>
      <c r="AY16" s="129"/>
      <c r="AZ16" s="129"/>
    </row>
    <row r="17" spans="1:52" ht="21.75" customHeight="1" x14ac:dyDescent="0.3">
      <c r="A17" s="712" t="s">
        <v>177</v>
      </c>
      <c r="B17" s="646" t="s">
        <v>178</v>
      </c>
      <c r="C17" s="710" t="s">
        <v>116</v>
      </c>
      <c r="D17" s="37" t="s">
        <v>72</v>
      </c>
      <c r="E17" s="41">
        <f t="shared" si="0"/>
        <v>60</v>
      </c>
      <c r="F17" s="42">
        <f t="shared" si="1"/>
        <v>40</v>
      </c>
      <c r="G17" s="42">
        <f t="shared" si="2"/>
        <v>40</v>
      </c>
      <c r="H17" s="42">
        <f t="shared" si="3"/>
        <v>25</v>
      </c>
      <c r="I17" s="43">
        <f t="shared" si="4"/>
        <v>15</v>
      </c>
      <c r="J17" s="44">
        <f t="shared" si="5"/>
        <v>180</v>
      </c>
      <c r="K17" s="681">
        <f>(J17+(J18/5))</f>
        <v>219</v>
      </c>
      <c r="L17" s="649"/>
      <c r="M17" s="649"/>
      <c r="N17" s="651">
        <f>K17+(L17*5)+(M17*30)</f>
        <v>219</v>
      </c>
      <c r="O17" s="649">
        <f>IF(N17=0,"",RANK(N17,N:N,0))</f>
        <v>39</v>
      </c>
      <c r="P17" s="109">
        <v>0</v>
      </c>
      <c r="Q17" s="110">
        <v>60</v>
      </c>
      <c r="R17" s="110">
        <v>10</v>
      </c>
      <c r="S17" s="109"/>
      <c r="T17" s="113">
        <v>0</v>
      </c>
      <c r="U17" s="114"/>
      <c r="V17" s="109">
        <v>0</v>
      </c>
      <c r="W17" s="116"/>
      <c r="X17" s="117">
        <v>40</v>
      </c>
      <c r="Y17" s="113">
        <v>0</v>
      </c>
      <c r="Z17" s="119"/>
      <c r="AA17" s="113">
        <v>3</v>
      </c>
      <c r="AB17" s="117"/>
      <c r="AC17" s="121"/>
      <c r="AD17" s="123">
        <v>0</v>
      </c>
      <c r="AE17" s="109">
        <v>5</v>
      </c>
      <c r="AF17" s="124">
        <v>0</v>
      </c>
      <c r="AG17" s="119"/>
      <c r="AH17" s="109">
        <v>0</v>
      </c>
      <c r="AI17" s="116"/>
      <c r="AJ17" s="113">
        <v>0</v>
      </c>
      <c r="AK17" s="126">
        <v>15</v>
      </c>
      <c r="AL17" s="113"/>
      <c r="AM17" s="114">
        <v>25</v>
      </c>
      <c r="AN17" s="109">
        <v>0</v>
      </c>
      <c r="AO17" s="116"/>
      <c r="AP17" s="124">
        <v>40</v>
      </c>
      <c r="AQ17" s="124">
        <v>11</v>
      </c>
      <c r="AR17" s="127">
        <v>0</v>
      </c>
      <c r="AS17" s="127">
        <v>0</v>
      </c>
      <c r="AT17" s="113"/>
      <c r="AU17" s="114"/>
      <c r="AV17" s="113"/>
      <c r="AW17" s="126"/>
      <c r="AX17" s="109">
        <v>0</v>
      </c>
      <c r="AY17" s="110"/>
      <c r="AZ17" s="110"/>
    </row>
    <row r="18" spans="1:52" ht="21.75" customHeight="1" x14ac:dyDescent="0.3">
      <c r="A18" s="713"/>
      <c r="B18" s="647"/>
      <c r="C18" s="711"/>
      <c r="D18" s="85" t="s">
        <v>103</v>
      </c>
      <c r="E18" s="41">
        <f t="shared" si="0"/>
        <v>60</v>
      </c>
      <c r="F18" s="42">
        <f t="shared" si="1"/>
        <v>50</v>
      </c>
      <c r="G18" s="42">
        <f t="shared" si="2"/>
        <v>40</v>
      </c>
      <c r="H18" s="42">
        <f t="shared" si="3"/>
        <v>25</v>
      </c>
      <c r="I18" s="43">
        <f t="shared" si="4"/>
        <v>20</v>
      </c>
      <c r="J18" s="89">
        <f t="shared" si="5"/>
        <v>195</v>
      </c>
      <c r="K18" s="650"/>
      <c r="L18" s="650"/>
      <c r="M18" s="650"/>
      <c r="N18" s="650"/>
      <c r="O18" s="650"/>
      <c r="P18" s="128">
        <v>0</v>
      </c>
      <c r="Q18" s="129"/>
      <c r="R18" s="129">
        <v>50</v>
      </c>
      <c r="S18" s="128"/>
      <c r="T18" s="130">
        <v>0</v>
      </c>
      <c r="U18" s="132"/>
      <c r="V18" s="128">
        <v>0</v>
      </c>
      <c r="W18" s="134"/>
      <c r="X18" s="135">
        <v>25</v>
      </c>
      <c r="Y18" s="130">
        <v>0</v>
      </c>
      <c r="Z18" s="136"/>
      <c r="AA18" s="130">
        <v>5</v>
      </c>
      <c r="AB18" s="135"/>
      <c r="AC18" s="138"/>
      <c r="AD18" s="140">
        <v>0</v>
      </c>
      <c r="AE18" s="128">
        <v>0</v>
      </c>
      <c r="AF18" s="142">
        <v>60</v>
      </c>
      <c r="AG18" s="136"/>
      <c r="AH18" s="128">
        <v>0</v>
      </c>
      <c r="AI18" s="134"/>
      <c r="AJ18" s="130">
        <v>0</v>
      </c>
      <c r="AK18" s="144"/>
      <c r="AL18" s="130"/>
      <c r="AM18" s="132">
        <v>40</v>
      </c>
      <c r="AN18" s="128">
        <v>0</v>
      </c>
      <c r="AO18" s="134"/>
      <c r="AP18" s="142">
        <v>0</v>
      </c>
      <c r="AQ18" s="142">
        <v>20</v>
      </c>
      <c r="AR18" s="146">
        <v>0</v>
      </c>
      <c r="AS18" s="146">
        <v>0</v>
      </c>
      <c r="AT18" s="130"/>
      <c r="AU18" s="132"/>
      <c r="AV18" s="130"/>
      <c r="AW18" s="144"/>
      <c r="AX18" s="128">
        <v>0</v>
      </c>
      <c r="AY18" s="129"/>
      <c r="AZ18" s="129"/>
    </row>
    <row r="19" spans="1:52" ht="21.75" customHeight="1" x14ac:dyDescent="0.3">
      <c r="A19" s="712" t="s">
        <v>128</v>
      </c>
      <c r="B19" s="646" t="s">
        <v>129</v>
      </c>
      <c r="C19" s="710" t="s">
        <v>131</v>
      </c>
      <c r="D19" s="37" t="s">
        <v>72</v>
      </c>
      <c r="E19" s="41">
        <f t="shared" si="0"/>
        <v>0</v>
      </c>
      <c r="F19" s="42">
        <f t="shared" si="1"/>
        <v>0</v>
      </c>
      <c r="G19" s="42">
        <f t="shared" si="2"/>
        <v>0</v>
      </c>
      <c r="H19" s="42">
        <f t="shared" si="3"/>
        <v>0</v>
      </c>
      <c r="I19" s="43">
        <f t="shared" si="4"/>
        <v>0</v>
      </c>
      <c r="J19" s="44">
        <f t="shared" si="5"/>
        <v>0</v>
      </c>
      <c r="K19" s="681">
        <f>(J19+(J20/5))</f>
        <v>7</v>
      </c>
      <c r="L19" s="649"/>
      <c r="M19" s="649"/>
      <c r="N19" s="651">
        <f>K19+(L19*5)+(M19*30)</f>
        <v>7</v>
      </c>
      <c r="O19" s="649">
        <f>IF(N19=0,"",RANK(N19,N:N,0))</f>
        <v>85</v>
      </c>
      <c r="P19" s="109">
        <v>0</v>
      </c>
      <c r="Q19" s="110"/>
      <c r="R19" s="110"/>
      <c r="S19" s="109"/>
      <c r="T19" s="113">
        <v>0</v>
      </c>
      <c r="U19" s="114"/>
      <c r="V19" s="109">
        <v>0</v>
      </c>
      <c r="W19" s="116"/>
      <c r="X19" s="117"/>
      <c r="Y19" s="113">
        <v>0</v>
      </c>
      <c r="Z19" s="119"/>
      <c r="AA19" s="113"/>
      <c r="AB19" s="117"/>
      <c r="AC19" s="121"/>
      <c r="AD19" s="123">
        <v>0</v>
      </c>
      <c r="AE19" s="109">
        <v>0</v>
      </c>
      <c r="AF19" s="124">
        <v>0</v>
      </c>
      <c r="AG19" s="119"/>
      <c r="AH19" s="109">
        <v>0</v>
      </c>
      <c r="AI19" s="116"/>
      <c r="AJ19" s="113">
        <v>0</v>
      </c>
      <c r="AK19" s="126"/>
      <c r="AL19" s="113"/>
      <c r="AM19" s="114"/>
      <c r="AN19" s="109">
        <v>0</v>
      </c>
      <c r="AO19" s="116"/>
      <c r="AP19" s="124">
        <v>0</v>
      </c>
      <c r="AQ19" s="124">
        <v>0</v>
      </c>
      <c r="AR19" s="127">
        <v>0</v>
      </c>
      <c r="AS19" s="127">
        <v>0</v>
      </c>
      <c r="AT19" s="113"/>
      <c r="AU19" s="114"/>
      <c r="AV19" s="113"/>
      <c r="AW19" s="126"/>
      <c r="AX19" s="109">
        <v>0</v>
      </c>
      <c r="AY19" s="110"/>
      <c r="AZ19" s="110"/>
    </row>
    <row r="20" spans="1:52" ht="21.75" customHeight="1" x14ac:dyDescent="0.3">
      <c r="A20" s="713"/>
      <c r="B20" s="647"/>
      <c r="C20" s="711"/>
      <c r="D20" s="85" t="s">
        <v>103</v>
      </c>
      <c r="E20" s="41">
        <f t="shared" si="0"/>
        <v>35</v>
      </c>
      <c r="F20" s="42">
        <f t="shared" si="1"/>
        <v>0</v>
      </c>
      <c r="G20" s="42">
        <f t="shared" si="2"/>
        <v>0</v>
      </c>
      <c r="H20" s="42">
        <f t="shared" si="3"/>
        <v>0</v>
      </c>
      <c r="I20" s="43">
        <f t="shared" si="4"/>
        <v>0</v>
      </c>
      <c r="J20" s="89">
        <f t="shared" si="5"/>
        <v>35</v>
      </c>
      <c r="K20" s="650"/>
      <c r="L20" s="650"/>
      <c r="M20" s="650"/>
      <c r="N20" s="650"/>
      <c r="O20" s="650"/>
      <c r="P20" s="128">
        <v>0</v>
      </c>
      <c r="Q20" s="129">
        <v>35</v>
      </c>
      <c r="R20" s="129"/>
      <c r="S20" s="128"/>
      <c r="T20" s="130">
        <v>0</v>
      </c>
      <c r="U20" s="132"/>
      <c r="V20" s="128">
        <v>0</v>
      </c>
      <c r="W20" s="134"/>
      <c r="X20" s="135"/>
      <c r="Y20" s="130">
        <v>0</v>
      </c>
      <c r="Z20" s="136"/>
      <c r="AA20" s="130"/>
      <c r="AB20" s="135"/>
      <c r="AC20" s="138"/>
      <c r="AD20" s="140">
        <v>0</v>
      </c>
      <c r="AE20" s="128">
        <v>0</v>
      </c>
      <c r="AF20" s="142">
        <v>0</v>
      </c>
      <c r="AG20" s="136"/>
      <c r="AH20" s="128">
        <v>0</v>
      </c>
      <c r="AI20" s="134"/>
      <c r="AJ20" s="130">
        <v>0</v>
      </c>
      <c r="AK20" s="144"/>
      <c r="AL20" s="130"/>
      <c r="AM20" s="132"/>
      <c r="AN20" s="128">
        <v>0</v>
      </c>
      <c r="AO20" s="134"/>
      <c r="AP20" s="142">
        <v>0</v>
      </c>
      <c r="AQ20" s="142">
        <v>0</v>
      </c>
      <c r="AR20" s="146">
        <v>0</v>
      </c>
      <c r="AS20" s="146">
        <v>0</v>
      </c>
      <c r="AT20" s="130"/>
      <c r="AU20" s="132"/>
      <c r="AV20" s="130"/>
      <c r="AW20" s="144"/>
      <c r="AX20" s="128">
        <v>0</v>
      </c>
      <c r="AY20" s="129"/>
      <c r="AZ20" s="129"/>
    </row>
    <row r="21" spans="1:52" ht="21.75" customHeight="1" x14ac:dyDescent="0.3">
      <c r="A21" s="712" t="s">
        <v>140</v>
      </c>
      <c r="B21" s="646" t="s">
        <v>141</v>
      </c>
      <c r="C21" s="710" t="s">
        <v>138</v>
      </c>
      <c r="D21" s="37" t="s">
        <v>72</v>
      </c>
      <c r="E21" s="41">
        <f t="shared" si="0"/>
        <v>25</v>
      </c>
      <c r="F21" s="42">
        <f t="shared" si="1"/>
        <v>10</v>
      </c>
      <c r="G21" s="42">
        <f t="shared" si="2"/>
        <v>5</v>
      </c>
      <c r="H21" s="42">
        <f t="shared" si="3"/>
        <v>5</v>
      </c>
      <c r="I21" s="43">
        <f t="shared" si="4"/>
        <v>3</v>
      </c>
      <c r="J21" s="44">
        <f t="shared" si="5"/>
        <v>48</v>
      </c>
      <c r="K21" s="681">
        <f>(J21+(J22/5))</f>
        <v>53.8</v>
      </c>
      <c r="L21" s="649"/>
      <c r="M21" s="649"/>
      <c r="N21" s="651">
        <f>K21+(L21*5)+(M21*30)</f>
        <v>53.8</v>
      </c>
      <c r="O21" s="649">
        <f>IF(N21=0,"",RANK(N21,N:N,0))</f>
        <v>63</v>
      </c>
      <c r="P21" s="109">
        <v>0</v>
      </c>
      <c r="Q21" s="110"/>
      <c r="R21" s="110"/>
      <c r="S21" s="109"/>
      <c r="T21" s="113">
        <v>0</v>
      </c>
      <c r="U21" s="114"/>
      <c r="V21" s="109">
        <v>0</v>
      </c>
      <c r="W21" s="116"/>
      <c r="X21" s="117"/>
      <c r="Y21" s="113">
        <v>0</v>
      </c>
      <c r="Z21" s="119"/>
      <c r="AA21" s="113">
        <v>3</v>
      </c>
      <c r="AB21" s="117"/>
      <c r="AC21" s="121"/>
      <c r="AD21" s="123">
        <v>0</v>
      </c>
      <c r="AE21" s="109">
        <v>0</v>
      </c>
      <c r="AF21" s="124">
        <v>0</v>
      </c>
      <c r="AG21" s="119">
        <v>5</v>
      </c>
      <c r="AH21" s="109">
        <v>0</v>
      </c>
      <c r="AI21" s="116">
        <v>5</v>
      </c>
      <c r="AJ21" s="113">
        <v>25</v>
      </c>
      <c r="AK21" s="126"/>
      <c r="AL21" s="113"/>
      <c r="AM21" s="114"/>
      <c r="AN21" s="109">
        <v>0</v>
      </c>
      <c r="AO21" s="116"/>
      <c r="AP21" s="124">
        <v>0</v>
      </c>
      <c r="AQ21" s="124">
        <v>0</v>
      </c>
      <c r="AR21" s="127">
        <v>10</v>
      </c>
      <c r="AS21" s="127">
        <v>0</v>
      </c>
      <c r="AT21" s="113"/>
      <c r="AU21" s="114"/>
      <c r="AV21" s="113"/>
      <c r="AW21" s="126"/>
      <c r="AX21" s="109">
        <v>0</v>
      </c>
      <c r="AY21" s="110"/>
      <c r="AZ21" s="110"/>
    </row>
    <row r="22" spans="1:52" ht="21.75" customHeight="1" x14ac:dyDescent="0.3">
      <c r="A22" s="713"/>
      <c r="B22" s="647"/>
      <c r="C22" s="711"/>
      <c r="D22" s="85" t="s">
        <v>103</v>
      </c>
      <c r="E22" s="41">
        <f t="shared" si="0"/>
        <v>8</v>
      </c>
      <c r="F22" s="42">
        <f t="shared" si="1"/>
        <v>8</v>
      </c>
      <c r="G22" s="42">
        <f t="shared" si="2"/>
        <v>8</v>
      </c>
      <c r="H22" s="42">
        <f t="shared" si="3"/>
        <v>5</v>
      </c>
      <c r="I22" s="43">
        <f t="shared" si="4"/>
        <v>0</v>
      </c>
      <c r="J22" s="89">
        <f t="shared" si="5"/>
        <v>29</v>
      </c>
      <c r="K22" s="650"/>
      <c r="L22" s="650"/>
      <c r="M22" s="650"/>
      <c r="N22" s="650"/>
      <c r="O22" s="650"/>
      <c r="P22" s="128">
        <v>0</v>
      </c>
      <c r="Q22" s="129"/>
      <c r="R22" s="129"/>
      <c r="S22" s="128"/>
      <c r="T22" s="130">
        <v>0</v>
      </c>
      <c r="U22" s="132"/>
      <c r="V22" s="128">
        <v>0</v>
      </c>
      <c r="W22" s="134"/>
      <c r="X22" s="135"/>
      <c r="Y22" s="130">
        <v>0</v>
      </c>
      <c r="Z22" s="136"/>
      <c r="AA22" s="130">
        <v>5</v>
      </c>
      <c r="AB22" s="135"/>
      <c r="AC22" s="138"/>
      <c r="AD22" s="140">
        <v>0</v>
      </c>
      <c r="AE22" s="128">
        <v>0</v>
      </c>
      <c r="AF22" s="142">
        <v>0</v>
      </c>
      <c r="AG22" s="136">
        <v>8</v>
      </c>
      <c r="AH22" s="128">
        <v>8</v>
      </c>
      <c r="AI22" s="134"/>
      <c r="AJ22" s="130">
        <v>8</v>
      </c>
      <c r="AK22" s="144"/>
      <c r="AL22" s="130"/>
      <c r="AM22" s="132"/>
      <c r="AN22" s="128">
        <v>0</v>
      </c>
      <c r="AO22" s="134"/>
      <c r="AP22" s="142">
        <v>0</v>
      </c>
      <c r="AQ22" s="142">
        <v>0</v>
      </c>
      <c r="AR22" s="146">
        <v>0</v>
      </c>
      <c r="AS22" s="146">
        <v>0</v>
      </c>
      <c r="AT22" s="130"/>
      <c r="AU22" s="132"/>
      <c r="AV22" s="130"/>
      <c r="AW22" s="144"/>
      <c r="AX22" s="128">
        <v>0</v>
      </c>
      <c r="AY22" s="129"/>
      <c r="AZ22" s="129"/>
    </row>
    <row r="23" spans="1:52" ht="21.75" customHeight="1" x14ac:dyDescent="0.3">
      <c r="A23" s="712" t="s">
        <v>197</v>
      </c>
      <c r="B23" s="646" t="s">
        <v>198</v>
      </c>
      <c r="C23" s="710" t="s">
        <v>81</v>
      </c>
      <c r="D23" s="37" t="s">
        <v>72</v>
      </c>
      <c r="E23" s="41">
        <f t="shared" si="0"/>
        <v>40</v>
      </c>
      <c r="F23" s="42">
        <f t="shared" si="1"/>
        <v>15</v>
      </c>
      <c r="G23" s="42">
        <f t="shared" si="2"/>
        <v>15</v>
      </c>
      <c r="H23" s="42">
        <f t="shared" si="3"/>
        <v>15</v>
      </c>
      <c r="I23" s="43">
        <f t="shared" si="4"/>
        <v>15</v>
      </c>
      <c r="J23" s="44">
        <f t="shared" si="5"/>
        <v>100</v>
      </c>
      <c r="K23" s="681">
        <f>(J23+(J24/5))</f>
        <v>115.2</v>
      </c>
      <c r="L23" s="649"/>
      <c r="M23" s="649"/>
      <c r="N23" s="651">
        <f>K23+(L23*5)+(M23*30)</f>
        <v>115.2</v>
      </c>
      <c r="O23" s="649">
        <f>IF(N23=0,"",RANK(N23,N:N,0))</f>
        <v>51</v>
      </c>
      <c r="P23" s="109">
        <v>0</v>
      </c>
      <c r="Q23" s="110"/>
      <c r="R23" s="110">
        <v>10</v>
      </c>
      <c r="S23" s="109"/>
      <c r="T23" s="113">
        <v>0</v>
      </c>
      <c r="U23" s="114">
        <v>8</v>
      </c>
      <c r="V23" s="109">
        <v>0</v>
      </c>
      <c r="W23" s="116">
        <v>15</v>
      </c>
      <c r="X23" s="117"/>
      <c r="Y23" s="113">
        <v>3</v>
      </c>
      <c r="Z23" s="119"/>
      <c r="AA23" s="113">
        <v>8</v>
      </c>
      <c r="AB23" s="117"/>
      <c r="AC23" s="121"/>
      <c r="AD23" s="123">
        <v>0</v>
      </c>
      <c r="AE23" s="109">
        <v>5</v>
      </c>
      <c r="AF23" s="124">
        <v>40</v>
      </c>
      <c r="AG23" s="119">
        <v>8</v>
      </c>
      <c r="AH23" s="109">
        <v>5</v>
      </c>
      <c r="AI23" s="116">
        <v>15</v>
      </c>
      <c r="AJ23" s="113">
        <v>0</v>
      </c>
      <c r="AK23" s="126"/>
      <c r="AL23" s="113">
        <v>15</v>
      </c>
      <c r="AM23" s="114"/>
      <c r="AN23" s="109">
        <v>0</v>
      </c>
      <c r="AO23" s="116"/>
      <c r="AP23" s="124">
        <v>10</v>
      </c>
      <c r="AQ23" s="124">
        <v>4</v>
      </c>
      <c r="AR23" s="127">
        <v>0</v>
      </c>
      <c r="AS23" s="127">
        <v>0</v>
      </c>
      <c r="AT23" s="113">
        <v>15</v>
      </c>
      <c r="AU23" s="114"/>
      <c r="AV23" s="113"/>
      <c r="AW23" s="126"/>
      <c r="AX23" s="109">
        <v>5</v>
      </c>
      <c r="AY23" s="110"/>
      <c r="AZ23" s="110"/>
    </row>
    <row r="24" spans="1:52" ht="21.75" customHeight="1" x14ac:dyDescent="0.3">
      <c r="A24" s="713"/>
      <c r="B24" s="647"/>
      <c r="C24" s="711"/>
      <c r="D24" s="85" t="s">
        <v>103</v>
      </c>
      <c r="E24" s="41">
        <f t="shared" si="0"/>
        <v>30</v>
      </c>
      <c r="F24" s="42">
        <f t="shared" si="1"/>
        <v>25</v>
      </c>
      <c r="G24" s="42">
        <f t="shared" si="2"/>
        <v>8</v>
      </c>
      <c r="H24" s="42">
        <f t="shared" si="3"/>
        <v>8</v>
      </c>
      <c r="I24" s="43">
        <f t="shared" si="4"/>
        <v>5</v>
      </c>
      <c r="J24" s="89">
        <f t="shared" si="5"/>
        <v>76</v>
      </c>
      <c r="K24" s="650"/>
      <c r="L24" s="650"/>
      <c r="M24" s="650"/>
      <c r="N24" s="650"/>
      <c r="O24" s="650"/>
      <c r="P24" s="128">
        <v>0</v>
      </c>
      <c r="Q24" s="129"/>
      <c r="R24" s="129">
        <v>30</v>
      </c>
      <c r="S24" s="128"/>
      <c r="T24" s="130">
        <v>0</v>
      </c>
      <c r="U24" s="132">
        <v>25</v>
      </c>
      <c r="V24" s="128">
        <v>0</v>
      </c>
      <c r="W24" s="134"/>
      <c r="X24" s="135"/>
      <c r="Y24" s="130">
        <v>5</v>
      </c>
      <c r="Z24" s="136"/>
      <c r="AA24" s="130">
        <v>5</v>
      </c>
      <c r="AB24" s="135"/>
      <c r="AC24" s="138"/>
      <c r="AD24" s="140">
        <v>0</v>
      </c>
      <c r="AE24" s="128">
        <v>8</v>
      </c>
      <c r="AF24" s="142">
        <v>0</v>
      </c>
      <c r="AG24" s="136"/>
      <c r="AH24" s="128">
        <v>0</v>
      </c>
      <c r="AI24" s="134"/>
      <c r="AJ24" s="130">
        <v>0</v>
      </c>
      <c r="AK24" s="144"/>
      <c r="AL24" s="130"/>
      <c r="AM24" s="132"/>
      <c r="AN24" s="128">
        <v>0</v>
      </c>
      <c r="AO24" s="134"/>
      <c r="AP24" s="142">
        <v>0</v>
      </c>
      <c r="AQ24" s="142">
        <v>0</v>
      </c>
      <c r="AR24" s="146">
        <v>0</v>
      </c>
      <c r="AS24" s="146">
        <v>0</v>
      </c>
      <c r="AT24" s="130">
        <v>8</v>
      </c>
      <c r="AU24" s="132"/>
      <c r="AV24" s="130"/>
      <c r="AW24" s="144"/>
      <c r="AX24" s="128">
        <v>8</v>
      </c>
      <c r="AY24" s="129"/>
      <c r="AZ24" s="129"/>
    </row>
    <row r="25" spans="1:52" ht="21.75" customHeight="1" x14ac:dyDescent="0.3">
      <c r="A25" s="712" t="s">
        <v>149</v>
      </c>
      <c r="B25" s="646" t="s">
        <v>151</v>
      </c>
      <c r="C25" s="710" t="s">
        <v>81</v>
      </c>
      <c r="D25" s="37" t="s">
        <v>72</v>
      </c>
      <c r="E25" s="41">
        <f t="shared" si="0"/>
        <v>5</v>
      </c>
      <c r="F25" s="42">
        <f t="shared" si="1"/>
        <v>0</v>
      </c>
      <c r="G25" s="42">
        <f t="shared" si="2"/>
        <v>0</v>
      </c>
      <c r="H25" s="42">
        <f t="shared" si="3"/>
        <v>0</v>
      </c>
      <c r="I25" s="43">
        <f t="shared" si="4"/>
        <v>0</v>
      </c>
      <c r="J25" s="44">
        <f t="shared" si="5"/>
        <v>5</v>
      </c>
      <c r="K25" s="681">
        <f>(J25+(J26/5))</f>
        <v>5</v>
      </c>
      <c r="L25" s="649"/>
      <c r="M25" s="649"/>
      <c r="N25" s="651">
        <f>K25+(L25*5)+(M25*30)</f>
        <v>5</v>
      </c>
      <c r="O25" s="649">
        <f>IF(N25=0,"",RANK(N25,N:N,0))</f>
        <v>86</v>
      </c>
      <c r="P25" s="109">
        <v>0</v>
      </c>
      <c r="Q25" s="110"/>
      <c r="R25" s="110"/>
      <c r="S25" s="109"/>
      <c r="T25" s="113">
        <v>0</v>
      </c>
      <c r="U25" s="114"/>
      <c r="V25" s="109">
        <v>0</v>
      </c>
      <c r="W25" s="116"/>
      <c r="X25" s="117"/>
      <c r="Y25" s="113">
        <v>0</v>
      </c>
      <c r="Z25" s="119"/>
      <c r="AA25" s="113"/>
      <c r="AB25" s="117"/>
      <c r="AC25" s="121"/>
      <c r="AD25" s="123">
        <v>0</v>
      </c>
      <c r="AE25" s="109">
        <v>0</v>
      </c>
      <c r="AF25" s="124">
        <v>0</v>
      </c>
      <c r="AG25" s="119"/>
      <c r="AH25" s="109">
        <v>0</v>
      </c>
      <c r="AI25" s="116"/>
      <c r="AJ25" s="113">
        <v>0</v>
      </c>
      <c r="AK25" s="126"/>
      <c r="AL25" s="113"/>
      <c r="AM25" s="114"/>
      <c r="AN25" s="109">
        <v>0</v>
      </c>
      <c r="AO25" s="116">
        <v>5</v>
      </c>
      <c r="AP25" s="124">
        <v>0</v>
      </c>
      <c r="AQ25" s="124">
        <v>0</v>
      </c>
      <c r="AR25" s="127">
        <v>0</v>
      </c>
      <c r="AS25" s="127">
        <v>0</v>
      </c>
      <c r="AT25" s="113"/>
      <c r="AU25" s="114"/>
      <c r="AV25" s="113"/>
      <c r="AW25" s="126"/>
      <c r="AX25" s="109">
        <v>0</v>
      </c>
      <c r="AY25" s="110"/>
      <c r="AZ25" s="110"/>
    </row>
    <row r="26" spans="1:52" ht="21.75" customHeight="1" x14ac:dyDescent="0.3">
      <c r="A26" s="713"/>
      <c r="B26" s="647"/>
      <c r="C26" s="711"/>
      <c r="D26" s="85" t="s">
        <v>103</v>
      </c>
      <c r="E26" s="41">
        <f t="shared" si="0"/>
        <v>0</v>
      </c>
      <c r="F26" s="42">
        <f t="shared" si="1"/>
        <v>0</v>
      </c>
      <c r="G26" s="42">
        <f t="shared" si="2"/>
        <v>0</v>
      </c>
      <c r="H26" s="42">
        <f t="shared" si="3"/>
        <v>0</v>
      </c>
      <c r="I26" s="43">
        <f t="shared" si="4"/>
        <v>0</v>
      </c>
      <c r="J26" s="89">
        <f t="shared" si="5"/>
        <v>0</v>
      </c>
      <c r="K26" s="650"/>
      <c r="L26" s="650"/>
      <c r="M26" s="650"/>
      <c r="N26" s="650"/>
      <c r="O26" s="650"/>
      <c r="P26" s="128">
        <v>0</v>
      </c>
      <c r="Q26" s="129"/>
      <c r="R26" s="129"/>
      <c r="S26" s="128"/>
      <c r="T26" s="130">
        <v>0</v>
      </c>
      <c r="U26" s="132"/>
      <c r="V26" s="128">
        <v>0</v>
      </c>
      <c r="W26" s="134"/>
      <c r="X26" s="135"/>
      <c r="Y26" s="130">
        <v>0</v>
      </c>
      <c r="Z26" s="136"/>
      <c r="AA26" s="130"/>
      <c r="AB26" s="135"/>
      <c r="AC26" s="138"/>
      <c r="AD26" s="140">
        <v>0</v>
      </c>
      <c r="AE26" s="128">
        <v>0</v>
      </c>
      <c r="AF26" s="142">
        <v>0</v>
      </c>
      <c r="AG26" s="136"/>
      <c r="AH26" s="128">
        <v>0</v>
      </c>
      <c r="AI26" s="134"/>
      <c r="AJ26" s="130">
        <v>0</v>
      </c>
      <c r="AK26" s="144"/>
      <c r="AL26" s="130"/>
      <c r="AM26" s="132"/>
      <c r="AN26" s="128">
        <v>0</v>
      </c>
      <c r="AO26" s="134"/>
      <c r="AP26" s="142">
        <v>0</v>
      </c>
      <c r="AQ26" s="142">
        <v>0</v>
      </c>
      <c r="AR26" s="146">
        <v>0</v>
      </c>
      <c r="AS26" s="146">
        <v>0</v>
      </c>
      <c r="AT26" s="130"/>
      <c r="AU26" s="132"/>
      <c r="AV26" s="130"/>
      <c r="AW26" s="144"/>
      <c r="AX26" s="128">
        <v>8</v>
      </c>
      <c r="AY26" s="129"/>
      <c r="AZ26" s="129"/>
    </row>
    <row r="27" spans="1:52" ht="21.75" customHeight="1" x14ac:dyDescent="0.3">
      <c r="A27" s="648" t="s">
        <v>211</v>
      </c>
      <c r="B27" s="646" t="s">
        <v>212</v>
      </c>
      <c r="C27" s="646" t="s">
        <v>43</v>
      </c>
      <c r="D27" s="37" t="s">
        <v>72</v>
      </c>
      <c r="E27" s="41">
        <f t="shared" si="0"/>
        <v>0</v>
      </c>
      <c r="F27" s="42">
        <f t="shared" si="1"/>
        <v>0</v>
      </c>
      <c r="G27" s="42">
        <f t="shared" si="2"/>
        <v>0</v>
      </c>
      <c r="H27" s="42">
        <f t="shared" si="3"/>
        <v>0</v>
      </c>
      <c r="I27" s="43">
        <f t="shared" si="4"/>
        <v>0</v>
      </c>
      <c r="J27" s="44">
        <f t="shared" si="5"/>
        <v>0</v>
      </c>
      <c r="K27" s="681">
        <f>(J27+(J28/5))</f>
        <v>0</v>
      </c>
      <c r="L27" s="649"/>
      <c r="M27" s="649"/>
      <c r="N27" s="651">
        <f>K27+(L27*5)+(M27*30)</f>
        <v>0</v>
      </c>
      <c r="O27" s="649" t="str">
        <f>IF(N27=0,"",RANK(N27,N:N,0))</f>
        <v/>
      </c>
      <c r="P27" s="109">
        <v>0</v>
      </c>
      <c r="Q27" s="110"/>
      <c r="R27" s="110"/>
      <c r="S27" s="109"/>
      <c r="T27" s="113">
        <v>0</v>
      </c>
      <c r="U27" s="114"/>
      <c r="V27" s="109">
        <v>0</v>
      </c>
      <c r="W27" s="116"/>
      <c r="X27" s="117"/>
      <c r="Y27" s="113">
        <v>0</v>
      </c>
      <c r="Z27" s="119"/>
      <c r="AA27" s="113"/>
      <c r="AB27" s="117"/>
      <c r="AC27" s="121"/>
      <c r="AD27" s="123">
        <v>0</v>
      </c>
      <c r="AE27" s="109">
        <v>0</v>
      </c>
      <c r="AF27" s="124">
        <v>0</v>
      </c>
      <c r="AG27" s="119"/>
      <c r="AH27" s="109">
        <v>0</v>
      </c>
      <c r="AI27" s="116"/>
      <c r="AJ27" s="113">
        <v>0</v>
      </c>
      <c r="AK27" s="126"/>
      <c r="AL27" s="113"/>
      <c r="AM27" s="114"/>
      <c r="AN27" s="109">
        <v>0</v>
      </c>
      <c r="AO27" s="116"/>
      <c r="AP27" s="124">
        <v>0</v>
      </c>
      <c r="AQ27" s="124">
        <v>0</v>
      </c>
      <c r="AR27" s="127">
        <v>0</v>
      </c>
      <c r="AS27" s="127">
        <v>0</v>
      </c>
      <c r="AT27" s="113"/>
      <c r="AU27" s="114"/>
      <c r="AV27" s="113"/>
      <c r="AW27" s="126"/>
      <c r="AX27" s="109">
        <v>0</v>
      </c>
      <c r="AY27" s="110"/>
      <c r="AZ27" s="110"/>
    </row>
    <row r="28" spans="1:52" ht="21.75" customHeight="1" x14ac:dyDescent="0.3">
      <c r="A28" s="647"/>
      <c r="B28" s="647"/>
      <c r="C28" s="647"/>
      <c r="D28" s="85" t="s">
        <v>103</v>
      </c>
      <c r="E28" s="41">
        <f t="shared" si="0"/>
        <v>0</v>
      </c>
      <c r="F28" s="42">
        <f t="shared" si="1"/>
        <v>0</v>
      </c>
      <c r="G28" s="42">
        <f t="shared" si="2"/>
        <v>0</v>
      </c>
      <c r="H28" s="42">
        <f t="shared" si="3"/>
        <v>0</v>
      </c>
      <c r="I28" s="43">
        <f t="shared" si="4"/>
        <v>0</v>
      </c>
      <c r="J28" s="89">
        <f t="shared" si="5"/>
        <v>0</v>
      </c>
      <c r="K28" s="650"/>
      <c r="L28" s="650"/>
      <c r="M28" s="650"/>
      <c r="N28" s="650"/>
      <c r="O28" s="650"/>
      <c r="P28" s="128">
        <v>0</v>
      </c>
      <c r="Q28" s="129"/>
      <c r="R28" s="129"/>
      <c r="S28" s="128"/>
      <c r="T28" s="130">
        <v>0</v>
      </c>
      <c r="U28" s="132"/>
      <c r="V28" s="128">
        <v>0</v>
      </c>
      <c r="W28" s="134"/>
      <c r="X28" s="135"/>
      <c r="Y28" s="130">
        <v>0</v>
      </c>
      <c r="Z28" s="136"/>
      <c r="AA28" s="130"/>
      <c r="AB28" s="135"/>
      <c r="AC28" s="138"/>
      <c r="AD28" s="140">
        <v>0</v>
      </c>
      <c r="AE28" s="128">
        <v>0</v>
      </c>
      <c r="AF28" s="142">
        <v>0</v>
      </c>
      <c r="AG28" s="136"/>
      <c r="AH28" s="128">
        <v>0</v>
      </c>
      <c r="AI28" s="134"/>
      <c r="AJ28" s="130">
        <v>0</v>
      </c>
      <c r="AK28" s="144"/>
      <c r="AL28" s="130"/>
      <c r="AM28" s="132"/>
      <c r="AN28" s="128">
        <v>0</v>
      </c>
      <c r="AO28" s="134"/>
      <c r="AP28" s="142">
        <v>0</v>
      </c>
      <c r="AQ28" s="142">
        <v>0</v>
      </c>
      <c r="AR28" s="146">
        <v>0</v>
      </c>
      <c r="AS28" s="146">
        <v>0</v>
      </c>
      <c r="AT28" s="130"/>
      <c r="AU28" s="132"/>
      <c r="AV28" s="130"/>
      <c r="AW28" s="144"/>
      <c r="AX28" s="128">
        <v>0</v>
      </c>
      <c r="AY28" s="129"/>
      <c r="AZ28" s="129"/>
    </row>
    <row r="29" spans="1:52" ht="21.75" customHeight="1" x14ac:dyDescent="0.3">
      <c r="A29" s="648" t="s">
        <v>221</v>
      </c>
      <c r="B29" s="646" t="s">
        <v>222</v>
      </c>
      <c r="C29" s="646" t="s">
        <v>124</v>
      </c>
      <c r="D29" s="37" t="s">
        <v>72</v>
      </c>
      <c r="E29" s="41">
        <f t="shared" si="0"/>
        <v>0</v>
      </c>
      <c r="F29" s="42">
        <f t="shared" si="1"/>
        <v>0</v>
      </c>
      <c r="G29" s="42">
        <f t="shared" si="2"/>
        <v>0</v>
      </c>
      <c r="H29" s="42">
        <f t="shared" si="3"/>
        <v>0</v>
      </c>
      <c r="I29" s="43">
        <f t="shared" si="4"/>
        <v>0</v>
      </c>
      <c r="J29" s="44">
        <f t="shared" si="5"/>
        <v>0</v>
      </c>
      <c r="K29" s="681">
        <f>(J29+(J30/5))</f>
        <v>0</v>
      </c>
      <c r="L29" s="649"/>
      <c r="M29" s="649"/>
      <c r="N29" s="651">
        <f>K29+(L29*5)+(M29*30)</f>
        <v>0</v>
      </c>
      <c r="O29" s="649" t="str">
        <f>IF(N29=0,"",RANK(N29,N:N,0))</f>
        <v/>
      </c>
      <c r="P29" s="109">
        <v>0</v>
      </c>
      <c r="Q29" s="110"/>
      <c r="R29" s="110"/>
      <c r="S29" s="109"/>
      <c r="T29" s="113">
        <v>0</v>
      </c>
      <c r="U29" s="114"/>
      <c r="V29" s="109">
        <v>0</v>
      </c>
      <c r="W29" s="116"/>
      <c r="X29" s="117"/>
      <c r="Y29" s="113">
        <v>0</v>
      </c>
      <c r="Z29" s="119"/>
      <c r="AA29" s="113"/>
      <c r="AB29" s="117"/>
      <c r="AC29" s="121"/>
      <c r="AD29" s="123">
        <v>0</v>
      </c>
      <c r="AE29" s="109">
        <v>0</v>
      </c>
      <c r="AF29" s="124">
        <v>0</v>
      </c>
      <c r="AG29" s="119"/>
      <c r="AH29" s="109">
        <v>0</v>
      </c>
      <c r="AI29" s="116"/>
      <c r="AJ29" s="113">
        <v>0</v>
      </c>
      <c r="AK29" s="126"/>
      <c r="AL29" s="113"/>
      <c r="AM29" s="114"/>
      <c r="AN29" s="109">
        <v>0</v>
      </c>
      <c r="AO29" s="116"/>
      <c r="AP29" s="124">
        <v>0</v>
      </c>
      <c r="AQ29" s="124">
        <v>0</v>
      </c>
      <c r="AR29" s="127">
        <v>0</v>
      </c>
      <c r="AS29" s="127">
        <v>0</v>
      </c>
      <c r="AT29" s="113"/>
      <c r="AU29" s="114"/>
      <c r="AV29" s="113"/>
      <c r="AW29" s="126"/>
      <c r="AX29" s="109">
        <v>0</v>
      </c>
      <c r="AY29" s="110"/>
      <c r="AZ29" s="110"/>
    </row>
    <row r="30" spans="1:52" ht="21.75" customHeight="1" x14ac:dyDescent="0.3">
      <c r="A30" s="647"/>
      <c r="B30" s="647"/>
      <c r="C30" s="647"/>
      <c r="D30" s="85" t="s">
        <v>103</v>
      </c>
      <c r="E30" s="41">
        <f t="shared" si="0"/>
        <v>0</v>
      </c>
      <c r="F30" s="42">
        <f t="shared" si="1"/>
        <v>0</v>
      </c>
      <c r="G30" s="42">
        <f t="shared" si="2"/>
        <v>0</v>
      </c>
      <c r="H30" s="42">
        <f t="shared" si="3"/>
        <v>0</v>
      </c>
      <c r="I30" s="43">
        <f t="shared" si="4"/>
        <v>0</v>
      </c>
      <c r="J30" s="89">
        <f t="shared" si="5"/>
        <v>0</v>
      </c>
      <c r="K30" s="650"/>
      <c r="L30" s="650"/>
      <c r="M30" s="650"/>
      <c r="N30" s="650"/>
      <c r="O30" s="650"/>
      <c r="P30" s="128">
        <v>0</v>
      </c>
      <c r="Q30" s="129"/>
      <c r="R30" s="129"/>
      <c r="S30" s="128"/>
      <c r="T30" s="130">
        <v>0</v>
      </c>
      <c r="U30" s="132"/>
      <c r="V30" s="128">
        <v>0</v>
      </c>
      <c r="W30" s="134"/>
      <c r="X30" s="135"/>
      <c r="Y30" s="130">
        <v>0</v>
      </c>
      <c r="Z30" s="136"/>
      <c r="AA30" s="130"/>
      <c r="AB30" s="135"/>
      <c r="AC30" s="138"/>
      <c r="AD30" s="140">
        <v>0</v>
      </c>
      <c r="AE30" s="128">
        <v>0</v>
      </c>
      <c r="AF30" s="142">
        <v>0</v>
      </c>
      <c r="AG30" s="136"/>
      <c r="AH30" s="128">
        <v>0</v>
      </c>
      <c r="AI30" s="134"/>
      <c r="AJ30" s="130">
        <v>0</v>
      </c>
      <c r="AK30" s="144"/>
      <c r="AL30" s="130"/>
      <c r="AM30" s="132"/>
      <c r="AN30" s="128">
        <v>0</v>
      </c>
      <c r="AO30" s="134"/>
      <c r="AP30" s="142">
        <v>0</v>
      </c>
      <c r="AQ30" s="142">
        <v>0</v>
      </c>
      <c r="AR30" s="146">
        <v>0</v>
      </c>
      <c r="AS30" s="146">
        <v>0</v>
      </c>
      <c r="AT30" s="130"/>
      <c r="AU30" s="132"/>
      <c r="AV30" s="130"/>
      <c r="AW30" s="144"/>
      <c r="AX30" s="128">
        <v>0</v>
      </c>
      <c r="AY30" s="129"/>
      <c r="AZ30" s="129"/>
    </row>
    <row r="31" spans="1:52" ht="21.75" customHeight="1" x14ac:dyDescent="0.3">
      <c r="A31" s="712" t="s">
        <v>187</v>
      </c>
      <c r="B31" s="646" t="s">
        <v>188</v>
      </c>
      <c r="C31" s="710" t="s">
        <v>113</v>
      </c>
      <c r="D31" s="37" t="s">
        <v>72</v>
      </c>
      <c r="E31" s="41">
        <f t="shared" si="0"/>
        <v>25</v>
      </c>
      <c r="F31" s="42">
        <f t="shared" si="1"/>
        <v>0</v>
      </c>
      <c r="G31" s="42">
        <f t="shared" si="2"/>
        <v>0</v>
      </c>
      <c r="H31" s="42">
        <f t="shared" si="3"/>
        <v>0</v>
      </c>
      <c r="I31" s="43">
        <f t="shared" si="4"/>
        <v>0</v>
      </c>
      <c r="J31" s="44">
        <f t="shared" si="5"/>
        <v>25</v>
      </c>
      <c r="K31" s="681">
        <f>(J31+(J32/5))</f>
        <v>34.6</v>
      </c>
      <c r="L31" s="649"/>
      <c r="M31" s="649"/>
      <c r="N31" s="651">
        <f>K31+(L31*5)+(M31*30)</f>
        <v>34.6</v>
      </c>
      <c r="O31" s="649">
        <f>IF(N31=0,"",RANK(N31,N:N,0))</f>
        <v>71</v>
      </c>
      <c r="P31" s="109">
        <v>0</v>
      </c>
      <c r="Q31" s="110"/>
      <c r="R31" s="110"/>
      <c r="S31" s="109"/>
      <c r="T31" s="113">
        <v>0</v>
      </c>
      <c r="U31" s="114"/>
      <c r="V31" s="109">
        <v>0</v>
      </c>
      <c r="W31" s="116"/>
      <c r="X31" s="117"/>
      <c r="Y31" s="113">
        <v>0</v>
      </c>
      <c r="Z31" s="119"/>
      <c r="AA31" s="113"/>
      <c r="AB31" s="117"/>
      <c r="AC31" s="121"/>
      <c r="AD31" s="123">
        <v>0</v>
      </c>
      <c r="AE31" s="109">
        <v>0</v>
      </c>
      <c r="AF31" s="124">
        <v>0</v>
      </c>
      <c r="AG31" s="119"/>
      <c r="AH31" s="109">
        <v>0</v>
      </c>
      <c r="AI31" s="116"/>
      <c r="AJ31" s="113">
        <v>0</v>
      </c>
      <c r="AK31" s="126"/>
      <c r="AL31" s="113"/>
      <c r="AM31" s="114"/>
      <c r="AN31" s="109">
        <v>0</v>
      </c>
      <c r="AO31" s="116"/>
      <c r="AP31" s="124">
        <v>0</v>
      </c>
      <c r="AQ31" s="124">
        <v>0</v>
      </c>
      <c r="AR31" s="127">
        <v>0</v>
      </c>
      <c r="AS31" s="127">
        <v>0</v>
      </c>
      <c r="AT31" s="113"/>
      <c r="AU31" s="114"/>
      <c r="AV31" s="113"/>
      <c r="AW31" s="126">
        <v>25</v>
      </c>
      <c r="AX31" s="109">
        <v>0</v>
      </c>
      <c r="AY31" s="110"/>
      <c r="AZ31" s="110"/>
    </row>
    <row r="32" spans="1:52" ht="21.75" customHeight="1" x14ac:dyDescent="0.3">
      <c r="A32" s="713"/>
      <c r="B32" s="647"/>
      <c r="C32" s="711"/>
      <c r="D32" s="85" t="s">
        <v>103</v>
      </c>
      <c r="E32" s="41">
        <f t="shared" si="0"/>
        <v>40</v>
      </c>
      <c r="F32" s="42">
        <f t="shared" si="1"/>
        <v>8</v>
      </c>
      <c r="G32" s="42">
        <f t="shared" si="2"/>
        <v>0</v>
      </c>
      <c r="H32" s="42">
        <f t="shared" si="3"/>
        <v>0</v>
      </c>
      <c r="I32" s="43">
        <f t="shared" si="4"/>
        <v>0</v>
      </c>
      <c r="J32" s="89">
        <f t="shared" si="5"/>
        <v>48</v>
      </c>
      <c r="K32" s="650"/>
      <c r="L32" s="650"/>
      <c r="M32" s="650"/>
      <c r="N32" s="650"/>
      <c r="O32" s="650"/>
      <c r="P32" s="128">
        <v>0</v>
      </c>
      <c r="Q32" s="129"/>
      <c r="R32" s="129"/>
      <c r="S32" s="128"/>
      <c r="T32" s="130">
        <v>0</v>
      </c>
      <c r="U32" s="132"/>
      <c r="V32" s="128">
        <v>0</v>
      </c>
      <c r="W32" s="134"/>
      <c r="X32" s="135"/>
      <c r="Y32" s="130">
        <v>0</v>
      </c>
      <c r="Z32" s="136"/>
      <c r="AA32" s="130"/>
      <c r="AB32" s="135"/>
      <c r="AC32" s="138"/>
      <c r="AD32" s="140">
        <v>0</v>
      </c>
      <c r="AE32" s="128">
        <v>0</v>
      </c>
      <c r="AF32" s="142">
        <v>0</v>
      </c>
      <c r="AG32" s="136"/>
      <c r="AH32" s="128">
        <v>0</v>
      </c>
      <c r="AI32" s="134"/>
      <c r="AJ32" s="130">
        <v>0</v>
      </c>
      <c r="AK32" s="144"/>
      <c r="AL32" s="130">
        <v>40</v>
      </c>
      <c r="AM32" s="132"/>
      <c r="AN32" s="128">
        <v>0</v>
      </c>
      <c r="AO32" s="134"/>
      <c r="AP32" s="142">
        <v>0</v>
      </c>
      <c r="AQ32" s="142">
        <v>0</v>
      </c>
      <c r="AR32" s="146">
        <v>0</v>
      </c>
      <c r="AS32" s="146">
        <v>0</v>
      </c>
      <c r="AT32" s="130"/>
      <c r="AU32" s="132"/>
      <c r="AV32" s="130"/>
      <c r="AW32" s="144">
        <v>8</v>
      </c>
      <c r="AX32" s="128">
        <v>0</v>
      </c>
      <c r="AY32" s="129"/>
      <c r="AZ32" s="129"/>
    </row>
    <row r="33" spans="1:52" ht="21.75" customHeight="1" x14ac:dyDescent="0.3">
      <c r="A33" s="712" t="s">
        <v>235</v>
      </c>
      <c r="B33" s="646" t="s">
        <v>236</v>
      </c>
      <c r="C33" s="710" t="s">
        <v>113</v>
      </c>
      <c r="D33" s="37" t="s">
        <v>72</v>
      </c>
      <c r="E33" s="41">
        <f t="shared" si="0"/>
        <v>40</v>
      </c>
      <c r="F33" s="42">
        <f t="shared" si="1"/>
        <v>40</v>
      </c>
      <c r="G33" s="42">
        <f t="shared" si="2"/>
        <v>25</v>
      </c>
      <c r="H33" s="42">
        <f t="shared" si="3"/>
        <v>25</v>
      </c>
      <c r="I33" s="43">
        <f t="shared" si="4"/>
        <v>15</v>
      </c>
      <c r="J33" s="44">
        <f t="shared" si="5"/>
        <v>145</v>
      </c>
      <c r="K33" s="681">
        <f>(J33+(J34/5))</f>
        <v>189</v>
      </c>
      <c r="L33" s="649"/>
      <c r="M33" s="649"/>
      <c r="N33" s="651">
        <f>K33+(L33*5)+(M33*30)</f>
        <v>189</v>
      </c>
      <c r="O33" s="649">
        <f>IF(N33=0,"",RANK(N33,N:N,0))</f>
        <v>44</v>
      </c>
      <c r="P33" s="109">
        <v>0</v>
      </c>
      <c r="Q33" s="110"/>
      <c r="R33" s="110"/>
      <c r="S33" s="109"/>
      <c r="T33" s="113">
        <v>3</v>
      </c>
      <c r="U33" s="114">
        <v>8</v>
      </c>
      <c r="V33" s="109">
        <v>0</v>
      </c>
      <c r="W33" s="116"/>
      <c r="X33" s="117">
        <v>8</v>
      </c>
      <c r="Y33" s="113">
        <v>3</v>
      </c>
      <c r="Z33" s="119"/>
      <c r="AA33" s="113">
        <v>3</v>
      </c>
      <c r="AB33" s="117"/>
      <c r="AC33" s="121"/>
      <c r="AD33" s="123">
        <v>0</v>
      </c>
      <c r="AE33" s="109">
        <v>15</v>
      </c>
      <c r="AF33" s="124">
        <v>40</v>
      </c>
      <c r="AG33" s="119">
        <v>8</v>
      </c>
      <c r="AH33" s="109">
        <v>15</v>
      </c>
      <c r="AI33" s="116">
        <v>15</v>
      </c>
      <c r="AJ33" s="113">
        <v>0</v>
      </c>
      <c r="AK33" s="126"/>
      <c r="AL33" s="113">
        <v>5</v>
      </c>
      <c r="AM33" s="114">
        <v>25</v>
      </c>
      <c r="AN33" s="109">
        <v>25</v>
      </c>
      <c r="AO33" s="116">
        <v>15</v>
      </c>
      <c r="AP33" s="124">
        <v>0</v>
      </c>
      <c r="AQ33" s="124">
        <v>0</v>
      </c>
      <c r="AR33" s="127">
        <v>40</v>
      </c>
      <c r="AS33" s="127">
        <v>0</v>
      </c>
      <c r="AT33" s="113">
        <v>15</v>
      </c>
      <c r="AU33" s="114"/>
      <c r="AV33" s="113">
        <v>15</v>
      </c>
      <c r="AW33" s="126">
        <v>5</v>
      </c>
      <c r="AX33" s="109">
        <v>0</v>
      </c>
      <c r="AY33" s="110"/>
      <c r="AZ33" s="110"/>
    </row>
    <row r="34" spans="1:52" ht="21.75" customHeight="1" x14ac:dyDescent="0.3">
      <c r="A34" s="713"/>
      <c r="B34" s="647"/>
      <c r="C34" s="711"/>
      <c r="D34" s="85" t="s">
        <v>103</v>
      </c>
      <c r="E34" s="41">
        <f t="shared" si="0"/>
        <v>60</v>
      </c>
      <c r="F34" s="42">
        <f t="shared" si="1"/>
        <v>40</v>
      </c>
      <c r="G34" s="42">
        <f t="shared" si="2"/>
        <v>40</v>
      </c>
      <c r="H34" s="42">
        <f t="shared" si="3"/>
        <v>40</v>
      </c>
      <c r="I34" s="43">
        <f t="shared" si="4"/>
        <v>40</v>
      </c>
      <c r="J34" s="89">
        <f t="shared" si="5"/>
        <v>220</v>
      </c>
      <c r="K34" s="650"/>
      <c r="L34" s="650"/>
      <c r="M34" s="650"/>
      <c r="N34" s="650"/>
      <c r="O34" s="650"/>
      <c r="P34" s="128">
        <v>0</v>
      </c>
      <c r="Q34" s="129"/>
      <c r="R34" s="129"/>
      <c r="S34" s="128"/>
      <c r="T34" s="130">
        <v>40</v>
      </c>
      <c r="U34" s="132">
        <v>25</v>
      </c>
      <c r="V34" s="128">
        <v>0</v>
      </c>
      <c r="W34" s="134"/>
      <c r="X34" s="135">
        <v>25</v>
      </c>
      <c r="Y34" s="130">
        <v>0</v>
      </c>
      <c r="Z34" s="136"/>
      <c r="AA34" s="130">
        <v>5</v>
      </c>
      <c r="AB34" s="135"/>
      <c r="AC34" s="138"/>
      <c r="AD34" s="140">
        <v>40</v>
      </c>
      <c r="AE34" s="128">
        <v>8</v>
      </c>
      <c r="AF34" s="142">
        <v>60</v>
      </c>
      <c r="AG34" s="136">
        <v>8</v>
      </c>
      <c r="AH34" s="128">
        <v>8</v>
      </c>
      <c r="AI34" s="134">
        <v>40</v>
      </c>
      <c r="AJ34" s="130">
        <v>0</v>
      </c>
      <c r="AK34" s="144"/>
      <c r="AL34" s="130">
        <v>8</v>
      </c>
      <c r="AM34" s="132">
        <v>40</v>
      </c>
      <c r="AN34" s="128">
        <v>40</v>
      </c>
      <c r="AO34" s="134"/>
      <c r="AP34" s="142">
        <v>0</v>
      </c>
      <c r="AQ34" s="142">
        <v>0</v>
      </c>
      <c r="AR34" s="146">
        <v>25</v>
      </c>
      <c r="AS34" s="146">
        <v>0</v>
      </c>
      <c r="AT34" s="130"/>
      <c r="AU34" s="132"/>
      <c r="AV34" s="130">
        <v>8</v>
      </c>
      <c r="AW34" s="144">
        <v>40</v>
      </c>
      <c r="AX34" s="128">
        <v>0</v>
      </c>
      <c r="AY34" s="129"/>
      <c r="AZ34" s="129"/>
    </row>
    <row r="35" spans="1:52" ht="21.75" customHeight="1" x14ac:dyDescent="0.3">
      <c r="A35" s="712" t="s">
        <v>193</v>
      </c>
      <c r="B35" s="646" t="s">
        <v>194</v>
      </c>
      <c r="C35" s="710" t="s">
        <v>139</v>
      </c>
      <c r="D35" s="37" t="s">
        <v>72</v>
      </c>
      <c r="E35" s="41">
        <f t="shared" si="0"/>
        <v>5</v>
      </c>
      <c r="F35" s="42">
        <f t="shared" si="1"/>
        <v>5</v>
      </c>
      <c r="G35" s="42">
        <f t="shared" si="2"/>
        <v>0</v>
      </c>
      <c r="H35" s="42">
        <f t="shared" si="3"/>
        <v>0</v>
      </c>
      <c r="I35" s="43">
        <f t="shared" si="4"/>
        <v>0</v>
      </c>
      <c r="J35" s="44">
        <f t="shared" si="5"/>
        <v>10</v>
      </c>
      <c r="K35" s="681">
        <f>(J35+(J36/5))</f>
        <v>10</v>
      </c>
      <c r="L35" s="649"/>
      <c r="M35" s="649"/>
      <c r="N35" s="651">
        <f>K35+(L35*5)+(M35*30)</f>
        <v>10</v>
      </c>
      <c r="O35" s="649">
        <f>IF(N35=0,"",RANK(N35,N:N,0))</f>
        <v>83</v>
      </c>
      <c r="P35" s="109">
        <v>0</v>
      </c>
      <c r="Q35" s="110"/>
      <c r="R35" s="110"/>
      <c r="S35" s="109"/>
      <c r="T35" s="113">
        <v>0</v>
      </c>
      <c r="U35" s="114"/>
      <c r="V35" s="109">
        <v>0</v>
      </c>
      <c r="W35" s="116"/>
      <c r="X35" s="117"/>
      <c r="Y35" s="113">
        <v>0</v>
      </c>
      <c r="Z35" s="119"/>
      <c r="AA35" s="113"/>
      <c r="AB35" s="117"/>
      <c r="AC35" s="121"/>
      <c r="AD35" s="123">
        <v>0</v>
      </c>
      <c r="AE35" s="109">
        <v>0</v>
      </c>
      <c r="AF35" s="124">
        <v>0</v>
      </c>
      <c r="AG35" s="119"/>
      <c r="AH35" s="109">
        <v>0</v>
      </c>
      <c r="AI35" s="116"/>
      <c r="AJ35" s="113">
        <v>0</v>
      </c>
      <c r="AK35" s="126"/>
      <c r="AL35" s="113">
        <v>5</v>
      </c>
      <c r="AM35" s="114"/>
      <c r="AN35" s="109">
        <v>0</v>
      </c>
      <c r="AO35" s="116"/>
      <c r="AP35" s="124">
        <v>0</v>
      </c>
      <c r="AQ35" s="124">
        <v>0</v>
      </c>
      <c r="AR35" s="127">
        <v>0</v>
      </c>
      <c r="AS35" s="127">
        <v>0</v>
      </c>
      <c r="AT35" s="113">
        <v>5</v>
      </c>
      <c r="AU35" s="114"/>
      <c r="AV35" s="113"/>
      <c r="AW35" s="126"/>
      <c r="AX35" s="109">
        <v>0</v>
      </c>
      <c r="AY35" s="110"/>
      <c r="AZ35" s="110"/>
    </row>
    <row r="36" spans="1:52" ht="21.75" customHeight="1" x14ac:dyDescent="0.3">
      <c r="A36" s="713"/>
      <c r="B36" s="647"/>
      <c r="C36" s="711"/>
      <c r="D36" s="85" t="s">
        <v>103</v>
      </c>
      <c r="E36" s="41">
        <f t="shared" si="0"/>
        <v>0</v>
      </c>
      <c r="F36" s="42">
        <f t="shared" si="1"/>
        <v>0</v>
      </c>
      <c r="G36" s="42">
        <f t="shared" si="2"/>
        <v>0</v>
      </c>
      <c r="H36" s="42">
        <f t="shared" si="3"/>
        <v>0</v>
      </c>
      <c r="I36" s="43">
        <f t="shared" si="4"/>
        <v>0</v>
      </c>
      <c r="J36" s="89">
        <f t="shared" si="5"/>
        <v>0</v>
      </c>
      <c r="K36" s="650"/>
      <c r="L36" s="650"/>
      <c r="M36" s="650"/>
      <c r="N36" s="650"/>
      <c r="O36" s="650"/>
      <c r="P36" s="128">
        <v>0</v>
      </c>
      <c r="Q36" s="129"/>
      <c r="R36" s="129"/>
      <c r="S36" s="128"/>
      <c r="T36" s="130">
        <v>0</v>
      </c>
      <c r="U36" s="132"/>
      <c r="V36" s="128">
        <v>0</v>
      </c>
      <c r="W36" s="134"/>
      <c r="X36" s="135"/>
      <c r="Y36" s="130">
        <v>0</v>
      </c>
      <c r="Z36" s="136"/>
      <c r="AA36" s="130"/>
      <c r="AB36" s="135"/>
      <c r="AC36" s="138"/>
      <c r="AD36" s="140">
        <v>0</v>
      </c>
      <c r="AE36" s="128">
        <v>0</v>
      </c>
      <c r="AF36" s="142">
        <v>0</v>
      </c>
      <c r="AG36" s="136"/>
      <c r="AH36" s="128">
        <v>0</v>
      </c>
      <c r="AI36" s="134"/>
      <c r="AJ36" s="130">
        <v>0</v>
      </c>
      <c r="AK36" s="144"/>
      <c r="AL36" s="130"/>
      <c r="AM36" s="132"/>
      <c r="AN36" s="128">
        <v>0</v>
      </c>
      <c r="AO36" s="134"/>
      <c r="AP36" s="142">
        <v>0</v>
      </c>
      <c r="AQ36" s="142">
        <v>0</v>
      </c>
      <c r="AR36" s="146">
        <v>0</v>
      </c>
      <c r="AS36" s="146">
        <v>0</v>
      </c>
      <c r="AT36" s="130"/>
      <c r="AU36" s="132"/>
      <c r="AV36" s="130"/>
      <c r="AW36" s="144"/>
      <c r="AX36" s="128">
        <v>0</v>
      </c>
      <c r="AY36" s="129"/>
      <c r="AZ36" s="129"/>
    </row>
    <row r="37" spans="1:52" ht="21.75" customHeight="1" x14ac:dyDescent="0.3">
      <c r="A37" s="648" t="s">
        <v>201</v>
      </c>
      <c r="B37" s="646" t="s">
        <v>202</v>
      </c>
      <c r="C37" s="646" t="s">
        <v>131</v>
      </c>
      <c r="D37" s="37" t="s">
        <v>72</v>
      </c>
      <c r="E37" s="41">
        <f t="shared" si="0"/>
        <v>0</v>
      </c>
      <c r="F37" s="42">
        <f t="shared" si="1"/>
        <v>0</v>
      </c>
      <c r="G37" s="42">
        <f t="shared" si="2"/>
        <v>0</v>
      </c>
      <c r="H37" s="42">
        <f t="shared" si="3"/>
        <v>0</v>
      </c>
      <c r="I37" s="43">
        <f t="shared" si="4"/>
        <v>0</v>
      </c>
      <c r="J37" s="44">
        <f t="shared" si="5"/>
        <v>0</v>
      </c>
      <c r="K37" s="681">
        <f>(J37+(J38/5))</f>
        <v>0</v>
      </c>
      <c r="L37" s="649"/>
      <c r="M37" s="649"/>
      <c r="N37" s="651">
        <f>K37+(L37*5)+(M37*30)</f>
        <v>0</v>
      </c>
      <c r="O37" s="649" t="str">
        <f>IF(N37=0,"",RANK(N37,N:N,0))</f>
        <v/>
      </c>
      <c r="P37" s="109">
        <v>0</v>
      </c>
      <c r="Q37" s="110"/>
      <c r="R37" s="110"/>
      <c r="S37" s="109"/>
      <c r="T37" s="113">
        <v>0</v>
      </c>
      <c r="U37" s="114"/>
      <c r="V37" s="109">
        <v>0</v>
      </c>
      <c r="W37" s="116"/>
      <c r="X37" s="117"/>
      <c r="Y37" s="113">
        <v>0</v>
      </c>
      <c r="Z37" s="119"/>
      <c r="AA37" s="113"/>
      <c r="AB37" s="117"/>
      <c r="AC37" s="121"/>
      <c r="AD37" s="123">
        <v>0</v>
      </c>
      <c r="AE37" s="109">
        <v>0</v>
      </c>
      <c r="AF37" s="124">
        <v>0</v>
      </c>
      <c r="AG37" s="119"/>
      <c r="AH37" s="109">
        <v>0</v>
      </c>
      <c r="AI37" s="116"/>
      <c r="AJ37" s="113">
        <v>0</v>
      </c>
      <c r="AK37" s="126"/>
      <c r="AL37" s="113"/>
      <c r="AM37" s="114"/>
      <c r="AN37" s="109">
        <v>0</v>
      </c>
      <c r="AO37" s="116"/>
      <c r="AP37" s="124">
        <v>0</v>
      </c>
      <c r="AQ37" s="124">
        <v>0</v>
      </c>
      <c r="AR37" s="127">
        <v>0</v>
      </c>
      <c r="AS37" s="127">
        <v>0</v>
      </c>
      <c r="AT37" s="113"/>
      <c r="AU37" s="114"/>
      <c r="AV37" s="113"/>
      <c r="AW37" s="126"/>
      <c r="AX37" s="109">
        <v>5</v>
      </c>
      <c r="AY37" s="110"/>
      <c r="AZ37" s="110"/>
    </row>
    <row r="38" spans="1:52" ht="21.75" customHeight="1" x14ac:dyDescent="0.3">
      <c r="A38" s="647"/>
      <c r="B38" s="647"/>
      <c r="C38" s="647"/>
      <c r="D38" s="85" t="s">
        <v>103</v>
      </c>
      <c r="E38" s="41">
        <f t="shared" si="0"/>
        <v>0</v>
      </c>
      <c r="F38" s="42">
        <f t="shared" si="1"/>
        <v>0</v>
      </c>
      <c r="G38" s="42">
        <f t="shared" si="2"/>
        <v>0</v>
      </c>
      <c r="H38" s="42">
        <f t="shared" si="3"/>
        <v>0</v>
      </c>
      <c r="I38" s="43">
        <f t="shared" si="4"/>
        <v>0</v>
      </c>
      <c r="J38" s="89">
        <f t="shared" si="5"/>
        <v>0</v>
      </c>
      <c r="K38" s="650"/>
      <c r="L38" s="650"/>
      <c r="M38" s="650"/>
      <c r="N38" s="650"/>
      <c r="O38" s="650"/>
      <c r="P38" s="128">
        <v>0</v>
      </c>
      <c r="Q38" s="129"/>
      <c r="R38" s="129"/>
      <c r="S38" s="128"/>
      <c r="T38" s="130">
        <v>0</v>
      </c>
      <c r="U38" s="132"/>
      <c r="V38" s="128">
        <v>0</v>
      </c>
      <c r="W38" s="134"/>
      <c r="X38" s="135"/>
      <c r="Y38" s="130">
        <v>0</v>
      </c>
      <c r="Z38" s="136"/>
      <c r="AA38" s="130"/>
      <c r="AB38" s="135"/>
      <c r="AC38" s="138"/>
      <c r="AD38" s="140">
        <v>0</v>
      </c>
      <c r="AE38" s="128">
        <v>0</v>
      </c>
      <c r="AF38" s="142">
        <v>0</v>
      </c>
      <c r="AG38" s="136"/>
      <c r="AH38" s="128">
        <v>0</v>
      </c>
      <c r="AI38" s="134"/>
      <c r="AJ38" s="130">
        <v>0</v>
      </c>
      <c r="AK38" s="144"/>
      <c r="AL38" s="130"/>
      <c r="AM38" s="132"/>
      <c r="AN38" s="128">
        <v>0</v>
      </c>
      <c r="AO38" s="134"/>
      <c r="AP38" s="142">
        <v>0</v>
      </c>
      <c r="AQ38" s="142">
        <v>0</v>
      </c>
      <c r="AR38" s="146">
        <v>0</v>
      </c>
      <c r="AS38" s="146">
        <v>0</v>
      </c>
      <c r="AT38" s="130"/>
      <c r="AU38" s="132"/>
      <c r="AV38" s="130"/>
      <c r="AW38" s="144"/>
      <c r="AX38" s="128">
        <v>0</v>
      </c>
      <c r="AY38" s="129"/>
      <c r="AZ38" s="129"/>
    </row>
    <row r="39" spans="1:52" ht="21.75" customHeight="1" x14ac:dyDescent="0.3">
      <c r="A39" s="648" t="s">
        <v>262</v>
      </c>
      <c r="B39" s="646" t="s">
        <v>263</v>
      </c>
      <c r="C39" s="646" t="s">
        <v>81</v>
      </c>
      <c r="D39" s="37" t="s">
        <v>72</v>
      </c>
      <c r="E39" s="41">
        <f t="shared" si="0"/>
        <v>60</v>
      </c>
      <c r="F39" s="42">
        <f t="shared" si="1"/>
        <v>40</v>
      </c>
      <c r="G39" s="42">
        <f t="shared" si="2"/>
        <v>40</v>
      </c>
      <c r="H39" s="42">
        <f t="shared" si="3"/>
        <v>25</v>
      </c>
      <c r="I39" s="43">
        <f t="shared" si="4"/>
        <v>25</v>
      </c>
      <c r="J39" s="44">
        <f t="shared" si="5"/>
        <v>190</v>
      </c>
      <c r="K39" s="681">
        <f>(J39+(J40/5))</f>
        <v>254</v>
      </c>
      <c r="L39" s="649"/>
      <c r="M39" s="649"/>
      <c r="N39" s="651">
        <f>K39+(L39*5)+(M39*30)</f>
        <v>254</v>
      </c>
      <c r="O39" s="649">
        <f>IF(N39=0,"",RANK(N39,N:N,0))</f>
        <v>31</v>
      </c>
      <c r="P39" s="109">
        <v>0</v>
      </c>
      <c r="Q39" s="110"/>
      <c r="R39" s="110"/>
      <c r="S39" s="109"/>
      <c r="T39" s="113">
        <v>0</v>
      </c>
      <c r="U39" s="114"/>
      <c r="V39" s="109">
        <v>0</v>
      </c>
      <c r="W39" s="116">
        <v>8</v>
      </c>
      <c r="X39" s="117"/>
      <c r="Y39" s="113">
        <v>0</v>
      </c>
      <c r="Z39" s="119"/>
      <c r="AA39" s="113">
        <v>3</v>
      </c>
      <c r="AB39" s="117"/>
      <c r="AC39" s="121">
        <v>40</v>
      </c>
      <c r="AD39" s="123">
        <v>0</v>
      </c>
      <c r="AE39" s="109">
        <v>5</v>
      </c>
      <c r="AF39" s="124">
        <v>60</v>
      </c>
      <c r="AG39" s="119">
        <v>15</v>
      </c>
      <c r="AH39" s="109">
        <v>8</v>
      </c>
      <c r="AI39" s="116">
        <v>25</v>
      </c>
      <c r="AJ39" s="113">
        <v>5</v>
      </c>
      <c r="AK39" s="126">
        <v>5</v>
      </c>
      <c r="AL39" s="113">
        <v>15</v>
      </c>
      <c r="AM39" s="114">
        <v>25</v>
      </c>
      <c r="AN39" s="109">
        <v>25</v>
      </c>
      <c r="AO39" s="116">
        <v>25</v>
      </c>
      <c r="AP39" s="124">
        <v>10</v>
      </c>
      <c r="AQ39" s="124">
        <v>0</v>
      </c>
      <c r="AR39" s="127">
        <v>0</v>
      </c>
      <c r="AS39" s="127">
        <v>0</v>
      </c>
      <c r="AT39" s="113"/>
      <c r="AU39" s="114"/>
      <c r="AV39" s="113">
        <v>40</v>
      </c>
      <c r="AW39" s="126"/>
      <c r="AX39" s="109">
        <v>25</v>
      </c>
      <c r="AY39" s="110"/>
      <c r="AZ39" s="110"/>
    </row>
    <row r="40" spans="1:52" ht="21.75" customHeight="1" x14ac:dyDescent="0.3">
      <c r="A40" s="647"/>
      <c r="B40" s="647"/>
      <c r="C40" s="647"/>
      <c r="D40" s="85" t="s">
        <v>103</v>
      </c>
      <c r="E40" s="41">
        <f t="shared" si="0"/>
        <v>100</v>
      </c>
      <c r="F40" s="42">
        <f t="shared" si="1"/>
        <v>60</v>
      </c>
      <c r="G40" s="42">
        <f t="shared" si="2"/>
        <v>60</v>
      </c>
      <c r="H40" s="42">
        <f t="shared" si="3"/>
        <v>60</v>
      </c>
      <c r="I40" s="43">
        <f t="shared" si="4"/>
        <v>40</v>
      </c>
      <c r="J40" s="89">
        <f t="shared" si="5"/>
        <v>320</v>
      </c>
      <c r="K40" s="650"/>
      <c r="L40" s="650"/>
      <c r="M40" s="650"/>
      <c r="N40" s="650"/>
      <c r="O40" s="650"/>
      <c r="P40" s="128">
        <v>0</v>
      </c>
      <c r="Q40" s="129"/>
      <c r="R40" s="129"/>
      <c r="S40" s="128"/>
      <c r="T40" s="130">
        <v>0</v>
      </c>
      <c r="U40" s="132"/>
      <c r="V40" s="128">
        <v>0</v>
      </c>
      <c r="W40" s="134">
        <v>5</v>
      </c>
      <c r="X40" s="135"/>
      <c r="Y40" s="130">
        <v>0</v>
      </c>
      <c r="Z40" s="136"/>
      <c r="AA40" s="130"/>
      <c r="AB40" s="135"/>
      <c r="AC40" s="138">
        <v>60</v>
      </c>
      <c r="AD40" s="140">
        <v>0</v>
      </c>
      <c r="AE40" s="128">
        <v>0</v>
      </c>
      <c r="AF40" s="142">
        <v>60</v>
      </c>
      <c r="AG40" s="136">
        <v>25</v>
      </c>
      <c r="AH40" s="128">
        <v>8</v>
      </c>
      <c r="AI40" s="134">
        <v>25</v>
      </c>
      <c r="AJ40" s="130">
        <v>8</v>
      </c>
      <c r="AK40" s="144"/>
      <c r="AL40" s="130"/>
      <c r="AM40" s="132">
        <v>100</v>
      </c>
      <c r="AN40" s="128">
        <v>8</v>
      </c>
      <c r="AO40" s="134">
        <v>40</v>
      </c>
      <c r="AP40" s="142">
        <v>25</v>
      </c>
      <c r="AQ40" s="142">
        <v>0</v>
      </c>
      <c r="AR40" s="146">
        <v>0</v>
      </c>
      <c r="AS40" s="146">
        <v>0</v>
      </c>
      <c r="AT40" s="130"/>
      <c r="AU40" s="132"/>
      <c r="AV40" s="130">
        <v>60</v>
      </c>
      <c r="AW40" s="144"/>
      <c r="AX40" s="128">
        <v>8</v>
      </c>
      <c r="AY40" s="129"/>
      <c r="AZ40" s="129"/>
    </row>
    <row r="41" spans="1:52" ht="21.75" customHeight="1" x14ac:dyDescent="0.3">
      <c r="A41" s="712" t="s">
        <v>272</v>
      </c>
      <c r="B41" s="646" t="s">
        <v>273</v>
      </c>
      <c r="C41" s="710" t="s">
        <v>163</v>
      </c>
      <c r="D41" s="37" t="s">
        <v>72</v>
      </c>
      <c r="E41" s="41">
        <f t="shared" si="0"/>
        <v>91</v>
      </c>
      <c r="F41" s="42">
        <f t="shared" si="1"/>
        <v>0</v>
      </c>
      <c r="G41" s="42">
        <f t="shared" si="2"/>
        <v>0</v>
      </c>
      <c r="H41" s="42">
        <f t="shared" si="3"/>
        <v>0</v>
      </c>
      <c r="I41" s="43">
        <f t="shared" si="4"/>
        <v>0</v>
      </c>
      <c r="J41" s="44">
        <f t="shared" si="5"/>
        <v>91</v>
      </c>
      <c r="K41" s="681">
        <f>(J41+(J42/5))</f>
        <v>113.6</v>
      </c>
      <c r="L41" s="649">
        <f>Nemzetközi!B210</f>
        <v>0</v>
      </c>
      <c r="M41" s="649"/>
      <c r="N41" s="651">
        <f>K41+(L41*5)+(M41*30)</f>
        <v>113.6</v>
      </c>
      <c r="O41" s="649">
        <f>IF(N41=0,"",RANK(N41,N:N,0))</f>
        <v>52</v>
      </c>
      <c r="P41" s="109">
        <v>0</v>
      </c>
      <c r="Q41" s="110"/>
      <c r="R41" s="110"/>
      <c r="S41" s="109"/>
      <c r="T41" s="113">
        <v>0</v>
      </c>
      <c r="U41" s="114"/>
      <c r="V41" s="109">
        <v>0</v>
      </c>
      <c r="W41" s="116"/>
      <c r="X41" s="117"/>
      <c r="Y41" s="113">
        <v>0</v>
      </c>
      <c r="Z41" s="119"/>
      <c r="AA41" s="113"/>
      <c r="AB41" s="117"/>
      <c r="AC41" s="121">
        <v>91</v>
      </c>
      <c r="AD41" s="123">
        <v>0</v>
      </c>
      <c r="AE41" s="109">
        <v>0</v>
      </c>
      <c r="AF41" s="124">
        <v>0</v>
      </c>
      <c r="AG41" s="119"/>
      <c r="AH41" s="109">
        <v>0</v>
      </c>
      <c r="AI41" s="116"/>
      <c r="AJ41" s="113">
        <v>0</v>
      </c>
      <c r="AK41" s="126"/>
      <c r="AL41" s="113"/>
      <c r="AM41" s="114"/>
      <c r="AN41" s="109">
        <v>0</v>
      </c>
      <c r="AO41" s="116"/>
      <c r="AP41" s="124">
        <v>0</v>
      </c>
      <c r="AQ41" s="124">
        <v>0</v>
      </c>
      <c r="AR41" s="127">
        <v>0</v>
      </c>
      <c r="AS41" s="127">
        <v>0</v>
      </c>
      <c r="AT41" s="113"/>
      <c r="AU41" s="114"/>
      <c r="AV41" s="113"/>
      <c r="AW41" s="126"/>
      <c r="AX41" s="109">
        <v>0</v>
      </c>
      <c r="AY41" s="110"/>
      <c r="AZ41" s="110"/>
    </row>
    <row r="42" spans="1:52" ht="21.75" customHeight="1" x14ac:dyDescent="0.3">
      <c r="A42" s="713"/>
      <c r="B42" s="647"/>
      <c r="C42" s="711"/>
      <c r="D42" s="85" t="s">
        <v>103</v>
      </c>
      <c r="E42" s="41">
        <f t="shared" si="0"/>
        <v>113</v>
      </c>
      <c r="F42" s="42">
        <f t="shared" si="1"/>
        <v>0</v>
      </c>
      <c r="G42" s="42">
        <f t="shared" si="2"/>
        <v>0</v>
      </c>
      <c r="H42" s="42">
        <f t="shared" si="3"/>
        <v>0</v>
      </c>
      <c r="I42" s="43">
        <f t="shared" si="4"/>
        <v>0</v>
      </c>
      <c r="J42" s="89">
        <f t="shared" si="5"/>
        <v>113</v>
      </c>
      <c r="K42" s="650"/>
      <c r="L42" s="650"/>
      <c r="M42" s="650"/>
      <c r="N42" s="650"/>
      <c r="O42" s="650"/>
      <c r="P42" s="128">
        <v>0</v>
      </c>
      <c r="Q42" s="129"/>
      <c r="R42" s="129"/>
      <c r="S42" s="128"/>
      <c r="T42" s="130">
        <v>0</v>
      </c>
      <c r="U42" s="132"/>
      <c r="V42" s="128">
        <v>0</v>
      </c>
      <c r="W42" s="134"/>
      <c r="X42" s="135"/>
      <c r="Y42" s="130">
        <v>0</v>
      </c>
      <c r="Z42" s="136"/>
      <c r="AA42" s="130"/>
      <c r="AB42" s="135"/>
      <c r="AC42" s="138">
        <v>113</v>
      </c>
      <c r="AD42" s="140">
        <v>0</v>
      </c>
      <c r="AE42" s="128">
        <v>0</v>
      </c>
      <c r="AF42" s="142">
        <v>0</v>
      </c>
      <c r="AG42" s="136"/>
      <c r="AH42" s="128">
        <v>0</v>
      </c>
      <c r="AI42" s="134"/>
      <c r="AJ42" s="130">
        <v>0</v>
      </c>
      <c r="AK42" s="144"/>
      <c r="AL42" s="130"/>
      <c r="AM42" s="132"/>
      <c r="AN42" s="128">
        <v>0</v>
      </c>
      <c r="AO42" s="134"/>
      <c r="AP42" s="142">
        <v>0</v>
      </c>
      <c r="AQ42" s="142">
        <v>0</v>
      </c>
      <c r="AR42" s="146">
        <v>0</v>
      </c>
      <c r="AS42" s="146">
        <v>0</v>
      </c>
      <c r="AT42" s="130"/>
      <c r="AU42" s="132"/>
      <c r="AV42" s="130"/>
      <c r="AW42" s="144"/>
      <c r="AX42" s="128">
        <v>0</v>
      </c>
      <c r="AY42" s="129"/>
      <c r="AZ42" s="129"/>
    </row>
    <row r="43" spans="1:52" ht="21.75" customHeight="1" x14ac:dyDescent="0.3">
      <c r="A43" s="712" t="s">
        <v>281</v>
      </c>
      <c r="B43" s="646" t="s">
        <v>282</v>
      </c>
      <c r="C43" s="710" t="s">
        <v>269</v>
      </c>
      <c r="D43" s="37" t="s">
        <v>72</v>
      </c>
      <c r="E43" s="41">
        <f t="shared" si="0"/>
        <v>0</v>
      </c>
      <c r="F43" s="42">
        <f t="shared" si="1"/>
        <v>0</v>
      </c>
      <c r="G43" s="42">
        <f t="shared" si="2"/>
        <v>0</v>
      </c>
      <c r="H43" s="42">
        <f t="shared" si="3"/>
        <v>0</v>
      </c>
      <c r="I43" s="43">
        <f t="shared" si="4"/>
        <v>0</v>
      </c>
      <c r="J43" s="44">
        <f t="shared" si="5"/>
        <v>0</v>
      </c>
      <c r="K43" s="681">
        <f>(J43+(J44/5))</f>
        <v>0</v>
      </c>
      <c r="L43" s="649"/>
      <c r="M43" s="649"/>
      <c r="N43" s="651">
        <f>K43+(L43*5)+(M43*30)</f>
        <v>0</v>
      </c>
      <c r="O43" s="649" t="str">
        <f>IF(N43=0,"",RANK(N43,N:N,0))</f>
        <v/>
      </c>
      <c r="P43" s="109">
        <v>0</v>
      </c>
      <c r="Q43" s="110"/>
      <c r="R43" s="110"/>
      <c r="S43" s="109"/>
      <c r="T43" s="113">
        <v>0</v>
      </c>
      <c r="U43" s="114"/>
      <c r="V43" s="109">
        <v>0</v>
      </c>
      <c r="W43" s="116"/>
      <c r="X43" s="117"/>
      <c r="Y43" s="113">
        <v>0</v>
      </c>
      <c r="Z43" s="119"/>
      <c r="AA43" s="113"/>
      <c r="AB43" s="117"/>
      <c r="AC43" s="121"/>
      <c r="AD43" s="123">
        <v>0</v>
      </c>
      <c r="AE43" s="109">
        <v>0</v>
      </c>
      <c r="AF43" s="124">
        <v>0</v>
      </c>
      <c r="AG43" s="119"/>
      <c r="AH43" s="109">
        <v>0</v>
      </c>
      <c r="AI43" s="116"/>
      <c r="AJ43" s="113">
        <v>0</v>
      </c>
      <c r="AK43" s="126"/>
      <c r="AL43" s="113"/>
      <c r="AM43" s="114"/>
      <c r="AN43" s="109">
        <v>0</v>
      </c>
      <c r="AO43" s="116"/>
      <c r="AP43" s="124">
        <v>0</v>
      </c>
      <c r="AQ43" s="124">
        <v>0</v>
      </c>
      <c r="AR43" s="127">
        <v>0</v>
      </c>
      <c r="AS43" s="127">
        <v>0</v>
      </c>
      <c r="AT43" s="113"/>
      <c r="AU43" s="114"/>
      <c r="AV43" s="113"/>
      <c r="AW43" s="126"/>
      <c r="AX43" s="109">
        <v>0</v>
      </c>
      <c r="AY43" s="110"/>
      <c r="AZ43" s="110"/>
    </row>
    <row r="44" spans="1:52" ht="21.75" customHeight="1" x14ac:dyDescent="0.3">
      <c r="A44" s="713"/>
      <c r="B44" s="647"/>
      <c r="C44" s="711"/>
      <c r="D44" s="85" t="s">
        <v>103</v>
      </c>
      <c r="E44" s="41">
        <f t="shared" si="0"/>
        <v>0</v>
      </c>
      <c r="F44" s="42">
        <f t="shared" si="1"/>
        <v>0</v>
      </c>
      <c r="G44" s="42">
        <f t="shared" si="2"/>
        <v>0</v>
      </c>
      <c r="H44" s="42">
        <f t="shared" si="3"/>
        <v>0</v>
      </c>
      <c r="I44" s="43">
        <f t="shared" si="4"/>
        <v>0</v>
      </c>
      <c r="J44" s="89">
        <f t="shared" si="5"/>
        <v>0</v>
      </c>
      <c r="K44" s="650"/>
      <c r="L44" s="650"/>
      <c r="M44" s="650"/>
      <c r="N44" s="650"/>
      <c r="O44" s="650"/>
      <c r="P44" s="128">
        <v>0</v>
      </c>
      <c r="Q44" s="129"/>
      <c r="R44" s="129"/>
      <c r="S44" s="128"/>
      <c r="T44" s="130">
        <v>0</v>
      </c>
      <c r="U44" s="132"/>
      <c r="V44" s="128">
        <v>0</v>
      </c>
      <c r="W44" s="134"/>
      <c r="X44" s="135"/>
      <c r="Y44" s="130">
        <v>0</v>
      </c>
      <c r="Z44" s="136"/>
      <c r="AA44" s="130"/>
      <c r="AB44" s="135"/>
      <c r="AC44" s="138"/>
      <c r="AD44" s="140">
        <v>0</v>
      </c>
      <c r="AE44" s="128">
        <v>0</v>
      </c>
      <c r="AF44" s="142">
        <v>0</v>
      </c>
      <c r="AG44" s="136"/>
      <c r="AH44" s="128">
        <v>0</v>
      </c>
      <c r="AI44" s="134"/>
      <c r="AJ44" s="130">
        <v>0</v>
      </c>
      <c r="AK44" s="144"/>
      <c r="AL44" s="130"/>
      <c r="AM44" s="132"/>
      <c r="AN44" s="128">
        <v>0</v>
      </c>
      <c r="AO44" s="134"/>
      <c r="AP44" s="142">
        <v>0</v>
      </c>
      <c r="AQ44" s="142">
        <v>0</v>
      </c>
      <c r="AR44" s="146">
        <v>0</v>
      </c>
      <c r="AS44" s="146">
        <v>0</v>
      </c>
      <c r="AT44" s="130"/>
      <c r="AU44" s="132"/>
      <c r="AV44" s="130"/>
      <c r="AW44" s="144"/>
      <c r="AX44" s="128">
        <v>0</v>
      </c>
      <c r="AY44" s="129"/>
      <c r="AZ44" s="129"/>
    </row>
    <row r="45" spans="1:52" ht="21.75" customHeight="1" x14ac:dyDescent="0.3">
      <c r="A45" s="712" t="s">
        <v>296</v>
      </c>
      <c r="B45" s="646" t="s">
        <v>297</v>
      </c>
      <c r="C45" s="710" t="s">
        <v>81</v>
      </c>
      <c r="D45" s="37" t="s">
        <v>72</v>
      </c>
      <c r="E45" s="41">
        <f t="shared" si="0"/>
        <v>10</v>
      </c>
      <c r="F45" s="42">
        <f t="shared" si="1"/>
        <v>1</v>
      </c>
      <c r="G45" s="42">
        <f t="shared" si="2"/>
        <v>0</v>
      </c>
      <c r="H45" s="42">
        <f t="shared" si="3"/>
        <v>0</v>
      </c>
      <c r="I45" s="43">
        <f t="shared" si="4"/>
        <v>0</v>
      </c>
      <c r="J45" s="44">
        <f t="shared" si="5"/>
        <v>11</v>
      </c>
      <c r="K45" s="681">
        <f>(J45+(J46/5))</f>
        <v>16</v>
      </c>
      <c r="L45" s="649"/>
      <c r="M45" s="649"/>
      <c r="N45" s="651">
        <f>K45+(L45*5)+(M45*30)</f>
        <v>16</v>
      </c>
      <c r="O45" s="649">
        <f>IF(N45=0,"",RANK(N45,N:N,0))</f>
        <v>78</v>
      </c>
      <c r="P45" s="109">
        <v>0</v>
      </c>
      <c r="Q45" s="110"/>
      <c r="R45" s="110"/>
      <c r="S45" s="109"/>
      <c r="T45" s="113">
        <v>0</v>
      </c>
      <c r="U45" s="114"/>
      <c r="V45" s="109">
        <v>0</v>
      </c>
      <c r="W45" s="116"/>
      <c r="X45" s="117"/>
      <c r="Y45" s="113">
        <v>0</v>
      </c>
      <c r="Z45" s="119"/>
      <c r="AA45" s="113"/>
      <c r="AB45" s="117"/>
      <c r="AC45" s="121">
        <v>1</v>
      </c>
      <c r="AD45" s="123">
        <v>0</v>
      </c>
      <c r="AE45" s="109">
        <v>0</v>
      </c>
      <c r="AF45" s="124">
        <v>0</v>
      </c>
      <c r="AG45" s="119"/>
      <c r="AH45" s="109">
        <v>0</v>
      </c>
      <c r="AI45" s="116"/>
      <c r="AJ45" s="113">
        <v>0</v>
      </c>
      <c r="AK45" s="126"/>
      <c r="AL45" s="113"/>
      <c r="AM45" s="114"/>
      <c r="AN45" s="109">
        <v>0</v>
      </c>
      <c r="AO45" s="116"/>
      <c r="AP45" s="124">
        <v>10</v>
      </c>
      <c r="AQ45" s="124">
        <v>0</v>
      </c>
      <c r="AR45" s="127">
        <v>0</v>
      </c>
      <c r="AS45" s="127">
        <v>0</v>
      </c>
      <c r="AT45" s="113"/>
      <c r="AU45" s="114"/>
      <c r="AV45" s="113"/>
      <c r="AW45" s="126"/>
      <c r="AX45" s="109">
        <v>0</v>
      </c>
      <c r="AY45" s="110"/>
      <c r="AZ45" s="110"/>
    </row>
    <row r="46" spans="1:52" ht="21.75" customHeight="1" x14ac:dyDescent="0.3">
      <c r="A46" s="713"/>
      <c r="B46" s="647"/>
      <c r="C46" s="711"/>
      <c r="D46" s="85" t="s">
        <v>103</v>
      </c>
      <c r="E46" s="41">
        <f t="shared" si="0"/>
        <v>25</v>
      </c>
      <c r="F46" s="42">
        <f t="shared" si="1"/>
        <v>0</v>
      </c>
      <c r="G46" s="42">
        <f t="shared" si="2"/>
        <v>0</v>
      </c>
      <c r="H46" s="42">
        <f t="shared" si="3"/>
        <v>0</v>
      </c>
      <c r="I46" s="43">
        <f t="shared" si="4"/>
        <v>0</v>
      </c>
      <c r="J46" s="89">
        <f t="shared" si="5"/>
        <v>25</v>
      </c>
      <c r="K46" s="650"/>
      <c r="L46" s="650"/>
      <c r="M46" s="650"/>
      <c r="N46" s="650"/>
      <c r="O46" s="650"/>
      <c r="P46" s="128">
        <v>0</v>
      </c>
      <c r="Q46" s="129"/>
      <c r="R46" s="129"/>
      <c r="S46" s="128"/>
      <c r="T46" s="130">
        <v>0</v>
      </c>
      <c r="U46" s="132"/>
      <c r="V46" s="128">
        <v>0</v>
      </c>
      <c r="W46" s="134"/>
      <c r="X46" s="135"/>
      <c r="Y46" s="130">
        <v>0</v>
      </c>
      <c r="Z46" s="136"/>
      <c r="AA46" s="130"/>
      <c r="AB46" s="135"/>
      <c r="AC46" s="138"/>
      <c r="AD46" s="140">
        <v>0</v>
      </c>
      <c r="AE46" s="128">
        <v>0</v>
      </c>
      <c r="AF46" s="142">
        <v>0</v>
      </c>
      <c r="AG46" s="136"/>
      <c r="AH46" s="128">
        <v>0</v>
      </c>
      <c r="AI46" s="134"/>
      <c r="AJ46" s="130">
        <v>0</v>
      </c>
      <c r="AK46" s="144"/>
      <c r="AL46" s="130"/>
      <c r="AM46" s="132"/>
      <c r="AN46" s="128">
        <v>0</v>
      </c>
      <c r="AO46" s="134"/>
      <c r="AP46" s="142">
        <v>25</v>
      </c>
      <c r="AQ46" s="142">
        <v>0</v>
      </c>
      <c r="AR46" s="146">
        <v>0</v>
      </c>
      <c r="AS46" s="146">
        <v>0</v>
      </c>
      <c r="AT46" s="130"/>
      <c r="AU46" s="132"/>
      <c r="AV46" s="130"/>
      <c r="AW46" s="144"/>
      <c r="AX46" s="128">
        <v>0</v>
      </c>
      <c r="AY46" s="129"/>
      <c r="AZ46" s="129"/>
    </row>
    <row r="47" spans="1:52" ht="21.75" customHeight="1" x14ac:dyDescent="0.3">
      <c r="A47" s="648" t="s">
        <v>305</v>
      </c>
      <c r="B47" s="646" t="s">
        <v>306</v>
      </c>
      <c r="C47" s="646" t="s">
        <v>113</v>
      </c>
      <c r="D47" s="37" t="s">
        <v>72</v>
      </c>
      <c r="E47" s="41">
        <f t="shared" si="0"/>
        <v>100</v>
      </c>
      <c r="F47" s="42">
        <f t="shared" si="1"/>
        <v>100</v>
      </c>
      <c r="G47" s="42">
        <f t="shared" si="2"/>
        <v>100</v>
      </c>
      <c r="H47" s="42">
        <f t="shared" si="3"/>
        <v>60</v>
      </c>
      <c r="I47" s="43">
        <f t="shared" si="4"/>
        <v>60</v>
      </c>
      <c r="J47" s="44">
        <f t="shared" si="5"/>
        <v>420</v>
      </c>
      <c r="K47" s="681">
        <f>(J47+(J48/5))</f>
        <v>534</v>
      </c>
      <c r="L47" s="649">
        <f>Nemzetközi!B211</f>
        <v>76</v>
      </c>
      <c r="M47" s="708">
        <f>Nemzetközi!D211</f>
        <v>0</v>
      </c>
      <c r="N47" s="651">
        <f>K47+(L47*5)+(M47*30)</f>
        <v>914</v>
      </c>
      <c r="O47" s="649">
        <f>IF(N47=0,"",RANK(N47,N:N,0))</f>
        <v>9</v>
      </c>
      <c r="P47" s="109">
        <v>0</v>
      </c>
      <c r="Q47" s="110"/>
      <c r="R47" s="110">
        <v>10</v>
      </c>
      <c r="S47" s="109">
        <v>40</v>
      </c>
      <c r="T47" s="113">
        <v>0</v>
      </c>
      <c r="U47" s="114">
        <v>40</v>
      </c>
      <c r="V47" s="109">
        <v>25</v>
      </c>
      <c r="W47" s="116">
        <v>60</v>
      </c>
      <c r="X47" s="117">
        <v>40</v>
      </c>
      <c r="Y47" s="113">
        <v>15</v>
      </c>
      <c r="Z47" s="119">
        <v>34</v>
      </c>
      <c r="AA47" s="113"/>
      <c r="AB47" s="117"/>
      <c r="AC47" s="121"/>
      <c r="AD47" s="123">
        <v>60</v>
      </c>
      <c r="AE47" s="109">
        <v>40</v>
      </c>
      <c r="AF47" s="124">
        <v>100</v>
      </c>
      <c r="AG47" s="119">
        <v>25</v>
      </c>
      <c r="AH47" s="109">
        <v>40</v>
      </c>
      <c r="AI47" s="116">
        <v>25</v>
      </c>
      <c r="AJ47" s="113">
        <v>0</v>
      </c>
      <c r="AK47" s="126">
        <v>60</v>
      </c>
      <c r="AL47" s="113">
        <v>40</v>
      </c>
      <c r="AM47" s="114">
        <v>60</v>
      </c>
      <c r="AN47" s="109">
        <v>100</v>
      </c>
      <c r="AO47" s="116"/>
      <c r="AP47" s="124">
        <v>0</v>
      </c>
      <c r="AQ47" s="124">
        <v>0</v>
      </c>
      <c r="AR47" s="127">
        <v>0</v>
      </c>
      <c r="AS47" s="127">
        <v>15</v>
      </c>
      <c r="AT47" s="113">
        <v>60</v>
      </c>
      <c r="AU47" s="114">
        <v>100</v>
      </c>
      <c r="AV47" s="113"/>
      <c r="AW47" s="126">
        <v>25</v>
      </c>
      <c r="AX47" s="109">
        <v>0</v>
      </c>
      <c r="AY47" s="110"/>
      <c r="AZ47" s="110"/>
    </row>
    <row r="48" spans="1:52" ht="21.75" customHeight="1" x14ac:dyDescent="0.3">
      <c r="A48" s="647"/>
      <c r="B48" s="647"/>
      <c r="C48" s="647"/>
      <c r="D48" s="85" t="s">
        <v>103</v>
      </c>
      <c r="E48" s="41">
        <f t="shared" si="0"/>
        <v>150</v>
      </c>
      <c r="F48" s="42">
        <f t="shared" si="1"/>
        <v>120</v>
      </c>
      <c r="G48" s="42">
        <f t="shared" si="2"/>
        <v>100</v>
      </c>
      <c r="H48" s="42">
        <f t="shared" si="3"/>
        <v>100</v>
      </c>
      <c r="I48" s="43">
        <f t="shared" si="4"/>
        <v>100</v>
      </c>
      <c r="J48" s="89">
        <f t="shared" si="5"/>
        <v>570</v>
      </c>
      <c r="K48" s="650"/>
      <c r="L48" s="650"/>
      <c r="M48" s="670"/>
      <c r="N48" s="650"/>
      <c r="O48" s="650"/>
      <c r="P48" s="128">
        <v>0</v>
      </c>
      <c r="Q48" s="129"/>
      <c r="R48" s="129">
        <v>30</v>
      </c>
      <c r="S48" s="128">
        <v>40</v>
      </c>
      <c r="T48" s="130">
        <v>0</v>
      </c>
      <c r="U48" s="132">
        <v>120</v>
      </c>
      <c r="V48" s="128">
        <v>60</v>
      </c>
      <c r="W48" s="134">
        <v>40</v>
      </c>
      <c r="X48" s="135">
        <v>60</v>
      </c>
      <c r="Y48" s="130">
        <v>5</v>
      </c>
      <c r="Z48" s="136">
        <v>40</v>
      </c>
      <c r="AA48" s="130"/>
      <c r="AB48" s="135"/>
      <c r="AC48" s="138"/>
      <c r="AD48" s="140">
        <v>40</v>
      </c>
      <c r="AE48" s="128">
        <v>25</v>
      </c>
      <c r="AF48" s="142">
        <v>100</v>
      </c>
      <c r="AG48" s="136">
        <v>25</v>
      </c>
      <c r="AH48" s="128">
        <v>25</v>
      </c>
      <c r="AI48" s="134">
        <v>60</v>
      </c>
      <c r="AJ48" s="130">
        <v>0</v>
      </c>
      <c r="AK48" s="144"/>
      <c r="AL48" s="130">
        <v>100</v>
      </c>
      <c r="AM48" s="132">
        <v>40</v>
      </c>
      <c r="AN48" s="128">
        <v>60</v>
      </c>
      <c r="AO48" s="134"/>
      <c r="AP48" s="142">
        <v>0</v>
      </c>
      <c r="AQ48" s="142">
        <v>0</v>
      </c>
      <c r="AR48" s="146">
        <v>0</v>
      </c>
      <c r="AS48" s="146">
        <v>16</v>
      </c>
      <c r="AT48" s="130">
        <v>40</v>
      </c>
      <c r="AU48" s="132">
        <v>150</v>
      </c>
      <c r="AV48" s="130"/>
      <c r="AW48" s="144">
        <v>100</v>
      </c>
      <c r="AX48" s="128">
        <v>0</v>
      </c>
      <c r="AY48" s="129"/>
      <c r="AZ48" s="129"/>
    </row>
    <row r="49" spans="1:52" ht="21.75" customHeight="1" x14ac:dyDescent="0.3">
      <c r="A49" s="712" t="s">
        <v>233</v>
      </c>
      <c r="B49" s="646" t="s">
        <v>234</v>
      </c>
      <c r="C49" s="710" t="s">
        <v>113</v>
      </c>
      <c r="D49" s="37" t="s">
        <v>72</v>
      </c>
      <c r="E49" s="41">
        <f t="shared" si="0"/>
        <v>0</v>
      </c>
      <c r="F49" s="42">
        <f t="shared" si="1"/>
        <v>0</v>
      </c>
      <c r="G49" s="42">
        <f t="shared" si="2"/>
        <v>0</v>
      </c>
      <c r="H49" s="42">
        <f t="shared" si="3"/>
        <v>0</v>
      </c>
      <c r="I49" s="43">
        <f t="shared" si="4"/>
        <v>0</v>
      </c>
      <c r="J49" s="44">
        <f t="shared" si="5"/>
        <v>0</v>
      </c>
      <c r="K49" s="681">
        <f>(J49+(J50/5))</f>
        <v>9.6</v>
      </c>
      <c r="L49" s="649"/>
      <c r="M49" s="649"/>
      <c r="N49" s="651">
        <f>K49+(L49*5)+(M49*30)</f>
        <v>9.6</v>
      </c>
      <c r="O49" s="649">
        <f>IF(N49=0,"",RANK(N49,N:N,0))</f>
        <v>84</v>
      </c>
      <c r="P49" s="109">
        <v>0</v>
      </c>
      <c r="Q49" s="110"/>
      <c r="R49" s="110"/>
      <c r="S49" s="109"/>
      <c r="T49" s="113">
        <v>0</v>
      </c>
      <c r="U49" s="114"/>
      <c r="V49" s="109">
        <v>0</v>
      </c>
      <c r="W49" s="116"/>
      <c r="X49" s="117"/>
      <c r="Y49" s="113">
        <v>0</v>
      </c>
      <c r="Z49" s="119"/>
      <c r="AA49" s="113"/>
      <c r="AB49" s="117"/>
      <c r="AC49" s="121"/>
      <c r="AD49" s="123">
        <v>0</v>
      </c>
      <c r="AE49" s="109">
        <v>0</v>
      </c>
      <c r="AF49" s="124">
        <v>0</v>
      </c>
      <c r="AG49" s="119"/>
      <c r="AH49" s="109">
        <v>0</v>
      </c>
      <c r="AI49" s="116"/>
      <c r="AJ49" s="113">
        <v>0</v>
      </c>
      <c r="AK49" s="126"/>
      <c r="AL49" s="113"/>
      <c r="AM49" s="114"/>
      <c r="AN49" s="109">
        <v>0</v>
      </c>
      <c r="AO49" s="116"/>
      <c r="AP49" s="124">
        <v>0</v>
      </c>
      <c r="AQ49" s="124">
        <v>0</v>
      </c>
      <c r="AR49" s="127">
        <v>0</v>
      </c>
      <c r="AS49" s="127">
        <v>0</v>
      </c>
      <c r="AT49" s="113"/>
      <c r="AU49" s="114"/>
      <c r="AV49" s="113"/>
      <c r="AW49" s="126"/>
      <c r="AX49" s="109">
        <v>0</v>
      </c>
      <c r="AY49" s="110"/>
      <c r="AZ49" s="110"/>
    </row>
    <row r="50" spans="1:52" ht="21.75" customHeight="1" x14ac:dyDescent="0.3">
      <c r="A50" s="713"/>
      <c r="B50" s="647"/>
      <c r="C50" s="711"/>
      <c r="D50" s="85" t="s">
        <v>103</v>
      </c>
      <c r="E50" s="41">
        <f t="shared" si="0"/>
        <v>40</v>
      </c>
      <c r="F50" s="42">
        <f t="shared" si="1"/>
        <v>8</v>
      </c>
      <c r="G50" s="42">
        <f t="shared" si="2"/>
        <v>0</v>
      </c>
      <c r="H50" s="42">
        <f t="shared" si="3"/>
        <v>0</v>
      </c>
      <c r="I50" s="43">
        <f t="shared" si="4"/>
        <v>0</v>
      </c>
      <c r="J50" s="89">
        <f t="shared" si="5"/>
        <v>48</v>
      </c>
      <c r="K50" s="650"/>
      <c r="L50" s="650"/>
      <c r="M50" s="650"/>
      <c r="N50" s="650"/>
      <c r="O50" s="650"/>
      <c r="P50" s="128">
        <v>0</v>
      </c>
      <c r="Q50" s="129"/>
      <c r="R50" s="129"/>
      <c r="S50" s="128"/>
      <c r="T50" s="130">
        <v>0</v>
      </c>
      <c r="U50" s="132"/>
      <c r="V50" s="128">
        <v>0</v>
      </c>
      <c r="W50" s="134"/>
      <c r="X50" s="135"/>
      <c r="Y50" s="130">
        <v>0</v>
      </c>
      <c r="Z50" s="136"/>
      <c r="AA50" s="130"/>
      <c r="AB50" s="135"/>
      <c r="AC50" s="138"/>
      <c r="AD50" s="140">
        <v>0</v>
      </c>
      <c r="AE50" s="128">
        <v>0</v>
      </c>
      <c r="AF50" s="142">
        <v>0</v>
      </c>
      <c r="AG50" s="136"/>
      <c r="AH50" s="128">
        <v>0</v>
      </c>
      <c r="AI50" s="134"/>
      <c r="AJ50" s="130">
        <v>0</v>
      </c>
      <c r="AK50" s="144"/>
      <c r="AL50" s="130">
        <v>40</v>
      </c>
      <c r="AM50" s="132"/>
      <c r="AN50" s="128">
        <v>0</v>
      </c>
      <c r="AO50" s="134"/>
      <c r="AP50" s="142">
        <v>0</v>
      </c>
      <c r="AQ50" s="142">
        <v>0</v>
      </c>
      <c r="AR50" s="146">
        <v>0</v>
      </c>
      <c r="AS50" s="146">
        <v>0</v>
      </c>
      <c r="AT50" s="130"/>
      <c r="AU50" s="132"/>
      <c r="AV50" s="130"/>
      <c r="AW50" s="144">
        <v>8</v>
      </c>
      <c r="AX50" s="128">
        <v>0</v>
      </c>
      <c r="AY50" s="129"/>
      <c r="AZ50" s="129"/>
    </row>
    <row r="51" spans="1:52" ht="21.75" customHeight="1" x14ac:dyDescent="0.3">
      <c r="A51" s="648" t="s">
        <v>321</v>
      </c>
      <c r="B51" s="646" t="s">
        <v>322</v>
      </c>
      <c r="C51" s="646" t="s">
        <v>323</v>
      </c>
      <c r="D51" s="37" t="s">
        <v>72</v>
      </c>
      <c r="E51" s="41">
        <f t="shared" si="0"/>
        <v>250</v>
      </c>
      <c r="F51" s="42">
        <f t="shared" si="1"/>
        <v>250</v>
      </c>
      <c r="G51" s="42">
        <f t="shared" si="2"/>
        <v>150</v>
      </c>
      <c r="H51" s="42">
        <f t="shared" si="3"/>
        <v>150</v>
      </c>
      <c r="I51" s="43">
        <f t="shared" si="4"/>
        <v>120</v>
      </c>
      <c r="J51" s="44">
        <f t="shared" si="5"/>
        <v>920</v>
      </c>
      <c r="K51" s="681">
        <f>(J51+(J52/5))</f>
        <v>1118</v>
      </c>
      <c r="L51" s="649">
        <f>Nemzetközi!B212</f>
        <v>315</v>
      </c>
      <c r="M51" s="649"/>
      <c r="N51" s="651">
        <f>K51+(L51*5)+(M51*30)</f>
        <v>2693</v>
      </c>
      <c r="O51" s="649">
        <f>IF(N51=0,"",RANK(N51,N:N,0))</f>
        <v>4</v>
      </c>
      <c r="P51" s="109">
        <v>0</v>
      </c>
      <c r="Q51" s="110">
        <v>60</v>
      </c>
      <c r="R51" s="110">
        <v>90</v>
      </c>
      <c r="S51" s="109"/>
      <c r="T51" s="113">
        <v>0</v>
      </c>
      <c r="U51" s="114">
        <v>120</v>
      </c>
      <c r="V51" s="109">
        <v>0</v>
      </c>
      <c r="W51" s="116"/>
      <c r="X51" s="117">
        <v>90</v>
      </c>
      <c r="Y51" s="113">
        <v>0</v>
      </c>
      <c r="Z51" s="119"/>
      <c r="AA51" s="113"/>
      <c r="AB51" s="117"/>
      <c r="AC51" s="121"/>
      <c r="AD51" s="123">
        <v>150</v>
      </c>
      <c r="AE51" s="109">
        <v>0</v>
      </c>
      <c r="AF51" s="124">
        <v>150</v>
      </c>
      <c r="AG51" s="119"/>
      <c r="AH51" s="109">
        <v>0</v>
      </c>
      <c r="AI51" s="116"/>
      <c r="AJ51" s="113">
        <v>0</v>
      </c>
      <c r="AK51" s="126"/>
      <c r="AL51" s="113"/>
      <c r="AM51" s="114">
        <v>250</v>
      </c>
      <c r="AN51" s="109">
        <v>0</v>
      </c>
      <c r="AO51" s="116"/>
      <c r="AP51" s="124">
        <v>0</v>
      </c>
      <c r="AQ51" s="124">
        <v>0</v>
      </c>
      <c r="AR51" s="127">
        <v>0</v>
      </c>
      <c r="AS51" s="127">
        <v>0</v>
      </c>
      <c r="AT51" s="113"/>
      <c r="AU51" s="114">
        <v>250</v>
      </c>
      <c r="AV51" s="113"/>
      <c r="AW51" s="126"/>
      <c r="AX51" s="109">
        <v>0</v>
      </c>
      <c r="AY51" s="110"/>
      <c r="AZ51" s="110"/>
    </row>
    <row r="52" spans="1:52" ht="21.75" customHeight="1" x14ac:dyDescent="0.3">
      <c r="A52" s="647"/>
      <c r="B52" s="647"/>
      <c r="C52" s="647"/>
      <c r="D52" s="85" t="s">
        <v>103</v>
      </c>
      <c r="E52" s="41">
        <f t="shared" si="0"/>
        <v>350</v>
      </c>
      <c r="F52" s="42">
        <f t="shared" si="1"/>
        <v>250</v>
      </c>
      <c r="G52" s="42">
        <f t="shared" si="2"/>
        <v>150</v>
      </c>
      <c r="H52" s="42">
        <f t="shared" si="3"/>
        <v>150</v>
      </c>
      <c r="I52" s="43">
        <f t="shared" si="4"/>
        <v>90</v>
      </c>
      <c r="J52" s="89">
        <f t="shared" si="5"/>
        <v>990</v>
      </c>
      <c r="K52" s="650"/>
      <c r="L52" s="650"/>
      <c r="M52" s="670"/>
      <c r="N52" s="650"/>
      <c r="O52" s="650"/>
      <c r="P52" s="128">
        <v>0</v>
      </c>
      <c r="Q52" s="129"/>
      <c r="R52" s="129">
        <v>90</v>
      </c>
      <c r="S52" s="128"/>
      <c r="T52" s="130">
        <v>0</v>
      </c>
      <c r="U52" s="132">
        <v>90</v>
      </c>
      <c r="V52" s="128">
        <v>0</v>
      </c>
      <c r="W52" s="134"/>
      <c r="X52" s="135">
        <v>150</v>
      </c>
      <c r="Y52" s="130">
        <v>25</v>
      </c>
      <c r="Z52" s="136"/>
      <c r="AA52" s="130"/>
      <c r="AB52" s="135"/>
      <c r="AC52" s="138"/>
      <c r="AD52" s="140">
        <v>150</v>
      </c>
      <c r="AE52" s="128">
        <v>0</v>
      </c>
      <c r="AF52" s="142">
        <v>250</v>
      </c>
      <c r="AG52" s="136">
        <v>60</v>
      </c>
      <c r="AH52" s="128">
        <v>0</v>
      </c>
      <c r="AI52" s="134"/>
      <c r="AJ52" s="130">
        <v>0</v>
      </c>
      <c r="AK52" s="144"/>
      <c r="AL52" s="130"/>
      <c r="AM52" s="132"/>
      <c r="AN52" s="128">
        <v>0</v>
      </c>
      <c r="AO52" s="134"/>
      <c r="AP52" s="142">
        <v>0</v>
      </c>
      <c r="AQ52" s="142">
        <v>0</v>
      </c>
      <c r="AR52" s="146">
        <v>0</v>
      </c>
      <c r="AS52" s="146">
        <v>0</v>
      </c>
      <c r="AT52" s="130"/>
      <c r="AU52" s="132">
        <v>350</v>
      </c>
      <c r="AV52" s="130"/>
      <c r="AW52" s="144"/>
      <c r="AX52" s="128">
        <v>0</v>
      </c>
      <c r="AY52" s="129"/>
      <c r="AZ52" s="129"/>
    </row>
    <row r="53" spans="1:52" ht="21.75" customHeight="1" x14ac:dyDescent="0.3">
      <c r="A53" s="712" t="s">
        <v>331</v>
      </c>
      <c r="B53" s="646" t="s">
        <v>332</v>
      </c>
      <c r="C53" s="710" t="s">
        <v>53</v>
      </c>
      <c r="D53" s="37" t="s">
        <v>72</v>
      </c>
      <c r="E53" s="41">
        <f t="shared" si="0"/>
        <v>15</v>
      </c>
      <c r="F53" s="42">
        <f t="shared" si="1"/>
        <v>15</v>
      </c>
      <c r="G53" s="42">
        <f t="shared" si="2"/>
        <v>15</v>
      </c>
      <c r="H53" s="42">
        <f t="shared" si="3"/>
        <v>15</v>
      </c>
      <c r="I53" s="43">
        <f t="shared" si="4"/>
        <v>15</v>
      </c>
      <c r="J53" s="44">
        <f t="shared" si="5"/>
        <v>75</v>
      </c>
      <c r="K53" s="681">
        <f>(J53+(J54/5))</f>
        <v>81.8</v>
      </c>
      <c r="L53" s="649"/>
      <c r="M53" s="679"/>
      <c r="N53" s="651">
        <f>K53+(L53*5)+(M53*30)</f>
        <v>81.8</v>
      </c>
      <c r="O53" s="649">
        <f>IF(N53=0,"",RANK(N53,N:N,0))</f>
        <v>57</v>
      </c>
      <c r="P53" s="109">
        <v>0</v>
      </c>
      <c r="Q53" s="110"/>
      <c r="R53" s="110"/>
      <c r="S53" s="109"/>
      <c r="T53" s="113">
        <v>0</v>
      </c>
      <c r="U53" s="114">
        <v>8</v>
      </c>
      <c r="V53" s="109">
        <v>3</v>
      </c>
      <c r="W53" s="116">
        <v>15</v>
      </c>
      <c r="X53" s="117"/>
      <c r="Y53" s="113">
        <v>0</v>
      </c>
      <c r="Z53" s="119"/>
      <c r="AA53" s="113"/>
      <c r="AB53" s="117"/>
      <c r="AC53" s="121"/>
      <c r="AD53" s="123">
        <v>0</v>
      </c>
      <c r="AE53" s="109">
        <v>15</v>
      </c>
      <c r="AF53" s="124">
        <v>0</v>
      </c>
      <c r="AG53" s="119">
        <v>15</v>
      </c>
      <c r="AH53" s="109">
        <v>5</v>
      </c>
      <c r="AI53" s="116">
        <v>15</v>
      </c>
      <c r="AJ53" s="113">
        <v>0</v>
      </c>
      <c r="AK53" s="126"/>
      <c r="AL53" s="113"/>
      <c r="AM53" s="114"/>
      <c r="AN53" s="109">
        <v>0</v>
      </c>
      <c r="AO53" s="116"/>
      <c r="AP53" s="124">
        <v>10</v>
      </c>
      <c r="AQ53" s="124">
        <v>0</v>
      </c>
      <c r="AR53" s="127">
        <v>0</v>
      </c>
      <c r="AS53" s="127">
        <v>0</v>
      </c>
      <c r="AT53" s="113">
        <v>15</v>
      </c>
      <c r="AU53" s="114"/>
      <c r="AV53" s="113">
        <v>15</v>
      </c>
      <c r="AW53" s="126"/>
      <c r="AX53" s="109">
        <v>0</v>
      </c>
      <c r="AY53" s="110"/>
      <c r="AZ53" s="110"/>
    </row>
    <row r="54" spans="1:52" ht="21.75" customHeight="1" x14ac:dyDescent="0.3">
      <c r="A54" s="713"/>
      <c r="B54" s="647"/>
      <c r="C54" s="711"/>
      <c r="D54" s="85" t="s">
        <v>103</v>
      </c>
      <c r="E54" s="41">
        <f t="shared" si="0"/>
        <v>25</v>
      </c>
      <c r="F54" s="42">
        <f t="shared" si="1"/>
        <v>9</v>
      </c>
      <c r="G54" s="42">
        <f t="shared" si="2"/>
        <v>0</v>
      </c>
      <c r="H54" s="42">
        <f t="shared" si="3"/>
        <v>0</v>
      </c>
      <c r="I54" s="43">
        <f t="shared" si="4"/>
        <v>0</v>
      </c>
      <c r="J54" s="89">
        <f t="shared" si="5"/>
        <v>34</v>
      </c>
      <c r="K54" s="650"/>
      <c r="L54" s="650"/>
      <c r="M54" s="670"/>
      <c r="N54" s="650"/>
      <c r="O54" s="650"/>
      <c r="P54" s="128">
        <v>0</v>
      </c>
      <c r="Q54" s="129"/>
      <c r="R54" s="129"/>
      <c r="S54" s="128"/>
      <c r="T54" s="130">
        <v>0</v>
      </c>
      <c r="U54" s="132"/>
      <c r="V54" s="128">
        <v>0</v>
      </c>
      <c r="W54" s="134"/>
      <c r="X54" s="135"/>
      <c r="Y54" s="130">
        <v>0</v>
      </c>
      <c r="Z54" s="136"/>
      <c r="AA54" s="130"/>
      <c r="AB54" s="135"/>
      <c r="AC54" s="138"/>
      <c r="AD54" s="140">
        <v>0</v>
      </c>
      <c r="AE54" s="128">
        <v>0</v>
      </c>
      <c r="AF54" s="142">
        <v>0</v>
      </c>
      <c r="AG54" s="136"/>
      <c r="AH54" s="128">
        <v>0</v>
      </c>
      <c r="AI54" s="134"/>
      <c r="AJ54" s="130">
        <v>0</v>
      </c>
      <c r="AK54" s="144"/>
      <c r="AL54" s="130"/>
      <c r="AM54" s="132"/>
      <c r="AN54" s="128">
        <v>0</v>
      </c>
      <c r="AO54" s="134"/>
      <c r="AP54" s="142">
        <v>25</v>
      </c>
      <c r="AQ54" s="142">
        <v>9</v>
      </c>
      <c r="AR54" s="146">
        <v>0</v>
      </c>
      <c r="AS54" s="146">
        <v>0</v>
      </c>
      <c r="AT54" s="130"/>
      <c r="AU54" s="132"/>
      <c r="AV54" s="130"/>
      <c r="AW54" s="144"/>
      <c r="AX54" s="128">
        <v>0</v>
      </c>
      <c r="AY54" s="129"/>
      <c r="AZ54" s="129"/>
    </row>
    <row r="55" spans="1:52" ht="21.75" customHeight="1" x14ac:dyDescent="0.3">
      <c r="A55" s="712" t="s">
        <v>340</v>
      </c>
      <c r="B55" s="646" t="s">
        <v>342</v>
      </c>
      <c r="C55" s="710" t="s">
        <v>343</v>
      </c>
      <c r="D55" s="37" t="s">
        <v>72</v>
      </c>
      <c r="E55" s="41">
        <f t="shared" si="0"/>
        <v>40</v>
      </c>
      <c r="F55" s="42">
        <f t="shared" si="1"/>
        <v>38</v>
      </c>
      <c r="G55" s="42">
        <f t="shared" si="2"/>
        <v>25</v>
      </c>
      <c r="H55" s="42">
        <f t="shared" si="3"/>
        <v>25</v>
      </c>
      <c r="I55" s="43">
        <f t="shared" si="4"/>
        <v>22</v>
      </c>
      <c r="J55" s="44">
        <f t="shared" si="5"/>
        <v>150</v>
      </c>
      <c r="K55" s="681">
        <f>(J55+(J56/5))</f>
        <v>185.2</v>
      </c>
      <c r="L55" s="649"/>
      <c r="M55" s="679"/>
      <c r="N55" s="651">
        <f>K55+(L55*5)+(M55*30)</f>
        <v>185.2</v>
      </c>
      <c r="O55" s="649">
        <f>IF(N55=0,"",RANK(N55,N:N,0))</f>
        <v>46</v>
      </c>
      <c r="P55" s="109">
        <v>0</v>
      </c>
      <c r="Q55" s="110"/>
      <c r="R55" s="110"/>
      <c r="S55" s="109">
        <v>22</v>
      </c>
      <c r="T55" s="113">
        <v>15</v>
      </c>
      <c r="U55" s="114"/>
      <c r="V55" s="109">
        <v>0</v>
      </c>
      <c r="W55" s="116">
        <v>3</v>
      </c>
      <c r="X55" s="117"/>
      <c r="Y55" s="113">
        <v>3</v>
      </c>
      <c r="Z55" s="119"/>
      <c r="AA55" s="113"/>
      <c r="AB55" s="117"/>
      <c r="AC55" s="121">
        <v>18</v>
      </c>
      <c r="AD55" s="123">
        <v>0</v>
      </c>
      <c r="AE55" s="109">
        <v>5</v>
      </c>
      <c r="AF55" s="124">
        <v>0</v>
      </c>
      <c r="AG55" s="119"/>
      <c r="AH55" s="109">
        <v>5</v>
      </c>
      <c r="AI55" s="116">
        <v>15</v>
      </c>
      <c r="AJ55" s="113">
        <v>5</v>
      </c>
      <c r="AK55" s="126"/>
      <c r="AL55" s="113"/>
      <c r="AM55" s="114">
        <v>38</v>
      </c>
      <c r="AN55" s="109">
        <v>5</v>
      </c>
      <c r="AO55" s="116"/>
      <c r="AP55" s="124">
        <v>40</v>
      </c>
      <c r="AQ55" s="124">
        <v>0</v>
      </c>
      <c r="AR55" s="127">
        <v>0</v>
      </c>
      <c r="AS55" s="127">
        <v>0</v>
      </c>
      <c r="AT55" s="113">
        <v>5</v>
      </c>
      <c r="AU55" s="114">
        <v>25</v>
      </c>
      <c r="AV55" s="113">
        <v>25</v>
      </c>
      <c r="AW55" s="126">
        <v>15</v>
      </c>
      <c r="AX55" s="109">
        <v>0</v>
      </c>
      <c r="AY55" s="110"/>
      <c r="AZ55" s="110"/>
    </row>
    <row r="56" spans="1:52" ht="21.75" customHeight="1" x14ac:dyDescent="0.3">
      <c r="A56" s="713"/>
      <c r="B56" s="647"/>
      <c r="C56" s="711"/>
      <c r="D56" s="85" t="s">
        <v>103</v>
      </c>
      <c r="E56" s="41">
        <f t="shared" si="0"/>
        <v>60</v>
      </c>
      <c r="F56" s="42">
        <f t="shared" si="1"/>
        <v>60</v>
      </c>
      <c r="G56" s="42">
        <f t="shared" si="2"/>
        <v>40</v>
      </c>
      <c r="H56" s="42">
        <f t="shared" si="3"/>
        <v>8</v>
      </c>
      <c r="I56" s="43">
        <f t="shared" si="4"/>
        <v>8</v>
      </c>
      <c r="J56" s="89">
        <f t="shared" si="5"/>
        <v>176</v>
      </c>
      <c r="K56" s="650"/>
      <c r="L56" s="650"/>
      <c r="M56" s="650"/>
      <c r="N56" s="650"/>
      <c r="O56" s="650"/>
      <c r="P56" s="128">
        <v>0</v>
      </c>
      <c r="Q56" s="129"/>
      <c r="R56" s="129"/>
      <c r="S56" s="128">
        <v>5</v>
      </c>
      <c r="T56" s="130">
        <v>5</v>
      </c>
      <c r="U56" s="132"/>
      <c r="V56" s="128">
        <v>0</v>
      </c>
      <c r="W56" s="134"/>
      <c r="X56" s="135"/>
      <c r="Y56" s="130">
        <v>0</v>
      </c>
      <c r="Z56" s="136"/>
      <c r="AA56" s="130"/>
      <c r="AB56" s="135"/>
      <c r="AC56" s="138">
        <v>8</v>
      </c>
      <c r="AD56" s="140">
        <v>0</v>
      </c>
      <c r="AE56" s="128">
        <v>0</v>
      </c>
      <c r="AF56" s="142">
        <v>0</v>
      </c>
      <c r="AG56" s="136"/>
      <c r="AH56" s="128">
        <v>0</v>
      </c>
      <c r="AI56" s="134"/>
      <c r="AJ56" s="130">
        <v>0</v>
      </c>
      <c r="AK56" s="144"/>
      <c r="AL56" s="130"/>
      <c r="AM56" s="132"/>
      <c r="AN56" s="128">
        <v>60</v>
      </c>
      <c r="AO56" s="134"/>
      <c r="AP56" s="142">
        <v>0</v>
      </c>
      <c r="AQ56" s="142">
        <v>0</v>
      </c>
      <c r="AR56" s="146">
        <v>0</v>
      </c>
      <c r="AS56" s="146">
        <v>0</v>
      </c>
      <c r="AT56" s="130"/>
      <c r="AU56" s="132">
        <v>40</v>
      </c>
      <c r="AV56" s="130">
        <v>8</v>
      </c>
      <c r="AW56" s="144">
        <v>60</v>
      </c>
      <c r="AX56" s="128">
        <v>0</v>
      </c>
      <c r="AY56" s="129"/>
      <c r="AZ56" s="129"/>
    </row>
    <row r="57" spans="1:52" ht="21.75" customHeight="1" x14ac:dyDescent="0.3">
      <c r="A57" s="648" t="s">
        <v>243</v>
      </c>
      <c r="B57" s="646" t="s">
        <v>244</v>
      </c>
      <c r="C57" s="646" t="s">
        <v>245</v>
      </c>
      <c r="D57" s="37" t="s">
        <v>72</v>
      </c>
      <c r="E57" s="41">
        <f t="shared" si="0"/>
        <v>15</v>
      </c>
      <c r="F57" s="42">
        <f t="shared" si="1"/>
        <v>5</v>
      </c>
      <c r="G57" s="42">
        <f t="shared" si="2"/>
        <v>0</v>
      </c>
      <c r="H57" s="42">
        <f t="shared" si="3"/>
        <v>0</v>
      </c>
      <c r="I57" s="43">
        <f t="shared" si="4"/>
        <v>0</v>
      </c>
      <c r="J57" s="44">
        <f t="shared" si="5"/>
        <v>20</v>
      </c>
      <c r="K57" s="681">
        <f>(J57+(J58/5))</f>
        <v>24.8</v>
      </c>
      <c r="L57" s="649"/>
      <c r="M57" s="649"/>
      <c r="N57" s="651">
        <f>K57+(L57*5)+(M57*30)</f>
        <v>24.8</v>
      </c>
      <c r="O57" s="649">
        <f>IF(N57=0,"",RANK(N57,N:N,0))</f>
        <v>76</v>
      </c>
      <c r="P57" s="109">
        <v>0</v>
      </c>
      <c r="Q57" s="110"/>
      <c r="R57" s="110"/>
      <c r="S57" s="109"/>
      <c r="T57" s="113">
        <v>0</v>
      </c>
      <c r="U57" s="114"/>
      <c r="V57" s="109">
        <v>0</v>
      </c>
      <c r="W57" s="116"/>
      <c r="X57" s="117"/>
      <c r="Y57" s="113">
        <v>0</v>
      </c>
      <c r="Z57" s="119"/>
      <c r="AA57" s="113"/>
      <c r="AB57" s="117"/>
      <c r="AC57" s="121"/>
      <c r="AD57" s="123">
        <v>0</v>
      </c>
      <c r="AE57" s="109">
        <v>0</v>
      </c>
      <c r="AF57" s="124">
        <v>0</v>
      </c>
      <c r="AG57" s="119"/>
      <c r="AH57" s="109">
        <v>0</v>
      </c>
      <c r="AI57" s="116"/>
      <c r="AJ57" s="113">
        <v>5</v>
      </c>
      <c r="AK57" s="126"/>
      <c r="AL57" s="113"/>
      <c r="AM57" s="114"/>
      <c r="AN57" s="109">
        <v>0</v>
      </c>
      <c r="AO57" s="116"/>
      <c r="AP57" s="124">
        <v>0</v>
      </c>
      <c r="AQ57" s="124">
        <v>0</v>
      </c>
      <c r="AR57" s="127">
        <v>0</v>
      </c>
      <c r="AS57" s="127">
        <v>0</v>
      </c>
      <c r="AT57" s="113">
        <v>15</v>
      </c>
      <c r="AU57" s="114"/>
      <c r="AV57" s="113"/>
      <c r="AW57" s="126"/>
      <c r="AX57" s="109">
        <v>5</v>
      </c>
      <c r="AY57" s="110"/>
      <c r="AZ57" s="110"/>
    </row>
    <row r="58" spans="1:52" ht="21.75" customHeight="1" x14ac:dyDescent="0.3">
      <c r="A58" s="647"/>
      <c r="B58" s="647"/>
      <c r="C58" s="647"/>
      <c r="D58" s="85" t="s">
        <v>103</v>
      </c>
      <c r="E58" s="41">
        <f t="shared" si="0"/>
        <v>8</v>
      </c>
      <c r="F58" s="42">
        <f t="shared" si="1"/>
        <v>8</v>
      </c>
      <c r="G58" s="42">
        <f t="shared" si="2"/>
        <v>8</v>
      </c>
      <c r="H58" s="42">
        <f t="shared" si="3"/>
        <v>0</v>
      </c>
      <c r="I58" s="43">
        <f t="shared" si="4"/>
        <v>0</v>
      </c>
      <c r="J58" s="89">
        <f t="shared" si="5"/>
        <v>24</v>
      </c>
      <c r="K58" s="650"/>
      <c r="L58" s="650"/>
      <c r="M58" s="650"/>
      <c r="N58" s="650"/>
      <c r="O58" s="650"/>
      <c r="P58" s="128">
        <v>0</v>
      </c>
      <c r="Q58" s="129"/>
      <c r="R58" s="129"/>
      <c r="S58" s="128"/>
      <c r="T58" s="130">
        <v>0</v>
      </c>
      <c r="U58" s="132"/>
      <c r="V58" s="128">
        <v>0</v>
      </c>
      <c r="W58" s="134"/>
      <c r="X58" s="135"/>
      <c r="Y58" s="130">
        <v>0</v>
      </c>
      <c r="Z58" s="136"/>
      <c r="AA58" s="130"/>
      <c r="AB58" s="135"/>
      <c r="AC58" s="138"/>
      <c r="AD58" s="140">
        <v>0</v>
      </c>
      <c r="AE58" s="128">
        <v>0</v>
      </c>
      <c r="AF58" s="142">
        <v>0</v>
      </c>
      <c r="AG58" s="136"/>
      <c r="AH58" s="128">
        <v>8</v>
      </c>
      <c r="AI58" s="134"/>
      <c r="AJ58" s="130">
        <v>8</v>
      </c>
      <c r="AK58" s="144"/>
      <c r="AL58" s="130"/>
      <c r="AM58" s="132"/>
      <c r="AN58" s="128">
        <v>0</v>
      </c>
      <c r="AO58" s="134"/>
      <c r="AP58" s="142">
        <v>0</v>
      </c>
      <c r="AQ58" s="142">
        <v>0</v>
      </c>
      <c r="AR58" s="146">
        <v>0</v>
      </c>
      <c r="AS58" s="146">
        <v>0</v>
      </c>
      <c r="AT58" s="130">
        <v>8</v>
      </c>
      <c r="AU58" s="132"/>
      <c r="AV58" s="130"/>
      <c r="AW58" s="144"/>
      <c r="AX58" s="128">
        <v>0</v>
      </c>
      <c r="AY58" s="129"/>
      <c r="AZ58" s="129"/>
    </row>
    <row r="59" spans="1:52" ht="21.75" customHeight="1" x14ac:dyDescent="0.3">
      <c r="A59" s="648" t="s">
        <v>356</v>
      </c>
      <c r="B59" s="646" t="s">
        <v>357</v>
      </c>
      <c r="C59" s="646" t="s">
        <v>358</v>
      </c>
      <c r="D59" s="37" t="s">
        <v>72</v>
      </c>
      <c r="E59" s="41">
        <f t="shared" si="0"/>
        <v>60</v>
      </c>
      <c r="F59" s="42">
        <f t="shared" si="1"/>
        <v>15</v>
      </c>
      <c r="G59" s="42">
        <f t="shared" si="2"/>
        <v>3</v>
      </c>
      <c r="H59" s="42">
        <f t="shared" si="3"/>
        <v>3</v>
      </c>
      <c r="I59" s="43">
        <f t="shared" si="4"/>
        <v>3</v>
      </c>
      <c r="J59" s="44">
        <f t="shared" si="5"/>
        <v>84</v>
      </c>
      <c r="K59" s="681">
        <f>(J59+(J60/5))</f>
        <v>84</v>
      </c>
      <c r="L59" s="649"/>
      <c r="M59" s="649"/>
      <c r="N59" s="651">
        <f>K59+(L59*5)+(M59*30)</f>
        <v>84</v>
      </c>
      <c r="O59" s="649">
        <f>IF(N59=0,"",RANK(N59,N:N,0))</f>
        <v>55</v>
      </c>
      <c r="P59" s="109">
        <v>0</v>
      </c>
      <c r="Q59" s="110"/>
      <c r="R59" s="110"/>
      <c r="S59" s="109"/>
      <c r="T59" s="113">
        <v>3</v>
      </c>
      <c r="U59" s="114"/>
      <c r="V59" s="109">
        <v>3</v>
      </c>
      <c r="W59" s="116">
        <v>3</v>
      </c>
      <c r="X59" s="117"/>
      <c r="Y59" s="113">
        <v>0</v>
      </c>
      <c r="Z59" s="119"/>
      <c r="AA59" s="113"/>
      <c r="AB59" s="117"/>
      <c r="AC59" s="121"/>
      <c r="AD59" s="123">
        <v>0</v>
      </c>
      <c r="AE59" s="109">
        <v>0</v>
      </c>
      <c r="AF59" s="124">
        <v>60</v>
      </c>
      <c r="AG59" s="119"/>
      <c r="AH59" s="109">
        <v>0</v>
      </c>
      <c r="AI59" s="116"/>
      <c r="AJ59" s="113">
        <v>15</v>
      </c>
      <c r="AK59" s="126"/>
      <c r="AL59" s="113"/>
      <c r="AM59" s="114"/>
      <c r="AN59" s="109">
        <v>0</v>
      </c>
      <c r="AO59" s="116"/>
      <c r="AP59" s="124">
        <v>0</v>
      </c>
      <c r="AQ59" s="124">
        <v>0</v>
      </c>
      <c r="AR59" s="127">
        <v>0</v>
      </c>
      <c r="AS59" s="127">
        <v>0</v>
      </c>
      <c r="AT59" s="113"/>
      <c r="AU59" s="114"/>
      <c r="AV59" s="113"/>
      <c r="AW59" s="126"/>
      <c r="AX59" s="109">
        <v>0</v>
      </c>
      <c r="AY59" s="110"/>
      <c r="AZ59" s="110"/>
    </row>
    <row r="60" spans="1:52" ht="21.75" customHeight="1" x14ac:dyDescent="0.3">
      <c r="A60" s="647"/>
      <c r="B60" s="647"/>
      <c r="C60" s="647"/>
      <c r="D60" s="85" t="s">
        <v>103</v>
      </c>
      <c r="E60" s="41">
        <f t="shared" si="0"/>
        <v>0</v>
      </c>
      <c r="F60" s="42">
        <f t="shared" si="1"/>
        <v>0</v>
      </c>
      <c r="G60" s="42">
        <f t="shared" si="2"/>
        <v>0</v>
      </c>
      <c r="H60" s="42">
        <f t="shared" si="3"/>
        <v>0</v>
      </c>
      <c r="I60" s="43">
        <f t="shared" si="4"/>
        <v>0</v>
      </c>
      <c r="J60" s="89">
        <f t="shared" si="5"/>
        <v>0</v>
      </c>
      <c r="K60" s="650"/>
      <c r="L60" s="650"/>
      <c r="M60" s="650"/>
      <c r="N60" s="650"/>
      <c r="O60" s="650"/>
      <c r="P60" s="128">
        <v>0</v>
      </c>
      <c r="Q60" s="129"/>
      <c r="R60" s="129"/>
      <c r="S60" s="128"/>
      <c r="T60" s="130">
        <v>0</v>
      </c>
      <c r="U60" s="132"/>
      <c r="V60" s="128">
        <v>0</v>
      </c>
      <c r="W60" s="134"/>
      <c r="X60" s="135"/>
      <c r="Y60" s="130">
        <v>0</v>
      </c>
      <c r="Z60" s="136"/>
      <c r="AA60" s="130"/>
      <c r="AB60" s="135"/>
      <c r="AC60" s="138"/>
      <c r="AD60" s="140">
        <v>0</v>
      </c>
      <c r="AE60" s="128">
        <v>0</v>
      </c>
      <c r="AF60" s="142">
        <v>0</v>
      </c>
      <c r="AG60" s="136"/>
      <c r="AH60" s="128">
        <v>0</v>
      </c>
      <c r="AI60" s="134"/>
      <c r="AJ60" s="130">
        <v>0</v>
      </c>
      <c r="AK60" s="144"/>
      <c r="AL60" s="130"/>
      <c r="AM60" s="132"/>
      <c r="AN60" s="128">
        <v>0</v>
      </c>
      <c r="AO60" s="134"/>
      <c r="AP60" s="142">
        <v>0</v>
      </c>
      <c r="AQ60" s="142">
        <v>0</v>
      </c>
      <c r="AR60" s="146">
        <v>0</v>
      </c>
      <c r="AS60" s="146">
        <v>0</v>
      </c>
      <c r="AT60" s="130"/>
      <c r="AU60" s="132"/>
      <c r="AV60" s="130"/>
      <c r="AW60" s="144"/>
      <c r="AX60" s="128">
        <v>0</v>
      </c>
      <c r="AY60" s="129"/>
      <c r="AZ60" s="129"/>
    </row>
    <row r="61" spans="1:52" ht="21.75" customHeight="1" x14ac:dyDescent="0.3">
      <c r="A61" s="712" t="s">
        <v>367</v>
      </c>
      <c r="B61" s="646" t="s">
        <v>368</v>
      </c>
      <c r="C61" s="710" t="s">
        <v>116</v>
      </c>
      <c r="D61" s="37" t="s">
        <v>72</v>
      </c>
      <c r="E61" s="41">
        <f t="shared" si="0"/>
        <v>40</v>
      </c>
      <c r="F61" s="42">
        <f t="shared" si="1"/>
        <v>6</v>
      </c>
      <c r="G61" s="42">
        <f t="shared" si="2"/>
        <v>5</v>
      </c>
      <c r="H61" s="42">
        <f t="shared" si="3"/>
        <v>5</v>
      </c>
      <c r="I61" s="43">
        <f t="shared" si="4"/>
        <v>5</v>
      </c>
      <c r="J61" s="44">
        <f t="shared" si="5"/>
        <v>61</v>
      </c>
      <c r="K61" s="681">
        <f>(J61+(J62/5))</f>
        <v>61.4</v>
      </c>
      <c r="L61" s="649"/>
      <c r="M61" s="649"/>
      <c r="N61" s="651">
        <f>K61+(L61*5)+(M61*30)</f>
        <v>61.4</v>
      </c>
      <c r="O61" s="649">
        <f>IF(N61=0,"",RANK(N61,N:N,0))</f>
        <v>62</v>
      </c>
      <c r="P61" s="109">
        <v>0</v>
      </c>
      <c r="Q61" s="110"/>
      <c r="R61" s="110"/>
      <c r="S61" s="109"/>
      <c r="T61" s="113">
        <v>0</v>
      </c>
      <c r="U61" s="114"/>
      <c r="V61" s="109">
        <v>0</v>
      </c>
      <c r="W61" s="116"/>
      <c r="X61" s="117"/>
      <c r="Y61" s="113">
        <v>0</v>
      </c>
      <c r="Z61" s="119"/>
      <c r="AA61" s="113"/>
      <c r="AB61" s="117"/>
      <c r="AC61" s="121">
        <v>6</v>
      </c>
      <c r="AD61" s="123">
        <v>0</v>
      </c>
      <c r="AE61" s="109">
        <v>0</v>
      </c>
      <c r="AF61" s="124">
        <v>40</v>
      </c>
      <c r="AG61" s="119">
        <v>5</v>
      </c>
      <c r="AH61" s="109">
        <v>5</v>
      </c>
      <c r="AI61" s="116"/>
      <c r="AJ61" s="113">
        <v>0</v>
      </c>
      <c r="AK61" s="126"/>
      <c r="AL61" s="113"/>
      <c r="AM61" s="114"/>
      <c r="AN61" s="109">
        <v>0</v>
      </c>
      <c r="AO61" s="116"/>
      <c r="AP61" s="124">
        <v>0</v>
      </c>
      <c r="AQ61" s="124">
        <v>0</v>
      </c>
      <c r="AR61" s="127">
        <v>0</v>
      </c>
      <c r="AS61" s="127">
        <v>0</v>
      </c>
      <c r="AT61" s="113"/>
      <c r="AU61" s="114"/>
      <c r="AV61" s="113">
        <v>5</v>
      </c>
      <c r="AW61" s="126"/>
      <c r="AX61" s="109">
        <v>0</v>
      </c>
      <c r="AY61" s="110"/>
      <c r="AZ61" s="110"/>
    </row>
    <row r="62" spans="1:52" ht="21.75" customHeight="1" x14ac:dyDescent="0.3">
      <c r="A62" s="713"/>
      <c r="B62" s="647"/>
      <c r="C62" s="711"/>
      <c r="D62" s="85" t="s">
        <v>103</v>
      </c>
      <c r="E62" s="41">
        <f t="shared" si="0"/>
        <v>2</v>
      </c>
      <c r="F62" s="42">
        <f t="shared" si="1"/>
        <v>0</v>
      </c>
      <c r="G62" s="42">
        <f t="shared" si="2"/>
        <v>0</v>
      </c>
      <c r="H62" s="42">
        <f t="shared" si="3"/>
        <v>0</v>
      </c>
      <c r="I62" s="43">
        <f t="shared" si="4"/>
        <v>0</v>
      </c>
      <c r="J62" s="89">
        <f t="shared" si="5"/>
        <v>2</v>
      </c>
      <c r="K62" s="650"/>
      <c r="L62" s="650"/>
      <c r="M62" s="650"/>
      <c r="N62" s="650"/>
      <c r="O62" s="650"/>
      <c r="P62" s="128">
        <v>0</v>
      </c>
      <c r="Q62" s="129"/>
      <c r="R62" s="129"/>
      <c r="S62" s="128"/>
      <c r="T62" s="130">
        <v>0</v>
      </c>
      <c r="U62" s="132"/>
      <c r="V62" s="128">
        <v>0</v>
      </c>
      <c r="W62" s="134"/>
      <c r="X62" s="135"/>
      <c r="Y62" s="130">
        <v>0</v>
      </c>
      <c r="Z62" s="136"/>
      <c r="AA62" s="130"/>
      <c r="AB62" s="135"/>
      <c r="AC62" s="138">
        <v>2</v>
      </c>
      <c r="AD62" s="140">
        <v>0</v>
      </c>
      <c r="AE62" s="128">
        <v>0</v>
      </c>
      <c r="AF62" s="142">
        <v>0</v>
      </c>
      <c r="AG62" s="136"/>
      <c r="AH62" s="128">
        <v>0</v>
      </c>
      <c r="AI62" s="134"/>
      <c r="AJ62" s="130">
        <v>0</v>
      </c>
      <c r="AK62" s="144"/>
      <c r="AL62" s="130"/>
      <c r="AM62" s="132"/>
      <c r="AN62" s="128">
        <v>0</v>
      </c>
      <c r="AO62" s="134"/>
      <c r="AP62" s="142">
        <v>0</v>
      </c>
      <c r="AQ62" s="142">
        <v>0</v>
      </c>
      <c r="AR62" s="146">
        <v>0</v>
      </c>
      <c r="AS62" s="146">
        <v>0</v>
      </c>
      <c r="AT62" s="130"/>
      <c r="AU62" s="132"/>
      <c r="AV62" s="130"/>
      <c r="AW62" s="144"/>
      <c r="AX62" s="128">
        <v>0</v>
      </c>
      <c r="AY62" s="129"/>
      <c r="AZ62" s="129"/>
    </row>
    <row r="63" spans="1:52" ht="21.75" customHeight="1" x14ac:dyDescent="0.3">
      <c r="A63" s="712" t="s">
        <v>380</v>
      </c>
      <c r="B63" s="646" t="s">
        <v>381</v>
      </c>
      <c r="C63" s="710" t="s">
        <v>116</v>
      </c>
      <c r="D63" s="37" t="s">
        <v>72</v>
      </c>
      <c r="E63" s="41">
        <f t="shared" si="0"/>
        <v>60</v>
      </c>
      <c r="F63" s="42">
        <f t="shared" si="1"/>
        <v>30</v>
      </c>
      <c r="G63" s="42">
        <f t="shared" si="2"/>
        <v>10</v>
      </c>
      <c r="H63" s="42">
        <f t="shared" si="3"/>
        <v>0</v>
      </c>
      <c r="I63" s="43">
        <f t="shared" si="4"/>
        <v>0</v>
      </c>
      <c r="J63" s="44">
        <f t="shared" si="5"/>
        <v>100</v>
      </c>
      <c r="K63" s="681">
        <f>(J63+(J64/5))</f>
        <v>136</v>
      </c>
      <c r="L63" s="649">
        <f>Nemzetközi!B221</f>
        <v>59</v>
      </c>
      <c r="M63" s="708">
        <f>Nemzetközi!D221</f>
        <v>0</v>
      </c>
      <c r="N63" s="651">
        <f>K63+(L63*5)+(M63*30)</f>
        <v>431</v>
      </c>
      <c r="O63" s="649">
        <f>IF(N63=0,"",RANK(N63,N:N,0))</f>
        <v>24</v>
      </c>
      <c r="P63" s="109">
        <v>0</v>
      </c>
      <c r="Q63" s="110">
        <v>30</v>
      </c>
      <c r="R63" s="110">
        <v>10</v>
      </c>
      <c r="S63" s="109"/>
      <c r="T63" s="113">
        <v>0</v>
      </c>
      <c r="U63" s="114"/>
      <c r="V63" s="109">
        <v>0</v>
      </c>
      <c r="W63" s="116"/>
      <c r="X63" s="117"/>
      <c r="Y63" s="113">
        <v>0</v>
      </c>
      <c r="Z63" s="119"/>
      <c r="AA63" s="113"/>
      <c r="AB63" s="117"/>
      <c r="AC63" s="121"/>
      <c r="AD63" s="123">
        <v>0</v>
      </c>
      <c r="AE63" s="109">
        <v>0</v>
      </c>
      <c r="AF63" s="124">
        <v>60</v>
      </c>
      <c r="AG63" s="119"/>
      <c r="AH63" s="109">
        <v>0</v>
      </c>
      <c r="AI63" s="116"/>
      <c r="AJ63" s="113">
        <v>0</v>
      </c>
      <c r="AK63" s="126"/>
      <c r="AL63" s="113"/>
      <c r="AM63" s="114"/>
      <c r="AN63" s="109">
        <v>0</v>
      </c>
      <c r="AO63" s="116"/>
      <c r="AP63" s="124">
        <v>0</v>
      </c>
      <c r="AQ63" s="124">
        <v>0</v>
      </c>
      <c r="AR63" s="127">
        <v>0</v>
      </c>
      <c r="AS63" s="127">
        <v>0</v>
      </c>
      <c r="AT63" s="113"/>
      <c r="AU63" s="114"/>
      <c r="AV63" s="113"/>
      <c r="AW63" s="126"/>
      <c r="AX63" s="109">
        <v>0</v>
      </c>
      <c r="AY63" s="110"/>
      <c r="AZ63" s="110"/>
    </row>
    <row r="64" spans="1:52" ht="21.75" customHeight="1" x14ac:dyDescent="0.3">
      <c r="A64" s="713"/>
      <c r="B64" s="647"/>
      <c r="C64" s="711"/>
      <c r="D64" s="85" t="s">
        <v>103</v>
      </c>
      <c r="E64" s="41">
        <f t="shared" si="0"/>
        <v>150</v>
      </c>
      <c r="F64" s="42">
        <f t="shared" si="1"/>
        <v>30</v>
      </c>
      <c r="G64" s="42">
        <f t="shared" si="2"/>
        <v>0</v>
      </c>
      <c r="H64" s="42">
        <f t="shared" si="3"/>
        <v>0</v>
      </c>
      <c r="I64" s="43">
        <f t="shared" si="4"/>
        <v>0</v>
      </c>
      <c r="J64" s="89">
        <f t="shared" si="5"/>
        <v>180</v>
      </c>
      <c r="K64" s="650"/>
      <c r="L64" s="650"/>
      <c r="M64" s="670"/>
      <c r="N64" s="650"/>
      <c r="O64" s="650"/>
      <c r="P64" s="128">
        <v>0</v>
      </c>
      <c r="Q64" s="129"/>
      <c r="R64" s="129">
        <v>30</v>
      </c>
      <c r="S64" s="128"/>
      <c r="T64" s="130">
        <v>0</v>
      </c>
      <c r="U64" s="132"/>
      <c r="V64" s="128">
        <v>0</v>
      </c>
      <c r="W64" s="134"/>
      <c r="X64" s="135"/>
      <c r="Y64" s="130">
        <v>0</v>
      </c>
      <c r="Z64" s="136"/>
      <c r="AA64" s="130"/>
      <c r="AB64" s="135"/>
      <c r="AC64" s="138"/>
      <c r="AD64" s="140">
        <v>0</v>
      </c>
      <c r="AE64" s="128">
        <v>0</v>
      </c>
      <c r="AF64" s="142">
        <v>150</v>
      </c>
      <c r="AG64" s="136"/>
      <c r="AH64" s="128">
        <v>0</v>
      </c>
      <c r="AI64" s="134"/>
      <c r="AJ64" s="130">
        <v>0</v>
      </c>
      <c r="AK64" s="144"/>
      <c r="AL64" s="130"/>
      <c r="AM64" s="132"/>
      <c r="AN64" s="128">
        <v>0</v>
      </c>
      <c r="AO64" s="134"/>
      <c r="AP64" s="142">
        <v>0</v>
      </c>
      <c r="AQ64" s="142">
        <v>0</v>
      </c>
      <c r="AR64" s="146">
        <v>0</v>
      </c>
      <c r="AS64" s="146">
        <v>0</v>
      </c>
      <c r="AT64" s="130"/>
      <c r="AU64" s="132"/>
      <c r="AV64" s="130"/>
      <c r="AW64" s="144"/>
      <c r="AX64" s="128">
        <v>0</v>
      </c>
      <c r="AY64" s="129"/>
      <c r="AZ64" s="129"/>
    </row>
    <row r="65" spans="1:52" ht="21.75" customHeight="1" x14ac:dyDescent="0.3">
      <c r="A65" s="648" t="s">
        <v>390</v>
      </c>
      <c r="B65" s="646" t="s">
        <v>391</v>
      </c>
      <c r="C65" s="646" t="s">
        <v>163</v>
      </c>
      <c r="D65" s="37" t="s">
        <v>72</v>
      </c>
      <c r="E65" s="41">
        <f t="shared" si="0"/>
        <v>60</v>
      </c>
      <c r="F65" s="42">
        <f t="shared" si="1"/>
        <v>40</v>
      </c>
      <c r="G65" s="42">
        <f t="shared" si="2"/>
        <v>25</v>
      </c>
      <c r="H65" s="42">
        <f t="shared" si="3"/>
        <v>25</v>
      </c>
      <c r="I65" s="43">
        <f t="shared" si="4"/>
        <v>25</v>
      </c>
      <c r="J65" s="44">
        <f t="shared" si="5"/>
        <v>175</v>
      </c>
      <c r="K65" s="681">
        <f>(J65+(J66/5))</f>
        <v>263.8</v>
      </c>
      <c r="L65" s="649"/>
      <c r="M65" s="649"/>
      <c r="N65" s="651">
        <f>K65+(L65*5)+(M65*30)</f>
        <v>263.8</v>
      </c>
      <c r="O65" s="649">
        <f>IF(N65=0,"",RANK(N65,N:N,0))</f>
        <v>30</v>
      </c>
      <c r="P65" s="109">
        <v>0</v>
      </c>
      <c r="Q65" s="110"/>
      <c r="R65" s="110"/>
      <c r="S65" s="109"/>
      <c r="T65" s="113">
        <v>0</v>
      </c>
      <c r="U65" s="114"/>
      <c r="V65" s="109">
        <v>15</v>
      </c>
      <c r="W65" s="116">
        <v>3</v>
      </c>
      <c r="X65" s="117"/>
      <c r="Y65" s="113">
        <v>0</v>
      </c>
      <c r="Z65" s="119"/>
      <c r="AA65" s="113">
        <v>15</v>
      </c>
      <c r="AB65" s="117"/>
      <c r="AC65" s="121">
        <v>23</v>
      </c>
      <c r="AD65" s="123">
        <v>0</v>
      </c>
      <c r="AE65" s="109">
        <v>5</v>
      </c>
      <c r="AF65" s="124">
        <v>40</v>
      </c>
      <c r="AG65" s="119">
        <v>5</v>
      </c>
      <c r="AH65" s="109">
        <v>15</v>
      </c>
      <c r="AI65" s="116">
        <v>5</v>
      </c>
      <c r="AJ65" s="113">
        <v>5</v>
      </c>
      <c r="AK65" s="126">
        <v>25</v>
      </c>
      <c r="AL65" s="113">
        <v>15</v>
      </c>
      <c r="AM65" s="114">
        <v>60</v>
      </c>
      <c r="AN65" s="109">
        <v>0</v>
      </c>
      <c r="AO65" s="116">
        <v>5</v>
      </c>
      <c r="AP65" s="124">
        <v>0</v>
      </c>
      <c r="AQ65" s="124">
        <v>0</v>
      </c>
      <c r="AR65" s="127">
        <v>10</v>
      </c>
      <c r="AS65" s="127">
        <v>9</v>
      </c>
      <c r="AT65" s="113">
        <v>25</v>
      </c>
      <c r="AU65" s="114">
        <v>25</v>
      </c>
      <c r="AV65" s="113"/>
      <c r="AW65" s="126"/>
      <c r="AX65" s="109">
        <v>15</v>
      </c>
      <c r="AY65" s="110"/>
      <c r="AZ65" s="110"/>
    </row>
    <row r="66" spans="1:52" ht="21.75" customHeight="1" x14ac:dyDescent="0.3">
      <c r="A66" s="647"/>
      <c r="B66" s="647"/>
      <c r="C66" s="647"/>
      <c r="D66" s="85" t="s">
        <v>103</v>
      </c>
      <c r="E66" s="41">
        <f t="shared" si="0"/>
        <v>150</v>
      </c>
      <c r="F66" s="42">
        <f t="shared" si="1"/>
        <v>100</v>
      </c>
      <c r="G66" s="42">
        <f t="shared" si="2"/>
        <v>74</v>
      </c>
      <c r="H66" s="42">
        <f t="shared" si="3"/>
        <v>60</v>
      </c>
      <c r="I66" s="43">
        <f t="shared" si="4"/>
        <v>60</v>
      </c>
      <c r="J66" s="89">
        <f t="shared" si="5"/>
        <v>444</v>
      </c>
      <c r="K66" s="650"/>
      <c r="L66" s="650"/>
      <c r="M66" s="650"/>
      <c r="N66" s="650"/>
      <c r="O66" s="650"/>
      <c r="P66" s="128">
        <v>0</v>
      </c>
      <c r="Q66" s="129"/>
      <c r="R66" s="129"/>
      <c r="S66" s="128"/>
      <c r="T66" s="130">
        <v>0</v>
      </c>
      <c r="U66" s="132"/>
      <c r="V66" s="128">
        <v>0</v>
      </c>
      <c r="W66" s="134">
        <v>5</v>
      </c>
      <c r="X66" s="135"/>
      <c r="Y66" s="130">
        <v>0</v>
      </c>
      <c r="Z66" s="136"/>
      <c r="AA66" s="130">
        <v>5</v>
      </c>
      <c r="AB66" s="135"/>
      <c r="AC66" s="138">
        <v>74</v>
      </c>
      <c r="AD66" s="140">
        <v>40</v>
      </c>
      <c r="AE66" s="128">
        <v>25</v>
      </c>
      <c r="AF66" s="142">
        <v>60</v>
      </c>
      <c r="AG66" s="136">
        <v>8</v>
      </c>
      <c r="AH66" s="128">
        <v>8</v>
      </c>
      <c r="AI66" s="134">
        <v>8</v>
      </c>
      <c r="AJ66" s="130">
        <v>8</v>
      </c>
      <c r="AK66" s="144">
        <v>60</v>
      </c>
      <c r="AL66" s="130">
        <v>40</v>
      </c>
      <c r="AM66" s="132">
        <v>100</v>
      </c>
      <c r="AN66" s="128">
        <v>0</v>
      </c>
      <c r="AO66" s="134">
        <v>60</v>
      </c>
      <c r="AP66" s="142">
        <v>0</v>
      </c>
      <c r="AQ66" s="142">
        <v>0</v>
      </c>
      <c r="AR66" s="146">
        <v>25</v>
      </c>
      <c r="AS66" s="146">
        <v>0</v>
      </c>
      <c r="AT66" s="130">
        <v>8</v>
      </c>
      <c r="AU66" s="132">
        <v>150</v>
      </c>
      <c r="AV66" s="130"/>
      <c r="AW66" s="144"/>
      <c r="AX66" s="128">
        <v>40</v>
      </c>
      <c r="AY66" s="129"/>
      <c r="AZ66" s="129"/>
    </row>
    <row r="67" spans="1:52" ht="21.75" customHeight="1" x14ac:dyDescent="0.3">
      <c r="A67" s="712" t="s">
        <v>400</v>
      </c>
      <c r="B67" s="646" t="s">
        <v>401</v>
      </c>
      <c r="C67" s="710" t="s">
        <v>402</v>
      </c>
      <c r="D67" s="37" t="s">
        <v>72</v>
      </c>
      <c r="E67" s="41">
        <f t="shared" si="0"/>
        <v>5</v>
      </c>
      <c r="F67" s="42">
        <f t="shared" si="1"/>
        <v>0</v>
      </c>
      <c r="G67" s="42">
        <f t="shared" si="2"/>
        <v>0</v>
      </c>
      <c r="H67" s="42">
        <f t="shared" si="3"/>
        <v>0</v>
      </c>
      <c r="I67" s="43">
        <f t="shared" si="4"/>
        <v>0</v>
      </c>
      <c r="J67" s="44">
        <f t="shared" si="5"/>
        <v>5</v>
      </c>
      <c r="K67" s="681">
        <f>(J67+(J68/5))</f>
        <v>5</v>
      </c>
      <c r="L67" s="649"/>
      <c r="M67" s="649"/>
      <c r="N67" s="651">
        <f>K67+(L67*5)+(M67*30)</f>
        <v>5</v>
      </c>
      <c r="O67" s="649">
        <f>IF(N67=0,"",RANK(N67,N:N,0))</f>
        <v>86</v>
      </c>
      <c r="P67" s="109">
        <v>0</v>
      </c>
      <c r="Q67" s="110"/>
      <c r="R67" s="110"/>
      <c r="S67" s="109"/>
      <c r="T67" s="113">
        <v>0</v>
      </c>
      <c r="U67" s="114"/>
      <c r="V67" s="109">
        <v>0</v>
      </c>
      <c r="W67" s="116"/>
      <c r="X67" s="117"/>
      <c r="Y67" s="113">
        <v>0</v>
      </c>
      <c r="Z67" s="119"/>
      <c r="AA67" s="113"/>
      <c r="AB67" s="117"/>
      <c r="AC67" s="121"/>
      <c r="AD67" s="123">
        <v>0</v>
      </c>
      <c r="AE67" s="109">
        <v>0</v>
      </c>
      <c r="AF67" s="124">
        <v>0</v>
      </c>
      <c r="AG67" s="119"/>
      <c r="AH67" s="109">
        <v>0</v>
      </c>
      <c r="AI67" s="116"/>
      <c r="AJ67" s="113">
        <v>0</v>
      </c>
      <c r="AK67" s="126"/>
      <c r="AL67" s="113"/>
      <c r="AM67" s="114"/>
      <c r="AN67" s="109">
        <v>0</v>
      </c>
      <c r="AO67" s="116"/>
      <c r="AP67" s="124">
        <v>0</v>
      </c>
      <c r="AQ67" s="124">
        <v>0</v>
      </c>
      <c r="AR67" s="127">
        <v>0</v>
      </c>
      <c r="AS67" s="127">
        <v>0</v>
      </c>
      <c r="AT67" s="113">
        <v>5</v>
      </c>
      <c r="AU67" s="114"/>
      <c r="AV67" s="113"/>
      <c r="AW67" s="126"/>
      <c r="AX67" s="109">
        <v>0</v>
      </c>
      <c r="AY67" s="110"/>
      <c r="AZ67" s="110"/>
    </row>
    <row r="68" spans="1:52" ht="21.75" customHeight="1" x14ac:dyDescent="0.3">
      <c r="A68" s="713"/>
      <c r="B68" s="647"/>
      <c r="C68" s="711"/>
      <c r="D68" s="85" t="s">
        <v>103</v>
      </c>
      <c r="E68" s="41">
        <f t="shared" si="0"/>
        <v>0</v>
      </c>
      <c r="F68" s="42">
        <f t="shared" si="1"/>
        <v>0</v>
      </c>
      <c r="G68" s="42">
        <f t="shared" si="2"/>
        <v>0</v>
      </c>
      <c r="H68" s="42">
        <f t="shared" si="3"/>
        <v>0</v>
      </c>
      <c r="I68" s="43">
        <f t="shared" si="4"/>
        <v>0</v>
      </c>
      <c r="J68" s="89">
        <f t="shared" si="5"/>
        <v>0</v>
      </c>
      <c r="K68" s="650"/>
      <c r="L68" s="650"/>
      <c r="M68" s="650"/>
      <c r="N68" s="650"/>
      <c r="O68" s="650"/>
      <c r="P68" s="128">
        <v>0</v>
      </c>
      <c r="Q68" s="129"/>
      <c r="R68" s="129"/>
      <c r="S68" s="128"/>
      <c r="T68" s="130">
        <v>0</v>
      </c>
      <c r="U68" s="132"/>
      <c r="V68" s="128">
        <v>0</v>
      </c>
      <c r="W68" s="134"/>
      <c r="X68" s="135"/>
      <c r="Y68" s="130">
        <v>0</v>
      </c>
      <c r="Z68" s="136"/>
      <c r="AA68" s="130"/>
      <c r="AB68" s="135"/>
      <c r="AC68" s="138"/>
      <c r="AD68" s="140">
        <v>0</v>
      </c>
      <c r="AE68" s="128">
        <v>0</v>
      </c>
      <c r="AF68" s="142">
        <v>0</v>
      </c>
      <c r="AG68" s="136"/>
      <c r="AH68" s="128">
        <v>0</v>
      </c>
      <c r="AI68" s="134"/>
      <c r="AJ68" s="130">
        <v>0</v>
      </c>
      <c r="AK68" s="144"/>
      <c r="AL68" s="130"/>
      <c r="AM68" s="132"/>
      <c r="AN68" s="128">
        <v>0</v>
      </c>
      <c r="AO68" s="134"/>
      <c r="AP68" s="142">
        <v>0</v>
      </c>
      <c r="AQ68" s="142">
        <v>0</v>
      </c>
      <c r="AR68" s="146">
        <v>0</v>
      </c>
      <c r="AS68" s="146">
        <v>0</v>
      </c>
      <c r="AT68" s="130"/>
      <c r="AU68" s="132"/>
      <c r="AV68" s="130"/>
      <c r="AW68" s="144"/>
      <c r="AX68" s="128">
        <v>0</v>
      </c>
      <c r="AY68" s="129"/>
      <c r="AZ68" s="129"/>
    </row>
    <row r="69" spans="1:52" ht="21.75" customHeight="1" x14ac:dyDescent="0.3">
      <c r="A69" s="712" t="s">
        <v>408</v>
      </c>
      <c r="B69" s="646" t="s">
        <v>409</v>
      </c>
      <c r="C69" s="710" t="s">
        <v>389</v>
      </c>
      <c r="D69" s="37" t="s">
        <v>72</v>
      </c>
      <c r="E69" s="41">
        <f t="shared" si="0"/>
        <v>0</v>
      </c>
      <c r="F69" s="42">
        <f t="shared" si="1"/>
        <v>0</v>
      </c>
      <c r="G69" s="42">
        <f t="shared" si="2"/>
        <v>0</v>
      </c>
      <c r="H69" s="42">
        <f t="shared" si="3"/>
        <v>0</v>
      </c>
      <c r="I69" s="43">
        <f t="shared" si="4"/>
        <v>0</v>
      </c>
      <c r="J69" s="44">
        <f t="shared" si="5"/>
        <v>0</v>
      </c>
      <c r="K69" s="681">
        <f>(J69+(J70/5))</f>
        <v>1.6</v>
      </c>
      <c r="L69" s="649"/>
      <c r="M69" s="649"/>
      <c r="N69" s="651">
        <f>K69+(L69*5)+(M69*30)</f>
        <v>1.6</v>
      </c>
      <c r="O69" s="649">
        <f>IF(N69=0,"",RANK(N69,N:N,0))</f>
        <v>94</v>
      </c>
      <c r="P69" s="109">
        <v>0</v>
      </c>
      <c r="Q69" s="110"/>
      <c r="R69" s="110"/>
      <c r="S69" s="109"/>
      <c r="T69" s="113">
        <v>0</v>
      </c>
      <c r="U69" s="114"/>
      <c r="V69" s="109">
        <v>0</v>
      </c>
      <c r="W69" s="116"/>
      <c r="X69" s="117"/>
      <c r="Y69" s="113">
        <v>0</v>
      </c>
      <c r="Z69" s="119"/>
      <c r="AA69" s="113"/>
      <c r="AB69" s="117"/>
      <c r="AC69" s="121"/>
      <c r="AD69" s="123">
        <v>0</v>
      </c>
      <c r="AE69" s="109">
        <v>0</v>
      </c>
      <c r="AF69" s="124">
        <v>0</v>
      </c>
      <c r="AG69" s="119"/>
      <c r="AH69" s="109">
        <v>0</v>
      </c>
      <c r="AI69" s="116"/>
      <c r="AJ69" s="113">
        <v>0</v>
      </c>
      <c r="AK69" s="126"/>
      <c r="AL69" s="113"/>
      <c r="AM69" s="114"/>
      <c r="AN69" s="109">
        <v>0</v>
      </c>
      <c r="AO69" s="116"/>
      <c r="AP69" s="124">
        <v>0</v>
      </c>
      <c r="AQ69" s="124">
        <v>0</v>
      </c>
      <c r="AR69" s="127">
        <v>0</v>
      </c>
      <c r="AS69" s="127">
        <v>0</v>
      </c>
      <c r="AT69" s="113"/>
      <c r="AU69" s="114"/>
      <c r="AV69" s="113"/>
      <c r="AW69" s="126"/>
      <c r="AX69" s="109">
        <v>0</v>
      </c>
      <c r="AY69" s="110"/>
      <c r="AZ69" s="110"/>
    </row>
    <row r="70" spans="1:52" ht="21.75" customHeight="1" x14ac:dyDescent="0.3">
      <c r="A70" s="713"/>
      <c r="B70" s="647"/>
      <c r="C70" s="711"/>
      <c r="D70" s="85" t="s">
        <v>103</v>
      </c>
      <c r="E70" s="41">
        <f t="shared" si="0"/>
        <v>8</v>
      </c>
      <c r="F70" s="42">
        <f t="shared" si="1"/>
        <v>0</v>
      </c>
      <c r="G70" s="42">
        <f t="shared" si="2"/>
        <v>0</v>
      </c>
      <c r="H70" s="42">
        <f t="shared" si="3"/>
        <v>0</v>
      </c>
      <c r="I70" s="43">
        <f t="shared" si="4"/>
        <v>0</v>
      </c>
      <c r="J70" s="89">
        <f t="shared" si="5"/>
        <v>8</v>
      </c>
      <c r="K70" s="650"/>
      <c r="L70" s="650"/>
      <c r="M70" s="650"/>
      <c r="N70" s="650"/>
      <c r="O70" s="650"/>
      <c r="P70" s="128">
        <v>0</v>
      </c>
      <c r="Q70" s="129"/>
      <c r="R70" s="129"/>
      <c r="S70" s="128"/>
      <c r="T70" s="130">
        <v>0</v>
      </c>
      <c r="U70" s="132"/>
      <c r="V70" s="128">
        <v>0</v>
      </c>
      <c r="W70" s="134"/>
      <c r="X70" s="135"/>
      <c r="Y70" s="130">
        <v>0</v>
      </c>
      <c r="Z70" s="136"/>
      <c r="AA70" s="130"/>
      <c r="AB70" s="135"/>
      <c r="AC70" s="138">
        <v>8</v>
      </c>
      <c r="AD70" s="140">
        <v>0</v>
      </c>
      <c r="AE70" s="128">
        <v>0</v>
      </c>
      <c r="AF70" s="142">
        <v>0</v>
      </c>
      <c r="AG70" s="136"/>
      <c r="AH70" s="128">
        <v>0</v>
      </c>
      <c r="AI70" s="134"/>
      <c r="AJ70" s="130">
        <v>0</v>
      </c>
      <c r="AK70" s="144"/>
      <c r="AL70" s="130"/>
      <c r="AM70" s="132"/>
      <c r="AN70" s="128">
        <v>0</v>
      </c>
      <c r="AO70" s="134"/>
      <c r="AP70" s="142">
        <v>0</v>
      </c>
      <c r="AQ70" s="142">
        <v>0</v>
      </c>
      <c r="AR70" s="146">
        <v>0</v>
      </c>
      <c r="AS70" s="146">
        <v>0</v>
      </c>
      <c r="AT70" s="130"/>
      <c r="AU70" s="132"/>
      <c r="AV70" s="130"/>
      <c r="AW70" s="144"/>
      <c r="AX70" s="128">
        <v>0</v>
      </c>
      <c r="AY70" s="129"/>
      <c r="AZ70" s="129"/>
    </row>
    <row r="71" spans="1:52" ht="21.75" customHeight="1" x14ac:dyDescent="0.3">
      <c r="A71" s="712" t="s">
        <v>417</v>
      </c>
      <c r="B71" s="646" t="s">
        <v>418</v>
      </c>
      <c r="C71" s="710" t="s">
        <v>419</v>
      </c>
      <c r="D71" s="37" t="s">
        <v>72</v>
      </c>
      <c r="E71" s="41">
        <f t="shared" si="0"/>
        <v>150</v>
      </c>
      <c r="F71" s="42">
        <f t="shared" si="1"/>
        <v>100</v>
      </c>
      <c r="G71" s="42">
        <f t="shared" si="2"/>
        <v>100</v>
      </c>
      <c r="H71" s="42">
        <f t="shared" si="3"/>
        <v>100</v>
      </c>
      <c r="I71" s="43">
        <f t="shared" si="4"/>
        <v>100</v>
      </c>
      <c r="J71" s="44">
        <f t="shared" si="5"/>
        <v>550</v>
      </c>
      <c r="K71" s="681">
        <f>(J71+(J72/5))</f>
        <v>700</v>
      </c>
      <c r="L71" s="649">
        <f>Nemzetközi!B224</f>
        <v>20</v>
      </c>
      <c r="M71" s="649">
        <f>Nemzetközi!D224</f>
        <v>0</v>
      </c>
      <c r="N71" s="651">
        <f>K71+(L71*5)+(M71*30)</f>
        <v>800</v>
      </c>
      <c r="O71" s="649">
        <f>IF(N71=0,"",RANK(N71,N:N,0))</f>
        <v>12</v>
      </c>
      <c r="P71" s="109">
        <v>0</v>
      </c>
      <c r="Q71" s="110">
        <v>40</v>
      </c>
      <c r="R71" s="110">
        <v>30</v>
      </c>
      <c r="S71" s="109"/>
      <c r="T71" s="113">
        <v>0</v>
      </c>
      <c r="U71" s="114">
        <v>40</v>
      </c>
      <c r="V71" s="109">
        <v>0</v>
      </c>
      <c r="W71" s="116"/>
      <c r="X71" s="117">
        <v>40</v>
      </c>
      <c r="Y71" s="113">
        <v>0</v>
      </c>
      <c r="Z71" s="119"/>
      <c r="AA71" s="113"/>
      <c r="AB71" s="117"/>
      <c r="AC71" s="121"/>
      <c r="AD71" s="123">
        <v>60</v>
      </c>
      <c r="AE71" s="109">
        <v>40</v>
      </c>
      <c r="AF71" s="124">
        <v>100</v>
      </c>
      <c r="AG71" s="119">
        <v>15</v>
      </c>
      <c r="AH71" s="109">
        <v>15</v>
      </c>
      <c r="AI71" s="116">
        <v>40</v>
      </c>
      <c r="AJ71" s="113">
        <v>0</v>
      </c>
      <c r="AK71" s="126"/>
      <c r="AL71" s="113"/>
      <c r="AM71" s="114">
        <v>100</v>
      </c>
      <c r="AN71" s="109">
        <v>0</v>
      </c>
      <c r="AO71" s="116">
        <v>60</v>
      </c>
      <c r="AP71" s="124">
        <v>0</v>
      </c>
      <c r="AQ71" s="124">
        <v>0</v>
      </c>
      <c r="AR71" s="127">
        <v>150</v>
      </c>
      <c r="AS71" s="127">
        <v>0</v>
      </c>
      <c r="AT71" s="113"/>
      <c r="AU71" s="114"/>
      <c r="AV71" s="113">
        <v>100</v>
      </c>
      <c r="AW71" s="126">
        <v>100</v>
      </c>
      <c r="AX71" s="109">
        <v>0</v>
      </c>
      <c r="AY71" s="110"/>
      <c r="AZ71" s="110"/>
    </row>
    <row r="72" spans="1:52" ht="21.75" customHeight="1" x14ac:dyDescent="0.3">
      <c r="A72" s="713"/>
      <c r="B72" s="647"/>
      <c r="C72" s="711"/>
      <c r="D72" s="85" t="s">
        <v>103</v>
      </c>
      <c r="E72" s="41">
        <f t="shared" si="0"/>
        <v>250</v>
      </c>
      <c r="F72" s="42">
        <f t="shared" si="1"/>
        <v>150</v>
      </c>
      <c r="G72" s="42">
        <f t="shared" si="2"/>
        <v>150</v>
      </c>
      <c r="H72" s="42">
        <f t="shared" si="3"/>
        <v>100</v>
      </c>
      <c r="I72" s="43">
        <f t="shared" si="4"/>
        <v>100</v>
      </c>
      <c r="J72" s="89">
        <f t="shared" si="5"/>
        <v>750</v>
      </c>
      <c r="K72" s="650"/>
      <c r="L72" s="650"/>
      <c r="M72" s="670"/>
      <c r="N72" s="650"/>
      <c r="O72" s="650"/>
      <c r="P72" s="128">
        <v>0</v>
      </c>
      <c r="Q72" s="129">
        <v>35</v>
      </c>
      <c r="R72" s="129">
        <v>30</v>
      </c>
      <c r="S72" s="128"/>
      <c r="T72" s="130">
        <v>0</v>
      </c>
      <c r="U72" s="132"/>
      <c r="V72" s="128">
        <v>0</v>
      </c>
      <c r="W72" s="134"/>
      <c r="X72" s="135">
        <v>25</v>
      </c>
      <c r="Y72" s="130">
        <v>0</v>
      </c>
      <c r="Z72" s="136"/>
      <c r="AA72" s="130"/>
      <c r="AB72" s="135"/>
      <c r="AC72" s="138"/>
      <c r="AD72" s="140">
        <v>150</v>
      </c>
      <c r="AE72" s="128">
        <v>100</v>
      </c>
      <c r="AF72" s="142">
        <v>250</v>
      </c>
      <c r="AG72" s="136">
        <v>60</v>
      </c>
      <c r="AH72" s="128">
        <v>40</v>
      </c>
      <c r="AI72" s="134"/>
      <c r="AJ72" s="130">
        <v>0</v>
      </c>
      <c r="AK72" s="144"/>
      <c r="AL72" s="130"/>
      <c r="AM72" s="132">
        <v>150</v>
      </c>
      <c r="AN72" s="128">
        <v>0</v>
      </c>
      <c r="AO72" s="134"/>
      <c r="AP72" s="142">
        <v>0</v>
      </c>
      <c r="AQ72" s="142">
        <v>0</v>
      </c>
      <c r="AR72" s="146">
        <v>100</v>
      </c>
      <c r="AS72" s="146">
        <v>0</v>
      </c>
      <c r="AT72" s="130"/>
      <c r="AU72" s="132"/>
      <c r="AV72" s="130"/>
      <c r="AW72" s="144"/>
      <c r="AX72" s="128">
        <v>0</v>
      </c>
      <c r="AY72" s="129"/>
      <c r="AZ72" s="129"/>
    </row>
    <row r="73" spans="1:52" ht="21.75" customHeight="1" x14ac:dyDescent="0.3">
      <c r="A73" s="712" t="s">
        <v>426</v>
      </c>
      <c r="B73" s="646" t="s">
        <v>427</v>
      </c>
      <c r="C73" s="710" t="s">
        <v>429</v>
      </c>
      <c r="D73" s="37" t="s">
        <v>72</v>
      </c>
      <c r="E73" s="41">
        <f t="shared" si="0"/>
        <v>38</v>
      </c>
      <c r="F73" s="42">
        <f t="shared" si="1"/>
        <v>25</v>
      </c>
      <c r="G73" s="42">
        <f t="shared" si="2"/>
        <v>25</v>
      </c>
      <c r="H73" s="42">
        <f t="shared" si="3"/>
        <v>10</v>
      </c>
      <c r="I73" s="43">
        <f t="shared" si="4"/>
        <v>5</v>
      </c>
      <c r="J73" s="44">
        <f t="shared" si="5"/>
        <v>103</v>
      </c>
      <c r="K73" s="681">
        <f>(J73+(J74/5))</f>
        <v>117.4</v>
      </c>
      <c r="L73" s="649"/>
      <c r="M73" s="679"/>
      <c r="N73" s="651">
        <f>K73+(L73*5)+(M73*30)</f>
        <v>117.4</v>
      </c>
      <c r="O73" s="649">
        <f>IF(N73=0,"",RANK(N73,N:N,0))</f>
        <v>50</v>
      </c>
      <c r="P73" s="109">
        <v>0</v>
      </c>
      <c r="Q73" s="110"/>
      <c r="R73" s="110"/>
      <c r="S73" s="109"/>
      <c r="T73" s="113">
        <v>0</v>
      </c>
      <c r="U73" s="114"/>
      <c r="V73" s="109">
        <v>3</v>
      </c>
      <c r="W73" s="116">
        <v>3</v>
      </c>
      <c r="X73" s="117"/>
      <c r="Y73" s="113">
        <v>3</v>
      </c>
      <c r="Z73" s="119"/>
      <c r="AA73" s="113">
        <v>3</v>
      </c>
      <c r="AB73" s="117"/>
      <c r="AC73" s="121"/>
      <c r="AD73" s="123">
        <v>0</v>
      </c>
      <c r="AE73" s="109">
        <v>0</v>
      </c>
      <c r="AF73" s="124">
        <v>0</v>
      </c>
      <c r="AG73" s="119">
        <v>5</v>
      </c>
      <c r="AH73" s="109">
        <v>0</v>
      </c>
      <c r="AI73" s="116">
        <v>5</v>
      </c>
      <c r="AJ73" s="113">
        <v>5</v>
      </c>
      <c r="AK73" s="126"/>
      <c r="AL73" s="113">
        <v>5</v>
      </c>
      <c r="AM73" s="114">
        <v>38</v>
      </c>
      <c r="AN73" s="109">
        <v>25</v>
      </c>
      <c r="AO73" s="116">
        <v>5</v>
      </c>
      <c r="AP73" s="124">
        <v>10</v>
      </c>
      <c r="AQ73" s="124">
        <v>0</v>
      </c>
      <c r="AR73" s="127">
        <v>0</v>
      </c>
      <c r="AS73" s="127">
        <v>0</v>
      </c>
      <c r="AT73" s="113"/>
      <c r="AU73" s="114">
        <v>25</v>
      </c>
      <c r="AV73" s="113">
        <v>5</v>
      </c>
      <c r="AW73" s="126">
        <v>5</v>
      </c>
      <c r="AX73" s="109">
        <v>5</v>
      </c>
      <c r="AY73" s="110"/>
      <c r="AZ73" s="110"/>
    </row>
    <row r="74" spans="1:52" ht="21.75" customHeight="1" x14ac:dyDescent="0.3">
      <c r="A74" s="713"/>
      <c r="B74" s="647"/>
      <c r="C74" s="711"/>
      <c r="D74" s="85" t="s">
        <v>103</v>
      </c>
      <c r="E74" s="41">
        <f t="shared" si="0"/>
        <v>40</v>
      </c>
      <c r="F74" s="42">
        <f t="shared" si="1"/>
        <v>8</v>
      </c>
      <c r="G74" s="42">
        <f t="shared" si="2"/>
        <v>8</v>
      </c>
      <c r="H74" s="42">
        <f t="shared" si="3"/>
        <v>8</v>
      </c>
      <c r="I74" s="43">
        <f t="shared" si="4"/>
        <v>8</v>
      </c>
      <c r="J74" s="89">
        <f t="shared" si="5"/>
        <v>72</v>
      </c>
      <c r="K74" s="650"/>
      <c r="L74" s="650"/>
      <c r="M74" s="650"/>
      <c r="N74" s="650"/>
      <c r="O74" s="650"/>
      <c r="P74" s="128">
        <v>0</v>
      </c>
      <c r="Q74" s="129"/>
      <c r="R74" s="129"/>
      <c r="S74" s="128"/>
      <c r="T74" s="130">
        <v>0</v>
      </c>
      <c r="U74" s="132"/>
      <c r="V74" s="128">
        <v>0</v>
      </c>
      <c r="W74" s="134"/>
      <c r="X74" s="135"/>
      <c r="Y74" s="130">
        <v>0</v>
      </c>
      <c r="Z74" s="136"/>
      <c r="AA74" s="130"/>
      <c r="AB74" s="135"/>
      <c r="AC74" s="138"/>
      <c r="AD74" s="140">
        <v>0</v>
      </c>
      <c r="AE74" s="128">
        <v>0</v>
      </c>
      <c r="AF74" s="142">
        <v>0</v>
      </c>
      <c r="AG74" s="136"/>
      <c r="AH74" s="128">
        <v>0</v>
      </c>
      <c r="AI74" s="134">
        <v>8</v>
      </c>
      <c r="AJ74" s="130">
        <v>0</v>
      </c>
      <c r="AK74" s="144"/>
      <c r="AL74" s="130">
        <v>8</v>
      </c>
      <c r="AM74" s="132">
        <v>40</v>
      </c>
      <c r="AN74" s="128">
        <v>8</v>
      </c>
      <c r="AO74" s="134">
        <v>8</v>
      </c>
      <c r="AP74" s="142">
        <v>0</v>
      </c>
      <c r="AQ74" s="142">
        <v>0</v>
      </c>
      <c r="AR74" s="146">
        <v>0</v>
      </c>
      <c r="AS74" s="146">
        <v>0</v>
      </c>
      <c r="AT74" s="130"/>
      <c r="AU74" s="132"/>
      <c r="AV74" s="130"/>
      <c r="AW74" s="144"/>
      <c r="AX74" s="128">
        <v>0</v>
      </c>
      <c r="AY74" s="129"/>
      <c r="AZ74" s="129"/>
    </row>
    <row r="75" spans="1:52" ht="21.75" customHeight="1" x14ac:dyDescent="0.3">
      <c r="A75" s="648" t="s">
        <v>431</v>
      </c>
      <c r="B75" s="646" t="s">
        <v>432</v>
      </c>
      <c r="C75" s="646" t="s">
        <v>144</v>
      </c>
      <c r="D75" s="37" t="s">
        <v>72</v>
      </c>
      <c r="E75" s="41">
        <f t="shared" si="0"/>
        <v>72</v>
      </c>
      <c r="F75" s="42">
        <f t="shared" si="1"/>
        <v>60</v>
      </c>
      <c r="G75" s="42">
        <f t="shared" si="2"/>
        <v>60</v>
      </c>
      <c r="H75" s="42">
        <f t="shared" si="3"/>
        <v>40</v>
      </c>
      <c r="I75" s="43">
        <f t="shared" si="4"/>
        <v>40</v>
      </c>
      <c r="J75" s="44">
        <f t="shared" si="5"/>
        <v>272</v>
      </c>
      <c r="K75" s="681">
        <f>(J75+(J76/5))</f>
        <v>386</v>
      </c>
      <c r="L75" s="649">
        <f>Nemzetközi!B225</f>
        <v>22</v>
      </c>
      <c r="M75" s="649"/>
      <c r="N75" s="651">
        <f>K75+(L75*5)+(M75*30)</f>
        <v>496</v>
      </c>
      <c r="O75" s="649">
        <f>IF(N75=0,"",RANK(N75,N:N,0))</f>
        <v>17</v>
      </c>
      <c r="P75" s="109">
        <v>25</v>
      </c>
      <c r="Q75" s="110"/>
      <c r="R75" s="110"/>
      <c r="S75" s="109"/>
      <c r="T75" s="113">
        <v>0</v>
      </c>
      <c r="U75" s="114">
        <v>40</v>
      </c>
      <c r="V75" s="109">
        <v>0</v>
      </c>
      <c r="W75" s="116"/>
      <c r="X75" s="117">
        <v>8</v>
      </c>
      <c r="Y75" s="113">
        <v>8</v>
      </c>
      <c r="Z75" s="119"/>
      <c r="AA75" s="113">
        <v>3</v>
      </c>
      <c r="AB75" s="117"/>
      <c r="AC75" s="121">
        <v>72</v>
      </c>
      <c r="AD75" s="123">
        <v>25</v>
      </c>
      <c r="AE75" s="109">
        <v>8</v>
      </c>
      <c r="AF75" s="124">
        <v>60</v>
      </c>
      <c r="AG75" s="119">
        <v>15</v>
      </c>
      <c r="AH75" s="109">
        <v>25</v>
      </c>
      <c r="AI75" s="116"/>
      <c r="AJ75" s="113">
        <v>0</v>
      </c>
      <c r="AK75" s="126">
        <v>40</v>
      </c>
      <c r="AL75" s="113">
        <v>25</v>
      </c>
      <c r="AM75" s="114">
        <v>25</v>
      </c>
      <c r="AN75" s="109">
        <v>0</v>
      </c>
      <c r="AO75" s="116">
        <v>15</v>
      </c>
      <c r="AP75" s="124">
        <v>0</v>
      </c>
      <c r="AQ75" s="124">
        <v>0</v>
      </c>
      <c r="AR75" s="127">
        <v>60</v>
      </c>
      <c r="AS75" s="127">
        <v>10</v>
      </c>
      <c r="AT75" s="113"/>
      <c r="AU75" s="114"/>
      <c r="AV75" s="113"/>
      <c r="AW75" s="126"/>
      <c r="AX75" s="109">
        <v>0</v>
      </c>
      <c r="AY75" s="110"/>
      <c r="AZ75" s="110"/>
    </row>
    <row r="76" spans="1:52" ht="21.75" customHeight="1" x14ac:dyDescent="0.3">
      <c r="A76" s="647"/>
      <c r="B76" s="647"/>
      <c r="C76" s="647"/>
      <c r="D76" s="85" t="s">
        <v>103</v>
      </c>
      <c r="E76" s="41">
        <f t="shared" si="0"/>
        <v>150</v>
      </c>
      <c r="F76" s="42">
        <f t="shared" si="1"/>
        <v>120</v>
      </c>
      <c r="G76" s="42">
        <f t="shared" si="2"/>
        <v>100</v>
      </c>
      <c r="H76" s="42">
        <f t="shared" si="3"/>
        <v>100</v>
      </c>
      <c r="I76" s="43">
        <f t="shared" si="4"/>
        <v>100</v>
      </c>
      <c r="J76" s="89">
        <f t="shared" si="5"/>
        <v>570</v>
      </c>
      <c r="K76" s="650"/>
      <c r="L76" s="650"/>
      <c r="M76" s="650"/>
      <c r="N76" s="650"/>
      <c r="O76" s="650"/>
      <c r="P76" s="128">
        <v>5</v>
      </c>
      <c r="Q76" s="129"/>
      <c r="R76" s="129"/>
      <c r="S76" s="128"/>
      <c r="T76" s="130">
        <v>0</v>
      </c>
      <c r="U76" s="132">
        <v>60</v>
      </c>
      <c r="V76" s="128">
        <v>0</v>
      </c>
      <c r="W76" s="134"/>
      <c r="X76" s="135">
        <v>60</v>
      </c>
      <c r="Y76" s="130">
        <v>15</v>
      </c>
      <c r="Z76" s="136"/>
      <c r="AA76" s="130">
        <v>15</v>
      </c>
      <c r="AB76" s="135"/>
      <c r="AC76" s="138">
        <v>120</v>
      </c>
      <c r="AD76" s="140">
        <v>100</v>
      </c>
      <c r="AE76" s="128">
        <v>25</v>
      </c>
      <c r="AF76" s="142">
        <v>100</v>
      </c>
      <c r="AG76" s="136">
        <v>25</v>
      </c>
      <c r="AH76" s="128">
        <v>25</v>
      </c>
      <c r="AI76" s="134"/>
      <c r="AJ76" s="130">
        <v>0</v>
      </c>
      <c r="AK76" s="144">
        <v>60</v>
      </c>
      <c r="AL76" s="130">
        <v>60</v>
      </c>
      <c r="AM76" s="132">
        <v>150</v>
      </c>
      <c r="AN76" s="128">
        <v>0</v>
      </c>
      <c r="AO76" s="134">
        <v>60</v>
      </c>
      <c r="AP76" s="142">
        <v>0</v>
      </c>
      <c r="AQ76" s="142">
        <v>0</v>
      </c>
      <c r="AR76" s="146">
        <v>100</v>
      </c>
      <c r="AS76" s="146">
        <v>0</v>
      </c>
      <c r="AT76" s="130"/>
      <c r="AU76" s="132"/>
      <c r="AV76" s="130"/>
      <c r="AW76" s="144"/>
      <c r="AX76" s="128">
        <v>0</v>
      </c>
      <c r="AY76" s="129"/>
      <c r="AZ76" s="129"/>
    </row>
    <row r="77" spans="1:52" ht="21.75" customHeight="1" x14ac:dyDescent="0.3">
      <c r="A77" s="648" t="s">
        <v>440</v>
      </c>
      <c r="B77" s="646" t="s">
        <v>441</v>
      </c>
      <c r="C77" s="646" t="s">
        <v>113</v>
      </c>
      <c r="D77" s="37" t="s">
        <v>72</v>
      </c>
      <c r="E77" s="41">
        <f t="shared" si="0"/>
        <v>100</v>
      </c>
      <c r="F77" s="42">
        <f t="shared" si="1"/>
        <v>60</v>
      </c>
      <c r="G77" s="42">
        <f t="shared" si="2"/>
        <v>60</v>
      </c>
      <c r="H77" s="42">
        <f t="shared" si="3"/>
        <v>60</v>
      </c>
      <c r="I77" s="43">
        <f t="shared" si="4"/>
        <v>40</v>
      </c>
      <c r="J77" s="44">
        <f t="shared" si="5"/>
        <v>320</v>
      </c>
      <c r="K77" s="681">
        <f>(J77+(J78/5))</f>
        <v>376</v>
      </c>
      <c r="L77" s="649">
        <f>Nemzetközi!B226</f>
        <v>15</v>
      </c>
      <c r="M77" s="649"/>
      <c r="N77" s="651">
        <f>K77+(L77*5)+(M77*30)</f>
        <v>451</v>
      </c>
      <c r="O77" s="649">
        <f>IF(N77=0,"",RANK(N77,N:N,0))</f>
        <v>21</v>
      </c>
      <c r="P77" s="109">
        <v>0</v>
      </c>
      <c r="Q77" s="110"/>
      <c r="R77" s="110">
        <v>10</v>
      </c>
      <c r="S77" s="109"/>
      <c r="T77" s="113">
        <v>0</v>
      </c>
      <c r="U77" s="114">
        <v>40</v>
      </c>
      <c r="V77" s="109">
        <v>0</v>
      </c>
      <c r="W77" s="116">
        <v>3</v>
      </c>
      <c r="X77" s="117">
        <v>8</v>
      </c>
      <c r="Y77" s="113">
        <v>8</v>
      </c>
      <c r="Z77" s="119"/>
      <c r="AA77" s="113">
        <v>8</v>
      </c>
      <c r="AB77" s="117"/>
      <c r="AC77" s="121"/>
      <c r="AD77" s="123">
        <v>60</v>
      </c>
      <c r="AE77" s="109">
        <v>15</v>
      </c>
      <c r="AF77" s="124">
        <v>100</v>
      </c>
      <c r="AG77" s="119">
        <v>25</v>
      </c>
      <c r="AH77" s="109">
        <v>0</v>
      </c>
      <c r="AI77" s="116"/>
      <c r="AJ77" s="113">
        <v>0</v>
      </c>
      <c r="AK77" s="126"/>
      <c r="AL77" s="113"/>
      <c r="AM77" s="114">
        <v>25</v>
      </c>
      <c r="AN77" s="109">
        <v>60</v>
      </c>
      <c r="AO77" s="116"/>
      <c r="AP77" s="124">
        <v>0</v>
      </c>
      <c r="AQ77" s="124">
        <v>0</v>
      </c>
      <c r="AR77" s="127">
        <v>60</v>
      </c>
      <c r="AS77" s="127">
        <v>4</v>
      </c>
      <c r="AT77" s="113"/>
      <c r="AU77" s="114"/>
      <c r="AV77" s="113"/>
      <c r="AW77" s="126"/>
      <c r="AX77" s="109">
        <v>0</v>
      </c>
      <c r="AY77" s="110"/>
      <c r="AZ77" s="110"/>
    </row>
    <row r="78" spans="1:52" ht="21.75" customHeight="1" x14ac:dyDescent="0.3">
      <c r="A78" s="647"/>
      <c r="B78" s="647"/>
      <c r="C78" s="647"/>
      <c r="D78" s="85" t="s">
        <v>103</v>
      </c>
      <c r="E78" s="41">
        <f t="shared" si="0"/>
        <v>100</v>
      </c>
      <c r="F78" s="42">
        <f t="shared" si="1"/>
        <v>60</v>
      </c>
      <c r="G78" s="42">
        <f t="shared" si="2"/>
        <v>40</v>
      </c>
      <c r="H78" s="42">
        <f t="shared" si="3"/>
        <v>40</v>
      </c>
      <c r="I78" s="43">
        <f t="shared" si="4"/>
        <v>40</v>
      </c>
      <c r="J78" s="89">
        <f t="shared" si="5"/>
        <v>280</v>
      </c>
      <c r="K78" s="650"/>
      <c r="L78" s="650"/>
      <c r="M78" s="650"/>
      <c r="N78" s="650"/>
      <c r="O78" s="650"/>
      <c r="P78" s="128">
        <v>0</v>
      </c>
      <c r="Q78" s="129"/>
      <c r="R78" s="129">
        <v>30</v>
      </c>
      <c r="S78" s="128"/>
      <c r="T78" s="130">
        <v>0</v>
      </c>
      <c r="U78" s="132">
        <v>25</v>
      </c>
      <c r="V78" s="128">
        <v>0</v>
      </c>
      <c r="W78" s="134"/>
      <c r="X78" s="135">
        <v>25</v>
      </c>
      <c r="Y78" s="130">
        <v>40</v>
      </c>
      <c r="Z78" s="136"/>
      <c r="AA78" s="130"/>
      <c r="AB78" s="135"/>
      <c r="AC78" s="138"/>
      <c r="AD78" s="140">
        <v>0</v>
      </c>
      <c r="AE78" s="128">
        <v>40</v>
      </c>
      <c r="AF78" s="142">
        <v>60</v>
      </c>
      <c r="AG78" s="136">
        <v>40</v>
      </c>
      <c r="AH78" s="128">
        <v>0</v>
      </c>
      <c r="AI78" s="134"/>
      <c r="AJ78" s="130">
        <v>0</v>
      </c>
      <c r="AK78" s="144"/>
      <c r="AL78" s="130"/>
      <c r="AM78" s="132">
        <v>40</v>
      </c>
      <c r="AN78" s="128">
        <v>100</v>
      </c>
      <c r="AO78" s="134"/>
      <c r="AP78" s="142">
        <v>0</v>
      </c>
      <c r="AQ78" s="142">
        <v>0</v>
      </c>
      <c r="AR78" s="146">
        <v>25</v>
      </c>
      <c r="AS78" s="146">
        <v>0</v>
      </c>
      <c r="AT78" s="130"/>
      <c r="AU78" s="132"/>
      <c r="AV78" s="130"/>
      <c r="AW78" s="144"/>
      <c r="AX78" s="128">
        <v>0</v>
      </c>
      <c r="AY78" s="129"/>
      <c r="AZ78" s="129"/>
    </row>
    <row r="79" spans="1:52" ht="21.75" customHeight="1" x14ac:dyDescent="0.3">
      <c r="A79" s="712" t="s">
        <v>446</v>
      </c>
      <c r="B79" s="646" t="s">
        <v>447</v>
      </c>
      <c r="C79" s="710" t="s">
        <v>242</v>
      </c>
      <c r="D79" s="37" t="s">
        <v>72</v>
      </c>
      <c r="E79" s="41">
        <f t="shared" si="0"/>
        <v>52</v>
      </c>
      <c r="F79" s="42">
        <f t="shared" si="1"/>
        <v>8</v>
      </c>
      <c r="G79" s="42">
        <f t="shared" si="2"/>
        <v>0</v>
      </c>
      <c r="H79" s="42">
        <f t="shared" si="3"/>
        <v>0</v>
      </c>
      <c r="I79" s="43">
        <f t="shared" si="4"/>
        <v>0</v>
      </c>
      <c r="J79" s="44">
        <f t="shared" si="5"/>
        <v>60</v>
      </c>
      <c r="K79" s="681">
        <f>(J79+(J80/5))</f>
        <v>83</v>
      </c>
      <c r="L79" s="649"/>
      <c r="M79" s="649"/>
      <c r="N79" s="651">
        <f>K79+(L79*5)+(M79*30)</f>
        <v>83</v>
      </c>
      <c r="O79" s="649">
        <f>IF(N79=0,"",RANK(N79,N:N,0))</f>
        <v>56</v>
      </c>
      <c r="P79" s="109">
        <v>0</v>
      </c>
      <c r="Q79" s="110"/>
      <c r="R79" s="110"/>
      <c r="S79" s="109"/>
      <c r="T79" s="113">
        <v>0</v>
      </c>
      <c r="U79" s="114"/>
      <c r="V79" s="109">
        <v>0</v>
      </c>
      <c r="W79" s="116"/>
      <c r="X79" s="117">
        <v>8</v>
      </c>
      <c r="Y79" s="113">
        <v>0</v>
      </c>
      <c r="Z79" s="119"/>
      <c r="AA79" s="113"/>
      <c r="AB79" s="117"/>
      <c r="AC79" s="121">
        <v>52</v>
      </c>
      <c r="AD79" s="123">
        <v>0</v>
      </c>
      <c r="AE79" s="109">
        <v>0</v>
      </c>
      <c r="AF79" s="124">
        <v>0</v>
      </c>
      <c r="AG79" s="119"/>
      <c r="AH79" s="109">
        <v>0</v>
      </c>
      <c r="AI79" s="116"/>
      <c r="AJ79" s="113">
        <v>0</v>
      </c>
      <c r="AK79" s="126"/>
      <c r="AL79" s="113"/>
      <c r="AM79" s="114"/>
      <c r="AN79" s="109">
        <v>0</v>
      </c>
      <c r="AO79" s="116"/>
      <c r="AP79" s="124">
        <v>0</v>
      </c>
      <c r="AQ79" s="124">
        <v>0</v>
      </c>
      <c r="AR79" s="127">
        <v>0</v>
      </c>
      <c r="AS79" s="127">
        <v>0</v>
      </c>
      <c r="AT79" s="113"/>
      <c r="AU79" s="114"/>
      <c r="AV79" s="113"/>
      <c r="AW79" s="126"/>
      <c r="AX79" s="109">
        <v>0</v>
      </c>
      <c r="AY79" s="110"/>
      <c r="AZ79" s="110"/>
    </row>
    <row r="80" spans="1:52" ht="21.75" customHeight="1" x14ac:dyDescent="0.3">
      <c r="A80" s="713"/>
      <c r="B80" s="647"/>
      <c r="C80" s="711"/>
      <c r="D80" s="85" t="s">
        <v>103</v>
      </c>
      <c r="E80" s="41">
        <f t="shared" si="0"/>
        <v>90</v>
      </c>
      <c r="F80" s="42">
        <f t="shared" si="1"/>
        <v>25</v>
      </c>
      <c r="G80" s="42">
        <f t="shared" si="2"/>
        <v>0</v>
      </c>
      <c r="H80" s="42">
        <f t="shared" si="3"/>
        <v>0</v>
      </c>
      <c r="I80" s="43">
        <f t="shared" si="4"/>
        <v>0</v>
      </c>
      <c r="J80" s="89">
        <f t="shared" si="5"/>
        <v>115</v>
      </c>
      <c r="K80" s="650"/>
      <c r="L80" s="650"/>
      <c r="M80" s="650"/>
      <c r="N80" s="650"/>
      <c r="O80" s="650"/>
      <c r="P80" s="128">
        <v>0</v>
      </c>
      <c r="Q80" s="129"/>
      <c r="R80" s="129"/>
      <c r="S80" s="128"/>
      <c r="T80" s="130">
        <v>0</v>
      </c>
      <c r="U80" s="132"/>
      <c r="V80" s="128">
        <v>0</v>
      </c>
      <c r="W80" s="134"/>
      <c r="X80" s="135">
        <v>25</v>
      </c>
      <c r="Y80" s="130">
        <v>0</v>
      </c>
      <c r="Z80" s="136"/>
      <c r="AA80" s="130"/>
      <c r="AB80" s="135"/>
      <c r="AC80" s="138">
        <v>90</v>
      </c>
      <c r="AD80" s="140">
        <v>0</v>
      </c>
      <c r="AE80" s="128">
        <v>0</v>
      </c>
      <c r="AF80" s="142">
        <v>0</v>
      </c>
      <c r="AG80" s="136"/>
      <c r="AH80" s="128">
        <v>0</v>
      </c>
      <c r="AI80" s="134"/>
      <c r="AJ80" s="130">
        <v>0</v>
      </c>
      <c r="AK80" s="144"/>
      <c r="AL80" s="130"/>
      <c r="AM80" s="132"/>
      <c r="AN80" s="128">
        <v>0</v>
      </c>
      <c r="AO80" s="134"/>
      <c r="AP80" s="142">
        <v>0</v>
      </c>
      <c r="AQ80" s="142">
        <v>0</v>
      </c>
      <c r="AR80" s="146">
        <v>0</v>
      </c>
      <c r="AS80" s="146">
        <v>0</v>
      </c>
      <c r="AT80" s="130"/>
      <c r="AU80" s="132"/>
      <c r="AV80" s="130"/>
      <c r="AW80" s="144"/>
      <c r="AX80" s="128">
        <v>0</v>
      </c>
      <c r="AY80" s="129"/>
      <c r="AZ80" s="129"/>
    </row>
    <row r="81" spans="1:52" ht="21.75" customHeight="1" x14ac:dyDescent="0.3">
      <c r="A81" s="712" t="s">
        <v>456</v>
      </c>
      <c r="B81" s="646" t="s">
        <v>457</v>
      </c>
      <c r="C81" s="710" t="s">
        <v>113</v>
      </c>
      <c r="D81" s="37" t="s">
        <v>72</v>
      </c>
      <c r="E81" s="41">
        <f t="shared" si="0"/>
        <v>100</v>
      </c>
      <c r="F81" s="42">
        <f t="shared" si="1"/>
        <v>60</v>
      </c>
      <c r="G81" s="42">
        <f t="shared" si="2"/>
        <v>60</v>
      </c>
      <c r="H81" s="42">
        <f t="shared" si="3"/>
        <v>60</v>
      </c>
      <c r="I81" s="43">
        <f t="shared" si="4"/>
        <v>60</v>
      </c>
      <c r="J81" s="44">
        <f t="shared" si="5"/>
        <v>340</v>
      </c>
      <c r="K81" s="681">
        <f>(J81+(J82/5))</f>
        <v>436</v>
      </c>
      <c r="L81" s="649">
        <f>Nemzetközi!B231</f>
        <v>2</v>
      </c>
      <c r="M81" s="649"/>
      <c r="N81" s="651">
        <f>K81+(L81*5)+(M81*30)</f>
        <v>446</v>
      </c>
      <c r="O81" s="649">
        <f>IF(N81=0,"",RANK(N81,N:N,0))</f>
        <v>22</v>
      </c>
      <c r="P81" s="109">
        <v>0</v>
      </c>
      <c r="Q81" s="110">
        <v>60</v>
      </c>
      <c r="R81" s="110">
        <v>10</v>
      </c>
      <c r="S81" s="109"/>
      <c r="T81" s="113">
        <v>0</v>
      </c>
      <c r="U81" s="114">
        <v>60</v>
      </c>
      <c r="V81" s="109">
        <v>0</v>
      </c>
      <c r="W81" s="116"/>
      <c r="X81" s="117"/>
      <c r="Y81" s="113">
        <v>15</v>
      </c>
      <c r="Z81" s="119">
        <v>27</v>
      </c>
      <c r="AA81" s="113"/>
      <c r="AB81" s="117"/>
      <c r="AC81" s="121"/>
      <c r="AD81" s="123">
        <v>60</v>
      </c>
      <c r="AE81" s="109">
        <v>15</v>
      </c>
      <c r="AF81" s="124">
        <v>100</v>
      </c>
      <c r="AG81" s="119">
        <v>15</v>
      </c>
      <c r="AH81" s="109">
        <v>5</v>
      </c>
      <c r="AI81" s="116"/>
      <c r="AJ81" s="113">
        <v>0</v>
      </c>
      <c r="AK81" s="126"/>
      <c r="AL81" s="113">
        <v>60</v>
      </c>
      <c r="AM81" s="114">
        <v>60</v>
      </c>
      <c r="AN81" s="109">
        <v>0</v>
      </c>
      <c r="AO81" s="116"/>
      <c r="AP81" s="124">
        <v>0</v>
      </c>
      <c r="AQ81" s="124">
        <v>0</v>
      </c>
      <c r="AR81" s="127">
        <v>10</v>
      </c>
      <c r="AS81" s="127">
        <v>0</v>
      </c>
      <c r="AT81" s="113"/>
      <c r="AU81" s="114"/>
      <c r="AV81" s="113">
        <v>60</v>
      </c>
      <c r="AW81" s="126"/>
      <c r="AX81" s="109">
        <v>0</v>
      </c>
      <c r="AY81" s="110"/>
      <c r="AZ81" s="110"/>
    </row>
    <row r="82" spans="1:52" ht="21.75" customHeight="1" x14ac:dyDescent="0.3">
      <c r="A82" s="713"/>
      <c r="B82" s="647"/>
      <c r="C82" s="711"/>
      <c r="D82" s="85" t="s">
        <v>103</v>
      </c>
      <c r="E82" s="41">
        <f t="shared" si="0"/>
        <v>100</v>
      </c>
      <c r="F82" s="42">
        <f t="shared" si="1"/>
        <v>100</v>
      </c>
      <c r="G82" s="42">
        <f t="shared" si="2"/>
        <v>100</v>
      </c>
      <c r="H82" s="42">
        <f t="shared" si="3"/>
        <v>90</v>
      </c>
      <c r="I82" s="43">
        <f t="shared" si="4"/>
        <v>90</v>
      </c>
      <c r="J82" s="89">
        <f t="shared" si="5"/>
        <v>480</v>
      </c>
      <c r="K82" s="650"/>
      <c r="L82" s="650"/>
      <c r="M82" s="650"/>
      <c r="N82" s="650"/>
      <c r="O82" s="650"/>
      <c r="P82" s="128">
        <v>0</v>
      </c>
      <c r="Q82" s="129">
        <v>70</v>
      </c>
      <c r="R82" s="129">
        <v>90</v>
      </c>
      <c r="S82" s="128"/>
      <c r="T82" s="130">
        <v>0</v>
      </c>
      <c r="U82" s="132">
        <v>90</v>
      </c>
      <c r="V82" s="128">
        <v>0</v>
      </c>
      <c r="W82" s="134"/>
      <c r="X82" s="135"/>
      <c r="Y82" s="130">
        <v>60</v>
      </c>
      <c r="Z82" s="136">
        <v>40</v>
      </c>
      <c r="AA82" s="130"/>
      <c r="AB82" s="135"/>
      <c r="AC82" s="138"/>
      <c r="AD82" s="140">
        <v>40</v>
      </c>
      <c r="AE82" s="128">
        <v>8</v>
      </c>
      <c r="AF82" s="142">
        <v>60</v>
      </c>
      <c r="AG82" s="136">
        <v>25</v>
      </c>
      <c r="AH82" s="128">
        <v>40</v>
      </c>
      <c r="AI82" s="134"/>
      <c r="AJ82" s="130">
        <v>0</v>
      </c>
      <c r="AK82" s="144"/>
      <c r="AL82" s="130">
        <v>100</v>
      </c>
      <c r="AM82" s="132">
        <v>100</v>
      </c>
      <c r="AN82" s="128">
        <v>0</v>
      </c>
      <c r="AO82" s="134"/>
      <c r="AP82" s="142">
        <v>0</v>
      </c>
      <c r="AQ82" s="142">
        <v>0</v>
      </c>
      <c r="AR82" s="146">
        <v>100</v>
      </c>
      <c r="AS82" s="146">
        <v>0</v>
      </c>
      <c r="AT82" s="130"/>
      <c r="AU82" s="132"/>
      <c r="AV82" s="130"/>
      <c r="AW82" s="144"/>
      <c r="AX82" s="128">
        <v>0</v>
      </c>
      <c r="AY82" s="129"/>
      <c r="AZ82" s="129"/>
    </row>
    <row r="83" spans="1:52" ht="21.75" customHeight="1" x14ac:dyDescent="0.3">
      <c r="A83" s="712" t="s">
        <v>462</v>
      </c>
      <c r="B83" s="646" t="s">
        <v>463</v>
      </c>
      <c r="C83" s="710" t="s">
        <v>53</v>
      </c>
      <c r="D83" s="37" t="s">
        <v>72</v>
      </c>
      <c r="E83" s="41">
        <f t="shared" si="0"/>
        <v>0</v>
      </c>
      <c r="F83" s="42">
        <f t="shared" si="1"/>
        <v>0</v>
      </c>
      <c r="G83" s="42">
        <f t="shared" si="2"/>
        <v>0</v>
      </c>
      <c r="H83" s="42">
        <f t="shared" si="3"/>
        <v>0</v>
      </c>
      <c r="I83" s="43">
        <f t="shared" si="4"/>
        <v>0</v>
      </c>
      <c r="J83" s="44">
        <f t="shared" si="5"/>
        <v>0</v>
      </c>
      <c r="K83" s="681">
        <f>(J83+(J84/5))</f>
        <v>0</v>
      </c>
      <c r="L83" s="649"/>
      <c r="M83" s="649"/>
      <c r="N83" s="651">
        <f>K83+(L83*5)+(M83*30)</f>
        <v>0</v>
      </c>
      <c r="O83" s="649" t="str">
        <f>IF(N83=0,"",RANK(N83,N:N,0))</f>
        <v/>
      </c>
      <c r="P83" s="109">
        <v>0</v>
      </c>
      <c r="Q83" s="110"/>
      <c r="R83" s="110"/>
      <c r="S83" s="109"/>
      <c r="T83" s="113">
        <v>0</v>
      </c>
      <c r="U83" s="114"/>
      <c r="V83" s="109">
        <v>0</v>
      </c>
      <c r="W83" s="116"/>
      <c r="X83" s="117"/>
      <c r="Y83" s="113">
        <v>0</v>
      </c>
      <c r="Z83" s="119"/>
      <c r="AA83" s="113"/>
      <c r="AB83" s="117"/>
      <c r="AC83" s="121"/>
      <c r="AD83" s="123">
        <v>0</v>
      </c>
      <c r="AE83" s="109">
        <v>0</v>
      </c>
      <c r="AF83" s="124">
        <v>0</v>
      </c>
      <c r="AG83" s="119"/>
      <c r="AH83" s="109">
        <v>0</v>
      </c>
      <c r="AI83" s="116"/>
      <c r="AJ83" s="113">
        <v>0</v>
      </c>
      <c r="AK83" s="126"/>
      <c r="AL83" s="113"/>
      <c r="AM83" s="114"/>
      <c r="AN83" s="109">
        <v>0</v>
      </c>
      <c r="AO83" s="116"/>
      <c r="AP83" s="124">
        <v>0</v>
      </c>
      <c r="AQ83" s="124">
        <v>0</v>
      </c>
      <c r="AR83" s="127">
        <v>0</v>
      </c>
      <c r="AS83" s="127">
        <v>0</v>
      </c>
      <c r="AT83" s="113"/>
      <c r="AU83" s="114"/>
      <c r="AV83" s="113"/>
      <c r="AW83" s="126"/>
      <c r="AX83" s="109">
        <v>0</v>
      </c>
      <c r="AY83" s="110"/>
      <c r="AZ83" s="110"/>
    </row>
    <row r="84" spans="1:52" ht="21.75" customHeight="1" x14ac:dyDescent="0.3">
      <c r="A84" s="713"/>
      <c r="B84" s="647"/>
      <c r="C84" s="711"/>
      <c r="D84" s="85" t="s">
        <v>103</v>
      </c>
      <c r="E84" s="41">
        <f t="shared" si="0"/>
        <v>0</v>
      </c>
      <c r="F84" s="42">
        <f t="shared" si="1"/>
        <v>0</v>
      </c>
      <c r="G84" s="42">
        <f t="shared" si="2"/>
        <v>0</v>
      </c>
      <c r="H84" s="42">
        <f t="shared" si="3"/>
        <v>0</v>
      </c>
      <c r="I84" s="43">
        <f t="shared" si="4"/>
        <v>0</v>
      </c>
      <c r="J84" s="89">
        <f t="shared" si="5"/>
        <v>0</v>
      </c>
      <c r="K84" s="650"/>
      <c r="L84" s="650"/>
      <c r="M84" s="650"/>
      <c r="N84" s="650"/>
      <c r="O84" s="650"/>
      <c r="P84" s="128">
        <v>0</v>
      </c>
      <c r="Q84" s="129"/>
      <c r="R84" s="129"/>
      <c r="S84" s="128"/>
      <c r="T84" s="130">
        <v>0</v>
      </c>
      <c r="U84" s="132"/>
      <c r="V84" s="128">
        <v>0</v>
      </c>
      <c r="W84" s="134"/>
      <c r="X84" s="135"/>
      <c r="Y84" s="130">
        <v>0</v>
      </c>
      <c r="Z84" s="136"/>
      <c r="AA84" s="130"/>
      <c r="AB84" s="135"/>
      <c r="AC84" s="138"/>
      <c r="AD84" s="140">
        <v>0</v>
      </c>
      <c r="AE84" s="128">
        <v>0</v>
      </c>
      <c r="AF84" s="142">
        <v>0</v>
      </c>
      <c r="AG84" s="136"/>
      <c r="AH84" s="128">
        <v>0</v>
      </c>
      <c r="AI84" s="134"/>
      <c r="AJ84" s="130">
        <v>0</v>
      </c>
      <c r="AK84" s="144"/>
      <c r="AL84" s="130"/>
      <c r="AM84" s="132"/>
      <c r="AN84" s="128">
        <v>0</v>
      </c>
      <c r="AO84" s="134"/>
      <c r="AP84" s="142">
        <v>0</v>
      </c>
      <c r="AQ84" s="142">
        <v>0</v>
      </c>
      <c r="AR84" s="146">
        <v>0</v>
      </c>
      <c r="AS84" s="146">
        <v>0</v>
      </c>
      <c r="AT84" s="130"/>
      <c r="AU84" s="132"/>
      <c r="AV84" s="130"/>
      <c r="AW84" s="144"/>
      <c r="AX84" s="128">
        <v>0</v>
      </c>
      <c r="AY84" s="129"/>
      <c r="AZ84" s="129"/>
    </row>
    <row r="85" spans="1:52" ht="21.75" customHeight="1" x14ac:dyDescent="0.3">
      <c r="A85" s="712" t="s">
        <v>470</v>
      </c>
      <c r="B85" s="646" t="s">
        <v>471</v>
      </c>
      <c r="C85" s="710" t="s">
        <v>133</v>
      </c>
      <c r="D85" s="37" t="s">
        <v>72</v>
      </c>
      <c r="E85" s="41">
        <f t="shared" si="0"/>
        <v>0</v>
      </c>
      <c r="F85" s="42">
        <f t="shared" si="1"/>
        <v>0</v>
      </c>
      <c r="G85" s="42">
        <f t="shared" si="2"/>
        <v>0</v>
      </c>
      <c r="H85" s="42">
        <f t="shared" si="3"/>
        <v>0</v>
      </c>
      <c r="I85" s="43">
        <f t="shared" si="4"/>
        <v>0</v>
      </c>
      <c r="J85" s="44">
        <f t="shared" si="5"/>
        <v>0</v>
      </c>
      <c r="K85" s="681">
        <f>(J85+(J86/5))</f>
        <v>0</v>
      </c>
      <c r="L85" s="649"/>
      <c r="M85" s="649"/>
      <c r="N85" s="651">
        <f>K85+(L85*5)+(M85*30)</f>
        <v>0</v>
      </c>
      <c r="O85" s="649" t="str">
        <f>IF(N85=0,"",RANK(N85,N:N,0))</f>
        <v/>
      </c>
      <c r="P85" s="109">
        <v>0</v>
      </c>
      <c r="Q85" s="110"/>
      <c r="R85" s="110"/>
      <c r="S85" s="109"/>
      <c r="T85" s="113">
        <v>0</v>
      </c>
      <c r="U85" s="114"/>
      <c r="V85" s="109">
        <v>0</v>
      </c>
      <c r="W85" s="116"/>
      <c r="X85" s="117"/>
      <c r="Y85" s="113">
        <v>0</v>
      </c>
      <c r="Z85" s="119"/>
      <c r="AA85" s="113"/>
      <c r="AB85" s="117"/>
      <c r="AC85" s="121"/>
      <c r="AD85" s="123">
        <v>0</v>
      </c>
      <c r="AE85" s="109">
        <v>0</v>
      </c>
      <c r="AF85" s="124">
        <v>0</v>
      </c>
      <c r="AG85" s="119"/>
      <c r="AH85" s="109">
        <v>0</v>
      </c>
      <c r="AI85" s="116"/>
      <c r="AJ85" s="113">
        <v>0</v>
      </c>
      <c r="AK85" s="126"/>
      <c r="AL85" s="113"/>
      <c r="AM85" s="114"/>
      <c r="AN85" s="109">
        <v>0</v>
      </c>
      <c r="AO85" s="116"/>
      <c r="AP85" s="124">
        <v>0</v>
      </c>
      <c r="AQ85" s="124">
        <v>0</v>
      </c>
      <c r="AR85" s="127">
        <v>0</v>
      </c>
      <c r="AS85" s="127">
        <v>0</v>
      </c>
      <c r="AT85" s="113"/>
      <c r="AU85" s="114"/>
      <c r="AV85" s="113"/>
      <c r="AW85" s="126"/>
      <c r="AX85" s="109">
        <v>0</v>
      </c>
      <c r="AY85" s="110"/>
      <c r="AZ85" s="110"/>
    </row>
    <row r="86" spans="1:52" ht="21.75" customHeight="1" x14ac:dyDescent="0.3">
      <c r="A86" s="713"/>
      <c r="B86" s="647"/>
      <c r="C86" s="711"/>
      <c r="D86" s="85" t="s">
        <v>103</v>
      </c>
      <c r="E86" s="41">
        <f t="shared" si="0"/>
        <v>0</v>
      </c>
      <c r="F86" s="42">
        <f t="shared" si="1"/>
        <v>0</v>
      </c>
      <c r="G86" s="42">
        <f t="shared" si="2"/>
        <v>0</v>
      </c>
      <c r="H86" s="42">
        <f t="shared" si="3"/>
        <v>0</v>
      </c>
      <c r="I86" s="43">
        <f t="shared" si="4"/>
        <v>0</v>
      </c>
      <c r="J86" s="89">
        <f t="shared" si="5"/>
        <v>0</v>
      </c>
      <c r="K86" s="650"/>
      <c r="L86" s="650"/>
      <c r="M86" s="650"/>
      <c r="N86" s="650"/>
      <c r="O86" s="650"/>
      <c r="P86" s="128">
        <v>0</v>
      </c>
      <c r="Q86" s="129"/>
      <c r="R86" s="129"/>
      <c r="S86" s="128"/>
      <c r="T86" s="130">
        <v>0</v>
      </c>
      <c r="U86" s="132"/>
      <c r="V86" s="128">
        <v>0</v>
      </c>
      <c r="W86" s="134"/>
      <c r="X86" s="135"/>
      <c r="Y86" s="130">
        <v>0</v>
      </c>
      <c r="Z86" s="136"/>
      <c r="AA86" s="130"/>
      <c r="AB86" s="135"/>
      <c r="AC86" s="138"/>
      <c r="AD86" s="140">
        <v>0</v>
      </c>
      <c r="AE86" s="128">
        <v>0</v>
      </c>
      <c r="AF86" s="142">
        <v>0</v>
      </c>
      <c r="AG86" s="136"/>
      <c r="AH86" s="128">
        <v>0</v>
      </c>
      <c r="AI86" s="134"/>
      <c r="AJ86" s="130">
        <v>0</v>
      </c>
      <c r="AK86" s="144"/>
      <c r="AL86" s="130"/>
      <c r="AM86" s="132"/>
      <c r="AN86" s="128">
        <v>0</v>
      </c>
      <c r="AO86" s="134"/>
      <c r="AP86" s="142">
        <v>0</v>
      </c>
      <c r="AQ86" s="142">
        <v>0</v>
      </c>
      <c r="AR86" s="146">
        <v>0</v>
      </c>
      <c r="AS86" s="146">
        <v>0</v>
      </c>
      <c r="AT86" s="130"/>
      <c r="AU86" s="132"/>
      <c r="AV86" s="130"/>
      <c r="AW86" s="144"/>
      <c r="AX86" s="128">
        <v>0</v>
      </c>
      <c r="AY86" s="129"/>
      <c r="AZ86" s="129"/>
    </row>
    <row r="87" spans="1:52" ht="21.75" customHeight="1" x14ac:dyDescent="0.3">
      <c r="A87" s="648" t="s">
        <v>478</v>
      </c>
      <c r="B87" s="646" t="s">
        <v>479</v>
      </c>
      <c r="C87" s="646" t="s">
        <v>81</v>
      </c>
      <c r="D87" s="37" t="s">
        <v>72</v>
      </c>
      <c r="E87" s="41">
        <f t="shared" si="0"/>
        <v>60</v>
      </c>
      <c r="F87" s="42">
        <f t="shared" si="1"/>
        <v>44</v>
      </c>
      <c r="G87" s="42">
        <f t="shared" si="2"/>
        <v>40</v>
      </c>
      <c r="H87" s="42">
        <f t="shared" si="3"/>
        <v>25</v>
      </c>
      <c r="I87" s="43">
        <f t="shared" si="4"/>
        <v>25</v>
      </c>
      <c r="J87" s="44">
        <f t="shared" si="5"/>
        <v>194</v>
      </c>
      <c r="K87" s="681">
        <f>(J87+(J88/5))</f>
        <v>251.4</v>
      </c>
      <c r="L87" s="649"/>
      <c r="M87" s="649"/>
      <c r="N87" s="651">
        <f>K87+(L87*5)+(M87*30)</f>
        <v>251.4</v>
      </c>
      <c r="O87" s="649">
        <f>IF(N87=0,"",RANK(N87,N:N,0))</f>
        <v>32</v>
      </c>
      <c r="P87" s="109">
        <v>0</v>
      </c>
      <c r="Q87" s="110"/>
      <c r="R87" s="110"/>
      <c r="S87" s="109"/>
      <c r="T87" s="113">
        <v>0</v>
      </c>
      <c r="U87" s="114"/>
      <c r="V87" s="109">
        <v>3</v>
      </c>
      <c r="W87" s="116"/>
      <c r="X87" s="117"/>
      <c r="Y87" s="113">
        <v>0</v>
      </c>
      <c r="Z87" s="119"/>
      <c r="AA87" s="113">
        <v>15</v>
      </c>
      <c r="AB87" s="117"/>
      <c r="AC87" s="121">
        <v>44</v>
      </c>
      <c r="AD87" s="123">
        <v>25</v>
      </c>
      <c r="AE87" s="109">
        <v>5</v>
      </c>
      <c r="AF87" s="124">
        <v>60</v>
      </c>
      <c r="AG87" s="119"/>
      <c r="AH87" s="109">
        <v>15</v>
      </c>
      <c r="AI87" s="116"/>
      <c r="AJ87" s="113">
        <v>0</v>
      </c>
      <c r="AK87" s="126"/>
      <c r="AL87" s="113">
        <v>25</v>
      </c>
      <c r="AM87" s="114">
        <v>25</v>
      </c>
      <c r="AN87" s="109">
        <v>0</v>
      </c>
      <c r="AO87" s="116"/>
      <c r="AP87" s="124">
        <v>0</v>
      </c>
      <c r="AQ87" s="124">
        <v>0</v>
      </c>
      <c r="AR87" s="127">
        <v>0</v>
      </c>
      <c r="AS87" s="127">
        <v>0</v>
      </c>
      <c r="AT87" s="113">
        <v>40</v>
      </c>
      <c r="AU87" s="114"/>
      <c r="AV87" s="113"/>
      <c r="AW87" s="126"/>
      <c r="AX87" s="109">
        <v>0</v>
      </c>
      <c r="AY87" s="110"/>
      <c r="AZ87" s="110"/>
    </row>
    <row r="88" spans="1:52" ht="21.75" customHeight="1" x14ac:dyDescent="0.3">
      <c r="A88" s="647"/>
      <c r="B88" s="647"/>
      <c r="C88" s="647"/>
      <c r="D88" s="85" t="s">
        <v>103</v>
      </c>
      <c r="E88" s="41">
        <f t="shared" si="0"/>
        <v>100</v>
      </c>
      <c r="F88" s="42">
        <f t="shared" si="1"/>
        <v>67</v>
      </c>
      <c r="G88" s="42">
        <f t="shared" si="2"/>
        <v>40</v>
      </c>
      <c r="H88" s="42">
        <f t="shared" si="3"/>
        <v>40</v>
      </c>
      <c r="I88" s="43">
        <f t="shared" si="4"/>
        <v>40</v>
      </c>
      <c r="J88" s="89">
        <f t="shared" si="5"/>
        <v>287</v>
      </c>
      <c r="K88" s="650"/>
      <c r="L88" s="650"/>
      <c r="M88" s="650"/>
      <c r="N88" s="650"/>
      <c r="O88" s="650"/>
      <c r="P88" s="128">
        <v>0</v>
      </c>
      <c r="Q88" s="129"/>
      <c r="R88" s="129"/>
      <c r="S88" s="128"/>
      <c r="T88" s="130">
        <v>0</v>
      </c>
      <c r="U88" s="132"/>
      <c r="V88" s="128">
        <v>40</v>
      </c>
      <c r="W88" s="134"/>
      <c r="X88" s="135">
        <v>25</v>
      </c>
      <c r="Y88" s="130">
        <v>0</v>
      </c>
      <c r="Z88" s="136"/>
      <c r="AA88" s="130">
        <v>5</v>
      </c>
      <c r="AB88" s="135"/>
      <c r="AC88" s="138">
        <v>67</v>
      </c>
      <c r="AD88" s="140">
        <v>40</v>
      </c>
      <c r="AE88" s="128">
        <v>25</v>
      </c>
      <c r="AF88" s="142">
        <v>100</v>
      </c>
      <c r="AG88" s="136"/>
      <c r="AH88" s="128">
        <v>8</v>
      </c>
      <c r="AI88" s="134"/>
      <c r="AJ88" s="130">
        <v>0</v>
      </c>
      <c r="AK88" s="144"/>
      <c r="AL88" s="130"/>
      <c r="AM88" s="132">
        <v>40</v>
      </c>
      <c r="AN88" s="128">
        <v>0</v>
      </c>
      <c r="AO88" s="134"/>
      <c r="AP88" s="142">
        <v>0</v>
      </c>
      <c r="AQ88" s="142">
        <v>0</v>
      </c>
      <c r="AR88" s="146">
        <v>0</v>
      </c>
      <c r="AS88" s="146">
        <v>0</v>
      </c>
      <c r="AT88" s="130"/>
      <c r="AU88" s="132"/>
      <c r="AV88" s="130"/>
      <c r="AW88" s="144"/>
      <c r="AX88" s="128">
        <v>0</v>
      </c>
      <c r="AY88" s="129"/>
      <c r="AZ88" s="129"/>
    </row>
    <row r="89" spans="1:52" ht="21.75" customHeight="1" x14ac:dyDescent="0.3">
      <c r="A89" s="648" t="s">
        <v>486</v>
      </c>
      <c r="B89" s="646" t="s">
        <v>487</v>
      </c>
      <c r="C89" s="646" t="s">
        <v>81</v>
      </c>
      <c r="D89" s="37" t="s">
        <v>72</v>
      </c>
      <c r="E89" s="41">
        <f t="shared" si="0"/>
        <v>50</v>
      </c>
      <c r="F89" s="42">
        <f t="shared" si="1"/>
        <v>40</v>
      </c>
      <c r="G89" s="42">
        <f t="shared" si="2"/>
        <v>40</v>
      </c>
      <c r="H89" s="42">
        <f t="shared" si="3"/>
        <v>25</v>
      </c>
      <c r="I89" s="43">
        <f t="shared" si="4"/>
        <v>25</v>
      </c>
      <c r="J89" s="44">
        <f t="shared" si="5"/>
        <v>180</v>
      </c>
      <c r="K89" s="681">
        <f>(J89+(J90/5))</f>
        <v>229</v>
      </c>
      <c r="L89" s="649"/>
      <c r="M89" s="649"/>
      <c r="N89" s="651">
        <f>K89+(L89*5)+(M89*30)</f>
        <v>229</v>
      </c>
      <c r="O89" s="649">
        <f>IF(N89=0,"",RANK(N89,N:N,0))</f>
        <v>35</v>
      </c>
      <c r="P89" s="109">
        <v>0</v>
      </c>
      <c r="Q89" s="110"/>
      <c r="R89" s="110"/>
      <c r="S89" s="109"/>
      <c r="T89" s="113">
        <v>0</v>
      </c>
      <c r="U89" s="114"/>
      <c r="V89" s="109">
        <v>0</v>
      </c>
      <c r="W89" s="116">
        <v>8</v>
      </c>
      <c r="X89" s="117"/>
      <c r="Y89" s="113">
        <v>3</v>
      </c>
      <c r="Z89" s="119"/>
      <c r="AA89" s="113">
        <v>8</v>
      </c>
      <c r="AB89" s="117"/>
      <c r="AC89" s="121">
        <v>50</v>
      </c>
      <c r="AD89" s="123">
        <v>25</v>
      </c>
      <c r="AE89" s="109">
        <v>15</v>
      </c>
      <c r="AF89" s="124">
        <v>40</v>
      </c>
      <c r="AG89" s="119">
        <v>8</v>
      </c>
      <c r="AH89" s="109">
        <v>15</v>
      </c>
      <c r="AI89" s="116">
        <v>5</v>
      </c>
      <c r="AJ89" s="113">
        <v>0</v>
      </c>
      <c r="AK89" s="126">
        <v>5</v>
      </c>
      <c r="AL89" s="113"/>
      <c r="AM89" s="114"/>
      <c r="AN89" s="109">
        <v>0</v>
      </c>
      <c r="AO89" s="116"/>
      <c r="AP89" s="124">
        <v>40</v>
      </c>
      <c r="AQ89" s="124">
        <v>8</v>
      </c>
      <c r="AR89" s="127">
        <v>0</v>
      </c>
      <c r="AS89" s="127">
        <v>0</v>
      </c>
      <c r="AT89" s="113"/>
      <c r="AU89" s="114">
        <v>25</v>
      </c>
      <c r="AV89" s="113">
        <v>15</v>
      </c>
      <c r="AW89" s="126">
        <v>5</v>
      </c>
      <c r="AX89" s="109">
        <v>5</v>
      </c>
      <c r="AY89" s="110"/>
      <c r="AZ89" s="110"/>
    </row>
    <row r="90" spans="1:52" ht="21.75" customHeight="1" x14ac:dyDescent="0.3">
      <c r="A90" s="647"/>
      <c r="B90" s="647"/>
      <c r="C90" s="647"/>
      <c r="D90" s="85" t="s">
        <v>103</v>
      </c>
      <c r="E90" s="41">
        <f t="shared" si="0"/>
        <v>60</v>
      </c>
      <c r="F90" s="42">
        <f t="shared" si="1"/>
        <v>60</v>
      </c>
      <c r="G90" s="42">
        <f t="shared" si="2"/>
        <v>60</v>
      </c>
      <c r="H90" s="42">
        <f t="shared" si="3"/>
        <v>40</v>
      </c>
      <c r="I90" s="43">
        <f t="shared" si="4"/>
        <v>25</v>
      </c>
      <c r="J90" s="89">
        <f t="shared" si="5"/>
        <v>245</v>
      </c>
      <c r="K90" s="650"/>
      <c r="L90" s="650"/>
      <c r="M90" s="650"/>
      <c r="N90" s="650"/>
      <c r="O90" s="650"/>
      <c r="P90" s="128">
        <v>0</v>
      </c>
      <c r="Q90" s="129"/>
      <c r="R90" s="129"/>
      <c r="S90" s="128"/>
      <c r="T90" s="130">
        <v>0</v>
      </c>
      <c r="U90" s="132"/>
      <c r="V90" s="128">
        <v>0</v>
      </c>
      <c r="W90" s="134">
        <v>5</v>
      </c>
      <c r="X90" s="135">
        <v>25</v>
      </c>
      <c r="Y90" s="130">
        <v>5</v>
      </c>
      <c r="Z90" s="136"/>
      <c r="AA90" s="130"/>
      <c r="AB90" s="135"/>
      <c r="AC90" s="138">
        <v>60</v>
      </c>
      <c r="AD90" s="140">
        <v>40</v>
      </c>
      <c r="AE90" s="128">
        <v>8</v>
      </c>
      <c r="AF90" s="142">
        <v>60</v>
      </c>
      <c r="AG90" s="136">
        <v>25</v>
      </c>
      <c r="AH90" s="128">
        <v>8</v>
      </c>
      <c r="AI90" s="134">
        <v>25</v>
      </c>
      <c r="AJ90" s="130">
        <v>0</v>
      </c>
      <c r="AK90" s="144"/>
      <c r="AL90" s="130"/>
      <c r="AM90" s="132"/>
      <c r="AN90" s="128">
        <v>0</v>
      </c>
      <c r="AO90" s="134"/>
      <c r="AP90" s="142">
        <v>25</v>
      </c>
      <c r="AQ90" s="142">
        <v>0</v>
      </c>
      <c r="AR90" s="146">
        <v>0</v>
      </c>
      <c r="AS90" s="146">
        <v>0</v>
      </c>
      <c r="AT90" s="130"/>
      <c r="AU90" s="132"/>
      <c r="AV90" s="130">
        <v>60</v>
      </c>
      <c r="AW90" s="144"/>
      <c r="AX90" s="128">
        <v>8</v>
      </c>
      <c r="AY90" s="129"/>
      <c r="AZ90" s="129"/>
    </row>
    <row r="91" spans="1:52" ht="21.75" customHeight="1" x14ac:dyDescent="0.3">
      <c r="A91" s="712" t="s">
        <v>493</v>
      </c>
      <c r="B91" s="646" t="s">
        <v>494</v>
      </c>
      <c r="C91" s="710" t="s">
        <v>166</v>
      </c>
      <c r="D91" s="37" t="s">
        <v>72</v>
      </c>
      <c r="E91" s="41">
        <f t="shared" si="0"/>
        <v>350</v>
      </c>
      <c r="F91" s="42">
        <f t="shared" si="1"/>
        <v>350</v>
      </c>
      <c r="G91" s="42">
        <f t="shared" si="2"/>
        <v>250</v>
      </c>
      <c r="H91" s="42">
        <f t="shared" si="3"/>
        <v>120</v>
      </c>
      <c r="I91" s="43">
        <f t="shared" si="4"/>
        <v>100</v>
      </c>
      <c r="J91" s="44">
        <f t="shared" si="5"/>
        <v>1170</v>
      </c>
      <c r="K91" s="681">
        <f>(J91+(J92/5))</f>
        <v>1411.2</v>
      </c>
      <c r="L91" s="649">
        <f>Nemzetközi!B242</f>
        <v>395</v>
      </c>
      <c r="M91" s="649"/>
      <c r="N91" s="651">
        <f>K91+(L91*5)+(M91*30)</f>
        <v>3386.2</v>
      </c>
      <c r="O91" s="649">
        <f>IF(N91=0,"",RANK(N91,N:N,0))</f>
        <v>1</v>
      </c>
      <c r="P91" s="109">
        <v>0</v>
      </c>
      <c r="Q91" s="110">
        <v>40</v>
      </c>
      <c r="R91" s="110">
        <v>120</v>
      </c>
      <c r="S91" s="109"/>
      <c r="T91" s="113">
        <v>0</v>
      </c>
      <c r="U91" s="114"/>
      <c r="V91" s="109">
        <v>0</v>
      </c>
      <c r="W91" s="116"/>
      <c r="X91" s="117"/>
      <c r="Y91" s="113">
        <v>0</v>
      </c>
      <c r="Z91" s="119"/>
      <c r="AA91" s="113"/>
      <c r="AB91" s="117"/>
      <c r="AC91" s="121"/>
      <c r="AD91" s="123">
        <v>250</v>
      </c>
      <c r="AE91" s="109">
        <v>0</v>
      </c>
      <c r="AF91" s="124">
        <v>350</v>
      </c>
      <c r="AG91" s="119"/>
      <c r="AH91" s="109">
        <v>0</v>
      </c>
      <c r="AI91" s="116"/>
      <c r="AJ91" s="113">
        <v>0</v>
      </c>
      <c r="AK91" s="126"/>
      <c r="AL91" s="113"/>
      <c r="AM91" s="114"/>
      <c r="AN91" s="109">
        <v>0</v>
      </c>
      <c r="AO91" s="116">
        <v>100</v>
      </c>
      <c r="AP91" s="124">
        <v>0</v>
      </c>
      <c r="AQ91" s="124">
        <v>30</v>
      </c>
      <c r="AR91" s="127">
        <v>0</v>
      </c>
      <c r="AS91" s="127">
        <v>0</v>
      </c>
      <c r="AT91" s="113"/>
      <c r="AU91" s="114">
        <v>350</v>
      </c>
      <c r="AV91" s="113"/>
      <c r="AW91" s="126"/>
      <c r="AX91" s="109">
        <v>0</v>
      </c>
      <c r="AY91" s="110"/>
      <c r="AZ91" s="110"/>
    </row>
    <row r="92" spans="1:52" ht="21.75" customHeight="1" x14ac:dyDescent="0.3">
      <c r="A92" s="713"/>
      <c r="B92" s="647"/>
      <c r="C92" s="711"/>
      <c r="D92" s="85" t="s">
        <v>103</v>
      </c>
      <c r="E92" s="41">
        <f t="shared" si="0"/>
        <v>500</v>
      </c>
      <c r="F92" s="42">
        <f t="shared" si="1"/>
        <v>350</v>
      </c>
      <c r="G92" s="42">
        <f t="shared" si="2"/>
        <v>250</v>
      </c>
      <c r="H92" s="42">
        <f t="shared" si="3"/>
        <v>90</v>
      </c>
      <c r="I92" s="43">
        <f t="shared" si="4"/>
        <v>16</v>
      </c>
      <c r="J92" s="89">
        <f t="shared" si="5"/>
        <v>1206</v>
      </c>
      <c r="K92" s="650"/>
      <c r="L92" s="650"/>
      <c r="M92" s="650"/>
      <c r="N92" s="650"/>
      <c r="O92" s="650"/>
      <c r="P92" s="128">
        <v>0</v>
      </c>
      <c r="Q92" s="129"/>
      <c r="R92" s="129">
        <v>90</v>
      </c>
      <c r="S92" s="128"/>
      <c r="T92" s="130">
        <v>0</v>
      </c>
      <c r="U92" s="132"/>
      <c r="V92" s="128">
        <v>0</v>
      </c>
      <c r="W92" s="134"/>
      <c r="X92" s="135"/>
      <c r="Y92" s="130">
        <v>0</v>
      </c>
      <c r="Z92" s="136"/>
      <c r="AA92" s="130"/>
      <c r="AB92" s="135"/>
      <c r="AC92" s="138"/>
      <c r="AD92" s="140">
        <v>250</v>
      </c>
      <c r="AE92" s="128">
        <v>0</v>
      </c>
      <c r="AF92" s="142">
        <v>500</v>
      </c>
      <c r="AG92" s="136"/>
      <c r="AH92" s="128">
        <v>0</v>
      </c>
      <c r="AI92" s="134"/>
      <c r="AJ92" s="130">
        <v>0</v>
      </c>
      <c r="AK92" s="144"/>
      <c r="AL92" s="130"/>
      <c r="AM92" s="132"/>
      <c r="AN92" s="128">
        <v>0</v>
      </c>
      <c r="AO92" s="134"/>
      <c r="AP92" s="142">
        <v>0</v>
      </c>
      <c r="AQ92" s="142">
        <v>16</v>
      </c>
      <c r="AR92" s="146">
        <v>0</v>
      </c>
      <c r="AS92" s="146">
        <v>0</v>
      </c>
      <c r="AT92" s="130"/>
      <c r="AU92" s="132">
        <v>350</v>
      </c>
      <c r="AV92" s="130"/>
      <c r="AW92" s="144"/>
      <c r="AX92" s="128">
        <v>0</v>
      </c>
      <c r="AY92" s="129"/>
      <c r="AZ92" s="129"/>
    </row>
    <row r="93" spans="1:52" ht="21.75" customHeight="1" x14ac:dyDescent="0.3">
      <c r="A93" s="712" t="s">
        <v>362</v>
      </c>
      <c r="B93" s="646" t="s">
        <v>363</v>
      </c>
      <c r="C93" s="710" t="s">
        <v>139</v>
      </c>
      <c r="D93" s="37" t="s">
        <v>72</v>
      </c>
      <c r="E93" s="41">
        <f t="shared" si="0"/>
        <v>5</v>
      </c>
      <c r="F93" s="42">
        <f t="shared" si="1"/>
        <v>5</v>
      </c>
      <c r="G93" s="42">
        <f t="shared" si="2"/>
        <v>0</v>
      </c>
      <c r="H93" s="42">
        <f t="shared" si="3"/>
        <v>0</v>
      </c>
      <c r="I93" s="43">
        <f t="shared" si="4"/>
        <v>0</v>
      </c>
      <c r="J93" s="44">
        <f t="shared" si="5"/>
        <v>10</v>
      </c>
      <c r="K93" s="681">
        <f>(J93+(J94/5))</f>
        <v>38</v>
      </c>
      <c r="L93" s="649"/>
      <c r="M93" s="649"/>
      <c r="N93" s="651">
        <f>K93+(L93*5)+(M93*30)</f>
        <v>38</v>
      </c>
      <c r="O93" s="649">
        <f>IF(N93=0,"",RANK(N93,N:N,0))</f>
        <v>69</v>
      </c>
      <c r="P93" s="109">
        <v>0</v>
      </c>
      <c r="Q93" s="110"/>
      <c r="R93" s="110"/>
      <c r="S93" s="109"/>
      <c r="T93" s="113">
        <v>0</v>
      </c>
      <c r="U93" s="114"/>
      <c r="V93" s="109">
        <v>0</v>
      </c>
      <c r="W93" s="116"/>
      <c r="X93" s="117"/>
      <c r="Y93" s="113">
        <v>0</v>
      </c>
      <c r="Z93" s="119"/>
      <c r="AA93" s="113"/>
      <c r="AB93" s="117"/>
      <c r="AC93" s="121"/>
      <c r="AD93" s="123">
        <v>0</v>
      </c>
      <c r="AE93" s="109">
        <v>0</v>
      </c>
      <c r="AF93" s="124">
        <v>0</v>
      </c>
      <c r="AG93" s="119"/>
      <c r="AH93" s="109">
        <v>0</v>
      </c>
      <c r="AI93" s="116"/>
      <c r="AJ93" s="113">
        <v>0</v>
      </c>
      <c r="AK93" s="126"/>
      <c r="AL93" s="113"/>
      <c r="AM93" s="114"/>
      <c r="AN93" s="109">
        <v>0</v>
      </c>
      <c r="AO93" s="116"/>
      <c r="AP93" s="124">
        <v>0</v>
      </c>
      <c r="AQ93" s="124">
        <v>0</v>
      </c>
      <c r="AR93" s="127">
        <v>0</v>
      </c>
      <c r="AS93" s="127">
        <v>0</v>
      </c>
      <c r="AT93" s="113"/>
      <c r="AU93" s="114"/>
      <c r="AV93" s="113">
        <v>5</v>
      </c>
      <c r="AW93" s="126">
        <v>5</v>
      </c>
      <c r="AX93" s="109">
        <v>0</v>
      </c>
      <c r="AY93" s="110"/>
      <c r="AZ93" s="110"/>
    </row>
    <row r="94" spans="1:52" ht="21.75" customHeight="1" x14ac:dyDescent="0.3">
      <c r="A94" s="713"/>
      <c r="B94" s="647"/>
      <c r="C94" s="711"/>
      <c r="D94" s="85" t="s">
        <v>103</v>
      </c>
      <c r="E94" s="41">
        <f t="shared" si="0"/>
        <v>100</v>
      </c>
      <c r="F94" s="42">
        <f t="shared" si="1"/>
        <v>40</v>
      </c>
      <c r="G94" s="42">
        <f t="shared" si="2"/>
        <v>0</v>
      </c>
      <c r="H94" s="42">
        <f t="shared" si="3"/>
        <v>0</v>
      </c>
      <c r="I94" s="43">
        <f t="shared" si="4"/>
        <v>0</v>
      </c>
      <c r="J94" s="89">
        <f t="shared" si="5"/>
        <v>140</v>
      </c>
      <c r="K94" s="650"/>
      <c r="L94" s="650"/>
      <c r="M94" s="650"/>
      <c r="N94" s="650"/>
      <c r="O94" s="650"/>
      <c r="P94" s="128">
        <v>0</v>
      </c>
      <c r="Q94" s="129"/>
      <c r="R94" s="129"/>
      <c r="S94" s="128"/>
      <c r="T94" s="130">
        <v>0</v>
      </c>
      <c r="U94" s="132"/>
      <c r="V94" s="128">
        <v>0</v>
      </c>
      <c r="W94" s="134"/>
      <c r="X94" s="135"/>
      <c r="Y94" s="130">
        <v>0</v>
      </c>
      <c r="Z94" s="136"/>
      <c r="AA94" s="130"/>
      <c r="AB94" s="135"/>
      <c r="AC94" s="138"/>
      <c r="AD94" s="140">
        <v>0</v>
      </c>
      <c r="AE94" s="128">
        <v>0</v>
      </c>
      <c r="AF94" s="142">
        <v>0</v>
      </c>
      <c r="AG94" s="136"/>
      <c r="AH94" s="128">
        <v>0</v>
      </c>
      <c r="AI94" s="134"/>
      <c r="AJ94" s="130">
        <v>0</v>
      </c>
      <c r="AK94" s="144"/>
      <c r="AL94" s="130"/>
      <c r="AM94" s="132"/>
      <c r="AN94" s="128">
        <v>0</v>
      </c>
      <c r="AO94" s="134"/>
      <c r="AP94" s="142">
        <v>0</v>
      </c>
      <c r="AQ94" s="142">
        <v>0</v>
      </c>
      <c r="AR94" s="146">
        <v>0</v>
      </c>
      <c r="AS94" s="146">
        <v>0</v>
      </c>
      <c r="AT94" s="130"/>
      <c r="AU94" s="132"/>
      <c r="AV94" s="130">
        <v>100</v>
      </c>
      <c r="AW94" s="144">
        <v>40</v>
      </c>
      <c r="AX94" s="128">
        <v>0</v>
      </c>
      <c r="AY94" s="129"/>
      <c r="AZ94" s="129"/>
    </row>
    <row r="95" spans="1:52" ht="21.75" customHeight="1" x14ac:dyDescent="0.3">
      <c r="A95" s="712" t="s">
        <v>507</v>
      </c>
      <c r="B95" s="648" t="s">
        <v>508</v>
      </c>
      <c r="C95" s="714" t="s">
        <v>509</v>
      </c>
      <c r="D95" s="37" t="s">
        <v>72</v>
      </c>
      <c r="E95" s="41">
        <f t="shared" si="0"/>
        <v>0</v>
      </c>
      <c r="F95" s="42">
        <f t="shared" si="1"/>
        <v>0</v>
      </c>
      <c r="G95" s="42">
        <f t="shared" si="2"/>
        <v>0</v>
      </c>
      <c r="H95" s="42">
        <f t="shared" si="3"/>
        <v>0</v>
      </c>
      <c r="I95" s="43">
        <f t="shared" si="4"/>
        <v>0</v>
      </c>
      <c r="J95" s="44">
        <f t="shared" si="5"/>
        <v>0</v>
      </c>
      <c r="K95" s="681">
        <f>(J95+(J96/5))</f>
        <v>0</v>
      </c>
      <c r="L95" s="649"/>
      <c r="M95" s="649"/>
      <c r="N95" s="651">
        <f>K95+(L95*5)+(M95*30)</f>
        <v>0</v>
      </c>
      <c r="O95" s="649" t="str">
        <f>IF(N95=0,"",RANK(N95,N:N,0))</f>
        <v/>
      </c>
      <c r="P95" s="109">
        <v>0</v>
      </c>
      <c r="Q95" s="110"/>
      <c r="R95" s="110"/>
      <c r="S95" s="109"/>
      <c r="T95" s="113">
        <v>0</v>
      </c>
      <c r="U95" s="114"/>
      <c r="V95" s="109">
        <v>0</v>
      </c>
      <c r="W95" s="116"/>
      <c r="X95" s="117"/>
      <c r="Y95" s="113">
        <v>0</v>
      </c>
      <c r="Z95" s="119"/>
      <c r="AA95" s="113"/>
      <c r="AB95" s="117"/>
      <c r="AC95" s="121"/>
      <c r="AD95" s="123">
        <v>0</v>
      </c>
      <c r="AE95" s="109">
        <v>0</v>
      </c>
      <c r="AF95" s="124">
        <v>0</v>
      </c>
      <c r="AG95" s="119"/>
      <c r="AH95" s="109">
        <v>0</v>
      </c>
      <c r="AI95" s="116"/>
      <c r="AJ95" s="113">
        <v>0</v>
      </c>
      <c r="AK95" s="126"/>
      <c r="AL95" s="113"/>
      <c r="AM95" s="114"/>
      <c r="AN95" s="109">
        <v>0</v>
      </c>
      <c r="AO95" s="116"/>
      <c r="AP95" s="124">
        <v>0</v>
      </c>
      <c r="AQ95" s="124">
        <v>0</v>
      </c>
      <c r="AR95" s="127">
        <v>0</v>
      </c>
      <c r="AS95" s="127">
        <v>0</v>
      </c>
      <c r="AT95" s="113"/>
      <c r="AU95" s="114"/>
      <c r="AV95" s="113"/>
      <c r="AW95" s="126"/>
      <c r="AX95" s="109">
        <v>0</v>
      </c>
      <c r="AY95" s="110"/>
      <c r="AZ95" s="110"/>
    </row>
    <row r="96" spans="1:52" ht="21.75" customHeight="1" x14ac:dyDescent="0.3">
      <c r="A96" s="713"/>
      <c r="B96" s="647"/>
      <c r="C96" s="711"/>
      <c r="D96" s="85" t="s">
        <v>103</v>
      </c>
      <c r="E96" s="41">
        <f t="shared" si="0"/>
        <v>0</v>
      </c>
      <c r="F96" s="42">
        <f t="shared" si="1"/>
        <v>0</v>
      </c>
      <c r="G96" s="42">
        <f t="shared" si="2"/>
        <v>0</v>
      </c>
      <c r="H96" s="42">
        <f t="shared" si="3"/>
        <v>0</v>
      </c>
      <c r="I96" s="43">
        <f t="shared" si="4"/>
        <v>0</v>
      </c>
      <c r="J96" s="89">
        <f t="shared" si="5"/>
        <v>0</v>
      </c>
      <c r="K96" s="650"/>
      <c r="L96" s="650"/>
      <c r="M96" s="650"/>
      <c r="N96" s="650"/>
      <c r="O96" s="650"/>
      <c r="P96" s="128">
        <v>0</v>
      </c>
      <c r="Q96" s="129"/>
      <c r="R96" s="129"/>
      <c r="S96" s="128"/>
      <c r="T96" s="130">
        <v>0</v>
      </c>
      <c r="U96" s="132"/>
      <c r="V96" s="128">
        <v>0</v>
      </c>
      <c r="W96" s="134"/>
      <c r="X96" s="135"/>
      <c r="Y96" s="130">
        <v>0</v>
      </c>
      <c r="Z96" s="136"/>
      <c r="AA96" s="130"/>
      <c r="AB96" s="135"/>
      <c r="AC96" s="138"/>
      <c r="AD96" s="140">
        <v>0</v>
      </c>
      <c r="AE96" s="128">
        <v>0</v>
      </c>
      <c r="AF96" s="142">
        <v>0</v>
      </c>
      <c r="AG96" s="136"/>
      <c r="AH96" s="128">
        <v>0</v>
      </c>
      <c r="AI96" s="134"/>
      <c r="AJ96" s="130">
        <v>0</v>
      </c>
      <c r="AK96" s="144"/>
      <c r="AL96" s="130"/>
      <c r="AM96" s="132"/>
      <c r="AN96" s="128">
        <v>0</v>
      </c>
      <c r="AO96" s="134"/>
      <c r="AP96" s="142">
        <v>0</v>
      </c>
      <c r="AQ96" s="142">
        <v>0</v>
      </c>
      <c r="AR96" s="146">
        <v>0</v>
      </c>
      <c r="AS96" s="146">
        <v>0</v>
      </c>
      <c r="AT96" s="130"/>
      <c r="AU96" s="132"/>
      <c r="AV96" s="130"/>
      <c r="AW96" s="144"/>
      <c r="AX96" s="128">
        <v>0</v>
      </c>
      <c r="AY96" s="129"/>
      <c r="AZ96" s="129"/>
    </row>
    <row r="97" spans="1:52" ht="21.75" customHeight="1" x14ac:dyDescent="0.3">
      <c r="A97" s="712" t="s">
        <v>516</v>
      </c>
      <c r="B97" s="646" t="s">
        <v>517</v>
      </c>
      <c r="C97" s="710" t="s">
        <v>518</v>
      </c>
      <c r="D97" s="37" t="s">
        <v>72</v>
      </c>
      <c r="E97" s="41">
        <f t="shared" si="0"/>
        <v>40</v>
      </c>
      <c r="F97" s="42">
        <f t="shared" si="1"/>
        <v>40</v>
      </c>
      <c r="G97" s="42">
        <f t="shared" si="2"/>
        <v>25</v>
      </c>
      <c r="H97" s="42">
        <f t="shared" si="3"/>
        <v>25</v>
      </c>
      <c r="I97" s="43">
        <f t="shared" si="4"/>
        <v>16</v>
      </c>
      <c r="J97" s="44">
        <f t="shared" si="5"/>
        <v>146</v>
      </c>
      <c r="K97" s="681">
        <f>(J97+(J98/5))</f>
        <v>175.8</v>
      </c>
      <c r="L97" s="649"/>
      <c r="M97" s="649"/>
      <c r="N97" s="651">
        <f>K97+(L97*5)+(M97*30)</f>
        <v>175.8</v>
      </c>
      <c r="O97" s="649">
        <f>IF(N97=0,"",RANK(N97,N:N,0))</f>
        <v>47</v>
      </c>
      <c r="P97" s="109">
        <v>0</v>
      </c>
      <c r="Q97" s="110"/>
      <c r="R97" s="110"/>
      <c r="S97" s="109"/>
      <c r="T97" s="113">
        <v>0</v>
      </c>
      <c r="U97" s="114"/>
      <c r="V97" s="109">
        <v>0</v>
      </c>
      <c r="W97" s="116"/>
      <c r="X97" s="117"/>
      <c r="Y97" s="113">
        <v>0</v>
      </c>
      <c r="Z97" s="119"/>
      <c r="AA97" s="113"/>
      <c r="AB97" s="117"/>
      <c r="AC97" s="121">
        <v>16</v>
      </c>
      <c r="AD97" s="123">
        <v>0</v>
      </c>
      <c r="AE97" s="109">
        <v>5</v>
      </c>
      <c r="AF97" s="124">
        <v>40</v>
      </c>
      <c r="AG97" s="119">
        <v>5</v>
      </c>
      <c r="AH97" s="109">
        <v>8</v>
      </c>
      <c r="AI97" s="116">
        <v>15</v>
      </c>
      <c r="AJ97" s="113">
        <v>5</v>
      </c>
      <c r="AK97" s="126">
        <v>25</v>
      </c>
      <c r="AL97" s="113"/>
      <c r="AM97" s="114"/>
      <c r="AN97" s="109">
        <v>0</v>
      </c>
      <c r="AO97" s="116">
        <v>40</v>
      </c>
      <c r="AP97" s="124">
        <v>0</v>
      </c>
      <c r="AQ97" s="124">
        <v>0</v>
      </c>
      <c r="AR97" s="127">
        <v>0</v>
      </c>
      <c r="AS97" s="127">
        <v>0</v>
      </c>
      <c r="AT97" s="113">
        <v>15</v>
      </c>
      <c r="AU97" s="114"/>
      <c r="AV97" s="113">
        <v>15</v>
      </c>
      <c r="AW97" s="126">
        <v>25</v>
      </c>
      <c r="AX97" s="109">
        <v>15</v>
      </c>
      <c r="AY97" s="110"/>
      <c r="AZ97" s="110"/>
    </row>
    <row r="98" spans="1:52" ht="21.75" customHeight="1" x14ac:dyDescent="0.3">
      <c r="A98" s="713"/>
      <c r="B98" s="647"/>
      <c r="C98" s="711"/>
      <c r="D98" s="85" t="s">
        <v>103</v>
      </c>
      <c r="E98" s="41">
        <f t="shared" si="0"/>
        <v>60</v>
      </c>
      <c r="F98" s="42">
        <f t="shared" si="1"/>
        <v>40</v>
      </c>
      <c r="G98" s="42">
        <f t="shared" si="2"/>
        <v>33</v>
      </c>
      <c r="H98" s="42">
        <f t="shared" si="3"/>
        <v>8</v>
      </c>
      <c r="I98" s="43">
        <f t="shared" si="4"/>
        <v>8</v>
      </c>
      <c r="J98" s="89">
        <f t="shared" si="5"/>
        <v>149</v>
      </c>
      <c r="K98" s="650"/>
      <c r="L98" s="650"/>
      <c r="M98" s="650"/>
      <c r="N98" s="650"/>
      <c r="O98" s="650"/>
      <c r="P98" s="128">
        <v>0</v>
      </c>
      <c r="Q98" s="129"/>
      <c r="R98" s="129"/>
      <c r="S98" s="128"/>
      <c r="T98" s="130">
        <v>0</v>
      </c>
      <c r="U98" s="132"/>
      <c r="V98" s="128">
        <v>0</v>
      </c>
      <c r="W98" s="134"/>
      <c r="X98" s="135"/>
      <c r="Y98" s="130">
        <v>0</v>
      </c>
      <c r="Z98" s="136"/>
      <c r="AA98" s="130"/>
      <c r="AB98" s="135"/>
      <c r="AC98" s="138">
        <v>33</v>
      </c>
      <c r="AD98" s="140">
        <v>0</v>
      </c>
      <c r="AE98" s="128">
        <v>0</v>
      </c>
      <c r="AF98" s="142">
        <v>60</v>
      </c>
      <c r="AG98" s="136">
        <v>8</v>
      </c>
      <c r="AH98" s="128">
        <v>8</v>
      </c>
      <c r="AI98" s="134">
        <v>8</v>
      </c>
      <c r="AJ98" s="130">
        <v>40</v>
      </c>
      <c r="AK98" s="144"/>
      <c r="AL98" s="130"/>
      <c r="AM98" s="132"/>
      <c r="AN98" s="128">
        <v>0</v>
      </c>
      <c r="AO98" s="134"/>
      <c r="AP98" s="142">
        <v>0</v>
      </c>
      <c r="AQ98" s="142">
        <v>0</v>
      </c>
      <c r="AR98" s="146">
        <v>0</v>
      </c>
      <c r="AS98" s="146">
        <v>0</v>
      </c>
      <c r="AT98" s="130"/>
      <c r="AU98" s="132"/>
      <c r="AV98" s="130"/>
      <c r="AW98" s="144"/>
      <c r="AX98" s="128">
        <v>40</v>
      </c>
      <c r="AY98" s="129"/>
      <c r="AZ98" s="129"/>
    </row>
    <row r="99" spans="1:52" ht="21.75" customHeight="1" x14ac:dyDescent="0.3">
      <c r="A99" s="715" t="s">
        <v>382</v>
      </c>
      <c r="B99" s="707" t="s">
        <v>383</v>
      </c>
      <c r="C99" s="716" t="s">
        <v>384</v>
      </c>
      <c r="D99" s="196" t="s">
        <v>72</v>
      </c>
      <c r="E99" s="41">
        <f t="shared" si="0"/>
        <v>5</v>
      </c>
      <c r="F99" s="42">
        <f t="shared" si="1"/>
        <v>0</v>
      </c>
      <c r="G99" s="42">
        <f t="shared" si="2"/>
        <v>0</v>
      </c>
      <c r="H99" s="42">
        <f t="shared" si="3"/>
        <v>0</v>
      </c>
      <c r="I99" s="43">
        <f t="shared" si="4"/>
        <v>0</v>
      </c>
      <c r="J99" s="197">
        <f t="shared" si="5"/>
        <v>5</v>
      </c>
      <c r="K99" s="684">
        <f>(J99+(J100/5))</f>
        <v>5</v>
      </c>
      <c r="L99" s="683"/>
      <c r="M99" s="683"/>
      <c r="N99" s="682">
        <f>K99+(L99*5)+(M99*30)</f>
        <v>5</v>
      </c>
      <c r="O99" s="683">
        <f>IF(N99=0,"",RANK(N99,N:N,0))</f>
        <v>86</v>
      </c>
      <c r="P99" s="198">
        <v>0</v>
      </c>
      <c r="Q99" s="172"/>
      <c r="R99" s="172"/>
      <c r="S99" s="173"/>
      <c r="T99" s="199">
        <v>0</v>
      </c>
      <c r="U99" s="171"/>
      <c r="V99" s="198">
        <v>0</v>
      </c>
      <c r="W99" s="172"/>
      <c r="X99" s="173"/>
      <c r="Y99" s="199">
        <v>0</v>
      </c>
      <c r="Z99" s="171"/>
      <c r="AA99" s="200"/>
      <c r="AB99" s="173"/>
      <c r="AC99" s="201"/>
      <c r="AD99" s="202">
        <v>0</v>
      </c>
      <c r="AE99" s="198">
        <v>0</v>
      </c>
      <c r="AF99" s="203">
        <v>0</v>
      </c>
      <c r="AG99" s="171"/>
      <c r="AH99" s="198">
        <v>0</v>
      </c>
      <c r="AI99" s="172">
        <v>5</v>
      </c>
      <c r="AJ99" s="113">
        <v>0</v>
      </c>
      <c r="AK99" s="204"/>
      <c r="AL99" s="113"/>
      <c r="AM99" s="171"/>
      <c r="AN99" s="109">
        <v>0</v>
      </c>
      <c r="AO99" s="172"/>
      <c r="AP99" s="124">
        <v>0</v>
      </c>
      <c r="AQ99" s="124">
        <v>0</v>
      </c>
      <c r="AR99" s="127">
        <v>0</v>
      </c>
      <c r="AS99" s="127">
        <v>0</v>
      </c>
      <c r="AT99" s="113"/>
      <c r="AU99" s="171"/>
      <c r="AV99" s="113"/>
      <c r="AW99" s="204"/>
      <c r="AX99" s="109">
        <v>0</v>
      </c>
      <c r="AY99" s="172"/>
      <c r="AZ99" s="172"/>
    </row>
    <row r="100" spans="1:52" ht="21.75" customHeight="1" x14ac:dyDescent="0.3">
      <c r="A100" s="713"/>
      <c r="B100" s="647"/>
      <c r="C100" s="711"/>
      <c r="D100" s="205" t="s">
        <v>103</v>
      </c>
      <c r="E100" s="41">
        <f t="shared" si="0"/>
        <v>0</v>
      </c>
      <c r="F100" s="42">
        <f t="shared" si="1"/>
        <v>0</v>
      </c>
      <c r="G100" s="42">
        <f t="shared" si="2"/>
        <v>0</v>
      </c>
      <c r="H100" s="42">
        <f t="shared" si="3"/>
        <v>0</v>
      </c>
      <c r="I100" s="43">
        <f t="shared" si="4"/>
        <v>0</v>
      </c>
      <c r="J100" s="206">
        <f t="shared" si="5"/>
        <v>0</v>
      </c>
      <c r="K100" s="650"/>
      <c r="L100" s="650"/>
      <c r="M100" s="650"/>
      <c r="N100" s="650"/>
      <c r="O100" s="650"/>
      <c r="P100" s="207">
        <v>0</v>
      </c>
      <c r="Q100" s="180"/>
      <c r="R100" s="180"/>
      <c r="S100" s="181"/>
      <c r="T100" s="208">
        <v>0</v>
      </c>
      <c r="U100" s="179"/>
      <c r="V100" s="207">
        <v>0</v>
      </c>
      <c r="W100" s="180"/>
      <c r="X100" s="181"/>
      <c r="Y100" s="208">
        <v>0</v>
      </c>
      <c r="Z100" s="179"/>
      <c r="AA100" s="209"/>
      <c r="AB100" s="181"/>
      <c r="AC100" s="210"/>
      <c r="AD100" s="211">
        <v>0</v>
      </c>
      <c r="AE100" s="207">
        <v>0</v>
      </c>
      <c r="AF100" s="212">
        <v>0</v>
      </c>
      <c r="AG100" s="179"/>
      <c r="AH100" s="207">
        <v>0</v>
      </c>
      <c r="AI100" s="180"/>
      <c r="AJ100" s="130">
        <v>0</v>
      </c>
      <c r="AK100" s="213"/>
      <c r="AL100" s="130"/>
      <c r="AM100" s="179"/>
      <c r="AN100" s="128">
        <v>0</v>
      </c>
      <c r="AO100" s="180"/>
      <c r="AP100" s="142">
        <v>0</v>
      </c>
      <c r="AQ100" s="142">
        <v>0</v>
      </c>
      <c r="AR100" s="146">
        <v>0</v>
      </c>
      <c r="AS100" s="146">
        <v>0</v>
      </c>
      <c r="AT100" s="130"/>
      <c r="AU100" s="179"/>
      <c r="AV100" s="130"/>
      <c r="AW100" s="213"/>
      <c r="AX100" s="128">
        <v>0</v>
      </c>
      <c r="AY100" s="180"/>
      <c r="AZ100" s="180"/>
    </row>
    <row r="101" spans="1:52" ht="21.75" customHeight="1" x14ac:dyDescent="0.3">
      <c r="A101" s="712" t="s">
        <v>403</v>
      </c>
      <c r="B101" s="646" t="s">
        <v>404</v>
      </c>
      <c r="C101" s="710" t="s">
        <v>405</v>
      </c>
      <c r="D101" s="37" t="s">
        <v>72</v>
      </c>
      <c r="E101" s="41">
        <f t="shared" si="0"/>
        <v>40</v>
      </c>
      <c r="F101" s="42">
        <f t="shared" si="1"/>
        <v>40</v>
      </c>
      <c r="G101" s="42">
        <f t="shared" si="2"/>
        <v>25</v>
      </c>
      <c r="H101" s="42">
        <f t="shared" si="3"/>
        <v>5</v>
      </c>
      <c r="I101" s="43">
        <f t="shared" si="4"/>
        <v>5</v>
      </c>
      <c r="J101" s="44">
        <f t="shared" si="5"/>
        <v>115</v>
      </c>
      <c r="K101" s="681">
        <f>(J101+(J102/5))</f>
        <v>197</v>
      </c>
      <c r="L101" s="649"/>
      <c r="M101" s="649"/>
      <c r="N101" s="651">
        <f>K101+(L101*5)+(M101*30)</f>
        <v>197</v>
      </c>
      <c r="O101" s="649">
        <f>IF(N101=0,"",RANK(N101,N:N,0))</f>
        <v>42</v>
      </c>
      <c r="P101" s="109">
        <v>0</v>
      </c>
      <c r="Q101" s="110"/>
      <c r="R101" s="110"/>
      <c r="S101" s="109"/>
      <c r="T101" s="113">
        <v>0</v>
      </c>
      <c r="U101" s="114"/>
      <c r="V101" s="109">
        <v>0</v>
      </c>
      <c r="W101" s="116"/>
      <c r="X101" s="117"/>
      <c r="Y101" s="113">
        <v>0</v>
      </c>
      <c r="Z101" s="119"/>
      <c r="AA101" s="113"/>
      <c r="AB101" s="117"/>
      <c r="AC101" s="121"/>
      <c r="AD101" s="123">
        <v>0</v>
      </c>
      <c r="AE101" s="109">
        <v>0</v>
      </c>
      <c r="AF101" s="124">
        <v>0</v>
      </c>
      <c r="AG101" s="119"/>
      <c r="AH101" s="109">
        <v>5</v>
      </c>
      <c r="AI101" s="116"/>
      <c r="AJ101" s="113">
        <v>40</v>
      </c>
      <c r="AK101" s="126"/>
      <c r="AL101" s="113"/>
      <c r="AM101" s="114"/>
      <c r="AN101" s="109">
        <v>0</v>
      </c>
      <c r="AO101" s="116"/>
      <c r="AP101" s="124">
        <v>0</v>
      </c>
      <c r="AQ101" s="124">
        <v>0</v>
      </c>
      <c r="AR101" s="127">
        <v>0</v>
      </c>
      <c r="AS101" s="127">
        <v>0</v>
      </c>
      <c r="AT101" s="113">
        <v>5</v>
      </c>
      <c r="AU101" s="114"/>
      <c r="AV101" s="113">
        <v>25</v>
      </c>
      <c r="AW101" s="126">
        <v>40</v>
      </c>
      <c r="AX101" s="109">
        <v>0</v>
      </c>
      <c r="AY101" s="110"/>
      <c r="AZ101" s="110"/>
    </row>
    <row r="102" spans="1:52" ht="21.75" customHeight="1" x14ac:dyDescent="0.3">
      <c r="A102" s="713"/>
      <c r="B102" s="647"/>
      <c r="C102" s="711"/>
      <c r="D102" s="85" t="s">
        <v>103</v>
      </c>
      <c r="E102" s="41">
        <f t="shared" si="0"/>
        <v>150</v>
      </c>
      <c r="F102" s="42">
        <f t="shared" si="1"/>
        <v>100</v>
      </c>
      <c r="G102" s="42">
        <f t="shared" si="2"/>
        <v>60</v>
      </c>
      <c r="H102" s="42">
        <f t="shared" si="3"/>
        <v>60</v>
      </c>
      <c r="I102" s="43">
        <f t="shared" si="4"/>
        <v>40</v>
      </c>
      <c r="J102" s="89">
        <f t="shared" si="5"/>
        <v>410</v>
      </c>
      <c r="K102" s="650"/>
      <c r="L102" s="650"/>
      <c r="M102" s="650"/>
      <c r="N102" s="650"/>
      <c r="O102" s="650"/>
      <c r="P102" s="128">
        <v>0</v>
      </c>
      <c r="Q102" s="129"/>
      <c r="R102" s="129"/>
      <c r="S102" s="128"/>
      <c r="T102" s="130">
        <v>0</v>
      </c>
      <c r="U102" s="132"/>
      <c r="V102" s="128">
        <v>0</v>
      </c>
      <c r="W102" s="134"/>
      <c r="X102" s="135"/>
      <c r="Y102" s="130">
        <v>0</v>
      </c>
      <c r="Z102" s="136"/>
      <c r="AA102" s="130">
        <v>25</v>
      </c>
      <c r="AB102" s="135"/>
      <c r="AC102" s="138"/>
      <c r="AD102" s="140">
        <v>0</v>
      </c>
      <c r="AE102" s="128">
        <v>0</v>
      </c>
      <c r="AF102" s="142">
        <v>150</v>
      </c>
      <c r="AG102" s="136"/>
      <c r="AH102" s="128">
        <v>60</v>
      </c>
      <c r="AI102" s="134"/>
      <c r="AJ102" s="130">
        <v>60</v>
      </c>
      <c r="AK102" s="144"/>
      <c r="AL102" s="130"/>
      <c r="AM102" s="132"/>
      <c r="AN102" s="128">
        <v>0</v>
      </c>
      <c r="AO102" s="134"/>
      <c r="AP102" s="142">
        <v>0</v>
      </c>
      <c r="AQ102" s="142">
        <v>0</v>
      </c>
      <c r="AR102" s="146">
        <v>0</v>
      </c>
      <c r="AS102" s="146">
        <v>0</v>
      </c>
      <c r="AT102" s="130"/>
      <c r="AU102" s="132"/>
      <c r="AV102" s="130">
        <v>100</v>
      </c>
      <c r="AW102" s="144">
        <v>40</v>
      </c>
      <c r="AX102" s="128">
        <v>0</v>
      </c>
      <c r="AY102" s="129"/>
      <c r="AZ102" s="129"/>
    </row>
    <row r="103" spans="1:52" ht="21.75" customHeight="1" x14ac:dyDescent="0.3">
      <c r="A103" s="712" t="s">
        <v>538</v>
      </c>
      <c r="B103" s="646" t="s">
        <v>539</v>
      </c>
      <c r="C103" s="710" t="s">
        <v>389</v>
      </c>
      <c r="D103" s="37" t="s">
        <v>72</v>
      </c>
      <c r="E103" s="41">
        <f t="shared" si="0"/>
        <v>0</v>
      </c>
      <c r="F103" s="42">
        <f t="shared" si="1"/>
        <v>0</v>
      </c>
      <c r="G103" s="42">
        <f t="shared" si="2"/>
        <v>0</v>
      </c>
      <c r="H103" s="42">
        <f t="shared" si="3"/>
        <v>0</v>
      </c>
      <c r="I103" s="43">
        <f t="shared" si="4"/>
        <v>0</v>
      </c>
      <c r="J103" s="44">
        <f t="shared" si="5"/>
        <v>0</v>
      </c>
      <c r="K103" s="681">
        <f>(J103+(J104/5))</f>
        <v>2</v>
      </c>
      <c r="L103" s="649"/>
      <c r="M103" s="649"/>
      <c r="N103" s="651">
        <f>K103+(L103*5)+(M103*30)</f>
        <v>2</v>
      </c>
      <c r="O103" s="649">
        <f>IF(N103=0,"",RANK(N103,N:N,0))</f>
        <v>92</v>
      </c>
      <c r="P103" s="109">
        <v>0</v>
      </c>
      <c r="Q103" s="110"/>
      <c r="R103" s="110"/>
      <c r="S103" s="109"/>
      <c r="T103" s="113">
        <v>0</v>
      </c>
      <c r="U103" s="114"/>
      <c r="V103" s="109">
        <v>0</v>
      </c>
      <c r="W103" s="116"/>
      <c r="X103" s="117"/>
      <c r="Y103" s="113">
        <v>0</v>
      </c>
      <c r="Z103" s="119"/>
      <c r="AA103" s="113"/>
      <c r="AB103" s="117"/>
      <c r="AC103" s="121"/>
      <c r="AD103" s="123">
        <v>0</v>
      </c>
      <c r="AE103" s="109">
        <v>0</v>
      </c>
      <c r="AF103" s="124">
        <v>0</v>
      </c>
      <c r="AG103" s="119"/>
      <c r="AH103" s="109">
        <v>0</v>
      </c>
      <c r="AI103" s="116"/>
      <c r="AJ103" s="113">
        <v>0</v>
      </c>
      <c r="AK103" s="126"/>
      <c r="AL103" s="113"/>
      <c r="AM103" s="114"/>
      <c r="AN103" s="109">
        <v>0</v>
      </c>
      <c r="AO103" s="116"/>
      <c r="AP103" s="124">
        <v>0</v>
      </c>
      <c r="AQ103" s="124">
        <v>0</v>
      </c>
      <c r="AR103" s="127">
        <v>0</v>
      </c>
      <c r="AS103" s="127">
        <v>0</v>
      </c>
      <c r="AT103" s="113"/>
      <c r="AU103" s="114"/>
      <c r="AV103" s="113"/>
      <c r="AW103" s="126"/>
      <c r="AX103" s="109">
        <v>0</v>
      </c>
      <c r="AY103" s="110"/>
      <c r="AZ103" s="110"/>
    </row>
    <row r="104" spans="1:52" ht="21.75" customHeight="1" x14ac:dyDescent="0.3">
      <c r="A104" s="713"/>
      <c r="B104" s="647"/>
      <c r="C104" s="711"/>
      <c r="D104" s="85" t="s">
        <v>103</v>
      </c>
      <c r="E104" s="41">
        <f t="shared" si="0"/>
        <v>10</v>
      </c>
      <c r="F104" s="42">
        <f t="shared" si="1"/>
        <v>0</v>
      </c>
      <c r="G104" s="42">
        <f t="shared" si="2"/>
        <v>0</v>
      </c>
      <c r="H104" s="42">
        <f t="shared" si="3"/>
        <v>0</v>
      </c>
      <c r="I104" s="43">
        <f t="shared" si="4"/>
        <v>0</v>
      </c>
      <c r="J104" s="89">
        <f t="shared" si="5"/>
        <v>10</v>
      </c>
      <c r="K104" s="650"/>
      <c r="L104" s="650"/>
      <c r="M104" s="650"/>
      <c r="N104" s="650"/>
      <c r="O104" s="650"/>
      <c r="P104" s="128">
        <v>0</v>
      </c>
      <c r="Q104" s="129"/>
      <c r="R104" s="129"/>
      <c r="S104" s="128"/>
      <c r="T104" s="130">
        <v>0</v>
      </c>
      <c r="U104" s="132"/>
      <c r="V104" s="128">
        <v>0</v>
      </c>
      <c r="W104" s="134"/>
      <c r="X104" s="135"/>
      <c r="Y104" s="130">
        <v>0</v>
      </c>
      <c r="Z104" s="136"/>
      <c r="AA104" s="130"/>
      <c r="AB104" s="135"/>
      <c r="AC104" s="138">
        <v>10</v>
      </c>
      <c r="AD104" s="140">
        <v>0</v>
      </c>
      <c r="AE104" s="128">
        <v>0</v>
      </c>
      <c r="AF104" s="142">
        <v>0</v>
      </c>
      <c r="AG104" s="136"/>
      <c r="AH104" s="128">
        <v>0</v>
      </c>
      <c r="AI104" s="134"/>
      <c r="AJ104" s="130">
        <v>0</v>
      </c>
      <c r="AK104" s="144"/>
      <c r="AL104" s="130"/>
      <c r="AM104" s="132"/>
      <c r="AN104" s="128">
        <v>0</v>
      </c>
      <c r="AO104" s="134"/>
      <c r="AP104" s="142">
        <v>0</v>
      </c>
      <c r="AQ104" s="142">
        <v>0</v>
      </c>
      <c r="AR104" s="146">
        <v>0</v>
      </c>
      <c r="AS104" s="146">
        <v>0</v>
      </c>
      <c r="AT104" s="130"/>
      <c r="AU104" s="132"/>
      <c r="AV104" s="130"/>
      <c r="AW104" s="144"/>
      <c r="AX104" s="128">
        <v>0</v>
      </c>
      <c r="AY104" s="129"/>
      <c r="AZ104" s="129"/>
    </row>
    <row r="105" spans="1:52" ht="21.75" customHeight="1" x14ac:dyDescent="0.3">
      <c r="A105" s="712" t="s">
        <v>548</v>
      </c>
      <c r="B105" s="646" t="s">
        <v>549</v>
      </c>
      <c r="C105" s="710" t="s">
        <v>166</v>
      </c>
      <c r="D105" s="37" t="s">
        <v>72</v>
      </c>
      <c r="E105" s="41">
        <f t="shared" si="0"/>
        <v>5</v>
      </c>
      <c r="F105" s="42">
        <f t="shared" si="1"/>
        <v>5</v>
      </c>
      <c r="G105" s="42">
        <f t="shared" si="2"/>
        <v>5</v>
      </c>
      <c r="H105" s="42">
        <f t="shared" si="3"/>
        <v>5</v>
      </c>
      <c r="I105" s="43">
        <f t="shared" si="4"/>
        <v>5</v>
      </c>
      <c r="J105" s="44">
        <f t="shared" si="5"/>
        <v>25</v>
      </c>
      <c r="K105" s="681">
        <f>(J105+(J106/5))</f>
        <v>39.4</v>
      </c>
      <c r="L105" s="649"/>
      <c r="M105" s="649"/>
      <c r="N105" s="651">
        <f>K105+(L105*5)+(M105*30)</f>
        <v>39.4</v>
      </c>
      <c r="O105" s="649">
        <f>IF(N105=0,"",RANK(N105,N:N,0))</f>
        <v>68</v>
      </c>
      <c r="P105" s="109">
        <v>0</v>
      </c>
      <c r="Q105" s="110"/>
      <c r="R105" s="110"/>
      <c r="S105" s="109"/>
      <c r="T105" s="113">
        <v>0</v>
      </c>
      <c r="U105" s="114"/>
      <c r="V105" s="109">
        <v>0</v>
      </c>
      <c r="W105" s="116"/>
      <c r="X105" s="117"/>
      <c r="Y105" s="113">
        <v>0</v>
      </c>
      <c r="Z105" s="119"/>
      <c r="AA105" s="113"/>
      <c r="AB105" s="117"/>
      <c r="AC105" s="121"/>
      <c r="AD105" s="123">
        <v>0</v>
      </c>
      <c r="AE105" s="109">
        <v>5</v>
      </c>
      <c r="AF105" s="124">
        <v>0</v>
      </c>
      <c r="AG105" s="119">
        <v>5</v>
      </c>
      <c r="AH105" s="109">
        <v>0</v>
      </c>
      <c r="AI105" s="116">
        <v>5</v>
      </c>
      <c r="AJ105" s="113">
        <v>0</v>
      </c>
      <c r="AK105" s="126"/>
      <c r="AL105" s="113">
        <v>5</v>
      </c>
      <c r="AM105" s="114"/>
      <c r="AN105" s="109">
        <v>5</v>
      </c>
      <c r="AO105" s="116">
        <v>5</v>
      </c>
      <c r="AP105" s="124">
        <v>0</v>
      </c>
      <c r="AQ105" s="124">
        <v>4</v>
      </c>
      <c r="AR105" s="127">
        <v>0</v>
      </c>
      <c r="AS105" s="127">
        <v>0</v>
      </c>
      <c r="AT105" s="113"/>
      <c r="AU105" s="114"/>
      <c r="AV105" s="113"/>
      <c r="AW105" s="126"/>
      <c r="AX105" s="109">
        <v>0</v>
      </c>
      <c r="AY105" s="110"/>
      <c r="AZ105" s="110"/>
    </row>
    <row r="106" spans="1:52" ht="21.75" customHeight="1" x14ac:dyDescent="0.3">
      <c r="A106" s="713"/>
      <c r="B106" s="647"/>
      <c r="C106" s="711"/>
      <c r="D106" s="85" t="s">
        <v>103</v>
      </c>
      <c r="E106" s="41">
        <f t="shared" si="0"/>
        <v>40</v>
      </c>
      <c r="F106" s="42">
        <f t="shared" si="1"/>
        <v>8</v>
      </c>
      <c r="G106" s="42">
        <f t="shared" si="2"/>
        <v>8</v>
      </c>
      <c r="H106" s="42">
        <f t="shared" si="3"/>
        <v>8</v>
      </c>
      <c r="I106" s="43">
        <f t="shared" si="4"/>
        <v>8</v>
      </c>
      <c r="J106" s="89">
        <f t="shared" si="5"/>
        <v>72</v>
      </c>
      <c r="K106" s="650"/>
      <c r="L106" s="650"/>
      <c r="M106" s="650"/>
      <c r="N106" s="650"/>
      <c r="O106" s="650"/>
      <c r="P106" s="128">
        <v>0</v>
      </c>
      <c r="Q106" s="129"/>
      <c r="R106" s="129"/>
      <c r="S106" s="128"/>
      <c r="T106" s="130">
        <v>0</v>
      </c>
      <c r="U106" s="132"/>
      <c r="V106" s="128">
        <v>0</v>
      </c>
      <c r="W106" s="134"/>
      <c r="X106" s="135"/>
      <c r="Y106" s="130">
        <v>0</v>
      </c>
      <c r="Z106" s="136"/>
      <c r="AA106" s="130"/>
      <c r="AB106" s="135"/>
      <c r="AC106" s="138"/>
      <c r="AD106" s="140">
        <v>0</v>
      </c>
      <c r="AE106" s="128">
        <v>0</v>
      </c>
      <c r="AF106" s="142">
        <v>0</v>
      </c>
      <c r="AG106" s="136"/>
      <c r="AH106" s="128">
        <v>0</v>
      </c>
      <c r="AI106" s="134">
        <v>8</v>
      </c>
      <c r="AJ106" s="130">
        <v>0</v>
      </c>
      <c r="AK106" s="144"/>
      <c r="AL106" s="130">
        <v>8</v>
      </c>
      <c r="AM106" s="132">
        <v>40</v>
      </c>
      <c r="AN106" s="128">
        <v>8</v>
      </c>
      <c r="AO106" s="134">
        <v>8</v>
      </c>
      <c r="AP106" s="142">
        <v>0</v>
      </c>
      <c r="AQ106" s="142">
        <v>0</v>
      </c>
      <c r="AR106" s="146">
        <v>0</v>
      </c>
      <c r="AS106" s="146">
        <v>0</v>
      </c>
      <c r="AT106" s="130"/>
      <c r="AU106" s="132"/>
      <c r="AV106" s="130"/>
      <c r="AW106" s="144"/>
      <c r="AX106" s="128">
        <v>0</v>
      </c>
      <c r="AY106" s="129"/>
      <c r="AZ106" s="129"/>
    </row>
    <row r="107" spans="1:52" ht="21.75" customHeight="1" x14ac:dyDescent="0.3">
      <c r="A107" s="712" t="s">
        <v>558</v>
      </c>
      <c r="B107" s="646" t="s">
        <v>559</v>
      </c>
      <c r="C107" s="710" t="s">
        <v>320</v>
      </c>
      <c r="D107" s="37" t="s">
        <v>72</v>
      </c>
      <c r="E107" s="41">
        <f t="shared" si="0"/>
        <v>0</v>
      </c>
      <c r="F107" s="42">
        <f t="shared" si="1"/>
        <v>0</v>
      </c>
      <c r="G107" s="42">
        <f t="shared" si="2"/>
        <v>0</v>
      </c>
      <c r="H107" s="42">
        <f t="shared" si="3"/>
        <v>0</v>
      </c>
      <c r="I107" s="43">
        <f t="shared" si="4"/>
        <v>0</v>
      </c>
      <c r="J107" s="44">
        <f t="shared" si="5"/>
        <v>0</v>
      </c>
      <c r="K107" s="681">
        <f>(J107+(J108/5))</f>
        <v>0</v>
      </c>
      <c r="L107" s="649"/>
      <c r="M107" s="649"/>
      <c r="N107" s="651">
        <f>K107+(L107*5)+(M107*30)</f>
        <v>0</v>
      </c>
      <c r="O107" s="649" t="str">
        <f>IF(N107=0,"",RANK(N107,N:N,0))</f>
        <v/>
      </c>
      <c r="P107" s="109">
        <v>0</v>
      </c>
      <c r="Q107" s="110"/>
      <c r="R107" s="110"/>
      <c r="S107" s="109"/>
      <c r="T107" s="113">
        <v>0</v>
      </c>
      <c r="U107" s="114"/>
      <c r="V107" s="109">
        <v>0</v>
      </c>
      <c r="W107" s="116"/>
      <c r="X107" s="117"/>
      <c r="Y107" s="113">
        <v>0</v>
      </c>
      <c r="Z107" s="119"/>
      <c r="AA107" s="113"/>
      <c r="AB107" s="117"/>
      <c r="AC107" s="121"/>
      <c r="AD107" s="123">
        <v>0</v>
      </c>
      <c r="AE107" s="109">
        <v>0</v>
      </c>
      <c r="AF107" s="124">
        <v>0</v>
      </c>
      <c r="AG107" s="119"/>
      <c r="AH107" s="109">
        <v>0</v>
      </c>
      <c r="AI107" s="116"/>
      <c r="AJ107" s="113">
        <v>0</v>
      </c>
      <c r="AK107" s="126"/>
      <c r="AL107" s="113"/>
      <c r="AM107" s="114"/>
      <c r="AN107" s="109">
        <v>0</v>
      </c>
      <c r="AO107" s="116"/>
      <c r="AP107" s="124">
        <v>0</v>
      </c>
      <c r="AQ107" s="124">
        <v>0</v>
      </c>
      <c r="AR107" s="127">
        <v>0</v>
      </c>
      <c r="AS107" s="127">
        <v>0</v>
      </c>
      <c r="AT107" s="113"/>
      <c r="AU107" s="114"/>
      <c r="AV107" s="113"/>
      <c r="AW107" s="126"/>
      <c r="AX107" s="109">
        <v>0</v>
      </c>
      <c r="AY107" s="110"/>
      <c r="AZ107" s="110"/>
    </row>
    <row r="108" spans="1:52" ht="21.75" customHeight="1" x14ac:dyDescent="0.3">
      <c r="A108" s="713"/>
      <c r="B108" s="647"/>
      <c r="C108" s="711"/>
      <c r="D108" s="85" t="s">
        <v>103</v>
      </c>
      <c r="E108" s="41">
        <f t="shared" si="0"/>
        <v>0</v>
      </c>
      <c r="F108" s="42">
        <f t="shared" si="1"/>
        <v>0</v>
      </c>
      <c r="G108" s="42">
        <f t="shared" si="2"/>
        <v>0</v>
      </c>
      <c r="H108" s="42">
        <f t="shared" si="3"/>
        <v>0</v>
      </c>
      <c r="I108" s="43">
        <f t="shared" si="4"/>
        <v>0</v>
      </c>
      <c r="J108" s="89">
        <f t="shared" si="5"/>
        <v>0</v>
      </c>
      <c r="K108" s="650"/>
      <c r="L108" s="650"/>
      <c r="M108" s="650"/>
      <c r="N108" s="650"/>
      <c r="O108" s="650"/>
      <c r="P108" s="128">
        <v>0</v>
      </c>
      <c r="Q108" s="129"/>
      <c r="R108" s="129"/>
      <c r="S108" s="128"/>
      <c r="T108" s="130">
        <v>0</v>
      </c>
      <c r="U108" s="132"/>
      <c r="V108" s="128">
        <v>0</v>
      </c>
      <c r="W108" s="134"/>
      <c r="X108" s="135"/>
      <c r="Y108" s="130">
        <v>0</v>
      </c>
      <c r="Z108" s="136"/>
      <c r="AA108" s="130"/>
      <c r="AB108" s="135"/>
      <c r="AC108" s="138"/>
      <c r="AD108" s="140">
        <v>0</v>
      </c>
      <c r="AE108" s="128">
        <v>0</v>
      </c>
      <c r="AF108" s="142">
        <v>0</v>
      </c>
      <c r="AG108" s="136"/>
      <c r="AH108" s="128">
        <v>0</v>
      </c>
      <c r="AI108" s="134"/>
      <c r="AJ108" s="130">
        <v>0</v>
      </c>
      <c r="AK108" s="144"/>
      <c r="AL108" s="130"/>
      <c r="AM108" s="132"/>
      <c r="AN108" s="128">
        <v>0</v>
      </c>
      <c r="AO108" s="134"/>
      <c r="AP108" s="142">
        <v>0</v>
      </c>
      <c r="AQ108" s="142">
        <v>0</v>
      </c>
      <c r="AR108" s="146">
        <v>0</v>
      </c>
      <c r="AS108" s="146">
        <v>0</v>
      </c>
      <c r="AT108" s="130"/>
      <c r="AU108" s="132"/>
      <c r="AV108" s="130"/>
      <c r="AW108" s="144"/>
      <c r="AX108" s="128">
        <v>0</v>
      </c>
      <c r="AY108" s="129"/>
      <c r="AZ108" s="129"/>
    </row>
    <row r="109" spans="1:52" ht="21.75" customHeight="1" x14ac:dyDescent="0.3">
      <c r="A109" s="712" t="s">
        <v>567</v>
      </c>
      <c r="B109" s="646" t="s">
        <v>568</v>
      </c>
      <c r="C109" s="710" t="s">
        <v>569</v>
      </c>
      <c r="D109" s="37" t="s">
        <v>72</v>
      </c>
      <c r="E109" s="41">
        <f t="shared" si="0"/>
        <v>40</v>
      </c>
      <c r="F109" s="42">
        <f t="shared" si="1"/>
        <v>10</v>
      </c>
      <c r="G109" s="42">
        <f t="shared" si="2"/>
        <v>0</v>
      </c>
      <c r="H109" s="42">
        <f t="shared" si="3"/>
        <v>0</v>
      </c>
      <c r="I109" s="43">
        <f t="shared" si="4"/>
        <v>0</v>
      </c>
      <c r="J109" s="44">
        <f t="shared" si="5"/>
        <v>50</v>
      </c>
      <c r="K109" s="681">
        <f>(J109+(J110/5))</f>
        <v>75</v>
      </c>
      <c r="L109" s="649"/>
      <c r="M109" s="649"/>
      <c r="N109" s="651">
        <f>K109+(L109*5)+(M109*30)</f>
        <v>75</v>
      </c>
      <c r="O109" s="649">
        <f>IF(N109=0,"",RANK(N109,N:N,0))</f>
        <v>58</v>
      </c>
      <c r="P109" s="109">
        <v>0</v>
      </c>
      <c r="Q109" s="110"/>
      <c r="R109" s="110">
        <v>10</v>
      </c>
      <c r="S109" s="109"/>
      <c r="T109" s="113">
        <v>0</v>
      </c>
      <c r="U109" s="114"/>
      <c r="V109" s="109">
        <v>0</v>
      </c>
      <c r="W109" s="116"/>
      <c r="X109" s="117"/>
      <c r="Y109" s="113">
        <v>0</v>
      </c>
      <c r="Z109" s="119"/>
      <c r="AA109" s="113"/>
      <c r="AB109" s="117"/>
      <c r="AC109" s="121"/>
      <c r="AD109" s="123">
        <v>0</v>
      </c>
      <c r="AE109" s="109">
        <v>0</v>
      </c>
      <c r="AF109" s="124">
        <v>40</v>
      </c>
      <c r="AG109" s="119"/>
      <c r="AH109" s="109">
        <v>0</v>
      </c>
      <c r="AI109" s="116"/>
      <c r="AJ109" s="113">
        <v>0</v>
      </c>
      <c r="AK109" s="126"/>
      <c r="AL109" s="113"/>
      <c r="AM109" s="114"/>
      <c r="AN109" s="109">
        <v>0</v>
      </c>
      <c r="AO109" s="116"/>
      <c r="AP109" s="124">
        <v>0</v>
      </c>
      <c r="AQ109" s="124">
        <v>0</v>
      </c>
      <c r="AR109" s="127">
        <v>0</v>
      </c>
      <c r="AS109" s="127">
        <v>0</v>
      </c>
      <c r="AT109" s="113"/>
      <c r="AU109" s="114"/>
      <c r="AV109" s="113"/>
      <c r="AW109" s="126"/>
      <c r="AX109" s="109">
        <v>0</v>
      </c>
      <c r="AY109" s="110"/>
      <c r="AZ109" s="110"/>
    </row>
    <row r="110" spans="1:52" ht="21.75" customHeight="1" x14ac:dyDescent="0.3">
      <c r="A110" s="713"/>
      <c r="B110" s="647"/>
      <c r="C110" s="711"/>
      <c r="D110" s="85" t="s">
        <v>103</v>
      </c>
      <c r="E110" s="41">
        <f t="shared" si="0"/>
        <v>60</v>
      </c>
      <c r="F110" s="42">
        <f t="shared" si="1"/>
        <v>35</v>
      </c>
      <c r="G110" s="42">
        <f t="shared" si="2"/>
        <v>30</v>
      </c>
      <c r="H110" s="42">
        <f t="shared" si="3"/>
        <v>0</v>
      </c>
      <c r="I110" s="43">
        <f t="shared" si="4"/>
        <v>0</v>
      </c>
      <c r="J110" s="89">
        <f t="shared" si="5"/>
        <v>125</v>
      </c>
      <c r="K110" s="650"/>
      <c r="L110" s="650"/>
      <c r="M110" s="650"/>
      <c r="N110" s="650"/>
      <c r="O110" s="650"/>
      <c r="P110" s="128">
        <v>0</v>
      </c>
      <c r="Q110" s="129">
        <v>35</v>
      </c>
      <c r="R110" s="129">
        <v>30</v>
      </c>
      <c r="S110" s="128"/>
      <c r="T110" s="130">
        <v>0</v>
      </c>
      <c r="U110" s="132"/>
      <c r="V110" s="128">
        <v>0</v>
      </c>
      <c r="W110" s="134"/>
      <c r="X110" s="135"/>
      <c r="Y110" s="130">
        <v>0</v>
      </c>
      <c r="Z110" s="136"/>
      <c r="AA110" s="130"/>
      <c r="AB110" s="135"/>
      <c r="AC110" s="138"/>
      <c r="AD110" s="140">
        <v>0</v>
      </c>
      <c r="AE110" s="128">
        <v>0</v>
      </c>
      <c r="AF110" s="142">
        <v>60</v>
      </c>
      <c r="AG110" s="136"/>
      <c r="AH110" s="128">
        <v>0</v>
      </c>
      <c r="AI110" s="134"/>
      <c r="AJ110" s="130">
        <v>0</v>
      </c>
      <c r="AK110" s="144"/>
      <c r="AL110" s="130"/>
      <c r="AM110" s="132"/>
      <c r="AN110" s="128">
        <v>0</v>
      </c>
      <c r="AO110" s="134"/>
      <c r="AP110" s="142">
        <v>0</v>
      </c>
      <c r="AQ110" s="142">
        <v>0</v>
      </c>
      <c r="AR110" s="146">
        <v>0</v>
      </c>
      <c r="AS110" s="146">
        <v>0</v>
      </c>
      <c r="AT110" s="130"/>
      <c r="AU110" s="132"/>
      <c r="AV110" s="130"/>
      <c r="AW110" s="144"/>
      <c r="AX110" s="128">
        <v>0</v>
      </c>
      <c r="AY110" s="129"/>
      <c r="AZ110" s="129"/>
    </row>
    <row r="111" spans="1:52" ht="21.75" customHeight="1" x14ac:dyDescent="0.3">
      <c r="A111" s="712" t="s">
        <v>576</v>
      </c>
      <c r="B111" s="646" t="s">
        <v>577</v>
      </c>
      <c r="C111" s="710" t="s">
        <v>131</v>
      </c>
      <c r="D111" s="37" t="s">
        <v>72</v>
      </c>
      <c r="E111" s="41">
        <f t="shared" si="0"/>
        <v>5</v>
      </c>
      <c r="F111" s="42">
        <f t="shared" si="1"/>
        <v>0</v>
      </c>
      <c r="G111" s="42">
        <f t="shared" si="2"/>
        <v>0</v>
      </c>
      <c r="H111" s="42">
        <f t="shared" si="3"/>
        <v>0</v>
      </c>
      <c r="I111" s="43">
        <f t="shared" si="4"/>
        <v>0</v>
      </c>
      <c r="J111" s="44">
        <f t="shared" si="5"/>
        <v>5</v>
      </c>
      <c r="K111" s="681">
        <f>(J111+(J112/5))</f>
        <v>10.199999999999999</v>
      </c>
      <c r="L111" s="649"/>
      <c r="M111" s="649"/>
      <c r="N111" s="651">
        <f>K111+(L111*5)+(M111*30)</f>
        <v>10.199999999999999</v>
      </c>
      <c r="O111" s="649">
        <f>IF(N111=0,"",RANK(N111,N:N,0))</f>
        <v>82</v>
      </c>
      <c r="P111" s="109">
        <v>0</v>
      </c>
      <c r="Q111" s="110"/>
      <c r="R111" s="110"/>
      <c r="S111" s="109"/>
      <c r="T111" s="113">
        <v>0</v>
      </c>
      <c r="U111" s="114"/>
      <c r="V111" s="109">
        <v>0</v>
      </c>
      <c r="W111" s="116"/>
      <c r="X111" s="117"/>
      <c r="Y111" s="113">
        <v>0</v>
      </c>
      <c r="Z111" s="119"/>
      <c r="AA111" s="113"/>
      <c r="AB111" s="117"/>
      <c r="AC111" s="121">
        <v>5</v>
      </c>
      <c r="AD111" s="123">
        <v>0</v>
      </c>
      <c r="AE111" s="109">
        <v>0</v>
      </c>
      <c r="AF111" s="124">
        <v>0</v>
      </c>
      <c r="AG111" s="119"/>
      <c r="AH111" s="109">
        <v>0</v>
      </c>
      <c r="AI111" s="116"/>
      <c r="AJ111" s="113">
        <v>0</v>
      </c>
      <c r="AK111" s="126"/>
      <c r="AL111" s="113"/>
      <c r="AM111" s="114"/>
      <c r="AN111" s="109">
        <v>0</v>
      </c>
      <c r="AO111" s="116"/>
      <c r="AP111" s="124">
        <v>0</v>
      </c>
      <c r="AQ111" s="124">
        <v>0</v>
      </c>
      <c r="AR111" s="127">
        <v>0</v>
      </c>
      <c r="AS111" s="127">
        <v>0</v>
      </c>
      <c r="AT111" s="113"/>
      <c r="AU111" s="114"/>
      <c r="AV111" s="113"/>
      <c r="AW111" s="126"/>
      <c r="AX111" s="109">
        <v>0</v>
      </c>
      <c r="AY111" s="110"/>
      <c r="AZ111" s="110"/>
    </row>
    <row r="112" spans="1:52" ht="21.75" customHeight="1" x14ac:dyDescent="0.3">
      <c r="A112" s="713"/>
      <c r="B112" s="647"/>
      <c r="C112" s="711"/>
      <c r="D112" s="85" t="s">
        <v>103</v>
      </c>
      <c r="E112" s="41">
        <f t="shared" si="0"/>
        <v>25</v>
      </c>
      <c r="F112" s="42">
        <f t="shared" si="1"/>
        <v>1</v>
      </c>
      <c r="G112" s="42">
        <f t="shared" si="2"/>
        <v>0</v>
      </c>
      <c r="H112" s="42">
        <f t="shared" si="3"/>
        <v>0</v>
      </c>
      <c r="I112" s="43">
        <f t="shared" si="4"/>
        <v>0</v>
      </c>
      <c r="J112" s="89">
        <f t="shared" si="5"/>
        <v>26</v>
      </c>
      <c r="K112" s="650"/>
      <c r="L112" s="650"/>
      <c r="M112" s="670"/>
      <c r="N112" s="650"/>
      <c r="O112" s="650"/>
      <c r="P112" s="128">
        <v>0</v>
      </c>
      <c r="Q112" s="129"/>
      <c r="R112" s="129"/>
      <c r="S112" s="128"/>
      <c r="T112" s="130">
        <v>0</v>
      </c>
      <c r="U112" s="132"/>
      <c r="V112" s="128">
        <v>0</v>
      </c>
      <c r="W112" s="134"/>
      <c r="X112" s="135"/>
      <c r="Y112" s="130">
        <v>0</v>
      </c>
      <c r="Z112" s="136"/>
      <c r="AA112" s="130"/>
      <c r="AB112" s="135"/>
      <c r="AC112" s="138">
        <v>1</v>
      </c>
      <c r="AD112" s="140">
        <v>0</v>
      </c>
      <c r="AE112" s="128">
        <v>0</v>
      </c>
      <c r="AF112" s="142">
        <v>0</v>
      </c>
      <c r="AG112" s="136"/>
      <c r="AH112" s="128">
        <v>0</v>
      </c>
      <c r="AI112" s="134"/>
      <c r="AJ112" s="130">
        <v>0</v>
      </c>
      <c r="AK112" s="144"/>
      <c r="AL112" s="130"/>
      <c r="AM112" s="132"/>
      <c r="AN112" s="128">
        <v>0</v>
      </c>
      <c r="AO112" s="134"/>
      <c r="AP112" s="142">
        <v>0</v>
      </c>
      <c r="AQ112" s="142">
        <v>0</v>
      </c>
      <c r="AR112" s="146">
        <v>25</v>
      </c>
      <c r="AS112" s="146">
        <v>0</v>
      </c>
      <c r="AT112" s="130"/>
      <c r="AU112" s="132"/>
      <c r="AV112" s="130"/>
      <c r="AW112" s="144"/>
      <c r="AX112" s="128">
        <v>0</v>
      </c>
      <c r="AY112" s="129"/>
      <c r="AZ112" s="129"/>
    </row>
    <row r="113" spans="1:52" ht="21.75" customHeight="1" x14ac:dyDescent="0.3">
      <c r="A113" s="712" t="s">
        <v>584</v>
      </c>
      <c r="B113" s="646" t="s">
        <v>585</v>
      </c>
      <c r="C113" s="710" t="s">
        <v>113</v>
      </c>
      <c r="D113" s="37" t="s">
        <v>72</v>
      </c>
      <c r="E113" s="41">
        <f t="shared" si="0"/>
        <v>60</v>
      </c>
      <c r="F113" s="42">
        <f t="shared" si="1"/>
        <v>40</v>
      </c>
      <c r="G113" s="42">
        <f t="shared" si="2"/>
        <v>38</v>
      </c>
      <c r="H113" s="42">
        <f t="shared" si="3"/>
        <v>25</v>
      </c>
      <c r="I113" s="43">
        <f t="shared" si="4"/>
        <v>15</v>
      </c>
      <c r="J113" s="44">
        <f t="shared" si="5"/>
        <v>178</v>
      </c>
      <c r="K113" s="681">
        <f>(J113+(J114/5))</f>
        <v>222</v>
      </c>
      <c r="L113" s="649"/>
      <c r="M113" s="679"/>
      <c r="N113" s="651">
        <f>K113+(L113*5)+(M113*30)</f>
        <v>222</v>
      </c>
      <c r="O113" s="649">
        <f>IF(N113=0,"",RANK(N113,N:N,0))</f>
        <v>37</v>
      </c>
      <c r="P113" s="109">
        <v>0</v>
      </c>
      <c r="Q113" s="110"/>
      <c r="R113" s="110"/>
      <c r="S113" s="109"/>
      <c r="T113" s="113">
        <v>0</v>
      </c>
      <c r="U113" s="114"/>
      <c r="V113" s="109">
        <v>0</v>
      </c>
      <c r="W113" s="116"/>
      <c r="X113" s="117"/>
      <c r="Y113" s="113">
        <v>8</v>
      </c>
      <c r="Z113" s="119"/>
      <c r="AA113" s="113">
        <v>8</v>
      </c>
      <c r="AB113" s="117"/>
      <c r="AC113" s="121"/>
      <c r="AD113" s="123">
        <v>0</v>
      </c>
      <c r="AE113" s="109">
        <v>5</v>
      </c>
      <c r="AF113" s="124">
        <v>60</v>
      </c>
      <c r="AG113" s="119">
        <v>8</v>
      </c>
      <c r="AH113" s="109">
        <v>5</v>
      </c>
      <c r="AI113" s="116">
        <v>5</v>
      </c>
      <c r="AJ113" s="113">
        <v>5</v>
      </c>
      <c r="AK113" s="126"/>
      <c r="AL113" s="113">
        <v>15</v>
      </c>
      <c r="AM113" s="114">
        <v>38</v>
      </c>
      <c r="AN113" s="109">
        <v>25</v>
      </c>
      <c r="AO113" s="116">
        <v>5</v>
      </c>
      <c r="AP113" s="124">
        <v>0</v>
      </c>
      <c r="AQ113" s="124">
        <v>0</v>
      </c>
      <c r="AR113" s="127">
        <v>40</v>
      </c>
      <c r="AS113" s="127">
        <v>0</v>
      </c>
      <c r="AT113" s="113">
        <v>15</v>
      </c>
      <c r="AU113" s="114"/>
      <c r="AV113" s="113"/>
      <c r="AW113" s="126">
        <v>5</v>
      </c>
      <c r="AX113" s="109">
        <v>5</v>
      </c>
      <c r="AY113" s="110"/>
      <c r="AZ113" s="110"/>
    </row>
    <row r="114" spans="1:52" ht="21.75" customHeight="1" x14ac:dyDescent="0.3">
      <c r="A114" s="713"/>
      <c r="B114" s="647"/>
      <c r="C114" s="711"/>
      <c r="D114" s="85" t="s">
        <v>103</v>
      </c>
      <c r="E114" s="41">
        <f t="shared" si="0"/>
        <v>60</v>
      </c>
      <c r="F114" s="42">
        <f t="shared" si="1"/>
        <v>40</v>
      </c>
      <c r="G114" s="42">
        <f t="shared" si="2"/>
        <v>40</v>
      </c>
      <c r="H114" s="42">
        <f t="shared" si="3"/>
        <v>40</v>
      </c>
      <c r="I114" s="43">
        <f t="shared" si="4"/>
        <v>40</v>
      </c>
      <c r="J114" s="89">
        <f t="shared" si="5"/>
        <v>220</v>
      </c>
      <c r="K114" s="650"/>
      <c r="L114" s="650"/>
      <c r="M114" s="650"/>
      <c r="N114" s="650"/>
      <c r="O114" s="650"/>
      <c r="P114" s="128">
        <v>0</v>
      </c>
      <c r="Q114" s="129"/>
      <c r="R114" s="129"/>
      <c r="S114" s="128"/>
      <c r="T114" s="130">
        <v>0</v>
      </c>
      <c r="U114" s="132"/>
      <c r="V114" s="128">
        <v>0</v>
      </c>
      <c r="W114" s="134"/>
      <c r="X114" s="135"/>
      <c r="Y114" s="130">
        <v>5</v>
      </c>
      <c r="Z114" s="136"/>
      <c r="AA114" s="130"/>
      <c r="AB114" s="135"/>
      <c r="AC114" s="138"/>
      <c r="AD114" s="140">
        <v>0</v>
      </c>
      <c r="AE114" s="128">
        <v>8</v>
      </c>
      <c r="AF114" s="142">
        <v>60</v>
      </c>
      <c r="AG114" s="136">
        <v>8</v>
      </c>
      <c r="AH114" s="128">
        <v>8</v>
      </c>
      <c r="AI114" s="134">
        <v>40</v>
      </c>
      <c r="AJ114" s="130">
        <v>0</v>
      </c>
      <c r="AK114" s="144"/>
      <c r="AL114" s="130">
        <v>8</v>
      </c>
      <c r="AM114" s="132">
        <v>40</v>
      </c>
      <c r="AN114" s="128">
        <v>40</v>
      </c>
      <c r="AO114" s="134"/>
      <c r="AP114" s="142">
        <v>0</v>
      </c>
      <c r="AQ114" s="142">
        <v>0</v>
      </c>
      <c r="AR114" s="146">
        <v>25</v>
      </c>
      <c r="AS114" s="146">
        <v>0</v>
      </c>
      <c r="AT114" s="130">
        <v>8</v>
      </c>
      <c r="AU114" s="132"/>
      <c r="AV114" s="130"/>
      <c r="AW114" s="144">
        <v>40</v>
      </c>
      <c r="AX114" s="128">
        <v>40</v>
      </c>
      <c r="AY114" s="129"/>
      <c r="AZ114" s="129"/>
    </row>
    <row r="115" spans="1:52" ht="21.75" customHeight="1" x14ac:dyDescent="0.3">
      <c r="A115" s="712" t="s">
        <v>593</v>
      </c>
      <c r="B115" s="646" t="s">
        <v>594</v>
      </c>
      <c r="C115" s="710" t="s">
        <v>156</v>
      </c>
      <c r="D115" s="37" t="s">
        <v>72</v>
      </c>
      <c r="E115" s="41">
        <f t="shared" si="0"/>
        <v>60</v>
      </c>
      <c r="F115" s="42">
        <f t="shared" si="1"/>
        <v>60</v>
      </c>
      <c r="G115" s="42">
        <f t="shared" si="2"/>
        <v>50</v>
      </c>
      <c r="H115" s="42">
        <f t="shared" si="3"/>
        <v>40</v>
      </c>
      <c r="I115" s="43">
        <f t="shared" si="4"/>
        <v>25</v>
      </c>
      <c r="J115" s="44">
        <f t="shared" si="5"/>
        <v>235</v>
      </c>
      <c r="K115" s="681">
        <f>(J115+(J116/5))</f>
        <v>289</v>
      </c>
      <c r="L115" s="649">
        <f>Nemzetközi!B256</f>
        <v>37</v>
      </c>
      <c r="M115" s="649"/>
      <c r="N115" s="651">
        <f>K115+(L115*5)+(M115*30)</f>
        <v>474</v>
      </c>
      <c r="O115" s="649">
        <f>IF(N115=0,"",RANK(N115,N:N,0))</f>
        <v>20</v>
      </c>
      <c r="P115" s="109">
        <v>0</v>
      </c>
      <c r="Q115" s="110"/>
      <c r="R115" s="110"/>
      <c r="S115" s="109"/>
      <c r="T115" s="113">
        <v>0</v>
      </c>
      <c r="U115" s="114"/>
      <c r="V115" s="109">
        <v>0</v>
      </c>
      <c r="W115" s="116"/>
      <c r="X115" s="117"/>
      <c r="Y115" s="113">
        <v>0</v>
      </c>
      <c r="Z115" s="119"/>
      <c r="AA115" s="113">
        <v>3</v>
      </c>
      <c r="AB115" s="117"/>
      <c r="AC115" s="121">
        <v>50</v>
      </c>
      <c r="AD115" s="123">
        <v>0</v>
      </c>
      <c r="AE115" s="109">
        <v>25</v>
      </c>
      <c r="AF115" s="124">
        <v>60</v>
      </c>
      <c r="AG115" s="119">
        <v>8</v>
      </c>
      <c r="AH115" s="109">
        <v>0</v>
      </c>
      <c r="AI115" s="116">
        <v>15</v>
      </c>
      <c r="AJ115" s="113">
        <v>0</v>
      </c>
      <c r="AK115" s="126"/>
      <c r="AL115" s="113"/>
      <c r="AM115" s="114"/>
      <c r="AN115" s="109">
        <v>0</v>
      </c>
      <c r="AO115" s="116"/>
      <c r="AP115" s="124">
        <v>60</v>
      </c>
      <c r="AQ115" s="124">
        <v>15</v>
      </c>
      <c r="AR115" s="127">
        <v>0</v>
      </c>
      <c r="AS115" s="127">
        <v>0</v>
      </c>
      <c r="AT115" s="113"/>
      <c r="AU115" s="114"/>
      <c r="AV115" s="113"/>
      <c r="AW115" s="126">
        <v>40</v>
      </c>
      <c r="AX115" s="109">
        <v>40</v>
      </c>
      <c r="AY115" s="110"/>
      <c r="AZ115" s="110"/>
    </row>
    <row r="116" spans="1:52" ht="21.75" customHeight="1" x14ac:dyDescent="0.3">
      <c r="A116" s="713"/>
      <c r="B116" s="647"/>
      <c r="C116" s="711"/>
      <c r="D116" s="85" t="s">
        <v>103</v>
      </c>
      <c r="E116" s="41">
        <f t="shared" si="0"/>
        <v>100</v>
      </c>
      <c r="F116" s="42">
        <f t="shared" si="1"/>
        <v>100</v>
      </c>
      <c r="G116" s="42">
        <f t="shared" si="2"/>
        <v>60</v>
      </c>
      <c r="H116" s="42">
        <f t="shared" si="3"/>
        <v>10</v>
      </c>
      <c r="I116" s="43">
        <f t="shared" si="4"/>
        <v>0</v>
      </c>
      <c r="J116" s="89">
        <f t="shared" si="5"/>
        <v>270</v>
      </c>
      <c r="K116" s="650"/>
      <c r="L116" s="650"/>
      <c r="M116" s="650"/>
      <c r="N116" s="650"/>
      <c r="O116" s="650"/>
      <c r="P116" s="128">
        <v>0</v>
      </c>
      <c r="Q116" s="129"/>
      <c r="R116" s="129"/>
      <c r="S116" s="128"/>
      <c r="T116" s="130">
        <v>0</v>
      </c>
      <c r="U116" s="132"/>
      <c r="V116" s="128">
        <v>0</v>
      </c>
      <c r="W116" s="134"/>
      <c r="X116" s="135"/>
      <c r="Y116" s="130">
        <v>0</v>
      </c>
      <c r="Z116" s="136"/>
      <c r="AA116" s="130"/>
      <c r="AB116" s="135"/>
      <c r="AC116" s="138">
        <v>10</v>
      </c>
      <c r="AD116" s="140">
        <v>0</v>
      </c>
      <c r="AE116" s="128">
        <v>0</v>
      </c>
      <c r="AF116" s="142">
        <v>100</v>
      </c>
      <c r="AG116" s="136"/>
      <c r="AH116" s="128">
        <v>0</v>
      </c>
      <c r="AI116" s="134"/>
      <c r="AJ116" s="130">
        <v>0</v>
      </c>
      <c r="AK116" s="144"/>
      <c r="AL116" s="130"/>
      <c r="AM116" s="132"/>
      <c r="AN116" s="128">
        <v>0</v>
      </c>
      <c r="AO116" s="134"/>
      <c r="AP116" s="142">
        <v>100</v>
      </c>
      <c r="AQ116" s="142">
        <v>0</v>
      </c>
      <c r="AR116" s="146">
        <v>0</v>
      </c>
      <c r="AS116" s="146">
        <v>0</v>
      </c>
      <c r="AT116" s="130"/>
      <c r="AU116" s="132"/>
      <c r="AV116" s="130"/>
      <c r="AW116" s="144">
        <v>60</v>
      </c>
      <c r="AX116" s="128">
        <v>100</v>
      </c>
      <c r="AY116" s="129"/>
      <c r="AZ116" s="129"/>
    </row>
    <row r="117" spans="1:52" ht="21.75" customHeight="1" x14ac:dyDescent="0.3">
      <c r="A117" s="648" t="s">
        <v>444</v>
      </c>
      <c r="B117" s="646" t="s">
        <v>445</v>
      </c>
      <c r="C117" s="646" t="s">
        <v>133</v>
      </c>
      <c r="D117" s="37" t="s">
        <v>72</v>
      </c>
      <c r="E117" s="41">
        <f t="shared" si="0"/>
        <v>25</v>
      </c>
      <c r="F117" s="42">
        <f t="shared" si="1"/>
        <v>0</v>
      </c>
      <c r="G117" s="42">
        <f t="shared" si="2"/>
        <v>0</v>
      </c>
      <c r="H117" s="42">
        <f t="shared" si="3"/>
        <v>0</v>
      </c>
      <c r="I117" s="43">
        <f t="shared" si="4"/>
        <v>0</v>
      </c>
      <c r="J117" s="44">
        <f t="shared" si="5"/>
        <v>25</v>
      </c>
      <c r="K117" s="681">
        <f>(J117+(J118/5))</f>
        <v>73.599999999999994</v>
      </c>
      <c r="L117" s="649"/>
      <c r="M117" s="649"/>
      <c r="N117" s="651">
        <f>K117+(L117*5)+(M117*30)</f>
        <v>73.599999999999994</v>
      </c>
      <c r="O117" s="649">
        <f>IF(N117=0,"",RANK(N117,N:N,0))</f>
        <v>59</v>
      </c>
      <c r="P117" s="109">
        <v>0</v>
      </c>
      <c r="Q117" s="110"/>
      <c r="R117" s="110"/>
      <c r="S117" s="109"/>
      <c r="T117" s="113">
        <v>0</v>
      </c>
      <c r="U117" s="114"/>
      <c r="V117" s="109">
        <v>0</v>
      </c>
      <c r="W117" s="116"/>
      <c r="X117" s="117"/>
      <c r="Y117" s="113">
        <v>0</v>
      </c>
      <c r="Z117" s="119"/>
      <c r="AA117" s="113"/>
      <c r="AB117" s="117"/>
      <c r="AC117" s="121"/>
      <c r="AD117" s="123">
        <v>0</v>
      </c>
      <c r="AE117" s="109">
        <v>0</v>
      </c>
      <c r="AF117" s="124">
        <v>0</v>
      </c>
      <c r="AG117" s="119"/>
      <c r="AH117" s="109">
        <v>0</v>
      </c>
      <c r="AI117" s="116"/>
      <c r="AJ117" s="113">
        <v>0</v>
      </c>
      <c r="AK117" s="126"/>
      <c r="AL117" s="113"/>
      <c r="AM117" s="114"/>
      <c r="AN117" s="109">
        <v>0</v>
      </c>
      <c r="AO117" s="116"/>
      <c r="AP117" s="124">
        <v>0</v>
      </c>
      <c r="AQ117" s="124">
        <v>0</v>
      </c>
      <c r="AR117" s="127">
        <v>0</v>
      </c>
      <c r="AS117" s="127">
        <v>0</v>
      </c>
      <c r="AT117" s="113"/>
      <c r="AU117" s="114"/>
      <c r="AV117" s="113">
        <v>25</v>
      </c>
      <c r="AW117" s="126"/>
      <c r="AX117" s="109">
        <v>0</v>
      </c>
      <c r="AY117" s="110"/>
      <c r="AZ117" s="110"/>
    </row>
    <row r="118" spans="1:52" ht="21.75" customHeight="1" x14ac:dyDescent="0.3">
      <c r="A118" s="647"/>
      <c r="B118" s="647"/>
      <c r="C118" s="647"/>
      <c r="D118" s="85" t="s">
        <v>103</v>
      </c>
      <c r="E118" s="41">
        <f t="shared" si="0"/>
        <v>150</v>
      </c>
      <c r="F118" s="42">
        <f t="shared" si="1"/>
        <v>40</v>
      </c>
      <c r="G118" s="42">
        <f t="shared" si="2"/>
        <v>25</v>
      </c>
      <c r="H118" s="42">
        <f t="shared" si="3"/>
        <v>20</v>
      </c>
      <c r="I118" s="43">
        <f t="shared" si="4"/>
        <v>8</v>
      </c>
      <c r="J118" s="89">
        <f t="shared" si="5"/>
        <v>243</v>
      </c>
      <c r="K118" s="650"/>
      <c r="L118" s="650"/>
      <c r="M118" s="650"/>
      <c r="N118" s="650"/>
      <c r="O118" s="650"/>
      <c r="P118" s="128">
        <v>0</v>
      </c>
      <c r="Q118" s="129"/>
      <c r="R118" s="129"/>
      <c r="S118" s="128"/>
      <c r="T118" s="130">
        <v>0</v>
      </c>
      <c r="U118" s="132"/>
      <c r="V118" s="128">
        <v>0</v>
      </c>
      <c r="W118" s="134"/>
      <c r="X118" s="135"/>
      <c r="Y118" s="130">
        <v>0</v>
      </c>
      <c r="Z118" s="136"/>
      <c r="AA118" s="130">
        <v>25</v>
      </c>
      <c r="AB118" s="135"/>
      <c r="AC118" s="138"/>
      <c r="AD118" s="140">
        <v>0</v>
      </c>
      <c r="AE118" s="128">
        <v>0</v>
      </c>
      <c r="AF118" s="142">
        <v>150</v>
      </c>
      <c r="AG118" s="136"/>
      <c r="AH118" s="128">
        <v>40</v>
      </c>
      <c r="AI118" s="134"/>
      <c r="AJ118" s="130">
        <v>0</v>
      </c>
      <c r="AK118" s="144"/>
      <c r="AL118" s="130"/>
      <c r="AM118" s="132"/>
      <c r="AN118" s="128">
        <v>0</v>
      </c>
      <c r="AO118" s="134"/>
      <c r="AP118" s="142">
        <v>0</v>
      </c>
      <c r="AQ118" s="142">
        <v>0</v>
      </c>
      <c r="AR118" s="146">
        <v>0</v>
      </c>
      <c r="AS118" s="146">
        <v>20</v>
      </c>
      <c r="AT118" s="130"/>
      <c r="AU118" s="132"/>
      <c r="AV118" s="130">
        <v>8</v>
      </c>
      <c r="AW118" s="144"/>
      <c r="AX118" s="128">
        <v>8</v>
      </c>
      <c r="AY118" s="129"/>
      <c r="AZ118" s="129"/>
    </row>
    <row r="119" spans="1:52" ht="21.75" customHeight="1" x14ac:dyDescent="0.3">
      <c r="A119" s="648" t="s">
        <v>610</v>
      </c>
      <c r="B119" s="646" t="s">
        <v>611</v>
      </c>
      <c r="C119" s="646" t="s">
        <v>166</v>
      </c>
      <c r="D119" s="37" t="s">
        <v>72</v>
      </c>
      <c r="E119" s="41">
        <f t="shared" si="0"/>
        <v>148</v>
      </c>
      <c r="F119" s="42">
        <f t="shared" si="1"/>
        <v>100</v>
      </c>
      <c r="G119" s="42">
        <f t="shared" si="2"/>
        <v>40</v>
      </c>
      <c r="H119" s="42">
        <f t="shared" si="3"/>
        <v>40</v>
      </c>
      <c r="I119" s="43">
        <f t="shared" si="4"/>
        <v>40</v>
      </c>
      <c r="J119" s="44">
        <f t="shared" si="5"/>
        <v>368</v>
      </c>
      <c r="K119" s="681">
        <f>(J119+(J120/5))</f>
        <v>490.8</v>
      </c>
      <c r="L119" s="649">
        <f>Nemzetközi!B258</f>
        <v>62</v>
      </c>
      <c r="M119" s="649"/>
      <c r="N119" s="651">
        <f>K119+(L119*5)+(M119*30)</f>
        <v>800.8</v>
      </c>
      <c r="O119" s="649">
        <f>IF(N119=0,"",RANK(N119,N:N,0))</f>
        <v>11</v>
      </c>
      <c r="P119" s="109">
        <v>0</v>
      </c>
      <c r="Q119" s="110"/>
      <c r="R119" s="110"/>
      <c r="S119" s="109"/>
      <c r="T119" s="113">
        <v>0</v>
      </c>
      <c r="U119" s="114">
        <v>8</v>
      </c>
      <c r="V119" s="109">
        <v>0</v>
      </c>
      <c r="W119" s="116"/>
      <c r="X119" s="117">
        <v>40</v>
      </c>
      <c r="Y119" s="113">
        <v>0</v>
      </c>
      <c r="Z119" s="119"/>
      <c r="AA119" s="113">
        <v>15</v>
      </c>
      <c r="AB119" s="117"/>
      <c r="AC119" s="121">
        <v>148</v>
      </c>
      <c r="AD119" s="123">
        <v>0</v>
      </c>
      <c r="AE119" s="109">
        <v>0</v>
      </c>
      <c r="AF119" s="124">
        <v>40</v>
      </c>
      <c r="AG119" s="119">
        <v>5</v>
      </c>
      <c r="AH119" s="109">
        <v>0</v>
      </c>
      <c r="AI119" s="116">
        <v>40</v>
      </c>
      <c r="AJ119" s="113">
        <v>25</v>
      </c>
      <c r="AK119" s="126"/>
      <c r="AL119" s="113"/>
      <c r="AM119" s="114"/>
      <c r="AN119" s="109">
        <v>0</v>
      </c>
      <c r="AO119" s="116">
        <v>40</v>
      </c>
      <c r="AP119" s="124">
        <v>100</v>
      </c>
      <c r="AQ119" s="124">
        <v>40</v>
      </c>
      <c r="AR119" s="127">
        <v>0</v>
      </c>
      <c r="AS119" s="127">
        <v>0</v>
      </c>
      <c r="AT119" s="113"/>
      <c r="AU119" s="114"/>
      <c r="AV119" s="113"/>
      <c r="AW119" s="126"/>
      <c r="AX119" s="109">
        <v>40</v>
      </c>
      <c r="AY119" s="110"/>
      <c r="AZ119" s="110"/>
    </row>
    <row r="120" spans="1:52" ht="21.75" customHeight="1" x14ac:dyDescent="0.3">
      <c r="A120" s="647"/>
      <c r="B120" s="647"/>
      <c r="C120" s="647"/>
      <c r="D120" s="85" t="s">
        <v>103</v>
      </c>
      <c r="E120" s="41">
        <f t="shared" si="0"/>
        <v>250</v>
      </c>
      <c r="F120" s="42">
        <f t="shared" si="1"/>
        <v>154</v>
      </c>
      <c r="G120" s="42">
        <f t="shared" si="2"/>
        <v>90</v>
      </c>
      <c r="H120" s="42">
        <f t="shared" si="3"/>
        <v>60</v>
      </c>
      <c r="I120" s="43">
        <f t="shared" si="4"/>
        <v>60</v>
      </c>
      <c r="J120" s="89">
        <f t="shared" si="5"/>
        <v>614</v>
      </c>
      <c r="K120" s="650"/>
      <c r="L120" s="650"/>
      <c r="M120" s="650"/>
      <c r="N120" s="650"/>
      <c r="O120" s="650"/>
      <c r="P120" s="128">
        <v>0</v>
      </c>
      <c r="Q120" s="129"/>
      <c r="R120" s="129"/>
      <c r="S120" s="128"/>
      <c r="T120" s="130">
        <v>0</v>
      </c>
      <c r="U120" s="132">
        <v>90</v>
      </c>
      <c r="V120" s="128">
        <v>0</v>
      </c>
      <c r="W120" s="134"/>
      <c r="X120" s="135">
        <v>60</v>
      </c>
      <c r="Y120" s="130">
        <v>0</v>
      </c>
      <c r="Z120" s="136"/>
      <c r="AA120" s="130">
        <v>60</v>
      </c>
      <c r="AB120" s="135"/>
      <c r="AC120" s="138">
        <v>154</v>
      </c>
      <c r="AD120" s="140">
        <v>0</v>
      </c>
      <c r="AE120" s="128">
        <v>0</v>
      </c>
      <c r="AF120" s="142">
        <v>60</v>
      </c>
      <c r="AG120" s="136">
        <v>25</v>
      </c>
      <c r="AH120" s="128">
        <v>0</v>
      </c>
      <c r="AI120" s="134">
        <v>8</v>
      </c>
      <c r="AJ120" s="130">
        <v>8</v>
      </c>
      <c r="AK120" s="144"/>
      <c r="AL120" s="130"/>
      <c r="AM120" s="132">
        <v>40</v>
      </c>
      <c r="AN120" s="128">
        <v>0</v>
      </c>
      <c r="AO120" s="134">
        <v>8</v>
      </c>
      <c r="AP120" s="142">
        <v>250</v>
      </c>
      <c r="AQ120" s="142">
        <v>16</v>
      </c>
      <c r="AR120" s="146">
        <v>0</v>
      </c>
      <c r="AS120" s="146">
        <v>0</v>
      </c>
      <c r="AT120" s="130"/>
      <c r="AU120" s="132"/>
      <c r="AV120" s="130"/>
      <c r="AW120" s="144"/>
      <c r="AX120" s="128">
        <v>60</v>
      </c>
      <c r="AY120" s="129"/>
      <c r="AZ120" s="129"/>
    </row>
    <row r="121" spans="1:52" ht="21.75" customHeight="1" x14ac:dyDescent="0.3">
      <c r="A121" s="712" t="s">
        <v>619</v>
      </c>
      <c r="B121" s="646" t="s">
        <v>620</v>
      </c>
      <c r="C121" s="710" t="s">
        <v>131</v>
      </c>
      <c r="D121" s="37" t="s">
        <v>72</v>
      </c>
      <c r="E121" s="41">
        <f t="shared" si="0"/>
        <v>10</v>
      </c>
      <c r="F121" s="42">
        <f t="shared" si="1"/>
        <v>5</v>
      </c>
      <c r="G121" s="42">
        <f t="shared" si="2"/>
        <v>5</v>
      </c>
      <c r="H121" s="42">
        <f t="shared" si="3"/>
        <v>5</v>
      </c>
      <c r="I121" s="43">
        <f t="shared" si="4"/>
        <v>5</v>
      </c>
      <c r="J121" s="44">
        <f t="shared" si="5"/>
        <v>30</v>
      </c>
      <c r="K121" s="681">
        <f>(J121+(J122/5))</f>
        <v>47.8</v>
      </c>
      <c r="L121" s="649"/>
      <c r="M121" s="649"/>
      <c r="N121" s="651">
        <f>K121+(L121*5)+(M121*30)</f>
        <v>47.8</v>
      </c>
      <c r="O121" s="649">
        <f>IF(N121=0,"",RANK(N121,N:N,0))</f>
        <v>66</v>
      </c>
      <c r="P121" s="109">
        <v>0</v>
      </c>
      <c r="Q121" s="110"/>
      <c r="R121" s="110"/>
      <c r="S121" s="109"/>
      <c r="T121" s="113">
        <v>0</v>
      </c>
      <c r="U121" s="114"/>
      <c r="V121" s="109">
        <v>0</v>
      </c>
      <c r="W121" s="116"/>
      <c r="X121" s="117"/>
      <c r="Y121" s="113">
        <v>0</v>
      </c>
      <c r="Z121" s="119"/>
      <c r="AA121" s="113"/>
      <c r="AB121" s="117"/>
      <c r="AC121" s="121"/>
      <c r="AD121" s="123">
        <v>0</v>
      </c>
      <c r="AE121" s="109">
        <v>0</v>
      </c>
      <c r="AF121" s="124">
        <v>0</v>
      </c>
      <c r="AG121" s="119"/>
      <c r="AH121" s="109">
        <v>0</v>
      </c>
      <c r="AI121" s="116"/>
      <c r="AJ121" s="113">
        <v>0</v>
      </c>
      <c r="AK121" s="126">
        <v>5</v>
      </c>
      <c r="AL121" s="113">
        <v>5</v>
      </c>
      <c r="AM121" s="114"/>
      <c r="AN121" s="109">
        <v>0</v>
      </c>
      <c r="AO121" s="116">
        <v>5</v>
      </c>
      <c r="AP121" s="124">
        <v>0</v>
      </c>
      <c r="AQ121" s="124">
        <v>0</v>
      </c>
      <c r="AR121" s="127">
        <v>10</v>
      </c>
      <c r="AS121" s="127">
        <v>0</v>
      </c>
      <c r="AT121" s="113">
        <v>5</v>
      </c>
      <c r="AU121" s="114"/>
      <c r="AV121" s="113"/>
      <c r="AW121" s="126">
        <v>5</v>
      </c>
      <c r="AX121" s="109">
        <v>15</v>
      </c>
      <c r="AY121" s="110"/>
      <c r="AZ121" s="110"/>
    </row>
    <row r="122" spans="1:52" ht="21.75" customHeight="1" x14ac:dyDescent="0.3">
      <c r="A122" s="713"/>
      <c r="B122" s="647"/>
      <c r="C122" s="711"/>
      <c r="D122" s="85" t="s">
        <v>103</v>
      </c>
      <c r="E122" s="41">
        <f t="shared" si="0"/>
        <v>40</v>
      </c>
      <c r="F122" s="42">
        <f t="shared" si="1"/>
        <v>25</v>
      </c>
      <c r="G122" s="42">
        <f t="shared" si="2"/>
        <v>8</v>
      </c>
      <c r="H122" s="42">
        <f t="shared" si="3"/>
        <v>8</v>
      </c>
      <c r="I122" s="43">
        <f t="shared" si="4"/>
        <v>8</v>
      </c>
      <c r="J122" s="89">
        <f t="shared" si="5"/>
        <v>89</v>
      </c>
      <c r="K122" s="650"/>
      <c r="L122" s="650"/>
      <c r="M122" s="650"/>
      <c r="N122" s="650"/>
      <c r="O122" s="650"/>
      <c r="P122" s="128">
        <v>0</v>
      </c>
      <c r="Q122" s="129"/>
      <c r="R122" s="129"/>
      <c r="S122" s="128"/>
      <c r="T122" s="130">
        <v>0</v>
      </c>
      <c r="U122" s="132"/>
      <c r="V122" s="128">
        <v>0</v>
      </c>
      <c r="W122" s="134"/>
      <c r="X122" s="135"/>
      <c r="Y122" s="130">
        <v>0</v>
      </c>
      <c r="Z122" s="136"/>
      <c r="AA122" s="130"/>
      <c r="AB122" s="135"/>
      <c r="AC122" s="138"/>
      <c r="AD122" s="140">
        <v>0</v>
      </c>
      <c r="AE122" s="128">
        <v>0</v>
      </c>
      <c r="AF122" s="142">
        <v>0</v>
      </c>
      <c r="AG122" s="136"/>
      <c r="AH122" s="128">
        <v>0</v>
      </c>
      <c r="AI122" s="134"/>
      <c r="AJ122" s="130">
        <v>0</v>
      </c>
      <c r="AK122" s="144">
        <v>8</v>
      </c>
      <c r="AL122" s="130">
        <v>8</v>
      </c>
      <c r="AM122" s="132"/>
      <c r="AN122" s="128">
        <v>40</v>
      </c>
      <c r="AO122" s="134">
        <v>8</v>
      </c>
      <c r="AP122" s="142">
        <v>0</v>
      </c>
      <c r="AQ122" s="142">
        <v>0</v>
      </c>
      <c r="AR122" s="146">
        <v>25</v>
      </c>
      <c r="AS122" s="146">
        <v>0</v>
      </c>
      <c r="AT122" s="130"/>
      <c r="AU122" s="132"/>
      <c r="AV122" s="130"/>
      <c r="AW122" s="144">
        <v>8</v>
      </c>
      <c r="AX122" s="128">
        <v>8</v>
      </c>
      <c r="AY122" s="129"/>
      <c r="AZ122" s="129"/>
    </row>
    <row r="123" spans="1:52" ht="21.75" customHeight="1" x14ac:dyDescent="0.3">
      <c r="A123" s="648" t="s">
        <v>628</v>
      </c>
      <c r="B123" s="646" t="s">
        <v>629</v>
      </c>
      <c r="C123" s="646" t="s">
        <v>43</v>
      </c>
      <c r="D123" s="37" t="s">
        <v>72</v>
      </c>
      <c r="E123" s="41">
        <f t="shared" si="0"/>
        <v>60</v>
      </c>
      <c r="F123" s="42">
        <f t="shared" si="1"/>
        <v>40</v>
      </c>
      <c r="G123" s="42">
        <f t="shared" si="2"/>
        <v>40</v>
      </c>
      <c r="H123" s="42">
        <f t="shared" si="3"/>
        <v>25</v>
      </c>
      <c r="I123" s="43">
        <f t="shared" si="4"/>
        <v>25</v>
      </c>
      <c r="J123" s="44">
        <f t="shared" si="5"/>
        <v>190</v>
      </c>
      <c r="K123" s="681">
        <f>(J123+(J124/5))</f>
        <v>316</v>
      </c>
      <c r="L123" s="649"/>
      <c r="M123" s="649"/>
      <c r="N123" s="651">
        <f>K123+(L123*5)+(M123*30)</f>
        <v>316</v>
      </c>
      <c r="O123" s="649">
        <f>IF(N123=0,"",RANK(N123,N:N,0))</f>
        <v>28</v>
      </c>
      <c r="P123" s="109">
        <v>0</v>
      </c>
      <c r="Q123" s="110"/>
      <c r="R123" s="110"/>
      <c r="S123" s="109"/>
      <c r="T123" s="113">
        <v>0</v>
      </c>
      <c r="U123" s="114">
        <v>8</v>
      </c>
      <c r="V123" s="109">
        <v>0</v>
      </c>
      <c r="W123" s="116"/>
      <c r="X123" s="117"/>
      <c r="Y123" s="113">
        <v>8</v>
      </c>
      <c r="Z123" s="119"/>
      <c r="AA123" s="113">
        <v>3</v>
      </c>
      <c r="AB123" s="117"/>
      <c r="AC123" s="121">
        <v>60</v>
      </c>
      <c r="AD123" s="123">
        <v>25</v>
      </c>
      <c r="AE123" s="109">
        <v>5</v>
      </c>
      <c r="AF123" s="124">
        <v>40</v>
      </c>
      <c r="AG123" s="119">
        <v>5</v>
      </c>
      <c r="AH123" s="109">
        <v>25</v>
      </c>
      <c r="AI123" s="116">
        <v>25</v>
      </c>
      <c r="AJ123" s="113">
        <v>5</v>
      </c>
      <c r="AK123" s="126">
        <v>25</v>
      </c>
      <c r="AL123" s="113">
        <v>25</v>
      </c>
      <c r="AM123" s="114">
        <v>25</v>
      </c>
      <c r="AN123" s="109">
        <v>0</v>
      </c>
      <c r="AO123" s="116">
        <v>15</v>
      </c>
      <c r="AP123" s="124">
        <v>40</v>
      </c>
      <c r="AQ123" s="124">
        <v>0</v>
      </c>
      <c r="AR123" s="127">
        <v>0</v>
      </c>
      <c r="AS123" s="127">
        <v>8</v>
      </c>
      <c r="AT123" s="113">
        <v>25</v>
      </c>
      <c r="AU123" s="114"/>
      <c r="AV123" s="113"/>
      <c r="AW123" s="126"/>
      <c r="AX123" s="109">
        <v>15</v>
      </c>
      <c r="AY123" s="110"/>
      <c r="AZ123" s="110"/>
    </row>
    <row r="124" spans="1:52" ht="21.75" customHeight="1" x14ac:dyDescent="0.3">
      <c r="A124" s="647"/>
      <c r="B124" s="647"/>
      <c r="C124" s="647"/>
      <c r="D124" s="85" t="s">
        <v>103</v>
      </c>
      <c r="E124" s="41">
        <f t="shared" si="0"/>
        <v>250</v>
      </c>
      <c r="F124" s="42">
        <f t="shared" si="1"/>
        <v>120</v>
      </c>
      <c r="G124" s="42">
        <f t="shared" si="2"/>
        <v>100</v>
      </c>
      <c r="H124" s="42">
        <f t="shared" si="3"/>
        <v>100</v>
      </c>
      <c r="I124" s="43">
        <f t="shared" si="4"/>
        <v>60</v>
      </c>
      <c r="J124" s="89">
        <f t="shared" si="5"/>
        <v>630</v>
      </c>
      <c r="K124" s="650"/>
      <c r="L124" s="650"/>
      <c r="M124" s="650"/>
      <c r="N124" s="650"/>
      <c r="O124" s="650"/>
      <c r="P124" s="128">
        <v>0</v>
      </c>
      <c r="Q124" s="129"/>
      <c r="R124" s="129"/>
      <c r="S124" s="128"/>
      <c r="T124" s="130">
        <v>0</v>
      </c>
      <c r="U124" s="132">
        <v>60</v>
      </c>
      <c r="V124" s="128">
        <v>0</v>
      </c>
      <c r="W124" s="134"/>
      <c r="X124" s="135">
        <v>60</v>
      </c>
      <c r="Y124" s="130">
        <v>15</v>
      </c>
      <c r="Z124" s="136"/>
      <c r="AA124" s="130">
        <v>15</v>
      </c>
      <c r="AB124" s="135"/>
      <c r="AC124" s="138">
        <v>120</v>
      </c>
      <c r="AD124" s="140">
        <v>100</v>
      </c>
      <c r="AE124" s="128">
        <v>25</v>
      </c>
      <c r="AF124" s="142">
        <v>60</v>
      </c>
      <c r="AG124" s="136">
        <v>8</v>
      </c>
      <c r="AH124" s="128">
        <v>25</v>
      </c>
      <c r="AI124" s="134">
        <v>8</v>
      </c>
      <c r="AJ124" s="130">
        <v>8</v>
      </c>
      <c r="AK124" s="144">
        <v>100</v>
      </c>
      <c r="AL124" s="130">
        <v>40</v>
      </c>
      <c r="AM124" s="132">
        <v>40</v>
      </c>
      <c r="AN124" s="128">
        <v>0</v>
      </c>
      <c r="AO124" s="134">
        <v>8</v>
      </c>
      <c r="AP124" s="142">
        <v>250</v>
      </c>
      <c r="AQ124" s="142">
        <v>0</v>
      </c>
      <c r="AR124" s="146">
        <v>0</v>
      </c>
      <c r="AS124" s="146">
        <v>41</v>
      </c>
      <c r="AT124" s="130">
        <v>8</v>
      </c>
      <c r="AU124" s="132"/>
      <c r="AV124" s="130"/>
      <c r="AW124" s="144"/>
      <c r="AX124" s="128">
        <v>60</v>
      </c>
      <c r="AY124" s="129"/>
      <c r="AZ124" s="129"/>
    </row>
    <row r="125" spans="1:52" ht="21.75" customHeight="1" x14ac:dyDescent="0.3">
      <c r="A125" s="712" t="s">
        <v>636</v>
      </c>
      <c r="B125" s="646" t="s">
        <v>637</v>
      </c>
      <c r="C125" s="710" t="s">
        <v>53</v>
      </c>
      <c r="D125" s="37" t="s">
        <v>72</v>
      </c>
      <c r="E125" s="41">
        <f t="shared" si="0"/>
        <v>100</v>
      </c>
      <c r="F125" s="42">
        <f t="shared" si="1"/>
        <v>72</v>
      </c>
      <c r="G125" s="42">
        <f t="shared" si="2"/>
        <v>60</v>
      </c>
      <c r="H125" s="42">
        <f t="shared" si="3"/>
        <v>60</v>
      </c>
      <c r="I125" s="43">
        <f t="shared" si="4"/>
        <v>40</v>
      </c>
      <c r="J125" s="44">
        <f t="shared" si="5"/>
        <v>332</v>
      </c>
      <c r="K125" s="681">
        <f>(J125+(J126/5))</f>
        <v>432.4</v>
      </c>
      <c r="L125" s="649"/>
      <c r="M125" s="649"/>
      <c r="N125" s="651">
        <f>K125+(L125*5)+(M125*30)</f>
        <v>432.4</v>
      </c>
      <c r="O125" s="649">
        <f>IF(N125=0,"",RANK(N125,N:N,0))</f>
        <v>23</v>
      </c>
      <c r="P125" s="109">
        <v>0</v>
      </c>
      <c r="Q125" s="110"/>
      <c r="R125" s="110"/>
      <c r="S125" s="109"/>
      <c r="T125" s="113">
        <v>0</v>
      </c>
      <c r="U125" s="114">
        <v>8</v>
      </c>
      <c r="V125" s="109">
        <v>0</v>
      </c>
      <c r="W125" s="116">
        <v>25</v>
      </c>
      <c r="X125" s="117">
        <v>40</v>
      </c>
      <c r="Y125" s="113">
        <v>3</v>
      </c>
      <c r="Z125" s="119"/>
      <c r="AA125" s="113">
        <v>8</v>
      </c>
      <c r="AB125" s="117"/>
      <c r="AC125" s="121">
        <v>72</v>
      </c>
      <c r="AD125" s="123">
        <v>25</v>
      </c>
      <c r="AE125" s="109">
        <v>15</v>
      </c>
      <c r="AF125" s="124">
        <v>60</v>
      </c>
      <c r="AG125" s="119">
        <v>5</v>
      </c>
      <c r="AH125" s="109">
        <v>5</v>
      </c>
      <c r="AI125" s="116"/>
      <c r="AJ125" s="113">
        <v>0</v>
      </c>
      <c r="AK125" s="126">
        <v>25</v>
      </c>
      <c r="AL125" s="113"/>
      <c r="AM125" s="114">
        <v>25</v>
      </c>
      <c r="AN125" s="109">
        <v>40</v>
      </c>
      <c r="AO125" s="116"/>
      <c r="AP125" s="124">
        <v>60</v>
      </c>
      <c r="AQ125" s="124">
        <v>10</v>
      </c>
      <c r="AR125" s="127">
        <v>0</v>
      </c>
      <c r="AS125" s="127">
        <v>0</v>
      </c>
      <c r="AT125" s="113">
        <v>25</v>
      </c>
      <c r="AU125" s="114">
        <v>100</v>
      </c>
      <c r="AV125" s="113"/>
      <c r="AW125" s="126"/>
      <c r="AX125" s="109">
        <v>0</v>
      </c>
      <c r="AY125" s="110"/>
      <c r="AZ125" s="110"/>
    </row>
    <row r="126" spans="1:52" ht="21.75" customHeight="1" x14ac:dyDescent="0.3">
      <c r="A126" s="713"/>
      <c r="B126" s="647"/>
      <c r="C126" s="711"/>
      <c r="D126" s="85" t="s">
        <v>103</v>
      </c>
      <c r="E126" s="41">
        <f t="shared" si="0"/>
        <v>102</v>
      </c>
      <c r="F126" s="42">
        <f t="shared" si="1"/>
        <v>100</v>
      </c>
      <c r="G126" s="42">
        <f t="shared" si="2"/>
        <v>100</v>
      </c>
      <c r="H126" s="42">
        <f t="shared" si="3"/>
        <v>100</v>
      </c>
      <c r="I126" s="43">
        <f t="shared" si="4"/>
        <v>100</v>
      </c>
      <c r="J126" s="89">
        <f t="shared" si="5"/>
        <v>502</v>
      </c>
      <c r="K126" s="650"/>
      <c r="L126" s="650"/>
      <c r="M126" s="650"/>
      <c r="N126" s="650"/>
      <c r="O126" s="650"/>
      <c r="P126" s="128">
        <v>0</v>
      </c>
      <c r="Q126" s="129"/>
      <c r="R126" s="129"/>
      <c r="S126" s="128"/>
      <c r="T126" s="130">
        <v>0</v>
      </c>
      <c r="U126" s="132">
        <v>25</v>
      </c>
      <c r="V126" s="128">
        <v>0</v>
      </c>
      <c r="W126" s="134"/>
      <c r="X126" s="135"/>
      <c r="Y126" s="130">
        <v>0</v>
      </c>
      <c r="Z126" s="136"/>
      <c r="AA126" s="130">
        <v>5</v>
      </c>
      <c r="AB126" s="135"/>
      <c r="AC126" s="138">
        <v>102</v>
      </c>
      <c r="AD126" s="140">
        <v>100</v>
      </c>
      <c r="AE126" s="128">
        <v>8</v>
      </c>
      <c r="AF126" s="142">
        <v>100</v>
      </c>
      <c r="AG126" s="136">
        <v>8</v>
      </c>
      <c r="AH126" s="128">
        <v>8</v>
      </c>
      <c r="AI126" s="134"/>
      <c r="AJ126" s="130">
        <v>0</v>
      </c>
      <c r="AK126" s="144">
        <v>8</v>
      </c>
      <c r="AL126" s="130"/>
      <c r="AM126" s="132">
        <v>100</v>
      </c>
      <c r="AN126" s="128">
        <v>100</v>
      </c>
      <c r="AO126" s="134"/>
      <c r="AP126" s="142">
        <v>25</v>
      </c>
      <c r="AQ126" s="142">
        <v>9</v>
      </c>
      <c r="AR126" s="146">
        <v>0</v>
      </c>
      <c r="AS126" s="146">
        <v>0</v>
      </c>
      <c r="AT126" s="130">
        <v>40</v>
      </c>
      <c r="AU126" s="132">
        <v>40</v>
      </c>
      <c r="AV126" s="130"/>
      <c r="AW126" s="144"/>
      <c r="AX126" s="128">
        <v>0</v>
      </c>
      <c r="AY126" s="129"/>
      <c r="AZ126" s="129"/>
    </row>
    <row r="127" spans="1:52" ht="21.75" customHeight="1" x14ac:dyDescent="0.3">
      <c r="A127" s="648" t="s">
        <v>642</v>
      </c>
      <c r="B127" s="646" t="s">
        <v>644</v>
      </c>
      <c r="C127" s="646" t="s">
        <v>269</v>
      </c>
      <c r="D127" s="37" t="s">
        <v>72</v>
      </c>
      <c r="E127" s="41">
        <f t="shared" si="0"/>
        <v>0</v>
      </c>
      <c r="F127" s="42">
        <f t="shared" si="1"/>
        <v>0</v>
      </c>
      <c r="G127" s="42">
        <f t="shared" si="2"/>
        <v>0</v>
      </c>
      <c r="H127" s="42">
        <f t="shared" si="3"/>
        <v>0</v>
      </c>
      <c r="I127" s="43">
        <f t="shared" si="4"/>
        <v>0</v>
      </c>
      <c r="J127" s="44">
        <f t="shared" si="5"/>
        <v>0</v>
      </c>
      <c r="K127" s="681">
        <f>(J127+(J128/5))</f>
        <v>0</v>
      </c>
      <c r="L127" s="649"/>
      <c r="M127" s="649"/>
      <c r="N127" s="651">
        <f>K127+(L127*5)+(M127*30)</f>
        <v>0</v>
      </c>
      <c r="O127" s="649" t="str">
        <f>IF(N127=0,"",RANK(N127,N:N,0))</f>
        <v/>
      </c>
      <c r="P127" s="109">
        <v>0</v>
      </c>
      <c r="Q127" s="110"/>
      <c r="R127" s="110"/>
      <c r="S127" s="109"/>
      <c r="T127" s="113">
        <v>0</v>
      </c>
      <c r="U127" s="114"/>
      <c r="V127" s="109">
        <v>0</v>
      </c>
      <c r="W127" s="116"/>
      <c r="X127" s="117"/>
      <c r="Y127" s="113">
        <v>0</v>
      </c>
      <c r="Z127" s="119"/>
      <c r="AA127" s="113"/>
      <c r="AB127" s="117"/>
      <c r="AC127" s="121"/>
      <c r="AD127" s="123">
        <v>0</v>
      </c>
      <c r="AE127" s="109">
        <v>0</v>
      </c>
      <c r="AF127" s="124">
        <v>0</v>
      </c>
      <c r="AG127" s="119"/>
      <c r="AH127" s="109">
        <v>0</v>
      </c>
      <c r="AI127" s="116"/>
      <c r="AJ127" s="113">
        <v>0</v>
      </c>
      <c r="AK127" s="126"/>
      <c r="AL127" s="113"/>
      <c r="AM127" s="114"/>
      <c r="AN127" s="109">
        <v>0</v>
      </c>
      <c r="AO127" s="116"/>
      <c r="AP127" s="124">
        <v>0</v>
      </c>
      <c r="AQ127" s="124">
        <v>0</v>
      </c>
      <c r="AR127" s="127">
        <v>0</v>
      </c>
      <c r="AS127" s="127">
        <v>0</v>
      </c>
      <c r="AT127" s="113"/>
      <c r="AU127" s="114"/>
      <c r="AV127" s="113"/>
      <c r="AW127" s="126"/>
      <c r="AX127" s="109">
        <v>0</v>
      </c>
      <c r="AY127" s="110"/>
      <c r="AZ127" s="110"/>
    </row>
    <row r="128" spans="1:52" ht="21.75" customHeight="1" x14ac:dyDescent="0.3">
      <c r="A128" s="647"/>
      <c r="B128" s="647"/>
      <c r="C128" s="647"/>
      <c r="D128" s="85" t="s">
        <v>103</v>
      </c>
      <c r="E128" s="41">
        <f t="shared" si="0"/>
        <v>0</v>
      </c>
      <c r="F128" s="42">
        <f t="shared" si="1"/>
        <v>0</v>
      </c>
      <c r="G128" s="42">
        <f t="shared" si="2"/>
        <v>0</v>
      </c>
      <c r="H128" s="42">
        <f t="shared" si="3"/>
        <v>0</v>
      </c>
      <c r="I128" s="43">
        <f t="shared" si="4"/>
        <v>0</v>
      </c>
      <c r="J128" s="89">
        <f t="shared" si="5"/>
        <v>0</v>
      </c>
      <c r="K128" s="650"/>
      <c r="L128" s="650"/>
      <c r="M128" s="650"/>
      <c r="N128" s="650"/>
      <c r="O128" s="650"/>
      <c r="P128" s="128">
        <v>0</v>
      </c>
      <c r="Q128" s="129"/>
      <c r="R128" s="129"/>
      <c r="S128" s="128"/>
      <c r="T128" s="130">
        <v>0</v>
      </c>
      <c r="U128" s="132"/>
      <c r="V128" s="128">
        <v>0</v>
      </c>
      <c r="W128" s="134"/>
      <c r="X128" s="135"/>
      <c r="Y128" s="130">
        <v>0</v>
      </c>
      <c r="Z128" s="136"/>
      <c r="AA128" s="130"/>
      <c r="AB128" s="135"/>
      <c r="AC128" s="138"/>
      <c r="AD128" s="140">
        <v>0</v>
      </c>
      <c r="AE128" s="128">
        <v>0</v>
      </c>
      <c r="AF128" s="142">
        <v>0</v>
      </c>
      <c r="AG128" s="136"/>
      <c r="AH128" s="128">
        <v>0</v>
      </c>
      <c r="AI128" s="134"/>
      <c r="AJ128" s="130">
        <v>0</v>
      </c>
      <c r="AK128" s="144"/>
      <c r="AL128" s="130"/>
      <c r="AM128" s="132"/>
      <c r="AN128" s="128">
        <v>0</v>
      </c>
      <c r="AO128" s="134"/>
      <c r="AP128" s="142">
        <v>0</v>
      </c>
      <c r="AQ128" s="142">
        <v>0</v>
      </c>
      <c r="AR128" s="146">
        <v>0</v>
      </c>
      <c r="AS128" s="146">
        <v>0</v>
      </c>
      <c r="AT128" s="130"/>
      <c r="AU128" s="132"/>
      <c r="AV128" s="130"/>
      <c r="AW128" s="144"/>
      <c r="AX128" s="128">
        <v>0</v>
      </c>
      <c r="AY128" s="129"/>
      <c r="AZ128" s="129"/>
    </row>
    <row r="129" spans="1:52" ht="21.75" customHeight="1" x14ac:dyDescent="0.3">
      <c r="A129" s="648" t="s">
        <v>651</v>
      </c>
      <c r="B129" s="646" t="s">
        <v>652</v>
      </c>
      <c r="C129" s="646" t="s">
        <v>144</v>
      </c>
      <c r="D129" s="37" t="s">
        <v>72</v>
      </c>
      <c r="E129" s="41">
        <f t="shared" si="0"/>
        <v>132</v>
      </c>
      <c r="F129" s="42">
        <f t="shared" si="1"/>
        <v>60</v>
      </c>
      <c r="G129" s="42">
        <f t="shared" si="2"/>
        <v>60</v>
      </c>
      <c r="H129" s="42">
        <f t="shared" si="3"/>
        <v>25</v>
      </c>
      <c r="I129" s="43">
        <f t="shared" si="4"/>
        <v>15</v>
      </c>
      <c r="J129" s="44">
        <f t="shared" si="5"/>
        <v>292</v>
      </c>
      <c r="K129" s="681">
        <f>(J129+(J130/5))</f>
        <v>353</v>
      </c>
      <c r="L129" s="649">
        <f>Nemzetközi!B263</f>
        <v>0</v>
      </c>
      <c r="M129" s="649"/>
      <c r="N129" s="651">
        <f>K129+(L129*5)+(M129*30)</f>
        <v>353</v>
      </c>
      <c r="O129" s="649">
        <f>IF(N129=0,"",RANK(N129,N:N,0))</f>
        <v>26</v>
      </c>
      <c r="P129" s="109">
        <v>25</v>
      </c>
      <c r="Q129" s="110"/>
      <c r="R129" s="110"/>
      <c r="S129" s="109"/>
      <c r="T129" s="113">
        <v>0</v>
      </c>
      <c r="U129" s="114"/>
      <c r="V129" s="109">
        <v>0</v>
      </c>
      <c r="W129" s="116"/>
      <c r="X129" s="117">
        <v>8</v>
      </c>
      <c r="Y129" s="113">
        <v>8</v>
      </c>
      <c r="Z129" s="119"/>
      <c r="AA129" s="113"/>
      <c r="AB129" s="117"/>
      <c r="AC129" s="121">
        <v>132</v>
      </c>
      <c r="AD129" s="123">
        <v>60</v>
      </c>
      <c r="AE129" s="109">
        <v>5</v>
      </c>
      <c r="AF129" s="124">
        <v>60</v>
      </c>
      <c r="AG129" s="119">
        <v>15</v>
      </c>
      <c r="AH129" s="109">
        <v>0</v>
      </c>
      <c r="AI129" s="116"/>
      <c r="AJ129" s="113">
        <v>0</v>
      </c>
      <c r="AK129" s="126"/>
      <c r="AL129" s="113">
        <v>5</v>
      </c>
      <c r="AM129" s="114"/>
      <c r="AN129" s="109">
        <v>0</v>
      </c>
      <c r="AO129" s="116"/>
      <c r="AP129" s="124">
        <v>0</v>
      </c>
      <c r="AQ129" s="124">
        <v>0</v>
      </c>
      <c r="AR129" s="127">
        <v>0</v>
      </c>
      <c r="AS129" s="127">
        <v>0</v>
      </c>
      <c r="AT129" s="113"/>
      <c r="AU129" s="114"/>
      <c r="AV129" s="113"/>
      <c r="AW129" s="126"/>
      <c r="AX129" s="109">
        <v>0</v>
      </c>
      <c r="AY129" s="110"/>
      <c r="AZ129" s="110"/>
    </row>
    <row r="130" spans="1:52" ht="21.75" customHeight="1" x14ac:dyDescent="0.3">
      <c r="A130" s="647"/>
      <c r="B130" s="647"/>
      <c r="C130" s="647"/>
      <c r="D130" s="85" t="s">
        <v>103</v>
      </c>
      <c r="E130" s="41">
        <f t="shared" si="0"/>
        <v>120</v>
      </c>
      <c r="F130" s="42">
        <f t="shared" si="1"/>
        <v>60</v>
      </c>
      <c r="G130" s="42">
        <f t="shared" si="2"/>
        <v>60</v>
      </c>
      <c r="H130" s="42">
        <f t="shared" si="3"/>
        <v>40</v>
      </c>
      <c r="I130" s="43">
        <f t="shared" si="4"/>
        <v>25</v>
      </c>
      <c r="J130" s="89">
        <f t="shared" si="5"/>
        <v>305</v>
      </c>
      <c r="K130" s="650"/>
      <c r="L130" s="650"/>
      <c r="M130" s="650"/>
      <c r="N130" s="650"/>
      <c r="O130" s="650"/>
      <c r="P130" s="128">
        <v>60</v>
      </c>
      <c r="Q130" s="129"/>
      <c r="R130" s="129"/>
      <c r="S130" s="128"/>
      <c r="T130" s="130">
        <v>0</v>
      </c>
      <c r="U130" s="132"/>
      <c r="V130" s="128">
        <v>0</v>
      </c>
      <c r="W130" s="134"/>
      <c r="X130" s="135">
        <v>60</v>
      </c>
      <c r="Y130" s="130">
        <v>25</v>
      </c>
      <c r="Z130" s="136"/>
      <c r="AA130" s="130"/>
      <c r="AB130" s="135"/>
      <c r="AC130" s="138">
        <v>120</v>
      </c>
      <c r="AD130" s="140">
        <v>40</v>
      </c>
      <c r="AE130" s="128">
        <v>8</v>
      </c>
      <c r="AF130" s="142">
        <v>0</v>
      </c>
      <c r="AG130" s="136">
        <v>8</v>
      </c>
      <c r="AH130" s="128">
        <v>0</v>
      </c>
      <c r="AI130" s="134"/>
      <c r="AJ130" s="130">
        <v>0</v>
      </c>
      <c r="AK130" s="144"/>
      <c r="AL130" s="130">
        <v>8</v>
      </c>
      <c r="AM130" s="132"/>
      <c r="AN130" s="128">
        <v>0</v>
      </c>
      <c r="AO130" s="134"/>
      <c r="AP130" s="142">
        <v>0</v>
      </c>
      <c r="AQ130" s="142">
        <v>0</v>
      </c>
      <c r="AR130" s="146">
        <v>0</v>
      </c>
      <c r="AS130" s="146">
        <v>0</v>
      </c>
      <c r="AT130" s="130"/>
      <c r="AU130" s="132"/>
      <c r="AV130" s="130"/>
      <c r="AW130" s="144"/>
      <c r="AX130" s="128">
        <v>0</v>
      </c>
      <c r="AY130" s="129"/>
      <c r="AZ130" s="129"/>
    </row>
    <row r="131" spans="1:52" ht="21.75" customHeight="1" x14ac:dyDescent="0.3">
      <c r="A131" s="712" t="s">
        <v>482</v>
      </c>
      <c r="B131" s="646" t="s">
        <v>483</v>
      </c>
      <c r="C131" s="710" t="s">
        <v>131</v>
      </c>
      <c r="D131" s="37" t="s">
        <v>72</v>
      </c>
      <c r="E131" s="41">
        <f t="shared" si="0"/>
        <v>25</v>
      </c>
      <c r="F131" s="42">
        <f t="shared" si="1"/>
        <v>5</v>
      </c>
      <c r="G131" s="42">
        <f t="shared" si="2"/>
        <v>0</v>
      </c>
      <c r="H131" s="42">
        <f t="shared" si="3"/>
        <v>0</v>
      </c>
      <c r="I131" s="43">
        <f t="shared" si="4"/>
        <v>0</v>
      </c>
      <c r="J131" s="44">
        <f t="shared" si="5"/>
        <v>30</v>
      </c>
      <c r="K131" s="681">
        <f>(J131+(J132/5))</f>
        <v>31.6</v>
      </c>
      <c r="L131" s="649"/>
      <c r="M131" s="649"/>
      <c r="N131" s="651">
        <f>K131+(L131*5)+(M131*30)</f>
        <v>31.6</v>
      </c>
      <c r="O131" s="649">
        <f>IF(N131=0,"",RANK(N131,N:N,0))</f>
        <v>72</v>
      </c>
      <c r="P131" s="109">
        <v>0</v>
      </c>
      <c r="Q131" s="110"/>
      <c r="R131" s="110"/>
      <c r="S131" s="109"/>
      <c r="T131" s="113">
        <v>0</v>
      </c>
      <c r="U131" s="114"/>
      <c r="V131" s="109">
        <v>0</v>
      </c>
      <c r="W131" s="116"/>
      <c r="X131" s="117"/>
      <c r="Y131" s="113">
        <v>0</v>
      </c>
      <c r="Z131" s="119"/>
      <c r="AA131" s="113"/>
      <c r="AB131" s="117"/>
      <c r="AC131" s="121"/>
      <c r="AD131" s="123">
        <v>0</v>
      </c>
      <c r="AE131" s="109">
        <v>0</v>
      </c>
      <c r="AF131" s="124">
        <v>0</v>
      </c>
      <c r="AG131" s="119"/>
      <c r="AH131" s="109">
        <v>0</v>
      </c>
      <c r="AI131" s="116"/>
      <c r="AJ131" s="113">
        <v>0</v>
      </c>
      <c r="AK131" s="126"/>
      <c r="AL131" s="113"/>
      <c r="AM131" s="114"/>
      <c r="AN131" s="109">
        <v>0</v>
      </c>
      <c r="AO131" s="116"/>
      <c r="AP131" s="124">
        <v>0</v>
      </c>
      <c r="AQ131" s="124">
        <v>0</v>
      </c>
      <c r="AR131" s="127">
        <v>0</v>
      </c>
      <c r="AS131" s="127">
        <v>0</v>
      </c>
      <c r="AT131" s="113">
        <v>5</v>
      </c>
      <c r="AU131" s="114"/>
      <c r="AV131" s="113">
        <v>25</v>
      </c>
      <c r="AW131" s="126"/>
      <c r="AX131" s="109">
        <v>0</v>
      </c>
      <c r="AY131" s="110"/>
      <c r="AZ131" s="110"/>
    </row>
    <row r="132" spans="1:52" ht="21.75" customHeight="1" x14ac:dyDescent="0.3">
      <c r="A132" s="713"/>
      <c r="B132" s="647"/>
      <c r="C132" s="711"/>
      <c r="D132" s="85" t="s">
        <v>103</v>
      </c>
      <c r="E132" s="41">
        <f t="shared" si="0"/>
        <v>8</v>
      </c>
      <c r="F132" s="42">
        <f t="shared" si="1"/>
        <v>0</v>
      </c>
      <c r="G132" s="42">
        <f t="shared" si="2"/>
        <v>0</v>
      </c>
      <c r="H132" s="42">
        <f t="shared" si="3"/>
        <v>0</v>
      </c>
      <c r="I132" s="43">
        <f t="shared" si="4"/>
        <v>0</v>
      </c>
      <c r="J132" s="89">
        <f t="shared" si="5"/>
        <v>8</v>
      </c>
      <c r="K132" s="650"/>
      <c r="L132" s="650"/>
      <c r="M132" s="650"/>
      <c r="N132" s="650"/>
      <c r="O132" s="650"/>
      <c r="P132" s="128">
        <v>0</v>
      </c>
      <c r="Q132" s="129"/>
      <c r="R132" s="129"/>
      <c r="S132" s="128"/>
      <c r="T132" s="130">
        <v>0</v>
      </c>
      <c r="U132" s="132"/>
      <c r="V132" s="128">
        <v>0</v>
      </c>
      <c r="W132" s="134"/>
      <c r="X132" s="135"/>
      <c r="Y132" s="130">
        <v>0</v>
      </c>
      <c r="Z132" s="136"/>
      <c r="AA132" s="130"/>
      <c r="AB132" s="135"/>
      <c r="AC132" s="138"/>
      <c r="AD132" s="140">
        <v>0</v>
      </c>
      <c r="AE132" s="128">
        <v>0</v>
      </c>
      <c r="AF132" s="142">
        <v>0</v>
      </c>
      <c r="AG132" s="136"/>
      <c r="AH132" s="128">
        <v>0</v>
      </c>
      <c r="AI132" s="134"/>
      <c r="AJ132" s="130">
        <v>0</v>
      </c>
      <c r="AK132" s="144"/>
      <c r="AL132" s="130"/>
      <c r="AM132" s="132"/>
      <c r="AN132" s="128">
        <v>0</v>
      </c>
      <c r="AO132" s="134"/>
      <c r="AP132" s="142">
        <v>0</v>
      </c>
      <c r="AQ132" s="142">
        <v>0</v>
      </c>
      <c r="AR132" s="146">
        <v>0</v>
      </c>
      <c r="AS132" s="146">
        <v>0</v>
      </c>
      <c r="AT132" s="130">
        <v>8</v>
      </c>
      <c r="AU132" s="132"/>
      <c r="AV132" s="130"/>
      <c r="AW132" s="144"/>
      <c r="AX132" s="128">
        <v>0</v>
      </c>
      <c r="AY132" s="129"/>
      <c r="AZ132" s="129"/>
    </row>
    <row r="133" spans="1:52" ht="21.75" customHeight="1" x14ac:dyDescent="0.3">
      <c r="A133" s="717"/>
      <c r="B133" s="646" t="s">
        <v>667</v>
      </c>
      <c r="C133" s="710"/>
      <c r="D133" s="37" t="s">
        <v>72</v>
      </c>
      <c r="E133" s="41">
        <f t="shared" si="0"/>
        <v>0</v>
      </c>
      <c r="F133" s="42">
        <f t="shared" si="1"/>
        <v>0</v>
      </c>
      <c r="G133" s="42">
        <f t="shared" si="2"/>
        <v>0</v>
      </c>
      <c r="H133" s="42">
        <f t="shared" si="3"/>
        <v>0</v>
      </c>
      <c r="I133" s="43">
        <f t="shared" si="4"/>
        <v>0</v>
      </c>
      <c r="J133" s="44">
        <f t="shared" si="5"/>
        <v>0</v>
      </c>
      <c r="K133" s="681">
        <f>(J133+(J134/5))</f>
        <v>0</v>
      </c>
      <c r="L133" s="649">
        <f>Nemzetközi!B268</f>
        <v>0</v>
      </c>
      <c r="M133" s="649"/>
      <c r="N133" s="651">
        <f>K133+(L133*5)+(M133*30)</f>
        <v>0</v>
      </c>
      <c r="O133" s="649" t="str">
        <f>IF(N133=0,"",RANK(N133,N:N,0))</f>
        <v/>
      </c>
      <c r="P133" s="109">
        <v>0</v>
      </c>
      <c r="Q133" s="110"/>
      <c r="R133" s="110"/>
      <c r="S133" s="109"/>
      <c r="T133" s="113">
        <v>0</v>
      </c>
      <c r="U133" s="114"/>
      <c r="V133" s="109">
        <v>0</v>
      </c>
      <c r="W133" s="116"/>
      <c r="X133" s="117"/>
      <c r="Y133" s="113">
        <v>0</v>
      </c>
      <c r="Z133" s="119"/>
      <c r="AA133" s="113"/>
      <c r="AB133" s="117"/>
      <c r="AC133" s="121"/>
      <c r="AD133" s="123">
        <v>0</v>
      </c>
      <c r="AE133" s="109">
        <v>0</v>
      </c>
      <c r="AF133" s="124">
        <v>0</v>
      </c>
      <c r="AG133" s="119"/>
      <c r="AH133" s="109">
        <v>0</v>
      </c>
      <c r="AI133" s="116"/>
      <c r="AJ133" s="113">
        <v>0</v>
      </c>
      <c r="AK133" s="126"/>
      <c r="AL133" s="113"/>
      <c r="AM133" s="114"/>
      <c r="AN133" s="109">
        <v>0</v>
      </c>
      <c r="AO133" s="116"/>
      <c r="AP133" s="124">
        <v>0</v>
      </c>
      <c r="AQ133" s="124">
        <v>0</v>
      </c>
      <c r="AR133" s="127">
        <v>0</v>
      </c>
      <c r="AS133" s="127">
        <v>0</v>
      </c>
      <c r="AT133" s="113"/>
      <c r="AU133" s="114"/>
      <c r="AV133" s="113"/>
      <c r="AW133" s="126"/>
      <c r="AX133" s="109">
        <v>0</v>
      </c>
      <c r="AY133" s="110"/>
      <c r="AZ133" s="110"/>
    </row>
    <row r="134" spans="1:52" ht="21.75" customHeight="1" x14ac:dyDescent="0.3">
      <c r="A134" s="713"/>
      <c r="B134" s="647"/>
      <c r="C134" s="711"/>
      <c r="D134" s="85" t="s">
        <v>103</v>
      </c>
      <c r="E134" s="41">
        <f t="shared" si="0"/>
        <v>0</v>
      </c>
      <c r="F134" s="42">
        <f t="shared" si="1"/>
        <v>0</v>
      </c>
      <c r="G134" s="42">
        <f t="shared" si="2"/>
        <v>0</v>
      </c>
      <c r="H134" s="42">
        <f t="shared" si="3"/>
        <v>0</v>
      </c>
      <c r="I134" s="43">
        <f t="shared" si="4"/>
        <v>0</v>
      </c>
      <c r="J134" s="89">
        <f t="shared" si="5"/>
        <v>0</v>
      </c>
      <c r="K134" s="650"/>
      <c r="L134" s="650"/>
      <c r="M134" s="650"/>
      <c r="N134" s="650"/>
      <c r="O134" s="650"/>
      <c r="P134" s="128">
        <v>0</v>
      </c>
      <c r="Q134" s="129"/>
      <c r="R134" s="129"/>
      <c r="S134" s="128"/>
      <c r="T134" s="130">
        <v>0</v>
      </c>
      <c r="U134" s="132"/>
      <c r="V134" s="128">
        <v>0</v>
      </c>
      <c r="W134" s="134"/>
      <c r="X134" s="135"/>
      <c r="Y134" s="130">
        <v>0</v>
      </c>
      <c r="Z134" s="136"/>
      <c r="AA134" s="130"/>
      <c r="AB134" s="135"/>
      <c r="AC134" s="138"/>
      <c r="AD134" s="140">
        <v>0</v>
      </c>
      <c r="AE134" s="128">
        <v>0</v>
      </c>
      <c r="AF134" s="142">
        <v>0</v>
      </c>
      <c r="AG134" s="136"/>
      <c r="AH134" s="128">
        <v>0</v>
      </c>
      <c r="AI134" s="134"/>
      <c r="AJ134" s="130">
        <v>0</v>
      </c>
      <c r="AK134" s="144"/>
      <c r="AL134" s="130"/>
      <c r="AM134" s="132"/>
      <c r="AN134" s="128">
        <v>0</v>
      </c>
      <c r="AO134" s="134"/>
      <c r="AP134" s="142">
        <v>0</v>
      </c>
      <c r="AQ134" s="142">
        <v>0</v>
      </c>
      <c r="AR134" s="146">
        <v>0</v>
      </c>
      <c r="AS134" s="146">
        <v>0</v>
      </c>
      <c r="AT134" s="130"/>
      <c r="AU134" s="132"/>
      <c r="AV134" s="130"/>
      <c r="AW134" s="144"/>
      <c r="AX134" s="128">
        <v>0</v>
      </c>
      <c r="AY134" s="129"/>
      <c r="AZ134" s="129"/>
    </row>
    <row r="135" spans="1:52" ht="21.75" customHeight="1" x14ac:dyDescent="0.3">
      <c r="A135" s="648" t="s">
        <v>670</v>
      </c>
      <c r="B135" s="646" t="s">
        <v>671</v>
      </c>
      <c r="C135" s="646" t="s">
        <v>672</v>
      </c>
      <c r="D135" s="37" t="s">
        <v>72</v>
      </c>
      <c r="E135" s="41">
        <f t="shared" si="0"/>
        <v>0</v>
      </c>
      <c r="F135" s="42">
        <f t="shared" si="1"/>
        <v>0</v>
      </c>
      <c r="G135" s="42">
        <f t="shared" si="2"/>
        <v>0</v>
      </c>
      <c r="H135" s="42">
        <f t="shared" si="3"/>
        <v>0</v>
      </c>
      <c r="I135" s="43">
        <f t="shared" si="4"/>
        <v>0</v>
      </c>
      <c r="J135" s="44">
        <f t="shared" si="5"/>
        <v>0</v>
      </c>
      <c r="K135" s="681">
        <f>(J135+(J136/5))</f>
        <v>0</v>
      </c>
      <c r="L135" s="649"/>
      <c r="M135" s="649"/>
      <c r="N135" s="651">
        <f>K135+(L135*5)+(M135*30)</f>
        <v>0</v>
      </c>
      <c r="O135" s="649" t="str">
        <f>IF(N135=0,"",RANK(N135,N:N,0))</f>
        <v/>
      </c>
      <c r="P135" s="109">
        <v>0</v>
      </c>
      <c r="Q135" s="110"/>
      <c r="R135" s="110"/>
      <c r="S135" s="109"/>
      <c r="T135" s="113">
        <v>0</v>
      </c>
      <c r="U135" s="114"/>
      <c r="V135" s="109">
        <v>0</v>
      </c>
      <c r="W135" s="116"/>
      <c r="X135" s="117"/>
      <c r="Y135" s="113">
        <v>0</v>
      </c>
      <c r="Z135" s="119"/>
      <c r="AA135" s="113"/>
      <c r="AB135" s="117"/>
      <c r="AC135" s="121"/>
      <c r="AD135" s="123">
        <v>0</v>
      </c>
      <c r="AE135" s="109">
        <v>0</v>
      </c>
      <c r="AF135" s="124">
        <v>0</v>
      </c>
      <c r="AG135" s="119"/>
      <c r="AH135" s="109">
        <v>0</v>
      </c>
      <c r="AI135" s="116"/>
      <c r="AJ135" s="113">
        <v>0</v>
      </c>
      <c r="AK135" s="126"/>
      <c r="AL135" s="113"/>
      <c r="AM135" s="114"/>
      <c r="AN135" s="109">
        <v>0</v>
      </c>
      <c r="AO135" s="116"/>
      <c r="AP135" s="124">
        <v>0</v>
      </c>
      <c r="AQ135" s="124">
        <v>0</v>
      </c>
      <c r="AR135" s="127">
        <v>0</v>
      </c>
      <c r="AS135" s="127">
        <v>0</v>
      </c>
      <c r="AT135" s="113"/>
      <c r="AU135" s="114"/>
      <c r="AV135" s="113"/>
      <c r="AW135" s="126"/>
      <c r="AX135" s="109">
        <v>0</v>
      </c>
      <c r="AY135" s="110"/>
      <c r="AZ135" s="110"/>
    </row>
    <row r="136" spans="1:52" ht="21.75" customHeight="1" x14ac:dyDescent="0.3">
      <c r="A136" s="647"/>
      <c r="B136" s="647"/>
      <c r="C136" s="647"/>
      <c r="D136" s="85" t="s">
        <v>103</v>
      </c>
      <c r="E136" s="41">
        <f t="shared" si="0"/>
        <v>0</v>
      </c>
      <c r="F136" s="42">
        <f t="shared" si="1"/>
        <v>0</v>
      </c>
      <c r="G136" s="42">
        <f t="shared" si="2"/>
        <v>0</v>
      </c>
      <c r="H136" s="42">
        <f t="shared" si="3"/>
        <v>0</v>
      </c>
      <c r="I136" s="43">
        <f t="shared" si="4"/>
        <v>0</v>
      </c>
      <c r="J136" s="89">
        <f t="shared" si="5"/>
        <v>0</v>
      </c>
      <c r="K136" s="650"/>
      <c r="L136" s="650"/>
      <c r="M136" s="650"/>
      <c r="N136" s="650"/>
      <c r="O136" s="650"/>
      <c r="P136" s="128">
        <v>0</v>
      </c>
      <c r="Q136" s="129"/>
      <c r="R136" s="129"/>
      <c r="S136" s="128"/>
      <c r="T136" s="130">
        <v>0</v>
      </c>
      <c r="U136" s="132"/>
      <c r="V136" s="128">
        <v>0</v>
      </c>
      <c r="W136" s="134"/>
      <c r="X136" s="135"/>
      <c r="Y136" s="130">
        <v>0</v>
      </c>
      <c r="Z136" s="136"/>
      <c r="AA136" s="130"/>
      <c r="AB136" s="135"/>
      <c r="AC136" s="138"/>
      <c r="AD136" s="140">
        <v>0</v>
      </c>
      <c r="AE136" s="128">
        <v>0</v>
      </c>
      <c r="AF136" s="142">
        <v>0</v>
      </c>
      <c r="AG136" s="136"/>
      <c r="AH136" s="128">
        <v>0</v>
      </c>
      <c r="AI136" s="134"/>
      <c r="AJ136" s="130">
        <v>0</v>
      </c>
      <c r="AK136" s="144"/>
      <c r="AL136" s="130"/>
      <c r="AM136" s="132"/>
      <c r="AN136" s="128">
        <v>0</v>
      </c>
      <c r="AO136" s="134"/>
      <c r="AP136" s="142">
        <v>0</v>
      </c>
      <c r="AQ136" s="142">
        <v>0</v>
      </c>
      <c r="AR136" s="146">
        <v>0</v>
      </c>
      <c r="AS136" s="146">
        <v>0</v>
      </c>
      <c r="AT136" s="130"/>
      <c r="AU136" s="132"/>
      <c r="AV136" s="130"/>
      <c r="AW136" s="144"/>
      <c r="AX136" s="128">
        <v>0</v>
      </c>
      <c r="AY136" s="129"/>
      <c r="AZ136" s="129"/>
    </row>
    <row r="137" spans="1:52" ht="21.75" customHeight="1" x14ac:dyDescent="0.3">
      <c r="A137" s="712" t="s">
        <v>679</v>
      </c>
      <c r="B137" s="646" t="s">
        <v>680</v>
      </c>
      <c r="C137" s="710" t="s">
        <v>681</v>
      </c>
      <c r="D137" s="37" t="s">
        <v>72</v>
      </c>
      <c r="E137" s="41">
        <f t="shared" si="0"/>
        <v>15</v>
      </c>
      <c r="F137" s="42">
        <f t="shared" si="1"/>
        <v>0</v>
      </c>
      <c r="G137" s="42">
        <f t="shared" si="2"/>
        <v>0</v>
      </c>
      <c r="H137" s="42">
        <f t="shared" si="3"/>
        <v>0</v>
      </c>
      <c r="I137" s="43">
        <f t="shared" si="4"/>
        <v>0</v>
      </c>
      <c r="J137" s="44">
        <f t="shared" si="5"/>
        <v>15</v>
      </c>
      <c r="K137" s="681">
        <f>(J137+(J138/5))</f>
        <v>15</v>
      </c>
      <c r="L137" s="649"/>
      <c r="M137" s="649"/>
      <c r="N137" s="651">
        <f>K137+(L137*5)+(M137*30)</f>
        <v>15</v>
      </c>
      <c r="O137" s="649">
        <f>IF(N137=0,"",RANK(N137,N:N,0))</f>
        <v>79</v>
      </c>
      <c r="P137" s="109">
        <v>0</v>
      </c>
      <c r="Q137" s="110"/>
      <c r="R137" s="110"/>
      <c r="S137" s="109"/>
      <c r="T137" s="113">
        <v>0</v>
      </c>
      <c r="U137" s="114"/>
      <c r="V137" s="109">
        <v>0</v>
      </c>
      <c r="W137" s="116"/>
      <c r="X137" s="117"/>
      <c r="Y137" s="113">
        <v>0</v>
      </c>
      <c r="Z137" s="119"/>
      <c r="AA137" s="113"/>
      <c r="AB137" s="117"/>
      <c r="AC137" s="121"/>
      <c r="AD137" s="123">
        <v>0</v>
      </c>
      <c r="AE137" s="109">
        <v>0</v>
      </c>
      <c r="AF137" s="124">
        <v>0</v>
      </c>
      <c r="AG137" s="119"/>
      <c r="AH137" s="109">
        <v>0</v>
      </c>
      <c r="AI137" s="116"/>
      <c r="AJ137" s="113">
        <v>0</v>
      </c>
      <c r="AK137" s="126"/>
      <c r="AL137" s="113"/>
      <c r="AM137" s="114"/>
      <c r="AN137" s="109">
        <v>0</v>
      </c>
      <c r="AO137" s="116"/>
      <c r="AP137" s="124">
        <v>0</v>
      </c>
      <c r="AQ137" s="124">
        <v>0</v>
      </c>
      <c r="AR137" s="127">
        <v>0</v>
      </c>
      <c r="AS137" s="127">
        <v>0</v>
      </c>
      <c r="AT137" s="113"/>
      <c r="AU137" s="114"/>
      <c r="AV137" s="113">
        <v>15</v>
      </c>
      <c r="AW137" s="126"/>
      <c r="AX137" s="109">
        <v>0</v>
      </c>
      <c r="AY137" s="110"/>
      <c r="AZ137" s="110"/>
    </row>
    <row r="138" spans="1:52" ht="21.75" customHeight="1" x14ac:dyDescent="0.3">
      <c r="A138" s="713"/>
      <c r="B138" s="647"/>
      <c r="C138" s="711"/>
      <c r="D138" s="85" t="s">
        <v>103</v>
      </c>
      <c r="E138" s="41">
        <f t="shared" si="0"/>
        <v>0</v>
      </c>
      <c r="F138" s="42">
        <f t="shared" si="1"/>
        <v>0</v>
      </c>
      <c r="G138" s="42">
        <f t="shared" si="2"/>
        <v>0</v>
      </c>
      <c r="H138" s="42">
        <f t="shared" si="3"/>
        <v>0</v>
      </c>
      <c r="I138" s="43">
        <f t="shared" si="4"/>
        <v>0</v>
      </c>
      <c r="J138" s="89">
        <f t="shared" si="5"/>
        <v>0</v>
      </c>
      <c r="K138" s="650"/>
      <c r="L138" s="650"/>
      <c r="M138" s="650"/>
      <c r="N138" s="650"/>
      <c r="O138" s="650"/>
      <c r="P138" s="128">
        <v>0</v>
      </c>
      <c r="Q138" s="129"/>
      <c r="R138" s="129"/>
      <c r="S138" s="128"/>
      <c r="T138" s="130">
        <v>0</v>
      </c>
      <c r="U138" s="132"/>
      <c r="V138" s="128">
        <v>0</v>
      </c>
      <c r="W138" s="134"/>
      <c r="X138" s="135"/>
      <c r="Y138" s="130">
        <v>0</v>
      </c>
      <c r="Z138" s="136"/>
      <c r="AA138" s="130"/>
      <c r="AB138" s="135"/>
      <c r="AC138" s="138"/>
      <c r="AD138" s="140">
        <v>0</v>
      </c>
      <c r="AE138" s="128">
        <v>0</v>
      </c>
      <c r="AF138" s="142">
        <v>0</v>
      </c>
      <c r="AG138" s="136"/>
      <c r="AH138" s="128">
        <v>0</v>
      </c>
      <c r="AI138" s="134"/>
      <c r="AJ138" s="130">
        <v>0</v>
      </c>
      <c r="AK138" s="144"/>
      <c r="AL138" s="130"/>
      <c r="AM138" s="132"/>
      <c r="AN138" s="128">
        <v>0</v>
      </c>
      <c r="AO138" s="134"/>
      <c r="AP138" s="142">
        <v>0</v>
      </c>
      <c r="AQ138" s="142">
        <v>0</v>
      </c>
      <c r="AR138" s="146">
        <v>0</v>
      </c>
      <c r="AS138" s="146">
        <v>0</v>
      </c>
      <c r="AT138" s="130"/>
      <c r="AU138" s="132"/>
      <c r="AV138" s="130"/>
      <c r="AW138" s="144"/>
      <c r="AX138" s="128">
        <v>0</v>
      </c>
      <c r="AY138" s="129"/>
      <c r="AZ138" s="129"/>
    </row>
    <row r="139" spans="1:52" ht="21.75" customHeight="1" x14ac:dyDescent="0.3">
      <c r="A139" s="712" t="s">
        <v>689</v>
      </c>
      <c r="B139" s="646" t="s">
        <v>690</v>
      </c>
      <c r="C139" s="710" t="s">
        <v>691</v>
      </c>
      <c r="D139" s="37" t="s">
        <v>72</v>
      </c>
      <c r="E139" s="41">
        <f t="shared" si="0"/>
        <v>0</v>
      </c>
      <c r="F139" s="42">
        <f t="shared" si="1"/>
        <v>0</v>
      </c>
      <c r="G139" s="42">
        <f t="shared" si="2"/>
        <v>0</v>
      </c>
      <c r="H139" s="42">
        <f t="shared" si="3"/>
        <v>0</v>
      </c>
      <c r="I139" s="43">
        <f t="shared" si="4"/>
        <v>0</v>
      </c>
      <c r="J139" s="44">
        <f t="shared" si="5"/>
        <v>0</v>
      </c>
      <c r="K139" s="681">
        <f>(J139+(J140/5))</f>
        <v>0</v>
      </c>
      <c r="L139" s="649">
        <f>Nemzetközi!B272</f>
        <v>147</v>
      </c>
      <c r="M139" s="649"/>
      <c r="N139" s="651">
        <f>K139+(L139*5)+(M139*30)</f>
        <v>735</v>
      </c>
      <c r="O139" s="649">
        <f>IF(N139=0,"",RANK(N139,N:N,0))</f>
        <v>13</v>
      </c>
      <c r="P139" s="109">
        <v>0</v>
      </c>
      <c r="Q139" s="110"/>
      <c r="R139" s="110"/>
      <c r="S139" s="109"/>
      <c r="T139" s="113">
        <v>0</v>
      </c>
      <c r="U139" s="114"/>
      <c r="V139" s="109">
        <v>0</v>
      </c>
      <c r="W139" s="116"/>
      <c r="X139" s="117"/>
      <c r="Y139" s="113">
        <v>0</v>
      </c>
      <c r="Z139" s="119"/>
      <c r="AA139" s="113"/>
      <c r="AB139" s="117"/>
      <c r="AC139" s="121"/>
      <c r="AD139" s="123">
        <v>0</v>
      </c>
      <c r="AE139" s="109">
        <v>0</v>
      </c>
      <c r="AF139" s="124">
        <v>0</v>
      </c>
      <c r="AG139" s="119"/>
      <c r="AH139" s="109">
        <v>0</v>
      </c>
      <c r="AI139" s="116"/>
      <c r="AJ139" s="113">
        <v>0</v>
      </c>
      <c r="AK139" s="126"/>
      <c r="AL139" s="113"/>
      <c r="AM139" s="114"/>
      <c r="AN139" s="109">
        <v>0</v>
      </c>
      <c r="AO139" s="116"/>
      <c r="AP139" s="124">
        <v>0</v>
      </c>
      <c r="AQ139" s="124">
        <v>0</v>
      </c>
      <c r="AR139" s="127">
        <v>0</v>
      </c>
      <c r="AS139" s="127">
        <v>0</v>
      </c>
      <c r="AT139" s="113"/>
      <c r="AU139" s="114"/>
      <c r="AV139" s="113"/>
      <c r="AW139" s="126"/>
      <c r="AX139" s="109">
        <v>0</v>
      </c>
      <c r="AY139" s="110"/>
      <c r="AZ139" s="110"/>
    </row>
    <row r="140" spans="1:52" ht="21.75" customHeight="1" x14ac:dyDescent="0.3">
      <c r="A140" s="713"/>
      <c r="B140" s="647"/>
      <c r="C140" s="711"/>
      <c r="D140" s="85" t="s">
        <v>103</v>
      </c>
      <c r="E140" s="41">
        <f t="shared" si="0"/>
        <v>0</v>
      </c>
      <c r="F140" s="42">
        <f t="shared" si="1"/>
        <v>0</v>
      </c>
      <c r="G140" s="42">
        <f t="shared" si="2"/>
        <v>0</v>
      </c>
      <c r="H140" s="42">
        <f t="shared" si="3"/>
        <v>0</v>
      </c>
      <c r="I140" s="43">
        <f t="shared" si="4"/>
        <v>0</v>
      </c>
      <c r="J140" s="89">
        <f t="shared" si="5"/>
        <v>0</v>
      </c>
      <c r="K140" s="650"/>
      <c r="L140" s="650"/>
      <c r="M140" s="650"/>
      <c r="N140" s="650"/>
      <c r="O140" s="650"/>
      <c r="P140" s="128">
        <v>0</v>
      </c>
      <c r="Q140" s="129"/>
      <c r="R140" s="129"/>
      <c r="S140" s="128"/>
      <c r="T140" s="130">
        <v>0</v>
      </c>
      <c r="U140" s="132"/>
      <c r="V140" s="128">
        <v>0</v>
      </c>
      <c r="W140" s="134"/>
      <c r="X140" s="135"/>
      <c r="Y140" s="130">
        <v>0</v>
      </c>
      <c r="Z140" s="136"/>
      <c r="AA140" s="130"/>
      <c r="AB140" s="135"/>
      <c r="AC140" s="138"/>
      <c r="AD140" s="140">
        <v>0</v>
      </c>
      <c r="AE140" s="128">
        <v>0</v>
      </c>
      <c r="AF140" s="142">
        <v>0</v>
      </c>
      <c r="AG140" s="136"/>
      <c r="AH140" s="128">
        <v>0</v>
      </c>
      <c r="AI140" s="134"/>
      <c r="AJ140" s="130">
        <v>0</v>
      </c>
      <c r="AK140" s="144"/>
      <c r="AL140" s="130"/>
      <c r="AM140" s="132"/>
      <c r="AN140" s="128">
        <v>0</v>
      </c>
      <c r="AO140" s="134"/>
      <c r="AP140" s="142">
        <v>0</v>
      </c>
      <c r="AQ140" s="142">
        <v>0</v>
      </c>
      <c r="AR140" s="146">
        <v>0</v>
      </c>
      <c r="AS140" s="146">
        <v>0</v>
      </c>
      <c r="AT140" s="130"/>
      <c r="AU140" s="132"/>
      <c r="AV140" s="130"/>
      <c r="AW140" s="144"/>
      <c r="AX140" s="128">
        <v>0</v>
      </c>
      <c r="AY140" s="129"/>
      <c r="AZ140" s="129"/>
    </row>
    <row r="141" spans="1:52" ht="21.75" customHeight="1" x14ac:dyDescent="0.3">
      <c r="A141" s="712" t="s">
        <v>697</v>
      </c>
      <c r="B141" s="646" t="s">
        <v>699</v>
      </c>
      <c r="C141" s="710" t="s">
        <v>402</v>
      </c>
      <c r="D141" s="37" t="s">
        <v>72</v>
      </c>
      <c r="E141" s="41">
        <f t="shared" si="0"/>
        <v>1</v>
      </c>
      <c r="F141" s="42">
        <f t="shared" si="1"/>
        <v>0</v>
      </c>
      <c r="G141" s="42">
        <f t="shared" si="2"/>
        <v>0</v>
      </c>
      <c r="H141" s="42">
        <f t="shared" si="3"/>
        <v>0</v>
      </c>
      <c r="I141" s="43">
        <f t="shared" si="4"/>
        <v>0</v>
      </c>
      <c r="J141" s="44">
        <f t="shared" si="5"/>
        <v>1</v>
      </c>
      <c r="K141" s="681">
        <f>(J141+(J142/5))</f>
        <v>1.2</v>
      </c>
      <c r="L141" s="649"/>
      <c r="M141" s="649"/>
      <c r="N141" s="651">
        <f>K141+(L141*5)+(M141*30)</f>
        <v>1.2</v>
      </c>
      <c r="O141" s="649">
        <f>IF(N141=0,"",RANK(N141,N:N,0))</f>
        <v>95</v>
      </c>
      <c r="P141" s="109">
        <v>0</v>
      </c>
      <c r="Q141" s="110"/>
      <c r="R141" s="110"/>
      <c r="S141" s="109"/>
      <c r="T141" s="113">
        <v>0</v>
      </c>
      <c r="U141" s="114"/>
      <c r="V141" s="109">
        <v>0</v>
      </c>
      <c r="W141" s="116"/>
      <c r="X141" s="117"/>
      <c r="Y141" s="113">
        <v>0</v>
      </c>
      <c r="Z141" s="119"/>
      <c r="AA141" s="113"/>
      <c r="AB141" s="117"/>
      <c r="AC141" s="121">
        <v>1</v>
      </c>
      <c r="AD141" s="123">
        <v>0</v>
      </c>
      <c r="AE141" s="109">
        <v>0</v>
      </c>
      <c r="AF141" s="124">
        <v>0</v>
      </c>
      <c r="AG141" s="119"/>
      <c r="AH141" s="109">
        <v>0</v>
      </c>
      <c r="AI141" s="116"/>
      <c r="AJ141" s="113">
        <v>0</v>
      </c>
      <c r="AK141" s="126"/>
      <c r="AL141" s="113"/>
      <c r="AM141" s="114"/>
      <c r="AN141" s="109">
        <v>0</v>
      </c>
      <c r="AO141" s="116"/>
      <c r="AP141" s="124">
        <v>0</v>
      </c>
      <c r="AQ141" s="124">
        <v>0</v>
      </c>
      <c r="AR141" s="127">
        <v>0</v>
      </c>
      <c r="AS141" s="127">
        <v>0</v>
      </c>
      <c r="AT141" s="113"/>
      <c r="AU141" s="114"/>
      <c r="AV141" s="113"/>
      <c r="AW141" s="126"/>
      <c r="AX141" s="109">
        <v>0</v>
      </c>
      <c r="AY141" s="110"/>
      <c r="AZ141" s="110"/>
    </row>
    <row r="142" spans="1:52" ht="21.75" customHeight="1" x14ac:dyDescent="0.3">
      <c r="A142" s="713"/>
      <c r="B142" s="647"/>
      <c r="C142" s="711"/>
      <c r="D142" s="85" t="s">
        <v>103</v>
      </c>
      <c r="E142" s="41">
        <f t="shared" si="0"/>
        <v>1</v>
      </c>
      <c r="F142" s="42">
        <f t="shared" si="1"/>
        <v>0</v>
      </c>
      <c r="G142" s="42">
        <f t="shared" si="2"/>
        <v>0</v>
      </c>
      <c r="H142" s="42">
        <f t="shared" si="3"/>
        <v>0</v>
      </c>
      <c r="I142" s="43">
        <f t="shared" si="4"/>
        <v>0</v>
      </c>
      <c r="J142" s="89">
        <f t="shared" si="5"/>
        <v>1</v>
      </c>
      <c r="K142" s="650"/>
      <c r="L142" s="650"/>
      <c r="M142" s="650"/>
      <c r="N142" s="650"/>
      <c r="O142" s="650"/>
      <c r="P142" s="128">
        <v>0</v>
      </c>
      <c r="Q142" s="129"/>
      <c r="R142" s="129"/>
      <c r="S142" s="128"/>
      <c r="T142" s="130">
        <v>0</v>
      </c>
      <c r="U142" s="132"/>
      <c r="V142" s="128">
        <v>0</v>
      </c>
      <c r="W142" s="134"/>
      <c r="X142" s="135"/>
      <c r="Y142" s="130">
        <v>0</v>
      </c>
      <c r="Z142" s="136"/>
      <c r="AA142" s="130"/>
      <c r="AB142" s="135"/>
      <c r="AC142" s="138">
        <v>1</v>
      </c>
      <c r="AD142" s="140">
        <v>0</v>
      </c>
      <c r="AE142" s="128">
        <v>0</v>
      </c>
      <c r="AF142" s="142">
        <v>0</v>
      </c>
      <c r="AG142" s="136"/>
      <c r="AH142" s="128">
        <v>0</v>
      </c>
      <c r="AI142" s="134"/>
      <c r="AJ142" s="130">
        <v>0</v>
      </c>
      <c r="AK142" s="144"/>
      <c r="AL142" s="130"/>
      <c r="AM142" s="132"/>
      <c r="AN142" s="128">
        <v>0</v>
      </c>
      <c r="AO142" s="134"/>
      <c r="AP142" s="142">
        <v>0</v>
      </c>
      <c r="AQ142" s="142">
        <v>0</v>
      </c>
      <c r="AR142" s="146">
        <v>0</v>
      </c>
      <c r="AS142" s="146">
        <v>0</v>
      </c>
      <c r="AT142" s="130"/>
      <c r="AU142" s="132"/>
      <c r="AV142" s="130"/>
      <c r="AW142" s="144"/>
      <c r="AX142" s="128">
        <v>0</v>
      </c>
      <c r="AY142" s="129"/>
      <c r="AZ142" s="129"/>
    </row>
    <row r="143" spans="1:52" ht="21.75" customHeight="1" x14ac:dyDescent="0.3">
      <c r="A143" s="712" t="s">
        <v>705</v>
      </c>
      <c r="B143" s="646" t="s">
        <v>707</v>
      </c>
      <c r="C143" s="710" t="s">
        <v>320</v>
      </c>
      <c r="D143" s="37" t="s">
        <v>72</v>
      </c>
      <c r="E143" s="41">
        <f t="shared" si="0"/>
        <v>250</v>
      </c>
      <c r="F143" s="42">
        <f t="shared" si="1"/>
        <v>250</v>
      </c>
      <c r="G143" s="42">
        <f t="shared" si="2"/>
        <v>100</v>
      </c>
      <c r="H143" s="42">
        <f t="shared" si="3"/>
        <v>50</v>
      </c>
      <c r="I143" s="43">
        <f t="shared" si="4"/>
        <v>40</v>
      </c>
      <c r="J143" s="44">
        <f t="shared" si="5"/>
        <v>690</v>
      </c>
      <c r="K143" s="681">
        <f>(J143+(J144/5))</f>
        <v>872</v>
      </c>
      <c r="L143" s="649">
        <f>Nemzetközi!B273</f>
        <v>60</v>
      </c>
      <c r="M143" s="649"/>
      <c r="N143" s="651">
        <f>K143+(L143*5)+(M143*30)</f>
        <v>1172</v>
      </c>
      <c r="O143" s="649">
        <f>IF(N143=0,"",RANK(N143,N:N,0))</f>
        <v>7</v>
      </c>
      <c r="P143" s="109">
        <v>0</v>
      </c>
      <c r="Q143" s="110">
        <v>40</v>
      </c>
      <c r="R143" s="110">
        <v>50</v>
      </c>
      <c r="S143" s="109"/>
      <c r="T143" s="113">
        <v>0</v>
      </c>
      <c r="U143" s="114"/>
      <c r="V143" s="109">
        <v>0</v>
      </c>
      <c r="W143" s="116"/>
      <c r="X143" s="117">
        <v>40</v>
      </c>
      <c r="Y143" s="113">
        <v>0</v>
      </c>
      <c r="Z143" s="119"/>
      <c r="AA143" s="113"/>
      <c r="AB143" s="117"/>
      <c r="AC143" s="121"/>
      <c r="AD143" s="123">
        <v>100</v>
      </c>
      <c r="AE143" s="109">
        <v>0</v>
      </c>
      <c r="AF143" s="124">
        <v>250</v>
      </c>
      <c r="AG143" s="119"/>
      <c r="AH143" s="109">
        <v>0</v>
      </c>
      <c r="AI143" s="116"/>
      <c r="AJ143" s="113">
        <v>0</v>
      </c>
      <c r="AK143" s="126"/>
      <c r="AL143" s="113"/>
      <c r="AM143" s="114"/>
      <c r="AN143" s="109">
        <v>0</v>
      </c>
      <c r="AO143" s="116"/>
      <c r="AP143" s="124">
        <v>250</v>
      </c>
      <c r="AQ143" s="124">
        <v>0</v>
      </c>
      <c r="AR143" s="127">
        <v>0</v>
      </c>
      <c r="AS143" s="127">
        <v>0</v>
      </c>
      <c r="AT143" s="113"/>
      <c r="AU143" s="114"/>
      <c r="AV143" s="113"/>
      <c r="AW143" s="126"/>
      <c r="AX143" s="109">
        <v>0</v>
      </c>
      <c r="AY143" s="110"/>
      <c r="AZ143" s="110"/>
    </row>
    <row r="144" spans="1:52" ht="21.75" customHeight="1" x14ac:dyDescent="0.3">
      <c r="A144" s="713"/>
      <c r="B144" s="647"/>
      <c r="C144" s="711"/>
      <c r="D144" s="85" t="s">
        <v>103</v>
      </c>
      <c r="E144" s="41">
        <f t="shared" si="0"/>
        <v>350</v>
      </c>
      <c r="F144" s="42">
        <f t="shared" si="1"/>
        <v>350</v>
      </c>
      <c r="G144" s="42">
        <f t="shared" si="2"/>
        <v>120</v>
      </c>
      <c r="H144" s="42">
        <f t="shared" si="3"/>
        <v>90</v>
      </c>
      <c r="I144" s="43">
        <f t="shared" si="4"/>
        <v>0</v>
      </c>
      <c r="J144" s="89">
        <f t="shared" si="5"/>
        <v>910</v>
      </c>
      <c r="K144" s="650"/>
      <c r="L144" s="650"/>
      <c r="M144" s="650"/>
      <c r="N144" s="650"/>
      <c r="O144" s="650"/>
      <c r="P144" s="128">
        <v>0</v>
      </c>
      <c r="Q144" s="129"/>
      <c r="R144" s="129">
        <v>120</v>
      </c>
      <c r="S144" s="128"/>
      <c r="T144" s="130">
        <v>0</v>
      </c>
      <c r="U144" s="132"/>
      <c r="V144" s="128">
        <v>0</v>
      </c>
      <c r="W144" s="134"/>
      <c r="X144" s="135">
        <v>90</v>
      </c>
      <c r="Y144" s="130">
        <v>0</v>
      </c>
      <c r="Z144" s="136"/>
      <c r="AA144" s="130"/>
      <c r="AB144" s="135"/>
      <c r="AC144" s="138"/>
      <c r="AD144" s="140">
        <v>350</v>
      </c>
      <c r="AE144" s="128">
        <v>0</v>
      </c>
      <c r="AF144" s="142">
        <v>350</v>
      </c>
      <c r="AG144" s="136"/>
      <c r="AH144" s="128">
        <v>0</v>
      </c>
      <c r="AI144" s="134"/>
      <c r="AJ144" s="130">
        <v>0</v>
      </c>
      <c r="AK144" s="144"/>
      <c r="AL144" s="130"/>
      <c r="AM144" s="132"/>
      <c r="AN144" s="128">
        <v>0</v>
      </c>
      <c r="AO144" s="134"/>
      <c r="AP144" s="142">
        <v>0</v>
      </c>
      <c r="AQ144" s="142">
        <v>0</v>
      </c>
      <c r="AR144" s="146">
        <v>0</v>
      </c>
      <c r="AS144" s="146">
        <v>0</v>
      </c>
      <c r="AT144" s="130"/>
      <c r="AU144" s="132"/>
      <c r="AV144" s="130"/>
      <c r="AW144" s="144"/>
      <c r="AX144" s="128">
        <v>0</v>
      </c>
      <c r="AY144" s="129"/>
      <c r="AZ144" s="129"/>
    </row>
    <row r="145" spans="1:52" ht="21.75" customHeight="1" x14ac:dyDescent="0.3">
      <c r="A145" s="648" t="s">
        <v>715</v>
      </c>
      <c r="B145" s="646" t="s">
        <v>716</v>
      </c>
      <c r="C145" s="646" t="s">
        <v>53</v>
      </c>
      <c r="D145" s="37" t="s">
        <v>72</v>
      </c>
      <c r="E145" s="41">
        <f t="shared" si="0"/>
        <v>10</v>
      </c>
      <c r="F145" s="42">
        <f t="shared" si="1"/>
        <v>10</v>
      </c>
      <c r="G145" s="42">
        <f t="shared" si="2"/>
        <v>5</v>
      </c>
      <c r="H145" s="42">
        <f t="shared" si="3"/>
        <v>0</v>
      </c>
      <c r="I145" s="43">
        <f t="shared" si="4"/>
        <v>0</v>
      </c>
      <c r="J145" s="44">
        <f t="shared" si="5"/>
        <v>25</v>
      </c>
      <c r="K145" s="681">
        <f>(J145+(J146/5))</f>
        <v>25</v>
      </c>
      <c r="L145" s="649"/>
      <c r="M145" s="649"/>
      <c r="N145" s="651">
        <f>K145+(L145*5)+(M145*30)</f>
        <v>25</v>
      </c>
      <c r="O145" s="649">
        <f>IF(N145=0,"",RANK(N145,N:N,0))</f>
        <v>75</v>
      </c>
      <c r="P145" s="109">
        <v>0</v>
      </c>
      <c r="Q145" s="110"/>
      <c r="R145" s="110">
        <v>10</v>
      </c>
      <c r="S145" s="109"/>
      <c r="T145" s="113">
        <v>0</v>
      </c>
      <c r="U145" s="114"/>
      <c r="V145" s="109">
        <v>0</v>
      </c>
      <c r="W145" s="116"/>
      <c r="X145" s="117"/>
      <c r="Y145" s="113">
        <v>0</v>
      </c>
      <c r="Z145" s="119"/>
      <c r="AA145" s="113"/>
      <c r="AB145" s="117"/>
      <c r="AC145" s="121"/>
      <c r="AD145" s="123">
        <v>0</v>
      </c>
      <c r="AE145" s="109">
        <v>0</v>
      </c>
      <c r="AF145" s="124">
        <v>0</v>
      </c>
      <c r="AG145" s="119"/>
      <c r="AH145" s="109">
        <v>0</v>
      </c>
      <c r="AI145" s="116"/>
      <c r="AJ145" s="113">
        <v>0</v>
      </c>
      <c r="AK145" s="126"/>
      <c r="AL145" s="113"/>
      <c r="AM145" s="114"/>
      <c r="AN145" s="109">
        <v>0</v>
      </c>
      <c r="AO145" s="116"/>
      <c r="AP145" s="124">
        <v>10</v>
      </c>
      <c r="AQ145" s="124">
        <v>0</v>
      </c>
      <c r="AR145" s="127">
        <v>0</v>
      </c>
      <c r="AS145" s="127">
        <v>0</v>
      </c>
      <c r="AT145" s="113"/>
      <c r="AU145" s="114"/>
      <c r="AV145" s="113">
        <v>5</v>
      </c>
      <c r="AW145" s="126"/>
      <c r="AX145" s="109">
        <v>0</v>
      </c>
      <c r="AY145" s="110"/>
      <c r="AZ145" s="110"/>
    </row>
    <row r="146" spans="1:52" ht="21.75" customHeight="1" x14ac:dyDescent="0.3">
      <c r="A146" s="647"/>
      <c r="B146" s="647"/>
      <c r="C146" s="647"/>
      <c r="D146" s="85" t="s">
        <v>103</v>
      </c>
      <c r="E146" s="41">
        <f t="shared" si="0"/>
        <v>0</v>
      </c>
      <c r="F146" s="42">
        <f t="shared" si="1"/>
        <v>0</v>
      </c>
      <c r="G146" s="42">
        <f t="shared" si="2"/>
        <v>0</v>
      </c>
      <c r="H146" s="42">
        <f t="shared" si="3"/>
        <v>0</v>
      </c>
      <c r="I146" s="43">
        <f t="shared" si="4"/>
        <v>0</v>
      </c>
      <c r="J146" s="89">
        <f t="shared" si="5"/>
        <v>0</v>
      </c>
      <c r="K146" s="650"/>
      <c r="L146" s="650"/>
      <c r="M146" s="650"/>
      <c r="N146" s="650"/>
      <c r="O146" s="650"/>
      <c r="P146" s="128">
        <v>0</v>
      </c>
      <c r="Q146" s="129"/>
      <c r="R146" s="129"/>
      <c r="S146" s="128"/>
      <c r="T146" s="130">
        <v>0</v>
      </c>
      <c r="U146" s="132"/>
      <c r="V146" s="128">
        <v>0</v>
      </c>
      <c r="W146" s="134"/>
      <c r="X146" s="135"/>
      <c r="Y146" s="130">
        <v>0</v>
      </c>
      <c r="Z146" s="136"/>
      <c r="AA146" s="130"/>
      <c r="AB146" s="135"/>
      <c r="AC146" s="138"/>
      <c r="AD146" s="140">
        <v>0</v>
      </c>
      <c r="AE146" s="128">
        <v>0</v>
      </c>
      <c r="AF146" s="142">
        <v>0</v>
      </c>
      <c r="AG146" s="136"/>
      <c r="AH146" s="128">
        <v>0</v>
      </c>
      <c r="AI146" s="134"/>
      <c r="AJ146" s="130">
        <v>0</v>
      </c>
      <c r="AK146" s="144"/>
      <c r="AL146" s="130"/>
      <c r="AM146" s="132"/>
      <c r="AN146" s="128">
        <v>0</v>
      </c>
      <c r="AO146" s="134"/>
      <c r="AP146" s="142">
        <v>0</v>
      </c>
      <c r="AQ146" s="142">
        <v>0</v>
      </c>
      <c r="AR146" s="146">
        <v>0</v>
      </c>
      <c r="AS146" s="146">
        <v>0</v>
      </c>
      <c r="AT146" s="130"/>
      <c r="AU146" s="132"/>
      <c r="AV146" s="130"/>
      <c r="AW146" s="144"/>
      <c r="AX146" s="128">
        <v>0</v>
      </c>
      <c r="AY146" s="129"/>
      <c r="AZ146" s="129"/>
    </row>
    <row r="147" spans="1:52" ht="21.75" customHeight="1" x14ac:dyDescent="0.3">
      <c r="A147" s="648" t="s">
        <v>534</v>
      </c>
      <c r="B147" s="646" t="s">
        <v>535</v>
      </c>
      <c r="C147" s="646" t="s">
        <v>163</v>
      </c>
      <c r="D147" s="37" t="s">
        <v>72</v>
      </c>
      <c r="E147" s="41">
        <f t="shared" si="0"/>
        <v>0</v>
      </c>
      <c r="F147" s="42">
        <f t="shared" si="1"/>
        <v>0</v>
      </c>
      <c r="G147" s="42">
        <f t="shared" si="2"/>
        <v>0</v>
      </c>
      <c r="H147" s="42">
        <f t="shared" si="3"/>
        <v>0</v>
      </c>
      <c r="I147" s="43">
        <f t="shared" si="4"/>
        <v>0</v>
      </c>
      <c r="J147" s="44">
        <f t="shared" si="5"/>
        <v>0</v>
      </c>
      <c r="K147" s="681">
        <f>(J147+(J148/5))</f>
        <v>0</v>
      </c>
      <c r="L147" s="649"/>
      <c r="M147" s="649"/>
      <c r="N147" s="651">
        <f>K147+(L147*5)+(M147*30)</f>
        <v>0</v>
      </c>
      <c r="O147" s="649" t="str">
        <f>IF(N147=0,"",RANK(N147,N:N,0))</f>
        <v/>
      </c>
      <c r="P147" s="109">
        <v>0</v>
      </c>
      <c r="Q147" s="110"/>
      <c r="R147" s="110"/>
      <c r="S147" s="109"/>
      <c r="T147" s="113">
        <v>0</v>
      </c>
      <c r="U147" s="114"/>
      <c r="V147" s="109">
        <v>0</v>
      </c>
      <c r="W147" s="116"/>
      <c r="X147" s="117"/>
      <c r="Y147" s="113">
        <v>0</v>
      </c>
      <c r="Z147" s="119"/>
      <c r="AA147" s="113"/>
      <c r="AB147" s="117"/>
      <c r="AC147" s="121"/>
      <c r="AD147" s="123">
        <v>0</v>
      </c>
      <c r="AE147" s="109">
        <v>0</v>
      </c>
      <c r="AF147" s="124">
        <v>0</v>
      </c>
      <c r="AG147" s="119"/>
      <c r="AH147" s="109">
        <v>0</v>
      </c>
      <c r="AI147" s="116"/>
      <c r="AJ147" s="113">
        <v>0</v>
      </c>
      <c r="AK147" s="126"/>
      <c r="AL147" s="113"/>
      <c r="AM147" s="114"/>
      <c r="AN147" s="109">
        <v>0</v>
      </c>
      <c r="AO147" s="116"/>
      <c r="AP147" s="124">
        <v>0</v>
      </c>
      <c r="AQ147" s="124">
        <v>0</v>
      </c>
      <c r="AR147" s="127">
        <v>0</v>
      </c>
      <c r="AS147" s="127">
        <v>0</v>
      </c>
      <c r="AT147" s="113"/>
      <c r="AU147" s="114"/>
      <c r="AV147" s="113"/>
      <c r="AW147" s="126"/>
      <c r="AX147" s="109">
        <v>0</v>
      </c>
      <c r="AY147" s="110"/>
      <c r="AZ147" s="110"/>
    </row>
    <row r="148" spans="1:52" ht="21.75" customHeight="1" x14ac:dyDescent="0.3">
      <c r="A148" s="647"/>
      <c r="B148" s="647"/>
      <c r="C148" s="647"/>
      <c r="D148" s="85" t="s">
        <v>103</v>
      </c>
      <c r="E148" s="41">
        <f t="shared" si="0"/>
        <v>0</v>
      </c>
      <c r="F148" s="42">
        <f t="shared" si="1"/>
        <v>0</v>
      </c>
      <c r="G148" s="42">
        <f t="shared" si="2"/>
        <v>0</v>
      </c>
      <c r="H148" s="42">
        <f t="shared" si="3"/>
        <v>0</v>
      </c>
      <c r="I148" s="43">
        <f t="shared" si="4"/>
        <v>0</v>
      </c>
      <c r="J148" s="89">
        <f t="shared" si="5"/>
        <v>0</v>
      </c>
      <c r="K148" s="650"/>
      <c r="L148" s="650"/>
      <c r="M148" s="650"/>
      <c r="N148" s="650"/>
      <c r="O148" s="650"/>
      <c r="P148" s="128">
        <v>0</v>
      </c>
      <c r="Q148" s="129"/>
      <c r="R148" s="129"/>
      <c r="S148" s="128"/>
      <c r="T148" s="130">
        <v>0</v>
      </c>
      <c r="U148" s="132"/>
      <c r="V148" s="128">
        <v>0</v>
      </c>
      <c r="W148" s="134"/>
      <c r="X148" s="135"/>
      <c r="Y148" s="130">
        <v>0</v>
      </c>
      <c r="Z148" s="136"/>
      <c r="AA148" s="130"/>
      <c r="AB148" s="135"/>
      <c r="AC148" s="138"/>
      <c r="AD148" s="140">
        <v>0</v>
      </c>
      <c r="AE148" s="128">
        <v>0</v>
      </c>
      <c r="AF148" s="142">
        <v>0</v>
      </c>
      <c r="AG148" s="136"/>
      <c r="AH148" s="128">
        <v>0</v>
      </c>
      <c r="AI148" s="134"/>
      <c r="AJ148" s="130">
        <v>0</v>
      </c>
      <c r="AK148" s="144"/>
      <c r="AL148" s="130"/>
      <c r="AM148" s="132"/>
      <c r="AN148" s="128">
        <v>0</v>
      </c>
      <c r="AO148" s="134"/>
      <c r="AP148" s="142">
        <v>0</v>
      </c>
      <c r="AQ148" s="142">
        <v>0</v>
      </c>
      <c r="AR148" s="146">
        <v>0</v>
      </c>
      <c r="AS148" s="146">
        <v>0</v>
      </c>
      <c r="AT148" s="130"/>
      <c r="AU148" s="132"/>
      <c r="AV148" s="130"/>
      <c r="AW148" s="144"/>
      <c r="AX148" s="128">
        <v>8</v>
      </c>
      <c r="AY148" s="129"/>
      <c r="AZ148" s="129"/>
    </row>
    <row r="149" spans="1:52" ht="21.75" customHeight="1" x14ac:dyDescent="0.3">
      <c r="A149" s="712" t="s">
        <v>732</v>
      </c>
      <c r="B149" s="646" t="s">
        <v>733</v>
      </c>
      <c r="C149" s="710" t="s">
        <v>81</v>
      </c>
      <c r="D149" s="37" t="s">
        <v>72</v>
      </c>
      <c r="E149" s="41">
        <f t="shared" si="0"/>
        <v>60</v>
      </c>
      <c r="F149" s="42">
        <f t="shared" si="1"/>
        <v>40</v>
      </c>
      <c r="G149" s="42">
        <f t="shared" si="2"/>
        <v>40</v>
      </c>
      <c r="H149" s="42">
        <f t="shared" si="3"/>
        <v>25</v>
      </c>
      <c r="I149" s="43">
        <f t="shared" si="4"/>
        <v>15</v>
      </c>
      <c r="J149" s="44">
        <f t="shared" si="5"/>
        <v>180</v>
      </c>
      <c r="K149" s="681">
        <f>(J149+(J150/5))</f>
        <v>226</v>
      </c>
      <c r="L149" s="649"/>
      <c r="M149" s="649"/>
      <c r="N149" s="651">
        <f>K149+(L149*5)+(M149*30)</f>
        <v>226</v>
      </c>
      <c r="O149" s="649">
        <f>IF(N149=0,"",RANK(N149,N:N,0))</f>
        <v>36</v>
      </c>
      <c r="P149" s="109">
        <v>0</v>
      </c>
      <c r="Q149" s="110"/>
      <c r="R149" s="110"/>
      <c r="S149" s="109"/>
      <c r="T149" s="113">
        <v>0</v>
      </c>
      <c r="U149" s="114">
        <v>8</v>
      </c>
      <c r="V149" s="109">
        <v>15</v>
      </c>
      <c r="W149" s="116"/>
      <c r="X149" s="117">
        <v>8</v>
      </c>
      <c r="Y149" s="113">
        <v>8</v>
      </c>
      <c r="Z149" s="119"/>
      <c r="AA149" s="113"/>
      <c r="AB149" s="117"/>
      <c r="AC149" s="121"/>
      <c r="AD149" s="123">
        <v>0</v>
      </c>
      <c r="AE149" s="109">
        <v>5</v>
      </c>
      <c r="AF149" s="124">
        <v>40</v>
      </c>
      <c r="AG149" s="119">
        <v>15</v>
      </c>
      <c r="AH149" s="109">
        <v>0</v>
      </c>
      <c r="AI149" s="116">
        <v>15</v>
      </c>
      <c r="AJ149" s="113">
        <v>0</v>
      </c>
      <c r="AK149" s="126"/>
      <c r="AL149" s="113">
        <v>40</v>
      </c>
      <c r="AM149" s="114">
        <v>60</v>
      </c>
      <c r="AN149" s="109">
        <v>0</v>
      </c>
      <c r="AO149" s="116"/>
      <c r="AP149" s="124">
        <v>0</v>
      </c>
      <c r="AQ149" s="124">
        <v>0</v>
      </c>
      <c r="AR149" s="127">
        <v>0</v>
      </c>
      <c r="AS149" s="127">
        <v>0</v>
      </c>
      <c r="AT149" s="113">
        <v>15</v>
      </c>
      <c r="AU149" s="114">
        <v>25</v>
      </c>
      <c r="AV149" s="113">
        <v>5</v>
      </c>
      <c r="AW149" s="126"/>
      <c r="AX149" s="109">
        <v>25</v>
      </c>
      <c r="AY149" s="110"/>
      <c r="AZ149" s="110"/>
    </row>
    <row r="150" spans="1:52" ht="21.75" customHeight="1" x14ac:dyDescent="0.3">
      <c r="A150" s="713"/>
      <c r="B150" s="647"/>
      <c r="C150" s="711"/>
      <c r="D150" s="85" t="s">
        <v>103</v>
      </c>
      <c r="E150" s="41">
        <f t="shared" si="0"/>
        <v>100</v>
      </c>
      <c r="F150" s="42">
        <f t="shared" si="1"/>
        <v>40</v>
      </c>
      <c r="G150" s="42">
        <f t="shared" si="2"/>
        <v>40</v>
      </c>
      <c r="H150" s="42">
        <f t="shared" si="3"/>
        <v>25</v>
      </c>
      <c r="I150" s="43">
        <f t="shared" si="4"/>
        <v>25</v>
      </c>
      <c r="J150" s="89">
        <f t="shared" si="5"/>
        <v>230</v>
      </c>
      <c r="K150" s="650"/>
      <c r="L150" s="650"/>
      <c r="M150" s="650"/>
      <c r="N150" s="650"/>
      <c r="O150" s="650"/>
      <c r="P150" s="128">
        <v>0</v>
      </c>
      <c r="Q150" s="129"/>
      <c r="R150" s="129"/>
      <c r="S150" s="128"/>
      <c r="T150" s="130">
        <v>0</v>
      </c>
      <c r="U150" s="132">
        <v>25</v>
      </c>
      <c r="V150" s="128">
        <v>40</v>
      </c>
      <c r="W150" s="134"/>
      <c r="X150" s="135">
        <v>25</v>
      </c>
      <c r="Y150" s="130">
        <v>5</v>
      </c>
      <c r="Z150" s="136"/>
      <c r="AA150" s="130"/>
      <c r="AB150" s="135"/>
      <c r="AC150" s="138"/>
      <c r="AD150" s="140">
        <v>0</v>
      </c>
      <c r="AE150" s="128">
        <v>25</v>
      </c>
      <c r="AF150" s="142">
        <v>100</v>
      </c>
      <c r="AG150" s="136"/>
      <c r="AH150" s="128">
        <v>0</v>
      </c>
      <c r="AI150" s="134"/>
      <c r="AJ150" s="130">
        <v>0</v>
      </c>
      <c r="AK150" s="144"/>
      <c r="AL150" s="130"/>
      <c r="AM150" s="132"/>
      <c r="AN150" s="128">
        <v>0</v>
      </c>
      <c r="AO150" s="134"/>
      <c r="AP150" s="142">
        <v>0</v>
      </c>
      <c r="AQ150" s="142">
        <v>0</v>
      </c>
      <c r="AR150" s="146">
        <v>0</v>
      </c>
      <c r="AS150" s="146">
        <v>0</v>
      </c>
      <c r="AT150" s="130">
        <v>8</v>
      </c>
      <c r="AU150" s="132">
        <v>40</v>
      </c>
      <c r="AV150" s="130"/>
      <c r="AW150" s="144"/>
      <c r="AX150" s="128">
        <v>40</v>
      </c>
      <c r="AY150" s="129"/>
      <c r="AZ150" s="129"/>
    </row>
    <row r="151" spans="1:52" ht="21.75" customHeight="1" x14ac:dyDescent="0.3">
      <c r="A151" s="712" t="s">
        <v>737</v>
      </c>
      <c r="B151" s="646" t="s">
        <v>740</v>
      </c>
      <c r="C151" s="710" t="s">
        <v>681</v>
      </c>
      <c r="D151" s="37" t="s">
        <v>72</v>
      </c>
      <c r="E151" s="41">
        <f t="shared" si="0"/>
        <v>5</v>
      </c>
      <c r="F151" s="42">
        <f t="shared" si="1"/>
        <v>0</v>
      </c>
      <c r="G151" s="42">
        <f t="shared" si="2"/>
        <v>0</v>
      </c>
      <c r="H151" s="42">
        <f t="shared" si="3"/>
        <v>0</v>
      </c>
      <c r="I151" s="43">
        <f t="shared" si="4"/>
        <v>0</v>
      </c>
      <c r="J151" s="44">
        <f t="shared" si="5"/>
        <v>5</v>
      </c>
      <c r="K151" s="681">
        <f>(J151+(J152/5))</f>
        <v>5</v>
      </c>
      <c r="L151" s="649"/>
      <c r="M151" s="649"/>
      <c r="N151" s="651">
        <f>K151+(L151*5)+(M151*30)</f>
        <v>5</v>
      </c>
      <c r="O151" s="649">
        <f>IF(N151=0,"",RANK(N151,N:N,0))</f>
        <v>86</v>
      </c>
      <c r="P151" s="109">
        <v>0</v>
      </c>
      <c r="Q151" s="110"/>
      <c r="R151" s="110"/>
      <c r="S151" s="109"/>
      <c r="T151" s="113">
        <v>0</v>
      </c>
      <c r="U151" s="114"/>
      <c r="V151" s="109">
        <v>0</v>
      </c>
      <c r="W151" s="116"/>
      <c r="X151" s="117"/>
      <c r="Y151" s="113">
        <v>0</v>
      </c>
      <c r="Z151" s="119"/>
      <c r="AA151" s="113"/>
      <c r="AB151" s="117"/>
      <c r="AC151" s="121"/>
      <c r="AD151" s="123">
        <v>0</v>
      </c>
      <c r="AE151" s="109">
        <v>0</v>
      </c>
      <c r="AF151" s="124">
        <v>0</v>
      </c>
      <c r="AG151" s="119">
        <v>5</v>
      </c>
      <c r="AH151" s="109">
        <v>0</v>
      </c>
      <c r="AI151" s="116"/>
      <c r="AJ151" s="113">
        <v>0</v>
      </c>
      <c r="AK151" s="126"/>
      <c r="AL151" s="113"/>
      <c r="AM151" s="114"/>
      <c r="AN151" s="109">
        <v>0</v>
      </c>
      <c r="AO151" s="116"/>
      <c r="AP151" s="124">
        <v>0</v>
      </c>
      <c r="AQ151" s="124">
        <v>0</v>
      </c>
      <c r="AR151" s="127">
        <v>0</v>
      </c>
      <c r="AS151" s="127">
        <v>0</v>
      </c>
      <c r="AT151" s="113"/>
      <c r="AU151" s="114"/>
      <c r="AV151" s="113"/>
      <c r="AW151" s="126"/>
      <c r="AX151" s="109">
        <v>0</v>
      </c>
      <c r="AY151" s="110"/>
      <c r="AZ151" s="110"/>
    </row>
    <row r="152" spans="1:52" ht="21.75" customHeight="1" x14ac:dyDescent="0.3">
      <c r="A152" s="713"/>
      <c r="B152" s="647"/>
      <c r="C152" s="711"/>
      <c r="D152" s="85" t="s">
        <v>103</v>
      </c>
      <c r="E152" s="41">
        <f t="shared" si="0"/>
        <v>0</v>
      </c>
      <c r="F152" s="42">
        <f t="shared" si="1"/>
        <v>0</v>
      </c>
      <c r="G152" s="42">
        <f t="shared" si="2"/>
        <v>0</v>
      </c>
      <c r="H152" s="42">
        <f t="shared" si="3"/>
        <v>0</v>
      </c>
      <c r="I152" s="43">
        <f t="shared" si="4"/>
        <v>0</v>
      </c>
      <c r="J152" s="89">
        <f t="shared" si="5"/>
        <v>0</v>
      </c>
      <c r="K152" s="650"/>
      <c r="L152" s="650"/>
      <c r="M152" s="650"/>
      <c r="N152" s="650"/>
      <c r="O152" s="650"/>
      <c r="P152" s="128">
        <v>0</v>
      </c>
      <c r="Q152" s="129"/>
      <c r="R152" s="129"/>
      <c r="S152" s="128"/>
      <c r="T152" s="130">
        <v>0</v>
      </c>
      <c r="U152" s="132"/>
      <c r="V152" s="128">
        <v>0</v>
      </c>
      <c r="W152" s="134"/>
      <c r="X152" s="135"/>
      <c r="Y152" s="130">
        <v>0</v>
      </c>
      <c r="Z152" s="136"/>
      <c r="AA152" s="130"/>
      <c r="AB152" s="135"/>
      <c r="AC152" s="138"/>
      <c r="AD152" s="140">
        <v>0</v>
      </c>
      <c r="AE152" s="128">
        <v>0</v>
      </c>
      <c r="AF152" s="142">
        <v>0</v>
      </c>
      <c r="AG152" s="136"/>
      <c r="AH152" s="128">
        <v>0</v>
      </c>
      <c r="AI152" s="134"/>
      <c r="AJ152" s="130">
        <v>0</v>
      </c>
      <c r="AK152" s="144"/>
      <c r="AL152" s="130"/>
      <c r="AM152" s="132"/>
      <c r="AN152" s="128">
        <v>0</v>
      </c>
      <c r="AO152" s="134"/>
      <c r="AP152" s="142">
        <v>0</v>
      </c>
      <c r="AQ152" s="142">
        <v>0</v>
      </c>
      <c r="AR152" s="146">
        <v>0</v>
      </c>
      <c r="AS152" s="146">
        <v>0</v>
      </c>
      <c r="AT152" s="130"/>
      <c r="AU152" s="132"/>
      <c r="AV152" s="130"/>
      <c r="AW152" s="144"/>
      <c r="AX152" s="128">
        <v>0</v>
      </c>
      <c r="AY152" s="129"/>
      <c r="AZ152" s="129"/>
    </row>
    <row r="153" spans="1:52" ht="21.75" customHeight="1" x14ac:dyDescent="0.3">
      <c r="A153" s="712" t="s">
        <v>743</v>
      </c>
      <c r="B153" s="646" t="s">
        <v>744</v>
      </c>
      <c r="C153" s="710" t="s">
        <v>81</v>
      </c>
      <c r="D153" s="37" t="s">
        <v>72</v>
      </c>
      <c r="E153" s="41">
        <f t="shared" si="0"/>
        <v>15</v>
      </c>
      <c r="F153" s="42">
        <f t="shared" si="1"/>
        <v>15</v>
      </c>
      <c r="G153" s="42">
        <f t="shared" si="2"/>
        <v>8</v>
      </c>
      <c r="H153" s="42">
        <f t="shared" si="3"/>
        <v>5</v>
      </c>
      <c r="I153" s="43">
        <f t="shared" si="4"/>
        <v>5</v>
      </c>
      <c r="J153" s="44">
        <f t="shared" si="5"/>
        <v>48</v>
      </c>
      <c r="K153" s="681">
        <f>(J153+(J154/5))</f>
        <v>51.2</v>
      </c>
      <c r="L153" s="649"/>
      <c r="M153" s="649"/>
      <c r="N153" s="651">
        <f>K153+(L153*5)+(M153*30)</f>
        <v>51.2</v>
      </c>
      <c r="O153" s="649">
        <f>IF(N153=0,"",RANK(N153,N:N,0))</f>
        <v>65</v>
      </c>
      <c r="P153" s="109">
        <v>0</v>
      </c>
      <c r="Q153" s="110"/>
      <c r="R153" s="110"/>
      <c r="S153" s="109"/>
      <c r="T153" s="113">
        <v>0</v>
      </c>
      <c r="U153" s="114"/>
      <c r="V153" s="109">
        <v>0</v>
      </c>
      <c r="W153" s="116"/>
      <c r="X153" s="117"/>
      <c r="Y153" s="113">
        <v>0</v>
      </c>
      <c r="Z153" s="119"/>
      <c r="AA153" s="113"/>
      <c r="AB153" s="117"/>
      <c r="AC153" s="121"/>
      <c r="AD153" s="123">
        <v>0</v>
      </c>
      <c r="AE153" s="109">
        <v>0</v>
      </c>
      <c r="AF153" s="124">
        <v>0</v>
      </c>
      <c r="AG153" s="119">
        <v>8</v>
      </c>
      <c r="AH153" s="109">
        <v>15</v>
      </c>
      <c r="AI153" s="116"/>
      <c r="AJ153" s="113">
        <v>0</v>
      </c>
      <c r="AK153" s="126">
        <v>5</v>
      </c>
      <c r="AL153" s="113"/>
      <c r="AM153" s="114"/>
      <c r="AN153" s="109">
        <v>5</v>
      </c>
      <c r="AO153" s="116">
        <v>5</v>
      </c>
      <c r="AP153" s="124">
        <v>0</v>
      </c>
      <c r="AQ153" s="124">
        <v>0</v>
      </c>
      <c r="AR153" s="127">
        <v>0</v>
      </c>
      <c r="AS153" s="127">
        <v>0</v>
      </c>
      <c r="AT153" s="113">
        <v>15</v>
      </c>
      <c r="AU153" s="114"/>
      <c r="AV153" s="113"/>
      <c r="AW153" s="126"/>
      <c r="AX153" s="109">
        <v>0</v>
      </c>
      <c r="AY153" s="110"/>
      <c r="AZ153" s="110"/>
    </row>
    <row r="154" spans="1:52" ht="21.75" customHeight="1" x14ac:dyDescent="0.3">
      <c r="A154" s="713"/>
      <c r="B154" s="647"/>
      <c r="C154" s="711"/>
      <c r="D154" s="85" t="s">
        <v>103</v>
      </c>
      <c r="E154" s="41">
        <f t="shared" si="0"/>
        <v>8</v>
      </c>
      <c r="F154" s="42">
        <f t="shared" si="1"/>
        <v>8</v>
      </c>
      <c r="G154" s="42">
        <f t="shared" si="2"/>
        <v>0</v>
      </c>
      <c r="H154" s="42">
        <f t="shared" si="3"/>
        <v>0</v>
      </c>
      <c r="I154" s="43">
        <f t="shared" si="4"/>
        <v>0</v>
      </c>
      <c r="J154" s="89">
        <f t="shared" si="5"/>
        <v>16</v>
      </c>
      <c r="K154" s="650"/>
      <c r="L154" s="650"/>
      <c r="M154" s="650"/>
      <c r="N154" s="650"/>
      <c r="O154" s="650"/>
      <c r="P154" s="128">
        <v>0</v>
      </c>
      <c r="Q154" s="129"/>
      <c r="R154" s="129"/>
      <c r="S154" s="128"/>
      <c r="T154" s="130">
        <v>0</v>
      </c>
      <c r="U154" s="132"/>
      <c r="V154" s="128">
        <v>0</v>
      </c>
      <c r="W154" s="134"/>
      <c r="X154" s="135"/>
      <c r="Y154" s="130">
        <v>0</v>
      </c>
      <c r="Z154" s="136"/>
      <c r="AA154" s="130"/>
      <c r="AB154" s="135"/>
      <c r="AC154" s="138"/>
      <c r="AD154" s="140">
        <v>0</v>
      </c>
      <c r="AE154" s="128">
        <v>0</v>
      </c>
      <c r="AF154" s="142">
        <v>0</v>
      </c>
      <c r="AG154" s="136"/>
      <c r="AH154" s="128">
        <v>0</v>
      </c>
      <c r="AI154" s="134"/>
      <c r="AJ154" s="130">
        <v>0</v>
      </c>
      <c r="AK154" s="144"/>
      <c r="AL154" s="130"/>
      <c r="AM154" s="132"/>
      <c r="AN154" s="128">
        <v>8</v>
      </c>
      <c r="AO154" s="134"/>
      <c r="AP154" s="142">
        <v>0</v>
      </c>
      <c r="AQ154" s="142">
        <v>0</v>
      </c>
      <c r="AR154" s="146">
        <v>0</v>
      </c>
      <c r="AS154" s="146">
        <v>0</v>
      </c>
      <c r="AT154" s="130">
        <v>8</v>
      </c>
      <c r="AU154" s="132"/>
      <c r="AV154" s="130"/>
      <c r="AW154" s="144"/>
      <c r="AX154" s="128">
        <v>0</v>
      </c>
      <c r="AY154" s="129"/>
      <c r="AZ154" s="129"/>
    </row>
    <row r="155" spans="1:52" ht="21.75" customHeight="1" x14ac:dyDescent="0.3">
      <c r="A155" s="648" t="s">
        <v>750</v>
      </c>
      <c r="B155" s="646" t="s">
        <v>751</v>
      </c>
      <c r="C155" s="646" t="s">
        <v>113</v>
      </c>
      <c r="D155" s="37" t="s">
        <v>72</v>
      </c>
      <c r="E155" s="41">
        <f t="shared" si="0"/>
        <v>100</v>
      </c>
      <c r="F155" s="42">
        <f t="shared" si="1"/>
        <v>72</v>
      </c>
      <c r="G155" s="42">
        <f t="shared" si="2"/>
        <v>60</v>
      </c>
      <c r="H155" s="42">
        <f t="shared" si="3"/>
        <v>60</v>
      </c>
      <c r="I155" s="43">
        <f t="shared" si="4"/>
        <v>60</v>
      </c>
      <c r="J155" s="44">
        <f t="shared" si="5"/>
        <v>352</v>
      </c>
      <c r="K155" s="681">
        <f>(J155+(J156/5))</f>
        <v>427.2</v>
      </c>
      <c r="L155" s="649">
        <f>Nemzetközi!B280</f>
        <v>10</v>
      </c>
      <c r="M155" s="649"/>
      <c r="N155" s="651">
        <f>K155+(L155*5)+(M155*30)</f>
        <v>477.2</v>
      </c>
      <c r="O155" s="649">
        <f>IF(N155=0,"",RANK(N155,N:N,0))</f>
        <v>19</v>
      </c>
      <c r="P155" s="109">
        <v>0</v>
      </c>
      <c r="Q155" s="110"/>
      <c r="R155" s="110"/>
      <c r="S155" s="109"/>
      <c r="T155" s="113">
        <v>0</v>
      </c>
      <c r="U155" s="114"/>
      <c r="V155" s="109">
        <v>0</v>
      </c>
      <c r="W155" s="116"/>
      <c r="X155" s="117"/>
      <c r="Y155" s="113">
        <v>8</v>
      </c>
      <c r="Z155" s="119"/>
      <c r="AA155" s="113">
        <v>15</v>
      </c>
      <c r="AB155" s="117"/>
      <c r="AC155" s="121">
        <v>72</v>
      </c>
      <c r="AD155" s="123">
        <v>60</v>
      </c>
      <c r="AE155" s="109">
        <v>8</v>
      </c>
      <c r="AF155" s="124">
        <v>100</v>
      </c>
      <c r="AG155" s="119">
        <v>5</v>
      </c>
      <c r="AH155" s="109">
        <v>25</v>
      </c>
      <c r="AI155" s="116"/>
      <c r="AJ155" s="113">
        <v>0</v>
      </c>
      <c r="AK155" s="126"/>
      <c r="AL155" s="113">
        <v>25</v>
      </c>
      <c r="AM155" s="114">
        <v>60</v>
      </c>
      <c r="AN155" s="109">
        <v>0</v>
      </c>
      <c r="AO155" s="116"/>
      <c r="AP155" s="124">
        <v>0</v>
      </c>
      <c r="AQ155" s="124">
        <v>0</v>
      </c>
      <c r="AR155" s="127">
        <v>60</v>
      </c>
      <c r="AS155" s="127">
        <v>0</v>
      </c>
      <c r="AT155" s="113"/>
      <c r="AU155" s="114"/>
      <c r="AV155" s="113"/>
      <c r="AW155" s="126"/>
      <c r="AX155" s="109">
        <v>0</v>
      </c>
      <c r="AY155" s="110"/>
      <c r="AZ155" s="110"/>
    </row>
    <row r="156" spans="1:52" ht="21.75" customHeight="1" x14ac:dyDescent="0.3">
      <c r="A156" s="647"/>
      <c r="B156" s="647"/>
      <c r="C156" s="647"/>
      <c r="D156" s="85" t="s">
        <v>103</v>
      </c>
      <c r="E156" s="41">
        <f t="shared" si="0"/>
        <v>100</v>
      </c>
      <c r="F156" s="42">
        <f t="shared" si="1"/>
        <v>100</v>
      </c>
      <c r="G156" s="42">
        <f t="shared" si="2"/>
        <v>96</v>
      </c>
      <c r="H156" s="42">
        <f t="shared" si="3"/>
        <v>40</v>
      </c>
      <c r="I156" s="43">
        <f t="shared" si="4"/>
        <v>40</v>
      </c>
      <c r="J156" s="89">
        <f t="shared" si="5"/>
        <v>376</v>
      </c>
      <c r="K156" s="650"/>
      <c r="L156" s="650"/>
      <c r="M156" s="650"/>
      <c r="N156" s="650"/>
      <c r="O156" s="650"/>
      <c r="P156" s="128">
        <v>0</v>
      </c>
      <c r="Q156" s="129"/>
      <c r="R156" s="129"/>
      <c r="S156" s="128"/>
      <c r="T156" s="130">
        <v>0</v>
      </c>
      <c r="U156" s="132"/>
      <c r="V156" s="128">
        <v>5</v>
      </c>
      <c r="W156" s="134"/>
      <c r="X156" s="135">
        <v>25</v>
      </c>
      <c r="Y156" s="130">
        <v>5</v>
      </c>
      <c r="Z156" s="136"/>
      <c r="AA156" s="130">
        <v>40</v>
      </c>
      <c r="AB156" s="135"/>
      <c r="AC156" s="138">
        <v>96</v>
      </c>
      <c r="AD156" s="140">
        <v>40</v>
      </c>
      <c r="AE156" s="128">
        <v>25</v>
      </c>
      <c r="AF156" s="142">
        <v>100</v>
      </c>
      <c r="AG156" s="136">
        <v>25</v>
      </c>
      <c r="AH156" s="128">
        <v>25</v>
      </c>
      <c r="AI156" s="134"/>
      <c r="AJ156" s="130">
        <v>0</v>
      </c>
      <c r="AK156" s="144"/>
      <c r="AL156" s="130">
        <v>8</v>
      </c>
      <c r="AM156" s="132">
        <v>100</v>
      </c>
      <c r="AN156" s="128">
        <v>0</v>
      </c>
      <c r="AO156" s="134"/>
      <c r="AP156" s="142">
        <v>0</v>
      </c>
      <c r="AQ156" s="142">
        <v>0</v>
      </c>
      <c r="AR156" s="146">
        <v>25</v>
      </c>
      <c r="AS156" s="146">
        <v>0</v>
      </c>
      <c r="AT156" s="130"/>
      <c r="AU156" s="132"/>
      <c r="AV156" s="130"/>
      <c r="AW156" s="144"/>
      <c r="AX156" s="128">
        <v>0</v>
      </c>
      <c r="AY156" s="129"/>
      <c r="AZ156" s="129"/>
    </row>
    <row r="157" spans="1:52" ht="21.75" customHeight="1" x14ac:dyDescent="0.3">
      <c r="A157" s="712" t="s">
        <v>574</v>
      </c>
      <c r="B157" s="646" t="s">
        <v>575</v>
      </c>
      <c r="C157" s="710" t="s">
        <v>374</v>
      </c>
      <c r="D157" s="37" t="s">
        <v>72</v>
      </c>
      <c r="E157" s="41">
        <f t="shared" si="0"/>
        <v>5</v>
      </c>
      <c r="F157" s="42">
        <f t="shared" si="1"/>
        <v>5</v>
      </c>
      <c r="G157" s="42">
        <f t="shared" si="2"/>
        <v>5</v>
      </c>
      <c r="H157" s="42">
        <f t="shared" si="3"/>
        <v>0</v>
      </c>
      <c r="I157" s="43">
        <f t="shared" si="4"/>
        <v>0</v>
      </c>
      <c r="J157" s="44">
        <f t="shared" si="5"/>
        <v>15</v>
      </c>
      <c r="K157" s="681">
        <f>(J157+(J158/5))</f>
        <v>17.600000000000001</v>
      </c>
      <c r="L157" s="649"/>
      <c r="M157" s="649"/>
      <c r="N157" s="651">
        <f>K157+(L157*5)+(M157*30)</f>
        <v>17.600000000000001</v>
      </c>
      <c r="O157" s="649">
        <f>IF(N157=0,"",RANK(N157,N:N,0))</f>
        <v>77</v>
      </c>
      <c r="P157" s="109">
        <v>0</v>
      </c>
      <c r="Q157" s="110"/>
      <c r="R157" s="110"/>
      <c r="S157" s="109"/>
      <c r="T157" s="113">
        <v>0</v>
      </c>
      <c r="U157" s="114"/>
      <c r="V157" s="109">
        <v>0</v>
      </c>
      <c r="W157" s="116"/>
      <c r="X157" s="117"/>
      <c r="Y157" s="113">
        <v>0</v>
      </c>
      <c r="Z157" s="119"/>
      <c r="AA157" s="113"/>
      <c r="AB157" s="117"/>
      <c r="AC157" s="121"/>
      <c r="AD157" s="123">
        <v>0</v>
      </c>
      <c r="AE157" s="109">
        <v>5</v>
      </c>
      <c r="AF157" s="124">
        <v>0</v>
      </c>
      <c r="AG157" s="119">
        <v>5</v>
      </c>
      <c r="AH157" s="109">
        <v>0</v>
      </c>
      <c r="AI157" s="116">
        <v>5</v>
      </c>
      <c r="AJ157" s="113">
        <v>0</v>
      </c>
      <c r="AK157" s="126"/>
      <c r="AL157" s="113"/>
      <c r="AM157" s="114"/>
      <c r="AN157" s="109">
        <v>0</v>
      </c>
      <c r="AO157" s="116"/>
      <c r="AP157" s="124">
        <v>0</v>
      </c>
      <c r="AQ157" s="124">
        <v>0</v>
      </c>
      <c r="AR157" s="127">
        <v>0</v>
      </c>
      <c r="AS157" s="127">
        <v>0</v>
      </c>
      <c r="AT157" s="113"/>
      <c r="AU157" s="114"/>
      <c r="AV157" s="113"/>
      <c r="AW157" s="126"/>
      <c r="AX157" s="109">
        <v>0</v>
      </c>
      <c r="AY157" s="110"/>
      <c r="AZ157" s="110"/>
    </row>
    <row r="158" spans="1:52" ht="21.75" customHeight="1" x14ac:dyDescent="0.3">
      <c r="A158" s="713"/>
      <c r="B158" s="647"/>
      <c r="C158" s="711"/>
      <c r="D158" s="85" t="s">
        <v>103</v>
      </c>
      <c r="E158" s="41">
        <f t="shared" si="0"/>
        <v>8</v>
      </c>
      <c r="F158" s="42">
        <f t="shared" si="1"/>
        <v>5</v>
      </c>
      <c r="G158" s="42">
        <f t="shared" si="2"/>
        <v>0</v>
      </c>
      <c r="H158" s="42">
        <f t="shared" si="3"/>
        <v>0</v>
      </c>
      <c r="I158" s="43">
        <f t="shared" si="4"/>
        <v>0</v>
      </c>
      <c r="J158" s="89">
        <f t="shared" si="5"/>
        <v>13</v>
      </c>
      <c r="K158" s="650"/>
      <c r="L158" s="650"/>
      <c r="M158" s="650"/>
      <c r="N158" s="650"/>
      <c r="O158" s="650"/>
      <c r="P158" s="128">
        <v>0</v>
      </c>
      <c r="Q158" s="129"/>
      <c r="R158" s="129"/>
      <c r="S158" s="128"/>
      <c r="T158" s="130">
        <v>0</v>
      </c>
      <c r="U158" s="132"/>
      <c r="V158" s="128">
        <v>0</v>
      </c>
      <c r="W158" s="134"/>
      <c r="X158" s="135"/>
      <c r="Y158" s="130">
        <v>0</v>
      </c>
      <c r="Z158" s="136"/>
      <c r="AA158" s="130">
        <v>5</v>
      </c>
      <c r="AB158" s="135"/>
      <c r="AC158" s="138"/>
      <c r="AD158" s="140">
        <v>0</v>
      </c>
      <c r="AE158" s="128">
        <v>0</v>
      </c>
      <c r="AF158" s="142">
        <v>0</v>
      </c>
      <c r="AG158" s="136">
        <v>8</v>
      </c>
      <c r="AH158" s="128">
        <v>0</v>
      </c>
      <c r="AI158" s="134"/>
      <c r="AJ158" s="130">
        <v>0</v>
      </c>
      <c r="AK158" s="144"/>
      <c r="AL158" s="130"/>
      <c r="AM158" s="132"/>
      <c r="AN158" s="128">
        <v>0</v>
      </c>
      <c r="AO158" s="134"/>
      <c r="AP158" s="142">
        <v>0</v>
      </c>
      <c r="AQ158" s="142">
        <v>0</v>
      </c>
      <c r="AR158" s="146">
        <v>0</v>
      </c>
      <c r="AS158" s="146">
        <v>0</v>
      </c>
      <c r="AT158" s="130"/>
      <c r="AU158" s="132"/>
      <c r="AV158" s="130"/>
      <c r="AW158" s="144"/>
      <c r="AX158" s="128">
        <v>0</v>
      </c>
      <c r="AY158" s="129"/>
      <c r="AZ158" s="129"/>
    </row>
    <row r="159" spans="1:52" ht="21.75" customHeight="1" x14ac:dyDescent="0.3">
      <c r="A159" s="648" t="s">
        <v>582</v>
      </c>
      <c r="B159" s="646" t="s">
        <v>583</v>
      </c>
      <c r="C159" s="646" t="s">
        <v>771</v>
      </c>
      <c r="D159" s="37" t="s">
        <v>72</v>
      </c>
      <c r="E159" s="41">
        <f t="shared" si="0"/>
        <v>15</v>
      </c>
      <c r="F159" s="42">
        <f t="shared" si="1"/>
        <v>15</v>
      </c>
      <c r="G159" s="42">
        <f t="shared" si="2"/>
        <v>5</v>
      </c>
      <c r="H159" s="42">
        <f t="shared" si="3"/>
        <v>0</v>
      </c>
      <c r="I159" s="43">
        <f t="shared" si="4"/>
        <v>0</v>
      </c>
      <c r="J159" s="44">
        <f t="shared" si="5"/>
        <v>35</v>
      </c>
      <c r="K159" s="681">
        <f>(J159+(J160/5))</f>
        <v>145</v>
      </c>
      <c r="L159" s="649"/>
      <c r="M159" s="649"/>
      <c r="N159" s="651">
        <f>K159+(L159*5)+(M159*30)</f>
        <v>145</v>
      </c>
      <c r="O159" s="649">
        <f>IF(N159=0,"",RANK(N159,N:N,0))</f>
        <v>48</v>
      </c>
      <c r="P159" s="109">
        <v>0</v>
      </c>
      <c r="Q159" s="110"/>
      <c r="R159" s="110"/>
      <c r="S159" s="109"/>
      <c r="T159" s="113">
        <v>0</v>
      </c>
      <c r="U159" s="114"/>
      <c r="V159" s="109">
        <v>0</v>
      </c>
      <c r="W159" s="116"/>
      <c r="X159" s="117"/>
      <c r="Y159" s="113">
        <v>0</v>
      </c>
      <c r="Z159" s="119"/>
      <c r="AA159" s="113"/>
      <c r="AB159" s="117"/>
      <c r="AC159" s="121"/>
      <c r="AD159" s="123">
        <v>0</v>
      </c>
      <c r="AE159" s="109">
        <v>0</v>
      </c>
      <c r="AF159" s="124">
        <v>0</v>
      </c>
      <c r="AG159" s="119"/>
      <c r="AH159" s="109">
        <v>5</v>
      </c>
      <c r="AI159" s="116">
        <v>15</v>
      </c>
      <c r="AJ159" s="113">
        <v>15</v>
      </c>
      <c r="AK159" s="126"/>
      <c r="AL159" s="113"/>
      <c r="AM159" s="114"/>
      <c r="AN159" s="109">
        <v>0</v>
      </c>
      <c r="AO159" s="116"/>
      <c r="AP159" s="124">
        <v>0</v>
      </c>
      <c r="AQ159" s="124">
        <v>0</v>
      </c>
      <c r="AR159" s="127">
        <v>0</v>
      </c>
      <c r="AS159" s="127">
        <v>0</v>
      </c>
      <c r="AT159" s="113"/>
      <c r="AU159" s="114"/>
      <c r="AV159" s="113"/>
      <c r="AW159" s="126"/>
      <c r="AX159" s="109">
        <v>0</v>
      </c>
      <c r="AY159" s="110"/>
      <c r="AZ159" s="110"/>
    </row>
    <row r="160" spans="1:52" ht="21.75" customHeight="1" x14ac:dyDescent="0.3">
      <c r="A160" s="647"/>
      <c r="B160" s="647"/>
      <c r="C160" s="647"/>
      <c r="D160" s="85" t="s">
        <v>103</v>
      </c>
      <c r="E160" s="41">
        <f t="shared" si="0"/>
        <v>150</v>
      </c>
      <c r="F160" s="42">
        <f t="shared" si="1"/>
        <v>100</v>
      </c>
      <c r="G160" s="42">
        <f t="shared" si="2"/>
        <v>100</v>
      </c>
      <c r="H160" s="42">
        <f t="shared" si="3"/>
        <v>100</v>
      </c>
      <c r="I160" s="43">
        <f t="shared" si="4"/>
        <v>100</v>
      </c>
      <c r="J160" s="89">
        <f t="shared" si="5"/>
        <v>550</v>
      </c>
      <c r="K160" s="650"/>
      <c r="L160" s="650"/>
      <c r="M160" s="650"/>
      <c r="N160" s="650"/>
      <c r="O160" s="650"/>
      <c r="P160" s="128">
        <v>0</v>
      </c>
      <c r="Q160" s="129"/>
      <c r="R160" s="129"/>
      <c r="S160" s="128"/>
      <c r="T160" s="130">
        <v>0</v>
      </c>
      <c r="U160" s="132"/>
      <c r="V160" s="128">
        <v>0</v>
      </c>
      <c r="W160" s="134"/>
      <c r="X160" s="135">
        <v>25</v>
      </c>
      <c r="Y160" s="130">
        <v>0</v>
      </c>
      <c r="Z160" s="136"/>
      <c r="AA160" s="130"/>
      <c r="AB160" s="135"/>
      <c r="AC160" s="138"/>
      <c r="AD160" s="140">
        <v>0</v>
      </c>
      <c r="AE160" s="128">
        <v>0</v>
      </c>
      <c r="AF160" s="142">
        <v>100</v>
      </c>
      <c r="AG160" s="136">
        <v>8</v>
      </c>
      <c r="AH160" s="128">
        <v>100</v>
      </c>
      <c r="AI160" s="134">
        <v>40</v>
      </c>
      <c r="AJ160" s="130">
        <v>100</v>
      </c>
      <c r="AK160" s="144"/>
      <c r="AL160" s="130"/>
      <c r="AM160" s="132"/>
      <c r="AN160" s="128">
        <v>0</v>
      </c>
      <c r="AO160" s="134">
        <v>100</v>
      </c>
      <c r="AP160" s="142">
        <v>0</v>
      </c>
      <c r="AQ160" s="142">
        <v>0</v>
      </c>
      <c r="AR160" s="146">
        <v>150</v>
      </c>
      <c r="AS160" s="146">
        <v>0</v>
      </c>
      <c r="AT160" s="130"/>
      <c r="AU160" s="132"/>
      <c r="AV160" s="130"/>
      <c r="AW160" s="144"/>
      <c r="AX160" s="128">
        <v>0</v>
      </c>
      <c r="AY160" s="129"/>
      <c r="AZ160" s="129"/>
    </row>
    <row r="161" spans="1:52" ht="21.75" customHeight="1" x14ac:dyDescent="0.3">
      <c r="A161" s="648" t="s">
        <v>778</v>
      </c>
      <c r="B161" s="646" t="s">
        <v>779</v>
      </c>
      <c r="C161" s="646" t="s">
        <v>113</v>
      </c>
      <c r="D161" s="37" t="s">
        <v>72</v>
      </c>
      <c r="E161" s="41">
        <f t="shared" si="0"/>
        <v>250</v>
      </c>
      <c r="F161" s="42">
        <f t="shared" si="1"/>
        <v>150</v>
      </c>
      <c r="G161" s="42">
        <f t="shared" si="2"/>
        <v>150</v>
      </c>
      <c r="H161" s="42">
        <f t="shared" si="3"/>
        <v>132</v>
      </c>
      <c r="I161" s="43">
        <f t="shared" si="4"/>
        <v>100</v>
      </c>
      <c r="J161" s="44">
        <f t="shared" si="5"/>
        <v>782</v>
      </c>
      <c r="K161" s="681">
        <f>(J161+(J162/5))</f>
        <v>947.2</v>
      </c>
      <c r="L161" s="649">
        <f>Nemzetközi!B283</f>
        <v>94</v>
      </c>
      <c r="M161" s="649"/>
      <c r="N161" s="651">
        <f>K161+(L161*5)+(M161*30)</f>
        <v>1417.2</v>
      </c>
      <c r="O161" s="649">
        <f>IF(N161=0,"",RANK(N161,N:N,0))</f>
        <v>5</v>
      </c>
      <c r="P161" s="109">
        <v>0</v>
      </c>
      <c r="Q161" s="110"/>
      <c r="R161" s="110"/>
      <c r="S161" s="109"/>
      <c r="T161" s="113">
        <v>0</v>
      </c>
      <c r="U161" s="114">
        <v>90</v>
      </c>
      <c r="V161" s="109">
        <v>60</v>
      </c>
      <c r="W161" s="116"/>
      <c r="X161" s="117">
        <v>90</v>
      </c>
      <c r="Y161" s="113">
        <v>0</v>
      </c>
      <c r="Z161" s="119"/>
      <c r="AA161" s="113"/>
      <c r="AB161" s="117"/>
      <c r="AC161" s="121">
        <v>132</v>
      </c>
      <c r="AD161" s="123">
        <v>60</v>
      </c>
      <c r="AE161" s="109">
        <v>15</v>
      </c>
      <c r="AF161" s="124">
        <v>100</v>
      </c>
      <c r="AG161" s="119">
        <v>100</v>
      </c>
      <c r="AH161" s="109">
        <v>0</v>
      </c>
      <c r="AI161" s="116"/>
      <c r="AJ161" s="113">
        <v>0</v>
      </c>
      <c r="AK161" s="126"/>
      <c r="AL161" s="113"/>
      <c r="AM161" s="114">
        <v>150</v>
      </c>
      <c r="AN161" s="109">
        <v>0</v>
      </c>
      <c r="AO161" s="116"/>
      <c r="AP161" s="124">
        <v>0</v>
      </c>
      <c r="AQ161" s="124">
        <v>0</v>
      </c>
      <c r="AR161" s="127">
        <v>250</v>
      </c>
      <c r="AS161" s="127">
        <v>32</v>
      </c>
      <c r="AT161" s="113"/>
      <c r="AU161" s="114">
        <v>150</v>
      </c>
      <c r="AV161" s="113"/>
      <c r="AW161" s="126"/>
      <c r="AX161" s="109">
        <v>0</v>
      </c>
      <c r="AY161" s="110"/>
      <c r="AZ161" s="110"/>
    </row>
    <row r="162" spans="1:52" ht="21.75" customHeight="1" x14ac:dyDescent="0.3">
      <c r="A162" s="647"/>
      <c r="B162" s="647"/>
      <c r="C162" s="647"/>
      <c r="D162" s="85" t="s">
        <v>103</v>
      </c>
      <c r="E162" s="41">
        <f t="shared" si="0"/>
        <v>250</v>
      </c>
      <c r="F162" s="42">
        <f t="shared" si="1"/>
        <v>150</v>
      </c>
      <c r="G162" s="42">
        <f t="shared" si="2"/>
        <v>150</v>
      </c>
      <c r="H162" s="42">
        <f t="shared" si="3"/>
        <v>150</v>
      </c>
      <c r="I162" s="43">
        <f t="shared" si="4"/>
        <v>126</v>
      </c>
      <c r="J162" s="89">
        <f t="shared" si="5"/>
        <v>826</v>
      </c>
      <c r="K162" s="650"/>
      <c r="L162" s="650"/>
      <c r="M162" s="650"/>
      <c r="N162" s="650"/>
      <c r="O162" s="650"/>
      <c r="P162" s="128">
        <v>0</v>
      </c>
      <c r="Q162" s="129"/>
      <c r="R162" s="129"/>
      <c r="S162" s="128"/>
      <c r="T162" s="130">
        <v>0</v>
      </c>
      <c r="U162" s="132">
        <v>120</v>
      </c>
      <c r="V162" s="128">
        <v>60</v>
      </c>
      <c r="W162" s="134"/>
      <c r="X162" s="135">
        <v>60</v>
      </c>
      <c r="Y162" s="130">
        <v>0</v>
      </c>
      <c r="Z162" s="136"/>
      <c r="AA162" s="130"/>
      <c r="AB162" s="135"/>
      <c r="AC162" s="138">
        <v>126</v>
      </c>
      <c r="AD162" s="140">
        <v>150</v>
      </c>
      <c r="AE162" s="128">
        <v>40</v>
      </c>
      <c r="AF162" s="142">
        <v>150</v>
      </c>
      <c r="AG162" s="136">
        <v>40</v>
      </c>
      <c r="AH162" s="128">
        <v>0</v>
      </c>
      <c r="AI162" s="134"/>
      <c r="AJ162" s="130">
        <v>0</v>
      </c>
      <c r="AK162" s="144"/>
      <c r="AL162" s="130"/>
      <c r="AM162" s="132">
        <v>40</v>
      </c>
      <c r="AN162" s="128">
        <v>0</v>
      </c>
      <c r="AO162" s="134"/>
      <c r="AP162" s="142">
        <v>0</v>
      </c>
      <c r="AQ162" s="142">
        <v>0</v>
      </c>
      <c r="AR162" s="146">
        <v>250</v>
      </c>
      <c r="AS162" s="146">
        <v>16</v>
      </c>
      <c r="AT162" s="130"/>
      <c r="AU162" s="132">
        <v>150</v>
      </c>
      <c r="AV162" s="130"/>
      <c r="AW162" s="144"/>
      <c r="AX162" s="128">
        <v>0</v>
      </c>
      <c r="AY162" s="129"/>
      <c r="AZ162" s="129"/>
    </row>
    <row r="163" spans="1:52" ht="21.75" customHeight="1" x14ac:dyDescent="0.3">
      <c r="A163" s="648" t="s">
        <v>788</v>
      </c>
      <c r="B163" s="646" t="s">
        <v>789</v>
      </c>
      <c r="C163" s="646" t="s">
        <v>131</v>
      </c>
      <c r="D163" s="37" t="s">
        <v>72</v>
      </c>
      <c r="E163" s="41">
        <f t="shared" si="0"/>
        <v>60</v>
      </c>
      <c r="F163" s="42">
        <f t="shared" si="1"/>
        <v>60</v>
      </c>
      <c r="G163" s="42">
        <f t="shared" si="2"/>
        <v>40</v>
      </c>
      <c r="H163" s="42">
        <f t="shared" si="3"/>
        <v>40</v>
      </c>
      <c r="I163" s="43">
        <f t="shared" si="4"/>
        <v>40</v>
      </c>
      <c r="J163" s="44">
        <f t="shared" si="5"/>
        <v>240</v>
      </c>
      <c r="K163" s="681">
        <f>(J163+(J164/5))</f>
        <v>323.60000000000002</v>
      </c>
      <c r="L163" s="649"/>
      <c r="M163" s="649"/>
      <c r="N163" s="651">
        <f>K163+(L163*5)+(M163*30)</f>
        <v>323.60000000000002</v>
      </c>
      <c r="O163" s="649">
        <f>IF(N163=0,"",RANK(N163,N:N,0))</f>
        <v>27</v>
      </c>
      <c r="P163" s="109">
        <v>3</v>
      </c>
      <c r="Q163" s="110"/>
      <c r="R163" s="110"/>
      <c r="S163" s="109"/>
      <c r="T163" s="113">
        <v>0</v>
      </c>
      <c r="U163" s="114">
        <v>40</v>
      </c>
      <c r="V163" s="109">
        <v>0</v>
      </c>
      <c r="W163" s="116">
        <v>3</v>
      </c>
      <c r="X163" s="117">
        <v>8</v>
      </c>
      <c r="Y163" s="113">
        <v>3</v>
      </c>
      <c r="Z163" s="119"/>
      <c r="AA163" s="113">
        <v>3</v>
      </c>
      <c r="AB163" s="117"/>
      <c r="AC163" s="121">
        <v>32</v>
      </c>
      <c r="AD163" s="123">
        <v>25</v>
      </c>
      <c r="AE163" s="109">
        <v>5</v>
      </c>
      <c r="AF163" s="124">
        <v>40</v>
      </c>
      <c r="AG163" s="119">
        <v>5</v>
      </c>
      <c r="AH163" s="109">
        <v>0</v>
      </c>
      <c r="AI163" s="116"/>
      <c r="AJ163" s="113">
        <v>5</v>
      </c>
      <c r="AK163" s="126">
        <v>5</v>
      </c>
      <c r="AL163" s="113">
        <v>15</v>
      </c>
      <c r="AM163" s="114">
        <v>60</v>
      </c>
      <c r="AN163" s="109">
        <v>40</v>
      </c>
      <c r="AO163" s="116"/>
      <c r="AP163" s="124">
        <v>0</v>
      </c>
      <c r="AQ163" s="124">
        <v>0</v>
      </c>
      <c r="AR163" s="127">
        <v>60</v>
      </c>
      <c r="AS163" s="127">
        <v>0</v>
      </c>
      <c r="AT163" s="113">
        <v>25</v>
      </c>
      <c r="AU163" s="114">
        <v>25</v>
      </c>
      <c r="AV163" s="113"/>
      <c r="AW163" s="126">
        <v>5</v>
      </c>
      <c r="AX163" s="109">
        <v>25</v>
      </c>
      <c r="AY163" s="110"/>
      <c r="AZ163" s="110"/>
    </row>
    <row r="164" spans="1:52" ht="21.75" customHeight="1" x14ac:dyDescent="0.3">
      <c r="A164" s="647"/>
      <c r="B164" s="647"/>
      <c r="C164" s="647"/>
      <c r="D164" s="85" t="s">
        <v>103</v>
      </c>
      <c r="E164" s="41">
        <f t="shared" si="0"/>
        <v>100</v>
      </c>
      <c r="F164" s="42">
        <f t="shared" si="1"/>
        <v>100</v>
      </c>
      <c r="G164" s="42">
        <f t="shared" si="2"/>
        <v>100</v>
      </c>
      <c r="H164" s="42">
        <f t="shared" si="3"/>
        <v>78</v>
      </c>
      <c r="I164" s="43">
        <f t="shared" si="4"/>
        <v>40</v>
      </c>
      <c r="J164" s="89">
        <f t="shared" si="5"/>
        <v>418</v>
      </c>
      <c r="K164" s="650"/>
      <c r="L164" s="650"/>
      <c r="M164" s="650"/>
      <c r="N164" s="650"/>
      <c r="O164" s="650"/>
      <c r="P164" s="128">
        <v>0</v>
      </c>
      <c r="Q164" s="129"/>
      <c r="R164" s="129"/>
      <c r="S164" s="128"/>
      <c r="T164" s="130">
        <v>0</v>
      </c>
      <c r="U164" s="132">
        <v>25</v>
      </c>
      <c r="V164" s="128">
        <v>0</v>
      </c>
      <c r="W164" s="134"/>
      <c r="X164" s="135"/>
      <c r="Y164" s="130">
        <v>0</v>
      </c>
      <c r="Z164" s="136"/>
      <c r="AA164" s="130">
        <v>5</v>
      </c>
      <c r="AB164" s="135"/>
      <c r="AC164" s="138">
        <v>78</v>
      </c>
      <c r="AD164" s="140">
        <v>100</v>
      </c>
      <c r="AE164" s="128">
        <v>8</v>
      </c>
      <c r="AF164" s="142">
        <v>100</v>
      </c>
      <c r="AG164" s="136">
        <v>8</v>
      </c>
      <c r="AH164" s="128">
        <v>0</v>
      </c>
      <c r="AI164" s="134"/>
      <c r="AJ164" s="130">
        <v>0</v>
      </c>
      <c r="AK164" s="144">
        <v>8</v>
      </c>
      <c r="AL164" s="130">
        <v>8</v>
      </c>
      <c r="AM164" s="132">
        <v>100</v>
      </c>
      <c r="AN164" s="128">
        <v>0</v>
      </c>
      <c r="AO164" s="134"/>
      <c r="AP164" s="142">
        <v>0</v>
      </c>
      <c r="AQ164" s="142">
        <v>0</v>
      </c>
      <c r="AR164" s="146">
        <v>25</v>
      </c>
      <c r="AS164" s="146">
        <v>0</v>
      </c>
      <c r="AT164" s="130">
        <v>40</v>
      </c>
      <c r="AU164" s="132">
        <v>40</v>
      </c>
      <c r="AV164" s="130"/>
      <c r="AW164" s="144"/>
      <c r="AX164" s="128">
        <v>8</v>
      </c>
      <c r="AY164" s="129"/>
      <c r="AZ164" s="129"/>
    </row>
    <row r="165" spans="1:52" ht="21.75" customHeight="1" x14ac:dyDescent="0.3">
      <c r="A165" s="712" t="s">
        <v>798</v>
      </c>
      <c r="B165" s="646" t="s">
        <v>799</v>
      </c>
      <c r="C165" s="710" t="s">
        <v>569</v>
      </c>
      <c r="D165" s="37" t="s">
        <v>72</v>
      </c>
      <c r="E165" s="41">
        <f t="shared" si="0"/>
        <v>40</v>
      </c>
      <c r="F165" s="42">
        <f t="shared" si="1"/>
        <v>22</v>
      </c>
      <c r="G165" s="42">
        <f t="shared" si="2"/>
        <v>5</v>
      </c>
      <c r="H165" s="42">
        <f t="shared" si="3"/>
        <v>5</v>
      </c>
      <c r="I165" s="43">
        <f t="shared" si="4"/>
        <v>0</v>
      </c>
      <c r="J165" s="44">
        <f t="shared" si="5"/>
        <v>72</v>
      </c>
      <c r="K165" s="681">
        <f>(J165+(J166/5))</f>
        <v>90.8</v>
      </c>
      <c r="L165" s="649"/>
      <c r="M165" s="649"/>
      <c r="N165" s="651">
        <f>K165+(L165*5)+(M165*30)</f>
        <v>90.8</v>
      </c>
      <c r="O165" s="649">
        <f>IF(N165=0,"",RANK(N165,N:N,0))</f>
        <v>54</v>
      </c>
      <c r="P165" s="109">
        <v>0</v>
      </c>
      <c r="Q165" s="110"/>
      <c r="R165" s="110"/>
      <c r="S165" s="109"/>
      <c r="T165" s="113">
        <v>0</v>
      </c>
      <c r="U165" s="114"/>
      <c r="V165" s="109">
        <v>0</v>
      </c>
      <c r="W165" s="116"/>
      <c r="X165" s="117"/>
      <c r="Y165" s="113">
        <v>0</v>
      </c>
      <c r="Z165" s="119"/>
      <c r="AA165" s="113"/>
      <c r="AB165" s="117"/>
      <c r="AC165" s="121">
        <v>22</v>
      </c>
      <c r="AD165" s="123">
        <v>0</v>
      </c>
      <c r="AE165" s="109">
        <v>5</v>
      </c>
      <c r="AF165" s="124">
        <v>40</v>
      </c>
      <c r="AG165" s="119">
        <v>5</v>
      </c>
      <c r="AH165" s="109">
        <v>0</v>
      </c>
      <c r="AI165" s="116"/>
      <c r="AJ165" s="113">
        <v>0</v>
      </c>
      <c r="AK165" s="126"/>
      <c r="AL165" s="113"/>
      <c r="AM165" s="114"/>
      <c r="AN165" s="109">
        <v>0</v>
      </c>
      <c r="AO165" s="116"/>
      <c r="AP165" s="124">
        <v>0</v>
      </c>
      <c r="AQ165" s="124">
        <v>0</v>
      </c>
      <c r="AR165" s="127">
        <v>0</v>
      </c>
      <c r="AS165" s="127">
        <v>0</v>
      </c>
      <c r="AT165" s="113"/>
      <c r="AU165" s="114"/>
      <c r="AV165" s="113"/>
      <c r="AW165" s="126"/>
      <c r="AX165" s="109">
        <v>0</v>
      </c>
      <c r="AY165" s="110"/>
      <c r="AZ165" s="110"/>
    </row>
    <row r="166" spans="1:52" ht="21.75" customHeight="1" x14ac:dyDescent="0.3">
      <c r="A166" s="713"/>
      <c r="B166" s="647"/>
      <c r="C166" s="711"/>
      <c r="D166" s="85" t="s">
        <v>103</v>
      </c>
      <c r="E166" s="41">
        <f t="shared" si="0"/>
        <v>60</v>
      </c>
      <c r="F166" s="42">
        <f t="shared" si="1"/>
        <v>34</v>
      </c>
      <c r="G166" s="42">
        <f t="shared" si="2"/>
        <v>0</v>
      </c>
      <c r="H166" s="42">
        <f t="shared" si="3"/>
        <v>0</v>
      </c>
      <c r="I166" s="43">
        <f t="shared" si="4"/>
        <v>0</v>
      </c>
      <c r="J166" s="89">
        <f t="shared" si="5"/>
        <v>94</v>
      </c>
      <c r="K166" s="650"/>
      <c r="L166" s="650"/>
      <c r="M166" s="650"/>
      <c r="N166" s="650"/>
      <c r="O166" s="650"/>
      <c r="P166" s="128">
        <v>0</v>
      </c>
      <c r="Q166" s="129"/>
      <c r="R166" s="129"/>
      <c r="S166" s="128"/>
      <c r="T166" s="130">
        <v>0</v>
      </c>
      <c r="U166" s="132"/>
      <c r="V166" s="128">
        <v>0</v>
      </c>
      <c r="W166" s="134"/>
      <c r="X166" s="135"/>
      <c r="Y166" s="130">
        <v>0</v>
      </c>
      <c r="Z166" s="136"/>
      <c r="AA166" s="130"/>
      <c r="AB166" s="135"/>
      <c r="AC166" s="138">
        <v>34</v>
      </c>
      <c r="AD166" s="140">
        <v>0</v>
      </c>
      <c r="AE166" s="128">
        <v>0</v>
      </c>
      <c r="AF166" s="142">
        <v>60</v>
      </c>
      <c r="AG166" s="136"/>
      <c r="AH166" s="128">
        <v>0</v>
      </c>
      <c r="AI166" s="134"/>
      <c r="AJ166" s="130">
        <v>0</v>
      </c>
      <c r="AK166" s="144"/>
      <c r="AL166" s="130"/>
      <c r="AM166" s="132"/>
      <c r="AN166" s="128">
        <v>0</v>
      </c>
      <c r="AO166" s="134"/>
      <c r="AP166" s="142">
        <v>0</v>
      </c>
      <c r="AQ166" s="142">
        <v>0</v>
      </c>
      <c r="AR166" s="146">
        <v>0</v>
      </c>
      <c r="AS166" s="146">
        <v>0</v>
      </c>
      <c r="AT166" s="130"/>
      <c r="AU166" s="132"/>
      <c r="AV166" s="130"/>
      <c r="AW166" s="144"/>
      <c r="AX166" s="128">
        <v>0</v>
      </c>
      <c r="AY166" s="129"/>
      <c r="AZ166" s="129"/>
    </row>
    <row r="167" spans="1:52" ht="21.75" customHeight="1" x14ac:dyDescent="0.3">
      <c r="A167" s="712" t="s">
        <v>808</v>
      </c>
      <c r="B167" s="646" t="s">
        <v>809</v>
      </c>
      <c r="C167" s="710" t="s">
        <v>394</v>
      </c>
      <c r="D167" s="37" t="s">
        <v>72</v>
      </c>
      <c r="E167" s="41">
        <f t="shared" si="0"/>
        <v>40</v>
      </c>
      <c r="F167" s="42">
        <f t="shared" si="1"/>
        <v>40</v>
      </c>
      <c r="G167" s="42">
        <f t="shared" si="2"/>
        <v>25</v>
      </c>
      <c r="H167" s="42">
        <f t="shared" si="3"/>
        <v>8</v>
      </c>
      <c r="I167" s="43">
        <f t="shared" si="4"/>
        <v>8</v>
      </c>
      <c r="J167" s="44">
        <f t="shared" si="5"/>
        <v>121</v>
      </c>
      <c r="K167" s="681">
        <f>(J167+(J168/5))</f>
        <v>134</v>
      </c>
      <c r="L167" s="649"/>
      <c r="M167" s="649"/>
      <c r="N167" s="651">
        <f>K167+(L167*5)+(M167*30)</f>
        <v>134</v>
      </c>
      <c r="O167" s="649">
        <f>IF(N167=0,"",RANK(N167,N:N,0))</f>
        <v>49</v>
      </c>
      <c r="P167" s="109">
        <v>0</v>
      </c>
      <c r="Q167" s="110"/>
      <c r="R167" s="110"/>
      <c r="S167" s="109"/>
      <c r="T167" s="113">
        <v>0</v>
      </c>
      <c r="U167" s="114">
        <v>8</v>
      </c>
      <c r="V167" s="109">
        <v>0</v>
      </c>
      <c r="W167" s="116"/>
      <c r="X167" s="117">
        <v>8</v>
      </c>
      <c r="Y167" s="113">
        <v>8</v>
      </c>
      <c r="Z167" s="119"/>
      <c r="AA167" s="113">
        <v>3</v>
      </c>
      <c r="AB167" s="117"/>
      <c r="AC167" s="121"/>
      <c r="AD167" s="123">
        <v>25</v>
      </c>
      <c r="AE167" s="109">
        <v>0</v>
      </c>
      <c r="AF167" s="124">
        <v>40</v>
      </c>
      <c r="AG167" s="119"/>
      <c r="AH167" s="109">
        <v>5</v>
      </c>
      <c r="AI167" s="116"/>
      <c r="AJ167" s="113">
        <v>0</v>
      </c>
      <c r="AK167" s="126">
        <v>5</v>
      </c>
      <c r="AL167" s="113"/>
      <c r="AM167" s="114"/>
      <c r="AN167" s="109">
        <v>0</v>
      </c>
      <c r="AO167" s="116"/>
      <c r="AP167" s="124">
        <v>40</v>
      </c>
      <c r="AQ167" s="124">
        <v>0</v>
      </c>
      <c r="AR167" s="127">
        <v>0</v>
      </c>
      <c r="AS167" s="127">
        <v>0</v>
      </c>
      <c r="AT167" s="113"/>
      <c r="AU167" s="114"/>
      <c r="AV167" s="113">
        <v>5</v>
      </c>
      <c r="AW167" s="126"/>
      <c r="AX167" s="109">
        <v>0</v>
      </c>
      <c r="AY167" s="110"/>
      <c r="AZ167" s="110"/>
    </row>
    <row r="168" spans="1:52" ht="21.75" customHeight="1" x14ac:dyDescent="0.3">
      <c r="A168" s="713"/>
      <c r="B168" s="647"/>
      <c r="C168" s="711"/>
      <c r="D168" s="85" t="s">
        <v>103</v>
      </c>
      <c r="E168" s="41">
        <f t="shared" si="0"/>
        <v>40</v>
      </c>
      <c r="F168" s="42">
        <f t="shared" si="1"/>
        <v>25</v>
      </c>
      <c r="G168" s="42">
        <f t="shared" si="2"/>
        <v>0</v>
      </c>
      <c r="H168" s="42">
        <f t="shared" si="3"/>
        <v>0</v>
      </c>
      <c r="I168" s="43">
        <f t="shared" si="4"/>
        <v>0</v>
      </c>
      <c r="J168" s="89">
        <f t="shared" si="5"/>
        <v>65</v>
      </c>
      <c r="K168" s="650"/>
      <c r="L168" s="650"/>
      <c r="M168" s="650"/>
      <c r="N168" s="650"/>
      <c r="O168" s="650"/>
      <c r="P168" s="128">
        <v>0</v>
      </c>
      <c r="Q168" s="129"/>
      <c r="R168" s="129"/>
      <c r="S168" s="128"/>
      <c r="T168" s="130">
        <v>0</v>
      </c>
      <c r="U168" s="132"/>
      <c r="V168" s="128">
        <v>0</v>
      </c>
      <c r="W168" s="134"/>
      <c r="X168" s="135"/>
      <c r="Y168" s="130">
        <v>0</v>
      </c>
      <c r="Z168" s="136"/>
      <c r="AA168" s="130"/>
      <c r="AB168" s="135"/>
      <c r="AC168" s="138"/>
      <c r="AD168" s="140">
        <v>40</v>
      </c>
      <c r="AE168" s="128">
        <v>0</v>
      </c>
      <c r="AF168" s="142">
        <v>0</v>
      </c>
      <c r="AG168" s="136"/>
      <c r="AH168" s="128">
        <v>0</v>
      </c>
      <c r="AI168" s="134"/>
      <c r="AJ168" s="130">
        <v>0</v>
      </c>
      <c r="AK168" s="144"/>
      <c r="AL168" s="130"/>
      <c r="AM168" s="132"/>
      <c r="AN168" s="128">
        <v>0</v>
      </c>
      <c r="AO168" s="134"/>
      <c r="AP168" s="142">
        <v>25</v>
      </c>
      <c r="AQ168" s="142">
        <v>0</v>
      </c>
      <c r="AR168" s="146">
        <v>0</v>
      </c>
      <c r="AS168" s="146">
        <v>0</v>
      </c>
      <c r="AT168" s="130"/>
      <c r="AU168" s="132"/>
      <c r="AV168" s="130"/>
      <c r="AW168" s="144"/>
      <c r="AX168" s="128">
        <v>0</v>
      </c>
      <c r="AY168" s="129"/>
      <c r="AZ168" s="129"/>
    </row>
    <row r="169" spans="1:52" ht="21.75" customHeight="1" x14ac:dyDescent="0.3">
      <c r="A169" s="712" t="s">
        <v>814</v>
      </c>
      <c r="B169" s="646" t="s">
        <v>815</v>
      </c>
      <c r="C169" s="710" t="s">
        <v>138</v>
      </c>
      <c r="D169" s="37" t="s">
        <v>72</v>
      </c>
      <c r="E169" s="41">
        <f t="shared" si="0"/>
        <v>102</v>
      </c>
      <c r="F169" s="42">
        <f t="shared" si="1"/>
        <v>100</v>
      </c>
      <c r="G169" s="42">
        <f t="shared" si="2"/>
        <v>60</v>
      </c>
      <c r="H169" s="42">
        <f t="shared" si="3"/>
        <v>60</v>
      </c>
      <c r="I169" s="43">
        <f t="shared" si="4"/>
        <v>40</v>
      </c>
      <c r="J169" s="44">
        <f t="shared" si="5"/>
        <v>362</v>
      </c>
      <c r="K169" s="681">
        <f>(J169+(J170/5))</f>
        <v>455.2</v>
      </c>
      <c r="L169" s="649">
        <f>Nemzetközi!B286</f>
        <v>7</v>
      </c>
      <c r="M169" s="649"/>
      <c r="N169" s="651">
        <f>K169+(L169*5)+(M169*30)</f>
        <v>490.2</v>
      </c>
      <c r="O169" s="649">
        <f>IF(N169=0,"",RANK(N169,N:N,0))</f>
        <v>18</v>
      </c>
      <c r="P169" s="109">
        <v>3</v>
      </c>
      <c r="Q169" s="110"/>
      <c r="R169" s="110"/>
      <c r="S169" s="109"/>
      <c r="T169" s="113">
        <v>0</v>
      </c>
      <c r="U169" s="114"/>
      <c r="V169" s="109">
        <v>0</v>
      </c>
      <c r="W169" s="116"/>
      <c r="X169" s="117"/>
      <c r="Y169" s="113">
        <v>3</v>
      </c>
      <c r="Z169" s="119"/>
      <c r="AA169" s="113"/>
      <c r="AB169" s="117"/>
      <c r="AC169" s="121">
        <v>102</v>
      </c>
      <c r="AD169" s="123">
        <v>25</v>
      </c>
      <c r="AE169" s="109">
        <v>0</v>
      </c>
      <c r="AF169" s="124">
        <v>60</v>
      </c>
      <c r="AG169" s="119">
        <v>60</v>
      </c>
      <c r="AH169" s="109">
        <v>0</v>
      </c>
      <c r="AI169" s="116"/>
      <c r="AJ169" s="113">
        <v>0</v>
      </c>
      <c r="AK169" s="126">
        <v>40</v>
      </c>
      <c r="AL169" s="113"/>
      <c r="AM169" s="114">
        <v>100</v>
      </c>
      <c r="AN169" s="109">
        <v>0</v>
      </c>
      <c r="AO169" s="116"/>
      <c r="AP169" s="124">
        <v>0</v>
      </c>
      <c r="AQ169" s="124">
        <v>0</v>
      </c>
      <c r="AR169" s="127">
        <v>0</v>
      </c>
      <c r="AS169" s="127">
        <v>0</v>
      </c>
      <c r="AT169" s="113">
        <v>40</v>
      </c>
      <c r="AU169" s="114"/>
      <c r="AV169" s="113"/>
      <c r="AW169" s="126"/>
      <c r="AX169" s="109">
        <v>60</v>
      </c>
      <c r="AY169" s="110"/>
      <c r="AZ169" s="110"/>
    </row>
    <row r="170" spans="1:52" ht="21.75" customHeight="1" x14ac:dyDescent="0.3">
      <c r="A170" s="713"/>
      <c r="B170" s="647"/>
      <c r="C170" s="711"/>
      <c r="D170" s="85" t="s">
        <v>103</v>
      </c>
      <c r="E170" s="41">
        <f t="shared" si="0"/>
        <v>150</v>
      </c>
      <c r="F170" s="42">
        <f t="shared" si="1"/>
        <v>100</v>
      </c>
      <c r="G170" s="42">
        <f t="shared" si="2"/>
        <v>96</v>
      </c>
      <c r="H170" s="42">
        <f t="shared" si="3"/>
        <v>60</v>
      </c>
      <c r="I170" s="43">
        <f t="shared" si="4"/>
        <v>60</v>
      </c>
      <c r="J170" s="89">
        <f t="shared" si="5"/>
        <v>466</v>
      </c>
      <c r="K170" s="650"/>
      <c r="L170" s="650"/>
      <c r="M170" s="650"/>
      <c r="N170" s="650"/>
      <c r="O170" s="650"/>
      <c r="P170" s="128">
        <v>60</v>
      </c>
      <c r="Q170" s="129"/>
      <c r="R170" s="129"/>
      <c r="S170" s="128"/>
      <c r="T170" s="130">
        <v>0</v>
      </c>
      <c r="U170" s="132"/>
      <c r="V170" s="128">
        <v>0</v>
      </c>
      <c r="W170" s="134"/>
      <c r="X170" s="135"/>
      <c r="Y170" s="130">
        <v>25</v>
      </c>
      <c r="Z170" s="136"/>
      <c r="AA170" s="130"/>
      <c r="AB170" s="135"/>
      <c r="AC170" s="138">
        <v>96</v>
      </c>
      <c r="AD170" s="140">
        <v>40</v>
      </c>
      <c r="AE170" s="128">
        <v>0</v>
      </c>
      <c r="AF170" s="142">
        <v>0</v>
      </c>
      <c r="AG170" s="136">
        <v>8</v>
      </c>
      <c r="AH170" s="128">
        <v>0</v>
      </c>
      <c r="AI170" s="134"/>
      <c r="AJ170" s="130">
        <v>0</v>
      </c>
      <c r="AK170" s="144">
        <v>100</v>
      </c>
      <c r="AL170" s="130"/>
      <c r="AM170" s="132">
        <v>150</v>
      </c>
      <c r="AN170" s="128">
        <v>0</v>
      </c>
      <c r="AO170" s="134"/>
      <c r="AP170" s="142">
        <v>0</v>
      </c>
      <c r="AQ170" s="142">
        <v>0</v>
      </c>
      <c r="AR170" s="146">
        <v>0</v>
      </c>
      <c r="AS170" s="146">
        <v>0</v>
      </c>
      <c r="AT170" s="130">
        <v>60</v>
      </c>
      <c r="AU170" s="132"/>
      <c r="AV170" s="130"/>
      <c r="AW170" s="144"/>
      <c r="AX170" s="128">
        <v>100</v>
      </c>
      <c r="AY170" s="129"/>
      <c r="AZ170" s="129"/>
    </row>
    <row r="171" spans="1:52" ht="21.75" customHeight="1" x14ac:dyDescent="0.3">
      <c r="A171" s="648" t="s">
        <v>600</v>
      </c>
      <c r="B171" s="646" t="s">
        <v>601</v>
      </c>
      <c r="C171" s="646" t="s">
        <v>602</v>
      </c>
      <c r="D171" s="37" t="s">
        <v>72</v>
      </c>
      <c r="E171" s="41">
        <f t="shared" si="0"/>
        <v>25</v>
      </c>
      <c r="F171" s="42">
        <f t="shared" si="1"/>
        <v>15</v>
      </c>
      <c r="G171" s="42">
        <f t="shared" si="2"/>
        <v>5</v>
      </c>
      <c r="H171" s="42">
        <f t="shared" si="3"/>
        <v>0</v>
      </c>
      <c r="I171" s="43">
        <f t="shared" si="4"/>
        <v>0</v>
      </c>
      <c r="J171" s="44">
        <f t="shared" si="5"/>
        <v>45</v>
      </c>
      <c r="K171" s="681">
        <f>(J171+(J172/5))</f>
        <v>53</v>
      </c>
      <c r="L171" s="649"/>
      <c r="M171" s="649"/>
      <c r="N171" s="651">
        <f>K171+(L171*5)+(M171*30)</f>
        <v>53</v>
      </c>
      <c r="O171" s="649">
        <f>IF(N171=0,"",RANK(N171,N:N,0))</f>
        <v>64</v>
      </c>
      <c r="P171" s="109">
        <v>0</v>
      </c>
      <c r="Q171" s="110"/>
      <c r="R171" s="110"/>
      <c r="S171" s="109"/>
      <c r="T171" s="113">
        <v>0</v>
      </c>
      <c r="U171" s="114"/>
      <c r="V171" s="109">
        <v>0</v>
      </c>
      <c r="W171" s="116"/>
      <c r="X171" s="117"/>
      <c r="Y171" s="113">
        <v>0</v>
      </c>
      <c r="Z171" s="119"/>
      <c r="AA171" s="113"/>
      <c r="AB171" s="117"/>
      <c r="AC171" s="121"/>
      <c r="AD171" s="123">
        <v>0</v>
      </c>
      <c r="AE171" s="109">
        <v>0</v>
      </c>
      <c r="AF171" s="124">
        <v>0</v>
      </c>
      <c r="AG171" s="119"/>
      <c r="AH171" s="109">
        <v>5</v>
      </c>
      <c r="AI171" s="116"/>
      <c r="AJ171" s="113">
        <v>25</v>
      </c>
      <c r="AK171" s="126"/>
      <c r="AL171" s="113"/>
      <c r="AM171" s="114"/>
      <c r="AN171" s="109">
        <v>0</v>
      </c>
      <c r="AO171" s="116"/>
      <c r="AP171" s="124">
        <v>0</v>
      </c>
      <c r="AQ171" s="124">
        <v>0</v>
      </c>
      <c r="AR171" s="127">
        <v>0</v>
      </c>
      <c r="AS171" s="127">
        <v>0</v>
      </c>
      <c r="AT171" s="113"/>
      <c r="AU171" s="114"/>
      <c r="AV171" s="113">
        <v>15</v>
      </c>
      <c r="AW171" s="126"/>
      <c r="AX171" s="109">
        <v>25</v>
      </c>
      <c r="AY171" s="110"/>
      <c r="AZ171" s="110"/>
    </row>
    <row r="172" spans="1:52" ht="21.75" customHeight="1" x14ac:dyDescent="0.3">
      <c r="A172" s="647"/>
      <c r="B172" s="647"/>
      <c r="C172" s="647"/>
      <c r="D172" s="85" t="s">
        <v>103</v>
      </c>
      <c r="E172" s="41">
        <f t="shared" si="0"/>
        <v>40</v>
      </c>
      <c r="F172" s="42">
        <f t="shared" si="1"/>
        <v>0</v>
      </c>
      <c r="G172" s="42">
        <f t="shared" si="2"/>
        <v>0</v>
      </c>
      <c r="H172" s="42">
        <f t="shared" si="3"/>
        <v>0</v>
      </c>
      <c r="I172" s="43">
        <f t="shared" si="4"/>
        <v>0</v>
      </c>
      <c r="J172" s="89">
        <f t="shared" si="5"/>
        <v>40</v>
      </c>
      <c r="K172" s="650"/>
      <c r="L172" s="650"/>
      <c r="M172" s="650"/>
      <c r="N172" s="650"/>
      <c r="O172" s="650"/>
      <c r="P172" s="128">
        <v>0</v>
      </c>
      <c r="Q172" s="129"/>
      <c r="R172" s="129"/>
      <c r="S172" s="128"/>
      <c r="T172" s="130">
        <v>0</v>
      </c>
      <c r="U172" s="132"/>
      <c r="V172" s="128">
        <v>0</v>
      </c>
      <c r="W172" s="134"/>
      <c r="X172" s="135"/>
      <c r="Y172" s="130">
        <v>0</v>
      </c>
      <c r="Z172" s="136"/>
      <c r="AA172" s="130"/>
      <c r="AB172" s="135"/>
      <c r="AC172" s="138"/>
      <c r="AD172" s="140">
        <v>0</v>
      </c>
      <c r="AE172" s="128">
        <v>0</v>
      </c>
      <c r="AF172" s="142">
        <v>0</v>
      </c>
      <c r="AG172" s="136"/>
      <c r="AH172" s="128">
        <v>0</v>
      </c>
      <c r="AI172" s="134"/>
      <c r="AJ172" s="130">
        <v>40</v>
      </c>
      <c r="AK172" s="144"/>
      <c r="AL172" s="130"/>
      <c r="AM172" s="132"/>
      <c r="AN172" s="128">
        <v>0</v>
      </c>
      <c r="AO172" s="134"/>
      <c r="AP172" s="142">
        <v>0</v>
      </c>
      <c r="AQ172" s="142">
        <v>0</v>
      </c>
      <c r="AR172" s="146">
        <v>0</v>
      </c>
      <c r="AS172" s="146">
        <v>0</v>
      </c>
      <c r="AT172" s="130"/>
      <c r="AU172" s="132"/>
      <c r="AV172" s="130"/>
      <c r="AW172" s="144"/>
      <c r="AX172" s="128">
        <v>8</v>
      </c>
      <c r="AY172" s="129"/>
      <c r="AZ172" s="129"/>
    </row>
    <row r="173" spans="1:52" ht="21.75" customHeight="1" x14ac:dyDescent="0.3">
      <c r="A173" s="648" t="s">
        <v>828</v>
      </c>
      <c r="B173" s="646" t="s">
        <v>829</v>
      </c>
      <c r="C173" s="646" t="s">
        <v>81</v>
      </c>
      <c r="D173" s="37" t="s">
        <v>72</v>
      </c>
      <c r="E173" s="41">
        <f t="shared" si="0"/>
        <v>20</v>
      </c>
      <c r="F173" s="42">
        <f t="shared" si="1"/>
        <v>10</v>
      </c>
      <c r="G173" s="42">
        <f t="shared" si="2"/>
        <v>0</v>
      </c>
      <c r="H173" s="42">
        <f t="shared" si="3"/>
        <v>0</v>
      </c>
      <c r="I173" s="43">
        <f t="shared" si="4"/>
        <v>0</v>
      </c>
      <c r="J173" s="44">
        <f t="shared" si="5"/>
        <v>30</v>
      </c>
      <c r="K173" s="681">
        <f>(J173+(J174/5))</f>
        <v>43</v>
      </c>
      <c r="L173" s="649"/>
      <c r="M173" s="649"/>
      <c r="N173" s="651">
        <f>K173+(L173*5)+(M173*30)</f>
        <v>43</v>
      </c>
      <c r="O173" s="649">
        <f>IF(N173=0,"",RANK(N173,N:N,0))</f>
        <v>67</v>
      </c>
      <c r="P173" s="109">
        <v>0</v>
      </c>
      <c r="Q173" s="110">
        <v>20</v>
      </c>
      <c r="R173" s="110">
        <v>10</v>
      </c>
      <c r="S173" s="109"/>
      <c r="T173" s="113">
        <v>0</v>
      </c>
      <c r="U173" s="114"/>
      <c r="V173" s="109">
        <v>0</v>
      </c>
      <c r="W173" s="116"/>
      <c r="X173" s="117"/>
      <c r="Y173" s="113">
        <v>0</v>
      </c>
      <c r="Z173" s="119"/>
      <c r="AA173" s="113"/>
      <c r="AB173" s="117"/>
      <c r="AC173" s="121"/>
      <c r="AD173" s="123">
        <v>0</v>
      </c>
      <c r="AE173" s="109">
        <v>0</v>
      </c>
      <c r="AF173" s="124">
        <v>0</v>
      </c>
      <c r="AG173" s="119"/>
      <c r="AH173" s="109">
        <v>0</v>
      </c>
      <c r="AI173" s="116"/>
      <c r="AJ173" s="113">
        <v>0</v>
      </c>
      <c r="AK173" s="126"/>
      <c r="AL173" s="113"/>
      <c r="AM173" s="114"/>
      <c r="AN173" s="109">
        <v>0</v>
      </c>
      <c r="AO173" s="116"/>
      <c r="AP173" s="124">
        <v>0</v>
      </c>
      <c r="AQ173" s="124">
        <v>0</v>
      </c>
      <c r="AR173" s="127">
        <v>0</v>
      </c>
      <c r="AS173" s="127">
        <v>0</v>
      </c>
      <c r="AT173" s="113"/>
      <c r="AU173" s="114"/>
      <c r="AV173" s="113"/>
      <c r="AW173" s="126"/>
      <c r="AX173" s="109">
        <v>0</v>
      </c>
      <c r="AY173" s="110"/>
      <c r="AZ173" s="110"/>
    </row>
    <row r="174" spans="1:52" ht="21.75" customHeight="1" x14ac:dyDescent="0.3">
      <c r="A174" s="647"/>
      <c r="B174" s="647"/>
      <c r="C174" s="647"/>
      <c r="D174" s="85" t="s">
        <v>103</v>
      </c>
      <c r="E174" s="41">
        <f t="shared" si="0"/>
        <v>35</v>
      </c>
      <c r="F174" s="42">
        <f t="shared" si="1"/>
        <v>30</v>
      </c>
      <c r="G174" s="42">
        <f t="shared" si="2"/>
        <v>0</v>
      </c>
      <c r="H174" s="42">
        <f t="shared" si="3"/>
        <v>0</v>
      </c>
      <c r="I174" s="43">
        <f t="shared" si="4"/>
        <v>0</v>
      </c>
      <c r="J174" s="89">
        <f t="shared" si="5"/>
        <v>65</v>
      </c>
      <c r="K174" s="650"/>
      <c r="L174" s="650"/>
      <c r="M174" s="650"/>
      <c r="N174" s="650"/>
      <c r="O174" s="650"/>
      <c r="P174" s="128">
        <v>0</v>
      </c>
      <c r="Q174" s="129">
        <v>35</v>
      </c>
      <c r="R174" s="129">
        <v>30</v>
      </c>
      <c r="S174" s="128"/>
      <c r="T174" s="130">
        <v>0</v>
      </c>
      <c r="U174" s="132"/>
      <c r="V174" s="128">
        <v>0</v>
      </c>
      <c r="W174" s="134"/>
      <c r="X174" s="135"/>
      <c r="Y174" s="130">
        <v>0</v>
      </c>
      <c r="Z174" s="136"/>
      <c r="AA174" s="130"/>
      <c r="AB174" s="135"/>
      <c r="AC174" s="138"/>
      <c r="AD174" s="140">
        <v>0</v>
      </c>
      <c r="AE174" s="128">
        <v>0</v>
      </c>
      <c r="AF174" s="142">
        <v>0</v>
      </c>
      <c r="AG174" s="136"/>
      <c r="AH174" s="128">
        <v>0</v>
      </c>
      <c r="AI174" s="134"/>
      <c r="AJ174" s="130">
        <v>0</v>
      </c>
      <c r="AK174" s="144"/>
      <c r="AL174" s="130"/>
      <c r="AM174" s="132"/>
      <c r="AN174" s="128">
        <v>0</v>
      </c>
      <c r="AO174" s="134"/>
      <c r="AP174" s="142">
        <v>0</v>
      </c>
      <c r="AQ174" s="142">
        <v>0</v>
      </c>
      <c r="AR174" s="146">
        <v>0</v>
      </c>
      <c r="AS174" s="146">
        <v>0</v>
      </c>
      <c r="AT174" s="130"/>
      <c r="AU174" s="132"/>
      <c r="AV174" s="130"/>
      <c r="AW174" s="144"/>
      <c r="AX174" s="128">
        <v>0</v>
      </c>
      <c r="AY174" s="129"/>
      <c r="AZ174" s="129"/>
    </row>
    <row r="175" spans="1:52" ht="21.75" customHeight="1" x14ac:dyDescent="0.3">
      <c r="A175" s="712" t="s">
        <v>621</v>
      </c>
      <c r="B175" s="646" t="s">
        <v>622</v>
      </c>
      <c r="C175" s="710" t="s">
        <v>163</v>
      </c>
      <c r="D175" s="37" t="s">
        <v>72</v>
      </c>
      <c r="E175" s="41">
        <f t="shared" si="0"/>
        <v>60</v>
      </c>
      <c r="F175" s="42">
        <f t="shared" si="1"/>
        <v>25</v>
      </c>
      <c r="G175" s="42">
        <f t="shared" si="2"/>
        <v>10</v>
      </c>
      <c r="H175" s="42">
        <f t="shared" si="3"/>
        <v>5</v>
      </c>
      <c r="I175" s="43">
        <f t="shared" si="4"/>
        <v>0</v>
      </c>
      <c r="J175" s="44">
        <f t="shared" si="5"/>
        <v>100</v>
      </c>
      <c r="K175" s="681">
        <f>(J175+(J176/5))</f>
        <v>210</v>
      </c>
      <c r="L175" s="649"/>
      <c r="M175" s="649"/>
      <c r="N175" s="651">
        <f>K175+(L175*5)+(M175*30)</f>
        <v>210</v>
      </c>
      <c r="O175" s="649">
        <f>IF(N175=0,"",RANK(N175,N:N,0))</f>
        <v>40</v>
      </c>
      <c r="P175" s="109">
        <v>0</v>
      </c>
      <c r="Q175" s="110"/>
      <c r="R175" s="110"/>
      <c r="S175" s="109"/>
      <c r="T175" s="113">
        <v>0</v>
      </c>
      <c r="U175" s="114"/>
      <c r="V175" s="109">
        <v>0</v>
      </c>
      <c r="W175" s="116"/>
      <c r="X175" s="117"/>
      <c r="Y175" s="113">
        <v>0</v>
      </c>
      <c r="Z175" s="119"/>
      <c r="AA175" s="113"/>
      <c r="AB175" s="117"/>
      <c r="AC175" s="121"/>
      <c r="AD175" s="123">
        <v>0</v>
      </c>
      <c r="AE175" s="109">
        <v>0</v>
      </c>
      <c r="AF175" s="124">
        <v>0</v>
      </c>
      <c r="AG175" s="119">
        <v>25</v>
      </c>
      <c r="AH175" s="109">
        <v>5</v>
      </c>
      <c r="AI175" s="116"/>
      <c r="AJ175" s="113">
        <v>60</v>
      </c>
      <c r="AK175" s="126"/>
      <c r="AL175" s="113"/>
      <c r="AM175" s="114"/>
      <c r="AN175" s="109">
        <v>0</v>
      </c>
      <c r="AO175" s="116"/>
      <c r="AP175" s="124">
        <v>0</v>
      </c>
      <c r="AQ175" s="124">
        <v>0</v>
      </c>
      <c r="AR175" s="127">
        <v>10</v>
      </c>
      <c r="AS175" s="127">
        <v>0</v>
      </c>
      <c r="AT175" s="113"/>
      <c r="AU175" s="114"/>
      <c r="AV175" s="113"/>
      <c r="AW175" s="126"/>
      <c r="AX175" s="109">
        <v>0</v>
      </c>
      <c r="AY175" s="110"/>
      <c r="AZ175" s="110"/>
    </row>
    <row r="176" spans="1:52" ht="21.75" customHeight="1" x14ac:dyDescent="0.3">
      <c r="A176" s="713"/>
      <c r="B176" s="647"/>
      <c r="C176" s="711"/>
      <c r="D176" s="85" t="s">
        <v>103</v>
      </c>
      <c r="E176" s="41">
        <f t="shared" si="0"/>
        <v>150</v>
      </c>
      <c r="F176" s="42">
        <f t="shared" si="1"/>
        <v>100</v>
      </c>
      <c r="G176" s="42">
        <f t="shared" si="2"/>
        <v>100</v>
      </c>
      <c r="H176" s="42">
        <f t="shared" si="3"/>
        <v>100</v>
      </c>
      <c r="I176" s="43">
        <f t="shared" si="4"/>
        <v>100</v>
      </c>
      <c r="J176" s="89">
        <f t="shared" si="5"/>
        <v>550</v>
      </c>
      <c r="K176" s="650"/>
      <c r="L176" s="650"/>
      <c r="M176" s="650"/>
      <c r="N176" s="650"/>
      <c r="O176" s="650"/>
      <c r="P176" s="128">
        <v>0</v>
      </c>
      <c r="Q176" s="129"/>
      <c r="R176" s="129"/>
      <c r="S176" s="128"/>
      <c r="T176" s="130">
        <v>0</v>
      </c>
      <c r="U176" s="132"/>
      <c r="V176" s="128">
        <v>0</v>
      </c>
      <c r="W176" s="134"/>
      <c r="X176" s="135"/>
      <c r="Y176" s="130">
        <v>0</v>
      </c>
      <c r="Z176" s="136"/>
      <c r="AA176" s="130"/>
      <c r="AB176" s="135"/>
      <c r="AC176" s="138"/>
      <c r="AD176" s="140">
        <v>0</v>
      </c>
      <c r="AE176" s="128">
        <v>0</v>
      </c>
      <c r="AF176" s="142">
        <v>100</v>
      </c>
      <c r="AG176" s="136">
        <v>8</v>
      </c>
      <c r="AH176" s="128">
        <v>100</v>
      </c>
      <c r="AI176" s="134">
        <v>40</v>
      </c>
      <c r="AJ176" s="130">
        <v>100</v>
      </c>
      <c r="AK176" s="144"/>
      <c r="AL176" s="130"/>
      <c r="AM176" s="132"/>
      <c r="AN176" s="128">
        <v>0</v>
      </c>
      <c r="AO176" s="134">
        <v>100</v>
      </c>
      <c r="AP176" s="142">
        <v>0</v>
      </c>
      <c r="AQ176" s="142">
        <v>0</v>
      </c>
      <c r="AR176" s="146">
        <v>150</v>
      </c>
      <c r="AS176" s="146">
        <v>0</v>
      </c>
      <c r="AT176" s="130">
        <v>60</v>
      </c>
      <c r="AU176" s="132"/>
      <c r="AV176" s="130"/>
      <c r="AW176" s="144"/>
      <c r="AX176" s="128">
        <v>0</v>
      </c>
      <c r="AY176" s="129"/>
      <c r="AZ176" s="129"/>
    </row>
    <row r="177" spans="1:52" ht="21.75" customHeight="1" x14ac:dyDescent="0.3">
      <c r="A177" s="648" t="s">
        <v>845</v>
      </c>
      <c r="B177" s="646" t="s">
        <v>846</v>
      </c>
      <c r="C177" s="646" t="s">
        <v>131</v>
      </c>
      <c r="D177" s="37" t="s">
        <v>72</v>
      </c>
      <c r="E177" s="41">
        <f t="shared" si="0"/>
        <v>66</v>
      </c>
      <c r="F177" s="42">
        <f t="shared" si="1"/>
        <v>0</v>
      </c>
      <c r="G177" s="42">
        <f t="shared" si="2"/>
        <v>0</v>
      </c>
      <c r="H177" s="42">
        <f t="shared" si="3"/>
        <v>0</v>
      </c>
      <c r="I177" s="43">
        <f t="shared" si="4"/>
        <v>0</v>
      </c>
      <c r="J177" s="44">
        <f t="shared" si="5"/>
        <v>66</v>
      </c>
      <c r="K177" s="681">
        <f>(J177+(J178/5))</f>
        <v>72</v>
      </c>
      <c r="L177" s="649"/>
      <c r="M177" s="649"/>
      <c r="N177" s="651">
        <f>K177+(L177*5)+(M177*30)</f>
        <v>72</v>
      </c>
      <c r="O177" s="649">
        <f>IF(N177=0,"",RANK(N177,N:N,0))</f>
        <v>60</v>
      </c>
      <c r="P177" s="109">
        <v>0</v>
      </c>
      <c r="Q177" s="110"/>
      <c r="R177" s="110"/>
      <c r="S177" s="109"/>
      <c r="T177" s="113">
        <v>0</v>
      </c>
      <c r="U177" s="114"/>
      <c r="V177" s="109">
        <v>0</v>
      </c>
      <c r="W177" s="116"/>
      <c r="X177" s="117"/>
      <c r="Y177" s="113">
        <v>0</v>
      </c>
      <c r="Z177" s="119"/>
      <c r="AA177" s="113"/>
      <c r="AB177" s="117"/>
      <c r="AC177" s="121">
        <v>66</v>
      </c>
      <c r="AD177" s="123">
        <v>0</v>
      </c>
      <c r="AE177" s="109">
        <v>0</v>
      </c>
      <c r="AF177" s="124">
        <v>0</v>
      </c>
      <c r="AG177" s="119"/>
      <c r="AH177" s="109">
        <v>0</v>
      </c>
      <c r="AI177" s="116"/>
      <c r="AJ177" s="113">
        <v>0</v>
      </c>
      <c r="AK177" s="126"/>
      <c r="AL177" s="113"/>
      <c r="AM177" s="114"/>
      <c r="AN177" s="109">
        <v>0</v>
      </c>
      <c r="AO177" s="116"/>
      <c r="AP177" s="124">
        <v>0</v>
      </c>
      <c r="AQ177" s="124">
        <v>0</v>
      </c>
      <c r="AR177" s="127">
        <v>0</v>
      </c>
      <c r="AS177" s="127">
        <v>0</v>
      </c>
      <c r="AT177" s="113"/>
      <c r="AU177" s="114"/>
      <c r="AV177" s="113"/>
      <c r="AW177" s="126"/>
      <c r="AX177" s="109">
        <v>0</v>
      </c>
      <c r="AY177" s="110"/>
      <c r="AZ177" s="110"/>
    </row>
    <row r="178" spans="1:52" ht="21.75" customHeight="1" x14ac:dyDescent="0.3">
      <c r="A178" s="647"/>
      <c r="B178" s="647"/>
      <c r="C178" s="647"/>
      <c r="D178" s="85" t="s">
        <v>103</v>
      </c>
      <c r="E178" s="41">
        <f t="shared" si="0"/>
        <v>30</v>
      </c>
      <c r="F178" s="42">
        <f t="shared" si="1"/>
        <v>0</v>
      </c>
      <c r="G178" s="42">
        <f t="shared" si="2"/>
        <v>0</v>
      </c>
      <c r="H178" s="42">
        <f t="shared" si="3"/>
        <v>0</v>
      </c>
      <c r="I178" s="43">
        <f t="shared" si="4"/>
        <v>0</v>
      </c>
      <c r="J178" s="89">
        <f t="shared" si="5"/>
        <v>30</v>
      </c>
      <c r="K178" s="650"/>
      <c r="L178" s="650"/>
      <c r="M178" s="650"/>
      <c r="N178" s="650"/>
      <c r="O178" s="650"/>
      <c r="P178" s="128">
        <v>0</v>
      </c>
      <c r="Q178" s="129"/>
      <c r="R178" s="129"/>
      <c r="S178" s="128"/>
      <c r="T178" s="130">
        <v>0</v>
      </c>
      <c r="U178" s="132"/>
      <c r="V178" s="128">
        <v>0</v>
      </c>
      <c r="W178" s="134"/>
      <c r="X178" s="135"/>
      <c r="Y178" s="130">
        <v>0</v>
      </c>
      <c r="Z178" s="136"/>
      <c r="AA178" s="130"/>
      <c r="AB178" s="135"/>
      <c r="AC178" s="138">
        <v>30</v>
      </c>
      <c r="AD178" s="140">
        <v>0</v>
      </c>
      <c r="AE178" s="128">
        <v>0</v>
      </c>
      <c r="AF178" s="142">
        <v>0</v>
      </c>
      <c r="AG178" s="136"/>
      <c r="AH178" s="128">
        <v>0</v>
      </c>
      <c r="AI178" s="134"/>
      <c r="AJ178" s="130">
        <v>0</v>
      </c>
      <c r="AK178" s="144"/>
      <c r="AL178" s="130"/>
      <c r="AM178" s="132"/>
      <c r="AN178" s="128">
        <v>0</v>
      </c>
      <c r="AO178" s="134"/>
      <c r="AP178" s="142">
        <v>0</v>
      </c>
      <c r="AQ178" s="142">
        <v>0</v>
      </c>
      <c r="AR178" s="146">
        <v>0</v>
      </c>
      <c r="AS178" s="146">
        <v>0</v>
      </c>
      <c r="AT178" s="130"/>
      <c r="AU178" s="132"/>
      <c r="AV178" s="130"/>
      <c r="AW178" s="144"/>
      <c r="AX178" s="128">
        <v>0</v>
      </c>
      <c r="AY178" s="129"/>
      <c r="AZ178" s="129"/>
    </row>
    <row r="179" spans="1:52" ht="21.75" customHeight="1" x14ac:dyDescent="0.3">
      <c r="A179" s="712" t="s">
        <v>858</v>
      </c>
      <c r="B179" s="646" t="s">
        <v>859</v>
      </c>
      <c r="C179" s="710" t="s">
        <v>569</v>
      </c>
      <c r="D179" s="37" t="s">
        <v>72</v>
      </c>
      <c r="E179" s="41">
        <f t="shared" si="0"/>
        <v>60</v>
      </c>
      <c r="F179" s="42">
        <f t="shared" si="1"/>
        <v>56</v>
      </c>
      <c r="G179" s="42">
        <f t="shared" si="2"/>
        <v>25</v>
      </c>
      <c r="H179" s="42">
        <f t="shared" si="3"/>
        <v>25</v>
      </c>
      <c r="I179" s="43">
        <f t="shared" si="4"/>
        <v>20</v>
      </c>
      <c r="J179" s="44">
        <f t="shared" si="5"/>
        <v>186</v>
      </c>
      <c r="K179" s="681">
        <f>(J179+(J180/5))</f>
        <v>232.4</v>
      </c>
      <c r="L179" s="649"/>
      <c r="M179" s="649"/>
      <c r="N179" s="651">
        <f>K179+(L179*5)+(M179*30)</f>
        <v>232.4</v>
      </c>
      <c r="O179" s="649">
        <f>IF(N179=0,"",RANK(N179,N:N,0))</f>
        <v>34</v>
      </c>
      <c r="P179" s="109">
        <v>0</v>
      </c>
      <c r="Q179" s="110">
        <v>20</v>
      </c>
      <c r="R179" s="110"/>
      <c r="S179" s="109"/>
      <c r="T179" s="113">
        <v>0</v>
      </c>
      <c r="U179" s="114">
        <v>8</v>
      </c>
      <c r="V179" s="109">
        <v>0</v>
      </c>
      <c r="W179" s="116"/>
      <c r="X179" s="117">
        <v>8</v>
      </c>
      <c r="Y179" s="113">
        <v>0</v>
      </c>
      <c r="Z179" s="119"/>
      <c r="AA179" s="113">
        <v>8</v>
      </c>
      <c r="AB179" s="117"/>
      <c r="AC179" s="121">
        <v>56</v>
      </c>
      <c r="AD179" s="123">
        <v>25</v>
      </c>
      <c r="AE179" s="109">
        <v>5</v>
      </c>
      <c r="AF179" s="124">
        <v>60</v>
      </c>
      <c r="AG179" s="119"/>
      <c r="AH179" s="109">
        <v>0</v>
      </c>
      <c r="AI179" s="116"/>
      <c r="AJ179" s="113">
        <v>0</v>
      </c>
      <c r="AK179" s="126"/>
      <c r="AL179" s="113"/>
      <c r="AM179" s="114"/>
      <c r="AN179" s="109">
        <v>0</v>
      </c>
      <c r="AO179" s="116"/>
      <c r="AP179" s="124">
        <v>0</v>
      </c>
      <c r="AQ179" s="124">
        <v>0</v>
      </c>
      <c r="AR179" s="127">
        <v>0</v>
      </c>
      <c r="AS179" s="127">
        <v>0</v>
      </c>
      <c r="AT179" s="113"/>
      <c r="AU179" s="114"/>
      <c r="AV179" s="113"/>
      <c r="AW179" s="126">
        <v>25</v>
      </c>
      <c r="AX179" s="109">
        <v>0</v>
      </c>
      <c r="AY179" s="110"/>
      <c r="AZ179" s="110"/>
    </row>
    <row r="180" spans="1:52" ht="21.75" customHeight="1" x14ac:dyDescent="0.3">
      <c r="A180" s="713"/>
      <c r="B180" s="647"/>
      <c r="C180" s="711"/>
      <c r="D180" s="85" t="s">
        <v>103</v>
      </c>
      <c r="E180" s="41">
        <f t="shared" si="0"/>
        <v>72</v>
      </c>
      <c r="F180" s="42">
        <f t="shared" si="1"/>
        <v>60</v>
      </c>
      <c r="G180" s="42">
        <f t="shared" si="2"/>
        <v>40</v>
      </c>
      <c r="H180" s="42">
        <f t="shared" si="3"/>
        <v>35</v>
      </c>
      <c r="I180" s="43">
        <f t="shared" si="4"/>
        <v>25</v>
      </c>
      <c r="J180" s="89">
        <f t="shared" si="5"/>
        <v>232</v>
      </c>
      <c r="K180" s="650"/>
      <c r="L180" s="650"/>
      <c r="M180" s="650"/>
      <c r="N180" s="650"/>
      <c r="O180" s="650"/>
      <c r="P180" s="128">
        <v>0</v>
      </c>
      <c r="Q180" s="129">
        <v>35</v>
      </c>
      <c r="R180" s="129"/>
      <c r="S180" s="128"/>
      <c r="T180" s="130">
        <v>0</v>
      </c>
      <c r="U180" s="132">
        <v>25</v>
      </c>
      <c r="V180" s="128">
        <v>0</v>
      </c>
      <c r="W180" s="134"/>
      <c r="X180" s="135">
        <v>25</v>
      </c>
      <c r="Y180" s="130">
        <v>0</v>
      </c>
      <c r="Z180" s="136"/>
      <c r="AA180" s="130">
        <v>5</v>
      </c>
      <c r="AB180" s="135"/>
      <c r="AC180" s="138">
        <v>72</v>
      </c>
      <c r="AD180" s="140">
        <v>40</v>
      </c>
      <c r="AE180" s="128">
        <v>8</v>
      </c>
      <c r="AF180" s="142">
        <v>60</v>
      </c>
      <c r="AG180" s="136"/>
      <c r="AH180" s="128">
        <v>0</v>
      </c>
      <c r="AI180" s="134"/>
      <c r="AJ180" s="130">
        <v>0</v>
      </c>
      <c r="AK180" s="144"/>
      <c r="AL180" s="130"/>
      <c r="AM180" s="132"/>
      <c r="AN180" s="128">
        <v>0</v>
      </c>
      <c r="AO180" s="134"/>
      <c r="AP180" s="142">
        <v>0</v>
      </c>
      <c r="AQ180" s="142">
        <v>0</v>
      </c>
      <c r="AR180" s="146">
        <v>0</v>
      </c>
      <c r="AS180" s="146">
        <v>0</v>
      </c>
      <c r="AT180" s="130"/>
      <c r="AU180" s="132"/>
      <c r="AV180" s="130"/>
      <c r="AW180" s="144"/>
      <c r="AX180" s="128">
        <v>0</v>
      </c>
      <c r="AY180" s="129"/>
      <c r="AZ180" s="129"/>
    </row>
    <row r="181" spans="1:52" ht="21.75" customHeight="1" x14ac:dyDescent="0.3">
      <c r="A181" s="648" t="s">
        <v>866</v>
      </c>
      <c r="B181" s="646" t="s">
        <v>867</v>
      </c>
      <c r="C181" s="646" t="s">
        <v>144</v>
      </c>
      <c r="D181" s="37" t="s">
        <v>72</v>
      </c>
      <c r="E181" s="41">
        <f t="shared" si="0"/>
        <v>40</v>
      </c>
      <c r="F181" s="42">
        <f t="shared" si="1"/>
        <v>39</v>
      </c>
      <c r="G181" s="42">
        <f t="shared" si="2"/>
        <v>25</v>
      </c>
      <c r="H181" s="42">
        <f t="shared" si="3"/>
        <v>25</v>
      </c>
      <c r="I181" s="43">
        <f t="shared" si="4"/>
        <v>15</v>
      </c>
      <c r="J181" s="44">
        <f t="shared" si="5"/>
        <v>144</v>
      </c>
      <c r="K181" s="681">
        <f>(J181+(J182/5))</f>
        <v>185.8</v>
      </c>
      <c r="L181" s="649"/>
      <c r="M181" s="649"/>
      <c r="N181" s="651">
        <f>K181+(L181*5)+(M181*30)</f>
        <v>185.8</v>
      </c>
      <c r="O181" s="649">
        <f>IF(N181=0,"",RANK(N181,N:N,0))</f>
        <v>45</v>
      </c>
      <c r="P181" s="109">
        <v>3</v>
      </c>
      <c r="Q181" s="110"/>
      <c r="R181" s="110"/>
      <c r="S181" s="109"/>
      <c r="T181" s="113">
        <v>0</v>
      </c>
      <c r="U181" s="114"/>
      <c r="V181" s="109">
        <v>3</v>
      </c>
      <c r="W181" s="116">
        <v>3</v>
      </c>
      <c r="X181" s="117"/>
      <c r="Y181" s="113">
        <v>3</v>
      </c>
      <c r="Z181" s="119"/>
      <c r="AA181" s="113">
        <v>3</v>
      </c>
      <c r="AB181" s="117"/>
      <c r="AC181" s="121">
        <v>39</v>
      </c>
      <c r="AD181" s="123">
        <v>25</v>
      </c>
      <c r="AE181" s="109">
        <v>15</v>
      </c>
      <c r="AF181" s="124">
        <v>40</v>
      </c>
      <c r="AG181" s="119">
        <v>8</v>
      </c>
      <c r="AH181" s="109">
        <v>5</v>
      </c>
      <c r="AI181" s="116"/>
      <c r="AJ181" s="113">
        <v>0</v>
      </c>
      <c r="AK181" s="126">
        <v>5</v>
      </c>
      <c r="AL181" s="113">
        <v>15</v>
      </c>
      <c r="AM181" s="114">
        <v>25</v>
      </c>
      <c r="AN181" s="109">
        <v>0</v>
      </c>
      <c r="AO181" s="116">
        <v>15</v>
      </c>
      <c r="AP181" s="124">
        <v>0</v>
      </c>
      <c r="AQ181" s="124">
        <v>0</v>
      </c>
      <c r="AR181" s="127">
        <v>10</v>
      </c>
      <c r="AS181" s="127">
        <v>10</v>
      </c>
      <c r="AT181" s="113"/>
      <c r="AU181" s="114"/>
      <c r="AV181" s="113"/>
      <c r="AW181" s="126"/>
      <c r="AX181" s="109">
        <v>0</v>
      </c>
      <c r="AY181" s="110"/>
      <c r="AZ181" s="110"/>
    </row>
    <row r="182" spans="1:52" ht="21.75" customHeight="1" x14ac:dyDescent="0.3">
      <c r="A182" s="647"/>
      <c r="B182" s="647"/>
      <c r="C182" s="647"/>
      <c r="D182" s="85" t="s">
        <v>103</v>
      </c>
      <c r="E182" s="41">
        <f t="shared" si="0"/>
        <v>60</v>
      </c>
      <c r="F182" s="42">
        <f t="shared" si="1"/>
        <v>59</v>
      </c>
      <c r="G182" s="42">
        <f t="shared" si="2"/>
        <v>40</v>
      </c>
      <c r="H182" s="42">
        <f t="shared" si="3"/>
        <v>25</v>
      </c>
      <c r="I182" s="43">
        <f t="shared" si="4"/>
        <v>25</v>
      </c>
      <c r="J182" s="89">
        <f t="shared" si="5"/>
        <v>209</v>
      </c>
      <c r="K182" s="650"/>
      <c r="L182" s="650"/>
      <c r="M182" s="650"/>
      <c r="N182" s="650"/>
      <c r="O182" s="650"/>
      <c r="P182" s="128">
        <v>0</v>
      </c>
      <c r="Q182" s="129"/>
      <c r="R182" s="129"/>
      <c r="S182" s="128"/>
      <c r="T182" s="130">
        <v>0</v>
      </c>
      <c r="U182" s="132"/>
      <c r="V182" s="128">
        <v>0</v>
      </c>
      <c r="W182" s="134"/>
      <c r="X182" s="135"/>
      <c r="Y182" s="130">
        <v>0</v>
      </c>
      <c r="Z182" s="136"/>
      <c r="AA182" s="130"/>
      <c r="AB182" s="135"/>
      <c r="AC182" s="138">
        <v>59</v>
      </c>
      <c r="AD182" s="140">
        <v>0</v>
      </c>
      <c r="AE182" s="128">
        <v>25</v>
      </c>
      <c r="AF182" s="142">
        <v>60</v>
      </c>
      <c r="AG182" s="136">
        <v>8</v>
      </c>
      <c r="AH182" s="128">
        <v>8</v>
      </c>
      <c r="AI182" s="134"/>
      <c r="AJ182" s="130">
        <v>0</v>
      </c>
      <c r="AK182" s="144"/>
      <c r="AL182" s="130">
        <v>8</v>
      </c>
      <c r="AM182" s="132"/>
      <c r="AN182" s="128">
        <v>0</v>
      </c>
      <c r="AO182" s="134">
        <v>40</v>
      </c>
      <c r="AP182" s="142">
        <v>0</v>
      </c>
      <c r="AQ182" s="142">
        <v>0</v>
      </c>
      <c r="AR182" s="146">
        <v>25</v>
      </c>
      <c r="AS182" s="146">
        <v>0</v>
      </c>
      <c r="AT182" s="130"/>
      <c r="AU182" s="132"/>
      <c r="AV182" s="130"/>
      <c r="AW182" s="144"/>
      <c r="AX182" s="128">
        <v>0</v>
      </c>
      <c r="AY182" s="129"/>
      <c r="AZ182" s="129"/>
    </row>
    <row r="183" spans="1:52" ht="21.75" customHeight="1" x14ac:dyDescent="0.3">
      <c r="A183" s="712" t="s">
        <v>872</v>
      </c>
      <c r="B183" s="646" t="s">
        <v>873</v>
      </c>
      <c r="C183" s="710" t="s">
        <v>186</v>
      </c>
      <c r="D183" s="37" t="s">
        <v>72</v>
      </c>
      <c r="E183" s="41">
        <f t="shared" si="0"/>
        <v>100</v>
      </c>
      <c r="F183" s="42">
        <f t="shared" si="1"/>
        <v>100</v>
      </c>
      <c r="G183" s="42">
        <f t="shared" si="2"/>
        <v>60</v>
      </c>
      <c r="H183" s="42">
        <f t="shared" si="3"/>
        <v>60</v>
      </c>
      <c r="I183" s="43">
        <f t="shared" si="4"/>
        <v>60</v>
      </c>
      <c r="J183" s="44">
        <f t="shared" si="5"/>
        <v>380</v>
      </c>
      <c r="K183" s="681">
        <f>(J183+(J184/5))</f>
        <v>590</v>
      </c>
      <c r="L183" s="649">
        <f>Nemzetközi!B293</f>
        <v>19</v>
      </c>
      <c r="M183" s="649"/>
      <c r="N183" s="651">
        <f>K183+(L183*5)+(M183*30)</f>
        <v>685</v>
      </c>
      <c r="O183" s="649">
        <f>IF(N183=0,"",RANK(N183,N:N,0))</f>
        <v>15</v>
      </c>
      <c r="P183" s="109">
        <v>0</v>
      </c>
      <c r="Q183" s="110"/>
      <c r="R183" s="110">
        <v>30</v>
      </c>
      <c r="S183" s="109"/>
      <c r="T183" s="113">
        <v>0</v>
      </c>
      <c r="U183" s="114">
        <v>60</v>
      </c>
      <c r="V183" s="109">
        <v>0</v>
      </c>
      <c r="W183" s="116">
        <v>40</v>
      </c>
      <c r="X183" s="117">
        <v>8</v>
      </c>
      <c r="Y183" s="113">
        <v>25</v>
      </c>
      <c r="Z183" s="119"/>
      <c r="AA183" s="113"/>
      <c r="AB183" s="117"/>
      <c r="AC183" s="121"/>
      <c r="AD183" s="123">
        <v>25</v>
      </c>
      <c r="AE183" s="109">
        <v>25</v>
      </c>
      <c r="AF183" s="124">
        <v>100</v>
      </c>
      <c r="AG183" s="119">
        <v>40</v>
      </c>
      <c r="AH183" s="109">
        <v>0</v>
      </c>
      <c r="AI183" s="116">
        <v>60</v>
      </c>
      <c r="AJ183" s="113">
        <v>0</v>
      </c>
      <c r="AK183" s="126"/>
      <c r="AL183" s="113"/>
      <c r="AM183" s="114">
        <v>25</v>
      </c>
      <c r="AN183" s="109">
        <v>0</v>
      </c>
      <c r="AO183" s="116"/>
      <c r="AP183" s="124">
        <v>60</v>
      </c>
      <c r="AQ183" s="124">
        <v>0</v>
      </c>
      <c r="AR183" s="127">
        <v>0</v>
      </c>
      <c r="AS183" s="127">
        <v>35</v>
      </c>
      <c r="AT183" s="113"/>
      <c r="AU183" s="114">
        <v>100</v>
      </c>
      <c r="AV183" s="113"/>
      <c r="AW183" s="126"/>
      <c r="AX183" s="109">
        <v>0</v>
      </c>
      <c r="AY183" s="110"/>
      <c r="AZ183" s="110"/>
    </row>
    <row r="184" spans="1:52" ht="21.75" customHeight="1" x14ac:dyDescent="0.3">
      <c r="A184" s="713"/>
      <c r="B184" s="647"/>
      <c r="C184" s="711"/>
      <c r="D184" s="85" t="s">
        <v>103</v>
      </c>
      <c r="E184" s="41">
        <f t="shared" si="0"/>
        <v>350</v>
      </c>
      <c r="F184" s="42">
        <f t="shared" si="1"/>
        <v>250</v>
      </c>
      <c r="G184" s="42">
        <f t="shared" si="2"/>
        <v>250</v>
      </c>
      <c r="H184" s="42">
        <f t="shared" si="3"/>
        <v>100</v>
      </c>
      <c r="I184" s="43">
        <f t="shared" si="4"/>
        <v>100</v>
      </c>
      <c r="J184" s="89">
        <f t="shared" si="5"/>
        <v>1050</v>
      </c>
      <c r="K184" s="650"/>
      <c r="L184" s="650"/>
      <c r="M184" s="650"/>
      <c r="N184" s="650"/>
      <c r="O184" s="650"/>
      <c r="P184" s="128">
        <v>0</v>
      </c>
      <c r="Q184" s="129"/>
      <c r="R184" s="129">
        <v>30</v>
      </c>
      <c r="S184" s="128"/>
      <c r="T184" s="130">
        <v>0</v>
      </c>
      <c r="U184" s="132">
        <v>25</v>
      </c>
      <c r="V184" s="128">
        <v>0</v>
      </c>
      <c r="W184" s="134">
        <v>60</v>
      </c>
      <c r="X184" s="135">
        <v>90</v>
      </c>
      <c r="Y184" s="130">
        <v>5</v>
      </c>
      <c r="Z184" s="136"/>
      <c r="AA184" s="130"/>
      <c r="AB184" s="135"/>
      <c r="AC184" s="138"/>
      <c r="AD184" s="140">
        <v>100</v>
      </c>
      <c r="AE184" s="128">
        <v>60</v>
      </c>
      <c r="AF184" s="142">
        <v>250</v>
      </c>
      <c r="AG184" s="136">
        <v>100</v>
      </c>
      <c r="AH184" s="128">
        <v>0</v>
      </c>
      <c r="AI184" s="134">
        <v>100</v>
      </c>
      <c r="AJ184" s="130">
        <v>0</v>
      </c>
      <c r="AK184" s="144"/>
      <c r="AL184" s="130"/>
      <c r="AM184" s="132">
        <v>350</v>
      </c>
      <c r="AN184" s="128">
        <v>0</v>
      </c>
      <c r="AO184" s="134"/>
      <c r="AP184" s="142">
        <v>100</v>
      </c>
      <c r="AQ184" s="142">
        <v>0</v>
      </c>
      <c r="AR184" s="146">
        <v>0</v>
      </c>
      <c r="AS184" s="146">
        <v>9</v>
      </c>
      <c r="AT184" s="130">
        <v>100</v>
      </c>
      <c r="AU184" s="132">
        <v>250</v>
      </c>
      <c r="AV184" s="130"/>
      <c r="AW184" s="144"/>
      <c r="AX184" s="128">
        <v>0</v>
      </c>
      <c r="AY184" s="129"/>
      <c r="AZ184" s="129"/>
    </row>
    <row r="185" spans="1:52" ht="21.75" customHeight="1" x14ac:dyDescent="0.3">
      <c r="A185" s="712" t="s">
        <v>880</v>
      </c>
      <c r="B185" s="646" t="s">
        <v>881</v>
      </c>
      <c r="C185" s="710" t="s">
        <v>269</v>
      </c>
      <c r="D185" s="37" t="s">
        <v>72</v>
      </c>
      <c r="E185" s="41">
        <f t="shared" si="0"/>
        <v>2</v>
      </c>
      <c r="F185" s="42">
        <f t="shared" si="1"/>
        <v>0</v>
      </c>
      <c r="G185" s="42">
        <f t="shared" si="2"/>
        <v>0</v>
      </c>
      <c r="H185" s="42">
        <f t="shared" si="3"/>
        <v>0</v>
      </c>
      <c r="I185" s="43">
        <f t="shared" si="4"/>
        <v>0</v>
      </c>
      <c r="J185" s="44">
        <f t="shared" si="5"/>
        <v>2</v>
      </c>
      <c r="K185" s="681">
        <f>(J185+(J186/5))</f>
        <v>2</v>
      </c>
      <c r="L185" s="649"/>
      <c r="M185" s="649"/>
      <c r="N185" s="651">
        <f>K185+(L185*5)+(M185*30)</f>
        <v>2</v>
      </c>
      <c r="O185" s="649">
        <f>IF(N185=0,"",RANK(N185,N:N,0))</f>
        <v>92</v>
      </c>
      <c r="P185" s="109">
        <v>0</v>
      </c>
      <c r="Q185" s="110"/>
      <c r="R185" s="110"/>
      <c r="S185" s="109"/>
      <c r="T185" s="113">
        <v>0</v>
      </c>
      <c r="U185" s="114"/>
      <c r="V185" s="109">
        <v>0</v>
      </c>
      <c r="W185" s="116"/>
      <c r="X185" s="117"/>
      <c r="Y185" s="113">
        <v>0</v>
      </c>
      <c r="Z185" s="119"/>
      <c r="AA185" s="113"/>
      <c r="AB185" s="117"/>
      <c r="AC185" s="121">
        <v>2</v>
      </c>
      <c r="AD185" s="123">
        <v>0</v>
      </c>
      <c r="AE185" s="109">
        <v>0</v>
      </c>
      <c r="AF185" s="124">
        <v>0</v>
      </c>
      <c r="AG185" s="119"/>
      <c r="AH185" s="109">
        <v>0</v>
      </c>
      <c r="AI185" s="116"/>
      <c r="AJ185" s="113">
        <v>0</v>
      </c>
      <c r="AK185" s="126"/>
      <c r="AL185" s="113"/>
      <c r="AM185" s="114"/>
      <c r="AN185" s="109">
        <v>0</v>
      </c>
      <c r="AO185" s="116"/>
      <c r="AP185" s="124">
        <v>0</v>
      </c>
      <c r="AQ185" s="124">
        <v>0</v>
      </c>
      <c r="AR185" s="127">
        <v>0</v>
      </c>
      <c r="AS185" s="127">
        <v>0</v>
      </c>
      <c r="AT185" s="113"/>
      <c r="AU185" s="114"/>
      <c r="AV185" s="113"/>
      <c r="AW185" s="126"/>
      <c r="AX185" s="109">
        <v>0</v>
      </c>
      <c r="AY185" s="110"/>
      <c r="AZ185" s="110"/>
    </row>
    <row r="186" spans="1:52" ht="21.75" customHeight="1" x14ac:dyDescent="0.3">
      <c r="A186" s="713"/>
      <c r="B186" s="647"/>
      <c r="C186" s="711"/>
      <c r="D186" s="85" t="s">
        <v>103</v>
      </c>
      <c r="E186" s="41">
        <f t="shared" si="0"/>
        <v>0</v>
      </c>
      <c r="F186" s="42">
        <f t="shared" si="1"/>
        <v>0</v>
      </c>
      <c r="G186" s="42">
        <f t="shared" si="2"/>
        <v>0</v>
      </c>
      <c r="H186" s="42">
        <f t="shared" si="3"/>
        <v>0</v>
      </c>
      <c r="I186" s="43">
        <f t="shared" si="4"/>
        <v>0</v>
      </c>
      <c r="J186" s="89">
        <f t="shared" si="5"/>
        <v>0</v>
      </c>
      <c r="K186" s="650"/>
      <c r="L186" s="650"/>
      <c r="M186" s="650"/>
      <c r="N186" s="650"/>
      <c r="O186" s="650"/>
      <c r="P186" s="128">
        <v>0</v>
      </c>
      <c r="Q186" s="129"/>
      <c r="R186" s="129"/>
      <c r="S186" s="128"/>
      <c r="T186" s="130">
        <v>0</v>
      </c>
      <c r="U186" s="132"/>
      <c r="V186" s="128">
        <v>0</v>
      </c>
      <c r="W186" s="134"/>
      <c r="X186" s="135"/>
      <c r="Y186" s="130">
        <v>0</v>
      </c>
      <c r="Z186" s="136"/>
      <c r="AA186" s="130"/>
      <c r="AB186" s="135"/>
      <c r="AC186" s="138"/>
      <c r="AD186" s="140">
        <v>0</v>
      </c>
      <c r="AE186" s="128">
        <v>0</v>
      </c>
      <c r="AF186" s="142">
        <v>0</v>
      </c>
      <c r="AG186" s="136"/>
      <c r="AH186" s="128">
        <v>0</v>
      </c>
      <c r="AI186" s="134"/>
      <c r="AJ186" s="130">
        <v>0</v>
      </c>
      <c r="AK186" s="144"/>
      <c r="AL186" s="130"/>
      <c r="AM186" s="132"/>
      <c r="AN186" s="128">
        <v>0</v>
      </c>
      <c r="AO186" s="134"/>
      <c r="AP186" s="142">
        <v>0</v>
      </c>
      <c r="AQ186" s="142">
        <v>0</v>
      </c>
      <c r="AR186" s="146">
        <v>0</v>
      </c>
      <c r="AS186" s="146">
        <v>0</v>
      </c>
      <c r="AT186" s="130"/>
      <c r="AU186" s="132"/>
      <c r="AV186" s="130"/>
      <c r="AW186" s="144"/>
      <c r="AX186" s="128">
        <v>0</v>
      </c>
      <c r="AY186" s="129"/>
      <c r="AZ186" s="129"/>
    </row>
    <row r="187" spans="1:52" ht="21.75" customHeight="1" x14ac:dyDescent="0.3">
      <c r="A187" s="712" t="s">
        <v>888</v>
      </c>
      <c r="B187" s="646" t="s">
        <v>889</v>
      </c>
      <c r="C187" s="710" t="s">
        <v>416</v>
      </c>
      <c r="D187" s="37" t="s">
        <v>72</v>
      </c>
      <c r="E187" s="41">
        <f t="shared" si="0"/>
        <v>0</v>
      </c>
      <c r="F187" s="42">
        <f t="shared" si="1"/>
        <v>0</v>
      </c>
      <c r="G187" s="42">
        <f t="shared" si="2"/>
        <v>0</v>
      </c>
      <c r="H187" s="42">
        <f t="shared" si="3"/>
        <v>0</v>
      </c>
      <c r="I187" s="43">
        <f t="shared" si="4"/>
        <v>0</v>
      </c>
      <c r="J187" s="44">
        <f t="shared" si="5"/>
        <v>0</v>
      </c>
      <c r="K187" s="681">
        <f>(J187+(J188/5))</f>
        <v>0</v>
      </c>
      <c r="L187" s="649"/>
      <c r="M187" s="649"/>
      <c r="N187" s="651">
        <f>K187+(L187*5)+(M187*30)</f>
        <v>0</v>
      </c>
      <c r="O187" s="649" t="str">
        <f>IF(N187=0,"",RANK(N187,N:N,0))</f>
        <v/>
      </c>
      <c r="P187" s="109">
        <v>0</v>
      </c>
      <c r="Q187" s="110"/>
      <c r="R187" s="110"/>
      <c r="S187" s="109"/>
      <c r="T187" s="113">
        <v>0</v>
      </c>
      <c r="U187" s="114"/>
      <c r="V187" s="109">
        <v>0</v>
      </c>
      <c r="W187" s="116"/>
      <c r="X187" s="117"/>
      <c r="Y187" s="113">
        <v>0</v>
      </c>
      <c r="Z187" s="119"/>
      <c r="AA187" s="113"/>
      <c r="AB187" s="117"/>
      <c r="AC187" s="121"/>
      <c r="AD187" s="123">
        <v>0</v>
      </c>
      <c r="AE187" s="109">
        <v>0</v>
      </c>
      <c r="AF187" s="124">
        <v>0</v>
      </c>
      <c r="AG187" s="119"/>
      <c r="AH187" s="109">
        <v>0</v>
      </c>
      <c r="AI187" s="116"/>
      <c r="AJ187" s="113">
        <v>0</v>
      </c>
      <c r="AK187" s="126"/>
      <c r="AL187" s="113"/>
      <c r="AM187" s="114"/>
      <c r="AN187" s="109">
        <v>0</v>
      </c>
      <c r="AO187" s="116"/>
      <c r="AP187" s="124">
        <v>0</v>
      </c>
      <c r="AQ187" s="124">
        <v>0</v>
      </c>
      <c r="AR187" s="127">
        <v>0</v>
      </c>
      <c r="AS187" s="127">
        <v>0</v>
      </c>
      <c r="AT187" s="113"/>
      <c r="AU187" s="114"/>
      <c r="AV187" s="113"/>
      <c r="AW187" s="126"/>
      <c r="AX187" s="109">
        <v>0</v>
      </c>
      <c r="AY187" s="110"/>
      <c r="AZ187" s="110"/>
    </row>
    <row r="188" spans="1:52" ht="21.75" customHeight="1" x14ac:dyDescent="0.3">
      <c r="A188" s="713"/>
      <c r="B188" s="647"/>
      <c r="C188" s="711"/>
      <c r="D188" s="85" t="s">
        <v>103</v>
      </c>
      <c r="E188" s="41">
        <f t="shared" si="0"/>
        <v>0</v>
      </c>
      <c r="F188" s="42">
        <f t="shared" si="1"/>
        <v>0</v>
      </c>
      <c r="G188" s="42">
        <f t="shared" si="2"/>
        <v>0</v>
      </c>
      <c r="H188" s="42">
        <f t="shared" si="3"/>
        <v>0</v>
      </c>
      <c r="I188" s="43">
        <f t="shared" si="4"/>
        <v>0</v>
      </c>
      <c r="J188" s="89">
        <f t="shared" si="5"/>
        <v>0</v>
      </c>
      <c r="K188" s="650"/>
      <c r="L188" s="650"/>
      <c r="M188" s="650"/>
      <c r="N188" s="650"/>
      <c r="O188" s="650"/>
      <c r="P188" s="128">
        <v>0</v>
      </c>
      <c r="Q188" s="129"/>
      <c r="R188" s="129"/>
      <c r="S188" s="128"/>
      <c r="T188" s="130">
        <v>0</v>
      </c>
      <c r="U188" s="132"/>
      <c r="V188" s="128">
        <v>0</v>
      </c>
      <c r="W188" s="134"/>
      <c r="X188" s="135"/>
      <c r="Y188" s="130">
        <v>0</v>
      </c>
      <c r="Z188" s="136"/>
      <c r="AA188" s="130"/>
      <c r="AB188" s="135"/>
      <c r="AC188" s="138"/>
      <c r="AD188" s="140">
        <v>0</v>
      </c>
      <c r="AE188" s="128">
        <v>0</v>
      </c>
      <c r="AF188" s="142">
        <v>0</v>
      </c>
      <c r="AG188" s="136"/>
      <c r="AH188" s="128">
        <v>0</v>
      </c>
      <c r="AI188" s="134"/>
      <c r="AJ188" s="130">
        <v>0</v>
      </c>
      <c r="AK188" s="144"/>
      <c r="AL188" s="130"/>
      <c r="AM188" s="132"/>
      <c r="AN188" s="128">
        <v>0</v>
      </c>
      <c r="AO188" s="134"/>
      <c r="AP188" s="142">
        <v>0</v>
      </c>
      <c r="AQ188" s="142">
        <v>0</v>
      </c>
      <c r="AR188" s="146">
        <v>0</v>
      </c>
      <c r="AS188" s="146">
        <v>0</v>
      </c>
      <c r="AT188" s="130"/>
      <c r="AU188" s="132"/>
      <c r="AV188" s="130"/>
      <c r="AW188" s="144"/>
      <c r="AX188" s="128">
        <v>0</v>
      </c>
      <c r="AY188" s="129"/>
      <c r="AZ188" s="129"/>
    </row>
    <row r="189" spans="1:52" ht="21.75" customHeight="1" x14ac:dyDescent="0.3">
      <c r="A189" s="712" t="s">
        <v>899</v>
      </c>
      <c r="B189" s="646" t="s">
        <v>900</v>
      </c>
      <c r="C189" s="710" t="s">
        <v>163</v>
      </c>
      <c r="D189" s="37" t="s">
        <v>72</v>
      </c>
      <c r="E189" s="41">
        <f t="shared" si="0"/>
        <v>350</v>
      </c>
      <c r="F189" s="42">
        <f t="shared" si="1"/>
        <v>250</v>
      </c>
      <c r="G189" s="42">
        <f t="shared" si="2"/>
        <v>150</v>
      </c>
      <c r="H189" s="42">
        <f t="shared" si="3"/>
        <v>60</v>
      </c>
      <c r="I189" s="43">
        <f t="shared" si="4"/>
        <v>60</v>
      </c>
      <c r="J189" s="44">
        <f t="shared" si="5"/>
        <v>870</v>
      </c>
      <c r="K189" s="681">
        <f>(J189+(J190/5))</f>
        <v>1094</v>
      </c>
      <c r="L189" s="649">
        <f>Nemzetközi!B299</f>
        <v>415</v>
      </c>
      <c r="M189" s="708">
        <f>Nemzetközi!D299</f>
        <v>6</v>
      </c>
      <c r="N189" s="651">
        <f>K189+(L189*5)+(M189*30)</f>
        <v>3349</v>
      </c>
      <c r="O189" s="649">
        <f>IF(N189=0,"",RANK(N189,N:N,0))</f>
        <v>2</v>
      </c>
      <c r="P189" s="109">
        <v>0</v>
      </c>
      <c r="Q189" s="110"/>
      <c r="R189" s="110"/>
      <c r="S189" s="109"/>
      <c r="T189" s="113">
        <v>0</v>
      </c>
      <c r="U189" s="114"/>
      <c r="V189" s="109">
        <v>25</v>
      </c>
      <c r="W189" s="116"/>
      <c r="X189" s="117">
        <v>60</v>
      </c>
      <c r="Y189" s="113">
        <v>0</v>
      </c>
      <c r="Z189" s="119"/>
      <c r="AA189" s="113"/>
      <c r="AB189" s="117"/>
      <c r="AC189" s="121"/>
      <c r="AD189" s="123">
        <v>150</v>
      </c>
      <c r="AE189" s="109">
        <v>60</v>
      </c>
      <c r="AF189" s="124">
        <v>250</v>
      </c>
      <c r="AG189" s="119"/>
      <c r="AH189" s="109">
        <v>0</v>
      </c>
      <c r="AI189" s="116"/>
      <c r="AJ189" s="113">
        <v>0</v>
      </c>
      <c r="AK189" s="126"/>
      <c r="AL189" s="113"/>
      <c r="AM189" s="114">
        <v>350</v>
      </c>
      <c r="AN189" s="109">
        <v>0</v>
      </c>
      <c r="AO189" s="116"/>
      <c r="AP189" s="124">
        <v>0</v>
      </c>
      <c r="AQ189" s="124">
        <v>0</v>
      </c>
      <c r="AR189" s="127">
        <v>0</v>
      </c>
      <c r="AS189" s="127">
        <v>60</v>
      </c>
      <c r="AT189" s="113"/>
      <c r="AU189" s="114"/>
      <c r="AV189" s="113"/>
      <c r="AW189" s="126"/>
      <c r="AX189" s="109">
        <v>0</v>
      </c>
      <c r="AY189" s="110"/>
      <c r="AZ189" s="110"/>
    </row>
    <row r="190" spans="1:52" ht="21.75" customHeight="1" x14ac:dyDescent="0.3">
      <c r="A190" s="713"/>
      <c r="B190" s="647"/>
      <c r="C190" s="711"/>
      <c r="D190" s="85" t="s">
        <v>103</v>
      </c>
      <c r="E190" s="41">
        <f t="shared" si="0"/>
        <v>500</v>
      </c>
      <c r="F190" s="42">
        <f t="shared" si="1"/>
        <v>250</v>
      </c>
      <c r="G190" s="42">
        <f t="shared" si="2"/>
        <v>150</v>
      </c>
      <c r="H190" s="42">
        <f t="shared" si="3"/>
        <v>120</v>
      </c>
      <c r="I190" s="43">
        <f t="shared" si="4"/>
        <v>100</v>
      </c>
      <c r="J190" s="89">
        <f t="shared" si="5"/>
        <v>1120</v>
      </c>
      <c r="K190" s="650"/>
      <c r="L190" s="650"/>
      <c r="M190" s="670"/>
      <c r="N190" s="650"/>
      <c r="O190" s="650"/>
      <c r="P190" s="128">
        <v>0</v>
      </c>
      <c r="Q190" s="129"/>
      <c r="R190" s="129"/>
      <c r="S190" s="128"/>
      <c r="T190" s="130">
        <v>0</v>
      </c>
      <c r="U190" s="132"/>
      <c r="V190" s="128">
        <v>0</v>
      </c>
      <c r="W190" s="134"/>
      <c r="X190" s="135">
        <v>120</v>
      </c>
      <c r="Y190" s="130">
        <v>0</v>
      </c>
      <c r="Z190" s="136"/>
      <c r="AA190" s="130"/>
      <c r="AB190" s="135"/>
      <c r="AC190" s="138"/>
      <c r="AD190" s="140">
        <v>250</v>
      </c>
      <c r="AE190" s="128">
        <v>100</v>
      </c>
      <c r="AF190" s="142">
        <v>500</v>
      </c>
      <c r="AG190" s="136"/>
      <c r="AH190" s="128">
        <v>0</v>
      </c>
      <c r="AI190" s="134"/>
      <c r="AJ190" s="130">
        <v>0</v>
      </c>
      <c r="AK190" s="144"/>
      <c r="AL190" s="130"/>
      <c r="AM190" s="132">
        <v>150</v>
      </c>
      <c r="AN190" s="128">
        <v>0</v>
      </c>
      <c r="AO190" s="134"/>
      <c r="AP190" s="142">
        <v>0</v>
      </c>
      <c r="AQ190" s="142">
        <v>0</v>
      </c>
      <c r="AR190" s="146">
        <v>0</v>
      </c>
      <c r="AS190" s="146">
        <v>0</v>
      </c>
      <c r="AT190" s="130"/>
      <c r="AU190" s="132"/>
      <c r="AV190" s="130"/>
      <c r="AW190" s="144"/>
      <c r="AX190" s="128">
        <v>0</v>
      </c>
      <c r="AY190" s="129"/>
      <c r="AZ190" s="129"/>
    </row>
    <row r="191" spans="1:52" ht="21.75" customHeight="1" x14ac:dyDescent="0.3">
      <c r="A191" s="712" t="s">
        <v>910</v>
      </c>
      <c r="B191" s="646" t="s">
        <v>911</v>
      </c>
      <c r="C191" s="710" t="s">
        <v>912</v>
      </c>
      <c r="D191" s="37" t="s">
        <v>72</v>
      </c>
      <c r="E191" s="41">
        <f t="shared" si="0"/>
        <v>40</v>
      </c>
      <c r="F191" s="42">
        <f t="shared" si="1"/>
        <v>25</v>
      </c>
      <c r="G191" s="42">
        <f t="shared" si="2"/>
        <v>25</v>
      </c>
      <c r="H191" s="42">
        <f t="shared" si="3"/>
        <v>15</v>
      </c>
      <c r="I191" s="43">
        <f t="shared" si="4"/>
        <v>10</v>
      </c>
      <c r="J191" s="44">
        <f t="shared" si="5"/>
        <v>115</v>
      </c>
      <c r="K191" s="681">
        <f>(J191+(J192/5))</f>
        <v>161</v>
      </c>
      <c r="L191" s="649">
        <f>Nemzetközi!B301</f>
        <v>12</v>
      </c>
      <c r="M191" s="679"/>
      <c r="N191" s="651">
        <f>K191+(L191*5)+(M191*30)</f>
        <v>221</v>
      </c>
      <c r="O191" s="649">
        <f>IF(N191=0,"",RANK(N191,N:N,0))</f>
        <v>38</v>
      </c>
      <c r="P191" s="109">
        <v>0</v>
      </c>
      <c r="Q191" s="110"/>
      <c r="R191" s="110">
        <v>10</v>
      </c>
      <c r="S191" s="109"/>
      <c r="T191" s="113">
        <v>3</v>
      </c>
      <c r="U191" s="114"/>
      <c r="V191" s="109">
        <v>3</v>
      </c>
      <c r="W191" s="116"/>
      <c r="X191" s="117">
        <v>8</v>
      </c>
      <c r="Y191" s="113">
        <v>8</v>
      </c>
      <c r="Z191" s="119">
        <v>3</v>
      </c>
      <c r="AA191" s="113">
        <v>3</v>
      </c>
      <c r="AB191" s="117"/>
      <c r="AC191" s="121"/>
      <c r="AD191" s="123">
        <v>0</v>
      </c>
      <c r="AE191" s="109">
        <v>5</v>
      </c>
      <c r="AF191" s="124">
        <v>40</v>
      </c>
      <c r="AG191" s="119">
        <v>5</v>
      </c>
      <c r="AH191" s="109">
        <v>15</v>
      </c>
      <c r="AI191" s="116"/>
      <c r="AJ191" s="113">
        <v>0</v>
      </c>
      <c r="AK191" s="126"/>
      <c r="AL191" s="113">
        <v>5</v>
      </c>
      <c r="AM191" s="114">
        <v>25</v>
      </c>
      <c r="AN191" s="109">
        <v>0</v>
      </c>
      <c r="AO191" s="116"/>
      <c r="AP191" s="124">
        <v>0</v>
      </c>
      <c r="AQ191" s="124">
        <v>0</v>
      </c>
      <c r="AR191" s="127">
        <v>10</v>
      </c>
      <c r="AS191" s="127">
        <v>0</v>
      </c>
      <c r="AT191" s="113"/>
      <c r="AU191" s="114">
        <v>25</v>
      </c>
      <c r="AV191" s="113"/>
      <c r="AW191" s="126"/>
      <c r="AX191" s="109">
        <v>0</v>
      </c>
      <c r="AY191" s="110"/>
      <c r="AZ191" s="110"/>
    </row>
    <row r="192" spans="1:52" ht="21.75" customHeight="1" x14ac:dyDescent="0.3">
      <c r="A192" s="713"/>
      <c r="B192" s="647"/>
      <c r="C192" s="711"/>
      <c r="D192" s="85" t="s">
        <v>103</v>
      </c>
      <c r="E192" s="41">
        <f t="shared" si="0"/>
        <v>60</v>
      </c>
      <c r="F192" s="42">
        <f t="shared" si="1"/>
        <v>50</v>
      </c>
      <c r="G192" s="42">
        <f t="shared" si="2"/>
        <v>40</v>
      </c>
      <c r="H192" s="42">
        <f t="shared" si="3"/>
        <v>40</v>
      </c>
      <c r="I192" s="43">
        <f t="shared" si="4"/>
        <v>40</v>
      </c>
      <c r="J192" s="89">
        <f t="shared" si="5"/>
        <v>230</v>
      </c>
      <c r="K192" s="650"/>
      <c r="L192" s="650"/>
      <c r="M192" s="650"/>
      <c r="N192" s="650"/>
      <c r="O192" s="650"/>
      <c r="P192" s="128">
        <v>0</v>
      </c>
      <c r="Q192" s="129"/>
      <c r="R192" s="129">
        <v>50</v>
      </c>
      <c r="S192" s="128"/>
      <c r="T192" s="130">
        <v>40</v>
      </c>
      <c r="U192" s="132"/>
      <c r="V192" s="128">
        <v>5</v>
      </c>
      <c r="W192" s="134"/>
      <c r="X192" s="135">
        <v>25</v>
      </c>
      <c r="Y192" s="130">
        <v>5</v>
      </c>
      <c r="Z192" s="136">
        <v>5</v>
      </c>
      <c r="AA192" s="130">
        <v>40</v>
      </c>
      <c r="AB192" s="135"/>
      <c r="AC192" s="138"/>
      <c r="AD192" s="140">
        <v>40</v>
      </c>
      <c r="AE192" s="128">
        <v>8</v>
      </c>
      <c r="AF192" s="142">
        <v>60</v>
      </c>
      <c r="AG192" s="136">
        <v>8</v>
      </c>
      <c r="AH192" s="128">
        <v>25</v>
      </c>
      <c r="AI192" s="134"/>
      <c r="AJ192" s="130">
        <v>0</v>
      </c>
      <c r="AK192" s="144"/>
      <c r="AL192" s="130">
        <v>8</v>
      </c>
      <c r="AM192" s="132">
        <v>40</v>
      </c>
      <c r="AN192" s="128">
        <v>0</v>
      </c>
      <c r="AO192" s="134"/>
      <c r="AP192" s="142">
        <v>0</v>
      </c>
      <c r="AQ192" s="142">
        <v>0</v>
      </c>
      <c r="AR192" s="146">
        <v>25</v>
      </c>
      <c r="AS192" s="146">
        <v>0</v>
      </c>
      <c r="AT192" s="130"/>
      <c r="AU192" s="132">
        <v>40</v>
      </c>
      <c r="AV192" s="130"/>
      <c r="AW192" s="144"/>
      <c r="AX192" s="128">
        <v>0</v>
      </c>
      <c r="AY192" s="129"/>
      <c r="AZ192" s="129"/>
    </row>
    <row r="193" spans="1:52" ht="21.75" customHeight="1" x14ac:dyDescent="0.3">
      <c r="A193" s="712" t="s">
        <v>919</v>
      </c>
      <c r="B193" s="646" t="s">
        <v>920</v>
      </c>
      <c r="C193" s="710" t="s">
        <v>156</v>
      </c>
      <c r="D193" s="37" t="s">
        <v>72</v>
      </c>
      <c r="E193" s="41">
        <f t="shared" si="0"/>
        <v>500</v>
      </c>
      <c r="F193" s="42">
        <f t="shared" si="1"/>
        <v>350</v>
      </c>
      <c r="G193" s="42">
        <f t="shared" si="2"/>
        <v>150</v>
      </c>
      <c r="H193" s="42">
        <f t="shared" si="3"/>
        <v>150</v>
      </c>
      <c r="I193" s="43">
        <f t="shared" si="4"/>
        <v>90</v>
      </c>
      <c r="J193" s="44">
        <f t="shared" si="5"/>
        <v>1240</v>
      </c>
      <c r="K193" s="681">
        <f>(J193+(J194/5))</f>
        <v>1452</v>
      </c>
      <c r="L193" s="649">
        <f>Nemzetközi!B305</f>
        <v>370</v>
      </c>
      <c r="M193" s="649">
        <f>Nemzetközi!D305</f>
        <v>1</v>
      </c>
      <c r="N193" s="651">
        <f>K193+(L193*5)+(M193*30)</f>
        <v>3332</v>
      </c>
      <c r="O193" s="649">
        <f>IF(N193=0,"",RANK(N193,N:N,0))</f>
        <v>3</v>
      </c>
      <c r="P193" s="109">
        <v>0</v>
      </c>
      <c r="Q193" s="110"/>
      <c r="R193" s="110">
        <v>90</v>
      </c>
      <c r="S193" s="109"/>
      <c r="T193" s="113">
        <v>0</v>
      </c>
      <c r="U193" s="114">
        <v>150</v>
      </c>
      <c r="V193" s="109">
        <v>0</v>
      </c>
      <c r="W193" s="116"/>
      <c r="X193" s="117">
        <v>150</v>
      </c>
      <c r="Y193" s="113">
        <v>0</v>
      </c>
      <c r="Z193" s="119"/>
      <c r="AA193" s="113"/>
      <c r="AB193" s="117"/>
      <c r="AC193" s="121"/>
      <c r="AD193" s="123">
        <v>350</v>
      </c>
      <c r="AE193" s="109">
        <v>0</v>
      </c>
      <c r="AF193" s="124">
        <v>500</v>
      </c>
      <c r="AG193" s="119"/>
      <c r="AH193" s="109">
        <v>0</v>
      </c>
      <c r="AI193" s="116"/>
      <c r="AJ193" s="113">
        <v>0</v>
      </c>
      <c r="AK193" s="126"/>
      <c r="AL193" s="113"/>
      <c r="AM193" s="114"/>
      <c r="AN193" s="109">
        <v>0</v>
      </c>
      <c r="AO193" s="116"/>
      <c r="AP193" s="124">
        <v>0</v>
      </c>
      <c r="AQ193" s="124">
        <v>50</v>
      </c>
      <c r="AR193" s="127">
        <v>0</v>
      </c>
      <c r="AS193" s="127">
        <v>0</v>
      </c>
      <c r="AT193" s="113"/>
      <c r="AU193" s="114"/>
      <c r="AV193" s="113"/>
      <c r="AW193" s="126"/>
      <c r="AX193" s="109">
        <v>0</v>
      </c>
      <c r="AY193" s="110"/>
      <c r="AZ193" s="110"/>
    </row>
    <row r="194" spans="1:52" ht="21.75" customHeight="1" x14ac:dyDescent="0.3">
      <c r="A194" s="713"/>
      <c r="B194" s="647"/>
      <c r="C194" s="711"/>
      <c r="D194" s="85" t="s">
        <v>103</v>
      </c>
      <c r="E194" s="41">
        <f t="shared" si="0"/>
        <v>350</v>
      </c>
      <c r="F194" s="42">
        <f t="shared" si="1"/>
        <v>350</v>
      </c>
      <c r="G194" s="42">
        <f t="shared" si="2"/>
        <v>150</v>
      </c>
      <c r="H194" s="42">
        <f t="shared" si="3"/>
        <v>120</v>
      </c>
      <c r="I194" s="43">
        <f t="shared" si="4"/>
        <v>90</v>
      </c>
      <c r="J194" s="89">
        <f t="shared" si="5"/>
        <v>1060</v>
      </c>
      <c r="K194" s="650"/>
      <c r="L194" s="650"/>
      <c r="M194" s="670"/>
      <c r="N194" s="650"/>
      <c r="O194" s="650"/>
      <c r="P194" s="128">
        <v>0</v>
      </c>
      <c r="Q194" s="129"/>
      <c r="R194" s="129">
        <v>120</v>
      </c>
      <c r="S194" s="128"/>
      <c r="T194" s="130">
        <v>0</v>
      </c>
      <c r="U194" s="132">
        <v>150</v>
      </c>
      <c r="V194" s="128">
        <v>0</v>
      </c>
      <c r="W194" s="134"/>
      <c r="X194" s="135">
        <v>90</v>
      </c>
      <c r="Y194" s="130">
        <v>0</v>
      </c>
      <c r="Z194" s="136"/>
      <c r="AA194" s="130"/>
      <c r="AB194" s="135"/>
      <c r="AC194" s="138"/>
      <c r="AD194" s="140">
        <v>350</v>
      </c>
      <c r="AE194" s="128">
        <v>0</v>
      </c>
      <c r="AF194" s="142">
        <v>350</v>
      </c>
      <c r="AG194" s="136"/>
      <c r="AH194" s="128">
        <v>0</v>
      </c>
      <c r="AI194" s="134"/>
      <c r="AJ194" s="130">
        <v>0</v>
      </c>
      <c r="AK194" s="144"/>
      <c r="AL194" s="130"/>
      <c r="AM194" s="132"/>
      <c r="AN194" s="128">
        <v>0</v>
      </c>
      <c r="AO194" s="134"/>
      <c r="AP194" s="142">
        <v>0</v>
      </c>
      <c r="AQ194" s="142">
        <v>25</v>
      </c>
      <c r="AR194" s="146">
        <v>0</v>
      </c>
      <c r="AS194" s="146">
        <v>0</v>
      </c>
      <c r="AT194" s="130"/>
      <c r="AU194" s="132"/>
      <c r="AV194" s="130"/>
      <c r="AW194" s="144"/>
      <c r="AX194" s="128">
        <v>0</v>
      </c>
      <c r="AY194" s="129"/>
      <c r="AZ194" s="129"/>
    </row>
    <row r="195" spans="1:52" ht="21.75" customHeight="1" x14ac:dyDescent="0.3">
      <c r="A195" s="712" t="s">
        <v>928</v>
      </c>
      <c r="B195" s="646" t="s">
        <v>929</v>
      </c>
      <c r="C195" s="710" t="s">
        <v>156</v>
      </c>
      <c r="D195" s="239" t="s">
        <v>72</v>
      </c>
      <c r="E195" s="41">
        <f t="shared" si="0"/>
        <v>100</v>
      </c>
      <c r="F195" s="42">
        <f t="shared" si="1"/>
        <v>100</v>
      </c>
      <c r="G195" s="42">
        <f t="shared" si="2"/>
        <v>100</v>
      </c>
      <c r="H195" s="42">
        <f t="shared" si="3"/>
        <v>60</v>
      </c>
      <c r="I195" s="43">
        <f t="shared" si="4"/>
        <v>60</v>
      </c>
      <c r="J195" s="197">
        <f t="shared" si="5"/>
        <v>420</v>
      </c>
      <c r="K195" s="684">
        <f>(J195+(J196/5))</f>
        <v>524.4</v>
      </c>
      <c r="L195" s="649">
        <f>Nemzetközi!B306</f>
        <v>39</v>
      </c>
      <c r="M195" s="683"/>
      <c r="N195" s="682">
        <f>K195+(L195*5)+(M195*30)</f>
        <v>719.4</v>
      </c>
      <c r="O195" s="649">
        <f>IF(N195=0,"",RANK(N195,N:N,0))</f>
        <v>14</v>
      </c>
      <c r="P195" s="109">
        <v>0</v>
      </c>
      <c r="Q195" s="172"/>
      <c r="R195" s="172"/>
      <c r="S195" s="109"/>
      <c r="T195" s="113">
        <v>0</v>
      </c>
      <c r="U195" s="171"/>
      <c r="V195" s="109">
        <v>0</v>
      </c>
      <c r="W195" s="116">
        <v>15</v>
      </c>
      <c r="X195" s="117"/>
      <c r="Y195" s="113">
        <v>0</v>
      </c>
      <c r="Z195" s="171"/>
      <c r="AA195" s="113">
        <v>3</v>
      </c>
      <c r="AB195" s="117"/>
      <c r="AC195" s="201">
        <v>58</v>
      </c>
      <c r="AD195" s="123">
        <v>60</v>
      </c>
      <c r="AE195" s="109">
        <v>5</v>
      </c>
      <c r="AF195" s="124">
        <v>60</v>
      </c>
      <c r="AG195" s="171">
        <v>25</v>
      </c>
      <c r="AH195" s="109">
        <v>25</v>
      </c>
      <c r="AI195" s="116">
        <v>5</v>
      </c>
      <c r="AJ195" s="113">
        <v>25</v>
      </c>
      <c r="AK195" s="204"/>
      <c r="AL195" s="113"/>
      <c r="AM195" s="114">
        <v>60</v>
      </c>
      <c r="AN195" s="109">
        <v>0</v>
      </c>
      <c r="AO195" s="116"/>
      <c r="AP195" s="124">
        <v>100</v>
      </c>
      <c r="AQ195" s="124">
        <v>12</v>
      </c>
      <c r="AR195" s="127">
        <v>0</v>
      </c>
      <c r="AS195" s="127">
        <v>0</v>
      </c>
      <c r="AT195" s="113">
        <v>100</v>
      </c>
      <c r="AU195" s="114">
        <v>100</v>
      </c>
      <c r="AV195" s="113"/>
      <c r="AW195" s="204">
        <v>60</v>
      </c>
      <c r="AX195" s="109">
        <v>0</v>
      </c>
      <c r="AY195" s="172"/>
      <c r="AZ195" s="172"/>
    </row>
    <row r="196" spans="1:52" ht="21.75" customHeight="1" x14ac:dyDescent="0.3">
      <c r="A196" s="719"/>
      <c r="B196" s="669"/>
      <c r="C196" s="718"/>
      <c r="D196" s="240" t="s">
        <v>103</v>
      </c>
      <c r="E196" s="41">
        <f t="shared" si="0"/>
        <v>150</v>
      </c>
      <c r="F196" s="42">
        <f t="shared" si="1"/>
        <v>100</v>
      </c>
      <c r="G196" s="42">
        <f t="shared" si="2"/>
        <v>100</v>
      </c>
      <c r="H196" s="42">
        <f t="shared" si="3"/>
        <v>100</v>
      </c>
      <c r="I196" s="43">
        <f t="shared" si="4"/>
        <v>72</v>
      </c>
      <c r="J196" s="206">
        <f t="shared" si="5"/>
        <v>522</v>
      </c>
      <c r="K196" s="650"/>
      <c r="L196" s="650"/>
      <c r="M196" s="650"/>
      <c r="N196" s="650"/>
      <c r="O196" s="650"/>
      <c r="P196" s="128">
        <v>0</v>
      </c>
      <c r="Q196" s="180"/>
      <c r="R196" s="180"/>
      <c r="S196" s="128"/>
      <c r="T196" s="130">
        <v>0</v>
      </c>
      <c r="U196" s="179"/>
      <c r="V196" s="128">
        <v>0</v>
      </c>
      <c r="W196" s="134">
        <v>5</v>
      </c>
      <c r="X196" s="135"/>
      <c r="Y196" s="130">
        <v>0</v>
      </c>
      <c r="Z196" s="179"/>
      <c r="AA196" s="130">
        <v>5</v>
      </c>
      <c r="AB196" s="135"/>
      <c r="AC196" s="210">
        <v>72</v>
      </c>
      <c r="AD196" s="140">
        <v>40</v>
      </c>
      <c r="AE196" s="128">
        <v>0</v>
      </c>
      <c r="AF196" s="142">
        <v>100</v>
      </c>
      <c r="AG196" s="179">
        <v>40</v>
      </c>
      <c r="AH196" s="128">
        <v>25</v>
      </c>
      <c r="AI196" s="134">
        <v>60</v>
      </c>
      <c r="AJ196" s="130">
        <v>8</v>
      </c>
      <c r="AK196" s="213"/>
      <c r="AL196" s="130"/>
      <c r="AM196" s="132">
        <v>40</v>
      </c>
      <c r="AN196" s="128">
        <v>0</v>
      </c>
      <c r="AO196" s="134"/>
      <c r="AP196" s="142">
        <v>100</v>
      </c>
      <c r="AQ196" s="142">
        <v>25</v>
      </c>
      <c r="AR196" s="146">
        <v>0</v>
      </c>
      <c r="AS196" s="146">
        <v>0</v>
      </c>
      <c r="AT196" s="130">
        <v>40</v>
      </c>
      <c r="AU196" s="132">
        <v>150</v>
      </c>
      <c r="AV196" s="130"/>
      <c r="AW196" s="213">
        <v>100</v>
      </c>
      <c r="AX196" s="128">
        <v>0</v>
      </c>
      <c r="AY196" s="180"/>
      <c r="AZ196" s="180"/>
    </row>
    <row r="197" spans="1:52" ht="21.75" customHeight="1" x14ac:dyDescent="0.3">
      <c r="A197" s="720" t="s">
        <v>936</v>
      </c>
      <c r="B197" s="721" t="s">
        <v>937</v>
      </c>
      <c r="C197" s="722" t="s">
        <v>394</v>
      </c>
      <c r="D197" s="37" t="s">
        <v>72</v>
      </c>
      <c r="E197" s="41">
        <f t="shared" si="0"/>
        <v>60</v>
      </c>
      <c r="F197" s="42">
        <f t="shared" si="1"/>
        <v>40</v>
      </c>
      <c r="G197" s="42">
        <f t="shared" si="2"/>
        <v>40</v>
      </c>
      <c r="H197" s="42">
        <f t="shared" si="3"/>
        <v>25</v>
      </c>
      <c r="I197" s="43">
        <f t="shared" si="4"/>
        <v>10</v>
      </c>
      <c r="J197" s="44">
        <f t="shared" si="5"/>
        <v>175</v>
      </c>
      <c r="K197" s="681">
        <f>(J197+(J198/5))</f>
        <v>201</v>
      </c>
      <c r="L197" s="649"/>
      <c r="M197" s="649"/>
      <c r="N197" s="651">
        <f>K197+(L197*5)+(M197*30)</f>
        <v>201</v>
      </c>
      <c r="O197" s="649">
        <f>IF(N197=0,"",RANK(N197,N:N,0))</f>
        <v>41</v>
      </c>
      <c r="P197" s="109">
        <v>0</v>
      </c>
      <c r="Q197" s="110"/>
      <c r="R197" s="110">
        <v>10</v>
      </c>
      <c r="S197" s="109"/>
      <c r="T197" s="113">
        <v>0</v>
      </c>
      <c r="U197" s="114">
        <v>40</v>
      </c>
      <c r="V197" s="109">
        <v>0</v>
      </c>
      <c r="W197" s="116"/>
      <c r="X197" s="117"/>
      <c r="Y197" s="113">
        <v>3</v>
      </c>
      <c r="Z197" s="119"/>
      <c r="AA197" s="113"/>
      <c r="AB197" s="117"/>
      <c r="AC197" s="121"/>
      <c r="AD197" s="123">
        <v>25</v>
      </c>
      <c r="AE197" s="109">
        <v>0</v>
      </c>
      <c r="AF197" s="124">
        <v>60</v>
      </c>
      <c r="AG197" s="119">
        <v>5</v>
      </c>
      <c r="AH197" s="109">
        <v>0</v>
      </c>
      <c r="AI197" s="116"/>
      <c r="AJ197" s="113">
        <v>0</v>
      </c>
      <c r="AK197" s="126"/>
      <c r="AL197" s="113"/>
      <c r="AM197" s="114"/>
      <c r="AN197" s="109">
        <v>0</v>
      </c>
      <c r="AO197" s="116"/>
      <c r="AP197" s="124">
        <v>40</v>
      </c>
      <c r="AQ197" s="124">
        <v>0</v>
      </c>
      <c r="AR197" s="127">
        <v>0</v>
      </c>
      <c r="AS197" s="127">
        <v>0</v>
      </c>
      <c r="AT197" s="113"/>
      <c r="AU197" s="114"/>
      <c r="AV197" s="113"/>
      <c r="AW197" s="126"/>
      <c r="AX197" s="109">
        <v>0</v>
      </c>
      <c r="AY197" s="110"/>
      <c r="AZ197" s="110"/>
    </row>
    <row r="198" spans="1:52" ht="21.75" customHeight="1" x14ac:dyDescent="0.3">
      <c r="A198" s="713"/>
      <c r="B198" s="647"/>
      <c r="C198" s="711"/>
      <c r="D198" s="85" t="s">
        <v>103</v>
      </c>
      <c r="E198" s="41">
        <f t="shared" si="0"/>
        <v>60</v>
      </c>
      <c r="F198" s="42">
        <f t="shared" si="1"/>
        <v>40</v>
      </c>
      <c r="G198" s="42">
        <f t="shared" si="2"/>
        <v>30</v>
      </c>
      <c r="H198" s="42">
        <f t="shared" si="3"/>
        <v>0</v>
      </c>
      <c r="I198" s="43">
        <f t="shared" si="4"/>
        <v>0</v>
      </c>
      <c r="J198" s="89">
        <f t="shared" si="5"/>
        <v>130</v>
      </c>
      <c r="K198" s="650"/>
      <c r="L198" s="650"/>
      <c r="M198" s="650"/>
      <c r="N198" s="650"/>
      <c r="O198" s="650"/>
      <c r="P198" s="128">
        <v>0</v>
      </c>
      <c r="Q198" s="129"/>
      <c r="R198" s="129">
        <v>30</v>
      </c>
      <c r="S198" s="128"/>
      <c r="T198" s="130">
        <v>0</v>
      </c>
      <c r="U198" s="132"/>
      <c r="V198" s="128">
        <v>0</v>
      </c>
      <c r="W198" s="134"/>
      <c r="X198" s="135"/>
      <c r="Y198" s="130">
        <v>0</v>
      </c>
      <c r="Z198" s="136"/>
      <c r="AA198" s="130"/>
      <c r="AB198" s="135"/>
      <c r="AC198" s="138"/>
      <c r="AD198" s="140">
        <v>40</v>
      </c>
      <c r="AE198" s="128">
        <v>0</v>
      </c>
      <c r="AF198" s="142">
        <v>0</v>
      </c>
      <c r="AG198" s="136"/>
      <c r="AH198" s="128">
        <v>0</v>
      </c>
      <c r="AI198" s="134"/>
      <c r="AJ198" s="130">
        <v>0</v>
      </c>
      <c r="AK198" s="144"/>
      <c r="AL198" s="130"/>
      <c r="AM198" s="132"/>
      <c r="AN198" s="128">
        <v>0</v>
      </c>
      <c r="AO198" s="134"/>
      <c r="AP198" s="142">
        <v>60</v>
      </c>
      <c r="AQ198" s="142">
        <v>0</v>
      </c>
      <c r="AR198" s="146">
        <v>0</v>
      </c>
      <c r="AS198" s="146">
        <v>0</v>
      </c>
      <c r="AT198" s="130"/>
      <c r="AU198" s="132"/>
      <c r="AV198" s="130"/>
      <c r="AW198" s="144"/>
      <c r="AX198" s="128">
        <v>0</v>
      </c>
      <c r="AY198" s="129"/>
      <c r="AZ198" s="129"/>
    </row>
    <row r="199" spans="1:52" ht="21.75" customHeight="1" x14ac:dyDescent="0.3">
      <c r="A199" s="712" t="s">
        <v>942</v>
      </c>
      <c r="B199" s="646" t="s">
        <v>944</v>
      </c>
      <c r="C199" s="710" t="s">
        <v>113</v>
      </c>
      <c r="D199" s="37" t="s">
        <v>72</v>
      </c>
      <c r="E199" s="41">
        <f t="shared" si="0"/>
        <v>150</v>
      </c>
      <c r="F199" s="42">
        <f t="shared" si="1"/>
        <v>100</v>
      </c>
      <c r="G199" s="42">
        <f t="shared" si="2"/>
        <v>100</v>
      </c>
      <c r="H199" s="42">
        <f t="shared" si="3"/>
        <v>100</v>
      </c>
      <c r="I199" s="43">
        <f t="shared" si="4"/>
        <v>80</v>
      </c>
      <c r="J199" s="44">
        <f t="shared" si="5"/>
        <v>530</v>
      </c>
      <c r="K199" s="681">
        <f>(J199+(J200/5))</f>
        <v>646</v>
      </c>
      <c r="L199" s="649">
        <f>Nemzetközi!B307</f>
        <v>96</v>
      </c>
      <c r="M199" s="649"/>
      <c r="N199" s="651">
        <f>K199+(L199*5)+(M199*30)</f>
        <v>1126</v>
      </c>
      <c r="O199" s="649">
        <f>IF(N199=0,"",RANK(N199,N:N,0))</f>
        <v>8</v>
      </c>
      <c r="P199" s="109">
        <v>0</v>
      </c>
      <c r="Q199" s="110">
        <v>80</v>
      </c>
      <c r="R199" s="110">
        <v>50</v>
      </c>
      <c r="S199" s="109"/>
      <c r="T199" s="113">
        <v>40</v>
      </c>
      <c r="U199" s="114"/>
      <c r="V199" s="109">
        <v>0</v>
      </c>
      <c r="W199" s="116"/>
      <c r="X199" s="117">
        <v>40</v>
      </c>
      <c r="Y199" s="113">
        <v>60</v>
      </c>
      <c r="Z199" s="119"/>
      <c r="AA199" s="113">
        <v>60</v>
      </c>
      <c r="AB199" s="117"/>
      <c r="AC199" s="121"/>
      <c r="AD199" s="123">
        <v>100</v>
      </c>
      <c r="AE199" s="109">
        <v>100</v>
      </c>
      <c r="AF199" s="124">
        <v>150</v>
      </c>
      <c r="AG199" s="119"/>
      <c r="AH199" s="109">
        <v>0</v>
      </c>
      <c r="AI199" s="116"/>
      <c r="AJ199" s="113">
        <v>0</v>
      </c>
      <c r="AK199" s="126"/>
      <c r="AL199" s="113"/>
      <c r="AM199" s="114"/>
      <c r="AN199" s="109">
        <v>0</v>
      </c>
      <c r="AO199" s="116"/>
      <c r="AP199" s="124">
        <v>0</v>
      </c>
      <c r="AQ199" s="124">
        <v>0</v>
      </c>
      <c r="AR199" s="127">
        <v>100</v>
      </c>
      <c r="AS199" s="127">
        <v>20</v>
      </c>
      <c r="AT199" s="113"/>
      <c r="AU199" s="114"/>
      <c r="AV199" s="113"/>
      <c r="AW199" s="126"/>
      <c r="AX199" s="109">
        <v>0</v>
      </c>
      <c r="AY199" s="110"/>
      <c r="AZ199" s="110"/>
    </row>
    <row r="200" spans="1:52" ht="21.75" customHeight="1" x14ac:dyDescent="0.3">
      <c r="A200" s="713"/>
      <c r="B200" s="647"/>
      <c r="C200" s="711"/>
      <c r="D200" s="85" t="s">
        <v>103</v>
      </c>
      <c r="E200" s="41">
        <f t="shared" si="0"/>
        <v>150</v>
      </c>
      <c r="F200" s="42">
        <f t="shared" si="1"/>
        <v>150</v>
      </c>
      <c r="G200" s="42">
        <f t="shared" si="2"/>
        <v>100</v>
      </c>
      <c r="H200" s="42">
        <f t="shared" si="3"/>
        <v>90</v>
      </c>
      <c r="I200" s="43">
        <f t="shared" si="4"/>
        <v>90</v>
      </c>
      <c r="J200" s="89">
        <f t="shared" si="5"/>
        <v>580</v>
      </c>
      <c r="K200" s="650"/>
      <c r="L200" s="650"/>
      <c r="M200" s="650"/>
      <c r="N200" s="650"/>
      <c r="O200" s="650"/>
      <c r="P200" s="128">
        <v>0</v>
      </c>
      <c r="Q200" s="129">
        <v>70</v>
      </c>
      <c r="R200" s="129">
        <v>90</v>
      </c>
      <c r="S200" s="128"/>
      <c r="T200" s="130">
        <v>0</v>
      </c>
      <c r="U200" s="132">
        <v>90</v>
      </c>
      <c r="V200" s="128">
        <v>0</v>
      </c>
      <c r="W200" s="134"/>
      <c r="X200" s="135">
        <v>25</v>
      </c>
      <c r="Y200" s="130">
        <v>40</v>
      </c>
      <c r="Z200" s="136"/>
      <c r="AA200" s="130">
        <v>60</v>
      </c>
      <c r="AB200" s="135"/>
      <c r="AC200" s="138"/>
      <c r="AD200" s="140">
        <v>150</v>
      </c>
      <c r="AE200" s="128">
        <v>40</v>
      </c>
      <c r="AF200" s="142">
        <v>150</v>
      </c>
      <c r="AG200" s="136"/>
      <c r="AH200" s="128">
        <v>0</v>
      </c>
      <c r="AI200" s="134"/>
      <c r="AJ200" s="130">
        <v>0</v>
      </c>
      <c r="AK200" s="144"/>
      <c r="AL200" s="130"/>
      <c r="AM200" s="132"/>
      <c r="AN200" s="128">
        <v>0</v>
      </c>
      <c r="AO200" s="134"/>
      <c r="AP200" s="142">
        <v>0</v>
      </c>
      <c r="AQ200" s="142">
        <v>0</v>
      </c>
      <c r="AR200" s="146">
        <v>100</v>
      </c>
      <c r="AS200" s="146">
        <v>0</v>
      </c>
      <c r="AT200" s="130"/>
      <c r="AU200" s="132"/>
      <c r="AV200" s="130"/>
      <c r="AW200" s="144"/>
      <c r="AX200" s="128">
        <v>0</v>
      </c>
      <c r="AY200" s="129"/>
      <c r="AZ200" s="129"/>
    </row>
    <row r="201" spans="1:52" ht="21.75" customHeight="1" x14ac:dyDescent="0.3">
      <c r="A201" s="648" t="s">
        <v>668</v>
      </c>
      <c r="B201" s="646" t="s">
        <v>669</v>
      </c>
      <c r="C201" s="646" t="s">
        <v>139</v>
      </c>
      <c r="D201" s="37" t="s">
        <v>72</v>
      </c>
      <c r="E201" s="41">
        <f t="shared" si="0"/>
        <v>60</v>
      </c>
      <c r="F201" s="42">
        <f t="shared" si="1"/>
        <v>40</v>
      </c>
      <c r="G201" s="42">
        <f t="shared" si="2"/>
        <v>40</v>
      </c>
      <c r="H201" s="42">
        <f t="shared" si="3"/>
        <v>25</v>
      </c>
      <c r="I201" s="43">
        <f t="shared" si="4"/>
        <v>25</v>
      </c>
      <c r="J201" s="44">
        <f t="shared" si="5"/>
        <v>190</v>
      </c>
      <c r="K201" s="681">
        <f>(J201+(J202/5))</f>
        <v>288</v>
      </c>
      <c r="L201" s="649"/>
      <c r="M201" s="649"/>
      <c r="N201" s="651">
        <f>K201+(L201*5)+(M201*30)</f>
        <v>288</v>
      </c>
      <c r="O201" s="649">
        <f>IF(N201=0,"",RANK(N201,N:N,0))</f>
        <v>29</v>
      </c>
      <c r="P201" s="109">
        <v>0</v>
      </c>
      <c r="Q201" s="110"/>
      <c r="R201" s="110"/>
      <c r="S201" s="109"/>
      <c r="T201" s="113">
        <v>0</v>
      </c>
      <c r="U201" s="114"/>
      <c r="V201" s="109">
        <v>0</v>
      </c>
      <c r="W201" s="116"/>
      <c r="X201" s="117">
        <v>8</v>
      </c>
      <c r="Y201" s="113">
        <v>0</v>
      </c>
      <c r="Z201" s="119"/>
      <c r="AA201" s="113">
        <v>8</v>
      </c>
      <c r="AB201" s="117"/>
      <c r="AC201" s="121"/>
      <c r="AD201" s="123">
        <v>0</v>
      </c>
      <c r="AE201" s="109">
        <v>0</v>
      </c>
      <c r="AF201" s="124">
        <v>60</v>
      </c>
      <c r="AG201" s="119">
        <v>15</v>
      </c>
      <c r="AH201" s="109">
        <v>15</v>
      </c>
      <c r="AI201" s="116">
        <v>25</v>
      </c>
      <c r="AJ201" s="113">
        <v>40</v>
      </c>
      <c r="AK201" s="126"/>
      <c r="AL201" s="113"/>
      <c r="AM201" s="114">
        <v>25</v>
      </c>
      <c r="AN201" s="109">
        <v>0</v>
      </c>
      <c r="AO201" s="116"/>
      <c r="AP201" s="124">
        <v>0</v>
      </c>
      <c r="AQ201" s="124">
        <v>0</v>
      </c>
      <c r="AR201" s="127">
        <v>0</v>
      </c>
      <c r="AS201" s="127">
        <v>0</v>
      </c>
      <c r="AT201" s="113"/>
      <c r="AU201" s="114"/>
      <c r="AV201" s="113">
        <v>40</v>
      </c>
      <c r="AW201" s="126"/>
      <c r="AX201" s="109">
        <v>0</v>
      </c>
      <c r="AY201" s="110"/>
      <c r="AZ201" s="110"/>
    </row>
    <row r="202" spans="1:52" ht="21.75" customHeight="1" x14ac:dyDescent="0.3">
      <c r="A202" s="647"/>
      <c r="B202" s="647"/>
      <c r="C202" s="647"/>
      <c r="D202" s="85" t="s">
        <v>103</v>
      </c>
      <c r="E202" s="41">
        <f t="shared" si="0"/>
        <v>250</v>
      </c>
      <c r="F202" s="42">
        <f t="shared" si="1"/>
        <v>60</v>
      </c>
      <c r="G202" s="42">
        <f t="shared" si="2"/>
        <v>60</v>
      </c>
      <c r="H202" s="42">
        <f t="shared" si="3"/>
        <v>60</v>
      </c>
      <c r="I202" s="43">
        <f t="shared" si="4"/>
        <v>60</v>
      </c>
      <c r="J202" s="89">
        <f t="shared" si="5"/>
        <v>490</v>
      </c>
      <c r="K202" s="650"/>
      <c r="L202" s="650"/>
      <c r="M202" s="650"/>
      <c r="N202" s="650"/>
      <c r="O202" s="650"/>
      <c r="P202" s="128">
        <v>0</v>
      </c>
      <c r="Q202" s="129"/>
      <c r="R202" s="129"/>
      <c r="S202" s="128"/>
      <c r="T202" s="130">
        <v>0</v>
      </c>
      <c r="U202" s="132"/>
      <c r="V202" s="128">
        <v>0</v>
      </c>
      <c r="W202" s="134"/>
      <c r="X202" s="135">
        <v>60</v>
      </c>
      <c r="Y202" s="130">
        <v>0</v>
      </c>
      <c r="Z202" s="136"/>
      <c r="AA202" s="130">
        <v>25</v>
      </c>
      <c r="AB202" s="135"/>
      <c r="AC202" s="138"/>
      <c r="AD202" s="140">
        <v>0</v>
      </c>
      <c r="AE202" s="128">
        <v>0</v>
      </c>
      <c r="AF202" s="142">
        <v>60</v>
      </c>
      <c r="AG202" s="136"/>
      <c r="AH202" s="128">
        <v>60</v>
      </c>
      <c r="AI202" s="134">
        <v>8</v>
      </c>
      <c r="AJ202" s="130">
        <v>60</v>
      </c>
      <c r="AK202" s="144"/>
      <c r="AL202" s="130"/>
      <c r="AM202" s="132">
        <v>250</v>
      </c>
      <c r="AN202" s="128">
        <v>0</v>
      </c>
      <c r="AO202" s="134"/>
      <c r="AP202" s="142">
        <v>0</v>
      </c>
      <c r="AQ202" s="142">
        <v>0</v>
      </c>
      <c r="AR202" s="146">
        <v>0</v>
      </c>
      <c r="AS202" s="146">
        <v>0</v>
      </c>
      <c r="AT202" s="130"/>
      <c r="AU202" s="132"/>
      <c r="AV202" s="130">
        <v>8</v>
      </c>
      <c r="AW202" s="144"/>
      <c r="AX202" s="128">
        <v>0</v>
      </c>
      <c r="AY202" s="129"/>
      <c r="AZ202" s="129"/>
    </row>
    <row r="203" spans="1:52" ht="21.75" customHeight="1" x14ac:dyDescent="0.3">
      <c r="A203" s="712" t="s">
        <v>953</v>
      </c>
      <c r="B203" s="646" t="s">
        <v>954</v>
      </c>
      <c r="C203" s="710" t="s">
        <v>955</v>
      </c>
      <c r="D203" s="37" t="s">
        <v>72</v>
      </c>
      <c r="E203" s="41">
        <f t="shared" si="0"/>
        <v>25</v>
      </c>
      <c r="F203" s="42">
        <f t="shared" si="1"/>
        <v>5</v>
      </c>
      <c r="G203" s="42">
        <f t="shared" si="2"/>
        <v>5</v>
      </c>
      <c r="H203" s="42">
        <f t="shared" si="3"/>
        <v>0</v>
      </c>
      <c r="I203" s="43">
        <f t="shared" si="4"/>
        <v>0</v>
      </c>
      <c r="J203" s="44">
        <f t="shared" si="5"/>
        <v>35</v>
      </c>
      <c r="K203" s="681">
        <f>(J203+(J204/5))</f>
        <v>35</v>
      </c>
      <c r="L203" s="649"/>
      <c r="M203" s="649"/>
      <c r="N203" s="651">
        <f>K203+(L203*5)+(M203*30)</f>
        <v>35</v>
      </c>
      <c r="O203" s="649">
        <f>IF(N203=0,"",RANK(N203,N:N,0))</f>
        <v>70</v>
      </c>
      <c r="P203" s="109">
        <v>0</v>
      </c>
      <c r="Q203" s="110"/>
      <c r="R203" s="110"/>
      <c r="S203" s="109"/>
      <c r="T203" s="113">
        <v>0</v>
      </c>
      <c r="U203" s="114"/>
      <c r="V203" s="109">
        <v>0</v>
      </c>
      <c r="W203" s="116"/>
      <c r="X203" s="117"/>
      <c r="Y203" s="113">
        <v>0</v>
      </c>
      <c r="Z203" s="119"/>
      <c r="AA203" s="113"/>
      <c r="AB203" s="117"/>
      <c r="AC203" s="121"/>
      <c r="AD203" s="123">
        <v>0</v>
      </c>
      <c r="AE203" s="109">
        <v>0</v>
      </c>
      <c r="AF203" s="124">
        <v>0</v>
      </c>
      <c r="AG203" s="119"/>
      <c r="AH203" s="109">
        <v>0</v>
      </c>
      <c r="AI203" s="116"/>
      <c r="AJ203" s="113">
        <v>0</v>
      </c>
      <c r="AK203" s="126"/>
      <c r="AL203" s="113"/>
      <c r="AM203" s="114"/>
      <c r="AN203" s="109">
        <v>0</v>
      </c>
      <c r="AO203" s="116">
        <v>25</v>
      </c>
      <c r="AP203" s="124">
        <v>0</v>
      </c>
      <c r="AQ203" s="124">
        <v>0</v>
      </c>
      <c r="AR203" s="127">
        <v>0</v>
      </c>
      <c r="AS203" s="127">
        <v>0</v>
      </c>
      <c r="AT203" s="113">
        <v>5</v>
      </c>
      <c r="AU203" s="114"/>
      <c r="AV203" s="113">
        <v>5</v>
      </c>
      <c r="AW203" s="126"/>
      <c r="AX203" s="109">
        <v>0</v>
      </c>
      <c r="AY203" s="110"/>
      <c r="AZ203" s="110"/>
    </row>
    <row r="204" spans="1:52" ht="21.75" customHeight="1" x14ac:dyDescent="0.3">
      <c r="A204" s="713"/>
      <c r="B204" s="647"/>
      <c r="C204" s="711"/>
      <c r="D204" s="85" t="s">
        <v>103</v>
      </c>
      <c r="E204" s="41">
        <f t="shared" si="0"/>
        <v>0</v>
      </c>
      <c r="F204" s="42">
        <f t="shared" si="1"/>
        <v>0</v>
      </c>
      <c r="G204" s="42">
        <f t="shared" si="2"/>
        <v>0</v>
      </c>
      <c r="H204" s="42">
        <f t="shared" si="3"/>
        <v>0</v>
      </c>
      <c r="I204" s="43">
        <f t="shared" si="4"/>
        <v>0</v>
      </c>
      <c r="J204" s="89">
        <f t="shared" si="5"/>
        <v>0</v>
      </c>
      <c r="K204" s="650"/>
      <c r="L204" s="650"/>
      <c r="M204" s="650"/>
      <c r="N204" s="650"/>
      <c r="O204" s="650"/>
      <c r="P204" s="128">
        <v>0</v>
      </c>
      <c r="Q204" s="129"/>
      <c r="R204" s="129"/>
      <c r="S204" s="128"/>
      <c r="T204" s="130">
        <v>0</v>
      </c>
      <c r="U204" s="132"/>
      <c r="V204" s="128">
        <v>0</v>
      </c>
      <c r="W204" s="134"/>
      <c r="X204" s="135"/>
      <c r="Y204" s="130">
        <v>0</v>
      </c>
      <c r="Z204" s="136"/>
      <c r="AA204" s="130"/>
      <c r="AB204" s="135"/>
      <c r="AC204" s="138"/>
      <c r="AD204" s="140">
        <v>0</v>
      </c>
      <c r="AE204" s="128">
        <v>0</v>
      </c>
      <c r="AF204" s="142">
        <v>0</v>
      </c>
      <c r="AG204" s="136"/>
      <c r="AH204" s="128">
        <v>0</v>
      </c>
      <c r="AI204" s="134"/>
      <c r="AJ204" s="130">
        <v>0</v>
      </c>
      <c r="AK204" s="144"/>
      <c r="AL204" s="130"/>
      <c r="AM204" s="132"/>
      <c r="AN204" s="128">
        <v>0</v>
      </c>
      <c r="AO204" s="134"/>
      <c r="AP204" s="142">
        <v>0</v>
      </c>
      <c r="AQ204" s="142">
        <v>0</v>
      </c>
      <c r="AR204" s="146">
        <v>0</v>
      </c>
      <c r="AS204" s="146">
        <v>0</v>
      </c>
      <c r="AT204" s="130"/>
      <c r="AU204" s="132"/>
      <c r="AV204" s="130"/>
      <c r="AW204" s="144"/>
      <c r="AX204" s="128">
        <v>0</v>
      </c>
      <c r="AY204" s="129"/>
      <c r="AZ204" s="129"/>
    </row>
    <row r="205" spans="1:52" ht="21.75" customHeight="1" x14ac:dyDescent="0.3">
      <c r="A205" s="712" t="s">
        <v>961</v>
      </c>
      <c r="B205" s="646" t="s">
        <v>962</v>
      </c>
      <c r="C205" s="710" t="s">
        <v>169</v>
      </c>
      <c r="D205" s="37" t="s">
        <v>72</v>
      </c>
      <c r="E205" s="41">
        <f t="shared" si="0"/>
        <v>3</v>
      </c>
      <c r="F205" s="42">
        <f t="shared" si="1"/>
        <v>0</v>
      </c>
      <c r="G205" s="42">
        <f t="shared" si="2"/>
        <v>0</v>
      </c>
      <c r="H205" s="42">
        <f t="shared" si="3"/>
        <v>0</v>
      </c>
      <c r="I205" s="43">
        <f t="shared" si="4"/>
        <v>0</v>
      </c>
      <c r="J205" s="44">
        <f t="shared" si="5"/>
        <v>3</v>
      </c>
      <c r="K205" s="681">
        <f>(J205+(J206/5))</f>
        <v>3</v>
      </c>
      <c r="L205" s="649"/>
      <c r="M205" s="649"/>
      <c r="N205" s="651">
        <f>K205+(L205*5)+(M205*30)</f>
        <v>3</v>
      </c>
      <c r="O205" s="649">
        <f>IF(N205=0,"",RANK(N205,N:N,0))</f>
        <v>90</v>
      </c>
      <c r="P205" s="109">
        <v>0</v>
      </c>
      <c r="Q205" s="110"/>
      <c r="R205" s="110"/>
      <c r="S205" s="109"/>
      <c r="T205" s="113">
        <v>0</v>
      </c>
      <c r="U205" s="114"/>
      <c r="V205" s="109">
        <v>0</v>
      </c>
      <c r="W205" s="116"/>
      <c r="X205" s="117"/>
      <c r="Y205" s="113">
        <v>3</v>
      </c>
      <c r="Z205" s="119"/>
      <c r="AA205" s="113"/>
      <c r="AB205" s="117"/>
      <c r="AC205" s="121"/>
      <c r="AD205" s="123">
        <v>0</v>
      </c>
      <c r="AE205" s="109">
        <v>0</v>
      </c>
      <c r="AF205" s="124">
        <v>0</v>
      </c>
      <c r="AG205" s="119"/>
      <c r="AH205" s="109">
        <v>0</v>
      </c>
      <c r="AI205" s="116"/>
      <c r="AJ205" s="113">
        <v>0</v>
      </c>
      <c r="AK205" s="126"/>
      <c r="AL205" s="113"/>
      <c r="AM205" s="114"/>
      <c r="AN205" s="109">
        <v>0</v>
      </c>
      <c r="AO205" s="116"/>
      <c r="AP205" s="124">
        <v>0</v>
      </c>
      <c r="AQ205" s="124">
        <v>0</v>
      </c>
      <c r="AR205" s="127">
        <v>0</v>
      </c>
      <c r="AS205" s="127">
        <v>0</v>
      </c>
      <c r="AT205" s="113"/>
      <c r="AU205" s="114"/>
      <c r="AV205" s="113"/>
      <c r="AW205" s="126"/>
      <c r="AX205" s="109">
        <v>0</v>
      </c>
      <c r="AY205" s="110"/>
      <c r="AZ205" s="110"/>
    </row>
    <row r="206" spans="1:52" ht="21.75" customHeight="1" x14ac:dyDescent="0.3">
      <c r="A206" s="713"/>
      <c r="B206" s="647"/>
      <c r="C206" s="711"/>
      <c r="D206" s="85" t="s">
        <v>103</v>
      </c>
      <c r="E206" s="41">
        <f t="shared" si="0"/>
        <v>0</v>
      </c>
      <c r="F206" s="42">
        <f t="shared" si="1"/>
        <v>0</v>
      </c>
      <c r="G206" s="42">
        <f t="shared" si="2"/>
        <v>0</v>
      </c>
      <c r="H206" s="42">
        <f t="shared" si="3"/>
        <v>0</v>
      </c>
      <c r="I206" s="43">
        <f t="shared" si="4"/>
        <v>0</v>
      </c>
      <c r="J206" s="89">
        <f t="shared" si="5"/>
        <v>0</v>
      </c>
      <c r="K206" s="650"/>
      <c r="L206" s="650"/>
      <c r="M206" s="650"/>
      <c r="N206" s="650"/>
      <c r="O206" s="650"/>
      <c r="P206" s="128">
        <v>0</v>
      </c>
      <c r="Q206" s="129"/>
      <c r="R206" s="129"/>
      <c r="S206" s="128"/>
      <c r="T206" s="130">
        <v>0</v>
      </c>
      <c r="U206" s="132"/>
      <c r="V206" s="128">
        <v>0</v>
      </c>
      <c r="W206" s="134"/>
      <c r="X206" s="135"/>
      <c r="Y206" s="130">
        <v>0</v>
      </c>
      <c r="Z206" s="136"/>
      <c r="AA206" s="130"/>
      <c r="AB206" s="135"/>
      <c r="AC206" s="138"/>
      <c r="AD206" s="140">
        <v>0</v>
      </c>
      <c r="AE206" s="128">
        <v>0</v>
      </c>
      <c r="AF206" s="142">
        <v>0</v>
      </c>
      <c r="AG206" s="136"/>
      <c r="AH206" s="128">
        <v>0</v>
      </c>
      <c r="AI206" s="134"/>
      <c r="AJ206" s="130">
        <v>0</v>
      </c>
      <c r="AK206" s="144"/>
      <c r="AL206" s="130"/>
      <c r="AM206" s="132"/>
      <c r="AN206" s="128">
        <v>0</v>
      </c>
      <c r="AO206" s="134"/>
      <c r="AP206" s="142">
        <v>0</v>
      </c>
      <c r="AQ206" s="142">
        <v>0</v>
      </c>
      <c r="AR206" s="146">
        <v>0</v>
      </c>
      <c r="AS206" s="146">
        <v>0</v>
      </c>
      <c r="AT206" s="130"/>
      <c r="AU206" s="132"/>
      <c r="AV206" s="130"/>
      <c r="AW206" s="144"/>
      <c r="AX206" s="128">
        <v>0</v>
      </c>
      <c r="AY206" s="129"/>
      <c r="AZ206" s="129"/>
    </row>
    <row r="207" spans="1:52" ht="21.75" customHeight="1" x14ac:dyDescent="0.3">
      <c r="A207" s="712" t="s">
        <v>969</v>
      </c>
      <c r="B207" s="646" t="s">
        <v>970</v>
      </c>
      <c r="C207" s="710" t="s">
        <v>394</v>
      </c>
      <c r="D207" s="37" t="s">
        <v>72</v>
      </c>
      <c r="E207" s="41">
        <f t="shared" si="0"/>
        <v>25</v>
      </c>
      <c r="F207" s="42">
        <f t="shared" si="1"/>
        <v>10</v>
      </c>
      <c r="G207" s="42">
        <f t="shared" si="2"/>
        <v>9</v>
      </c>
      <c r="H207" s="42">
        <f t="shared" si="3"/>
        <v>5</v>
      </c>
      <c r="I207" s="43">
        <f t="shared" si="4"/>
        <v>5</v>
      </c>
      <c r="J207" s="44">
        <f t="shared" si="5"/>
        <v>54</v>
      </c>
      <c r="K207" s="681">
        <f>(J207+(J208/5))</f>
        <v>69.400000000000006</v>
      </c>
      <c r="L207" s="649"/>
      <c r="M207" s="649"/>
      <c r="N207" s="651">
        <f>K207+(L207*5)+(M207*30)</f>
        <v>69.400000000000006</v>
      </c>
      <c r="O207" s="649">
        <f>IF(N207=0,"",RANK(N207,N:N,0))</f>
        <v>61</v>
      </c>
      <c r="P207" s="109">
        <v>0</v>
      </c>
      <c r="Q207" s="110"/>
      <c r="R207" s="110"/>
      <c r="S207" s="109"/>
      <c r="T207" s="113">
        <v>0</v>
      </c>
      <c r="U207" s="114"/>
      <c r="V207" s="109">
        <v>0</v>
      </c>
      <c r="W207" s="116"/>
      <c r="X207" s="117"/>
      <c r="Y207" s="113">
        <v>0</v>
      </c>
      <c r="Z207" s="119"/>
      <c r="AA207" s="113"/>
      <c r="AB207" s="117"/>
      <c r="AC207" s="121">
        <v>9</v>
      </c>
      <c r="AD207" s="123">
        <v>25</v>
      </c>
      <c r="AE207" s="109">
        <v>0</v>
      </c>
      <c r="AF207" s="124">
        <v>0</v>
      </c>
      <c r="AG207" s="119"/>
      <c r="AH207" s="109">
        <v>0</v>
      </c>
      <c r="AI207" s="116"/>
      <c r="AJ207" s="113">
        <v>0</v>
      </c>
      <c r="AK207" s="126"/>
      <c r="AL207" s="113">
        <v>5</v>
      </c>
      <c r="AM207" s="114"/>
      <c r="AN207" s="109">
        <v>0</v>
      </c>
      <c r="AO207" s="116">
        <v>5</v>
      </c>
      <c r="AP207" s="124">
        <v>10</v>
      </c>
      <c r="AQ207" s="124">
        <v>0</v>
      </c>
      <c r="AR207" s="127">
        <v>0</v>
      </c>
      <c r="AS207" s="127">
        <v>0</v>
      </c>
      <c r="AT207" s="113"/>
      <c r="AU207" s="114"/>
      <c r="AV207" s="113">
        <v>5</v>
      </c>
      <c r="AW207" s="126"/>
      <c r="AX207" s="109">
        <v>0</v>
      </c>
      <c r="AY207" s="110"/>
      <c r="AZ207" s="110"/>
    </row>
    <row r="208" spans="1:52" ht="21.75" customHeight="1" x14ac:dyDescent="0.3">
      <c r="A208" s="713"/>
      <c r="B208" s="647"/>
      <c r="C208" s="711"/>
      <c r="D208" s="85" t="s">
        <v>103</v>
      </c>
      <c r="E208" s="41">
        <f t="shared" si="0"/>
        <v>60</v>
      </c>
      <c r="F208" s="42">
        <f t="shared" si="1"/>
        <v>17</v>
      </c>
      <c r="G208" s="42">
        <f t="shared" si="2"/>
        <v>0</v>
      </c>
      <c r="H208" s="42">
        <f t="shared" si="3"/>
        <v>0</v>
      </c>
      <c r="I208" s="43">
        <f t="shared" si="4"/>
        <v>0</v>
      </c>
      <c r="J208" s="89">
        <f t="shared" si="5"/>
        <v>77</v>
      </c>
      <c r="K208" s="650"/>
      <c r="L208" s="650"/>
      <c r="M208" s="650"/>
      <c r="N208" s="650"/>
      <c r="O208" s="650"/>
      <c r="P208" s="128">
        <v>0</v>
      </c>
      <c r="Q208" s="129"/>
      <c r="R208" s="129"/>
      <c r="S208" s="128"/>
      <c r="T208" s="130">
        <v>0</v>
      </c>
      <c r="U208" s="132"/>
      <c r="V208" s="128">
        <v>0</v>
      </c>
      <c r="W208" s="134"/>
      <c r="X208" s="135"/>
      <c r="Y208" s="130">
        <v>0</v>
      </c>
      <c r="Z208" s="136"/>
      <c r="AA208" s="130"/>
      <c r="AB208" s="135"/>
      <c r="AC208" s="138">
        <v>17</v>
      </c>
      <c r="AD208" s="140">
        <v>0</v>
      </c>
      <c r="AE208" s="128">
        <v>0</v>
      </c>
      <c r="AF208" s="142">
        <v>0</v>
      </c>
      <c r="AG208" s="136"/>
      <c r="AH208" s="128">
        <v>0</v>
      </c>
      <c r="AI208" s="134"/>
      <c r="AJ208" s="130">
        <v>0</v>
      </c>
      <c r="AK208" s="144"/>
      <c r="AL208" s="130"/>
      <c r="AM208" s="132"/>
      <c r="AN208" s="128">
        <v>0</v>
      </c>
      <c r="AO208" s="134"/>
      <c r="AP208" s="142">
        <v>60</v>
      </c>
      <c r="AQ208" s="142">
        <v>0</v>
      </c>
      <c r="AR208" s="146">
        <v>0</v>
      </c>
      <c r="AS208" s="146">
        <v>0</v>
      </c>
      <c r="AT208" s="130"/>
      <c r="AU208" s="132"/>
      <c r="AV208" s="130"/>
      <c r="AW208" s="144"/>
      <c r="AX208" s="128">
        <v>0</v>
      </c>
      <c r="AY208" s="129"/>
      <c r="AZ208" s="129"/>
    </row>
    <row r="209" spans="1:52" ht="21.75" customHeight="1" x14ac:dyDescent="0.3">
      <c r="A209" s="712" t="s">
        <v>974</v>
      </c>
      <c r="B209" s="646" t="s">
        <v>976</v>
      </c>
      <c r="C209" s="710" t="s">
        <v>116</v>
      </c>
      <c r="D209" s="37" t="s">
        <v>72</v>
      </c>
      <c r="E209" s="41">
        <f t="shared" si="0"/>
        <v>150</v>
      </c>
      <c r="F209" s="42">
        <f t="shared" si="1"/>
        <v>150</v>
      </c>
      <c r="G209" s="42">
        <f t="shared" si="2"/>
        <v>100</v>
      </c>
      <c r="H209" s="42">
        <f t="shared" si="3"/>
        <v>100</v>
      </c>
      <c r="I209" s="43">
        <f t="shared" si="4"/>
        <v>80</v>
      </c>
      <c r="J209" s="44">
        <f t="shared" si="5"/>
        <v>580</v>
      </c>
      <c r="K209" s="681">
        <f>(J209+(J210/5))</f>
        <v>658</v>
      </c>
      <c r="L209" s="649"/>
      <c r="M209" s="649"/>
      <c r="N209" s="651">
        <f>K209+(L209*5)+(M209*30)</f>
        <v>658</v>
      </c>
      <c r="O209" s="649">
        <f>IF(N209=0,"",RANK(N209,N:N,0))</f>
        <v>16</v>
      </c>
      <c r="P209" s="109">
        <v>60</v>
      </c>
      <c r="Q209" s="110">
        <v>80</v>
      </c>
      <c r="R209" s="110">
        <v>30</v>
      </c>
      <c r="S209" s="109"/>
      <c r="T209" s="113">
        <v>0</v>
      </c>
      <c r="U209" s="114">
        <v>40</v>
      </c>
      <c r="V209" s="109">
        <v>0</v>
      </c>
      <c r="W209" s="116"/>
      <c r="X209" s="117"/>
      <c r="Y209" s="113">
        <v>0</v>
      </c>
      <c r="Z209" s="119"/>
      <c r="AA209" s="113"/>
      <c r="AB209" s="117"/>
      <c r="AC209" s="121"/>
      <c r="AD209" s="123">
        <v>0</v>
      </c>
      <c r="AE209" s="109">
        <v>0</v>
      </c>
      <c r="AF209" s="124">
        <v>100</v>
      </c>
      <c r="AG209" s="119"/>
      <c r="AH209" s="109">
        <v>60</v>
      </c>
      <c r="AI209" s="116"/>
      <c r="AJ209" s="113">
        <v>0</v>
      </c>
      <c r="AK209" s="126">
        <v>100</v>
      </c>
      <c r="AL209" s="113"/>
      <c r="AM209" s="114">
        <v>150</v>
      </c>
      <c r="AN209" s="109">
        <v>0</v>
      </c>
      <c r="AO209" s="116"/>
      <c r="AP209" s="124">
        <v>150</v>
      </c>
      <c r="AQ209" s="124">
        <v>25</v>
      </c>
      <c r="AR209" s="127">
        <v>0</v>
      </c>
      <c r="AS209" s="127">
        <v>0</v>
      </c>
      <c r="AT209" s="113"/>
      <c r="AU209" s="114"/>
      <c r="AV209" s="113"/>
      <c r="AW209" s="126"/>
      <c r="AX209" s="109">
        <v>100</v>
      </c>
      <c r="AY209" s="110"/>
      <c r="AZ209" s="110"/>
    </row>
    <row r="210" spans="1:52" ht="21.75" customHeight="1" x14ac:dyDescent="0.3">
      <c r="A210" s="713"/>
      <c r="B210" s="647"/>
      <c r="C210" s="711"/>
      <c r="D210" s="85" t="s">
        <v>103</v>
      </c>
      <c r="E210" s="41">
        <f t="shared" si="0"/>
        <v>150</v>
      </c>
      <c r="F210" s="42">
        <f t="shared" si="1"/>
        <v>150</v>
      </c>
      <c r="G210" s="42">
        <f t="shared" si="2"/>
        <v>40</v>
      </c>
      <c r="H210" s="42">
        <f t="shared" si="3"/>
        <v>30</v>
      </c>
      <c r="I210" s="43">
        <f t="shared" si="4"/>
        <v>20</v>
      </c>
      <c r="J210" s="89">
        <f t="shared" si="5"/>
        <v>390</v>
      </c>
      <c r="K210" s="650"/>
      <c r="L210" s="650"/>
      <c r="M210" s="650"/>
      <c r="N210" s="650"/>
      <c r="O210" s="650"/>
      <c r="P210" s="128">
        <v>40</v>
      </c>
      <c r="Q210" s="129"/>
      <c r="R210" s="129">
        <v>30</v>
      </c>
      <c r="S210" s="128"/>
      <c r="T210" s="130">
        <v>0</v>
      </c>
      <c r="U210" s="132"/>
      <c r="V210" s="128">
        <v>0</v>
      </c>
      <c r="W210" s="134"/>
      <c r="X210" s="135"/>
      <c r="Y210" s="130">
        <v>0</v>
      </c>
      <c r="Z210" s="136"/>
      <c r="AA210" s="130"/>
      <c r="AB210" s="135"/>
      <c r="AC210" s="138"/>
      <c r="AD210" s="140">
        <v>0</v>
      </c>
      <c r="AE210" s="128">
        <v>0</v>
      </c>
      <c r="AF210" s="142">
        <v>150</v>
      </c>
      <c r="AG210" s="136"/>
      <c r="AH210" s="128">
        <v>0</v>
      </c>
      <c r="AI210" s="134"/>
      <c r="AJ210" s="130">
        <v>0</v>
      </c>
      <c r="AK210" s="144"/>
      <c r="AL210" s="130"/>
      <c r="AM210" s="132"/>
      <c r="AN210" s="128">
        <v>0</v>
      </c>
      <c r="AO210" s="134"/>
      <c r="AP210" s="142">
        <v>150</v>
      </c>
      <c r="AQ210" s="142">
        <v>20</v>
      </c>
      <c r="AR210" s="146">
        <v>0</v>
      </c>
      <c r="AS210" s="146">
        <v>0</v>
      </c>
      <c r="AT210" s="130"/>
      <c r="AU210" s="132"/>
      <c r="AV210" s="130"/>
      <c r="AW210" s="144"/>
      <c r="AX210" s="128">
        <v>0</v>
      </c>
      <c r="AY210" s="129"/>
      <c r="AZ210" s="129"/>
    </row>
    <row r="211" spans="1:52" ht="21.75" customHeight="1" x14ac:dyDescent="0.3">
      <c r="A211" s="712" t="s">
        <v>982</v>
      </c>
      <c r="B211" s="646" t="s">
        <v>983</v>
      </c>
      <c r="C211" s="710" t="s">
        <v>174</v>
      </c>
      <c r="D211" s="37" t="s">
        <v>72</v>
      </c>
      <c r="E211" s="41">
        <f t="shared" si="0"/>
        <v>8</v>
      </c>
      <c r="F211" s="42">
        <f t="shared" si="1"/>
        <v>7</v>
      </c>
      <c r="G211" s="42">
        <f t="shared" si="2"/>
        <v>5</v>
      </c>
      <c r="H211" s="42">
        <f t="shared" si="3"/>
        <v>5</v>
      </c>
      <c r="I211" s="43">
        <f t="shared" si="4"/>
        <v>3</v>
      </c>
      <c r="J211" s="44">
        <f t="shared" si="5"/>
        <v>28</v>
      </c>
      <c r="K211" s="681">
        <f>(J211+(J212/5))</f>
        <v>28.8</v>
      </c>
      <c r="L211" s="649"/>
      <c r="M211" s="649"/>
      <c r="N211" s="651">
        <f>K211+(L211*5)+(M211*30)</f>
        <v>28.8</v>
      </c>
      <c r="O211" s="649">
        <f>IF(N211=0,"",RANK(N211,N:N,0))</f>
        <v>73</v>
      </c>
      <c r="P211" s="109">
        <v>0</v>
      </c>
      <c r="Q211" s="110"/>
      <c r="R211" s="110"/>
      <c r="S211" s="109"/>
      <c r="T211" s="113">
        <v>0</v>
      </c>
      <c r="U211" s="114"/>
      <c r="V211" s="109">
        <v>0</v>
      </c>
      <c r="W211" s="116"/>
      <c r="X211" s="117"/>
      <c r="Y211" s="113">
        <v>0</v>
      </c>
      <c r="Z211" s="119"/>
      <c r="AA211" s="113">
        <v>3</v>
      </c>
      <c r="AB211" s="117"/>
      <c r="AC211" s="121">
        <v>7</v>
      </c>
      <c r="AD211" s="123">
        <v>0</v>
      </c>
      <c r="AE211" s="109">
        <v>5</v>
      </c>
      <c r="AF211" s="124">
        <v>0</v>
      </c>
      <c r="AG211" s="119"/>
      <c r="AH211" s="109">
        <v>8</v>
      </c>
      <c r="AI211" s="116"/>
      <c r="AJ211" s="113">
        <v>5</v>
      </c>
      <c r="AK211" s="126"/>
      <c r="AL211" s="113"/>
      <c r="AM211" s="114"/>
      <c r="AN211" s="109">
        <v>0</v>
      </c>
      <c r="AO211" s="116"/>
      <c r="AP211" s="124">
        <v>0</v>
      </c>
      <c r="AQ211" s="124">
        <v>0</v>
      </c>
      <c r="AR211" s="127">
        <v>0</v>
      </c>
      <c r="AS211" s="127">
        <v>0</v>
      </c>
      <c r="AT211" s="113"/>
      <c r="AU211" s="114"/>
      <c r="AV211" s="113"/>
      <c r="AW211" s="126"/>
      <c r="AX211" s="109">
        <v>0</v>
      </c>
      <c r="AY211" s="110"/>
      <c r="AZ211" s="110"/>
    </row>
    <row r="212" spans="1:52" ht="21.75" customHeight="1" x14ac:dyDescent="0.3">
      <c r="A212" s="713"/>
      <c r="B212" s="647"/>
      <c r="C212" s="711"/>
      <c r="D212" s="85" t="s">
        <v>103</v>
      </c>
      <c r="E212" s="41">
        <f t="shared" si="0"/>
        <v>4</v>
      </c>
      <c r="F212" s="42">
        <f t="shared" si="1"/>
        <v>0</v>
      </c>
      <c r="G212" s="42">
        <f t="shared" si="2"/>
        <v>0</v>
      </c>
      <c r="H212" s="42">
        <f t="shared" si="3"/>
        <v>0</v>
      </c>
      <c r="I212" s="43">
        <f t="shared" si="4"/>
        <v>0</v>
      </c>
      <c r="J212" s="89">
        <f t="shared" si="5"/>
        <v>4</v>
      </c>
      <c r="K212" s="650"/>
      <c r="L212" s="650"/>
      <c r="M212" s="650"/>
      <c r="N212" s="650"/>
      <c r="O212" s="650"/>
      <c r="P212" s="128">
        <v>0</v>
      </c>
      <c r="Q212" s="129"/>
      <c r="R212" s="129"/>
      <c r="S212" s="128"/>
      <c r="T212" s="130">
        <v>0</v>
      </c>
      <c r="U212" s="132"/>
      <c r="V212" s="128">
        <v>0</v>
      </c>
      <c r="W212" s="134"/>
      <c r="X212" s="135"/>
      <c r="Y212" s="130">
        <v>0</v>
      </c>
      <c r="Z212" s="136"/>
      <c r="AA212" s="130"/>
      <c r="AB212" s="135"/>
      <c r="AC212" s="138">
        <v>4</v>
      </c>
      <c r="AD212" s="140">
        <v>0</v>
      </c>
      <c r="AE212" s="128">
        <v>0</v>
      </c>
      <c r="AF212" s="142">
        <v>0</v>
      </c>
      <c r="AG212" s="136"/>
      <c r="AH212" s="128">
        <v>0</v>
      </c>
      <c r="AI212" s="134"/>
      <c r="AJ212" s="130">
        <v>0</v>
      </c>
      <c r="AK212" s="144"/>
      <c r="AL212" s="130"/>
      <c r="AM212" s="132"/>
      <c r="AN212" s="128">
        <v>0</v>
      </c>
      <c r="AO212" s="134"/>
      <c r="AP212" s="142">
        <v>0</v>
      </c>
      <c r="AQ212" s="142">
        <v>0</v>
      </c>
      <c r="AR212" s="146">
        <v>0</v>
      </c>
      <c r="AS212" s="146">
        <v>0</v>
      </c>
      <c r="AT212" s="130"/>
      <c r="AU212" s="132"/>
      <c r="AV212" s="130"/>
      <c r="AW212" s="144"/>
      <c r="AX212" s="128">
        <v>0</v>
      </c>
      <c r="AY212" s="129"/>
      <c r="AZ212" s="129"/>
    </row>
    <row r="213" spans="1:52" ht="21.75" customHeight="1" x14ac:dyDescent="0.3">
      <c r="A213" s="712" t="s">
        <v>988</v>
      </c>
      <c r="B213" s="646" t="s">
        <v>989</v>
      </c>
      <c r="C213" s="710" t="s">
        <v>116</v>
      </c>
      <c r="D213" s="37" t="s">
        <v>72</v>
      </c>
      <c r="E213" s="41">
        <f t="shared" si="0"/>
        <v>78</v>
      </c>
      <c r="F213" s="42">
        <f t="shared" si="1"/>
        <v>60</v>
      </c>
      <c r="G213" s="42">
        <f t="shared" si="2"/>
        <v>60</v>
      </c>
      <c r="H213" s="42">
        <f t="shared" si="3"/>
        <v>40</v>
      </c>
      <c r="I213" s="43">
        <f t="shared" si="4"/>
        <v>25</v>
      </c>
      <c r="J213" s="44">
        <f t="shared" si="5"/>
        <v>263</v>
      </c>
      <c r="K213" s="681">
        <f>(J213+(J214/5))</f>
        <v>363.8</v>
      </c>
      <c r="L213" s="649">
        <f>Nemzetközi!B313</f>
        <v>0</v>
      </c>
      <c r="M213" s="649"/>
      <c r="N213" s="651">
        <f>K213+(L213*5)+(M213*30)</f>
        <v>363.8</v>
      </c>
      <c r="O213" s="649">
        <f>IF(N213=0,"",RANK(N213,N:N,0))</f>
        <v>25</v>
      </c>
      <c r="P213" s="109">
        <v>15</v>
      </c>
      <c r="Q213" s="110"/>
      <c r="R213" s="110"/>
      <c r="S213" s="109"/>
      <c r="T213" s="113">
        <v>0</v>
      </c>
      <c r="U213" s="114">
        <v>8</v>
      </c>
      <c r="V213" s="109">
        <v>0</v>
      </c>
      <c r="W213" s="116"/>
      <c r="X213" s="117">
        <v>8</v>
      </c>
      <c r="Y213" s="113">
        <v>0</v>
      </c>
      <c r="Z213" s="119"/>
      <c r="AA213" s="113"/>
      <c r="AB213" s="117"/>
      <c r="AC213" s="121">
        <v>78</v>
      </c>
      <c r="AD213" s="123">
        <v>25</v>
      </c>
      <c r="AE213" s="109">
        <v>0</v>
      </c>
      <c r="AF213" s="124">
        <v>60</v>
      </c>
      <c r="AG213" s="119"/>
      <c r="AH213" s="109">
        <v>5</v>
      </c>
      <c r="AI213" s="116"/>
      <c r="AJ213" s="113">
        <v>0</v>
      </c>
      <c r="AK213" s="126"/>
      <c r="AL213" s="113"/>
      <c r="AM213" s="114">
        <v>60</v>
      </c>
      <c r="AN213" s="109">
        <v>0</v>
      </c>
      <c r="AO213" s="116"/>
      <c r="AP213" s="124">
        <v>40</v>
      </c>
      <c r="AQ213" s="124">
        <v>0</v>
      </c>
      <c r="AR213" s="127">
        <v>0</v>
      </c>
      <c r="AS213" s="127">
        <v>0</v>
      </c>
      <c r="AT213" s="113"/>
      <c r="AU213" s="114"/>
      <c r="AV213" s="113"/>
      <c r="AW213" s="126"/>
      <c r="AX213" s="109">
        <v>0</v>
      </c>
      <c r="AY213" s="110"/>
      <c r="AZ213" s="110"/>
    </row>
    <row r="214" spans="1:52" ht="21.75" customHeight="1" x14ac:dyDescent="0.3">
      <c r="A214" s="713"/>
      <c r="B214" s="647"/>
      <c r="C214" s="711"/>
      <c r="D214" s="85" t="s">
        <v>103</v>
      </c>
      <c r="E214" s="41">
        <f t="shared" si="0"/>
        <v>154</v>
      </c>
      <c r="F214" s="42">
        <f t="shared" si="1"/>
        <v>150</v>
      </c>
      <c r="G214" s="42">
        <f t="shared" si="2"/>
        <v>100</v>
      </c>
      <c r="H214" s="42">
        <f t="shared" si="3"/>
        <v>60</v>
      </c>
      <c r="I214" s="43">
        <f t="shared" si="4"/>
        <v>40</v>
      </c>
      <c r="J214" s="89">
        <f t="shared" si="5"/>
        <v>504</v>
      </c>
      <c r="K214" s="650"/>
      <c r="L214" s="650"/>
      <c r="M214" s="650"/>
      <c r="N214" s="650"/>
      <c r="O214" s="650"/>
      <c r="P214" s="128">
        <v>40</v>
      </c>
      <c r="Q214" s="129"/>
      <c r="R214" s="129"/>
      <c r="S214" s="128"/>
      <c r="T214" s="130">
        <v>0</v>
      </c>
      <c r="U214" s="132"/>
      <c r="V214" s="128">
        <v>0</v>
      </c>
      <c r="W214" s="134"/>
      <c r="X214" s="135">
        <v>25</v>
      </c>
      <c r="Y214" s="130">
        <v>0</v>
      </c>
      <c r="Z214" s="136"/>
      <c r="AA214" s="130"/>
      <c r="AB214" s="135"/>
      <c r="AC214" s="138">
        <v>154</v>
      </c>
      <c r="AD214" s="140">
        <v>100</v>
      </c>
      <c r="AE214" s="128">
        <v>0</v>
      </c>
      <c r="AF214" s="142">
        <v>60</v>
      </c>
      <c r="AG214" s="136"/>
      <c r="AH214" s="128">
        <v>8</v>
      </c>
      <c r="AI214" s="134"/>
      <c r="AJ214" s="130">
        <v>0</v>
      </c>
      <c r="AK214" s="144"/>
      <c r="AL214" s="130"/>
      <c r="AM214" s="132">
        <v>40</v>
      </c>
      <c r="AN214" s="128">
        <v>0</v>
      </c>
      <c r="AO214" s="134"/>
      <c r="AP214" s="142">
        <v>150</v>
      </c>
      <c r="AQ214" s="142">
        <v>0</v>
      </c>
      <c r="AR214" s="146">
        <v>0</v>
      </c>
      <c r="AS214" s="146">
        <v>0</v>
      </c>
      <c r="AT214" s="130"/>
      <c r="AU214" s="132"/>
      <c r="AV214" s="130"/>
      <c r="AW214" s="144"/>
      <c r="AX214" s="128">
        <v>0</v>
      </c>
      <c r="AY214" s="129"/>
      <c r="AZ214" s="129"/>
    </row>
    <row r="215" spans="1:52" ht="21.75" customHeight="1" x14ac:dyDescent="0.3">
      <c r="A215" s="712" t="s">
        <v>994</v>
      </c>
      <c r="B215" s="646" t="s">
        <v>995</v>
      </c>
      <c r="C215" s="710" t="s">
        <v>490</v>
      </c>
      <c r="D215" s="37" t="s">
        <v>72</v>
      </c>
      <c r="E215" s="41">
        <f t="shared" si="0"/>
        <v>12</v>
      </c>
      <c r="F215" s="42">
        <f t="shared" si="1"/>
        <v>0</v>
      </c>
      <c r="G215" s="42">
        <f t="shared" si="2"/>
        <v>0</v>
      </c>
      <c r="H215" s="42">
        <f t="shared" si="3"/>
        <v>0</v>
      </c>
      <c r="I215" s="43">
        <f t="shared" si="4"/>
        <v>0</v>
      </c>
      <c r="J215" s="44">
        <f t="shared" si="5"/>
        <v>12</v>
      </c>
      <c r="K215" s="681">
        <f>(J215+(J216/5))</f>
        <v>13.4</v>
      </c>
      <c r="L215" s="649"/>
      <c r="M215" s="649"/>
      <c r="N215" s="651">
        <f>K215+(L215*5)+(M215*30)</f>
        <v>13.4</v>
      </c>
      <c r="O215" s="649">
        <f>IF(N215=0,"",RANK(N215,N:N,0))</f>
        <v>81</v>
      </c>
      <c r="P215" s="109">
        <v>0</v>
      </c>
      <c r="Q215" s="110"/>
      <c r="R215" s="110"/>
      <c r="S215" s="109"/>
      <c r="T215" s="113">
        <v>0</v>
      </c>
      <c r="U215" s="114"/>
      <c r="V215" s="109">
        <v>0</v>
      </c>
      <c r="W215" s="116"/>
      <c r="X215" s="117"/>
      <c r="Y215" s="113">
        <v>0</v>
      </c>
      <c r="Z215" s="119"/>
      <c r="AA215" s="113"/>
      <c r="AB215" s="117"/>
      <c r="AC215" s="121">
        <v>12</v>
      </c>
      <c r="AD215" s="123">
        <v>0</v>
      </c>
      <c r="AE215" s="109">
        <v>0</v>
      </c>
      <c r="AF215" s="124">
        <v>0</v>
      </c>
      <c r="AG215" s="119"/>
      <c r="AH215" s="109">
        <v>0</v>
      </c>
      <c r="AI215" s="116"/>
      <c r="AJ215" s="113">
        <v>0</v>
      </c>
      <c r="AK215" s="126"/>
      <c r="AL215" s="113"/>
      <c r="AM215" s="114"/>
      <c r="AN215" s="109">
        <v>0</v>
      </c>
      <c r="AO215" s="116"/>
      <c r="AP215" s="124">
        <v>0</v>
      </c>
      <c r="AQ215" s="124">
        <v>0</v>
      </c>
      <c r="AR215" s="127">
        <v>0</v>
      </c>
      <c r="AS215" s="127">
        <v>0</v>
      </c>
      <c r="AT215" s="113"/>
      <c r="AU215" s="114"/>
      <c r="AV215" s="113"/>
      <c r="AW215" s="126"/>
      <c r="AX215" s="109">
        <v>0</v>
      </c>
      <c r="AY215" s="110"/>
      <c r="AZ215" s="110"/>
    </row>
    <row r="216" spans="1:52" ht="21.75" customHeight="1" x14ac:dyDescent="0.3">
      <c r="A216" s="713"/>
      <c r="B216" s="647"/>
      <c r="C216" s="711"/>
      <c r="D216" s="85" t="s">
        <v>103</v>
      </c>
      <c r="E216" s="41">
        <f t="shared" si="0"/>
        <v>7</v>
      </c>
      <c r="F216" s="42">
        <f t="shared" si="1"/>
        <v>0</v>
      </c>
      <c r="G216" s="42">
        <f t="shared" si="2"/>
        <v>0</v>
      </c>
      <c r="H216" s="42">
        <f t="shared" si="3"/>
        <v>0</v>
      </c>
      <c r="I216" s="43">
        <f t="shared" si="4"/>
        <v>0</v>
      </c>
      <c r="J216" s="89">
        <f t="shared" si="5"/>
        <v>7</v>
      </c>
      <c r="K216" s="650"/>
      <c r="L216" s="650"/>
      <c r="M216" s="650"/>
      <c r="N216" s="650"/>
      <c r="O216" s="650"/>
      <c r="P216" s="128">
        <v>0</v>
      </c>
      <c r="Q216" s="129"/>
      <c r="R216" s="129"/>
      <c r="S216" s="128"/>
      <c r="T216" s="130">
        <v>0</v>
      </c>
      <c r="U216" s="132"/>
      <c r="V216" s="128">
        <v>0</v>
      </c>
      <c r="W216" s="134"/>
      <c r="X216" s="135"/>
      <c r="Y216" s="130">
        <v>0</v>
      </c>
      <c r="Z216" s="136"/>
      <c r="AA216" s="130"/>
      <c r="AB216" s="135"/>
      <c r="AC216" s="138">
        <v>7</v>
      </c>
      <c r="AD216" s="140">
        <v>0</v>
      </c>
      <c r="AE216" s="128">
        <v>0</v>
      </c>
      <c r="AF216" s="142">
        <v>0</v>
      </c>
      <c r="AG216" s="136"/>
      <c r="AH216" s="128">
        <v>0</v>
      </c>
      <c r="AI216" s="134"/>
      <c r="AJ216" s="130">
        <v>0</v>
      </c>
      <c r="AK216" s="144"/>
      <c r="AL216" s="130"/>
      <c r="AM216" s="132"/>
      <c r="AN216" s="128">
        <v>0</v>
      </c>
      <c r="AO216" s="134"/>
      <c r="AP216" s="142">
        <v>0</v>
      </c>
      <c r="AQ216" s="142">
        <v>0</v>
      </c>
      <c r="AR216" s="146">
        <v>0</v>
      </c>
      <c r="AS216" s="146">
        <v>0</v>
      </c>
      <c r="AT216" s="130"/>
      <c r="AU216" s="132"/>
      <c r="AV216" s="130"/>
      <c r="AW216" s="144"/>
      <c r="AX216" s="128">
        <v>0</v>
      </c>
      <c r="AY216" s="129"/>
      <c r="AZ216" s="129"/>
    </row>
    <row r="217" spans="1:52" ht="21.75" customHeight="1" x14ac:dyDescent="0.3">
      <c r="A217" s="648" t="s">
        <v>999</v>
      </c>
      <c r="B217" s="646" t="s">
        <v>1000</v>
      </c>
      <c r="C217" s="646" t="s">
        <v>156</v>
      </c>
      <c r="D217" s="37" t="s">
        <v>72</v>
      </c>
      <c r="E217" s="41">
        <f t="shared" si="0"/>
        <v>150</v>
      </c>
      <c r="F217" s="42">
        <f t="shared" si="1"/>
        <v>100</v>
      </c>
      <c r="G217" s="42">
        <f t="shared" si="2"/>
        <v>100</v>
      </c>
      <c r="H217" s="42">
        <f t="shared" si="3"/>
        <v>100</v>
      </c>
      <c r="I217" s="43">
        <f t="shared" si="4"/>
        <v>100</v>
      </c>
      <c r="J217" s="44">
        <f t="shared" si="5"/>
        <v>550</v>
      </c>
      <c r="K217" s="681">
        <f>(J217+(J218/5))</f>
        <v>662</v>
      </c>
      <c r="L217" s="649">
        <f>Nemzetközi!B315</f>
        <v>44</v>
      </c>
      <c r="M217" s="649"/>
      <c r="N217" s="651">
        <f>K217+(L217*5)+(M217*30)</f>
        <v>882</v>
      </c>
      <c r="O217" s="649">
        <f>IF(N217=0,"",RANK(N217,N:N,0))</f>
        <v>10</v>
      </c>
      <c r="P217" s="109">
        <v>0</v>
      </c>
      <c r="Q217" s="110"/>
      <c r="R217" s="110">
        <v>30</v>
      </c>
      <c r="S217" s="109">
        <v>60</v>
      </c>
      <c r="T217" s="113">
        <v>0</v>
      </c>
      <c r="U217" s="114"/>
      <c r="V217" s="109">
        <v>0</v>
      </c>
      <c r="W217" s="116"/>
      <c r="X217" s="117"/>
      <c r="Y217" s="113">
        <v>40</v>
      </c>
      <c r="Z217" s="119">
        <v>60</v>
      </c>
      <c r="AA217" s="113">
        <v>25</v>
      </c>
      <c r="AB217" s="117"/>
      <c r="AC217" s="121"/>
      <c r="AD217" s="123">
        <v>100</v>
      </c>
      <c r="AE217" s="109">
        <v>25</v>
      </c>
      <c r="AF217" s="124">
        <v>150</v>
      </c>
      <c r="AG217" s="119">
        <v>40</v>
      </c>
      <c r="AH217" s="109">
        <v>40</v>
      </c>
      <c r="AI217" s="116">
        <v>100</v>
      </c>
      <c r="AJ217" s="113">
        <v>100</v>
      </c>
      <c r="AK217" s="126"/>
      <c r="AL217" s="113">
        <v>100</v>
      </c>
      <c r="AM217" s="114">
        <v>100</v>
      </c>
      <c r="AN217" s="109">
        <v>0</v>
      </c>
      <c r="AO217" s="116">
        <v>25</v>
      </c>
      <c r="AP217" s="124">
        <v>60</v>
      </c>
      <c r="AQ217" s="124">
        <v>0</v>
      </c>
      <c r="AR217" s="127">
        <v>0</v>
      </c>
      <c r="AS217" s="127">
        <v>0</v>
      </c>
      <c r="AT217" s="113"/>
      <c r="AU217" s="114"/>
      <c r="AV217" s="113"/>
      <c r="AW217" s="126"/>
      <c r="AX217" s="109">
        <v>0</v>
      </c>
      <c r="AY217" s="110"/>
      <c r="AZ217" s="110"/>
    </row>
    <row r="218" spans="1:52" ht="21.75" customHeight="1" x14ac:dyDescent="0.3">
      <c r="A218" s="647"/>
      <c r="B218" s="647"/>
      <c r="C218" s="647"/>
      <c r="D218" s="85" t="s">
        <v>103</v>
      </c>
      <c r="E218" s="41">
        <f t="shared" si="0"/>
        <v>250</v>
      </c>
      <c r="F218" s="42">
        <f t="shared" si="1"/>
        <v>100</v>
      </c>
      <c r="G218" s="42">
        <f t="shared" si="2"/>
        <v>100</v>
      </c>
      <c r="H218" s="42">
        <f t="shared" si="3"/>
        <v>60</v>
      </c>
      <c r="I218" s="43">
        <f t="shared" si="4"/>
        <v>50</v>
      </c>
      <c r="J218" s="89">
        <f t="shared" si="5"/>
        <v>560</v>
      </c>
      <c r="K218" s="650"/>
      <c r="L218" s="650"/>
      <c r="M218" s="650"/>
      <c r="N218" s="650"/>
      <c r="O218" s="650"/>
      <c r="P218" s="128">
        <v>0</v>
      </c>
      <c r="Q218" s="129"/>
      <c r="R218" s="129">
        <v>50</v>
      </c>
      <c r="S218" s="128">
        <v>60</v>
      </c>
      <c r="T218" s="130">
        <v>0</v>
      </c>
      <c r="U218" s="132"/>
      <c r="V218" s="128">
        <v>0</v>
      </c>
      <c r="W218" s="134"/>
      <c r="X218" s="135"/>
      <c r="Y218" s="130">
        <v>0</v>
      </c>
      <c r="Z218" s="136"/>
      <c r="AA218" s="130">
        <v>5</v>
      </c>
      <c r="AB218" s="135"/>
      <c r="AC218" s="138"/>
      <c r="AD218" s="140">
        <v>0</v>
      </c>
      <c r="AE218" s="128">
        <v>40</v>
      </c>
      <c r="AF218" s="142">
        <v>100</v>
      </c>
      <c r="AG218" s="136">
        <v>40</v>
      </c>
      <c r="AH218" s="128">
        <v>8</v>
      </c>
      <c r="AI218" s="134">
        <v>8</v>
      </c>
      <c r="AJ218" s="130">
        <v>8</v>
      </c>
      <c r="AK218" s="144"/>
      <c r="AL218" s="130"/>
      <c r="AM218" s="132">
        <v>250</v>
      </c>
      <c r="AN218" s="128">
        <v>0</v>
      </c>
      <c r="AO218" s="134"/>
      <c r="AP218" s="142">
        <v>100</v>
      </c>
      <c r="AQ218" s="142">
        <v>0</v>
      </c>
      <c r="AR218" s="146">
        <v>0</v>
      </c>
      <c r="AS218" s="146">
        <v>0</v>
      </c>
      <c r="AT218" s="130"/>
      <c r="AU218" s="132"/>
      <c r="AV218" s="130"/>
      <c r="AW218" s="144"/>
      <c r="AX218" s="128">
        <v>0</v>
      </c>
      <c r="AY218" s="129"/>
      <c r="AZ218" s="129"/>
    </row>
    <row r="219" spans="1:52" ht="21.75" customHeight="1" x14ac:dyDescent="0.3">
      <c r="A219" s="648" t="s">
        <v>1006</v>
      </c>
      <c r="B219" s="646" t="s">
        <v>1007</v>
      </c>
      <c r="C219" s="646" t="s">
        <v>81</v>
      </c>
      <c r="D219" s="37" t="s">
        <v>72</v>
      </c>
      <c r="E219" s="41">
        <f t="shared" si="0"/>
        <v>17</v>
      </c>
      <c r="F219" s="42">
        <f t="shared" si="1"/>
        <v>3</v>
      </c>
      <c r="G219" s="42">
        <f t="shared" si="2"/>
        <v>0</v>
      </c>
      <c r="H219" s="42">
        <f t="shared" si="3"/>
        <v>0</v>
      </c>
      <c r="I219" s="43">
        <f t="shared" si="4"/>
        <v>0</v>
      </c>
      <c r="J219" s="44">
        <f t="shared" si="5"/>
        <v>20</v>
      </c>
      <c r="K219" s="681">
        <f>(J219+(J220/5))</f>
        <v>27</v>
      </c>
      <c r="L219" s="649"/>
      <c r="M219" s="649"/>
      <c r="N219" s="651">
        <f>K219+(L219*5)+(M219*30)</f>
        <v>27</v>
      </c>
      <c r="O219" s="649">
        <f>IF(N219=0,"",RANK(N219,N:N,0))</f>
        <v>74</v>
      </c>
      <c r="P219" s="109">
        <v>0</v>
      </c>
      <c r="Q219" s="110"/>
      <c r="R219" s="110"/>
      <c r="S219" s="109"/>
      <c r="T219" s="113">
        <v>0</v>
      </c>
      <c r="U219" s="114"/>
      <c r="V219" s="109">
        <v>0</v>
      </c>
      <c r="W219" s="116"/>
      <c r="X219" s="117"/>
      <c r="Y219" s="113">
        <v>3</v>
      </c>
      <c r="Z219" s="119"/>
      <c r="AA219" s="113"/>
      <c r="AB219" s="117"/>
      <c r="AC219" s="121">
        <v>17</v>
      </c>
      <c r="AD219" s="123">
        <v>0</v>
      </c>
      <c r="AE219" s="109">
        <v>0</v>
      </c>
      <c r="AF219" s="124">
        <v>0</v>
      </c>
      <c r="AG219" s="119"/>
      <c r="AH219" s="109">
        <v>0</v>
      </c>
      <c r="AI219" s="116"/>
      <c r="AJ219" s="113">
        <v>0</v>
      </c>
      <c r="AK219" s="126"/>
      <c r="AL219" s="113"/>
      <c r="AM219" s="114"/>
      <c r="AN219" s="109">
        <v>0</v>
      </c>
      <c r="AO219" s="116"/>
      <c r="AP219" s="124">
        <v>0</v>
      </c>
      <c r="AQ219" s="124">
        <v>0</v>
      </c>
      <c r="AR219" s="127">
        <v>0</v>
      </c>
      <c r="AS219" s="127">
        <v>0</v>
      </c>
      <c r="AT219" s="113"/>
      <c r="AU219" s="114"/>
      <c r="AV219" s="113"/>
      <c r="AW219" s="126"/>
      <c r="AX219" s="109">
        <v>0</v>
      </c>
      <c r="AY219" s="110"/>
      <c r="AZ219" s="110"/>
    </row>
    <row r="220" spans="1:52" ht="21.75" customHeight="1" x14ac:dyDescent="0.3">
      <c r="A220" s="647"/>
      <c r="B220" s="647"/>
      <c r="C220" s="647"/>
      <c r="D220" s="85" t="s">
        <v>103</v>
      </c>
      <c r="E220" s="41">
        <f t="shared" si="0"/>
        <v>30</v>
      </c>
      <c r="F220" s="42">
        <f t="shared" si="1"/>
        <v>5</v>
      </c>
      <c r="G220" s="42">
        <f t="shared" si="2"/>
        <v>0</v>
      </c>
      <c r="H220" s="42">
        <f t="shared" si="3"/>
        <v>0</v>
      </c>
      <c r="I220" s="43">
        <f t="shared" si="4"/>
        <v>0</v>
      </c>
      <c r="J220" s="89">
        <f t="shared" si="5"/>
        <v>35</v>
      </c>
      <c r="K220" s="650"/>
      <c r="L220" s="650"/>
      <c r="M220" s="670"/>
      <c r="N220" s="650"/>
      <c r="O220" s="650"/>
      <c r="P220" s="128">
        <v>0</v>
      </c>
      <c r="Q220" s="129"/>
      <c r="R220" s="129"/>
      <c r="S220" s="128"/>
      <c r="T220" s="130">
        <v>0</v>
      </c>
      <c r="U220" s="132"/>
      <c r="V220" s="128">
        <v>0</v>
      </c>
      <c r="W220" s="134"/>
      <c r="X220" s="135"/>
      <c r="Y220" s="130">
        <v>5</v>
      </c>
      <c r="Z220" s="136"/>
      <c r="AA220" s="130"/>
      <c r="AB220" s="135"/>
      <c r="AC220" s="138">
        <v>30</v>
      </c>
      <c r="AD220" s="140">
        <v>0</v>
      </c>
      <c r="AE220" s="128">
        <v>0</v>
      </c>
      <c r="AF220" s="142">
        <v>0</v>
      </c>
      <c r="AG220" s="136"/>
      <c r="AH220" s="128">
        <v>0</v>
      </c>
      <c r="AI220" s="134"/>
      <c r="AJ220" s="130">
        <v>0</v>
      </c>
      <c r="AK220" s="144"/>
      <c r="AL220" s="130"/>
      <c r="AM220" s="132"/>
      <c r="AN220" s="128">
        <v>0</v>
      </c>
      <c r="AO220" s="134"/>
      <c r="AP220" s="142">
        <v>0</v>
      </c>
      <c r="AQ220" s="142">
        <v>0</v>
      </c>
      <c r="AR220" s="146">
        <v>0</v>
      </c>
      <c r="AS220" s="146">
        <v>0</v>
      </c>
      <c r="AT220" s="130"/>
      <c r="AU220" s="132"/>
      <c r="AV220" s="130"/>
      <c r="AW220" s="144"/>
      <c r="AX220" s="128">
        <v>0</v>
      </c>
      <c r="AY220" s="129"/>
      <c r="AZ220" s="129"/>
    </row>
    <row r="221" spans="1:52" ht="21.75" customHeight="1" x14ac:dyDescent="0.3">
      <c r="A221" s="712" t="s">
        <v>1017</v>
      </c>
      <c r="B221" s="646" t="s">
        <v>1018</v>
      </c>
      <c r="C221" s="710" t="s">
        <v>337</v>
      </c>
      <c r="D221" s="37" t="s">
        <v>72</v>
      </c>
      <c r="E221" s="41">
        <f t="shared" si="0"/>
        <v>25</v>
      </c>
      <c r="F221" s="42">
        <f t="shared" si="1"/>
        <v>25</v>
      </c>
      <c r="G221" s="42">
        <f t="shared" si="2"/>
        <v>10</v>
      </c>
      <c r="H221" s="42">
        <f t="shared" si="3"/>
        <v>8</v>
      </c>
      <c r="I221" s="43">
        <f t="shared" si="4"/>
        <v>5</v>
      </c>
      <c r="J221" s="44">
        <f t="shared" si="5"/>
        <v>73</v>
      </c>
      <c r="K221" s="681">
        <f>(J221+(J222/5))</f>
        <v>93.8</v>
      </c>
      <c r="L221" s="649"/>
      <c r="M221" s="679"/>
      <c r="N221" s="651">
        <f>K221+(L221*5)+(M221*30)</f>
        <v>93.8</v>
      </c>
      <c r="O221" s="649">
        <f>IF(N221=0,"",RANK(N221,N:N,0))</f>
        <v>53</v>
      </c>
      <c r="P221" s="109">
        <v>0</v>
      </c>
      <c r="Q221" s="110"/>
      <c r="R221" s="110"/>
      <c r="S221" s="109">
        <v>3</v>
      </c>
      <c r="T221" s="113">
        <v>3</v>
      </c>
      <c r="U221" s="114"/>
      <c r="V221" s="109">
        <v>3</v>
      </c>
      <c r="W221" s="116">
        <v>3</v>
      </c>
      <c r="X221" s="117"/>
      <c r="Y221" s="113">
        <v>3</v>
      </c>
      <c r="Z221" s="119"/>
      <c r="AA221" s="113">
        <v>3</v>
      </c>
      <c r="AB221" s="117"/>
      <c r="AC221" s="121">
        <v>8</v>
      </c>
      <c r="AD221" s="123">
        <v>0</v>
      </c>
      <c r="AE221" s="109">
        <v>0</v>
      </c>
      <c r="AF221" s="124">
        <v>0</v>
      </c>
      <c r="AG221" s="119">
        <v>5</v>
      </c>
      <c r="AH221" s="109">
        <v>5</v>
      </c>
      <c r="AI221" s="116">
        <v>5</v>
      </c>
      <c r="AJ221" s="113">
        <v>0</v>
      </c>
      <c r="AK221" s="126">
        <v>5</v>
      </c>
      <c r="AL221" s="113">
        <v>5</v>
      </c>
      <c r="AM221" s="114"/>
      <c r="AN221" s="109">
        <v>5</v>
      </c>
      <c r="AO221" s="116">
        <v>25</v>
      </c>
      <c r="AP221" s="124">
        <v>10</v>
      </c>
      <c r="AQ221" s="124">
        <v>0</v>
      </c>
      <c r="AR221" s="127">
        <v>0</v>
      </c>
      <c r="AS221" s="127">
        <v>0</v>
      </c>
      <c r="AT221" s="113"/>
      <c r="AU221" s="114">
        <v>25</v>
      </c>
      <c r="AV221" s="113"/>
      <c r="AW221" s="126">
        <v>5</v>
      </c>
      <c r="AX221" s="109">
        <v>0</v>
      </c>
      <c r="AY221" s="110"/>
      <c r="AZ221" s="110"/>
    </row>
    <row r="222" spans="1:52" ht="21.75" customHeight="1" x14ac:dyDescent="0.3">
      <c r="A222" s="713"/>
      <c r="B222" s="647"/>
      <c r="C222" s="711"/>
      <c r="D222" s="85" t="s">
        <v>103</v>
      </c>
      <c r="E222" s="41">
        <f t="shared" si="0"/>
        <v>40</v>
      </c>
      <c r="F222" s="42">
        <f t="shared" si="1"/>
        <v>40</v>
      </c>
      <c r="G222" s="42">
        <f t="shared" si="2"/>
        <v>8</v>
      </c>
      <c r="H222" s="42">
        <f t="shared" si="3"/>
        <v>8</v>
      </c>
      <c r="I222" s="43">
        <f t="shared" si="4"/>
        <v>8</v>
      </c>
      <c r="J222" s="89">
        <f t="shared" si="5"/>
        <v>104</v>
      </c>
      <c r="K222" s="650"/>
      <c r="L222" s="650"/>
      <c r="M222" s="650"/>
      <c r="N222" s="650"/>
      <c r="O222" s="650"/>
      <c r="P222" s="128">
        <v>0</v>
      </c>
      <c r="Q222" s="129"/>
      <c r="R222" s="129"/>
      <c r="S222" s="128">
        <v>5</v>
      </c>
      <c r="T222" s="130">
        <v>5</v>
      </c>
      <c r="U222" s="132"/>
      <c r="V222" s="128">
        <v>0</v>
      </c>
      <c r="W222" s="134"/>
      <c r="X222" s="135"/>
      <c r="Y222" s="130">
        <v>0</v>
      </c>
      <c r="Z222" s="136"/>
      <c r="AA222" s="130"/>
      <c r="AB222" s="135"/>
      <c r="AC222" s="138">
        <v>2</v>
      </c>
      <c r="AD222" s="140">
        <v>0</v>
      </c>
      <c r="AE222" s="128">
        <v>0</v>
      </c>
      <c r="AF222" s="142">
        <v>0</v>
      </c>
      <c r="AG222" s="136">
        <v>8</v>
      </c>
      <c r="AH222" s="128">
        <v>8</v>
      </c>
      <c r="AI222" s="134"/>
      <c r="AJ222" s="130">
        <v>0</v>
      </c>
      <c r="AK222" s="144">
        <v>8</v>
      </c>
      <c r="AL222" s="130"/>
      <c r="AM222" s="132"/>
      <c r="AN222" s="128">
        <v>40</v>
      </c>
      <c r="AO222" s="134">
        <v>8</v>
      </c>
      <c r="AP222" s="142">
        <v>0</v>
      </c>
      <c r="AQ222" s="142">
        <v>0</v>
      </c>
      <c r="AR222" s="146">
        <v>0</v>
      </c>
      <c r="AS222" s="146">
        <v>0</v>
      </c>
      <c r="AT222" s="130"/>
      <c r="AU222" s="132">
        <v>40</v>
      </c>
      <c r="AV222" s="130"/>
      <c r="AW222" s="144">
        <v>8</v>
      </c>
      <c r="AX222" s="128">
        <v>0</v>
      </c>
      <c r="AY222" s="129"/>
      <c r="AZ222" s="129"/>
    </row>
    <row r="223" spans="1:52" ht="21.75" customHeight="1" x14ac:dyDescent="0.3">
      <c r="A223" s="712" t="s">
        <v>1023</v>
      </c>
      <c r="B223" s="646" t="s">
        <v>1024</v>
      </c>
      <c r="C223" s="710" t="s">
        <v>394</v>
      </c>
      <c r="D223" s="37" t="s">
        <v>72</v>
      </c>
      <c r="E223" s="41">
        <f t="shared" si="0"/>
        <v>40</v>
      </c>
      <c r="F223" s="42">
        <f t="shared" si="1"/>
        <v>40</v>
      </c>
      <c r="G223" s="42">
        <f t="shared" si="2"/>
        <v>30</v>
      </c>
      <c r="H223" s="42">
        <f t="shared" si="3"/>
        <v>25</v>
      </c>
      <c r="I223" s="43">
        <f t="shared" si="4"/>
        <v>25</v>
      </c>
      <c r="J223" s="44">
        <f t="shared" si="5"/>
        <v>160</v>
      </c>
      <c r="K223" s="681">
        <f>(J223+(J224/5))</f>
        <v>191</v>
      </c>
      <c r="L223" s="649"/>
      <c r="M223" s="649"/>
      <c r="N223" s="651">
        <f>K223+(L223*5)+(M223*30)</f>
        <v>191</v>
      </c>
      <c r="O223" s="649">
        <f>IF(N223=0,"",RANK(N223,N:N,0))</f>
        <v>43</v>
      </c>
      <c r="P223" s="109">
        <v>0</v>
      </c>
      <c r="Q223" s="110"/>
      <c r="R223" s="110">
        <v>30</v>
      </c>
      <c r="S223" s="109"/>
      <c r="T223" s="113">
        <v>0</v>
      </c>
      <c r="U223" s="114">
        <v>8</v>
      </c>
      <c r="V223" s="109">
        <v>0</v>
      </c>
      <c r="W223" s="116"/>
      <c r="X223" s="117"/>
      <c r="Y223" s="113">
        <v>3</v>
      </c>
      <c r="Z223" s="119"/>
      <c r="AA223" s="113"/>
      <c r="AB223" s="117"/>
      <c r="AC223" s="121"/>
      <c r="AD223" s="123">
        <v>25</v>
      </c>
      <c r="AE223" s="109">
        <v>0</v>
      </c>
      <c r="AF223" s="124">
        <v>40</v>
      </c>
      <c r="AG223" s="119"/>
      <c r="AH223" s="109">
        <v>5</v>
      </c>
      <c r="AI223" s="116"/>
      <c r="AJ223" s="113">
        <v>0</v>
      </c>
      <c r="AK223" s="126"/>
      <c r="AL223" s="113"/>
      <c r="AM223" s="114">
        <v>25</v>
      </c>
      <c r="AN223" s="109">
        <v>0</v>
      </c>
      <c r="AO223" s="116"/>
      <c r="AP223" s="124">
        <v>40</v>
      </c>
      <c r="AQ223" s="124">
        <v>0</v>
      </c>
      <c r="AR223" s="127">
        <v>0</v>
      </c>
      <c r="AS223" s="127">
        <v>0</v>
      </c>
      <c r="AT223" s="113"/>
      <c r="AU223" s="114"/>
      <c r="AV223" s="113"/>
      <c r="AW223" s="126"/>
      <c r="AX223" s="109">
        <v>0</v>
      </c>
      <c r="AY223" s="110"/>
      <c r="AZ223" s="110"/>
    </row>
    <row r="224" spans="1:52" ht="21.75" customHeight="1" x14ac:dyDescent="0.3">
      <c r="A224" s="719"/>
      <c r="B224" s="669"/>
      <c r="C224" s="718"/>
      <c r="D224" s="166" t="s">
        <v>103</v>
      </c>
      <c r="E224" s="41">
        <f t="shared" si="0"/>
        <v>100</v>
      </c>
      <c r="F224" s="42">
        <f t="shared" si="1"/>
        <v>30</v>
      </c>
      <c r="G224" s="42">
        <f t="shared" si="2"/>
        <v>25</v>
      </c>
      <c r="H224" s="42">
        <f t="shared" si="3"/>
        <v>0</v>
      </c>
      <c r="I224" s="43">
        <f t="shared" si="4"/>
        <v>0</v>
      </c>
      <c r="J224" s="167">
        <f t="shared" si="5"/>
        <v>155</v>
      </c>
      <c r="K224" s="670"/>
      <c r="L224" s="670"/>
      <c r="M224" s="670"/>
      <c r="N224" s="670"/>
      <c r="O224" s="670"/>
      <c r="P224" s="251">
        <v>0</v>
      </c>
      <c r="Q224" s="252"/>
      <c r="R224" s="252">
        <v>30</v>
      </c>
      <c r="S224" s="251"/>
      <c r="T224" s="253">
        <v>0</v>
      </c>
      <c r="U224" s="254"/>
      <c r="V224" s="251">
        <v>0</v>
      </c>
      <c r="W224" s="255"/>
      <c r="X224" s="256"/>
      <c r="Y224" s="253">
        <v>0</v>
      </c>
      <c r="Z224" s="257"/>
      <c r="AA224" s="253"/>
      <c r="AB224" s="256"/>
      <c r="AC224" s="258"/>
      <c r="AD224" s="259">
        <v>0</v>
      </c>
      <c r="AE224" s="251">
        <v>0</v>
      </c>
      <c r="AF224" s="142">
        <v>100</v>
      </c>
      <c r="AG224" s="257"/>
      <c r="AH224" s="128">
        <v>0</v>
      </c>
      <c r="AI224" s="255"/>
      <c r="AJ224" s="130">
        <v>0</v>
      </c>
      <c r="AK224" s="260"/>
      <c r="AL224" s="130"/>
      <c r="AM224" s="254"/>
      <c r="AN224" s="128">
        <v>0</v>
      </c>
      <c r="AO224" s="255"/>
      <c r="AP224" s="142">
        <v>25</v>
      </c>
      <c r="AQ224" s="142">
        <v>0</v>
      </c>
      <c r="AR224" s="146">
        <v>0</v>
      </c>
      <c r="AS224" s="146">
        <v>0</v>
      </c>
      <c r="AT224" s="130"/>
      <c r="AU224" s="254"/>
      <c r="AV224" s="130"/>
      <c r="AW224" s="260"/>
      <c r="AX224" s="128">
        <v>0</v>
      </c>
      <c r="AY224" s="252"/>
      <c r="AZ224" s="252"/>
    </row>
    <row r="225" spans="16:52" ht="14.4" x14ac:dyDescent="0.3">
      <c r="P225" s="261"/>
      <c r="Q225" s="261"/>
      <c r="R225" s="261"/>
      <c r="S225" s="261"/>
      <c r="T225" s="261"/>
      <c r="U225" s="261"/>
      <c r="V225" s="261"/>
      <c r="W225" s="261"/>
      <c r="X225" s="261"/>
      <c r="Y225" s="261"/>
      <c r="Z225" s="261"/>
      <c r="AA225" s="261"/>
      <c r="AB225" s="261"/>
      <c r="AC225" s="261"/>
      <c r="AD225" s="261"/>
      <c r="AE225" s="261"/>
      <c r="AF225" s="261"/>
      <c r="AG225" s="261"/>
      <c r="AH225" s="261"/>
      <c r="AI225" s="261"/>
      <c r="AJ225" s="26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  <c r="AV225" s="241"/>
      <c r="AW225" s="241"/>
      <c r="AX225" s="241"/>
      <c r="AY225" s="241"/>
      <c r="AZ225" s="241"/>
    </row>
  </sheetData>
  <mergeCells count="907"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K223:K224"/>
    <mergeCell ref="L223:L224"/>
    <mergeCell ref="M223:M224"/>
    <mergeCell ref="N219:N220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K87:K88"/>
    <mergeCell ref="L87:L88"/>
    <mergeCell ref="M87:M88"/>
    <mergeCell ref="L89:L90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H1:AI1"/>
    <mergeCell ref="AJ1:AM1"/>
    <mergeCell ref="AN1:AO1"/>
    <mergeCell ref="AP1:AW1"/>
    <mergeCell ref="AX1:AZ1"/>
    <mergeCell ref="O1:O2"/>
    <mergeCell ref="P1:S1"/>
    <mergeCell ref="T1:U1"/>
    <mergeCell ref="V1:X1"/>
    <mergeCell ref="Y1:AA1"/>
    <mergeCell ref="AC1:AC2"/>
    <mergeCell ref="AF1:AG1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Y43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5.332031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9" width="4.109375" customWidth="1"/>
    <col min="30" max="51" width="3.88671875" customWidth="1"/>
  </cols>
  <sheetData>
    <row r="1" spans="1:51" ht="26.25" customHeight="1" x14ac:dyDescent="0.3">
      <c r="A1" s="736" t="s">
        <v>749</v>
      </c>
      <c r="B1" s="737"/>
      <c r="C1" s="737"/>
      <c r="D1" s="738"/>
      <c r="E1" s="664" t="s">
        <v>18</v>
      </c>
      <c r="F1" s="665"/>
      <c r="G1" s="665"/>
      <c r="H1" s="665"/>
      <c r="I1" s="666"/>
      <c r="J1" s="691" t="s">
        <v>19</v>
      </c>
      <c r="K1" s="701" t="s">
        <v>77</v>
      </c>
      <c r="L1" s="702" t="s">
        <v>83</v>
      </c>
      <c r="M1" s="740" t="s">
        <v>84</v>
      </c>
      <c r="N1" s="703" t="s">
        <v>20</v>
      </c>
      <c r="O1" s="732" t="s">
        <v>21</v>
      </c>
      <c r="P1" s="733" t="s">
        <v>22</v>
      </c>
      <c r="Q1" s="653"/>
      <c r="R1" s="654"/>
      <c r="S1" s="731" t="s">
        <v>24</v>
      </c>
      <c r="T1" s="653"/>
      <c r="U1" s="653"/>
      <c r="V1" s="654"/>
      <c r="W1" s="730" t="s">
        <v>25</v>
      </c>
      <c r="X1" s="653"/>
      <c r="Y1" s="654"/>
      <c r="Z1" s="731" t="s">
        <v>26</v>
      </c>
      <c r="AA1" s="654"/>
      <c r="AB1" s="734" t="s">
        <v>85</v>
      </c>
      <c r="AC1" s="735" t="s">
        <v>28</v>
      </c>
      <c r="AD1" s="654"/>
      <c r="AE1" s="730" t="s">
        <v>29</v>
      </c>
      <c r="AF1" s="654"/>
      <c r="AG1" s="731" t="s">
        <v>30</v>
      </c>
      <c r="AH1" s="653"/>
      <c r="AI1" s="654"/>
      <c r="AJ1" s="220" t="s">
        <v>31</v>
      </c>
      <c r="AK1" s="731" t="s">
        <v>32</v>
      </c>
      <c r="AL1" s="654"/>
      <c r="AM1" s="730" t="s">
        <v>33</v>
      </c>
      <c r="AN1" s="654"/>
      <c r="AO1" s="731" t="s">
        <v>34</v>
      </c>
      <c r="AP1" s="653"/>
      <c r="AQ1" s="653"/>
      <c r="AR1" s="653"/>
      <c r="AS1" s="653"/>
      <c r="AT1" s="653"/>
      <c r="AU1" s="653"/>
      <c r="AV1" s="654"/>
      <c r="AW1" s="730" t="s">
        <v>22</v>
      </c>
      <c r="AX1" s="653"/>
      <c r="AY1" s="654"/>
    </row>
    <row r="2" spans="1:51" ht="45" customHeight="1" x14ac:dyDescent="0.3">
      <c r="A2" s="739"/>
      <c r="B2" s="662"/>
      <c r="C2" s="662"/>
      <c r="D2" s="694"/>
      <c r="E2" s="6">
        <v>1</v>
      </c>
      <c r="F2" s="7">
        <v>2</v>
      </c>
      <c r="G2" s="7">
        <v>3</v>
      </c>
      <c r="H2" s="7">
        <v>4</v>
      </c>
      <c r="I2" s="8">
        <v>5</v>
      </c>
      <c r="J2" s="670"/>
      <c r="K2" s="670"/>
      <c r="L2" s="670"/>
      <c r="M2" s="670"/>
      <c r="N2" s="670"/>
      <c r="O2" s="670"/>
      <c r="P2" s="72" t="s">
        <v>757</v>
      </c>
      <c r="Q2" s="94" t="s">
        <v>36</v>
      </c>
      <c r="R2" s="94" t="s">
        <v>37</v>
      </c>
      <c r="S2" s="61" t="s">
        <v>44</v>
      </c>
      <c r="T2" s="221" t="s">
        <v>91</v>
      </c>
      <c r="U2" s="222" t="s">
        <v>41</v>
      </c>
      <c r="V2" s="221" t="s">
        <v>42</v>
      </c>
      <c r="W2" s="223" t="s">
        <v>57</v>
      </c>
      <c r="X2" s="82" t="s">
        <v>758</v>
      </c>
      <c r="Y2" s="67" t="s">
        <v>48</v>
      </c>
      <c r="Z2" s="65" t="s">
        <v>759</v>
      </c>
      <c r="AA2" s="221" t="s">
        <v>98</v>
      </c>
      <c r="AB2" s="662"/>
      <c r="AC2" s="222" t="s">
        <v>760</v>
      </c>
      <c r="AD2" s="221" t="s">
        <v>49</v>
      </c>
      <c r="AE2" s="67" t="s">
        <v>44</v>
      </c>
      <c r="AF2" s="82" t="s">
        <v>98</v>
      </c>
      <c r="AG2" s="65" t="s">
        <v>66</v>
      </c>
      <c r="AH2" s="224" t="s">
        <v>37</v>
      </c>
      <c r="AI2" s="225" t="s">
        <v>94</v>
      </c>
      <c r="AJ2" s="67" t="s">
        <v>50</v>
      </c>
      <c r="AK2" s="65" t="s">
        <v>53</v>
      </c>
      <c r="AL2" s="221" t="s">
        <v>54</v>
      </c>
      <c r="AM2" s="67" t="s">
        <v>57</v>
      </c>
      <c r="AN2" s="226" t="s">
        <v>761</v>
      </c>
      <c r="AO2" s="227" t="s">
        <v>60</v>
      </c>
      <c r="AP2" s="227" t="s">
        <v>61</v>
      </c>
      <c r="AQ2" s="30" t="s">
        <v>62</v>
      </c>
      <c r="AR2" s="30" t="s">
        <v>63</v>
      </c>
      <c r="AS2" s="65" t="s">
        <v>108</v>
      </c>
      <c r="AT2" s="221" t="s">
        <v>106</v>
      </c>
      <c r="AU2" s="65" t="s">
        <v>107</v>
      </c>
      <c r="AV2" s="228" t="s">
        <v>39</v>
      </c>
      <c r="AW2" s="67" t="s">
        <v>89</v>
      </c>
      <c r="AX2" s="94" t="s">
        <v>36</v>
      </c>
      <c r="AY2" s="94" t="s">
        <v>37</v>
      </c>
    </row>
    <row r="3" spans="1:51" ht="21.75" customHeight="1" x14ac:dyDescent="0.3">
      <c r="A3" s="714" t="s">
        <v>762</v>
      </c>
      <c r="B3" s="728" t="s">
        <v>763</v>
      </c>
      <c r="C3" s="728" t="s">
        <v>437</v>
      </c>
      <c r="D3" s="37" t="s">
        <v>72</v>
      </c>
      <c r="E3" s="41">
        <f t="shared" ref="E3:E257" si="0">MAX(P3:AV3)</f>
        <v>0</v>
      </c>
      <c r="F3" s="42">
        <f t="shared" ref="F3:F257" si="1">LARGE(P3:AV3,2)</f>
        <v>0</v>
      </c>
      <c r="G3" s="42">
        <f t="shared" ref="G3:G257" si="2">LARGE(P3:AV3,3)</f>
        <v>0</v>
      </c>
      <c r="H3" s="42">
        <f t="shared" ref="H3:H257" si="3">LARGE(P3:AV3,4)</f>
        <v>0</v>
      </c>
      <c r="I3" s="43">
        <f t="shared" ref="I3:I257" si="4">LARGE(P3:AV3,5)</f>
        <v>0</v>
      </c>
      <c r="J3" s="44">
        <f t="shared" ref="J3:J257" si="5">SUM(E3:I3)</f>
        <v>0</v>
      </c>
      <c r="K3" s="681">
        <f>(J3+(J4/5))</f>
        <v>0</v>
      </c>
      <c r="L3" s="649"/>
      <c r="M3" s="723"/>
      <c r="N3" s="651">
        <f>K3+(L3*2)+(M3*30)</f>
        <v>0</v>
      </c>
      <c r="O3" s="649" t="str">
        <f>IF(N3=0,"",RANK(N3,N:N,0))</f>
        <v/>
      </c>
      <c r="P3" s="47">
        <v>0</v>
      </c>
      <c r="Q3" s="49"/>
      <c r="R3" s="49"/>
      <c r="S3" s="111">
        <v>0</v>
      </c>
      <c r="T3" s="229"/>
      <c r="U3" s="230"/>
      <c r="V3" s="229"/>
      <c r="W3" s="63">
        <v>0</v>
      </c>
      <c r="X3" s="59"/>
      <c r="Y3" s="47"/>
      <c r="Z3" s="111">
        <v>0</v>
      </c>
      <c r="AA3" s="229"/>
      <c r="AB3" s="122"/>
      <c r="AC3" s="230">
        <v>0</v>
      </c>
      <c r="AD3" s="229"/>
      <c r="AE3" s="47">
        <v>0</v>
      </c>
      <c r="AF3" s="59"/>
      <c r="AG3" s="111"/>
      <c r="AH3" s="74"/>
      <c r="AI3" s="230"/>
      <c r="AJ3" s="47">
        <v>0</v>
      </c>
      <c r="AK3" s="111">
        <v>0</v>
      </c>
      <c r="AL3" s="229"/>
      <c r="AM3" s="47"/>
      <c r="AN3" s="231"/>
      <c r="AO3" s="232">
        <v>0</v>
      </c>
      <c r="AP3" s="232">
        <v>0</v>
      </c>
      <c r="AQ3" s="112">
        <v>0</v>
      </c>
      <c r="AR3" s="112">
        <v>0</v>
      </c>
      <c r="AS3" s="111"/>
      <c r="AT3" s="229"/>
      <c r="AU3" s="111"/>
      <c r="AV3" s="233"/>
      <c r="AW3" s="47">
        <v>0</v>
      </c>
      <c r="AX3" s="49"/>
      <c r="AY3" s="49"/>
    </row>
    <row r="4" spans="1:51" ht="21.75" customHeight="1" x14ac:dyDescent="0.3">
      <c r="A4" s="718"/>
      <c r="B4" s="670"/>
      <c r="C4" s="670"/>
      <c r="D4" s="85" t="s">
        <v>103</v>
      </c>
      <c r="E4" s="41">
        <f t="shared" si="0"/>
        <v>0</v>
      </c>
      <c r="F4" s="42">
        <f t="shared" si="1"/>
        <v>0</v>
      </c>
      <c r="G4" s="42">
        <f t="shared" si="2"/>
        <v>0</v>
      </c>
      <c r="H4" s="42">
        <f t="shared" si="3"/>
        <v>0</v>
      </c>
      <c r="I4" s="43">
        <f t="shared" si="4"/>
        <v>0</v>
      </c>
      <c r="J4" s="44">
        <f t="shared" si="5"/>
        <v>0</v>
      </c>
      <c r="K4" s="650"/>
      <c r="L4" s="650"/>
      <c r="M4" s="650"/>
      <c r="N4" s="650"/>
      <c r="O4" s="650"/>
      <c r="P4" s="91">
        <v>0</v>
      </c>
      <c r="Q4" s="92"/>
      <c r="R4" s="92"/>
      <c r="S4" s="131">
        <v>0</v>
      </c>
      <c r="T4" s="234"/>
      <c r="U4" s="235"/>
      <c r="V4" s="234"/>
      <c r="W4" s="103">
        <v>0</v>
      </c>
      <c r="X4" s="102"/>
      <c r="Y4" s="91"/>
      <c r="Z4" s="131">
        <v>0</v>
      </c>
      <c r="AA4" s="234"/>
      <c r="AB4" s="143"/>
      <c r="AC4" s="235">
        <v>0</v>
      </c>
      <c r="AD4" s="234"/>
      <c r="AE4" s="91">
        <v>0</v>
      </c>
      <c r="AF4" s="102"/>
      <c r="AG4" s="131"/>
      <c r="AH4" s="106"/>
      <c r="AI4" s="235"/>
      <c r="AJ4" s="91">
        <v>0</v>
      </c>
      <c r="AK4" s="131">
        <v>0</v>
      </c>
      <c r="AL4" s="234"/>
      <c r="AM4" s="91"/>
      <c r="AN4" s="236"/>
      <c r="AO4" s="237">
        <v>0</v>
      </c>
      <c r="AP4" s="237">
        <v>0</v>
      </c>
      <c r="AQ4" s="133">
        <v>0</v>
      </c>
      <c r="AR4" s="133">
        <v>0</v>
      </c>
      <c r="AS4" s="131"/>
      <c r="AT4" s="234"/>
      <c r="AU4" s="131"/>
      <c r="AV4" s="238"/>
      <c r="AW4" s="91">
        <v>0</v>
      </c>
      <c r="AX4" s="92"/>
      <c r="AY4" s="92"/>
    </row>
    <row r="5" spans="1:51" ht="21.75" customHeight="1" x14ac:dyDescent="0.3">
      <c r="A5" s="714" t="s">
        <v>772</v>
      </c>
      <c r="B5" s="729" t="s">
        <v>773</v>
      </c>
      <c r="C5" s="728" t="s">
        <v>280</v>
      </c>
      <c r="D5" s="37" t="s">
        <v>72</v>
      </c>
      <c r="E5" s="41">
        <f t="shared" si="0"/>
        <v>3</v>
      </c>
      <c r="F5" s="42">
        <f t="shared" si="1"/>
        <v>3</v>
      </c>
      <c r="G5" s="42">
        <f t="shared" si="2"/>
        <v>0</v>
      </c>
      <c r="H5" s="42">
        <f t="shared" si="3"/>
        <v>0</v>
      </c>
      <c r="I5" s="43">
        <f t="shared" si="4"/>
        <v>0</v>
      </c>
      <c r="J5" s="44">
        <f t="shared" si="5"/>
        <v>6</v>
      </c>
      <c r="K5" s="681">
        <f>(J5+(J6/5))</f>
        <v>6</v>
      </c>
      <c r="L5" s="649"/>
      <c r="M5" s="723"/>
      <c r="N5" s="651">
        <f>K5+(L5*2)+(M5*30)</f>
        <v>6</v>
      </c>
      <c r="O5" s="649">
        <f>IF(N5=0,"",RANK(N5,N:N,0))</f>
        <v>163</v>
      </c>
      <c r="P5" s="47">
        <v>0</v>
      </c>
      <c r="Q5" s="49"/>
      <c r="R5" s="49"/>
      <c r="S5" s="111">
        <v>0</v>
      </c>
      <c r="T5" s="229">
        <v>3</v>
      </c>
      <c r="U5" s="230"/>
      <c r="V5" s="229"/>
      <c r="W5" s="63">
        <v>0</v>
      </c>
      <c r="X5" s="59"/>
      <c r="Y5" s="47"/>
      <c r="Z5" s="111">
        <v>0</v>
      </c>
      <c r="AA5" s="229"/>
      <c r="AB5" s="122"/>
      <c r="AC5" s="230">
        <v>0</v>
      </c>
      <c r="AD5" s="229"/>
      <c r="AE5" s="47">
        <v>0</v>
      </c>
      <c r="AF5" s="59"/>
      <c r="AG5" s="111"/>
      <c r="AH5" s="74"/>
      <c r="AI5" s="230"/>
      <c r="AJ5" s="47">
        <v>0</v>
      </c>
      <c r="AK5" s="111">
        <v>0</v>
      </c>
      <c r="AL5" s="229"/>
      <c r="AM5" s="47"/>
      <c r="AN5" s="231"/>
      <c r="AO5" s="232">
        <v>0</v>
      </c>
      <c r="AP5" s="232">
        <v>3</v>
      </c>
      <c r="AQ5" s="112">
        <v>0</v>
      </c>
      <c r="AR5" s="112">
        <v>0</v>
      </c>
      <c r="AS5" s="111"/>
      <c r="AT5" s="229"/>
      <c r="AU5" s="111"/>
      <c r="AV5" s="233"/>
      <c r="AW5" s="47">
        <v>0</v>
      </c>
      <c r="AX5" s="49"/>
      <c r="AY5" s="49"/>
    </row>
    <row r="6" spans="1:51" ht="21.75" customHeight="1" x14ac:dyDescent="0.3">
      <c r="A6" s="718"/>
      <c r="B6" s="670"/>
      <c r="C6" s="670"/>
      <c r="D6" s="85" t="s">
        <v>103</v>
      </c>
      <c r="E6" s="41">
        <f t="shared" si="0"/>
        <v>0</v>
      </c>
      <c r="F6" s="42">
        <f t="shared" si="1"/>
        <v>0</v>
      </c>
      <c r="G6" s="42">
        <f t="shared" si="2"/>
        <v>0</v>
      </c>
      <c r="H6" s="42">
        <f t="shared" si="3"/>
        <v>0</v>
      </c>
      <c r="I6" s="43">
        <f t="shared" si="4"/>
        <v>0</v>
      </c>
      <c r="J6" s="44">
        <f t="shared" si="5"/>
        <v>0</v>
      </c>
      <c r="K6" s="650"/>
      <c r="L6" s="650"/>
      <c r="M6" s="650"/>
      <c r="N6" s="650"/>
      <c r="O6" s="650"/>
      <c r="P6" s="91">
        <v>0</v>
      </c>
      <c r="Q6" s="92"/>
      <c r="R6" s="92"/>
      <c r="S6" s="131">
        <v>0</v>
      </c>
      <c r="T6" s="234"/>
      <c r="U6" s="235"/>
      <c r="V6" s="234"/>
      <c r="W6" s="103">
        <v>0</v>
      </c>
      <c r="X6" s="102"/>
      <c r="Y6" s="91"/>
      <c r="Z6" s="131">
        <v>0</v>
      </c>
      <c r="AA6" s="234"/>
      <c r="AB6" s="143"/>
      <c r="AC6" s="235">
        <v>0</v>
      </c>
      <c r="AD6" s="234"/>
      <c r="AE6" s="91">
        <v>0</v>
      </c>
      <c r="AF6" s="102"/>
      <c r="AG6" s="131"/>
      <c r="AH6" s="106"/>
      <c r="AI6" s="235"/>
      <c r="AJ6" s="91">
        <v>0</v>
      </c>
      <c r="AK6" s="131">
        <v>0</v>
      </c>
      <c r="AL6" s="234"/>
      <c r="AM6" s="91"/>
      <c r="AN6" s="236"/>
      <c r="AO6" s="237">
        <v>0</v>
      </c>
      <c r="AP6" s="237">
        <v>0</v>
      </c>
      <c r="AQ6" s="133">
        <v>0</v>
      </c>
      <c r="AR6" s="133">
        <v>0</v>
      </c>
      <c r="AS6" s="131"/>
      <c r="AT6" s="234"/>
      <c r="AU6" s="131"/>
      <c r="AV6" s="238"/>
      <c r="AW6" s="91">
        <v>0</v>
      </c>
      <c r="AX6" s="92"/>
      <c r="AY6" s="92"/>
    </row>
    <row r="7" spans="1:51" ht="21.75" customHeight="1" x14ac:dyDescent="0.3">
      <c r="A7" s="714" t="s">
        <v>780</v>
      </c>
      <c r="B7" s="728" t="s">
        <v>781</v>
      </c>
      <c r="C7" s="728" t="s">
        <v>280</v>
      </c>
      <c r="D7" s="37" t="s">
        <v>72</v>
      </c>
      <c r="E7" s="41">
        <f t="shared" si="0"/>
        <v>0</v>
      </c>
      <c r="F7" s="42">
        <f t="shared" si="1"/>
        <v>0</v>
      </c>
      <c r="G7" s="42">
        <f t="shared" si="2"/>
        <v>0</v>
      </c>
      <c r="H7" s="42">
        <f t="shared" si="3"/>
        <v>0</v>
      </c>
      <c r="I7" s="43">
        <f t="shared" si="4"/>
        <v>0</v>
      </c>
      <c r="J7" s="44">
        <f t="shared" si="5"/>
        <v>0</v>
      </c>
      <c r="K7" s="681">
        <f>(J7+(J8/5))</f>
        <v>0</v>
      </c>
      <c r="L7" s="649"/>
      <c r="M7" s="723"/>
      <c r="N7" s="651">
        <f>K7+(L7*2)+(M7*30)</f>
        <v>0</v>
      </c>
      <c r="O7" s="649" t="str">
        <f>IF(N7=0,"",RANK(N7,N:N,0))</f>
        <v/>
      </c>
      <c r="P7" s="47">
        <v>0</v>
      </c>
      <c r="Q7" s="49"/>
      <c r="R7" s="49"/>
      <c r="S7" s="111">
        <v>0</v>
      </c>
      <c r="T7" s="229"/>
      <c r="U7" s="230"/>
      <c r="V7" s="229"/>
      <c r="W7" s="63">
        <v>0</v>
      </c>
      <c r="X7" s="59"/>
      <c r="Y7" s="47"/>
      <c r="Z7" s="111">
        <v>0</v>
      </c>
      <c r="AA7" s="229"/>
      <c r="AB7" s="122"/>
      <c r="AC7" s="230">
        <v>0</v>
      </c>
      <c r="AD7" s="229"/>
      <c r="AE7" s="47">
        <v>0</v>
      </c>
      <c r="AF7" s="59"/>
      <c r="AG7" s="111"/>
      <c r="AH7" s="74"/>
      <c r="AI7" s="230"/>
      <c r="AJ7" s="47">
        <v>0</v>
      </c>
      <c r="AK7" s="111">
        <v>0</v>
      </c>
      <c r="AL7" s="229"/>
      <c r="AM7" s="47"/>
      <c r="AN7" s="231"/>
      <c r="AO7" s="232">
        <v>0</v>
      </c>
      <c r="AP7" s="232">
        <v>0</v>
      </c>
      <c r="AQ7" s="112">
        <v>0</v>
      </c>
      <c r="AR7" s="112">
        <v>0</v>
      </c>
      <c r="AS7" s="111"/>
      <c r="AT7" s="229"/>
      <c r="AU7" s="111"/>
      <c r="AV7" s="233"/>
      <c r="AW7" s="47">
        <v>0</v>
      </c>
      <c r="AX7" s="49"/>
      <c r="AY7" s="49"/>
    </row>
    <row r="8" spans="1:51" ht="21.75" customHeight="1" x14ac:dyDescent="0.3">
      <c r="A8" s="718"/>
      <c r="B8" s="670"/>
      <c r="C8" s="670"/>
      <c r="D8" s="85" t="s">
        <v>103</v>
      </c>
      <c r="E8" s="41">
        <f t="shared" si="0"/>
        <v>0</v>
      </c>
      <c r="F8" s="42">
        <f t="shared" si="1"/>
        <v>0</v>
      </c>
      <c r="G8" s="42">
        <f t="shared" si="2"/>
        <v>0</v>
      </c>
      <c r="H8" s="42">
        <f t="shared" si="3"/>
        <v>0</v>
      </c>
      <c r="I8" s="43">
        <f t="shared" si="4"/>
        <v>0</v>
      </c>
      <c r="J8" s="44">
        <f t="shared" si="5"/>
        <v>0</v>
      </c>
      <c r="K8" s="650"/>
      <c r="L8" s="650"/>
      <c r="M8" s="650"/>
      <c r="N8" s="650"/>
      <c r="O8" s="650"/>
      <c r="P8" s="91">
        <v>0</v>
      </c>
      <c r="Q8" s="92"/>
      <c r="R8" s="92"/>
      <c r="S8" s="131">
        <v>0</v>
      </c>
      <c r="T8" s="234"/>
      <c r="U8" s="235"/>
      <c r="V8" s="234"/>
      <c r="W8" s="103">
        <v>0</v>
      </c>
      <c r="X8" s="102"/>
      <c r="Y8" s="91"/>
      <c r="Z8" s="131">
        <v>0</v>
      </c>
      <c r="AA8" s="234"/>
      <c r="AB8" s="143"/>
      <c r="AC8" s="235">
        <v>0</v>
      </c>
      <c r="AD8" s="234"/>
      <c r="AE8" s="91">
        <v>0</v>
      </c>
      <c r="AF8" s="102"/>
      <c r="AG8" s="131"/>
      <c r="AH8" s="106"/>
      <c r="AI8" s="235"/>
      <c r="AJ8" s="91">
        <v>0</v>
      </c>
      <c r="AK8" s="131">
        <v>0</v>
      </c>
      <c r="AL8" s="234"/>
      <c r="AM8" s="91"/>
      <c r="AN8" s="236"/>
      <c r="AO8" s="237">
        <v>0</v>
      </c>
      <c r="AP8" s="237">
        <v>0</v>
      </c>
      <c r="AQ8" s="133">
        <v>0</v>
      </c>
      <c r="AR8" s="133">
        <v>0</v>
      </c>
      <c r="AS8" s="131"/>
      <c r="AT8" s="234"/>
      <c r="AU8" s="131"/>
      <c r="AV8" s="238"/>
      <c r="AW8" s="91">
        <v>0</v>
      </c>
      <c r="AX8" s="92"/>
      <c r="AY8" s="92"/>
    </row>
    <row r="9" spans="1:51" ht="21.75" customHeight="1" x14ac:dyDescent="0.3">
      <c r="A9" s="714" t="s">
        <v>786</v>
      </c>
      <c r="B9" s="728" t="s">
        <v>787</v>
      </c>
      <c r="C9" s="728" t="s">
        <v>81</v>
      </c>
      <c r="D9" s="37" t="s">
        <v>72</v>
      </c>
      <c r="E9" s="41">
        <f t="shared" si="0"/>
        <v>0</v>
      </c>
      <c r="F9" s="42">
        <f t="shared" si="1"/>
        <v>0</v>
      </c>
      <c r="G9" s="42">
        <f t="shared" si="2"/>
        <v>0</v>
      </c>
      <c r="H9" s="42">
        <f t="shared" si="3"/>
        <v>0</v>
      </c>
      <c r="I9" s="43">
        <f t="shared" si="4"/>
        <v>0</v>
      </c>
      <c r="J9" s="44">
        <f t="shared" si="5"/>
        <v>0</v>
      </c>
      <c r="K9" s="681">
        <f>(J9+(J10/5))</f>
        <v>0</v>
      </c>
      <c r="L9" s="649"/>
      <c r="M9" s="723"/>
      <c r="N9" s="651">
        <f>K9+(L9*2)+(M9*30)</f>
        <v>0</v>
      </c>
      <c r="O9" s="649" t="str">
        <f>IF(N9=0,"",RANK(N9,N:N,0))</f>
        <v/>
      </c>
      <c r="P9" s="47">
        <v>0</v>
      </c>
      <c r="Q9" s="49"/>
      <c r="R9" s="49"/>
      <c r="S9" s="111">
        <v>0</v>
      </c>
      <c r="T9" s="229"/>
      <c r="U9" s="230"/>
      <c r="V9" s="229"/>
      <c r="W9" s="63">
        <v>0</v>
      </c>
      <c r="X9" s="59"/>
      <c r="Y9" s="47"/>
      <c r="Z9" s="111">
        <v>0</v>
      </c>
      <c r="AA9" s="229"/>
      <c r="AB9" s="122"/>
      <c r="AC9" s="230">
        <v>0</v>
      </c>
      <c r="AD9" s="229"/>
      <c r="AE9" s="47">
        <v>0</v>
      </c>
      <c r="AF9" s="59"/>
      <c r="AG9" s="111"/>
      <c r="AH9" s="74"/>
      <c r="AI9" s="230"/>
      <c r="AJ9" s="47">
        <v>0</v>
      </c>
      <c r="AK9" s="111">
        <v>0</v>
      </c>
      <c r="AL9" s="229"/>
      <c r="AM9" s="47"/>
      <c r="AN9" s="231"/>
      <c r="AO9" s="232">
        <v>0</v>
      </c>
      <c r="AP9" s="232">
        <v>0</v>
      </c>
      <c r="AQ9" s="112">
        <v>0</v>
      </c>
      <c r="AR9" s="112">
        <v>0</v>
      </c>
      <c r="AS9" s="111"/>
      <c r="AT9" s="229"/>
      <c r="AU9" s="111"/>
      <c r="AV9" s="233"/>
      <c r="AW9" s="47">
        <v>0</v>
      </c>
      <c r="AX9" s="49"/>
      <c r="AY9" s="49"/>
    </row>
    <row r="10" spans="1:51" ht="21.75" customHeight="1" x14ac:dyDescent="0.3">
      <c r="A10" s="718"/>
      <c r="B10" s="670"/>
      <c r="C10" s="670"/>
      <c r="D10" s="85" t="s">
        <v>103</v>
      </c>
      <c r="E10" s="41">
        <f t="shared" si="0"/>
        <v>0</v>
      </c>
      <c r="F10" s="42">
        <f t="shared" si="1"/>
        <v>0</v>
      </c>
      <c r="G10" s="42">
        <f t="shared" si="2"/>
        <v>0</v>
      </c>
      <c r="H10" s="42">
        <f t="shared" si="3"/>
        <v>0</v>
      </c>
      <c r="I10" s="43">
        <f t="shared" si="4"/>
        <v>0</v>
      </c>
      <c r="J10" s="44">
        <f t="shared" si="5"/>
        <v>0</v>
      </c>
      <c r="K10" s="650"/>
      <c r="L10" s="650"/>
      <c r="M10" s="650"/>
      <c r="N10" s="650"/>
      <c r="O10" s="650"/>
      <c r="P10" s="91">
        <v>0</v>
      </c>
      <c r="Q10" s="92"/>
      <c r="R10" s="92"/>
      <c r="S10" s="131">
        <v>0</v>
      </c>
      <c r="T10" s="234"/>
      <c r="U10" s="235"/>
      <c r="V10" s="234"/>
      <c r="W10" s="103">
        <v>0</v>
      </c>
      <c r="X10" s="102"/>
      <c r="Y10" s="91"/>
      <c r="Z10" s="131">
        <v>0</v>
      </c>
      <c r="AA10" s="234"/>
      <c r="AB10" s="143"/>
      <c r="AC10" s="235">
        <v>0</v>
      </c>
      <c r="AD10" s="234"/>
      <c r="AE10" s="91">
        <v>0</v>
      </c>
      <c r="AF10" s="102"/>
      <c r="AG10" s="131"/>
      <c r="AH10" s="106"/>
      <c r="AI10" s="235"/>
      <c r="AJ10" s="91">
        <v>0</v>
      </c>
      <c r="AK10" s="131">
        <v>0</v>
      </c>
      <c r="AL10" s="234"/>
      <c r="AM10" s="91"/>
      <c r="AN10" s="236"/>
      <c r="AO10" s="237">
        <v>0</v>
      </c>
      <c r="AP10" s="237">
        <v>0</v>
      </c>
      <c r="AQ10" s="133">
        <v>0</v>
      </c>
      <c r="AR10" s="133">
        <v>0</v>
      </c>
      <c r="AS10" s="131"/>
      <c r="AT10" s="234"/>
      <c r="AU10" s="131"/>
      <c r="AV10" s="238"/>
      <c r="AW10" s="91">
        <v>0</v>
      </c>
      <c r="AX10" s="92"/>
      <c r="AY10" s="92"/>
    </row>
    <row r="11" spans="1:51" ht="21.75" customHeight="1" x14ac:dyDescent="0.3">
      <c r="A11" s="714" t="s">
        <v>794</v>
      </c>
      <c r="B11" s="728" t="s">
        <v>795</v>
      </c>
      <c r="C11" s="728" t="s">
        <v>759</v>
      </c>
      <c r="D11" s="37" t="s">
        <v>72</v>
      </c>
      <c r="E11" s="41">
        <f t="shared" si="0"/>
        <v>40</v>
      </c>
      <c r="F11" s="42">
        <f t="shared" si="1"/>
        <v>40</v>
      </c>
      <c r="G11" s="42">
        <f t="shared" si="2"/>
        <v>25</v>
      </c>
      <c r="H11" s="42">
        <f t="shared" si="3"/>
        <v>25</v>
      </c>
      <c r="I11" s="43">
        <f t="shared" si="4"/>
        <v>25</v>
      </c>
      <c r="J11" s="44">
        <f t="shared" si="5"/>
        <v>155</v>
      </c>
      <c r="K11" s="681">
        <f>(J11+(J12/5))</f>
        <v>215</v>
      </c>
      <c r="L11" s="649"/>
      <c r="M11" s="723"/>
      <c r="N11" s="651">
        <f>K11+(L11*2)+(M11*30)</f>
        <v>215</v>
      </c>
      <c r="O11" s="649">
        <f>IF(N11=0,"",RANK(N11,N:N,0))</f>
        <v>53</v>
      </c>
      <c r="P11" s="47">
        <v>0</v>
      </c>
      <c r="Q11" s="49"/>
      <c r="R11" s="49"/>
      <c r="S11" s="111">
        <v>8</v>
      </c>
      <c r="T11" s="229"/>
      <c r="U11" s="230"/>
      <c r="V11" s="229">
        <v>3</v>
      </c>
      <c r="W11" s="63">
        <v>0</v>
      </c>
      <c r="X11" s="59">
        <v>5</v>
      </c>
      <c r="Y11" s="47">
        <v>3</v>
      </c>
      <c r="Z11" s="111">
        <v>5</v>
      </c>
      <c r="AA11" s="229">
        <v>5</v>
      </c>
      <c r="AB11" s="122">
        <v>10</v>
      </c>
      <c r="AC11" s="230">
        <v>25</v>
      </c>
      <c r="AD11" s="229">
        <v>25</v>
      </c>
      <c r="AE11" s="47">
        <v>3</v>
      </c>
      <c r="AF11" s="59">
        <v>8</v>
      </c>
      <c r="AG11" s="111">
        <v>15</v>
      </c>
      <c r="AH11" s="74">
        <v>40</v>
      </c>
      <c r="AI11" s="230"/>
      <c r="AJ11" s="47">
        <v>8</v>
      </c>
      <c r="AK11" s="111">
        <v>15</v>
      </c>
      <c r="AL11" s="229">
        <v>25</v>
      </c>
      <c r="AM11" s="47"/>
      <c r="AN11" s="231"/>
      <c r="AO11" s="232">
        <v>0</v>
      </c>
      <c r="AP11" s="232">
        <v>0</v>
      </c>
      <c r="AQ11" s="112">
        <v>40</v>
      </c>
      <c r="AR11" s="112">
        <v>6</v>
      </c>
      <c r="AS11" s="111"/>
      <c r="AT11" s="229"/>
      <c r="AU11" s="111"/>
      <c r="AV11" s="233">
        <v>25</v>
      </c>
      <c r="AW11" s="47">
        <v>25</v>
      </c>
      <c r="AX11" s="49"/>
      <c r="AY11" s="49"/>
    </row>
    <row r="12" spans="1:51" ht="21.75" customHeight="1" x14ac:dyDescent="0.3">
      <c r="A12" s="718"/>
      <c r="B12" s="670"/>
      <c r="C12" s="670"/>
      <c r="D12" s="85" t="s">
        <v>103</v>
      </c>
      <c r="E12" s="41">
        <f t="shared" si="0"/>
        <v>100</v>
      </c>
      <c r="F12" s="42">
        <f t="shared" si="1"/>
        <v>60</v>
      </c>
      <c r="G12" s="42">
        <f t="shared" si="2"/>
        <v>60</v>
      </c>
      <c r="H12" s="42">
        <f t="shared" si="3"/>
        <v>40</v>
      </c>
      <c r="I12" s="43">
        <f t="shared" si="4"/>
        <v>40</v>
      </c>
      <c r="J12" s="44">
        <f t="shared" si="5"/>
        <v>300</v>
      </c>
      <c r="K12" s="650"/>
      <c r="L12" s="650"/>
      <c r="M12" s="650"/>
      <c r="N12" s="650"/>
      <c r="O12" s="650"/>
      <c r="P12" s="91">
        <v>0</v>
      </c>
      <c r="Q12" s="92"/>
      <c r="R12" s="92"/>
      <c r="S12" s="131">
        <v>0</v>
      </c>
      <c r="T12" s="234"/>
      <c r="U12" s="235"/>
      <c r="V12" s="234"/>
      <c r="W12" s="103">
        <v>0</v>
      </c>
      <c r="X12" s="102"/>
      <c r="Y12" s="91"/>
      <c r="Z12" s="131">
        <v>0</v>
      </c>
      <c r="AA12" s="234"/>
      <c r="AB12" s="143">
        <v>28</v>
      </c>
      <c r="AC12" s="235">
        <v>40</v>
      </c>
      <c r="AD12" s="234"/>
      <c r="AE12" s="91">
        <v>0</v>
      </c>
      <c r="AF12" s="102"/>
      <c r="AG12" s="131"/>
      <c r="AH12" s="106">
        <v>60</v>
      </c>
      <c r="AI12" s="235">
        <v>40</v>
      </c>
      <c r="AJ12" s="91">
        <v>0</v>
      </c>
      <c r="AK12" s="131">
        <v>0</v>
      </c>
      <c r="AL12" s="234"/>
      <c r="AM12" s="91"/>
      <c r="AN12" s="236"/>
      <c r="AO12" s="237">
        <v>0</v>
      </c>
      <c r="AP12" s="237">
        <v>0</v>
      </c>
      <c r="AQ12" s="133">
        <v>60</v>
      </c>
      <c r="AR12" s="133">
        <v>4</v>
      </c>
      <c r="AS12" s="131"/>
      <c r="AT12" s="234"/>
      <c r="AU12" s="131"/>
      <c r="AV12" s="238">
        <v>100</v>
      </c>
      <c r="AW12" s="91">
        <v>0</v>
      </c>
      <c r="AX12" s="92"/>
      <c r="AY12" s="92"/>
    </row>
    <row r="13" spans="1:51" ht="21.75" customHeight="1" x14ac:dyDescent="0.3">
      <c r="A13" s="714" t="s">
        <v>802</v>
      </c>
      <c r="B13" s="728" t="s">
        <v>803</v>
      </c>
      <c r="C13" s="728" t="s">
        <v>394</v>
      </c>
      <c r="D13" s="37" t="s">
        <v>72</v>
      </c>
      <c r="E13" s="41">
        <f t="shared" si="0"/>
        <v>40</v>
      </c>
      <c r="F13" s="42">
        <f t="shared" si="1"/>
        <v>8</v>
      </c>
      <c r="G13" s="42">
        <f t="shared" si="2"/>
        <v>5</v>
      </c>
      <c r="H13" s="42">
        <f t="shared" si="3"/>
        <v>5</v>
      </c>
      <c r="I13" s="43">
        <f t="shared" si="4"/>
        <v>5</v>
      </c>
      <c r="J13" s="44">
        <f t="shared" si="5"/>
        <v>63</v>
      </c>
      <c r="K13" s="681">
        <f>(J13+(J14/5))</f>
        <v>68</v>
      </c>
      <c r="L13" s="649"/>
      <c r="M13" s="723"/>
      <c r="N13" s="651">
        <f>K13+(L13*2)+(M13*30)</f>
        <v>68</v>
      </c>
      <c r="O13" s="649">
        <f>IF(N13=0,"",RANK(N13,N:N,0))</f>
        <v>90</v>
      </c>
      <c r="P13" s="47">
        <v>0</v>
      </c>
      <c r="Q13" s="49"/>
      <c r="R13" s="49"/>
      <c r="S13" s="111">
        <v>0</v>
      </c>
      <c r="T13" s="229"/>
      <c r="U13" s="230"/>
      <c r="V13" s="229"/>
      <c r="W13" s="63">
        <v>0</v>
      </c>
      <c r="X13" s="59">
        <v>3</v>
      </c>
      <c r="Y13" s="47">
        <v>3</v>
      </c>
      <c r="Z13" s="111">
        <v>3</v>
      </c>
      <c r="AA13" s="229">
        <v>3</v>
      </c>
      <c r="AB13" s="122"/>
      <c r="AC13" s="230">
        <v>0</v>
      </c>
      <c r="AD13" s="229">
        <v>5</v>
      </c>
      <c r="AE13" s="47">
        <v>8</v>
      </c>
      <c r="AF13" s="59"/>
      <c r="AG13" s="111">
        <v>5</v>
      </c>
      <c r="AH13" s="74"/>
      <c r="AI13" s="230"/>
      <c r="AJ13" s="47">
        <v>5</v>
      </c>
      <c r="AK13" s="111">
        <v>5</v>
      </c>
      <c r="AL13" s="229">
        <v>5</v>
      </c>
      <c r="AM13" s="47"/>
      <c r="AN13" s="231"/>
      <c r="AO13" s="232">
        <v>40</v>
      </c>
      <c r="AP13" s="232">
        <v>0</v>
      </c>
      <c r="AQ13" s="112">
        <v>0</v>
      </c>
      <c r="AR13" s="112">
        <v>0</v>
      </c>
      <c r="AS13" s="111">
        <v>5</v>
      </c>
      <c r="AT13" s="229"/>
      <c r="AU13" s="111"/>
      <c r="AV13" s="233"/>
      <c r="AW13" s="47">
        <v>0</v>
      </c>
      <c r="AX13" s="49"/>
      <c r="AY13" s="49"/>
    </row>
    <row r="14" spans="1:51" ht="21.75" customHeight="1" x14ac:dyDescent="0.3">
      <c r="A14" s="718"/>
      <c r="B14" s="670"/>
      <c r="C14" s="670"/>
      <c r="D14" s="85" t="s">
        <v>103</v>
      </c>
      <c r="E14" s="41">
        <f t="shared" si="0"/>
        <v>25</v>
      </c>
      <c r="F14" s="42">
        <f t="shared" si="1"/>
        <v>0</v>
      </c>
      <c r="G14" s="42">
        <f t="shared" si="2"/>
        <v>0</v>
      </c>
      <c r="H14" s="42">
        <f t="shared" si="3"/>
        <v>0</v>
      </c>
      <c r="I14" s="43">
        <f t="shared" si="4"/>
        <v>0</v>
      </c>
      <c r="J14" s="44">
        <f t="shared" si="5"/>
        <v>25</v>
      </c>
      <c r="K14" s="650"/>
      <c r="L14" s="650"/>
      <c r="M14" s="650"/>
      <c r="N14" s="650"/>
      <c r="O14" s="650"/>
      <c r="P14" s="91">
        <v>0</v>
      </c>
      <c r="Q14" s="92"/>
      <c r="R14" s="92"/>
      <c r="S14" s="131">
        <v>0</v>
      </c>
      <c r="T14" s="234"/>
      <c r="U14" s="235"/>
      <c r="V14" s="234"/>
      <c r="W14" s="103">
        <v>0</v>
      </c>
      <c r="X14" s="102"/>
      <c r="Y14" s="91"/>
      <c r="Z14" s="131">
        <v>0</v>
      </c>
      <c r="AA14" s="234"/>
      <c r="AB14" s="143"/>
      <c r="AC14" s="235">
        <v>0</v>
      </c>
      <c r="AD14" s="234"/>
      <c r="AE14" s="91">
        <v>0</v>
      </c>
      <c r="AF14" s="102"/>
      <c r="AG14" s="131"/>
      <c r="AH14" s="106"/>
      <c r="AI14" s="235"/>
      <c r="AJ14" s="91">
        <v>0</v>
      </c>
      <c r="AK14" s="131">
        <v>0</v>
      </c>
      <c r="AL14" s="234"/>
      <c r="AM14" s="91"/>
      <c r="AN14" s="236"/>
      <c r="AO14" s="237">
        <v>25</v>
      </c>
      <c r="AP14" s="237">
        <v>0</v>
      </c>
      <c r="AQ14" s="133">
        <v>0</v>
      </c>
      <c r="AR14" s="133">
        <v>0</v>
      </c>
      <c r="AS14" s="131"/>
      <c r="AT14" s="234"/>
      <c r="AU14" s="131"/>
      <c r="AV14" s="238"/>
      <c r="AW14" s="91">
        <v>0</v>
      </c>
      <c r="AX14" s="92"/>
      <c r="AY14" s="92"/>
    </row>
    <row r="15" spans="1:51" ht="21.75" customHeight="1" x14ac:dyDescent="0.3">
      <c r="A15" s="714" t="s">
        <v>152</v>
      </c>
      <c r="B15" s="728" t="s">
        <v>153</v>
      </c>
      <c r="C15" s="728" t="s">
        <v>119</v>
      </c>
      <c r="D15" s="37" t="s">
        <v>72</v>
      </c>
      <c r="E15" s="41">
        <f t="shared" si="0"/>
        <v>5</v>
      </c>
      <c r="F15" s="42">
        <f t="shared" si="1"/>
        <v>5</v>
      </c>
      <c r="G15" s="42">
        <f t="shared" si="2"/>
        <v>3</v>
      </c>
      <c r="H15" s="42">
        <f t="shared" si="3"/>
        <v>0</v>
      </c>
      <c r="I15" s="43">
        <f t="shared" si="4"/>
        <v>0</v>
      </c>
      <c r="J15" s="44">
        <f t="shared" si="5"/>
        <v>13</v>
      </c>
      <c r="K15" s="681">
        <f>(J15+(J16/5))</f>
        <v>13</v>
      </c>
      <c r="L15" s="649">
        <f>Nemzetközi!C4</f>
        <v>2</v>
      </c>
      <c r="M15" s="723"/>
      <c r="N15" s="651">
        <f>K15+(L15*2)+(M15*30)</f>
        <v>17</v>
      </c>
      <c r="O15" s="649">
        <f>IF(N15=0,"",RANK(N15,N:N,0))</f>
        <v>142</v>
      </c>
      <c r="P15" s="47">
        <v>0</v>
      </c>
      <c r="Q15" s="49"/>
      <c r="R15" s="49"/>
      <c r="S15" s="111">
        <v>0</v>
      </c>
      <c r="T15" s="229">
        <v>3</v>
      </c>
      <c r="U15" s="230"/>
      <c r="V15" s="229"/>
      <c r="W15" s="63">
        <v>0</v>
      </c>
      <c r="X15" s="59"/>
      <c r="Y15" s="47"/>
      <c r="Z15" s="111">
        <v>0</v>
      </c>
      <c r="AA15" s="229"/>
      <c r="AB15" s="122"/>
      <c r="AC15" s="230">
        <v>0</v>
      </c>
      <c r="AD15" s="229"/>
      <c r="AE15" s="47">
        <v>0</v>
      </c>
      <c r="AF15" s="59"/>
      <c r="AG15" s="111"/>
      <c r="AH15" s="74"/>
      <c r="AI15" s="230"/>
      <c r="AJ15" s="47">
        <v>0</v>
      </c>
      <c r="AK15" s="111">
        <v>0</v>
      </c>
      <c r="AL15" s="229">
        <v>5</v>
      </c>
      <c r="AM15" s="47"/>
      <c r="AN15" s="231"/>
      <c r="AO15" s="232">
        <v>0</v>
      </c>
      <c r="AP15" s="232">
        <v>0</v>
      </c>
      <c r="AQ15" s="112">
        <v>0</v>
      </c>
      <c r="AR15" s="112">
        <v>0</v>
      </c>
      <c r="AS15" s="111"/>
      <c r="AT15" s="229">
        <v>5</v>
      </c>
      <c r="AU15" s="111"/>
      <c r="AV15" s="233"/>
      <c r="AW15" s="47">
        <v>0</v>
      </c>
      <c r="AX15" s="49"/>
      <c r="AY15" s="49"/>
    </row>
    <row r="16" spans="1:51" ht="21.75" customHeight="1" x14ac:dyDescent="0.3">
      <c r="A16" s="718"/>
      <c r="B16" s="670"/>
      <c r="C16" s="670"/>
      <c r="D16" s="85" t="s">
        <v>103</v>
      </c>
      <c r="E16" s="41">
        <f t="shared" si="0"/>
        <v>0</v>
      </c>
      <c r="F16" s="42">
        <f t="shared" si="1"/>
        <v>0</v>
      </c>
      <c r="G16" s="42">
        <f t="shared" si="2"/>
        <v>0</v>
      </c>
      <c r="H16" s="42">
        <f t="shared" si="3"/>
        <v>0</v>
      </c>
      <c r="I16" s="43">
        <f t="shared" si="4"/>
        <v>0</v>
      </c>
      <c r="J16" s="44">
        <f t="shared" si="5"/>
        <v>0</v>
      </c>
      <c r="K16" s="650"/>
      <c r="L16" s="650"/>
      <c r="M16" s="650"/>
      <c r="N16" s="650"/>
      <c r="O16" s="650"/>
      <c r="P16" s="91">
        <v>0</v>
      </c>
      <c r="Q16" s="92"/>
      <c r="R16" s="92"/>
      <c r="S16" s="131">
        <v>0</v>
      </c>
      <c r="T16" s="234"/>
      <c r="U16" s="235"/>
      <c r="V16" s="234"/>
      <c r="W16" s="103">
        <v>0</v>
      </c>
      <c r="X16" s="102"/>
      <c r="Y16" s="91"/>
      <c r="Z16" s="131">
        <v>0</v>
      </c>
      <c r="AA16" s="234"/>
      <c r="AB16" s="143"/>
      <c r="AC16" s="235">
        <v>0</v>
      </c>
      <c r="AD16" s="234"/>
      <c r="AE16" s="91">
        <v>0</v>
      </c>
      <c r="AF16" s="102"/>
      <c r="AG16" s="131"/>
      <c r="AH16" s="106"/>
      <c r="AI16" s="235"/>
      <c r="AJ16" s="91">
        <v>0</v>
      </c>
      <c r="AK16" s="131">
        <v>0</v>
      </c>
      <c r="AL16" s="234"/>
      <c r="AM16" s="91"/>
      <c r="AN16" s="236"/>
      <c r="AO16" s="237">
        <v>0</v>
      </c>
      <c r="AP16" s="237">
        <v>0</v>
      </c>
      <c r="AQ16" s="133">
        <v>0</v>
      </c>
      <c r="AR16" s="133">
        <v>0</v>
      </c>
      <c r="AS16" s="131"/>
      <c r="AT16" s="234"/>
      <c r="AU16" s="131"/>
      <c r="AV16" s="238"/>
      <c r="AW16" s="91">
        <v>0</v>
      </c>
      <c r="AX16" s="92"/>
      <c r="AY16" s="92"/>
    </row>
    <row r="17" spans="1:51" ht="21.75" customHeight="1" x14ac:dyDescent="0.3">
      <c r="A17" s="714" t="s">
        <v>818</v>
      </c>
      <c r="B17" s="728" t="s">
        <v>820</v>
      </c>
      <c r="C17" s="728" t="s">
        <v>53</v>
      </c>
      <c r="D17" s="37" t="s">
        <v>72</v>
      </c>
      <c r="E17" s="41">
        <f t="shared" si="0"/>
        <v>60</v>
      </c>
      <c r="F17" s="42">
        <f t="shared" si="1"/>
        <v>40</v>
      </c>
      <c r="G17" s="42">
        <f t="shared" si="2"/>
        <v>40</v>
      </c>
      <c r="H17" s="42">
        <f t="shared" si="3"/>
        <v>30</v>
      </c>
      <c r="I17" s="43">
        <f t="shared" si="4"/>
        <v>15</v>
      </c>
      <c r="J17" s="44">
        <f t="shared" si="5"/>
        <v>185</v>
      </c>
      <c r="K17" s="681">
        <f>(J17+(J18/5))</f>
        <v>228</v>
      </c>
      <c r="L17" s="649"/>
      <c r="M17" s="723"/>
      <c r="N17" s="651">
        <f>K17+(L17*2)+(M17*30)</f>
        <v>228</v>
      </c>
      <c r="O17" s="649">
        <f>IF(N17=0,"",RANK(N17,N:N,0))</f>
        <v>51</v>
      </c>
      <c r="P17" s="47">
        <v>0</v>
      </c>
      <c r="Q17" s="49"/>
      <c r="R17" s="49"/>
      <c r="S17" s="111">
        <v>0</v>
      </c>
      <c r="T17" s="229"/>
      <c r="U17" s="230"/>
      <c r="V17" s="229"/>
      <c r="W17" s="63">
        <v>0</v>
      </c>
      <c r="X17" s="59"/>
      <c r="Y17" s="47"/>
      <c r="Z17" s="111">
        <v>0</v>
      </c>
      <c r="AA17" s="229"/>
      <c r="AB17" s="122">
        <v>30</v>
      </c>
      <c r="AC17" s="230">
        <v>0</v>
      </c>
      <c r="AD17" s="229">
        <v>15</v>
      </c>
      <c r="AE17" s="47">
        <v>0</v>
      </c>
      <c r="AF17" s="59"/>
      <c r="AG17" s="111"/>
      <c r="AH17" s="74">
        <v>40</v>
      </c>
      <c r="AI17" s="230"/>
      <c r="AJ17" s="47">
        <v>0</v>
      </c>
      <c r="AK17" s="111">
        <v>15</v>
      </c>
      <c r="AL17" s="229">
        <v>60</v>
      </c>
      <c r="AM17" s="47"/>
      <c r="AN17" s="231"/>
      <c r="AO17" s="232">
        <v>40</v>
      </c>
      <c r="AP17" s="232">
        <v>6</v>
      </c>
      <c r="AQ17" s="112">
        <v>0</v>
      </c>
      <c r="AR17" s="112">
        <v>0</v>
      </c>
      <c r="AS17" s="111"/>
      <c r="AT17" s="229"/>
      <c r="AU17" s="111"/>
      <c r="AV17" s="233"/>
      <c r="AW17" s="47">
        <v>0</v>
      </c>
      <c r="AX17" s="49"/>
      <c r="AY17" s="49"/>
    </row>
    <row r="18" spans="1:51" ht="21.75" customHeight="1" x14ac:dyDescent="0.3">
      <c r="A18" s="718"/>
      <c r="B18" s="670"/>
      <c r="C18" s="670"/>
      <c r="D18" s="85" t="s">
        <v>103</v>
      </c>
      <c r="E18" s="41">
        <f t="shared" si="0"/>
        <v>100</v>
      </c>
      <c r="F18" s="42">
        <f t="shared" si="1"/>
        <v>60</v>
      </c>
      <c r="G18" s="42">
        <f t="shared" si="2"/>
        <v>51</v>
      </c>
      <c r="H18" s="42">
        <f t="shared" si="3"/>
        <v>4</v>
      </c>
      <c r="I18" s="43">
        <f t="shared" si="4"/>
        <v>0</v>
      </c>
      <c r="J18" s="44">
        <f t="shared" si="5"/>
        <v>215</v>
      </c>
      <c r="K18" s="650"/>
      <c r="L18" s="650"/>
      <c r="M18" s="650"/>
      <c r="N18" s="650"/>
      <c r="O18" s="650"/>
      <c r="P18" s="91">
        <v>0</v>
      </c>
      <c r="Q18" s="92"/>
      <c r="R18" s="92"/>
      <c r="S18" s="131">
        <v>0</v>
      </c>
      <c r="T18" s="234"/>
      <c r="U18" s="235"/>
      <c r="V18" s="234"/>
      <c r="W18" s="103">
        <v>0</v>
      </c>
      <c r="X18" s="102"/>
      <c r="Y18" s="91"/>
      <c r="Z18" s="131">
        <v>0</v>
      </c>
      <c r="AA18" s="234"/>
      <c r="AB18" s="143">
        <v>51</v>
      </c>
      <c r="AC18" s="235">
        <v>0</v>
      </c>
      <c r="AD18" s="234"/>
      <c r="AE18" s="91">
        <v>0</v>
      </c>
      <c r="AF18" s="102"/>
      <c r="AG18" s="131"/>
      <c r="AH18" s="106">
        <v>60</v>
      </c>
      <c r="AI18" s="235"/>
      <c r="AJ18" s="91">
        <v>0</v>
      </c>
      <c r="AK18" s="131">
        <v>0</v>
      </c>
      <c r="AL18" s="234"/>
      <c r="AM18" s="91"/>
      <c r="AN18" s="236"/>
      <c r="AO18" s="237">
        <v>100</v>
      </c>
      <c r="AP18" s="237">
        <v>4</v>
      </c>
      <c r="AQ18" s="133">
        <v>0</v>
      </c>
      <c r="AR18" s="133">
        <v>0</v>
      </c>
      <c r="AS18" s="131"/>
      <c r="AT18" s="234"/>
      <c r="AU18" s="131"/>
      <c r="AV18" s="238"/>
      <c r="AW18" s="91">
        <v>0</v>
      </c>
      <c r="AX18" s="92"/>
      <c r="AY18" s="92"/>
    </row>
    <row r="19" spans="1:51" ht="21.75" customHeight="1" x14ac:dyDescent="0.3">
      <c r="A19" s="714" t="s">
        <v>826</v>
      </c>
      <c r="B19" s="728" t="s">
        <v>827</v>
      </c>
      <c r="C19" s="728" t="s">
        <v>131</v>
      </c>
      <c r="D19" s="37" t="s">
        <v>72</v>
      </c>
      <c r="E19" s="41">
        <f t="shared" si="0"/>
        <v>250</v>
      </c>
      <c r="F19" s="42">
        <f t="shared" si="1"/>
        <v>150</v>
      </c>
      <c r="G19" s="42">
        <f t="shared" si="2"/>
        <v>136</v>
      </c>
      <c r="H19" s="42">
        <f t="shared" si="3"/>
        <v>100</v>
      </c>
      <c r="I19" s="43">
        <f t="shared" si="4"/>
        <v>100</v>
      </c>
      <c r="J19" s="44">
        <f t="shared" si="5"/>
        <v>736</v>
      </c>
      <c r="K19" s="681">
        <f>(J19+(J20/5))</f>
        <v>978</v>
      </c>
      <c r="L19" s="649">
        <f>Nemzetközi!C9</f>
        <v>260</v>
      </c>
      <c r="M19" s="723">
        <f>Nemzetközi!D9</f>
        <v>0</v>
      </c>
      <c r="N19" s="651">
        <f>K19+(L19*2)+(M19*30)</f>
        <v>1498</v>
      </c>
      <c r="O19" s="649">
        <f>IF(N19=0,"",RANK(N19,N:N,0))</f>
        <v>9</v>
      </c>
      <c r="P19" s="47">
        <v>0</v>
      </c>
      <c r="Q19" s="49"/>
      <c r="R19" s="49"/>
      <c r="S19" s="111">
        <v>0</v>
      </c>
      <c r="T19" s="229"/>
      <c r="U19" s="230">
        <v>8</v>
      </c>
      <c r="V19" s="229"/>
      <c r="W19" s="63">
        <v>0</v>
      </c>
      <c r="X19" s="59">
        <v>25</v>
      </c>
      <c r="Y19" s="47"/>
      <c r="Z19" s="111">
        <v>0</v>
      </c>
      <c r="AA19" s="229"/>
      <c r="AB19" s="122">
        <v>136</v>
      </c>
      <c r="AC19" s="230">
        <v>100</v>
      </c>
      <c r="AD19" s="229"/>
      <c r="AE19" s="47">
        <v>60</v>
      </c>
      <c r="AF19" s="59"/>
      <c r="AG19" s="111">
        <v>100</v>
      </c>
      <c r="AH19" s="74">
        <v>250</v>
      </c>
      <c r="AI19" s="230">
        <v>150</v>
      </c>
      <c r="AJ19" s="47">
        <v>0</v>
      </c>
      <c r="AK19" s="111">
        <v>0</v>
      </c>
      <c r="AL19" s="229"/>
      <c r="AM19" s="47"/>
      <c r="AN19" s="231">
        <v>25</v>
      </c>
      <c r="AO19" s="232">
        <v>0</v>
      </c>
      <c r="AP19" s="232">
        <v>0</v>
      </c>
      <c r="AQ19" s="112">
        <v>10</v>
      </c>
      <c r="AR19" s="112">
        <v>35</v>
      </c>
      <c r="AS19" s="111"/>
      <c r="AT19" s="229"/>
      <c r="AU19" s="111"/>
      <c r="AV19" s="233"/>
      <c r="AW19" s="47">
        <v>0</v>
      </c>
      <c r="AX19" s="49"/>
      <c r="AY19" s="49"/>
    </row>
    <row r="20" spans="1:51" ht="21.75" customHeight="1" x14ac:dyDescent="0.3">
      <c r="A20" s="718"/>
      <c r="B20" s="670"/>
      <c r="C20" s="670"/>
      <c r="D20" s="85" t="s">
        <v>103</v>
      </c>
      <c r="E20" s="41">
        <f t="shared" si="0"/>
        <v>350</v>
      </c>
      <c r="F20" s="42">
        <f t="shared" si="1"/>
        <v>250</v>
      </c>
      <c r="G20" s="42">
        <f t="shared" si="2"/>
        <v>250</v>
      </c>
      <c r="H20" s="42">
        <f t="shared" si="3"/>
        <v>250</v>
      </c>
      <c r="I20" s="43">
        <f t="shared" si="4"/>
        <v>110</v>
      </c>
      <c r="J20" s="44">
        <f t="shared" si="5"/>
        <v>1210</v>
      </c>
      <c r="K20" s="650"/>
      <c r="L20" s="650"/>
      <c r="M20" s="650"/>
      <c r="N20" s="650"/>
      <c r="O20" s="650"/>
      <c r="P20" s="91">
        <v>0</v>
      </c>
      <c r="Q20" s="92"/>
      <c r="R20" s="92"/>
      <c r="S20" s="131">
        <v>0</v>
      </c>
      <c r="T20" s="234"/>
      <c r="U20" s="235">
        <v>60</v>
      </c>
      <c r="V20" s="234"/>
      <c r="W20" s="103">
        <v>0</v>
      </c>
      <c r="X20" s="102"/>
      <c r="Y20" s="91"/>
      <c r="Z20" s="131">
        <v>0</v>
      </c>
      <c r="AA20" s="234"/>
      <c r="AB20" s="143">
        <v>110</v>
      </c>
      <c r="AC20" s="235">
        <v>250</v>
      </c>
      <c r="AD20" s="234"/>
      <c r="AE20" s="91">
        <v>0</v>
      </c>
      <c r="AF20" s="102"/>
      <c r="AG20" s="131"/>
      <c r="AH20" s="106">
        <v>350</v>
      </c>
      <c r="AI20" s="235">
        <v>250</v>
      </c>
      <c r="AJ20" s="91">
        <v>0</v>
      </c>
      <c r="AK20" s="131">
        <v>0</v>
      </c>
      <c r="AL20" s="234"/>
      <c r="AM20" s="91"/>
      <c r="AN20" s="236">
        <v>100</v>
      </c>
      <c r="AO20" s="237">
        <v>0</v>
      </c>
      <c r="AP20" s="237">
        <v>0</v>
      </c>
      <c r="AQ20" s="133">
        <v>250</v>
      </c>
      <c r="AR20" s="133">
        <v>0</v>
      </c>
      <c r="AS20" s="131"/>
      <c r="AT20" s="234"/>
      <c r="AU20" s="131"/>
      <c r="AV20" s="238"/>
      <c r="AW20" s="91">
        <v>0</v>
      </c>
      <c r="AX20" s="92"/>
      <c r="AY20" s="92"/>
    </row>
    <row r="21" spans="1:51" ht="21.75" customHeight="1" x14ac:dyDescent="0.3">
      <c r="A21" s="714" t="s">
        <v>835</v>
      </c>
      <c r="B21" s="728" t="s">
        <v>836</v>
      </c>
      <c r="C21" s="728" t="s">
        <v>183</v>
      </c>
      <c r="D21" s="37" t="s">
        <v>72</v>
      </c>
      <c r="E21" s="41">
        <f t="shared" si="0"/>
        <v>3</v>
      </c>
      <c r="F21" s="42">
        <f t="shared" si="1"/>
        <v>0</v>
      </c>
      <c r="G21" s="42">
        <f t="shared" si="2"/>
        <v>0</v>
      </c>
      <c r="H21" s="42">
        <f t="shared" si="3"/>
        <v>0</v>
      </c>
      <c r="I21" s="43">
        <f t="shared" si="4"/>
        <v>0</v>
      </c>
      <c r="J21" s="44">
        <f t="shared" si="5"/>
        <v>3</v>
      </c>
      <c r="K21" s="681">
        <f>(J21+(J22/5))</f>
        <v>3</v>
      </c>
      <c r="L21" s="649"/>
      <c r="M21" s="723"/>
      <c r="N21" s="651">
        <f>K21+(L21*2)+(M21*30)</f>
        <v>3</v>
      </c>
      <c r="O21" s="649">
        <f>IF(N21=0,"",RANK(N21,N:N,0))</f>
        <v>178</v>
      </c>
      <c r="P21" s="47">
        <v>0</v>
      </c>
      <c r="Q21" s="49"/>
      <c r="R21" s="49"/>
      <c r="S21" s="111">
        <v>0</v>
      </c>
      <c r="T21" s="229"/>
      <c r="U21" s="230"/>
      <c r="V21" s="229"/>
      <c r="W21" s="63">
        <v>0</v>
      </c>
      <c r="X21" s="59"/>
      <c r="Y21" s="47"/>
      <c r="Z21" s="111">
        <v>0</v>
      </c>
      <c r="AA21" s="229">
        <v>3</v>
      </c>
      <c r="AB21" s="122"/>
      <c r="AC21" s="230">
        <v>0</v>
      </c>
      <c r="AD21" s="229"/>
      <c r="AE21" s="47">
        <v>0</v>
      </c>
      <c r="AF21" s="59"/>
      <c r="AG21" s="111"/>
      <c r="AH21" s="74"/>
      <c r="AI21" s="230"/>
      <c r="AJ21" s="47">
        <v>0</v>
      </c>
      <c r="AK21" s="111">
        <v>0</v>
      </c>
      <c r="AL21" s="229"/>
      <c r="AM21" s="47"/>
      <c r="AN21" s="231"/>
      <c r="AO21" s="232">
        <v>0</v>
      </c>
      <c r="AP21" s="232">
        <v>0</v>
      </c>
      <c r="AQ21" s="112">
        <v>0</v>
      </c>
      <c r="AR21" s="112">
        <v>0</v>
      </c>
      <c r="AS21" s="111"/>
      <c r="AT21" s="229"/>
      <c r="AU21" s="111"/>
      <c r="AV21" s="233"/>
      <c r="AW21" s="47">
        <v>0</v>
      </c>
      <c r="AX21" s="49"/>
      <c r="AY21" s="49"/>
    </row>
    <row r="22" spans="1:51" ht="21.75" customHeight="1" x14ac:dyDescent="0.3">
      <c r="A22" s="718"/>
      <c r="B22" s="670"/>
      <c r="C22" s="670"/>
      <c r="D22" s="85" t="s">
        <v>103</v>
      </c>
      <c r="E22" s="41">
        <f t="shared" si="0"/>
        <v>0</v>
      </c>
      <c r="F22" s="42">
        <f t="shared" si="1"/>
        <v>0</v>
      </c>
      <c r="G22" s="42">
        <f t="shared" si="2"/>
        <v>0</v>
      </c>
      <c r="H22" s="42">
        <f t="shared" si="3"/>
        <v>0</v>
      </c>
      <c r="I22" s="43">
        <f t="shared" si="4"/>
        <v>0</v>
      </c>
      <c r="J22" s="44">
        <f t="shared" si="5"/>
        <v>0</v>
      </c>
      <c r="K22" s="650"/>
      <c r="L22" s="650"/>
      <c r="M22" s="650"/>
      <c r="N22" s="650"/>
      <c r="O22" s="650"/>
      <c r="P22" s="91">
        <v>0</v>
      </c>
      <c r="Q22" s="92"/>
      <c r="R22" s="92"/>
      <c r="S22" s="131">
        <v>0</v>
      </c>
      <c r="T22" s="234"/>
      <c r="U22" s="235"/>
      <c r="V22" s="234"/>
      <c r="W22" s="103">
        <v>0</v>
      </c>
      <c r="X22" s="102"/>
      <c r="Y22" s="91"/>
      <c r="Z22" s="131">
        <v>0</v>
      </c>
      <c r="AA22" s="234"/>
      <c r="AB22" s="143"/>
      <c r="AC22" s="235">
        <v>0</v>
      </c>
      <c r="AD22" s="234"/>
      <c r="AE22" s="91">
        <v>0</v>
      </c>
      <c r="AF22" s="102"/>
      <c r="AG22" s="131"/>
      <c r="AH22" s="106"/>
      <c r="AI22" s="235"/>
      <c r="AJ22" s="91">
        <v>0</v>
      </c>
      <c r="AK22" s="131">
        <v>0</v>
      </c>
      <c r="AL22" s="234"/>
      <c r="AM22" s="91"/>
      <c r="AN22" s="236"/>
      <c r="AO22" s="237">
        <v>0</v>
      </c>
      <c r="AP22" s="237">
        <v>0</v>
      </c>
      <c r="AQ22" s="133">
        <v>0</v>
      </c>
      <c r="AR22" s="133">
        <v>0</v>
      </c>
      <c r="AS22" s="131"/>
      <c r="AT22" s="234"/>
      <c r="AU22" s="131"/>
      <c r="AV22" s="238"/>
      <c r="AW22" s="91">
        <v>0</v>
      </c>
      <c r="AX22" s="92"/>
      <c r="AY22" s="92"/>
    </row>
    <row r="23" spans="1:51" ht="21.75" customHeight="1" x14ac:dyDescent="0.3">
      <c r="A23" s="714" t="s">
        <v>842</v>
      </c>
      <c r="B23" s="728" t="s">
        <v>843</v>
      </c>
      <c r="C23" s="728" t="s">
        <v>844</v>
      </c>
      <c r="D23" s="37" t="s">
        <v>72</v>
      </c>
      <c r="E23" s="41">
        <f t="shared" si="0"/>
        <v>25</v>
      </c>
      <c r="F23" s="42">
        <f t="shared" si="1"/>
        <v>7</v>
      </c>
      <c r="G23" s="42">
        <f t="shared" si="2"/>
        <v>5</v>
      </c>
      <c r="H23" s="42">
        <f t="shared" si="3"/>
        <v>5</v>
      </c>
      <c r="I23" s="43">
        <f t="shared" si="4"/>
        <v>3</v>
      </c>
      <c r="J23" s="44">
        <f t="shared" si="5"/>
        <v>45</v>
      </c>
      <c r="K23" s="681">
        <f>(J23+(J24/5))</f>
        <v>54</v>
      </c>
      <c r="L23" s="649"/>
      <c r="M23" s="723"/>
      <c r="N23" s="651">
        <f>K23+(L23*2)+(M23*30)</f>
        <v>54</v>
      </c>
      <c r="O23" s="649">
        <f>IF(N23=0,"",RANK(N23,N:N,0))</f>
        <v>99</v>
      </c>
      <c r="P23" s="47">
        <v>0</v>
      </c>
      <c r="Q23" s="49"/>
      <c r="R23" s="49"/>
      <c r="S23" s="111">
        <v>0</v>
      </c>
      <c r="T23" s="229"/>
      <c r="U23" s="230"/>
      <c r="V23" s="229"/>
      <c r="W23" s="63">
        <v>0</v>
      </c>
      <c r="X23" s="59"/>
      <c r="Y23" s="47"/>
      <c r="Z23" s="111">
        <v>0</v>
      </c>
      <c r="AA23" s="229"/>
      <c r="AB23" s="122">
        <v>7</v>
      </c>
      <c r="AC23" s="230">
        <v>0</v>
      </c>
      <c r="AD23" s="229"/>
      <c r="AE23" s="47">
        <v>3</v>
      </c>
      <c r="AF23" s="59">
        <v>5</v>
      </c>
      <c r="AG23" s="111">
        <v>5</v>
      </c>
      <c r="AH23" s="74"/>
      <c r="AI23" s="230"/>
      <c r="AJ23" s="47">
        <v>0</v>
      </c>
      <c r="AK23" s="111">
        <v>0</v>
      </c>
      <c r="AL23" s="229"/>
      <c r="AM23" s="47"/>
      <c r="AN23" s="231">
        <v>25</v>
      </c>
      <c r="AO23" s="232">
        <v>0</v>
      </c>
      <c r="AP23" s="232">
        <v>0</v>
      </c>
      <c r="AQ23" s="112">
        <v>0</v>
      </c>
      <c r="AR23" s="112">
        <v>0</v>
      </c>
      <c r="AS23" s="111"/>
      <c r="AT23" s="229"/>
      <c r="AU23" s="111"/>
      <c r="AV23" s="233"/>
      <c r="AW23" s="47">
        <v>0</v>
      </c>
      <c r="AX23" s="49"/>
      <c r="AY23" s="49"/>
    </row>
    <row r="24" spans="1:51" ht="21.75" customHeight="1" x14ac:dyDescent="0.3">
      <c r="A24" s="718"/>
      <c r="B24" s="670"/>
      <c r="C24" s="670"/>
      <c r="D24" s="85" t="s">
        <v>103</v>
      </c>
      <c r="E24" s="41">
        <f t="shared" si="0"/>
        <v>40</v>
      </c>
      <c r="F24" s="42">
        <f t="shared" si="1"/>
        <v>5</v>
      </c>
      <c r="G24" s="42">
        <f t="shared" si="2"/>
        <v>0</v>
      </c>
      <c r="H24" s="42">
        <f t="shared" si="3"/>
        <v>0</v>
      </c>
      <c r="I24" s="43">
        <f t="shared" si="4"/>
        <v>0</v>
      </c>
      <c r="J24" s="44">
        <f t="shared" si="5"/>
        <v>45</v>
      </c>
      <c r="K24" s="650"/>
      <c r="L24" s="650"/>
      <c r="M24" s="650"/>
      <c r="N24" s="650"/>
      <c r="O24" s="650"/>
      <c r="P24" s="91">
        <v>0</v>
      </c>
      <c r="Q24" s="92"/>
      <c r="R24" s="92"/>
      <c r="S24" s="131">
        <v>0</v>
      </c>
      <c r="T24" s="234"/>
      <c r="U24" s="235"/>
      <c r="V24" s="234"/>
      <c r="W24" s="103">
        <v>0</v>
      </c>
      <c r="X24" s="102"/>
      <c r="Y24" s="91"/>
      <c r="Z24" s="131">
        <v>0</v>
      </c>
      <c r="AA24" s="234"/>
      <c r="AB24" s="143">
        <v>5</v>
      </c>
      <c r="AC24" s="235">
        <v>0</v>
      </c>
      <c r="AD24" s="234"/>
      <c r="AE24" s="91">
        <v>0</v>
      </c>
      <c r="AF24" s="102"/>
      <c r="AG24" s="131"/>
      <c r="AH24" s="106"/>
      <c r="AI24" s="235"/>
      <c r="AJ24" s="91">
        <v>0</v>
      </c>
      <c r="AK24" s="131">
        <v>0</v>
      </c>
      <c r="AL24" s="234"/>
      <c r="AM24" s="91"/>
      <c r="AN24" s="236">
        <v>40</v>
      </c>
      <c r="AO24" s="237">
        <v>0</v>
      </c>
      <c r="AP24" s="237">
        <v>0</v>
      </c>
      <c r="AQ24" s="133">
        <v>0</v>
      </c>
      <c r="AR24" s="133">
        <v>0</v>
      </c>
      <c r="AS24" s="131"/>
      <c r="AT24" s="234"/>
      <c r="AU24" s="131"/>
      <c r="AV24" s="238"/>
      <c r="AW24" s="91">
        <v>0</v>
      </c>
      <c r="AX24" s="92"/>
      <c r="AY24" s="92"/>
    </row>
    <row r="25" spans="1:51" ht="21.75" customHeight="1" x14ac:dyDescent="0.3">
      <c r="A25" s="714" t="s">
        <v>851</v>
      </c>
      <c r="B25" s="728" t="s">
        <v>852</v>
      </c>
      <c r="C25" s="728" t="s">
        <v>853</v>
      </c>
      <c r="D25" s="37" t="s">
        <v>72</v>
      </c>
      <c r="E25" s="41">
        <f t="shared" si="0"/>
        <v>15</v>
      </c>
      <c r="F25" s="42">
        <f t="shared" si="1"/>
        <v>15</v>
      </c>
      <c r="G25" s="42">
        <f t="shared" si="2"/>
        <v>5</v>
      </c>
      <c r="H25" s="42">
        <f t="shared" si="3"/>
        <v>5</v>
      </c>
      <c r="I25" s="43">
        <f t="shared" si="4"/>
        <v>5</v>
      </c>
      <c r="J25" s="44">
        <f t="shared" si="5"/>
        <v>45</v>
      </c>
      <c r="K25" s="681">
        <f>(J25+(J26/5))</f>
        <v>45.6</v>
      </c>
      <c r="L25" s="649"/>
      <c r="M25" s="723"/>
      <c r="N25" s="651">
        <f>K25+(L25*2)+(M25*30)</f>
        <v>45.6</v>
      </c>
      <c r="O25" s="649">
        <f>IF(N25=0,"",RANK(N25,N:N,0))</f>
        <v>104</v>
      </c>
      <c r="P25" s="47">
        <v>3</v>
      </c>
      <c r="Q25" s="49"/>
      <c r="R25" s="49"/>
      <c r="S25" s="111">
        <v>0</v>
      </c>
      <c r="T25" s="229"/>
      <c r="U25" s="230"/>
      <c r="V25" s="229"/>
      <c r="W25" s="63">
        <v>0</v>
      </c>
      <c r="X25" s="59">
        <v>3</v>
      </c>
      <c r="Y25" s="47"/>
      <c r="Z25" s="111">
        <v>0</v>
      </c>
      <c r="AA25" s="229"/>
      <c r="AB25" s="122">
        <v>3</v>
      </c>
      <c r="AC25" s="230">
        <v>0</v>
      </c>
      <c r="AD25" s="229">
        <v>5</v>
      </c>
      <c r="AE25" s="47">
        <v>3</v>
      </c>
      <c r="AF25" s="59"/>
      <c r="AG25" s="111"/>
      <c r="AH25" s="74"/>
      <c r="AI25" s="230"/>
      <c r="AJ25" s="47">
        <v>0</v>
      </c>
      <c r="AK25" s="111">
        <v>5</v>
      </c>
      <c r="AL25" s="229"/>
      <c r="AM25" s="47">
        <v>5</v>
      </c>
      <c r="AN25" s="231"/>
      <c r="AO25" s="232">
        <v>0</v>
      </c>
      <c r="AP25" s="232">
        <v>0</v>
      </c>
      <c r="AQ25" s="112">
        <v>0</v>
      </c>
      <c r="AR25" s="112">
        <v>0</v>
      </c>
      <c r="AS25" s="111">
        <v>15</v>
      </c>
      <c r="AT25" s="229"/>
      <c r="AU25" s="111">
        <v>15</v>
      </c>
      <c r="AV25" s="233"/>
      <c r="AW25" s="47">
        <v>0</v>
      </c>
      <c r="AX25" s="49"/>
      <c r="AY25" s="49"/>
    </row>
    <row r="26" spans="1:51" ht="21.75" customHeight="1" x14ac:dyDescent="0.3">
      <c r="A26" s="718"/>
      <c r="B26" s="670"/>
      <c r="C26" s="670"/>
      <c r="D26" s="85" t="s">
        <v>103</v>
      </c>
      <c r="E26" s="41">
        <f t="shared" si="0"/>
        <v>3</v>
      </c>
      <c r="F26" s="42">
        <f t="shared" si="1"/>
        <v>0</v>
      </c>
      <c r="G26" s="42">
        <f t="shared" si="2"/>
        <v>0</v>
      </c>
      <c r="H26" s="42">
        <f t="shared" si="3"/>
        <v>0</v>
      </c>
      <c r="I26" s="43">
        <f t="shared" si="4"/>
        <v>0</v>
      </c>
      <c r="J26" s="44">
        <f t="shared" si="5"/>
        <v>3</v>
      </c>
      <c r="K26" s="650"/>
      <c r="L26" s="650"/>
      <c r="M26" s="650"/>
      <c r="N26" s="650"/>
      <c r="O26" s="650"/>
      <c r="P26" s="91">
        <v>0</v>
      </c>
      <c r="Q26" s="92"/>
      <c r="R26" s="92"/>
      <c r="S26" s="131">
        <v>0</v>
      </c>
      <c r="T26" s="234"/>
      <c r="U26" s="235"/>
      <c r="V26" s="234"/>
      <c r="W26" s="103">
        <v>0</v>
      </c>
      <c r="X26" s="102"/>
      <c r="Y26" s="91"/>
      <c r="Z26" s="131">
        <v>0</v>
      </c>
      <c r="AA26" s="234"/>
      <c r="AB26" s="143">
        <v>3</v>
      </c>
      <c r="AC26" s="235">
        <v>0</v>
      </c>
      <c r="AD26" s="234"/>
      <c r="AE26" s="91">
        <v>0</v>
      </c>
      <c r="AF26" s="102"/>
      <c r="AG26" s="131"/>
      <c r="AH26" s="106"/>
      <c r="AI26" s="235"/>
      <c r="AJ26" s="91">
        <v>0</v>
      </c>
      <c r="AK26" s="131">
        <v>0</v>
      </c>
      <c r="AL26" s="234"/>
      <c r="AM26" s="91"/>
      <c r="AN26" s="236"/>
      <c r="AO26" s="237">
        <v>0</v>
      </c>
      <c r="AP26" s="237">
        <v>0</v>
      </c>
      <c r="AQ26" s="133">
        <v>0</v>
      </c>
      <c r="AR26" s="133">
        <v>0</v>
      </c>
      <c r="AS26" s="131"/>
      <c r="AT26" s="234"/>
      <c r="AU26" s="131"/>
      <c r="AV26" s="238"/>
      <c r="AW26" s="91">
        <v>0</v>
      </c>
      <c r="AX26" s="92"/>
      <c r="AY26" s="92"/>
    </row>
    <row r="27" spans="1:51" ht="21.75" customHeight="1" x14ac:dyDescent="0.3">
      <c r="A27" s="714" t="s">
        <v>860</v>
      </c>
      <c r="B27" s="728" t="s">
        <v>861</v>
      </c>
      <c r="C27" s="728" t="s">
        <v>163</v>
      </c>
      <c r="D27" s="37" t="s">
        <v>72</v>
      </c>
      <c r="E27" s="41">
        <f t="shared" si="0"/>
        <v>40</v>
      </c>
      <c r="F27" s="42">
        <f t="shared" si="1"/>
        <v>25</v>
      </c>
      <c r="G27" s="42">
        <f t="shared" si="2"/>
        <v>10</v>
      </c>
      <c r="H27" s="42">
        <f t="shared" si="3"/>
        <v>8</v>
      </c>
      <c r="I27" s="43">
        <f t="shared" si="4"/>
        <v>5</v>
      </c>
      <c r="J27" s="44">
        <f t="shared" si="5"/>
        <v>88</v>
      </c>
      <c r="K27" s="681">
        <f>(J27+(J28/5))</f>
        <v>93</v>
      </c>
      <c r="L27" s="649"/>
      <c r="M27" s="723"/>
      <c r="N27" s="651">
        <f>K27+(L27*2)+(M27*30)</f>
        <v>93</v>
      </c>
      <c r="O27" s="649">
        <f>IF(N27=0,"",RANK(N27,N:N,0))</f>
        <v>79</v>
      </c>
      <c r="P27" s="47">
        <v>0</v>
      </c>
      <c r="Q27" s="49"/>
      <c r="R27" s="49"/>
      <c r="S27" s="111">
        <v>0</v>
      </c>
      <c r="T27" s="229"/>
      <c r="U27" s="230"/>
      <c r="V27" s="229"/>
      <c r="W27" s="63">
        <v>8</v>
      </c>
      <c r="X27" s="59">
        <v>3</v>
      </c>
      <c r="Y27" s="47"/>
      <c r="Z27" s="111">
        <v>3</v>
      </c>
      <c r="AA27" s="229">
        <v>3</v>
      </c>
      <c r="AB27" s="122"/>
      <c r="AC27" s="230">
        <v>0</v>
      </c>
      <c r="AD27" s="229">
        <v>5</v>
      </c>
      <c r="AE27" s="47">
        <v>3</v>
      </c>
      <c r="AF27" s="59">
        <v>5</v>
      </c>
      <c r="AG27" s="111"/>
      <c r="AH27" s="74">
        <v>40</v>
      </c>
      <c r="AI27" s="230"/>
      <c r="AJ27" s="47">
        <v>5</v>
      </c>
      <c r="AK27" s="111">
        <v>0</v>
      </c>
      <c r="AL27" s="229"/>
      <c r="AM27" s="47">
        <v>5</v>
      </c>
      <c r="AN27" s="231">
        <v>25</v>
      </c>
      <c r="AO27" s="232">
        <v>0</v>
      </c>
      <c r="AP27" s="232">
        <v>0</v>
      </c>
      <c r="AQ27" s="112">
        <v>10</v>
      </c>
      <c r="AR27" s="112">
        <v>0</v>
      </c>
      <c r="AS27" s="111"/>
      <c r="AT27" s="229"/>
      <c r="AU27" s="111">
        <v>5</v>
      </c>
      <c r="AV27" s="233"/>
      <c r="AW27" s="47">
        <v>0</v>
      </c>
      <c r="AX27" s="49"/>
      <c r="AY27" s="49"/>
    </row>
    <row r="28" spans="1:51" ht="21.75" customHeight="1" x14ac:dyDescent="0.3">
      <c r="A28" s="718"/>
      <c r="B28" s="670"/>
      <c r="C28" s="670"/>
      <c r="D28" s="85" t="s">
        <v>103</v>
      </c>
      <c r="E28" s="41">
        <f t="shared" si="0"/>
        <v>25</v>
      </c>
      <c r="F28" s="42">
        <f t="shared" si="1"/>
        <v>0</v>
      </c>
      <c r="G28" s="42">
        <f t="shared" si="2"/>
        <v>0</v>
      </c>
      <c r="H28" s="42">
        <f t="shared" si="3"/>
        <v>0</v>
      </c>
      <c r="I28" s="43">
        <f t="shared" si="4"/>
        <v>0</v>
      </c>
      <c r="J28" s="44">
        <f t="shared" si="5"/>
        <v>25</v>
      </c>
      <c r="K28" s="650"/>
      <c r="L28" s="650"/>
      <c r="M28" s="650"/>
      <c r="N28" s="650"/>
      <c r="O28" s="650"/>
      <c r="P28" s="91">
        <v>0</v>
      </c>
      <c r="Q28" s="92"/>
      <c r="R28" s="92"/>
      <c r="S28" s="131">
        <v>0</v>
      </c>
      <c r="T28" s="234"/>
      <c r="U28" s="235"/>
      <c r="V28" s="234"/>
      <c r="W28" s="103">
        <v>0</v>
      </c>
      <c r="X28" s="102"/>
      <c r="Y28" s="91"/>
      <c r="Z28" s="131">
        <v>0</v>
      </c>
      <c r="AA28" s="234"/>
      <c r="AB28" s="143"/>
      <c r="AC28" s="235">
        <v>0</v>
      </c>
      <c r="AD28" s="234"/>
      <c r="AE28" s="91">
        <v>0</v>
      </c>
      <c r="AF28" s="102"/>
      <c r="AG28" s="131"/>
      <c r="AH28" s="106"/>
      <c r="AI28" s="235"/>
      <c r="AJ28" s="91">
        <v>0</v>
      </c>
      <c r="AK28" s="131">
        <v>0</v>
      </c>
      <c r="AL28" s="234"/>
      <c r="AM28" s="91"/>
      <c r="AN28" s="236"/>
      <c r="AO28" s="237">
        <v>0</v>
      </c>
      <c r="AP28" s="237">
        <v>0</v>
      </c>
      <c r="AQ28" s="133">
        <v>25</v>
      </c>
      <c r="AR28" s="133">
        <v>0</v>
      </c>
      <c r="AS28" s="131"/>
      <c r="AT28" s="234"/>
      <c r="AU28" s="131"/>
      <c r="AV28" s="238"/>
      <c r="AW28" s="91">
        <v>0</v>
      </c>
      <c r="AX28" s="92"/>
      <c r="AY28" s="92"/>
    </row>
    <row r="29" spans="1:51" ht="21.75" customHeight="1" x14ac:dyDescent="0.3">
      <c r="A29" s="714" t="s">
        <v>184</v>
      </c>
      <c r="B29" s="728" t="s">
        <v>185</v>
      </c>
      <c r="C29" s="728" t="s">
        <v>186</v>
      </c>
      <c r="D29" s="37" t="s">
        <v>72</v>
      </c>
      <c r="E29" s="41">
        <f t="shared" si="0"/>
        <v>100</v>
      </c>
      <c r="F29" s="42">
        <f t="shared" si="1"/>
        <v>60</v>
      </c>
      <c r="G29" s="42">
        <f t="shared" si="2"/>
        <v>25</v>
      </c>
      <c r="H29" s="42">
        <f t="shared" si="3"/>
        <v>25</v>
      </c>
      <c r="I29" s="43">
        <f t="shared" si="4"/>
        <v>25</v>
      </c>
      <c r="J29" s="44">
        <f t="shared" si="5"/>
        <v>235</v>
      </c>
      <c r="K29" s="681">
        <f>(J29+(J30/5))</f>
        <v>303</v>
      </c>
      <c r="L29" s="649">
        <f>Nemzetközi!C12</f>
        <v>97</v>
      </c>
      <c r="M29" s="723"/>
      <c r="N29" s="651">
        <f>K29+(L29*2)+(M29*30)</f>
        <v>497</v>
      </c>
      <c r="O29" s="649">
        <f>IF(N29=0,"",RANK(N29,N:N,0))</f>
        <v>26</v>
      </c>
      <c r="P29" s="47">
        <v>15</v>
      </c>
      <c r="Q29" s="49"/>
      <c r="R29" s="49"/>
      <c r="S29" s="111">
        <v>0</v>
      </c>
      <c r="T29" s="229">
        <v>25</v>
      </c>
      <c r="U29" s="230"/>
      <c r="V29" s="229"/>
      <c r="W29" s="63">
        <v>8</v>
      </c>
      <c r="X29" s="59"/>
      <c r="Y29" s="47">
        <v>8</v>
      </c>
      <c r="Z29" s="111">
        <v>0</v>
      </c>
      <c r="AA29" s="229">
        <v>8</v>
      </c>
      <c r="AB29" s="122"/>
      <c r="AC29" s="230">
        <v>25</v>
      </c>
      <c r="AD29" s="229"/>
      <c r="AE29" s="47">
        <v>15</v>
      </c>
      <c r="AF29" s="59">
        <v>5</v>
      </c>
      <c r="AG29" s="111"/>
      <c r="AH29" s="74">
        <v>60</v>
      </c>
      <c r="AI29" s="230">
        <v>25</v>
      </c>
      <c r="AJ29" s="47">
        <v>25</v>
      </c>
      <c r="AK29" s="111">
        <v>0</v>
      </c>
      <c r="AL29" s="229"/>
      <c r="AM29" s="47"/>
      <c r="AN29" s="231">
        <v>25</v>
      </c>
      <c r="AO29" s="232">
        <v>0</v>
      </c>
      <c r="AP29" s="232">
        <v>0</v>
      </c>
      <c r="AQ29" s="112">
        <v>0</v>
      </c>
      <c r="AR29" s="112">
        <v>0</v>
      </c>
      <c r="AS29" s="111"/>
      <c r="AT29" s="229">
        <v>100</v>
      </c>
      <c r="AU29" s="111"/>
      <c r="AV29" s="233">
        <v>25</v>
      </c>
      <c r="AW29" s="47">
        <v>0</v>
      </c>
      <c r="AX29" s="49"/>
      <c r="AY29" s="49"/>
    </row>
    <row r="30" spans="1:51" ht="21.75" customHeight="1" x14ac:dyDescent="0.3">
      <c r="A30" s="718"/>
      <c r="B30" s="670"/>
      <c r="C30" s="670"/>
      <c r="D30" s="85" t="s">
        <v>103</v>
      </c>
      <c r="E30" s="41">
        <f t="shared" si="0"/>
        <v>100</v>
      </c>
      <c r="F30" s="42">
        <f t="shared" si="1"/>
        <v>100</v>
      </c>
      <c r="G30" s="42">
        <f t="shared" si="2"/>
        <v>100</v>
      </c>
      <c r="H30" s="42">
        <f t="shared" si="3"/>
        <v>40</v>
      </c>
      <c r="I30" s="43">
        <f t="shared" si="4"/>
        <v>0</v>
      </c>
      <c r="J30" s="44">
        <f t="shared" si="5"/>
        <v>340</v>
      </c>
      <c r="K30" s="650"/>
      <c r="L30" s="650"/>
      <c r="M30" s="650"/>
      <c r="N30" s="650"/>
      <c r="O30" s="650"/>
      <c r="P30" s="91">
        <v>0</v>
      </c>
      <c r="Q30" s="92"/>
      <c r="R30" s="92"/>
      <c r="S30" s="131">
        <v>0</v>
      </c>
      <c r="T30" s="234"/>
      <c r="U30" s="235"/>
      <c r="V30" s="234"/>
      <c r="W30" s="103">
        <v>0</v>
      </c>
      <c r="X30" s="102"/>
      <c r="Y30" s="91"/>
      <c r="Z30" s="131">
        <v>0</v>
      </c>
      <c r="AA30" s="234"/>
      <c r="AB30" s="143"/>
      <c r="AC30" s="235">
        <v>40</v>
      </c>
      <c r="AD30" s="234"/>
      <c r="AE30" s="91">
        <v>0</v>
      </c>
      <c r="AF30" s="102"/>
      <c r="AG30" s="131"/>
      <c r="AH30" s="106">
        <v>100</v>
      </c>
      <c r="AI30" s="235">
        <v>100</v>
      </c>
      <c r="AJ30" s="91">
        <v>0</v>
      </c>
      <c r="AK30" s="131">
        <v>0</v>
      </c>
      <c r="AL30" s="234"/>
      <c r="AM30" s="91"/>
      <c r="AN30" s="236"/>
      <c r="AO30" s="237">
        <v>0</v>
      </c>
      <c r="AP30" s="237">
        <v>0</v>
      </c>
      <c r="AQ30" s="133">
        <v>0</v>
      </c>
      <c r="AR30" s="133">
        <v>0</v>
      </c>
      <c r="AS30" s="131"/>
      <c r="AT30" s="234"/>
      <c r="AU30" s="131"/>
      <c r="AV30" s="238">
        <v>100</v>
      </c>
      <c r="AW30" s="91">
        <v>0</v>
      </c>
      <c r="AX30" s="92"/>
      <c r="AY30" s="92"/>
    </row>
    <row r="31" spans="1:51" ht="21.75" customHeight="1" x14ac:dyDescent="0.3">
      <c r="A31" s="714" t="s">
        <v>874</v>
      </c>
      <c r="B31" s="728" t="s">
        <v>875</v>
      </c>
      <c r="C31" s="728" t="s">
        <v>81</v>
      </c>
      <c r="D31" s="37" t="s">
        <v>72</v>
      </c>
      <c r="E31" s="41">
        <f t="shared" si="0"/>
        <v>8</v>
      </c>
      <c r="F31" s="42">
        <f t="shared" si="1"/>
        <v>6</v>
      </c>
      <c r="G31" s="42">
        <f t="shared" si="2"/>
        <v>5</v>
      </c>
      <c r="H31" s="42">
        <f t="shared" si="3"/>
        <v>5</v>
      </c>
      <c r="I31" s="43">
        <f t="shared" si="4"/>
        <v>3</v>
      </c>
      <c r="J31" s="44">
        <f t="shared" si="5"/>
        <v>27</v>
      </c>
      <c r="K31" s="681">
        <f>(J31+(J32/5))</f>
        <v>27.8</v>
      </c>
      <c r="L31" s="649"/>
      <c r="M31" s="723"/>
      <c r="N31" s="651">
        <f>K31+(L31*2)+(M31*30)</f>
        <v>27.8</v>
      </c>
      <c r="O31" s="649">
        <f>IF(N31=0,"",RANK(N31,N:N,0))</f>
        <v>123</v>
      </c>
      <c r="P31" s="47">
        <v>0</v>
      </c>
      <c r="Q31" s="49"/>
      <c r="R31" s="49"/>
      <c r="S31" s="111">
        <v>0</v>
      </c>
      <c r="T31" s="229"/>
      <c r="U31" s="230"/>
      <c r="V31" s="229"/>
      <c r="W31" s="63">
        <v>0</v>
      </c>
      <c r="X31" s="59"/>
      <c r="Y31" s="47"/>
      <c r="Z31" s="111">
        <v>0</v>
      </c>
      <c r="AA31" s="229"/>
      <c r="AB31" s="122"/>
      <c r="AC31" s="230">
        <v>0</v>
      </c>
      <c r="AD31" s="229"/>
      <c r="AE31" s="47">
        <v>3</v>
      </c>
      <c r="AF31" s="59">
        <v>5</v>
      </c>
      <c r="AG31" s="111">
        <v>5</v>
      </c>
      <c r="AH31" s="74"/>
      <c r="AI31" s="230"/>
      <c r="AJ31" s="47">
        <v>0</v>
      </c>
      <c r="AK31" s="111">
        <v>0</v>
      </c>
      <c r="AL31" s="229"/>
      <c r="AM31" s="47"/>
      <c r="AN31" s="231"/>
      <c r="AO31" s="232">
        <v>0</v>
      </c>
      <c r="AP31" s="232">
        <v>6</v>
      </c>
      <c r="AQ31" s="112">
        <v>0</v>
      </c>
      <c r="AR31" s="112">
        <v>0</v>
      </c>
      <c r="AS31" s="111"/>
      <c r="AT31" s="229"/>
      <c r="AU31" s="111">
        <v>8</v>
      </c>
      <c r="AV31" s="233"/>
      <c r="AW31" s="47">
        <v>0</v>
      </c>
      <c r="AX31" s="49"/>
      <c r="AY31" s="49"/>
    </row>
    <row r="32" spans="1:51" ht="21.75" customHeight="1" x14ac:dyDescent="0.3">
      <c r="A32" s="718"/>
      <c r="B32" s="670"/>
      <c r="C32" s="670"/>
      <c r="D32" s="85" t="s">
        <v>103</v>
      </c>
      <c r="E32" s="41">
        <f t="shared" si="0"/>
        <v>4</v>
      </c>
      <c r="F32" s="42">
        <f t="shared" si="1"/>
        <v>0</v>
      </c>
      <c r="G32" s="42">
        <f t="shared" si="2"/>
        <v>0</v>
      </c>
      <c r="H32" s="42">
        <f t="shared" si="3"/>
        <v>0</v>
      </c>
      <c r="I32" s="43">
        <f t="shared" si="4"/>
        <v>0</v>
      </c>
      <c r="J32" s="44">
        <f t="shared" si="5"/>
        <v>4</v>
      </c>
      <c r="K32" s="650"/>
      <c r="L32" s="650"/>
      <c r="M32" s="650"/>
      <c r="N32" s="650"/>
      <c r="O32" s="650"/>
      <c r="P32" s="91">
        <v>0</v>
      </c>
      <c r="Q32" s="92"/>
      <c r="R32" s="92"/>
      <c r="S32" s="131">
        <v>0</v>
      </c>
      <c r="T32" s="234"/>
      <c r="U32" s="235"/>
      <c r="V32" s="234"/>
      <c r="W32" s="103">
        <v>0</v>
      </c>
      <c r="X32" s="102"/>
      <c r="Y32" s="91"/>
      <c r="Z32" s="131">
        <v>0</v>
      </c>
      <c r="AA32" s="234"/>
      <c r="AB32" s="143"/>
      <c r="AC32" s="235">
        <v>0</v>
      </c>
      <c r="AD32" s="234"/>
      <c r="AE32" s="91">
        <v>0</v>
      </c>
      <c r="AF32" s="102"/>
      <c r="AG32" s="131"/>
      <c r="AH32" s="106"/>
      <c r="AI32" s="235"/>
      <c r="AJ32" s="91">
        <v>0</v>
      </c>
      <c r="AK32" s="131">
        <v>0</v>
      </c>
      <c r="AL32" s="234"/>
      <c r="AM32" s="91"/>
      <c r="AN32" s="236"/>
      <c r="AO32" s="237">
        <v>0</v>
      </c>
      <c r="AP32" s="237">
        <v>4</v>
      </c>
      <c r="AQ32" s="133">
        <v>0</v>
      </c>
      <c r="AR32" s="133">
        <v>0</v>
      </c>
      <c r="AS32" s="131"/>
      <c r="AT32" s="234"/>
      <c r="AU32" s="131"/>
      <c r="AV32" s="238"/>
      <c r="AW32" s="91">
        <v>0</v>
      </c>
      <c r="AX32" s="92"/>
      <c r="AY32" s="92"/>
    </row>
    <row r="33" spans="1:51" ht="21.75" customHeight="1" x14ac:dyDescent="0.3">
      <c r="A33" s="714" t="s">
        <v>882</v>
      </c>
      <c r="B33" s="728" t="s">
        <v>883</v>
      </c>
      <c r="C33" s="728" t="s">
        <v>269</v>
      </c>
      <c r="D33" s="37" t="s">
        <v>72</v>
      </c>
      <c r="E33" s="41">
        <f t="shared" si="0"/>
        <v>8</v>
      </c>
      <c r="F33" s="42">
        <f t="shared" si="1"/>
        <v>5</v>
      </c>
      <c r="G33" s="42">
        <f t="shared" si="2"/>
        <v>5</v>
      </c>
      <c r="H33" s="42">
        <f t="shared" si="3"/>
        <v>3</v>
      </c>
      <c r="I33" s="43">
        <f t="shared" si="4"/>
        <v>2</v>
      </c>
      <c r="J33" s="44">
        <f t="shared" si="5"/>
        <v>23</v>
      </c>
      <c r="K33" s="681">
        <f>(J33+(J34/5))</f>
        <v>23</v>
      </c>
      <c r="L33" s="649"/>
      <c r="M33" s="723"/>
      <c r="N33" s="651">
        <f>K33+(L33*2)+(M33*30)</f>
        <v>23</v>
      </c>
      <c r="O33" s="649">
        <f>IF(N33=0,"",RANK(N33,N:N,0))</f>
        <v>131</v>
      </c>
      <c r="P33" s="47">
        <v>0</v>
      </c>
      <c r="Q33" s="49"/>
      <c r="R33" s="49"/>
      <c r="S33" s="111">
        <v>0</v>
      </c>
      <c r="T33" s="229"/>
      <c r="U33" s="230"/>
      <c r="V33" s="229"/>
      <c r="W33" s="63">
        <v>0</v>
      </c>
      <c r="X33" s="59">
        <v>3</v>
      </c>
      <c r="Y33" s="47"/>
      <c r="Z33" s="111">
        <v>0</v>
      </c>
      <c r="AA33" s="229"/>
      <c r="AB33" s="122">
        <v>2</v>
      </c>
      <c r="AC33" s="230">
        <v>0</v>
      </c>
      <c r="AD33" s="229"/>
      <c r="AE33" s="47">
        <v>0</v>
      </c>
      <c r="AF33" s="59">
        <v>8</v>
      </c>
      <c r="AG33" s="111"/>
      <c r="AH33" s="74"/>
      <c r="AI33" s="230"/>
      <c r="AJ33" s="47">
        <v>0</v>
      </c>
      <c r="AK33" s="111">
        <v>5</v>
      </c>
      <c r="AL33" s="229">
        <v>5</v>
      </c>
      <c r="AM33" s="47"/>
      <c r="AN33" s="231"/>
      <c r="AO33" s="232">
        <v>0</v>
      </c>
      <c r="AP33" s="232">
        <v>0</v>
      </c>
      <c r="AQ33" s="112">
        <v>0</v>
      </c>
      <c r="AR33" s="112">
        <v>0</v>
      </c>
      <c r="AS33" s="111"/>
      <c r="AT33" s="229"/>
      <c r="AU33" s="111"/>
      <c r="AV33" s="233"/>
      <c r="AW33" s="47">
        <v>0</v>
      </c>
      <c r="AX33" s="49"/>
      <c r="AY33" s="49"/>
    </row>
    <row r="34" spans="1:51" ht="21.75" customHeight="1" x14ac:dyDescent="0.3">
      <c r="A34" s="718"/>
      <c r="B34" s="670"/>
      <c r="C34" s="670"/>
      <c r="D34" s="85" t="s">
        <v>103</v>
      </c>
      <c r="E34" s="41">
        <f t="shared" si="0"/>
        <v>0</v>
      </c>
      <c r="F34" s="42">
        <f t="shared" si="1"/>
        <v>0</v>
      </c>
      <c r="G34" s="42">
        <f t="shared" si="2"/>
        <v>0</v>
      </c>
      <c r="H34" s="42">
        <f t="shared" si="3"/>
        <v>0</v>
      </c>
      <c r="I34" s="43">
        <f t="shared" si="4"/>
        <v>0</v>
      </c>
      <c r="J34" s="44">
        <f t="shared" si="5"/>
        <v>0</v>
      </c>
      <c r="K34" s="650"/>
      <c r="L34" s="650"/>
      <c r="M34" s="650"/>
      <c r="N34" s="650"/>
      <c r="O34" s="650"/>
      <c r="P34" s="91">
        <v>0</v>
      </c>
      <c r="Q34" s="92"/>
      <c r="R34" s="92"/>
      <c r="S34" s="131">
        <v>0</v>
      </c>
      <c r="T34" s="234"/>
      <c r="U34" s="235"/>
      <c r="V34" s="234"/>
      <c r="W34" s="103">
        <v>0</v>
      </c>
      <c r="X34" s="102"/>
      <c r="Y34" s="91"/>
      <c r="Z34" s="131">
        <v>0</v>
      </c>
      <c r="AA34" s="234"/>
      <c r="AB34" s="143"/>
      <c r="AC34" s="235">
        <v>0</v>
      </c>
      <c r="AD34" s="234"/>
      <c r="AE34" s="91">
        <v>0</v>
      </c>
      <c r="AF34" s="102"/>
      <c r="AG34" s="131"/>
      <c r="AH34" s="106"/>
      <c r="AI34" s="235"/>
      <c r="AJ34" s="91">
        <v>0</v>
      </c>
      <c r="AK34" s="131">
        <v>0</v>
      </c>
      <c r="AL34" s="234"/>
      <c r="AM34" s="91"/>
      <c r="AN34" s="236"/>
      <c r="AO34" s="237">
        <v>0</v>
      </c>
      <c r="AP34" s="237">
        <v>0</v>
      </c>
      <c r="AQ34" s="133">
        <v>0</v>
      </c>
      <c r="AR34" s="133">
        <v>0</v>
      </c>
      <c r="AS34" s="131"/>
      <c r="AT34" s="234"/>
      <c r="AU34" s="131"/>
      <c r="AV34" s="238"/>
      <c r="AW34" s="91">
        <v>0</v>
      </c>
      <c r="AX34" s="92"/>
      <c r="AY34" s="92"/>
    </row>
    <row r="35" spans="1:51" ht="21.75" customHeight="1" x14ac:dyDescent="0.3">
      <c r="A35" s="714" t="s">
        <v>890</v>
      </c>
      <c r="B35" s="728" t="s">
        <v>891</v>
      </c>
      <c r="C35" s="728" t="s">
        <v>215</v>
      </c>
      <c r="D35" s="37" t="s">
        <v>72</v>
      </c>
      <c r="E35" s="41">
        <f t="shared" si="0"/>
        <v>10</v>
      </c>
      <c r="F35" s="42">
        <f t="shared" si="1"/>
        <v>8</v>
      </c>
      <c r="G35" s="42">
        <f t="shared" si="2"/>
        <v>5</v>
      </c>
      <c r="H35" s="42">
        <f t="shared" si="3"/>
        <v>0</v>
      </c>
      <c r="I35" s="43">
        <f t="shared" si="4"/>
        <v>0</v>
      </c>
      <c r="J35" s="44">
        <f t="shared" si="5"/>
        <v>23</v>
      </c>
      <c r="K35" s="681">
        <f>(J35+(J36/5))</f>
        <v>23</v>
      </c>
      <c r="L35" s="649"/>
      <c r="M35" s="723"/>
      <c r="N35" s="651">
        <f>K35+(L35*2)+(M35*30)</f>
        <v>23</v>
      </c>
      <c r="O35" s="649">
        <f>IF(N35=0,"",RANK(N35,N:N,0))</f>
        <v>131</v>
      </c>
      <c r="P35" s="47">
        <v>8</v>
      </c>
      <c r="Q35" s="49"/>
      <c r="R35" s="49">
        <v>10</v>
      </c>
      <c r="S35" s="111">
        <v>0</v>
      </c>
      <c r="T35" s="229"/>
      <c r="U35" s="230"/>
      <c r="V35" s="229"/>
      <c r="W35" s="63">
        <v>0</v>
      </c>
      <c r="X35" s="59"/>
      <c r="Y35" s="47"/>
      <c r="Z35" s="111">
        <v>0</v>
      </c>
      <c r="AA35" s="229"/>
      <c r="AB35" s="122"/>
      <c r="AC35" s="230">
        <v>0</v>
      </c>
      <c r="AD35" s="229"/>
      <c r="AE35" s="47">
        <v>0</v>
      </c>
      <c r="AF35" s="59"/>
      <c r="AG35" s="111"/>
      <c r="AH35" s="74"/>
      <c r="AI35" s="230"/>
      <c r="AJ35" s="47">
        <v>0</v>
      </c>
      <c r="AK35" s="111">
        <v>0</v>
      </c>
      <c r="AL35" s="229"/>
      <c r="AM35" s="47"/>
      <c r="AN35" s="231"/>
      <c r="AO35" s="232">
        <v>0</v>
      </c>
      <c r="AP35" s="232">
        <v>0</v>
      </c>
      <c r="AQ35" s="112">
        <v>0</v>
      </c>
      <c r="AR35" s="112">
        <v>0</v>
      </c>
      <c r="AS35" s="111"/>
      <c r="AT35" s="229"/>
      <c r="AU35" s="111">
        <v>5</v>
      </c>
      <c r="AV35" s="233"/>
      <c r="AW35" s="47">
        <v>0</v>
      </c>
      <c r="AX35" s="49"/>
      <c r="AY35" s="49"/>
    </row>
    <row r="36" spans="1:51" ht="21.75" customHeight="1" x14ac:dyDescent="0.3">
      <c r="A36" s="718"/>
      <c r="B36" s="670"/>
      <c r="C36" s="670"/>
      <c r="D36" s="85" t="s">
        <v>103</v>
      </c>
      <c r="E36" s="41">
        <f t="shared" si="0"/>
        <v>0</v>
      </c>
      <c r="F36" s="42">
        <f t="shared" si="1"/>
        <v>0</v>
      </c>
      <c r="G36" s="42">
        <f t="shared" si="2"/>
        <v>0</v>
      </c>
      <c r="H36" s="42">
        <f t="shared" si="3"/>
        <v>0</v>
      </c>
      <c r="I36" s="43">
        <f t="shared" si="4"/>
        <v>0</v>
      </c>
      <c r="J36" s="44">
        <f t="shared" si="5"/>
        <v>0</v>
      </c>
      <c r="K36" s="650"/>
      <c r="L36" s="650"/>
      <c r="M36" s="650"/>
      <c r="N36" s="650"/>
      <c r="O36" s="650"/>
      <c r="P36" s="91">
        <v>0</v>
      </c>
      <c r="Q36" s="92"/>
      <c r="R36" s="92"/>
      <c r="S36" s="131">
        <v>0</v>
      </c>
      <c r="T36" s="234"/>
      <c r="U36" s="235"/>
      <c r="V36" s="234"/>
      <c r="W36" s="103">
        <v>0</v>
      </c>
      <c r="X36" s="102"/>
      <c r="Y36" s="91"/>
      <c r="Z36" s="131">
        <v>0</v>
      </c>
      <c r="AA36" s="234"/>
      <c r="AB36" s="143"/>
      <c r="AC36" s="235">
        <v>0</v>
      </c>
      <c r="AD36" s="234"/>
      <c r="AE36" s="91">
        <v>0</v>
      </c>
      <c r="AF36" s="102"/>
      <c r="AG36" s="131"/>
      <c r="AH36" s="106"/>
      <c r="AI36" s="235"/>
      <c r="AJ36" s="91">
        <v>0</v>
      </c>
      <c r="AK36" s="131">
        <v>0</v>
      </c>
      <c r="AL36" s="234"/>
      <c r="AM36" s="91"/>
      <c r="AN36" s="236"/>
      <c r="AO36" s="237">
        <v>0</v>
      </c>
      <c r="AP36" s="237">
        <v>0</v>
      </c>
      <c r="AQ36" s="133">
        <v>0</v>
      </c>
      <c r="AR36" s="133">
        <v>0</v>
      </c>
      <c r="AS36" s="131"/>
      <c r="AT36" s="234"/>
      <c r="AU36" s="131"/>
      <c r="AV36" s="238"/>
      <c r="AW36" s="91">
        <v>0</v>
      </c>
      <c r="AX36" s="92"/>
      <c r="AY36" s="92"/>
    </row>
    <row r="37" spans="1:51" ht="21.75" customHeight="1" x14ac:dyDescent="0.3">
      <c r="A37" s="714" t="s">
        <v>894</v>
      </c>
      <c r="B37" s="728" t="s">
        <v>895</v>
      </c>
      <c r="C37" s="728" t="s">
        <v>896</v>
      </c>
      <c r="D37" s="37" t="s">
        <v>72</v>
      </c>
      <c r="E37" s="41">
        <f t="shared" si="0"/>
        <v>3</v>
      </c>
      <c r="F37" s="42">
        <f t="shared" si="1"/>
        <v>0</v>
      </c>
      <c r="G37" s="42">
        <f t="shared" si="2"/>
        <v>0</v>
      </c>
      <c r="H37" s="42">
        <f t="shared" si="3"/>
        <v>0</v>
      </c>
      <c r="I37" s="43">
        <f t="shared" si="4"/>
        <v>0</v>
      </c>
      <c r="J37" s="44">
        <f t="shared" si="5"/>
        <v>3</v>
      </c>
      <c r="K37" s="681">
        <f>(J37+(J38/5))</f>
        <v>3</v>
      </c>
      <c r="L37" s="649"/>
      <c r="M37" s="723"/>
      <c r="N37" s="651">
        <f>K37+(L37*2)+(M37*30)</f>
        <v>3</v>
      </c>
      <c r="O37" s="649">
        <f>IF(N37=0,"",RANK(N37,N:N,0))</f>
        <v>178</v>
      </c>
      <c r="P37" s="47">
        <v>0</v>
      </c>
      <c r="Q37" s="49"/>
      <c r="R37" s="49"/>
      <c r="S37" s="111">
        <v>0</v>
      </c>
      <c r="T37" s="229"/>
      <c r="U37" s="230"/>
      <c r="V37" s="229"/>
      <c r="W37" s="63">
        <v>0</v>
      </c>
      <c r="X37" s="59"/>
      <c r="Y37" s="47"/>
      <c r="Z37" s="111">
        <v>0</v>
      </c>
      <c r="AA37" s="229"/>
      <c r="AB37" s="122">
        <v>3</v>
      </c>
      <c r="AC37" s="230">
        <v>0</v>
      </c>
      <c r="AD37" s="229"/>
      <c r="AE37" s="47">
        <v>0</v>
      </c>
      <c r="AF37" s="59"/>
      <c r="AG37" s="111"/>
      <c r="AH37" s="74"/>
      <c r="AI37" s="230"/>
      <c r="AJ37" s="47">
        <v>0</v>
      </c>
      <c r="AK37" s="111">
        <v>0</v>
      </c>
      <c r="AL37" s="229"/>
      <c r="AM37" s="47"/>
      <c r="AN37" s="231"/>
      <c r="AO37" s="232">
        <v>0</v>
      </c>
      <c r="AP37" s="232">
        <v>0</v>
      </c>
      <c r="AQ37" s="112">
        <v>0</v>
      </c>
      <c r="AR37" s="112">
        <v>0</v>
      </c>
      <c r="AS37" s="111"/>
      <c r="AT37" s="229"/>
      <c r="AU37" s="111"/>
      <c r="AV37" s="233"/>
      <c r="AW37" s="47">
        <v>0</v>
      </c>
      <c r="AX37" s="49"/>
      <c r="AY37" s="49"/>
    </row>
    <row r="38" spans="1:51" ht="21.75" customHeight="1" x14ac:dyDescent="0.3">
      <c r="A38" s="718"/>
      <c r="B38" s="670"/>
      <c r="C38" s="670"/>
      <c r="D38" s="85" t="s">
        <v>103</v>
      </c>
      <c r="E38" s="41">
        <f t="shared" si="0"/>
        <v>0</v>
      </c>
      <c r="F38" s="42">
        <f t="shared" si="1"/>
        <v>0</v>
      </c>
      <c r="G38" s="42">
        <f t="shared" si="2"/>
        <v>0</v>
      </c>
      <c r="H38" s="42">
        <f t="shared" si="3"/>
        <v>0</v>
      </c>
      <c r="I38" s="43">
        <f t="shared" si="4"/>
        <v>0</v>
      </c>
      <c r="J38" s="44">
        <f t="shared" si="5"/>
        <v>0</v>
      </c>
      <c r="K38" s="650"/>
      <c r="L38" s="650"/>
      <c r="M38" s="650"/>
      <c r="N38" s="650"/>
      <c r="O38" s="650"/>
      <c r="P38" s="91">
        <v>0</v>
      </c>
      <c r="Q38" s="92"/>
      <c r="R38" s="92"/>
      <c r="S38" s="131">
        <v>0</v>
      </c>
      <c r="T38" s="234"/>
      <c r="U38" s="235"/>
      <c r="V38" s="234"/>
      <c r="W38" s="103">
        <v>0</v>
      </c>
      <c r="X38" s="102"/>
      <c r="Y38" s="91"/>
      <c r="Z38" s="131">
        <v>0</v>
      </c>
      <c r="AA38" s="234"/>
      <c r="AB38" s="143"/>
      <c r="AC38" s="235">
        <v>0</v>
      </c>
      <c r="AD38" s="234"/>
      <c r="AE38" s="91">
        <v>0</v>
      </c>
      <c r="AF38" s="102"/>
      <c r="AG38" s="131"/>
      <c r="AH38" s="106"/>
      <c r="AI38" s="235"/>
      <c r="AJ38" s="91">
        <v>0</v>
      </c>
      <c r="AK38" s="131">
        <v>0</v>
      </c>
      <c r="AL38" s="234"/>
      <c r="AM38" s="91"/>
      <c r="AN38" s="236"/>
      <c r="AO38" s="237">
        <v>0</v>
      </c>
      <c r="AP38" s="237">
        <v>0</v>
      </c>
      <c r="AQ38" s="133">
        <v>0</v>
      </c>
      <c r="AR38" s="133">
        <v>0</v>
      </c>
      <c r="AS38" s="131"/>
      <c r="AT38" s="234"/>
      <c r="AU38" s="131"/>
      <c r="AV38" s="238"/>
      <c r="AW38" s="91">
        <v>0</v>
      </c>
      <c r="AX38" s="92"/>
      <c r="AY38" s="92"/>
    </row>
    <row r="39" spans="1:51" ht="21.75" customHeight="1" x14ac:dyDescent="0.3">
      <c r="A39" s="714" t="s">
        <v>903</v>
      </c>
      <c r="B39" s="728" t="s">
        <v>904</v>
      </c>
      <c r="C39" s="728" t="s">
        <v>597</v>
      </c>
      <c r="D39" s="37" t="s">
        <v>72</v>
      </c>
      <c r="E39" s="41">
        <f t="shared" si="0"/>
        <v>0</v>
      </c>
      <c r="F39" s="42">
        <f t="shared" si="1"/>
        <v>0</v>
      </c>
      <c r="G39" s="42">
        <f t="shared" si="2"/>
        <v>0</v>
      </c>
      <c r="H39" s="42">
        <f t="shared" si="3"/>
        <v>0</v>
      </c>
      <c r="I39" s="43">
        <f t="shared" si="4"/>
        <v>0</v>
      </c>
      <c r="J39" s="44">
        <f t="shared" si="5"/>
        <v>0</v>
      </c>
      <c r="K39" s="681">
        <f>(J39+(J40/5))</f>
        <v>0</v>
      </c>
      <c r="L39" s="649"/>
      <c r="M39" s="723"/>
      <c r="N39" s="651">
        <f>K39+(L39*2)+(M39*30)</f>
        <v>0</v>
      </c>
      <c r="O39" s="649" t="str">
        <f>IF(N39=0,"",RANK(N39,N:N,0))</f>
        <v/>
      </c>
      <c r="P39" s="47">
        <v>0</v>
      </c>
      <c r="Q39" s="49"/>
      <c r="R39" s="49"/>
      <c r="S39" s="111">
        <v>0</v>
      </c>
      <c r="T39" s="229"/>
      <c r="U39" s="230"/>
      <c r="V39" s="229"/>
      <c r="W39" s="63">
        <v>0</v>
      </c>
      <c r="X39" s="59"/>
      <c r="Y39" s="47"/>
      <c r="Z39" s="111">
        <v>0</v>
      </c>
      <c r="AA39" s="229"/>
      <c r="AB39" s="122"/>
      <c r="AC39" s="230">
        <v>0</v>
      </c>
      <c r="AD39" s="229"/>
      <c r="AE39" s="47">
        <v>0</v>
      </c>
      <c r="AF39" s="59"/>
      <c r="AG39" s="111"/>
      <c r="AH39" s="74"/>
      <c r="AI39" s="230"/>
      <c r="AJ39" s="47">
        <v>0</v>
      </c>
      <c r="AK39" s="111">
        <v>0</v>
      </c>
      <c r="AL39" s="229"/>
      <c r="AM39" s="47"/>
      <c r="AN39" s="231"/>
      <c r="AO39" s="232">
        <v>0</v>
      </c>
      <c r="AP39" s="232">
        <v>0</v>
      </c>
      <c r="AQ39" s="112">
        <v>0</v>
      </c>
      <c r="AR39" s="112">
        <v>0</v>
      </c>
      <c r="AS39" s="111"/>
      <c r="AT39" s="229"/>
      <c r="AU39" s="111"/>
      <c r="AV39" s="233"/>
      <c r="AW39" s="47">
        <v>0</v>
      </c>
      <c r="AX39" s="49"/>
      <c r="AY39" s="49"/>
    </row>
    <row r="40" spans="1:51" ht="21.75" customHeight="1" x14ac:dyDescent="0.3">
      <c r="A40" s="718"/>
      <c r="B40" s="670"/>
      <c r="C40" s="670"/>
      <c r="D40" s="85" t="s">
        <v>103</v>
      </c>
      <c r="E40" s="41">
        <f t="shared" si="0"/>
        <v>0</v>
      </c>
      <c r="F40" s="42">
        <f t="shared" si="1"/>
        <v>0</v>
      </c>
      <c r="G40" s="42">
        <f t="shared" si="2"/>
        <v>0</v>
      </c>
      <c r="H40" s="42">
        <f t="shared" si="3"/>
        <v>0</v>
      </c>
      <c r="I40" s="43">
        <f t="shared" si="4"/>
        <v>0</v>
      </c>
      <c r="J40" s="44">
        <f t="shared" si="5"/>
        <v>0</v>
      </c>
      <c r="K40" s="650"/>
      <c r="L40" s="650"/>
      <c r="M40" s="650"/>
      <c r="N40" s="650"/>
      <c r="O40" s="650"/>
      <c r="P40" s="91">
        <v>0</v>
      </c>
      <c r="Q40" s="92"/>
      <c r="R40" s="92"/>
      <c r="S40" s="131">
        <v>0</v>
      </c>
      <c r="T40" s="234"/>
      <c r="U40" s="235"/>
      <c r="V40" s="234"/>
      <c r="W40" s="103">
        <v>0</v>
      </c>
      <c r="X40" s="102"/>
      <c r="Y40" s="91"/>
      <c r="Z40" s="131">
        <v>0</v>
      </c>
      <c r="AA40" s="234"/>
      <c r="AB40" s="143"/>
      <c r="AC40" s="235">
        <v>0</v>
      </c>
      <c r="AD40" s="234"/>
      <c r="AE40" s="91">
        <v>0</v>
      </c>
      <c r="AF40" s="102"/>
      <c r="AG40" s="131"/>
      <c r="AH40" s="106"/>
      <c r="AI40" s="235"/>
      <c r="AJ40" s="91">
        <v>0</v>
      </c>
      <c r="AK40" s="131">
        <v>0</v>
      </c>
      <c r="AL40" s="234"/>
      <c r="AM40" s="91"/>
      <c r="AN40" s="236"/>
      <c r="AO40" s="237">
        <v>0</v>
      </c>
      <c r="AP40" s="237">
        <v>0</v>
      </c>
      <c r="AQ40" s="133">
        <v>0</v>
      </c>
      <c r="AR40" s="133">
        <v>0</v>
      </c>
      <c r="AS40" s="131"/>
      <c r="AT40" s="234"/>
      <c r="AU40" s="131"/>
      <c r="AV40" s="238"/>
      <c r="AW40" s="91">
        <v>0</v>
      </c>
      <c r="AX40" s="92"/>
      <c r="AY40" s="92"/>
    </row>
    <row r="41" spans="1:51" ht="21.75" customHeight="1" x14ac:dyDescent="0.3">
      <c r="A41" s="714" t="s">
        <v>913</v>
      </c>
      <c r="B41" s="728" t="s">
        <v>914</v>
      </c>
      <c r="C41" s="728" t="s">
        <v>163</v>
      </c>
      <c r="D41" s="37" t="s">
        <v>72</v>
      </c>
      <c r="E41" s="41">
        <f t="shared" si="0"/>
        <v>5</v>
      </c>
      <c r="F41" s="42">
        <f t="shared" si="1"/>
        <v>5</v>
      </c>
      <c r="G41" s="42">
        <f t="shared" si="2"/>
        <v>3</v>
      </c>
      <c r="H41" s="42">
        <f t="shared" si="3"/>
        <v>3</v>
      </c>
      <c r="I41" s="43">
        <f t="shared" si="4"/>
        <v>3</v>
      </c>
      <c r="J41" s="44">
        <f t="shared" si="5"/>
        <v>19</v>
      </c>
      <c r="K41" s="681">
        <f>(J41+(J42/5))</f>
        <v>20.399999999999999</v>
      </c>
      <c r="L41" s="649"/>
      <c r="M41" s="723"/>
      <c r="N41" s="651">
        <f>K41+(L41*2)+(M41*30)</f>
        <v>20.399999999999999</v>
      </c>
      <c r="O41" s="649">
        <f>IF(N41=0,"",RANK(N41,N:N,0))</f>
        <v>136</v>
      </c>
      <c r="P41" s="47">
        <v>0</v>
      </c>
      <c r="Q41" s="49"/>
      <c r="R41" s="49"/>
      <c r="S41" s="111">
        <v>3</v>
      </c>
      <c r="T41" s="229"/>
      <c r="U41" s="230"/>
      <c r="V41" s="229"/>
      <c r="W41" s="63">
        <v>0</v>
      </c>
      <c r="X41" s="59"/>
      <c r="Y41" s="47"/>
      <c r="Z41" s="111">
        <v>0</v>
      </c>
      <c r="AA41" s="229">
        <v>3</v>
      </c>
      <c r="AB41" s="122">
        <v>5</v>
      </c>
      <c r="AC41" s="230">
        <v>0</v>
      </c>
      <c r="AD41" s="229"/>
      <c r="AE41" s="47">
        <v>3</v>
      </c>
      <c r="AF41" s="59"/>
      <c r="AG41" s="111">
        <v>5</v>
      </c>
      <c r="AH41" s="74"/>
      <c r="AI41" s="230"/>
      <c r="AJ41" s="47">
        <v>0</v>
      </c>
      <c r="AK41" s="111">
        <v>0</v>
      </c>
      <c r="AL41" s="229"/>
      <c r="AM41" s="47"/>
      <c r="AN41" s="231"/>
      <c r="AO41" s="232">
        <v>0</v>
      </c>
      <c r="AP41" s="232">
        <v>0</v>
      </c>
      <c r="AQ41" s="112">
        <v>0</v>
      </c>
      <c r="AR41" s="112">
        <v>0</v>
      </c>
      <c r="AS41" s="111"/>
      <c r="AT41" s="229"/>
      <c r="AU41" s="111"/>
      <c r="AV41" s="233"/>
      <c r="AW41" s="47">
        <v>0</v>
      </c>
      <c r="AX41" s="49"/>
      <c r="AY41" s="49"/>
    </row>
    <row r="42" spans="1:51" ht="21.75" customHeight="1" x14ac:dyDescent="0.3">
      <c r="A42" s="718"/>
      <c r="B42" s="670"/>
      <c r="C42" s="670"/>
      <c r="D42" s="85" t="s">
        <v>103</v>
      </c>
      <c r="E42" s="41">
        <f t="shared" si="0"/>
        <v>7</v>
      </c>
      <c r="F42" s="42">
        <f t="shared" si="1"/>
        <v>0</v>
      </c>
      <c r="G42" s="42">
        <f t="shared" si="2"/>
        <v>0</v>
      </c>
      <c r="H42" s="42">
        <f t="shared" si="3"/>
        <v>0</v>
      </c>
      <c r="I42" s="43">
        <f t="shared" si="4"/>
        <v>0</v>
      </c>
      <c r="J42" s="44">
        <f t="shared" si="5"/>
        <v>7</v>
      </c>
      <c r="K42" s="650"/>
      <c r="L42" s="650"/>
      <c r="M42" s="650"/>
      <c r="N42" s="650"/>
      <c r="O42" s="650"/>
      <c r="P42" s="91">
        <v>0</v>
      </c>
      <c r="Q42" s="92"/>
      <c r="R42" s="92"/>
      <c r="S42" s="131">
        <v>0</v>
      </c>
      <c r="T42" s="234"/>
      <c r="U42" s="235"/>
      <c r="V42" s="234"/>
      <c r="W42" s="103">
        <v>0</v>
      </c>
      <c r="X42" s="102"/>
      <c r="Y42" s="91"/>
      <c r="Z42" s="131">
        <v>0</v>
      </c>
      <c r="AA42" s="234"/>
      <c r="AB42" s="143">
        <v>7</v>
      </c>
      <c r="AC42" s="235">
        <v>0</v>
      </c>
      <c r="AD42" s="234"/>
      <c r="AE42" s="91">
        <v>0</v>
      </c>
      <c r="AF42" s="102"/>
      <c r="AG42" s="131"/>
      <c r="AH42" s="106"/>
      <c r="AI42" s="235"/>
      <c r="AJ42" s="91">
        <v>0</v>
      </c>
      <c r="AK42" s="131">
        <v>0</v>
      </c>
      <c r="AL42" s="234"/>
      <c r="AM42" s="91"/>
      <c r="AN42" s="236"/>
      <c r="AO42" s="237">
        <v>0</v>
      </c>
      <c r="AP42" s="237">
        <v>0</v>
      </c>
      <c r="AQ42" s="133">
        <v>0</v>
      </c>
      <c r="AR42" s="133">
        <v>0</v>
      </c>
      <c r="AS42" s="131"/>
      <c r="AT42" s="234"/>
      <c r="AU42" s="131"/>
      <c r="AV42" s="238"/>
      <c r="AW42" s="91">
        <v>0</v>
      </c>
      <c r="AX42" s="92"/>
      <c r="AY42" s="92"/>
    </row>
    <row r="43" spans="1:51" ht="21.75" customHeight="1" x14ac:dyDescent="0.3">
      <c r="A43" s="714" t="s">
        <v>917</v>
      </c>
      <c r="B43" s="728" t="s">
        <v>918</v>
      </c>
      <c r="C43" s="728" t="s">
        <v>650</v>
      </c>
      <c r="D43" s="37" t="s">
        <v>72</v>
      </c>
      <c r="E43" s="41">
        <f t="shared" si="0"/>
        <v>8</v>
      </c>
      <c r="F43" s="42">
        <f t="shared" si="1"/>
        <v>5</v>
      </c>
      <c r="G43" s="42">
        <f t="shared" si="2"/>
        <v>5</v>
      </c>
      <c r="H43" s="42">
        <f t="shared" si="3"/>
        <v>2</v>
      </c>
      <c r="I43" s="43">
        <f t="shared" si="4"/>
        <v>0</v>
      </c>
      <c r="J43" s="44">
        <f t="shared" si="5"/>
        <v>20</v>
      </c>
      <c r="K43" s="681">
        <f>(J43+(J44/5))</f>
        <v>20</v>
      </c>
      <c r="L43" s="649"/>
      <c r="M43" s="723"/>
      <c r="N43" s="651">
        <f>K43+(L43*2)+(M43*30)</f>
        <v>20</v>
      </c>
      <c r="O43" s="649">
        <f>IF(N43=0,"",RANK(N43,N:N,0))</f>
        <v>137</v>
      </c>
      <c r="P43" s="47">
        <v>0</v>
      </c>
      <c r="Q43" s="49"/>
      <c r="R43" s="49"/>
      <c r="S43" s="111">
        <v>0</v>
      </c>
      <c r="T43" s="229"/>
      <c r="U43" s="230"/>
      <c r="V43" s="229"/>
      <c r="W43" s="63">
        <v>0</v>
      </c>
      <c r="X43" s="59">
        <v>5</v>
      </c>
      <c r="Y43" s="47">
        <v>5</v>
      </c>
      <c r="Z43" s="111">
        <v>0</v>
      </c>
      <c r="AA43" s="229"/>
      <c r="AB43" s="122">
        <v>2</v>
      </c>
      <c r="AC43" s="230">
        <v>0</v>
      </c>
      <c r="AD43" s="229"/>
      <c r="AE43" s="47">
        <v>0</v>
      </c>
      <c r="AF43" s="59"/>
      <c r="AG43" s="111"/>
      <c r="AH43" s="74"/>
      <c r="AI43" s="230"/>
      <c r="AJ43" s="47">
        <v>8</v>
      </c>
      <c r="AK43" s="111">
        <v>0</v>
      </c>
      <c r="AL43" s="229"/>
      <c r="AM43" s="47"/>
      <c r="AN43" s="231"/>
      <c r="AO43" s="232">
        <v>0</v>
      </c>
      <c r="AP43" s="232">
        <v>0</v>
      </c>
      <c r="AQ43" s="112">
        <v>0</v>
      </c>
      <c r="AR43" s="112">
        <v>0</v>
      </c>
      <c r="AS43" s="111"/>
      <c r="AT43" s="229"/>
      <c r="AU43" s="111"/>
      <c r="AV43" s="233"/>
      <c r="AW43" s="47">
        <v>0</v>
      </c>
      <c r="AX43" s="49"/>
      <c r="AY43" s="49"/>
    </row>
    <row r="44" spans="1:51" ht="21.75" customHeight="1" x14ac:dyDescent="0.3">
      <c r="A44" s="718"/>
      <c r="B44" s="670"/>
      <c r="C44" s="670"/>
      <c r="D44" s="85" t="s">
        <v>103</v>
      </c>
      <c r="E44" s="41">
        <f t="shared" si="0"/>
        <v>0</v>
      </c>
      <c r="F44" s="42">
        <f t="shared" si="1"/>
        <v>0</v>
      </c>
      <c r="G44" s="42">
        <f t="shared" si="2"/>
        <v>0</v>
      </c>
      <c r="H44" s="42">
        <f t="shared" si="3"/>
        <v>0</v>
      </c>
      <c r="I44" s="43">
        <f t="shared" si="4"/>
        <v>0</v>
      </c>
      <c r="J44" s="44">
        <f t="shared" si="5"/>
        <v>0</v>
      </c>
      <c r="K44" s="650"/>
      <c r="L44" s="650"/>
      <c r="M44" s="650"/>
      <c r="N44" s="650"/>
      <c r="O44" s="650"/>
      <c r="P44" s="91">
        <v>0</v>
      </c>
      <c r="Q44" s="92"/>
      <c r="R44" s="92"/>
      <c r="S44" s="131">
        <v>0</v>
      </c>
      <c r="T44" s="234"/>
      <c r="U44" s="235"/>
      <c r="V44" s="234"/>
      <c r="W44" s="103">
        <v>0</v>
      </c>
      <c r="X44" s="102"/>
      <c r="Y44" s="91"/>
      <c r="Z44" s="131">
        <v>0</v>
      </c>
      <c r="AA44" s="234"/>
      <c r="AB44" s="143"/>
      <c r="AC44" s="235">
        <v>0</v>
      </c>
      <c r="AD44" s="234"/>
      <c r="AE44" s="91">
        <v>0</v>
      </c>
      <c r="AF44" s="102"/>
      <c r="AG44" s="131"/>
      <c r="AH44" s="106"/>
      <c r="AI44" s="235"/>
      <c r="AJ44" s="91">
        <v>0</v>
      </c>
      <c r="AK44" s="131">
        <v>0</v>
      </c>
      <c r="AL44" s="234"/>
      <c r="AM44" s="91"/>
      <c r="AN44" s="236"/>
      <c r="AO44" s="237">
        <v>0</v>
      </c>
      <c r="AP44" s="237">
        <v>0</v>
      </c>
      <c r="AQ44" s="133">
        <v>0</v>
      </c>
      <c r="AR44" s="133">
        <v>0</v>
      </c>
      <c r="AS44" s="131"/>
      <c r="AT44" s="234"/>
      <c r="AU44" s="131"/>
      <c r="AV44" s="238"/>
      <c r="AW44" s="91">
        <v>0</v>
      </c>
      <c r="AX44" s="92"/>
      <c r="AY44" s="92"/>
    </row>
    <row r="45" spans="1:51" ht="21.75" customHeight="1" x14ac:dyDescent="0.3">
      <c r="A45" s="714" t="s">
        <v>191</v>
      </c>
      <c r="B45" s="728" t="s">
        <v>192</v>
      </c>
      <c r="C45" s="728" t="s">
        <v>186</v>
      </c>
      <c r="D45" s="37" t="s">
        <v>72</v>
      </c>
      <c r="E45" s="41">
        <f t="shared" si="0"/>
        <v>15</v>
      </c>
      <c r="F45" s="42">
        <f t="shared" si="1"/>
        <v>8</v>
      </c>
      <c r="G45" s="42">
        <f t="shared" si="2"/>
        <v>0</v>
      </c>
      <c r="H45" s="42">
        <f t="shared" si="3"/>
        <v>0</v>
      </c>
      <c r="I45" s="43">
        <f t="shared" si="4"/>
        <v>0</v>
      </c>
      <c r="J45" s="44">
        <f t="shared" si="5"/>
        <v>23</v>
      </c>
      <c r="K45" s="681">
        <f>(J45+(J46/5))</f>
        <v>23</v>
      </c>
      <c r="L45" s="649"/>
      <c r="M45" s="723"/>
      <c r="N45" s="651">
        <f>K45+(L45*2)+(M45*30)</f>
        <v>23</v>
      </c>
      <c r="O45" s="649">
        <f>IF(N45=0,"",RANK(N45,N:N,0))</f>
        <v>131</v>
      </c>
      <c r="P45" s="47">
        <v>0</v>
      </c>
      <c r="Q45" s="49"/>
      <c r="R45" s="49"/>
      <c r="S45" s="111">
        <v>0</v>
      </c>
      <c r="T45" s="229"/>
      <c r="U45" s="230"/>
      <c r="V45" s="229"/>
      <c r="W45" s="63">
        <v>0</v>
      </c>
      <c r="X45" s="59"/>
      <c r="Y45" s="47"/>
      <c r="Z45" s="111">
        <v>0</v>
      </c>
      <c r="AA45" s="229"/>
      <c r="AB45" s="122"/>
      <c r="AC45" s="230">
        <v>0</v>
      </c>
      <c r="AD45" s="229"/>
      <c r="AE45" s="47">
        <v>0</v>
      </c>
      <c r="AF45" s="59">
        <v>15</v>
      </c>
      <c r="AG45" s="111"/>
      <c r="AH45" s="74"/>
      <c r="AI45" s="230"/>
      <c r="AJ45" s="47">
        <v>8</v>
      </c>
      <c r="AK45" s="111">
        <v>0</v>
      </c>
      <c r="AL45" s="229"/>
      <c r="AM45" s="47"/>
      <c r="AN45" s="231"/>
      <c r="AO45" s="232">
        <v>0</v>
      </c>
      <c r="AP45" s="232">
        <v>0</v>
      </c>
      <c r="AQ45" s="112">
        <v>0</v>
      </c>
      <c r="AR45" s="112">
        <v>0</v>
      </c>
      <c r="AS45" s="111"/>
      <c r="AT45" s="229"/>
      <c r="AU45" s="111"/>
      <c r="AV45" s="233"/>
      <c r="AW45" s="47">
        <v>0</v>
      </c>
      <c r="AX45" s="49"/>
      <c r="AY45" s="49"/>
    </row>
    <row r="46" spans="1:51" ht="21.75" customHeight="1" x14ac:dyDescent="0.3">
      <c r="A46" s="718"/>
      <c r="B46" s="670"/>
      <c r="C46" s="670"/>
      <c r="D46" s="85" t="s">
        <v>103</v>
      </c>
      <c r="E46" s="41">
        <f t="shared" si="0"/>
        <v>0</v>
      </c>
      <c r="F46" s="42">
        <f t="shared" si="1"/>
        <v>0</v>
      </c>
      <c r="G46" s="42">
        <f t="shared" si="2"/>
        <v>0</v>
      </c>
      <c r="H46" s="42">
        <f t="shared" si="3"/>
        <v>0</v>
      </c>
      <c r="I46" s="43">
        <f t="shared" si="4"/>
        <v>0</v>
      </c>
      <c r="J46" s="44">
        <f t="shared" si="5"/>
        <v>0</v>
      </c>
      <c r="K46" s="650"/>
      <c r="L46" s="650"/>
      <c r="M46" s="650"/>
      <c r="N46" s="650"/>
      <c r="O46" s="650"/>
      <c r="P46" s="91">
        <v>0</v>
      </c>
      <c r="Q46" s="92"/>
      <c r="R46" s="92"/>
      <c r="S46" s="131">
        <v>0</v>
      </c>
      <c r="T46" s="234"/>
      <c r="U46" s="235"/>
      <c r="V46" s="234"/>
      <c r="W46" s="103">
        <v>0</v>
      </c>
      <c r="X46" s="102"/>
      <c r="Y46" s="91"/>
      <c r="Z46" s="131">
        <v>0</v>
      </c>
      <c r="AA46" s="234"/>
      <c r="AB46" s="143"/>
      <c r="AC46" s="235">
        <v>0</v>
      </c>
      <c r="AD46" s="234"/>
      <c r="AE46" s="91">
        <v>0</v>
      </c>
      <c r="AF46" s="102"/>
      <c r="AG46" s="131"/>
      <c r="AH46" s="106"/>
      <c r="AI46" s="235"/>
      <c r="AJ46" s="91">
        <v>0</v>
      </c>
      <c r="AK46" s="131">
        <v>0</v>
      </c>
      <c r="AL46" s="234"/>
      <c r="AM46" s="91"/>
      <c r="AN46" s="236"/>
      <c r="AO46" s="237">
        <v>0</v>
      </c>
      <c r="AP46" s="237">
        <v>0</v>
      </c>
      <c r="AQ46" s="133">
        <v>0</v>
      </c>
      <c r="AR46" s="133">
        <v>0</v>
      </c>
      <c r="AS46" s="131"/>
      <c r="AT46" s="234"/>
      <c r="AU46" s="131"/>
      <c r="AV46" s="238"/>
      <c r="AW46" s="91">
        <v>0</v>
      </c>
      <c r="AX46" s="92"/>
      <c r="AY46" s="92"/>
    </row>
    <row r="47" spans="1:51" ht="21.75" customHeight="1" x14ac:dyDescent="0.3">
      <c r="A47" s="714" t="s">
        <v>930</v>
      </c>
      <c r="B47" s="728" t="s">
        <v>931</v>
      </c>
      <c r="C47" s="728" t="s">
        <v>139</v>
      </c>
      <c r="D47" s="37" t="s">
        <v>72</v>
      </c>
      <c r="E47" s="41">
        <f t="shared" si="0"/>
        <v>100</v>
      </c>
      <c r="F47" s="42">
        <f t="shared" si="1"/>
        <v>60</v>
      </c>
      <c r="G47" s="42">
        <f t="shared" si="2"/>
        <v>60</v>
      </c>
      <c r="H47" s="42">
        <f t="shared" si="3"/>
        <v>60</v>
      </c>
      <c r="I47" s="43">
        <f t="shared" si="4"/>
        <v>60</v>
      </c>
      <c r="J47" s="44">
        <f t="shared" si="5"/>
        <v>340</v>
      </c>
      <c r="K47" s="681">
        <f>(J47+(J48/5))</f>
        <v>470</v>
      </c>
      <c r="L47" s="649"/>
      <c r="M47" s="723"/>
      <c r="N47" s="651">
        <f>K47+(L47*2)+(M47*30)</f>
        <v>470</v>
      </c>
      <c r="O47" s="649">
        <f>IF(N47=0,"",RANK(N47,N:N,0))</f>
        <v>29</v>
      </c>
      <c r="P47" s="47">
        <v>3</v>
      </c>
      <c r="Q47" s="49"/>
      <c r="R47" s="49">
        <v>10</v>
      </c>
      <c r="S47" s="111">
        <v>15</v>
      </c>
      <c r="T47" s="229"/>
      <c r="U47" s="230">
        <v>8</v>
      </c>
      <c r="V47" s="229"/>
      <c r="W47" s="63">
        <v>40</v>
      </c>
      <c r="X47" s="59">
        <v>8</v>
      </c>
      <c r="Y47" s="47">
        <v>15</v>
      </c>
      <c r="Z47" s="111">
        <v>15</v>
      </c>
      <c r="AA47" s="229">
        <v>15</v>
      </c>
      <c r="AB47" s="122"/>
      <c r="AC47" s="230">
        <v>60</v>
      </c>
      <c r="AD47" s="229"/>
      <c r="AE47" s="47">
        <v>25</v>
      </c>
      <c r="AF47" s="59"/>
      <c r="AG47" s="111">
        <v>15</v>
      </c>
      <c r="AH47" s="74">
        <v>60</v>
      </c>
      <c r="AI47" s="230">
        <v>60</v>
      </c>
      <c r="AJ47" s="47">
        <v>0</v>
      </c>
      <c r="AK47" s="111">
        <v>0</v>
      </c>
      <c r="AL47" s="229"/>
      <c r="AM47" s="47"/>
      <c r="AN47" s="231">
        <v>25</v>
      </c>
      <c r="AO47" s="232">
        <v>0</v>
      </c>
      <c r="AP47" s="232">
        <v>0</v>
      </c>
      <c r="AQ47" s="112">
        <v>100</v>
      </c>
      <c r="AR47" s="112">
        <v>6</v>
      </c>
      <c r="AS47" s="111"/>
      <c r="AT47" s="229"/>
      <c r="AU47" s="111"/>
      <c r="AV47" s="233">
        <v>60</v>
      </c>
      <c r="AW47" s="47">
        <v>0</v>
      </c>
      <c r="AX47" s="49"/>
      <c r="AY47" s="49"/>
    </row>
    <row r="48" spans="1:51" ht="21.75" customHeight="1" x14ac:dyDescent="0.3">
      <c r="A48" s="718"/>
      <c r="B48" s="670"/>
      <c r="C48" s="670"/>
      <c r="D48" s="85" t="s">
        <v>103</v>
      </c>
      <c r="E48" s="41">
        <f t="shared" si="0"/>
        <v>150</v>
      </c>
      <c r="F48" s="42">
        <f t="shared" si="1"/>
        <v>150</v>
      </c>
      <c r="G48" s="42">
        <f t="shared" si="2"/>
        <v>150</v>
      </c>
      <c r="H48" s="42">
        <f t="shared" si="3"/>
        <v>100</v>
      </c>
      <c r="I48" s="43">
        <f t="shared" si="4"/>
        <v>100</v>
      </c>
      <c r="J48" s="44">
        <f t="shared" si="5"/>
        <v>650</v>
      </c>
      <c r="K48" s="650"/>
      <c r="L48" s="650"/>
      <c r="M48" s="650"/>
      <c r="N48" s="650"/>
      <c r="O48" s="650"/>
      <c r="P48" s="91">
        <v>0</v>
      </c>
      <c r="Q48" s="92"/>
      <c r="R48" s="92">
        <v>30</v>
      </c>
      <c r="S48" s="131">
        <v>0</v>
      </c>
      <c r="T48" s="234"/>
      <c r="U48" s="235">
        <v>25</v>
      </c>
      <c r="V48" s="234"/>
      <c r="W48" s="103">
        <v>25</v>
      </c>
      <c r="X48" s="102"/>
      <c r="Y48" s="91"/>
      <c r="Z48" s="131">
        <v>0</v>
      </c>
      <c r="AA48" s="234"/>
      <c r="AB48" s="143"/>
      <c r="AC48" s="235">
        <v>100</v>
      </c>
      <c r="AD48" s="234"/>
      <c r="AE48" s="91">
        <v>0</v>
      </c>
      <c r="AF48" s="102"/>
      <c r="AG48" s="131"/>
      <c r="AH48" s="106">
        <v>150</v>
      </c>
      <c r="AI48" s="235">
        <v>40</v>
      </c>
      <c r="AJ48" s="91">
        <v>0</v>
      </c>
      <c r="AK48" s="131">
        <v>0</v>
      </c>
      <c r="AL48" s="234"/>
      <c r="AM48" s="91"/>
      <c r="AN48" s="236">
        <v>150</v>
      </c>
      <c r="AO48" s="237">
        <v>0</v>
      </c>
      <c r="AP48" s="237">
        <v>0</v>
      </c>
      <c r="AQ48" s="133">
        <v>100</v>
      </c>
      <c r="AR48" s="133">
        <v>0</v>
      </c>
      <c r="AS48" s="131"/>
      <c r="AT48" s="234"/>
      <c r="AU48" s="131"/>
      <c r="AV48" s="238">
        <v>150</v>
      </c>
      <c r="AW48" s="91">
        <v>0</v>
      </c>
      <c r="AX48" s="92"/>
      <c r="AY48" s="92"/>
    </row>
    <row r="49" spans="1:51" ht="21.75" customHeight="1" x14ac:dyDescent="0.3">
      <c r="A49" s="714" t="s">
        <v>199</v>
      </c>
      <c r="B49" s="728" t="s">
        <v>200</v>
      </c>
      <c r="C49" s="728" t="s">
        <v>156</v>
      </c>
      <c r="D49" s="37" t="s">
        <v>72</v>
      </c>
      <c r="E49" s="41">
        <f t="shared" si="0"/>
        <v>60</v>
      </c>
      <c r="F49" s="42">
        <f t="shared" si="1"/>
        <v>60</v>
      </c>
      <c r="G49" s="42">
        <f t="shared" si="2"/>
        <v>8</v>
      </c>
      <c r="H49" s="42">
        <f t="shared" si="3"/>
        <v>0</v>
      </c>
      <c r="I49" s="43">
        <f t="shared" si="4"/>
        <v>0</v>
      </c>
      <c r="J49" s="44">
        <f t="shared" si="5"/>
        <v>128</v>
      </c>
      <c r="K49" s="681">
        <f>(J49+(J50/5))</f>
        <v>148</v>
      </c>
      <c r="L49" s="649">
        <f>Nemzetközi!C18</f>
        <v>19</v>
      </c>
      <c r="M49" s="723"/>
      <c r="N49" s="651">
        <f>K49+(L49*2)+(M49*30)</f>
        <v>186</v>
      </c>
      <c r="O49" s="649">
        <f>IF(N49=0,"",RANK(N49,N:N,0))</f>
        <v>57</v>
      </c>
      <c r="P49" s="47">
        <v>0</v>
      </c>
      <c r="Q49" s="49"/>
      <c r="R49" s="49"/>
      <c r="S49" s="111">
        <v>0</v>
      </c>
      <c r="T49" s="229"/>
      <c r="U49" s="230"/>
      <c r="V49" s="229"/>
      <c r="W49" s="63">
        <v>0</v>
      </c>
      <c r="X49" s="59"/>
      <c r="Y49" s="47"/>
      <c r="Z49" s="111">
        <v>0</v>
      </c>
      <c r="AA49" s="229"/>
      <c r="AB49" s="122"/>
      <c r="AC49" s="230">
        <v>0</v>
      </c>
      <c r="AD49" s="229"/>
      <c r="AE49" s="47">
        <v>0</v>
      </c>
      <c r="AF49" s="59"/>
      <c r="AG49" s="111"/>
      <c r="AH49" s="74"/>
      <c r="AI49" s="230">
        <v>60</v>
      </c>
      <c r="AJ49" s="47">
        <v>8</v>
      </c>
      <c r="AK49" s="111">
        <v>0</v>
      </c>
      <c r="AL49" s="229"/>
      <c r="AM49" s="47"/>
      <c r="AN49" s="231">
        <v>60</v>
      </c>
      <c r="AO49" s="232">
        <v>0</v>
      </c>
      <c r="AP49" s="232">
        <v>0</v>
      </c>
      <c r="AQ49" s="112">
        <v>0</v>
      </c>
      <c r="AR49" s="112">
        <v>0</v>
      </c>
      <c r="AS49" s="111"/>
      <c r="AT49" s="229"/>
      <c r="AU49" s="111"/>
      <c r="AV49" s="233"/>
      <c r="AW49" s="47">
        <v>0</v>
      </c>
      <c r="AX49" s="49"/>
      <c r="AY49" s="49"/>
    </row>
    <row r="50" spans="1:51" ht="21.75" customHeight="1" x14ac:dyDescent="0.3">
      <c r="A50" s="718"/>
      <c r="B50" s="670"/>
      <c r="C50" s="670"/>
      <c r="D50" s="85" t="s">
        <v>103</v>
      </c>
      <c r="E50" s="41">
        <f t="shared" si="0"/>
        <v>100</v>
      </c>
      <c r="F50" s="42">
        <f t="shared" si="1"/>
        <v>0</v>
      </c>
      <c r="G50" s="42">
        <f t="shared" si="2"/>
        <v>0</v>
      </c>
      <c r="H50" s="42">
        <f t="shared" si="3"/>
        <v>0</v>
      </c>
      <c r="I50" s="43">
        <f t="shared" si="4"/>
        <v>0</v>
      </c>
      <c r="J50" s="44">
        <f t="shared" si="5"/>
        <v>100</v>
      </c>
      <c r="K50" s="650"/>
      <c r="L50" s="650"/>
      <c r="M50" s="650"/>
      <c r="N50" s="650"/>
      <c r="O50" s="650"/>
      <c r="P50" s="91">
        <v>0</v>
      </c>
      <c r="Q50" s="92"/>
      <c r="R50" s="92"/>
      <c r="S50" s="131">
        <v>0</v>
      </c>
      <c r="T50" s="234"/>
      <c r="U50" s="235"/>
      <c r="V50" s="234"/>
      <c r="W50" s="103">
        <v>0</v>
      </c>
      <c r="X50" s="102"/>
      <c r="Y50" s="91"/>
      <c r="Z50" s="131">
        <v>0</v>
      </c>
      <c r="AA50" s="234"/>
      <c r="AB50" s="143"/>
      <c r="AC50" s="235">
        <v>0</v>
      </c>
      <c r="AD50" s="234"/>
      <c r="AE50" s="91">
        <v>0</v>
      </c>
      <c r="AF50" s="102"/>
      <c r="AG50" s="131"/>
      <c r="AH50" s="106"/>
      <c r="AI50" s="235">
        <v>100</v>
      </c>
      <c r="AJ50" s="91">
        <v>0</v>
      </c>
      <c r="AK50" s="131">
        <v>0</v>
      </c>
      <c r="AL50" s="234"/>
      <c r="AM50" s="91"/>
      <c r="AN50" s="236"/>
      <c r="AO50" s="237">
        <v>0</v>
      </c>
      <c r="AP50" s="237">
        <v>0</v>
      </c>
      <c r="AQ50" s="133">
        <v>0</v>
      </c>
      <c r="AR50" s="133">
        <v>0</v>
      </c>
      <c r="AS50" s="131"/>
      <c r="AT50" s="234"/>
      <c r="AU50" s="131"/>
      <c r="AV50" s="238"/>
      <c r="AW50" s="91">
        <v>0</v>
      </c>
      <c r="AX50" s="92"/>
      <c r="AY50" s="92"/>
    </row>
    <row r="51" spans="1:51" ht="21.75" customHeight="1" x14ac:dyDescent="0.3">
      <c r="A51" s="714" t="s">
        <v>945</v>
      </c>
      <c r="B51" s="728" t="s">
        <v>946</v>
      </c>
      <c r="C51" s="728" t="s">
        <v>53</v>
      </c>
      <c r="D51" s="37" t="s">
        <v>72</v>
      </c>
      <c r="E51" s="41">
        <f t="shared" si="0"/>
        <v>40</v>
      </c>
      <c r="F51" s="42">
        <f t="shared" si="1"/>
        <v>8</v>
      </c>
      <c r="G51" s="42">
        <f t="shared" si="2"/>
        <v>5</v>
      </c>
      <c r="H51" s="42">
        <f t="shared" si="3"/>
        <v>5</v>
      </c>
      <c r="I51" s="43">
        <f t="shared" si="4"/>
        <v>3</v>
      </c>
      <c r="J51" s="44">
        <f t="shared" si="5"/>
        <v>61</v>
      </c>
      <c r="K51" s="681">
        <f>(J51+(J52/5))</f>
        <v>66</v>
      </c>
      <c r="L51" s="649"/>
      <c r="M51" s="723"/>
      <c r="N51" s="651">
        <f>K51+(L51*2)+(M51*30)</f>
        <v>66</v>
      </c>
      <c r="O51" s="649">
        <f>IF(N51=0,"",RANK(N51,N:N,0))</f>
        <v>94</v>
      </c>
      <c r="P51" s="47">
        <v>0</v>
      </c>
      <c r="Q51" s="49"/>
      <c r="R51" s="49"/>
      <c r="S51" s="111">
        <v>0</v>
      </c>
      <c r="T51" s="229"/>
      <c r="U51" s="230"/>
      <c r="V51" s="229"/>
      <c r="W51" s="63">
        <v>0</v>
      </c>
      <c r="X51" s="59"/>
      <c r="Y51" s="47"/>
      <c r="Z51" s="111">
        <v>0</v>
      </c>
      <c r="AA51" s="229">
        <v>3</v>
      </c>
      <c r="AB51" s="122"/>
      <c r="AC51" s="230">
        <v>0</v>
      </c>
      <c r="AD51" s="229"/>
      <c r="AE51" s="47">
        <v>3</v>
      </c>
      <c r="AF51" s="59">
        <v>5</v>
      </c>
      <c r="AG51" s="111">
        <v>5</v>
      </c>
      <c r="AH51" s="74"/>
      <c r="AI51" s="230"/>
      <c r="AJ51" s="47">
        <v>0</v>
      </c>
      <c r="AK51" s="111">
        <v>8</v>
      </c>
      <c r="AL51" s="229"/>
      <c r="AM51" s="47"/>
      <c r="AN51" s="231"/>
      <c r="AO51" s="232">
        <v>40</v>
      </c>
      <c r="AP51" s="232">
        <v>0</v>
      </c>
      <c r="AQ51" s="112">
        <v>0</v>
      </c>
      <c r="AR51" s="112">
        <v>0</v>
      </c>
      <c r="AS51" s="111"/>
      <c r="AT51" s="229"/>
      <c r="AU51" s="111"/>
      <c r="AV51" s="233"/>
      <c r="AW51" s="47">
        <v>0</v>
      </c>
      <c r="AX51" s="49"/>
      <c r="AY51" s="49"/>
    </row>
    <row r="52" spans="1:51" ht="21.75" customHeight="1" x14ac:dyDescent="0.3">
      <c r="A52" s="718"/>
      <c r="B52" s="670"/>
      <c r="C52" s="670"/>
      <c r="D52" s="85" t="s">
        <v>103</v>
      </c>
      <c r="E52" s="41">
        <f t="shared" si="0"/>
        <v>25</v>
      </c>
      <c r="F52" s="42">
        <f t="shared" si="1"/>
        <v>0</v>
      </c>
      <c r="G52" s="42">
        <f t="shared" si="2"/>
        <v>0</v>
      </c>
      <c r="H52" s="42">
        <f t="shared" si="3"/>
        <v>0</v>
      </c>
      <c r="I52" s="43">
        <f t="shared" si="4"/>
        <v>0</v>
      </c>
      <c r="J52" s="44">
        <f t="shared" si="5"/>
        <v>25</v>
      </c>
      <c r="K52" s="650"/>
      <c r="L52" s="650"/>
      <c r="M52" s="650"/>
      <c r="N52" s="650"/>
      <c r="O52" s="650"/>
      <c r="P52" s="91">
        <v>0</v>
      </c>
      <c r="Q52" s="92"/>
      <c r="R52" s="92"/>
      <c r="S52" s="131">
        <v>0</v>
      </c>
      <c r="T52" s="234"/>
      <c r="U52" s="235"/>
      <c r="V52" s="234"/>
      <c r="W52" s="103">
        <v>0</v>
      </c>
      <c r="X52" s="102"/>
      <c r="Y52" s="91"/>
      <c r="Z52" s="131">
        <v>0</v>
      </c>
      <c r="AA52" s="234"/>
      <c r="AB52" s="143"/>
      <c r="AC52" s="235">
        <v>0</v>
      </c>
      <c r="AD52" s="234"/>
      <c r="AE52" s="91">
        <v>0</v>
      </c>
      <c r="AF52" s="102"/>
      <c r="AG52" s="131"/>
      <c r="AH52" s="106"/>
      <c r="AI52" s="235"/>
      <c r="AJ52" s="91">
        <v>0</v>
      </c>
      <c r="AK52" s="131">
        <v>0</v>
      </c>
      <c r="AL52" s="234"/>
      <c r="AM52" s="91"/>
      <c r="AN52" s="236"/>
      <c r="AO52" s="237">
        <v>25</v>
      </c>
      <c r="AP52" s="237">
        <v>0</v>
      </c>
      <c r="AQ52" s="133">
        <v>0</v>
      </c>
      <c r="AR52" s="133">
        <v>0</v>
      </c>
      <c r="AS52" s="131"/>
      <c r="AT52" s="234"/>
      <c r="AU52" s="131"/>
      <c r="AV52" s="238"/>
      <c r="AW52" s="91">
        <v>0</v>
      </c>
      <c r="AX52" s="92"/>
      <c r="AY52" s="92"/>
    </row>
    <row r="53" spans="1:51" ht="21.75" customHeight="1" x14ac:dyDescent="0.3">
      <c r="A53" s="714" t="s">
        <v>213</v>
      </c>
      <c r="B53" s="728" t="s">
        <v>214</v>
      </c>
      <c r="C53" s="728" t="s">
        <v>215</v>
      </c>
      <c r="D53" s="37" t="s">
        <v>72</v>
      </c>
      <c r="E53" s="41">
        <f t="shared" si="0"/>
        <v>0</v>
      </c>
      <c r="F53" s="42">
        <f t="shared" si="1"/>
        <v>0</v>
      </c>
      <c r="G53" s="42">
        <f t="shared" si="2"/>
        <v>0</v>
      </c>
      <c r="H53" s="42">
        <f t="shared" si="3"/>
        <v>0</v>
      </c>
      <c r="I53" s="43">
        <f t="shared" si="4"/>
        <v>0</v>
      </c>
      <c r="J53" s="44">
        <f t="shared" si="5"/>
        <v>0</v>
      </c>
      <c r="K53" s="681">
        <f>(J53+(J54/5))</f>
        <v>0</v>
      </c>
      <c r="L53" s="649">
        <f>Nemzetközi!C20</f>
        <v>0</v>
      </c>
      <c r="M53" s="723"/>
      <c r="N53" s="651">
        <f>K53+(L53*2)+(M53*30)</f>
        <v>0</v>
      </c>
      <c r="O53" s="649" t="str">
        <f>IF(N53=0,"",RANK(N53,N:N,0))</f>
        <v/>
      </c>
      <c r="P53" s="47">
        <v>0</v>
      </c>
      <c r="Q53" s="49"/>
      <c r="R53" s="49"/>
      <c r="S53" s="111">
        <v>0</v>
      </c>
      <c r="T53" s="229"/>
      <c r="U53" s="230"/>
      <c r="V53" s="229"/>
      <c r="W53" s="63">
        <v>0</v>
      </c>
      <c r="X53" s="59"/>
      <c r="Y53" s="47"/>
      <c r="Z53" s="111">
        <v>0</v>
      </c>
      <c r="AA53" s="229"/>
      <c r="AB53" s="122"/>
      <c r="AC53" s="230">
        <v>0</v>
      </c>
      <c r="AD53" s="229"/>
      <c r="AE53" s="47">
        <v>0</v>
      </c>
      <c r="AF53" s="59"/>
      <c r="AG53" s="111"/>
      <c r="AH53" s="74"/>
      <c r="AI53" s="230"/>
      <c r="AJ53" s="47">
        <v>0</v>
      </c>
      <c r="AK53" s="111">
        <v>0</v>
      </c>
      <c r="AL53" s="229"/>
      <c r="AM53" s="47"/>
      <c r="AN53" s="231"/>
      <c r="AO53" s="232">
        <v>0</v>
      </c>
      <c r="AP53" s="232">
        <v>0</v>
      </c>
      <c r="AQ53" s="112">
        <v>0</v>
      </c>
      <c r="AR53" s="112">
        <v>0</v>
      </c>
      <c r="AS53" s="111"/>
      <c r="AT53" s="229"/>
      <c r="AU53" s="111"/>
      <c r="AV53" s="233"/>
      <c r="AW53" s="47">
        <v>0</v>
      </c>
      <c r="AX53" s="49"/>
      <c r="AY53" s="49"/>
    </row>
    <row r="54" spans="1:51" ht="21.75" customHeight="1" x14ac:dyDescent="0.3">
      <c r="A54" s="718"/>
      <c r="B54" s="670"/>
      <c r="C54" s="670"/>
      <c r="D54" s="85" t="s">
        <v>103</v>
      </c>
      <c r="E54" s="41">
        <f t="shared" si="0"/>
        <v>0</v>
      </c>
      <c r="F54" s="42">
        <f t="shared" si="1"/>
        <v>0</v>
      </c>
      <c r="G54" s="42">
        <f t="shared" si="2"/>
        <v>0</v>
      </c>
      <c r="H54" s="42">
        <f t="shared" si="3"/>
        <v>0</v>
      </c>
      <c r="I54" s="43">
        <f t="shared" si="4"/>
        <v>0</v>
      </c>
      <c r="J54" s="44">
        <f t="shared" si="5"/>
        <v>0</v>
      </c>
      <c r="K54" s="650"/>
      <c r="L54" s="650"/>
      <c r="M54" s="650"/>
      <c r="N54" s="650"/>
      <c r="O54" s="650"/>
      <c r="P54" s="91">
        <v>0</v>
      </c>
      <c r="Q54" s="92"/>
      <c r="R54" s="92"/>
      <c r="S54" s="131">
        <v>0</v>
      </c>
      <c r="T54" s="234"/>
      <c r="U54" s="235"/>
      <c r="V54" s="234"/>
      <c r="W54" s="103">
        <v>0</v>
      </c>
      <c r="X54" s="102"/>
      <c r="Y54" s="91"/>
      <c r="Z54" s="131">
        <v>0</v>
      </c>
      <c r="AA54" s="234"/>
      <c r="AB54" s="143"/>
      <c r="AC54" s="235">
        <v>0</v>
      </c>
      <c r="AD54" s="234"/>
      <c r="AE54" s="91">
        <v>0</v>
      </c>
      <c r="AF54" s="102"/>
      <c r="AG54" s="131"/>
      <c r="AH54" s="106"/>
      <c r="AI54" s="235"/>
      <c r="AJ54" s="91">
        <v>0</v>
      </c>
      <c r="AK54" s="131">
        <v>0</v>
      </c>
      <c r="AL54" s="234"/>
      <c r="AM54" s="91"/>
      <c r="AN54" s="236"/>
      <c r="AO54" s="237">
        <v>0</v>
      </c>
      <c r="AP54" s="237">
        <v>0</v>
      </c>
      <c r="AQ54" s="133">
        <v>0</v>
      </c>
      <c r="AR54" s="133">
        <v>0</v>
      </c>
      <c r="AS54" s="131"/>
      <c r="AT54" s="234"/>
      <c r="AU54" s="131"/>
      <c r="AV54" s="238"/>
      <c r="AW54" s="91">
        <v>0</v>
      </c>
      <c r="AX54" s="92"/>
      <c r="AY54" s="92"/>
    </row>
    <row r="55" spans="1:51" ht="21.75" customHeight="1" x14ac:dyDescent="0.3">
      <c r="A55" s="714" t="s">
        <v>223</v>
      </c>
      <c r="B55" s="728" t="s">
        <v>956</v>
      </c>
      <c r="C55" s="728" t="s">
        <v>156</v>
      </c>
      <c r="D55" s="37" t="s">
        <v>72</v>
      </c>
      <c r="E55" s="41">
        <f t="shared" si="0"/>
        <v>40</v>
      </c>
      <c r="F55" s="42">
        <f t="shared" si="1"/>
        <v>3</v>
      </c>
      <c r="G55" s="42">
        <f t="shared" si="2"/>
        <v>0</v>
      </c>
      <c r="H55" s="42">
        <f t="shared" si="3"/>
        <v>0</v>
      </c>
      <c r="I55" s="43">
        <f t="shared" si="4"/>
        <v>0</v>
      </c>
      <c r="J55" s="44">
        <f t="shared" si="5"/>
        <v>43</v>
      </c>
      <c r="K55" s="681">
        <f>(J55+(J56/5))</f>
        <v>43</v>
      </c>
      <c r="L55" s="649">
        <f>Nemzetközi!C23</f>
        <v>12</v>
      </c>
      <c r="M55" s="723"/>
      <c r="N55" s="651">
        <f>K55+(L55*2)+(M55*30)</f>
        <v>67</v>
      </c>
      <c r="O55" s="649">
        <f>IF(N55=0,"",RANK(N55,N:N,0))</f>
        <v>92</v>
      </c>
      <c r="P55" s="47">
        <v>0</v>
      </c>
      <c r="Q55" s="49"/>
      <c r="R55" s="49"/>
      <c r="S55" s="111">
        <v>0</v>
      </c>
      <c r="T55" s="229"/>
      <c r="U55" s="230"/>
      <c r="V55" s="229"/>
      <c r="W55" s="63">
        <v>0</v>
      </c>
      <c r="X55" s="59"/>
      <c r="Y55" s="47">
        <v>3</v>
      </c>
      <c r="Z55" s="111">
        <v>0</v>
      </c>
      <c r="AA55" s="229"/>
      <c r="AB55" s="122"/>
      <c r="AC55" s="230">
        <v>0</v>
      </c>
      <c r="AD55" s="229"/>
      <c r="AE55" s="47">
        <v>0</v>
      </c>
      <c r="AF55" s="59"/>
      <c r="AG55" s="111"/>
      <c r="AH55" s="74"/>
      <c r="AI55" s="230"/>
      <c r="AJ55" s="47">
        <v>40</v>
      </c>
      <c r="AK55" s="111">
        <v>0</v>
      </c>
      <c r="AL55" s="229"/>
      <c r="AM55" s="47"/>
      <c r="AN55" s="231"/>
      <c r="AO55" s="232">
        <v>0</v>
      </c>
      <c r="AP55" s="232">
        <v>0</v>
      </c>
      <c r="AQ55" s="112">
        <v>0</v>
      </c>
      <c r="AR55" s="112">
        <v>0</v>
      </c>
      <c r="AS55" s="111"/>
      <c r="AT55" s="229"/>
      <c r="AU55" s="111"/>
      <c r="AV55" s="233"/>
      <c r="AW55" s="47">
        <v>0</v>
      </c>
      <c r="AX55" s="49"/>
      <c r="AY55" s="49"/>
    </row>
    <row r="56" spans="1:51" ht="21.75" customHeight="1" x14ac:dyDescent="0.3">
      <c r="A56" s="718"/>
      <c r="B56" s="670"/>
      <c r="C56" s="670"/>
      <c r="D56" s="85" t="s">
        <v>103</v>
      </c>
      <c r="E56" s="41">
        <f t="shared" si="0"/>
        <v>0</v>
      </c>
      <c r="F56" s="42">
        <f t="shared" si="1"/>
        <v>0</v>
      </c>
      <c r="G56" s="42">
        <f t="shared" si="2"/>
        <v>0</v>
      </c>
      <c r="H56" s="42">
        <f t="shared" si="3"/>
        <v>0</v>
      </c>
      <c r="I56" s="43">
        <f t="shared" si="4"/>
        <v>0</v>
      </c>
      <c r="J56" s="44">
        <f t="shared" si="5"/>
        <v>0</v>
      </c>
      <c r="K56" s="650"/>
      <c r="L56" s="650"/>
      <c r="M56" s="650"/>
      <c r="N56" s="650"/>
      <c r="O56" s="650"/>
      <c r="P56" s="91">
        <v>0</v>
      </c>
      <c r="Q56" s="92"/>
      <c r="R56" s="92"/>
      <c r="S56" s="131">
        <v>0</v>
      </c>
      <c r="T56" s="234"/>
      <c r="U56" s="235"/>
      <c r="V56" s="234"/>
      <c r="W56" s="103">
        <v>0</v>
      </c>
      <c r="X56" s="102"/>
      <c r="Y56" s="91"/>
      <c r="Z56" s="131">
        <v>0</v>
      </c>
      <c r="AA56" s="234"/>
      <c r="AB56" s="143"/>
      <c r="AC56" s="235">
        <v>0</v>
      </c>
      <c r="AD56" s="234"/>
      <c r="AE56" s="91">
        <v>0</v>
      </c>
      <c r="AF56" s="102"/>
      <c r="AG56" s="131"/>
      <c r="AH56" s="106"/>
      <c r="AI56" s="235"/>
      <c r="AJ56" s="91">
        <v>0</v>
      </c>
      <c r="AK56" s="131">
        <v>0</v>
      </c>
      <c r="AL56" s="234"/>
      <c r="AM56" s="91"/>
      <c r="AN56" s="236"/>
      <c r="AO56" s="237">
        <v>0</v>
      </c>
      <c r="AP56" s="237">
        <v>0</v>
      </c>
      <c r="AQ56" s="133">
        <v>0</v>
      </c>
      <c r="AR56" s="133">
        <v>0</v>
      </c>
      <c r="AS56" s="131"/>
      <c r="AT56" s="234"/>
      <c r="AU56" s="131"/>
      <c r="AV56" s="238"/>
      <c r="AW56" s="91">
        <v>0</v>
      </c>
      <c r="AX56" s="92"/>
      <c r="AY56" s="92"/>
    </row>
    <row r="57" spans="1:51" ht="21.75" customHeight="1" x14ac:dyDescent="0.3">
      <c r="A57" s="714" t="s">
        <v>963</v>
      </c>
      <c r="B57" s="729" t="s">
        <v>964</v>
      </c>
      <c r="C57" s="729" t="s">
        <v>144</v>
      </c>
      <c r="D57" s="37" t="s">
        <v>72</v>
      </c>
      <c r="E57" s="41">
        <f t="shared" si="0"/>
        <v>0</v>
      </c>
      <c r="F57" s="42">
        <f t="shared" si="1"/>
        <v>0</v>
      </c>
      <c r="G57" s="42">
        <f t="shared" si="2"/>
        <v>0</v>
      </c>
      <c r="H57" s="42">
        <f t="shared" si="3"/>
        <v>0</v>
      </c>
      <c r="I57" s="43">
        <f t="shared" si="4"/>
        <v>0</v>
      </c>
      <c r="J57" s="44">
        <f t="shared" si="5"/>
        <v>0</v>
      </c>
      <c r="K57" s="681">
        <f>(J57+(J58/5))</f>
        <v>0</v>
      </c>
      <c r="L57" s="649"/>
      <c r="M57" s="723"/>
      <c r="N57" s="651">
        <f>K57+(L57*2)+(M57*30)</f>
        <v>0</v>
      </c>
      <c r="O57" s="649" t="str">
        <f>IF(N57=0,"",RANK(N57,N:N,0))</f>
        <v/>
      </c>
      <c r="P57" s="47">
        <v>0</v>
      </c>
      <c r="Q57" s="49"/>
      <c r="R57" s="49"/>
      <c r="S57" s="111">
        <v>0</v>
      </c>
      <c r="T57" s="229"/>
      <c r="U57" s="230"/>
      <c r="V57" s="229"/>
      <c r="W57" s="63">
        <v>0</v>
      </c>
      <c r="X57" s="59"/>
      <c r="Y57" s="47"/>
      <c r="Z57" s="111">
        <v>0</v>
      </c>
      <c r="AA57" s="229"/>
      <c r="AB57" s="122"/>
      <c r="AC57" s="230">
        <v>0</v>
      </c>
      <c r="AD57" s="229"/>
      <c r="AE57" s="47">
        <v>0</v>
      </c>
      <c r="AF57" s="59"/>
      <c r="AG57" s="111"/>
      <c r="AH57" s="74"/>
      <c r="AI57" s="230"/>
      <c r="AJ57" s="47">
        <v>0</v>
      </c>
      <c r="AK57" s="111">
        <v>0</v>
      </c>
      <c r="AL57" s="229"/>
      <c r="AM57" s="47"/>
      <c r="AN57" s="231"/>
      <c r="AO57" s="232">
        <v>0</v>
      </c>
      <c r="AP57" s="232">
        <v>0</v>
      </c>
      <c r="AQ57" s="112">
        <v>0</v>
      </c>
      <c r="AR57" s="112">
        <v>0</v>
      </c>
      <c r="AS57" s="111"/>
      <c r="AT57" s="229"/>
      <c r="AU57" s="111"/>
      <c r="AV57" s="233"/>
      <c r="AW57" s="47">
        <v>0</v>
      </c>
      <c r="AX57" s="49"/>
      <c r="AY57" s="49"/>
    </row>
    <row r="58" spans="1:51" ht="21.75" customHeight="1" x14ac:dyDescent="0.3">
      <c r="A58" s="718"/>
      <c r="B58" s="670"/>
      <c r="C58" s="670"/>
      <c r="D58" s="85" t="s">
        <v>103</v>
      </c>
      <c r="E58" s="41">
        <f t="shared" si="0"/>
        <v>0</v>
      </c>
      <c r="F58" s="42">
        <f t="shared" si="1"/>
        <v>0</v>
      </c>
      <c r="G58" s="42">
        <f t="shared" si="2"/>
        <v>0</v>
      </c>
      <c r="H58" s="42">
        <f t="shared" si="3"/>
        <v>0</v>
      </c>
      <c r="I58" s="43">
        <f t="shared" si="4"/>
        <v>0</v>
      </c>
      <c r="J58" s="44">
        <f t="shared" si="5"/>
        <v>0</v>
      </c>
      <c r="K58" s="650"/>
      <c r="L58" s="650"/>
      <c r="M58" s="650"/>
      <c r="N58" s="650"/>
      <c r="O58" s="650"/>
      <c r="P58" s="91">
        <v>0</v>
      </c>
      <c r="Q58" s="92"/>
      <c r="R58" s="92"/>
      <c r="S58" s="131">
        <v>0</v>
      </c>
      <c r="T58" s="234"/>
      <c r="U58" s="235"/>
      <c r="V58" s="234"/>
      <c r="W58" s="103">
        <v>0</v>
      </c>
      <c r="X58" s="102"/>
      <c r="Y58" s="91"/>
      <c r="Z58" s="131">
        <v>0</v>
      </c>
      <c r="AA58" s="234"/>
      <c r="AB58" s="143"/>
      <c r="AC58" s="235">
        <v>0</v>
      </c>
      <c r="AD58" s="234"/>
      <c r="AE58" s="91">
        <v>0</v>
      </c>
      <c r="AF58" s="102"/>
      <c r="AG58" s="131"/>
      <c r="AH58" s="106"/>
      <c r="AI58" s="235"/>
      <c r="AJ58" s="91">
        <v>0</v>
      </c>
      <c r="AK58" s="131">
        <v>0</v>
      </c>
      <c r="AL58" s="234"/>
      <c r="AM58" s="91"/>
      <c r="AN58" s="236"/>
      <c r="AO58" s="237">
        <v>0</v>
      </c>
      <c r="AP58" s="237">
        <v>0</v>
      </c>
      <c r="AQ58" s="133">
        <v>0</v>
      </c>
      <c r="AR58" s="133">
        <v>0</v>
      </c>
      <c r="AS58" s="131"/>
      <c r="AT58" s="234"/>
      <c r="AU58" s="131"/>
      <c r="AV58" s="238"/>
      <c r="AW58" s="91">
        <v>0</v>
      </c>
      <c r="AX58" s="92"/>
      <c r="AY58" s="92"/>
    </row>
    <row r="59" spans="1:51" ht="21.75" customHeight="1" x14ac:dyDescent="0.3">
      <c r="A59" s="714" t="s">
        <v>252</v>
      </c>
      <c r="B59" s="728" t="s">
        <v>253</v>
      </c>
      <c r="C59" s="728" t="s">
        <v>138</v>
      </c>
      <c r="D59" s="37" t="s">
        <v>72</v>
      </c>
      <c r="E59" s="41">
        <f t="shared" si="0"/>
        <v>250</v>
      </c>
      <c r="F59" s="42">
        <f t="shared" si="1"/>
        <v>40</v>
      </c>
      <c r="G59" s="42">
        <f t="shared" si="2"/>
        <v>15</v>
      </c>
      <c r="H59" s="42">
        <f t="shared" si="3"/>
        <v>0</v>
      </c>
      <c r="I59" s="43">
        <f t="shared" si="4"/>
        <v>0</v>
      </c>
      <c r="J59" s="44">
        <f t="shared" si="5"/>
        <v>305</v>
      </c>
      <c r="K59" s="681">
        <f>(J59+(J60/5))</f>
        <v>317</v>
      </c>
      <c r="L59" s="649">
        <f>Nemzetközi!C24</f>
        <v>192</v>
      </c>
      <c r="M59" s="723"/>
      <c r="N59" s="651">
        <f>K59+(L59*2)+(M59*30)</f>
        <v>701</v>
      </c>
      <c r="O59" s="649">
        <f>IF(N59=0,"",RANK(N59,N:N,0))</f>
        <v>19</v>
      </c>
      <c r="P59" s="47">
        <v>0</v>
      </c>
      <c r="Q59" s="49"/>
      <c r="R59" s="49"/>
      <c r="S59" s="111">
        <v>0</v>
      </c>
      <c r="T59" s="229"/>
      <c r="U59" s="230">
        <v>40</v>
      </c>
      <c r="V59" s="229"/>
      <c r="W59" s="63">
        <v>0</v>
      </c>
      <c r="X59" s="59"/>
      <c r="Y59" s="47"/>
      <c r="Z59" s="111">
        <v>0</v>
      </c>
      <c r="AA59" s="229"/>
      <c r="AB59" s="122"/>
      <c r="AC59" s="230">
        <v>0</v>
      </c>
      <c r="AD59" s="229"/>
      <c r="AE59" s="47">
        <v>0</v>
      </c>
      <c r="AF59" s="59"/>
      <c r="AG59" s="111"/>
      <c r="AH59" s="74"/>
      <c r="AI59" s="230"/>
      <c r="AJ59" s="47">
        <v>15</v>
      </c>
      <c r="AK59" s="111">
        <v>0</v>
      </c>
      <c r="AL59" s="229"/>
      <c r="AM59" s="47"/>
      <c r="AN59" s="231"/>
      <c r="AO59" s="232">
        <v>0</v>
      </c>
      <c r="AP59" s="232">
        <v>0</v>
      </c>
      <c r="AQ59" s="112">
        <v>250</v>
      </c>
      <c r="AR59" s="112">
        <v>0</v>
      </c>
      <c r="AS59" s="111"/>
      <c r="AT59" s="229"/>
      <c r="AU59" s="111"/>
      <c r="AV59" s="233"/>
      <c r="AW59" s="47">
        <v>0</v>
      </c>
      <c r="AX59" s="49"/>
      <c r="AY59" s="49"/>
    </row>
    <row r="60" spans="1:51" ht="21.75" customHeight="1" x14ac:dyDescent="0.3">
      <c r="A60" s="718"/>
      <c r="B60" s="670"/>
      <c r="C60" s="670"/>
      <c r="D60" s="85" t="s">
        <v>103</v>
      </c>
      <c r="E60" s="41">
        <f t="shared" si="0"/>
        <v>60</v>
      </c>
      <c r="F60" s="42">
        <f t="shared" si="1"/>
        <v>0</v>
      </c>
      <c r="G60" s="42">
        <f t="shared" si="2"/>
        <v>0</v>
      </c>
      <c r="H60" s="42">
        <f t="shared" si="3"/>
        <v>0</v>
      </c>
      <c r="I60" s="43">
        <f t="shared" si="4"/>
        <v>0</v>
      </c>
      <c r="J60" s="44">
        <f t="shared" si="5"/>
        <v>60</v>
      </c>
      <c r="K60" s="650"/>
      <c r="L60" s="650"/>
      <c r="M60" s="650"/>
      <c r="N60" s="650"/>
      <c r="O60" s="650"/>
      <c r="P60" s="91">
        <v>0</v>
      </c>
      <c r="Q60" s="92"/>
      <c r="R60" s="92"/>
      <c r="S60" s="131">
        <v>0</v>
      </c>
      <c r="T60" s="234"/>
      <c r="U60" s="235">
        <v>60</v>
      </c>
      <c r="V60" s="234"/>
      <c r="W60" s="103">
        <v>0</v>
      </c>
      <c r="X60" s="102"/>
      <c r="Y60" s="91"/>
      <c r="Z60" s="131">
        <v>0</v>
      </c>
      <c r="AA60" s="234"/>
      <c r="AB60" s="143"/>
      <c r="AC60" s="235">
        <v>0</v>
      </c>
      <c r="AD60" s="234"/>
      <c r="AE60" s="91">
        <v>0</v>
      </c>
      <c r="AF60" s="102"/>
      <c r="AG60" s="131"/>
      <c r="AH60" s="106"/>
      <c r="AI60" s="235"/>
      <c r="AJ60" s="91">
        <v>0</v>
      </c>
      <c r="AK60" s="131">
        <v>0</v>
      </c>
      <c r="AL60" s="234"/>
      <c r="AM60" s="91"/>
      <c r="AN60" s="236"/>
      <c r="AO60" s="237">
        <v>0</v>
      </c>
      <c r="AP60" s="237">
        <v>0</v>
      </c>
      <c r="AQ60" s="133">
        <v>0</v>
      </c>
      <c r="AR60" s="133">
        <v>0</v>
      </c>
      <c r="AS60" s="131"/>
      <c r="AT60" s="234"/>
      <c r="AU60" s="131"/>
      <c r="AV60" s="238"/>
      <c r="AW60" s="91">
        <v>0</v>
      </c>
      <c r="AX60" s="92"/>
      <c r="AY60" s="92"/>
    </row>
    <row r="61" spans="1:51" ht="21.75" customHeight="1" x14ac:dyDescent="0.3">
      <c r="A61" s="714" t="s">
        <v>977</v>
      </c>
      <c r="B61" s="728" t="s">
        <v>978</v>
      </c>
      <c r="C61" s="728" t="s">
        <v>979</v>
      </c>
      <c r="D61" s="37" t="s">
        <v>72</v>
      </c>
      <c r="E61" s="41">
        <f t="shared" si="0"/>
        <v>15</v>
      </c>
      <c r="F61" s="42">
        <f t="shared" si="1"/>
        <v>15</v>
      </c>
      <c r="G61" s="42">
        <f t="shared" si="2"/>
        <v>8</v>
      </c>
      <c r="H61" s="42">
        <f t="shared" si="3"/>
        <v>5</v>
      </c>
      <c r="I61" s="43">
        <f t="shared" si="4"/>
        <v>5</v>
      </c>
      <c r="J61" s="44">
        <f t="shared" si="5"/>
        <v>48</v>
      </c>
      <c r="K61" s="681">
        <f>(J61+(J62/5))</f>
        <v>48</v>
      </c>
      <c r="L61" s="649"/>
      <c r="M61" s="723"/>
      <c r="N61" s="651">
        <f>K61+(L61*2)+(M61*30)</f>
        <v>48</v>
      </c>
      <c r="O61" s="649">
        <f>IF(N61=0,"",RANK(N61,N:N,0))</f>
        <v>102</v>
      </c>
      <c r="P61" s="47">
        <v>3</v>
      </c>
      <c r="Q61" s="49"/>
      <c r="R61" s="49"/>
      <c r="S61" s="111">
        <v>0</v>
      </c>
      <c r="T61" s="229"/>
      <c r="U61" s="230"/>
      <c r="V61" s="229">
        <v>3</v>
      </c>
      <c r="W61" s="63">
        <v>0</v>
      </c>
      <c r="X61" s="59">
        <v>3</v>
      </c>
      <c r="Y61" s="47"/>
      <c r="Z61" s="111">
        <v>3</v>
      </c>
      <c r="AA61" s="229">
        <v>3</v>
      </c>
      <c r="AB61" s="122"/>
      <c r="AC61" s="230">
        <v>0</v>
      </c>
      <c r="AD61" s="229"/>
      <c r="AE61" s="47">
        <v>8</v>
      </c>
      <c r="AF61" s="59"/>
      <c r="AG61" s="111"/>
      <c r="AH61" s="74"/>
      <c r="AI61" s="230"/>
      <c r="AJ61" s="47">
        <v>5</v>
      </c>
      <c r="AK61" s="111">
        <v>0</v>
      </c>
      <c r="AL61" s="229"/>
      <c r="AM61" s="47">
        <v>15</v>
      </c>
      <c r="AN61" s="231"/>
      <c r="AO61" s="232">
        <v>0</v>
      </c>
      <c r="AP61" s="232">
        <v>0</v>
      </c>
      <c r="AQ61" s="112">
        <v>0</v>
      </c>
      <c r="AR61" s="112">
        <v>0</v>
      </c>
      <c r="AS61" s="111">
        <v>5</v>
      </c>
      <c r="AT61" s="229"/>
      <c r="AU61" s="111">
        <v>15</v>
      </c>
      <c r="AV61" s="233"/>
      <c r="AW61" s="47">
        <v>5</v>
      </c>
      <c r="AX61" s="49"/>
      <c r="AY61" s="49"/>
    </row>
    <row r="62" spans="1:51" ht="21.75" customHeight="1" x14ac:dyDescent="0.3">
      <c r="A62" s="718"/>
      <c r="B62" s="670"/>
      <c r="C62" s="670"/>
      <c r="D62" s="85" t="s">
        <v>103</v>
      </c>
      <c r="E62" s="41">
        <f t="shared" si="0"/>
        <v>0</v>
      </c>
      <c r="F62" s="42">
        <f t="shared" si="1"/>
        <v>0</v>
      </c>
      <c r="G62" s="42">
        <f t="shared" si="2"/>
        <v>0</v>
      </c>
      <c r="H62" s="42">
        <f t="shared" si="3"/>
        <v>0</v>
      </c>
      <c r="I62" s="43">
        <f t="shared" si="4"/>
        <v>0</v>
      </c>
      <c r="J62" s="44">
        <f t="shared" si="5"/>
        <v>0</v>
      </c>
      <c r="K62" s="650"/>
      <c r="L62" s="650"/>
      <c r="M62" s="650"/>
      <c r="N62" s="650"/>
      <c r="O62" s="650"/>
      <c r="P62" s="91">
        <v>0</v>
      </c>
      <c r="Q62" s="92"/>
      <c r="R62" s="92"/>
      <c r="S62" s="131">
        <v>0</v>
      </c>
      <c r="T62" s="234"/>
      <c r="U62" s="235"/>
      <c r="V62" s="234"/>
      <c r="W62" s="103">
        <v>0</v>
      </c>
      <c r="X62" s="102"/>
      <c r="Y62" s="91"/>
      <c r="Z62" s="131">
        <v>0</v>
      </c>
      <c r="AA62" s="234"/>
      <c r="AB62" s="143"/>
      <c r="AC62" s="235">
        <v>0</v>
      </c>
      <c r="AD62" s="234"/>
      <c r="AE62" s="91">
        <v>0</v>
      </c>
      <c r="AF62" s="102"/>
      <c r="AG62" s="131"/>
      <c r="AH62" s="106"/>
      <c r="AI62" s="235"/>
      <c r="AJ62" s="91">
        <v>0</v>
      </c>
      <c r="AK62" s="131">
        <v>0</v>
      </c>
      <c r="AL62" s="234"/>
      <c r="AM62" s="91"/>
      <c r="AN62" s="236"/>
      <c r="AO62" s="237">
        <v>0</v>
      </c>
      <c r="AP62" s="237">
        <v>0</v>
      </c>
      <c r="AQ62" s="133">
        <v>0</v>
      </c>
      <c r="AR62" s="133">
        <v>0</v>
      </c>
      <c r="AS62" s="131"/>
      <c r="AT62" s="234"/>
      <c r="AU62" s="131"/>
      <c r="AV62" s="238"/>
      <c r="AW62" s="91">
        <v>0</v>
      </c>
      <c r="AX62" s="92"/>
      <c r="AY62" s="92"/>
    </row>
    <row r="63" spans="1:51" ht="21.75" customHeight="1" x14ac:dyDescent="0.3">
      <c r="A63" s="714" t="s">
        <v>984</v>
      </c>
      <c r="B63" s="728" t="s">
        <v>985</v>
      </c>
      <c r="C63" s="728" t="s">
        <v>138</v>
      </c>
      <c r="D63" s="37" t="s">
        <v>72</v>
      </c>
      <c r="E63" s="41">
        <f t="shared" si="0"/>
        <v>150</v>
      </c>
      <c r="F63" s="42">
        <f t="shared" si="1"/>
        <v>100</v>
      </c>
      <c r="G63" s="42">
        <f t="shared" si="2"/>
        <v>100</v>
      </c>
      <c r="H63" s="42">
        <f t="shared" si="3"/>
        <v>100</v>
      </c>
      <c r="I63" s="43">
        <f t="shared" si="4"/>
        <v>60</v>
      </c>
      <c r="J63" s="44">
        <f t="shared" si="5"/>
        <v>510</v>
      </c>
      <c r="K63" s="681">
        <f>(J63+(J64/5))</f>
        <v>664</v>
      </c>
      <c r="L63" s="649">
        <f>Nemzetközi!C25</f>
        <v>182</v>
      </c>
      <c r="M63" s="723">
        <f>Nemzetközi!D25</f>
        <v>0</v>
      </c>
      <c r="N63" s="651">
        <f>K63+(L63*2)+(M63*30)</f>
        <v>1028</v>
      </c>
      <c r="O63" s="649">
        <f>IF(N63=0,"",RANK(N63,N:N,0))</f>
        <v>13</v>
      </c>
      <c r="P63" s="47">
        <v>40</v>
      </c>
      <c r="Q63" s="49"/>
      <c r="R63" s="49">
        <v>10</v>
      </c>
      <c r="S63" s="111">
        <v>0</v>
      </c>
      <c r="T63" s="229"/>
      <c r="U63" s="230">
        <v>40</v>
      </c>
      <c r="V63" s="229"/>
      <c r="W63" s="63">
        <v>60</v>
      </c>
      <c r="X63" s="59"/>
      <c r="Y63" s="47"/>
      <c r="Z63" s="111">
        <v>0</v>
      </c>
      <c r="AA63" s="229"/>
      <c r="AB63" s="122"/>
      <c r="AC63" s="230">
        <v>60</v>
      </c>
      <c r="AD63" s="229">
        <v>100</v>
      </c>
      <c r="AE63" s="47">
        <v>0</v>
      </c>
      <c r="AF63" s="59"/>
      <c r="AG63" s="111">
        <v>40</v>
      </c>
      <c r="AH63" s="74">
        <v>150</v>
      </c>
      <c r="AI63" s="230"/>
      <c r="AJ63" s="47">
        <v>15</v>
      </c>
      <c r="AK63" s="111">
        <v>0</v>
      </c>
      <c r="AL63" s="229"/>
      <c r="AM63" s="47"/>
      <c r="AN63" s="231">
        <v>100</v>
      </c>
      <c r="AO63" s="232">
        <v>0</v>
      </c>
      <c r="AP63" s="232">
        <v>0</v>
      </c>
      <c r="AQ63" s="112">
        <v>100</v>
      </c>
      <c r="AR63" s="112">
        <v>28</v>
      </c>
      <c r="AS63" s="111">
        <v>25</v>
      </c>
      <c r="AT63" s="229"/>
      <c r="AU63" s="111"/>
      <c r="AV63" s="233"/>
      <c r="AW63" s="47">
        <v>0</v>
      </c>
      <c r="AX63" s="49"/>
      <c r="AY63" s="49"/>
    </row>
    <row r="64" spans="1:51" ht="21.75" customHeight="1" x14ac:dyDescent="0.3">
      <c r="A64" s="718"/>
      <c r="B64" s="670"/>
      <c r="C64" s="670"/>
      <c r="D64" s="85" t="s">
        <v>103</v>
      </c>
      <c r="E64" s="41">
        <f t="shared" si="0"/>
        <v>250</v>
      </c>
      <c r="F64" s="42">
        <f t="shared" si="1"/>
        <v>150</v>
      </c>
      <c r="G64" s="42">
        <f t="shared" si="2"/>
        <v>150</v>
      </c>
      <c r="H64" s="42">
        <f t="shared" si="3"/>
        <v>120</v>
      </c>
      <c r="I64" s="43">
        <f t="shared" si="4"/>
        <v>100</v>
      </c>
      <c r="J64" s="44">
        <f t="shared" si="5"/>
        <v>770</v>
      </c>
      <c r="K64" s="650"/>
      <c r="L64" s="650"/>
      <c r="M64" s="650"/>
      <c r="N64" s="650"/>
      <c r="O64" s="650"/>
      <c r="P64" s="91">
        <v>0</v>
      </c>
      <c r="Q64" s="92"/>
      <c r="R64" s="92">
        <v>90</v>
      </c>
      <c r="S64" s="131">
        <v>0</v>
      </c>
      <c r="T64" s="234"/>
      <c r="U64" s="235">
        <v>120</v>
      </c>
      <c r="V64" s="234"/>
      <c r="W64" s="103">
        <v>25</v>
      </c>
      <c r="X64" s="102"/>
      <c r="Y64" s="91"/>
      <c r="Z64" s="131">
        <v>0</v>
      </c>
      <c r="AA64" s="234"/>
      <c r="AB64" s="143"/>
      <c r="AC64" s="235">
        <v>150</v>
      </c>
      <c r="AD64" s="234"/>
      <c r="AE64" s="91">
        <v>0</v>
      </c>
      <c r="AF64" s="102"/>
      <c r="AG64" s="131"/>
      <c r="AH64" s="106">
        <v>250</v>
      </c>
      <c r="AI64" s="235"/>
      <c r="AJ64" s="91">
        <v>0</v>
      </c>
      <c r="AK64" s="131">
        <v>0</v>
      </c>
      <c r="AL64" s="234"/>
      <c r="AM64" s="91"/>
      <c r="AN64" s="236">
        <v>150</v>
      </c>
      <c r="AO64" s="237">
        <v>0</v>
      </c>
      <c r="AP64" s="237">
        <v>0</v>
      </c>
      <c r="AQ64" s="133">
        <v>100</v>
      </c>
      <c r="AR64" s="133">
        <v>16</v>
      </c>
      <c r="AS64" s="131"/>
      <c r="AT64" s="234"/>
      <c r="AU64" s="131"/>
      <c r="AV64" s="238"/>
      <c r="AW64" s="91">
        <v>0</v>
      </c>
      <c r="AX64" s="92"/>
      <c r="AY64" s="92"/>
    </row>
    <row r="65" spans="1:51" ht="21.75" customHeight="1" x14ac:dyDescent="0.3">
      <c r="A65" s="714" t="s">
        <v>276</v>
      </c>
      <c r="B65" s="728" t="s">
        <v>277</v>
      </c>
      <c r="C65" s="728" t="s">
        <v>232</v>
      </c>
      <c r="D65" s="37" t="s">
        <v>72</v>
      </c>
      <c r="E65" s="41">
        <f t="shared" si="0"/>
        <v>8</v>
      </c>
      <c r="F65" s="42">
        <f t="shared" si="1"/>
        <v>5</v>
      </c>
      <c r="G65" s="42">
        <f t="shared" si="2"/>
        <v>5</v>
      </c>
      <c r="H65" s="42">
        <f t="shared" si="3"/>
        <v>5</v>
      </c>
      <c r="I65" s="43">
        <f t="shared" si="4"/>
        <v>4</v>
      </c>
      <c r="J65" s="44">
        <f t="shared" si="5"/>
        <v>27</v>
      </c>
      <c r="K65" s="681">
        <f>(J65+(J66/5))</f>
        <v>27</v>
      </c>
      <c r="L65" s="649"/>
      <c r="M65" s="723"/>
      <c r="N65" s="651">
        <f>K65+(L65*2)+(M65*30)</f>
        <v>27</v>
      </c>
      <c r="O65" s="649">
        <f>IF(N65=0,"",RANK(N65,N:N,0))</f>
        <v>125</v>
      </c>
      <c r="P65" s="47">
        <v>0</v>
      </c>
      <c r="Q65" s="49"/>
      <c r="R65" s="49"/>
      <c r="S65" s="111">
        <v>0</v>
      </c>
      <c r="T65" s="229"/>
      <c r="U65" s="230"/>
      <c r="V65" s="229"/>
      <c r="W65" s="63">
        <v>0</v>
      </c>
      <c r="X65" s="59"/>
      <c r="Y65" s="47"/>
      <c r="Z65" s="111">
        <v>0</v>
      </c>
      <c r="AA65" s="229">
        <v>4</v>
      </c>
      <c r="AB65" s="122"/>
      <c r="AC65" s="230">
        <v>0</v>
      </c>
      <c r="AD65" s="229"/>
      <c r="AE65" s="47">
        <v>0</v>
      </c>
      <c r="AF65" s="59">
        <v>8</v>
      </c>
      <c r="AG65" s="111"/>
      <c r="AH65" s="74"/>
      <c r="AI65" s="230"/>
      <c r="AJ65" s="47">
        <v>5</v>
      </c>
      <c r="AK65" s="111">
        <v>0</v>
      </c>
      <c r="AL65" s="229">
        <v>5</v>
      </c>
      <c r="AM65" s="47"/>
      <c r="AN65" s="231"/>
      <c r="AO65" s="232">
        <v>0</v>
      </c>
      <c r="AP65" s="232">
        <v>0</v>
      </c>
      <c r="AQ65" s="112">
        <v>0</v>
      </c>
      <c r="AR65" s="112">
        <v>0</v>
      </c>
      <c r="AS65" s="111"/>
      <c r="AT65" s="229"/>
      <c r="AU65" s="111">
        <v>5</v>
      </c>
      <c r="AV65" s="233"/>
      <c r="AW65" s="47">
        <v>0</v>
      </c>
      <c r="AX65" s="49"/>
      <c r="AY65" s="49"/>
    </row>
    <row r="66" spans="1:51" ht="21.75" customHeight="1" x14ac:dyDescent="0.3">
      <c r="A66" s="718"/>
      <c r="B66" s="670"/>
      <c r="C66" s="670"/>
      <c r="D66" s="85" t="s">
        <v>103</v>
      </c>
      <c r="E66" s="41">
        <f t="shared" si="0"/>
        <v>0</v>
      </c>
      <c r="F66" s="42">
        <f t="shared" si="1"/>
        <v>0</v>
      </c>
      <c r="G66" s="42">
        <f t="shared" si="2"/>
        <v>0</v>
      </c>
      <c r="H66" s="42">
        <f t="shared" si="3"/>
        <v>0</v>
      </c>
      <c r="I66" s="43">
        <f t="shared" si="4"/>
        <v>0</v>
      </c>
      <c r="J66" s="44">
        <f t="shared" si="5"/>
        <v>0</v>
      </c>
      <c r="K66" s="650"/>
      <c r="L66" s="650"/>
      <c r="M66" s="650"/>
      <c r="N66" s="650"/>
      <c r="O66" s="650"/>
      <c r="P66" s="91">
        <v>0</v>
      </c>
      <c r="Q66" s="92"/>
      <c r="R66" s="92"/>
      <c r="S66" s="131">
        <v>0</v>
      </c>
      <c r="T66" s="234"/>
      <c r="U66" s="235"/>
      <c r="V66" s="234"/>
      <c r="W66" s="103">
        <v>0</v>
      </c>
      <c r="X66" s="102"/>
      <c r="Y66" s="91"/>
      <c r="Z66" s="131">
        <v>0</v>
      </c>
      <c r="AA66" s="234"/>
      <c r="AB66" s="143"/>
      <c r="AC66" s="235">
        <v>0</v>
      </c>
      <c r="AD66" s="234"/>
      <c r="AE66" s="91">
        <v>0</v>
      </c>
      <c r="AF66" s="102"/>
      <c r="AG66" s="131"/>
      <c r="AH66" s="106"/>
      <c r="AI66" s="235"/>
      <c r="AJ66" s="91">
        <v>0</v>
      </c>
      <c r="AK66" s="131">
        <v>0</v>
      </c>
      <c r="AL66" s="234"/>
      <c r="AM66" s="91"/>
      <c r="AN66" s="236"/>
      <c r="AO66" s="237">
        <v>0</v>
      </c>
      <c r="AP66" s="237">
        <v>0</v>
      </c>
      <c r="AQ66" s="133">
        <v>0</v>
      </c>
      <c r="AR66" s="133">
        <v>0</v>
      </c>
      <c r="AS66" s="131"/>
      <c r="AT66" s="234"/>
      <c r="AU66" s="131"/>
      <c r="AV66" s="238"/>
      <c r="AW66" s="91">
        <v>0</v>
      </c>
      <c r="AX66" s="92"/>
      <c r="AY66" s="92"/>
    </row>
    <row r="67" spans="1:51" ht="21.75" customHeight="1" x14ac:dyDescent="0.3">
      <c r="A67" s="714" t="s">
        <v>285</v>
      </c>
      <c r="B67" s="728" t="s">
        <v>286</v>
      </c>
      <c r="C67" s="728" t="s">
        <v>590</v>
      </c>
      <c r="D67" s="37" t="s">
        <v>72</v>
      </c>
      <c r="E67" s="41">
        <f t="shared" si="0"/>
        <v>15</v>
      </c>
      <c r="F67" s="42">
        <f t="shared" si="1"/>
        <v>8</v>
      </c>
      <c r="G67" s="42">
        <f t="shared" si="2"/>
        <v>5</v>
      </c>
      <c r="H67" s="42">
        <f t="shared" si="3"/>
        <v>0</v>
      </c>
      <c r="I67" s="43">
        <f t="shared" si="4"/>
        <v>0</v>
      </c>
      <c r="J67" s="44">
        <f t="shared" si="5"/>
        <v>28</v>
      </c>
      <c r="K67" s="681">
        <f>(J67+(J68/5))</f>
        <v>28</v>
      </c>
      <c r="L67" s="649">
        <f>Nemzetközi!C26</f>
        <v>21</v>
      </c>
      <c r="M67" s="723"/>
      <c r="N67" s="651">
        <f>K67+(L67*2)+(M67*30)</f>
        <v>70</v>
      </c>
      <c r="O67" s="649">
        <f>IF(N67=0,"",RANK(N67,N:N,0))</f>
        <v>87</v>
      </c>
      <c r="P67" s="47">
        <v>0</v>
      </c>
      <c r="Q67" s="49"/>
      <c r="R67" s="49"/>
      <c r="S67" s="111">
        <v>0</v>
      </c>
      <c r="T67" s="229"/>
      <c r="U67" s="230"/>
      <c r="V67" s="229"/>
      <c r="W67" s="63">
        <v>0</v>
      </c>
      <c r="X67" s="59"/>
      <c r="Y67" s="47"/>
      <c r="Z67" s="111">
        <v>0</v>
      </c>
      <c r="AA67" s="229"/>
      <c r="AB67" s="122"/>
      <c r="AC67" s="230">
        <v>0</v>
      </c>
      <c r="AD67" s="229"/>
      <c r="AE67" s="47">
        <v>8</v>
      </c>
      <c r="AF67" s="59"/>
      <c r="AG67" s="111"/>
      <c r="AH67" s="74"/>
      <c r="AI67" s="230"/>
      <c r="AJ67" s="47">
        <v>5</v>
      </c>
      <c r="AK67" s="111">
        <v>0</v>
      </c>
      <c r="AL67" s="229"/>
      <c r="AM67" s="47"/>
      <c r="AN67" s="231"/>
      <c r="AO67" s="232">
        <v>0</v>
      </c>
      <c r="AP67" s="232">
        <v>0</v>
      </c>
      <c r="AQ67" s="112">
        <v>0</v>
      </c>
      <c r="AR67" s="112">
        <v>0</v>
      </c>
      <c r="AS67" s="111"/>
      <c r="AT67" s="229"/>
      <c r="AU67" s="111">
        <v>15</v>
      </c>
      <c r="AV67" s="233"/>
      <c r="AW67" s="47">
        <v>0</v>
      </c>
      <c r="AX67" s="49"/>
      <c r="AY67" s="49"/>
    </row>
    <row r="68" spans="1:51" ht="21.75" customHeight="1" x14ac:dyDescent="0.3">
      <c r="A68" s="718"/>
      <c r="B68" s="670"/>
      <c r="C68" s="670"/>
      <c r="D68" s="85" t="s">
        <v>103</v>
      </c>
      <c r="E68" s="41">
        <f t="shared" si="0"/>
        <v>0</v>
      </c>
      <c r="F68" s="42">
        <f t="shared" si="1"/>
        <v>0</v>
      </c>
      <c r="G68" s="42">
        <f t="shared" si="2"/>
        <v>0</v>
      </c>
      <c r="H68" s="42">
        <f t="shared" si="3"/>
        <v>0</v>
      </c>
      <c r="I68" s="43">
        <f t="shared" si="4"/>
        <v>0</v>
      </c>
      <c r="J68" s="44">
        <f t="shared" si="5"/>
        <v>0</v>
      </c>
      <c r="K68" s="650"/>
      <c r="L68" s="650"/>
      <c r="M68" s="650"/>
      <c r="N68" s="650"/>
      <c r="O68" s="650"/>
      <c r="P68" s="91">
        <v>0</v>
      </c>
      <c r="Q68" s="92"/>
      <c r="R68" s="92"/>
      <c r="S68" s="131">
        <v>0</v>
      </c>
      <c r="T68" s="234"/>
      <c r="U68" s="235"/>
      <c r="V68" s="234"/>
      <c r="W68" s="103">
        <v>0</v>
      </c>
      <c r="X68" s="102"/>
      <c r="Y68" s="91"/>
      <c r="Z68" s="131">
        <v>0</v>
      </c>
      <c r="AA68" s="234"/>
      <c r="AB68" s="143"/>
      <c r="AC68" s="235">
        <v>0</v>
      </c>
      <c r="AD68" s="234"/>
      <c r="AE68" s="91">
        <v>0</v>
      </c>
      <c r="AF68" s="102"/>
      <c r="AG68" s="131"/>
      <c r="AH68" s="106"/>
      <c r="AI68" s="235"/>
      <c r="AJ68" s="91">
        <v>0</v>
      </c>
      <c r="AK68" s="131">
        <v>0</v>
      </c>
      <c r="AL68" s="234"/>
      <c r="AM68" s="91"/>
      <c r="AN68" s="236"/>
      <c r="AO68" s="237">
        <v>0</v>
      </c>
      <c r="AP68" s="237">
        <v>0</v>
      </c>
      <c r="AQ68" s="133">
        <v>0</v>
      </c>
      <c r="AR68" s="133">
        <v>0</v>
      </c>
      <c r="AS68" s="131"/>
      <c r="AT68" s="234"/>
      <c r="AU68" s="131"/>
      <c r="AV68" s="238"/>
      <c r="AW68" s="91">
        <v>0</v>
      </c>
      <c r="AX68" s="92"/>
      <c r="AY68" s="92"/>
    </row>
    <row r="69" spans="1:51" ht="21.75" customHeight="1" x14ac:dyDescent="0.3">
      <c r="A69" s="714" t="s">
        <v>1001</v>
      </c>
      <c r="B69" s="728" t="s">
        <v>1003</v>
      </c>
      <c r="C69" s="728" t="s">
        <v>53</v>
      </c>
      <c r="D69" s="37" t="s">
        <v>72</v>
      </c>
      <c r="E69" s="41">
        <f t="shared" si="0"/>
        <v>15</v>
      </c>
      <c r="F69" s="42">
        <f t="shared" si="1"/>
        <v>10</v>
      </c>
      <c r="G69" s="42">
        <f t="shared" si="2"/>
        <v>8</v>
      </c>
      <c r="H69" s="42">
        <f t="shared" si="3"/>
        <v>0</v>
      </c>
      <c r="I69" s="43">
        <f t="shared" si="4"/>
        <v>0</v>
      </c>
      <c r="J69" s="44">
        <f t="shared" si="5"/>
        <v>33</v>
      </c>
      <c r="K69" s="681">
        <f>(J69+(J70/5))</f>
        <v>38</v>
      </c>
      <c r="L69" s="649"/>
      <c r="M69" s="723"/>
      <c r="N69" s="651">
        <f>K69+(L69*2)+(M69*30)</f>
        <v>38</v>
      </c>
      <c r="O69" s="649">
        <f>IF(N69=0,"",RANK(N69,N:N,0))</f>
        <v>109</v>
      </c>
      <c r="P69" s="47">
        <v>0</v>
      </c>
      <c r="Q69" s="49"/>
      <c r="R69" s="49"/>
      <c r="S69" s="111">
        <v>8</v>
      </c>
      <c r="T69" s="229"/>
      <c r="U69" s="230"/>
      <c r="V69" s="229"/>
      <c r="W69" s="63">
        <v>0</v>
      </c>
      <c r="X69" s="59"/>
      <c r="Y69" s="47"/>
      <c r="Z69" s="111">
        <v>0</v>
      </c>
      <c r="AA69" s="229"/>
      <c r="AB69" s="122"/>
      <c r="AC69" s="230">
        <v>0</v>
      </c>
      <c r="AD69" s="229"/>
      <c r="AE69" s="47">
        <v>0</v>
      </c>
      <c r="AF69" s="59"/>
      <c r="AG69" s="111"/>
      <c r="AH69" s="74"/>
      <c r="AI69" s="230"/>
      <c r="AJ69" s="47">
        <v>0</v>
      </c>
      <c r="AK69" s="111">
        <v>15</v>
      </c>
      <c r="AL69" s="229"/>
      <c r="AM69" s="47"/>
      <c r="AN69" s="231"/>
      <c r="AO69" s="232">
        <v>10</v>
      </c>
      <c r="AP69" s="232">
        <v>0</v>
      </c>
      <c r="AQ69" s="112">
        <v>0</v>
      </c>
      <c r="AR69" s="112">
        <v>0</v>
      </c>
      <c r="AS69" s="111"/>
      <c r="AT69" s="229"/>
      <c r="AU69" s="111"/>
      <c r="AV69" s="233"/>
      <c r="AW69" s="47">
        <v>0</v>
      </c>
      <c r="AX69" s="49"/>
      <c r="AY69" s="49"/>
    </row>
    <row r="70" spans="1:51" ht="21.75" customHeight="1" x14ac:dyDescent="0.3">
      <c r="A70" s="718"/>
      <c r="B70" s="670"/>
      <c r="C70" s="670"/>
      <c r="D70" s="85" t="s">
        <v>103</v>
      </c>
      <c r="E70" s="41">
        <f t="shared" si="0"/>
        <v>25</v>
      </c>
      <c r="F70" s="42">
        <f t="shared" si="1"/>
        <v>0</v>
      </c>
      <c r="G70" s="42">
        <f t="shared" si="2"/>
        <v>0</v>
      </c>
      <c r="H70" s="42">
        <f t="shared" si="3"/>
        <v>0</v>
      </c>
      <c r="I70" s="43">
        <f t="shared" si="4"/>
        <v>0</v>
      </c>
      <c r="J70" s="44">
        <f t="shared" si="5"/>
        <v>25</v>
      </c>
      <c r="K70" s="650"/>
      <c r="L70" s="650"/>
      <c r="M70" s="650"/>
      <c r="N70" s="650"/>
      <c r="O70" s="650"/>
      <c r="P70" s="91">
        <v>0</v>
      </c>
      <c r="Q70" s="92"/>
      <c r="R70" s="92"/>
      <c r="S70" s="131">
        <v>0</v>
      </c>
      <c r="T70" s="234"/>
      <c r="U70" s="235"/>
      <c r="V70" s="234"/>
      <c r="W70" s="103">
        <v>0</v>
      </c>
      <c r="X70" s="102"/>
      <c r="Y70" s="91"/>
      <c r="Z70" s="131">
        <v>0</v>
      </c>
      <c r="AA70" s="234"/>
      <c r="AB70" s="143"/>
      <c r="AC70" s="235">
        <v>0</v>
      </c>
      <c r="AD70" s="234"/>
      <c r="AE70" s="91">
        <v>0</v>
      </c>
      <c r="AF70" s="102"/>
      <c r="AG70" s="131"/>
      <c r="AH70" s="106"/>
      <c r="AI70" s="235"/>
      <c r="AJ70" s="91">
        <v>0</v>
      </c>
      <c r="AK70" s="131">
        <v>0</v>
      </c>
      <c r="AL70" s="234"/>
      <c r="AM70" s="91"/>
      <c r="AN70" s="236"/>
      <c r="AO70" s="237">
        <v>25</v>
      </c>
      <c r="AP70" s="237">
        <v>0</v>
      </c>
      <c r="AQ70" s="133">
        <v>0</v>
      </c>
      <c r="AR70" s="133">
        <v>0</v>
      </c>
      <c r="AS70" s="131"/>
      <c r="AT70" s="234"/>
      <c r="AU70" s="131"/>
      <c r="AV70" s="238"/>
      <c r="AW70" s="91">
        <v>0</v>
      </c>
      <c r="AX70" s="92"/>
      <c r="AY70" s="92"/>
    </row>
    <row r="71" spans="1:51" ht="21.75" customHeight="1" x14ac:dyDescent="0.3">
      <c r="A71" s="714" t="s">
        <v>1013</v>
      </c>
      <c r="B71" s="728" t="s">
        <v>1014</v>
      </c>
      <c r="C71" s="728" t="s">
        <v>43</v>
      </c>
      <c r="D71" s="37" t="s">
        <v>72</v>
      </c>
      <c r="E71" s="41">
        <f t="shared" si="0"/>
        <v>0</v>
      </c>
      <c r="F71" s="42">
        <f t="shared" si="1"/>
        <v>0</v>
      </c>
      <c r="G71" s="42">
        <f t="shared" si="2"/>
        <v>0</v>
      </c>
      <c r="H71" s="42">
        <f t="shared" si="3"/>
        <v>0</v>
      </c>
      <c r="I71" s="43">
        <f t="shared" si="4"/>
        <v>0</v>
      </c>
      <c r="J71" s="44">
        <f t="shared" si="5"/>
        <v>0</v>
      </c>
      <c r="K71" s="681">
        <f>(J71+(J72/5))</f>
        <v>0</v>
      </c>
      <c r="L71" s="649"/>
      <c r="M71" s="723"/>
      <c r="N71" s="651">
        <f>K71+(L71*2)+(M71*30)</f>
        <v>0</v>
      </c>
      <c r="O71" s="649" t="str">
        <f>IF(N71=0,"",RANK(N71,N:N,0))</f>
        <v/>
      </c>
      <c r="P71" s="47">
        <v>0</v>
      </c>
      <c r="Q71" s="49"/>
      <c r="R71" s="49"/>
      <c r="S71" s="111">
        <v>0</v>
      </c>
      <c r="T71" s="229"/>
      <c r="U71" s="230"/>
      <c r="V71" s="229"/>
      <c r="W71" s="63">
        <v>0</v>
      </c>
      <c r="X71" s="59"/>
      <c r="Y71" s="47"/>
      <c r="Z71" s="111">
        <v>0</v>
      </c>
      <c r="AA71" s="229"/>
      <c r="AB71" s="122"/>
      <c r="AC71" s="230">
        <v>0</v>
      </c>
      <c r="AD71" s="229"/>
      <c r="AE71" s="47">
        <v>0</v>
      </c>
      <c r="AF71" s="59"/>
      <c r="AG71" s="111"/>
      <c r="AH71" s="74"/>
      <c r="AI71" s="230"/>
      <c r="AJ71" s="47">
        <v>0</v>
      </c>
      <c r="AK71" s="111">
        <v>0</v>
      </c>
      <c r="AL71" s="229"/>
      <c r="AM71" s="47"/>
      <c r="AN71" s="231"/>
      <c r="AO71" s="232">
        <v>0</v>
      </c>
      <c r="AP71" s="232">
        <v>0</v>
      </c>
      <c r="AQ71" s="112">
        <v>0</v>
      </c>
      <c r="AR71" s="112">
        <v>0</v>
      </c>
      <c r="AS71" s="111"/>
      <c r="AT71" s="229"/>
      <c r="AU71" s="111"/>
      <c r="AV71" s="233"/>
      <c r="AW71" s="47">
        <v>0</v>
      </c>
      <c r="AX71" s="49"/>
      <c r="AY71" s="49"/>
    </row>
    <row r="72" spans="1:51" ht="21.75" customHeight="1" x14ac:dyDescent="0.3">
      <c r="A72" s="718"/>
      <c r="B72" s="670"/>
      <c r="C72" s="670"/>
      <c r="D72" s="85" t="s">
        <v>103</v>
      </c>
      <c r="E72" s="41">
        <f t="shared" si="0"/>
        <v>0</v>
      </c>
      <c r="F72" s="42">
        <f t="shared" si="1"/>
        <v>0</v>
      </c>
      <c r="G72" s="42">
        <f t="shared" si="2"/>
        <v>0</v>
      </c>
      <c r="H72" s="42">
        <f t="shared" si="3"/>
        <v>0</v>
      </c>
      <c r="I72" s="43">
        <f t="shared" si="4"/>
        <v>0</v>
      </c>
      <c r="J72" s="44">
        <f t="shared" si="5"/>
        <v>0</v>
      </c>
      <c r="K72" s="650"/>
      <c r="L72" s="650"/>
      <c r="M72" s="650"/>
      <c r="N72" s="650"/>
      <c r="O72" s="650"/>
      <c r="P72" s="91">
        <v>0</v>
      </c>
      <c r="Q72" s="92"/>
      <c r="R72" s="92"/>
      <c r="S72" s="131">
        <v>0</v>
      </c>
      <c r="T72" s="234"/>
      <c r="U72" s="235"/>
      <c r="V72" s="234"/>
      <c r="W72" s="103">
        <v>0</v>
      </c>
      <c r="X72" s="102"/>
      <c r="Y72" s="91"/>
      <c r="Z72" s="131">
        <v>0</v>
      </c>
      <c r="AA72" s="234"/>
      <c r="AB72" s="143"/>
      <c r="AC72" s="235">
        <v>0</v>
      </c>
      <c r="AD72" s="234"/>
      <c r="AE72" s="91">
        <v>0</v>
      </c>
      <c r="AF72" s="102"/>
      <c r="AG72" s="131"/>
      <c r="AH72" s="106"/>
      <c r="AI72" s="235"/>
      <c r="AJ72" s="91">
        <v>0</v>
      </c>
      <c r="AK72" s="131">
        <v>0</v>
      </c>
      <c r="AL72" s="234"/>
      <c r="AM72" s="91"/>
      <c r="AN72" s="236"/>
      <c r="AO72" s="237">
        <v>0</v>
      </c>
      <c r="AP72" s="237">
        <v>0</v>
      </c>
      <c r="AQ72" s="133">
        <v>0</v>
      </c>
      <c r="AR72" s="133">
        <v>0</v>
      </c>
      <c r="AS72" s="131"/>
      <c r="AT72" s="234"/>
      <c r="AU72" s="131"/>
      <c r="AV72" s="238"/>
      <c r="AW72" s="91">
        <v>0</v>
      </c>
      <c r="AX72" s="92"/>
      <c r="AY72" s="92"/>
    </row>
    <row r="73" spans="1:51" ht="21.75" customHeight="1" x14ac:dyDescent="0.3">
      <c r="A73" s="714" t="s">
        <v>1021</v>
      </c>
      <c r="B73" s="728" t="s">
        <v>1022</v>
      </c>
      <c r="C73" s="728" t="s">
        <v>998</v>
      </c>
      <c r="D73" s="37" t="s">
        <v>72</v>
      </c>
      <c r="E73" s="41">
        <f t="shared" si="0"/>
        <v>150</v>
      </c>
      <c r="F73" s="42">
        <f t="shared" si="1"/>
        <v>100</v>
      </c>
      <c r="G73" s="42">
        <f t="shared" si="2"/>
        <v>60</v>
      </c>
      <c r="H73" s="42">
        <f t="shared" si="3"/>
        <v>25</v>
      </c>
      <c r="I73" s="43">
        <f t="shared" si="4"/>
        <v>25</v>
      </c>
      <c r="J73" s="44">
        <f t="shared" si="5"/>
        <v>360</v>
      </c>
      <c r="K73" s="681">
        <f>(J73+(J74/5))</f>
        <v>396</v>
      </c>
      <c r="L73" s="649">
        <f>Nemzetközi!C27</f>
        <v>38</v>
      </c>
      <c r="M73" s="723">
        <f>Nemzetközi!D27</f>
        <v>0</v>
      </c>
      <c r="N73" s="651">
        <f>K73+(L73*2)+(M73*30)</f>
        <v>472</v>
      </c>
      <c r="O73" s="649">
        <f>IF(N73=0,"",RANK(N73,N:N,0))</f>
        <v>28</v>
      </c>
      <c r="P73" s="47">
        <v>0</v>
      </c>
      <c r="Q73" s="49"/>
      <c r="R73" s="49">
        <v>10</v>
      </c>
      <c r="S73" s="111">
        <v>0</v>
      </c>
      <c r="T73" s="229"/>
      <c r="U73" s="230"/>
      <c r="V73" s="229"/>
      <c r="W73" s="63">
        <v>0</v>
      </c>
      <c r="X73" s="59">
        <v>8</v>
      </c>
      <c r="Y73" s="47"/>
      <c r="Z73" s="111">
        <v>0</v>
      </c>
      <c r="AA73" s="229">
        <v>25</v>
      </c>
      <c r="AB73" s="122"/>
      <c r="AC73" s="230">
        <v>25</v>
      </c>
      <c r="AD73" s="229"/>
      <c r="AE73" s="47">
        <v>0</v>
      </c>
      <c r="AF73" s="59"/>
      <c r="AG73" s="111"/>
      <c r="AH73" s="74">
        <v>60</v>
      </c>
      <c r="AI73" s="230">
        <v>100</v>
      </c>
      <c r="AJ73" s="47">
        <v>0</v>
      </c>
      <c r="AK73" s="111">
        <v>0</v>
      </c>
      <c r="AL73" s="229"/>
      <c r="AM73" s="47"/>
      <c r="AN73" s="231"/>
      <c r="AO73" s="232">
        <v>0</v>
      </c>
      <c r="AP73" s="232">
        <v>0</v>
      </c>
      <c r="AQ73" s="112">
        <v>0</v>
      </c>
      <c r="AR73" s="112">
        <v>0</v>
      </c>
      <c r="AS73" s="111"/>
      <c r="AT73" s="229"/>
      <c r="AU73" s="111"/>
      <c r="AV73" s="233">
        <v>150</v>
      </c>
      <c r="AW73" s="47">
        <v>0</v>
      </c>
      <c r="AX73" s="49"/>
      <c r="AY73" s="49"/>
    </row>
    <row r="74" spans="1:51" ht="21.75" customHeight="1" x14ac:dyDescent="0.3">
      <c r="A74" s="718"/>
      <c r="B74" s="670"/>
      <c r="C74" s="670"/>
      <c r="D74" s="85" t="s">
        <v>103</v>
      </c>
      <c r="E74" s="41">
        <f t="shared" si="0"/>
        <v>100</v>
      </c>
      <c r="F74" s="42">
        <f t="shared" si="1"/>
        <v>40</v>
      </c>
      <c r="G74" s="42">
        <f t="shared" si="2"/>
        <v>40</v>
      </c>
      <c r="H74" s="42">
        <f t="shared" si="3"/>
        <v>0</v>
      </c>
      <c r="I74" s="43">
        <f t="shared" si="4"/>
        <v>0</v>
      </c>
      <c r="J74" s="44">
        <f t="shared" si="5"/>
        <v>180</v>
      </c>
      <c r="K74" s="650"/>
      <c r="L74" s="650"/>
      <c r="M74" s="650"/>
      <c r="N74" s="650"/>
      <c r="O74" s="650"/>
      <c r="P74" s="91">
        <v>0</v>
      </c>
      <c r="Q74" s="92"/>
      <c r="R74" s="92"/>
      <c r="S74" s="131">
        <v>0</v>
      </c>
      <c r="T74" s="234"/>
      <c r="U74" s="235"/>
      <c r="V74" s="234"/>
      <c r="W74" s="103">
        <v>0</v>
      </c>
      <c r="X74" s="102"/>
      <c r="Y74" s="91"/>
      <c r="Z74" s="131">
        <v>0</v>
      </c>
      <c r="AA74" s="234"/>
      <c r="AB74" s="143"/>
      <c r="AC74" s="235">
        <v>40</v>
      </c>
      <c r="AD74" s="234"/>
      <c r="AE74" s="91">
        <v>0</v>
      </c>
      <c r="AF74" s="102"/>
      <c r="AG74" s="131"/>
      <c r="AH74" s="106">
        <v>100</v>
      </c>
      <c r="AI74" s="235">
        <v>40</v>
      </c>
      <c r="AJ74" s="91">
        <v>0</v>
      </c>
      <c r="AK74" s="131">
        <v>0</v>
      </c>
      <c r="AL74" s="234"/>
      <c r="AM74" s="91"/>
      <c r="AN74" s="236"/>
      <c r="AO74" s="237">
        <v>0</v>
      </c>
      <c r="AP74" s="237">
        <v>0</v>
      </c>
      <c r="AQ74" s="133">
        <v>0</v>
      </c>
      <c r="AR74" s="133">
        <v>0</v>
      </c>
      <c r="AS74" s="131"/>
      <c r="AT74" s="234"/>
      <c r="AU74" s="131"/>
      <c r="AV74" s="238"/>
      <c r="AW74" s="91">
        <v>0</v>
      </c>
      <c r="AX74" s="92"/>
      <c r="AY74" s="92"/>
    </row>
    <row r="75" spans="1:51" ht="21.75" customHeight="1" x14ac:dyDescent="0.3">
      <c r="A75" s="714" t="s">
        <v>298</v>
      </c>
      <c r="B75" s="728" t="s">
        <v>299</v>
      </c>
      <c r="C75" s="728" t="s">
        <v>301</v>
      </c>
      <c r="D75" s="37" t="s">
        <v>72</v>
      </c>
      <c r="E75" s="41">
        <f t="shared" si="0"/>
        <v>5</v>
      </c>
      <c r="F75" s="42">
        <f t="shared" si="1"/>
        <v>5</v>
      </c>
      <c r="G75" s="42">
        <f t="shared" si="2"/>
        <v>5</v>
      </c>
      <c r="H75" s="42">
        <f t="shared" si="3"/>
        <v>5</v>
      </c>
      <c r="I75" s="43">
        <f t="shared" si="4"/>
        <v>3</v>
      </c>
      <c r="J75" s="44">
        <f t="shared" si="5"/>
        <v>23</v>
      </c>
      <c r="K75" s="681">
        <f>(J75+(J76/5))</f>
        <v>23</v>
      </c>
      <c r="L75" s="649"/>
      <c r="M75" s="723"/>
      <c r="N75" s="651">
        <f>K75+(L75*2)+(M75*30)</f>
        <v>23</v>
      </c>
      <c r="O75" s="649">
        <f>IF(N75=0,"",RANK(N75,N:N,0))</f>
        <v>131</v>
      </c>
      <c r="P75" s="47">
        <v>3</v>
      </c>
      <c r="Q75" s="49"/>
      <c r="R75" s="49"/>
      <c r="S75" s="111">
        <v>0</v>
      </c>
      <c r="T75" s="229"/>
      <c r="U75" s="230"/>
      <c r="V75" s="229"/>
      <c r="W75" s="63">
        <v>0</v>
      </c>
      <c r="X75" s="59">
        <v>5</v>
      </c>
      <c r="Y75" s="47"/>
      <c r="Z75" s="111">
        <v>0</v>
      </c>
      <c r="AA75" s="229"/>
      <c r="AB75" s="122"/>
      <c r="AC75" s="230">
        <v>0</v>
      </c>
      <c r="AD75" s="229"/>
      <c r="AE75" s="47">
        <v>0</v>
      </c>
      <c r="AF75" s="59"/>
      <c r="AG75" s="111"/>
      <c r="AH75" s="74"/>
      <c r="AI75" s="230"/>
      <c r="AJ75" s="47">
        <v>5</v>
      </c>
      <c r="AK75" s="111">
        <v>0</v>
      </c>
      <c r="AL75" s="229">
        <v>5</v>
      </c>
      <c r="AM75" s="47"/>
      <c r="AN75" s="231"/>
      <c r="AO75" s="232">
        <v>0</v>
      </c>
      <c r="AP75" s="232">
        <v>0</v>
      </c>
      <c r="AQ75" s="112">
        <v>0</v>
      </c>
      <c r="AR75" s="112">
        <v>0</v>
      </c>
      <c r="AS75" s="111">
        <v>5</v>
      </c>
      <c r="AT75" s="229"/>
      <c r="AU75" s="111"/>
      <c r="AV75" s="233"/>
      <c r="AW75" s="47">
        <v>0</v>
      </c>
      <c r="AX75" s="49"/>
      <c r="AY75" s="49"/>
    </row>
    <row r="76" spans="1:51" ht="21.75" customHeight="1" x14ac:dyDescent="0.3">
      <c r="A76" s="718"/>
      <c r="B76" s="670"/>
      <c r="C76" s="670"/>
      <c r="D76" s="85" t="s">
        <v>103</v>
      </c>
      <c r="E76" s="41">
        <f t="shared" si="0"/>
        <v>0</v>
      </c>
      <c r="F76" s="42">
        <f t="shared" si="1"/>
        <v>0</v>
      </c>
      <c r="G76" s="42">
        <f t="shared" si="2"/>
        <v>0</v>
      </c>
      <c r="H76" s="42">
        <f t="shared" si="3"/>
        <v>0</v>
      </c>
      <c r="I76" s="43">
        <f t="shared" si="4"/>
        <v>0</v>
      </c>
      <c r="J76" s="44">
        <f t="shared" si="5"/>
        <v>0</v>
      </c>
      <c r="K76" s="650"/>
      <c r="L76" s="650"/>
      <c r="M76" s="650"/>
      <c r="N76" s="650"/>
      <c r="O76" s="650"/>
      <c r="P76" s="91">
        <v>0</v>
      </c>
      <c r="Q76" s="92"/>
      <c r="R76" s="92"/>
      <c r="S76" s="131">
        <v>0</v>
      </c>
      <c r="T76" s="234"/>
      <c r="U76" s="235"/>
      <c r="V76" s="234"/>
      <c r="W76" s="103">
        <v>0</v>
      </c>
      <c r="X76" s="102"/>
      <c r="Y76" s="91"/>
      <c r="Z76" s="131">
        <v>0</v>
      </c>
      <c r="AA76" s="234"/>
      <c r="AB76" s="143"/>
      <c r="AC76" s="235">
        <v>0</v>
      </c>
      <c r="AD76" s="234"/>
      <c r="AE76" s="91">
        <v>0</v>
      </c>
      <c r="AF76" s="102"/>
      <c r="AG76" s="131"/>
      <c r="AH76" s="106"/>
      <c r="AI76" s="235"/>
      <c r="AJ76" s="91">
        <v>0</v>
      </c>
      <c r="AK76" s="131">
        <v>0</v>
      </c>
      <c r="AL76" s="234"/>
      <c r="AM76" s="91"/>
      <c r="AN76" s="236"/>
      <c r="AO76" s="237">
        <v>0</v>
      </c>
      <c r="AP76" s="237">
        <v>0</v>
      </c>
      <c r="AQ76" s="133">
        <v>0</v>
      </c>
      <c r="AR76" s="133">
        <v>0</v>
      </c>
      <c r="AS76" s="131"/>
      <c r="AT76" s="234"/>
      <c r="AU76" s="131"/>
      <c r="AV76" s="238"/>
      <c r="AW76" s="91">
        <v>0</v>
      </c>
      <c r="AX76" s="92"/>
      <c r="AY76" s="92"/>
    </row>
    <row r="77" spans="1:51" ht="21.75" customHeight="1" x14ac:dyDescent="0.3">
      <c r="A77" s="714" t="s">
        <v>1027</v>
      </c>
      <c r="B77" s="728" t="s">
        <v>1028</v>
      </c>
      <c r="C77" s="728" t="s">
        <v>371</v>
      </c>
      <c r="D77" s="37" t="s">
        <v>72</v>
      </c>
      <c r="E77" s="41">
        <f t="shared" si="0"/>
        <v>15</v>
      </c>
      <c r="F77" s="42">
        <f t="shared" si="1"/>
        <v>10</v>
      </c>
      <c r="G77" s="42">
        <f t="shared" si="2"/>
        <v>5</v>
      </c>
      <c r="H77" s="42">
        <f t="shared" si="3"/>
        <v>5</v>
      </c>
      <c r="I77" s="43">
        <f t="shared" si="4"/>
        <v>2</v>
      </c>
      <c r="J77" s="44">
        <f t="shared" si="5"/>
        <v>37</v>
      </c>
      <c r="K77" s="681">
        <f>(J77+(J78/5))</f>
        <v>43</v>
      </c>
      <c r="L77" s="649"/>
      <c r="M77" s="723"/>
      <c r="N77" s="651">
        <f>K77+(L77*2)+(M77*30)</f>
        <v>43</v>
      </c>
      <c r="O77" s="649">
        <f>IF(N77=0,"",RANK(N77,N:N,0))</f>
        <v>106</v>
      </c>
      <c r="P77" s="47">
        <v>0</v>
      </c>
      <c r="Q77" s="49"/>
      <c r="R77" s="49"/>
      <c r="S77" s="111">
        <v>0</v>
      </c>
      <c r="T77" s="229"/>
      <c r="U77" s="230"/>
      <c r="V77" s="229"/>
      <c r="W77" s="63">
        <v>0</v>
      </c>
      <c r="X77" s="59"/>
      <c r="Y77" s="47"/>
      <c r="Z77" s="111">
        <v>0</v>
      </c>
      <c r="AA77" s="229"/>
      <c r="AB77" s="122">
        <v>2</v>
      </c>
      <c r="AC77" s="230">
        <v>0</v>
      </c>
      <c r="AD77" s="229"/>
      <c r="AE77" s="47">
        <v>0</v>
      </c>
      <c r="AF77" s="59"/>
      <c r="AG77" s="111"/>
      <c r="AH77" s="74"/>
      <c r="AI77" s="230"/>
      <c r="AJ77" s="47">
        <v>0</v>
      </c>
      <c r="AK77" s="111">
        <v>0</v>
      </c>
      <c r="AL77" s="229"/>
      <c r="AM77" s="47">
        <v>5</v>
      </c>
      <c r="AN77" s="231"/>
      <c r="AO77" s="232">
        <v>10</v>
      </c>
      <c r="AP77" s="232">
        <v>0</v>
      </c>
      <c r="AQ77" s="112">
        <v>0</v>
      </c>
      <c r="AR77" s="112">
        <v>0</v>
      </c>
      <c r="AS77" s="111">
        <v>15</v>
      </c>
      <c r="AT77" s="229"/>
      <c r="AU77" s="111">
        <v>5</v>
      </c>
      <c r="AV77" s="233"/>
      <c r="AW77" s="47">
        <v>5</v>
      </c>
      <c r="AX77" s="49"/>
      <c r="AY77" s="49"/>
    </row>
    <row r="78" spans="1:51" ht="21.75" customHeight="1" x14ac:dyDescent="0.3">
      <c r="A78" s="718"/>
      <c r="B78" s="670"/>
      <c r="C78" s="670"/>
      <c r="D78" s="85" t="s">
        <v>103</v>
      </c>
      <c r="E78" s="41">
        <f t="shared" si="0"/>
        <v>25</v>
      </c>
      <c r="F78" s="42">
        <f t="shared" si="1"/>
        <v>5</v>
      </c>
      <c r="G78" s="42">
        <f t="shared" si="2"/>
        <v>0</v>
      </c>
      <c r="H78" s="42">
        <f t="shared" si="3"/>
        <v>0</v>
      </c>
      <c r="I78" s="43">
        <f t="shared" si="4"/>
        <v>0</v>
      </c>
      <c r="J78" s="44">
        <f t="shared" si="5"/>
        <v>30</v>
      </c>
      <c r="K78" s="650"/>
      <c r="L78" s="650"/>
      <c r="M78" s="650"/>
      <c r="N78" s="650"/>
      <c r="O78" s="650"/>
      <c r="P78" s="91">
        <v>0</v>
      </c>
      <c r="Q78" s="92"/>
      <c r="R78" s="92"/>
      <c r="S78" s="131">
        <v>0</v>
      </c>
      <c r="T78" s="234"/>
      <c r="U78" s="235"/>
      <c r="V78" s="234"/>
      <c r="W78" s="103">
        <v>25</v>
      </c>
      <c r="X78" s="102"/>
      <c r="Y78" s="91"/>
      <c r="Z78" s="131">
        <v>0</v>
      </c>
      <c r="AA78" s="234"/>
      <c r="AB78" s="143">
        <v>5</v>
      </c>
      <c r="AC78" s="235">
        <v>0</v>
      </c>
      <c r="AD78" s="234"/>
      <c r="AE78" s="91">
        <v>0</v>
      </c>
      <c r="AF78" s="102"/>
      <c r="AG78" s="131"/>
      <c r="AH78" s="106"/>
      <c r="AI78" s="235"/>
      <c r="AJ78" s="91">
        <v>0</v>
      </c>
      <c r="AK78" s="131">
        <v>0</v>
      </c>
      <c r="AL78" s="234"/>
      <c r="AM78" s="91"/>
      <c r="AN78" s="236"/>
      <c r="AO78" s="237">
        <v>0</v>
      </c>
      <c r="AP78" s="237">
        <v>0</v>
      </c>
      <c r="AQ78" s="133">
        <v>0</v>
      </c>
      <c r="AR78" s="133">
        <v>0</v>
      </c>
      <c r="AS78" s="131"/>
      <c r="AT78" s="234"/>
      <c r="AU78" s="131"/>
      <c r="AV78" s="238"/>
      <c r="AW78" s="91">
        <v>0</v>
      </c>
      <c r="AX78" s="92"/>
      <c r="AY78" s="92"/>
    </row>
    <row r="79" spans="1:51" ht="21.75" customHeight="1" x14ac:dyDescent="0.3">
      <c r="A79" s="714" t="s">
        <v>1034</v>
      </c>
      <c r="B79" s="728" t="s">
        <v>1035</v>
      </c>
      <c r="C79" s="728" t="s">
        <v>139</v>
      </c>
      <c r="D79" s="37" t="s">
        <v>72</v>
      </c>
      <c r="E79" s="41">
        <f t="shared" si="0"/>
        <v>100</v>
      </c>
      <c r="F79" s="42">
        <f t="shared" si="1"/>
        <v>52</v>
      </c>
      <c r="G79" s="42">
        <f t="shared" si="2"/>
        <v>25</v>
      </c>
      <c r="H79" s="42">
        <f t="shared" si="3"/>
        <v>25</v>
      </c>
      <c r="I79" s="43">
        <f t="shared" si="4"/>
        <v>25</v>
      </c>
      <c r="J79" s="44">
        <f t="shared" si="5"/>
        <v>227</v>
      </c>
      <c r="K79" s="681">
        <f>(J79+(J80/5))</f>
        <v>337</v>
      </c>
      <c r="L79" s="649">
        <f>Nemzetközi!C30</f>
        <v>15</v>
      </c>
      <c r="M79" s="723"/>
      <c r="N79" s="651">
        <f>K79+(L79*2)+(M79*30)</f>
        <v>367</v>
      </c>
      <c r="O79" s="649">
        <f>IF(N79=0,"",RANK(N79,N:N,0))</f>
        <v>36</v>
      </c>
      <c r="P79" s="47">
        <v>0</v>
      </c>
      <c r="Q79" s="49"/>
      <c r="R79" s="49"/>
      <c r="S79" s="111">
        <v>0</v>
      </c>
      <c r="T79" s="229"/>
      <c r="U79" s="230"/>
      <c r="V79" s="229"/>
      <c r="W79" s="63">
        <v>0</v>
      </c>
      <c r="X79" s="59"/>
      <c r="Y79" s="47">
        <v>8</v>
      </c>
      <c r="Z79" s="111">
        <v>0</v>
      </c>
      <c r="AA79" s="229"/>
      <c r="AB79" s="122">
        <v>52</v>
      </c>
      <c r="AC79" s="230">
        <v>25</v>
      </c>
      <c r="AD79" s="229"/>
      <c r="AE79" s="47">
        <v>3</v>
      </c>
      <c r="AF79" s="59">
        <v>25</v>
      </c>
      <c r="AG79" s="111">
        <v>15</v>
      </c>
      <c r="AH79" s="74">
        <v>100</v>
      </c>
      <c r="AI79" s="230">
        <v>25</v>
      </c>
      <c r="AJ79" s="47">
        <v>15</v>
      </c>
      <c r="AK79" s="111">
        <v>0</v>
      </c>
      <c r="AL79" s="229">
        <v>25</v>
      </c>
      <c r="AM79" s="47">
        <v>25</v>
      </c>
      <c r="AN79" s="231"/>
      <c r="AO79" s="232">
        <v>0</v>
      </c>
      <c r="AP79" s="232">
        <v>0</v>
      </c>
      <c r="AQ79" s="112">
        <v>10</v>
      </c>
      <c r="AR79" s="112">
        <v>10</v>
      </c>
      <c r="AS79" s="111">
        <v>5</v>
      </c>
      <c r="AT79" s="229"/>
      <c r="AU79" s="111"/>
      <c r="AV79" s="233">
        <v>25</v>
      </c>
      <c r="AW79" s="47">
        <v>5</v>
      </c>
      <c r="AX79" s="49"/>
      <c r="AY79" s="49"/>
    </row>
    <row r="80" spans="1:51" ht="21.75" customHeight="1" x14ac:dyDescent="0.3">
      <c r="A80" s="718"/>
      <c r="B80" s="670"/>
      <c r="C80" s="670"/>
      <c r="D80" s="85" t="s">
        <v>103</v>
      </c>
      <c r="E80" s="41">
        <f t="shared" si="0"/>
        <v>150</v>
      </c>
      <c r="F80" s="42">
        <f t="shared" si="1"/>
        <v>150</v>
      </c>
      <c r="G80" s="42">
        <f t="shared" si="2"/>
        <v>100</v>
      </c>
      <c r="H80" s="42">
        <f t="shared" si="3"/>
        <v>90</v>
      </c>
      <c r="I80" s="43">
        <f t="shared" si="4"/>
        <v>60</v>
      </c>
      <c r="J80" s="44">
        <f t="shared" si="5"/>
        <v>550</v>
      </c>
      <c r="K80" s="650"/>
      <c r="L80" s="650"/>
      <c r="M80" s="650"/>
      <c r="N80" s="650"/>
      <c r="O80" s="650"/>
      <c r="P80" s="91">
        <v>0</v>
      </c>
      <c r="Q80" s="92"/>
      <c r="R80" s="92"/>
      <c r="S80" s="131">
        <v>0</v>
      </c>
      <c r="T80" s="234"/>
      <c r="U80" s="235"/>
      <c r="V80" s="234"/>
      <c r="W80" s="103">
        <v>0</v>
      </c>
      <c r="X80" s="102"/>
      <c r="Y80" s="91"/>
      <c r="Z80" s="131">
        <v>0</v>
      </c>
      <c r="AA80" s="234"/>
      <c r="AB80" s="143">
        <v>90</v>
      </c>
      <c r="AC80" s="235">
        <v>100</v>
      </c>
      <c r="AD80" s="234"/>
      <c r="AE80" s="91">
        <v>0</v>
      </c>
      <c r="AF80" s="102"/>
      <c r="AG80" s="131"/>
      <c r="AH80" s="106">
        <v>150</v>
      </c>
      <c r="AI80" s="235">
        <v>40</v>
      </c>
      <c r="AJ80" s="91">
        <v>0</v>
      </c>
      <c r="AK80" s="131">
        <v>0</v>
      </c>
      <c r="AL80" s="234"/>
      <c r="AM80" s="91"/>
      <c r="AN80" s="236"/>
      <c r="AO80" s="237">
        <v>0</v>
      </c>
      <c r="AP80" s="237">
        <v>0</v>
      </c>
      <c r="AQ80" s="133">
        <v>60</v>
      </c>
      <c r="AR80" s="133">
        <v>9</v>
      </c>
      <c r="AS80" s="131"/>
      <c r="AT80" s="234"/>
      <c r="AU80" s="131"/>
      <c r="AV80" s="238">
        <v>150</v>
      </c>
      <c r="AW80" s="91">
        <v>0</v>
      </c>
      <c r="AX80" s="92"/>
      <c r="AY80" s="92"/>
    </row>
    <row r="81" spans="1:51" ht="21.75" customHeight="1" x14ac:dyDescent="0.3">
      <c r="A81" s="714" t="s">
        <v>316</v>
      </c>
      <c r="B81" s="728" t="s">
        <v>317</v>
      </c>
      <c r="C81" s="728" t="s">
        <v>186</v>
      </c>
      <c r="D81" s="37" t="s">
        <v>72</v>
      </c>
      <c r="E81" s="41">
        <f t="shared" si="0"/>
        <v>15</v>
      </c>
      <c r="F81" s="42">
        <f t="shared" si="1"/>
        <v>8</v>
      </c>
      <c r="G81" s="42">
        <f t="shared" si="2"/>
        <v>5</v>
      </c>
      <c r="H81" s="42">
        <f t="shared" si="3"/>
        <v>0</v>
      </c>
      <c r="I81" s="43">
        <f t="shared" si="4"/>
        <v>0</v>
      </c>
      <c r="J81" s="44">
        <f t="shared" si="5"/>
        <v>28</v>
      </c>
      <c r="K81" s="681">
        <f>(J81+(J82/5))</f>
        <v>28</v>
      </c>
      <c r="L81" s="649">
        <f>Nemzetközi!C51</f>
        <v>0</v>
      </c>
      <c r="M81" s="723"/>
      <c r="N81" s="651">
        <f>K81+(L81*2)+(M81*30)</f>
        <v>28</v>
      </c>
      <c r="O81" s="649">
        <f>IF(N81=0,"",RANK(N81,N:N,0))</f>
        <v>121</v>
      </c>
      <c r="P81" s="47">
        <v>0</v>
      </c>
      <c r="Q81" s="49"/>
      <c r="R81" s="49"/>
      <c r="S81" s="111">
        <v>0</v>
      </c>
      <c r="T81" s="229"/>
      <c r="U81" s="230"/>
      <c r="V81" s="229"/>
      <c r="W81" s="63">
        <v>0</v>
      </c>
      <c r="X81" s="59"/>
      <c r="Y81" s="47"/>
      <c r="Z81" s="111">
        <v>0</v>
      </c>
      <c r="AA81" s="229"/>
      <c r="AB81" s="122"/>
      <c r="AC81" s="230">
        <v>0</v>
      </c>
      <c r="AD81" s="229"/>
      <c r="AE81" s="47">
        <v>0</v>
      </c>
      <c r="AF81" s="59"/>
      <c r="AG81" s="111"/>
      <c r="AH81" s="74"/>
      <c r="AI81" s="230"/>
      <c r="AJ81" s="47">
        <v>5</v>
      </c>
      <c r="AK81" s="111">
        <v>0</v>
      </c>
      <c r="AL81" s="229"/>
      <c r="AM81" s="47">
        <v>15</v>
      </c>
      <c r="AN81" s="231"/>
      <c r="AO81" s="232">
        <v>0</v>
      </c>
      <c r="AP81" s="232">
        <v>0</v>
      </c>
      <c r="AQ81" s="112">
        <v>0</v>
      </c>
      <c r="AR81" s="112">
        <v>0</v>
      </c>
      <c r="AS81" s="111"/>
      <c r="AT81" s="229"/>
      <c r="AU81" s="111">
        <v>8</v>
      </c>
      <c r="AV81" s="233"/>
      <c r="AW81" s="47">
        <v>0</v>
      </c>
      <c r="AX81" s="49"/>
      <c r="AY81" s="49"/>
    </row>
    <row r="82" spans="1:51" ht="21.75" customHeight="1" x14ac:dyDescent="0.3">
      <c r="A82" s="718"/>
      <c r="B82" s="670"/>
      <c r="C82" s="670"/>
      <c r="D82" s="85" t="s">
        <v>103</v>
      </c>
      <c r="E82" s="41">
        <f t="shared" si="0"/>
        <v>0</v>
      </c>
      <c r="F82" s="42">
        <f t="shared" si="1"/>
        <v>0</v>
      </c>
      <c r="G82" s="42">
        <f t="shared" si="2"/>
        <v>0</v>
      </c>
      <c r="H82" s="42">
        <f t="shared" si="3"/>
        <v>0</v>
      </c>
      <c r="I82" s="43">
        <f t="shared" si="4"/>
        <v>0</v>
      </c>
      <c r="J82" s="44">
        <f t="shared" si="5"/>
        <v>0</v>
      </c>
      <c r="K82" s="650"/>
      <c r="L82" s="650"/>
      <c r="M82" s="650"/>
      <c r="N82" s="650"/>
      <c r="O82" s="650"/>
      <c r="P82" s="91">
        <v>0</v>
      </c>
      <c r="Q82" s="92"/>
      <c r="R82" s="92"/>
      <c r="S82" s="131">
        <v>0</v>
      </c>
      <c r="T82" s="234"/>
      <c r="U82" s="235"/>
      <c r="V82" s="234"/>
      <c r="W82" s="103">
        <v>0</v>
      </c>
      <c r="X82" s="102"/>
      <c r="Y82" s="91"/>
      <c r="Z82" s="131">
        <v>0</v>
      </c>
      <c r="AA82" s="234"/>
      <c r="AB82" s="143"/>
      <c r="AC82" s="235">
        <v>0</v>
      </c>
      <c r="AD82" s="234"/>
      <c r="AE82" s="91">
        <v>0</v>
      </c>
      <c r="AF82" s="102"/>
      <c r="AG82" s="131"/>
      <c r="AH82" s="106"/>
      <c r="AI82" s="235"/>
      <c r="AJ82" s="91">
        <v>0</v>
      </c>
      <c r="AK82" s="131">
        <v>0</v>
      </c>
      <c r="AL82" s="234"/>
      <c r="AM82" s="91"/>
      <c r="AN82" s="236"/>
      <c r="AO82" s="237">
        <v>0</v>
      </c>
      <c r="AP82" s="237">
        <v>0</v>
      </c>
      <c r="AQ82" s="133">
        <v>0</v>
      </c>
      <c r="AR82" s="133">
        <v>0</v>
      </c>
      <c r="AS82" s="131"/>
      <c r="AT82" s="234"/>
      <c r="AU82" s="131"/>
      <c r="AV82" s="238"/>
      <c r="AW82" s="91">
        <v>0</v>
      </c>
      <c r="AX82" s="92"/>
      <c r="AY82" s="92"/>
    </row>
    <row r="83" spans="1:51" ht="21.75" customHeight="1" x14ac:dyDescent="0.3">
      <c r="A83" s="714" t="s">
        <v>327</v>
      </c>
      <c r="B83" s="728" t="s">
        <v>328</v>
      </c>
      <c r="C83" s="728" t="s">
        <v>156</v>
      </c>
      <c r="D83" s="37" t="s">
        <v>72</v>
      </c>
      <c r="E83" s="41">
        <f t="shared" si="0"/>
        <v>150</v>
      </c>
      <c r="F83" s="42">
        <f t="shared" si="1"/>
        <v>100</v>
      </c>
      <c r="G83" s="42">
        <f t="shared" si="2"/>
        <v>60</v>
      </c>
      <c r="H83" s="42">
        <f t="shared" si="3"/>
        <v>40</v>
      </c>
      <c r="I83" s="43">
        <f t="shared" si="4"/>
        <v>0</v>
      </c>
      <c r="J83" s="44">
        <f t="shared" si="5"/>
        <v>350</v>
      </c>
      <c r="K83" s="681">
        <f>(J83+(J84/5))</f>
        <v>462</v>
      </c>
      <c r="L83" s="649">
        <f>Nemzetközi!C31</f>
        <v>310</v>
      </c>
      <c r="M83" s="723"/>
      <c r="N83" s="651">
        <f>K83+(L83*2)+(M83*30)</f>
        <v>1082</v>
      </c>
      <c r="O83" s="649">
        <f>IF(N83=0,"",RANK(N83,N:N,0))</f>
        <v>12</v>
      </c>
      <c r="P83" s="47">
        <v>0</v>
      </c>
      <c r="Q83" s="49"/>
      <c r="R83" s="49"/>
      <c r="S83" s="111">
        <v>0</v>
      </c>
      <c r="T83" s="229"/>
      <c r="U83" s="230"/>
      <c r="V83" s="229"/>
      <c r="W83" s="63">
        <v>0</v>
      </c>
      <c r="X83" s="59"/>
      <c r="Y83" s="47"/>
      <c r="Z83" s="111">
        <v>60</v>
      </c>
      <c r="AA83" s="229"/>
      <c r="AB83" s="122"/>
      <c r="AC83" s="230">
        <v>0</v>
      </c>
      <c r="AD83" s="229"/>
      <c r="AE83" s="47">
        <v>0</v>
      </c>
      <c r="AF83" s="59"/>
      <c r="AG83" s="111"/>
      <c r="AH83" s="74">
        <v>40</v>
      </c>
      <c r="AI83" s="230">
        <v>100</v>
      </c>
      <c r="AJ83" s="47">
        <v>0</v>
      </c>
      <c r="AK83" s="111">
        <v>0</v>
      </c>
      <c r="AL83" s="229"/>
      <c r="AM83" s="47"/>
      <c r="AN83" s="231">
        <v>150</v>
      </c>
      <c r="AO83" s="232">
        <v>0</v>
      </c>
      <c r="AP83" s="232">
        <v>0</v>
      </c>
      <c r="AQ83" s="112">
        <v>0</v>
      </c>
      <c r="AR83" s="112">
        <v>0</v>
      </c>
      <c r="AS83" s="111"/>
      <c r="AT83" s="229"/>
      <c r="AU83" s="111"/>
      <c r="AV83" s="233"/>
      <c r="AW83" s="47">
        <v>0</v>
      </c>
      <c r="AX83" s="49"/>
      <c r="AY83" s="49"/>
    </row>
    <row r="84" spans="1:51" ht="21.75" customHeight="1" x14ac:dyDescent="0.3">
      <c r="A84" s="718"/>
      <c r="B84" s="670"/>
      <c r="C84" s="670"/>
      <c r="D84" s="85" t="s">
        <v>103</v>
      </c>
      <c r="E84" s="41">
        <f t="shared" si="0"/>
        <v>350</v>
      </c>
      <c r="F84" s="42">
        <f t="shared" si="1"/>
        <v>150</v>
      </c>
      <c r="G84" s="42">
        <f t="shared" si="2"/>
        <v>60</v>
      </c>
      <c r="H84" s="42">
        <f t="shared" si="3"/>
        <v>0</v>
      </c>
      <c r="I84" s="43">
        <f t="shared" si="4"/>
        <v>0</v>
      </c>
      <c r="J84" s="44">
        <f t="shared" si="5"/>
        <v>560</v>
      </c>
      <c r="K84" s="650"/>
      <c r="L84" s="650"/>
      <c r="M84" s="650"/>
      <c r="N84" s="650"/>
      <c r="O84" s="650"/>
      <c r="P84" s="91">
        <v>0</v>
      </c>
      <c r="Q84" s="92"/>
      <c r="R84" s="92"/>
      <c r="S84" s="131">
        <v>0</v>
      </c>
      <c r="T84" s="234"/>
      <c r="U84" s="235"/>
      <c r="V84" s="234"/>
      <c r="W84" s="103">
        <v>0</v>
      </c>
      <c r="X84" s="102"/>
      <c r="Y84" s="91"/>
      <c r="Z84" s="131">
        <v>0</v>
      </c>
      <c r="AA84" s="234"/>
      <c r="AB84" s="143"/>
      <c r="AC84" s="235">
        <v>0</v>
      </c>
      <c r="AD84" s="234"/>
      <c r="AE84" s="91">
        <v>0</v>
      </c>
      <c r="AF84" s="102"/>
      <c r="AG84" s="131"/>
      <c r="AH84" s="106">
        <v>60</v>
      </c>
      <c r="AI84" s="235">
        <v>150</v>
      </c>
      <c r="AJ84" s="91">
        <v>0</v>
      </c>
      <c r="AK84" s="131">
        <v>0</v>
      </c>
      <c r="AL84" s="234"/>
      <c r="AM84" s="91"/>
      <c r="AN84" s="236">
        <v>350</v>
      </c>
      <c r="AO84" s="237">
        <v>0</v>
      </c>
      <c r="AP84" s="237">
        <v>0</v>
      </c>
      <c r="AQ84" s="133">
        <v>0</v>
      </c>
      <c r="AR84" s="133">
        <v>0</v>
      </c>
      <c r="AS84" s="131"/>
      <c r="AT84" s="234"/>
      <c r="AU84" s="131"/>
      <c r="AV84" s="238"/>
      <c r="AW84" s="91">
        <v>0</v>
      </c>
      <c r="AX84" s="92"/>
      <c r="AY84" s="92"/>
    </row>
    <row r="85" spans="1:51" ht="21.75" customHeight="1" x14ac:dyDescent="0.3">
      <c r="A85" s="714" t="s">
        <v>1052</v>
      </c>
      <c r="B85" s="728" t="s">
        <v>1053</v>
      </c>
      <c r="C85" s="728" t="s">
        <v>139</v>
      </c>
      <c r="D85" s="37" t="s">
        <v>72</v>
      </c>
      <c r="E85" s="41">
        <f t="shared" si="0"/>
        <v>60</v>
      </c>
      <c r="F85" s="42">
        <f t="shared" si="1"/>
        <v>15</v>
      </c>
      <c r="G85" s="42">
        <f t="shared" si="2"/>
        <v>10</v>
      </c>
      <c r="H85" s="42">
        <f t="shared" si="3"/>
        <v>8</v>
      </c>
      <c r="I85" s="43">
        <f t="shared" si="4"/>
        <v>5</v>
      </c>
      <c r="J85" s="44">
        <f t="shared" si="5"/>
        <v>98</v>
      </c>
      <c r="K85" s="681">
        <f>(J85+(J86/5))</f>
        <v>100.8</v>
      </c>
      <c r="L85" s="649"/>
      <c r="M85" s="723"/>
      <c r="N85" s="651">
        <f>K85+(L85*2)+(M85*30)</f>
        <v>100.8</v>
      </c>
      <c r="O85" s="649">
        <f>IF(N85=0,"",RANK(N85,N:N,0))</f>
        <v>77</v>
      </c>
      <c r="P85" s="47">
        <v>0</v>
      </c>
      <c r="Q85" s="49"/>
      <c r="R85" s="49"/>
      <c r="S85" s="111">
        <v>0</v>
      </c>
      <c r="T85" s="229"/>
      <c r="U85" s="230"/>
      <c r="V85" s="229"/>
      <c r="W85" s="63">
        <v>0</v>
      </c>
      <c r="X85" s="59"/>
      <c r="Y85" s="47"/>
      <c r="Z85" s="111">
        <v>0</v>
      </c>
      <c r="AA85" s="229"/>
      <c r="AB85" s="122">
        <v>10</v>
      </c>
      <c r="AC85" s="230">
        <v>0</v>
      </c>
      <c r="AD85" s="229">
        <v>5</v>
      </c>
      <c r="AE85" s="47">
        <v>0</v>
      </c>
      <c r="AF85" s="59"/>
      <c r="AG85" s="111">
        <v>5</v>
      </c>
      <c r="AH85" s="74"/>
      <c r="AI85" s="230"/>
      <c r="AJ85" s="47">
        <v>8</v>
      </c>
      <c r="AK85" s="111">
        <v>0</v>
      </c>
      <c r="AL85" s="229"/>
      <c r="AM85" s="47">
        <v>15</v>
      </c>
      <c r="AN85" s="231"/>
      <c r="AO85" s="232">
        <v>0</v>
      </c>
      <c r="AP85" s="232">
        <v>0</v>
      </c>
      <c r="AQ85" s="112">
        <v>60</v>
      </c>
      <c r="AR85" s="112">
        <v>3</v>
      </c>
      <c r="AS85" s="111"/>
      <c r="AT85" s="229"/>
      <c r="AU85" s="111"/>
      <c r="AV85" s="233"/>
      <c r="AW85" s="47">
        <v>0</v>
      </c>
      <c r="AX85" s="49"/>
      <c r="AY85" s="49"/>
    </row>
    <row r="86" spans="1:51" ht="21.75" customHeight="1" x14ac:dyDescent="0.3">
      <c r="A86" s="718"/>
      <c r="B86" s="670"/>
      <c r="C86" s="670"/>
      <c r="D86" s="85" t="s">
        <v>103</v>
      </c>
      <c r="E86" s="41">
        <f t="shared" si="0"/>
        <v>14</v>
      </c>
      <c r="F86" s="42">
        <f t="shared" si="1"/>
        <v>0</v>
      </c>
      <c r="G86" s="42">
        <f t="shared" si="2"/>
        <v>0</v>
      </c>
      <c r="H86" s="42">
        <f t="shared" si="3"/>
        <v>0</v>
      </c>
      <c r="I86" s="43">
        <f t="shared" si="4"/>
        <v>0</v>
      </c>
      <c r="J86" s="44">
        <f t="shared" si="5"/>
        <v>14</v>
      </c>
      <c r="K86" s="650"/>
      <c r="L86" s="650"/>
      <c r="M86" s="650"/>
      <c r="N86" s="650"/>
      <c r="O86" s="650"/>
      <c r="P86" s="91">
        <v>0</v>
      </c>
      <c r="Q86" s="92"/>
      <c r="R86" s="92"/>
      <c r="S86" s="131">
        <v>0</v>
      </c>
      <c r="T86" s="234"/>
      <c r="U86" s="235"/>
      <c r="V86" s="234"/>
      <c r="W86" s="103">
        <v>0</v>
      </c>
      <c r="X86" s="102"/>
      <c r="Y86" s="91"/>
      <c r="Z86" s="131">
        <v>0</v>
      </c>
      <c r="AA86" s="234"/>
      <c r="AB86" s="143">
        <v>14</v>
      </c>
      <c r="AC86" s="235">
        <v>0</v>
      </c>
      <c r="AD86" s="234"/>
      <c r="AE86" s="91">
        <v>0</v>
      </c>
      <c r="AF86" s="102"/>
      <c r="AG86" s="131"/>
      <c r="AH86" s="106"/>
      <c r="AI86" s="235"/>
      <c r="AJ86" s="91">
        <v>0</v>
      </c>
      <c r="AK86" s="131">
        <v>0</v>
      </c>
      <c r="AL86" s="234"/>
      <c r="AM86" s="91"/>
      <c r="AN86" s="236"/>
      <c r="AO86" s="237">
        <v>0</v>
      </c>
      <c r="AP86" s="237">
        <v>0</v>
      </c>
      <c r="AQ86" s="133">
        <v>0</v>
      </c>
      <c r="AR86" s="133">
        <v>0</v>
      </c>
      <c r="AS86" s="131"/>
      <c r="AT86" s="234"/>
      <c r="AU86" s="131"/>
      <c r="AV86" s="238"/>
      <c r="AW86" s="91">
        <v>0</v>
      </c>
      <c r="AX86" s="92"/>
      <c r="AY86" s="92"/>
    </row>
    <row r="87" spans="1:51" ht="21.75" customHeight="1" x14ac:dyDescent="0.3">
      <c r="A87" s="714" t="s">
        <v>1060</v>
      </c>
      <c r="B87" s="728" t="s">
        <v>1061</v>
      </c>
      <c r="C87" s="728" t="s">
        <v>1062</v>
      </c>
      <c r="D87" s="37" t="s">
        <v>72</v>
      </c>
      <c r="E87" s="41">
        <f t="shared" si="0"/>
        <v>5</v>
      </c>
      <c r="F87" s="42">
        <f t="shared" si="1"/>
        <v>0</v>
      </c>
      <c r="G87" s="42">
        <f t="shared" si="2"/>
        <v>0</v>
      </c>
      <c r="H87" s="42">
        <f t="shared" si="3"/>
        <v>0</v>
      </c>
      <c r="I87" s="43">
        <f t="shared" si="4"/>
        <v>0</v>
      </c>
      <c r="J87" s="44">
        <f t="shared" si="5"/>
        <v>5</v>
      </c>
      <c r="K87" s="681">
        <f>(J87+(J88/5))</f>
        <v>5</v>
      </c>
      <c r="L87" s="649"/>
      <c r="M87" s="723"/>
      <c r="N87" s="651">
        <f>K87+(L87*2)+(M87*30)</f>
        <v>5</v>
      </c>
      <c r="O87" s="649">
        <f>IF(N87=0,"",RANK(N87,N:N,0))</f>
        <v>166</v>
      </c>
      <c r="P87" s="47">
        <v>0</v>
      </c>
      <c r="Q87" s="49"/>
      <c r="R87" s="49"/>
      <c r="S87" s="111">
        <v>0</v>
      </c>
      <c r="T87" s="229"/>
      <c r="U87" s="230"/>
      <c r="V87" s="229"/>
      <c r="W87" s="63">
        <v>0</v>
      </c>
      <c r="X87" s="59"/>
      <c r="Y87" s="47"/>
      <c r="Z87" s="111">
        <v>0</v>
      </c>
      <c r="AA87" s="229"/>
      <c r="AB87" s="122"/>
      <c r="AC87" s="230">
        <v>0</v>
      </c>
      <c r="AD87" s="229"/>
      <c r="AE87" s="47">
        <v>0</v>
      </c>
      <c r="AF87" s="59"/>
      <c r="AG87" s="111"/>
      <c r="AH87" s="74"/>
      <c r="AI87" s="230"/>
      <c r="AJ87" s="47">
        <v>0</v>
      </c>
      <c r="AK87" s="111">
        <v>0</v>
      </c>
      <c r="AL87" s="229"/>
      <c r="AM87" s="47"/>
      <c r="AN87" s="231"/>
      <c r="AO87" s="232">
        <v>0</v>
      </c>
      <c r="AP87" s="232">
        <v>0</v>
      </c>
      <c r="AQ87" s="112">
        <v>0</v>
      </c>
      <c r="AR87" s="112">
        <v>0</v>
      </c>
      <c r="AS87" s="111"/>
      <c r="AT87" s="229"/>
      <c r="AU87" s="111">
        <v>5</v>
      </c>
      <c r="AV87" s="233"/>
      <c r="AW87" s="47">
        <v>0</v>
      </c>
      <c r="AX87" s="49"/>
      <c r="AY87" s="49"/>
    </row>
    <row r="88" spans="1:51" ht="21.75" customHeight="1" x14ac:dyDescent="0.3">
      <c r="A88" s="718"/>
      <c r="B88" s="670"/>
      <c r="C88" s="670"/>
      <c r="D88" s="85" t="s">
        <v>103</v>
      </c>
      <c r="E88" s="41">
        <f t="shared" si="0"/>
        <v>0</v>
      </c>
      <c r="F88" s="42">
        <f t="shared" si="1"/>
        <v>0</v>
      </c>
      <c r="G88" s="42">
        <f t="shared" si="2"/>
        <v>0</v>
      </c>
      <c r="H88" s="42">
        <f t="shared" si="3"/>
        <v>0</v>
      </c>
      <c r="I88" s="43">
        <f t="shared" si="4"/>
        <v>0</v>
      </c>
      <c r="J88" s="44">
        <f t="shared" si="5"/>
        <v>0</v>
      </c>
      <c r="K88" s="650"/>
      <c r="L88" s="650"/>
      <c r="M88" s="650"/>
      <c r="N88" s="650"/>
      <c r="O88" s="650"/>
      <c r="P88" s="91">
        <v>0</v>
      </c>
      <c r="Q88" s="92"/>
      <c r="R88" s="92"/>
      <c r="S88" s="131">
        <v>0</v>
      </c>
      <c r="T88" s="234"/>
      <c r="U88" s="235"/>
      <c r="V88" s="234"/>
      <c r="W88" s="103">
        <v>0</v>
      </c>
      <c r="X88" s="102"/>
      <c r="Y88" s="91"/>
      <c r="Z88" s="131">
        <v>0</v>
      </c>
      <c r="AA88" s="234"/>
      <c r="AB88" s="143"/>
      <c r="AC88" s="235">
        <v>0</v>
      </c>
      <c r="AD88" s="234"/>
      <c r="AE88" s="91">
        <v>0</v>
      </c>
      <c r="AF88" s="102"/>
      <c r="AG88" s="131"/>
      <c r="AH88" s="106"/>
      <c r="AI88" s="235"/>
      <c r="AJ88" s="91">
        <v>0</v>
      </c>
      <c r="AK88" s="131">
        <v>0</v>
      </c>
      <c r="AL88" s="234"/>
      <c r="AM88" s="91"/>
      <c r="AN88" s="236"/>
      <c r="AO88" s="237">
        <v>0</v>
      </c>
      <c r="AP88" s="237">
        <v>0</v>
      </c>
      <c r="AQ88" s="133">
        <v>0</v>
      </c>
      <c r="AR88" s="133">
        <v>0</v>
      </c>
      <c r="AS88" s="131"/>
      <c r="AT88" s="234"/>
      <c r="AU88" s="131"/>
      <c r="AV88" s="238"/>
      <c r="AW88" s="91">
        <v>0</v>
      </c>
      <c r="AX88" s="92"/>
      <c r="AY88" s="92"/>
    </row>
    <row r="89" spans="1:51" ht="21.75" customHeight="1" x14ac:dyDescent="0.3">
      <c r="A89" s="714" t="s">
        <v>1067</v>
      </c>
      <c r="B89" s="728" t="s">
        <v>1068</v>
      </c>
      <c r="C89" s="728" t="s">
        <v>53</v>
      </c>
      <c r="D89" s="37" t="s">
        <v>72</v>
      </c>
      <c r="E89" s="41">
        <f t="shared" si="0"/>
        <v>10</v>
      </c>
      <c r="F89" s="42">
        <f t="shared" si="1"/>
        <v>5</v>
      </c>
      <c r="G89" s="42">
        <f t="shared" si="2"/>
        <v>5</v>
      </c>
      <c r="H89" s="42">
        <f t="shared" si="3"/>
        <v>5</v>
      </c>
      <c r="I89" s="43">
        <f t="shared" si="4"/>
        <v>0</v>
      </c>
      <c r="J89" s="44">
        <f t="shared" si="5"/>
        <v>25</v>
      </c>
      <c r="K89" s="681">
        <f>(J89+(J90/5))</f>
        <v>30</v>
      </c>
      <c r="L89" s="649"/>
      <c r="M89" s="723"/>
      <c r="N89" s="651">
        <f>K89+(L89*2)+(M89*30)</f>
        <v>30</v>
      </c>
      <c r="O89" s="649">
        <f>IF(N89=0,"",RANK(N89,N:N,0))</f>
        <v>114</v>
      </c>
      <c r="P89" s="47">
        <v>0</v>
      </c>
      <c r="Q89" s="49"/>
      <c r="R89" s="49"/>
      <c r="S89" s="111">
        <v>0</v>
      </c>
      <c r="T89" s="229"/>
      <c r="U89" s="230"/>
      <c r="V89" s="229"/>
      <c r="W89" s="63">
        <v>0</v>
      </c>
      <c r="X89" s="59"/>
      <c r="Y89" s="47"/>
      <c r="Z89" s="111">
        <v>0</v>
      </c>
      <c r="AA89" s="229"/>
      <c r="AB89" s="122"/>
      <c r="AC89" s="230">
        <v>0</v>
      </c>
      <c r="AD89" s="229"/>
      <c r="AE89" s="47">
        <v>0</v>
      </c>
      <c r="AF89" s="59">
        <v>5</v>
      </c>
      <c r="AG89" s="111">
        <v>5</v>
      </c>
      <c r="AH89" s="74"/>
      <c r="AI89" s="230"/>
      <c r="AJ89" s="47">
        <v>0</v>
      </c>
      <c r="AK89" s="111">
        <v>5</v>
      </c>
      <c r="AL89" s="229"/>
      <c r="AM89" s="47"/>
      <c r="AN89" s="231"/>
      <c r="AO89" s="232">
        <v>10</v>
      </c>
      <c r="AP89" s="232">
        <v>0</v>
      </c>
      <c r="AQ89" s="112">
        <v>0</v>
      </c>
      <c r="AR89" s="112">
        <v>0</v>
      </c>
      <c r="AS89" s="111"/>
      <c r="AT89" s="229"/>
      <c r="AU89" s="111"/>
      <c r="AV89" s="233"/>
      <c r="AW89" s="47">
        <v>0</v>
      </c>
      <c r="AX89" s="49"/>
      <c r="AY89" s="49"/>
    </row>
    <row r="90" spans="1:51" ht="21.75" customHeight="1" x14ac:dyDescent="0.3">
      <c r="A90" s="718"/>
      <c r="B90" s="670"/>
      <c r="C90" s="670"/>
      <c r="D90" s="85" t="s">
        <v>103</v>
      </c>
      <c r="E90" s="41">
        <f t="shared" si="0"/>
        <v>25</v>
      </c>
      <c r="F90" s="42">
        <f t="shared" si="1"/>
        <v>0</v>
      </c>
      <c r="G90" s="42">
        <f t="shared" si="2"/>
        <v>0</v>
      </c>
      <c r="H90" s="42">
        <f t="shared" si="3"/>
        <v>0</v>
      </c>
      <c r="I90" s="43">
        <f t="shared" si="4"/>
        <v>0</v>
      </c>
      <c r="J90" s="44">
        <f t="shared" si="5"/>
        <v>25</v>
      </c>
      <c r="K90" s="650"/>
      <c r="L90" s="650"/>
      <c r="M90" s="650"/>
      <c r="N90" s="650"/>
      <c r="O90" s="650"/>
      <c r="P90" s="91">
        <v>0</v>
      </c>
      <c r="Q90" s="92"/>
      <c r="R90" s="92"/>
      <c r="S90" s="131">
        <v>0</v>
      </c>
      <c r="T90" s="234"/>
      <c r="U90" s="235"/>
      <c r="V90" s="234"/>
      <c r="W90" s="103">
        <v>0</v>
      </c>
      <c r="X90" s="102"/>
      <c r="Y90" s="91"/>
      <c r="Z90" s="131">
        <v>0</v>
      </c>
      <c r="AA90" s="234"/>
      <c r="AB90" s="143"/>
      <c r="AC90" s="235">
        <v>0</v>
      </c>
      <c r="AD90" s="234"/>
      <c r="AE90" s="91">
        <v>0</v>
      </c>
      <c r="AF90" s="102"/>
      <c r="AG90" s="131"/>
      <c r="AH90" s="106"/>
      <c r="AI90" s="235"/>
      <c r="AJ90" s="91">
        <v>0</v>
      </c>
      <c r="AK90" s="131">
        <v>0</v>
      </c>
      <c r="AL90" s="234"/>
      <c r="AM90" s="91"/>
      <c r="AN90" s="236"/>
      <c r="AO90" s="237">
        <v>25</v>
      </c>
      <c r="AP90" s="237">
        <v>0</v>
      </c>
      <c r="AQ90" s="133">
        <v>0</v>
      </c>
      <c r="AR90" s="133">
        <v>0</v>
      </c>
      <c r="AS90" s="131"/>
      <c r="AT90" s="234"/>
      <c r="AU90" s="131"/>
      <c r="AV90" s="238"/>
      <c r="AW90" s="91">
        <v>0</v>
      </c>
      <c r="AX90" s="92"/>
      <c r="AY90" s="92"/>
    </row>
    <row r="91" spans="1:51" ht="21.75" customHeight="1" x14ac:dyDescent="0.3">
      <c r="A91" s="714" t="s">
        <v>1073</v>
      </c>
      <c r="B91" s="728" t="s">
        <v>1074</v>
      </c>
      <c r="C91" s="728" t="s">
        <v>138</v>
      </c>
      <c r="D91" s="37" t="s">
        <v>72</v>
      </c>
      <c r="E91" s="41">
        <f t="shared" si="0"/>
        <v>60</v>
      </c>
      <c r="F91" s="42">
        <f t="shared" si="1"/>
        <v>40</v>
      </c>
      <c r="G91" s="42">
        <f t="shared" si="2"/>
        <v>40</v>
      </c>
      <c r="H91" s="42">
        <f t="shared" si="3"/>
        <v>40</v>
      </c>
      <c r="I91" s="43">
        <f t="shared" si="4"/>
        <v>30</v>
      </c>
      <c r="J91" s="44">
        <f t="shared" si="5"/>
        <v>210</v>
      </c>
      <c r="K91" s="681">
        <f>(J91+(J92/5))</f>
        <v>282</v>
      </c>
      <c r="L91" s="649"/>
      <c r="M91" s="723"/>
      <c r="N91" s="651">
        <f>K91+(L91*2)+(M91*30)</f>
        <v>282</v>
      </c>
      <c r="O91" s="649">
        <f>IF(N91=0,"",RANK(N91,N:N,0))</f>
        <v>41</v>
      </c>
      <c r="P91" s="47">
        <v>8</v>
      </c>
      <c r="Q91" s="49"/>
      <c r="R91" s="49">
        <v>30</v>
      </c>
      <c r="S91" s="111">
        <v>0</v>
      </c>
      <c r="T91" s="229"/>
      <c r="U91" s="230">
        <v>8</v>
      </c>
      <c r="V91" s="229">
        <v>15</v>
      </c>
      <c r="W91" s="63">
        <v>8</v>
      </c>
      <c r="X91" s="59">
        <v>8</v>
      </c>
      <c r="Y91" s="47"/>
      <c r="Z91" s="111">
        <v>8</v>
      </c>
      <c r="AA91" s="229">
        <v>3</v>
      </c>
      <c r="AB91" s="122"/>
      <c r="AC91" s="230">
        <v>25</v>
      </c>
      <c r="AD91" s="229">
        <v>25</v>
      </c>
      <c r="AE91" s="47">
        <v>0</v>
      </c>
      <c r="AF91" s="59">
        <v>5</v>
      </c>
      <c r="AG91" s="111">
        <v>8</v>
      </c>
      <c r="AH91" s="74">
        <v>40</v>
      </c>
      <c r="AI91" s="230">
        <v>25</v>
      </c>
      <c r="AJ91" s="47">
        <v>0</v>
      </c>
      <c r="AK91" s="111">
        <v>40</v>
      </c>
      <c r="AL91" s="229"/>
      <c r="AM91" s="47"/>
      <c r="AN91" s="231">
        <v>60</v>
      </c>
      <c r="AO91" s="232">
        <v>0</v>
      </c>
      <c r="AP91" s="232">
        <v>0</v>
      </c>
      <c r="AQ91" s="112">
        <v>40</v>
      </c>
      <c r="AR91" s="112">
        <v>8</v>
      </c>
      <c r="AS91" s="111"/>
      <c r="AT91" s="229"/>
      <c r="AU91" s="111"/>
      <c r="AV91" s="233"/>
      <c r="AW91" s="47">
        <v>25</v>
      </c>
      <c r="AX91" s="49"/>
      <c r="AY91" s="49"/>
    </row>
    <row r="92" spans="1:51" ht="21.75" customHeight="1" x14ac:dyDescent="0.3">
      <c r="A92" s="718"/>
      <c r="B92" s="670"/>
      <c r="C92" s="670"/>
      <c r="D92" s="85" t="s">
        <v>103</v>
      </c>
      <c r="E92" s="41">
        <f t="shared" si="0"/>
        <v>100</v>
      </c>
      <c r="F92" s="42">
        <f t="shared" si="1"/>
        <v>100</v>
      </c>
      <c r="G92" s="42">
        <f t="shared" si="2"/>
        <v>60</v>
      </c>
      <c r="H92" s="42">
        <f t="shared" si="3"/>
        <v>60</v>
      </c>
      <c r="I92" s="43">
        <f t="shared" si="4"/>
        <v>40</v>
      </c>
      <c r="J92" s="44">
        <f t="shared" si="5"/>
        <v>360</v>
      </c>
      <c r="K92" s="650"/>
      <c r="L92" s="650"/>
      <c r="M92" s="650"/>
      <c r="N92" s="650"/>
      <c r="O92" s="650"/>
      <c r="P92" s="91">
        <v>0</v>
      </c>
      <c r="Q92" s="92"/>
      <c r="R92" s="92">
        <v>30</v>
      </c>
      <c r="S92" s="131">
        <v>0</v>
      </c>
      <c r="T92" s="234"/>
      <c r="U92" s="235">
        <v>25</v>
      </c>
      <c r="V92" s="234"/>
      <c r="W92" s="103">
        <v>60</v>
      </c>
      <c r="X92" s="102"/>
      <c r="Y92" s="91"/>
      <c r="Z92" s="131">
        <v>0</v>
      </c>
      <c r="AA92" s="234"/>
      <c r="AB92" s="143"/>
      <c r="AC92" s="235">
        <v>40</v>
      </c>
      <c r="AD92" s="234"/>
      <c r="AE92" s="91">
        <v>0</v>
      </c>
      <c r="AF92" s="102"/>
      <c r="AG92" s="131"/>
      <c r="AH92" s="106">
        <v>60</v>
      </c>
      <c r="AI92" s="235">
        <v>40</v>
      </c>
      <c r="AJ92" s="91">
        <v>0</v>
      </c>
      <c r="AK92" s="131">
        <v>0</v>
      </c>
      <c r="AL92" s="234"/>
      <c r="AM92" s="91"/>
      <c r="AN92" s="236">
        <v>100</v>
      </c>
      <c r="AO92" s="237">
        <v>0</v>
      </c>
      <c r="AP92" s="237">
        <v>0</v>
      </c>
      <c r="AQ92" s="133">
        <v>100</v>
      </c>
      <c r="AR92" s="133">
        <v>4</v>
      </c>
      <c r="AS92" s="131"/>
      <c r="AT92" s="234"/>
      <c r="AU92" s="131"/>
      <c r="AV92" s="238"/>
      <c r="AW92" s="91">
        <v>0</v>
      </c>
      <c r="AX92" s="92"/>
      <c r="AY92" s="92"/>
    </row>
    <row r="93" spans="1:51" ht="21.75" customHeight="1" x14ac:dyDescent="0.3">
      <c r="A93" s="714" t="s">
        <v>1079</v>
      </c>
      <c r="B93" s="728" t="s">
        <v>1080</v>
      </c>
      <c r="C93" s="728" t="s">
        <v>138</v>
      </c>
      <c r="D93" s="37" t="s">
        <v>72</v>
      </c>
      <c r="E93" s="41">
        <f t="shared" si="0"/>
        <v>150</v>
      </c>
      <c r="F93" s="42">
        <f t="shared" si="1"/>
        <v>150</v>
      </c>
      <c r="G93" s="42">
        <f t="shared" si="2"/>
        <v>150</v>
      </c>
      <c r="H93" s="42">
        <f t="shared" si="3"/>
        <v>118</v>
      </c>
      <c r="I93" s="43">
        <f t="shared" si="4"/>
        <v>90</v>
      </c>
      <c r="J93" s="44">
        <f t="shared" si="5"/>
        <v>658</v>
      </c>
      <c r="K93" s="681">
        <f>(J93+(J94/5))</f>
        <v>822</v>
      </c>
      <c r="L93" s="649">
        <f>Nemzetközi!C34</f>
        <v>180</v>
      </c>
      <c r="M93" s="723">
        <f>Nemzetközi!D34</f>
        <v>0</v>
      </c>
      <c r="N93" s="651">
        <f>K93+(L93*2)+(M93*30)</f>
        <v>1182</v>
      </c>
      <c r="O93" s="649">
        <f>IF(N93=0,"",RANK(N93,N:N,0))</f>
        <v>11</v>
      </c>
      <c r="P93" s="47">
        <v>0</v>
      </c>
      <c r="Q93" s="49"/>
      <c r="R93" s="49"/>
      <c r="S93" s="111">
        <v>0</v>
      </c>
      <c r="T93" s="229"/>
      <c r="U93" s="230">
        <v>60</v>
      </c>
      <c r="V93" s="229"/>
      <c r="W93" s="63">
        <v>90</v>
      </c>
      <c r="X93" s="59">
        <v>40</v>
      </c>
      <c r="Y93" s="47"/>
      <c r="Z93" s="111">
        <v>0</v>
      </c>
      <c r="AA93" s="229"/>
      <c r="AB93" s="122">
        <v>118</v>
      </c>
      <c r="AC93" s="230">
        <v>150</v>
      </c>
      <c r="AD93" s="229"/>
      <c r="AE93" s="47">
        <v>0</v>
      </c>
      <c r="AF93" s="59"/>
      <c r="AG93" s="111">
        <v>60</v>
      </c>
      <c r="AH93" s="74">
        <v>150</v>
      </c>
      <c r="AI93" s="230">
        <v>25</v>
      </c>
      <c r="AJ93" s="47">
        <v>0</v>
      </c>
      <c r="AK93" s="111">
        <v>0</v>
      </c>
      <c r="AL93" s="229"/>
      <c r="AM93" s="47"/>
      <c r="AN93" s="231">
        <v>150</v>
      </c>
      <c r="AO93" s="232">
        <v>0</v>
      </c>
      <c r="AP93" s="232">
        <v>0</v>
      </c>
      <c r="AQ93" s="112">
        <v>0</v>
      </c>
      <c r="AR93" s="112">
        <v>10</v>
      </c>
      <c r="AS93" s="111"/>
      <c r="AT93" s="229"/>
      <c r="AU93" s="111"/>
      <c r="AV93" s="233"/>
      <c r="AW93" s="47">
        <v>0</v>
      </c>
      <c r="AX93" s="49"/>
      <c r="AY93" s="49"/>
    </row>
    <row r="94" spans="1:51" ht="21.75" customHeight="1" x14ac:dyDescent="0.3">
      <c r="A94" s="718"/>
      <c r="B94" s="670"/>
      <c r="C94" s="670"/>
      <c r="D94" s="85" t="s">
        <v>103</v>
      </c>
      <c r="E94" s="41">
        <f t="shared" si="0"/>
        <v>250</v>
      </c>
      <c r="F94" s="42">
        <f t="shared" si="1"/>
        <v>150</v>
      </c>
      <c r="G94" s="42">
        <f t="shared" si="2"/>
        <v>150</v>
      </c>
      <c r="H94" s="42">
        <f t="shared" si="3"/>
        <v>150</v>
      </c>
      <c r="I94" s="43">
        <f t="shared" si="4"/>
        <v>120</v>
      </c>
      <c r="J94" s="44">
        <f t="shared" si="5"/>
        <v>820</v>
      </c>
      <c r="K94" s="650"/>
      <c r="L94" s="650"/>
      <c r="M94" s="650"/>
      <c r="N94" s="650"/>
      <c r="O94" s="650"/>
      <c r="P94" s="91">
        <v>0</v>
      </c>
      <c r="Q94" s="92"/>
      <c r="R94" s="92"/>
      <c r="S94" s="131">
        <v>0</v>
      </c>
      <c r="T94" s="234"/>
      <c r="U94" s="235">
        <v>60</v>
      </c>
      <c r="V94" s="234"/>
      <c r="W94" s="103">
        <v>90</v>
      </c>
      <c r="X94" s="102"/>
      <c r="Y94" s="91"/>
      <c r="Z94" s="131">
        <v>0</v>
      </c>
      <c r="AA94" s="234"/>
      <c r="AB94" s="143">
        <v>120</v>
      </c>
      <c r="AC94" s="235">
        <v>150</v>
      </c>
      <c r="AD94" s="234"/>
      <c r="AE94" s="91">
        <v>0</v>
      </c>
      <c r="AF94" s="102"/>
      <c r="AG94" s="131"/>
      <c r="AH94" s="106">
        <v>250</v>
      </c>
      <c r="AI94" s="235">
        <v>150</v>
      </c>
      <c r="AJ94" s="91">
        <v>0</v>
      </c>
      <c r="AK94" s="131">
        <v>0</v>
      </c>
      <c r="AL94" s="234"/>
      <c r="AM94" s="91"/>
      <c r="AN94" s="236">
        <v>150</v>
      </c>
      <c r="AO94" s="237">
        <v>0</v>
      </c>
      <c r="AP94" s="237">
        <v>0</v>
      </c>
      <c r="AQ94" s="133">
        <v>0</v>
      </c>
      <c r="AR94" s="133">
        <v>0</v>
      </c>
      <c r="AS94" s="131"/>
      <c r="AT94" s="234"/>
      <c r="AU94" s="131"/>
      <c r="AV94" s="238"/>
      <c r="AW94" s="91">
        <v>0</v>
      </c>
      <c r="AX94" s="92"/>
      <c r="AY94" s="92"/>
    </row>
    <row r="95" spans="1:51" ht="21.75" customHeight="1" x14ac:dyDescent="0.3">
      <c r="A95" s="714" t="s">
        <v>1088</v>
      </c>
      <c r="B95" s="728" t="s">
        <v>1089</v>
      </c>
      <c r="C95" s="728" t="s">
        <v>81</v>
      </c>
      <c r="D95" s="37" t="s">
        <v>72</v>
      </c>
      <c r="E95" s="41">
        <f t="shared" si="0"/>
        <v>11</v>
      </c>
      <c r="F95" s="42">
        <f t="shared" si="1"/>
        <v>5</v>
      </c>
      <c r="G95" s="42">
        <f t="shared" si="2"/>
        <v>1</v>
      </c>
      <c r="H95" s="42">
        <f t="shared" si="3"/>
        <v>0</v>
      </c>
      <c r="I95" s="43">
        <f t="shared" si="4"/>
        <v>0</v>
      </c>
      <c r="J95" s="44">
        <f t="shared" si="5"/>
        <v>17</v>
      </c>
      <c r="K95" s="681">
        <f>(J95+(J96/5))</f>
        <v>17.8</v>
      </c>
      <c r="L95" s="649"/>
      <c r="M95" s="723"/>
      <c r="N95" s="651">
        <f>K95+(L95*2)+(M95*30)</f>
        <v>17.8</v>
      </c>
      <c r="O95" s="649">
        <f>IF(N95=0,"",RANK(N95,N:N,0))</f>
        <v>140</v>
      </c>
      <c r="P95" s="47">
        <v>0</v>
      </c>
      <c r="Q95" s="49"/>
      <c r="R95" s="49"/>
      <c r="S95" s="111">
        <v>0</v>
      </c>
      <c r="T95" s="229"/>
      <c r="U95" s="230"/>
      <c r="V95" s="229"/>
      <c r="W95" s="63">
        <v>0</v>
      </c>
      <c r="X95" s="59"/>
      <c r="Y95" s="47"/>
      <c r="Z95" s="111">
        <v>0</v>
      </c>
      <c r="AA95" s="229"/>
      <c r="AB95" s="122">
        <v>1</v>
      </c>
      <c r="AC95" s="230">
        <v>0</v>
      </c>
      <c r="AD95" s="229"/>
      <c r="AE95" s="47">
        <v>0</v>
      </c>
      <c r="AF95" s="59"/>
      <c r="AG95" s="111"/>
      <c r="AH95" s="74"/>
      <c r="AI95" s="230"/>
      <c r="AJ95" s="47">
        <v>0</v>
      </c>
      <c r="AK95" s="111">
        <v>5</v>
      </c>
      <c r="AL95" s="229"/>
      <c r="AM95" s="47"/>
      <c r="AN95" s="231"/>
      <c r="AO95" s="232">
        <v>0</v>
      </c>
      <c r="AP95" s="232">
        <v>11</v>
      </c>
      <c r="AQ95" s="112">
        <v>0</v>
      </c>
      <c r="AR95" s="112">
        <v>0</v>
      </c>
      <c r="AS95" s="111"/>
      <c r="AT95" s="229"/>
      <c r="AU95" s="111"/>
      <c r="AV95" s="233"/>
      <c r="AW95" s="47">
        <v>0</v>
      </c>
      <c r="AX95" s="49"/>
      <c r="AY95" s="49"/>
    </row>
    <row r="96" spans="1:51" ht="21.75" customHeight="1" x14ac:dyDescent="0.3">
      <c r="A96" s="718"/>
      <c r="B96" s="670"/>
      <c r="C96" s="670"/>
      <c r="D96" s="85" t="s">
        <v>103</v>
      </c>
      <c r="E96" s="41">
        <f t="shared" si="0"/>
        <v>4</v>
      </c>
      <c r="F96" s="42">
        <f t="shared" si="1"/>
        <v>0</v>
      </c>
      <c r="G96" s="42">
        <f t="shared" si="2"/>
        <v>0</v>
      </c>
      <c r="H96" s="42">
        <f t="shared" si="3"/>
        <v>0</v>
      </c>
      <c r="I96" s="43">
        <f t="shared" si="4"/>
        <v>0</v>
      </c>
      <c r="J96" s="44">
        <f t="shared" si="5"/>
        <v>4</v>
      </c>
      <c r="K96" s="650"/>
      <c r="L96" s="650"/>
      <c r="M96" s="650"/>
      <c r="N96" s="650"/>
      <c r="O96" s="650"/>
      <c r="P96" s="91">
        <v>0</v>
      </c>
      <c r="Q96" s="92"/>
      <c r="R96" s="92"/>
      <c r="S96" s="131">
        <v>0</v>
      </c>
      <c r="T96" s="234"/>
      <c r="U96" s="235"/>
      <c r="V96" s="234"/>
      <c r="W96" s="103">
        <v>0</v>
      </c>
      <c r="X96" s="102"/>
      <c r="Y96" s="91"/>
      <c r="Z96" s="131">
        <v>0</v>
      </c>
      <c r="AA96" s="234"/>
      <c r="AB96" s="143"/>
      <c r="AC96" s="235">
        <v>0</v>
      </c>
      <c r="AD96" s="234"/>
      <c r="AE96" s="91">
        <v>0</v>
      </c>
      <c r="AF96" s="102"/>
      <c r="AG96" s="131"/>
      <c r="AH96" s="106"/>
      <c r="AI96" s="235"/>
      <c r="AJ96" s="91">
        <v>0</v>
      </c>
      <c r="AK96" s="131">
        <v>0</v>
      </c>
      <c r="AL96" s="234"/>
      <c r="AM96" s="91"/>
      <c r="AN96" s="236"/>
      <c r="AO96" s="237">
        <v>0</v>
      </c>
      <c r="AP96" s="237">
        <v>4</v>
      </c>
      <c r="AQ96" s="133">
        <v>0</v>
      </c>
      <c r="AR96" s="133">
        <v>0</v>
      </c>
      <c r="AS96" s="131"/>
      <c r="AT96" s="234"/>
      <c r="AU96" s="131"/>
      <c r="AV96" s="238"/>
      <c r="AW96" s="91">
        <v>0</v>
      </c>
      <c r="AX96" s="92"/>
      <c r="AY96" s="92"/>
    </row>
    <row r="97" spans="1:51" ht="21.75" customHeight="1" x14ac:dyDescent="0.3">
      <c r="A97" s="714" t="s">
        <v>1094</v>
      </c>
      <c r="B97" s="728" t="s">
        <v>1095</v>
      </c>
      <c r="C97" s="728" t="s">
        <v>394</v>
      </c>
      <c r="D97" s="37" t="s">
        <v>72</v>
      </c>
      <c r="E97" s="41">
        <f t="shared" si="0"/>
        <v>3</v>
      </c>
      <c r="F97" s="42">
        <f t="shared" si="1"/>
        <v>0</v>
      </c>
      <c r="G97" s="42">
        <f t="shared" si="2"/>
        <v>0</v>
      </c>
      <c r="H97" s="42">
        <f t="shared" si="3"/>
        <v>0</v>
      </c>
      <c r="I97" s="43">
        <f t="shared" si="4"/>
        <v>0</v>
      </c>
      <c r="J97" s="44">
        <f t="shared" si="5"/>
        <v>3</v>
      </c>
      <c r="K97" s="681">
        <f>(J97+(J98/5))</f>
        <v>3.8</v>
      </c>
      <c r="L97" s="649"/>
      <c r="M97" s="723"/>
      <c r="N97" s="651">
        <f>K97+(L97*2)+(M97*30)</f>
        <v>3.8</v>
      </c>
      <c r="O97" s="649">
        <f>IF(N97=0,"",RANK(N97,N:N,0))</f>
        <v>177</v>
      </c>
      <c r="P97" s="47">
        <v>0</v>
      </c>
      <c r="Q97" s="49"/>
      <c r="R97" s="49"/>
      <c r="S97" s="111">
        <v>0</v>
      </c>
      <c r="T97" s="229"/>
      <c r="U97" s="230"/>
      <c r="V97" s="229"/>
      <c r="W97" s="63">
        <v>0</v>
      </c>
      <c r="X97" s="59"/>
      <c r="Y97" s="47"/>
      <c r="Z97" s="111">
        <v>0</v>
      </c>
      <c r="AA97" s="229"/>
      <c r="AB97" s="122">
        <v>3</v>
      </c>
      <c r="AC97" s="230">
        <v>0</v>
      </c>
      <c r="AD97" s="229"/>
      <c r="AE97" s="47">
        <v>0</v>
      </c>
      <c r="AF97" s="59"/>
      <c r="AG97" s="111"/>
      <c r="AH97" s="74"/>
      <c r="AI97" s="230"/>
      <c r="AJ97" s="47">
        <v>0</v>
      </c>
      <c r="AK97" s="111">
        <v>0</v>
      </c>
      <c r="AL97" s="229"/>
      <c r="AM97" s="47"/>
      <c r="AN97" s="231"/>
      <c r="AO97" s="232">
        <v>0</v>
      </c>
      <c r="AP97" s="232">
        <v>0</v>
      </c>
      <c r="AQ97" s="112">
        <v>0</v>
      </c>
      <c r="AR97" s="112">
        <v>0</v>
      </c>
      <c r="AS97" s="111"/>
      <c r="AT97" s="229"/>
      <c r="AU97" s="111"/>
      <c r="AV97" s="233"/>
      <c r="AW97" s="47">
        <v>0</v>
      </c>
      <c r="AX97" s="49"/>
      <c r="AY97" s="49"/>
    </row>
    <row r="98" spans="1:51" ht="21.75" customHeight="1" x14ac:dyDescent="0.3">
      <c r="A98" s="718"/>
      <c r="B98" s="670"/>
      <c r="C98" s="670"/>
      <c r="D98" s="85" t="s">
        <v>103</v>
      </c>
      <c r="E98" s="41">
        <f t="shared" si="0"/>
        <v>4</v>
      </c>
      <c r="F98" s="42">
        <f t="shared" si="1"/>
        <v>0</v>
      </c>
      <c r="G98" s="42">
        <f t="shared" si="2"/>
        <v>0</v>
      </c>
      <c r="H98" s="42">
        <f t="shared" si="3"/>
        <v>0</v>
      </c>
      <c r="I98" s="43">
        <f t="shared" si="4"/>
        <v>0</v>
      </c>
      <c r="J98" s="44">
        <f t="shared" si="5"/>
        <v>4</v>
      </c>
      <c r="K98" s="670"/>
      <c r="L98" s="670"/>
      <c r="M98" s="670"/>
      <c r="N98" s="670"/>
      <c r="O98" s="670"/>
      <c r="P98" s="91">
        <v>0</v>
      </c>
      <c r="Q98" s="92"/>
      <c r="R98" s="92"/>
      <c r="S98" s="131">
        <v>0</v>
      </c>
      <c r="T98" s="234"/>
      <c r="U98" s="235"/>
      <c r="V98" s="234"/>
      <c r="W98" s="103">
        <v>0</v>
      </c>
      <c r="X98" s="102"/>
      <c r="Y98" s="91"/>
      <c r="Z98" s="131">
        <v>0</v>
      </c>
      <c r="AA98" s="234"/>
      <c r="AB98" s="143">
        <v>4</v>
      </c>
      <c r="AC98" s="235">
        <v>0</v>
      </c>
      <c r="AD98" s="234"/>
      <c r="AE98" s="91">
        <v>0</v>
      </c>
      <c r="AF98" s="102"/>
      <c r="AG98" s="131"/>
      <c r="AH98" s="106"/>
      <c r="AI98" s="235"/>
      <c r="AJ98" s="91">
        <v>0</v>
      </c>
      <c r="AK98" s="131">
        <v>0</v>
      </c>
      <c r="AL98" s="234"/>
      <c r="AM98" s="91"/>
      <c r="AN98" s="236"/>
      <c r="AO98" s="237">
        <v>0</v>
      </c>
      <c r="AP98" s="237">
        <v>0</v>
      </c>
      <c r="AQ98" s="133">
        <v>0</v>
      </c>
      <c r="AR98" s="133">
        <v>0</v>
      </c>
      <c r="AS98" s="131"/>
      <c r="AT98" s="234"/>
      <c r="AU98" s="131"/>
      <c r="AV98" s="238"/>
      <c r="AW98" s="91">
        <v>0</v>
      </c>
      <c r="AX98" s="92"/>
      <c r="AY98" s="92"/>
    </row>
    <row r="99" spans="1:51" ht="21.75" customHeight="1" x14ac:dyDescent="0.3">
      <c r="A99" s="714" t="s">
        <v>1099</v>
      </c>
      <c r="B99" s="728" t="s">
        <v>1101</v>
      </c>
      <c r="C99" s="728" t="s">
        <v>131</v>
      </c>
      <c r="D99" s="37" t="s">
        <v>72</v>
      </c>
      <c r="E99" s="41">
        <f t="shared" si="0"/>
        <v>64</v>
      </c>
      <c r="F99" s="42">
        <f t="shared" si="1"/>
        <v>0</v>
      </c>
      <c r="G99" s="42">
        <f t="shared" si="2"/>
        <v>0</v>
      </c>
      <c r="H99" s="42">
        <f t="shared" si="3"/>
        <v>0</v>
      </c>
      <c r="I99" s="43">
        <f t="shared" si="4"/>
        <v>0</v>
      </c>
      <c r="J99" s="44">
        <f t="shared" si="5"/>
        <v>64</v>
      </c>
      <c r="K99" s="726">
        <f>(J99+(J100/5))</f>
        <v>72</v>
      </c>
      <c r="L99" s="679">
        <f>Nemzetközi!C40</f>
        <v>600</v>
      </c>
      <c r="M99" s="725">
        <f>Nemzetközi!D40</f>
        <v>63</v>
      </c>
      <c r="N99" s="680">
        <f>K99+(L99*2)+(M99*30)</f>
        <v>3162</v>
      </c>
      <c r="O99" s="679">
        <f>IF(N99=0,"",RANK(N99,N:N,0))</f>
        <v>2</v>
      </c>
      <c r="P99" s="47">
        <v>0</v>
      </c>
      <c r="Q99" s="265"/>
      <c r="R99" s="265"/>
      <c r="S99" s="111">
        <v>0</v>
      </c>
      <c r="T99" s="266"/>
      <c r="U99" s="267"/>
      <c r="V99" s="266"/>
      <c r="W99" s="63">
        <v>0</v>
      </c>
      <c r="X99" s="171"/>
      <c r="Y99" s="47"/>
      <c r="Z99" s="111">
        <v>0</v>
      </c>
      <c r="AA99" s="266"/>
      <c r="AB99" s="201">
        <v>64</v>
      </c>
      <c r="AC99" s="230">
        <v>0</v>
      </c>
      <c r="AD99" s="266"/>
      <c r="AE99" s="47">
        <v>0</v>
      </c>
      <c r="AF99" s="171"/>
      <c r="AG99" s="111"/>
      <c r="AH99" s="268"/>
      <c r="AI99" s="230"/>
      <c r="AJ99" s="47">
        <v>0</v>
      </c>
      <c r="AK99" s="111">
        <v>0</v>
      </c>
      <c r="AL99" s="266"/>
      <c r="AM99" s="47"/>
      <c r="AN99" s="231"/>
      <c r="AO99" s="232">
        <v>0</v>
      </c>
      <c r="AP99" s="232">
        <v>0</v>
      </c>
      <c r="AQ99" s="112">
        <v>0</v>
      </c>
      <c r="AR99" s="112">
        <v>0</v>
      </c>
      <c r="AS99" s="111"/>
      <c r="AT99" s="266"/>
      <c r="AU99" s="111"/>
      <c r="AV99" s="269"/>
      <c r="AW99" s="47">
        <v>0</v>
      </c>
      <c r="AX99" s="265"/>
      <c r="AY99" s="265"/>
    </row>
    <row r="100" spans="1:51" ht="21.75" customHeight="1" x14ac:dyDescent="0.3">
      <c r="A100" s="718"/>
      <c r="B100" s="670"/>
      <c r="C100" s="670"/>
      <c r="D100" s="85" t="s">
        <v>103</v>
      </c>
      <c r="E100" s="41">
        <f t="shared" si="0"/>
        <v>40</v>
      </c>
      <c r="F100" s="42">
        <f t="shared" si="1"/>
        <v>0</v>
      </c>
      <c r="G100" s="42">
        <f t="shared" si="2"/>
        <v>0</v>
      </c>
      <c r="H100" s="42">
        <f t="shared" si="3"/>
        <v>0</v>
      </c>
      <c r="I100" s="43">
        <f t="shared" si="4"/>
        <v>0</v>
      </c>
      <c r="J100" s="44">
        <f t="shared" si="5"/>
        <v>40</v>
      </c>
      <c r="K100" s="650"/>
      <c r="L100" s="650"/>
      <c r="M100" s="670"/>
      <c r="N100" s="650"/>
      <c r="O100" s="650"/>
      <c r="P100" s="91">
        <v>0</v>
      </c>
      <c r="Q100" s="270"/>
      <c r="R100" s="270"/>
      <c r="S100" s="131">
        <v>0</v>
      </c>
      <c r="T100" s="271"/>
      <c r="U100" s="272"/>
      <c r="V100" s="271"/>
      <c r="W100" s="103">
        <v>0</v>
      </c>
      <c r="X100" s="179"/>
      <c r="Y100" s="91"/>
      <c r="Z100" s="131">
        <v>0</v>
      </c>
      <c r="AA100" s="271"/>
      <c r="AB100" s="210">
        <v>40</v>
      </c>
      <c r="AC100" s="235">
        <v>0</v>
      </c>
      <c r="AD100" s="271"/>
      <c r="AE100" s="91">
        <v>0</v>
      </c>
      <c r="AF100" s="179"/>
      <c r="AG100" s="131"/>
      <c r="AH100" s="273"/>
      <c r="AI100" s="235"/>
      <c r="AJ100" s="91">
        <v>0</v>
      </c>
      <c r="AK100" s="131">
        <v>0</v>
      </c>
      <c r="AL100" s="271"/>
      <c r="AM100" s="91"/>
      <c r="AN100" s="236"/>
      <c r="AO100" s="237">
        <v>0</v>
      </c>
      <c r="AP100" s="237">
        <v>0</v>
      </c>
      <c r="AQ100" s="133">
        <v>0</v>
      </c>
      <c r="AR100" s="133">
        <v>0</v>
      </c>
      <c r="AS100" s="131"/>
      <c r="AT100" s="271"/>
      <c r="AU100" s="131"/>
      <c r="AV100" s="274"/>
      <c r="AW100" s="91">
        <v>0</v>
      </c>
      <c r="AX100" s="270"/>
      <c r="AY100" s="270"/>
    </row>
    <row r="101" spans="1:51" ht="21.75" customHeight="1" x14ac:dyDescent="0.3">
      <c r="A101" s="714" t="s">
        <v>1107</v>
      </c>
      <c r="B101" s="728" t="s">
        <v>1108</v>
      </c>
      <c r="C101" s="728" t="s">
        <v>53</v>
      </c>
      <c r="D101" s="37" t="s">
        <v>72</v>
      </c>
      <c r="E101" s="41">
        <f t="shared" si="0"/>
        <v>150</v>
      </c>
      <c r="F101" s="42">
        <f t="shared" si="1"/>
        <v>100</v>
      </c>
      <c r="G101" s="42">
        <f t="shared" si="2"/>
        <v>100</v>
      </c>
      <c r="H101" s="42">
        <f t="shared" si="3"/>
        <v>100</v>
      </c>
      <c r="I101" s="43">
        <f t="shared" si="4"/>
        <v>100</v>
      </c>
      <c r="J101" s="44">
        <f t="shared" si="5"/>
        <v>550</v>
      </c>
      <c r="K101" s="681">
        <f>(J101+(J102/5))</f>
        <v>690</v>
      </c>
      <c r="L101" s="649"/>
      <c r="M101" s="725"/>
      <c r="N101" s="651">
        <f>K101+(L101*2)+(M101*30)</f>
        <v>690</v>
      </c>
      <c r="O101" s="649">
        <f>IF(N101=0,"",RANK(N101,N:N,0))</f>
        <v>20</v>
      </c>
      <c r="P101" s="47">
        <v>0</v>
      </c>
      <c r="Q101" s="49"/>
      <c r="R101" s="49"/>
      <c r="S101" s="111">
        <v>60</v>
      </c>
      <c r="T101" s="229"/>
      <c r="U101" s="230"/>
      <c r="V101" s="229"/>
      <c r="W101" s="63">
        <v>0</v>
      </c>
      <c r="X101" s="59"/>
      <c r="Y101" s="47"/>
      <c r="Z101" s="111">
        <v>8</v>
      </c>
      <c r="AA101" s="229">
        <v>60</v>
      </c>
      <c r="AB101" s="122">
        <v>66</v>
      </c>
      <c r="AC101" s="230">
        <v>60</v>
      </c>
      <c r="AD101" s="229"/>
      <c r="AE101" s="47">
        <v>8</v>
      </c>
      <c r="AF101" s="59">
        <v>40</v>
      </c>
      <c r="AG101" s="111"/>
      <c r="AH101" s="74">
        <v>100</v>
      </c>
      <c r="AI101" s="230">
        <v>100</v>
      </c>
      <c r="AJ101" s="47">
        <v>0</v>
      </c>
      <c r="AK101" s="111">
        <v>25</v>
      </c>
      <c r="AL101" s="229"/>
      <c r="AM101" s="47"/>
      <c r="AN101" s="231">
        <v>100</v>
      </c>
      <c r="AO101" s="232">
        <v>60</v>
      </c>
      <c r="AP101" s="232">
        <v>0</v>
      </c>
      <c r="AQ101" s="112">
        <v>0</v>
      </c>
      <c r="AR101" s="112">
        <v>0</v>
      </c>
      <c r="AS101" s="111">
        <v>100</v>
      </c>
      <c r="AT101" s="229"/>
      <c r="AU101" s="111"/>
      <c r="AV101" s="233">
        <v>150</v>
      </c>
      <c r="AW101" s="47">
        <v>0</v>
      </c>
      <c r="AX101" s="49"/>
      <c r="AY101" s="49"/>
    </row>
    <row r="102" spans="1:51" ht="21.75" customHeight="1" x14ac:dyDescent="0.3">
      <c r="A102" s="718"/>
      <c r="B102" s="670"/>
      <c r="C102" s="670"/>
      <c r="D102" s="85" t="s">
        <v>103</v>
      </c>
      <c r="E102" s="41">
        <f t="shared" si="0"/>
        <v>250</v>
      </c>
      <c r="F102" s="42">
        <f t="shared" si="1"/>
        <v>150</v>
      </c>
      <c r="G102" s="42">
        <f t="shared" si="2"/>
        <v>100</v>
      </c>
      <c r="H102" s="42">
        <f t="shared" si="3"/>
        <v>100</v>
      </c>
      <c r="I102" s="43">
        <f t="shared" si="4"/>
        <v>100</v>
      </c>
      <c r="J102" s="44">
        <f t="shared" si="5"/>
        <v>700</v>
      </c>
      <c r="K102" s="650"/>
      <c r="L102" s="650"/>
      <c r="M102" s="650"/>
      <c r="N102" s="650"/>
      <c r="O102" s="650"/>
      <c r="P102" s="91">
        <v>0</v>
      </c>
      <c r="Q102" s="92"/>
      <c r="R102" s="92"/>
      <c r="S102" s="131">
        <v>0</v>
      </c>
      <c r="T102" s="234"/>
      <c r="U102" s="235"/>
      <c r="V102" s="234"/>
      <c r="W102" s="103">
        <v>0</v>
      </c>
      <c r="X102" s="102"/>
      <c r="Y102" s="91"/>
      <c r="Z102" s="131">
        <v>0</v>
      </c>
      <c r="AA102" s="234"/>
      <c r="AB102" s="143">
        <v>90</v>
      </c>
      <c r="AC102" s="235">
        <v>100</v>
      </c>
      <c r="AD102" s="234"/>
      <c r="AE102" s="91">
        <v>0</v>
      </c>
      <c r="AF102" s="102"/>
      <c r="AG102" s="131"/>
      <c r="AH102" s="106">
        <v>100</v>
      </c>
      <c r="AI102" s="235">
        <v>100</v>
      </c>
      <c r="AJ102" s="91">
        <v>0</v>
      </c>
      <c r="AK102" s="131">
        <v>0</v>
      </c>
      <c r="AL102" s="234"/>
      <c r="AM102" s="91"/>
      <c r="AN102" s="236">
        <v>250</v>
      </c>
      <c r="AO102" s="237">
        <v>60</v>
      </c>
      <c r="AP102" s="237">
        <v>0</v>
      </c>
      <c r="AQ102" s="133">
        <v>0</v>
      </c>
      <c r="AR102" s="133">
        <v>0</v>
      </c>
      <c r="AS102" s="131"/>
      <c r="AT102" s="234"/>
      <c r="AU102" s="131"/>
      <c r="AV102" s="238">
        <v>150</v>
      </c>
      <c r="AW102" s="91">
        <v>0</v>
      </c>
      <c r="AX102" s="92"/>
      <c r="AY102" s="92"/>
    </row>
    <row r="103" spans="1:51" ht="21.75" customHeight="1" x14ac:dyDescent="0.3">
      <c r="A103" s="714" t="s">
        <v>1112</v>
      </c>
      <c r="B103" s="728" t="s">
        <v>1113</v>
      </c>
      <c r="C103" s="728" t="s">
        <v>834</v>
      </c>
      <c r="D103" s="37" t="s">
        <v>72</v>
      </c>
      <c r="E103" s="41">
        <f t="shared" si="0"/>
        <v>15</v>
      </c>
      <c r="F103" s="42">
        <f t="shared" si="1"/>
        <v>10</v>
      </c>
      <c r="G103" s="42">
        <f t="shared" si="2"/>
        <v>8</v>
      </c>
      <c r="H103" s="42">
        <f t="shared" si="3"/>
        <v>6</v>
      </c>
      <c r="I103" s="43">
        <f t="shared" si="4"/>
        <v>5</v>
      </c>
      <c r="J103" s="44">
        <f t="shared" si="5"/>
        <v>44</v>
      </c>
      <c r="K103" s="681">
        <f>(J103+(J104/5))</f>
        <v>59.4</v>
      </c>
      <c r="L103" s="649"/>
      <c r="M103" s="723"/>
      <c r="N103" s="651">
        <f>K103+(L103*2)+(M103*30)</f>
        <v>59.4</v>
      </c>
      <c r="O103" s="649">
        <f>IF(N103=0,"",RANK(N103,N:N,0))</f>
        <v>98</v>
      </c>
      <c r="P103" s="47">
        <v>3</v>
      </c>
      <c r="Q103" s="49"/>
      <c r="R103" s="49"/>
      <c r="S103" s="111">
        <v>0</v>
      </c>
      <c r="T103" s="229"/>
      <c r="U103" s="230"/>
      <c r="V103" s="229"/>
      <c r="W103" s="63">
        <v>0</v>
      </c>
      <c r="X103" s="59">
        <v>5</v>
      </c>
      <c r="Y103" s="47"/>
      <c r="Z103" s="111">
        <v>0</v>
      </c>
      <c r="AA103" s="229">
        <v>3</v>
      </c>
      <c r="AB103" s="122">
        <v>6</v>
      </c>
      <c r="AC103" s="230">
        <v>0</v>
      </c>
      <c r="AD103" s="229">
        <v>5</v>
      </c>
      <c r="AE103" s="47">
        <v>8</v>
      </c>
      <c r="AF103" s="59"/>
      <c r="AG103" s="111"/>
      <c r="AH103" s="74"/>
      <c r="AI103" s="230"/>
      <c r="AJ103" s="47">
        <v>5</v>
      </c>
      <c r="AK103" s="111">
        <v>0</v>
      </c>
      <c r="AL103" s="229"/>
      <c r="AM103" s="47"/>
      <c r="AN103" s="231"/>
      <c r="AO103" s="232">
        <v>10</v>
      </c>
      <c r="AP103" s="232">
        <v>0</v>
      </c>
      <c r="AQ103" s="112">
        <v>0</v>
      </c>
      <c r="AR103" s="112">
        <v>0</v>
      </c>
      <c r="AS103" s="111">
        <v>15</v>
      </c>
      <c r="AT103" s="229"/>
      <c r="AU103" s="111"/>
      <c r="AV103" s="233"/>
      <c r="AW103" s="47">
        <v>5</v>
      </c>
      <c r="AX103" s="49"/>
      <c r="AY103" s="49"/>
    </row>
    <row r="104" spans="1:51" ht="21.75" customHeight="1" x14ac:dyDescent="0.3">
      <c r="A104" s="718"/>
      <c r="B104" s="670"/>
      <c r="C104" s="670"/>
      <c r="D104" s="85" t="s">
        <v>103</v>
      </c>
      <c r="E104" s="41">
        <f t="shared" si="0"/>
        <v>60</v>
      </c>
      <c r="F104" s="42">
        <f t="shared" si="1"/>
        <v>17</v>
      </c>
      <c r="G104" s="42">
        <f t="shared" si="2"/>
        <v>0</v>
      </c>
      <c r="H104" s="42">
        <f t="shared" si="3"/>
        <v>0</v>
      </c>
      <c r="I104" s="43">
        <f t="shared" si="4"/>
        <v>0</v>
      </c>
      <c r="J104" s="44">
        <f t="shared" si="5"/>
        <v>77</v>
      </c>
      <c r="K104" s="650"/>
      <c r="L104" s="650"/>
      <c r="M104" s="650"/>
      <c r="N104" s="650"/>
      <c r="O104" s="650"/>
      <c r="P104" s="91">
        <v>0</v>
      </c>
      <c r="Q104" s="92"/>
      <c r="R104" s="92"/>
      <c r="S104" s="131">
        <v>0</v>
      </c>
      <c r="T104" s="234"/>
      <c r="U104" s="235"/>
      <c r="V104" s="234"/>
      <c r="W104" s="103">
        <v>0</v>
      </c>
      <c r="X104" s="102"/>
      <c r="Y104" s="91"/>
      <c r="Z104" s="131">
        <v>0</v>
      </c>
      <c r="AA104" s="234"/>
      <c r="AB104" s="143">
        <v>17</v>
      </c>
      <c r="AC104" s="235">
        <v>0</v>
      </c>
      <c r="AD104" s="234"/>
      <c r="AE104" s="91">
        <v>0</v>
      </c>
      <c r="AF104" s="102"/>
      <c r="AG104" s="131"/>
      <c r="AH104" s="106"/>
      <c r="AI104" s="235"/>
      <c r="AJ104" s="91">
        <v>0</v>
      </c>
      <c r="AK104" s="131">
        <v>0</v>
      </c>
      <c r="AL104" s="234"/>
      <c r="AM104" s="91"/>
      <c r="AN104" s="236"/>
      <c r="AO104" s="237">
        <v>60</v>
      </c>
      <c r="AP104" s="237">
        <v>0</v>
      </c>
      <c r="AQ104" s="133">
        <v>0</v>
      </c>
      <c r="AR104" s="133">
        <v>0</v>
      </c>
      <c r="AS104" s="131"/>
      <c r="AT104" s="234"/>
      <c r="AU104" s="131"/>
      <c r="AV104" s="238"/>
      <c r="AW104" s="91">
        <v>0</v>
      </c>
      <c r="AX104" s="92"/>
      <c r="AY104" s="92"/>
    </row>
    <row r="105" spans="1:51" ht="21.75" customHeight="1" x14ac:dyDescent="0.3">
      <c r="A105" s="714" t="s">
        <v>1123</v>
      </c>
      <c r="B105" s="728" t="s">
        <v>1124</v>
      </c>
      <c r="C105" s="728" t="s">
        <v>53</v>
      </c>
      <c r="D105" s="37" t="s">
        <v>72</v>
      </c>
      <c r="E105" s="41">
        <f t="shared" si="0"/>
        <v>25</v>
      </c>
      <c r="F105" s="42">
        <f t="shared" si="1"/>
        <v>10</v>
      </c>
      <c r="G105" s="42">
        <f t="shared" si="2"/>
        <v>8</v>
      </c>
      <c r="H105" s="42">
        <f t="shared" si="3"/>
        <v>8</v>
      </c>
      <c r="I105" s="43">
        <f t="shared" si="4"/>
        <v>5</v>
      </c>
      <c r="J105" s="44">
        <f t="shared" si="5"/>
        <v>56</v>
      </c>
      <c r="K105" s="681">
        <f>(J105+(J106/5))</f>
        <v>68.2</v>
      </c>
      <c r="L105" s="649"/>
      <c r="M105" s="723"/>
      <c r="N105" s="651">
        <f>K105+(L105*2)+(M105*30)</f>
        <v>68.2</v>
      </c>
      <c r="O105" s="649">
        <f>IF(N105=0,"",RANK(N105,N:N,0))</f>
        <v>89</v>
      </c>
      <c r="P105" s="47">
        <v>0</v>
      </c>
      <c r="Q105" s="49"/>
      <c r="R105" s="49"/>
      <c r="S105" s="111">
        <v>3</v>
      </c>
      <c r="T105" s="229"/>
      <c r="U105" s="230"/>
      <c r="V105" s="229"/>
      <c r="W105" s="63">
        <v>0</v>
      </c>
      <c r="X105" s="59"/>
      <c r="Y105" s="47"/>
      <c r="Z105" s="111">
        <v>0</v>
      </c>
      <c r="AA105" s="229">
        <v>3</v>
      </c>
      <c r="AB105" s="122">
        <v>8</v>
      </c>
      <c r="AC105" s="230">
        <v>0</v>
      </c>
      <c r="AD105" s="229"/>
      <c r="AE105" s="47">
        <v>0</v>
      </c>
      <c r="AF105" s="59">
        <v>5</v>
      </c>
      <c r="AG105" s="111">
        <v>8</v>
      </c>
      <c r="AH105" s="74"/>
      <c r="AI105" s="230"/>
      <c r="AJ105" s="47">
        <v>0</v>
      </c>
      <c r="AK105" s="111">
        <v>5</v>
      </c>
      <c r="AL105" s="229"/>
      <c r="AM105" s="47"/>
      <c r="AN105" s="231"/>
      <c r="AO105" s="232">
        <v>10</v>
      </c>
      <c r="AP105" s="232">
        <v>0</v>
      </c>
      <c r="AQ105" s="112">
        <v>0</v>
      </c>
      <c r="AR105" s="112">
        <v>0</v>
      </c>
      <c r="AS105" s="111"/>
      <c r="AT105" s="229"/>
      <c r="AU105" s="111"/>
      <c r="AV105" s="233">
        <v>25</v>
      </c>
      <c r="AW105" s="47">
        <v>0</v>
      </c>
      <c r="AX105" s="49"/>
      <c r="AY105" s="49"/>
    </row>
    <row r="106" spans="1:51" ht="21.75" customHeight="1" x14ac:dyDescent="0.3">
      <c r="A106" s="718"/>
      <c r="B106" s="670"/>
      <c r="C106" s="670"/>
      <c r="D106" s="85" t="s">
        <v>103</v>
      </c>
      <c r="E106" s="41">
        <f t="shared" si="0"/>
        <v>36</v>
      </c>
      <c r="F106" s="42">
        <f t="shared" si="1"/>
        <v>25</v>
      </c>
      <c r="G106" s="42">
        <f t="shared" si="2"/>
        <v>0</v>
      </c>
      <c r="H106" s="42">
        <f t="shared" si="3"/>
        <v>0</v>
      </c>
      <c r="I106" s="43">
        <f t="shared" si="4"/>
        <v>0</v>
      </c>
      <c r="J106" s="44">
        <f t="shared" si="5"/>
        <v>61</v>
      </c>
      <c r="K106" s="650"/>
      <c r="L106" s="650"/>
      <c r="M106" s="650"/>
      <c r="N106" s="650"/>
      <c r="O106" s="650"/>
      <c r="P106" s="91">
        <v>0</v>
      </c>
      <c r="Q106" s="92"/>
      <c r="R106" s="92"/>
      <c r="S106" s="131">
        <v>0</v>
      </c>
      <c r="T106" s="234"/>
      <c r="U106" s="235"/>
      <c r="V106" s="234"/>
      <c r="W106" s="103">
        <v>0</v>
      </c>
      <c r="X106" s="102"/>
      <c r="Y106" s="91"/>
      <c r="Z106" s="131">
        <v>0</v>
      </c>
      <c r="AA106" s="234"/>
      <c r="AB106" s="143">
        <v>36</v>
      </c>
      <c r="AC106" s="235">
        <v>0</v>
      </c>
      <c r="AD106" s="234"/>
      <c r="AE106" s="91">
        <v>0</v>
      </c>
      <c r="AF106" s="102"/>
      <c r="AG106" s="131"/>
      <c r="AH106" s="106"/>
      <c r="AI106" s="235"/>
      <c r="AJ106" s="91">
        <v>0</v>
      </c>
      <c r="AK106" s="131">
        <v>0</v>
      </c>
      <c r="AL106" s="234"/>
      <c r="AM106" s="91"/>
      <c r="AN106" s="236"/>
      <c r="AO106" s="237">
        <v>25</v>
      </c>
      <c r="AP106" s="237">
        <v>0</v>
      </c>
      <c r="AQ106" s="133">
        <v>0</v>
      </c>
      <c r="AR106" s="133">
        <v>0</v>
      </c>
      <c r="AS106" s="131"/>
      <c r="AT106" s="234"/>
      <c r="AU106" s="131"/>
      <c r="AV106" s="238"/>
      <c r="AW106" s="91">
        <v>0</v>
      </c>
      <c r="AX106" s="92"/>
      <c r="AY106" s="92"/>
    </row>
    <row r="107" spans="1:51" ht="21.75" customHeight="1" x14ac:dyDescent="0.3">
      <c r="A107" s="714" t="s">
        <v>386</v>
      </c>
      <c r="B107" s="728" t="s">
        <v>388</v>
      </c>
      <c r="C107" s="728" t="s">
        <v>186</v>
      </c>
      <c r="D107" s="37" t="s">
        <v>72</v>
      </c>
      <c r="E107" s="41">
        <f t="shared" si="0"/>
        <v>8</v>
      </c>
      <c r="F107" s="42">
        <f t="shared" si="1"/>
        <v>8</v>
      </c>
      <c r="G107" s="42">
        <f t="shared" si="2"/>
        <v>0</v>
      </c>
      <c r="H107" s="42">
        <f t="shared" si="3"/>
        <v>0</v>
      </c>
      <c r="I107" s="43">
        <f t="shared" si="4"/>
        <v>0</v>
      </c>
      <c r="J107" s="44">
        <f t="shared" si="5"/>
        <v>16</v>
      </c>
      <c r="K107" s="681">
        <f>(J107+(J108/5))</f>
        <v>16</v>
      </c>
      <c r="L107" s="649">
        <f>Nemzetközi!C43</f>
        <v>14</v>
      </c>
      <c r="M107" s="723"/>
      <c r="N107" s="651">
        <f>K107+(L107*2)+(M107*30)</f>
        <v>44</v>
      </c>
      <c r="O107" s="649">
        <f>IF(N107=0,"",RANK(N107,N:N,0))</f>
        <v>105</v>
      </c>
      <c r="P107" s="47">
        <v>0</v>
      </c>
      <c r="Q107" s="49"/>
      <c r="R107" s="49"/>
      <c r="S107" s="111">
        <v>0</v>
      </c>
      <c r="T107" s="229"/>
      <c r="U107" s="230"/>
      <c r="V107" s="229"/>
      <c r="W107" s="63">
        <v>0</v>
      </c>
      <c r="X107" s="59"/>
      <c r="Y107" s="47"/>
      <c r="Z107" s="111">
        <v>0</v>
      </c>
      <c r="AA107" s="229"/>
      <c r="AB107" s="122"/>
      <c r="AC107" s="230">
        <v>0</v>
      </c>
      <c r="AD107" s="229"/>
      <c r="AE107" s="47">
        <v>0</v>
      </c>
      <c r="AF107" s="59">
        <v>8</v>
      </c>
      <c r="AG107" s="111"/>
      <c r="AH107" s="74"/>
      <c r="AI107" s="230"/>
      <c r="AJ107" s="47">
        <v>8</v>
      </c>
      <c r="AK107" s="111">
        <v>0</v>
      </c>
      <c r="AL107" s="229"/>
      <c r="AM107" s="47"/>
      <c r="AN107" s="231"/>
      <c r="AO107" s="232">
        <v>0</v>
      </c>
      <c r="AP107" s="232">
        <v>0</v>
      </c>
      <c r="AQ107" s="112">
        <v>0</v>
      </c>
      <c r="AR107" s="112">
        <v>0</v>
      </c>
      <c r="AS107" s="111"/>
      <c r="AT107" s="229"/>
      <c r="AU107" s="111"/>
      <c r="AV107" s="233"/>
      <c r="AW107" s="47">
        <v>0</v>
      </c>
      <c r="AX107" s="49"/>
      <c r="AY107" s="49"/>
    </row>
    <row r="108" spans="1:51" ht="21.75" customHeight="1" x14ac:dyDescent="0.3">
      <c r="A108" s="718"/>
      <c r="B108" s="670"/>
      <c r="C108" s="670"/>
      <c r="D108" s="85" t="s">
        <v>103</v>
      </c>
      <c r="E108" s="41">
        <f t="shared" si="0"/>
        <v>0</v>
      </c>
      <c r="F108" s="42">
        <f t="shared" si="1"/>
        <v>0</v>
      </c>
      <c r="G108" s="42">
        <f t="shared" si="2"/>
        <v>0</v>
      </c>
      <c r="H108" s="42">
        <f t="shared" si="3"/>
        <v>0</v>
      </c>
      <c r="I108" s="43">
        <f t="shared" si="4"/>
        <v>0</v>
      </c>
      <c r="J108" s="44">
        <f t="shared" si="5"/>
        <v>0</v>
      </c>
      <c r="K108" s="650"/>
      <c r="L108" s="650"/>
      <c r="M108" s="650"/>
      <c r="N108" s="650"/>
      <c r="O108" s="650"/>
      <c r="P108" s="91">
        <v>0</v>
      </c>
      <c r="Q108" s="92"/>
      <c r="R108" s="92"/>
      <c r="S108" s="131">
        <v>0</v>
      </c>
      <c r="T108" s="234"/>
      <c r="U108" s="235"/>
      <c r="V108" s="234"/>
      <c r="W108" s="103">
        <v>0</v>
      </c>
      <c r="X108" s="102"/>
      <c r="Y108" s="91"/>
      <c r="Z108" s="131">
        <v>0</v>
      </c>
      <c r="AA108" s="234"/>
      <c r="AB108" s="143"/>
      <c r="AC108" s="235">
        <v>0</v>
      </c>
      <c r="AD108" s="234"/>
      <c r="AE108" s="91">
        <v>0</v>
      </c>
      <c r="AF108" s="102"/>
      <c r="AG108" s="131"/>
      <c r="AH108" s="106"/>
      <c r="AI108" s="235"/>
      <c r="AJ108" s="91">
        <v>0</v>
      </c>
      <c r="AK108" s="131">
        <v>0</v>
      </c>
      <c r="AL108" s="234"/>
      <c r="AM108" s="91"/>
      <c r="AN108" s="236"/>
      <c r="AO108" s="237">
        <v>0</v>
      </c>
      <c r="AP108" s="237">
        <v>0</v>
      </c>
      <c r="AQ108" s="133">
        <v>0</v>
      </c>
      <c r="AR108" s="133">
        <v>0</v>
      </c>
      <c r="AS108" s="131"/>
      <c r="AT108" s="234"/>
      <c r="AU108" s="131"/>
      <c r="AV108" s="238"/>
      <c r="AW108" s="91">
        <v>0</v>
      </c>
      <c r="AX108" s="92"/>
      <c r="AY108" s="92"/>
    </row>
    <row r="109" spans="1:51" ht="21.75" customHeight="1" x14ac:dyDescent="0.3">
      <c r="A109" s="714" t="s">
        <v>1128</v>
      </c>
      <c r="B109" s="728" t="s">
        <v>1129</v>
      </c>
      <c r="C109" s="728" t="s">
        <v>311</v>
      </c>
      <c r="D109" s="37" t="s">
        <v>72</v>
      </c>
      <c r="E109" s="41">
        <f t="shared" si="0"/>
        <v>40</v>
      </c>
      <c r="F109" s="42">
        <f t="shared" si="1"/>
        <v>38</v>
      </c>
      <c r="G109" s="42">
        <f t="shared" si="2"/>
        <v>25</v>
      </c>
      <c r="H109" s="42">
        <f t="shared" si="3"/>
        <v>19</v>
      </c>
      <c r="I109" s="43">
        <f t="shared" si="4"/>
        <v>15</v>
      </c>
      <c r="J109" s="44">
        <f t="shared" si="5"/>
        <v>137</v>
      </c>
      <c r="K109" s="681">
        <f>(J109+(J110/5))</f>
        <v>162.6</v>
      </c>
      <c r="L109" s="649"/>
      <c r="M109" s="723"/>
      <c r="N109" s="651">
        <f>K109+(L109*2)+(M109*30)</f>
        <v>162.6</v>
      </c>
      <c r="O109" s="649">
        <f>IF(N109=0,"",RANK(N109,N:N,0))</f>
        <v>60</v>
      </c>
      <c r="P109" s="47">
        <v>0</v>
      </c>
      <c r="Q109" s="49"/>
      <c r="R109" s="49"/>
      <c r="S109" s="111">
        <v>0</v>
      </c>
      <c r="T109" s="229"/>
      <c r="U109" s="230"/>
      <c r="V109" s="229"/>
      <c r="W109" s="63">
        <v>0</v>
      </c>
      <c r="X109" s="59"/>
      <c r="Y109" s="47"/>
      <c r="Z109" s="111">
        <v>0</v>
      </c>
      <c r="AA109" s="229"/>
      <c r="AB109" s="122">
        <v>19</v>
      </c>
      <c r="AC109" s="230">
        <v>0</v>
      </c>
      <c r="AD109" s="229"/>
      <c r="AE109" s="47">
        <v>3</v>
      </c>
      <c r="AF109" s="59">
        <v>15</v>
      </c>
      <c r="AG109" s="111"/>
      <c r="AH109" s="74"/>
      <c r="AI109" s="230">
        <v>38</v>
      </c>
      <c r="AJ109" s="47">
        <v>0</v>
      </c>
      <c r="AK109" s="111">
        <v>0</v>
      </c>
      <c r="AL109" s="229"/>
      <c r="AM109" s="47"/>
      <c r="AN109" s="231"/>
      <c r="AO109" s="232">
        <v>40</v>
      </c>
      <c r="AP109" s="232">
        <v>6</v>
      </c>
      <c r="AQ109" s="112">
        <v>0</v>
      </c>
      <c r="AR109" s="112">
        <v>0</v>
      </c>
      <c r="AS109" s="111"/>
      <c r="AT109" s="229"/>
      <c r="AU109" s="111"/>
      <c r="AV109" s="233">
        <v>25</v>
      </c>
      <c r="AW109" s="47">
        <v>0</v>
      </c>
      <c r="AX109" s="49"/>
      <c r="AY109" s="49"/>
    </row>
    <row r="110" spans="1:51" ht="21.75" customHeight="1" x14ac:dyDescent="0.3">
      <c r="A110" s="718"/>
      <c r="B110" s="670"/>
      <c r="C110" s="670"/>
      <c r="D110" s="85" t="s">
        <v>103</v>
      </c>
      <c r="E110" s="41">
        <f t="shared" si="0"/>
        <v>40</v>
      </c>
      <c r="F110" s="42">
        <f t="shared" si="1"/>
        <v>40</v>
      </c>
      <c r="G110" s="42">
        <f t="shared" si="2"/>
        <v>25</v>
      </c>
      <c r="H110" s="42">
        <f t="shared" si="3"/>
        <v>19</v>
      </c>
      <c r="I110" s="43">
        <f t="shared" si="4"/>
        <v>4</v>
      </c>
      <c r="J110" s="44">
        <f t="shared" si="5"/>
        <v>128</v>
      </c>
      <c r="K110" s="650"/>
      <c r="L110" s="650"/>
      <c r="M110" s="650"/>
      <c r="N110" s="650"/>
      <c r="O110" s="650"/>
      <c r="P110" s="91">
        <v>0</v>
      </c>
      <c r="Q110" s="92"/>
      <c r="R110" s="92"/>
      <c r="S110" s="131">
        <v>0</v>
      </c>
      <c r="T110" s="234"/>
      <c r="U110" s="235"/>
      <c r="V110" s="234"/>
      <c r="W110" s="103">
        <v>0</v>
      </c>
      <c r="X110" s="102"/>
      <c r="Y110" s="91"/>
      <c r="Z110" s="131">
        <v>0</v>
      </c>
      <c r="AA110" s="234"/>
      <c r="AB110" s="143">
        <v>19</v>
      </c>
      <c r="AC110" s="235">
        <v>0</v>
      </c>
      <c r="AD110" s="234"/>
      <c r="AE110" s="91">
        <v>0</v>
      </c>
      <c r="AF110" s="102"/>
      <c r="AG110" s="131"/>
      <c r="AH110" s="106"/>
      <c r="AI110" s="235">
        <v>40</v>
      </c>
      <c r="AJ110" s="91">
        <v>0</v>
      </c>
      <c r="AK110" s="131">
        <v>0</v>
      </c>
      <c r="AL110" s="234"/>
      <c r="AM110" s="91"/>
      <c r="AN110" s="236"/>
      <c r="AO110" s="237">
        <v>25</v>
      </c>
      <c r="AP110" s="237">
        <v>4</v>
      </c>
      <c r="AQ110" s="133">
        <v>0</v>
      </c>
      <c r="AR110" s="133">
        <v>0</v>
      </c>
      <c r="AS110" s="131"/>
      <c r="AT110" s="234"/>
      <c r="AU110" s="131"/>
      <c r="AV110" s="238">
        <v>40</v>
      </c>
      <c r="AW110" s="91">
        <v>0</v>
      </c>
      <c r="AX110" s="92"/>
      <c r="AY110" s="92"/>
    </row>
    <row r="111" spans="1:51" ht="21.75" customHeight="1" x14ac:dyDescent="0.3">
      <c r="A111" s="710">
        <v>110226</v>
      </c>
      <c r="B111" s="728" t="s">
        <v>1134</v>
      </c>
      <c r="C111" s="728" t="s">
        <v>163</v>
      </c>
      <c r="D111" s="37" t="s">
        <v>72</v>
      </c>
      <c r="E111" s="41">
        <f t="shared" si="0"/>
        <v>10</v>
      </c>
      <c r="F111" s="42">
        <f t="shared" si="1"/>
        <v>5</v>
      </c>
      <c r="G111" s="42">
        <f t="shared" si="2"/>
        <v>5</v>
      </c>
      <c r="H111" s="42">
        <f t="shared" si="3"/>
        <v>4</v>
      </c>
      <c r="I111" s="43">
        <f t="shared" si="4"/>
        <v>3</v>
      </c>
      <c r="J111" s="44">
        <f t="shared" si="5"/>
        <v>27</v>
      </c>
      <c r="K111" s="681">
        <f>(J111+(J112/5))</f>
        <v>27.6</v>
      </c>
      <c r="L111" s="649"/>
      <c r="M111" s="723"/>
      <c r="N111" s="651">
        <f>K111+(L111*2)+(M111*30)</f>
        <v>27.6</v>
      </c>
      <c r="O111" s="649">
        <f>IF(N111=0,"",RANK(N111,N:N,0))</f>
        <v>124</v>
      </c>
      <c r="P111" s="47">
        <v>0</v>
      </c>
      <c r="Q111" s="49"/>
      <c r="R111" s="49"/>
      <c r="S111" s="111">
        <v>0</v>
      </c>
      <c r="T111" s="229"/>
      <c r="U111" s="230"/>
      <c r="V111" s="229"/>
      <c r="W111" s="63">
        <v>0</v>
      </c>
      <c r="X111" s="59"/>
      <c r="Y111" s="47"/>
      <c r="Z111" s="111">
        <v>3</v>
      </c>
      <c r="AA111" s="229"/>
      <c r="AB111" s="122">
        <v>4</v>
      </c>
      <c r="AC111" s="230">
        <v>0</v>
      </c>
      <c r="AD111" s="229">
        <v>5</v>
      </c>
      <c r="AE111" s="47">
        <v>3</v>
      </c>
      <c r="AF111" s="59">
        <v>5</v>
      </c>
      <c r="AG111" s="111"/>
      <c r="AH111" s="74"/>
      <c r="AI111" s="230"/>
      <c r="AJ111" s="47">
        <v>0</v>
      </c>
      <c r="AK111" s="111">
        <v>0</v>
      </c>
      <c r="AL111" s="229"/>
      <c r="AM111" s="47"/>
      <c r="AN111" s="231"/>
      <c r="AO111" s="232">
        <v>0</v>
      </c>
      <c r="AP111" s="232">
        <v>0</v>
      </c>
      <c r="AQ111" s="112">
        <v>10</v>
      </c>
      <c r="AR111" s="112">
        <v>0</v>
      </c>
      <c r="AS111" s="111"/>
      <c r="AT111" s="229"/>
      <c r="AU111" s="111"/>
      <c r="AV111" s="233"/>
      <c r="AW111" s="47">
        <v>0</v>
      </c>
      <c r="AX111" s="49"/>
      <c r="AY111" s="49"/>
    </row>
    <row r="112" spans="1:51" ht="21.75" customHeight="1" x14ac:dyDescent="0.3">
      <c r="A112" s="718"/>
      <c r="B112" s="670"/>
      <c r="C112" s="670"/>
      <c r="D112" s="85" t="s">
        <v>103</v>
      </c>
      <c r="E112" s="41">
        <f t="shared" si="0"/>
        <v>3</v>
      </c>
      <c r="F112" s="42">
        <f t="shared" si="1"/>
        <v>0</v>
      </c>
      <c r="G112" s="42">
        <f t="shared" si="2"/>
        <v>0</v>
      </c>
      <c r="H112" s="42">
        <f t="shared" si="3"/>
        <v>0</v>
      </c>
      <c r="I112" s="43">
        <f t="shared" si="4"/>
        <v>0</v>
      </c>
      <c r="J112" s="44">
        <f t="shared" si="5"/>
        <v>3</v>
      </c>
      <c r="K112" s="650"/>
      <c r="L112" s="650"/>
      <c r="M112" s="650"/>
      <c r="N112" s="650"/>
      <c r="O112" s="650"/>
      <c r="P112" s="91">
        <v>0</v>
      </c>
      <c r="Q112" s="92"/>
      <c r="R112" s="92"/>
      <c r="S112" s="131">
        <v>0</v>
      </c>
      <c r="T112" s="234"/>
      <c r="U112" s="235"/>
      <c r="V112" s="234"/>
      <c r="W112" s="103">
        <v>0</v>
      </c>
      <c r="X112" s="102"/>
      <c r="Y112" s="91"/>
      <c r="Z112" s="131">
        <v>0</v>
      </c>
      <c r="AA112" s="234"/>
      <c r="AB112" s="143">
        <v>3</v>
      </c>
      <c r="AC112" s="235">
        <v>0</v>
      </c>
      <c r="AD112" s="234"/>
      <c r="AE112" s="91">
        <v>0</v>
      </c>
      <c r="AF112" s="102"/>
      <c r="AG112" s="131"/>
      <c r="AH112" s="106"/>
      <c r="AI112" s="235"/>
      <c r="AJ112" s="91">
        <v>0</v>
      </c>
      <c r="AK112" s="131">
        <v>0</v>
      </c>
      <c r="AL112" s="234"/>
      <c r="AM112" s="91"/>
      <c r="AN112" s="236"/>
      <c r="AO112" s="237">
        <v>0</v>
      </c>
      <c r="AP112" s="237">
        <v>0</v>
      </c>
      <c r="AQ112" s="133">
        <v>0</v>
      </c>
      <c r="AR112" s="133">
        <v>0</v>
      </c>
      <c r="AS112" s="131"/>
      <c r="AT112" s="234"/>
      <c r="AU112" s="131"/>
      <c r="AV112" s="238"/>
      <c r="AW112" s="91">
        <v>0</v>
      </c>
      <c r="AX112" s="92"/>
      <c r="AY112" s="92"/>
    </row>
    <row r="113" spans="1:51" ht="21.75" customHeight="1" x14ac:dyDescent="0.3">
      <c r="A113" s="714" t="s">
        <v>1141</v>
      </c>
      <c r="B113" s="728" t="s">
        <v>1142</v>
      </c>
      <c r="C113" s="728" t="s">
        <v>138</v>
      </c>
      <c r="D113" s="37" t="s">
        <v>72</v>
      </c>
      <c r="E113" s="41">
        <f t="shared" si="0"/>
        <v>40</v>
      </c>
      <c r="F113" s="42">
        <f t="shared" si="1"/>
        <v>24</v>
      </c>
      <c r="G113" s="42">
        <f t="shared" si="2"/>
        <v>15</v>
      </c>
      <c r="H113" s="42">
        <f t="shared" si="3"/>
        <v>15</v>
      </c>
      <c r="I113" s="43">
        <f t="shared" si="4"/>
        <v>15</v>
      </c>
      <c r="J113" s="44">
        <f t="shared" si="5"/>
        <v>109</v>
      </c>
      <c r="K113" s="681">
        <f>(J113+(J114/5))</f>
        <v>131.4</v>
      </c>
      <c r="L113" s="649">
        <f>Nemzetközi!C47</f>
        <v>4</v>
      </c>
      <c r="M113" s="723"/>
      <c r="N113" s="651">
        <f>K113+(L113*2)+(M113*30)</f>
        <v>139.4</v>
      </c>
      <c r="O113" s="649">
        <f>IF(N113=0,"",RANK(N113,N:N,0))</f>
        <v>67</v>
      </c>
      <c r="P113" s="47">
        <v>0</v>
      </c>
      <c r="Q113" s="49"/>
      <c r="R113" s="49"/>
      <c r="S113" s="111">
        <v>15</v>
      </c>
      <c r="T113" s="229"/>
      <c r="U113" s="230"/>
      <c r="V113" s="229"/>
      <c r="W113" s="63">
        <v>0</v>
      </c>
      <c r="X113" s="59"/>
      <c r="Y113" s="47"/>
      <c r="Z113" s="111">
        <v>8</v>
      </c>
      <c r="AA113" s="229"/>
      <c r="AB113" s="122">
        <v>24</v>
      </c>
      <c r="AC113" s="230">
        <v>0</v>
      </c>
      <c r="AD113" s="229"/>
      <c r="AE113" s="47">
        <v>0</v>
      </c>
      <c r="AF113" s="59">
        <v>15</v>
      </c>
      <c r="AG113" s="111"/>
      <c r="AH113" s="74">
        <v>40</v>
      </c>
      <c r="AI113" s="230"/>
      <c r="AJ113" s="47">
        <v>15</v>
      </c>
      <c r="AK113" s="111">
        <v>0</v>
      </c>
      <c r="AL113" s="229"/>
      <c r="AM113" s="47"/>
      <c r="AN113" s="231"/>
      <c r="AO113" s="232">
        <v>0</v>
      </c>
      <c r="AP113" s="232">
        <v>0</v>
      </c>
      <c r="AQ113" s="112">
        <v>10</v>
      </c>
      <c r="AR113" s="112">
        <v>3</v>
      </c>
      <c r="AS113" s="111"/>
      <c r="AT113" s="229"/>
      <c r="AU113" s="111"/>
      <c r="AV113" s="233"/>
      <c r="AW113" s="47">
        <v>0</v>
      </c>
      <c r="AX113" s="49"/>
      <c r="AY113" s="49"/>
    </row>
    <row r="114" spans="1:51" ht="21.75" customHeight="1" x14ac:dyDescent="0.3">
      <c r="A114" s="718"/>
      <c r="B114" s="670"/>
      <c r="C114" s="670"/>
      <c r="D114" s="85" t="s">
        <v>103</v>
      </c>
      <c r="E114" s="41">
        <f t="shared" si="0"/>
        <v>60</v>
      </c>
      <c r="F114" s="42">
        <f t="shared" si="1"/>
        <v>48</v>
      </c>
      <c r="G114" s="42">
        <f t="shared" si="2"/>
        <v>4</v>
      </c>
      <c r="H114" s="42">
        <f t="shared" si="3"/>
        <v>0</v>
      </c>
      <c r="I114" s="43">
        <f t="shared" si="4"/>
        <v>0</v>
      </c>
      <c r="J114" s="44">
        <f t="shared" si="5"/>
        <v>112</v>
      </c>
      <c r="K114" s="650"/>
      <c r="L114" s="650"/>
      <c r="M114" s="650"/>
      <c r="N114" s="650"/>
      <c r="O114" s="650"/>
      <c r="P114" s="91">
        <v>0</v>
      </c>
      <c r="Q114" s="92"/>
      <c r="R114" s="92"/>
      <c r="S114" s="131">
        <v>0</v>
      </c>
      <c r="T114" s="234"/>
      <c r="U114" s="235"/>
      <c r="V114" s="234"/>
      <c r="W114" s="103">
        <v>0</v>
      </c>
      <c r="X114" s="102"/>
      <c r="Y114" s="91"/>
      <c r="Z114" s="131">
        <v>0</v>
      </c>
      <c r="AA114" s="234"/>
      <c r="AB114" s="143">
        <v>48</v>
      </c>
      <c r="AC114" s="235">
        <v>0</v>
      </c>
      <c r="AD114" s="234"/>
      <c r="AE114" s="91">
        <v>0</v>
      </c>
      <c r="AF114" s="102"/>
      <c r="AG114" s="131"/>
      <c r="AH114" s="106">
        <v>60</v>
      </c>
      <c r="AI114" s="235"/>
      <c r="AJ114" s="91">
        <v>0</v>
      </c>
      <c r="AK114" s="131">
        <v>0</v>
      </c>
      <c r="AL114" s="234"/>
      <c r="AM114" s="91"/>
      <c r="AN114" s="236"/>
      <c r="AO114" s="237">
        <v>0</v>
      </c>
      <c r="AP114" s="237">
        <v>0</v>
      </c>
      <c r="AQ114" s="133">
        <v>0</v>
      </c>
      <c r="AR114" s="133">
        <v>4</v>
      </c>
      <c r="AS114" s="131"/>
      <c r="AT114" s="234"/>
      <c r="AU114" s="131"/>
      <c r="AV114" s="238"/>
      <c r="AW114" s="91">
        <v>0</v>
      </c>
      <c r="AX114" s="92"/>
      <c r="AY114" s="92"/>
    </row>
    <row r="115" spans="1:51" ht="21.75" customHeight="1" x14ac:dyDescent="0.3">
      <c r="A115" s="714" t="s">
        <v>414</v>
      </c>
      <c r="B115" s="728" t="s">
        <v>415</v>
      </c>
      <c r="C115" s="728" t="s">
        <v>416</v>
      </c>
      <c r="D115" s="37" t="s">
        <v>72</v>
      </c>
      <c r="E115" s="41">
        <f t="shared" si="0"/>
        <v>100</v>
      </c>
      <c r="F115" s="42">
        <f t="shared" si="1"/>
        <v>25</v>
      </c>
      <c r="G115" s="42">
        <f t="shared" si="2"/>
        <v>25</v>
      </c>
      <c r="H115" s="42">
        <f t="shared" si="3"/>
        <v>8</v>
      </c>
      <c r="I115" s="43">
        <f t="shared" si="4"/>
        <v>0</v>
      </c>
      <c r="J115" s="44">
        <f t="shared" si="5"/>
        <v>158</v>
      </c>
      <c r="K115" s="681">
        <f>(J115+(J116/5))</f>
        <v>178</v>
      </c>
      <c r="L115" s="649">
        <f>Nemzetközi!C48</f>
        <v>30</v>
      </c>
      <c r="M115" s="723"/>
      <c r="N115" s="651">
        <f>K115+(L115*2)+(M115*30)</f>
        <v>238</v>
      </c>
      <c r="O115" s="649">
        <f>IF(N115=0,"",RANK(N115,N:N,0))</f>
        <v>48</v>
      </c>
      <c r="P115" s="47">
        <v>0</v>
      </c>
      <c r="Q115" s="49"/>
      <c r="R115" s="49"/>
      <c r="S115" s="111">
        <v>0</v>
      </c>
      <c r="T115" s="229"/>
      <c r="U115" s="230"/>
      <c r="V115" s="229"/>
      <c r="W115" s="63">
        <v>0</v>
      </c>
      <c r="X115" s="59"/>
      <c r="Y115" s="47"/>
      <c r="Z115" s="111">
        <v>0</v>
      </c>
      <c r="AA115" s="229"/>
      <c r="AB115" s="122"/>
      <c r="AC115" s="230">
        <v>0</v>
      </c>
      <c r="AD115" s="229"/>
      <c r="AE115" s="47">
        <v>8</v>
      </c>
      <c r="AF115" s="59"/>
      <c r="AG115" s="111"/>
      <c r="AH115" s="74"/>
      <c r="AI115" s="230">
        <v>25</v>
      </c>
      <c r="AJ115" s="47">
        <v>0</v>
      </c>
      <c r="AK115" s="111">
        <v>0</v>
      </c>
      <c r="AL115" s="229"/>
      <c r="AM115" s="47"/>
      <c r="AN115" s="231"/>
      <c r="AO115" s="232">
        <v>0</v>
      </c>
      <c r="AP115" s="232">
        <v>0</v>
      </c>
      <c r="AQ115" s="112">
        <v>0</v>
      </c>
      <c r="AR115" s="112">
        <v>0</v>
      </c>
      <c r="AS115" s="111"/>
      <c r="AT115" s="229"/>
      <c r="AU115" s="111">
        <v>25</v>
      </c>
      <c r="AV115" s="233">
        <v>100</v>
      </c>
      <c r="AW115" s="47">
        <v>0</v>
      </c>
      <c r="AX115" s="49"/>
      <c r="AY115" s="49"/>
    </row>
    <row r="116" spans="1:51" ht="21.75" customHeight="1" x14ac:dyDescent="0.3">
      <c r="A116" s="718"/>
      <c r="B116" s="670"/>
      <c r="C116" s="670"/>
      <c r="D116" s="85" t="s">
        <v>103</v>
      </c>
      <c r="E116" s="41">
        <f t="shared" si="0"/>
        <v>100</v>
      </c>
      <c r="F116" s="42">
        <f t="shared" si="1"/>
        <v>0</v>
      </c>
      <c r="G116" s="42">
        <f t="shared" si="2"/>
        <v>0</v>
      </c>
      <c r="H116" s="42">
        <f t="shared" si="3"/>
        <v>0</v>
      </c>
      <c r="I116" s="43">
        <f t="shared" si="4"/>
        <v>0</v>
      </c>
      <c r="J116" s="44">
        <f t="shared" si="5"/>
        <v>100</v>
      </c>
      <c r="K116" s="650"/>
      <c r="L116" s="650"/>
      <c r="M116" s="650"/>
      <c r="N116" s="650"/>
      <c r="O116" s="650"/>
      <c r="P116" s="91">
        <v>0</v>
      </c>
      <c r="Q116" s="92"/>
      <c r="R116" s="92"/>
      <c r="S116" s="131">
        <v>0</v>
      </c>
      <c r="T116" s="234"/>
      <c r="U116" s="235"/>
      <c r="V116" s="234"/>
      <c r="W116" s="103">
        <v>0</v>
      </c>
      <c r="X116" s="102"/>
      <c r="Y116" s="91"/>
      <c r="Z116" s="131">
        <v>0</v>
      </c>
      <c r="AA116" s="234"/>
      <c r="AB116" s="143"/>
      <c r="AC116" s="235">
        <v>0</v>
      </c>
      <c r="AD116" s="234"/>
      <c r="AE116" s="91">
        <v>0</v>
      </c>
      <c r="AF116" s="102"/>
      <c r="AG116" s="131"/>
      <c r="AH116" s="106"/>
      <c r="AI116" s="235"/>
      <c r="AJ116" s="91">
        <v>0</v>
      </c>
      <c r="AK116" s="131">
        <v>0</v>
      </c>
      <c r="AL116" s="234"/>
      <c r="AM116" s="91"/>
      <c r="AN116" s="236"/>
      <c r="AO116" s="237">
        <v>0</v>
      </c>
      <c r="AP116" s="237">
        <v>0</v>
      </c>
      <c r="AQ116" s="133">
        <v>0</v>
      </c>
      <c r="AR116" s="133">
        <v>0</v>
      </c>
      <c r="AS116" s="131"/>
      <c r="AT116" s="234"/>
      <c r="AU116" s="131"/>
      <c r="AV116" s="238">
        <v>100</v>
      </c>
      <c r="AW116" s="91">
        <v>0</v>
      </c>
      <c r="AX116" s="92"/>
      <c r="AY116" s="92"/>
    </row>
    <row r="117" spans="1:51" ht="21.75" customHeight="1" x14ac:dyDescent="0.3">
      <c r="A117" s="648" t="s">
        <v>424</v>
      </c>
      <c r="B117" s="685" t="s">
        <v>425</v>
      </c>
      <c r="C117" s="646" t="s">
        <v>81</v>
      </c>
      <c r="D117" s="281" t="s">
        <v>72</v>
      </c>
      <c r="E117" s="41">
        <f t="shared" si="0"/>
        <v>8</v>
      </c>
      <c r="F117" s="42">
        <f t="shared" si="1"/>
        <v>0</v>
      </c>
      <c r="G117" s="42">
        <f t="shared" si="2"/>
        <v>0</v>
      </c>
      <c r="H117" s="42">
        <f t="shared" si="3"/>
        <v>0</v>
      </c>
      <c r="I117" s="43">
        <f t="shared" si="4"/>
        <v>0</v>
      </c>
      <c r="J117" s="44">
        <f t="shared" si="5"/>
        <v>8</v>
      </c>
      <c r="K117" s="681">
        <f>(J117+(J118/5))</f>
        <v>8</v>
      </c>
      <c r="L117" s="649">
        <f>Nemzetközi!C49</f>
        <v>10</v>
      </c>
      <c r="M117" s="723">
        <f>Nemzetközi!D48</f>
        <v>0</v>
      </c>
      <c r="N117" s="651">
        <f>K117+(L117*2)+(M117*30)</f>
        <v>28</v>
      </c>
      <c r="O117" s="649">
        <f>IF(N117=0,"",RANK(N117,N:N,0))</f>
        <v>121</v>
      </c>
      <c r="P117" s="47">
        <v>0</v>
      </c>
      <c r="Q117" s="49"/>
      <c r="R117" s="49"/>
      <c r="S117" s="111">
        <v>0</v>
      </c>
      <c r="T117" s="229"/>
      <c r="U117" s="230"/>
      <c r="V117" s="229"/>
      <c r="W117" s="63">
        <v>0</v>
      </c>
      <c r="X117" s="59"/>
      <c r="Y117" s="47"/>
      <c r="Z117" s="111">
        <v>0</v>
      </c>
      <c r="AA117" s="229"/>
      <c r="AB117" s="122"/>
      <c r="AC117" s="230">
        <v>0</v>
      </c>
      <c r="AD117" s="229"/>
      <c r="AE117" s="47">
        <v>0</v>
      </c>
      <c r="AF117" s="59"/>
      <c r="AG117" s="111"/>
      <c r="AH117" s="74"/>
      <c r="AI117" s="230"/>
      <c r="AJ117" s="47">
        <v>0</v>
      </c>
      <c r="AK117" s="111">
        <v>0</v>
      </c>
      <c r="AL117" s="229"/>
      <c r="AM117" s="47"/>
      <c r="AN117" s="231"/>
      <c r="AO117" s="232">
        <v>0</v>
      </c>
      <c r="AP117" s="232">
        <v>0</v>
      </c>
      <c r="AQ117" s="112">
        <v>0</v>
      </c>
      <c r="AR117" s="112">
        <v>0</v>
      </c>
      <c r="AS117" s="111"/>
      <c r="AT117" s="229"/>
      <c r="AU117" s="111">
        <v>8</v>
      </c>
      <c r="AV117" s="233"/>
      <c r="AW117" s="47">
        <v>0</v>
      </c>
      <c r="AX117" s="49"/>
      <c r="AY117" s="49"/>
    </row>
    <row r="118" spans="1:51" ht="21.75" customHeight="1" x14ac:dyDescent="0.3">
      <c r="A118" s="669"/>
      <c r="B118" s="686"/>
      <c r="C118" s="669"/>
      <c r="D118" s="282" t="s">
        <v>103</v>
      </c>
      <c r="E118" s="41">
        <f t="shared" si="0"/>
        <v>0</v>
      </c>
      <c r="F118" s="42">
        <f t="shared" si="1"/>
        <v>0</v>
      </c>
      <c r="G118" s="42">
        <f t="shared" si="2"/>
        <v>0</v>
      </c>
      <c r="H118" s="42">
        <f t="shared" si="3"/>
        <v>0</v>
      </c>
      <c r="I118" s="43">
        <f t="shared" si="4"/>
        <v>0</v>
      </c>
      <c r="J118" s="44">
        <f t="shared" si="5"/>
        <v>0</v>
      </c>
      <c r="K118" s="650"/>
      <c r="L118" s="650"/>
      <c r="M118" s="650"/>
      <c r="N118" s="650"/>
      <c r="O118" s="650"/>
      <c r="P118" s="91">
        <v>0</v>
      </c>
      <c r="Q118" s="92"/>
      <c r="R118" s="92"/>
      <c r="S118" s="131">
        <v>0</v>
      </c>
      <c r="T118" s="234"/>
      <c r="U118" s="235"/>
      <c r="V118" s="234"/>
      <c r="W118" s="103">
        <v>0</v>
      </c>
      <c r="X118" s="102"/>
      <c r="Y118" s="91"/>
      <c r="Z118" s="131">
        <v>0</v>
      </c>
      <c r="AA118" s="234"/>
      <c r="AB118" s="143"/>
      <c r="AC118" s="235">
        <v>0</v>
      </c>
      <c r="AD118" s="234"/>
      <c r="AE118" s="91">
        <v>0</v>
      </c>
      <c r="AF118" s="102"/>
      <c r="AG118" s="131"/>
      <c r="AH118" s="106"/>
      <c r="AI118" s="235"/>
      <c r="AJ118" s="91">
        <v>0</v>
      </c>
      <c r="AK118" s="131">
        <v>0</v>
      </c>
      <c r="AL118" s="234"/>
      <c r="AM118" s="91"/>
      <c r="AN118" s="236"/>
      <c r="AO118" s="237">
        <v>0</v>
      </c>
      <c r="AP118" s="237">
        <v>0</v>
      </c>
      <c r="AQ118" s="133">
        <v>0</v>
      </c>
      <c r="AR118" s="133">
        <v>0</v>
      </c>
      <c r="AS118" s="131"/>
      <c r="AT118" s="234"/>
      <c r="AU118" s="131"/>
      <c r="AV118" s="238"/>
      <c r="AW118" s="91">
        <v>0</v>
      </c>
      <c r="AX118" s="92"/>
      <c r="AY118" s="92"/>
    </row>
    <row r="119" spans="1:51" ht="21.75" customHeight="1" x14ac:dyDescent="0.3">
      <c r="A119" s="714" t="s">
        <v>1159</v>
      </c>
      <c r="B119" s="728" t="s">
        <v>1160</v>
      </c>
      <c r="C119" s="728" t="s">
        <v>131</v>
      </c>
      <c r="D119" s="37" t="s">
        <v>72</v>
      </c>
      <c r="E119" s="41">
        <f t="shared" si="0"/>
        <v>0</v>
      </c>
      <c r="F119" s="42">
        <f t="shared" si="1"/>
        <v>0</v>
      </c>
      <c r="G119" s="42">
        <f t="shared" si="2"/>
        <v>0</v>
      </c>
      <c r="H119" s="42">
        <f t="shared" si="3"/>
        <v>0</v>
      </c>
      <c r="I119" s="43">
        <f t="shared" si="4"/>
        <v>0</v>
      </c>
      <c r="J119" s="44">
        <f t="shared" si="5"/>
        <v>0</v>
      </c>
      <c r="K119" s="681">
        <f>(J119+(J120/5))</f>
        <v>0</v>
      </c>
      <c r="L119" s="649">
        <f>Nemzetközi!C50</f>
        <v>0</v>
      </c>
      <c r="M119" s="723">
        <f>Nemzetközi!D50</f>
        <v>0</v>
      </c>
      <c r="N119" s="651">
        <f>K119+(L119*2)+(M119*30)</f>
        <v>0</v>
      </c>
      <c r="O119" s="649" t="str">
        <f>IF(N119=0,"",RANK(N119,N:N,0))</f>
        <v/>
      </c>
      <c r="P119" s="47">
        <v>0</v>
      </c>
      <c r="Q119" s="49"/>
      <c r="R119" s="49"/>
      <c r="S119" s="111">
        <v>0</v>
      </c>
      <c r="T119" s="229"/>
      <c r="U119" s="230"/>
      <c r="V119" s="229"/>
      <c r="W119" s="63">
        <v>0</v>
      </c>
      <c r="X119" s="59"/>
      <c r="Y119" s="47"/>
      <c r="Z119" s="111">
        <v>0</v>
      </c>
      <c r="AA119" s="229"/>
      <c r="AB119" s="122"/>
      <c r="AC119" s="230">
        <v>0</v>
      </c>
      <c r="AD119" s="229"/>
      <c r="AE119" s="47">
        <v>0</v>
      </c>
      <c r="AF119" s="59"/>
      <c r="AG119" s="111"/>
      <c r="AH119" s="74"/>
      <c r="AI119" s="230"/>
      <c r="AJ119" s="47">
        <v>0</v>
      </c>
      <c r="AK119" s="111">
        <v>0</v>
      </c>
      <c r="AL119" s="229"/>
      <c r="AM119" s="47"/>
      <c r="AN119" s="231"/>
      <c r="AO119" s="232">
        <v>0</v>
      </c>
      <c r="AP119" s="232">
        <v>0</v>
      </c>
      <c r="AQ119" s="112">
        <v>0</v>
      </c>
      <c r="AR119" s="112">
        <v>0</v>
      </c>
      <c r="AS119" s="111"/>
      <c r="AT119" s="229"/>
      <c r="AU119" s="111"/>
      <c r="AV119" s="233"/>
      <c r="AW119" s="47">
        <v>0</v>
      </c>
      <c r="AX119" s="49"/>
      <c r="AY119" s="49"/>
    </row>
    <row r="120" spans="1:51" ht="21.75" customHeight="1" x14ac:dyDescent="0.3">
      <c r="A120" s="718"/>
      <c r="B120" s="670"/>
      <c r="C120" s="670"/>
      <c r="D120" s="85" t="s">
        <v>103</v>
      </c>
      <c r="E120" s="41">
        <f t="shared" si="0"/>
        <v>0</v>
      </c>
      <c r="F120" s="42">
        <f t="shared" si="1"/>
        <v>0</v>
      </c>
      <c r="G120" s="42">
        <f t="shared" si="2"/>
        <v>0</v>
      </c>
      <c r="H120" s="42">
        <f t="shared" si="3"/>
        <v>0</v>
      </c>
      <c r="I120" s="43">
        <f t="shared" si="4"/>
        <v>0</v>
      </c>
      <c r="J120" s="44">
        <f t="shared" si="5"/>
        <v>0</v>
      </c>
      <c r="K120" s="650"/>
      <c r="L120" s="650"/>
      <c r="M120" s="650"/>
      <c r="N120" s="650"/>
      <c r="O120" s="650"/>
      <c r="P120" s="91">
        <v>0</v>
      </c>
      <c r="Q120" s="92"/>
      <c r="R120" s="92"/>
      <c r="S120" s="131">
        <v>0</v>
      </c>
      <c r="T120" s="234"/>
      <c r="U120" s="235"/>
      <c r="V120" s="234"/>
      <c r="W120" s="103">
        <v>0</v>
      </c>
      <c r="X120" s="102"/>
      <c r="Y120" s="91"/>
      <c r="Z120" s="131">
        <v>0</v>
      </c>
      <c r="AA120" s="234"/>
      <c r="AB120" s="143"/>
      <c r="AC120" s="235">
        <v>0</v>
      </c>
      <c r="AD120" s="234"/>
      <c r="AE120" s="91">
        <v>0</v>
      </c>
      <c r="AF120" s="102"/>
      <c r="AG120" s="131"/>
      <c r="AH120" s="106"/>
      <c r="AI120" s="235"/>
      <c r="AJ120" s="91">
        <v>0</v>
      </c>
      <c r="AK120" s="131">
        <v>0</v>
      </c>
      <c r="AL120" s="234"/>
      <c r="AM120" s="91"/>
      <c r="AN120" s="236"/>
      <c r="AO120" s="237">
        <v>0</v>
      </c>
      <c r="AP120" s="237">
        <v>0</v>
      </c>
      <c r="AQ120" s="133">
        <v>0</v>
      </c>
      <c r="AR120" s="133">
        <v>0</v>
      </c>
      <c r="AS120" s="131"/>
      <c r="AT120" s="234"/>
      <c r="AU120" s="131"/>
      <c r="AV120" s="238"/>
      <c r="AW120" s="91">
        <v>0</v>
      </c>
      <c r="AX120" s="92"/>
      <c r="AY120" s="92"/>
    </row>
    <row r="121" spans="1:51" ht="21.75" customHeight="1" x14ac:dyDescent="0.3">
      <c r="A121" s="714" t="s">
        <v>438</v>
      </c>
      <c r="B121" s="728" t="s">
        <v>439</v>
      </c>
      <c r="C121" s="728" t="s">
        <v>131</v>
      </c>
      <c r="D121" s="37" t="s">
        <v>72</v>
      </c>
      <c r="E121" s="41">
        <f t="shared" si="0"/>
        <v>40</v>
      </c>
      <c r="F121" s="42">
        <f t="shared" si="1"/>
        <v>15</v>
      </c>
      <c r="G121" s="42">
        <f t="shared" si="2"/>
        <v>8</v>
      </c>
      <c r="H121" s="42">
        <f t="shared" si="3"/>
        <v>5</v>
      </c>
      <c r="I121" s="43">
        <f t="shared" si="4"/>
        <v>0</v>
      </c>
      <c r="J121" s="44">
        <f t="shared" si="5"/>
        <v>68</v>
      </c>
      <c r="K121" s="681">
        <f>(J121+(J122/5))</f>
        <v>68</v>
      </c>
      <c r="L121" s="649">
        <f>Nemzetközi!C53</f>
        <v>20</v>
      </c>
      <c r="M121" s="723"/>
      <c r="N121" s="651">
        <f>K121+(L121*2)+(M121*30)</f>
        <v>108</v>
      </c>
      <c r="O121" s="649">
        <f>IF(N121=0,"",RANK(N121,N:N,0))</f>
        <v>74</v>
      </c>
      <c r="P121" s="47">
        <v>0</v>
      </c>
      <c r="Q121" s="49"/>
      <c r="R121" s="49"/>
      <c r="S121" s="111">
        <v>0</v>
      </c>
      <c r="T121" s="229"/>
      <c r="U121" s="230"/>
      <c r="V121" s="229"/>
      <c r="W121" s="63">
        <v>0</v>
      </c>
      <c r="X121" s="59"/>
      <c r="Y121" s="47"/>
      <c r="Z121" s="111">
        <v>0</v>
      </c>
      <c r="AA121" s="229"/>
      <c r="AB121" s="122"/>
      <c r="AC121" s="230">
        <v>0</v>
      </c>
      <c r="AD121" s="229"/>
      <c r="AE121" s="47">
        <v>8</v>
      </c>
      <c r="AF121" s="59"/>
      <c r="AG121" s="111"/>
      <c r="AH121" s="74"/>
      <c r="AI121" s="230"/>
      <c r="AJ121" s="47">
        <v>5</v>
      </c>
      <c r="AK121" s="111">
        <v>0</v>
      </c>
      <c r="AL121" s="229">
        <v>15</v>
      </c>
      <c r="AM121" s="47"/>
      <c r="AN121" s="231"/>
      <c r="AO121" s="232">
        <v>0</v>
      </c>
      <c r="AP121" s="232">
        <v>0</v>
      </c>
      <c r="AQ121" s="112">
        <v>0</v>
      </c>
      <c r="AR121" s="112">
        <v>0</v>
      </c>
      <c r="AS121" s="111"/>
      <c r="AT121" s="229">
        <v>40</v>
      </c>
      <c r="AU121" s="111"/>
      <c r="AV121" s="233"/>
      <c r="AW121" s="47">
        <v>0</v>
      </c>
      <c r="AX121" s="49"/>
      <c r="AY121" s="49"/>
    </row>
    <row r="122" spans="1:51" ht="21.75" customHeight="1" x14ac:dyDescent="0.3">
      <c r="A122" s="718"/>
      <c r="B122" s="670"/>
      <c r="C122" s="670"/>
      <c r="D122" s="85" t="s">
        <v>103</v>
      </c>
      <c r="E122" s="41">
        <f t="shared" si="0"/>
        <v>0</v>
      </c>
      <c r="F122" s="42">
        <f t="shared" si="1"/>
        <v>0</v>
      </c>
      <c r="G122" s="42">
        <f t="shared" si="2"/>
        <v>0</v>
      </c>
      <c r="H122" s="42">
        <f t="shared" si="3"/>
        <v>0</v>
      </c>
      <c r="I122" s="43">
        <f t="shared" si="4"/>
        <v>0</v>
      </c>
      <c r="J122" s="44">
        <f t="shared" si="5"/>
        <v>0</v>
      </c>
      <c r="K122" s="650"/>
      <c r="L122" s="650"/>
      <c r="M122" s="650"/>
      <c r="N122" s="650"/>
      <c r="O122" s="650"/>
      <c r="P122" s="91">
        <v>0</v>
      </c>
      <c r="Q122" s="92"/>
      <c r="R122" s="92"/>
      <c r="S122" s="131">
        <v>0</v>
      </c>
      <c r="T122" s="234"/>
      <c r="U122" s="235"/>
      <c r="V122" s="234"/>
      <c r="W122" s="103">
        <v>0</v>
      </c>
      <c r="X122" s="102"/>
      <c r="Y122" s="91"/>
      <c r="Z122" s="131">
        <v>0</v>
      </c>
      <c r="AA122" s="234"/>
      <c r="AB122" s="143"/>
      <c r="AC122" s="235">
        <v>0</v>
      </c>
      <c r="AD122" s="234"/>
      <c r="AE122" s="91">
        <v>0</v>
      </c>
      <c r="AF122" s="102"/>
      <c r="AG122" s="131"/>
      <c r="AH122" s="106"/>
      <c r="AI122" s="235"/>
      <c r="AJ122" s="91">
        <v>0</v>
      </c>
      <c r="AK122" s="131">
        <v>0</v>
      </c>
      <c r="AL122" s="234"/>
      <c r="AM122" s="91"/>
      <c r="AN122" s="236"/>
      <c r="AO122" s="237">
        <v>0</v>
      </c>
      <c r="AP122" s="237">
        <v>0</v>
      </c>
      <c r="AQ122" s="133">
        <v>0</v>
      </c>
      <c r="AR122" s="133">
        <v>0</v>
      </c>
      <c r="AS122" s="131"/>
      <c r="AT122" s="234"/>
      <c r="AU122" s="131"/>
      <c r="AV122" s="238"/>
      <c r="AW122" s="91">
        <v>0</v>
      </c>
      <c r="AX122" s="92"/>
      <c r="AY122" s="92"/>
    </row>
    <row r="123" spans="1:51" ht="21.75" customHeight="1" x14ac:dyDescent="0.3">
      <c r="A123" s="714" t="s">
        <v>1176</v>
      </c>
      <c r="B123" s="728" t="s">
        <v>1177</v>
      </c>
      <c r="C123" s="728" t="s">
        <v>1178</v>
      </c>
      <c r="D123" s="37" t="s">
        <v>72</v>
      </c>
      <c r="E123" s="41">
        <f t="shared" si="0"/>
        <v>0</v>
      </c>
      <c r="F123" s="42">
        <f t="shared" si="1"/>
        <v>0</v>
      </c>
      <c r="G123" s="42">
        <f t="shared" si="2"/>
        <v>0</v>
      </c>
      <c r="H123" s="42">
        <f t="shared" si="3"/>
        <v>0</v>
      </c>
      <c r="I123" s="43">
        <f t="shared" si="4"/>
        <v>0</v>
      </c>
      <c r="J123" s="44">
        <f t="shared" si="5"/>
        <v>0</v>
      </c>
      <c r="K123" s="681">
        <f>(J123+(J124/5))</f>
        <v>0</v>
      </c>
      <c r="L123" s="649"/>
      <c r="M123" s="723"/>
      <c r="N123" s="651">
        <f>K123+(L123*2)+(M123*30)</f>
        <v>0</v>
      </c>
      <c r="O123" s="649" t="str">
        <f>IF(N123=0,"",RANK(N123,N:N,0))</f>
        <v/>
      </c>
      <c r="P123" s="47">
        <v>0</v>
      </c>
      <c r="Q123" s="49"/>
      <c r="R123" s="49"/>
      <c r="S123" s="111">
        <v>0</v>
      </c>
      <c r="T123" s="229"/>
      <c r="U123" s="230"/>
      <c r="V123" s="229"/>
      <c r="W123" s="63">
        <v>0</v>
      </c>
      <c r="X123" s="59"/>
      <c r="Y123" s="47"/>
      <c r="Z123" s="111">
        <v>0</v>
      </c>
      <c r="AA123" s="229"/>
      <c r="AB123" s="122"/>
      <c r="AC123" s="230">
        <v>0</v>
      </c>
      <c r="AD123" s="229"/>
      <c r="AE123" s="47">
        <v>0</v>
      </c>
      <c r="AF123" s="59"/>
      <c r="AG123" s="111"/>
      <c r="AH123" s="74"/>
      <c r="AI123" s="230"/>
      <c r="AJ123" s="47">
        <v>0</v>
      </c>
      <c r="AK123" s="111">
        <v>0</v>
      </c>
      <c r="AL123" s="229"/>
      <c r="AM123" s="47"/>
      <c r="AN123" s="231"/>
      <c r="AO123" s="232">
        <v>0</v>
      </c>
      <c r="AP123" s="232">
        <v>0</v>
      </c>
      <c r="AQ123" s="112">
        <v>0</v>
      </c>
      <c r="AR123" s="112">
        <v>0</v>
      </c>
      <c r="AS123" s="111"/>
      <c r="AT123" s="229"/>
      <c r="AU123" s="111"/>
      <c r="AV123" s="233"/>
      <c r="AW123" s="47">
        <v>0</v>
      </c>
      <c r="AX123" s="49"/>
      <c r="AY123" s="49"/>
    </row>
    <row r="124" spans="1:51" ht="21.75" customHeight="1" x14ac:dyDescent="0.3">
      <c r="A124" s="718"/>
      <c r="B124" s="670"/>
      <c r="C124" s="670"/>
      <c r="D124" s="85" t="s">
        <v>103</v>
      </c>
      <c r="E124" s="41">
        <f t="shared" si="0"/>
        <v>0</v>
      </c>
      <c r="F124" s="42">
        <f t="shared" si="1"/>
        <v>0</v>
      </c>
      <c r="G124" s="42">
        <f t="shared" si="2"/>
        <v>0</v>
      </c>
      <c r="H124" s="42">
        <f t="shared" si="3"/>
        <v>0</v>
      </c>
      <c r="I124" s="43">
        <f t="shared" si="4"/>
        <v>0</v>
      </c>
      <c r="J124" s="44">
        <f t="shared" si="5"/>
        <v>0</v>
      </c>
      <c r="K124" s="650"/>
      <c r="L124" s="650"/>
      <c r="M124" s="650"/>
      <c r="N124" s="650"/>
      <c r="O124" s="650"/>
      <c r="P124" s="91">
        <v>0</v>
      </c>
      <c r="Q124" s="92"/>
      <c r="R124" s="92"/>
      <c r="S124" s="131">
        <v>0</v>
      </c>
      <c r="T124" s="234"/>
      <c r="U124" s="235"/>
      <c r="V124" s="234"/>
      <c r="W124" s="103">
        <v>0</v>
      </c>
      <c r="X124" s="102"/>
      <c r="Y124" s="91"/>
      <c r="Z124" s="131">
        <v>0</v>
      </c>
      <c r="AA124" s="234"/>
      <c r="AB124" s="143"/>
      <c r="AC124" s="235">
        <v>0</v>
      </c>
      <c r="AD124" s="234"/>
      <c r="AE124" s="91">
        <v>0</v>
      </c>
      <c r="AF124" s="102"/>
      <c r="AG124" s="131"/>
      <c r="AH124" s="106"/>
      <c r="AI124" s="235"/>
      <c r="AJ124" s="91">
        <v>0</v>
      </c>
      <c r="AK124" s="131">
        <v>0</v>
      </c>
      <c r="AL124" s="234"/>
      <c r="AM124" s="91"/>
      <c r="AN124" s="236"/>
      <c r="AO124" s="237">
        <v>0</v>
      </c>
      <c r="AP124" s="237">
        <v>0</v>
      </c>
      <c r="AQ124" s="133">
        <v>0</v>
      </c>
      <c r="AR124" s="133">
        <v>0</v>
      </c>
      <c r="AS124" s="131"/>
      <c r="AT124" s="234"/>
      <c r="AU124" s="131"/>
      <c r="AV124" s="238"/>
      <c r="AW124" s="91">
        <v>0</v>
      </c>
      <c r="AX124" s="92"/>
      <c r="AY124" s="92"/>
    </row>
    <row r="125" spans="1:51" ht="21.75" customHeight="1" x14ac:dyDescent="0.3">
      <c r="A125" s="714" t="s">
        <v>450</v>
      </c>
      <c r="B125" s="728" t="s">
        <v>1186</v>
      </c>
      <c r="C125" s="728" t="s">
        <v>416</v>
      </c>
      <c r="D125" s="37" t="s">
        <v>72</v>
      </c>
      <c r="E125" s="41">
        <f t="shared" si="0"/>
        <v>25</v>
      </c>
      <c r="F125" s="42">
        <f t="shared" si="1"/>
        <v>25</v>
      </c>
      <c r="G125" s="42">
        <f t="shared" si="2"/>
        <v>3</v>
      </c>
      <c r="H125" s="42">
        <f t="shared" si="3"/>
        <v>3</v>
      </c>
      <c r="I125" s="43">
        <f t="shared" si="4"/>
        <v>0</v>
      </c>
      <c r="J125" s="44">
        <f t="shared" si="5"/>
        <v>56</v>
      </c>
      <c r="K125" s="681">
        <f>(J125+(J126/5))</f>
        <v>72</v>
      </c>
      <c r="L125" s="649">
        <f>Nemzetközi!C54</f>
        <v>122</v>
      </c>
      <c r="M125" s="724"/>
      <c r="N125" s="651">
        <f>K125+(L125*2)+(M125*30)</f>
        <v>316</v>
      </c>
      <c r="O125" s="649">
        <f>IF(N125=0,"",RANK(N125,N:N,0))</f>
        <v>39</v>
      </c>
      <c r="P125" s="47">
        <v>3</v>
      </c>
      <c r="Q125" s="265"/>
      <c r="R125" s="265"/>
      <c r="S125" s="111">
        <v>0</v>
      </c>
      <c r="T125" s="266"/>
      <c r="U125" s="267"/>
      <c r="V125" s="266"/>
      <c r="W125" s="63">
        <v>0</v>
      </c>
      <c r="X125" s="171"/>
      <c r="Y125" s="47"/>
      <c r="Z125" s="111">
        <v>0</v>
      </c>
      <c r="AA125" s="266"/>
      <c r="AB125" s="201"/>
      <c r="AC125" s="230">
        <v>0</v>
      </c>
      <c r="AD125" s="266"/>
      <c r="AE125" s="47">
        <v>3</v>
      </c>
      <c r="AF125" s="171"/>
      <c r="AG125" s="111"/>
      <c r="AH125" s="268"/>
      <c r="AI125" s="230">
        <v>25</v>
      </c>
      <c r="AJ125" s="47">
        <v>0</v>
      </c>
      <c r="AK125" s="111">
        <v>0</v>
      </c>
      <c r="AL125" s="266"/>
      <c r="AM125" s="47"/>
      <c r="AN125" s="231">
        <v>25</v>
      </c>
      <c r="AO125" s="232">
        <v>0</v>
      </c>
      <c r="AP125" s="232">
        <v>0</v>
      </c>
      <c r="AQ125" s="112">
        <v>0</v>
      </c>
      <c r="AR125" s="112">
        <v>0</v>
      </c>
      <c r="AS125" s="111"/>
      <c r="AT125" s="266"/>
      <c r="AU125" s="111"/>
      <c r="AV125" s="269"/>
      <c r="AW125" s="47">
        <v>0</v>
      </c>
      <c r="AX125" s="265"/>
      <c r="AY125" s="265"/>
    </row>
    <row r="126" spans="1:51" ht="21.75" customHeight="1" x14ac:dyDescent="0.3">
      <c r="A126" s="718"/>
      <c r="B126" s="670"/>
      <c r="C126" s="670"/>
      <c r="D126" s="85" t="s">
        <v>103</v>
      </c>
      <c r="E126" s="41">
        <f t="shared" si="0"/>
        <v>40</v>
      </c>
      <c r="F126" s="42">
        <f t="shared" si="1"/>
        <v>40</v>
      </c>
      <c r="G126" s="42">
        <f t="shared" si="2"/>
        <v>0</v>
      </c>
      <c r="H126" s="42">
        <f t="shared" si="3"/>
        <v>0</v>
      </c>
      <c r="I126" s="43">
        <f t="shared" si="4"/>
        <v>0</v>
      </c>
      <c r="J126" s="44">
        <f t="shared" si="5"/>
        <v>80</v>
      </c>
      <c r="K126" s="650"/>
      <c r="L126" s="650"/>
      <c r="M126" s="650"/>
      <c r="N126" s="650"/>
      <c r="O126" s="650"/>
      <c r="P126" s="91">
        <v>0</v>
      </c>
      <c r="Q126" s="270"/>
      <c r="R126" s="270"/>
      <c r="S126" s="131">
        <v>0</v>
      </c>
      <c r="T126" s="271"/>
      <c r="U126" s="272"/>
      <c r="V126" s="271"/>
      <c r="W126" s="103">
        <v>0</v>
      </c>
      <c r="X126" s="179"/>
      <c r="Y126" s="91"/>
      <c r="Z126" s="131">
        <v>0</v>
      </c>
      <c r="AA126" s="271"/>
      <c r="AB126" s="210"/>
      <c r="AC126" s="235">
        <v>0</v>
      </c>
      <c r="AD126" s="271"/>
      <c r="AE126" s="91">
        <v>0</v>
      </c>
      <c r="AF126" s="179"/>
      <c r="AG126" s="131"/>
      <c r="AH126" s="273"/>
      <c r="AI126" s="235">
        <v>40</v>
      </c>
      <c r="AJ126" s="91">
        <v>0</v>
      </c>
      <c r="AK126" s="131">
        <v>0</v>
      </c>
      <c r="AL126" s="271"/>
      <c r="AM126" s="91"/>
      <c r="AN126" s="236">
        <v>40</v>
      </c>
      <c r="AO126" s="237">
        <v>0</v>
      </c>
      <c r="AP126" s="237">
        <v>0</v>
      </c>
      <c r="AQ126" s="133">
        <v>0</v>
      </c>
      <c r="AR126" s="133">
        <v>0</v>
      </c>
      <c r="AS126" s="131"/>
      <c r="AT126" s="271"/>
      <c r="AU126" s="131"/>
      <c r="AV126" s="274"/>
      <c r="AW126" s="91">
        <v>0</v>
      </c>
      <c r="AX126" s="270"/>
      <c r="AY126" s="270"/>
    </row>
    <row r="127" spans="1:51" ht="21.75" customHeight="1" x14ac:dyDescent="0.3">
      <c r="A127" s="714" t="s">
        <v>466</v>
      </c>
      <c r="B127" s="728" t="s">
        <v>467</v>
      </c>
      <c r="C127" s="728" t="s">
        <v>163</v>
      </c>
      <c r="D127" s="37" t="s">
        <v>72</v>
      </c>
      <c r="E127" s="41">
        <f t="shared" si="0"/>
        <v>8</v>
      </c>
      <c r="F127" s="42">
        <f t="shared" si="1"/>
        <v>3</v>
      </c>
      <c r="G127" s="42">
        <f t="shared" si="2"/>
        <v>0</v>
      </c>
      <c r="H127" s="42">
        <f t="shared" si="3"/>
        <v>0</v>
      </c>
      <c r="I127" s="43">
        <f t="shared" si="4"/>
        <v>0</v>
      </c>
      <c r="J127" s="44">
        <f t="shared" si="5"/>
        <v>11</v>
      </c>
      <c r="K127" s="681">
        <f>(J127+(J128/5))</f>
        <v>11</v>
      </c>
      <c r="L127" s="649"/>
      <c r="M127" s="723"/>
      <c r="N127" s="651">
        <f>K127+(L127*2)+(M127*30)</f>
        <v>11</v>
      </c>
      <c r="O127" s="649">
        <f>IF(N127=0,"",RANK(N127,N:N,0))</f>
        <v>152</v>
      </c>
      <c r="P127" s="47">
        <v>0</v>
      </c>
      <c r="Q127" s="49"/>
      <c r="R127" s="49"/>
      <c r="S127" s="111">
        <v>0</v>
      </c>
      <c r="T127" s="229"/>
      <c r="U127" s="230"/>
      <c r="V127" s="229"/>
      <c r="W127" s="63">
        <v>0</v>
      </c>
      <c r="X127" s="59"/>
      <c r="Y127" s="47"/>
      <c r="Z127" s="111">
        <v>0</v>
      </c>
      <c r="AA127" s="229"/>
      <c r="AB127" s="122"/>
      <c r="AC127" s="230">
        <v>0</v>
      </c>
      <c r="AD127" s="229"/>
      <c r="AE127" s="47">
        <v>3</v>
      </c>
      <c r="AF127" s="59"/>
      <c r="AG127" s="111"/>
      <c r="AH127" s="74"/>
      <c r="AI127" s="230"/>
      <c r="AJ127" s="47">
        <v>8</v>
      </c>
      <c r="AK127" s="111">
        <v>0</v>
      </c>
      <c r="AL127" s="229"/>
      <c r="AM127" s="47"/>
      <c r="AN127" s="231"/>
      <c r="AO127" s="232">
        <v>0</v>
      </c>
      <c r="AP127" s="232">
        <v>0</v>
      </c>
      <c r="AQ127" s="112">
        <v>0</v>
      </c>
      <c r="AR127" s="112">
        <v>0</v>
      </c>
      <c r="AS127" s="111"/>
      <c r="AT127" s="229"/>
      <c r="AU127" s="111"/>
      <c r="AV127" s="233"/>
      <c r="AW127" s="47">
        <v>0</v>
      </c>
      <c r="AX127" s="49"/>
      <c r="AY127" s="49"/>
    </row>
    <row r="128" spans="1:51" ht="21.75" customHeight="1" x14ac:dyDescent="0.3">
      <c r="A128" s="718"/>
      <c r="B128" s="670"/>
      <c r="C128" s="670"/>
      <c r="D128" s="85" t="s">
        <v>103</v>
      </c>
      <c r="E128" s="41">
        <f t="shared" si="0"/>
        <v>0</v>
      </c>
      <c r="F128" s="42">
        <f t="shared" si="1"/>
        <v>0</v>
      </c>
      <c r="G128" s="42">
        <f t="shared" si="2"/>
        <v>0</v>
      </c>
      <c r="H128" s="42">
        <f t="shared" si="3"/>
        <v>0</v>
      </c>
      <c r="I128" s="43">
        <f t="shared" si="4"/>
        <v>0</v>
      </c>
      <c r="J128" s="44">
        <f t="shared" si="5"/>
        <v>0</v>
      </c>
      <c r="K128" s="650"/>
      <c r="L128" s="650"/>
      <c r="M128" s="650"/>
      <c r="N128" s="650"/>
      <c r="O128" s="650"/>
      <c r="P128" s="91">
        <v>0</v>
      </c>
      <c r="Q128" s="92"/>
      <c r="R128" s="92"/>
      <c r="S128" s="131">
        <v>0</v>
      </c>
      <c r="T128" s="234"/>
      <c r="U128" s="235"/>
      <c r="V128" s="234"/>
      <c r="W128" s="103">
        <v>0</v>
      </c>
      <c r="X128" s="102"/>
      <c r="Y128" s="91"/>
      <c r="Z128" s="131">
        <v>0</v>
      </c>
      <c r="AA128" s="234"/>
      <c r="AB128" s="143"/>
      <c r="AC128" s="235">
        <v>0</v>
      </c>
      <c r="AD128" s="234"/>
      <c r="AE128" s="91">
        <v>0</v>
      </c>
      <c r="AF128" s="102"/>
      <c r="AG128" s="131"/>
      <c r="AH128" s="106"/>
      <c r="AI128" s="235"/>
      <c r="AJ128" s="91">
        <v>0</v>
      </c>
      <c r="AK128" s="131">
        <v>0</v>
      </c>
      <c r="AL128" s="234"/>
      <c r="AM128" s="91"/>
      <c r="AN128" s="236"/>
      <c r="AO128" s="237">
        <v>0</v>
      </c>
      <c r="AP128" s="237">
        <v>0</v>
      </c>
      <c r="AQ128" s="133">
        <v>0</v>
      </c>
      <c r="AR128" s="133">
        <v>0</v>
      </c>
      <c r="AS128" s="131"/>
      <c r="AT128" s="234"/>
      <c r="AU128" s="131"/>
      <c r="AV128" s="238"/>
      <c r="AW128" s="91">
        <v>0</v>
      </c>
      <c r="AX128" s="92"/>
      <c r="AY128" s="92"/>
    </row>
    <row r="129" spans="1:51" ht="21.75" customHeight="1" x14ac:dyDescent="0.3">
      <c r="A129" s="714" t="s">
        <v>1196</v>
      </c>
      <c r="B129" s="728" t="s">
        <v>1197</v>
      </c>
      <c r="C129" s="728" t="s">
        <v>43</v>
      </c>
      <c r="D129" s="37" t="s">
        <v>72</v>
      </c>
      <c r="E129" s="41">
        <f t="shared" si="0"/>
        <v>100</v>
      </c>
      <c r="F129" s="42">
        <f t="shared" si="1"/>
        <v>50</v>
      </c>
      <c r="G129" s="42">
        <f t="shared" si="2"/>
        <v>25</v>
      </c>
      <c r="H129" s="42">
        <f t="shared" si="3"/>
        <v>25</v>
      </c>
      <c r="I129" s="43">
        <f t="shared" si="4"/>
        <v>25</v>
      </c>
      <c r="J129" s="44">
        <f t="shared" si="5"/>
        <v>225</v>
      </c>
      <c r="K129" s="681">
        <f>(J129+(J130/5))</f>
        <v>264</v>
      </c>
      <c r="L129" s="649"/>
      <c r="M129" s="723"/>
      <c r="N129" s="651">
        <f>K129+(L129*2)+(M129*30)</f>
        <v>264</v>
      </c>
      <c r="O129" s="649">
        <f>IF(N129=0,"",RANK(N129,N:N,0))</f>
        <v>44</v>
      </c>
      <c r="P129" s="47">
        <v>0</v>
      </c>
      <c r="Q129" s="49"/>
      <c r="R129" s="49">
        <v>50</v>
      </c>
      <c r="S129" s="111">
        <v>0</v>
      </c>
      <c r="T129" s="229"/>
      <c r="U129" s="230">
        <v>8</v>
      </c>
      <c r="V129" s="229"/>
      <c r="W129" s="63">
        <v>0</v>
      </c>
      <c r="X129" s="59">
        <v>15</v>
      </c>
      <c r="Y129" s="47"/>
      <c r="Z129" s="111">
        <v>0</v>
      </c>
      <c r="AA129" s="229"/>
      <c r="AB129" s="122"/>
      <c r="AC129" s="230">
        <v>100</v>
      </c>
      <c r="AD129" s="229">
        <v>15</v>
      </c>
      <c r="AE129" s="47">
        <v>15</v>
      </c>
      <c r="AF129" s="59"/>
      <c r="AG129" s="111">
        <v>25</v>
      </c>
      <c r="AH129" s="74"/>
      <c r="AI129" s="230">
        <v>25</v>
      </c>
      <c r="AJ129" s="47">
        <v>25</v>
      </c>
      <c r="AK129" s="111">
        <v>0</v>
      </c>
      <c r="AL129" s="229"/>
      <c r="AM129" s="47"/>
      <c r="AN129" s="231"/>
      <c r="AO129" s="232">
        <v>0</v>
      </c>
      <c r="AP129" s="232">
        <v>0</v>
      </c>
      <c r="AQ129" s="112">
        <v>0</v>
      </c>
      <c r="AR129" s="112">
        <v>0</v>
      </c>
      <c r="AS129" s="111"/>
      <c r="AT129" s="229"/>
      <c r="AU129" s="111"/>
      <c r="AV129" s="233"/>
      <c r="AW129" s="47">
        <v>0</v>
      </c>
      <c r="AX129" s="49"/>
      <c r="AY129" s="49"/>
    </row>
    <row r="130" spans="1:51" ht="21.75" customHeight="1" x14ac:dyDescent="0.3">
      <c r="A130" s="718"/>
      <c r="B130" s="670"/>
      <c r="C130" s="670"/>
      <c r="D130" s="85" t="s">
        <v>103</v>
      </c>
      <c r="E130" s="41">
        <f t="shared" si="0"/>
        <v>100</v>
      </c>
      <c r="F130" s="42">
        <f t="shared" si="1"/>
        <v>40</v>
      </c>
      <c r="G130" s="42">
        <f t="shared" si="2"/>
        <v>30</v>
      </c>
      <c r="H130" s="42">
        <f t="shared" si="3"/>
        <v>25</v>
      </c>
      <c r="I130" s="43">
        <f t="shared" si="4"/>
        <v>0</v>
      </c>
      <c r="J130" s="44">
        <f t="shared" si="5"/>
        <v>195</v>
      </c>
      <c r="K130" s="650"/>
      <c r="L130" s="650"/>
      <c r="M130" s="650"/>
      <c r="N130" s="650"/>
      <c r="O130" s="650"/>
      <c r="P130" s="91">
        <v>0</v>
      </c>
      <c r="Q130" s="92"/>
      <c r="R130" s="92">
        <v>30</v>
      </c>
      <c r="S130" s="131">
        <v>0</v>
      </c>
      <c r="T130" s="234"/>
      <c r="U130" s="235">
        <v>25</v>
      </c>
      <c r="V130" s="234"/>
      <c r="W130" s="103">
        <v>0</v>
      </c>
      <c r="X130" s="102"/>
      <c r="Y130" s="91"/>
      <c r="Z130" s="131">
        <v>0</v>
      </c>
      <c r="AA130" s="234"/>
      <c r="AB130" s="143"/>
      <c r="AC130" s="235">
        <v>100</v>
      </c>
      <c r="AD130" s="234"/>
      <c r="AE130" s="91">
        <v>0</v>
      </c>
      <c r="AF130" s="102"/>
      <c r="AG130" s="131"/>
      <c r="AH130" s="106"/>
      <c r="AI130" s="235">
        <v>40</v>
      </c>
      <c r="AJ130" s="91">
        <v>0</v>
      </c>
      <c r="AK130" s="131">
        <v>0</v>
      </c>
      <c r="AL130" s="234"/>
      <c r="AM130" s="91"/>
      <c r="AN130" s="236"/>
      <c r="AO130" s="237">
        <v>0</v>
      </c>
      <c r="AP130" s="237">
        <v>0</v>
      </c>
      <c r="AQ130" s="133">
        <v>0</v>
      </c>
      <c r="AR130" s="133">
        <v>0</v>
      </c>
      <c r="AS130" s="131"/>
      <c r="AT130" s="234"/>
      <c r="AU130" s="131"/>
      <c r="AV130" s="238"/>
      <c r="AW130" s="91">
        <v>0</v>
      </c>
      <c r="AX130" s="92"/>
      <c r="AY130" s="92"/>
    </row>
    <row r="131" spans="1:51" ht="21.75" customHeight="1" x14ac:dyDescent="0.3">
      <c r="A131" s="714" t="s">
        <v>1204</v>
      </c>
      <c r="B131" s="728" t="s">
        <v>1205</v>
      </c>
      <c r="C131" s="728" t="s">
        <v>371</v>
      </c>
      <c r="D131" s="37" t="s">
        <v>72</v>
      </c>
      <c r="E131" s="41">
        <f t="shared" si="0"/>
        <v>60</v>
      </c>
      <c r="F131" s="42">
        <f t="shared" si="1"/>
        <v>15</v>
      </c>
      <c r="G131" s="42">
        <f t="shared" si="2"/>
        <v>8</v>
      </c>
      <c r="H131" s="42">
        <f t="shared" si="3"/>
        <v>8</v>
      </c>
      <c r="I131" s="43">
        <f t="shared" si="4"/>
        <v>8</v>
      </c>
      <c r="J131" s="44">
        <f t="shared" si="5"/>
        <v>99</v>
      </c>
      <c r="K131" s="681">
        <f>(J131+(J132/5))</f>
        <v>102.4</v>
      </c>
      <c r="L131" s="649"/>
      <c r="M131" s="723"/>
      <c r="N131" s="651">
        <f>K131+(L131*2)+(M131*30)</f>
        <v>102.4</v>
      </c>
      <c r="O131" s="649">
        <f>IF(N131=0,"",RANK(N131,N:N,0))</f>
        <v>76</v>
      </c>
      <c r="P131" s="47">
        <v>0</v>
      </c>
      <c r="Q131" s="49"/>
      <c r="R131" s="49"/>
      <c r="S131" s="111">
        <v>8</v>
      </c>
      <c r="T131" s="229"/>
      <c r="U131" s="230">
        <v>8</v>
      </c>
      <c r="V131" s="229"/>
      <c r="W131" s="63">
        <v>0</v>
      </c>
      <c r="X131" s="59">
        <v>3</v>
      </c>
      <c r="Y131" s="47">
        <v>5</v>
      </c>
      <c r="Z131" s="111">
        <v>0</v>
      </c>
      <c r="AA131" s="229"/>
      <c r="AB131" s="122">
        <v>8</v>
      </c>
      <c r="AC131" s="230">
        <v>0</v>
      </c>
      <c r="AD131" s="229">
        <v>8</v>
      </c>
      <c r="AE131" s="47">
        <v>0</v>
      </c>
      <c r="AF131" s="59"/>
      <c r="AG131" s="111"/>
      <c r="AH131" s="74"/>
      <c r="AI131" s="230"/>
      <c r="AJ131" s="47">
        <v>5</v>
      </c>
      <c r="AK131" s="111">
        <v>0</v>
      </c>
      <c r="AL131" s="229"/>
      <c r="AM131" s="47"/>
      <c r="AN131" s="231"/>
      <c r="AO131" s="232">
        <v>0</v>
      </c>
      <c r="AP131" s="232">
        <v>0</v>
      </c>
      <c r="AQ131" s="112">
        <v>0</v>
      </c>
      <c r="AR131" s="112">
        <v>0</v>
      </c>
      <c r="AS131" s="111">
        <v>15</v>
      </c>
      <c r="AT131" s="229"/>
      <c r="AU131" s="111">
        <v>5</v>
      </c>
      <c r="AV131" s="233">
        <v>60</v>
      </c>
      <c r="AW131" s="47">
        <v>25</v>
      </c>
      <c r="AX131" s="49"/>
      <c r="AY131" s="49"/>
    </row>
    <row r="132" spans="1:51" ht="21.75" customHeight="1" x14ac:dyDescent="0.3">
      <c r="A132" s="718"/>
      <c r="B132" s="670"/>
      <c r="C132" s="670"/>
      <c r="D132" s="85" t="s">
        <v>103</v>
      </c>
      <c r="E132" s="41">
        <f t="shared" si="0"/>
        <v>17</v>
      </c>
      <c r="F132" s="42">
        <f t="shared" si="1"/>
        <v>0</v>
      </c>
      <c r="G132" s="42">
        <f t="shared" si="2"/>
        <v>0</v>
      </c>
      <c r="H132" s="42">
        <f t="shared" si="3"/>
        <v>0</v>
      </c>
      <c r="I132" s="43">
        <f t="shared" si="4"/>
        <v>0</v>
      </c>
      <c r="J132" s="44">
        <f t="shared" si="5"/>
        <v>17</v>
      </c>
      <c r="K132" s="650"/>
      <c r="L132" s="650"/>
      <c r="M132" s="650"/>
      <c r="N132" s="650"/>
      <c r="O132" s="650"/>
      <c r="P132" s="91">
        <v>0</v>
      </c>
      <c r="Q132" s="92"/>
      <c r="R132" s="92"/>
      <c r="S132" s="131">
        <v>0</v>
      </c>
      <c r="T132" s="234"/>
      <c r="U132" s="235"/>
      <c r="V132" s="234"/>
      <c r="W132" s="103">
        <v>0</v>
      </c>
      <c r="X132" s="102"/>
      <c r="Y132" s="91"/>
      <c r="Z132" s="131">
        <v>0</v>
      </c>
      <c r="AA132" s="234"/>
      <c r="AB132" s="143">
        <v>17</v>
      </c>
      <c r="AC132" s="235">
        <v>0</v>
      </c>
      <c r="AD132" s="234"/>
      <c r="AE132" s="91">
        <v>0</v>
      </c>
      <c r="AF132" s="102"/>
      <c r="AG132" s="131"/>
      <c r="AH132" s="106"/>
      <c r="AI132" s="235"/>
      <c r="AJ132" s="91">
        <v>0</v>
      </c>
      <c r="AK132" s="131">
        <v>0</v>
      </c>
      <c r="AL132" s="234"/>
      <c r="AM132" s="91"/>
      <c r="AN132" s="236"/>
      <c r="AO132" s="237">
        <v>0</v>
      </c>
      <c r="AP132" s="237">
        <v>0</v>
      </c>
      <c r="AQ132" s="133">
        <v>0</v>
      </c>
      <c r="AR132" s="133">
        <v>0</v>
      </c>
      <c r="AS132" s="131"/>
      <c r="AT132" s="234"/>
      <c r="AU132" s="131"/>
      <c r="AV132" s="238"/>
      <c r="AW132" s="91">
        <v>0</v>
      </c>
      <c r="AX132" s="92"/>
      <c r="AY132" s="92"/>
    </row>
    <row r="133" spans="1:51" ht="21.75" customHeight="1" x14ac:dyDescent="0.3">
      <c r="A133" s="714" t="s">
        <v>1210</v>
      </c>
      <c r="B133" s="728" t="s">
        <v>1211</v>
      </c>
      <c r="C133" s="728" t="s">
        <v>1212</v>
      </c>
      <c r="D133" s="37" t="s">
        <v>72</v>
      </c>
      <c r="E133" s="41">
        <f t="shared" si="0"/>
        <v>3</v>
      </c>
      <c r="F133" s="42">
        <f t="shared" si="1"/>
        <v>0</v>
      </c>
      <c r="G133" s="42">
        <f t="shared" si="2"/>
        <v>0</v>
      </c>
      <c r="H133" s="42">
        <f t="shared" si="3"/>
        <v>0</v>
      </c>
      <c r="I133" s="43">
        <f t="shared" si="4"/>
        <v>0</v>
      </c>
      <c r="J133" s="44">
        <f t="shared" si="5"/>
        <v>3</v>
      </c>
      <c r="K133" s="681">
        <f>(J133+(J134/5))</f>
        <v>3</v>
      </c>
      <c r="L133" s="649"/>
      <c r="M133" s="723"/>
      <c r="N133" s="651">
        <f>K133+(L133*2)+(M133*30)</f>
        <v>3</v>
      </c>
      <c r="O133" s="649">
        <f>IF(N133=0,"",RANK(N133,N:N,0))</f>
        <v>178</v>
      </c>
      <c r="P133" s="47">
        <v>0</v>
      </c>
      <c r="Q133" s="49"/>
      <c r="R133" s="49"/>
      <c r="S133" s="111">
        <v>0</v>
      </c>
      <c r="T133" s="229"/>
      <c r="U133" s="230"/>
      <c r="V133" s="229"/>
      <c r="W133" s="63">
        <v>0</v>
      </c>
      <c r="X133" s="59">
        <v>3</v>
      </c>
      <c r="Y133" s="47"/>
      <c r="Z133" s="111">
        <v>0</v>
      </c>
      <c r="AA133" s="229"/>
      <c r="AB133" s="122"/>
      <c r="AC133" s="230">
        <v>0</v>
      </c>
      <c r="AD133" s="229"/>
      <c r="AE133" s="47">
        <v>0</v>
      </c>
      <c r="AF133" s="59"/>
      <c r="AG133" s="111"/>
      <c r="AH133" s="74"/>
      <c r="AI133" s="230"/>
      <c r="AJ133" s="47">
        <v>0</v>
      </c>
      <c r="AK133" s="111">
        <v>0</v>
      </c>
      <c r="AL133" s="229"/>
      <c r="AM133" s="47"/>
      <c r="AN133" s="231"/>
      <c r="AO133" s="232">
        <v>0</v>
      </c>
      <c r="AP133" s="232">
        <v>0</v>
      </c>
      <c r="AQ133" s="112">
        <v>0</v>
      </c>
      <c r="AR133" s="112">
        <v>0</v>
      </c>
      <c r="AS133" s="111"/>
      <c r="AT133" s="229"/>
      <c r="AU133" s="111"/>
      <c r="AV133" s="233"/>
      <c r="AW133" s="47">
        <v>0</v>
      </c>
      <c r="AX133" s="49"/>
      <c r="AY133" s="49"/>
    </row>
    <row r="134" spans="1:51" ht="21.75" customHeight="1" x14ac:dyDescent="0.3">
      <c r="A134" s="718"/>
      <c r="B134" s="670"/>
      <c r="C134" s="670"/>
      <c r="D134" s="85" t="s">
        <v>103</v>
      </c>
      <c r="E134" s="41">
        <f t="shared" si="0"/>
        <v>0</v>
      </c>
      <c r="F134" s="42">
        <f t="shared" si="1"/>
        <v>0</v>
      </c>
      <c r="G134" s="42">
        <f t="shared" si="2"/>
        <v>0</v>
      </c>
      <c r="H134" s="42">
        <f t="shared" si="3"/>
        <v>0</v>
      </c>
      <c r="I134" s="43">
        <f t="shared" si="4"/>
        <v>0</v>
      </c>
      <c r="J134" s="44">
        <f t="shared" si="5"/>
        <v>0</v>
      </c>
      <c r="K134" s="650"/>
      <c r="L134" s="650"/>
      <c r="M134" s="650"/>
      <c r="N134" s="650"/>
      <c r="O134" s="650"/>
      <c r="P134" s="91">
        <v>0</v>
      </c>
      <c r="Q134" s="92"/>
      <c r="R134" s="92"/>
      <c r="S134" s="131">
        <v>0</v>
      </c>
      <c r="T134" s="234"/>
      <c r="U134" s="235"/>
      <c r="V134" s="234"/>
      <c r="W134" s="103">
        <v>0</v>
      </c>
      <c r="X134" s="102"/>
      <c r="Y134" s="91"/>
      <c r="Z134" s="131">
        <v>0</v>
      </c>
      <c r="AA134" s="234"/>
      <c r="AB134" s="143"/>
      <c r="AC134" s="235">
        <v>0</v>
      </c>
      <c r="AD134" s="234"/>
      <c r="AE134" s="91">
        <v>0</v>
      </c>
      <c r="AF134" s="102"/>
      <c r="AG134" s="131"/>
      <c r="AH134" s="106"/>
      <c r="AI134" s="235"/>
      <c r="AJ134" s="91">
        <v>0</v>
      </c>
      <c r="AK134" s="131">
        <v>0</v>
      </c>
      <c r="AL134" s="234"/>
      <c r="AM134" s="91"/>
      <c r="AN134" s="236"/>
      <c r="AO134" s="237">
        <v>0</v>
      </c>
      <c r="AP134" s="237">
        <v>0</v>
      </c>
      <c r="AQ134" s="133">
        <v>0</v>
      </c>
      <c r="AR134" s="133">
        <v>0</v>
      </c>
      <c r="AS134" s="131"/>
      <c r="AT134" s="234"/>
      <c r="AU134" s="131"/>
      <c r="AV134" s="238"/>
      <c r="AW134" s="91">
        <v>0</v>
      </c>
      <c r="AX134" s="92"/>
      <c r="AY134" s="92"/>
    </row>
    <row r="135" spans="1:51" ht="21.75" customHeight="1" x14ac:dyDescent="0.3">
      <c r="A135" s="714" t="s">
        <v>1219</v>
      </c>
      <c r="B135" s="728" t="s">
        <v>1220</v>
      </c>
      <c r="C135" s="728" t="s">
        <v>113</v>
      </c>
      <c r="D135" s="37" t="s">
        <v>72</v>
      </c>
      <c r="E135" s="41">
        <f t="shared" si="0"/>
        <v>60</v>
      </c>
      <c r="F135" s="42">
        <f t="shared" si="1"/>
        <v>60</v>
      </c>
      <c r="G135" s="42">
        <f t="shared" si="2"/>
        <v>60</v>
      </c>
      <c r="H135" s="42">
        <f t="shared" si="3"/>
        <v>40</v>
      </c>
      <c r="I135" s="43">
        <f t="shared" si="4"/>
        <v>40</v>
      </c>
      <c r="J135" s="44">
        <f t="shared" si="5"/>
        <v>260</v>
      </c>
      <c r="K135" s="681">
        <f>(J135+(J136/5))</f>
        <v>400</v>
      </c>
      <c r="L135" s="649"/>
      <c r="M135" s="723"/>
      <c r="N135" s="651">
        <f>K135+(L135*2)+(M135*30)</f>
        <v>400</v>
      </c>
      <c r="O135" s="649">
        <f>IF(N135=0,"",RANK(N135,N:N,0))</f>
        <v>32</v>
      </c>
      <c r="P135" s="47">
        <v>0</v>
      </c>
      <c r="Q135" s="49"/>
      <c r="R135" s="49"/>
      <c r="S135" s="111">
        <v>0</v>
      </c>
      <c r="T135" s="229"/>
      <c r="U135" s="230"/>
      <c r="V135" s="229"/>
      <c r="W135" s="63">
        <v>0</v>
      </c>
      <c r="X135" s="59"/>
      <c r="Y135" s="47">
        <v>8</v>
      </c>
      <c r="Z135" s="111">
        <v>5</v>
      </c>
      <c r="AA135" s="229">
        <v>4</v>
      </c>
      <c r="AB135" s="122"/>
      <c r="AC135" s="230">
        <v>0</v>
      </c>
      <c r="AD135" s="229">
        <v>15</v>
      </c>
      <c r="AE135" s="47">
        <v>5</v>
      </c>
      <c r="AF135" s="59">
        <v>8</v>
      </c>
      <c r="AG135" s="111">
        <v>25</v>
      </c>
      <c r="AH135" s="74">
        <v>60</v>
      </c>
      <c r="AI135" s="230">
        <v>25</v>
      </c>
      <c r="AJ135" s="47">
        <v>15</v>
      </c>
      <c r="AK135" s="111">
        <v>0</v>
      </c>
      <c r="AL135" s="229"/>
      <c r="AM135" s="47"/>
      <c r="AN135" s="231">
        <v>60</v>
      </c>
      <c r="AO135" s="232">
        <v>0</v>
      </c>
      <c r="AP135" s="232">
        <v>0</v>
      </c>
      <c r="AQ135" s="112">
        <v>40</v>
      </c>
      <c r="AR135" s="112">
        <v>0</v>
      </c>
      <c r="AS135" s="111"/>
      <c r="AT135" s="229"/>
      <c r="AU135" s="111">
        <v>40</v>
      </c>
      <c r="AV135" s="233">
        <v>60</v>
      </c>
      <c r="AW135" s="47">
        <v>0</v>
      </c>
      <c r="AX135" s="49"/>
      <c r="AY135" s="49"/>
    </row>
    <row r="136" spans="1:51" ht="21.75" customHeight="1" x14ac:dyDescent="0.3">
      <c r="A136" s="718"/>
      <c r="B136" s="670"/>
      <c r="C136" s="670"/>
      <c r="D136" s="85" t="s">
        <v>103</v>
      </c>
      <c r="E136" s="41">
        <f t="shared" si="0"/>
        <v>250</v>
      </c>
      <c r="F136" s="42">
        <f t="shared" si="1"/>
        <v>150</v>
      </c>
      <c r="G136" s="42">
        <f t="shared" si="2"/>
        <v>100</v>
      </c>
      <c r="H136" s="42">
        <f t="shared" si="3"/>
        <v>100</v>
      </c>
      <c r="I136" s="43">
        <f t="shared" si="4"/>
        <v>100</v>
      </c>
      <c r="J136" s="44">
        <f t="shared" si="5"/>
        <v>700</v>
      </c>
      <c r="K136" s="650"/>
      <c r="L136" s="650"/>
      <c r="M136" s="650"/>
      <c r="N136" s="650"/>
      <c r="O136" s="650"/>
      <c r="P136" s="91">
        <v>0</v>
      </c>
      <c r="Q136" s="92"/>
      <c r="R136" s="92"/>
      <c r="S136" s="131">
        <v>0</v>
      </c>
      <c r="T136" s="234"/>
      <c r="U136" s="235"/>
      <c r="V136" s="234"/>
      <c r="W136" s="103">
        <v>0</v>
      </c>
      <c r="X136" s="102"/>
      <c r="Y136" s="91"/>
      <c r="Z136" s="131">
        <v>0</v>
      </c>
      <c r="AA136" s="234"/>
      <c r="AB136" s="143"/>
      <c r="AC136" s="235">
        <v>150</v>
      </c>
      <c r="AD136" s="234"/>
      <c r="AE136" s="91">
        <v>0</v>
      </c>
      <c r="AF136" s="102"/>
      <c r="AG136" s="131"/>
      <c r="AH136" s="106">
        <v>100</v>
      </c>
      <c r="AI136" s="235">
        <v>100</v>
      </c>
      <c r="AJ136" s="91">
        <v>0</v>
      </c>
      <c r="AK136" s="131">
        <v>0</v>
      </c>
      <c r="AL136" s="234"/>
      <c r="AM136" s="91"/>
      <c r="AN136" s="236">
        <v>100</v>
      </c>
      <c r="AO136" s="237">
        <v>0</v>
      </c>
      <c r="AP136" s="237">
        <v>0</v>
      </c>
      <c r="AQ136" s="133">
        <v>25</v>
      </c>
      <c r="AR136" s="133">
        <v>0</v>
      </c>
      <c r="AS136" s="131"/>
      <c r="AT136" s="234"/>
      <c r="AU136" s="131"/>
      <c r="AV136" s="238">
        <v>250</v>
      </c>
      <c r="AW136" s="91">
        <v>0</v>
      </c>
      <c r="AX136" s="92"/>
      <c r="AY136" s="92"/>
    </row>
    <row r="137" spans="1:51" ht="21.75" customHeight="1" x14ac:dyDescent="0.3">
      <c r="A137" s="714" t="s">
        <v>495</v>
      </c>
      <c r="B137" s="728" t="s">
        <v>496</v>
      </c>
      <c r="C137" s="728" t="s">
        <v>280</v>
      </c>
      <c r="D137" s="37" t="s">
        <v>72</v>
      </c>
      <c r="E137" s="41">
        <f t="shared" si="0"/>
        <v>100</v>
      </c>
      <c r="F137" s="42">
        <f t="shared" si="1"/>
        <v>60</v>
      </c>
      <c r="G137" s="42">
        <f t="shared" si="2"/>
        <v>60</v>
      </c>
      <c r="H137" s="42">
        <f t="shared" si="3"/>
        <v>0</v>
      </c>
      <c r="I137" s="43">
        <f t="shared" si="4"/>
        <v>0</v>
      </c>
      <c r="J137" s="44">
        <f t="shared" si="5"/>
        <v>220</v>
      </c>
      <c r="K137" s="681">
        <f>(J137+(J138/5))</f>
        <v>220</v>
      </c>
      <c r="L137" s="649">
        <f>Nemzetközi!C61</f>
        <v>255</v>
      </c>
      <c r="M137" s="724"/>
      <c r="N137" s="651">
        <f>K137+(L137*2)+(M137*30)</f>
        <v>730</v>
      </c>
      <c r="O137" s="649">
        <f>IF(N137=0,"",RANK(N137,N:N,0))</f>
        <v>18</v>
      </c>
      <c r="P137" s="47">
        <v>0</v>
      </c>
      <c r="Q137" s="265"/>
      <c r="R137" s="265"/>
      <c r="S137" s="111">
        <v>0</v>
      </c>
      <c r="T137" s="266">
        <v>60</v>
      </c>
      <c r="U137" s="267"/>
      <c r="V137" s="266"/>
      <c r="W137" s="63">
        <v>0</v>
      </c>
      <c r="X137" s="171"/>
      <c r="Y137" s="47"/>
      <c r="Z137" s="111">
        <v>0</v>
      </c>
      <c r="AA137" s="266"/>
      <c r="AB137" s="201"/>
      <c r="AC137" s="230">
        <v>0</v>
      </c>
      <c r="AD137" s="266"/>
      <c r="AE137" s="47">
        <v>0</v>
      </c>
      <c r="AF137" s="171"/>
      <c r="AG137" s="111"/>
      <c r="AH137" s="268"/>
      <c r="AI137" s="230"/>
      <c r="AJ137" s="47">
        <v>0</v>
      </c>
      <c r="AK137" s="111">
        <v>0</v>
      </c>
      <c r="AL137" s="266"/>
      <c r="AM137" s="47"/>
      <c r="AN137" s="231"/>
      <c r="AO137" s="232">
        <v>60</v>
      </c>
      <c r="AP137" s="232">
        <v>0</v>
      </c>
      <c r="AQ137" s="112">
        <v>0</v>
      </c>
      <c r="AR137" s="112">
        <v>0</v>
      </c>
      <c r="AS137" s="111"/>
      <c r="AT137" s="266"/>
      <c r="AU137" s="111"/>
      <c r="AV137" s="269">
        <v>100</v>
      </c>
      <c r="AW137" s="47">
        <v>0</v>
      </c>
      <c r="AX137" s="265"/>
      <c r="AY137" s="265"/>
    </row>
    <row r="138" spans="1:51" ht="21.75" customHeight="1" x14ac:dyDescent="0.3">
      <c r="A138" s="718"/>
      <c r="B138" s="670"/>
      <c r="C138" s="670"/>
      <c r="D138" s="85" t="s">
        <v>103</v>
      </c>
      <c r="E138" s="41">
        <f t="shared" si="0"/>
        <v>0</v>
      </c>
      <c r="F138" s="42">
        <f t="shared" si="1"/>
        <v>0</v>
      </c>
      <c r="G138" s="42">
        <f t="shared" si="2"/>
        <v>0</v>
      </c>
      <c r="H138" s="42">
        <f t="shared" si="3"/>
        <v>0</v>
      </c>
      <c r="I138" s="43">
        <f t="shared" si="4"/>
        <v>0</v>
      </c>
      <c r="J138" s="44">
        <f t="shared" si="5"/>
        <v>0</v>
      </c>
      <c r="K138" s="650"/>
      <c r="L138" s="650"/>
      <c r="M138" s="650"/>
      <c r="N138" s="650"/>
      <c r="O138" s="650"/>
      <c r="P138" s="91">
        <v>0</v>
      </c>
      <c r="Q138" s="270"/>
      <c r="R138" s="270"/>
      <c r="S138" s="131">
        <v>0</v>
      </c>
      <c r="T138" s="271"/>
      <c r="U138" s="272"/>
      <c r="V138" s="271"/>
      <c r="W138" s="103">
        <v>0</v>
      </c>
      <c r="X138" s="179"/>
      <c r="Y138" s="91"/>
      <c r="Z138" s="131">
        <v>0</v>
      </c>
      <c r="AA138" s="271"/>
      <c r="AB138" s="210"/>
      <c r="AC138" s="235">
        <v>0</v>
      </c>
      <c r="AD138" s="271"/>
      <c r="AE138" s="91">
        <v>0</v>
      </c>
      <c r="AF138" s="179"/>
      <c r="AG138" s="131"/>
      <c r="AH138" s="273"/>
      <c r="AI138" s="235"/>
      <c r="AJ138" s="91">
        <v>0</v>
      </c>
      <c r="AK138" s="131">
        <v>0</v>
      </c>
      <c r="AL138" s="271"/>
      <c r="AM138" s="91"/>
      <c r="AN138" s="236"/>
      <c r="AO138" s="237">
        <v>0</v>
      </c>
      <c r="AP138" s="237">
        <v>0</v>
      </c>
      <c r="AQ138" s="133">
        <v>0</v>
      </c>
      <c r="AR138" s="133">
        <v>0</v>
      </c>
      <c r="AS138" s="131"/>
      <c r="AT138" s="271"/>
      <c r="AU138" s="131"/>
      <c r="AV138" s="274"/>
      <c r="AW138" s="91">
        <v>0</v>
      </c>
      <c r="AX138" s="270"/>
      <c r="AY138" s="270"/>
    </row>
    <row r="139" spans="1:51" ht="21.75" customHeight="1" x14ac:dyDescent="0.3">
      <c r="A139" s="710">
        <v>121110</v>
      </c>
      <c r="B139" s="728" t="s">
        <v>524</v>
      </c>
      <c r="C139" s="728" t="s">
        <v>144</v>
      </c>
      <c r="D139" s="37" t="s">
        <v>72</v>
      </c>
      <c r="E139" s="41">
        <f t="shared" si="0"/>
        <v>60</v>
      </c>
      <c r="F139" s="42">
        <f t="shared" si="1"/>
        <v>8</v>
      </c>
      <c r="G139" s="42">
        <f t="shared" si="2"/>
        <v>5</v>
      </c>
      <c r="H139" s="42">
        <f t="shared" si="3"/>
        <v>0</v>
      </c>
      <c r="I139" s="43">
        <f t="shared" si="4"/>
        <v>0</v>
      </c>
      <c r="J139" s="44">
        <f t="shared" si="5"/>
        <v>73</v>
      </c>
      <c r="K139" s="681">
        <f>(J139+(J140/5))</f>
        <v>81</v>
      </c>
      <c r="L139" s="649">
        <f>Nemzetközi!C65</f>
        <v>77</v>
      </c>
      <c r="M139" s="724"/>
      <c r="N139" s="651">
        <f>K139+(L139*2)+(M139*30)</f>
        <v>235</v>
      </c>
      <c r="O139" s="649">
        <f>IF(N139=0,"",RANK(N139,N:N,0))</f>
        <v>49</v>
      </c>
      <c r="P139" s="47">
        <v>0</v>
      </c>
      <c r="Q139" s="265"/>
      <c r="R139" s="265"/>
      <c r="S139" s="111">
        <v>0</v>
      </c>
      <c r="T139" s="266"/>
      <c r="U139" s="267"/>
      <c r="V139" s="266"/>
      <c r="W139" s="63">
        <v>0</v>
      </c>
      <c r="X139" s="171"/>
      <c r="Y139" s="47">
        <v>8</v>
      </c>
      <c r="Z139" s="111">
        <v>0</v>
      </c>
      <c r="AA139" s="266">
        <v>5</v>
      </c>
      <c r="AB139" s="201"/>
      <c r="AC139" s="230">
        <v>0</v>
      </c>
      <c r="AD139" s="266"/>
      <c r="AE139" s="47">
        <v>0</v>
      </c>
      <c r="AF139" s="171"/>
      <c r="AG139" s="111"/>
      <c r="AH139" s="268"/>
      <c r="AI139" s="230">
        <v>60</v>
      </c>
      <c r="AJ139" s="47">
        <v>0</v>
      </c>
      <c r="AK139" s="111">
        <v>0</v>
      </c>
      <c r="AL139" s="266"/>
      <c r="AM139" s="47"/>
      <c r="AN139" s="231"/>
      <c r="AO139" s="232">
        <v>0</v>
      </c>
      <c r="AP139" s="232">
        <v>0</v>
      </c>
      <c r="AQ139" s="112">
        <v>0</v>
      </c>
      <c r="AR139" s="112">
        <v>0</v>
      </c>
      <c r="AS139" s="111"/>
      <c r="AT139" s="266"/>
      <c r="AU139" s="111"/>
      <c r="AV139" s="269"/>
      <c r="AW139" s="47">
        <v>5</v>
      </c>
      <c r="AX139" s="265"/>
      <c r="AY139" s="265"/>
    </row>
    <row r="140" spans="1:51" ht="21.75" customHeight="1" x14ac:dyDescent="0.3">
      <c r="A140" s="718"/>
      <c r="B140" s="670"/>
      <c r="C140" s="670"/>
      <c r="D140" s="85" t="s">
        <v>103</v>
      </c>
      <c r="E140" s="41">
        <f t="shared" si="0"/>
        <v>40</v>
      </c>
      <c r="F140" s="42">
        <f t="shared" si="1"/>
        <v>0</v>
      </c>
      <c r="G140" s="42">
        <f t="shared" si="2"/>
        <v>0</v>
      </c>
      <c r="H140" s="42">
        <f t="shared" si="3"/>
        <v>0</v>
      </c>
      <c r="I140" s="43">
        <f t="shared" si="4"/>
        <v>0</v>
      </c>
      <c r="J140" s="44">
        <f t="shared" si="5"/>
        <v>40</v>
      </c>
      <c r="K140" s="650"/>
      <c r="L140" s="650"/>
      <c r="M140" s="650"/>
      <c r="N140" s="650"/>
      <c r="O140" s="650"/>
      <c r="P140" s="91">
        <v>0</v>
      </c>
      <c r="Q140" s="270"/>
      <c r="R140" s="270"/>
      <c r="S140" s="131">
        <v>0</v>
      </c>
      <c r="T140" s="271"/>
      <c r="U140" s="272"/>
      <c r="V140" s="271"/>
      <c r="W140" s="103">
        <v>0</v>
      </c>
      <c r="X140" s="179"/>
      <c r="Y140" s="91"/>
      <c r="Z140" s="131">
        <v>0</v>
      </c>
      <c r="AA140" s="271"/>
      <c r="AB140" s="210"/>
      <c r="AC140" s="235">
        <v>0</v>
      </c>
      <c r="AD140" s="271"/>
      <c r="AE140" s="91">
        <v>0</v>
      </c>
      <c r="AF140" s="179"/>
      <c r="AG140" s="131"/>
      <c r="AH140" s="273"/>
      <c r="AI140" s="235">
        <v>40</v>
      </c>
      <c r="AJ140" s="91">
        <v>0</v>
      </c>
      <c r="AK140" s="131">
        <v>0</v>
      </c>
      <c r="AL140" s="271"/>
      <c r="AM140" s="91"/>
      <c r="AN140" s="236"/>
      <c r="AO140" s="237">
        <v>0</v>
      </c>
      <c r="AP140" s="237">
        <v>0</v>
      </c>
      <c r="AQ140" s="133">
        <v>0</v>
      </c>
      <c r="AR140" s="133">
        <v>0</v>
      </c>
      <c r="AS140" s="131"/>
      <c r="AT140" s="271"/>
      <c r="AU140" s="131"/>
      <c r="AV140" s="274"/>
      <c r="AW140" s="91">
        <v>0</v>
      </c>
      <c r="AX140" s="270"/>
      <c r="AY140" s="270"/>
    </row>
    <row r="141" spans="1:51" ht="21.75" customHeight="1" x14ac:dyDescent="0.3">
      <c r="A141" s="714" t="s">
        <v>530</v>
      </c>
      <c r="B141" s="728" t="s">
        <v>531</v>
      </c>
      <c r="C141" s="728" t="s">
        <v>186</v>
      </c>
      <c r="D141" s="37" t="s">
        <v>72</v>
      </c>
      <c r="E141" s="41">
        <f t="shared" si="0"/>
        <v>5</v>
      </c>
      <c r="F141" s="42">
        <f t="shared" si="1"/>
        <v>0</v>
      </c>
      <c r="G141" s="42">
        <f t="shared" si="2"/>
        <v>0</v>
      </c>
      <c r="H141" s="42">
        <f t="shared" si="3"/>
        <v>0</v>
      </c>
      <c r="I141" s="43">
        <f t="shared" si="4"/>
        <v>0</v>
      </c>
      <c r="J141" s="44">
        <f t="shared" si="5"/>
        <v>5</v>
      </c>
      <c r="K141" s="681">
        <f>(J141+(J142/5))</f>
        <v>5</v>
      </c>
      <c r="L141" s="727">
        <f>Nemzetközi!C108</f>
        <v>0</v>
      </c>
      <c r="M141" s="724"/>
      <c r="N141" s="651">
        <f>K141+(L141*2)+(M141*30)</f>
        <v>5</v>
      </c>
      <c r="O141" s="727">
        <f>IF(N141=0,"",RANK(N141,N:N,0))</f>
        <v>166</v>
      </c>
      <c r="P141" s="170">
        <v>0</v>
      </c>
      <c r="Q141" s="171"/>
      <c r="R141" s="171"/>
      <c r="S141" s="283">
        <v>0</v>
      </c>
      <c r="T141" s="268"/>
      <c r="U141" s="284"/>
      <c r="V141" s="268"/>
      <c r="W141" s="176">
        <v>0</v>
      </c>
      <c r="X141" s="171"/>
      <c r="Y141" s="200"/>
      <c r="Z141" s="283">
        <v>0</v>
      </c>
      <c r="AA141" s="268"/>
      <c r="AB141" s="201"/>
      <c r="AC141" s="267">
        <v>0</v>
      </c>
      <c r="AD141" s="268"/>
      <c r="AE141" s="170">
        <v>0</v>
      </c>
      <c r="AF141" s="171"/>
      <c r="AG141" s="284"/>
      <c r="AH141" s="268"/>
      <c r="AI141" s="284"/>
      <c r="AJ141" s="170">
        <v>5</v>
      </c>
      <c r="AK141" s="111">
        <v>0</v>
      </c>
      <c r="AL141" s="268"/>
      <c r="AM141" s="170"/>
      <c r="AN141" s="171"/>
      <c r="AO141" s="232">
        <v>0</v>
      </c>
      <c r="AP141" s="232">
        <v>0</v>
      </c>
      <c r="AQ141" s="112">
        <v>0</v>
      </c>
      <c r="AR141" s="112">
        <v>0</v>
      </c>
      <c r="AS141" s="284"/>
      <c r="AT141" s="268"/>
      <c r="AU141" s="284"/>
      <c r="AV141" s="269"/>
      <c r="AW141" s="47">
        <v>0</v>
      </c>
      <c r="AX141" s="171"/>
      <c r="AY141" s="171"/>
    </row>
    <row r="142" spans="1:51" ht="21.75" customHeight="1" x14ac:dyDescent="0.3">
      <c r="A142" s="718"/>
      <c r="B142" s="670"/>
      <c r="C142" s="670"/>
      <c r="D142" s="85" t="s">
        <v>103</v>
      </c>
      <c r="E142" s="41">
        <f t="shared" si="0"/>
        <v>0</v>
      </c>
      <c r="F142" s="42">
        <f t="shared" si="1"/>
        <v>0</v>
      </c>
      <c r="G142" s="42">
        <f t="shared" si="2"/>
        <v>0</v>
      </c>
      <c r="H142" s="42">
        <f t="shared" si="3"/>
        <v>0</v>
      </c>
      <c r="I142" s="43">
        <f t="shared" si="4"/>
        <v>0</v>
      </c>
      <c r="J142" s="44">
        <f t="shared" si="5"/>
        <v>0</v>
      </c>
      <c r="K142" s="650"/>
      <c r="L142" s="650"/>
      <c r="M142" s="650"/>
      <c r="N142" s="650"/>
      <c r="O142" s="650"/>
      <c r="P142" s="178">
        <v>0</v>
      </c>
      <c r="Q142" s="179"/>
      <c r="R142" s="179"/>
      <c r="S142" s="285">
        <v>0</v>
      </c>
      <c r="T142" s="273"/>
      <c r="U142" s="286"/>
      <c r="V142" s="273"/>
      <c r="W142" s="184">
        <v>0</v>
      </c>
      <c r="X142" s="179"/>
      <c r="Y142" s="209"/>
      <c r="Z142" s="285">
        <v>0</v>
      </c>
      <c r="AA142" s="273"/>
      <c r="AB142" s="210"/>
      <c r="AC142" s="272">
        <v>0</v>
      </c>
      <c r="AD142" s="273"/>
      <c r="AE142" s="178">
        <v>0</v>
      </c>
      <c r="AF142" s="179"/>
      <c r="AG142" s="286"/>
      <c r="AH142" s="273"/>
      <c r="AI142" s="286"/>
      <c r="AJ142" s="178">
        <v>0</v>
      </c>
      <c r="AK142" s="131">
        <v>0</v>
      </c>
      <c r="AL142" s="273"/>
      <c r="AM142" s="178"/>
      <c r="AN142" s="179"/>
      <c r="AO142" s="237">
        <v>0</v>
      </c>
      <c r="AP142" s="237">
        <v>0</v>
      </c>
      <c r="AQ142" s="133">
        <v>0</v>
      </c>
      <c r="AR142" s="133">
        <v>0</v>
      </c>
      <c r="AS142" s="286"/>
      <c r="AT142" s="273"/>
      <c r="AU142" s="286"/>
      <c r="AV142" s="274"/>
      <c r="AW142" s="91">
        <v>0</v>
      </c>
      <c r="AX142" s="179"/>
      <c r="AY142" s="179"/>
    </row>
    <row r="143" spans="1:51" ht="21.75" customHeight="1" x14ac:dyDescent="0.3">
      <c r="A143" s="714" t="s">
        <v>536</v>
      </c>
      <c r="B143" s="728" t="s">
        <v>537</v>
      </c>
      <c r="C143" s="728" t="s">
        <v>138</v>
      </c>
      <c r="D143" s="37" t="s">
        <v>72</v>
      </c>
      <c r="E143" s="41">
        <f t="shared" si="0"/>
        <v>60</v>
      </c>
      <c r="F143" s="42">
        <f t="shared" si="1"/>
        <v>60</v>
      </c>
      <c r="G143" s="42">
        <f t="shared" si="2"/>
        <v>15</v>
      </c>
      <c r="H143" s="42">
        <f t="shared" si="3"/>
        <v>5</v>
      </c>
      <c r="I143" s="43">
        <f t="shared" si="4"/>
        <v>0</v>
      </c>
      <c r="J143" s="44">
        <f t="shared" si="5"/>
        <v>140</v>
      </c>
      <c r="K143" s="681">
        <f>(J143+(J144/5))</f>
        <v>148</v>
      </c>
      <c r="L143" s="649">
        <f>Nemzetközi!C66</f>
        <v>64</v>
      </c>
      <c r="M143" s="724"/>
      <c r="N143" s="651">
        <f>K143+(L143*2)+(M143*30)</f>
        <v>276</v>
      </c>
      <c r="O143" s="649">
        <f>IF(N143=0,"",RANK(N143,N:N,0))</f>
        <v>42</v>
      </c>
      <c r="P143" s="47">
        <v>0</v>
      </c>
      <c r="Q143" s="265"/>
      <c r="R143" s="265"/>
      <c r="S143" s="111">
        <v>5</v>
      </c>
      <c r="T143" s="266"/>
      <c r="U143" s="267"/>
      <c r="V143" s="266"/>
      <c r="W143" s="63">
        <v>0</v>
      </c>
      <c r="X143" s="171"/>
      <c r="Y143" s="47"/>
      <c r="Z143" s="111">
        <v>0</v>
      </c>
      <c r="AA143" s="266"/>
      <c r="AB143" s="201"/>
      <c r="AC143" s="230">
        <v>0</v>
      </c>
      <c r="AD143" s="266"/>
      <c r="AE143" s="47">
        <v>15</v>
      </c>
      <c r="AF143" s="171"/>
      <c r="AG143" s="111"/>
      <c r="AH143" s="268"/>
      <c r="AI143" s="230"/>
      <c r="AJ143" s="47">
        <v>0</v>
      </c>
      <c r="AK143" s="111">
        <v>0</v>
      </c>
      <c r="AL143" s="266"/>
      <c r="AM143" s="47"/>
      <c r="AN143" s="231">
        <v>60</v>
      </c>
      <c r="AO143" s="232">
        <v>0</v>
      </c>
      <c r="AP143" s="232">
        <v>0</v>
      </c>
      <c r="AQ143" s="112">
        <v>0</v>
      </c>
      <c r="AR143" s="112">
        <v>0</v>
      </c>
      <c r="AS143" s="111"/>
      <c r="AT143" s="266">
        <v>60</v>
      </c>
      <c r="AU143" s="111"/>
      <c r="AV143" s="269"/>
      <c r="AW143" s="47">
        <v>0</v>
      </c>
      <c r="AX143" s="265"/>
      <c r="AY143" s="265"/>
    </row>
    <row r="144" spans="1:51" ht="21.75" customHeight="1" x14ac:dyDescent="0.3">
      <c r="A144" s="718"/>
      <c r="B144" s="670"/>
      <c r="C144" s="670"/>
      <c r="D144" s="85" t="s">
        <v>103</v>
      </c>
      <c r="E144" s="41">
        <f t="shared" si="0"/>
        <v>40</v>
      </c>
      <c r="F144" s="42">
        <f t="shared" si="1"/>
        <v>0</v>
      </c>
      <c r="G144" s="42">
        <f t="shared" si="2"/>
        <v>0</v>
      </c>
      <c r="H144" s="42">
        <f t="shared" si="3"/>
        <v>0</v>
      </c>
      <c r="I144" s="43">
        <f t="shared" si="4"/>
        <v>0</v>
      </c>
      <c r="J144" s="44">
        <f t="shared" si="5"/>
        <v>40</v>
      </c>
      <c r="K144" s="650"/>
      <c r="L144" s="650"/>
      <c r="M144" s="650"/>
      <c r="N144" s="650"/>
      <c r="O144" s="650"/>
      <c r="P144" s="91">
        <v>0</v>
      </c>
      <c r="Q144" s="270"/>
      <c r="R144" s="270"/>
      <c r="S144" s="131">
        <v>0</v>
      </c>
      <c r="T144" s="271"/>
      <c r="U144" s="272"/>
      <c r="V144" s="271"/>
      <c r="W144" s="103">
        <v>0</v>
      </c>
      <c r="X144" s="179"/>
      <c r="Y144" s="91"/>
      <c r="Z144" s="131">
        <v>0</v>
      </c>
      <c r="AA144" s="271"/>
      <c r="AB144" s="210"/>
      <c r="AC144" s="235">
        <v>0</v>
      </c>
      <c r="AD144" s="271"/>
      <c r="AE144" s="91">
        <v>0</v>
      </c>
      <c r="AF144" s="179"/>
      <c r="AG144" s="131"/>
      <c r="AH144" s="273"/>
      <c r="AI144" s="235"/>
      <c r="AJ144" s="91">
        <v>0</v>
      </c>
      <c r="AK144" s="131">
        <v>0</v>
      </c>
      <c r="AL144" s="271"/>
      <c r="AM144" s="91"/>
      <c r="AN144" s="236">
        <v>40</v>
      </c>
      <c r="AO144" s="237">
        <v>0</v>
      </c>
      <c r="AP144" s="237">
        <v>0</v>
      </c>
      <c r="AQ144" s="133">
        <v>0</v>
      </c>
      <c r="AR144" s="133">
        <v>0</v>
      </c>
      <c r="AS144" s="131"/>
      <c r="AT144" s="271"/>
      <c r="AU144" s="131"/>
      <c r="AV144" s="274"/>
      <c r="AW144" s="91">
        <v>0</v>
      </c>
      <c r="AX144" s="270"/>
      <c r="AY144" s="270"/>
    </row>
    <row r="145" spans="1:51" ht="21.75" customHeight="1" x14ac:dyDescent="0.3">
      <c r="A145" s="714" t="s">
        <v>1259</v>
      </c>
      <c r="B145" s="728" t="s">
        <v>1260</v>
      </c>
      <c r="C145" s="728" t="s">
        <v>1261</v>
      </c>
      <c r="D145" s="37" t="s">
        <v>72</v>
      </c>
      <c r="E145" s="41">
        <f t="shared" si="0"/>
        <v>60</v>
      </c>
      <c r="F145" s="42">
        <f t="shared" si="1"/>
        <v>25</v>
      </c>
      <c r="G145" s="42">
        <f t="shared" si="2"/>
        <v>25</v>
      </c>
      <c r="H145" s="42">
        <f t="shared" si="3"/>
        <v>25</v>
      </c>
      <c r="I145" s="43">
        <f t="shared" si="4"/>
        <v>0</v>
      </c>
      <c r="J145" s="44">
        <f t="shared" si="5"/>
        <v>135</v>
      </c>
      <c r="K145" s="681">
        <f>(J145+(J146/5))</f>
        <v>155</v>
      </c>
      <c r="L145" s="649"/>
      <c r="M145" s="723"/>
      <c r="N145" s="651">
        <f>K145+(L145*2)+(M145*30)</f>
        <v>155</v>
      </c>
      <c r="O145" s="649">
        <f>IF(N145=0,"",RANK(N145,N:N,0))</f>
        <v>63</v>
      </c>
      <c r="P145" s="47">
        <v>0</v>
      </c>
      <c r="Q145" s="49"/>
      <c r="R145" s="49"/>
      <c r="S145" s="111">
        <v>0</v>
      </c>
      <c r="T145" s="229"/>
      <c r="U145" s="230"/>
      <c r="V145" s="229"/>
      <c r="W145" s="63">
        <v>0</v>
      </c>
      <c r="X145" s="59"/>
      <c r="Y145" s="47"/>
      <c r="Z145" s="111">
        <v>0</v>
      </c>
      <c r="AA145" s="229"/>
      <c r="AB145" s="122"/>
      <c r="AC145" s="230">
        <v>0</v>
      </c>
      <c r="AD145" s="229"/>
      <c r="AE145" s="47">
        <v>0</v>
      </c>
      <c r="AF145" s="59"/>
      <c r="AG145" s="111"/>
      <c r="AH145" s="74"/>
      <c r="AI145" s="230"/>
      <c r="AJ145" s="47">
        <v>0</v>
      </c>
      <c r="AK145" s="111">
        <v>0</v>
      </c>
      <c r="AL145" s="229"/>
      <c r="AM145" s="47"/>
      <c r="AN145" s="231"/>
      <c r="AO145" s="232">
        <v>25</v>
      </c>
      <c r="AP145" s="232">
        <v>0</v>
      </c>
      <c r="AQ145" s="112">
        <v>0</v>
      </c>
      <c r="AR145" s="112">
        <v>0</v>
      </c>
      <c r="AS145" s="111">
        <v>25</v>
      </c>
      <c r="AT145" s="229"/>
      <c r="AU145" s="111">
        <v>25</v>
      </c>
      <c r="AV145" s="233">
        <v>60</v>
      </c>
      <c r="AW145" s="47">
        <v>0</v>
      </c>
      <c r="AX145" s="49"/>
      <c r="AY145" s="49"/>
    </row>
    <row r="146" spans="1:51" ht="21.75" customHeight="1" x14ac:dyDescent="0.3">
      <c r="A146" s="718"/>
      <c r="B146" s="670"/>
      <c r="C146" s="670"/>
      <c r="D146" s="85" t="s">
        <v>103</v>
      </c>
      <c r="E146" s="41">
        <f t="shared" si="0"/>
        <v>100</v>
      </c>
      <c r="F146" s="42">
        <f t="shared" si="1"/>
        <v>0</v>
      </c>
      <c r="G146" s="42">
        <f t="shared" si="2"/>
        <v>0</v>
      </c>
      <c r="H146" s="42">
        <f t="shared" si="3"/>
        <v>0</v>
      </c>
      <c r="I146" s="43">
        <f t="shared" si="4"/>
        <v>0</v>
      </c>
      <c r="J146" s="44">
        <f t="shared" si="5"/>
        <v>100</v>
      </c>
      <c r="K146" s="650"/>
      <c r="L146" s="650"/>
      <c r="M146" s="650"/>
      <c r="N146" s="650"/>
      <c r="O146" s="650"/>
      <c r="P146" s="91">
        <v>0</v>
      </c>
      <c r="Q146" s="92"/>
      <c r="R146" s="92"/>
      <c r="S146" s="131">
        <v>0</v>
      </c>
      <c r="T146" s="234"/>
      <c r="U146" s="235"/>
      <c r="V146" s="234"/>
      <c r="W146" s="103">
        <v>0</v>
      </c>
      <c r="X146" s="102"/>
      <c r="Y146" s="91"/>
      <c r="Z146" s="131">
        <v>0</v>
      </c>
      <c r="AA146" s="234"/>
      <c r="AB146" s="143"/>
      <c r="AC146" s="235">
        <v>0</v>
      </c>
      <c r="AD146" s="234"/>
      <c r="AE146" s="91">
        <v>0</v>
      </c>
      <c r="AF146" s="102"/>
      <c r="AG146" s="131"/>
      <c r="AH146" s="106"/>
      <c r="AI146" s="235"/>
      <c r="AJ146" s="91">
        <v>0</v>
      </c>
      <c r="AK146" s="131">
        <v>0</v>
      </c>
      <c r="AL146" s="234"/>
      <c r="AM146" s="91"/>
      <c r="AN146" s="236"/>
      <c r="AO146" s="237">
        <v>100</v>
      </c>
      <c r="AP146" s="237">
        <v>0</v>
      </c>
      <c r="AQ146" s="133">
        <v>0</v>
      </c>
      <c r="AR146" s="133">
        <v>0</v>
      </c>
      <c r="AS146" s="131"/>
      <c r="AT146" s="234"/>
      <c r="AU146" s="131"/>
      <c r="AV146" s="238"/>
      <c r="AW146" s="91">
        <v>0</v>
      </c>
      <c r="AX146" s="92"/>
      <c r="AY146" s="92"/>
    </row>
    <row r="147" spans="1:51" ht="21.75" customHeight="1" x14ac:dyDescent="0.3">
      <c r="A147" s="714" t="s">
        <v>1266</v>
      </c>
      <c r="B147" s="728" t="s">
        <v>1267</v>
      </c>
      <c r="C147" s="728" t="s">
        <v>1268</v>
      </c>
      <c r="D147" s="37" t="s">
        <v>72</v>
      </c>
      <c r="E147" s="41">
        <f t="shared" si="0"/>
        <v>3</v>
      </c>
      <c r="F147" s="42">
        <f t="shared" si="1"/>
        <v>0</v>
      </c>
      <c r="G147" s="42">
        <f t="shared" si="2"/>
        <v>0</v>
      </c>
      <c r="H147" s="42">
        <f t="shared" si="3"/>
        <v>0</v>
      </c>
      <c r="I147" s="43">
        <f t="shared" si="4"/>
        <v>0</v>
      </c>
      <c r="J147" s="44">
        <f t="shared" si="5"/>
        <v>3</v>
      </c>
      <c r="K147" s="681">
        <f>(J147+(J148/5))</f>
        <v>3</v>
      </c>
      <c r="L147" s="649"/>
      <c r="M147" s="723"/>
      <c r="N147" s="651">
        <f>K147+(L147*2)+(M147*30)</f>
        <v>3</v>
      </c>
      <c r="O147" s="649">
        <f>IF(N147=0,"",RANK(N147,N:N,0))</f>
        <v>178</v>
      </c>
      <c r="P147" s="47">
        <v>0</v>
      </c>
      <c r="Q147" s="49"/>
      <c r="R147" s="49"/>
      <c r="S147" s="111">
        <v>3</v>
      </c>
      <c r="T147" s="229"/>
      <c r="U147" s="230"/>
      <c r="V147" s="229"/>
      <c r="W147" s="63">
        <v>0</v>
      </c>
      <c r="X147" s="59"/>
      <c r="Y147" s="47"/>
      <c r="Z147" s="111">
        <v>0</v>
      </c>
      <c r="AA147" s="229"/>
      <c r="AB147" s="122"/>
      <c r="AC147" s="230">
        <v>0</v>
      </c>
      <c r="AD147" s="229"/>
      <c r="AE147" s="47">
        <v>0</v>
      </c>
      <c r="AF147" s="59"/>
      <c r="AG147" s="111"/>
      <c r="AH147" s="74"/>
      <c r="AI147" s="230"/>
      <c r="AJ147" s="47">
        <v>0</v>
      </c>
      <c r="AK147" s="111">
        <v>0</v>
      </c>
      <c r="AL147" s="229"/>
      <c r="AM147" s="47"/>
      <c r="AN147" s="231"/>
      <c r="AO147" s="232">
        <v>0</v>
      </c>
      <c r="AP147" s="232">
        <v>0</v>
      </c>
      <c r="AQ147" s="112">
        <v>0</v>
      </c>
      <c r="AR147" s="112">
        <v>0</v>
      </c>
      <c r="AS147" s="111"/>
      <c r="AT147" s="229"/>
      <c r="AU147" s="111"/>
      <c r="AV147" s="233"/>
      <c r="AW147" s="47">
        <v>0</v>
      </c>
      <c r="AX147" s="49"/>
      <c r="AY147" s="49"/>
    </row>
    <row r="148" spans="1:51" ht="21.75" customHeight="1" x14ac:dyDescent="0.3">
      <c r="A148" s="718"/>
      <c r="B148" s="670"/>
      <c r="C148" s="670"/>
      <c r="D148" s="85" t="s">
        <v>103</v>
      </c>
      <c r="E148" s="41">
        <f t="shared" si="0"/>
        <v>0</v>
      </c>
      <c r="F148" s="42">
        <f t="shared" si="1"/>
        <v>0</v>
      </c>
      <c r="G148" s="42">
        <f t="shared" si="2"/>
        <v>0</v>
      </c>
      <c r="H148" s="42">
        <f t="shared" si="3"/>
        <v>0</v>
      </c>
      <c r="I148" s="43">
        <f t="shared" si="4"/>
        <v>0</v>
      </c>
      <c r="J148" s="44">
        <f t="shared" si="5"/>
        <v>0</v>
      </c>
      <c r="K148" s="650"/>
      <c r="L148" s="650"/>
      <c r="M148" s="650"/>
      <c r="N148" s="650"/>
      <c r="O148" s="650"/>
      <c r="P148" s="91">
        <v>0</v>
      </c>
      <c r="Q148" s="92"/>
      <c r="R148" s="92"/>
      <c r="S148" s="131">
        <v>0</v>
      </c>
      <c r="T148" s="234"/>
      <c r="U148" s="235"/>
      <c r="V148" s="234"/>
      <c r="W148" s="103">
        <v>0</v>
      </c>
      <c r="X148" s="102"/>
      <c r="Y148" s="91"/>
      <c r="Z148" s="131">
        <v>0</v>
      </c>
      <c r="AA148" s="234"/>
      <c r="AB148" s="143"/>
      <c r="AC148" s="235">
        <v>0</v>
      </c>
      <c r="AD148" s="234"/>
      <c r="AE148" s="91">
        <v>0</v>
      </c>
      <c r="AF148" s="102"/>
      <c r="AG148" s="131"/>
      <c r="AH148" s="106"/>
      <c r="AI148" s="235"/>
      <c r="AJ148" s="91">
        <v>0</v>
      </c>
      <c r="AK148" s="131">
        <v>0</v>
      </c>
      <c r="AL148" s="234"/>
      <c r="AM148" s="91"/>
      <c r="AN148" s="236"/>
      <c r="AO148" s="237">
        <v>0</v>
      </c>
      <c r="AP148" s="237">
        <v>0</v>
      </c>
      <c r="AQ148" s="133">
        <v>0</v>
      </c>
      <c r="AR148" s="133">
        <v>0</v>
      </c>
      <c r="AS148" s="131"/>
      <c r="AT148" s="234"/>
      <c r="AU148" s="131"/>
      <c r="AV148" s="238"/>
      <c r="AW148" s="91">
        <v>0</v>
      </c>
      <c r="AX148" s="92"/>
      <c r="AY148" s="92"/>
    </row>
    <row r="149" spans="1:51" ht="21.75" customHeight="1" x14ac:dyDescent="0.3">
      <c r="A149" s="714" t="s">
        <v>544</v>
      </c>
      <c r="B149" s="728" t="s">
        <v>545</v>
      </c>
      <c r="C149" s="728" t="s">
        <v>53</v>
      </c>
      <c r="D149" s="37" t="s">
        <v>72</v>
      </c>
      <c r="E149" s="41">
        <f t="shared" si="0"/>
        <v>15</v>
      </c>
      <c r="F149" s="42">
        <f t="shared" si="1"/>
        <v>0</v>
      </c>
      <c r="G149" s="42">
        <f t="shared" si="2"/>
        <v>0</v>
      </c>
      <c r="H149" s="42">
        <f t="shared" si="3"/>
        <v>0</v>
      </c>
      <c r="I149" s="43">
        <f t="shared" si="4"/>
        <v>0</v>
      </c>
      <c r="J149" s="44">
        <f t="shared" si="5"/>
        <v>15</v>
      </c>
      <c r="K149" s="681">
        <f>(J149+(J150/5))</f>
        <v>15</v>
      </c>
      <c r="L149" s="649"/>
      <c r="M149" s="723"/>
      <c r="N149" s="651">
        <f>K149+(L149*2)+(M149*30)</f>
        <v>15</v>
      </c>
      <c r="O149" s="649">
        <f>IF(N149=0,"",RANK(N149,N:N,0))</f>
        <v>144</v>
      </c>
      <c r="P149" s="47">
        <v>0</v>
      </c>
      <c r="Q149" s="49"/>
      <c r="R149" s="49"/>
      <c r="S149" s="111">
        <v>0</v>
      </c>
      <c r="T149" s="229"/>
      <c r="U149" s="230"/>
      <c r="V149" s="229"/>
      <c r="W149" s="63">
        <v>0</v>
      </c>
      <c r="X149" s="59"/>
      <c r="Y149" s="47"/>
      <c r="Z149" s="111">
        <v>0</v>
      </c>
      <c r="AA149" s="229"/>
      <c r="AB149" s="122"/>
      <c r="AC149" s="230">
        <v>0</v>
      </c>
      <c r="AD149" s="229"/>
      <c r="AE149" s="47">
        <v>0</v>
      </c>
      <c r="AF149" s="59"/>
      <c r="AG149" s="111"/>
      <c r="AH149" s="74"/>
      <c r="AI149" s="230"/>
      <c r="AJ149" s="47">
        <v>0</v>
      </c>
      <c r="AK149" s="111">
        <v>15</v>
      </c>
      <c r="AL149" s="229"/>
      <c r="AM149" s="47"/>
      <c r="AN149" s="231"/>
      <c r="AO149" s="232">
        <v>0</v>
      </c>
      <c r="AP149" s="232">
        <v>0</v>
      </c>
      <c r="AQ149" s="112">
        <v>0</v>
      </c>
      <c r="AR149" s="112">
        <v>0</v>
      </c>
      <c r="AS149" s="111"/>
      <c r="AT149" s="229"/>
      <c r="AU149" s="111"/>
      <c r="AV149" s="233"/>
      <c r="AW149" s="47">
        <v>0</v>
      </c>
      <c r="AX149" s="49"/>
      <c r="AY149" s="49"/>
    </row>
    <row r="150" spans="1:51" ht="21.75" customHeight="1" x14ac:dyDescent="0.3">
      <c r="A150" s="718"/>
      <c r="B150" s="670"/>
      <c r="C150" s="670"/>
      <c r="D150" s="85" t="s">
        <v>103</v>
      </c>
      <c r="E150" s="41">
        <f t="shared" si="0"/>
        <v>0</v>
      </c>
      <c r="F150" s="42">
        <f t="shared" si="1"/>
        <v>0</v>
      </c>
      <c r="G150" s="42">
        <f t="shared" si="2"/>
        <v>0</v>
      </c>
      <c r="H150" s="42">
        <f t="shared" si="3"/>
        <v>0</v>
      </c>
      <c r="I150" s="43">
        <f t="shared" si="4"/>
        <v>0</v>
      </c>
      <c r="J150" s="44">
        <f t="shared" si="5"/>
        <v>0</v>
      </c>
      <c r="K150" s="650"/>
      <c r="L150" s="650"/>
      <c r="M150" s="650"/>
      <c r="N150" s="650"/>
      <c r="O150" s="650"/>
      <c r="P150" s="91">
        <v>0</v>
      </c>
      <c r="Q150" s="92"/>
      <c r="R150" s="92"/>
      <c r="S150" s="131">
        <v>0</v>
      </c>
      <c r="T150" s="234"/>
      <c r="U150" s="235"/>
      <c r="V150" s="234"/>
      <c r="W150" s="103">
        <v>0</v>
      </c>
      <c r="X150" s="102"/>
      <c r="Y150" s="91"/>
      <c r="Z150" s="131">
        <v>0</v>
      </c>
      <c r="AA150" s="234"/>
      <c r="AB150" s="143"/>
      <c r="AC150" s="235">
        <v>0</v>
      </c>
      <c r="AD150" s="234"/>
      <c r="AE150" s="91">
        <v>0</v>
      </c>
      <c r="AF150" s="102"/>
      <c r="AG150" s="131"/>
      <c r="AH150" s="106"/>
      <c r="AI150" s="235"/>
      <c r="AJ150" s="91">
        <v>0</v>
      </c>
      <c r="AK150" s="131">
        <v>0</v>
      </c>
      <c r="AL150" s="234"/>
      <c r="AM150" s="91"/>
      <c r="AN150" s="236"/>
      <c r="AO150" s="237">
        <v>0</v>
      </c>
      <c r="AP150" s="237">
        <v>0</v>
      </c>
      <c r="AQ150" s="133">
        <v>0</v>
      </c>
      <c r="AR150" s="133">
        <v>0</v>
      </c>
      <c r="AS150" s="131"/>
      <c r="AT150" s="234"/>
      <c r="AU150" s="131"/>
      <c r="AV150" s="238"/>
      <c r="AW150" s="91">
        <v>0</v>
      </c>
      <c r="AX150" s="92"/>
      <c r="AY150" s="92"/>
    </row>
    <row r="151" spans="1:51" ht="21.75" customHeight="1" x14ac:dyDescent="0.3">
      <c r="A151" s="714" t="s">
        <v>1278</v>
      </c>
      <c r="B151" s="728" t="s">
        <v>1279</v>
      </c>
      <c r="C151" s="728" t="s">
        <v>131</v>
      </c>
      <c r="D151" s="37" t="s">
        <v>72</v>
      </c>
      <c r="E151" s="41">
        <f t="shared" si="0"/>
        <v>40</v>
      </c>
      <c r="F151" s="42">
        <f t="shared" si="1"/>
        <v>15</v>
      </c>
      <c r="G151" s="42">
        <f t="shared" si="2"/>
        <v>11</v>
      </c>
      <c r="H151" s="42">
        <f t="shared" si="3"/>
        <v>8</v>
      </c>
      <c r="I151" s="43">
        <f t="shared" si="4"/>
        <v>5</v>
      </c>
      <c r="J151" s="44">
        <f t="shared" si="5"/>
        <v>79</v>
      </c>
      <c r="K151" s="681">
        <f>(J151+(J152/5))</f>
        <v>91.4</v>
      </c>
      <c r="L151" s="649"/>
      <c r="M151" s="723"/>
      <c r="N151" s="651">
        <f>K151+(L151*2)+(M151*30)</f>
        <v>91.4</v>
      </c>
      <c r="O151" s="649">
        <f>IF(N151=0,"",RANK(N151,N:N,0))</f>
        <v>80</v>
      </c>
      <c r="P151" s="47">
        <v>0</v>
      </c>
      <c r="Q151" s="49"/>
      <c r="R151" s="49"/>
      <c r="S151" s="111">
        <v>0</v>
      </c>
      <c r="T151" s="229"/>
      <c r="U151" s="230"/>
      <c r="V151" s="229"/>
      <c r="W151" s="63">
        <v>0</v>
      </c>
      <c r="X151" s="59"/>
      <c r="Y151" s="47">
        <v>3</v>
      </c>
      <c r="Z151" s="111">
        <v>5</v>
      </c>
      <c r="AA151" s="229"/>
      <c r="AB151" s="122">
        <v>11</v>
      </c>
      <c r="AC151" s="230">
        <v>0</v>
      </c>
      <c r="AD151" s="229">
        <v>5</v>
      </c>
      <c r="AE151" s="47">
        <v>0</v>
      </c>
      <c r="AF151" s="59">
        <v>8</v>
      </c>
      <c r="AG151" s="111"/>
      <c r="AH151" s="74">
        <v>40</v>
      </c>
      <c r="AI151" s="230"/>
      <c r="AJ151" s="47">
        <v>0</v>
      </c>
      <c r="AK151" s="111">
        <v>0</v>
      </c>
      <c r="AL151" s="229">
        <v>15</v>
      </c>
      <c r="AM151" s="47"/>
      <c r="AN151" s="231"/>
      <c r="AO151" s="232">
        <v>0</v>
      </c>
      <c r="AP151" s="232">
        <v>0</v>
      </c>
      <c r="AQ151" s="112">
        <v>0</v>
      </c>
      <c r="AR151" s="112">
        <v>0</v>
      </c>
      <c r="AS151" s="111"/>
      <c r="AT151" s="229"/>
      <c r="AU151" s="111"/>
      <c r="AV151" s="233"/>
      <c r="AW151" s="47">
        <v>0</v>
      </c>
      <c r="AX151" s="49"/>
      <c r="AY151" s="49"/>
    </row>
    <row r="152" spans="1:51" ht="21.75" customHeight="1" x14ac:dyDescent="0.3">
      <c r="A152" s="718"/>
      <c r="B152" s="670"/>
      <c r="C152" s="670"/>
      <c r="D152" s="85" t="s">
        <v>103</v>
      </c>
      <c r="E152" s="41">
        <f t="shared" si="0"/>
        <v>60</v>
      </c>
      <c r="F152" s="42">
        <f t="shared" si="1"/>
        <v>2</v>
      </c>
      <c r="G152" s="42">
        <f t="shared" si="2"/>
        <v>0</v>
      </c>
      <c r="H152" s="42">
        <f t="shared" si="3"/>
        <v>0</v>
      </c>
      <c r="I152" s="43">
        <f t="shared" si="4"/>
        <v>0</v>
      </c>
      <c r="J152" s="44">
        <f t="shared" si="5"/>
        <v>62</v>
      </c>
      <c r="K152" s="650"/>
      <c r="L152" s="650"/>
      <c r="M152" s="650"/>
      <c r="N152" s="650"/>
      <c r="O152" s="650"/>
      <c r="P152" s="91">
        <v>0</v>
      </c>
      <c r="Q152" s="92"/>
      <c r="R152" s="92"/>
      <c r="S152" s="131">
        <v>0</v>
      </c>
      <c r="T152" s="234"/>
      <c r="U152" s="235"/>
      <c r="V152" s="234"/>
      <c r="W152" s="103">
        <v>0</v>
      </c>
      <c r="X152" s="102"/>
      <c r="Y152" s="91"/>
      <c r="Z152" s="131">
        <v>0</v>
      </c>
      <c r="AA152" s="234"/>
      <c r="AB152" s="143">
        <v>2</v>
      </c>
      <c r="AC152" s="235">
        <v>0</v>
      </c>
      <c r="AD152" s="234"/>
      <c r="AE152" s="91">
        <v>0</v>
      </c>
      <c r="AF152" s="102"/>
      <c r="AG152" s="131"/>
      <c r="AH152" s="106">
        <v>60</v>
      </c>
      <c r="AI152" s="235"/>
      <c r="AJ152" s="91">
        <v>0</v>
      </c>
      <c r="AK152" s="131">
        <v>0</v>
      </c>
      <c r="AL152" s="234"/>
      <c r="AM152" s="91"/>
      <c r="AN152" s="236"/>
      <c r="AO152" s="237">
        <v>0</v>
      </c>
      <c r="AP152" s="237">
        <v>0</v>
      </c>
      <c r="AQ152" s="133">
        <v>0</v>
      </c>
      <c r="AR152" s="133">
        <v>0</v>
      </c>
      <c r="AS152" s="131"/>
      <c r="AT152" s="234"/>
      <c r="AU152" s="131"/>
      <c r="AV152" s="238"/>
      <c r="AW152" s="91">
        <v>0</v>
      </c>
      <c r="AX152" s="92"/>
      <c r="AY152" s="92"/>
    </row>
    <row r="153" spans="1:51" ht="21.75" customHeight="1" x14ac:dyDescent="0.3">
      <c r="A153" s="714" t="s">
        <v>1286</v>
      </c>
      <c r="B153" s="728" t="s">
        <v>1287</v>
      </c>
      <c r="C153" s="728" t="s">
        <v>597</v>
      </c>
      <c r="D153" s="37" t="s">
        <v>72</v>
      </c>
      <c r="E153" s="41">
        <f t="shared" si="0"/>
        <v>15</v>
      </c>
      <c r="F153" s="42">
        <f t="shared" si="1"/>
        <v>0</v>
      </c>
      <c r="G153" s="42">
        <f t="shared" si="2"/>
        <v>0</v>
      </c>
      <c r="H153" s="42">
        <f t="shared" si="3"/>
        <v>0</v>
      </c>
      <c r="I153" s="43">
        <f t="shared" si="4"/>
        <v>0</v>
      </c>
      <c r="J153" s="44">
        <f t="shared" si="5"/>
        <v>15</v>
      </c>
      <c r="K153" s="681">
        <f>(J153+(J154/5))</f>
        <v>15</v>
      </c>
      <c r="L153" s="649"/>
      <c r="M153" s="723"/>
      <c r="N153" s="651">
        <f>K153+(L153*2)+(M153*30)</f>
        <v>15</v>
      </c>
      <c r="O153" s="649">
        <f>IF(N153=0,"",RANK(N153,N:N,0))</f>
        <v>144</v>
      </c>
      <c r="P153" s="47">
        <v>0</v>
      </c>
      <c r="Q153" s="49"/>
      <c r="R153" s="49"/>
      <c r="S153" s="111">
        <v>0</v>
      </c>
      <c r="T153" s="229"/>
      <c r="U153" s="230"/>
      <c r="V153" s="229"/>
      <c r="W153" s="63">
        <v>0</v>
      </c>
      <c r="X153" s="59"/>
      <c r="Y153" s="47"/>
      <c r="Z153" s="111">
        <v>0</v>
      </c>
      <c r="AA153" s="229"/>
      <c r="AB153" s="122"/>
      <c r="AC153" s="230">
        <v>0</v>
      </c>
      <c r="AD153" s="229"/>
      <c r="AE153" s="47">
        <v>0</v>
      </c>
      <c r="AF153" s="59"/>
      <c r="AG153" s="111"/>
      <c r="AH153" s="74"/>
      <c r="AI153" s="230"/>
      <c r="AJ153" s="47">
        <v>0</v>
      </c>
      <c r="AK153" s="111">
        <v>0</v>
      </c>
      <c r="AL153" s="229"/>
      <c r="AM153" s="47"/>
      <c r="AN153" s="231"/>
      <c r="AO153" s="232">
        <v>0</v>
      </c>
      <c r="AP153" s="232">
        <v>0</v>
      </c>
      <c r="AQ153" s="112">
        <v>0</v>
      </c>
      <c r="AR153" s="112">
        <v>0</v>
      </c>
      <c r="AS153" s="111"/>
      <c r="AT153" s="229">
        <v>15</v>
      </c>
      <c r="AU153" s="111"/>
      <c r="AV153" s="233"/>
      <c r="AW153" s="47">
        <v>0</v>
      </c>
      <c r="AX153" s="49"/>
      <c r="AY153" s="49"/>
    </row>
    <row r="154" spans="1:51" ht="21.75" customHeight="1" x14ac:dyDescent="0.3">
      <c r="A154" s="718"/>
      <c r="B154" s="670"/>
      <c r="C154" s="670"/>
      <c r="D154" s="85" t="s">
        <v>103</v>
      </c>
      <c r="E154" s="41">
        <f t="shared" si="0"/>
        <v>0</v>
      </c>
      <c r="F154" s="42">
        <f t="shared" si="1"/>
        <v>0</v>
      </c>
      <c r="G154" s="42">
        <f t="shared" si="2"/>
        <v>0</v>
      </c>
      <c r="H154" s="42">
        <f t="shared" si="3"/>
        <v>0</v>
      </c>
      <c r="I154" s="43">
        <f t="shared" si="4"/>
        <v>0</v>
      </c>
      <c r="J154" s="44">
        <f t="shared" si="5"/>
        <v>0</v>
      </c>
      <c r="K154" s="650"/>
      <c r="L154" s="650"/>
      <c r="M154" s="650"/>
      <c r="N154" s="650"/>
      <c r="O154" s="650"/>
      <c r="P154" s="91">
        <v>0</v>
      </c>
      <c r="Q154" s="92"/>
      <c r="R154" s="92"/>
      <c r="S154" s="131">
        <v>0</v>
      </c>
      <c r="T154" s="234"/>
      <c r="U154" s="235"/>
      <c r="V154" s="234"/>
      <c r="W154" s="103">
        <v>0</v>
      </c>
      <c r="X154" s="102"/>
      <c r="Y154" s="91"/>
      <c r="Z154" s="131">
        <v>0</v>
      </c>
      <c r="AA154" s="234"/>
      <c r="AB154" s="143"/>
      <c r="AC154" s="235">
        <v>0</v>
      </c>
      <c r="AD154" s="234"/>
      <c r="AE154" s="91">
        <v>0</v>
      </c>
      <c r="AF154" s="102"/>
      <c r="AG154" s="131"/>
      <c r="AH154" s="106"/>
      <c r="AI154" s="235"/>
      <c r="AJ154" s="91">
        <v>0</v>
      </c>
      <c r="AK154" s="131">
        <v>0</v>
      </c>
      <c r="AL154" s="234"/>
      <c r="AM154" s="91"/>
      <c r="AN154" s="236"/>
      <c r="AO154" s="237">
        <v>0</v>
      </c>
      <c r="AP154" s="237">
        <v>0</v>
      </c>
      <c r="AQ154" s="133">
        <v>0</v>
      </c>
      <c r="AR154" s="133">
        <v>0</v>
      </c>
      <c r="AS154" s="131"/>
      <c r="AT154" s="234"/>
      <c r="AU154" s="131"/>
      <c r="AV154" s="238"/>
      <c r="AW154" s="91">
        <v>0</v>
      </c>
      <c r="AX154" s="92"/>
      <c r="AY154" s="92"/>
    </row>
    <row r="155" spans="1:51" ht="21.75" customHeight="1" x14ac:dyDescent="0.3">
      <c r="A155" s="714" t="s">
        <v>1292</v>
      </c>
      <c r="B155" s="728" t="s">
        <v>1293</v>
      </c>
      <c r="C155" s="728" t="s">
        <v>416</v>
      </c>
      <c r="D155" s="37" t="s">
        <v>72</v>
      </c>
      <c r="E155" s="41">
        <f t="shared" si="0"/>
        <v>350</v>
      </c>
      <c r="F155" s="42">
        <f t="shared" si="1"/>
        <v>120</v>
      </c>
      <c r="G155" s="42">
        <f t="shared" si="2"/>
        <v>120</v>
      </c>
      <c r="H155" s="42">
        <f t="shared" si="3"/>
        <v>100</v>
      </c>
      <c r="I155" s="43">
        <f t="shared" si="4"/>
        <v>100</v>
      </c>
      <c r="J155" s="44">
        <f t="shared" si="5"/>
        <v>790</v>
      </c>
      <c r="K155" s="681">
        <f>(J155+(J156/5))</f>
        <v>1008</v>
      </c>
      <c r="L155" s="649">
        <f>Nemzetközi!C72</f>
        <v>320</v>
      </c>
      <c r="M155" s="723">
        <f>Nemzetközi!D72</f>
        <v>1</v>
      </c>
      <c r="N155" s="651">
        <f>K155+(L155*2)+(M155*30)</f>
        <v>1678</v>
      </c>
      <c r="O155" s="649">
        <f>IF(N155=0,"",RANK(N155,N:N,0))</f>
        <v>6</v>
      </c>
      <c r="P155" s="47">
        <v>0</v>
      </c>
      <c r="Q155" s="49"/>
      <c r="R155" s="49">
        <v>120</v>
      </c>
      <c r="S155" s="111">
        <v>0</v>
      </c>
      <c r="T155" s="229"/>
      <c r="U155" s="230">
        <v>120</v>
      </c>
      <c r="V155" s="229"/>
      <c r="W155" s="63">
        <v>60</v>
      </c>
      <c r="X155" s="59"/>
      <c r="Y155" s="47"/>
      <c r="Z155" s="111">
        <v>0</v>
      </c>
      <c r="AA155" s="229"/>
      <c r="AB155" s="122"/>
      <c r="AC155" s="230">
        <v>0</v>
      </c>
      <c r="AD155" s="229"/>
      <c r="AE155" s="47">
        <v>100</v>
      </c>
      <c r="AF155" s="59"/>
      <c r="AG155" s="111"/>
      <c r="AH155" s="74">
        <v>350</v>
      </c>
      <c r="AI155" s="230">
        <v>100</v>
      </c>
      <c r="AJ155" s="47">
        <v>0</v>
      </c>
      <c r="AK155" s="111">
        <v>0</v>
      </c>
      <c r="AL155" s="229"/>
      <c r="AM155" s="47"/>
      <c r="AN155" s="231"/>
      <c r="AO155" s="232">
        <v>0</v>
      </c>
      <c r="AP155" s="232">
        <v>0</v>
      </c>
      <c r="AQ155" s="112">
        <v>0</v>
      </c>
      <c r="AR155" s="112">
        <v>60</v>
      </c>
      <c r="AS155" s="111"/>
      <c r="AT155" s="229"/>
      <c r="AU155" s="111"/>
      <c r="AV155" s="233"/>
      <c r="AW155" s="47">
        <v>0</v>
      </c>
      <c r="AX155" s="49"/>
      <c r="AY155" s="49"/>
    </row>
    <row r="156" spans="1:51" ht="21.75" customHeight="1" x14ac:dyDescent="0.3">
      <c r="A156" s="718"/>
      <c r="B156" s="670"/>
      <c r="C156" s="670"/>
      <c r="D156" s="85" t="s">
        <v>103</v>
      </c>
      <c r="E156" s="41">
        <f t="shared" si="0"/>
        <v>500</v>
      </c>
      <c r="F156" s="42">
        <f t="shared" si="1"/>
        <v>350</v>
      </c>
      <c r="G156" s="42">
        <f t="shared" si="2"/>
        <v>150</v>
      </c>
      <c r="H156" s="42">
        <f t="shared" si="3"/>
        <v>90</v>
      </c>
      <c r="I156" s="43">
        <f t="shared" si="4"/>
        <v>0</v>
      </c>
      <c r="J156" s="44">
        <f t="shared" si="5"/>
        <v>1090</v>
      </c>
      <c r="K156" s="650"/>
      <c r="L156" s="650"/>
      <c r="M156" s="650"/>
      <c r="N156" s="650"/>
      <c r="O156" s="650"/>
      <c r="P156" s="91">
        <v>0</v>
      </c>
      <c r="Q156" s="92"/>
      <c r="R156" s="92">
        <v>90</v>
      </c>
      <c r="S156" s="131">
        <v>0</v>
      </c>
      <c r="T156" s="234"/>
      <c r="U156" s="235">
        <v>150</v>
      </c>
      <c r="V156" s="234"/>
      <c r="W156" s="103">
        <v>0</v>
      </c>
      <c r="X156" s="102"/>
      <c r="Y156" s="91"/>
      <c r="Z156" s="131">
        <v>0</v>
      </c>
      <c r="AA156" s="234"/>
      <c r="AB156" s="143"/>
      <c r="AC156" s="235">
        <v>0</v>
      </c>
      <c r="AD156" s="234"/>
      <c r="AE156" s="91">
        <v>0</v>
      </c>
      <c r="AF156" s="102"/>
      <c r="AG156" s="131"/>
      <c r="AH156" s="106">
        <v>500</v>
      </c>
      <c r="AI156" s="235">
        <v>350</v>
      </c>
      <c r="AJ156" s="91">
        <v>0</v>
      </c>
      <c r="AK156" s="131">
        <v>0</v>
      </c>
      <c r="AL156" s="234"/>
      <c r="AM156" s="91"/>
      <c r="AN156" s="236"/>
      <c r="AO156" s="237">
        <v>0</v>
      </c>
      <c r="AP156" s="237">
        <v>0</v>
      </c>
      <c r="AQ156" s="133">
        <v>0</v>
      </c>
      <c r="AR156" s="133">
        <v>0</v>
      </c>
      <c r="AS156" s="131"/>
      <c r="AT156" s="234"/>
      <c r="AU156" s="131"/>
      <c r="AV156" s="238"/>
      <c r="AW156" s="91">
        <v>0</v>
      </c>
      <c r="AX156" s="92"/>
      <c r="AY156" s="92"/>
    </row>
    <row r="157" spans="1:51" ht="21.75" customHeight="1" x14ac:dyDescent="0.3">
      <c r="A157" s="714" t="s">
        <v>1299</v>
      </c>
      <c r="B157" s="728" t="s">
        <v>1300</v>
      </c>
      <c r="C157" s="728" t="s">
        <v>43</v>
      </c>
      <c r="D157" s="37" t="s">
        <v>72</v>
      </c>
      <c r="E157" s="41">
        <f t="shared" si="0"/>
        <v>1</v>
      </c>
      <c r="F157" s="42">
        <f t="shared" si="1"/>
        <v>0</v>
      </c>
      <c r="G157" s="42">
        <f t="shared" si="2"/>
        <v>0</v>
      </c>
      <c r="H157" s="42">
        <f t="shared" si="3"/>
        <v>0</v>
      </c>
      <c r="I157" s="43">
        <f t="shared" si="4"/>
        <v>0</v>
      </c>
      <c r="J157" s="44">
        <f t="shared" si="5"/>
        <v>1</v>
      </c>
      <c r="K157" s="681">
        <f>(J157+(J158/5))</f>
        <v>1</v>
      </c>
      <c r="L157" s="649"/>
      <c r="M157" s="723"/>
      <c r="N157" s="651">
        <f>K157+(L157*2)+(M157*30)</f>
        <v>1</v>
      </c>
      <c r="O157" s="649">
        <f>IF(N157=0,"",RANK(N157,N:N,0))</f>
        <v>191</v>
      </c>
      <c r="P157" s="47">
        <v>0</v>
      </c>
      <c r="Q157" s="49"/>
      <c r="R157" s="49"/>
      <c r="S157" s="111">
        <v>0</v>
      </c>
      <c r="T157" s="229"/>
      <c r="U157" s="230"/>
      <c r="V157" s="229"/>
      <c r="W157" s="63">
        <v>0</v>
      </c>
      <c r="X157" s="59"/>
      <c r="Y157" s="47"/>
      <c r="Z157" s="111">
        <v>0</v>
      </c>
      <c r="AA157" s="229"/>
      <c r="AB157" s="122">
        <v>1</v>
      </c>
      <c r="AC157" s="230">
        <v>0</v>
      </c>
      <c r="AD157" s="229"/>
      <c r="AE157" s="47">
        <v>0</v>
      </c>
      <c r="AF157" s="59"/>
      <c r="AG157" s="111"/>
      <c r="AH157" s="74"/>
      <c r="AI157" s="230"/>
      <c r="AJ157" s="47">
        <v>0</v>
      </c>
      <c r="AK157" s="111">
        <v>0</v>
      </c>
      <c r="AL157" s="229"/>
      <c r="AM157" s="47"/>
      <c r="AN157" s="231"/>
      <c r="AO157" s="232">
        <v>0</v>
      </c>
      <c r="AP157" s="232">
        <v>0</v>
      </c>
      <c r="AQ157" s="112">
        <v>0</v>
      </c>
      <c r="AR157" s="112">
        <v>0</v>
      </c>
      <c r="AS157" s="111"/>
      <c r="AT157" s="229"/>
      <c r="AU157" s="111"/>
      <c r="AV157" s="233"/>
      <c r="AW157" s="47">
        <v>0</v>
      </c>
      <c r="AX157" s="49"/>
      <c r="AY157" s="49"/>
    </row>
    <row r="158" spans="1:51" ht="21.75" customHeight="1" x14ac:dyDescent="0.3">
      <c r="A158" s="718"/>
      <c r="B158" s="670"/>
      <c r="C158" s="670"/>
      <c r="D158" s="85" t="s">
        <v>103</v>
      </c>
      <c r="E158" s="41">
        <f t="shared" si="0"/>
        <v>0</v>
      </c>
      <c r="F158" s="42">
        <f t="shared" si="1"/>
        <v>0</v>
      </c>
      <c r="G158" s="42">
        <f t="shared" si="2"/>
        <v>0</v>
      </c>
      <c r="H158" s="42">
        <f t="shared" si="3"/>
        <v>0</v>
      </c>
      <c r="I158" s="43">
        <f t="shared" si="4"/>
        <v>0</v>
      </c>
      <c r="J158" s="44">
        <f t="shared" si="5"/>
        <v>0</v>
      </c>
      <c r="K158" s="650"/>
      <c r="L158" s="650"/>
      <c r="M158" s="650"/>
      <c r="N158" s="650"/>
      <c r="O158" s="650"/>
      <c r="P158" s="91">
        <v>0</v>
      </c>
      <c r="Q158" s="92"/>
      <c r="R158" s="92"/>
      <c r="S158" s="131">
        <v>0</v>
      </c>
      <c r="T158" s="234"/>
      <c r="U158" s="235"/>
      <c r="V158" s="234"/>
      <c r="W158" s="103">
        <v>0</v>
      </c>
      <c r="X158" s="102"/>
      <c r="Y158" s="91"/>
      <c r="Z158" s="131">
        <v>0</v>
      </c>
      <c r="AA158" s="234"/>
      <c r="AB158" s="143"/>
      <c r="AC158" s="235">
        <v>0</v>
      </c>
      <c r="AD158" s="234"/>
      <c r="AE158" s="91">
        <v>0</v>
      </c>
      <c r="AF158" s="102"/>
      <c r="AG158" s="131"/>
      <c r="AH158" s="106"/>
      <c r="AI158" s="235"/>
      <c r="AJ158" s="91">
        <v>0</v>
      </c>
      <c r="AK158" s="131">
        <v>0</v>
      </c>
      <c r="AL158" s="234"/>
      <c r="AM158" s="91"/>
      <c r="AN158" s="236"/>
      <c r="AO158" s="237">
        <v>0</v>
      </c>
      <c r="AP158" s="237">
        <v>0</v>
      </c>
      <c r="AQ158" s="133">
        <v>0</v>
      </c>
      <c r="AR158" s="133">
        <v>0</v>
      </c>
      <c r="AS158" s="131"/>
      <c r="AT158" s="234"/>
      <c r="AU158" s="131"/>
      <c r="AV158" s="238"/>
      <c r="AW158" s="91">
        <v>0</v>
      </c>
      <c r="AX158" s="92"/>
      <c r="AY158" s="92"/>
    </row>
    <row r="159" spans="1:51" ht="21.75" customHeight="1" x14ac:dyDescent="0.3">
      <c r="A159" s="714" t="s">
        <v>1303</v>
      </c>
      <c r="B159" s="728" t="s">
        <v>1304</v>
      </c>
      <c r="C159" s="728" t="s">
        <v>144</v>
      </c>
      <c r="D159" s="37" t="s">
        <v>72</v>
      </c>
      <c r="E159" s="41">
        <f t="shared" si="0"/>
        <v>42</v>
      </c>
      <c r="F159" s="42">
        <f t="shared" si="1"/>
        <v>40</v>
      </c>
      <c r="G159" s="42">
        <f t="shared" si="2"/>
        <v>15</v>
      </c>
      <c r="H159" s="42">
        <f t="shared" si="3"/>
        <v>8</v>
      </c>
      <c r="I159" s="43">
        <f t="shared" si="4"/>
        <v>5</v>
      </c>
      <c r="J159" s="44">
        <f t="shared" si="5"/>
        <v>110</v>
      </c>
      <c r="K159" s="681">
        <f>(J159+(J160/5))</f>
        <v>124.2</v>
      </c>
      <c r="L159" s="649"/>
      <c r="M159" s="723"/>
      <c r="N159" s="651">
        <f>K159+(L159*2)+(M159*30)</f>
        <v>124.2</v>
      </c>
      <c r="O159" s="649">
        <f>IF(N159=0,"",RANK(N159,N:N,0))</f>
        <v>69</v>
      </c>
      <c r="P159" s="47">
        <v>0</v>
      </c>
      <c r="Q159" s="49"/>
      <c r="R159" s="49"/>
      <c r="S159" s="111">
        <v>0</v>
      </c>
      <c r="T159" s="229"/>
      <c r="U159" s="230"/>
      <c r="V159" s="229"/>
      <c r="W159" s="63">
        <v>0</v>
      </c>
      <c r="X159" s="59"/>
      <c r="Y159" s="47"/>
      <c r="Z159" s="111">
        <v>0</v>
      </c>
      <c r="AA159" s="229">
        <v>3</v>
      </c>
      <c r="AB159" s="122">
        <v>42</v>
      </c>
      <c r="AC159" s="230">
        <v>0</v>
      </c>
      <c r="AD159" s="229"/>
      <c r="AE159" s="47">
        <v>8</v>
      </c>
      <c r="AF159" s="59">
        <v>5</v>
      </c>
      <c r="AG159" s="111"/>
      <c r="AH159" s="74"/>
      <c r="AI159" s="230"/>
      <c r="AJ159" s="47">
        <v>0</v>
      </c>
      <c r="AK159" s="111">
        <v>0</v>
      </c>
      <c r="AL159" s="229"/>
      <c r="AM159" s="47"/>
      <c r="AN159" s="231"/>
      <c r="AO159" s="232">
        <v>0</v>
      </c>
      <c r="AP159" s="232">
        <v>0</v>
      </c>
      <c r="AQ159" s="112">
        <v>40</v>
      </c>
      <c r="AR159" s="112">
        <v>0</v>
      </c>
      <c r="AS159" s="111">
        <v>15</v>
      </c>
      <c r="AT159" s="229"/>
      <c r="AU159" s="111"/>
      <c r="AV159" s="233"/>
      <c r="AW159" s="47">
        <v>40</v>
      </c>
      <c r="AX159" s="49"/>
      <c r="AY159" s="49"/>
    </row>
    <row r="160" spans="1:51" ht="21.75" customHeight="1" x14ac:dyDescent="0.3">
      <c r="A160" s="718"/>
      <c r="B160" s="670"/>
      <c r="C160" s="670"/>
      <c r="D160" s="85" t="s">
        <v>103</v>
      </c>
      <c r="E160" s="41">
        <f t="shared" si="0"/>
        <v>46</v>
      </c>
      <c r="F160" s="42">
        <f t="shared" si="1"/>
        <v>25</v>
      </c>
      <c r="G160" s="42">
        <f t="shared" si="2"/>
        <v>0</v>
      </c>
      <c r="H160" s="42">
        <f t="shared" si="3"/>
        <v>0</v>
      </c>
      <c r="I160" s="43">
        <f t="shared" si="4"/>
        <v>0</v>
      </c>
      <c r="J160" s="44">
        <f t="shared" si="5"/>
        <v>71</v>
      </c>
      <c r="K160" s="650"/>
      <c r="L160" s="650"/>
      <c r="M160" s="650"/>
      <c r="N160" s="650"/>
      <c r="O160" s="650"/>
      <c r="P160" s="91">
        <v>0</v>
      </c>
      <c r="Q160" s="92"/>
      <c r="R160" s="92"/>
      <c r="S160" s="131">
        <v>0</v>
      </c>
      <c r="T160" s="234"/>
      <c r="U160" s="235"/>
      <c r="V160" s="234"/>
      <c r="W160" s="103">
        <v>0</v>
      </c>
      <c r="X160" s="102"/>
      <c r="Y160" s="91"/>
      <c r="Z160" s="131">
        <v>0</v>
      </c>
      <c r="AA160" s="234"/>
      <c r="AB160" s="143">
        <v>46</v>
      </c>
      <c r="AC160" s="235">
        <v>0</v>
      </c>
      <c r="AD160" s="234"/>
      <c r="AE160" s="91">
        <v>0</v>
      </c>
      <c r="AF160" s="102"/>
      <c r="AG160" s="131"/>
      <c r="AH160" s="106"/>
      <c r="AI160" s="235"/>
      <c r="AJ160" s="91">
        <v>0</v>
      </c>
      <c r="AK160" s="131">
        <v>0</v>
      </c>
      <c r="AL160" s="234"/>
      <c r="AM160" s="91"/>
      <c r="AN160" s="236"/>
      <c r="AO160" s="237">
        <v>0</v>
      </c>
      <c r="AP160" s="237">
        <v>0</v>
      </c>
      <c r="AQ160" s="133">
        <v>25</v>
      </c>
      <c r="AR160" s="133">
        <v>0</v>
      </c>
      <c r="AS160" s="131"/>
      <c r="AT160" s="234"/>
      <c r="AU160" s="131"/>
      <c r="AV160" s="238"/>
      <c r="AW160" s="91">
        <v>0</v>
      </c>
      <c r="AX160" s="92"/>
      <c r="AY160" s="92"/>
    </row>
    <row r="161" spans="1:51" ht="21.75" customHeight="1" x14ac:dyDescent="0.3">
      <c r="A161" s="714" t="s">
        <v>580</v>
      </c>
      <c r="B161" s="728" t="s">
        <v>581</v>
      </c>
      <c r="C161" s="728" t="s">
        <v>215</v>
      </c>
      <c r="D161" s="37" t="s">
        <v>72</v>
      </c>
      <c r="E161" s="41">
        <f t="shared" si="0"/>
        <v>5</v>
      </c>
      <c r="F161" s="42">
        <f t="shared" si="1"/>
        <v>3</v>
      </c>
      <c r="G161" s="42">
        <f t="shared" si="2"/>
        <v>0</v>
      </c>
      <c r="H161" s="42">
        <f t="shared" si="3"/>
        <v>0</v>
      </c>
      <c r="I161" s="43">
        <f t="shared" si="4"/>
        <v>0</v>
      </c>
      <c r="J161" s="44">
        <f t="shared" si="5"/>
        <v>8</v>
      </c>
      <c r="K161" s="681">
        <f>(J161+(J162/5))</f>
        <v>8</v>
      </c>
      <c r="L161" s="649"/>
      <c r="M161" s="723"/>
      <c r="N161" s="651">
        <f>K161+(L161*2)+(M161*30)</f>
        <v>8</v>
      </c>
      <c r="O161" s="649">
        <f>IF(N161=0,"",RANK(N161,N:N,0))</f>
        <v>161</v>
      </c>
      <c r="P161" s="47">
        <v>0</v>
      </c>
      <c r="Q161" s="49"/>
      <c r="R161" s="49"/>
      <c r="S161" s="111">
        <v>0</v>
      </c>
      <c r="T161" s="229"/>
      <c r="U161" s="230"/>
      <c r="V161" s="229"/>
      <c r="W161" s="63">
        <v>0</v>
      </c>
      <c r="X161" s="59"/>
      <c r="Y161" s="47"/>
      <c r="Z161" s="111">
        <v>0</v>
      </c>
      <c r="AA161" s="229"/>
      <c r="AB161" s="122"/>
      <c r="AC161" s="230">
        <v>0</v>
      </c>
      <c r="AD161" s="229"/>
      <c r="AE161" s="47">
        <v>3</v>
      </c>
      <c r="AF161" s="59"/>
      <c r="AG161" s="111"/>
      <c r="AH161" s="74"/>
      <c r="AI161" s="230"/>
      <c r="AJ161" s="47">
        <v>0</v>
      </c>
      <c r="AK161" s="111">
        <v>5</v>
      </c>
      <c r="AL161" s="229"/>
      <c r="AM161" s="47"/>
      <c r="AN161" s="231"/>
      <c r="AO161" s="232">
        <v>0</v>
      </c>
      <c r="AP161" s="232">
        <v>0</v>
      </c>
      <c r="AQ161" s="112">
        <v>0</v>
      </c>
      <c r="AR161" s="112">
        <v>0</v>
      </c>
      <c r="AS161" s="111"/>
      <c r="AT161" s="229"/>
      <c r="AU161" s="111"/>
      <c r="AV161" s="233"/>
      <c r="AW161" s="47">
        <v>0</v>
      </c>
      <c r="AX161" s="49"/>
      <c r="AY161" s="49"/>
    </row>
    <row r="162" spans="1:51" ht="21.75" customHeight="1" x14ac:dyDescent="0.3">
      <c r="A162" s="718"/>
      <c r="B162" s="670"/>
      <c r="C162" s="670"/>
      <c r="D162" s="85" t="s">
        <v>103</v>
      </c>
      <c r="E162" s="41">
        <f t="shared" si="0"/>
        <v>0</v>
      </c>
      <c r="F162" s="42">
        <f t="shared" si="1"/>
        <v>0</v>
      </c>
      <c r="G162" s="42">
        <f t="shared" si="2"/>
        <v>0</v>
      </c>
      <c r="H162" s="42">
        <f t="shared" si="3"/>
        <v>0</v>
      </c>
      <c r="I162" s="43">
        <f t="shared" si="4"/>
        <v>0</v>
      </c>
      <c r="J162" s="44">
        <f t="shared" si="5"/>
        <v>0</v>
      </c>
      <c r="K162" s="650"/>
      <c r="L162" s="650"/>
      <c r="M162" s="650"/>
      <c r="N162" s="650"/>
      <c r="O162" s="650"/>
      <c r="P162" s="91">
        <v>0</v>
      </c>
      <c r="Q162" s="92"/>
      <c r="R162" s="92"/>
      <c r="S162" s="131">
        <v>0</v>
      </c>
      <c r="T162" s="234"/>
      <c r="U162" s="235"/>
      <c r="V162" s="234"/>
      <c r="W162" s="103">
        <v>0</v>
      </c>
      <c r="X162" s="102"/>
      <c r="Y162" s="91"/>
      <c r="Z162" s="131">
        <v>0</v>
      </c>
      <c r="AA162" s="234"/>
      <c r="AB162" s="143"/>
      <c r="AC162" s="235">
        <v>0</v>
      </c>
      <c r="AD162" s="234"/>
      <c r="AE162" s="91">
        <v>0</v>
      </c>
      <c r="AF162" s="102"/>
      <c r="AG162" s="131"/>
      <c r="AH162" s="106"/>
      <c r="AI162" s="235"/>
      <c r="AJ162" s="91">
        <v>0</v>
      </c>
      <c r="AK162" s="131">
        <v>0</v>
      </c>
      <c r="AL162" s="234"/>
      <c r="AM162" s="91"/>
      <c r="AN162" s="236"/>
      <c r="AO162" s="237">
        <v>0</v>
      </c>
      <c r="AP162" s="237">
        <v>0</v>
      </c>
      <c r="AQ162" s="133">
        <v>0</v>
      </c>
      <c r="AR162" s="133">
        <v>0</v>
      </c>
      <c r="AS162" s="131"/>
      <c r="AT162" s="234"/>
      <c r="AU162" s="131"/>
      <c r="AV162" s="238"/>
      <c r="AW162" s="91">
        <v>0</v>
      </c>
      <c r="AX162" s="92"/>
      <c r="AY162" s="92"/>
    </row>
    <row r="163" spans="1:51" ht="21.75" customHeight="1" x14ac:dyDescent="0.3">
      <c r="A163" s="714" t="s">
        <v>1313</v>
      </c>
      <c r="B163" s="728" t="s">
        <v>1314</v>
      </c>
      <c r="C163" s="728" t="s">
        <v>131</v>
      </c>
      <c r="D163" s="37" t="s">
        <v>72</v>
      </c>
      <c r="E163" s="41">
        <f t="shared" si="0"/>
        <v>102</v>
      </c>
      <c r="F163" s="42">
        <f t="shared" si="1"/>
        <v>0</v>
      </c>
      <c r="G163" s="42">
        <f t="shared" si="2"/>
        <v>0</v>
      </c>
      <c r="H163" s="42">
        <f t="shared" si="3"/>
        <v>0</v>
      </c>
      <c r="I163" s="43">
        <f t="shared" si="4"/>
        <v>0</v>
      </c>
      <c r="J163" s="44">
        <f t="shared" si="5"/>
        <v>102</v>
      </c>
      <c r="K163" s="681">
        <f>(J163+(J164/5))</f>
        <v>123</v>
      </c>
      <c r="L163" s="649">
        <f>Nemzetközi!C74</f>
        <v>920</v>
      </c>
      <c r="M163" s="723">
        <f>Nemzetközi!D74</f>
        <v>25</v>
      </c>
      <c r="N163" s="651">
        <f>K163+(L163*2)+(M163*30)</f>
        <v>2713</v>
      </c>
      <c r="O163" s="649">
        <f>IF(N163=0,"",RANK(N163,N:N,0))</f>
        <v>3</v>
      </c>
      <c r="P163" s="47">
        <v>0</v>
      </c>
      <c r="Q163" s="49"/>
      <c r="R163" s="49"/>
      <c r="S163" s="111">
        <v>0</v>
      </c>
      <c r="T163" s="229"/>
      <c r="U163" s="230"/>
      <c r="V163" s="229"/>
      <c r="W163" s="63">
        <v>0</v>
      </c>
      <c r="X163" s="59"/>
      <c r="Y163" s="47"/>
      <c r="Z163" s="111">
        <v>0</v>
      </c>
      <c r="AA163" s="229"/>
      <c r="AB163" s="122">
        <v>102</v>
      </c>
      <c r="AC163" s="230">
        <v>0</v>
      </c>
      <c r="AD163" s="229"/>
      <c r="AE163" s="47">
        <v>0</v>
      </c>
      <c r="AF163" s="59"/>
      <c r="AG163" s="111"/>
      <c r="AH163" s="74"/>
      <c r="AI163" s="230"/>
      <c r="AJ163" s="47">
        <v>0</v>
      </c>
      <c r="AK163" s="111">
        <v>0</v>
      </c>
      <c r="AL163" s="229"/>
      <c r="AM163" s="47"/>
      <c r="AN163" s="231"/>
      <c r="AO163" s="232">
        <v>0</v>
      </c>
      <c r="AP163" s="232">
        <v>0</v>
      </c>
      <c r="AQ163" s="112">
        <v>0</v>
      </c>
      <c r="AR163" s="112">
        <v>0</v>
      </c>
      <c r="AS163" s="111"/>
      <c r="AT163" s="229"/>
      <c r="AU163" s="111"/>
      <c r="AV163" s="233"/>
      <c r="AW163" s="47">
        <v>0</v>
      </c>
      <c r="AX163" s="49"/>
      <c r="AY163" s="49"/>
    </row>
    <row r="164" spans="1:51" ht="21.75" customHeight="1" x14ac:dyDescent="0.3">
      <c r="A164" s="718"/>
      <c r="B164" s="670"/>
      <c r="C164" s="670"/>
      <c r="D164" s="85" t="s">
        <v>103</v>
      </c>
      <c r="E164" s="41">
        <f t="shared" si="0"/>
        <v>105</v>
      </c>
      <c r="F164" s="42">
        <f t="shared" si="1"/>
        <v>0</v>
      </c>
      <c r="G164" s="42">
        <f t="shared" si="2"/>
        <v>0</v>
      </c>
      <c r="H164" s="42">
        <f t="shared" si="3"/>
        <v>0</v>
      </c>
      <c r="I164" s="43">
        <f t="shared" si="4"/>
        <v>0</v>
      </c>
      <c r="J164" s="44">
        <f t="shared" si="5"/>
        <v>105</v>
      </c>
      <c r="K164" s="650"/>
      <c r="L164" s="650"/>
      <c r="M164" s="650"/>
      <c r="N164" s="650"/>
      <c r="O164" s="650"/>
      <c r="P164" s="91">
        <v>0</v>
      </c>
      <c r="Q164" s="92"/>
      <c r="R164" s="92"/>
      <c r="S164" s="131">
        <v>0</v>
      </c>
      <c r="T164" s="234"/>
      <c r="U164" s="235"/>
      <c r="V164" s="234"/>
      <c r="W164" s="103">
        <v>0</v>
      </c>
      <c r="X164" s="102"/>
      <c r="Y164" s="91"/>
      <c r="Z164" s="131">
        <v>0</v>
      </c>
      <c r="AA164" s="234"/>
      <c r="AB164" s="143">
        <v>105</v>
      </c>
      <c r="AC164" s="235">
        <v>0</v>
      </c>
      <c r="AD164" s="234"/>
      <c r="AE164" s="91">
        <v>0</v>
      </c>
      <c r="AF164" s="102"/>
      <c r="AG164" s="131"/>
      <c r="AH164" s="106"/>
      <c r="AI164" s="235"/>
      <c r="AJ164" s="91">
        <v>0</v>
      </c>
      <c r="AK164" s="131">
        <v>0</v>
      </c>
      <c r="AL164" s="234"/>
      <c r="AM164" s="91"/>
      <c r="AN164" s="236"/>
      <c r="AO164" s="237">
        <v>0</v>
      </c>
      <c r="AP164" s="237">
        <v>0</v>
      </c>
      <c r="AQ164" s="133">
        <v>0</v>
      </c>
      <c r="AR164" s="133">
        <v>0</v>
      </c>
      <c r="AS164" s="131"/>
      <c r="AT164" s="234"/>
      <c r="AU164" s="131"/>
      <c r="AV164" s="238"/>
      <c r="AW164" s="91">
        <v>0</v>
      </c>
      <c r="AX164" s="92"/>
      <c r="AY164" s="92"/>
    </row>
    <row r="165" spans="1:51" ht="21.75" customHeight="1" x14ac:dyDescent="0.3">
      <c r="A165" s="714" t="s">
        <v>1319</v>
      </c>
      <c r="B165" s="728" t="s">
        <v>1320</v>
      </c>
      <c r="C165" s="728" t="s">
        <v>371</v>
      </c>
      <c r="D165" s="37" t="s">
        <v>72</v>
      </c>
      <c r="E165" s="41">
        <f t="shared" si="0"/>
        <v>3</v>
      </c>
      <c r="F165" s="42">
        <f t="shared" si="1"/>
        <v>0</v>
      </c>
      <c r="G165" s="42">
        <f t="shared" si="2"/>
        <v>0</v>
      </c>
      <c r="H165" s="42">
        <f t="shared" si="3"/>
        <v>0</v>
      </c>
      <c r="I165" s="43">
        <f t="shared" si="4"/>
        <v>0</v>
      </c>
      <c r="J165" s="44">
        <f t="shared" si="5"/>
        <v>3</v>
      </c>
      <c r="K165" s="681">
        <f>(J165+(J166/5))</f>
        <v>3</v>
      </c>
      <c r="L165" s="649"/>
      <c r="M165" s="723"/>
      <c r="N165" s="651">
        <f>K165+(L165*2)+(M165*30)</f>
        <v>3</v>
      </c>
      <c r="O165" s="649">
        <f>IF(N165=0,"",RANK(N165,N:N,0))</f>
        <v>178</v>
      </c>
      <c r="P165" s="47">
        <v>0</v>
      </c>
      <c r="Q165" s="49"/>
      <c r="R165" s="49"/>
      <c r="S165" s="111">
        <v>0</v>
      </c>
      <c r="T165" s="229"/>
      <c r="U165" s="230"/>
      <c r="V165" s="229"/>
      <c r="W165" s="63">
        <v>0</v>
      </c>
      <c r="X165" s="59"/>
      <c r="Y165" s="47"/>
      <c r="Z165" s="111">
        <v>0</v>
      </c>
      <c r="AA165" s="229"/>
      <c r="AB165" s="122">
        <v>3</v>
      </c>
      <c r="AC165" s="230">
        <v>0</v>
      </c>
      <c r="AD165" s="229"/>
      <c r="AE165" s="47">
        <v>0</v>
      </c>
      <c r="AF165" s="59"/>
      <c r="AG165" s="111"/>
      <c r="AH165" s="74"/>
      <c r="AI165" s="230"/>
      <c r="AJ165" s="47">
        <v>0</v>
      </c>
      <c r="AK165" s="111">
        <v>0</v>
      </c>
      <c r="AL165" s="229"/>
      <c r="AM165" s="47"/>
      <c r="AN165" s="231"/>
      <c r="AO165" s="232">
        <v>0</v>
      </c>
      <c r="AP165" s="232">
        <v>0</v>
      </c>
      <c r="AQ165" s="112">
        <v>0</v>
      </c>
      <c r="AR165" s="112">
        <v>0</v>
      </c>
      <c r="AS165" s="111"/>
      <c r="AT165" s="229"/>
      <c r="AU165" s="111"/>
      <c r="AV165" s="233"/>
      <c r="AW165" s="47">
        <v>0</v>
      </c>
      <c r="AX165" s="49"/>
      <c r="AY165" s="49"/>
    </row>
    <row r="166" spans="1:51" ht="21.75" customHeight="1" x14ac:dyDescent="0.3">
      <c r="A166" s="718"/>
      <c r="B166" s="670"/>
      <c r="C166" s="670"/>
      <c r="D166" s="85" t="s">
        <v>103</v>
      </c>
      <c r="E166" s="41">
        <f t="shared" si="0"/>
        <v>0</v>
      </c>
      <c r="F166" s="42">
        <f t="shared" si="1"/>
        <v>0</v>
      </c>
      <c r="G166" s="42">
        <f t="shared" si="2"/>
        <v>0</v>
      </c>
      <c r="H166" s="42">
        <f t="shared" si="3"/>
        <v>0</v>
      </c>
      <c r="I166" s="43">
        <f t="shared" si="4"/>
        <v>0</v>
      </c>
      <c r="J166" s="44">
        <f t="shared" si="5"/>
        <v>0</v>
      </c>
      <c r="K166" s="650"/>
      <c r="L166" s="650"/>
      <c r="M166" s="650"/>
      <c r="N166" s="650"/>
      <c r="O166" s="650"/>
      <c r="P166" s="91">
        <v>0</v>
      </c>
      <c r="Q166" s="92"/>
      <c r="R166" s="92"/>
      <c r="S166" s="131">
        <v>0</v>
      </c>
      <c r="T166" s="234"/>
      <c r="U166" s="235"/>
      <c r="V166" s="234"/>
      <c r="W166" s="103">
        <v>0</v>
      </c>
      <c r="X166" s="102"/>
      <c r="Y166" s="91"/>
      <c r="Z166" s="131">
        <v>0</v>
      </c>
      <c r="AA166" s="234"/>
      <c r="AB166" s="143"/>
      <c r="AC166" s="235">
        <v>0</v>
      </c>
      <c r="AD166" s="234"/>
      <c r="AE166" s="91">
        <v>0</v>
      </c>
      <c r="AF166" s="102"/>
      <c r="AG166" s="131"/>
      <c r="AH166" s="106"/>
      <c r="AI166" s="235"/>
      <c r="AJ166" s="91">
        <v>0</v>
      </c>
      <c r="AK166" s="131">
        <v>0</v>
      </c>
      <c r="AL166" s="234"/>
      <c r="AM166" s="91"/>
      <c r="AN166" s="236"/>
      <c r="AO166" s="237">
        <v>0</v>
      </c>
      <c r="AP166" s="237">
        <v>0</v>
      </c>
      <c r="AQ166" s="133">
        <v>0</v>
      </c>
      <c r="AR166" s="133">
        <v>0</v>
      </c>
      <c r="AS166" s="131"/>
      <c r="AT166" s="234"/>
      <c r="AU166" s="131"/>
      <c r="AV166" s="238"/>
      <c r="AW166" s="91">
        <v>0</v>
      </c>
      <c r="AX166" s="92"/>
      <c r="AY166" s="92"/>
    </row>
    <row r="167" spans="1:51" ht="21.75" customHeight="1" x14ac:dyDescent="0.3">
      <c r="A167" s="714" t="s">
        <v>1325</v>
      </c>
      <c r="B167" s="728" t="s">
        <v>1326</v>
      </c>
      <c r="C167" s="728" t="s">
        <v>1327</v>
      </c>
      <c r="D167" s="37" t="s">
        <v>72</v>
      </c>
      <c r="E167" s="41">
        <f t="shared" si="0"/>
        <v>350</v>
      </c>
      <c r="F167" s="42">
        <f t="shared" si="1"/>
        <v>150</v>
      </c>
      <c r="G167" s="42">
        <f t="shared" si="2"/>
        <v>60</v>
      </c>
      <c r="H167" s="42">
        <f t="shared" si="3"/>
        <v>60</v>
      </c>
      <c r="I167" s="43">
        <f t="shared" si="4"/>
        <v>60</v>
      </c>
      <c r="J167" s="44">
        <f t="shared" si="5"/>
        <v>680</v>
      </c>
      <c r="K167" s="681">
        <f>(J167+(J168/5))</f>
        <v>868</v>
      </c>
      <c r="L167" s="649">
        <f>Nemzetközi!C76</f>
        <v>0</v>
      </c>
      <c r="M167" s="723">
        <f>Nemzetközi!D76</f>
        <v>0</v>
      </c>
      <c r="N167" s="651">
        <f>K167+(L167*2)+(M167*30)</f>
        <v>868</v>
      </c>
      <c r="O167" s="649">
        <f>IF(N167=0,"",RANK(N167,N:N,0))</f>
        <v>15</v>
      </c>
      <c r="P167" s="47">
        <v>0</v>
      </c>
      <c r="Q167" s="49"/>
      <c r="R167" s="49">
        <v>10</v>
      </c>
      <c r="S167" s="111">
        <v>0</v>
      </c>
      <c r="T167" s="229"/>
      <c r="U167" s="230">
        <v>60</v>
      </c>
      <c r="V167" s="229"/>
      <c r="W167" s="63">
        <v>40</v>
      </c>
      <c r="X167" s="59"/>
      <c r="Y167" s="47">
        <v>15</v>
      </c>
      <c r="Z167" s="111">
        <v>0</v>
      </c>
      <c r="AA167" s="229">
        <v>15</v>
      </c>
      <c r="AB167" s="122"/>
      <c r="AC167" s="230">
        <v>60</v>
      </c>
      <c r="AD167" s="229"/>
      <c r="AE167" s="47">
        <v>40</v>
      </c>
      <c r="AF167" s="59">
        <v>40</v>
      </c>
      <c r="AG167" s="111"/>
      <c r="AH167" s="74">
        <v>60</v>
      </c>
      <c r="AI167" s="230">
        <v>25</v>
      </c>
      <c r="AJ167" s="47">
        <v>0</v>
      </c>
      <c r="AK167" s="111">
        <v>0</v>
      </c>
      <c r="AL167" s="229"/>
      <c r="AM167" s="47"/>
      <c r="AN167" s="231"/>
      <c r="AO167" s="232">
        <v>150</v>
      </c>
      <c r="AP167" s="232">
        <v>41</v>
      </c>
      <c r="AQ167" s="112">
        <v>0</v>
      </c>
      <c r="AR167" s="112">
        <v>0</v>
      </c>
      <c r="AS167" s="111"/>
      <c r="AT167" s="229"/>
      <c r="AU167" s="111"/>
      <c r="AV167" s="233">
        <v>350</v>
      </c>
      <c r="AW167" s="47">
        <v>0</v>
      </c>
      <c r="AX167" s="49"/>
      <c r="AY167" s="49"/>
    </row>
    <row r="168" spans="1:51" ht="21.75" customHeight="1" x14ac:dyDescent="0.3">
      <c r="A168" s="718"/>
      <c r="B168" s="670"/>
      <c r="C168" s="670"/>
      <c r="D168" s="85" t="s">
        <v>103</v>
      </c>
      <c r="E168" s="41">
        <f t="shared" si="0"/>
        <v>350</v>
      </c>
      <c r="F168" s="42">
        <f t="shared" si="1"/>
        <v>250</v>
      </c>
      <c r="G168" s="42">
        <f t="shared" si="2"/>
        <v>150</v>
      </c>
      <c r="H168" s="42">
        <f t="shared" si="3"/>
        <v>100</v>
      </c>
      <c r="I168" s="43">
        <f t="shared" si="4"/>
        <v>90</v>
      </c>
      <c r="J168" s="44">
        <f t="shared" si="5"/>
        <v>940</v>
      </c>
      <c r="K168" s="650"/>
      <c r="L168" s="650"/>
      <c r="M168" s="650"/>
      <c r="N168" s="650"/>
      <c r="O168" s="650"/>
      <c r="P168" s="91">
        <v>0</v>
      </c>
      <c r="Q168" s="92"/>
      <c r="R168" s="92">
        <v>30</v>
      </c>
      <c r="S168" s="131">
        <v>0</v>
      </c>
      <c r="T168" s="234"/>
      <c r="U168" s="235">
        <v>25</v>
      </c>
      <c r="V168" s="234"/>
      <c r="W168" s="103">
        <v>90</v>
      </c>
      <c r="X168" s="102"/>
      <c r="Y168" s="91"/>
      <c r="Z168" s="131">
        <v>0</v>
      </c>
      <c r="AA168" s="234"/>
      <c r="AB168" s="143"/>
      <c r="AC168" s="235">
        <v>100</v>
      </c>
      <c r="AD168" s="234"/>
      <c r="AE168" s="91">
        <v>0</v>
      </c>
      <c r="AF168" s="102"/>
      <c r="AG168" s="131"/>
      <c r="AH168" s="106">
        <v>150</v>
      </c>
      <c r="AI168" s="235">
        <v>40</v>
      </c>
      <c r="AJ168" s="91">
        <v>0</v>
      </c>
      <c r="AK168" s="131">
        <v>0</v>
      </c>
      <c r="AL168" s="234"/>
      <c r="AM168" s="91"/>
      <c r="AN168" s="236"/>
      <c r="AO168" s="237">
        <v>250</v>
      </c>
      <c r="AP168" s="237">
        <v>0</v>
      </c>
      <c r="AQ168" s="133">
        <v>0</v>
      </c>
      <c r="AR168" s="133">
        <v>0</v>
      </c>
      <c r="AS168" s="131"/>
      <c r="AT168" s="234"/>
      <c r="AU168" s="131"/>
      <c r="AV168" s="238">
        <v>350</v>
      </c>
      <c r="AW168" s="91">
        <v>0</v>
      </c>
      <c r="AX168" s="92"/>
      <c r="AY168" s="92"/>
    </row>
    <row r="169" spans="1:51" ht="21.75" customHeight="1" x14ac:dyDescent="0.3">
      <c r="A169" s="714" t="s">
        <v>625</v>
      </c>
      <c r="B169" s="728" t="s">
        <v>626</v>
      </c>
      <c r="C169" s="728" t="s">
        <v>81</v>
      </c>
      <c r="D169" s="37" t="s">
        <v>72</v>
      </c>
      <c r="E169" s="41">
        <f t="shared" si="0"/>
        <v>15</v>
      </c>
      <c r="F169" s="42">
        <f t="shared" si="1"/>
        <v>5</v>
      </c>
      <c r="G169" s="42">
        <f t="shared" si="2"/>
        <v>5</v>
      </c>
      <c r="H169" s="42">
        <f t="shared" si="3"/>
        <v>5</v>
      </c>
      <c r="I169" s="43">
        <f t="shared" si="4"/>
        <v>0</v>
      </c>
      <c r="J169" s="44">
        <f t="shared" si="5"/>
        <v>30</v>
      </c>
      <c r="K169" s="681">
        <f>(J169+(J170/5))</f>
        <v>30</v>
      </c>
      <c r="L169" s="649"/>
      <c r="M169" s="723"/>
      <c r="N169" s="651">
        <f>K169+(L169*2)+(M169*30)</f>
        <v>30</v>
      </c>
      <c r="O169" s="649">
        <f>IF(N169=0,"",RANK(N169,N:N,0))</f>
        <v>114</v>
      </c>
      <c r="P169" s="47">
        <v>0</v>
      </c>
      <c r="Q169" s="49"/>
      <c r="R169" s="49"/>
      <c r="S169" s="111">
        <v>0</v>
      </c>
      <c r="T169" s="229"/>
      <c r="U169" s="230"/>
      <c r="V169" s="229"/>
      <c r="W169" s="63">
        <v>0</v>
      </c>
      <c r="X169" s="59"/>
      <c r="Y169" s="47"/>
      <c r="Z169" s="111">
        <v>0</v>
      </c>
      <c r="AA169" s="229"/>
      <c r="AB169" s="122"/>
      <c r="AC169" s="230">
        <v>0</v>
      </c>
      <c r="AD169" s="229"/>
      <c r="AE169" s="47">
        <v>0</v>
      </c>
      <c r="AF169" s="59"/>
      <c r="AG169" s="111"/>
      <c r="AH169" s="74"/>
      <c r="AI169" s="230"/>
      <c r="AJ169" s="47">
        <v>0</v>
      </c>
      <c r="AK169" s="111">
        <v>5</v>
      </c>
      <c r="AL169" s="229">
        <v>15</v>
      </c>
      <c r="AM169" s="47"/>
      <c r="AN169" s="231"/>
      <c r="AO169" s="232">
        <v>0</v>
      </c>
      <c r="AP169" s="232">
        <v>0</v>
      </c>
      <c r="AQ169" s="112">
        <v>0</v>
      </c>
      <c r="AR169" s="112">
        <v>0</v>
      </c>
      <c r="AS169" s="111"/>
      <c r="AT169" s="229">
        <v>5</v>
      </c>
      <c r="AU169" s="111">
        <v>5</v>
      </c>
      <c r="AV169" s="233"/>
      <c r="AW169" s="47">
        <v>0</v>
      </c>
      <c r="AX169" s="49"/>
      <c r="AY169" s="49"/>
    </row>
    <row r="170" spans="1:51" ht="21.75" customHeight="1" x14ac:dyDescent="0.3">
      <c r="A170" s="718"/>
      <c r="B170" s="670"/>
      <c r="C170" s="670"/>
      <c r="D170" s="85" t="s">
        <v>103</v>
      </c>
      <c r="E170" s="41">
        <f t="shared" si="0"/>
        <v>0</v>
      </c>
      <c r="F170" s="42">
        <f t="shared" si="1"/>
        <v>0</v>
      </c>
      <c r="G170" s="42">
        <f t="shared" si="2"/>
        <v>0</v>
      </c>
      <c r="H170" s="42">
        <f t="shared" si="3"/>
        <v>0</v>
      </c>
      <c r="I170" s="43">
        <f t="shared" si="4"/>
        <v>0</v>
      </c>
      <c r="J170" s="44">
        <f t="shared" si="5"/>
        <v>0</v>
      </c>
      <c r="K170" s="650"/>
      <c r="L170" s="650"/>
      <c r="M170" s="650"/>
      <c r="N170" s="650"/>
      <c r="O170" s="650"/>
      <c r="P170" s="91">
        <v>0</v>
      </c>
      <c r="Q170" s="92"/>
      <c r="R170" s="92"/>
      <c r="S170" s="131">
        <v>0</v>
      </c>
      <c r="T170" s="234"/>
      <c r="U170" s="235"/>
      <c r="V170" s="234"/>
      <c r="W170" s="103">
        <v>0</v>
      </c>
      <c r="X170" s="102"/>
      <c r="Y170" s="91"/>
      <c r="Z170" s="131">
        <v>0</v>
      </c>
      <c r="AA170" s="234"/>
      <c r="AB170" s="143"/>
      <c r="AC170" s="235">
        <v>0</v>
      </c>
      <c r="AD170" s="234"/>
      <c r="AE170" s="91">
        <v>0</v>
      </c>
      <c r="AF170" s="102"/>
      <c r="AG170" s="131"/>
      <c r="AH170" s="106"/>
      <c r="AI170" s="235"/>
      <c r="AJ170" s="91">
        <v>0</v>
      </c>
      <c r="AK170" s="131">
        <v>0</v>
      </c>
      <c r="AL170" s="234"/>
      <c r="AM170" s="91"/>
      <c r="AN170" s="236"/>
      <c r="AO170" s="237">
        <v>0</v>
      </c>
      <c r="AP170" s="237">
        <v>0</v>
      </c>
      <c r="AQ170" s="133">
        <v>0</v>
      </c>
      <c r="AR170" s="133">
        <v>0</v>
      </c>
      <c r="AS170" s="131"/>
      <c r="AT170" s="234"/>
      <c r="AU170" s="131"/>
      <c r="AV170" s="238"/>
      <c r="AW170" s="91">
        <v>0</v>
      </c>
      <c r="AX170" s="92"/>
      <c r="AY170" s="92"/>
    </row>
    <row r="171" spans="1:51" ht="21.75" customHeight="1" x14ac:dyDescent="0.3">
      <c r="A171" s="714" t="s">
        <v>643</v>
      </c>
      <c r="B171" s="728" t="s">
        <v>645</v>
      </c>
      <c r="C171" s="728" t="s">
        <v>144</v>
      </c>
      <c r="D171" s="37" t="s">
        <v>72</v>
      </c>
      <c r="E171" s="41">
        <f t="shared" si="0"/>
        <v>0</v>
      </c>
      <c r="F171" s="42">
        <f t="shared" si="1"/>
        <v>0</v>
      </c>
      <c r="G171" s="42">
        <f t="shared" si="2"/>
        <v>0</v>
      </c>
      <c r="H171" s="42">
        <f t="shared" si="3"/>
        <v>0</v>
      </c>
      <c r="I171" s="43">
        <f t="shared" si="4"/>
        <v>0</v>
      </c>
      <c r="J171" s="44">
        <f t="shared" si="5"/>
        <v>0</v>
      </c>
      <c r="K171" s="681">
        <f>(J171+(J172/5))</f>
        <v>5</v>
      </c>
      <c r="L171" s="649">
        <f>Nemzetközi!C78</f>
        <v>11</v>
      </c>
      <c r="M171" s="723"/>
      <c r="N171" s="651">
        <f>K171+(L171*2)+(M171*30)</f>
        <v>27</v>
      </c>
      <c r="O171" s="649">
        <f>IF(N171=0,"",RANK(N171,N:N,0))</f>
        <v>125</v>
      </c>
      <c r="P171" s="47">
        <v>0</v>
      </c>
      <c r="Q171" s="49"/>
      <c r="R171" s="49"/>
      <c r="S171" s="111">
        <v>0</v>
      </c>
      <c r="T171" s="229"/>
      <c r="U171" s="230"/>
      <c r="V171" s="229"/>
      <c r="W171" s="63">
        <v>0</v>
      </c>
      <c r="X171" s="59"/>
      <c r="Y171" s="47"/>
      <c r="Z171" s="111">
        <v>0</v>
      </c>
      <c r="AA171" s="229"/>
      <c r="AB171" s="122"/>
      <c r="AC171" s="230">
        <v>0</v>
      </c>
      <c r="AD171" s="229"/>
      <c r="AE171" s="47">
        <v>0</v>
      </c>
      <c r="AF171" s="59"/>
      <c r="AG171" s="111"/>
      <c r="AH171" s="74"/>
      <c r="AI171" s="230"/>
      <c r="AJ171" s="47">
        <v>0</v>
      </c>
      <c r="AK171" s="111">
        <v>0</v>
      </c>
      <c r="AL171" s="229"/>
      <c r="AM171" s="47"/>
      <c r="AN171" s="231"/>
      <c r="AO171" s="232">
        <v>0</v>
      </c>
      <c r="AP171" s="232">
        <v>0</v>
      </c>
      <c r="AQ171" s="112">
        <v>0</v>
      </c>
      <c r="AR171" s="112">
        <v>0</v>
      </c>
      <c r="AS171" s="111"/>
      <c r="AT171" s="229"/>
      <c r="AU171" s="111"/>
      <c r="AV171" s="233"/>
      <c r="AW171" s="47">
        <v>5</v>
      </c>
      <c r="AX171" s="49"/>
      <c r="AY171" s="49"/>
    </row>
    <row r="172" spans="1:51" ht="21.75" customHeight="1" x14ac:dyDescent="0.3">
      <c r="A172" s="718"/>
      <c r="B172" s="670"/>
      <c r="C172" s="670"/>
      <c r="D172" s="85" t="s">
        <v>103</v>
      </c>
      <c r="E172" s="41">
        <f t="shared" si="0"/>
        <v>25</v>
      </c>
      <c r="F172" s="42">
        <f t="shared" si="1"/>
        <v>0</v>
      </c>
      <c r="G172" s="42">
        <f t="shared" si="2"/>
        <v>0</v>
      </c>
      <c r="H172" s="42">
        <f t="shared" si="3"/>
        <v>0</v>
      </c>
      <c r="I172" s="43">
        <f t="shared" si="4"/>
        <v>0</v>
      </c>
      <c r="J172" s="44">
        <f t="shared" si="5"/>
        <v>25</v>
      </c>
      <c r="K172" s="650"/>
      <c r="L172" s="650"/>
      <c r="M172" s="650"/>
      <c r="N172" s="650"/>
      <c r="O172" s="650"/>
      <c r="P172" s="91">
        <v>0</v>
      </c>
      <c r="Q172" s="92"/>
      <c r="R172" s="92"/>
      <c r="S172" s="131">
        <v>0</v>
      </c>
      <c r="T172" s="234"/>
      <c r="U172" s="235"/>
      <c r="V172" s="234"/>
      <c r="W172" s="103">
        <v>0</v>
      </c>
      <c r="X172" s="102"/>
      <c r="Y172" s="91"/>
      <c r="Z172" s="131">
        <v>0</v>
      </c>
      <c r="AA172" s="234"/>
      <c r="AB172" s="143"/>
      <c r="AC172" s="235">
        <v>0</v>
      </c>
      <c r="AD172" s="234"/>
      <c r="AE172" s="91">
        <v>0</v>
      </c>
      <c r="AF172" s="102"/>
      <c r="AG172" s="131"/>
      <c r="AH172" s="106"/>
      <c r="AI172" s="235"/>
      <c r="AJ172" s="91">
        <v>0</v>
      </c>
      <c r="AK172" s="131">
        <v>0</v>
      </c>
      <c r="AL172" s="234"/>
      <c r="AM172" s="91"/>
      <c r="AN172" s="236"/>
      <c r="AO172" s="237">
        <v>0</v>
      </c>
      <c r="AP172" s="237">
        <v>0</v>
      </c>
      <c r="AQ172" s="133">
        <v>25</v>
      </c>
      <c r="AR172" s="133">
        <v>0</v>
      </c>
      <c r="AS172" s="131"/>
      <c r="AT172" s="234"/>
      <c r="AU172" s="131"/>
      <c r="AV172" s="238"/>
      <c r="AW172" s="91">
        <v>0</v>
      </c>
      <c r="AX172" s="92"/>
      <c r="AY172" s="92"/>
    </row>
    <row r="173" spans="1:51" ht="21.75" customHeight="1" x14ac:dyDescent="0.3">
      <c r="A173" s="714" t="s">
        <v>662</v>
      </c>
      <c r="B173" s="728" t="s">
        <v>663</v>
      </c>
      <c r="C173" s="728" t="s">
        <v>664</v>
      </c>
      <c r="D173" s="37" t="s">
        <v>72</v>
      </c>
      <c r="E173" s="41">
        <f t="shared" si="0"/>
        <v>0</v>
      </c>
      <c r="F173" s="42">
        <f t="shared" si="1"/>
        <v>0</v>
      </c>
      <c r="G173" s="42">
        <f t="shared" si="2"/>
        <v>0</v>
      </c>
      <c r="H173" s="42">
        <f t="shared" si="3"/>
        <v>0</v>
      </c>
      <c r="I173" s="43">
        <f t="shared" si="4"/>
        <v>0</v>
      </c>
      <c r="J173" s="44">
        <f t="shared" si="5"/>
        <v>0</v>
      </c>
      <c r="K173" s="681">
        <f>(J173+(J174/5))</f>
        <v>0</v>
      </c>
      <c r="L173" s="649">
        <f>Nemzetközi!C79</f>
        <v>32</v>
      </c>
      <c r="M173" s="723"/>
      <c r="N173" s="651">
        <f>K173+(L173*2)+(M173*30)</f>
        <v>64</v>
      </c>
      <c r="O173" s="649">
        <f>IF(N173=0,"",RANK(N173,N:N,0))</f>
        <v>96</v>
      </c>
      <c r="P173" s="47">
        <v>0</v>
      </c>
      <c r="Q173" s="49"/>
      <c r="R173" s="49"/>
      <c r="S173" s="111">
        <v>0</v>
      </c>
      <c r="T173" s="229"/>
      <c r="U173" s="230"/>
      <c r="V173" s="229"/>
      <c r="W173" s="63">
        <v>0</v>
      </c>
      <c r="X173" s="59"/>
      <c r="Y173" s="47"/>
      <c r="Z173" s="111">
        <v>0</v>
      </c>
      <c r="AA173" s="229"/>
      <c r="AB173" s="122"/>
      <c r="AC173" s="230">
        <v>0</v>
      </c>
      <c r="AD173" s="229"/>
      <c r="AE173" s="47">
        <v>0</v>
      </c>
      <c r="AF173" s="59"/>
      <c r="AG173" s="111"/>
      <c r="AH173" s="74"/>
      <c r="AI173" s="230"/>
      <c r="AJ173" s="47">
        <v>0</v>
      </c>
      <c r="AK173" s="111">
        <v>0</v>
      </c>
      <c r="AL173" s="229"/>
      <c r="AM173" s="47"/>
      <c r="AN173" s="231"/>
      <c r="AO173" s="232">
        <v>0</v>
      </c>
      <c r="AP173" s="232">
        <v>0</v>
      </c>
      <c r="AQ173" s="112">
        <v>0</v>
      </c>
      <c r="AR173" s="112">
        <v>0</v>
      </c>
      <c r="AS173" s="111"/>
      <c r="AT173" s="229"/>
      <c r="AU173" s="111"/>
      <c r="AV173" s="233"/>
      <c r="AW173" s="47">
        <v>0</v>
      </c>
      <c r="AX173" s="49"/>
      <c r="AY173" s="49"/>
    </row>
    <row r="174" spans="1:51" ht="21.75" customHeight="1" x14ac:dyDescent="0.3">
      <c r="A174" s="718"/>
      <c r="B174" s="670"/>
      <c r="C174" s="670"/>
      <c r="D174" s="85" t="s">
        <v>103</v>
      </c>
      <c r="E174" s="41">
        <f t="shared" si="0"/>
        <v>0</v>
      </c>
      <c r="F174" s="42">
        <f t="shared" si="1"/>
        <v>0</v>
      </c>
      <c r="G174" s="42">
        <f t="shared" si="2"/>
        <v>0</v>
      </c>
      <c r="H174" s="42">
        <f t="shared" si="3"/>
        <v>0</v>
      </c>
      <c r="I174" s="43">
        <f t="shared" si="4"/>
        <v>0</v>
      </c>
      <c r="J174" s="44">
        <f t="shared" si="5"/>
        <v>0</v>
      </c>
      <c r="K174" s="650"/>
      <c r="L174" s="650"/>
      <c r="M174" s="650"/>
      <c r="N174" s="650"/>
      <c r="O174" s="650"/>
      <c r="P174" s="91">
        <v>0</v>
      </c>
      <c r="Q174" s="92"/>
      <c r="R174" s="92"/>
      <c r="S174" s="131">
        <v>0</v>
      </c>
      <c r="T174" s="234"/>
      <c r="U174" s="235"/>
      <c r="V174" s="234"/>
      <c r="W174" s="103">
        <v>0</v>
      </c>
      <c r="X174" s="102"/>
      <c r="Y174" s="91"/>
      <c r="Z174" s="131">
        <v>0</v>
      </c>
      <c r="AA174" s="234"/>
      <c r="AB174" s="143"/>
      <c r="AC174" s="235">
        <v>0</v>
      </c>
      <c r="AD174" s="234"/>
      <c r="AE174" s="91">
        <v>0</v>
      </c>
      <c r="AF174" s="102"/>
      <c r="AG174" s="131"/>
      <c r="AH174" s="106"/>
      <c r="AI174" s="235"/>
      <c r="AJ174" s="91">
        <v>0</v>
      </c>
      <c r="AK174" s="131">
        <v>0</v>
      </c>
      <c r="AL174" s="234"/>
      <c r="AM174" s="91"/>
      <c r="AN174" s="236"/>
      <c r="AO174" s="237">
        <v>0</v>
      </c>
      <c r="AP174" s="237">
        <v>0</v>
      </c>
      <c r="AQ174" s="133">
        <v>0</v>
      </c>
      <c r="AR174" s="133">
        <v>0</v>
      </c>
      <c r="AS174" s="131"/>
      <c r="AT174" s="234"/>
      <c r="AU174" s="131"/>
      <c r="AV174" s="238"/>
      <c r="AW174" s="91">
        <v>0</v>
      </c>
      <c r="AX174" s="92"/>
      <c r="AY174" s="92"/>
    </row>
    <row r="175" spans="1:51" ht="21.75" customHeight="1" x14ac:dyDescent="0.3">
      <c r="A175" s="714" t="s">
        <v>655</v>
      </c>
      <c r="B175" s="728" t="s">
        <v>656</v>
      </c>
      <c r="C175" s="728" t="s">
        <v>138</v>
      </c>
      <c r="D175" s="37" t="s">
        <v>72</v>
      </c>
      <c r="E175" s="41">
        <f t="shared" si="0"/>
        <v>60</v>
      </c>
      <c r="F175" s="42">
        <f t="shared" si="1"/>
        <v>40</v>
      </c>
      <c r="G175" s="42">
        <f t="shared" si="2"/>
        <v>25</v>
      </c>
      <c r="H175" s="42">
        <f t="shared" si="3"/>
        <v>15</v>
      </c>
      <c r="I175" s="43">
        <f t="shared" si="4"/>
        <v>8</v>
      </c>
      <c r="J175" s="44">
        <f t="shared" si="5"/>
        <v>148</v>
      </c>
      <c r="K175" s="681">
        <f>(J175+(J176/5))</f>
        <v>176</v>
      </c>
      <c r="L175" s="649"/>
      <c r="M175" s="723"/>
      <c r="N175" s="651">
        <f>K175+(L175*2)+(M175*30)</f>
        <v>176</v>
      </c>
      <c r="O175" s="649">
        <f>IF(N175=0,"",RANK(N175,N:N,0))</f>
        <v>58</v>
      </c>
      <c r="P175" s="47">
        <v>0</v>
      </c>
      <c r="Q175" s="49"/>
      <c r="R175" s="49"/>
      <c r="S175" s="111">
        <v>0</v>
      </c>
      <c r="T175" s="229">
        <v>15</v>
      </c>
      <c r="U175" s="230"/>
      <c r="V175" s="229"/>
      <c r="W175" s="63">
        <v>0</v>
      </c>
      <c r="X175" s="59"/>
      <c r="Y175" s="47"/>
      <c r="Z175" s="111">
        <v>8</v>
      </c>
      <c r="AA175" s="229">
        <v>3</v>
      </c>
      <c r="AB175" s="122"/>
      <c r="AC175" s="230">
        <v>25</v>
      </c>
      <c r="AD175" s="229"/>
      <c r="AE175" s="47">
        <v>0</v>
      </c>
      <c r="AF175" s="59"/>
      <c r="AG175" s="111"/>
      <c r="AH175" s="74">
        <v>40</v>
      </c>
      <c r="AI175" s="230"/>
      <c r="AJ175" s="47">
        <v>8</v>
      </c>
      <c r="AK175" s="111">
        <v>0</v>
      </c>
      <c r="AL175" s="229"/>
      <c r="AM175" s="47"/>
      <c r="AN175" s="231">
        <v>60</v>
      </c>
      <c r="AO175" s="232">
        <v>0</v>
      </c>
      <c r="AP175" s="232">
        <v>0</v>
      </c>
      <c r="AQ175" s="112">
        <v>0</v>
      </c>
      <c r="AR175" s="112">
        <v>0</v>
      </c>
      <c r="AS175" s="111"/>
      <c r="AT175" s="229"/>
      <c r="AU175" s="111"/>
      <c r="AV175" s="233"/>
      <c r="AW175" s="47">
        <v>0</v>
      </c>
      <c r="AX175" s="49"/>
      <c r="AY175" s="49"/>
    </row>
    <row r="176" spans="1:51" ht="21.75" customHeight="1" x14ac:dyDescent="0.3">
      <c r="A176" s="718"/>
      <c r="B176" s="670"/>
      <c r="C176" s="670"/>
      <c r="D176" s="85" t="s">
        <v>103</v>
      </c>
      <c r="E176" s="41">
        <f t="shared" si="0"/>
        <v>60</v>
      </c>
      <c r="F176" s="42">
        <f t="shared" si="1"/>
        <v>40</v>
      </c>
      <c r="G176" s="42">
        <f t="shared" si="2"/>
        <v>40</v>
      </c>
      <c r="H176" s="42">
        <f t="shared" si="3"/>
        <v>0</v>
      </c>
      <c r="I176" s="43">
        <f t="shared" si="4"/>
        <v>0</v>
      </c>
      <c r="J176" s="44">
        <f t="shared" si="5"/>
        <v>140</v>
      </c>
      <c r="K176" s="650"/>
      <c r="L176" s="650"/>
      <c r="M176" s="650"/>
      <c r="N176" s="650"/>
      <c r="O176" s="650"/>
      <c r="P176" s="91">
        <v>0</v>
      </c>
      <c r="Q176" s="92"/>
      <c r="R176" s="92"/>
      <c r="S176" s="131">
        <v>0</v>
      </c>
      <c r="T176" s="234"/>
      <c r="U176" s="235"/>
      <c r="V176" s="234"/>
      <c r="W176" s="103">
        <v>0</v>
      </c>
      <c r="X176" s="102"/>
      <c r="Y176" s="91"/>
      <c r="Z176" s="131">
        <v>0</v>
      </c>
      <c r="AA176" s="234"/>
      <c r="AB176" s="143"/>
      <c r="AC176" s="235">
        <v>40</v>
      </c>
      <c r="AD176" s="234"/>
      <c r="AE176" s="91">
        <v>0</v>
      </c>
      <c r="AF176" s="102"/>
      <c r="AG176" s="131"/>
      <c r="AH176" s="106">
        <v>60</v>
      </c>
      <c r="AI176" s="235"/>
      <c r="AJ176" s="91">
        <v>0</v>
      </c>
      <c r="AK176" s="131">
        <v>0</v>
      </c>
      <c r="AL176" s="234"/>
      <c r="AM176" s="91"/>
      <c r="AN176" s="236">
        <v>40</v>
      </c>
      <c r="AO176" s="237">
        <v>0</v>
      </c>
      <c r="AP176" s="237">
        <v>0</v>
      </c>
      <c r="AQ176" s="133">
        <v>0</v>
      </c>
      <c r="AR176" s="133">
        <v>0</v>
      </c>
      <c r="AS176" s="131"/>
      <c r="AT176" s="234"/>
      <c r="AU176" s="131"/>
      <c r="AV176" s="238"/>
      <c r="AW176" s="91">
        <v>0</v>
      </c>
      <c r="AX176" s="92"/>
      <c r="AY176" s="92"/>
    </row>
    <row r="177" spans="1:51" ht="21.75" customHeight="1" x14ac:dyDescent="0.3">
      <c r="A177" s="714" t="s">
        <v>694</v>
      </c>
      <c r="B177" s="728" t="s">
        <v>695</v>
      </c>
      <c r="C177" s="728" t="s">
        <v>696</v>
      </c>
      <c r="D177" s="37" t="s">
        <v>72</v>
      </c>
      <c r="E177" s="41">
        <f t="shared" si="0"/>
        <v>3</v>
      </c>
      <c r="F177" s="42">
        <f t="shared" si="1"/>
        <v>0</v>
      </c>
      <c r="G177" s="42">
        <f t="shared" si="2"/>
        <v>0</v>
      </c>
      <c r="H177" s="42">
        <f t="shared" si="3"/>
        <v>0</v>
      </c>
      <c r="I177" s="43">
        <f t="shared" si="4"/>
        <v>0</v>
      </c>
      <c r="J177" s="44">
        <f t="shared" si="5"/>
        <v>3</v>
      </c>
      <c r="K177" s="681">
        <f>(J177+(J178/5))</f>
        <v>3</v>
      </c>
      <c r="L177" s="649"/>
      <c r="M177" s="723"/>
      <c r="N177" s="651">
        <f>K177+(L177*2)+(M177*30)</f>
        <v>3</v>
      </c>
      <c r="O177" s="649">
        <f>IF(N177=0,"",RANK(N177,N:N,0))</f>
        <v>178</v>
      </c>
      <c r="P177" s="47">
        <v>0</v>
      </c>
      <c r="Q177" s="49"/>
      <c r="R177" s="49"/>
      <c r="S177" s="111">
        <v>0</v>
      </c>
      <c r="T177" s="229"/>
      <c r="U177" s="230"/>
      <c r="V177" s="229">
        <v>3</v>
      </c>
      <c r="W177" s="63">
        <v>0</v>
      </c>
      <c r="X177" s="59"/>
      <c r="Y177" s="47"/>
      <c r="Z177" s="111">
        <v>0</v>
      </c>
      <c r="AA177" s="229"/>
      <c r="AB177" s="122"/>
      <c r="AC177" s="230">
        <v>0</v>
      </c>
      <c r="AD177" s="229"/>
      <c r="AE177" s="47">
        <v>0</v>
      </c>
      <c r="AF177" s="59"/>
      <c r="AG177" s="111"/>
      <c r="AH177" s="74"/>
      <c r="AI177" s="230"/>
      <c r="AJ177" s="47">
        <v>0</v>
      </c>
      <c r="AK177" s="111">
        <v>0</v>
      </c>
      <c r="AL177" s="229"/>
      <c r="AM177" s="47"/>
      <c r="AN177" s="231"/>
      <c r="AO177" s="232">
        <v>0</v>
      </c>
      <c r="AP177" s="232">
        <v>0</v>
      </c>
      <c r="AQ177" s="112">
        <v>0</v>
      </c>
      <c r="AR177" s="112">
        <v>0</v>
      </c>
      <c r="AS177" s="111"/>
      <c r="AT177" s="229"/>
      <c r="AU177" s="111"/>
      <c r="AV177" s="233"/>
      <c r="AW177" s="47">
        <v>0</v>
      </c>
      <c r="AX177" s="49"/>
      <c r="AY177" s="49"/>
    </row>
    <row r="178" spans="1:51" ht="21.75" customHeight="1" x14ac:dyDescent="0.3">
      <c r="A178" s="718"/>
      <c r="B178" s="670"/>
      <c r="C178" s="670"/>
      <c r="D178" s="85" t="s">
        <v>103</v>
      </c>
      <c r="E178" s="41">
        <f t="shared" si="0"/>
        <v>0</v>
      </c>
      <c r="F178" s="42">
        <f t="shared" si="1"/>
        <v>0</v>
      </c>
      <c r="G178" s="42">
        <f t="shared" si="2"/>
        <v>0</v>
      </c>
      <c r="H178" s="42">
        <f t="shared" si="3"/>
        <v>0</v>
      </c>
      <c r="I178" s="43">
        <f t="shared" si="4"/>
        <v>0</v>
      </c>
      <c r="J178" s="44">
        <f t="shared" si="5"/>
        <v>0</v>
      </c>
      <c r="K178" s="650"/>
      <c r="L178" s="650"/>
      <c r="M178" s="650"/>
      <c r="N178" s="650"/>
      <c r="O178" s="650"/>
      <c r="P178" s="91">
        <v>0</v>
      </c>
      <c r="Q178" s="92"/>
      <c r="R178" s="92"/>
      <c r="S178" s="131">
        <v>0</v>
      </c>
      <c r="T178" s="234"/>
      <c r="U178" s="235"/>
      <c r="V178" s="234"/>
      <c r="W178" s="103">
        <v>0</v>
      </c>
      <c r="X178" s="102"/>
      <c r="Y178" s="91"/>
      <c r="Z178" s="131">
        <v>0</v>
      </c>
      <c r="AA178" s="234"/>
      <c r="AB178" s="143"/>
      <c r="AC178" s="235">
        <v>0</v>
      </c>
      <c r="AD178" s="234"/>
      <c r="AE178" s="91">
        <v>0</v>
      </c>
      <c r="AF178" s="102"/>
      <c r="AG178" s="131"/>
      <c r="AH178" s="106"/>
      <c r="AI178" s="235"/>
      <c r="AJ178" s="91">
        <v>0</v>
      </c>
      <c r="AK178" s="131">
        <v>0</v>
      </c>
      <c r="AL178" s="234"/>
      <c r="AM178" s="91"/>
      <c r="AN178" s="236"/>
      <c r="AO178" s="237">
        <v>0</v>
      </c>
      <c r="AP178" s="237">
        <v>0</v>
      </c>
      <c r="AQ178" s="133">
        <v>0</v>
      </c>
      <c r="AR178" s="133">
        <v>0</v>
      </c>
      <c r="AS178" s="131"/>
      <c r="AT178" s="234"/>
      <c r="AU178" s="131"/>
      <c r="AV178" s="238"/>
      <c r="AW178" s="91">
        <v>0</v>
      </c>
      <c r="AX178" s="92"/>
      <c r="AY178" s="92"/>
    </row>
    <row r="179" spans="1:51" ht="21.75" customHeight="1" x14ac:dyDescent="0.3">
      <c r="A179" s="714" t="s">
        <v>703</v>
      </c>
      <c r="B179" s="728" t="s">
        <v>704</v>
      </c>
      <c r="C179" s="728" t="s">
        <v>138</v>
      </c>
      <c r="D179" s="37" t="s">
        <v>72</v>
      </c>
      <c r="E179" s="41">
        <f t="shared" si="0"/>
        <v>0</v>
      </c>
      <c r="F179" s="42">
        <f t="shared" si="1"/>
        <v>0</v>
      </c>
      <c r="G179" s="42">
        <f t="shared" si="2"/>
        <v>0</v>
      </c>
      <c r="H179" s="42">
        <f t="shared" si="3"/>
        <v>0</v>
      </c>
      <c r="I179" s="43">
        <f t="shared" si="4"/>
        <v>0</v>
      </c>
      <c r="J179" s="44">
        <f t="shared" si="5"/>
        <v>0</v>
      </c>
      <c r="K179" s="681">
        <f>(J179+(J180/5))</f>
        <v>0</v>
      </c>
      <c r="L179" s="649">
        <f>Nemzetközi!C83</f>
        <v>2</v>
      </c>
      <c r="M179" s="723"/>
      <c r="N179" s="651">
        <f>K179+(L179*2)+(M179*30)</f>
        <v>4</v>
      </c>
      <c r="O179" s="649">
        <f>IF(N179=0,"",RANK(N179,N:N,0))</f>
        <v>175</v>
      </c>
      <c r="P179" s="47">
        <v>0</v>
      </c>
      <c r="Q179" s="49"/>
      <c r="R179" s="49"/>
      <c r="S179" s="111">
        <v>0</v>
      </c>
      <c r="T179" s="229"/>
      <c r="U179" s="230"/>
      <c r="V179" s="229"/>
      <c r="W179" s="63">
        <v>0</v>
      </c>
      <c r="X179" s="59"/>
      <c r="Y179" s="47"/>
      <c r="Z179" s="111">
        <v>0</v>
      </c>
      <c r="AA179" s="229"/>
      <c r="AB179" s="122"/>
      <c r="AC179" s="230">
        <v>0</v>
      </c>
      <c r="AD179" s="229"/>
      <c r="AE179" s="47">
        <v>0</v>
      </c>
      <c r="AF179" s="59"/>
      <c r="AG179" s="111"/>
      <c r="AH179" s="74"/>
      <c r="AI179" s="230"/>
      <c r="AJ179" s="47">
        <v>0</v>
      </c>
      <c r="AK179" s="111">
        <v>0</v>
      </c>
      <c r="AL179" s="229"/>
      <c r="AM179" s="47"/>
      <c r="AN179" s="231"/>
      <c r="AO179" s="232">
        <v>0</v>
      </c>
      <c r="AP179" s="232">
        <v>0</v>
      </c>
      <c r="AQ179" s="112">
        <v>0</v>
      </c>
      <c r="AR179" s="112">
        <v>0</v>
      </c>
      <c r="AS179" s="111"/>
      <c r="AT179" s="229"/>
      <c r="AU179" s="111"/>
      <c r="AV179" s="233"/>
      <c r="AW179" s="47">
        <v>0</v>
      </c>
      <c r="AX179" s="49"/>
      <c r="AY179" s="49"/>
    </row>
    <row r="180" spans="1:51" ht="21.75" customHeight="1" x14ac:dyDescent="0.3">
      <c r="A180" s="718"/>
      <c r="B180" s="670"/>
      <c r="C180" s="670"/>
      <c r="D180" s="85" t="s">
        <v>103</v>
      </c>
      <c r="E180" s="41">
        <f t="shared" si="0"/>
        <v>0</v>
      </c>
      <c r="F180" s="42">
        <f t="shared" si="1"/>
        <v>0</v>
      </c>
      <c r="G180" s="42">
        <f t="shared" si="2"/>
        <v>0</v>
      </c>
      <c r="H180" s="42">
        <f t="shared" si="3"/>
        <v>0</v>
      </c>
      <c r="I180" s="43">
        <f t="shared" si="4"/>
        <v>0</v>
      </c>
      <c r="J180" s="44">
        <f t="shared" si="5"/>
        <v>0</v>
      </c>
      <c r="K180" s="650"/>
      <c r="L180" s="650"/>
      <c r="M180" s="650"/>
      <c r="N180" s="650"/>
      <c r="O180" s="650"/>
      <c r="P180" s="91">
        <v>0</v>
      </c>
      <c r="Q180" s="92"/>
      <c r="R180" s="92"/>
      <c r="S180" s="131">
        <v>0</v>
      </c>
      <c r="T180" s="234"/>
      <c r="U180" s="235"/>
      <c r="V180" s="234"/>
      <c r="W180" s="103">
        <v>0</v>
      </c>
      <c r="X180" s="102"/>
      <c r="Y180" s="91"/>
      <c r="Z180" s="131">
        <v>0</v>
      </c>
      <c r="AA180" s="234"/>
      <c r="AB180" s="143"/>
      <c r="AC180" s="235">
        <v>0</v>
      </c>
      <c r="AD180" s="234"/>
      <c r="AE180" s="91">
        <v>0</v>
      </c>
      <c r="AF180" s="102"/>
      <c r="AG180" s="131"/>
      <c r="AH180" s="106"/>
      <c r="AI180" s="235"/>
      <c r="AJ180" s="91">
        <v>0</v>
      </c>
      <c r="AK180" s="131">
        <v>0</v>
      </c>
      <c r="AL180" s="234"/>
      <c r="AM180" s="91"/>
      <c r="AN180" s="236"/>
      <c r="AO180" s="237">
        <v>0</v>
      </c>
      <c r="AP180" s="237">
        <v>0</v>
      </c>
      <c r="AQ180" s="133">
        <v>0</v>
      </c>
      <c r="AR180" s="133">
        <v>0</v>
      </c>
      <c r="AS180" s="131"/>
      <c r="AT180" s="234"/>
      <c r="AU180" s="131"/>
      <c r="AV180" s="238"/>
      <c r="AW180" s="91">
        <v>0</v>
      </c>
      <c r="AX180" s="92"/>
      <c r="AY180" s="92"/>
    </row>
    <row r="181" spans="1:51" ht="21.75" customHeight="1" x14ac:dyDescent="0.3">
      <c r="A181" s="714" t="s">
        <v>1372</v>
      </c>
      <c r="B181" s="728" t="s">
        <v>1373</v>
      </c>
      <c r="C181" s="728" t="s">
        <v>131</v>
      </c>
      <c r="D181" s="37" t="s">
        <v>72</v>
      </c>
      <c r="E181" s="41">
        <f t="shared" si="0"/>
        <v>0</v>
      </c>
      <c r="F181" s="42">
        <f t="shared" si="1"/>
        <v>0</v>
      </c>
      <c r="G181" s="42">
        <f t="shared" si="2"/>
        <v>0</v>
      </c>
      <c r="H181" s="42">
        <f t="shared" si="3"/>
        <v>0</v>
      </c>
      <c r="I181" s="43">
        <f t="shared" si="4"/>
        <v>0</v>
      </c>
      <c r="J181" s="44">
        <f t="shared" si="5"/>
        <v>0</v>
      </c>
      <c r="K181" s="681">
        <f>(J181+(J182/5))</f>
        <v>0</v>
      </c>
      <c r="L181" s="649"/>
      <c r="M181" s="723"/>
      <c r="N181" s="651">
        <f>K181+(L181*2)+(M181*30)</f>
        <v>0</v>
      </c>
      <c r="O181" s="649" t="str">
        <f>IF(N181=0,"",RANK(N181,N:N,0))</f>
        <v/>
      </c>
      <c r="P181" s="47">
        <v>0</v>
      </c>
      <c r="Q181" s="49"/>
      <c r="R181" s="49"/>
      <c r="S181" s="111">
        <v>0</v>
      </c>
      <c r="T181" s="229"/>
      <c r="U181" s="230"/>
      <c r="V181" s="229"/>
      <c r="W181" s="63">
        <v>0</v>
      </c>
      <c r="X181" s="59"/>
      <c r="Y181" s="47"/>
      <c r="Z181" s="111">
        <v>0</v>
      </c>
      <c r="AA181" s="229"/>
      <c r="AB181" s="122"/>
      <c r="AC181" s="230">
        <v>0</v>
      </c>
      <c r="AD181" s="229"/>
      <c r="AE181" s="47">
        <v>0</v>
      </c>
      <c r="AF181" s="59"/>
      <c r="AG181" s="111"/>
      <c r="AH181" s="74"/>
      <c r="AI181" s="230"/>
      <c r="AJ181" s="47">
        <v>0</v>
      </c>
      <c r="AK181" s="111">
        <v>0</v>
      </c>
      <c r="AL181" s="229"/>
      <c r="AM181" s="47"/>
      <c r="AN181" s="231"/>
      <c r="AO181" s="232">
        <v>0</v>
      </c>
      <c r="AP181" s="232">
        <v>0</v>
      </c>
      <c r="AQ181" s="112">
        <v>0</v>
      </c>
      <c r="AR181" s="112">
        <v>0</v>
      </c>
      <c r="AS181" s="111"/>
      <c r="AT181" s="229"/>
      <c r="AU181" s="111"/>
      <c r="AV181" s="233"/>
      <c r="AW181" s="47">
        <v>0</v>
      </c>
      <c r="AX181" s="49"/>
      <c r="AY181" s="49"/>
    </row>
    <row r="182" spans="1:51" ht="21.75" customHeight="1" x14ac:dyDescent="0.3">
      <c r="A182" s="718"/>
      <c r="B182" s="670"/>
      <c r="C182" s="670"/>
      <c r="D182" s="85" t="s">
        <v>103</v>
      </c>
      <c r="E182" s="41">
        <f t="shared" si="0"/>
        <v>0</v>
      </c>
      <c r="F182" s="42">
        <f t="shared" si="1"/>
        <v>0</v>
      </c>
      <c r="G182" s="42">
        <f t="shared" si="2"/>
        <v>0</v>
      </c>
      <c r="H182" s="42">
        <f t="shared" si="3"/>
        <v>0</v>
      </c>
      <c r="I182" s="43">
        <f t="shared" si="4"/>
        <v>0</v>
      </c>
      <c r="J182" s="44">
        <f t="shared" si="5"/>
        <v>0</v>
      </c>
      <c r="K182" s="650"/>
      <c r="L182" s="650"/>
      <c r="M182" s="650"/>
      <c r="N182" s="650"/>
      <c r="O182" s="650"/>
      <c r="P182" s="91">
        <v>0</v>
      </c>
      <c r="Q182" s="92"/>
      <c r="R182" s="92"/>
      <c r="S182" s="131">
        <v>0</v>
      </c>
      <c r="T182" s="234"/>
      <c r="U182" s="235"/>
      <c r="V182" s="234"/>
      <c r="W182" s="103">
        <v>0</v>
      </c>
      <c r="X182" s="102"/>
      <c r="Y182" s="91"/>
      <c r="Z182" s="131">
        <v>0</v>
      </c>
      <c r="AA182" s="234"/>
      <c r="AB182" s="143"/>
      <c r="AC182" s="235">
        <v>0</v>
      </c>
      <c r="AD182" s="234"/>
      <c r="AE182" s="91">
        <v>0</v>
      </c>
      <c r="AF182" s="102"/>
      <c r="AG182" s="131"/>
      <c r="AH182" s="106"/>
      <c r="AI182" s="235"/>
      <c r="AJ182" s="91">
        <v>0</v>
      </c>
      <c r="AK182" s="131">
        <v>0</v>
      </c>
      <c r="AL182" s="234"/>
      <c r="AM182" s="91"/>
      <c r="AN182" s="236"/>
      <c r="AO182" s="237">
        <v>0</v>
      </c>
      <c r="AP182" s="237">
        <v>0</v>
      </c>
      <c r="AQ182" s="133">
        <v>0</v>
      </c>
      <c r="AR182" s="133">
        <v>0</v>
      </c>
      <c r="AS182" s="131"/>
      <c r="AT182" s="234"/>
      <c r="AU182" s="131"/>
      <c r="AV182" s="238"/>
      <c r="AW182" s="91">
        <v>0</v>
      </c>
      <c r="AX182" s="92"/>
      <c r="AY182" s="92"/>
    </row>
    <row r="183" spans="1:51" ht="21.75" customHeight="1" x14ac:dyDescent="0.3">
      <c r="A183" s="714" t="s">
        <v>1378</v>
      </c>
      <c r="B183" s="728" t="s">
        <v>1379</v>
      </c>
      <c r="C183" s="728" t="s">
        <v>119</v>
      </c>
      <c r="D183" s="37" t="s">
        <v>72</v>
      </c>
      <c r="E183" s="41">
        <f t="shared" si="0"/>
        <v>38</v>
      </c>
      <c r="F183" s="42">
        <f t="shared" si="1"/>
        <v>25</v>
      </c>
      <c r="G183" s="42">
        <f t="shared" si="2"/>
        <v>0</v>
      </c>
      <c r="H183" s="42">
        <f t="shared" si="3"/>
        <v>0</v>
      </c>
      <c r="I183" s="43">
        <f t="shared" si="4"/>
        <v>0</v>
      </c>
      <c r="J183" s="44">
        <f t="shared" si="5"/>
        <v>63</v>
      </c>
      <c r="K183" s="681">
        <f>(J183+(J184/5))</f>
        <v>63</v>
      </c>
      <c r="L183" s="649"/>
      <c r="M183" s="723"/>
      <c r="N183" s="651">
        <f>K183+(L183*2)+(M183*30)</f>
        <v>63</v>
      </c>
      <c r="O183" s="649">
        <f>IF(N183=0,"",RANK(N183,N:N,0))</f>
        <v>97</v>
      </c>
      <c r="P183" s="47">
        <v>0</v>
      </c>
      <c r="Q183" s="49"/>
      <c r="R183" s="49"/>
      <c r="S183" s="111">
        <v>0</v>
      </c>
      <c r="T183" s="229"/>
      <c r="U183" s="230"/>
      <c r="V183" s="229"/>
      <c r="W183" s="63">
        <v>0</v>
      </c>
      <c r="X183" s="59"/>
      <c r="Y183" s="47"/>
      <c r="Z183" s="111">
        <v>0</v>
      </c>
      <c r="AA183" s="229"/>
      <c r="AB183" s="122"/>
      <c r="AC183" s="230">
        <v>0</v>
      </c>
      <c r="AD183" s="229"/>
      <c r="AE183" s="47">
        <v>0</v>
      </c>
      <c r="AF183" s="59"/>
      <c r="AG183" s="111"/>
      <c r="AH183" s="74"/>
      <c r="AI183" s="230">
        <v>38</v>
      </c>
      <c r="AJ183" s="47">
        <v>0</v>
      </c>
      <c r="AK183" s="111">
        <v>0</v>
      </c>
      <c r="AL183" s="229"/>
      <c r="AM183" s="47"/>
      <c r="AN183" s="231"/>
      <c r="AO183" s="232">
        <v>0</v>
      </c>
      <c r="AP183" s="232">
        <v>0</v>
      </c>
      <c r="AQ183" s="112">
        <v>0</v>
      </c>
      <c r="AR183" s="112">
        <v>0</v>
      </c>
      <c r="AS183" s="111"/>
      <c r="AT183" s="229">
        <v>25</v>
      </c>
      <c r="AU183" s="111"/>
      <c r="AV183" s="233"/>
      <c r="AW183" s="47">
        <v>0</v>
      </c>
      <c r="AX183" s="49"/>
      <c r="AY183" s="49"/>
    </row>
    <row r="184" spans="1:51" ht="21.75" customHeight="1" x14ac:dyDescent="0.3">
      <c r="A184" s="718"/>
      <c r="B184" s="670"/>
      <c r="C184" s="670"/>
      <c r="D184" s="85" t="s">
        <v>103</v>
      </c>
      <c r="E184" s="41">
        <f t="shared" si="0"/>
        <v>0</v>
      </c>
      <c r="F184" s="42">
        <f t="shared" si="1"/>
        <v>0</v>
      </c>
      <c r="G184" s="42">
        <f t="shared" si="2"/>
        <v>0</v>
      </c>
      <c r="H184" s="42">
        <f t="shared" si="3"/>
        <v>0</v>
      </c>
      <c r="I184" s="43">
        <f t="shared" si="4"/>
        <v>0</v>
      </c>
      <c r="J184" s="44">
        <f t="shared" si="5"/>
        <v>0</v>
      </c>
      <c r="K184" s="650"/>
      <c r="L184" s="650"/>
      <c r="M184" s="650"/>
      <c r="N184" s="650"/>
      <c r="O184" s="650"/>
      <c r="P184" s="91">
        <v>0</v>
      </c>
      <c r="Q184" s="92"/>
      <c r="R184" s="92"/>
      <c r="S184" s="131">
        <v>0</v>
      </c>
      <c r="T184" s="234"/>
      <c r="U184" s="235"/>
      <c r="V184" s="234"/>
      <c r="W184" s="103">
        <v>0</v>
      </c>
      <c r="X184" s="102"/>
      <c r="Y184" s="91"/>
      <c r="Z184" s="131">
        <v>0</v>
      </c>
      <c r="AA184" s="234"/>
      <c r="AB184" s="143"/>
      <c r="AC184" s="235">
        <v>0</v>
      </c>
      <c r="AD184" s="234"/>
      <c r="AE184" s="91">
        <v>0</v>
      </c>
      <c r="AF184" s="102"/>
      <c r="AG184" s="131"/>
      <c r="AH184" s="106"/>
      <c r="AI184" s="235"/>
      <c r="AJ184" s="91">
        <v>0</v>
      </c>
      <c r="AK184" s="131">
        <v>0</v>
      </c>
      <c r="AL184" s="234"/>
      <c r="AM184" s="91"/>
      <c r="AN184" s="236"/>
      <c r="AO184" s="237">
        <v>0</v>
      </c>
      <c r="AP184" s="237">
        <v>0</v>
      </c>
      <c r="AQ184" s="133">
        <v>0</v>
      </c>
      <c r="AR184" s="133">
        <v>0</v>
      </c>
      <c r="AS184" s="131"/>
      <c r="AT184" s="234"/>
      <c r="AU184" s="131"/>
      <c r="AV184" s="238"/>
      <c r="AW184" s="91">
        <v>0</v>
      </c>
      <c r="AX184" s="92"/>
      <c r="AY184" s="92"/>
    </row>
    <row r="185" spans="1:51" ht="21.75" customHeight="1" x14ac:dyDescent="0.3">
      <c r="A185" s="714" t="s">
        <v>1384</v>
      </c>
      <c r="B185" s="728" t="s">
        <v>1385</v>
      </c>
      <c r="C185" s="728" t="s">
        <v>183</v>
      </c>
      <c r="D185" s="37" t="s">
        <v>72</v>
      </c>
      <c r="E185" s="41">
        <f t="shared" si="0"/>
        <v>3</v>
      </c>
      <c r="F185" s="42">
        <f t="shared" si="1"/>
        <v>0</v>
      </c>
      <c r="G185" s="42">
        <f t="shared" si="2"/>
        <v>0</v>
      </c>
      <c r="H185" s="42">
        <f t="shared" si="3"/>
        <v>0</v>
      </c>
      <c r="I185" s="43">
        <f t="shared" si="4"/>
        <v>0</v>
      </c>
      <c r="J185" s="44">
        <f t="shared" si="5"/>
        <v>3</v>
      </c>
      <c r="K185" s="681">
        <f>(J185+(J186/5))</f>
        <v>3</v>
      </c>
      <c r="L185" s="649"/>
      <c r="M185" s="723"/>
      <c r="N185" s="651">
        <f>K185+(L185*2)+(M185*30)</f>
        <v>3</v>
      </c>
      <c r="O185" s="649">
        <f>IF(N185=0,"",RANK(N185,N:N,0))</f>
        <v>178</v>
      </c>
      <c r="P185" s="47">
        <v>0</v>
      </c>
      <c r="Q185" s="49"/>
      <c r="R185" s="49"/>
      <c r="S185" s="111">
        <v>0</v>
      </c>
      <c r="T185" s="229"/>
      <c r="U185" s="230"/>
      <c r="V185" s="229"/>
      <c r="W185" s="63">
        <v>0</v>
      </c>
      <c r="X185" s="59"/>
      <c r="Y185" s="47"/>
      <c r="Z185" s="111">
        <v>0</v>
      </c>
      <c r="AA185" s="229">
        <v>3</v>
      </c>
      <c r="AB185" s="122"/>
      <c r="AC185" s="230">
        <v>0</v>
      </c>
      <c r="AD185" s="229"/>
      <c r="AE185" s="47">
        <v>0</v>
      </c>
      <c r="AF185" s="59"/>
      <c r="AG185" s="111"/>
      <c r="AH185" s="74"/>
      <c r="AI185" s="230"/>
      <c r="AJ185" s="47">
        <v>0</v>
      </c>
      <c r="AK185" s="111">
        <v>0</v>
      </c>
      <c r="AL185" s="229"/>
      <c r="AM185" s="47"/>
      <c r="AN185" s="231"/>
      <c r="AO185" s="232">
        <v>0</v>
      </c>
      <c r="AP185" s="232">
        <v>0</v>
      </c>
      <c r="AQ185" s="112">
        <v>0</v>
      </c>
      <c r="AR185" s="112">
        <v>0</v>
      </c>
      <c r="AS185" s="111"/>
      <c r="AT185" s="229"/>
      <c r="AU185" s="111"/>
      <c r="AV185" s="233"/>
      <c r="AW185" s="47">
        <v>0</v>
      </c>
      <c r="AX185" s="49"/>
      <c r="AY185" s="49"/>
    </row>
    <row r="186" spans="1:51" ht="21.75" customHeight="1" x14ac:dyDescent="0.3">
      <c r="A186" s="718"/>
      <c r="B186" s="670"/>
      <c r="C186" s="670"/>
      <c r="D186" s="85" t="s">
        <v>103</v>
      </c>
      <c r="E186" s="41">
        <f t="shared" si="0"/>
        <v>0</v>
      </c>
      <c r="F186" s="42">
        <f t="shared" si="1"/>
        <v>0</v>
      </c>
      <c r="G186" s="42">
        <f t="shared" si="2"/>
        <v>0</v>
      </c>
      <c r="H186" s="42">
        <f t="shared" si="3"/>
        <v>0</v>
      </c>
      <c r="I186" s="43">
        <f t="shared" si="4"/>
        <v>0</v>
      </c>
      <c r="J186" s="44">
        <f t="shared" si="5"/>
        <v>0</v>
      </c>
      <c r="K186" s="650"/>
      <c r="L186" s="650"/>
      <c r="M186" s="650"/>
      <c r="N186" s="650"/>
      <c r="O186" s="650"/>
      <c r="P186" s="91">
        <v>0</v>
      </c>
      <c r="Q186" s="92"/>
      <c r="R186" s="92"/>
      <c r="S186" s="131">
        <v>0</v>
      </c>
      <c r="T186" s="234"/>
      <c r="U186" s="235"/>
      <c r="V186" s="234"/>
      <c r="W186" s="103">
        <v>0</v>
      </c>
      <c r="X186" s="102"/>
      <c r="Y186" s="91"/>
      <c r="Z186" s="131">
        <v>0</v>
      </c>
      <c r="AA186" s="234"/>
      <c r="AB186" s="143"/>
      <c r="AC186" s="235">
        <v>0</v>
      </c>
      <c r="AD186" s="234"/>
      <c r="AE186" s="91">
        <v>0</v>
      </c>
      <c r="AF186" s="102"/>
      <c r="AG186" s="131"/>
      <c r="AH186" s="106"/>
      <c r="AI186" s="235"/>
      <c r="AJ186" s="91">
        <v>0</v>
      </c>
      <c r="AK186" s="131">
        <v>0</v>
      </c>
      <c r="AL186" s="234"/>
      <c r="AM186" s="91"/>
      <c r="AN186" s="236"/>
      <c r="AO186" s="237">
        <v>0</v>
      </c>
      <c r="AP186" s="237">
        <v>0</v>
      </c>
      <c r="AQ186" s="133">
        <v>0</v>
      </c>
      <c r="AR186" s="133">
        <v>0</v>
      </c>
      <c r="AS186" s="131"/>
      <c r="AT186" s="234"/>
      <c r="AU186" s="131"/>
      <c r="AV186" s="238"/>
      <c r="AW186" s="91">
        <v>0</v>
      </c>
      <c r="AX186" s="92"/>
      <c r="AY186" s="92"/>
    </row>
    <row r="187" spans="1:51" ht="21.75" customHeight="1" x14ac:dyDescent="0.3">
      <c r="A187" s="714" t="s">
        <v>1390</v>
      </c>
      <c r="B187" s="728" t="s">
        <v>1391</v>
      </c>
      <c r="C187" s="728" t="s">
        <v>53</v>
      </c>
      <c r="D187" s="37" t="s">
        <v>72</v>
      </c>
      <c r="E187" s="41">
        <f t="shared" si="0"/>
        <v>8</v>
      </c>
      <c r="F187" s="42">
        <f t="shared" si="1"/>
        <v>5</v>
      </c>
      <c r="G187" s="42">
        <f t="shared" si="2"/>
        <v>5</v>
      </c>
      <c r="H187" s="42">
        <f t="shared" si="3"/>
        <v>5</v>
      </c>
      <c r="I187" s="43">
        <f t="shared" si="4"/>
        <v>3</v>
      </c>
      <c r="J187" s="44">
        <f t="shared" si="5"/>
        <v>26</v>
      </c>
      <c r="K187" s="681">
        <f>(J187+(J188/5))</f>
        <v>26</v>
      </c>
      <c r="L187" s="649"/>
      <c r="M187" s="723"/>
      <c r="N187" s="651">
        <f>K187+(L187*2)+(M187*30)</f>
        <v>26</v>
      </c>
      <c r="O187" s="649">
        <f>IF(N187=0,"",RANK(N187,N:N,0))</f>
        <v>127</v>
      </c>
      <c r="P187" s="47">
        <v>0</v>
      </c>
      <c r="Q187" s="49"/>
      <c r="R187" s="49"/>
      <c r="S187" s="111">
        <v>0</v>
      </c>
      <c r="T187" s="229"/>
      <c r="U187" s="230"/>
      <c r="V187" s="229"/>
      <c r="W187" s="63">
        <v>0</v>
      </c>
      <c r="X187" s="59"/>
      <c r="Y187" s="47">
        <v>3</v>
      </c>
      <c r="Z187" s="111">
        <v>0</v>
      </c>
      <c r="AA187" s="229">
        <v>8</v>
      </c>
      <c r="AB187" s="122">
        <v>3</v>
      </c>
      <c r="AC187" s="230">
        <v>0</v>
      </c>
      <c r="AD187" s="229"/>
      <c r="AE187" s="47">
        <v>0</v>
      </c>
      <c r="AF187" s="59"/>
      <c r="AG187" s="111"/>
      <c r="AH187" s="74"/>
      <c r="AI187" s="230"/>
      <c r="AJ187" s="47">
        <v>5</v>
      </c>
      <c r="AK187" s="111">
        <v>5</v>
      </c>
      <c r="AL187" s="229"/>
      <c r="AM187" s="47"/>
      <c r="AN187" s="231"/>
      <c r="AO187" s="232">
        <v>0</v>
      </c>
      <c r="AP187" s="232">
        <v>0</v>
      </c>
      <c r="AQ187" s="112">
        <v>0</v>
      </c>
      <c r="AR187" s="112">
        <v>0</v>
      </c>
      <c r="AS187" s="111"/>
      <c r="AT187" s="229"/>
      <c r="AU187" s="111">
        <v>5</v>
      </c>
      <c r="AV187" s="233"/>
      <c r="AW187" s="47">
        <v>0</v>
      </c>
      <c r="AX187" s="49"/>
      <c r="AY187" s="49"/>
    </row>
    <row r="188" spans="1:51" ht="21.75" customHeight="1" x14ac:dyDescent="0.3">
      <c r="A188" s="718"/>
      <c r="B188" s="670"/>
      <c r="C188" s="670"/>
      <c r="D188" s="85" t="s">
        <v>103</v>
      </c>
      <c r="E188" s="41">
        <f t="shared" si="0"/>
        <v>0</v>
      </c>
      <c r="F188" s="42">
        <f t="shared" si="1"/>
        <v>0</v>
      </c>
      <c r="G188" s="42">
        <f t="shared" si="2"/>
        <v>0</v>
      </c>
      <c r="H188" s="42">
        <f t="shared" si="3"/>
        <v>0</v>
      </c>
      <c r="I188" s="43">
        <f t="shared" si="4"/>
        <v>0</v>
      </c>
      <c r="J188" s="44">
        <f t="shared" si="5"/>
        <v>0</v>
      </c>
      <c r="K188" s="650"/>
      <c r="L188" s="650"/>
      <c r="M188" s="650"/>
      <c r="N188" s="650"/>
      <c r="O188" s="650"/>
      <c r="P188" s="91">
        <v>0</v>
      </c>
      <c r="Q188" s="92"/>
      <c r="R188" s="92"/>
      <c r="S188" s="131">
        <v>0</v>
      </c>
      <c r="T188" s="234"/>
      <c r="U188" s="235"/>
      <c r="V188" s="234"/>
      <c r="W188" s="103">
        <v>0</v>
      </c>
      <c r="X188" s="102"/>
      <c r="Y188" s="91"/>
      <c r="Z188" s="131">
        <v>0</v>
      </c>
      <c r="AA188" s="234"/>
      <c r="AB188" s="143"/>
      <c r="AC188" s="235">
        <v>0</v>
      </c>
      <c r="AD188" s="234"/>
      <c r="AE188" s="91">
        <v>0</v>
      </c>
      <c r="AF188" s="102"/>
      <c r="AG188" s="131"/>
      <c r="AH188" s="106"/>
      <c r="AI188" s="235"/>
      <c r="AJ188" s="91">
        <v>0</v>
      </c>
      <c r="AK188" s="131">
        <v>0</v>
      </c>
      <c r="AL188" s="234"/>
      <c r="AM188" s="91"/>
      <c r="AN188" s="236"/>
      <c r="AO188" s="237">
        <v>0</v>
      </c>
      <c r="AP188" s="237">
        <v>0</v>
      </c>
      <c r="AQ188" s="133">
        <v>0</v>
      </c>
      <c r="AR188" s="133">
        <v>0</v>
      </c>
      <c r="AS188" s="131"/>
      <c r="AT188" s="234"/>
      <c r="AU188" s="131"/>
      <c r="AV188" s="238"/>
      <c r="AW188" s="91">
        <v>0</v>
      </c>
      <c r="AX188" s="92"/>
      <c r="AY188" s="92"/>
    </row>
    <row r="189" spans="1:51" ht="21.75" customHeight="1" x14ac:dyDescent="0.3">
      <c r="A189" s="714" t="s">
        <v>1400</v>
      </c>
      <c r="B189" s="728" t="s">
        <v>1401</v>
      </c>
      <c r="C189" s="728" t="s">
        <v>163</v>
      </c>
      <c r="D189" s="37" t="s">
        <v>72</v>
      </c>
      <c r="E189" s="41">
        <f t="shared" si="0"/>
        <v>5</v>
      </c>
      <c r="F189" s="42">
        <f t="shared" si="1"/>
        <v>0</v>
      </c>
      <c r="G189" s="42">
        <f t="shared" si="2"/>
        <v>0</v>
      </c>
      <c r="H189" s="42">
        <f t="shared" si="3"/>
        <v>0</v>
      </c>
      <c r="I189" s="43">
        <f t="shared" si="4"/>
        <v>0</v>
      </c>
      <c r="J189" s="44">
        <f t="shared" si="5"/>
        <v>5</v>
      </c>
      <c r="K189" s="681">
        <f>(J189+(J190/5))</f>
        <v>5</v>
      </c>
      <c r="L189" s="649"/>
      <c r="M189" s="723"/>
      <c r="N189" s="651">
        <f>K189+(L189*2)+(M189*30)</f>
        <v>5</v>
      </c>
      <c r="O189" s="649">
        <f>IF(N189=0,"",RANK(N189,N:N,0))</f>
        <v>166</v>
      </c>
      <c r="P189" s="47">
        <v>0</v>
      </c>
      <c r="Q189" s="49"/>
      <c r="R189" s="49"/>
      <c r="S189" s="111">
        <v>0</v>
      </c>
      <c r="T189" s="229"/>
      <c r="U189" s="230"/>
      <c r="V189" s="229"/>
      <c r="W189" s="63">
        <v>0</v>
      </c>
      <c r="X189" s="59"/>
      <c r="Y189" s="47"/>
      <c r="Z189" s="111">
        <v>0</v>
      </c>
      <c r="AA189" s="229"/>
      <c r="AB189" s="122"/>
      <c r="AC189" s="230">
        <v>0</v>
      </c>
      <c r="AD189" s="229"/>
      <c r="AE189" s="47">
        <v>0</v>
      </c>
      <c r="AF189" s="59"/>
      <c r="AG189" s="111"/>
      <c r="AH189" s="74"/>
      <c r="AI189" s="230"/>
      <c r="AJ189" s="47">
        <v>0</v>
      </c>
      <c r="AK189" s="111">
        <v>0</v>
      </c>
      <c r="AL189" s="229"/>
      <c r="AM189" s="47">
        <v>5</v>
      </c>
      <c r="AN189" s="231"/>
      <c r="AO189" s="232">
        <v>0</v>
      </c>
      <c r="AP189" s="232">
        <v>0</v>
      </c>
      <c r="AQ189" s="112">
        <v>0</v>
      </c>
      <c r="AR189" s="112">
        <v>0</v>
      </c>
      <c r="AS189" s="111"/>
      <c r="AT189" s="229"/>
      <c r="AU189" s="111"/>
      <c r="AV189" s="233"/>
      <c r="AW189" s="47">
        <v>0</v>
      </c>
      <c r="AX189" s="49"/>
      <c r="AY189" s="49"/>
    </row>
    <row r="190" spans="1:51" ht="21.75" customHeight="1" x14ac:dyDescent="0.3">
      <c r="A190" s="718"/>
      <c r="B190" s="670"/>
      <c r="C190" s="670"/>
      <c r="D190" s="85" t="s">
        <v>103</v>
      </c>
      <c r="E190" s="41">
        <f t="shared" si="0"/>
        <v>0</v>
      </c>
      <c r="F190" s="42">
        <f t="shared" si="1"/>
        <v>0</v>
      </c>
      <c r="G190" s="42">
        <f t="shared" si="2"/>
        <v>0</v>
      </c>
      <c r="H190" s="42">
        <f t="shared" si="3"/>
        <v>0</v>
      </c>
      <c r="I190" s="43">
        <f t="shared" si="4"/>
        <v>0</v>
      </c>
      <c r="J190" s="44">
        <f t="shared" si="5"/>
        <v>0</v>
      </c>
      <c r="K190" s="650"/>
      <c r="L190" s="650"/>
      <c r="M190" s="650"/>
      <c r="N190" s="650"/>
      <c r="O190" s="650"/>
      <c r="P190" s="91">
        <v>0</v>
      </c>
      <c r="Q190" s="92"/>
      <c r="R190" s="92"/>
      <c r="S190" s="131">
        <v>0</v>
      </c>
      <c r="T190" s="234"/>
      <c r="U190" s="235"/>
      <c r="V190" s="234"/>
      <c r="W190" s="103">
        <v>0</v>
      </c>
      <c r="X190" s="102"/>
      <c r="Y190" s="91"/>
      <c r="Z190" s="131">
        <v>0</v>
      </c>
      <c r="AA190" s="234"/>
      <c r="AB190" s="143"/>
      <c r="AC190" s="235">
        <v>0</v>
      </c>
      <c r="AD190" s="234"/>
      <c r="AE190" s="91">
        <v>0</v>
      </c>
      <c r="AF190" s="102"/>
      <c r="AG190" s="131"/>
      <c r="AH190" s="106"/>
      <c r="AI190" s="235"/>
      <c r="AJ190" s="91">
        <v>0</v>
      </c>
      <c r="AK190" s="131">
        <v>0</v>
      </c>
      <c r="AL190" s="234"/>
      <c r="AM190" s="91"/>
      <c r="AN190" s="236"/>
      <c r="AO190" s="237">
        <v>0</v>
      </c>
      <c r="AP190" s="237">
        <v>0</v>
      </c>
      <c r="AQ190" s="133">
        <v>0</v>
      </c>
      <c r="AR190" s="133">
        <v>0</v>
      </c>
      <c r="AS190" s="131"/>
      <c r="AT190" s="234"/>
      <c r="AU190" s="131"/>
      <c r="AV190" s="238"/>
      <c r="AW190" s="91">
        <v>0</v>
      </c>
      <c r="AX190" s="92"/>
      <c r="AY190" s="92"/>
    </row>
    <row r="191" spans="1:51" ht="21.75" customHeight="1" x14ac:dyDescent="0.3">
      <c r="A191" s="714" t="s">
        <v>1404</v>
      </c>
      <c r="B191" s="728" t="s">
        <v>1405</v>
      </c>
      <c r="C191" s="728" t="s">
        <v>124</v>
      </c>
      <c r="D191" s="37" t="s">
        <v>72</v>
      </c>
      <c r="E191" s="41">
        <f t="shared" si="0"/>
        <v>5</v>
      </c>
      <c r="F191" s="42">
        <f t="shared" si="1"/>
        <v>5</v>
      </c>
      <c r="G191" s="42">
        <f t="shared" si="2"/>
        <v>5</v>
      </c>
      <c r="H191" s="42">
        <f t="shared" si="3"/>
        <v>2</v>
      </c>
      <c r="I191" s="43">
        <f t="shared" si="4"/>
        <v>0</v>
      </c>
      <c r="J191" s="44">
        <f t="shared" si="5"/>
        <v>17</v>
      </c>
      <c r="K191" s="681">
        <f>(J191+(J192/5))</f>
        <v>17.8</v>
      </c>
      <c r="L191" s="649"/>
      <c r="M191" s="723"/>
      <c r="N191" s="651">
        <f>K191+(L191*2)+(M191*30)</f>
        <v>17.8</v>
      </c>
      <c r="O191" s="649">
        <f>IF(N191=0,"",RANK(N191,N:N,0))</f>
        <v>140</v>
      </c>
      <c r="P191" s="47">
        <v>0</v>
      </c>
      <c r="Q191" s="49"/>
      <c r="R191" s="49"/>
      <c r="S191" s="111">
        <v>0</v>
      </c>
      <c r="T191" s="229"/>
      <c r="U191" s="230"/>
      <c r="V191" s="229"/>
      <c r="W191" s="63">
        <v>0</v>
      </c>
      <c r="X191" s="59"/>
      <c r="Y191" s="47"/>
      <c r="Z191" s="111">
        <v>0</v>
      </c>
      <c r="AA191" s="229"/>
      <c r="AB191" s="122">
        <v>2</v>
      </c>
      <c r="AC191" s="230">
        <v>0</v>
      </c>
      <c r="AD191" s="229"/>
      <c r="AE191" s="47">
        <v>0</v>
      </c>
      <c r="AF191" s="59"/>
      <c r="AG191" s="111"/>
      <c r="AH191" s="74"/>
      <c r="AI191" s="230"/>
      <c r="AJ191" s="47">
        <v>5</v>
      </c>
      <c r="AK191" s="111">
        <v>5</v>
      </c>
      <c r="AL191" s="229">
        <v>5</v>
      </c>
      <c r="AM191" s="47"/>
      <c r="AN191" s="231"/>
      <c r="AO191" s="232">
        <v>0</v>
      </c>
      <c r="AP191" s="232">
        <v>0</v>
      </c>
      <c r="AQ191" s="112">
        <v>0</v>
      </c>
      <c r="AR191" s="112">
        <v>0</v>
      </c>
      <c r="AS191" s="111"/>
      <c r="AT191" s="229"/>
      <c r="AU191" s="111"/>
      <c r="AV191" s="233"/>
      <c r="AW191" s="47">
        <v>15</v>
      </c>
      <c r="AX191" s="49"/>
      <c r="AY191" s="49"/>
    </row>
    <row r="192" spans="1:51" ht="21.75" customHeight="1" x14ac:dyDescent="0.3">
      <c r="A192" s="718"/>
      <c r="B192" s="670"/>
      <c r="C192" s="670"/>
      <c r="D192" s="85" t="s">
        <v>103</v>
      </c>
      <c r="E192" s="41">
        <f t="shared" si="0"/>
        <v>4</v>
      </c>
      <c r="F192" s="42">
        <f t="shared" si="1"/>
        <v>0</v>
      </c>
      <c r="G192" s="42">
        <f t="shared" si="2"/>
        <v>0</v>
      </c>
      <c r="H192" s="42">
        <f t="shared" si="3"/>
        <v>0</v>
      </c>
      <c r="I192" s="43">
        <f t="shared" si="4"/>
        <v>0</v>
      </c>
      <c r="J192" s="44">
        <f t="shared" si="5"/>
        <v>4</v>
      </c>
      <c r="K192" s="650"/>
      <c r="L192" s="650"/>
      <c r="M192" s="650"/>
      <c r="N192" s="650"/>
      <c r="O192" s="650"/>
      <c r="P192" s="91">
        <v>0</v>
      </c>
      <c r="Q192" s="92"/>
      <c r="R192" s="92"/>
      <c r="S192" s="131">
        <v>0</v>
      </c>
      <c r="T192" s="234"/>
      <c r="U192" s="235"/>
      <c r="V192" s="234"/>
      <c r="W192" s="103">
        <v>0</v>
      </c>
      <c r="X192" s="102"/>
      <c r="Y192" s="91"/>
      <c r="Z192" s="131">
        <v>0</v>
      </c>
      <c r="AA192" s="234"/>
      <c r="AB192" s="143">
        <v>4</v>
      </c>
      <c r="AC192" s="235">
        <v>0</v>
      </c>
      <c r="AD192" s="234"/>
      <c r="AE192" s="91">
        <v>0</v>
      </c>
      <c r="AF192" s="102"/>
      <c r="AG192" s="131"/>
      <c r="AH192" s="106"/>
      <c r="AI192" s="235"/>
      <c r="AJ192" s="91">
        <v>0</v>
      </c>
      <c r="AK192" s="131">
        <v>0</v>
      </c>
      <c r="AL192" s="234"/>
      <c r="AM192" s="91"/>
      <c r="AN192" s="236"/>
      <c r="AO192" s="237">
        <v>0</v>
      </c>
      <c r="AP192" s="237">
        <v>0</v>
      </c>
      <c r="AQ192" s="133">
        <v>0</v>
      </c>
      <c r="AR192" s="133">
        <v>0</v>
      </c>
      <c r="AS192" s="131"/>
      <c r="AT192" s="234"/>
      <c r="AU192" s="131"/>
      <c r="AV192" s="238"/>
      <c r="AW192" s="91">
        <v>0</v>
      </c>
      <c r="AX192" s="92"/>
      <c r="AY192" s="92"/>
    </row>
    <row r="193" spans="1:51" ht="21.75" customHeight="1" x14ac:dyDescent="0.3">
      <c r="A193" s="714" t="s">
        <v>734</v>
      </c>
      <c r="B193" s="728" t="s">
        <v>735</v>
      </c>
      <c r="C193" s="728" t="s">
        <v>131</v>
      </c>
      <c r="D193" s="37" t="s">
        <v>72</v>
      </c>
      <c r="E193" s="41">
        <f t="shared" si="0"/>
        <v>0</v>
      </c>
      <c r="F193" s="42">
        <f t="shared" si="1"/>
        <v>0</v>
      </c>
      <c r="G193" s="42">
        <f t="shared" si="2"/>
        <v>0</v>
      </c>
      <c r="H193" s="42">
        <f t="shared" si="3"/>
        <v>0</v>
      </c>
      <c r="I193" s="43">
        <f t="shared" si="4"/>
        <v>0</v>
      </c>
      <c r="J193" s="44">
        <f t="shared" si="5"/>
        <v>0</v>
      </c>
      <c r="K193" s="681">
        <f>(J193+(J194/5))</f>
        <v>0</v>
      </c>
      <c r="L193" s="649">
        <f>Nemzetközi!C92</f>
        <v>70</v>
      </c>
      <c r="M193" s="724"/>
      <c r="N193" s="651">
        <f>K193+(L193*2)+(M193*30)</f>
        <v>140</v>
      </c>
      <c r="O193" s="649">
        <f>IF(N193=0,"",RANK(N193,N:N,0))</f>
        <v>65</v>
      </c>
      <c r="P193" s="47">
        <v>0</v>
      </c>
      <c r="Q193" s="265"/>
      <c r="R193" s="265"/>
      <c r="S193" s="111">
        <v>0</v>
      </c>
      <c r="T193" s="266"/>
      <c r="U193" s="267"/>
      <c r="V193" s="266"/>
      <c r="W193" s="63">
        <v>0</v>
      </c>
      <c r="X193" s="171"/>
      <c r="Y193" s="47"/>
      <c r="Z193" s="111">
        <v>0</v>
      </c>
      <c r="AA193" s="266"/>
      <c r="AB193" s="201"/>
      <c r="AC193" s="230">
        <v>0</v>
      </c>
      <c r="AD193" s="266"/>
      <c r="AE193" s="47">
        <v>0</v>
      </c>
      <c r="AF193" s="171"/>
      <c r="AG193" s="111"/>
      <c r="AH193" s="268"/>
      <c r="AI193" s="230"/>
      <c r="AJ193" s="47">
        <v>0</v>
      </c>
      <c r="AK193" s="111">
        <v>0</v>
      </c>
      <c r="AL193" s="266"/>
      <c r="AM193" s="47"/>
      <c r="AN193" s="231"/>
      <c r="AO193" s="232">
        <v>0</v>
      </c>
      <c r="AP193" s="232">
        <v>0</v>
      </c>
      <c r="AQ193" s="112">
        <v>0</v>
      </c>
      <c r="AR193" s="112">
        <v>0</v>
      </c>
      <c r="AS193" s="111"/>
      <c r="AT193" s="266"/>
      <c r="AU193" s="111"/>
      <c r="AV193" s="269"/>
      <c r="AW193" s="47">
        <v>0</v>
      </c>
      <c r="AX193" s="265"/>
      <c r="AY193" s="265"/>
    </row>
    <row r="194" spans="1:51" ht="21.75" customHeight="1" x14ac:dyDescent="0.3">
      <c r="A194" s="718"/>
      <c r="B194" s="670"/>
      <c r="C194" s="670"/>
      <c r="D194" s="85" t="s">
        <v>103</v>
      </c>
      <c r="E194" s="41">
        <f t="shared" si="0"/>
        <v>0</v>
      </c>
      <c r="F194" s="42">
        <f t="shared" si="1"/>
        <v>0</v>
      </c>
      <c r="G194" s="42">
        <f t="shared" si="2"/>
        <v>0</v>
      </c>
      <c r="H194" s="42">
        <f t="shared" si="3"/>
        <v>0</v>
      </c>
      <c r="I194" s="43">
        <f t="shared" si="4"/>
        <v>0</v>
      </c>
      <c r="J194" s="44">
        <f t="shared" si="5"/>
        <v>0</v>
      </c>
      <c r="K194" s="650"/>
      <c r="L194" s="650"/>
      <c r="M194" s="650"/>
      <c r="N194" s="650"/>
      <c r="O194" s="650"/>
      <c r="P194" s="91">
        <v>0</v>
      </c>
      <c r="Q194" s="270"/>
      <c r="R194" s="270"/>
      <c r="S194" s="131">
        <v>0</v>
      </c>
      <c r="T194" s="271"/>
      <c r="U194" s="272"/>
      <c r="V194" s="271"/>
      <c r="W194" s="103">
        <v>0</v>
      </c>
      <c r="X194" s="179"/>
      <c r="Y194" s="91"/>
      <c r="Z194" s="131">
        <v>0</v>
      </c>
      <c r="AA194" s="271"/>
      <c r="AB194" s="210"/>
      <c r="AC194" s="235">
        <v>0</v>
      </c>
      <c r="AD194" s="271"/>
      <c r="AE194" s="91">
        <v>0</v>
      </c>
      <c r="AF194" s="179"/>
      <c r="AG194" s="131"/>
      <c r="AH194" s="273"/>
      <c r="AI194" s="235"/>
      <c r="AJ194" s="91">
        <v>0</v>
      </c>
      <c r="AK194" s="131">
        <v>0</v>
      </c>
      <c r="AL194" s="271"/>
      <c r="AM194" s="91"/>
      <c r="AN194" s="236"/>
      <c r="AO194" s="237">
        <v>0</v>
      </c>
      <c r="AP194" s="237">
        <v>0</v>
      </c>
      <c r="AQ194" s="133">
        <v>0</v>
      </c>
      <c r="AR194" s="133">
        <v>0</v>
      </c>
      <c r="AS194" s="131"/>
      <c r="AT194" s="271"/>
      <c r="AU194" s="131"/>
      <c r="AV194" s="274"/>
      <c r="AW194" s="91">
        <v>0</v>
      </c>
      <c r="AX194" s="270"/>
      <c r="AY194" s="270"/>
    </row>
    <row r="195" spans="1:51" ht="21.75" customHeight="1" x14ac:dyDescent="0.3">
      <c r="A195" s="714" t="s">
        <v>746</v>
      </c>
      <c r="B195" s="728" t="s">
        <v>747</v>
      </c>
      <c r="C195" s="728" t="s">
        <v>590</v>
      </c>
      <c r="D195" s="37" t="s">
        <v>72</v>
      </c>
      <c r="E195" s="41">
        <f t="shared" si="0"/>
        <v>40</v>
      </c>
      <c r="F195" s="42">
        <f t="shared" si="1"/>
        <v>15</v>
      </c>
      <c r="G195" s="42">
        <f t="shared" si="2"/>
        <v>5</v>
      </c>
      <c r="H195" s="42">
        <f t="shared" si="3"/>
        <v>5</v>
      </c>
      <c r="I195" s="43">
        <f t="shared" si="4"/>
        <v>3</v>
      </c>
      <c r="J195" s="44">
        <f t="shared" si="5"/>
        <v>68</v>
      </c>
      <c r="K195" s="681">
        <f>(J195+(J196/5))</f>
        <v>88</v>
      </c>
      <c r="L195" s="649"/>
      <c r="M195" s="723"/>
      <c r="N195" s="651">
        <f>K195+(L195*2)+(M195*30)</f>
        <v>88</v>
      </c>
      <c r="O195" s="649">
        <f>IF(N195=0,"",RANK(N195,N:N,0))</f>
        <v>81</v>
      </c>
      <c r="P195" s="47">
        <v>0</v>
      </c>
      <c r="Q195" s="49"/>
      <c r="R195" s="49"/>
      <c r="S195" s="111">
        <v>0</v>
      </c>
      <c r="T195" s="229">
        <v>3</v>
      </c>
      <c r="U195" s="230"/>
      <c r="V195" s="229"/>
      <c r="W195" s="63">
        <v>0</v>
      </c>
      <c r="X195" s="59"/>
      <c r="Y195" s="47"/>
      <c r="Z195" s="111">
        <v>0</v>
      </c>
      <c r="AA195" s="229">
        <v>5</v>
      </c>
      <c r="AB195" s="122"/>
      <c r="AC195" s="230">
        <v>0</v>
      </c>
      <c r="AD195" s="229"/>
      <c r="AE195" s="47">
        <v>3</v>
      </c>
      <c r="AF195" s="59"/>
      <c r="AG195" s="111"/>
      <c r="AH195" s="74"/>
      <c r="AI195" s="230"/>
      <c r="AJ195" s="47">
        <v>5</v>
      </c>
      <c r="AK195" s="111">
        <v>0</v>
      </c>
      <c r="AL195" s="229"/>
      <c r="AM195" s="47"/>
      <c r="AN195" s="231"/>
      <c r="AO195" s="232">
        <v>0</v>
      </c>
      <c r="AP195" s="232">
        <v>0</v>
      </c>
      <c r="AQ195" s="112">
        <v>0</v>
      </c>
      <c r="AR195" s="112">
        <v>0</v>
      </c>
      <c r="AS195" s="111"/>
      <c r="AT195" s="229">
        <v>40</v>
      </c>
      <c r="AU195" s="111">
        <v>15</v>
      </c>
      <c r="AV195" s="233"/>
      <c r="AW195" s="47">
        <v>0</v>
      </c>
      <c r="AX195" s="49"/>
      <c r="AY195" s="49"/>
    </row>
    <row r="196" spans="1:51" ht="21.75" customHeight="1" x14ac:dyDescent="0.3">
      <c r="A196" s="718"/>
      <c r="B196" s="670"/>
      <c r="C196" s="670"/>
      <c r="D196" s="85" t="s">
        <v>103</v>
      </c>
      <c r="E196" s="41">
        <f t="shared" si="0"/>
        <v>60</v>
      </c>
      <c r="F196" s="42">
        <f t="shared" si="1"/>
        <v>40</v>
      </c>
      <c r="G196" s="42">
        <f t="shared" si="2"/>
        <v>0</v>
      </c>
      <c r="H196" s="42">
        <f t="shared" si="3"/>
        <v>0</v>
      </c>
      <c r="I196" s="43">
        <f t="shared" si="4"/>
        <v>0</v>
      </c>
      <c r="J196" s="44">
        <f t="shared" si="5"/>
        <v>100</v>
      </c>
      <c r="K196" s="650"/>
      <c r="L196" s="650"/>
      <c r="M196" s="650"/>
      <c r="N196" s="650"/>
      <c r="O196" s="650"/>
      <c r="P196" s="91">
        <v>0</v>
      </c>
      <c r="Q196" s="92"/>
      <c r="R196" s="92"/>
      <c r="S196" s="131">
        <v>0</v>
      </c>
      <c r="T196" s="234"/>
      <c r="U196" s="235"/>
      <c r="V196" s="234"/>
      <c r="W196" s="103">
        <v>60</v>
      </c>
      <c r="X196" s="102"/>
      <c r="Y196" s="91"/>
      <c r="Z196" s="131">
        <v>0</v>
      </c>
      <c r="AA196" s="234"/>
      <c r="AB196" s="143"/>
      <c r="AC196" s="235">
        <v>40</v>
      </c>
      <c r="AD196" s="234"/>
      <c r="AE196" s="91">
        <v>0</v>
      </c>
      <c r="AF196" s="102"/>
      <c r="AG196" s="131"/>
      <c r="AH196" s="106"/>
      <c r="AI196" s="235"/>
      <c r="AJ196" s="91">
        <v>0</v>
      </c>
      <c r="AK196" s="131">
        <v>0</v>
      </c>
      <c r="AL196" s="234"/>
      <c r="AM196" s="91"/>
      <c r="AN196" s="236"/>
      <c r="AO196" s="237">
        <v>0</v>
      </c>
      <c r="AP196" s="237">
        <v>0</v>
      </c>
      <c r="AQ196" s="133">
        <v>0</v>
      </c>
      <c r="AR196" s="133">
        <v>0</v>
      </c>
      <c r="AS196" s="131"/>
      <c r="AT196" s="234"/>
      <c r="AU196" s="131"/>
      <c r="AV196" s="238"/>
      <c r="AW196" s="91">
        <v>0</v>
      </c>
      <c r="AX196" s="92"/>
      <c r="AY196" s="92"/>
    </row>
    <row r="197" spans="1:51" ht="21.75" customHeight="1" x14ac:dyDescent="0.3">
      <c r="A197" s="714" t="s">
        <v>1421</v>
      </c>
      <c r="B197" s="728" t="s">
        <v>1422</v>
      </c>
      <c r="C197" s="728" t="s">
        <v>1423</v>
      </c>
      <c r="D197" s="37" t="s">
        <v>72</v>
      </c>
      <c r="E197" s="41">
        <f t="shared" si="0"/>
        <v>0</v>
      </c>
      <c r="F197" s="42">
        <f t="shared" si="1"/>
        <v>0</v>
      </c>
      <c r="G197" s="42">
        <f t="shared" si="2"/>
        <v>0</v>
      </c>
      <c r="H197" s="42">
        <f t="shared" si="3"/>
        <v>0</v>
      </c>
      <c r="I197" s="43">
        <f t="shared" si="4"/>
        <v>0</v>
      </c>
      <c r="J197" s="44">
        <f t="shared" si="5"/>
        <v>0</v>
      </c>
      <c r="K197" s="681">
        <f>(J197+(J198/5))</f>
        <v>0</v>
      </c>
      <c r="L197" s="649"/>
      <c r="M197" s="723"/>
      <c r="N197" s="651">
        <f>K197+(L197*2)+(M197*30)</f>
        <v>0</v>
      </c>
      <c r="O197" s="649" t="str">
        <f>IF(N197=0,"",RANK(N197,N:N,0))</f>
        <v/>
      </c>
      <c r="P197" s="47">
        <v>0</v>
      </c>
      <c r="Q197" s="49"/>
      <c r="R197" s="49"/>
      <c r="S197" s="111">
        <v>0</v>
      </c>
      <c r="T197" s="229"/>
      <c r="U197" s="230"/>
      <c r="V197" s="229"/>
      <c r="W197" s="63">
        <v>0</v>
      </c>
      <c r="X197" s="59"/>
      <c r="Y197" s="47"/>
      <c r="Z197" s="111">
        <v>0</v>
      </c>
      <c r="AA197" s="229"/>
      <c r="AB197" s="122"/>
      <c r="AC197" s="230">
        <v>0</v>
      </c>
      <c r="AD197" s="229"/>
      <c r="AE197" s="47">
        <v>0</v>
      </c>
      <c r="AF197" s="59"/>
      <c r="AG197" s="111"/>
      <c r="AH197" s="74"/>
      <c r="AI197" s="230"/>
      <c r="AJ197" s="47">
        <v>0</v>
      </c>
      <c r="AK197" s="111">
        <v>0</v>
      </c>
      <c r="AL197" s="229"/>
      <c r="AM197" s="47"/>
      <c r="AN197" s="231"/>
      <c r="AO197" s="232">
        <v>0</v>
      </c>
      <c r="AP197" s="232">
        <v>0</v>
      </c>
      <c r="AQ197" s="112">
        <v>0</v>
      </c>
      <c r="AR197" s="112">
        <v>0</v>
      </c>
      <c r="AS197" s="111"/>
      <c r="AT197" s="229"/>
      <c r="AU197" s="111"/>
      <c r="AV197" s="233"/>
      <c r="AW197" s="47">
        <v>0</v>
      </c>
      <c r="AX197" s="49"/>
      <c r="AY197" s="49"/>
    </row>
    <row r="198" spans="1:51" ht="21.75" customHeight="1" x14ac:dyDescent="0.3">
      <c r="A198" s="718"/>
      <c r="B198" s="670"/>
      <c r="C198" s="670"/>
      <c r="D198" s="85" t="s">
        <v>103</v>
      </c>
      <c r="E198" s="41">
        <f t="shared" si="0"/>
        <v>0</v>
      </c>
      <c r="F198" s="42">
        <f t="shared" si="1"/>
        <v>0</v>
      </c>
      <c r="G198" s="42">
        <f t="shared" si="2"/>
        <v>0</v>
      </c>
      <c r="H198" s="42">
        <f t="shared" si="3"/>
        <v>0</v>
      </c>
      <c r="I198" s="43">
        <f t="shared" si="4"/>
        <v>0</v>
      </c>
      <c r="J198" s="44">
        <f t="shared" si="5"/>
        <v>0</v>
      </c>
      <c r="K198" s="650"/>
      <c r="L198" s="650"/>
      <c r="M198" s="650"/>
      <c r="N198" s="650"/>
      <c r="O198" s="650"/>
      <c r="P198" s="91">
        <v>0</v>
      </c>
      <c r="Q198" s="92"/>
      <c r="R198" s="92"/>
      <c r="S198" s="131">
        <v>0</v>
      </c>
      <c r="T198" s="234"/>
      <c r="U198" s="235"/>
      <c r="V198" s="234"/>
      <c r="W198" s="103">
        <v>0</v>
      </c>
      <c r="X198" s="102"/>
      <c r="Y198" s="91"/>
      <c r="Z198" s="131">
        <v>0</v>
      </c>
      <c r="AA198" s="234"/>
      <c r="AB198" s="143"/>
      <c r="AC198" s="235">
        <v>0</v>
      </c>
      <c r="AD198" s="234"/>
      <c r="AE198" s="91">
        <v>0</v>
      </c>
      <c r="AF198" s="102"/>
      <c r="AG198" s="131"/>
      <c r="AH198" s="106"/>
      <c r="AI198" s="235"/>
      <c r="AJ198" s="91">
        <v>0</v>
      </c>
      <c r="AK198" s="131">
        <v>0</v>
      </c>
      <c r="AL198" s="234"/>
      <c r="AM198" s="91"/>
      <c r="AN198" s="236"/>
      <c r="AO198" s="237">
        <v>0</v>
      </c>
      <c r="AP198" s="237">
        <v>0</v>
      </c>
      <c r="AQ198" s="133">
        <v>0</v>
      </c>
      <c r="AR198" s="133">
        <v>0</v>
      </c>
      <c r="AS198" s="131"/>
      <c r="AT198" s="234"/>
      <c r="AU198" s="131"/>
      <c r="AV198" s="238"/>
      <c r="AW198" s="91">
        <v>0</v>
      </c>
      <c r="AX198" s="92"/>
      <c r="AY198" s="92"/>
    </row>
    <row r="199" spans="1:51" ht="21.75" customHeight="1" x14ac:dyDescent="0.3">
      <c r="A199" s="714" t="s">
        <v>764</v>
      </c>
      <c r="B199" s="728" t="s">
        <v>765</v>
      </c>
      <c r="C199" s="728" t="s">
        <v>139</v>
      </c>
      <c r="D199" s="37" t="s">
        <v>72</v>
      </c>
      <c r="E199" s="41">
        <f t="shared" si="0"/>
        <v>5</v>
      </c>
      <c r="F199" s="42">
        <f t="shared" si="1"/>
        <v>5</v>
      </c>
      <c r="G199" s="42">
        <f t="shared" si="2"/>
        <v>0</v>
      </c>
      <c r="H199" s="42">
        <f t="shared" si="3"/>
        <v>0</v>
      </c>
      <c r="I199" s="43">
        <f t="shared" si="4"/>
        <v>0</v>
      </c>
      <c r="J199" s="44">
        <f t="shared" si="5"/>
        <v>10</v>
      </c>
      <c r="K199" s="681">
        <f>(J199+(J200/5))</f>
        <v>10</v>
      </c>
      <c r="L199" s="649"/>
      <c r="M199" s="723"/>
      <c r="N199" s="651">
        <f>K199+(L199*2)+(M199*30)</f>
        <v>10</v>
      </c>
      <c r="O199" s="649">
        <f>IF(N199=0,"",RANK(N199,N:N,0))</f>
        <v>155</v>
      </c>
      <c r="P199" s="47">
        <v>0</v>
      </c>
      <c r="Q199" s="49"/>
      <c r="R199" s="49"/>
      <c r="S199" s="111">
        <v>0</v>
      </c>
      <c r="T199" s="229"/>
      <c r="U199" s="230"/>
      <c r="V199" s="229"/>
      <c r="W199" s="63">
        <v>0</v>
      </c>
      <c r="X199" s="59"/>
      <c r="Y199" s="47"/>
      <c r="Z199" s="111">
        <v>0</v>
      </c>
      <c r="AA199" s="229"/>
      <c r="AB199" s="122"/>
      <c r="AC199" s="230">
        <v>0</v>
      </c>
      <c r="AD199" s="229"/>
      <c r="AE199" s="47">
        <v>0</v>
      </c>
      <c r="AF199" s="59"/>
      <c r="AG199" s="111"/>
      <c r="AH199" s="74"/>
      <c r="AI199" s="230"/>
      <c r="AJ199" s="47">
        <v>0</v>
      </c>
      <c r="AK199" s="111">
        <v>0</v>
      </c>
      <c r="AL199" s="229"/>
      <c r="AM199" s="47"/>
      <c r="AN199" s="231"/>
      <c r="AO199" s="232">
        <v>0</v>
      </c>
      <c r="AP199" s="232">
        <v>0</v>
      </c>
      <c r="AQ199" s="112">
        <v>0</v>
      </c>
      <c r="AR199" s="112">
        <v>0</v>
      </c>
      <c r="AS199" s="111">
        <v>5</v>
      </c>
      <c r="AT199" s="229"/>
      <c r="AU199" s="111">
        <v>5</v>
      </c>
      <c r="AV199" s="233"/>
      <c r="AW199" s="47">
        <v>0</v>
      </c>
      <c r="AX199" s="49"/>
      <c r="AY199" s="49"/>
    </row>
    <row r="200" spans="1:51" ht="21.75" customHeight="1" x14ac:dyDescent="0.3">
      <c r="A200" s="718"/>
      <c r="B200" s="670"/>
      <c r="C200" s="670"/>
      <c r="D200" s="85" t="s">
        <v>103</v>
      </c>
      <c r="E200" s="41">
        <f t="shared" si="0"/>
        <v>0</v>
      </c>
      <c r="F200" s="42">
        <f t="shared" si="1"/>
        <v>0</v>
      </c>
      <c r="G200" s="42">
        <f t="shared" si="2"/>
        <v>0</v>
      </c>
      <c r="H200" s="42">
        <f t="shared" si="3"/>
        <v>0</v>
      </c>
      <c r="I200" s="43">
        <f t="shared" si="4"/>
        <v>0</v>
      </c>
      <c r="J200" s="44">
        <f t="shared" si="5"/>
        <v>0</v>
      </c>
      <c r="K200" s="650"/>
      <c r="L200" s="650"/>
      <c r="M200" s="650"/>
      <c r="N200" s="650"/>
      <c r="O200" s="650"/>
      <c r="P200" s="91">
        <v>0</v>
      </c>
      <c r="Q200" s="92"/>
      <c r="R200" s="92"/>
      <c r="S200" s="131">
        <v>0</v>
      </c>
      <c r="T200" s="234"/>
      <c r="U200" s="235"/>
      <c r="V200" s="234"/>
      <c r="W200" s="103">
        <v>0</v>
      </c>
      <c r="X200" s="102"/>
      <c r="Y200" s="91"/>
      <c r="Z200" s="131">
        <v>0</v>
      </c>
      <c r="AA200" s="234"/>
      <c r="AB200" s="143"/>
      <c r="AC200" s="235">
        <v>0</v>
      </c>
      <c r="AD200" s="234"/>
      <c r="AE200" s="91">
        <v>0</v>
      </c>
      <c r="AF200" s="102"/>
      <c r="AG200" s="131"/>
      <c r="AH200" s="106"/>
      <c r="AI200" s="235"/>
      <c r="AJ200" s="91">
        <v>0</v>
      </c>
      <c r="AK200" s="131">
        <v>0</v>
      </c>
      <c r="AL200" s="234"/>
      <c r="AM200" s="91"/>
      <c r="AN200" s="236"/>
      <c r="AO200" s="237">
        <v>0</v>
      </c>
      <c r="AP200" s="237">
        <v>0</v>
      </c>
      <c r="AQ200" s="133">
        <v>0</v>
      </c>
      <c r="AR200" s="133">
        <v>0</v>
      </c>
      <c r="AS200" s="131"/>
      <c r="AT200" s="234"/>
      <c r="AU200" s="131"/>
      <c r="AV200" s="238"/>
      <c r="AW200" s="91">
        <v>0</v>
      </c>
      <c r="AX200" s="92"/>
      <c r="AY200" s="92"/>
    </row>
    <row r="201" spans="1:51" ht="21.75" customHeight="1" x14ac:dyDescent="0.3">
      <c r="A201" s="714" t="s">
        <v>776</v>
      </c>
      <c r="B201" s="728" t="s">
        <v>777</v>
      </c>
      <c r="C201" s="728" t="s">
        <v>590</v>
      </c>
      <c r="D201" s="37" t="s">
        <v>72</v>
      </c>
      <c r="E201" s="41">
        <f t="shared" si="0"/>
        <v>15</v>
      </c>
      <c r="F201" s="42">
        <f t="shared" si="1"/>
        <v>8</v>
      </c>
      <c r="G201" s="42">
        <f t="shared" si="2"/>
        <v>5</v>
      </c>
      <c r="H201" s="42">
        <f t="shared" si="3"/>
        <v>3</v>
      </c>
      <c r="I201" s="43">
        <f t="shared" si="4"/>
        <v>3</v>
      </c>
      <c r="J201" s="44">
        <f t="shared" si="5"/>
        <v>34</v>
      </c>
      <c r="K201" s="681">
        <f>(J201+(J202/5))</f>
        <v>54</v>
      </c>
      <c r="L201" s="649"/>
      <c r="M201" s="723"/>
      <c r="N201" s="651">
        <f>K201+(L201*2)+(M201*30)</f>
        <v>54</v>
      </c>
      <c r="O201" s="649">
        <f>IF(N201=0,"",RANK(N201,N:N,0))</f>
        <v>99</v>
      </c>
      <c r="P201" s="47">
        <v>0</v>
      </c>
      <c r="Q201" s="49"/>
      <c r="R201" s="49"/>
      <c r="S201" s="111">
        <v>0</v>
      </c>
      <c r="T201" s="229"/>
      <c r="U201" s="230"/>
      <c r="V201" s="229"/>
      <c r="W201" s="63">
        <v>0</v>
      </c>
      <c r="X201" s="59"/>
      <c r="Y201" s="47"/>
      <c r="Z201" s="111">
        <v>0</v>
      </c>
      <c r="AA201" s="229">
        <v>3</v>
      </c>
      <c r="AB201" s="122"/>
      <c r="AC201" s="230">
        <v>0</v>
      </c>
      <c r="AD201" s="229"/>
      <c r="AE201" s="47">
        <v>3</v>
      </c>
      <c r="AF201" s="59"/>
      <c r="AG201" s="111"/>
      <c r="AH201" s="74"/>
      <c r="AI201" s="230"/>
      <c r="AJ201" s="47">
        <v>8</v>
      </c>
      <c r="AK201" s="111">
        <v>0</v>
      </c>
      <c r="AL201" s="229"/>
      <c r="AM201" s="47"/>
      <c r="AN201" s="231"/>
      <c r="AO201" s="232">
        <v>0</v>
      </c>
      <c r="AP201" s="232">
        <v>0</v>
      </c>
      <c r="AQ201" s="112">
        <v>0</v>
      </c>
      <c r="AR201" s="112">
        <v>0</v>
      </c>
      <c r="AS201" s="111"/>
      <c r="AT201" s="229">
        <v>5</v>
      </c>
      <c r="AU201" s="111">
        <v>15</v>
      </c>
      <c r="AV201" s="233"/>
      <c r="AW201" s="47">
        <v>0</v>
      </c>
      <c r="AX201" s="49"/>
      <c r="AY201" s="49"/>
    </row>
    <row r="202" spans="1:51" ht="21.75" customHeight="1" x14ac:dyDescent="0.3">
      <c r="A202" s="718"/>
      <c r="B202" s="670"/>
      <c r="C202" s="670"/>
      <c r="D202" s="85" t="s">
        <v>103</v>
      </c>
      <c r="E202" s="41">
        <f t="shared" si="0"/>
        <v>60</v>
      </c>
      <c r="F202" s="42">
        <f t="shared" si="1"/>
        <v>40</v>
      </c>
      <c r="G202" s="42">
        <f t="shared" si="2"/>
        <v>0</v>
      </c>
      <c r="H202" s="42">
        <f t="shared" si="3"/>
        <v>0</v>
      </c>
      <c r="I202" s="43">
        <f t="shared" si="4"/>
        <v>0</v>
      </c>
      <c r="J202" s="44">
        <f t="shared" si="5"/>
        <v>100</v>
      </c>
      <c r="K202" s="650"/>
      <c r="L202" s="650"/>
      <c r="M202" s="650"/>
      <c r="N202" s="650"/>
      <c r="O202" s="650"/>
      <c r="P202" s="91">
        <v>0</v>
      </c>
      <c r="Q202" s="92"/>
      <c r="R202" s="92"/>
      <c r="S202" s="131">
        <v>0</v>
      </c>
      <c r="T202" s="234"/>
      <c r="U202" s="235"/>
      <c r="V202" s="234"/>
      <c r="W202" s="103">
        <v>60</v>
      </c>
      <c r="X202" s="102"/>
      <c r="Y202" s="91"/>
      <c r="Z202" s="131">
        <v>0</v>
      </c>
      <c r="AA202" s="234"/>
      <c r="AB202" s="143"/>
      <c r="AC202" s="235">
        <v>40</v>
      </c>
      <c r="AD202" s="234"/>
      <c r="AE202" s="91">
        <v>0</v>
      </c>
      <c r="AF202" s="102"/>
      <c r="AG202" s="131"/>
      <c r="AH202" s="106"/>
      <c r="AI202" s="235"/>
      <c r="AJ202" s="91">
        <v>0</v>
      </c>
      <c r="AK202" s="131">
        <v>0</v>
      </c>
      <c r="AL202" s="234"/>
      <c r="AM202" s="91"/>
      <c r="AN202" s="236"/>
      <c r="AO202" s="237">
        <v>0</v>
      </c>
      <c r="AP202" s="237">
        <v>0</v>
      </c>
      <c r="AQ202" s="133">
        <v>0</v>
      </c>
      <c r="AR202" s="133">
        <v>0</v>
      </c>
      <c r="AS202" s="131"/>
      <c r="AT202" s="234"/>
      <c r="AU202" s="131"/>
      <c r="AV202" s="238"/>
      <c r="AW202" s="91">
        <v>0</v>
      </c>
      <c r="AX202" s="92"/>
      <c r="AY202" s="92"/>
    </row>
    <row r="203" spans="1:51" ht="21.75" customHeight="1" x14ac:dyDescent="0.3">
      <c r="A203" s="714" t="s">
        <v>784</v>
      </c>
      <c r="B203" s="728" t="s">
        <v>785</v>
      </c>
      <c r="C203" s="728" t="s">
        <v>119</v>
      </c>
      <c r="D203" s="37" t="s">
        <v>72</v>
      </c>
      <c r="E203" s="41">
        <f t="shared" si="0"/>
        <v>5</v>
      </c>
      <c r="F203" s="42">
        <f t="shared" si="1"/>
        <v>0</v>
      </c>
      <c r="G203" s="42">
        <f t="shared" si="2"/>
        <v>0</v>
      </c>
      <c r="H203" s="42">
        <f t="shared" si="3"/>
        <v>0</v>
      </c>
      <c r="I203" s="43">
        <f t="shared" si="4"/>
        <v>0</v>
      </c>
      <c r="J203" s="44">
        <f t="shared" si="5"/>
        <v>5</v>
      </c>
      <c r="K203" s="681">
        <f>(J203+(J204/5))</f>
        <v>5</v>
      </c>
      <c r="L203" s="649"/>
      <c r="M203" s="723"/>
      <c r="N203" s="651">
        <f>K203+(L203*2)+(M203*30)</f>
        <v>5</v>
      </c>
      <c r="O203" s="649">
        <f>IF(N203=0,"",RANK(N203,N:N,0))</f>
        <v>166</v>
      </c>
      <c r="P203" s="47">
        <v>0</v>
      </c>
      <c r="Q203" s="49"/>
      <c r="R203" s="49"/>
      <c r="S203" s="111">
        <v>0</v>
      </c>
      <c r="T203" s="229"/>
      <c r="U203" s="230"/>
      <c r="V203" s="229"/>
      <c r="W203" s="63">
        <v>0</v>
      </c>
      <c r="X203" s="59"/>
      <c r="Y203" s="47"/>
      <c r="Z203" s="111">
        <v>0</v>
      </c>
      <c r="AA203" s="229"/>
      <c r="AB203" s="122"/>
      <c r="AC203" s="230">
        <v>0</v>
      </c>
      <c r="AD203" s="229"/>
      <c r="AE203" s="47">
        <v>0</v>
      </c>
      <c r="AF203" s="59"/>
      <c r="AG203" s="111"/>
      <c r="AH203" s="74"/>
      <c r="AI203" s="230"/>
      <c r="AJ203" s="47">
        <v>0</v>
      </c>
      <c r="AK203" s="111">
        <v>0</v>
      </c>
      <c r="AL203" s="229"/>
      <c r="AM203" s="47"/>
      <c r="AN203" s="231"/>
      <c r="AO203" s="232">
        <v>0</v>
      </c>
      <c r="AP203" s="232">
        <v>0</v>
      </c>
      <c r="AQ203" s="112">
        <v>0</v>
      </c>
      <c r="AR203" s="112">
        <v>0</v>
      </c>
      <c r="AS203" s="111"/>
      <c r="AT203" s="229">
        <v>5</v>
      </c>
      <c r="AU203" s="111"/>
      <c r="AV203" s="233"/>
      <c r="AW203" s="47">
        <v>0</v>
      </c>
      <c r="AX203" s="49"/>
      <c r="AY203" s="49"/>
    </row>
    <row r="204" spans="1:51" ht="21.75" customHeight="1" x14ac:dyDescent="0.3">
      <c r="A204" s="718"/>
      <c r="B204" s="670"/>
      <c r="C204" s="670"/>
      <c r="D204" s="85" t="s">
        <v>103</v>
      </c>
      <c r="E204" s="41">
        <f t="shared" si="0"/>
        <v>0</v>
      </c>
      <c r="F204" s="42">
        <f t="shared" si="1"/>
        <v>0</v>
      </c>
      <c r="G204" s="42">
        <f t="shared" si="2"/>
        <v>0</v>
      </c>
      <c r="H204" s="42">
        <f t="shared" si="3"/>
        <v>0</v>
      </c>
      <c r="I204" s="43">
        <f t="shared" si="4"/>
        <v>0</v>
      </c>
      <c r="J204" s="44">
        <f t="shared" si="5"/>
        <v>0</v>
      </c>
      <c r="K204" s="650"/>
      <c r="L204" s="650"/>
      <c r="M204" s="650"/>
      <c r="N204" s="650"/>
      <c r="O204" s="650"/>
      <c r="P204" s="91">
        <v>0</v>
      </c>
      <c r="Q204" s="92"/>
      <c r="R204" s="92"/>
      <c r="S204" s="131">
        <v>0</v>
      </c>
      <c r="T204" s="234"/>
      <c r="U204" s="235"/>
      <c r="V204" s="234"/>
      <c r="W204" s="103">
        <v>0</v>
      </c>
      <c r="X204" s="102"/>
      <c r="Y204" s="91"/>
      <c r="Z204" s="131">
        <v>0</v>
      </c>
      <c r="AA204" s="234"/>
      <c r="AB204" s="143"/>
      <c r="AC204" s="235">
        <v>0</v>
      </c>
      <c r="AD204" s="234"/>
      <c r="AE204" s="91">
        <v>0</v>
      </c>
      <c r="AF204" s="102"/>
      <c r="AG204" s="131"/>
      <c r="AH204" s="106"/>
      <c r="AI204" s="235"/>
      <c r="AJ204" s="91">
        <v>0</v>
      </c>
      <c r="AK204" s="131">
        <v>0</v>
      </c>
      <c r="AL204" s="234"/>
      <c r="AM204" s="91"/>
      <c r="AN204" s="236"/>
      <c r="AO204" s="237">
        <v>0</v>
      </c>
      <c r="AP204" s="237">
        <v>0</v>
      </c>
      <c r="AQ204" s="133">
        <v>0</v>
      </c>
      <c r="AR204" s="133">
        <v>0</v>
      </c>
      <c r="AS204" s="131"/>
      <c r="AT204" s="234"/>
      <c r="AU204" s="131"/>
      <c r="AV204" s="238"/>
      <c r="AW204" s="91">
        <v>0</v>
      </c>
      <c r="AX204" s="92"/>
      <c r="AY204" s="92"/>
    </row>
    <row r="205" spans="1:51" ht="21.75" customHeight="1" x14ac:dyDescent="0.3">
      <c r="A205" s="714" t="s">
        <v>1448</v>
      </c>
      <c r="B205" s="728" t="s">
        <v>1449</v>
      </c>
      <c r="C205" s="728" t="s">
        <v>834</v>
      </c>
      <c r="D205" s="37" t="s">
        <v>72</v>
      </c>
      <c r="E205" s="41">
        <f t="shared" si="0"/>
        <v>4</v>
      </c>
      <c r="F205" s="42">
        <f t="shared" si="1"/>
        <v>0</v>
      </c>
      <c r="G205" s="42">
        <f t="shared" si="2"/>
        <v>0</v>
      </c>
      <c r="H205" s="42">
        <f t="shared" si="3"/>
        <v>0</v>
      </c>
      <c r="I205" s="43">
        <f t="shared" si="4"/>
        <v>0</v>
      </c>
      <c r="J205" s="44">
        <f t="shared" si="5"/>
        <v>4</v>
      </c>
      <c r="K205" s="681">
        <f>(J205+(J206/5))</f>
        <v>5.8</v>
      </c>
      <c r="L205" s="649"/>
      <c r="M205" s="723"/>
      <c r="N205" s="651">
        <f>K205+(L205*2)+(M205*30)</f>
        <v>5.8</v>
      </c>
      <c r="O205" s="649">
        <f>IF(N205=0,"",RANK(N205,N:N,0))</f>
        <v>165</v>
      </c>
      <c r="P205" s="47">
        <v>0</v>
      </c>
      <c r="Q205" s="49"/>
      <c r="R205" s="49"/>
      <c r="S205" s="111">
        <v>0</v>
      </c>
      <c r="T205" s="229"/>
      <c r="U205" s="230"/>
      <c r="V205" s="229"/>
      <c r="W205" s="63">
        <v>0</v>
      </c>
      <c r="X205" s="59"/>
      <c r="Y205" s="47"/>
      <c r="Z205" s="111">
        <v>0</v>
      </c>
      <c r="AA205" s="229"/>
      <c r="AB205" s="122">
        <v>4</v>
      </c>
      <c r="AC205" s="230">
        <v>0</v>
      </c>
      <c r="AD205" s="229"/>
      <c r="AE205" s="47">
        <v>0</v>
      </c>
      <c r="AF205" s="59"/>
      <c r="AG205" s="111"/>
      <c r="AH205" s="74"/>
      <c r="AI205" s="230"/>
      <c r="AJ205" s="47">
        <v>0</v>
      </c>
      <c r="AK205" s="111">
        <v>0</v>
      </c>
      <c r="AL205" s="229"/>
      <c r="AM205" s="47"/>
      <c r="AN205" s="231"/>
      <c r="AO205" s="232">
        <v>0</v>
      </c>
      <c r="AP205" s="232">
        <v>0</v>
      </c>
      <c r="AQ205" s="112">
        <v>0</v>
      </c>
      <c r="AR205" s="112">
        <v>0</v>
      </c>
      <c r="AS205" s="111"/>
      <c r="AT205" s="229"/>
      <c r="AU205" s="111"/>
      <c r="AV205" s="233"/>
      <c r="AW205" s="47">
        <v>0</v>
      </c>
      <c r="AX205" s="49"/>
      <c r="AY205" s="49"/>
    </row>
    <row r="206" spans="1:51" ht="21.75" customHeight="1" x14ac:dyDescent="0.3">
      <c r="A206" s="718"/>
      <c r="B206" s="670"/>
      <c r="C206" s="670"/>
      <c r="D206" s="85" t="s">
        <v>103</v>
      </c>
      <c r="E206" s="41">
        <f t="shared" si="0"/>
        <v>9</v>
      </c>
      <c r="F206" s="42">
        <f t="shared" si="1"/>
        <v>0</v>
      </c>
      <c r="G206" s="42">
        <f t="shared" si="2"/>
        <v>0</v>
      </c>
      <c r="H206" s="42">
        <f t="shared" si="3"/>
        <v>0</v>
      </c>
      <c r="I206" s="43">
        <f t="shared" si="4"/>
        <v>0</v>
      </c>
      <c r="J206" s="44">
        <f t="shared" si="5"/>
        <v>9</v>
      </c>
      <c r="K206" s="650"/>
      <c r="L206" s="650"/>
      <c r="M206" s="650"/>
      <c r="N206" s="650"/>
      <c r="O206" s="650"/>
      <c r="P206" s="91">
        <v>0</v>
      </c>
      <c r="Q206" s="92"/>
      <c r="R206" s="92"/>
      <c r="S206" s="131">
        <v>0</v>
      </c>
      <c r="T206" s="234"/>
      <c r="U206" s="235"/>
      <c r="V206" s="234"/>
      <c r="W206" s="103">
        <v>0</v>
      </c>
      <c r="X206" s="102"/>
      <c r="Y206" s="91"/>
      <c r="Z206" s="131">
        <v>0</v>
      </c>
      <c r="AA206" s="234"/>
      <c r="AB206" s="143">
        <v>9</v>
      </c>
      <c r="AC206" s="235">
        <v>0</v>
      </c>
      <c r="AD206" s="234"/>
      <c r="AE206" s="91">
        <v>0</v>
      </c>
      <c r="AF206" s="102"/>
      <c r="AG206" s="131"/>
      <c r="AH206" s="106"/>
      <c r="AI206" s="235"/>
      <c r="AJ206" s="91">
        <v>0</v>
      </c>
      <c r="AK206" s="131">
        <v>0</v>
      </c>
      <c r="AL206" s="234"/>
      <c r="AM206" s="91"/>
      <c r="AN206" s="236"/>
      <c r="AO206" s="237">
        <v>0</v>
      </c>
      <c r="AP206" s="237">
        <v>0</v>
      </c>
      <c r="AQ206" s="133">
        <v>0</v>
      </c>
      <c r="AR206" s="133">
        <v>0</v>
      </c>
      <c r="AS206" s="131"/>
      <c r="AT206" s="234"/>
      <c r="AU206" s="131"/>
      <c r="AV206" s="238"/>
      <c r="AW206" s="91">
        <v>0</v>
      </c>
      <c r="AX206" s="92"/>
      <c r="AY206" s="92"/>
    </row>
    <row r="207" spans="1:51" ht="21.75" customHeight="1" x14ac:dyDescent="0.3">
      <c r="A207" s="714" t="s">
        <v>806</v>
      </c>
      <c r="B207" s="728" t="s">
        <v>801</v>
      </c>
      <c r="C207" s="728" t="s">
        <v>138</v>
      </c>
      <c r="D207" s="37" t="s">
        <v>72</v>
      </c>
      <c r="E207" s="41">
        <f t="shared" si="0"/>
        <v>0</v>
      </c>
      <c r="F207" s="42">
        <f t="shared" si="1"/>
        <v>0</v>
      </c>
      <c r="G207" s="42">
        <f t="shared" si="2"/>
        <v>0</v>
      </c>
      <c r="H207" s="42">
        <f t="shared" si="3"/>
        <v>0</v>
      </c>
      <c r="I207" s="43">
        <f t="shared" si="4"/>
        <v>0</v>
      </c>
      <c r="J207" s="44">
        <f t="shared" si="5"/>
        <v>0</v>
      </c>
      <c r="K207" s="681">
        <f>(J207+(J208/5))</f>
        <v>0</v>
      </c>
      <c r="L207" s="649">
        <f>Nemzetközi!C96</f>
        <v>142</v>
      </c>
      <c r="M207" s="723"/>
      <c r="N207" s="651">
        <f>K207+(L207*2)+(M207*30)</f>
        <v>284</v>
      </c>
      <c r="O207" s="649">
        <f>IF(N207=0,"",RANK(N207,N:N,0))</f>
        <v>40</v>
      </c>
      <c r="P207" s="47">
        <v>0</v>
      </c>
      <c r="Q207" s="49"/>
      <c r="R207" s="49"/>
      <c r="S207" s="111">
        <v>0</v>
      </c>
      <c r="T207" s="229"/>
      <c r="U207" s="230"/>
      <c r="V207" s="229"/>
      <c r="W207" s="63">
        <v>0</v>
      </c>
      <c r="X207" s="59"/>
      <c r="Y207" s="47"/>
      <c r="Z207" s="111">
        <v>0</v>
      </c>
      <c r="AA207" s="229"/>
      <c r="AB207" s="122"/>
      <c r="AC207" s="230">
        <v>0</v>
      </c>
      <c r="AD207" s="229"/>
      <c r="AE207" s="47">
        <v>0</v>
      </c>
      <c r="AF207" s="59"/>
      <c r="AG207" s="111"/>
      <c r="AH207" s="74"/>
      <c r="AI207" s="230"/>
      <c r="AJ207" s="47">
        <v>0</v>
      </c>
      <c r="AK207" s="111">
        <v>0</v>
      </c>
      <c r="AL207" s="229"/>
      <c r="AM207" s="47"/>
      <c r="AN207" s="231"/>
      <c r="AO207" s="232">
        <v>0</v>
      </c>
      <c r="AP207" s="232">
        <v>0</v>
      </c>
      <c r="AQ207" s="112">
        <v>0</v>
      </c>
      <c r="AR207" s="112">
        <v>0</v>
      </c>
      <c r="AS207" s="111"/>
      <c r="AT207" s="229"/>
      <c r="AU207" s="111"/>
      <c r="AV207" s="233"/>
      <c r="AW207" s="47">
        <v>0</v>
      </c>
      <c r="AX207" s="49"/>
      <c r="AY207" s="49"/>
    </row>
    <row r="208" spans="1:51" ht="21.75" customHeight="1" x14ac:dyDescent="0.3">
      <c r="A208" s="718"/>
      <c r="B208" s="670"/>
      <c r="C208" s="670"/>
      <c r="D208" s="85" t="s">
        <v>103</v>
      </c>
      <c r="E208" s="41">
        <f t="shared" si="0"/>
        <v>0</v>
      </c>
      <c r="F208" s="42">
        <f t="shared" si="1"/>
        <v>0</v>
      </c>
      <c r="G208" s="42">
        <f t="shared" si="2"/>
        <v>0</v>
      </c>
      <c r="H208" s="42">
        <f t="shared" si="3"/>
        <v>0</v>
      </c>
      <c r="I208" s="43">
        <f t="shared" si="4"/>
        <v>0</v>
      </c>
      <c r="J208" s="44">
        <f t="shared" si="5"/>
        <v>0</v>
      </c>
      <c r="K208" s="650"/>
      <c r="L208" s="650"/>
      <c r="M208" s="650"/>
      <c r="N208" s="650"/>
      <c r="O208" s="650"/>
      <c r="P208" s="91">
        <v>0</v>
      </c>
      <c r="Q208" s="92"/>
      <c r="R208" s="92"/>
      <c r="S208" s="131">
        <v>0</v>
      </c>
      <c r="T208" s="234"/>
      <c r="U208" s="235"/>
      <c r="V208" s="234"/>
      <c r="W208" s="103">
        <v>0</v>
      </c>
      <c r="X208" s="102"/>
      <c r="Y208" s="91"/>
      <c r="Z208" s="131">
        <v>0</v>
      </c>
      <c r="AA208" s="234"/>
      <c r="AB208" s="143"/>
      <c r="AC208" s="235">
        <v>0</v>
      </c>
      <c r="AD208" s="234"/>
      <c r="AE208" s="91">
        <v>0</v>
      </c>
      <c r="AF208" s="102"/>
      <c r="AG208" s="131"/>
      <c r="AH208" s="106"/>
      <c r="AI208" s="235"/>
      <c r="AJ208" s="91">
        <v>0</v>
      </c>
      <c r="AK208" s="131">
        <v>0</v>
      </c>
      <c r="AL208" s="234"/>
      <c r="AM208" s="91"/>
      <c r="AN208" s="236"/>
      <c r="AO208" s="237">
        <v>0</v>
      </c>
      <c r="AP208" s="237">
        <v>0</v>
      </c>
      <c r="AQ208" s="133">
        <v>0</v>
      </c>
      <c r="AR208" s="133">
        <v>0</v>
      </c>
      <c r="AS208" s="131"/>
      <c r="AT208" s="234"/>
      <c r="AU208" s="131"/>
      <c r="AV208" s="238"/>
      <c r="AW208" s="91">
        <v>0</v>
      </c>
      <c r="AX208" s="92"/>
      <c r="AY208" s="92"/>
    </row>
    <row r="209" spans="1:51" ht="21.75" customHeight="1" x14ac:dyDescent="0.3">
      <c r="A209" s="714" t="s">
        <v>812</v>
      </c>
      <c r="B209" s="728" t="s">
        <v>813</v>
      </c>
      <c r="C209" s="728" t="s">
        <v>156</v>
      </c>
      <c r="D209" s="37" t="s">
        <v>72</v>
      </c>
      <c r="E209" s="41">
        <f t="shared" si="0"/>
        <v>25</v>
      </c>
      <c r="F209" s="42">
        <f t="shared" si="1"/>
        <v>12</v>
      </c>
      <c r="G209" s="42">
        <f t="shared" si="2"/>
        <v>8</v>
      </c>
      <c r="H209" s="42">
        <f t="shared" si="3"/>
        <v>3</v>
      </c>
      <c r="I209" s="43">
        <f t="shared" si="4"/>
        <v>0</v>
      </c>
      <c r="J209" s="44">
        <f t="shared" si="5"/>
        <v>48</v>
      </c>
      <c r="K209" s="681">
        <f>(J209+(J210/5))</f>
        <v>56</v>
      </c>
      <c r="L209" s="649">
        <f>Nemzetközi!C101</f>
        <v>10</v>
      </c>
      <c r="M209" s="723"/>
      <c r="N209" s="651">
        <f>K209+(L209*2)+(M209*30)</f>
        <v>76</v>
      </c>
      <c r="O209" s="649">
        <f>IF(N209=0,"",RANK(N209,N:N,0))</f>
        <v>86</v>
      </c>
      <c r="P209" s="47">
        <v>0</v>
      </c>
      <c r="Q209" s="49"/>
      <c r="R209" s="49"/>
      <c r="S209" s="111">
        <v>0</v>
      </c>
      <c r="T209" s="229"/>
      <c r="U209" s="230"/>
      <c r="V209" s="229"/>
      <c r="W209" s="63">
        <v>12</v>
      </c>
      <c r="X209" s="59"/>
      <c r="Y209" s="47"/>
      <c r="Z209" s="111">
        <v>0</v>
      </c>
      <c r="AA209" s="229"/>
      <c r="AB209" s="122"/>
      <c r="AC209" s="230">
        <v>0</v>
      </c>
      <c r="AD209" s="229"/>
      <c r="AE209" s="47">
        <v>3</v>
      </c>
      <c r="AF209" s="59"/>
      <c r="AG209" s="111"/>
      <c r="AH209" s="74"/>
      <c r="AI209" s="230"/>
      <c r="AJ209" s="47">
        <v>8</v>
      </c>
      <c r="AK209" s="111">
        <v>0</v>
      </c>
      <c r="AL209" s="229"/>
      <c r="AM209" s="47"/>
      <c r="AN209" s="231"/>
      <c r="AO209" s="232">
        <v>0</v>
      </c>
      <c r="AP209" s="232">
        <v>0</v>
      </c>
      <c r="AQ209" s="112">
        <v>0</v>
      </c>
      <c r="AR209" s="112">
        <v>0</v>
      </c>
      <c r="AS209" s="111"/>
      <c r="AT209" s="229">
        <v>25</v>
      </c>
      <c r="AU209" s="111"/>
      <c r="AV209" s="233"/>
      <c r="AW209" s="47">
        <v>0</v>
      </c>
      <c r="AX209" s="49"/>
      <c r="AY209" s="49"/>
    </row>
    <row r="210" spans="1:51" ht="21.75" customHeight="1" x14ac:dyDescent="0.3">
      <c r="A210" s="718"/>
      <c r="B210" s="670"/>
      <c r="C210" s="670"/>
      <c r="D210" s="85" t="s">
        <v>103</v>
      </c>
      <c r="E210" s="41">
        <f t="shared" si="0"/>
        <v>40</v>
      </c>
      <c r="F210" s="42">
        <f t="shared" si="1"/>
        <v>0</v>
      </c>
      <c r="G210" s="42">
        <f t="shared" si="2"/>
        <v>0</v>
      </c>
      <c r="H210" s="42">
        <f t="shared" si="3"/>
        <v>0</v>
      </c>
      <c r="I210" s="43">
        <f t="shared" si="4"/>
        <v>0</v>
      </c>
      <c r="J210" s="44">
        <f t="shared" si="5"/>
        <v>40</v>
      </c>
      <c r="K210" s="650"/>
      <c r="L210" s="670"/>
      <c r="M210" s="650"/>
      <c r="N210" s="650"/>
      <c r="O210" s="650"/>
      <c r="P210" s="91">
        <v>0</v>
      </c>
      <c r="Q210" s="92"/>
      <c r="R210" s="92"/>
      <c r="S210" s="131">
        <v>0</v>
      </c>
      <c r="T210" s="234"/>
      <c r="U210" s="235"/>
      <c r="V210" s="234"/>
      <c r="W210" s="103">
        <v>0</v>
      </c>
      <c r="X210" s="102"/>
      <c r="Y210" s="91"/>
      <c r="Z210" s="131">
        <v>0</v>
      </c>
      <c r="AA210" s="234"/>
      <c r="AB210" s="143"/>
      <c r="AC210" s="235">
        <v>40</v>
      </c>
      <c r="AD210" s="234"/>
      <c r="AE210" s="91">
        <v>0</v>
      </c>
      <c r="AF210" s="102"/>
      <c r="AG210" s="131"/>
      <c r="AH210" s="106"/>
      <c r="AI210" s="235"/>
      <c r="AJ210" s="91">
        <v>0</v>
      </c>
      <c r="AK210" s="131">
        <v>0</v>
      </c>
      <c r="AL210" s="234"/>
      <c r="AM210" s="91"/>
      <c r="AN210" s="236"/>
      <c r="AO210" s="237">
        <v>0</v>
      </c>
      <c r="AP210" s="237">
        <v>0</v>
      </c>
      <c r="AQ210" s="133">
        <v>0</v>
      </c>
      <c r="AR210" s="133">
        <v>0</v>
      </c>
      <c r="AS210" s="131"/>
      <c r="AT210" s="234"/>
      <c r="AU210" s="131"/>
      <c r="AV210" s="238"/>
      <c r="AW210" s="91">
        <v>0</v>
      </c>
      <c r="AX210" s="92"/>
      <c r="AY210" s="92"/>
    </row>
    <row r="211" spans="1:51" ht="21.75" customHeight="1" x14ac:dyDescent="0.3">
      <c r="A211" s="714" t="s">
        <v>1459</v>
      </c>
      <c r="B211" s="728" t="s">
        <v>1461</v>
      </c>
      <c r="C211" s="728" t="s">
        <v>163</v>
      </c>
      <c r="D211" s="37" t="s">
        <v>72</v>
      </c>
      <c r="E211" s="41">
        <f t="shared" si="0"/>
        <v>10</v>
      </c>
      <c r="F211" s="42">
        <f t="shared" si="1"/>
        <v>8</v>
      </c>
      <c r="G211" s="42">
        <f t="shared" si="2"/>
        <v>8</v>
      </c>
      <c r="H211" s="42">
        <f t="shared" si="3"/>
        <v>5</v>
      </c>
      <c r="I211" s="43">
        <f t="shared" si="4"/>
        <v>5</v>
      </c>
      <c r="J211" s="44">
        <f t="shared" si="5"/>
        <v>36</v>
      </c>
      <c r="K211" s="681">
        <f>(J211+(J212/5))</f>
        <v>42.4</v>
      </c>
      <c r="L211" s="679"/>
      <c r="M211" s="723"/>
      <c r="N211" s="651">
        <f>K211+(L211*2)+(M211*30)</f>
        <v>42.4</v>
      </c>
      <c r="O211" s="649">
        <f>IF(N211=0,"",RANK(N211,N:N,0))</f>
        <v>107</v>
      </c>
      <c r="P211" s="47">
        <v>0</v>
      </c>
      <c r="Q211" s="49"/>
      <c r="R211" s="49"/>
      <c r="S211" s="111">
        <v>0</v>
      </c>
      <c r="T211" s="229"/>
      <c r="U211" s="230"/>
      <c r="V211" s="229"/>
      <c r="W211" s="63">
        <v>0</v>
      </c>
      <c r="X211" s="59"/>
      <c r="Y211" s="47"/>
      <c r="Z211" s="111">
        <v>0</v>
      </c>
      <c r="AA211" s="229"/>
      <c r="AB211" s="122">
        <v>4</v>
      </c>
      <c r="AC211" s="230">
        <v>0</v>
      </c>
      <c r="AD211" s="229"/>
      <c r="AE211" s="47">
        <v>8</v>
      </c>
      <c r="AF211" s="59"/>
      <c r="AG211" s="111">
        <v>5</v>
      </c>
      <c r="AH211" s="74"/>
      <c r="AI211" s="230"/>
      <c r="AJ211" s="47">
        <v>8</v>
      </c>
      <c r="AK211" s="111">
        <v>5</v>
      </c>
      <c r="AL211" s="229"/>
      <c r="AM211" s="47">
        <v>5</v>
      </c>
      <c r="AN211" s="231"/>
      <c r="AO211" s="232">
        <v>0</v>
      </c>
      <c r="AP211" s="232">
        <v>0</v>
      </c>
      <c r="AQ211" s="112">
        <v>10</v>
      </c>
      <c r="AR211" s="112">
        <v>0</v>
      </c>
      <c r="AS211" s="111">
        <v>5</v>
      </c>
      <c r="AT211" s="229"/>
      <c r="AU211" s="111">
        <v>5</v>
      </c>
      <c r="AV211" s="233"/>
      <c r="AW211" s="47">
        <v>0</v>
      </c>
      <c r="AX211" s="49"/>
      <c r="AY211" s="49"/>
    </row>
    <row r="212" spans="1:51" ht="21.75" customHeight="1" x14ac:dyDescent="0.3">
      <c r="A212" s="718"/>
      <c r="B212" s="670"/>
      <c r="C212" s="670"/>
      <c r="D212" s="85" t="s">
        <v>103</v>
      </c>
      <c r="E212" s="41">
        <f t="shared" si="0"/>
        <v>25</v>
      </c>
      <c r="F212" s="42">
        <f t="shared" si="1"/>
        <v>7</v>
      </c>
      <c r="G212" s="42">
        <f t="shared" si="2"/>
        <v>0</v>
      </c>
      <c r="H212" s="42">
        <f t="shared" si="3"/>
        <v>0</v>
      </c>
      <c r="I212" s="43">
        <f t="shared" si="4"/>
        <v>0</v>
      </c>
      <c r="J212" s="44">
        <f t="shared" si="5"/>
        <v>32</v>
      </c>
      <c r="K212" s="650"/>
      <c r="L212" s="650"/>
      <c r="M212" s="650"/>
      <c r="N212" s="650"/>
      <c r="O212" s="650"/>
      <c r="P212" s="91">
        <v>0</v>
      </c>
      <c r="Q212" s="92"/>
      <c r="R212" s="92"/>
      <c r="S212" s="131">
        <v>0</v>
      </c>
      <c r="T212" s="234"/>
      <c r="U212" s="235"/>
      <c r="V212" s="234"/>
      <c r="W212" s="103">
        <v>0</v>
      </c>
      <c r="X212" s="102"/>
      <c r="Y212" s="91"/>
      <c r="Z212" s="131">
        <v>0</v>
      </c>
      <c r="AA212" s="234"/>
      <c r="AB212" s="143">
        <v>7</v>
      </c>
      <c r="AC212" s="235">
        <v>0</v>
      </c>
      <c r="AD212" s="234"/>
      <c r="AE212" s="91">
        <v>0</v>
      </c>
      <c r="AF212" s="102"/>
      <c r="AG212" s="131"/>
      <c r="AH212" s="106"/>
      <c r="AI212" s="235"/>
      <c r="AJ212" s="91">
        <v>0</v>
      </c>
      <c r="AK212" s="131">
        <v>0</v>
      </c>
      <c r="AL212" s="234"/>
      <c r="AM212" s="91"/>
      <c r="AN212" s="236"/>
      <c r="AO212" s="237">
        <v>0</v>
      </c>
      <c r="AP212" s="237">
        <v>0</v>
      </c>
      <c r="AQ212" s="133">
        <v>25</v>
      </c>
      <c r="AR212" s="133">
        <v>0</v>
      </c>
      <c r="AS212" s="131"/>
      <c r="AT212" s="234"/>
      <c r="AU212" s="131"/>
      <c r="AV212" s="238"/>
      <c r="AW212" s="91">
        <v>0</v>
      </c>
      <c r="AX212" s="92"/>
      <c r="AY212" s="92"/>
    </row>
    <row r="213" spans="1:51" ht="21.75" customHeight="1" x14ac:dyDescent="0.3">
      <c r="A213" s="714" t="s">
        <v>1471</v>
      </c>
      <c r="B213" s="728" t="s">
        <v>1472</v>
      </c>
      <c r="C213" s="728" t="s">
        <v>338</v>
      </c>
      <c r="D213" s="37" t="s">
        <v>72</v>
      </c>
      <c r="E213" s="41">
        <f t="shared" si="0"/>
        <v>60</v>
      </c>
      <c r="F213" s="42">
        <f t="shared" si="1"/>
        <v>40</v>
      </c>
      <c r="G213" s="42">
        <f t="shared" si="2"/>
        <v>38</v>
      </c>
      <c r="H213" s="42">
        <f t="shared" si="3"/>
        <v>25</v>
      </c>
      <c r="I213" s="43">
        <f t="shared" si="4"/>
        <v>25</v>
      </c>
      <c r="J213" s="44">
        <f t="shared" si="5"/>
        <v>188</v>
      </c>
      <c r="K213" s="681">
        <f>(J213+(J214/5))</f>
        <v>240.8</v>
      </c>
      <c r="L213" s="649"/>
      <c r="M213" s="723"/>
      <c r="N213" s="651">
        <f>K213+(L213*2)+(M213*30)</f>
        <v>240.8</v>
      </c>
      <c r="O213" s="649">
        <f>IF(N213=0,"",RANK(N213,N:N,0))</f>
        <v>47</v>
      </c>
      <c r="P213" s="47">
        <v>0</v>
      </c>
      <c r="Q213" s="49"/>
      <c r="R213" s="49"/>
      <c r="S213" s="111">
        <v>8</v>
      </c>
      <c r="T213" s="229"/>
      <c r="U213" s="230"/>
      <c r="V213" s="229"/>
      <c r="W213" s="63">
        <v>0</v>
      </c>
      <c r="X213" s="59"/>
      <c r="Y213" s="47">
        <v>8</v>
      </c>
      <c r="Z213" s="111">
        <v>5</v>
      </c>
      <c r="AA213" s="229">
        <v>3</v>
      </c>
      <c r="AB213" s="122">
        <v>12</v>
      </c>
      <c r="AC213" s="230">
        <v>25</v>
      </c>
      <c r="AD213" s="229">
        <v>5</v>
      </c>
      <c r="AE213" s="47">
        <v>8</v>
      </c>
      <c r="AF213" s="59">
        <v>8</v>
      </c>
      <c r="AG213" s="111">
        <v>5</v>
      </c>
      <c r="AH213" s="74">
        <v>60</v>
      </c>
      <c r="AI213" s="230">
        <v>38</v>
      </c>
      <c r="AJ213" s="47">
        <v>15</v>
      </c>
      <c r="AK213" s="111">
        <v>15</v>
      </c>
      <c r="AL213" s="229"/>
      <c r="AM213" s="47"/>
      <c r="AN213" s="231">
        <v>25</v>
      </c>
      <c r="AO213" s="232">
        <v>0</v>
      </c>
      <c r="AP213" s="232">
        <v>0</v>
      </c>
      <c r="AQ213" s="112">
        <v>10</v>
      </c>
      <c r="AR213" s="112">
        <v>0</v>
      </c>
      <c r="AS213" s="111">
        <v>40</v>
      </c>
      <c r="AT213" s="229"/>
      <c r="AU213" s="111">
        <v>25</v>
      </c>
      <c r="AV213" s="233">
        <v>25</v>
      </c>
      <c r="AW213" s="47">
        <v>60</v>
      </c>
      <c r="AX213" s="49"/>
      <c r="AY213" s="49"/>
    </row>
    <row r="214" spans="1:51" ht="21.75" customHeight="1" x14ac:dyDescent="0.3">
      <c r="A214" s="718"/>
      <c r="B214" s="670"/>
      <c r="C214" s="670"/>
      <c r="D214" s="85" t="s">
        <v>103</v>
      </c>
      <c r="E214" s="41">
        <f t="shared" si="0"/>
        <v>100</v>
      </c>
      <c r="F214" s="42">
        <f t="shared" si="1"/>
        <v>60</v>
      </c>
      <c r="G214" s="42">
        <f t="shared" si="2"/>
        <v>60</v>
      </c>
      <c r="H214" s="42">
        <f t="shared" si="3"/>
        <v>40</v>
      </c>
      <c r="I214" s="43">
        <f t="shared" si="4"/>
        <v>4</v>
      </c>
      <c r="J214" s="44">
        <f t="shared" si="5"/>
        <v>264</v>
      </c>
      <c r="K214" s="650"/>
      <c r="L214" s="650"/>
      <c r="M214" s="650"/>
      <c r="N214" s="650"/>
      <c r="O214" s="650"/>
      <c r="P214" s="91">
        <v>0</v>
      </c>
      <c r="Q214" s="92"/>
      <c r="R214" s="92"/>
      <c r="S214" s="131">
        <v>0</v>
      </c>
      <c r="T214" s="234"/>
      <c r="U214" s="235"/>
      <c r="V214" s="234"/>
      <c r="W214" s="103">
        <v>0</v>
      </c>
      <c r="X214" s="102"/>
      <c r="Y214" s="91"/>
      <c r="Z214" s="131">
        <v>0</v>
      </c>
      <c r="AA214" s="234"/>
      <c r="AB214" s="143">
        <v>4</v>
      </c>
      <c r="AC214" s="235">
        <v>0</v>
      </c>
      <c r="AD214" s="234"/>
      <c r="AE214" s="91">
        <v>0</v>
      </c>
      <c r="AF214" s="102"/>
      <c r="AG214" s="131"/>
      <c r="AH214" s="106">
        <v>60</v>
      </c>
      <c r="AI214" s="235">
        <v>40</v>
      </c>
      <c r="AJ214" s="91">
        <v>0</v>
      </c>
      <c r="AK214" s="131">
        <v>0</v>
      </c>
      <c r="AL214" s="234"/>
      <c r="AM214" s="91"/>
      <c r="AN214" s="236"/>
      <c r="AO214" s="237">
        <v>0</v>
      </c>
      <c r="AP214" s="237">
        <v>0</v>
      </c>
      <c r="AQ214" s="133">
        <v>60</v>
      </c>
      <c r="AR214" s="133">
        <v>0</v>
      </c>
      <c r="AS214" s="131"/>
      <c r="AT214" s="234"/>
      <c r="AU214" s="131"/>
      <c r="AV214" s="238">
        <v>100</v>
      </c>
      <c r="AW214" s="91">
        <v>0</v>
      </c>
      <c r="AX214" s="92"/>
      <c r="AY214" s="92"/>
    </row>
    <row r="215" spans="1:51" ht="21.75" customHeight="1" x14ac:dyDescent="0.3">
      <c r="A215" s="714" t="s">
        <v>1478</v>
      </c>
      <c r="B215" s="728" t="s">
        <v>1479</v>
      </c>
      <c r="C215" s="728" t="s">
        <v>183</v>
      </c>
      <c r="D215" s="37" t="s">
        <v>72</v>
      </c>
      <c r="E215" s="41">
        <f t="shared" si="0"/>
        <v>40</v>
      </c>
      <c r="F215" s="42">
        <f t="shared" si="1"/>
        <v>15</v>
      </c>
      <c r="G215" s="42">
        <f t="shared" si="2"/>
        <v>15</v>
      </c>
      <c r="H215" s="42">
        <f t="shared" si="3"/>
        <v>10</v>
      </c>
      <c r="I215" s="43">
        <f t="shared" si="4"/>
        <v>8</v>
      </c>
      <c r="J215" s="44">
        <f t="shared" si="5"/>
        <v>88</v>
      </c>
      <c r="K215" s="681">
        <f>(J215+(J216/5))</f>
        <v>99</v>
      </c>
      <c r="L215" s="649">
        <f>Nemzetközi!C102</f>
        <v>0</v>
      </c>
      <c r="M215" s="723"/>
      <c r="N215" s="651">
        <f>K215+(L215*2)+(M215*30)</f>
        <v>99</v>
      </c>
      <c r="O215" s="649">
        <f>IF(N215=0,"",RANK(N215,N:N,0))</f>
        <v>78</v>
      </c>
      <c r="P215" s="47">
        <v>15</v>
      </c>
      <c r="Q215" s="49"/>
      <c r="R215" s="49">
        <v>10</v>
      </c>
      <c r="S215" s="111">
        <v>0</v>
      </c>
      <c r="T215" s="229"/>
      <c r="U215" s="230"/>
      <c r="V215" s="229"/>
      <c r="W215" s="63">
        <v>8</v>
      </c>
      <c r="X215" s="59"/>
      <c r="Y215" s="47">
        <v>15</v>
      </c>
      <c r="Z215" s="111">
        <v>8</v>
      </c>
      <c r="AA215" s="229">
        <v>8</v>
      </c>
      <c r="AB215" s="122"/>
      <c r="AC215" s="230">
        <v>0</v>
      </c>
      <c r="AD215" s="229"/>
      <c r="AE215" s="47">
        <v>8</v>
      </c>
      <c r="AF215" s="59"/>
      <c r="AG215" s="111"/>
      <c r="AH215" s="74"/>
      <c r="AI215" s="230"/>
      <c r="AJ215" s="47">
        <v>0</v>
      </c>
      <c r="AK215" s="111">
        <v>0</v>
      </c>
      <c r="AL215" s="229"/>
      <c r="AM215" s="47"/>
      <c r="AN215" s="231"/>
      <c r="AO215" s="232">
        <v>0</v>
      </c>
      <c r="AP215" s="232">
        <v>0</v>
      </c>
      <c r="AQ215" s="112">
        <v>40</v>
      </c>
      <c r="AR215" s="112">
        <v>0</v>
      </c>
      <c r="AS215" s="111"/>
      <c r="AT215" s="229"/>
      <c r="AU215" s="111"/>
      <c r="AV215" s="233"/>
      <c r="AW215" s="47">
        <v>0</v>
      </c>
      <c r="AX215" s="49"/>
      <c r="AY215" s="49"/>
    </row>
    <row r="216" spans="1:51" ht="21.75" customHeight="1" x14ac:dyDescent="0.3">
      <c r="A216" s="718"/>
      <c r="B216" s="670"/>
      <c r="C216" s="670"/>
      <c r="D216" s="85" t="s">
        <v>103</v>
      </c>
      <c r="E216" s="41">
        <f t="shared" si="0"/>
        <v>30</v>
      </c>
      <c r="F216" s="42">
        <f t="shared" si="1"/>
        <v>25</v>
      </c>
      <c r="G216" s="42">
        <f t="shared" si="2"/>
        <v>0</v>
      </c>
      <c r="H216" s="42">
        <f t="shared" si="3"/>
        <v>0</v>
      </c>
      <c r="I216" s="43">
        <f t="shared" si="4"/>
        <v>0</v>
      </c>
      <c r="J216" s="44">
        <f t="shared" si="5"/>
        <v>55</v>
      </c>
      <c r="K216" s="650"/>
      <c r="L216" s="650"/>
      <c r="M216" s="650"/>
      <c r="N216" s="650"/>
      <c r="O216" s="650"/>
      <c r="P216" s="91">
        <v>0</v>
      </c>
      <c r="Q216" s="92"/>
      <c r="R216" s="92">
        <v>30</v>
      </c>
      <c r="S216" s="131">
        <v>0</v>
      </c>
      <c r="T216" s="234"/>
      <c r="U216" s="235"/>
      <c r="V216" s="234"/>
      <c r="W216" s="103">
        <v>0</v>
      </c>
      <c r="X216" s="102"/>
      <c r="Y216" s="91"/>
      <c r="Z216" s="131">
        <v>0</v>
      </c>
      <c r="AA216" s="234"/>
      <c r="AB216" s="143"/>
      <c r="AC216" s="235">
        <v>0</v>
      </c>
      <c r="AD216" s="234"/>
      <c r="AE216" s="91">
        <v>0</v>
      </c>
      <c r="AF216" s="102"/>
      <c r="AG216" s="131"/>
      <c r="AH216" s="106"/>
      <c r="AI216" s="235"/>
      <c r="AJ216" s="91">
        <v>0</v>
      </c>
      <c r="AK216" s="131">
        <v>0</v>
      </c>
      <c r="AL216" s="234"/>
      <c r="AM216" s="91"/>
      <c r="AN216" s="236"/>
      <c r="AO216" s="237">
        <v>0</v>
      </c>
      <c r="AP216" s="237">
        <v>0</v>
      </c>
      <c r="AQ216" s="133">
        <v>25</v>
      </c>
      <c r="AR216" s="133">
        <v>0</v>
      </c>
      <c r="AS216" s="131"/>
      <c r="AT216" s="234"/>
      <c r="AU216" s="131"/>
      <c r="AV216" s="238"/>
      <c r="AW216" s="91">
        <v>0</v>
      </c>
      <c r="AX216" s="92"/>
      <c r="AY216" s="92"/>
    </row>
    <row r="217" spans="1:51" ht="21.75" customHeight="1" x14ac:dyDescent="0.3">
      <c r="A217" s="714" t="s">
        <v>1486</v>
      </c>
      <c r="B217" s="728" t="s">
        <v>1487</v>
      </c>
      <c r="C217" s="728" t="s">
        <v>338</v>
      </c>
      <c r="D217" s="37" t="s">
        <v>72</v>
      </c>
      <c r="E217" s="41">
        <f t="shared" si="0"/>
        <v>15</v>
      </c>
      <c r="F217" s="42">
        <f t="shared" si="1"/>
        <v>5</v>
      </c>
      <c r="G217" s="42">
        <f t="shared" si="2"/>
        <v>3</v>
      </c>
      <c r="H217" s="42">
        <f t="shared" si="3"/>
        <v>3</v>
      </c>
      <c r="I217" s="43">
        <f t="shared" si="4"/>
        <v>3</v>
      </c>
      <c r="J217" s="44">
        <f t="shared" si="5"/>
        <v>29</v>
      </c>
      <c r="K217" s="681">
        <f>(J217+(J218/5))</f>
        <v>29</v>
      </c>
      <c r="L217" s="649"/>
      <c r="M217" s="723"/>
      <c r="N217" s="651">
        <f>K217+(L217*2)+(M217*30)</f>
        <v>29</v>
      </c>
      <c r="O217" s="649">
        <f>IF(N217=0,"",RANK(N217,N:N,0))</f>
        <v>120</v>
      </c>
      <c r="P217" s="47">
        <v>0</v>
      </c>
      <c r="Q217" s="49"/>
      <c r="R217" s="49"/>
      <c r="S217" s="111">
        <v>3</v>
      </c>
      <c r="T217" s="229"/>
      <c r="U217" s="230"/>
      <c r="V217" s="229"/>
      <c r="W217" s="63">
        <v>0</v>
      </c>
      <c r="X217" s="59"/>
      <c r="Y217" s="47"/>
      <c r="Z217" s="111">
        <v>3</v>
      </c>
      <c r="AA217" s="229">
        <v>3</v>
      </c>
      <c r="AB217" s="122"/>
      <c r="AC217" s="230">
        <v>0</v>
      </c>
      <c r="AD217" s="229">
        <v>15</v>
      </c>
      <c r="AE217" s="47">
        <v>3</v>
      </c>
      <c r="AF217" s="59"/>
      <c r="AG217" s="111">
        <v>5</v>
      </c>
      <c r="AH217" s="74"/>
      <c r="AI217" s="230"/>
      <c r="AJ217" s="47">
        <v>0</v>
      </c>
      <c r="AK217" s="111">
        <v>0</v>
      </c>
      <c r="AL217" s="229"/>
      <c r="AM217" s="47"/>
      <c r="AN217" s="231"/>
      <c r="AO217" s="232">
        <v>0</v>
      </c>
      <c r="AP217" s="232">
        <v>0</v>
      </c>
      <c r="AQ217" s="112">
        <v>0</v>
      </c>
      <c r="AR217" s="112">
        <v>0</v>
      </c>
      <c r="AS217" s="111"/>
      <c r="AT217" s="229"/>
      <c r="AU217" s="111"/>
      <c r="AV217" s="233"/>
      <c r="AW217" s="47">
        <v>0</v>
      </c>
      <c r="AX217" s="49"/>
      <c r="AY217" s="49"/>
    </row>
    <row r="218" spans="1:51" ht="21.75" customHeight="1" x14ac:dyDescent="0.3">
      <c r="A218" s="718"/>
      <c r="B218" s="670"/>
      <c r="C218" s="670"/>
      <c r="D218" s="85" t="s">
        <v>103</v>
      </c>
      <c r="E218" s="41">
        <f t="shared" si="0"/>
        <v>0</v>
      </c>
      <c r="F218" s="42">
        <f t="shared" si="1"/>
        <v>0</v>
      </c>
      <c r="G218" s="42">
        <f t="shared" si="2"/>
        <v>0</v>
      </c>
      <c r="H218" s="42">
        <f t="shared" si="3"/>
        <v>0</v>
      </c>
      <c r="I218" s="43">
        <f t="shared" si="4"/>
        <v>0</v>
      </c>
      <c r="J218" s="44">
        <f t="shared" si="5"/>
        <v>0</v>
      </c>
      <c r="K218" s="650"/>
      <c r="L218" s="650"/>
      <c r="M218" s="650"/>
      <c r="N218" s="650"/>
      <c r="O218" s="650"/>
      <c r="P218" s="91">
        <v>0</v>
      </c>
      <c r="Q218" s="92"/>
      <c r="R218" s="92"/>
      <c r="S218" s="131">
        <v>0</v>
      </c>
      <c r="T218" s="234"/>
      <c r="U218" s="235"/>
      <c r="V218" s="234"/>
      <c r="W218" s="103">
        <v>0</v>
      </c>
      <c r="X218" s="102"/>
      <c r="Y218" s="91"/>
      <c r="Z218" s="131">
        <v>0</v>
      </c>
      <c r="AA218" s="234"/>
      <c r="AB218" s="143"/>
      <c r="AC218" s="235">
        <v>0</v>
      </c>
      <c r="AD218" s="234"/>
      <c r="AE218" s="91">
        <v>0</v>
      </c>
      <c r="AF218" s="102"/>
      <c r="AG218" s="131"/>
      <c r="AH218" s="106"/>
      <c r="AI218" s="235"/>
      <c r="AJ218" s="91">
        <v>0</v>
      </c>
      <c r="AK218" s="131">
        <v>0</v>
      </c>
      <c r="AL218" s="234"/>
      <c r="AM218" s="91"/>
      <c r="AN218" s="236"/>
      <c r="AO218" s="237">
        <v>0</v>
      </c>
      <c r="AP218" s="237">
        <v>0</v>
      </c>
      <c r="AQ218" s="133">
        <v>0</v>
      </c>
      <c r="AR218" s="133">
        <v>0</v>
      </c>
      <c r="AS218" s="131"/>
      <c r="AT218" s="234"/>
      <c r="AU218" s="131"/>
      <c r="AV218" s="238"/>
      <c r="AW218" s="91">
        <v>0</v>
      </c>
      <c r="AX218" s="92"/>
      <c r="AY218" s="92"/>
    </row>
    <row r="219" spans="1:51" ht="21.75" customHeight="1" x14ac:dyDescent="0.3">
      <c r="A219" s="714" t="s">
        <v>1493</v>
      </c>
      <c r="B219" s="728" t="s">
        <v>1494</v>
      </c>
      <c r="C219" s="728" t="s">
        <v>138</v>
      </c>
      <c r="D219" s="37" t="s">
        <v>72</v>
      </c>
      <c r="E219" s="41">
        <f t="shared" si="0"/>
        <v>60</v>
      </c>
      <c r="F219" s="42">
        <f t="shared" si="1"/>
        <v>40</v>
      </c>
      <c r="G219" s="42">
        <f t="shared" si="2"/>
        <v>40</v>
      </c>
      <c r="H219" s="42">
        <f t="shared" si="3"/>
        <v>25</v>
      </c>
      <c r="I219" s="43">
        <f t="shared" si="4"/>
        <v>25</v>
      </c>
      <c r="J219" s="44">
        <f t="shared" si="5"/>
        <v>190</v>
      </c>
      <c r="K219" s="681">
        <f>(J219+(J220/5))</f>
        <v>241.6</v>
      </c>
      <c r="L219" s="649">
        <f>Nemzetközi!C104</f>
        <v>0</v>
      </c>
      <c r="M219" s="723"/>
      <c r="N219" s="651">
        <f>K219+(L219*2)+(M219*30)</f>
        <v>241.6</v>
      </c>
      <c r="O219" s="649">
        <f>IF(N219=0,"",RANK(N219,N:N,0))</f>
        <v>46</v>
      </c>
      <c r="P219" s="47">
        <v>0</v>
      </c>
      <c r="Q219" s="49"/>
      <c r="R219" s="49"/>
      <c r="S219" s="111">
        <v>15</v>
      </c>
      <c r="T219" s="229"/>
      <c r="U219" s="230"/>
      <c r="V219" s="229">
        <v>15</v>
      </c>
      <c r="W219" s="63">
        <v>8</v>
      </c>
      <c r="X219" s="59"/>
      <c r="Y219" s="47"/>
      <c r="Z219" s="111">
        <v>3</v>
      </c>
      <c r="AA219" s="229">
        <v>5</v>
      </c>
      <c r="AB219" s="122">
        <v>21</v>
      </c>
      <c r="AC219" s="230">
        <v>25</v>
      </c>
      <c r="AD219" s="229"/>
      <c r="AE219" s="47">
        <v>3</v>
      </c>
      <c r="AF219" s="59">
        <v>15</v>
      </c>
      <c r="AG219" s="111">
        <v>25</v>
      </c>
      <c r="AH219" s="74">
        <v>40</v>
      </c>
      <c r="AI219" s="230">
        <v>25</v>
      </c>
      <c r="AJ219" s="47">
        <v>15</v>
      </c>
      <c r="AK219" s="111">
        <v>0</v>
      </c>
      <c r="AL219" s="229">
        <v>25</v>
      </c>
      <c r="AM219" s="47">
        <v>25</v>
      </c>
      <c r="AN219" s="231">
        <v>60</v>
      </c>
      <c r="AO219" s="232">
        <v>0</v>
      </c>
      <c r="AP219" s="232">
        <v>0</v>
      </c>
      <c r="AQ219" s="112">
        <v>40</v>
      </c>
      <c r="AR219" s="112">
        <v>6</v>
      </c>
      <c r="AS219" s="111">
        <v>5</v>
      </c>
      <c r="AT219" s="229"/>
      <c r="AU219" s="111"/>
      <c r="AV219" s="233"/>
      <c r="AW219" s="47">
        <v>0</v>
      </c>
      <c r="AX219" s="49"/>
      <c r="AY219" s="49"/>
    </row>
    <row r="220" spans="1:51" ht="21.75" customHeight="1" x14ac:dyDescent="0.3">
      <c r="A220" s="718"/>
      <c r="B220" s="670"/>
      <c r="C220" s="670"/>
      <c r="D220" s="85" t="s">
        <v>103</v>
      </c>
      <c r="E220" s="41">
        <f t="shared" si="0"/>
        <v>60</v>
      </c>
      <c r="F220" s="42">
        <f t="shared" si="1"/>
        <v>60</v>
      </c>
      <c r="G220" s="42">
        <f t="shared" si="2"/>
        <v>58</v>
      </c>
      <c r="H220" s="42">
        <f t="shared" si="3"/>
        <v>40</v>
      </c>
      <c r="I220" s="43">
        <f t="shared" si="4"/>
        <v>40</v>
      </c>
      <c r="J220" s="44">
        <f t="shared" si="5"/>
        <v>258</v>
      </c>
      <c r="K220" s="650"/>
      <c r="L220" s="650"/>
      <c r="M220" s="650"/>
      <c r="N220" s="650"/>
      <c r="O220" s="650"/>
      <c r="P220" s="91">
        <v>0</v>
      </c>
      <c r="Q220" s="92"/>
      <c r="R220" s="92"/>
      <c r="S220" s="131">
        <v>0</v>
      </c>
      <c r="T220" s="234"/>
      <c r="U220" s="235"/>
      <c r="V220" s="234"/>
      <c r="W220" s="103">
        <v>25</v>
      </c>
      <c r="X220" s="102"/>
      <c r="Y220" s="91"/>
      <c r="Z220" s="131">
        <v>0</v>
      </c>
      <c r="AA220" s="234"/>
      <c r="AB220" s="143">
        <v>58</v>
      </c>
      <c r="AC220" s="235">
        <v>40</v>
      </c>
      <c r="AD220" s="234"/>
      <c r="AE220" s="91">
        <v>0</v>
      </c>
      <c r="AF220" s="102"/>
      <c r="AG220" s="131"/>
      <c r="AH220" s="106">
        <v>60</v>
      </c>
      <c r="AI220" s="235">
        <v>40</v>
      </c>
      <c r="AJ220" s="91">
        <v>0</v>
      </c>
      <c r="AK220" s="131">
        <v>0</v>
      </c>
      <c r="AL220" s="234"/>
      <c r="AM220" s="91"/>
      <c r="AN220" s="236">
        <v>40</v>
      </c>
      <c r="AO220" s="237">
        <v>0</v>
      </c>
      <c r="AP220" s="237">
        <v>0</v>
      </c>
      <c r="AQ220" s="133">
        <v>60</v>
      </c>
      <c r="AR220" s="133">
        <v>0</v>
      </c>
      <c r="AS220" s="131"/>
      <c r="AT220" s="234"/>
      <c r="AU220" s="131"/>
      <c r="AV220" s="238"/>
      <c r="AW220" s="91">
        <v>0</v>
      </c>
      <c r="AX220" s="92"/>
      <c r="AY220" s="92"/>
    </row>
    <row r="221" spans="1:51" ht="21.75" customHeight="1" x14ac:dyDescent="0.3">
      <c r="A221" s="714" t="s">
        <v>824</v>
      </c>
      <c r="B221" s="728" t="s">
        <v>825</v>
      </c>
      <c r="C221" s="728" t="s">
        <v>138</v>
      </c>
      <c r="D221" s="37" t="s">
        <v>72</v>
      </c>
      <c r="E221" s="41">
        <f t="shared" si="0"/>
        <v>25</v>
      </c>
      <c r="F221" s="42">
        <f t="shared" si="1"/>
        <v>15</v>
      </c>
      <c r="G221" s="42">
        <f t="shared" si="2"/>
        <v>8</v>
      </c>
      <c r="H221" s="42">
        <f t="shared" si="3"/>
        <v>8</v>
      </c>
      <c r="I221" s="43">
        <f t="shared" si="4"/>
        <v>3</v>
      </c>
      <c r="J221" s="44">
        <f t="shared" si="5"/>
        <v>59</v>
      </c>
      <c r="K221" s="681">
        <f>(J221+(J222/5))</f>
        <v>67</v>
      </c>
      <c r="L221" s="649"/>
      <c r="M221" s="723"/>
      <c r="N221" s="651">
        <f>K221+(L221*2)+(M221*30)</f>
        <v>67</v>
      </c>
      <c r="O221" s="649">
        <f>IF(N221=0,"",RANK(N221,N:N,0))</f>
        <v>92</v>
      </c>
      <c r="P221" s="47">
        <v>0</v>
      </c>
      <c r="Q221" s="49"/>
      <c r="R221" s="49"/>
      <c r="S221" s="111">
        <v>0</v>
      </c>
      <c r="T221" s="229">
        <v>15</v>
      </c>
      <c r="U221" s="230"/>
      <c r="V221" s="229"/>
      <c r="W221" s="63">
        <v>8</v>
      </c>
      <c r="X221" s="59"/>
      <c r="Y221" s="47">
        <v>3</v>
      </c>
      <c r="Z221" s="111">
        <v>0</v>
      </c>
      <c r="AA221" s="229">
        <v>3</v>
      </c>
      <c r="AB221" s="122"/>
      <c r="AC221" s="230">
        <v>0</v>
      </c>
      <c r="AD221" s="229"/>
      <c r="AE221" s="47">
        <v>3</v>
      </c>
      <c r="AF221" s="59"/>
      <c r="AG221" s="111"/>
      <c r="AH221" s="74"/>
      <c r="AI221" s="230"/>
      <c r="AJ221" s="47">
        <v>8</v>
      </c>
      <c r="AK221" s="111">
        <v>0</v>
      </c>
      <c r="AL221" s="229">
        <v>25</v>
      </c>
      <c r="AM221" s="47"/>
      <c r="AN221" s="231"/>
      <c r="AO221" s="232">
        <v>0</v>
      </c>
      <c r="AP221" s="232">
        <v>0</v>
      </c>
      <c r="AQ221" s="112">
        <v>0</v>
      </c>
      <c r="AR221" s="112">
        <v>0</v>
      </c>
      <c r="AS221" s="111"/>
      <c r="AT221" s="229"/>
      <c r="AU221" s="111"/>
      <c r="AV221" s="233"/>
      <c r="AW221" s="47">
        <v>0</v>
      </c>
      <c r="AX221" s="49"/>
      <c r="AY221" s="49"/>
    </row>
    <row r="222" spans="1:51" ht="21.75" customHeight="1" x14ac:dyDescent="0.3">
      <c r="A222" s="718"/>
      <c r="B222" s="670"/>
      <c r="C222" s="670"/>
      <c r="D222" s="85" t="s">
        <v>103</v>
      </c>
      <c r="E222" s="41">
        <f t="shared" si="0"/>
        <v>40</v>
      </c>
      <c r="F222" s="42">
        <f t="shared" si="1"/>
        <v>0</v>
      </c>
      <c r="G222" s="42">
        <f t="shared" si="2"/>
        <v>0</v>
      </c>
      <c r="H222" s="42">
        <f t="shared" si="3"/>
        <v>0</v>
      </c>
      <c r="I222" s="43">
        <f t="shared" si="4"/>
        <v>0</v>
      </c>
      <c r="J222" s="44">
        <f t="shared" si="5"/>
        <v>40</v>
      </c>
      <c r="K222" s="650"/>
      <c r="L222" s="650"/>
      <c r="M222" s="650"/>
      <c r="N222" s="650"/>
      <c r="O222" s="650"/>
      <c r="P222" s="91">
        <v>0</v>
      </c>
      <c r="Q222" s="92"/>
      <c r="R222" s="92"/>
      <c r="S222" s="131">
        <v>0</v>
      </c>
      <c r="T222" s="234"/>
      <c r="U222" s="235"/>
      <c r="V222" s="234"/>
      <c r="W222" s="103">
        <v>0</v>
      </c>
      <c r="X222" s="102"/>
      <c r="Y222" s="91"/>
      <c r="Z222" s="131">
        <v>0</v>
      </c>
      <c r="AA222" s="234"/>
      <c r="AB222" s="143"/>
      <c r="AC222" s="235">
        <v>0</v>
      </c>
      <c r="AD222" s="234"/>
      <c r="AE222" s="91">
        <v>0</v>
      </c>
      <c r="AF222" s="102"/>
      <c r="AG222" s="131"/>
      <c r="AH222" s="106"/>
      <c r="AI222" s="235">
        <v>40</v>
      </c>
      <c r="AJ222" s="91">
        <v>0</v>
      </c>
      <c r="AK222" s="131">
        <v>0</v>
      </c>
      <c r="AL222" s="234"/>
      <c r="AM222" s="91"/>
      <c r="AN222" s="236"/>
      <c r="AO222" s="237">
        <v>0</v>
      </c>
      <c r="AP222" s="237">
        <v>0</v>
      </c>
      <c r="AQ222" s="133">
        <v>0</v>
      </c>
      <c r="AR222" s="133">
        <v>0</v>
      </c>
      <c r="AS222" s="131"/>
      <c r="AT222" s="234"/>
      <c r="AU222" s="131"/>
      <c r="AV222" s="238"/>
      <c r="AW222" s="91">
        <v>0</v>
      </c>
      <c r="AX222" s="92"/>
      <c r="AY222" s="92"/>
    </row>
    <row r="223" spans="1:51" ht="21.75" customHeight="1" x14ac:dyDescent="0.3">
      <c r="A223" s="714" t="s">
        <v>1505</v>
      </c>
      <c r="B223" s="728" t="s">
        <v>1506</v>
      </c>
      <c r="C223" s="728" t="s">
        <v>156</v>
      </c>
      <c r="D223" s="37" t="s">
        <v>72</v>
      </c>
      <c r="E223" s="41">
        <f t="shared" si="0"/>
        <v>60</v>
      </c>
      <c r="F223" s="42">
        <f t="shared" si="1"/>
        <v>60</v>
      </c>
      <c r="G223" s="42">
        <f t="shared" si="2"/>
        <v>33</v>
      </c>
      <c r="H223" s="42">
        <f t="shared" si="3"/>
        <v>25</v>
      </c>
      <c r="I223" s="43">
        <f t="shared" si="4"/>
        <v>25</v>
      </c>
      <c r="J223" s="44">
        <f t="shared" si="5"/>
        <v>203</v>
      </c>
      <c r="K223" s="681">
        <f>(J223+(J224/5))</f>
        <v>261.39999999999998</v>
      </c>
      <c r="L223" s="649">
        <f>Nemzetközi!C105</f>
        <v>84</v>
      </c>
      <c r="M223" s="723"/>
      <c r="N223" s="651">
        <f>K223+(L223*2)+(M223*30)</f>
        <v>429.4</v>
      </c>
      <c r="O223" s="649">
        <f>IF(N223=0,"",RANK(N223,N:N,0))</f>
        <v>30</v>
      </c>
      <c r="P223" s="47">
        <v>0</v>
      </c>
      <c r="Q223" s="49"/>
      <c r="R223" s="49"/>
      <c r="S223" s="111">
        <v>0</v>
      </c>
      <c r="T223" s="229"/>
      <c r="U223" s="230"/>
      <c r="V223" s="229"/>
      <c r="W223" s="63">
        <v>0</v>
      </c>
      <c r="X223" s="59">
        <v>5</v>
      </c>
      <c r="Y223" s="47">
        <v>8</v>
      </c>
      <c r="Z223" s="111">
        <v>8</v>
      </c>
      <c r="AA223" s="229"/>
      <c r="AB223" s="122">
        <v>33</v>
      </c>
      <c r="AC223" s="230">
        <v>25</v>
      </c>
      <c r="AD223" s="229">
        <v>15</v>
      </c>
      <c r="AE223" s="47">
        <v>15</v>
      </c>
      <c r="AF223" s="59"/>
      <c r="AG223" s="111"/>
      <c r="AH223" s="74">
        <v>60</v>
      </c>
      <c r="AI223" s="230">
        <v>60</v>
      </c>
      <c r="AJ223" s="47">
        <v>5</v>
      </c>
      <c r="AK223" s="111">
        <v>0</v>
      </c>
      <c r="AL223" s="229"/>
      <c r="AM223" s="47"/>
      <c r="AN223" s="231">
        <v>25</v>
      </c>
      <c r="AO223" s="232">
        <v>0</v>
      </c>
      <c r="AP223" s="232">
        <v>0</v>
      </c>
      <c r="AQ223" s="112">
        <v>0</v>
      </c>
      <c r="AR223" s="112">
        <v>0</v>
      </c>
      <c r="AS223" s="111"/>
      <c r="AT223" s="229"/>
      <c r="AU223" s="111"/>
      <c r="AV223" s="233"/>
      <c r="AW223" s="47">
        <v>0</v>
      </c>
      <c r="AX223" s="49"/>
      <c r="AY223" s="49"/>
    </row>
    <row r="224" spans="1:51" ht="21.75" customHeight="1" x14ac:dyDescent="0.3">
      <c r="A224" s="718"/>
      <c r="B224" s="670"/>
      <c r="C224" s="670"/>
      <c r="D224" s="85" t="s">
        <v>103</v>
      </c>
      <c r="E224" s="41">
        <f t="shared" si="0"/>
        <v>100</v>
      </c>
      <c r="F224" s="42">
        <f t="shared" si="1"/>
        <v>60</v>
      </c>
      <c r="G224" s="42">
        <f t="shared" si="2"/>
        <v>52</v>
      </c>
      <c r="H224" s="42">
        <f t="shared" si="3"/>
        <v>40</v>
      </c>
      <c r="I224" s="43">
        <f t="shared" si="4"/>
        <v>40</v>
      </c>
      <c r="J224" s="44">
        <f t="shared" si="5"/>
        <v>292</v>
      </c>
      <c r="K224" s="650"/>
      <c r="L224" s="650"/>
      <c r="M224" s="650"/>
      <c r="N224" s="650"/>
      <c r="O224" s="650"/>
      <c r="P224" s="91">
        <v>0</v>
      </c>
      <c r="Q224" s="92"/>
      <c r="R224" s="92"/>
      <c r="S224" s="131">
        <v>0</v>
      </c>
      <c r="T224" s="234"/>
      <c r="U224" s="235"/>
      <c r="V224" s="234"/>
      <c r="W224" s="103">
        <v>0</v>
      </c>
      <c r="X224" s="102"/>
      <c r="Y224" s="91"/>
      <c r="Z224" s="131">
        <v>0</v>
      </c>
      <c r="AA224" s="234"/>
      <c r="AB224" s="143">
        <v>52</v>
      </c>
      <c r="AC224" s="235">
        <v>40</v>
      </c>
      <c r="AD224" s="234"/>
      <c r="AE224" s="91">
        <v>0</v>
      </c>
      <c r="AF224" s="102"/>
      <c r="AG224" s="131"/>
      <c r="AH224" s="106">
        <v>60</v>
      </c>
      <c r="AI224" s="235">
        <v>100</v>
      </c>
      <c r="AJ224" s="91">
        <v>0</v>
      </c>
      <c r="AK224" s="131">
        <v>0</v>
      </c>
      <c r="AL224" s="234"/>
      <c r="AM224" s="91"/>
      <c r="AN224" s="236">
        <v>40</v>
      </c>
      <c r="AO224" s="237">
        <v>0</v>
      </c>
      <c r="AP224" s="237">
        <v>0</v>
      </c>
      <c r="AQ224" s="133">
        <v>0</v>
      </c>
      <c r="AR224" s="133">
        <v>0</v>
      </c>
      <c r="AS224" s="131"/>
      <c r="AT224" s="234"/>
      <c r="AU224" s="131"/>
      <c r="AV224" s="238"/>
      <c r="AW224" s="91">
        <v>0</v>
      </c>
      <c r="AX224" s="92"/>
      <c r="AY224" s="92"/>
    </row>
    <row r="225" spans="1:51" ht="21.75" customHeight="1" x14ac:dyDescent="0.3">
      <c r="A225" s="714" t="s">
        <v>1511</v>
      </c>
      <c r="B225" s="728" t="s">
        <v>1512</v>
      </c>
      <c r="C225" s="728" t="s">
        <v>1268</v>
      </c>
      <c r="D225" s="37" t="s">
        <v>72</v>
      </c>
      <c r="E225" s="41">
        <f t="shared" si="0"/>
        <v>40</v>
      </c>
      <c r="F225" s="42">
        <f t="shared" si="1"/>
        <v>15</v>
      </c>
      <c r="G225" s="42">
        <f t="shared" si="2"/>
        <v>8</v>
      </c>
      <c r="H225" s="42">
        <f t="shared" si="3"/>
        <v>8</v>
      </c>
      <c r="I225" s="43">
        <f t="shared" si="4"/>
        <v>8</v>
      </c>
      <c r="J225" s="44">
        <f t="shared" si="5"/>
        <v>79</v>
      </c>
      <c r="K225" s="681">
        <f>(J225+(J226/5))</f>
        <v>80.599999999999994</v>
      </c>
      <c r="L225" s="649"/>
      <c r="M225" s="723"/>
      <c r="N225" s="651">
        <f>K225+(L225*2)+(M225*30)</f>
        <v>80.599999999999994</v>
      </c>
      <c r="O225" s="649">
        <f>IF(N225=0,"",RANK(N225,N:N,0))</f>
        <v>84</v>
      </c>
      <c r="P225" s="47">
        <v>0</v>
      </c>
      <c r="Q225" s="49"/>
      <c r="R225" s="49"/>
      <c r="S225" s="111">
        <v>8</v>
      </c>
      <c r="T225" s="229"/>
      <c r="U225" s="230"/>
      <c r="V225" s="229"/>
      <c r="W225" s="63">
        <v>0</v>
      </c>
      <c r="X225" s="59">
        <v>3</v>
      </c>
      <c r="Y225" s="47"/>
      <c r="Z225" s="111">
        <v>0</v>
      </c>
      <c r="AA225" s="229">
        <v>3</v>
      </c>
      <c r="AB225" s="122">
        <v>5</v>
      </c>
      <c r="AC225" s="230">
        <v>0</v>
      </c>
      <c r="AD225" s="229">
        <v>8</v>
      </c>
      <c r="AE225" s="47">
        <v>8</v>
      </c>
      <c r="AF225" s="59"/>
      <c r="AG225" s="111">
        <v>15</v>
      </c>
      <c r="AH225" s="74">
        <v>40</v>
      </c>
      <c r="AI225" s="230"/>
      <c r="AJ225" s="47">
        <v>5</v>
      </c>
      <c r="AK225" s="111">
        <v>0</v>
      </c>
      <c r="AL225" s="229"/>
      <c r="AM225" s="47"/>
      <c r="AN225" s="231"/>
      <c r="AO225" s="232">
        <v>0</v>
      </c>
      <c r="AP225" s="232">
        <v>0</v>
      </c>
      <c r="AQ225" s="112">
        <v>0</v>
      </c>
      <c r="AR225" s="112">
        <v>0</v>
      </c>
      <c r="AS225" s="111"/>
      <c r="AT225" s="229"/>
      <c r="AU225" s="111">
        <v>5</v>
      </c>
      <c r="AV225" s="233"/>
      <c r="AW225" s="47">
        <v>0</v>
      </c>
      <c r="AX225" s="49"/>
      <c r="AY225" s="49"/>
    </row>
    <row r="226" spans="1:51" ht="21.75" customHeight="1" x14ac:dyDescent="0.3">
      <c r="A226" s="718"/>
      <c r="B226" s="670"/>
      <c r="C226" s="670"/>
      <c r="D226" s="85" t="s">
        <v>103</v>
      </c>
      <c r="E226" s="41">
        <f t="shared" si="0"/>
        <v>8</v>
      </c>
      <c r="F226" s="42">
        <f t="shared" si="1"/>
        <v>0</v>
      </c>
      <c r="G226" s="42">
        <f t="shared" si="2"/>
        <v>0</v>
      </c>
      <c r="H226" s="42">
        <f t="shared" si="3"/>
        <v>0</v>
      </c>
      <c r="I226" s="43">
        <f t="shared" si="4"/>
        <v>0</v>
      </c>
      <c r="J226" s="44">
        <f t="shared" si="5"/>
        <v>8</v>
      </c>
      <c r="K226" s="650"/>
      <c r="L226" s="650"/>
      <c r="M226" s="650"/>
      <c r="N226" s="650"/>
      <c r="O226" s="650"/>
      <c r="P226" s="91">
        <v>0</v>
      </c>
      <c r="Q226" s="92"/>
      <c r="R226" s="92"/>
      <c r="S226" s="131">
        <v>0</v>
      </c>
      <c r="T226" s="234"/>
      <c r="U226" s="235"/>
      <c r="V226" s="234"/>
      <c r="W226" s="103">
        <v>0</v>
      </c>
      <c r="X226" s="102"/>
      <c r="Y226" s="91"/>
      <c r="Z226" s="131">
        <v>0</v>
      </c>
      <c r="AA226" s="234"/>
      <c r="AB226" s="143">
        <v>8</v>
      </c>
      <c r="AC226" s="235">
        <v>0</v>
      </c>
      <c r="AD226" s="234"/>
      <c r="AE226" s="91">
        <v>0</v>
      </c>
      <c r="AF226" s="102"/>
      <c r="AG226" s="131"/>
      <c r="AH226" s="106"/>
      <c r="AI226" s="235"/>
      <c r="AJ226" s="91">
        <v>0</v>
      </c>
      <c r="AK226" s="131">
        <v>0</v>
      </c>
      <c r="AL226" s="234"/>
      <c r="AM226" s="91"/>
      <c r="AN226" s="236"/>
      <c r="AO226" s="237">
        <v>0</v>
      </c>
      <c r="AP226" s="237">
        <v>0</v>
      </c>
      <c r="AQ226" s="133">
        <v>0</v>
      </c>
      <c r="AR226" s="133">
        <v>0</v>
      </c>
      <c r="AS226" s="131"/>
      <c r="AT226" s="234"/>
      <c r="AU226" s="131"/>
      <c r="AV226" s="238"/>
      <c r="AW226" s="91">
        <v>0</v>
      </c>
      <c r="AX226" s="92"/>
      <c r="AY226" s="92"/>
    </row>
    <row r="227" spans="1:51" ht="21.75" customHeight="1" x14ac:dyDescent="0.3">
      <c r="A227" s="714" t="s">
        <v>1521</v>
      </c>
      <c r="B227" s="728" t="s">
        <v>1522</v>
      </c>
      <c r="C227" s="728" t="s">
        <v>156</v>
      </c>
      <c r="D227" s="37" t="s">
        <v>72</v>
      </c>
      <c r="E227" s="41">
        <f t="shared" si="0"/>
        <v>500</v>
      </c>
      <c r="F227" s="42">
        <f t="shared" si="1"/>
        <v>150</v>
      </c>
      <c r="G227" s="42">
        <f t="shared" si="2"/>
        <v>50</v>
      </c>
      <c r="H227" s="42">
        <f t="shared" si="3"/>
        <v>0</v>
      </c>
      <c r="I227" s="43">
        <f t="shared" si="4"/>
        <v>0</v>
      </c>
      <c r="J227" s="44">
        <f t="shared" si="5"/>
        <v>700</v>
      </c>
      <c r="K227" s="681">
        <f>(J227+(J228/5))</f>
        <v>849</v>
      </c>
      <c r="L227" s="649">
        <f>Nemzetközi!C106</f>
        <v>460</v>
      </c>
      <c r="M227" s="723">
        <f>Nemzetközi!D106</f>
        <v>4</v>
      </c>
      <c r="N227" s="651">
        <f>K227+(L227*2)+(M227*30)</f>
        <v>1889</v>
      </c>
      <c r="O227" s="649">
        <f>IF(N227=0,"",RANK(N227,N:N,0))</f>
        <v>5</v>
      </c>
      <c r="P227" s="47">
        <v>0</v>
      </c>
      <c r="Q227" s="49"/>
      <c r="R227" s="49">
        <v>50</v>
      </c>
      <c r="S227" s="111">
        <v>0</v>
      </c>
      <c r="T227" s="229"/>
      <c r="U227" s="230">
        <v>150</v>
      </c>
      <c r="V227" s="229"/>
      <c r="W227" s="63">
        <v>0</v>
      </c>
      <c r="X227" s="59"/>
      <c r="Y227" s="47"/>
      <c r="Z227" s="111">
        <v>0</v>
      </c>
      <c r="AA227" s="229"/>
      <c r="AB227" s="122"/>
      <c r="AC227" s="230">
        <v>0</v>
      </c>
      <c r="AD227" s="229"/>
      <c r="AE227" s="47">
        <v>0</v>
      </c>
      <c r="AF227" s="59"/>
      <c r="AG227" s="111"/>
      <c r="AH227" s="74">
        <v>500</v>
      </c>
      <c r="AI227" s="230"/>
      <c r="AJ227" s="47">
        <v>0</v>
      </c>
      <c r="AK227" s="111">
        <v>0</v>
      </c>
      <c r="AL227" s="229"/>
      <c r="AM227" s="47"/>
      <c r="AN227" s="231"/>
      <c r="AO227" s="232">
        <v>0</v>
      </c>
      <c r="AP227" s="232">
        <v>0</v>
      </c>
      <c r="AQ227" s="112">
        <v>0</v>
      </c>
      <c r="AR227" s="112">
        <v>0</v>
      </c>
      <c r="AS227" s="111"/>
      <c r="AT227" s="229"/>
      <c r="AU227" s="111"/>
      <c r="AV227" s="233"/>
      <c r="AW227" s="47">
        <v>0</v>
      </c>
      <c r="AX227" s="49"/>
      <c r="AY227" s="49"/>
    </row>
    <row r="228" spans="1:51" ht="21.75" customHeight="1" x14ac:dyDescent="0.3">
      <c r="A228" s="718"/>
      <c r="B228" s="670"/>
      <c r="C228" s="670"/>
      <c r="D228" s="85" t="s">
        <v>103</v>
      </c>
      <c r="E228" s="41">
        <f t="shared" si="0"/>
        <v>500</v>
      </c>
      <c r="F228" s="42">
        <f t="shared" si="1"/>
        <v>120</v>
      </c>
      <c r="G228" s="42">
        <f t="shared" si="2"/>
        <v>100</v>
      </c>
      <c r="H228" s="42">
        <f t="shared" si="3"/>
        <v>25</v>
      </c>
      <c r="I228" s="43">
        <f t="shared" si="4"/>
        <v>0</v>
      </c>
      <c r="J228" s="44">
        <f t="shared" si="5"/>
        <v>745</v>
      </c>
      <c r="K228" s="650"/>
      <c r="L228" s="650"/>
      <c r="M228" s="650"/>
      <c r="N228" s="650"/>
      <c r="O228" s="650"/>
      <c r="P228" s="91">
        <v>0</v>
      </c>
      <c r="Q228" s="92"/>
      <c r="R228" s="92">
        <v>120</v>
      </c>
      <c r="S228" s="131">
        <v>0</v>
      </c>
      <c r="T228" s="234"/>
      <c r="U228" s="235">
        <v>25</v>
      </c>
      <c r="V228" s="234"/>
      <c r="W228" s="103">
        <v>0</v>
      </c>
      <c r="X228" s="102"/>
      <c r="Y228" s="91"/>
      <c r="Z228" s="131">
        <v>0</v>
      </c>
      <c r="AA228" s="234"/>
      <c r="AB228" s="143"/>
      <c r="AC228" s="235">
        <v>0</v>
      </c>
      <c r="AD228" s="234"/>
      <c r="AE228" s="91">
        <v>0</v>
      </c>
      <c r="AF228" s="102"/>
      <c r="AG228" s="131"/>
      <c r="AH228" s="106">
        <v>500</v>
      </c>
      <c r="AI228" s="235">
        <v>100</v>
      </c>
      <c r="AJ228" s="91">
        <v>0</v>
      </c>
      <c r="AK228" s="131">
        <v>0</v>
      </c>
      <c r="AL228" s="234"/>
      <c r="AM228" s="91"/>
      <c r="AN228" s="236"/>
      <c r="AO228" s="237">
        <v>0</v>
      </c>
      <c r="AP228" s="237">
        <v>0</v>
      </c>
      <c r="AQ228" s="133">
        <v>0</v>
      </c>
      <c r="AR228" s="133">
        <v>0</v>
      </c>
      <c r="AS228" s="131"/>
      <c r="AT228" s="234"/>
      <c r="AU228" s="131"/>
      <c r="AV228" s="238"/>
      <c r="AW228" s="91">
        <v>0</v>
      </c>
      <c r="AX228" s="92"/>
      <c r="AY228" s="92"/>
    </row>
    <row r="229" spans="1:51" ht="21.75" customHeight="1" x14ac:dyDescent="0.3">
      <c r="A229" s="714" t="s">
        <v>832</v>
      </c>
      <c r="B229" s="728" t="s">
        <v>833</v>
      </c>
      <c r="C229" s="728" t="s">
        <v>834</v>
      </c>
      <c r="D229" s="37" t="s">
        <v>72</v>
      </c>
      <c r="E229" s="41">
        <f t="shared" si="0"/>
        <v>5</v>
      </c>
      <c r="F229" s="42">
        <f t="shared" si="1"/>
        <v>5</v>
      </c>
      <c r="G229" s="42">
        <f t="shared" si="2"/>
        <v>5</v>
      </c>
      <c r="H229" s="42">
        <f t="shared" si="3"/>
        <v>3</v>
      </c>
      <c r="I229" s="43">
        <f t="shared" si="4"/>
        <v>3</v>
      </c>
      <c r="J229" s="44">
        <f t="shared" si="5"/>
        <v>21</v>
      </c>
      <c r="K229" s="681">
        <f>(J229+(J230/5))</f>
        <v>21</v>
      </c>
      <c r="L229" s="649"/>
      <c r="M229" s="723"/>
      <c r="N229" s="651">
        <f>K229+(L229*2)+(M229*30)</f>
        <v>21</v>
      </c>
      <c r="O229" s="649">
        <f>IF(N229=0,"",RANK(N229,N:N,0))</f>
        <v>135</v>
      </c>
      <c r="P229" s="47">
        <v>0</v>
      </c>
      <c r="Q229" s="49"/>
      <c r="R229" s="49"/>
      <c r="S229" s="111">
        <v>0</v>
      </c>
      <c r="T229" s="229">
        <v>3</v>
      </c>
      <c r="U229" s="230"/>
      <c r="V229" s="229"/>
      <c r="W229" s="63">
        <v>0</v>
      </c>
      <c r="X229" s="59"/>
      <c r="Y229" s="47"/>
      <c r="Z229" s="111">
        <v>0</v>
      </c>
      <c r="AA229" s="229">
        <v>3</v>
      </c>
      <c r="AB229" s="122"/>
      <c r="AC229" s="230">
        <v>0</v>
      </c>
      <c r="AD229" s="229"/>
      <c r="AE229" s="47">
        <v>0</v>
      </c>
      <c r="AF229" s="59"/>
      <c r="AG229" s="111"/>
      <c r="AH229" s="74"/>
      <c r="AI229" s="230"/>
      <c r="AJ229" s="47">
        <v>5</v>
      </c>
      <c r="AK229" s="111">
        <v>0</v>
      </c>
      <c r="AL229" s="229"/>
      <c r="AM229" s="47"/>
      <c r="AN229" s="231"/>
      <c r="AO229" s="232">
        <v>0</v>
      </c>
      <c r="AP229" s="232">
        <v>0</v>
      </c>
      <c r="AQ229" s="112">
        <v>0</v>
      </c>
      <c r="AR229" s="112">
        <v>0</v>
      </c>
      <c r="AS229" s="111"/>
      <c r="AT229" s="229">
        <v>5</v>
      </c>
      <c r="AU229" s="111">
        <v>5</v>
      </c>
      <c r="AV229" s="233"/>
      <c r="AW229" s="47">
        <v>15</v>
      </c>
      <c r="AX229" s="49"/>
      <c r="AY229" s="49"/>
    </row>
    <row r="230" spans="1:51" ht="21.75" customHeight="1" x14ac:dyDescent="0.3">
      <c r="A230" s="718"/>
      <c r="B230" s="670"/>
      <c r="C230" s="670"/>
      <c r="D230" s="85" t="s">
        <v>103</v>
      </c>
      <c r="E230" s="41">
        <f t="shared" si="0"/>
        <v>0</v>
      </c>
      <c r="F230" s="42">
        <f t="shared" si="1"/>
        <v>0</v>
      </c>
      <c r="G230" s="42">
        <f t="shared" si="2"/>
        <v>0</v>
      </c>
      <c r="H230" s="42">
        <f t="shared" si="3"/>
        <v>0</v>
      </c>
      <c r="I230" s="43">
        <f t="shared" si="4"/>
        <v>0</v>
      </c>
      <c r="J230" s="44">
        <f t="shared" si="5"/>
        <v>0</v>
      </c>
      <c r="K230" s="650"/>
      <c r="L230" s="650"/>
      <c r="M230" s="650"/>
      <c r="N230" s="650"/>
      <c r="O230" s="650"/>
      <c r="P230" s="91">
        <v>0</v>
      </c>
      <c r="Q230" s="92"/>
      <c r="R230" s="92"/>
      <c r="S230" s="131">
        <v>0</v>
      </c>
      <c r="T230" s="234"/>
      <c r="U230" s="235"/>
      <c r="V230" s="234"/>
      <c r="W230" s="103">
        <v>0</v>
      </c>
      <c r="X230" s="102"/>
      <c r="Y230" s="91"/>
      <c r="Z230" s="131">
        <v>0</v>
      </c>
      <c r="AA230" s="234"/>
      <c r="AB230" s="143"/>
      <c r="AC230" s="235">
        <v>0</v>
      </c>
      <c r="AD230" s="234"/>
      <c r="AE230" s="91">
        <v>0</v>
      </c>
      <c r="AF230" s="102"/>
      <c r="AG230" s="131"/>
      <c r="AH230" s="106"/>
      <c r="AI230" s="235"/>
      <c r="AJ230" s="91">
        <v>0</v>
      </c>
      <c r="AK230" s="131">
        <v>0</v>
      </c>
      <c r="AL230" s="234"/>
      <c r="AM230" s="91"/>
      <c r="AN230" s="236"/>
      <c r="AO230" s="237">
        <v>0</v>
      </c>
      <c r="AP230" s="237">
        <v>0</v>
      </c>
      <c r="AQ230" s="133">
        <v>0</v>
      </c>
      <c r="AR230" s="133">
        <v>0</v>
      </c>
      <c r="AS230" s="131"/>
      <c r="AT230" s="234"/>
      <c r="AU230" s="131"/>
      <c r="AV230" s="238"/>
      <c r="AW230" s="91">
        <v>0</v>
      </c>
      <c r="AX230" s="92"/>
      <c r="AY230" s="92"/>
    </row>
    <row r="231" spans="1:51" ht="21.75" customHeight="1" x14ac:dyDescent="0.3">
      <c r="A231" s="714" t="s">
        <v>1540</v>
      </c>
      <c r="B231" s="728" t="s">
        <v>1541</v>
      </c>
      <c r="C231" s="728" t="s">
        <v>139</v>
      </c>
      <c r="D231" s="37" t="s">
        <v>72</v>
      </c>
      <c r="E231" s="41">
        <f t="shared" si="0"/>
        <v>0</v>
      </c>
      <c r="F231" s="42">
        <f t="shared" si="1"/>
        <v>0</v>
      </c>
      <c r="G231" s="42">
        <f t="shared" si="2"/>
        <v>0</v>
      </c>
      <c r="H231" s="42">
        <f t="shared" si="3"/>
        <v>0</v>
      </c>
      <c r="I231" s="43">
        <f t="shared" si="4"/>
        <v>0</v>
      </c>
      <c r="J231" s="44">
        <f t="shared" si="5"/>
        <v>0</v>
      </c>
      <c r="K231" s="681">
        <f>(J231+(J232/5))</f>
        <v>0</v>
      </c>
      <c r="L231" s="649">
        <f>Nemzetközi!C113</f>
        <v>19</v>
      </c>
      <c r="M231" s="723">
        <f>Nemzetközi!D113</f>
        <v>0</v>
      </c>
      <c r="N231" s="651">
        <f>K231+(L231*2)+(M231*30)</f>
        <v>38</v>
      </c>
      <c r="O231" s="649">
        <f>IF(N231=0,"",RANK(N231,N:N,0))</f>
        <v>109</v>
      </c>
      <c r="P231" s="47">
        <v>0</v>
      </c>
      <c r="Q231" s="49"/>
      <c r="R231" s="49"/>
      <c r="S231" s="111">
        <v>0</v>
      </c>
      <c r="T231" s="229"/>
      <c r="U231" s="230"/>
      <c r="V231" s="229"/>
      <c r="W231" s="63">
        <v>0</v>
      </c>
      <c r="X231" s="59"/>
      <c r="Y231" s="47"/>
      <c r="Z231" s="111">
        <v>0</v>
      </c>
      <c r="AA231" s="229"/>
      <c r="AB231" s="122"/>
      <c r="AC231" s="230">
        <v>0</v>
      </c>
      <c r="AD231" s="229"/>
      <c r="AE231" s="47">
        <v>0</v>
      </c>
      <c r="AF231" s="59"/>
      <c r="AG231" s="111"/>
      <c r="AH231" s="74"/>
      <c r="AI231" s="230"/>
      <c r="AJ231" s="47">
        <v>0</v>
      </c>
      <c r="AK231" s="111">
        <v>0</v>
      </c>
      <c r="AL231" s="229"/>
      <c r="AM231" s="47"/>
      <c r="AN231" s="231"/>
      <c r="AO231" s="232">
        <v>0</v>
      </c>
      <c r="AP231" s="232">
        <v>0</v>
      </c>
      <c r="AQ231" s="112">
        <v>0</v>
      </c>
      <c r="AR231" s="112">
        <v>0</v>
      </c>
      <c r="AS231" s="111"/>
      <c r="AT231" s="229"/>
      <c r="AU231" s="111"/>
      <c r="AV231" s="233"/>
      <c r="AW231" s="47">
        <v>0</v>
      </c>
      <c r="AX231" s="49"/>
      <c r="AY231" s="49"/>
    </row>
    <row r="232" spans="1:51" ht="21.75" customHeight="1" x14ac:dyDescent="0.3">
      <c r="A232" s="718"/>
      <c r="B232" s="670"/>
      <c r="C232" s="670"/>
      <c r="D232" s="85" t="s">
        <v>103</v>
      </c>
      <c r="E232" s="41">
        <f t="shared" si="0"/>
        <v>0</v>
      </c>
      <c r="F232" s="42">
        <f t="shared" si="1"/>
        <v>0</v>
      </c>
      <c r="G232" s="42">
        <f t="shared" si="2"/>
        <v>0</v>
      </c>
      <c r="H232" s="42">
        <f t="shared" si="3"/>
        <v>0</v>
      </c>
      <c r="I232" s="43">
        <f t="shared" si="4"/>
        <v>0</v>
      </c>
      <c r="J232" s="44">
        <f t="shared" si="5"/>
        <v>0</v>
      </c>
      <c r="K232" s="650"/>
      <c r="L232" s="650"/>
      <c r="M232" s="650"/>
      <c r="N232" s="650"/>
      <c r="O232" s="650"/>
      <c r="P232" s="91">
        <v>0</v>
      </c>
      <c r="Q232" s="92"/>
      <c r="R232" s="92"/>
      <c r="S232" s="131">
        <v>0</v>
      </c>
      <c r="T232" s="234"/>
      <c r="U232" s="235"/>
      <c r="V232" s="234"/>
      <c r="W232" s="103">
        <v>0</v>
      </c>
      <c r="X232" s="102"/>
      <c r="Y232" s="91"/>
      <c r="Z232" s="131">
        <v>0</v>
      </c>
      <c r="AA232" s="234"/>
      <c r="AB232" s="143"/>
      <c r="AC232" s="235">
        <v>0</v>
      </c>
      <c r="AD232" s="234"/>
      <c r="AE232" s="91">
        <v>0</v>
      </c>
      <c r="AF232" s="102"/>
      <c r="AG232" s="131"/>
      <c r="AH232" s="106"/>
      <c r="AI232" s="235"/>
      <c r="AJ232" s="91">
        <v>0</v>
      </c>
      <c r="AK232" s="131">
        <v>0</v>
      </c>
      <c r="AL232" s="234"/>
      <c r="AM232" s="91"/>
      <c r="AN232" s="236"/>
      <c r="AO232" s="237">
        <v>0</v>
      </c>
      <c r="AP232" s="237">
        <v>0</v>
      </c>
      <c r="AQ232" s="133">
        <v>0</v>
      </c>
      <c r="AR232" s="133">
        <v>0</v>
      </c>
      <c r="AS232" s="131"/>
      <c r="AT232" s="234"/>
      <c r="AU232" s="131"/>
      <c r="AV232" s="238"/>
      <c r="AW232" s="91">
        <v>0</v>
      </c>
      <c r="AX232" s="92"/>
      <c r="AY232" s="92"/>
    </row>
    <row r="233" spans="1:51" ht="21.75" customHeight="1" x14ac:dyDescent="0.3">
      <c r="A233" s="714" t="s">
        <v>1546</v>
      </c>
      <c r="B233" s="728" t="s">
        <v>1547</v>
      </c>
      <c r="C233" s="728" t="s">
        <v>569</v>
      </c>
      <c r="D233" s="37" t="s">
        <v>72</v>
      </c>
      <c r="E233" s="41">
        <f t="shared" si="0"/>
        <v>25</v>
      </c>
      <c r="F233" s="42">
        <f t="shared" si="1"/>
        <v>1</v>
      </c>
      <c r="G233" s="42">
        <f t="shared" si="2"/>
        <v>0</v>
      </c>
      <c r="H233" s="42">
        <f t="shared" si="3"/>
        <v>0</v>
      </c>
      <c r="I233" s="43">
        <f t="shared" si="4"/>
        <v>0</v>
      </c>
      <c r="J233" s="44">
        <f t="shared" si="5"/>
        <v>26</v>
      </c>
      <c r="K233" s="681">
        <f>(J233+(J234/5))</f>
        <v>26</v>
      </c>
      <c r="L233" s="649"/>
      <c r="M233" s="723"/>
      <c r="N233" s="651">
        <f>K233+(L233*2)+(M233*30)</f>
        <v>26</v>
      </c>
      <c r="O233" s="649">
        <f>IF(N233=0,"",RANK(N233,N:N,0))</f>
        <v>127</v>
      </c>
      <c r="P233" s="47">
        <v>0</v>
      </c>
      <c r="Q233" s="49"/>
      <c r="R233" s="49"/>
      <c r="S233" s="111">
        <v>0</v>
      </c>
      <c r="T233" s="229"/>
      <c r="U233" s="230"/>
      <c r="V233" s="229"/>
      <c r="W233" s="63">
        <v>0</v>
      </c>
      <c r="X233" s="59"/>
      <c r="Y233" s="47"/>
      <c r="Z233" s="111">
        <v>0</v>
      </c>
      <c r="AA233" s="229"/>
      <c r="AB233" s="122">
        <v>1</v>
      </c>
      <c r="AC233" s="230">
        <v>0</v>
      </c>
      <c r="AD233" s="229"/>
      <c r="AE233" s="47">
        <v>0</v>
      </c>
      <c r="AF233" s="59"/>
      <c r="AG233" s="111"/>
      <c r="AH233" s="74"/>
      <c r="AI233" s="230"/>
      <c r="AJ233" s="47">
        <v>0</v>
      </c>
      <c r="AK233" s="111">
        <v>0</v>
      </c>
      <c r="AL233" s="229"/>
      <c r="AM233" s="47"/>
      <c r="AN233" s="231"/>
      <c r="AO233" s="232">
        <v>0</v>
      </c>
      <c r="AP233" s="232">
        <v>0</v>
      </c>
      <c r="AQ233" s="112">
        <v>25</v>
      </c>
      <c r="AR233" s="112">
        <v>0</v>
      </c>
      <c r="AS233" s="111"/>
      <c r="AT233" s="229"/>
      <c r="AU233" s="111"/>
      <c r="AV233" s="233"/>
      <c r="AW233" s="47">
        <v>0</v>
      </c>
      <c r="AX233" s="49"/>
      <c r="AY233" s="49"/>
    </row>
    <row r="234" spans="1:51" ht="21.75" customHeight="1" x14ac:dyDescent="0.3">
      <c r="A234" s="718"/>
      <c r="B234" s="670"/>
      <c r="C234" s="670"/>
      <c r="D234" s="85" t="s">
        <v>103</v>
      </c>
      <c r="E234" s="41">
        <f t="shared" si="0"/>
        <v>0</v>
      </c>
      <c r="F234" s="42">
        <f t="shared" si="1"/>
        <v>0</v>
      </c>
      <c r="G234" s="42">
        <f t="shared" si="2"/>
        <v>0</v>
      </c>
      <c r="H234" s="42">
        <f t="shared" si="3"/>
        <v>0</v>
      </c>
      <c r="I234" s="43">
        <f t="shared" si="4"/>
        <v>0</v>
      </c>
      <c r="J234" s="44">
        <f t="shared" si="5"/>
        <v>0</v>
      </c>
      <c r="K234" s="650"/>
      <c r="L234" s="650"/>
      <c r="M234" s="650"/>
      <c r="N234" s="650"/>
      <c r="O234" s="650"/>
      <c r="P234" s="91">
        <v>0</v>
      </c>
      <c r="Q234" s="92"/>
      <c r="R234" s="92"/>
      <c r="S234" s="131">
        <v>0</v>
      </c>
      <c r="T234" s="234"/>
      <c r="U234" s="235"/>
      <c r="V234" s="234"/>
      <c r="W234" s="103">
        <v>0</v>
      </c>
      <c r="X234" s="102"/>
      <c r="Y234" s="91"/>
      <c r="Z234" s="131">
        <v>0</v>
      </c>
      <c r="AA234" s="234"/>
      <c r="AB234" s="143"/>
      <c r="AC234" s="235">
        <v>0</v>
      </c>
      <c r="AD234" s="234"/>
      <c r="AE234" s="91">
        <v>0</v>
      </c>
      <c r="AF234" s="102"/>
      <c r="AG234" s="131"/>
      <c r="AH234" s="106"/>
      <c r="AI234" s="235"/>
      <c r="AJ234" s="91">
        <v>0</v>
      </c>
      <c r="AK234" s="131">
        <v>0</v>
      </c>
      <c r="AL234" s="234"/>
      <c r="AM234" s="91"/>
      <c r="AN234" s="236"/>
      <c r="AO234" s="237">
        <v>0</v>
      </c>
      <c r="AP234" s="237">
        <v>0</v>
      </c>
      <c r="AQ234" s="133">
        <v>0</v>
      </c>
      <c r="AR234" s="133">
        <v>0</v>
      </c>
      <c r="AS234" s="131"/>
      <c r="AT234" s="234"/>
      <c r="AU234" s="131"/>
      <c r="AV234" s="238"/>
      <c r="AW234" s="91">
        <v>0</v>
      </c>
      <c r="AX234" s="92"/>
      <c r="AY234" s="92"/>
    </row>
    <row r="235" spans="1:51" ht="21.75" customHeight="1" x14ac:dyDescent="0.3">
      <c r="A235" s="714" t="s">
        <v>868</v>
      </c>
      <c r="B235" s="728" t="s">
        <v>870</v>
      </c>
      <c r="C235" s="728" t="s">
        <v>163</v>
      </c>
      <c r="D235" s="37" t="s">
        <v>72</v>
      </c>
      <c r="E235" s="41">
        <f t="shared" si="0"/>
        <v>3</v>
      </c>
      <c r="F235" s="42">
        <f t="shared" si="1"/>
        <v>0</v>
      </c>
      <c r="G235" s="42">
        <f t="shared" si="2"/>
        <v>0</v>
      </c>
      <c r="H235" s="42">
        <f t="shared" si="3"/>
        <v>0</v>
      </c>
      <c r="I235" s="43">
        <f t="shared" si="4"/>
        <v>0</v>
      </c>
      <c r="J235" s="44">
        <f t="shared" si="5"/>
        <v>3</v>
      </c>
      <c r="K235" s="681">
        <f>(J235+(J236/5))</f>
        <v>3</v>
      </c>
      <c r="L235" s="649"/>
      <c r="M235" s="723"/>
      <c r="N235" s="651">
        <f>K235+(L235*2)+(M235*30)</f>
        <v>3</v>
      </c>
      <c r="O235" s="649">
        <f>IF(N235=0,"",RANK(N235,N:N,0))</f>
        <v>178</v>
      </c>
      <c r="P235" s="47">
        <v>0</v>
      </c>
      <c r="Q235" s="49"/>
      <c r="R235" s="49"/>
      <c r="S235" s="111">
        <v>0</v>
      </c>
      <c r="T235" s="229"/>
      <c r="U235" s="230"/>
      <c r="V235" s="229"/>
      <c r="W235" s="63">
        <v>0</v>
      </c>
      <c r="X235" s="59"/>
      <c r="Y235" s="47"/>
      <c r="Z235" s="111">
        <v>0</v>
      </c>
      <c r="AA235" s="229"/>
      <c r="AB235" s="122"/>
      <c r="AC235" s="230">
        <v>0</v>
      </c>
      <c r="AD235" s="229"/>
      <c r="AE235" s="47">
        <v>3</v>
      </c>
      <c r="AF235" s="59"/>
      <c r="AG235" s="111"/>
      <c r="AH235" s="74"/>
      <c r="AI235" s="230"/>
      <c r="AJ235" s="47">
        <v>0</v>
      </c>
      <c r="AK235" s="111">
        <v>0</v>
      </c>
      <c r="AL235" s="229"/>
      <c r="AM235" s="47"/>
      <c r="AN235" s="231"/>
      <c r="AO235" s="232">
        <v>0</v>
      </c>
      <c r="AP235" s="232">
        <v>0</v>
      </c>
      <c r="AQ235" s="112">
        <v>0</v>
      </c>
      <c r="AR235" s="112">
        <v>0</v>
      </c>
      <c r="AS235" s="111"/>
      <c r="AT235" s="229"/>
      <c r="AU235" s="111"/>
      <c r="AV235" s="233"/>
      <c r="AW235" s="47">
        <v>0</v>
      </c>
      <c r="AX235" s="49"/>
      <c r="AY235" s="49"/>
    </row>
    <row r="236" spans="1:51" ht="21.75" customHeight="1" x14ac:dyDescent="0.3">
      <c r="A236" s="718"/>
      <c r="B236" s="670"/>
      <c r="C236" s="670"/>
      <c r="D236" s="85" t="s">
        <v>103</v>
      </c>
      <c r="E236" s="41">
        <f t="shared" si="0"/>
        <v>0</v>
      </c>
      <c r="F236" s="42">
        <f t="shared" si="1"/>
        <v>0</v>
      </c>
      <c r="G236" s="42">
        <f t="shared" si="2"/>
        <v>0</v>
      </c>
      <c r="H236" s="42">
        <f t="shared" si="3"/>
        <v>0</v>
      </c>
      <c r="I236" s="43">
        <f t="shared" si="4"/>
        <v>0</v>
      </c>
      <c r="J236" s="44">
        <f t="shared" si="5"/>
        <v>0</v>
      </c>
      <c r="K236" s="650"/>
      <c r="L236" s="650"/>
      <c r="M236" s="650"/>
      <c r="N236" s="650"/>
      <c r="O236" s="650"/>
      <c r="P236" s="91">
        <v>0</v>
      </c>
      <c r="Q236" s="92"/>
      <c r="R236" s="92"/>
      <c r="S236" s="131">
        <v>0</v>
      </c>
      <c r="T236" s="234"/>
      <c r="U236" s="235"/>
      <c r="V236" s="234"/>
      <c r="W236" s="103">
        <v>0</v>
      </c>
      <c r="X236" s="102"/>
      <c r="Y236" s="91"/>
      <c r="Z236" s="131">
        <v>0</v>
      </c>
      <c r="AA236" s="234"/>
      <c r="AB236" s="143"/>
      <c r="AC236" s="235">
        <v>0</v>
      </c>
      <c r="AD236" s="234"/>
      <c r="AE236" s="91">
        <v>0</v>
      </c>
      <c r="AF236" s="102"/>
      <c r="AG236" s="131"/>
      <c r="AH236" s="106"/>
      <c r="AI236" s="235"/>
      <c r="AJ236" s="91">
        <v>0</v>
      </c>
      <c r="AK236" s="131">
        <v>0</v>
      </c>
      <c r="AL236" s="234"/>
      <c r="AM236" s="91"/>
      <c r="AN236" s="236"/>
      <c r="AO236" s="237">
        <v>0</v>
      </c>
      <c r="AP236" s="237">
        <v>0</v>
      </c>
      <c r="AQ236" s="133">
        <v>0</v>
      </c>
      <c r="AR236" s="133">
        <v>0</v>
      </c>
      <c r="AS236" s="131"/>
      <c r="AT236" s="234"/>
      <c r="AU236" s="131"/>
      <c r="AV236" s="238"/>
      <c r="AW236" s="91">
        <v>0</v>
      </c>
      <c r="AX236" s="92"/>
      <c r="AY236" s="92"/>
    </row>
    <row r="237" spans="1:51" ht="21.75" customHeight="1" x14ac:dyDescent="0.3">
      <c r="A237" s="714" t="s">
        <v>1557</v>
      </c>
      <c r="B237" s="728" t="s">
        <v>1558</v>
      </c>
      <c r="C237" s="728" t="s">
        <v>280</v>
      </c>
      <c r="D237" s="37" t="s">
        <v>72</v>
      </c>
      <c r="E237" s="41">
        <f t="shared" si="0"/>
        <v>19</v>
      </c>
      <c r="F237" s="42">
        <f t="shared" si="1"/>
        <v>10</v>
      </c>
      <c r="G237" s="42">
        <f t="shared" si="2"/>
        <v>6</v>
      </c>
      <c r="H237" s="42">
        <f t="shared" si="3"/>
        <v>5</v>
      </c>
      <c r="I237" s="43">
        <f t="shared" si="4"/>
        <v>5</v>
      </c>
      <c r="J237" s="44">
        <f t="shared" si="5"/>
        <v>45</v>
      </c>
      <c r="K237" s="681">
        <f>(J237+(J238/5))</f>
        <v>46.2</v>
      </c>
      <c r="L237" s="649"/>
      <c r="M237" s="723"/>
      <c r="N237" s="651">
        <f>K237+(L237*2)+(M237*30)</f>
        <v>46.2</v>
      </c>
      <c r="O237" s="649">
        <f>IF(N237=0,"",RANK(N237,N:N,0))</f>
        <v>103</v>
      </c>
      <c r="P237" s="47">
        <v>0</v>
      </c>
      <c r="Q237" s="49"/>
      <c r="R237" s="49"/>
      <c r="S237" s="111">
        <v>0</v>
      </c>
      <c r="T237" s="229">
        <v>3</v>
      </c>
      <c r="U237" s="230"/>
      <c r="V237" s="229">
        <v>3</v>
      </c>
      <c r="W237" s="63">
        <v>0</v>
      </c>
      <c r="X237" s="59">
        <v>5</v>
      </c>
      <c r="Y237" s="47"/>
      <c r="Z237" s="111">
        <v>0</v>
      </c>
      <c r="AA237" s="229"/>
      <c r="AB237" s="122">
        <v>19</v>
      </c>
      <c r="AC237" s="230">
        <v>0</v>
      </c>
      <c r="AD237" s="229"/>
      <c r="AE237" s="47">
        <v>5</v>
      </c>
      <c r="AF237" s="59"/>
      <c r="AG237" s="111"/>
      <c r="AH237" s="74"/>
      <c r="AI237" s="230"/>
      <c r="AJ237" s="47">
        <v>0</v>
      </c>
      <c r="AK237" s="111">
        <v>0</v>
      </c>
      <c r="AL237" s="229"/>
      <c r="AM237" s="47"/>
      <c r="AN237" s="231"/>
      <c r="AO237" s="232">
        <v>10</v>
      </c>
      <c r="AP237" s="232">
        <v>6</v>
      </c>
      <c r="AQ237" s="112">
        <v>0</v>
      </c>
      <c r="AR237" s="112">
        <v>0</v>
      </c>
      <c r="AS237" s="111"/>
      <c r="AT237" s="229"/>
      <c r="AU237" s="111"/>
      <c r="AV237" s="233"/>
      <c r="AW237" s="47">
        <v>0</v>
      </c>
      <c r="AX237" s="49"/>
      <c r="AY237" s="49"/>
    </row>
    <row r="238" spans="1:51" ht="21.75" customHeight="1" x14ac:dyDescent="0.3">
      <c r="A238" s="718"/>
      <c r="B238" s="670"/>
      <c r="C238" s="670"/>
      <c r="D238" s="85" t="s">
        <v>103</v>
      </c>
      <c r="E238" s="41">
        <f t="shared" si="0"/>
        <v>6</v>
      </c>
      <c r="F238" s="42">
        <f t="shared" si="1"/>
        <v>0</v>
      </c>
      <c r="G238" s="42">
        <f t="shared" si="2"/>
        <v>0</v>
      </c>
      <c r="H238" s="42">
        <f t="shared" si="3"/>
        <v>0</v>
      </c>
      <c r="I238" s="43">
        <f t="shared" si="4"/>
        <v>0</v>
      </c>
      <c r="J238" s="44">
        <f t="shared" si="5"/>
        <v>6</v>
      </c>
      <c r="K238" s="650"/>
      <c r="L238" s="650"/>
      <c r="M238" s="650"/>
      <c r="N238" s="650"/>
      <c r="O238" s="650"/>
      <c r="P238" s="91">
        <v>0</v>
      </c>
      <c r="Q238" s="92"/>
      <c r="R238" s="92"/>
      <c r="S238" s="131">
        <v>0</v>
      </c>
      <c r="T238" s="234"/>
      <c r="U238" s="235"/>
      <c r="V238" s="234"/>
      <c r="W238" s="103">
        <v>0</v>
      </c>
      <c r="X238" s="102"/>
      <c r="Y238" s="91"/>
      <c r="Z238" s="131">
        <v>0</v>
      </c>
      <c r="AA238" s="234"/>
      <c r="AB238" s="143">
        <v>6</v>
      </c>
      <c r="AC238" s="235">
        <v>0</v>
      </c>
      <c r="AD238" s="234"/>
      <c r="AE238" s="91">
        <v>0</v>
      </c>
      <c r="AF238" s="102"/>
      <c r="AG238" s="131"/>
      <c r="AH238" s="106"/>
      <c r="AI238" s="235"/>
      <c r="AJ238" s="91">
        <v>0</v>
      </c>
      <c r="AK238" s="131">
        <v>0</v>
      </c>
      <c r="AL238" s="234"/>
      <c r="AM238" s="91"/>
      <c r="AN238" s="236"/>
      <c r="AO238" s="237">
        <v>0</v>
      </c>
      <c r="AP238" s="237">
        <v>0</v>
      </c>
      <c r="AQ238" s="133">
        <v>0</v>
      </c>
      <c r="AR238" s="133">
        <v>0</v>
      </c>
      <c r="AS238" s="131"/>
      <c r="AT238" s="234"/>
      <c r="AU238" s="131"/>
      <c r="AV238" s="238"/>
      <c r="AW238" s="91">
        <v>0</v>
      </c>
      <c r="AX238" s="92"/>
      <c r="AY238" s="92"/>
    </row>
    <row r="239" spans="1:51" ht="21.75" customHeight="1" x14ac:dyDescent="0.3">
      <c r="A239" s="714" t="s">
        <v>1561</v>
      </c>
      <c r="B239" s="728" t="s">
        <v>1562</v>
      </c>
      <c r="C239" s="728" t="s">
        <v>394</v>
      </c>
      <c r="D239" s="37" t="s">
        <v>72</v>
      </c>
      <c r="E239" s="41">
        <f t="shared" si="0"/>
        <v>10</v>
      </c>
      <c r="F239" s="42">
        <f t="shared" si="1"/>
        <v>0</v>
      </c>
      <c r="G239" s="42">
        <f t="shared" si="2"/>
        <v>0</v>
      </c>
      <c r="H239" s="42">
        <f t="shared" si="3"/>
        <v>0</v>
      </c>
      <c r="I239" s="43">
        <f t="shared" si="4"/>
        <v>0</v>
      </c>
      <c r="J239" s="44">
        <f t="shared" si="5"/>
        <v>10</v>
      </c>
      <c r="K239" s="681">
        <f>(J239+(J240/5))</f>
        <v>10</v>
      </c>
      <c r="L239" s="649"/>
      <c r="M239" s="723"/>
      <c r="N239" s="651">
        <f>K239+(L239*2)+(M239*30)</f>
        <v>10</v>
      </c>
      <c r="O239" s="649">
        <f>IF(N239=0,"",RANK(N239,N:N,0))</f>
        <v>155</v>
      </c>
      <c r="P239" s="47">
        <v>0</v>
      </c>
      <c r="Q239" s="49"/>
      <c r="R239" s="49">
        <v>10</v>
      </c>
      <c r="S239" s="111">
        <v>0</v>
      </c>
      <c r="T239" s="229"/>
      <c r="U239" s="230"/>
      <c r="V239" s="229"/>
      <c r="W239" s="63">
        <v>0</v>
      </c>
      <c r="X239" s="59"/>
      <c r="Y239" s="47"/>
      <c r="Z239" s="111">
        <v>0</v>
      </c>
      <c r="AA239" s="229"/>
      <c r="AB239" s="122"/>
      <c r="AC239" s="230">
        <v>0</v>
      </c>
      <c r="AD239" s="229"/>
      <c r="AE239" s="47">
        <v>0</v>
      </c>
      <c r="AF239" s="59"/>
      <c r="AG239" s="111"/>
      <c r="AH239" s="74"/>
      <c r="AI239" s="230"/>
      <c r="AJ239" s="47">
        <v>0</v>
      </c>
      <c r="AK239" s="111">
        <v>0</v>
      </c>
      <c r="AL239" s="229"/>
      <c r="AM239" s="47"/>
      <c r="AN239" s="231"/>
      <c r="AO239" s="232">
        <v>0</v>
      </c>
      <c r="AP239" s="232">
        <v>0</v>
      </c>
      <c r="AQ239" s="112">
        <v>0</v>
      </c>
      <c r="AR239" s="112">
        <v>0</v>
      </c>
      <c r="AS239" s="111"/>
      <c r="AT239" s="229"/>
      <c r="AU239" s="111"/>
      <c r="AV239" s="233"/>
      <c r="AW239" s="47">
        <v>0</v>
      </c>
      <c r="AX239" s="49"/>
      <c r="AY239" s="49"/>
    </row>
    <row r="240" spans="1:51" ht="21.75" customHeight="1" x14ac:dyDescent="0.3">
      <c r="A240" s="718"/>
      <c r="B240" s="670"/>
      <c r="C240" s="670"/>
      <c r="D240" s="85" t="s">
        <v>103</v>
      </c>
      <c r="E240" s="41">
        <f t="shared" si="0"/>
        <v>0</v>
      </c>
      <c r="F240" s="42">
        <f t="shared" si="1"/>
        <v>0</v>
      </c>
      <c r="G240" s="42">
        <f t="shared" si="2"/>
        <v>0</v>
      </c>
      <c r="H240" s="42">
        <f t="shared" si="3"/>
        <v>0</v>
      </c>
      <c r="I240" s="43">
        <f t="shared" si="4"/>
        <v>0</v>
      </c>
      <c r="J240" s="44">
        <f t="shared" si="5"/>
        <v>0</v>
      </c>
      <c r="K240" s="650"/>
      <c r="L240" s="650"/>
      <c r="M240" s="650"/>
      <c r="N240" s="650"/>
      <c r="O240" s="650"/>
      <c r="P240" s="91">
        <v>0</v>
      </c>
      <c r="Q240" s="92"/>
      <c r="R240" s="92"/>
      <c r="S240" s="131">
        <v>0</v>
      </c>
      <c r="T240" s="234"/>
      <c r="U240" s="235"/>
      <c r="V240" s="234"/>
      <c r="W240" s="103">
        <v>0</v>
      </c>
      <c r="X240" s="102"/>
      <c r="Y240" s="91"/>
      <c r="Z240" s="131">
        <v>0</v>
      </c>
      <c r="AA240" s="234"/>
      <c r="AB240" s="143"/>
      <c r="AC240" s="235">
        <v>0</v>
      </c>
      <c r="AD240" s="234"/>
      <c r="AE240" s="91">
        <v>0</v>
      </c>
      <c r="AF240" s="102"/>
      <c r="AG240" s="131"/>
      <c r="AH240" s="106"/>
      <c r="AI240" s="235"/>
      <c r="AJ240" s="91">
        <v>0</v>
      </c>
      <c r="AK240" s="131">
        <v>0</v>
      </c>
      <c r="AL240" s="234"/>
      <c r="AM240" s="91"/>
      <c r="AN240" s="236"/>
      <c r="AO240" s="237">
        <v>0</v>
      </c>
      <c r="AP240" s="237">
        <v>0</v>
      </c>
      <c r="AQ240" s="133">
        <v>0</v>
      </c>
      <c r="AR240" s="133">
        <v>0</v>
      </c>
      <c r="AS240" s="131"/>
      <c r="AT240" s="234"/>
      <c r="AU240" s="131"/>
      <c r="AV240" s="238"/>
      <c r="AW240" s="91">
        <v>0</v>
      </c>
      <c r="AX240" s="92"/>
      <c r="AY240" s="92"/>
    </row>
    <row r="241" spans="1:51" ht="21.75" customHeight="1" x14ac:dyDescent="0.3">
      <c r="A241" s="714" t="s">
        <v>1567</v>
      </c>
      <c r="B241" s="728" t="s">
        <v>1569</v>
      </c>
      <c r="C241" s="728" t="s">
        <v>144</v>
      </c>
      <c r="D241" s="37" t="s">
        <v>72</v>
      </c>
      <c r="E241" s="41">
        <f t="shared" si="0"/>
        <v>15</v>
      </c>
      <c r="F241" s="42">
        <f t="shared" si="1"/>
        <v>5</v>
      </c>
      <c r="G241" s="42">
        <f t="shared" si="2"/>
        <v>0</v>
      </c>
      <c r="H241" s="42">
        <f t="shared" si="3"/>
        <v>0</v>
      </c>
      <c r="I241" s="43">
        <f t="shared" si="4"/>
        <v>0</v>
      </c>
      <c r="J241" s="44">
        <f t="shared" si="5"/>
        <v>20</v>
      </c>
      <c r="K241" s="681">
        <f>(J241+(J242/5))</f>
        <v>20</v>
      </c>
      <c r="L241" s="649"/>
      <c r="M241" s="723"/>
      <c r="N241" s="651">
        <f>K241+(L241*2)+(M241*30)</f>
        <v>20</v>
      </c>
      <c r="O241" s="649">
        <f>IF(N241=0,"",RANK(N241,N:N,0))</f>
        <v>137</v>
      </c>
      <c r="P241" s="47">
        <v>0</v>
      </c>
      <c r="Q241" s="49"/>
      <c r="R241" s="49">
        <v>15</v>
      </c>
      <c r="S241" s="111">
        <v>0</v>
      </c>
      <c r="T241" s="229"/>
      <c r="U241" s="230"/>
      <c r="V241" s="229"/>
      <c r="W241" s="63">
        <v>0</v>
      </c>
      <c r="X241" s="59"/>
      <c r="Y241" s="47"/>
      <c r="Z241" s="111">
        <v>0</v>
      </c>
      <c r="AA241" s="229">
        <v>5</v>
      </c>
      <c r="AB241" s="122"/>
      <c r="AC241" s="230">
        <v>0</v>
      </c>
      <c r="AD241" s="229"/>
      <c r="AE241" s="47">
        <v>0</v>
      </c>
      <c r="AF241" s="59"/>
      <c r="AG241" s="111"/>
      <c r="AH241" s="74"/>
      <c r="AI241" s="230"/>
      <c r="AJ241" s="47">
        <v>0</v>
      </c>
      <c r="AK241" s="111">
        <v>0</v>
      </c>
      <c r="AL241" s="229"/>
      <c r="AM241" s="47"/>
      <c r="AN241" s="231"/>
      <c r="AO241" s="232">
        <v>0</v>
      </c>
      <c r="AP241" s="232">
        <v>0</v>
      </c>
      <c r="AQ241" s="112">
        <v>0</v>
      </c>
      <c r="AR241" s="112">
        <v>0</v>
      </c>
      <c r="AS241" s="111"/>
      <c r="AT241" s="229"/>
      <c r="AU241" s="111"/>
      <c r="AV241" s="233"/>
      <c r="AW241" s="47">
        <v>25</v>
      </c>
      <c r="AX241" s="49"/>
      <c r="AY241" s="49"/>
    </row>
    <row r="242" spans="1:51" ht="21.75" customHeight="1" x14ac:dyDescent="0.3">
      <c r="A242" s="718"/>
      <c r="B242" s="670"/>
      <c r="C242" s="670"/>
      <c r="D242" s="85" t="s">
        <v>103</v>
      </c>
      <c r="E242" s="41">
        <f t="shared" si="0"/>
        <v>0</v>
      </c>
      <c r="F242" s="42">
        <f t="shared" si="1"/>
        <v>0</v>
      </c>
      <c r="G242" s="42">
        <f t="shared" si="2"/>
        <v>0</v>
      </c>
      <c r="H242" s="42">
        <f t="shared" si="3"/>
        <v>0</v>
      </c>
      <c r="I242" s="43">
        <f t="shared" si="4"/>
        <v>0</v>
      </c>
      <c r="J242" s="44">
        <f t="shared" si="5"/>
        <v>0</v>
      </c>
      <c r="K242" s="650"/>
      <c r="L242" s="650"/>
      <c r="M242" s="650"/>
      <c r="N242" s="650"/>
      <c r="O242" s="650"/>
      <c r="P242" s="91">
        <v>0</v>
      </c>
      <c r="Q242" s="92"/>
      <c r="R242" s="92"/>
      <c r="S242" s="131">
        <v>0</v>
      </c>
      <c r="T242" s="234"/>
      <c r="U242" s="235"/>
      <c r="V242" s="234"/>
      <c r="W242" s="103">
        <v>0</v>
      </c>
      <c r="X242" s="102"/>
      <c r="Y242" s="91"/>
      <c r="Z242" s="131">
        <v>0</v>
      </c>
      <c r="AA242" s="234"/>
      <c r="AB242" s="143"/>
      <c r="AC242" s="235">
        <v>0</v>
      </c>
      <c r="AD242" s="234"/>
      <c r="AE242" s="91">
        <v>0</v>
      </c>
      <c r="AF242" s="102"/>
      <c r="AG242" s="131"/>
      <c r="AH242" s="106"/>
      <c r="AI242" s="235"/>
      <c r="AJ242" s="91">
        <v>0</v>
      </c>
      <c r="AK242" s="131">
        <v>0</v>
      </c>
      <c r="AL242" s="234"/>
      <c r="AM242" s="91"/>
      <c r="AN242" s="236"/>
      <c r="AO242" s="237">
        <v>0</v>
      </c>
      <c r="AP242" s="237">
        <v>0</v>
      </c>
      <c r="AQ242" s="133">
        <v>0</v>
      </c>
      <c r="AR242" s="133">
        <v>0</v>
      </c>
      <c r="AS242" s="131"/>
      <c r="AT242" s="234"/>
      <c r="AU242" s="131"/>
      <c r="AV242" s="238"/>
      <c r="AW242" s="91">
        <v>0</v>
      </c>
      <c r="AX242" s="92"/>
      <c r="AY242" s="92"/>
    </row>
    <row r="243" spans="1:51" ht="21.75" customHeight="1" x14ac:dyDescent="0.3">
      <c r="A243" s="714" t="s">
        <v>1573</v>
      </c>
      <c r="B243" s="728" t="s">
        <v>1574</v>
      </c>
      <c r="C243" s="728" t="s">
        <v>1575</v>
      </c>
      <c r="D243" s="37" t="s">
        <v>72</v>
      </c>
      <c r="E243" s="41">
        <f t="shared" si="0"/>
        <v>0</v>
      </c>
      <c r="F243" s="42">
        <f t="shared" si="1"/>
        <v>0</v>
      </c>
      <c r="G243" s="42">
        <f t="shared" si="2"/>
        <v>0</v>
      </c>
      <c r="H243" s="42">
        <f t="shared" si="3"/>
        <v>0</v>
      </c>
      <c r="I243" s="43">
        <f t="shared" si="4"/>
        <v>0</v>
      </c>
      <c r="J243" s="44">
        <f t="shared" si="5"/>
        <v>0</v>
      </c>
      <c r="K243" s="681">
        <f>(J243+(J244/5))</f>
        <v>0</v>
      </c>
      <c r="L243" s="649"/>
      <c r="M243" s="723"/>
      <c r="N243" s="651">
        <f>K243+(L243*2)+(M243*30)</f>
        <v>0</v>
      </c>
      <c r="O243" s="649" t="str">
        <f>IF(N243=0,"",RANK(N243,N:N,0))</f>
        <v/>
      </c>
      <c r="P243" s="47">
        <v>0</v>
      </c>
      <c r="Q243" s="49"/>
      <c r="R243" s="49"/>
      <c r="S243" s="111">
        <v>0</v>
      </c>
      <c r="T243" s="229"/>
      <c r="U243" s="230"/>
      <c r="V243" s="229"/>
      <c r="W243" s="63">
        <v>0</v>
      </c>
      <c r="X243" s="59"/>
      <c r="Y243" s="47"/>
      <c r="Z243" s="111">
        <v>0</v>
      </c>
      <c r="AA243" s="229"/>
      <c r="AB243" s="122"/>
      <c r="AC243" s="230">
        <v>0</v>
      </c>
      <c r="AD243" s="229"/>
      <c r="AE243" s="47">
        <v>0</v>
      </c>
      <c r="AF243" s="59"/>
      <c r="AG243" s="111"/>
      <c r="AH243" s="74"/>
      <c r="AI243" s="230"/>
      <c r="AJ243" s="47">
        <v>0</v>
      </c>
      <c r="AK243" s="111">
        <v>0</v>
      </c>
      <c r="AL243" s="229"/>
      <c r="AM243" s="47"/>
      <c r="AN243" s="231"/>
      <c r="AO243" s="232">
        <v>0</v>
      </c>
      <c r="AP243" s="232">
        <v>0</v>
      </c>
      <c r="AQ243" s="112">
        <v>0</v>
      </c>
      <c r="AR243" s="112">
        <v>0</v>
      </c>
      <c r="AS243" s="111"/>
      <c r="AT243" s="229"/>
      <c r="AU243" s="111"/>
      <c r="AV243" s="233"/>
      <c r="AW243" s="47">
        <v>0</v>
      </c>
      <c r="AX243" s="49"/>
      <c r="AY243" s="49"/>
    </row>
    <row r="244" spans="1:51" ht="21.75" customHeight="1" x14ac:dyDescent="0.3">
      <c r="A244" s="718"/>
      <c r="B244" s="670"/>
      <c r="C244" s="670"/>
      <c r="D244" s="85" t="s">
        <v>103</v>
      </c>
      <c r="E244" s="41">
        <f t="shared" si="0"/>
        <v>0</v>
      </c>
      <c r="F244" s="42">
        <f t="shared" si="1"/>
        <v>0</v>
      </c>
      <c r="G244" s="42">
        <f t="shared" si="2"/>
        <v>0</v>
      </c>
      <c r="H244" s="42">
        <f t="shared" si="3"/>
        <v>0</v>
      </c>
      <c r="I244" s="43">
        <f t="shared" si="4"/>
        <v>0</v>
      </c>
      <c r="J244" s="44">
        <f t="shared" si="5"/>
        <v>0</v>
      </c>
      <c r="K244" s="650"/>
      <c r="L244" s="650"/>
      <c r="M244" s="650"/>
      <c r="N244" s="650"/>
      <c r="O244" s="650"/>
      <c r="P244" s="91">
        <v>0</v>
      </c>
      <c r="Q244" s="92"/>
      <c r="R244" s="92"/>
      <c r="S244" s="131">
        <v>0</v>
      </c>
      <c r="T244" s="234"/>
      <c r="U244" s="235"/>
      <c r="V244" s="234"/>
      <c r="W244" s="103">
        <v>0</v>
      </c>
      <c r="X244" s="102"/>
      <c r="Y244" s="91"/>
      <c r="Z244" s="131">
        <v>0</v>
      </c>
      <c r="AA244" s="234"/>
      <c r="AB244" s="143"/>
      <c r="AC244" s="235">
        <v>0</v>
      </c>
      <c r="AD244" s="234"/>
      <c r="AE244" s="91">
        <v>0</v>
      </c>
      <c r="AF244" s="102"/>
      <c r="AG244" s="131"/>
      <c r="AH244" s="106"/>
      <c r="AI244" s="235"/>
      <c r="AJ244" s="91">
        <v>0</v>
      </c>
      <c r="AK244" s="131">
        <v>0</v>
      </c>
      <c r="AL244" s="234"/>
      <c r="AM244" s="91"/>
      <c r="AN244" s="236"/>
      <c r="AO244" s="237">
        <v>0</v>
      </c>
      <c r="AP244" s="237">
        <v>0</v>
      </c>
      <c r="AQ244" s="133">
        <v>0</v>
      </c>
      <c r="AR244" s="133">
        <v>0</v>
      </c>
      <c r="AS244" s="131"/>
      <c r="AT244" s="234"/>
      <c r="AU244" s="131"/>
      <c r="AV244" s="238"/>
      <c r="AW244" s="91">
        <v>0</v>
      </c>
      <c r="AX244" s="92"/>
      <c r="AY244" s="92"/>
    </row>
    <row r="245" spans="1:51" ht="21.75" customHeight="1" x14ac:dyDescent="0.3">
      <c r="A245" s="714" t="s">
        <v>878</v>
      </c>
      <c r="B245" s="728" t="s">
        <v>879</v>
      </c>
      <c r="C245" s="728" t="s">
        <v>242</v>
      </c>
      <c r="D245" s="37" t="s">
        <v>72</v>
      </c>
      <c r="E245" s="41">
        <f t="shared" si="0"/>
        <v>5</v>
      </c>
      <c r="F245" s="42">
        <f t="shared" si="1"/>
        <v>5</v>
      </c>
      <c r="G245" s="42">
        <f t="shared" si="2"/>
        <v>3</v>
      </c>
      <c r="H245" s="42">
        <f t="shared" si="3"/>
        <v>0</v>
      </c>
      <c r="I245" s="43">
        <f t="shared" si="4"/>
        <v>0</v>
      </c>
      <c r="J245" s="44">
        <f t="shared" si="5"/>
        <v>13</v>
      </c>
      <c r="K245" s="681">
        <f>(J245+(J246/5))</f>
        <v>13</v>
      </c>
      <c r="L245" s="649"/>
      <c r="M245" s="723"/>
      <c r="N245" s="651">
        <f>K245+(L245*2)+(M245*30)</f>
        <v>13</v>
      </c>
      <c r="O245" s="649">
        <f>IF(N245=0,"",RANK(N245,N:N,0))</f>
        <v>148</v>
      </c>
      <c r="P245" s="47">
        <v>0</v>
      </c>
      <c r="Q245" s="49"/>
      <c r="R245" s="49"/>
      <c r="S245" s="111">
        <v>0</v>
      </c>
      <c r="T245" s="229">
        <v>3</v>
      </c>
      <c r="U245" s="230"/>
      <c r="V245" s="229"/>
      <c r="W245" s="63">
        <v>0</v>
      </c>
      <c r="X245" s="59"/>
      <c r="Y245" s="47">
        <v>5</v>
      </c>
      <c r="Z245" s="111">
        <v>0</v>
      </c>
      <c r="AA245" s="229"/>
      <c r="AB245" s="122"/>
      <c r="AC245" s="230">
        <v>0</v>
      </c>
      <c r="AD245" s="229"/>
      <c r="AE245" s="47">
        <v>0</v>
      </c>
      <c r="AF245" s="59"/>
      <c r="AG245" s="111"/>
      <c r="AH245" s="74"/>
      <c r="AI245" s="230"/>
      <c r="AJ245" s="47">
        <v>0</v>
      </c>
      <c r="AK245" s="111">
        <v>0</v>
      </c>
      <c r="AL245" s="229"/>
      <c r="AM245" s="47"/>
      <c r="AN245" s="231"/>
      <c r="AO245" s="232">
        <v>0</v>
      </c>
      <c r="AP245" s="232">
        <v>0</v>
      </c>
      <c r="AQ245" s="112">
        <v>0</v>
      </c>
      <c r="AR245" s="112">
        <v>0</v>
      </c>
      <c r="AS245" s="111"/>
      <c r="AT245" s="229">
        <v>5</v>
      </c>
      <c r="AU245" s="111"/>
      <c r="AV245" s="233"/>
      <c r="AW245" s="47">
        <v>0</v>
      </c>
      <c r="AX245" s="49"/>
      <c r="AY245" s="49"/>
    </row>
    <row r="246" spans="1:51" ht="21.75" customHeight="1" x14ac:dyDescent="0.3">
      <c r="A246" s="718"/>
      <c r="B246" s="670"/>
      <c r="C246" s="670"/>
      <c r="D246" s="85" t="s">
        <v>103</v>
      </c>
      <c r="E246" s="41">
        <f t="shared" si="0"/>
        <v>0</v>
      </c>
      <c r="F246" s="42">
        <f t="shared" si="1"/>
        <v>0</v>
      </c>
      <c r="G246" s="42">
        <f t="shared" si="2"/>
        <v>0</v>
      </c>
      <c r="H246" s="42">
        <f t="shared" si="3"/>
        <v>0</v>
      </c>
      <c r="I246" s="43">
        <f t="shared" si="4"/>
        <v>0</v>
      </c>
      <c r="J246" s="44">
        <f t="shared" si="5"/>
        <v>0</v>
      </c>
      <c r="K246" s="650"/>
      <c r="L246" s="650"/>
      <c r="M246" s="650"/>
      <c r="N246" s="650"/>
      <c r="O246" s="650"/>
      <c r="P246" s="91">
        <v>0</v>
      </c>
      <c r="Q246" s="92"/>
      <c r="R246" s="92"/>
      <c r="S246" s="131">
        <v>0</v>
      </c>
      <c r="T246" s="234"/>
      <c r="U246" s="235"/>
      <c r="V246" s="234"/>
      <c r="W246" s="103">
        <v>0</v>
      </c>
      <c r="X246" s="102"/>
      <c r="Y246" s="91"/>
      <c r="Z246" s="131">
        <v>0</v>
      </c>
      <c r="AA246" s="234"/>
      <c r="AB246" s="143"/>
      <c r="AC246" s="235">
        <v>0</v>
      </c>
      <c r="AD246" s="234"/>
      <c r="AE246" s="91">
        <v>0</v>
      </c>
      <c r="AF246" s="102"/>
      <c r="AG246" s="131"/>
      <c r="AH246" s="106"/>
      <c r="AI246" s="235"/>
      <c r="AJ246" s="91">
        <v>0</v>
      </c>
      <c r="AK246" s="131">
        <v>0</v>
      </c>
      <c r="AL246" s="234"/>
      <c r="AM246" s="91"/>
      <c r="AN246" s="236"/>
      <c r="AO246" s="237">
        <v>0</v>
      </c>
      <c r="AP246" s="237">
        <v>0</v>
      </c>
      <c r="AQ246" s="133">
        <v>0</v>
      </c>
      <c r="AR246" s="133">
        <v>0</v>
      </c>
      <c r="AS246" s="131"/>
      <c r="AT246" s="234"/>
      <c r="AU246" s="131"/>
      <c r="AV246" s="238"/>
      <c r="AW246" s="91">
        <v>0</v>
      </c>
      <c r="AX246" s="92"/>
      <c r="AY246" s="92"/>
    </row>
    <row r="247" spans="1:51" ht="21.75" customHeight="1" x14ac:dyDescent="0.3">
      <c r="A247" s="714" t="s">
        <v>1584</v>
      </c>
      <c r="B247" s="728" t="s">
        <v>1586</v>
      </c>
      <c r="C247" s="728" t="s">
        <v>1587</v>
      </c>
      <c r="D247" s="37" t="s">
        <v>72</v>
      </c>
      <c r="E247" s="41">
        <f t="shared" si="0"/>
        <v>25</v>
      </c>
      <c r="F247" s="42">
        <f t="shared" si="1"/>
        <v>5</v>
      </c>
      <c r="G247" s="42">
        <f t="shared" si="2"/>
        <v>0</v>
      </c>
      <c r="H247" s="42">
        <f t="shared" si="3"/>
        <v>0</v>
      </c>
      <c r="I247" s="43">
        <f t="shared" si="4"/>
        <v>0</v>
      </c>
      <c r="J247" s="44">
        <f t="shared" si="5"/>
        <v>30</v>
      </c>
      <c r="K247" s="681">
        <f>(J247+(J248/5))</f>
        <v>30</v>
      </c>
      <c r="L247" s="649"/>
      <c r="M247" s="723"/>
      <c r="N247" s="651">
        <f>K247+(L247*2)+(M247*30)</f>
        <v>30</v>
      </c>
      <c r="O247" s="649">
        <f>IF(N247=0,"",RANK(N247,N:N,0))</f>
        <v>114</v>
      </c>
      <c r="P247" s="47">
        <v>0</v>
      </c>
      <c r="Q247" s="49"/>
      <c r="R247" s="49"/>
      <c r="S247" s="111">
        <v>0</v>
      </c>
      <c r="T247" s="229"/>
      <c r="U247" s="230"/>
      <c r="V247" s="229"/>
      <c r="W247" s="63">
        <v>0</v>
      </c>
      <c r="X247" s="59"/>
      <c r="Y247" s="47"/>
      <c r="Z247" s="111">
        <v>0</v>
      </c>
      <c r="AA247" s="229"/>
      <c r="AB247" s="122"/>
      <c r="AC247" s="230">
        <v>0</v>
      </c>
      <c r="AD247" s="229"/>
      <c r="AE247" s="47">
        <v>0</v>
      </c>
      <c r="AF247" s="59"/>
      <c r="AG247" s="111"/>
      <c r="AH247" s="74"/>
      <c r="AI247" s="230"/>
      <c r="AJ247" s="47">
        <v>0</v>
      </c>
      <c r="AK247" s="111">
        <v>0</v>
      </c>
      <c r="AL247" s="229"/>
      <c r="AM247" s="47"/>
      <c r="AN247" s="231"/>
      <c r="AO247" s="232">
        <v>25</v>
      </c>
      <c r="AP247" s="232">
        <v>0</v>
      </c>
      <c r="AQ247" s="112">
        <v>0</v>
      </c>
      <c r="AR247" s="112">
        <v>0</v>
      </c>
      <c r="AS247" s="111">
        <v>5</v>
      </c>
      <c r="AT247" s="229"/>
      <c r="AU247" s="111"/>
      <c r="AV247" s="233"/>
      <c r="AW247" s="47">
        <v>0</v>
      </c>
      <c r="AX247" s="49"/>
      <c r="AY247" s="49"/>
    </row>
    <row r="248" spans="1:51" ht="21.75" customHeight="1" x14ac:dyDescent="0.3">
      <c r="A248" s="718"/>
      <c r="B248" s="670"/>
      <c r="C248" s="670"/>
      <c r="D248" s="85" t="s">
        <v>103</v>
      </c>
      <c r="E248" s="41">
        <f t="shared" si="0"/>
        <v>0</v>
      </c>
      <c r="F248" s="42">
        <f t="shared" si="1"/>
        <v>0</v>
      </c>
      <c r="G248" s="42">
        <f t="shared" si="2"/>
        <v>0</v>
      </c>
      <c r="H248" s="42">
        <f t="shared" si="3"/>
        <v>0</v>
      </c>
      <c r="I248" s="43">
        <f t="shared" si="4"/>
        <v>0</v>
      </c>
      <c r="J248" s="44">
        <f t="shared" si="5"/>
        <v>0</v>
      </c>
      <c r="K248" s="650"/>
      <c r="L248" s="650"/>
      <c r="M248" s="650"/>
      <c r="N248" s="650"/>
      <c r="O248" s="650"/>
      <c r="P248" s="91">
        <v>0</v>
      </c>
      <c r="Q248" s="92"/>
      <c r="R248" s="92"/>
      <c r="S248" s="131">
        <v>0</v>
      </c>
      <c r="T248" s="234"/>
      <c r="U248" s="235"/>
      <c r="V248" s="234"/>
      <c r="W248" s="103">
        <v>0</v>
      </c>
      <c r="X248" s="102"/>
      <c r="Y248" s="91"/>
      <c r="Z248" s="131">
        <v>0</v>
      </c>
      <c r="AA248" s="234"/>
      <c r="AB248" s="143"/>
      <c r="AC248" s="235">
        <v>0</v>
      </c>
      <c r="AD248" s="234"/>
      <c r="AE248" s="91">
        <v>0</v>
      </c>
      <c r="AF248" s="102"/>
      <c r="AG248" s="131"/>
      <c r="AH248" s="106"/>
      <c r="AI248" s="235"/>
      <c r="AJ248" s="91">
        <v>0</v>
      </c>
      <c r="AK248" s="131">
        <v>0</v>
      </c>
      <c r="AL248" s="234"/>
      <c r="AM248" s="91"/>
      <c r="AN248" s="236"/>
      <c r="AO248" s="237">
        <v>0</v>
      </c>
      <c r="AP248" s="237">
        <v>0</v>
      </c>
      <c r="AQ248" s="133">
        <v>0</v>
      </c>
      <c r="AR248" s="133">
        <v>0</v>
      </c>
      <c r="AS248" s="131"/>
      <c r="AT248" s="234"/>
      <c r="AU248" s="131"/>
      <c r="AV248" s="238"/>
      <c r="AW248" s="91">
        <v>0</v>
      </c>
      <c r="AX248" s="92"/>
      <c r="AY248" s="92"/>
    </row>
    <row r="249" spans="1:51" ht="21.75" customHeight="1" x14ac:dyDescent="0.3">
      <c r="A249" s="714" t="s">
        <v>1593</v>
      </c>
      <c r="B249" s="728" t="s">
        <v>1594</v>
      </c>
      <c r="C249" s="728" t="s">
        <v>81</v>
      </c>
      <c r="D249" s="37" t="s">
        <v>72</v>
      </c>
      <c r="E249" s="41">
        <f t="shared" si="0"/>
        <v>15</v>
      </c>
      <c r="F249" s="42">
        <f t="shared" si="1"/>
        <v>2</v>
      </c>
      <c r="G249" s="42">
        <f t="shared" si="2"/>
        <v>0</v>
      </c>
      <c r="H249" s="42">
        <f t="shared" si="3"/>
        <v>0</v>
      </c>
      <c r="I249" s="43">
        <f t="shared" si="4"/>
        <v>0</v>
      </c>
      <c r="J249" s="44">
        <f t="shared" si="5"/>
        <v>17</v>
      </c>
      <c r="K249" s="681">
        <f>(J249+(J250/5))</f>
        <v>17</v>
      </c>
      <c r="L249" s="649"/>
      <c r="M249" s="723"/>
      <c r="N249" s="651">
        <f>K249+(L249*2)+(M249*30)</f>
        <v>17</v>
      </c>
      <c r="O249" s="649">
        <f>IF(N249=0,"",RANK(N249,N:N,0))</f>
        <v>142</v>
      </c>
      <c r="P249" s="47">
        <v>0</v>
      </c>
      <c r="Q249" s="49"/>
      <c r="R249" s="49"/>
      <c r="S249" s="111">
        <v>0</v>
      </c>
      <c r="T249" s="229"/>
      <c r="U249" s="230"/>
      <c r="V249" s="229"/>
      <c r="W249" s="63">
        <v>0</v>
      </c>
      <c r="X249" s="59"/>
      <c r="Y249" s="47"/>
      <c r="Z249" s="111">
        <v>0</v>
      </c>
      <c r="AA249" s="229"/>
      <c r="AB249" s="122">
        <v>2</v>
      </c>
      <c r="AC249" s="230">
        <v>0</v>
      </c>
      <c r="AD249" s="229"/>
      <c r="AE249" s="47">
        <v>0</v>
      </c>
      <c r="AF249" s="59"/>
      <c r="AG249" s="111"/>
      <c r="AH249" s="74"/>
      <c r="AI249" s="230"/>
      <c r="AJ249" s="47">
        <v>0</v>
      </c>
      <c r="AK249" s="111">
        <v>0</v>
      </c>
      <c r="AL249" s="229"/>
      <c r="AM249" s="47">
        <v>15</v>
      </c>
      <c r="AN249" s="231"/>
      <c r="AO249" s="232">
        <v>0</v>
      </c>
      <c r="AP249" s="232">
        <v>0</v>
      </c>
      <c r="AQ249" s="112">
        <v>0</v>
      </c>
      <c r="AR249" s="112">
        <v>0</v>
      </c>
      <c r="AS249" s="111"/>
      <c r="AT249" s="229"/>
      <c r="AU249" s="111"/>
      <c r="AV249" s="233"/>
      <c r="AW249" s="47">
        <v>0</v>
      </c>
      <c r="AX249" s="49"/>
      <c r="AY249" s="49"/>
    </row>
    <row r="250" spans="1:51" ht="21.75" customHeight="1" x14ac:dyDescent="0.3">
      <c r="A250" s="718"/>
      <c r="B250" s="670"/>
      <c r="C250" s="670"/>
      <c r="D250" s="85" t="s">
        <v>103</v>
      </c>
      <c r="E250" s="41">
        <f t="shared" si="0"/>
        <v>0</v>
      </c>
      <c r="F250" s="42">
        <f t="shared" si="1"/>
        <v>0</v>
      </c>
      <c r="G250" s="42">
        <f t="shared" si="2"/>
        <v>0</v>
      </c>
      <c r="H250" s="42">
        <f t="shared" si="3"/>
        <v>0</v>
      </c>
      <c r="I250" s="43">
        <f t="shared" si="4"/>
        <v>0</v>
      </c>
      <c r="J250" s="44">
        <f t="shared" si="5"/>
        <v>0</v>
      </c>
      <c r="K250" s="650"/>
      <c r="L250" s="650"/>
      <c r="M250" s="650"/>
      <c r="N250" s="650"/>
      <c r="O250" s="650"/>
      <c r="P250" s="91">
        <v>0</v>
      </c>
      <c r="Q250" s="92"/>
      <c r="R250" s="92"/>
      <c r="S250" s="131">
        <v>0</v>
      </c>
      <c r="T250" s="234"/>
      <c r="U250" s="235"/>
      <c r="V250" s="234"/>
      <c r="W250" s="103">
        <v>0</v>
      </c>
      <c r="X250" s="102"/>
      <c r="Y250" s="91"/>
      <c r="Z250" s="131">
        <v>0</v>
      </c>
      <c r="AA250" s="234"/>
      <c r="AB250" s="143"/>
      <c r="AC250" s="235">
        <v>0</v>
      </c>
      <c r="AD250" s="234"/>
      <c r="AE250" s="91">
        <v>0</v>
      </c>
      <c r="AF250" s="102"/>
      <c r="AG250" s="131"/>
      <c r="AH250" s="106"/>
      <c r="AI250" s="235"/>
      <c r="AJ250" s="91">
        <v>0</v>
      </c>
      <c r="AK250" s="131">
        <v>0</v>
      </c>
      <c r="AL250" s="234"/>
      <c r="AM250" s="91"/>
      <c r="AN250" s="236"/>
      <c r="AO250" s="237">
        <v>0</v>
      </c>
      <c r="AP250" s="237">
        <v>0</v>
      </c>
      <c r="AQ250" s="133">
        <v>0</v>
      </c>
      <c r="AR250" s="133">
        <v>0</v>
      </c>
      <c r="AS250" s="131"/>
      <c r="AT250" s="234"/>
      <c r="AU250" s="131"/>
      <c r="AV250" s="238"/>
      <c r="AW250" s="91">
        <v>0</v>
      </c>
      <c r="AX250" s="92"/>
      <c r="AY250" s="92"/>
    </row>
    <row r="251" spans="1:51" ht="21.75" customHeight="1" x14ac:dyDescent="0.3">
      <c r="A251" s="714" t="s">
        <v>1608</v>
      </c>
      <c r="B251" s="728" t="s">
        <v>1609</v>
      </c>
      <c r="C251" s="728" t="s">
        <v>183</v>
      </c>
      <c r="D251" s="37" t="s">
        <v>72</v>
      </c>
      <c r="E251" s="41">
        <f t="shared" si="0"/>
        <v>5</v>
      </c>
      <c r="F251" s="42">
        <f t="shared" si="1"/>
        <v>1</v>
      </c>
      <c r="G251" s="42">
        <f t="shared" si="2"/>
        <v>0</v>
      </c>
      <c r="H251" s="42">
        <f t="shared" si="3"/>
        <v>0</v>
      </c>
      <c r="I251" s="43">
        <f t="shared" si="4"/>
        <v>0</v>
      </c>
      <c r="J251" s="44">
        <f t="shared" si="5"/>
        <v>6</v>
      </c>
      <c r="K251" s="681">
        <f>(J251+(J252/5))</f>
        <v>6</v>
      </c>
      <c r="L251" s="649"/>
      <c r="M251" s="723"/>
      <c r="N251" s="651">
        <f>K251+(L251*2)+(M251*30)</f>
        <v>6</v>
      </c>
      <c r="O251" s="649">
        <f>IF(N251=0,"",RANK(N251,N:N,0))</f>
        <v>163</v>
      </c>
      <c r="P251" s="47">
        <v>0</v>
      </c>
      <c r="Q251" s="49"/>
      <c r="R251" s="49"/>
      <c r="S251" s="111">
        <v>0</v>
      </c>
      <c r="T251" s="229"/>
      <c r="U251" s="230"/>
      <c r="V251" s="229"/>
      <c r="W251" s="63">
        <v>0</v>
      </c>
      <c r="X251" s="59"/>
      <c r="Y251" s="47"/>
      <c r="Z251" s="111">
        <v>0</v>
      </c>
      <c r="AA251" s="229"/>
      <c r="AB251" s="122">
        <v>1</v>
      </c>
      <c r="AC251" s="230">
        <v>0</v>
      </c>
      <c r="AD251" s="229"/>
      <c r="AE251" s="47">
        <v>0</v>
      </c>
      <c r="AF251" s="59"/>
      <c r="AG251" s="111"/>
      <c r="AH251" s="74"/>
      <c r="AI251" s="230"/>
      <c r="AJ251" s="47">
        <v>0</v>
      </c>
      <c r="AK251" s="111">
        <v>0</v>
      </c>
      <c r="AL251" s="229"/>
      <c r="AM251" s="47"/>
      <c r="AN251" s="231"/>
      <c r="AO251" s="232">
        <v>0</v>
      </c>
      <c r="AP251" s="232">
        <v>0</v>
      </c>
      <c r="AQ251" s="112">
        <v>0</v>
      </c>
      <c r="AR251" s="112">
        <v>0</v>
      </c>
      <c r="AS251" s="111"/>
      <c r="AT251" s="229"/>
      <c r="AU251" s="111">
        <v>5</v>
      </c>
      <c r="AV251" s="233"/>
      <c r="AW251" s="47">
        <v>0</v>
      </c>
      <c r="AX251" s="49"/>
      <c r="AY251" s="49"/>
    </row>
    <row r="252" spans="1:51" ht="21.75" customHeight="1" x14ac:dyDescent="0.3">
      <c r="A252" s="718"/>
      <c r="B252" s="670"/>
      <c r="C252" s="670"/>
      <c r="D252" s="85" t="s">
        <v>103</v>
      </c>
      <c r="E252" s="41">
        <f t="shared" si="0"/>
        <v>0</v>
      </c>
      <c r="F252" s="42">
        <f t="shared" si="1"/>
        <v>0</v>
      </c>
      <c r="G252" s="42">
        <f t="shared" si="2"/>
        <v>0</v>
      </c>
      <c r="H252" s="42">
        <f t="shared" si="3"/>
        <v>0</v>
      </c>
      <c r="I252" s="43">
        <f t="shared" si="4"/>
        <v>0</v>
      </c>
      <c r="J252" s="44">
        <f t="shared" si="5"/>
        <v>0</v>
      </c>
      <c r="K252" s="650"/>
      <c r="L252" s="650"/>
      <c r="M252" s="650"/>
      <c r="N252" s="650"/>
      <c r="O252" s="650"/>
      <c r="P252" s="91">
        <v>0</v>
      </c>
      <c r="Q252" s="92"/>
      <c r="R252" s="92"/>
      <c r="S252" s="131">
        <v>0</v>
      </c>
      <c r="T252" s="234"/>
      <c r="U252" s="235"/>
      <c r="V252" s="234"/>
      <c r="W252" s="103">
        <v>0</v>
      </c>
      <c r="X252" s="102"/>
      <c r="Y252" s="91"/>
      <c r="Z252" s="131">
        <v>0</v>
      </c>
      <c r="AA252" s="234"/>
      <c r="AB252" s="143"/>
      <c r="AC252" s="235">
        <v>0</v>
      </c>
      <c r="AD252" s="234"/>
      <c r="AE252" s="91">
        <v>0</v>
      </c>
      <c r="AF252" s="102"/>
      <c r="AG252" s="131"/>
      <c r="AH252" s="106"/>
      <c r="AI252" s="235"/>
      <c r="AJ252" s="91">
        <v>0</v>
      </c>
      <c r="AK252" s="131">
        <v>0</v>
      </c>
      <c r="AL252" s="234"/>
      <c r="AM252" s="91"/>
      <c r="AN252" s="236"/>
      <c r="AO252" s="237">
        <v>0</v>
      </c>
      <c r="AP252" s="237">
        <v>0</v>
      </c>
      <c r="AQ252" s="133">
        <v>0</v>
      </c>
      <c r="AR252" s="133">
        <v>0</v>
      </c>
      <c r="AS252" s="131"/>
      <c r="AT252" s="234"/>
      <c r="AU252" s="131"/>
      <c r="AV252" s="238"/>
      <c r="AW252" s="91">
        <v>0</v>
      </c>
      <c r="AX252" s="92"/>
      <c r="AY252" s="92"/>
    </row>
    <row r="253" spans="1:51" ht="21.75" customHeight="1" x14ac:dyDescent="0.3">
      <c r="A253" s="714" t="s">
        <v>1615</v>
      </c>
      <c r="B253" s="728" t="s">
        <v>1616</v>
      </c>
      <c r="C253" s="728" t="s">
        <v>311</v>
      </c>
      <c r="D253" s="37" t="s">
        <v>72</v>
      </c>
      <c r="E253" s="41">
        <f t="shared" si="0"/>
        <v>38</v>
      </c>
      <c r="F253" s="42">
        <f t="shared" si="1"/>
        <v>15</v>
      </c>
      <c r="G253" s="42">
        <f t="shared" si="2"/>
        <v>10</v>
      </c>
      <c r="H253" s="42">
        <f t="shared" si="3"/>
        <v>8</v>
      </c>
      <c r="I253" s="43">
        <f t="shared" si="4"/>
        <v>3</v>
      </c>
      <c r="J253" s="44">
        <f t="shared" si="5"/>
        <v>74</v>
      </c>
      <c r="K253" s="681">
        <f>(J253+(J254/5))</f>
        <v>85.4</v>
      </c>
      <c r="L253" s="649"/>
      <c r="M253" s="723"/>
      <c r="N253" s="651">
        <f>K253+(L253*2)+(M253*30)</f>
        <v>85.4</v>
      </c>
      <c r="O253" s="649">
        <f>IF(N253=0,"",RANK(N253,N:N,0))</f>
        <v>83</v>
      </c>
      <c r="P253" s="47">
        <v>8</v>
      </c>
      <c r="Q253" s="49"/>
      <c r="R253" s="49"/>
      <c r="S253" s="111">
        <v>0</v>
      </c>
      <c r="T253" s="229"/>
      <c r="U253" s="230"/>
      <c r="V253" s="229"/>
      <c r="W253" s="63">
        <v>0</v>
      </c>
      <c r="X253" s="59">
        <v>3</v>
      </c>
      <c r="Y253" s="47"/>
      <c r="Z253" s="111">
        <v>0</v>
      </c>
      <c r="AA253" s="229">
        <v>3</v>
      </c>
      <c r="AB253" s="122">
        <v>10</v>
      </c>
      <c r="AC253" s="230">
        <v>0</v>
      </c>
      <c r="AD253" s="229"/>
      <c r="AE253" s="47">
        <v>3</v>
      </c>
      <c r="AF253" s="59"/>
      <c r="AG253" s="111"/>
      <c r="AH253" s="74"/>
      <c r="AI253" s="230"/>
      <c r="AJ253" s="47">
        <v>0</v>
      </c>
      <c r="AK253" s="111">
        <v>0</v>
      </c>
      <c r="AL253" s="229"/>
      <c r="AM253" s="47"/>
      <c r="AN253" s="231"/>
      <c r="AO253" s="232">
        <v>0</v>
      </c>
      <c r="AP253" s="232">
        <v>3</v>
      </c>
      <c r="AQ253" s="112">
        <v>0</v>
      </c>
      <c r="AR253" s="112">
        <v>0</v>
      </c>
      <c r="AS253" s="111">
        <v>15</v>
      </c>
      <c r="AT253" s="229"/>
      <c r="AU253" s="111"/>
      <c r="AV253" s="233">
        <v>38</v>
      </c>
      <c r="AW253" s="47">
        <v>0</v>
      </c>
      <c r="AX253" s="49"/>
      <c r="AY253" s="49"/>
    </row>
    <row r="254" spans="1:51" ht="21.75" customHeight="1" x14ac:dyDescent="0.3">
      <c r="A254" s="718"/>
      <c r="B254" s="670"/>
      <c r="C254" s="670"/>
      <c r="D254" s="85" t="s">
        <v>103</v>
      </c>
      <c r="E254" s="41">
        <f t="shared" si="0"/>
        <v>40</v>
      </c>
      <c r="F254" s="42">
        <f t="shared" si="1"/>
        <v>13</v>
      </c>
      <c r="G254" s="42">
        <f t="shared" si="2"/>
        <v>4</v>
      </c>
      <c r="H254" s="42">
        <f t="shared" si="3"/>
        <v>0</v>
      </c>
      <c r="I254" s="43">
        <f t="shared" si="4"/>
        <v>0</v>
      </c>
      <c r="J254" s="44">
        <f t="shared" si="5"/>
        <v>57</v>
      </c>
      <c r="K254" s="650"/>
      <c r="L254" s="650"/>
      <c r="M254" s="650"/>
      <c r="N254" s="650"/>
      <c r="O254" s="650"/>
      <c r="P254" s="91">
        <v>0</v>
      </c>
      <c r="Q254" s="92"/>
      <c r="R254" s="92"/>
      <c r="S254" s="131">
        <v>0</v>
      </c>
      <c r="T254" s="234"/>
      <c r="U254" s="235"/>
      <c r="V254" s="234"/>
      <c r="W254" s="103">
        <v>0</v>
      </c>
      <c r="X254" s="102"/>
      <c r="Y254" s="91"/>
      <c r="Z254" s="131">
        <v>0</v>
      </c>
      <c r="AA254" s="234"/>
      <c r="AB254" s="143">
        <v>13</v>
      </c>
      <c r="AC254" s="235">
        <v>0</v>
      </c>
      <c r="AD254" s="234"/>
      <c r="AE254" s="91">
        <v>0</v>
      </c>
      <c r="AF254" s="102"/>
      <c r="AG254" s="131"/>
      <c r="AH254" s="106"/>
      <c r="AI254" s="235"/>
      <c r="AJ254" s="91">
        <v>0</v>
      </c>
      <c r="AK254" s="131">
        <v>0</v>
      </c>
      <c r="AL254" s="234"/>
      <c r="AM254" s="91"/>
      <c r="AN254" s="236"/>
      <c r="AO254" s="237">
        <v>0</v>
      </c>
      <c r="AP254" s="237">
        <v>4</v>
      </c>
      <c r="AQ254" s="133">
        <v>0</v>
      </c>
      <c r="AR254" s="133">
        <v>0</v>
      </c>
      <c r="AS254" s="131"/>
      <c r="AT254" s="234"/>
      <c r="AU254" s="131"/>
      <c r="AV254" s="238">
        <v>40</v>
      </c>
      <c r="AW254" s="91">
        <v>0</v>
      </c>
      <c r="AX254" s="92"/>
      <c r="AY254" s="92"/>
    </row>
    <row r="255" spans="1:51" ht="21.75" customHeight="1" x14ac:dyDescent="0.3">
      <c r="A255" s="714" t="s">
        <v>1623</v>
      </c>
      <c r="B255" s="728" t="s">
        <v>1624</v>
      </c>
      <c r="C255" s="728" t="s">
        <v>759</v>
      </c>
      <c r="D255" s="37" t="s">
        <v>72</v>
      </c>
      <c r="E255" s="41">
        <f t="shared" si="0"/>
        <v>40</v>
      </c>
      <c r="F255" s="42">
        <f t="shared" si="1"/>
        <v>25</v>
      </c>
      <c r="G255" s="42">
        <f t="shared" si="2"/>
        <v>25</v>
      </c>
      <c r="H255" s="42">
        <f t="shared" si="3"/>
        <v>8</v>
      </c>
      <c r="I255" s="43">
        <f t="shared" si="4"/>
        <v>8</v>
      </c>
      <c r="J255" s="44">
        <f t="shared" si="5"/>
        <v>106</v>
      </c>
      <c r="K255" s="681">
        <f>(J255+(J256/5))</f>
        <v>138.4</v>
      </c>
      <c r="L255" s="649"/>
      <c r="M255" s="723"/>
      <c r="N255" s="651">
        <f>K255+(L255*2)+(M255*30)</f>
        <v>138.4</v>
      </c>
      <c r="O255" s="649">
        <f>IF(N255=0,"",RANK(N255,N:N,0))</f>
        <v>68</v>
      </c>
      <c r="P255" s="47">
        <v>0</v>
      </c>
      <c r="Q255" s="49"/>
      <c r="R255" s="49"/>
      <c r="S255" s="111">
        <v>8</v>
      </c>
      <c r="T255" s="229"/>
      <c r="U255" s="230"/>
      <c r="V255" s="229"/>
      <c r="W255" s="63">
        <v>0</v>
      </c>
      <c r="X255" s="59">
        <v>3</v>
      </c>
      <c r="Y255" s="47">
        <v>5</v>
      </c>
      <c r="Z255" s="111">
        <v>5</v>
      </c>
      <c r="AA255" s="229">
        <v>3</v>
      </c>
      <c r="AB255" s="122">
        <v>6</v>
      </c>
      <c r="AC255" s="230">
        <v>25</v>
      </c>
      <c r="AD255" s="229">
        <v>5</v>
      </c>
      <c r="AE255" s="47">
        <v>0</v>
      </c>
      <c r="AF255" s="59"/>
      <c r="AG255" s="111">
        <v>5</v>
      </c>
      <c r="AH255" s="74">
        <v>40</v>
      </c>
      <c r="AI255" s="230"/>
      <c r="AJ255" s="47">
        <v>8</v>
      </c>
      <c r="AK255" s="111">
        <v>5</v>
      </c>
      <c r="AL255" s="229"/>
      <c r="AM255" s="47"/>
      <c r="AN255" s="231"/>
      <c r="AO255" s="232">
        <v>0</v>
      </c>
      <c r="AP255" s="232">
        <v>0</v>
      </c>
      <c r="AQ255" s="112">
        <v>0</v>
      </c>
      <c r="AR255" s="112">
        <v>0</v>
      </c>
      <c r="AS255" s="111"/>
      <c r="AT255" s="229"/>
      <c r="AU255" s="111">
        <v>5</v>
      </c>
      <c r="AV255" s="233">
        <v>25</v>
      </c>
      <c r="AW255" s="47">
        <v>0</v>
      </c>
      <c r="AX255" s="49"/>
      <c r="AY255" s="49"/>
    </row>
    <row r="256" spans="1:51" ht="21.75" customHeight="1" x14ac:dyDescent="0.3">
      <c r="A256" s="718"/>
      <c r="B256" s="670"/>
      <c r="C256" s="670"/>
      <c r="D256" s="85" t="s">
        <v>103</v>
      </c>
      <c r="E256" s="41">
        <f t="shared" si="0"/>
        <v>60</v>
      </c>
      <c r="F256" s="42">
        <f t="shared" si="1"/>
        <v>40</v>
      </c>
      <c r="G256" s="42">
        <f t="shared" si="2"/>
        <v>40</v>
      </c>
      <c r="H256" s="42">
        <f t="shared" si="3"/>
        <v>22</v>
      </c>
      <c r="I256" s="43">
        <f t="shared" si="4"/>
        <v>0</v>
      </c>
      <c r="J256" s="44">
        <f t="shared" si="5"/>
        <v>162</v>
      </c>
      <c r="K256" s="650"/>
      <c r="L256" s="650"/>
      <c r="M256" s="650"/>
      <c r="N256" s="650"/>
      <c r="O256" s="650"/>
      <c r="P256" s="91">
        <v>0</v>
      </c>
      <c r="Q256" s="92"/>
      <c r="R256" s="92"/>
      <c r="S256" s="131">
        <v>0</v>
      </c>
      <c r="T256" s="234"/>
      <c r="U256" s="235"/>
      <c r="V256" s="234"/>
      <c r="W256" s="103">
        <v>0</v>
      </c>
      <c r="X256" s="102"/>
      <c r="Y256" s="91"/>
      <c r="Z256" s="131">
        <v>0</v>
      </c>
      <c r="AA256" s="234"/>
      <c r="AB256" s="143">
        <v>22</v>
      </c>
      <c r="AC256" s="235">
        <v>40</v>
      </c>
      <c r="AD256" s="234"/>
      <c r="AE256" s="91">
        <v>0</v>
      </c>
      <c r="AF256" s="102"/>
      <c r="AG256" s="131"/>
      <c r="AH256" s="106">
        <v>60</v>
      </c>
      <c r="AI256" s="235"/>
      <c r="AJ256" s="91">
        <v>0</v>
      </c>
      <c r="AK256" s="131">
        <v>0</v>
      </c>
      <c r="AL256" s="234"/>
      <c r="AM256" s="91"/>
      <c r="AN256" s="236"/>
      <c r="AO256" s="237">
        <v>0</v>
      </c>
      <c r="AP256" s="237">
        <v>0</v>
      </c>
      <c r="AQ256" s="133">
        <v>0</v>
      </c>
      <c r="AR256" s="133">
        <v>0</v>
      </c>
      <c r="AS256" s="131"/>
      <c r="AT256" s="234"/>
      <c r="AU256" s="131"/>
      <c r="AV256" s="238">
        <v>40</v>
      </c>
      <c r="AW256" s="91">
        <v>0</v>
      </c>
      <c r="AX256" s="92"/>
      <c r="AY256" s="92"/>
    </row>
    <row r="257" spans="1:51" ht="21.75" customHeight="1" x14ac:dyDescent="0.3">
      <c r="A257" s="714" t="s">
        <v>1608</v>
      </c>
      <c r="B257" s="728" t="s">
        <v>1609</v>
      </c>
      <c r="C257" s="728" t="s">
        <v>183</v>
      </c>
      <c r="D257" s="37" t="s">
        <v>72</v>
      </c>
      <c r="E257" s="41">
        <f t="shared" si="0"/>
        <v>8</v>
      </c>
      <c r="F257" s="42">
        <f t="shared" si="1"/>
        <v>3</v>
      </c>
      <c r="G257" s="42">
        <f t="shared" si="2"/>
        <v>0</v>
      </c>
      <c r="H257" s="42">
        <f t="shared" si="3"/>
        <v>0</v>
      </c>
      <c r="I257" s="43">
        <f t="shared" si="4"/>
        <v>0</v>
      </c>
      <c r="J257" s="44">
        <f t="shared" si="5"/>
        <v>11</v>
      </c>
      <c r="K257" s="681">
        <f>(J257+(J258/5))</f>
        <v>11</v>
      </c>
      <c r="L257" s="649"/>
      <c r="M257" s="723"/>
      <c r="N257" s="651">
        <f>K257+(L257*2)+(M257*30)</f>
        <v>11</v>
      </c>
      <c r="O257" s="649">
        <f>IF(N257=0,"",RANK(N257,N:N,0))</f>
        <v>152</v>
      </c>
      <c r="P257" s="47">
        <v>0</v>
      </c>
      <c r="Q257" s="49"/>
      <c r="R257" s="49"/>
      <c r="S257" s="111">
        <v>8</v>
      </c>
      <c r="T257" s="229"/>
      <c r="U257" s="230"/>
      <c r="V257" s="229"/>
      <c r="W257" s="63">
        <v>0</v>
      </c>
      <c r="X257" s="59"/>
      <c r="Y257" s="47"/>
      <c r="Z257" s="111">
        <v>0</v>
      </c>
      <c r="AA257" s="229">
        <v>3</v>
      </c>
      <c r="AB257" s="122"/>
      <c r="AC257" s="230">
        <v>0</v>
      </c>
      <c r="AD257" s="229"/>
      <c r="AE257" s="47">
        <v>0</v>
      </c>
      <c r="AF257" s="59"/>
      <c r="AG257" s="111"/>
      <c r="AH257" s="74"/>
      <c r="AI257" s="230"/>
      <c r="AJ257" s="47">
        <v>0</v>
      </c>
      <c r="AK257" s="111">
        <v>0</v>
      </c>
      <c r="AL257" s="229"/>
      <c r="AM257" s="47"/>
      <c r="AN257" s="231"/>
      <c r="AO257" s="232">
        <v>0</v>
      </c>
      <c r="AP257" s="232">
        <v>0</v>
      </c>
      <c r="AQ257" s="112">
        <v>0</v>
      </c>
      <c r="AR257" s="112">
        <v>0</v>
      </c>
      <c r="AS257" s="111"/>
      <c r="AT257" s="229"/>
      <c r="AU257" s="111"/>
      <c r="AV257" s="233"/>
      <c r="AW257" s="47">
        <v>0</v>
      </c>
      <c r="AX257" s="49"/>
      <c r="AY257" s="49"/>
    </row>
    <row r="258" spans="1:51" ht="21.75" customHeight="1" x14ac:dyDescent="0.3">
      <c r="A258" s="718"/>
      <c r="B258" s="670"/>
      <c r="C258" s="670"/>
      <c r="D258" s="85" t="s">
        <v>103</v>
      </c>
      <c r="E258" s="41">
        <f t="shared" ref="E258:E432" si="6">MAX(P258:AV258)</f>
        <v>0</v>
      </c>
      <c r="F258" s="42">
        <f t="shared" ref="F258:F432" si="7">LARGE(P258:AV258,2)</f>
        <v>0</v>
      </c>
      <c r="G258" s="42">
        <f t="shared" ref="G258:G432" si="8">LARGE(P258:AV258,3)</f>
        <v>0</v>
      </c>
      <c r="H258" s="42">
        <f t="shared" ref="H258:H432" si="9">LARGE(P258:AV258,4)</f>
        <v>0</v>
      </c>
      <c r="I258" s="43">
        <f t="shared" ref="I258:I432" si="10">LARGE(P258:AV258,5)</f>
        <v>0</v>
      </c>
      <c r="J258" s="44">
        <f t="shared" ref="J258:J432" si="11">SUM(E258:I258)</f>
        <v>0</v>
      </c>
      <c r="K258" s="650"/>
      <c r="L258" s="650"/>
      <c r="M258" s="650"/>
      <c r="N258" s="650"/>
      <c r="O258" s="650"/>
      <c r="P258" s="91">
        <v>0</v>
      </c>
      <c r="Q258" s="92"/>
      <c r="R258" s="92"/>
      <c r="S258" s="131">
        <v>0</v>
      </c>
      <c r="T258" s="234"/>
      <c r="U258" s="235"/>
      <c r="V258" s="234"/>
      <c r="W258" s="103">
        <v>0</v>
      </c>
      <c r="X258" s="102"/>
      <c r="Y258" s="91"/>
      <c r="Z258" s="131">
        <v>0</v>
      </c>
      <c r="AA258" s="234"/>
      <c r="AB258" s="143"/>
      <c r="AC258" s="235">
        <v>0</v>
      </c>
      <c r="AD258" s="234"/>
      <c r="AE258" s="91">
        <v>0</v>
      </c>
      <c r="AF258" s="102"/>
      <c r="AG258" s="131"/>
      <c r="AH258" s="106"/>
      <c r="AI258" s="235"/>
      <c r="AJ258" s="91">
        <v>0</v>
      </c>
      <c r="AK258" s="131">
        <v>0</v>
      </c>
      <c r="AL258" s="234"/>
      <c r="AM258" s="91"/>
      <c r="AN258" s="236"/>
      <c r="AO258" s="237">
        <v>0</v>
      </c>
      <c r="AP258" s="237">
        <v>0</v>
      </c>
      <c r="AQ258" s="133">
        <v>0</v>
      </c>
      <c r="AR258" s="133">
        <v>0</v>
      </c>
      <c r="AS258" s="131"/>
      <c r="AT258" s="234"/>
      <c r="AU258" s="131"/>
      <c r="AV258" s="238"/>
      <c r="AW258" s="91">
        <v>0</v>
      </c>
      <c r="AX258" s="92"/>
      <c r="AY258" s="92"/>
    </row>
    <row r="259" spans="1:51" ht="21.75" customHeight="1" x14ac:dyDescent="0.3">
      <c r="A259" s="714" t="s">
        <v>886</v>
      </c>
      <c r="B259" s="728" t="s">
        <v>887</v>
      </c>
      <c r="C259" s="728" t="s">
        <v>394</v>
      </c>
      <c r="D259" s="37" t="s">
        <v>72</v>
      </c>
      <c r="E259" s="41">
        <f t="shared" si="6"/>
        <v>5</v>
      </c>
      <c r="F259" s="42">
        <f t="shared" si="7"/>
        <v>3</v>
      </c>
      <c r="G259" s="42">
        <f t="shared" si="8"/>
        <v>3</v>
      </c>
      <c r="H259" s="42">
        <f t="shared" si="9"/>
        <v>0</v>
      </c>
      <c r="I259" s="43">
        <f t="shared" si="10"/>
        <v>0</v>
      </c>
      <c r="J259" s="44">
        <f t="shared" si="11"/>
        <v>11</v>
      </c>
      <c r="K259" s="681">
        <f>(J259+(J260/5))</f>
        <v>11</v>
      </c>
      <c r="L259" s="649"/>
      <c r="M259" s="723"/>
      <c r="N259" s="651">
        <f>K259+(L259*2)+(M259*30)</f>
        <v>11</v>
      </c>
      <c r="O259" s="649">
        <f>IF(N259=0,"",RANK(N259,N:N,0))</f>
        <v>152</v>
      </c>
      <c r="P259" s="47">
        <v>0</v>
      </c>
      <c r="Q259" s="49"/>
      <c r="R259" s="49"/>
      <c r="S259" s="111">
        <v>0</v>
      </c>
      <c r="T259" s="229"/>
      <c r="U259" s="230"/>
      <c r="V259" s="229"/>
      <c r="W259" s="63">
        <v>0</v>
      </c>
      <c r="X259" s="59"/>
      <c r="Y259" s="47">
        <v>3</v>
      </c>
      <c r="Z259" s="111">
        <v>0</v>
      </c>
      <c r="AA259" s="229"/>
      <c r="AB259" s="122"/>
      <c r="AC259" s="230">
        <v>0</v>
      </c>
      <c r="AD259" s="229"/>
      <c r="AE259" s="47">
        <v>3</v>
      </c>
      <c r="AF259" s="59"/>
      <c r="AG259" s="111"/>
      <c r="AH259" s="74"/>
      <c r="AI259" s="230"/>
      <c r="AJ259" s="47">
        <v>5</v>
      </c>
      <c r="AK259" s="111">
        <v>0</v>
      </c>
      <c r="AL259" s="229"/>
      <c r="AM259" s="47"/>
      <c r="AN259" s="231"/>
      <c r="AO259" s="232">
        <v>0</v>
      </c>
      <c r="AP259" s="232">
        <v>0</v>
      </c>
      <c r="AQ259" s="112">
        <v>0</v>
      </c>
      <c r="AR259" s="112">
        <v>0</v>
      </c>
      <c r="AS259" s="111"/>
      <c r="AT259" s="229"/>
      <c r="AU259" s="111"/>
      <c r="AV259" s="233"/>
      <c r="AW259" s="47">
        <v>0</v>
      </c>
      <c r="AX259" s="49"/>
      <c r="AY259" s="49"/>
    </row>
    <row r="260" spans="1:51" ht="21.75" customHeight="1" x14ac:dyDescent="0.3">
      <c r="A260" s="718"/>
      <c r="B260" s="670"/>
      <c r="C260" s="670"/>
      <c r="D260" s="85" t="s">
        <v>103</v>
      </c>
      <c r="E260" s="41">
        <f t="shared" si="6"/>
        <v>0</v>
      </c>
      <c r="F260" s="42">
        <f t="shared" si="7"/>
        <v>0</v>
      </c>
      <c r="G260" s="42">
        <f t="shared" si="8"/>
        <v>0</v>
      </c>
      <c r="H260" s="42">
        <f t="shared" si="9"/>
        <v>0</v>
      </c>
      <c r="I260" s="43">
        <f t="shared" si="10"/>
        <v>0</v>
      </c>
      <c r="J260" s="44">
        <f t="shared" si="11"/>
        <v>0</v>
      </c>
      <c r="K260" s="650"/>
      <c r="L260" s="650"/>
      <c r="M260" s="650"/>
      <c r="N260" s="650"/>
      <c r="O260" s="650"/>
      <c r="P260" s="91">
        <v>0</v>
      </c>
      <c r="Q260" s="92"/>
      <c r="R260" s="92"/>
      <c r="S260" s="131">
        <v>0</v>
      </c>
      <c r="T260" s="234"/>
      <c r="U260" s="235"/>
      <c r="V260" s="234"/>
      <c r="W260" s="103">
        <v>0</v>
      </c>
      <c r="X260" s="102"/>
      <c r="Y260" s="91"/>
      <c r="Z260" s="131">
        <v>0</v>
      </c>
      <c r="AA260" s="234"/>
      <c r="AB260" s="143"/>
      <c r="AC260" s="235">
        <v>0</v>
      </c>
      <c r="AD260" s="234"/>
      <c r="AE260" s="91">
        <v>0</v>
      </c>
      <c r="AF260" s="102"/>
      <c r="AG260" s="131"/>
      <c r="AH260" s="106"/>
      <c r="AI260" s="235"/>
      <c r="AJ260" s="91">
        <v>0</v>
      </c>
      <c r="AK260" s="131">
        <v>0</v>
      </c>
      <c r="AL260" s="234"/>
      <c r="AM260" s="91"/>
      <c r="AN260" s="236"/>
      <c r="AO260" s="237">
        <v>0</v>
      </c>
      <c r="AP260" s="237">
        <v>0</v>
      </c>
      <c r="AQ260" s="133">
        <v>0</v>
      </c>
      <c r="AR260" s="133">
        <v>0</v>
      </c>
      <c r="AS260" s="131"/>
      <c r="AT260" s="234"/>
      <c r="AU260" s="131"/>
      <c r="AV260" s="238"/>
      <c r="AW260" s="91">
        <v>0</v>
      </c>
      <c r="AX260" s="92"/>
      <c r="AY260" s="92"/>
    </row>
    <row r="261" spans="1:51" ht="21.75" customHeight="1" x14ac:dyDescent="0.3">
      <c r="A261" s="714" t="s">
        <v>1641</v>
      </c>
      <c r="B261" s="728" t="s">
        <v>1642</v>
      </c>
      <c r="C261" s="728" t="s">
        <v>394</v>
      </c>
      <c r="D261" s="37" t="s">
        <v>72</v>
      </c>
      <c r="E261" s="41">
        <f t="shared" si="6"/>
        <v>3</v>
      </c>
      <c r="F261" s="42">
        <f t="shared" si="7"/>
        <v>3</v>
      </c>
      <c r="G261" s="42">
        <f t="shared" si="8"/>
        <v>3</v>
      </c>
      <c r="H261" s="42">
        <f t="shared" si="9"/>
        <v>0</v>
      </c>
      <c r="I261" s="43">
        <f t="shared" si="10"/>
        <v>0</v>
      </c>
      <c r="J261" s="44">
        <f t="shared" si="11"/>
        <v>9</v>
      </c>
      <c r="K261" s="681">
        <f>(J261+(J262/5))</f>
        <v>9.6</v>
      </c>
      <c r="L261" s="649"/>
      <c r="M261" s="723"/>
      <c r="N261" s="651">
        <f>K261+(L261*2)+(M261*30)</f>
        <v>9.6</v>
      </c>
      <c r="O261" s="649">
        <f>IF(N261=0,"",RANK(N261,N:N,0))</f>
        <v>160</v>
      </c>
      <c r="P261" s="47">
        <v>0</v>
      </c>
      <c r="Q261" s="49"/>
      <c r="R261" s="49"/>
      <c r="S261" s="111">
        <v>0</v>
      </c>
      <c r="T261" s="229"/>
      <c r="U261" s="230"/>
      <c r="V261" s="229"/>
      <c r="W261" s="63">
        <v>0</v>
      </c>
      <c r="X261" s="59"/>
      <c r="Y261" s="47">
        <v>3</v>
      </c>
      <c r="Z261" s="111">
        <v>0</v>
      </c>
      <c r="AA261" s="229">
        <v>3</v>
      </c>
      <c r="AB261" s="122">
        <v>3</v>
      </c>
      <c r="AC261" s="230">
        <v>0</v>
      </c>
      <c r="AD261" s="229"/>
      <c r="AE261" s="47">
        <v>0</v>
      </c>
      <c r="AF261" s="59"/>
      <c r="AG261" s="111"/>
      <c r="AH261" s="74"/>
      <c r="AI261" s="230"/>
      <c r="AJ261" s="47">
        <v>0</v>
      </c>
      <c r="AK261" s="111">
        <v>0</v>
      </c>
      <c r="AL261" s="229"/>
      <c r="AM261" s="47"/>
      <c r="AN261" s="231"/>
      <c r="AO261" s="232">
        <v>0</v>
      </c>
      <c r="AP261" s="232">
        <v>0</v>
      </c>
      <c r="AQ261" s="112">
        <v>0</v>
      </c>
      <c r="AR261" s="112">
        <v>0</v>
      </c>
      <c r="AS261" s="111"/>
      <c r="AT261" s="229"/>
      <c r="AU261" s="111"/>
      <c r="AV261" s="233"/>
      <c r="AW261" s="47">
        <v>0</v>
      </c>
      <c r="AX261" s="49"/>
      <c r="AY261" s="49"/>
    </row>
    <row r="262" spans="1:51" ht="21.75" customHeight="1" x14ac:dyDescent="0.3">
      <c r="A262" s="718"/>
      <c r="B262" s="670"/>
      <c r="C262" s="670"/>
      <c r="D262" s="85" t="s">
        <v>103</v>
      </c>
      <c r="E262" s="41">
        <f t="shared" si="6"/>
        <v>3</v>
      </c>
      <c r="F262" s="42">
        <f t="shared" si="7"/>
        <v>0</v>
      </c>
      <c r="G262" s="42">
        <f t="shared" si="8"/>
        <v>0</v>
      </c>
      <c r="H262" s="42">
        <f t="shared" si="9"/>
        <v>0</v>
      </c>
      <c r="I262" s="43">
        <f t="shared" si="10"/>
        <v>0</v>
      </c>
      <c r="J262" s="44">
        <f t="shared" si="11"/>
        <v>3</v>
      </c>
      <c r="K262" s="650"/>
      <c r="L262" s="650"/>
      <c r="M262" s="650"/>
      <c r="N262" s="650"/>
      <c r="O262" s="650"/>
      <c r="P262" s="91">
        <v>0</v>
      </c>
      <c r="Q262" s="92"/>
      <c r="R262" s="92"/>
      <c r="S262" s="131">
        <v>0</v>
      </c>
      <c r="T262" s="234"/>
      <c r="U262" s="235"/>
      <c r="V262" s="234"/>
      <c r="W262" s="103">
        <v>0</v>
      </c>
      <c r="X262" s="102"/>
      <c r="Y262" s="91"/>
      <c r="Z262" s="131">
        <v>0</v>
      </c>
      <c r="AA262" s="234"/>
      <c r="AB262" s="143">
        <v>3</v>
      </c>
      <c r="AC262" s="235">
        <v>0</v>
      </c>
      <c r="AD262" s="234"/>
      <c r="AE262" s="91">
        <v>0</v>
      </c>
      <c r="AF262" s="102"/>
      <c r="AG262" s="131"/>
      <c r="AH262" s="106"/>
      <c r="AI262" s="235"/>
      <c r="AJ262" s="91">
        <v>0</v>
      </c>
      <c r="AK262" s="131">
        <v>0</v>
      </c>
      <c r="AL262" s="234"/>
      <c r="AM262" s="91"/>
      <c r="AN262" s="236"/>
      <c r="AO262" s="237">
        <v>0</v>
      </c>
      <c r="AP262" s="237">
        <v>0</v>
      </c>
      <c r="AQ262" s="133">
        <v>0</v>
      </c>
      <c r="AR262" s="133">
        <v>0</v>
      </c>
      <c r="AS262" s="131"/>
      <c r="AT262" s="234"/>
      <c r="AU262" s="131"/>
      <c r="AV262" s="238"/>
      <c r="AW262" s="91">
        <v>0</v>
      </c>
      <c r="AX262" s="92"/>
      <c r="AY262" s="92"/>
    </row>
    <row r="263" spans="1:51" ht="21.75" customHeight="1" x14ac:dyDescent="0.3">
      <c r="A263" s="714" t="s">
        <v>1647</v>
      </c>
      <c r="B263" s="729" t="s">
        <v>1648</v>
      </c>
      <c r="C263" s="729" t="s">
        <v>597</v>
      </c>
      <c r="D263" s="302" t="s">
        <v>72</v>
      </c>
      <c r="E263" s="41">
        <f t="shared" si="6"/>
        <v>200</v>
      </c>
      <c r="F263" s="42">
        <f t="shared" si="7"/>
        <v>40</v>
      </c>
      <c r="G263" s="42">
        <f t="shared" si="8"/>
        <v>0</v>
      </c>
      <c r="H263" s="42">
        <f t="shared" si="9"/>
        <v>0</v>
      </c>
      <c r="I263" s="43">
        <f t="shared" si="10"/>
        <v>0</v>
      </c>
      <c r="J263" s="44">
        <f t="shared" si="11"/>
        <v>240</v>
      </c>
      <c r="K263" s="681">
        <f>(J263+(J264/5))</f>
        <v>350</v>
      </c>
      <c r="L263" s="649">
        <f>Nemzetközi!C120</f>
        <v>920</v>
      </c>
      <c r="M263" s="723">
        <f>Nemzetközi!D120</f>
        <v>297</v>
      </c>
      <c r="N263" s="651">
        <f>K263+(L263*2)+(M263*30)</f>
        <v>11100</v>
      </c>
      <c r="O263" s="649">
        <f>IF(N263=0,"",RANK(N263,N:N,0))</f>
        <v>1</v>
      </c>
      <c r="P263" s="47">
        <v>0</v>
      </c>
      <c r="Q263" s="49">
        <v>40</v>
      </c>
      <c r="R263" s="49">
        <v>200</v>
      </c>
      <c r="S263" s="111">
        <v>0</v>
      </c>
      <c r="T263" s="229"/>
      <c r="U263" s="230"/>
      <c r="V263" s="229"/>
      <c r="W263" s="63">
        <v>0</v>
      </c>
      <c r="X263" s="59"/>
      <c r="Y263" s="47"/>
      <c r="Z263" s="111">
        <v>0</v>
      </c>
      <c r="AA263" s="229"/>
      <c r="AB263" s="122"/>
      <c r="AC263" s="230">
        <v>0</v>
      </c>
      <c r="AD263" s="229"/>
      <c r="AE263" s="47">
        <v>0</v>
      </c>
      <c r="AF263" s="59"/>
      <c r="AG263" s="111"/>
      <c r="AH263" s="74"/>
      <c r="AI263" s="230"/>
      <c r="AJ263" s="47">
        <v>0</v>
      </c>
      <c r="AK263" s="111">
        <v>0</v>
      </c>
      <c r="AL263" s="229"/>
      <c r="AM263" s="47"/>
      <c r="AN263" s="231"/>
      <c r="AO263" s="232">
        <v>0</v>
      </c>
      <c r="AP263" s="232">
        <v>0</v>
      </c>
      <c r="AQ263" s="112">
        <v>0</v>
      </c>
      <c r="AR263" s="112">
        <v>0</v>
      </c>
      <c r="AS263" s="111"/>
      <c r="AT263" s="229"/>
      <c r="AU263" s="111"/>
      <c r="AV263" s="233"/>
      <c r="AW263" s="47">
        <v>0</v>
      </c>
      <c r="AX263" s="49"/>
      <c r="AY263" s="49"/>
    </row>
    <row r="264" spans="1:51" ht="21.75" customHeight="1" x14ac:dyDescent="0.3">
      <c r="A264" s="718"/>
      <c r="B264" s="670"/>
      <c r="C264" s="670"/>
      <c r="D264" s="85" t="s">
        <v>103</v>
      </c>
      <c r="E264" s="41">
        <f t="shared" si="6"/>
        <v>350</v>
      </c>
      <c r="F264" s="42">
        <f t="shared" si="7"/>
        <v>200</v>
      </c>
      <c r="G264" s="42">
        <f t="shared" si="8"/>
        <v>0</v>
      </c>
      <c r="H264" s="42">
        <f t="shared" si="9"/>
        <v>0</v>
      </c>
      <c r="I264" s="43">
        <f t="shared" si="10"/>
        <v>0</v>
      </c>
      <c r="J264" s="44">
        <f t="shared" si="11"/>
        <v>550</v>
      </c>
      <c r="K264" s="650"/>
      <c r="L264" s="650"/>
      <c r="M264" s="650"/>
      <c r="N264" s="650"/>
      <c r="O264" s="650"/>
      <c r="P264" s="91">
        <v>0</v>
      </c>
      <c r="Q264" s="92"/>
      <c r="R264" s="92">
        <v>200</v>
      </c>
      <c r="S264" s="131">
        <v>0</v>
      </c>
      <c r="T264" s="234"/>
      <c r="U264" s="235"/>
      <c r="V264" s="234"/>
      <c r="W264" s="103">
        <v>0</v>
      </c>
      <c r="X264" s="102"/>
      <c r="Y264" s="91"/>
      <c r="Z264" s="131">
        <v>0</v>
      </c>
      <c r="AA264" s="234"/>
      <c r="AB264" s="143"/>
      <c r="AC264" s="235">
        <v>350</v>
      </c>
      <c r="AD264" s="234"/>
      <c r="AE264" s="91">
        <v>0</v>
      </c>
      <c r="AF264" s="102"/>
      <c r="AG264" s="131"/>
      <c r="AH264" s="106"/>
      <c r="AI264" s="235"/>
      <c r="AJ264" s="91">
        <v>0</v>
      </c>
      <c r="AK264" s="131">
        <v>0</v>
      </c>
      <c r="AL264" s="234"/>
      <c r="AM264" s="91"/>
      <c r="AN264" s="236"/>
      <c r="AO264" s="237">
        <v>0</v>
      </c>
      <c r="AP264" s="237">
        <v>0</v>
      </c>
      <c r="AQ264" s="133">
        <v>0</v>
      </c>
      <c r="AR264" s="133">
        <v>0</v>
      </c>
      <c r="AS264" s="131"/>
      <c r="AT264" s="234"/>
      <c r="AU264" s="131"/>
      <c r="AV264" s="238"/>
      <c r="AW264" s="91">
        <v>0</v>
      </c>
      <c r="AX264" s="92"/>
      <c r="AY264" s="92"/>
    </row>
    <row r="265" spans="1:51" ht="21.75" customHeight="1" x14ac:dyDescent="0.3">
      <c r="A265" s="714" t="s">
        <v>1652</v>
      </c>
      <c r="B265" s="728" t="s">
        <v>1653</v>
      </c>
      <c r="C265" s="728" t="s">
        <v>1654</v>
      </c>
      <c r="D265" s="37" t="s">
        <v>72</v>
      </c>
      <c r="E265" s="41">
        <f t="shared" si="6"/>
        <v>15</v>
      </c>
      <c r="F265" s="42">
        <f t="shared" si="7"/>
        <v>5</v>
      </c>
      <c r="G265" s="42">
        <f t="shared" si="8"/>
        <v>0</v>
      </c>
      <c r="H265" s="42">
        <f t="shared" si="9"/>
        <v>0</v>
      </c>
      <c r="I265" s="43">
        <f t="shared" si="10"/>
        <v>0</v>
      </c>
      <c r="J265" s="44">
        <f t="shared" si="11"/>
        <v>20</v>
      </c>
      <c r="K265" s="681">
        <f>(J265+(J266/5))</f>
        <v>20</v>
      </c>
      <c r="L265" s="727">
        <f>Nemzetközi!C219</f>
        <v>0</v>
      </c>
      <c r="M265" s="724"/>
      <c r="N265" s="651">
        <f>K265+(L265*2)+(M265*30)</f>
        <v>20</v>
      </c>
      <c r="O265" s="727">
        <f>IF(N265=0,"",RANK(N265,N:N,0))</f>
        <v>137</v>
      </c>
      <c r="P265" s="170">
        <v>0</v>
      </c>
      <c r="Q265" s="171"/>
      <c r="R265" s="171"/>
      <c r="S265" s="283">
        <v>0</v>
      </c>
      <c r="T265" s="268"/>
      <c r="U265" s="284"/>
      <c r="V265" s="268"/>
      <c r="W265" s="176">
        <v>0</v>
      </c>
      <c r="X265" s="171"/>
      <c r="Y265" s="200"/>
      <c r="Z265" s="283">
        <v>0</v>
      </c>
      <c r="AA265" s="268"/>
      <c r="AB265" s="201"/>
      <c r="AC265" s="267">
        <v>0</v>
      </c>
      <c r="AD265" s="268"/>
      <c r="AE265" s="170">
        <v>0</v>
      </c>
      <c r="AF265" s="171"/>
      <c r="AG265" s="284"/>
      <c r="AH265" s="268"/>
      <c r="AI265" s="284"/>
      <c r="AJ265" s="170">
        <v>5</v>
      </c>
      <c r="AK265" s="111">
        <v>0</v>
      </c>
      <c r="AL265" s="268">
        <v>15</v>
      </c>
      <c r="AM265" s="170"/>
      <c r="AN265" s="171"/>
      <c r="AO265" s="232">
        <v>0</v>
      </c>
      <c r="AP265" s="232">
        <v>0</v>
      </c>
      <c r="AQ265" s="112">
        <v>0</v>
      </c>
      <c r="AR265" s="112">
        <v>0</v>
      </c>
      <c r="AS265" s="284"/>
      <c r="AT265" s="268"/>
      <c r="AU265" s="284"/>
      <c r="AV265" s="269"/>
      <c r="AW265" s="47">
        <v>0</v>
      </c>
      <c r="AX265" s="171"/>
      <c r="AY265" s="171"/>
    </row>
    <row r="266" spans="1:51" ht="21.75" customHeight="1" x14ac:dyDescent="0.3">
      <c r="A266" s="718"/>
      <c r="B266" s="670"/>
      <c r="C266" s="670"/>
      <c r="D266" s="85" t="s">
        <v>103</v>
      </c>
      <c r="E266" s="41">
        <f t="shared" si="6"/>
        <v>0</v>
      </c>
      <c r="F266" s="42">
        <f t="shared" si="7"/>
        <v>0</v>
      </c>
      <c r="G266" s="42">
        <f t="shared" si="8"/>
        <v>0</v>
      </c>
      <c r="H266" s="42">
        <f t="shared" si="9"/>
        <v>0</v>
      </c>
      <c r="I266" s="43">
        <f t="shared" si="10"/>
        <v>0</v>
      </c>
      <c r="J266" s="44">
        <f t="shared" si="11"/>
        <v>0</v>
      </c>
      <c r="K266" s="650"/>
      <c r="L266" s="650"/>
      <c r="M266" s="650"/>
      <c r="N266" s="650"/>
      <c r="O266" s="650"/>
      <c r="P266" s="178">
        <v>0</v>
      </c>
      <c r="Q266" s="179"/>
      <c r="R266" s="179"/>
      <c r="S266" s="285">
        <v>0</v>
      </c>
      <c r="T266" s="273"/>
      <c r="U266" s="286"/>
      <c r="V266" s="273"/>
      <c r="W266" s="184">
        <v>0</v>
      </c>
      <c r="X266" s="179"/>
      <c r="Y266" s="209"/>
      <c r="Z266" s="285">
        <v>0</v>
      </c>
      <c r="AA266" s="273"/>
      <c r="AB266" s="210"/>
      <c r="AC266" s="272">
        <v>0</v>
      </c>
      <c r="AD266" s="273"/>
      <c r="AE266" s="178">
        <v>0</v>
      </c>
      <c r="AF266" s="179"/>
      <c r="AG266" s="286"/>
      <c r="AH266" s="273"/>
      <c r="AI266" s="286"/>
      <c r="AJ266" s="178">
        <v>0</v>
      </c>
      <c r="AK266" s="131">
        <v>0</v>
      </c>
      <c r="AL266" s="273"/>
      <c r="AM266" s="178"/>
      <c r="AN266" s="179"/>
      <c r="AO266" s="237">
        <v>0</v>
      </c>
      <c r="AP266" s="237">
        <v>0</v>
      </c>
      <c r="AQ266" s="133">
        <v>0</v>
      </c>
      <c r="AR266" s="133">
        <v>0</v>
      </c>
      <c r="AS266" s="286"/>
      <c r="AT266" s="273"/>
      <c r="AU266" s="286"/>
      <c r="AV266" s="274"/>
      <c r="AW266" s="91">
        <v>0</v>
      </c>
      <c r="AX266" s="179"/>
      <c r="AY266" s="179"/>
    </row>
    <row r="267" spans="1:51" ht="21.75" customHeight="1" x14ac:dyDescent="0.3">
      <c r="A267" s="714" t="s">
        <v>1659</v>
      </c>
      <c r="B267" s="728" t="s">
        <v>1660</v>
      </c>
      <c r="C267" s="728" t="s">
        <v>394</v>
      </c>
      <c r="D267" s="37" t="s">
        <v>72</v>
      </c>
      <c r="E267" s="41">
        <f t="shared" si="6"/>
        <v>10</v>
      </c>
      <c r="F267" s="42">
        <f t="shared" si="7"/>
        <v>5</v>
      </c>
      <c r="G267" s="42">
        <f t="shared" si="8"/>
        <v>0</v>
      </c>
      <c r="H267" s="42">
        <f t="shared" si="9"/>
        <v>0</v>
      </c>
      <c r="I267" s="43">
        <f t="shared" si="10"/>
        <v>0</v>
      </c>
      <c r="J267" s="44">
        <f t="shared" si="11"/>
        <v>15</v>
      </c>
      <c r="K267" s="681">
        <f>(J267+(J268/5))</f>
        <v>23.4</v>
      </c>
      <c r="L267" s="649"/>
      <c r="M267" s="723"/>
      <c r="N267" s="651">
        <f>K267+(L267*2)+(M267*30)</f>
        <v>23.4</v>
      </c>
      <c r="O267" s="649">
        <f>IF(N267=0,"",RANK(N267,N:N,0))</f>
        <v>130</v>
      </c>
      <c r="P267" s="47">
        <v>0</v>
      </c>
      <c r="Q267" s="49"/>
      <c r="R267" s="49"/>
      <c r="S267" s="111">
        <v>0</v>
      </c>
      <c r="T267" s="229"/>
      <c r="U267" s="230"/>
      <c r="V267" s="229"/>
      <c r="W267" s="63">
        <v>0</v>
      </c>
      <c r="X267" s="59"/>
      <c r="Y267" s="47"/>
      <c r="Z267" s="111">
        <v>0</v>
      </c>
      <c r="AA267" s="229"/>
      <c r="AB267" s="122">
        <v>5</v>
      </c>
      <c r="AC267" s="230">
        <v>0</v>
      </c>
      <c r="AD267" s="229"/>
      <c r="AE267" s="47">
        <v>0</v>
      </c>
      <c r="AF267" s="59"/>
      <c r="AG267" s="111"/>
      <c r="AH267" s="74"/>
      <c r="AI267" s="230"/>
      <c r="AJ267" s="47">
        <v>0</v>
      </c>
      <c r="AK267" s="111">
        <v>0</v>
      </c>
      <c r="AL267" s="229"/>
      <c r="AM267" s="47"/>
      <c r="AN267" s="231"/>
      <c r="AO267" s="232">
        <v>10</v>
      </c>
      <c r="AP267" s="232">
        <v>0</v>
      </c>
      <c r="AQ267" s="112">
        <v>0</v>
      </c>
      <c r="AR267" s="112">
        <v>0</v>
      </c>
      <c r="AS267" s="111"/>
      <c r="AT267" s="229"/>
      <c r="AU267" s="111"/>
      <c r="AV267" s="233"/>
      <c r="AW267" s="47">
        <v>0</v>
      </c>
      <c r="AX267" s="49"/>
      <c r="AY267" s="49"/>
    </row>
    <row r="268" spans="1:51" ht="21.75" customHeight="1" x14ac:dyDescent="0.3">
      <c r="A268" s="718"/>
      <c r="B268" s="670"/>
      <c r="C268" s="670"/>
      <c r="D268" s="85" t="s">
        <v>103</v>
      </c>
      <c r="E268" s="41">
        <f t="shared" si="6"/>
        <v>25</v>
      </c>
      <c r="F268" s="42">
        <f t="shared" si="7"/>
        <v>13</v>
      </c>
      <c r="G268" s="42">
        <f t="shared" si="8"/>
        <v>4</v>
      </c>
      <c r="H268" s="42">
        <f t="shared" si="9"/>
        <v>0</v>
      </c>
      <c r="I268" s="43">
        <f t="shared" si="10"/>
        <v>0</v>
      </c>
      <c r="J268" s="44">
        <f t="shared" si="11"/>
        <v>42</v>
      </c>
      <c r="K268" s="650"/>
      <c r="L268" s="650"/>
      <c r="M268" s="650"/>
      <c r="N268" s="650"/>
      <c r="O268" s="650"/>
      <c r="P268" s="91">
        <v>0</v>
      </c>
      <c r="Q268" s="92"/>
      <c r="R268" s="92"/>
      <c r="S268" s="131">
        <v>0</v>
      </c>
      <c r="T268" s="234"/>
      <c r="U268" s="235"/>
      <c r="V268" s="234"/>
      <c r="W268" s="103">
        <v>0</v>
      </c>
      <c r="X268" s="102"/>
      <c r="Y268" s="91"/>
      <c r="Z268" s="131">
        <v>0</v>
      </c>
      <c r="AA268" s="234"/>
      <c r="AB268" s="143">
        <v>4</v>
      </c>
      <c r="AC268" s="235">
        <v>0</v>
      </c>
      <c r="AD268" s="234"/>
      <c r="AE268" s="91">
        <v>0</v>
      </c>
      <c r="AF268" s="102"/>
      <c r="AG268" s="131"/>
      <c r="AH268" s="106"/>
      <c r="AI268" s="235"/>
      <c r="AJ268" s="91">
        <v>0</v>
      </c>
      <c r="AK268" s="131">
        <v>0</v>
      </c>
      <c r="AL268" s="234"/>
      <c r="AM268" s="91"/>
      <c r="AN268" s="236"/>
      <c r="AO268" s="237">
        <v>25</v>
      </c>
      <c r="AP268" s="237">
        <v>13</v>
      </c>
      <c r="AQ268" s="133">
        <v>0</v>
      </c>
      <c r="AR268" s="133">
        <v>0</v>
      </c>
      <c r="AS268" s="131"/>
      <c r="AT268" s="234"/>
      <c r="AU268" s="131"/>
      <c r="AV268" s="238"/>
      <c r="AW268" s="91">
        <v>0</v>
      </c>
      <c r="AX268" s="92"/>
      <c r="AY268" s="92"/>
    </row>
    <row r="269" spans="1:51" ht="21.75" customHeight="1" x14ac:dyDescent="0.3">
      <c r="A269" s="714" t="s">
        <v>1661</v>
      </c>
      <c r="B269" s="728" t="s">
        <v>1662</v>
      </c>
      <c r="C269" s="728" t="s">
        <v>113</v>
      </c>
      <c r="D269" s="37" t="s">
        <v>72</v>
      </c>
      <c r="E269" s="41">
        <f t="shared" si="6"/>
        <v>100</v>
      </c>
      <c r="F269" s="42">
        <f t="shared" si="7"/>
        <v>60</v>
      </c>
      <c r="G269" s="42">
        <f t="shared" si="8"/>
        <v>60</v>
      </c>
      <c r="H269" s="42">
        <f t="shared" si="9"/>
        <v>60</v>
      </c>
      <c r="I269" s="43">
        <f t="shared" si="10"/>
        <v>60</v>
      </c>
      <c r="J269" s="44">
        <f t="shared" si="11"/>
        <v>340</v>
      </c>
      <c r="K269" s="681">
        <f>(J269+(J270/5))</f>
        <v>480</v>
      </c>
      <c r="L269" s="649"/>
      <c r="M269" s="723"/>
      <c r="N269" s="651">
        <f>K269+(L269*2)+(M269*30)</f>
        <v>480</v>
      </c>
      <c r="O269" s="649">
        <f>IF(N269=0,"",RANK(N269,N:N,0))</f>
        <v>27</v>
      </c>
      <c r="P269" s="47">
        <v>0</v>
      </c>
      <c r="Q269" s="49"/>
      <c r="R269" s="49"/>
      <c r="S269" s="111">
        <v>3</v>
      </c>
      <c r="T269" s="229"/>
      <c r="U269" s="230"/>
      <c r="V269" s="229">
        <v>15</v>
      </c>
      <c r="W269" s="63">
        <v>8</v>
      </c>
      <c r="X269" s="59">
        <v>8</v>
      </c>
      <c r="Y269" s="47">
        <v>8</v>
      </c>
      <c r="Z269" s="111">
        <v>8</v>
      </c>
      <c r="AA269" s="229">
        <v>8</v>
      </c>
      <c r="AB269" s="122">
        <v>52</v>
      </c>
      <c r="AC269" s="230">
        <v>60</v>
      </c>
      <c r="AD269" s="229">
        <v>25</v>
      </c>
      <c r="AE269" s="47">
        <v>15</v>
      </c>
      <c r="AF269" s="59">
        <v>25</v>
      </c>
      <c r="AG269" s="111"/>
      <c r="AH269" s="74">
        <v>60</v>
      </c>
      <c r="AI269" s="230">
        <v>60</v>
      </c>
      <c r="AJ269" s="47">
        <v>25</v>
      </c>
      <c r="AK269" s="111">
        <v>0</v>
      </c>
      <c r="AL269" s="229"/>
      <c r="AM269" s="47"/>
      <c r="AN269" s="231">
        <v>25</v>
      </c>
      <c r="AO269" s="232">
        <v>0</v>
      </c>
      <c r="AP269" s="232">
        <v>0</v>
      </c>
      <c r="AQ269" s="112">
        <v>60</v>
      </c>
      <c r="AR269" s="112">
        <v>3</v>
      </c>
      <c r="AS269" s="111"/>
      <c r="AT269" s="229"/>
      <c r="AU269" s="111">
        <v>100</v>
      </c>
      <c r="AV269" s="233">
        <v>25</v>
      </c>
      <c r="AW269" s="47">
        <v>5</v>
      </c>
      <c r="AX269" s="49"/>
      <c r="AY269" s="49"/>
    </row>
    <row r="270" spans="1:51" ht="21.75" customHeight="1" x14ac:dyDescent="0.3">
      <c r="A270" s="718"/>
      <c r="B270" s="670"/>
      <c r="C270" s="670"/>
      <c r="D270" s="85" t="s">
        <v>103</v>
      </c>
      <c r="E270" s="41">
        <f t="shared" si="6"/>
        <v>250</v>
      </c>
      <c r="F270" s="42">
        <f t="shared" si="7"/>
        <v>150</v>
      </c>
      <c r="G270" s="42">
        <f t="shared" si="8"/>
        <v>100</v>
      </c>
      <c r="H270" s="42">
        <f t="shared" si="9"/>
        <v>100</v>
      </c>
      <c r="I270" s="43">
        <f t="shared" si="10"/>
        <v>100</v>
      </c>
      <c r="J270" s="44">
        <f t="shared" si="11"/>
        <v>700</v>
      </c>
      <c r="K270" s="650"/>
      <c r="L270" s="650"/>
      <c r="M270" s="650"/>
      <c r="N270" s="650"/>
      <c r="O270" s="650"/>
      <c r="P270" s="91">
        <v>0</v>
      </c>
      <c r="Q270" s="92"/>
      <c r="R270" s="92"/>
      <c r="S270" s="131">
        <v>0</v>
      </c>
      <c r="T270" s="234"/>
      <c r="U270" s="235"/>
      <c r="V270" s="234"/>
      <c r="W270" s="103">
        <v>0</v>
      </c>
      <c r="X270" s="102"/>
      <c r="Y270" s="91"/>
      <c r="Z270" s="131">
        <v>0</v>
      </c>
      <c r="AA270" s="234"/>
      <c r="AB270" s="143">
        <v>58</v>
      </c>
      <c r="AC270" s="235">
        <v>150</v>
      </c>
      <c r="AD270" s="234"/>
      <c r="AE270" s="91">
        <v>0</v>
      </c>
      <c r="AF270" s="102"/>
      <c r="AG270" s="131"/>
      <c r="AH270" s="106">
        <v>100</v>
      </c>
      <c r="AI270" s="235">
        <v>100</v>
      </c>
      <c r="AJ270" s="91">
        <v>0</v>
      </c>
      <c r="AK270" s="131">
        <v>0</v>
      </c>
      <c r="AL270" s="234"/>
      <c r="AM270" s="91"/>
      <c r="AN270" s="236">
        <v>100</v>
      </c>
      <c r="AO270" s="237">
        <v>0</v>
      </c>
      <c r="AP270" s="237">
        <v>0</v>
      </c>
      <c r="AQ270" s="133">
        <v>25</v>
      </c>
      <c r="AR270" s="133">
        <v>4</v>
      </c>
      <c r="AS270" s="131"/>
      <c r="AT270" s="234"/>
      <c r="AU270" s="131"/>
      <c r="AV270" s="238">
        <v>250</v>
      </c>
      <c r="AW270" s="91">
        <v>0</v>
      </c>
      <c r="AX270" s="92"/>
      <c r="AY270" s="92"/>
    </row>
    <row r="271" spans="1:51" ht="21.75" customHeight="1" x14ac:dyDescent="0.3">
      <c r="A271" s="714" t="s">
        <v>1673</v>
      </c>
      <c r="B271" s="728" t="s">
        <v>1662</v>
      </c>
      <c r="C271" s="728" t="s">
        <v>759</v>
      </c>
      <c r="D271" s="37" t="s">
        <v>72</v>
      </c>
      <c r="E271" s="41">
        <f t="shared" si="6"/>
        <v>25</v>
      </c>
      <c r="F271" s="42">
        <f t="shared" si="7"/>
        <v>15</v>
      </c>
      <c r="G271" s="42">
        <f t="shared" si="8"/>
        <v>15</v>
      </c>
      <c r="H271" s="42">
        <f t="shared" si="9"/>
        <v>15</v>
      </c>
      <c r="I271" s="43">
        <f t="shared" si="10"/>
        <v>10</v>
      </c>
      <c r="J271" s="44">
        <f t="shared" si="11"/>
        <v>80</v>
      </c>
      <c r="K271" s="681">
        <f>(J271+(J272/5))</f>
        <v>105</v>
      </c>
      <c r="L271" s="727"/>
      <c r="M271" s="724"/>
      <c r="N271" s="651">
        <f>K271+(L271*2)+(M271*30)</f>
        <v>105</v>
      </c>
      <c r="O271" s="727">
        <f>IF(N271=0,"",RANK(N271,N:N,0))</f>
        <v>75</v>
      </c>
      <c r="P271" s="47">
        <v>0</v>
      </c>
      <c r="Q271" s="119"/>
      <c r="R271" s="119"/>
      <c r="S271" s="111">
        <v>0</v>
      </c>
      <c r="T271" s="321"/>
      <c r="U271" s="322"/>
      <c r="V271" s="321"/>
      <c r="W271" s="63">
        <v>0</v>
      </c>
      <c r="X271" s="119"/>
      <c r="Y271" s="113">
        <v>3</v>
      </c>
      <c r="Z271" s="111">
        <v>5</v>
      </c>
      <c r="AA271" s="321">
        <v>5</v>
      </c>
      <c r="AB271" s="121"/>
      <c r="AC271" s="230">
        <v>0</v>
      </c>
      <c r="AD271" s="321">
        <v>15</v>
      </c>
      <c r="AE271" s="47">
        <v>3</v>
      </c>
      <c r="AF271" s="119">
        <v>5</v>
      </c>
      <c r="AG271" s="111">
        <v>15</v>
      </c>
      <c r="AH271" s="321"/>
      <c r="AI271" s="230"/>
      <c r="AJ271" s="47">
        <v>0</v>
      </c>
      <c r="AK271" s="111">
        <v>15</v>
      </c>
      <c r="AL271" s="321"/>
      <c r="AM271" s="47"/>
      <c r="AN271" s="231"/>
      <c r="AO271" s="232">
        <v>0</v>
      </c>
      <c r="AP271" s="232">
        <v>0</v>
      </c>
      <c r="AQ271" s="112">
        <v>10</v>
      </c>
      <c r="AR271" s="112">
        <v>0</v>
      </c>
      <c r="AS271" s="111"/>
      <c r="AT271" s="321"/>
      <c r="AU271" s="111"/>
      <c r="AV271" s="323">
        <v>25</v>
      </c>
      <c r="AW271" s="47">
        <v>15</v>
      </c>
      <c r="AX271" s="119"/>
      <c r="AY271" s="119"/>
    </row>
    <row r="272" spans="1:51" ht="21.75" customHeight="1" x14ac:dyDescent="0.3">
      <c r="A272" s="718"/>
      <c r="B272" s="670"/>
      <c r="C272" s="670"/>
      <c r="D272" s="85" t="s">
        <v>103</v>
      </c>
      <c r="E272" s="41">
        <f t="shared" si="6"/>
        <v>100</v>
      </c>
      <c r="F272" s="42">
        <f t="shared" si="7"/>
        <v>25</v>
      </c>
      <c r="G272" s="42">
        <f t="shared" si="8"/>
        <v>0</v>
      </c>
      <c r="H272" s="42">
        <f t="shared" si="9"/>
        <v>0</v>
      </c>
      <c r="I272" s="43">
        <f t="shared" si="10"/>
        <v>0</v>
      </c>
      <c r="J272" s="44">
        <f t="shared" si="11"/>
        <v>125</v>
      </c>
      <c r="K272" s="650"/>
      <c r="L272" s="650"/>
      <c r="M272" s="650"/>
      <c r="N272" s="650"/>
      <c r="O272" s="650"/>
      <c r="P272" s="91">
        <v>0</v>
      </c>
      <c r="Q272" s="136"/>
      <c r="R272" s="136"/>
      <c r="S272" s="131">
        <v>0</v>
      </c>
      <c r="T272" s="324"/>
      <c r="U272" s="325"/>
      <c r="V272" s="324"/>
      <c r="W272" s="103">
        <v>0</v>
      </c>
      <c r="X272" s="136"/>
      <c r="Y272" s="130"/>
      <c r="Z272" s="131">
        <v>0</v>
      </c>
      <c r="AA272" s="324"/>
      <c r="AB272" s="138"/>
      <c r="AC272" s="235">
        <v>0</v>
      </c>
      <c r="AD272" s="324"/>
      <c r="AE272" s="91">
        <v>0</v>
      </c>
      <c r="AF272" s="136"/>
      <c r="AG272" s="131"/>
      <c r="AH272" s="324"/>
      <c r="AI272" s="235"/>
      <c r="AJ272" s="91">
        <v>0</v>
      </c>
      <c r="AK272" s="131">
        <v>0</v>
      </c>
      <c r="AL272" s="324"/>
      <c r="AM272" s="91"/>
      <c r="AN272" s="236"/>
      <c r="AO272" s="237">
        <v>0</v>
      </c>
      <c r="AP272" s="237">
        <v>0</v>
      </c>
      <c r="AQ272" s="133">
        <v>25</v>
      </c>
      <c r="AR272" s="133">
        <v>0</v>
      </c>
      <c r="AS272" s="131"/>
      <c r="AT272" s="324"/>
      <c r="AU272" s="131"/>
      <c r="AV272" s="327">
        <v>100</v>
      </c>
      <c r="AW272" s="91">
        <v>0</v>
      </c>
      <c r="AX272" s="136"/>
      <c r="AY272" s="136"/>
    </row>
    <row r="273" spans="1:51" ht="21.75" customHeight="1" x14ac:dyDescent="0.3">
      <c r="A273" s="714" t="s">
        <v>941</v>
      </c>
      <c r="B273" s="728" t="s">
        <v>943</v>
      </c>
      <c r="C273" s="728" t="s">
        <v>844</v>
      </c>
      <c r="D273" s="37" t="s">
        <v>72</v>
      </c>
      <c r="E273" s="41">
        <f t="shared" si="6"/>
        <v>5</v>
      </c>
      <c r="F273" s="42">
        <f t="shared" si="7"/>
        <v>5</v>
      </c>
      <c r="G273" s="42">
        <f t="shared" si="8"/>
        <v>0</v>
      </c>
      <c r="H273" s="42">
        <f t="shared" si="9"/>
        <v>0</v>
      </c>
      <c r="I273" s="43">
        <f t="shared" si="10"/>
        <v>0</v>
      </c>
      <c r="J273" s="44">
        <f t="shared" si="11"/>
        <v>10</v>
      </c>
      <c r="K273" s="681">
        <f>(J273+(J274/5))</f>
        <v>10</v>
      </c>
      <c r="L273" s="649"/>
      <c r="M273" s="723"/>
      <c r="N273" s="651">
        <f>K273+(L273*2)+(M273*30)</f>
        <v>10</v>
      </c>
      <c r="O273" s="649">
        <f>IF(N273=0,"",RANK(N273,N:N,0))</f>
        <v>155</v>
      </c>
      <c r="P273" s="47">
        <v>0</v>
      </c>
      <c r="Q273" s="49"/>
      <c r="R273" s="49"/>
      <c r="S273" s="111">
        <v>0</v>
      </c>
      <c r="T273" s="229"/>
      <c r="U273" s="230"/>
      <c r="V273" s="229"/>
      <c r="W273" s="63">
        <v>0</v>
      </c>
      <c r="X273" s="59"/>
      <c r="Y273" s="47"/>
      <c r="Z273" s="111">
        <v>0</v>
      </c>
      <c r="AA273" s="229"/>
      <c r="AB273" s="122"/>
      <c r="AC273" s="230">
        <v>0</v>
      </c>
      <c r="AD273" s="229"/>
      <c r="AE273" s="47">
        <v>0</v>
      </c>
      <c r="AF273" s="59"/>
      <c r="AG273" s="111">
        <v>5</v>
      </c>
      <c r="AH273" s="74"/>
      <c r="AI273" s="230"/>
      <c r="AJ273" s="47">
        <v>0</v>
      </c>
      <c r="AK273" s="111">
        <v>0</v>
      </c>
      <c r="AL273" s="229"/>
      <c r="AM273" s="47"/>
      <c r="AN273" s="231"/>
      <c r="AO273" s="232">
        <v>0</v>
      </c>
      <c r="AP273" s="232">
        <v>0</v>
      </c>
      <c r="AQ273" s="112">
        <v>0</v>
      </c>
      <c r="AR273" s="112">
        <v>0</v>
      </c>
      <c r="AS273" s="111">
        <v>5</v>
      </c>
      <c r="AT273" s="229"/>
      <c r="AU273" s="111"/>
      <c r="AV273" s="233"/>
      <c r="AW273" s="47">
        <v>0</v>
      </c>
      <c r="AX273" s="49"/>
      <c r="AY273" s="49"/>
    </row>
    <row r="274" spans="1:51" ht="21.75" customHeight="1" x14ac:dyDescent="0.3">
      <c r="A274" s="718"/>
      <c r="B274" s="670"/>
      <c r="C274" s="670"/>
      <c r="D274" s="85" t="s">
        <v>103</v>
      </c>
      <c r="E274" s="41">
        <f t="shared" si="6"/>
        <v>0</v>
      </c>
      <c r="F274" s="42">
        <f t="shared" si="7"/>
        <v>0</v>
      </c>
      <c r="G274" s="42">
        <f t="shared" si="8"/>
        <v>0</v>
      </c>
      <c r="H274" s="42">
        <f t="shared" si="9"/>
        <v>0</v>
      </c>
      <c r="I274" s="43">
        <f t="shared" si="10"/>
        <v>0</v>
      </c>
      <c r="J274" s="44">
        <f t="shared" si="11"/>
        <v>0</v>
      </c>
      <c r="K274" s="650"/>
      <c r="L274" s="650"/>
      <c r="M274" s="650"/>
      <c r="N274" s="650"/>
      <c r="O274" s="650"/>
      <c r="P274" s="91">
        <v>0</v>
      </c>
      <c r="Q274" s="92"/>
      <c r="R274" s="92"/>
      <c r="S274" s="131">
        <v>0</v>
      </c>
      <c r="T274" s="234"/>
      <c r="U274" s="235"/>
      <c r="V274" s="234"/>
      <c r="W274" s="103">
        <v>0</v>
      </c>
      <c r="X274" s="102"/>
      <c r="Y274" s="91"/>
      <c r="Z274" s="131">
        <v>0</v>
      </c>
      <c r="AA274" s="234"/>
      <c r="AB274" s="143"/>
      <c r="AC274" s="235">
        <v>0</v>
      </c>
      <c r="AD274" s="234"/>
      <c r="AE274" s="91">
        <v>0</v>
      </c>
      <c r="AF274" s="102"/>
      <c r="AG274" s="131"/>
      <c r="AH274" s="106"/>
      <c r="AI274" s="235"/>
      <c r="AJ274" s="91">
        <v>0</v>
      </c>
      <c r="AK274" s="131">
        <v>0</v>
      </c>
      <c r="AL274" s="234"/>
      <c r="AM274" s="91"/>
      <c r="AN274" s="236"/>
      <c r="AO274" s="237">
        <v>0</v>
      </c>
      <c r="AP274" s="237">
        <v>0</v>
      </c>
      <c r="AQ274" s="133">
        <v>0</v>
      </c>
      <c r="AR274" s="133">
        <v>0</v>
      </c>
      <c r="AS274" s="131"/>
      <c r="AT274" s="234"/>
      <c r="AU274" s="131"/>
      <c r="AV274" s="238"/>
      <c r="AW274" s="91">
        <v>0</v>
      </c>
      <c r="AX274" s="92"/>
      <c r="AY274" s="92"/>
    </row>
    <row r="275" spans="1:51" ht="21.75" customHeight="1" x14ac:dyDescent="0.3">
      <c r="A275" s="714" t="s">
        <v>1682</v>
      </c>
      <c r="B275" s="728" t="s">
        <v>1683</v>
      </c>
      <c r="C275" s="728" t="s">
        <v>1684</v>
      </c>
      <c r="D275" s="37" t="s">
        <v>72</v>
      </c>
      <c r="E275" s="41">
        <f t="shared" si="6"/>
        <v>1</v>
      </c>
      <c r="F275" s="42">
        <f t="shared" si="7"/>
        <v>0</v>
      </c>
      <c r="G275" s="42">
        <f t="shared" si="8"/>
        <v>0</v>
      </c>
      <c r="H275" s="42">
        <f t="shared" si="9"/>
        <v>0</v>
      </c>
      <c r="I275" s="43">
        <f t="shared" si="10"/>
        <v>0</v>
      </c>
      <c r="J275" s="44">
        <f t="shared" si="11"/>
        <v>1</v>
      </c>
      <c r="K275" s="681">
        <f>(J275+(J276/5))</f>
        <v>1.2</v>
      </c>
      <c r="L275" s="649"/>
      <c r="M275" s="723"/>
      <c r="N275" s="651">
        <f>K275+(L275*2)+(M275*30)</f>
        <v>1.2</v>
      </c>
      <c r="O275" s="649">
        <f>IF(N275=0,"",RANK(N275,N:N,0))</f>
        <v>190</v>
      </c>
      <c r="P275" s="47">
        <v>0</v>
      </c>
      <c r="Q275" s="49"/>
      <c r="R275" s="49"/>
      <c r="S275" s="111">
        <v>0</v>
      </c>
      <c r="T275" s="229"/>
      <c r="U275" s="230"/>
      <c r="V275" s="229"/>
      <c r="W275" s="63">
        <v>0</v>
      </c>
      <c r="X275" s="59"/>
      <c r="Y275" s="47"/>
      <c r="Z275" s="111">
        <v>0</v>
      </c>
      <c r="AA275" s="229"/>
      <c r="AB275" s="122">
        <v>1</v>
      </c>
      <c r="AC275" s="230">
        <v>0</v>
      </c>
      <c r="AD275" s="229"/>
      <c r="AE275" s="47">
        <v>0</v>
      </c>
      <c r="AF275" s="59"/>
      <c r="AG275" s="111"/>
      <c r="AH275" s="74"/>
      <c r="AI275" s="230"/>
      <c r="AJ275" s="47">
        <v>0</v>
      </c>
      <c r="AK275" s="111">
        <v>0</v>
      </c>
      <c r="AL275" s="229"/>
      <c r="AM275" s="47"/>
      <c r="AN275" s="231"/>
      <c r="AO275" s="232">
        <v>0</v>
      </c>
      <c r="AP275" s="232">
        <v>0</v>
      </c>
      <c r="AQ275" s="112">
        <v>0</v>
      </c>
      <c r="AR275" s="112">
        <v>0</v>
      </c>
      <c r="AS275" s="111"/>
      <c r="AT275" s="229"/>
      <c r="AU275" s="111"/>
      <c r="AV275" s="233"/>
      <c r="AW275" s="47">
        <v>0</v>
      </c>
      <c r="AX275" s="49"/>
      <c r="AY275" s="49"/>
    </row>
    <row r="276" spans="1:51" ht="21.75" customHeight="1" x14ac:dyDescent="0.3">
      <c r="A276" s="718"/>
      <c r="B276" s="670"/>
      <c r="C276" s="670"/>
      <c r="D276" s="85" t="s">
        <v>103</v>
      </c>
      <c r="E276" s="41">
        <f t="shared" si="6"/>
        <v>1</v>
      </c>
      <c r="F276" s="42">
        <f t="shared" si="7"/>
        <v>0</v>
      </c>
      <c r="G276" s="42">
        <f t="shared" si="8"/>
        <v>0</v>
      </c>
      <c r="H276" s="42">
        <f t="shared" si="9"/>
        <v>0</v>
      </c>
      <c r="I276" s="43">
        <f t="shared" si="10"/>
        <v>0</v>
      </c>
      <c r="J276" s="44">
        <f t="shared" si="11"/>
        <v>1</v>
      </c>
      <c r="K276" s="650"/>
      <c r="L276" s="650"/>
      <c r="M276" s="650"/>
      <c r="N276" s="650"/>
      <c r="O276" s="650"/>
      <c r="P276" s="91">
        <v>0</v>
      </c>
      <c r="Q276" s="92"/>
      <c r="R276" s="92"/>
      <c r="S276" s="131">
        <v>0</v>
      </c>
      <c r="T276" s="234"/>
      <c r="U276" s="235"/>
      <c r="V276" s="234"/>
      <c r="W276" s="103">
        <v>0</v>
      </c>
      <c r="X276" s="102"/>
      <c r="Y276" s="91"/>
      <c r="Z276" s="131">
        <v>0</v>
      </c>
      <c r="AA276" s="234"/>
      <c r="AB276" s="143">
        <v>1</v>
      </c>
      <c r="AC276" s="235">
        <v>0</v>
      </c>
      <c r="AD276" s="234"/>
      <c r="AE276" s="91">
        <v>0</v>
      </c>
      <c r="AF276" s="102"/>
      <c r="AG276" s="131"/>
      <c r="AH276" s="106"/>
      <c r="AI276" s="235"/>
      <c r="AJ276" s="91">
        <v>0</v>
      </c>
      <c r="AK276" s="131">
        <v>0</v>
      </c>
      <c r="AL276" s="234"/>
      <c r="AM276" s="91"/>
      <c r="AN276" s="236"/>
      <c r="AO276" s="237">
        <v>0</v>
      </c>
      <c r="AP276" s="237">
        <v>0</v>
      </c>
      <c r="AQ276" s="133">
        <v>0</v>
      </c>
      <c r="AR276" s="133">
        <v>0</v>
      </c>
      <c r="AS276" s="131"/>
      <c r="AT276" s="234"/>
      <c r="AU276" s="131"/>
      <c r="AV276" s="238"/>
      <c r="AW276" s="91">
        <v>0</v>
      </c>
      <c r="AX276" s="92"/>
      <c r="AY276" s="92"/>
    </row>
    <row r="277" spans="1:51" ht="21.75" customHeight="1" x14ac:dyDescent="0.3">
      <c r="A277" s="714" t="s">
        <v>957</v>
      </c>
      <c r="B277" s="728" t="s">
        <v>958</v>
      </c>
      <c r="C277" s="728" t="s">
        <v>81</v>
      </c>
      <c r="D277" s="37" t="s">
        <v>72</v>
      </c>
      <c r="E277" s="41">
        <f t="shared" si="6"/>
        <v>5</v>
      </c>
      <c r="F277" s="42">
        <f t="shared" si="7"/>
        <v>3</v>
      </c>
      <c r="G277" s="42">
        <f t="shared" si="8"/>
        <v>0</v>
      </c>
      <c r="H277" s="42">
        <f t="shared" si="9"/>
        <v>0</v>
      </c>
      <c r="I277" s="43">
        <f t="shared" si="10"/>
        <v>0</v>
      </c>
      <c r="J277" s="44">
        <f t="shared" si="11"/>
        <v>8</v>
      </c>
      <c r="K277" s="681">
        <f>(J277+(J278/5))</f>
        <v>8</v>
      </c>
      <c r="L277" s="649"/>
      <c r="M277" s="723"/>
      <c r="N277" s="651">
        <f>K277+(L277*2)+(M277*30)</f>
        <v>8</v>
      </c>
      <c r="O277" s="649">
        <f>IF(N277=0,"",RANK(N277,N:N,0))</f>
        <v>161</v>
      </c>
      <c r="P277" s="47">
        <v>0</v>
      </c>
      <c r="Q277" s="49"/>
      <c r="R277" s="49"/>
      <c r="S277" s="111">
        <v>0</v>
      </c>
      <c r="T277" s="229"/>
      <c r="U277" s="230"/>
      <c r="V277" s="229"/>
      <c r="W277" s="63">
        <v>0</v>
      </c>
      <c r="X277" s="59"/>
      <c r="Y277" s="47"/>
      <c r="Z277" s="111">
        <v>0</v>
      </c>
      <c r="AA277" s="229"/>
      <c r="AB277" s="122"/>
      <c r="AC277" s="230">
        <v>0</v>
      </c>
      <c r="AD277" s="229"/>
      <c r="AE277" s="47">
        <v>3</v>
      </c>
      <c r="AF277" s="59"/>
      <c r="AG277" s="111"/>
      <c r="AH277" s="74"/>
      <c r="AI277" s="230"/>
      <c r="AJ277" s="47">
        <v>0</v>
      </c>
      <c r="AK277" s="111">
        <v>0</v>
      </c>
      <c r="AL277" s="229"/>
      <c r="AM277" s="47"/>
      <c r="AN277" s="231"/>
      <c r="AO277" s="232">
        <v>0</v>
      </c>
      <c r="AP277" s="232">
        <v>0</v>
      </c>
      <c r="AQ277" s="112">
        <v>0</v>
      </c>
      <c r="AR277" s="112">
        <v>0</v>
      </c>
      <c r="AS277" s="111">
        <v>5</v>
      </c>
      <c r="AT277" s="229"/>
      <c r="AU277" s="111"/>
      <c r="AV277" s="233"/>
      <c r="AW277" s="47">
        <v>0</v>
      </c>
      <c r="AX277" s="49"/>
      <c r="AY277" s="49"/>
    </row>
    <row r="278" spans="1:51" ht="21.75" customHeight="1" x14ac:dyDescent="0.3">
      <c r="A278" s="718"/>
      <c r="B278" s="670"/>
      <c r="C278" s="670"/>
      <c r="D278" s="85" t="s">
        <v>103</v>
      </c>
      <c r="E278" s="41">
        <f t="shared" si="6"/>
        <v>0</v>
      </c>
      <c r="F278" s="42">
        <f t="shared" si="7"/>
        <v>0</v>
      </c>
      <c r="G278" s="42">
        <f t="shared" si="8"/>
        <v>0</v>
      </c>
      <c r="H278" s="42">
        <f t="shared" si="9"/>
        <v>0</v>
      </c>
      <c r="I278" s="43">
        <f t="shared" si="10"/>
        <v>0</v>
      </c>
      <c r="J278" s="44">
        <f t="shared" si="11"/>
        <v>0</v>
      </c>
      <c r="K278" s="650"/>
      <c r="L278" s="650"/>
      <c r="M278" s="650"/>
      <c r="N278" s="650"/>
      <c r="O278" s="650"/>
      <c r="P278" s="91">
        <v>0</v>
      </c>
      <c r="Q278" s="92"/>
      <c r="R278" s="92"/>
      <c r="S278" s="131">
        <v>0</v>
      </c>
      <c r="T278" s="234"/>
      <c r="U278" s="235"/>
      <c r="V278" s="234"/>
      <c r="W278" s="103">
        <v>0</v>
      </c>
      <c r="X278" s="102"/>
      <c r="Y278" s="91"/>
      <c r="Z278" s="131">
        <v>0</v>
      </c>
      <c r="AA278" s="234"/>
      <c r="AB278" s="143"/>
      <c r="AC278" s="235">
        <v>0</v>
      </c>
      <c r="AD278" s="234"/>
      <c r="AE278" s="91">
        <v>0</v>
      </c>
      <c r="AF278" s="102"/>
      <c r="AG278" s="131"/>
      <c r="AH278" s="106"/>
      <c r="AI278" s="235"/>
      <c r="AJ278" s="91">
        <v>0</v>
      </c>
      <c r="AK278" s="131">
        <v>0</v>
      </c>
      <c r="AL278" s="234"/>
      <c r="AM278" s="91"/>
      <c r="AN278" s="236"/>
      <c r="AO278" s="237">
        <v>0</v>
      </c>
      <c r="AP278" s="237">
        <v>0</v>
      </c>
      <c r="AQ278" s="133">
        <v>0</v>
      </c>
      <c r="AR278" s="133">
        <v>0</v>
      </c>
      <c r="AS278" s="131"/>
      <c r="AT278" s="234"/>
      <c r="AU278" s="131"/>
      <c r="AV278" s="238"/>
      <c r="AW278" s="91">
        <v>0</v>
      </c>
      <c r="AX278" s="92"/>
      <c r="AY278" s="92"/>
    </row>
    <row r="279" spans="1:51" ht="21.75" customHeight="1" x14ac:dyDescent="0.3">
      <c r="A279" s="714" t="s">
        <v>1697</v>
      </c>
      <c r="B279" s="728" t="s">
        <v>1698</v>
      </c>
      <c r="C279" s="728" t="s">
        <v>269</v>
      </c>
      <c r="D279" s="37" t="s">
        <v>72</v>
      </c>
      <c r="E279" s="41">
        <f t="shared" si="6"/>
        <v>4</v>
      </c>
      <c r="F279" s="42">
        <f t="shared" si="7"/>
        <v>0</v>
      </c>
      <c r="G279" s="42">
        <f t="shared" si="8"/>
        <v>0</v>
      </c>
      <c r="H279" s="42">
        <f t="shared" si="9"/>
        <v>0</v>
      </c>
      <c r="I279" s="43">
        <f t="shared" si="10"/>
        <v>0</v>
      </c>
      <c r="J279" s="44">
        <f t="shared" si="11"/>
        <v>4</v>
      </c>
      <c r="K279" s="681">
        <f>(J279+(J280/5))</f>
        <v>4.5999999999999996</v>
      </c>
      <c r="L279" s="649"/>
      <c r="M279" s="723">
        <f>Nemzetközi!D142</f>
        <v>0</v>
      </c>
      <c r="N279" s="651">
        <f>K279+(L279*2)+(M279*30)</f>
        <v>4.5999999999999996</v>
      </c>
      <c r="O279" s="649">
        <f>IF(N279=0,"",RANK(N279,N:N,0))</f>
        <v>174</v>
      </c>
      <c r="P279" s="47">
        <v>0</v>
      </c>
      <c r="Q279" s="49"/>
      <c r="R279" s="49"/>
      <c r="S279" s="111">
        <v>0</v>
      </c>
      <c r="T279" s="229"/>
      <c r="U279" s="230"/>
      <c r="V279" s="229"/>
      <c r="W279" s="63">
        <v>0</v>
      </c>
      <c r="X279" s="59"/>
      <c r="Y279" s="47"/>
      <c r="Z279" s="111">
        <v>0</v>
      </c>
      <c r="AA279" s="229"/>
      <c r="AB279" s="122">
        <v>4</v>
      </c>
      <c r="AC279" s="230">
        <v>0</v>
      </c>
      <c r="AD279" s="229"/>
      <c r="AE279" s="47">
        <v>0</v>
      </c>
      <c r="AF279" s="59"/>
      <c r="AG279" s="111"/>
      <c r="AH279" s="74"/>
      <c r="AI279" s="230"/>
      <c r="AJ279" s="47">
        <v>0</v>
      </c>
      <c r="AK279" s="111">
        <v>0</v>
      </c>
      <c r="AL279" s="229"/>
      <c r="AM279" s="47"/>
      <c r="AN279" s="231"/>
      <c r="AO279" s="232">
        <v>0</v>
      </c>
      <c r="AP279" s="232">
        <v>0</v>
      </c>
      <c r="AQ279" s="112">
        <v>0</v>
      </c>
      <c r="AR279" s="112">
        <v>0</v>
      </c>
      <c r="AS279" s="111"/>
      <c r="AT279" s="229"/>
      <c r="AU279" s="111"/>
      <c r="AV279" s="233"/>
      <c r="AW279" s="47">
        <v>0</v>
      </c>
      <c r="AX279" s="49"/>
      <c r="AY279" s="49"/>
    </row>
    <row r="280" spans="1:51" ht="21.75" customHeight="1" x14ac:dyDescent="0.3">
      <c r="A280" s="718"/>
      <c r="B280" s="670"/>
      <c r="C280" s="670"/>
      <c r="D280" s="85" t="s">
        <v>103</v>
      </c>
      <c r="E280" s="41">
        <f t="shared" si="6"/>
        <v>3</v>
      </c>
      <c r="F280" s="42">
        <f t="shared" si="7"/>
        <v>0</v>
      </c>
      <c r="G280" s="42">
        <f t="shared" si="8"/>
        <v>0</v>
      </c>
      <c r="H280" s="42">
        <f t="shared" si="9"/>
        <v>0</v>
      </c>
      <c r="I280" s="43">
        <f t="shared" si="10"/>
        <v>0</v>
      </c>
      <c r="J280" s="44">
        <f t="shared" si="11"/>
        <v>3</v>
      </c>
      <c r="K280" s="650"/>
      <c r="L280" s="650"/>
      <c r="M280" s="650"/>
      <c r="N280" s="650"/>
      <c r="O280" s="650"/>
      <c r="P280" s="91">
        <v>0</v>
      </c>
      <c r="Q280" s="92"/>
      <c r="R280" s="92"/>
      <c r="S280" s="131">
        <v>0</v>
      </c>
      <c r="T280" s="234"/>
      <c r="U280" s="235"/>
      <c r="V280" s="234"/>
      <c r="W280" s="103">
        <v>0</v>
      </c>
      <c r="X280" s="102"/>
      <c r="Y280" s="91"/>
      <c r="Z280" s="131">
        <v>0</v>
      </c>
      <c r="AA280" s="234"/>
      <c r="AB280" s="143">
        <v>3</v>
      </c>
      <c r="AC280" s="235">
        <v>0</v>
      </c>
      <c r="AD280" s="234"/>
      <c r="AE280" s="91">
        <v>0</v>
      </c>
      <c r="AF280" s="102"/>
      <c r="AG280" s="131"/>
      <c r="AH280" s="106"/>
      <c r="AI280" s="235"/>
      <c r="AJ280" s="91">
        <v>0</v>
      </c>
      <c r="AK280" s="131">
        <v>0</v>
      </c>
      <c r="AL280" s="234"/>
      <c r="AM280" s="91"/>
      <c r="AN280" s="236"/>
      <c r="AO280" s="237">
        <v>0</v>
      </c>
      <c r="AP280" s="237">
        <v>0</v>
      </c>
      <c r="AQ280" s="133">
        <v>0</v>
      </c>
      <c r="AR280" s="133">
        <v>0</v>
      </c>
      <c r="AS280" s="131"/>
      <c r="AT280" s="234"/>
      <c r="AU280" s="131"/>
      <c r="AV280" s="238"/>
      <c r="AW280" s="91">
        <v>0</v>
      </c>
      <c r="AX280" s="92"/>
      <c r="AY280" s="92"/>
    </row>
    <row r="281" spans="1:51" ht="21.75" customHeight="1" x14ac:dyDescent="0.3">
      <c r="A281" s="714" t="s">
        <v>1707</v>
      </c>
      <c r="B281" s="728" t="s">
        <v>1708</v>
      </c>
      <c r="C281" s="728" t="s">
        <v>1710</v>
      </c>
      <c r="D281" s="37" t="s">
        <v>72</v>
      </c>
      <c r="E281" s="41">
        <f t="shared" si="6"/>
        <v>5</v>
      </c>
      <c r="F281" s="42">
        <f t="shared" si="7"/>
        <v>5</v>
      </c>
      <c r="G281" s="42">
        <f t="shared" si="8"/>
        <v>3</v>
      </c>
      <c r="H281" s="42">
        <f t="shared" si="9"/>
        <v>0</v>
      </c>
      <c r="I281" s="43">
        <f t="shared" si="10"/>
        <v>0</v>
      </c>
      <c r="J281" s="44">
        <f t="shared" si="11"/>
        <v>13</v>
      </c>
      <c r="K281" s="681">
        <f>(J281+(J282/5))</f>
        <v>13</v>
      </c>
      <c r="L281" s="649"/>
      <c r="M281" s="723"/>
      <c r="N281" s="651">
        <f>K281+(L281*2)+(M281*30)</f>
        <v>13</v>
      </c>
      <c r="O281" s="649">
        <f>IF(N281=0,"",RANK(N281,N:N,0))</f>
        <v>148</v>
      </c>
      <c r="P281" s="47">
        <v>0</v>
      </c>
      <c r="Q281" s="49"/>
      <c r="R281" s="49"/>
      <c r="S281" s="111">
        <v>0</v>
      </c>
      <c r="T281" s="229"/>
      <c r="U281" s="230"/>
      <c r="V281" s="229"/>
      <c r="W281" s="63">
        <v>0</v>
      </c>
      <c r="X281" s="59"/>
      <c r="Y281" s="47"/>
      <c r="Z281" s="111">
        <v>0</v>
      </c>
      <c r="AA281" s="229"/>
      <c r="AB281" s="122"/>
      <c r="AC281" s="230">
        <v>0</v>
      </c>
      <c r="AD281" s="229"/>
      <c r="AE281" s="47">
        <v>3</v>
      </c>
      <c r="AF281" s="59">
        <v>5</v>
      </c>
      <c r="AG281" s="111">
        <v>5</v>
      </c>
      <c r="AH281" s="74"/>
      <c r="AI281" s="230"/>
      <c r="AJ281" s="47">
        <v>0</v>
      </c>
      <c r="AK281" s="111">
        <v>0</v>
      </c>
      <c r="AL281" s="229"/>
      <c r="AM281" s="47"/>
      <c r="AN281" s="231"/>
      <c r="AO281" s="232">
        <v>0</v>
      </c>
      <c r="AP281" s="232">
        <v>0</v>
      </c>
      <c r="AQ281" s="112">
        <v>0</v>
      </c>
      <c r="AR281" s="112">
        <v>0</v>
      </c>
      <c r="AS281" s="111"/>
      <c r="AT281" s="229"/>
      <c r="AU281" s="111"/>
      <c r="AV281" s="233"/>
      <c r="AW281" s="47">
        <v>0</v>
      </c>
      <c r="AX281" s="49"/>
      <c r="AY281" s="49"/>
    </row>
    <row r="282" spans="1:51" ht="21.75" customHeight="1" x14ac:dyDescent="0.3">
      <c r="A282" s="718"/>
      <c r="B282" s="670"/>
      <c r="C282" s="670"/>
      <c r="D282" s="85" t="s">
        <v>103</v>
      </c>
      <c r="E282" s="41">
        <f t="shared" si="6"/>
        <v>0</v>
      </c>
      <c r="F282" s="42">
        <f t="shared" si="7"/>
        <v>0</v>
      </c>
      <c r="G282" s="42">
        <f t="shared" si="8"/>
        <v>0</v>
      </c>
      <c r="H282" s="42">
        <f t="shared" si="9"/>
        <v>0</v>
      </c>
      <c r="I282" s="43">
        <f t="shared" si="10"/>
        <v>0</v>
      </c>
      <c r="J282" s="44">
        <f t="shared" si="11"/>
        <v>0</v>
      </c>
      <c r="K282" s="650"/>
      <c r="L282" s="650"/>
      <c r="M282" s="650"/>
      <c r="N282" s="650"/>
      <c r="O282" s="650"/>
      <c r="P282" s="91">
        <v>0</v>
      </c>
      <c r="Q282" s="92"/>
      <c r="R282" s="92"/>
      <c r="S282" s="131">
        <v>0</v>
      </c>
      <c r="T282" s="234"/>
      <c r="U282" s="235"/>
      <c r="V282" s="234"/>
      <c r="W282" s="103">
        <v>0</v>
      </c>
      <c r="X282" s="102"/>
      <c r="Y282" s="91"/>
      <c r="Z282" s="131">
        <v>0</v>
      </c>
      <c r="AA282" s="234"/>
      <c r="AB282" s="143"/>
      <c r="AC282" s="235">
        <v>0</v>
      </c>
      <c r="AD282" s="234"/>
      <c r="AE282" s="91">
        <v>0</v>
      </c>
      <c r="AF282" s="102"/>
      <c r="AG282" s="131"/>
      <c r="AH282" s="106"/>
      <c r="AI282" s="235"/>
      <c r="AJ282" s="91">
        <v>0</v>
      </c>
      <c r="AK282" s="131">
        <v>0</v>
      </c>
      <c r="AL282" s="234"/>
      <c r="AM282" s="91"/>
      <c r="AN282" s="236"/>
      <c r="AO282" s="237">
        <v>0</v>
      </c>
      <c r="AP282" s="237">
        <v>0</v>
      </c>
      <c r="AQ282" s="133">
        <v>0</v>
      </c>
      <c r="AR282" s="133">
        <v>0</v>
      </c>
      <c r="AS282" s="131"/>
      <c r="AT282" s="234"/>
      <c r="AU282" s="131"/>
      <c r="AV282" s="238"/>
      <c r="AW282" s="91">
        <v>0</v>
      </c>
      <c r="AX282" s="92"/>
      <c r="AY282" s="92"/>
    </row>
    <row r="283" spans="1:51" ht="21.75" customHeight="1" x14ac:dyDescent="0.3">
      <c r="A283" s="714" t="s">
        <v>1714</v>
      </c>
      <c r="B283" s="728" t="s">
        <v>1715</v>
      </c>
      <c r="C283" s="728" t="s">
        <v>163</v>
      </c>
      <c r="D283" s="37" t="s">
        <v>72</v>
      </c>
      <c r="E283" s="41">
        <f t="shared" si="6"/>
        <v>15</v>
      </c>
      <c r="F283" s="42">
        <f t="shared" si="7"/>
        <v>10</v>
      </c>
      <c r="G283" s="42">
        <f t="shared" si="8"/>
        <v>5</v>
      </c>
      <c r="H283" s="42">
        <f t="shared" si="9"/>
        <v>0</v>
      </c>
      <c r="I283" s="43">
        <f t="shared" si="10"/>
        <v>0</v>
      </c>
      <c r="J283" s="44">
        <f t="shared" si="11"/>
        <v>30</v>
      </c>
      <c r="K283" s="681">
        <f>(J283+(J284/5))</f>
        <v>30</v>
      </c>
      <c r="L283" s="727">
        <f>Nemzetközi!C238</f>
        <v>0</v>
      </c>
      <c r="M283" s="724"/>
      <c r="N283" s="651">
        <f>K283+(L283*2)+(M283*30)</f>
        <v>30</v>
      </c>
      <c r="O283" s="727">
        <f>IF(N283=0,"",RANK(N283,N:N,0))</f>
        <v>114</v>
      </c>
      <c r="P283" s="170">
        <v>0</v>
      </c>
      <c r="Q283" s="171"/>
      <c r="R283" s="171"/>
      <c r="S283" s="283">
        <v>0</v>
      </c>
      <c r="T283" s="268"/>
      <c r="U283" s="284"/>
      <c r="V283" s="268"/>
      <c r="W283" s="176">
        <v>0</v>
      </c>
      <c r="X283" s="171"/>
      <c r="Y283" s="200"/>
      <c r="Z283" s="283">
        <v>0</v>
      </c>
      <c r="AA283" s="268"/>
      <c r="AB283" s="201"/>
      <c r="AC283" s="267">
        <v>0</v>
      </c>
      <c r="AD283" s="268"/>
      <c r="AE283" s="170">
        <v>0</v>
      </c>
      <c r="AF283" s="171"/>
      <c r="AG283" s="284"/>
      <c r="AH283" s="268"/>
      <c r="AI283" s="284"/>
      <c r="AJ283" s="170">
        <v>5</v>
      </c>
      <c r="AK283" s="111">
        <v>0</v>
      </c>
      <c r="AL283" s="268"/>
      <c r="AM283" s="170">
        <v>15</v>
      </c>
      <c r="AN283" s="171"/>
      <c r="AO283" s="232">
        <v>0</v>
      </c>
      <c r="AP283" s="232">
        <v>0</v>
      </c>
      <c r="AQ283" s="112">
        <v>10</v>
      </c>
      <c r="AR283" s="112">
        <v>0</v>
      </c>
      <c r="AS283" s="284"/>
      <c r="AT283" s="268"/>
      <c r="AU283" s="284"/>
      <c r="AV283" s="269"/>
      <c r="AW283" s="47">
        <v>5</v>
      </c>
      <c r="AX283" s="171"/>
      <c r="AY283" s="171"/>
    </row>
    <row r="284" spans="1:51" ht="21.75" customHeight="1" x14ac:dyDescent="0.3">
      <c r="A284" s="718"/>
      <c r="B284" s="670"/>
      <c r="C284" s="670"/>
      <c r="D284" s="85" t="s">
        <v>103</v>
      </c>
      <c r="E284" s="41">
        <f t="shared" si="6"/>
        <v>0</v>
      </c>
      <c r="F284" s="42">
        <f t="shared" si="7"/>
        <v>0</v>
      </c>
      <c r="G284" s="42">
        <f t="shared" si="8"/>
        <v>0</v>
      </c>
      <c r="H284" s="42">
        <f t="shared" si="9"/>
        <v>0</v>
      </c>
      <c r="I284" s="43">
        <f t="shared" si="10"/>
        <v>0</v>
      </c>
      <c r="J284" s="44">
        <f t="shared" si="11"/>
        <v>0</v>
      </c>
      <c r="K284" s="650"/>
      <c r="L284" s="650"/>
      <c r="M284" s="650"/>
      <c r="N284" s="650"/>
      <c r="O284" s="650"/>
      <c r="P284" s="178">
        <v>0</v>
      </c>
      <c r="Q284" s="179"/>
      <c r="R284" s="179"/>
      <c r="S284" s="285">
        <v>0</v>
      </c>
      <c r="T284" s="273"/>
      <c r="U284" s="286"/>
      <c r="V284" s="273"/>
      <c r="W284" s="184">
        <v>0</v>
      </c>
      <c r="X284" s="179"/>
      <c r="Y284" s="209"/>
      <c r="Z284" s="285">
        <v>0</v>
      </c>
      <c r="AA284" s="273"/>
      <c r="AB284" s="210"/>
      <c r="AC284" s="272">
        <v>0</v>
      </c>
      <c r="AD284" s="273"/>
      <c r="AE284" s="178">
        <v>0</v>
      </c>
      <c r="AF284" s="179"/>
      <c r="AG284" s="286"/>
      <c r="AH284" s="273"/>
      <c r="AI284" s="286"/>
      <c r="AJ284" s="178">
        <v>0</v>
      </c>
      <c r="AK284" s="131">
        <v>0</v>
      </c>
      <c r="AL284" s="273"/>
      <c r="AM284" s="178"/>
      <c r="AN284" s="179"/>
      <c r="AO284" s="237">
        <v>0</v>
      </c>
      <c r="AP284" s="237">
        <v>0</v>
      </c>
      <c r="AQ284" s="133">
        <v>0</v>
      </c>
      <c r="AR284" s="133">
        <v>0</v>
      </c>
      <c r="AS284" s="286"/>
      <c r="AT284" s="273"/>
      <c r="AU284" s="286"/>
      <c r="AV284" s="274"/>
      <c r="AW284" s="91">
        <v>0</v>
      </c>
      <c r="AX284" s="179"/>
      <c r="AY284" s="179"/>
    </row>
    <row r="285" spans="1:51" ht="21.75" customHeight="1" x14ac:dyDescent="0.3">
      <c r="A285" s="714" t="s">
        <v>1703</v>
      </c>
      <c r="B285" s="728" t="s">
        <v>1704</v>
      </c>
      <c r="C285" s="728" t="s">
        <v>1012</v>
      </c>
      <c r="D285" s="37" t="s">
        <v>72</v>
      </c>
      <c r="E285" s="41">
        <f t="shared" si="6"/>
        <v>40</v>
      </c>
      <c r="F285" s="42">
        <f t="shared" si="7"/>
        <v>40</v>
      </c>
      <c r="G285" s="42">
        <f t="shared" si="8"/>
        <v>15</v>
      </c>
      <c r="H285" s="42">
        <f t="shared" si="9"/>
        <v>15</v>
      </c>
      <c r="I285" s="43">
        <f t="shared" si="10"/>
        <v>8</v>
      </c>
      <c r="J285" s="44">
        <f t="shared" si="11"/>
        <v>118</v>
      </c>
      <c r="K285" s="681">
        <f>(J285+(J286/5))</f>
        <v>123</v>
      </c>
      <c r="L285" s="649"/>
      <c r="M285" s="723"/>
      <c r="N285" s="651">
        <f>K285+(L285*2)+(M285*30)</f>
        <v>123</v>
      </c>
      <c r="O285" s="649">
        <f>IF(N285=0,"",RANK(N285,N:N,0))</f>
        <v>70</v>
      </c>
      <c r="P285" s="47">
        <v>0</v>
      </c>
      <c r="Q285" s="49"/>
      <c r="R285" s="49"/>
      <c r="S285" s="111">
        <v>40</v>
      </c>
      <c r="T285" s="229"/>
      <c r="U285" s="230">
        <v>8</v>
      </c>
      <c r="V285" s="229"/>
      <c r="W285" s="63">
        <v>0</v>
      </c>
      <c r="X285" s="59"/>
      <c r="Y285" s="47">
        <v>15</v>
      </c>
      <c r="Z285" s="111">
        <v>0</v>
      </c>
      <c r="AA285" s="229">
        <v>15</v>
      </c>
      <c r="AB285" s="122"/>
      <c r="AC285" s="230">
        <v>0</v>
      </c>
      <c r="AD285" s="229"/>
      <c r="AE285" s="47">
        <v>3</v>
      </c>
      <c r="AF285" s="59">
        <v>8</v>
      </c>
      <c r="AG285" s="111"/>
      <c r="AH285" s="74"/>
      <c r="AI285" s="230"/>
      <c r="AJ285" s="47">
        <v>0</v>
      </c>
      <c r="AK285" s="111">
        <v>0</v>
      </c>
      <c r="AL285" s="229"/>
      <c r="AM285" s="47"/>
      <c r="AN285" s="231"/>
      <c r="AO285" s="232">
        <v>0</v>
      </c>
      <c r="AP285" s="232">
        <v>0</v>
      </c>
      <c r="AQ285" s="112">
        <v>40</v>
      </c>
      <c r="AR285" s="112">
        <v>0</v>
      </c>
      <c r="AS285" s="111"/>
      <c r="AT285" s="229"/>
      <c r="AU285" s="111"/>
      <c r="AV285" s="233"/>
      <c r="AW285" s="47">
        <v>0</v>
      </c>
      <c r="AX285" s="49"/>
      <c r="AY285" s="49"/>
    </row>
    <row r="286" spans="1:51" ht="21.75" customHeight="1" x14ac:dyDescent="0.3">
      <c r="A286" s="718"/>
      <c r="B286" s="670"/>
      <c r="C286" s="670"/>
      <c r="D286" s="85" t="s">
        <v>103</v>
      </c>
      <c r="E286" s="41">
        <f t="shared" si="6"/>
        <v>25</v>
      </c>
      <c r="F286" s="42">
        <f t="shared" si="7"/>
        <v>0</v>
      </c>
      <c r="G286" s="42">
        <f t="shared" si="8"/>
        <v>0</v>
      </c>
      <c r="H286" s="42">
        <f t="shared" si="9"/>
        <v>0</v>
      </c>
      <c r="I286" s="43">
        <f t="shared" si="10"/>
        <v>0</v>
      </c>
      <c r="J286" s="44">
        <f t="shared" si="11"/>
        <v>25</v>
      </c>
      <c r="K286" s="650"/>
      <c r="L286" s="650"/>
      <c r="M286" s="650"/>
      <c r="N286" s="650"/>
      <c r="O286" s="650"/>
      <c r="P286" s="91">
        <v>0</v>
      </c>
      <c r="Q286" s="92"/>
      <c r="R286" s="92"/>
      <c r="S286" s="131">
        <v>0</v>
      </c>
      <c r="T286" s="234"/>
      <c r="U286" s="235"/>
      <c r="V286" s="234"/>
      <c r="W286" s="103">
        <v>0</v>
      </c>
      <c r="X286" s="102"/>
      <c r="Y286" s="91"/>
      <c r="Z286" s="131">
        <v>0</v>
      </c>
      <c r="AA286" s="234"/>
      <c r="AB286" s="143"/>
      <c r="AC286" s="235">
        <v>0</v>
      </c>
      <c r="AD286" s="234"/>
      <c r="AE286" s="91">
        <v>0</v>
      </c>
      <c r="AF286" s="102"/>
      <c r="AG286" s="131"/>
      <c r="AH286" s="106"/>
      <c r="AI286" s="235"/>
      <c r="AJ286" s="91">
        <v>0</v>
      </c>
      <c r="AK286" s="131">
        <v>0</v>
      </c>
      <c r="AL286" s="234"/>
      <c r="AM286" s="91"/>
      <c r="AN286" s="236"/>
      <c r="AO286" s="237">
        <v>0</v>
      </c>
      <c r="AP286" s="237">
        <v>0</v>
      </c>
      <c r="AQ286" s="133">
        <v>25</v>
      </c>
      <c r="AR286" s="133">
        <v>0</v>
      </c>
      <c r="AS286" s="131"/>
      <c r="AT286" s="234"/>
      <c r="AU286" s="131"/>
      <c r="AV286" s="238"/>
      <c r="AW286" s="91">
        <v>0</v>
      </c>
      <c r="AX286" s="92"/>
      <c r="AY286" s="92"/>
    </row>
    <row r="287" spans="1:51" ht="21.75" customHeight="1" x14ac:dyDescent="0.3">
      <c r="A287" s="714" t="s">
        <v>1716</v>
      </c>
      <c r="B287" s="728" t="s">
        <v>1717</v>
      </c>
      <c r="C287" s="728" t="s">
        <v>53</v>
      </c>
      <c r="D287" s="37" t="s">
        <v>72</v>
      </c>
      <c r="E287" s="41">
        <f t="shared" si="6"/>
        <v>350</v>
      </c>
      <c r="F287" s="42">
        <f t="shared" si="7"/>
        <v>100</v>
      </c>
      <c r="G287" s="42">
        <f t="shared" si="8"/>
        <v>100</v>
      </c>
      <c r="H287" s="42">
        <f t="shared" si="9"/>
        <v>90</v>
      </c>
      <c r="I287" s="43">
        <f t="shared" si="10"/>
        <v>70</v>
      </c>
      <c r="J287" s="44">
        <f t="shared" si="11"/>
        <v>710</v>
      </c>
      <c r="K287" s="681">
        <f>(J287+(J288/5))</f>
        <v>838</v>
      </c>
      <c r="L287" s="649">
        <f>Nemzetközi!C122</f>
        <v>10</v>
      </c>
      <c r="M287" s="723">
        <f>Nemzetközi!D122</f>
        <v>0</v>
      </c>
      <c r="N287" s="651">
        <f>K287+(L287*2)+(M287*30)</f>
        <v>858</v>
      </c>
      <c r="O287" s="649">
        <f>IF(N287=0,"",RANK(N287,N:N,0))</f>
        <v>16</v>
      </c>
      <c r="P287" s="47">
        <v>0</v>
      </c>
      <c r="Q287" s="49">
        <v>70</v>
      </c>
      <c r="R287" s="49">
        <v>30</v>
      </c>
      <c r="S287" s="111">
        <v>0</v>
      </c>
      <c r="T287" s="229"/>
      <c r="U287" s="230">
        <v>90</v>
      </c>
      <c r="V287" s="229"/>
      <c r="W287" s="63">
        <v>60</v>
      </c>
      <c r="X287" s="59"/>
      <c r="Y287" s="47"/>
      <c r="Z287" s="111">
        <v>0</v>
      </c>
      <c r="AA287" s="229"/>
      <c r="AB287" s="122"/>
      <c r="AC287" s="230">
        <v>25</v>
      </c>
      <c r="AD287" s="229"/>
      <c r="AE287" s="47">
        <v>0</v>
      </c>
      <c r="AF287" s="59"/>
      <c r="AG287" s="111">
        <v>40</v>
      </c>
      <c r="AH287" s="74">
        <v>100</v>
      </c>
      <c r="AI287" s="230"/>
      <c r="AJ287" s="47">
        <v>0</v>
      </c>
      <c r="AK287" s="111">
        <v>100</v>
      </c>
      <c r="AL287" s="229"/>
      <c r="AM287" s="47"/>
      <c r="AN287" s="231">
        <v>350</v>
      </c>
      <c r="AO287" s="232">
        <v>0</v>
      </c>
      <c r="AP287" s="232">
        <v>0</v>
      </c>
      <c r="AQ287" s="112">
        <v>0</v>
      </c>
      <c r="AR287" s="112">
        <v>0</v>
      </c>
      <c r="AS287" s="111"/>
      <c r="AT287" s="229"/>
      <c r="AU287" s="111"/>
      <c r="AV287" s="233"/>
      <c r="AW287" s="47">
        <v>0</v>
      </c>
      <c r="AX287" s="49"/>
      <c r="AY287" s="49"/>
    </row>
    <row r="288" spans="1:51" ht="21.75" customHeight="1" x14ac:dyDescent="0.3">
      <c r="A288" s="718"/>
      <c r="B288" s="670"/>
      <c r="C288" s="670"/>
      <c r="D288" s="85" t="s">
        <v>103</v>
      </c>
      <c r="E288" s="41">
        <f t="shared" si="6"/>
        <v>250</v>
      </c>
      <c r="F288" s="42">
        <f t="shared" si="7"/>
        <v>150</v>
      </c>
      <c r="G288" s="42">
        <f t="shared" si="8"/>
        <v>150</v>
      </c>
      <c r="H288" s="42">
        <f t="shared" si="9"/>
        <v>90</v>
      </c>
      <c r="I288" s="43">
        <f t="shared" si="10"/>
        <v>0</v>
      </c>
      <c r="J288" s="44">
        <f t="shared" si="11"/>
        <v>640</v>
      </c>
      <c r="K288" s="650"/>
      <c r="L288" s="650"/>
      <c r="M288" s="650"/>
      <c r="N288" s="650"/>
      <c r="O288" s="650"/>
      <c r="P288" s="91">
        <v>0</v>
      </c>
      <c r="Q288" s="92"/>
      <c r="R288" s="92">
        <v>90</v>
      </c>
      <c r="S288" s="131">
        <v>0</v>
      </c>
      <c r="T288" s="234"/>
      <c r="U288" s="235"/>
      <c r="V288" s="234"/>
      <c r="W288" s="103">
        <v>150</v>
      </c>
      <c r="X288" s="102"/>
      <c r="Y288" s="91"/>
      <c r="Z288" s="131">
        <v>0</v>
      </c>
      <c r="AA288" s="234"/>
      <c r="AB288" s="143"/>
      <c r="AC288" s="235">
        <v>0</v>
      </c>
      <c r="AD288" s="234"/>
      <c r="AE288" s="91">
        <v>0</v>
      </c>
      <c r="AF288" s="102"/>
      <c r="AG288" s="131"/>
      <c r="AH288" s="106">
        <v>150</v>
      </c>
      <c r="AI288" s="235"/>
      <c r="AJ288" s="91">
        <v>0</v>
      </c>
      <c r="AK288" s="131">
        <v>0</v>
      </c>
      <c r="AL288" s="234"/>
      <c r="AM288" s="91"/>
      <c r="AN288" s="236">
        <v>250</v>
      </c>
      <c r="AO288" s="237">
        <v>0</v>
      </c>
      <c r="AP288" s="237">
        <v>0</v>
      </c>
      <c r="AQ288" s="133">
        <v>0</v>
      </c>
      <c r="AR288" s="133">
        <v>0</v>
      </c>
      <c r="AS288" s="131"/>
      <c r="AT288" s="234"/>
      <c r="AU288" s="131"/>
      <c r="AV288" s="238"/>
      <c r="AW288" s="91">
        <v>0</v>
      </c>
      <c r="AX288" s="92"/>
      <c r="AY288" s="92"/>
    </row>
    <row r="289" spans="1:51" ht="21.75" customHeight="1" x14ac:dyDescent="0.3">
      <c r="A289" s="714" t="s">
        <v>1728</v>
      </c>
      <c r="B289" s="728" t="s">
        <v>1729</v>
      </c>
      <c r="C289" s="728" t="s">
        <v>163</v>
      </c>
      <c r="D289" s="37" t="s">
        <v>72</v>
      </c>
      <c r="E289" s="41">
        <f t="shared" si="6"/>
        <v>60</v>
      </c>
      <c r="F289" s="42">
        <f t="shared" si="7"/>
        <v>29</v>
      </c>
      <c r="G289" s="42">
        <f t="shared" si="8"/>
        <v>15</v>
      </c>
      <c r="H289" s="42">
        <f t="shared" si="9"/>
        <v>15</v>
      </c>
      <c r="I289" s="43">
        <f t="shared" si="10"/>
        <v>5</v>
      </c>
      <c r="J289" s="44">
        <f t="shared" si="11"/>
        <v>124</v>
      </c>
      <c r="K289" s="681">
        <f>(J289+(J290/5))</f>
        <v>144.19999999999999</v>
      </c>
      <c r="L289" s="649"/>
      <c r="M289" s="723"/>
      <c r="N289" s="651">
        <f>K289+(L289*2)+(M289*30)</f>
        <v>144.19999999999999</v>
      </c>
      <c r="O289" s="649">
        <f>IF(N289=0,"",RANK(N289,N:N,0))</f>
        <v>64</v>
      </c>
      <c r="P289" s="47">
        <v>15</v>
      </c>
      <c r="Q289" s="49"/>
      <c r="R289" s="49"/>
      <c r="S289" s="111">
        <v>0</v>
      </c>
      <c r="T289" s="229"/>
      <c r="U289" s="230"/>
      <c r="V289" s="229"/>
      <c r="W289" s="63">
        <v>0</v>
      </c>
      <c r="X289" s="59"/>
      <c r="Y289" s="47"/>
      <c r="Z289" s="111">
        <v>0</v>
      </c>
      <c r="AA289" s="229">
        <v>5</v>
      </c>
      <c r="AB289" s="122">
        <v>29</v>
      </c>
      <c r="AC289" s="230">
        <v>0</v>
      </c>
      <c r="AD289" s="229"/>
      <c r="AE289" s="47">
        <v>15</v>
      </c>
      <c r="AF289" s="59"/>
      <c r="AG289" s="111"/>
      <c r="AH289" s="74"/>
      <c r="AI289" s="230"/>
      <c r="AJ289" s="47">
        <v>0</v>
      </c>
      <c r="AK289" s="111">
        <v>0</v>
      </c>
      <c r="AL289" s="229"/>
      <c r="AM289" s="47"/>
      <c r="AN289" s="231"/>
      <c r="AO289" s="232">
        <v>0</v>
      </c>
      <c r="AP289" s="232">
        <v>0</v>
      </c>
      <c r="AQ289" s="112">
        <v>60</v>
      </c>
      <c r="AR289" s="112">
        <v>0</v>
      </c>
      <c r="AS289" s="111"/>
      <c r="AT289" s="229"/>
      <c r="AU289" s="111"/>
      <c r="AV289" s="233"/>
      <c r="AW289" s="47">
        <v>0</v>
      </c>
      <c r="AX289" s="49"/>
      <c r="AY289" s="49"/>
    </row>
    <row r="290" spans="1:51" ht="21.75" customHeight="1" x14ac:dyDescent="0.3">
      <c r="A290" s="718"/>
      <c r="B290" s="670"/>
      <c r="C290" s="670"/>
      <c r="D290" s="85" t="s">
        <v>103</v>
      </c>
      <c r="E290" s="41">
        <f t="shared" si="6"/>
        <v>60</v>
      </c>
      <c r="F290" s="42">
        <f t="shared" si="7"/>
        <v>41</v>
      </c>
      <c r="G290" s="42">
        <f t="shared" si="8"/>
        <v>0</v>
      </c>
      <c r="H290" s="42">
        <f t="shared" si="9"/>
        <v>0</v>
      </c>
      <c r="I290" s="43">
        <f t="shared" si="10"/>
        <v>0</v>
      </c>
      <c r="J290" s="44">
        <f t="shared" si="11"/>
        <v>101</v>
      </c>
      <c r="K290" s="650"/>
      <c r="L290" s="650"/>
      <c r="M290" s="650"/>
      <c r="N290" s="650"/>
      <c r="O290" s="650"/>
      <c r="P290" s="91">
        <v>0</v>
      </c>
      <c r="Q290" s="92"/>
      <c r="R290" s="92"/>
      <c r="S290" s="131">
        <v>0</v>
      </c>
      <c r="T290" s="234"/>
      <c r="U290" s="235"/>
      <c r="V290" s="234"/>
      <c r="W290" s="103">
        <v>0</v>
      </c>
      <c r="X290" s="102"/>
      <c r="Y290" s="91"/>
      <c r="Z290" s="131">
        <v>0</v>
      </c>
      <c r="AA290" s="234"/>
      <c r="AB290" s="143">
        <v>41</v>
      </c>
      <c r="AC290" s="235">
        <v>0</v>
      </c>
      <c r="AD290" s="234"/>
      <c r="AE290" s="91">
        <v>0</v>
      </c>
      <c r="AF290" s="102"/>
      <c r="AG290" s="131"/>
      <c r="AH290" s="106"/>
      <c r="AI290" s="235"/>
      <c r="AJ290" s="91">
        <v>0</v>
      </c>
      <c r="AK290" s="131">
        <v>0</v>
      </c>
      <c r="AL290" s="234"/>
      <c r="AM290" s="91"/>
      <c r="AN290" s="236"/>
      <c r="AO290" s="237">
        <v>0</v>
      </c>
      <c r="AP290" s="237">
        <v>0</v>
      </c>
      <c r="AQ290" s="133">
        <v>60</v>
      </c>
      <c r="AR290" s="133">
        <v>0</v>
      </c>
      <c r="AS290" s="131"/>
      <c r="AT290" s="234"/>
      <c r="AU290" s="131"/>
      <c r="AV290" s="238"/>
      <c r="AW290" s="91">
        <v>0</v>
      </c>
      <c r="AX290" s="92"/>
      <c r="AY290" s="92"/>
    </row>
    <row r="291" spans="1:51" ht="21.75" customHeight="1" x14ac:dyDescent="0.3">
      <c r="A291" s="714" t="s">
        <v>965</v>
      </c>
      <c r="B291" s="728" t="s">
        <v>966</v>
      </c>
      <c r="C291" s="728" t="s">
        <v>562</v>
      </c>
      <c r="D291" s="37" t="s">
        <v>72</v>
      </c>
      <c r="E291" s="41">
        <f t="shared" si="6"/>
        <v>5</v>
      </c>
      <c r="F291" s="42">
        <f t="shared" si="7"/>
        <v>0</v>
      </c>
      <c r="G291" s="42">
        <f t="shared" si="8"/>
        <v>0</v>
      </c>
      <c r="H291" s="42">
        <f t="shared" si="9"/>
        <v>0</v>
      </c>
      <c r="I291" s="43">
        <f t="shared" si="10"/>
        <v>0</v>
      </c>
      <c r="J291" s="44">
        <f t="shared" si="11"/>
        <v>5</v>
      </c>
      <c r="K291" s="681">
        <f>(J291+(J292/5))</f>
        <v>5</v>
      </c>
      <c r="L291" s="649"/>
      <c r="M291" s="723"/>
      <c r="N291" s="651">
        <f>K291+(L291*2)+(M291*30)</f>
        <v>5</v>
      </c>
      <c r="O291" s="649">
        <f>IF(N291=0,"",RANK(N291,N:N,0))</f>
        <v>166</v>
      </c>
      <c r="P291" s="47">
        <v>0</v>
      </c>
      <c r="Q291" s="49"/>
      <c r="R291" s="49"/>
      <c r="S291" s="111">
        <v>0</v>
      </c>
      <c r="T291" s="229"/>
      <c r="U291" s="230"/>
      <c r="V291" s="229"/>
      <c r="W291" s="63">
        <v>0</v>
      </c>
      <c r="X291" s="59"/>
      <c r="Y291" s="47"/>
      <c r="Z291" s="111">
        <v>0</v>
      </c>
      <c r="AA291" s="229"/>
      <c r="AB291" s="122"/>
      <c r="AC291" s="230">
        <v>0</v>
      </c>
      <c r="AD291" s="229"/>
      <c r="AE291" s="47">
        <v>0</v>
      </c>
      <c r="AF291" s="59"/>
      <c r="AG291" s="111"/>
      <c r="AH291" s="74"/>
      <c r="AI291" s="230"/>
      <c r="AJ291" s="47">
        <v>0</v>
      </c>
      <c r="AK291" s="111">
        <v>0</v>
      </c>
      <c r="AL291" s="229"/>
      <c r="AM291" s="47"/>
      <c r="AN291" s="231"/>
      <c r="AO291" s="232">
        <v>0</v>
      </c>
      <c r="AP291" s="232">
        <v>0</v>
      </c>
      <c r="AQ291" s="112">
        <v>0</v>
      </c>
      <c r="AR291" s="112">
        <v>0</v>
      </c>
      <c r="AS291" s="111"/>
      <c r="AT291" s="229"/>
      <c r="AU291" s="111">
        <v>5</v>
      </c>
      <c r="AV291" s="233"/>
      <c r="AW291" s="47">
        <v>0</v>
      </c>
      <c r="AX291" s="49"/>
      <c r="AY291" s="49"/>
    </row>
    <row r="292" spans="1:51" ht="21.75" customHeight="1" x14ac:dyDescent="0.3">
      <c r="A292" s="718"/>
      <c r="B292" s="670"/>
      <c r="C292" s="670"/>
      <c r="D292" s="85" t="s">
        <v>103</v>
      </c>
      <c r="E292" s="41">
        <f t="shared" si="6"/>
        <v>0</v>
      </c>
      <c r="F292" s="42">
        <f t="shared" si="7"/>
        <v>0</v>
      </c>
      <c r="G292" s="42">
        <f t="shared" si="8"/>
        <v>0</v>
      </c>
      <c r="H292" s="42">
        <f t="shared" si="9"/>
        <v>0</v>
      </c>
      <c r="I292" s="43">
        <f t="shared" si="10"/>
        <v>0</v>
      </c>
      <c r="J292" s="44">
        <f t="shared" si="11"/>
        <v>0</v>
      </c>
      <c r="K292" s="650"/>
      <c r="L292" s="650"/>
      <c r="M292" s="650"/>
      <c r="N292" s="650"/>
      <c r="O292" s="650"/>
      <c r="P292" s="91">
        <v>0</v>
      </c>
      <c r="Q292" s="92"/>
      <c r="R292" s="92"/>
      <c r="S292" s="131">
        <v>0</v>
      </c>
      <c r="T292" s="234"/>
      <c r="U292" s="235"/>
      <c r="V292" s="234"/>
      <c r="W292" s="103">
        <v>0</v>
      </c>
      <c r="X292" s="102"/>
      <c r="Y292" s="91"/>
      <c r="Z292" s="131">
        <v>0</v>
      </c>
      <c r="AA292" s="234"/>
      <c r="AB292" s="143"/>
      <c r="AC292" s="235">
        <v>0</v>
      </c>
      <c r="AD292" s="234"/>
      <c r="AE292" s="91">
        <v>0</v>
      </c>
      <c r="AF292" s="102"/>
      <c r="AG292" s="131"/>
      <c r="AH292" s="106"/>
      <c r="AI292" s="235"/>
      <c r="AJ292" s="91">
        <v>0</v>
      </c>
      <c r="AK292" s="131">
        <v>0</v>
      </c>
      <c r="AL292" s="234"/>
      <c r="AM292" s="91"/>
      <c r="AN292" s="236"/>
      <c r="AO292" s="237">
        <v>0</v>
      </c>
      <c r="AP292" s="237">
        <v>0</v>
      </c>
      <c r="AQ292" s="133">
        <v>0</v>
      </c>
      <c r="AR292" s="133">
        <v>0</v>
      </c>
      <c r="AS292" s="131"/>
      <c r="AT292" s="234"/>
      <c r="AU292" s="131"/>
      <c r="AV292" s="238"/>
      <c r="AW292" s="91">
        <v>0</v>
      </c>
      <c r="AX292" s="92"/>
      <c r="AY292" s="92"/>
    </row>
    <row r="293" spans="1:51" ht="21.75" customHeight="1" x14ac:dyDescent="0.3">
      <c r="A293" s="714" t="s">
        <v>971</v>
      </c>
      <c r="B293" s="728" t="s">
        <v>972</v>
      </c>
      <c r="C293" s="728" t="s">
        <v>131</v>
      </c>
      <c r="D293" s="37" t="s">
        <v>72</v>
      </c>
      <c r="E293" s="41">
        <f t="shared" si="6"/>
        <v>60</v>
      </c>
      <c r="F293" s="42">
        <f t="shared" si="7"/>
        <v>40</v>
      </c>
      <c r="G293" s="42">
        <f t="shared" si="8"/>
        <v>25</v>
      </c>
      <c r="H293" s="42">
        <f t="shared" si="9"/>
        <v>15</v>
      </c>
      <c r="I293" s="43">
        <f t="shared" si="10"/>
        <v>0</v>
      </c>
      <c r="J293" s="44">
        <f t="shared" si="11"/>
        <v>140</v>
      </c>
      <c r="K293" s="681">
        <f>(J293+(J294/5))</f>
        <v>148</v>
      </c>
      <c r="L293" s="649">
        <f>Nemzetközi!C123</f>
        <v>64</v>
      </c>
      <c r="M293" s="724"/>
      <c r="N293" s="651">
        <f>K293+(L293*2)+(M293*30)</f>
        <v>276</v>
      </c>
      <c r="O293" s="649">
        <f>IF(N293=0,"",RANK(N293,N:N,0))</f>
        <v>42</v>
      </c>
      <c r="P293" s="47">
        <v>0</v>
      </c>
      <c r="Q293" s="265"/>
      <c r="R293" s="265"/>
      <c r="S293" s="111">
        <v>0</v>
      </c>
      <c r="T293" s="266"/>
      <c r="U293" s="267"/>
      <c r="V293" s="266"/>
      <c r="W293" s="63">
        <v>0</v>
      </c>
      <c r="X293" s="171"/>
      <c r="Y293" s="47"/>
      <c r="Z293" s="111">
        <v>15</v>
      </c>
      <c r="AA293" s="266"/>
      <c r="AB293" s="201"/>
      <c r="AC293" s="230">
        <v>0</v>
      </c>
      <c r="AD293" s="266"/>
      <c r="AE293" s="47">
        <v>0</v>
      </c>
      <c r="AF293" s="171"/>
      <c r="AG293" s="111"/>
      <c r="AH293" s="268"/>
      <c r="AI293" s="230"/>
      <c r="AJ293" s="47">
        <v>0</v>
      </c>
      <c r="AK293" s="111">
        <v>0</v>
      </c>
      <c r="AL293" s="266"/>
      <c r="AM293" s="47"/>
      <c r="AN293" s="231">
        <v>25</v>
      </c>
      <c r="AO293" s="232">
        <v>0</v>
      </c>
      <c r="AP293" s="232">
        <v>0</v>
      </c>
      <c r="AQ293" s="112">
        <v>0</v>
      </c>
      <c r="AR293" s="112">
        <v>0</v>
      </c>
      <c r="AS293" s="111"/>
      <c r="AT293" s="266"/>
      <c r="AU293" s="111">
        <v>40</v>
      </c>
      <c r="AV293" s="269">
        <v>60</v>
      </c>
      <c r="AW293" s="47">
        <v>0</v>
      </c>
      <c r="AX293" s="265"/>
      <c r="AY293" s="265"/>
    </row>
    <row r="294" spans="1:51" ht="21.75" customHeight="1" x14ac:dyDescent="0.3">
      <c r="A294" s="718"/>
      <c r="B294" s="670"/>
      <c r="C294" s="670"/>
      <c r="D294" s="85" t="s">
        <v>103</v>
      </c>
      <c r="E294" s="41">
        <f t="shared" si="6"/>
        <v>40</v>
      </c>
      <c r="F294" s="42">
        <f t="shared" si="7"/>
        <v>0</v>
      </c>
      <c r="G294" s="42">
        <f t="shared" si="8"/>
        <v>0</v>
      </c>
      <c r="H294" s="42">
        <f t="shared" si="9"/>
        <v>0</v>
      </c>
      <c r="I294" s="43">
        <f t="shared" si="10"/>
        <v>0</v>
      </c>
      <c r="J294" s="44">
        <f t="shared" si="11"/>
        <v>40</v>
      </c>
      <c r="K294" s="650"/>
      <c r="L294" s="650"/>
      <c r="M294" s="650"/>
      <c r="N294" s="650"/>
      <c r="O294" s="650"/>
      <c r="P294" s="91">
        <v>0</v>
      </c>
      <c r="Q294" s="270"/>
      <c r="R294" s="270"/>
      <c r="S294" s="131">
        <v>0</v>
      </c>
      <c r="T294" s="271"/>
      <c r="U294" s="272"/>
      <c r="V294" s="271"/>
      <c r="W294" s="103">
        <v>0</v>
      </c>
      <c r="X294" s="179"/>
      <c r="Y294" s="91"/>
      <c r="Z294" s="131">
        <v>0</v>
      </c>
      <c r="AA294" s="271"/>
      <c r="AB294" s="210"/>
      <c r="AC294" s="235">
        <v>0</v>
      </c>
      <c r="AD294" s="271"/>
      <c r="AE294" s="91">
        <v>0</v>
      </c>
      <c r="AF294" s="179"/>
      <c r="AG294" s="131"/>
      <c r="AH294" s="273"/>
      <c r="AI294" s="235"/>
      <c r="AJ294" s="91">
        <v>0</v>
      </c>
      <c r="AK294" s="131">
        <v>0</v>
      </c>
      <c r="AL294" s="271"/>
      <c r="AM294" s="91"/>
      <c r="AN294" s="236">
        <v>40</v>
      </c>
      <c r="AO294" s="237">
        <v>0</v>
      </c>
      <c r="AP294" s="237">
        <v>0</v>
      </c>
      <c r="AQ294" s="133">
        <v>0</v>
      </c>
      <c r="AR294" s="133">
        <v>0</v>
      </c>
      <c r="AS294" s="131"/>
      <c r="AT294" s="271"/>
      <c r="AU294" s="131"/>
      <c r="AV294" s="274"/>
      <c r="AW294" s="91">
        <v>0</v>
      </c>
      <c r="AX294" s="270"/>
      <c r="AY294" s="270"/>
    </row>
    <row r="295" spans="1:51" ht="21.75" customHeight="1" x14ac:dyDescent="0.3">
      <c r="A295" s="714" t="s">
        <v>980</v>
      </c>
      <c r="B295" s="728" t="s">
        <v>981</v>
      </c>
      <c r="C295" s="728" t="s">
        <v>139</v>
      </c>
      <c r="D295" s="37" t="s">
        <v>72</v>
      </c>
      <c r="E295" s="41">
        <f t="shared" si="6"/>
        <v>12</v>
      </c>
      <c r="F295" s="42">
        <f t="shared" si="7"/>
        <v>3</v>
      </c>
      <c r="G295" s="42">
        <f t="shared" si="8"/>
        <v>0</v>
      </c>
      <c r="H295" s="42">
        <f t="shared" si="9"/>
        <v>0</v>
      </c>
      <c r="I295" s="43">
        <f t="shared" si="10"/>
        <v>0</v>
      </c>
      <c r="J295" s="44">
        <f t="shared" si="11"/>
        <v>15</v>
      </c>
      <c r="K295" s="681">
        <f>(J295+(J296/5))</f>
        <v>15</v>
      </c>
      <c r="L295" s="649"/>
      <c r="M295" s="723"/>
      <c r="N295" s="651">
        <f>K295+(L295*2)+(M295*30)</f>
        <v>15</v>
      </c>
      <c r="O295" s="649">
        <f>IF(N295=0,"",RANK(N295,N:N,0))</f>
        <v>144</v>
      </c>
      <c r="P295" s="47">
        <v>0</v>
      </c>
      <c r="Q295" s="49"/>
      <c r="R295" s="49"/>
      <c r="S295" s="111">
        <v>0</v>
      </c>
      <c r="T295" s="229"/>
      <c r="U295" s="230"/>
      <c r="V295" s="229"/>
      <c r="W295" s="63">
        <v>12</v>
      </c>
      <c r="X295" s="59"/>
      <c r="Y295" s="47"/>
      <c r="Z295" s="111">
        <v>0</v>
      </c>
      <c r="AA295" s="229">
        <v>3</v>
      </c>
      <c r="AB295" s="122"/>
      <c r="AC295" s="230">
        <v>0</v>
      </c>
      <c r="AD295" s="229"/>
      <c r="AE295" s="47">
        <v>0</v>
      </c>
      <c r="AF295" s="59"/>
      <c r="AG295" s="111"/>
      <c r="AH295" s="74"/>
      <c r="AI295" s="230"/>
      <c r="AJ295" s="47">
        <v>0</v>
      </c>
      <c r="AK295" s="111">
        <v>0</v>
      </c>
      <c r="AL295" s="229"/>
      <c r="AM295" s="47"/>
      <c r="AN295" s="231"/>
      <c r="AO295" s="232">
        <v>0</v>
      </c>
      <c r="AP295" s="232">
        <v>0</v>
      </c>
      <c r="AQ295" s="112">
        <v>0</v>
      </c>
      <c r="AR295" s="112">
        <v>0</v>
      </c>
      <c r="AS295" s="111"/>
      <c r="AT295" s="229"/>
      <c r="AU295" s="111"/>
      <c r="AV295" s="233"/>
      <c r="AW295" s="47">
        <v>0</v>
      </c>
      <c r="AX295" s="49"/>
      <c r="AY295" s="49"/>
    </row>
    <row r="296" spans="1:51" ht="21.75" customHeight="1" x14ac:dyDescent="0.3">
      <c r="A296" s="718"/>
      <c r="B296" s="670"/>
      <c r="C296" s="670"/>
      <c r="D296" s="85" t="s">
        <v>103</v>
      </c>
      <c r="E296" s="41">
        <f t="shared" si="6"/>
        <v>0</v>
      </c>
      <c r="F296" s="42">
        <f t="shared" si="7"/>
        <v>0</v>
      </c>
      <c r="G296" s="42">
        <f t="shared" si="8"/>
        <v>0</v>
      </c>
      <c r="H296" s="42">
        <f t="shared" si="9"/>
        <v>0</v>
      </c>
      <c r="I296" s="43">
        <f t="shared" si="10"/>
        <v>0</v>
      </c>
      <c r="J296" s="44">
        <f t="shared" si="11"/>
        <v>0</v>
      </c>
      <c r="K296" s="650"/>
      <c r="L296" s="650"/>
      <c r="M296" s="650"/>
      <c r="N296" s="650"/>
      <c r="O296" s="650"/>
      <c r="P296" s="91">
        <v>0</v>
      </c>
      <c r="Q296" s="92"/>
      <c r="R296" s="92"/>
      <c r="S296" s="131">
        <v>0</v>
      </c>
      <c r="T296" s="234"/>
      <c r="U296" s="235"/>
      <c r="V296" s="234"/>
      <c r="W296" s="103">
        <v>0</v>
      </c>
      <c r="X296" s="102"/>
      <c r="Y296" s="91"/>
      <c r="Z296" s="131">
        <v>0</v>
      </c>
      <c r="AA296" s="234"/>
      <c r="AB296" s="143"/>
      <c r="AC296" s="235">
        <v>0</v>
      </c>
      <c r="AD296" s="234"/>
      <c r="AE296" s="91">
        <v>0</v>
      </c>
      <c r="AF296" s="102"/>
      <c r="AG296" s="131"/>
      <c r="AH296" s="106"/>
      <c r="AI296" s="235"/>
      <c r="AJ296" s="91">
        <v>0</v>
      </c>
      <c r="AK296" s="131">
        <v>0</v>
      </c>
      <c r="AL296" s="234"/>
      <c r="AM296" s="91"/>
      <c r="AN296" s="236"/>
      <c r="AO296" s="237">
        <v>0</v>
      </c>
      <c r="AP296" s="237">
        <v>0</v>
      </c>
      <c r="AQ296" s="133">
        <v>0</v>
      </c>
      <c r="AR296" s="133">
        <v>0</v>
      </c>
      <c r="AS296" s="131"/>
      <c r="AT296" s="234"/>
      <c r="AU296" s="131"/>
      <c r="AV296" s="238"/>
      <c r="AW296" s="91">
        <v>0</v>
      </c>
      <c r="AX296" s="92"/>
      <c r="AY296" s="92"/>
    </row>
    <row r="297" spans="1:51" ht="21.75" customHeight="1" x14ac:dyDescent="0.3">
      <c r="A297" s="714" t="s">
        <v>1765</v>
      </c>
      <c r="B297" s="728" t="s">
        <v>1767</v>
      </c>
      <c r="C297" s="728" t="s">
        <v>131</v>
      </c>
      <c r="D297" s="37" t="s">
        <v>72</v>
      </c>
      <c r="E297" s="41">
        <f t="shared" si="6"/>
        <v>15</v>
      </c>
      <c r="F297" s="42">
        <f t="shared" si="7"/>
        <v>5</v>
      </c>
      <c r="G297" s="42">
        <f t="shared" si="8"/>
        <v>5</v>
      </c>
      <c r="H297" s="42">
        <f t="shared" si="9"/>
        <v>5</v>
      </c>
      <c r="I297" s="43">
        <f t="shared" si="10"/>
        <v>3</v>
      </c>
      <c r="J297" s="44">
        <f t="shared" si="11"/>
        <v>33</v>
      </c>
      <c r="K297" s="681">
        <f>(J297+(J298/5))</f>
        <v>33</v>
      </c>
      <c r="L297" s="649"/>
      <c r="M297" s="723"/>
      <c r="N297" s="651">
        <f>K297+(L297*2)+(M297*30)</f>
        <v>33</v>
      </c>
      <c r="O297" s="649">
        <f>IF(N297=0,"",RANK(N297,N:N,0))</f>
        <v>112</v>
      </c>
      <c r="P297" s="47">
        <v>0</v>
      </c>
      <c r="Q297" s="49"/>
      <c r="R297" s="49"/>
      <c r="S297" s="111">
        <v>0</v>
      </c>
      <c r="T297" s="229"/>
      <c r="U297" s="230"/>
      <c r="V297" s="229"/>
      <c r="W297" s="63">
        <v>0</v>
      </c>
      <c r="X297" s="59"/>
      <c r="Y297" s="47"/>
      <c r="Z297" s="111">
        <v>0</v>
      </c>
      <c r="AA297" s="229"/>
      <c r="AB297" s="122"/>
      <c r="AC297" s="230">
        <v>0</v>
      </c>
      <c r="AD297" s="229"/>
      <c r="AE297" s="47">
        <v>3</v>
      </c>
      <c r="AF297" s="59">
        <v>5</v>
      </c>
      <c r="AG297" s="111"/>
      <c r="AH297" s="74"/>
      <c r="AI297" s="230"/>
      <c r="AJ297" s="47">
        <v>5</v>
      </c>
      <c r="AK297" s="111">
        <v>5</v>
      </c>
      <c r="AL297" s="229"/>
      <c r="AM297" s="47">
        <v>15</v>
      </c>
      <c r="AN297" s="231"/>
      <c r="AO297" s="232">
        <v>0</v>
      </c>
      <c r="AP297" s="232">
        <v>0</v>
      </c>
      <c r="AQ297" s="112">
        <v>0</v>
      </c>
      <c r="AR297" s="112">
        <v>0</v>
      </c>
      <c r="AS297" s="111"/>
      <c r="AT297" s="229"/>
      <c r="AU297" s="111"/>
      <c r="AV297" s="233"/>
      <c r="AW297" s="47">
        <v>0</v>
      </c>
      <c r="AX297" s="49"/>
      <c r="AY297" s="49"/>
    </row>
    <row r="298" spans="1:51" ht="21.75" customHeight="1" x14ac:dyDescent="0.3">
      <c r="A298" s="718"/>
      <c r="B298" s="670"/>
      <c r="C298" s="670"/>
      <c r="D298" s="85" t="s">
        <v>103</v>
      </c>
      <c r="E298" s="41">
        <f t="shared" si="6"/>
        <v>0</v>
      </c>
      <c r="F298" s="42">
        <f t="shared" si="7"/>
        <v>0</v>
      </c>
      <c r="G298" s="42">
        <f t="shared" si="8"/>
        <v>0</v>
      </c>
      <c r="H298" s="42">
        <f t="shared" si="9"/>
        <v>0</v>
      </c>
      <c r="I298" s="43">
        <f t="shared" si="10"/>
        <v>0</v>
      </c>
      <c r="J298" s="44">
        <f t="shared" si="11"/>
        <v>0</v>
      </c>
      <c r="K298" s="650"/>
      <c r="L298" s="650"/>
      <c r="M298" s="650"/>
      <c r="N298" s="650"/>
      <c r="O298" s="650"/>
      <c r="P298" s="91">
        <v>0</v>
      </c>
      <c r="Q298" s="92"/>
      <c r="R298" s="92"/>
      <c r="S298" s="131">
        <v>0</v>
      </c>
      <c r="T298" s="234"/>
      <c r="U298" s="235"/>
      <c r="V298" s="234"/>
      <c r="W298" s="103">
        <v>0</v>
      </c>
      <c r="X298" s="102"/>
      <c r="Y298" s="91"/>
      <c r="Z298" s="131">
        <v>0</v>
      </c>
      <c r="AA298" s="234"/>
      <c r="AB298" s="143"/>
      <c r="AC298" s="235">
        <v>0</v>
      </c>
      <c r="AD298" s="234"/>
      <c r="AE298" s="91">
        <v>0</v>
      </c>
      <c r="AF298" s="102"/>
      <c r="AG298" s="131"/>
      <c r="AH298" s="106"/>
      <c r="AI298" s="235"/>
      <c r="AJ298" s="91">
        <v>0</v>
      </c>
      <c r="AK298" s="131">
        <v>0</v>
      </c>
      <c r="AL298" s="234"/>
      <c r="AM298" s="91"/>
      <c r="AN298" s="236"/>
      <c r="AO298" s="237">
        <v>0</v>
      </c>
      <c r="AP298" s="237">
        <v>0</v>
      </c>
      <c r="AQ298" s="133">
        <v>0</v>
      </c>
      <c r="AR298" s="133">
        <v>0</v>
      </c>
      <c r="AS298" s="131"/>
      <c r="AT298" s="234"/>
      <c r="AU298" s="131"/>
      <c r="AV298" s="238"/>
      <c r="AW298" s="91">
        <v>0</v>
      </c>
      <c r="AX298" s="92"/>
      <c r="AY298" s="92"/>
    </row>
    <row r="299" spans="1:51" ht="21.75" customHeight="1" x14ac:dyDescent="0.3">
      <c r="A299" s="714" t="s">
        <v>1722</v>
      </c>
      <c r="B299" s="728" t="s">
        <v>1723</v>
      </c>
      <c r="C299" s="728" t="s">
        <v>139</v>
      </c>
      <c r="D299" s="37" t="s">
        <v>72</v>
      </c>
      <c r="E299" s="41">
        <f t="shared" si="6"/>
        <v>10</v>
      </c>
      <c r="F299" s="42">
        <f t="shared" si="7"/>
        <v>8</v>
      </c>
      <c r="G299" s="42">
        <f t="shared" si="8"/>
        <v>8</v>
      </c>
      <c r="H299" s="42">
        <f t="shared" si="9"/>
        <v>5</v>
      </c>
      <c r="I299" s="43">
        <f t="shared" si="10"/>
        <v>5</v>
      </c>
      <c r="J299" s="44">
        <f t="shared" si="11"/>
        <v>36</v>
      </c>
      <c r="K299" s="681">
        <f>(J299+(J300/5))</f>
        <v>36.4</v>
      </c>
      <c r="L299" s="649"/>
      <c r="M299" s="723"/>
      <c r="N299" s="651">
        <f>K299+(L299*2)+(M299*30)</f>
        <v>36.4</v>
      </c>
      <c r="O299" s="649">
        <f>IF(N299=0,"",RANK(N299,N:N,0))</f>
        <v>111</v>
      </c>
      <c r="P299" s="47">
        <v>0</v>
      </c>
      <c r="Q299" s="49"/>
      <c r="R299" s="49"/>
      <c r="S299" s="111">
        <v>3</v>
      </c>
      <c r="T299" s="229"/>
      <c r="U299" s="230"/>
      <c r="V299" s="229"/>
      <c r="W299" s="63">
        <v>0</v>
      </c>
      <c r="X299" s="59"/>
      <c r="Y299" s="47"/>
      <c r="Z299" s="111">
        <v>3</v>
      </c>
      <c r="AA299" s="229">
        <v>3</v>
      </c>
      <c r="AB299" s="122">
        <v>8</v>
      </c>
      <c r="AC299" s="230">
        <v>0</v>
      </c>
      <c r="AD299" s="229">
        <v>5</v>
      </c>
      <c r="AE299" s="47">
        <v>3</v>
      </c>
      <c r="AF299" s="59">
        <v>5</v>
      </c>
      <c r="AG299" s="111">
        <v>8</v>
      </c>
      <c r="AH299" s="74"/>
      <c r="AI299" s="230"/>
      <c r="AJ299" s="47">
        <v>0</v>
      </c>
      <c r="AK299" s="111">
        <v>0</v>
      </c>
      <c r="AL299" s="229"/>
      <c r="AM299" s="47"/>
      <c r="AN299" s="231"/>
      <c r="AO299" s="232">
        <v>0</v>
      </c>
      <c r="AP299" s="232">
        <v>0</v>
      </c>
      <c r="AQ299" s="112">
        <v>10</v>
      </c>
      <c r="AR299" s="112">
        <v>3</v>
      </c>
      <c r="AS299" s="111"/>
      <c r="AT299" s="229"/>
      <c r="AU299" s="111"/>
      <c r="AV299" s="233"/>
      <c r="AW299" s="47">
        <v>0</v>
      </c>
      <c r="AX299" s="49"/>
      <c r="AY299" s="49"/>
    </row>
    <row r="300" spans="1:51" ht="21.75" customHeight="1" x14ac:dyDescent="0.3">
      <c r="A300" s="718"/>
      <c r="B300" s="670"/>
      <c r="C300" s="670"/>
      <c r="D300" s="85" t="s">
        <v>103</v>
      </c>
      <c r="E300" s="41">
        <f t="shared" si="6"/>
        <v>2</v>
      </c>
      <c r="F300" s="42">
        <f t="shared" si="7"/>
        <v>0</v>
      </c>
      <c r="G300" s="42">
        <f t="shared" si="8"/>
        <v>0</v>
      </c>
      <c r="H300" s="42">
        <f t="shared" si="9"/>
        <v>0</v>
      </c>
      <c r="I300" s="43">
        <f t="shared" si="10"/>
        <v>0</v>
      </c>
      <c r="J300" s="44">
        <f t="shared" si="11"/>
        <v>2</v>
      </c>
      <c r="K300" s="650"/>
      <c r="L300" s="650"/>
      <c r="M300" s="650"/>
      <c r="N300" s="650"/>
      <c r="O300" s="650"/>
      <c r="P300" s="91">
        <v>0</v>
      </c>
      <c r="Q300" s="92"/>
      <c r="R300" s="92"/>
      <c r="S300" s="131">
        <v>0</v>
      </c>
      <c r="T300" s="234"/>
      <c r="U300" s="235"/>
      <c r="V300" s="234"/>
      <c r="W300" s="103">
        <v>0</v>
      </c>
      <c r="X300" s="102"/>
      <c r="Y300" s="91"/>
      <c r="Z300" s="131">
        <v>0</v>
      </c>
      <c r="AA300" s="234"/>
      <c r="AB300" s="143">
        <v>2</v>
      </c>
      <c r="AC300" s="235">
        <v>0</v>
      </c>
      <c r="AD300" s="234"/>
      <c r="AE300" s="91">
        <v>0</v>
      </c>
      <c r="AF300" s="102"/>
      <c r="AG300" s="131"/>
      <c r="AH300" s="106"/>
      <c r="AI300" s="235"/>
      <c r="AJ300" s="91">
        <v>0</v>
      </c>
      <c r="AK300" s="131">
        <v>0</v>
      </c>
      <c r="AL300" s="234"/>
      <c r="AM300" s="91"/>
      <c r="AN300" s="236"/>
      <c r="AO300" s="237">
        <v>0</v>
      </c>
      <c r="AP300" s="237">
        <v>0</v>
      </c>
      <c r="AQ300" s="133">
        <v>0</v>
      </c>
      <c r="AR300" s="133">
        <v>0</v>
      </c>
      <c r="AS300" s="131"/>
      <c r="AT300" s="234"/>
      <c r="AU300" s="131"/>
      <c r="AV300" s="238"/>
      <c r="AW300" s="91">
        <v>0</v>
      </c>
      <c r="AX300" s="92"/>
      <c r="AY300" s="92"/>
    </row>
    <row r="301" spans="1:51" ht="21.75" customHeight="1" x14ac:dyDescent="0.3">
      <c r="A301" s="714" t="s">
        <v>1785</v>
      </c>
      <c r="B301" s="728" t="s">
        <v>1786</v>
      </c>
      <c r="C301" s="728" t="s">
        <v>113</v>
      </c>
      <c r="D301" s="37" t="s">
        <v>72</v>
      </c>
      <c r="E301" s="41">
        <f t="shared" si="6"/>
        <v>0</v>
      </c>
      <c r="F301" s="42">
        <f t="shared" si="7"/>
        <v>0</v>
      </c>
      <c r="G301" s="42">
        <f t="shared" si="8"/>
        <v>0</v>
      </c>
      <c r="H301" s="42">
        <f t="shared" si="9"/>
        <v>0</v>
      </c>
      <c r="I301" s="43">
        <f t="shared" si="10"/>
        <v>0</v>
      </c>
      <c r="J301" s="44">
        <f t="shared" si="11"/>
        <v>0</v>
      </c>
      <c r="K301" s="681">
        <f>(J301+(J302/5))</f>
        <v>0</v>
      </c>
      <c r="L301" s="649"/>
      <c r="M301" s="723"/>
      <c r="N301" s="651">
        <f>K301+(L301*2)+(M301*30)</f>
        <v>0</v>
      </c>
      <c r="O301" s="649" t="str">
        <f>IF(N301=0,"",RANK(N301,N:N,0))</f>
        <v/>
      </c>
      <c r="P301" s="47">
        <v>0</v>
      </c>
      <c r="Q301" s="49"/>
      <c r="R301" s="49"/>
      <c r="S301" s="111">
        <v>0</v>
      </c>
      <c r="T301" s="229"/>
      <c r="U301" s="230"/>
      <c r="V301" s="229"/>
      <c r="W301" s="63">
        <v>0</v>
      </c>
      <c r="X301" s="59"/>
      <c r="Y301" s="47"/>
      <c r="Z301" s="111">
        <v>0</v>
      </c>
      <c r="AA301" s="229"/>
      <c r="AB301" s="122"/>
      <c r="AC301" s="230">
        <v>0</v>
      </c>
      <c r="AD301" s="229"/>
      <c r="AE301" s="47">
        <v>0</v>
      </c>
      <c r="AF301" s="59"/>
      <c r="AG301" s="111"/>
      <c r="AH301" s="74"/>
      <c r="AI301" s="230"/>
      <c r="AJ301" s="47">
        <v>0</v>
      </c>
      <c r="AK301" s="111">
        <v>0</v>
      </c>
      <c r="AL301" s="229"/>
      <c r="AM301" s="47"/>
      <c r="AN301" s="231"/>
      <c r="AO301" s="232">
        <v>0</v>
      </c>
      <c r="AP301" s="232">
        <v>0</v>
      </c>
      <c r="AQ301" s="112">
        <v>0</v>
      </c>
      <c r="AR301" s="112">
        <v>0</v>
      </c>
      <c r="AS301" s="111"/>
      <c r="AT301" s="229"/>
      <c r="AU301" s="111"/>
      <c r="AV301" s="233"/>
      <c r="AW301" s="47">
        <v>0</v>
      </c>
      <c r="AX301" s="49"/>
      <c r="AY301" s="49"/>
    </row>
    <row r="302" spans="1:51" ht="21.75" customHeight="1" x14ac:dyDescent="0.3">
      <c r="A302" s="718"/>
      <c r="B302" s="670"/>
      <c r="C302" s="670"/>
      <c r="D302" s="85" t="s">
        <v>103</v>
      </c>
      <c r="E302" s="41">
        <f t="shared" si="6"/>
        <v>0</v>
      </c>
      <c r="F302" s="42">
        <f t="shared" si="7"/>
        <v>0</v>
      </c>
      <c r="G302" s="42">
        <f t="shared" si="8"/>
        <v>0</v>
      </c>
      <c r="H302" s="42">
        <f t="shared" si="9"/>
        <v>0</v>
      </c>
      <c r="I302" s="43">
        <f t="shared" si="10"/>
        <v>0</v>
      </c>
      <c r="J302" s="44">
        <f t="shared" si="11"/>
        <v>0</v>
      </c>
      <c r="K302" s="650"/>
      <c r="L302" s="650"/>
      <c r="M302" s="650"/>
      <c r="N302" s="650"/>
      <c r="O302" s="650"/>
      <c r="P302" s="91">
        <v>0</v>
      </c>
      <c r="Q302" s="92"/>
      <c r="R302" s="92"/>
      <c r="S302" s="131">
        <v>0</v>
      </c>
      <c r="T302" s="234"/>
      <c r="U302" s="235"/>
      <c r="V302" s="234"/>
      <c r="W302" s="103">
        <v>0</v>
      </c>
      <c r="X302" s="102"/>
      <c r="Y302" s="91"/>
      <c r="Z302" s="131">
        <v>0</v>
      </c>
      <c r="AA302" s="234"/>
      <c r="AB302" s="143"/>
      <c r="AC302" s="235">
        <v>0</v>
      </c>
      <c r="AD302" s="234"/>
      <c r="AE302" s="91">
        <v>0</v>
      </c>
      <c r="AF302" s="102"/>
      <c r="AG302" s="131"/>
      <c r="AH302" s="106"/>
      <c r="AI302" s="235"/>
      <c r="AJ302" s="91">
        <v>0</v>
      </c>
      <c r="AK302" s="131">
        <v>0</v>
      </c>
      <c r="AL302" s="234"/>
      <c r="AM302" s="91"/>
      <c r="AN302" s="236"/>
      <c r="AO302" s="237">
        <v>0</v>
      </c>
      <c r="AP302" s="237">
        <v>0</v>
      </c>
      <c r="AQ302" s="133">
        <v>0</v>
      </c>
      <c r="AR302" s="133">
        <v>0</v>
      </c>
      <c r="AS302" s="131"/>
      <c r="AT302" s="234"/>
      <c r="AU302" s="131"/>
      <c r="AV302" s="238"/>
      <c r="AW302" s="91">
        <v>0</v>
      </c>
      <c r="AX302" s="92"/>
      <c r="AY302" s="92"/>
    </row>
    <row r="303" spans="1:51" ht="21.75" customHeight="1" x14ac:dyDescent="0.3">
      <c r="A303" s="714" t="s">
        <v>1730</v>
      </c>
      <c r="B303" s="728" t="s">
        <v>1731</v>
      </c>
      <c r="C303" s="728" t="s">
        <v>1477</v>
      </c>
      <c r="D303" s="37" t="s">
        <v>72</v>
      </c>
      <c r="E303" s="41">
        <f t="shared" si="6"/>
        <v>40</v>
      </c>
      <c r="F303" s="42">
        <f t="shared" si="7"/>
        <v>36</v>
      </c>
      <c r="G303" s="42">
        <f t="shared" si="8"/>
        <v>25</v>
      </c>
      <c r="H303" s="42">
        <f t="shared" si="9"/>
        <v>25</v>
      </c>
      <c r="I303" s="43">
        <f t="shared" si="10"/>
        <v>15</v>
      </c>
      <c r="J303" s="44">
        <f t="shared" si="11"/>
        <v>141</v>
      </c>
      <c r="K303" s="681">
        <f>(J303+(J304/5))</f>
        <v>167</v>
      </c>
      <c r="L303" s="649"/>
      <c r="M303" s="723"/>
      <c r="N303" s="651">
        <f>K303+(L303*2)+(M303*30)</f>
        <v>167</v>
      </c>
      <c r="O303" s="649">
        <f>IF(N303=0,"",RANK(N303,N:N,0))</f>
        <v>59</v>
      </c>
      <c r="P303" s="47">
        <v>0</v>
      </c>
      <c r="Q303" s="49"/>
      <c r="R303" s="49"/>
      <c r="S303" s="111">
        <v>0</v>
      </c>
      <c r="T303" s="229"/>
      <c r="U303" s="230"/>
      <c r="V303" s="229"/>
      <c r="W303" s="63">
        <v>0</v>
      </c>
      <c r="X303" s="59"/>
      <c r="Y303" s="47"/>
      <c r="Z303" s="111">
        <v>0</v>
      </c>
      <c r="AA303" s="229">
        <v>4</v>
      </c>
      <c r="AB303" s="122">
        <v>36</v>
      </c>
      <c r="AC303" s="230">
        <v>0</v>
      </c>
      <c r="AD303" s="229"/>
      <c r="AE303" s="47">
        <v>0</v>
      </c>
      <c r="AF303" s="59"/>
      <c r="AG303" s="111">
        <v>15</v>
      </c>
      <c r="AH303" s="74">
        <v>40</v>
      </c>
      <c r="AI303" s="230"/>
      <c r="AJ303" s="47">
        <v>0</v>
      </c>
      <c r="AK303" s="111">
        <v>0</v>
      </c>
      <c r="AL303" s="229"/>
      <c r="AM303" s="47">
        <v>15</v>
      </c>
      <c r="AN303" s="231"/>
      <c r="AO303" s="232">
        <v>25</v>
      </c>
      <c r="AP303" s="232">
        <v>0</v>
      </c>
      <c r="AQ303" s="112">
        <v>0</v>
      </c>
      <c r="AR303" s="112">
        <v>0</v>
      </c>
      <c r="AS303" s="111">
        <v>5</v>
      </c>
      <c r="AT303" s="229"/>
      <c r="AU303" s="111">
        <v>15</v>
      </c>
      <c r="AV303" s="233">
        <v>25</v>
      </c>
      <c r="AW303" s="47">
        <v>0</v>
      </c>
      <c r="AX303" s="49"/>
      <c r="AY303" s="49"/>
    </row>
    <row r="304" spans="1:51" ht="21.75" customHeight="1" x14ac:dyDescent="0.3">
      <c r="A304" s="718"/>
      <c r="B304" s="670"/>
      <c r="C304" s="670"/>
      <c r="D304" s="85" t="s">
        <v>103</v>
      </c>
      <c r="E304" s="41">
        <f t="shared" si="6"/>
        <v>100</v>
      </c>
      <c r="F304" s="42">
        <f t="shared" si="7"/>
        <v>25</v>
      </c>
      <c r="G304" s="42">
        <f t="shared" si="8"/>
        <v>5</v>
      </c>
      <c r="H304" s="42">
        <f t="shared" si="9"/>
        <v>0</v>
      </c>
      <c r="I304" s="43">
        <f t="shared" si="10"/>
        <v>0</v>
      </c>
      <c r="J304" s="44">
        <f t="shared" si="11"/>
        <v>130</v>
      </c>
      <c r="K304" s="650"/>
      <c r="L304" s="650"/>
      <c r="M304" s="650"/>
      <c r="N304" s="650"/>
      <c r="O304" s="650"/>
      <c r="P304" s="91">
        <v>0</v>
      </c>
      <c r="Q304" s="92"/>
      <c r="R304" s="92"/>
      <c r="S304" s="131">
        <v>0</v>
      </c>
      <c r="T304" s="234"/>
      <c r="U304" s="235"/>
      <c r="V304" s="234"/>
      <c r="W304" s="103">
        <v>0</v>
      </c>
      <c r="X304" s="102"/>
      <c r="Y304" s="91"/>
      <c r="Z304" s="131">
        <v>0</v>
      </c>
      <c r="AA304" s="234"/>
      <c r="AB304" s="143">
        <v>5</v>
      </c>
      <c r="AC304" s="235">
        <v>0</v>
      </c>
      <c r="AD304" s="234"/>
      <c r="AE304" s="91">
        <v>0</v>
      </c>
      <c r="AF304" s="102"/>
      <c r="AG304" s="131"/>
      <c r="AH304" s="106"/>
      <c r="AI304" s="235"/>
      <c r="AJ304" s="91">
        <v>0</v>
      </c>
      <c r="AK304" s="131">
        <v>0</v>
      </c>
      <c r="AL304" s="234"/>
      <c r="AM304" s="91"/>
      <c r="AN304" s="236"/>
      <c r="AO304" s="237">
        <v>25</v>
      </c>
      <c r="AP304" s="237">
        <v>0</v>
      </c>
      <c r="AQ304" s="133">
        <v>0</v>
      </c>
      <c r="AR304" s="133">
        <v>0</v>
      </c>
      <c r="AS304" s="131"/>
      <c r="AT304" s="234"/>
      <c r="AU304" s="131"/>
      <c r="AV304" s="238">
        <v>100</v>
      </c>
      <c r="AW304" s="91">
        <v>0</v>
      </c>
      <c r="AX304" s="92"/>
      <c r="AY304" s="92"/>
    </row>
    <row r="305" spans="1:51" ht="21.75" customHeight="1" x14ac:dyDescent="0.3">
      <c r="A305" s="714" t="s">
        <v>1734</v>
      </c>
      <c r="B305" s="728" t="s">
        <v>1735</v>
      </c>
      <c r="C305" s="728" t="s">
        <v>138</v>
      </c>
      <c r="D305" s="37" t="s">
        <v>72</v>
      </c>
      <c r="E305" s="41">
        <f t="shared" si="6"/>
        <v>60</v>
      </c>
      <c r="F305" s="42">
        <f t="shared" si="7"/>
        <v>40</v>
      </c>
      <c r="G305" s="42">
        <f t="shared" si="8"/>
        <v>40</v>
      </c>
      <c r="H305" s="42">
        <f t="shared" si="9"/>
        <v>40</v>
      </c>
      <c r="I305" s="43">
        <f t="shared" si="10"/>
        <v>40</v>
      </c>
      <c r="J305" s="44">
        <f t="shared" si="11"/>
        <v>220</v>
      </c>
      <c r="K305" s="681">
        <f>(J305+(J306/5))</f>
        <v>296</v>
      </c>
      <c r="L305" s="649">
        <f>Nemzetközi!C127</f>
        <v>40</v>
      </c>
      <c r="M305" s="723"/>
      <c r="N305" s="651">
        <f>K305+(L305*2)+(M305*30)</f>
        <v>376</v>
      </c>
      <c r="O305" s="649">
        <f>IF(N305=0,"",RANK(N305,N:N,0))</f>
        <v>33</v>
      </c>
      <c r="P305" s="47">
        <v>0</v>
      </c>
      <c r="Q305" s="49"/>
      <c r="R305" s="49"/>
      <c r="S305" s="111">
        <v>0</v>
      </c>
      <c r="T305" s="229">
        <v>15</v>
      </c>
      <c r="U305" s="230">
        <v>40</v>
      </c>
      <c r="V305" s="229"/>
      <c r="W305" s="63">
        <v>8</v>
      </c>
      <c r="X305" s="59"/>
      <c r="Y305" s="47">
        <v>8</v>
      </c>
      <c r="Z305" s="111">
        <v>0</v>
      </c>
      <c r="AA305" s="229">
        <v>5</v>
      </c>
      <c r="AB305" s="122">
        <v>19</v>
      </c>
      <c r="AC305" s="230">
        <v>25</v>
      </c>
      <c r="AD305" s="229"/>
      <c r="AE305" s="47">
        <v>8</v>
      </c>
      <c r="AF305" s="59">
        <v>25</v>
      </c>
      <c r="AG305" s="111">
        <v>15</v>
      </c>
      <c r="AH305" s="74">
        <v>40</v>
      </c>
      <c r="AI305" s="230">
        <v>60</v>
      </c>
      <c r="AJ305" s="47">
        <v>15</v>
      </c>
      <c r="AK305" s="111">
        <v>25</v>
      </c>
      <c r="AL305" s="229">
        <v>40</v>
      </c>
      <c r="AM305" s="47">
        <v>5</v>
      </c>
      <c r="AN305" s="231">
        <v>25</v>
      </c>
      <c r="AO305" s="232">
        <v>0</v>
      </c>
      <c r="AP305" s="232">
        <v>0</v>
      </c>
      <c r="AQ305" s="112">
        <v>40</v>
      </c>
      <c r="AR305" s="112">
        <v>0</v>
      </c>
      <c r="AS305" s="111"/>
      <c r="AT305" s="229"/>
      <c r="AU305" s="111"/>
      <c r="AV305" s="233"/>
      <c r="AW305" s="47">
        <v>0</v>
      </c>
      <c r="AX305" s="49"/>
      <c r="AY305" s="49"/>
    </row>
    <row r="306" spans="1:51" ht="21.75" customHeight="1" x14ac:dyDescent="0.3">
      <c r="A306" s="718"/>
      <c r="B306" s="670"/>
      <c r="C306" s="670"/>
      <c r="D306" s="85" t="s">
        <v>103</v>
      </c>
      <c r="E306" s="41">
        <f t="shared" si="6"/>
        <v>150</v>
      </c>
      <c r="F306" s="42">
        <f t="shared" si="7"/>
        <v>100</v>
      </c>
      <c r="G306" s="42">
        <f t="shared" si="8"/>
        <v>50</v>
      </c>
      <c r="H306" s="42">
        <f t="shared" si="9"/>
        <v>40</v>
      </c>
      <c r="I306" s="43">
        <f t="shared" si="10"/>
        <v>40</v>
      </c>
      <c r="J306" s="44">
        <f t="shared" si="11"/>
        <v>380</v>
      </c>
      <c r="K306" s="650"/>
      <c r="L306" s="650"/>
      <c r="M306" s="650"/>
      <c r="N306" s="650"/>
      <c r="O306" s="650"/>
      <c r="P306" s="91">
        <v>0</v>
      </c>
      <c r="Q306" s="92"/>
      <c r="R306" s="92"/>
      <c r="S306" s="131">
        <v>0</v>
      </c>
      <c r="T306" s="234"/>
      <c r="U306" s="235">
        <v>25</v>
      </c>
      <c r="V306" s="234"/>
      <c r="W306" s="103">
        <v>0</v>
      </c>
      <c r="X306" s="102"/>
      <c r="Y306" s="91"/>
      <c r="Z306" s="131">
        <v>0</v>
      </c>
      <c r="AA306" s="234"/>
      <c r="AB306" s="143">
        <v>50</v>
      </c>
      <c r="AC306" s="235">
        <v>40</v>
      </c>
      <c r="AD306" s="234"/>
      <c r="AE306" s="91">
        <v>0</v>
      </c>
      <c r="AF306" s="102"/>
      <c r="AG306" s="131"/>
      <c r="AH306" s="106">
        <v>100</v>
      </c>
      <c r="AI306" s="235">
        <v>40</v>
      </c>
      <c r="AJ306" s="91">
        <v>0</v>
      </c>
      <c r="AK306" s="131">
        <v>0</v>
      </c>
      <c r="AL306" s="234"/>
      <c r="AM306" s="91"/>
      <c r="AN306" s="236"/>
      <c r="AO306" s="237">
        <v>0</v>
      </c>
      <c r="AP306" s="237">
        <v>0</v>
      </c>
      <c r="AQ306" s="133">
        <v>150</v>
      </c>
      <c r="AR306" s="133">
        <v>0</v>
      </c>
      <c r="AS306" s="131"/>
      <c r="AT306" s="234"/>
      <c r="AU306" s="131"/>
      <c r="AV306" s="238"/>
      <c r="AW306" s="91">
        <v>0</v>
      </c>
      <c r="AX306" s="92"/>
      <c r="AY306" s="92"/>
    </row>
    <row r="307" spans="1:51" ht="21.75" customHeight="1" x14ac:dyDescent="0.3">
      <c r="A307" s="714" t="s">
        <v>1847</v>
      </c>
      <c r="B307" s="728" t="s">
        <v>1848</v>
      </c>
      <c r="C307" s="728" t="s">
        <v>402</v>
      </c>
      <c r="D307" s="37" t="s">
        <v>72</v>
      </c>
      <c r="E307" s="41">
        <f t="shared" si="6"/>
        <v>1</v>
      </c>
      <c r="F307" s="42">
        <f t="shared" si="7"/>
        <v>0</v>
      </c>
      <c r="G307" s="42">
        <f t="shared" si="8"/>
        <v>0</v>
      </c>
      <c r="H307" s="42">
        <f t="shared" si="9"/>
        <v>0</v>
      </c>
      <c r="I307" s="43">
        <f t="shared" si="10"/>
        <v>0</v>
      </c>
      <c r="J307" s="44">
        <f t="shared" si="11"/>
        <v>1</v>
      </c>
      <c r="K307" s="681">
        <f>(J307+(J308/5))</f>
        <v>1</v>
      </c>
      <c r="L307" s="649"/>
      <c r="M307" s="723"/>
      <c r="N307" s="651">
        <f>K307+(L307*2)+(M307*30)</f>
        <v>1</v>
      </c>
      <c r="O307" s="649">
        <f>IF(N307=0,"",RANK(N307,N:N,0))</f>
        <v>191</v>
      </c>
      <c r="P307" s="47">
        <v>0</v>
      </c>
      <c r="Q307" s="49"/>
      <c r="R307" s="49"/>
      <c r="S307" s="111">
        <v>0</v>
      </c>
      <c r="T307" s="229"/>
      <c r="U307" s="230"/>
      <c r="V307" s="229"/>
      <c r="W307" s="63">
        <v>0</v>
      </c>
      <c r="X307" s="59"/>
      <c r="Y307" s="47"/>
      <c r="Z307" s="111">
        <v>0</v>
      </c>
      <c r="AA307" s="229"/>
      <c r="AB307" s="122">
        <v>1</v>
      </c>
      <c r="AC307" s="230">
        <v>0</v>
      </c>
      <c r="AD307" s="229"/>
      <c r="AE307" s="47">
        <v>0</v>
      </c>
      <c r="AF307" s="59"/>
      <c r="AG307" s="111"/>
      <c r="AH307" s="74"/>
      <c r="AI307" s="230"/>
      <c r="AJ307" s="47">
        <v>0</v>
      </c>
      <c r="AK307" s="111">
        <v>0</v>
      </c>
      <c r="AL307" s="229"/>
      <c r="AM307" s="47"/>
      <c r="AN307" s="231"/>
      <c r="AO307" s="232">
        <v>0</v>
      </c>
      <c r="AP307" s="232">
        <v>0</v>
      </c>
      <c r="AQ307" s="112">
        <v>0</v>
      </c>
      <c r="AR307" s="112">
        <v>0</v>
      </c>
      <c r="AS307" s="111"/>
      <c r="AT307" s="229"/>
      <c r="AU307" s="111"/>
      <c r="AV307" s="233"/>
      <c r="AW307" s="47">
        <v>0</v>
      </c>
      <c r="AX307" s="49"/>
      <c r="AY307" s="49"/>
    </row>
    <row r="308" spans="1:51" ht="21.75" customHeight="1" x14ac:dyDescent="0.3">
      <c r="A308" s="718"/>
      <c r="B308" s="670"/>
      <c r="C308" s="670"/>
      <c r="D308" s="85" t="s">
        <v>103</v>
      </c>
      <c r="E308" s="41">
        <f t="shared" si="6"/>
        <v>0</v>
      </c>
      <c r="F308" s="42">
        <f t="shared" si="7"/>
        <v>0</v>
      </c>
      <c r="G308" s="42">
        <f t="shared" si="8"/>
        <v>0</v>
      </c>
      <c r="H308" s="42">
        <f t="shared" si="9"/>
        <v>0</v>
      </c>
      <c r="I308" s="43">
        <f t="shared" si="10"/>
        <v>0</v>
      </c>
      <c r="J308" s="44">
        <f t="shared" si="11"/>
        <v>0</v>
      </c>
      <c r="K308" s="650"/>
      <c r="L308" s="650"/>
      <c r="M308" s="650"/>
      <c r="N308" s="650"/>
      <c r="O308" s="650"/>
      <c r="P308" s="91">
        <v>0</v>
      </c>
      <c r="Q308" s="92"/>
      <c r="R308" s="92"/>
      <c r="S308" s="131">
        <v>0</v>
      </c>
      <c r="T308" s="234"/>
      <c r="U308" s="235"/>
      <c r="V308" s="234"/>
      <c r="W308" s="103">
        <v>0</v>
      </c>
      <c r="X308" s="102"/>
      <c r="Y308" s="91"/>
      <c r="Z308" s="131">
        <v>0</v>
      </c>
      <c r="AA308" s="234"/>
      <c r="AB308" s="143"/>
      <c r="AC308" s="235">
        <v>0</v>
      </c>
      <c r="AD308" s="234"/>
      <c r="AE308" s="91">
        <v>0</v>
      </c>
      <c r="AF308" s="102"/>
      <c r="AG308" s="131"/>
      <c r="AH308" s="106"/>
      <c r="AI308" s="235"/>
      <c r="AJ308" s="91">
        <v>0</v>
      </c>
      <c r="AK308" s="131">
        <v>0</v>
      </c>
      <c r="AL308" s="234"/>
      <c r="AM308" s="91"/>
      <c r="AN308" s="236"/>
      <c r="AO308" s="237">
        <v>0</v>
      </c>
      <c r="AP308" s="237">
        <v>0</v>
      </c>
      <c r="AQ308" s="133">
        <v>0</v>
      </c>
      <c r="AR308" s="133">
        <v>0</v>
      </c>
      <c r="AS308" s="131"/>
      <c r="AT308" s="234"/>
      <c r="AU308" s="131"/>
      <c r="AV308" s="238"/>
      <c r="AW308" s="91">
        <v>0</v>
      </c>
      <c r="AX308" s="92"/>
      <c r="AY308" s="92"/>
    </row>
    <row r="309" spans="1:51" ht="21.75" customHeight="1" x14ac:dyDescent="0.3">
      <c r="A309" s="714" t="s">
        <v>1746</v>
      </c>
      <c r="B309" s="728" t="s">
        <v>1747</v>
      </c>
      <c r="C309" s="728" t="s">
        <v>163</v>
      </c>
      <c r="D309" s="37" t="s">
        <v>72</v>
      </c>
      <c r="E309" s="41">
        <f t="shared" si="6"/>
        <v>15</v>
      </c>
      <c r="F309" s="42">
        <f t="shared" si="7"/>
        <v>10</v>
      </c>
      <c r="G309" s="42">
        <f t="shared" si="8"/>
        <v>5</v>
      </c>
      <c r="H309" s="42">
        <f t="shared" si="9"/>
        <v>5</v>
      </c>
      <c r="I309" s="43">
        <f t="shared" si="10"/>
        <v>5</v>
      </c>
      <c r="J309" s="44">
        <f t="shared" si="11"/>
        <v>40</v>
      </c>
      <c r="K309" s="681">
        <f>(J309+(J310/5))</f>
        <v>40</v>
      </c>
      <c r="L309" s="649"/>
      <c r="M309" s="723"/>
      <c r="N309" s="651">
        <f>K309+(L309*2)+(M309*30)</f>
        <v>40</v>
      </c>
      <c r="O309" s="649">
        <f>IF(N309=0,"",RANK(N309,N:N,0))</f>
        <v>108</v>
      </c>
      <c r="P309" s="47">
        <v>0</v>
      </c>
      <c r="Q309" s="49"/>
      <c r="R309" s="49">
        <v>15</v>
      </c>
      <c r="S309" s="111">
        <v>0</v>
      </c>
      <c r="T309" s="229"/>
      <c r="U309" s="230"/>
      <c r="V309" s="229"/>
      <c r="W309" s="63">
        <v>0</v>
      </c>
      <c r="X309" s="59"/>
      <c r="Y309" s="47"/>
      <c r="Z309" s="111">
        <v>3</v>
      </c>
      <c r="AA309" s="229">
        <v>3</v>
      </c>
      <c r="AB309" s="122"/>
      <c r="AC309" s="230">
        <v>0</v>
      </c>
      <c r="AD309" s="229">
        <v>5</v>
      </c>
      <c r="AE309" s="47">
        <v>0</v>
      </c>
      <c r="AF309" s="59">
        <v>5</v>
      </c>
      <c r="AG309" s="111">
        <v>5</v>
      </c>
      <c r="AH309" s="74"/>
      <c r="AI309" s="230"/>
      <c r="AJ309" s="47">
        <v>0</v>
      </c>
      <c r="AK309" s="111">
        <v>0</v>
      </c>
      <c r="AL309" s="229"/>
      <c r="AM309" s="47"/>
      <c r="AN309" s="231"/>
      <c r="AO309" s="232">
        <v>0</v>
      </c>
      <c r="AP309" s="232">
        <v>0</v>
      </c>
      <c r="AQ309" s="112">
        <v>10</v>
      </c>
      <c r="AR309" s="112">
        <v>0</v>
      </c>
      <c r="AS309" s="111"/>
      <c r="AT309" s="229"/>
      <c r="AU309" s="111">
        <v>5</v>
      </c>
      <c r="AV309" s="233"/>
      <c r="AW309" s="47">
        <v>0</v>
      </c>
      <c r="AX309" s="49"/>
      <c r="AY309" s="49"/>
    </row>
    <row r="310" spans="1:51" ht="21.75" customHeight="1" x14ac:dyDescent="0.3">
      <c r="A310" s="718"/>
      <c r="B310" s="670"/>
      <c r="C310" s="670"/>
      <c r="D310" s="85" t="s">
        <v>103</v>
      </c>
      <c r="E310" s="41">
        <f t="shared" si="6"/>
        <v>0</v>
      </c>
      <c r="F310" s="42">
        <f t="shared" si="7"/>
        <v>0</v>
      </c>
      <c r="G310" s="42">
        <f t="shared" si="8"/>
        <v>0</v>
      </c>
      <c r="H310" s="42">
        <f t="shared" si="9"/>
        <v>0</v>
      </c>
      <c r="I310" s="43">
        <f t="shared" si="10"/>
        <v>0</v>
      </c>
      <c r="J310" s="44">
        <f t="shared" si="11"/>
        <v>0</v>
      </c>
      <c r="K310" s="650"/>
      <c r="L310" s="650"/>
      <c r="M310" s="650"/>
      <c r="N310" s="650"/>
      <c r="O310" s="650"/>
      <c r="P310" s="91">
        <v>0</v>
      </c>
      <c r="Q310" s="92"/>
      <c r="R310" s="92"/>
      <c r="S310" s="131">
        <v>0</v>
      </c>
      <c r="T310" s="234"/>
      <c r="U310" s="235"/>
      <c r="V310" s="234"/>
      <c r="W310" s="103">
        <v>0</v>
      </c>
      <c r="X310" s="102"/>
      <c r="Y310" s="91"/>
      <c r="Z310" s="131">
        <v>0</v>
      </c>
      <c r="AA310" s="234"/>
      <c r="AB310" s="143"/>
      <c r="AC310" s="235">
        <v>0</v>
      </c>
      <c r="AD310" s="234"/>
      <c r="AE310" s="91">
        <v>0</v>
      </c>
      <c r="AF310" s="102"/>
      <c r="AG310" s="131"/>
      <c r="AH310" s="106"/>
      <c r="AI310" s="235"/>
      <c r="AJ310" s="91">
        <v>0</v>
      </c>
      <c r="AK310" s="131">
        <v>0</v>
      </c>
      <c r="AL310" s="234"/>
      <c r="AM310" s="91"/>
      <c r="AN310" s="236"/>
      <c r="AO310" s="237">
        <v>0</v>
      </c>
      <c r="AP310" s="237">
        <v>0</v>
      </c>
      <c r="AQ310" s="133">
        <v>0</v>
      </c>
      <c r="AR310" s="133">
        <v>0</v>
      </c>
      <c r="AS310" s="131"/>
      <c r="AT310" s="234"/>
      <c r="AU310" s="131"/>
      <c r="AV310" s="238"/>
      <c r="AW310" s="91">
        <v>0</v>
      </c>
      <c r="AX310" s="92"/>
      <c r="AY310" s="92"/>
    </row>
    <row r="311" spans="1:51" ht="21.75" customHeight="1" x14ac:dyDescent="0.3">
      <c r="A311" s="714" t="s">
        <v>1866</v>
      </c>
      <c r="B311" s="728" t="s">
        <v>1867</v>
      </c>
      <c r="C311" s="728" t="s">
        <v>183</v>
      </c>
      <c r="D311" s="37" t="s">
        <v>72</v>
      </c>
      <c r="E311" s="41">
        <f t="shared" si="6"/>
        <v>0</v>
      </c>
      <c r="F311" s="42">
        <f t="shared" si="7"/>
        <v>0</v>
      </c>
      <c r="G311" s="42">
        <f t="shared" si="8"/>
        <v>0</v>
      </c>
      <c r="H311" s="42">
        <f t="shared" si="9"/>
        <v>0</v>
      </c>
      <c r="I311" s="43">
        <f t="shared" si="10"/>
        <v>0</v>
      </c>
      <c r="J311" s="44">
        <f t="shared" si="11"/>
        <v>0</v>
      </c>
      <c r="K311" s="681">
        <f>(J311+(J312/5))</f>
        <v>0</v>
      </c>
      <c r="L311" s="649"/>
      <c r="M311" s="723"/>
      <c r="N311" s="651">
        <f>K311+(L311*2)+(M311*30)</f>
        <v>0</v>
      </c>
      <c r="O311" s="649" t="str">
        <f>IF(N311=0,"",RANK(N311,N:N,0))</f>
        <v/>
      </c>
      <c r="P311" s="47">
        <v>0</v>
      </c>
      <c r="Q311" s="49"/>
      <c r="R311" s="49"/>
      <c r="S311" s="111">
        <v>0</v>
      </c>
      <c r="T311" s="229"/>
      <c r="U311" s="230"/>
      <c r="V311" s="229"/>
      <c r="W311" s="63">
        <v>0</v>
      </c>
      <c r="X311" s="59"/>
      <c r="Y311" s="47"/>
      <c r="Z311" s="111">
        <v>0</v>
      </c>
      <c r="AA311" s="229"/>
      <c r="AB311" s="122"/>
      <c r="AC311" s="230">
        <v>0</v>
      </c>
      <c r="AD311" s="229"/>
      <c r="AE311" s="47">
        <v>0</v>
      </c>
      <c r="AF311" s="59"/>
      <c r="AG311" s="111"/>
      <c r="AH311" s="74"/>
      <c r="AI311" s="230"/>
      <c r="AJ311" s="47">
        <v>0</v>
      </c>
      <c r="AK311" s="111">
        <v>0</v>
      </c>
      <c r="AL311" s="229"/>
      <c r="AM311" s="47"/>
      <c r="AN311" s="231"/>
      <c r="AO311" s="232">
        <v>0</v>
      </c>
      <c r="AP311" s="232">
        <v>0</v>
      </c>
      <c r="AQ311" s="112">
        <v>0</v>
      </c>
      <c r="AR311" s="112">
        <v>0</v>
      </c>
      <c r="AS311" s="111"/>
      <c r="AT311" s="229"/>
      <c r="AU311" s="111"/>
      <c r="AV311" s="233"/>
      <c r="AW311" s="47">
        <v>0</v>
      </c>
      <c r="AX311" s="49"/>
      <c r="AY311" s="49"/>
    </row>
    <row r="312" spans="1:51" ht="21.75" customHeight="1" x14ac:dyDescent="0.3">
      <c r="A312" s="718"/>
      <c r="B312" s="670"/>
      <c r="C312" s="670"/>
      <c r="D312" s="85" t="s">
        <v>103</v>
      </c>
      <c r="E312" s="41">
        <f t="shared" si="6"/>
        <v>0</v>
      </c>
      <c r="F312" s="42">
        <f t="shared" si="7"/>
        <v>0</v>
      </c>
      <c r="G312" s="42">
        <f t="shared" si="8"/>
        <v>0</v>
      </c>
      <c r="H312" s="42">
        <f t="shared" si="9"/>
        <v>0</v>
      </c>
      <c r="I312" s="43">
        <f t="shared" si="10"/>
        <v>0</v>
      </c>
      <c r="J312" s="44">
        <f t="shared" si="11"/>
        <v>0</v>
      </c>
      <c r="K312" s="650"/>
      <c r="L312" s="650"/>
      <c r="M312" s="650"/>
      <c r="N312" s="650"/>
      <c r="O312" s="650"/>
      <c r="P312" s="91">
        <v>0</v>
      </c>
      <c r="Q312" s="92"/>
      <c r="R312" s="92"/>
      <c r="S312" s="131">
        <v>0</v>
      </c>
      <c r="T312" s="234"/>
      <c r="U312" s="235"/>
      <c r="V312" s="234"/>
      <c r="W312" s="103">
        <v>0</v>
      </c>
      <c r="X312" s="102"/>
      <c r="Y312" s="91"/>
      <c r="Z312" s="131">
        <v>0</v>
      </c>
      <c r="AA312" s="234"/>
      <c r="AB312" s="143"/>
      <c r="AC312" s="235">
        <v>0</v>
      </c>
      <c r="AD312" s="234"/>
      <c r="AE312" s="91">
        <v>0</v>
      </c>
      <c r="AF312" s="102"/>
      <c r="AG312" s="131"/>
      <c r="AH312" s="106"/>
      <c r="AI312" s="235"/>
      <c r="AJ312" s="91">
        <v>0</v>
      </c>
      <c r="AK312" s="131">
        <v>0</v>
      </c>
      <c r="AL312" s="234"/>
      <c r="AM312" s="91"/>
      <c r="AN312" s="236"/>
      <c r="AO312" s="237">
        <v>0</v>
      </c>
      <c r="AP312" s="237">
        <v>0</v>
      </c>
      <c r="AQ312" s="133">
        <v>0</v>
      </c>
      <c r="AR312" s="133">
        <v>0</v>
      </c>
      <c r="AS312" s="131"/>
      <c r="AT312" s="234"/>
      <c r="AU312" s="131"/>
      <c r="AV312" s="238"/>
      <c r="AW312" s="91">
        <v>0</v>
      </c>
      <c r="AX312" s="92"/>
      <c r="AY312" s="92"/>
    </row>
    <row r="313" spans="1:51" ht="21.75" customHeight="1" x14ac:dyDescent="0.3">
      <c r="A313" s="714" t="s">
        <v>1047</v>
      </c>
      <c r="B313" s="728" t="s">
        <v>1048</v>
      </c>
      <c r="C313" s="728" t="s">
        <v>156</v>
      </c>
      <c r="D313" s="37" t="s">
        <v>72</v>
      </c>
      <c r="E313" s="41">
        <f t="shared" si="6"/>
        <v>60</v>
      </c>
      <c r="F313" s="42">
        <f t="shared" si="7"/>
        <v>0</v>
      </c>
      <c r="G313" s="42">
        <f t="shared" si="8"/>
        <v>0</v>
      </c>
      <c r="H313" s="42">
        <f t="shared" si="9"/>
        <v>0</v>
      </c>
      <c r="I313" s="43">
        <f t="shared" si="10"/>
        <v>0</v>
      </c>
      <c r="J313" s="44">
        <f t="shared" si="11"/>
        <v>60</v>
      </c>
      <c r="K313" s="681">
        <f>(J313+(J314/5))</f>
        <v>60</v>
      </c>
      <c r="L313" s="649">
        <f>Nemzetközi!C132</f>
        <v>305</v>
      </c>
      <c r="M313" s="723"/>
      <c r="N313" s="651">
        <f>K313+(L313*2)+(M313*30)</f>
        <v>670</v>
      </c>
      <c r="O313" s="649">
        <f>IF(N313=0,"",RANK(N313,N:N,0))</f>
        <v>21</v>
      </c>
      <c r="P313" s="47">
        <v>0</v>
      </c>
      <c r="Q313" s="49"/>
      <c r="R313" s="49"/>
      <c r="S313" s="111">
        <v>0</v>
      </c>
      <c r="T313" s="229"/>
      <c r="U313" s="230"/>
      <c r="V313" s="229"/>
      <c r="W313" s="63">
        <v>0</v>
      </c>
      <c r="X313" s="59"/>
      <c r="Y313" s="47"/>
      <c r="Z313" s="111">
        <v>0</v>
      </c>
      <c r="AA313" s="229"/>
      <c r="AB313" s="122"/>
      <c r="AC313" s="230">
        <v>0</v>
      </c>
      <c r="AD313" s="229"/>
      <c r="AE313" s="47">
        <v>0</v>
      </c>
      <c r="AF313" s="59"/>
      <c r="AG313" s="111"/>
      <c r="AH313" s="74"/>
      <c r="AI313" s="230">
        <v>60</v>
      </c>
      <c r="AJ313" s="47">
        <v>0</v>
      </c>
      <c r="AK313" s="111">
        <v>0</v>
      </c>
      <c r="AL313" s="229"/>
      <c r="AM313" s="47"/>
      <c r="AN313" s="231"/>
      <c r="AO313" s="232">
        <v>0</v>
      </c>
      <c r="AP313" s="232">
        <v>0</v>
      </c>
      <c r="AQ313" s="112">
        <v>0</v>
      </c>
      <c r="AR313" s="112">
        <v>0</v>
      </c>
      <c r="AS313" s="111"/>
      <c r="AT313" s="229"/>
      <c r="AU313" s="111"/>
      <c r="AV313" s="233"/>
      <c r="AW313" s="47">
        <v>0</v>
      </c>
      <c r="AX313" s="49"/>
      <c r="AY313" s="49"/>
    </row>
    <row r="314" spans="1:51" ht="21.75" customHeight="1" x14ac:dyDescent="0.3">
      <c r="A314" s="718"/>
      <c r="B314" s="670"/>
      <c r="C314" s="670"/>
      <c r="D314" s="85" t="s">
        <v>103</v>
      </c>
      <c r="E314" s="41">
        <f t="shared" si="6"/>
        <v>0</v>
      </c>
      <c r="F314" s="42">
        <f t="shared" si="7"/>
        <v>0</v>
      </c>
      <c r="G314" s="42">
        <f t="shared" si="8"/>
        <v>0</v>
      </c>
      <c r="H314" s="42">
        <f t="shared" si="9"/>
        <v>0</v>
      </c>
      <c r="I314" s="43">
        <f t="shared" si="10"/>
        <v>0</v>
      </c>
      <c r="J314" s="44">
        <f t="shared" si="11"/>
        <v>0</v>
      </c>
      <c r="K314" s="650"/>
      <c r="L314" s="650"/>
      <c r="M314" s="650"/>
      <c r="N314" s="650"/>
      <c r="O314" s="650"/>
      <c r="P314" s="91">
        <v>0</v>
      </c>
      <c r="Q314" s="92"/>
      <c r="R314" s="92"/>
      <c r="S314" s="131">
        <v>0</v>
      </c>
      <c r="T314" s="234"/>
      <c r="U314" s="235"/>
      <c r="V314" s="234"/>
      <c r="W314" s="103">
        <v>0</v>
      </c>
      <c r="X314" s="102"/>
      <c r="Y314" s="91"/>
      <c r="Z314" s="131">
        <v>0</v>
      </c>
      <c r="AA314" s="234"/>
      <c r="AB314" s="143"/>
      <c r="AC314" s="235">
        <v>0</v>
      </c>
      <c r="AD314" s="234"/>
      <c r="AE314" s="91">
        <v>0</v>
      </c>
      <c r="AF314" s="102"/>
      <c r="AG314" s="131"/>
      <c r="AH314" s="106"/>
      <c r="AI314" s="235"/>
      <c r="AJ314" s="91">
        <v>0</v>
      </c>
      <c r="AK314" s="131">
        <v>0</v>
      </c>
      <c r="AL314" s="234"/>
      <c r="AM314" s="91"/>
      <c r="AN314" s="236"/>
      <c r="AO314" s="237">
        <v>0</v>
      </c>
      <c r="AP314" s="237">
        <v>0</v>
      </c>
      <c r="AQ314" s="133">
        <v>0</v>
      </c>
      <c r="AR314" s="133">
        <v>0</v>
      </c>
      <c r="AS314" s="131"/>
      <c r="AT314" s="234"/>
      <c r="AU314" s="131"/>
      <c r="AV314" s="238"/>
      <c r="AW314" s="91">
        <v>0</v>
      </c>
      <c r="AX314" s="92"/>
      <c r="AY314" s="92"/>
    </row>
    <row r="315" spans="1:51" ht="21.75" customHeight="1" x14ac:dyDescent="0.3">
      <c r="A315" s="714" t="s">
        <v>1054</v>
      </c>
      <c r="B315" s="728" t="s">
        <v>1891</v>
      </c>
      <c r="C315" s="728" t="s">
        <v>144</v>
      </c>
      <c r="D315" s="37" t="s">
        <v>72</v>
      </c>
      <c r="E315" s="41">
        <f t="shared" si="6"/>
        <v>15</v>
      </c>
      <c r="F315" s="42">
        <f t="shared" si="7"/>
        <v>0</v>
      </c>
      <c r="G315" s="42">
        <f t="shared" si="8"/>
        <v>0</v>
      </c>
      <c r="H315" s="42">
        <f t="shared" si="9"/>
        <v>0</v>
      </c>
      <c r="I315" s="43">
        <f t="shared" si="10"/>
        <v>0</v>
      </c>
      <c r="J315" s="44">
        <f t="shared" si="11"/>
        <v>15</v>
      </c>
      <c r="K315" s="681">
        <f>(J315+(J316/5))</f>
        <v>15</v>
      </c>
      <c r="L315" s="649">
        <f>Nemzetközi!C133</f>
        <v>0</v>
      </c>
      <c r="M315" s="724"/>
      <c r="N315" s="651">
        <f>K315+(L315*2)+(M315*30)</f>
        <v>15</v>
      </c>
      <c r="O315" s="649">
        <f>IF(N315=0,"",RANK(N315,N:N,0))</f>
        <v>144</v>
      </c>
      <c r="P315" s="47">
        <v>0</v>
      </c>
      <c r="Q315" s="265"/>
      <c r="R315" s="265"/>
      <c r="S315" s="111">
        <v>0</v>
      </c>
      <c r="T315" s="266"/>
      <c r="U315" s="267"/>
      <c r="V315" s="266"/>
      <c r="W315" s="63">
        <v>15</v>
      </c>
      <c r="X315" s="171"/>
      <c r="Y315" s="47"/>
      <c r="Z315" s="111">
        <v>0</v>
      </c>
      <c r="AA315" s="266"/>
      <c r="AB315" s="201"/>
      <c r="AC315" s="230">
        <v>0</v>
      </c>
      <c r="AD315" s="266"/>
      <c r="AE315" s="47">
        <v>0</v>
      </c>
      <c r="AF315" s="171"/>
      <c r="AG315" s="111"/>
      <c r="AH315" s="268"/>
      <c r="AI315" s="230"/>
      <c r="AJ315" s="47">
        <v>0</v>
      </c>
      <c r="AK315" s="111">
        <v>0</v>
      </c>
      <c r="AL315" s="266"/>
      <c r="AM315" s="47"/>
      <c r="AN315" s="231"/>
      <c r="AO315" s="232">
        <v>0</v>
      </c>
      <c r="AP315" s="232">
        <v>0</v>
      </c>
      <c r="AQ315" s="112">
        <v>0</v>
      </c>
      <c r="AR315" s="112">
        <v>0</v>
      </c>
      <c r="AS315" s="111"/>
      <c r="AT315" s="266"/>
      <c r="AU315" s="111"/>
      <c r="AV315" s="269"/>
      <c r="AW315" s="47">
        <v>40</v>
      </c>
      <c r="AX315" s="265"/>
      <c r="AY315" s="265"/>
    </row>
    <row r="316" spans="1:51" ht="21.75" customHeight="1" x14ac:dyDescent="0.3">
      <c r="A316" s="718"/>
      <c r="B316" s="670"/>
      <c r="C316" s="670"/>
      <c r="D316" s="85" t="s">
        <v>103</v>
      </c>
      <c r="E316" s="41">
        <f t="shared" si="6"/>
        <v>0</v>
      </c>
      <c r="F316" s="42">
        <f t="shared" si="7"/>
        <v>0</v>
      </c>
      <c r="G316" s="42">
        <f t="shared" si="8"/>
        <v>0</v>
      </c>
      <c r="H316" s="42">
        <f t="shared" si="9"/>
        <v>0</v>
      </c>
      <c r="I316" s="43">
        <f t="shared" si="10"/>
        <v>0</v>
      </c>
      <c r="J316" s="44">
        <f t="shared" si="11"/>
        <v>0</v>
      </c>
      <c r="K316" s="650"/>
      <c r="L316" s="650"/>
      <c r="M316" s="650"/>
      <c r="N316" s="650"/>
      <c r="O316" s="650"/>
      <c r="P316" s="91">
        <v>0</v>
      </c>
      <c r="Q316" s="270"/>
      <c r="R316" s="270"/>
      <c r="S316" s="131">
        <v>0</v>
      </c>
      <c r="T316" s="271"/>
      <c r="U316" s="272"/>
      <c r="V316" s="271"/>
      <c r="W316" s="103">
        <v>0</v>
      </c>
      <c r="X316" s="179"/>
      <c r="Y316" s="91"/>
      <c r="Z316" s="131">
        <v>0</v>
      </c>
      <c r="AA316" s="271"/>
      <c r="AB316" s="210"/>
      <c r="AC316" s="235">
        <v>0</v>
      </c>
      <c r="AD316" s="271"/>
      <c r="AE316" s="91">
        <v>0</v>
      </c>
      <c r="AF316" s="179"/>
      <c r="AG316" s="131"/>
      <c r="AH316" s="273"/>
      <c r="AI316" s="235"/>
      <c r="AJ316" s="91">
        <v>0</v>
      </c>
      <c r="AK316" s="131">
        <v>0</v>
      </c>
      <c r="AL316" s="271"/>
      <c r="AM316" s="91"/>
      <c r="AN316" s="236"/>
      <c r="AO316" s="237">
        <v>0</v>
      </c>
      <c r="AP316" s="237">
        <v>0</v>
      </c>
      <c r="AQ316" s="133">
        <v>0</v>
      </c>
      <c r="AR316" s="133">
        <v>0</v>
      </c>
      <c r="AS316" s="131"/>
      <c r="AT316" s="271"/>
      <c r="AU316" s="131"/>
      <c r="AV316" s="274"/>
      <c r="AW316" s="91">
        <v>0</v>
      </c>
      <c r="AX316" s="270"/>
      <c r="AY316" s="270"/>
    </row>
    <row r="317" spans="1:51" ht="21.75" customHeight="1" x14ac:dyDescent="0.3">
      <c r="A317" s="714" t="s">
        <v>1904</v>
      </c>
      <c r="B317" s="728" t="s">
        <v>1905</v>
      </c>
      <c r="C317" s="728" t="s">
        <v>834</v>
      </c>
      <c r="D317" s="37" t="s">
        <v>72</v>
      </c>
      <c r="E317" s="41">
        <f t="shared" si="6"/>
        <v>0</v>
      </c>
      <c r="F317" s="42">
        <f t="shared" si="7"/>
        <v>0</v>
      </c>
      <c r="G317" s="42">
        <f t="shared" si="8"/>
        <v>0</v>
      </c>
      <c r="H317" s="42">
        <f t="shared" si="9"/>
        <v>0</v>
      </c>
      <c r="I317" s="43">
        <f t="shared" si="10"/>
        <v>0</v>
      </c>
      <c r="J317" s="44">
        <f t="shared" si="11"/>
        <v>0</v>
      </c>
      <c r="K317" s="681">
        <f>(J317+(J318/5))</f>
        <v>0</v>
      </c>
      <c r="L317" s="649"/>
      <c r="M317" s="723"/>
      <c r="N317" s="651">
        <f>K317+(L317*2)+(M317*30)</f>
        <v>0</v>
      </c>
      <c r="O317" s="649" t="str">
        <f>IF(N317=0,"",RANK(N317,N:N,0))</f>
        <v/>
      </c>
      <c r="P317" s="47">
        <v>0</v>
      </c>
      <c r="Q317" s="49"/>
      <c r="R317" s="49"/>
      <c r="S317" s="111">
        <v>0</v>
      </c>
      <c r="T317" s="229"/>
      <c r="U317" s="230"/>
      <c r="V317" s="229"/>
      <c r="W317" s="63">
        <v>0</v>
      </c>
      <c r="X317" s="59"/>
      <c r="Y317" s="47"/>
      <c r="Z317" s="111">
        <v>0</v>
      </c>
      <c r="AA317" s="229"/>
      <c r="AB317" s="122"/>
      <c r="AC317" s="230">
        <v>0</v>
      </c>
      <c r="AD317" s="229"/>
      <c r="AE317" s="47">
        <v>0</v>
      </c>
      <c r="AF317" s="59"/>
      <c r="AG317" s="111"/>
      <c r="AH317" s="74"/>
      <c r="AI317" s="230"/>
      <c r="AJ317" s="47">
        <v>0</v>
      </c>
      <c r="AK317" s="111">
        <v>0</v>
      </c>
      <c r="AL317" s="229"/>
      <c r="AM317" s="47"/>
      <c r="AN317" s="231"/>
      <c r="AO317" s="232">
        <v>0</v>
      </c>
      <c r="AP317" s="232">
        <v>0</v>
      </c>
      <c r="AQ317" s="112">
        <v>0</v>
      </c>
      <c r="AR317" s="112">
        <v>0</v>
      </c>
      <c r="AS317" s="111"/>
      <c r="AT317" s="229"/>
      <c r="AU317" s="111"/>
      <c r="AV317" s="233"/>
      <c r="AW317" s="47">
        <v>0</v>
      </c>
      <c r="AX317" s="49"/>
      <c r="AY317" s="49"/>
    </row>
    <row r="318" spans="1:51" ht="21.75" customHeight="1" x14ac:dyDescent="0.3">
      <c r="A318" s="718"/>
      <c r="B318" s="670"/>
      <c r="C318" s="670"/>
      <c r="D318" s="85" t="s">
        <v>103</v>
      </c>
      <c r="E318" s="41">
        <f t="shared" si="6"/>
        <v>0</v>
      </c>
      <c r="F318" s="42">
        <f t="shared" si="7"/>
        <v>0</v>
      </c>
      <c r="G318" s="42">
        <f t="shared" si="8"/>
        <v>0</v>
      </c>
      <c r="H318" s="42">
        <f t="shared" si="9"/>
        <v>0</v>
      </c>
      <c r="I318" s="43">
        <f t="shared" si="10"/>
        <v>0</v>
      </c>
      <c r="J318" s="44">
        <f t="shared" si="11"/>
        <v>0</v>
      </c>
      <c r="K318" s="650"/>
      <c r="L318" s="650"/>
      <c r="M318" s="650"/>
      <c r="N318" s="650"/>
      <c r="O318" s="650"/>
      <c r="P318" s="91">
        <v>0</v>
      </c>
      <c r="Q318" s="92"/>
      <c r="R318" s="92"/>
      <c r="S318" s="131">
        <v>0</v>
      </c>
      <c r="T318" s="234"/>
      <c r="U318" s="235"/>
      <c r="V318" s="234"/>
      <c r="W318" s="103">
        <v>0</v>
      </c>
      <c r="X318" s="102"/>
      <c r="Y318" s="91"/>
      <c r="Z318" s="131">
        <v>0</v>
      </c>
      <c r="AA318" s="234"/>
      <c r="AB318" s="143"/>
      <c r="AC318" s="235">
        <v>0</v>
      </c>
      <c r="AD318" s="234"/>
      <c r="AE318" s="91">
        <v>0</v>
      </c>
      <c r="AF318" s="102"/>
      <c r="AG318" s="131"/>
      <c r="AH318" s="106"/>
      <c r="AI318" s="235"/>
      <c r="AJ318" s="91">
        <v>0</v>
      </c>
      <c r="AK318" s="131">
        <v>0</v>
      </c>
      <c r="AL318" s="234"/>
      <c r="AM318" s="91"/>
      <c r="AN318" s="236"/>
      <c r="AO318" s="237">
        <v>0</v>
      </c>
      <c r="AP318" s="237">
        <v>0</v>
      </c>
      <c r="AQ318" s="133">
        <v>0</v>
      </c>
      <c r="AR318" s="133">
        <v>0</v>
      </c>
      <c r="AS318" s="131"/>
      <c r="AT318" s="234"/>
      <c r="AU318" s="131"/>
      <c r="AV318" s="238"/>
      <c r="AW318" s="91">
        <v>0</v>
      </c>
      <c r="AX318" s="92"/>
      <c r="AY318" s="92"/>
    </row>
    <row r="319" spans="1:51" ht="21.75" customHeight="1" x14ac:dyDescent="0.3">
      <c r="A319" s="714" t="s">
        <v>1914</v>
      </c>
      <c r="B319" s="728" t="s">
        <v>1915</v>
      </c>
      <c r="C319" s="728" t="s">
        <v>371</v>
      </c>
      <c r="D319" s="37" t="s">
        <v>72</v>
      </c>
      <c r="E319" s="41">
        <f t="shared" si="6"/>
        <v>10</v>
      </c>
      <c r="F319" s="42">
        <f t="shared" si="7"/>
        <v>0</v>
      </c>
      <c r="G319" s="42">
        <f t="shared" si="8"/>
        <v>0</v>
      </c>
      <c r="H319" s="42">
        <f t="shared" si="9"/>
        <v>0</v>
      </c>
      <c r="I319" s="43">
        <f t="shared" si="10"/>
        <v>0</v>
      </c>
      <c r="J319" s="44">
        <f t="shared" si="11"/>
        <v>10</v>
      </c>
      <c r="K319" s="681">
        <f>(J319+(J320/5))</f>
        <v>10</v>
      </c>
      <c r="L319" s="649"/>
      <c r="M319" s="723"/>
      <c r="N319" s="651">
        <f>K319+(L319*2)+(M319*30)</f>
        <v>10</v>
      </c>
      <c r="O319" s="649">
        <f>IF(N319=0,"",RANK(N319,N:N,0))</f>
        <v>155</v>
      </c>
      <c r="P319" s="47">
        <v>0</v>
      </c>
      <c r="Q319" s="49"/>
      <c r="R319" s="49"/>
      <c r="S319" s="111">
        <v>0</v>
      </c>
      <c r="T319" s="229"/>
      <c r="U319" s="230"/>
      <c r="V319" s="229"/>
      <c r="W319" s="63">
        <v>0</v>
      </c>
      <c r="X319" s="59"/>
      <c r="Y319" s="47"/>
      <c r="Z319" s="111">
        <v>0</v>
      </c>
      <c r="AA319" s="229"/>
      <c r="AB319" s="122"/>
      <c r="AC319" s="230">
        <v>0</v>
      </c>
      <c r="AD319" s="229"/>
      <c r="AE319" s="47">
        <v>0</v>
      </c>
      <c r="AF319" s="59"/>
      <c r="AG319" s="111"/>
      <c r="AH319" s="74"/>
      <c r="AI319" s="230"/>
      <c r="AJ319" s="47">
        <v>0</v>
      </c>
      <c r="AK319" s="111">
        <v>0</v>
      </c>
      <c r="AL319" s="229"/>
      <c r="AM319" s="47"/>
      <c r="AN319" s="231"/>
      <c r="AO319" s="232">
        <v>10</v>
      </c>
      <c r="AP319" s="232">
        <v>0</v>
      </c>
      <c r="AQ319" s="112">
        <v>0</v>
      </c>
      <c r="AR319" s="112">
        <v>0</v>
      </c>
      <c r="AS319" s="111"/>
      <c r="AT319" s="229"/>
      <c r="AU319" s="111"/>
      <c r="AV319" s="233"/>
      <c r="AW319" s="47">
        <v>0</v>
      </c>
      <c r="AX319" s="49"/>
      <c r="AY319" s="49"/>
    </row>
    <row r="320" spans="1:51" ht="21.75" customHeight="1" x14ac:dyDescent="0.3">
      <c r="A320" s="718"/>
      <c r="B320" s="670"/>
      <c r="C320" s="670"/>
      <c r="D320" s="85" t="s">
        <v>103</v>
      </c>
      <c r="E320" s="41">
        <f t="shared" si="6"/>
        <v>0</v>
      </c>
      <c r="F320" s="42">
        <f t="shared" si="7"/>
        <v>0</v>
      </c>
      <c r="G320" s="42">
        <f t="shared" si="8"/>
        <v>0</v>
      </c>
      <c r="H320" s="42">
        <f t="shared" si="9"/>
        <v>0</v>
      </c>
      <c r="I320" s="43">
        <f t="shared" si="10"/>
        <v>0</v>
      </c>
      <c r="J320" s="44">
        <f t="shared" si="11"/>
        <v>0</v>
      </c>
      <c r="K320" s="650"/>
      <c r="L320" s="650"/>
      <c r="M320" s="650"/>
      <c r="N320" s="650"/>
      <c r="O320" s="650"/>
      <c r="P320" s="91">
        <v>0</v>
      </c>
      <c r="Q320" s="92"/>
      <c r="R320" s="92"/>
      <c r="S320" s="131">
        <v>0</v>
      </c>
      <c r="T320" s="234"/>
      <c r="U320" s="235"/>
      <c r="V320" s="234"/>
      <c r="W320" s="103">
        <v>0</v>
      </c>
      <c r="X320" s="102"/>
      <c r="Y320" s="91"/>
      <c r="Z320" s="131">
        <v>0</v>
      </c>
      <c r="AA320" s="234"/>
      <c r="AB320" s="143"/>
      <c r="AC320" s="235">
        <v>0</v>
      </c>
      <c r="AD320" s="234"/>
      <c r="AE320" s="91">
        <v>0</v>
      </c>
      <c r="AF320" s="102"/>
      <c r="AG320" s="131"/>
      <c r="AH320" s="106"/>
      <c r="AI320" s="235"/>
      <c r="AJ320" s="91">
        <v>0</v>
      </c>
      <c r="AK320" s="131">
        <v>0</v>
      </c>
      <c r="AL320" s="234"/>
      <c r="AM320" s="91"/>
      <c r="AN320" s="236"/>
      <c r="AO320" s="237">
        <v>0</v>
      </c>
      <c r="AP320" s="237">
        <v>0</v>
      </c>
      <c r="AQ320" s="133">
        <v>0</v>
      </c>
      <c r="AR320" s="133">
        <v>0</v>
      </c>
      <c r="AS320" s="131"/>
      <c r="AT320" s="234"/>
      <c r="AU320" s="131"/>
      <c r="AV320" s="238"/>
      <c r="AW320" s="91">
        <v>0</v>
      </c>
      <c r="AX320" s="92"/>
      <c r="AY320" s="92"/>
    </row>
    <row r="321" spans="1:51" ht="21.75" customHeight="1" x14ac:dyDescent="0.3">
      <c r="A321" s="714" t="s">
        <v>1925</v>
      </c>
      <c r="B321" s="728" t="s">
        <v>1926</v>
      </c>
      <c r="C321" s="728" t="s">
        <v>437</v>
      </c>
      <c r="D321" s="37" t="s">
        <v>72</v>
      </c>
      <c r="E321" s="41">
        <f t="shared" si="6"/>
        <v>3</v>
      </c>
      <c r="F321" s="42">
        <f t="shared" si="7"/>
        <v>0</v>
      </c>
      <c r="G321" s="42">
        <f t="shared" si="8"/>
        <v>0</v>
      </c>
      <c r="H321" s="42">
        <f t="shared" si="9"/>
        <v>0</v>
      </c>
      <c r="I321" s="43">
        <f t="shared" si="10"/>
        <v>0</v>
      </c>
      <c r="J321" s="44">
        <f t="shared" si="11"/>
        <v>3</v>
      </c>
      <c r="K321" s="681">
        <f>(J321+(J322/5))</f>
        <v>3</v>
      </c>
      <c r="L321" s="649"/>
      <c r="M321" s="723"/>
      <c r="N321" s="651">
        <f>K321+(L321*2)+(M321*30)</f>
        <v>3</v>
      </c>
      <c r="O321" s="649">
        <f>IF(N321=0,"",RANK(N321,N:N,0))</f>
        <v>178</v>
      </c>
      <c r="P321" s="47">
        <v>3</v>
      </c>
      <c r="Q321" s="49"/>
      <c r="R321" s="49"/>
      <c r="S321" s="111">
        <v>0</v>
      </c>
      <c r="T321" s="229"/>
      <c r="U321" s="230"/>
      <c r="V321" s="229"/>
      <c r="W321" s="63">
        <v>0</v>
      </c>
      <c r="X321" s="59"/>
      <c r="Y321" s="47"/>
      <c r="Z321" s="111">
        <v>0</v>
      </c>
      <c r="AA321" s="229"/>
      <c r="AB321" s="122"/>
      <c r="AC321" s="230">
        <v>0</v>
      </c>
      <c r="AD321" s="229"/>
      <c r="AE321" s="47">
        <v>0</v>
      </c>
      <c r="AF321" s="59"/>
      <c r="AG321" s="111"/>
      <c r="AH321" s="74"/>
      <c r="AI321" s="230"/>
      <c r="AJ321" s="47">
        <v>0</v>
      </c>
      <c r="AK321" s="111">
        <v>0</v>
      </c>
      <c r="AL321" s="229"/>
      <c r="AM321" s="47"/>
      <c r="AN321" s="231"/>
      <c r="AO321" s="232">
        <v>0</v>
      </c>
      <c r="AP321" s="232">
        <v>0</v>
      </c>
      <c r="AQ321" s="112">
        <v>0</v>
      </c>
      <c r="AR321" s="112">
        <v>0</v>
      </c>
      <c r="AS321" s="111"/>
      <c r="AT321" s="229"/>
      <c r="AU321" s="111"/>
      <c r="AV321" s="233"/>
      <c r="AW321" s="47">
        <v>0</v>
      </c>
      <c r="AX321" s="49"/>
      <c r="AY321" s="49"/>
    </row>
    <row r="322" spans="1:51" ht="21.75" customHeight="1" x14ac:dyDescent="0.3">
      <c r="A322" s="718"/>
      <c r="B322" s="670"/>
      <c r="C322" s="670"/>
      <c r="D322" s="85" t="s">
        <v>103</v>
      </c>
      <c r="E322" s="41">
        <f t="shared" si="6"/>
        <v>0</v>
      </c>
      <c r="F322" s="42">
        <f t="shared" si="7"/>
        <v>0</v>
      </c>
      <c r="G322" s="42">
        <f t="shared" si="8"/>
        <v>0</v>
      </c>
      <c r="H322" s="42">
        <f t="shared" si="9"/>
        <v>0</v>
      </c>
      <c r="I322" s="43">
        <f t="shared" si="10"/>
        <v>0</v>
      </c>
      <c r="J322" s="44">
        <f t="shared" si="11"/>
        <v>0</v>
      </c>
      <c r="K322" s="650"/>
      <c r="L322" s="650"/>
      <c r="M322" s="650"/>
      <c r="N322" s="650"/>
      <c r="O322" s="650"/>
      <c r="P322" s="91">
        <v>0</v>
      </c>
      <c r="Q322" s="92"/>
      <c r="R322" s="92"/>
      <c r="S322" s="131">
        <v>0</v>
      </c>
      <c r="T322" s="234"/>
      <c r="U322" s="235"/>
      <c r="V322" s="234"/>
      <c r="W322" s="103">
        <v>0</v>
      </c>
      <c r="X322" s="102"/>
      <c r="Y322" s="91"/>
      <c r="Z322" s="131">
        <v>0</v>
      </c>
      <c r="AA322" s="234"/>
      <c r="AB322" s="143"/>
      <c r="AC322" s="235">
        <v>0</v>
      </c>
      <c r="AD322" s="234"/>
      <c r="AE322" s="91">
        <v>0</v>
      </c>
      <c r="AF322" s="102"/>
      <c r="AG322" s="131"/>
      <c r="AH322" s="106"/>
      <c r="AI322" s="235"/>
      <c r="AJ322" s="91">
        <v>0</v>
      </c>
      <c r="AK322" s="131">
        <v>0</v>
      </c>
      <c r="AL322" s="234"/>
      <c r="AM322" s="91"/>
      <c r="AN322" s="236"/>
      <c r="AO322" s="237">
        <v>0</v>
      </c>
      <c r="AP322" s="237">
        <v>0</v>
      </c>
      <c r="AQ322" s="133">
        <v>0</v>
      </c>
      <c r="AR322" s="133">
        <v>0</v>
      </c>
      <c r="AS322" s="131"/>
      <c r="AT322" s="234"/>
      <c r="AU322" s="131"/>
      <c r="AV322" s="238"/>
      <c r="AW322" s="91">
        <v>0</v>
      </c>
      <c r="AX322" s="92"/>
      <c r="AY322" s="92"/>
    </row>
    <row r="323" spans="1:51" ht="21.75" customHeight="1" x14ac:dyDescent="0.3">
      <c r="A323" s="714" t="s">
        <v>1842</v>
      </c>
      <c r="B323" s="728" t="s">
        <v>1843</v>
      </c>
      <c r="C323" s="728" t="s">
        <v>131</v>
      </c>
      <c r="D323" s="37" t="s">
        <v>72</v>
      </c>
      <c r="E323" s="41">
        <f t="shared" si="6"/>
        <v>150</v>
      </c>
      <c r="F323" s="42">
        <f t="shared" si="7"/>
        <v>35</v>
      </c>
      <c r="G323" s="42">
        <f t="shared" si="8"/>
        <v>30</v>
      </c>
      <c r="H323" s="42">
        <f t="shared" si="9"/>
        <v>30</v>
      </c>
      <c r="I323" s="43">
        <f t="shared" si="10"/>
        <v>0</v>
      </c>
      <c r="J323" s="44">
        <f t="shared" si="11"/>
        <v>245</v>
      </c>
      <c r="K323" s="681">
        <f>(J323+(J324/5))</f>
        <v>321</v>
      </c>
      <c r="L323" s="649">
        <f>Nemzetközi!C137</f>
        <v>40</v>
      </c>
      <c r="M323" s="723">
        <f>Nemzetközi!D137</f>
        <v>0</v>
      </c>
      <c r="N323" s="651">
        <f>K323+(L323*2)+(M323*30)</f>
        <v>401</v>
      </c>
      <c r="O323" s="649">
        <f>IF(N323=0,"",RANK(N323,N:N,0))</f>
        <v>31</v>
      </c>
      <c r="P323" s="47">
        <v>0</v>
      </c>
      <c r="Q323" s="49">
        <v>30</v>
      </c>
      <c r="R323" s="49">
        <v>30</v>
      </c>
      <c r="S323" s="111">
        <v>0</v>
      </c>
      <c r="T323" s="229"/>
      <c r="U323" s="230"/>
      <c r="V323" s="229"/>
      <c r="W323" s="63">
        <v>0</v>
      </c>
      <c r="X323" s="59"/>
      <c r="Y323" s="47"/>
      <c r="Z323" s="111">
        <v>0</v>
      </c>
      <c r="AA323" s="229"/>
      <c r="AB323" s="122"/>
      <c r="AC323" s="230">
        <v>0</v>
      </c>
      <c r="AD323" s="229"/>
      <c r="AE323" s="47">
        <v>0</v>
      </c>
      <c r="AF323" s="59"/>
      <c r="AG323" s="111"/>
      <c r="AH323" s="74">
        <v>150</v>
      </c>
      <c r="AI323" s="230"/>
      <c r="AJ323" s="47">
        <v>0</v>
      </c>
      <c r="AK323" s="111">
        <v>0</v>
      </c>
      <c r="AL323" s="229"/>
      <c r="AM323" s="47"/>
      <c r="AN323" s="231"/>
      <c r="AO323" s="232">
        <v>0</v>
      </c>
      <c r="AP323" s="232">
        <v>0</v>
      </c>
      <c r="AQ323" s="112">
        <v>0</v>
      </c>
      <c r="AR323" s="112">
        <v>35</v>
      </c>
      <c r="AS323" s="111"/>
      <c r="AT323" s="229"/>
      <c r="AU323" s="111"/>
      <c r="AV323" s="233"/>
      <c r="AW323" s="47">
        <v>0</v>
      </c>
      <c r="AX323" s="49"/>
      <c r="AY323" s="49"/>
    </row>
    <row r="324" spans="1:51" ht="21.75" customHeight="1" x14ac:dyDescent="0.3">
      <c r="A324" s="718"/>
      <c r="B324" s="670"/>
      <c r="C324" s="670"/>
      <c r="D324" s="85" t="s">
        <v>103</v>
      </c>
      <c r="E324" s="41">
        <f t="shared" si="6"/>
        <v>350</v>
      </c>
      <c r="F324" s="42">
        <f t="shared" si="7"/>
        <v>30</v>
      </c>
      <c r="G324" s="42">
        <f t="shared" si="8"/>
        <v>0</v>
      </c>
      <c r="H324" s="42">
        <f t="shared" si="9"/>
        <v>0</v>
      </c>
      <c r="I324" s="43">
        <f t="shared" si="10"/>
        <v>0</v>
      </c>
      <c r="J324" s="44">
        <f t="shared" si="11"/>
        <v>380</v>
      </c>
      <c r="K324" s="650"/>
      <c r="L324" s="650"/>
      <c r="M324" s="650"/>
      <c r="N324" s="650"/>
      <c r="O324" s="650"/>
      <c r="P324" s="91">
        <v>0</v>
      </c>
      <c r="Q324" s="92"/>
      <c r="R324" s="92">
        <v>30</v>
      </c>
      <c r="S324" s="131">
        <v>0</v>
      </c>
      <c r="T324" s="234"/>
      <c r="U324" s="235"/>
      <c r="V324" s="234"/>
      <c r="W324" s="103">
        <v>0</v>
      </c>
      <c r="X324" s="102"/>
      <c r="Y324" s="91"/>
      <c r="Z324" s="131">
        <v>0</v>
      </c>
      <c r="AA324" s="234"/>
      <c r="AB324" s="143"/>
      <c r="AC324" s="235">
        <v>0</v>
      </c>
      <c r="AD324" s="234"/>
      <c r="AE324" s="91">
        <v>0</v>
      </c>
      <c r="AF324" s="102"/>
      <c r="AG324" s="131"/>
      <c r="AH324" s="106">
        <v>350</v>
      </c>
      <c r="AI324" s="235"/>
      <c r="AJ324" s="91">
        <v>0</v>
      </c>
      <c r="AK324" s="131">
        <v>0</v>
      </c>
      <c r="AL324" s="234"/>
      <c r="AM324" s="91"/>
      <c r="AN324" s="236"/>
      <c r="AO324" s="237">
        <v>0</v>
      </c>
      <c r="AP324" s="237">
        <v>0</v>
      </c>
      <c r="AQ324" s="133">
        <v>0</v>
      </c>
      <c r="AR324" s="133">
        <v>0</v>
      </c>
      <c r="AS324" s="131"/>
      <c r="AT324" s="234"/>
      <c r="AU324" s="131"/>
      <c r="AV324" s="238"/>
      <c r="AW324" s="91">
        <v>0</v>
      </c>
      <c r="AX324" s="92"/>
      <c r="AY324" s="92"/>
    </row>
    <row r="325" spans="1:51" ht="21.75" customHeight="1" x14ac:dyDescent="0.3">
      <c r="A325" s="714" t="s">
        <v>1858</v>
      </c>
      <c r="B325" s="728" t="s">
        <v>1859</v>
      </c>
      <c r="C325" s="728" t="s">
        <v>81</v>
      </c>
      <c r="D325" s="37" t="s">
        <v>72</v>
      </c>
      <c r="E325" s="41">
        <f t="shared" si="6"/>
        <v>250</v>
      </c>
      <c r="F325" s="42">
        <f t="shared" si="7"/>
        <v>0</v>
      </c>
      <c r="G325" s="42">
        <f t="shared" si="8"/>
        <v>0</v>
      </c>
      <c r="H325" s="42">
        <f t="shared" si="9"/>
        <v>0</v>
      </c>
      <c r="I325" s="43">
        <f t="shared" si="10"/>
        <v>0</v>
      </c>
      <c r="J325" s="44">
        <f t="shared" si="11"/>
        <v>250</v>
      </c>
      <c r="K325" s="681">
        <f>(J325+(J326/5))</f>
        <v>324</v>
      </c>
      <c r="L325" s="649"/>
      <c r="M325" s="723">
        <f>Nemzetközi!D139</f>
        <v>71</v>
      </c>
      <c r="N325" s="651">
        <f>K325+(L325*2)+(M325*30)</f>
        <v>2454</v>
      </c>
      <c r="O325" s="649">
        <f>IF(N325=0,"",RANK(N325,N:N,0))</f>
        <v>4</v>
      </c>
      <c r="P325" s="47">
        <v>0</v>
      </c>
      <c r="Q325" s="49"/>
      <c r="R325" s="49"/>
      <c r="S325" s="111">
        <v>0</v>
      </c>
      <c r="T325" s="229"/>
      <c r="U325" s="230"/>
      <c r="V325" s="229"/>
      <c r="W325" s="63">
        <v>0</v>
      </c>
      <c r="X325" s="59"/>
      <c r="Y325" s="47"/>
      <c r="Z325" s="111">
        <v>0</v>
      </c>
      <c r="AA325" s="229"/>
      <c r="AB325" s="122"/>
      <c r="AC325" s="230">
        <v>0</v>
      </c>
      <c r="AD325" s="229"/>
      <c r="AE325" s="47">
        <v>0</v>
      </c>
      <c r="AF325" s="59"/>
      <c r="AG325" s="111"/>
      <c r="AH325" s="74">
        <v>250</v>
      </c>
      <c r="AI325" s="230"/>
      <c r="AJ325" s="47">
        <v>0</v>
      </c>
      <c r="AK325" s="111">
        <v>0</v>
      </c>
      <c r="AL325" s="229"/>
      <c r="AM325" s="47"/>
      <c r="AN325" s="231"/>
      <c r="AO325" s="232">
        <v>0</v>
      </c>
      <c r="AP325" s="232">
        <v>0</v>
      </c>
      <c r="AQ325" s="112">
        <v>0</v>
      </c>
      <c r="AR325" s="112">
        <v>0</v>
      </c>
      <c r="AS325" s="111"/>
      <c r="AT325" s="229"/>
      <c r="AU325" s="111"/>
      <c r="AV325" s="233"/>
      <c r="AW325" s="47">
        <v>0</v>
      </c>
      <c r="AX325" s="49"/>
      <c r="AY325" s="49"/>
    </row>
    <row r="326" spans="1:51" ht="21.75" customHeight="1" x14ac:dyDescent="0.3">
      <c r="A326" s="718"/>
      <c r="B326" s="670"/>
      <c r="C326" s="670"/>
      <c r="D326" s="85" t="s">
        <v>103</v>
      </c>
      <c r="E326" s="41">
        <f t="shared" si="6"/>
        <v>250</v>
      </c>
      <c r="F326" s="42">
        <f t="shared" si="7"/>
        <v>120</v>
      </c>
      <c r="G326" s="42">
        <f t="shared" si="8"/>
        <v>0</v>
      </c>
      <c r="H326" s="42">
        <f t="shared" si="9"/>
        <v>0</v>
      </c>
      <c r="I326" s="43">
        <f t="shared" si="10"/>
        <v>0</v>
      </c>
      <c r="J326" s="44">
        <f t="shared" si="11"/>
        <v>370</v>
      </c>
      <c r="K326" s="650"/>
      <c r="L326" s="650"/>
      <c r="M326" s="650"/>
      <c r="N326" s="650"/>
      <c r="O326" s="650"/>
      <c r="P326" s="91">
        <v>0</v>
      </c>
      <c r="Q326" s="92"/>
      <c r="R326" s="92"/>
      <c r="S326" s="131">
        <v>0</v>
      </c>
      <c r="T326" s="234"/>
      <c r="U326" s="235"/>
      <c r="V326" s="234"/>
      <c r="W326" s="103">
        <v>120</v>
      </c>
      <c r="X326" s="102"/>
      <c r="Y326" s="91"/>
      <c r="Z326" s="131">
        <v>0</v>
      </c>
      <c r="AA326" s="234"/>
      <c r="AB326" s="143"/>
      <c r="AC326" s="235">
        <v>0</v>
      </c>
      <c r="AD326" s="234"/>
      <c r="AE326" s="91">
        <v>0</v>
      </c>
      <c r="AF326" s="102"/>
      <c r="AG326" s="131"/>
      <c r="AH326" s="106">
        <v>250</v>
      </c>
      <c r="AI326" s="235"/>
      <c r="AJ326" s="91">
        <v>0</v>
      </c>
      <c r="AK326" s="131">
        <v>0</v>
      </c>
      <c r="AL326" s="234"/>
      <c r="AM326" s="91"/>
      <c r="AN326" s="236"/>
      <c r="AO326" s="237">
        <v>0</v>
      </c>
      <c r="AP326" s="237">
        <v>0</v>
      </c>
      <c r="AQ326" s="133">
        <v>0</v>
      </c>
      <c r="AR326" s="133">
        <v>0</v>
      </c>
      <c r="AS326" s="131"/>
      <c r="AT326" s="234"/>
      <c r="AU326" s="131"/>
      <c r="AV326" s="238"/>
      <c r="AW326" s="91">
        <v>0</v>
      </c>
      <c r="AX326" s="92"/>
      <c r="AY326" s="92"/>
    </row>
    <row r="327" spans="1:51" ht="21.75" customHeight="1" x14ac:dyDescent="0.3">
      <c r="A327" s="714" t="s">
        <v>1864</v>
      </c>
      <c r="B327" s="728" t="s">
        <v>1865</v>
      </c>
      <c r="C327" s="728" t="s">
        <v>186</v>
      </c>
      <c r="D327" s="37" t="s">
        <v>72</v>
      </c>
      <c r="E327" s="41">
        <f t="shared" si="6"/>
        <v>38</v>
      </c>
      <c r="F327" s="42">
        <f t="shared" si="7"/>
        <v>25</v>
      </c>
      <c r="G327" s="42">
        <f t="shared" si="8"/>
        <v>15</v>
      </c>
      <c r="H327" s="42">
        <f t="shared" si="9"/>
        <v>10</v>
      </c>
      <c r="I327" s="43">
        <f t="shared" si="10"/>
        <v>6</v>
      </c>
      <c r="J327" s="44">
        <f t="shared" si="11"/>
        <v>94</v>
      </c>
      <c r="K327" s="681">
        <f>(J327+(J328/5))</f>
        <v>117</v>
      </c>
      <c r="L327" s="649"/>
      <c r="M327" s="723"/>
      <c r="N327" s="651">
        <f>K327+(L327*2)+(M327*30)</f>
        <v>117</v>
      </c>
      <c r="O327" s="649">
        <f>IF(N327=0,"",RANK(N327,N:N,0))</f>
        <v>73</v>
      </c>
      <c r="P327" s="47">
        <v>3</v>
      </c>
      <c r="Q327" s="49"/>
      <c r="R327" s="49"/>
      <c r="S327" s="111">
        <v>0</v>
      </c>
      <c r="T327" s="229"/>
      <c r="U327" s="230"/>
      <c r="V327" s="229"/>
      <c r="W327" s="63">
        <v>0</v>
      </c>
      <c r="X327" s="59">
        <v>3</v>
      </c>
      <c r="Y327" s="47">
        <v>3</v>
      </c>
      <c r="Z327" s="111">
        <v>0</v>
      </c>
      <c r="AA327" s="229">
        <v>3</v>
      </c>
      <c r="AB327" s="122">
        <v>6</v>
      </c>
      <c r="AC327" s="230">
        <v>0</v>
      </c>
      <c r="AD327" s="229"/>
      <c r="AE327" s="47">
        <v>3</v>
      </c>
      <c r="AF327" s="59">
        <v>5</v>
      </c>
      <c r="AG327" s="111"/>
      <c r="AH327" s="74"/>
      <c r="AI327" s="230"/>
      <c r="AJ327" s="47">
        <v>5</v>
      </c>
      <c r="AK327" s="111">
        <v>0</v>
      </c>
      <c r="AL327" s="229"/>
      <c r="AM327" s="47">
        <v>25</v>
      </c>
      <c r="AN327" s="231"/>
      <c r="AO327" s="232">
        <v>10</v>
      </c>
      <c r="AP327" s="232">
        <v>0</v>
      </c>
      <c r="AQ327" s="112">
        <v>0</v>
      </c>
      <c r="AR327" s="112">
        <v>0</v>
      </c>
      <c r="AS327" s="111">
        <v>15</v>
      </c>
      <c r="AT327" s="229"/>
      <c r="AU327" s="111">
        <v>5</v>
      </c>
      <c r="AV327" s="233">
        <v>38</v>
      </c>
      <c r="AW327" s="47">
        <v>5</v>
      </c>
      <c r="AX327" s="49"/>
      <c r="AY327" s="49"/>
    </row>
    <row r="328" spans="1:51" ht="21.75" customHeight="1" x14ac:dyDescent="0.3">
      <c r="A328" s="718"/>
      <c r="B328" s="670"/>
      <c r="C328" s="670"/>
      <c r="D328" s="85" t="s">
        <v>103</v>
      </c>
      <c r="E328" s="41">
        <f t="shared" si="6"/>
        <v>60</v>
      </c>
      <c r="F328" s="42">
        <f t="shared" si="7"/>
        <v>40</v>
      </c>
      <c r="G328" s="42">
        <f t="shared" si="8"/>
        <v>15</v>
      </c>
      <c r="H328" s="42">
        <f t="shared" si="9"/>
        <v>0</v>
      </c>
      <c r="I328" s="43">
        <f t="shared" si="10"/>
        <v>0</v>
      </c>
      <c r="J328" s="44">
        <f t="shared" si="11"/>
        <v>115</v>
      </c>
      <c r="K328" s="650"/>
      <c r="L328" s="650"/>
      <c r="M328" s="650"/>
      <c r="N328" s="650"/>
      <c r="O328" s="650"/>
      <c r="P328" s="91">
        <v>0</v>
      </c>
      <c r="Q328" s="92"/>
      <c r="R328" s="92"/>
      <c r="S328" s="131">
        <v>0</v>
      </c>
      <c r="T328" s="234"/>
      <c r="U328" s="235"/>
      <c r="V328" s="234"/>
      <c r="W328" s="103">
        <v>0</v>
      </c>
      <c r="X328" s="102"/>
      <c r="Y328" s="91"/>
      <c r="Z328" s="131">
        <v>0</v>
      </c>
      <c r="AA328" s="234"/>
      <c r="AB328" s="143">
        <v>15</v>
      </c>
      <c r="AC328" s="235">
        <v>0</v>
      </c>
      <c r="AD328" s="234"/>
      <c r="AE328" s="91">
        <v>0</v>
      </c>
      <c r="AF328" s="102"/>
      <c r="AG328" s="131"/>
      <c r="AH328" s="106"/>
      <c r="AI328" s="235"/>
      <c r="AJ328" s="91">
        <v>0</v>
      </c>
      <c r="AK328" s="131">
        <v>0</v>
      </c>
      <c r="AL328" s="234"/>
      <c r="AM328" s="91"/>
      <c r="AN328" s="236"/>
      <c r="AO328" s="237">
        <v>60</v>
      </c>
      <c r="AP328" s="237">
        <v>0</v>
      </c>
      <c r="AQ328" s="133">
        <v>0</v>
      </c>
      <c r="AR328" s="133">
        <v>0</v>
      </c>
      <c r="AS328" s="131"/>
      <c r="AT328" s="234"/>
      <c r="AU328" s="131"/>
      <c r="AV328" s="238">
        <v>40</v>
      </c>
      <c r="AW328" s="91">
        <v>0</v>
      </c>
      <c r="AX328" s="92"/>
      <c r="AY328" s="92"/>
    </row>
    <row r="329" spans="1:51" ht="21.75" customHeight="1" x14ac:dyDescent="0.3">
      <c r="A329" s="714" t="s">
        <v>1868</v>
      </c>
      <c r="B329" s="728" t="s">
        <v>1869</v>
      </c>
      <c r="C329" s="728" t="s">
        <v>139</v>
      </c>
      <c r="D329" s="37" t="s">
        <v>72</v>
      </c>
      <c r="E329" s="41">
        <f t="shared" si="6"/>
        <v>60</v>
      </c>
      <c r="F329" s="42">
        <f t="shared" si="7"/>
        <v>60</v>
      </c>
      <c r="G329" s="42">
        <f t="shared" si="8"/>
        <v>60</v>
      </c>
      <c r="H329" s="42">
        <f t="shared" si="9"/>
        <v>40</v>
      </c>
      <c r="I329" s="43">
        <f t="shared" si="10"/>
        <v>40</v>
      </c>
      <c r="J329" s="44">
        <f t="shared" si="11"/>
        <v>260</v>
      </c>
      <c r="K329" s="681">
        <f>(J329+(J330/5))</f>
        <v>329.4</v>
      </c>
      <c r="L329" s="649"/>
      <c r="M329" s="723"/>
      <c r="N329" s="651">
        <f>K329+(L329*2)+(M329*30)</f>
        <v>329.4</v>
      </c>
      <c r="O329" s="649">
        <f>IF(N329=0,"",RANK(N329,N:N,0))</f>
        <v>37</v>
      </c>
      <c r="P329" s="47">
        <v>8</v>
      </c>
      <c r="Q329" s="49"/>
      <c r="R329" s="49"/>
      <c r="S329" s="111">
        <v>3</v>
      </c>
      <c r="T329" s="229"/>
      <c r="U329" s="230">
        <v>12</v>
      </c>
      <c r="V329" s="229"/>
      <c r="W329" s="63">
        <v>8</v>
      </c>
      <c r="X329" s="59"/>
      <c r="Y329" s="47"/>
      <c r="Z329" s="111">
        <v>3</v>
      </c>
      <c r="AA329" s="229">
        <v>5</v>
      </c>
      <c r="AB329" s="122">
        <v>17</v>
      </c>
      <c r="AC329" s="230">
        <v>60</v>
      </c>
      <c r="AD329" s="229">
        <v>15</v>
      </c>
      <c r="AE329" s="47">
        <v>8</v>
      </c>
      <c r="AF329" s="59">
        <v>5</v>
      </c>
      <c r="AG329" s="111">
        <v>5</v>
      </c>
      <c r="AH329" s="74">
        <v>60</v>
      </c>
      <c r="AI329" s="230"/>
      <c r="AJ329" s="47">
        <v>8</v>
      </c>
      <c r="AK329" s="111">
        <v>40</v>
      </c>
      <c r="AL329" s="229"/>
      <c r="AM329" s="47">
        <v>40</v>
      </c>
      <c r="AN329" s="231">
        <v>25</v>
      </c>
      <c r="AO329" s="232">
        <v>0</v>
      </c>
      <c r="AP329" s="232">
        <v>0</v>
      </c>
      <c r="AQ329" s="112">
        <v>10</v>
      </c>
      <c r="AR329" s="112">
        <v>6</v>
      </c>
      <c r="AS329" s="111">
        <v>25</v>
      </c>
      <c r="AT329" s="229"/>
      <c r="AU329" s="111"/>
      <c r="AV329" s="233">
        <v>60</v>
      </c>
      <c r="AW329" s="47">
        <v>0</v>
      </c>
      <c r="AX329" s="49"/>
      <c r="AY329" s="49"/>
    </row>
    <row r="330" spans="1:51" ht="21.75" customHeight="1" x14ac:dyDescent="0.3">
      <c r="A330" s="718"/>
      <c r="B330" s="670"/>
      <c r="C330" s="670"/>
      <c r="D330" s="85" t="s">
        <v>103</v>
      </c>
      <c r="E330" s="41">
        <f t="shared" si="6"/>
        <v>100</v>
      </c>
      <c r="F330" s="42">
        <f t="shared" si="7"/>
        <v>100</v>
      </c>
      <c r="G330" s="42">
        <f t="shared" si="8"/>
        <v>60</v>
      </c>
      <c r="H330" s="42">
        <f t="shared" si="9"/>
        <v>47</v>
      </c>
      <c r="I330" s="43">
        <f t="shared" si="10"/>
        <v>40</v>
      </c>
      <c r="J330" s="44">
        <f t="shared" si="11"/>
        <v>347</v>
      </c>
      <c r="K330" s="650"/>
      <c r="L330" s="650"/>
      <c r="M330" s="650"/>
      <c r="N330" s="650"/>
      <c r="O330" s="650"/>
      <c r="P330" s="91">
        <v>0</v>
      </c>
      <c r="Q330" s="92"/>
      <c r="R330" s="92"/>
      <c r="S330" s="131">
        <v>0</v>
      </c>
      <c r="T330" s="234"/>
      <c r="U330" s="235"/>
      <c r="V330" s="234"/>
      <c r="W330" s="103">
        <v>25</v>
      </c>
      <c r="X330" s="102"/>
      <c r="Y330" s="91"/>
      <c r="Z330" s="131">
        <v>0</v>
      </c>
      <c r="AA330" s="234"/>
      <c r="AB330" s="143">
        <v>47</v>
      </c>
      <c r="AC330" s="235">
        <v>40</v>
      </c>
      <c r="AD330" s="234"/>
      <c r="AE330" s="91">
        <v>0</v>
      </c>
      <c r="AF330" s="102"/>
      <c r="AG330" s="131"/>
      <c r="AH330" s="106">
        <v>100</v>
      </c>
      <c r="AI330" s="235"/>
      <c r="AJ330" s="91">
        <v>0</v>
      </c>
      <c r="AK330" s="131">
        <v>0</v>
      </c>
      <c r="AL330" s="234"/>
      <c r="AM330" s="91"/>
      <c r="AN330" s="236">
        <v>100</v>
      </c>
      <c r="AO330" s="237">
        <v>0</v>
      </c>
      <c r="AP330" s="237">
        <v>0</v>
      </c>
      <c r="AQ330" s="133">
        <v>60</v>
      </c>
      <c r="AR330" s="133">
        <v>0</v>
      </c>
      <c r="AS330" s="131"/>
      <c r="AT330" s="234"/>
      <c r="AU330" s="131"/>
      <c r="AV330" s="238">
        <v>40</v>
      </c>
      <c r="AW330" s="91">
        <v>0</v>
      </c>
      <c r="AX330" s="92"/>
      <c r="AY330" s="92"/>
    </row>
    <row r="331" spans="1:51" ht="21.75" customHeight="1" x14ac:dyDescent="0.3">
      <c r="A331" s="714" t="s">
        <v>1103</v>
      </c>
      <c r="B331" s="728" t="s">
        <v>1104</v>
      </c>
      <c r="C331" s="728" t="s">
        <v>834</v>
      </c>
      <c r="D331" s="37" t="s">
        <v>72</v>
      </c>
      <c r="E331" s="41">
        <f t="shared" si="6"/>
        <v>5</v>
      </c>
      <c r="F331" s="42">
        <f t="shared" si="7"/>
        <v>5</v>
      </c>
      <c r="G331" s="42">
        <f t="shared" si="8"/>
        <v>3</v>
      </c>
      <c r="H331" s="42">
        <f t="shared" si="9"/>
        <v>0</v>
      </c>
      <c r="I331" s="43">
        <f t="shared" si="10"/>
        <v>0</v>
      </c>
      <c r="J331" s="44">
        <f t="shared" si="11"/>
        <v>13</v>
      </c>
      <c r="K331" s="681">
        <f>(J331+(J332/5))</f>
        <v>13</v>
      </c>
      <c r="L331" s="649"/>
      <c r="M331" s="723"/>
      <c r="N331" s="651">
        <f>K331+(L331*2)+(M331*30)</f>
        <v>13</v>
      </c>
      <c r="O331" s="649">
        <f>IF(N331=0,"",RANK(N331,N:N,0))</f>
        <v>148</v>
      </c>
      <c r="P331" s="47">
        <v>0</v>
      </c>
      <c r="Q331" s="49"/>
      <c r="R331" s="49"/>
      <c r="S331" s="111">
        <v>0</v>
      </c>
      <c r="T331" s="229"/>
      <c r="U331" s="230"/>
      <c r="V331" s="229"/>
      <c r="W331" s="63">
        <v>0</v>
      </c>
      <c r="X331" s="59"/>
      <c r="Y331" s="47"/>
      <c r="Z331" s="111">
        <v>0</v>
      </c>
      <c r="AA331" s="229"/>
      <c r="AB331" s="122"/>
      <c r="AC331" s="230">
        <v>0</v>
      </c>
      <c r="AD331" s="229"/>
      <c r="AE331" s="47">
        <v>3</v>
      </c>
      <c r="AF331" s="59"/>
      <c r="AG331" s="111"/>
      <c r="AH331" s="74"/>
      <c r="AI331" s="230"/>
      <c r="AJ331" s="47">
        <v>5</v>
      </c>
      <c r="AK331" s="111">
        <v>0</v>
      </c>
      <c r="AL331" s="229"/>
      <c r="AM331" s="47"/>
      <c r="AN331" s="231"/>
      <c r="AO331" s="232">
        <v>0</v>
      </c>
      <c r="AP331" s="232">
        <v>0</v>
      </c>
      <c r="AQ331" s="112">
        <v>0</v>
      </c>
      <c r="AR331" s="112">
        <v>0</v>
      </c>
      <c r="AS331" s="111"/>
      <c r="AT331" s="229">
        <v>5</v>
      </c>
      <c r="AU331" s="111"/>
      <c r="AV331" s="233"/>
      <c r="AW331" s="47">
        <v>0</v>
      </c>
      <c r="AX331" s="49"/>
      <c r="AY331" s="49"/>
    </row>
    <row r="332" spans="1:51" ht="21.75" customHeight="1" x14ac:dyDescent="0.3">
      <c r="A332" s="718"/>
      <c r="B332" s="670"/>
      <c r="C332" s="670"/>
      <c r="D332" s="85" t="s">
        <v>103</v>
      </c>
      <c r="E332" s="41">
        <f t="shared" si="6"/>
        <v>0</v>
      </c>
      <c r="F332" s="42">
        <f t="shared" si="7"/>
        <v>0</v>
      </c>
      <c r="G332" s="42">
        <f t="shared" si="8"/>
        <v>0</v>
      </c>
      <c r="H332" s="42">
        <f t="shared" si="9"/>
        <v>0</v>
      </c>
      <c r="I332" s="43">
        <f t="shared" si="10"/>
        <v>0</v>
      </c>
      <c r="J332" s="44">
        <f t="shared" si="11"/>
        <v>0</v>
      </c>
      <c r="K332" s="650"/>
      <c r="L332" s="650"/>
      <c r="M332" s="650"/>
      <c r="N332" s="650"/>
      <c r="O332" s="650"/>
      <c r="P332" s="91">
        <v>0</v>
      </c>
      <c r="Q332" s="92"/>
      <c r="R332" s="92"/>
      <c r="S332" s="131">
        <v>0</v>
      </c>
      <c r="T332" s="234"/>
      <c r="U332" s="235"/>
      <c r="V332" s="234"/>
      <c r="W332" s="103">
        <v>0</v>
      </c>
      <c r="X332" s="102"/>
      <c r="Y332" s="91"/>
      <c r="Z332" s="131">
        <v>0</v>
      </c>
      <c r="AA332" s="234"/>
      <c r="AB332" s="143"/>
      <c r="AC332" s="235">
        <v>0</v>
      </c>
      <c r="AD332" s="234"/>
      <c r="AE332" s="91">
        <v>0</v>
      </c>
      <c r="AF332" s="102"/>
      <c r="AG332" s="131"/>
      <c r="AH332" s="106"/>
      <c r="AI332" s="235"/>
      <c r="AJ332" s="91">
        <v>0</v>
      </c>
      <c r="AK332" s="131">
        <v>0</v>
      </c>
      <c r="AL332" s="234"/>
      <c r="AM332" s="91"/>
      <c r="AN332" s="236"/>
      <c r="AO332" s="237">
        <v>0</v>
      </c>
      <c r="AP332" s="237">
        <v>0</v>
      </c>
      <c r="AQ332" s="133">
        <v>0</v>
      </c>
      <c r="AR332" s="133">
        <v>0</v>
      </c>
      <c r="AS332" s="131"/>
      <c r="AT332" s="234"/>
      <c r="AU332" s="131"/>
      <c r="AV332" s="238"/>
      <c r="AW332" s="91">
        <v>0</v>
      </c>
      <c r="AX332" s="92"/>
      <c r="AY332" s="92"/>
    </row>
    <row r="333" spans="1:51" ht="21.75" customHeight="1" x14ac:dyDescent="0.3">
      <c r="A333" s="714" t="s">
        <v>1116</v>
      </c>
      <c r="B333" s="728" t="s">
        <v>1117</v>
      </c>
      <c r="C333" s="728" t="s">
        <v>113</v>
      </c>
      <c r="D333" s="37" t="s">
        <v>72</v>
      </c>
      <c r="E333" s="41">
        <f t="shared" si="6"/>
        <v>60</v>
      </c>
      <c r="F333" s="42">
        <f t="shared" si="7"/>
        <v>8</v>
      </c>
      <c r="G333" s="42">
        <f t="shared" si="8"/>
        <v>0</v>
      </c>
      <c r="H333" s="42">
        <f t="shared" si="9"/>
        <v>0</v>
      </c>
      <c r="I333" s="43">
        <f t="shared" si="10"/>
        <v>0</v>
      </c>
      <c r="J333" s="44">
        <f t="shared" si="11"/>
        <v>68</v>
      </c>
      <c r="K333" s="681">
        <f>(J333+(J334/5))</f>
        <v>68</v>
      </c>
      <c r="L333" s="649">
        <f>Nemzetközi!C143</f>
        <v>36</v>
      </c>
      <c r="M333" s="723"/>
      <c r="N333" s="651">
        <f>K333+(L333*2)+(M333*30)</f>
        <v>140</v>
      </c>
      <c r="O333" s="649">
        <f>IF(N333=0,"",RANK(N333,N:N,0))</f>
        <v>65</v>
      </c>
      <c r="P333" s="47">
        <v>0</v>
      </c>
      <c r="Q333" s="49"/>
      <c r="R333" s="49"/>
      <c r="S333" s="111">
        <v>0</v>
      </c>
      <c r="T333" s="229"/>
      <c r="U333" s="230"/>
      <c r="V333" s="229"/>
      <c r="W333" s="63">
        <v>0</v>
      </c>
      <c r="X333" s="59"/>
      <c r="Y333" s="47"/>
      <c r="Z333" s="111">
        <v>0</v>
      </c>
      <c r="AA333" s="229"/>
      <c r="AB333" s="122"/>
      <c r="AC333" s="230">
        <v>0</v>
      </c>
      <c r="AD333" s="229"/>
      <c r="AE333" s="47">
        <v>0</v>
      </c>
      <c r="AF333" s="59">
        <v>8</v>
      </c>
      <c r="AG333" s="111"/>
      <c r="AH333" s="74"/>
      <c r="AI333" s="230"/>
      <c r="AJ333" s="47">
        <v>0</v>
      </c>
      <c r="AK333" s="111">
        <v>0</v>
      </c>
      <c r="AL333" s="229"/>
      <c r="AM333" s="47"/>
      <c r="AN333" s="231"/>
      <c r="AO333" s="232">
        <v>0</v>
      </c>
      <c r="AP333" s="232">
        <v>0</v>
      </c>
      <c r="AQ333" s="112">
        <v>0</v>
      </c>
      <c r="AR333" s="112">
        <v>0</v>
      </c>
      <c r="AS333" s="111"/>
      <c r="AT333" s="229"/>
      <c r="AU333" s="111"/>
      <c r="AV333" s="233">
        <v>60</v>
      </c>
      <c r="AW333" s="47">
        <v>0</v>
      </c>
      <c r="AX333" s="49"/>
      <c r="AY333" s="49"/>
    </row>
    <row r="334" spans="1:51" ht="21.75" customHeight="1" x14ac:dyDescent="0.3">
      <c r="A334" s="718"/>
      <c r="B334" s="670"/>
      <c r="C334" s="670"/>
      <c r="D334" s="85" t="s">
        <v>103</v>
      </c>
      <c r="E334" s="41">
        <f t="shared" si="6"/>
        <v>0</v>
      </c>
      <c r="F334" s="42">
        <f t="shared" si="7"/>
        <v>0</v>
      </c>
      <c r="G334" s="42">
        <f t="shared" si="8"/>
        <v>0</v>
      </c>
      <c r="H334" s="42">
        <f t="shared" si="9"/>
        <v>0</v>
      </c>
      <c r="I334" s="43">
        <f t="shared" si="10"/>
        <v>0</v>
      </c>
      <c r="J334" s="44">
        <f t="shared" si="11"/>
        <v>0</v>
      </c>
      <c r="K334" s="650"/>
      <c r="L334" s="650"/>
      <c r="M334" s="650"/>
      <c r="N334" s="650"/>
      <c r="O334" s="650"/>
      <c r="P334" s="91">
        <v>0</v>
      </c>
      <c r="Q334" s="92"/>
      <c r="R334" s="92"/>
      <c r="S334" s="131">
        <v>0</v>
      </c>
      <c r="T334" s="234"/>
      <c r="U334" s="235"/>
      <c r="V334" s="234"/>
      <c r="W334" s="103">
        <v>0</v>
      </c>
      <c r="X334" s="102"/>
      <c r="Y334" s="91"/>
      <c r="Z334" s="131">
        <v>0</v>
      </c>
      <c r="AA334" s="234"/>
      <c r="AB334" s="143"/>
      <c r="AC334" s="235">
        <v>0</v>
      </c>
      <c r="AD334" s="234"/>
      <c r="AE334" s="91">
        <v>0</v>
      </c>
      <c r="AF334" s="102"/>
      <c r="AG334" s="131"/>
      <c r="AH334" s="106"/>
      <c r="AI334" s="235"/>
      <c r="AJ334" s="91">
        <v>0</v>
      </c>
      <c r="AK334" s="131">
        <v>0</v>
      </c>
      <c r="AL334" s="234"/>
      <c r="AM334" s="91"/>
      <c r="AN334" s="236"/>
      <c r="AO334" s="237">
        <v>0</v>
      </c>
      <c r="AP334" s="237">
        <v>0</v>
      </c>
      <c r="AQ334" s="133">
        <v>0</v>
      </c>
      <c r="AR334" s="133">
        <v>0</v>
      </c>
      <c r="AS334" s="131"/>
      <c r="AT334" s="234"/>
      <c r="AU334" s="131"/>
      <c r="AV334" s="238"/>
      <c r="AW334" s="91">
        <v>0</v>
      </c>
      <c r="AX334" s="92"/>
      <c r="AY334" s="92"/>
    </row>
    <row r="335" spans="1:51" ht="21.75" customHeight="1" x14ac:dyDescent="0.3">
      <c r="A335" s="714" t="s">
        <v>1886</v>
      </c>
      <c r="B335" s="728" t="s">
        <v>1887</v>
      </c>
      <c r="C335" s="728" t="s">
        <v>116</v>
      </c>
      <c r="D335" s="37" t="s">
        <v>72</v>
      </c>
      <c r="E335" s="41">
        <f t="shared" si="6"/>
        <v>100</v>
      </c>
      <c r="F335" s="42">
        <f t="shared" si="7"/>
        <v>50</v>
      </c>
      <c r="G335" s="42">
        <f t="shared" si="8"/>
        <v>40</v>
      </c>
      <c r="H335" s="42">
        <f t="shared" si="9"/>
        <v>0</v>
      </c>
      <c r="I335" s="43">
        <f t="shared" si="10"/>
        <v>0</v>
      </c>
      <c r="J335" s="44">
        <f t="shared" si="11"/>
        <v>190</v>
      </c>
      <c r="K335" s="681">
        <f>(J335+(J336/5))</f>
        <v>251</v>
      </c>
      <c r="L335" s="649">
        <f>Nemzetközi!C142</f>
        <v>0</v>
      </c>
      <c r="M335" s="723">
        <f>Nemzetközi!D142</f>
        <v>0</v>
      </c>
      <c r="N335" s="651">
        <f>K335+(L335*2)+(M335*30)</f>
        <v>251</v>
      </c>
      <c r="O335" s="649">
        <f>IF(N335=0,"",RANK(N335,N:N,0))</f>
        <v>45</v>
      </c>
      <c r="P335" s="47">
        <v>0</v>
      </c>
      <c r="Q335" s="49">
        <v>40</v>
      </c>
      <c r="R335" s="49">
        <v>50</v>
      </c>
      <c r="S335" s="111">
        <v>0</v>
      </c>
      <c r="T335" s="229"/>
      <c r="U335" s="230"/>
      <c r="V335" s="229"/>
      <c r="W335" s="63">
        <v>0</v>
      </c>
      <c r="X335" s="59"/>
      <c r="Y335" s="47"/>
      <c r="Z335" s="111">
        <v>0</v>
      </c>
      <c r="AA335" s="229"/>
      <c r="AB335" s="122"/>
      <c r="AC335" s="230">
        <v>0</v>
      </c>
      <c r="AD335" s="229"/>
      <c r="AE335" s="47">
        <v>0</v>
      </c>
      <c r="AF335" s="59"/>
      <c r="AG335" s="111"/>
      <c r="AH335" s="74">
        <v>100</v>
      </c>
      <c r="AI335" s="230"/>
      <c r="AJ335" s="47">
        <v>0</v>
      </c>
      <c r="AK335" s="111">
        <v>0</v>
      </c>
      <c r="AL335" s="229"/>
      <c r="AM335" s="47"/>
      <c r="AN335" s="231"/>
      <c r="AO335" s="232">
        <v>0</v>
      </c>
      <c r="AP335" s="232">
        <v>0</v>
      </c>
      <c r="AQ335" s="112">
        <v>0</v>
      </c>
      <c r="AR335" s="112">
        <v>0</v>
      </c>
      <c r="AS335" s="111"/>
      <c r="AT335" s="229"/>
      <c r="AU335" s="111"/>
      <c r="AV335" s="233"/>
      <c r="AW335" s="47">
        <v>0</v>
      </c>
      <c r="AX335" s="49"/>
      <c r="AY335" s="49"/>
    </row>
    <row r="336" spans="1:51" ht="21.75" customHeight="1" x14ac:dyDescent="0.3">
      <c r="A336" s="718"/>
      <c r="B336" s="670"/>
      <c r="C336" s="670"/>
      <c r="D336" s="85" t="s">
        <v>103</v>
      </c>
      <c r="E336" s="41">
        <f t="shared" si="6"/>
        <v>150</v>
      </c>
      <c r="F336" s="42">
        <f t="shared" si="7"/>
        <v>120</v>
      </c>
      <c r="G336" s="42">
        <f t="shared" si="8"/>
        <v>35</v>
      </c>
      <c r="H336" s="42">
        <f t="shared" si="9"/>
        <v>0</v>
      </c>
      <c r="I336" s="43">
        <f t="shared" si="10"/>
        <v>0</v>
      </c>
      <c r="J336" s="44">
        <f t="shared" si="11"/>
        <v>305</v>
      </c>
      <c r="K336" s="650"/>
      <c r="L336" s="650"/>
      <c r="M336" s="650"/>
      <c r="N336" s="650"/>
      <c r="O336" s="650"/>
      <c r="P336" s="91">
        <v>0</v>
      </c>
      <c r="Q336" s="92">
        <v>35</v>
      </c>
      <c r="R336" s="92">
        <v>120</v>
      </c>
      <c r="S336" s="131">
        <v>0</v>
      </c>
      <c r="T336" s="234"/>
      <c r="U336" s="235"/>
      <c r="V336" s="234"/>
      <c r="W336" s="103">
        <v>0</v>
      </c>
      <c r="X336" s="102"/>
      <c r="Y336" s="91"/>
      <c r="Z336" s="131">
        <v>0</v>
      </c>
      <c r="AA336" s="234"/>
      <c r="AB336" s="143"/>
      <c r="AC336" s="235">
        <v>0</v>
      </c>
      <c r="AD336" s="234"/>
      <c r="AE336" s="91">
        <v>0</v>
      </c>
      <c r="AF336" s="102"/>
      <c r="AG336" s="131"/>
      <c r="AH336" s="106">
        <v>150</v>
      </c>
      <c r="AI336" s="235"/>
      <c r="AJ336" s="91">
        <v>0</v>
      </c>
      <c r="AK336" s="131">
        <v>0</v>
      </c>
      <c r="AL336" s="234"/>
      <c r="AM336" s="91"/>
      <c r="AN336" s="236"/>
      <c r="AO336" s="237">
        <v>0</v>
      </c>
      <c r="AP336" s="237">
        <v>0</v>
      </c>
      <c r="AQ336" s="133">
        <v>0</v>
      </c>
      <c r="AR336" s="133">
        <v>0</v>
      </c>
      <c r="AS336" s="131"/>
      <c r="AT336" s="234"/>
      <c r="AU336" s="131"/>
      <c r="AV336" s="238"/>
      <c r="AW336" s="91">
        <v>0</v>
      </c>
      <c r="AX336" s="92"/>
      <c r="AY336" s="92"/>
    </row>
    <row r="337" spans="1:51" ht="21.75" customHeight="1" x14ac:dyDescent="0.3">
      <c r="A337" s="714" t="s">
        <v>2003</v>
      </c>
      <c r="B337" s="728" t="s">
        <v>2004</v>
      </c>
      <c r="C337" s="728" t="s">
        <v>156</v>
      </c>
      <c r="D337" s="37" t="s">
        <v>72</v>
      </c>
      <c r="E337" s="41">
        <f t="shared" si="6"/>
        <v>100</v>
      </c>
      <c r="F337" s="42">
        <f t="shared" si="7"/>
        <v>38</v>
      </c>
      <c r="G337" s="42">
        <f t="shared" si="8"/>
        <v>25</v>
      </c>
      <c r="H337" s="42">
        <f t="shared" si="9"/>
        <v>25</v>
      </c>
      <c r="I337" s="43">
        <f t="shared" si="10"/>
        <v>25</v>
      </c>
      <c r="J337" s="44">
        <f t="shared" si="11"/>
        <v>213</v>
      </c>
      <c r="K337" s="681">
        <f>(J337+(J338/5))</f>
        <v>229</v>
      </c>
      <c r="L337" s="649"/>
      <c r="M337" s="723"/>
      <c r="N337" s="651">
        <f>K337+(L337*2)+(M337*30)</f>
        <v>229</v>
      </c>
      <c r="O337" s="649">
        <f>IF(N337=0,"",RANK(N337,N:N,0))</f>
        <v>50</v>
      </c>
      <c r="P337" s="47">
        <v>0</v>
      </c>
      <c r="Q337" s="49"/>
      <c r="R337" s="49"/>
      <c r="S337" s="111">
        <v>0</v>
      </c>
      <c r="T337" s="229"/>
      <c r="U337" s="230">
        <v>12</v>
      </c>
      <c r="V337" s="229"/>
      <c r="W337" s="63">
        <v>0</v>
      </c>
      <c r="X337" s="59">
        <v>8</v>
      </c>
      <c r="Y337" s="47"/>
      <c r="Z337" s="111">
        <v>3</v>
      </c>
      <c r="AA337" s="229">
        <v>8</v>
      </c>
      <c r="AB337" s="122"/>
      <c r="AC337" s="230">
        <v>25</v>
      </c>
      <c r="AD337" s="229"/>
      <c r="AE337" s="47">
        <v>25</v>
      </c>
      <c r="AF337" s="59">
        <v>8</v>
      </c>
      <c r="AG337" s="111">
        <v>5</v>
      </c>
      <c r="AH337" s="74"/>
      <c r="AI337" s="230">
        <v>38</v>
      </c>
      <c r="AJ337" s="47">
        <v>100</v>
      </c>
      <c r="AK337" s="111">
        <v>0</v>
      </c>
      <c r="AL337" s="229"/>
      <c r="AM337" s="47"/>
      <c r="AN337" s="231"/>
      <c r="AO337" s="232">
        <v>0</v>
      </c>
      <c r="AP337" s="232">
        <v>0</v>
      </c>
      <c r="AQ337" s="112">
        <v>0</v>
      </c>
      <c r="AR337" s="112">
        <v>0</v>
      </c>
      <c r="AS337" s="111"/>
      <c r="AT337" s="229"/>
      <c r="AU337" s="111"/>
      <c r="AV337" s="233">
        <v>25</v>
      </c>
      <c r="AW337" s="47">
        <v>0</v>
      </c>
      <c r="AX337" s="49"/>
      <c r="AY337" s="49"/>
    </row>
    <row r="338" spans="1:51" ht="21.75" customHeight="1" x14ac:dyDescent="0.3">
      <c r="A338" s="718"/>
      <c r="B338" s="670"/>
      <c r="C338" s="670"/>
      <c r="D338" s="85" t="s">
        <v>103</v>
      </c>
      <c r="E338" s="41">
        <f t="shared" si="6"/>
        <v>40</v>
      </c>
      <c r="F338" s="42">
        <f t="shared" si="7"/>
        <v>40</v>
      </c>
      <c r="G338" s="42">
        <f t="shared" si="8"/>
        <v>0</v>
      </c>
      <c r="H338" s="42">
        <f t="shared" si="9"/>
        <v>0</v>
      </c>
      <c r="I338" s="43">
        <f t="shared" si="10"/>
        <v>0</v>
      </c>
      <c r="J338" s="44">
        <f t="shared" si="11"/>
        <v>80</v>
      </c>
      <c r="K338" s="650"/>
      <c r="L338" s="650"/>
      <c r="M338" s="650"/>
      <c r="N338" s="650"/>
      <c r="O338" s="650"/>
      <c r="P338" s="91">
        <v>0</v>
      </c>
      <c r="Q338" s="92"/>
      <c r="R338" s="92"/>
      <c r="S338" s="131">
        <v>0</v>
      </c>
      <c r="T338" s="234"/>
      <c r="U338" s="235"/>
      <c r="V338" s="234"/>
      <c r="W338" s="103">
        <v>0</v>
      </c>
      <c r="X338" s="102"/>
      <c r="Y338" s="91"/>
      <c r="Z338" s="131">
        <v>0</v>
      </c>
      <c r="AA338" s="234"/>
      <c r="AB338" s="143"/>
      <c r="AC338" s="235">
        <v>40</v>
      </c>
      <c r="AD338" s="234"/>
      <c r="AE338" s="91">
        <v>0</v>
      </c>
      <c r="AF338" s="102"/>
      <c r="AG338" s="131"/>
      <c r="AH338" s="106"/>
      <c r="AI338" s="235">
        <v>40</v>
      </c>
      <c r="AJ338" s="91">
        <v>0</v>
      </c>
      <c r="AK338" s="131">
        <v>0</v>
      </c>
      <c r="AL338" s="234"/>
      <c r="AM338" s="91"/>
      <c r="AN338" s="236"/>
      <c r="AO338" s="237">
        <v>0</v>
      </c>
      <c r="AP338" s="237">
        <v>0</v>
      </c>
      <c r="AQ338" s="133">
        <v>0</v>
      </c>
      <c r="AR338" s="133">
        <v>0</v>
      </c>
      <c r="AS338" s="131"/>
      <c r="AT338" s="234"/>
      <c r="AU338" s="131"/>
      <c r="AV338" s="238"/>
      <c r="AW338" s="91">
        <v>0</v>
      </c>
      <c r="AX338" s="92"/>
      <c r="AY338" s="92"/>
    </row>
    <row r="339" spans="1:51" ht="21.75" customHeight="1" x14ac:dyDescent="0.3">
      <c r="A339" s="714" t="s">
        <v>2017</v>
      </c>
      <c r="B339" s="728" t="s">
        <v>2019</v>
      </c>
      <c r="C339" s="728" t="s">
        <v>163</v>
      </c>
      <c r="D339" s="37" t="s">
        <v>72</v>
      </c>
      <c r="E339" s="41">
        <f t="shared" si="6"/>
        <v>10</v>
      </c>
      <c r="F339" s="42">
        <f t="shared" si="7"/>
        <v>8</v>
      </c>
      <c r="G339" s="42">
        <f t="shared" si="8"/>
        <v>5</v>
      </c>
      <c r="H339" s="42">
        <f t="shared" si="9"/>
        <v>5</v>
      </c>
      <c r="I339" s="43">
        <f t="shared" si="10"/>
        <v>3</v>
      </c>
      <c r="J339" s="44">
        <f t="shared" si="11"/>
        <v>31</v>
      </c>
      <c r="K339" s="681">
        <f>(J339+(J340/5))</f>
        <v>31</v>
      </c>
      <c r="L339" s="649"/>
      <c r="M339" s="723"/>
      <c r="N339" s="651">
        <f>K339+(L339*2)+(M339*30)</f>
        <v>31</v>
      </c>
      <c r="O339" s="649">
        <f>IF(N339=0,"",RANK(N339,N:N,0))</f>
        <v>113</v>
      </c>
      <c r="P339" s="47">
        <v>0</v>
      </c>
      <c r="Q339" s="49"/>
      <c r="R339" s="49"/>
      <c r="S339" s="111">
        <v>3</v>
      </c>
      <c r="T339" s="229"/>
      <c r="U339" s="230"/>
      <c r="V339" s="229"/>
      <c r="W339" s="63">
        <v>0</v>
      </c>
      <c r="X339" s="59"/>
      <c r="Y339" s="47"/>
      <c r="Z339" s="111">
        <v>3</v>
      </c>
      <c r="AA339" s="229">
        <v>3</v>
      </c>
      <c r="AB339" s="122"/>
      <c r="AC339" s="230">
        <v>0</v>
      </c>
      <c r="AD339" s="229"/>
      <c r="AE339" s="47">
        <v>3</v>
      </c>
      <c r="AF339" s="59">
        <v>8</v>
      </c>
      <c r="AG339" s="111"/>
      <c r="AH339" s="74"/>
      <c r="AI339" s="230"/>
      <c r="AJ339" s="47">
        <v>5</v>
      </c>
      <c r="AK339" s="111">
        <v>0</v>
      </c>
      <c r="AL339" s="229"/>
      <c r="AM339" s="47">
        <v>5</v>
      </c>
      <c r="AN339" s="231"/>
      <c r="AO339" s="232">
        <v>0</v>
      </c>
      <c r="AP339" s="232">
        <v>0</v>
      </c>
      <c r="AQ339" s="112">
        <v>10</v>
      </c>
      <c r="AR339" s="112">
        <v>0</v>
      </c>
      <c r="AS339" s="111"/>
      <c r="AT339" s="229"/>
      <c r="AU339" s="111"/>
      <c r="AV339" s="233"/>
      <c r="AW339" s="47">
        <v>0</v>
      </c>
      <c r="AX339" s="49"/>
      <c r="AY339" s="49"/>
    </row>
    <row r="340" spans="1:51" ht="21.75" customHeight="1" x14ac:dyDescent="0.3">
      <c r="A340" s="718"/>
      <c r="B340" s="670"/>
      <c r="C340" s="670"/>
      <c r="D340" s="85" t="s">
        <v>103</v>
      </c>
      <c r="E340" s="41">
        <f t="shared" si="6"/>
        <v>0</v>
      </c>
      <c r="F340" s="42">
        <f t="shared" si="7"/>
        <v>0</v>
      </c>
      <c r="G340" s="42">
        <f t="shared" si="8"/>
        <v>0</v>
      </c>
      <c r="H340" s="42">
        <f t="shared" si="9"/>
        <v>0</v>
      </c>
      <c r="I340" s="43">
        <f t="shared" si="10"/>
        <v>0</v>
      </c>
      <c r="J340" s="44">
        <f t="shared" si="11"/>
        <v>0</v>
      </c>
      <c r="K340" s="650"/>
      <c r="L340" s="650"/>
      <c r="M340" s="650"/>
      <c r="N340" s="650"/>
      <c r="O340" s="650"/>
      <c r="P340" s="91">
        <v>0</v>
      </c>
      <c r="Q340" s="92"/>
      <c r="R340" s="92"/>
      <c r="S340" s="131">
        <v>0</v>
      </c>
      <c r="T340" s="234"/>
      <c r="U340" s="235"/>
      <c r="V340" s="234"/>
      <c r="W340" s="103">
        <v>0</v>
      </c>
      <c r="X340" s="102"/>
      <c r="Y340" s="91"/>
      <c r="Z340" s="131">
        <v>0</v>
      </c>
      <c r="AA340" s="234"/>
      <c r="AB340" s="143"/>
      <c r="AC340" s="235">
        <v>0</v>
      </c>
      <c r="AD340" s="234"/>
      <c r="AE340" s="91">
        <v>0</v>
      </c>
      <c r="AF340" s="102"/>
      <c r="AG340" s="131"/>
      <c r="AH340" s="106"/>
      <c r="AI340" s="235"/>
      <c r="AJ340" s="91">
        <v>0</v>
      </c>
      <c r="AK340" s="131">
        <v>0</v>
      </c>
      <c r="AL340" s="234"/>
      <c r="AM340" s="91"/>
      <c r="AN340" s="236"/>
      <c r="AO340" s="237">
        <v>0</v>
      </c>
      <c r="AP340" s="237">
        <v>0</v>
      </c>
      <c r="AQ340" s="133">
        <v>0</v>
      </c>
      <c r="AR340" s="133">
        <v>0</v>
      </c>
      <c r="AS340" s="131"/>
      <c r="AT340" s="234"/>
      <c r="AU340" s="131"/>
      <c r="AV340" s="238"/>
      <c r="AW340" s="91">
        <v>0</v>
      </c>
      <c r="AX340" s="92"/>
      <c r="AY340" s="92"/>
    </row>
    <row r="341" spans="1:51" ht="21.75" customHeight="1" x14ac:dyDescent="0.3">
      <c r="A341" s="714" t="s">
        <v>2030</v>
      </c>
      <c r="B341" s="728" t="s">
        <v>2031</v>
      </c>
      <c r="C341" s="728" t="s">
        <v>138</v>
      </c>
      <c r="D341" s="37" t="s">
        <v>72</v>
      </c>
      <c r="E341" s="41">
        <f t="shared" si="6"/>
        <v>10</v>
      </c>
      <c r="F341" s="42">
        <f t="shared" si="7"/>
        <v>5</v>
      </c>
      <c r="G341" s="42">
        <f t="shared" si="8"/>
        <v>4</v>
      </c>
      <c r="H341" s="42">
        <f t="shared" si="9"/>
        <v>3</v>
      </c>
      <c r="I341" s="43">
        <f t="shared" si="10"/>
        <v>3</v>
      </c>
      <c r="J341" s="44">
        <f t="shared" si="11"/>
        <v>25</v>
      </c>
      <c r="K341" s="681">
        <f>(J341+(J342/5))</f>
        <v>25.8</v>
      </c>
      <c r="L341" s="649"/>
      <c r="M341" s="723"/>
      <c r="N341" s="651">
        <f>K341+(L341*2)+(M341*30)</f>
        <v>25.8</v>
      </c>
      <c r="O341" s="649">
        <f>IF(N341=0,"",RANK(N341,N:N,0))</f>
        <v>129</v>
      </c>
      <c r="P341" s="47">
        <v>0</v>
      </c>
      <c r="Q341" s="49"/>
      <c r="R341" s="49"/>
      <c r="S341" s="111">
        <v>0</v>
      </c>
      <c r="T341" s="229"/>
      <c r="U341" s="230"/>
      <c r="V341" s="229">
        <v>3</v>
      </c>
      <c r="W341" s="63">
        <v>0</v>
      </c>
      <c r="X341" s="59"/>
      <c r="Y341" s="47">
        <v>3</v>
      </c>
      <c r="Z341" s="111">
        <v>5</v>
      </c>
      <c r="AA341" s="229">
        <v>3</v>
      </c>
      <c r="AB341" s="122">
        <v>4</v>
      </c>
      <c r="AC341" s="230">
        <v>0</v>
      </c>
      <c r="AD341" s="229"/>
      <c r="AE341" s="47">
        <v>0</v>
      </c>
      <c r="AF341" s="59"/>
      <c r="AG341" s="111"/>
      <c r="AH341" s="74"/>
      <c r="AI341" s="230"/>
      <c r="AJ341" s="47">
        <v>0</v>
      </c>
      <c r="AK341" s="111">
        <v>0</v>
      </c>
      <c r="AL341" s="229"/>
      <c r="AM341" s="47"/>
      <c r="AN341" s="231"/>
      <c r="AO341" s="232">
        <v>0</v>
      </c>
      <c r="AP341" s="232">
        <v>0</v>
      </c>
      <c r="AQ341" s="112">
        <v>10</v>
      </c>
      <c r="AR341" s="112">
        <v>0</v>
      </c>
      <c r="AS341" s="111"/>
      <c r="AT341" s="229"/>
      <c r="AU341" s="111"/>
      <c r="AV341" s="233"/>
      <c r="AW341" s="47">
        <v>0</v>
      </c>
      <c r="AX341" s="49"/>
      <c r="AY341" s="49"/>
    </row>
    <row r="342" spans="1:51" ht="21.75" customHeight="1" x14ac:dyDescent="0.3">
      <c r="A342" s="718"/>
      <c r="B342" s="670"/>
      <c r="C342" s="670"/>
      <c r="D342" s="85" t="s">
        <v>103</v>
      </c>
      <c r="E342" s="41">
        <f t="shared" si="6"/>
        <v>4</v>
      </c>
      <c r="F342" s="42">
        <f t="shared" si="7"/>
        <v>0</v>
      </c>
      <c r="G342" s="42">
        <f t="shared" si="8"/>
        <v>0</v>
      </c>
      <c r="H342" s="42">
        <f t="shared" si="9"/>
        <v>0</v>
      </c>
      <c r="I342" s="43">
        <f t="shared" si="10"/>
        <v>0</v>
      </c>
      <c r="J342" s="44">
        <f t="shared" si="11"/>
        <v>4</v>
      </c>
      <c r="K342" s="650"/>
      <c r="L342" s="650"/>
      <c r="M342" s="650"/>
      <c r="N342" s="650"/>
      <c r="O342" s="650"/>
      <c r="P342" s="91">
        <v>0</v>
      </c>
      <c r="Q342" s="92"/>
      <c r="R342" s="92"/>
      <c r="S342" s="131">
        <v>0</v>
      </c>
      <c r="T342" s="234"/>
      <c r="U342" s="235"/>
      <c r="V342" s="234"/>
      <c r="W342" s="103">
        <v>0</v>
      </c>
      <c r="X342" s="102"/>
      <c r="Y342" s="91"/>
      <c r="Z342" s="131">
        <v>0</v>
      </c>
      <c r="AA342" s="234"/>
      <c r="AB342" s="143">
        <v>4</v>
      </c>
      <c r="AC342" s="235">
        <v>0</v>
      </c>
      <c r="AD342" s="234"/>
      <c r="AE342" s="91">
        <v>0</v>
      </c>
      <c r="AF342" s="102"/>
      <c r="AG342" s="131"/>
      <c r="AH342" s="106"/>
      <c r="AI342" s="235"/>
      <c r="AJ342" s="91">
        <v>0</v>
      </c>
      <c r="AK342" s="131">
        <v>0</v>
      </c>
      <c r="AL342" s="234"/>
      <c r="AM342" s="91"/>
      <c r="AN342" s="236"/>
      <c r="AO342" s="237">
        <v>0</v>
      </c>
      <c r="AP342" s="237">
        <v>0</v>
      </c>
      <c r="AQ342" s="133">
        <v>0</v>
      </c>
      <c r="AR342" s="133">
        <v>0</v>
      </c>
      <c r="AS342" s="131"/>
      <c r="AT342" s="234"/>
      <c r="AU342" s="131"/>
      <c r="AV342" s="238"/>
      <c r="AW342" s="91">
        <v>0</v>
      </c>
      <c r="AX342" s="92"/>
      <c r="AY342" s="92"/>
    </row>
    <row r="343" spans="1:51" ht="21.75" customHeight="1" x14ac:dyDescent="0.3">
      <c r="A343" s="714" t="s">
        <v>1906</v>
      </c>
      <c r="B343" s="728" t="s">
        <v>1907</v>
      </c>
      <c r="C343" s="728" t="s">
        <v>81</v>
      </c>
      <c r="D343" s="37" t="s">
        <v>72</v>
      </c>
      <c r="E343" s="41">
        <f t="shared" si="6"/>
        <v>250</v>
      </c>
      <c r="F343" s="42">
        <f t="shared" si="7"/>
        <v>250</v>
      </c>
      <c r="G343" s="42">
        <f t="shared" si="8"/>
        <v>250</v>
      </c>
      <c r="H343" s="42">
        <f t="shared" si="9"/>
        <v>250</v>
      </c>
      <c r="I343" s="43">
        <f t="shared" si="10"/>
        <v>150</v>
      </c>
      <c r="J343" s="44">
        <f t="shared" si="11"/>
        <v>1150</v>
      </c>
      <c r="K343" s="681">
        <f>(J343+(J344/5))</f>
        <v>1229</v>
      </c>
      <c r="L343" s="649">
        <f>Nemzetközi!C145</f>
        <v>204</v>
      </c>
      <c r="M343" s="723">
        <f>Nemzetközi!D145</f>
        <v>0</v>
      </c>
      <c r="N343" s="651">
        <f>K343+(L343*2)+(M343*30)</f>
        <v>1637</v>
      </c>
      <c r="O343" s="649">
        <f>IF(N343=0,"",RANK(N343,N:N,0))</f>
        <v>7</v>
      </c>
      <c r="P343" s="47">
        <v>60</v>
      </c>
      <c r="Q343" s="49">
        <v>30</v>
      </c>
      <c r="R343" s="49">
        <v>30</v>
      </c>
      <c r="S343" s="111">
        <v>0</v>
      </c>
      <c r="T343" s="229"/>
      <c r="U343" s="230">
        <v>40</v>
      </c>
      <c r="V343" s="229"/>
      <c r="W343" s="63">
        <v>150</v>
      </c>
      <c r="X343" s="59"/>
      <c r="Y343" s="47"/>
      <c r="Z343" s="111">
        <v>0</v>
      </c>
      <c r="AA343" s="229"/>
      <c r="AB343" s="122"/>
      <c r="AC343" s="230">
        <v>250</v>
      </c>
      <c r="AD343" s="229"/>
      <c r="AE343" s="47">
        <v>0</v>
      </c>
      <c r="AF343" s="59"/>
      <c r="AG343" s="111"/>
      <c r="AH343" s="74">
        <v>100</v>
      </c>
      <c r="AI343" s="230"/>
      <c r="AJ343" s="47">
        <v>0</v>
      </c>
      <c r="AK343" s="111">
        <v>0</v>
      </c>
      <c r="AL343" s="229"/>
      <c r="AM343" s="47"/>
      <c r="AN343" s="231">
        <v>250</v>
      </c>
      <c r="AO343" s="232">
        <v>250</v>
      </c>
      <c r="AP343" s="232">
        <v>30</v>
      </c>
      <c r="AQ343" s="112">
        <v>0</v>
      </c>
      <c r="AR343" s="112">
        <v>0</v>
      </c>
      <c r="AS343" s="111"/>
      <c r="AT343" s="229"/>
      <c r="AU343" s="111"/>
      <c r="AV343" s="233">
        <v>250</v>
      </c>
      <c r="AW343" s="47">
        <v>0</v>
      </c>
      <c r="AX343" s="49"/>
      <c r="AY343" s="49"/>
    </row>
    <row r="344" spans="1:51" ht="21.75" customHeight="1" x14ac:dyDescent="0.3">
      <c r="A344" s="718"/>
      <c r="B344" s="670"/>
      <c r="C344" s="670"/>
      <c r="D344" s="447" t="s">
        <v>103</v>
      </c>
      <c r="E344" s="41">
        <f t="shared" si="6"/>
        <v>250</v>
      </c>
      <c r="F344" s="42">
        <f t="shared" si="7"/>
        <v>120</v>
      </c>
      <c r="G344" s="42">
        <f t="shared" si="8"/>
        <v>25</v>
      </c>
      <c r="H344" s="42">
        <f t="shared" si="9"/>
        <v>0</v>
      </c>
      <c r="I344" s="43">
        <f t="shared" si="10"/>
        <v>0</v>
      </c>
      <c r="J344" s="44">
        <f t="shared" si="11"/>
        <v>395</v>
      </c>
      <c r="K344" s="650"/>
      <c r="L344" s="650"/>
      <c r="M344" s="650"/>
      <c r="N344" s="650"/>
      <c r="O344" s="650"/>
      <c r="P344" s="91">
        <v>0</v>
      </c>
      <c r="Q344" s="92"/>
      <c r="R344" s="92"/>
      <c r="S344" s="131">
        <v>0</v>
      </c>
      <c r="T344" s="234"/>
      <c r="U344" s="235">
        <v>25</v>
      </c>
      <c r="V344" s="234"/>
      <c r="W344" s="103">
        <v>120</v>
      </c>
      <c r="X344" s="102"/>
      <c r="Y344" s="91"/>
      <c r="Z344" s="131">
        <v>0</v>
      </c>
      <c r="AA344" s="234"/>
      <c r="AB344" s="143"/>
      <c r="AC344" s="235">
        <v>0</v>
      </c>
      <c r="AD344" s="234"/>
      <c r="AE344" s="91">
        <v>0</v>
      </c>
      <c r="AF344" s="102"/>
      <c r="AG344" s="131"/>
      <c r="AH344" s="106">
        <v>250</v>
      </c>
      <c r="AI344" s="235"/>
      <c r="AJ344" s="91">
        <v>0</v>
      </c>
      <c r="AK344" s="131">
        <v>0</v>
      </c>
      <c r="AL344" s="234"/>
      <c r="AM344" s="91"/>
      <c r="AN344" s="236"/>
      <c r="AO344" s="237">
        <v>0</v>
      </c>
      <c r="AP344" s="237">
        <v>0</v>
      </c>
      <c r="AQ344" s="133">
        <v>0</v>
      </c>
      <c r="AR344" s="133">
        <v>0</v>
      </c>
      <c r="AS344" s="131"/>
      <c r="AT344" s="234"/>
      <c r="AU344" s="131"/>
      <c r="AV344" s="238"/>
      <c r="AW344" s="91">
        <v>0</v>
      </c>
      <c r="AX344" s="92"/>
      <c r="AY344" s="92"/>
    </row>
    <row r="345" spans="1:51" ht="21.75" customHeight="1" x14ac:dyDescent="0.3">
      <c r="A345" s="714" t="s">
        <v>2052</v>
      </c>
      <c r="B345" s="728" t="s">
        <v>2053</v>
      </c>
      <c r="C345" s="728" t="s">
        <v>358</v>
      </c>
      <c r="D345" s="37" t="s">
        <v>72</v>
      </c>
      <c r="E345" s="41">
        <f t="shared" si="6"/>
        <v>1</v>
      </c>
      <c r="F345" s="42">
        <f t="shared" si="7"/>
        <v>0</v>
      </c>
      <c r="G345" s="42">
        <f t="shared" si="8"/>
        <v>0</v>
      </c>
      <c r="H345" s="42">
        <f t="shared" si="9"/>
        <v>0</v>
      </c>
      <c r="I345" s="43">
        <f t="shared" si="10"/>
        <v>0</v>
      </c>
      <c r="J345" s="44">
        <f t="shared" si="11"/>
        <v>1</v>
      </c>
      <c r="K345" s="681">
        <f>(J345+(J346/5))</f>
        <v>1</v>
      </c>
      <c r="L345" s="649"/>
      <c r="M345" s="723"/>
      <c r="N345" s="651">
        <f>K345+(L345*2)+(M345*30)</f>
        <v>1</v>
      </c>
      <c r="O345" s="649">
        <f>IF(N345=0,"",RANK(N345,N:N,0))</f>
        <v>191</v>
      </c>
      <c r="P345" s="47">
        <v>0</v>
      </c>
      <c r="Q345" s="49"/>
      <c r="R345" s="49"/>
      <c r="S345" s="111">
        <v>0</v>
      </c>
      <c r="T345" s="229"/>
      <c r="U345" s="230"/>
      <c r="V345" s="229"/>
      <c r="W345" s="63">
        <v>0</v>
      </c>
      <c r="X345" s="59"/>
      <c r="Y345" s="47"/>
      <c r="Z345" s="111">
        <v>0</v>
      </c>
      <c r="AA345" s="229"/>
      <c r="AB345" s="122">
        <v>1</v>
      </c>
      <c r="AC345" s="230">
        <v>0</v>
      </c>
      <c r="AD345" s="229"/>
      <c r="AE345" s="47">
        <v>0</v>
      </c>
      <c r="AF345" s="59"/>
      <c r="AG345" s="111"/>
      <c r="AH345" s="74"/>
      <c r="AI345" s="230"/>
      <c r="AJ345" s="47">
        <v>0</v>
      </c>
      <c r="AK345" s="111">
        <v>0</v>
      </c>
      <c r="AL345" s="229"/>
      <c r="AM345" s="47"/>
      <c r="AN345" s="231"/>
      <c r="AO345" s="232">
        <v>0</v>
      </c>
      <c r="AP345" s="232">
        <v>0</v>
      </c>
      <c r="AQ345" s="112">
        <v>0</v>
      </c>
      <c r="AR345" s="112">
        <v>0</v>
      </c>
      <c r="AS345" s="111"/>
      <c r="AT345" s="229"/>
      <c r="AU345" s="111"/>
      <c r="AV345" s="233"/>
      <c r="AW345" s="47">
        <v>0</v>
      </c>
      <c r="AX345" s="49"/>
      <c r="AY345" s="49"/>
    </row>
    <row r="346" spans="1:51" ht="21.75" customHeight="1" x14ac:dyDescent="0.3">
      <c r="A346" s="718"/>
      <c r="B346" s="670"/>
      <c r="C346" s="670"/>
      <c r="D346" s="85" t="s">
        <v>103</v>
      </c>
      <c r="E346" s="41">
        <f t="shared" si="6"/>
        <v>0</v>
      </c>
      <c r="F346" s="42">
        <f t="shared" si="7"/>
        <v>0</v>
      </c>
      <c r="G346" s="42">
        <f t="shared" si="8"/>
        <v>0</v>
      </c>
      <c r="H346" s="42">
        <f t="shared" si="9"/>
        <v>0</v>
      </c>
      <c r="I346" s="43">
        <f t="shared" si="10"/>
        <v>0</v>
      </c>
      <c r="J346" s="44">
        <f t="shared" si="11"/>
        <v>0</v>
      </c>
      <c r="K346" s="650"/>
      <c r="L346" s="650"/>
      <c r="M346" s="650"/>
      <c r="N346" s="650"/>
      <c r="O346" s="650"/>
      <c r="P346" s="91">
        <v>0</v>
      </c>
      <c r="Q346" s="92"/>
      <c r="R346" s="92"/>
      <c r="S346" s="131">
        <v>0</v>
      </c>
      <c r="T346" s="234"/>
      <c r="U346" s="235"/>
      <c r="V346" s="234"/>
      <c r="W346" s="103">
        <v>0</v>
      </c>
      <c r="X346" s="102"/>
      <c r="Y346" s="91"/>
      <c r="Z346" s="131">
        <v>0</v>
      </c>
      <c r="AA346" s="234"/>
      <c r="AB346" s="143"/>
      <c r="AC346" s="235">
        <v>0</v>
      </c>
      <c r="AD346" s="234"/>
      <c r="AE346" s="91">
        <v>0</v>
      </c>
      <c r="AF346" s="102"/>
      <c r="AG346" s="131"/>
      <c r="AH346" s="106"/>
      <c r="AI346" s="235"/>
      <c r="AJ346" s="91">
        <v>0</v>
      </c>
      <c r="AK346" s="131">
        <v>0</v>
      </c>
      <c r="AL346" s="234"/>
      <c r="AM346" s="91"/>
      <c r="AN346" s="236"/>
      <c r="AO346" s="237">
        <v>0</v>
      </c>
      <c r="AP346" s="237">
        <v>0</v>
      </c>
      <c r="AQ346" s="133">
        <v>0</v>
      </c>
      <c r="AR346" s="133">
        <v>0</v>
      </c>
      <c r="AS346" s="131"/>
      <c r="AT346" s="234"/>
      <c r="AU346" s="131"/>
      <c r="AV346" s="238"/>
      <c r="AW346" s="91">
        <v>0</v>
      </c>
      <c r="AX346" s="92"/>
      <c r="AY346" s="92"/>
    </row>
    <row r="347" spans="1:51" ht="21.75" customHeight="1" x14ac:dyDescent="0.3">
      <c r="A347" s="714" t="s">
        <v>1912</v>
      </c>
      <c r="B347" s="728" t="s">
        <v>1913</v>
      </c>
      <c r="C347" s="728" t="s">
        <v>419</v>
      </c>
      <c r="D347" s="37" t="s">
        <v>72</v>
      </c>
      <c r="E347" s="41">
        <f t="shared" si="6"/>
        <v>40</v>
      </c>
      <c r="F347" s="42">
        <f t="shared" si="7"/>
        <v>38</v>
      </c>
      <c r="G347" s="42">
        <f t="shared" si="8"/>
        <v>25</v>
      </c>
      <c r="H347" s="42">
        <f t="shared" si="9"/>
        <v>8</v>
      </c>
      <c r="I347" s="43">
        <f t="shared" si="10"/>
        <v>8</v>
      </c>
      <c r="J347" s="44">
        <f t="shared" si="11"/>
        <v>119</v>
      </c>
      <c r="K347" s="681">
        <f>(J347+(J348/5))</f>
        <v>119</v>
      </c>
      <c r="L347" s="649"/>
      <c r="M347" s="723"/>
      <c r="N347" s="651">
        <f>K347+(L347*2)+(M347*30)</f>
        <v>119</v>
      </c>
      <c r="O347" s="649">
        <f>IF(N347=0,"",RANK(N347,N:N,0))</f>
        <v>72</v>
      </c>
      <c r="P347" s="47">
        <v>0</v>
      </c>
      <c r="Q347" s="49"/>
      <c r="R347" s="49"/>
      <c r="S347" s="111">
        <v>3</v>
      </c>
      <c r="T347" s="229"/>
      <c r="U347" s="230"/>
      <c r="V347" s="229">
        <v>3</v>
      </c>
      <c r="W347" s="63">
        <v>0</v>
      </c>
      <c r="X347" s="59">
        <v>5</v>
      </c>
      <c r="Y347" s="47">
        <v>3</v>
      </c>
      <c r="Z347" s="111">
        <v>3</v>
      </c>
      <c r="AA347" s="229">
        <v>3</v>
      </c>
      <c r="AB347" s="122"/>
      <c r="AC347" s="230">
        <v>0</v>
      </c>
      <c r="AD347" s="229">
        <v>5</v>
      </c>
      <c r="AE347" s="47">
        <v>3</v>
      </c>
      <c r="AF347" s="59"/>
      <c r="AG347" s="111">
        <v>8</v>
      </c>
      <c r="AH347" s="74">
        <v>40</v>
      </c>
      <c r="AI347" s="230"/>
      <c r="AJ347" s="47">
        <v>8</v>
      </c>
      <c r="AK347" s="111">
        <v>0</v>
      </c>
      <c r="AL347" s="229">
        <v>5</v>
      </c>
      <c r="AM347" s="47"/>
      <c r="AN347" s="231"/>
      <c r="AO347" s="232">
        <v>0</v>
      </c>
      <c r="AP347" s="232">
        <v>0</v>
      </c>
      <c r="AQ347" s="112">
        <v>0</v>
      </c>
      <c r="AR347" s="112">
        <v>0</v>
      </c>
      <c r="AS347" s="111"/>
      <c r="AT347" s="229">
        <v>25</v>
      </c>
      <c r="AU347" s="111">
        <v>5</v>
      </c>
      <c r="AV347" s="233">
        <v>38</v>
      </c>
      <c r="AW347" s="47">
        <v>0</v>
      </c>
      <c r="AX347" s="49"/>
      <c r="AY347" s="49"/>
    </row>
    <row r="348" spans="1:51" ht="21.75" customHeight="1" x14ac:dyDescent="0.3">
      <c r="A348" s="718"/>
      <c r="B348" s="670"/>
      <c r="C348" s="670"/>
      <c r="D348" s="85" t="s">
        <v>103</v>
      </c>
      <c r="E348" s="41">
        <f t="shared" si="6"/>
        <v>0</v>
      </c>
      <c r="F348" s="42">
        <f t="shared" si="7"/>
        <v>0</v>
      </c>
      <c r="G348" s="42">
        <f t="shared" si="8"/>
        <v>0</v>
      </c>
      <c r="H348" s="42">
        <f t="shared" si="9"/>
        <v>0</v>
      </c>
      <c r="I348" s="43">
        <f t="shared" si="10"/>
        <v>0</v>
      </c>
      <c r="J348" s="44">
        <f t="shared" si="11"/>
        <v>0</v>
      </c>
      <c r="K348" s="650"/>
      <c r="L348" s="650"/>
      <c r="M348" s="650"/>
      <c r="N348" s="650"/>
      <c r="O348" s="670"/>
      <c r="P348" s="91">
        <v>0</v>
      </c>
      <c r="Q348" s="92"/>
      <c r="R348" s="92"/>
      <c r="S348" s="131">
        <v>0</v>
      </c>
      <c r="T348" s="234"/>
      <c r="U348" s="235"/>
      <c r="V348" s="234"/>
      <c r="W348" s="103">
        <v>0</v>
      </c>
      <c r="X348" s="102"/>
      <c r="Y348" s="91"/>
      <c r="Z348" s="131">
        <v>0</v>
      </c>
      <c r="AA348" s="234"/>
      <c r="AB348" s="143"/>
      <c r="AC348" s="235">
        <v>0</v>
      </c>
      <c r="AD348" s="234"/>
      <c r="AE348" s="91">
        <v>0</v>
      </c>
      <c r="AF348" s="102"/>
      <c r="AG348" s="131"/>
      <c r="AH348" s="106"/>
      <c r="AI348" s="235"/>
      <c r="AJ348" s="91">
        <v>0</v>
      </c>
      <c r="AK348" s="131">
        <v>0</v>
      </c>
      <c r="AL348" s="234"/>
      <c r="AM348" s="91"/>
      <c r="AN348" s="236"/>
      <c r="AO348" s="237">
        <v>0</v>
      </c>
      <c r="AP348" s="237">
        <v>0</v>
      </c>
      <c r="AQ348" s="133">
        <v>0</v>
      </c>
      <c r="AR348" s="133">
        <v>0</v>
      </c>
      <c r="AS348" s="131"/>
      <c r="AT348" s="234"/>
      <c r="AU348" s="131"/>
      <c r="AV348" s="238"/>
      <c r="AW348" s="91">
        <v>0</v>
      </c>
      <c r="AX348" s="92"/>
      <c r="AY348" s="92"/>
    </row>
    <row r="349" spans="1:51" ht="21.75" customHeight="1" x14ac:dyDescent="0.3">
      <c r="A349" s="714" t="s">
        <v>2075</v>
      </c>
      <c r="B349" s="728" t="s">
        <v>2076</v>
      </c>
      <c r="C349" s="728" t="s">
        <v>280</v>
      </c>
      <c r="D349" s="37" t="s">
        <v>72</v>
      </c>
      <c r="E349" s="41">
        <f t="shared" si="6"/>
        <v>36</v>
      </c>
      <c r="F349" s="42">
        <f t="shared" si="7"/>
        <v>25</v>
      </c>
      <c r="G349" s="42">
        <f t="shared" si="8"/>
        <v>0</v>
      </c>
      <c r="H349" s="42">
        <f t="shared" si="9"/>
        <v>0</v>
      </c>
      <c r="I349" s="43">
        <f t="shared" si="10"/>
        <v>0</v>
      </c>
      <c r="J349" s="44">
        <f t="shared" si="11"/>
        <v>61</v>
      </c>
      <c r="K349" s="681">
        <f>(J349+(J350/5))</f>
        <v>64.599999999999994</v>
      </c>
      <c r="L349" s="649"/>
      <c r="M349" s="723"/>
      <c r="N349" s="651">
        <f>K349+(L349*2)+(M349*30)</f>
        <v>64.599999999999994</v>
      </c>
      <c r="O349" s="649">
        <f>IF(N349=0,"",RANK(N349,N:N,0))</f>
        <v>95</v>
      </c>
      <c r="P349" s="47">
        <v>0</v>
      </c>
      <c r="Q349" s="49"/>
      <c r="R349" s="49"/>
      <c r="S349" s="111">
        <v>0</v>
      </c>
      <c r="T349" s="229">
        <v>25</v>
      </c>
      <c r="U349" s="230"/>
      <c r="V349" s="229"/>
      <c r="W349" s="63">
        <v>0</v>
      </c>
      <c r="X349" s="59"/>
      <c r="Y349" s="47"/>
      <c r="Z349" s="111">
        <v>0</v>
      </c>
      <c r="AA349" s="229"/>
      <c r="AB349" s="122">
        <v>36</v>
      </c>
      <c r="AC349" s="230">
        <v>0</v>
      </c>
      <c r="AD349" s="229"/>
      <c r="AE349" s="47">
        <v>0</v>
      </c>
      <c r="AF349" s="59"/>
      <c r="AG349" s="111"/>
      <c r="AH349" s="74"/>
      <c r="AI349" s="230"/>
      <c r="AJ349" s="47">
        <v>0</v>
      </c>
      <c r="AK349" s="111">
        <v>0</v>
      </c>
      <c r="AL349" s="229"/>
      <c r="AM349" s="47"/>
      <c r="AN349" s="231"/>
      <c r="AO349" s="232">
        <v>0</v>
      </c>
      <c r="AP349" s="232">
        <v>0</v>
      </c>
      <c r="AQ349" s="112">
        <v>0</v>
      </c>
      <c r="AR349" s="112">
        <v>0</v>
      </c>
      <c r="AS349" s="111"/>
      <c r="AT349" s="229"/>
      <c r="AU349" s="111"/>
      <c r="AV349" s="233"/>
      <c r="AW349" s="47">
        <v>0</v>
      </c>
      <c r="AX349" s="49"/>
      <c r="AY349" s="49"/>
    </row>
    <row r="350" spans="1:51" ht="21.75" customHeight="1" x14ac:dyDescent="0.3">
      <c r="A350" s="718"/>
      <c r="B350" s="670"/>
      <c r="C350" s="670"/>
      <c r="D350" s="85" t="s">
        <v>103</v>
      </c>
      <c r="E350" s="41">
        <f t="shared" si="6"/>
        <v>18</v>
      </c>
      <c r="F350" s="42">
        <f t="shared" si="7"/>
        <v>0</v>
      </c>
      <c r="G350" s="42">
        <f t="shared" si="8"/>
        <v>0</v>
      </c>
      <c r="H350" s="42">
        <f t="shared" si="9"/>
        <v>0</v>
      </c>
      <c r="I350" s="43">
        <f t="shared" si="10"/>
        <v>0</v>
      </c>
      <c r="J350" s="44">
        <f t="shared" si="11"/>
        <v>18</v>
      </c>
      <c r="K350" s="650"/>
      <c r="L350" s="650"/>
      <c r="M350" s="650"/>
      <c r="N350" s="650"/>
      <c r="O350" s="650"/>
      <c r="P350" s="91">
        <v>0</v>
      </c>
      <c r="Q350" s="92"/>
      <c r="R350" s="92"/>
      <c r="S350" s="131">
        <v>0</v>
      </c>
      <c r="T350" s="234"/>
      <c r="U350" s="235"/>
      <c r="V350" s="234"/>
      <c r="W350" s="103">
        <v>0</v>
      </c>
      <c r="X350" s="102"/>
      <c r="Y350" s="91"/>
      <c r="Z350" s="131">
        <v>0</v>
      </c>
      <c r="AA350" s="234"/>
      <c r="AB350" s="143">
        <v>18</v>
      </c>
      <c r="AC350" s="235">
        <v>0</v>
      </c>
      <c r="AD350" s="234"/>
      <c r="AE350" s="91">
        <v>0</v>
      </c>
      <c r="AF350" s="102"/>
      <c r="AG350" s="131"/>
      <c r="AH350" s="106"/>
      <c r="AI350" s="235"/>
      <c r="AJ350" s="91">
        <v>0</v>
      </c>
      <c r="AK350" s="131">
        <v>0</v>
      </c>
      <c r="AL350" s="234"/>
      <c r="AM350" s="91"/>
      <c r="AN350" s="236"/>
      <c r="AO350" s="237">
        <v>0</v>
      </c>
      <c r="AP350" s="237">
        <v>0</v>
      </c>
      <c r="AQ350" s="133">
        <v>0</v>
      </c>
      <c r="AR350" s="133">
        <v>0</v>
      </c>
      <c r="AS350" s="131"/>
      <c r="AT350" s="234"/>
      <c r="AU350" s="131"/>
      <c r="AV350" s="238"/>
      <c r="AW350" s="91">
        <v>0</v>
      </c>
      <c r="AX350" s="92"/>
      <c r="AY350" s="92"/>
    </row>
    <row r="351" spans="1:51" ht="21.75" customHeight="1" x14ac:dyDescent="0.3">
      <c r="A351" s="714" t="s">
        <v>2088</v>
      </c>
      <c r="B351" s="728" t="s">
        <v>2089</v>
      </c>
      <c r="C351" s="728" t="s">
        <v>394</v>
      </c>
      <c r="D351" s="37" t="s">
        <v>72</v>
      </c>
      <c r="E351" s="41">
        <f t="shared" si="6"/>
        <v>64</v>
      </c>
      <c r="F351" s="42">
        <f t="shared" si="7"/>
        <v>60</v>
      </c>
      <c r="G351" s="42">
        <f t="shared" si="8"/>
        <v>60</v>
      </c>
      <c r="H351" s="42">
        <f t="shared" si="9"/>
        <v>40</v>
      </c>
      <c r="I351" s="43">
        <f t="shared" si="10"/>
        <v>40</v>
      </c>
      <c r="J351" s="44">
        <f t="shared" si="11"/>
        <v>264</v>
      </c>
      <c r="K351" s="681">
        <f>(J351+(J352/5))</f>
        <v>340.8</v>
      </c>
      <c r="L351" s="649">
        <f>Nemzetközi!C146</f>
        <v>119</v>
      </c>
      <c r="M351" s="723"/>
      <c r="N351" s="651">
        <f>K351+(L351*2)+(M351*30)</f>
        <v>578.79999999999995</v>
      </c>
      <c r="O351" s="649">
        <f>IF(N351=0,"",RANK(N351,N:N,0))</f>
        <v>23</v>
      </c>
      <c r="P351" s="47">
        <v>0</v>
      </c>
      <c r="Q351" s="49">
        <v>30</v>
      </c>
      <c r="R351" s="49"/>
      <c r="S351" s="111">
        <v>0</v>
      </c>
      <c r="T351" s="229"/>
      <c r="U351" s="230">
        <v>40</v>
      </c>
      <c r="V351" s="229"/>
      <c r="W351" s="63">
        <v>0</v>
      </c>
      <c r="X351" s="59"/>
      <c r="Y351" s="47">
        <v>40</v>
      </c>
      <c r="Z351" s="111">
        <v>0</v>
      </c>
      <c r="AA351" s="229">
        <v>15</v>
      </c>
      <c r="AB351" s="122">
        <v>64</v>
      </c>
      <c r="AC351" s="230">
        <v>60</v>
      </c>
      <c r="AD351" s="229"/>
      <c r="AE351" s="47">
        <v>25</v>
      </c>
      <c r="AF351" s="59"/>
      <c r="AG351" s="111"/>
      <c r="AH351" s="74"/>
      <c r="AI351" s="230"/>
      <c r="AJ351" s="47">
        <v>0</v>
      </c>
      <c r="AK351" s="111">
        <v>0</v>
      </c>
      <c r="AL351" s="229"/>
      <c r="AM351" s="47"/>
      <c r="AN351" s="231"/>
      <c r="AO351" s="232">
        <v>60</v>
      </c>
      <c r="AP351" s="232">
        <v>16</v>
      </c>
      <c r="AQ351" s="112">
        <v>0</v>
      </c>
      <c r="AR351" s="112">
        <v>0</v>
      </c>
      <c r="AS351" s="111"/>
      <c r="AT351" s="229"/>
      <c r="AU351" s="111"/>
      <c r="AV351" s="233"/>
      <c r="AW351" s="47">
        <v>0</v>
      </c>
      <c r="AX351" s="49"/>
      <c r="AY351" s="49"/>
    </row>
    <row r="352" spans="1:51" ht="21.75" customHeight="1" x14ac:dyDescent="0.3">
      <c r="A352" s="718"/>
      <c r="B352" s="670"/>
      <c r="C352" s="670"/>
      <c r="D352" s="85" t="s">
        <v>103</v>
      </c>
      <c r="E352" s="41">
        <f t="shared" si="6"/>
        <v>150</v>
      </c>
      <c r="F352" s="42">
        <f t="shared" si="7"/>
        <v>96</v>
      </c>
      <c r="G352" s="42">
        <f t="shared" si="8"/>
        <v>90</v>
      </c>
      <c r="H352" s="42">
        <f t="shared" si="9"/>
        <v>35</v>
      </c>
      <c r="I352" s="43">
        <f t="shared" si="10"/>
        <v>13</v>
      </c>
      <c r="J352" s="44">
        <f t="shared" si="11"/>
        <v>384</v>
      </c>
      <c r="K352" s="650"/>
      <c r="L352" s="650"/>
      <c r="M352" s="650"/>
      <c r="N352" s="650"/>
      <c r="O352" s="650"/>
      <c r="P352" s="91">
        <v>0</v>
      </c>
      <c r="Q352" s="92">
        <v>35</v>
      </c>
      <c r="R352" s="92"/>
      <c r="S352" s="131">
        <v>0</v>
      </c>
      <c r="T352" s="234"/>
      <c r="U352" s="235">
        <v>90</v>
      </c>
      <c r="V352" s="234"/>
      <c r="W352" s="103">
        <v>0</v>
      </c>
      <c r="X352" s="102"/>
      <c r="Y352" s="91"/>
      <c r="Z352" s="131">
        <v>0</v>
      </c>
      <c r="AA352" s="234"/>
      <c r="AB352" s="143">
        <v>96</v>
      </c>
      <c r="AC352" s="235">
        <v>0</v>
      </c>
      <c r="AD352" s="234"/>
      <c r="AE352" s="91">
        <v>0</v>
      </c>
      <c r="AF352" s="102"/>
      <c r="AG352" s="131"/>
      <c r="AH352" s="106"/>
      <c r="AI352" s="235"/>
      <c r="AJ352" s="91">
        <v>0</v>
      </c>
      <c r="AK352" s="131">
        <v>0</v>
      </c>
      <c r="AL352" s="234"/>
      <c r="AM352" s="91"/>
      <c r="AN352" s="236"/>
      <c r="AO352" s="237">
        <v>150</v>
      </c>
      <c r="AP352" s="237">
        <v>13</v>
      </c>
      <c r="AQ352" s="133">
        <v>0</v>
      </c>
      <c r="AR352" s="133">
        <v>0</v>
      </c>
      <c r="AS352" s="131"/>
      <c r="AT352" s="234"/>
      <c r="AU352" s="131"/>
      <c r="AV352" s="238"/>
      <c r="AW352" s="91">
        <v>0</v>
      </c>
      <c r="AX352" s="92"/>
      <c r="AY352" s="92"/>
    </row>
    <row r="353" spans="1:51" ht="21.75" customHeight="1" x14ac:dyDescent="0.3">
      <c r="A353" s="714" t="s">
        <v>2098</v>
      </c>
      <c r="B353" s="728" t="s">
        <v>2099</v>
      </c>
      <c r="C353" s="728" t="s">
        <v>1327</v>
      </c>
      <c r="D353" s="37" t="s">
        <v>72</v>
      </c>
      <c r="E353" s="41">
        <f t="shared" si="6"/>
        <v>45</v>
      </c>
      <c r="F353" s="42">
        <f t="shared" si="7"/>
        <v>40</v>
      </c>
      <c r="G353" s="42">
        <f t="shared" si="8"/>
        <v>26</v>
      </c>
      <c r="H353" s="42">
        <f t="shared" si="9"/>
        <v>15</v>
      </c>
      <c r="I353" s="43">
        <f t="shared" si="10"/>
        <v>10</v>
      </c>
      <c r="J353" s="44">
        <f t="shared" si="11"/>
        <v>136</v>
      </c>
      <c r="K353" s="681">
        <f>(J353+(J354/5))</f>
        <v>156</v>
      </c>
      <c r="L353" s="649"/>
      <c r="M353" s="723"/>
      <c r="N353" s="651">
        <f>K353+(L353*2)+(M353*30)</f>
        <v>156</v>
      </c>
      <c r="O353" s="649">
        <f>IF(N353=0,"",RANK(N353,N:N,0))</f>
        <v>61</v>
      </c>
      <c r="P353" s="47">
        <v>0</v>
      </c>
      <c r="Q353" s="49"/>
      <c r="R353" s="49"/>
      <c r="S353" s="111">
        <v>0</v>
      </c>
      <c r="T353" s="229"/>
      <c r="U353" s="230"/>
      <c r="V353" s="229"/>
      <c r="W353" s="63">
        <v>40</v>
      </c>
      <c r="X353" s="59"/>
      <c r="Y353" s="47"/>
      <c r="Z353" s="111">
        <v>15</v>
      </c>
      <c r="AA353" s="229"/>
      <c r="AB353" s="122">
        <v>45</v>
      </c>
      <c r="AC353" s="230">
        <v>0</v>
      </c>
      <c r="AD353" s="229"/>
      <c r="AE353" s="47">
        <v>0</v>
      </c>
      <c r="AF353" s="59"/>
      <c r="AG353" s="111"/>
      <c r="AH353" s="74"/>
      <c r="AI353" s="230"/>
      <c r="AJ353" s="47">
        <v>0</v>
      </c>
      <c r="AK353" s="111">
        <v>0</v>
      </c>
      <c r="AL353" s="229"/>
      <c r="AM353" s="47"/>
      <c r="AN353" s="231"/>
      <c r="AO353" s="232">
        <v>10</v>
      </c>
      <c r="AP353" s="232">
        <v>26</v>
      </c>
      <c r="AQ353" s="112">
        <v>0</v>
      </c>
      <c r="AR353" s="112">
        <v>0</v>
      </c>
      <c r="AS353" s="111"/>
      <c r="AT353" s="229"/>
      <c r="AU353" s="111"/>
      <c r="AV353" s="233"/>
      <c r="AW353" s="47">
        <v>0</v>
      </c>
      <c r="AX353" s="49"/>
      <c r="AY353" s="49"/>
    </row>
    <row r="354" spans="1:51" ht="21.75" customHeight="1" x14ac:dyDescent="0.3">
      <c r="A354" s="718"/>
      <c r="B354" s="670"/>
      <c r="C354" s="670"/>
      <c r="D354" s="85" t="s">
        <v>103</v>
      </c>
      <c r="E354" s="41">
        <f t="shared" si="6"/>
        <v>75</v>
      </c>
      <c r="F354" s="42">
        <f t="shared" si="7"/>
        <v>25</v>
      </c>
      <c r="G354" s="42">
        <f t="shared" si="8"/>
        <v>0</v>
      </c>
      <c r="H354" s="42">
        <f t="shared" si="9"/>
        <v>0</v>
      </c>
      <c r="I354" s="43">
        <f t="shared" si="10"/>
        <v>0</v>
      </c>
      <c r="J354" s="44">
        <f t="shared" si="11"/>
        <v>100</v>
      </c>
      <c r="K354" s="650"/>
      <c r="L354" s="650"/>
      <c r="M354" s="650"/>
      <c r="N354" s="650"/>
      <c r="O354" s="650"/>
      <c r="P354" s="91">
        <v>0</v>
      </c>
      <c r="Q354" s="92"/>
      <c r="R354" s="92"/>
      <c r="S354" s="131">
        <v>0</v>
      </c>
      <c r="T354" s="234"/>
      <c r="U354" s="235"/>
      <c r="V354" s="234"/>
      <c r="W354" s="103">
        <v>25</v>
      </c>
      <c r="X354" s="102"/>
      <c r="Y354" s="91"/>
      <c r="Z354" s="131">
        <v>0</v>
      </c>
      <c r="AA354" s="234"/>
      <c r="AB354" s="143">
        <v>75</v>
      </c>
      <c r="AC354" s="235">
        <v>0</v>
      </c>
      <c r="AD354" s="234"/>
      <c r="AE354" s="91">
        <v>0</v>
      </c>
      <c r="AF354" s="102"/>
      <c r="AG354" s="131"/>
      <c r="AH354" s="106"/>
      <c r="AI354" s="235"/>
      <c r="AJ354" s="91">
        <v>0</v>
      </c>
      <c r="AK354" s="131">
        <v>0</v>
      </c>
      <c r="AL354" s="234"/>
      <c r="AM354" s="91"/>
      <c r="AN354" s="236"/>
      <c r="AO354" s="237">
        <v>0</v>
      </c>
      <c r="AP354" s="237">
        <v>0</v>
      </c>
      <c r="AQ354" s="133">
        <v>0</v>
      </c>
      <c r="AR354" s="133">
        <v>0</v>
      </c>
      <c r="AS354" s="131"/>
      <c r="AT354" s="234"/>
      <c r="AU354" s="131"/>
      <c r="AV354" s="238"/>
      <c r="AW354" s="91">
        <v>0</v>
      </c>
      <c r="AX354" s="92"/>
      <c r="AY354" s="92"/>
    </row>
    <row r="355" spans="1:51" ht="21.75" customHeight="1" x14ac:dyDescent="0.3">
      <c r="A355" s="714" t="s">
        <v>1929</v>
      </c>
      <c r="B355" s="728" t="s">
        <v>1930</v>
      </c>
      <c r="C355" s="728" t="s">
        <v>311</v>
      </c>
      <c r="D355" s="37" t="s">
        <v>72</v>
      </c>
      <c r="E355" s="41">
        <f t="shared" si="6"/>
        <v>60</v>
      </c>
      <c r="F355" s="42">
        <f t="shared" si="7"/>
        <v>40</v>
      </c>
      <c r="G355" s="42">
        <f t="shared" si="8"/>
        <v>25</v>
      </c>
      <c r="H355" s="42">
        <f t="shared" si="9"/>
        <v>25</v>
      </c>
      <c r="I355" s="43">
        <f t="shared" si="10"/>
        <v>25</v>
      </c>
      <c r="J355" s="44">
        <f t="shared" si="11"/>
        <v>175</v>
      </c>
      <c r="K355" s="681">
        <f>(J355+(J356/5))</f>
        <v>221</v>
      </c>
      <c r="L355" s="649"/>
      <c r="M355" s="723"/>
      <c r="N355" s="651">
        <f>K355+(L355*2)+(M355*30)</f>
        <v>221</v>
      </c>
      <c r="O355" s="649">
        <f>IF(N355=0,"",RANK(N355,N:N,0))</f>
        <v>52</v>
      </c>
      <c r="P355" s="47">
        <v>0</v>
      </c>
      <c r="Q355" s="49"/>
      <c r="R355" s="49">
        <v>15</v>
      </c>
      <c r="S355" s="111">
        <v>3</v>
      </c>
      <c r="T355" s="229"/>
      <c r="U355" s="230"/>
      <c r="V355" s="229"/>
      <c r="W355" s="63">
        <v>8</v>
      </c>
      <c r="X355" s="59">
        <v>3</v>
      </c>
      <c r="Y355" s="47"/>
      <c r="Z355" s="111">
        <v>3</v>
      </c>
      <c r="AA355" s="229">
        <v>5</v>
      </c>
      <c r="AB355" s="122"/>
      <c r="AC355" s="230">
        <v>25</v>
      </c>
      <c r="AD355" s="229">
        <v>5</v>
      </c>
      <c r="AE355" s="47">
        <v>8</v>
      </c>
      <c r="AF355" s="59">
        <v>5</v>
      </c>
      <c r="AG355" s="111">
        <v>5</v>
      </c>
      <c r="AH355" s="74">
        <v>60</v>
      </c>
      <c r="AI355" s="230"/>
      <c r="AJ355" s="47">
        <v>8</v>
      </c>
      <c r="AK355" s="111">
        <v>15</v>
      </c>
      <c r="AL355" s="229"/>
      <c r="AM355" s="47">
        <v>25</v>
      </c>
      <c r="AN355" s="231">
        <v>25</v>
      </c>
      <c r="AO355" s="232">
        <v>40</v>
      </c>
      <c r="AP355" s="232">
        <v>0</v>
      </c>
      <c r="AQ355" s="112">
        <v>0</v>
      </c>
      <c r="AR355" s="112">
        <v>0</v>
      </c>
      <c r="AS355" s="111"/>
      <c r="AT355" s="229">
        <v>5</v>
      </c>
      <c r="AU355" s="111"/>
      <c r="AV355" s="233"/>
      <c r="AW355" s="47">
        <v>5</v>
      </c>
      <c r="AX355" s="49"/>
      <c r="AY355" s="49"/>
    </row>
    <row r="356" spans="1:51" ht="21.75" customHeight="1" x14ac:dyDescent="0.3">
      <c r="A356" s="718"/>
      <c r="B356" s="670"/>
      <c r="C356" s="670"/>
      <c r="D356" s="85" t="s">
        <v>103</v>
      </c>
      <c r="E356" s="41">
        <f t="shared" si="6"/>
        <v>100</v>
      </c>
      <c r="F356" s="42">
        <f t="shared" si="7"/>
        <v>40</v>
      </c>
      <c r="G356" s="42">
        <f t="shared" si="8"/>
        <v>40</v>
      </c>
      <c r="H356" s="42">
        <f t="shared" si="9"/>
        <v>25</v>
      </c>
      <c r="I356" s="43">
        <f t="shared" si="10"/>
        <v>25</v>
      </c>
      <c r="J356" s="44">
        <f t="shared" si="11"/>
        <v>230</v>
      </c>
      <c r="K356" s="670"/>
      <c r="L356" s="670"/>
      <c r="M356" s="670"/>
      <c r="N356" s="670"/>
      <c r="O356" s="670"/>
      <c r="P356" s="91">
        <v>0</v>
      </c>
      <c r="Q356" s="92"/>
      <c r="R356" s="92"/>
      <c r="S356" s="131">
        <v>0</v>
      </c>
      <c r="T356" s="234"/>
      <c r="U356" s="235"/>
      <c r="V356" s="234"/>
      <c r="W356" s="103">
        <v>25</v>
      </c>
      <c r="X356" s="102"/>
      <c r="Y356" s="91"/>
      <c r="Z356" s="131">
        <v>0</v>
      </c>
      <c r="AA356" s="234"/>
      <c r="AB356" s="143"/>
      <c r="AC356" s="235">
        <v>40</v>
      </c>
      <c r="AD356" s="234"/>
      <c r="AE356" s="91">
        <v>0</v>
      </c>
      <c r="AF356" s="102"/>
      <c r="AG356" s="131"/>
      <c r="AH356" s="106"/>
      <c r="AI356" s="235">
        <v>40</v>
      </c>
      <c r="AJ356" s="91">
        <v>0</v>
      </c>
      <c r="AK356" s="131">
        <v>0</v>
      </c>
      <c r="AL356" s="234"/>
      <c r="AM356" s="91"/>
      <c r="AN356" s="236">
        <v>100</v>
      </c>
      <c r="AO356" s="237">
        <v>25</v>
      </c>
      <c r="AP356" s="237">
        <v>0</v>
      </c>
      <c r="AQ356" s="133">
        <v>0</v>
      </c>
      <c r="AR356" s="133">
        <v>0</v>
      </c>
      <c r="AS356" s="131"/>
      <c r="AT356" s="234"/>
      <c r="AU356" s="131"/>
      <c r="AV356" s="238"/>
      <c r="AW356" s="91">
        <v>0</v>
      </c>
      <c r="AX356" s="92"/>
      <c r="AY356" s="92"/>
    </row>
    <row r="357" spans="1:51" ht="21.75" customHeight="1" x14ac:dyDescent="0.3">
      <c r="A357" s="714" t="s">
        <v>2119</v>
      </c>
      <c r="B357" s="728" t="s">
        <v>2120</v>
      </c>
      <c r="C357" s="728" t="s">
        <v>144</v>
      </c>
      <c r="D357" s="37" t="s">
        <v>72</v>
      </c>
      <c r="E357" s="41">
        <f t="shared" si="6"/>
        <v>0</v>
      </c>
      <c r="F357" s="42">
        <f t="shared" si="7"/>
        <v>0</v>
      </c>
      <c r="G357" s="42">
        <f t="shared" si="8"/>
        <v>0</v>
      </c>
      <c r="H357" s="42">
        <f t="shared" si="9"/>
        <v>0</v>
      </c>
      <c r="I357" s="43">
        <f t="shared" si="10"/>
        <v>0</v>
      </c>
      <c r="J357" s="44">
        <f t="shared" si="11"/>
        <v>0</v>
      </c>
      <c r="K357" s="681">
        <f>(J357+(J358/5))</f>
        <v>0</v>
      </c>
      <c r="L357" s="649"/>
      <c r="M357" s="723"/>
      <c r="N357" s="651">
        <f>K357+(L357*2)+(M357*30)</f>
        <v>0</v>
      </c>
      <c r="O357" s="649" t="str">
        <f>IF(N357=0,"",RANK(N357,N:N,0))</f>
        <v/>
      </c>
      <c r="P357" s="47">
        <v>0</v>
      </c>
      <c r="Q357" s="49"/>
      <c r="R357" s="49"/>
      <c r="S357" s="111">
        <v>0</v>
      </c>
      <c r="T357" s="229"/>
      <c r="U357" s="230"/>
      <c r="V357" s="229"/>
      <c r="W357" s="63">
        <v>0</v>
      </c>
      <c r="X357" s="59"/>
      <c r="Y357" s="47"/>
      <c r="Z357" s="111">
        <v>0</v>
      </c>
      <c r="AA357" s="229"/>
      <c r="AB357" s="122"/>
      <c r="AC357" s="230">
        <v>0</v>
      </c>
      <c r="AD357" s="229"/>
      <c r="AE357" s="47">
        <v>0</v>
      </c>
      <c r="AF357" s="59"/>
      <c r="AG357" s="111"/>
      <c r="AH357" s="74"/>
      <c r="AI357" s="230"/>
      <c r="AJ357" s="47">
        <v>0</v>
      </c>
      <c r="AK357" s="111">
        <v>0</v>
      </c>
      <c r="AL357" s="229"/>
      <c r="AM357" s="47"/>
      <c r="AN357" s="231"/>
      <c r="AO357" s="232">
        <v>0</v>
      </c>
      <c r="AP357" s="232">
        <v>0</v>
      </c>
      <c r="AQ357" s="112">
        <v>0</v>
      </c>
      <c r="AR357" s="112">
        <v>0</v>
      </c>
      <c r="AS357" s="111"/>
      <c r="AT357" s="229"/>
      <c r="AU357" s="111"/>
      <c r="AV357" s="233"/>
      <c r="AW357" s="47">
        <v>15</v>
      </c>
      <c r="AX357" s="49"/>
      <c r="AY357" s="49"/>
    </row>
    <row r="358" spans="1:51" ht="21.75" customHeight="1" x14ac:dyDescent="0.3">
      <c r="A358" s="718"/>
      <c r="B358" s="670"/>
      <c r="C358" s="670"/>
      <c r="D358" s="85" t="s">
        <v>103</v>
      </c>
      <c r="E358" s="41">
        <f t="shared" si="6"/>
        <v>0</v>
      </c>
      <c r="F358" s="42">
        <f t="shared" si="7"/>
        <v>0</v>
      </c>
      <c r="G358" s="42">
        <f t="shared" si="8"/>
        <v>0</v>
      </c>
      <c r="H358" s="42">
        <f t="shared" si="9"/>
        <v>0</v>
      </c>
      <c r="I358" s="43">
        <f t="shared" si="10"/>
        <v>0</v>
      </c>
      <c r="J358" s="44">
        <f t="shared" si="11"/>
        <v>0</v>
      </c>
      <c r="K358" s="650"/>
      <c r="L358" s="650"/>
      <c r="M358" s="650"/>
      <c r="N358" s="650"/>
      <c r="O358" s="670"/>
      <c r="P358" s="91">
        <v>0</v>
      </c>
      <c r="Q358" s="92"/>
      <c r="R358" s="92"/>
      <c r="S358" s="131">
        <v>0</v>
      </c>
      <c r="T358" s="234"/>
      <c r="U358" s="235"/>
      <c r="V358" s="234"/>
      <c r="W358" s="103">
        <v>0</v>
      </c>
      <c r="X358" s="102"/>
      <c r="Y358" s="91"/>
      <c r="Z358" s="131">
        <v>0</v>
      </c>
      <c r="AA358" s="234"/>
      <c r="AB358" s="143"/>
      <c r="AC358" s="235">
        <v>0</v>
      </c>
      <c r="AD358" s="234"/>
      <c r="AE358" s="91">
        <v>0</v>
      </c>
      <c r="AF358" s="102"/>
      <c r="AG358" s="131"/>
      <c r="AH358" s="106"/>
      <c r="AI358" s="235"/>
      <c r="AJ358" s="91">
        <v>0</v>
      </c>
      <c r="AK358" s="131">
        <v>0</v>
      </c>
      <c r="AL358" s="234"/>
      <c r="AM358" s="91"/>
      <c r="AN358" s="236"/>
      <c r="AO358" s="237">
        <v>0</v>
      </c>
      <c r="AP358" s="237">
        <v>0</v>
      </c>
      <c r="AQ358" s="133">
        <v>0</v>
      </c>
      <c r="AR358" s="133">
        <v>0</v>
      </c>
      <c r="AS358" s="131"/>
      <c r="AT358" s="234"/>
      <c r="AU358" s="131"/>
      <c r="AV358" s="238"/>
      <c r="AW358" s="91">
        <v>0</v>
      </c>
      <c r="AX358" s="92"/>
      <c r="AY358" s="92"/>
    </row>
    <row r="359" spans="1:51" ht="21.75" customHeight="1" x14ac:dyDescent="0.3">
      <c r="A359" s="714" t="s">
        <v>1954</v>
      </c>
      <c r="B359" s="728" t="s">
        <v>1956</v>
      </c>
      <c r="C359" s="728" t="s">
        <v>311</v>
      </c>
      <c r="D359" s="37" t="s">
        <v>72</v>
      </c>
      <c r="E359" s="41">
        <f t="shared" si="6"/>
        <v>350</v>
      </c>
      <c r="F359" s="42">
        <f t="shared" si="7"/>
        <v>350</v>
      </c>
      <c r="G359" s="42">
        <f t="shared" si="8"/>
        <v>120</v>
      </c>
      <c r="H359" s="42">
        <f t="shared" si="9"/>
        <v>60</v>
      </c>
      <c r="I359" s="43">
        <f t="shared" si="10"/>
        <v>0</v>
      </c>
      <c r="J359" s="44">
        <f t="shared" si="11"/>
        <v>880</v>
      </c>
      <c r="K359" s="681">
        <f>(J359+(J360/5))</f>
        <v>1004</v>
      </c>
      <c r="L359" s="649">
        <f>Nemzetközi!C149</f>
        <v>280</v>
      </c>
      <c r="M359" s="723">
        <f>Nemzetközi!D149</f>
        <v>2</v>
      </c>
      <c r="N359" s="651">
        <f>K359+(L359*2)+(M359*30)</f>
        <v>1624</v>
      </c>
      <c r="O359" s="649">
        <f>IF(N359=0,"",RANK(N359,N:N,0))</f>
        <v>8</v>
      </c>
      <c r="P359" s="47">
        <v>0</v>
      </c>
      <c r="Q359" s="49"/>
      <c r="R359" s="49">
        <v>120</v>
      </c>
      <c r="S359" s="111">
        <v>0</v>
      </c>
      <c r="T359" s="229"/>
      <c r="U359" s="230"/>
      <c r="V359" s="229"/>
      <c r="W359" s="63">
        <v>0</v>
      </c>
      <c r="X359" s="59"/>
      <c r="Y359" s="47"/>
      <c r="Z359" s="111">
        <v>0</v>
      </c>
      <c r="AA359" s="229"/>
      <c r="AB359" s="122"/>
      <c r="AC359" s="230">
        <v>350</v>
      </c>
      <c r="AD359" s="229"/>
      <c r="AE359" s="47">
        <v>0</v>
      </c>
      <c r="AF359" s="59"/>
      <c r="AG359" s="111"/>
      <c r="AH359" s="74"/>
      <c r="AI359" s="230">
        <v>350</v>
      </c>
      <c r="AJ359" s="47">
        <v>0</v>
      </c>
      <c r="AK359" s="111">
        <v>0</v>
      </c>
      <c r="AL359" s="229"/>
      <c r="AM359" s="47"/>
      <c r="AN359" s="231"/>
      <c r="AO359" s="232">
        <v>0</v>
      </c>
      <c r="AP359" s="232">
        <v>60</v>
      </c>
      <c r="AQ359" s="112">
        <v>0</v>
      </c>
      <c r="AR359" s="112">
        <v>0</v>
      </c>
      <c r="AS359" s="111"/>
      <c r="AT359" s="229"/>
      <c r="AU359" s="111"/>
      <c r="AV359" s="233"/>
      <c r="AW359" s="47">
        <v>0</v>
      </c>
      <c r="AX359" s="49"/>
      <c r="AY359" s="49"/>
    </row>
    <row r="360" spans="1:51" ht="21.75" customHeight="1" x14ac:dyDescent="0.3">
      <c r="A360" s="718"/>
      <c r="B360" s="670"/>
      <c r="C360" s="670"/>
      <c r="D360" s="85" t="s">
        <v>103</v>
      </c>
      <c r="E360" s="41">
        <f t="shared" si="6"/>
        <v>250</v>
      </c>
      <c r="F360" s="42">
        <f t="shared" si="7"/>
        <v>250</v>
      </c>
      <c r="G360" s="42">
        <f t="shared" si="8"/>
        <v>120</v>
      </c>
      <c r="H360" s="42">
        <f t="shared" si="9"/>
        <v>0</v>
      </c>
      <c r="I360" s="43">
        <f t="shared" si="10"/>
        <v>0</v>
      </c>
      <c r="J360" s="44">
        <f t="shared" si="11"/>
        <v>620</v>
      </c>
      <c r="K360" s="650"/>
      <c r="L360" s="650"/>
      <c r="M360" s="650"/>
      <c r="N360" s="650"/>
      <c r="O360" s="650"/>
      <c r="P360" s="91">
        <v>0</v>
      </c>
      <c r="Q360" s="92"/>
      <c r="R360" s="92">
        <v>120</v>
      </c>
      <c r="S360" s="131">
        <v>0</v>
      </c>
      <c r="T360" s="234"/>
      <c r="U360" s="235"/>
      <c r="V360" s="234"/>
      <c r="W360" s="103">
        <v>0</v>
      </c>
      <c r="X360" s="102"/>
      <c r="Y360" s="91"/>
      <c r="Z360" s="131">
        <v>0</v>
      </c>
      <c r="AA360" s="234"/>
      <c r="AB360" s="143"/>
      <c r="AC360" s="235">
        <v>250</v>
      </c>
      <c r="AD360" s="234"/>
      <c r="AE360" s="91">
        <v>0</v>
      </c>
      <c r="AF360" s="102"/>
      <c r="AG360" s="131"/>
      <c r="AH360" s="106"/>
      <c r="AI360" s="235">
        <v>250</v>
      </c>
      <c r="AJ360" s="91">
        <v>0</v>
      </c>
      <c r="AK360" s="131">
        <v>0</v>
      </c>
      <c r="AL360" s="234"/>
      <c r="AM360" s="91"/>
      <c r="AN360" s="236"/>
      <c r="AO360" s="237">
        <v>0</v>
      </c>
      <c r="AP360" s="237">
        <v>0</v>
      </c>
      <c r="AQ360" s="133">
        <v>0</v>
      </c>
      <c r="AR360" s="133">
        <v>0</v>
      </c>
      <c r="AS360" s="131"/>
      <c r="AT360" s="234"/>
      <c r="AU360" s="131"/>
      <c r="AV360" s="238"/>
      <c r="AW360" s="91">
        <v>0</v>
      </c>
      <c r="AX360" s="92"/>
      <c r="AY360" s="92"/>
    </row>
    <row r="361" spans="1:51" ht="21.75" customHeight="1" x14ac:dyDescent="0.3">
      <c r="A361" s="714" t="s">
        <v>1963</v>
      </c>
      <c r="B361" s="728" t="s">
        <v>1964</v>
      </c>
      <c r="C361" s="728" t="s">
        <v>43</v>
      </c>
      <c r="D361" s="37" t="s">
        <v>72</v>
      </c>
      <c r="E361" s="41">
        <f t="shared" si="6"/>
        <v>40</v>
      </c>
      <c r="F361" s="42">
        <f t="shared" si="7"/>
        <v>30</v>
      </c>
      <c r="G361" s="42">
        <f t="shared" si="8"/>
        <v>8</v>
      </c>
      <c r="H361" s="42">
        <f t="shared" si="9"/>
        <v>5</v>
      </c>
      <c r="I361" s="43">
        <f t="shared" si="10"/>
        <v>5</v>
      </c>
      <c r="J361" s="44">
        <f t="shared" si="11"/>
        <v>88</v>
      </c>
      <c r="K361" s="681">
        <f>(J361+(J362/5))</f>
        <v>88</v>
      </c>
      <c r="L361" s="649"/>
      <c r="M361" s="723"/>
      <c r="N361" s="651">
        <f>K361+(L361*2)+(M361*30)</f>
        <v>88</v>
      </c>
      <c r="O361" s="649">
        <f>IF(N361=0,"",RANK(N361,N:N,0))</f>
        <v>81</v>
      </c>
      <c r="P361" s="47">
        <v>0</v>
      </c>
      <c r="Q361" s="49"/>
      <c r="R361" s="49">
        <v>30</v>
      </c>
      <c r="S361" s="111">
        <v>0</v>
      </c>
      <c r="T361" s="229"/>
      <c r="U361" s="230"/>
      <c r="V361" s="229"/>
      <c r="W361" s="63">
        <v>0</v>
      </c>
      <c r="X361" s="59">
        <v>3</v>
      </c>
      <c r="Y361" s="47"/>
      <c r="Z361" s="111">
        <v>0</v>
      </c>
      <c r="AA361" s="229"/>
      <c r="AB361" s="122"/>
      <c r="AC361" s="230">
        <v>0</v>
      </c>
      <c r="AD361" s="229">
        <v>5</v>
      </c>
      <c r="AE361" s="47">
        <v>5</v>
      </c>
      <c r="AF361" s="59"/>
      <c r="AG361" s="111">
        <v>8</v>
      </c>
      <c r="AH361" s="74">
        <v>40</v>
      </c>
      <c r="AI361" s="230"/>
      <c r="AJ361" s="47">
        <v>5</v>
      </c>
      <c r="AK361" s="111">
        <v>0</v>
      </c>
      <c r="AL361" s="229"/>
      <c r="AM361" s="47"/>
      <c r="AN361" s="231"/>
      <c r="AO361" s="232">
        <v>0</v>
      </c>
      <c r="AP361" s="232">
        <v>0</v>
      </c>
      <c r="AQ361" s="112">
        <v>0</v>
      </c>
      <c r="AR361" s="112">
        <v>0</v>
      </c>
      <c r="AS361" s="111"/>
      <c r="AT361" s="229"/>
      <c r="AU361" s="111"/>
      <c r="AV361" s="233"/>
      <c r="AW361" s="47">
        <v>0</v>
      </c>
      <c r="AX361" s="49"/>
      <c r="AY361" s="49"/>
    </row>
    <row r="362" spans="1:51" ht="21.75" customHeight="1" x14ac:dyDescent="0.3">
      <c r="A362" s="718"/>
      <c r="B362" s="670"/>
      <c r="C362" s="670"/>
      <c r="D362" s="85" t="s">
        <v>103</v>
      </c>
      <c r="E362" s="41">
        <f t="shared" si="6"/>
        <v>0</v>
      </c>
      <c r="F362" s="42">
        <f t="shared" si="7"/>
        <v>0</v>
      </c>
      <c r="G362" s="42">
        <f t="shared" si="8"/>
        <v>0</v>
      </c>
      <c r="H362" s="42">
        <f t="shared" si="9"/>
        <v>0</v>
      </c>
      <c r="I362" s="43">
        <f t="shared" si="10"/>
        <v>0</v>
      </c>
      <c r="J362" s="44">
        <f t="shared" si="11"/>
        <v>0</v>
      </c>
      <c r="K362" s="650"/>
      <c r="L362" s="650"/>
      <c r="M362" s="650"/>
      <c r="N362" s="650"/>
      <c r="O362" s="650"/>
      <c r="P362" s="91">
        <v>0</v>
      </c>
      <c r="Q362" s="92"/>
      <c r="R362" s="92"/>
      <c r="S362" s="131">
        <v>0</v>
      </c>
      <c r="T362" s="234"/>
      <c r="U362" s="235"/>
      <c r="V362" s="234"/>
      <c r="W362" s="103">
        <v>0</v>
      </c>
      <c r="X362" s="102"/>
      <c r="Y362" s="91"/>
      <c r="Z362" s="131">
        <v>0</v>
      </c>
      <c r="AA362" s="234"/>
      <c r="AB362" s="143"/>
      <c r="AC362" s="235">
        <v>0</v>
      </c>
      <c r="AD362" s="234"/>
      <c r="AE362" s="91">
        <v>0</v>
      </c>
      <c r="AF362" s="102"/>
      <c r="AG362" s="131"/>
      <c r="AH362" s="106"/>
      <c r="AI362" s="235"/>
      <c r="AJ362" s="91">
        <v>0</v>
      </c>
      <c r="AK362" s="131">
        <v>0</v>
      </c>
      <c r="AL362" s="234"/>
      <c r="AM362" s="91"/>
      <c r="AN362" s="236"/>
      <c r="AO362" s="237">
        <v>0</v>
      </c>
      <c r="AP362" s="237">
        <v>0</v>
      </c>
      <c r="AQ362" s="133">
        <v>0</v>
      </c>
      <c r="AR362" s="133">
        <v>0</v>
      </c>
      <c r="AS362" s="131"/>
      <c r="AT362" s="234"/>
      <c r="AU362" s="131"/>
      <c r="AV362" s="238"/>
      <c r="AW362" s="91">
        <v>0</v>
      </c>
      <c r="AX362" s="92"/>
      <c r="AY362" s="92"/>
    </row>
    <row r="363" spans="1:51" ht="21.75" customHeight="1" x14ac:dyDescent="0.3">
      <c r="A363" s="714" t="s">
        <v>1168</v>
      </c>
      <c r="B363" s="728" t="s">
        <v>1169</v>
      </c>
      <c r="C363" s="728" t="s">
        <v>602</v>
      </c>
      <c r="D363" s="37" t="s">
        <v>72</v>
      </c>
      <c r="E363" s="41">
        <f t="shared" si="6"/>
        <v>5</v>
      </c>
      <c r="F363" s="42">
        <f t="shared" si="7"/>
        <v>0</v>
      </c>
      <c r="G363" s="42">
        <f t="shared" si="8"/>
        <v>0</v>
      </c>
      <c r="H363" s="42">
        <f t="shared" si="9"/>
        <v>0</v>
      </c>
      <c r="I363" s="43">
        <f t="shared" si="10"/>
        <v>0</v>
      </c>
      <c r="J363" s="44">
        <f t="shared" si="11"/>
        <v>5</v>
      </c>
      <c r="K363" s="681">
        <f>(J363+(J364/5))</f>
        <v>5</v>
      </c>
      <c r="L363" s="649"/>
      <c r="M363" s="723"/>
      <c r="N363" s="651">
        <f>K363+(L363*2)+(M363*30)</f>
        <v>5</v>
      </c>
      <c r="O363" s="649">
        <f>IF(N363=0,"",RANK(N363,N:N,0))</f>
        <v>166</v>
      </c>
      <c r="P363" s="47">
        <v>0</v>
      </c>
      <c r="Q363" s="49"/>
      <c r="R363" s="49"/>
      <c r="S363" s="111">
        <v>0</v>
      </c>
      <c r="T363" s="229"/>
      <c r="U363" s="230"/>
      <c r="V363" s="229"/>
      <c r="W363" s="63">
        <v>0</v>
      </c>
      <c r="X363" s="59"/>
      <c r="Y363" s="47"/>
      <c r="Z363" s="111">
        <v>0</v>
      </c>
      <c r="AA363" s="229"/>
      <c r="AB363" s="122"/>
      <c r="AC363" s="230">
        <v>0</v>
      </c>
      <c r="AD363" s="229"/>
      <c r="AE363" s="47">
        <v>0</v>
      </c>
      <c r="AF363" s="59"/>
      <c r="AG363" s="111"/>
      <c r="AH363" s="74"/>
      <c r="AI363" s="230"/>
      <c r="AJ363" s="47">
        <v>0</v>
      </c>
      <c r="AK363" s="111">
        <v>0</v>
      </c>
      <c r="AL363" s="229"/>
      <c r="AM363" s="47"/>
      <c r="AN363" s="231"/>
      <c r="AO363" s="232">
        <v>0</v>
      </c>
      <c r="AP363" s="232">
        <v>0</v>
      </c>
      <c r="AQ363" s="112">
        <v>0</v>
      </c>
      <c r="AR363" s="112">
        <v>0</v>
      </c>
      <c r="AS363" s="111"/>
      <c r="AT363" s="229"/>
      <c r="AU363" s="111">
        <v>5</v>
      </c>
      <c r="AV363" s="233"/>
      <c r="AW363" s="47">
        <v>0</v>
      </c>
      <c r="AX363" s="49"/>
      <c r="AY363" s="49"/>
    </row>
    <row r="364" spans="1:51" ht="21.75" customHeight="1" x14ac:dyDescent="0.3">
      <c r="A364" s="718"/>
      <c r="B364" s="670"/>
      <c r="C364" s="670"/>
      <c r="D364" s="85" t="s">
        <v>103</v>
      </c>
      <c r="E364" s="41">
        <f t="shared" si="6"/>
        <v>0</v>
      </c>
      <c r="F364" s="42">
        <f t="shared" si="7"/>
        <v>0</v>
      </c>
      <c r="G364" s="42">
        <f t="shared" si="8"/>
        <v>0</v>
      </c>
      <c r="H364" s="42">
        <f t="shared" si="9"/>
        <v>0</v>
      </c>
      <c r="I364" s="43">
        <f t="shared" si="10"/>
        <v>0</v>
      </c>
      <c r="J364" s="44">
        <f t="shared" si="11"/>
        <v>0</v>
      </c>
      <c r="K364" s="650"/>
      <c r="L364" s="650"/>
      <c r="M364" s="650"/>
      <c r="N364" s="650"/>
      <c r="O364" s="650"/>
      <c r="P364" s="91">
        <v>0</v>
      </c>
      <c r="Q364" s="92"/>
      <c r="R364" s="92"/>
      <c r="S364" s="131">
        <v>0</v>
      </c>
      <c r="T364" s="234"/>
      <c r="U364" s="235"/>
      <c r="V364" s="234"/>
      <c r="W364" s="103">
        <v>0</v>
      </c>
      <c r="X364" s="102"/>
      <c r="Y364" s="91"/>
      <c r="Z364" s="131">
        <v>0</v>
      </c>
      <c r="AA364" s="234"/>
      <c r="AB364" s="143"/>
      <c r="AC364" s="235">
        <v>0</v>
      </c>
      <c r="AD364" s="234"/>
      <c r="AE364" s="91">
        <v>0</v>
      </c>
      <c r="AF364" s="102"/>
      <c r="AG364" s="131"/>
      <c r="AH364" s="106"/>
      <c r="AI364" s="235"/>
      <c r="AJ364" s="91">
        <v>0</v>
      </c>
      <c r="AK364" s="131">
        <v>0</v>
      </c>
      <c r="AL364" s="234"/>
      <c r="AM364" s="91"/>
      <c r="AN364" s="236"/>
      <c r="AO364" s="237">
        <v>0</v>
      </c>
      <c r="AP364" s="237">
        <v>0</v>
      </c>
      <c r="AQ364" s="133">
        <v>0</v>
      </c>
      <c r="AR364" s="133">
        <v>0</v>
      </c>
      <c r="AS364" s="131"/>
      <c r="AT364" s="234"/>
      <c r="AU364" s="131"/>
      <c r="AV364" s="238"/>
      <c r="AW364" s="91">
        <v>0</v>
      </c>
      <c r="AX364" s="92"/>
      <c r="AY364" s="92"/>
    </row>
    <row r="365" spans="1:51" ht="21.75" customHeight="1" x14ac:dyDescent="0.3">
      <c r="A365" s="714" t="s">
        <v>2164</v>
      </c>
      <c r="B365" s="728" t="s">
        <v>2165</v>
      </c>
      <c r="C365" s="728" t="s">
        <v>562</v>
      </c>
      <c r="D365" s="37" t="s">
        <v>72</v>
      </c>
      <c r="E365" s="41">
        <f t="shared" si="6"/>
        <v>2</v>
      </c>
      <c r="F365" s="42">
        <f t="shared" si="7"/>
        <v>0</v>
      </c>
      <c r="G365" s="42">
        <f t="shared" si="8"/>
        <v>0</v>
      </c>
      <c r="H365" s="42">
        <f t="shared" si="9"/>
        <v>0</v>
      </c>
      <c r="I365" s="43">
        <f t="shared" si="10"/>
        <v>0</v>
      </c>
      <c r="J365" s="44">
        <f t="shared" si="11"/>
        <v>2</v>
      </c>
      <c r="K365" s="681">
        <f>(J365+(J366/5))</f>
        <v>2.2000000000000002</v>
      </c>
      <c r="L365" s="649"/>
      <c r="M365" s="723"/>
      <c r="N365" s="651">
        <f>K365+(L365*2)+(M365*30)</f>
        <v>2.2000000000000002</v>
      </c>
      <c r="O365" s="649">
        <f>IF(N365=0,"",RANK(N365,N:N,0))</f>
        <v>189</v>
      </c>
      <c r="P365" s="47">
        <v>0</v>
      </c>
      <c r="Q365" s="49"/>
      <c r="R365" s="49"/>
      <c r="S365" s="111">
        <v>0</v>
      </c>
      <c r="T365" s="229"/>
      <c r="U365" s="230"/>
      <c r="V365" s="229"/>
      <c r="W365" s="63">
        <v>0</v>
      </c>
      <c r="X365" s="59"/>
      <c r="Y365" s="47"/>
      <c r="Z365" s="111">
        <v>0</v>
      </c>
      <c r="AA365" s="229"/>
      <c r="AB365" s="122">
        <v>2</v>
      </c>
      <c r="AC365" s="230">
        <v>0</v>
      </c>
      <c r="AD365" s="229"/>
      <c r="AE365" s="47">
        <v>0</v>
      </c>
      <c r="AF365" s="59"/>
      <c r="AG365" s="111"/>
      <c r="AH365" s="74"/>
      <c r="AI365" s="230"/>
      <c r="AJ365" s="47">
        <v>0</v>
      </c>
      <c r="AK365" s="111">
        <v>0</v>
      </c>
      <c r="AL365" s="229"/>
      <c r="AM365" s="47"/>
      <c r="AN365" s="231"/>
      <c r="AO365" s="232">
        <v>0</v>
      </c>
      <c r="AP365" s="232">
        <v>0</v>
      </c>
      <c r="AQ365" s="112">
        <v>0</v>
      </c>
      <c r="AR365" s="112">
        <v>0</v>
      </c>
      <c r="AS365" s="111"/>
      <c r="AT365" s="229"/>
      <c r="AU365" s="111"/>
      <c r="AV365" s="233"/>
      <c r="AW365" s="47">
        <v>0</v>
      </c>
      <c r="AX365" s="49"/>
      <c r="AY365" s="49"/>
    </row>
    <row r="366" spans="1:51" ht="21.75" customHeight="1" x14ac:dyDescent="0.3">
      <c r="A366" s="718"/>
      <c r="B366" s="670"/>
      <c r="C366" s="670"/>
      <c r="D366" s="85" t="s">
        <v>103</v>
      </c>
      <c r="E366" s="41">
        <f t="shared" si="6"/>
        <v>1</v>
      </c>
      <c r="F366" s="42">
        <f t="shared" si="7"/>
        <v>0</v>
      </c>
      <c r="G366" s="42">
        <f t="shared" si="8"/>
        <v>0</v>
      </c>
      <c r="H366" s="42">
        <f t="shared" si="9"/>
        <v>0</v>
      </c>
      <c r="I366" s="43">
        <f t="shared" si="10"/>
        <v>0</v>
      </c>
      <c r="J366" s="44">
        <f t="shared" si="11"/>
        <v>1</v>
      </c>
      <c r="K366" s="650"/>
      <c r="L366" s="650"/>
      <c r="M366" s="650"/>
      <c r="N366" s="650"/>
      <c r="O366" s="650"/>
      <c r="P366" s="91">
        <v>0</v>
      </c>
      <c r="Q366" s="92"/>
      <c r="R366" s="92"/>
      <c r="S366" s="131">
        <v>0</v>
      </c>
      <c r="T366" s="234"/>
      <c r="U366" s="235"/>
      <c r="V366" s="234"/>
      <c r="W366" s="103">
        <v>0</v>
      </c>
      <c r="X366" s="102"/>
      <c r="Y366" s="91"/>
      <c r="Z366" s="131">
        <v>0</v>
      </c>
      <c r="AA366" s="234"/>
      <c r="AB366" s="143">
        <v>1</v>
      </c>
      <c r="AC366" s="235">
        <v>0</v>
      </c>
      <c r="AD366" s="234"/>
      <c r="AE366" s="91">
        <v>0</v>
      </c>
      <c r="AF366" s="102"/>
      <c r="AG366" s="131"/>
      <c r="AH366" s="106"/>
      <c r="AI366" s="235"/>
      <c r="AJ366" s="91">
        <v>0</v>
      </c>
      <c r="AK366" s="131">
        <v>0</v>
      </c>
      <c r="AL366" s="234"/>
      <c r="AM366" s="91"/>
      <c r="AN366" s="236"/>
      <c r="AO366" s="237">
        <v>0</v>
      </c>
      <c r="AP366" s="237">
        <v>0</v>
      </c>
      <c r="AQ366" s="133">
        <v>0</v>
      </c>
      <c r="AR366" s="133">
        <v>0</v>
      </c>
      <c r="AS366" s="131"/>
      <c r="AT366" s="234"/>
      <c r="AU366" s="131"/>
      <c r="AV366" s="238"/>
      <c r="AW366" s="91">
        <v>0</v>
      </c>
      <c r="AX366" s="92"/>
      <c r="AY366" s="92"/>
    </row>
    <row r="367" spans="1:51" ht="21.75" customHeight="1" x14ac:dyDescent="0.3">
      <c r="A367" s="714" t="s">
        <v>1976</v>
      </c>
      <c r="B367" s="728" t="s">
        <v>1977</v>
      </c>
      <c r="C367" s="728" t="s">
        <v>1978</v>
      </c>
      <c r="D367" s="37" t="s">
        <v>72</v>
      </c>
      <c r="E367" s="41">
        <f t="shared" si="6"/>
        <v>60</v>
      </c>
      <c r="F367" s="42">
        <f t="shared" si="7"/>
        <v>40</v>
      </c>
      <c r="G367" s="42">
        <f t="shared" si="8"/>
        <v>40</v>
      </c>
      <c r="H367" s="42">
        <f t="shared" si="9"/>
        <v>25</v>
      </c>
      <c r="I367" s="43">
        <f t="shared" si="10"/>
        <v>25</v>
      </c>
      <c r="J367" s="44">
        <f t="shared" si="11"/>
        <v>190</v>
      </c>
      <c r="K367" s="681">
        <f>(J367+(J368/5))</f>
        <v>212</v>
      </c>
      <c r="L367" s="649"/>
      <c r="M367" s="723"/>
      <c r="N367" s="651">
        <f>K367+(L367*2)+(M367*30)</f>
        <v>212</v>
      </c>
      <c r="O367" s="649">
        <f>IF(N367=0,"",RANK(N367,N:N,0))</f>
        <v>54</v>
      </c>
      <c r="P367" s="47">
        <v>0</v>
      </c>
      <c r="Q367" s="49"/>
      <c r="R367" s="49"/>
      <c r="S367" s="111">
        <v>0</v>
      </c>
      <c r="T367" s="229"/>
      <c r="U367" s="230"/>
      <c r="V367" s="229">
        <v>15</v>
      </c>
      <c r="W367" s="63">
        <v>8</v>
      </c>
      <c r="X367" s="59"/>
      <c r="Y367" s="47"/>
      <c r="Z367" s="111">
        <v>0</v>
      </c>
      <c r="AA367" s="229"/>
      <c r="AB367" s="122"/>
      <c r="AC367" s="230">
        <v>0</v>
      </c>
      <c r="AD367" s="229">
        <v>25</v>
      </c>
      <c r="AE367" s="47">
        <v>0</v>
      </c>
      <c r="AF367" s="59">
        <v>15</v>
      </c>
      <c r="AG367" s="111"/>
      <c r="AH367" s="74">
        <v>60</v>
      </c>
      <c r="AI367" s="230"/>
      <c r="AJ367" s="47">
        <v>0</v>
      </c>
      <c r="AK367" s="111">
        <v>0</v>
      </c>
      <c r="AL367" s="229"/>
      <c r="AM367" s="47">
        <v>40</v>
      </c>
      <c r="AN367" s="231"/>
      <c r="AO367" s="232">
        <v>40</v>
      </c>
      <c r="AP367" s="232">
        <v>0</v>
      </c>
      <c r="AQ367" s="112">
        <v>0</v>
      </c>
      <c r="AR367" s="112">
        <v>0</v>
      </c>
      <c r="AS367" s="111"/>
      <c r="AT367" s="229">
        <v>25</v>
      </c>
      <c r="AU367" s="111"/>
      <c r="AV367" s="233"/>
      <c r="AW367" s="47">
        <v>0</v>
      </c>
      <c r="AX367" s="49"/>
      <c r="AY367" s="49"/>
    </row>
    <row r="368" spans="1:51" ht="21.75" customHeight="1" x14ac:dyDescent="0.3">
      <c r="A368" s="718"/>
      <c r="B368" s="670"/>
      <c r="C368" s="670"/>
      <c r="D368" s="85" t="s">
        <v>103</v>
      </c>
      <c r="E368" s="41">
        <f t="shared" si="6"/>
        <v>60</v>
      </c>
      <c r="F368" s="42">
        <f t="shared" si="7"/>
        <v>25</v>
      </c>
      <c r="G368" s="42">
        <f t="shared" si="8"/>
        <v>25</v>
      </c>
      <c r="H368" s="42">
        <f t="shared" si="9"/>
        <v>0</v>
      </c>
      <c r="I368" s="43">
        <f t="shared" si="10"/>
        <v>0</v>
      </c>
      <c r="J368" s="44">
        <f t="shared" si="11"/>
        <v>110</v>
      </c>
      <c r="K368" s="650"/>
      <c r="L368" s="650"/>
      <c r="M368" s="650"/>
      <c r="N368" s="650"/>
      <c r="O368" s="650"/>
      <c r="P368" s="91">
        <v>0</v>
      </c>
      <c r="Q368" s="92"/>
      <c r="R368" s="92"/>
      <c r="S368" s="131">
        <v>0</v>
      </c>
      <c r="T368" s="234"/>
      <c r="U368" s="235"/>
      <c r="V368" s="234"/>
      <c r="W368" s="103">
        <v>25</v>
      </c>
      <c r="X368" s="102"/>
      <c r="Y368" s="91"/>
      <c r="Z368" s="131">
        <v>0</v>
      </c>
      <c r="AA368" s="234"/>
      <c r="AB368" s="143"/>
      <c r="AC368" s="235">
        <v>0</v>
      </c>
      <c r="AD368" s="234"/>
      <c r="AE368" s="91">
        <v>0</v>
      </c>
      <c r="AF368" s="102"/>
      <c r="AG368" s="131"/>
      <c r="AH368" s="106">
        <v>60</v>
      </c>
      <c r="AI368" s="235"/>
      <c r="AJ368" s="91">
        <v>0</v>
      </c>
      <c r="AK368" s="131">
        <v>0</v>
      </c>
      <c r="AL368" s="234"/>
      <c r="AM368" s="91"/>
      <c r="AN368" s="236"/>
      <c r="AO368" s="237">
        <v>25</v>
      </c>
      <c r="AP368" s="237">
        <v>0</v>
      </c>
      <c r="AQ368" s="133">
        <v>0</v>
      </c>
      <c r="AR368" s="133">
        <v>0</v>
      </c>
      <c r="AS368" s="131"/>
      <c r="AT368" s="234"/>
      <c r="AU368" s="131"/>
      <c r="AV368" s="238"/>
      <c r="AW368" s="91">
        <v>0</v>
      </c>
      <c r="AX368" s="92"/>
      <c r="AY368" s="92"/>
    </row>
    <row r="369" spans="1:51" ht="21.75" customHeight="1" x14ac:dyDescent="0.3">
      <c r="A369" s="714" t="s">
        <v>2189</v>
      </c>
      <c r="B369" s="728" t="s">
        <v>2190</v>
      </c>
      <c r="C369" s="728" t="s">
        <v>131</v>
      </c>
      <c r="D369" s="37" t="s">
        <v>72</v>
      </c>
      <c r="E369" s="41">
        <f t="shared" si="6"/>
        <v>0</v>
      </c>
      <c r="F369" s="42">
        <f t="shared" si="7"/>
        <v>0</v>
      </c>
      <c r="G369" s="42">
        <f t="shared" si="8"/>
        <v>0</v>
      </c>
      <c r="H369" s="42">
        <f t="shared" si="9"/>
        <v>0</v>
      </c>
      <c r="I369" s="43">
        <f t="shared" si="10"/>
        <v>0</v>
      </c>
      <c r="J369" s="44">
        <f t="shared" si="11"/>
        <v>0</v>
      </c>
      <c r="K369" s="681">
        <f>(J369+(J370/5))</f>
        <v>0</v>
      </c>
      <c r="L369" s="649"/>
      <c r="M369" s="723"/>
      <c r="N369" s="651">
        <f>K369+(L369*2)+(M369*30)</f>
        <v>0</v>
      </c>
      <c r="O369" s="649" t="str">
        <f>IF(N369=0,"",RANK(N369,N:N,0))</f>
        <v/>
      </c>
      <c r="P369" s="47">
        <v>0</v>
      </c>
      <c r="Q369" s="49"/>
      <c r="R369" s="49"/>
      <c r="S369" s="111">
        <v>0</v>
      </c>
      <c r="T369" s="229"/>
      <c r="U369" s="230"/>
      <c r="V369" s="229"/>
      <c r="W369" s="63">
        <v>0</v>
      </c>
      <c r="X369" s="59"/>
      <c r="Y369" s="47"/>
      <c r="Z369" s="111">
        <v>0</v>
      </c>
      <c r="AA369" s="229"/>
      <c r="AB369" s="122"/>
      <c r="AC369" s="230">
        <v>0</v>
      </c>
      <c r="AD369" s="229"/>
      <c r="AE369" s="47">
        <v>0</v>
      </c>
      <c r="AF369" s="59"/>
      <c r="AG369" s="111"/>
      <c r="AH369" s="74"/>
      <c r="AI369" s="230"/>
      <c r="AJ369" s="47">
        <v>0</v>
      </c>
      <c r="AK369" s="111">
        <v>0</v>
      </c>
      <c r="AL369" s="229"/>
      <c r="AM369" s="47"/>
      <c r="AN369" s="231"/>
      <c r="AO369" s="232">
        <v>0</v>
      </c>
      <c r="AP369" s="232">
        <v>0</v>
      </c>
      <c r="AQ369" s="112">
        <v>0</v>
      </c>
      <c r="AR369" s="112">
        <v>0</v>
      </c>
      <c r="AS369" s="111"/>
      <c r="AT369" s="229"/>
      <c r="AU369" s="111"/>
      <c r="AV369" s="233"/>
      <c r="AW369" s="47">
        <v>0</v>
      </c>
      <c r="AX369" s="49"/>
      <c r="AY369" s="49"/>
    </row>
    <row r="370" spans="1:51" ht="21.75" customHeight="1" x14ac:dyDescent="0.3">
      <c r="A370" s="718"/>
      <c r="B370" s="670"/>
      <c r="C370" s="670"/>
      <c r="D370" s="85" t="s">
        <v>103</v>
      </c>
      <c r="E370" s="41">
        <f t="shared" si="6"/>
        <v>0</v>
      </c>
      <c r="F370" s="42">
        <f t="shared" si="7"/>
        <v>0</v>
      </c>
      <c r="G370" s="42">
        <f t="shared" si="8"/>
        <v>0</v>
      </c>
      <c r="H370" s="42">
        <f t="shared" si="9"/>
        <v>0</v>
      </c>
      <c r="I370" s="43">
        <f t="shared" si="10"/>
        <v>0</v>
      </c>
      <c r="J370" s="44">
        <f t="shared" si="11"/>
        <v>0</v>
      </c>
      <c r="K370" s="650"/>
      <c r="L370" s="650"/>
      <c r="M370" s="650"/>
      <c r="N370" s="650"/>
      <c r="O370" s="650"/>
      <c r="P370" s="91">
        <v>0</v>
      </c>
      <c r="Q370" s="92"/>
      <c r="R370" s="92"/>
      <c r="S370" s="131">
        <v>0</v>
      </c>
      <c r="T370" s="234"/>
      <c r="U370" s="235"/>
      <c r="V370" s="234"/>
      <c r="W370" s="103">
        <v>0</v>
      </c>
      <c r="X370" s="102"/>
      <c r="Y370" s="91"/>
      <c r="Z370" s="131">
        <v>0</v>
      </c>
      <c r="AA370" s="234"/>
      <c r="AB370" s="143"/>
      <c r="AC370" s="235">
        <v>0</v>
      </c>
      <c r="AD370" s="234"/>
      <c r="AE370" s="91">
        <v>0</v>
      </c>
      <c r="AF370" s="102"/>
      <c r="AG370" s="131"/>
      <c r="AH370" s="106"/>
      <c r="AI370" s="235"/>
      <c r="AJ370" s="91">
        <v>0</v>
      </c>
      <c r="AK370" s="131">
        <v>0</v>
      </c>
      <c r="AL370" s="234"/>
      <c r="AM370" s="91"/>
      <c r="AN370" s="236"/>
      <c r="AO370" s="237">
        <v>0</v>
      </c>
      <c r="AP370" s="237">
        <v>0</v>
      </c>
      <c r="AQ370" s="133">
        <v>0</v>
      </c>
      <c r="AR370" s="133">
        <v>0</v>
      </c>
      <c r="AS370" s="131"/>
      <c r="AT370" s="234"/>
      <c r="AU370" s="131"/>
      <c r="AV370" s="238"/>
      <c r="AW370" s="91">
        <v>0</v>
      </c>
      <c r="AX370" s="92"/>
      <c r="AY370" s="92"/>
    </row>
    <row r="371" spans="1:51" ht="21.75" customHeight="1" x14ac:dyDescent="0.3">
      <c r="A371" s="714" t="s">
        <v>1172</v>
      </c>
      <c r="B371" s="728" t="s">
        <v>1173</v>
      </c>
      <c r="C371" s="728" t="s">
        <v>405</v>
      </c>
      <c r="D371" s="37" t="s">
        <v>72</v>
      </c>
      <c r="E371" s="41">
        <f t="shared" si="6"/>
        <v>0</v>
      </c>
      <c r="F371" s="42">
        <f t="shared" si="7"/>
        <v>0</v>
      </c>
      <c r="G371" s="42">
        <f t="shared" si="8"/>
        <v>0</v>
      </c>
      <c r="H371" s="42">
        <f t="shared" si="9"/>
        <v>0</v>
      </c>
      <c r="I371" s="43">
        <f t="shared" si="10"/>
        <v>0</v>
      </c>
      <c r="J371" s="44">
        <f t="shared" si="11"/>
        <v>0</v>
      </c>
      <c r="K371" s="681">
        <f>(J371+(J372/5))</f>
        <v>0</v>
      </c>
      <c r="L371" s="649">
        <f>Nemzetközi!C153</f>
        <v>0</v>
      </c>
      <c r="M371" s="724"/>
      <c r="N371" s="651">
        <f>K371+(L371*2)+(M371*30)</f>
        <v>0</v>
      </c>
      <c r="O371" s="649" t="str">
        <f>IF(N371=0,"",RANK(N371,N:N,0))</f>
        <v/>
      </c>
      <c r="P371" s="47">
        <v>0</v>
      </c>
      <c r="Q371" s="265"/>
      <c r="R371" s="265"/>
      <c r="S371" s="111">
        <v>0</v>
      </c>
      <c r="T371" s="266"/>
      <c r="U371" s="267"/>
      <c r="V371" s="266"/>
      <c r="W371" s="63">
        <v>0</v>
      </c>
      <c r="X371" s="171"/>
      <c r="Y371" s="47"/>
      <c r="Z371" s="111">
        <v>0</v>
      </c>
      <c r="AA371" s="266"/>
      <c r="AB371" s="201"/>
      <c r="AC371" s="230">
        <v>0</v>
      </c>
      <c r="AD371" s="266"/>
      <c r="AE371" s="47">
        <v>0</v>
      </c>
      <c r="AF371" s="171"/>
      <c r="AG371" s="111"/>
      <c r="AH371" s="268"/>
      <c r="AI371" s="230"/>
      <c r="AJ371" s="47">
        <v>0</v>
      </c>
      <c r="AK371" s="111">
        <v>0</v>
      </c>
      <c r="AL371" s="266"/>
      <c r="AM371" s="47"/>
      <c r="AN371" s="231"/>
      <c r="AO371" s="232">
        <v>0</v>
      </c>
      <c r="AP371" s="232">
        <v>0</v>
      </c>
      <c r="AQ371" s="112">
        <v>0</v>
      </c>
      <c r="AR371" s="112">
        <v>0</v>
      </c>
      <c r="AS371" s="111"/>
      <c r="AT371" s="266"/>
      <c r="AU371" s="111"/>
      <c r="AV371" s="269"/>
      <c r="AW371" s="47">
        <v>0</v>
      </c>
      <c r="AX371" s="265"/>
      <c r="AY371" s="265"/>
    </row>
    <row r="372" spans="1:51" ht="21.75" customHeight="1" x14ac:dyDescent="0.3">
      <c r="A372" s="718"/>
      <c r="B372" s="670"/>
      <c r="C372" s="670"/>
      <c r="D372" s="85" t="s">
        <v>103</v>
      </c>
      <c r="E372" s="41">
        <f t="shared" si="6"/>
        <v>0</v>
      </c>
      <c r="F372" s="42">
        <f t="shared" si="7"/>
        <v>0</v>
      </c>
      <c r="G372" s="42">
        <f t="shared" si="8"/>
        <v>0</v>
      </c>
      <c r="H372" s="42">
        <f t="shared" si="9"/>
        <v>0</v>
      </c>
      <c r="I372" s="43">
        <f t="shared" si="10"/>
        <v>0</v>
      </c>
      <c r="J372" s="44">
        <f t="shared" si="11"/>
        <v>0</v>
      </c>
      <c r="K372" s="650"/>
      <c r="L372" s="650"/>
      <c r="M372" s="650"/>
      <c r="N372" s="650"/>
      <c r="O372" s="650"/>
      <c r="P372" s="91">
        <v>0</v>
      </c>
      <c r="Q372" s="270"/>
      <c r="R372" s="270"/>
      <c r="S372" s="131">
        <v>0</v>
      </c>
      <c r="T372" s="271"/>
      <c r="U372" s="272"/>
      <c r="V372" s="271"/>
      <c r="W372" s="103">
        <v>0</v>
      </c>
      <c r="X372" s="179"/>
      <c r="Y372" s="91"/>
      <c r="Z372" s="131">
        <v>0</v>
      </c>
      <c r="AA372" s="271"/>
      <c r="AB372" s="210"/>
      <c r="AC372" s="235">
        <v>0</v>
      </c>
      <c r="AD372" s="271"/>
      <c r="AE372" s="91">
        <v>0</v>
      </c>
      <c r="AF372" s="179"/>
      <c r="AG372" s="131"/>
      <c r="AH372" s="273"/>
      <c r="AI372" s="235"/>
      <c r="AJ372" s="91">
        <v>0</v>
      </c>
      <c r="AK372" s="131">
        <v>0</v>
      </c>
      <c r="AL372" s="271"/>
      <c r="AM372" s="91"/>
      <c r="AN372" s="236"/>
      <c r="AO372" s="237">
        <v>0</v>
      </c>
      <c r="AP372" s="237">
        <v>0</v>
      </c>
      <c r="AQ372" s="133">
        <v>0</v>
      </c>
      <c r="AR372" s="133">
        <v>0</v>
      </c>
      <c r="AS372" s="131"/>
      <c r="AT372" s="271"/>
      <c r="AU372" s="131"/>
      <c r="AV372" s="274"/>
      <c r="AW372" s="91">
        <v>0</v>
      </c>
      <c r="AX372" s="270"/>
      <c r="AY372" s="270"/>
    </row>
    <row r="373" spans="1:51" ht="21.75" customHeight="1" x14ac:dyDescent="0.3">
      <c r="A373" s="714" t="s">
        <v>1179</v>
      </c>
      <c r="B373" s="728" t="s">
        <v>1180</v>
      </c>
      <c r="C373" s="728" t="s">
        <v>131</v>
      </c>
      <c r="D373" s="37" t="s">
        <v>72</v>
      </c>
      <c r="E373" s="41">
        <f t="shared" si="6"/>
        <v>60</v>
      </c>
      <c r="F373" s="42">
        <f t="shared" si="7"/>
        <v>60</v>
      </c>
      <c r="G373" s="42">
        <f t="shared" si="8"/>
        <v>60</v>
      </c>
      <c r="H373" s="42">
        <f t="shared" si="9"/>
        <v>0</v>
      </c>
      <c r="I373" s="43">
        <f t="shared" si="10"/>
        <v>0</v>
      </c>
      <c r="J373" s="44">
        <f t="shared" si="11"/>
        <v>180</v>
      </c>
      <c r="K373" s="681">
        <f>(J373+(J374/5))</f>
        <v>200</v>
      </c>
      <c r="L373" s="649">
        <f>Nemzetközi!C154</f>
        <v>59</v>
      </c>
      <c r="M373" s="723"/>
      <c r="N373" s="651">
        <f>K373+(L373*2)+(M373*30)</f>
        <v>318</v>
      </c>
      <c r="O373" s="649">
        <f>IF(N373=0,"",RANK(N373,N:N,0))</f>
        <v>38</v>
      </c>
      <c r="P373" s="47">
        <v>0</v>
      </c>
      <c r="Q373" s="49"/>
      <c r="R373" s="49"/>
      <c r="S373" s="111">
        <v>0</v>
      </c>
      <c r="T373" s="229"/>
      <c r="U373" s="230"/>
      <c r="V373" s="229"/>
      <c r="W373" s="63">
        <v>0</v>
      </c>
      <c r="X373" s="59"/>
      <c r="Y373" s="47"/>
      <c r="Z373" s="111">
        <v>0</v>
      </c>
      <c r="AA373" s="229"/>
      <c r="AB373" s="122"/>
      <c r="AC373" s="230">
        <v>0</v>
      </c>
      <c r="AD373" s="229"/>
      <c r="AE373" s="47">
        <v>0</v>
      </c>
      <c r="AF373" s="59"/>
      <c r="AG373" s="111"/>
      <c r="AH373" s="74"/>
      <c r="AI373" s="230"/>
      <c r="AJ373" s="47">
        <v>60</v>
      </c>
      <c r="AK373" s="111">
        <v>0</v>
      </c>
      <c r="AL373" s="229"/>
      <c r="AM373" s="47"/>
      <c r="AN373" s="231">
        <v>60</v>
      </c>
      <c r="AO373" s="232">
        <v>0</v>
      </c>
      <c r="AP373" s="232">
        <v>0</v>
      </c>
      <c r="AQ373" s="112">
        <v>0</v>
      </c>
      <c r="AR373" s="112">
        <v>0</v>
      </c>
      <c r="AS373" s="111"/>
      <c r="AT373" s="229"/>
      <c r="AU373" s="111">
        <v>60</v>
      </c>
      <c r="AV373" s="233"/>
      <c r="AW373" s="47">
        <v>0</v>
      </c>
      <c r="AX373" s="49"/>
      <c r="AY373" s="49"/>
    </row>
    <row r="374" spans="1:51" ht="21.75" customHeight="1" x14ac:dyDescent="0.3">
      <c r="A374" s="718"/>
      <c r="B374" s="670"/>
      <c r="C374" s="670"/>
      <c r="D374" s="85" t="s">
        <v>103</v>
      </c>
      <c r="E374" s="41">
        <f t="shared" si="6"/>
        <v>100</v>
      </c>
      <c r="F374" s="42">
        <f t="shared" si="7"/>
        <v>0</v>
      </c>
      <c r="G374" s="42">
        <f t="shared" si="8"/>
        <v>0</v>
      </c>
      <c r="H374" s="42">
        <f t="shared" si="9"/>
        <v>0</v>
      </c>
      <c r="I374" s="43">
        <f t="shared" si="10"/>
        <v>0</v>
      </c>
      <c r="J374" s="44">
        <f t="shared" si="11"/>
        <v>100</v>
      </c>
      <c r="K374" s="650"/>
      <c r="L374" s="650"/>
      <c r="M374" s="650"/>
      <c r="N374" s="650"/>
      <c r="O374" s="650"/>
      <c r="P374" s="91">
        <v>0</v>
      </c>
      <c r="Q374" s="92"/>
      <c r="R374" s="92"/>
      <c r="S374" s="131">
        <v>0</v>
      </c>
      <c r="T374" s="234"/>
      <c r="U374" s="235"/>
      <c r="V374" s="234"/>
      <c r="W374" s="103">
        <v>0</v>
      </c>
      <c r="X374" s="102"/>
      <c r="Y374" s="91"/>
      <c r="Z374" s="131">
        <v>0</v>
      </c>
      <c r="AA374" s="234"/>
      <c r="AB374" s="143"/>
      <c r="AC374" s="235">
        <v>0</v>
      </c>
      <c r="AD374" s="234"/>
      <c r="AE374" s="91">
        <v>0</v>
      </c>
      <c r="AF374" s="102"/>
      <c r="AG374" s="131"/>
      <c r="AH374" s="106"/>
      <c r="AI374" s="235"/>
      <c r="AJ374" s="91">
        <v>0</v>
      </c>
      <c r="AK374" s="131">
        <v>0</v>
      </c>
      <c r="AL374" s="234"/>
      <c r="AM374" s="91"/>
      <c r="AN374" s="236">
        <v>100</v>
      </c>
      <c r="AO374" s="237">
        <v>0</v>
      </c>
      <c r="AP374" s="237">
        <v>0</v>
      </c>
      <c r="AQ374" s="133">
        <v>0</v>
      </c>
      <c r="AR374" s="133">
        <v>0</v>
      </c>
      <c r="AS374" s="131"/>
      <c r="AT374" s="234"/>
      <c r="AU374" s="131"/>
      <c r="AV374" s="238"/>
      <c r="AW374" s="91">
        <v>0</v>
      </c>
      <c r="AX374" s="92"/>
      <c r="AY374" s="92"/>
    </row>
    <row r="375" spans="1:51" ht="21.75" customHeight="1" x14ac:dyDescent="0.3">
      <c r="A375" s="714" t="s">
        <v>1182</v>
      </c>
      <c r="B375" s="728" t="s">
        <v>1183</v>
      </c>
      <c r="C375" s="728" t="s">
        <v>116</v>
      </c>
      <c r="D375" s="37" t="s">
        <v>72</v>
      </c>
      <c r="E375" s="41">
        <f t="shared" si="6"/>
        <v>40</v>
      </c>
      <c r="F375" s="42">
        <f t="shared" si="7"/>
        <v>0</v>
      </c>
      <c r="G375" s="42">
        <f t="shared" si="8"/>
        <v>0</v>
      </c>
      <c r="H375" s="42">
        <f t="shared" si="9"/>
        <v>0</v>
      </c>
      <c r="I375" s="43">
        <f t="shared" si="10"/>
        <v>0</v>
      </c>
      <c r="J375" s="44">
        <f t="shared" si="11"/>
        <v>40</v>
      </c>
      <c r="K375" s="681">
        <f>(J375+(J376/5))</f>
        <v>52</v>
      </c>
      <c r="L375" s="649">
        <f>Nemzetközi!C155</f>
        <v>52</v>
      </c>
      <c r="M375" s="723"/>
      <c r="N375" s="651">
        <f>K375+(L375*2)+(M375*30)</f>
        <v>156</v>
      </c>
      <c r="O375" s="649">
        <f>IF(N375=0,"",RANK(N375,N:N,0))</f>
        <v>61</v>
      </c>
      <c r="P375" s="47">
        <v>0</v>
      </c>
      <c r="Q375" s="49"/>
      <c r="R375" s="49"/>
      <c r="S375" s="111">
        <v>0</v>
      </c>
      <c r="T375" s="229"/>
      <c r="U375" s="230"/>
      <c r="V375" s="229"/>
      <c r="W375" s="63">
        <v>0</v>
      </c>
      <c r="X375" s="59"/>
      <c r="Y375" s="47"/>
      <c r="Z375" s="111">
        <v>0</v>
      </c>
      <c r="AA375" s="229"/>
      <c r="AB375" s="122"/>
      <c r="AC375" s="230">
        <v>0</v>
      </c>
      <c r="AD375" s="229"/>
      <c r="AE375" s="47">
        <v>0</v>
      </c>
      <c r="AF375" s="59"/>
      <c r="AG375" s="111"/>
      <c r="AH375" s="74">
        <v>40</v>
      </c>
      <c r="AI375" s="230"/>
      <c r="AJ375" s="47">
        <v>0</v>
      </c>
      <c r="AK375" s="111">
        <v>0</v>
      </c>
      <c r="AL375" s="229"/>
      <c r="AM375" s="47"/>
      <c r="AN375" s="231"/>
      <c r="AO375" s="232">
        <v>0</v>
      </c>
      <c r="AP375" s="232">
        <v>0</v>
      </c>
      <c r="AQ375" s="112">
        <v>0</v>
      </c>
      <c r="AR375" s="112">
        <v>0</v>
      </c>
      <c r="AS375" s="111"/>
      <c r="AT375" s="229"/>
      <c r="AU375" s="111"/>
      <c r="AV375" s="233"/>
      <c r="AW375" s="47">
        <v>100</v>
      </c>
      <c r="AX375" s="49"/>
      <c r="AY375" s="49"/>
    </row>
    <row r="376" spans="1:51" ht="21.75" customHeight="1" x14ac:dyDescent="0.3">
      <c r="A376" s="718"/>
      <c r="B376" s="670"/>
      <c r="C376" s="670"/>
      <c r="D376" s="85" t="s">
        <v>103</v>
      </c>
      <c r="E376" s="41">
        <f t="shared" si="6"/>
        <v>60</v>
      </c>
      <c r="F376" s="42">
        <f t="shared" si="7"/>
        <v>0</v>
      </c>
      <c r="G376" s="42">
        <f t="shared" si="8"/>
        <v>0</v>
      </c>
      <c r="H376" s="42">
        <f t="shared" si="9"/>
        <v>0</v>
      </c>
      <c r="I376" s="43">
        <f t="shared" si="10"/>
        <v>0</v>
      </c>
      <c r="J376" s="44">
        <f t="shared" si="11"/>
        <v>60</v>
      </c>
      <c r="K376" s="650"/>
      <c r="L376" s="650"/>
      <c r="M376" s="650"/>
      <c r="N376" s="650"/>
      <c r="O376" s="650"/>
      <c r="P376" s="91">
        <v>0</v>
      </c>
      <c r="Q376" s="92"/>
      <c r="R376" s="92"/>
      <c r="S376" s="131">
        <v>0</v>
      </c>
      <c r="T376" s="234"/>
      <c r="U376" s="235"/>
      <c r="V376" s="234"/>
      <c r="W376" s="103">
        <v>0</v>
      </c>
      <c r="X376" s="102"/>
      <c r="Y376" s="91"/>
      <c r="Z376" s="131">
        <v>0</v>
      </c>
      <c r="AA376" s="234"/>
      <c r="AB376" s="143"/>
      <c r="AC376" s="235">
        <v>0</v>
      </c>
      <c r="AD376" s="234"/>
      <c r="AE376" s="91">
        <v>0</v>
      </c>
      <c r="AF376" s="102"/>
      <c r="AG376" s="131"/>
      <c r="AH376" s="106">
        <v>60</v>
      </c>
      <c r="AI376" s="235"/>
      <c r="AJ376" s="91">
        <v>0</v>
      </c>
      <c r="AK376" s="131">
        <v>0</v>
      </c>
      <c r="AL376" s="234"/>
      <c r="AM376" s="91"/>
      <c r="AN376" s="236"/>
      <c r="AO376" s="237">
        <v>0</v>
      </c>
      <c r="AP376" s="237">
        <v>0</v>
      </c>
      <c r="AQ376" s="133">
        <v>0</v>
      </c>
      <c r="AR376" s="133">
        <v>0</v>
      </c>
      <c r="AS376" s="131"/>
      <c r="AT376" s="234"/>
      <c r="AU376" s="131"/>
      <c r="AV376" s="238"/>
      <c r="AW376" s="91">
        <v>0</v>
      </c>
      <c r="AX376" s="92"/>
      <c r="AY376" s="92"/>
    </row>
    <row r="377" spans="1:51" ht="21.75" customHeight="1" x14ac:dyDescent="0.3">
      <c r="A377" s="714" t="s">
        <v>2235</v>
      </c>
      <c r="B377" s="728" t="s">
        <v>2237</v>
      </c>
      <c r="C377" s="728" t="s">
        <v>311</v>
      </c>
      <c r="D377" s="37" t="s">
        <v>72</v>
      </c>
      <c r="E377" s="41">
        <f t="shared" si="6"/>
        <v>100</v>
      </c>
      <c r="F377" s="42">
        <f t="shared" si="7"/>
        <v>100</v>
      </c>
      <c r="G377" s="42">
        <f t="shared" si="8"/>
        <v>64</v>
      </c>
      <c r="H377" s="42">
        <f t="shared" si="9"/>
        <v>60</v>
      </c>
      <c r="I377" s="43">
        <f t="shared" si="10"/>
        <v>60</v>
      </c>
      <c r="J377" s="44">
        <f t="shared" si="11"/>
        <v>384</v>
      </c>
      <c r="K377" s="681">
        <f>(J377+(J378/5))</f>
        <v>509.2</v>
      </c>
      <c r="L377" s="649">
        <f>Nemzetközi!C156</f>
        <v>8</v>
      </c>
      <c r="M377" s="723"/>
      <c r="N377" s="651">
        <f>K377+(L377*2)+(M377*30)</f>
        <v>525.20000000000005</v>
      </c>
      <c r="O377" s="649">
        <f>IF(N377=0,"",RANK(N377,N:N,0))</f>
        <v>25</v>
      </c>
      <c r="P377" s="47">
        <v>0</v>
      </c>
      <c r="Q377" s="49"/>
      <c r="R377" s="49"/>
      <c r="S377" s="111">
        <v>0</v>
      </c>
      <c r="T377" s="229"/>
      <c r="U377" s="230"/>
      <c r="V377" s="229"/>
      <c r="W377" s="63">
        <v>0</v>
      </c>
      <c r="X377" s="59">
        <v>8</v>
      </c>
      <c r="Y377" s="47"/>
      <c r="Z377" s="111">
        <v>15</v>
      </c>
      <c r="AA377" s="229">
        <v>25</v>
      </c>
      <c r="AB377" s="122">
        <v>64</v>
      </c>
      <c r="AC377" s="230">
        <v>25</v>
      </c>
      <c r="AD377" s="229">
        <v>60</v>
      </c>
      <c r="AE377" s="47">
        <v>15</v>
      </c>
      <c r="AF377" s="59">
        <v>60</v>
      </c>
      <c r="AG377" s="111"/>
      <c r="AH377" s="74">
        <v>100</v>
      </c>
      <c r="AI377" s="230">
        <v>25</v>
      </c>
      <c r="AJ377" s="47">
        <v>0</v>
      </c>
      <c r="AK377" s="111">
        <v>0</v>
      </c>
      <c r="AL377" s="229"/>
      <c r="AM377" s="47"/>
      <c r="AN377" s="231">
        <v>100</v>
      </c>
      <c r="AO377" s="232">
        <v>60</v>
      </c>
      <c r="AP377" s="232">
        <v>40</v>
      </c>
      <c r="AQ377" s="112">
        <v>0</v>
      </c>
      <c r="AR377" s="112">
        <v>0</v>
      </c>
      <c r="AS377" s="111"/>
      <c r="AT377" s="229"/>
      <c r="AU377" s="111"/>
      <c r="AV377" s="233"/>
      <c r="AW377" s="47">
        <v>0</v>
      </c>
      <c r="AX377" s="49"/>
      <c r="AY377" s="49"/>
    </row>
    <row r="378" spans="1:51" ht="21.75" customHeight="1" x14ac:dyDescent="0.3">
      <c r="A378" s="718"/>
      <c r="B378" s="670"/>
      <c r="C378" s="670"/>
      <c r="D378" s="85" t="s">
        <v>103</v>
      </c>
      <c r="E378" s="41">
        <f t="shared" si="6"/>
        <v>150</v>
      </c>
      <c r="F378" s="42">
        <f t="shared" si="7"/>
        <v>150</v>
      </c>
      <c r="G378" s="42">
        <f t="shared" si="8"/>
        <v>126</v>
      </c>
      <c r="H378" s="42">
        <f t="shared" si="9"/>
        <v>100</v>
      </c>
      <c r="I378" s="43">
        <f t="shared" si="10"/>
        <v>100</v>
      </c>
      <c r="J378" s="44">
        <f t="shared" si="11"/>
        <v>626</v>
      </c>
      <c r="K378" s="650"/>
      <c r="L378" s="650"/>
      <c r="M378" s="650"/>
      <c r="N378" s="650"/>
      <c r="O378" s="650"/>
      <c r="P378" s="91">
        <v>0</v>
      </c>
      <c r="Q378" s="92"/>
      <c r="R378" s="92"/>
      <c r="S378" s="131">
        <v>0</v>
      </c>
      <c r="T378" s="234"/>
      <c r="U378" s="235"/>
      <c r="V378" s="234"/>
      <c r="W378" s="103">
        <v>0</v>
      </c>
      <c r="X378" s="102"/>
      <c r="Y378" s="91"/>
      <c r="Z378" s="131">
        <v>0</v>
      </c>
      <c r="AA378" s="234"/>
      <c r="AB378" s="143">
        <v>126</v>
      </c>
      <c r="AC378" s="235">
        <v>100</v>
      </c>
      <c r="AD378" s="234"/>
      <c r="AE378" s="91">
        <v>0</v>
      </c>
      <c r="AF378" s="102"/>
      <c r="AG378" s="131"/>
      <c r="AH378" s="106">
        <v>60</v>
      </c>
      <c r="AI378" s="235">
        <v>150</v>
      </c>
      <c r="AJ378" s="91">
        <v>0</v>
      </c>
      <c r="AK378" s="131">
        <v>0</v>
      </c>
      <c r="AL378" s="234"/>
      <c r="AM378" s="91"/>
      <c r="AN378" s="236">
        <v>150</v>
      </c>
      <c r="AO378" s="237">
        <v>100</v>
      </c>
      <c r="AP378" s="237">
        <v>0</v>
      </c>
      <c r="AQ378" s="133">
        <v>0</v>
      </c>
      <c r="AR378" s="133">
        <v>0</v>
      </c>
      <c r="AS378" s="131"/>
      <c r="AT378" s="234"/>
      <c r="AU378" s="131"/>
      <c r="AV378" s="238"/>
      <c r="AW378" s="91">
        <v>0</v>
      </c>
      <c r="AX378" s="92"/>
      <c r="AY378" s="92"/>
    </row>
    <row r="379" spans="1:51" ht="21.75" customHeight="1" x14ac:dyDescent="0.3">
      <c r="A379" s="714" t="s">
        <v>1187</v>
      </c>
      <c r="B379" s="728" t="s">
        <v>1188</v>
      </c>
      <c r="C379" s="728" t="s">
        <v>131</v>
      </c>
      <c r="D379" s="37" t="s">
        <v>72</v>
      </c>
      <c r="E379" s="41">
        <f t="shared" si="6"/>
        <v>0</v>
      </c>
      <c r="F379" s="42">
        <f t="shared" si="7"/>
        <v>0</v>
      </c>
      <c r="G379" s="42">
        <f t="shared" si="8"/>
        <v>0</v>
      </c>
      <c r="H379" s="42">
        <f t="shared" si="9"/>
        <v>0</v>
      </c>
      <c r="I379" s="43">
        <f t="shared" si="10"/>
        <v>0</v>
      </c>
      <c r="J379" s="44">
        <f t="shared" si="11"/>
        <v>0</v>
      </c>
      <c r="K379" s="681">
        <f>(J379+(J380/5))</f>
        <v>0</v>
      </c>
      <c r="L379" s="649">
        <f>Nemzetközi!C157</f>
        <v>15</v>
      </c>
      <c r="M379" s="723"/>
      <c r="N379" s="651">
        <f>K379+(L379*2)+(M379*30)</f>
        <v>30</v>
      </c>
      <c r="O379" s="649">
        <f>IF(N379=0,"",RANK(N379,N:N,0))</f>
        <v>114</v>
      </c>
      <c r="P379" s="47">
        <v>0</v>
      </c>
      <c r="Q379" s="49"/>
      <c r="R379" s="49"/>
      <c r="S379" s="111">
        <v>0</v>
      </c>
      <c r="T379" s="229"/>
      <c r="U379" s="230"/>
      <c r="V379" s="229"/>
      <c r="W379" s="63">
        <v>0</v>
      </c>
      <c r="X379" s="59"/>
      <c r="Y379" s="47"/>
      <c r="Z379" s="111">
        <v>0</v>
      </c>
      <c r="AA379" s="229"/>
      <c r="AB379" s="122"/>
      <c r="AC379" s="230">
        <v>0</v>
      </c>
      <c r="AD379" s="229"/>
      <c r="AE379" s="47">
        <v>0</v>
      </c>
      <c r="AF379" s="59"/>
      <c r="AG379" s="111"/>
      <c r="AH379" s="74"/>
      <c r="AI379" s="230"/>
      <c r="AJ379" s="47">
        <v>0</v>
      </c>
      <c r="AK379" s="111">
        <v>0</v>
      </c>
      <c r="AL379" s="229"/>
      <c r="AM379" s="47"/>
      <c r="AN379" s="231"/>
      <c r="AO379" s="232">
        <v>0</v>
      </c>
      <c r="AP379" s="232">
        <v>0</v>
      </c>
      <c r="AQ379" s="112">
        <v>0</v>
      </c>
      <c r="AR379" s="112">
        <v>0</v>
      </c>
      <c r="AS379" s="111"/>
      <c r="AT379" s="229"/>
      <c r="AU379" s="111"/>
      <c r="AV379" s="233"/>
      <c r="AW379" s="47">
        <v>0</v>
      </c>
      <c r="AX379" s="49"/>
      <c r="AY379" s="49"/>
    </row>
    <row r="380" spans="1:51" ht="21.75" customHeight="1" x14ac:dyDescent="0.3">
      <c r="A380" s="718"/>
      <c r="B380" s="670"/>
      <c r="C380" s="670"/>
      <c r="D380" s="85" t="s">
        <v>103</v>
      </c>
      <c r="E380" s="41">
        <f t="shared" si="6"/>
        <v>0</v>
      </c>
      <c r="F380" s="42">
        <f t="shared" si="7"/>
        <v>0</v>
      </c>
      <c r="G380" s="42">
        <f t="shared" si="8"/>
        <v>0</v>
      </c>
      <c r="H380" s="42">
        <f t="shared" si="9"/>
        <v>0</v>
      </c>
      <c r="I380" s="43">
        <f t="shared" si="10"/>
        <v>0</v>
      </c>
      <c r="J380" s="44">
        <f t="shared" si="11"/>
        <v>0</v>
      </c>
      <c r="K380" s="650"/>
      <c r="L380" s="650"/>
      <c r="M380" s="650"/>
      <c r="N380" s="650"/>
      <c r="O380" s="650"/>
      <c r="P380" s="91">
        <v>0</v>
      </c>
      <c r="Q380" s="92"/>
      <c r="R380" s="92"/>
      <c r="S380" s="131">
        <v>0</v>
      </c>
      <c r="T380" s="234"/>
      <c r="U380" s="235"/>
      <c r="V380" s="234"/>
      <c r="W380" s="103">
        <v>0</v>
      </c>
      <c r="X380" s="102"/>
      <c r="Y380" s="91"/>
      <c r="Z380" s="131">
        <v>0</v>
      </c>
      <c r="AA380" s="234"/>
      <c r="AB380" s="143"/>
      <c r="AC380" s="235">
        <v>0</v>
      </c>
      <c r="AD380" s="234"/>
      <c r="AE380" s="91">
        <v>0</v>
      </c>
      <c r="AF380" s="102"/>
      <c r="AG380" s="131"/>
      <c r="AH380" s="106"/>
      <c r="AI380" s="235"/>
      <c r="AJ380" s="91">
        <v>0</v>
      </c>
      <c r="AK380" s="131">
        <v>0</v>
      </c>
      <c r="AL380" s="234"/>
      <c r="AM380" s="91"/>
      <c r="AN380" s="236"/>
      <c r="AO380" s="237">
        <v>0</v>
      </c>
      <c r="AP380" s="237">
        <v>0</v>
      </c>
      <c r="AQ380" s="133">
        <v>0</v>
      </c>
      <c r="AR380" s="133">
        <v>0</v>
      </c>
      <c r="AS380" s="131"/>
      <c r="AT380" s="234"/>
      <c r="AU380" s="131"/>
      <c r="AV380" s="238"/>
      <c r="AW380" s="91">
        <v>0</v>
      </c>
      <c r="AX380" s="92"/>
      <c r="AY380" s="92"/>
    </row>
    <row r="381" spans="1:51" ht="21.75" customHeight="1" x14ac:dyDescent="0.3">
      <c r="A381" s="714" t="s">
        <v>1192</v>
      </c>
      <c r="B381" s="728" t="s">
        <v>1193</v>
      </c>
      <c r="C381" s="728" t="s">
        <v>131</v>
      </c>
      <c r="D381" s="37" t="s">
        <v>72</v>
      </c>
      <c r="E381" s="41">
        <f t="shared" si="6"/>
        <v>0</v>
      </c>
      <c r="F381" s="42">
        <f t="shared" si="7"/>
        <v>0</v>
      </c>
      <c r="G381" s="42">
        <f t="shared" si="8"/>
        <v>0</v>
      </c>
      <c r="H381" s="42">
        <f t="shared" si="9"/>
        <v>0</v>
      </c>
      <c r="I381" s="43">
        <f t="shared" si="10"/>
        <v>0</v>
      </c>
      <c r="J381" s="44">
        <f t="shared" si="11"/>
        <v>0</v>
      </c>
      <c r="K381" s="681">
        <f>(J381+(J382/5))</f>
        <v>0</v>
      </c>
      <c r="L381" s="649">
        <f>Nemzetközi!C158</f>
        <v>0</v>
      </c>
      <c r="M381" s="723"/>
      <c r="N381" s="651">
        <f>K381+(L381*2)+(M381*30)</f>
        <v>0</v>
      </c>
      <c r="O381" s="649" t="str">
        <f>IF(N381=0,"",RANK(N381,N:N,0))</f>
        <v/>
      </c>
      <c r="P381" s="47">
        <v>0</v>
      </c>
      <c r="Q381" s="49"/>
      <c r="R381" s="49"/>
      <c r="S381" s="111">
        <v>0</v>
      </c>
      <c r="T381" s="229"/>
      <c r="U381" s="230"/>
      <c r="V381" s="229"/>
      <c r="W381" s="63">
        <v>0</v>
      </c>
      <c r="X381" s="59"/>
      <c r="Y381" s="47"/>
      <c r="Z381" s="111">
        <v>0</v>
      </c>
      <c r="AA381" s="229"/>
      <c r="AB381" s="122"/>
      <c r="AC381" s="230">
        <v>0</v>
      </c>
      <c r="AD381" s="229"/>
      <c r="AE381" s="47">
        <v>0</v>
      </c>
      <c r="AF381" s="59"/>
      <c r="AG381" s="111"/>
      <c r="AH381" s="74"/>
      <c r="AI381" s="230"/>
      <c r="AJ381" s="47">
        <v>0</v>
      </c>
      <c r="AK381" s="111">
        <v>0</v>
      </c>
      <c r="AL381" s="229"/>
      <c r="AM381" s="47"/>
      <c r="AN381" s="231"/>
      <c r="AO381" s="232">
        <v>0</v>
      </c>
      <c r="AP381" s="232">
        <v>0</v>
      </c>
      <c r="AQ381" s="112">
        <v>0</v>
      </c>
      <c r="AR381" s="112">
        <v>0</v>
      </c>
      <c r="AS381" s="111"/>
      <c r="AT381" s="229"/>
      <c r="AU381" s="111"/>
      <c r="AV381" s="233"/>
      <c r="AW381" s="47">
        <v>0</v>
      </c>
      <c r="AX381" s="49"/>
      <c r="AY381" s="49"/>
    </row>
    <row r="382" spans="1:51" ht="21.75" customHeight="1" x14ac:dyDescent="0.3">
      <c r="A382" s="718"/>
      <c r="B382" s="670"/>
      <c r="C382" s="670"/>
      <c r="D382" s="85" t="s">
        <v>103</v>
      </c>
      <c r="E382" s="41">
        <f t="shared" si="6"/>
        <v>0</v>
      </c>
      <c r="F382" s="42">
        <f t="shared" si="7"/>
        <v>0</v>
      </c>
      <c r="G382" s="42">
        <f t="shared" si="8"/>
        <v>0</v>
      </c>
      <c r="H382" s="42">
        <f t="shared" si="9"/>
        <v>0</v>
      </c>
      <c r="I382" s="43">
        <f t="shared" si="10"/>
        <v>0</v>
      </c>
      <c r="J382" s="44">
        <f t="shared" si="11"/>
        <v>0</v>
      </c>
      <c r="K382" s="650"/>
      <c r="L382" s="650"/>
      <c r="M382" s="650"/>
      <c r="N382" s="650"/>
      <c r="O382" s="650"/>
      <c r="P382" s="91">
        <v>0</v>
      </c>
      <c r="Q382" s="92"/>
      <c r="R382" s="92"/>
      <c r="S382" s="131">
        <v>0</v>
      </c>
      <c r="T382" s="234"/>
      <c r="U382" s="235"/>
      <c r="V382" s="234"/>
      <c r="W382" s="103">
        <v>0</v>
      </c>
      <c r="X382" s="102"/>
      <c r="Y382" s="91"/>
      <c r="Z382" s="131">
        <v>0</v>
      </c>
      <c r="AA382" s="234"/>
      <c r="AB382" s="143"/>
      <c r="AC382" s="235">
        <v>0</v>
      </c>
      <c r="AD382" s="234"/>
      <c r="AE382" s="91">
        <v>0</v>
      </c>
      <c r="AF382" s="102"/>
      <c r="AG382" s="131"/>
      <c r="AH382" s="106"/>
      <c r="AI382" s="235"/>
      <c r="AJ382" s="91">
        <v>0</v>
      </c>
      <c r="AK382" s="131">
        <v>0</v>
      </c>
      <c r="AL382" s="234"/>
      <c r="AM382" s="91"/>
      <c r="AN382" s="236"/>
      <c r="AO382" s="237">
        <v>0</v>
      </c>
      <c r="AP382" s="237">
        <v>0</v>
      </c>
      <c r="AQ382" s="133">
        <v>0</v>
      </c>
      <c r="AR382" s="133">
        <v>0</v>
      </c>
      <c r="AS382" s="131"/>
      <c r="AT382" s="234"/>
      <c r="AU382" s="131"/>
      <c r="AV382" s="238"/>
      <c r="AW382" s="91">
        <v>0</v>
      </c>
      <c r="AX382" s="92"/>
      <c r="AY382" s="92"/>
    </row>
    <row r="383" spans="1:51" ht="21.75" customHeight="1" x14ac:dyDescent="0.3">
      <c r="A383" s="714" t="s">
        <v>2281</v>
      </c>
      <c r="B383" s="728" t="s">
        <v>2283</v>
      </c>
      <c r="C383" s="728" t="s">
        <v>163</v>
      </c>
      <c r="D383" s="37" t="s">
        <v>72</v>
      </c>
      <c r="E383" s="41">
        <f t="shared" si="6"/>
        <v>0</v>
      </c>
      <c r="F383" s="42">
        <f t="shared" si="7"/>
        <v>0</v>
      </c>
      <c r="G383" s="42">
        <f t="shared" si="8"/>
        <v>0</v>
      </c>
      <c r="H383" s="42">
        <f t="shared" si="9"/>
        <v>0</v>
      </c>
      <c r="I383" s="43">
        <f t="shared" si="10"/>
        <v>0</v>
      </c>
      <c r="J383" s="44">
        <f t="shared" si="11"/>
        <v>0</v>
      </c>
      <c r="K383" s="681">
        <f>(J383+(J384/5))</f>
        <v>0</v>
      </c>
      <c r="L383" s="649"/>
      <c r="M383" s="723"/>
      <c r="N383" s="651">
        <f>K383+(L383*2)+(M383*30)</f>
        <v>0</v>
      </c>
      <c r="O383" s="649" t="str">
        <f>IF(N383=0,"",RANK(N383,N:N,0))</f>
        <v/>
      </c>
      <c r="P383" s="47">
        <v>0</v>
      </c>
      <c r="Q383" s="49"/>
      <c r="R383" s="49"/>
      <c r="S383" s="111">
        <v>0</v>
      </c>
      <c r="T383" s="229"/>
      <c r="U383" s="230"/>
      <c r="V383" s="229"/>
      <c r="W383" s="63">
        <v>0</v>
      </c>
      <c r="X383" s="59"/>
      <c r="Y383" s="47"/>
      <c r="Z383" s="111">
        <v>0</v>
      </c>
      <c r="AA383" s="229"/>
      <c r="AB383" s="122"/>
      <c r="AC383" s="230">
        <v>0</v>
      </c>
      <c r="AD383" s="229"/>
      <c r="AE383" s="47">
        <v>0</v>
      </c>
      <c r="AF383" s="59"/>
      <c r="AG383" s="111"/>
      <c r="AH383" s="74"/>
      <c r="AI383" s="230"/>
      <c r="AJ383" s="47">
        <v>0</v>
      </c>
      <c r="AK383" s="111">
        <v>0</v>
      </c>
      <c r="AL383" s="229"/>
      <c r="AM383" s="47"/>
      <c r="AN383" s="231"/>
      <c r="AO383" s="232">
        <v>0</v>
      </c>
      <c r="AP383" s="232">
        <v>0</v>
      </c>
      <c r="AQ383" s="112">
        <v>0</v>
      </c>
      <c r="AR383" s="112">
        <v>0</v>
      </c>
      <c r="AS383" s="111"/>
      <c r="AT383" s="229"/>
      <c r="AU383" s="111"/>
      <c r="AV383" s="233"/>
      <c r="AW383" s="47">
        <v>0</v>
      </c>
      <c r="AX383" s="49"/>
      <c r="AY383" s="49"/>
    </row>
    <row r="384" spans="1:51" ht="21.75" customHeight="1" x14ac:dyDescent="0.3">
      <c r="A384" s="718"/>
      <c r="B384" s="670"/>
      <c r="C384" s="670"/>
      <c r="D384" s="85" t="s">
        <v>103</v>
      </c>
      <c r="E384" s="41">
        <f t="shared" si="6"/>
        <v>0</v>
      </c>
      <c r="F384" s="42">
        <f t="shared" si="7"/>
        <v>0</v>
      </c>
      <c r="G384" s="42">
        <f t="shared" si="8"/>
        <v>0</v>
      </c>
      <c r="H384" s="42">
        <f t="shared" si="9"/>
        <v>0</v>
      </c>
      <c r="I384" s="43">
        <f t="shared" si="10"/>
        <v>0</v>
      </c>
      <c r="J384" s="44">
        <f t="shared" si="11"/>
        <v>0</v>
      </c>
      <c r="K384" s="650"/>
      <c r="L384" s="650"/>
      <c r="M384" s="650"/>
      <c r="N384" s="650"/>
      <c r="O384" s="650"/>
      <c r="P384" s="91">
        <v>0</v>
      </c>
      <c r="Q384" s="92"/>
      <c r="R384" s="92"/>
      <c r="S384" s="131">
        <v>0</v>
      </c>
      <c r="T384" s="234"/>
      <c r="U384" s="235"/>
      <c r="V384" s="234"/>
      <c r="W384" s="103">
        <v>0</v>
      </c>
      <c r="X384" s="102"/>
      <c r="Y384" s="91"/>
      <c r="Z384" s="131">
        <v>0</v>
      </c>
      <c r="AA384" s="234"/>
      <c r="AB384" s="143"/>
      <c r="AC384" s="235">
        <v>0</v>
      </c>
      <c r="AD384" s="234"/>
      <c r="AE384" s="91">
        <v>0</v>
      </c>
      <c r="AF384" s="102"/>
      <c r="AG384" s="131"/>
      <c r="AH384" s="106"/>
      <c r="AI384" s="235"/>
      <c r="AJ384" s="91">
        <v>0</v>
      </c>
      <c r="AK384" s="131">
        <v>0</v>
      </c>
      <c r="AL384" s="234"/>
      <c r="AM384" s="91"/>
      <c r="AN384" s="236"/>
      <c r="AO384" s="237">
        <v>0</v>
      </c>
      <c r="AP384" s="237">
        <v>0</v>
      </c>
      <c r="AQ384" s="133">
        <v>0</v>
      </c>
      <c r="AR384" s="133">
        <v>0</v>
      </c>
      <c r="AS384" s="131"/>
      <c r="AT384" s="234"/>
      <c r="AU384" s="131"/>
      <c r="AV384" s="238"/>
      <c r="AW384" s="91">
        <v>0</v>
      </c>
      <c r="AX384" s="92"/>
      <c r="AY384" s="92"/>
    </row>
    <row r="385" spans="1:51" ht="21.75" customHeight="1" x14ac:dyDescent="0.3">
      <c r="A385" s="714" t="s">
        <v>2290</v>
      </c>
      <c r="B385" s="728" t="s">
        <v>2291</v>
      </c>
      <c r="C385" s="728" t="s">
        <v>119</v>
      </c>
      <c r="D385" s="37" t="s">
        <v>72</v>
      </c>
      <c r="E385" s="41">
        <f t="shared" si="6"/>
        <v>0</v>
      </c>
      <c r="F385" s="42">
        <f t="shared" si="7"/>
        <v>0</v>
      </c>
      <c r="G385" s="42">
        <f t="shared" si="8"/>
        <v>0</v>
      </c>
      <c r="H385" s="42">
        <f t="shared" si="9"/>
        <v>0</v>
      </c>
      <c r="I385" s="43">
        <f t="shared" si="10"/>
        <v>0</v>
      </c>
      <c r="J385" s="44">
        <f t="shared" si="11"/>
        <v>0</v>
      </c>
      <c r="K385" s="681">
        <f>(J385+(J386/5))</f>
        <v>0</v>
      </c>
      <c r="L385" s="649"/>
      <c r="M385" s="723"/>
      <c r="N385" s="651">
        <f>K385+(L385*2)+(M385*30)</f>
        <v>0</v>
      </c>
      <c r="O385" s="649" t="str">
        <f>IF(N385=0,"",RANK(N385,N:N,0))</f>
        <v/>
      </c>
      <c r="P385" s="47">
        <v>0</v>
      </c>
      <c r="Q385" s="49"/>
      <c r="R385" s="49"/>
      <c r="S385" s="111">
        <v>0</v>
      </c>
      <c r="T385" s="229"/>
      <c r="U385" s="230"/>
      <c r="V385" s="229"/>
      <c r="W385" s="63">
        <v>0</v>
      </c>
      <c r="X385" s="59"/>
      <c r="Y385" s="47"/>
      <c r="Z385" s="111">
        <v>0</v>
      </c>
      <c r="AA385" s="229"/>
      <c r="AB385" s="122"/>
      <c r="AC385" s="230">
        <v>0</v>
      </c>
      <c r="AD385" s="229"/>
      <c r="AE385" s="47">
        <v>0</v>
      </c>
      <c r="AF385" s="59"/>
      <c r="AG385" s="111"/>
      <c r="AH385" s="74"/>
      <c r="AI385" s="230"/>
      <c r="AJ385" s="47">
        <v>0</v>
      </c>
      <c r="AK385" s="111">
        <v>0</v>
      </c>
      <c r="AL385" s="229"/>
      <c r="AM385" s="47"/>
      <c r="AN385" s="231"/>
      <c r="AO385" s="232">
        <v>0</v>
      </c>
      <c r="AP385" s="232">
        <v>0</v>
      </c>
      <c r="AQ385" s="112">
        <v>0</v>
      </c>
      <c r="AR385" s="112">
        <v>0</v>
      </c>
      <c r="AS385" s="111"/>
      <c r="AT385" s="229"/>
      <c r="AU385" s="111"/>
      <c r="AV385" s="233"/>
      <c r="AW385" s="47">
        <v>0</v>
      </c>
      <c r="AX385" s="49"/>
      <c r="AY385" s="49"/>
    </row>
    <row r="386" spans="1:51" ht="21.75" customHeight="1" x14ac:dyDescent="0.3">
      <c r="A386" s="718"/>
      <c r="B386" s="670"/>
      <c r="C386" s="670"/>
      <c r="D386" s="85" t="s">
        <v>103</v>
      </c>
      <c r="E386" s="41">
        <f t="shared" si="6"/>
        <v>0</v>
      </c>
      <c r="F386" s="42">
        <f t="shared" si="7"/>
        <v>0</v>
      </c>
      <c r="G386" s="42">
        <f t="shared" si="8"/>
        <v>0</v>
      </c>
      <c r="H386" s="42">
        <f t="shared" si="9"/>
        <v>0</v>
      </c>
      <c r="I386" s="43">
        <f t="shared" si="10"/>
        <v>0</v>
      </c>
      <c r="J386" s="44">
        <f t="shared" si="11"/>
        <v>0</v>
      </c>
      <c r="K386" s="650"/>
      <c r="L386" s="650"/>
      <c r="M386" s="650"/>
      <c r="N386" s="650"/>
      <c r="O386" s="650"/>
      <c r="P386" s="91">
        <v>0</v>
      </c>
      <c r="Q386" s="92"/>
      <c r="R386" s="92"/>
      <c r="S386" s="131">
        <v>0</v>
      </c>
      <c r="T386" s="234"/>
      <c r="U386" s="235"/>
      <c r="V386" s="234"/>
      <c r="W386" s="103">
        <v>0</v>
      </c>
      <c r="X386" s="102"/>
      <c r="Y386" s="91"/>
      <c r="Z386" s="131">
        <v>0</v>
      </c>
      <c r="AA386" s="234"/>
      <c r="AB386" s="143"/>
      <c r="AC386" s="235">
        <v>0</v>
      </c>
      <c r="AD386" s="234"/>
      <c r="AE386" s="91">
        <v>0</v>
      </c>
      <c r="AF386" s="102"/>
      <c r="AG386" s="131"/>
      <c r="AH386" s="106"/>
      <c r="AI386" s="235"/>
      <c r="AJ386" s="91">
        <v>0</v>
      </c>
      <c r="AK386" s="131">
        <v>0</v>
      </c>
      <c r="AL386" s="234"/>
      <c r="AM386" s="91"/>
      <c r="AN386" s="236"/>
      <c r="AO386" s="237">
        <v>0</v>
      </c>
      <c r="AP386" s="237">
        <v>0</v>
      </c>
      <c r="AQ386" s="133">
        <v>0</v>
      </c>
      <c r="AR386" s="133">
        <v>0</v>
      </c>
      <c r="AS386" s="131"/>
      <c r="AT386" s="234"/>
      <c r="AU386" s="131"/>
      <c r="AV386" s="238"/>
      <c r="AW386" s="91">
        <v>0</v>
      </c>
      <c r="AX386" s="92"/>
      <c r="AY386" s="92"/>
    </row>
    <row r="387" spans="1:51" ht="21.75" customHeight="1" x14ac:dyDescent="0.3">
      <c r="A387" s="714" t="s">
        <v>2303</v>
      </c>
      <c r="B387" s="728" t="s">
        <v>2304</v>
      </c>
      <c r="C387" s="728" t="s">
        <v>138</v>
      </c>
      <c r="D387" s="37" t="s">
        <v>72</v>
      </c>
      <c r="E387" s="41">
        <f t="shared" si="6"/>
        <v>60</v>
      </c>
      <c r="F387" s="42">
        <f t="shared" si="7"/>
        <v>60</v>
      </c>
      <c r="G387" s="42">
        <f t="shared" si="8"/>
        <v>60</v>
      </c>
      <c r="H387" s="42">
        <f t="shared" si="9"/>
        <v>44</v>
      </c>
      <c r="I387" s="43">
        <f t="shared" si="10"/>
        <v>40</v>
      </c>
      <c r="J387" s="44">
        <f t="shared" si="11"/>
        <v>264</v>
      </c>
      <c r="K387" s="681">
        <f>(J387+(J388/5))</f>
        <v>370.8</v>
      </c>
      <c r="L387" s="649"/>
      <c r="M387" s="723"/>
      <c r="N387" s="651">
        <f>K387+(L387*2)+(M387*30)</f>
        <v>370.8</v>
      </c>
      <c r="O387" s="649">
        <f>IF(N387=0,"",RANK(N387,N:N,0))</f>
        <v>35</v>
      </c>
      <c r="P387" s="47">
        <v>0</v>
      </c>
      <c r="Q387" s="49"/>
      <c r="R387" s="49"/>
      <c r="S387" s="111">
        <v>0</v>
      </c>
      <c r="T387" s="229"/>
      <c r="U387" s="230"/>
      <c r="V387" s="229"/>
      <c r="W387" s="63">
        <v>0</v>
      </c>
      <c r="X387" s="59"/>
      <c r="Y387" s="47">
        <v>3</v>
      </c>
      <c r="Z387" s="111">
        <v>3</v>
      </c>
      <c r="AA387" s="229">
        <v>5</v>
      </c>
      <c r="AB387" s="122">
        <v>44</v>
      </c>
      <c r="AC387" s="230">
        <v>0</v>
      </c>
      <c r="AD387" s="229"/>
      <c r="AE387" s="47">
        <v>15</v>
      </c>
      <c r="AF387" s="59">
        <v>15</v>
      </c>
      <c r="AG387" s="111"/>
      <c r="AH387" s="74">
        <v>60</v>
      </c>
      <c r="AI387" s="230">
        <v>60</v>
      </c>
      <c r="AJ387" s="47">
        <v>40</v>
      </c>
      <c r="AK387" s="111">
        <v>0</v>
      </c>
      <c r="AL387" s="229">
        <v>40</v>
      </c>
      <c r="AM387" s="47"/>
      <c r="AN387" s="231">
        <v>25</v>
      </c>
      <c r="AO387" s="232">
        <v>0</v>
      </c>
      <c r="AP387" s="232">
        <v>0</v>
      </c>
      <c r="AQ387" s="112">
        <v>60</v>
      </c>
      <c r="AR387" s="112">
        <v>0</v>
      </c>
      <c r="AS387" s="111">
        <v>40</v>
      </c>
      <c r="AT387" s="229"/>
      <c r="AU387" s="111"/>
      <c r="AV387" s="233"/>
      <c r="AW387" s="47">
        <v>0</v>
      </c>
      <c r="AX387" s="49"/>
      <c r="AY387" s="49"/>
    </row>
    <row r="388" spans="1:51" ht="21.75" customHeight="1" x14ac:dyDescent="0.3">
      <c r="A388" s="718"/>
      <c r="B388" s="670"/>
      <c r="C388" s="670"/>
      <c r="D388" s="85" t="s">
        <v>103</v>
      </c>
      <c r="E388" s="41">
        <f t="shared" si="6"/>
        <v>150</v>
      </c>
      <c r="F388" s="42">
        <f t="shared" si="7"/>
        <v>100</v>
      </c>
      <c r="G388" s="42">
        <f t="shared" si="8"/>
        <v>100</v>
      </c>
      <c r="H388" s="42">
        <f t="shared" si="9"/>
        <v>100</v>
      </c>
      <c r="I388" s="43">
        <f t="shared" si="10"/>
        <v>84</v>
      </c>
      <c r="J388" s="44">
        <f t="shared" si="11"/>
        <v>534</v>
      </c>
      <c r="K388" s="650"/>
      <c r="L388" s="650"/>
      <c r="M388" s="650"/>
      <c r="N388" s="650"/>
      <c r="O388" s="650"/>
      <c r="P388" s="91">
        <v>0</v>
      </c>
      <c r="Q388" s="92"/>
      <c r="R388" s="92"/>
      <c r="S388" s="131">
        <v>0</v>
      </c>
      <c r="T388" s="234"/>
      <c r="U388" s="235"/>
      <c r="V388" s="234"/>
      <c r="W388" s="103">
        <v>0</v>
      </c>
      <c r="X388" s="102"/>
      <c r="Y388" s="91"/>
      <c r="Z388" s="131">
        <v>0</v>
      </c>
      <c r="AA388" s="234"/>
      <c r="AB388" s="143">
        <v>84</v>
      </c>
      <c r="AC388" s="235">
        <v>0</v>
      </c>
      <c r="AD388" s="234"/>
      <c r="AE388" s="91">
        <v>0</v>
      </c>
      <c r="AF388" s="102"/>
      <c r="AG388" s="131"/>
      <c r="AH388" s="106">
        <v>100</v>
      </c>
      <c r="AI388" s="235">
        <v>100</v>
      </c>
      <c r="AJ388" s="91">
        <v>0</v>
      </c>
      <c r="AK388" s="131">
        <v>0</v>
      </c>
      <c r="AL388" s="234"/>
      <c r="AM388" s="91"/>
      <c r="AN388" s="236">
        <v>100</v>
      </c>
      <c r="AO388" s="237">
        <v>0</v>
      </c>
      <c r="AP388" s="237">
        <v>0</v>
      </c>
      <c r="AQ388" s="133">
        <v>150</v>
      </c>
      <c r="AR388" s="133">
        <v>16</v>
      </c>
      <c r="AS388" s="131"/>
      <c r="AT388" s="234"/>
      <c r="AU388" s="131"/>
      <c r="AV388" s="238"/>
      <c r="AW388" s="91">
        <v>0</v>
      </c>
      <c r="AX388" s="92"/>
      <c r="AY388" s="92"/>
    </row>
    <row r="389" spans="1:51" ht="21.75" customHeight="1" x14ac:dyDescent="0.3">
      <c r="A389" s="714" t="s">
        <v>1056</v>
      </c>
      <c r="B389" s="728" t="s">
        <v>2313</v>
      </c>
      <c r="C389" s="728" t="s">
        <v>437</v>
      </c>
      <c r="D389" s="37" t="s">
        <v>72</v>
      </c>
      <c r="E389" s="41">
        <f t="shared" si="6"/>
        <v>0</v>
      </c>
      <c r="F389" s="42">
        <f t="shared" si="7"/>
        <v>0</v>
      </c>
      <c r="G389" s="42">
        <f t="shared" si="8"/>
        <v>0</v>
      </c>
      <c r="H389" s="42">
        <f t="shared" si="9"/>
        <v>0</v>
      </c>
      <c r="I389" s="43">
        <f t="shared" si="10"/>
        <v>0</v>
      </c>
      <c r="J389" s="44">
        <f t="shared" si="11"/>
        <v>0</v>
      </c>
      <c r="K389" s="681">
        <f>(J389+(J390/5))</f>
        <v>30</v>
      </c>
      <c r="L389" s="649"/>
      <c r="M389" s="723"/>
      <c r="N389" s="651">
        <f>K389+(L389*2)+(M389*30)</f>
        <v>30</v>
      </c>
      <c r="O389" s="649">
        <f>IF(N389=0,"",RANK(N389,N:N,0))</f>
        <v>114</v>
      </c>
      <c r="P389" s="47">
        <v>0</v>
      </c>
      <c r="Q389" s="49"/>
      <c r="R389" s="49"/>
      <c r="S389" s="111">
        <v>0</v>
      </c>
      <c r="T389" s="229"/>
      <c r="U389" s="230"/>
      <c r="V389" s="229"/>
      <c r="W389" s="63">
        <v>0</v>
      </c>
      <c r="X389" s="59"/>
      <c r="Y389" s="47"/>
      <c r="Z389" s="111">
        <v>0</v>
      </c>
      <c r="AA389" s="229"/>
      <c r="AB389" s="122"/>
      <c r="AC389" s="230">
        <v>0</v>
      </c>
      <c r="AD389" s="229"/>
      <c r="AE389" s="47">
        <v>0</v>
      </c>
      <c r="AF389" s="59"/>
      <c r="AG389" s="111"/>
      <c r="AH389" s="74"/>
      <c r="AI389" s="230"/>
      <c r="AJ389" s="47">
        <v>0</v>
      </c>
      <c r="AK389" s="111">
        <v>0</v>
      </c>
      <c r="AL389" s="229"/>
      <c r="AM389" s="47"/>
      <c r="AN389" s="231"/>
      <c r="AO389" s="232">
        <v>0</v>
      </c>
      <c r="AP389" s="232">
        <v>0</v>
      </c>
      <c r="AQ389" s="112">
        <v>0</v>
      </c>
      <c r="AR389" s="112">
        <v>0</v>
      </c>
      <c r="AS389" s="111"/>
      <c r="AT389" s="229"/>
      <c r="AU389" s="111"/>
      <c r="AV389" s="233"/>
      <c r="AW389" s="47">
        <v>0</v>
      </c>
      <c r="AX389" s="49"/>
      <c r="AY389" s="49"/>
    </row>
    <row r="390" spans="1:51" ht="21.75" customHeight="1" x14ac:dyDescent="0.3">
      <c r="A390" s="718"/>
      <c r="B390" s="670"/>
      <c r="C390" s="670"/>
      <c r="D390" s="85" t="s">
        <v>103</v>
      </c>
      <c r="E390" s="41">
        <f t="shared" si="6"/>
        <v>150</v>
      </c>
      <c r="F390" s="42">
        <f t="shared" si="7"/>
        <v>0</v>
      </c>
      <c r="G390" s="42">
        <f t="shared" si="8"/>
        <v>0</v>
      </c>
      <c r="H390" s="42">
        <f t="shared" si="9"/>
        <v>0</v>
      </c>
      <c r="I390" s="43">
        <f t="shared" si="10"/>
        <v>0</v>
      </c>
      <c r="J390" s="44">
        <f t="shared" si="11"/>
        <v>150</v>
      </c>
      <c r="K390" s="650"/>
      <c r="L390" s="650"/>
      <c r="M390" s="650"/>
      <c r="N390" s="650"/>
      <c r="O390" s="650"/>
      <c r="P390" s="91">
        <v>0</v>
      </c>
      <c r="Q390" s="92"/>
      <c r="R390" s="92"/>
      <c r="S390" s="131">
        <v>0</v>
      </c>
      <c r="T390" s="234"/>
      <c r="U390" s="235">
        <v>150</v>
      </c>
      <c r="V390" s="234"/>
      <c r="W390" s="103">
        <v>0</v>
      </c>
      <c r="X390" s="102"/>
      <c r="Y390" s="91"/>
      <c r="Z390" s="131">
        <v>0</v>
      </c>
      <c r="AA390" s="234"/>
      <c r="AB390" s="143"/>
      <c r="AC390" s="235">
        <v>0</v>
      </c>
      <c r="AD390" s="234"/>
      <c r="AE390" s="91">
        <v>0</v>
      </c>
      <c r="AF390" s="102"/>
      <c r="AG390" s="131"/>
      <c r="AH390" s="106"/>
      <c r="AI390" s="235"/>
      <c r="AJ390" s="91">
        <v>0</v>
      </c>
      <c r="AK390" s="131">
        <v>0</v>
      </c>
      <c r="AL390" s="234"/>
      <c r="AM390" s="91"/>
      <c r="AN390" s="236"/>
      <c r="AO390" s="237">
        <v>0</v>
      </c>
      <c r="AP390" s="237">
        <v>0</v>
      </c>
      <c r="AQ390" s="133">
        <v>0</v>
      </c>
      <c r="AR390" s="133">
        <v>0</v>
      </c>
      <c r="AS390" s="131"/>
      <c r="AT390" s="234"/>
      <c r="AU390" s="131"/>
      <c r="AV390" s="238"/>
      <c r="AW390" s="91">
        <v>0</v>
      </c>
      <c r="AX390" s="92"/>
      <c r="AY390" s="92"/>
    </row>
    <row r="391" spans="1:51" ht="21.75" customHeight="1" x14ac:dyDescent="0.3">
      <c r="A391" s="714" t="s">
        <v>2330</v>
      </c>
      <c r="B391" s="728" t="s">
        <v>2331</v>
      </c>
      <c r="C391" s="728" t="s">
        <v>53</v>
      </c>
      <c r="D391" s="37" t="s">
        <v>72</v>
      </c>
      <c r="E391" s="41">
        <f t="shared" si="6"/>
        <v>75</v>
      </c>
      <c r="F391" s="42">
        <f t="shared" si="7"/>
        <v>60</v>
      </c>
      <c r="G391" s="42">
        <f t="shared" si="8"/>
        <v>60</v>
      </c>
      <c r="H391" s="42">
        <f t="shared" si="9"/>
        <v>0</v>
      </c>
      <c r="I391" s="43">
        <f t="shared" si="10"/>
        <v>0</v>
      </c>
      <c r="J391" s="44">
        <f t="shared" si="11"/>
        <v>195</v>
      </c>
      <c r="K391" s="681">
        <f>(J391+(J392/5))</f>
        <v>208.4</v>
      </c>
      <c r="L391" s="649"/>
      <c r="M391" s="723"/>
      <c r="N391" s="651">
        <f>K391+(L391*2)+(M391*30)</f>
        <v>208.4</v>
      </c>
      <c r="O391" s="649">
        <f>IF(N391=0,"",RANK(N391,N:N,0))</f>
        <v>55</v>
      </c>
      <c r="P391" s="47">
        <v>0</v>
      </c>
      <c r="Q391" s="49"/>
      <c r="R391" s="49"/>
      <c r="S391" s="111">
        <v>0</v>
      </c>
      <c r="T391" s="229"/>
      <c r="U391" s="230"/>
      <c r="V391" s="229"/>
      <c r="W391" s="63">
        <v>0</v>
      </c>
      <c r="X391" s="59"/>
      <c r="Y391" s="47"/>
      <c r="Z391" s="111">
        <v>0</v>
      </c>
      <c r="AA391" s="229"/>
      <c r="AB391" s="122">
        <v>75</v>
      </c>
      <c r="AC391" s="230">
        <v>0</v>
      </c>
      <c r="AD391" s="229"/>
      <c r="AE391" s="47">
        <v>0</v>
      </c>
      <c r="AF391" s="59"/>
      <c r="AG391" s="111"/>
      <c r="AH391" s="74">
        <v>60</v>
      </c>
      <c r="AI391" s="230"/>
      <c r="AJ391" s="47">
        <v>0</v>
      </c>
      <c r="AK391" s="111">
        <v>60</v>
      </c>
      <c r="AL391" s="229"/>
      <c r="AM391" s="47"/>
      <c r="AN391" s="231"/>
      <c r="AO391" s="232">
        <v>0</v>
      </c>
      <c r="AP391" s="232">
        <v>0</v>
      </c>
      <c r="AQ391" s="112">
        <v>0</v>
      </c>
      <c r="AR391" s="112">
        <v>0</v>
      </c>
      <c r="AS391" s="111"/>
      <c r="AT391" s="229"/>
      <c r="AU391" s="111"/>
      <c r="AV391" s="233"/>
      <c r="AW391" s="47">
        <v>0</v>
      </c>
      <c r="AX391" s="49"/>
      <c r="AY391" s="49"/>
    </row>
    <row r="392" spans="1:51" ht="21.75" customHeight="1" x14ac:dyDescent="0.3">
      <c r="A392" s="718"/>
      <c r="B392" s="670"/>
      <c r="C392" s="670"/>
      <c r="D392" s="85" t="s">
        <v>103</v>
      </c>
      <c r="E392" s="41">
        <f t="shared" si="6"/>
        <v>67</v>
      </c>
      <c r="F392" s="42">
        <f t="shared" si="7"/>
        <v>0</v>
      </c>
      <c r="G392" s="42">
        <f t="shared" si="8"/>
        <v>0</v>
      </c>
      <c r="H392" s="42">
        <f t="shared" si="9"/>
        <v>0</v>
      </c>
      <c r="I392" s="43">
        <f t="shared" si="10"/>
        <v>0</v>
      </c>
      <c r="J392" s="44">
        <f t="shared" si="11"/>
        <v>67</v>
      </c>
      <c r="K392" s="650"/>
      <c r="L392" s="650"/>
      <c r="M392" s="650"/>
      <c r="N392" s="650"/>
      <c r="O392" s="650"/>
      <c r="P392" s="91">
        <v>0</v>
      </c>
      <c r="Q392" s="92"/>
      <c r="R392" s="92"/>
      <c r="S392" s="131">
        <v>0</v>
      </c>
      <c r="T392" s="234"/>
      <c r="U392" s="235"/>
      <c r="V392" s="234"/>
      <c r="W392" s="103">
        <v>0</v>
      </c>
      <c r="X392" s="102"/>
      <c r="Y392" s="91"/>
      <c r="Z392" s="131">
        <v>0</v>
      </c>
      <c r="AA392" s="234"/>
      <c r="AB392" s="143">
        <v>67</v>
      </c>
      <c r="AC392" s="235">
        <v>0</v>
      </c>
      <c r="AD392" s="234"/>
      <c r="AE392" s="91">
        <v>0</v>
      </c>
      <c r="AF392" s="102"/>
      <c r="AG392" s="131"/>
      <c r="AH392" s="106"/>
      <c r="AI392" s="235"/>
      <c r="AJ392" s="91">
        <v>0</v>
      </c>
      <c r="AK392" s="131">
        <v>0</v>
      </c>
      <c r="AL392" s="234"/>
      <c r="AM392" s="91"/>
      <c r="AN392" s="236"/>
      <c r="AO392" s="237">
        <v>0</v>
      </c>
      <c r="AP392" s="237">
        <v>0</v>
      </c>
      <c r="AQ392" s="133">
        <v>0</v>
      </c>
      <c r="AR392" s="133">
        <v>0</v>
      </c>
      <c r="AS392" s="131"/>
      <c r="AT392" s="234"/>
      <c r="AU392" s="131"/>
      <c r="AV392" s="238"/>
      <c r="AW392" s="91">
        <v>0</v>
      </c>
      <c r="AX392" s="92"/>
      <c r="AY392" s="92"/>
    </row>
    <row r="393" spans="1:51" ht="21.75" customHeight="1" x14ac:dyDescent="0.3">
      <c r="A393" s="714" t="s">
        <v>2016</v>
      </c>
      <c r="B393" s="728" t="s">
        <v>2018</v>
      </c>
      <c r="C393" s="728" t="s">
        <v>1122</v>
      </c>
      <c r="D393" s="37" t="s">
        <v>72</v>
      </c>
      <c r="E393" s="41">
        <f t="shared" si="6"/>
        <v>40</v>
      </c>
      <c r="F393" s="42">
        <f t="shared" si="7"/>
        <v>8</v>
      </c>
      <c r="G393" s="42">
        <f t="shared" si="8"/>
        <v>5</v>
      </c>
      <c r="H393" s="42">
        <f t="shared" si="9"/>
        <v>5</v>
      </c>
      <c r="I393" s="43">
        <f t="shared" si="10"/>
        <v>5</v>
      </c>
      <c r="J393" s="44">
        <f t="shared" si="11"/>
        <v>63</v>
      </c>
      <c r="K393" s="681">
        <f>(J393+(J394/5))</f>
        <v>68</v>
      </c>
      <c r="L393" s="649"/>
      <c r="M393" s="723"/>
      <c r="N393" s="651">
        <f>K393+(L393*2)+(M393*30)</f>
        <v>68</v>
      </c>
      <c r="O393" s="649">
        <f>IF(N393=0,"",RANK(N393,N:N,0))</f>
        <v>90</v>
      </c>
      <c r="P393" s="47">
        <v>0</v>
      </c>
      <c r="Q393" s="49"/>
      <c r="R393" s="49"/>
      <c r="S393" s="111">
        <v>3</v>
      </c>
      <c r="T393" s="229"/>
      <c r="U393" s="230"/>
      <c r="V393" s="229"/>
      <c r="W393" s="63">
        <v>0</v>
      </c>
      <c r="X393" s="59"/>
      <c r="Y393" s="47"/>
      <c r="Z393" s="111">
        <v>3</v>
      </c>
      <c r="AA393" s="229">
        <v>5</v>
      </c>
      <c r="AB393" s="122"/>
      <c r="AC393" s="230">
        <v>0</v>
      </c>
      <c r="AD393" s="229"/>
      <c r="AE393" s="47">
        <v>5</v>
      </c>
      <c r="AF393" s="59">
        <v>8</v>
      </c>
      <c r="AG393" s="111">
        <v>5</v>
      </c>
      <c r="AH393" s="74">
        <v>40</v>
      </c>
      <c r="AI393" s="230"/>
      <c r="AJ393" s="47">
        <v>5</v>
      </c>
      <c r="AK393" s="111">
        <v>5</v>
      </c>
      <c r="AL393" s="229"/>
      <c r="AM393" s="47"/>
      <c r="AN393" s="231"/>
      <c r="AO393" s="232">
        <v>0</v>
      </c>
      <c r="AP393" s="232">
        <v>0</v>
      </c>
      <c r="AQ393" s="112">
        <v>0</v>
      </c>
      <c r="AR393" s="112">
        <v>0</v>
      </c>
      <c r="AS393" s="111"/>
      <c r="AT393" s="229"/>
      <c r="AU393" s="111"/>
      <c r="AV393" s="233"/>
      <c r="AW393" s="47">
        <v>0</v>
      </c>
      <c r="AX393" s="49"/>
      <c r="AY393" s="49"/>
    </row>
    <row r="394" spans="1:51" ht="21.75" customHeight="1" x14ac:dyDescent="0.3">
      <c r="A394" s="718"/>
      <c r="B394" s="670"/>
      <c r="C394" s="670"/>
      <c r="D394" s="85" t="s">
        <v>103</v>
      </c>
      <c r="E394" s="41">
        <f t="shared" si="6"/>
        <v>25</v>
      </c>
      <c r="F394" s="42">
        <f t="shared" si="7"/>
        <v>0</v>
      </c>
      <c r="G394" s="42">
        <f t="shared" si="8"/>
        <v>0</v>
      </c>
      <c r="H394" s="42">
        <f t="shared" si="9"/>
        <v>0</v>
      </c>
      <c r="I394" s="43">
        <f t="shared" si="10"/>
        <v>0</v>
      </c>
      <c r="J394" s="44">
        <f t="shared" si="11"/>
        <v>25</v>
      </c>
      <c r="K394" s="650"/>
      <c r="L394" s="650"/>
      <c r="M394" s="650"/>
      <c r="N394" s="650"/>
      <c r="O394" s="650"/>
      <c r="P394" s="91">
        <v>0</v>
      </c>
      <c r="Q394" s="92"/>
      <c r="R394" s="92"/>
      <c r="S394" s="131">
        <v>0</v>
      </c>
      <c r="T394" s="234"/>
      <c r="U394" s="235"/>
      <c r="V394" s="234"/>
      <c r="W394" s="103">
        <v>25</v>
      </c>
      <c r="X394" s="102"/>
      <c r="Y394" s="91"/>
      <c r="Z394" s="131">
        <v>0</v>
      </c>
      <c r="AA394" s="234"/>
      <c r="AB394" s="143"/>
      <c r="AC394" s="235">
        <v>0</v>
      </c>
      <c r="AD394" s="234"/>
      <c r="AE394" s="91">
        <v>0</v>
      </c>
      <c r="AF394" s="102"/>
      <c r="AG394" s="131"/>
      <c r="AH394" s="106"/>
      <c r="AI394" s="235"/>
      <c r="AJ394" s="91">
        <v>0</v>
      </c>
      <c r="AK394" s="131">
        <v>0</v>
      </c>
      <c r="AL394" s="234"/>
      <c r="AM394" s="91"/>
      <c r="AN394" s="236"/>
      <c r="AO394" s="237">
        <v>0</v>
      </c>
      <c r="AP394" s="237">
        <v>0</v>
      </c>
      <c r="AQ394" s="133">
        <v>0</v>
      </c>
      <c r="AR394" s="133">
        <v>0</v>
      </c>
      <c r="AS394" s="131"/>
      <c r="AT394" s="234"/>
      <c r="AU394" s="131"/>
      <c r="AV394" s="238"/>
      <c r="AW394" s="91">
        <v>0</v>
      </c>
      <c r="AX394" s="92"/>
      <c r="AY394" s="92"/>
    </row>
    <row r="395" spans="1:51" ht="21.75" customHeight="1" x14ac:dyDescent="0.3">
      <c r="A395" s="714" t="s">
        <v>2028</v>
      </c>
      <c r="B395" s="728" t="s">
        <v>2029</v>
      </c>
      <c r="C395" s="728" t="s">
        <v>139</v>
      </c>
      <c r="D395" s="37" t="s">
        <v>72</v>
      </c>
      <c r="E395" s="41">
        <f t="shared" si="6"/>
        <v>100</v>
      </c>
      <c r="F395" s="42">
        <f t="shared" si="7"/>
        <v>60</v>
      </c>
      <c r="G395" s="42">
        <f t="shared" si="8"/>
        <v>60</v>
      </c>
      <c r="H395" s="42">
        <f t="shared" si="9"/>
        <v>44</v>
      </c>
      <c r="I395" s="43">
        <f t="shared" si="10"/>
        <v>25</v>
      </c>
      <c r="J395" s="44">
        <f t="shared" si="11"/>
        <v>289</v>
      </c>
      <c r="K395" s="681">
        <f>(J395+(J396/5))</f>
        <v>374.6</v>
      </c>
      <c r="L395" s="649"/>
      <c r="M395" s="723"/>
      <c r="N395" s="651">
        <f>K395+(L395*2)+(M395*30)</f>
        <v>374.6</v>
      </c>
      <c r="O395" s="649">
        <f>IF(N395=0,"",RANK(N395,N:N,0))</f>
        <v>34</v>
      </c>
      <c r="P395" s="47">
        <v>8</v>
      </c>
      <c r="Q395" s="49"/>
      <c r="R395" s="49"/>
      <c r="S395" s="111">
        <v>0</v>
      </c>
      <c r="T395" s="229"/>
      <c r="U395" s="230"/>
      <c r="V395" s="229">
        <v>25</v>
      </c>
      <c r="W395" s="63">
        <v>0</v>
      </c>
      <c r="X395" s="59">
        <v>5</v>
      </c>
      <c r="Y395" s="47"/>
      <c r="Z395" s="111">
        <v>8</v>
      </c>
      <c r="AA395" s="229">
        <v>8</v>
      </c>
      <c r="AB395" s="122">
        <v>44</v>
      </c>
      <c r="AC395" s="230">
        <v>0</v>
      </c>
      <c r="AD395" s="229"/>
      <c r="AE395" s="47">
        <v>0</v>
      </c>
      <c r="AF395" s="59">
        <v>8</v>
      </c>
      <c r="AG395" s="111">
        <v>15</v>
      </c>
      <c r="AH395" s="74">
        <v>60</v>
      </c>
      <c r="AI395" s="230"/>
      <c r="AJ395" s="47">
        <v>25</v>
      </c>
      <c r="AK395" s="111">
        <v>25</v>
      </c>
      <c r="AL395" s="229"/>
      <c r="AM395" s="47"/>
      <c r="AN395" s="231">
        <v>25</v>
      </c>
      <c r="AO395" s="232">
        <v>0</v>
      </c>
      <c r="AP395" s="232">
        <v>0</v>
      </c>
      <c r="AQ395" s="112">
        <v>10</v>
      </c>
      <c r="AR395" s="112">
        <v>0</v>
      </c>
      <c r="AS395" s="111">
        <v>60</v>
      </c>
      <c r="AT395" s="229"/>
      <c r="AU395" s="111">
        <v>25</v>
      </c>
      <c r="AV395" s="233">
        <v>100</v>
      </c>
      <c r="AW395" s="47">
        <v>0</v>
      </c>
      <c r="AX395" s="49"/>
      <c r="AY395" s="49"/>
    </row>
    <row r="396" spans="1:51" ht="21.75" customHeight="1" x14ac:dyDescent="0.3">
      <c r="A396" s="718"/>
      <c r="B396" s="670"/>
      <c r="C396" s="670"/>
      <c r="D396" s="85" t="s">
        <v>103</v>
      </c>
      <c r="E396" s="41">
        <f t="shared" si="6"/>
        <v>150</v>
      </c>
      <c r="F396" s="42">
        <f t="shared" si="7"/>
        <v>100</v>
      </c>
      <c r="G396" s="42">
        <f t="shared" si="8"/>
        <v>78</v>
      </c>
      <c r="H396" s="42">
        <f t="shared" si="9"/>
        <v>60</v>
      </c>
      <c r="I396" s="43">
        <f t="shared" si="10"/>
        <v>40</v>
      </c>
      <c r="J396" s="44">
        <f t="shared" si="11"/>
        <v>428</v>
      </c>
      <c r="K396" s="650"/>
      <c r="L396" s="650"/>
      <c r="M396" s="650"/>
      <c r="N396" s="650"/>
      <c r="O396" s="650"/>
      <c r="P396" s="91">
        <v>0</v>
      </c>
      <c r="Q396" s="92"/>
      <c r="R396" s="92"/>
      <c r="S396" s="131">
        <v>0</v>
      </c>
      <c r="T396" s="234"/>
      <c r="U396" s="235"/>
      <c r="V396" s="234"/>
      <c r="W396" s="103">
        <v>0</v>
      </c>
      <c r="X396" s="102"/>
      <c r="Y396" s="91"/>
      <c r="Z396" s="131">
        <v>0</v>
      </c>
      <c r="AA396" s="234"/>
      <c r="AB396" s="143">
        <v>78</v>
      </c>
      <c r="AC396" s="235">
        <v>0</v>
      </c>
      <c r="AD396" s="234"/>
      <c r="AE396" s="91">
        <v>0</v>
      </c>
      <c r="AF396" s="102"/>
      <c r="AG396" s="131"/>
      <c r="AH396" s="106">
        <v>60</v>
      </c>
      <c r="AI396" s="235"/>
      <c r="AJ396" s="91">
        <v>0</v>
      </c>
      <c r="AK396" s="131">
        <v>0</v>
      </c>
      <c r="AL396" s="234"/>
      <c r="AM396" s="91"/>
      <c r="AN396" s="236">
        <v>40</v>
      </c>
      <c r="AO396" s="237">
        <v>0</v>
      </c>
      <c r="AP396" s="237">
        <v>0</v>
      </c>
      <c r="AQ396" s="133">
        <v>100</v>
      </c>
      <c r="AR396" s="133">
        <v>9</v>
      </c>
      <c r="AS396" s="131"/>
      <c r="AT396" s="234"/>
      <c r="AU396" s="131"/>
      <c r="AV396" s="238">
        <v>150</v>
      </c>
      <c r="AW396" s="91">
        <v>0</v>
      </c>
      <c r="AX396" s="92"/>
      <c r="AY396" s="92"/>
    </row>
    <row r="397" spans="1:51" ht="21.75" customHeight="1" x14ac:dyDescent="0.3">
      <c r="A397" s="714" t="s">
        <v>2050</v>
      </c>
      <c r="B397" s="728" t="s">
        <v>2051</v>
      </c>
      <c r="C397" s="728" t="s">
        <v>81</v>
      </c>
      <c r="D397" s="37" t="s">
        <v>72</v>
      </c>
      <c r="E397" s="41">
        <f t="shared" si="6"/>
        <v>108</v>
      </c>
      <c r="F397" s="42">
        <f t="shared" si="7"/>
        <v>100</v>
      </c>
      <c r="G397" s="42">
        <f t="shared" si="8"/>
        <v>100</v>
      </c>
      <c r="H397" s="42">
        <f t="shared" si="9"/>
        <v>60</v>
      </c>
      <c r="I397" s="43">
        <f t="shared" si="10"/>
        <v>60</v>
      </c>
      <c r="J397" s="44">
        <f t="shared" si="11"/>
        <v>428</v>
      </c>
      <c r="K397" s="681">
        <f>(J397+(J398/5))</f>
        <v>498</v>
      </c>
      <c r="L397" s="649">
        <f>Nemzetközi!C164</f>
        <v>58</v>
      </c>
      <c r="M397" s="723">
        <f>Nemzetközi!D164</f>
        <v>0</v>
      </c>
      <c r="N397" s="651">
        <f>K397+(L397*2)+(M397*30)</f>
        <v>614</v>
      </c>
      <c r="O397" s="649">
        <f>IF(N397=0,"",RANK(N397,N:N,0))</f>
        <v>22</v>
      </c>
      <c r="P397" s="47">
        <v>0</v>
      </c>
      <c r="Q397" s="49"/>
      <c r="R397" s="49"/>
      <c r="S397" s="111">
        <v>25</v>
      </c>
      <c r="T397" s="229"/>
      <c r="U397" s="230"/>
      <c r="V397" s="229"/>
      <c r="W397" s="63">
        <v>40</v>
      </c>
      <c r="X397" s="59"/>
      <c r="Y397" s="47"/>
      <c r="Z397" s="111">
        <v>25</v>
      </c>
      <c r="AA397" s="229"/>
      <c r="AB397" s="122">
        <v>108</v>
      </c>
      <c r="AC397" s="230">
        <v>100</v>
      </c>
      <c r="AD397" s="229">
        <v>40</v>
      </c>
      <c r="AE397" s="47">
        <v>8</v>
      </c>
      <c r="AF397" s="59"/>
      <c r="AG397" s="111"/>
      <c r="AH397" s="74"/>
      <c r="AI397" s="230"/>
      <c r="AJ397" s="47">
        <v>0</v>
      </c>
      <c r="AK397" s="111">
        <v>25</v>
      </c>
      <c r="AL397" s="229">
        <v>100</v>
      </c>
      <c r="AM397" s="47">
        <v>60</v>
      </c>
      <c r="AN397" s="231">
        <v>60</v>
      </c>
      <c r="AO397" s="232">
        <v>40</v>
      </c>
      <c r="AP397" s="232">
        <v>20</v>
      </c>
      <c r="AQ397" s="112">
        <v>0</v>
      </c>
      <c r="AR397" s="112">
        <v>0</v>
      </c>
      <c r="AS397" s="111">
        <v>25</v>
      </c>
      <c r="AT397" s="229"/>
      <c r="AU397" s="111">
        <v>15</v>
      </c>
      <c r="AV397" s="233">
        <v>60</v>
      </c>
      <c r="AW397" s="47">
        <v>0</v>
      </c>
      <c r="AX397" s="49"/>
      <c r="AY397" s="49"/>
    </row>
    <row r="398" spans="1:51" ht="21.75" customHeight="1" x14ac:dyDescent="0.3">
      <c r="A398" s="718"/>
      <c r="B398" s="670"/>
      <c r="C398" s="670"/>
      <c r="D398" s="85" t="s">
        <v>103</v>
      </c>
      <c r="E398" s="41">
        <f t="shared" si="6"/>
        <v>120</v>
      </c>
      <c r="F398" s="42">
        <f t="shared" si="7"/>
        <v>100</v>
      </c>
      <c r="G398" s="42">
        <f t="shared" si="8"/>
        <v>90</v>
      </c>
      <c r="H398" s="42">
        <f t="shared" si="9"/>
        <v>40</v>
      </c>
      <c r="I398" s="43">
        <f t="shared" si="10"/>
        <v>0</v>
      </c>
      <c r="J398" s="44">
        <f t="shared" si="11"/>
        <v>350</v>
      </c>
      <c r="K398" s="650"/>
      <c r="L398" s="650"/>
      <c r="M398" s="650"/>
      <c r="N398" s="650"/>
      <c r="O398" s="650"/>
      <c r="P398" s="91">
        <v>0</v>
      </c>
      <c r="Q398" s="92"/>
      <c r="R398" s="92"/>
      <c r="S398" s="131">
        <v>0</v>
      </c>
      <c r="T398" s="234"/>
      <c r="U398" s="235"/>
      <c r="V398" s="234"/>
      <c r="W398" s="103">
        <v>90</v>
      </c>
      <c r="X398" s="102"/>
      <c r="Y398" s="91"/>
      <c r="Z398" s="131">
        <v>0</v>
      </c>
      <c r="AA398" s="234"/>
      <c r="AB398" s="143">
        <v>120</v>
      </c>
      <c r="AC398" s="235">
        <v>40</v>
      </c>
      <c r="AD398" s="234"/>
      <c r="AE398" s="91">
        <v>0</v>
      </c>
      <c r="AF398" s="102"/>
      <c r="AG398" s="131"/>
      <c r="AH398" s="106"/>
      <c r="AI398" s="235"/>
      <c r="AJ398" s="91">
        <v>0</v>
      </c>
      <c r="AK398" s="131">
        <v>0</v>
      </c>
      <c r="AL398" s="234"/>
      <c r="AM398" s="91"/>
      <c r="AN398" s="236"/>
      <c r="AO398" s="237">
        <v>0</v>
      </c>
      <c r="AP398" s="237">
        <v>0</v>
      </c>
      <c r="AQ398" s="133">
        <v>0</v>
      </c>
      <c r="AR398" s="133">
        <v>0</v>
      </c>
      <c r="AS398" s="131"/>
      <c r="AT398" s="234"/>
      <c r="AU398" s="131"/>
      <c r="AV398" s="238">
        <v>100</v>
      </c>
      <c r="AW398" s="91">
        <v>0</v>
      </c>
      <c r="AX398" s="92"/>
      <c r="AY398" s="92"/>
    </row>
    <row r="399" spans="1:51" ht="21.75" customHeight="1" x14ac:dyDescent="0.3">
      <c r="A399" s="714" t="s">
        <v>1202</v>
      </c>
      <c r="B399" s="728" t="s">
        <v>1203</v>
      </c>
      <c r="C399" s="728" t="s">
        <v>156</v>
      </c>
      <c r="D399" s="37" t="s">
        <v>72</v>
      </c>
      <c r="E399" s="41">
        <f t="shared" si="6"/>
        <v>38</v>
      </c>
      <c r="F399" s="42">
        <f t="shared" si="7"/>
        <v>15</v>
      </c>
      <c r="G399" s="42">
        <f t="shared" si="8"/>
        <v>3</v>
      </c>
      <c r="H399" s="42">
        <f t="shared" si="9"/>
        <v>3</v>
      </c>
      <c r="I399" s="43">
        <f t="shared" si="10"/>
        <v>0</v>
      </c>
      <c r="J399" s="44">
        <f t="shared" si="11"/>
        <v>59</v>
      </c>
      <c r="K399" s="681">
        <f>(J399+(J400/5))</f>
        <v>67</v>
      </c>
      <c r="L399" s="649">
        <f>Nemzetközi!C165</f>
        <v>27</v>
      </c>
      <c r="M399" s="723"/>
      <c r="N399" s="651">
        <f>K399+(L399*2)+(M399*30)</f>
        <v>121</v>
      </c>
      <c r="O399" s="649">
        <f>IF(N399=0,"",RANK(N399,N:N,0))</f>
        <v>71</v>
      </c>
      <c r="P399" s="47">
        <v>0</v>
      </c>
      <c r="Q399" s="49"/>
      <c r="R399" s="49"/>
      <c r="S399" s="111">
        <v>0</v>
      </c>
      <c r="T399" s="229"/>
      <c r="U399" s="230"/>
      <c r="V399" s="229"/>
      <c r="W399" s="63">
        <v>0</v>
      </c>
      <c r="X399" s="59"/>
      <c r="Y399" s="47"/>
      <c r="Z399" s="111">
        <v>0</v>
      </c>
      <c r="AA399" s="229">
        <v>3</v>
      </c>
      <c r="AB399" s="122"/>
      <c r="AC399" s="230">
        <v>0</v>
      </c>
      <c r="AD399" s="229"/>
      <c r="AE399" s="47">
        <v>3</v>
      </c>
      <c r="AF399" s="59">
        <v>15</v>
      </c>
      <c r="AG399" s="111"/>
      <c r="AH399" s="74"/>
      <c r="AI399" s="230"/>
      <c r="AJ399" s="47">
        <v>0</v>
      </c>
      <c r="AK399" s="111">
        <v>0</v>
      </c>
      <c r="AL399" s="229"/>
      <c r="AM399" s="47"/>
      <c r="AN399" s="231">
        <v>38</v>
      </c>
      <c r="AO399" s="232">
        <v>0</v>
      </c>
      <c r="AP399" s="232">
        <v>0</v>
      </c>
      <c r="AQ399" s="112">
        <v>0</v>
      </c>
      <c r="AR399" s="112">
        <v>0</v>
      </c>
      <c r="AS399" s="111"/>
      <c r="AT399" s="229"/>
      <c r="AU399" s="111"/>
      <c r="AV399" s="233"/>
      <c r="AW399" s="47">
        <v>0</v>
      </c>
      <c r="AX399" s="49"/>
      <c r="AY399" s="49"/>
    </row>
    <row r="400" spans="1:51" ht="21.75" customHeight="1" x14ac:dyDescent="0.3">
      <c r="A400" s="718"/>
      <c r="B400" s="670"/>
      <c r="C400" s="670"/>
      <c r="D400" s="85" t="s">
        <v>103</v>
      </c>
      <c r="E400" s="41">
        <f t="shared" si="6"/>
        <v>40</v>
      </c>
      <c r="F400" s="42">
        <f t="shared" si="7"/>
        <v>0</v>
      </c>
      <c r="G400" s="42">
        <f t="shared" si="8"/>
        <v>0</v>
      </c>
      <c r="H400" s="42">
        <f t="shared" si="9"/>
        <v>0</v>
      </c>
      <c r="I400" s="43">
        <f t="shared" si="10"/>
        <v>0</v>
      </c>
      <c r="J400" s="44">
        <f t="shared" si="11"/>
        <v>40</v>
      </c>
      <c r="K400" s="650"/>
      <c r="L400" s="650"/>
      <c r="M400" s="650"/>
      <c r="N400" s="650"/>
      <c r="O400" s="650"/>
      <c r="P400" s="91">
        <v>0</v>
      </c>
      <c r="Q400" s="92"/>
      <c r="R400" s="92"/>
      <c r="S400" s="131">
        <v>0</v>
      </c>
      <c r="T400" s="234"/>
      <c r="U400" s="235"/>
      <c r="V400" s="234"/>
      <c r="W400" s="103">
        <v>0</v>
      </c>
      <c r="X400" s="102"/>
      <c r="Y400" s="91"/>
      <c r="Z400" s="131">
        <v>0</v>
      </c>
      <c r="AA400" s="234"/>
      <c r="AB400" s="143"/>
      <c r="AC400" s="235">
        <v>0</v>
      </c>
      <c r="AD400" s="234"/>
      <c r="AE400" s="91">
        <v>0</v>
      </c>
      <c r="AF400" s="102"/>
      <c r="AG400" s="131"/>
      <c r="AH400" s="106"/>
      <c r="AI400" s="235"/>
      <c r="AJ400" s="91">
        <v>0</v>
      </c>
      <c r="AK400" s="131">
        <v>0</v>
      </c>
      <c r="AL400" s="234"/>
      <c r="AM400" s="91"/>
      <c r="AN400" s="236">
        <v>40</v>
      </c>
      <c r="AO400" s="237">
        <v>0</v>
      </c>
      <c r="AP400" s="237">
        <v>0</v>
      </c>
      <c r="AQ400" s="133">
        <v>0</v>
      </c>
      <c r="AR400" s="133">
        <v>0</v>
      </c>
      <c r="AS400" s="131"/>
      <c r="AT400" s="234"/>
      <c r="AU400" s="131"/>
      <c r="AV400" s="238"/>
      <c r="AW400" s="91">
        <v>0</v>
      </c>
      <c r="AX400" s="92"/>
      <c r="AY400" s="92"/>
    </row>
    <row r="401" spans="1:51" ht="21.75" customHeight="1" x14ac:dyDescent="0.3">
      <c r="A401" s="714" t="s">
        <v>1206</v>
      </c>
      <c r="B401" s="728" t="s">
        <v>1207</v>
      </c>
      <c r="C401" s="728" t="s">
        <v>138</v>
      </c>
      <c r="D401" s="37" t="s">
        <v>72</v>
      </c>
      <c r="E401" s="41">
        <f t="shared" si="6"/>
        <v>12</v>
      </c>
      <c r="F401" s="42">
        <f t="shared" si="7"/>
        <v>0</v>
      </c>
      <c r="G401" s="42">
        <f t="shared" si="8"/>
        <v>0</v>
      </c>
      <c r="H401" s="42">
        <f t="shared" si="9"/>
        <v>0</v>
      </c>
      <c r="I401" s="43">
        <f t="shared" si="10"/>
        <v>0</v>
      </c>
      <c r="J401" s="44">
        <f t="shared" si="11"/>
        <v>12</v>
      </c>
      <c r="K401" s="681">
        <f>(J401+(J402/5))</f>
        <v>12</v>
      </c>
      <c r="L401" s="649">
        <f>Nemzetközi!C166</f>
        <v>19</v>
      </c>
      <c r="M401" s="723"/>
      <c r="N401" s="651">
        <f>K401+(L401*2)+(M401*30)</f>
        <v>50</v>
      </c>
      <c r="O401" s="649">
        <f>IF(N401=0,"",RANK(N401,N:N,0))</f>
        <v>101</v>
      </c>
      <c r="P401" s="47">
        <v>0</v>
      </c>
      <c r="Q401" s="49"/>
      <c r="R401" s="49"/>
      <c r="S401" s="111">
        <v>0</v>
      </c>
      <c r="T401" s="229"/>
      <c r="U401" s="230"/>
      <c r="V401" s="229"/>
      <c r="W401" s="63">
        <v>12</v>
      </c>
      <c r="X401" s="59"/>
      <c r="Y401" s="47"/>
      <c r="Z401" s="111">
        <v>0</v>
      </c>
      <c r="AA401" s="229"/>
      <c r="AB401" s="122"/>
      <c r="AC401" s="230">
        <v>0</v>
      </c>
      <c r="AD401" s="229"/>
      <c r="AE401" s="47">
        <v>0</v>
      </c>
      <c r="AF401" s="59"/>
      <c r="AG401" s="111"/>
      <c r="AH401" s="74"/>
      <c r="AI401" s="230"/>
      <c r="AJ401" s="47">
        <v>0</v>
      </c>
      <c r="AK401" s="111">
        <v>0</v>
      </c>
      <c r="AL401" s="229"/>
      <c r="AM401" s="47"/>
      <c r="AN401" s="231"/>
      <c r="AO401" s="232">
        <v>0</v>
      </c>
      <c r="AP401" s="232">
        <v>0</v>
      </c>
      <c r="AQ401" s="112">
        <v>0</v>
      </c>
      <c r="AR401" s="112">
        <v>0</v>
      </c>
      <c r="AS401" s="111"/>
      <c r="AT401" s="229"/>
      <c r="AU401" s="111"/>
      <c r="AV401" s="233"/>
      <c r="AW401" s="47">
        <v>0</v>
      </c>
      <c r="AX401" s="49"/>
      <c r="AY401" s="49"/>
    </row>
    <row r="402" spans="1:51" ht="21.75" customHeight="1" x14ac:dyDescent="0.3">
      <c r="A402" s="718"/>
      <c r="B402" s="670"/>
      <c r="C402" s="670"/>
      <c r="D402" s="85" t="s">
        <v>103</v>
      </c>
      <c r="E402" s="41">
        <f t="shared" si="6"/>
        <v>0</v>
      </c>
      <c r="F402" s="42">
        <f t="shared" si="7"/>
        <v>0</v>
      </c>
      <c r="G402" s="42">
        <f t="shared" si="8"/>
        <v>0</v>
      </c>
      <c r="H402" s="42">
        <f t="shared" si="9"/>
        <v>0</v>
      </c>
      <c r="I402" s="43">
        <f t="shared" si="10"/>
        <v>0</v>
      </c>
      <c r="J402" s="44">
        <f t="shared" si="11"/>
        <v>0</v>
      </c>
      <c r="K402" s="650"/>
      <c r="L402" s="650"/>
      <c r="M402" s="650"/>
      <c r="N402" s="650"/>
      <c r="O402" s="650"/>
      <c r="P402" s="91">
        <v>0</v>
      </c>
      <c r="Q402" s="92"/>
      <c r="R402" s="92"/>
      <c r="S402" s="131">
        <v>0</v>
      </c>
      <c r="T402" s="234"/>
      <c r="U402" s="235"/>
      <c r="V402" s="234"/>
      <c r="W402" s="103">
        <v>0</v>
      </c>
      <c r="X402" s="102"/>
      <c r="Y402" s="91"/>
      <c r="Z402" s="131">
        <v>0</v>
      </c>
      <c r="AA402" s="234"/>
      <c r="AB402" s="143"/>
      <c r="AC402" s="235">
        <v>0</v>
      </c>
      <c r="AD402" s="234"/>
      <c r="AE402" s="91">
        <v>0</v>
      </c>
      <c r="AF402" s="102"/>
      <c r="AG402" s="131"/>
      <c r="AH402" s="106"/>
      <c r="AI402" s="235"/>
      <c r="AJ402" s="91">
        <v>0</v>
      </c>
      <c r="AK402" s="131">
        <v>0</v>
      </c>
      <c r="AL402" s="234"/>
      <c r="AM402" s="91"/>
      <c r="AN402" s="236"/>
      <c r="AO402" s="237">
        <v>0</v>
      </c>
      <c r="AP402" s="237">
        <v>0</v>
      </c>
      <c r="AQ402" s="133">
        <v>0</v>
      </c>
      <c r="AR402" s="133">
        <v>0</v>
      </c>
      <c r="AS402" s="131"/>
      <c r="AT402" s="234"/>
      <c r="AU402" s="131"/>
      <c r="AV402" s="238"/>
      <c r="AW402" s="91">
        <v>0</v>
      </c>
      <c r="AX402" s="92"/>
      <c r="AY402" s="92"/>
    </row>
    <row r="403" spans="1:51" ht="21.75" customHeight="1" x14ac:dyDescent="0.3">
      <c r="A403" s="714" t="s">
        <v>2414</v>
      </c>
      <c r="B403" s="728" t="s">
        <v>2417</v>
      </c>
      <c r="C403" s="728" t="s">
        <v>597</v>
      </c>
      <c r="D403" s="37" t="s">
        <v>72</v>
      </c>
      <c r="E403" s="41">
        <f t="shared" si="6"/>
        <v>150</v>
      </c>
      <c r="F403" s="42">
        <f t="shared" si="7"/>
        <v>150</v>
      </c>
      <c r="G403" s="42">
        <f t="shared" si="8"/>
        <v>100</v>
      </c>
      <c r="H403" s="42">
        <f t="shared" si="9"/>
        <v>100</v>
      </c>
      <c r="I403" s="43">
        <f t="shared" si="10"/>
        <v>100</v>
      </c>
      <c r="J403" s="44">
        <f t="shared" si="11"/>
        <v>600</v>
      </c>
      <c r="K403" s="681">
        <f>(J403+(J404/5))</f>
        <v>850</v>
      </c>
      <c r="L403" s="649">
        <f>Nemzetközi!C167</f>
        <v>42</v>
      </c>
      <c r="M403" s="723"/>
      <c r="N403" s="651">
        <f>K403+(L403*2)+(M403*30)</f>
        <v>934</v>
      </c>
      <c r="O403" s="649">
        <f>IF(N403=0,"",RANK(N403,N:N,0))</f>
        <v>14</v>
      </c>
      <c r="P403" s="47">
        <v>0</v>
      </c>
      <c r="Q403" s="49"/>
      <c r="R403" s="49"/>
      <c r="S403" s="111">
        <v>0</v>
      </c>
      <c r="T403" s="229">
        <v>40</v>
      </c>
      <c r="U403" s="230">
        <v>8</v>
      </c>
      <c r="V403" s="229">
        <v>60</v>
      </c>
      <c r="W403" s="63">
        <v>40</v>
      </c>
      <c r="X403" s="59"/>
      <c r="Y403" s="47"/>
      <c r="Z403" s="111">
        <v>25</v>
      </c>
      <c r="AA403" s="229"/>
      <c r="AB403" s="122">
        <v>58</v>
      </c>
      <c r="AC403" s="230">
        <v>60</v>
      </c>
      <c r="AD403" s="229">
        <v>40</v>
      </c>
      <c r="AE403" s="47">
        <v>0</v>
      </c>
      <c r="AF403" s="59"/>
      <c r="AG403" s="111"/>
      <c r="AH403" s="74">
        <v>150</v>
      </c>
      <c r="AI403" s="230">
        <v>150</v>
      </c>
      <c r="AJ403" s="47">
        <v>0</v>
      </c>
      <c r="AK403" s="111">
        <v>0</v>
      </c>
      <c r="AL403" s="229"/>
      <c r="AM403" s="47">
        <v>100</v>
      </c>
      <c r="AN403" s="231"/>
      <c r="AO403" s="232">
        <v>100</v>
      </c>
      <c r="AP403" s="232">
        <v>0</v>
      </c>
      <c r="AQ403" s="112">
        <v>0</v>
      </c>
      <c r="AR403" s="112">
        <v>0</v>
      </c>
      <c r="AS403" s="111"/>
      <c r="AT403" s="229"/>
      <c r="AU403" s="111"/>
      <c r="AV403" s="233">
        <v>100</v>
      </c>
      <c r="AW403" s="47">
        <v>0</v>
      </c>
      <c r="AX403" s="49"/>
      <c r="AY403" s="49"/>
    </row>
    <row r="404" spans="1:51" ht="21.75" customHeight="1" x14ac:dyDescent="0.3">
      <c r="A404" s="718"/>
      <c r="B404" s="670"/>
      <c r="C404" s="670"/>
      <c r="D404" s="85" t="s">
        <v>103</v>
      </c>
      <c r="E404" s="41">
        <f t="shared" si="6"/>
        <v>350</v>
      </c>
      <c r="F404" s="42">
        <f t="shared" si="7"/>
        <v>350</v>
      </c>
      <c r="G404" s="42">
        <f t="shared" si="8"/>
        <v>250</v>
      </c>
      <c r="H404" s="42">
        <f t="shared" si="9"/>
        <v>150</v>
      </c>
      <c r="I404" s="43">
        <f t="shared" si="10"/>
        <v>150</v>
      </c>
      <c r="J404" s="44">
        <f t="shared" si="11"/>
        <v>1250</v>
      </c>
      <c r="K404" s="650"/>
      <c r="L404" s="650"/>
      <c r="M404" s="650"/>
      <c r="N404" s="650"/>
      <c r="O404" s="650"/>
      <c r="P404" s="91">
        <v>0</v>
      </c>
      <c r="Q404" s="92"/>
      <c r="R404" s="92"/>
      <c r="S404" s="131">
        <v>0</v>
      </c>
      <c r="T404" s="234"/>
      <c r="U404" s="235"/>
      <c r="V404" s="234"/>
      <c r="W404" s="103">
        <v>0</v>
      </c>
      <c r="X404" s="102"/>
      <c r="Y404" s="91"/>
      <c r="Z404" s="131">
        <v>0</v>
      </c>
      <c r="AA404" s="234"/>
      <c r="AB404" s="143">
        <v>74</v>
      </c>
      <c r="AC404" s="235">
        <v>350</v>
      </c>
      <c r="AD404" s="234"/>
      <c r="AE404" s="91">
        <v>0</v>
      </c>
      <c r="AF404" s="102"/>
      <c r="AG404" s="131"/>
      <c r="AH404" s="106">
        <v>150</v>
      </c>
      <c r="AI404" s="235">
        <v>150</v>
      </c>
      <c r="AJ404" s="91">
        <v>0</v>
      </c>
      <c r="AK404" s="131">
        <v>0</v>
      </c>
      <c r="AL404" s="234"/>
      <c r="AM404" s="91"/>
      <c r="AN404" s="236"/>
      <c r="AO404" s="237">
        <v>250</v>
      </c>
      <c r="AP404" s="237">
        <v>0</v>
      </c>
      <c r="AQ404" s="133">
        <v>0</v>
      </c>
      <c r="AR404" s="133">
        <v>0</v>
      </c>
      <c r="AS404" s="131"/>
      <c r="AT404" s="234"/>
      <c r="AU404" s="131"/>
      <c r="AV404" s="238">
        <v>350</v>
      </c>
      <c r="AW404" s="91">
        <v>0</v>
      </c>
      <c r="AX404" s="92"/>
      <c r="AY404" s="92"/>
    </row>
    <row r="405" spans="1:51" ht="21.75" customHeight="1" x14ac:dyDescent="0.3">
      <c r="A405" s="714" t="s">
        <v>2430</v>
      </c>
      <c r="B405" s="728" t="s">
        <v>2431</v>
      </c>
      <c r="C405" s="728" t="s">
        <v>416</v>
      </c>
      <c r="D405" s="37" t="s">
        <v>72</v>
      </c>
      <c r="E405" s="41">
        <f t="shared" si="6"/>
        <v>250</v>
      </c>
      <c r="F405" s="42">
        <f t="shared" si="7"/>
        <v>150</v>
      </c>
      <c r="G405" s="42">
        <f t="shared" si="8"/>
        <v>100</v>
      </c>
      <c r="H405" s="42">
        <f t="shared" si="9"/>
        <v>100</v>
      </c>
      <c r="I405" s="43">
        <f t="shared" si="10"/>
        <v>74</v>
      </c>
      <c r="J405" s="44">
        <f t="shared" si="11"/>
        <v>674</v>
      </c>
      <c r="K405" s="681">
        <f>(J405+(J406/5))</f>
        <v>904.2</v>
      </c>
      <c r="L405" s="649">
        <f>Nemzetközi!C168</f>
        <v>211</v>
      </c>
      <c r="M405" s="723">
        <f>Nemzetközi!D168</f>
        <v>0</v>
      </c>
      <c r="N405" s="651">
        <f>K405+(L405*2)+(M405*30)</f>
        <v>1326.2</v>
      </c>
      <c r="O405" s="649">
        <f>IF(N405=0,"",RANK(N405,N:N,0))</f>
        <v>10</v>
      </c>
      <c r="P405" s="47">
        <v>0</v>
      </c>
      <c r="Q405" s="49"/>
      <c r="R405" s="49"/>
      <c r="S405" s="111">
        <v>0</v>
      </c>
      <c r="T405" s="229"/>
      <c r="U405" s="230"/>
      <c r="V405" s="229"/>
      <c r="W405" s="63">
        <v>0</v>
      </c>
      <c r="X405" s="59"/>
      <c r="Y405" s="47"/>
      <c r="Z405" s="111">
        <v>0</v>
      </c>
      <c r="AA405" s="229"/>
      <c r="AB405" s="122">
        <v>74</v>
      </c>
      <c r="AC405" s="230">
        <v>0</v>
      </c>
      <c r="AD405" s="229"/>
      <c r="AE405" s="47">
        <v>40</v>
      </c>
      <c r="AF405" s="59">
        <v>25</v>
      </c>
      <c r="AG405" s="111"/>
      <c r="AH405" s="74">
        <v>100</v>
      </c>
      <c r="AI405" s="230">
        <v>250</v>
      </c>
      <c r="AJ405" s="47">
        <v>0</v>
      </c>
      <c r="AK405" s="111">
        <v>0</v>
      </c>
      <c r="AL405" s="229"/>
      <c r="AM405" s="47"/>
      <c r="AN405" s="231">
        <v>100</v>
      </c>
      <c r="AO405" s="232">
        <v>0</v>
      </c>
      <c r="AP405" s="232">
        <v>0</v>
      </c>
      <c r="AQ405" s="112">
        <v>150</v>
      </c>
      <c r="AR405" s="112">
        <v>40</v>
      </c>
      <c r="AS405" s="111"/>
      <c r="AT405" s="229"/>
      <c r="AU405" s="111"/>
      <c r="AV405" s="233"/>
      <c r="AW405" s="47">
        <v>0</v>
      </c>
      <c r="AX405" s="49"/>
      <c r="AY405" s="49"/>
    </row>
    <row r="406" spans="1:51" ht="21.75" customHeight="1" x14ac:dyDescent="0.3">
      <c r="A406" s="718"/>
      <c r="B406" s="670"/>
      <c r="C406" s="670"/>
      <c r="D406" s="85" t="s">
        <v>103</v>
      </c>
      <c r="E406" s="41">
        <f t="shared" si="6"/>
        <v>350</v>
      </c>
      <c r="F406" s="42">
        <f t="shared" si="7"/>
        <v>350</v>
      </c>
      <c r="G406" s="42">
        <f t="shared" si="8"/>
        <v>250</v>
      </c>
      <c r="H406" s="42">
        <f t="shared" si="9"/>
        <v>150</v>
      </c>
      <c r="I406" s="43">
        <f t="shared" si="10"/>
        <v>51</v>
      </c>
      <c r="J406" s="44">
        <f t="shared" si="11"/>
        <v>1151</v>
      </c>
      <c r="K406" s="650"/>
      <c r="L406" s="650"/>
      <c r="M406" s="650"/>
      <c r="N406" s="650"/>
      <c r="O406" s="650"/>
      <c r="P406" s="91">
        <v>0</v>
      </c>
      <c r="Q406" s="92"/>
      <c r="R406" s="92"/>
      <c r="S406" s="131">
        <v>0</v>
      </c>
      <c r="T406" s="234"/>
      <c r="U406" s="235"/>
      <c r="V406" s="234"/>
      <c r="W406" s="103">
        <v>0</v>
      </c>
      <c r="X406" s="102"/>
      <c r="Y406" s="91"/>
      <c r="Z406" s="131">
        <v>0</v>
      </c>
      <c r="AA406" s="234"/>
      <c r="AB406" s="143">
        <v>51</v>
      </c>
      <c r="AC406" s="235">
        <v>0</v>
      </c>
      <c r="AD406" s="234"/>
      <c r="AE406" s="91">
        <v>0</v>
      </c>
      <c r="AF406" s="102"/>
      <c r="AG406" s="131"/>
      <c r="AH406" s="106">
        <v>150</v>
      </c>
      <c r="AI406" s="235">
        <v>350</v>
      </c>
      <c r="AJ406" s="91">
        <v>0</v>
      </c>
      <c r="AK406" s="131">
        <v>0</v>
      </c>
      <c r="AL406" s="234"/>
      <c r="AM406" s="91"/>
      <c r="AN406" s="236">
        <v>350</v>
      </c>
      <c r="AO406" s="237">
        <v>0</v>
      </c>
      <c r="AP406" s="237">
        <v>0</v>
      </c>
      <c r="AQ406" s="133">
        <v>250</v>
      </c>
      <c r="AR406" s="133">
        <v>0</v>
      </c>
      <c r="AS406" s="131"/>
      <c r="AT406" s="234"/>
      <c r="AU406" s="131"/>
      <c r="AV406" s="238"/>
      <c r="AW406" s="91">
        <v>0</v>
      </c>
      <c r="AX406" s="92"/>
      <c r="AY406" s="92"/>
    </row>
    <row r="407" spans="1:51" ht="21.75" customHeight="1" x14ac:dyDescent="0.3">
      <c r="A407" s="714" t="s">
        <v>2290</v>
      </c>
      <c r="B407" s="728" t="s">
        <v>2445</v>
      </c>
      <c r="C407" s="728" t="s">
        <v>119</v>
      </c>
      <c r="D407" s="37" t="s">
        <v>72</v>
      </c>
      <c r="E407" s="41">
        <f t="shared" si="6"/>
        <v>0</v>
      </c>
      <c r="F407" s="42">
        <f t="shared" si="7"/>
        <v>0</v>
      </c>
      <c r="G407" s="42">
        <f t="shared" si="8"/>
        <v>0</v>
      </c>
      <c r="H407" s="42">
        <f t="shared" si="9"/>
        <v>0</v>
      </c>
      <c r="I407" s="43">
        <f t="shared" si="10"/>
        <v>0</v>
      </c>
      <c r="J407" s="44">
        <f t="shared" si="11"/>
        <v>0</v>
      </c>
      <c r="K407" s="681">
        <f>(J407+(J408/5))</f>
        <v>0</v>
      </c>
      <c r="L407" s="649"/>
      <c r="M407" s="723"/>
      <c r="N407" s="651">
        <f>K407+(L407*2)+(M407*30)</f>
        <v>0</v>
      </c>
      <c r="O407" s="649" t="str">
        <f>IF(N407=0,"",RANK(N407,N:N,0))</f>
        <v/>
      </c>
      <c r="P407" s="47">
        <v>0</v>
      </c>
      <c r="Q407" s="49"/>
      <c r="R407" s="49"/>
      <c r="S407" s="111">
        <v>0</v>
      </c>
      <c r="T407" s="229"/>
      <c r="U407" s="230"/>
      <c r="V407" s="229"/>
      <c r="W407" s="63">
        <v>0</v>
      </c>
      <c r="X407" s="59"/>
      <c r="Y407" s="47"/>
      <c r="Z407" s="111">
        <v>0</v>
      </c>
      <c r="AA407" s="229"/>
      <c r="AB407" s="122"/>
      <c r="AC407" s="230">
        <v>0</v>
      </c>
      <c r="AD407" s="229"/>
      <c r="AE407" s="47">
        <v>0</v>
      </c>
      <c r="AF407" s="59"/>
      <c r="AG407" s="111"/>
      <c r="AH407" s="74"/>
      <c r="AI407" s="230"/>
      <c r="AJ407" s="47">
        <v>0</v>
      </c>
      <c r="AK407" s="111">
        <v>0</v>
      </c>
      <c r="AL407" s="229"/>
      <c r="AM407" s="47"/>
      <c r="AN407" s="231"/>
      <c r="AO407" s="232">
        <v>0</v>
      </c>
      <c r="AP407" s="232">
        <v>0</v>
      </c>
      <c r="AQ407" s="112">
        <v>0</v>
      </c>
      <c r="AR407" s="112">
        <v>0</v>
      </c>
      <c r="AS407" s="111"/>
      <c r="AT407" s="229"/>
      <c r="AU407" s="111"/>
      <c r="AV407" s="233"/>
      <c r="AW407" s="47">
        <v>0</v>
      </c>
      <c r="AX407" s="49"/>
      <c r="AY407" s="49"/>
    </row>
    <row r="408" spans="1:51" ht="21.75" customHeight="1" x14ac:dyDescent="0.3">
      <c r="A408" s="718"/>
      <c r="B408" s="670"/>
      <c r="C408" s="670"/>
      <c r="D408" s="85" t="s">
        <v>103</v>
      </c>
      <c r="E408" s="41">
        <f t="shared" si="6"/>
        <v>0</v>
      </c>
      <c r="F408" s="42">
        <f t="shared" si="7"/>
        <v>0</v>
      </c>
      <c r="G408" s="42">
        <f t="shared" si="8"/>
        <v>0</v>
      </c>
      <c r="H408" s="42">
        <f t="shared" si="9"/>
        <v>0</v>
      </c>
      <c r="I408" s="43">
        <f t="shared" si="10"/>
        <v>0</v>
      </c>
      <c r="J408" s="44">
        <f t="shared" si="11"/>
        <v>0</v>
      </c>
      <c r="K408" s="650"/>
      <c r="L408" s="650"/>
      <c r="M408" s="650"/>
      <c r="N408" s="650"/>
      <c r="O408" s="650"/>
      <c r="P408" s="91">
        <v>0</v>
      </c>
      <c r="Q408" s="92"/>
      <c r="R408" s="92"/>
      <c r="S408" s="131">
        <v>0</v>
      </c>
      <c r="T408" s="234"/>
      <c r="U408" s="235"/>
      <c r="V408" s="234"/>
      <c r="W408" s="103">
        <v>0</v>
      </c>
      <c r="X408" s="102"/>
      <c r="Y408" s="91"/>
      <c r="Z408" s="131">
        <v>0</v>
      </c>
      <c r="AA408" s="234"/>
      <c r="AB408" s="143"/>
      <c r="AC408" s="235">
        <v>0</v>
      </c>
      <c r="AD408" s="234"/>
      <c r="AE408" s="91">
        <v>0</v>
      </c>
      <c r="AF408" s="102"/>
      <c r="AG408" s="131"/>
      <c r="AH408" s="106"/>
      <c r="AI408" s="235"/>
      <c r="AJ408" s="91">
        <v>0</v>
      </c>
      <c r="AK408" s="131">
        <v>0</v>
      </c>
      <c r="AL408" s="234"/>
      <c r="AM408" s="91"/>
      <c r="AN408" s="236"/>
      <c r="AO408" s="237">
        <v>0</v>
      </c>
      <c r="AP408" s="237">
        <v>0</v>
      </c>
      <c r="AQ408" s="133">
        <v>0</v>
      </c>
      <c r="AR408" s="133">
        <v>0</v>
      </c>
      <c r="AS408" s="131"/>
      <c r="AT408" s="234"/>
      <c r="AU408" s="131"/>
      <c r="AV408" s="238"/>
      <c r="AW408" s="91">
        <v>0</v>
      </c>
      <c r="AX408" s="92"/>
      <c r="AY408" s="92"/>
    </row>
    <row r="409" spans="1:51" ht="21.75" customHeight="1" x14ac:dyDescent="0.3">
      <c r="A409" s="714" t="s">
        <v>2456</v>
      </c>
      <c r="B409" s="728" t="s">
        <v>2457</v>
      </c>
      <c r="C409" s="728" t="s">
        <v>311</v>
      </c>
      <c r="D409" s="37" t="s">
        <v>72</v>
      </c>
      <c r="E409" s="41">
        <f t="shared" si="6"/>
        <v>114</v>
      </c>
      <c r="F409" s="42">
        <f t="shared" si="7"/>
        <v>100</v>
      </c>
      <c r="G409" s="42">
        <f t="shared" si="8"/>
        <v>100</v>
      </c>
      <c r="H409" s="42">
        <f t="shared" si="9"/>
        <v>60</v>
      </c>
      <c r="I409" s="43">
        <f t="shared" si="10"/>
        <v>40</v>
      </c>
      <c r="J409" s="44">
        <f t="shared" si="11"/>
        <v>414</v>
      </c>
      <c r="K409" s="681">
        <f>(J409+(J410/5))</f>
        <v>485.8</v>
      </c>
      <c r="L409" s="649">
        <f>Nemzetközi!C169</f>
        <v>25</v>
      </c>
      <c r="M409" s="723">
        <f>Nemzetközi!D169</f>
        <v>0</v>
      </c>
      <c r="N409" s="651">
        <f>K409+(L409*2)+(M409*30)</f>
        <v>535.79999999999995</v>
      </c>
      <c r="O409" s="649">
        <f>IF(N409=0,"",RANK(N409,N:N,0))</f>
        <v>24</v>
      </c>
      <c r="P409" s="47">
        <v>0</v>
      </c>
      <c r="Q409" s="49"/>
      <c r="R409" s="49"/>
      <c r="S409" s="111">
        <v>0</v>
      </c>
      <c r="T409" s="229"/>
      <c r="U409" s="230">
        <v>8</v>
      </c>
      <c r="V409" s="229"/>
      <c r="W409" s="63">
        <v>60</v>
      </c>
      <c r="X409" s="59">
        <v>15</v>
      </c>
      <c r="Y409" s="47"/>
      <c r="Z409" s="111">
        <v>0</v>
      </c>
      <c r="AA409" s="229">
        <v>40</v>
      </c>
      <c r="AB409" s="122">
        <v>114</v>
      </c>
      <c r="AC409" s="230">
        <v>100</v>
      </c>
      <c r="AD409" s="229"/>
      <c r="AE409" s="47">
        <v>25</v>
      </c>
      <c r="AF409" s="59">
        <v>100</v>
      </c>
      <c r="AG409" s="111"/>
      <c r="AH409" s="74"/>
      <c r="AI409" s="230"/>
      <c r="AJ409" s="47">
        <v>0</v>
      </c>
      <c r="AK409" s="111">
        <v>0</v>
      </c>
      <c r="AL409" s="229"/>
      <c r="AM409" s="47"/>
      <c r="AN409" s="231"/>
      <c r="AO409" s="232">
        <v>0</v>
      </c>
      <c r="AP409" s="232">
        <v>0</v>
      </c>
      <c r="AQ409" s="112">
        <v>0</v>
      </c>
      <c r="AR409" s="112">
        <v>0</v>
      </c>
      <c r="AS409" s="111"/>
      <c r="AT409" s="229"/>
      <c r="AU409" s="111"/>
      <c r="AV409" s="233"/>
      <c r="AW409" s="47">
        <v>0</v>
      </c>
      <c r="AX409" s="49"/>
      <c r="AY409" s="49"/>
    </row>
    <row r="410" spans="1:51" ht="21.75" customHeight="1" x14ac:dyDescent="0.3">
      <c r="A410" s="718"/>
      <c r="B410" s="670"/>
      <c r="C410" s="670"/>
      <c r="D410" s="85" t="s">
        <v>103</v>
      </c>
      <c r="E410" s="41">
        <f t="shared" si="6"/>
        <v>144</v>
      </c>
      <c r="F410" s="42">
        <f t="shared" si="7"/>
        <v>100</v>
      </c>
      <c r="G410" s="42">
        <f t="shared" si="8"/>
        <v>90</v>
      </c>
      <c r="H410" s="42">
        <f t="shared" si="9"/>
        <v>25</v>
      </c>
      <c r="I410" s="43">
        <f t="shared" si="10"/>
        <v>0</v>
      </c>
      <c r="J410" s="44">
        <f t="shared" si="11"/>
        <v>359</v>
      </c>
      <c r="K410" s="650"/>
      <c r="L410" s="650"/>
      <c r="M410" s="650"/>
      <c r="N410" s="650"/>
      <c r="O410" s="650"/>
      <c r="P410" s="91">
        <v>0</v>
      </c>
      <c r="Q410" s="92"/>
      <c r="R410" s="92"/>
      <c r="S410" s="131">
        <v>0</v>
      </c>
      <c r="T410" s="234"/>
      <c r="U410" s="235">
        <v>90</v>
      </c>
      <c r="V410" s="234"/>
      <c r="W410" s="103">
        <v>25</v>
      </c>
      <c r="X410" s="102"/>
      <c r="Y410" s="91"/>
      <c r="Z410" s="131">
        <v>0</v>
      </c>
      <c r="AA410" s="234"/>
      <c r="AB410" s="143">
        <v>144</v>
      </c>
      <c r="AC410" s="235">
        <v>100</v>
      </c>
      <c r="AD410" s="234"/>
      <c r="AE410" s="91">
        <v>0</v>
      </c>
      <c r="AF410" s="102"/>
      <c r="AG410" s="131"/>
      <c r="AH410" s="106"/>
      <c r="AI410" s="235"/>
      <c r="AJ410" s="91">
        <v>0</v>
      </c>
      <c r="AK410" s="131">
        <v>0</v>
      </c>
      <c r="AL410" s="234"/>
      <c r="AM410" s="91"/>
      <c r="AN410" s="236"/>
      <c r="AO410" s="237">
        <v>0</v>
      </c>
      <c r="AP410" s="237">
        <v>0</v>
      </c>
      <c r="AQ410" s="133">
        <v>0</v>
      </c>
      <c r="AR410" s="133">
        <v>0</v>
      </c>
      <c r="AS410" s="131"/>
      <c r="AT410" s="234"/>
      <c r="AU410" s="131"/>
      <c r="AV410" s="238"/>
      <c r="AW410" s="91">
        <v>0</v>
      </c>
      <c r="AX410" s="92"/>
      <c r="AY410" s="92"/>
    </row>
    <row r="411" spans="1:51" ht="21.75" customHeight="1" x14ac:dyDescent="0.3">
      <c r="A411" s="714" t="s">
        <v>2467</v>
      </c>
      <c r="B411" s="728" t="s">
        <v>2470</v>
      </c>
      <c r="C411" s="728" t="s">
        <v>1368</v>
      </c>
      <c r="D411" s="37" t="s">
        <v>72</v>
      </c>
      <c r="E411" s="41">
        <f t="shared" si="6"/>
        <v>3</v>
      </c>
      <c r="F411" s="42">
        <f t="shared" si="7"/>
        <v>0</v>
      </c>
      <c r="G411" s="42">
        <f t="shared" si="8"/>
        <v>0</v>
      </c>
      <c r="H411" s="42">
        <f t="shared" si="9"/>
        <v>0</v>
      </c>
      <c r="I411" s="43">
        <f t="shared" si="10"/>
        <v>0</v>
      </c>
      <c r="J411" s="44">
        <f t="shared" si="11"/>
        <v>3</v>
      </c>
      <c r="K411" s="681">
        <f>(J411+(J412/5))</f>
        <v>3</v>
      </c>
      <c r="L411" s="649"/>
      <c r="M411" s="723"/>
      <c r="N411" s="651">
        <f>K411+(L411*2)+(M411*30)</f>
        <v>3</v>
      </c>
      <c r="O411" s="649">
        <f>IF(N411=0,"",RANK(N411,N:N,0))</f>
        <v>178</v>
      </c>
      <c r="P411" s="47">
        <v>0</v>
      </c>
      <c r="Q411" s="49"/>
      <c r="R411" s="49"/>
      <c r="S411" s="111">
        <v>0</v>
      </c>
      <c r="T411" s="229"/>
      <c r="U411" s="230"/>
      <c r="V411" s="229"/>
      <c r="W411" s="63">
        <v>0</v>
      </c>
      <c r="X411" s="59"/>
      <c r="Y411" s="47"/>
      <c r="Z411" s="111">
        <v>0</v>
      </c>
      <c r="AA411" s="229">
        <v>3</v>
      </c>
      <c r="AB411" s="122"/>
      <c r="AC411" s="230">
        <v>0</v>
      </c>
      <c r="AD411" s="229"/>
      <c r="AE411" s="47">
        <v>0</v>
      </c>
      <c r="AF411" s="59"/>
      <c r="AG411" s="111"/>
      <c r="AH411" s="74"/>
      <c r="AI411" s="230"/>
      <c r="AJ411" s="47">
        <v>0</v>
      </c>
      <c r="AK411" s="111">
        <v>0</v>
      </c>
      <c r="AL411" s="229"/>
      <c r="AM411" s="47"/>
      <c r="AN411" s="231"/>
      <c r="AO411" s="232">
        <v>0</v>
      </c>
      <c r="AP411" s="232">
        <v>0</v>
      </c>
      <c r="AQ411" s="112">
        <v>0</v>
      </c>
      <c r="AR411" s="112">
        <v>0</v>
      </c>
      <c r="AS411" s="111"/>
      <c r="AT411" s="229"/>
      <c r="AU411" s="111"/>
      <c r="AV411" s="233"/>
      <c r="AW411" s="47">
        <v>0</v>
      </c>
      <c r="AX411" s="49"/>
      <c r="AY411" s="49"/>
    </row>
    <row r="412" spans="1:51" ht="21.75" customHeight="1" x14ac:dyDescent="0.3">
      <c r="A412" s="718"/>
      <c r="B412" s="670"/>
      <c r="C412" s="670"/>
      <c r="D412" s="85" t="s">
        <v>103</v>
      </c>
      <c r="E412" s="41">
        <f t="shared" si="6"/>
        <v>0</v>
      </c>
      <c r="F412" s="42">
        <f t="shared" si="7"/>
        <v>0</v>
      </c>
      <c r="G412" s="42">
        <f t="shared" si="8"/>
        <v>0</v>
      </c>
      <c r="H412" s="42">
        <f t="shared" si="9"/>
        <v>0</v>
      </c>
      <c r="I412" s="43">
        <f t="shared" si="10"/>
        <v>0</v>
      </c>
      <c r="J412" s="44">
        <f t="shared" si="11"/>
        <v>0</v>
      </c>
      <c r="K412" s="650"/>
      <c r="L412" s="650"/>
      <c r="M412" s="650"/>
      <c r="N412" s="650"/>
      <c r="O412" s="650"/>
      <c r="P412" s="91">
        <v>0</v>
      </c>
      <c r="Q412" s="92"/>
      <c r="R412" s="92"/>
      <c r="S412" s="131">
        <v>0</v>
      </c>
      <c r="T412" s="234"/>
      <c r="U412" s="235"/>
      <c r="V412" s="234"/>
      <c r="W412" s="103">
        <v>0</v>
      </c>
      <c r="X412" s="102"/>
      <c r="Y412" s="91"/>
      <c r="Z412" s="131">
        <v>0</v>
      </c>
      <c r="AA412" s="234"/>
      <c r="AB412" s="143"/>
      <c r="AC412" s="235">
        <v>0</v>
      </c>
      <c r="AD412" s="234"/>
      <c r="AE412" s="91">
        <v>0</v>
      </c>
      <c r="AF412" s="102"/>
      <c r="AG412" s="131"/>
      <c r="AH412" s="106"/>
      <c r="AI412" s="235"/>
      <c r="AJ412" s="91">
        <v>0</v>
      </c>
      <c r="AK412" s="131">
        <v>0</v>
      </c>
      <c r="AL412" s="234"/>
      <c r="AM412" s="91"/>
      <c r="AN412" s="236"/>
      <c r="AO412" s="237">
        <v>0</v>
      </c>
      <c r="AP412" s="237">
        <v>0</v>
      </c>
      <c r="AQ412" s="133">
        <v>0</v>
      </c>
      <c r="AR412" s="133">
        <v>0</v>
      </c>
      <c r="AS412" s="131"/>
      <c r="AT412" s="234"/>
      <c r="AU412" s="131"/>
      <c r="AV412" s="238"/>
      <c r="AW412" s="91">
        <v>0</v>
      </c>
      <c r="AX412" s="92"/>
      <c r="AY412" s="92"/>
    </row>
    <row r="413" spans="1:51" ht="21.75" customHeight="1" x14ac:dyDescent="0.3">
      <c r="A413" s="714" t="s">
        <v>2102</v>
      </c>
      <c r="B413" s="728" t="s">
        <v>2103</v>
      </c>
      <c r="C413" s="728" t="s">
        <v>116</v>
      </c>
      <c r="D413" s="37" t="s">
        <v>72</v>
      </c>
      <c r="E413" s="41">
        <f t="shared" si="6"/>
        <v>150</v>
      </c>
      <c r="F413" s="42">
        <f t="shared" si="7"/>
        <v>120</v>
      </c>
      <c r="G413" s="42">
        <f t="shared" si="8"/>
        <v>100</v>
      </c>
      <c r="H413" s="42">
        <f t="shared" si="9"/>
        <v>100</v>
      </c>
      <c r="I413" s="43">
        <f t="shared" si="10"/>
        <v>60</v>
      </c>
      <c r="J413" s="44">
        <f t="shared" si="11"/>
        <v>530</v>
      </c>
      <c r="K413" s="681">
        <f>(J413+(J414/5))</f>
        <v>652</v>
      </c>
      <c r="L413" s="649">
        <f>Nemzetközi!C174</f>
        <v>98</v>
      </c>
      <c r="M413" s="723">
        <f>Nemzetközi!D174</f>
        <v>0</v>
      </c>
      <c r="N413" s="651">
        <f>K413+(L413*2)+(M413*30)</f>
        <v>848</v>
      </c>
      <c r="O413" s="649">
        <f>IF(N413=0,"",RANK(N413,N:N,0))</f>
        <v>17</v>
      </c>
      <c r="P413" s="47">
        <v>0</v>
      </c>
      <c r="Q413" s="49">
        <v>30</v>
      </c>
      <c r="R413" s="49">
        <v>10</v>
      </c>
      <c r="S413" s="111">
        <v>0</v>
      </c>
      <c r="T413" s="229"/>
      <c r="U413" s="230">
        <v>40</v>
      </c>
      <c r="V413" s="229"/>
      <c r="W413" s="63">
        <v>120</v>
      </c>
      <c r="X413" s="59"/>
      <c r="Y413" s="47">
        <v>60</v>
      </c>
      <c r="Z413" s="111">
        <v>0</v>
      </c>
      <c r="AA413" s="229"/>
      <c r="AB413" s="122"/>
      <c r="AC413" s="230">
        <v>150</v>
      </c>
      <c r="AD413" s="229"/>
      <c r="AE413" s="47">
        <v>0</v>
      </c>
      <c r="AF413" s="59"/>
      <c r="AG413" s="111"/>
      <c r="AH413" s="74">
        <v>100</v>
      </c>
      <c r="AI413" s="230"/>
      <c r="AJ413" s="47">
        <v>0</v>
      </c>
      <c r="AK413" s="111">
        <v>0</v>
      </c>
      <c r="AL413" s="229"/>
      <c r="AM413" s="47"/>
      <c r="AN413" s="231"/>
      <c r="AO413" s="232">
        <v>100</v>
      </c>
      <c r="AP413" s="232">
        <v>0</v>
      </c>
      <c r="AQ413" s="112">
        <v>0</v>
      </c>
      <c r="AR413" s="112">
        <v>0</v>
      </c>
      <c r="AS413" s="111"/>
      <c r="AT413" s="229"/>
      <c r="AU413" s="111"/>
      <c r="AV413" s="233"/>
      <c r="AW413" s="47">
        <v>0</v>
      </c>
      <c r="AX413" s="49"/>
      <c r="AY413" s="49"/>
    </row>
    <row r="414" spans="1:51" ht="21.75" customHeight="1" x14ac:dyDescent="0.3">
      <c r="A414" s="718"/>
      <c r="B414" s="670"/>
      <c r="C414" s="670"/>
      <c r="D414" s="85" t="s">
        <v>103</v>
      </c>
      <c r="E414" s="41">
        <f t="shared" si="6"/>
        <v>150</v>
      </c>
      <c r="F414" s="42">
        <f t="shared" si="7"/>
        <v>150</v>
      </c>
      <c r="G414" s="42">
        <f t="shared" si="8"/>
        <v>120</v>
      </c>
      <c r="H414" s="42">
        <f t="shared" si="9"/>
        <v>100</v>
      </c>
      <c r="I414" s="43">
        <f t="shared" si="10"/>
        <v>90</v>
      </c>
      <c r="J414" s="44">
        <f t="shared" si="11"/>
        <v>610</v>
      </c>
      <c r="K414" s="650"/>
      <c r="L414" s="670"/>
      <c r="M414" s="670"/>
      <c r="N414" s="650"/>
      <c r="O414" s="650"/>
      <c r="P414" s="91">
        <v>0</v>
      </c>
      <c r="Q414" s="92">
        <v>35</v>
      </c>
      <c r="R414" s="92">
        <v>120</v>
      </c>
      <c r="S414" s="131">
        <v>0</v>
      </c>
      <c r="T414" s="234"/>
      <c r="U414" s="235">
        <v>25</v>
      </c>
      <c r="V414" s="234"/>
      <c r="W414" s="103">
        <v>90</v>
      </c>
      <c r="X414" s="102"/>
      <c r="Y414" s="91"/>
      <c r="Z414" s="131">
        <v>0</v>
      </c>
      <c r="AA414" s="234"/>
      <c r="AB414" s="143"/>
      <c r="AC414" s="235">
        <v>100</v>
      </c>
      <c r="AD414" s="234"/>
      <c r="AE414" s="91">
        <v>0</v>
      </c>
      <c r="AF414" s="102"/>
      <c r="AG414" s="131"/>
      <c r="AH414" s="106">
        <v>150</v>
      </c>
      <c r="AI414" s="235"/>
      <c r="AJ414" s="91">
        <v>0</v>
      </c>
      <c r="AK414" s="131">
        <v>0</v>
      </c>
      <c r="AL414" s="234"/>
      <c r="AM414" s="91"/>
      <c r="AN414" s="236"/>
      <c r="AO414" s="237">
        <v>150</v>
      </c>
      <c r="AP414" s="237">
        <v>0</v>
      </c>
      <c r="AQ414" s="133">
        <v>0</v>
      </c>
      <c r="AR414" s="133">
        <v>0</v>
      </c>
      <c r="AS414" s="131"/>
      <c r="AT414" s="234"/>
      <c r="AU414" s="131"/>
      <c r="AV414" s="238"/>
      <c r="AW414" s="91">
        <v>0</v>
      </c>
      <c r="AX414" s="92"/>
      <c r="AY414" s="92"/>
    </row>
    <row r="415" spans="1:51" ht="21.75" customHeight="1" x14ac:dyDescent="0.3">
      <c r="A415" s="714" t="s">
        <v>1231</v>
      </c>
      <c r="B415" s="728" t="s">
        <v>1232</v>
      </c>
      <c r="C415" s="728" t="s">
        <v>81</v>
      </c>
      <c r="D415" s="37" t="s">
        <v>72</v>
      </c>
      <c r="E415" s="41">
        <f t="shared" si="6"/>
        <v>3</v>
      </c>
      <c r="F415" s="42">
        <f t="shared" si="7"/>
        <v>0</v>
      </c>
      <c r="G415" s="42">
        <f t="shared" si="8"/>
        <v>0</v>
      </c>
      <c r="H415" s="42">
        <f t="shared" si="9"/>
        <v>0</v>
      </c>
      <c r="I415" s="43">
        <f t="shared" si="10"/>
        <v>0</v>
      </c>
      <c r="J415" s="44">
        <f t="shared" si="11"/>
        <v>3</v>
      </c>
      <c r="K415" s="681">
        <f>(J415+(J416/5))</f>
        <v>3</v>
      </c>
      <c r="L415" s="649"/>
      <c r="M415" s="723"/>
      <c r="N415" s="651">
        <f>K415+(L415*2)+(M415*30)</f>
        <v>3</v>
      </c>
      <c r="O415" s="649">
        <f>IF(N415=0,"",RANK(N415,N:N,0))</f>
        <v>178</v>
      </c>
      <c r="P415" s="47">
        <v>0</v>
      </c>
      <c r="Q415" s="49"/>
      <c r="R415" s="49"/>
      <c r="S415" s="111">
        <v>0</v>
      </c>
      <c r="T415" s="229"/>
      <c r="U415" s="230"/>
      <c r="V415" s="229"/>
      <c r="W415" s="63">
        <v>0</v>
      </c>
      <c r="X415" s="59"/>
      <c r="Y415" s="47"/>
      <c r="Z415" s="111">
        <v>0</v>
      </c>
      <c r="AA415" s="229"/>
      <c r="AB415" s="122"/>
      <c r="AC415" s="230">
        <v>0</v>
      </c>
      <c r="AD415" s="229"/>
      <c r="AE415" s="47">
        <v>3</v>
      </c>
      <c r="AF415" s="59"/>
      <c r="AG415" s="111"/>
      <c r="AH415" s="74"/>
      <c r="AI415" s="230"/>
      <c r="AJ415" s="47">
        <v>0</v>
      </c>
      <c r="AK415" s="111">
        <v>0</v>
      </c>
      <c r="AL415" s="229"/>
      <c r="AM415" s="47"/>
      <c r="AN415" s="231"/>
      <c r="AO415" s="232">
        <v>0</v>
      </c>
      <c r="AP415" s="232">
        <v>0</v>
      </c>
      <c r="AQ415" s="112">
        <v>0</v>
      </c>
      <c r="AR415" s="112">
        <v>0</v>
      </c>
      <c r="AS415" s="111"/>
      <c r="AT415" s="229"/>
      <c r="AU415" s="111"/>
      <c r="AV415" s="233"/>
      <c r="AW415" s="47">
        <v>0</v>
      </c>
      <c r="AX415" s="49"/>
      <c r="AY415" s="49"/>
    </row>
    <row r="416" spans="1:51" ht="21.75" customHeight="1" x14ac:dyDescent="0.3">
      <c r="A416" s="718"/>
      <c r="B416" s="670"/>
      <c r="C416" s="670"/>
      <c r="D416" s="85" t="s">
        <v>103</v>
      </c>
      <c r="E416" s="41">
        <f t="shared" si="6"/>
        <v>0</v>
      </c>
      <c r="F416" s="42">
        <f t="shared" si="7"/>
        <v>0</v>
      </c>
      <c r="G416" s="42">
        <f t="shared" si="8"/>
        <v>0</v>
      </c>
      <c r="H416" s="42">
        <f t="shared" si="9"/>
        <v>0</v>
      </c>
      <c r="I416" s="43">
        <f t="shared" si="10"/>
        <v>0</v>
      </c>
      <c r="J416" s="44">
        <f t="shared" si="11"/>
        <v>0</v>
      </c>
      <c r="K416" s="650"/>
      <c r="L416" s="650"/>
      <c r="M416" s="650"/>
      <c r="N416" s="650"/>
      <c r="O416" s="650"/>
      <c r="P416" s="91">
        <v>0</v>
      </c>
      <c r="Q416" s="92"/>
      <c r="R416" s="92"/>
      <c r="S416" s="131">
        <v>0</v>
      </c>
      <c r="T416" s="234"/>
      <c r="U416" s="235"/>
      <c r="V416" s="234"/>
      <c r="W416" s="103">
        <v>0</v>
      </c>
      <c r="X416" s="102"/>
      <c r="Y416" s="91"/>
      <c r="Z416" s="131">
        <v>0</v>
      </c>
      <c r="AA416" s="234"/>
      <c r="AB416" s="143"/>
      <c r="AC416" s="235">
        <v>0</v>
      </c>
      <c r="AD416" s="234"/>
      <c r="AE416" s="91">
        <v>0</v>
      </c>
      <c r="AF416" s="102"/>
      <c r="AG416" s="131"/>
      <c r="AH416" s="106"/>
      <c r="AI416" s="235"/>
      <c r="AJ416" s="91">
        <v>0</v>
      </c>
      <c r="AK416" s="131">
        <v>0</v>
      </c>
      <c r="AL416" s="234"/>
      <c r="AM416" s="91"/>
      <c r="AN416" s="236"/>
      <c r="AO416" s="237">
        <v>0</v>
      </c>
      <c r="AP416" s="237">
        <v>0</v>
      </c>
      <c r="AQ416" s="133">
        <v>0</v>
      </c>
      <c r="AR416" s="133">
        <v>0</v>
      </c>
      <c r="AS416" s="131"/>
      <c r="AT416" s="234"/>
      <c r="AU416" s="131"/>
      <c r="AV416" s="238"/>
      <c r="AW416" s="91">
        <v>0</v>
      </c>
      <c r="AX416" s="92"/>
      <c r="AY416" s="92"/>
    </row>
    <row r="417" spans="1:51" ht="21.75" customHeight="1" x14ac:dyDescent="0.3">
      <c r="A417" s="714" t="s">
        <v>1255</v>
      </c>
      <c r="B417" s="728" t="s">
        <v>1256</v>
      </c>
      <c r="C417" s="728" t="s">
        <v>163</v>
      </c>
      <c r="D417" s="37" t="s">
        <v>72</v>
      </c>
      <c r="E417" s="41">
        <f t="shared" si="6"/>
        <v>5</v>
      </c>
      <c r="F417" s="42">
        <f t="shared" si="7"/>
        <v>5</v>
      </c>
      <c r="G417" s="42">
        <f t="shared" si="8"/>
        <v>0</v>
      </c>
      <c r="H417" s="42">
        <f t="shared" si="9"/>
        <v>0</v>
      </c>
      <c r="I417" s="43">
        <f t="shared" si="10"/>
        <v>0</v>
      </c>
      <c r="J417" s="44">
        <f t="shared" si="11"/>
        <v>10</v>
      </c>
      <c r="K417" s="681">
        <f>(J417+(J418/5))</f>
        <v>10</v>
      </c>
      <c r="L417" s="649"/>
      <c r="M417" s="723"/>
      <c r="N417" s="651">
        <f>K417+(L417*2)+(M417*30)</f>
        <v>10</v>
      </c>
      <c r="O417" s="649">
        <f>IF(N417=0,"",RANK(N417,N:N,0))</f>
        <v>155</v>
      </c>
      <c r="P417" s="47">
        <v>0</v>
      </c>
      <c r="Q417" s="49"/>
      <c r="R417" s="49"/>
      <c r="S417" s="111">
        <v>0</v>
      </c>
      <c r="T417" s="229"/>
      <c r="U417" s="230"/>
      <c r="V417" s="229"/>
      <c r="W417" s="63">
        <v>0</v>
      </c>
      <c r="X417" s="59"/>
      <c r="Y417" s="47"/>
      <c r="Z417" s="111">
        <v>0</v>
      </c>
      <c r="AA417" s="229"/>
      <c r="AB417" s="122"/>
      <c r="AC417" s="230">
        <v>0</v>
      </c>
      <c r="AD417" s="229"/>
      <c r="AE417" s="47">
        <v>0</v>
      </c>
      <c r="AF417" s="59"/>
      <c r="AG417" s="111">
        <v>5</v>
      </c>
      <c r="AH417" s="74"/>
      <c r="AI417" s="230"/>
      <c r="AJ417" s="47">
        <v>5</v>
      </c>
      <c r="AK417" s="111">
        <v>0</v>
      </c>
      <c r="AL417" s="229"/>
      <c r="AM417" s="47"/>
      <c r="AN417" s="231"/>
      <c r="AO417" s="232">
        <v>0</v>
      </c>
      <c r="AP417" s="232">
        <v>0</v>
      </c>
      <c r="AQ417" s="112">
        <v>0</v>
      </c>
      <c r="AR417" s="112">
        <v>0</v>
      </c>
      <c r="AS417" s="111"/>
      <c r="AT417" s="229"/>
      <c r="AU417" s="111"/>
      <c r="AV417" s="233"/>
      <c r="AW417" s="47">
        <v>0</v>
      </c>
      <c r="AX417" s="49"/>
      <c r="AY417" s="49"/>
    </row>
    <row r="418" spans="1:51" ht="21.75" customHeight="1" x14ac:dyDescent="0.3">
      <c r="A418" s="718"/>
      <c r="B418" s="670"/>
      <c r="C418" s="670"/>
      <c r="D418" s="85" t="s">
        <v>103</v>
      </c>
      <c r="E418" s="41">
        <f t="shared" si="6"/>
        <v>0</v>
      </c>
      <c r="F418" s="42">
        <f t="shared" si="7"/>
        <v>0</v>
      </c>
      <c r="G418" s="42">
        <f t="shared" si="8"/>
        <v>0</v>
      </c>
      <c r="H418" s="42">
        <f t="shared" si="9"/>
        <v>0</v>
      </c>
      <c r="I418" s="43">
        <f t="shared" si="10"/>
        <v>0</v>
      </c>
      <c r="J418" s="44">
        <f t="shared" si="11"/>
        <v>0</v>
      </c>
      <c r="K418" s="650"/>
      <c r="L418" s="650"/>
      <c r="M418" s="650"/>
      <c r="N418" s="650"/>
      <c r="O418" s="650"/>
      <c r="P418" s="91">
        <v>0</v>
      </c>
      <c r="Q418" s="92"/>
      <c r="R418" s="92"/>
      <c r="S418" s="131">
        <v>0</v>
      </c>
      <c r="T418" s="234"/>
      <c r="U418" s="235"/>
      <c r="V418" s="234"/>
      <c r="W418" s="103">
        <v>0</v>
      </c>
      <c r="X418" s="102"/>
      <c r="Y418" s="91"/>
      <c r="Z418" s="131">
        <v>0</v>
      </c>
      <c r="AA418" s="234"/>
      <c r="AB418" s="143"/>
      <c r="AC418" s="235">
        <v>0</v>
      </c>
      <c r="AD418" s="234"/>
      <c r="AE418" s="91">
        <v>0</v>
      </c>
      <c r="AF418" s="102"/>
      <c r="AG418" s="131"/>
      <c r="AH418" s="106"/>
      <c r="AI418" s="235"/>
      <c r="AJ418" s="91">
        <v>0</v>
      </c>
      <c r="AK418" s="131">
        <v>0</v>
      </c>
      <c r="AL418" s="234"/>
      <c r="AM418" s="91"/>
      <c r="AN418" s="236"/>
      <c r="AO418" s="237">
        <v>0</v>
      </c>
      <c r="AP418" s="237">
        <v>0</v>
      </c>
      <c r="AQ418" s="133">
        <v>0</v>
      </c>
      <c r="AR418" s="133">
        <v>0</v>
      </c>
      <c r="AS418" s="131"/>
      <c r="AT418" s="234"/>
      <c r="AU418" s="131"/>
      <c r="AV418" s="238"/>
      <c r="AW418" s="91">
        <v>0</v>
      </c>
      <c r="AX418" s="92"/>
      <c r="AY418" s="92"/>
    </row>
    <row r="419" spans="1:51" ht="21.75" customHeight="1" x14ac:dyDescent="0.3">
      <c r="A419" s="714" t="s">
        <v>2156</v>
      </c>
      <c r="B419" s="728" t="s">
        <v>2157</v>
      </c>
      <c r="C419" s="728" t="s">
        <v>53</v>
      </c>
      <c r="D419" s="37" t="s">
        <v>72</v>
      </c>
      <c r="E419" s="41">
        <f t="shared" si="6"/>
        <v>40</v>
      </c>
      <c r="F419" s="42">
        <f t="shared" si="7"/>
        <v>40</v>
      </c>
      <c r="G419" s="42">
        <f t="shared" si="8"/>
        <v>30</v>
      </c>
      <c r="H419" s="42">
        <f t="shared" si="9"/>
        <v>25</v>
      </c>
      <c r="I419" s="43">
        <f t="shared" si="10"/>
        <v>25</v>
      </c>
      <c r="J419" s="44">
        <f t="shared" si="11"/>
        <v>160</v>
      </c>
      <c r="K419" s="681">
        <f>(J419+(J420/5))</f>
        <v>200.8</v>
      </c>
      <c r="L419" s="649"/>
      <c r="M419" s="723"/>
      <c r="N419" s="651">
        <f>K419+(L419*2)+(M419*30)</f>
        <v>200.8</v>
      </c>
      <c r="O419" s="649">
        <f>IF(N419=0,"",RANK(N419,N:N,0))</f>
        <v>56</v>
      </c>
      <c r="P419" s="47">
        <v>3</v>
      </c>
      <c r="Q419" s="49"/>
      <c r="R419" s="49">
        <v>30</v>
      </c>
      <c r="S419" s="111">
        <v>0</v>
      </c>
      <c r="T419" s="229"/>
      <c r="U419" s="230"/>
      <c r="V419" s="229">
        <v>25</v>
      </c>
      <c r="W419" s="63">
        <v>0</v>
      </c>
      <c r="X419" s="59">
        <v>8</v>
      </c>
      <c r="Y419" s="47"/>
      <c r="Z419" s="111">
        <v>0</v>
      </c>
      <c r="AA419" s="229">
        <v>8</v>
      </c>
      <c r="AB419" s="122"/>
      <c r="AC419" s="230">
        <v>25</v>
      </c>
      <c r="AD419" s="229">
        <v>15</v>
      </c>
      <c r="AE419" s="47">
        <v>0</v>
      </c>
      <c r="AF419" s="59">
        <v>15</v>
      </c>
      <c r="AG419" s="111">
        <v>25</v>
      </c>
      <c r="AH419" s="74">
        <v>40</v>
      </c>
      <c r="AI419" s="230">
        <v>25</v>
      </c>
      <c r="AJ419" s="47">
        <v>8</v>
      </c>
      <c r="AK419" s="111">
        <v>15</v>
      </c>
      <c r="AL419" s="229"/>
      <c r="AM419" s="47"/>
      <c r="AN419" s="231"/>
      <c r="AO419" s="232">
        <v>40</v>
      </c>
      <c r="AP419" s="232">
        <v>3</v>
      </c>
      <c r="AQ419" s="112">
        <v>0</v>
      </c>
      <c r="AR419" s="112">
        <v>0</v>
      </c>
      <c r="AS419" s="111"/>
      <c r="AT419" s="229"/>
      <c r="AU419" s="111"/>
      <c r="AV419" s="233">
        <v>25</v>
      </c>
      <c r="AW419" s="47">
        <v>15</v>
      </c>
      <c r="AX419" s="49"/>
      <c r="AY419" s="49"/>
    </row>
    <row r="420" spans="1:51" ht="21.75" customHeight="1" x14ac:dyDescent="0.3">
      <c r="A420" s="718"/>
      <c r="B420" s="670"/>
      <c r="C420" s="670"/>
      <c r="D420" s="85" t="s">
        <v>103</v>
      </c>
      <c r="E420" s="41">
        <f t="shared" si="6"/>
        <v>100</v>
      </c>
      <c r="F420" s="42">
        <f t="shared" si="7"/>
        <v>60</v>
      </c>
      <c r="G420" s="42">
        <f t="shared" si="8"/>
        <v>40</v>
      </c>
      <c r="H420" s="42">
        <f t="shared" si="9"/>
        <v>4</v>
      </c>
      <c r="I420" s="43">
        <f t="shared" si="10"/>
        <v>0</v>
      </c>
      <c r="J420" s="44">
        <f t="shared" si="11"/>
        <v>204</v>
      </c>
      <c r="K420" s="650"/>
      <c r="L420" s="650"/>
      <c r="M420" s="650"/>
      <c r="N420" s="650"/>
      <c r="O420" s="650"/>
      <c r="P420" s="91">
        <v>0</v>
      </c>
      <c r="Q420" s="92"/>
      <c r="R420" s="92"/>
      <c r="S420" s="131">
        <v>0</v>
      </c>
      <c r="T420" s="234"/>
      <c r="U420" s="235"/>
      <c r="V420" s="234"/>
      <c r="W420" s="103">
        <v>0</v>
      </c>
      <c r="X420" s="102"/>
      <c r="Y420" s="91"/>
      <c r="Z420" s="131">
        <v>0</v>
      </c>
      <c r="AA420" s="234"/>
      <c r="AB420" s="143"/>
      <c r="AC420" s="235">
        <v>0</v>
      </c>
      <c r="AD420" s="234"/>
      <c r="AE420" s="91">
        <v>0</v>
      </c>
      <c r="AF420" s="102"/>
      <c r="AG420" s="131"/>
      <c r="AH420" s="106">
        <v>60</v>
      </c>
      <c r="AI420" s="235"/>
      <c r="AJ420" s="91">
        <v>0</v>
      </c>
      <c r="AK420" s="131">
        <v>0</v>
      </c>
      <c r="AL420" s="234"/>
      <c r="AM420" s="91"/>
      <c r="AN420" s="236"/>
      <c r="AO420" s="237">
        <v>100</v>
      </c>
      <c r="AP420" s="237">
        <v>4</v>
      </c>
      <c r="AQ420" s="133">
        <v>0</v>
      </c>
      <c r="AR420" s="133">
        <v>0</v>
      </c>
      <c r="AS420" s="131"/>
      <c r="AT420" s="234"/>
      <c r="AU420" s="131"/>
      <c r="AV420" s="238">
        <v>40</v>
      </c>
      <c r="AW420" s="91">
        <v>0</v>
      </c>
      <c r="AX420" s="92"/>
      <c r="AY420" s="92"/>
    </row>
    <row r="421" spans="1:51" ht="21.75" customHeight="1" x14ac:dyDescent="0.3">
      <c r="A421" s="714" t="s">
        <v>2290</v>
      </c>
      <c r="B421" s="728" t="s">
        <v>2557</v>
      </c>
      <c r="C421" s="728" t="s">
        <v>127</v>
      </c>
      <c r="D421" s="37" t="s">
        <v>72</v>
      </c>
      <c r="E421" s="41">
        <f t="shared" si="6"/>
        <v>5</v>
      </c>
      <c r="F421" s="42">
        <f t="shared" si="7"/>
        <v>0</v>
      </c>
      <c r="G421" s="42">
        <f t="shared" si="8"/>
        <v>0</v>
      </c>
      <c r="H421" s="42">
        <f t="shared" si="9"/>
        <v>0</v>
      </c>
      <c r="I421" s="43">
        <f t="shared" si="10"/>
        <v>0</v>
      </c>
      <c r="J421" s="44">
        <f t="shared" si="11"/>
        <v>5</v>
      </c>
      <c r="K421" s="681">
        <f>(J421+(J422/5))</f>
        <v>5</v>
      </c>
      <c r="L421" s="649"/>
      <c r="M421" s="723"/>
      <c r="N421" s="651">
        <f>K421+(L421*2)+(M421*30)</f>
        <v>5</v>
      </c>
      <c r="O421" s="649">
        <f>IF(N421=0,"",RANK(N421,N:N,0))</f>
        <v>166</v>
      </c>
      <c r="P421" s="47">
        <v>0</v>
      </c>
      <c r="Q421" s="49"/>
      <c r="R421" s="49"/>
      <c r="S421" s="111">
        <v>0</v>
      </c>
      <c r="T421" s="229"/>
      <c r="U421" s="230"/>
      <c r="V421" s="229"/>
      <c r="W421" s="63">
        <v>0</v>
      </c>
      <c r="X421" s="59"/>
      <c r="Y421" s="47"/>
      <c r="Z421" s="111">
        <v>0</v>
      </c>
      <c r="AA421" s="229"/>
      <c r="AB421" s="122"/>
      <c r="AC421" s="230">
        <v>0</v>
      </c>
      <c r="AD421" s="229"/>
      <c r="AE421" s="47">
        <v>0</v>
      </c>
      <c r="AF421" s="59"/>
      <c r="AG421" s="111"/>
      <c r="AH421" s="74"/>
      <c r="AI421" s="230"/>
      <c r="AJ421" s="47">
        <v>0</v>
      </c>
      <c r="AK421" s="111">
        <v>0</v>
      </c>
      <c r="AL421" s="229"/>
      <c r="AM421" s="47">
        <v>5</v>
      </c>
      <c r="AN421" s="231"/>
      <c r="AO421" s="232">
        <v>0</v>
      </c>
      <c r="AP421" s="232">
        <v>0</v>
      </c>
      <c r="AQ421" s="112">
        <v>0</v>
      </c>
      <c r="AR421" s="112">
        <v>0</v>
      </c>
      <c r="AS421" s="111"/>
      <c r="AT421" s="229"/>
      <c r="AU421" s="111"/>
      <c r="AV421" s="233"/>
      <c r="AW421" s="47">
        <v>0</v>
      </c>
      <c r="AX421" s="49"/>
      <c r="AY421" s="49"/>
    </row>
    <row r="422" spans="1:51" ht="21.75" customHeight="1" x14ac:dyDescent="0.3">
      <c r="A422" s="718"/>
      <c r="B422" s="670"/>
      <c r="C422" s="670"/>
      <c r="D422" s="85" t="s">
        <v>103</v>
      </c>
      <c r="E422" s="41">
        <f t="shared" si="6"/>
        <v>0</v>
      </c>
      <c r="F422" s="42">
        <f t="shared" si="7"/>
        <v>0</v>
      </c>
      <c r="G422" s="42">
        <f t="shared" si="8"/>
        <v>0</v>
      </c>
      <c r="H422" s="42">
        <f t="shared" si="9"/>
        <v>0</v>
      </c>
      <c r="I422" s="43">
        <f t="shared" si="10"/>
        <v>0</v>
      </c>
      <c r="J422" s="44">
        <f t="shared" si="11"/>
        <v>0</v>
      </c>
      <c r="K422" s="650"/>
      <c r="L422" s="650"/>
      <c r="M422" s="650"/>
      <c r="N422" s="650"/>
      <c r="O422" s="650"/>
      <c r="P422" s="91">
        <v>0</v>
      </c>
      <c r="Q422" s="92"/>
      <c r="R422" s="92"/>
      <c r="S422" s="131">
        <v>0</v>
      </c>
      <c r="T422" s="234"/>
      <c r="U422" s="235"/>
      <c r="V422" s="234"/>
      <c r="W422" s="103">
        <v>0</v>
      </c>
      <c r="X422" s="102"/>
      <c r="Y422" s="91"/>
      <c r="Z422" s="131">
        <v>0</v>
      </c>
      <c r="AA422" s="234"/>
      <c r="AB422" s="143"/>
      <c r="AC422" s="235">
        <v>0</v>
      </c>
      <c r="AD422" s="234"/>
      <c r="AE422" s="91">
        <v>0</v>
      </c>
      <c r="AF422" s="102"/>
      <c r="AG422" s="131"/>
      <c r="AH422" s="106"/>
      <c r="AI422" s="235"/>
      <c r="AJ422" s="91">
        <v>0</v>
      </c>
      <c r="AK422" s="131">
        <v>0</v>
      </c>
      <c r="AL422" s="234"/>
      <c r="AM422" s="91"/>
      <c r="AN422" s="236"/>
      <c r="AO422" s="237">
        <v>0</v>
      </c>
      <c r="AP422" s="237">
        <v>0</v>
      </c>
      <c r="AQ422" s="133">
        <v>0</v>
      </c>
      <c r="AR422" s="133">
        <v>0</v>
      </c>
      <c r="AS422" s="131"/>
      <c r="AT422" s="234"/>
      <c r="AU422" s="131"/>
      <c r="AV422" s="238"/>
      <c r="AW422" s="91">
        <v>0</v>
      </c>
      <c r="AX422" s="92"/>
      <c r="AY422" s="92"/>
    </row>
    <row r="423" spans="1:51" ht="21.75" customHeight="1" x14ac:dyDescent="0.3">
      <c r="A423" s="714" t="s">
        <v>2570</v>
      </c>
      <c r="B423" s="728" t="s">
        <v>2571</v>
      </c>
      <c r="C423" s="728" t="s">
        <v>759</v>
      </c>
      <c r="D423" s="37" t="s">
        <v>72</v>
      </c>
      <c r="E423" s="41">
        <f t="shared" si="6"/>
        <v>25</v>
      </c>
      <c r="F423" s="42">
        <f t="shared" si="7"/>
        <v>15</v>
      </c>
      <c r="G423" s="42">
        <f t="shared" si="8"/>
        <v>5</v>
      </c>
      <c r="H423" s="42">
        <f t="shared" si="9"/>
        <v>3</v>
      </c>
      <c r="I423" s="43">
        <f t="shared" si="10"/>
        <v>3</v>
      </c>
      <c r="J423" s="44">
        <f t="shared" si="11"/>
        <v>51</v>
      </c>
      <c r="K423" s="681">
        <f>(J423+(J424/5))</f>
        <v>77.2</v>
      </c>
      <c r="L423" s="649"/>
      <c r="M423" s="723"/>
      <c r="N423" s="651">
        <f>K423+(L423*2)+(M423*30)</f>
        <v>77.2</v>
      </c>
      <c r="O423" s="649">
        <f>IF(N423=0,"",RANK(N423,N:N,0))</f>
        <v>85</v>
      </c>
      <c r="P423" s="47">
        <v>0</v>
      </c>
      <c r="Q423" s="49"/>
      <c r="R423" s="49"/>
      <c r="S423" s="111">
        <v>0</v>
      </c>
      <c r="T423" s="229">
        <v>15</v>
      </c>
      <c r="U423" s="230"/>
      <c r="V423" s="229"/>
      <c r="W423" s="63">
        <v>0</v>
      </c>
      <c r="X423" s="59"/>
      <c r="Y423" s="47"/>
      <c r="Z423" s="111">
        <v>3</v>
      </c>
      <c r="AA423" s="229"/>
      <c r="AB423" s="122">
        <v>3</v>
      </c>
      <c r="AC423" s="230">
        <v>0</v>
      </c>
      <c r="AD423" s="229"/>
      <c r="AE423" s="47">
        <v>0</v>
      </c>
      <c r="AF423" s="59"/>
      <c r="AG423" s="111"/>
      <c r="AH423" s="74"/>
      <c r="AI423" s="230"/>
      <c r="AJ423" s="47">
        <v>0</v>
      </c>
      <c r="AK423" s="111">
        <v>0</v>
      </c>
      <c r="AL423" s="229"/>
      <c r="AM423" s="47">
        <v>5</v>
      </c>
      <c r="AN423" s="231"/>
      <c r="AO423" s="232">
        <v>0</v>
      </c>
      <c r="AP423" s="232">
        <v>0</v>
      </c>
      <c r="AQ423" s="112">
        <v>0</v>
      </c>
      <c r="AR423" s="112">
        <v>0</v>
      </c>
      <c r="AS423" s="111"/>
      <c r="AT423" s="229"/>
      <c r="AU423" s="111"/>
      <c r="AV423" s="233">
        <v>25</v>
      </c>
      <c r="AW423" s="47">
        <v>5</v>
      </c>
      <c r="AX423" s="49"/>
      <c r="AY423" s="49"/>
    </row>
    <row r="424" spans="1:51" ht="21.75" customHeight="1" x14ac:dyDescent="0.3">
      <c r="A424" s="718"/>
      <c r="B424" s="670"/>
      <c r="C424" s="670"/>
      <c r="D424" s="85" t="s">
        <v>103</v>
      </c>
      <c r="E424" s="41">
        <f t="shared" si="6"/>
        <v>100</v>
      </c>
      <c r="F424" s="42">
        <f t="shared" si="7"/>
        <v>25</v>
      </c>
      <c r="G424" s="42">
        <f t="shared" si="8"/>
        <v>6</v>
      </c>
      <c r="H424" s="42">
        <f t="shared" si="9"/>
        <v>0</v>
      </c>
      <c r="I424" s="43">
        <f t="shared" si="10"/>
        <v>0</v>
      </c>
      <c r="J424" s="44">
        <f t="shared" si="11"/>
        <v>131</v>
      </c>
      <c r="K424" s="650"/>
      <c r="L424" s="650"/>
      <c r="M424" s="650"/>
      <c r="N424" s="650"/>
      <c r="O424" s="650"/>
      <c r="P424" s="91">
        <v>0</v>
      </c>
      <c r="Q424" s="92"/>
      <c r="R424" s="92"/>
      <c r="S424" s="131">
        <v>0</v>
      </c>
      <c r="T424" s="234"/>
      <c r="U424" s="235"/>
      <c r="V424" s="234"/>
      <c r="W424" s="103">
        <v>0</v>
      </c>
      <c r="X424" s="102"/>
      <c r="Y424" s="91"/>
      <c r="Z424" s="131">
        <v>0</v>
      </c>
      <c r="AA424" s="234"/>
      <c r="AB424" s="143">
        <v>6</v>
      </c>
      <c r="AC424" s="235">
        <v>0</v>
      </c>
      <c r="AD424" s="234"/>
      <c r="AE424" s="91">
        <v>0</v>
      </c>
      <c r="AF424" s="102"/>
      <c r="AG424" s="131"/>
      <c r="AH424" s="106"/>
      <c r="AI424" s="235"/>
      <c r="AJ424" s="91">
        <v>0</v>
      </c>
      <c r="AK424" s="131">
        <v>0</v>
      </c>
      <c r="AL424" s="234"/>
      <c r="AM424" s="91"/>
      <c r="AN424" s="236"/>
      <c r="AO424" s="237">
        <v>0</v>
      </c>
      <c r="AP424" s="237">
        <v>0</v>
      </c>
      <c r="AQ424" s="133">
        <v>25</v>
      </c>
      <c r="AR424" s="133">
        <v>0</v>
      </c>
      <c r="AS424" s="131"/>
      <c r="AT424" s="234"/>
      <c r="AU424" s="131"/>
      <c r="AV424" s="238">
        <v>100</v>
      </c>
      <c r="AW424" s="91">
        <v>0</v>
      </c>
      <c r="AX424" s="92"/>
      <c r="AY424" s="92"/>
    </row>
    <row r="425" spans="1:51" ht="21.75" customHeight="1" x14ac:dyDescent="0.3">
      <c r="A425" s="714" t="s">
        <v>2587</v>
      </c>
      <c r="B425" s="728" t="s">
        <v>2588</v>
      </c>
      <c r="C425" s="728" t="s">
        <v>2589</v>
      </c>
      <c r="D425" s="37" t="s">
        <v>72</v>
      </c>
      <c r="E425" s="41">
        <f t="shared" si="6"/>
        <v>5</v>
      </c>
      <c r="F425" s="42">
        <f t="shared" si="7"/>
        <v>5</v>
      </c>
      <c r="G425" s="42">
        <f t="shared" si="8"/>
        <v>3</v>
      </c>
      <c r="H425" s="42">
        <f t="shared" si="9"/>
        <v>0</v>
      </c>
      <c r="I425" s="43">
        <f t="shared" si="10"/>
        <v>0</v>
      </c>
      <c r="J425" s="44">
        <f t="shared" si="11"/>
        <v>13</v>
      </c>
      <c r="K425" s="681">
        <f>(J425+(J426/5))</f>
        <v>13</v>
      </c>
      <c r="L425" s="649"/>
      <c r="M425" s="723"/>
      <c r="N425" s="651">
        <f>K425+(L425*2)+(M425*30)</f>
        <v>13</v>
      </c>
      <c r="O425" s="649">
        <f>IF(N425=0,"",RANK(N425,N:N,0))</f>
        <v>148</v>
      </c>
      <c r="P425" s="47">
        <v>0</v>
      </c>
      <c r="Q425" s="49"/>
      <c r="R425" s="49"/>
      <c r="S425" s="111">
        <v>0</v>
      </c>
      <c r="T425" s="229"/>
      <c r="U425" s="230"/>
      <c r="V425" s="229"/>
      <c r="W425" s="63">
        <v>0</v>
      </c>
      <c r="X425" s="59"/>
      <c r="Y425" s="47"/>
      <c r="Z425" s="111">
        <v>0</v>
      </c>
      <c r="AA425" s="229">
        <v>3</v>
      </c>
      <c r="AB425" s="122"/>
      <c r="AC425" s="230">
        <v>0</v>
      </c>
      <c r="AD425" s="229"/>
      <c r="AE425" s="47">
        <v>0</v>
      </c>
      <c r="AF425" s="59">
        <v>5</v>
      </c>
      <c r="AG425" s="111"/>
      <c r="AH425" s="74"/>
      <c r="AI425" s="230"/>
      <c r="AJ425" s="47">
        <v>0</v>
      </c>
      <c r="AK425" s="111">
        <v>5</v>
      </c>
      <c r="AL425" s="229"/>
      <c r="AM425" s="47"/>
      <c r="AN425" s="231"/>
      <c r="AO425" s="232">
        <v>0</v>
      </c>
      <c r="AP425" s="232">
        <v>0</v>
      </c>
      <c r="AQ425" s="112">
        <v>0</v>
      </c>
      <c r="AR425" s="112">
        <v>0</v>
      </c>
      <c r="AS425" s="111"/>
      <c r="AT425" s="229"/>
      <c r="AU425" s="111"/>
      <c r="AV425" s="233"/>
      <c r="AW425" s="47">
        <v>0</v>
      </c>
      <c r="AX425" s="49"/>
      <c r="AY425" s="49"/>
    </row>
    <row r="426" spans="1:51" ht="21.75" customHeight="1" x14ac:dyDescent="0.3">
      <c r="A426" s="718"/>
      <c r="B426" s="670"/>
      <c r="C426" s="670"/>
      <c r="D426" s="85" t="s">
        <v>103</v>
      </c>
      <c r="E426" s="41">
        <f t="shared" si="6"/>
        <v>0</v>
      </c>
      <c r="F426" s="42">
        <f t="shared" si="7"/>
        <v>0</v>
      </c>
      <c r="G426" s="42">
        <f t="shared" si="8"/>
        <v>0</v>
      </c>
      <c r="H426" s="42">
        <f t="shared" si="9"/>
        <v>0</v>
      </c>
      <c r="I426" s="43">
        <f t="shared" si="10"/>
        <v>0</v>
      </c>
      <c r="J426" s="44">
        <f t="shared" si="11"/>
        <v>0</v>
      </c>
      <c r="K426" s="650"/>
      <c r="L426" s="650"/>
      <c r="M426" s="650"/>
      <c r="N426" s="650"/>
      <c r="O426" s="650"/>
      <c r="P426" s="91">
        <v>0</v>
      </c>
      <c r="Q426" s="92"/>
      <c r="R426" s="92"/>
      <c r="S426" s="131">
        <v>0</v>
      </c>
      <c r="T426" s="234"/>
      <c r="U426" s="235"/>
      <c r="V426" s="234"/>
      <c r="W426" s="103">
        <v>0</v>
      </c>
      <c r="X426" s="102"/>
      <c r="Y426" s="91"/>
      <c r="Z426" s="131">
        <v>0</v>
      </c>
      <c r="AA426" s="234"/>
      <c r="AB426" s="143"/>
      <c r="AC426" s="235">
        <v>0</v>
      </c>
      <c r="AD426" s="234"/>
      <c r="AE426" s="91">
        <v>0</v>
      </c>
      <c r="AF426" s="102"/>
      <c r="AG426" s="131"/>
      <c r="AH426" s="106"/>
      <c r="AI426" s="235"/>
      <c r="AJ426" s="91">
        <v>0</v>
      </c>
      <c r="AK426" s="131">
        <v>0</v>
      </c>
      <c r="AL426" s="234"/>
      <c r="AM426" s="91"/>
      <c r="AN426" s="236"/>
      <c r="AO426" s="237">
        <v>0</v>
      </c>
      <c r="AP426" s="237">
        <v>0</v>
      </c>
      <c r="AQ426" s="133">
        <v>0</v>
      </c>
      <c r="AR426" s="133">
        <v>0</v>
      </c>
      <c r="AS426" s="131"/>
      <c r="AT426" s="234"/>
      <c r="AU426" s="131"/>
      <c r="AV426" s="238"/>
      <c r="AW426" s="91">
        <v>0</v>
      </c>
      <c r="AX426" s="92"/>
      <c r="AY426" s="92"/>
    </row>
    <row r="427" spans="1:51" ht="21.75" customHeight="1" x14ac:dyDescent="0.3">
      <c r="A427" s="714" t="s">
        <v>2197</v>
      </c>
      <c r="B427" s="728" t="s">
        <v>2198</v>
      </c>
      <c r="C427" s="728" t="s">
        <v>53</v>
      </c>
      <c r="D427" s="37" t="s">
        <v>72</v>
      </c>
      <c r="E427" s="41">
        <f t="shared" si="6"/>
        <v>25</v>
      </c>
      <c r="F427" s="42">
        <f t="shared" si="7"/>
        <v>15</v>
      </c>
      <c r="G427" s="42">
        <f t="shared" si="8"/>
        <v>6</v>
      </c>
      <c r="H427" s="42">
        <f t="shared" si="9"/>
        <v>5</v>
      </c>
      <c r="I427" s="43">
        <f t="shared" si="10"/>
        <v>5</v>
      </c>
      <c r="J427" s="44">
        <f t="shared" si="11"/>
        <v>56</v>
      </c>
      <c r="K427" s="681">
        <f>(J427+(J428/5))</f>
        <v>68.8</v>
      </c>
      <c r="L427" s="649"/>
      <c r="M427" s="723"/>
      <c r="N427" s="651">
        <f>K427+(L427*2)+(M427*30)</f>
        <v>68.8</v>
      </c>
      <c r="O427" s="649">
        <f>IF(N427=0,"",RANK(N427,N:N,0))</f>
        <v>88</v>
      </c>
      <c r="P427" s="47">
        <v>0</v>
      </c>
      <c r="Q427" s="49"/>
      <c r="R427" s="49"/>
      <c r="S427" s="111">
        <v>0</v>
      </c>
      <c r="T427" s="229"/>
      <c r="U427" s="230"/>
      <c r="V427" s="229"/>
      <c r="W427" s="63">
        <v>0</v>
      </c>
      <c r="X427" s="59"/>
      <c r="Y427" s="47"/>
      <c r="Z427" s="111">
        <v>0</v>
      </c>
      <c r="AA427" s="229"/>
      <c r="AB427" s="122">
        <v>6</v>
      </c>
      <c r="AC427" s="230">
        <v>0</v>
      </c>
      <c r="AD427" s="229"/>
      <c r="AE427" s="47">
        <v>0</v>
      </c>
      <c r="AF427" s="59"/>
      <c r="AG427" s="111"/>
      <c r="AH427" s="74"/>
      <c r="AI427" s="230"/>
      <c r="AJ427" s="47">
        <v>0</v>
      </c>
      <c r="AK427" s="111">
        <v>5</v>
      </c>
      <c r="AL427" s="229"/>
      <c r="AM427" s="47"/>
      <c r="AN427" s="231"/>
      <c r="AO427" s="232">
        <v>25</v>
      </c>
      <c r="AP427" s="232">
        <v>3</v>
      </c>
      <c r="AQ427" s="112">
        <v>0</v>
      </c>
      <c r="AR427" s="112">
        <v>0</v>
      </c>
      <c r="AS427" s="111">
        <v>5</v>
      </c>
      <c r="AT427" s="229"/>
      <c r="AU427" s="111">
        <v>15</v>
      </c>
      <c r="AV427" s="233"/>
      <c r="AW427" s="47">
        <v>5</v>
      </c>
      <c r="AX427" s="49"/>
      <c r="AY427" s="49"/>
    </row>
    <row r="428" spans="1:51" ht="21.75" customHeight="1" x14ac:dyDescent="0.3">
      <c r="A428" s="718"/>
      <c r="B428" s="670"/>
      <c r="C428" s="670"/>
      <c r="D428" s="85" t="s">
        <v>103</v>
      </c>
      <c r="E428" s="41">
        <f t="shared" si="6"/>
        <v>60</v>
      </c>
      <c r="F428" s="42">
        <f t="shared" si="7"/>
        <v>4</v>
      </c>
      <c r="G428" s="42">
        <f t="shared" si="8"/>
        <v>0</v>
      </c>
      <c r="H428" s="42">
        <f t="shared" si="9"/>
        <v>0</v>
      </c>
      <c r="I428" s="43">
        <f t="shared" si="10"/>
        <v>0</v>
      </c>
      <c r="J428" s="44">
        <f t="shared" si="11"/>
        <v>64</v>
      </c>
      <c r="K428" s="650"/>
      <c r="L428" s="650"/>
      <c r="M428" s="650"/>
      <c r="N428" s="650"/>
      <c r="O428" s="650"/>
      <c r="P428" s="91">
        <v>0</v>
      </c>
      <c r="Q428" s="92"/>
      <c r="R428" s="92"/>
      <c r="S428" s="131">
        <v>0</v>
      </c>
      <c r="T428" s="234"/>
      <c r="U428" s="235"/>
      <c r="V428" s="234"/>
      <c r="W428" s="103">
        <v>0</v>
      </c>
      <c r="X428" s="102"/>
      <c r="Y428" s="91"/>
      <c r="Z428" s="131">
        <v>0</v>
      </c>
      <c r="AA428" s="234"/>
      <c r="AB428" s="143">
        <v>4</v>
      </c>
      <c r="AC428" s="235">
        <v>0</v>
      </c>
      <c r="AD428" s="234"/>
      <c r="AE428" s="91">
        <v>0</v>
      </c>
      <c r="AF428" s="102"/>
      <c r="AG428" s="131"/>
      <c r="AH428" s="106"/>
      <c r="AI428" s="235"/>
      <c r="AJ428" s="91">
        <v>0</v>
      </c>
      <c r="AK428" s="131">
        <v>0</v>
      </c>
      <c r="AL428" s="234"/>
      <c r="AM428" s="91"/>
      <c r="AN428" s="236"/>
      <c r="AO428" s="237">
        <v>60</v>
      </c>
      <c r="AP428" s="237">
        <v>0</v>
      </c>
      <c r="AQ428" s="133">
        <v>0</v>
      </c>
      <c r="AR428" s="133">
        <v>0</v>
      </c>
      <c r="AS428" s="131"/>
      <c r="AT428" s="234"/>
      <c r="AU428" s="131"/>
      <c r="AV428" s="238"/>
      <c r="AW428" s="91">
        <v>0</v>
      </c>
      <c r="AX428" s="92"/>
      <c r="AY428" s="92"/>
    </row>
    <row r="429" spans="1:51" ht="21.75" customHeight="1" x14ac:dyDescent="0.3">
      <c r="A429" s="714" t="s">
        <v>2614</v>
      </c>
      <c r="B429" s="728" t="s">
        <v>2615</v>
      </c>
      <c r="C429" s="728" t="s">
        <v>81</v>
      </c>
      <c r="D429" s="37" t="s">
        <v>72</v>
      </c>
      <c r="E429" s="41">
        <f t="shared" si="6"/>
        <v>4</v>
      </c>
      <c r="F429" s="42">
        <f t="shared" si="7"/>
        <v>0</v>
      </c>
      <c r="G429" s="42">
        <f t="shared" si="8"/>
        <v>0</v>
      </c>
      <c r="H429" s="42">
        <f t="shared" si="9"/>
        <v>0</v>
      </c>
      <c r="I429" s="43">
        <f t="shared" si="10"/>
        <v>0</v>
      </c>
      <c r="J429" s="44">
        <f t="shared" si="11"/>
        <v>4</v>
      </c>
      <c r="K429" s="681">
        <f>(J429+(J430/5))</f>
        <v>4</v>
      </c>
      <c r="L429" s="649"/>
      <c r="M429" s="723"/>
      <c r="N429" s="651">
        <f>K429+(L429*2)+(M429*30)</f>
        <v>4</v>
      </c>
      <c r="O429" s="649">
        <f>IF(N429=0,"",RANK(N429,N:N,0))</f>
        <v>175</v>
      </c>
      <c r="P429" s="47">
        <v>0</v>
      </c>
      <c r="Q429" s="49"/>
      <c r="R429" s="49"/>
      <c r="S429" s="111">
        <v>0</v>
      </c>
      <c r="T429" s="229"/>
      <c r="U429" s="230"/>
      <c r="V429" s="229"/>
      <c r="W429" s="63">
        <v>0</v>
      </c>
      <c r="X429" s="59"/>
      <c r="Y429" s="47"/>
      <c r="Z429" s="111">
        <v>0</v>
      </c>
      <c r="AA429" s="229"/>
      <c r="AB429" s="122">
        <v>4</v>
      </c>
      <c r="AC429" s="230">
        <v>0</v>
      </c>
      <c r="AD429" s="229"/>
      <c r="AE429" s="47">
        <v>0</v>
      </c>
      <c r="AF429" s="59"/>
      <c r="AG429" s="111"/>
      <c r="AH429" s="74"/>
      <c r="AI429" s="230"/>
      <c r="AJ429" s="47">
        <v>0</v>
      </c>
      <c r="AK429" s="111">
        <v>0</v>
      </c>
      <c r="AL429" s="229"/>
      <c r="AM429" s="47"/>
      <c r="AN429" s="231"/>
      <c r="AO429" s="232">
        <v>0</v>
      </c>
      <c r="AP429" s="232">
        <v>0</v>
      </c>
      <c r="AQ429" s="112">
        <v>0</v>
      </c>
      <c r="AR429" s="112">
        <v>0</v>
      </c>
      <c r="AS429" s="111"/>
      <c r="AT429" s="229"/>
      <c r="AU429" s="111"/>
      <c r="AV429" s="233"/>
      <c r="AW429" s="47">
        <v>0</v>
      </c>
      <c r="AX429" s="49"/>
      <c r="AY429" s="49"/>
    </row>
    <row r="430" spans="1:51" ht="21.75" customHeight="1" x14ac:dyDescent="0.3">
      <c r="A430" s="718"/>
      <c r="B430" s="670"/>
      <c r="C430" s="670"/>
      <c r="D430" s="85" t="s">
        <v>103</v>
      </c>
      <c r="E430" s="41">
        <f t="shared" si="6"/>
        <v>0</v>
      </c>
      <c r="F430" s="42">
        <f t="shared" si="7"/>
        <v>0</v>
      </c>
      <c r="G430" s="42">
        <f t="shared" si="8"/>
        <v>0</v>
      </c>
      <c r="H430" s="42">
        <f t="shared" si="9"/>
        <v>0</v>
      </c>
      <c r="I430" s="43">
        <f t="shared" si="10"/>
        <v>0</v>
      </c>
      <c r="J430" s="44">
        <f t="shared" si="11"/>
        <v>0</v>
      </c>
      <c r="K430" s="650"/>
      <c r="L430" s="650"/>
      <c r="M430" s="650"/>
      <c r="N430" s="650"/>
      <c r="O430" s="650"/>
      <c r="P430" s="91">
        <v>0</v>
      </c>
      <c r="Q430" s="92"/>
      <c r="R430" s="92"/>
      <c r="S430" s="131">
        <v>0</v>
      </c>
      <c r="T430" s="234"/>
      <c r="U430" s="235"/>
      <c r="V430" s="234"/>
      <c r="W430" s="103">
        <v>0</v>
      </c>
      <c r="X430" s="102"/>
      <c r="Y430" s="91"/>
      <c r="Z430" s="131">
        <v>0</v>
      </c>
      <c r="AA430" s="234"/>
      <c r="AB430" s="143"/>
      <c r="AC430" s="235">
        <v>0</v>
      </c>
      <c r="AD430" s="234"/>
      <c r="AE430" s="91">
        <v>0</v>
      </c>
      <c r="AF430" s="102"/>
      <c r="AG430" s="131"/>
      <c r="AH430" s="106"/>
      <c r="AI430" s="235"/>
      <c r="AJ430" s="91">
        <v>0</v>
      </c>
      <c r="AK430" s="131">
        <v>0</v>
      </c>
      <c r="AL430" s="234"/>
      <c r="AM430" s="91"/>
      <c r="AN430" s="236"/>
      <c r="AO430" s="237">
        <v>0</v>
      </c>
      <c r="AP430" s="237">
        <v>0</v>
      </c>
      <c r="AQ430" s="133">
        <v>0</v>
      </c>
      <c r="AR430" s="133">
        <v>0</v>
      </c>
      <c r="AS430" s="131"/>
      <c r="AT430" s="234"/>
      <c r="AU430" s="131"/>
      <c r="AV430" s="238"/>
      <c r="AW430" s="91">
        <v>0</v>
      </c>
      <c r="AX430" s="92"/>
      <c r="AY430" s="92"/>
    </row>
    <row r="431" spans="1:51" ht="21.75" customHeight="1" x14ac:dyDescent="0.3">
      <c r="A431" s="714" t="s">
        <v>2628</v>
      </c>
      <c r="B431" s="728" t="s">
        <v>2630</v>
      </c>
      <c r="C431" s="728" t="s">
        <v>1578</v>
      </c>
      <c r="D431" s="37" t="s">
        <v>72</v>
      </c>
      <c r="E431" s="41">
        <f t="shared" si="6"/>
        <v>5</v>
      </c>
      <c r="F431" s="42">
        <f t="shared" si="7"/>
        <v>0</v>
      </c>
      <c r="G431" s="42">
        <f t="shared" si="8"/>
        <v>0</v>
      </c>
      <c r="H431" s="42">
        <f t="shared" si="9"/>
        <v>0</v>
      </c>
      <c r="I431" s="43">
        <f t="shared" si="10"/>
        <v>0</v>
      </c>
      <c r="J431" s="44">
        <f t="shared" si="11"/>
        <v>5</v>
      </c>
      <c r="K431" s="681">
        <f>(J431+(J432/5))</f>
        <v>5</v>
      </c>
      <c r="L431" s="649"/>
      <c r="M431" s="723"/>
      <c r="N431" s="651">
        <f>K431+(L431*2)+(M431*30)</f>
        <v>5</v>
      </c>
      <c r="O431" s="649">
        <f>IF(N431=0,"",RANK(N431,N:N,0))</f>
        <v>166</v>
      </c>
      <c r="P431" s="47">
        <v>0</v>
      </c>
      <c r="Q431" s="49"/>
      <c r="R431" s="49"/>
      <c r="S431" s="111">
        <v>0</v>
      </c>
      <c r="T431" s="229"/>
      <c r="U431" s="230"/>
      <c r="V431" s="229"/>
      <c r="W431" s="63">
        <v>0</v>
      </c>
      <c r="X431" s="59"/>
      <c r="Y431" s="47"/>
      <c r="Z431" s="111">
        <v>0</v>
      </c>
      <c r="AA431" s="229">
        <v>5</v>
      </c>
      <c r="AB431" s="122"/>
      <c r="AC431" s="230">
        <v>0</v>
      </c>
      <c r="AD431" s="229"/>
      <c r="AE431" s="47">
        <v>0</v>
      </c>
      <c r="AF431" s="59"/>
      <c r="AG431" s="111"/>
      <c r="AH431" s="74"/>
      <c r="AI431" s="230"/>
      <c r="AJ431" s="47">
        <v>0</v>
      </c>
      <c r="AK431" s="111">
        <v>0</v>
      </c>
      <c r="AL431" s="229"/>
      <c r="AM431" s="47"/>
      <c r="AN431" s="231"/>
      <c r="AO431" s="232">
        <v>0</v>
      </c>
      <c r="AP431" s="232">
        <v>0</v>
      </c>
      <c r="AQ431" s="112">
        <v>0</v>
      </c>
      <c r="AR431" s="112">
        <v>0</v>
      </c>
      <c r="AS431" s="111"/>
      <c r="AT431" s="229"/>
      <c r="AU431" s="111"/>
      <c r="AV431" s="233"/>
      <c r="AW431" s="47">
        <v>0</v>
      </c>
      <c r="AX431" s="49"/>
      <c r="AY431" s="49"/>
    </row>
    <row r="432" spans="1:51" ht="21.75" customHeight="1" x14ac:dyDescent="0.3">
      <c r="A432" s="718"/>
      <c r="B432" s="670"/>
      <c r="C432" s="670"/>
      <c r="D432" s="85" t="s">
        <v>103</v>
      </c>
      <c r="E432" s="41">
        <f t="shared" si="6"/>
        <v>0</v>
      </c>
      <c r="F432" s="42">
        <f t="shared" si="7"/>
        <v>0</v>
      </c>
      <c r="G432" s="42">
        <f t="shared" si="8"/>
        <v>0</v>
      </c>
      <c r="H432" s="42">
        <f t="shared" si="9"/>
        <v>0</v>
      </c>
      <c r="I432" s="43">
        <f t="shared" si="10"/>
        <v>0</v>
      </c>
      <c r="J432" s="44">
        <f t="shared" si="11"/>
        <v>0</v>
      </c>
      <c r="K432" s="650"/>
      <c r="L432" s="650"/>
      <c r="M432" s="650"/>
      <c r="N432" s="650"/>
      <c r="O432" s="650"/>
      <c r="P432" s="91">
        <v>0</v>
      </c>
      <c r="Q432" s="92"/>
      <c r="R432" s="92"/>
      <c r="S432" s="131">
        <v>0</v>
      </c>
      <c r="T432" s="234"/>
      <c r="U432" s="235"/>
      <c r="V432" s="234"/>
      <c r="W432" s="103">
        <v>0</v>
      </c>
      <c r="X432" s="102"/>
      <c r="Y432" s="91"/>
      <c r="Z432" s="131">
        <v>0</v>
      </c>
      <c r="AA432" s="234"/>
      <c r="AB432" s="143"/>
      <c r="AC432" s="235">
        <v>0</v>
      </c>
      <c r="AD432" s="234"/>
      <c r="AE432" s="91">
        <v>0</v>
      </c>
      <c r="AF432" s="102"/>
      <c r="AG432" s="131"/>
      <c r="AH432" s="106"/>
      <c r="AI432" s="235"/>
      <c r="AJ432" s="91">
        <v>0</v>
      </c>
      <c r="AK432" s="131">
        <v>0</v>
      </c>
      <c r="AL432" s="234"/>
      <c r="AM432" s="91"/>
      <c r="AN432" s="236"/>
      <c r="AO432" s="237">
        <v>0</v>
      </c>
      <c r="AP432" s="237">
        <v>0</v>
      </c>
      <c r="AQ432" s="133">
        <v>0</v>
      </c>
      <c r="AR432" s="133">
        <v>0</v>
      </c>
      <c r="AS432" s="131"/>
      <c r="AT432" s="234"/>
      <c r="AU432" s="131"/>
      <c r="AV432" s="238"/>
      <c r="AW432" s="91">
        <v>0</v>
      </c>
      <c r="AX432" s="92"/>
      <c r="AY432" s="92"/>
    </row>
    <row r="433" spans="1:15" ht="15" customHeight="1" x14ac:dyDescent="0.3">
      <c r="A433" s="395"/>
      <c r="B433" s="395"/>
      <c r="C433" s="395"/>
      <c r="D433" s="395"/>
      <c r="E433" s="395"/>
      <c r="F433" s="395"/>
      <c r="G433" s="395"/>
      <c r="H433" s="395"/>
      <c r="I433" s="395"/>
      <c r="J433" s="395"/>
      <c r="K433" s="395"/>
      <c r="L433" s="395"/>
      <c r="M433" s="397"/>
      <c r="N433" s="395"/>
      <c r="O433" s="395"/>
    </row>
  </sheetData>
  <mergeCells count="1740"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417:A418"/>
    <mergeCell ref="B417:B418"/>
    <mergeCell ref="C417:C418"/>
    <mergeCell ref="A419:A420"/>
    <mergeCell ref="B419:B420"/>
    <mergeCell ref="C419:C420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B397:B398"/>
    <mergeCell ref="C397:C398"/>
    <mergeCell ref="A393:A394"/>
    <mergeCell ref="B393:B394"/>
    <mergeCell ref="C393:C394"/>
    <mergeCell ref="A395:A396"/>
    <mergeCell ref="B395:B396"/>
    <mergeCell ref="C395:C396"/>
    <mergeCell ref="A397:A398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E1:AF1"/>
    <mergeCell ref="AG1:AI1"/>
    <mergeCell ref="AK1:AL1"/>
    <mergeCell ref="AM1:AN1"/>
    <mergeCell ref="AO1:AV1"/>
    <mergeCell ref="AW1:AY1"/>
    <mergeCell ref="O1:O2"/>
    <mergeCell ref="P1:R1"/>
    <mergeCell ref="S1:V1"/>
    <mergeCell ref="W1:Y1"/>
    <mergeCell ref="Z1:AA1"/>
    <mergeCell ref="AB1:AB2"/>
    <mergeCell ref="AC1:AD1"/>
    <mergeCell ref="A1:D2"/>
    <mergeCell ref="E1:I1"/>
    <mergeCell ref="J1:J2"/>
    <mergeCell ref="K1:K2"/>
    <mergeCell ref="L1:L2"/>
    <mergeCell ref="M1:M2"/>
    <mergeCell ref="N1:N2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L431:L432"/>
    <mergeCell ref="M431:M432"/>
    <mergeCell ref="N431:N432"/>
    <mergeCell ref="O431:O432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K417:K418"/>
    <mergeCell ref="L417:L418"/>
    <mergeCell ref="M417:M418"/>
    <mergeCell ref="N417:N418"/>
    <mergeCell ref="O417:O418"/>
    <mergeCell ref="K419:K420"/>
    <mergeCell ref="N419:N420"/>
    <mergeCell ref="O419:O420"/>
    <mergeCell ref="B421:B422"/>
    <mergeCell ref="C421:C422"/>
    <mergeCell ref="K421:K422"/>
    <mergeCell ref="L421:L422"/>
    <mergeCell ref="O421:O422"/>
    <mergeCell ref="M421:M422"/>
    <mergeCell ref="N421:N422"/>
    <mergeCell ref="K423:K424"/>
    <mergeCell ref="L423:L424"/>
    <mergeCell ref="M423:M424"/>
    <mergeCell ref="N423:N424"/>
    <mergeCell ref="O423:O424"/>
    <mergeCell ref="B423:B424"/>
    <mergeCell ref="C423:C424"/>
    <mergeCell ref="L419:L420"/>
    <mergeCell ref="M419:M420"/>
    <mergeCell ref="B431:B432"/>
    <mergeCell ref="C431:C432"/>
    <mergeCell ref="A427:A428"/>
    <mergeCell ref="B427:B428"/>
    <mergeCell ref="C427:C428"/>
    <mergeCell ref="A429:A430"/>
    <mergeCell ref="B429:B430"/>
    <mergeCell ref="C429:C430"/>
    <mergeCell ref="A431:A432"/>
    <mergeCell ref="K425:K426"/>
    <mergeCell ref="L425:L426"/>
    <mergeCell ref="M425:M426"/>
    <mergeCell ref="N425:N426"/>
    <mergeCell ref="O425:O426"/>
    <mergeCell ref="L427:L428"/>
    <mergeCell ref="O427:O428"/>
    <mergeCell ref="K427:K428"/>
    <mergeCell ref="K429:K430"/>
    <mergeCell ref="L429:L430"/>
    <mergeCell ref="M429:M430"/>
    <mergeCell ref="N429:N430"/>
    <mergeCell ref="O429:O430"/>
    <mergeCell ref="K431:K432"/>
    <mergeCell ref="A421:A422"/>
    <mergeCell ref="A423:A424"/>
    <mergeCell ref="A425:A426"/>
    <mergeCell ref="B425:B426"/>
    <mergeCell ref="C425:C426"/>
    <mergeCell ref="M427:M428"/>
    <mergeCell ref="N427:N428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L415:L416"/>
    <mergeCell ref="M415:M416"/>
    <mergeCell ref="K415:K41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K387:K388"/>
    <mergeCell ref="L387:L38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M363:M364"/>
    <mergeCell ref="K365:K366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X27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8" width="4" customWidth="1"/>
    <col min="29" max="50" width="3.88671875" customWidth="1"/>
  </cols>
  <sheetData>
    <row r="1" spans="1:50" ht="26.25" customHeight="1" x14ac:dyDescent="0.3">
      <c r="A1" s="658" t="s">
        <v>993</v>
      </c>
      <c r="B1" s="659"/>
      <c r="C1" s="659"/>
      <c r="D1" s="660"/>
      <c r="E1" s="676" t="s">
        <v>18</v>
      </c>
      <c r="F1" s="665"/>
      <c r="G1" s="665"/>
      <c r="H1" s="665"/>
      <c r="I1" s="666"/>
      <c r="J1" s="691" t="s">
        <v>19</v>
      </c>
      <c r="K1" s="701" t="s">
        <v>77</v>
      </c>
      <c r="L1" s="702" t="s">
        <v>83</v>
      </c>
      <c r="M1" s="740" t="s">
        <v>84</v>
      </c>
      <c r="N1" s="703" t="s">
        <v>20</v>
      </c>
      <c r="O1" s="732" t="s">
        <v>21</v>
      </c>
      <c r="P1" s="743" t="s">
        <v>22</v>
      </c>
      <c r="Q1" s="653"/>
      <c r="R1" s="654"/>
      <c r="S1" s="744" t="s">
        <v>24</v>
      </c>
      <c r="T1" s="653"/>
      <c r="U1" s="653"/>
      <c r="V1" s="654"/>
      <c r="W1" s="745" t="s">
        <v>25</v>
      </c>
      <c r="X1" s="653"/>
      <c r="Y1" s="654"/>
      <c r="Z1" s="741" t="s">
        <v>26</v>
      </c>
      <c r="AA1" s="654"/>
      <c r="AB1" s="746" t="s">
        <v>85</v>
      </c>
      <c r="AC1" s="735" t="s">
        <v>28</v>
      </c>
      <c r="AD1" s="654"/>
      <c r="AE1" s="741" t="s">
        <v>29</v>
      </c>
      <c r="AF1" s="654"/>
      <c r="AG1" s="742" t="s">
        <v>30</v>
      </c>
      <c r="AH1" s="653"/>
      <c r="AI1" s="654"/>
      <c r="AJ1" s="242" t="s">
        <v>31</v>
      </c>
      <c r="AK1" s="743" t="s">
        <v>32</v>
      </c>
      <c r="AL1" s="654"/>
      <c r="AM1" s="741" t="s">
        <v>33</v>
      </c>
      <c r="AN1" s="654"/>
      <c r="AO1" s="742" t="s">
        <v>34</v>
      </c>
      <c r="AP1" s="653"/>
      <c r="AQ1" s="653"/>
      <c r="AR1" s="653"/>
      <c r="AS1" s="653"/>
      <c r="AT1" s="653"/>
      <c r="AU1" s="654"/>
      <c r="AV1" s="741" t="s">
        <v>22</v>
      </c>
      <c r="AW1" s="653"/>
      <c r="AX1" s="654"/>
    </row>
    <row r="2" spans="1:50" ht="55.5" customHeight="1" x14ac:dyDescent="0.3">
      <c r="A2" s="697"/>
      <c r="B2" s="698"/>
      <c r="C2" s="698"/>
      <c r="D2" s="747"/>
      <c r="E2" s="6">
        <v>1</v>
      </c>
      <c r="F2" s="7">
        <v>2</v>
      </c>
      <c r="G2" s="7">
        <v>3</v>
      </c>
      <c r="H2" s="7">
        <v>4</v>
      </c>
      <c r="I2" s="8">
        <v>5</v>
      </c>
      <c r="J2" s="670"/>
      <c r="K2" s="670"/>
      <c r="L2" s="670"/>
      <c r="M2" s="670"/>
      <c r="N2" s="670"/>
      <c r="O2" s="670"/>
      <c r="P2" s="243" t="s">
        <v>757</v>
      </c>
      <c r="Q2" s="62" t="s">
        <v>36</v>
      </c>
      <c r="R2" s="62" t="s">
        <v>37</v>
      </c>
      <c r="S2" s="72" t="s">
        <v>44</v>
      </c>
      <c r="T2" s="82" t="s">
        <v>91</v>
      </c>
      <c r="U2" s="244" t="s">
        <v>41</v>
      </c>
      <c r="V2" s="82" t="s">
        <v>42</v>
      </c>
      <c r="W2" s="79" t="s">
        <v>57</v>
      </c>
      <c r="X2" s="77" t="s">
        <v>758</v>
      </c>
      <c r="Y2" s="243" t="s">
        <v>48</v>
      </c>
      <c r="Z2" s="72" t="s">
        <v>759</v>
      </c>
      <c r="AA2" s="82" t="s">
        <v>98</v>
      </c>
      <c r="AB2" s="739"/>
      <c r="AC2" s="245" t="s">
        <v>205</v>
      </c>
      <c r="AD2" s="77" t="s">
        <v>49</v>
      </c>
      <c r="AE2" s="72" t="s">
        <v>44</v>
      </c>
      <c r="AF2" s="82" t="s">
        <v>98</v>
      </c>
      <c r="AG2" s="243" t="s">
        <v>66</v>
      </c>
      <c r="AH2" s="62" t="s">
        <v>37</v>
      </c>
      <c r="AI2" s="79" t="s">
        <v>94</v>
      </c>
      <c r="AJ2" s="72" t="s">
        <v>50</v>
      </c>
      <c r="AK2" s="243" t="s">
        <v>53</v>
      </c>
      <c r="AL2" s="77" t="s">
        <v>54</v>
      </c>
      <c r="AM2" s="72" t="s">
        <v>57</v>
      </c>
      <c r="AN2" s="68" t="s">
        <v>761</v>
      </c>
      <c r="AO2" s="246" t="s">
        <v>60</v>
      </c>
      <c r="AP2" s="246" t="s">
        <v>61</v>
      </c>
      <c r="AQ2" s="62" t="s">
        <v>62</v>
      </c>
      <c r="AR2" s="62" t="s">
        <v>63</v>
      </c>
      <c r="AS2" s="243" t="s">
        <v>108</v>
      </c>
      <c r="AT2" s="77" t="s">
        <v>107</v>
      </c>
      <c r="AU2" s="245" t="s">
        <v>39</v>
      </c>
      <c r="AV2" s="72" t="s">
        <v>89</v>
      </c>
      <c r="AW2" s="94" t="s">
        <v>36</v>
      </c>
      <c r="AX2" s="94" t="s">
        <v>37</v>
      </c>
    </row>
    <row r="3" spans="1:50" ht="21.75" customHeight="1" x14ac:dyDescent="0.3">
      <c r="A3" s="712" t="s">
        <v>996</v>
      </c>
      <c r="B3" s="646" t="s">
        <v>997</v>
      </c>
      <c r="C3" s="710" t="s">
        <v>998</v>
      </c>
      <c r="D3" s="37" t="s">
        <v>72</v>
      </c>
      <c r="E3" s="41">
        <f t="shared" ref="E3:E257" si="0">MAX(P3:AU3)</f>
        <v>60</v>
      </c>
      <c r="F3" s="42">
        <f t="shared" ref="F3:F257" si="1">LARGE(P3:AU3,2)</f>
        <v>40</v>
      </c>
      <c r="G3" s="42">
        <f t="shared" ref="G3:G257" si="2">LARGE(P3:AU3,3)</f>
        <v>10</v>
      </c>
      <c r="H3" s="42">
        <f t="shared" ref="H3:H257" si="3">LARGE(P3:AU3,4)</f>
        <v>0</v>
      </c>
      <c r="I3" s="43">
        <f t="shared" ref="I3:I257" si="4">LARGE(P3:AU3,5)</f>
        <v>0</v>
      </c>
      <c r="J3" s="44">
        <f t="shared" ref="J3:J257" si="5">SUM(E3:I3)</f>
        <v>110</v>
      </c>
      <c r="K3" s="681">
        <f>(J3+(J4/5))</f>
        <v>160</v>
      </c>
      <c r="L3" s="649"/>
      <c r="M3" s="723"/>
      <c r="N3" s="651">
        <f>K3+(L3*2)+(M3*30)</f>
        <v>160</v>
      </c>
      <c r="O3" s="649">
        <f>IF(N3=0,"",RANK(N3,N:N,0))</f>
        <v>52</v>
      </c>
      <c r="P3" s="247">
        <v>0</v>
      </c>
      <c r="Q3" s="112"/>
      <c r="R3" s="112">
        <v>10</v>
      </c>
      <c r="S3" s="47">
        <v>0</v>
      </c>
      <c r="T3" s="59"/>
      <c r="U3" s="248"/>
      <c r="V3" s="59"/>
      <c r="W3" s="66">
        <v>0</v>
      </c>
      <c r="X3" s="53"/>
      <c r="Y3" s="247"/>
      <c r="Z3" s="47">
        <v>0</v>
      </c>
      <c r="AA3" s="59"/>
      <c r="AB3" s="122"/>
      <c r="AC3" s="66">
        <v>0</v>
      </c>
      <c r="AD3" s="53"/>
      <c r="AE3" s="47">
        <v>0</v>
      </c>
      <c r="AF3" s="59"/>
      <c r="AG3" s="247"/>
      <c r="AH3" s="112">
        <v>60</v>
      </c>
      <c r="AI3" s="66"/>
      <c r="AJ3" s="47">
        <v>0</v>
      </c>
      <c r="AK3" s="247">
        <v>0</v>
      </c>
      <c r="AL3" s="53"/>
      <c r="AM3" s="47">
        <v>0</v>
      </c>
      <c r="AN3" s="147"/>
      <c r="AO3" s="232">
        <v>40</v>
      </c>
      <c r="AP3" s="232">
        <v>0</v>
      </c>
      <c r="AQ3" s="112">
        <v>0</v>
      </c>
      <c r="AR3" s="112">
        <v>0</v>
      </c>
      <c r="AS3" s="247"/>
      <c r="AT3" s="53"/>
      <c r="AU3" s="66"/>
      <c r="AV3" s="47">
        <v>0</v>
      </c>
      <c r="AW3" s="49"/>
      <c r="AX3" s="49"/>
    </row>
    <row r="4" spans="1:50" ht="21.75" customHeight="1" x14ac:dyDescent="0.3">
      <c r="A4" s="713"/>
      <c r="B4" s="647"/>
      <c r="C4" s="711"/>
      <c r="D4" s="85" t="s">
        <v>103</v>
      </c>
      <c r="E4" s="41">
        <f t="shared" si="0"/>
        <v>100</v>
      </c>
      <c r="F4" s="42">
        <f t="shared" si="1"/>
        <v>90</v>
      </c>
      <c r="G4" s="42">
        <f t="shared" si="2"/>
        <v>60</v>
      </c>
      <c r="H4" s="42">
        <f t="shared" si="3"/>
        <v>0</v>
      </c>
      <c r="I4" s="43">
        <f t="shared" si="4"/>
        <v>0</v>
      </c>
      <c r="J4" s="89">
        <f t="shared" si="5"/>
        <v>250</v>
      </c>
      <c r="K4" s="650"/>
      <c r="L4" s="650"/>
      <c r="M4" s="650"/>
      <c r="N4" s="650"/>
      <c r="O4" s="650"/>
      <c r="P4" s="249">
        <v>0</v>
      </c>
      <c r="Q4" s="133"/>
      <c r="R4" s="133">
        <v>90</v>
      </c>
      <c r="S4" s="91">
        <v>0</v>
      </c>
      <c r="T4" s="102"/>
      <c r="U4" s="250"/>
      <c r="V4" s="102"/>
      <c r="W4" s="104">
        <v>0</v>
      </c>
      <c r="X4" s="95"/>
      <c r="Y4" s="249"/>
      <c r="Z4" s="91">
        <v>0</v>
      </c>
      <c r="AA4" s="102"/>
      <c r="AB4" s="143"/>
      <c r="AC4" s="104">
        <v>0</v>
      </c>
      <c r="AD4" s="95"/>
      <c r="AE4" s="91">
        <v>0</v>
      </c>
      <c r="AF4" s="102"/>
      <c r="AG4" s="249"/>
      <c r="AH4" s="133">
        <v>60</v>
      </c>
      <c r="AI4" s="104"/>
      <c r="AJ4" s="91">
        <v>0</v>
      </c>
      <c r="AK4" s="249">
        <v>0</v>
      </c>
      <c r="AL4" s="95"/>
      <c r="AM4" s="91">
        <v>0</v>
      </c>
      <c r="AN4" s="148"/>
      <c r="AO4" s="237">
        <v>100</v>
      </c>
      <c r="AP4" s="237">
        <v>0</v>
      </c>
      <c r="AQ4" s="133">
        <v>0</v>
      </c>
      <c r="AR4" s="133">
        <v>0</v>
      </c>
      <c r="AS4" s="249"/>
      <c r="AT4" s="95"/>
      <c r="AU4" s="104"/>
      <c r="AV4" s="91">
        <v>0</v>
      </c>
      <c r="AW4" s="92"/>
      <c r="AX4" s="92"/>
    </row>
    <row r="5" spans="1:50" ht="21.75" customHeight="1" x14ac:dyDescent="0.3">
      <c r="A5" s="712" t="s">
        <v>1008</v>
      </c>
      <c r="B5" s="646" t="s">
        <v>1009</v>
      </c>
      <c r="C5" s="710" t="s">
        <v>998</v>
      </c>
      <c r="D5" s="37" t="s">
        <v>72</v>
      </c>
      <c r="E5" s="41">
        <f t="shared" si="0"/>
        <v>6</v>
      </c>
      <c r="F5" s="42">
        <f t="shared" si="1"/>
        <v>0</v>
      </c>
      <c r="G5" s="42">
        <f t="shared" si="2"/>
        <v>0</v>
      </c>
      <c r="H5" s="42">
        <f t="shared" si="3"/>
        <v>0</v>
      </c>
      <c r="I5" s="43">
        <f t="shared" si="4"/>
        <v>0</v>
      </c>
      <c r="J5" s="44">
        <f t="shared" si="5"/>
        <v>6</v>
      </c>
      <c r="K5" s="681">
        <f>(J5+(J6/5))</f>
        <v>8.1999999999999993</v>
      </c>
      <c r="L5" s="649"/>
      <c r="M5" s="723"/>
      <c r="N5" s="651">
        <f>K5+(L5*2)+(M5*30)</f>
        <v>8.1999999999999993</v>
      </c>
      <c r="O5" s="649">
        <f>IF(N5=0,"",RANK(N5,N:N,0))</f>
        <v>103</v>
      </c>
      <c r="P5" s="247">
        <v>0</v>
      </c>
      <c r="Q5" s="112"/>
      <c r="R5" s="112"/>
      <c r="S5" s="47">
        <v>0</v>
      </c>
      <c r="T5" s="59"/>
      <c r="U5" s="248"/>
      <c r="V5" s="59"/>
      <c r="W5" s="66">
        <v>0</v>
      </c>
      <c r="X5" s="53"/>
      <c r="Y5" s="247"/>
      <c r="Z5" s="47">
        <v>0</v>
      </c>
      <c r="AA5" s="59"/>
      <c r="AB5" s="122">
        <v>6</v>
      </c>
      <c r="AC5" s="66">
        <v>0</v>
      </c>
      <c r="AD5" s="53"/>
      <c r="AE5" s="47">
        <v>0</v>
      </c>
      <c r="AF5" s="59"/>
      <c r="AG5" s="247"/>
      <c r="AH5" s="112"/>
      <c r="AI5" s="66"/>
      <c r="AJ5" s="47">
        <v>0</v>
      </c>
      <c r="AK5" s="247">
        <v>0</v>
      </c>
      <c r="AL5" s="53"/>
      <c r="AM5" s="47">
        <v>0</v>
      </c>
      <c r="AN5" s="147"/>
      <c r="AO5" s="232">
        <v>0</v>
      </c>
      <c r="AP5" s="232">
        <v>0</v>
      </c>
      <c r="AQ5" s="112">
        <v>0</v>
      </c>
      <c r="AR5" s="112">
        <v>0</v>
      </c>
      <c r="AS5" s="247"/>
      <c r="AT5" s="53"/>
      <c r="AU5" s="66"/>
      <c r="AV5" s="47">
        <v>0</v>
      </c>
      <c r="AW5" s="49"/>
      <c r="AX5" s="49"/>
    </row>
    <row r="6" spans="1:50" ht="21.75" customHeight="1" x14ac:dyDescent="0.3">
      <c r="A6" s="713"/>
      <c r="B6" s="647"/>
      <c r="C6" s="711"/>
      <c r="D6" s="85" t="s">
        <v>103</v>
      </c>
      <c r="E6" s="41">
        <f t="shared" si="0"/>
        <v>11</v>
      </c>
      <c r="F6" s="42">
        <f t="shared" si="1"/>
        <v>0</v>
      </c>
      <c r="G6" s="42">
        <f t="shared" si="2"/>
        <v>0</v>
      </c>
      <c r="H6" s="42">
        <f t="shared" si="3"/>
        <v>0</v>
      </c>
      <c r="I6" s="43">
        <f t="shared" si="4"/>
        <v>0</v>
      </c>
      <c r="J6" s="89">
        <f t="shared" si="5"/>
        <v>11</v>
      </c>
      <c r="K6" s="650"/>
      <c r="L6" s="650"/>
      <c r="M6" s="650"/>
      <c r="N6" s="650"/>
      <c r="O6" s="650"/>
      <c r="P6" s="249">
        <v>0</v>
      </c>
      <c r="Q6" s="133"/>
      <c r="R6" s="133"/>
      <c r="S6" s="91">
        <v>0</v>
      </c>
      <c r="T6" s="102"/>
      <c r="U6" s="250"/>
      <c r="V6" s="102"/>
      <c r="W6" s="104">
        <v>0</v>
      </c>
      <c r="X6" s="95"/>
      <c r="Y6" s="249"/>
      <c r="Z6" s="91">
        <v>0</v>
      </c>
      <c r="AA6" s="102"/>
      <c r="AB6" s="143">
        <v>11</v>
      </c>
      <c r="AC6" s="104">
        <v>0</v>
      </c>
      <c r="AD6" s="95"/>
      <c r="AE6" s="91">
        <v>0</v>
      </c>
      <c r="AF6" s="102"/>
      <c r="AG6" s="249"/>
      <c r="AH6" s="133"/>
      <c r="AI6" s="104"/>
      <c r="AJ6" s="91">
        <v>0</v>
      </c>
      <c r="AK6" s="249">
        <v>0</v>
      </c>
      <c r="AL6" s="95"/>
      <c r="AM6" s="91">
        <v>0</v>
      </c>
      <c r="AN6" s="148"/>
      <c r="AO6" s="237">
        <v>0</v>
      </c>
      <c r="AP6" s="237">
        <v>0</v>
      </c>
      <c r="AQ6" s="133">
        <v>0</v>
      </c>
      <c r="AR6" s="133">
        <v>0</v>
      </c>
      <c r="AS6" s="249"/>
      <c r="AT6" s="95"/>
      <c r="AU6" s="104"/>
      <c r="AV6" s="91">
        <v>0</v>
      </c>
      <c r="AW6" s="92"/>
      <c r="AX6" s="92"/>
    </row>
    <row r="7" spans="1:50" ht="21.75" customHeight="1" x14ac:dyDescent="0.3">
      <c r="A7" s="712" t="s">
        <v>1015</v>
      </c>
      <c r="B7" s="646" t="s">
        <v>1016</v>
      </c>
      <c r="C7" s="710" t="s">
        <v>343</v>
      </c>
      <c r="D7" s="37" t="s">
        <v>72</v>
      </c>
      <c r="E7" s="41">
        <f t="shared" si="0"/>
        <v>40</v>
      </c>
      <c r="F7" s="42">
        <f t="shared" si="1"/>
        <v>40</v>
      </c>
      <c r="G7" s="42">
        <f t="shared" si="2"/>
        <v>25</v>
      </c>
      <c r="H7" s="42">
        <f t="shared" si="3"/>
        <v>25</v>
      </c>
      <c r="I7" s="43">
        <f t="shared" si="4"/>
        <v>15</v>
      </c>
      <c r="J7" s="44">
        <f t="shared" si="5"/>
        <v>145</v>
      </c>
      <c r="K7" s="681">
        <f>(J7+(J8/5))</f>
        <v>175</v>
      </c>
      <c r="L7" s="649"/>
      <c r="M7" s="723"/>
      <c r="N7" s="651">
        <f>K7+(L7*2)+(M7*30)</f>
        <v>175</v>
      </c>
      <c r="O7" s="649">
        <f>IF(N7=0,"",RANK(N7,N:N,0))</f>
        <v>47</v>
      </c>
      <c r="P7" s="247">
        <v>15</v>
      </c>
      <c r="Q7" s="112"/>
      <c r="R7" s="112">
        <v>10</v>
      </c>
      <c r="S7" s="47">
        <v>0</v>
      </c>
      <c r="T7" s="59"/>
      <c r="U7" s="248"/>
      <c r="V7" s="59">
        <v>25</v>
      </c>
      <c r="W7" s="66">
        <v>0</v>
      </c>
      <c r="X7" s="53">
        <v>15</v>
      </c>
      <c r="Y7" s="247"/>
      <c r="Z7" s="47">
        <v>0</v>
      </c>
      <c r="AA7" s="59"/>
      <c r="AB7" s="122"/>
      <c r="AC7" s="66">
        <v>0</v>
      </c>
      <c r="AD7" s="53"/>
      <c r="AE7" s="47">
        <v>0</v>
      </c>
      <c r="AF7" s="59">
        <v>5</v>
      </c>
      <c r="AG7" s="247">
        <v>25</v>
      </c>
      <c r="AH7" s="112">
        <v>40</v>
      </c>
      <c r="AI7" s="66"/>
      <c r="AJ7" s="47">
        <v>0</v>
      </c>
      <c r="AK7" s="247">
        <v>0</v>
      </c>
      <c r="AL7" s="53"/>
      <c r="AM7" s="47">
        <v>0</v>
      </c>
      <c r="AN7" s="147"/>
      <c r="AO7" s="232">
        <v>40</v>
      </c>
      <c r="AP7" s="232">
        <v>0</v>
      </c>
      <c r="AQ7" s="112">
        <v>0</v>
      </c>
      <c r="AR7" s="112">
        <v>0</v>
      </c>
      <c r="AS7" s="247"/>
      <c r="AT7" s="53">
        <v>5</v>
      </c>
      <c r="AU7" s="66"/>
      <c r="AV7" s="47">
        <v>40</v>
      </c>
      <c r="AW7" s="49"/>
      <c r="AX7" s="49"/>
    </row>
    <row r="8" spans="1:50" ht="21.75" customHeight="1" x14ac:dyDescent="0.3">
      <c r="A8" s="713"/>
      <c r="B8" s="647"/>
      <c r="C8" s="711"/>
      <c r="D8" s="85" t="s">
        <v>103</v>
      </c>
      <c r="E8" s="41">
        <f t="shared" si="0"/>
        <v>60</v>
      </c>
      <c r="F8" s="42">
        <f t="shared" si="1"/>
        <v>35</v>
      </c>
      <c r="G8" s="42">
        <f t="shared" si="2"/>
        <v>30</v>
      </c>
      <c r="H8" s="42">
        <f t="shared" si="3"/>
        <v>25</v>
      </c>
      <c r="I8" s="43">
        <f t="shared" si="4"/>
        <v>0</v>
      </c>
      <c r="J8" s="89">
        <f t="shared" si="5"/>
        <v>150</v>
      </c>
      <c r="K8" s="650"/>
      <c r="L8" s="650"/>
      <c r="M8" s="650"/>
      <c r="N8" s="650"/>
      <c r="O8" s="650"/>
      <c r="P8" s="249">
        <v>0</v>
      </c>
      <c r="Q8" s="133">
        <v>35</v>
      </c>
      <c r="R8" s="133">
        <v>30</v>
      </c>
      <c r="S8" s="91">
        <v>0</v>
      </c>
      <c r="T8" s="102"/>
      <c r="U8" s="250"/>
      <c r="V8" s="102"/>
      <c r="W8" s="104">
        <v>0</v>
      </c>
      <c r="X8" s="95"/>
      <c r="Y8" s="249"/>
      <c r="Z8" s="91">
        <v>0</v>
      </c>
      <c r="AA8" s="102"/>
      <c r="AB8" s="143"/>
      <c r="AC8" s="104">
        <v>0</v>
      </c>
      <c r="AD8" s="95"/>
      <c r="AE8" s="91">
        <v>0</v>
      </c>
      <c r="AF8" s="102"/>
      <c r="AG8" s="249"/>
      <c r="AH8" s="133">
        <v>60</v>
      </c>
      <c r="AI8" s="104"/>
      <c r="AJ8" s="91">
        <v>0</v>
      </c>
      <c r="AK8" s="249">
        <v>0</v>
      </c>
      <c r="AL8" s="95"/>
      <c r="AM8" s="91">
        <v>0</v>
      </c>
      <c r="AN8" s="148"/>
      <c r="AO8" s="237">
        <v>25</v>
      </c>
      <c r="AP8" s="237">
        <v>0</v>
      </c>
      <c r="AQ8" s="133">
        <v>0</v>
      </c>
      <c r="AR8" s="133">
        <v>0</v>
      </c>
      <c r="AS8" s="249"/>
      <c r="AT8" s="95"/>
      <c r="AU8" s="104"/>
      <c r="AV8" s="91">
        <v>0</v>
      </c>
      <c r="AW8" s="92"/>
      <c r="AX8" s="92"/>
    </row>
    <row r="9" spans="1:50" ht="21.75" customHeight="1" x14ac:dyDescent="0.3">
      <c r="A9" s="712" t="s">
        <v>109</v>
      </c>
      <c r="B9" s="646" t="s">
        <v>111</v>
      </c>
      <c r="C9" s="710" t="s">
        <v>43</v>
      </c>
      <c r="D9" s="37" t="s">
        <v>72</v>
      </c>
      <c r="E9" s="41">
        <f t="shared" si="0"/>
        <v>0</v>
      </c>
      <c r="F9" s="42">
        <f t="shared" si="1"/>
        <v>0</v>
      </c>
      <c r="G9" s="42">
        <f t="shared" si="2"/>
        <v>0</v>
      </c>
      <c r="H9" s="42">
        <f t="shared" si="3"/>
        <v>0</v>
      </c>
      <c r="I9" s="43">
        <f t="shared" si="4"/>
        <v>0</v>
      </c>
      <c r="J9" s="44">
        <f t="shared" si="5"/>
        <v>0</v>
      </c>
      <c r="K9" s="681">
        <f>(J9+(J10/5))</f>
        <v>0</v>
      </c>
      <c r="L9" s="649"/>
      <c r="M9" s="723"/>
      <c r="N9" s="651">
        <f>K9+(L9*2)+(M9*30)</f>
        <v>0</v>
      </c>
      <c r="O9" s="649" t="str">
        <f>IF(N9=0,"",RANK(N9,N:N,0))</f>
        <v/>
      </c>
      <c r="P9" s="247">
        <v>0</v>
      </c>
      <c r="Q9" s="112"/>
      <c r="R9" s="112"/>
      <c r="S9" s="47">
        <v>0</v>
      </c>
      <c r="T9" s="59"/>
      <c r="U9" s="248"/>
      <c r="V9" s="59"/>
      <c r="W9" s="66">
        <v>0</v>
      </c>
      <c r="X9" s="53"/>
      <c r="Y9" s="247"/>
      <c r="Z9" s="47">
        <v>0</v>
      </c>
      <c r="AA9" s="59"/>
      <c r="AB9" s="122"/>
      <c r="AC9" s="66">
        <v>0</v>
      </c>
      <c r="AD9" s="53"/>
      <c r="AE9" s="47">
        <v>0</v>
      </c>
      <c r="AF9" s="59"/>
      <c r="AG9" s="247"/>
      <c r="AH9" s="112"/>
      <c r="AI9" s="66"/>
      <c r="AJ9" s="47">
        <v>0</v>
      </c>
      <c r="AK9" s="247">
        <v>0</v>
      </c>
      <c r="AL9" s="53"/>
      <c r="AM9" s="47">
        <v>0</v>
      </c>
      <c r="AN9" s="147"/>
      <c r="AO9" s="232">
        <v>0</v>
      </c>
      <c r="AP9" s="232">
        <v>0</v>
      </c>
      <c r="AQ9" s="112">
        <v>0</v>
      </c>
      <c r="AR9" s="112">
        <v>0</v>
      </c>
      <c r="AS9" s="247"/>
      <c r="AT9" s="53"/>
      <c r="AU9" s="66"/>
      <c r="AV9" s="47">
        <v>0</v>
      </c>
      <c r="AW9" s="49"/>
      <c r="AX9" s="49"/>
    </row>
    <row r="10" spans="1:50" ht="21.75" customHeight="1" x14ac:dyDescent="0.3">
      <c r="A10" s="713"/>
      <c r="B10" s="647"/>
      <c r="C10" s="711"/>
      <c r="D10" s="85" t="s">
        <v>103</v>
      </c>
      <c r="E10" s="41">
        <f t="shared" si="0"/>
        <v>0</v>
      </c>
      <c r="F10" s="42">
        <f t="shared" si="1"/>
        <v>0</v>
      </c>
      <c r="G10" s="42">
        <f t="shared" si="2"/>
        <v>0</v>
      </c>
      <c r="H10" s="42">
        <f t="shared" si="3"/>
        <v>0</v>
      </c>
      <c r="I10" s="43">
        <f t="shared" si="4"/>
        <v>0</v>
      </c>
      <c r="J10" s="89">
        <f t="shared" si="5"/>
        <v>0</v>
      </c>
      <c r="K10" s="650"/>
      <c r="L10" s="650"/>
      <c r="M10" s="650"/>
      <c r="N10" s="650"/>
      <c r="O10" s="650"/>
      <c r="P10" s="249">
        <v>0</v>
      </c>
      <c r="Q10" s="133"/>
      <c r="R10" s="133"/>
      <c r="S10" s="91">
        <v>0</v>
      </c>
      <c r="T10" s="102"/>
      <c r="U10" s="250"/>
      <c r="V10" s="102"/>
      <c r="W10" s="104">
        <v>0</v>
      </c>
      <c r="X10" s="95"/>
      <c r="Y10" s="249"/>
      <c r="Z10" s="91">
        <v>0</v>
      </c>
      <c r="AA10" s="102"/>
      <c r="AB10" s="143"/>
      <c r="AC10" s="104">
        <v>0</v>
      </c>
      <c r="AD10" s="95"/>
      <c r="AE10" s="91">
        <v>0</v>
      </c>
      <c r="AF10" s="102"/>
      <c r="AG10" s="249"/>
      <c r="AH10" s="133"/>
      <c r="AI10" s="104"/>
      <c r="AJ10" s="91">
        <v>0</v>
      </c>
      <c r="AK10" s="249">
        <v>0</v>
      </c>
      <c r="AL10" s="95"/>
      <c r="AM10" s="91">
        <v>0</v>
      </c>
      <c r="AN10" s="148"/>
      <c r="AO10" s="237">
        <v>0</v>
      </c>
      <c r="AP10" s="237">
        <v>0</v>
      </c>
      <c r="AQ10" s="133">
        <v>0</v>
      </c>
      <c r="AR10" s="133">
        <v>0</v>
      </c>
      <c r="AS10" s="249"/>
      <c r="AT10" s="95"/>
      <c r="AU10" s="104"/>
      <c r="AV10" s="91">
        <v>0</v>
      </c>
      <c r="AW10" s="92"/>
      <c r="AX10" s="92"/>
    </row>
    <row r="11" spans="1:50" ht="21.75" customHeight="1" x14ac:dyDescent="0.3">
      <c r="A11" s="712" t="s">
        <v>130</v>
      </c>
      <c r="B11" s="646" t="s">
        <v>132</v>
      </c>
      <c r="C11" s="710" t="s">
        <v>133</v>
      </c>
      <c r="D11" s="37" t="s">
        <v>72</v>
      </c>
      <c r="E11" s="41">
        <f t="shared" si="0"/>
        <v>60</v>
      </c>
      <c r="F11" s="42">
        <f t="shared" si="1"/>
        <v>0</v>
      </c>
      <c r="G11" s="42">
        <f t="shared" si="2"/>
        <v>0</v>
      </c>
      <c r="H11" s="42">
        <f t="shared" si="3"/>
        <v>0</v>
      </c>
      <c r="I11" s="43">
        <f t="shared" si="4"/>
        <v>0</v>
      </c>
      <c r="J11" s="44">
        <f t="shared" si="5"/>
        <v>60</v>
      </c>
      <c r="K11" s="681">
        <f>(J11+(J12/5))</f>
        <v>68</v>
      </c>
      <c r="L11" s="649">
        <f>Nemzetközi!C194</f>
        <v>70</v>
      </c>
      <c r="M11" s="723"/>
      <c r="N11" s="651">
        <f>K11+(L11*2)+(M11*30)</f>
        <v>208</v>
      </c>
      <c r="O11" s="649">
        <f>IF(N11=0,"",RANK(N11,N:N,0))</f>
        <v>40</v>
      </c>
      <c r="P11" s="247">
        <v>0</v>
      </c>
      <c r="Q11" s="112"/>
      <c r="R11" s="112"/>
      <c r="S11" s="47">
        <v>0</v>
      </c>
      <c r="T11" s="59"/>
      <c r="U11" s="248"/>
      <c r="V11" s="59"/>
      <c r="W11" s="66">
        <v>0</v>
      </c>
      <c r="X11" s="53"/>
      <c r="Y11" s="247"/>
      <c r="Z11" s="47">
        <v>0</v>
      </c>
      <c r="AA11" s="59"/>
      <c r="AB11" s="122"/>
      <c r="AC11" s="66">
        <v>0</v>
      </c>
      <c r="AD11" s="53"/>
      <c r="AE11" s="47">
        <v>0</v>
      </c>
      <c r="AF11" s="59"/>
      <c r="AG11" s="247"/>
      <c r="AH11" s="112"/>
      <c r="AI11" s="66">
        <v>60</v>
      </c>
      <c r="AJ11" s="47">
        <v>0</v>
      </c>
      <c r="AK11" s="247">
        <v>0</v>
      </c>
      <c r="AL11" s="53"/>
      <c r="AM11" s="47">
        <v>0</v>
      </c>
      <c r="AN11" s="147"/>
      <c r="AO11" s="232">
        <v>0</v>
      </c>
      <c r="AP11" s="232">
        <v>0</v>
      </c>
      <c r="AQ11" s="112">
        <v>0</v>
      </c>
      <c r="AR11" s="112">
        <v>0</v>
      </c>
      <c r="AS11" s="247"/>
      <c r="AT11" s="53"/>
      <c r="AU11" s="66"/>
      <c r="AV11" s="47">
        <v>0</v>
      </c>
      <c r="AW11" s="49"/>
      <c r="AX11" s="49"/>
    </row>
    <row r="12" spans="1:50" ht="21.75" customHeight="1" x14ac:dyDescent="0.3">
      <c r="A12" s="713"/>
      <c r="B12" s="647"/>
      <c r="C12" s="711"/>
      <c r="D12" s="85" t="s">
        <v>103</v>
      </c>
      <c r="E12" s="41">
        <f t="shared" si="0"/>
        <v>40</v>
      </c>
      <c r="F12" s="42">
        <f t="shared" si="1"/>
        <v>0</v>
      </c>
      <c r="G12" s="42">
        <f t="shared" si="2"/>
        <v>0</v>
      </c>
      <c r="H12" s="42">
        <f t="shared" si="3"/>
        <v>0</v>
      </c>
      <c r="I12" s="43">
        <f t="shared" si="4"/>
        <v>0</v>
      </c>
      <c r="J12" s="89">
        <f t="shared" si="5"/>
        <v>40</v>
      </c>
      <c r="K12" s="650"/>
      <c r="L12" s="650"/>
      <c r="M12" s="650"/>
      <c r="N12" s="650"/>
      <c r="O12" s="650"/>
      <c r="P12" s="249">
        <v>0</v>
      </c>
      <c r="Q12" s="133"/>
      <c r="R12" s="133"/>
      <c r="S12" s="91">
        <v>0</v>
      </c>
      <c r="T12" s="102"/>
      <c r="U12" s="250"/>
      <c r="V12" s="102"/>
      <c r="W12" s="104">
        <v>0</v>
      </c>
      <c r="X12" s="95"/>
      <c r="Y12" s="249"/>
      <c r="Z12" s="91">
        <v>0</v>
      </c>
      <c r="AA12" s="102"/>
      <c r="AB12" s="143"/>
      <c r="AC12" s="104">
        <v>0</v>
      </c>
      <c r="AD12" s="95"/>
      <c r="AE12" s="91">
        <v>0</v>
      </c>
      <c r="AF12" s="102"/>
      <c r="AG12" s="249"/>
      <c r="AH12" s="133"/>
      <c r="AI12" s="104">
        <v>40</v>
      </c>
      <c r="AJ12" s="91">
        <v>0</v>
      </c>
      <c r="AK12" s="249">
        <v>0</v>
      </c>
      <c r="AL12" s="95"/>
      <c r="AM12" s="91">
        <v>0</v>
      </c>
      <c r="AN12" s="148"/>
      <c r="AO12" s="237">
        <v>0</v>
      </c>
      <c r="AP12" s="237">
        <v>0</v>
      </c>
      <c r="AQ12" s="133">
        <v>0</v>
      </c>
      <c r="AR12" s="133">
        <v>0</v>
      </c>
      <c r="AS12" s="249"/>
      <c r="AT12" s="95"/>
      <c r="AU12" s="104"/>
      <c r="AV12" s="91">
        <v>0</v>
      </c>
      <c r="AW12" s="92"/>
      <c r="AX12" s="92"/>
    </row>
    <row r="13" spans="1:50" ht="21.75" customHeight="1" x14ac:dyDescent="0.3">
      <c r="A13" s="712" t="s">
        <v>142</v>
      </c>
      <c r="B13" s="646" t="s">
        <v>143</v>
      </c>
      <c r="C13" s="710" t="s">
        <v>144</v>
      </c>
      <c r="D13" s="37" t="s">
        <v>72</v>
      </c>
      <c r="E13" s="41">
        <f t="shared" si="0"/>
        <v>15</v>
      </c>
      <c r="F13" s="42">
        <f t="shared" si="1"/>
        <v>5</v>
      </c>
      <c r="G13" s="42">
        <f t="shared" si="2"/>
        <v>3</v>
      </c>
      <c r="H13" s="42">
        <f t="shared" si="3"/>
        <v>0</v>
      </c>
      <c r="I13" s="43">
        <f t="shared" si="4"/>
        <v>0</v>
      </c>
      <c r="J13" s="44">
        <f t="shared" si="5"/>
        <v>23</v>
      </c>
      <c r="K13" s="681">
        <f>(J13+(J14/5))</f>
        <v>23</v>
      </c>
      <c r="L13" s="649"/>
      <c r="M13" s="723"/>
      <c r="N13" s="651">
        <f>K13+(L13*2)+(M13*30)</f>
        <v>23</v>
      </c>
      <c r="O13" s="649">
        <f>IF(N13=0,"",RANK(N13,N:N,0))</f>
        <v>93</v>
      </c>
      <c r="P13" s="247">
        <v>0</v>
      </c>
      <c r="Q13" s="112"/>
      <c r="R13" s="112"/>
      <c r="S13" s="47">
        <v>0</v>
      </c>
      <c r="T13" s="59"/>
      <c r="U13" s="248"/>
      <c r="V13" s="59"/>
      <c r="W13" s="66">
        <v>0</v>
      </c>
      <c r="X13" s="53"/>
      <c r="Y13" s="247">
        <v>3</v>
      </c>
      <c r="Z13" s="47">
        <v>0</v>
      </c>
      <c r="AA13" s="59"/>
      <c r="AB13" s="122"/>
      <c r="AC13" s="66">
        <v>0</v>
      </c>
      <c r="AD13" s="53"/>
      <c r="AE13" s="47">
        <v>15</v>
      </c>
      <c r="AF13" s="59">
        <v>5</v>
      </c>
      <c r="AG13" s="247"/>
      <c r="AH13" s="112"/>
      <c r="AI13" s="66"/>
      <c r="AJ13" s="47">
        <v>0</v>
      </c>
      <c r="AK13" s="247">
        <v>0</v>
      </c>
      <c r="AL13" s="53"/>
      <c r="AM13" s="47">
        <v>0</v>
      </c>
      <c r="AN13" s="147"/>
      <c r="AO13" s="232">
        <v>0</v>
      </c>
      <c r="AP13" s="232">
        <v>0</v>
      </c>
      <c r="AQ13" s="112">
        <v>0</v>
      </c>
      <c r="AR13" s="112">
        <v>0</v>
      </c>
      <c r="AS13" s="247"/>
      <c r="AT13" s="53"/>
      <c r="AU13" s="66"/>
      <c r="AV13" s="47">
        <v>0</v>
      </c>
      <c r="AW13" s="49"/>
      <c r="AX13" s="49"/>
    </row>
    <row r="14" spans="1:50" ht="21.75" customHeight="1" x14ac:dyDescent="0.3">
      <c r="A14" s="719"/>
      <c r="B14" s="647"/>
      <c r="C14" s="711"/>
      <c r="D14" s="85" t="s">
        <v>103</v>
      </c>
      <c r="E14" s="41">
        <f t="shared" si="0"/>
        <v>0</v>
      </c>
      <c r="F14" s="42">
        <f t="shared" si="1"/>
        <v>0</v>
      </c>
      <c r="G14" s="42">
        <f t="shared" si="2"/>
        <v>0</v>
      </c>
      <c r="H14" s="42">
        <f t="shared" si="3"/>
        <v>0</v>
      </c>
      <c r="I14" s="43">
        <f t="shared" si="4"/>
        <v>0</v>
      </c>
      <c r="J14" s="89">
        <f t="shared" si="5"/>
        <v>0</v>
      </c>
      <c r="K14" s="650"/>
      <c r="L14" s="650"/>
      <c r="M14" s="650"/>
      <c r="N14" s="650"/>
      <c r="O14" s="650"/>
      <c r="P14" s="249">
        <v>0</v>
      </c>
      <c r="Q14" s="133"/>
      <c r="R14" s="133"/>
      <c r="S14" s="91">
        <v>0</v>
      </c>
      <c r="T14" s="102"/>
      <c r="U14" s="250"/>
      <c r="V14" s="102"/>
      <c r="W14" s="104">
        <v>0</v>
      </c>
      <c r="X14" s="95"/>
      <c r="Y14" s="249"/>
      <c r="Z14" s="91">
        <v>0</v>
      </c>
      <c r="AA14" s="102"/>
      <c r="AB14" s="143"/>
      <c r="AC14" s="104">
        <v>0</v>
      </c>
      <c r="AD14" s="95"/>
      <c r="AE14" s="91">
        <v>0</v>
      </c>
      <c r="AF14" s="102"/>
      <c r="AG14" s="249"/>
      <c r="AH14" s="133"/>
      <c r="AI14" s="104"/>
      <c r="AJ14" s="91">
        <v>0</v>
      </c>
      <c r="AK14" s="249">
        <v>0</v>
      </c>
      <c r="AL14" s="95"/>
      <c r="AM14" s="91">
        <v>0</v>
      </c>
      <c r="AN14" s="148"/>
      <c r="AO14" s="237">
        <v>0</v>
      </c>
      <c r="AP14" s="237">
        <v>0</v>
      </c>
      <c r="AQ14" s="133">
        <v>0</v>
      </c>
      <c r="AR14" s="133">
        <v>0</v>
      </c>
      <c r="AS14" s="249"/>
      <c r="AT14" s="95"/>
      <c r="AU14" s="104"/>
      <c r="AV14" s="91">
        <v>0</v>
      </c>
      <c r="AW14" s="92"/>
      <c r="AX14" s="92"/>
    </row>
    <row r="15" spans="1:50" ht="21.75" customHeight="1" x14ac:dyDescent="0.3">
      <c r="A15" s="712" t="s">
        <v>1032</v>
      </c>
      <c r="B15" s="646" t="s">
        <v>1033</v>
      </c>
      <c r="C15" s="710" t="s">
        <v>186</v>
      </c>
      <c r="D15" s="37" t="s">
        <v>72</v>
      </c>
      <c r="E15" s="41">
        <f t="shared" si="0"/>
        <v>15</v>
      </c>
      <c r="F15" s="42">
        <f t="shared" si="1"/>
        <v>10</v>
      </c>
      <c r="G15" s="42">
        <f t="shared" si="2"/>
        <v>0</v>
      </c>
      <c r="H15" s="42">
        <f t="shared" si="3"/>
        <v>0</v>
      </c>
      <c r="I15" s="43">
        <f t="shared" si="4"/>
        <v>0</v>
      </c>
      <c r="J15" s="44">
        <f t="shared" si="5"/>
        <v>25</v>
      </c>
      <c r="K15" s="681">
        <f>(J15+(J16/5))</f>
        <v>25</v>
      </c>
      <c r="L15" s="649"/>
      <c r="M15" s="723"/>
      <c r="N15" s="651">
        <f>K15+(L15*2)+(M15*30)</f>
        <v>25</v>
      </c>
      <c r="O15" s="649">
        <f>IF(N15=0,"",RANK(N15,N:N,0))</f>
        <v>90</v>
      </c>
      <c r="P15" s="247">
        <v>0</v>
      </c>
      <c r="Q15" s="112"/>
      <c r="R15" s="112"/>
      <c r="S15" s="47">
        <v>0</v>
      </c>
      <c r="T15" s="59"/>
      <c r="U15" s="248"/>
      <c r="V15" s="59"/>
      <c r="W15" s="66">
        <v>0</v>
      </c>
      <c r="X15" s="53"/>
      <c r="Y15" s="247"/>
      <c r="Z15" s="47">
        <v>0</v>
      </c>
      <c r="AA15" s="59"/>
      <c r="AB15" s="122"/>
      <c r="AC15" s="66">
        <v>0</v>
      </c>
      <c r="AD15" s="53"/>
      <c r="AE15" s="47">
        <v>0</v>
      </c>
      <c r="AF15" s="59"/>
      <c r="AG15" s="247"/>
      <c r="AH15" s="112"/>
      <c r="AI15" s="66"/>
      <c r="AJ15" s="47">
        <v>0</v>
      </c>
      <c r="AK15" s="247">
        <v>0</v>
      </c>
      <c r="AL15" s="53"/>
      <c r="AM15" s="47">
        <v>0</v>
      </c>
      <c r="AN15" s="147"/>
      <c r="AO15" s="232">
        <v>10</v>
      </c>
      <c r="AP15" s="232">
        <v>0</v>
      </c>
      <c r="AQ15" s="112">
        <v>0</v>
      </c>
      <c r="AR15" s="112">
        <v>0</v>
      </c>
      <c r="AS15" s="247">
        <v>15</v>
      </c>
      <c r="AT15" s="53"/>
      <c r="AU15" s="66"/>
      <c r="AV15" s="47">
        <v>5</v>
      </c>
      <c r="AW15" s="49"/>
      <c r="AX15" s="49"/>
    </row>
    <row r="16" spans="1:50" ht="21.75" customHeight="1" x14ac:dyDescent="0.3">
      <c r="A16" s="719"/>
      <c r="B16" s="647"/>
      <c r="C16" s="711"/>
      <c r="D16" s="85" t="s">
        <v>103</v>
      </c>
      <c r="E16" s="41">
        <f t="shared" si="0"/>
        <v>0</v>
      </c>
      <c r="F16" s="42">
        <f t="shared" si="1"/>
        <v>0</v>
      </c>
      <c r="G16" s="42">
        <f t="shared" si="2"/>
        <v>0</v>
      </c>
      <c r="H16" s="42">
        <f t="shared" si="3"/>
        <v>0</v>
      </c>
      <c r="I16" s="43">
        <f t="shared" si="4"/>
        <v>0</v>
      </c>
      <c r="J16" s="89">
        <f t="shared" si="5"/>
        <v>0</v>
      </c>
      <c r="K16" s="650"/>
      <c r="L16" s="650"/>
      <c r="M16" s="650"/>
      <c r="N16" s="650"/>
      <c r="O16" s="650"/>
      <c r="P16" s="249">
        <v>0</v>
      </c>
      <c r="Q16" s="133"/>
      <c r="R16" s="133"/>
      <c r="S16" s="91">
        <v>0</v>
      </c>
      <c r="T16" s="102"/>
      <c r="U16" s="250"/>
      <c r="V16" s="102"/>
      <c r="W16" s="104">
        <v>0</v>
      </c>
      <c r="X16" s="95"/>
      <c r="Y16" s="249"/>
      <c r="Z16" s="91">
        <v>0</v>
      </c>
      <c r="AA16" s="102"/>
      <c r="AB16" s="143"/>
      <c r="AC16" s="104">
        <v>0</v>
      </c>
      <c r="AD16" s="95"/>
      <c r="AE16" s="91">
        <v>0</v>
      </c>
      <c r="AF16" s="102"/>
      <c r="AG16" s="249"/>
      <c r="AH16" s="133"/>
      <c r="AI16" s="104"/>
      <c r="AJ16" s="91">
        <v>0</v>
      </c>
      <c r="AK16" s="249">
        <v>0</v>
      </c>
      <c r="AL16" s="95"/>
      <c r="AM16" s="91">
        <v>0</v>
      </c>
      <c r="AN16" s="148"/>
      <c r="AO16" s="237">
        <v>0</v>
      </c>
      <c r="AP16" s="237">
        <v>0</v>
      </c>
      <c r="AQ16" s="133">
        <v>0</v>
      </c>
      <c r="AR16" s="133">
        <v>0</v>
      </c>
      <c r="AS16" s="249"/>
      <c r="AT16" s="95"/>
      <c r="AU16" s="104"/>
      <c r="AV16" s="91">
        <v>0</v>
      </c>
      <c r="AW16" s="92"/>
      <c r="AX16" s="92"/>
    </row>
    <row r="17" spans="1:50" ht="21.75" customHeight="1" x14ac:dyDescent="0.3">
      <c r="A17" s="720" t="s">
        <v>1039</v>
      </c>
      <c r="B17" s="646" t="s">
        <v>1040</v>
      </c>
      <c r="C17" s="710" t="s">
        <v>358</v>
      </c>
      <c r="D17" s="37" t="s">
        <v>72</v>
      </c>
      <c r="E17" s="41">
        <f t="shared" si="0"/>
        <v>5</v>
      </c>
      <c r="F17" s="42">
        <f t="shared" si="1"/>
        <v>0</v>
      </c>
      <c r="G17" s="42">
        <f t="shared" si="2"/>
        <v>0</v>
      </c>
      <c r="H17" s="42">
        <f t="shared" si="3"/>
        <v>0</v>
      </c>
      <c r="I17" s="43">
        <f t="shared" si="4"/>
        <v>0</v>
      </c>
      <c r="J17" s="44">
        <f t="shared" si="5"/>
        <v>5</v>
      </c>
      <c r="K17" s="681">
        <f>(J17+(J18/5))</f>
        <v>5</v>
      </c>
      <c r="L17" s="649"/>
      <c r="M17" s="723"/>
      <c r="N17" s="651">
        <f>K17+(L17*2)+(M17*30)</f>
        <v>5</v>
      </c>
      <c r="O17" s="649">
        <f>IF(N17=0,"",RANK(N17,N:N,0))</f>
        <v>106</v>
      </c>
      <c r="P17" s="247">
        <v>0</v>
      </c>
      <c r="Q17" s="112"/>
      <c r="R17" s="112"/>
      <c r="S17" s="47">
        <v>0</v>
      </c>
      <c r="T17" s="59"/>
      <c r="U17" s="248"/>
      <c r="V17" s="59"/>
      <c r="W17" s="66">
        <v>0</v>
      </c>
      <c r="X17" s="53"/>
      <c r="Y17" s="247"/>
      <c r="Z17" s="47">
        <v>0</v>
      </c>
      <c r="AA17" s="59"/>
      <c r="AB17" s="122"/>
      <c r="AC17" s="66">
        <v>0</v>
      </c>
      <c r="AD17" s="53"/>
      <c r="AE17" s="47">
        <v>0</v>
      </c>
      <c r="AF17" s="59"/>
      <c r="AG17" s="247"/>
      <c r="AH17" s="112"/>
      <c r="AI17" s="66"/>
      <c r="AJ17" s="47">
        <v>0</v>
      </c>
      <c r="AK17" s="247">
        <v>0</v>
      </c>
      <c r="AL17" s="53"/>
      <c r="AM17" s="170">
        <v>5</v>
      </c>
      <c r="AN17" s="147"/>
      <c r="AO17" s="232">
        <v>0</v>
      </c>
      <c r="AP17" s="232">
        <v>0</v>
      </c>
      <c r="AQ17" s="112">
        <v>0</v>
      </c>
      <c r="AR17" s="112">
        <v>0</v>
      </c>
      <c r="AS17" s="247"/>
      <c r="AT17" s="53"/>
      <c r="AU17" s="66"/>
      <c r="AV17" s="47">
        <v>0</v>
      </c>
      <c r="AW17" s="49"/>
      <c r="AX17" s="49"/>
    </row>
    <row r="18" spans="1:50" ht="21.75" customHeight="1" x14ac:dyDescent="0.3">
      <c r="A18" s="713"/>
      <c r="B18" s="647"/>
      <c r="C18" s="711"/>
      <c r="D18" s="85" t="s">
        <v>103</v>
      </c>
      <c r="E18" s="41">
        <f t="shared" si="0"/>
        <v>0</v>
      </c>
      <c r="F18" s="42">
        <f t="shared" si="1"/>
        <v>0</v>
      </c>
      <c r="G18" s="42">
        <f t="shared" si="2"/>
        <v>0</v>
      </c>
      <c r="H18" s="42">
        <f t="shared" si="3"/>
        <v>0</v>
      </c>
      <c r="I18" s="43">
        <f t="shared" si="4"/>
        <v>0</v>
      </c>
      <c r="J18" s="89">
        <f t="shared" si="5"/>
        <v>0</v>
      </c>
      <c r="K18" s="650"/>
      <c r="L18" s="650"/>
      <c r="M18" s="650"/>
      <c r="N18" s="650"/>
      <c r="O18" s="650"/>
      <c r="P18" s="249">
        <v>0</v>
      </c>
      <c r="Q18" s="133"/>
      <c r="R18" s="133"/>
      <c r="S18" s="91">
        <v>0</v>
      </c>
      <c r="T18" s="102"/>
      <c r="U18" s="250"/>
      <c r="V18" s="102"/>
      <c r="W18" s="104">
        <v>0</v>
      </c>
      <c r="X18" s="95"/>
      <c r="Y18" s="249"/>
      <c r="Z18" s="91">
        <v>0</v>
      </c>
      <c r="AA18" s="102"/>
      <c r="AB18" s="143"/>
      <c r="AC18" s="104">
        <v>0</v>
      </c>
      <c r="AD18" s="95"/>
      <c r="AE18" s="91">
        <v>0</v>
      </c>
      <c r="AF18" s="102"/>
      <c r="AG18" s="249"/>
      <c r="AH18" s="133"/>
      <c r="AI18" s="104"/>
      <c r="AJ18" s="91">
        <v>0</v>
      </c>
      <c r="AK18" s="249">
        <v>0</v>
      </c>
      <c r="AL18" s="95"/>
      <c r="AM18" s="178">
        <v>0</v>
      </c>
      <c r="AN18" s="148"/>
      <c r="AO18" s="237">
        <v>0</v>
      </c>
      <c r="AP18" s="237">
        <v>0</v>
      </c>
      <c r="AQ18" s="133">
        <v>0</v>
      </c>
      <c r="AR18" s="133">
        <v>0</v>
      </c>
      <c r="AS18" s="249"/>
      <c r="AT18" s="95"/>
      <c r="AU18" s="104"/>
      <c r="AV18" s="91">
        <v>0</v>
      </c>
      <c r="AW18" s="92"/>
      <c r="AX18" s="92"/>
    </row>
    <row r="19" spans="1:50" ht="21.75" customHeight="1" x14ac:dyDescent="0.3">
      <c r="A19" s="712" t="s">
        <v>1046</v>
      </c>
      <c r="B19" s="646" t="s">
        <v>157</v>
      </c>
      <c r="C19" s="710" t="s">
        <v>338</v>
      </c>
      <c r="D19" s="37" t="s">
        <v>72</v>
      </c>
      <c r="E19" s="41">
        <f t="shared" si="0"/>
        <v>0</v>
      </c>
      <c r="F19" s="42">
        <f t="shared" si="1"/>
        <v>0</v>
      </c>
      <c r="G19" s="42">
        <f t="shared" si="2"/>
        <v>0</v>
      </c>
      <c r="H19" s="42">
        <f t="shared" si="3"/>
        <v>0</v>
      </c>
      <c r="I19" s="43">
        <f t="shared" si="4"/>
        <v>0</v>
      </c>
      <c r="J19" s="44">
        <f t="shared" si="5"/>
        <v>0</v>
      </c>
      <c r="K19" s="681">
        <f>(J19+(J20/5))</f>
        <v>0</v>
      </c>
      <c r="L19" s="649">
        <f>Nemzetközi!C198</f>
        <v>0</v>
      </c>
      <c r="M19" s="723"/>
      <c r="N19" s="651">
        <f>K19+(L19*2)+(M19*30)</f>
        <v>0</v>
      </c>
      <c r="O19" s="649" t="str">
        <f>IF(N19=0,"",RANK(N19,N:N,0))</f>
        <v/>
      </c>
      <c r="P19" s="247">
        <v>0</v>
      </c>
      <c r="Q19" s="112"/>
      <c r="R19" s="112"/>
      <c r="S19" s="47">
        <v>0</v>
      </c>
      <c r="T19" s="59"/>
      <c r="U19" s="248"/>
      <c r="V19" s="59"/>
      <c r="W19" s="66">
        <v>0</v>
      </c>
      <c r="X19" s="53"/>
      <c r="Y19" s="247"/>
      <c r="Z19" s="47">
        <v>0</v>
      </c>
      <c r="AA19" s="59"/>
      <c r="AB19" s="122"/>
      <c r="AC19" s="66">
        <v>0</v>
      </c>
      <c r="AD19" s="53"/>
      <c r="AE19" s="47">
        <v>0</v>
      </c>
      <c r="AF19" s="59"/>
      <c r="AG19" s="247"/>
      <c r="AH19" s="112"/>
      <c r="AI19" s="66"/>
      <c r="AJ19" s="47">
        <v>0</v>
      </c>
      <c r="AK19" s="247">
        <v>0</v>
      </c>
      <c r="AL19" s="53"/>
      <c r="AM19" s="47">
        <v>0</v>
      </c>
      <c r="AN19" s="147"/>
      <c r="AO19" s="232">
        <v>0</v>
      </c>
      <c r="AP19" s="232">
        <v>0</v>
      </c>
      <c r="AQ19" s="112">
        <v>0</v>
      </c>
      <c r="AR19" s="112">
        <v>0</v>
      </c>
      <c r="AS19" s="247"/>
      <c r="AT19" s="53"/>
      <c r="AU19" s="66"/>
      <c r="AV19" s="47">
        <v>0</v>
      </c>
      <c r="AW19" s="49"/>
      <c r="AX19" s="49"/>
    </row>
    <row r="20" spans="1:50" ht="21.75" customHeight="1" x14ac:dyDescent="0.3">
      <c r="A20" s="713"/>
      <c r="B20" s="647"/>
      <c r="C20" s="711"/>
      <c r="D20" s="85" t="s">
        <v>103</v>
      </c>
      <c r="E20" s="41">
        <f t="shared" si="0"/>
        <v>0</v>
      </c>
      <c r="F20" s="42">
        <f t="shared" si="1"/>
        <v>0</v>
      </c>
      <c r="G20" s="42">
        <f t="shared" si="2"/>
        <v>0</v>
      </c>
      <c r="H20" s="42">
        <f t="shared" si="3"/>
        <v>0</v>
      </c>
      <c r="I20" s="43">
        <f t="shared" si="4"/>
        <v>0</v>
      </c>
      <c r="J20" s="89">
        <f t="shared" si="5"/>
        <v>0</v>
      </c>
      <c r="K20" s="650"/>
      <c r="L20" s="650"/>
      <c r="M20" s="650"/>
      <c r="N20" s="650"/>
      <c r="O20" s="650"/>
      <c r="P20" s="249">
        <v>0</v>
      </c>
      <c r="Q20" s="133"/>
      <c r="R20" s="133"/>
      <c r="S20" s="91">
        <v>0</v>
      </c>
      <c r="T20" s="102"/>
      <c r="U20" s="250"/>
      <c r="V20" s="102"/>
      <c r="W20" s="104">
        <v>0</v>
      </c>
      <c r="X20" s="95"/>
      <c r="Y20" s="249"/>
      <c r="Z20" s="91">
        <v>0</v>
      </c>
      <c r="AA20" s="102"/>
      <c r="AB20" s="143"/>
      <c r="AC20" s="104">
        <v>0</v>
      </c>
      <c r="AD20" s="95"/>
      <c r="AE20" s="91">
        <v>0</v>
      </c>
      <c r="AF20" s="102"/>
      <c r="AG20" s="249"/>
      <c r="AH20" s="133"/>
      <c r="AI20" s="104"/>
      <c r="AJ20" s="91">
        <v>0</v>
      </c>
      <c r="AK20" s="249">
        <v>0</v>
      </c>
      <c r="AL20" s="95"/>
      <c r="AM20" s="91">
        <v>0</v>
      </c>
      <c r="AN20" s="148"/>
      <c r="AO20" s="237">
        <v>0</v>
      </c>
      <c r="AP20" s="237">
        <v>0</v>
      </c>
      <c r="AQ20" s="133">
        <v>0</v>
      </c>
      <c r="AR20" s="133">
        <v>0</v>
      </c>
      <c r="AS20" s="249"/>
      <c r="AT20" s="95"/>
      <c r="AU20" s="104"/>
      <c r="AV20" s="91">
        <v>0</v>
      </c>
      <c r="AW20" s="92"/>
      <c r="AX20" s="92"/>
    </row>
    <row r="21" spans="1:50" ht="21.75" customHeight="1" x14ac:dyDescent="0.3">
      <c r="A21" s="712" t="s">
        <v>177</v>
      </c>
      <c r="B21" s="646" t="s">
        <v>178</v>
      </c>
      <c r="C21" s="710" t="s">
        <v>116</v>
      </c>
      <c r="D21" s="37" t="s">
        <v>72</v>
      </c>
      <c r="E21" s="41">
        <f t="shared" si="0"/>
        <v>40</v>
      </c>
      <c r="F21" s="42">
        <f t="shared" si="1"/>
        <v>25</v>
      </c>
      <c r="G21" s="42">
        <f t="shared" si="2"/>
        <v>0</v>
      </c>
      <c r="H21" s="42">
        <f t="shared" si="3"/>
        <v>0</v>
      </c>
      <c r="I21" s="43">
        <f t="shared" si="4"/>
        <v>0</v>
      </c>
      <c r="J21" s="44">
        <f t="shared" si="5"/>
        <v>65</v>
      </c>
      <c r="K21" s="681">
        <f>(J21+(J22/5))</f>
        <v>77</v>
      </c>
      <c r="L21" s="649"/>
      <c r="M21" s="723"/>
      <c r="N21" s="651">
        <f>K21+(L21*2)+(M21*30)</f>
        <v>77</v>
      </c>
      <c r="O21" s="649">
        <f>IF(N21=0,"",RANK(N21,N:N,0))</f>
        <v>70</v>
      </c>
      <c r="P21" s="247">
        <v>0</v>
      </c>
      <c r="Q21" s="112"/>
      <c r="R21" s="112"/>
      <c r="S21" s="47">
        <v>0</v>
      </c>
      <c r="T21" s="59"/>
      <c r="U21" s="248"/>
      <c r="V21" s="59"/>
      <c r="W21" s="66">
        <v>0</v>
      </c>
      <c r="X21" s="53"/>
      <c r="Y21" s="247"/>
      <c r="Z21" s="47">
        <v>0</v>
      </c>
      <c r="AA21" s="59"/>
      <c r="AB21" s="122"/>
      <c r="AC21" s="66">
        <v>0</v>
      </c>
      <c r="AD21" s="53"/>
      <c r="AE21" s="47">
        <v>0</v>
      </c>
      <c r="AF21" s="59"/>
      <c r="AG21" s="247"/>
      <c r="AH21" s="112">
        <v>40</v>
      </c>
      <c r="AI21" s="66"/>
      <c r="AJ21" s="47">
        <v>0</v>
      </c>
      <c r="AK21" s="247">
        <v>0</v>
      </c>
      <c r="AL21" s="53">
        <v>25</v>
      </c>
      <c r="AM21" s="47">
        <v>0</v>
      </c>
      <c r="AN21" s="147"/>
      <c r="AO21" s="232">
        <v>0</v>
      </c>
      <c r="AP21" s="232">
        <v>0</v>
      </c>
      <c r="AQ21" s="112">
        <v>0</v>
      </c>
      <c r="AR21" s="112">
        <v>0</v>
      </c>
      <c r="AS21" s="247"/>
      <c r="AT21" s="53"/>
      <c r="AU21" s="66"/>
      <c r="AV21" s="47">
        <v>0</v>
      </c>
      <c r="AW21" s="49"/>
      <c r="AX21" s="49"/>
    </row>
    <row r="22" spans="1:50" ht="21.75" customHeight="1" x14ac:dyDescent="0.3">
      <c r="A22" s="713"/>
      <c r="B22" s="647"/>
      <c r="C22" s="711"/>
      <c r="D22" s="85" t="s">
        <v>103</v>
      </c>
      <c r="E22" s="41">
        <f t="shared" si="0"/>
        <v>60</v>
      </c>
      <c r="F22" s="42">
        <f t="shared" si="1"/>
        <v>0</v>
      </c>
      <c r="G22" s="42">
        <f t="shared" si="2"/>
        <v>0</v>
      </c>
      <c r="H22" s="42">
        <f t="shared" si="3"/>
        <v>0</v>
      </c>
      <c r="I22" s="43">
        <f t="shared" si="4"/>
        <v>0</v>
      </c>
      <c r="J22" s="89">
        <f t="shared" si="5"/>
        <v>60</v>
      </c>
      <c r="K22" s="650"/>
      <c r="L22" s="650"/>
      <c r="M22" s="650"/>
      <c r="N22" s="650"/>
      <c r="O22" s="650"/>
      <c r="P22" s="249">
        <v>0</v>
      </c>
      <c r="Q22" s="133"/>
      <c r="R22" s="133"/>
      <c r="S22" s="91">
        <v>0</v>
      </c>
      <c r="T22" s="102"/>
      <c r="U22" s="250"/>
      <c r="V22" s="102"/>
      <c r="W22" s="104">
        <v>0</v>
      </c>
      <c r="X22" s="95"/>
      <c r="Y22" s="249"/>
      <c r="Z22" s="91">
        <v>0</v>
      </c>
      <c r="AA22" s="102"/>
      <c r="AB22" s="143"/>
      <c r="AC22" s="104">
        <v>0</v>
      </c>
      <c r="AD22" s="95"/>
      <c r="AE22" s="91">
        <v>0</v>
      </c>
      <c r="AF22" s="102"/>
      <c r="AG22" s="249"/>
      <c r="AH22" s="133">
        <v>60</v>
      </c>
      <c r="AI22" s="104"/>
      <c r="AJ22" s="91">
        <v>0</v>
      </c>
      <c r="AK22" s="249">
        <v>0</v>
      </c>
      <c r="AL22" s="95"/>
      <c r="AM22" s="91">
        <v>0</v>
      </c>
      <c r="AN22" s="148"/>
      <c r="AO22" s="237">
        <v>0</v>
      </c>
      <c r="AP22" s="237">
        <v>0</v>
      </c>
      <c r="AQ22" s="133">
        <v>0</v>
      </c>
      <c r="AR22" s="133">
        <v>0</v>
      </c>
      <c r="AS22" s="249"/>
      <c r="AT22" s="95"/>
      <c r="AU22" s="104"/>
      <c r="AV22" s="91">
        <v>0</v>
      </c>
      <c r="AW22" s="92"/>
      <c r="AX22" s="92"/>
    </row>
    <row r="23" spans="1:50" ht="21.75" customHeight="1" x14ac:dyDescent="0.3">
      <c r="A23" s="712" t="s">
        <v>1058</v>
      </c>
      <c r="B23" s="646" t="s">
        <v>1059</v>
      </c>
      <c r="C23" s="710" t="s">
        <v>166</v>
      </c>
      <c r="D23" s="37" t="s">
        <v>72</v>
      </c>
      <c r="E23" s="41">
        <f t="shared" si="0"/>
        <v>100</v>
      </c>
      <c r="F23" s="42">
        <f t="shared" si="1"/>
        <v>64</v>
      </c>
      <c r="G23" s="42">
        <f t="shared" si="2"/>
        <v>60</v>
      </c>
      <c r="H23" s="42">
        <f t="shared" si="3"/>
        <v>60</v>
      </c>
      <c r="I23" s="43">
        <f t="shared" si="4"/>
        <v>60</v>
      </c>
      <c r="J23" s="44">
        <f t="shared" si="5"/>
        <v>344</v>
      </c>
      <c r="K23" s="681">
        <f>(J23+(J24/5))</f>
        <v>438</v>
      </c>
      <c r="L23" s="649">
        <f>Nemzetközi!C200</f>
        <v>50</v>
      </c>
      <c r="M23" s="723">
        <f>Nemzetközi!D200</f>
        <v>0</v>
      </c>
      <c r="N23" s="651">
        <f>K23+(L23*2)+(M23*30)</f>
        <v>538</v>
      </c>
      <c r="O23" s="649">
        <f>IF(N23=0,"",RANK(N23,N:N,0))</f>
        <v>21</v>
      </c>
      <c r="P23" s="247">
        <v>0</v>
      </c>
      <c r="Q23" s="112"/>
      <c r="R23" s="112"/>
      <c r="S23" s="47">
        <v>0</v>
      </c>
      <c r="T23" s="59"/>
      <c r="U23" s="248"/>
      <c r="V23" s="59"/>
      <c r="W23" s="66">
        <v>0</v>
      </c>
      <c r="X23" s="53"/>
      <c r="Y23" s="247"/>
      <c r="Z23" s="47">
        <v>0</v>
      </c>
      <c r="AA23" s="59"/>
      <c r="AB23" s="122">
        <v>64</v>
      </c>
      <c r="AC23" s="66">
        <v>60</v>
      </c>
      <c r="AD23" s="53"/>
      <c r="AE23" s="47">
        <v>0</v>
      </c>
      <c r="AF23" s="59"/>
      <c r="AG23" s="247"/>
      <c r="AH23" s="112">
        <v>60</v>
      </c>
      <c r="AI23" s="66">
        <v>60</v>
      </c>
      <c r="AJ23" s="47">
        <v>0</v>
      </c>
      <c r="AK23" s="247">
        <v>0</v>
      </c>
      <c r="AL23" s="53"/>
      <c r="AM23" s="47">
        <v>60</v>
      </c>
      <c r="AN23" s="147">
        <v>100</v>
      </c>
      <c r="AO23" s="232">
        <v>0</v>
      </c>
      <c r="AP23" s="232">
        <v>20</v>
      </c>
      <c r="AQ23" s="112">
        <v>0</v>
      </c>
      <c r="AR23" s="112">
        <v>0</v>
      </c>
      <c r="AS23" s="247"/>
      <c r="AT23" s="53"/>
      <c r="AU23" s="66">
        <v>60</v>
      </c>
      <c r="AV23" s="47">
        <v>0</v>
      </c>
      <c r="AW23" s="49"/>
      <c r="AX23" s="49"/>
    </row>
    <row r="24" spans="1:50" ht="21.75" customHeight="1" x14ac:dyDescent="0.3">
      <c r="A24" s="713"/>
      <c r="B24" s="647"/>
      <c r="C24" s="711"/>
      <c r="D24" s="85" t="s">
        <v>103</v>
      </c>
      <c r="E24" s="41">
        <f t="shared" si="0"/>
        <v>150</v>
      </c>
      <c r="F24" s="42">
        <f t="shared" si="1"/>
        <v>100</v>
      </c>
      <c r="G24" s="42">
        <f t="shared" si="2"/>
        <v>100</v>
      </c>
      <c r="H24" s="42">
        <f t="shared" si="3"/>
        <v>80</v>
      </c>
      <c r="I24" s="43">
        <f t="shared" si="4"/>
        <v>40</v>
      </c>
      <c r="J24" s="89">
        <f t="shared" si="5"/>
        <v>470</v>
      </c>
      <c r="K24" s="650"/>
      <c r="L24" s="650"/>
      <c r="M24" s="650"/>
      <c r="N24" s="650"/>
      <c r="O24" s="650"/>
      <c r="P24" s="249">
        <v>0</v>
      </c>
      <c r="Q24" s="133"/>
      <c r="R24" s="133"/>
      <c r="S24" s="91">
        <v>0</v>
      </c>
      <c r="T24" s="102"/>
      <c r="U24" s="250"/>
      <c r="V24" s="102"/>
      <c r="W24" s="104">
        <v>0</v>
      </c>
      <c r="X24" s="95"/>
      <c r="Y24" s="249"/>
      <c r="Z24" s="91">
        <v>0</v>
      </c>
      <c r="AA24" s="102"/>
      <c r="AB24" s="143">
        <v>80</v>
      </c>
      <c r="AC24" s="104">
        <v>40</v>
      </c>
      <c r="AD24" s="95"/>
      <c r="AE24" s="91">
        <v>0</v>
      </c>
      <c r="AF24" s="102"/>
      <c r="AG24" s="249"/>
      <c r="AH24" s="133">
        <v>100</v>
      </c>
      <c r="AI24" s="104">
        <v>100</v>
      </c>
      <c r="AJ24" s="91">
        <v>0</v>
      </c>
      <c r="AK24" s="249">
        <v>0</v>
      </c>
      <c r="AL24" s="95"/>
      <c r="AM24" s="91">
        <v>0</v>
      </c>
      <c r="AN24" s="148"/>
      <c r="AO24" s="237">
        <v>0</v>
      </c>
      <c r="AP24" s="237">
        <v>12</v>
      </c>
      <c r="AQ24" s="133">
        <v>0</v>
      </c>
      <c r="AR24" s="133">
        <v>0</v>
      </c>
      <c r="AS24" s="249"/>
      <c r="AT24" s="95"/>
      <c r="AU24" s="104">
        <v>150</v>
      </c>
      <c r="AV24" s="91">
        <v>0</v>
      </c>
      <c r="AW24" s="92"/>
      <c r="AX24" s="92"/>
    </row>
    <row r="25" spans="1:50" ht="21.75" customHeight="1" x14ac:dyDescent="0.3">
      <c r="A25" s="712" t="s">
        <v>1065</v>
      </c>
      <c r="B25" s="646" t="s">
        <v>1066</v>
      </c>
      <c r="C25" s="710" t="s">
        <v>338</v>
      </c>
      <c r="D25" s="37" t="s">
        <v>72</v>
      </c>
      <c r="E25" s="41">
        <f t="shared" si="0"/>
        <v>100</v>
      </c>
      <c r="F25" s="42">
        <f t="shared" si="1"/>
        <v>76</v>
      </c>
      <c r="G25" s="42">
        <f t="shared" si="2"/>
        <v>60</v>
      </c>
      <c r="H25" s="42">
        <f t="shared" si="3"/>
        <v>60</v>
      </c>
      <c r="I25" s="43">
        <f t="shared" si="4"/>
        <v>60</v>
      </c>
      <c r="J25" s="44">
        <f t="shared" si="5"/>
        <v>356</v>
      </c>
      <c r="K25" s="681">
        <f>(J25+(J26/5))</f>
        <v>418.4</v>
      </c>
      <c r="L25" s="649">
        <f>Nemzetközi!C203</f>
        <v>44</v>
      </c>
      <c r="M25" s="723">
        <f>Nemzetközi!D203</f>
        <v>0</v>
      </c>
      <c r="N25" s="651">
        <f>K25+(L25*2)+(M25*30)</f>
        <v>506.4</v>
      </c>
      <c r="O25" s="649">
        <f>IF(N25=0,"",RANK(N25,N:N,0))</f>
        <v>22</v>
      </c>
      <c r="P25" s="247">
        <v>0</v>
      </c>
      <c r="Q25" s="112"/>
      <c r="R25" s="112"/>
      <c r="S25" s="47">
        <v>0</v>
      </c>
      <c r="T25" s="59"/>
      <c r="U25" s="248"/>
      <c r="V25" s="59"/>
      <c r="W25" s="66">
        <v>0</v>
      </c>
      <c r="X25" s="53">
        <v>60</v>
      </c>
      <c r="Y25" s="247"/>
      <c r="Z25" s="47">
        <v>40</v>
      </c>
      <c r="AA25" s="59">
        <v>40</v>
      </c>
      <c r="AB25" s="122">
        <v>76</v>
      </c>
      <c r="AC25" s="66">
        <v>0</v>
      </c>
      <c r="AD25" s="53">
        <v>60</v>
      </c>
      <c r="AE25" s="47">
        <v>0</v>
      </c>
      <c r="AF25" s="59"/>
      <c r="AG25" s="247"/>
      <c r="AH25" s="112">
        <v>100</v>
      </c>
      <c r="AI25" s="66"/>
      <c r="AJ25" s="47">
        <v>0</v>
      </c>
      <c r="AK25" s="247">
        <v>0</v>
      </c>
      <c r="AL25" s="53"/>
      <c r="AM25" s="47">
        <v>0</v>
      </c>
      <c r="AN25" s="147"/>
      <c r="AO25" s="232">
        <v>0</v>
      </c>
      <c r="AP25" s="232">
        <v>0</v>
      </c>
      <c r="AQ25" s="112">
        <v>10</v>
      </c>
      <c r="AR25" s="112">
        <v>20</v>
      </c>
      <c r="AS25" s="247"/>
      <c r="AT25" s="53"/>
      <c r="AU25" s="66">
        <v>60</v>
      </c>
      <c r="AV25" s="47">
        <v>0</v>
      </c>
      <c r="AW25" s="49"/>
      <c r="AX25" s="49"/>
    </row>
    <row r="26" spans="1:50" ht="21.75" customHeight="1" x14ac:dyDescent="0.3">
      <c r="A26" s="713"/>
      <c r="B26" s="647"/>
      <c r="C26" s="711"/>
      <c r="D26" s="85" t="s">
        <v>103</v>
      </c>
      <c r="E26" s="41">
        <f t="shared" si="0"/>
        <v>150</v>
      </c>
      <c r="F26" s="42">
        <f t="shared" si="1"/>
        <v>88</v>
      </c>
      <c r="G26" s="42">
        <f t="shared" si="2"/>
        <v>40</v>
      </c>
      <c r="H26" s="42">
        <f t="shared" si="3"/>
        <v>34</v>
      </c>
      <c r="I26" s="43">
        <f t="shared" si="4"/>
        <v>0</v>
      </c>
      <c r="J26" s="89">
        <f t="shared" si="5"/>
        <v>312</v>
      </c>
      <c r="K26" s="650"/>
      <c r="L26" s="650"/>
      <c r="M26" s="670"/>
      <c r="N26" s="650"/>
      <c r="O26" s="650"/>
      <c r="P26" s="249">
        <v>0</v>
      </c>
      <c r="Q26" s="133"/>
      <c r="R26" s="133"/>
      <c r="S26" s="91">
        <v>0</v>
      </c>
      <c r="T26" s="102"/>
      <c r="U26" s="250"/>
      <c r="V26" s="102"/>
      <c r="W26" s="104">
        <v>0</v>
      </c>
      <c r="X26" s="95"/>
      <c r="Y26" s="249"/>
      <c r="Z26" s="91">
        <v>0</v>
      </c>
      <c r="AA26" s="102"/>
      <c r="AB26" s="143">
        <v>88</v>
      </c>
      <c r="AC26" s="104">
        <v>0</v>
      </c>
      <c r="AD26" s="95"/>
      <c r="AE26" s="91">
        <v>0</v>
      </c>
      <c r="AF26" s="102"/>
      <c r="AG26" s="249"/>
      <c r="AH26" s="133">
        <v>150</v>
      </c>
      <c r="AI26" s="104"/>
      <c r="AJ26" s="91">
        <v>0</v>
      </c>
      <c r="AK26" s="249">
        <v>0</v>
      </c>
      <c r="AL26" s="95"/>
      <c r="AM26" s="91">
        <v>0</v>
      </c>
      <c r="AN26" s="148"/>
      <c r="AO26" s="237">
        <v>0</v>
      </c>
      <c r="AP26" s="237">
        <v>0</v>
      </c>
      <c r="AQ26" s="133">
        <v>0</v>
      </c>
      <c r="AR26" s="133">
        <v>34</v>
      </c>
      <c r="AS26" s="249"/>
      <c r="AT26" s="95"/>
      <c r="AU26" s="104">
        <v>40</v>
      </c>
      <c r="AV26" s="91">
        <v>0</v>
      </c>
      <c r="AW26" s="92"/>
      <c r="AX26" s="92"/>
    </row>
    <row r="27" spans="1:50" ht="21.75" customHeight="1" x14ac:dyDescent="0.3">
      <c r="A27" s="712" t="s">
        <v>1069</v>
      </c>
      <c r="B27" s="648" t="s">
        <v>1070</v>
      </c>
      <c r="C27" s="710" t="s">
        <v>156</v>
      </c>
      <c r="D27" s="37" t="s">
        <v>72</v>
      </c>
      <c r="E27" s="41">
        <f t="shared" si="0"/>
        <v>60</v>
      </c>
      <c r="F27" s="42">
        <f t="shared" si="1"/>
        <v>40</v>
      </c>
      <c r="G27" s="42">
        <f t="shared" si="2"/>
        <v>40</v>
      </c>
      <c r="H27" s="42">
        <f t="shared" si="3"/>
        <v>40</v>
      </c>
      <c r="I27" s="43">
        <f t="shared" si="4"/>
        <v>25</v>
      </c>
      <c r="J27" s="44">
        <f t="shared" si="5"/>
        <v>205</v>
      </c>
      <c r="K27" s="681">
        <f>(J27+(J28/5))</f>
        <v>226</v>
      </c>
      <c r="L27" s="649">
        <f>Nemzetközi!C205</f>
        <v>0</v>
      </c>
      <c r="M27" s="725">
        <f>Nemzetközi!D205</f>
        <v>0</v>
      </c>
      <c r="N27" s="651">
        <f>K27+(L27*2)+(M27*30)</f>
        <v>226</v>
      </c>
      <c r="O27" s="649">
        <f>IF(N27=0,"",RANK(N27,N:N,0))</f>
        <v>32</v>
      </c>
      <c r="P27" s="247">
        <v>25</v>
      </c>
      <c r="Q27" s="112"/>
      <c r="R27" s="112">
        <v>10</v>
      </c>
      <c r="S27" s="47">
        <v>0</v>
      </c>
      <c r="T27" s="59"/>
      <c r="U27" s="248">
        <v>8</v>
      </c>
      <c r="V27" s="59"/>
      <c r="W27" s="66">
        <v>0</v>
      </c>
      <c r="X27" s="53"/>
      <c r="Y27" s="247">
        <v>25</v>
      </c>
      <c r="Z27" s="47">
        <v>3</v>
      </c>
      <c r="AA27" s="59">
        <v>15</v>
      </c>
      <c r="AB27" s="122"/>
      <c r="AC27" s="66">
        <v>60</v>
      </c>
      <c r="AD27" s="53">
        <v>5</v>
      </c>
      <c r="AE27" s="47">
        <v>25</v>
      </c>
      <c r="AF27" s="59">
        <v>5</v>
      </c>
      <c r="AG27" s="247">
        <v>40</v>
      </c>
      <c r="AH27" s="112">
        <v>40</v>
      </c>
      <c r="AI27" s="66"/>
      <c r="AJ27" s="47">
        <v>0</v>
      </c>
      <c r="AK27" s="247">
        <v>40</v>
      </c>
      <c r="AL27" s="53"/>
      <c r="AM27" s="47">
        <v>0</v>
      </c>
      <c r="AN27" s="147">
        <v>25</v>
      </c>
      <c r="AO27" s="232">
        <v>10</v>
      </c>
      <c r="AP27" s="232">
        <v>0</v>
      </c>
      <c r="AQ27" s="112">
        <v>0</v>
      </c>
      <c r="AR27" s="112">
        <v>0</v>
      </c>
      <c r="AS27" s="247"/>
      <c r="AT27" s="53"/>
      <c r="AU27" s="66">
        <v>25</v>
      </c>
      <c r="AV27" s="47">
        <v>60</v>
      </c>
      <c r="AW27" s="49"/>
      <c r="AX27" s="49"/>
    </row>
    <row r="28" spans="1:50" ht="21.75" customHeight="1" x14ac:dyDescent="0.3">
      <c r="A28" s="713"/>
      <c r="B28" s="647"/>
      <c r="C28" s="711"/>
      <c r="D28" s="85" t="s">
        <v>103</v>
      </c>
      <c r="E28" s="41">
        <f t="shared" si="0"/>
        <v>40</v>
      </c>
      <c r="F28" s="42">
        <f t="shared" si="1"/>
        <v>40</v>
      </c>
      <c r="G28" s="42">
        <f t="shared" si="2"/>
        <v>25</v>
      </c>
      <c r="H28" s="42">
        <f t="shared" si="3"/>
        <v>0</v>
      </c>
      <c r="I28" s="43">
        <f t="shared" si="4"/>
        <v>0</v>
      </c>
      <c r="J28" s="89">
        <f t="shared" si="5"/>
        <v>105</v>
      </c>
      <c r="K28" s="650"/>
      <c r="L28" s="670"/>
      <c r="M28" s="670"/>
      <c r="N28" s="650"/>
      <c r="O28" s="650"/>
      <c r="P28" s="249">
        <v>0</v>
      </c>
      <c r="Q28" s="133"/>
      <c r="R28" s="133"/>
      <c r="S28" s="91">
        <v>0</v>
      </c>
      <c r="T28" s="102"/>
      <c r="U28" s="250"/>
      <c r="V28" s="102"/>
      <c r="W28" s="104">
        <v>0</v>
      </c>
      <c r="X28" s="95"/>
      <c r="Y28" s="249"/>
      <c r="Z28" s="91">
        <v>0</v>
      </c>
      <c r="AA28" s="102"/>
      <c r="AB28" s="143"/>
      <c r="AC28" s="104">
        <v>0</v>
      </c>
      <c r="AD28" s="95"/>
      <c r="AE28" s="91">
        <v>0</v>
      </c>
      <c r="AF28" s="102"/>
      <c r="AG28" s="249"/>
      <c r="AH28" s="133"/>
      <c r="AI28" s="104"/>
      <c r="AJ28" s="91">
        <v>0</v>
      </c>
      <c r="AK28" s="249">
        <v>0</v>
      </c>
      <c r="AL28" s="95"/>
      <c r="AM28" s="91">
        <v>0</v>
      </c>
      <c r="AN28" s="148">
        <v>40</v>
      </c>
      <c r="AO28" s="237">
        <v>25</v>
      </c>
      <c r="AP28" s="237">
        <v>0</v>
      </c>
      <c r="AQ28" s="133">
        <v>0</v>
      </c>
      <c r="AR28" s="133">
        <v>0</v>
      </c>
      <c r="AS28" s="249"/>
      <c r="AT28" s="95"/>
      <c r="AU28" s="104">
        <v>40</v>
      </c>
      <c r="AV28" s="91">
        <v>0</v>
      </c>
      <c r="AW28" s="92"/>
      <c r="AX28" s="92"/>
    </row>
    <row r="29" spans="1:50" ht="21.75" customHeight="1" x14ac:dyDescent="0.3">
      <c r="A29" s="712" t="s">
        <v>197</v>
      </c>
      <c r="B29" s="646" t="s">
        <v>198</v>
      </c>
      <c r="C29" s="710" t="s">
        <v>81</v>
      </c>
      <c r="D29" s="37" t="s">
        <v>72</v>
      </c>
      <c r="E29" s="41">
        <f t="shared" si="0"/>
        <v>25</v>
      </c>
      <c r="F29" s="42">
        <f t="shared" si="1"/>
        <v>5</v>
      </c>
      <c r="G29" s="42">
        <f t="shared" si="2"/>
        <v>5</v>
      </c>
      <c r="H29" s="42">
        <f t="shared" si="3"/>
        <v>5</v>
      </c>
      <c r="I29" s="43">
        <f t="shared" si="4"/>
        <v>0</v>
      </c>
      <c r="J29" s="44">
        <f t="shared" si="5"/>
        <v>40</v>
      </c>
      <c r="K29" s="681">
        <f>(J29+(J30/5))</f>
        <v>45</v>
      </c>
      <c r="L29" s="679"/>
      <c r="M29" s="725"/>
      <c r="N29" s="651">
        <f>K29+(L29*2)+(M29*30)</f>
        <v>45</v>
      </c>
      <c r="O29" s="649">
        <f>IF(N29=0,"",RANK(N29,N:N,0))</f>
        <v>79</v>
      </c>
      <c r="P29" s="247">
        <v>0</v>
      </c>
      <c r="Q29" s="112"/>
      <c r="R29" s="112"/>
      <c r="S29" s="47">
        <v>0</v>
      </c>
      <c r="T29" s="59"/>
      <c r="U29" s="248"/>
      <c r="V29" s="59"/>
      <c r="W29" s="66">
        <v>0</v>
      </c>
      <c r="X29" s="53"/>
      <c r="Y29" s="247"/>
      <c r="Z29" s="47">
        <v>0</v>
      </c>
      <c r="AA29" s="59"/>
      <c r="AB29" s="122"/>
      <c r="AC29" s="66">
        <v>0</v>
      </c>
      <c r="AD29" s="53"/>
      <c r="AE29" s="47">
        <v>5</v>
      </c>
      <c r="AF29" s="59">
        <v>5</v>
      </c>
      <c r="AG29" s="247"/>
      <c r="AH29" s="112"/>
      <c r="AI29" s="66"/>
      <c r="AJ29" s="47">
        <v>0</v>
      </c>
      <c r="AK29" s="247">
        <v>5</v>
      </c>
      <c r="AL29" s="53"/>
      <c r="AM29" s="47">
        <v>0</v>
      </c>
      <c r="AN29" s="147">
        <v>25</v>
      </c>
      <c r="AO29" s="232">
        <v>0</v>
      </c>
      <c r="AP29" s="232">
        <v>0</v>
      </c>
      <c r="AQ29" s="112">
        <v>0</v>
      </c>
      <c r="AR29" s="112">
        <v>0</v>
      </c>
      <c r="AS29" s="247"/>
      <c r="AT29" s="53"/>
      <c r="AU29" s="66"/>
      <c r="AV29" s="47">
        <v>0</v>
      </c>
      <c r="AW29" s="49"/>
      <c r="AX29" s="49"/>
    </row>
    <row r="30" spans="1:50" ht="21.75" customHeight="1" x14ac:dyDescent="0.3">
      <c r="A30" s="713"/>
      <c r="B30" s="647"/>
      <c r="C30" s="711"/>
      <c r="D30" s="85" t="s">
        <v>103</v>
      </c>
      <c r="E30" s="41">
        <f t="shared" si="0"/>
        <v>25</v>
      </c>
      <c r="F30" s="42">
        <f t="shared" si="1"/>
        <v>0</v>
      </c>
      <c r="G30" s="42">
        <f t="shared" si="2"/>
        <v>0</v>
      </c>
      <c r="H30" s="42">
        <f t="shared" si="3"/>
        <v>0</v>
      </c>
      <c r="I30" s="43">
        <f t="shared" si="4"/>
        <v>0</v>
      </c>
      <c r="J30" s="89">
        <f t="shared" si="5"/>
        <v>25</v>
      </c>
      <c r="K30" s="650"/>
      <c r="L30" s="650"/>
      <c r="M30" s="650"/>
      <c r="N30" s="650"/>
      <c r="O30" s="650"/>
      <c r="P30" s="249">
        <v>0</v>
      </c>
      <c r="Q30" s="133"/>
      <c r="R30" s="133"/>
      <c r="S30" s="91">
        <v>0</v>
      </c>
      <c r="T30" s="102"/>
      <c r="U30" s="250"/>
      <c r="V30" s="102"/>
      <c r="W30" s="104">
        <v>0</v>
      </c>
      <c r="X30" s="95"/>
      <c r="Y30" s="249"/>
      <c r="Z30" s="91">
        <v>0</v>
      </c>
      <c r="AA30" s="102"/>
      <c r="AB30" s="143"/>
      <c r="AC30" s="104">
        <v>0</v>
      </c>
      <c r="AD30" s="95"/>
      <c r="AE30" s="91">
        <v>0</v>
      </c>
      <c r="AF30" s="102"/>
      <c r="AG30" s="249"/>
      <c r="AH30" s="133"/>
      <c r="AI30" s="104"/>
      <c r="AJ30" s="91">
        <v>0</v>
      </c>
      <c r="AK30" s="249">
        <v>0</v>
      </c>
      <c r="AL30" s="95"/>
      <c r="AM30" s="91">
        <v>0</v>
      </c>
      <c r="AN30" s="148"/>
      <c r="AO30" s="237">
        <v>25</v>
      </c>
      <c r="AP30" s="237">
        <v>0</v>
      </c>
      <c r="AQ30" s="133">
        <v>0</v>
      </c>
      <c r="AR30" s="133">
        <v>0</v>
      </c>
      <c r="AS30" s="249"/>
      <c r="AT30" s="95"/>
      <c r="AU30" s="104"/>
      <c r="AV30" s="91">
        <v>0</v>
      </c>
      <c r="AW30" s="92"/>
      <c r="AX30" s="92"/>
    </row>
    <row r="31" spans="1:50" ht="21.75" customHeight="1" x14ac:dyDescent="0.3">
      <c r="A31" s="712" t="s">
        <v>1084</v>
      </c>
      <c r="B31" s="648" t="s">
        <v>1085</v>
      </c>
      <c r="C31" s="714" t="s">
        <v>124</v>
      </c>
      <c r="D31" s="37" t="s">
        <v>72</v>
      </c>
      <c r="E31" s="41">
        <f t="shared" si="0"/>
        <v>20</v>
      </c>
      <c r="F31" s="42">
        <f t="shared" si="1"/>
        <v>0</v>
      </c>
      <c r="G31" s="42">
        <f t="shared" si="2"/>
        <v>0</v>
      </c>
      <c r="H31" s="42">
        <f t="shared" si="3"/>
        <v>0</v>
      </c>
      <c r="I31" s="43">
        <f t="shared" si="4"/>
        <v>0</v>
      </c>
      <c r="J31" s="44">
        <f t="shared" si="5"/>
        <v>20</v>
      </c>
      <c r="K31" s="681">
        <f>(J31+(J32/5))</f>
        <v>24.8</v>
      </c>
      <c r="L31" s="649"/>
      <c r="M31" s="723"/>
      <c r="N31" s="651">
        <f>K31+(L31*2)+(M31*30)</f>
        <v>24.8</v>
      </c>
      <c r="O31" s="649">
        <f>IF(N31=0,"",RANK(N31,N:N,0))</f>
        <v>92</v>
      </c>
      <c r="P31" s="247">
        <v>0</v>
      </c>
      <c r="Q31" s="112"/>
      <c r="R31" s="112"/>
      <c r="S31" s="47">
        <v>0</v>
      </c>
      <c r="T31" s="59"/>
      <c r="U31" s="248"/>
      <c r="V31" s="59"/>
      <c r="W31" s="66">
        <v>0</v>
      </c>
      <c r="X31" s="53"/>
      <c r="Y31" s="247"/>
      <c r="Z31" s="47">
        <v>0</v>
      </c>
      <c r="AA31" s="59"/>
      <c r="AB31" s="122"/>
      <c r="AC31" s="66">
        <v>0</v>
      </c>
      <c r="AD31" s="53"/>
      <c r="AE31" s="47">
        <v>0</v>
      </c>
      <c r="AF31" s="59"/>
      <c r="AG31" s="247"/>
      <c r="AH31" s="112"/>
      <c r="AI31" s="66"/>
      <c r="AJ31" s="47">
        <v>0</v>
      </c>
      <c r="AK31" s="247">
        <v>0</v>
      </c>
      <c r="AL31" s="53"/>
      <c r="AM31" s="47">
        <v>0</v>
      </c>
      <c r="AN31" s="147"/>
      <c r="AO31" s="232">
        <v>0</v>
      </c>
      <c r="AP31" s="232">
        <v>20</v>
      </c>
      <c r="AQ31" s="112">
        <v>0</v>
      </c>
      <c r="AR31" s="112">
        <v>0</v>
      </c>
      <c r="AS31" s="247"/>
      <c r="AT31" s="53"/>
      <c r="AU31" s="66"/>
      <c r="AV31" s="47">
        <v>0</v>
      </c>
      <c r="AW31" s="49"/>
      <c r="AX31" s="49"/>
    </row>
    <row r="32" spans="1:50" ht="21.75" customHeight="1" x14ac:dyDescent="0.3">
      <c r="A32" s="713"/>
      <c r="B32" s="647"/>
      <c r="C32" s="711"/>
      <c r="D32" s="85" t="s">
        <v>103</v>
      </c>
      <c r="E32" s="41">
        <f t="shared" si="0"/>
        <v>24</v>
      </c>
      <c r="F32" s="42">
        <f t="shared" si="1"/>
        <v>0</v>
      </c>
      <c r="G32" s="42">
        <f t="shared" si="2"/>
        <v>0</v>
      </c>
      <c r="H32" s="42">
        <f t="shared" si="3"/>
        <v>0</v>
      </c>
      <c r="I32" s="43">
        <f t="shared" si="4"/>
        <v>0</v>
      </c>
      <c r="J32" s="89">
        <f t="shared" si="5"/>
        <v>24</v>
      </c>
      <c r="K32" s="650"/>
      <c r="L32" s="650"/>
      <c r="M32" s="650"/>
      <c r="N32" s="650"/>
      <c r="O32" s="650"/>
      <c r="P32" s="249">
        <v>0</v>
      </c>
      <c r="Q32" s="133"/>
      <c r="R32" s="133"/>
      <c r="S32" s="91">
        <v>0</v>
      </c>
      <c r="T32" s="102"/>
      <c r="U32" s="250"/>
      <c r="V32" s="102"/>
      <c r="W32" s="104">
        <v>0</v>
      </c>
      <c r="X32" s="95"/>
      <c r="Y32" s="249"/>
      <c r="Z32" s="91">
        <v>0</v>
      </c>
      <c r="AA32" s="102"/>
      <c r="AB32" s="143"/>
      <c r="AC32" s="104">
        <v>0</v>
      </c>
      <c r="AD32" s="95"/>
      <c r="AE32" s="91">
        <v>0</v>
      </c>
      <c r="AF32" s="102"/>
      <c r="AG32" s="249"/>
      <c r="AH32" s="133"/>
      <c r="AI32" s="104"/>
      <c r="AJ32" s="91">
        <v>0</v>
      </c>
      <c r="AK32" s="249">
        <v>0</v>
      </c>
      <c r="AL32" s="95"/>
      <c r="AM32" s="91">
        <v>0</v>
      </c>
      <c r="AN32" s="148"/>
      <c r="AO32" s="237">
        <v>0</v>
      </c>
      <c r="AP32" s="237">
        <v>24</v>
      </c>
      <c r="AQ32" s="133">
        <v>0</v>
      </c>
      <c r="AR32" s="133">
        <v>0</v>
      </c>
      <c r="AS32" s="249"/>
      <c r="AT32" s="95"/>
      <c r="AU32" s="104"/>
      <c r="AV32" s="91">
        <v>0</v>
      </c>
      <c r="AW32" s="92"/>
      <c r="AX32" s="92"/>
    </row>
    <row r="33" spans="1:50" ht="21.75" customHeight="1" x14ac:dyDescent="0.3">
      <c r="A33" s="712" t="s">
        <v>235</v>
      </c>
      <c r="B33" s="646" t="s">
        <v>236</v>
      </c>
      <c r="C33" s="710" t="s">
        <v>113</v>
      </c>
      <c r="D33" s="37" t="s">
        <v>72</v>
      </c>
      <c r="E33" s="41">
        <f t="shared" si="0"/>
        <v>40</v>
      </c>
      <c r="F33" s="42">
        <f t="shared" si="1"/>
        <v>25</v>
      </c>
      <c r="G33" s="42">
        <f t="shared" si="2"/>
        <v>25</v>
      </c>
      <c r="H33" s="42">
        <f t="shared" si="3"/>
        <v>15</v>
      </c>
      <c r="I33" s="43">
        <f t="shared" si="4"/>
        <v>15</v>
      </c>
      <c r="J33" s="44">
        <f t="shared" si="5"/>
        <v>120</v>
      </c>
      <c r="K33" s="681">
        <f>(J33+(J34/5))</f>
        <v>128</v>
      </c>
      <c r="L33" s="649"/>
      <c r="M33" s="723"/>
      <c r="N33" s="651">
        <f>K33+(L33*2)+(M33*30)</f>
        <v>128</v>
      </c>
      <c r="O33" s="649">
        <f>IF(N33=0,"",RANK(N33,N:N,0))</f>
        <v>56</v>
      </c>
      <c r="P33" s="247">
        <v>0</v>
      </c>
      <c r="Q33" s="112"/>
      <c r="R33" s="112"/>
      <c r="S33" s="47">
        <v>0</v>
      </c>
      <c r="T33" s="59"/>
      <c r="U33" s="248"/>
      <c r="V33" s="59"/>
      <c r="W33" s="66">
        <v>0</v>
      </c>
      <c r="X33" s="53"/>
      <c r="Y33" s="247"/>
      <c r="Z33" s="47">
        <v>0</v>
      </c>
      <c r="AA33" s="59"/>
      <c r="AB33" s="122"/>
      <c r="AC33" s="66">
        <v>25</v>
      </c>
      <c r="AD33" s="53"/>
      <c r="AE33" s="47">
        <v>15</v>
      </c>
      <c r="AF33" s="59">
        <v>15</v>
      </c>
      <c r="AG33" s="247"/>
      <c r="AH33" s="112">
        <v>40</v>
      </c>
      <c r="AI33" s="66">
        <v>25</v>
      </c>
      <c r="AJ33" s="47">
        <v>5</v>
      </c>
      <c r="AK33" s="247">
        <v>0</v>
      </c>
      <c r="AL33" s="53"/>
      <c r="AM33" s="47">
        <v>0</v>
      </c>
      <c r="AN33" s="147"/>
      <c r="AO33" s="232">
        <v>0</v>
      </c>
      <c r="AP33" s="232">
        <v>0</v>
      </c>
      <c r="AQ33" s="112">
        <v>0</v>
      </c>
      <c r="AR33" s="112">
        <v>0</v>
      </c>
      <c r="AS33" s="247"/>
      <c r="AT33" s="53">
        <v>5</v>
      </c>
      <c r="AU33" s="66"/>
      <c r="AV33" s="47">
        <v>0</v>
      </c>
      <c r="AW33" s="49"/>
      <c r="AX33" s="49"/>
    </row>
    <row r="34" spans="1:50" ht="21.75" customHeight="1" x14ac:dyDescent="0.3">
      <c r="A34" s="713"/>
      <c r="B34" s="647"/>
      <c r="C34" s="711"/>
      <c r="D34" s="85" t="s">
        <v>103</v>
      </c>
      <c r="E34" s="41">
        <f t="shared" si="0"/>
        <v>40</v>
      </c>
      <c r="F34" s="42">
        <f t="shared" si="1"/>
        <v>0</v>
      </c>
      <c r="G34" s="42">
        <f t="shared" si="2"/>
        <v>0</v>
      </c>
      <c r="H34" s="42">
        <f t="shared" si="3"/>
        <v>0</v>
      </c>
      <c r="I34" s="43">
        <f t="shared" si="4"/>
        <v>0</v>
      </c>
      <c r="J34" s="89">
        <f t="shared" si="5"/>
        <v>40</v>
      </c>
      <c r="K34" s="650"/>
      <c r="L34" s="650"/>
      <c r="M34" s="650"/>
      <c r="N34" s="650"/>
      <c r="O34" s="650"/>
      <c r="P34" s="249">
        <v>0</v>
      </c>
      <c r="Q34" s="133"/>
      <c r="R34" s="133"/>
      <c r="S34" s="91">
        <v>0</v>
      </c>
      <c r="T34" s="102"/>
      <c r="U34" s="250"/>
      <c r="V34" s="102"/>
      <c r="W34" s="104">
        <v>0</v>
      </c>
      <c r="X34" s="95"/>
      <c r="Y34" s="249"/>
      <c r="Z34" s="91">
        <v>0</v>
      </c>
      <c r="AA34" s="102"/>
      <c r="AB34" s="143"/>
      <c r="AC34" s="104">
        <v>0</v>
      </c>
      <c r="AD34" s="95"/>
      <c r="AE34" s="91">
        <v>0</v>
      </c>
      <c r="AF34" s="102"/>
      <c r="AG34" s="249"/>
      <c r="AH34" s="133"/>
      <c r="AI34" s="104">
        <v>40</v>
      </c>
      <c r="AJ34" s="91">
        <v>0</v>
      </c>
      <c r="AK34" s="249">
        <v>0</v>
      </c>
      <c r="AL34" s="95"/>
      <c r="AM34" s="91">
        <v>0</v>
      </c>
      <c r="AN34" s="148"/>
      <c r="AO34" s="237">
        <v>0</v>
      </c>
      <c r="AP34" s="237">
        <v>0</v>
      </c>
      <c r="AQ34" s="133">
        <v>0</v>
      </c>
      <c r="AR34" s="133">
        <v>0</v>
      </c>
      <c r="AS34" s="249"/>
      <c r="AT34" s="95"/>
      <c r="AU34" s="104"/>
      <c r="AV34" s="91">
        <v>0</v>
      </c>
      <c r="AW34" s="92"/>
      <c r="AX34" s="92"/>
    </row>
    <row r="35" spans="1:50" ht="21.75" customHeight="1" x14ac:dyDescent="0.3">
      <c r="A35" s="712" t="s">
        <v>1096</v>
      </c>
      <c r="B35" s="646" t="s">
        <v>1097</v>
      </c>
      <c r="C35" s="710" t="s">
        <v>1098</v>
      </c>
      <c r="D35" s="37" t="s">
        <v>72</v>
      </c>
      <c r="E35" s="41">
        <f t="shared" si="0"/>
        <v>250</v>
      </c>
      <c r="F35" s="42">
        <f t="shared" si="1"/>
        <v>250</v>
      </c>
      <c r="G35" s="42">
        <f t="shared" si="2"/>
        <v>150</v>
      </c>
      <c r="H35" s="42">
        <f t="shared" si="3"/>
        <v>150</v>
      </c>
      <c r="I35" s="43">
        <f t="shared" si="4"/>
        <v>120</v>
      </c>
      <c r="J35" s="44">
        <f t="shared" si="5"/>
        <v>920</v>
      </c>
      <c r="K35" s="681">
        <f>(J35+(J36/5))</f>
        <v>1142.4000000000001</v>
      </c>
      <c r="L35" s="649">
        <f>Nemzetközi!C209</f>
        <v>255</v>
      </c>
      <c r="M35" s="723">
        <f>Nemzetközi!D209</f>
        <v>5</v>
      </c>
      <c r="N35" s="651">
        <f>K35+(L35*2)+(M35*30)</f>
        <v>1802.4</v>
      </c>
      <c r="O35" s="649">
        <f>IF(N35=0,"",RANK(N35,N:N,0))</f>
        <v>5</v>
      </c>
      <c r="P35" s="247">
        <v>0</v>
      </c>
      <c r="Q35" s="112"/>
      <c r="R35" s="112"/>
      <c r="S35" s="47">
        <v>0</v>
      </c>
      <c r="T35" s="59"/>
      <c r="U35" s="248">
        <v>90</v>
      </c>
      <c r="V35" s="59"/>
      <c r="W35" s="66">
        <v>0</v>
      </c>
      <c r="X35" s="53"/>
      <c r="Y35" s="247"/>
      <c r="Z35" s="47">
        <v>0</v>
      </c>
      <c r="AA35" s="59"/>
      <c r="AB35" s="122">
        <v>120</v>
      </c>
      <c r="AC35" s="66">
        <v>250</v>
      </c>
      <c r="AD35" s="53"/>
      <c r="AE35" s="47">
        <v>0</v>
      </c>
      <c r="AF35" s="59"/>
      <c r="AG35" s="247"/>
      <c r="AH35" s="112">
        <v>150</v>
      </c>
      <c r="AI35" s="66">
        <v>60</v>
      </c>
      <c r="AJ35" s="47">
        <v>0</v>
      </c>
      <c r="AK35" s="247">
        <v>0</v>
      </c>
      <c r="AL35" s="53"/>
      <c r="AM35" s="47">
        <v>0</v>
      </c>
      <c r="AN35" s="147">
        <v>150</v>
      </c>
      <c r="AO35" s="232">
        <v>250</v>
      </c>
      <c r="AP35" s="232">
        <v>0</v>
      </c>
      <c r="AQ35" s="112">
        <v>0</v>
      </c>
      <c r="AR35" s="112">
        <v>0</v>
      </c>
      <c r="AS35" s="247"/>
      <c r="AT35" s="53"/>
      <c r="AU35" s="66"/>
      <c r="AV35" s="47">
        <v>0</v>
      </c>
      <c r="AW35" s="49"/>
      <c r="AX35" s="49"/>
    </row>
    <row r="36" spans="1:50" ht="21.75" customHeight="1" x14ac:dyDescent="0.3">
      <c r="A36" s="713"/>
      <c r="B36" s="647"/>
      <c r="C36" s="711"/>
      <c r="D36" s="85" t="s">
        <v>103</v>
      </c>
      <c r="E36" s="41">
        <f t="shared" si="0"/>
        <v>350</v>
      </c>
      <c r="F36" s="42">
        <f t="shared" si="1"/>
        <v>250</v>
      </c>
      <c r="G36" s="42">
        <f t="shared" si="2"/>
        <v>250</v>
      </c>
      <c r="H36" s="42">
        <f t="shared" si="3"/>
        <v>150</v>
      </c>
      <c r="I36" s="43">
        <f t="shared" si="4"/>
        <v>112</v>
      </c>
      <c r="J36" s="89">
        <f t="shared" si="5"/>
        <v>1112</v>
      </c>
      <c r="K36" s="650"/>
      <c r="L36" s="650"/>
      <c r="M36" s="650"/>
      <c r="N36" s="650"/>
      <c r="O36" s="650"/>
      <c r="P36" s="249">
        <v>0</v>
      </c>
      <c r="Q36" s="133"/>
      <c r="R36" s="133"/>
      <c r="S36" s="91">
        <v>0</v>
      </c>
      <c r="T36" s="102"/>
      <c r="U36" s="250">
        <v>25</v>
      </c>
      <c r="V36" s="102"/>
      <c r="W36" s="104">
        <v>0</v>
      </c>
      <c r="X36" s="95"/>
      <c r="Y36" s="249"/>
      <c r="Z36" s="91">
        <v>0</v>
      </c>
      <c r="AA36" s="102"/>
      <c r="AB36" s="143">
        <v>112</v>
      </c>
      <c r="AC36" s="104">
        <v>350</v>
      </c>
      <c r="AD36" s="95"/>
      <c r="AE36" s="91">
        <v>0</v>
      </c>
      <c r="AF36" s="102"/>
      <c r="AG36" s="249"/>
      <c r="AH36" s="133">
        <v>150</v>
      </c>
      <c r="AI36" s="104">
        <v>250</v>
      </c>
      <c r="AJ36" s="91">
        <v>0</v>
      </c>
      <c r="AK36" s="249">
        <v>0</v>
      </c>
      <c r="AL36" s="95"/>
      <c r="AM36" s="91">
        <v>0</v>
      </c>
      <c r="AN36" s="148">
        <v>40</v>
      </c>
      <c r="AO36" s="237">
        <v>250</v>
      </c>
      <c r="AP36" s="237">
        <v>0</v>
      </c>
      <c r="AQ36" s="133">
        <v>0</v>
      </c>
      <c r="AR36" s="133">
        <v>0</v>
      </c>
      <c r="AS36" s="249"/>
      <c r="AT36" s="95"/>
      <c r="AU36" s="104"/>
      <c r="AV36" s="91">
        <v>0</v>
      </c>
      <c r="AW36" s="92"/>
      <c r="AX36" s="92"/>
    </row>
    <row r="37" spans="1:50" ht="21.75" customHeight="1" x14ac:dyDescent="0.3">
      <c r="A37" s="712" t="s">
        <v>262</v>
      </c>
      <c r="B37" s="646" t="s">
        <v>263</v>
      </c>
      <c r="C37" s="710" t="s">
        <v>81</v>
      </c>
      <c r="D37" s="37" t="s">
        <v>72</v>
      </c>
      <c r="E37" s="41">
        <f t="shared" si="0"/>
        <v>15</v>
      </c>
      <c r="F37" s="42">
        <f t="shared" si="1"/>
        <v>5</v>
      </c>
      <c r="G37" s="42">
        <f t="shared" si="2"/>
        <v>0</v>
      </c>
      <c r="H37" s="42">
        <f t="shared" si="3"/>
        <v>0</v>
      </c>
      <c r="I37" s="43">
        <f t="shared" si="4"/>
        <v>0</v>
      </c>
      <c r="J37" s="44">
        <f t="shared" si="5"/>
        <v>20</v>
      </c>
      <c r="K37" s="681">
        <f>(J37+(J38/5))</f>
        <v>20</v>
      </c>
      <c r="L37" s="649"/>
      <c r="M37" s="723"/>
      <c r="N37" s="651">
        <f>K37+(L37*2)+(M37*30)</f>
        <v>20</v>
      </c>
      <c r="O37" s="649">
        <f>IF(N37=0,"",RANK(N37,N:N,0))</f>
        <v>94</v>
      </c>
      <c r="P37" s="247">
        <v>0</v>
      </c>
      <c r="Q37" s="112"/>
      <c r="R37" s="112"/>
      <c r="S37" s="47">
        <v>0</v>
      </c>
      <c r="T37" s="59"/>
      <c r="U37" s="248"/>
      <c r="V37" s="59"/>
      <c r="W37" s="66">
        <v>0</v>
      </c>
      <c r="X37" s="53"/>
      <c r="Y37" s="247"/>
      <c r="Z37" s="47">
        <v>0</v>
      </c>
      <c r="AA37" s="59"/>
      <c r="AB37" s="122"/>
      <c r="AC37" s="66">
        <v>0</v>
      </c>
      <c r="AD37" s="53"/>
      <c r="AE37" s="47">
        <v>0</v>
      </c>
      <c r="AF37" s="59"/>
      <c r="AG37" s="247"/>
      <c r="AH37" s="112"/>
      <c r="AI37" s="66"/>
      <c r="AJ37" s="170">
        <v>0</v>
      </c>
      <c r="AK37" s="247">
        <v>0</v>
      </c>
      <c r="AL37" s="53">
        <v>5</v>
      </c>
      <c r="AM37" s="170">
        <v>0</v>
      </c>
      <c r="AN37" s="147"/>
      <c r="AO37" s="232">
        <v>0</v>
      </c>
      <c r="AP37" s="232">
        <v>0</v>
      </c>
      <c r="AQ37" s="112">
        <v>0</v>
      </c>
      <c r="AR37" s="112">
        <v>0</v>
      </c>
      <c r="AS37" s="247"/>
      <c r="AT37" s="53">
        <v>15</v>
      </c>
      <c r="AU37" s="66"/>
      <c r="AV37" s="47">
        <v>0</v>
      </c>
      <c r="AW37" s="49"/>
      <c r="AX37" s="49"/>
    </row>
    <row r="38" spans="1:50" ht="21.75" customHeight="1" x14ac:dyDescent="0.3">
      <c r="A38" s="713"/>
      <c r="B38" s="647"/>
      <c r="C38" s="711"/>
      <c r="D38" s="85" t="s">
        <v>103</v>
      </c>
      <c r="E38" s="41">
        <f t="shared" si="0"/>
        <v>0</v>
      </c>
      <c r="F38" s="42">
        <f t="shared" si="1"/>
        <v>0</v>
      </c>
      <c r="G38" s="42">
        <f t="shared" si="2"/>
        <v>0</v>
      </c>
      <c r="H38" s="42">
        <f t="shared" si="3"/>
        <v>0</v>
      </c>
      <c r="I38" s="43">
        <f t="shared" si="4"/>
        <v>0</v>
      </c>
      <c r="J38" s="89">
        <f t="shared" si="5"/>
        <v>0</v>
      </c>
      <c r="K38" s="650"/>
      <c r="L38" s="650"/>
      <c r="M38" s="650"/>
      <c r="N38" s="650"/>
      <c r="O38" s="650"/>
      <c r="P38" s="249">
        <v>0</v>
      </c>
      <c r="Q38" s="133"/>
      <c r="R38" s="133"/>
      <c r="S38" s="91">
        <v>0</v>
      </c>
      <c r="T38" s="102"/>
      <c r="U38" s="250"/>
      <c r="V38" s="102"/>
      <c r="W38" s="104">
        <v>0</v>
      </c>
      <c r="X38" s="95"/>
      <c r="Y38" s="249"/>
      <c r="Z38" s="91">
        <v>0</v>
      </c>
      <c r="AA38" s="102"/>
      <c r="AB38" s="143"/>
      <c r="AC38" s="104">
        <v>0</v>
      </c>
      <c r="AD38" s="95"/>
      <c r="AE38" s="91">
        <v>0</v>
      </c>
      <c r="AF38" s="102"/>
      <c r="AG38" s="249"/>
      <c r="AH38" s="133"/>
      <c r="AI38" s="104"/>
      <c r="AJ38" s="178">
        <v>0</v>
      </c>
      <c r="AK38" s="249">
        <v>0</v>
      </c>
      <c r="AL38" s="95"/>
      <c r="AM38" s="178">
        <v>0</v>
      </c>
      <c r="AN38" s="148"/>
      <c r="AO38" s="237">
        <v>0</v>
      </c>
      <c r="AP38" s="237">
        <v>0</v>
      </c>
      <c r="AQ38" s="133">
        <v>0</v>
      </c>
      <c r="AR38" s="133">
        <v>0</v>
      </c>
      <c r="AS38" s="249"/>
      <c r="AT38" s="95"/>
      <c r="AU38" s="104"/>
      <c r="AV38" s="91">
        <v>0</v>
      </c>
      <c r="AW38" s="92"/>
      <c r="AX38" s="92"/>
    </row>
    <row r="39" spans="1:50" ht="21.75" customHeight="1" x14ac:dyDescent="0.3">
      <c r="A39" s="712" t="s">
        <v>1105</v>
      </c>
      <c r="B39" s="646" t="s">
        <v>1106</v>
      </c>
      <c r="C39" s="710" t="s">
        <v>139</v>
      </c>
      <c r="D39" s="37" t="s">
        <v>72</v>
      </c>
      <c r="E39" s="41">
        <f t="shared" si="0"/>
        <v>60</v>
      </c>
      <c r="F39" s="42">
        <f t="shared" si="1"/>
        <v>40</v>
      </c>
      <c r="G39" s="42">
        <f t="shared" si="2"/>
        <v>28</v>
      </c>
      <c r="H39" s="42">
        <f t="shared" si="3"/>
        <v>25</v>
      </c>
      <c r="I39" s="43">
        <f t="shared" si="4"/>
        <v>25</v>
      </c>
      <c r="J39" s="44">
        <f t="shared" si="5"/>
        <v>178</v>
      </c>
      <c r="K39" s="681">
        <f>(J39+(J40/5))</f>
        <v>210.8</v>
      </c>
      <c r="L39" s="649"/>
      <c r="M39" s="723"/>
      <c r="N39" s="651">
        <f>K39+(L39*2)+(M39*30)</f>
        <v>210.8</v>
      </c>
      <c r="O39" s="649">
        <f>IF(N39=0,"",RANK(N39,N:N,0))</f>
        <v>39</v>
      </c>
      <c r="P39" s="247">
        <v>0</v>
      </c>
      <c r="Q39" s="112"/>
      <c r="R39" s="112"/>
      <c r="S39" s="47">
        <v>3</v>
      </c>
      <c r="T39" s="59"/>
      <c r="U39" s="248"/>
      <c r="V39" s="59"/>
      <c r="W39" s="66">
        <v>0</v>
      </c>
      <c r="X39" s="53"/>
      <c r="Y39" s="247">
        <v>15</v>
      </c>
      <c r="Z39" s="47">
        <v>0</v>
      </c>
      <c r="AA39" s="59"/>
      <c r="AB39" s="122">
        <v>40</v>
      </c>
      <c r="AC39" s="66">
        <v>25</v>
      </c>
      <c r="AD39" s="53"/>
      <c r="AE39" s="47">
        <v>5</v>
      </c>
      <c r="AF39" s="59">
        <v>5</v>
      </c>
      <c r="AG39" s="247">
        <v>5</v>
      </c>
      <c r="AH39" s="112"/>
      <c r="AI39" s="66">
        <v>25</v>
      </c>
      <c r="AJ39" s="47">
        <v>15</v>
      </c>
      <c r="AK39" s="247">
        <v>0</v>
      </c>
      <c r="AL39" s="53"/>
      <c r="AM39" s="47">
        <v>0</v>
      </c>
      <c r="AN39" s="147">
        <v>25</v>
      </c>
      <c r="AO39" s="232">
        <v>0</v>
      </c>
      <c r="AP39" s="232">
        <v>0</v>
      </c>
      <c r="AQ39" s="112">
        <v>60</v>
      </c>
      <c r="AR39" s="112">
        <v>28</v>
      </c>
      <c r="AS39" s="247">
        <v>25</v>
      </c>
      <c r="AT39" s="53"/>
      <c r="AU39" s="66">
        <v>25</v>
      </c>
      <c r="AV39" s="47">
        <v>0</v>
      </c>
      <c r="AW39" s="49"/>
      <c r="AX39" s="49"/>
    </row>
    <row r="40" spans="1:50" ht="21.75" customHeight="1" x14ac:dyDescent="0.3">
      <c r="A40" s="713"/>
      <c r="B40" s="647"/>
      <c r="C40" s="711"/>
      <c r="D40" s="85" t="s">
        <v>103</v>
      </c>
      <c r="E40" s="41">
        <f t="shared" si="0"/>
        <v>40</v>
      </c>
      <c r="F40" s="42">
        <f t="shared" si="1"/>
        <v>40</v>
      </c>
      <c r="G40" s="42">
        <f t="shared" si="2"/>
        <v>40</v>
      </c>
      <c r="H40" s="42">
        <f t="shared" si="3"/>
        <v>25</v>
      </c>
      <c r="I40" s="43">
        <f t="shared" si="4"/>
        <v>19</v>
      </c>
      <c r="J40" s="89">
        <f t="shared" si="5"/>
        <v>164</v>
      </c>
      <c r="K40" s="650"/>
      <c r="L40" s="650"/>
      <c r="M40" s="650"/>
      <c r="N40" s="650"/>
      <c r="O40" s="650"/>
      <c r="P40" s="249">
        <v>0</v>
      </c>
      <c r="Q40" s="133"/>
      <c r="R40" s="133"/>
      <c r="S40" s="91">
        <v>0</v>
      </c>
      <c r="T40" s="102"/>
      <c r="U40" s="250"/>
      <c r="V40" s="102"/>
      <c r="W40" s="104">
        <v>0</v>
      </c>
      <c r="X40" s="95"/>
      <c r="Y40" s="249"/>
      <c r="Z40" s="91">
        <v>0</v>
      </c>
      <c r="AA40" s="102"/>
      <c r="AB40" s="143">
        <v>19</v>
      </c>
      <c r="AC40" s="104">
        <v>40</v>
      </c>
      <c r="AD40" s="95"/>
      <c r="AE40" s="91">
        <v>0</v>
      </c>
      <c r="AF40" s="102"/>
      <c r="AG40" s="249"/>
      <c r="AH40" s="133"/>
      <c r="AI40" s="104">
        <v>40</v>
      </c>
      <c r="AJ40" s="91">
        <v>0</v>
      </c>
      <c r="AK40" s="249">
        <v>0</v>
      </c>
      <c r="AL40" s="95"/>
      <c r="AM40" s="91">
        <v>0</v>
      </c>
      <c r="AN40" s="148">
        <v>40</v>
      </c>
      <c r="AO40" s="237">
        <v>0</v>
      </c>
      <c r="AP40" s="237">
        <v>0</v>
      </c>
      <c r="AQ40" s="133">
        <v>25</v>
      </c>
      <c r="AR40" s="133">
        <v>17</v>
      </c>
      <c r="AS40" s="249"/>
      <c r="AT40" s="95"/>
      <c r="AU40" s="104"/>
      <c r="AV40" s="91">
        <v>0</v>
      </c>
      <c r="AW40" s="92"/>
      <c r="AX40" s="92"/>
    </row>
    <row r="41" spans="1:50" ht="21.75" customHeight="1" x14ac:dyDescent="0.3">
      <c r="A41" s="712" t="s">
        <v>272</v>
      </c>
      <c r="B41" s="646" t="s">
        <v>273</v>
      </c>
      <c r="C41" s="710" t="s">
        <v>163</v>
      </c>
      <c r="D41" s="37" t="s">
        <v>72</v>
      </c>
      <c r="E41" s="41">
        <f t="shared" si="0"/>
        <v>0</v>
      </c>
      <c r="F41" s="42">
        <f t="shared" si="1"/>
        <v>0</v>
      </c>
      <c r="G41" s="42">
        <f t="shared" si="2"/>
        <v>0</v>
      </c>
      <c r="H41" s="42">
        <f t="shared" si="3"/>
        <v>0</v>
      </c>
      <c r="I41" s="43">
        <f t="shared" si="4"/>
        <v>0</v>
      </c>
      <c r="J41" s="44">
        <f t="shared" si="5"/>
        <v>0</v>
      </c>
      <c r="K41" s="681">
        <f>(J41+(J42/5))</f>
        <v>0</v>
      </c>
      <c r="L41" s="649">
        <f>Nemzetközi!C210</f>
        <v>0</v>
      </c>
      <c r="M41" s="724"/>
      <c r="N41" s="651">
        <f>K41+(L41*2)+(M41*30)</f>
        <v>0</v>
      </c>
      <c r="O41" s="649" t="str">
        <f>IF(N41=0,"",RANK(N41,N:N,0))</f>
        <v/>
      </c>
      <c r="P41" s="175">
        <v>0</v>
      </c>
      <c r="Q41" s="172"/>
      <c r="R41" s="172"/>
      <c r="S41" s="170">
        <v>0</v>
      </c>
      <c r="T41" s="171"/>
      <c r="U41" s="200"/>
      <c r="V41" s="171"/>
      <c r="W41" s="177">
        <v>0</v>
      </c>
      <c r="X41" s="172"/>
      <c r="Y41" s="173"/>
      <c r="Z41" s="170">
        <v>0</v>
      </c>
      <c r="AA41" s="171"/>
      <c r="AB41" s="201"/>
      <c r="AC41" s="177">
        <v>0</v>
      </c>
      <c r="AD41" s="172"/>
      <c r="AE41" s="170">
        <v>0</v>
      </c>
      <c r="AF41" s="171"/>
      <c r="AG41" s="175"/>
      <c r="AH41" s="275"/>
      <c r="AI41" s="177"/>
      <c r="AJ41" s="170">
        <v>0</v>
      </c>
      <c r="AK41" s="276">
        <v>0</v>
      </c>
      <c r="AL41" s="172"/>
      <c r="AM41" s="170">
        <v>0</v>
      </c>
      <c r="AN41" s="277"/>
      <c r="AO41" s="232">
        <v>0</v>
      </c>
      <c r="AP41" s="232">
        <v>0</v>
      </c>
      <c r="AQ41" s="112">
        <v>0</v>
      </c>
      <c r="AR41" s="112">
        <v>0</v>
      </c>
      <c r="AS41" s="276"/>
      <c r="AT41" s="172"/>
      <c r="AU41" s="177"/>
      <c r="AV41" s="47">
        <v>0</v>
      </c>
      <c r="AW41" s="171"/>
      <c r="AX41" s="171"/>
    </row>
    <row r="42" spans="1:50" ht="21.75" customHeight="1" x14ac:dyDescent="0.3">
      <c r="A42" s="713"/>
      <c r="B42" s="647"/>
      <c r="C42" s="711"/>
      <c r="D42" s="85" t="s">
        <v>103</v>
      </c>
      <c r="E42" s="41">
        <f t="shared" si="0"/>
        <v>0</v>
      </c>
      <c r="F42" s="42">
        <f t="shared" si="1"/>
        <v>0</v>
      </c>
      <c r="G42" s="42">
        <f t="shared" si="2"/>
        <v>0</v>
      </c>
      <c r="H42" s="42">
        <f t="shared" si="3"/>
        <v>0</v>
      </c>
      <c r="I42" s="43">
        <f t="shared" si="4"/>
        <v>0</v>
      </c>
      <c r="J42" s="89">
        <f t="shared" si="5"/>
        <v>0</v>
      </c>
      <c r="K42" s="650"/>
      <c r="L42" s="650"/>
      <c r="M42" s="650"/>
      <c r="N42" s="650"/>
      <c r="O42" s="650"/>
      <c r="P42" s="183">
        <v>0</v>
      </c>
      <c r="Q42" s="180"/>
      <c r="R42" s="180"/>
      <c r="S42" s="178">
        <v>0</v>
      </c>
      <c r="T42" s="179"/>
      <c r="U42" s="209"/>
      <c r="V42" s="179"/>
      <c r="W42" s="185">
        <v>0</v>
      </c>
      <c r="X42" s="180"/>
      <c r="Y42" s="181"/>
      <c r="Z42" s="178">
        <v>0</v>
      </c>
      <c r="AA42" s="179"/>
      <c r="AB42" s="210"/>
      <c r="AC42" s="185">
        <v>0</v>
      </c>
      <c r="AD42" s="180"/>
      <c r="AE42" s="178">
        <v>0</v>
      </c>
      <c r="AF42" s="179"/>
      <c r="AG42" s="183"/>
      <c r="AH42" s="278"/>
      <c r="AI42" s="185"/>
      <c r="AJ42" s="178">
        <v>0</v>
      </c>
      <c r="AK42" s="279">
        <v>0</v>
      </c>
      <c r="AL42" s="180"/>
      <c r="AM42" s="178">
        <v>0</v>
      </c>
      <c r="AN42" s="280"/>
      <c r="AO42" s="237">
        <v>0</v>
      </c>
      <c r="AP42" s="237">
        <v>0</v>
      </c>
      <c r="AQ42" s="133">
        <v>0</v>
      </c>
      <c r="AR42" s="133">
        <v>0</v>
      </c>
      <c r="AS42" s="279"/>
      <c r="AT42" s="180"/>
      <c r="AU42" s="185"/>
      <c r="AV42" s="91">
        <v>0</v>
      </c>
      <c r="AW42" s="179"/>
      <c r="AX42" s="179"/>
    </row>
    <row r="43" spans="1:50" ht="21.75" customHeight="1" x14ac:dyDescent="0.3">
      <c r="A43" s="712" t="s">
        <v>1120</v>
      </c>
      <c r="B43" s="648" t="s">
        <v>1121</v>
      </c>
      <c r="C43" s="714" t="s">
        <v>1122</v>
      </c>
      <c r="D43" s="37" t="s">
        <v>72</v>
      </c>
      <c r="E43" s="41">
        <f t="shared" si="0"/>
        <v>0</v>
      </c>
      <c r="F43" s="42">
        <f t="shared" si="1"/>
        <v>0</v>
      </c>
      <c r="G43" s="42">
        <f t="shared" si="2"/>
        <v>0</v>
      </c>
      <c r="H43" s="42">
        <f t="shared" si="3"/>
        <v>0</v>
      </c>
      <c r="I43" s="43">
        <f t="shared" si="4"/>
        <v>0</v>
      </c>
      <c r="J43" s="44">
        <f t="shared" si="5"/>
        <v>0</v>
      </c>
      <c r="K43" s="681">
        <f>(J43+(J44/5))</f>
        <v>0</v>
      </c>
      <c r="L43" s="649"/>
      <c r="M43" s="723"/>
      <c r="N43" s="651">
        <f>K43+(L43*2)+(M43*30)</f>
        <v>0</v>
      </c>
      <c r="O43" s="649" t="str">
        <f>IF(N43=0,"",RANK(N43,N:N,0))</f>
        <v/>
      </c>
      <c r="P43" s="247">
        <v>0</v>
      </c>
      <c r="Q43" s="112"/>
      <c r="R43" s="112"/>
      <c r="S43" s="47">
        <v>0</v>
      </c>
      <c r="T43" s="59"/>
      <c r="U43" s="248"/>
      <c r="V43" s="59"/>
      <c r="W43" s="66">
        <v>0</v>
      </c>
      <c r="X43" s="53"/>
      <c r="Y43" s="247"/>
      <c r="Z43" s="47">
        <v>0</v>
      </c>
      <c r="AA43" s="59"/>
      <c r="AB43" s="122"/>
      <c r="AC43" s="66">
        <v>0</v>
      </c>
      <c r="AD43" s="53"/>
      <c r="AE43" s="47">
        <v>0</v>
      </c>
      <c r="AF43" s="59"/>
      <c r="AG43" s="247"/>
      <c r="AH43" s="112"/>
      <c r="AI43" s="66"/>
      <c r="AJ43" s="47">
        <v>0</v>
      </c>
      <c r="AK43" s="247">
        <v>0</v>
      </c>
      <c r="AL43" s="53"/>
      <c r="AM43" s="47">
        <v>0</v>
      </c>
      <c r="AN43" s="147"/>
      <c r="AO43" s="232">
        <v>0</v>
      </c>
      <c r="AP43" s="232">
        <v>0</v>
      </c>
      <c r="AQ43" s="112">
        <v>0</v>
      </c>
      <c r="AR43" s="112">
        <v>0</v>
      </c>
      <c r="AS43" s="247"/>
      <c r="AT43" s="53"/>
      <c r="AU43" s="66"/>
      <c r="AV43" s="47">
        <v>0</v>
      </c>
      <c r="AW43" s="49"/>
      <c r="AX43" s="49"/>
    </row>
    <row r="44" spans="1:50" ht="21.75" customHeight="1" x14ac:dyDescent="0.3">
      <c r="A44" s="713"/>
      <c r="B44" s="647"/>
      <c r="C44" s="711"/>
      <c r="D44" s="85" t="s">
        <v>103</v>
      </c>
      <c r="E44" s="41">
        <f t="shared" si="0"/>
        <v>0</v>
      </c>
      <c r="F44" s="42">
        <f t="shared" si="1"/>
        <v>0</v>
      </c>
      <c r="G44" s="42">
        <f t="shared" si="2"/>
        <v>0</v>
      </c>
      <c r="H44" s="42">
        <f t="shared" si="3"/>
        <v>0</v>
      </c>
      <c r="I44" s="43">
        <f t="shared" si="4"/>
        <v>0</v>
      </c>
      <c r="J44" s="89">
        <f t="shared" si="5"/>
        <v>0</v>
      </c>
      <c r="K44" s="650"/>
      <c r="L44" s="650"/>
      <c r="M44" s="650"/>
      <c r="N44" s="650"/>
      <c r="O44" s="650"/>
      <c r="P44" s="249">
        <v>0</v>
      </c>
      <c r="Q44" s="133"/>
      <c r="R44" s="133"/>
      <c r="S44" s="91">
        <v>0</v>
      </c>
      <c r="T44" s="102"/>
      <c r="U44" s="250"/>
      <c r="V44" s="102"/>
      <c r="W44" s="104">
        <v>0</v>
      </c>
      <c r="X44" s="95"/>
      <c r="Y44" s="249"/>
      <c r="Z44" s="91">
        <v>0</v>
      </c>
      <c r="AA44" s="102"/>
      <c r="AB44" s="143"/>
      <c r="AC44" s="104">
        <v>0</v>
      </c>
      <c r="AD44" s="95"/>
      <c r="AE44" s="91">
        <v>0</v>
      </c>
      <c r="AF44" s="102"/>
      <c r="AG44" s="249"/>
      <c r="AH44" s="133"/>
      <c r="AI44" s="104"/>
      <c r="AJ44" s="91">
        <v>0</v>
      </c>
      <c r="AK44" s="249">
        <v>0</v>
      </c>
      <c r="AL44" s="95"/>
      <c r="AM44" s="91">
        <v>0</v>
      </c>
      <c r="AN44" s="148"/>
      <c r="AO44" s="237">
        <v>0</v>
      </c>
      <c r="AP44" s="237">
        <v>0</v>
      </c>
      <c r="AQ44" s="133">
        <v>0</v>
      </c>
      <c r="AR44" s="133">
        <v>0</v>
      </c>
      <c r="AS44" s="249"/>
      <c r="AT44" s="95"/>
      <c r="AU44" s="104"/>
      <c r="AV44" s="91">
        <v>0</v>
      </c>
      <c r="AW44" s="92"/>
      <c r="AX44" s="92"/>
    </row>
    <row r="45" spans="1:50" ht="21.75" customHeight="1" x14ac:dyDescent="0.3">
      <c r="A45" s="712" t="s">
        <v>305</v>
      </c>
      <c r="B45" s="646" t="s">
        <v>306</v>
      </c>
      <c r="C45" s="710" t="s">
        <v>113</v>
      </c>
      <c r="D45" s="37" t="s">
        <v>72</v>
      </c>
      <c r="E45" s="41">
        <f t="shared" si="0"/>
        <v>25</v>
      </c>
      <c r="F45" s="42">
        <f t="shared" si="1"/>
        <v>0</v>
      </c>
      <c r="G45" s="42">
        <f t="shared" si="2"/>
        <v>0</v>
      </c>
      <c r="H45" s="42">
        <f t="shared" si="3"/>
        <v>0</v>
      </c>
      <c r="I45" s="43">
        <f t="shared" si="4"/>
        <v>0</v>
      </c>
      <c r="J45" s="44">
        <f t="shared" si="5"/>
        <v>25</v>
      </c>
      <c r="K45" s="681">
        <f>(J45+(J46/5))</f>
        <v>25</v>
      </c>
      <c r="L45" s="649">
        <f>Nemzetközi!C211</f>
        <v>76</v>
      </c>
      <c r="M45" s="723"/>
      <c r="N45" s="651">
        <f>K45+(L45*2)+(M45*30)</f>
        <v>177</v>
      </c>
      <c r="O45" s="649">
        <f>IF(N45=0,"",RANK(N45,N:N,0))</f>
        <v>46</v>
      </c>
      <c r="P45" s="247">
        <v>0</v>
      </c>
      <c r="Q45" s="112"/>
      <c r="R45" s="112"/>
      <c r="S45" s="47">
        <v>0</v>
      </c>
      <c r="T45" s="59"/>
      <c r="U45" s="248"/>
      <c r="V45" s="59"/>
      <c r="W45" s="66">
        <v>0</v>
      </c>
      <c r="X45" s="53"/>
      <c r="Y45" s="247"/>
      <c r="Z45" s="47">
        <v>0</v>
      </c>
      <c r="AA45" s="59"/>
      <c r="AB45" s="122"/>
      <c r="AC45" s="66">
        <v>0</v>
      </c>
      <c r="AD45" s="53"/>
      <c r="AE45" s="47">
        <v>0</v>
      </c>
      <c r="AF45" s="59"/>
      <c r="AG45" s="247"/>
      <c r="AH45" s="112"/>
      <c r="AI45" s="66"/>
      <c r="AJ45" s="47">
        <v>25</v>
      </c>
      <c r="AK45" s="247">
        <v>0</v>
      </c>
      <c r="AL45" s="53"/>
      <c r="AM45" s="47">
        <v>0</v>
      </c>
      <c r="AN45" s="147"/>
      <c r="AO45" s="232">
        <v>0</v>
      </c>
      <c r="AP45" s="232">
        <v>0</v>
      </c>
      <c r="AQ45" s="112">
        <v>0</v>
      </c>
      <c r="AR45" s="112">
        <v>0</v>
      </c>
      <c r="AS45" s="247"/>
      <c r="AT45" s="53"/>
      <c r="AU45" s="66"/>
      <c r="AV45" s="47">
        <v>0</v>
      </c>
      <c r="AW45" s="49"/>
      <c r="AX45" s="49"/>
    </row>
    <row r="46" spans="1:50" ht="21.75" customHeight="1" x14ac:dyDescent="0.3">
      <c r="A46" s="713"/>
      <c r="B46" s="647"/>
      <c r="C46" s="711"/>
      <c r="D46" s="85" t="s">
        <v>103</v>
      </c>
      <c r="E46" s="41">
        <f t="shared" si="0"/>
        <v>0</v>
      </c>
      <c r="F46" s="42">
        <f t="shared" si="1"/>
        <v>0</v>
      </c>
      <c r="G46" s="42">
        <f t="shared" si="2"/>
        <v>0</v>
      </c>
      <c r="H46" s="42">
        <f t="shared" si="3"/>
        <v>0</v>
      </c>
      <c r="I46" s="43">
        <f t="shared" si="4"/>
        <v>0</v>
      </c>
      <c r="J46" s="89">
        <f t="shared" si="5"/>
        <v>0</v>
      </c>
      <c r="K46" s="650"/>
      <c r="L46" s="650"/>
      <c r="M46" s="650"/>
      <c r="N46" s="650"/>
      <c r="O46" s="650"/>
      <c r="P46" s="249">
        <v>0</v>
      </c>
      <c r="Q46" s="133"/>
      <c r="R46" s="133"/>
      <c r="S46" s="91">
        <v>0</v>
      </c>
      <c r="T46" s="102"/>
      <c r="U46" s="250"/>
      <c r="V46" s="102"/>
      <c r="W46" s="104">
        <v>0</v>
      </c>
      <c r="X46" s="95"/>
      <c r="Y46" s="249"/>
      <c r="Z46" s="91">
        <v>0</v>
      </c>
      <c r="AA46" s="102"/>
      <c r="AB46" s="143"/>
      <c r="AC46" s="104">
        <v>0</v>
      </c>
      <c r="AD46" s="95"/>
      <c r="AE46" s="91">
        <v>0</v>
      </c>
      <c r="AF46" s="102"/>
      <c r="AG46" s="249"/>
      <c r="AH46" s="133"/>
      <c r="AI46" s="104"/>
      <c r="AJ46" s="91">
        <v>0</v>
      </c>
      <c r="AK46" s="249">
        <v>0</v>
      </c>
      <c r="AL46" s="95"/>
      <c r="AM46" s="91">
        <v>0</v>
      </c>
      <c r="AN46" s="148"/>
      <c r="AO46" s="237">
        <v>0</v>
      </c>
      <c r="AP46" s="237">
        <v>0</v>
      </c>
      <c r="AQ46" s="133">
        <v>0</v>
      </c>
      <c r="AR46" s="133">
        <v>0</v>
      </c>
      <c r="AS46" s="249"/>
      <c r="AT46" s="95"/>
      <c r="AU46" s="104"/>
      <c r="AV46" s="91">
        <v>0</v>
      </c>
      <c r="AW46" s="92"/>
      <c r="AX46" s="92"/>
    </row>
    <row r="47" spans="1:50" ht="21.75" customHeight="1" x14ac:dyDescent="0.3">
      <c r="A47" s="712" t="s">
        <v>331</v>
      </c>
      <c r="B47" s="646" t="s">
        <v>332</v>
      </c>
      <c r="C47" s="710" t="s">
        <v>53</v>
      </c>
      <c r="D47" s="37" t="s">
        <v>72</v>
      </c>
      <c r="E47" s="41">
        <f t="shared" si="0"/>
        <v>90</v>
      </c>
      <c r="F47" s="42">
        <f t="shared" si="1"/>
        <v>60</v>
      </c>
      <c r="G47" s="42">
        <f t="shared" si="2"/>
        <v>60</v>
      </c>
      <c r="H47" s="42">
        <f t="shared" si="3"/>
        <v>40</v>
      </c>
      <c r="I47" s="43">
        <f t="shared" si="4"/>
        <v>25</v>
      </c>
      <c r="J47" s="44">
        <f t="shared" si="5"/>
        <v>275</v>
      </c>
      <c r="K47" s="681">
        <f>(J47+(J48/5))</f>
        <v>292</v>
      </c>
      <c r="L47" s="649"/>
      <c r="M47" s="723"/>
      <c r="N47" s="651">
        <f>K47+(L47*2)+(M47*30)</f>
        <v>292</v>
      </c>
      <c r="O47" s="649">
        <f>IF(N47=0,"",RANK(N47,N:N,0))</f>
        <v>30</v>
      </c>
      <c r="P47" s="247">
        <v>0</v>
      </c>
      <c r="Q47" s="112"/>
      <c r="R47" s="112"/>
      <c r="S47" s="47">
        <v>0</v>
      </c>
      <c r="T47" s="59"/>
      <c r="U47" s="248"/>
      <c r="V47" s="59">
        <v>25</v>
      </c>
      <c r="W47" s="66">
        <v>90</v>
      </c>
      <c r="X47" s="53">
        <v>3</v>
      </c>
      <c r="Y47" s="247">
        <v>3</v>
      </c>
      <c r="Z47" s="47">
        <v>0</v>
      </c>
      <c r="AA47" s="59"/>
      <c r="AB47" s="122"/>
      <c r="AC47" s="66">
        <v>0</v>
      </c>
      <c r="AD47" s="53">
        <v>5</v>
      </c>
      <c r="AE47" s="47">
        <v>5</v>
      </c>
      <c r="AF47" s="59">
        <v>25</v>
      </c>
      <c r="AG47" s="247">
        <v>25</v>
      </c>
      <c r="AH47" s="112">
        <v>60</v>
      </c>
      <c r="AI47" s="66">
        <v>60</v>
      </c>
      <c r="AJ47" s="47">
        <v>5</v>
      </c>
      <c r="AK47" s="247">
        <v>5</v>
      </c>
      <c r="AL47" s="53"/>
      <c r="AM47" s="47">
        <v>0</v>
      </c>
      <c r="AN47" s="147"/>
      <c r="AO47" s="232">
        <v>0</v>
      </c>
      <c r="AP47" s="232">
        <v>0</v>
      </c>
      <c r="AQ47" s="112">
        <v>0</v>
      </c>
      <c r="AR47" s="112">
        <v>0</v>
      </c>
      <c r="AS47" s="247">
        <v>40</v>
      </c>
      <c r="AT47" s="53">
        <v>25</v>
      </c>
      <c r="AU47" s="66"/>
      <c r="AV47" s="47">
        <v>5</v>
      </c>
      <c r="AW47" s="49"/>
      <c r="AX47" s="49"/>
    </row>
    <row r="48" spans="1:50" ht="21.75" customHeight="1" x14ac:dyDescent="0.3">
      <c r="A48" s="713"/>
      <c r="B48" s="647"/>
      <c r="C48" s="711"/>
      <c r="D48" s="85" t="s">
        <v>103</v>
      </c>
      <c r="E48" s="41">
        <f t="shared" si="0"/>
        <v>60</v>
      </c>
      <c r="F48" s="42">
        <f t="shared" si="1"/>
        <v>25</v>
      </c>
      <c r="G48" s="42">
        <f t="shared" si="2"/>
        <v>0</v>
      </c>
      <c r="H48" s="42">
        <f t="shared" si="3"/>
        <v>0</v>
      </c>
      <c r="I48" s="43">
        <f t="shared" si="4"/>
        <v>0</v>
      </c>
      <c r="J48" s="89">
        <f t="shared" si="5"/>
        <v>85</v>
      </c>
      <c r="K48" s="650"/>
      <c r="L48" s="650"/>
      <c r="M48" s="650"/>
      <c r="N48" s="650"/>
      <c r="O48" s="650"/>
      <c r="P48" s="249">
        <v>0</v>
      </c>
      <c r="Q48" s="133"/>
      <c r="R48" s="133"/>
      <c r="S48" s="91">
        <v>0</v>
      </c>
      <c r="T48" s="102"/>
      <c r="U48" s="250"/>
      <c r="V48" s="102"/>
      <c r="W48" s="104">
        <v>25</v>
      </c>
      <c r="X48" s="95"/>
      <c r="Y48" s="249"/>
      <c r="Z48" s="91">
        <v>0</v>
      </c>
      <c r="AA48" s="102"/>
      <c r="AB48" s="143"/>
      <c r="AC48" s="104">
        <v>0</v>
      </c>
      <c r="AD48" s="95"/>
      <c r="AE48" s="91">
        <v>0</v>
      </c>
      <c r="AF48" s="102"/>
      <c r="AG48" s="249"/>
      <c r="AH48" s="133">
        <v>60</v>
      </c>
      <c r="AI48" s="104"/>
      <c r="AJ48" s="91">
        <v>0</v>
      </c>
      <c r="AK48" s="249">
        <v>0</v>
      </c>
      <c r="AL48" s="95"/>
      <c r="AM48" s="91">
        <v>0</v>
      </c>
      <c r="AN48" s="148"/>
      <c r="AO48" s="237">
        <v>0</v>
      </c>
      <c r="AP48" s="237">
        <v>0</v>
      </c>
      <c r="AQ48" s="133">
        <v>0</v>
      </c>
      <c r="AR48" s="133">
        <v>0</v>
      </c>
      <c r="AS48" s="249"/>
      <c r="AT48" s="95"/>
      <c r="AU48" s="104"/>
      <c r="AV48" s="91">
        <v>0</v>
      </c>
      <c r="AW48" s="92"/>
      <c r="AX48" s="92"/>
    </row>
    <row r="49" spans="1:50" ht="21.75" customHeight="1" x14ac:dyDescent="0.3">
      <c r="A49" s="712" t="s">
        <v>321</v>
      </c>
      <c r="B49" s="646" t="s">
        <v>322</v>
      </c>
      <c r="C49" s="710" t="s">
        <v>1135</v>
      </c>
      <c r="D49" s="37" t="s">
        <v>72</v>
      </c>
      <c r="E49" s="41">
        <f t="shared" si="0"/>
        <v>150</v>
      </c>
      <c r="F49" s="42">
        <f t="shared" si="1"/>
        <v>100</v>
      </c>
      <c r="G49" s="42">
        <f t="shared" si="2"/>
        <v>60</v>
      </c>
      <c r="H49" s="42">
        <f t="shared" si="3"/>
        <v>60</v>
      </c>
      <c r="I49" s="43">
        <f t="shared" si="4"/>
        <v>40</v>
      </c>
      <c r="J49" s="44">
        <f t="shared" si="5"/>
        <v>410</v>
      </c>
      <c r="K49" s="681">
        <f>(J49+(J50/5))</f>
        <v>430</v>
      </c>
      <c r="L49" s="649">
        <f>Nemzetközi!C212</f>
        <v>315</v>
      </c>
      <c r="M49" s="723"/>
      <c r="N49" s="651">
        <f>K49+(L49*2)+(M49*30)</f>
        <v>1060</v>
      </c>
      <c r="O49" s="649">
        <f>IF(N49=0,"",RANK(N49,N:N,0))</f>
        <v>12</v>
      </c>
      <c r="P49" s="247">
        <v>40</v>
      </c>
      <c r="Q49" s="112"/>
      <c r="R49" s="112"/>
      <c r="S49" s="47">
        <v>0</v>
      </c>
      <c r="T49" s="59"/>
      <c r="U49" s="248"/>
      <c r="V49" s="59"/>
      <c r="W49" s="66">
        <v>0</v>
      </c>
      <c r="X49" s="53"/>
      <c r="Y49" s="247"/>
      <c r="Z49" s="47">
        <v>0</v>
      </c>
      <c r="AA49" s="59">
        <v>60</v>
      </c>
      <c r="AB49" s="122"/>
      <c r="AC49" s="66">
        <v>0</v>
      </c>
      <c r="AD49" s="53"/>
      <c r="AE49" s="47">
        <v>60</v>
      </c>
      <c r="AF49" s="59">
        <v>40</v>
      </c>
      <c r="AG49" s="247"/>
      <c r="AH49" s="112"/>
      <c r="AI49" s="66">
        <v>150</v>
      </c>
      <c r="AJ49" s="47">
        <v>0</v>
      </c>
      <c r="AK49" s="247">
        <v>0</v>
      </c>
      <c r="AL49" s="53"/>
      <c r="AM49" s="47">
        <v>0</v>
      </c>
      <c r="AN49" s="147"/>
      <c r="AO49" s="232">
        <v>0</v>
      </c>
      <c r="AP49" s="232">
        <v>0</v>
      </c>
      <c r="AQ49" s="112">
        <v>0</v>
      </c>
      <c r="AR49" s="112">
        <v>0</v>
      </c>
      <c r="AS49" s="247"/>
      <c r="AT49" s="53">
        <v>100</v>
      </c>
      <c r="AU49" s="66"/>
      <c r="AV49" s="47">
        <v>0</v>
      </c>
      <c r="AW49" s="49"/>
      <c r="AX49" s="49"/>
    </row>
    <row r="50" spans="1:50" ht="21.75" customHeight="1" x14ac:dyDescent="0.3">
      <c r="A50" s="713"/>
      <c r="B50" s="647"/>
      <c r="C50" s="711"/>
      <c r="D50" s="85" t="s">
        <v>103</v>
      </c>
      <c r="E50" s="41">
        <f t="shared" si="0"/>
        <v>100</v>
      </c>
      <c r="F50" s="42">
        <f t="shared" si="1"/>
        <v>0</v>
      </c>
      <c r="G50" s="42">
        <f t="shared" si="2"/>
        <v>0</v>
      </c>
      <c r="H50" s="42">
        <f t="shared" si="3"/>
        <v>0</v>
      </c>
      <c r="I50" s="43">
        <f t="shared" si="4"/>
        <v>0</v>
      </c>
      <c r="J50" s="89">
        <f t="shared" si="5"/>
        <v>100</v>
      </c>
      <c r="K50" s="650"/>
      <c r="L50" s="650"/>
      <c r="M50" s="650"/>
      <c r="N50" s="650"/>
      <c r="O50" s="650"/>
      <c r="P50" s="249">
        <v>0</v>
      </c>
      <c r="Q50" s="133"/>
      <c r="R50" s="133"/>
      <c r="S50" s="91">
        <v>0</v>
      </c>
      <c r="T50" s="102"/>
      <c r="U50" s="250"/>
      <c r="V50" s="102"/>
      <c r="W50" s="104">
        <v>0</v>
      </c>
      <c r="X50" s="95"/>
      <c r="Y50" s="249"/>
      <c r="Z50" s="91">
        <v>0</v>
      </c>
      <c r="AA50" s="102"/>
      <c r="AB50" s="143"/>
      <c r="AC50" s="104">
        <v>0</v>
      </c>
      <c r="AD50" s="95"/>
      <c r="AE50" s="91">
        <v>0</v>
      </c>
      <c r="AF50" s="102"/>
      <c r="AG50" s="249"/>
      <c r="AH50" s="133"/>
      <c r="AI50" s="104">
        <v>100</v>
      </c>
      <c r="AJ50" s="91">
        <v>0</v>
      </c>
      <c r="AK50" s="249">
        <v>0</v>
      </c>
      <c r="AL50" s="95"/>
      <c r="AM50" s="91">
        <v>0</v>
      </c>
      <c r="AN50" s="148"/>
      <c r="AO50" s="237">
        <v>0</v>
      </c>
      <c r="AP50" s="237">
        <v>0</v>
      </c>
      <c r="AQ50" s="133">
        <v>0</v>
      </c>
      <c r="AR50" s="133">
        <v>0</v>
      </c>
      <c r="AS50" s="249"/>
      <c r="AT50" s="95"/>
      <c r="AU50" s="104"/>
      <c r="AV50" s="91">
        <v>0</v>
      </c>
      <c r="AW50" s="92"/>
      <c r="AX50" s="92"/>
    </row>
    <row r="51" spans="1:50" ht="21.75" customHeight="1" x14ac:dyDescent="0.3">
      <c r="A51" s="712" t="s">
        <v>243</v>
      </c>
      <c r="B51" s="646" t="s">
        <v>244</v>
      </c>
      <c r="C51" s="710" t="s">
        <v>245</v>
      </c>
      <c r="D51" s="37" t="s">
        <v>72</v>
      </c>
      <c r="E51" s="41">
        <f t="shared" si="0"/>
        <v>5</v>
      </c>
      <c r="F51" s="42">
        <f t="shared" si="1"/>
        <v>0</v>
      </c>
      <c r="G51" s="42">
        <f t="shared" si="2"/>
        <v>0</v>
      </c>
      <c r="H51" s="42">
        <f t="shared" si="3"/>
        <v>0</v>
      </c>
      <c r="I51" s="43">
        <f t="shared" si="4"/>
        <v>0</v>
      </c>
      <c r="J51" s="44">
        <f t="shared" si="5"/>
        <v>5</v>
      </c>
      <c r="K51" s="681">
        <f>(J51+(J52/5))</f>
        <v>5</v>
      </c>
      <c r="L51" s="649"/>
      <c r="M51" s="723"/>
      <c r="N51" s="651">
        <f>K51+(L51*2)+(M51*30)</f>
        <v>5</v>
      </c>
      <c r="O51" s="649">
        <f>IF(N51=0,"",RANK(N51,N:N,0))</f>
        <v>106</v>
      </c>
      <c r="P51" s="247">
        <v>0</v>
      </c>
      <c r="Q51" s="112"/>
      <c r="R51" s="112"/>
      <c r="S51" s="47">
        <v>0</v>
      </c>
      <c r="T51" s="59"/>
      <c r="U51" s="248"/>
      <c r="V51" s="59"/>
      <c r="W51" s="66">
        <v>0</v>
      </c>
      <c r="X51" s="53"/>
      <c r="Y51" s="247"/>
      <c r="Z51" s="47">
        <v>0</v>
      </c>
      <c r="AA51" s="59"/>
      <c r="AB51" s="122"/>
      <c r="AC51" s="66">
        <v>0</v>
      </c>
      <c r="AD51" s="53"/>
      <c r="AE51" s="47">
        <v>0</v>
      </c>
      <c r="AF51" s="59"/>
      <c r="AG51" s="247"/>
      <c r="AH51" s="112"/>
      <c r="AI51" s="66"/>
      <c r="AJ51" s="47">
        <v>0</v>
      </c>
      <c r="AK51" s="247">
        <v>0</v>
      </c>
      <c r="AL51" s="53"/>
      <c r="AM51" s="47">
        <v>0</v>
      </c>
      <c r="AN51" s="147"/>
      <c r="AO51" s="232">
        <v>0</v>
      </c>
      <c r="AP51" s="232">
        <v>0</v>
      </c>
      <c r="AQ51" s="112">
        <v>0</v>
      </c>
      <c r="AR51" s="112">
        <v>0</v>
      </c>
      <c r="AS51" s="247">
        <v>5</v>
      </c>
      <c r="AT51" s="53"/>
      <c r="AU51" s="66"/>
      <c r="AV51" s="47">
        <v>0</v>
      </c>
      <c r="AW51" s="49"/>
      <c r="AX51" s="49"/>
    </row>
    <row r="52" spans="1:50" ht="21.75" customHeight="1" x14ac:dyDescent="0.3">
      <c r="A52" s="713"/>
      <c r="B52" s="647"/>
      <c r="C52" s="711"/>
      <c r="D52" s="85" t="s">
        <v>103</v>
      </c>
      <c r="E52" s="41">
        <f t="shared" si="0"/>
        <v>0</v>
      </c>
      <c r="F52" s="42">
        <f t="shared" si="1"/>
        <v>0</v>
      </c>
      <c r="G52" s="42">
        <f t="shared" si="2"/>
        <v>0</v>
      </c>
      <c r="H52" s="42">
        <f t="shared" si="3"/>
        <v>0</v>
      </c>
      <c r="I52" s="43">
        <f t="shared" si="4"/>
        <v>0</v>
      </c>
      <c r="J52" s="89">
        <f t="shared" si="5"/>
        <v>0</v>
      </c>
      <c r="K52" s="650"/>
      <c r="L52" s="650"/>
      <c r="M52" s="650"/>
      <c r="N52" s="650"/>
      <c r="O52" s="650"/>
      <c r="P52" s="249">
        <v>0</v>
      </c>
      <c r="Q52" s="133"/>
      <c r="R52" s="133"/>
      <c r="S52" s="91">
        <v>0</v>
      </c>
      <c r="T52" s="102"/>
      <c r="U52" s="250"/>
      <c r="V52" s="102"/>
      <c r="W52" s="104">
        <v>0</v>
      </c>
      <c r="X52" s="95"/>
      <c r="Y52" s="249"/>
      <c r="Z52" s="91">
        <v>0</v>
      </c>
      <c r="AA52" s="102"/>
      <c r="AB52" s="143"/>
      <c r="AC52" s="104">
        <v>0</v>
      </c>
      <c r="AD52" s="95"/>
      <c r="AE52" s="91">
        <v>0</v>
      </c>
      <c r="AF52" s="102"/>
      <c r="AG52" s="249"/>
      <c r="AH52" s="133"/>
      <c r="AI52" s="104"/>
      <c r="AJ52" s="91">
        <v>0</v>
      </c>
      <c r="AK52" s="249">
        <v>0</v>
      </c>
      <c r="AL52" s="95"/>
      <c r="AM52" s="91">
        <v>0</v>
      </c>
      <c r="AN52" s="148"/>
      <c r="AO52" s="237">
        <v>0</v>
      </c>
      <c r="AP52" s="237">
        <v>0</v>
      </c>
      <c r="AQ52" s="133">
        <v>0</v>
      </c>
      <c r="AR52" s="133">
        <v>0</v>
      </c>
      <c r="AS52" s="249"/>
      <c r="AT52" s="95"/>
      <c r="AU52" s="104"/>
      <c r="AV52" s="91">
        <v>0</v>
      </c>
      <c r="AW52" s="92"/>
      <c r="AX52" s="92"/>
    </row>
    <row r="53" spans="1:50" ht="21.75" customHeight="1" x14ac:dyDescent="0.3">
      <c r="A53" s="712" t="s">
        <v>1147</v>
      </c>
      <c r="B53" s="646" t="s">
        <v>1148</v>
      </c>
      <c r="C53" s="710" t="s">
        <v>280</v>
      </c>
      <c r="D53" s="37" t="s">
        <v>72</v>
      </c>
      <c r="E53" s="41">
        <f t="shared" si="0"/>
        <v>350</v>
      </c>
      <c r="F53" s="42">
        <f t="shared" si="1"/>
        <v>250</v>
      </c>
      <c r="G53" s="42">
        <f t="shared" si="2"/>
        <v>150</v>
      </c>
      <c r="H53" s="42">
        <f t="shared" si="3"/>
        <v>150</v>
      </c>
      <c r="I53" s="43">
        <f t="shared" si="4"/>
        <v>150</v>
      </c>
      <c r="J53" s="44">
        <f t="shared" si="5"/>
        <v>1050</v>
      </c>
      <c r="K53" s="681">
        <f>(J53+(J54/5))</f>
        <v>1234</v>
      </c>
      <c r="L53" s="649">
        <f>Nemzetközi!C215</f>
        <v>97</v>
      </c>
      <c r="M53" s="723">
        <f>Nemzetközi!D215</f>
        <v>5</v>
      </c>
      <c r="N53" s="651">
        <f>K53+(L53*2)+(M53*30)</f>
        <v>1578</v>
      </c>
      <c r="O53" s="649">
        <f>IF(N53=0,"",RANK(N53,N:N,0))</f>
        <v>7</v>
      </c>
      <c r="P53" s="247">
        <v>0</v>
      </c>
      <c r="Q53" s="112"/>
      <c r="R53" s="112"/>
      <c r="S53" s="47">
        <v>0</v>
      </c>
      <c r="T53" s="59">
        <v>60</v>
      </c>
      <c r="U53" s="248">
        <v>150</v>
      </c>
      <c r="V53" s="59">
        <v>60</v>
      </c>
      <c r="W53" s="66">
        <v>150</v>
      </c>
      <c r="X53" s="53"/>
      <c r="Y53" s="247"/>
      <c r="Z53" s="47">
        <v>0</v>
      </c>
      <c r="AA53" s="59"/>
      <c r="AB53" s="122">
        <v>60</v>
      </c>
      <c r="AC53" s="66">
        <v>0</v>
      </c>
      <c r="AD53" s="53">
        <v>100</v>
      </c>
      <c r="AE53" s="47">
        <v>0</v>
      </c>
      <c r="AF53" s="59"/>
      <c r="AG53" s="247"/>
      <c r="AH53" s="112">
        <v>100</v>
      </c>
      <c r="AI53" s="66">
        <v>250</v>
      </c>
      <c r="AJ53" s="47">
        <v>0</v>
      </c>
      <c r="AK53" s="247">
        <v>0</v>
      </c>
      <c r="AL53" s="53"/>
      <c r="AM53" s="47">
        <v>0</v>
      </c>
      <c r="AN53" s="147">
        <v>150</v>
      </c>
      <c r="AO53" s="232">
        <v>150</v>
      </c>
      <c r="AP53" s="232">
        <v>0</v>
      </c>
      <c r="AQ53" s="112">
        <v>0</v>
      </c>
      <c r="AR53" s="112">
        <v>0</v>
      </c>
      <c r="AS53" s="247"/>
      <c r="AT53" s="53"/>
      <c r="AU53" s="66">
        <v>350</v>
      </c>
      <c r="AV53" s="47">
        <v>0</v>
      </c>
      <c r="AW53" s="49"/>
      <c r="AX53" s="49"/>
    </row>
    <row r="54" spans="1:50" ht="21.75" customHeight="1" x14ac:dyDescent="0.3">
      <c r="A54" s="713"/>
      <c r="B54" s="647"/>
      <c r="C54" s="711"/>
      <c r="D54" s="85" t="s">
        <v>103</v>
      </c>
      <c r="E54" s="41">
        <f t="shared" si="0"/>
        <v>250</v>
      </c>
      <c r="F54" s="42">
        <f t="shared" si="1"/>
        <v>250</v>
      </c>
      <c r="G54" s="42">
        <f t="shared" si="2"/>
        <v>150</v>
      </c>
      <c r="H54" s="42">
        <f t="shared" si="3"/>
        <v>150</v>
      </c>
      <c r="I54" s="43">
        <f t="shared" si="4"/>
        <v>120</v>
      </c>
      <c r="J54" s="89">
        <f t="shared" si="5"/>
        <v>920</v>
      </c>
      <c r="K54" s="650"/>
      <c r="L54" s="650"/>
      <c r="M54" s="650"/>
      <c r="N54" s="650"/>
      <c r="O54" s="650"/>
      <c r="P54" s="249">
        <v>0</v>
      </c>
      <c r="Q54" s="133"/>
      <c r="R54" s="133"/>
      <c r="S54" s="91">
        <v>0</v>
      </c>
      <c r="T54" s="102"/>
      <c r="U54" s="250">
        <v>120</v>
      </c>
      <c r="V54" s="102"/>
      <c r="W54" s="104">
        <v>150</v>
      </c>
      <c r="X54" s="95"/>
      <c r="Y54" s="249"/>
      <c r="Z54" s="91">
        <v>0</v>
      </c>
      <c r="AA54" s="102"/>
      <c r="AB54" s="143">
        <v>96</v>
      </c>
      <c r="AC54" s="104">
        <v>0</v>
      </c>
      <c r="AD54" s="95"/>
      <c r="AE54" s="91">
        <v>0</v>
      </c>
      <c r="AF54" s="102"/>
      <c r="AG54" s="249"/>
      <c r="AH54" s="133">
        <v>150</v>
      </c>
      <c r="AI54" s="104">
        <v>250</v>
      </c>
      <c r="AJ54" s="91">
        <v>0</v>
      </c>
      <c r="AK54" s="249">
        <v>0</v>
      </c>
      <c r="AL54" s="95"/>
      <c r="AM54" s="91">
        <v>0</v>
      </c>
      <c r="AN54" s="148"/>
      <c r="AO54" s="237">
        <v>250</v>
      </c>
      <c r="AP54" s="237">
        <v>0</v>
      </c>
      <c r="AQ54" s="133">
        <v>0</v>
      </c>
      <c r="AR54" s="133">
        <v>0</v>
      </c>
      <c r="AS54" s="249"/>
      <c r="AT54" s="95"/>
      <c r="AU54" s="104"/>
      <c r="AV54" s="91">
        <v>0</v>
      </c>
      <c r="AW54" s="92"/>
      <c r="AX54" s="92"/>
    </row>
    <row r="55" spans="1:50" ht="21.75" customHeight="1" x14ac:dyDescent="0.3">
      <c r="A55" s="712" t="s">
        <v>356</v>
      </c>
      <c r="B55" s="646" t="s">
        <v>357</v>
      </c>
      <c r="C55" s="710" t="s">
        <v>358</v>
      </c>
      <c r="D55" s="37" t="s">
        <v>72</v>
      </c>
      <c r="E55" s="41">
        <f t="shared" si="0"/>
        <v>25</v>
      </c>
      <c r="F55" s="42">
        <f t="shared" si="1"/>
        <v>0</v>
      </c>
      <c r="G55" s="42">
        <f t="shared" si="2"/>
        <v>0</v>
      </c>
      <c r="H55" s="42">
        <f t="shared" si="3"/>
        <v>0</v>
      </c>
      <c r="I55" s="43">
        <f t="shared" si="4"/>
        <v>0</v>
      </c>
      <c r="J55" s="44">
        <f t="shared" si="5"/>
        <v>25</v>
      </c>
      <c r="K55" s="681">
        <f>(J55+(J56/5))</f>
        <v>30</v>
      </c>
      <c r="L55" s="649"/>
      <c r="M55" s="723"/>
      <c r="N55" s="651">
        <f>K55+(L55*2)+(M55*30)</f>
        <v>30</v>
      </c>
      <c r="O55" s="649">
        <f>IF(N55=0,"",RANK(N55,N:N,0))</f>
        <v>84</v>
      </c>
      <c r="P55" s="247">
        <v>0</v>
      </c>
      <c r="Q55" s="112"/>
      <c r="R55" s="112"/>
      <c r="S55" s="47">
        <v>0</v>
      </c>
      <c r="T55" s="59"/>
      <c r="U55" s="248"/>
      <c r="V55" s="59"/>
      <c r="W55" s="66">
        <v>0</v>
      </c>
      <c r="X55" s="53"/>
      <c r="Y55" s="247"/>
      <c r="Z55" s="47">
        <v>0</v>
      </c>
      <c r="AA55" s="59"/>
      <c r="AB55" s="122"/>
      <c r="AC55" s="66">
        <v>0</v>
      </c>
      <c r="AD55" s="53"/>
      <c r="AE55" s="47">
        <v>0</v>
      </c>
      <c r="AF55" s="59"/>
      <c r="AG55" s="247"/>
      <c r="AH55" s="112"/>
      <c r="AI55" s="66"/>
      <c r="AJ55" s="47">
        <v>0</v>
      </c>
      <c r="AK55" s="247">
        <v>0</v>
      </c>
      <c r="AL55" s="53"/>
      <c r="AM55" s="47">
        <v>25</v>
      </c>
      <c r="AN55" s="147"/>
      <c r="AO55" s="232">
        <v>0</v>
      </c>
      <c r="AP55" s="232">
        <v>0</v>
      </c>
      <c r="AQ55" s="112">
        <v>0</v>
      </c>
      <c r="AR55" s="112">
        <v>0</v>
      </c>
      <c r="AS55" s="247"/>
      <c r="AT55" s="53"/>
      <c r="AU55" s="66"/>
      <c r="AV55" s="47">
        <v>0</v>
      </c>
      <c r="AW55" s="49"/>
      <c r="AX55" s="49"/>
    </row>
    <row r="56" spans="1:50" ht="21.75" customHeight="1" x14ac:dyDescent="0.3">
      <c r="A56" s="713"/>
      <c r="B56" s="647"/>
      <c r="C56" s="711"/>
      <c r="D56" s="85" t="s">
        <v>103</v>
      </c>
      <c r="E56" s="41">
        <f t="shared" si="0"/>
        <v>25</v>
      </c>
      <c r="F56" s="42">
        <f t="shared" si="1"/>
        <v>0</v>
      </c>
      <c r="G56" s="42">
        <f t="shared" si="2"/>
        <v>0</v>
      </c>
      <c r="H56" s="42">
        <f t="shared" si="3"/>
        <v>0</v>
      </c>
      <c r="I56" s="43">
        <f t="shared" si="4"/>
        <v>0</v>
      </c>
      <c r="J56" s="89">
        <f t="shared" si="5"/>
        <v>25</v>
      </c>
      <c r="K56" s="650"/>
      <c r="L56" s="650"/>
      <c r="M56" s="650"/>
      <c r="N56" s="650"/>
      <c r="O56" s="650"/>
      <c r="P56" s="249">
        <v>0</v>
      </c>
      <c r="Q56" s="133"/>
      <c r="R56" s="133"/>
      <c r="S56" s="91">
        <v>0</v>
      </c>
      <c r="T56" s="102"/>
      <c r="U56" s="250"/>
      <c r="V56" s="102"/>
      <c r="W56" s="104">
        <v>25</v>
      </c>
      <c r="X56" s="95"/>
      <c r="Y56" s="249"/>
      <c r="Z56" s="91">
        <v>0</v>
      </c>
      <c r="AA56" s="102"/>
      <c r="AB56" s="143"/>
      <c r="AC56" s="104">
        <v>0</v>
      </c>
      <c r="AD56" s="95"/>
      <c r="AE56" s="91">
        <v>0</v>
      </c>
      <c r="AF56" s="102"/>
      <c r="AG56" s="249"/>
      <c r="AH56" s="133"/>
      <c r="AI56" s="104"/>
      <c r="AJ56" s="91">
        <v>0</v>
      </c>
      <c r="AK56" s="249">
        <v>0</v>
      </c>
      <c r="AL56" s="95"/>
      <c r="AM56" s="91">
        <v>0</v>
      </c>
      <c r="AN56" s="148"/>
      <c r="AO56" s="237">
        <v>0</v>
      </c>
      <c r="AP56" s="237">
        <v>0</v>
      </c>
      <c r="AQ56" s="133">
        <v>0</v>
      </c>
      <c r="AR56" s="133">
        <v>0</v>
      </c>
      <c r="AS56" s="249"/>
      <c r="AT56" s="95"/>
      <c r="AU56" s="104"/>
      <c r="AV56" s="91">
        <v>0</v>
      </c>
      <c r="AW56" s="92"/>
      <c r="AX56" s="92"/>
    </row>
    <row r="57" spans="1:50" ht="21.75" customHeight="1" x14ac:dyDescent="0.3">
      <c r="A57" s="712" t="s">
        <v>1157</v>
      </c>
      <c r="B57" s="646" t="s">
        <v>1158</v>
      </c>
      <c r="C57" s="710" t="s">
        <v>116</v>
      </c>
      <c r="D57" s="37" t="s">
        <v>72</v>
      </c>
      <c r="E57" s="41">
        <f t="shared" si="0"/>
        <v>40</v>
      </c>
      <c r="F57" s="42">
        <f t="shared" si="1"/>
        <v>40</v>
      </c>
      <c r="G57" s="42">
        <f t="shared" si="2"/>
        <v>25</v>
      </c>
      <c r="H57" s="42">
        <f t="shared" si="3"/>
        <v>25</v>
      </c>
      <c r="I57" s="43">
        <f t="shared" si="4"/>
        <v>15</v>
      </c>
      <c r="J57" s="44">
        <f t="shared" si="5"/>
        <v>145</v>
      </c>
      <c r="K57" s="681">
        <f>(J57+(J58/5))</f>
        <v>168</v>
      </c>
      <c r="L57" s="649"/>
      <c r="M57" s="723"/>
      <c r="N57" s="651">
        <f>K57+(L57*2)+(M57*30)</f>
        <v>168</v>
      </c>
      <c r="O57" s="649">
        <f>IF(N57=0,"",RANK(N57,N:N,0))</f>
        <v>50</v>
      </c>
      <c r="P57" s="247">
        <v>3</v>
      </c>
      <c r="Q57" s="112"/>
      <c r="R57" s="112">
        <v>10</v>
      </c>
      <c r="S57" s="47">
        <v>0</v>
      </c>
      <c r="T57" s="59"/>
      <c r="U57" s="248">
        <v>8</v>
      </c>
      <c r="V57" s="59"/>
      <c r="W57" s="66">
        <v>0</v>
      </c>
      <c r="X57" s="53">
        <v>3</v>
      </c>
      <c r="Y57" s="247"/>
      <c r="Z57" s="47">
        <v>15</v>
      </c>
      <c r="AA57" s="59"/>
      <c r="AB57" s="122"/>
      <c r="AC57" s="66">
        <v>0</v>
      </c>
      <c r="AD57" s="53"/>
      <c r="AE57" s="47">
        <v>0</v>
      </c>
      <c r="AF57" s="59"/>
      <c r="AG57" s="247">
        <v>5</v>
      </c>
      <c r="AH57" s="112">
        <v>40</v>
      </c>
      <c r="AI57" s="66">
        <v>25</v>
      </c>
      <c r="AJ57" s="47">
        <v>5</v>
      </c>
      <c r="AK57" s="247">
        <v>0</v>
      </c>
      <c r="AL57" s="53"/>
      <c r="AM57" s="47">
        <v>0</v>
      </c>
      <c r="AN57" s="147"/>
      <c r="AO57" s="232">
        <v>40</v>
      </c>
      <c r="AP57" s="232">
        <v>0</v>
      </c>
      <c r="AQ57" s="112">
        <v>0</v>
      </c>
      <c r="AR57" s="112">
        <v>0</v>
      </c>
      <c r="AS57" s="247"/>
      <c r="AT57" s="53">
        <v>25</v>
      </c>
      <c r="AU57" s="66"/>
      <c r="AV57" s="47">
        <v>5</v>
      </c>
      <c r="AW57" s="49"/>
      <c r="AX57" s="49"/>
    </row>
    <row r="58" spans="1:50" ht="21.75" customHeight="1" x14ac:dyDescent="0.3">
      <c r="A58" s="713"/>
      <c r="B58" s="647"/>
      <c r="C58" s="711"/>
      <c r="D58" s="85" t="s">
        <v>103</v>
      </c>
      <c r="E58" s="41">
        <f t="shared" si="0"/>
        <v>60</v>
      </c>
      <c r="F58" s="42">
        <f t="shared" si="1"/>
        <v>30</v>
      </c>
      <c r="G58" s="42">
        <f t="shared" si="2"/>
        <v>25</v>
      </c>
      <c r="H58" s="42">
        <f t="shared" si="3"/>
        <v>0</v>
      </c>
      <c r="I58" s="43">
        <f t="shared" si="4"/>
        <v>0</v>
      </c>
      <c r="J58" s="89">
        <f t="shared" si="5"/>
        <v>115</v>
      </c>
      <c r="K58" s="650"/>
      <c r="L58" s="650"/>
      <c r="M58" s="650"/>
      <c r="N58" s="650"/>
      <c r="O58" s="650"/>
      <c r="P58" s="249">
        <v>0</v>
      </c>
      <c r="Q58" s="133"/>
      <c r="R58" s="133">
        <v>30</v>
      </c>
      <c r="S58" s="91">
        <v>0</v>
      </c>
      <c r="T58" s="102"/>
      <c r="U58" s="250"/>
      <c r="V58" s="102"/>
      <c r="W58" s="104">
        <v>0</v>
      </c>
      <c r="X58" s="95"/>
      <c r="Y58" s="249"/>
      <c r="Z58" s="91">
        <v>0</v>
      </c>
      <c r="AA58" s="102"/>
      <c r="AB58" s="143"/>
      <c r="AC58" s="104">
        <v>0</v>
      </c>
      <c r="AD58" s="95"/>
      <c r="AE58" s="91">
        <v>0</v>
      </c>
      <c r="AF58" s="102"/>
      <c r="AG58" s="249"/>
      <c r="AH58" s="133">
        <v>60</v>
      </c>
      <c r="AI58" s="104"/>
      <c r="AJ58" s="91">
        <v>0</v>
      </c>
      <c r="AK58" s="249">
        <v>0</v>
      </c>
      <c r="AL58" s="95"/>
      <c r="AM58" s="91">
        <v>0</v>
      </c>
      <c r="AN58" s="148"/>
      <c r="AO58" s="237">
        <v>25</v>
      </c>
      <c r="AP58" s="237">
        <v>0</v>
      </c>
      <c r="AQ58" s="133">
        <v>0</v>
      </c>
      <c r="AR58" s="133">
        <v>0</v>
      </c>
      <c r="AS58" s="249"/>
      <c r="AT58" s="95"/>
      <c r="AU58" s="104"/>
      <c r="AV58" s="91">
        <v>0</v>
      </c>
      <c r="AW58" s="92"/>
      <c r="AX58" s="92"/>
    </row>
    <row r="59" spans="1:50" ht="21.75" customHeight="1" x14ac:dyDescent="0.3">
      <c r="A59" s="712" t="s">
        <v>1166</v>
      </c>
      <c r="B59" s="646" t="s">
        <v>1167</v>
      </c>
      <c r="C59" s="710" t="s">
        <v>371</v>
      </c>
      <c r="D59" s="37" t="s">
        <v>72</v>
      </c>
      <c r="E59" s="41">
        <f t="shared" si="0"/>
        <v>0</v>
      </c>
      <c r="F59" s="42">
        <f t="shared" si="1"/>
        <v>0</v>
      </c>
      <c r="G59" s="42">
        <f t="shared" si="2"/>
        <v>0</v>
      </c>
      <c r="H59" s="42">
        <f t="shared" si="3"/>
        <v>0</v>
      </c>
      <c r="I59" s="43">
        <f t="shared" si="4"/>
        <v>0</v>
      </c>
      <c r="J59" s="44">
        <f t="shared" si="5"/>
        <v>0</v>
      </c>
      <c r="K59" s="681">
        <f>(J59+(J60/5))</f>
        <v>0</v>
      </c>
      <c r="L59" s="649"/>
      <c r="M59" s="723"/>
      <c r="N59" s="651">
        <f>K59+(L59*2)+(M59*30)</f>
        <v>0</v>
      </c>
      <c r="O59" s="649" t="str">
        <f>IF(N59=0,"",RANK(N59,N:N,0))</f>
        <v/>
      </c>
      <c r="P59" s="247">
        <v>0</v>
      </c>
      <c r="Q59" s="112"/>
      <c r="R59" s="112"/>
      <c r="S59" s="47">
        <v>0</v>
      </c>
      <c r="T59" s="59"/>
      <c r="U59" s="248"/>
      <c r="V59" s="59"/>
      <c r="W59" s="66">
        <v>0</v>
      </c>
      <c r="X59" s="53"/>
      <c r="Y59" s="247"/>
      <c r="Z59" s="47">
        <v>0</v>
      </c>
      <c r="AA59" s="59"/>
      <c r="AB59" s="122"/>
      <c r="AC59" s="66">
        <v>0</v>
      </c>
      <c r="AD59" s="53"/>
      <c r="AE59" s="47">
        <v>0</v>
      </c>
      <c r="AF59" s="59"/>
      <c r="AG59" s="247"/>
      <c r="AH59" s="112"/>
      <c r="AI59" s="66"/>
      <c r="AJ59" s="47">
        <v>0</v>
      </c>
      <c r="AK59" s="247">
        <v>0</v>
      </c>
      <c r="AL59" s="53"/>
      <c r="AM59" s="47">
        <v>0</v>
      </c>
      <c r="AN59" s="147"/>
      <c r="AO59" s="232">
        <v>0</v>
      </c>
      <c r="AP59" s="232">
        <v>0</v>
      </c>
      <c r="AQ59" s="112">
        <v>0</v>
      </c>
      <c r="AR59" s="112">
        <v>0</v>
      </c>
      <c r="AS59" s="247"/>
      <c r="AT59" s="53"/>
      <c r="AU59" s="66"/>
      <c r="AV59" s="47">
        <v>0</v>
      </c>
      <c r="AW59" s="49"/>
      <c r="AX59" s="49"/>
    </row>
    <row r="60" spans="1:50" ht="21.75" customHeight="1" x14ac:dyDescent="0.3">
      <c r="A60" s="713"/>
      <c r="B60" s="647"/>
      <c r="C60" s="711"/>
      <c r="D60" s="85" t="s">
        <v>103</v>
      </c>
      <c r="E60" s="41">
        <f t="shared" si="0"/>
        <v>0</v>
      </c>
      <c r="F60" s="42">
        <f t="shared" si="1"/>
        <v>0</v>
      </c>
      <c r="G60" s="42">
        <f t="shared" si="2"/>
        <v>0</v>
      </c>
      <c r="H60" s="42">
        <f t="shared" si="3"/>
        <v>0</v>
      </c>
      <c r="I60" s="43">
        <f t="shared" si="4"/>
        <v>0</v>
      </c>
      <c r="J60" s="89">
        <f t="shared" si="5"/>
        <v>0</v>
      </c>
      <c r="K60" s="650"/>
      <c r="L60" s="650"/>
      <c r="M60" s="650"/>
      <c r="N60" s="650"/>
      <c r="O60" s="650"/>
      <c r="P60" s="249">
        <v>0</v>
      </c>
      <c r="Q60" s="133"/>
      <c r="R60" s="133"/>
      <c r="S60" s="91">
        <v>0</v>
      </c>
      <c r="T60" s="102"/>
      <c r="U60" s="250"/>
      <c r="V60" s="102"/>
      <c r="W60" s="104">
        <v>0</v>
      </c>
      <c r="X60" s="95"/>
      <c r="Y60" s="249"/>
      <c r="Z60" s="91">
        <v>0</v>
      </c>
      <c r="AA60" s="102"/>
      <c r="AB60" s="143"/>
      <c r="AC60" s="104">
        <v>0</v>
      </c>
      <c r="AD60" s="95"/>
      <c r="AE60" s="91">
        <v>0</v>
      </c>
      <c r="AF60" s="102"/>
      <c r="AG60" s="249"/>
      <c r="AH60" s="133"/>
      <c r="AI60" s="104"/>
      <c r="AJ60" s="91">
        <v>0</v>
      </c>
      <c r="AK60" s="249">
        <v>0</v>
      </c>
      <c r="AL60" s="95"/>
      <c r="AM60" s="91">
        <v>0</v>
      </c>
      <c r="AN60" s="148"/>
      <c r="AO60" s="237">
        <v>0</v>
      </c>
      <c r="AP60" s="237">
        <v>0</v>
      </c>
      <c r="AQ60" s="133">
        <v>0</v>
      </c>
      <c r="AR60" s="133">
        <v>0</v>
      </c>
      <c r="AS60" s="249"/>
      <c r="AT60" s="95"/>
      <c r="AU60" s="104"/>
      <c r="AV60" s="91">
        <v>0</v>
      </c>
      <c r="AW60" s="92"/>
      <c r="AX60" s="92"/>
    </row>
    <row r="61" spans="1:50" ht="21.75" customHeight="1" x14ac:dyDescent="0.3">
      <c r="A61" s="712" t="s">
        <v>1170</v>
      </c>
      <c r="B61" s="646" t="s">
        <v>1171</v>
      </c>
      <c r="C61" s="710" t="s">
        <v>53</v>
      </c>
      <c r="D61" s="37" t="s">
        <v>72</v>
      </c>
      <c r="E61" s="41">
        <f t="shared" si="0"/>
        <v>100</v>
      </c>
      <c r="F61" s="42">
        <f t="shared" si="1"/>
        <v>100</v>
      </c>
      <c r="G61" s="42">
        <f t="shared" si="2"/>
        <v>100</v>
      </c>
      <c r="H61" s="42">
        <f t="shared" si="3"/>
        <v>100</v>
      </c>
      <c r="I61" s="43">
        <f t="shared" si="4"/>
        <v>60</v>
      </c>
      <c r="J61" s="44">
        <f t="shared" si="5"/>
        <v>460</v>
      </c>
      <c r="K61" s="681">
        <f>(J61+(J62/5))</f>
        <v>618</v>
      </c>
      <c r="L61" s="649"/>
      <c r="M61" s="723"/>
      <c r="N61" s="651">
        <f>K61+(L61*2)+(M61*30)</f>
        <v>618</v>
      </c>
      <c r="O61" s="649">
        <f>IF(N61=0,"",RANK(N61,N:N,0))</f>
        <v>19</v>
      </c>
      <c r="P61" s="247">
        <v>0</v>
      </c>
      <c r="Q61" s="112"/>
      <c r="R61" s="112">
        <v>10</v>
      </c>
      <c r="S61" s="47">
        <v>0</v>
      </c>
      <c r="T61" s="59"/>
      <c r="U61" s="248">
        <v>60</v>
      </c>
      <c r="V61" s="59"/>
      <c r="W61" s="66">
        <v>0</v>
      </c>
      <c r="X61" s="53"/>
      <c r="Y61" s="247"/>
      <c r="Z61" s="47">
        <v>0</v>
      </c>
      <c r="AA61" s="59">
        <v>15</v>
      </c>
      <c r="AB61" s="122"/>
      <c r="AC61" s="66">
        <v>25</v>
      </c>
      <c r="AD61" s="53"/>
      <c r="AE61" s="47">
        <v>0</v>
      </c>
      <c r="AF61" s="59">
        <v>100</v>
      </c>
      <c r="AG61" s="247">
        <v>100</v>
      </c>
      <c r="AH61" s="112">
        <v>40</v>
      </c>
      <c r="AI61" s="66">
        <v>100</v>
      </c>
      <c r="AJ61" s="47">
        <v>0</v>
      </c>
      <c r="AK61" s="247">
        <v>60</v>
      </c>
      <c r="AL61" s="53"/>
      <c r="AM61" s="47">
        <v>0</v>
      </c>
      <c r="AN61" s="147">
        <v>60</v>
      </c>
      <c r="AO61" s="232">
        <v>60</v>
      </c>
      <c r="AP61" s="232">
        <v>35</v>
      </c>
      <c r="AQ61" s="112">
        <v>0</v>
      </c>
      <c r="AR61" s="112">
        <v>0</v>
      </c>
      <c r="AS61" s="247">
        <v>40</v>
      </c>
      <c r="AT61" s="53"/>
      <c r="AU61" s="66">
        <v>100</v>
      </c>
      <c r="AV61" s="47">
        <v>0</v>
      </c>
      <c r="AW61" s="49"/>
      <c r="AX61" s="49"/>
    </row>
    <row r="62" spans="1:50" ht="21.75" customHeight="1" x14ac:dyDescent="0.3">
      <c r="A62" s="713"/>
      <c r="B62" s="647"/>
      <c r="C62" s="711"/>
      <c r="D62" s="85" t="s">
        <v>103</v>
      </c>
      <c r="E62" s="41">
        <f t="shared" si="0"/>
        <v>350</v>
      </c>
      <c r="F62" s="42">
        <f t="shared" si="1"/>
        <v>150</v>
      </c>
      <c r="G62" s="42">
        <f t="shared" si="2"/>
        <v>100</v>
      </c>
      <c r="H62" s="42">
        <f t="shared" si="3"/>
        <v>100</v>
      </c>
      <c r="I62" s="43">
        <f t="shared" si="4"/>
        <v>90</v>
      </c>
      <c r="J62" s="89">
        <f t="shared" si="5"/>
        <v>790</v>
      </c>
      <c r="K62" s="650"/>
      <c r="L62" s="650"/>
      <c r="M62" s="650"/>
      <c r="N62" s="650"/>
      <c r="O62" s="650"/>
      <c r="P62" s="249">
        <v>0</v>
      </c>
      <c r="Q62" s="133"/>
      <c r="R62" s="133">
        <v>90</v>
      </c>
      <c r="S62" s="91">
        <v>0</v>
      </c>
      <c r="T62" s="102"/>
      <c r="U62" s="250"/>
      <c r="V62" s="102"/>
      <c r="W62" s="104">
        <v>0</v>
      </c>
      <c r="X62" s="95"/>
      <c r="Y62" s="249"/>
      <c r="Z62" s="91">
        <v>0</v>
      </c>
      <c r="AA62" s="102"/>
      <c r="AB62" s="143"/>
      <c r="AC62" s="104">
        <v>0</v>
      </c>
      <c r="AD62" s="95"/>
      <c r="AE62" s="91">
        <v>0</v>
      </c>
      <c r="AF62" s="102"/>
      <c r="AG62" s="249"/>
      <c r="AH62" s="133">
        <v>60</v>
      </c>
      <c r="AI62" s="104">
        <v>150</v>
      </c>
      <c r="AJ62" s="91">
        <v>0</v>
      </c>
      <c r="AK62" s="249">
        <v>0</v>
      </c>
      <c r="AL62" s="95"/>
      <c r="AM62" s="91">
        <v>0</v>
      </c>
      <c r="AN62" s="148">
        <v>100</v>
      </c>
      <c r="AO62" s="237">
        <v>100</v>
      </c>
      <c r="AP62" s="237">
        <v>0</v>
      </c>
      <c r="AQ62" s="133">
        <v>0</v>
      </c>
      <c r="AR62" s="133">
        <v>0</v>
      </c>
      <c r="AS62" s="249"/>
      <c r="AT62" s="95"/>
      <c r="AU62" s="104">
        <v>350</v>
      </c>
      <c r="AV62" s="91">
        <v>0</v>
      </c>
      <c r="AW62" s="92"/>
      <c r="AX62" s="92"/>
    </row>
    <row r="63" spans="1:50" ht="21.75" customHeight="1" x14ac:dyDescent="0.3">
      <c r="A63" s="712" t="s">
        <v>1174</v>
      </c>
      <c r="B63" s="646" t="s">
        <v>1175</v>
      </c>
      <c r="C63" s="710" t="s">
        <v>139</v>
      </c>
      <c r="D63" s="37" t="s">
        <v>72</v>
      </c>
      <c r="E63" s="41">
        <f t="shared" si="0"/>
        <v>250</v>
      </c>
      <c r="F63" s="42">
        <f t="shared" si="1"/>
        <v>150</v>
      </c>
      <c r="G63" s="42">
        <f t="shared" si="2"/>
        <v>100</v>
      </c>
      <c r="H63" s="42">
        <f t="shared" si="3"/>
        <v>100</v>
      </c>
      <c r="I63" s="43">
        <f t="shared" si="4"/>
        <v>90</v>
      </c>
      <c r="J63" s="44">
        <f t="shared" si="5"/>
        <v>690</v>
      </c>
      <c r="K63" s="681">
        <f>(J63+(J64/5))</f>
        <v>994</v>
      </c>
      <c r="L63" s="649">
        <f>Nemzetközi!C220</f>
        <v>420</v>
      </c>
      <c r="M63" s="723">
        <f>Nemzetközi!D220</f>
        <v>14</v>
      </c>
      <c r="N63" s="651">
        <f>K63+(L63*2)+(M63*30)</f>
        <v>2254</v>
      </c>
      <c r="O63" s="649">
        <f>IF(N63=0,"",RANK(N63,N:N,0))</f>
        <v>4</v>
      </c>
      <c r="P63" s="247">
        <v>0</v>
      </c>
      <c r="Q63" s="112"/>
      <c r="R63" s="112">
        <v>90</v>
      </c>
      <c r="S63" s="47">
        <v>0</v>
      </c>
      <c r="T63" s="59"/>
      <c r="U63" s="248"/>
      <c r="V63" s="59"/>
      <c r="W63" s="66">
        <v>0</v>
      </c>
      <c r="X63" s="53"/>
      <c r="Y63" s="247"/>
      <c r="Z63" s="47">
        <v>0</v>
      </c>
      <c r="AA63" s="59"/>
      <c r="AB63" s="122"/>
      <c r="AC63" s="66">
        <v>100</v>
      </c>
      <c r="AD63" s="53"/>
      <c r="AE63" s="47">
        <v>0</v>
      </c>
      <c r="AF63" s="59"/>
      <c r="AG63" s="247"/>
      <c r="AH63" s="112">
        <v>100</v>
      </c>
      <c r="AI63" s="66">
        <v>150</v>
      </c>
      <c r="AJ63" s="47">
        <v>0</v>
      </c>
      <c r="AK63" s="247">
        <v>0</v>
      </c>
      <c r="AL63" s="53"/>
      <c r="AM63" s="47">
        <v>0</v>
      </c>
      <c r="AN63" s="147">
        <v>250</v>
      </c>
      <c r="AO63" s="232">
        <v>0</v>
      </c>
      <c r="AP63" s="232">
        <v>0</v>
      </c>
      <c r="AQ63" s="112">
        <v>0</v>
      </c>
      <c r="AR63" s="112">
        <v>20</v>
      </c>
      <c r="AS63" s="247"/>
      <c r="AT63" s="53"/>
      <c r="AU63" s="66"/>
      <c r="AV63" s="47">
        <v>0</v>
      </c>
      <c r="AW63" s="49"/>
      <c r="AX63" s="49"/>
    </row>
    <row r="64" spans="1:50" ht="21.75" customHeight="1" x14ac:dyDescent="0.3">
      <c r="A64" s="713"/>
      <c r="B64" s="647"/>
      <c r="C64" s="711"/>
      <c r="D64" s="85" t="s">
        <v>103</v>
      </c>
      <c r="E64" s="41">
        <f t="shared" si="0"/>
        <v>350</v>
      </c>
      <c r="F64" s="42">
        <f t="shared" si="1"/>
        <v>350</v>
      </c>
      <c r="G64" s="42">
        <f t="shared" si="2"/>
        <v>350</v>
      </c>
      <c r="H64" s="42">
        <f t="shared" si="3"/>
        <v>350</v>
      </c>
      <c r="I64" s="43">
        <f t="shared" si="4"/>
        <v>120</v>
      </c>
      <c r="J64" s="89">
        <f t="shared" si="5"/>
        <v>1520</v>
      </c>
      <c r="K64" s="650"/>
      <c r="L64" s="650"/>
      <c r="M64" s="650"/>
      <c r="N64" s="650"/>
      <c r="O64" s="650"/>
      <c r="P64" s="249">
        <v>0</v>
      </c>
      <c r="Q64" s="133"/>
      <c r="R64" s="133">
        <v>120</v>
      </c>
      <c r="S64" s="91">
        <v>0</v>
      </c>
      <c r="T64" s="102"/>
      <c r="U64" s="250"/>
      <c r="V64" s="102"/>
      <c r="W64" s="104">
        <v>0</v>
      </c>
      <c r="X64" s="95"/>
      <c r="Y64" s="249"/>
      <c r="Z64" s="91">
        <v>0</v>
      </c>
      <c r="AA64" s="102"/>
      <c r="AB64" s="143"/>
      <c r="AC64" s="104">
        <v>350</v>
      </c>
      <c r="AD64" s="95"/>
      <c r="AE64" s="91">
        <v>0</v>
      </c>
      <c r="AF64" s="102"/>
      <c r="AG64" s="249"/>
      <c r="AH64" s="133">
        <v>350</v>
      </c>
      <c r="AI64" s="104">
        <v>350</v>
      </c>
      <c r="AJ64" s="91">
        <v>0</v>
      </c>
      <c r="AK64" s="249">
        <v>0</v>
      </c>
      <c r="AL64" s="95"/>
      <c r="AM64" s="91">
        <v>0</v>
      </c>
      <c r="AN64" s="148">
        <v>350</v>
      </c>
      <c r="AO64" s="237">
        <v>0</v>
      </c>
      <c r="AP64" s="237">
        <v>0</v>
      </c>
      <c r="AQ64" s="133">
        <v>0</v>
      </c>
      <c r="AR64" s="133">
        <v>34</v>
      </c>
      <c r="AS64" s="249"/>
      <c r="AT64" s="95"/>
      <c r="AU64" s="104"/>
      <c r="AV64" s="91">
        <v>0</v>
      </c>
      <c r="AW64" s="92"/>
      <c r="AX64" s="92"/>
    </row>
    <row r="65" spans="1:50" ht="21.75" customHeight="1" x14ac:dyDescent="0.3">
      <c r="A65" s="712" t="s">
        <v>380</v>
      </c>
      <c r="B65" s="646" t="s">
        <v>381</v>
      </c>
      <c r="C65" s="710" t="s">
        <v>116</v>
      </c>
      <c r="D65" s="37" t="s">
        <v>72</v>
      </c>
      <c r="E65" s="41">
        <f t="shared" si="0"/>
        <v>40</v>
      </c>
      <c r="F65" s="42">
        <f t="shared" si="1"/>
        <v>0</v>
      </c>
      <c r="G65" s="42">
        <f t="shared" si="2"/>
        <v>0</v>
      </c>
      <c r="H65" s="42">
        <f t="shared" si="3"/>
        <v>0</v>
      </c>
      <c r="I65" s="43">
        <f t="shared" si="4"/>
        <v>0</v>
      </c>
      <c r="J65" s="44">
        <f t="shared" si="5"/>
        <v>40</v>
      </c>
      <c r="K65" s="681">
        <f>(J65+(J66/5))</f>
        <v>52</v>
      </c>
      <c r="L65" s="649">
        <f>Nemzetközi!C221</f>
        <v>59</v>
      </c>
      <c r="M65" s="723"/>
      <c r="N65" s="651">
        <f>K65+(L65*2)+(M65*30)</f>
        <v>170</v>
      </c>
      <c r="O65" s="649">
        <f>IF(N65=0,"",RANK(N65,N:N,0))</f>
        <v>48</v>
      </c>
      <c r="P65" s="247">
        <v>0</v>
      </c>
      <c r="Q65" s="112"/>
      <c r="R65" s="112"/>
      <c r="S65" s="47">
        <v>0</v>
      </c>
      <c r="T65" s="59"/>
      <c r="U65" s="248"/>
      <c r="V65" s="59"/>
      <c r="W65" s="66">
        <v>0</v>
      </c>
      <c r="X65" s="53"/>
      <c r="Y65" s="247"/>
      <c r="Z65" s="47">
        <v>0</v>
      </c>
      <c r="AA65" s="59"/>
      <c r="AB65" s="122"/>
      <c r="AC65" s="66">
        <v>0</v>
      </c>
      <c r="AD65" s="53"/>
      <c r="AE65" s="47">
        <v>0</v>
      </c>
      <c r="AF65" s="59"/>
      <c r="AG65" s="247"/>
      <c r="AH65" s="112">
        <v>40</v>
      </c>
      <c r="AI65" s="66"/>
      <c r="AJ65" s="47">
        <v>0</v>
      </c>
      <c r="AK65" s="247">
        <v>0</v>
      </c>
      <c r="AL65" s="53"/>
      <c r="AM65" s="47">
        <v>0</v>
      </c>
      <c r="AN65" s="147"/>
      <c r="AO65" s="232">
        <v>0</v>
      </c>
      <c r="AP65" s="232">
        <v>0</v>
      </c>
      <c r="AQ65" s="112">
        <v>0</v>
      </c>
      <c r="AR65" s="112">
        <v>0</v>
      </c>
      <c r="AS65" s="247"/>
      <c r="AT65" s="53"/>
      <c r="AU65" s="66"/>
      <c r="AV65" s="47">
        <v>0</v>
      </c>
      <c r="AW65" s="49"/>
      <c r="AX65" s="49"/>
    </row>
    <row r="66" spans="1:50" ht="21.75" customHeight="1" x14ac:dyDescent="0.3">
      <c r="A66" s="713"/>
      <c r="B66" s="647"/>
      <c r="C66" s="711"/>
      <c r="D66" s="85" t="s">
        <v>103</v>
      </c>
      <c r="E66" s="41">
        <f t="shared" si="0"/>
        <v>60</v>
      </c>
      <c r="F66" s="42">
        <f t="shared" si="1"/>
        <v>0</v>
      </c>
      <c r="G66" s="42">
        <f t="shared" si="2"/>
        <v>0</v>
      </c>
      <c r="H66" s="42">
        <f t="shared" si="3"/>
        <v>0</v>
      </c>
      <c r="I66" s="43">
        <f t="shared" si="4"/>
        <v>0</v>
      </c>
      <c r="J66" s="89">
        <f t="shared" si="5"/>
        <v>60</v>
      </c>
      <c r="K66" s="650"/>
      <c r="L66" s="650"/>
      <c r="M66" s="650"/>
      <c r="N66" s="650"/>
      <c r="O66" s="650"/>
      <c r="P66" s="249">
        <v>0</v>
      </c>
      <c r="Q66" s="133"/>
      <c r="R66" s="133"/>
      <c r="S66" s="91">
        <v>0</v>
      </c>
      <c r="T66" s="102"/>
      <c r="U66" s="250"/>
      <c r="V66" s="102"/>
      <c r="W66" s="104">
        <v>0</v>
      </c>
      <c r="X66" s="95"/>
      <c r="Y66" s="249"/>
      <c r="Z66" s="91">
        <v>0</v>
      </c>
      <c r="AA66" s="102"/>
      <c r="AB66" s="143"/>
      <c r="AC66" s="104">
        <v>0</v>
      </c>
      <c r="AD66" s="95"/>
      <c r="AE66" s="91">
        <v>0</v>
      </c>
      <c r="AF66" s="102"/>
      <c r="AG66" s="249"/>
      <c r="AH66" s="133">
        <v>60</v>
      </c>
      <c r="AI66" s="104"/>
      <c r="AJ66" s="91">
        <v>0</v>
      </c>
      <c r="AK66" s="249">
        <v>0</v>
      </c>
      <c r="AL66" s="95"/>
      <c r="AM66" s="91">
        <v>0</v>
      </c>
      <c r="AN66" s="148"/>
      <c r="AO66" s="237">
        <v>0</v>
      </c>
      <c r="AP66" s="237">
        <v>0</v>
      </c>
      <c r="AQ66" s="133">
        <v>0</v>
      </c>
      <c r="AR66" s="133">
        <v>0</v>
      </c>
      <c r="AS66" s="249"/>
      <c r="AT66" s="95"/>
      <c r="AU66" s="104"/>
      <c r="AV66" s="91">
        <v>0</v>
      </c>
      <c r="AW66" s="92"/>
      <c r="AX66" s="92"/>
    </row>
    <row r="67" spans="1:50" ht="21.75" customHeight="1" x14ac:dyDescent="0.3">
      <c r="A67" s="712" t="s">
        <v>390</v>
      </c>
      <c r="B67" s="646" t="s">
        <v>391</v>
      </c>
      <c r="C67" s="710" t="s">
        <v>163</v>
      </c>
      <c r="D67" s="37" t="s">
        <v>72</v>
      </c>
      <c r="E67" s="41">
        <f t="shared" si="0"/>
        <v>25</v>
      </c>
      <c r="F67" s="42">
        <f t="shared" si="1"/>
        <v>5</v>
      </c>
      <c r="G67" s="42">
        <f t="shared" si="2"/>
        <v>0</v>
      </c>
      <c r="H67" s="42">
        <f t="shared" si="3"/>
        <v>0</v>
      </c>
      <c r="I67" s="43">
        <f t="shared" si="4"/>
        <v>0</v>
      </c>
      <c r="J67" s="44">
        <f t="shared" si="5"/>
        <v>30</v>
      </c>
      <c r="K67" s="681">
        <f>(J67+(J68/5))</f>
        <v>30</v>
      </c>
      <c r="L67" s="727"/>
      <c r="M67" s="724"/>
      <c r="N67" s="651">
        <f>K67+(L67*2)+(M67*30)</f>
        <v>30</v>
      </c>
      <c r="O67" s="727">
        <f>IF(N67=0,"",RANK(N67,N:N,0))</f>
        <v>84</v>
      </c>
      <c r="P67" s="175">
        <v>0</v>
      </c>
      <c r="Q67" s="172"/>
      <c r="R67" s="172"/>
      <c r="S67" s="170">
        <v>0</v>
      </c>
      <c r="T67" s="171"/>
      <c r="U67" s="200"/>
      <c r="V67" s="171"/>
      <c r="W67" s="177">
        <v>0</v>
      </c>
      <c r="X67" s="172"/>
      <c r="Y67" s="173"/>
      <c r="Z67" s="170">
        <v>0</v>
      </c>
      <c r="AA67" s="171"/>
      <c r="AB67" s="201"/>
      <c r="AC67" s="177">
        <v>0</v>
      </c>
      <c r="AD67" s="172"/>
      <c r="AE67" s="170">
        <v>0</v>
      </c>
      <c r="AF67" s="171"/>
      <c r="AG67" s="173"/>
      <c r="AH67" s="172"/>
      <c r="AI67" s="173"/>
      <c r="AJ67" s="170">
        <v>5</v>
      </c>
      <c r="AK67" s="247">
        <v>0</v>
      </c>
      <c r="AL67" s="172">
        <v>25</v>
      </c>
      <c r="AM67" s="47">
        <v>0</v>
      </c>
      <c r="AN67" s="171"/>
      <c r="AO67" s="232">
        <v>0</v>
      </c>
      <c r="AP67" s="232">
        <v>0</v>
      </c>
      <c r="AQ67" s="112">
        <v>0</v>
      </c>
      <c r="AR67" s="112">
        <v>0</v>
      </c>
      <c r="AS67" s="247"/>
      <c r="AT67" s="172"/>
      <c r="AU67" s="177"/>
      <c r="AV67" s="47">
        <v>0</v>
      </c>
      <c r="AW67" s="171"/>
      <c r="AX67" s="171"/>
    </row>
    <row r="68" spans="1:50" ht="21.75" customHeight="1" x14ac:dyDescent="0.3">
      <c r="A68" s="713"/>
      <c r="B68" s="647"/>
      <c r="C68" s="711"/>
      <c r="D68" s="85" t="s">
        <v>103</v>
      </c>
      <c r="E68" s="41">
        <f t="shared" si="0"/>
        <v>0</v>
      </c>
      <c r="F68" s="42">
        <f t="shared" si="1"/>
        <v>0</v>
      </c>
      <c r="G68" s="42">
        <f t="shared" si="2"/>
        <v>0</v>
      </c>
      <c r="H68" s="42">
        <f t="shared" si="3"/>
        <v>0</v>
      </c>
      <c r="I68" s="43">
        <f t="shared" si="4"/>
        <v>0</v>
      </c>
      <c r="J68" s="89">
        <f t="shared" si="5"/>
        <v>0</v>
      </c>
      <c r="K68" s="650"/>
      <c r="L68" s="650"/>
      <c r="M68" s="650"/>
      <c r="N68" s="650"/>
      <c r="O68" s="650"/>
      <c r="P68" s="183">
        <v>0</v>
      </c>
      <c r="Q68" s="180"/>
      <c r="R68" s="180"/>
      <c r="S68" s="178">
        <v>0</v>
      </c>
      <c r="T68" s="179"/>
      <c r="U68" s="209"/>
      <c r="V68" s="179"/>
      <c r="W68" s="185">
        <v>0</v>
      </c>
      <c r="X68" s="180"/>
      <c r="Y68" s="181"/>
      <c r="Z68" s="178">
        <v>0</v>
      </c>
      <c r="AA68" s="179"/>
      <c r="AB68" s="210"/>
      <c r="AC68" s="185">
        <v>0</v>
      </c>
      <c r="AD68" s="180"/>
      <c r="AE68" s="178">
        <v>0</v>
      </c>
      <c r="AF68" s="179"/>
      <c r="AG68" s="181"/>
      <c r="AH68" s="180"/>
      <c r="AI68" s="181"/>
      <c r="AJ68" s="178">
        <v>0</v>
      </c>
      <c r="AK68" s="249">
        <v>0</v>
      </c>
      <c r="AL68" s="180"/>
      <c r="AM68" s="91">
        <v>0</v>
      </c>
      <c r="AN68" s="179"/>
      <c r="AO68" s="237">
        <v>0</v>
      </c>
      <c r="AP68" s="237">
        <v>0</v>
      </c>
      <c r="AQ68" s="133">
        <v>0</v>
      </c>
      <c r="AR68" s="133">
        <v>0</v>
      </c>
      <c r="AS68" s="249"/>
      <c r="AT68" s="180"/>
      <c r="AU68" s="185"/>
      <c r="AV68" s="91">
        <v>0</v>
      </c>
      <c r="AW68" s="179"/>
      <c r="AX68" s="179"/>
    </row>
    <row r="69" spans="1:50" ht="21.75" customHeight="1" x14ac:dyDescent="0.3">
      <c r="A69" s="712" t="s">
        <v>417</v>
      </c>
      <c r="B69" s="646" t="s">
        <v>418</v>
      </c>
      <c r="C69" s="710" t="s">
        <v>419</v>
      </c>
      <c r="D69" s="37" t="s">
        <v>72</v>
      </c>
      <c r="E69" s="41">
        <f t="shared" si="0"/>
        <v>100</v>
      </c>
      <c r="F69" s="42">
        <f t="shared" si="1"/>
        <v>100</v>
      </c>
      <c r="G69" s="42">
        <f t="shared" si="2"/>
        <v>60</v>
      </c>
      <c r="H69" s="42">
        <f t="shared" si="3"/>
        <v>40</v>
      </c>
      <c r="I69" s="43">
        <f t="shared" si="4"/>
        <v>40</v>
      </c>
      <c r="J69" s="44">
        <f t="shared" si="5"/>
        <v>340</v>
      </c>
      <c r="K69" s="681">
        <f>(J69+(J70/5))</f>
        <v>360</v>
      </c>
      <c r="L69" s="649">
        <f>Nemzetközi!C224</f>
        <v>20</v>
      </c>
      <c r="M69" s="723"/>
      <c r="N69" s="651">
        <f>K69+(L69*2)+(M69*30)</f>
        <v>400</v>
      </c>
      <c r="O69" s="649">
        <f>IF(N69=0,"",RANK(N69,N:N,0))</f>
        <v>25</v>
      </c>
      <c r="P69" s="247">
        <v>0</v>
      </c>
      <c r="Q69" s="112"/>
      <c r="R69" s="112"/>
      <c r="S69" s="47">
        <v>3</v>
      </c>
      <c r="T69" s="59"/>
      <c r="U69" s="248"/>
      <c r="V69" s="59"/>
      <c r="W69" s="66">
        <v>0</v>
      </c>
      <c r="X69" s="53"/>
      <c r="Y69" s="247"/>
      <c r="Z69" s="47">
        <v>0</v>
      </c>
      <c r="AA69" s="59"/>
      <c r="AB69" s="122"/>
      <c r="AC69" s="66">
        <v>0</v>
      </c>
      <c r="AD69" s="53"/>
      <c r="AE69" s="47">
        <v>40</v>
      </c>
      <c r="AF69" s="59"/>
      <c r="AG69" s="247"/>
      <c r="AH69" s="112"/>
      <c r="AI69" s="66">
        <v>60</v>
      </c>
      <c r="AJ69" s="47">
        <v>100</v>
      </c>
      <c r="AK69" s="247">
        <v>0</v>
      </c>
      <c r="AL69" s="53"/>
      <c r="AM69" s="47">
        <v>0</v>
      </c>
      <c r="AN69" s="147"/>
      <c r="AO69" s="232">
        <v>0</v>
      </c>
      <c r="AP69" s="232">
        <v>0</v>
      </c>
      <c r="AQ69" s="112">
        <v>0</v>
      </c>
      <c r="AR69" s="112">
        <v>0</v>
      </c>
      <c r="AS69" s="247">
        <v>100</v>
      </c>
      <c r="AT69" s="53">
        <v>40</v>
      </c>
      <c r="AU69" s="66"/>
      <c r="AV69" s="47">
        <v>0</v>
      </c>
      <c r="AW69" s="49"/>
      <c r="AX69" s="49"/>
    </row>
    <row r="70" spans="1:50" ht="21.75" customHeight="1" x14ac:dyDescent="0.3">
      <c r="A70" s="713"/>
      <c r="B70" s="647"/>
      <c r="C70" s="711"/>
      <c r="D70" s="85" t="s">
        <v>103</v>
      </c>
      <c r="E70" s="41">
        <f t="shared" si="0"/>
        <v>100</v>
      </c>
      <c r="F70" s="42">
        <f t="shared" si="1"/>
        <v>0</v>
      </c>
      <c r="G70" s="42">
        <f t="shared" si="2"/>
        <v>0</v>
      </c>
      <c r="H70" s="42">
        <f t="shared" si="3"/>
        <v>0</v>
      </c>
      <c r="I70" s="43">
        <f t="shared" si="4"/>
        <v>0</v>
      </c>
      <c r="J70" s="89">
        <f t="shared" si="5"/>
        <v>100</v>
      </c>
      <c r="K70" s="650"/>
      <c r="L70" s="650"/>
      <c r="M70" s="650"/>
      <c r="N70" s="650"/>
      <c r="O70" s="650"/>
      <c r="P70" s="249">
        <v>0</v>
      </c>
      <c r="Q70" s="133"/>
      <c r="R70" s="133"/>
      <c r="S70" s="91">
        <v>0</v>
      </c>
      <c r="T70" s="102"/>
      <c r="U70" s="250"/>
      <c r="V70" s="102"/>
      <c r="W70" s="104">
        <v>0</v>
      </c>
      <c r="X70" s="95"/>
      <c r="Y70" s="249"/>
      <c r="Z70" s="91">
        <v>0</v>
      </c>
      <c r="AA70" s="102"/>
      <c r="AB70" s="143"/>
      <c r="AC70" s="104">
        <v>0</v>
      </c>
      <c r="AD70" s="95"/>
      <c r="AE70" s="91">
        <v>0</v>
      </c>
      <c r="AF70" s="102"/>
      <c r="AG70" s="249"/>
      <c r="AH70" s="133"/>
      <c r="AI70" s="104">
        <v>100</v>
      </c>
      <c r="AJ70" s="91">
        <v>0</v>
      </c>
      <c r="AK70" s="249">
        <v>0</v>
      </c>
      <c r="AL70" s="95"/>
      <c r="AM70" s="91">
        <v>0</v>
      </c>
      <c r="AN70" s="148"/>
      <c r="AO70" s="237">
        <v>0</v>
      </c>
      <c r="AP70" s="237">
        <v>0</v>
      </c>
      <c r="AQ70" s="133">
        <v>0</v>
      </c>
      <c r="AR70" s="133">
        <v>0</v>
      </c>
      <c r="AS70" s="249"/>
      <c r="AT70" s="95"/>
      <c r="AU70" s="104"/>
      <c r="AV70" s="91">
        <v>0</v>
      </c>
      <c r="AW70" s="92"/>
      <c r="AX70" s="92"/>
    </row>
    <row r="71" spans="1:50" ht="21.75" customHeight="1" x14ac:dyDescent="0.3">
      <c r="A71" s="712" t="s">
        <v>431</v>
      </c>
      <c r="B71" s="646" t="s">
        <v>432</v>
      </c>
      <c r="C71" s="710" t="s">
        <v>144</v>
      </c>
      <c r="D71" s="37" t="s">
        <v>72</v>
      </c>
      <c r="E71" s="41">
        <f t="shared" si="0"/>
        <v>5</v>
      </c>
      <c r="F71" s="42">
        <f t="shared" si="1"/>
        <v>5</v>
      </c>
      <c r="G71" s="42">
        <f t="shared" si="2"/>
        <v>5</v>
      </c>
      <c r="H71" s="42">
        <f t="shared" si="3"/>
        <v>0</v>
      </c>
      <c r="I71" s="43">
        <f t="shared" si="4"/>
        <v>0</v>
      </c>
      <c r="J71" s="44">
        <f t="shared" si="5"/>
        <v>15</v>
      </c>
      <c r="K71" s="681">
        <f>(J71+(J72/5))</f>
        <v>15</v>
      </c>
      <c r="L71" s="649">
        <f>Nemzetközi!C225</f>
        <v>22</v>
      </c>
      <c r="M71" s="724"/>
      <c r="N71" s="651">
        <f>K71+(L71*2)+(M71*30)</f>
        <v>59</v>
      </c>
      <c r="O71" s="649">
        <f>IF(N71=0,"",RANK(N71,N:N,0))</f>
        <v>74</v>
      </c>
      <c r="P71" s="175">
        <v>0</v>
      </c>
      <c r="Q71" s="172"/>
      <c r="R71" s="172"/>
      <c r="S71" s="170">
        <v>0</v>
      </c>
      <c r="T71" s="171"/>
      <c r="U71" s="200"/>
      <c r="V71" s="171"/>
      <c r="W71" s="177">
        <v>0</v>
      </c>
      <c r="X71" s="172"/>
      <c r="Y71" s="173"/>
      <c r="Z71" s="170">
        <v>0</v>
      </c>
      <c r="AA71" s="171"/>
      <c r="AB71" s="201"/>
      <c r="AC71" s="66">
        <v>0</v>
      </c>
      <c r="AD71" s="172"/>
      <c r="AE71" s="47">
        <v>5</v>
      </c>
      <c r="AF71" s="171"/>
      <c r="AG71" s="175"/>
      <c r="AH71" s="275"/>
      <c r="AI71" s="177"/>
      <c r="AJ71" s="47">
        <v>5</v>
      </c>
      <c r="AK71" s="247">
        <v>0</v>
      </c>
      <c r="AL71" s="172">
        <v>5</v>
      </c>
      <c r="AM71" s="47">
        <v>0</v>
      </c>
      <c r="AN71" s="277"/>
      <c r="AO71" s="232">
        <v>0</v>
      </c>
      <c r="AP71" s="232">
        <v>0</v>
      </c>
      <c r="AQ71" s="112">
        <v>0</v>
      </c>
      <c r="AR71" s="112">
        <v>0</v>
      </c>
      <c r="AS71" s="247"/>
      <c r="AT71" s="172"/>
      <c r="AU71" s="66"/>
      <c r="AV71" s="47">
        <v>0</v>
      </c>
      <c r="AW71" s="171"/>
      <c r="AX71" s="171"/>
    </row>
    <row r="72" spans="1:50" ht="21.75" customHeight="1" x14ac:dyDescent="0.3">
      <c r="A72" s="713"/>
      <c r="B72" s="647"/>
      <c r="C72" s="711"/>
      <c r="D72" s="85" t="s">
        <v>103</v>
      </c>
      <c r="E72" s="41">
        <f t="shared" si="0"/>
        <v>0</v>
      </c>
      <c r="F72" s="42">
        <f t="shared" si="1"/>
        <v>0</v>
      </c>
      <c r="G72" s="42">
        <f t="shared" si="2"/>
        <v>0</v>
      </c>
      <c r="H72" s="42">
        <f t="shared" si="3"/>
        <v>0</v>
      </c>
      <c r="I72" s="43">
        <f t="shared" si="4"/>
        <v>0</v>
      </c>
      <c r="J72" s="89">
        <f t="shared" si="5"/>
        <v>0</v>
      </c>
      <c r="K72" s="650"/>
      <c r="L72" s="650"/>
      <c r="M72" s="650"/>
      <c r="N72" s="650"/>
      <c r="O72" s="650"/>
      <c r="P72" s="183">
        <v>0</v>
      </c>
      <c r="Q72" s="180"/>
      <c r="R72" s="180"/>
      <c r="S72" s="178">
        <v>0</v>
      </c>
      <c r="T72" s="179"/>
      <c r="U72" s="209"/>
      <c r="V72" s="179"/>
      <c r="W72" s="185">
        <v>0</v>
      </c>
      <c r="X72" s="180"/>
      <c r="Y72" s="181"/>
      <c r="Z72" s="178">
        <v>0</v>
      </c>
      <c r="AA72" s="179"/>
      <c r="AB72" s="210"/>
      <c r="AC72" s="104">
        <v>0</v>
      </c>
      <c r="AD72" s="180"/>
      <c r="AE72" s="91">
        <v>0</v>
      </c>
      <c r="AF72" s="179"/>
      <c r="AG72" s="183"/>
      <c r="AH72" s="278"/>
      <c r="AI72" s="185"/>
      <c r="AJ72" s="91">
        <v>0</v>
      </c>
      <c r="AK72" s="249">
        <v>0</v>
      </c>
      <c r="AL72" s="180"/>
      <c r="AM72" s="91">
        <v>0</v>
      </c>
      <c r="AN72" s="280"/>
      <c r="AO72" s="237">
        <v>0</v>
      </c>
      <c r="AP72" s="237">
        <v>0</v>
      </c>
      <c r="AQ72" s="133">
        <v>0</v>
      </c>
      <c r="AR72" s="133">
        <v>0</v>
      </c>
      <c r="AS72" s="249"/>
      <c r="AT72" s="180"/>
      <c r="AU72" s="104"/>
      <c r="AV72" s="91">
        <v>0</v>
      </c>
      <c r="AW72" s="179"/>
      <c r="AX72" s="179"/>
    </row>
    <row r="73" spans="1:50" ht="21.75" customHeight="1" x14ac:dyDescent="0.3">
      <c r="A73" s="712" t="s">
        <v>440</v>
      </c>
      <c r="B73" s="646" t="s">
        <v>441</v>
      </c>
      <c r="C73" s="710" t="s">
        <v>113</v>
      </c>
      <c r="D73" s="37" t="s">
        <v>72</v>
      </c>
      <c r="E73" s="41">
        <f t="shared" si="0"/>
        <v>60</v>
      </c>
      <c r="F73" s="42">
        <f t="shared" si="1"/>
        <v>60</v>
      </c>
      <c r="G73" s="42">
        <f t="shared" si="2"/>
        <v>60</v>
      </c>
      <c r="H73" s="42">
        <f t="shared" si="3"/>
        <v>15</v>
      </c>
      <c r="I73" s="43">
        <f t="shared" si="4"/>
        <v>0</v>
      </c>
      <c r="J73" s="44">
        <f t="shared" si="5"/>
        <v>195</v>
      </c>
      <c r="K73" s="681">
        <f>(J73+(J74/5))</f>
        <v>195</v>
      </c>
      <c r="L73" s="649">
        <f>Nemzetközi!C226</f>
        <v>15</v>
      </c>
      <c r="M73" s="723"/>
      <c r="N73" s="651">
        <f>K73+(L73*2)+(M73*30)</f>
        <v>225</v>
      </c>
      <c r="O73" s="649">
        <f>IF(N73=0,"",RANK(N73,N:N,0))</f>
        <v>33</v>
      </c>
      <c r="P73" s="247">
        <v>0</v>
      </c>
      <c r="Q73" s="112"/>
      <c r="R73" s="112"/>
      <c r="S73" s="47">
        <v>0</v>
      </c>
      <c r="T73" s="59"/>
      <c r="U73" s="248"/>
      <c r="V73" s="59"/>
      <c r="W73" s="66">
        <v>0</v>
      </c>
      <c r="X73" s="53"/>
      <c r="Y73" s="247"/>
      <c r="Z73" s="47">
        <v>0</v>
      </c>
      <c r="AA73" s="59"/>
      <c r="AB73" s="122"/>
      <c r="AC73" s="66">
        <v>0</v>
      </c>
      <c r="AD73" s="53"/>
      <c r="AE73" s="47">
        <v>15</v>
      </c>
      <c r="AF73" s="59"/>
      <c r="AG73" s="247"/>
      <c r="AH73" s="112"/>
      <c r="AI73" s="66"/>
      <c r="AJ73" s="47">
        <v>0</v>
      </c>
      <c r="AK73" s="247">
        <v>0</v>
      </c>
      <c r="AL73" s="53"/>
      <c r="AM73" s="47">
        <v>0</v>
      </c>
      <c r="AN73" s="147">
        <v>60</v>
      </c>
      <c r="AO73" s="232">
        <v>0</v>
      </c>
      <c r="AP73" s="232">
        <v>0</v>
      </c>
      <c r="AQ73" s="112">
        <v>0</v>
      </c>
      <c r="AR73" s="112">
        <v>0</v>
      </c>
      <c r="AS73" s="247">
        <v>60</v>
      </c>
      <c r="AT73" s="53"/>
      <c r="AU73" s="66">
        <v>60</v>
      </c>
      <c r="AV73" s="47">
        <v>40</v>
      </c>
      <c r="AW73" s="49"/>
      <c r="AX73" s="49"/>
    </row>
    <row r="74" spans="1:50" ht="21.75" customHeight="1" x14ac:dyDescent="0.3">
      <c r="A74" s="713"/>
      <c r="B74" s="647"/>
      <c r="C74" s="711"/>
      <c r="D74" s="85" t="s">
        <v>103</v>
      </c>
      <c r="E74" s="41">
        <f t="shared" si="0"/>
        <v>0</v>
      </c>
      <c r="F74" s="42">
        <f t="shared" si="1"/>
        <v>0</v>
      </c>
      <c r="G74" s="42">
        <f t="shared" si="2"/>
        <v>0</v>
      </c>
      <c r="H74" s="42">
        <f t="shared" si="3"/>
        <v>0</v>
      </c>
      <c r="I74" s="43">
        <f t="shared" si="4"/>
        <v>0</v>
      </c>
      <c r="J74" s="89">
        <f t="shared" si="5"/>
        <v>0</v>
      </c>
      <c r="K74" s="650"/>
      <c r="L74" s="650"/>
      <c r="M74" s="650"/>
      <c r="N74" s="650"/>
      <c r="O74" s="650"/>
      <c r="P74" s="249">
        <v>0</v>
      </c>
      <c r="Q74" s="133"/>
      <c r="R74" s="133"/>
      <c r="S74" s="91">
        <v>0</v>
      </c>
      <c r="T74" s="102"/>
      <c r="U74" s="250"/>
      <c r="V74" s="102"/>
      <c r="W74" s="104">
        <v>0</v>
      </c>
      <c r="X74" s="95"/>
      <c r="Y74" s="249"/>
      <c r="Z74" s="91">
        <v>0</v>
      </c>
      <c r="AA74" s="102"/>
      <c r="AB74" s="143"/>
      <c r="AC74" s="104">
        <v>0</v>
      </c>
      <c r="AD74" s="95"/>
      <c r="AE74" s="91">
        <v>0</v>
      </c>
      <c r="AF74" s="102"/>
      <c r="AG74" s="249"/>
      <c r="AH74" s="133"/>
      <c r="AI74" s="104"/>
      <c r="AJ74" s="91">
        <v>0</v>
      </c>
      <c r="AK74" s="249">
        <v>0</v>
      </c>
      <c r="AL74" s="95"/>
      <c r="AM74" s="91">
        <v>0</v>
      </c>
      <c r="AN74" s="148"/>
      <c r="AO74" s="237">
        <v>0</v>
      </c>
      <c r="AP74" s="237">
        <v>0</v>
      </c>
      <c r="AQ74" s="133">
        <v>0</v>
      </c>
      <c r="AR74" s="133">
        <v>0</v>
      </c>
      <c r="AS74" s="249"/>
      <c r="AT74" s="95"/>
      <c r="AU74" s="104"/>
      <c r="AV74" s="91">
        <v>0</v>
      </c>
      <c r="AW74" s="92"/>
      <c r="AX74" s="92"/>
    </row>
    <row r="75" spans="1:50" ht="21.75" customHeight="1" x14ac:dyDescent="0.3">
      <c r="A75" s="712" t="s">
        <v>1208</v>
      </c>
      <c r="B75" s="646" t="s">
        <v>1209</v>
      </c>
      <c r="C75" s="710" t="s">
        <v>280</v>
      </c>
      <c r="D75" s="37" t="s">
        <v>72</v>
      </c>
      <c r="E75" s="41">
        <f t="shared" si="0"/>
        <v>25</v>
      </c>
      <c r="F75" s="42">
        <f t="shared" si="1"/>
        <v>5</v>
      </c>
      <c r="G75" s="42">
        <f t="shared" si="2"/>
        <v>5</v>
      </c>
      <c r="H75" s="42">
        <f t="shared" si="3"/>
        <v>5</v>
      </c>
      <c r="I75" s="43">
        <f t="shared" si="4"/>
        <v>3</v>
      </c>
      <c r="J75" s="44">
        <f t="shared" si="5"/>
        <v>43</v>
      </c>
      <c r="K75" s="681">
        <f>(J75+(J76/5))</f>
        <v>43</v>
      </c>
      <c r="L75" s="649">
        <f>Nemzetközi!C229</f>
        <v>0</v>
      </c>
      <c r="M75" s="723"/>
      <c r="N75" s="651">
        <f>K75+(L75*2)+(M75*30)</f>
        <v>43</v>
      </c>
      <c r="O75" s="649">
        <f>IF(N75=0,"",RANK(N75,N:N,0))</f>
        <v>80</v>
      </c>
      <c r="P75" s="247">
        <v>3</v>
      </c>
      <c r="Q75" s="112"/>
      <c r="R75" s="112"/>
      <c r="S75" s="47">
        <v>0</v>
      </c>
      <c r="T75" s="59"/>
      <c r="U75" s="248"/>
      <c r="V75" s="59">
        <v>3</v>
      </c>
      <c r="W75" s="66">
        <v>0</v>
      </c>
      <c r="X75" s="53"/>
      <c r="Y75" s="247"/>
      <c r="Z75" s="47">
        <v>0</v>
      </c>
      <c r="AA75" s="59"/>
      <c r="AB75" s="122"/>
      <c r="AC75" s="66">
        <v>0</v>
      </c>
      <c r="AD75" s="53"/>
      <c r="AE75" s="47">
        <v>0</v>
      </c>
      <c r="AF75" s="59">
        <v>5</v>
      </c>
      <c r="AG75" s="247"/>
      <c r="AH75" s="112"/>
      <c r="AI75" s="66">
        <v>25</v>
      </c>
      <c r="AJ75" s="47">
        <v>5</v>
      </c>
      <c r="AK75" s="247">
        <v>0</v>
      </c>
      <c r="AL75" s="53"/>
      <c r="AM75" s="47">
        <v>5</v>
      </c>
      <c r="AN75" s="147"/>
      <c r="AO75" s="232">
        <v>0</v>
      </c>
      <c r="AP75" s="232">
        <v>0</v>
      </c>
      <c r="AQ75" s="112">
        <v>0</v>
      </c>
      <c r="AR75" s="112">
        <v>0</v>
      </c>
      <c r="AS75" s="247"/>
      <c r="AT75" s="53"/>
      <c r="AU75" s="66"/>
      <c r="AV75" s="47">
        <v>0</v>
      </c>
      <c r="AW75" s="49"/>
      <c r="AX75" s="49"/>
    </row>
    <row r="76" spans="1:50" ht="21.75" customHeight="1" x14ac:dyDescent="0.3">
      <c r="A76" s="713"/>
      <c r="B76" s="647"/>
      <c r="C76" s="711"/>
      <c r="D76" s="85" t="s">
        <v>103</v>
      </c>
      <c r="E76" s="41">
        <f t="shared" si="0"/>
        <v>0</v>
      </c>
      <c r="F76" s="42">
        <f t="shared" si="1"/>
        <v>0</v>
      </c>
      <c r="G76" s="42">
        <f t="shared" si="2"/>
        <v>0</v>
      </c>
      <c r="H76" s="42">
        <f t="shared" si="3"/>
        <v>0</v>
      </c>
      <c r="I76" s="43">
        <f t="shared" si="4"/>
        <v>0</v>
      </c>
      <c r="J76" s="89">
        <f t="shared" si="5"/>
        <v>0</v>
      </c>
      <c r="K76" s="650"/>
      <c r="L76" s="650"/>
      <c r="M76" s="650"/>
      <c r="N76" s="650"/>
      <c r="O76" s="650"/>
      <c r="P76" s="249">
        <v>0</v>
      </c>
      <c r="Q76" s="133"/>
      <c r="R76" s="133"/>
      <c r="S76" s="91">
        <v>0</v>
      </c>
      <c r="T76" s="102"/>
      <c r="U76" s="250"/>
      <c r="V76" s="102"/>
      <c r="W76" s="104">
        <v>0</v>
      </c>
      <c r="X76" s="95"/>
      <c r="Y76" s="249"/>
      <c r="Z76" s="91">
        <v>0</v>
      </c>
      <c r="AA76" s="102"/>
      <c r="AB76" s="143"/>
      <c r="AC76" s="104">
        <v>0</v>
      </c>
      <c r="AD76" s="95"/>
      <c r="AE76" s="91">
        <v>0</v>
      </c>
      <c r="AF76" s="102"/>
      <c r="AG76" s="249"/>
      <c r="AH76" s="133"/>
      <c r="AI76" s="104"/>
      <c r="AJ76" s="91">
        <v>0</v>
      </c>
      <c r="AK76" s="249">
        <v>0</v>
      </c>
      <c r="AL76" s="95"/>
      <c r="AM76" s="91">
        <v>0</v>
      </c>
      <c r="AN76" s="148"/>
      <c r="AO76" s="237">
        <v>0</v>
      </c>
      <c r="AP76" s="237">
        <v>0</v>
      </c>
      <c r="AQ76" s="133">
        <v>0</v>
      </c>
      <c r="AR76" s="133">
        <v>0</v>
      </c>
      <c r="AS76" s="249"/>
      <c r="AT76" s="95"/>
      <c r="AU76" s="104"/>
      <c r="AV76" s="91">
        <v>0</v>
      </c>
      <c r="AW76" s="92"/>
      <c r="AX76" s="92"/>
    </row>
    <row r="77" spans="1:50" ht="21.75" customHeight="1" x14ac:dyDescent="0.3">
      <c r="A77" s="712" t="s">
        <v>456</v>
      </c>
      <c r="B77" s="646" t="s">
        <v>457</v>
      </c>
      <c r="C77" s="710" t="s">
        <v>113</v>
      </c>
      <c r="D77" s="281" t="s">
        <v>72</v>
      </c>
      <c r="E77" s="41">
        <f t="shared" si="0"/>
        <v>60</v>
      </c>
      <c r="F77" s="42">
        <f t="shared" si="1"/>
        <v>60</v>
      </c>
      <c r="G77" s="42">
        <f t="shared" si="2"/>
        <v>0</v>
      </c>
      <c r="H77" s="42">
        <f t="shared" si="3"/>
        <v>0</v>
      </c>
      <c r="I77" s="43">
        <f t="shared" si="4"/>
        <v>0</v>
      </c>
      <c r="J77" s="44">
        <f t="shared" si="5"/>
        <v>120</v>
      </c>
      <c r="K77" s="681">
        <f>(J77+(J78/5))</f>
        <v>128</v>
      </c>
      <c r="L77" s="649">
        <f>Nemzetközi!C231</f>
        <v>2</v>
      </c>
      <c r="M77" s="723">
        <f>Nemzetközi!D231</f>
        <v>0</v>
      </c>
      <c r="N77" s="651">
        <f>K77+(L77*2)+(M77*30)</f>
        <v>132</v>
      </c>
      <c r="O77" s="649">
        <f>IF(N77=0,"",RANK(N77,N:N,0))</f>
        <v>55</v>
      </c>
      <c r="P77" s="247">
        <v>0</v>
      </c>
      <c r="Q77" s="112"/>
      <c r="R77" s="112"/>
      <c r="S77" s="47">
        <v>0</v>
      </c>
      <c r="T77" s="59"/>
      <c r="U77" s="248"/>
      <c r="V77" s="59"/>
      <c r="W77" s="66">
        <v>0</v>
      </c>
      <c r="X77" s="53"/>
      <c r="Y77" s="247"/>
      <c r="Z77" s="47">
        <v>0</v>
      </c>
      <c r="AA77" s="59"/>
      <c r="AB77" s="122"/>
      <c r="AC77" s="177">
        <v>0</v>
      </c>
      <c r="AD77" s="53"/>
      <c r="AE77" s="47">
        <v>0</v>
      </c>
      <c r="AF77" s="59"/>
      <c r="AG77" s="247"/>
      <c r="AH77" s="112"/>
      <c r="AI77" s="66"/>
      <c r="AJ77" s="47">
        <v>0</v>
      </c>
      <c r="AK77" s="247">
        <v>0</v>
      </c>
      <c r="AL77" s="53"/>
      <c r="AM77" s="47">
        <v>0</v>
      </c>
      <c r="AN77" s="147"/>
      <c r="AO77" s="232">
        <v>0</v>
      </c>
      <c r="AP77" s="232">
        <v>0</v>
      </c>
      <c r="AQ77" s="112">
        <v>0</v>
      </c>
      <c r="AR77" s="112">
        <v>0</v>
      </c>
      <c r="AS77" s="247"/>
      <c r="AT77" s="53">
        <v>60</v>
      </c>
      <c r="AU77" s="177">
        <v>60</v>
      </c>
      <c r="AV77" s="47">
        <v>0</v>
      </c>
      <c r="AW77" s="49"/>
      <c r="AX77" s="49"/>
    </row>
    <row r="78" spans="1:50" ht="21.75" customHeight="1" x14ac:dyDescent="0.3">
      <c r="A78" s="719"/>
      <c r="B78" s="669"/>
      <c r="C78" s="718"/>
      <c r="D78" s="282" t="s">
        <v>103</v>
      </c>
      <c r="E78" s="41">
        <f t="shared" si="0"/>
        <v>40</v>
      </c>
      <c r="F78" s="42">
        <f t="shared" si="1"/>
        <v>0</v>
      </c>
      <c r="G78" s="42">
        <f t="shared" si="2"/>
        <v>0</v>
      </c>
      <c r="H78" s="42">
        <f t="shared" si="3"/>
        <v>0</v>
      </c>
      <c r="I78" s="43">
        <f t="shared" si="4"/>
        <v>0</v>
      </c>
      <c r="J78" s="89">
        <f t="shared" si="5"/>
        <v>40</v>
      </c>
      <c r="K78" s="650"/>
      <c r="L78" s="650"/>
      <c r="M78" s="670"/>
      <c r="N78" s="650"/>
      <c r="O78" s="650"/>
      <c r="P78" s="249">
        <v>0</v>
      </c>
      <c r="Q78" s="133"/>
      <c r="R78" s="133"/>
      <c r="S78" s="91">
        <v>0</v>
      </c>
      <c r="T78" s="102"/>
      <c r="U78" s="250"/>
      <c r="V78" s="102"/>
      <c r="W78" s="104">
        <v>0</v>
      </c>
      <c r="X78" s="95"/>
      <c r="Y78" s="249"/>
      <c r="Z78" s="91">
        <v>0</v>
      </c>
      <c r="AA78" s="102"/>
      <c r="AB78" s="143"/>
      <c r="AC78" s="185">
        <v>0</v>
      </c>
      <c r="AD78" s="95"/>
      <c r="AE78" s="91">
        <v>0</v>
      </c>
      <c r="AF78" s="102"/>
      <c r="AG78" s="249"/>
      <c r="AH78" s="133"/>
      <c r="AI78" s="104"/>
      <c r="AJ78" s="91">
        <v>0</v>
      </c>
      <c r="AK78" s="249">
        <v>0</v>
      </c>
      <c r="AL78" s="95"/>
      <c r="AM78" s="91">
        <v>0</v>
      </c>
      <c r="AN78" s="148"/>
      <c r="AO78" s="237">
        <v>0</v>
      </c>
      <c r="AP78" s="237">
        <v>0</v>
      </c>
      <c r="AQ78" s="133">
        <v>0</v>
      </c>
      <c r="AR78" s="133">
        <v>0</v>
      </c>
      <c r="AS78" s="249"/>
      <c r="AT78" s="95"/>
      <c r="AU78" s="185">
        <v>40</v>
      </c>
      <c r="AV78" s="91">
        <v>0</v>
      </c>
      <c r="AW78" s="92"/>
      <c r="AX78" s="92"/>
    </row>
    <row r="79" spans="1:50" ht="21.75" customHeight="1" x14ac:dyDescent="0.3">
      <c r="A79" s="720" t="s">
        <v>1221</v>
      </c>
      <c r="B79" s="721" t="s">
        <v>1222</v>
      </c>
      <c r="C79" s="722" t="s">
        <v>266</v>
      </c>
      <c r="D79" s="37" t="s">
        <v>72</v>
      </c>
      <c r="E79" s="41">
        <f t="shared" si="0"/>
        <v>0</v>
      </c>
      <c r="F79" s="42">
        <f t="shared" si="1"/>
        <v>0</v>
      </c>
      <c r="G79" s="42">
        <f t="shared" si="2"/>
        <v>0</v>
      </c>
      <c r="H79" s="42">
        <f t="shared" si="3"/>
        <v>0</v>
      </c>
      <c r="I79" s="43">
        <f t="shared" si="4"/>
        <v>0</v>
      </c>
      <c r="J79" s="44">
        <f t="shared" si="5"/>
        <v>0</v>
      </c>
      <c r="K79" s="681">
        <f>(J79+(J80/5))</f>
        <v>0</v>
      </c>
      <c r="L79" s="649">
        <f>Nemzetközi!C232</f>
        <v>0</v>
      </c>
      <c r="M79" s="723">
        <f>Nemzetközi!D232</f>
        <v>10</v>
      </c>
      <c r="N79" s="651">
        <f>K79+(L79*2)+(M79*30)</f>
        <v>300</v>
      </c>
      <c r="O79" s="649">
        <f>IF(N79=0,"",RANK(N79,N:N,0))</f>
        <v>29</v>
      </c>
      <c r="P79" s="247">
        <v>0</v>
      </c>
      <c r="Q79" s="112"/>
      <c r="R79" s="112"/>
      <c r="S79" s="47">
        <v>0</v>
      </c>
      <c r="T79" s="59"/>
      <c r="U79" s="248"/>
      <c r="V79" s="59"/>
      <c r="W79" s="66">
        <v>0</v>
      </c>
      <c r="X79" s="53"/>
      <c r="Y79" s="247"/>
      <c r="Z79" s="47">
        <v>0</v>
      </c>
      <c r="AA79" s="59"/>
      <c r="AB79" s="122"/>
      <c r="AC79" s="177">
        <v>0</v>
      </c>
      <c r="AD79" s="53"/>
      <c r="AE79" s="47">
        <v>0</v>
      </c>
      <c r="AF79" s="59"/>
      <c r="AG79" s="247"/>
      <c r="AH79" s="112"/>
      <c r="AI79" s="66"/>
      <c r="AJ79" s="47">
        <v>0</v>
      </c>
      <c r="AK79" s="247">
        <v>0</v>
      </c>
      <c r="AL79" s="53"/>
      <c r="AM79" s="47">
        <v>0</v>
      </c>
      <c r="AN79" s="147"/>
      <c r="AO79" s="232">
        <v>0</v>
      </c>
      <c r="AP79" s="232">
        <v>0</v>
      </c>
      <c r="AQ79" s="112">
        <v>0</v>
      </c>
      <c r="AR79" s="112">
        <v>0</v>
      </c>
      <c r="AS79" s="247"/>
      <c r="AT79" s="53"/>
      <c r="AU79" s="177"/>
      <c r="AV79" s="47">
        <v>0</v>
      </c>
      <c r="AW79" s="49"/>
      <c r="AX79" s="49"/>
    </row>
    <row r="80" spans="1:50" ht="21.75" customHeight="1" x14ac:dyDescent="0.3">
      <c r="A80" s="713"/>
      <c r="B80" s="647"/>
      <c r="C80" s="711"/>
      <c r="D80" s="85" t="s">
        <v>103</v>
      </c>
      <c r="E80" s="41">
        <f t="shared" si="0"/>
        <v>0</v>
      </c>
      <c r="F80" s="42">
        <f t="shared" si="1"/>
        <v>0</v>
      </c>
      <c r="G80" s="42">
        <f t="shared" si="2"/>
        <v>0</v>
      </c>
      <c r="H80" s="42">
        <f t="shared" si="3"/>
        <v>0</v>
      </c>
      <c r="I80" s="43">
        <f t="shared" si="4"/>
        <v>0</v>
      </c>
      <c r="J80" s="89">
        <f t="shared" si="5"/>
        <v>0</v>
      </c>
      <c r="K80" s="650"/>
      <c r="L80" s="650"/>
      <c r="M80" s="670"/>
      <c r="N80" s="650"/>
      <c r="O80" s="650"/>
      <c r="P80" s="249">
        <v>0</v>
      </c>
      <c r="Q80" s="133"/>
      <c r="R80" s="133"/>
      <c r="S80" s="91">
        <v>0</v>
      </c>
      <c r="T80" s="102"/>
      <c r="U80" s="250"/>
      <c r="V80" s="102"/>
      <c r="W80" s="104">
        <v>0</v>
      </c>
      <c r="X80" s="95"/>
      <c r="Y80" s="249"/>
      <c r="Z80" s="91">
        <v>0</v>
      </c>
      <c r="AA80" s="102"/>
      <c r="AB80" s="143"/>
      <c r="AC80" s="185">
        <v>0</v>
      </c>
      <c r="AD80" s="95"/>
      <c r="AE80" s="91">
        <v>0</v>
      </c>
      <c r="AF80" s="102"/>
      <c r="AG80" s="249"/>
      <c r="AH80" s="133"/>
      <c r="AI80" s="104"/>
      <c r="AJ80" s="91">
        <v>0</v>
      </c>
      <c r="AK80" s="249">
        <v>0</v>
      </c>
      <c r="AL80" s="95"/>
      <c r="AM80" s="91">
        <v>0</v>
      </c>
      <c r="AN80" s="148"/>
      <c r="AO80" s="237">
        <v>0</v>
      </c>
      <c r="AP80" s="237">
        <v>0</v>
      </c>
      <c r="AQ80" s="133">
        <v>0</v>
      </c>
      <c r="AR80" s="133">
        <v>0</v>
      </c>
      <c r="AS80" s="249"/>
      <c r="AT80" s="95"/>
      <c r="AU80" s="185"/>
      <c r="AV80" s="91">
        <v>0</v>
      </c>
      <c r="AW80" s="92"/>
      <c r="AX80" s="92"/>
    </row>
    <row r="81" spans="1:50" ht="21.75" customHeight="1" x14ac:dyDescent="0.3">
      <c r="A81" s="712" t="s">
        <v>1227</v>
      </c>
      <c r="B81" s="646" t="s">
        <v>1228</v>
      </c>
      <c r="C81" s="710" t="s">
        <v>163</v>
      </c>
      <c r="D81" s="37" t="s">
        <v>72</v>
      </c>
      <c r="E81" s="41">
        <f t="shared" si="0"/>
        <v>2</v>
      </c>
      <c r="F81" s="42">
        <f t="shared" si="1"/>
        <v>0</v>
      </c>
      <c r="G81" s="42">
        <f t="shared" si="2"/>
        <v>0</v>
      </c>
      <c r="H81" s="42">
        <f t="shared" si="3"/>
        <v>0</v>
      </c>
      <c r="I81" s="43">
        <f t="shared" si="4"/>
        <v>0</v>
      </c>
      <c r="J81" s="44">
        <f t="shared" si="5"/>
        <v>2</v>
      </c>
      <c r="K81" s="681">
        <f>(J81+(J82/5))</f>
        <v>2</v>
      </c>
      <c r="L81" s="649"/>
      <c r="M81" s="725"/>
      <c r="N81" s="651">
        <f>K81+(L81*2)+(M81*30)</f>
        <v>2</v>
      </c>
      <c r="O81" s="649">
        <f>IF(N81=0,"",RANK(N81,N:N,0))</f>
        <v>114</v>
      </c>
      <c r="P81" s="247">
        <v>0</v>
      </c>
      <c r="Q81" s="112"/>
      <c r="R81" s="112"/>
      <c r="S81" s="47">
        <v>0</v>
      </c>
      <c r="T81" s="59"/>
      <c r="U81" s="248"/>
      <c r="V81" s="59"/>
      <c r="W81" s="66">
        <v>0</v>
      </c>
      <c r="X81" s="53"/>
      <c r="Y81" s="247"/>
      <c r="Z81" s="47">
        <v>0</v>
      </c>
      <c r="AA81" s="59"/>
      <c r="AB81" s="122">
        <v>2</v>
      </c>
      <c r="AC81" s="66">
        <v>0</v>
      </c>
      <c r="AD81" s="53"/>
      <c r="AE81" s="47">
        <v>0</v>
      </c>
      <c r="AF81" s="59"/>
      <c r="AG81" s="247"/>
      <c r="AH81" s="112"/>
      <c r="AI81" s="66"/>
      <c r="AJ81" s="47">
        <v>0</v>
      </c>
      <c r="AK81" s="247">
        <v>0</v>
      </c>
      <c r="AL81" s="53"/>
      <c r="AM81" s="47">
        <v>0</v>
      </c>
      <c r="AN81" s="147"/>
      <c r="AO81" s="232">
        <v>0</v>
      </c>
      <c r="AP81" s="232">
        <v>0</v>
      </c>
      <c r="AQ81" s="112">
        <v>0</v>
      </c>
      <c r="AR81" s="112">
        <v>0</v>
      </c>
      <c r="AS81" s="247"/>
      <c r="AT81" s="53"/>
      <c r="AU81" s="66"/>
      <c r="AV81" s="47">
        <v>0</v>
      </c>
      <c r="AW81" s="49"/>
      <c r="AX81" s="49"/>
    </row>
    <row r="82" spans="1:50" ht="21.75" customHeight="1" x14ac:dyDescent="0.3">
      <c r="A82" s="713"/>
      <c r="B82" s="647"/>
      <c r="C82" s="711"/>
      <c r="D82" s="85" t="s">
        <v>103</v>
      </c>
      <c r="E82" s="41">
        <f t="shared" si="0"/>
        <v>0</v>
      </c>
      <c r="F82" s="42">
        <f t="shared" si="1"/>
        <v>0</v>
      </c>
      <c r="G82" s="42">
        <f t="shared" si="2"/>
        <v>0</v>
      </c>
      <c r="H82" s="42">
        <f t="shared" si="3"/>
        <v>0</v>
      </c>
      <c r="I82" s="43">
        <f t="shared" si="4"/>
        <v>0</v>
      </c>
      <c r="J82" s="89">
        <f t="shared" si="5"/>
        <v>0</v>
      </c>
      <c r="K82" s="650"/>
      <c r="L82" s="650"/>
      <c r="M82" s="650"/>
      <c r="N82" s="650"/>
      <c r="O82" s="650"/>
      <c r="P82" s="249">
        <v>0</v>
      </c>
      <c r="Q82" s="133"/>
      <c r="R82" s="133"/>
      <c r="S82" s="91">
        <v>0</v>
      </c>
      <c r="T82" s="102"/>
      <c r="U82" s="250"/>
      <c r="V82" s="102"/>
      <c r="W82" s="104">
        <v>0</v>
      </c>
      <c r="X82" s="95"/>
      <c r="Y82" s="249"/>
      <c r="Z82" s="91">
        <v>0</v>
      </c>
      <c r="AA82" s="102"/>
      <c r="AB82" s="143"/>
      <c r="AC82" s="104">
        <v>0</v>
      </c>
      <c r="AD82" s="95"/>
      <c r="AE82" s="91">
        <v>0</v>
      </c>
      <c r="AF82" s="102"/>
      <c r="AG82" s="249"/>
      <c r="AH82" s="133"/>
      <c r="AI82" s="104"/>
      <c r="AJ82" s="91">
        <v>0</v>
      </c>
      <c r="AK82" s="249">
        <v>0</v>
      </c>
      <c r="AL82" s="95"/>
      <c r="AM82" s="91">
        <v>0</v>
      </c>
      <c r="AN82" s="148"/>
      <c r="AO82" s="237">
        <v>0</v>
      </c>
      <c r="AP82" s="237">
        <v>0</v>
      </c>
      <c r="AQ82" s="133">
        <v>0</v>
      </c>
      <c r="AR82" s="133">
        <v>0</v>
      </c>
      <c r="AS82" s="249"/>
      <c r="AT82" s="95"/>
      <c r="AU82" s="104"/>
      <c r="AV82" s="91">
        <v>0</v>
      </c>
      <c r="AW82" s="92"/>
      <c r="AX82" s="92"/>
    </row>
    <row r="83" spans="1:50" ht="21.75" customHeight="1" x14ac:dyDescent="0.3">
      <c r="A83" s="712" t="s">
        <v>1236</v>
      </c>
      <c r="B83" s="648" t="s">
        <v>1237</v>
      </c>
      <c r="C83" s="710" t="s">
        <v>1238</v>
      </c>
      <c r="D83" s="37" t="s">
        <v>72</v>
      </c>
      <c r="E83" s="41">
        <f t="shared" si="0"/>
        <v>0</v>
      </c>
      <c r="F83" s="42">
        <f t="shared" si="1"/>
        <v>0</v>
      </c>
      <c r="G83" s="42">
        <f t="shared" si="2"/>
        <v>0</v>
      </c>
      <c r="H83" s="42">
        <f t="shared" si="3"/>
        <v>0</v>
      </c>
      <c r="I83" s="43">
        <f t="shared" si="4"/>
        <v>0</v>
      </c>
      <c r="J83" s="44">
        <f t="shared" si="5"/>
        <v>0</v>
      </c>
      <c r="K83" s="681">
        <f>(J83+(J84/5))</f>
        <v>0</v>
      </c>
      <c r="L83" s="649"/>
      <c r="M83" s="723"/>
      <c r="N83" s="651">
        <f>K83+(L83*2)+(M83*30)</f>
        <v>0</v>
      </c>
      <c r="O83" s="649" t="str">
        <f>IF(N83=0,"",RANK(N83,N:N,0))</f>
        <v/>
      </c>
      <c r="P83" s="247">
        <v>0</v>
      </c>
      <c r="Q83" s="112"/>
      <c r="R83" s="112"/>
      <c r="S83" s="47">
        <v>0</v>
      </c>
      <c r="T83" s="59"/>
      <c r="U83" s="248"/>
      <c r="V83" s="59"/>
      <c r="W83" s="66">
        <v>0</v>
      </c>
      <c r="X83" s="53"/>
      <c r="Y83" s="247"/>
      <c r="Z83" s="47">
        <v>0</v>
      </c>
      <c r="AA83" s="59"/>
      <c r="AB83" s="122"/>
      <c r="AC83" s="66">
        <v>0</v>
      </c>
      <c r="AD83" s="53"/>
      <c r="AE83" s="47">
        <v>0</v>
      </c>
      <c r="AF83" s="59"/>
      <c r="AG83" s="247"/>
      <c r="AH83" s="112"/>
      <c r="AI83" s="66"/>
      <c r="AJ83" s="47">
        <v>0</v>
      </c>
      <c r="AK83" s="247">
        <v>0</v>
      </c>
      <c r="AL83" s="53"/>
      <c r="AM83" s="47">
        <v>0</v>
      </c>
      <c r="AN83" s="147"/>
      <c r="AO83" s="232">
        <v>0</v>
      </c>
      <c r="AP83" s="232">
        <v>0</v>
      </c>
      <c r="AQ83" s="112">
        <v>0</v>
      </c>
      <c r="AR83" s="112">
        <v>0</v>
      </c>
      <c r="AS83" s="247"/>
      <c r="AT83" s="53"/>
      <c r="AU83" s="66"/>
      <c r="AV83" s="47">
        <v>0</v>
      </c>
      <c r="AW83" s="49"/>
      <c r="AX83" s="49"/>
    </row>
    <row r="84" spans="1:50" ht="21.75" customHeight="1" x14ac:dyDescent="0.3">
      <c r="A84" s="713"/>
      <c r="B84" s="647"/>
      <c r="C84" s="711"/>
      <c r="D84" s="85" t="s">
        <v>103</v>
      </c>
      <c r="E84" s="41">
        <f t="shared" si="0"/>
        <v>0</v>
      </c>
      <c r="F84" s="42">
        <f t="shared" si="1"/>
        <v>0</v>
      </c>
      <c r="G84" s="42">
        <f t="shared" si="2"/>
        <v>0</v>
      </c>
      <c r="H84" s="42">
        <f t="shared" si="3"/>
        <v>0</v>
      </c>
      <c r="I84" s="43">
        <f t="shared" si="4"/>
        <v>0</v>
      </c>
      <c r="J84" s="89">
        <f t="shared" si="5"/>
        <v>0</v>
      </c>
      <c r="K84" s="650"/>
      <c r="L84" s="650"/>
      <c r="M84" s="650"/>
      <c r="N84" s="650"/>
      <c r="O84" s="650"/>
      <c r="P84" s="249">
        <v>0</v>
      </c>
      <c r="Q84" s="133"/>
      <c r="R84" s="133"/>
      <c r="S84" s="91">
        <v>0</v>
      </c>
      <c r="T84" s="102"/>
      <c r="U84" s="250"/>
      <c r="V84" s="102"/>
      <c r="W84" s="104">
        <v>0</v>
      </c>
      <c r="X84" s="95"/>
      <c r="Y84" s="249"/>
      <c r="Z84" s="91">
        <v>0</v>
      </c>
      <c r="AA84" s="102"/>
      <c r="AB84" s="143"/>
      <c r="AC84" s="104">
        <v>0</v>
      </c>
      <c r="AD84" s="95"/>
      <c r="AE84" s="91">
        <v>0</v>
      </c>
      <c r="AF84" s="102"/>
      <c r="AG84" s="249"/>
      <c r="AH84" s="133"/>
      <c r="AI84" s="104"/>
      <c r="AJ84" s="91">
        <v>0</v>
      </c>
      <c r="AK84" s="249">
        <v>0</v>
      </c>
      <c r="AL84" s="95"/>
      <c r="AM84" s="91">
        <v>0</v>
      </c>
      <c r="AN84" s="148"/>
      <c r="AO84" s="237">
        <v>0</v>
      </c>
      <c r="AP84" s="237">
        <v>0</v>
      </c>
      <c r="AQ84" s="133">
        <v>0</v>
      </c>
      <c r="AR84" s="133">
        <v>0</v>
      </c>
      <c r="AS84" s="249"/>
      <c r="AT84" s="95"/>
      <c r="AU84" s="104"/>
      <c r="AV84" s="91">
        <v>0</v>
      </c>
      <c r="AW84" s="92"/>
      <c r="AX84" s="92"/>
    </row>
    <row r="85" spans="1:50" ht="21.75" customHeight="1" x14ac:dyDescent="0.3">
      <c r="A85" s="712" t="s">
        <v>1243</v>
      </c>
      <c r="B85" s="646" t="s">
        <v>1244</v>
      </c>
      <c r="C85" s="710" t="s">
        <v>81</v>
      </c>
      <c r="D85" s="37" t="s">
        <v>72</v>
      </c>
      <c r="E85" s="41">
        <f t="shared" si="0"/>
        <v>10</v>
      </c>
      <c r="F85" s="42">
        <f t="shared" si="1"/>
        <v>5</v>
      </c>
      <c r="G85" s="42">
        <f t="shared" si="2"/>
        <v>0</v>
      </c>
      <c r="H85" s="42">
        <f t="shared" si="3"/>
        <v>0</v>
      </c>
      <c r="I85" s="43">
        <f t="shared" si="4"/>
        <v>0</v>
      </c>
      <c r="J85" s="44">
        <f t="shared" si="5"/>
        <v>15</v>
      </c>
      <c r="K85" s="681">
        <f>(J85+(J86/5))</f>
        <v>20</v>
      </c>
      <c r="L85" s="649"/>
      <c r="M85" s="723"/>
      <c r="N85" s="651">
        <f>K85+(L85*2)+(M85*30)</f>
        <v>20</v>
      </c>
      <c r="O85" s="649">
        <f>IF(N85=0,"",RANK(N85,N:N,0))</f>
        <v>94</v>
      </c>
      <c r="P85" s="247">
        <v>0</v>
      </c>
      <c r="Q85" s="112"/>
      <c r="R85" s="112"/>
      <c r="S85" s="47">
        <v>0</v>
      </c>
      <c r="T85" s="59"/>
      <c r="U85" s="248"/>
      <c r="V85" s="59"/>
      <c r="W85" s="66">
        <v>0</v>
      </c>
      <c r="X85" s="53"/>
      <c r="Y85" s="247"/>
      <c r="Z85" s="47">
        <v>0</v>
      </c>
      <c r="AA85" s="59"/>
      <c r="AB85" s="122"/>
      <c r="AC85" s="66">
        <v>0</v>
      </c>
      <c r="AD85" s="53"/>
      <c r="AE85" s="47">
        <v>0</v>
      </c>
      <c r="AF85" s="59"/>
      <c r="AG85" s="247"/>
      <c r="AH85" s="112"/>
      <c r="AI85" s="66"/>
      <c r="AJ85" s="47">
        <v>0</v>
      </c>
      <c r="AK85" s="247">
        <v>5</v>
      </c>
      <c r="AL85" s="53"/>
      <c r="AM85" s="47">
        <v>0</v>
      </c>
      <c r="AN85" s="147"/>
      <c r="AO85" s="232">
        <v>10</v>
      </c>
      <c r="AP85" s="232">
        <v>0</v>
      </c>
      <c r="AQ85" s="112">
        <v>0</v>
      </c>
      <c r="AR85" s="112">
        <v>0</v>
      </c>
      <c r="AS85" s="247"/>
      <c r="AT85" s="53"/>
      <c r="AU85" s="66"/>
      <c r="AV85" s="47">
        <v>0</v>
      </c>
      <c r="AW85" s="49"/>
      <c r="AX85" s="49"/>
    </row>
    <row r="86" spans="1:50" ht="21.75" customHeight="1" x14ac:dyDescent="0.3">
      <c r="A86" s="713"/>
      <c r="B86" s="647"/>
      <c r="C86" s="711"/>
      <c r="D86" s="85" t="s">
        <v>103</v>
      </c>
      <c r="E86" s="41">
        <f t="shared" si="0"/>
        <v>25</v>
      </c>
      <c r="F86" s="42">
        <f t="shared" si="1"/>
        <v>0</v>
      </c>
      <c r="G86" s="42">
        <f t="shared" si="2"/>
        <v>0</v>
      </c>
      <c r="H86" s="42">
        <f t="shared" si="3"/>
        <v>0</v>
      </c>
      <c r="I86" s="43">
        <f t="shared" si="4"/>
        <v>0</v>
      </c>
      <c r="J86" s="89">
        <f t="shared" si="5"/>
        <v>25</v>
      </c>
      <c r="K86" s="650"/>
      <c r="L86" s="650"/>
      <c r="M86" s="650"/>
      <c r="N86" s="650"/>
      <c r="O86" s="650"/>
      <c r="P86" s="249">
        <v>0</v>
      </c>
      <c r="Q86" s="133"/>
      <c r="R86" s="133"/>
      <c r="S86" s="91">
        <v>0</v>
      </c>
      <c r="T86" s="102"/>
      <c r="U86" s="250"/>
      <c r="V86" s="102"/>
      <c r="W86" s="104">
        <v>0</v>
      </c>
      <c r="X86" s="95"/>
      <c r="Y86" s="249"/>
      <c r="Z86" s="91">
        <v>0</v>
      </c>
      <c r="AA86" s="102"/>
      <c r="AB86" s="143"/>
      <c r="AC86" s="104">
        <v>0</v>
      </c>
      <c r="AD86" s="95"/>
      <c r="AE86" s="91">
        <v>0</v>
      </c>
      <c r="AF86" s="102"/>
      <c r="AG86" s="249"/>
      <c r="AH86" s="133"/>
      <c r="AI86" s="104"/>
      <c r="AJ86" s="91">
        <v>0</v>
      </c>
      <c r="AK86" s="249">
        <v>0</v>
      </c>
      <c r="AL86" s="95"/>
      <c r="AM86" s="91">
        <v>0</v>
      </c>
      <c r="AN86" s="148"/>
      <c r="AO86" s="237">
        <v>25</v>
      </c>
      <c r="AP86" s="237">
        <v>0</v>
      </c>
      <c r="AQ86" s="133">
        <v>0</v>
      </c>
      <c r="AR86" s="133">
        <v>0</v>
      </c>
      <c r="AS86" s="249"/>
      <c r="AT86" s="95"/>
      <c r="AU86" s="104"/>
      <c r="AV86" s="91">
        <v>0</v>
      </c>
      <c r="AW86" s="92"/>
      <c r="AX86" s="92"/>
    </row>
    <row r="87" spans="1:50" ht="21.75" customHeight="1" x14ac:dyDescent="0.3">
      <c r="A87" s="712" t="s">
        <v>1249</v>
      </c>
      <c r="B87" s="646" t="s">
        <v>1250</v>
      </c>
      <c r="C87" s="710" t="s">
        <v>133</v>
      </c>
      <c r="D87" s="37" t="s">
        <v>72</v>
      </c>
      <c r="E87" s="41">
        <f t="shared" si="0"/>
        <v>60</v>
      </c>
      <c r="F87" s="42">
        <f t="shared" si="1"/>
        <v>40</v>
      </c>
      <c r="G87" s="42">
        <f t="shared" si="2"/>
        <v>25</v>
      </c>
      <c r="H87" s="42">
        <f t="shared" si="3"/>
        <v>25</v>
      </c>
      <c r="I87" s="43">
        <f t="shared" si="4"/>
        <v>25</v>
      </c>
      <c r="J87" s="44">
        <f t="shared" si="5"/>
        <v>175</v>
      </c>
      <c r="K87" s="681">
        <f>(J87+(J88/5))</f>
        <v>213</v>
      </c>
      <c r="L87" s="649"/>
      <c r="M87" s="723"/>
      <c r="N87" s="651">
        <f>K87+(L87*2)+(M87*30)</f>
        <v>213</v>
      </c>
      <c r="O87" s="649">
        <f>IF(N87=0,"",RANK(N87,N:N,0))</f>
        <v>38</v>
      </c>
      <c r="P87" s="247">
        <v>3</v>
      </c>
      <c r="Q87" s="112"/>
      <c r="R87" s="112">
        <v>10</v>
      </c>
      <c r="S87" s="47">
        <v>0</v>
      </c>
      <c r="T87" s="59"/>
      <c r="U87" s="248"/>
      <c r="V87" s="59"/>
      <c r="W87" s="66">
        <v>0</v>
      </c>
      <c r="X87" s="53"/>
      <c r="Y87" s="247"/>
      <c r="Z87" s="47">
        <v>0</v>
      </c>
      <c r="AA87" s="59">
        <v>3</v>
      </c>
      <c r="AB87" s="122"/>
      <c r="AC87" s="66">
        <v>25</v>
      </c>
      <c r="AD87" s="53"/>
      <c r="AE87" s="170">
        <v>5</v>
      </c>
      <c r="AF87" s="59">
        <v>25</v>
      </c>
      <c r="AG87" s="247">
        <v>5</v>
      </c>
      <c r="AH87" s="112">
        <v>40</v>
      </c>
      <c r="AI87" s="66">
        <v>60</v>
      </c>
      <c r="AJ87" s="47">
        <v>0</v>
      </c>
      <c r="AK87" s="247">
        <v>0</v>
      </c>
      <c r="AL87" s="53"/>
      <c r="AM87" s="170">
        <v>25</v>
      </c>
      <c r="AN87" s="147"/>
      <c r="AO87" s="232">
        <v>0</v>
      </c>
      <c r="AP87" s="232">
        <v>0</v>
      </c>
      <c r="AQ87" s="112">
        <v>10</v>
      </c>
      <c r="AR87" s="112">
        <v>0</v>
      </c>
      <c r="AS87" s="247">
        <v>25</v>
      </c>
      <c r="AT87" s="53">
        <v>5</v>
      </c>
      <c r="AU87" s="66">
        <v>25</v>
      </c>
      <c r="AV87" s="47">
        <v>5</v>
      </c>
      <c r="AW87" s="49"/>
      <c r="AX87" s="49"/>
    </row>
    <row r="88" spans="1:50" ht="21.75" customHeight="1" x14ac:dyDescent="0.3">
      <c r="A88" s="713"/>
      <c r="B88" s="647"/>
      <c r="C88" s="711"/>
      <c r="D88" s="85" t="s">
        <v>103</v>
      </c>
      <c r="E88" s="41">
        <f t="shared" si="0"/>
        <v>100</v>
      </c>
      <c r="F88" s="42">
        <f t="shared" si="1"/>
        <v>60</v>
      </c>
      <c r="G88" s="42">
        <f t="shared" si="2"/>
        <v>30</v>
      </c>
      <c r="H88" s="42">
        <f t="shared" si="3"/>
        <v>0</v>
      </c>
      <c r="I88" s="43">
        <f t="shared" si="4"/>
        <v>0</v>
      </c>
      <c r="J88" s="89">
        <f t="shared" si="5"/>
        <v>190</v>
      </c>
      <c r="K88" s="650"/>
      <c r="L88" s="650"/>
      <c r="M88" s="650"/>
      <c r="N88" s="650"/>
      <c r="O88" s="650"/>
      <c r="P88" s="249">
        <v>0</v>
      </c>
      <c r="Q88" s="133"/>
      <c r="R88" s="133">
        <v>30</v>
      </c>
      <c r="S88" s="91">
        <v>0</v>
      </c>
      <c r="T88" s="102"/>
      <c r="U88" s="250"/>
      <c r="V88" s="102"/>
      <c r="W88" s="104">
        <v>0</v>
      </c>
      <c r="X88" s="95"/>
      <c r="Y88" s="249"/>
      <c r="Z88" s="91">
        <v>0</v>
      </c>
      <c r="AA88" s="102"/>
      <c r="AB88" s="143"/>
      <c r="AC88" s="104">
        <v>0</v>
      </c>
      <c r="AD88" s="95"/>
      <c r="AE88" s="178">
        <v>0</v>
      </c>
      <c r="AF88" s="102"/>
      <c r="AG88" s="249"/>
      <c r="AH88" s="133">
        <v>60</v>
      </c>
      <c r="AI88" s="104">
        <v>100</v>
      </c>
      <c r="AJ88" s="91">
        <v>0</v>
      </c>
      <c r="AK88" s="249">
        <v>0</v>
      </c>
      <c r="AL88" s="95"/>
      <c r="AM88" s="178">
        <v>0</v>
      </c>
      <c r="AN88" s="148"/>
      <c r="AO88" s="237">
        <v>0</v>
      </c>
      <c r="AP88" s="237">
        <v>0</v>
      </c>
      <c r="AQ88" s="133">
        <v>0</v>
      </c>
      <c r="AR88" s="133">
        <v>0</v>
      </c>
      <c r="AS88" s="249"/>
      <c r="AT88" s="95"/>
      <c r="AU88" s="104"/>
      <c r="AV88" s="91">
        <v>0</v>
      </c>
      <c r="AW88" s="92"/>
      <c r="AX88" s="92"/>
    </row>
    <row r="89" spans="1:50" ht="21.75" customHeight="1" x14ac:dyDescent="0.3">
      <c r="A89" s="712" t="s">
        <v>1253</v>
      </c>
      <c r="B89" s="646" t="s">
        <v>1254</v>
      </c>
      <c r="C89" s="710" t="s">
        <v>53</v>
      </c>
      <c r="D89" s="37" t="s">
        <v>72</v>
      </c>
      <c r="E89" s="41">
        <f t="shared" si="0"/>
        <v>0</v>
      </c>
      <c r="F89" s="42">
        <f t="shared" si="1"/>
        <v>0</v>
      </c>
      <c r="G89" s="42">
        <f t="shared" si="2"/>
        <v>0</v>
      </c>
      <c r="H89" s="42">
        <f t="shared" si="3"/>
        <v>0</v>
      </c>
      <c r="I89" s="43">
        <f t="shared" si="4"/>
        <v>0</v>
      </c>
      <c r="J89" s="44">
        <f t="shared" si="5"/>
        <v>0</v>
      </c>
      <c r="K89" s="681">
        <f>(J89+(J90/5))</f>
        <v>0</v>
      </c>
      <c r="L89" s="649"/>
      <c r="M89" s="723"/>
      <c r="N89" s="651">
        <f>K89+(L89*2)+(M89*30)</f>
        <v>0</v>
      </c>
      <c r="O89" s="649" t="str">
        <f>IF(N89=0,"",RANK(N89,N:N,0))</f>
        <v/>
      </c>
      <c r="P89" s="247">
        <v>0</v>
      </c>
      <c r="Q89" s="112"/>
      <c r="R89" s="112"/>
      <c r="S89" s="47">
        <v>0</v>
      </c>
      <c r="T89" s="59"/>
      <c r="U89" s="248"/>
      <c r="V89" s="59"/>
      <c r="W89" s="66">
        <v>0</v>
      </c>
      <c r="X89" s="53"/>
      <c r="Y89" s="247"/>
      <c r="Z89" s="47">
        <v>0</v>
      </c>
      <c r="AA89" s="59"/>
      <c r="AB89" s="122"/>
      <c r="AC89" s="66">
        <v>0</v>
      </c>
      <c r="AD89" s="53"/>
      <c r="AE89" s="47">
        <v>0</v>
      </c>
      <c r="AF89" s="59"/>
      <c r="AG89" s="247"/>
      <c r="AH89" s="112"/>
      <c r="AI89" s="66"/>
      <c r="AJ89" s="47">
        <v>0</v>
      </c>
      <c r="AK89" s="276">
        <v>0</v>
      </c>
      <c r="AL89" s="53"/>
      <c r="AM89" s="47">
        <v>0</v>
      </c>
      <c r="AN89" s="147"/>
      <c r="AO89" s="232">
        <v>0</v>
      </c>
      <c r="AP89" s="232">
        <v>0</v>
      </c>
      <c r="AQ89" s="112">
        <v>0</v>
      </c>
      <c r="AR89" s="112">
        <v>0</v>
      </c>
      <c r="AS89" s="276"/>
      <c r="AT89" s="53"/>
      <c r="AU89" s="66"/>
      <c r="AV89" s="47">
        <v>0</v>
      </c>
      <c r="AW89" s="49"/>
      <c r="AX89" s="49"/>
    </row>
    <row r="90" spans="1:50" ht="21.75" customHeight="1" x14ac:dyDescent="0.3">
      <c r="A90" s="713"/>
      <c r="B90" s="647"/>
      <c r="C90" s="711"/>
      <c r="D90" s="85" t="s">
        <v>103</v>
      </c>
      <c r="E90" s="41">
        <f t="shared" si="0"/>
        <v>0</v>
      </c>
      <c r="F90" s="42">
        <f t="shared" si="1"/>
        <v>0</v>
      </c>
      <c r="G90" s="42">
        <f t="shared" si="2"/>
        <v>0</v>
      </c>
      <c r="H90" s="42">
        <f t="shared" si="3"/>
        <v>0</v>
      </c>
      <c r="I90" s="43">
        <f t="shared" si="4"/>
        <v>0</v>
      </c>
      <c r="J90" s="89">
        <f t="shared" si="5"/>
        <v>0</v>
      </c>
      <c r="K90" s="650"/>
      <c r="L90" s="650"/>
      <c r="M90" s="650"/>
      <c r="N90" s="650"/>
      <c r="O90" s="650"/>
      <c r="P90" s="249">
        <v>0</v>
      </c>
      <c r="Q90" s="133"/>
      <c r="R90" s="133"/>
      <c r="S90" s="91">
        <v>0</v>
      </c>
      <c r="T90" s="102"/>
      <c r="U90" s="250"/>
      <c r="V90" s="102"/>
      <c r="W90" s="104">
        <v>0</v>
      </c>
      <c r="X90" s="95"/>
      <c r="Y90" s="249"/>
      <c r="Z90" s="91">
        <v>0</v>
      </c>
      <c r="AA90" s="102"/>
      <c r="AB90" s="143"/>
      <c r="AC90" s="104">
        <v>0</v>
      </c>
      <c r="AD90" s="95"/>
      <c r="AE90" s="91">
        <v>0</v>
      </c>
      <c r="AF90" s="102"/>
      <c r="AG90" s="249"/>
      <c r="AH90" s="133"/>
      <c r="AI90" s="104"/>
      <c r="AJ90" s="91">
        <v>0</v>
      </c>
      <c r="AK90" s="279">
        <v>0</v>
      </c>
      <c r="AL90" s="95"/>
      <c r="AM90" s="91">
        <v>0</v>
      </c>
      <c r="AN90" s="148"/>
      <c r="AO90" s="237">
        <v>0</v>
      </c>
      <c r="AP90" s="237">
        <v>0</v>
      </c>
      <c r="AQ90" s="133">
        <v>0</v>
      </c>
      <c r="AR90" s="133">
        <v>0</v>
      </c>
      <c r="AS90" s="279"/>
      <c r="AT90" s="95"/>
      <c r="AU90" s="104"/>
      <c r="AV90" s="91">
        <v>0</v>
      </c>
      <c r="AW90" s="92"/>
      <c r="AX90" s="92"/>
    </row>
    <row r="91" spans="1:50" ht="21.75" customHeight="1" x14ac:dyDescent="0.3">
      <c r="A91" s="712" t="s">
        <v>1262</v>
      </c>
      <c r="B91" s="646" t="s">
        <v>1264</v>
      </c>
      <c r="C91" s="710" t="s">
        <v>156</v>
      </c>
      <c r="D91" s="37" t="s">
        <v>72</v>
      </c>
      <c r="E91" s="41">
        <f t="shared" si="0"/>
        <v>0</v>
      </c>
      <c r="F91" s="42">
        <f t="shared" si="1"/>
        <v>0</v>
      </c>
      <c r="G91" s="42">
        <f t="shared" si="2"/>
        <v>0</v>
      </c>
      <c r="H91" s="42">
        <f t="shared" si="3"/>
        <v>0</v>
      </c>
      <c r="I91" s="43">
        <f t="shared" si="4"/>
        <v>0</v>
      </c>
      <c r="J91" s="44">
        <f t="shared" si="5"/>
        <v>0</v>
      </c>
      <c r="K91" s="681">
        <f>(J91+(J92/5))</f>
        <v>0</v>
      </c>
      <c r="L91" s="649"/>
      <c r="M91" s="723"/>
      <c r="N91" s="651">
        <f>K91+(L91*2)+(M91*30)</f>
        <v>0</v>
      </c>
      <c r="O91" s="649" t="str">
        <f>IF(N91=0,"",RANK(N91,N:N,0))</f>
        <v/>
      </c>
      <c r="P91" s="247">
        <v>0</v>
      </c>
      <c r="Q91" s="112"/>
      <c r="R91" s="112"/>
      <c r="S91" s="47">
        <v>0</v>
      </c>
      <c r="T91" s="59"/>
      <c r="U91" s="248"/>
      <c r="V91" s="59"/>
      <c r="W91" s="66">
        <v>0</v>
      </c>
      <c r="X91" s="53"/>
      <c r="Y91" s="247"/>
      <c r="Z91" s="47">
        <v>0</v>
      </c>
      <c r="AA91" s="59"/>
      <c r="AB91" s="122"/>
      <c r="AC91" s="66">
        <v>0</v>
      </c>
      <c r="AD91" s="53"/>
      <c r="AE91" s="47">
        <v>0</v>
      </c>
      <c r="AF91" s="59"/>
      <c r="AG91" s="247"/>
      <c r="AH91" s="112"/>
      <c r="AI91" s="66"/>
      <c r="AJ91" s="47">
        <v>0</v>
      </c>
      <c r="AK91" s="247">
        <v>0</v>
      </c>
      <c r="AL91" s="53"/>
      <c r="AM91" s="170">
        <v>0</v>
      </c>
      <c r="AN91" s="147"/>
      <c r="AO91" s="232">
        <v>0</v>
      </c>
      <c r="AP91" s="232">
        <v>0</v>
      </c>
      <c r="AQ91" s="112">
        <v>0</v>
      </c>
      <c r="AR91" s="112">
        <v>0</v>
      </c>
      <c r="AS91" s="247"/>
      <c r="AT91" s="53"/>
      <c r="AU91" s="66"/>
      <c r="AV91" s="47">
        <v>0</v>
      </c>
      <c r="AW91" s="49"/>
      <c r="AX91" s="49"/>
    </row>
    <row r="92" spans="1:50" ht="21.75" customHeight="1" x14ac:dyDescent="0.3">
      <c r="A92" s="713"/>
      <c r="B92" s="647"/>
      <c r="C92" s="711"/>
      <c r="D92" s="85" t="s">
        <v>103</v>
      </c>
      <c r="E92" s="41">
        <f t="shared" si="0"/>
        <v>0</v>
      </c>
      <c r="F92" s="42">
        <f t="shared" si="1"/>
        <v>0</v>
      </c>
      <c r="G92" s="42">
        <f t="shared" si="2"/>
        <v>0</v>
      </c>
      <c r="H92" s="42">
        <f t="shared" si="3"/>
        <v>0</v>
      </c>
      <c r="I92" s="43">
        <f t="shared" si="4"/>
        <v>0</v>
      </c>
      <c r="J92" s="89">
        <f t="shared" si="5"/>
        <v>0</v>
      </c>
      <c r="K92" s="650"/>
      <c r="L92" s="650"/>
      <c r="M92" s="650"/>
      <c r="N92" s="650"/>
      <c r="O92" s="650"/>
      <c r="P92" s="249">
        <v>0</v>
      </c>
      <c r="Q92" s="133"/>
      <c r="R92" s="133"/>
      <c r="S92" s="91">
        <v>0</v>
      </c>
      <c r="T92" s="102"/>
      <c r="U92" s="250"/>
      <c r="V92" s="102"/>
      <c r="W92" s="104">
        <v>0</v>
      </c>
      <c r="X92" s="95"/>
      <c r="Y92" s="249"/>
      <c r="Z92" s="91">
        <v>0</v>
      </c>
      <c r="AA92" s="102"/>
      <c r="AB92" s="143"/>
      <c r="AC92" s="104">
        <v>0</v>
      </c>
      <c r="AD92" s="95"/>
      <c r="AE92" s="91">
        <v>0</v>
      </c>
      <c r="AF92" s="102"/>
      <c r="AG92" s="249"/>
      <c r="AH92" s="133"/>
      <c r="AI92" s="104"/>
      <c r="AJ92" s="91">
        <v>0</v>
      </c>
      <c r="AK92" s="249">
        <v>0</v>
      </c>
      <c r="AL92" s="95"/>
      <c r="AM92" s="178">
        <v>0</v>
      </c>
      <c r="AN92" s="148"/>
      <c r="AO92" s="237">
        <v>0</v>
      </c>
      <c r="AP92" s="237">
        <v>0</v>
      </c>
      <c r="AQ92" s="133">
        <v>0</v>
      </c>
      <c r="AR92" s="133">
        <v>0</v>
      </c>
      <c r="AS92" s="249"/>
      <c r="AT92" s="95"/>
      <c r="AU92" s="104"/>
      <c r="AV92" s="91">
        <v>0</v>
      </c>
      <c r="AW92" s="92"/>
      <c r="AX92" s="92"/>
    </row>
    <row r="93" spans="1:50" ht="21.75" customHeight="1" x14ac:dyDescent="0.3">
      <c r="A93" s="712" t="s">
        <v>1269</v>
      </c>
      <c r="B93" s="646" t="s">
        <v>1270</v>
      </c>
      <c r="C93" s="710" t="s">
        <v>156</v>
      </c>
      <c r="D93" s="37" t="s">
        <v>72</v>
      </c>
      <c r="E93" s="41">
        <f t="shared" si="0"/>
        <v>0</v>
      </c>
      <c r="F93" s="42">
        <f t="shared" si="1"/>
        <v>0</v>
      </c>
      <c r="G93" s="42">
        <f t="shared" si="2"/>
        <v>0</v>
      </c>
      <c r="H93" s="42">
        <f t="shared" si="3"/>
        <v>0</v>
      </c>
      <c r="I93" s="43">
        <f t="shared" si="4"/>
        <v>0</v>
      </c>
      <c r="J93" s="44">
        <f t="shared" si="5"/>
        <v>0</v>
      </c>
      <c r="K93" s="681">
        <f>(J93+(J94/5))</f>
        <v>0</v>
      </c>
      <c r="L93" s="649"/>
      <c r="M93" s="723"/>
      <c r="N93" s="651">
        <f>K93+(L93*2)+(M93*30)</f>
        <v>0</v>
      </c>
      <c r="O93" s="649" t="str">
        <f>IF(N93=0,"",RANK(N93,N:N,0))</f>
        <v/>
      </c>
      <c r="P93" s="247">
        <v>0</v>
      </c>
      <c r="Q93" s="112"/>
      <c r="R93" s="112"/>
      <c r="S93" s="47">
        <v>0</v>
      </c>
      <c r="T93" s="59"/>
      <c r="U93" s="248"/>
      <c r="V93" s="59"/>
      <c r="W93" s="66">
        <v>0</v>
      </c>
      <c r="X93" s="53"/>
      <c r="Y93" s="247"/>
      <c r="Z93" s="47">
        <v>0</v>
      </c>
      <c r="AA93" s="59"/>
      <c r="AB93" s="122"/>
      <c r="AC93" s="66">
        <v>0</v>
      </c>
      <c r="AD93" s="53"/>
      <c r="AE93" s="47">
        <v>0</v>
      </c>
      <c r="AF93" s="59"/>
      <c r="AG93" s="247"/>
      <c r="AH93" s="112"/>
      <c r="AI93" s="66"/>
      <c r="AJ93" s="170">
        <v>0</v>
      </c>
      <c r="AK93" s="247">
        <v>0</v>
      </c>
      <c r="AL93" s="53"/>
      <c r="AM93" s="47">
        <v>0</v>
      </c>
      <c r="AN93" s="147"/>
      <c r="AO93" s="232">
        <v>0</v>
      </c>
      <c r="AP93" s="232">
        <v>0</v>
      </c>
      <c r="AQ93" s="112">
        <v>0</v>
      </c>
      <c r="AR93" s="112">
        <v>0</v>
      </c>
      <c r="AS93" s="247"/>
      <c r="AT93" s="53"/>
      <c r="AU93" s="66"/>
      <c r="AV93" s="47">
        <v>0</v>
      </c>
      <c r="AW93" s="49"/>
      <c r="AX93" s="49"/>
    </row>
    <row r="94" spans="1:50" ht="21.75" customHeight="1" x14ac:dyDescent="0.3">
      <c r="A94" s="713"/>
      <c r="B94" s="647"/>
      <c r="C94" s="711"/>
      <c r="D94" s="85" t="s">
        <v>103</v>
      </c>
      <c r="E94" s="41">
        <f t="shared" si="0"/>
        <v>0</v>
      </c>
      <c r="F94" s="42">
        <f t="shared" si="1"/>
        <v>0</v>
      </c>
      <c r="G94" s="42">
        <f t="shared" si="2"/>
        <v>0</v>
      </c>
      <c r="H94" s="42">
        <f t="shared" si="3"/>
        <v>0</v>
      </c>
      <c r="I94" s="43">
        <f t="shared" si="4"/>
        <v>0</v>
      </c>
      <c r="J94" s="89">
        <f t="shared" si="5"/>
        <v>0</v>
      </c>
      <c r="K94" s="650"/>
      <c r="L94" s="650"/>
      <c r="M94" s="650"/>
      <c r="N94" s="650"/>
      <c r="O94" s="650"/>
      <c r="P94" s="249">
        <v>0</v>
      </c>
      <c r="Q94" s="133"/>
      <c r="R94" s="133"/>
      <c r="S94" s="91">
        <v>0</v>
      </c>
      <c r="T94" s="102"/>
      <c r="U94" s="250"/>
      <c r="V94" s="102"/>
      <c r="W94" s="104">
        <v>0</v>
      </c>
      <c r="X94" s="95"/>
      <c r="Y94" s="249"/>
      <c r="Z94" s="91">
        <v>0</v>
      </c>
      <c r="AA94" s="102"/>
      <c r="AB94" s="143"/>
      <c r="AC94" s="104">
        <v>0</v>
      </c>
      <c r="AD94" s="95"/>
      <c r="AE94" s="91">
        <v>0</v>
      </c>
      <c r="AF94" s="102"/>
      <c r="AG94" s="249"/>
      <c r="AH94" s="133"/>
      <c r="AI94" s="104"/>
      <c r="AJ94" s="178">
        <v>0</v>
      </c>
      <c r="AK94" s="249">
        <v>0</v>
      </c>
      <c r="AL94" s="95"/>
      <c r="AM94" s="91">
        <v>0</v>
      </c>
      <c r="AN94" s="148"/>
      <c r="AO94" s="237">
        <v>0</v>
      </c>
      <c r="AP94" s="237">
        <v>0</v>
      </c>
      <c r="AQ94" s="133">
        <v>0</v>
      </c>
      <c r="AR94" s="133">
        <v>0</v>
      </c>
      <c r="AS94" s="249"/>
      <c r="AT94" s="95"/>
      <c r="AU94" s="104"/>
      <c r="AV94" s="91">
        <v>0</v>
      </c>
      <c r="AW94" s="92"/>
      <c r="AX94" s="92"/>
    </row>
    <row r="95" spans="1:50" ht="21.75" customHeight="1" x14ac:dyDescent="0.3">
      <c r="A95" s="712" t="s">
        <v>1276</v>
      </c>
      <c r="B95" s="646" t="s">
        <v>1277</v>
      </c>
      <c r="C95" s="710" t="s">
        <v>338</v>
      </c>
      <c r="D95" s="37" t="s">
        <v>72</v>
      </c>
      <c r="E95" s="41">
        <f t="shared" si="0"/>
        <v>60</v>
      </c>
      <c r="F95" s="42">
        <f t="shared" si="1"/>
        <v>40</v>
      </c>
      <c r="G95" s="42">
        <f t="shared" si="2"/>
        <v>40</v>
      </c>
      <c r="H95" s="42">
        <f t="shared" si="3"/>
        <v>36</v>
      </c>
      <c r="I95" s="43">
        <f t="shared" si="4"/>
        <v>15</v>
      </c>
      <c r="J95" s="44">
        <f t="shared" si="5"/>
        <v>191</v>
      </c>
      <c r="K95" s="681">
        <f>(J95+(J96/5))</f>
        <v>220.6</v>
      </c>
      <c r="L95" s="649"/>
      <c r="M95" s="723"/>
      <c r="N95" s="651">
        <f>K95+(L95*2)+(M95*30)</f>
        <v>220.6</v>
      </c>
      <c r="O95" s="649">
        <f>IF(N95=0,"",RANK(N95,N:N,0))</f>
        <v>35</v>
      </c>
      <c r="P95" s="247">
        <v>15</v>
      </c>
      <c r="Q95" s="112"/>
      <c r="R95" s="112"/>
      <c r="S95" s="47">
        <v>3</v>
      </c>
      <c r="T95" s="59"/>
      <c r="U95" s="248">
        <v>40</v>
      </c>
      <c r="V95" s="59"/>
      <c r="W95" s="66">
        <v>0</v>
      </c>
      <c r="X95" s="53">
        <v>3</v>
      </c>
      <c r="Y95" s="247"/>
      <c r="Z95" s="47">
        <v>0</v>
      </c>
      <c r="AA95" s="59"/>
      <c r="AB95" s="122">
        <v>36</v>
      </c>
      <c r="AC95" s="66">
        <v>0</v>
      </c>
      <c r="AD95" s="53"/>
      <c r="AE95" s="47">
        <v>0</v>
      </c>
      <c r="AF95" s="59"/>
      <c r="AG95" s="247"/>
      <c r="AH95" s="112">
        <v>40</v>
      </c>
      <c r="AI95" s="66"/>
      <c r="AJ95" s="47">
        <v>0</v>
      </c>
      <c r="AK95" s="247">
        <v>0</v>
      </c>
      <c r="AL95" s="53"/>
      <c r="AM95" s="47">
        <v>0</v>
      </c>
      <c r="AN95" s="147">
        <v>60</v>
      </c>
      <c r="AO95" s="232">
        <v>0</v>
      </c>
      <c r="AP95" s="232">
        <v>0</v>
      </c>
      <c r="AQ95" s="112">
        <v>0</v>
      </c>
      <c r="AR95" s="112">
        <v>0</v>
      </c>
      <c r="AS95" s="247"/>
      <c r="AT95" s="53"/>
      <c r="AU95" s="66"/>
      <c r="AV95" s="47">
        <v>0</v>
      </c>
      <c r="AW95" s="49"/>
      <c r="AX95" s="49"/>
    </row>
    <row r="96" spans="1:50" ht="21.75" customHeight="1" x14ac:dyDescent="0.3">
      <c r="A96" s="713"/>
      <c r="B96" s="647"/>
      <c r="C96" s="711"/>
      <c r="D96" s="85" t="s">
        <v>103</v>
      </c>
      <c r="E96" s="41">
        <f t="shared" si="0"/>
        <v>63</v>
      </c>
      <c r="F96" s="42">
        <f t="shared" si="1"/>
        <v>60</v>
      </c>
      <c r="G96" s="42">
        <f t="shared" si="2"/>
        <v>25</v>
      </c>
      <c r="H96" s="42">
        <f t="shared" si="3"/>
        <v>0</v>
      </c>
      <c r="I96" s="43">
        <f t="shared" si="4"/>
        <v>0</v>
      </c>
      <c r="J96" s="89">
        <f t="shared" si="5"/>
        <v>148</v>
      </c>
      <c r="K96" s="650"/>
      <c r="L96" s="650"/>
      <c r="M96" s="650"/>
      <c r="N96" s="650"/>
      <c r="O96" s="650"/>
      <c r="P96" s="249">
        <v>0</v>
      </c>
      <c r="Q96" s="133"/>
      <c r="R96" s="133"/>
      <c r="S96" s="91">
        <v>0</v>
      </c>
      <c r="T96" s="102"/>
      <c r="U96" s="250">
        <v>25</v>
      </c>
      <c r="V96" s="102"/>
      <c r="W96" s="104">
        <v>0</v>
      </c>
      <c r="X96" s="95"/>
      <c r="Y96" s="249"/>
      <c r="Z96" s="91">
        <v>0</v>
      </c>
      <c r="AA96" s="102"/>
      <c r="AB96" s="143">
        <v>63</v>
      </c>
      <c r="AC96" s="104">
        <v>0</v>
      </c>
      <c r="AD96" s="95"/>
      <c r="AE96" s="91">
        <v>0</v>
      </c>
      <c r="AF96" s="102"/>
      <c r="AG96" s="249"/>
      <c r="AH96" s="133">
        <v>60</v>
      </c>
      <c r="AI96" s="104"/>
      <c r="AJ96" s="91">
        <v>0</v>
      </c>
      <c r="AK96" s="249">
        <v>0</v>
      </c>
      <c r="AL96" s="95"/>
      <c r="AM96" s="91">
        <v>0</v>
      </c>
      <c r="AN96" s="148"/>
      <c r="AO96" s="237">
        <v>0</v>
      </c>
      <c r="AP96" s="237">
        <v>0</v>
      </c>
      <c r="AQ96" s="133">
        <v>0</v>
      </c>
      <c r="AR96" s="133">
        <v>0</v>
      </c>
      <c r="AS96" s="249"/>
      <c r="AT96" s="95"/>
      <c r="AU96" s="104"/>
      <c r="AV96" s="91">
        <v>0</v>
      </c>
      <c r="AW96" s="92"/>
      <c r="AX96" s="92"/>
    </row>
    <row r="97" spans="1:50" ht="21.75" customHeight="1" x14ac:dyDescent="0.3">
      <c r="A97" s="712" t="s">
        <v>1282</v>
      </c>
      <c r="B97" s="646" t="s">
        <v>1283</v>
      </c>
      <c r="C97" s="710" t="s">
        <v>166</v>
      </c>
      <c r="D97" s="37" t="s">
        <v>72</v>
      </c>
      <c r="E97" s="41">
        <f t="shared" si="0"/>
        <v>100</v>
      </c>
      <c r="F97" s="42">
        <f t="shared" si="1"/>
        <v>100</v>
      </c>
      <c r="G97" s="42">
        <f t="shared" si="2"/>
        <v>100</v>
      </c>
      <c r="H97" s="42">
        <f t="shared" si="3"/>
        <v>100</v>
      </c>
      <c r="I97" s="43">
        <f t="shared" si="4"/>
        <v>66</v>
      </c>
      <c r="J97" s="44">
        <f t="shared" si="5"/>
        <v>466</v>
      </c>
      <c r="K97" s="681">
        <f>(J97+(J98/5))</f>
        <v>612.79999999999995</v>
      </c>
      <c r="L97" s="649">
        <f>Nemzetközi!C236</f>
        <v>140</v>
      </c>
      <c r="M97" s="723"/>
      <c r="N97" s="651">
        <f>K97+(L97*2)+(M97*30)</f>
        <v>892.8</v>
      </c>
      <c r="O97" s="649">
        <f>IF(N97=0,"",RANK(N97,N:N,0))</f>
        <v>15</v>
      </c>
      <c r="P97" s="247">
        <v>0</v>
      </c>
      <c r="Q97" s="112"/>
      <c r="R97" s="112"/>
      <c r="S97" s="47">
        <v>0</v>
      </c>
      <c r="T97" s="59"/>
      <c r="U97" s="248"/>
      <c r="V97" s="59">
        <v>40</v>
      </c>
      <c r="W97" s="66">
        <v>0</v>
      </c>
      <c r="X97" s="53"/>
      <c r="Y97" s="247"/>
      <c r="Z97" s="47">
        <v>60</v>
      </c>
      <c r="AA97" s="59"/>
      <c r="AB97" s="122">
        <v>66</v>
      </c>
      <c r="AC97" s="66">
        <v>25</v>
      </c>
      <c r="AD97" s="53"/>
      <c r="AE97" s="47">
        <v>0</v>
      </c>
      <c r="AF97" s="59"/>
      <c r="AG97" s="247">
        <v>40</v>
      </c>
      <c r="AH97" s="112">
        <v>40</v>
      </c>
      <c r="AI97" s="66"/>
      <c r="AJ97" s="47">
        <v>0</v>
      </c>
      <c r="AK97" s="247">
        <v>0</v>
      </c>
      <c r="AL97" s="53">
        <v>100</v>
      </c>
      <c r="AM97" s="47">
        <v>100</v>
      </c>
      <c r="AN97" s="147">
        <v>25</v>
      </c>
      <c r="AO97" s="232">
        <v>100</v>
      </c>
      <c r="AP97" s="232">
        <v>45</v>
      </c>
      <c r="AQ97" s="112">
        <v>0</v>
      </c>
      <c r="AR97" s="112">
        <v>0</v>
      </c>
      <c r="AS97" s="247"/>
      <c r="AT97" s="53"/>
      <c r="AU97" s="66">
        <v>100</v>
      </c>
      <c r="AV97" s="47">
        <v>0</v>
      </c>
      <c r="AW97" s="49"/>
      <c r="AX97" s="49"/>
    </row>
    <row r="98" spans="1:50" ht="21.75" customHeight="1" x14ac:dyDescent="0.3">
      <c r="A98" s="713"/>
      <c r="B98" s="647"/>
      <c r="C98" s="711"/>
      <c r="D98" s="85" t="s">
        <v>103</v>
      </c>
      <c r="E98" s="41">
        <f t="shared" si="0"/>
        <v>250</v>
      </c>
      <c r="F98" s="42">
        <f t="shared" si="1"/>
        <v>150</v>
      </c>
      <c r="G98" s="42">
        <f t="shared" si="2"/>
        <v>150</v>
      </c>
      <c r="H98" s="42">
        <f t="shared" si="3"/>
        <v>144</v>
      </c>
      <c r="I98" s="43">
        <f t="shared" si="4"/>
        <v>40</v>
      </c>
      <c r="J98" s="89">
        <f t="shared" si="5"/>
        <v>734</v>
      </c>
      <c r="K98" s="650"/>
      <c r="L98" s="650"/>
      <c r="M98" s="650"/>
      <c r="N98" s="650"/>
      <c r="O98" s="650"/>
      <c r="P98" s="249">
        <v>0</v>
      </c>
      <c r="Q98" s="133"/>
      <c r="R98" s="133"/>
      <c r="S98" s="91">
        <v>0</v>
      </c>
      <c r="T98" s="102"/>
      <c r="U98" s="250"/>
      <c r="V98" s="102"/>
      <c r="W98" s="104">
        <v>0</v>
      </c>
      <c r="X98" s="95"/>
      <c r="Y98" s="249"/>
      <c r="Z98" s="91">
        <v>0</v>
      </c>
      <c r="AA98" s="102"/>
      <c r="AB98" s="143">
        <v>144</v>
      </c>
      <c r="AC98" s="104">
        <v>250</v>
      </c>
      <c r="AD98" s="95"/>
      <c r="AE98" s="91">
        <v>0</v>
      </c>
      <c r="AF98" s="102"/>
      <c r="AG98" s="249"/>
      <c r="AH98" s="133"/>
      <c r="AI98" s="104"/>
      <c r="AJ98" s="91">
        <v>0</v>
      </c>
      <c r="AK98" s="249">
        <v>0</v>
      </c>
      <c r="AL98" s="95"/>
      <c r="AM98" s="91">
        <v>0</v>
      </c>
      <c r="AN98" s="148">
        <v>150</v>
      </c>
      <c r="AO98" s="237">
        <v>150</v>
      </c>
      <c r="AP98" s="237">
        <v>0</v>
      </c>
      <c r="AQ98" s="133">
        <v>0</v>
      </c>
      <c r="AR98" s="133">
        <v>0</v>
      </c>
      <c r="AS98" s="249"/>
      <c r="AT98" s="95"/>
      <c r="AU98" s="104">
        <v>40</v>
      </c>
      <c r="AV98" s="91">
        <v>0</v>
      </c>
      <c r="AW98" s="92"/>
      <c r="AX98" s="92"/>
    </row>
    <row r="99" spans="1:50" ht="21.75" customHeight="1" x14ac:dyDescent="0.3">
      <c r="A99" s="712" t="s">
        <v>1288</v>
      </c>
      <c r="B99" s="646" t="s">
        <v>1289</v>
      </c>
      <c r="C99" s="710" t="s">
        <v>280</v>
      </c>
      <c r="D99" s="37" t="s">
        <v>72</v>
      </c>
      <c r="E99" s="41">
        <f t="shared" si="0"/>
        <v>35</v>
      </c>
      <c r="F99" s="42">
        <f t="shared" si="1"/>
        <v>0</v>
      </c>
      <c r="G99" s="42">
        <f t="shared" si="2"/>
        <v>0</v>
      </c>
      <c r="H99" s="42">
        <f t="shared" si="3"/>
        <v>0</v>
      </c>
      <c r="I99" s="43">
        <f t="shared" si="4"/>
        <v>0</v>
      </c>
      <c r="J99" s="44">
        <f t="shared" si="5"/>
        <v>35</v>
      </c>
      <c r="K99" s="681">
        <f>(J99+(J100/5))</f>
        <v>37</v>
      </c>
      <c r="L99" s="649"/>
      <c r="M99" s="723"/>
      <c r="N99" s="651">
        <f>K99+(L99*2)+(M99*30)</f>
        <v>37</v>
      </c>
      <c r="O99" s="649">
        <f>IF(N99=0,"",RANK(N99,N:N,0))</f>
        <v>82</v>
      </c>
      <c r="P99" s="247">
        <v>0</v>
      </c>
      <c r="Q99" s="112"/>
      <c r="R99" s="112"/>
      <c r="S99" s="47">
        <v>0</v>
      </c>
      <c r="T99" s="59"/>
      <c r="U99" s="248"/>
      <c r="V99" s="59"/>
      <c r="W99" s="66">
        <v>0</v>
      </c>
      <c r="X99" s="53"/>
      <c r="Y99" s="247"/>
      <c r="Z99" s="47">
        <v>0</v>
      </c>
      <c r="AA99" s="59"/>
      <c r="AB99" s="122">
        <v>35</v>
      </c>
      <c r="AC99" s="66">
        <v>0</v>
      </c>
      <c r="AD99" s="53"/>
      <c r="AE99" s="47">
        <v>0</v>
      </c>
      <c r="AF99" s="59"/>
      <c r="AG99" s="247"/>
      <c r="AH99" s="112"/>
      <c r="AI99" s="66"/>
      <c r="AJ99" s="47">
        <v>0</v>
      </c>
      <c r="AK99" s="247">
        <v>0</v>
      </c>
      <c r="AL99" s="53"/>
      <c r="AM99" s="47">
        <v>0</v>
      </c>
      <c r="AN99" s="147"/>
      <c r="AO99" s="232">
        <v>0</v>
      </c>
      <c r="AP99" s="232">
        <v>0</v>
      </c>
      <c r="AQ99" s="112">
        <v>0</v>
      </c>
      <c r="AR99" s="112">
        <v>0</v>
      </c>
      <c r="AS99" s="247"/>
      <c r="AT99" s="53"/>
      <c r="AU99" s="66"/>
      <c r="AV99" s="47">
        <v>0</v>
      </c>
      <c r="AW99" s="49"/>
      <c r="AX99" s="49"/>
    </row>
    <row r="100" spans="1:50" ht="21.75" customHeight="1" x14ac:dyDescent="0.3">
      <c r="A100" s="713"/>
      <c r="B100" s="647"/>
      <c r="C100" s="711"/>
      <c r="D100" s="85" t="s">
        <v>103</v>
      </c>
      <c r="E100" s="41">
        <f t="shared" si="0"/>
        <v>10</v>
      </c>
      <c r="F100" s="42">
        <f t="shared" si="1"/>
        <v>0</v>
      </c>
      <c r="G100" s="42">
        <f t="shared" si="2"/>
        <v>0</v>
      </c>
      <c r="H100" s="42">
        <f t="shared" si="3"/>
        <v>0</v>
      </c>
      <c r="I100" s="43">
        <f t="shared" si="4"/>
        <v>0</v>
      </c>
      <c r="J100" s="89">
        <f t="shared" si="5"/>
        <v>10</v>
      </c>
      <c r="K100" s="650"/>
      <c r="L100" s="650"/>
      <c r="M100" s="650"/>
      <c r="N100" s="650"/>
      <c r="O100" s="650"/>
      <c r="P100" s="249">
        <v>0</v>
      </c>
      <c r="Q100" s="133"/>
      <c r="R100" s="133"/>
      <c r="S100" s="91">
        <v>0</v>
      </c>
      <c r="T100" s="102"/>
      <c r="U100" s="250"/>
      <c r="V100" s="102"/>
      <c r="W100" s="104">
        <v>0</v>
      </c>
      <c r="X100" s="95"/>
      <c r="Y100" s="249"/>
      <c r="Z100" s="91">
        <v>0</v>
      </c>
      <c r="AA100" s="102"/>
      <c r="AB100" s="143">
        <v>10</v>
      </c>
      <c r="AC100" s="104">
        <v>0</v>
      </c>
      <c r="AD100" s="95"/>
      <c r="AE100" s="91">
        <v>0</v>
      </c>
      <c r="AF100" s="102"/>
      <c r="AG100" s="249"/>
      <c r="AH100" s="133"/>
      <c r="AI100" s="104"/>
      <c r="AJ100" s="91">
        <v>0</v>
      </c>
      <c r="AK100" s="249">
        <v>0</v>
      </c>
      <c r="AL100" s="95"/>
      <c r="AM100" s="91">
        <v>0</v>
      </c>
      <c r="AN100" s="148"/>
      <c r="AO100" s="237">
        <v>0</v>
      </c>
      <c r="AP100" s="237">
        <v>0</v>
      </c>
      <c r="AQ100" s="133">
        <v>0</v>
      </c>
      <c r="AR100" s="133">
        <v>0</v>
      </c>
      <c r="AS100" s="249"/>
      <c r="AT100" s="95"/>
      <c r="AU100" s="104"/>
      <c r="AV100" s="91">
        <v>0</v>
      </c>
      <c r="AW100" s="92"/>
      <c r="AX100" s="92"/>
    </row>
    <row r="101" spans="1:50" ht="21.75" customHeight="1" x14ac:dyDescent="0.3">
      <c r="A101" s="712" t="s">
        <v>1294</v>
      </c>
      <c r="B101" s="646" t="s">
        <v>1295</v>
      </c>
      <c r="C101" s="710" t="s">
        <v>166</v>
      </c>
      <c r="D101" s="37" t="s">
        <v>72</v>
      </c>
      <c r="E101" s="41">
        <f t="shared" si="0"/>
        <v>60</v>
      </c>
      <c r="F101" s="42">
        <f t="shared" si="1"/>
        <v>60</v>
      </c>
      <c r="G101" s="42">
        <f t="shared" si="2"/>
        <v>60</v>
      </c>
      <c r="H101" s="42">
        <f t="shared" si="3"/>
        <v>60</v>
      </c>
      <c r="I101" s="43">
        <f t="shared" si="4"/>
        <v>25</v>
      </c>
      <c r="J101" s="44">
        <f t="shared" si="5"/>
        <v>265</v>
      </c>
      <c r="K101" s="681">
        <f>(J101+(J102/5))</f>
        <v>326</v>
      </c>
      <c r="L101" s="649">
        <f>Nemzetközi!C239</f>
        <v>10</v>
      </c>
      <c r="M101" s="723"/>
      <c r="N101" s="651">
        <f>K101+(L101*2)+(M101*30)</f>
        <v>346</v>
      </c>
      <c r="O101" s="649">
        <f>IF(N101=0,"",RANK(N101,N:N,0))</f>
        <v>28</v>
      </c>
      <c r="P101" s="247">
        <v>0</v>
      </c>
      <c r="Q101" s="112"/>
      <c r="R101" s="112">
        <v>10</v>
      </c>
      <c r="S101" s="47">
        <v>0</v>
      </c>
      <c r="T101" s="59"/>
      <c r="U101" s="248">
        <v>8</v>
      </c>
      <c r="V101" s="59"/>
      <c r="W101" s="66">
        <v>0</v>
      </c>
      <c r="X101" s="53">
        <v>25</v>
      </c>
      <c r="Y101" s="247"/>
      <c r="Z101" s="47">
        <v>15</v>
      </c>
      <c r="AA101" s="59">
        <v>15</v>
      </c>
      <c r="AB101" s="122"/>
      <c r="AC101" s="66">
        <v>60</v>
      </c>
      <c r="AD101" s="53"/>
      <c r="AE101" s="47">
        <v>0</v>
      </c>
      <c r="AF101" s="59"/>
      <c r="AG101" s="247"/>
      <c r="AH101" s="112">
        <v>60</v>
      </c>
      <c r="AI101" s="66">
        <v>25</v>
      </c>
      <c r="AJ101" s="47">
        <v>0</v>
      </c>
      <c r="AK101" s="247">
        <v>0</v>
      </c>
      <c r="AL101" s="53"/>
      <c r="AM101" s="47">
        <v>5</v>
      </c>
      <c r="AN101" s="147">
        <v>60</v>
      </c>
      <c r="AO101" s="232">
        <v>60</v>
      </c>
      <c r="AP101" s="232">
        <v>0</v>
      </c>
      <c r="AQ101" s="112">
        <v>0</v>
      </c>
      <c r="AR101" s="112">
        <v>0</v>
      </c>
      <c r="AS101" s="247"/>
      <c r="AT101" s="53"/>
      <c r="AU101" s="66"/>
      <c r="AV101" s="47">
        <v>0</v>
      </c>
      <c r="AW101" s="49"/>
      <c r="AX101" s="49"/>
    </row>
    <row r="102" spans="1:50" ht="21.75" customHeight="1" x14ac:dyDescent="0.3">
      <c r="A102" s="713"/>
      <c r="B102" s="647"/>
      <c r="C102" s="711"/>
      <c r="D102" s="85" t="s">
        <v>103</v>
      </c>
      <c r="E102" s="41">
        <f t="shared" si="0"/>
        <v>100</v>
      </c>
      <c r="F102" s="42">
        <f t="shared" si="1"/>
        <v>100</v>
      </c>
      <c r="G102" s="42">
        <f t="shared" si="2"/>
        <v>40</v>
      </c>
      <c r="H102" s="42">
        <f t="shared" si="3"/>
        <v>35</v>
      </c>
      <c r="I102" s="43">
        <f t="shared" si="4"/>
        <v>30</v>
      </c>
      <c r="J102" s="89">
        <f t="shared" si="5"/>
        <v>305</v>
      </c>
      <c r="K102" s="650"/>
      <c r="L102" s="650"/>
      <c r="M102" s="650"/>
      <c r="N102" s="650"/>
      <c r="O102" s="650"/>
      <c r="P102" s="249">
        <v>0</v>
      </c>
      <c r="Q102" s="133">
        <v>35</v>
      </c>
      <c r="R102" s="133">
        <v>30</v>
      </c>
      <c r="S102" s="91">
        <v>0</v>
      </c>
      <c r="T102" s="102"/>
      <c r="U102" s="250"/>
      <c r="V102" s="102"/>
      <c r="W102" s="104">
        <v>0</v>
      </c>
      <c r="X102" s="95"/>
      <c r="Y102" s="249"/>
      <c r="Z102" s="91">
        <v>0</v>
      </c>
      <c r="AA102" s="102"/>
      <c r="AB102" s="143"/>
      <c r="AC102" s="104">
        <v>40</v>
      </c>
      <c r="AD102" s="95"/>
      <c r="AE102" s="91">
        <v>0</v>
      </c>
      <c r="AF102" s="102"/>
      <c r="AG102" s="249"/>
      <c r="AH102" s="133">
        <v>100</v>
      </c>
      <c r="AI102" s="104">
        <v>100</v>
      </c>
      <c r="AJ102" s="91">
        <v>0</v>
      </c>
      <c r="AK102" s="249">
        <v>0</v>
      </c>
      <c r="AL102" s="95"/>
      <c r="AM102" s="91">
        <v>0</v>
      </c>
      <c r="AN102" s="148"/>
      <c r="AO102" s="237">
        <v>0</v>
      </c>
      <c r="AP102" s="237">
        <v>12</v>
      </c>
      <c r="AQ102" s="133">
        <v>0</v>
      </c>
      <c r="AR102" s="133">
        <v>0</v>
      </c>
      <c r="AS102" s="249"/>
      <c r="AT102" s="95"/>
      <c r="AU102" s="104"/>
      <c r="AV102" s="91">
        <v>0</v>
      </c>
      <c r="AW102" s="92"/>
      <c r="AX102" s="92"/>
    </row>
    <row r="103" spans="1:50" ht="21.75" customHeight="1" x14ac:dyDescent="0.3">
      <c r="A103" s="712" t="s">
        <v>1301</v>
      </c>
      <c r="B103" s="646" t="s">
        <v>1302</v>
      </c>
      <c r="C103" s="710" t="s">
        <v>405</v>
      </c>
      <c r="D103" s="37" t="s">
        <v>72</v>
      </c>
      <c r="E103" s="41">
        <f t="shared" si="0"/>
        <v>40</v>
      </c>
      <c r="F103" s="42">
        <f t="shared" si="1"/>
        <v>25</v>
      </c>
      <c r="G103" s="42">
        <f t="shared" si="2"/>
        <v>25</v>
      </c>
      <c r="H103" s="42">
        <f t="shared" si="3"/>
        <v>25</v>
      </c>
      <c r="I103" s="43">
        <f t="shared" si="4"/>
        <v>25</v>
      </c>
      <c r="J103" s="44">
        <f t="shared" si="5"/>
        <v>140</v>
      </c>
      <c r="K103" s="681">
        <f>(J103+(J104/5))</f>
        <v>201</v>
      </c>
      <c r="L103" s="649"/>
      <c r="M103" s="723"/>
      <c r="N103" s="651">
        <f>K103+(L103*2)+(M103*30)</f>
        <v>201</v>
      </c>
      <c r="O103" s="649">
        <f>IF(N103=0,"",RANK(N103,N:N,0))</f>
        <v>41</v>
      </c>
      <c r="P103" s="247">
        <v>0</v>
      </c>
      <c r="Q103" s="112"/>
      <c r="R103" s="112">
        <v>10</v>
      </c>
      <c r="S103" s="47">
        <v>0</v>
      </c>
      <c r="T103" s="59"/>
      <c r="U103" s="248">
        <v>40</v>
      </c>
      <c r="V103" s="59"/>
      <c r="W103" s="66">
        <v>8</v>
      </c>
      <c r="X103" s="53">
        <v>15</v>
      </c>
      <c r="Y103" s="247"/>
      <c r="Z103" s="47">
        <v>25</v>
      </c>
      <c r="AA103" s="59">
        <v>15</v>
      </c>
      <c r="AB103" s="122"/>
      <c r="AC103" s="66">
        <v>25</v>
      </c>
      <c r="AD103" s="53"/>
      <c r="AE103" s="47">
        <v>0</v>
      </c>
      <c r="AF103" s="59"/>
      <c r="AG103" s="247"/>
      <c r="AH103" s="112"/>
      <c r="AI103" s="66">
        <v>25</v>
      </c>
      <c r="AJ103" s="47">
        <v>25</v>
      </c>
      <c r="AK103" s="247">
        <v>0</v>
      </c>
      <c r="AL103" s="53"/>
      <c r="AM103" s="47">
        <v>0</v>
      </c>
      <c r="AN103" s="147">
        <v>25</v>
      </c>
      <c r="AO103" s="232">
        <v>10</v>
      </c>
      <c r="AP103" s="232">
        <v>0</v>
      </c>
      <c r="AQ103" s="112">
        <v>0</v>
      </c>
      <c r="AR103" s="112">
        <v>0</v>
      </c>
      <c r="AS103" s="247"/>
      <c r="AT103" s="53">
        <v>25</v>
      </c>
      <c r="AU103" s="66">
        <v>25</v>
      </c>
      <c r="AV103" s="47">
        <v>0</v>
      </c>
      <c r="AW103" s="49"/>
      <c r="AX103" s="49"/>
    </row>
    <row r="104" spans="1:50" ht="21.75" customHeight="1" x14ac:dyDescent="0.3">
      <c r="A104" s="713"/>
      <c r="B104" s="647"/>
      <c r="C104" s="711"/>
      <c r="D104" s="85" t="s">
        <v>103</v>
      </c>
      <c r="E104" s="41">
        <f t="shared" si="0"/>
        <v>150</v>
      </c>
      <c r="F104" s="42">
        <f t="shared" si="1"/>
        <v>100</v>
      </c>
      <c r="G104" s="42">
        <f t="shared" si="2"/>
        <v>30</v>
      </c>
      <c r="H104" s="42">
        <f t="shared" si="3"/>
        <v>25</v>
      </c>
      <c r="I104" s="43">
        <f t="shared" si="4"/>
        <v>0</v>
      </c>
      <c r="J104" s="89">
        <f t="shared" si="5"/>
        <v>305</v>
      </c>
      <c r="K104" s="650"/>
      <c r="L104" s="650"/>
      <c r="M104" s="650"/>
      <c r="N104" s="650"/>
      <c r="O104" s="650"/>
      <c r="P104" s="249">
        <v>0</v>
      </c>
      <c r="Q104" s="133"/>
      <c r="R104" s="133">
        <v>30</v>
      </c>
      <c r="S104" s="91">
        <v>0</v>
      </c>
      <c r="T104" s="102"/>
      <c r="U104" s="250">
        <v>25</v>
      </c>
      <c r="V104" s="102"/>
      <c r="W104" s="104">
        <v>0</v>
      </c>
      <c r="X104" s="95"/>
      <c r="Y104" s="249"/>
      <c r="Z104" s="91">
        <v>0</v>
      </c>
      <c r="AA104" s="102"/>
      <c r="AB104" s="143"/>
      <c r="AC104" s="104">
        <v>0</v>
      </c>
      <c r="AD104" s="95"/>
      <c r="AE104" s="91">
        <v>0</v>
      </c>
      <c r="AF104" s="102"/>
      <c r="AG104" s="249"/>
      <c r="AH104" s="133"/>
      <c r="AI104" s="104">
        <v>150</v>
      </c>
      <c r="AJ104" s="91">
        <v>0</v>
      </c>
      <c r="AK104" s="249">
        <v>0</v>
      </c>
      <c r="AL104" s="95"/>
      <c r="AM104" s="91">
        <v>0</v>
      </c>
      <c r="AN104" s="148"/>
      <c r="AO104" s="237">
        <v>100</v>
      </c>
      <c r="AP104" s="237">
        <v>0</v>
      </c>
      <c r="AQ104" s="133">
        <v>0</v>
      </c>
      <c r="AR104" s="133">
        <v>0</v>
      </c>
      <c r="AS104" s="249"/>
      <c r="AT104" s="95"/>
      <c r="AU104" s="104"/>
      <c r="AV104" s="91">
        <v>0</v>
      </c>
      <c r="AW104" s="92"/>
      <c r="AX104" s="92"/>
    </row>
    <row r="105" spans="1:50" ht="21.75" customHeight="1" x14ac:dyDescent="0.3">
      <c r="A105" s="712" t="s">
        <v>486</v>
      </c>
      <c r="B105" s="646" t="s">
        <v>487</v>
      </c>
      <c r="C105" s="710" t="s">
        <v>81</v>
      </c>
      <c r="D105" s="37" t="s">
        <v>72</v>
      </c>
      <c r="E105" s="41">
        <f t="shared" si="0"/>
        <v>40</v>
      </c>
      <c r="F105" s="42">
        <f t="shared" si="1"/>
        <v>5</v>
      </c>
      <c r="G105" s="42">
        <f t="shared" si="2"/>
        <v>5</v>
      </c>
      <c r="H105" s="42">
        <f t="shared" si="3"/>
        <v>0</v>
      </c>
      <c r="I105" s="43">
        <f t="shared" si="4"/>
        <v>0</v>
      </c>
      <c r="J105" s="44">
        <f t="shared" si="5"/>
        <v>50</v>
      </c>
      <c r="K105" s="681">
        <f>(J105+(J106/5))</f>
        <v>50</v>
      </c>
      <c r="L105" s="649"/>
      <c r="M105" s="723"/>
      <c r="N105" s="651">
        <f>K105+(L105*2)+(M105*30)</f>
        <v>50</v>
      </c>
      <c r="O105" s="649">
        <f>IF(N105=0,"",RANK(N105,N:N,0))</f>
        <v>77</v>
      </c>
      <c r="P105" s="247">
        <v>0</v>
      </c>
      <c r="Q105" s="112"/>
      <c r="R105" s="112"/>
      <c r="S105" s="47">
        <v>0</v>
      </c>
      <c r="T105" s="59"/>
      <c r="U105" s="248"/>
      <c r="V105" s="59"/>
      <c r="W105" s="66">
        <v>0</v>
      </c>
      <c r="X105" s="53"/>
      <c r="Y105" s="247"/>
      <c r="Z105" s="47">
        <v>0</v>
      </c>
      <c r="AA105" s="59"/>
      <c r="AB105" s="122"/>
      <c r="AC105" s="66">
        <v>0</v>
      </c>
      <c r="AD105" s="53"/>
      <c r="AE105" s="47">
        <v>0</v>
      </c>
      <c r="AF105" s="59"/>
      <c r="AG105" s="247"/>
      <c r="AH105" s="112"/>
      <c r="AI105" s="66"/>
      <c r="AJ105" s="47">
        <v>0</v>
      </c>
      <c r="AK105" s="247">
        <v>5</v>
      </c>
      <c r="AL105" s="53">
        <v>40</v>
      </c>
      <c r="AM105" s="47">
        <v>0</v>
      </c>
      <c r="AN105" s="147"/>
      <c r="AO105" s="232">
        <v>0</v>
      </c>
      <c r="AP105" s="232">
        <v>0</v>
      </c>
      <c r="AQ105" s="112">
        <v>0</v>
      </c>
      <c r="AR105" s="112">
        <v>0</v>
      </c>
      <c r="AS105" s="247"/>
      <c r="AT105" s="53">
        <v>5</v>
      </c>
      <c r="AU105" s="66"/>
      <c r="AV105" s="47">
        <v>0</v>
      </c>
      <c r="AW105" s="49"/>
      <c r="AX105" s="49"/>
    </row>
    <row r="106" spans="1:50" ht="21.75" customHeight="1" x14ac:dyDescent="0.3">
      <c r="A106" s="713"/>
      <c r="B106" s="647"/>
      <c r="C106" s="711"/>
      <c r="D106" s="85" t="s">
        <v>103</v>
      </c>
      <c r="E106" s="41">
        <f t="shared" si="0"/>
        <v>0</v>
      </c>
      <c r="F106" s="42">
        <f t="shared" si="1"/>
        <v>0</v>
      </c>
      <c r="G106" s="42">
        <f t="shared" si="2"/>
        <v>0</v>
      </c>
      <c r="H106" s="42">
        <f t="shared" si="3"/>
        <v>0</v>
      </c>
      <c r="I106" s="43">
        <f t="shared" si="4"/>
        <v>0</v>
      </c>
      <c r="J106" s="89">
        <f t="shared" si="5"/>
        <v>0</v>
      </c>
      <c r="K106" s="650"/>
      <c r="L106" s="650"/>
      <c r="M106" s="650"/>
      <c r="N106" s="650"/>
      <c r="O106" s="650"/>
      <c r="P106" s="249">
        <v>0</v>
      </c>
      <c r="Q106" s="133"/>
      <c r="R106" s="133"/>
      <c r="S106" s="91">
        <v>0</v>
      </c>
      <c r="T106" s="102"/>
      <c r="U106" s="250"/>
      <c r="V106" s="102"/>
      <c r="W106" s="104">
        <v>0</v>
      </c>
      <c r="X106" s="95"/>
      <c r="Y106" s="249"/>
      <c r="Z106" s="91">
        <v>0</v>
      </c>
      <c r="AA106" s="102"/>
      <c r="AB106" s="143"/>
      <c r="AC106" s="104">
        <v>0</v>
      </c>
      <c r="AD106" s="95"/>
      <c r="AE106" s="91">
        <v>0</v>
      </c>
      <c r="AF106" s="102"/>
      <c r="AG106" s="249"/>
      <c r="AH106" s="133"/>
      <c r="AI106" s="104"/>
      <c r="AJ106" s="91">
        <v>0</v>
      </c>
      <c r="AK106" s="249">
        <v>0</v>
      </c>
      <c r="AL106" s="95"/>
      <c r="AM106" s="91">
        <v>0</v>
      </c>
      <c r="AN106" s="148"/>
      <c r="AO106" s="237">
        <v>0</v>
      </c>
      <c r="AP106" s="237">
        <v>0</v>
      </c>
      <c r="AQ106" s="133">
        <v>0</v>
      </c>
      <c r="AR106" s="133">
        <v>0</v>
      </c>
      <c r="AS106" s="249"/>
      <c r="AT106" s="95"/>
      <c r="AU106" s="104"/>
      <c r="AV106" s="91">
        <v>0</v>
      </c>
      <c r="AW106" s="92"/>
      <c r="AX106" s="92"/>
    </row>
    <row r="107" spans="1:50" ht="21.75" customHeight="1" x14ac:dyDescent="0.3">
      <c r="A107" s="712" t="s">
        <v>1309</v>
      </c>
      <c r="B107" s="648" t="s">
        <v>1310</v>
      </c>
      <c r="C107" s="714" t="s">
        <v>1051</v>
      </c>
      <c r="D107" s="37" t="s">
        <v>72</v>
      </c>
      <c r="E107" s="41">
        <f t="shared" si="0"/>
        <v>0</v>
      </c>
      <c r="F107" s="42">
        <f t="shared" si="1"/>
        <v>0</v>
      </c>
      <c r="G107" s="42">
        <f t="shared" si="2"/>
        <v>0</v>
      </c>
      <c r="H107" s="42">
        <f t="shared" si="3"/>
        <v>0</v>
      </c>
      <c r="I107" s="43">
        <f t="shared" si="4"/>
        <v>0</v>
      </c>
      <c r="J107" s="44">
        <f t="shared" si="5"/>
        <v>0</v>
      </c>
      <c r="K107" s="681">
        <f>(J107+(J108/5))</f>
        <v>0</v>
      </c>
      <c r="L107" s="649"/>
      <c r="M107" s="723"/>
      <c r="N107" s="651">
        <f>K107+(L107*2)+(M107*30)</f>
        <v>0</v>
      </c>
      <c r="O107" s="649" t="str">
        <f>IF(N107=0,"",RANK(N107,N:N,0))</f>
        <v/>
      </c>
      <c r="P107" s="247">
        <v>0</v>
      </c>
      <c r="Q107" s="112"/>
      <c r="R107" s="112"/>
      <c r="S107" s="47">
        <v>0</v>
      </c>
      <c r="T107" s="59"/>
      <c r="U107" s="248"/>
      <c r="V107" s="59"/>
      <c r="W107" s="66">
        <v>0</v>
      </c>
      <c r="X107" s="53"/>
      <c r="Y107" s="247"/>
      <c r="Z107" s="47">
        <v>0</v>
      </c>
      <c r="AA107" s="59"/>
      <c r="AB107" s="122"/>
      <c r="AC107" s="66">
        <v>0</v>
      </c>
      <c r="AD107" s="53"/>
      <c r="AE107" s="47">
        <v>0</v>
      </c>
      <c r="AF107" s="59"/>
      <c r="AG107" s="247"/>
      <c r="AH107" s="112"/>
      <c r="AI107" s="66"/>
      <c r="AJ107" s="47">
        <v>0</v>
      </c>
      <c r="AK107" s="247">
        <v>0</v>
      </c>
      <c r="AL107" s="53"/>
      <c r="AM107" s="47">
        <v>0</v>
      </c>
      <c r="AN107" s="147"/>
      <c r="AO107" s="232">
        <v>0</v>
      </c>
      <c r="AP107" s="232">
        <v>0</v>
      </c>
      <c r="AQ107" s="112">
        <v>0</v>
      </c>
      <c r="AR107" s="112">
        <v>0</v>
      </c>
      <c r="AS107" s="247"/>
      <c r="AT107" s="53"/>
      <c r="AU107" s="66"/>
      <c r="AV107" s="47">
        <v>0</v>
      </c>
      <c r="AW107" s="49"/>
      <c r="AX107" s="49"/>
    </row>
    <row r="108" spans="1:50" ht="21.75" customHeight="1" x14ac:dyDescent="0.3">
      <c r="A108" s="713"/>
      <c r="B108" s="647"/>
      <c r="C108" s="711"/>
      <c r="D108" s="85" t="s">
        <v>103</v>
      </c>
      <c r="E108" s="41">
        <f t="shared" si="0"/>
        <v>0</v>
      </c>
      <c r="F108" s="42">
        <f t="shared" si="1"/>
        <v>0</v>
      </c>
      <c r="G108" s="42">
        <f t="shared" si="2"/>
        <v>0</v>
      </c>
      <c r="H108" s="42">
        <f t="shared" si="3"/>
        <v>0</v>
      </c>
      <c r="I108" s="43">
        <f t="shared" si="4"/>
        <v>0</v>
      </c>
      <c r="J108" s="89">
        <f t="shared" si="5"/>
        <v>0</v>
      </c>
      <c r="K108" s="650"/>
      <c r="L108" s="650"/>
      <c r="M108" s="650"/>
      <c r="N108" s="650"/>
      <c r="O108" s="650"/>
      <c r="P108" s="249">
        <v>0</v>
      </c>
      <c r="Q108" s="133"/>
      <c r="R108" s="133"/>
      <c r="S108" s="91">
        <v>0</v>
      </c>
      <c r="T108" s="102"/>
      <c r="U108" s="250"/>
      <c r="V108" s="102"/>
      <c r="W108" s="104">
        <v>0</v>
      </c>
      <c r="X108" s="95"/>
      <c r="Y108" s="249"/>
      <c r="Z108" s="91">
        <v>0</v>
      </c>
      <c r="AA108" s="102"/>
      <c r="AB108" s="143"/>
      <c r="AC108" s="104">
        <v>0</v>
      </c>
      <c r="AD108" s="95"/>
      <c r="AE108" s="91">
        <v>0</v>
      </c>
      <c r="AF108" s="102"/>
      <c r="AG108" s="249"/>
      <c r="AH108" s="133"/>
      <c r="AI108" s="104"/>
      <c r="AJ108" s="91">
        <v>0</v>
      </c>
      <c r="AK108" s="249">
        <v>0</v>
      </c>
      <c r="AL108" s="95"/>
      <c r="AM108" s="91">
        <v>0</v>
      </c>
      <c r="AN108" s="148"/>
      <c r="AO108" s="237">
        <v>0</v>
      </c>
      <c r="AP108" s="237">
        <v>0</v>
      </c>
      <c r="AQ108" s="133">
        <v>0</v>
      </c>
      <c r="AR108" s="133">
        <v>0</v>
      </c>
      <c r="AS108" s="249"/>
      <c r="AT108" s="95"/>
      <c r="AU108" s="104"/>
      <c r="AV108" s="91">
        <v>0</v>
      </c>
      <c r="AW108" s="92"/>
      <c r="AX108" s="92"/>
    </row>
    <row r="109" spans="1:50" ht="21.75" customHeight="1" x14ac:dyDescent="0.3">
      <c r="A109" s="712" t="s">
        <v>493</v>
      </c>
      <c r="B109" s="646" t="s">
        <v>494</v>
      </c>
      <c r="C109" s="710" t="s">
        <v>166</v>
      </c>
      <c r="D109" s="37" t="s">
        <v>72</v>
      </c>
      <c r="E109" s="41">
        <f t="shared" si="0"/>
        <v>250</v>
      </c>
      <c r="F109" s="42">
        <f t="shared" si="1"/>
        <v>40</v>
      </c>
      <c r="G109" s="42">
        <f t="shared" si="2"/>
        <v>0</v>
      </c>
      <c r="H109" s="42">
        <f t="shared" si="3"/>
        <v>0</v>
      </c>
      <c r="I109" s="43">
        <f t="shared" si="4"/>
        <v>0</v>
      </c>
      <c r="J109" s="44">
        <f t="shared" si="5"/>
        <v>290</v>
      </c>
      <c r="K109" s="681">
        <f>(J109+(J110/5))</f>
        <v>348</v>
      </c>
      <c r="L109" s="649">
        <f>Nemzetközi!C242</f>
        <v>395</v>
      </c>
      <c r="M109" s="723"/>
      <c r="N109" s="651">
        <f>K109+(L109*2)+(M109*30)</f>
        <v>1138</v>
      </c>
      <c r="O109" s="649">
        <f>IF(N109=0,"",RANK(N109,N:N,0))</f>
        <v>11</v>
      </c>
      <c r="P109" s="247">
        <v>0</v>
      </c>
      <c r="Q109" s="112"/>
      <c r="R109" s="112"/>
      <c r="S109" s="47">
        <v>0</v>
      </c>
      <c r="T109" s="59"/>
      <c r="U109" s="248"/>
      <c r="V109" s="59"/>
      <c r="W109" s="66">
        <v>0</v>
      </c>
      <c r="X109" s="53"/>
      <c r="Y109" s="247"/>
      <c r="Z109" s="47">
        <v>0</v>
      </c>
      <c r="AA109" s="59"/>
      <c r="AB109" s="122"/>
      <c r="AC109" s="66">
        <v>0</v>
      </c>
      <c r="AD109" s="53"/>
      <c r="AE109" s="47">
        <v>0</v>
      </c>
      <c r="AF109" s="59"/>
      <c r="AG109" s="247"/>
      <c r="AH109" s="112">
        <v>40</v>
      </c>
      <c r="AI109" s="66"/>
      <c r="AJ109" s="47">
        <v>0</v>
      </c>
      <c r="AK109" s="247">
        <v>0</v>
      </c>
      <c r="AL109" s="53"/>
      <c r="AM109" s="47">
        <v>0</v>
      </c>
      <c r="AN109" s="147"/>
      <c r="AO109" s="232">
        <v>0</v>
      </c>
      <c r="AP109" s="232">
        <v>0</v>
      </c>
      <c r="AQ109" s="112">
        <v>0</v>
      </c>
      <c r="AR109" s="112">
        <v>0</v>
      </c>
      <c r="AS109" s="247"/>
      <c r="AT109" s="53"/>
      <c r="AU109" s="66">
        <v>250</v>
      </c>
      <c r="AV109" s="47">
        <v>0</v>
      </c>
      <c r="AW109" s="49"/>
      <c r="AX109" s="49"/>
    </row>
    <row r="110" spans="1:50" ht="21.75" customHeight="1" x14ac:dyDescent="0.3">
      <c r="A110" s="713"/>
      <c r="B110" s="647"/>
      <c r="C110" s="711"/>
      <c r="D110" s="85" t="s">
        <v>103</v>
      </c>
      <c r="E110" s="41">
        <f t="shared" si="0"/>
        <v>250</v>
      </c>
      <c r="F110" s="42">
        <f t="shared" si="1"/>
        <v>40</v>
      </c>
      <c r="G110" s="42">
        <f t="shared" si="2"/>
        <v>0</v>
      </c>
      <c r="H110" s="42">
        <f t="shared" si="3"/>
        <v>0</v>
      </c>
      <c r="I110" s="43">
        <f t="shared" si="4"/>
        <v>0</v>
      </c>
      <c r="J110" s="89">
        <f t="shared" si="5"/>
        <v>290</v>
      </c>
      <c r="K110" s="650"/>
      <c r="L110" s="650"/>
      <c r="M110" s="650"/>
      <c r="N110" s="650"/>
      <c r="O110" s="650"/>
      <c r="P110" s="249">
        <v>0</v>
      </c>
      <c r="Q110" s="133"/>
      <c r="R110" s="133"/>
      <c r="S110" s="91">
        <v>0</v>
      </c>
      <c r="T110" s="102"/>
      <c r="U110" s="250"/>
      <c r="V110" s="102"/>
      <c r="W110" s="104">
        <v>0</v>
      </c>
      <c r="X110" s="95"/>
      <c r="Y110" s="249"/>
      <c r="Z110" s="91">
        <v>0</v>
      </c>
      <c r="AA110" s="102"/>
      <c r="AB110" s="143"/>
      <c r="AC110" s="104">
        <v>250</v>
      </c>
      <c r="AD110" s="95"/>
      <c r="AE110" s="91">
        <v>0</v>
      </c>
      <c r="AF110" s="102"/>
      <c r="AG110" s="249"/>
      <c r="AH110" s="133"/>
      <c r="AI110" s="104"/>
      <c r="AJ110" s="91">
        <v>0</v>
      </c>
      <c r="AK110" s="249">
        <v>0</v>
      </c>
      <c r="AL110" s="95"/>
      <c r="AM110" s="91">
        <v>0</v>
      </c>
      <c r="AN110" s="148"/>
      <c r="AO110" s="237">
        <v>0</v>
      </c>
      <c r="AP110" s="237">
        <v>0</v>
      </c>
      <c r="AQ110" s="133">
        <v>0</v>
      </c>
      <c r="AR110" s="133">
        <v>0</v>
      </c>
      <c r="AS110" s="249"/>
      <c r="AT110" s="95"/>
      <c r="AU110" s="104">
        <v>40</v>
      </c>
      <c r="AV110" s="91">
        <v>0</v>
      </c>
      <c r="AW110" s="92"/>
      <c r="AX110" s="92"/>
    </row>
    <row r="111" spans="1:50" ht="21.75" customHeight="1" x14ac:dyDescent="0.3">
      <c r="A111" s="712" t="s">
        <v>1323</v>
      </c>
      <c r="B111" s="646" t="s">
        <v>1324</v>
      </c>
      <c r="C111" s="710" t="s">
        <v>186</v>
      </c>
      <c r="D111" s="37" t="s">
        <v>72</v>
      </c>
      <c r="E111" s="41">
        <f t="shared" si="0"/>
        <v>25</v>
      </c>
      <c r="F111" s="42">
        <f t="shared" si="1"/>
        <v>5</v>
      </c>
      <c r="G111" s="42">
        <f t="shared" si="2"/>
        <v>1</v>
      </c>
      <c r="H111" s="42">
        <f t="shared" si="3"/>
        <v>0</v>
      </c>
      <c r="I111" s="43">
        <f t="shared" si="4"/>
        <v>0</v>
      </c>
      <c r="J111" s="44">
        <f t="shared" si="5"/>
        <v>31</v>
      </c>
      <c r="K111" s="681">
        <f>(J111+(J112/5))</f>
        <v>31</v>
      </c>
      <c r="L111" s="649"/>
      <c r="M111" s="723"/>
      <c r="N111" s="651">
        <f>K111+(L111*2)+(M111*30)</f>
        <v>31</v>
      </c>
      <c r="O111" s="649">
        <f>IF(N111=0,"",RANK(N111,N:N,0))</f>
        <v>83</v>
      </c>
      <c r="P111" s="247">
        <v>0</v>
      </c>
      <c r="Q111" s="112"/>
      <c r="R111" s="112"/>
      <c r="S111" s="47">
        <v>0</v>
      </c>
      <c r="T111" s="59"/>
      <c r="U111" s="248"/>
      <c r="V111" s="59"/>
      <c r="W111" s="66">
        <v>0</v>
      </c>
      <c r="X111" s="53"/>
      <c r="Y111" s="247"/>
      <c r="Z111" s="47">
        <v>0</v>
      </c>
      <c r="AA111" s="59"/>
      <c r="AB111" s="122">
        <v>1</v>
      </c>
      <c r="AC111" s="66">
        <v>0</v>
      </c>
      <c r="AD111" s="53"/>
      <c r="AE111" s="47">
        <v>0</v>
      </c>
      <c r="AF111" s="59"/>
      <c r="AG111" s="247"/>
      <c r="AH111" s="112"/>
      <c r="AI111" s="66">
        <v>25</v>
      </c>
      <c r="AJ111" s="47">
        <v>5</v>
      </c>
      <c r="AK111" s="247">
        <v>0</v>
      </c>
      <c r="AL111" s="53"/>
      <c r="AM111" s="47">
        <v>0</v>
      </c>
      <c r="AN111" s="147"/>
      <c r="AO111" s="232">
        <v>0</v>
      </c>
      <c r="AP111" s="232">
        <v>0</v>
      </c>
      <c r="AQ111" s="112">
        <v>0</v>
      </c>
      <c r="AR111" s="112">
        <v>0</v>
      </c>
      <c r="AS111" s="247"/>
      <c r="AT111" s="53"/>
      <c r="AU111" s="66"/>
      <c r="AV111" s="47">
        <v>0</v>
      </c>
      <c r="AW111" s="49"/>
      <c r="AX111" s="49"/>
    </row>
    <row r="112" spans="1:50" ht="21.75" customHeight="1" x14ac:dyDescent="0.3">
      <c r="A112" s="713"/>
      <c r="B112" s="647"/>
      <c r="C112" s="711"/>
      <c r="D112" s="85" t="s">
        <v>103</v>
      </c>
      <c r="E112" s="41">
        <f t="shared" si="0"/>
        <v>0</v>
      </c>
      <c r="F112" s="42">
        <f t="shared" si="1"/>
        <v>0</v>
      </c>
      <c r="G112" s="42">
        <f t="shared" si="2"/>
        <v>0</v>
      </c>
      <c r="H112" s="42">
        <f t="shared" si="3"/>
        <v>0</v>
      </c>
      <c r="I112" s="43">
        <f t="shared" si="4"/>
        <v>0</v>
      </c>
      <c r="J112" s="89">
        <f t="shared" si="5"/>
        <v>0</v>
      </c>
      <c r="K112" s="650"/>
      <c r="L112" s="650"/>
      <c r="M112" s="650"/>
      <c r="N112" s="650"/>
      <c r="O112" s="650"/>
      <c r="P112" s="249">
        <v>0</v>
      </c>
      <c r="Q112" s="133"/>
      <c r="R112" s="133"/>
      <c r="S112" s="91">
        <v>0</v>
      </c>
      <c r="T112" s="102"/>
      <c r="U112" s="250"/>
      <c r="V112" s="102"/>
      <c r="W112" s="104">
        <v>0</v>
      </c>
      <c r="X112" s="95"/>
      <c r="Y112" s="249"/>
      <c r="Z112" s="91">
        <v>0</v>
      </c>
      <c r="AA112" s="102"/>
      <c r="AB112" s="143"/>
      <c r="AC112" s="104">
        <v>0</v>
      </c>
      <c r="AD112" s="95"/>
      <c r="AE112" s="91">
        <v>0</v>
      </c>
      <c r="AF112" s="102"/>
      <c r="AG112" s="249"/>
      <c r="AH112" s="133"/>
      <c r="AI112" s="104"/>
      <c r="AJ112" s="91">
        <v>0</v>
      </c>
      <c r="AK112" s="249">
        <v>0</v>
      </c>
      <c r="AL112" s="95"/>
      <c r="AM112" s="91">
        <v>0</v>
      </c>
      <c r="AN112" s="148"/>
      <c r="AO112" s="237">
        <v>0</v>
      </c>
      <c r="AP112" s="237">
        <v>0</v>
      </c>
      <c r="AQ112" s="133">
        <v>0</v>
      </c>
      <c r="AR112" s="133">
        <v>0</v>
      </c>
      <c r="AS112" s="249"/>
      <c r="AT112" s="95"/>
      <c r="AU112" s="104"/>
      <c r="AV112" s="91">
        <v>0</v>
      </c>
      <c r="AW112" s="92"/>
      <c r="AX112" s="92"/>
    </row>
    <row r="113" spans="1:50" ht="21.75" customHeight="1" x14ac:dyDescent="0.3">
      <c r="A113" s="712" t="s">
        <v>516</v>
      </c>
      <c r="B113" s="646" t="s">
        <v>517</v>
      </c>
      <c r="C113" s="710" t="s">
        <v>518</v>
      </c>
      <c r="D113" s="37" t="s">
        <v>72</v>
      </c>
      <c r="E113" s="41">
        <f t="shared" si="0"/>
        <v>25</v>
      </c>
      <c r="F113" s="42">
        <f t="shared" si="1"/>
        <v>5</v>
      </c>
      <c r="G113" s="42">
        <f t="shared" si="2"/>
        <v>5</v>
      </c>
      <c r="H113" s="42">
        <f t="shared" si="3"/>
        <v>5</v>
      </c>
      <c r="I113" s="43">
        <f t="shared" si="4"/>
        <v>0</v>
      </c>
      <c r="J113" s="44">
        <f t="shared" si="5"/>
        <v>40</v>
      </c>
      <c r="K113" s="681">
        <f>(J113+(J114/5))</f>
        <v>40</v>
      </c>
      <c r="L113" s="649"/>
      <c r="M113" s="723"/>
      <c r="N113" s="651">
        <f>K113+(L113*2)+(M113*30)</f>
        <v>40</v>
      </c>
      <c r="O113" s="649">
        <f>IF(N113=0,"",RANK(N113,N:N,0))</f>
        <v>81</v>
      </c>
      <c r="P113" s="247">
        <v>0</v>
      </c>
      <c r="Q113" s="112"/>
      <c r="R113" s="112"/>
      <c r="S113" s="47">
        <v>0</v>
      </c>
      <c r="T113" s="59"/>
      <c r="U113" s="248"/>
      <c r="V113" s="59"/>
      <c r="W113" s="66">
        <v>0</v>
      </c>
      <c r="X113" s="53"/>
      <c r="Y113" s="247"/>
      <c r="Z113" s="47">
        <v>0</v>
      </c>
      <c r="AA113" s="59"/>
      <c r="AB113" s="122"/>
      <c r="AC113" s="66">
        <v>0</v>
      </c>
      <c r="AD113" s="53"/>
      <c r="AE113" s="47">
        <v>5</v>
      </c>
      <c r="AF113" s="59"/>
      <c r="AG113" s="247"/>
      <c r="AH113" s="112"/>
      <c r="AI113" s="66"/>
      <c r="AJ113" s="47">
        <v>0</v>
      </c>
      <c r="AK113" s="247">
        <v>0</v>
      </c>
      <c r="AL113" s="53">
        <v>5</v>
      </c>
      <c r="AM113" s="47">
        <v>0</v>
      </c>
      <c r="AN113" s="147"/>
      <c r="AO113" s="232">
        <v>0</v>
      </c>
      <c r="AP113" s="232">
        <v>0</v>
      </c>
      <c r="AQ113" s="112">
        <v>0</v>
      </c>
      <c r="AR113" s="112">
        <v>0</v>
      </c>
      <c r="AS113" s="247">
        <v>5</v>
      </c>
      <c r="AT113" s="53">
        <v>25</v>
      </c>
      <c r="AU113" s="66"/>
      <c r="AV113" s="47">
        <v>0</v>
      </c>
      <c r="AW113" s="49"/>
      <c r="AX113" s="49"/>
    </row>
    <row r="114" spans="1:50" ht="21.75" customHeight="1" x14ac:dyDescent="0.3">
      <c r="A114" s="713"/>
      <c r="B114" s="647"/>
      <c r="C114" s="711"/>
      <c r="D114" s="85" t="s">
        <v>103</v>
      </c>
      <c r="E114" s="41">
        <f t="shared" si="0"/>
        <v>0</v>
      </c>
      <c r="F114" s="42">
        <f t="shared" si="1"/>
        <v>0</v>
      </c>
      <c r="G114" s="42">
        <f t="shared" si="2"/>
        <v>0</v>
      </c>
      <c r="H114" s="42">
        <f t="shared" si="3"/>
        <v>0</v>
      </c>
      <c r="I114" s="43">
        <f t="shared" si="4"/>
        <v>0</v>
      </c>
      <c r="J114" s="89">
        <f t="shared" si="5"/>
        <v>0</v>
      </c>
      <c r="K114" s="650"/>
      <c r="L114" s="650"/>
      <c r="M114" s="650"/>
      <c r="N114" s="650"/>
      <c r="O114" s="650"/>
      <c r="P114" s="249">
        <v>0</v>
      </c>
      <c r="Q114" s="133"/>
      <c r="R114" s="133"/>
      <c r="S114" s="91">
        <v>0</v>
      </c>
      <c r="T114" s="102"/>
      <c r="U114" s="250"/>
      <c r="V114" s="102"/>
      <c r="W114" s="104">
        <v>0</v>
      </c>
      <c r="X114" s="95"/>
      <c r="Y114" s="249"/>
      <c r="Z114" s="91">
        <v>0</v>
      </c>
      <c r="AA114" s="102"/>
      <c r="AB114" s="143"/>
      <c r="AC114" s="104">
        <v>0</v>
      </c>
      <c r="AD114" s="95"/>
      <c r="AE114" s="91">
        <v>0</v>
      </c>
      <c r="AF114" s="102"/>
      <c r="AG114" s="249"/>
      <c r="AH114" s="133"/>
      <c r="AI114" s="104"/>
      <c r="AJ114" s="91">
        <v>0</v>
      </c>
      <c r="AK114" s="249">
        <v>0</v>
      </c>
      <c r="AL114" s="95"/>
      <c r="AM114" s="91">
        <v>0</v>
      </c>
      <c r="AN114" s="148"/>
      <c r="AO114" s="237">
        <v>0</v>
      </c>
      <c r="AP114" s="237">
        <v>0</v>
      </c>
      <c r="AQ114" s="133">
        <v>0</v>
      </c>
      <c r="AR114" s="133">
        <v>0</v>
      </c>
      <c r="AS114" s="249"/>
      <c r="AT114" s="95"/>
      <c r="AU114" s="104"/>
      <c r="AV114" s="91">
        <v>0</v>
      </c>
      <c r="AW114" s="92"/>
      <c r="AX114" s="92"/>
    </row>
    <row r="115" spans="1:50" ht="21.75" customHeight="1" x14ac:dyDescent="0.3">
      <c r="A115" s="712" t="s">
        <v>1334</v>
      </c>
      <c r="B115" s="646" t="s">
        <v>1335</v>
      </c>
      <c r="C115" s="710" t="s">
        <v>186</v>
      </c>
      <c r="D115" s="37" t="s">
        <v>72</v>
      </c>
      <c r="E115" s="41">
        <f t="shared" si="0"/>
        <v>10</v>
      </c>
      <c r="F115" s="42">
        <f t="shared" si="1"/>
        <v>0</v>
      </c>
      <c r="G115" s="42">
        <f t="shared" si="2"/>
        <v>0</v>
      </c>
      <c r="H115" s="42">
        <f t="shared" si="3"/>
        <v>0</v>
      </c>
      <c r="I115" s="43">
        <f t="shared" si="4"/>
        <v>0</v>
      </c>
      <c r="J115" s="44">
        <f t="shared" si="5"/>
        <v>10</v>
      </c>
      <c r="K115" s="681">
        <f>(J115+(J116/5))</f>
        <v>10</v>
      </c>
      <c r="L115" s="649"/>
      <c r="M115" s="723"/>
      <c r="N115" s="651">
        <f>K115+(L115*2)+(M115*30)</f>
        <v>10</v>
      </c>
      <c r="O115" s="649">
        <f>IF(N115=0,"",RANK(N115,N:N,0))</f>
        <v>99</v>
      </c>
      <c r="P115" s="247">
        <v>0</v>
      </c>
      <c r="Q115" s="112"/>
      <c r="R115" s="112">
        <v>10</v>
      </c>
      <c r="S115" s="47">
        <v>0</v>
      </c>
      <c r="T115" s="59"/>
      <c r="U115" s="248"/>
      <c r="V115" s="59"/>
      <c r="W115" s="66">
        <v>0</v>
      </c>
      <c r="X115" s="53"/>
      <c r="Y115" s="247"/>
      <c r="Z115" s="47">
        <v>0</v>
      </c>
      <c r="AA115" s="59"/>
      <c r="AB115" s="122"/>
      <c r="AC115" s="66">
        <v>0</v>
      </c>
      <c r="AD115" s="53"/>
      <c r="AE115" s="47">
        <v>0</v>
      </c>
      <c r="AF115" s="59"/>
      <c r="AG115" s="247"/>
      <c r="AH115" s="112"/>
      <c r="AI115" s="66"/>
      <c r="AJ115" s="47">
        <v>0</v>
      </c>
      <c r="AK115" s="247">
        <v>0</v>
      </c>
      <c r="AL115" s="53"/>
      <c r="AM115" s="47">
        <v>0</v>
      </c>
      <c r="AN115" s="147"/>
      <c r="AO115" s="232">
        <v>0</v>
      </c>
      <c r="AP115" s="232">
        <v>0</v>
      </c>
      <c r="AQ115" s="112">
        <v>0</v>
      </c>
      <c r="AR115" s="112">
        <v>0</v>
      </c>
      <c r="AS115" s="247"/>
      <c r="AT115" s="53"/>
      <c r="AU115" s="66"/>
      <c r="AV115" s="47">
        <v>0</v>
      </c>
      <c r="AW115" s="49"/>
      <c r="AX115" s="49"/>
    </row>
    <row r="116" spans="1:50" ht="21.75" customHeight="1" x14ac:dyDescent="0.3">
      <c r="A116" s="713"/>
      <c r="B116" s="647"/>
      <c r="C116" s="711"/>
      <c r="D116" s="85" t="s">
        <v>103</v>
      </c>
      <c r="E116" s="41">
        <f t="shared" si="0"/>
        <v>0</v>
      </c>
      <c r="F116" s="42">
        <f t="shared" si="1"/>
        <v>0</v>
      </c>
      <c r="G116" s="42">
        <f t="shared" si="2"/>
        <v>0</v>
      </c>
      <c r="H116" s="42">
        <f t="shared" si="3"/>
        <v>0</v>
      </c>
      <c r="I116" s="43">
        <f t="shared" si="4"/>
        <v>0</v>
      </c>
      <c r="J116" s="89">
        <f t="shared" si="5"/>
        <v>0</v>
      </c>
      <c r="K116" s="650"/>
      <c r="L116" s="650"/>
      <c r="M116" s="650"/>
      <c r="N116" s="650"/>
      <c r="O116" s="650"/>
      <c r="P116" s="249">
        <v>0</v>
      </c>
      <c r="Q116" s="133"/>
      <c r="R116" s="133"/>
      <c r="S116" s="91">
        <v>0</v>
      </c>
      <c r="T116" s="102"/>
      <c r="U116" s="250"/>
      <c r="V116" s="102"/>
      <c r="W116" s="104">
        <v>0</v>
      </c>
      <c r="X116" s="95"/>
      <c r="Y116" s="249"/>
      <c r="Z116" s="91">
        <v>0</v>
      </c>
      <c r="AA116" s="102"/>
      <c r="AB116" s="143"/>
      <c r="AC116" s="104">
        <v>0</v>
      </c>
      <c r="AD116" s="95"/>
      <c r="AE116" s="91">
        <v>0</v>
      </c>
      <c r="AF116" s="102"/>
      <c r="AG116" s="249"/>
      <c r="AH116" s="133"/>
      <c r="AI116" s="104"/>
      <c r="AJ116" s="91">
        <v>0</v>
      </c>
      <c r="AK116" s="249">
        <v>0</v>
      </c>
      <c r="AL116" s="95"/>
      <c r="AM116" s="91">
        <v>0</v>
      </c>
      <c r="AN116" s="148"/>
      <c r="AO116" s="237">
        <v>0</v>
      </c>
      <c r="AP116" s="237">
        <v>0</v>
      </c>
      <c r="AQ116" s="133">
        <v>0</v>
      </c>
      <c r="AR116" s="133">
        <v>0</v>
      </c>
      <c r="AS116" s="249"/>
      <c r="AT116" s="95"/>
      <c r="AU116" s="104"/>
      <c r="AV116" s="91">
        <v>0</v>
      </c>
      <c r="AW116" s="92"/>
      <c r="AX116" s="92"/>
    </row>
    <row r="117" spans="1:50" ht="21.75" customHeight="1" x14ac:dyDescent="0.3">
      <c r="A117" s="712" t="s">
        <v>1338</v>
      </c>
      <c r="B117" s="646" t="s">
        <v>1339</v>
      </c>
      <c r="C117" s="710" t="s">
        <v>139</v>
      </c>
      <c r="D117" s="37" t="s">
        <v>72</v>
      </c>
      <c r="E117" s="41">
        <f t="shared" si="0"/>
        <v>25</v>
      </c>
      <c r="F117" s="42">
        <f t="shared" si="1"/>
        <v>25</v>
      </c>
      <c r="G117" s="42">
        <f t="shared" si="2"/>
        <v>5</v>
      </c>
      <c r="H117" s="42">
        <f t="shared" si="3"/>
        <v>0</v>
      </c>
      <c r="I117" s="43">
        <f t="shared" si="4"/>
        <v>0</v>
      </c>
      <c r="J117" s="44">
        <f t="shared" si="5"/>
        <v>55</v>
      </c>
      <c r="K117" s="681">
        <f>(J117+(J118/5))</f>
        <v>55</v>
      </c>
      <c r="L117" s="649"/>
      <c r="M117" s="723"/>
      <c r="N117" s="651">
        <f>K117+(L117*2)+(M117*30)</f>
        <v>55</v>
      </c>
      <c r="O117" s="649">
        <f>IF(N117=0,"",RANK(N117,N:N,0))</f>
        <v>75</v>
      </c>
      <c r="P117" s="247">
        <v>0</v>
      </c>
      <c r="Q117" s="112"/>
      <c r="R117" s="112"/>
      <c r="S117" s="47">
        <v>0</v>
      </c>
      <c r="T117" s="59"/>
      <c r="U117" s="248"/>
      <c r="V117" s="59"/>
      <c r="W117" s="66">
        <v>0</v>
      </c>
      <c r="X117" s="53"/>
      <c r="Y117" s="247"/>
      <c r="Z117" s="47">
        <v>0</v>
      </c>
      <c r="AA117" s="59"/>
      <c r="AB117" s="122"/>
      <c r="AC117" s="66">
        <v>0</v>
      </c>
      <c r="AD117" s="53"/>
      <c r="AE117" s="47">
        <v>0</v>
      </c>
      <c r="AF117" s="59"/>
      <c r="AG117" s="247"/>
      <c r="AH117" s="112"/>
      <c r="AI117" s="66">
        <v>25</v>
      </c>
      <c r="AJ117" s="47">
        <v>5</v>
      </c>
      <c r="AK117" s="247">
        <v>0</v>
      </c>
      <c r="AL117" s="53"/>
      <c r="AM117" s="47">
        <v>0</v>
      </c>
      <c r="AN117" s="147">
        <v>25</v>
      </c>
      <c r="AO117" s="232">
        <v>0</v>
      </c>
      <c r="AP117" s="232">
        <v>0</v>
      </c>
      <c r="AQ117" s="112">
        <v>0</v>
      </c>
      <c r="AR117" s="112">
        <v>0</v>
      </c>
      <c r="AS117" s="247"/>
      <c r="AT117" s="53"/>
      <c r="AU117" s="66"/>
      <c r="AV117" s="47">
        <v>0</v>
      </c>
      <c r="AW117" s="49"/>
      <c r="AX117" s="49"/>
    </row>
    <row r="118" spans="1:50" ht="21.75" customHeight="1" x14ac:dyDescent="0.3">
      <c r="A118" s="713"/>
      <c r="B118" s="647"/>
      <c r="C118" s="711"/>
      <c r="D118" s="85" t="s">
        <v>103</v>
      </c>
      <c r="E118" s="41">
        <f t="shared" si="0"/>
        <v>0</v>
      </c>
      <c r="F118" s="42">
        <f t="shared" si="1"/>
        <v>0</v>
      </c>
      <c r="G118" s="42">
        <f t="shared" si="2"/>
        <v>0</v>
      </c>
      <c r="H118" s="42">
        <f t="shared" si="3"/>
        <v>0</v>
      </c>
      <c r="I118" s="43">
        <f t="shared" si="4"/>
        <v>0</v>
      </c>
      <c r="J118" s="89">
        <f t="shared" si="5"/>
        <v>0</v>
      </c>
      <c r="K118" s="650"/>
      <c r="L118" s="650"/>
      <c r="M118" s="650"/>
      <c r="N118" s="650"/>
      <c r="O118" s="650"/>
      <c r="P118" s="249">
        <v>0</v>
      </c>
      <c r="Q118" s="133"/>
      <c r="R118" s="133"/>
      <c r="S118" s="91">
        <v>0</v>
      </c>
      <c r="T118" s="102"/>
      <c r="U118" s="250"/>
      <c r="V118" s="102"/>
      <c r="W118" s="104">
        <v>0</v>
      </c>
      <c r="X118" s="95"/>
      <c r="Y118" s="249"/>
      <c r="Z118" s="91">
        <v>0</v>
      </c>
      <c r="AA118" s="102"/>
      <c r="AB118" s="143"/>
      <c r="AC118" s="104">
        <v>0</v>
      </c>
      <c r="AD118" s="95"/>
      <c r="AE118" s="91">
        <v>0</v>
      </c>
      <c r="AF118" s="102"/>
      <c r="AG118" s="249"/>
      <c r="AH118" s="133"/>
      <c r="AI118" s="104"/>
      <c r="AJ118" s="91">
        <v>0</v>
      </c>
      <c r="AK118" s="249">
        <v>0</v>
      </c>
      <c r="AL118" s="95"/>
      <c r="AM118" s="91">
        <v>0</v>
      </c>
      <c r="AN118" s="148"/>
      <c r="AO118" s="237">
        <v>0</v>
      </c>
      <c r="AP118" s="237">
        <v>0</v>
      </c>
      <c r="AQ118" s="133">
        <v>0</v>
      </c>
      <c r="AR118" s="133">
        <v>0</v>
      </c>
      <c r="AS118" s="249"/>
      <c r="AT118" s="95"/>
      <c r="AU118" s="104"/>
      <c r="AV118" s="91">
        <v>0</v>
      </c>
      <c r="AW118" s="92"/>
      <c r="AX118" s="92"/>
    </row>
    <row r="119" spans="1:50" ht="21.75" customHeight="1" x14ac:dyDescent="0.3">
      <c r="A119" s="712" t="s">
        <v>1344</v>
      </c>
      <c r="B119" s="646" t="s">
        <v>1345</v>
      </c>
      <c r="C119" s="710" t="s">
        <v>1346</v>
      </c>
      <c r="D119" s="37" t="s">
        <v>72</v>
      </c>
      <c r="E119" s="41">
        <f t="shared" si="0"/>
        <v>0</v>
      </c>
      <c r="F119" s="42">
        <f t="shared" si="1"/>
        <v>0</v>
      </c>
      <c r="G119" s="42">
        <f t="shared" si="2"/>
        <v>0</v>
      </c>
      <c r="H119" s="42">
        <f t="shared" si="3"/>
        <v>0</v>
      </c>
      <c r="I119" s="43">
        <f t="shared" si="4"/>
        <v>0</v>
      </c>
      <c r="J119" s="44">
        <f t="shared" si="5"/>
        <v>0</v>
      </c>
      <c r="K119" s="681">
        <f>(J119+(J120/5))</f>
        <v>0</v>
      </c>
      <c r="L119" s="649"/>
      <c r="M119" s="723"/>
      <c r="N119" s="651">
        <f>K119+(L119*2)+(M119*30)</f>
        <v>0</v>
      </c>
      <c r="O119" s="649" t="str">
        <f>IF(N119=0,"",RANK(N119,N:N,0))</f>
        <v/>
      </c>
      <c r="P119" s="247">
        <v>0</v>
      </c>
      <c r="Q119" s="112"/>
      <c r="R119" s="112"/>
      <c r="S119" s="47">
        <v>0</v>
      </c>
      <c r="T119" s="59"/>
      <c r="U119" s="248"/>
      <c r="V119" s="59"/>
      <c r="W119" s="66">
        <v>0</v>
      </c>
      <c r="X119" s="53"/>
      <c r="Y119" s="247"/>
      <c r="Z119" s="47">
        <v>0</v>
      </c>
      <c r="AA119" s="59"/>
      <c r="AB119" s="122"/>
      <c r="AC119" s="177">
        <v>0</v>
      </c>
      <c r="AD119" s="53"/>
      <c r="AE119" s="47">
        <v>0</v>
      </c>
      <c r="AF119" s="59"/>
      <c r="AG119" s="247"/>
      <c r="AH119" s="112"/>
      <c r="AI119" s="66"/>
      <c r="AJ119" s="47">
        <v>0</v>
      </c>
      <c r="AK119" s="247">
        <v>0</v>
      </c>
      <c r="AL119" s="53"/>
      <c r="AM119" s="47">
        <v>0</v>
      </c>
      <c r="AN119" s="147"/>
      <c r="AO119" s="232">
        <v>0</v>
      </c>
      <c r="AP119" s="232">
        <v>0</v>
      </c>
      <c r="AQ119" s="112">
        <v>0</v>
      </c>
      <c r="AR119" s="112">
        <v>0</v>
      </c>
      <c r="AS119" s="247"/>
      <c r="AT119" s="53"/>
      <c r="AU119" s="177"/>
      <c r="AV119" s="47">
        <v>0</v>
      </c>
      <c r="AW119" s="49"/>
      <c r="AX119" s="49"/>
    </row>
    <row r="120" spans="1:50" ht="21.75" customHeight="1" x14ac:dyDescent="0.3">
      <c r="A120" s="713"/>
      <c r="B120" s="647"/>
      <c r="C120" s="711"/>
      <c r="D120" s="85" t="s">
        <v>103</v>
      </c>
      <c r="E120" s="41">
        <f t="shared" si="0"/>
        <v>0</v>
      </c>
      <c r="F120" s="42">
        <f t="shared" si="1"/>
        <v>0</v>
      </c>
      <c r="G120" s="42">
        <f t="shared" si="2"/>
        <v>0</v>
      </c>
      <c r="H120" s="42">
        <f t="shared" si="3"/>
        <v>0</v>
      </c>
      <c r="I120" s="43">
        <f t="shared" si="4"/>
        <v>0</v>
      </c>
      <c r="J120" s="89">
        <f t="shared" si="5"/>
        <v>0</v>
      </c>
      <c r="K120" s="650"/>
      <c r="L120" s="650"/>
      <c r="M120" s="650"/>
      <c r="N120" s="650"/>
      <c r="O120" s="650"/>
      <c r="P120" s="249">
        <v>0</v>
      </c>
      <c r="Q120" s="133"/>
      <c r="R120" s="133"/>
      <c r="S120" s="91">
        <v>0</v>
      </c>
      <c r="T120" s="102"/>
      <c r="U120" s="250"/>
      <c r="V120" s="102"/>
      <c r="W120" s="104">
        <v>0</v>
      </c>
      <c r="X120" s="95"/>
      <c r="Y120" s="249"/>
      <c r="Z120" s="91">
        <v>0</v>
      </c>
      <c r="AA120" s="102"/>
      <c r="AB120" s="143"/>
      <c r="AC120" s="185">
        <v>0</v>
      </c>
      <c r="AD120" s="95"/>
      <c r="AE120" s="91">
        <v>0</v>
      </c>
      <c r="AF120" s="102"/>
      <c r="AG120" s="249"/>
      <c r="AH120" s="133"/>
      <c r="AI120" s="104"/>
      <c r="AJ120" s="91">
        <v>0</v>
      </c>
      <c r="AK120" s="249">
        <v>0</v>
      </c>
      <c r="AL120" s="95"/>
      <c r="AM120" s="91">
        <v>0</v>
      </c>
      <c r="AN120" s="148"/>
      <c r="AO120" s="237">
        <v>0</v>
      </c>
      <c r="AP120" s="237">
        <v>0</v>
      </c>
      <c r="AQ120" s="133">
        <v>0</v>
      </c>
      <c r="AR120" s="133">
        <v>0</v>
      </c>
      <c r="AS120" s="249"/>
      <c r="AT120" s="95"/>
      <c r="AU120" s="185"/>
      <c r="AV120" s="91">
        <v>0</v>
      </c>
      <c r="AW120" s="92"/>
      <c r="AX120" s="92"/>
    </row>
    <row r="121" spans="1:50" ht="21.75" customHeight="1" x14ac:dyDescent="0.3">
      <c r="A121" s="712" t="s">
        <v>1351</v>
      </c>
      <c r="B121" s="646" t="s">
        <v>1352</v>
      </c>
      <c r="C121" s="710" t="s">
        <v>43</v>
      </c>
      <c r="D121" s="37" t="s">
        <v>72</v>
      </c>
      <c r="E121" s="41">
        <f t="shared" si="0"/>
        <v>0</v>
      </c>
      <c r="F121" s="42">
        <f t="shared" si="1"/>
        <v>0</v>
      </c>
      <c r="G121" s="42">
        <f t="shared" si="2"/>
        <v>0</v>
      </c>
      <c r="H121" s="42">
        <f t="shared" si="3"/>
        <v>0</v>
      </c>
      <c r="I121" s="43">
        <f t="shared" si="4"/>
        <v>0</v>
      </c>
      <c r="J121" s="44">
        <f t="shared" si="5"/>
        <v>0</v>
      </c>
      <c r="K121" s="681">
        <f>(J121+(J122/5))</f>
        <v>0</v>
      </c>
      <c r="L121" s="649"/>
      <c r="M121" s="723"/>
      <c r="N121" s="651">
        <f>K121+(L121*2)+(M121*30)</f>
        <v>0</v>
      </c>
      <c r="O121" s="649" t="str">
        <f>IF(N121=0,"",RANK(N121,N:N,0))</f>
        <v/>
      </c>
      <c r="P121" s="247">
        <v>0</v>
      </c>
      <c r="Q121" s="112"/>
      <c r="R121" s="112"/>
      <c r="S121" s="47">
        <v>0</v>
      </c>
      <c r="T121" s="59"/>
      <c r="U121" s="248"/>
      <c r="V121" s="59"/>
      <c r="W121" s="66">
        <v>0</v>
      </c>
      <c r="X121" s="53"/>
      <c r="Y121" s="247"/>
      <c r="Z121" s="47">
        <v>0</v>
      </c>
      <c r="AA121" s="59"/>
      <c r="AB121" s="122"/>
      <c r="AC121" s="66">
        <v>0</v>
      </c>
      <c r="AD121" s="53"/>
      <c r="AE121" s="47">
        <v>0</v>
      </c>
      <c r="AF121" s="59"/>
      <c r="AG121" s="247"/>
      <c r="AH121" s="112"/>
      <c r="AI121" s="66"/>
      <c r="AJ121" s="47">
        <v>0</v>
      </c>
      <c r="AK121" s="247">
        <v>0</v>
      </c>
      <c r="AL121" s="53"/>
      <c r="AM121" s="47">
        <v>0</v>
      </c>
      <c r="AN121" s="147"/>
      <c r="AO121" s="232">
        <v>0</v>
      </c>
      <c r="AP121" s="232">
        <v>0</v>
      </c>
      <c r="AQ121" s="112">
        <v>0</v>
      </c>
      <c r="AR121" s="112">
        <v>0</v>
      </c>
      <c r="AS121" s="247"/>
      <c r="AT121" s="53"/>
      <c r="AU121" s="66"/>
      <c r="AV121" s="47">
        <v>0</v>
      </c>
      <c r="AW121" s="49"/>
      <c r="AX121" s="49"/>
    </row>
    <row r="122" spans="1:50" ht="21.75" customHeight="1" x14ac:dyDescent="0.3">
      <c r="A122" s="713"/>
      <c r="B122" s="647"/>
      <c r="C122" s="711"/>
      <c r="D122" s="85" t="s">
        <v>103</v>
      </c>
      <c r="E122" s="41">
        <f t="shared" si="0"/>
        <v>0</v>
      </c>
      <c r="F122" s="42">
        <f t="shared" si="1"/>
        <v>0</v>
      </c>
      <c r="G122" s="42">
        <f t="shared" si="2"/>
        <v>0</v>
      </c>
      <c r="H122" s="42">
        <f t="shared" si="3"/>
        <v>0</v>
      </c>
      <c r="I122" s="43">
        <f t="shared" si="4"/>
        <v>0</v>
      </c>
      <c r="J122" s="89">
        <f t="shared" si="5"/>
        <v>0</v>
      </c>
      <c r="K122" s="650"/>
      <c r="L122" s="650"/>
      <c r="M122" s="650"/>
      <c r="N122" s="650"/>
      <c r="O122" s="650"/>
      <c r="P122" s="249">
        <v>0</v>
      </c>
      <c r="Q122" s="133"/>
      <c r="R122" s="133"/>
      <c r="S122" s="91">
        <v>0</v>
      </c>
      <c r="T122" s="102"/>
      <c r="U122" s="250"/>
      <c r="V122" s="102"/>
      <c r="W122" s="104">
        <v>0</v>
      </c>
      <c r="X122" s="95"/>
      <c r="Y122" s="249"/>
      <c r="Z122" s="91">
        <v>0</v>
      </c>
      <c r="AA122" s="102"/>
      <c r="AB122" s="143"/>
      <c r="AC122" s="104">
        <v>0</v>
      </c>
      <c r="AD122" s="95"/>
      <c r="AE122" s="91">
        <v>0</v>
      </c>
      <c r="AF122" s="102"/>
      <c r="AG122" s="249"/>
      <c r="AH122" s="133"/>
      <c r="AI122" s="104"/>
      <c r="AJ122" s="91">
        <v>0</v>
      </c>
      <c r="AK122" s="249">
        <v>0</v>
      </c>
      <c r="AL122" s="95"/>
      <c r="AM122" s="91">
        <v>0</v>
      </c>
      <c r="AN122" s="148"/>
      <c r="AO122" s="237">
        <v>0</v>
      </c>
      <c r="AP122" s="237">
        <v>0</v>
      </c>
      <c r="AQ122" s="133">
        <v>0</v>
      </c>
      <c r="AR122" s="133">
        <v>0</v>
      </c>
      <c r="AS122" s="249"/>
      <c r="AT122" s="95"/>
      <c r="AU122" s="104"/>
      <c r="AV122" s="91">
        <v>0</v>
      </c>
      <c r="AW122" s="92"/>
      <c r="AX122" s="92"/>
    </row>
    <row r="123" spans="1:50" ht="21.75" customHeight="1" x14ac:dyDescent="0.3">
      <c r="A123" s="712" t="s">
        <v>1357</v>
      </c>
      <c r="B123" s="646" t="s">
        <v>1358</v>
      </c>
      <c r="C123" s="710" t="s">
        <v>131</v>
      </c>
      <c r="D123" s="37" t="s">
        <v>72</v>
      </c>
      <c r="E123" s="41">
        <f t="shared" si="0"/>
        <v>350</v>
      </c>
      <c r="F123" s="42">
        <f t="shared" si="1"/>
        <v>350</v>
      </c>
      <c r="G123" s="42">
        <f t="shared" si="2"/>
        <v>350</v>
      </c>
      <c r="H123" s="42">
        <f t="shared" si="3"/>
        <v>250</v>
      </c>
      <c r="I123" s="43">
        <f t="shared" si="4"/>
        <v>100</v>
      </c>
      <c r="J123" s="44">
        <f t="shared" si="5"/>
        <v>1400</v>
      </c>
      <c r="K123" s="681">
        <f>(J123+(J124/5))</f>
        <v>1642</v>
      </c>
      <c r="L123" s="649">
        <f>Nemzetközi!C250</f>
        <v>0</v>
      </c>
      <c r="M123" s="723">
        <f>Nemzetközi!D250</f>
        <v>37</v>
      </c>
      <c r="N123" s="651">
        <f>K123+(L123*2)+(M123*30)</f>
        <v>2752</v>
      </c>
      <c r="O123" s="649">
        <f>IF(N123=0,"",RANK(N123,N:N,0))</f>
        <v>3</v>
      </c>
      <c r="P123" s="247">
        <v>0</v>
      </c>
      <c r="Q123" s="112">
        <v>30</v>
      </c>
      <c r="R123" s="112">
        <v>90</v>
      </c>
      <c r="S123" s="47">
        <v>0</v>
      </c>
      <c r="T123" s="59"/>
      <c r="U123" s="248"/>
      <c r="V123" s="59"/>
      <c r="W123" s="66">
        <v>0</v>
      </c>
      <c r="X123" s="53"/>
      <c r="Y123" s="247"/>
      <c r="Z123" s="47">
        <v>0</v>
      </c>
      <c r="AA123" s="59"/>
      <c r="AB123" s="122"/>
      <c r="AC123" s="66">
        <v>350</v>
      </c>
      <c r="AD123" s="53"/>
      <c r="AE123" s="47">
        <v>100</v>
      </c>
      <c r="AF123" s="59"/>
      <c r="AG123" s="247"/>
      <c r="AH123" s="112">
        <v>250</v>
      </c>
      <c r="AI123" s="66">
        <v>350</v>
      </c>
      <c r="AJ123" s="47">
        <v>0</v>
      </c>
      <c r="AK123" s="247">
        <v>0</v>
      </c>
      <c r="AL123" s="53"/>
      <c r="AM123" s="47">
        <v>0</v>
      </c>
      <c r="AN123" s="147">
        <v>350</v>
      </c>
      <c r="AO123" s="232">
        <v>0</v>
      </c>
      <c r="AP123" s="232">
        <v>0</v>
      </c>
      <c r="AQ123" s="112">
        <v>0</v>
      </c>
      <c r="AR123" s="112">
        <v>0</v>
      </c>
      <c r="AS123" s="247"/>
      <c r="AT123" s="53"/>
      <c r="AU123" s="66"/>
      <c r="AV123" s="47">
        <v>0</v>
      </c>
      <c r="AW123" s="49"/>
      <c r="AX123" s="49"/>
    </row>
    <row r="124" spans="1:50" ht="21.75" customHeight="1" x14ac:dyDescent="0.3">
      <c r="A124" s="713"/>
      <c r="B124" s="647"/>
      <c r="C124" s="711"/>
      <c r="D124" s="85" t="s">
        <v>103</v>
      </c>
      <c r="E124" s="41">
        <f t="shared" si="0"/>
        <v>350</v>
      </c>
      <c r="F124" s="42">
        <f t="shared" si="1"/>
        <v>350</v>
      </c>
      <c r="G124" s="42">
        <f t="shared" si="2"/>
        <v>350</v>
      </c>
      <c r="H124" s="42">
        <f t="shared" si="3"/>
        <v>120</v>
      </c>
      <c r="I124" s="43">
        <f t="shared" si="4"/>
        <v>40</v>
      </c>
      <c r="J124" s="89">
        <f t="shared" si="5"/>
        <v>1210</v>
      </c>
      <c r="K124" s="650"/>
      <c r="L124" s="650"/>
      <c r="M124" s="650"/>
      <c r="N124" s="650"/>
      <c r="O124" s="650"/>
      <c r="P124" s="249">
        <v>0</v>
      </c>
      <c r="Q124" s="133"/>
      <c r="R124" s="133">
        <v>120</v>
      </c>
      <c r="S124" s="91">
        <v>0</v>
      </c>
      <c r="T124" s="102"/>
      <c r="U124" s="250"/>
      <c r="V124" s="102"/>
      <c r="W124" s="104">
        <v>0</v>
      </c>
      <c r="X124" s="95"/>
      <c r="Y124" s="249"/>
      <c r="Z124" s="91">
        <v>0</v>
      </c>
      <c r="AA124" s="102"/>
      <c r="AB124" s="143"/>
      <c r="AC124" s="104">
        <v>40</v>
      </c>
      <c r="AD124" s="95"/>
      <c r="AE124" s="91">
        <v>0</v>
      </c>
      <c r="AF124" s="102"/>
      <c r="AG124" s="249"/>
      <c r="AH124" s="133">
        <v>350</v>
      </c>
      <c r="AI124" s="104">
        <v>350</v>
      </c>
      <c r="AJ124" s="91">
        <v>0</v>
      </c>
      <c r="AK124" s="249">
        <v>0</v>
      </c>
      <c r="AL124" s="95"/>
      <c r="AM124" s="91">
        <v>0</v>
      </c>
      <c r="AN124" s="148">
        <v>350</v>
      </c>
      <c r="AO124" s="237">
        <v>0</v>
      </c>
      <c r="AP124" s="237">
        <v>0</v>
      </c>
      <c r="AQ124" s="133">
        <v>0</v>
      </c>
      <c r="AR124" s="133">
        <v>0</v>
      </c>
      <c r="AS124" s="249"/>
      <c r="AT124" s="95"/>
      <c r="AU124" s="104"/>
      <c r="AV124" s="91">
        <v>0</v>
      </c>
      <c r="AW124" s="92"/>
      <c r="AX124" s="92"/>
    </row>
    <row r="125" spans="1:50" ht="21.75" customHeight="1" x14ac:dyDescent="0.3">
      <c r="A125" s="712" t="s">
        <v>1363</v>
      </c>
      <c r="B125" s="646" t="s">
        <v>1364</v>
      </c>
      <c r="C125" s="710" t="s">
        <v>266</v>
      </c>
      <c r="D125" s="37" t="s">
        <v>72</v>
      </c>
      <c r="E125" s="41">
        <f t="shared" si="0"/>
        <v>40</v>
      </c>
      <c r="F125" s="42">
        <f t="shared" si="1"/>
        <v>10</v>
      </c>
      <c r="G125" s="42">
        <f t="shared" si="2"/>
        <v>0</v>
      </c>
      <c r="H125" s="42">
        <f t="shared" si="3"/>
        <v>0</v>
      </c>
      <c r="I125" s="43">
        <f t="shared" si="4"/>
        <v>0</v>
      </c>
      <c r="J125" s="44">
        <f t="shared" si="5"/>
        <v>50</v>
      </c>
      <c r="K125" s="681">
        <f>(J125+(J126/5))</f>
        <v>50</v>
      </c>
      <c r="L125" s="649"/>
      <c r="M125" s="723"/>
      <c r="N125" s="651">
        <f>K125+(L125*2)+(M125*30)</f>
        <v>50</v>
      </c>
      <c r="O125" s="649">
        <f>IF(N125=0,"",RANK(N125,N:N,0))</f>
        <v>77</v>
      </c>
      <c r="P125" s="247">
        <v>0</v>
      </c>
      <c r="Q125" s="112"/>
      <c r="R125" s="112"/>
      <c r="S125" s="47">
        <v>0</v>
      </c>
      <c r="T125" s="59"/>
      <c r="U125" s="248"/>
      <c r="V125" s="59"/>
      <c r="W125" s="66">
        <v>0</v>
      </c>
      <c r="X125" s="53"/>
      <c r="Y125" s="247"/>
      <c r="Z125" s="47">
        <v>0</v>
      </c>
      <c r="AA125" s="59"/>
      <c r="AB125" s="122"/>
      <c r="AC125" s="66">
        <v>0</v>
      </c>
      <c r="AD125" s="53"/>
      <c r="AE125" s="47">
        <v>0</v>
      </c>
      <c r="AF125" s="59"/>
      <c r="AG125" s="247"/>
      <c r="AH125" s="112">
        <v>40</v>
      </c>
      <c r="AI125" s="66"/>
      <c r="AJ125" s="47">
        <v>0</v>
      </c>
      <c r="AK125" s="247">
        <v>0</v>
      </c>
      <c r="AL125" s="53"/>
      <c r="AM125" s="47">
        <v>0</v>
      </c>
      <c r="AN125" s="147"/>
      <c r="AO125" s="232">
        <v>0</v>
      </c>
      <c r="AP125" s="232">
        <v>10</v>
      </c>
      <c r="AQ125" s="112">
        <v>0</v>
      </c>
      <c r="AR125" s="112">
        <v>0</v>
      </c>
      <c r="AS125" s="247"/>
      <c r="AT125" s="53"/>
      <c r="AU125" s="66"/>
      <c r="AV125" s="47">
        <v>0</v>
      </c>
      <c r="AW125" s="49"/>
      <c r="AX125" s="49"/>
    </row>
    <row r="126" spans="1:50" ht="21.75" customHeight="1" x14ac:dyDescent="0.3">
      <c r="A126" s="713"/>
      <c r="B126" s="647"/>
      <c r="C126" s="711"/>
      <c r="D126" s="85" t="s">
        <v>103</v>
      </c>
      <c r="E126" s="41">
        <f t="shared" si="0"/>
        <v>0</v>
      </c>
      <c r="F126" s="42">
        <f t="shared" si="1"/>
        <v>0</v>
      </c>
      <c r="G126" s="42">
        <f t="shared" si="2"/>
        <v>0</v>
      </c>
      <c r="H126" s="42">
        <f t="shared" si="3"/>
        <v>0</v>
      </c>
      <c r="I126" s="43">
        <f t="shared" si="4"/>
        <v>0</v>
      </c>
      <c r="J126" s="89">
        <f t="shared" si="5"/>
        <v>0</v>
      </c>
      <c r="K126" s="650"/>
      <c r="L126" s="650"/>
      <c r="M126" s="650"/>
      <c r="N126" s="650"/>
      <c r="O126" s="650"/>
      <c r="P126" s="249">
        <v>0</v>
      </c>
      <c r="Q126" s="133"/>
      <c r="R126" s="133"/>
      <c r="S126" s="91">
        <v>0</v>
      </c>
      <c r="T126" s="102"/>
      <c r="U126" s="250"/>
      <c r="V126" s="102"/>
      <c r="W126" s="104">
        <v>0</v>
      </c>
      <c r="X126" s="95"/>
      <c r="Y126" s="249"/>
      <c r="Z126" s="91">
        <v>0</v>
      </c>
      <c r="AA126" s="102"/>
      <c r="AB126" s="143"/>
      <c r="AC126" s="104">
        <v>0</v>
      </c>
      <c r="AD126" s="95"/>
      <c r="AE126" s="91">
        <v>0</v>
      </c>
      <c r="AF126" s="102"/>
      <c r="AG126" s="249"/>
      <c r="AH126" s="133"/>
      <c r="AI126" s="104"/>
      <c r="AJ126" s="91">
        <v>0</v>
      </c>
      <c r="AK126" s="249">
        <v>0</v>
      </c>
      <c r="AL126" s="95"/>
      <c r="AM126" s="91">
        <v>0</v>
      </c>
      <c r="AN126" s="148"/>
      <c r="AO126" s="237">
        <v>0</v>
      </c>
      <c r="AP126" s="237">
        <v>0</v>
      </c>
      <c r="AQ126" s="133">
        <v>0</v>
      </c>
      <c r="AR126" s="133">
        <v>0</v>
      </c>
      <c r="AS126" s="249"/>
      <c r="AT126" s="95"/>
      <c r="AU126" s="104"/>
      <c r="AV126" s="91">
        <v>0</v>
      </c>
      <c r="AW126" s="92"/>
      <c r="AX126" s="92"/>
    </row>
    <row r="127" spans="1:50" ht="21.75" customHeight="1" x14ac:dyDescent="0.3">
      <c r="A127" s="712" t="s">
        <v>1370</v>
      </c>
      <c r="B127" s="646" t="s">
        <v>1371</v>
      </c>
      <c r="C127" s="710" t="s">
        <v>210</v>
      </c>
      <c r="D127" s="37" t="s">
        <v>72</v>
      </c>
      <c r="E127" s="41">
        <f t="shared" si="0"/>
        <v>1</v>
      </c>
      <c r="F127" s="42">
        <f t="shared" si="1"/>
        <v>0</v>
      </c>
      <c r="G127" s="42">
        <f t="shared" si="2"/>
        <v>0</v>
      </c>
      <c r="H127" s="42">
        <f t="shared" si="3"/>
        <v>0</v>
      </c>
      <c r="I127" s="43">
        <f t="shared" si="4"/>
        <v>0</v>
      </c>
      <c r="J127" s="44">
        <f t="shared" si="5"/>
        <v>1</v>
      </c>
      <c r="K127" s="681">
        <f>(J127+(J128/5))</f>
        <v>1.2</v>
      </c>
      <c r="L127" s="649"/>
      <c r="M127" s="723"/>
      <c r="N127" s="651">
        <f>K127+(L127*2)+(M127*30)</f>
        <v>1.2</v>
      </c>
      <c r="O127" s="649">
        <f>IF(N127=0,"",RANK(N127,N:N,0))</f>
        <v>116</v>
      </c>
      <c r="P127" s="247">
        <v>0</v>
      </c>
      <c r="Q127" s="112"/>
      <c r="R127" s="112"/>
      <c r="S127" s="47">
        <v>0</v>
      </c>
      <c r="T127" s="59"/>
      <c r="U127" s="248"/>
      <c r="V127" s="59"/>
      <c r="W127" s="66">
        <v>0</v>
      </c>
      <c r="X127" s="53"/>
      <c r="Y127" s="247"/>
      <c r="Z127" s="47">
        <v>0</v>
      </c>
      <c r="AA127" s="59"/>
      <c r="AB127" s="122">
        <v>1</v>
      </c>
      <c r="AC127" s="66">
        <v>0</v>
      </c>
      <c r="AD127" s="53"/>
      <c r="AE127" s="47">
        <v>0</v>
      </c>
      <c r="AF127" s="59"/>
      <c r="AG127" s="247"/>
      <c r="AH127" s="112"/>
      <c r="AI127" s="66"/>
      <c r="AJ127" s="47">
        <v>0</v>
      </c>
      <c r="AK127" s="247">
        <v>0</v>
      </c>
      <c r="AL127" s="53"/>
      <c r="AM127" s="47">
        <v>0</v>
      </c>
      <c r="AN127" s="147"/>
      <c r="AO127" s="232">
        <v>0</v>
      </c>
      <c r="AP127" s="232">
        <v>0</v>
      </c>
      <c r="AQ127" s="112">
        <v>0</v>
      </c>
      <c r="AR127" s="112">
        <v>0</v>
      </c>
      <c r="AS127" s="247"/>
      <c r="AT127" s="53"/>
      <c r="AU127" s="66"/>
      <c r="AV127" s="47">
        <v>0</v>
      </c>
      <c r="AW127" s="49"/>
      <c r="AX127" s="49"/>
    </row>
    <row r="128" spans="1:50" ht="21.75" customHeight="1" x14ac:dyDescent="0.3">
      <c r="A128" s="713"/>
      <c r="B128" s="647"/>
      <c r="C128" s="711"/>
      <c r="D128" s="85" t="s">
        <v>103</v>
      </c>
      <c r="E128" s="41">
        <f t="shared" si="0"/>
        <v>1</v>
      </c>
      <c r="F128" s="42">
        <f t="shared" si="1"/>
        <v>0</v>
      </c>
      <c r="G128" s="42">
        <f t="shared" si="2"/>
        <v>0</v>
      </c>
      <c r="H128" s="42">
        <f t="shared" si="3"/>
        <v>0</v>
      </c>
      <c r="I128" s="43">
        <f t="shared" si="4"/>
        <v>0</v>
      </c>
      <c r="J128" s="89">
        <f t="shared" si="5"/>
        <v>1</v>
      </c>
      <c r="K128" s="650"/>
      <c r="L128" s="650"/>
      <c r="M128" s="650"/>
      <c r="N128" s="650"/>
      <c r="O128" s="650"/>
      <c r="P128" s="249">
        <v>0</v>
      </c>
      <c r="Q128" s="133"/>
      <c r="R128" s="133"/>
      <c r="S128" s="91">
        <v>0</v>
      </c>
      <c r="T128" s="102"/>
      <c r="U128" s="250"/>
      <c r="V128" s="102"/>
      <c r="W128" s="104">
        <v>0</v>
      </c>
      <c r="X128" s="95"/>
      <c r="Y128" s="249"/>
      <c r="Z128" s="91">
        <v>0</v>
      </c>
      <c r="AA128" s="102"/>
      <c r="AB128" s="143">
        <v>1</v>
      </c>
      <c r="AC128" s="104">
        <v>0</v>
      </c>
      <c r="AD128" s="95"/>
      <c r="AE128" s="91">
        <v>0</v>
      </c>
      <c r="AF128" s="102"/>
      <c r="AG128" s="249"/>
      <c r="AH128" s="133"/>
      <c r="AI128" s="104"/>
      <c r="AJ128" s="91">
        <v>0</v>
      </c>
      <c r="AK128" s="249">
        <v>0</v>
      </c>
      <c r="AL128" s="95"/>
      <c r="AM128" s="91">
        <v>0</v>
      </c>
      <c r="AN128" s="148"/>
      <c r="AO128" s="237">
        <v>0</v>
      </c>
      <c r="AP128" s="237">
        <v>0</v>
      </c>
      <c r="AQ128" s="133">
        <v>0</v>
      </c>
      <c r="AR128" s="133">
        <v>0</v>
      </c>
      <c r="AS128" s="249"/>
      <c r="AT128" s="95"/>
      <c r="AU128" s="104"/>
      <c r="AV128" s="91">
        <v>0</v>
      </c>
      <c r="AW128" s="92"/>
      <c r="AX128" s="92"/>
    </row>
    <row r="129" spans="1:50" ht="21.75" customHeight="1" x14ac:dyDescent="0.3">
      <c r="A129" s="712" t="s">
        <v>1380</v>
      </c>
      <c r="B129" s="646" t="s">
        <v>1381</v>
      </c>
      <c r="C129" s="710" t="s">
        <v>338</v>
      </c>
      <c r="D129" s="37" t="s">
        <v>72</v>
      </c>
      <c r="E129" s="41">
        <f t="shared" si="0"/>
        <v>100</v>
      </c>
      <c r="F129" s="42">
        <f t="shared" si="1"/>
        <v>50</v>
      </c>
      <c r="G129" s="42">
        <f t="shared" si="2"/>
        <v>8</v>
      </c>
      <c r="H129" s="42">
        <f t="shared" si="3"/>
        <v>0</v>
      </c>
      <c r="I129" s="43">
        <f t="shared" si="4"/>
        <v>0</v>
      </c>
      <c r="J129" s="44">
        <f t="shared" si="5"/>
        <v>158</v>
      </c>
      <c r="K129" s="681">
        <f>(J129+(J130/5))</f>
        <v>194</v>
      </c>
      <c r="L129" s="649"/>
      <c r="M129" s="723"/>
      <c r="N129" s="651">
        <f>K129+(L129*2)+(M129*30)</f>
        <v>194</v>
      </c>
      <c r="O129" s="649">
        <f>IF(N129=0,"",RANK(N129,N:N,0))</f>
        <v>43</v>
      </c>
      <c r="P129" s="247">
        <v>0</v>
      </c>
      <c r="Q129" s="112"/>
      <c r="R129" s="112">
        <v>50</v>
      </c>
      <c r="S129" s="47">
        <v>0</v>
      </c>
      <c r="T129" s="59"/>
      <c r="U129" s="248">
        <v>8</v>
      </c>
      <c r="V129" s="59"/>
      <c r="W129" s="66">
        <v>0</v>
      </c>
      <c r="X129" s="53"/>
      <c r="Y129" s="247"/>
      <c r="Z129" s="47">
        <v>0</v>
      </c>
      <c r="AA129" s="59"/>
      <c r="AB129" s="122"/>
      <c r="AC129" s="66">
        <v>0</v>
      </c>
      <c r="AD129" s="53"/>
      <c r="AE129" s="47">
        <v>0</v>
      </c>
      <c r="AF129" s="59"/>
      <c r="AG129" s="247"/>
      <c r="AH129" s="112">
        <v>100</v>
      </c>
      <c r="AI129" s="66"/>
      <c r="AJ129" s="47">
        <v>0</v>
      </c>
      <c r="AK129" s="247">
        <v>0</v>
      </c>
      <c r="AL129" s="53"/>
      <c r="AM129" s="47">
        <v>0</v>
      </c>
      <c r="AN129" s="147"/>
      <c r="AO129" s="232">
        <v>0</v>
      </c>
      <c r="AP129" s="232">
        <v>0</v>
      </c>
      <c r="AQ129" s="112">
        <v>0</v>
      </c>
      <c r="AR129" s="112">
        <v>0</v>
      </c>
      <c r="AS129" s="247"/>
      <c r="AT129" s="53"/>
      <c r="AU129" s="66"/>
      <c r="AV129" s="47">
        <v>0</v>
      </c>
      <c r="AW129" s="49"/>
      <c r="AX129" s="49"/>
    </row>
    <row r="130" spans="1:50" ht="21.75" customHeight="1" x14ac:dyDescent="0.3">
      <c r="A130" s="713"/>
      <c r="B130" s="647"/>
      <c r="C130" s="711"/>
      <c r="D130" s="85" t="s">
        <v>103</v>
      </c>
      <c r="E130" s="41">
        <f t="shared" si="0"/>
        <v>150</v>
      </c>
      <c r="F130" s="42">
        <f t="shared" si="1"/>
        <v>30</v>
      </c>
      <c r="G130" s="42">
        <f t="shared" si="2"/>
        <v>0</v>
      </c>
      <c r="H130" s="42">
        <f t="shared" si="3"/>
        <v>0</v>
      </c>
      <c r="I130" s="43">
        <f t="shared" si="4"/>
        <v>0</v>
      </c>
      <c r="J130" s="89">
        <f t="shared" si="5"/>
        <v>180</v>
      </c>
      <c r="K130" s="650"/>
      <c r="L130" s="650"/>
      <c r="M130" s="650"/>
      <c r="N130" s="650"/>
      <c r="O130" s="650"/>
      <c r="P130" s="249">
        <v>0</v>
      </c>
      <c r="Q130" s="133"/>
      <c r="R130" s="133">
        <v>30</v>
      </c>
      <c r="S130" s="91">
        <v>0</v>
      </c>
      <c r="T130" s="102"/>
      <c r="U130" s="250">
        <v>150</v>
      </c>
      <c r="V130" s="102"/>
      <c r="W130" s="104">
        <v>0</v>
      </c>
      <c r="X130" s="95"/>
      <c r="Y130" s="249"/>
      <c r="Z130" s="91">
        <v>0</v>
      </c>
      <c r="AA130" s="102"/>
      <c r="AB130" s="143"/>
      <c r="AC130" s="104">
        <v>0</v>
      </c>
      <c r="AD130" s="95"/>
      <c r="AE130" s="91">
        <v>0</v>
      </c>
      <c r="AF130" s="102"/>
      <c r="AG130" s="249"/>
      <c r="AH130" s="133"/>
      <c r="AI130" s="104"/>
      <c r="AJ130" s="91">
        <v>0</v>
      </c>
      <c r="AK130" s="249">
        <v>0</v>
      </c>
      <c r="AL130" s="95"/>
      <c r="AM130" s="91">
        <v>0</v>
      </c>
      <c r="AN130" s="148"/>
      <c r="AO130" s="237">
        <v>0</v>
      </c>
      <c r="AP130" s="237">
        <v>0</v>
      </c>
      <c r="AQ130" s="133">
        <v>0</v>
      </c>
      <c r="AR130" s="133">
        <v>0</v>
      </c>
      <c r="AS130" s="249"/>
      <c r="AT130" s="95"/>
      <c r="AU130" s="104"/>
      <c r="AV130" s="91">
        <v>0</v>
      </c>
      <c r="AW130" s="92"/>
      <c r="AX130" s="92"/>
    </row>
    <row r="131" spans="1:50" ht="21.75" customHeight="1" x14ac:dyDescent="0.3">
      <c r="A131" s="712" t="s">
        <v>1386</v>
      </c>
      <c r="B131" s="646" t="s">
        <v>1387</v>
      </c>
      <c r="C131" s="710" t="s">
        <v>384</v>
      </c>
      <c r="D131" s="37" t="s">
        <v>72</v>
      </c>
      <c r="E131" s="41">
        <f t="shared" si="0"/>
        <v>0</v>
      </c>
      <c r="F131" s="42">
        <f t="shared" si="1"/>
        <v>0</v>
      </c>
      <c r="G131" s="42">
        <f t="shared" si="2"/>
        <v>0</v>
      </c>
      <c r="H131" s="42">
        <f t="shared" si="3"/>
        <v>0</v>
      </c>
      <c r="I131" s="43">
        <f t="shared" si="4"/>
        <v>0</v>
      </c>
      <c r="J131" s="44">
        <f t="shared" si="5"/>
        <v>0</v>
      </c>
      <c r="K131" s="681">
        <f>(J131+(J132/5))</f>
        <v>0</v>
      </c>
      <c r="L131" s="649"/>
      <c r="M131" s="723"/>
      <c r="N131" s="651">
        <f>K131+(L131*2)+(M131*30)</f>
        <v>0</v>
      </c>
      <c r="O131" s="649" t="str">
        <f>IF(N131=0,"",RANK(N131,N:N,0))</f>
        <v/>
      </c>
      <c r="P131" s="247">
        <v>0</v>
      </c>
      <c r="Q131" s="112"/>
      <c r="R131" s="112"/>
      <c r="S131" s="47">
        <v>0</v>
      </c>
      <c r="T131" s="59"/>
      <c r="U131" s="248"/>
      <c r="V131" s="59"/>
      <c r="W131" s="66">
        <v>0</v>
      </c>
      <c r="X131" s="53"/>
      <c r="Y131" s="247"/>
      <c r="Z131" s="47">
        <v>0</v>
      </c>
      <c r="AA131" s="59"/>
      <c r="AB131" s="122"/>
      <c r="AC131" s="66">
        <v>0</v>
      </c>
      <c r="AD131" s="53"/>
      <c r="AE131" s="47">
        <v>0</v>
      </c>
      <c r="AF131" s="59"/>
      <c r="AG131" s="247"/>
      <c r="AH131" s="112"/>
      <c r="AI131" s="66"/>
      <c r="AJ131" s="47">
        <v>0</v>
      </c>
      <c r="AK131" s="247">
        <v>0</v>
      </c>
      <c r="AL131" s="53"/>
      <c r="AM131" s="47">
        <v>0</v>
      </c>
      <c r="AN131" s="147"/>
      <c r="AO131" s="232">
        <v>0</v>
      </c>
      <c r="AP131" s="232">
        <v>0</v>
      </c>
      <c r="AQ131" s="112">
        <v>0</v>
      </c>
      <c r="AR131" s="112">
        <v>0</v>
      </c>
      <c r="AS131" s="247"/>
      <c r="AT131" s="53"/>
      <c r="AU131" s="66"/>
      <c r="AV131" s="47">
        <v>0</v>
      </c>
      <c r="AW131" s="49"/>
      <c r="AX131" s="49"/>
    </row>
    <row r="132" spans="1:50" ht="21.75" customHeight="1" x14ac:dyDescent="0.3">
      <c r="A132" s="713"/>
      <c r="B132" s="647"/>
      <c r="C132" s="711"/>
      <c r="D132" s="85" t="s">
        <v>103</v>
      </c>
      <c r="E132" s="41">
        <f t="shared" si="0"/>
        <v>0</v>
      </c>
      <c r="F132" s="42">
        <f t="shared" si="1"/>
        <v>0</v>
      </c>
      <c r="G132" s="42">
        <f t="shared" si="2"/>
        <v>0</v>
      </c>
      <c r="H132" s="42">
        <f t="shared" si="3"/>
        <v>0</v>
      </c>
      <c r="I132" s="43">
        <f t="shared" si="4"/>
        <v>0</v>
      </c>
      <c r="J132" s="89">
        <f t="shared" si="5"/>
        <v>0</v>
      </c>
      <c r="K132" s="650"/>
      <c r="L132" s="650"/>
      <c r="M132" s="650"/>
      <c r="N132" s="650"/>
      <c r="O132" s="650"/>
      <c r="P132" s="249">
        <v>0</v>
      </c>
      <c r="Q132" s="133"/>
      <c r="R132" s="133"/>
      <c r="S132" s="91">
        <v>0</v>
      </c>
      <c r="T132" s="102"/>
      <c r="U132" s="250"/>
      <c r="V132" s="102"/>
      <c r="W132" s="104">
        <v>0</v>
      </c>
      <c r="X132" s="95"/>
      <c r="Y132" s="249"/>
      <c r="Z132" s="91">
        <v>0</v>
      </c>
      <c r="AA132" s="102"/>
      <c r="AB132" s="143"/>
      <c r="AC132" s="104">
        <v>0</v>
      </c>
      <c r="AD132" s="95"/>
      <c r="AE132" s="91">
        <v>0</v>
      </c>
      <c r="AF132" s="102"/>
      <c r="AG132" s="249"/>
      <c r="AH132" s="133"/>
      <c r="AI132" s="104"/>
      <c r="AJ132" s="91">
        <v>0</v>
      </c>
      <c r="AK132" s="249">
        <v>0</v>
      </c>
      <c r="AL132" s="95"/>
      <c r="AM132" s="91">
        <v>0</v>
      </c>
      <c r="AN132" s="148"/>
      <c r="AO132" s="237">
        <v>0</v>
      </c>
      <c r="AP132" s="237">
        <v>0</v>
      </c>
      <c r="AQ132" s="133">
        <v>0</v>
      </c>
      <c r="AR132" s="133">
        <v>0</v>
      </c>
      <c r="AS132" s="249"/>
      <c r="AT132" s="95"/>
      <c r="AU132" s="104"/>
      <c r="AV132" s="91">
        <v>0</v>
      </c>
      <c r="AW132" s="92"/>
      <c r="AX132" s="92"/>
    </row>
    <row r="133" spans="1:50" ht="21.75" customHeight="1" x14ac:dyDescent="0.3">
      <c r="A133" s="712" t="s">
        <v>1395</v>
      </c>
      <c r="B133" s="646" t="s">
        <v>1396</v>
      </c>
      <c r="C133" s="710" t="s">
        <v>163</v>
      </c>
      <c r="D133" s="37" t="s">
        <v>72</v>
      </c>
      <c r="E133" s="41">
        <f t="shared" si="0"/>
        <v>60</v>
      </c>
      <c r="F133" s="42">
        <f t="shared" si="1"/>
        <v>25</v>
      </c>
      <c r="G133" s="42">
        <f t="shared" si="2"/>
        <v>15</v>
      </c>
      <c r="H133" s="42">
        <f t="shared" si="3"/>
        <v>15</v>
      </c>
      <c r="I133" s="43">
        <f t="shared" si="4"/>
        <v>13</v>
      </c>
      <c r="J133" s="44">
        <f t="shared" si="5"/>
        <v>128</v>
      </c>
      <c r="K133" s="681">
        <f>(J133+(J134/5))</f>
        <v>128</v>
      </c>
      <c r="L133" s="649"/>
      <c r="M133" s="723"/>
      <c r="N133" s="651">
        <f>K133+(L133*2)+(M133*30)</f>
        <v>128</v>
      </c>
      <c r="O133" s="649">
        <f>IF(N133=0,"",RANK(N133,N:N,0))</f>
        <v>56</v>
      </c>
      <c r="P133" s="247">
        <v>0</v>
      </c>
      <c r="Q133" s="112"/>
      <c r="R133" s="112"/>
      <c r="S133" s="47">
        <v>15</v>
      </c>
      <c r="T133" s="59"/>
      <c r="U133" s="248"/>
      <c r="V133" s="59"/>
      <c r="W133" s="66">
        <v>0</v>
      </c>
      <c r="X133" s="53">
        <v>3</v>
      </c>
      <c r="Y133" s="247">
        <v>3</v>
      </c>
      <c r="Z133" s="47">
        <v>3</v>
      </c>
      <c r="AA133" s="59">
        <v>3</v>
      </c>
      <c r="AB133" s="122">
        <v>13</v>
      </c>
      <c r="AC133" s="66">
        <v>0</v>
      </c>
      <c r="AD133" s="53"/>
      <c r="AE133" s="170">
        <v>25</v>
      </c>
      <c r="AF133" s="59">
        <v>5</v>
      </c>
      <c r="AG133" s="247"/>
      <c r="AH133" s="112"/>
      <c r="AI133" s="66"/>
      <c r="AJ133" s="47">
        <v>0</v>
      </c>
      <c r="AK133" s="276">
        <v>0</v>
      </c>
      <c r="AL133" s="53"/>
      <c r="AM133" s="47">
        <v>0</v>
      </c>
      <c r="AN133" s="147"/>
      <c r="AO133" s="232">
        <v>0</v>
      </c>
      <c r="AP133" s="232">
        <v>0</v>
      </c>
      <c r="AQ133" s="112">
        <v>60</v>
      </c>
      <c r="AR133" s="112">
        <v>0</v>
      </c>
      <c r="AS133" s="276"/>
      <c r="AT133" s="53">
        <v>15</v>
      </c>
      <c r="AU133" s="66"/>
      <c r="AV133" s="47">
        <v>0</v>
      </c>
      <c r="AW133" s="49"/>
      <c r="AX133" s="49"/>
    </row>
    <row r="134" spans="1:50" ht="21.75" customHeight="1" x14ac:dyDescent="0.3">
      <c r="A134" s="713"/>
      <c r="B134" s="647"/>
      <c r="C134" s="711"/>
      <c r="D134" s="85" t="s">
        <v>103</v>
      </c>
      <c r="E134" s="41">
        <f t="shared" si="0"/>
        <v>0</v>
      </c>
      <c r="F134" s="42">
        <f t="shared" si="1"/>
        <v>0</v>
      </c>
      <c r="G134" s="42">
        <f t="shared" si="2"/>
        <v>0</v>
      </c>
      <c r="H134" s="42">
        <f t="shared" si="3"/>
        <v>0</v>
      </c>
      <c r="I134" s="43">
        <f t="shared" si="4"/>
        <v>0</v>
      </c>
      <c r="J134" s="89">
        <f t="shared" si="5"/>
        <v>0</v>
      </c>
      <c r="K134" s="650"/>
      <c r="L134" s="650"/>
      <c r="M134" s="650"/>
      <c r="N134" s="650"/>
      <c r="O134" s="650"/>
      <c r="P134" s="249">
        <v>0</v>
      </c>
      <c r="Q134" s="133"/>
      <c r="R134" s="133"/>
      <c r="S134" s="91">
        <v>0</v>
      </c>
      <c r="T134" s="102"/>
      <c r="U134" s="250"/>
      <c r="V134" s="102"/>
      <c r="W134" s="104">
        <v>0</v>
      </c>
      <c r="X134" s="95"/>
      <c r="Y134" s="249"/>
      <c r="Z134" s="91">
        <v>0</v>
      </c>
      <c r="AA134" s="102"/>
      <c r="AB134" s="143"/>
      <c r="AC134" s="104">
        <v>0</v>
      </c>
      <c r="AD134" s="95"/>
      <c r="AE134" s="178">
        <v>0</v>
      </c>
      <c r="AF134" s="102"/>
      <c r="AG134" s="249"/>
      <c r="AH134" s="133"/>
      <c r="AI134" s="104"/>
      <c r="AJ134" s="91">
        <v>0</v>
      </c>
      <c r="AK134" s="279">
        <v>0</v>
      </c>
      <c r="AL134" s="95"/>
      <c r="AM134" s="91">
        <v>0</v>
      </c>
      <c r="AN134" s="148"/>
      <c r="AO134" s="237">
        <v>0</v>
      </c>
      <c r="AP134" s="237">
        <v>0</v>
      </c>
      <c r="AQ134" s="133">
        <v>0</v>
      </c>
      <c r="AR134" s="133">
        <v>0</v>
      </c>
      <c r="AS134" s="279"/>
      <c r="AT134" s="95"/>
      <c r="AU134" s="104"/>
      <c r="AV134" s="91">
        <v>0</v>
      </c>
      <c r="AW134" s="92"/>
      <c r="AX134" s="92"/>
    </row>
    <row r="135" spans="1:50" ht="21.75" customHeight="1" x14ac:dyDescent="0.3">
      <c r="A135" s="712" t="s">
        <v>584</v>
      </c>
      <c r="B135" s="646" t="s">
        <v>585</v>
      </c>
      <c r="C135" s="710" t="s">
        <v>113</v>
      </c>
      <c r="D135" s="37" t="s">
        <v>72</v>
      </c>
      <c r="E135" s="41">
        <f t="shared" si="0"/>
        <v>25</v>
      </c>
      <c r="F135" s="42">
        <f t="shared" si="1"/>
        <v>5</v>
      </c>
      <c r="G135" s="42">
        <f t="shared" si="2"/>
        <v>0</v>
      </c>
      <c r="H135" s="42">
        <f t="shared" si="3"/>
        <v>0</v>
      </c>
      <c r="I135" s="43">
        <f t="shared" si="4"/>
        <v>0</v>
      </c>
      <c r="J135" s="44">
        <f t="shared" si="5"/>
        <v>30</v>
      </c>
      <c r="K135" s="681">
        <f>(J135+(J136/5))</f>
        <v>30</v>
      </c>
      <c r="L135" s="727"/>
      <c r="M135" s="724"/>
      <c r="N135" s="651">
        <f>K135+(L135*2)+(M135*30)</f>
        <v>30</v>
      </c>
      <c r="O135" s="727">
        <f>IF(N135=0,"",RANK(N135,N:N,0))</f>
        <v>84</v>
      </c>
      <c r="P135" s="175">
        <v>0</v>
      </c>
      <c r="Q135" s="172"/>
      <c r="R135" s="172"/>
      <c r="S135" s="170">
        <v>0</v>
      </c>
      <c r="T135" s="171"/>
      <c r="U135" s="200"/>
      <c r="V135" s="171"/>
      <c r="W135" s="177">
        <v>0</v>
      </c>
      <c r="X135" s="172"/>
      <c r="Y135" s="173"/>
      <c r="Z135" s="170">
        <v>0</v>
      </c>
      <c r="AA135" s="171"/>
      <c r="AB135" s="201"/>
      <c r="AC135" s="177">
        <v>0</v>
      </c>
      <c r="AD135" s="172"/>
      <c r="AE135" s="170">
        <v>0</v>
      </c>
      <c r="AF135" s="171"/>
      <c r="AG135" s="173"/>
      <c r="AH135" s="172"/>
      <c r="AI135" s="173"/>
      <c r="AJ135" s="170">
        <v>5</v>
      </c>
      <c r="AK135" s="247">
        <v>0</v>
      </c>
      <c r="AL135" s="172"/>
      <c r="AM135" s="170">
        <v>0</v>
      </c>
      <c r="AN135" s="171"/>
      <c r="AO135" s="232">
        <v>0</v>
      </c>
      <c r="AP135" s="232">
        <v>0</v>
      </c>
      <c r="AQ135" s="112">
        <v>0</v>
      </c>
      <c r="AR135" s="112">
        <v>0</v>
      </c>
      <c r="AS135" s="247">
        <v>25</v>
      </c>
      <c r="AT135" s="172"/>
      <c r="AU135" s="177"/>
      <c r="AV135" s="47">
        <v>0</v>
      </c>
      <c r="AW135" s="171"/>
      <c r="AX135" s="171"/>
    </row>
    <row r="136" spans="1:50" ht="21.75" customHeight="1" x14ac:dyDescent="0.3">
      <c r="A136" s="713"/>
      <c r="B136" s="647"/>
      <c r="C136" s="711"/>
      <c r="D136" s="85" t="s">
        <v>103</v>
      </c>
      <c r="E136" s="41">
        <f t="shared" si="0"/>
        <v>0</v>
      </c>
      <c r="F136" s="42">
        <f t="shared" si="1"/>
        <v>0</v>
      </c>
      <c r="G136" s="42">
        <f t="shared" si="2"/>
        <v>0</v>
      </c>
      <c r="H136" s="42">
        <f t="shared" si="3"/>
        <v>0</v>
      </c>
      <c r="I136" s="43">
        <f t="shared" si="4"/>
        <v>0</v>
      </c>
      <c r="J136" s="89">
        <f t="shared" si="5"/>
        <v>0</v>
      </c>
      <c r="K136" s="650"/>
      <c r="L136" s="650"/>
      <c r="M136" s="650"/>
      <c r="N136" s="650"/>
      <c r="O136" s="650"/>
      <c r="P136" s="183">
        <v>0</v>
      </c>
      <c r="Q136" s="180"/>
      <c r="R136" s="180"/>
      <c r="S136" s="178">
        <v>0</v>
      </c>
      <c r="T136" s="179"/>
      <c r="U136" s="209"/>
      <c r="V136" s="179"/>
      <c r="W136" s="185">
        <v>0</v>
      </c>
      <c r="X136" s="180"/>
      <c r="Y136" s="181"/>
      <c r="Z136" s="178">
        <v>0</v>
      </c>
      <c r="AA136" s="179"/>
      <c r="AB136" s="210"/>
      <c r="AC136" s="185">
        <v>0</v>
      </c>
      <c r="AD136" s="180"/>
      <c r="AE136" s="178">
        <v>0</v>
      </c>
      <c r="AF136" s="179"/>
      <c r="AG136" s="181"/>
      <c r="AH136" s="180"/>
      <c r="AI136" s="181"/>
      <c r="AJ136" s="178">
        <v>0</v>
      </c>
      <c r="AK136" s="249">
        <v>0</v>
      </c>
      <c r="AL136" s="180"/>
      <c r="AM136" s="178">
        <v>0</v>
      </c>
      <c r="AN136" s="179"/>
      <c r="AO136" s="237">
        <v>0</v>
      </c>
      <c r="AP136" s="237">
        <v>0</v>
      </c>
      <c r="AQ136" s="133">
        <v>0</v>
      </c>
      <c r="AR136" s="133">
        <v>0</v>
      </c>
      <c r="AS136" s="249"/>
      <c r="AT136" s="180"/>
      <c r="AU136" s="185"/>
      <c r="AV136" s="91">
        <v>0</v>
      </c>
      <c r="AW136" s="179"/>
      <c r="AX136" s="179"/>
    </row>
    <row r="137" spans="1:50" ht="21.75" customHeight="1" x14ac:dyDescent="0.3">
      <c r="A137" s="712" t="s">
        <v>593</v>
      </c>
      <c r="B137" s="646" t="s">
        <v>594</v>
      </c>
      <c r="C137" s="710" t="s">
        <v>156</v>
      </c>
      <c r="D137" s="37" t="s">
        <v>72</v>
      </c>
      <c r="E137" s="41">
        <f t="shared" si="0"/>
        <v>0</v>
      </c>
      <c r="F137" s="42">
        <f t="shared" si="1"/>
        <v>0</v>
      </c>
      <c r="G137" s="42">
        <f t="shared" si="2"/>
        <v>0</v>
      </c>
      <c r="H137" s="42">
        <f t="shared" si="3"/>
        <v>0</v>
      </c>
      <c r="I137" s="43">
        <f t="shared" si="4"/>
        <v>0</v>
      </c>
      <c r="J137" s="44">
        <f t="shared" si="5"/>
        <v>0</v>
      </c>
      <c r="K137" s="681">
        <f>(J137+(J138/5))</f>
        <v>0</v>
      </c>
      <c r="L137" s="649">
        <f>Nemzetközi!C256</f>
        <v>37</v>
      </c>
      <c r="M137" s="724"/>
      <c r="N137" s="651">
        <f>K137+(L137*2)+(M137*30)</f>
        <v>74</v>
      </c>
      <c r="O137" s="649">
        <f>IF(N137=0,"",RANK(N137,N:N,0))</f>
        <v>71</v>
      </c>
      <c r="P137" s="175">
        <v>0</v>
      </c>
      <c r="Q137" s="172"/>
      <c r="R137" s="172"/>
      <c r="S137" s="170">
        <v>0</v>
      </c>
      <c r="T137" s="171"/>
      <c r="U137" s="200"/>
      <c r="V137" s="171"/>
      <c r="W137" s="177">
        <v>0</v>
      </c>
      <c r="X137" s="172"/>
      <c r="Y137" s="173"/>
      <c r="Z137" s="170">
        <v>0</v>
      </c>
      <c r="AA137" s="171"/>
      <c r="AB137" s="201"/>
      <c r="AC137" s="66">
        <v>0</v>
      </c>
      <c r="AD137" s="172"/>
      <c r="AE137" s="47">
        <v>0</v>
      </c>
      <c r="AF137" s="171"/>
      <c r="AG137" s="175"/>
      <c r="AH137" s="275"/>
      <c r="AI137" s="177"/>
      <c r="AJ137" s="47">
        <v>0</v>
      </c>
      <c r="AK137" s="247">
        <v>0</v>
      </c>
      <c r="AL137" s="172"/>
      <c r="AM137" s="47">
        <v>0</v>
      </c>
      <c r="AN137" s="277"/>
      <c r="AO137" s="232">
        <v>0</v>
      </c>
      <c r="AP137" s="232">
        <v>0</v>
      </c>
      <c r="AQ137" s="112">
        <v>0</v>
      </c>
      <c r="AR137" s="112">
        <v>0</v>
      </c>
      <c r="AS137" s="247"/>
      <c r="AT137" s="172"/>
      <c r="AU137" s="66"/>
      <c r="AV137" s="47">
        <v>0</v>
      </c>
      <c r="AW137" s="171"/>
      <c r="AX137" s="171"/>
    </row>
    <row r="138" spans="1:50" ht="21.75" customHeight="1" x14ac:dyDescent="0.3">
      <c r="A138" s="719"/>
      <c r="B138" s="647"/>
      <c r="C138" s="711"/>
      <c r="D138" s="85" t="s">
        <v>103</v>
      </c>
      <c r="E138" s="41">
        <f t="shared" si="0"/>
        <v>0</v>
      </c>
      <c r="F138" s="42">
        <f t="shared" si="1"/>
        <v>0</v>
      </c>
      <c r="G138" s="42">
        <f t="shared" si="2"/>
        <v>0</v>
      </c>
      <c r="H138" s="42">
        <f t="shared" si="3"/>
        <v>0</v>
      </c>
      <c r="I138" s="43">
        <f t="shared" si="4"/>
        <v>0</v>
      </c>
      <c r="J138" s="89">
        <f t="shared" si="5"/>
        <v>0</v>
      </c>
      <c r="K138" s="650"/>
      <c r="L138" s="650"/>
      <c r="M138" s="650"/>
      <c r="N138" s="650"/>
      <c r="O138" s="650"/>
      <c r="P138" s="183">
        <v>0</v>
      </c>
      <c r="Q138" s="180"/>
      <c r="R138" s="180"/>
      <c r="S138" s="178">
        <v>0</v>
      </c>
      <c r="T138" s="179"/>
      <c r="U138" s="209"/>
      <c r="V138" s="179"/>
      <c r="W138" s="185">
        <v>0</v>
      </c>
      <c r="X138" s="180"/>
      <c r="Y138" s="181"/>
      <c r="Z138" s="178">
        <v>0</v>
      </c>
      <c r="AA138" s="179"/>
      <c r="AB138" s="210"/>
      <c r="AC138" s="104">
        <v>0</v>
      </c>
      <c r="AD138" s="180"/>
      <c r="AE138" s="91">
        <v>0</v>
      </c>
      <c r="AF138" s="179"/>
      <c r="AG138" s="183"/>
      <c r="AH138" s="278"/>
      <c r="AI138" s="185"/>
      <c r="AJ138" s="91">
        <v>0</v>
      </c>
      <c r="AK138" s="249">
        <v>0</v>
      </c>
      <c r="AL138" s="180"/>
      <c r="AM138" s="91">
        <v>0</v>
      </c>
      <c r="AN138" s="280"/>
      <c r="AO138" s="237">
        <v>0</v>
      </c>
      <c r="AP138" s="237">
        <v>0</v>
      </c>
      <c r="AQ138" s="133">
        <v>0</v>
      </c>
      <c r="AR138" s="133">
        <v>0</v>
      </c>
      <c r="AS138" s="249"/>
      <c r="AT138" s="180"/>
      <c r="AU138" s="104"/>
      <c r="AV138" s="91">
        <v>0</v>
      </c>
      <c r="AW138" s="179"/>
      <c r="AX138" s="179"/>
    </row>
    <row r="139" spans="1:50" ht="21.75" customHeight="1" x14ac:dyDescent="0.3">
      <c r="A139" s="720" t="s">
        <v>1408</v>
      </c>
      <c r="B139" s="646" t="s">
        <v>1409</v>
      </c>
      <c r="C139" s="710" t="s">
        <v>394</v>
      </c>
      <c r="D139" s="37" t="s">
        <v>72</v>
      </c>
      <c r="E139" s="41">
        <f t="shared" si="0"/>
        <v>0</v>
      </c>
      <c r="F139" s="42">
        <f t="shared" si="1"/>
        <v>0</v>
      </c>
      <c r="G139" s="42">
        <f t="shared" si="2"/>
        <v>0</v>
      </c>
      <c r="H139" s="42">
        <f t="shared" si="3"/>
        <v>0</v>
      </c>
      <c r="I139" s="43">
        <f t="shared" si="4"/>
        <v>0</v>
      </c>
      <c r="J139" s="44">
        <f t="shared" si="5"/>
        <v>0</v>
      </c>
      <c r="K139" s="681">
        <f>(J139+(J140/5))</f>
        <v>0</v>
      </c>
      <c r="L139" s="649"/>
      <c r="M139" s="723"/>
      <c r="N139" s="651">
        <f>K139+(L139*2)+(M139*30)</f>
        <v>0</v>
      </c>
      <c r="O139" s="649" t="str">
        <f>IF(N139=0,"",RANK(N139,N:N,0))</f>
        <v/>
      </c>
      <c r="P139" s="247">
        <v>0</v>
      </c>
      <c r="Q139" s="112"/>
      <c r="R139" s="112"/>
      <c r="S139" s="47">
        <v>0</v>
      </c>
      <c r="T139" s="59"/>
      <c r="U139" s="248"/>
      <c r="V139" s="59"/>
      <c r="W139" s="66">
        <v>0</v>
      </c>
      <c r="X139" s="53"/>
      <c r="Y139" s="247"/>
      <c r="Z139" s="47">
        <v>0</v>
      </c>
      <c r="AA139" s="59"/>
      <c r="AB139" s="122"/>
      <c r="AC139" s="66">
        <v>0</v>
      </c>
      <c r="AD139" s="53"/>
      <c r="AE139" s="47">
        <v>0</v>
      </c>
      <c r="AF139" s="59"/>
      <c r="AG139" s="247"/>
      <c r="AH139" s="112"/>
      <c r="AI139" s="66"/>
      <c r="AJ139" s="47">
        <v>0</v>
      </c>
      <c r="AK139" s="247">
        <v>0</v>
      </c>
      <c r="AL139" s="53"/>
      <c r="AM139" s="170">
        <v>0</v>
      </c>
      <c r="AN139" s="147"/>
      <c r="AO139" s="232">
        <v>0</v>
      </c>
      <c r="AP139" s="232">
        <v>0</v>
      </c>
      <c r="AQ139" s="112">
        <v>0</v>
      </c>
      <c r="AR139" s="112">
        <v>0</v>
      </c>
      <c r="AS139" s="247"/>
      <c r="AT139" s="53"/>
      <c r="AU139" s="66"/>
      <c r="AV139" s="47">
        <v>0</v>
      </c>
      <c r="AW139" s="49"/>
      <c r="AX139" s="49"/>
    </row>
    <row r="140" spans="1:50" ht="21.75" customHeight="1" x14ac:dyDescent="0.3">
      <c r="A140" s="713"/>
      <c r="B140" s="647"/>
      <c r="C140" s="711"/>
      <c r="D140" s="85" t="s">
        <v>103</v>
      </c>
      <c r="E140" s="41">
        <f t="shared" si="0"/>
        <v>0</v>
      </c>
      <c r="F140" s="42">
        <f t="shared" si="1"/>
        <v>0</v>
      </c>
      <c r="G140" s="42">
        <f t="shared" si="2"/>
        <v>0</v>
      </c>
      <c r="H140" s="42">
        <f t="shared" si="3"/>
        <v>0</v>
      </c>
      <c r="I140" s="43">
        <f t="shared" si="4"/>
        <v>0</v>
      </c>
      <c r="J140" s="89">
        <f t="shared" si="5"/>
        <v>0</v>
      </c>
      <c r="K140" s="650"/>
      <c r="L140" s="650"/>
      <c r="M140" s="650"/>
      <c r="N140" s="650"/>
      <c r="O140" s="650"/>
      <c r="P140" s="249">
        <v>0</v>
      </c>
      <c r="Q140" s="133"/>
      <c r="R140" s="133"/>
      <c r="S140" s="91">
        <v>0</v>
      </c>
      <c r="T140" s="102"/>
      <c r="U140" s="250"/>
      <c r="V140" s="102"/>
      <c r="W140" s="104">
        <v>0</v>
      </c>
      <c r="X140" s="95"/>
      <c r="Y140" s="249"/>
      <c r="Z140" s="91">
        <v>0</v>
      </c>
      <c r="AA140" s="102"/>
      <c r="AB140" s="143"/>
      <c r="AC140" s="104">
        <v>0</v>
      </c>
      <c r="AD140" s="95"/>
      <c r="AE140" s="91">
        <v>0</v>
      </c>
      <c r="AF140" s="102"/>
      <c r="AG140" s="249"/>
      <c r="AH140" s="133"/>
      <c r="AI140" s="104"/>
      <c r="AJ140" s="91">
        <v>0</v>
      </c>
      <c r="AK140" s="249">
        <v>0</v>
      </c>
      <c r="AL140" s="95"/>
      <c r="AM140" s="178">
        <v>0</v>
      </c>
      <c r="AN140" s="148"/>
      <c r="AO140" s="237">
        <v>0</v>
      </c>
      <c r="AP140" s="237">
        <v>0</v>
      </c>
      <c r="AQ140" s="133">
        <v>0</v>
      </c>
      <c r="AR140" s="133">
        <v>0</v>
      </c>
      <c r="AS140" s="249"/>
      <c r="AT140" s="95"/>
      <c r="AU140" s="104"/>
      <c r="AV140" s="91">
        <v>0</v>
      </c>
      <c r="AW140" s="92"/>
      <c r="AX140" s="92"/>
    </row>
    <row r="141" spans="1:50" ht="21.75" customHeight="1" x14ac:dyDescent="0.3">
      <c r="A141" s="712" t="s">
        <v>610</v>
      </c>
      <c r="B141" s="646" t="s">
        <v>611</v>
      </c>
      <c r="C141" s="710" t="s">
        <v>166</v>
      </c>
      <c r="D141" s="37" t="s">
        <v>72</v>
      </c>
      <c r="E141" s="41">
        <f t="shared" si="0"/>
        <v>0</v>
      </c>
      <c r="F141" s="42">
        <f t="shared" si="1"/>
        <v>0</v>
      </c>
      <c r="G141" s="42">
        <f t="shared" si="2"/>
        <v>0</v>
      </c>
      <c r="H141" s="42">
        <f t="shared" si="3"/>
        <v>0</v>
      </c>
      <c r="I141" s="43">
        <f t="shared" si="4"/>
        <v>0</v>
      </c>
      <c r="J141" s="44">
        <f t="shared" si="5"/>
        <v>0</v>
      </c>
      <c r="K141" s="681">
        <f>(J141+(J142/5))</f>
        <v>0</v>
      </c>
      <c r="L141" s="649">
        <f>Nemzetközi!C258</f>
        <v>62</v>
      </c>
      <c r="M141" s="724"/>
      <c r="N141" s="651">
        <f>K141+(L141*2)+(M141*30)</f>
        <v>124</v>
      </c>
      <c r="O141" s="649">
        <f>IF(N141=0,"",RANK(N141,N:N,0))</f>
        <v>58</v>
      </c>
      <c r="P141" s="175">
        <v>0</v>
      </c>
      <c r="Q141" s="172"/>
      <c r="R141" s="172"/>
      <c r="S141" s="170">
        <v>0</v>
      </c>
      <c r="T141" s="171"/>
      <c r="U141" s="200"/>
      <c r="V141" s="171"/>
      <c r="W141" s="177">
        <v>0</v>
      </c>
      <c r="X141" s="172"/>
      <c r="Y141" s="173"/>
      <c r="Z141" s="170">
        <v>0</v>
      </c>
      <c r="AA141" s="171"/>
      <c r="AB141" s="201"/>
      <c r="AC141" s="66">
        <v>0</v>
      </c>
      <c r="AD141" s="172"/>
      <c r="AE141" s="47">
        <v>0</v>
      </c>
      <c r="AF141" s="171"/>
      <c r="AG141" s="175"/>
      <c r="AH141" s="275"/>
      <c r="AI141" s="177"/>
      <c r="AJ141" s="170">
        <v>0</v>
      </c>
      <c r="AK141" s="247">
        <v>0</v>
      </c>
      <c r="AL141" s="172"/>
      <c r="AM141" s="47">
        <v>0</v>
      </c>
      <c r="AN141" s="277"/>
      <c r="AO141" s="232">
        <v>0</v>
      </c>
      <c r="AP141" s="232">
        <v>0</v>
      </c>
      <c r="AQ141" s="112">
        <v>0</v>
      </c>
      <c r="AR141" s="112">
        <v>0</v>
      </c>
      <c r="AS141" s="247"/>
      <c r="AT141" s="172"/>
      <c r="AU141" s="66"/>
      <c r="AV141" s="47">
        <v>0</v>
      </c>
      <c r="AW141" s="171"/>
      <c r="AX141" s="171"/>
    </row>
    <row r="142" spans="1:50" ht="21.75" customHeight="1" x14ac:dyDescent="0.3">
      <c r="A142" s="713"/>
      <c r="B142" s="647"/>
      <c r="C142" s="711"/>
      <c r="D142" s="85" t="s">
        <v>103</v>
      </c>
      <c r="E142" s="41">
        <f t="shared" si="0"/>
        <v>0</v>
      </c>
      <c r="F142" s="42">
        <f t="shared" si="1"/>
        <v>0</v>
      </c>
      <c r="G142" s="42">
        <f t="shared" si="2"/>
        <v>0</v>
      </c>
      <c r="H142" s="42">
        <f t="shared" si="3"/>
        <v>0</v>
      </c>
      <c r="I142" s="43">
        <f t="shared" si="4"/>
        <v>0</v>
      </c>
      <c r="J142" s="89">
        <f t="shared" si="5"/>
        <v>0</v>
      </c>
      <c r="K142" s="650"/>
      <c r="L142" s="650"/>
      <c r="M142" s="650"/>
      <c r="N142" s="650"/>
      <c r="O142" s="650"/>
      <c r="P142" s="183">
        <v>0</v>
      </c>
      <c r="Q142" s="180"/>
      <c r="R142" s="180"/>
      <c r="S142" s="178">
        <v>0</v>
      </c>
      <c r="T142" s="179"/>
      <c r="U142" s="209"/>
      <c r="V142" s="179"/>
      <c r="W142" s="185">
        <v>0</v>
      </c>
      <c r="X142" s="180"/>
      <c r="Y142" s="181"/>
      <c r="Z142" s="178">
        <v>0</v>
      </c>
      <c r="AA142" s="179"/>
      <c r="AB142" s="210"/>
      <c r="AC142" s="104">
        <v>0</v>
      </c>
      <c r="AD142" s="180"/>
      <c r="AE142" s="91">
        <v>0</v>
      </c>
      <c r="AF142" s="179"/>
      <c r="AG142" s="183"/>
      <c r="AH142" s="278"/>
      <c r="AI142" s="185"/>
      <c r="AJ142" s="178">
        <v>0</v>
      </c>
      <c r="AK142" s="249">
        <v>0</v>
      </c>
      <c r="AL142" s="180"/>
      <c r="AM142" s="91">
        <v>0</v>
      </c>
      <c r="AN142" s="280"/>
      <c r="AO142" s="237">
        <v>0</v>
      </c>
      <c r="AP142" s="237">
        <v>0</v>
      </c>
      <c r="AQ142" s="133">
        <v>0</v>
      </c>
      <c r="AR142" s="133">
        <v>0</v>
      </c>
      <c r="AS142" s="249"/>
      <c r="AT142" s="180"/>
      <c r="AU142" s="104"/>
      <c r="AV142" s="91">
        <v>0</v>
      </c>
      <c r="AW142" s="179"/>
      <c r="AX142" s="179"/>
    </row>
    <row r="143" spans="1:50" ht="21.75" customHeight="1" x14ac:dyDescent="0.3">
      <c r="A143" s="712" t="s">
        <v>1424</v>
      </c>
      <c r="B143" s="646" t="s">
        <v>1425</v>
      </c>
      <c r="C143" s="710" t="s">
        <v>53</v>
      </c>
      <c r="D143" s="37" t="s">
        <v>72</v>
      </c>
      <c r="E143" s="41">
        <f t="shared" si="0"/>
        <v>150</v>
      </c>
      <c r="F143" s="42">
        <f t="shared" si="1"/>
        <v>120</v>
      </c>
      <c r="G143" s="42">
        <f t="shared" si="2"/>
        <v>100</v>
      </c>
      <c r="H143" s="42">
        <f t="shared" si="3"/>
        <v>100</v>
      </c>
      <c r="I143" s="43">
        <f t="shared" si="4"/>
        <v>100</v>
      </c>
      <c r="J143" s="44">
        <f t="shared" si="5"/>
        <v>570</v>
      </c>
      <c r="K143" s="681">
        <f>(J143+(J144/5))</f>
        <v>780</v>
      </c>
      <c r="L143" s="649">
        <f>Nemzetközi!C259</f>
        <v>80</v>
      </c>
      <c r="M143" s="723">
        <f>Nemzetközi!D259</f>
        <v>0</v>
      </c>
      <c r="N143" s="651">
        <f>K143+(L143*2)+(M143*30)</f>
        <v>940</v>
      </c>
      <c r="O143" s="649">
        <f>IF(N143=0,"",RANK(N143,N:N,0))</f>
        <v>14</v>
      </c>
      <c r="P143" s="247">
        <v>0</v>
      </c>
      <c r="Q143" s="112"/>
      <c r="R143" s="112">
        <v>50</v>
      </c>
      <c r="S143" s="47">
        <v>60</v>
      </c>
      <c r="T143" s="59"/>
      <c r="U143" s="248">
        <v>8</v>
      </c>
      <c r="V143" s="59"/>
      <c r="W143" s="66">
        <v>120</v>
      </c>
      <c r="X143" s="53"/>
      <c r="Y143" s="247"/>
      <c r="Z143" s="47">
        <v>0</v>
      </c>
      <c r="AA143" s="59"/>
      <c r="AB143" s="122"/>
      <c r="AC143" s="66">
        <v>100</v>
      </c>
      <c r="AD143" s="53"/>
      <c r="AE143" s="47">
        <v>0</v>
      </c>
      <c r="AF143" s="59">
        <v>25</v>
      </c>
      <c r="AG143" s="247"/>
      <c r="AH143" s="112">
        <v>40</v>
      </c>
      <c r="AI143" s="66">
        <v>100</v>
      </c>
      <c r="AJ143" s="47">
        <v>0</v>
      </c>
      <c r="AK143" s="247">
        <v>100</v>
      </c>
      <c r="AL143" s="53"/>
      <c r="AM143" s="47">
        <v>40</v>
      </c>
      <c r="AN143" s="147">
        <v>100</v>
      </c>
      <c r="AO143" s="232">
        <v>100</v>
      </c>
      <c r="AP143" s="232">
        <v>30</v>
      </c>
      <c r="AQ143" s="112">
        <v>0</v>
      </c>
      <c r="AR143" s="112">
        <v>0</v>
      </c>
      <c r="AS143" s="247"/>
      <c r="AT143" s="53"/>
      <c r="AU143" s="66">
        <v>150</v>
      </c>
      <c r="AV143" s="47">
        <v>0</v>
      </c>
      <c r="AW143" s="49"/>
      <c r="AX143" s="49"/>
    </row>
    <row r="144" spans="1:50" ht="21.75" customHeight="1" x14ac:dyDescent="0.3">
      <c r="A144" s="713"/>
      <c r="B144" s="647"/>
      <c r="C144" s="711"/>
      <c r="D144" s="85" t="s">
        <v>103</v>
      </c>
      <c r="E144" s="41">
        <f t="shared" si="0"/>
        <v>350</v>
      </c>
      <c r="F144" s="42">
        <f t="shared" si="1"/>
        <v>250</v>
      </c>
      <c r="G144" s="42">
        <f t="shared" si="2"/>
        <v>150</v>
      </c>
      <c r="H144" s="42">
        <f t="shared" si="3"/>
        <v>150</v>
      </c>
      <c r="I144" s="43">
        <f t="shared" si="4"/>
        <v>150</v>
      </c>
      <c r="J144" s="89">
        <f t="shared" si="5"/>
        <v>1050</v>
      </c>
      <c r="K144" s="650"/>
      <c r="L144" s="650"/>
      <c r="M144" s="650"/>
      <c r="N144" s="650"/>
      <c r="O144" s="650"/>
      <c r="P144" s="249">
        <v>0</v>
      </c>
      <c r="Q144" s="133"/>
      <c r="R144" s="133">
        <v>90</v>
      </c>
      <c r="S144" s="91">
        <v>0</v>
      </c>
      <c r="T144" s="102"/>
      <c r="U144" s="250"/>
      <c r="V144" s="102"/>
      <c r="W144" s="104">
        <v>150</v>
      </c>
      <c r="X144" s="95"/>
      <c r="Y144" s="249"/>
      <c r="Z144" s="91">
        <v>0</v>
      </c>
      <c r="AA144" s="102"/>
      <c r="AB144" s="143"/>
      <c r="AC144" s="104">
        <v>150</v>
      </c>
      <c r="AD144" s="95"/>
      <c r="AE144" s="91">
        <v>0</v>
      </c>
      <c r="AF144" s="102"/>
      <c r="AG144" s="249"/>
      <c r="AH144" s="133">
        <v>250</v>
      </c>
      <c r="AI144" s="104">
        <v>150</v>
      </c>
      <c r="AJ144" s="91">
        <v>0</v>
      </c>
      <c r="AK144" s="249">
        <v>0</v>
      </c>
      <c r="AL144" s="95"/>
      <c r="AM144" s="91">
        <v>0</v>
      </c>
      <c r="AN144" s="148">
        <v>150</v>
      </c>
      <c r="AO144" s="237">
        <v>150</v>
      </c>
      <c r="AP144" s="237">
        <v>12</v>
      </c>
      <c r="AQ144" s="133">
        <v>0</v>
      </c>
      <c r="AR144" s="133">
        <v>0</v>
      </c>
      <c r="AS144" s="249"/>
      <c r="AT144" s="95"/>
      <c r="AU144" s="104">
        <v>350</v>
      </c>
      <c r="AV144" s="91">
        <v>0</v>
      </c>
      <c r="AW144" s="92"/>
      <c r="AX144" s="92"/>
    </row>
    <row r="145" spans="1:50" ht="21.75" customHeight="1" x14ac:dyDescent="0.3">
      <c r="A145" s="712" t="s">
        <v>628</v>
      </c>
      <c r="B145" s="646" t="s">
        <v>629</v>
      </c>
      <c r="C145" s="710" t="s">
        <v>43</v>
      </c>
      <c r="D145" s="37" t="s">
        <v>72</v>
      </c>
      <c r="E145" s="41">
        <f t="shared" si="0"/>
        <v>25</v>
      </c>
      <c r="F145" s="42">
        <f t="shared" si="1"/>
        <v>5</v>
      </c>
      <c r="G145" s="42">
        <f t="shared" si="2"/>
        <v>0</v>
      </c>
      <c r="H145" s="42">
        <f t="shared" si="3"/>
        <v>0</v>
      </c>
      <c r="I145" s="43">
        <f t="shared" si="4"/>
        <v>0</v>
      </c>
      <c r="J145" s="44">
        <f t="shared" si="5"/>
        <v>30</v>
      </c>
      <c r="K145" s="681">
        <f>(J145+(J146/5))</f>
        <v>30</v>
      </c>
      <c r="L145" s="727"/>
      <c r="M145" s="724"/>
      <c r="N145" s="651">
        <f>K145+(L145*2)+(M145*30)</f>
        <v>30</v>
      </c>
      <c r="O145" s="727">
        <f>IF(N145=0,"",RANK(N145,N:N,0))</f>
        <v>84</v>
      </c>
      <c r="P145" s="175">
        <v>0</v>
      </c>
      <c r="Q145" s="172"/>
      <c r="R145" s="172"/>
      <c r="S145" s="170">
        <v>0</v>
      </c>
      <c r="T145" s="171"/>
      <c r="U145" s="200"/>
      <c r="V145" s="171"/>
      <c r="W145" s="177">
        <v>0</v>
      </c>
      <c r="X145" s="172"/>
      <c r="Y145" s="173"/>
      <c r="Z145" s="170">
        <v>0</v>
      </c>
      <c r="AA145" s="171"/>
      <c r="AB145" s="201"/>
      <c r="AC145" s="177">
        <v>0</v>
      </c>
      <c r="AD145" s="172"/>
      <c r="AE145" s="170">
        <v>0</v>
      </c>
      <c r="AF145" s="171"/>
      <c r="AG145" s="173"/>
      <c r="AH145" s="172"/>
      <c r="AI145" s="173"/>
      <c r="AJ145" s="170">
        <v>25</v>
      </c>
      <c r="AK145" s="247">
        <v>0</v>
      </c>
      <c r="AL145" s="172">
        <v>5</v>
      </c>
      <c r="AM145" s="47">
        <v>0</v>
      </c>
      <c r="AN145" s="171"/>
      <c r="AO145" s="232">
        <v>0</v>
      </c>
      <c r="AP145" s="232">
        <v>0</v>
      </c>
      <c r="AQ145" s="112">
        <v>0</v>
      </c>
      <c r="AR145" s="112">
        <v>0</v>
      </c>
      <c r="AS145" s="247"/>
      <c r="AT145" s="172"/>
      <c r="AU145" s="177"/>
      <c r="AV145" s="47">
        <v>0</v>
      </c>
      <c r="AW145" s="171"/>
      <c r="AX145" s="171"/>
    </row>
    <row r="146" spans="1:50" ht="21.75" customHeight="1" x14ac:dyDescent="0.3">
      <c r="A146" s="713"/>
      <c r="B146" s="647"/>
      <c r="C146" s="711"/>
      <c r="D146" s="85" t="s">
        <v>103</v>
      </c>
      <c r="E146" s="41">
        <f t="shared" si="0"/>
        <v>0</v>
      </c>
      <c r="F146" s="42">
        <f t="shared" si="1"/>
        <v>0</v>
      </c>
      <c r="G146" s="42">
        <f t="shared" si="2"/>
        <v>0</v>
      </c>
      <c r="H146" s="42">
        <f t="shared" si="3"/>
        <v>0</v>
      </c>
      <c r="I146" s="43">
        <f t="shared" si="4"/>
        <v>0</v>
      </c>
      <c r="J146" s="89">
        <f t="shared" si="5"/>
        <v>0</v>
      </c>
      <c r="K146" s="650"/>
      <c r="L146" s="650"/>
      <c r="M146" s="650"/>
      <c r="N146" s="650"/>
      <c r="O146" s="650"/>
      <c r="P146" s="183">
        <v>0</v>
      </c>
      <c r="Q146" s="180"/>
      <c r="R146" s="180"/>
      <c r="S146" s="178">
        <v>0</v>
      </c>
      <c r="T146" s="179"/>
      <c r="U146" s="209"/>
      <c r="V146" s="179"/>
      <c r="W146" s="185">
        <v>0</v>
      </c>
      <c r="X146" s="180"/>
      <c r="Y146" s="181"/>
      <c r="Z146" s="178">
        <v>0</v>
      </c>
      <c r="AA146" s="179"/>
      <c r="AB146" s="210"/>
      <c r="AC146" s="185">
        <v>0</v>
      </c>
      <c r="AD146" s="180"/>
      <c r="AE146" s="178">
        <v>0</v>
      </c>
      <c r="AF146" s="179"/>
      <c r="AG146" s="181"/>
      <c r="AH146" s="180"/>
      <c r="AI146" s="181"/>
      <c r="AJ146" s="178">
        <v>0</v>
      </c>
      <c r="AK146" s="249">
        <v>0</v>
      </c>
      <c r="AL146" s="180"/>
      <c r="AM146" s="91">
        <v>0</v>
      </c>
      <c r="AN146" s="179"/>
      <c r="AO146" s="237">
        <v>0</v>
      </c>
      <c r="AP146" s="237">
        <v>0</v>
      </c>
      <c r="AQ146" s="133">
        <v>0</v>
      </c>
      <c r="AR146" s="133">
        <v>0</v>
      </c>
      <c r="AS146" s="249"/>
      <c r="AT146" s="180"/>
      <c r="AU146" s="185"/>
      <c r="AV146" s="91">
        <v>0</v>
      </c>
      <c r="AW146" s="179"/>
      <c r="AX146" s="179"/>
    </row>
    <row r="147" spans="1:50" ht="21.75" customHeight="1" x14ac:dyDescent="0.3">
      <c r="A147" s="712" t="s">
        <v>636</v>
      </c>
      <c r="B147" s="646" t="s">
        <v>637</v>
      </c>
      <c r="C147" s="710" t="s">
        <v>53</v>
      </c>
      <c r="D147" s="37" t="s">
        <v>72</v>
      </c>
      <c r="E147" s="41">
        <f t="shared" si="0"/>
        <v>25</v>
      </c>
      <c r="F147" s="42">
        <f t="shared" si="1"/>
        <v>0</v>
      </c>
      <c r="G147" s="42">
        <f t="shared" si="2"/>
        <v>0</v>
      </c>
      <c r="H147" s="42">
        <f t="shared" si="3"/>
        <v>0</v>
      </c>
      <c r="I147" s="43">
        <f t="shared" si="4"/>
        <v>0</v>
      </c>
      <c r="J147" s="44">
        <f t="shared" si="5"/>
        <v>25</v>
      </c>
      <c r="K147" s="681">
        <f>(J147+(J148/5))</f>
        <v>25</v>
      </c>
      <c r="L147" s="649"/>
      <c r="M147" s="723"/>
      <c r="N147" s="651">
        <f>K147+(L147*2)+(M147*30)</f>
        <v>25</v>
      </c>
      <c r="O147" s="649">
        <f>IF(N147=0,"",RANK(N147,N:N,0))</f>
        <v>90</v>
      </c>
      <c r="P147" s="247">
        <v>0</v>
      </c>
      <c r="Q147" s="112"/>
      <c r="R147" s="112"/>
      <c r="S147" s="47">
        <v>0</v>
      </c>
      <c r="T147" s="59"/>
      <c r="U147" s="248"/>
      <c r="V147" s="59"/>
      <c r="W147" s="66">
        <v>0</v>
      </c>
      <c r="X147" s="53"/>
      <c r="Y147" s="247"/>
      <c r="Z147" s="47">
        <v>0</v>
      </c>
      <c r="AA147" s="59"/>
      <c r="AB147" s="122"/>
      <c r="AC147" s="66">
        <v>0</v>
      </c>
      <c r="AD147" s="53"/>
      <c r="AE147" s="47">
        <v>0</v>
      </c>
      <c r="AF147" s="59"/>
      <c r="AG147" s="247"/>
      <c r="AH147" s="112"/>
      <c r="AI147" s="66"/>
      <c r="AJ147" s="47">
        <v>0</v>
      </c>
      <c r="AK147" s="247">
        <v>25</v>
      </c>
      <c r="AL147" s="53"/>
      <c r="AM147" s="47">
        <v>0</v>
      </c>
      <c r="AN147" s="147"/>
      <c r="AO147" s="232">
        <v>0</v>
      </c>
      <c r="AP147" s="232">
        <v>0</v>
      </c>
      <c r="AQ147" s="112">
        <v>0</v>
      </c>
      <c r="AR147" s="112">
        <v>0</v>
      </c>
      <c r="AS147" s="247"/>
      <c r="AT147" s="53"/>
      <c r="AU147" s="66"/>
      <c r="AV147" s="47">
        <v>0</v>
      </c>
      <c r="AW147" s="49"/>
      <c r="AX147" s="49"/>
    </row>
    <row r="148" spans="1:50" ht="21.75" customHeight="1" x14ac:dyDescent="0.3">
      <c r="A148" s="713"/>
      <c r="B148" s="647"/>
      <c r="C148" s="711"/>
      <c r="D148" s="85" t="s">
        <v>103</v>
      </c>
      <c r="E148" s="41">
        <f t="shared" si="0"/>
        <v>0</v>
      </c>
      <c r="F148" s="42">
        <f t="shared" si="1"/>
        <v>0</v>
      </c>
      <c r="G148" s="42">
        <f t="shared" si="2"/>
        <v>0</v>
      </c>
      <c r="H148" s="42">
        <f t="shared" si="3"/>
        <v>0</v>
      </c>
      <c r="I148" s="43">
        <f t="shared" si="4"/>
        <v>0</v>
      </c>
      <c r="J148" s="89">
        <f t="shared" si="5"/>
        <v>0</v>
      </c>
      <c r="K148" s="650"/>
      <c r="L148" s="650"/>
      <c r="M148" s="650"/>
      <c r="N148" s="650"/>
      <c r="O148" s="650"/>
      <c r="P148" s="249">
        <v>0</v>
      </c>
      <c r="Q148" s="133"/>
      <c r="R148" s="133"/>
      <c r="S148" s="91">
        <v>0</v>
      </c>
      <c r="T148" s="102"/>
      <c r="U148" s="250"/>
      <c r="V148" s="102"/>
      <c r="W148" s="104">
        <v>0</v>
      </c>
      <c r="X148" s="95"/>
      <c r="Y148" s="249"/>
      <c r="Z148" s="91">
        <v>0</v>
      </c>
      <c r="AA148" s="102"/>
      <c r="AB148" s="143"/>
      <c r="AC148" s="104">
        <v>0</v>
      </c>
      <c r="AD148" s="95"/>
      <c r="AE148" s="91">
        <v>0</v>
      </c>
      <c r="AF148" s="102"/>
      <c r="AG148" s="249"/>
      <c r="AH148" s="133"/>
      <c r="AI148" s="104"/>
      <c r="AJ148" s="91">
        <v>0</v>
      </c>
      <c r="AK148" s="249">
        <v>0</v>
      </c>
      <c r="AL148" s="95"/>
      <c r="AM148" s="91">
        <v>0</v>
      </c>
      <c r="AN148" s="148"/>
      <c r="AO148" s="237">
        <v>0</v>
      </c>
      <c r="AP148" s="237">
        <v>0</v>
      </c>
      <c r="AQ148" s="133">
        <v>0</v>
      </c>
      <c r="AR148" s="133">
        <v>0</v>
      </c>
      <c r="AS148" s="249"/>
      <c r="AT148" s="95"/>
      <c r="AU148" s="104"/>
      <c r="AV148" s="91">
        <v>0</v>
      </c>
      <c r="AW148" s="92"/>
      <c r="AX148" s="92"/>
    </row>
    <row r="149" spans="1:50" ht="21.75" customHeight="1" x14ac:dyDescent="0.3">
      <c r="A149" s="712" t="s">
        <v>1444</v>
      </c>
      <c r="B149" s="646" t="s">
        <v>1446</v>
      </c>
      <c r="C149" s="710" t="s">
        <v>1447</v>
      </c>
      <c r="D149" s="37" t="s">
        <v>72</v>
      </c>
      <c r="E149" s="41">
        <f t="shared" si="0"/>
        <v>14</v>
      </c>
      <c r="F149" s="42">
        <f t="shared" si="1"/>
        <v>8</v>
      </c>
      <c r="G149" s="42">
        <f t="shared" si="2"/>
        <v>0</v>
      </c>
      <c r="H149" s="42">
        <f t="shared" si="3"/>
        <v>0</v>
      </c>
      <c r="I149" s="43">
        <f t="shared" si="4"/>
        <v>0</v>
      </c>
      <c r="J149" s="44">
        <f t="shared" si="5"/>
        <v>22</v>
      </c>
      <c r="K149" s="681">
        <f>(J149+(J150/5))</f>
        <v>25.4</v>
      </c>
      <c r="L149" s="649">
        <f>Nemzetközi!C261</f>
        <v>40</v>
      </c>
      <c r="M149" s="723">
        <f>Nemzetközi!D261</f>
        <v>0</v>
      </c>
      <c r="N149" s="651">
        <f>K149+(L149*2)+(M149*30)</f>
        <v>105.4</v>
      </c>
      <c r="O149" s="649">
        <f>IF(N149=0,"",RANK(N149,N:N,0))</f>
        <v>64</v>
      </c>
      <c r="P149" s="247">
        <v>0</v>
      </c>
      <c r="Q149" s="112"/>
      <c r="R149" s="112"/>
      <c r="S149" s="47">
        <v>0</v>
      </c>
      <c r="T149" s="59"/>
      <c r="U149" s="248"/>
      <c r="V149" s="59"/>
      <c r="W149" s="66">
        <v>0</v>
      </c>
      <c r="X149" s="53"/>
      <c r="Y149" s="247"/>
      <c r="Z149" s="47">
        <v>0</v>
      </c>
      <c r="AA149" s="59"/>
      <c r="AB149" s="122">
        <v>8</v>
      </c>
      <c r="AC149" s="66">
        <v>0</v>
      </c>
      <c r="AD149" s="53"/>
      <c r="AE149" s="47">
        <v>0</v>
      </c>
      <c r="AF149" s="59"/>
      <c r="AG149" s="247"/>
      <c r="AH149" s="112"/>
      <c r="AI149" s="66"/>
      <c r="AJ149" s="47">
        <v>0</v>
      </c>
      <c r="AK149" s="247">
        <v>0</v>
      </c>
      <c r="AL149" s="53"/>
      <c r="AM149" s="47">
        <v>0</v>
      </c>
      <c r="AN149" s="147"/>
      <c r="AO149" s="232">
        <v>0</v>
      </c>
      <c r="AP149" s="232">
        <v>0</v>
      </c>
      <c r="AQ149" s="112">
        <v>0</v>
      </c>
      <c r="AR149" s="112">
        <v>14</v>
      </c>
      <c r="AS149" s="247"/>
      <c r="AT149" s="53"/>
      <c r="AU149" s="66"/>
      <c r="AV149" s="47">
        <v>0</v>
      </c>
      <c r="AW149" s="49"/>
      <c r="AX149" s="49"/>
    </row>
    <row r="150" spans="1:50" ht="21.75" customHeight="1" x14ac:dyDescent="0.3">
      <c r="A150" s="713"/>
      <c r="B150" s="647"/>
      <c r="C150" s="711"/>
      <c r="D150" s="85" t="s">
        <v>103</v>
      </c>
      <c r="E150" s="41">
        <f t="shared" si="0"/>
        <v>17</v>
      </c>
      <c r="F150" s="42">
        <f t="shared" si="1"/>
        <v>0</v>
      </c>
      <c r="G150" s="42">
        <f t="shared" si="2"/>
        <v>0</v>
      </c>
      <c r="H150" s="42">
        <f t="shared" si="3"/>
        <v>0</v>
      </c>
      <c r="I150" s="43">
        <f t="shared" si="4"/>
        <v>0</v>
      </c>
      <c r="J150" s="89">
        <f t="shared" si="5"/>
        <v>17</v>
      </c>
      <c r="K150" s="650"/>
      <c r="L150" s="650"/>
      <c r="M150" s="650"/>
      <c r="N150" s="650"/>
      <c r="O150" s="650"/>
      <c r="P150" s="249">
        <v>0</v>
      </c>
      <c r="Q150" s="133"/>
      <c r="R150" s="133"/>
      <c r="S150" s="91">
        <v>0</v>
      </c>
      <c r="T150" s="102"/>
      <c r="U150" s="250"/>
      <c r="V150" s="102"/>
      <c r="W150" s="104">
        <v>0</v>
      </c>
      <c r="X150" s="95"/>
      <c r="Y150" s="249"/>
      <c r="Z150" s="91">
        <v>0</v>
      </c>
      <c r="AA150" s="102"/>
      <c r="AB150" s="143"/>
      <c r="AC150" s="104">
        <v>0</v>
      </c>
      <c r="AD150" s="95"/>
      <c r="AE150" s="91">
        <v>0</v>
      </c>
      <c r="AF150" s="102"/>
      <c r="AG150" s="249"/>
      <c r="AH150" s="133"/>
      <c r="AI150" s="104"/>
      <c r="AJ150" s="91">
        <v>0</v>
      </c>
      <c r="AK150" s="249">
        <v>0</v>
      </c>
      <c r="AL150" s="95"/>
      <c r="AM150" s="91">
        <v>0</v>
      </c>
      <c r="AN150" s="148"/>
      <c r="AO150" s="237">
        <v>0</v>
      </c>
      <c r="AP150" s="237">
        <v>0</v>
      </c>
      <c r="AQ150" s="133">
        <v>0</v>
      </c>
      <c r="AR150" s="133">
        <v>17</v>
      </c>
      <c r="AS150" s="249"/>
      <c r="AT150" s="95"/>
      <c r="AU150" s="104"/>
      <c r="AV150" s="91">
        <v>0</v>
      </c>
      <c r="AW150" s="92"/>
      <c r="AX150" s="92"/>
    </row>
    <row r="151" spans="1:50" ht="21.75" customHeight="1" x14ac:dyDescent="0.3">
      <c r="A151" s="712" t="s">
        <v>651</v>
      </c>
      <c r="B151" s="646" t="s">
        <v>652</v>
      </c>
      <c r="C151" s="710" t="s">
        <v>144</v>
      </c>
      <c r="D151" s="37" t="s">
        <v>72</v>
      </c>
      <c r="E151" s="41">
        <f t="shared" si="0"/>
        <v>0</v>
      </c>
      <c r="F151" s="42">
        <f t="shared" si="1"/>
        <v>0</v>
      </c>
      <c r="G151" s="42">
        <f t="shared" si="2"/>
        <v>0</v>
      </c>
      <c r="H151" s="42">
        <f t="shared" si="3"/>
        <v>0</v>
      </c>
      <c r="I151" s="43">
        <f t="shared" si="4"/>
        <v>0</v>
      </c>
      <c r="J151" s="44">
        <f t="shared" si="5"/>
        <v>0</v>
      </c>
      <c r="K151" s="681">
        <f>(J151+(J152/5))</f>
        <v>0</v>
      </c>
      <c r="L151" s="649">
        <f>Nemzetközi!C263</f>
        <v>0</v>
      </c>
      <c r="M151" s="724"/>
      <c r="N151" s="651">
        <f>K151+(L151*2)+(M151*30)</f>
        <v>0</v>
      </c>
      <c r="O151" s="649" t="str">
        <f>IF(N151=0,"",RANK(N151,N:N,0))</f>
        <v/>
      </c>
      <c r="P151" s="175">
        <v>0</v>
      </c>
      <c r="Q151" s="172"/>
      <c r="R151" s="172"/>
      <c r="S151" s="170">
        <v>0</v>
      </c>
      <c r="T151" s="171"/>
      <c r="U151" s="200"/>
      <c r="V151" s="171"/>
      <c r="W151" s="177">
        <v>0</v>
      </c>
      <c r="X151" s="172"/>
      <c r="Y151" s="173"/>
      <c r="Z151" s="170">
        <v>0</v>
      </c>
      <c r="AA151" s="171"/>
      <c r="AB151" s="201"/>
      <c r="AC151" s="66">
        <v>0</v>
      </c>
      <c r="AD151" s="172"/>
      <c r="AE151" s="47">
        <v>0</v>
      </c>
      <c r="AF151" s="171"/>
      <c r="AG151" s="175"/>
      <c r="AH151" s="275"/>
      <c r="AI151" s="177"/>
      <c r="AJ151" s="47">
        <v>0</v>
      </c>
      <c r="AK151" s="247">
        <v>0</v>
      </c>
      <c r="AL151" s="172"/>
      <c r="AM151" s="47">
        <v>0</v>
      </c>
      <c r="AN151" s="277"/>
      <c r="AO151" s="232">
        <v>0</v>
      </c>
      <c r="AP151" s="232">
        <v>0</v>
      </c>
      <c r="AQ151" s="112">
        <v>0</v>
      </c>
      <c r="AR151" s="112">
        <v>0</v>
      </c>
      <c r="AS151" s="247"/>
      <c r="AT151" s="172"/>
      <c r="AU151" s="66"/>
      <c r="AV151" s="47">
        <v>0</v>
      </c>
      <c r="AW151" s="171"/>
      <c r="AX151" s="171"/>
    </row>
    <row r="152" spans="1:50" ht="21.75" customHeight="1" x14ac:dyDescent="0.3">
      <c r="A152" s="713"/>
      <c r="B152" s="647"/>
      <c r="C152" s="711"/>
      <c r="D152" s="85" t="s">
        <v>103</v>
      </c>
      <c r="E152" s="41">
        <f t="shared" si="0"/>
        <v>0</v>
      </c>
      <c r="F152" s="42">
        <f t="shared" si="1"/>
        <v>0</v>
      </c>
      <c r="G152" s="42">
        <f t="shared" si="2"/>
        <v>0</v>
      </c>
      <c r="H152" s="42">
        <f t="shared" si="3"/>
        <v>0</v>
      </c>
      <c r="I152" s="43">
        <f t="shared" si="4"/>
        <v>0</v>
      </c>
      <c r="J152" s="89">
        <f t="shared" si="5"/>
        <v>0</v>
      </c>
      <c r="K152" s="650"/>
      <c r="L152" s="650"/>
      <c r="M152" s="650"/>
      <c r="N152" s="650"/>
      <c r="O152" s="650"/>
      <c r="P152" s="183">
        <v>0</v>
      </c>
      <c r="Q152" s="180"/>
      <c r="R152" s="180"/>
      <c r="S152" s="178">
        <v>0</v>
      </c>
      <c r="T152" s="179"/>
      <c r="U152" s="209"/>
      <c r="V152" s="179"/>
      <c r="W152" s="185">
        <v>0</v>
      </c>
      <c r="X152" s="180"/>
      <c r="Y152" s="181"/>
      <c r="Z152" s="178">
        <v>0</v>
      </c>
      <c r="AA152" s="179"/>
      <c r="AB152" s="210"/>
      <c r="AC152" s="104">
        <v>0</v>
      </c>
      <c r="AD152" s="180"/>
      <c r="AE152" s="91">
        <v>0</v>
      </c>
      <c r="AF152" s="179"/>
      <c r="AG152" s="183"/>
      <c r="AH152" s="278"/>
      <c r="AI152" s="185"/>
      <c r="AJ152" s="91">
        <v>0</v>
      </c>
      <c r="AK152" s="249">
        <v>0</v>
      </c>
      <c r="AL152" s="180"/>
      <c r="AM152" s="91">
        <v>0</v>
      </c>
      <c r="AN152" s="280"/>
      <c r="AO152" s="237">
        <v>0</v>
      </c>
      <c r="AP152" s="237">
        <v>0</v>
      </c>
      <c r="AQ152" s="133">
        <v>0</v>
      </c>
      <c r="AR152" s="133">
        <v>0</v>
      </c>
      <c r="AS152" s="249"/>
      <c r="AT152" s="180"/>
      <c r="AU152" s="104"/>
      <c r="AV152" s="91">
        <v>0</v>
      </c>
      <c r="AW152" s="179"/>
      <c r="AX152" s="179"/>
    </row>
    <row r="153" spans="1:50" ht="21.75" customHeight="1" x14ac:dyDescent="0.3">
      <c r="A153" s="712" t="s">
        <v>1455</v>
      </c>
      <c r="B153" s="646" t="s">
        <v>1456</v>
      </c>
      <c r="C153" s="710" t="s">
        <v>139</v>
      </c>
      <c r="D153" s="37" t="s">
        <v>72</v>
      </c>
      <c r="E153" s="41">
        <f t="shared" si="0"/>
        <v>100</v>
      </c>
      <c r="F153" s="42">
        <f t="shared" si="1"/>
        <v>60</v>
      </c>
      <c r="G153" s="42">
        <f t="shared" si="2"/>
        <v>60</v>
      </c>
      <c r="H153" s="42">
        <f t="shared" si="3"/>
        <v>46</v>
      </c>
      <c r="I153" s="43">
        <f t="shared" si="4"/>
        <v>40</v>
      </c>
      <c r="J153" s="44">
        <f t="shared" si="5"/>
        <v>306</v>
      </c>
      <c r="K153" s="681">
        <f>(J153+(J154/5))</f>
        <v>392.8</v>
      </c>
      <c r="L153" s="649">
        <f>Nemzetközi!C264</f>
        <v>185</v>
      </c>
      <c r="M153" s="723"/>
      <c r="N153" s="651">
        <f>K153+(L153*2)+(M153*30)</f>
        <v>762.8</v>
      </c>
      <c r="O153" s="649">
        <f>IF(N153=0,"",RANK(N153,N:N,0))</f>
        <v>17</v>
      </c>
      <c r="P153" s="247">
        <v>0</v>
      </c>
      <c r="Q153" s="112"/>
      <c r="R153" s="112"/>
      <c r="S153" s="47">
        <v>0</v>
      </c>
      <c r="T153" s="59">
        <v>40</v>
      </c>
      <c r="U153" s="248">
        <v>60</v>
      </c>
      <c r="V153" s="59"/>
      <c r="W153" s="66">
        <v>0</v>
      </c>
      <c r="X153" s="53">
        <v>25</v>
      </c>
      <c r="Y153" s="247">
        <v>40</v>
      </c>
      <c r="Z153" s="47">
        <v>25</v>
      </c>
      <c r="AA153" s="59"/>
      <c r="AB153" s="122">
        <v>46</v>
      </c>
      <c r="AC153" s="66">
        <v>25</v>
      </c>
      <c r="AD153" s="53">
        <v>25</v>
      </c>
      <c r="AE153" s="47">
        <v>0</v>
      </c>
      <c r="AF153" s="59"/>
      <c r="AG153" s="247"/>
      <c r="AH153" s="112">
        <v>60</v>
      </c>
      <c r="AI153" s="66"/>
      <c r="AJ153" s="47">
        <v>0</v>
      </c>
      <c r="AK153" s="247">
        <v>40</v>
      </c>
      <c r="AL153" s="53">
        <v>25</v>
      </c>
      <c r="AM153" s="47">
        <v>5</v>
      </c>
      <c r="AN153" s="147"/>
      <c r="AO153" s="232">
        <v>0</v>
      </c>
      <c r="AP153" s="232">
        <v>0</v>
      </c>
      <c r="AQ153" s="112">
        <v>0</v>
      </c>
      <c r="AR153" s="112">
        <v>0</v>
      </c>
      <c r="AS153" s="247"/>
      <c r="AT153" s="53"/>
      <c r="AU153" s="66">
        <v>100</v>
      </c>
      <c r="AV153" s="47">
        <v>0</v>
      </c>
      <c r="AW153" s="49"/>
      <c r="AX153" s="49"/>
    </row>
    <row r="154" spans="1:50" ht="21.75" customHeight="1" x14ac:dyDescent="0.3">
      <c r="A154" s="713"/>
      <c r="B154" s="647"/>
      <c r="C154" s="711"/>
      <c r="D154" s="85" t="s">
        <v>103</v>
      </c>
      <c r="E154" s="41">
        <f t="shared" si="0"/>
        <v>150</v>
      </c>
      <c r="F154" s="42">
        <f t="shared" si="1"/>
        <v>120</v>
      </c>
      <c r="G154" s="42">
        <f t="shared" si="2"/>
        <v>84</v>
      </c>
      <c r="H154" s="42">
        <f t="shared" si="3"/>
        <v>40</v>
      </c>
      <c r="I154" s="43">
        <f t="shared" si="4"/>
        <v>40</v>
      </c>
      <c r="J154" s="89">
        <f t="shared" si="5"/>
        <v>434</v>
      </c>
      <c r="K154" s="650"/>
      <c r="L154" s="650"/>
      <c r="M154" s="650"/>
      <c r="N154" s="650"/>
      <c r="O154" s="650"/>
      <c r="P154" s="249">
        <v>0</v>
      </c>
      <c r="Q154" s="133"/>
      <c r="R154" s="133"/>
      <c r="S154" s="91">
        <v>0</v>
      </c>
      <c r="T154" s="102"/>
      <c r="U154" s="250">
        <v>120</v>
      </c>
      <c r="V154" s="102"/>
      <c r="W154" s="104">
        <v>0</v>
      </c>
      <c r="X154" s="95"/>
      <c r="Y154" s="249"/>
      <c r="Z154" s="91">
        <v>0</v>
      </c>
      <c r="AA154" s="102"/>
      <c r="AB154" s="143">
        <v>84</v>
      </c>
      <c r="AC154" s="104">
        <v>40</v>
      </c>
      <c r="AD154" s="95"/>
      <c r="AE154" s="91">
        <v>0</v>
      </c>
      <c r="AF154" s="102"/>
      <c r="AG154" s="249"/>
      <c r="AH154" s="133">
        <v>150</v>
      </c>
      <c r="AI154" s="104"/>
      <c r="AJ154" s="91">
        <v>0</v>
      </c>
      <c r="AK154" s="249">
        <v>0</v>
      </c>
      <c r="AL154" s="95"/>
      <c r="AM154" s="91">
        <v>0</v>
      </c>
      <c r="AN154" s="148"/>
      <c r="AO154" s="237">
        <v>0</v>
      </c>
      <c r="AP154" s="237">
        <v>0</v>
      </c>
      <c r="AQ154" s="133">
        <v>0</v>
      </c>
      <c r="AR154" s="133">
        <v>0</v>
      </c>
      <c r="AS154" s="249"/>
      <c r="AT154" s="95"/>
      <c r="AU154" s="104">
        <v>40</v>
      </c>
      <c r="AV154" s="91">
        <v>0</v>
      </c>
      <c r="AW154" s="92"/>
      <c r="AX154" s="92"/>
    </row>
    <row r="155" spans="1:50" ht="21.75" customHeight="1" x14ac:dyDescent="0.3">
      <c r="A155" s="712" t="s">
        <v>1457</v>
      </c>
      <c r="B155" s="646" t="s">
        <v>1458</v>
      </c>
      <c r="C155" s="710" t="s">
        <v>437</v>
      </c>
      <c r="D155" s="37" t="s">
        <v>72</v>
      </c>
      <c r="E155" s="41">
        <f t="shared" si="0"/>
        <v>3</v>
      </c>
      <c r="F155" s="42">
        <f t="shared" si="1"/>
        <v>0</v>
      </c>
      <c r="G155" s="42">
        <f t="shared" si="2"/>
        <v>0</v>
      </c>
      <c r="H155" s="42">
        <f t="shared" si="3"/>
        <v>0</v>
      </c>
      <c r="I155" s="43">
        <f t="shared" si="4"/>
        <v>0</v>
      </c>
      <c r="J155" s="44">
        <f t="shared" si="5"/>
        <v>3</v>
      </c>
      <c r="K155" s="681">
        <f>(J155+(J156/5))</f>
        <v>3</v>
      </c>
      <c r="L155" s="649"/>
      <c r="M155" s="723"/>
      <c r="N155" s="651">
        <f>K155+(L155*2)+(M155*30)</f>
        <v>3</v>
      </c>
      <c r="O155" s="649">
        <f>IF(N155=0,"",RANK(N155,N:N,0))</f>
        <v>112</v>
      </c>
      <c r="P155" s="247">
        <v>0</v>
      </c>
      <c r="Q155" s="112"/>
      <c r="R155" s="112"/>
      <c r="S155" s="47">
        <v>0</v>
      </c>
      <c r="T155" s="59"/>
      <c r="U155" s="248"/>
      <c r="V155" s="59"/>
      <c r="W155" s="66">
        <v>0</v>
      </c>
      <c r="X155" s="53"/>
      <c r="Y155" s="247"/>
      <c r="Z155" s="47">
        <v>0</v>
      </c>
      <c r="AA155" s="59">
        <v>3</v>
      </c>
      <c r="AB155" s="122"/>
      <c r="AC155" s="66">
        <v>0</v>
      </c>
      <c r="AD155" s="53"/>
      <c r="AE155" s="47">
        <v>0</v>
      </c>
      <c r="AF155" s="59"/>
      <c r="AG155" s="247"/>
      <c r="AH155" s="112"/>
      <c r="AI155" s="66"/>
      <c r="AJ155" s="47">
        <v>0</v>
      </c>
      <c r="AK155" s="247">
        <v>0</v>
      </c>
      <c r="AL155" s="53"/>
      <c r="AM155" s="47">
        <v>0</v>
      </c>
      <c r="AN155" s="147"/>
      <c r="AO155" s="232">
        <v>0</v>
      </c>
      <c r="AP155" s="232">
        <v>0</v>
      </c>
      <c r="AQ155" s="112">
        <v>0</v>
      </c>
      <c r="AR155" s="112">
        <v>0</v>
      </c>
      <c r="AS155" s="247"/>
      <c r="AT155" s="53"/>
      <c r="AU155" s="66"/>
      <c r="AV155" s="47">
        <v>0</v>
      </c>
      <c r="AW155" s="49"/>
      <c r="AX155" s="49"/>
    </row>
    <row r="156" spans="1:50" ht="21.75" customHeight="1" x14ac:dyDescent="0.3">
      <c r="A156" s="713"/>
      <c r="B156" s="647"/>
      <c r="C156" s="711"/>
      <c r="D156" s="85" t="s">
        <v>103</v>
      </c>
      <c r="E156" s="41">
        <f t="shared" si="0"/>
        <v>0</v>
      </c>
      <c r="F156" s="42">
        <f t="shared" si="1"/>
        <v>0</v>
      </c>
      <c r="G156" s="42">
        <f t="shared" si="2"/>
        <v>0</v>
      </c>
      <c r="H156" s="42">
        <f t="shared" si="3"/>
        <v>0</v>
      </c>
      <c r="I156" s="43">
        <f t="shared" si="4"/>
        <v>0</v>
      </c>
      <c r="J156" s="89">
        <f t="shared" si="5"/>
        <v>0</v>
      </c>
      <c r="K156" s="650"/>
      <c r="L156" s="650"/>
      <c r="M156" s="650"/>
      <c r="N156" s="650"/>
      <c r="O156" s="650"/>
      <c r="P156" s="249">
        <v>0</v>
      </c>
      <c r="Q156" s="133"/>
      <c r="R156" s="133"/>
      <c r="S156" s="91">
        <v>0</v>
      </c>
      <c r="T156" s="102"/>
      <c r="U156" s="250"/>
      <c r="V156" s="102"/>
      <c r="W156" s="104">
        <v>0</v>
      </c>
      <c r="X156" s="95"/>
      <c r="Y156" s="249"/>
      <c r="Z156" s="91">
        <v>0</v>
      </c>
      <c r="AA156" s="102"/>
      <c r="AB156" s="143"/>
      <c r="AC156" s="104">
        <v>0</v>
      </c>
      <c r="AD156" s="95"/>
      <c r="AE156" s="91">
        <v>0</v>
      </c>
      <c r="AF156" s="102"/>
      <c r="AG156" s="249"/>
      <c r="AH156" s="133"/>
      <c r="AI156" s="104"/>
      <c r="AJ156" s="91">
        <v>0</v>
      </c>
      <c r="AK156" s="249">
        <v>0</v>
      </c>
      <c r="AL156" s="95"/>
      <c r="AM156" s="91">
        <v>0</v>
      </c>
      <c r="AN156" s="148"/>
      <c r="AO156" s="237">
        <v>0</v>
      </c>
      <c r="AP156" s="237">
        <v>0</v>
      </c>
      <c r="AQ156" s="133">
        <v>0</v>
      </c>
      <c r="AR156" s="133">
        <v>0</v>
      </c>
      <c r="AS156" s="249"/>
      <c r="AT156" s="95"/>
      <c r="AU156" s="104"/>
      <c r="AV156" s="91">
        <v>0</v>
      </c>
      <c r="AW156" s="92"/>
      <c r="AX156" s="92"/>
    </row>
    <row r="157" spans="1:50" ht="21.75" customHeight="1" x14ac:dyDescent="0.3">
      <c r="A157" s="712" t="s">
        <v>1469</v>
      </c>
      <c r="B157" s="646" t="s">
        <v>1470</v>
      </c>
      <c r="C157" s="710" t="s">
        <v>113</v>
      </c>
      <c r="D157" s="37" t="s">
        <v>72</v>
      </c>
      <c r="E157" s="41">
        <f t="shared" si="0"/>
        <v>40</v>
      </c>
      <c r="F157" s="42">
        <f t="shared" si="1"/>
        <v>27</v>
      </c>
      <c r="G157" s="42">
        <f t="shared" si="2"/>
        <v>25</v>
      </c>
      <c r="H157" s="42">
        <f t="shared" si="3"/>
        <v>25</v>
      </c>
      <c r="I157" s="43">
        <f t="shared" si="4"/>
        <v>18</v>
      </c>
      <c r="J157" s="44">
        <f t="shared" si="5"/>
        <v>135</v>
      </c>
      <c r="K157" s="681">
        <f>(J157+(J158/5))</f>
        <v>169.2</v>
      </c>
      <c r="L157" s="649"/>
      <c r="M157" s="723"/>
      <c r="N157" s="651">
        <f>K157+(L157*2)+(M157*30)</f>
        <v>169.2</v>
      </c>
      <c r="O157" s="649">
        <f>IF(N157=0,"",RANK(N157,N:N,0))</f>
        <v>49</v>
      </c>
      <c r="P157" s="247">
        <v>0</v>
      </c>
      <c r="Q157" s="112"/>
      <c r="R157" s="112"/>
      <c r="S157" s="47">
        <v>0</v>
      </c>
      <c r="T157" s="59">
        <v>27</v>
      </c>
      <c r="U157" s="248"/>
      <c r="V157" s="59">
        <v>3</v>
      </c>
      <c r="W157" s="66">
        <v>8</v>
      </c>
      <c r="X157" s="53"/>
      <c r="Y157" s="247">
        <v>15</v>
      </c>
      <c r="Z157" s="47">
        <v>3</v>
      </c>
      <c r="AA157" s="59"/>
      <c r="AB157" s="122">
        <v>18</v>
      </c>
      <c r="AC157" s="66">
        <v>0</v>
      </c>
      <c r="AD157" s="53"/>
      <c r="AE157" s="47">
        <v>5</v>
      </c>
      <c r="AF157" s="59">
        <v>5</v>
      </c>
      <c r="AG157" s="247">
        <v>5</v>
      </c>
      <c r="AH157" s="112">
        <v>40</v>
      </c>
      <c r="AI157" s="66">
        <v>25</v>
      </c>
      <c r="AJ157" s="47">
        <v>5</v>
      </c>
      <c r="AK157" s="247">
        <v>0</v>
      </c>
      <c r="AL157" s="53">
        <v>5</v>
      </c>
      <c r="AM157" s="47">
        <v>0</v>
      </c>
      <c r="AN157" s="147"/>
      <c r="AO157" s="232">
        <v>0</v>
      </c>
      <c r="AP157" s="232">
        <v>0</v>
      </c>
      <c r="AQ157" s="112">
        <v>10</v>
      </c>
      <c r="AR157" s="112">
        <v>0</v>
      </c>
      <c r="AS157" s="247">
        <v>5</v>
      </c>
      <c r="AT157" s="53">
        <v>5</v>
      </c>
      <c r="AU157" s="66">
        <v>25</v>
      </c>
      <c r="AV157" s="47">
        <v>0</v>
      </c>
      <c r="AW157" s="49"/>
      <c r="AX157" s="49"/>
    </row>
    <row r="158" spans="1:50" ht="21.75" customHeight="1" x14ac:dyDescent="0.3">
      <c r="A158" s="713"/>
      <c r="B158" s="647"/>
      <c r="C158" s="711"/>
      <c r="D158" s="85" t="s">
        <v>103</v>
      </c>
      <c r="E158" s="41">
        <f t="shared" si="0"/>
        <v>41</v>
      </c>
      <c r="F158" s="42">
        <f t="shared" si="1"/>
        <v>40</v>
      </c>
      <c r="G158" s="42">
        <f t="shared" si="2"/>
        <v>40</v>
      </c>
      <c r="H158" s="42">
        <f t="shared" si="3"/>
        <v>25</v>
      </c>
      <c r="I158" s="43">
        <f t="shared" si="4"/>
        <v>25</v>
      </c>
      <c r="J158" s="89">
        <f t="shared" si="5"/>
        <v>171</v>
      </c>
      <c r="K158" s="650"/>
      <c r="L158" s="650"/>
      <c r="M158" s="650"/>
      <c r="N158" s="650"/>
      <c r="O158" s="650"/>
      <c r="P158" s="249">
        <v>0</v>
      </c>
      <c r="Q158" s="133"/>
      <c r="R158" s="133"/>
      <c r="S158" s="91">
        <v>0</v>
      </c>
      <c r="T158" s="102"/>
      <c r="U158" s="250"/>
      <c r="V158" s="102"/>
      <c r="W158" s="104">
        <v>25</v>
      </c>
      <c r="X158" s="95"/>
      <c r="Y158" s="249"/>
      <c r="Z158" s="91">
        <v>0</v>
      </c>
      <c r="AA158" s="102"/>
      <c r="AB158" s="143">
        <v>41</v>
      </c>
      <c r="AC158" s="104">
        <v>0</v>
      </c>
      <c r="AD158" s="95"/>
      <c r="AE158" s="91">
        <v>0</v>
      </c>
      <c r="AF158" s="102"/>
      <c r="AG158" s="249"/>
      <c r="AH158" s="133"/>
      <c r="AI158" s="104">
        <v>40</v>
      </c>
      <c r="AJ158" s="91">
        <v>0</v>
      </c>
      <c r="AK158" s="249">
        <v>0</v>
      </c>
      <c r="AL158" s="95"/>
      <c r="AM158" s="91">
        <v>0</v>
      </c>
      <c r="AN158" s="148"/>
      <c r="AO158" s="237">
        <v>0</v>
      </c>
      <c r="AP158" s="237">
        <v>0</v>
      </c>
      <c r="AQ158" s="133">
        <v>25</v>
      </c>
      <c r="AR158" s="133">
        <v>0</v>
      </c>
      <c r="AS158" s="249"/>
      <c r="AT158" s="95"/>
      <c r="AU158" s="104">
        <v>40</v>
      </c>
      <c r="AV158" s="91">
        <v>0</v>
      </c>
      <c r="AW158" s="92"/>
      <c r="AX158" s="92"/>
    </row>
    <row r="159" spans="1:50" ht="21.75" customHeight="1" x14ac:dyDescent="0.3">
      <c r="A159" s="712" t="s">
        <v>1475</v>
      </c>
      <c r="B159" s="646" t="s">
        <v>1476</v>
      </c>
      <c r="C159" s="710" t="s">
        <v>1477</v>
      </c>
      <c r="D159" s="37" t="s">
        <v>72</v>
      </c>
      <c r="E159" s="41">
        <f t="shared" si="0"/>
        <v>60</v>
      </c>
      <c r="F159" s="42">
        <f t="shared" si="1"/>
        <v>40</v>
      </c>
      <c r="G159" s="42">
        <f t="shared" si="2"/>
        <v>31</v>
      </c>
      <c r="H159" s="42">
        <f t="shared" si="3"/>
        <v>25</v>
      </c>
      <c r="I159" s="43">
        <f t="shared" si="4"/>
        <v>25</v>
      </c>
      <c r="J159" s="44">
        <f t="shared" si="5"/>
        <v>181</v>
      </c>
      <c r="K159" s="681">
        <f>(J159+(J160/5))</f>
        <v>193.8</v>
      </c>
      <c r="L159" s="649"/>
      <c r="M159" s="723"/>
      <c r="N159" s="651">
        <f>K159+(L159*2)+(M159*30)</f>
        <v>193.8</v>
      </c>
      <c r="O159" s="649">
        <f>IF(N159=0,"",RANK(N159,N:N,0))</f>
        <v>44</v>
      </c>
      <c r="P159" s="247">
        <v>0</v>
      </c>
      <c r="Q159" s="112"/>
      <c r="R159" s="112"/>
      <c r="S159" s="47">
        <v>0</v>
      </c>
      <c r="T159" s="59">
        <v>22</v>
      </c>
      <c r="U159" s="248"/>
      <c r="V159" s="59"/>
      <c r="W159" s="66">
        <v>8</v>
      </c>
      <c r="X159" s="53"/>
      <c r="Y159" s="247">
        <v>3</v>
      </c>
      <c r="Z159" s="47">
        <v>3</v>
      </c>
      <c r="AA159" s="59">
        <v>25</v>
      </c>
      <c r="AB159" s="122">
        <v>31</v>
      </c>
      <c r="AC159" s="177">
        <v>0</v>
      </c>
      <c r="AD159" s="53"/>
      <c r="AE159" s="47">
        <v>5</v>
      </c>
      <c r="AF159" s="59">
        <v>25</v>
      </c>
      <c r="AG159" s="247">
        <v>25</v>
      </c>
      <c r="AH159" s="112">
        <v>60</v>
      </c>
      <c r="AI159" s="66">
        <v>25</v>
      </c>
      <c r="AJ159" s="47">
        <v>0</v>
      </c>
      <c r="AK159" s="247">
        <v>0</v>
      </c>
      <c r="AL159" s="53"/>
      <c r="AM159" s="47">
        <v>40</v>
      </c>
      <c r="AN159" s="147"/>
      <c r="AO159" s="232">
        <v>10</v>
      </c>
      <c r="AP159" s="232">
        <v>0</v>
      </c>
      <c r="AQ159" s="112">
        <v>0</v>
      </c>
      <c r="AR159" s="112">
        <v>0</v>
      </c>
      <c r="AS159" s="247">
        <v>25</v>
      </c>
      <c r="AT159" s="53"/>
      <c r="AU159" s="177"/>
      <c r="AV159" s="47">
        <v>0</v>
      </c>
      <c r="AW159" s="49"/>
      <c r="AX159" s="49"/>
    </row>
    <row r="160" spans="1:50" ht="21.75" customHeight="1" x14ac:dyDescent="0.3">
      <c r="A160" s="713"/>
      <c r="B160" s="647"/>
      <c r="C160" s="711"/>
      <c r="D160" s="85" t="s">
        <v>103</v>
      </c>
      <c r="E160" s="41">
        <f t="shared" si="0"/>
        <v>39</v>
      </c>
      <c r="F160" s="42">
        <f t="shared" si="1"/>
        <v>25</v>
      </c>
      <c r="G160" s="42">
        <f t="shared" si="2"/>
        <v>0</v>
      </c>
      <c r="H160" s="42">
        <f t="shared" si="3"/>
        <v>0</v>
      </c>
      <c r="I160" s="43">
        <f t="shared" si="4"/>
        <v>0</v>
      </c>
      <c r="J160" s="89">
        <f t="shared" si="5"/>
        <v>64</v>
      </c>
      <c r="K160" s="650"/>
      <c r="L160" s="650"/>
      <c r="M160" s="650"/>
      <c r="N160" s="650"/>
      <c r="O160" s="650"/>
      <c r="P160" s="249">
        <v>0</v>
      </c>
      <c r="Q160" s="133"/>
      <c r="R160" s="133"/>
      <c r="S160" s="91">
        <v>0</v>
      </c>
      <c r="T160" s="102"/>
      <c r="U160" s="250"/>
      <c r="V160" s="102"/>
      <c r="W160" s="104">
        <v>25</v>
      </c>
      <c r="X160" s="95"/>
      <c r="Y160" s="249"/>
      <c r="Z160" s="91">
        <v>0</v>
      </c>
      <c r="AA160" s="102"/>
      <c r="AB160" s="143">
        <v>39</v>
      </c>
      <c r="AC160" s="185">
        <v>0</v>
      </c>
      <c r="AD160" s="95"/>
      <c r="AE160" s="91">
        <v>0</v>
      </c>
      <c r="AF160" s="102"/>
      <c r="AG160" s="249"/>
      <c r="AH160" s="133"/>
      <c r="AI160" s="104"/>
      <c r="AJ160" s="91">
        <v>0</v>
      </c>
      <c r="AK160" s="249">
        <v>0</v>
      </c>
      <c r="AL160" s="95"/>
      <c r="AM160" s="91">
        <v>0</v>
      </c>
      <c r="AN160" s="148"/>
      <c r="AO160" s="237">
        <v>0</v>
      </c>
      <c r="AP160" s="237">
        <v>0</v>
      </c>
      <c r="AQ160" s="133">
        <v>0</v>
      </c>
      <c r="AR160" s="133">
        <v>0</v>
      </c>
      <c r="AS160" s="249"/>
      <c r="AT160" s="95"/>
      <c r="AU160" s="185"/>
      <c r="AV160" s="91">
        <v>0</v>
      </c>
      <c r="AW160" s="92"/>
      <c r="AX160" s="92"/>
    </row>
    <row r="161" spans="1:50" ht="21.75" customHeight="1" x14ac:dyDescent="0.3">
      <c r="A161" s="717"/>
      <c r="B161" s="646" t="s">
        <v>667</v>
      </c>
      <c r="C161" s="710"/>
      <c r="D161" s="37" t="s">
        <v>72</v>
      </c>
      <c r="E161" s="41">
        <f t="shared" si="0"/>
        <v>0</v>
      </c>
      <c r="F161" s="42">
        <f t="shared" si="1"/>
        <v>0</v>
      </c>
      <c r="G161" s="42">
        <f t="shared" si="2"/>
        <v>0</v>
      </c>
      <c r="H161" s="42">
        <f t="shared" si="3"/>
        <v>0</v>
      </c>
      <c r="I161" s="43">
        <f t="shared" si="4"/>
        <v>0</v>
      </c>
      <c r="J161" s="44">
        <f t="shared" si="5"/>
        <v>0</v>
      </c>
      <c r="K161" s="681">
        <f>(J161+(J162/5))</f>
        <v>0</v>
      </c>
      <c r="L161" s="649">
        <f>Nemzetközi!C268</f>
        <v>0</v>
      </c>
      <c r="M161" s="723">
        <f>Nemzetközi!D268</f>
        <v>0</v>
      </c>
      <c r="N161" s="651">
        <f>K161+(L161*2)+(M161*30)</f>
        <v>0</v>
      </c>
      <c r="O161" s="649" t="str">
        <f>IF(N161=0,"",RANK(N161,N:N,0))</f>
        <v/>
      </c>
      <c r="P161" s="247">
        <v>0</v>
      </c>
      <c r="Q161" s="112"/>
      <c r="R161" s="112"/>
      <c r="S161" s="47">
        <v>0</v>
      </c>
      <c r="T161" s="59"/>
      <c r="U161" s="248"/>
      <c r="V161" s="59"/>
      <c r="W161" s="66">
        <v>0</v>
      </c>
      <c r="X161" s="53"/>
      <c r="Y161" s="247"/>
      <c r="Z161" s="47">
        <v>0</v>
      </c>
      <c r="AA161" s="59"/>
      <c r="AB161" s="122"/>
      <c r="AC161" s="66">
        <v>0</v>
      </c>
      <c r="AD161" s="53"/>
      <c r="AE161" s="47">
        <v>0</v>
      </c>
      <c r="AF161" s="59"/>
      <c r="AG161" s="247"/>
      <c r="AH161" s="112"/>
      <c r="AI161" s="66"/>
      <c r="AJ161" s="47">
        <v>0</v>
      </c>
      <c r="AK161" s="247">
        <v>0</v>
      </c>
      <c r="AL161" s="53"/>
      <c r="AM161" s="47">
        <v>0</v>
      </c>
      <c r="AN161" s="147"/>
      <c r="AO161" s="232">
        <v>0</v>
      </c>
      <c r="AP161" s="232">
        <v>0</v>
      </c>
      <c r="AQ161" s="112">
        <v>0</v>
      </c>
      <c r="AR161" s="112">
        <v>0</v>
      </c>
      <c r="AS161" s="247"/>
      <c r="AT161" s="53"/>
      <c r="AU161" s="66"/>
      <c r="AV161" s="47">
        <v>0</v>
      </c>
      <c r="AW161" s="49"/>
      <c r="AX161" s="49"/>
    </row>
    <row r="162" spans="1:50" ht="21.75" customHeight="1" x14ac:dyDescent="0.3">
      <c r="A162" s="713"/>
      <c r="B162" s="647"/>
      <c r="C162" s="711"/>
      <c r="D162" s="85" t="s">
        <v>103</v>
      </c>
      <c r="E162" s="41">
        <f t="shared" si="0"/>
        <v>0</v>
      </c>
      <c r="F162" s="42">
        <f t="shared" si="1"/>
        <v>0</v>
      </c>
      <c r="G162" s="42">
        <f t="shared" si="2"/>
        <v>0</v>
      </c>
      <c r="H162" s="42">
        <f t="shared" si="3"/>
        <v>0</v>
      </c>
      <c r="I162" s="43">
        <f t="shared" si="4"/>
        <v>0</v>
      </c>
      <c r="J162" s="89">
        <f t="shared" si="5"/>
        <v>0</v>
      </c>
      <c r="K162" s="650"/>
      <c r="L162" s="650"/>
      <c r="M162" s="650"/>
      <c r="N162" s="650"/>
      <c r="O162" s="650"/>
      <c r="P162" s="249">
        <v>0</v>
      </c>
      <c r="Q162" s="133"/>
      <c r="R162" s="133"/>
      <c r="S162" s="91">
        <v>0</v>
      </c>
      <c r="T162" s="102"/>
      <c r="U162" s="250"/>
      <c r="V162" s="102"/>
      <c r="W162" s="104">
        <v>0</v>
      </c>
      <c r="X162" s="95"/>
      <c r="Y162" s="249"/>
      <c r="Z162" s="91">
        <v>0</v>
      </c>
      <c r="AA162" s="102"/>
      <c r="AB162" s="143"/>
      <c r="AC162" s="104">
        <v>0</v>
      </c>
      <c r="AD162" s="95"/>
      <c r="AE162" s="91">
        <v>0</v>
      </c>
      <c r="AF162" s="102"/>
      <c r="AG162" s="249"/>
      <c r="AH162" s="133"/>
      <c r="AI162" s="104"/>
      <c r="AJ162" s="91">
        <v>0</v>
      </c>
      <c r="AK162" s="249">
        <v>0</v>
      </c>
      <c r="AL162" s="95"/>
      <c r="AM162" s="91">
        <v>0</v>
      </c>
      <c r="AN162" s="148"/>
      <c r="AO162" s="237">
        <v>0</v>
      </c>
      <c r="AP162" s="237">
        <v>0</v>
      </c>
      <c r="AQ162" s="133">
        <v>0</v>
      </c>
      <c r="AR162" s="133">
        <v>0</v>
      </c>
      <c r="AS162" s="249"/>
      <c r="AT162" s="95"/>
      <c r="AU162" s="104"/>
      <c r="AV162" s="91">
        <v>0</v>
      </c>
      <c r="AW162" s="92"/>
      <c r="AX162" s="92"/>
    </row>
    <row r="163" spans="1:50" ht="21.75" customHeight="1" x14ac:dyDescent="0.3">
      <c r="A163" s="712" t="s">
        <v>1488</v>
      </c>
      <c r="B163" s="646" t="s">
        <v>1489</v>
      </c>
      <c r="C163" s="710" t="s">
        <v>358</v>
      </c>
      <c r="D163" s="37" t="s">
        <v>72</v>
      </c>
      <c r="E163" s="41">
        <f t="shared" si="0"/>
        <v>5</v>
      </c>
      <c r="F163" s="42">
        <f t="shared" si="1"/>
        <v>0</v>
      </c>
      <c r="G163" s="42">
        <f t="shared" si="2"/>
        <v>0</v>
      </c>
      <c r="H163" s="42">
        <f t="shared" si="3"/>
        <v>0</v>
      </c>
      <c r="I163" s="43">
        <f t="shared" si="4"/>
        <v>0</v>
      </c>
      <c r="J163" s="44">
        <f t="shared" si="5"/>
        <v>5</v>
      </c>
      <c r="K163" s="681">
        <f>(J163+(J164/5))</f>
        <v>5.2</v>
      </c>
      <c r="L163" s="649"/>
      <c r="M163" s="723"/>
      <c r="N163" s="651">
        <f>K163+(L163*2)+(M163*30)</f>
        <v>5.2</v>
      </c>
      <c r="O163" s="649">
        <f>IF(N163=0,"",RANK(N163,N:N,0))</f>
        <v>105</v>
      </c>
      <c r="P163" s="247">
        <v>0</v>
      </c>
      <c r="Q163" s="112"/>
      <c r="R163" s="112"/>
      <c r="S163" s="47">
        <v>0</v>
      </c>
      <c r="T163" s="59"/>
      <c r="U163" s="248"/>
      <c r="V163" s="59"/>
      <c r="W163" s="66">
        <v>0</v>
      </c>
      <c r="X163" s="53"/>
      <c r="Y163" s="247"/>
      <c r="Z163" s="47">
        <v>0</v>
      </c>
      <c r="AA163" s="59"/>
      <c r="AB163" s="122"/>
      <c r="AC163" s="66">
        <v>0</v>
      </c>
      <c r="AD163" s="53"/>
      <c r="AE163" s="47">
        <v>0</v>
      </c>
      <c r="AF163" s="59"/>
      <c r="AG163" s="247"/>
      <c r="AH163" s="112"/>
      <c r="AI163" s="66"/>
      <c r="AJ163" s="47">
        <v>0</v>
      </c>
      <c r="AK163" s="247">
        <v>0</v>
      </c>
      <c r="AL163" s="53"/>
      <c r="AM163" s="47">
        <v>5</v>
      </c>
      <c r="AN163" s="147"/>
      <c r="AO163" s="232">
        <v>0</v>
      </c>
      <c r="AP163" s="232">
        <v>0</v>
      </c>
      <c r="AQ163" s="112">
        <v>0</v>
      </c>
      <c r="AR163" s="112">
        <v>0</v>
      </c>
      <c r="AS163" s="247"/>
      <c r="AT163" s="53"/>
      <c r="AU163" s="66"/>
      <c r="AV163" s="47">
        <v>0</v>
      </c>
      <c r="AW163" s="49"/>
      <c r="AX163" s="49"/>
    </row>
    <row r="164" spans="1:50" ht="21.75" customHeight="1" x14ac:dyDescent="0.3">
      <c r="A164" s="713"/>
      <c r="B164" s="647"/>
      <c r="C164" s="711"/>
      <c r="D164" s="85" t="s">
        <v>103</v>
      </c>
      <c r="E164" s="41">
        <f t="shared" si="0"/>
        <v>1</v>
      </c>
      <c r="F164" s="42">
        <f t="shared" si="1"/>
        <v>0</v>
      </c>
      <c r="G164" s="42">
        <f t="shared" si="2"/>
        <v>0</v>
      </c>
      <c r="H164" s="42">
        <f t="shared" si="3"/>
        <v>0</v>
      </c>
      <c r="I164" s="43">
        <f t="shared" si="4"/>
        <v>0</v>
      </c>
      <c r="J164" s="89">
        <f t="shared" si="5"/>
        <v>1</v>
      </c>
      <c r="K164" s="650"/>
      <c r="L164" s="650"/>
      <c r="M164" s="670"/>
      <c r="N164" s="650"/>
      <c r="O164" s="650"/>
      <c r="P164" s="249">
        <v>0</v>
      </c>
      <c r="Q164" s="133"/>
      <c r="R164" s="133"/>
      <c r="S164" s="91">
        <v>0</v>
      </c>
      <c r="T164" s="102"/>
      <c r="U164" s="250"/>
      <c r="V164" s="102"/>
      <c r="W164" s="104">
        <v>0</v>
      </c>
      <c r="X164" s="95"/>
      <c r="Y164" s="249"/>
      <c r="Z164" s="91">
        <v>0</v>
      </c>
      <c r="AA164" s="102"/>
      <c r="AB164" s="143">
        <v>1</v>
      </c>
      <c r="AC164" s="104">
        <v>0</v>
      </c>
      <c r="AD164" s="95"/>
      <c r="AE164" s="91">
        <v>0</v>
      </c>
      <c r="AF164" s="102"/>
      <c r="AG164" s="249"/>
      <c r="AH164" s="133"/>
      <c r="AI164" s="104"/>
      <c r="AJ164" s="91">
        <v>0</v>
      </c>
      <c r="AK164" s="249">
        <v>0</v>
      </c>
      <c r="AL164" s="95"/>
      <c r="AM164" s="91">
        <v>0</v>
      </c>
      <c r="AN164" s="148"/>
      <c r="AO164" s="237">
        <v>0</v>
      </c>
      <c r="AP164" s="237">
        <v>0</v>
      </c>
      <c r="AQ164" s="133">
        <v>0</v>
      </c>
      <c r="AR164" s="133">
        <v>0</v>
      </c>
      <c r="AS164" s="249"/>
      <c r="AT164" s="95"/>
      <c r="AU164" s="104"/>
      <c r="AV164" s="91">
        <v>0</v>
      </c>
      <c r="AW164" s="92"/>
      <c r="AX164" s="92"/>
    </row>
    <row r="165" spans="1:50" ht="21.75" customHeight="1" x14ac:dyDescent="0.3">
      <c r="A165" s="712" t="s">
        <v>689</v>
      </c>
      <c r="B165" s="646" t="s">
        <v>690</v>
      </c>
      <c r="C165" s="710" t="s">
        <v>691</v>
      </c>
      <c r="D165" s="37" t="s">
        <v>72</v>
      </c>
      <c r="E165" s="41">
        <f t="shared" si="0"/>
        <v>60</v>
      </c>
      <c r="F165" s="42">
        <f t="shared" si="1"/>
        <v>0</v>
      </c>
      <c r="G165" s="42">
        <f t="shared" si="2"/>
        <v>0</v>
      </c>
      <c r="H165" s="42">
        <f t="shared" si="3"/>
        <v>0</v>
      </c>
      <c r="I165" s="43">
        <f t="shared" si="4"/>
        <v>0</v>
      </c>
      <c r="J165" s="44">
        <f t="shared" si="5"/>
        <v>60</v>
      </c>
      <c r="K165" s="681">
        <f>(J165+(J166/5))</f>
        <v>60</v>
      </c>
      <c r="L165" s="649">
        <f>Nemzetközi!C272</f>
        <v>147</v>
      </c>
      <c r="M165" s="725"/>
      <c r="N165" s="651">
        <f>K165+(L165*2)+(M165*30)</f>
        <v>354</v>
      </c>
      <c r="O165" s="649">
        <f>IF(N165=0,"",RANK(N165,N:N,0))</f>
        <v>27</v>
      </c>
      <c r="P165" s="247">
        <v>0</v>
      </c>
      <c r="Q165" s="112"/>
      <c r="R165" s="112"/>
      <c r="S165" s="47">
        <v>0</v>
      </c>
      <c r="T165" s="59"/>
      <c r="U165" s="248"/>
      <c r="V165" s="59"/>
      <c r="W165" s="66">
        <v>0</v>
      </c>
      <c r="X165" s="53"/>
      <c r="Y165" s="247"/>
      <c r="Z165" s="47">
        <v>0</v>
      </c>
      <c r="AA165" s="59"/>
      <c r="AB165" s="122"/>
      <c r="AC165" s="66">
        <v>0</v>
      </c>
      <c r="AD165" s="53"/>
      <c r="AE165" s="47">
        <v>0</v>
      </c>
      <c r="AF165" s="59"/>
      <c r="AG165" s="247"/>
      <c r="AH165" s="112"/>
      <c r="AI165" s="66"/>
      <c r="AJ165" s="47">
        <v>0</v>
      </c>
      <c r="AK165" s="247">
        <v>0</v>
      </c>
      <c r="AL165" s="53"/>
      <c r="AM165" s="47">
        <v>0</v>
      </c>
      <c r="AN165" s="147"/>
      <c r="AO165" s="232">
        <v>0</v>
      </c>
      <c r="AP165" s="232">
        <v>0</v>
      </c>
      <c r="AQ165" s="112">
        <v>0</v>
      </c>
      <c r="AR165" s="112">
        <v>0</v>
      </c>
      <c r="AS165" s="247"/>
      <c r="AT165" s="53"/>
      <c r="AU165" s="66">
        <v>60</v>
      </c>
      <c r="AV165" s="47">
        <v>0</v>
      </c>
      <c r="AW165" s="49"/>
      <c r="AX165" s="49"/>
    </row>
    <row r="166" spans="1:50" ht="21.75" customHeight="1" x14ac:dyDescent="0.3">
      <c r="A166" s="713"/>
      <c r="B166" s="647"/>
      <c r="C166" s="711"/>
      <c r="D166" s="85" t="s">
        <v>103</v>
      </c>
      <c r="E166" s="41">
        <f t="shared" si="0"/>
        <v>0</v>
      </c>
      <c r="F166" s="42">
        <f t="shared" si="1"/>
        <v>0</v>
      </c>
      <c r="G166" s="42">
        <f t="shared" si="2"/>
        <v>0</v>
      </c>
      <c r="H166" s="42">
        <f t="shared" si="3"/>
        <v>0</v>
      </c>
      <c r="I166" s="43">
        <f t="shared" si="4"/>
        <v>0</v>
      </c>
      <c r="J166" s="89">
        <f t="shared" si="5"/>
        <v>0</v>
      </c>
      <c r="K166" s="670"/>
      <c r="L166" s="650"/>
      <c r="M166" s="670"/>
      <c r="N166" s="670"/>
      <c r="O166" s="670"/>
      <c r="P166" s="249">
        <v>0</v>
      </c>
      <c r="Q166" s="133"/>
      <c r="R166" s="133"/>
      <c r="S166" s="91">
        <v>0</v>
      </c>
      <c r="T166" s="102"/>
      <c r="U166" s="250"/>
      <c r="V166" s="102"/>
      <c r="W166" s="104">
        <v>0</v>
      </c>
      <c r="X166" s="95"/>
      <c r="Y166" s="249"/>
      <c r="Z166" s="91">
        <v>0</v>
      </c>
      <c r="AA166" s="102"/>
      <c r="AB166" s="143"/>
      <c r="AC166" s="104">
        <v>0</v>
      </c>
      <c r="AD166" s="95"/>
      <c r="AE166" s="91">
        <v>0</v>
      </c>
      <c r="AF166" s="102"/>
      <c r="AG166" s="249"/>
      <c r="AH166" s="133"/>
      <c r="AI166" s="104"/>
      <c r="AJ166" s="91">
        <v>0</v>
      </c>
      <c r="AK166" s="249">
        <v>0</v>
      </c>
      <c r="AL166" s="95"/>
      <c r="AM166" s="91">
        <v>0</v>
      </c>
      <c r="AN166" s="148"/>
      <c r="AO166" s="237">
        <v>0</v>
      </c>
      <c r="AP166" s="237">
        <v>0</v>
      </c>
      <c r="AQ166" s="133">
        <v>0</v>
      </c>
      <c r="AR166" s="133">
        <v>0</v>
      </c>
      <c r="AS166" s="249"/>
      <c r="AT166" s="95"/>
      <c r="AU166" s="104"/>
      <c r="AV166" s="91">
        <v>0</v>
      </c>
      <c r="AW166" s="92"/>
      <c r="AX166" s="92"/>
    </row>
    <row r="167" spans="1:50" ht="21.75" customHeight="1" x14ac:dyDescent="0.3">
      <c r="A167" s="712" t="s">
        <v>1501</v>
      </c>
      <c r="B167" s="646" t="s">
        <v>1502</v>
      </c>
      <c r="C167" s="710" t="s">
        <v>266</v>
      </c>
      <c r="D167" s="37" t="s">
        <v>72</v>
      </c>
      <c r="E167" s="41">
        <f t="shared" si="0"/>
        <v>40</v>
      </c>
      <c r="F167" s="42">
        <f t="shared" si="1"/>
        <v>40</v>
      </c>
      <c r="G167" s="42">
        <f t="shared" si="2"/>
        <v>40</v>
      </c>
      <c r="H167" s="42">
        <f t="shared" si="3"/>
        <v>15</v>
      </c>
      <c r="I167" s="43">
        <f t="shared" si="4"/>
        <v>10</v>
      </c>
      <c r="J167" s="44">
        <f t="shared" si="5"/>
        <v>145</v>
      </c>
      <c r="K167" s="681">
        <f>(J167+(J168/5))</f>
        <v>156</v>
      </c>
      <c r="L167" s="649"/>
      <c r="M167" s="723"/>
      <c r="N167" s="651">
        <f>K167+(L167*2)+(M167*30)</f>
        <v>156</v>
      </c>
      <c r="O167" s="649">
        <f>IF(N167=0,"",RANK(N167,N:N,0))</f>
        <v>53</v>
      </c>
      <c r="P167" s="247">
        <v>0</v>
      </c>
      <c r="Q167" s="112"/>
      <c r="R167" s="112">
        <v>10</v>
      </c>
      <c r="S167" s="47">
        <v>0</v>
      </c>
      <c r="T167" s="59"/>
      <c r="U167" s="248"/>
      <c r="V167" s="59"/>
      <c r="W167" s="66">
        <v>0</v>
      </c>
      <c r="X167" s="53"/>
      <c r="Y167" s="247"/>
      <c r="Z167" s="47">
        <v>0</v>
      </c>
      <c r="AA167" s="59"/>
      <c r="AB167" s="122"/>
      <c r="AC167" s="66">
        <v>0</v>
      </c>
      <c r="AD167" s="53">
        <v>40</v>
      </c>
      <c r="AE167" s="47">
        <v>0</v>
      </c>
      <c r="AF167" s="59"/>
      <c r="AG167" s="247"/>
      <c r="AH167" s="112"/>
      <c r="AI167" s="66"/>
      <c r="AJ167" s="47">
        <v>0</v>
      </c>
      <c r="AK167" s="247">
        <v>0</v>
      </c>
      <c r="AL167" s="53">
        <v>40</v>
      </c>
      <c r="AM167" s="47">
        <v>0</v>
      </c>
      <c r="AN167" s="147"/>
      <c r="AO167" s="232">
        <v>40</v>
      </c>
      <c r="AP167" s="232">
        <v>15</v>
      </c>
      <c r="AQ167" s="112">
        <v>0</v>
      </c>
      <c r="AR167" s="112">
        <v>0</v>
      </c>
      <c r="AS167" s="247"/>
      <c r="AT167" s="53"/>
      <c r="AU167" s="66"/>
      <c r="AV167" s="47">
        <v>0</v>
      </c>
      <c r="AW167" s="49"/>
      <c r="AX167" s="49"/>
    </row>
    <row r="168" spans="1:50" ht="21.75" customHeight="1" x14ac:dyDescent="0.3">
      <c r="A168" s="713"/>
      <c r="B168" s="647"/>
      <c r="C168" s="711"/>
      <c r="D168" s="85" t="s">
        <v>103</v>
      </c>
      <c r="E168" s="41">
        <f t="shared" si="0"/>
        <v>30</v>
      </c>
      <c r="F168" s="42">
        <f t="shared" si="1"/>
        <v>25</v>
      </c>
      <c r="G168" s="42">
        <f t="shared" si="2"/>
        <v>0</v>
      </c>
      <c r="H168" s="42">
        <f t="shared" si="3"/>
        <v>0</v>
      </c>
      <c r="I168" s="43">
        <f t="shared" si="4"/>
        <v>0</v>
      </c>
      <c r="J168" s="89">
        <f t="shared" si="5"/>
        <v>55</v>
      </c>
      <c r="K168" s="650"/>
      <c r="L168" s="650"/>
      <c r="M168" s="650"/>
      <c r="N168" s="650"/>
      <c r="O168" s="650"/>
      <c r="P168" s="249">
        <v>0</v>
      </c>
      <c r="Q168" s="133"/>
      <c r="R168" s="133">
        <v>30</v>
      </c>
      <c r="S168" s="91">
        <v>0</v>
      </c>
      <c r="T168" s="102"/>
      <c r="U168" s="250"/>
      <c r="V168" s="102"/>
      <c r="W168" s="104">
        <v>0</v>
      </c>
      <c r="X168" s="95"/>
      <c r="Y168" s="249"/>
      <c r="Z168" s="91">
        <v>0</v>
      </c>
      <c r="AA168" s="102"/>
      <c r="AB168" s="143"/>
      <c r="AC168" s="104">
        <v>0</v>
      </c>
      <c r="AD168" s="95"/>
      <c r="AE168" s="91">
        <v>0</v>
      </c>
      <c r="AF168" s="102"/>
      <c r="AG168" s="249"/>
      <c r="AH168" s="133"/>
      <c r="AI168" s="104"/>
      <c r="AJ168" s="91">
        <v>0</v>
      </c>
      <c r="AK168" s="249">
        <v>0</v>
      </c>
      <c r="AL168" s="95"/>
      <c r="AM168" s="91">
        <v>0</v>
      </c>
      <c r="AN168" s="148"/>
      <c r="AO168" s="237">
        <v>25</v>
      </c>
      <c r="AP168" s="237">
        <v>0</v>
      </c>
      <c r="AQ168" s="133">
        <v>0</v>
      </c>
      <c r="AR168" s="133">
        <v>0</v>
      </c>
      <c r="AS168" s="249"/>
      <c r="AT168" s="95"/>
      <c r="AU168" s="104"/>
      <c r="AV168" s="91">
        <v>0</v>
      </c>
      <c r="AW168" s="92"/>
      <c r="AX168" s="92"/>
    </row>
    <row r="169" spans="1:50" ht="21.75" customHeight="1" x14ac:dyDescent="0.3">
      <c r="A169" s="712" t="s">
        <v>705</v>
      </c>
      <c r="B169" s="646" t="s">
        <v>707</v>
      </c>
      <c r="C169" s="710" t="s">
        <v>320</v>
      </c>
      <c r="D169" s="37" t="s">
        <v>72</v>
      </c>
      <c r="E169" s="41">
        <f t="shared" si="0"/>
        <v>0</v>
      </c>
      <c r="F169" s="42">
        <f t="shared" si="1"/>
        <v>0</v>
      </c>
      <c r="G169" s="42">
        <f t="shared" si="2"/>
        <v>0</v>
      </c>
      <c r="H169" s="42">
        <f t="shared" si="3"/>
        <v>0</v>
      </c>
      <c r="I169" s="43">
        <f t="shared" si="4"/>
        <v>0</v>
      </c>
      <c r="J169" s="44">
        <f t="shared" si="5"/>
        <v>0</v>
      </c>
      <c r="K169" s="681">
        <f>(J169+(J170/5))</f>
        <v>0</v>
      </c>
      <c r="L169" s="649">
        <f>Nemzetközi!C273</f>
        <v>60</v>
      </c>
      <c r="M169" s="724"/>
      <c r="N169" s="651">
        <f>K169+(L169*2)+(M169*30)</f>
        <v>120</v>
      </c>
      <c r="O169" s="649">
        <f>IF(N169=0,"",RANK(N169,N:N,0))</f>
        <v>59</v>
      </c>
      <c r="P169" s="247">
        <v>0</v>
      </c>
      <c r="Q169" s="305"/>
      <c r="R169" s="305"/>
      <c r="S169" s="47">
        <v>0</v>
      </c>
      <c r="T169" s="59"/>
      <c r="U169" s="306"/>
      <c r="V169" s="59"/>
      <c r="W169" s="66">
        <v>0</v>
      </c>
      <c r="X169" s="172"/>
      <c r="Y169" s="247"/>
      <c r="Z169" s="47">
        <v>0</v>
      </c>
      <c r="AA169" s="59"/>
      <c r="AB169" s="201"/>
      <c r="AC169" s="66">
        <v>0</v>
      </c>
      <c r="AD169" s="172"/>
      <c r="AE169" s="47">
        <v>0</v>
      </c>
      <c r="AF169" s="59"/>
      <c r="AG169" s="247"/>
      <c r="AH169" s="305"/>
      <c r="AI169" s="66"/>
      <c r="AJ169" s="47">
        <v>0</v>
      </c>
      <c r="AK169" s="247">
        <v>0</v>
      </c>
      <c r="AL169" s="172"/>
      <c r="AM169" s="47">
        <v>0</v>
      </c>
      <c r="AN169" s="147"/>
      <c r="AO169" s="232">
        <v>0</v>
      </c>
      <c r="AP169" s="232">
        <v>0</v>
      </c>
      <c r="AQ169" s="112">
        <v>0</v>
      </c>
      <c r="AR169" s="112">
        <v>0</v>
      </c>
      <c r="AS169" s="247"/>
      <c r="AT169" s="172"/>
      <c r="AU169" s="66"/>
      <c r="AV169" s="47">
        <v>0</v>
      </c>
      <c r="AW169" s="265"/>
      <c r="AX169" s="265"/>
    </row>
    <row r="170" spans="1:50" ht="21.75" customHeight="1" x14ac:dyDescent="0.3">
      <c r="A170" s="713"/>
      <c r="B170" s="647"/>
      <c r="C170" s="711"/>
      <c r="D170" s="85" t="s">
        <v>103</v>
      </c>
      <c r="E170" s="41">
        <f t="shared" si="0"/>
        <v>0</v>
      </c>
      <c r="F170" s="42">
        <f t="shared" si="1"/>
        <v>0</v>
      </c>
      <c r="G170" s="42">
        <f t="shared" si="2"/>
        <v>0</v>
      </c>
      <c r="H170" s="42">
        <f t="shared" si="3"/>
        <v>0</v>
      </c>
      <c r="I170" s="43">
        <f t="shared" si="4"/>
        <v>0</v>
      </c>
      <c r="J170" s="89">
        <f t="shared" si="5"/>
        <v>0</v>
      </c>
      <c r="K170" s="650"/>
      <c r="L170" s="650"/>
      <c r="M170" s="650"/>
      <c r="N170" s="650"/>
      <c r="O170" s="650"/>
      <c r="P170" s="249">
        <v>0</v>
      </c>
      <c r="Q170" s="307"/>
      <c r="R170" s="307"/>
      <c r="S170" s="91">
        <v>0</v>
      </c>
      <c r="T170" s="102"/>
      <c r="U170" s="308"/>
      <c r="V170" s="102"/>
      <c r="W170" s="104">
        <v>0</v>
      </c>
      <c r="X170" s="180"/>
      <c r="Y170" s="249"/>
      <c r="Z170" s="91">
        <v>0</v>
      </c>
      <c r="AA170" s="102"/>
      <c r="AB170" s="210"/>
      <c r="AC170" s="104">
        <v>0</v>
      </c>
      <c r="AD170" s="180"/>
      <c r="AE170" s="91">
        <v>0</v>
      </c>
      <c r="AF170" s="102"/>
      <c r="AG170" s="249"/>
      <c r="AH170" s="307"/>
      <c r="AI170" s="104"/>
      <c r="AJ170" s="91">
        <v>0</v>
      </c>
      <c r="AK170" s="249">
        <v>0</v>
      </c>
      <c r="AL170" s="180"/>
      <c r="AM170" s="91">
        <v>0</v>
      </c>
      <c r="AN170" s="148"/>
      <c r="AO170" s="237">
        <v>0</v>
      </c>
      <c r="AP170" s="237">
        <v>0</v>
      </c>
      <c r="AQ170" s="133">
        <v>0</v>
      </c>
      <c r="AR170" s="133">
        <v>0</v>
      </c>
      <c r="AS170" s="249"/>
      <c r="AT170" s="180"/>
      <c r="AU170" s="104"/>
      <c r="AV170" s="91">
        <v>0</v>
      </c>
      <c r="AW170" s="270"/>
      <c r="AX170" s="270"/>
    </row>
    <row r="171" spans="1:50" ht="21.75" customHeight="1" x14ac:dyDescent="0.3">
      <c r="A171" s="712" t="s">
        <v>1515</v>
      </c>
      <c r="B171" s="646" t="s">
        <v>1517</v>
      </c>
      <c r="C171" s="710" t="s">
        <v>338</v>
      </c>
      <c r="D171" s="37" t="s">
        <v>72</v>
      </c>
      <c r="E171" s="41">
        <f t="shared" si="0"/>
        <v>0</v>
      </c>
      <c r="F171" s="42">
        <f t="shared" si="1"/>
        <v>0</v>
      </c>
      <c r="G171" s="42">
        <f t="shared" si="2"/>
        <v>0</v>
      </c>
      <c r="H171" s="42">
        <f t="shared" si="3"/>
        <v>0</v>
      </c>
      <c r="I171" s="43">
        <f t="shared" si="4"/>
        <v>0</v>
      </c>
      <c r="J171" s="44">
        <f t="shared" si="5"/>
        <v>0</v>
      </c>
      <c r="K171" s="681">
        <f>(J171+(J172/5))</f>
        <v>0</v>
      </c>
      <c r="L171" s="649"/>
      <c r="M171" s="723"/>
      <c r="N171" s="651">
        <f>K171+(L171*2)+(M171*30)</f>
        <v>0</v>
      </c>
      <c r="O171" s="649" t="str">
        <f>IF(N171=0,"",RANK(N171,N:N,0))</f>
        <v/>
      </c>
      <c r="P171" s="247">
        <v>0</v>
      </c>
      <c r="Q171" s="112"/>
      <c r="R171" s="112"/>
      <c r="S171" s="47">
        <v>0</v>
      </c>
      <c r="T171" s="59"/>
      <c r="U171" s="248"/>
      <c r="V171" s="59"/>
      <c r="W171" s="66">
        <v>0</v>
      </c>
      <c r="X171" s="53"/>
      <c r="Y171" s="247"/>
      <c r="Z171" s="47">
        <v>0</v>
      </c>
      <c r="AA171" s="59"/>
      <c r="AB171" s="122"/>
      <c r="AC171" s="66">
        <v>0</v>
      </c>
      <c r="AD171" s="53"/>
      <c r="AE171" s="47">
        <v>0</v>
      </c>
      <c r="AF171" s="59"/>
      <c r="AG171" s="247"/>
      <c r="AH171" s="112"/>
      <c r="AI171" s="66"/>
      <c r="AJ171" s="47">
        <v>0</v>
      </c>
      <c r="AK171" s="247">
        <v>0</v>
      </c>
      <c r="AL171" s="53"/>
      <c r="AM171" s="47">
        <v>0</v>
      </c>
      <c r="AN171" s="147"/>
      <c r="AO171" s="232">
        <v>0</v>
      </c>
      <c r="AP171" s="232">
        <v>0</v>
      </c>
      <c r="AQ171" s="112">
        <v>0</v>
      </c>
      <c r="AR171" s="112">
        <v>0</v>
      </c>
      <c r="AS171" s="247"/>
      <c r="AT171" s="53"/>
      <c r="AU171" s="66"/>
      <c r="AV171" s="47">
        <v>0</v>
      </c>
      <c r="AW171" s="49"/>
      <c r="AX171" s="49"/>
    </row>
    <row r="172" spans="1:50" ht="21.75" customHeight="1" x14ac:dyDescent="0.3">
      <c r="A172" s="713"/>
      <c r="B172" s="647"/>
      <c r="C172" s="711"/>
      <c r="D172" s="85" t="s">
        <v>103</v>
      </c>
      <c r="E172" s="41">
        <f t="shared" si="0"/>
        <v>0</v>
      </c>
      <c r="F172" s="42">
        <f t="shared" si="1"/>
        <v>0</v>
      </c>
      <c r="G172" s="42">
        <f t="shared" si="2"/>
        <v>0</v>
      </c>
      <c r="H172" s="42">
        <f t="shared" si="3"/>
        <v>0</v>
      </c>
      <c r="I172" s="43">
        <f t="shared" si="4"/>
        <v>0</v>
      </c>
      <c r="J172" s="89">
        <f t="shared" si="5"/>
        <v>0</v>
      </c>
      <c r="K172" s="650"/>
      <c r="L172" s="650"/>
      <c r="M172" s="650"/>
      <c r="N172" s="650"/>
      <c r="O172" s="650"/>
      <c r="P172" s="249">
        <v>0</v>
      </c>
      <c r="Q172" s="133"/>
      <c r="R172" s="133"/>
      <c r="S172" s="91">
        <v>0</v>
      </c>
      <c r="T172" s="102"/>
      <c r="U172" s="250"/>
      <c r="V172" s="102"/>
      <c r="W172" s="104">
        <v>0</v>
      </c>
      <c r="X172" s="95"/>
      <c r="Y172" s="249"/>
      <c r="Z172" s="91">
        <v>0</v>
      </c>
      <c r="AA172" s="102"/>
      <c r="AB172" s="143"/>
      <c r="AC172" s="104">
        <v>0</v>
      </c>
      <c r="AD172" s="95"/>
      <c r="AE172" s="91">
        <v>0</v>
      </c>
      <c r="AF172" s="102"/>
      <c r="AG172" s="249"/>
      <c r="AH172" s="133"/>
      <c r="AI172" s="104"/>
      <c r="AJ172" s="91">
        <v>0</v>
      </c>
      <c r="AK172" s="249">
        <v>0</v>
      </c>
      <c r="AL172" s="95"/>
      <c r="AM172" s="91">
        <v>0</v>
      </c>
      <c r="AN172" s="148"/>
      <c r="AO172" s="237">
        <v>0</v>
      </c>
      <c r="AP172" s="237">
        <v>0</v>
      </c>
      <c r="AQ172" s="133">
        <v>0</v>
      </c>
      <c r="AR172" s="133">
        <v>0</v>
      </c>
      <c r="AS172" s="249"/>
      <c r="AT172" s="95"/>
      <c r="AU172" s="104"/>
      <c r="AV172" s="91">
        <v>0</v>
      </c>
      <c r="AW172" s="92"/>
      <c r="AX172" s="92"/>
    </row>
    <row r="173" spans="1:50" ht="21.75" customHeight="1" x14ac:dyDescent="0.3">
      <c r="A173" s="712" t="s">
        <v>1523</v>
      </c>
      <c r="B173" s="646" t="s">
        <v>1524</v>
      </c>
      <c r="C173" s="710" t="s">
        <v>338</v>
      </c>
      <c r="D173" s="37" t="s">
        <v>72</v>
      </c>
      <c r="E173" s="41">
        <f t="shared" si="0"/>
        <v>350</v>
      </c>
      <c r="F173" s="42">
        <f t="shared" si="1"/>
        <v>104</v>
      </c>
      <c r="G173" s="42">
        <f t="shared" si="2"/>
        <v>0</v>
      </c>
      <c r="H173" s="42">
        <f t="shared" si="3"/>
        <v>0</v>
      </c>
      <c r="I173" s="43">
        <f t="shared" si="4"/>
        <v>0</v>
      </c>
      <c r="J173" s="44">
        <f t="shared" si="5"/>
        <v>454</v>
      </c>
      <c r="K173" s="681">
        <f>(J173+(J174/5))</f>
        <v>568</v>
      </c>
      <c r="L173" s="649">
        <f>Nemzetközi!C277</f>
        <v>295</v>
      </c>
      <c r="M173" s="723">
        <f>Nemzetközi!D277</f>
        <v>100</v>
      </c>
      <c r="N173" s="651">
        <f>K173+(L173*2)+(M173*30)</f>
        <v>4158</v>
      </c>
      <c r="O173" s="649">
        <f>IF(N173=0,"",RANK(N173,N:N,0))</f>
        <v>2</v>
      </c>
      <c r="P173" s="247">
        <v>0</v>
      </c>
      <c r="Q173" s="112"/>
      <c r="R173" s="112"/>
      <c r="S173" s="47">
        <v>0</v>
      </c>
      <c r="T173" s="59"/>
      <c r="U173" s="248"/>
      <c r="V173" s="59"/>
      <c r="W173" s="66">
        <v>0</v>
      </c>
      <c r="X173" s="53"/>
      <c r="Y173" s="247"/>
      <c r="Z173" s="47">
        <v>0</v>
      </c>
      <c r="AA173" s="59"/>
      <c r="AB173" s="122">
        <v>104</v>
      </c>
      <c r="AC173" s="66">
        <v>0</v>
      </c>
      <c r="AD173" s="53"/>
      <c r="AE173" s="47">
        <v>0</v>
      </c>
      <c r="AF173" s="59"/>
      <c r="AG173" s="247"/>
      <c r="AH173" s="112">
        <v>350</v>
      </c>
      <c r="AI173" s="66"/>
      <c r="AJ173" s="47">
        <v>0</v>
      </c>
      <c r="AK173" s="247">
        <v>0</v>
      </c>
      <c r="AL173" s="53"/>
      <c r="AM173" s="47">
        <v>0</v>
      </c>
      <c r="AN173" s="147"/>
      <c r="AO173" s="232">
        <v>0</v>
      </c>
      <c r="AP173" s="232">
        <v>0</v>
      </c>
      <c r="AQ173" s="112">
        <v>0</v>
      </c>
      <c r="AR173" s="112">
        <v>0</v>
      </c>
      <c r="AS173" s="247"/>
      <c r="AT173" s="53"/>
      <c r="AU173" s="66"/>
      <c r="AV173" s="47">
        <v>0</v>
      </c>
      <c r="AW173" s="49"/>
      <c r="AX173" s="49"/>
    </row>
    <row r="174" spans="1:50" ht="21.75" customHeight="1" x14ac:dyDescent="0.3">
      <c r="A174" s="713"/>
      <c r="B174" s="647"/>
      <c r="C174" s="711"/>
      <c r="D174" s="85" t="s">
        <v>103</v>
      </c>
      <c r="E174" s="41">
        <f t="shared" si="0"/>
        <v>500</v>
      </c>
      <c r="F174" s="42">
        <f t="shared" si="1"/>
        <v>70</v>
      </c>
      <c r="G174" s="42">
        <f t="shared" si="2"/>
        <v>0</v>
      </c>
      <c r="H174" s="42">
        <f t="shared" si="3"/>
        <v>0</v>
      </c>
      <c r="I174" s="43">
        <f t="shared" si="4"/>
        <v>0</v>
      </c>
      <c r="J174" s="89">
        <f t="shared" si="5"/>
        <v>570</v>
      </c>
      <c r="K174" s="650"/>
      <c r="L174" s="650"/>
      <c r="M174" s="650"/>
      <c r="N174" s="650"/>
      <c r="O174" s="650"/>
      <c r="P174" s="249">
        <v>0</v>
      </c>
      <c r="Q174" s="133"/>
      <c r="R174" s="133"/>
      <c r="S174" s="91">
        <v>0</v>
      </c>
      <c r="T174" s="102"/>
      <c r="U174" s="250"/>
      <c r="V174" s="102"/>
      <c r="W174" s="104">
        <v>0</v>
      </c>
      <c r="X174" s="95"/>
      <c r="Y174" s="249"/>
      <c r="Z174" s="91">
        <v>0</v>
      </c>
      <c r="AA174" s="102"/>
      <c r="AB174" s="143">
        <v>70</v>
      </c>
      <c r="AC174" s="104">
        <v>0</v>
      </c>
      <c r="AD174" s="95"/>
      <c r="AE174" s="91">
        <v>0</v>
      </c>
      <c r="AF174" s="102"/>
      <c r="AG174" s="249"/>
      <c r="AH174" s="133">
        <v>500</v>
      </c>
      <c r="AI174" s="104"/>
      <c r="AJ174" s="91">
        <v>0</v>
      </c>
      <c r="AK174" s="249">
        <v>0</v>
      </c>
      <c r="AL174" s="95"/>
      <c r="AM174" s="91">
        <v>0</v>
      </c>
      <c r="AN174" s="148"/>
      <c r="AO174" s="237">
        <v>0</v>
      </c>
      <c r="AP174" s="237">
        <v>0</v>
      </c>
      <c r="AQ174" s="133">
        <v>0</v>
      </c>
      <c r="AR174" s="133">
        <v>0</v>
      </c>
      <c r="AS174" s="249"/>
      <c r="AT174" s="95"/>
      <c r="AU174" s="104"/>
      <c r="AV174" s="91">
        <v>0</v>
      </c>
      <c r="AW174" s="92"/>
      <c r="AX174" s="92"/>
    </row>
    <row r="175" spans="1:50" ht="21.75" customHeight="1" x14ac:dyDescent="0.3">
      <c r="A175" s="712" t="s">
        <v>732</v>
      </c>
      <c r="B175" s="646" t="s">
        <v>733</v>
      </c>
      <c r="C175" s="710" t="s">
        <v>81</v>
      </c>
      <c r="D175" s="37" t="s">
        <v>72</v>
      </c>
      <c r="E175" s="41">
        <f t="shared" si="0"/>
        <v>25</v>
      </c>
      <c r="F175" s="42">
        <f t="shared" si="1"/>
        <v>25</v>
      </c>
      <c r="G175" s="42">
        <f t="shared" si="2"/>
        <v>25</v>
      </c>
      <c r="H175" s="42">
        <f t="shared" si="3"/>
        <v>25</v>
      </c>
      <c r="I175" s="43">
        <f t="shared" si="4"/>
        <v>25</v>
      </c>
      <c r="J175" s="44">
        <f t="shared" si="5"/>
        <v>125</v>
      </c>
      <c r="K175" s="681">
        <f>(J175+(J176/5))</f>
        <v>153</v>
      </c>
      <c r="L175" s="649"/>
      <c r="M175" s="723"/>
      <c r="N175" s="651">
        <f>K175+(L175*2)+(M175*30)</f>
        <v>153</v>
      </c>
      <c r="O175" s="649">
        <f>IF(N175=0,"",RANK(N175,N:N,0))</f>
        <v>54</v>
      </c>
      <c r="P175" s="247">
        <v>0</v>
      </c>
      <c r="Q175" s="112"/>
      <c r="R175" s="112"/>
      <c r="S175" s="47">
        <v>0</v>
      </c>
      <c r="T175" s="59"/>
      <c r="U175" s="248"/>
      <c r="V175" s="59">
        <v>3</v>
      </c>
      <c r="W175" s="66">
        <v>0</v>
      </c>
      <c r="X175" s="53"/>
      <c r="Y175" s="247"/>
      <c r="Z175" s="47">
        <v>0</v>
      </c>
      <c r="AA175" s="59"/>
      <c r="AB175" s="122"/>
      <c r="AC175" s="66">
        <v>0</v>
      </c>
      <c r="AD175" s="53"/>
      <c r="AE175" s="47">
        <v>25</v>
      </c>
      <c r="AF175" s="59">
        <v>15</v>
      </c>
      <c r="AG175" s="247"/>
      <c r="AH175" s="112"/>
      <c r="AI175" s="66">
        <v>25</v>
      </c>
      <c r="AJ175" s="47">
        <v>15</v>
      </c>
      <c r="AK175" s="247">
        <v>25</v>
      </c>
      <c r="AL175" s="53"/>
      <c r="AM175" s="47">
        <v>0</v>
      </c>
      <c r="AN175" s="147">
        <v>25</v>
      </c>
      <c r="AO175" s="232">
        <v>0</v>
      </c>
      <c r="AP175" s="232">
        <v>0</v>
      </c>
      <c r="AQ175" s="112">
        <v>0</v>
      </c>
      <c r="AR175" s="112">
        <v>0</v>
      </c>
      <c r="AS175" s="247"/>
      <c r="AT175" s="53">
        <v>5</v>
      </c>
      <c r="AU175" s="66">
        <v>25</v>
      </c>
      <c r="AV175" s="47">
        <v>0</v>
      </c>
      <c r="AW175" s="49"/>
      <c r="AX175" s="49"/>
    </row>
    <row r="176" spans="1:50" ht="21.75" customHeight="1" x14ac:dyDescent="0.3">
      <c r="A176" s="713"/>
      <c r="B176" s="647"/>
      <c r="C176" s="711"/>
      <c r="D176" s="85" t="s">
        <v>103</v>
      </c>
      <c r="E176" s="41">
        <f t="shared" si="0"/>
        <v>100</v>
      </c>
      <c r="F176" s="42">
        <f t="shared" si="1"/>
        <v>40</v>
      </c>
      <c r="G176" s="42">
        <f t="shared" si="2"/>
        <v>0</v>
      </c>
      <c r="H176" s="42">
        <f t="shared" si="3"/>
        <v>0</v>
      </c>
      <c r="I176" s="43">
        <f t="shared" si="4"/>
        <v>0</v>
      </c>
      <c r="J176" s="89">
        <f t="shared" si="5"/>
        <v>140</v>
      </c>
      <c r="K176" s="650"/>
      <c r="L176" s="650"/>
      <c r="M176" s="650"/>
      <c r="N176" s="650"/>
      <c r="O176" s="650"/>
      <c r="P176" s="249">
        <v>0</v>
      </c>
      <c r="Q176" s="133"/>
      <c r="R176" s="133"/>
      <c r="S176" s="91">
        <v>0</v>
      </c>
      <c r="T176" s="102"/>
      <c r="U176" s="250"/>
      <c r="V176" s="102"/>
      <c r="W176" s="104">
        <v>0</v>
      </c>
      <c r="X176" s="95"/>
      <c r="Y176" s="249"/>
      <c r="Z176" s="91">
        <v>0</v>
      </c>
      <c r="AA176" s="102"/>
      <c r="AB176" s="143"/>
      <c r="AC176" s="104">
        <v>0</v>
      </c>
      <c r="AD176" s="95"/>
      <c r="AE176" s="91">
        <v>0</v>
      </c>
      <c r="AF176" s="102"/>
      <c r="AG176" s="249"/>
      <c r="AH176" s="133"/>
      <c r="AI176" s="104">
        <v>100</v>
      </c>
      <c r="AJ176" s="91">
        <v>0</v>
      </c>
      <c r="AK176" s="249">
        <v>0</v>
      </c>
      <c r="AL176" s="95"/>
      <c r="AM176" s="91">
        <v>0</v>
      </c>
      <c r="AN176" s="148">
        <v>40</v>
      </c>
      <c r="AO176" s="237">
        <v>0</v>
      </c>
      <c r="AP176" s="237">
        <v>0</v>
      </c>
      <c r="AQ176" s="133">
        <v>0</v>
      </c>
      <c r="AR176" s="133">
        <v>0</v>
      </c>
      <c r="AS176" s="249"/>
      <c r="AT176" s="95"/>
      <c r="AU176" s="104"/>
      <c r="AV176" s="91">
        <v>0</v>
      </c>
      <c r="AW176" s="92"/>
      <c r="AX176" s="92"/>
    </row>
    <row r="177" spans="1:50" ht="21.75" customHeight="1" x14ac:dyDescent="0.3">
      <c r="A177" s="712" t="s">
        <v>1537</v>
      </c>
      <c r="B177" s="646" t="s">
        <v>1538</v>
      </c>
      <c r="C177" s="710" t="s">
        <v>419</v>
      </c>
      <c r="D177" s="37" t="s">
        <v>72</v>
      </c>
      <c r="E177" s="41">
        <f t="shared" si="0"/>
        <v>120</v>
      </c>
      <c r="F177" s="42">
        <f t="shared" si="1"/>
        <v>100</v>
      </c>
      <c r="G177" s="42">
        <f t="shared" si="2"/>
        <v>100</v>
      </c>
      <c r="H177" s="42">
        <f t="shared" si="3"/>
        <v>40</v>
      </c>
      <c r="I177" s="43">
        <f t="shared" si="4"/>
        <v>40</v>
      </c>
      <c r="J177" s="44">
        <f t="shared" si="5"/>
        <v>400</v>
      </c>
      <c r="K177" s="681">
        <f>(J177+(J178/5))</f>
        <v>420.6</v>
      </c>
      <c r="L177" s="649">
        <f>Nemzetközi!C278</f>
        <v>122</v>
      </c>
      <c r="M177" s="723">
        <f>Nemzetközi!D278</f>
        <v>0</v>
      </c>
      <c r="N177" s="651">
        <f>K177+(L177*2)+(M177*30)</f>
        <v>664.6</v>
      </c>
      <c r="O177" s="649">
        <f>IF(N177=0,"",RANK(N177,N:N,0))</f>
        <v>18</v>
      </c>
      <c r="P177" s="247">
        <v>25</v>
      </c>
      <c r="Q177" s="112"/>
      <c r="R177" s="112"/>
      <c r="S177" s="47">
        <v>40</v>
      </c>
      <c r="T177" s="59"/>
      <c r="U177" s="248">
        <v>120</v>
      </c>
      <c r="V177" s="59"/>
      <c r="W177" s="66">
        <v>0</v>
      </c>
      <c r="X177" s="53">
        <v>40</v>
      </c>
      <c r="Y177" s="247"/>
      <c r="Z177" s="47">
        <v>0</v>
      </c>
      <c r="AA177" s="59"/>
      <c r="AB177" s="122">
        <v>22</v>
      </c>
      <c r="AC177" s="66">
        <v>0</v>
      </c>
      <c r="AD177" s="53"/>
      <c r="AE177" s="170">
        <v>0</v>
      </c>
      <c r="AF177" s="59"/>
      <c r="AG177" s="247"/>
      <c r="AH177" s="112">
        <v>100</v>
      </c>
      <c r="AI177" s="66">
        <v>100</v>
      </c>
      <c r="AJ177" s="47">
        <v>0</v>
      </c>
      <c r="AK177" s="276">
        <v>0</v>
      </c>
      <c r="AL177" s="53"/>
      <c r="AM177" s="47">
        <v>0</v>
      </c>
      <c r="AN177" s="147">
        <v>25</v>
      </c>
      <c r="AO177" s="232">
        <v>0</v>
      </c>
      <c r="AP177" s="232">
        <v>0</v>
      </c>
      <c r="AQ177" s="112">
        <v>0</v>
      </c>
      <c r="AR177" s="112">
        <v>14</v>
      </c>
      <c r="AS177" s="276"/>
      <c r="AT177" s="53"/>
      <c r="AU177" s="66"/>
      <c r="AV177" s="47">
        <v>0</v>
      </c>
      <c r="AW177" s="49"/>
      <c r="AX177" s="49"/>
    </row>
    <row r="178" spans="1:50" ht="21.75" customHeight="1" x14ac:dyDescent="0.3">
      <c r="A178" s="713"/>
      <c r="B178" s="647"/>
      <c r="C178" s="711"/>
      <c r="D178" s="85" t="s">
        <v>103</v>
      </c>
      <c r="E178" s="41">
        <f t="shared" si="0"/>
        <v>60</v>
      </c>
      <c r="F178" s="42">
        <f t="shared" si="1"/>
        <v>25</v>
      </c>
      <c r="G178" s="42">
        <f t="shared" si="2"/>
        <v>18</v>
      </c>
      <c r="H178" s="42">
        <f t="shared" si="3"/>
        <v>0</v>
      </c>
      <c r="I178" s="43">
        <f t="shared" si="4"/>
        <v>0</v>
      </c>
      <c r="J178" s="89">
        <f t="shared" si="5"/>
        <v>103</v>
      </c>
      <c r="K178" s="650"/>
      <c r="L178" s="670"/>
      <c r="M178" s="670"/>
      <c r="N178" s="650"/>
      <c r="O178" s="650"/>
      <c r="P178" s="249">
        <v>0</v>
      </c>
      <c r="Q178" s="133"/>
      <c r="R178" s="133"/>
      <c r="S178" s="91">
        <v>0</v>
      </c>
      <c r="T178" s="102"/>
      <c r="U178" s="250">
        <v>25</v>
      </c>
      <c r="V178" s="102"/>
      <c r="W178" s="104">
        <v>0</v>
      </c>
      <c r="X178" s="95"/>
      <c r="Y178" s="249"/>
      <c r="Z178" s="91">
        <v>0</v>
      </c>
      <c r="AA178" s="102"/>
      <c r="AB178" s="143">
        <v>18</v>
      </c>
      <c r="AC178" s="104">
        <v>0</v>
      </c>
      <c r="AD178" s="95"/>
      <c r="AE178" s="178">
        <v>0</v>
      </c>
      <c r="AF178" s="102"/>
      <c r="AG178" s="249"/>
      <c r="AH178" s="133">
        <v>60</v>
      </c>
      <c r="AI178" s="104"/>
      <c r="AJ178" s="91">
        <v>0</v>
      </c>
      <c r="AK178" s="279">
        <v>0</v>
      </c>
      <c r="AL178" s="95"/>
      <c r="AM178" s="91">
        <v>0</v>
      </c>
      <c r="AN178" s="148"/>
      <c r="AO178" s="237">
        <v>0</v>
      </c>
      <c r="AP178" s="237">
        <v>0</v>
      </c>
      <c r="AQ178" s="133">
        <v>0</v>
      </c>
      <c r="AR178" s="133">
        <v>0</v>
      </c>
      <c r="AS178" s="279"/>
      <c r="AT178" s="95"/>
      <c r="AU178" s="104"/>
      <c r="AV178" s="91">
        <v>0</v>
      </c>
      <c r="AW178" s="92"/>
      <c r="AX178" s="92"/>
    </row>
    <row r="179" spans="1:50" ht="21.75" customHeight="1" x14ac:dyDescent="0.3">
      <c r="A179" s="712" t="s">
        <v>743</v>
      </c>
      <c r="B179" s="646" t="s">
        <v>744</v>
      </c>
      <c r="C179" s="710" t="s">
        <v>81</v>
      </c>
      <c r="D179" s="37" t="s">
        <v>72</v>
      </c>
      <c r="E179" s="41">
        <f t="shared" si="0"/>
        <v>60</v>
      </c>
      <c r="F179" s="42">
        <f t="shared" si="1"/>
        <v>25</v>
      </c>
      <c r="G179" s="42">
        <f t="shared" si="2"/>
        <v>5</v>
      </c>
      <c r="H179" s="42">
        <f t="shared" si="3"/>
        <v>5</v>
      </c>
      <c r="I179" s="43">
        <f t="shared" si="4"/>
        <v>5</v>
      </c>
      <c r="J179" s="44">
        <f t="shared" si="5"/>
        <v>100</v>
      </c>
      <c r="K179" s="681">
        <f>(J179+(J180/5))</f>
        <v>108</v>
      </c>
      <c r="L179" s="649"/>
      <c r="M179" s="723"/>
      <c r="N179" s="651">
        <f>K179+(L179*2)+(M179*30)</f>
        <v>108</v>
      </c>
      <c r="O179" s="649">
        <f>IF(N179=0,"",RANK(N179,N:N,0))</f>
        <v>63</v>
      </c>
      <c r="P179" s="247">
        <v>0</v>
      </c>
      <c r="Q179" s="112"/>
      <c r="R179" s="112"/>
      <c r="S179" s="47">
        <v>0</v>
      </c>
      <c r="T179" s="59"/>
      <c r="U179" s="248"/>
      <c r="V179" s="59"/>
      <c r="W179" s="66">
        <v>0</v>
      </c>
      <c r="X179" s="53"/>
      <c r="Y179" s="247"/>
      <c r="Z179" s="47">
        <v>0</v>
      </c>
      <c r="AA179" s="59"/>
      <c r="AB179" s="122"/>
      <c r="AC179" s="66">
        <v>0</v>
      </c>
      <c r="AD179" s="53"/>
      <c r="AE179" s="47">
        <v>0</v>
      </c>
      <c r="AF179" s="59"/>
      <c r="AG179" s="247"/>
      <c r="AH179" s="112"/>
      <c r="AI179" s="66">
        <v>60</v>
      </c>
      <c r="AJ179" s="47">
        <v>25</v>
      </c>
      <c r="AK179" s="247">
        <v>5</v>
      </c>
      <c r="AL179" s="53">
        <v>5</v>
      </c>
      <c r="AM179" s="47">
        <v>0</v>
      </c>
      <c r="AN179" s="147"/>
      <c r="AO179" s="232">
        <v>0</v>
      </c>
      <c r="AP179" s="232">
        <v>0</v>
      </c>
      <c r="AQ179" s="112">
        <v>0</v>
      </c>
      <c r="AR179" s="112">
        <v>0</v>
      </c>
      <c r="AS179" s="247">
        <v>5</v>
      </c>
      <c r="AT179" s="53"/>
      <c r="AU179" s="66"/>
      <c r="AV179" s="47">
        <v>0</v>
      </c>
      <c r="AW179" s="49"/>
      <c r="AX179" s="49"/>
    </row>
    <row r="180" spans="1:50" ht="21.75" customHeight="1" x14ac:dyDescent="0.3">
      <c r="A180" s="713"/>
      <c r="B180" s="647"/>
      <c r="C180" s="711"/>
      <c r="D180" s="85" t="s">
        <v>103</v>
      </c>
      <c r="E180" s="41">
        <f t="shared" si="0"/>
        <v>40</v>
      </c>
      <c r="F180" s="42">
        <f t="shared" si="1"/>
        <v>0</v>
      </c>
      <c r="G180" s="42">
        <f t="shared" si="2"/>
        <v>0</v>
      </c>
      <c r="H180" s="42">
        <f t="shared" si="3"/>
        <v>0</v>
      </c>
      <c r="I180" s="43">
        <f t="shared" si="4"/>
        <v>0</v>
      </c>
      <c r="J180" s="89">
        <f t="shared" si="5"/>
        <v>40</v>
      </c>
      <c r="K180" s="650"/>
      <c r="L180" s="650"/>
      <c r="M180" s="650"/>
      <c r="N180" s="650"/>
      <c r="O180" s="650"/>
      <c r="P180" s="249">
        <v>0</v>
      </c>
      <c r="Q180" s="133"/>
      <c r="R180" s="133"/>
      <c r="S180" s="91">
        <v>0</v>
      </c>
      <c r="T180" s="102"/>
      <c r="U180" s="250"/>
      <c r="V180" s="102"/>
      <c r="W180" s="104">
        <v>0</v>
      </c>
      <c r="X180" s="95"/>
      <c r="Y180" s="249"/>
      <c r="Z180" s="91">
        <v>0</v>
      </c>
      <c r="AA180" s="102"/>
      <c r="AB180" s="143"/>
      <c r="AC180" s="104">
        <v>0</v>
      </c>
      <c r="AD180" s="95"/>
      <c r="AE180" s="91">
        <v>0</v>
      </c>
      <c r="AF180" s="102"/>
      <c r="AG180" s="249"/>
      <c r="AH180" s="133"/>
      <c r="AI180" s="104">
        <v>40</v>
      </c>
      <c r="AJ180" s="91">
        <v>0</v>
      </c>
      <c r="AK180" s="249">
        <v>0</v>
      </c>
      <c r="AL180" s="95"/>
      <c r="AM180" s="91">
        <v>0</v>
      </c>
      <c r="AN180" s="148"/>
      <c r="AO180" s="237">
        <v>0</v>
      </c>
      <c r="AP180" s="237">
        <v>0</v>
      </c>
      <c r="AQ180" s="133">
        <v>0</v>
      </c>
      <c r="AR180" s="133">
        <v>0</v>
      </c>
      <c r="AS180" s="249"/>
      <c r="AT180" s="95"/>
      <c r="AU180" s="104"/>
      <c r="AV180" s="91">
        <v>0</v>
      </c>
      <c r="AW180" s="92"/>
      <c r="AX180" s="92"/>
    </row>
    <row r="181" spans="1:50" ht="21.75" customHeight="1" x14ac:dyDescent="0.3">
      <c r="A181" s="712" t="s">
        <v>1552</v>
      </c>
      <c r="B181" s="646" t="s">
        <v>1553</v>
      </c>
      <c r="C181" s="710" t="s">
        <v>1554</v>
      </c>
      <c r="D181" s="37" t="s">
        <v>72</v>
      </c>
      <c r="E181" s="41">
        <f t="shared" si="0"/>
        <v>25</v>
      </c>
      <c r="F181" s="42">
        <f t="shared" si="1"/>
        <v>25</v>
      </c>
      <c r="G181" s="42">
        <f t="shared" si="2"/>
        <v>25</v>
      </c>
      <c r="H181" s="42">
        <f t="shared" si="3"/>
        <v>5</v>
      </c>
      <c r="I181" s="43">
        <f t="shared" si="4"/>
        <v>5</v>
      </c>
      <c r="J181" s="44">
        <f t="shared" si="5"/>
        <v>85</v>
      </c>
      <c r="K181" s="681">
        <f>(J181+(J182/5))</f>
        <v>85</v>
      </c>
      <c r="L181" s="649"/>
      <c r="M181" s="723"/>
      <c r="N181" s="651">
        <f>K181+(L181*2)+(M181*30)</f>
        <v>85</v>
      </c>
      <c r="O181" s="649">
        <f>IF(N181=0,"",RANK(N181,N:N,0))</f>
        <v>68</v>
      </c>
      <c r="P181" s="247">
        <v>0</v>
      </c>
      <c r="Q181" s="112"/>
      <c r="R181" s="112"/>
      <c r="S181" s="47">
        <v>0</v>
      </c>
      <c r="T181" s="59"/>
      <c r="U181" s="248"/>
      <c r="V181" s="59"/>
      <c r="W181" s="66">
        <v>0</v>
      </c>
      <c r="X181" s="53"/>
      <c r="Y181" s="247"/>
      <c r="Z181" s="47">
        <v>0</v>
      </c>
      <c r="AA181" s="59"/>
      <c r="AB181" s="122"/>
      <c r="AC181" s="66">
        <v>0</v>
      </c>
      <c r="AD181" s="53"/>
      <c r="AE181" s="47">
        <v>0</v>
      </c>
      <c r="AF181" s="59">
        <v>5</v>
      </c>
      <c r="AG181" s="247">
        <v>5</v>
      </c>
      <c r="AH181" s="112"/>
      <c r="AI181" s="66">
        <v>25</v>
      </c>
      <c r="AJ181" s="47">
        <v>0</v>
      </c>
      <c r="AK181" s="247">
        <v>0</v>
      </c>
      <c r="AL181" s="53"/>
      <c r="AM181" s="47">
        <v>0</v>
      </c>
      <c r="AN181" s="147">
        <v>25</v>
      </c>
      <c r="AO181" s="232">
        <v>0</v>
      </c>
      <c r="AP181" s="232">
        <v>0</v>
      </c>
      <c r="AQ181" s="112">
        <v>0</v>
      </c>
      <c r="AR181" s="112">
        <v>0</v>
      </c>
      <c r="AS181" s="247"/>
      <c r="AT181" s="53"/>
      <c r="AU181" s="66">
        <v>25</v>
      </c>
      <c r="AV181" s="47">
        <v>0</v>
      </c>
      <c r="AW181" s="49"/>
      <c r="AX181" s="49"/>
    </row>
    <row r="182" spans="1:50" ht="21.75" customHeight="1" x14ac:dyDescent="0.3">
      <c r="A182" s="713"/>
      <c r="B182" s="647"/>
      <c r="C182" s="711"/>
      <c r="D182" s="85" t="s">
        <v>103</v>
      </c>
      <c r="E182" s="41">
        <f t="shared" si="0"/>
        <v>0</v>
      </c>
      <c r="F182" s="42">
        <f t="shared" si="1"/>
        <v>0</v>
      </c>
      <c r="G182" s="42">
        <f t="shared" si="2"/>
        <v>0</v>
      </c>
      <c r="H182" s="42">
        <f t="shared" si="3"/>
        <v>0</v>
      </c>
      <c r="I182" s="43">
        <f t="shared" si="4"/>
        <v>0</v>
      </c>
      <c r="J182" s="89">
        <f t="shared" si="5"/>
        <v>0</v>
      </c>
      <c r="K182" s="650"/>
      <c r="L182" s="650"/>
      <c r="M182" s="650"/>
      <c r="N182" s="650"/>
      <c r="O182" s="650"/>
      <c r="P182" s="249">
        <v>0</v>
      </c>
      <c r="Q182" s="133"/>
      <c r="R182" s="133"/>
      <c r="S182" s="91">
        <v>0</v>
      </c>
      <c r="T182" s="102"/>
      <c r="U182" s="250"/>
      <c r="V182" s="102"/>
      <c r="W182" s="104">
        <v>0</v>
      </c>
      <c r="X182" s="95"/>
      <c r="Y182" s="249"/>
      <c r="Z182" s="91">
        <v>0</v>
      </c>
      <c r="AA182" s="102"/>
      <c r="AB182" s="143"/>
      <c r="AC182" s="104">
        <v>0</v>
      </c>
      <c r="AD182" s="95"/>
      <c r="AE182" s="91">
        <v>0</v>
      </c>
      <c r="AF182" s="102"/>
      <c r="AG182" s="249"/>
      <c r="AH182" s="133"/>
      <c r="AI182" s="104"/>
      <c r="AJ182" s="91">
        <v>0</v>
      </c>
      <c r="AK182" s="249">
        <v>0</v>
      </c>
      <c r="AL182" s="95"/>
      <c r="AM182" s="91">
        <v>0</v>
      </c>
      <c r="AN182" s="148"/>
      <c r="AO182" s="237">
        <v>0</v>
      </c>
      <c r="AP182" s="237">
        <v>0</v>
      </c>
      <c r="AQ182" s="133">
        <v>0</v>
      </c>
      <c r="AR182" s="133">
        <v>0</v>
      </c>
      <c r="AS182" s="249"/>
      <c r="AT182" s="95"/>
      <c r="AU182" s="104"/>
      <c r="AV182" s="91">
        <v>0</v>
      </c>
      <c r="AW182" s="92"/>
      <c r="AX182" s="92"/>
    </row>
    <row r="183" spans="1:50" ht="21.75" customHeight="1" x14ac:dyDescent="0.3">
      <c r="A183" s="648" t="s">
        <v>750</v>
      </c>
      <c r="B183" s="646" t="s">
        <v>751</v>
      </c>
      <c r="C183" s="646" t="s">
        <v>113</v>
      </c>
      <c r="D183" s="281" t="s">
        <v>72</v>
      </c>
      <c r="E183" s="41">
        <f t="shared" si="0"/>
        <v>0</v>
      </c>
      <c r="F183" s="42">
        <f t="shared" si="1"/>
        <v>0</v>
      </c>
      <c r="G183" s="42">
        <f t="shared" si="2"/>
        <v>0</v>
      </c>
      <c r="H183" s="42">
        <f t="shared" si="3"/>
        <v>0</v>
      </c>
      <c r="I183" s="43">
        <f t="shared" si="4"/>
        <v>0</v>
      </c>
      <c r="J183" s="44">
        <f t="shared" si="5"/>
        <v>0</v>
      </c>
      <c r="K183" s="681">
        <f>(J183+(J184/5))</f>
        <v>0</v>
      </c>
      <c r="L183" s="649">
        <f>Nemzetközi!C280</f>
        <v>10</v>
      </c>
      <c r="M183" s="724"/>
      <c r="N183" s="651">
        <f>K183+(L183*2)+(M183*30)</f>
        <v>20</v>
      </c>
      <c r="O183" s="649">
        <f>IF(N183=0,"",RANK(N183,N:N,0))</f>
        <v>94</v>
      </c>
      <c r="P183" s="158">
        <v>0</v>
      </c>
      <c r="Q183" s="156"/>
      <c r="R183" s="156"/>
      <c r="S183" s="47">
        <v>0</v>
      </c>
      <c r="T183" s="153"/>
      <c r="U183" s="154"/>
      <c r="V183" s="153"/>
      <c r="W183" s="314">
        <v>0</v>
      </c>
      <c r="X183" s="156"/>
      <c r="Y183" s="157"/>
      <c r="Z183" s="47">
        <v>0</v>
      </c>
      <c r="AA183" s="153"/>
      <c r="AB183" s="315"/>
      <c r="AC183" s="66">
        <v>0</v>
      </c>
      <c r="AD183" s="156"/>
      <c r="AE183" s="47">
        <v>0</v>
      </c>
      <c r="AF183" s="153"/>
      <c r="AG183" s="158"/>
      <c r="AH183" s="316"/>
      <c r="AI183" s="314"/>
      <c r="AJ183" s="47">
        <v>0</v>
      </c>
      <c r="AK183" s="247">
        <v>0</v>
      </c>
      <c r="AL183" s="156"/>
      <c r="AM183" s="170">
        <v>0</v>
      </c>
      <c r="AN183" s="147"/>
      <c r="AO183" s="232">
        <v>0</v>
      </c>
      <c r="AP183" s="232">
        <v>0</v>
      </c>
      <c r="AQ183" s="112">
        <v>0</v>
      </c>
      <c r="AR183" s="112">
        <v>0</v>
      </c>
      <c r="AS183" s="247"/>
      <c r="AT183" s="156"/>
      <c r="AU183" s="66"/>
      <c r="AV183" s="47">
        <v>0</v>
      </c>
      <c r="AW183" s="153"/>
      <c r="AX183" s="153"/>
    </row>
    <row r="184" spans="1:50" ht="21.75" customHeight="1" x14ac:dyDescent="0.3">
      <c r="A184" s="669"/>
      <c r="B184" s="669"/>
      <c r="C184" s="669"/>
      <c r="D184" s="282" t="s">
        <v>103</v>
      </c>
      <c r="E184" s="41">
        <f t="shared" si="0"/>
        <v>0</v>
      </c>
      <c r="F184" s="42">
        <f t="shared" si="1"/>
        <v>0</v>
      </c>
      <c r="G184" s="42">
        <f t="shared" si="2"/>
        <v>0</v>
      </c>
      <c r="H184" s="42">
        <f t="shared" si="3"/>
        <v>0</v>
      </c>
      <c r="I184" s="43">
        <f t="shared" si="4"/>
        <v>0</v>
      </c>
      <c r="J184" s="89">
        <f t="shared" si="5"/>
        <v>0</v>
      </c>
      <c r="K184" s="650"/>
      <c r="L184" s="650"/>
      <c r="M184" s="650"/>
      <c r="N184" s="650"/>
      <c r="O184" s="650"/>
      <c r="P184" s="164">
        <v>0</v>
      </c>
      <c r="Q184" s="162"/>
      <c r="R184" s="162"/>
      <c r="S184" s="91">
        <v>0</v>
      </c>
      <c r="T184" s="159"/>
      <c r="U184" s="160"/>
      <c r="V184" s="159"/>
      <c r="W184" s="317">
        <v>0</v>
      </c>
      <c r="X184" s="162"/>
      <c r="Y184" s="163"/>
      <c r="Z184" s="91">
        <v>0</v>
      </c>
      <c r="AA184" s="159"/>
      <c r="AB184" s="318"/>
      <c r="AC184" s="104">
        <v>0</v>
      </c>
      <c r="AD184" s="162"/>
      <c r="AE184" s="91">
        <v>0</v>
      </c>
      <c r="AF184" s="159"/>
      <c r="AG184" s="164"/>
      <c r="AH184" s="319"/>
      <c r="AI184" s="317"/>
      <c r="AJ184" s="91">
        <v>0</v>
      </c>
      <c r="AK184" s="249">
        <v>0</v>
      </c>
      <c r="AL184" s="162"/>
      <c r="AM184" s="178">
        <v>0</v>
      </c>
      <c r="AN184" s="148"/>
      <c r="AO184" s="237">
        <v>0</v>
      </c>
      <c r="AP184" s="237">
        <v>0</v>
      </c>
      <c r="AQ184" s="133">
        <v>0</v>
      </c>
      <c r="AR184" s="133">
        <v>0</v>
      </c>
      <c r="AS184" s="249"/>
      <c r="AT184" s="162"/>
      <c r="AU184" s="104"/>
      <c r="AV184" s="91">
        <v>0</v>
      </c>
      <c r="AW184" s="159"/>
      <c r="AX184" s="159"/>
    </row>
    <row r="185" spans="1:50" ht="21.75" customHeight="1" x14ac:dyDescent="0.3">
      <c r="A185" s="720" t="s">
        <v>778</v>
      </c>
      <c r="B185" s="721" t="s">
        <v>779</v>
      </c>
      <c r="C185" s="722" t="s">
        <v>113</v>
      </c>
      <c r="D185" s="37" t="s">
        <v>72</v>
      </c>
      <c r="E185" s="41">
        <f t="shared" si="0"/>
        <v>0</v>
      </c>
      <c r="F185" s="42">
        <f t="shared" si="1"/>
        <v>0</v>
      </c>
      <c r="G185" s="42">
        <f t="shared" si="2"/>
        <v>0</v>
      </c>
      <c r="H185" s="42">
        <f t="shared" si="3"/>
        <v>0</v>
      </c>
      <c r="I185" s="43">
        <f t="shared" si="4"/>
        <v>0</v>
      </c>
      <c r="J185" s="44">
        <f t="shared" si="5"/>
        <v>0</v>
      </c>
      <c r="K185" s="681">
        <f>(J185+(J186/5))</f>
        <v>0</v>
      </c>
      <c r="L185" s="649">
        <f>Nemzetközi!C283</f>
        <v>94</v>
      </c>
      <c r="M185" s="724"/>
      <c r="N185" s="651">
        <f>K185+(L185*2)+(M185*30)</f>
        <v>188</v>
      </c>
      <c r="O185" s="649">
        <f>IF(N185=0,"",RANK(N185,N:N,0))</f>
        <v>45</v>
      </c>
      <c r="P185" s="175">
        <v>0</v>
      </c>
      <c r="Q185" s="172"/>
      <c r="R185" s="172"/>
      <c r="S185" s="170">
        <v>0</v>
      </c>
      <c r="T185" s="171"/>
      <c r="U185" s="200"/>
      <c r="V185" s="171"/>
      <c r="W185" s="177">
        <v>0</v>
      </c>
      <c r="X185" s="172"/>
      <c r="Y185" s="173"/>
      <c r="Z185" s="170">
        <v>0</v>
      </c>
      <c r="AA185" s="171"/>
      <c r="AB185" s="201"/>
      <c r="AC185" s="66">
        <v>0</v>
      </c>
      <c r="AD185" s="172"/>
      <c r="AE185" s="47">
        <v>0</v>
      </c>
      <c r="AF185" s="171"/>
      <c r="AG185" s="175"/>
      <c r="AH185" s="275"/>
      <c r="AI185" s="177"/>
      <c r="AJ185" s="47">
        <v>0</v>
      </c>
      <c r="AK185" s="247">
        <v>0</v>
      </c>
      <c r="AL185" s="172"/>
      <c r="AM185" s="47">
        <v>0</v>
      </c>
      <c r="AN185" s="277"/>
      <c r="AO185" s="232">
        <v>0</v>
      </c>
      <c r="AP185" s="232">
        <v>0</v>
      </c>
      <c r="AQ185" s="112">
        <v>0</v>
      </c>
      <c r="AR185" s="112">
        <v>0</v>
      </c>
      <c r="AS185" s="247"/>
      <c r="AT185" s="172"/>
      <c r="AU185" s="66"/>
      <c r="AV185" s="47">
        <v>0</v>
      </c>
      <c r="AW185" s="171"/>
      <c r="AX185" s="171"/>
    </row>
    <row r="186" spans="1:50" ht="21.75" customHeight="1" x14ac:dyDescent="0.3">
      <c r="A186" s="713"/>
      <c r="B186" s="647"/>
      <c r="C186" s="711"/>
      <c r="D186" s="85" t="s">
        <v>103</v>
      </c>
      <c r="E186" s="41">
        <f t="shared" si="0"/>
        <v>0</v>
      </c>
      <c r="F186" s="42">
        <f t="shared" si="1"/>
        <v>0</v>
      </c>
      <c r="G186" s="42">
        <f t="shared" si="2"/>
        <v>0</v>
      </c>
      <c r="H186" s="42">
        <f t="shared" si="3"/>
        <v>0</v>
      </c>
      <c r="I186" s="43">
        <f t="shared" si="4"/>
        <v>0</v>
      </c>
      <c r="J186" s="89">
        <f t="shared" si="5"/>
        <v>0</v>
      </c>
      <c r="K186" s="650"/>
      <c r="L186" s="650"/>
      <c r="M186" s="650"/>
      <c r="N186" s="650"/>
      <c r="O186" s="650"/>
      <c r="P186" s="183">
        <v>0</v>
      </c>
      <c r="Q186" s="180"/>
      <c r="R186" s="180"/>
      <c r="S186" s="178">
        <v>0</v>
      </c>
      <c r="T186" s="179"/>
      <c r="U186" s="209"/>
      <c r="V186" s="179"/>
      <c r="W186" s="185">
        <v>0</v>
      </c>
      <c r="X186" s="180"/>
      <c r="Y186" s="181"/>
      <c r="Z186" s="178">
        <v>0</v>
      </c>
      <c r="AA186" s="179"/>
      <c r="AB186" s="210"/>
      <c r="AC186" s="104">
        <v>0</v>
      </c>
      <c r="AD186" s="180"/>
      <c r="AE186" s="91">
        <v>0</v>
      </c>
      <c r="AF186" s="179"/>
      <c r="AG186" s="183"/>
      <c r="AH186" s="278"/>
      <c r="AI186" s="185"/>
      <c r="AJ186" s="91">
        <v>0</v>
      </c>
      <c r="AK186" s="249">
        <v>0</v>
      </c>
      <c r="AL186" s="180"/>
      <c r="AM186" s="91">
        <v>0</v>
      </c>
      <c r="AN186" s="280"/>
      <c r="AO186" s="237">
        <v>0</v>
      </c>
      <c r="AP186" s="237">
        <v>0</v>
      </c>
      <c r="AQ186" s="133">
        <v>0</v>
      </c>
      <c r="AR186" s="133">
        <v>0</v>
      </c>
      <c r="AS186" s="249"/>
      <c r="AT186" s="180"/>
      <c r="AU186" s="104"/>
      <c r="AV186" s="91">
        <v>0</v>
      </c>
      <c r="AW186" s="179"/>
      <c r="AX186" s="179"/>
    </row>
    <row r="187" spans="1:50" ht="21.75" customHeight="1" x14ac:dyDescent="0.3">
      <c r="A187" s="712" t="s">
        <v>1566</v>
      </c>
      <c r="B187" s="646" t="s">
        <v>1568</v>
      </c>
      <c r="C187" s="710" t="s">
        <v>186</v>
      </c>
      <c r="D187" s="37" t="s">
        <v>72</v>
      </c>
      <c r="E187" s="41">
        <f t="shared" si="0"/>
        <v>10</v>
      </c>
      <c r="F187" s="42">
        <f t="shared" si="1"/>
        <v>5</v>
      </c>
      <c r="G187" s="42">
        <f t="shared" si="2"/>
        <v>5</v>
      </c>
      <c r="H187" s="42">
        <f t="shared" si="3"/>
        <v>0</v>
      </c>
      <c r="I187" s="43">
        <f t="shared" si="4"/>
        <v>0</v>
      </c>
      <c r="J187" s="44">
        <f t="shared" si="5"/>
        <v>20</v>
      </c>
      <c r="K187" s="681">
        <f>(J187+(J188/5))</f>
        <v>20</v>
      </c>
      <c r="L187" s="649"/>
      <c r="M187" s="723"/>
      <c r="N187" s="651">
        <f>K187+(L187*2)+(M187*30)</f>
        <v>20</v>
      </c>
      <c r="O187" s="649">
        <f>IF(N187=0,"",RANK(N187,N:N,0))</f>
        <v>94</v>
      </c>
      <c r="P187" s="247">
        <v>0</v>
      </c>
      <c r="Q187" s="112"/>
      <c r="R187" s="112"/>
      <c r="S187" s="47">
        <v>0</v>
      </c>
      <c r="T187" s="59"/>
      <c r="U187" s="248"/>
      <c r="V187" s="59"/>
      <c r="W187" s="66">
        <v>0</v>
      </c>
      <c r="X187" s="53"/>
      <c r="Y187" s="247"/>
      <c r="Z187" s="47">
        <v>0</v>
      </c>
      <c r="AA187" s="59"/>
      <c r="AB187" s="122"/>
      <c r="AC187" s="66">
        <v>0</v>
      </c>
      <c r="AD187" s="53"/>
      <c r="AE187" s="47">
        <v>0</v>
      </c>
      <c r="AF187" s="59"/>
      <c r="AG187" s="247"/>
      <c r="AH187" s="112"/>
      <c r="AI187" s="66"/>
      <c r="AJ187" s="47">
        <v>0</v>
      </c>
      <c r="AK187" s="247">
        <v>0</v>
      </c>
      <c r="AL187" s="53"/>
      <c r="AM187" s="47">
        <v>0</v>
      </c>
      <c r="AN187" s="147"/>
      <c r="AO187" s="232">
        <v>10</v>
      </c>
      <c r="AP187" s="232">
        <v>0</v>
      </c>
      <c r="AQ187" s="112">
        <v>0</v>
      </c>
      <c r="AR187" s="112">
        <v>0</v>
      </c>
      <c r="AS187" s="247">
        <v>5</v>
      </c>
      <c r="AT187" s="53">
        <v>5</v>
      </c>
      <c r="AU187" s="66"/>
      <c r="AV187" s="47">
        <v>0</v>
      </c>
      <c r="AW187" s="49"/>
      <c r="AX187" s="49"/>
    </row>
    <row r="188" spans="1:50" ht="21.75" customHeight="1" x14ac:dyDescent="0.3">
      <c r="A188" s="713"/>
      <c r="B188" s="647"/>
      <c r="C188" s="711"/>
      <c r="D188" s="85" t="s">
        <v>103</v>
      </c>
      <c r="E188" s="41">
        <f t="shared" si="0"/>
        <v>0</v>
      </c>
      <c r="F188" s="42">
        <f t="shared" si="1"/>
        <v>0</v>
      </c>
      <c r="G188" s="42">
        <f t="shared" si="2"/>
        <v>0</v>
      </c>
      <c r="H188" s="42">
        <f t="shared" si="3"/>
        <v>0</v>
      </c>
      <c r="I188" s="43">
        <f t="shared" si="4"/>
        <v>0</v>
      </c>
      <c r="J188" s="89">
        <f t="shared" si="5"/>
        <v>0</v>
      </c>
      <c r="K188" s="650"/>
      <c r="L188" s="650"/>
      <c r="M188" s="650"/>
      <c r="N188" s="650"/>
      <c r="O188" s="650"/>
      <c r="P188" s="249">
        <v>0</v>
      </c>
      <c r="Q188" s="133"/>
      <c r="R188" s="133"/>
      <c r="S188" s="91">
        <v>0</v>
      </c>
      <c r="T188" s="102"/>
      <c r="U188" s="250"/>
      <c r="V188" s="102"/>
      <c r="W188" s="104">
        <v>0</v>
      </c>
      <c r="X188" s="95"/>
      <c r="Y188" s="249"/>
      <c r="Z188" s="91">
        <v>0</v>
      </c>
      <c r="AA188" s="102"/>
      <c r="AB188" s="143"/>
      <c r="AC188" s="104">
        <v>0</v>
      </c>
      <c r="AD188" s="95"/>
      <c r="AE188" s="91">
        <v>0</v>
      </c>
      <c r="AF188" s="102"/>
      <c r="AG188" s="249"/>
      <c r="AH188" s="133"/>
      <c r="AI188" s="104"/>
      <c r="AJ188" s="91">
        <v>0</v>
      </c>
      <c r="AK188" s="249">
        <v>0</v>
      </c>
      <c r="AL188" s="95"/>
      <c r="AM188" s="91">
        <v>0</v>
      </c>
      <c r="AN188" s="148"/>
      <c r="AO188" s="237">
        <v>0</v>
      </c>
      <c r="AP188" s="237">
        <v>0</v>
      </c>
      <c r="AQ188" s="133">
        <v>0</v>
      </c>
      <c r="AR188" s="133">
        <v>0</v>
      </c>
      <c r="AS188" s="249"/>
      <c r="AT188" s="95"/>
      <c r="AU188" s="104"/>
      <c r="AV188" s="91">
        <v>0</v>
      </c>
      <c r="AW188" s="92"/>
      <c r="AX188" s="92"/>
    </row>
    <row r="189" spans="1:50" ht="21.75" customHeight="1" x14ac:dyDescent="0.3">
      <c r="A189" s="712" t="s">
        <v>808</v>
      </c>
      <c r="B189" s="646" t="s">
        <v>809</v>
      </c>
      <c r="C189" s="710" t="s">
        <v>394</v>
      </c>
      <c r="D189" s="37" t="s">
        <v>72</v>
      </c>
      <c r="E189" s="41">
        <f t="shared" si="0"/>
        <v>5</v>
      </c>
      <c r="F189" s="42">
        <f t="shared" si="1"/>
        <v>0</v>
      </c>
      <c r="G189" s="42">
        <f t="shared" si="2"/>
        <v>0</v>
      </c>
      <c r="H189" s="42">
        <f t="shared" si="3"/>
        <v>0</v>
      </c>
      <c r="I189" s="43">
        <f t="shared" si="4"/>
        <v>0</v>
      </c>
      <c r="J189" s="44">
        <f t="shared" si="5"/>
        <v>5</v>
      </c>
      <c r="K189" s="681">
        <f>(J189+(J190/5))</f>
        <v>5</v>
      </c>
      <c r="L189" s="649"/>
      <c r="M189" s="723"/>
      <c r="N189" s="651">
        <f>K189+(L189*2)+(M189*30)</f>
        <v>5</v>
      </c>
      <c r="O189" s="649">
        <f>IF(N189=0,"",RANK(N189,N:N,0))</f>
        <v>106</v>
      </c>
      <c r="P189" s="247">
        <v>0</v>
      </c>
      <c r="Q189" s="112"/>
      <c r="R189" s="112"/>
      <c r="S189" s="47">
        <v>0</v>
      </c>
      <c r="T189" s="59"/>
      <c r="U189" s="248"/>
      <c r="V189" s="59"/>
      <c r="W189" s="66">
        <v>0</v>
      </c>
      <c r="X189" s="53"/>
      <c r="Y189" s="247"/>
      <c r="Z189" s="47">
        <v>0</v>
      </c>
      <c r="AA189" s="59"/>
      <c r="AB189" s="122"/>
      <c r="AC189" s="66">
        <v>0</v>
      </c>
      <c r="AD189" s="53"/>
      <c r="AE189" s="47">
        <v>0</v>
      </c>
      <c r="AF189" s="59"/>
      <c r="AG189" s="247"/>
      <c r="AH189" s="112"/>
      <c r="AI189" s="66"/>
      <c r="AJ189" s="47">
        <v>0</v>
      </c>
      <c r="AK189" s="247">
        <v>0</v>
      </c>
      <c r="AL189" s="53"/>
      <c r="AM189" s="47">
        <v>0</v>
      </c>
      <c r="AN189" s="147"/>
      <c r="AO189" s="232">
        <v>0</v>
      </c>
      <c r="AP189" s="232">
        <v>0</v>
      </c>
      <c r="AQ189" s="112">
        <v>0</v>
      </c>
      <c r="AR189" s="112">
        <v>0</v>
      </c>
      <c r="AS189" s="247"/>
      <c r="AT189" s="53">
        <v>5</v>
      </c>
      <c r="AU189" s="66"/>
      <c r="AV189" s="47">
        <v>0</v>
      </c>
      <c r="AW189" s="49"/>
      <c r="AX189" s="49"/>
    </row>
    <row r="190" spans="1:50" ht="21.75" customHeight="1" x14ac:dyDescent="0.3">
      <c r="A190" s="713"/>
      <c r="B190" s="647"/>
      <c r="C190" s="711"/>
      <c r="D190" s="85" t="s">
        <v>103</v>
      </c>
      <c r="E190" s="41">
        <f t="shared" si="0"/>
        <v>0</v>
      </c>
      <c r="F190" s="42">
        <f t="shared" si="1"/>
        <v>0</v>
      </c>
      <c r="G190" s="42">
        <f t="shared" si="2"/>
        <v>0</v>
      </c>
      <c r="H190" s="42">
        <f t="shared" si="3"/>
        <v>0</v>
      </c>
      <c r="I190" s="43">
        <f t="shared" si="4"/>
        <v>0</v>
      </c>
      <c r="J190" s="89">
        <f t="shared" si="5"/>
        <v>0</v>
      </c>
      <c r="K190" s="650"/>
      <c r="L190" s="650"/>
      <c r="M190" s="650"/>
      <c r="N190" s="650"/>
      <c r="O190" s="650"/>
      <c r="P190" s="249">
        <v>0</v>
      </c>
      <c r="Q190" s="133"/>
      <c r="R190" s="133"/>
      <c r="S190" s="91">
        <v>0</v>
      </c>
      <c r="T190" s="102"/>
      <c r="U190" s="250"/>
      <c r="V190" s="102"/>
      <c r="W190" s="104">
        <v>0</v>
      </c>
      <c r="X190" s="95"/>
      <c r="Y190" s="249"/>
      <c r="Z190" s="91">
        <v>0</v>
      </c>
      <c r="AA190" s="102"/>
      <c r="AB190" s="143"/>
      <c r="AC190" s="104">
        <v>0</v>
      </c>
      <c r="AD190" s="95"/>
      <c r="AE190" s="91">
        <v>0</v>
      </c>
      <c r="AF190" s="102"/>
      <c r="AG190" s="249"/>
      <c r="AH190" s="133"/>
      <c r="AI190" s="104"/>
      <c r="AJ190" s="91">
        <v>0</v>
      </c>
      <c r="AK190" s="249">
        <v>0</v>
      </c>
      <c r="AL190" s="95"/>
      <c r="AM190" s="91">
        <v>0</v>
      </c>
      <c r="AN190" s="148"/>
      <c r="AO190" s="237">
        <v>0</v>
      </c>
      <c r="AP190" s="237">
        <v>0</v>
      </c>
      <c r="AQ190" s="133">
        <v>0</v>
      </c>
      <c r="AR190" s="133">
        <v>0</v>
      </c>
      <c r="AS190" s="249"/>
      <c r="AT190" s="95"/>
      <c r="AU190" s="104"/>
      <c r="AV190" s="91">
        <v>0</v>
      </c>
      <c r="AW190" s="92"/>
      <c r="AX190" s="92"/>
    </row>
    <row r="191" spans="1:50" ht="21.75" customHeight="1" x14ac:dyDescent="0.3">
      <c r="A191" s="712" t="s">
        <v>1579</v>
      </c>
      <c r="B191" s="646" t="s">
        <v>1580</v>
      </c>
      <c r="C191" s="710" t="s">
        <v>156</v>
      </c>
      <c r="D191" s="37" t="s">
        <v>72</v>
      </c>
      <c r="E191" s="41">
        <f t="shared" si="0"/>
        <v>150</v>
      </c>
      <c r="F191" s="42">
        <f t="shared" si="1"/>
        <v>100</v>
      </c>
      <c r="G191" s="42">
        <f t="shared" si="2"/>
        <v>50</v>
      </c>
      <c r="H191" s="42">
        <f t="shared" si="3"/>
        <v>30</v>
      </c>
      <c r="I191" s="43">
        <f t="shared" si="4"/>
        <v>0</v>
      </c>
      <c r="J191" s="44">
        <f t="shared" si="5"/>
        <v>330</v>
      </c>
      <c r="K191" s="681">
        <f>(J191+(J192/5))</f>
        <v>419</v>
      </c>
      <c r="L191" s="649">
        <f>Nemzetközi!C285</f>
        <v>40</v>
      </c>
      <c r="M191" s="723">
        <f>Nemzetközi!D285</f>
        <v>0</v>
      </c>
      <c r="N191" s="651">
        <f>K191+(L191*2)+(M191*30)</f>
        <v>499</v>
      </c>
      <c r="O191" s="649">
        <f>IF(N191=0,"",RANK(N191,N:N,0))</f>
        <v>23</v>
      </c>
      <c r="P191" s="247">
        <v>0</v>
      </c>
      <c r="Q191" s="112">
        <v>30</v>
      </c>
      <c r="R191" s="112">
        <v>50</v>
      </c>
      <c r="S191" s="47">
        <v>0</v>
      </c>
      <c r="T191" s="59"/>
      <c r="U191" s="248"/>
      <c r="V191" s="59"/>
      <c r="W191" s="66">
        <v>0</v>
      </c>
      <c r="X191" s="53"/>
      <c r="Y191" s="247"/>
      <c r="Z191" s="47">
        <v>0</v>
      </c>
      <c r="AA191" s="59"/>
      <c r="AB191" s="122"/>
      <c r="AC191" s="66">
        <v>150</v>
      </c>
      <c r="AD191" s="53"/>
      <c r="AE191" s="47">
        <v>0</v>
      </c>
      <c r="AF191" s="59"/>
      <c r="AG191" s="247"/>
      <c r="AH191" s="112">
        <v>100</v>
      </c>
      <c r="AI191" s="66"/>
      <c r="AJ191" s="47">
        <v>0</v>
      </c>
      <c r="AK191" s="247">
        <v>0</v>
      </c>
      <c r="AL191" s="53"/>
      <c r="AM191" s="170">
        <v>0</v>
      </c>
      <c r="AN191" s="147"/>
      <c r="AO191" s="232">
        <v>0</v>
      </c>
      <c r="AP191" s="232">
        <v>0</v>
      </c>
      <c r="AQ191" s="112">
        <v>0</v>
      </c>
      <c r="AR191" s="112">
        <v>0</v>
      </c>
      <c r="AS191" s="247"/>
      <c r="AT191" s="53"/>
      <c r="AU191" s="66"/>
      <c r="AV191" s="47">
        <v>0</v>
      </c>
      <c r="AW191" s="49"/>
      <c r="AX191" s="49"/>
    </row>
    <row r="192" spans="1:50" ht="21.75" customHeight="1" x14ac:dyDescent="0.3">
      <c r="A192" s="713"/>
      <c r="B192" s="647"/>
      <c r="C192" s="711"/>
      <c r="D192" s="85" t="s">
        <v>103</v>
      </c>
      <c r="E192" s="41">
        <f t="shared" si="0"/>
        <v>250</v>
      </c>
      <c r="F192" s="42">
        <f t="shared" si="1"/>
        <v>120</v>
      </c>
      <c r="G192" s="42">
        <f t="shared" si="2"/>
        <v>40</v>
      </c>
      <c r="H192" s="42">
        <f t="shared" si="3"/>
        <v>35</v>
      </c>
      <c r="I192" s="43">
        <f t="shared" si="4"/>
        <v>0</v>
      </c>
      <c r="J192" s="89">
        <f t="shared" si="5"/>
        <v>445</v>
      </c>
      <c r="K192" s="650"/>
      <c r="L192" s="650"/>
      <c r="M192" s="650"/>
      <c r="N192" s="650"/>
      <c r="O192" s="650"/>
      <c r="P192" s="249">
        <v>0</v>
      </c>
      <c r="Q192" s="133">
        <v>35</v>
      </c>
      <c r="R192" s="133">
        <v>120</v>
      </c>
      <c r="S192" s="91">
        <v>0</v>
      </c>
      <c r="T192" s="102"/>
      <c r="U192" s="250"/>
      <c r="V192" s="102"/>
      <c r="W192" s="104">
        <v>0</v>
      </c>
      <c r="X192" s="95"/>
      <c r="Y192" s="249"/>
      <c r="Z192" s="91">
        <v>0</v>
      </c>
      <c r="AA192" s="102"/>
      <c r="AB192" s="143"/>
      <c r="AC192" s="104">
        <v>40</v>
      </c>
      <c r="AD192" s="95"/>
      <c r="AE192" s="91">
        <v>0</v>
      </c>
      <c r="AF192" s="102"/>
      <c r="AG192" s="249"/>
      <c r="AH192" s="133">
        <v>250</v>
      </c>
      <c r="AI192" s="104"/>
      <c r="AJ192" s="91">
        <v>0</v>
      </c>
      <c r="AK192" s="249">
        <v>0</v>
      </c>
      <c r="AL192" s="95"/>
      <c r="AM192" s="178">
        <v>0</v>
      </c>
      <c r="AN192" s="148"/>
      <c r="AO192" s="237">
        <v>0</v>
      </c>
      <c r="AP192" s="237">
        <v>0</v>
      </c>
      <c r="AQ192" s="133">
        <v>0</v>
      </c>
      <c r="AR192" s="133">
        <v>0</v>
      </c>
      <c r="AS192" s="249"/>
      <c r="AT192" s="95"/>
      <c r="AU192" s="104"/>
      <c r="AV192" s="91">
        <v>0</v>
      </c>
      <c r="AW192" s="92"/>
      <c r="AX192" s="92"/>
    </row>
    <row r="193" spans="1:50" ht="21.75" customHeight="1" x14ac:dyDescent="0.3">
      <c r="A193" s="712" t="s">
        <v>814</v>
      </c>
      <c r="B193" s="646" t="s">
        <v>815</v>
      </c>
      <c r="C193" s="710" t="s">
        <v>138</v>
      </c>
      <c r="D193" s="37" t="s">
        <v>72</v>
      </c>
      <c r="E193" s="41">
        <f t="shared" si="0"/>
        <v>25</v>
      </c>
      <c r="F193" s="42">
        <f t="shared" si="1"/>
        <v>25</v>
      </c>
      <c r="G193" s="42">
        <f t="shared" si="2"/>
        <v>0</v>
      </c>
      <c r="H193" s="42">
        <f t="shared" si="3"/>
        <v>0</v>
      </c>
      <c r="I193" s="43">
        <f t="shared" si="4"/>
        <v>0</v>
      </c>
      <c r="J193" s="44">
        <f t="shared" si="5"/>
        <v>50</v>
      </c>
      <c r="K193" s="681">
        <f>(J193+(J194/5))</f>
        <v>50</v>
      </c>
      <c r="L193" s="649">
        <f>Nemzetközi!C286</f>
        <v>7</v>
      </c>
      <c r="M193" s="723"/>
      <c r="N193" s="651">
        <f>K193+(L193*2)+(M193*30)</f>
        <v>64</v>
      </c>
      <c r="O193" s="649">
        <f>IF(N193=0,"",RANK(N193,N:N,0))</f>
        <v>73</v>
      </c>
      <c r="P193" s="247">
        <v>0</v>
      </c>
      <c r="Q193" s="112"/>
      <c r="R193" s="112"/>
      <c r="S193" s="47">
        <v>0</v>
      </c>
      <c r="T193" s="59"/>
      <c r="U193" s="248"/>
      <c r="V193" s="59"/>
      <c r="W193" s="66">
        <v>0</v>
      </c>
      <c r="X193" s="53"/>
      <c r="Y193" s="247"/>
      <c r="Z193" s="47">
        <v>0</v>
      </c>
      <c r="AA193" s="59"/>
      <c r="AB193" s="122"/>
      <c r="AC193" s="66">
        <v>0</v>
      </c>
      <c r="AD193" s="53"/>
      <c r="AE193" s="47">
        <v>0</v>
      </c>
      <c r="AF193" s="59"/>
      <c r="AG193" s="247"/>
      <c r="AH193" s="112"/>
      <c r="AI193" s="66"/>
      <c r="AJ193" s="47">
        <v>0</v>
      </c>
      <c r="AK193" s="247">
        <v>25</v>
      </c>
      <c r="AL193" s="53">
        <v>25</v>
      </c>
      <c r="AM193" s="47">
        <v>0</v>
      </c>
      <c r="AN193" s="147"/>
      <c r="AO193" s="232">
        <v>0</v>
      </c>
      <c r="AP193" s="232">
        <v>0</v>
      </c>
      <c r="AQ193" s="112">
        <v>0</v>
      </c>
      <c r="AR193" s="112">
        <v>0</v>
      </c>
      <c r="AS193" s="247"/>
      <c r="AT193" s="53"/>
      <c r="AU193" s="66"/>
      <c r="AV193" s="47">
        <v>0</v>
      </c>
      <c r="AW193" s="49"/>
      <c r="AX193" s="49"/>
    </row>
    <row r="194" spans="1:50" ht="21.75" customHeight="1" x14ac:dyDescent="0.3">
      <c r="A194" s="713"/>
      <c r="B194" s="647"/>
      <c r="C194" s="711"/>
      <c r="D194" s="85" t="s">
        <v>103</v>
      </c>
      <c r="E194" s="41">
        <f t="shared" si="0"/>
        <v>0</v>
      </c>
      <c r="F194" s="42">
        <f t="shared" si="1"/>
        <v>0</v>
      </c>
      <c r="G194" s="42">
        <f t="shared" si="2"/>
        <v>0</v>
      </c>
      <c r="H194" s="42">
        <f t="shared" si="3"/>
        <v>0</v>
      </c>
      <c r="I194" s="43">
        <f t="shared" si="4"/>
        <v>0</v>
      </c>
      <c r="J194" s="89">
        <f t="shared" si="5"/>
        <v>0</v>
      </c>
      <c r="K194" s="650"/>
      <c r="L194" s="650"/>
      <c r="M194" s="650"/>
      <c r="N194" s="650"/>
      <c r="O194" s="650"/>
      <c r="P194" s="249">
        <v>0</v>
      </c>
      <c r="Q194" s="133"/>
      <c r="R194" s="133"/>
      <c r="S194" s="91">
        <v>0</v>
      </c>
      <c r="T194" s="102"/>
      <c r="U194" s="250"/>
      <c r="V194" s="102"/>
      <c r="W194" s="104">
        <v>0</v>
      </c>
      <c r="X194" s="95"/>
      <c r="Y194" s="249"/>
      <c r="Z194" s="91">
        <v>0</v>
      </c>
      <c r="AA194" s="102"/>
      <c r="AB194" s="143"/>
      <c r="AC194" s="104">
        <v>0</v>
      </c>
      <c r="AD194" s="95"/>
      <c r="AE194" s="91">
        <v>0</v>
      </c>
      <c r="AF194" s="102"/>
      <c r="AG194" s="249"/>
      <c r="AH194" s="133"/>
      <c r="AI194" s="104"/>
      <c r="AJ194" s="91">
        <v>0</v>
      </c>
      <c r="AK194" s="249">
        <v>0</v>
      </c>
      <c r="AL194" s="95"/>
      <c r="AM194" s="91">
        <v>0</v>
      </c>
      <c r="AN194" s="148"/>
      <c r="AO194" s="237">
        <v>0</v>
      </c>
      <c r="AP194" s="237">
        <v>0</v>
      </c>
      <c r="AQ194" s="133">
        <v>0</v>
      </c>
      <c r="AR194" s="133">
        <v>0</v>
      </c>
      <c r="AS194" s="249"/>
      <c r="AT194" s="95"/>
      <c r="AU194" s="104"/>
      <c r="AV194" s="91">
        <v>0</v>
      </c>
      <c r="AW194" s="92"/>
      <c r="AX194" s="92"/>
    </row>
    <row r="195" spans="1:50" ht="21.75" customHeight="1" x14ac:dyDescent="0.3">
      <c r="A195" s="712" t="s">
        <v>600</v>
      </c>
      <c r="B195" s="646" t="s">
        <v>601</v>
      </c>
      <c r="C195" s="710" t="s">
        <v>1592</v>
      </c>
      <c r="D195" s="37" t="s">
        <v>72</v>
      </c>
      <c r="E195" s="41">
        <f t="shared" si="0"/>
        <v>15</v>
      </c>
      <c r="F195" s="42">
        <f t="shared" si="1"/>
        <v>15</v>
      </c>
      <c r="G195" s="42">
        <f t="shared" si="2"/>
        <v>0</v>
      </c>
      <c r="H195" s="42">
        <f t="shared" si="3"/>
        <v>0</v>
      </c>
      <c r="I195" s="43">
        <f t="shared" si="4"/>
        <v>0</v>
      </c>
      <c r="J195" s="44">
        <f t="shared" si="5"/>
        <v>30</v>
      </c>
      <c r="K195" s="681">
        <f>(J195+(J196/5))</f>
        <v>30</v>
      </c>
      <c r="L195" s="649"/>
      <c r="M195" s="723"/>
      <c r="N195" s="651">
        <f>K195+(L195*2)+(M195*30)</f>
        <v>30</v>
      </c>
      <c r="O195" s="649">
        <f>IF(N195=0,"",RANK(N195,N:N,0))</f>
        <v>84</v>
      </c>
      <c r="P195" s="247">
        <v>0</v>
      </c>
      <c r="Q195" s="112"/>
      <c r="R195" s="112"/>
      <c r="S195" s="47">
        <v>0</v>
      </c>
      <c r="T195" s="59"/>
      <c r="U195" s="248"/>
      <c r="V195" s="59"/>
      <c r="W195" s="66">
        <v>0</v>
      </c>
      <c r="X195" s="53"/>
      <c r="Y195" s="247"/>
      <c r="Z195" s="47">
        <v>0</v>
      </c>
      <c r="AA195" s="59"/>
      <c r="AB195" s="122"/>
      <c r="AC195" s="66">
        <v>0</v>
      </c>
      <c r="AD195" s="53"/>
      <c r="AE195" s="47">
        <v>0</v>
      </c>
      <c r="AF195" s="59"/>
      <c r="AG195" s="247"/>
      <c r="AH195" s="112"/>
      <c r="AI195" s="66"/>
      <c r="AJ195" s="47">
        <v>0</v>
      </c>
      <c r="AK195" s="247">
        <v>0</v>
      </c>
      <c r="AL195" s="53"/>
      <c r="AM195" s="47">
        <v>0</v>
      </c>
      <c r="AN195" s="147"/>
      <c r="AO195" s="232">
        <v>0</v>
      </c>
      <c r="AP195" s="232">
        <v>0</v>
      </c>
      <c r="AQ195" s="112">
        <v>0</v>
      </c>
      <c r="AR195" s="112">
        <v>0</v>
      </c>
      <c r="AS195" s="247">
        <v>15</v>
      </c>
      <c r="AT195" s="53">
        <v>15</v>
      </c>
      <c r="AU195" s="66"/>
      <c r="AV195" s="47">
        <v>0</v>
      </c>
      <c r="AW195" s="49"/>
      <c r="AX195" s="49"/>
    </row>
    <row r="196" spans="1:50" ht="21.75" customHeight="1" x14ac:dyDescent="0.3">
      <c r="A196" s="713"/>
      <c r="B196" s="647"/>
      <c r="C196" s="711"/>
      <c r="D196" s="85" t="s">
        <v>103</v>
      </c>
      <c r="E196" s="41">
        <f t="shared" si="0"/>
        <v>0</v>
      </c>
      <c r="F196" s="42">
        <f t="shared" si="1"/>
        <v>0</v>
      </c>
      <c r="G196" s="42">
        <f t="shared" si="2"/>
        <v>0</v>
      </c>
      <c r="H196" s="42">
        <f t="shared" si="3"/>
        <v>0</v>
      </c>
      <c r="I196" s="43">
        <f t="shared" si="4"/>
        <v>0</v>
      </c>
      <c r="J196" s="89">
        <f t="shared" si="5"/>
        <v>0</v>
      </c>
      <c r="K196" s="650"/>
      <c r="L196" s="650"/>
      <c r="M196" s="650"/>
      <c r="N196" s="650"/>
      <c r="O196" s="650"/>
      <c r="P196" s="249">
        <v>0</v>
      </c>
      <c r="Q196" s="133"/>
      <c r="R196" s="133"/>
      <c r="S196" s="91">
        <v>0</v>
      </c>
      <c r="T196" s="102"/>
      <c r="U196" s="250"/>
      <c r="V196" s="102"/>
      <c r="W196" s="104">
        <v>0</v>
      </c>
      <c r="X196" s="95"/>
      <c r="Y196" s="249"/>
      <c r="Z196" s="91">
        <v>0</v>
      </c>
      <c r="AA196" s="102"/>
      <c r="AB196" s="143"/>
      <c r="AC196" s="104">
        <v>0</v>
      </c>
      <c r="AD196" s="95"/>
      <c r="AE196" s="91">
        <v>0</v>
      </c>
      <c r="AF196" s="102"/>
      <c r="AG196" s="249"/>
      <c r="AH196" s="133"/>
      <c r="AI196" s="104"/>
      <c r="AJ196" s="91">
        <v>0</v>
      </c>
      <c r="AK196" s="249">
        <v>0</v>
      </c>
      <c r="AL196" s="95"/>
      <c r="AM196" s="91">
        <v>0</v>
      </c>
      <c r="AN196" s="148"/>
      <c r="AO196" s="237">
        <v>0</v>
      </c>
      <c r="AP196" s="237">
        <v>0</v>
      </c>
      <c r="AQ196" s="133">
        <v>0</v>
      </c>
      <c r="AR196" s="133">
        <v>0</v>
      </c>
      <c r="AS196" s="249"/>
      <c r="AT196" s="95"/>
      <c r="AU196" s="104"/>
      <c r="AV196" s="91">
        <v>0</v>
      </c>
      <c r="AW196" s="92"/>
      <c r="AX196" s="92"/>
    </row>
    <row r="197" spans="1:50" ht="21.75" customHeight="1" x14ac:dyDescent="0.3">
      <c r="A197" s="712" t="s">
        <v>1599</v>
      </c>
      <c r="B197" s="646" t="s">
        <v>1600</v>
      </c>
      <c r="C197" s="710" t="s">
        <v>371</v>
      </c>
      <c r="D197" s="37" t="s">
        <v>72</v>
      </c>
      <c r="E197" s="41">
        <f t="shared" si="0"/>
        <v>60</v>
      </c>
      <c r="F197" s="42">
        <f t="shared" si="1"/>
        <v>24</v>
      </c>
      <c r="G197" s="42">
        <f t="shared" si="2"/>
        <v>15</v>
      </c>
      <c r="H197" s="42">
        <f t="shared" si="3"/>
        <v>3</v>
      </c>
      <c r="I197" s="43">
        <f t="shared" si="4"/>
        <v>0</v>
      </c>
      <c r="J197" s="44">
        <f t="shared" si="5"/>
        <v>102</v>
      </c>
      <c r="K197" s="681">
        <f>(J197+(J198/5))</f>
        <v>102</v>
      </c>
      <c r="L197" s="649"/>
      <c r="M197" s="723"/>
      <c r="N197" s="651">
        <f>K197+(L197*2)+(M197*30)</f>
        <v>102</v>
      </c>
      <c r="O197" s="649">
        <f>IF(N197=0,"",RANK(N197,N:N,0))</f>
        <v>65</v>
      </c>
      <c r="P197" s="247">
        <v>0</v>
      </c>
      <c r="Q197" s="112"/>
      <c r="R197" s="112"/>
      <c r="S197" s="47">
        <v>15</v>
      </c>
      <c r="T197" s="59"/>
      <c r="U197" s="248"/>
      <c r="V197" s="59"/>
      <c r="W197" s="66">
        <v>60</v>
      </c>
      <c r="X197" s="53"/>
      <c r="Y197" s="247"/>
      <c r="Z197" s="47">
        <v>0</v>
      </c>
      <c r="AA197" s="59">
        <v>3</v>
      </c>
      <c r="AB197" s="122">
        <v>24</v>
      </c>
      <c r="AC197" s="66">
        <v>0</v>
      </c>
      <c r="AD197" s="53"/>
      <c r="AE197" s="47">
        <v>0</v>
      </c>
      <c r="AF197" s="59"/>
      <c r="AG197" s="247"/>
      <c r="AH197" s="112"/>
      <c r="AI197" s="66"/>
      <c r="AJ197" s="47">
        <v>0</v>
      </c>
      <c r="AK197" s="247">
        <v>0</v>
      </c>
      <c r="AL197" s="53"/>
      <c r="AM197" s="47">
        <v>0</v>
      </c>
      <c r="AN197" s="147"/>
      <c r="AO197" s="232">
        <v>0</v>
      </c>
      <c r="AP197" s="232">
        <v>0</v>
      </c>
      <c r="AQ197" s="112">
        <v>0</v>
      </c>
      <c r="AR197" s="112">
        <v>0</v>
      </c>
      <c r="AS197" s="247"/>
      <c r="AT197" s="53"/>
      <c r="AU197" s="66"/>
      <c r="AV197" s="47">
        <v>0</v>
      </c>
      <c r="AW197" s="49"/>
      <c r="AX197" s="49"/>
    </row>
    <row r="198" spans="1:50" ht="21.75" customHeight="1" x14ac:dyDescent="0.3">
      <c r="A198" s="719"/>
      <c r="B198" s="669"/>
      <c r="C198" s="718"/>
      <c r="D198" s="85" t="s">
        <v>103</v>
      </c>
      <c r="E198" s="41">
        <f t="shared" si="0"/>
        <v>0</v>
      </c>
      <c r="F198" s="42">
        <f t="shared" si="1"/>
        <v>0</v>
      </c>
      <c r="G198" s="42">
        <f t="shared" si="2"/>
        <v>0</v>
      </c>
      <c r="H198" s="42">
        <f t="shared" si="3"/>
        <v>0</v>
      </c>
      <c r="I198" s="43">
        <f t="shared" si="4"/>
        <v>0</v>
      </c>
      <c r="J198" s="89">
        <f t="shared" si="5"/>
        <v>0</v>
      </c>
      <c r="K198" s="650"/>
      <c r="L198" s="650"/>
      <c r="M198" s="650"/>
      <c r="N198" s="650"/>
      <c r="O198" s="650"/>
      <c r="P198" s="249">
        <v>0</v>
      </c>
      <c r="Q198" s="133"/>
      <c r="R198" s="133"/>
      <c r="S198" s="91">
        <v>0</v>
      </c>
      <c r="T198" s="102"/>
      <c r="U198" s="250"/>
      <c r="V198" s="102"/>
      <c r="W198" s="104">
        <v>0</v>
      </c>
      <c r="X198" s="95"/>
      <c r="Y198" s="249"/>
      <c r="Z198" s="91">
        <v>0</v>
      </c>
      <c r="AA198" s="102"/>
      <c r="AB198" s="143"/>
      <c r="AC198" s="104">
        <v>0</v>
      </c>
      <c r="AD198" s="95"/>
      <c r="AE198" s="91">
        <v>0</v>
      </c>
      <c r="AF198" s="102"/>
      <c r="AG198" s="249"/>
      <c r="AH198" s="133"/>
      <c r="AI198" s="104"/>
      <c r="AJ198" s="91">
        <v>0</v>
      </c>
      <c r="AK198" s="249">
        <v>0</v>
      </c>
      <c r="AL198" s="95"/>
      <c r="AM198" s="91">
        <v>0</v>
      </c>
      <c r="AN198" s="148"/>
      <c r="AO198" s="237">
        <v>0</v>
      </c>
      <c r="AP198" s="237">
        <v>0</v>
      </c>
      <c r="AQ198" s="133">
        <v>0</v>
      </c>
      <c r="AR198" s="133">
        <v>0</v>
      </c>
      <c r="AS198" s="249"/>
      <c r="AT198" s="95"/>
      <c r="AU198" s="104"/>
      <c r="AV198" s="91">
        <v>0</v>
      </c>
      <c r="AW198" s="92"/>
      <c r="AX198" s="92"/>
    </row>
    <row r="199" spans="1:50" ht="21.75" customHeight="1" x14ac:dyDescent="0.3">
      <c r="A199" s="720" t="s">
        <v>1603</v>
      </c>
      <c r="B199" s="721" t="s">
        <v>1604</v>
      </c>
      <c r="C199" s="722" t="s">
        <v>1605</v>
      </c>
      <c r="D199" s="37" t="s">
        <v>72</v>
      </c>
      <c r="E199" s="41">
        <f t="shared" si="0"/>
        <v>2</v>
      </c>
      <c r="F199" s="42">
        <f t="shared" si="1"/>
        <v>0</v>
      </c>
      <c r="G199" s="42">
        <f t="shared" si="2"/>
        <v>0</v>
      </c>
      <c r="H199" s="42">
        <f t="shared" si="3"/>
        <v>0</v>
      </c>
      <c r="I199" s="43">
        <f t="shared" si="4"/>
        <v>0</v>
      </c>
      <c r="J199" s="44">
        <f t="shared" si="5"/>
        <v>2</v>
      </c>
      <c r="K199" s="681">
        <f>(J199+(J200/5))</f>
        <v>2</v>
      </c>
      <c r="L199" s="649"/>
      <c r="M199" s="723"/>
      <c r="N199" s="651">
        <f>K199+(L199*2)+(M199*30)</f>
        <v>2</v>
      </c>
      <c r="O199" s="649">
        <f>IF(N199=0,"",RANK(N199,N:N,0))</f>
        <v>114</v>
      </c>
      <c r="P199" s="247">
        <v>0</v>
      </c>
      <c r="Q199" s="112"/>
      <c r="R199" s="112"/>
      <c r="S199" s="47">
        <v>0</v>
      </c>
      <c r="T199" s="59"/>
      <c r="U199" s="248"/>
      <c r="V199" s="59"/>
      <c r="W199" s="66">
        <v>0</v>
      </c>
      <c r="X199" s="53"/>
      <c r="Y199" s="247"/>
      <c r="Z199" s="47">
        <v>0</v>
      </c>
      <c r="AA199" s="59"/>
      <c r="AB199" s="122">
        <v>2</v>
      </c>
      <c r="AC199" s="66">
        <v>0</v>
      </c>
      <c r="AD199" s="53"/>
      <c r="AE199" s="47">
        <v>0</v>
      </c>
      <c r="AF199" s="59"/>
      <c r="AG199" s="247"/>
      <c r="AH199" s="112"/>
      <c r="AI199" s="66"/>
      <c r="AJ199" s="170">
        <v>0</v>
      </c>
      <c r="AK199" s="247">
        <v>0</v>
      </c>
      <c r="AL199" s="53"/>
      <c r="AM199" s="47">
        <v>0</v>
      </c>
      <c r="AN199" s="147"/>
      <c r="AO199" s="232">
        <v>0</v>
      </c>
      <c r="AP199" s="232">
        <v>0</v>
      </c>
      <c r="AQ199" s="112">
        <v>0</v>
      </c>
      <c r="AR199" s="112">
        <v>0</v>
      </c>
      <c r="AS199" s="247"/>
      <c r="AT199" s="53"/>
      <c r="AU199" s="66"/>
      <c r="AV199" s="47">
        <v>0</v>
      </c>
      <c r="AW199" s="49"/>
      <c r="AX199" s="49"/>
    </row>
    <row r="200" spans="1:50" ht="21.75" customHeight="1" x14ac:dyDescent="0.3">
      <c r="A200" s="713"/>
      <c r="B200" s="647"/>
      <c r="C200" s="711"/>
      <c r="D200" s="85" t="s">
        <v>103</v>
      </c>
      <c r="E200" s="41">
        <f t="shared" si="0"/>
        <v>0</v>
      </c>
      <c r="F200" s="42">
        <f t="shared" si="1"/>
        <v>0</v>
      </c>
      <c r="G200" s="42">
        <f t="shared" si="2"/>
        <v>0</v>
      </c>
      <c r="H200" s="42">
        <f t="shared" si="3"/>
        <v>0</v>
      </c>
      <c r="I200" s="43">
        <f t="shared" si="4"/>
        <v>0</v>
      </c>
      <c r="J200" s="89">
        <f t="shared" si="5"/>
        <v>0</v>
      </c>
      <c r="K200" s="650"/>
      <c r="L200" s="650"/>
      <c r="M200" s="650"/>
      <c r="N200" s="650"/>
      <c r="O200" s="650"/>
      <c r="P200" s="249">
        <v>0</v>
      </c>
      <c r="Q200" s="133"/>
      <c r="R200" s="133"/>
      <c r="S200" s="91">
        <v>0</v>
      </c>
      <c r="T200" s="102"/>
      <c r="U200" s="250"/>
      <c r="V200" s="102"/>
      <c r="W200" s="104">
        <v>0</v>
      </c>
      <c r="X200" s="95"/>
      <c r="Y200" s="249"/>
      <c r="Z200" s="91">
        <v>0</v>
      </c>
      <c r="AA200" s="102"/>
      <c r="AB200" s="143"/>
      <c r="AC200" s="104">
        <v>0</v>
      </c>
      <c r="AD200" s="95"/>
      <c r="AE200" s="91">
        <v>0</v>
      </c>
      <c r="AF200" s="102"/>
      <c r="AG200" s="249"/>
      <c r="AH200" s="133"/>
      <c r="AI200" s="104"/>
      <c r="AJ200" s="178">
        <v>0</v>
      </c>
      <c r="AK200" s="249">
        <v>0</v>
      </c>
      <c r="AL200" s="95"/>
      <c r="AM200" s="91">
        <v>0</v>
      </c>
      <c r="AN200" s="148"/>
      <c r="AO200" s="237">
        <v>0</v>
      </c>
      <c r="AP200" s="237">
        <v>0</v>
      </c>
      <c r="AQ200" s="133">
        <v>0</v>
      </c>
      <c r="AR200" s="133">
        <v>0</v>
      </c>
      <c r="AS200" s="249"/>
      <c r="AT200" s="95"/>
      <c r="AU200" s="104"/>
      <c r="AV200" s="91">
        <v>0</v>
      </c>
      <c r="AW200" s="92"/>
      <c r="AX200" s="92"/>
    </row>
    <row r="201" spans="1:50" ht="21.75" customHeight="1" x14ac:dyDescent="0.3">
      <c r="A201" s="712" t="s">
        <v>1610</v>
      </c>
      <c r="B201" s="646" t="s">
        <v>1611</v>
      </c>
      <c r="C201" s="710" t="s">
        <v>131</v>
      </c>
      <c r="D201" s="37" t="s">
        <v>72</v>
      </c>
      <c r="E201" s="41">
        <f t="shared" si="0"/>
        <v>50</v>
      </c>
      <c r="F201" s="42">
        <f t="shared" si="1"/>
        <v>30</v>
      </c>
      <c r="G201" s="42">
        <f t="shared" si="2"/>
        <v>0</v>
      </c>
      <c r="H201" s="42">
        <f t="shared" si="3"/>
        <v>0</v>
      </c>
      <c r="I201" s="43">
        <f t="shared" si="4"/>
        <v>0</v>
      </c>
      <c r="J201" s="44">
        <f t="shared" si="5"/>
        <v>80</v>
      </c>
      <c r="K201" s="681">
        <f>(J201+(J202/5))</f>
        <v>98</v>
      </c>
      <c r="L201" s="649">
        <f>Nemzetközi!C288</f>
        <v>0</v>
      </c>
      <c r="M201" s="723">
        <f>Nemzetközi!D288</f>
        <v>10</v>
      </c>
      <c r="N201" s="651">
        <f>K201+(L201*2)+(M201*30)</f>
        <v>398</v>
      </c>
      <c r="O201" s="649">
        <f>IF(N201=0,"",RANK(N201,N:N,0))</f>
        <v>26</v>
      </c>
      <c r="P201" s="247">
        <v>0</v>
      </c>
      <c r="Q201" s="112">
        <v>30</v>
      </c>
      <c r="R201" s="112">
        <v>50</v>
      </c>
      <c r="S201" s="47">
        <v>0</v>
      </c>
      <c r="T201" s="59"/>
      <c r="U201" s="248"/>
      <c r="V201" s="59"/>
      <c r="W201" s="66">
        <v>0</v>
      </c>
      <c r="X201" s="53"/>
      <c r="Y201" s="247"/>
      <c r="Z201" s="47">
        <v>0</v>
      </c>
      <c r="AA201" s="59"/>
      <c r="AB201" s="122"/>
      <c r="AC201" s="66">
        <v>0</v>
      </c>
      <c r="AD201" s="53"/>
      <c r="AE201" s="47">
        <v>0</v>
      </c>
      <c r="AF201" s="59"/>
      <c r="AG201" s="247"/>
      <c r="AH201" s="112"/>
      <c r="AI201" s="66"/>
      <c r="AJ201" s="47">
        <v>0</v>
      </c>
      <c r="AK201" s="247">
        <v>0</v>
      </c>
      <c r="AL201" s="53"/>
      <c r="AM201" s="47">
        <v>0</v>
      </c>
      <c r="AN201" s="147"/>
      <c r="AO201" s="232">
        <v>0</v>
      </c>
      <c r="AP201" s="232">
        <v>0</v>
      </c>
      <c r="AQ201" s="112">
        <v>0</v>
      </c>
      <c r="AR201" s="112">
        <v>0</v>
      </c>
      <c r="AS201" s="247"/>
      <c r="AT201" s="53"/>
      <c r="AU201" s="66"/>
      <c r="AV201" s="47">
        <v>0</v>
      </c>
      <c r="AW201" s="49"/>
      <c r="AX201" s="49"/>
    </row>
    <row r="202" spans="1:50" ht="21.75" customHeight="1" x14ac:dyDescent="0.3">
      <c r="A202" s="713"/>
      <c r="B202" s="647"/>
      <c r="C202" s="711"/>
      <c r="D202" s="85" t="s">
        <v>103</v>
      </c>
      <c r="E202" s="41">
        <f t="shared" si="0"/>
        <v>90</v>
      </c>
      <c r="F202" s="42">
        <f t="shared" si="1"/>
        <v>0</v>
      </c>
      <c r="G202" s="42">
        <f t="shared" si="2"/>
        <v>0</v>
      </c>
      <c r="H202" s="42">
        <f t="shared" si="3"/>
        <v>0</v>
      </c>
      <c r="I202" s="43">
        <f t="shared" si="4"/>
        <v>0</v>
      </c>
      <c r="J202" s="89">
        <f t="shared" si="5"/>
        <v>90</v>
      </c>
      <c r="K202" s="650"/>
      <c r="L202" s="650"/>
      <c r="M202" s="650"/>
      <c r="N202" s="650"/>
      <c r="O202" s="650"/>
      <c r="P202" s="249">
        <v>0</v>
      </c>
      <c r="Q202" s="133"/>
      <c r="R202" s="133">
        <v>90</v>
      </c>
      <c r="S202" s="91">
        <v>0</v>
      </c>
      <c r="T202" s="102"/>
      <c r="U202" s="250"/>
      <c r="V202" s="102"/>
      <c r="W202" s="104">
        <v>0</v>
      </c>
      <c r="X202" s="95"/>
      <c r="Y202" s="249"/>
      <c r="Z202" s="91">
        <v>0</v>
      </c>
      <c r="AA202" s="102"/>
      <c r="AB202" s="143"/>
      <c r="AC202" s="104">
        <v>0</v>
      </c>
      <c r="AD202" s="95"/>
      <c r="AE202" s="91">
        <v>0</v>
      </c>
      <c r="AF202" s="102"/>
      <c r="AG202" s="249"/>
      <c r="AH202" s="133"/>
      <c r="AI202" s="104"/>
      <c r="AJ202" s="91">
        <v>0</v>
      </c>
      <c r="AK202" s="249">
        <v>0</v>
      </c>
      <c r="AL202" s="95"/>
      <c r="AM202" s="91">
        <v>0</v>
      </c>
      <c r="AN202" s="148"/>
      <c r="AO202" s="237">
        <v>0</v>
      </c>
      <c r="AP202" s="237">
        <v>0</v>
      </c>
      <c r="AQ202" s="133">
        <v>0</v>
      </c>
      <c r="AR202" s="133">
        <v>0</v>
      </c>
      <c r="AS202" s="249"/>
      <c r="AT202" s="95"/>
      <c r="AU202" s="104"/>
      <c r="AV202" s="91">
        <v>0</v>
      </c>
      <c r="AW202" s="92"/>
      <c r="AX202" s="92"/>
    </row>
    <row r="203" spans="1:50" ht="21.75" customHeight="1" x14ac:dyDescent="0.3">
      <c r="A203" s="712" t="s">
        <v>1621</v>
      </c>
      <c r="B203" s="646" t="s">
        <v>1622</v>
      </c>
      <c r="C203" s="710" t="s">
        <v>320</v>
      </c>
      <c r="D203" s="37" t="s">
        <v>72</v>
      </c>
      <c r="E203" s="41">
        <f t="shared" si="0"/>
        <v>150</v>
      </c>
      <c r="F203" s="42">
        <f t="shared" si="1"/>
        <v>15</v>
      </c>
      <c r="G203" s="42">
        <f t="shared" si="2"/>
        <v>15</v>
      </c>
      <c r="H203" s="42">
        <f t="shared" si="3"/>
        <v>0</v>
      </c>
      <c r="I203" s="43">
        <f t="shared" si="4"/>
        <v>0</v>
      </c>
      <c r="J203" s="44">
        <f t="shared" si="5"/>
        <v>180</v>
      </c>
      <c r="K203" s="681">
        <f>(J203+(J204/5))</f>
        <v>230</v>
      </c>
      <c r="L203" s="649">
        <f>Nemzetközi!C289</f>
        <v>30</v>
      </c>
      <c r="M203" s="723">
        <f>Nemzetközi!D289</f>
        <v>0</v>
      </c>
      <c r="N203" s="651">
        <f>K203+(L203*2)+(M203*30)</f>
        <v>290</v>
      </c>
      <c r="O203" s="649">
        <f>IF(N203=0,"",RANK(N203,N:N,0))</f>
        <v>31</v>
      </c>
      <c r="P203" s="247">
        <v>0</v>
      </c>
      <c r="Q203" s="112"/>
      <c r="R203" s="112"/>
      <c r="S203" s="47">
        <v>15</v>
      </c>
      <c r="T203" s="59"/>
      <c r="U203" s="248"/>
      <c r="V203" s="59"/>
      <c r="W203" s="66">
        <v>0</v>
      </c>
      <c r="X203" s="53">
        <v>15</v>
      </c>
      <c r="Y203" s="247"/>
      <c r="Z203" s="47">
        <v>0</v>
      </c>
      <c r="AA203" s="59"/>
      <c r="AB203" s="122"/>
      <c r="AC203" s="66">
        <v>0</v>
      </c>
      <c r="AD203" s="53"/>
      <c r="AE203" s="47">
        <v>0</v>
      </c>
      <c r="AF203" s="59"/>
      <c r="AG203" s="247"/>
      <c r="AH203" s="112">
        <v>150</v>
      </c>
      <c r="AI203" s="66"/>
      <c r="AJ203" s="47">
        <v>0</v>
      </c>
      <c r="AK203" s="247">
        <v>0</v>
      </c>
      <c r="AL203" s="53"/>
      <c r="AM203" s="47">
        <v>0</v>
      </c>
      <c r="AN203" s="147"/>
      <c r="AO203" s="232">
        <v>0</v>
      </c>
      <c r="AP203" s="232">
        <v>0</v>
      </c>
      <c r="AQ203" s="112">
        <v>0</v>
      </c>
      <c r="AR203" s="112">
        <v>0</v>
      </c>
      <c r="AS203" s="247"/>
      <c r="AT203" s="53"/>
      <c r="AU203" s="66"/>
      <c r="AV203" s="47">
        <v>0</v>
      </c>
      <c r="AW203" s="49"/>
      <c r="AX203" s="49"/>
    </row>
    <row r="204" spans="1:50" ht="21.75" customHeight="1" x14ac:dyDescent="0.3">
      <c r="A204" s="713"/>
      <c r="B204" s="647"/>
      <c r="C204" s="711"/>
      <c r="D204" s="85" t="s">
        <v>103</v>
      </c>
      <c r="E204" s="41">
        <f t="shared" si="0"/>
        <v>250</v>
      </c>
      <c r="F204" s="42">
        <f t="shared" si="1"/>
        <v>0</v>
      </c>
      <c r="G204" s="42">
        <f t="shared" si="2"/>
        <v>0</v>
      </c>
      <c r="H204" s="42">
        <f t="shared" si="3"/>
        <v>0</v>
      </c>
      <c r="I204" s="43">
        <f t="shared" si="4"/>
        <v>0</v>
      </c>
      <c r="J204" s="89">
        <f t="shared" si="5"/>
        <v>250</v>
      </c>
      <c r="K204" s="650"/>
      <c r="L204" s="650"/>
      <c r="M204" s="650"/>
      <c r="N204" s="650"/>
      <c r="O204" s="650"/>
      <c r="P204" s="249">
        <v>0</v>
      </c>
      <c r="Q204" s="133"/>
      <c r="R204" s="133"/>
      <c r="S204" s="91">
        <v>0</v>
      </c>
      <c r="T204" s="102"/>
      <c r="U204" s="250"/>
      <c r="V204" s="102"/>
      <c r="W204" s="104">
        <v>0</v>
      </c>
      <c r="X204" s="95"/>
      <c r="Y204" s="249"/>
      <c r="Z204" s="91">
        <v>0</v>
      </c>
      <c r="AA204" s="102"/>
      <c r="AB204" s="143"/>
      <c r="AC204" s="104">
        <v>0</v>
      </c>
      <c r="AD204" s="95"/>
      <c r="AE204" s="91">
        <v>0</v>
      </c>
      <c r="AF204" s="102"/>
      <c r="AG204" s="249"/>
      <c r="AH204" s="133">
        <v>250</v>
      </c>
      <c r="AI204" s="104"/>
      <c r="AJ204" s="91">
        <v>0</v>
      </c>
      <c r="AK204" s="249">
        <v>0</v>
      </c>
      <c r="AL204" s="95"/>
      <c r="AM204" s="91">
        <v>0</v>
      </c>
      <c r="AN204" s="148"/>
      <c r="AO204" s="237">
        <v>0</v>
      </c>
      <c r="AP204" s="237">
        <v>0</v>
      </c>
      <c r="AQ204" s="133">
        <v>0</v>
      </c>
      <c r="AR204" s="133">
        <v>0</v>
      </c>
      <c r="AS204" s="249"/>
      <c r="AT204" s="95"/>
      <c r="AU204" s="104"/>
      <c r="AV204" s="91">
        <v>0</v>
      </c>
      <c r="AW204" s="92"/>
      <c r="AX204" s="92"/>
    </row>
    <row r="205" spans="1:50" ht="21.75" customHeight="1" x14ac:dyDescent="0.3">
      <c r="A205" s="712" t="s">
        <v>1627</v>
      </c>
      <c r="B205" s="646" t="s">
        <v>1628</v>
      </c>
      <c r="C205" s="710" t="s">
        <v>320</v>
      </c>
      <c r="D205" s="37" t="s">
        <v>72</v>
      </c>
      <c r="E205" s="41">
        <f t="shared" si="0"/>
        <v>250</v>
      </c>
      <c r="F205" s="42">
        <f t="shared" si="1"/>
        <v>0</v>
      </c>
      <c r="G205" s="42">
        <f t="shared" si="2"/>
        <v>0</v>
      </c>
      <c r="H205" s="42">
        <f t="shared" si="3"/>
        <v>0</v>
      </c>
      <c r="I205" s="43">
        <f t="shared" si="4"/>
        <v>0</v>
      </c>
      <c r="J205" s="44">
        <f t="shared" si="5"/>
        <v>250</v>
      </c>
      <c r="K205" s="681">
        <f>(J205+(J206/5))</f>
        <v>350</v>
      </c>
      <c r="L205" s="649">
        <f>Nemzetközi!C290</f>
        <v>240</v>
      </c>
      <c r="M205" s="723">
        <f>Nemzetközi!D290</f>
        <v>193</v>
      </c>
      <c r="N205" s="651">
        <f>K205+(L205*2)+(M205*30)</f>
        <v>6620</v>
      </c>
      <c r="O205" s="649">
        <f>IF(N205=0,"",RANK(N205,N:N,0))</f>
        <v>1</v>
      </c>
      <c r="P205" s="247">
        <v>0</v>
      </c>
      <c r="Q205" s="112"/>
      <c r="R205" s="112"/>
      <c r="S205" s="47">
        <v>0</v>
      </c>
      <c r="T205" s="59"/>
      <c r="U205" s="248"/>
      <c r="V205" s="59"/>
      <c r="W205" s="66">
        <v>0</v>
      </c>
      <c r="X205" s="53"/>
      <c r="Y205" s="247"/>
      <c r="Z205" s="47">
        <v>0</v>
      </c>
      <c r="AA205" s="59"/>
      <c r="AB205" s="122"/>
      <c r="AC205" s="177">
        <v>0</v>
      </c>
      <c r="AD205" s="53"/>
      <c r="AE205" s="47">
        <v>0</v>
      </c>
      <c r="AF205" s="59"/>
      <c r="AG205" s="247"/>
      <c r="AH205" s="112">
        <v>250</v>
      </c>
      <c r="AI205" s="66"/>
      <c r="AJ205" s="47">
        <v>0</v>
      </c>
      <c r="AK205" s="247">
        <v>0</v>
      </c>
      <c r="AL205" s="53"/>
      <c r="AM205" s="47">
        <v>0</v>
      </c>
      <c r="AN205" s="147"/>
      <c r="AO205" s="232">
        <v>0</v>
      </c>
      <c r="AP205" s="232">
        <v>0</v>
      </c>
      <c r="AQ205" s="112">
        <v>0</v>
      </c>
      <c r="AR205" s="112">
        <v>0</v>
      </c>
      <c r="AS205" s="247"/>
      <c r="AT205" s="53"/>
      <c r="AU205" s="177"/>
      <c r="AV205" s="47">
        <v>0</v>
      </c>
      <c r="AW205" s="49"/>
      <c r="AX205" s="49"/>
    </row>
    <row r="206" spans="1:50" ht="21.75" customHeight="1" x14ac:dyDescent="0.3">
      <c r="A206" s="713"/>
      <c r="B206" s="647"/>
      <c r="C206" s="711"/>
      <c r="D206" s="85" t="s">
        <v>103</v>
      </c>
      <c r="E206" s="41">
        <f t="shared" si="0"/>
        <v>500</v>
      </c>
      <c r="F206" s="42">
        <f t="shared" si="1"/>
        <v>0</v>
      </c>
      <c r="G206" s="42">
        <f t="shared" si="2"/>
        <v>0</v>
      </c>
      <c r="H206" s="42">
        <f t="shared" si="3"/>
        <v>0</v>
      </c>
      <c r="I206" s="43">
        <f t="shared" si="4"/>
        <v>0</v>
      </c>
      <c r="J206" s="89">
        <f t="shared" si="5"/>
        <v>500</v>
      </c>
      <c r="K206" s="650"/>
      <c r="L206" s="650"/>
      <c r="M206" s="650"/>
      <c r="N206" s="650"/>
      <c r="O206" s="650"/>
      <c r="P206" s="249">
        <v>0</v>
      </c>
      <c r="Q206" s="133"/>
      <c r="R206" s="133"/>
      <c r="S206" s="91">
        <v>0</v>
      </c>
      <c r="T206" s="102"/>
      <c r="U206" s="250"/>
      <c r="V206" s="102"/>
      <c r="W206" s="104">
        <v>0</v>
      </c>
      <c r="X206" s="95"/>
      <c r="Y206" s="249"/>
      <c r="Z206" s="91">
        <v>0</v>
      </c>
      <c r="AA206" s="102"/>
      <c r="AB206" s="143"/>
      <c r="AC206" s="185">
        <v>0</v>
      </c>
      <c r="AD206" s="95"/>
      <c r="AE206" s="91">
        <v>0</v>
      </c>
      <c r="AF206" s="102"/>
      <c r="AG206" s="249"/>
      <c r="AH206" s="133">
        <v>500</v>
      </c>
      <c r="AI206" s="104"/>
      <c r="AJ206" s="91">
        <v>0</v>
      </c>
      <c r="AK206" s="249">
        <v>0</v>
      </c>
      <c r="AL206" s="95"/>
      <c r="AM206" s="91">
        <v>0</v>
      </c>
      <c r="AN206" s="148"/>
      <c r="AO206" s="237">
        <v>0</v>
      </c>
      <c r="AP206" s="237">
        <v>0</v>
      </c>
      <c r="AQ206" s="133">
        <v>0</v>
      </c>
      <c r="AR206" s="133">
        <v>0</v>
      </c>
      <c r="AS206" s="249"/>
      <c r="AT206" s="95"/>
      <c r="AU206" s="185"/>
      <c r="AV206" s="91">
        <v>0</v>
      </c>
      <c r="AW206" s="92"/>
      <c r="AX206" s="92"/>
    </row>
    <row r="207" spans="1:50" ht="21.75" customHeight="1" x14ac:dyDescent="0.3">
      <c r="A207" s="712" t="s">
        <v>1631</v>
      </c>
      <c r="B207" s="646" t="s">
        <v>1632</v>
      </c>
      <c r="C207" s="710" t="s">
        <v>156</v>
      </c>
      <c r="D207" s="37" t="s">
        <v>72</v>
      </c>
      <c r="E207" s="41">
        <f t="shared" si="0"/>
        <v>60</v>
      </c>
      <c r="F207" s="42">
        <f t="shared" si="1"/>
        <v>60</v>
      </c>
      <c r="G207" s="42">
        <f t="shared" si="2"/>
        <v>25</v>
      </c>
      <c r="H207" s="42">
        <f t="shared" si="3"/>
        <v>25</v>
      </c>
      <c r="I207" s="43">
        <f t="shared" si="4"/>
        <v>25</v>
      </c>
      <c r="J207" s="44">
        <f t="shared" si="5"/>
        <v>195</v>
      </c>
      <c r="K207" s="681">
        <f>(J207+(J208/5))</f>
        <v>220.6</v>
      </c>
      <c r="L207" s="649"/>
      <c r="M207" s="723"/>
      <c r="N207" s="651">
        <f>K207+(L207*2)+(M207*30)</f>
        <v>220.6</v>
      </c>
      <c r="O207" s="649">
        <f>IF(N207=0,"",RANK(N207,N:N,0))</f>
        <v>35</v>
      </c>
      <c r="P207" s="247">
        <v>15</v>
      </c>
      <c r="Q207" s="112"/>
      <c r="R207" s="112"/>
      <c r="S207" s="47">
        <v>0</v>
      </c>
      <c r="T207" s="59"/>
      <c r="U207" s="248"/>
      <c r="V207" s="59"/>
      <c r="W207" s="66">
        <v>0</v>
      </c>
      <c r="X207" s="53"/>
      <c r="Y207" s="247"/>
      <c r="Z207" s="47">
        <v>0</v>
      </c>
      <c r="AA207" s="59">
        <v>25</v>
      </c>
      <c r="AB207" s="122">
        <v>19</v>
      </c>
      <c r="AC207" s="66">
        <v>0</v>
      </c>
      <c r="AD207" s="53"/>
      <c r="AE207" s="47">
        <v>0</v>
      </c>
      <c r="AF207" s="59">
        <v>60</v>
      </c>
      <c r="AG207" s="247">
        <v>25</v>
      </c>
      <c r="AH207" s="112"/>
      <c r="AI207" s="66"/>
      <c r="AJ207" s="47">
        <v>0</v>
      </c>
      <c r="AK207" s="247">
        <v>0</v>
      </c>
      <c r="AL207" s="53"/>
      <c r="AM207" s="47">
        <v>0</v>
      </c>
      <c r="AN207" s="147">
        <v>25</v>
      </c>
      <c r="AO207" s="232">
        <v>60</v>
      </c>
      <c r="AP207" s="232">
        <v>0</v>
      </c>
      <c r="AQ207" s="112">
        <v>0</v>
      </c>
      <c r="AR207" s="112">
        <v>0</v>
      </c>
      <c r="AS207" s="247"/>
      <c r="AT207" s="53"/>
      <c r="AU207" s="66">
        <v>25</v>
      </c>
      <c r="AV207" s="47">
        <v>0</v>
      </c>
      <c r="AW207" s="49"/>
      <c r="AX207" s="49"/>
    </row>
    <row r="208" spans="1:50" ht="21.75" customHeight="1" x14ac:dyDescent="0.3">
      <c r="A208" s="713"/>
      <c r="B208" s="647"/>
      <c r="C208" s="711"/>
      <c r="D208" s="85" t="s">
        <v>103</v>
      </c>
      <c r="E208" s="41">
        <f t="shared" si="0"/>
        <v>40</v>
      </c>
      <c r="F208" s="42">
        <f t="shared" si="1"/>
        <v>40</v>
      </c>
      <c r="G208" s="42">
        <f t="shared" si="2"/>
        <v>25</v>
      </c>
      <c r="H208" s="42">
        <f t="shared" si="3"/>
        <v>23</v>
      </c>
      <c r="I208" s="43">
        <f t="shared" si="4"/>
        <v>0</v>
      </c>
      <c r="J208" s="89">
        <f t="shared" si="5"/>
        <v>128</v>
      </c>
      <c r="K208" s="650"/>
      <c r="L208" s="650"/>
      <c r="M208" s="650"/>
      <c r="N208" s="650"/>
      <c r="O208" s="650"/>
      <c r="P208" s="249">
        <v>0</v>
      </c>
      <c r="Q208" s="133"/>
      <c r="R208" s="133"/>
      <c r="S208" s="91">
        <v>0</v>
      </c>
      <c r="T208" s="102"/>
      <c r="U208" s="250"/>
      <c r="V208" s="102"/>
      <c r="W208" s="104">
        <v>0</v>
      </c>
      <c r="X208" s="95"/>
      <c r="Y208" s="249"/>
      <c r="Z208" s="91">
        <v>0</v>
      </c>
      <c r="AA208" s="102"/>
      <c r="AB208" s="143">
        <v>23</v>
      </c>
      <c r="AC208" s="104">
        <v>0</v>
      </c>
      <c r="AD208" s="95"/>
      <c r="AE208" s="91">
        <v>0</v>
      </c>
      <c r="AF208" s="102"/>
      <c r="AG208" s="249"/>
      <c r="AH208" s="133"/>
      <c r="AI208" s="104"/>
      <c r="AJ208" s="91">
        <v>0</v>
      </c>
      <c r="AK208" s="249">
        <v>0</v>
      </c>
      <c r="AL208" s="95"/>
      <c r="AM208" s="91">
        <v>0</v>
      </c>
      <c r="AN208" s="148">
        <v>40</v>
      </c>
      <c r="AO208" s="237">
        <v>25</v>
      </c>
      <c r="AP208" s="237">
        <v>0</v>
      </c>
      <c r="AQ208" s="133">
        <v>0</v>
      </c>
      <c r="AR208" s="133">
        <v>0</v>
      </c>
      <c r="AS208" s="249"/>
      <c r="AT208" s="95"/>
      <c r="AU208" s="104">
        <v>40</v>
      </c>
      <c r="AV208" s="91">
        <v>0</v>
      </c>
      <c r="AW208" s="92"/>
      <c r="AX208" s="92"/>
    </row>
    <row r="209" spans="1:50" ht="21.75" customHeight="1" x14ac:dyDescent="0.3">
      <c r="A209" s="712" t="s">
        <v>1635</v>
      </c>
      <c r="B209" s="646" t="s">
        <v>1636</v>
      </c>
      <c r="C209" s="710" t="s">
        <v>131</v>
      </c>
      <c r="D209" s="37" t="s">
        <v>72</v>
      </c>
      <c r="E209" s="41">
        <f t="shared" si="0"/>
        <v>150</v>
      </c>
      <c r="F209" s="42">
        <f t="shared" si="1"/>
        <v>100</v>
      </c>
      <c r="G209" s="42">
        <f t="shared" si="2"/>
        <v>94</v>
      </c>
      <c r="H209" s="42">
        <f t="shared" si="3"/>
        <v>60</v>
      </c>
      <c r="I209" s="43">
        <f t="shared" si="4"/>
        <v>40</v>
      </c>
      <c r="J209" s="44">
        <f t="shared" si="5"/>
        <v>444</v>
      </c>
      <c r="K209" s="681">
        <f>(J209+(J210/5))</f>
        <v>552.6</v>
      </c>
      <c r="L209" s="649">
        <f>Nemzetközi!C292</f>
        <v>40</v>
      </c>
      <c r="M209" s="723">
        <f>Nemzetközi!D292</f>
        <v>5</v>
      </c>
      <c r="N209" s="651">
        <f>K209+(L209*2)+(M209*30)</f>
        <v>782.6</v>
      </c>
      <c r="O209" s="649">
        <f>IF(N209=0,"",RANK(N209,N:N,0))</f>
        <v>16</v>
      </c>
      <c r="P209" s="247">
        <v>0</v>
      </c>
      <c r="Q209" s="112"/>
      <c r="R209" s="112"/>
      <c r="S209" s="47">
        <v>0</v>
      </c>
      <c r="T209" s="59"/>
      <c r="U209" s="248"/>
      <c r="V209" s="59"/>
      <c r="W209" s="66">
        <v>0</v>
      </c>
      <c r="X209" s="53"/>
      <c r="Y209" s="247"/>
      <c r="Z209" s="47">
        <v>0</v>
      </c>
      <c r="AA209" s="59"/>
      <c r="AB209" s="122">
        <v>94</v>
      </c>
      <c r="AC209" s="66">
        <v>100</v>
      </c>
      <c r="AD209" s="53"/>
      <c r="AE209" s="47">
        <v>0</v>
      </c>
      <c r="AF209" s="59"/>
      <c r="AG209" s="247"/>
      <c r="AH209" s="112">
        <v>40</v>
      </c>
      <c r="AI209" s="66"/>
      <c r="AJ209" s="47">
        <v>0</v>
      </c>
      <c r="AK209" s="247">
        <v>0</v>
      </c>
      <c r="AL209" s="53"/>
      <c r="AM209" s="47">
        <v>0</v>
      </c>
      <c r="AN209" s="147"/>
      <c r="AO209" s="232">
        <v>0</v>
      </c>
      <c r="AP209" s="232">
        <v>0</v>
      </c>
      <c r="AQ209" s="112">
        <v>150</v>
      </c>
      <c r="AR209" s="112">
        <v>60</v>
      </c>
      <c r="AS209" s="247"/>
      <c r="AT209" s="53"/>
      <c r="AU209" s="66"/>
      <c r="AV209" s="47">
        <v>0</v>
      </c>
      <c r="AW209" s="49"/>
      <c r="AX209" s="49"/>
    </row>
    <row r="210" spans="1:50" ht="21.75" customHeight="1" x14ac:dyDescent="0.3">
      <c r="A210" s="713"/>
      <c r="B210" s="647"/>
      <c r="C210" s="711"/>
      <c r="D210" s="85" t="s">
        <v>103</v>
      </c>
      <c r="E210" s="41">
        <f t="shared" si="0"/>
        <v>150</v>
      </c>
      <c r="F210" s="42">
        <f t="shared" si="1"/>
        <v>150</v>
      </c>
      <c r="G210" s="42">
        <f t="shared" si="2"/>
        <v>150</v>
      </c>
      <c r="H210" s="42">
        <f t="shared" si="3"/>
        <v>93</v>
      </c>
      <c r="I210" s="43">
        <f t="shared" si="4"/>
        <v>0</v>
      </c>
      <c r="J210" s="89">
        <f t="shared" si="5"/>
        <v>543</v>
      </c>
      <c r="K210" s="650"/>
      <c r="L210" s="650"/>
      <c r="M210" s="650"/>
      <c r="N210" s="650"/>
      <c r="O210" s="650"/>
      <c r="P210" s="249">
        <v>0</v>
      </c>
      <c r="Q210" s="133"/>
      <c r="R210" s="133"/>
      <c r="S210" s="91">
        <v>0</v>
      </c>
      <c r="T210" s="102"/>
      <c r="U210" s="250"/>
      <c r="V210" s="102"/>
      <c r="W210" s="104">
        <v>0</v>
      </c>
      <c r="X210" s="95"/>
      <c r="Y210" s="249"/>
      <c r="Z210" s="91">
        <v>0</v>
      </c>
      <c r="AA210" s="102"/>
      <c r="AB210" s="143">
        <v>93</v>
      </c>
      <c r="AC210" s="104">
        <v>0</v>
      </c>
      <c r="AD210" s="95"/>
      <c r="AE210" s="91">
        <v>0</v>
      </c>
      <c r="AF210" s="102"/>
      <c r="AG210" s="249"/>
      <c r="AH210" s="133">
        <v>150</v>
      </c>
      <c r="AI210" s="104"/>
      <c r="AJ210" s="91">
        <v>0</v>
      </c>
      <c r="AK210" s="249">
        <v>0</v>
      </c>
      <c r="AL210" s="95"/>
      <c r="AM210" s="91">
        <v>0</v>
      </c>
      <c r="AN210" s="148">
        <v>150</v>
      </c>
      <c r="AO210" s="237">
        <v>0</v>
      </c>
      <c r="AP210" s="237">
        <v>0</v>
      </c>
      <c r="AQ210" s="133">
        <v>150</v>
      </c>
      <c r="AR210" s="133">
        <v>0</v>
      </c>
      <c r="AS210" s="249"/>
      <c r="AT210" s="95"/>
      <c r="AU210" s="104"/>
      <c r="AV210" s="91">
        <v>0</v>
      </c>
      <c r="AW210" s="92"/>
      <c r="AX210" s="92"/>
    </row>
    <row r="211" spans="1:50" ht="21.75" customHeight="1" x14ac:dyDescent="0.3">
      <c r="A211" s="712" t="s">
        <v>1645</v>
      </c>
      <c r="B211" s="646" t="s">
        <v>1646</v>
      </c>
      <c r="C211" s="710" t="s">
        <v>124</v>
      </c>
      <c r="D211" s="37" t="s">
        <v>72</v>
      </c>
      <c r="E211" s="41">
        <f t="shared" si="0"/>
        <v>40</v>
      </c>
      <c r="F211" s="42">
        <f t="shared" si="1"/>
        <v>30</v>
      </c>
      <c r="G211" s="42">
        <f t="shared" si="2"/>
        <v>3</v>
      </c>
      <c r="H211" s="42">
        <f t="shared" si="3"/>
        <v>0</v>
      </c>
      <c r="I211" s="43">
        <f t="shared" si="4"/>
        <v>0</v>
      </c>
      <c r="J211" s="44">
        <f t="shared" si="5"/>
        <v>73</v>
      </c>
      <c r="K211" s="681">
        <f>(J211+(J212/5))</f>
        <v>82.8</v>
      </c>
      <c r="L211" s="649"/>
      <c r="M211" s="723"/>
      <c r="N211" s="651">
        <f>K211+(L211*2)+(M211*30)</f>
        <v>82.8</v>
      </c>
      <c r="O211" s="649">
        <f>IF(N211=0,"",RANK(N211,N:N,0))</f>
        <v>69</v>
      </c>
      <c r="P211" s="247">
        <v>0</v>
      </c>
      <c r="Q211" s="112"/>
      <c r="R211" s="112"/>
      <c r="S211" s="47">
        <v>0</v>
      </c>
      <c r="T211" s="59"/>
      <c r="U211" s="248"/>
      <c r="V211" s="59"/>
      <c r="W211" s="66">
        <v>0</v>
      </c>
      <c r="X211" s="53">
        <v>3</v>
      </c>
      <c r="Y211" s="247"/>
      <c r="Z211" s="47">
        <v>0</v>
      </c>
      <c r="AA211" s="59"/>
      <c r="AB211" s="122"/>
      <c r="AC211" s="66">
        <v>0</v>
      </c>
      <c r="AD211" s="53"/>
      <c r="AE211" s="47">
        <v>0</v>
      </c>
      <c r="AF211" s="59"/>
      <c r="AG211" s="247"/>
      <c r="AH211" s="112"/>
      <c r="AI211" s="66"/>
      <c r="AJ211" s="47">
        <v>0</v>
      </c>
      <c r="AK211" s="247">
        <v>0</v>
      </c>
      <c r="AL211" s="53"/>
      <c r="AM211" s="47">
        <v>0</v>
      </c>
      <c r="AN211" s="147"/>
      <c r="AO211" s="232">
        <v>40</v>
      </c>
      <c r="AP211" s="232">
        <v>30</v>
      </c>
      <c r="AQ211" s="112">
        <v>0</v>
      </c>
      <c r="AR211" s="112">
        <v>0</v>
      </c>
      <c r="AS211" s="247"/>
      <c r="AT211" s="53"/>
      <c r="AU211" s="66"/>
      <c r="AV211" s="47">
        <v>0</v>
      </c>
      <c r="AW211" s="49"/>
      <c r="AX211" s="49"/>
    </row>
    <row r="212" spans="1:50" ht="21.75" customHeight="1" x14ac:dyDescent="0.3">
      <c r="A212" s="713"/>
      <c r="B212" s="647"/>
      <c r="C212" s="711"/>
      <c r="D212" s="85" t="s">
        <v>103</v>
      </c>
      <c r="E212" s="41">
        <f t="shared" si="0"/>
        <v>25</v>
      </c>
      <c r="F212" s="42">
        <f t="shared" si="1"/>
        <v>24</v>
      </c>
      <c r="G212" s="42">
        <f t="shared" si="2"/>
        <v>0</v>
      </c>
      <c r="H212" s="42">
        <f t="shared" si="3"/>
        <v>0</v>
      </c>
      <c r="I212" s="43">
        <f t="shared" si="4"/>
        <v>0</v>
      </c>
      <c r="J212" s="89">
        <f t="shared" si="5"/>
        <v>49</v>
      </c>
      <c r="K212" s="650"/>
      <c r="L212" s="650"/>
      <c r="M212" s="650"/>
      <c r="N212" s="650"/>
      <c r="O212" s="650"/>
      <c r="P212" s="249">
        <v>0</v>
      </c>
      <c r="Q212" s="133"/>
      <c r="R212" s="133"/>
      <c r="S212" s="91">
        <v>0</v>
      </c>
      <c r="T212" s="102"/>
      <c r="U212" s="250"/>
      <c r="V212" s="102"/>
      <c r="W212" s="104">
        <v>0</v>
      </c>
      <c r="X212" s="95"/>
      <c r="Y212" s="249"/>
      <c r="Z212" s="91">
        <v>0</v>
      </c>
      <c r="AA212" s="102"/>
      <c r="AB212" s="143"/>
      <c r="AC212" s="104">
        <v>0</v>
      </c>
      <c r="AD212" s="95"/>
      <c r="AE212" s="91">
        <v>0</v>
      </c>
      <c r="AF212" s="102"/>
      <c r="AG212" s="249"/>
      <c r="AH212" s="133"/>
      <c r="AI212" s="104"/>
      <c r="AJ212" s="91">
        <v>0</v>
      </c>
      <c r="AK212" s="249">
        <v>0</v>
      </c>
      <c r="AL212" s="95"/>
      <c r="AM212" s="91">
        <v>0</v>
      </c>
      <c r="AN212" s="148"/>
      <c r="AO212" s="237">
        <v>25</v>
      </c>
      <c r="AP212" s="237">
        <v>24</v>
      </c>
      <c r="AQ212" s="133">
        <v>0</v>
      </c>
      <c r="AR212" s="133">
        <v>0</v>
      </c>
      <c r="AS212" s="249"/>
      <c r="AT212" s="95"/>
      <c r="AU212" s="104"/>
      <c r="AV212" s="91">
        <v>0</v>
      </c>
      <c r="AW212" s="92"/>
      <c r="AX212" s="92"/>
    </row>
    <row r="213" spans="1:50" ht="21.75" customHeight="1" x14ac:dyDescent="0.3">
      <c r="A213" s="712" t="s">
        <v>858</v>
      </c>
      <c r="B213" s="646" t="s">
        <v>859</v>
      </c>
      <c r="C213" s="710" t="s">
        <v>569</v>
      </c>
      <c r="D213" s="37" t="s">
        <v>72</v>
      </c>
      <c r="E213" s="41">
        <f t="shared" si="0"/>
        <v>5</v>
      </c>
      <c r="F213" s="42">
        <f t="shared" si="1"/>
        <v>0</v>
      </c>
      <c r="G213" s="42">
        <f t="shared" si="2"/>
        <v>0</v>
      </c>
      <c r="H213" s="42">
        <f t="shared" si="3"/>
        <v>0</v>
      </c>
      <c r="I213" s="43">
        <f t="shared" si="4"/>
        <v>0</v>
      </c>
      <c r="J213" s="44">
        <f t="shared" si="5"/>
        <v>5</v>
      </c>
      <c r="K213" s="681">
        <f>(J213+(J214/5))</f>
        <v>5</v>
      </c>
      <c r="L213" s="649"/>
      <c r="M213" s="723"/>
      <c r="N213" s="651">
        <f>K213+(L213*2)+(M213*30)</f>
        <v>5</v>
      </c>
      <c r="O213" s="649">
        <f>IF(N213=0,"",RANK(N213,N:N,0))</f>
        <v>106</v>
      </c>
      <c r="P213" s="247">
        <v>0</v>
      </c>
      <c r="Q213" s="112"/>
      <c r="R213" s="112"/>
      <c r="S213" s="47">
        <v>0</v>
      </c>
      <c r="T213" s="59"/>
      <c r="U213" s="248"/>
      <c r="V213" s="59"/>
      <c r="W213" s="66">
        <v>0</v>
      </c>
      <c r="X213" s="53"/>
      <c r="Y213" s="247"/>
      <c r="Z213" s="47">
        <v>0</v>
      </c>
      <c r="AA213" s="59"/>
      <c r="AB213" s="122"/>
      <c r="AC213" s="66">
        <v>0</v>
      </c>
      <c r="AD213" s="53"/>
      <c r="AE213" s="47">
        <v>0</v>
      </c>
      <c r="AF213" s="59">
        <v>5</v>
      </c>
      <c r="AG213" s="247"/>
      <c r="AH213" s="112"/>
      <c r="AI213" s="66"/>
      <c r="AJ213" s="47">
        <v>0</v>
      </c>
      <c r="AK213" s="247">
        <v>0</v>
      </c>
      <c r="AL213" s="53"/>
      <c r="AM213" s="47">
        <v>0</v>
      </c>
      <c r="AN213" s="147"/>
      <c r="AO213" s="232">
        <v>0</v>
      </c>
      <c r="AP213" s="232">
        <v>0</v>
      </c>
      <c r="AQ213" s="112">
        <v>0</v>
      </c>
      <c r="AR213" s="112">
        <v>0</v>
      </c>
      <c r="AS213" s="247"/>
      <c r="AT213" s="53"/>
      <c r="AU213" s="66"/>
      <c r="AV213" s="47">
        <v>0</v>
      </c>
      <c r="AW213" s="49"/>
      <c r="AX213" s="49"/>
    </row>
    <row r="214" spans="1:50" ht="21.75" customHeight="1" x14ac:dyDescent="0.3">
      <c r="A214" s="713"/>
      <c r="B214" s="647"/>
      <c r="C214" s="711"/>
      <c r="D214" s="85" t="s">
        <v>103</v>
      </c>
      <c r="E214" s="41">
        <f t="shared" si="0"/>
        <v>0</v>
      </c>
      <c r="F214" s="42">
        <f t="shared" si="1"/>
        <v>0</v>
      </c>
      <c r="G214" s="42">
        <f t="shared" si="2"/>
        <v>0</v>
      </c>
      <c r="H214" s="42">
        <f t="shared" si="3"/>
        <v>0</v>
      </c>
      <c r="I214" s="43">
        <f t="shared" si="4"/>
        <v>0</v>
      </c>
      <c r="J214" s="89">
        <f t="shared" si="5"/>
        <v>0</v>
      </c>
      <c r="K214" s="650"/>
      <c r="L214" s="650"/>
      <c r="M214" s="650"/>
      <c r="N214" s="650"/>
      <c r="O214" s="650"/>
      <c r="P214" s="249">
        <v>0</v>
      </c>
      <c r="Q214" s="133"/>
      <c r="R214" s="133"/>
      <c r="S214" s="91">
        <v>0</v>
      </c>
      <c r="T214" s="102"/>
      <c r="U214" s="250"/>
      <c r="V214" s="102"/>
      <c r="W214" s="104">
        <v>0</v>
      </c>
      <c r="X214" s="95"/>
      <c r="Y214" s="249"/>
      <c r="Z214" s="91">
        <v>0</v>
      </c>
      <c r="AA214" s="102"/>
      <c r="AB214" s="143"/>
      <c r="AC214" s="104">
        <v>0</v>
      </c>
      <c r="AD214" s="95"/>
      <c r="AE214" s="91">
        <v>0</v>
      </c>
      <c r="AF214" s="102"/>
      <c r="AG214" s="249"/>
      <c r="AH214" s="133"/>
      <c r="AI214" s="104"/>
      <c r="AJ214" s="91">
        <v>0</v>
      </c>
      <c r="AK214" s="249">
        <v>0</v>
      </c>
      <c r="AL214" s="95"/>
      <c r="AM214" s="91">
        <v>0</v>
      </c>
      <c r="AN214" s="148"/>
      <c r="AO214" s="237">
        <v>0</v>
      </c>
      <c r="AP214" s="237">
        <v>0</v>
      </c>
      <c r="AQ214" s="133">
        <v>0</v>
      </c>
      <c r="AR214" s="133">
        <v>0</v>
      </c>
      <c r="AS214" s="249"/>
      <c r="AT214" s="95"/>
      <c r="AU214" s="104"/>
      <c r="AV214" s="91">
        <v>0</v>
      </c>
      <c r="AW214" s="92"/>
      <c r="AX214" s="92"/>
    </row>
    <row r="215" spans="1:50" ht="21.75" customHeight="1" x14ac:dyDescent="0.3">
      <c r="A215" s="712" t="s">
        <v>866</v>
      </c>
      <c r="B215" s="646" t="s">
        <v>867</v>
      </c>
      <c r="C215" s="710" t="s">
        <v>144</v>
      </c>
      <c r="D215" s="37" t="s">
        <v>72</v>
      </c>
      <c r="E215" s="41">
        <f t="shared" si="0"/>
        <v>5</v>
      </c>
      <c r="F215" s="42">
        <f t="shared" si="1"/>
        <v>5</v>
      </c>
      <c r="G215" s="42">
        <f t="shared" si="2"/>
        <v>0</v>
      </c>
      <c r="H215" s="42">
        <f t="shared" si="3"/>
        <v>0</v>
      </c>
      <c r="I215" s="43">
        <f t="shared" si="4"/>
        <v>0</v>
      </c>
      <c r="J215" s="44">
        <f t="shared" si="5"/>
        <v>10</v>
      </c>
      <c r="K215" s="681">
        <f>(J215+(J216/5))</f>
        <v>10</v>
      </c>
      <c r="L215" s="649"/>
      <c r="M215" s="723"/>
      <c r="N215" s="651">
        <f>K215+(L215*2)+(M215*30)</f>
        <v>10</v>
      </c>
      <c r="O215" s="649">
        <f>IF(N215=0,"",RANK(N215,N:N,0))</f>
        <v>99</v>
      </c>
      <c r="P215" s="247">
        <v>0</v>
      </c>
      <c r="Q215" s="112"/>
      <c r="R215" s="112"/>
      <c r="S215" s="47">
        <v>0</v>
      </c>
      <c r="T215" s="59"/>
      <c r="U215" s="248"/>
      <c r="V215" s="59"/>
      <c r="W215" s="66">
        <v>0</v>
      </c>
      <c r="X215" s="53"/>
      <c r="Y215" s="247"/>
      <c r="Z215" s="47">
        <v>0</v>
      </c>
      <c r="AA215" s="59"/>
      <c r="AB215" s="122"/>
      <c r="AC215" s="66">
        <v>0</v>
      </c>
      <c r="AD215" s="53"/>
      <c r="AE215" s="47">
        <v>0</v>
      </c>
      <c r="AF215" s="59">
        <v>5</v>
      </c>
      <c r="AG215" s="247"/>
      <c r="AH215" s="112"/>
      <c r="AI215" s="66"/>
      <c r="AJ215" s="47">
        <v>0</v>
      </c>
      <c r="AK215" s="247">
        <v>0</v>
      </c>
      <c r="AL215" s="53">
        <v>5</v>
      </c>
      <c r="AM215" s="47">
        <v>0</v>
      </c>
      <c r="AN215" s="147"/>
      <c r="AO215" s="232">
        <v>0</v>
      </c>
      <c r="AP215" s="232">
        <v>0</v>
      </c>
      <c r="AQ215" s="112">
        <v>0</v>
      </c>
      <c r="AR215" s="112">
        <v>0</v>
      </c>
      <c r="AS215" s="247"/>
      <c r="AT215" s="53"/>
      <c r="AU215" s="66"/>
      <c r="AV215" s="47">
        <v>0</v>
      </c>
      <c r="AW215" s="49"/>
      <c r="AX215" s="49"/>
    </row>
    <row r="216" spans="1:50" ht="21.75" customHeight="1" x14ac:dyDescent="0.3">
      <c r="A216" s="713"/>
      <c r="B216" s="647"/>
      <c r="C216" s="711"/>
      <c r="D216" s="85" t="s">
        <v>103</v>
      </c>
      <c r="E216" s="41">
        <f t="shared" si="0"/>
        <v>0</v>
      </c>
      <c r="F216" s="42">
        <f t="shared" si="1"/>
        <v>0</v>
      </c>
      <c r="G216" s="42">
        <f t="shared" si="2"/>
        <v>0</v>
      </c>
      <c r="H216" s="42">
        <f t="shared" si="3"/>
        <v>0</v>
      </c>
      <c r="I216" s="43">
        <f t="shared" si="4"/>
        <v>0</v>
      </c>
      <c r="J216" s="89">
        <f t="shared" si="5"/>
        <v>0</v>
      </c>
      <c r="K216" s="650"/>
      <c r="L216" s="650"/>
      <c r="M216" s="650"/>
      <c r="N216" s="650"/>
      <c r="O216" s="650"/>
      <c r="P216" s="249">
        <v>0</v>
      </c>
      <c r="Q216" s="133"/>
      <c r="R216" s="133"/>
      <c r="S216" s="91">
        <v>0</v>
      </c>
      <c r="T216" s="102"/>
      <c r="U216" s="250"/>
      <c r="V216" s="102"/>
      <c r="W216" s="104">
        <v>0</v>
      </c>
      <c r="X216" s="95"/>
      <c r="Y216" s="249"/>
      <c r="Z216" s="91">
        <v>0</v>
      </c>
      <c r="AA216" s="102"/>
      <c r="AB216" s="143"/>
      <c r="AC216" s="104">
        <v>0</v>
      </c>
      <c r="AD216" s="95"/>
      <c r="AE216" s="91">
        <v>0</v>
      </c>
      <c r="AF216" s="102"/>
      <c r="AG216" s="249"/>
      <c r="AH216" s="133"/>
      <c r="AI216" s="104"/>
      <c r="AJ216" s="91">
        <v>0</v>
      </c>
      <c r="AK216" s="249">
        <v>0</v>
      </c>
      <c r="AL216" s="95"/>
      <c r="AM216" s="91">
        <v>0</v>
      </c>
      <c r="AN216" s="148"/>
      <c r="AO216" s="237">
        <v>0</v>
      </c>
      <c r="AP216" s="237">
        <v>0</v>
      </c>
      <c r="AQ216" s="133">
        <v>0</v>
      </c>
      <c r="AR216" s="133">
        <v>0</v>
      </c>
      <c r="AS216" s="249"/>
      <c r="AT216" s="95"/>
      <c r="AU216" s="104"/>
      <c r="AV216" s="91">
        <v>0</v>
      </c>
      <c r="AW216" s="92"/>
      <c r="AX216" s="92"/>
    </row>
    <row r="217" spans="1:50" ht="21.75" customHeight="1" x14ac:dyDescent="0.3">
      <c r="A217" s="712" t="s">
        <v>872</v>
      </c>
      <c r="B217" s="646" t="s">
        <v>873</v>
      </c>
      <c r="C217" s="710" t="s">
        <v>186</v>
      </c>
      <c r="D217" s="37" t="s">
        <v>72</v>
      </c>
      <c r="E217" s="41">
        <f t="shared" si="0"/>
        <v>60</v>
      </c>
      <c r="F217" s="42">
        <f t="shared" si="1"/>
        <v>60</v>
      </c>
      <c r="G217" s="42">
        <f t="shared" si="2"/>
        <v>25</v>
      </c>
      <c r="H217" s="42">
        <f t="shared" si="3"/>
        <v>0</v>
      </c>
      <c r="I217" s="43">
        <f t="shared" si="4"/>
        <v>0</v>
      </c>
      <c r="J217" s="44">
        <f t="shared" si="5"/>
        <v>145</v>
      </c>
      <c r="K217" s="681">
        <f>(J217+(J218/5))</f>
        <v>183</v>
      </c>
      <c r="L217" s="649">
        <f>Nemzetközi!C293</f>
        <v>19</v>
      </c>
      <c r="M217" s="723"/>
      <c r="N217" s="651">
        <f>K217+(L217*2)+(M217*30)</f>
        <v>221</v>
      </c>
      <c r="O217" s="649">
        <f>IF(N217=0,"",RANK(N217,N:N,0))</f>
        <v>34</v>
      </c>
      <c r="P217" s="247">
        <v>0</v>
      </c>
      <c r="Q217" s="112"/>
      <c r="R217" s="112"/>
      <c r="S217" s="47">
        <v>0</v>
      </c>
      <c r="T217" s="59"/>
      <c r="U217" s="248"/>
      <c r="V217" s="59"/>
      <c r="W217" s="66">
        <v>0</v>
      </c>
      <c r="X217" s="53"/>
      <c r="Y217" s="247"/>
      <c r="Z217" s="47">
        <v>0</v>
      </c>
      <c r="AA217" s="59"/>
      <c r="AB217" s="122"/>
      <c r="AC217" s="66">
        <v>0</v>
      </c>
      <c r="AD217" s="53"/>
      <c r="AE217" s="47">
        <v>0</v>
      </c>
      <c r="AF217" s="59"/>
      <c r="AG217" s="247"/>
      <c r="AH217" s="112"/>
      <c r="AI217" s="66">
        <v>25</v>
      </c>
      <c r="AJ217" s="47">
        <v>0</v>
      </c>
      <c r="AK217" s="247">
        <v>0</v>
      </c>
      <c r="AL217" s="53"/>
      <c r="AM217" s="47">
        <v>0</v>
      </c>
      <c r="AN217" s="147">
        <v>60</v>
      </c>
      <c r="AO217" s="232">
        <v>0</v>
      </c>
      <c r="AP217" s="232">
        <v>0</v>
      </c>
      <c r="AQ217" s="112">
        <v>0</v>
      </c>
      <c r="AR217" s="112">
        <v>0</v>
      </c>
      <c r="AS217" s="247"/>
      <c r="AT217" s="53"/>
      <c r="AU217" s="66">
        <v>60</v>
      </c>
      <c r="AV217" s="47">
        <v>0</v>
      </c>
      <c r="AW217" s="49"/>
      <c r="AX217" s="49"/>
    </row>
    <row r="218" spans="1:50" ht="21.75" customHeight="1" x14ac:dyDescent="0.3">
      <c r="A218" s="713"/>
      <c r="B218" s="647"/>
      <c r="C218" s="711"/>
      <c r="D218" s="85" t="s">
        <v>103</v>
      </c>
      <c r="E218" s="41">
        <f t="shared" si="0"/>
        <v>150</v>
      </c>
      <c r="F218" s="42">
        <f t="shared" si="1"/>
        <v>40</v>
      </c>
      <c r="G218" s="42">
        <f t="shared" si="2"/>
        <v>0</v>
      </c>
      <c r="H218" s="42">
        <f t="shared" si="3"/>
        <v>0</v>
      </c>
      <c r="I218" s="43">
        <f t="shared" si="4"/>
        <v>0</v>
      </c>
      <c r="J218" s="89">
        <f t="shared" si="5"/>
        <v>190</v>
      </c>
      <c r="K218" s="650"/>
      <c r="L218" s="650"/>
      <c r="M218" s="650"/>
      <c r="N218" s="650"/>
      <c r="O218" s="650"/>
      <c r="P218" s="249">
        <v>0</v>
      </c>
      <c r="Q218" s="133"/>
      <c r="R218" s="133"/>
      <c r="S218" s="91">
        <v>0</v>
      </c>
      <c r="T218" s="102"/>
      <c r="U218" s="250"/>
      <c r="V218" s="102"/>
      <c r="W218" s="104">
        <v>0</v>
      </c>
      <c r="X218" s="95"/>
      <c r="Y218" s="249"/>
      <c r="Z218" s="91">
        <v>0</v>
      </c>
      <c r="AA218" s="102"/>
      <c r="AB218" s="143"/>
      <c r="AC218" s="104">
        <v>0</v>
      </c>
      <c r="AD218" s="95"/>
      <c r="AE218" s="91">
        <v>0</v>
      </c>
      <c r="AF218" s="102"/>
      <c r="AG218" s="249"/>
      <c r="AH218" s="133"/>
      <c r="AI218" s="104">
        <v>40</v>
      </c>
      <c r="AJ218" s="91">
        <v>0</v>
      </c>
      <c r="AK218" s="249">
        <v>0</v>
      </c>
      <c r="AL218" s="95"/>
      <c r="AM218" s="91">
        <v>0</v>
      </c>
      <c r="AN218" s="148"/>
      <c r="AO218" s="237">
        <v>0</v>
      </c>
      <c r="AP218" s="237">
        <v>0</v>
      </c>
      <c r="AQ218" s="133">
        <v>0</v>
      </c>
      <c r="AR218" s="133">
        <v>0</v>
      </c>
      <c r="AS218" s="249"/>
      <c r="AT218" s="95"/>
      <c r="AU218" s="104">
        <v>150</v>
      </c>
      <c r="AV218" s="91">
        <v>0</v>
      </c>
      <c r="AW218" s="92"/>
      <c r="AX218" s="92"/>
    </row>
    <row r="219" spans="1:50" ht="21.75" customHeight="1" x14ac:dyDescent="0.3">
      <c r="A219" s="712" t="s">
        <v>1666</v>
      </c>
      <c r="B219" s="646" t="s">
        <v>1667</v>
      </c>
      <c r="C219" s="710" t="s">
        <v>163</v>
      </c>
      <c r="D219" s="37" t="s">
        <v>72</v>
      </c>
      <c r="E219" s="41">
        <f t="shared" si="0"/>
        <v>150</v>
      </c>
      <c r="F219" s="42">
        <f t="shared" si="1"/>
        <v>100</v>
      </c>
      <c r="G219" s="42">
        <f t="shared" si="2"/>
        <v>100</v>
      </c>
      <c r="H219" s="42">
        <f t="shared" si="3"/>
        <v>100</v>
      </c>
      <c r="I219" s="43">
        <f t="shared" si="4"/>
        <v>90</v>
      </c>
      <c r="J219" s="44">
        <f t="shared" si="5"/>
        <v>540</v>
      </c>
      <c r="K219" s="681">
        <f>(J219+(J220/5))</f>
        <v>750</v>
      </c>
      <c r="L219" s="649">
        <f>Nemzetközi!C297</f>
        <v>172</v>
      </c>
      <c r="M219" s="723">
        <f>Nemzetközi!D297</f>
        <v>15</v>
      </c>
      <c r="N219" s="651">
        <f>K219+(L219*2)+(M219*30)</f>
        <v>1544</v>
      </c>
      <c r="O219" s="649">
        <f>IF(N219=0,"",RANK(N219,N:N,0))</f>
        <v>8</v>
      </c>
      <c r="P219" s="247">
        <v>0</v>
      </c>
      <c r="Q219" s="112"/>
      <c r="R219" s="112"/>
      <c r="S219" s="47">
        <v>25</v>
      </c>
      <c r="T219" s="59"/>
      <c r="U219" s="248">
        <v>8</v>
      </c>
      <c r="V219" s="59"/>
      <c r="W219" s="66">
        <v>90</v>
      </c>
      <c r="X219" s="53"/>
      <c r="Y219" s="247">
        <v>15</v>
      </c>
      <c r="Z219" s="47">
        <v>0</v>
      </c>
      <c r="AA219" s="59"/>
      <c r="AB219" s="122"/>
      <c r="AC219" s="66">
        <v>100</v>
      </c>
      <c r="AD219" s="53">
        <v>40</v>
      </c>
      <c r="AE219" s="47">
        <v>0</v>
      </c>
      <c r="AF219" s="59"/>
      <c r="AG219" s="247"/>
      <c r="AH219" s="112">
        <v>100</v>
      </c>
      <c r="AI219" s="66"/>
      <c r="AJ219" s="47">
        <v>0</v>
      </c>
      <c r="AK219" s="247">
        <v>0</v>
      </c>
      <c r="AL219" s="53"/>
      <c r="AM219" s="47">
        <v>0</v>
      </c>
      <c r="AN219" s="147"/>
      <c r="AO219" s="232">
        <v>0</v>
      </c>
      <c r="AP219" s="232">
        <v>0</v>
      </c>
      <c r="AQ219" s="112">
        <v>100</v>
      </c>
      <c r="AR219" s="112">
        <v>0</v>
      </c>
      <c r="AS219" s="247"/>
      <c r="AT219" s="53"/>
      <c r="AU219" s="66">
        <v>150</v>
      </c>
      <c r="AV219" s="47">
        <v>0</v>
      </c>
      <c r="AW219" s="49"/>
      <c r="AX219" s="49"/>
    </row>
    <row r="220" spans="1:50" ht="21.75" customHeight="1" x14ac:dyDescent="0.3">
      <c r="A220" s="713"/>
      <c r="B220" s="647"/>
      <c r="C220" s="711"/>
      <c r="D220" s="85" t="s">
        <v>103</v>
      </c>
      <c r="E220" s="41">
        <f t="shared" si="0"/>
        <v>250</v>
      </c>
      <c r="F220" s="42">
        <f t="shared" si="1"/>
        <v>250</v>
      </c>
      <c r="G220" s="42">
        <f t="shared" si="2"/>
        <v>250</v>
      </c>
      <c r="H220" s="42">
        <f t="shared" si="3"/>
        <v>150</v>
      </c>
      <c r="I220" s="43">
        <f t="shared" si="4"/>
        <v>150</v>
      </c>
      <c r="J220" s="89">
        <f t="shared" si="5"/>
        <v>1050</v>
      </c>
      <c r="K220" s="650"/>
      <c r="L220" s="650"/>
      <c r="M220" s="650"/>
      <c r="N220" s="650"/>
      <c r="O220" s="650"/>
      <c r="P220" s="249">
        <v>0</v>
      </c>
      <c r="Q220" s="133"/>
      <c r="R220" s="133"/>
      <c r="S220" s="91">
        <v>0</v>
      </c>
      <c r="T220" s="102"/>
      <c r="U220" s="250">
        <v>25</v>
      </c>
      <c r="V220" s="102"/>
      <c r="W220" s="104">
        <v>120</v>
      </c>
      <c r="X220" s="95"/>
      <c r="Y220" s="249"/>
      <c r="Z220" s="91">
        <v>0</v>
      </c>
      <c r="AA220" s="102"/>
      <c r="AB220" s="143"/>
      <c r="AC220" s="104">
        <v>150</v>
      </c>
      <c r="AD220" s="95"/>
      <c r="AE220" s="91">
        <v>0</v>
      </c>
      <c r="AF220" s="102"/>
      <c r="AG220" s="249"/>
      <c r="AH220" s="133">
        <v>150</v>
      </c>
      <c r="AI220" s="104"/>
      <c r="AJ220" s="91">
        <v>0</v>
      </c>
      <c r="AK220" s="249">
        <v>0</v>
      </c>
      <c r="AL220" s="95"/>
      <c r="AM220" s="91">
        <v>0</v>
      </c>
      <c r="AN220" s="148">
        <v>250</v>
      </c>
      <c r="AO220" s="237">
        <v>0</v>
      </c>
      <c r="AP220" s="237">
        <v>0</v>
      </c>
      <c r="AQ220" s="133">
        <v>250</v>
      </c>
      <c r="AR220" s="133">
        <v>0</v>
      </c>
      <c r="AS220" s="249"/>
      <c r="AT220" s="95"/>
      <c r="AU220" s="104">
        <v>250</v>
      </c>
      <c r="AV220" s="91">
        <v>0</v>
      </c>
      <c r="AW220" s="92"/>
      <c r="AX220" s="92"/>
    </row>
    <row r="221" spans="1:50" ht="21.75" customHeight="1" x14ac:dyDescent="0.3">
      <c r="A221" s="712" t="s">
        <v>899</v>
      </c>
      <c r="B221" s="646" t="s">
        <v>900</v>
      </c>
      <c r="C221" s="710" t="s">
        <v>163</v>
      </c>
      <c r="D221" s="37" t="s">
        <v>72</v>
      </c>
      <c r="E221" s="41">
        <f t="shared" si="0"/>
        <v>150</v>
      </c>
      <c r="F221" s="42">
        <f t="shared" si="1"/>
        <v>150</v>
      </c>
      <c r="G221" s="42">
        <f t="shared" si="2"/>
        <v>100</v>
      </c>
      <c r="H221" s="42">
        <f t="shared" si="3"/>
        <v>25</v>
      </c>
      <c r="I221" s="43">
        <f t="shared" si="4"/>
        <v>15</v>
      </c>
      <c r="J221" s="44">
        <f t="shared" si="5"/>
        <v>440</v>
      </c>
      <c r="K221" s="681">
        <f>(J221+(J222/5))</f>
        <v>624</v>
      </c>
      <c r="L221" s="649">
        <f>Nemzetközi!C299</f>
        <v>415</v>
      </c>
      <c r="M221" s="723">
        <f>Nemzetközi!D299</f>
        <v>6</v>
      </c>
      <c r="N221" s="651">
        <f>K221+(L221*2)+(M221*30)</f>
        <v>1634</v>
      </c>
      <c r="O221" s="649">
        <f>IF(N221=0,"",RANK(N221,N:N,0))</f>
        <v>6</v>
      </c>
      <c r="P221" s="247">
        <v>0</v>
      </c>
      <c r="Q221" s="305"/>
      <c r="R221" s="305"/>
      <c r="S221" s="47">
        <v>25</v>
      </c>
      <c r="T221" s="59"/>
      <c r="U221" s="248">
        <v>8</v>
      </c>
      <c r="V221" s="59"/>
      <c r="W221" s="66">
        <v>0</v>
      </c>
      <c r="X221" s="172"/>
      <c r="Y221" s="247">
        <v>15</v>
      </c>
      <c r="Z221" s="47">
        <v>0</v>
      </c>
      <c r="AA221" s="59"/>
      <c r="AB221" s="320"/>
      <c r="AC221" s="66">
        <v>150</v>
      </c>
      <c r="AD221" s="172"/>
      <c r="AE221" s="47">
        <v>0</v>
      </c>
      <c r="AF221" s="59"/>
      <c r="AG221" s="247"/>
      <c r="AH221" s="305">
        <v>150</v>
      </c>
      <c r="AI221" s="66"/>
      <c r="AJ221" s="47">
        <v>0</v>
      </c>
      <c r="AK221" s="247">
        <v>0</v>
      </c>
      <c r="AL221" s="172"/>
      <c r="AM221" s="47">
        <v>0</v>
      </c>
      <c r="AN221" s="147"/>
      <c r="AO221" s="232">
        <v>0</v>
      </c>
      <c r="AP221" s="232">
        <v>0</v>
      </c>
      <c r="AQ221" s="112">
        <v>100</v>
      </c>
      <c r="AR221" s="112">
        <v>0</v>
      </c>
      <c r="AS221" s="247"/>
      <c r="AT221" s="172"/>
      <c r="AU221" s="66"/>
      <c r="AV221" s="47">
        <v>0</v>
      </c>
      <c r="AW221" s="265"/>
      <c r="AX221" s="265"/>
    </row>
    <row r="222" spans="1:50" ht="21.75" customHeight="1" x14ac:dyDescent="0.3">
      <c r="A222" s="719"/>
      <c r="B222" s="669"/>
      <c r="C222" s="718"/>
      <c r="D222" s="85" t="s">
        <v>103</v>
      </c>
      <c r="E222" s="41">
        <f t="shared" si="0"/>
        <v>250</v>
      </c>
      <c r="F222" s="42">
        <f t="shared" si="1"/>
        <v>250</v>
      </c>
      <c r="G222" s="42">
        <f t="shared" si="2"/>
        <v>150</v>
      </c>
      <c r="H222" s="42">
        <f t="shared" si="3"/>
        <v>150</v>
      </c>
      <c r="I222" s="43">
        <f t="shared" si="4"/>
        <v>120</v>
      </c>
      <c r="J222" s="89">
        <f t="shared" si="5"/>
        <v>920</v>
      </c>
      <c r="K222" s="650"/>
      <c r="L222" s="650"/>
      <c r="M222" s="650"/>
      <c r="N222" s="650"/>
      <c r="O222" s="650"/>
      <c r="P222" s="249">
        <v>0</v>
      </c>
      <c r="Q222" s="307"/>
      <c r="R222" s="307"/>
      <c r="S222" s="91">
        <v>0</v>
      </c>
      <c r="T222" s="102"/>
      <c r="U222" s="250">
        <v>25</v>
      </c>
      <c r="V222" s="102"/>
      <c r="W222" s="104">
        <v>120</v>
      </c>
      <c r="X222" s="180"/>
      <c r="Y222" s="249"/>
      <c r="Z222" s="91">
        <v>0</v>
      </c>
      <c r="AA222" s="102"/>
      <c r="AB222" s="326"/>
      <c r="AC222" s="104">
        <v>150</v>
      </c>
      <c r="AD222" s="180"/>
      <c r="AE222" s="91">
        <v>0</v>
      </c>
      <c r="AF222" s="102"/>
      <c r="AG222" s="249"/>
      <c r="AH222" s="307">
        <v>150</v>
      </c>
      <c r="AI222" s="104"/>
      <c r="AJ222" s="91">
        <v>0</v>
      </c>
      <c r="AK222" s="249">
        <v>0</v>
      </c>
      <c r="AL222" s="180"/>
      <c r="AM222" s="91">
        <v>0</v>
      </c>
      <c r="AN222" s="148">
        <v>250</v>
      </c>
      <c r="AO222" s="237">
        <v>0</v>
      </c>
      <c r="AP222" s="237">
        <v>0</v>
      </c>
      <c r="AQ222" s="133">
        <v>250</v>
      </c>
      <c r="AR222" s="133">
        <v>0</v>
      </c>
      <c r="AS222" s="249"/>
      <c r="AT222" s="180"/>
      <c r="AU222" s="104"/>
      <c r="AV222" s="91">
        <v>0</v>
      </c>
      <c r="AW222" s="270"/>
      <c r="AX222" s="270"/>
    </row>
    <row r="223" spans="1:50" ht="21.75" customHeight="1" x14ac:dyDescent="0.3">
      <c r="A223" s="712" t="s">
        <v>1676</v>
      </c>
      <c r="B223" s="646" t="s">
        <v>1677</v>
      </c>
      <c r="C223" s="710" t="s">
        <v>53</v>
      </c>
      <c r="D223" s="37" t="s">
        <v>72</v>
      </c>
      <c r="E223" s="41">
        <f t="shared" si="0"/>
        <v>0</v>
      </c>
      <c r="F223" s="42">
        <f t="shared" si="1"/>
        <v>0</v>
      </c>
      <c r="G223" s="42">
        <f t="shared" si="2"/>
        <v>0</v>
      </c>
      <c r="H223" s="42">
        <f t="shared" si="3"/>
        <v>0</v>
      </c>
      <c r="I223" s="43">
        <f t="shared" si="4"/>
        <v>0</v>
      </c>
      <c r="J223" s="44">
        <f t="shared" si="5"/>
        <v>0</v>
      </c>
      <c r="K223" s="681">
        <f>(J223+(J224/5))</f>
        <v>0</v>
      </c>
      <c r="L223" s="649"/>
      <c r="M223" s="723"/>
      <c r="N223" s="651">
        <f>K223+(L223*2)+(M223*30)</f>
        <v>0</v>
      </c>
      <c r="O223" s="649" t="str">
        <f>IF(N223=0,"",RANK(N223,N:N,0))</f>
        <v/>
      </c>
      <c r="P223" s="247">
        <v>0</v>
      </c>
      <c r="Q223" s="112"/>
      <c r="R223" s="112"/>
      <c r="S223" s="47">
        <v>0</v>
      </c>
      <c r="T223" s="59"/>
      <c r="U223" s="248"/>
      <c r="V223" s="59"/>
      <c r="W223" s="66">
        <v>0</v>
      </c>
      <c r="X223" s="53"/>
      <c r="Y223" s="247"/>
      <c r="Z223" s="47">
        <v>0</v>
      </c>
      <c r="AA223" s="59"/>
      <c r="AB223" s="122"/>
      <c r="AC223" s="66">
        <v>0</v>
      </c>
      <c r="AD223" s="53"/>
      <c r="AE223" s="47">
        <v>0</v>
      </c>
      <c r="AF223" s="59"/>
      <c r="AG223" s="247"/>
      <c r="AH223" s="112"/>
      <c r="AI223" s="66"/>
      <c r="AJ223" s="47">
        <v>0</v>
      </c>
      <c r="AK223" s="247">
        <v>0</v>
      </c>
      <c r="AL223" s="53"/>
      <c r="AM223" s="47">
        <v>0</v>
      </c>
      <c r="AN223" s="147"/>
      <c r="AO223" s="232">
        <v>0</v>
      </c>
      <c r="AP223" s="232">
        <v>0</v>
      </c>
      <c r="AQ223" s="112">
        <v>0</v>
      </c>
      <c r="AR223" s="112">
        <v>0</v>
      </c>
      <c r="AS223" s="247"/>
      <c r="AT223" s="53"/>
      <c r="AU223" s="66"/>
      <c r="AV223" s="47">
        <v>0</v>
      </c>
      <c r="AW223" s="49"/>
      <c r="AX223" s="49"/>
    </row>
    <row r="224" spans="1:50" ht="21.75" customHeight="1" x14ac:dyDescent="0.3">
      <c r="A224" s="713"/>
      <c r="B224" s="647"/>
      <c r="C224" s="711"/>
      <c r="D224" s="85" t="s">
        <v>103</v>
      </c>
      <c r="E224" s="41">
        <f t="shared" si="0"/>
        <v>0</v>
      </c>
      <c r="F224" s="42">
        <f t="shared" si="1"/>
        <v>0</v>
      </c>
      <c r="G224" s="42">
        <f t="shared" si="2"/>
        <v>0</v>
      </c>
      <c r="H224" s="42">
        <f t="shared" si="3"/>
        <v>0</v>
      </c>
      <c r="I224" s="43">
        <f t="shared" si="4"/>
        <v>0</v>
      </c>
      <c r="J224" s="89">
        <f t="shared" si="5"/>
        <v>0</v>
      </c>
      <c r="K224" s="650"/>
      <c r="L224" s="650"/>
      <c r="M224" s="650"/>
      <c r="N224" s="650"/>
      <c r="O224" s="650"/>
      <c r="P224" s="249">
        <v>0</v>
      </c>
      <c r="Q224" s="133"/>
      <c r="R224" s="133"/>
      <c r="S224" s="91">
        <v>0</v>
      </c>
      <c r="T224" s="102"/>
      <c r="U224" s="250"/>
      <c r="V224" s="102"/>
      <c r="W224" s="104">
        <v>0</v>
      </c>
      <c r="X224" s="95"/>
      <c r="Y224" s="249"/>
      <c r="Z224" s="91">
        <v>0</v>
      </c>
      <c r="AA224" s="102"/>
      <c r="AB224" s="143"/>
      <c r="AC224" s="104">
        <v>0</v>
      </c>
      <c r="AD224" s="95"/>
      <c r="AE224" s="91">
        <v>0</v>
      </c>
      <c r="AF224" s="102"/>
      <c r="AG224" s="249"/>
      <c r="AH224" s="133"/>
      <c r="AI224" s="104"/>
      <c r="AJ224" s="91">
        <v>0</v>
      </c>
      <c r="AK224" s="249">
        <v>0</v>
      </c>
      <c r="AL224" s="95"/>
      <c r="AM224" s="91">
        <v>0</v>
      </c>
      <c r="AN224" s="148"/>
      <c r="AO224" s="237">
        <v>0</v>
      </c>
      <c r="AP224" s="237">
        <v>0</v>
      </c>
      <c r="AQ224" s="133">
        <v>0</v>
      </c>
      <c r="AR224" s="133">
        <v>0</v>
      </c>
      <c r="AS224" s="249"/>
      <c r="AT224" s="95"/>
      <c r="AU224" s="104"/>
      <c r="AV224" s="91">
        <v>0</v>
      </c>
      <c r="AW224" s="92"/>
      <c r="AX224" s="92"/>
    </row>
    <row r="225" spans="1:50" ht="21.75" customHeight="1" x14ac:dyDescent="0.3">
      <c r="A225" s="712" t="s">
        <v>910</v>
      </c>
      <c r="B225" s="646" t="s">
        <v>911</v>
      </c>
      <c r="C225" s="710" t="s">
        <v>113</v>
      </c>
      <c r="D225" s="37" t="s">
        <v>72</v>
      </c>
      <c r="E225" s="41">
        <f t="shared" si="0"/>
        <v>25</v>
      </c>
      <c r="F225" s="42">
        <f t="shared" si="1"/>
        <v>8</v>
      </c>
      <c r="G225" s="42">
        <f t="shared" si="2"/>
        <v>3</v>
      </c>
      <c r="H225" s="42">
        <f t="shared" si="3"/>
        <v>0</v>
      </c>
      <c r="I225" s="43">
        <f t="shared" si="4"/>
        <v>0</v>
      </c>
      <c r="J225" s="44">
        <f t="shared" si="5"/>
        <v>36</v>
      </c>
      <c r="K225" s="681">
        <f>(J225+(J226/5))</f>
        <v>44</v>
      </c>
      <c r="L225" s="649">
        <f>Nemzetközi!C301</f>
        <v>12</v>
      </c>
      <c r="M225" s="724"/>
      <c r="N225" s="651">
        <f>K225+(L225*2)+(M225*30)</f>
        <v>68</v>
      </c>
      <c r="O225" s="649">
        <f>IF(N225=0,"",RANK(N225,N:N,0))</f>
        <v>72</v>
      </c>
      <c r="P225" s="175">
        <v>0</v>
      </c>
      <c r="Q225" s="172"/>
      <c r="R225" s="172"/>
      <c r="S225" s="170">
        <v>0</v>
      </c>
      <c r="T225" s="171"/>
      <c r="U225" s="200"/>
      <c r="V225" s="171">
        <v>3</v>
      </c>
      <c r="W225" s="66">
        <v>8</v>
      </c>
      <c r="X225" s="172"/>
      <c r="Y225" s="175"/>
      <c r="Z225" s="47">
        <v>0</v>
      </c>
      <c r="AA225" s="171"/>
      <c r="AB225" s="201"/>
      <c r="AC225" s="66">
        <v>0</v>
      </c>
      <c r="AD225" s="172"/>
      <c r="AE225" s="47">
        <v>0</v>
      </c>
      <c r="AF225" s="171"/>
      <c r="AG225" s="175"/>
      <c r="AH225" s="275"/>
      <c r="AI225" s="66">
        <v>25</v>
      </c>
      <c r="AJ225" s="47">
        <v>0</v>
      </c>
      <c r="AK225" s="247">
        <v>0</v>
      </c>
      <c r="AL225" s="172"/>
      <c r="AM225" s="47">
        <v>0</v>
      </c>
      <c r="AN225" s="147"/>
      <c r="AO225" s="232">
        <v>0</v>
      </c>
      <c r="AP225" s="232">
        <v>0</v>
      </c>
      <c r="AQ225" s="112">
        <v>0</v>
      </c>
      <c r="AR225" s="112">
        <v>0</v>
      </c>
      <c r="AS225" s="247"/>
      <c r="AT225" s="172"/>
      <c r="AU225" s="66"/>
      <c r="AV225" s="47">
        <v>0</v>
      </c>
      <c r="AW225" s="171"/>
      <c r="AX225" s="171"/>
    </row>
    <row r="226" spans="1:50" ht="21.75" customHeight="1" x14ac:dyDescent="0.3">
      <c r="A226" s="713"/>
      <c r="B226" s="647"/>
      <c r="C226" s="711"/>
      <c r="D226" s="85" t="s">
        <v>103</v>
      </c>
      <c r="E226" s="41">
        <f t="shared" si="0"/>
        <v>40</v>
      </c>
      <c r="F226" s="42">
        <f t="shared" si="1"/>
        <v>0</v>
      </c>
      <c r="G226" s="42">
        <f t="shared" si="2"/>
        <v>0</v>
      </c>
      <c r="H226" s="42">
        <f t="shared" si="3"/>
        <v>0</v>
      </c>
      <c r="I226" s="43">
        <f t="shared" si="4"/>
        <v>0</v>
      </c>
      <c r="J226" s="89">
        <f t="shared" si="5"/>
        <v>40</v>
      </c>
      <c r="K226" s="650"/>
      <c r="L226" s="650"/>
      <c r="M226" s="650"/>
      <c r="N226" s="650"/>
      <c r="O226" s="650"/>
      <c r="P226" s="183">
        <v>0</v>
      </c>
      <c r="Q226" s="180"/>
      <c r="R226" s="180"/>
      <c r="S226" s="178">
        <v>0</v>
      </c>
      <c r="T226" s="179"/>
      <c r="U226" s="209"/>
      <c r="V226" s="179"/>
      <c r="W226" s="104">
        <v>0</v>
      </c>
      <c r="X226" s="180"/>
      <c r="Y226" s="183"/>
      <c r="Z226" s="91">
        <v>0</v>
      </c>
      <c r="AA226" s="179"/>
      <c r="AB226" s="210"/>
      <c r="AC226" s="104">
        <v>0</v>
      </c>
      <c r="AD226" s="180"/>
      <c r="AE226" s="91">
        <v>0</v>
      </c>
      <c r="AF226" s="179"/>
      <c r="AG226" s="183"/>
      <c r="AH226" s="278"/>
      <c r="AI226" s="104">
        <v>40</v>
      </c>
      <c r="AJ226" s="91">
        <v>0</v>
      </c>
      <c r="AK226" s="249">
        <v>0</v>
      </c>
      <c r="AL226" s="180"/>
      <c r="AM226" s="91">
        <v>0</v>
      </c>
      <c r="AN226" s="148"/>
      <c r="AO226" s="237">
        <v>0</v>
      </c>
      <c r="AP226" s="237">
        <v>0</v>
      </c>
      <c r="AQ226" s="133">
        <v>0</v>
      </c>
      <c r="AR226" s="133">
        <v>0</v>
      </c>
      <c r="AS226" s="249"/>
      <c r="AT226" s="180"/>
      <c r="AU226" s="104"/>
      <c r="AV226" s="91">
        <v>0</v>
      </c>
      <c r="AW226" s="179"/>
      <c r="AX226" s="179"/>
    </row>
    <row r="227" spans="1:50" ht="21.75" customHeight="1" x14ac:dyDescent="0.3">
      <c r="A227" s="712" t="s">
        <v>1689</v>
      </c>
      <c r="B227" s="646" t="s">
        <v>1690</v>
      </c>
      <c r="C227" s="710" t="s">
        <v>1691</v>
      </c>
      <c r="D227" s="37" t="s">
        <v>72</v>
      </c>
      <c r="E227" s="41">
        <f t="shared" si="0"/>
        <v>5</v>
      </c>
      <c r="F227" s="42">
        <f t="shared" si="1"/>
        <v>0</v>
      </c>
      <c r="G227" s="42">
        <f t="shared" si="2"/>
        <v>0</v>
      </c>
      <c r="H227" s="42">
        <f t="shared" si="3"/>
        <v>0</v>
      </c>
      <c r="I227" s="43">
        <f t="shared" si="4"/>
        <v>0</v>
      </c>
      <c r="J227" s="44">
        <f t="shared" si="5"/>
        <v>5</v>
      </c>
      <c r="K227" s="681">
        <f>(J227+(J228/5))</f>
        <v>5</v>
      </c>
      <c r="L227" s="649"/>
      <c r="M227" s="723"/>
      <c r="N227" s="651">
        <f>K227+(L227*2)+(M227*30)</f>
        <v>5</v>
      </c>
      <c r="O227" s="649">
        <f>IF(N227=0,"",RANK(N227,N:N,0))</f>
        <v>106</v>
      </c>
      <c r="P227" s="247">
        <v>0</v>
      </c>
      <c r="Q227" s="112"/>
      <c r="R227" s="112"/>
      <c r="S227" s="47">
        <v>0</v>
      </c>
      <c r="T227" s="59"/>
      <c r="U227" s="248"/>
      <c r="V227" s="59"/>
      <c r="W227" s="66">
        <v>0</v>
      </c>
      <c r="X227" s="53"/>
      <c r="Y227" s="247"/>
      <c r="Z227" s="47">
        <v>0</v>
      </c>
      <c r="AA227" s="59"/>
      <c r="AB227" s="122">
        <v>5</v>
      </c>
      <c r="AC227" s="66">
        <v>0</v>
      </c>
      <c r="AD227" s="53"/>
      <c r="AE227" s="47">
        <v>0</v>
      </c>
      <c r="AF227" s="59"/>
      <c r="AG227" s="247"/>
      <c r="AH227" s="112"/>
      <c r="AI227" s="66"/>
      <c r="AJ227" s="47">
        <v>0</v>
      </c>
      <c r="AK227" s="247">
        <v>0</v>
      </c>
      <c r="AL227" s="53"/>
      <c r="AM227" s="47">
        <v>0</v>
      </c>
      <c r="AN227" s="147"/>
      <c r="AO227" s="232">
        <v>0</v>
      </c>
      <c r="AP227" s="232">
        <v>0</v>
      </c>
      <c r="AQ227" s="112">
        <v>0</v>
      </c>
      <c r="AR227" s="112">
        <v>0</v>
      </c>
      <c r="AS227" s="247"/>
      <c r="AT227" s="53"/>
      <c r="AU227" s="66"/>
      <c r="AV227" s="47">
        <v>0</v>
      </c>
      <c r="AW227" s="49"/>
      <c r="AX227" s="49"/>
    </row>
    <row r="228" spans="1:50" ht="21.75" customHeight="1" x14ac:dyDescent="0.3">
      <c r="A228" s="713"/>
      <c r="B228" s="647"/>
      <c r="C228" s="711"/>
      <c r="D228" s="85" t="s">
        <v>103</v>
      </c>
      <c r="E228" s="41">
        <f t="shared" si="0"/>
        <v>0</v>
      </c>
      <c r="F228" s="42">
        <f t="shared" si="1"/>
        <v>0</v>
      </c>
      <c r="G228" s="42">
        <f t="shared" si="2"/>
        <v>0</v>
      </c>
      <c r="H228" s="42">
        <f t="shared" si="3"/>
        <v>0</v>
      </c>
      <c r="I228" s="43">
        <f t="shared" si="4"/>
        <v>0</v>
      </c>
      <c r="J228" s="89">
        <f t="shared" si="5"/>
        <v>0</v>
      </c>
      <c r="K228" s="650"/>
      <c r="L228" s="650"/>
      <c r="M228" s="650"/>
      <c r="N228" s="650"/>
      <c r="O228" s="650"/>
      <c r="P228" s="249">
        <v>0</v>
      </c>
      <c r="Q228" s="133"/>
      <c r="R228" s="133"/>
      <c r="S228" s="91">
        <v>0</v>
      </c>
      <c r="T228" s="102"/>
      <c r="U228" s="250"/>
      <c r="V228" s="102"/>
      <c r="W228" s="104">
        <v>0</v>
      </c>
      <c r="X228" s="95"/>
      <c r="Y228" s="249"/>
      <c r="Z228" s="91">
        <v>0</v>
      </c>
      <c r="AA228" s="102"/>
      <c r="AB228" s="143"/>
      <c r="AC228" s="104">
        <v>0</v>
      </c>
      <c r="AD228" s="95"/>
      <c r="AE228" s="91">
        <v>0</v>
      </c>
      <c r="AF228" s="102"/>
      <c r="AG228" s="249"/>
      <c r="AH228" s="133"/>
      <c r="AI228" s="104"/>
      <c r="AJ228" s="91">
        <v>0</v>
      </c>
      <c r="AK228" s="249">
        <v>0</v>
      </c>
      <c r="AL228" s="95"/>
      <c r="AM228" s="91">
        <v>0</v>
      </c>
      <c r="AN228" s="148"/>
      <c r="AO228" s="237">
        <v>0</v>
      </c>
      <c r="AP228" s="237">
        <v>0</v>
      </c>
      <c r="AQ228" s="133">
        <v>0</v>
      </c>
      <c r="AR228" s="133">
        <v>0</v>
      </c>
      <c r="AS228" s="249"/>
      <c r="AT228" s="95"/>
      <c r="AU228" s="104"/>
      <c r="AV228" s="91">
        <v>0</v>
      </c>
      <c r="AW228" s="92"/>
      <c r="AX228" s="92"/>
    </row>
    <row r="229" spans="1:50" ht="21.75" customHeight="1" x14ac:dyDescent="0.3">
      <c r="A229" s="712" t="s">
        <v>1695</v>
      </c>
      <c r="B229" s="646" t="s">
        <v>1696</v>
      </c>
      <c r="C229" s="710" t="s">
        <v>53</v>
      </c>
      <c r="D229" s="37" t="s">
        <v>72</v>
      </c>
      <c r="E229" s="41">
        <f t="shared" si="0"/>
        <v>40</v>
      </c>
      <c r="F229" s="42">
        <f t="shared" si="1"/>
        <v>40</v>
      </c>
      <c r="G229" s="42">
        <f t="shared" si="2"/>
        <v>25</v>
      </c>
      <c r="H229" s="42">
        <f t="shared" si="3"/>
        <v>25</v>
      </c>
      <c r="I229" s="43">
        <f t="shared" si="4"/>
        <v>15</v>
      </c>
      <c r="J229" s="44">
        <f t="shared" si="5"/>
        <v>145</v>
      </c>
      <c r="K229" s="681">
        <f>(J229+(J230/5))</f>
        <v>163</v>
      </c>
      <c r="L229" s="649"/>
      <c r="M229" s="723"/>
      <c r="N229" s="651">
        <f>K229+(L229*2)+(M229*30)</f>
        <v>163</v>
      </c>
      <c r="O229" s="649">
        <f>IF(N229=0,"",RANK(N229,N:N,0))</f>
        <v>51</v>
      </c>
      <c r="P229" s="247">
        <v>0</v>
      </c>
      <c r="Q229" s="112"/>
      <c r="R229" s="112">
        <v>10</v>
      </c>
      <c r="S229" s="47">
        <v>0</v>
      </c>
      <c r="T229" s="59"/>
      <c r="U229" s="248"/>
      <c r="V229" s="59"/>
      <c r="W229" s="66">
        <v>0</v>
      </c>
      <c r="X229" s="53">
        <v>3</v>
      </c>
      <c r="Y229" s="247"/>
      <c r="Z229" s="47">
        <v>0</v>
      </c>
      <c r="AA229" s="59">
        <v>3</v>
      </c>
      <c r="AB229" s="122"/>
      <c r="AC229" s="66">
        <v>0</v>
      </c>
      <c r="AD229" s="53"/>
      <c r="AE229" s="47">
        <v>15</v>
      </c>
      <c r="AF229" s="59">
        <v>40</v>
      </c>
      <c r="AG229" s="247"/>
      <c r="AH229" s="112">
        <v>40</v>
      </c>
      <c r="AI229" s="66">
        <v>25</v>
      </c>
      <c r="AJ229" s="47">
        <v>0</v>
      </c>
      <c r="AK229" s="276">
        <v>25</v>
      </c>
      <c r="AL229" s="53"/>
      <c r="AM229" s="47">
        <v>0</v>
      </c>
      <c r="AN229" s="147"/>
      <c r="AO229" s="232">
        <v>0</v>
      </c>
      <c r="AP229" s="232">
        <v>0</v>
      </c>
      <c r="AQ229" s="112">
        <v>0</v>
      </c>
      <c r="AR229" s="112">
        <v>0</v>
      </c>
      <c r="AS229" s="276"/>
      <c r="AT229" s="53"/>
      <c r="AU229" s="66"/>
      <c r="AV229" s="47">
        <v>0</v>
      </c>
      <c r="AW229" s="49"/>
      <c r="AX229" s="49"/>
    </row>
    <row r="230" spans="1:50" ht="21.75" customHeight="1" x14ac:dyDescent="0.3">
      <c r="A230" s="713"/>
      <c r="B230" s="647"/>
      <c r="C230" s="711"/>
      <c r="D230" s="85" t="s">
        <v>103</v>
      </c>
      <c r="E230" s="41">
        <f t="shared" si="0"/>
        <v>60</v>
      </c>
      <c r="F230" s="42">
        <f t="shared" si="1"/>
        <v>30</v>
      </c>
      <c r="G230" s="42">
        <f t="shared" si="2"/>
        <v>0</v>
      </c>
      <c r="H230" s="42">
        <f t="shared" si="3"/>
        <v>0</v>
      </c>
      <c r="I230" s="43">
        <f t="shared" si="4"/>
        <v>0</v>
      </c>
      <c r="J230" s="89">
        <f t="shared" si="5"/>
        <v>90</v>
      </c>
      <c r="K230" s="650"/>
      <c r="L230" s="650"/>
      <c r="M230" s="650"/>
      <c r="N230" s="650"/>
      <c r="O230" s="650"/>
      <c r="P230" s="249">
        <v>0</v>
      </c>
      <c r="Q230" s="133"/>
      <c r="R230" s="133">
        <v>30</v>
      </c>
      <c r="S230" s="91">
        <v>0</v>
      </c>
      <c r="T230" s="102"/>
      <c r="U230" s="250"/>
      <c r="V230" s="102"/>
      <c r="W230" s="104">
        <v>0</v>
      </c>
      <c r="X230" s="95"/>
      <c r="Y230" s="249"/>
      <c r="Z230" s="91">
        <v>0</v>
      </c>
      <c r="AA230" s="102"/>
      <c r="AB230" s="143"/>
      <c r="AC230" s="104">
        <v>0</v>
      </c>
      <c r="AD230" s="95"/>
      <c r="AE230" s="91">
        <v>0</v>
      </c>
      <c r="AF230" s="102"/>
      <c r="AG230" s="249"/>
      <c r="AH230" s="133">
        <v>60</v>
      </c>
      <c r="AI230" s="104"/>
      <c r="AJ230" s="91">
        <v>0</v>
      </c>
      <c r="AK230" s="279">
        <v>0</v>
      </c>
      <c r="AL230" s="95"/>
      <c r="AM230" s="91">
        <v>0</v>
      </c>
      <c r="AN230" s="148"/>
      <c r="AO230" s="237">
        <v>0</v>
      </c>
      <c r="AP230" s="237">
        <v>0</v>
      </c>
      <c r="AQ230" s="133">
        <v>0</v>
      </c>
      <c r="AR230" s="133">
        <v>0</v>
      </c>
      <c r="AS230" s="279"/>
      <c r="AT230" s="95"/>
      <c r="AU230" s="104"/>
      <c r="AV230" s="91">
        <v>0</v>
      </c>
      <c r="AW230" s="92"/>
      <c r="AX230" s="92"/>
    </row>
    <row r="231" spans="1:50" ht="21.75" customHeight="1" x14ac:dyDescent="0.3">
      <c r="A231" s="712" t="s">
        <v>1701</v>
      </c>
      <c r="B231" s="646" t="s">
        <v>1702</v>
      </c>
      <c r="C231" s="710" t="s">
        <v>338</v>
      </c>
      <c r="D231" s="37" t="s">
        <v>72</v>
      </c>
      <c r="E231" s="41">
        <f t="shared" si="0"/>
        <v>96</v>
      </c>
      <c r="F231" s="42">
        <f t="shared" si="1"/>
        <v>0</v>
      </c>
      <c r="G231" s="42">
        <f t="shared" si="2"/>
        <v>0</v>
      </c>
      <c r="H231" s="42">
        <f t="shared" si="3"/>
        <v>0</v>
      </c>
      <c r="I231" s="43">
        <f t="shared" si="4"/>
        <v>0</v>
      </c>
      <c r="J231" s="44">
        <f t="shared" si="5"/>
        <v>96</v>
      </c>
      <c r="K231" s="681">
        <f>(J231+(J232/5))</f>
        <v>110</v>
      </c>
      <c r="L231" s="649">
        <f>Nemzetközi!C303</f>
        <v>250</v>
      </c>
      <c r="M231" s="723">
        <f>Nemzetközi!D303</f>
        <v>30</v>
      </c>
      <c r="N231" s="651">
        <f>K231+(L231*2)+(M231*30)</f>
        <v>1510</v>
      </c>
      <c r="O231" s="649">
        <f>IF(N231=0,"",RANK(N231,N:N,0))</f>
        <v>9</v>
      </c>
      <c r="P231" s="247">
        <v>0</v>
      </c>
      <c r="Q231" s="112"/>
      <c r="R231" s="112"/>
      <c r="S231" s="47">
        <v>0</v>
      </c>
      <c r="T231" s="59"/>
      <c r="U231" s="248"/>
      <c r="V231" s="59"/>
      <c r="W231" s="66">
        <v>0</v>
      </c>
      <c r="X231" s="53"/>
      <c r="Y231" s="247"/>
      <c r="Z231" s="47">
        <v>0</v>
      </c>
      <c r="AA231" s="59"/>
      <c r="AB231" s="122">
        <v>96</v>
      </c>
      <c r="AC231" s="66">
        <v>0</v>
      </c>
      <c r="AD231" s="53"/>
      <c r="AE231" s="47">
        <v>0</v>
      </c>
      <c r="AF231" s="59"/>
      <c r="AG231" s="247"/>
      <c r="AH231" s="112"/>
      <c r="AI231" s="66"/>
      <c r="AJ231" s="47">
        <v>0</v>
      </c>
      <c r="AK231" s="247">
        <v>0</v>
      </c>
      <c r="AL231" s="53"/>
      <c r="AM231" s="47">
        <v>0</v>
      </c>
      <c r="AN231" s="147"/>
      <c r="AO231" s="232">
        <v>0</v>
      </c>
      <c r="AP231" s="232">
        <v>0</v>
      </c>
      <c r="AQ231" s="112">
        <v>0</v>
      </c>
      <c r="AR231" s="112">
        <v>0</v>
      </c>
      <c r="AS231" s="247"/>
      <c r="AT231" s="53"/>
      <c r="AU231" s="66"/>
      <c r="AV231" s="47">
        <v>0</v>
      </c>
      <c r="AW231" s="49"/>
      <c r="AX231" s="49"/>
    </row>
    <row r="232" spans="1:50" ht="21.75" customHeight="1" x14ac:dyDescent="0.3">
      <c r="A232" s="713"/>
      <c r="B232" s="647"/>
      <c r="C232" s="711"/>
      <c r="D232" s="168" t="s">
        <v>103</v>
      </c>
      <c r="E232" s="41">
        <f t="shared" si="0"/>
        <v>70</v>
      </c>
      <c r="F232" s="42">
        <f t="shared" si="1"/>
        <v>0</v>
      </c>
      <c r="G232" s="42">
        <f t="shared" si="2"/>
        <v>0</v>
      </c>
      <c r="H232" s="42">
        <f t="shared" si="3"/>
        <v>0</v>
      </c>
      <c r="I232" s="43">
        <f t="shared" si="4"/>
        <v>0</v>
      </c>
      <c r="J232" s="169">
        <f t="shared" si="5"/>
        <v>70</v>
      </c>
      <c r="K232" s="650"/>
      <c r="L232" s="650"/>
      <c r="M232" s="650"/>
      <c r="N232" s="650"/>
      <c r="O232" s="650"/>
      <c r="P232" s="249">
        <v>0</v>
      </c>
      <c r="Q232" s="133"/>
      <c r="R232" s="133"/>
      <c r="S232" s="91">
        <v>0</v>
      </c>
      <c r="T232" s="102"/>
      <c r="U232" s="250"/>
      <c r="V232" s="102"/>
      <c r="W232" s="104">
        <v>0</v>
      </c>
      <c r="X232" s="95"/>
      <c r="Y232" s="249"/>
      <c r="Z232" s="91">
        <v>0</v>
      </c>
      <c r="AA232" s="102"/>
      <c r="AB232" s="143">
        <v>70</v>
      </c>
      <c r="AC232" s="104">
        <v>0</v>
      </c>
      <c r="AD232" s="95"/>
      <c r="AE232" s="91">
        <v>0</v>
      </c>
      <c r="AF232" s="102"/>
      <c r="AG232" s="249"/>
      <c r="AH232" s="133"/>
      <c r="AI232" s="104"/>
      <c r="AJ232" s="91">
        <v>0</v>
      </c>
      <c r="AK232" s="249">
        <v>0</v>
      </c>
      <c r="AL232" s="95"/>
      <c r="AM232" s="91">
        <v>0</v>
      </c>
      <c r="AN232" s="148"/>
      <c r="AO232" s="237">
        <v>0</v>
      </c>
      <c r="AP232" s="237">
        <v>0</v>
      </c>
      <c r="AQ232" s="133">
        <v>0</v>
      </c>
      <c r="AR232" s="133">
        <v>0</v>
      </c>
      <c r="AS232" s="249"/>
      <c r="AT232" s="95"/>
      <c r="AU232" s="104"/>
      <c r="AV232" s="91">
        <v>0</v>
      </c>
      <c r="AW232" s="92"/>
      <c r="AX232" s="92"/>
    </row>
    <row r="233" spans="1:50" ht="21.75" customHeight="1" x14ac:dyDescent="0.3">
      <c r="A233" s="712" t="s">
        <v>1709</v>
      </c>
      <c r="B233" s="646" t="s">
        <v>1711</v>
      </c>
      <c r="C233" s="710" t="s">
        <v>53</v>
      </c>
      <c r="D233" s="37" t="s">
        <v>72</v>
      </c>
      <c r="E233" s="41">
        <f t="shared" si="0"/>
        <v>60</v>
      </c>
      <c r="F233" s="42">
        <f t="shared" si="1"/>
        <v>50</v>
      </c>
      <c r="G233" s="42">
        <f t="shared" si="2"/>
        <v>40</v>
      </c>
      <c r="H233" s="42">
        <f t="shared" si="3"/>
        <v>20</v>
      </c>
      <c r="I233" s="43">
        <f t="shared" si="4"/>
        <v>0</v>
      </c>
      <c r="J233" s="44">
        <f t="shared" si="5"/>
        <v>170</v>
      </c>
      <c r="K233" s="681">
        <f>(J233+(J234/5))</f>
        <v>220.4</v>
      </c>
      <c r="L233" s="649">
        <f>Nemzetközi!C304</f>
        <v>0</v>
      </c>
      <c r="M233" s="723">
        <f>Nemzetközi!D304</f>
        <v>0</v>
      </c>
      <c r="N233" s="651">
        <f>K233+(L233*2)+(M233*30)</f>
        <v>220.4</v>
      </c>
      <c r="O233" s="649">
        <f>IF(N233=0,"",RANK(N233,N:N,0))</f>
        <v>37</v>
      </c>
      <c r="P233" s="247">
        <v>0</v>
      </c>
      <c r="Q233" s="112">
        <v>40</v>
      </c>
      <c r="R233" s="112">
        <v>50</v>
      </c>
      <c r="S233" s="47">
        <v>0</v>
      </c>
      <c r="T233" s="59"/>
      <c r="U233" s="248"/>
      <c r="V233" s="59"/>
      <c r="W233" s="66">
        <v>0</v>
      </c>
      <c r="X233" s="53"/>
      <c r="Y233" s="247"/>
      <c r="Z233" s="47">
        <v>0</v>
      </c>
      <c r="AA233" s="59"/>
      <c r="AB233" s="122"/>
      <c r="AC233" s="66">
        <v>60</v>
      </c>
      <c r="AD233" s="53"/>
      <c r="AE233" s="170">
        <v>0</v>
      </c>
      <c r="AF233" s="59"/>
      <c r="AG233" s="247"/>
      <c r="AH233" s="112"/>
      <c r="AI233" s="66"/>
      <c r="AJ233" s="47">
        <v>0</v>
      </c>
      <c r="AK233" s="247">
        <v>0</v>
      </c>
      <c r="AL233" s="53"/>
      <c r="AM233" s="47">
        <v>0</v>
      </c>
      <c r="AN233" s="147"/>
      <c r="AO233" s="232">
        <v>0</v>
      </c>
      <c r="AP233" s="232">
        <v>20</v>
      </c>
      <c r="AQ233" s="112">
        <v>0</v>
      </c>
      <c r="AR233" s="112">
        <v>0</v>
      </c>
      <c r="AS233" s="247"/>
      <c r="AT233" s="53"/>
      <c r="AU233" s="66"/>
      <c r="AV233" s="47">
        <v>0</v>
      </c>
      <c r="AW233" s="49"/>
      <c r="AX233" s="49"/>
    </row>
    <row r="234" spans="1:50" ht="21.75" customHeight="1" x14ac:dyDescent="0.3">
      <c r="A234" s="719"/>
      <c r="B234" s="669"/>
      <c r="C234" s="718"/>
      <c r="D234" s="166" t="s">
        <v>103</v>
      </c>
      <c r="E234" s="41">
        <f t="shared" si="0"/>
        <v>150</v>
      </c>
      <c r="F234" s="42">
        <f t="shared" si="1"/>
        <v>90</v>
      </c>
      <c r="G234" s="42">
        <f t="shared" si="2"/>
        <v>12</v>
      </c>
      <c r="H234" s="42">
        <f t="shared" si="3"/>
        <v>0</v>
      </c>
      <c r="I234" s="43">
        <f t="shared" si="4"/>
        <v>0</v>
      </c>
      <c r="J234" s="167">
        <f t="shared" si="5"/>
        <v>252</v>
      </c>
      <c r="K234" s="670"/>
      <c r="L234" s="670"/>
      <c r="M234" s="670"/>
      <c r="N234" s="670"/>
      <c r="O234" s="670"/>
      <c r="P234" s="249">
        <v>0</v>
      </c>
      <c r="Q234" s="133"/>
      <c r="R234" s="133">
        <v>90</v>
      </c>
      <c r="S234" s="91">
        <v>0</v>
      </c>
      <c r="T234" s="102"/>
      <c r="U234" s="250"/>
      <c r="V234" s="102"/>
      <c r="W234" s="104">
        <v>0</v>
      </c>
      <c r="X234" s="95"/>
      <c r="Y234" s="249"/>
      <c r="Z234" s="91">
        <v>0</v>
      </c>
      <c r="AA234" s="102"/>
      <c r="AB234" s="143"/>
      <c r="AC234" s="104">
        <v>150</v>
      </c>
      <c r="AD234" s="95"/>
      <c r="AE234" s="178">
        <v>0</v>
      </c>
      <c r="AF234" s="102"/>
      <c r="AG234" s="249"/>
      <c r="AH234" s="133"/>
      <c r="AI234" s="104"/>
      <c r="AJ234" s="91">
        <v>0</v>
      </c>
      <c r="AK234" s="249">
        <v>0</v>
      </c>
      <c r="AL234" s="95"/>
      <c r="AM234" s="91">
        <v>0</v>
      </c>
      <c r="AN234" s="148"/>
      <c r="AO234" s="237">
        <v>0</v>
      </c>
      <c r="AP234" s="237">
        <v>12</v>
      </c>
      <c r="AQ234" s="133">
        <v>0</v>
      </c>
      <c r="AR234" s="133">
        <v>0</v>
      </c>
      <c r="AS234" s="249"/>
      <c r="AT234" s="95"/>
      <c r="AU234" s="104"/>
      <c r="AV234" s="91">
        <v>0</v>
      </c>
      <c r="AW234" s="92"/>
      <c r="AX234" s="92"/>
    </row>
    <row r="235" spans="1:50" ht="21.75" customHeight="1" x14ac:dyDescent="0.3">
      <c r="A235" s="712" t="s">
        <v>919</v>
      </c>
      <c r="B235" s="646" t="s">
        <v>920</v>
      </c>
      <c r="C235" s="710" t="s">
        <v>156</v>
      </c>
      <c r="D235" s="37" t="s">
        <v>72</v>
      </c>
      <c r="E235" s="41">
        <f t="shared" si="0"/>
        <v>500</v>
      </c>
      <c r="F235" s="42">
        <f t="shared" si="1"/>
        <v>60</v>
      </c>
      <c r="G235" s="42">
        <f t="shared" si="2"/>
        <v>0</v>
      </c>
      <c r="H235" s="42">
        <f t="shared" si="3"/>
        <v>0</v>
      </c>
      <c r="I235" s="43">
        <f t="shared" si="4"/>
        <v>0</v>
      </c>
      <c r="J235" s="44">
        <f t="shared" si="5"/>
        <v>560</v>
      </c>
      <c r="K235" s="681">
        <f>(J235+(J236/5))</f>
        <v>610</v>
      </c>
      <c r="L235" s="649">
        <f>Nemzetközi!C305</f>
        <v>370</v>
      </c>
      <c r="M235" s="723">
        <f>Nemzetközi!D305</f>
        <v>1</v>
      </c>
      <c r="N235" s="651">
        <f>K235+(L235*2)+(M235*30)</f>
        <v>1380</v>
      </c>
      <c r="O235" s="649">
        <f>IF(N235=0,"",RANK(N235,N:N,0))</f>
        <v>10</v>
      </c>
      <c r="P235" s="247">
        <v>0</v>
      </c>
      <c r="Q235" s="112"/>
      <c r="R235" s="112"/>
      <c r="S235" s="47">
        <v>0</v>
      </c>
      <c r="T235" s="59"/>
      <c r="U235" s="248"/>
      <c r="V235" s="59"/>
      <c r="W235" s="66">
        <v>0</v>
      </c>
      <c r="X235" s="53"/>
      <c r="Y235" s="247"/>
      <c r="Z235" s="47">
        <v>0</v>
      </c>
      <c r="AA235" s="59"/>
      <c r="AB235" s="122"/>
      <c r="AC235" s="66">
        <v>60</v>
      </c>
      <c r="AD235" s="53"/>
      <c r="AE235" s="47">
        <v>0</v>
      </c>
      <c r="AF235" s="59"/>
      <c r="AG235" s="247"/>
      <c r="AH235" s="112">
        <v>500</v>
      </c>
      <c r="AI235" s="66"/>
      <c r="AJ235" s="47">
        <v>0</v>
      </c>
      <c r="AK235" s="247">
        <v>0</v>
      </c>
      <c r="AL235" s="53"/>
      <c r="AM235" s="47">
        <v>0</v>
      </c>
      <c r="AN235" s="147"/>
      <c r="AO235" s="232">
        <v>0</v>
      </c>
      <c r="AP235" s="232">
        <v>0</v>
      </c>
      <c r="AQ235" s="112">
        <v>0</v>
      </c>
      <c r="AR235" s="112">
        <v>0</v>
      </c>
      <c r="AS235" s="247"/>
      <c r="AT235" s="53"/>
      <c r="AU235" s="66"/>
      <c r="AV235" s="47">
        <v>0</v>
      </c>
      <c r="AW235" s="49"/>
      <c r="AX235" s="49"/>
    </row>
    <row r="236" spans="1:50" ht="21.75" customHeight="1" x14ac:dyDescent="0.3">
      <c r="A236" s="719"/>
      <c r="B236" s="669"/>
      <c r="C236" s="718"/>
      <c r="D236" s="166" t="s">
        <v>103</v>
      </c>
      <c r="E236" s="41">
        <f t="shared" si="0"/>
        <v>250</v>
      </c>
      <c r="F236" s="42">
        <f t="shared" si="1"/>
        <v>0</v>
      </c>
      <c r="G236" s="42">
        <f t="shared" si="2"/>
        <v>0</v>
      </c>
      <c r="H236" s="42">
        <f t="shared" si="3"/>
        <v>0</v>
      </c>
      <c r="I236" s="43">
        <f t="shared" si="4"/>
        <v>0</v>
      </c>
      <c r="J236" s="167">
        <f t="shared" si="5"/>
        <v>250</v>
      </c>
      <c r="K236" s="670"/>
      <c r="L236" s="670"/>
      <c r="M236" s="650"/>
      <c r="N236" s="670"/>
      <c r="O236" s="670"/>
      <c r="P236" s="328">
        <v>0</v>
      </c>
      <c r="Q236" s="329"/>
      <c r="R236" s="329"/>
      <c r="S236" s="330">
        <v>0</v>
      </c>
      <c r="T236" s="331"/>
      <c r="U236" s="332"/>
      <c r="V236" s="331"/>
      <c r="W236" s="333">
        <v>0</v>
      </c>
      <c r="X236" s="334"/>
      <c r="Y236" s="328"/>
      <c r="Z236" s="330">
        <v>0</v>
      </c>
      <c r="AA236" s="331"/>
      <c r="AB236" s="335"/>
      <c r="AC236" s="333">
        <v>0</v>
      </c>
      <c r="AD236" s="334"/>
      <c r="AE236" s="330">
        <v>0</v>
      </c>
      <c r="AF236" s="331"/>
      <c r="AG236" s="328"/>
      <c r="AH236" s="329">
        <v>250</v>
      </c>
      <c r="AI236" s="333"/>
      <c r="AJ236" s="330">
        <v>0</v>
      </c>
      <c r="AK236" s="249">
        <v>0</v>
      </c>
      <c r="AL236" s="334"/>
      <c r="AM236" s="91">
        <v>0</v>
      </c>
      <c r="AN236" s="336"/>
      <c r="AO236" s="237">
        <v>0</v>
      </c>
      <c r="AP236" s="237">
        <v>0</v>
      </c>
      <c r="AQ236" s="133">
        <v>0</v>
      </c>
      <c r="AR236" s="133">
        <v>0</v>
      </c>
      <c r="AS236" s="249"/>
      <c r="AT236" s="334"/>
      <c r="AU236" s="333"/>
      <c r="AV236" s="91">
        <v>0</v>
      </c>
      <c r="AW236" s="337"/>
      <c r="AX236" s="337"/>
    </row>
    <row r="237" spans="1:50" ht="21.75" customHeight="1" x14ac:dyDescent="0.3">
      <c r="A237" s="712" t="s">
        <v>928</v>
      </c>
      <c r="B237" s="646" t="s">
        <v>929</v>
      </c>
      <c r="C237" s="710" t="s">
        <v>156</v>
      </c>
      <c r="D237" s="37" t="s">
        <v>72</v>
      </c>
      <c r="E237" s="41">
        <f t="shared" si="0"/>
        <v>40</v>
      </c>
      <c r="F237" s="42">
        <f t="shared" si="1"/>
        <v>0</v>
      </c>
      <c r="G237" s="42">
        <f t="shared" si="2"/>
        <v>0</v>
      </c>
      <c r="H237" s="42">
        <f t="shared" si="3"/>
        <v>0</v>
      </c>
      <c r="I237" s="43">
        <f t="shared" si="4"/>
        <v>0</v>
      </c>
      <c r="J237" s="44">
        <f t="shared" si="5"/>
        <v>40</v>
      </c>
      <c r="K237" s="681">
        <f>(J237+(J238/5))</f>
        <v>40</v>
      </c>
      <c r="L237" s="649">
        <f>Nemzetközi!C306</f>
        <v>39</v>
      </c>
      <c r="M237" s="723"/>
      <c r="N237" s="651">
        <f>K237+(L237*2)+(M237*30)</f>
        <v>118</v>
      </c>
      <c r="O237" s="649">
        <f>IF(N237=0,"",RANK(N237,N:N,0))</f>
        <v>61</v>
      </c>
      <c r="P237" s="247">
        <v>0</v>
      </c>
      <c r="Q237" s="112"/>
      <c r="R237" s="112"/>
      <c r="S237" s="47">
        <v>0</v>
      </c>
      <c r="T237" s="59"/>
      <c r="U237" s="248"/>
      <c r="V237" s="59"/>
      <c r="W237" s="66">
        <v>0</v>
      </c>
      <c r="X237" s="53"/>
      <c r="Y237" s="247"/>
      <c r="Z237" s="47">
        <v>0</v>
      </c>
      <c r="AA237" s="59"/>
      <c r="AB237" s="122"/>
      <c r="AC237" s="66">
        <v>0</v>
      </c>
      <c r="AD237" s="53"/>
      <c r="AE237" s="47">
        <v>0</v>
      </c>
      <c r="AF237" s="59"/>
      <c r="AG237" s="247"/>
      <c r="AH237" s="112"/>
      <c r="AI237" s="66"/>
      <c r="AJ237" s="47">
        <v>40</v>
      </c>
      <c r="AK237" s="247">
        <v>0</v>
      </c>
      <c r="AL237" s="53"/>
      <c r="AM237" s="170">
        <v>0</v>
      </c>
      <c r="AN237" s="147"/>
      <c r="AO237" s="232">
        <v>0</v>
      </c>
      <c r="AP237" s="232">
        <v>0</v>
      </c>
      <c r="AQ237" s="112">
        <v>0</v>
      </c>
      <c r="AR237" s="112">
        <v>0</v>
      </c>
      <c r="AS237" s="247"/>
      <c r="AT237" s="53"/>
      <c r="AU237" s="66"/>
      <c r="AV237" s="47">
        <v>0</v>
      </c>
      <c r="AW237" s="49"/>
      <c r="AX237" s="49"/>
    </row>
    <row r="238" spans="1:50" ht="21.75" customHeight="1" x14ac:dyDescent="0.3">
      <c r="A238" s="719"/>
      <c r="B238" s="669"/>
      <c r="C238" s="718"/>
      <c r="D238" s="166" t="s">
        <v>103</v>
      </c>
      <c r="E238" s="41">
        <f t="shared" si="0"/>
        <v>0</v>
      </c>
      <c r="F238" s="42">
        <f t="shared" si="1"/>
        <v>0</v>
      </c>
      <c r="G238" s="42">
        <f t="shared" si="2"/>
        <v>0</v>
      </c>
      <c r="H238" s="42">
        <f t="shared" si="3"/>
        <v>0</v>
      </c>
      <c r="I238" s="43">
        <f t="shared" si="4"/>
        <v>0</v>
      </c>
      <c r="J238" s="167">
        <f t="shared" si="5"/>
        <v>0</v>
      </c>
      <c r="K238" s="670"/>
      <c r="L238" s="670"/>
      <c r="M238" s="670"/>
      <c r="N238" s="670"/>
      <c r="O238" s="670"/>
      <c r="P238" s="338">
        <v>0</v>
      </c>
      <c r="Q238" s="312"/>
      <c r="R238" s="312"/>
      <c r="S238" s="339">
        <v>0</v>
      </c>
      <c r="T238" s="340"/>
      <c r="U238" s="341"/>
      <c r="V238" s="340"/>
      <c r="W238" s="342">
        <v>0</v>
      </c>
      <c r="X238" s="310"/>
      <c r="Y238" s="338"/>
      <c r="Z238" s="339">
        <v>0</v>
      </c>
      <c r="AA238" s="340"/>
      <c r="AB238" s="311"/>
      <c r="AC238" s="342">
        <v>0</v>
      </c>
      <c r="AD238" s="310"/>
      <c r="AE238" s="339">
        <v>0</v>
      </c>
      <c r="AF238" s="340"/>
      <c r="AG238" s="338"/>
      <c r="AH238" s="312"/>
      <c r="AI238" s="342"/>
      <c r="AJ238" s="339">
        <v>0</v>
      </c>
      <c r="AK238" s="249">
        <v>0</v>
      </c>
      <c r="AL238" s="310"/>
      <c r="AM238" s="178">
        <v>0</v>
      </c>
      <c r="AN238" s="343"/>
      <c r="AO238" s="237">
        <v>0</v>
      </c>
      <c r="AP238" s="237">
        <v>0</v>
      </c>
      <c r="AQ238" s="133">
        <v>0</v>
      </c>
      <c r="AR238" s="133">
        <v>0</v>
      </c>
      <c r="AS238" s="249"/>
      <c r="AT238" s="310"/>
      <c r="AU238" s="342"/>
      <c r="AV238" s="91">
        <v>0</v>
      </c>
      <c r="AW238" s="313"/>
      <c r="AX238" s="313"/>
    </row>
    <row r="239" spans="1:50" ht="21.75" customHeight="1" x14ac:dyDescent="0.3">
      <c r="A239" s="720" t="s">
        <v>1720</v>
      </c>
      <c r="B239" s="721" t="s">
        <v>1721</v>
      </c>
      <c r="C239" s="722" t="s">
        <v>139</v>
      </c>
      <c r="D239" s="37" t="s">
        <v>72</v>
      </c>
      <c r="E239" s="41">
        <f t="shared" si="0"/>
        <v>60</v>
      </c>
      <c r="F239" s="42">
        <f t="shared" si="1"/>
        <v>60</v>
      </c>
      <c r="G239" s="42">
        <f t="shared" si="2"/>
        <v>25</v>
      </c>
      <c r="H239" s="42">
        <f t="shared" si="3"/>
        <v>20</v>
      </c>
      <c r="I239" s="43">
        <f t="shared" si="4"/>
        <v>15</v>
      </c>
      <c r="J239" s="44">
        <f t="shared" si="5"/>
        <v>180</v>
      </c>
      <c r="K239" s="726">
        <f>(J239+(J240/5))</f>
        <v>199.4</v>
      </c>
      <c r="L239" s="679"/>
      <c r="M239" s="725"/>
      <c r="N239" s="680">
        <f>K239+(L239*2)+(M239*30)</f>
        <v>199.4</v>
      </c>
      <c r="O239" s="679">
        <f>IF(N239=0,"",RANK(N239,N:N,0))</f>
        <v>42</v>
      </c>
      <c r="P239" s="247">
        <v>3</v>
      </c>
      <c r="Q239" s="112"/>
      <c r="R239" s="112"/>
      <c r="S239" s="47">
        <v>15</v>
      </c>
      <c r="T239" s="59"/>
      <c r="U239" s="248">
        <v>8</v>
      </c>
      <c r="V239" s="59"/>
      <c r="W239" s="66">
        <v>0</v>
      </c>
      <c r="X239" s="53">
        <v>3</v>
      </c>
      <c r="Y239" s="247"/>
      <c r="Z239" s="47">
        <v>15</v>
      </c>
      <c r="AA239" s="59">
        <v>3</v>
      </c>
      <c r="AB239" s="122"/>
      <c r="AC239" s="66">
        <v>25</v>
      </c>
      <c r="AD239" s="53"/>
      <c r="AE239" s="47">
        <v>15</v>
      </c>
      <c r="AF239" s="59">
        <v>15</v>
      </c>
      <c r="AG239" s="247"/>
      <c r="AH239" s="112"/>
      <c r="AI239" s="66">
        <v>60</v>
      </c>
      <c r="AJ239" s="47">
        <v>0</v>
      </c>
      <c r="AK239" s="247">
        <v>0</v>
      </c>
      <c r="AL239" s="53"/>
      <c r="AM239" s="47">
        <v>0</v>
      </c>
      <c r="AN239" s="147"/>
      <c r="AO239" s="232">
        <v>0</v>
      </c>
      <c r="AP239" s="232">
        <v>0</v>
      </c>
      <c r="AQ239" s="112">
        <v>60</v>
      </c>
      <c r="AR239" s="112">
        <v>20</v>
      </c>
      <c r="AS239" s="247"/>
      <c r="AT239" s="53"/>
      <c r="AU239" s="66"/>
      <c r="AV239" s="47">
        <v>0</v>
      </c>
      <c r="AW239" s="49"/>
      <c r="AX239" s="49"/>
    </row>
    <row r="240" spans="1:50" ht="21.75" customHeight="1" x14ac:dyDescent="0.3">
      <c r="A240" s="719"/>
      <c r="B240" s="669"/>
      <c r="C240" s="718"/>
      <c r="D240" s="166" t="s">
        <v>103</v>
      </c>
      <c r="E240" s="41">
        <f t="shared" si="0"/>
        <v>40</v>
      </c>
      <c r="F240" s="42">
        <f t="shared" si="1"/>
        <v>40</v>
      </c>
      <c r="G240" s="42">
        <f t="shared" si="2"/>
        <v>17</v>
      </c>
      <c r="H240" s="42">
        <f t="shared" si="3"/>
        <v>0</v>
      </c>
      <c r="I240" s="43">
        <f t="shared" si="4"/>
        <v>0</v>
      </c>
      <c r="J240" s="167">
        <f t="shared" si="5"/>
        <v>97</v>
      </c>
      <c r="K240" s="670"/>
      <c r="L240" s="670"/>
      <c r="M240" s="670"/>
      <c r="N240" s="670"/>
      <c r="O240" s="670"/>
      <c r="P240" s="249">
        <v>0</v>
      </c>
      <c r="Q240" s="133"/>
      <c r="R240" s="133"/>
      <c r="S240" s="91">
        <v>0</v>
      </c>
      <c r="T240" s="102"/>
      <c r="U240" s="250"/>
      <c r="V240" s="102"/>
      <c r="W240" s="104">
        <v>0</v>
      </c>
      <c r="X240" s="95"/>
      <c r="Y240" s="249"/>
      <c r="Z240" s="91">
        <v>0</v>
      </c>
      <c r="AA240" s="102"/>
      <c r="AB240" s="143"/>
      <c r="AC240" s="104">
        <v>40</v>
      </c>
      <c r="AD240" s="95"/>
      <c r="AE240" s="91">
        <v>0</v>
      </c>
      <c r="AF240" s="102"/>
      <c r="AG240" s="249"/>
      <c r="AH240" s="133"/>
      <c r="AI240" s="104">
        <v>40</v>
      </c>
      <c r="AJ240" s="91">
        <v>0</v>
      </c>
      <c r="AK240" s="249">
        <v>0</v>
      </c>
      <c r="AL240" s="95"/>
      <c r="AM240" s="91">
        <v>0</v>
      </c>
      <c r="AN240" s="148"/>
      <c r="AO240" s="237">
        <v>0</v>
      </c>
      <c r="AP240" s="237">
        <v>0</v>
      </c>
      <c r="AQ240" s="133">
        <v>0</v>
      </c>
      <c r="AR240" s="133">
        <v>17</v>
      </c>
      <c r="AS240" s="249"/>
      <c r="AT240" s="95"/>
      <c r="AU240" s="104"/>
      <c r="AV240" s="91">
        <v>0</v>
      </c>
      <c r="AW240" s="92"/>
      <c r="AX240" s="92"/>
    </row>
    <row r="241" spans="1:50" ht="21.75" customHeight="1" x14ac:dyDescent="0.3">
      <c r="A241" s="712" t="s">
        <v>936</v>
      </c>
      <c r="B241" s="646" t="s">
        <v>937</v>
      </c>
      <c r="C241" s="710" t="s">
        <v>394</v>
      </c>
      <c r="D241" s="37" t="s">
        <v>72</v>
      </c>
      <c r="E241" s="41">
        <f t="shared" si="0"/>
        <v>5</v>
      </c>
      <c r="F241" s="42">
        <f t="shared" si="1"/>
        <v>0</v>
      </c>
      <c r="G241" s="42">
        <f t="shared" si="2"/>
        <v>0</v>
      </c>
      <c r="H241" s="42">
        <f t="shared" si="3"/>
        <v>0</v>
      </c>
      <c r="I241" s="43">
        <f t="shared" si="4"/>
        <v>0</v>
      </c>
      <c r="J241" s="44">
        <f t="shared" si="5"/>
        <v>5</v>
      </c>
      <c r="K241" s="681">
        <f>(J241+(J242/5))</f>
        <v>5</v>
      </c>
      <c r="L241" s="649"/>
      <c r="M241" s="723"/>
      <c r="N241" s="651">
        <f>K241+(L241*2)+(M241*30)</f>
        <v>5</v>
      </c>
      <c r="O241" s="649">
        <f>IF(N241=0,"",RANK(N241,N:N,0))</f>
        <v>106</v>
      </c>
      <c r="P241" s="247">
        <v>0</v>
      </c>
      <c r="Q241" s="112"/>
      <c r="R241" s="112"/>
      <c r="S241" s="47">
        <v>0</v>
      </c>
      <c r="T241" s="59"/>
      <c r="U241" s="248"/>
      <c r="V241" s="59"/>
      <c r="W241" s="66">
        <v>0</v>
      </c>
      <c r="X241" s="53"/>
      <c r="Y241" s="247"/>
      <c r="Z241" s="47">
        <v>0</v>
      </c>
      <c r="AA241" s="59"/>
      <c r="AB241" s="122"/>
      <c r="AC241" s="66">
        <v>0</v>
      </c>
      <c r="AD241" s="53"/>
      <c r="AE241" s="47">
        <v>0</v>
      </c>
      <c r="AF241" s="59"/>
      <c r="AG241" s="247"/>
      <c r="AH241" s="112"/>
      <c r="AI241" s="66"/>
      <c r="AJ241" s="47">
        <v>0</v>
      </c>
      <c r="AK241" s="247">
        <v>0</v>
      </c>
      <c r="AL241" s="53"/>
      <c r="AM241" s="47">
        <v>0</v>
      </c>
      <c r="AN241" s="147"/>
      <c r="AO241" s="232">
        <v>0</v>
      </c>
      <c r="AP241" s="232">
        <v>0</v>
      </c>
      <c r="AQ241" s="112">
        <v>0</v>
      </c>
      <c r="AR241" s="112">
        <v>0</v>
      </c>
      <c r="AS241" s="247"/>
      <c r="AT241" s="53">
        <v>5</v>
      </c>
      <c r="AU241" s="66"/>
      <c r="AV241" s="47">
        <v>0</v>
      </c>
      <c r="AW241" s="49"/>
      <c r="AX241" s="49"/>
    </row>
    <row r="242" spans="1:50" ht="21.75" customHeight="1" x14ac:dyDescent="0.3">
      <c r="A242" s="713"/>
      <c r="B242" s="647"/>
      <c r="C242" s="711"/>
      <c r="D242" s="85" t="s">
        <v>103</v>
      </c>
      <c r="E242" s="41">
        <f t="shared" si="0"/>
        <v>0</v>
      </c>
      <c r="F242" s="42">
        <f t="shared" si="1"/>
        <v>0</v>
      </c>
      <c r="G242" s="42">
        <f t="shared" si="2"/>
        <v>0</v>
      </c>
      <c r="H242" s="42">
        <f t="shared" si="3"/>
        <v>0</v>
      </c>
      <c r="I242" s="43">
        <f t="shared" si="4"/>
        <v>0</v>
      </c>
      <c r="J242" s="89">
        <f t="shared" si="5"/>
        <v>0</v>
      </c>
      <c r="K242" s="650"/>
      <c r="L242" s="650"/>
      <c r="M242" s="650"/>
      <c r="N242" s="650"/>
      <c r="O242" s="650"/>
      <c r="P242" s="249">
        <v>0</v>
      </c>
      <c r="Q242" s="133"/>
      <c r="R242" s="133"/>
      <c r="S242" s="91">
        <v>0</v>
      </c>
      <c r="T242" s="102"/>
      <c r="U242" s="250"/>
      <c r="V242" s="102"/>
      <c r="W242" s="104">
        <v>0</v>
      </c>
      <c r="X242" s="95"/>
      <c r="Y242" s="249"/>
      <c r="Z242" s="91">
        <v>0</v>
      </c>
      <c r="AA242" s="102"/>
      <c r="AB242" s="143"/>
      <c r="AC242" s="104">
        <v>0</v>
      </c>
      <c r="AD242" s="95"/>
      <c r="AE242" s="91">
        <v>0</v>
      </c>
      <c r="AF242" s="102"/>
      <c r="AG242" s="249"/>
      <c r="AH242" s="133"/>
      <c r="AI242" s="104"/>
      <c r="AJ242" s="91">
        <v>0</v>
      </c>
      <c r="AK242" s="249">
        <v>0</v>
      </c>
      <c r="AL242" s="95"/>
      <c r="AM242" s="91">
        <v>0</v>
      </c>
      <c r="AN242" s="148"/>
      <c r="AO242" s="237">
        <v>0</v>
      </c>
      <c r="AP242" s="237">
        <v>0</v>
      </c>
      <c r="AQ242" s="133">
        <v>0</v>
      </c>
      <c r="AR242" s="133">
        <v>0</v>
      </c>
      <c r="AS242" s="249"/>
      <c r="AT242" s="95"/>
      <c r="AU242" s="104"/>
      <c r="AV242" s="91">
        <v>0</v>
      </c>
      <c r="AW242" s="92"/>
      <c r="AX242" s="92"/>
    </row>
    <row r="243" spans="1:50" ht="21.75" customHeight="1" x14ac:dyDescent="0.3">
      <c r="A243" s="712" t="s">
        <v>942</v>
      </c>
      <c r="B243" s="646" t="s">
        <v>944</v>
      </c>
      <c r="C243" s="710" t="s">
        <v>113</v>
      </c>
      <c r="D243" s="37" t="s">
        <v>72</v>
      </c>
      <c r="E243" s="41">
        <f t="shared" si="0"/>
        <v>100</v>
      </c>
      <c r="F243" s="42">
        <f t="shared" si="1"/>
        <v>100</v>
      </c>
      <c r="G243" s="42">
        <f t="shared" si="2"/>
        <v>60</v>
      </c>
      <c r="H243" s="42">
        <f t="shared" si="3"/>
        <v>60</v>
      </c>
      <c r="I243" s="43">
        <f t="shared" si="4"/>
        <v>40</v>
      </c>
      <c r="J243" s="44">
        <f t="shared" si="5"/>
        <v>360</v>
      </c>
      <c r="K243" s="681">
        <f>(J243+(J244/5))</f>
        <v>380</v>
      </c>
      <c r="L243" s="649">
        <f>Nemzetközi!C307</f>
        <v>96</v>
      </c>
      <c r="M243" s="723"/>
      <c r="N243" s="651">
        <f>K243+(L243*2)+(M243*30)</f>
        <v>572</v>
      </c>
      <c r="O243" s="649">
        <f>IF(N243=0,"",RANK(N243,N:N,0))</f>
        <v>20</v>
      </c>
      <c r="P243" s="247">
        <v>0</v>
      </c>
      <c r="Q243" s="112"/>
      <c r="R243" s="112"/>
      <c r="S243" s="47">
        <v>0</v>
      </c>
      <c r="T243" s="59">
        <v>34</v>
      </c>
      <c r="U243" s="248"/>
      <c r="V243" s="59"/>
      <c r="W243" s="66">
        <v>0</v>
      </c>
      <c r="X243" s="53"/>
      <c r="Y243" s="247"/>
      <c r="Z243" s="47">
        <v>0</v>
      </c>
      <c r="AA243" s="59"/>
      <c r="AB243" s="122"/>
      <c r="AC243" s="66">
        <v>60</v>
      </c>
      <c r="AD243" s="53"/>
      <c r="AE243" s="47">
        <v>40</v>
      </c>
      <c r="AF243" s="59"/>
      <c r="AG243" s="247"/>
      <c r="AH243" s="112">
        <v>100</v>
      </c>
      <c r="AI243" s="66">
        <v>100</v>
      </c>
      <c r="AJ243" s="47">
        <v>0</v>
      </c>
      <c r="AK243" s="247">
        <v>0</v>
      </c>
      <c r="AL243" s="53"/>
      <c r="AM243" s="170">
        <v>0</v>
      </c>
      <c r="AN243" s="147">
        <v>60</v>
      </c>
      <c r="AO243" s="232">
        <v>0</v>
      </c>
      <c r="AP243" s="232">
        <v>0</v>
      </c>
      <c r="AQ243" s="112">
        <v>0</v>
      </c>
      <c r="AR243" s="112">
        <v>0</v>
      </c>
      <c r="AS243" s="247"/>
      <c r="AT243" s="53"/>
      <c r="AU243" s="66"/>
      <c r="AV243" s="47">
        <v>0</v>
      </c>
      <c r="AW243" s="49"/>
      <c r="AX243" s="49"/>
    </row>
    <row r="244" spans="1:50" ht="21.75" customHeight="1" x14ac:dyDescent="0.3">
      <c r="A244" s="719"/>
      <c r="B244" s="669"/>
      <c r="C244" s="718"/>
      <c r="D244" s="166" t="s">
        <v>103</v>
      </c>
      <c r="E244" s="41">
        <f t="shared" si="0"/>
        <v>60</v>
      </c>
      <c r="F244" s="42">
        <f t="shared" si="1"/>
        <v>40</v>
      </c>
      <c r="G244" s="42">
        <f t="shared" si="2"/>
        <v>0</v>
      </c>
      <c r="H244" s="42">
        <f t="shared" si="3"/>
        <v>0</v>
      </c>
      <c r="I244" s="43">
        <f t="shared" si="4"/>
        <v>0</v>
      </c>
      <c r="J244" s="167">
        <f t="shared" si="5"/>
        <v>100</v>
      </c>
      <c r="K244" s="670"/>
      <c r="L244" s="670"/>
      <c r="M244" s="670"/>
      <c r="N244" s="670"/>
      <c r="O244" s="670"/>
      <c r="P244" s="249">
        <v>0</v>
      </c>
      <c r="Q244" s="133"/>
      <c r="R244" s="133"/>
      <c r="S244" s="91">
        <v>0</v>
      </c>
      <c r="T244" s="102"/>
      <c r="U244" s="250"/>
      <c r="V244" s="102"/>
      <c r="W244" s="104">
        <v>0</v>
      </c>
      <c r="X244" s="95"/>
      <c r="Y244" s="249"/>
      <c r="Z244" s="91">
        <v>0</v>
      </c>
      <c r="AA244" s="102"/>
      <c r="AB244" s="143"/>
      <c r="AC244" s="104">
        <v>0</v>
      </c>
      <c r="AD244" s="95"/>
      <c r="AE244" s="91">
        <v>0</v>
      </c>
      <c r="AF244" s="102"/>
      <c r="AG244" s="249"/>
      <c r="AH244" s="133">
        <v>60</v>
      </c>
      <c r="AI244" s="104"/>
      <c r="AJ244" s="91">
        <v>0</v>
      </c>
      <c r="AK244" s="249">
        <v>0</v>
      </c>
      <c r="AL244" s="95"/>
      <c r="AM244" s="178">
        <v>0</v>
      </c>
      <c r="AN244" s="148">
        <v>40</v>
      </c>
      <c r="AO244" s="237">
        <v>0</v>
      </c>
      <c r="AP244" s="237">
        <v>0</v>
      </c>
      <c r="AQ244" s="133">
        <v>0</v>
      </c>
      <c r="AR244" s="133">
        <v>0</v>
      </c>
      <c r="AS244" s="249"/>
      <c r="AT244" s="95"/>
      <c r="AU244" s="104"/>
      <c r="AV244" s="91">
        <v>0</v>
      </c>
      <c r="AW244" s="92"/>
      <c r="AX244" s="92"/>
    </row>
    <row r="245" spans="1:50" ht="21.75" customHeight="1" x14ac:dyDescent="0.3">
      <c r="A245" s="712" t="s">
        <v>1732</v>
      </c>
      <c r="B245" s="646" t="s">
        <v>1733</v>
      </c>
      <c r="C245" s="710" t="s">
        <v>569</v>
      </c>
      <c r="D245" s="37" t="s">
        <v>72</v>
      </c>
      <c r="E245" s="41">
        <f t="shared" si="0"/>
        <v>10</v>
      </c>
      <c r="F245" s="42">
        <f t="shared" si="1"/>
        <v>5</v>
      </c>
      <c r="G245" s="42">
        <f t="shared" si="2"/>
        <v>5</v>
      </c>
      <c r="H245" s="42">
        <f t="shared" si="3"/>
        <v>3</v>
      </c>
      <c r="I245" s="43">
        <f t="shared" si="4"/>
        <v>3</v>
      </c>
      <c r="J245" s="44">
        <f t="shared" si="5"/>
        <v>26</v>
      </c>
      <c r="K245" s="681">
        <f>(J245+(J246/5))</f>
        <v>26</v>
      </c>
      <c r="L245" s="649">
        <f>Nemzetközi!C407</f>
        <v>0</v>
      </c>
      <c r="M245" s="724"/>
      <c r="N245" s="651">
        <f>K245+(L245*2)+(M245*30)</f>
        <v>26</v>
      </c>
      <c r="O245" s="727">
        <f>IF(N245=0,"",RANK(N245,N:N,0))</f>
        <v>89</v>
      </c>
      <c r="P245" s="158">
        <v>3</v>
      </c>
      <c r="Q245" s="112"/>
      <c r="R245" s="112"/>
      <c r="S245" s="47">
        <v>3</v>
      </c>
      <c r="T245" s="153"/>
      <c r="U245" s="248"/>
      <c r="V245" s="153"/>
      <c r="W245" s="66">
        <v>0</v>
      </c>
      <c r="X245" s="156"/>
      <c r="Y245" s="158"/>
      <c r="Z245" s="47">
        <v>0</v>
      </c>
      <c r="AA245" s="153"/>
      <c r="AB245" s="315"/>
      <c r="AC245" s="177">
        <v>0</v>
      </c>
      <c r="AD245" s="156"/>
      <c r="AE245" s="47">
        <v>0</v>
      </c>
      <c r="AF245" s="153"/>
      <c r="AG245" s="158">
        <v>5</v>
      </c>
      <c r="AH245" s="112"/>
      <c r="AI245" s="66"/>
      <c r="AJ245" s="47">
        <v>0</v>
      </c>
      <c r="AK245" s="247">
        <v>0</v>
      </c>
      <c r="AL245" s="156"/>
      <c r="AM245" s="47">
        <v>0</v>
      </c>
      <c r="AN245" s="147"/>
      <c r="AO245" s="232">
        <v>0</v>
      </c>
      <c r="AP245" s="232">
        <v>0</v>
      </c>
      <c r="AQ245" s="112">
        <v>10</v>
      </c>
      <c r="AR245" s="112">
        <v>0</v>
      </c>
      <c r="AS245" s="247">
        <v>5</v>
      </c>
      <c r="AT245" s="156"/>
      <c r="AU245" s="177"/>
      <c r="AV245" s="47">
        <v>0</v>
      </c>
      <c r="AW245" s="49"/>
      <c r="AX245" s="49"/>
    </row>
    <row r="246" spans="1:50" ht="21.75" customHeight="1" x14ac:dyDescent="0.3">
      <c r="A246" s="713"/>
      <c r="B246" s="647"/>
      <c r="C246" s="711"/>
      <c r="D246" s="85" t="s">
        <v>103</v>
      </c>
      <c r="E246" s="41">
        <f t="shared" si="0"/>
        <v>0</v>
      </c>
      <c r="F246" s="42">
        <f t="shared" si="1"/>
        <v>0</v>
      </c>
      <c r="G246" s="42">
        <f t="shared" si="2"/>
        <v>0</v>
      </c>
      <c r="H246" s="42">
        <f t="shared" si="3"/>
        <v>0</v>
      </c>
      <c r="I246" s="43">
        <f t="shared" si="4"/>
        <v>0</v>
      </c>
      <c r="J246" s="89">
        <f t="shared" si="5"/>
        <v>0</v>
      </c>
      <c r="K246" s="670"/>
      <c r="L246" s="650"/>
      <c r="M246" s="650"/>
      <c r="N246" s="650"/>
      <c r="O246" s="650"/>
      <c r="P246" s="164">
        <v>0</v>
      </c>
      <c r="Q246" s="133"/>
      <c r="R246" s="133"/>
      <c r="S246" s="91">
        <v>0</v>
      </c>
      <c r="T246" s="159"/>
      <c r="U246" s="250"/>
      <c r="V246" s="159"/>
      <c r="W246" s="104">
        <v>0</v>
      </c>
      <c r="X246" s="162"/>
      <c r="Y246" s="164"/>
      <c r="Z246" s="91">
        <v>0</v>
      </c>
      <c r="AA246" s="159"/>
      <c r="AB246" s="318"/>
      <c r="AC246" s="185">
        <v>0</v>
      </c>
      <c r="AD246" s="162"/>
      <c r="AE246" s="91">
        <v>0</v>
      </c>
      <c r="AF246" s="159"/>
      <c r="AG246" s="164"/>
      <c r="AH246" s="133"/>
      <c r="AI246" s="104"/>
      <c r="AJ246" s="91">
        <v>0</v>
      </c>
      <c r="AK246" s="249">
        <v>0</v>
      </c>
      <c r="AL246" s="162"/>
      <c r="AM246" s="91">
        <v>0</v>
      </c>
      <c r="AN246" s="148"/>
      <c r="AO246" s="237">
        <v>0</v>
      </c>
      <c r="AP246" s="237">
        <v>0</v>
      </c>
      <c r="AQ246" s="133">
        <v>0</v>
      </c>
      <c r="AR246" s="133">
        <v>0</v>
      </c>
      <c r="AS246" s="249"/>
      <c r="AT246" s="162"/>
      <c r="AU246" s="185"/>
      <c r="AV246" s="91">
        <v>0</v>
      </c>
      <c r="AW246" s="92"/>
      <c r="AX246" s="92"/>
    </row>
    <row r="247" spans="1:50" ht="21.75" customHeight="1" x14ac:dyDescent="0.3">
      <c r="A247" s="712" t="s">
        <v>668</v>
      </c>
      <c r="B247" s="646" t="s">
        <v>669</v>
      </c>
      <c r="C247" s="710" t="s">
        <v>139</v>
      </c>
      <c r="D247" s="37" t="s">
        <v>72</v>
      </c>
      <c r="E247" s="41">
        <f t="shared" si="0"/>
        <v>40</v>
      </c>
      <c r="F247" s="42">
        <f t="shared" si="1"/>
        <v>15</v>
      </c>
      <c r="G247" s="42">
        <f t="shared" si="2"/>
        <v>0</v>
      </c>
      <c r="H247" s="42">
        <f t="shared" si="3"/>
        <v>0</v>
      </c>
      <c r="I247" s="43">
        <f t="shared" si="4"/>
        <v>0</v>
      </c>
      <c r="J247" s="44">
        <f t="shared" si="5"/>
        <v>55</v>
      </c>
      <c r="K247" s="681">
        <f>(J247+(J248/5))</f>
        <v>55</v>
      </c>
      <c r="L247" s="649"/>
      <c r="M247" s="723"/>
      <c r="N247" s="651">
        <f>K247+(L247*2)+(M247*30)</f>
        <v>55</v>
      </c>
      <c r="O247" s="649">
        <f>IF(N247=0,"",RANK(N247,N:N,0))</f>
        <v>75</v>
      </c>
      <c r="P247" s="247">
        <v>0</v>
      </c>
      <c r="Q247" s="112"/>
      <c r="R247" s="112"/>
      <c r="S247" s="47">
        <v>0</v>
      </c>
      <c r="T247" s="59"/>
      <c r="U247" s="248"/>
      <c r="V247" s="59"/>
      <c r="W247" s="66">
        <v>0</v>
      </c>
      <c r="X247" s="53"/>
      <c r="Y247" s="247"/>
      <c r="Z247" s="47">
        <v>0</v>
      </c>
      <c r="AA247" s="59"/>
      <c r="AB247" s="122"/>
      <c r="AC247" s="66">
        <v>0</v>
      </c>
      <c r="AD247" s="53"/>
      <c r="AE247" s="47">
        <v>0</v>
      </c>
      <c r="AF247" s="59"/>
      <c r="AG247" s="247"/>
      <c r="AH247" s="112"/>
      <c r="AI247" s="66"/>
      <c r="AJ247" s="47">
        <v>15</v>
      </c>
      <c r="AK247" s="247">
        <v>0</v>
      </c>
      <c r="AL247" s="53"/>
      <c r="AM247" s="47">
        <v>0</v>
      </c>
      <c r="AN247" s="147"/>
      <c r="AO247" s="232">
        <v>0</v>
      </c>
      <c r="AP247" s="232">
        <v>0</v>
      </c>
      <c r="AQ247" s="112">
        <v>0</v>
      </c>
      <c r="AR247" s="112">
        <v>0</v>
      </c>
      <c r="AS247" s="247"/>
      <c r="AT247" s="53">
        <v>40</v>
      </c>
      <c r="AU247" s="66"/>
      <c r="AV247" s="47">
        <v>0</v>
      </c>
      <c r="AW247" s="49"/>
      <c r="AX247" s="49"/>
    </row>
    <row r="248" spans="1:50" ht="21.75" customHeight="1" x14ac:dyDescent="0.3">
      <c r="A248" s="713"/>
      <c r="B248" s="647"/>
      <c r="C248" s="711"/>
      <c r="D248" s="85" t="s">
        <v>103</v>
      </c>
      <c r="E248" s="41">
        <f t="shared" si="0"/>
        <v>0</v>
      </c>
      <c r="F248" s="42">
        <f t="shared" si="1"/>
        <v>0</v>
      </c>
      <c r="G248" s="42">
        <f t="shared" si="2"/>
        <v>0</v>
      </c>
      <c r="H248" s="42">
        <f t="shared" si="3"/>
        <v>0</v>
      </c>
      <c r="I248" s="43">
        <f t="shared" si="4"/>
        <v>0</v>
      </c>
      <c r="J248" s="89">
        <f t="shared" si="5"/>
        <v>0</v>
      </c>
      <c r="K248" s="650"/>
      <c r="L248" s="650"/>
      <c r="M248" s="650"/>
      <c r="N248" s="650"/>
      <c r="O248" s="650"/>
      <c r="P248" s="249">
        <v>0</v>
      </c>
      <c r="Q248" s="133"/>
      <c r="R248" s="133"/>
      <c r="S248" s="91">
        <v>0</v>
      </c>
      <c r="T248" s="102"/>
      <c r="U248" s="250"/>
      <c r="V248" s="102"/>
      <c r="W248" s="104">
        <v>0</v>
      </c>
      <c r="X248" s="95"/>
      <c r="Y248" s="249"/>
      <c r="Z248" s="91">
        <v>0</v>
      </c>
      <c r="AA248" s="102"/>
      <c r="AB248" s="143"/>
      <c r="AC248" s="104">
        <v>0</v>
      </c>
      <c r="AD248" s="95"/>
      <c r="AE248" s="91">
        <v>0</v>
      </c>
      <c r="AF248" s="102"/>
      <c r="AG248" s="249"/>
      <c r="AH248" s="133"/>
      <c r="AI248" s="104"/>
      <c r="AJ248" s="91">
        <v>0</v>
      </c>
      <c r="AK248" s="249">
        <v>0</v>
      </c>
      <c r="AL248" s="95"/>
      <c r="AM248" s="91">
        <v>0</v>
      </c>
      <c r="AN248" s="148"/>
      <c r="AO248" s="237">
        <v>0</v>
      </c>
      <c r="AP248" s="237">
        <v>0</v>
      </c>
      <c r="AQ248" s="133">
        <v>0</v>
      </c>
      <c r="AR248" s="133">
        <v>0</v>
      </c>
      <c r="AS248" s="249"/>
      <c r="AT248" s="95"/>
      <c r="AU248" s="104"/>
      <c r="AV248" s="91">
        <v>0</v>
      </c>
      <c r="AW248" s="92"/>
      <c r="AX248" s="92"/>
    </row>
    <row r="249" spans="1:50" ht="21.75" customHeight="1" x14ac:dyDescent="0.3">
      <c r="A249" s="712" t="s">
        <v>953</v>
      </c>
      <c r="B249" s="646" t="s">
        <v>954</v>
      </c>
      <c r="C249" s="710" t="s">
        <v>754</v>
      </c>
      <c r="D249" s="37" t="s">
        <v>72</v>
      </c>
      <c r="E249" s="41">
        <f t="shared" si="0"/>
        <v>0</v>
      </c>
      <c r="F249" s="42">
        <f t="shared" si="1"/>
        <v>0</v>
      </c>
      <c r="G249" s="42">
        <f t="shared" si="2"/>
        <v>0</v>
      </c>
      <c r="H249" s="42">
        <f t="shared" si="3"/>
        <v>0</v>
      </c>
      <c r="I249" s="43">
        <f t="shared" si="4"/>
        <v>0</v>
      </c>
      <c r="J249" s="44">
        <f t="shared" si="5"/>
        <v>0</v>
      </c>
      <c r="K249" s="681">
        <f>(J249+(J250/5))</f>
        <v>0</v>
      </c>
      <c r="L249" s="649"/>
      <c r="M249" s="723"/>
      <c r="N249" s="651">
        <f>K249+(L249*2)+(M249*30)</f>
        <v>0</v>
      </c>
      <c r="O249" s="649" t="str">
        <f>IF(N249=0,"",RANK(N249,N:N,0))</f>
        <v/>
      </c>
      <c r="P249" s="247">
        <v>0</v>
      </c>
      <c r="Q249" s="112"/>
      <c r="R249" s="112"/>
      <c r="S249" s="47">
        <v>0</v>
      </c>
      <c r="T249" s="59"/>
      <c r="U249" s="248"/>
      <c r="V249" s="59"/>
      <c r="W249" s="66">
        <v>0</v>
      </c>
      <c r="X249" s="53"/>
      <c r="Y249" s="247"/>
      <c r="Z249" s="47">
        <v>0</v>
      </c>
      <c r="AA249" s="59"/>
      <c r="AB249" s="122"/>
      <c r="AC249" s="66">
        <v>0</v>
      </c>
      <c r="AD249" s="53"/>
      <c r="AE249" s="47">
        <v>0</v>
      </c>
      <c r="AF249" s="59"/>
      <c r="AG249" s="247"/>
      <c r="AH249" s="112"/>
      <c r="AI249" s="66"/>
      <c r="AJ249" s="47">
        <v>0</v>
      </c>
      <c r="AK249" s="247">
        <v>0</v>
      </c>
      <c r="AL249" s="53"/>
      <c r="AM249" s="170">
        <v>0</v>
      </c>
      <c r="AN249" s="147"/>
      <c r="AO249" s="232">
        <v>0</v>
      </c>
      <c r="AP249" s="232">
        <v>0</v>
      </c>
      <c r="AQ249" s="112">
        <v>0</v>
      </c>
      <c r="AR249" s="112">
        <v>0</v>
      </c>
      <c r="AS249" s="247"/>
      <c r="AT249" s="53"/>
      <c r="AU249" s="66"/>
      <c r="AV249" s="47">
        <v>5</v>
      </c>
      <c r="AW249" s="49"/>
      <c r="AX249" s="49"/>
    </row>
    <row r="250" spans="1:50" ht="21.75" customHeight="1" x14ac:dyDescent="0.3">
      <c r="A250" s="713"/>
      <c r="B250" s="647"/>
      <c r="C250" s="711"/>
      <c r="D250" s="85" t="s">
        <v>103</v>
      </c>
      <c r="E250" s="41">
        <f t="shared" si="0"/>
        <v>0</v>
      </c>
      <c r="F250" s="42">
        <f t="shared" si="1"/>
        <v>0</v>
      </c>
      <c r="G250" s="42">
        <f t="shared" si="2"/>
        <v>0</v>
      </c>
      <c r="H250" s="42">
        <f t="shared" si="3"/>
        <v>0</v>
      </c>
      <c r="I250" s="43">
        <f t="shared" si="4"/>
        <v>0</v>
      </c>
      <c r="J250" s="89">
        <f t="shared" si="5"/>
        <v>0</v>
      </c>
      <c r="K250" s="650"/>
      <c r="L250" s="650"/>
      <c r="M250" s="650"/>
      <c r="N250" s="650"/>
      <c r="O250" s="650"/>
      <c r="P250" s="249">
        <v>0</v>
      </c>
      <c r="Q250" s="133"/>
      <c r="R250" s="133"/>
      <c r="S250" s="91">
        <v>0</v>
      </c>
      <c r="T250" s="102"/>
      <c r="U250" s="250"/>
      <c r="V250" s="102"/>
      <c r="W250" s="104">
        <v>0</v>
      </c>
      <c r="X250" s="95"/>
      <c r="Y250" s="249"/>
      <c r="Z250" s="91">
        <v>0</v>
      </c>
      <c r="AA250" s="102"/>
      <c r="AB250" s="143"/>
      <c r="AC250" s="104">
        <v>0</v>
      </c>
      <c r="AD250" s="95"/>
      <c r="AE250" s="91">
        <v>0</v>
      </c>
      <c r="AF250" s="102"/>
      <c r="AG250" s="249"/>
      <c r="AH250" s="133"/>
      <c r="AI250" s="104"/>
      <c r="AJ250" s="91">
        <v>0</v>
      </c>
      <c r="AK250" s="249">
        <v>0</v>
      </c>
      <c r="AL250" s="95"/>
      <c r="AM250" s="178">
        <v>0</v>
      </c>
      <c r="AN250" s="148"/>
      <c r="AO250" s="237">
        <v>0</v>
      </c>
      <c r="AP250" s="237">
        <v>0</v>
      </c>
      <c r="AQ250" s="133">
        <v>0</v>
      </c>
      <c r="AR250" s="133">
        <v>0</v>
      </c>
      <c r="AS250" s="249"/>
      <c r="AT250" s="95"/>
      <c r="AU250" s="104"/>
      <c r="AV250" s="91">
        <v>0</v>
      </c>
      <c r="AW250" s="92"/>
      <c r="AX250" s="92"/>
    </row>
    <row r="251" spans="1:50" ht="21.75" customHeight="1" x14ac:dyDescent="0.3">
      <c r="A251" s="712" t="s">
        <v>961</v>
      </c>
      <c r="B251" s="646" t="s">
        <v>962</v>
      </c>
      <c r="C251" s="710" t="s">
        <v>169</v>
      </c>
      <c r="D251" s="37" t="s">
        <v>72</v>
      </c>
      <c r="E251" s="41">
        <f t="shared" si="0"/>
        <v>3</v>
      </c>
      <c r="F251" s="42">
        <f t="shared" si="1"/>
        <v>3</v>
      </c>
      <c r="G251" s="42">
        <f t="shared" si="2"/>
        <v>3</v>
      </c>
      <c r="H251" s="42">
        <f t="shared" si="3"/>
        <v>0</v>
      </c>
      <c r="I251" s="43">
        <f t="shared" si="4"/>
        <v>0</v>
      </c>
      <c r="J251" s="44">
        <f t="shared" si="5"/>
        <v>9</v>
      </c>
      <c r="K251" s="681">
        <f>(J251+(J252/5))</f>
        <v>9</v>
      </c>
      <c r="L251" s="649"/>
      <c r="M251" s="723"/>
      <c r="N251" s="651">
        <f>K251+(L251*2)+(M251*30)</f>
        <v>9</v>
      </c>
      <c r="O251" s="649">
        <f>IF(N251=0,"",RANK(N251,N:N,0))</f>
        <v>102</v>
      </c>
      <c r="P251" s="247">
        <v>3</v>
      </c>
      <c r="Q251" s="112"/>
      <c r="R251" s="112"/>
      <c r="S251" s="47">
        <v>3</v>
      </c>
      <c r="T251" s="59"/>
      <c r="U251" s="248"/>
      <c r="V251" s="59"/>
      <c r="W251" s="66">
        <v>0</v>
      </c>
      <c r="X251" s="53"/>
      <c r="Y251" s="247">
        <v>3</v>
      </c>
      <c r="Z251" s="47">
        <v>0</v>
      </c>
      <c r="AA251" s="59"/>
      <c r="AB251" s="122"/>
      <c r="AC251" s="66">
        <v>0</v>
      </c>
      <c r="AD251" s="53"/>
      <c r="AE251" s="47">
        <v>0</v>
      </c>
      <c r="AF251" s="59"/>
      <c r="AG251" s="247"/>
      <c r="AH251" s="112"/>
      <c r="AI251" s="66"/>
      <c r="AJ251" s="170">
        <v>0</v>
      </c>
      <c r="AK251" s="247">
        <v>0</v>
      </c>
      <c r="AL251" s="53"/>
      <c r="AM251" s="47">
        <v>0</v>
      </c>
      <c r="AN251" s="147"/>
      <c r="AO251" s="232">
        <v>0</v>
      </c>
      <c r="AP251" s="232">
        <v>0</v>
      </c>
      <c r="AQ251" s="112">
        <v>0</v>
      </c>
      <c r="AR251" s="112">
        <v>0</v>
      </c>
      <c r="AS251" s="247"/>
      <c r="AT251" s="53"/>
      <c r="AU251" s="66"/>
      <c r="AV251" s="47">
        <v>0</v>
      </c>
      <c r="AW251" s="49"/>
      <c r="AX251" s="49"/>
    </row>
    <row r="252" spans="1:50" ht="21.75" customHeight="1" x14ac:dyDescent="0.3">
      <c r="A252" s="713"/>
      <c r="B252" s="647"/>
      <c r="C252" s="711"/>
      <c r="D252" s="85" t="s">
        <v>103</v>
      </c>
      <c r="E252" s="41">
        <f t="shared" si="0"/>
        <v>0</v>
      </c>
      <c r="F252" s="42">
        <f t="shared" si="1"/>
        <v>0</v>
      </c>
      <c r="G252" s="42">
        <f t="shared" si="2"/>
        <v>0</v>
      </c>
      <c r="H252" s="42">
        <f t="shared" si="3"/>
        <v>0</v>
      </c>
      <c r="I252" s="43">
        <f t="shared" si="4"/>
        <v>0</v>
      </c>
      <c r="J252" s="89">
        <f t="shared" si="5"/>
        <v>0</v>
      </c>
      <c r="K252" s="650"/>
      <c r="L252" s="650"/>
      <c r="M252" s="650"/>
      <c r="N252" s="650"/>
      <c r="O252" s="650"/>
      <c r="P252" s="249">
        <v>0</v>
      </c>
      <c r="Q252" s="133"/>
      <c r="R252" s="133"/>
      <c r="S252" s="91">
        <v>0</v>
      </c>
      <c r="T252" s="102"/>
      <c r="U252" s="250"/>
      <c r="V252" s="102"/>
      <c r="W252" s="104">
        <v>0</v>
      </c>
      <c r="X252" s="95"/>
      <c r="Y252" s="249"/>
      <c r="Z252" s="91">
        <v>0</v>
      </c>
      <c r="AA252" s="102"/>
      <c r="AB252" s="143"/>
      <c r="AC252" s="104">
        <v>0</v>
      </c>
      <c r="AD252" s="95"/>
      <c r="AE252" s="91">
        <v>0</v>
      </c>
      <c r="AF252" s="102"/>
      <c r="AG252" s="249"/>
      <c r="AH252" s="133"/>
      <c r="AI252" s="104"/>
      <c r="AJ252" s="178">
        <v>0</v>
      </c>
      <c r="AK252" s="249">
        <v>0</v>
      </c>
      <c r="AL252" s="95"/>
      <c r="AM252" s="91">
        <v>0</v>
      </c>
      <c r="AN252" s="148"/>
      <c r="AO252" s="237">
        <v>0</v>
      </c>
      <c r="AP252" s="237">
        <v>0</v>
      </c>
      <c r="AQ252" s="133">
        <v>0</v>
      </c>
      <c r="AR252" s="133">
        <v>0</v>
      </c>
      <c r="AS252" s="249"/>
      <c r="AT252" s="95"/>
      <c r="AU252" s="104"/>
      <c r="AV252" s="91">
        <v>0</v>
      </c>
      <c r="AW252" s="92"/>
      <c r="AX252" s="92"/>
    </row>
    <row r="253" spans="1:50" ht="21.75" customHeight="1" x14ac:dyDescent="0.3">
      <c r="A253" s="712" t="s">
        <v>1748</v>
      </c>
      <c r="B253" s="646" t="s">
        <v>1749</v>
      </c>
      <c r="C253" s="710" t="s">
        <v>169</v>
      </c>
      <c r="D253" s="37" t="s">
        <v>72</v>
      </c>
      <c r="E253" s="41">
        <f t="shared" si="0"/>
        <v>8</v>
      </c>
      <c r="F253" s="42">
        <f t="shared" si="1"/>
        <v>3</v>
      </c>
      <c r="G253" s="42">
        <f t="shared" si="2"/>
        <v>3</v>
      </c>
      <c r="H253" s="42">
        <f t="shared" si="3"/>
        <v>3</v>
      </c>
      <c r="I253" s="43">
        <f t="shared" si="4"/>
        <v>3</v>
      </c>
      <c r="J253" s="44">
        <f t="shared" si="5"/>
        <v>20</v>
      </c>
      <c r="K253" s="681">
        <f>(J253+(J254/5))</f>
        <v>20</v>
      </c>
      <c r="L253" s="649"/>
      <c r="M253" s="723"/>
      <c r="N253" s="651">
        <f>K253+(L253*2)+(M253*30)</f>
        <v>20</v>
      </c>
      <c r="O253" s="649">
        <f>IF(N253=0,"",RANK(N253,N:N,0))</f>
        <v>94</v>
      </c>
      <c r="P253" s="247">
        <v>3</v>
      </c>
      <c r="Q253" s="112"/>
      <c r="R253" s="112"/>
      <c r="S253" s="47">
        <v>3</v>
      </c>
      <c r="T253" s="59"/>
      <c r="U253" s="248">
        <v>8</v>
      </c>
      <c r="V253" s="59"/>
      <c r="W253" s="66">
        <v>0</v>
      </c>
      <c r="X253" s="53"/>
      <c r="Y253" s="247">
        <v>3</v>
      </c>
      <c r="Z253" s="47">
        <v>3</v>
      </c>
      <c r="AA253" s="59"/>
      <c r="AB253" s="122"/>
      <c r="AC253" s="66">
        <v>0</v>
      </c>
      <c r="AD253" s="53"/>
      <c r="AE253" s="47">
        <v>0</v>
      </c>
      <c r="AF253" s="59"/>
      <c r="AG253" s="247"/>
      <c r="AH253" s="112"/>
      <c r="AI253" s="66"/>
      <c r="AJ253" s="47">
        <v>0</v>
      </c>
      <c r="AK253" s="247">
        <v>0</v>
      </c>
      <c r="AL253" s="53"/>
      <c r="AM253" s="47">
        <v>0</v>
      </c>
      <c r="AN253" s="147"/>
      <c r="AO253" s="232">
        <v>0</v>
      </c>
      <c r="AP253" s="232">
        <v>0</v>
      </c>
      <c r="AQ253" s="112">
        <v>0</v>
      </c>
      <c r="AR253" s="112">
        <v>0</v>
      </c>
      <c r="AS253" s="247"/>
      <c r="AT253" s="53"/>
      <c r="AU253" s="66"/>
      <c r="AV253" s="47">
        <v>0</v>
      </c>
      <c r="AW253" s="49"/>
      <c r="AX253" s="49"/>
    </row>
    <row r="254" spans="1:50" ht="21.75" customHeight="1" x14ac:dyDescent="0.3">
      <c r="A254" s="719"/>
      <c r="B254" s="669"/>
      <c r="C254" s="718"/>
      <c r="D254" s="85" t="s">
        <v>103</v>
      </c>
      <c r="E254" s="41">
        <f t="shared" si="0"/>
        <v>0</v>
      </c>
      <c r="F254" s="42">
        <f t="shared" si="1"/>
        <v>0</v>
      </c>
      <c r="G254" s="42">
        <f t="shared" si="2"/>
        <v>0</v>
      </c>
      <c r="H254" s="42">
        <f t="shared" si="3"/>
        <v>0</v>
      </c>
      <c r="I254" s="43">
        <f t="shared" si="4"/>
        <v>0</v>
      </c>
      <c r="J254" s="89">
        <f t="shared" si="5"/>
        <v>0</v>
      </c>
      <c r="K254" s="650"/>
      <c r="L254" s="650"/>
      <c r="M254" s="650"/>
      <c r="N254" s="650"/>
      <c r="O254" s="650"/>
      <c r="P254" s="249">
        <v>0</v>
      </c>
      <c r="Q254" s="133"/>
      <c r="R254" s="133"/>
      <c r="S254" s="91">
        <v>0</v>
      </c>
      <c r="T254" s="102"/>
      <c r="U254" s="250"/>
      <c r="V254" s="102"/>
      <c r="W254" s="104">
        <v>0</v>
      </c>
      <c r="X254" s="95"/>
      <c r="Y254" s="249"/>
      <c r="Z254" s="91">
        <v>0</v>
      </c>
      <c r="AA254" s="102"/>
      <c r="AB254" s="143"/>
      <c r="AC254" s="104">
        <v>0</v>
      </c>
      <c r="AD254" s="95"/>
      <c r="AE254" s="91">
        <v>0</v>
      </c>
      <c r="AF254" s="102"/>
      <c r="AG254" s="249"/>
      <c r="AH254" s="133"/>
      <c r="AI254" s="104"/>
      <c r="AJ254" s="91">
        <v>0</v>
      </c>
      <c r="AK254" s="249">
        <v>0</v>
      </c>
      <c r="AL254" s="95"/>
      <c r="AM254" s="91">
        <v>0</v>
      </c>
      <c r="AN254" s="148"/>
      <c r="AO254" s="237">
        <v>0</v>
      </c>
      <c r="AP254" s="237">
        <v>0</v>
      </c>
      <c r="AQ254" s="133">
        <v>0</v>
      </c>
      <c r="AR254" s="133">
        <v>0</v>
      </c>
      <c r="AS254" s="249"/>
      <c r="AT254" s="95"/>
      <c r="AU254" s="104"/>
      <c r="AV254" s="91">
        <v>0</v>
      </c>
      <c r="AW254" s="92"/>
      <c r="AX254" s="92"/>
    </row>
    <row r="255" spans="1:50" ht="21.75" customHeight="1" x14ac:dyDescent="0.3">
      <c r="A255" s="712" t="s">
        <v>974</v>
      </c>
      <c r="B255" s="646" t="s">
        <v>976</v>
      </c>
      <c r="C255" s="710" t="s">
        <v>1178</v>
      </c>
      <c r="D255" s="37" t="s">
        <v>72</v>
      </c>
      <c r="E255" s="41">
        <f t="shared" si="0"/>
        <v>60</v>
      </c>
      <c r="F255" s="42">
        <f t="shared" si="1"/>
        <v>40</v>
      </c>
      <c r="G255" s="42">
        <f t="shared" si="2"/>
        <v>0</v>
      </c>
      <c r="H255" s="42">
        <f t="shared" si="3"/>
        <v>0</v>
      </c>
      <c r="I255" s="43">
        <f t="shared" si="4"/>
        <v>0</v>
      </c>
      <c r="J255" s="44">
        <f t="shared" si="5"/>
        <v>100</v>
      </c>
      <c r="K255" s="681">
        <f>(J255+(J256/5))</f>
        <v>112</v>
      </c>
      <c r="L255" s="649"/>
      <c r="M255" s="723"/>
      <c r="N255" s="651">
        <f>K255+(L255*2)+(M255*30)</f>
        <v>112</v>
      </c>
      <c r="O255" s="649">
        <f>IF(N255=0,"",RANK(N255,N:N,0))</f>
        <v>62</v>
      </c>
      <c r="P255" s="247">
        <v>0</v>
      </c>
      <c r="Q255" s="112"/>
      <c r="R255" s="112"/>
      <c r="S255" s="47">
        <v>0</v>
      </c>
      <c r="T255" s="59"/>
      <c r="U255" s="248"/>
      <c r="V255" s="59"/>
      <c r="W255" s="66">
        <v>0</v>
      </c>
      <c r="X255" s="53"/>
      <c r="Y255" s="247"/>
      <c r="Z255" s="47">
        <v>0</v>
      </c>
      <c r="AA255" s="59"/>
      <c r="AB255" s="122"/>
      <c r="AC255" s="66">
        <v>0</v>
      </c>
      <c r="AD255" s="53"/>
      <c r="AE255" s="47">
        <v>0</v>
      </c>
      <c r="AF255" s="59"/>
      <c r="AG255" s="247"/>
      <c r="AH255" s="112">
        <v>40</v>
      </c>
      <c r="AI255" s="66"/>
      <c r="AJ255" s="47">
        <v>0</v>
      </c>
      <c r="AK255" s="247">
        <v>0</v>
      </c>
      <c r="AL255" s="53">
        <v>60</v>
      </c>
      <c r="AM255" s="47">
        <v>0</v>
      </c>
      <c r="AN255" s="147"/>
      <c r="AO255" s="232">
        <v>0</v>
      </c>
      <c r="AP255" s="232">
        <v>0</v>
      </c>
      <c r="AQ255" s="112">
        <v>0</v>
      </c>
      <c r="AR255" s="112">
        <v>0</v>
      </c>
      <c r="AS255" s="247"/>
      <c r="AT255" s="53"/>
      <c r="AU255" s="66"/>
      <c r="AV255" s="47">
        <v>0</v>
      </c>
      <c r="AW255" s="49"/>
      <c r="AX255" s="49"/>
    </row>
    <row r="256" spans="1:50" ht="21.75" customHeight="1" x14ac:dyDescent="0.3">
      <c r="A256" s="713"/>
      <c r="B256" s="647"/>
      <c r="C256" s="711"/>
      <c r="D256" s="85" t="s">
        <v>103</v>
      </c>
      <c r="E256" s="41">
        <f t="shared" si="0"/>
        <v>60</v>
      </c>
      <c r="F256" s="42">
        <f t="shared" si="1"/>
        <v>0</v>
      </c>
      <c r="G256" s="42">
        <f t="shared" si="2"/>
        <v>0</v>
      </c>
      <c r="H256" s="42">
        <f t="shared" si="3"/>
        <v>0</v>
      </c>
      <c r="I256" s="43">
        <f t="shared" si="4"/>
        <v>0</v>
      </c>
      <c r="J256" s="89">
        <f t="shared" si="5"/>
        <v>60</v>
      </c>
      <c r="K256" s="650"/>
      <c r="L256" s="650"/>
      <c r="M256" s="650"/>
      <c r="N256" s="650"/>
      <c r="O256" s="650"/>
      <c r="P256" s="249">
        <v>0</v>
      </c>
      <c r="Q256" s="133"/>
      <c r="R256" s="133"/>
      <c r="S256" s="91">
        <v>0</v>
      </c>
      <c r="T256" s="102"/>
      <c r="U256" s="250"/>
      <c r="V256" s="102"/>
      <c r="W256" s="104">
        <v>0</v>
      </c>
      <c r="X256" s="95"/>
      <c r="Y256" s="249"/>
      <c r="Z256" s="91">
        <v>0</v>
      </c>
      <c r="AA256" s="102"/>
      <c r="AB256" s="143"/>
      <c r="AC256" s="104">
        <v>0</v>
      </c>
      <c r="AD256" s="95"/>
      <c r="AE256" s="91">
        <v>0</v>
      </c>
      <c r="AF256" s="102"/>
      <c r="AG256" s="249"/>
      <c r="AH256" s="133">
        <v>60</v>
      </c>
      <c r="AI256" s="104"/>
      <c r="AJ256" s="91">
        <v>0</v>
      </c>
      <c r="AK256" s="249">
        <v>0</v>
      </c>
      <c r="AL256" s="95"/>
      <c r="AM256" s="91">
        <v>0</v>
      </c>
      <c r="AN256" s="148"/>
      <c r="AO256" s="237">
        <v>0</v>
      </c>
      <c r="AP256" s="237">
        <v>0</v>
      </c>
      <c r="AQ256" s="133">
        <v>0</v>
      </c>
      <c r="AR256" s="133">
        <v>0</v>
      </c>
      <c r="AS256" s="249"/>
      <c r="AT256" s="95"/>
      <c r="AU256" s="104"/>
      <c r="AV256" s="91">
        <v>0</v>
      </c>
      <c r="AW256" s="92"/>
      <c r="AX256" s="92"/>
    </row>
    <row r="257" spans="1:50" ht="21.75" customHeight="1" x14ac:dyDescent="0.3">
      <c r="A257" s="712" t="s">
        <v>1754</v>
      </c>
      <c r="B257" s="646" t="s">
        <v>1755</v>
      </c>
      <c r="C257" s="710" t="s">
        <v>174</v>
      </c>
      <c r="D257" s="37" t="s">
        <v>72</v>
      </c>
      <c r="E257" s="41">
        <f t="shared" si="0"/>
        <v>90</v>
      </c>
      <c r="F257" s="42">
        <f t="shared" si="1"/>
        <v>0</v>
      </c>
      <c r="G257" s="42">
        <f t="shared" si="2"/>
        <v>0</v>
      </c>
      <c r="H257" s="42">
        <f t="shared" si="3"/>
        <v>0</v>
      </c>
      <c r="I257" s="43">
        <f t="shared" si="4"/>
        <v>0</v>
      </c>
      <c r="J257" s="44">
        <f t="shared" si="5"/>
        <v>90</v>
      </c>
      <c r="K257" s="681">
        <f>(J257+(J258/5))</f>
        <v>120</v>
      </c>
      <c r="L257" s="649"/>
      <c r="M257" s="723"/>
      <c r="N257" s="651">
        <f>K257+(L257*2)+(M257*30)</f>
        <v>120</v>
      </c>
      <c r="O257" s="649">
        <f>IF(N257=0,"",RANK(N257,N:N,0))</f>
        <v>59</v>
      </c>
      <c r="P257" s="247">
        <v>0</v>
      </c>
      <c r="Q257" s="112"/>
      <c r="R257" s="112"/>
      <c r="S257" s="47">
        <v>0</v>
      </c>
      <c r="T257" s="59"/>
      <c r="U257" s="248">
        <v>90</v>
      </c>
      <c r="V257" s="59"/>
      <c r="W257" s="66">
        <v>0</v>
      </c>
      <c r="X257" s="53"/>
      <c r="Y257" s="247"/>
      <c r="Z257" s="47">
        <v>0</v>
      </c>
      <c r="AA257" s="59"/>
      <c r="AB257" s="122"/>
      <c r="AC257" s="66">
        <v>0</v>
      </c>
      <c r="AD257" s="53"/>
      <c r="AE257" s="47">
        <v>0</v>
      </c>
      <c r="AF257" s="59"/>
      <c r="AG257" s="247"/>
      <c r="AH257" s="112"/>
      <c r="AI257" s="66"/>
      <c r="AJ257" s="47">
        <v>0</v>
      </c>
      <c r="AK257" s="247">
        <v>0</v>
      </c>
      <c r="AL257" s="53"/>
      <c r="AM257" s="47">
        <v>0</v>
      </c>
      <c r="AN257" s="147"/>
      <c r="AO257" s="232">
        <v>0</v>
      </c>
      <c r="AP257" s="232">
        <v>0</v>
      </c>
      <c r="AQ257" s="112">
        <v>0</v>
      </c>
      <c r="AR257" s="112">
        <v>0</v>
      </c>
      <c r="AS257" s="247"/>
      <c r="AT257" s="53"/>
      <c r="AU257" s="66"/>
      <c r="AV257" s="47">
        <v>0</v>
      </c>
      <c r="AW257" s="49"/>
      <c r="AX257" s="49"/>
    </row>
    <row r="258" spans="1:50" ht="21.75" customHeight="1" x14ac:dyDescent="0.3">
      <c r="A258" s="713"/>
      <c r="B258" s="647"/>
      <c r="C258" s="711"/>
      <c r="D258" s="85" t="s">
        <v>103</v>
      </c>
      <c r="E258" s="41">
        <f t="shared" ref="E258:E276" si="6">MAX(P258:AU258)</f>
        <v>150</v>
      </c>
      <c r="F258" s="42">
        <f t="shared" ref="F258:F276" si="7">LARGE(P258:AU258,2)</f>
        <v>0</v>
      </c>
      <c r="G258" s="42">
        <f t="shared" ref="G258:G276" si="8">LARGE(P258:AU258,3)</f>
        <v>0</v>
      </c>
      <c r="H258" s="42">
        <f t="shared" ref="H258:H276" si="9">LARGE(P258:AU258,4)</f>
        <v>0</v>
      </c>
      <c r="I258" s="43">
        <f t="shared" ref="I258:I276" si="10">LARGE(P258:AU258,5)</f>
        <v>0</v>
      </c>
      <c r="J258" s="89">
        <f t="shared" ref="J258:J276" si="11">SUM(E258:I258)</f>
        <v>150</v>
      </c>
      <c r="K258" s="650"/>
      <c r="L258" s="650"/>
      <c r="M258" s="650"/>
      <c r="N258" s="650"/>
      <c r="O258" s="650"/>
      <c r="P258" s="249">
        <v>0</v>
      </c>
      <c r="Q258" s="133"/>
      <c r="R258" s="133"/>
      <c r="S258" s="91">
        <v>0</v>
      </c>
      <c r="T258" s="102"/>
      <c r="U258" s="250">
        <v>150</v>
      </c>
      <c r="V258" s="102"/>
      <c r="W258" s="104">
        <v>0</v>
      </c>
      <c r="X258" s="95"/>
      <c r="Y258" s="249"/>
      <c r="Z258" s="91">
        <v>0</v>
      </c>
      <c r="AA258" s="102"/>
      <c r="AB258" s="143"/>
      <c r="AC258" s="104">
        <v>0</v>
      </c>
      <c r="AD258" s="95"/>
      <c r="AE258" s="91">
        <v>0</v>
      </c>
      <c r="AF258" s="102"/>
      <c r="AG258" s="249"/>
      <c r="AH258" s="133"/>
      <c r="AI258" s="104"/>
      <c r="AJ258" s="91">
        <v>0</v>
      </c>
      <c r="AK258" s="249">
        <v>0</v>
      </c>
      <c r="AL258" s="95"/>
      <c r="AM258" s="91">
        <v>0</v>
      </c>
      <c r="AN258" s="148"/>
      <c r="AO258" s="237">
        <v>0</v>
      </c>
      <c r="AP258" s="237">
        <v>0</v>
      </c>
      <c r="AQ258" s="133">
        <v>0</v>
      </c>
      <c r="AR258" s="133">
        <v>0</v>
      </c>
      <c r="AS258" s="249"/>
      <c r="AT258" s="95"/>
      <c r="AU258" s="104"/>
      <c r="AV258" s="91">
        <v>0</v>
      </c>
      <c r="AW258" s="92"/>
      <c r="AX258" s="92"/>
    </row>
    <row r="259" spans="1:50" ht="21.75" customHeight="1" x14ac:dyDescent="0.3">
      <c r="A259" s="712" t="s">
        <v>982</v>
      </c>
      <c r="B259" s="646" t="s">
        <v>983</v>
      </c>
      <c r="C259" s="710" t="s">
        <v>174</v>
      </c>
      <c r="D259" s="37" t="s">
        <v>72</v>
      </c>
      <c r="E259" s="41">
        <f t="shared" si="6"/>
        <v>5</v>
      </c>
      <c r="F259" s="42">
        <f t="shared" si="7"/>
        <v>3</v>
      </c>
      <c r="G259" s="42">
        <f t="shared" si="8"/>
        <v>0</v>
      </c>
      <c r="H259" s="42">
        <f t="shared" si="9"/>
        <v>0</v>
      </c>
      <c r="I259" s="43">
        <f t="shared" si="10"/>
        <v>0</v>
      </c>
      <c r="J259" s="44">
        <f t="shared" si="11"/>
        <v>8</v>
      </c>
      <c r="K259" s="681">
        <f>(J259+(J260/5))</f>
        <v>8</v>
      </c>
      <c r="L259" s="649"/>
      <c r="M259" s="723"/>
      <c r="N259" s="651">
        <f>K259+(L259*2)+(M259*30)</f>
        <v>8</v>
      </c>
      <c r="O259" s="649">
        <f>IF(N259=0,"",RANK(N259,N:N,0))</f>
        <v>104</v>
      </c>
      <c r="P259" s="247">
        <v>0</v>
      </c>
      <c r="Q259" s="112"/>
      <c r="R259" s="112"/>
      <c r="S259" s="47">
        <v>0</v>
      </c>
      <c r="T259" s="59"/>
      <c r="U259" s="248"/>
      <c r="V259" s="59"/>
      <c r="W259" s="66">
        <v>0</v>
      </c>
      <c r="X259" s="53"/>
      <c r="Y259" s="247">
        <v>3</v>
      </c>
      <c r="Z259" s="47">
        <v>0</v>
      </c>
      <c r="AA259" s="59"/>
      <c r="AB259" s="122"/>
      <c r="AC259" s="66">
        <v>0</v>
      </c>
      <c r="AD259" s="53"/>
      <c r="AE259" s="47">
        <v>0</v>
      </c>
      <c r="AF259" s="59">
        <v>5</v>
      </c>
      <c r="AG259" s="247"/>
      <c r="AH259" s="112"/>
      <c r="AI259" s="66"/>
      <c r="AJ259" s="47">
        <v>0</v>
      </c>
      <c r="AK259" s="247">
        <v>0</v>
      </c>
      <c r="AL259" s="53"/>
      <c r="AM259" s="47">
        <v>0</v>
      </c>
      <c r="AN259" s="147"/>
      <c r="AO259" s="232">
        <v>0</v>
      </c>
      <c r="AP259" s="232">
        <v>0</v>
      </c>
      <c r="AQ259" s="112">
        <v>0</v>
      </c>
      <c r="AR259" s="112">
        <v>0</v>
      </c>
      <c r="AS259" s="247"/>
      <c r="AT259" s="53"/>
      <c r="AU259" s="66"/>
      <c r="AV259" s="47">
        <v>0</v>
      </c>
      <c r="AW259" s="49"/>
      <c r="AX259" s="49"/>
    </row>
    <row r="260" spans="1:50" ht="21.75" customHeight="1" x14ac:dyDescent="0.3">
      <c r="A260" s="713"/>
      <c r="B260" s="647"/>
      <c r="C260" s="711"/>
      <c r="D260" s="85" t="s">
        <v>103</v>
      </c>
      <c r="E260" s="41">
        <f t="shared" si="6"/>
        <v>0</v>
      </c>
      <c r="F260" s="42">
        <f t="shared" si="7"/>
        <v>0</v>
      </c>
      <c r="G260" s="42">
        <f t="shared" si="8"/>
        <v>0</v>
      </c>
      <c r="H260" s="42">
        <f t="shared" si="9"/>
        <v>0</v>
      </c>
      <c r="I260" s="43">
        <f t="shared" si="10"/>
        <v>0</v>
      </c>
      <c r="J260" s="89">
        <f t="shared" si="11"/>
        <v>0</v>
      </c>
      <c r="K260" s="650"/>
      <c r="L260" s="650"/>
      <c r="M260" s="650"/>
      <c r="N260" s="650"/>
      <c r="O260" s="650"/>
      <c r="P260" s="249">
        <v>0</v>
      </c>
      <c r="Q260" s="133"/>
      <c r="R260" s="133"/>
      <c r="S260" s="91">
        <v>0</v>
      </c>
      <c r="T260" s="102"/>
      <c r="U260" s="250"/>
      <c r="V260" s="102"/>
      <c r="W260" s="104">
        <v>0</v>
      </c>
      <c r="X260" s="95"/>
      <c r="Y260" s="249"/>
      <c r="Z260" s="91">
        <v>0</v>
      </c>
      <c r="AA260" s="102"/>
      <c r="AB260" s="143"/>
      <c r="AC260" s="104">
        <v>0</v>
      </c>
      <c r="AD260" s="95"/>
      <c r="AE260" s="91">
        <v>0</v>
      </c>
      <c r="AF260" s="102"/>
      <c r="AG260" s="249"/>
      <c r="AH260" s="133"/>
      <c r="AI260" s="104"/>
      <c r="AJ260" s="91">
        <v>0</v>
      </c>
      <c r="AK260" s="249">
        <v>0</v>
      </c>
      <c r="AL260" s="95"/>
      <c r="AM260" s="91">
        <v>0</v>
      </c>
      <c r="AN260" s="148"/>
      <c r="AO260" s="237">
        <v>0</v>
      </c>
      <c r="AP260" s="237">
        <v>0</v>
      </c>
      <c r="AQ260" s="133">
        <v>0</v>
      </c>
      <c r="AR260" s="133">
        <v>0</v>
      </c>
      <c r="AS260" s="249"/>
      <c r="AT260" s="95"/>
      <c r="AU260" s="104"/>
      <c r="AV260" s="91">
        <v>0</v>
      </c>
      <c r="AW260" s="92"/>
      <c r="AX260" s="92"/>
    </row>
    <row r="261" spans="1:50" ht="21.75" customHeight="1" x14ac:dyDescent="0.3">
      <c r="A261" s="712" t="s">
        <v>1773</v>
      </c>
      <c r="B261" s="646" t="s">
        <v>1774</v>
      </c>
      <c r="C261" s="710" t="s">
        <v>490</v>
      </c>
      <c r="D261" s="37" t="s">
        <v>72</v>
      </c>
      <c r="E261" s="41">
        <f t="shared" si="6"/>
        <v>0</v>
      </c>
      <c r="F261" s="42">
        <f t="shared" si="7"/>
        <v>0</v>
      </c>
      <c r="G261" s="42">
        <f t="shared" si="8"/>
        <v>0</v>
      </c>
      <c r="H261" s="42">
        <f t="shared" si="9"/>
        <v>0</v>
      </c>
      <c r="I261" s="43">
        <f t="shared" si="10"/>
        <v>0</v>
      </c>
      <c r="J261" s="44">
        <f t="shared" si="11"/>
        <v>0</v>
      </c>
      <c r="K261" s="681">
        <f>(J261+(J262/5))</f>
        <v>0</v>
      </c>
      <c r="L261" s="649"/>
      <c r="M261" s="723"/>
      <c r="N261" s="651">
        <f>K261+(L261*2)+(M261*30)</f>
        <v>0</v>
      </c>
      <c r="O261" s="649" t="str">
        <f>IF(N261=0,"",RANK(N261,N:N,0))</f>
        <v/>
      </c>
      <c r="P261" s="247">
        <v>0</v>
      </c>
      <c r="Q261" s="112"/>
      <c r="R261" s="112"/>
      <c r="S261" s="47">
        <v>0</v>
      </c>
      <c r="T261" s="59"/>
      <c r="U261" s="248"/>
      <c r="V261" s="59"/>
      <c r="W261" s="66">
        <v>0</v>
      </c>
      <c r="X261" s="53"/>
      <c r="Y261" s="247"/>
      <c r="Z261" s="47">
        <v>0</v>
      </c>
      <c r="AA261" s="59"/>
      <c r="AB261" s="122"/>
      <c r="AC261" s="66">
        <v>0</v>
      </c>
      <c r="AD261" s="53"/>
      <c r="AE261" s="47">
        <v>0</v>
      </c>
      <c r="AF261" s="59"/>
      <c r="AG261" s="247"/>
      <c r="AH261" s="112"/>
      <c r="AI261" s="66"/>
      <c r="AJ261" s="47">
        <v>0</v>
      </c>
      <c r="AK261" s="247">
        <v>0</v>
      </c>
      <c r="AL261" s="53"/>
      <c r="AM261" s="47">
        <v>0</v>
      </c>
      <c r="AN261" s="147"/>
      <c r="AO261" s="232">
        <v>0</v>
      </c>
      <c r="AP261" s="232">
        <v>0</v>
      </c>
      <c r="AQ261" s="112">
        <v>0</v>
      </c>
      <c r="AR261" s="112">
        <v>0</v>
      </c>
      <c r="AS261" s="247"/>
      <c r="AT261" s="53"/>
      <c r="AU261" s="66"/>
      <c r="AV261" s="47">
        <v>0</v>
      </c>
      <c r="AW261" s="49"/>
      <c r="AX261" s="49"/>
    </row>
    <row r="262" spans="1:50" ht="21.75" customHeight="1" x14ac:dyDescent="0.3">
      <c r="A262" s="713"/>
      <c r="B262" s="647"/>
      <c r="C262" s="711"/>
      <c r="D262" s="85" t="s">
        <v>103</v>
      </c>
      <c r="E262" s="41">
        <f t="shared" si="6"/>
        <v>0</v>
      </c>
      <c r="F262" s="42">
        <f t="shared" si="7"/>
        <v>0</v>
      </c>
      <c r="G262" s="42">
        <f t="shared" si="8"/>
        <v>0</v>
      </c>
      <c r="H262" s="42">
        <f t="shared" si="9"/>
        <v>0</v>
      </c>
      <c r="I262" s="43">
        <f t="shared" si="10"/>
        <v>0</v>
      </c>
      <c r="J262" s="89">
        <f t="shared" si="11"/>
        <v>0</v>
      </c>
      <c r="K262" s="650"/>
      <c r="L262" s="650"/>
      <c r="M262" s="650"/>
      <c r="N262" s="650"/>
      <c r="O262" s="650"/>
      <c r="P262" s="249">
        <v>0</v>
      </c>
      <c r="Q262" s="133"/>
      <c r="R262" s="133"/>
      <c r="S262" s="91">
        <v>0</v>
      </c>
      <c r="T262" s="102"/>
      <c r="U262" s="250"/>
      <c r="V262" s="102"/>
      <c r="W262" s="104">
        <v>0</v>
      </c>
      <c r="X262" s="95"/>
      <c r="Y262" s="249"/>
      <c r="Z262" s="91">
        <v>0</v>
      </c>
      <c r="AA262" s="102"/>
      <c r="AB262" s="143"/>
      <c r="AC262" s="104">
        <v>0</v>
      </c>
      <c r="AD262" s="95"/>
      <c r="AE262" s="91">
        <v>0</v>
      </c>
      <c r="AF262" s="102"/>
      <c r="AG262" s="249"/>
      <c r="AH262" s="133"/>
      <c r="AI262" s="104"/>
      <c r="AJ262" s="91">
        <v>0</v>
      </c>
      <c r="AK262" s="249">
        <v>0</v>
      </c>
      <c r="AL262" s="95"/>
      <c r="AM262" s="91">
        <v>0</v>
      </c>
      <c r="AN262" s="148"/>
      <c r="AO262" s="237">
        <v>0</v>
      </c>
      <c r="AP262" s="237">
        <v>0</v>
      </c>
      <c r="AQ262" s="133">
        <v>0</v>
      </c>
      <c r="AR262" s="133">
        <v>0</v>
      </c>
      <c r="AS262" s="249"/>
      <c r="AT262" s="95"/>
      <c r="AU262" s="104"/>
      <c r="AV262" s="91">
        <v>0</v>
      </c>
      <c r="AW262" s="92"/>
      <c r="AX262" s="92"/>
    </row>
    <row r="263" spans="1:50" ht="21.75" customHeight="1" x14ac:dyDescent="0.3">
      <c r="A263" s="712" t="s">
        <v>988</v>
      </c>
      <c r="B263" s="646" t="s">
        <v>989</v>
      </c>
      <c r="C263" s="710" t="s">
        <v>116</v>
      </c>
      <c r="D263" s="37" t="s">
        <v>72</v>
      </c>
      <c r="E263" s="41">
        <f t="shared" si="6"/>
        <v>40</v>
      </c>
      <c r="F263" s="42">
        <f t="shared" si="7"/>
        <v>40</v>
      </c>
      <c r="G263" s="42">
        <f t="shared" si="8"/>
        <v>0</v>
      </c>
      <c r="H263" s="42">
        <f t="shared" si="9"/>
        <v>0</v>
      </c>
      <c r="I263" s="43">
        <f t="shared" si="10"/>
        <v>0</v>
      </c>
      <c r="J263" s="44">
        <f t="shared" si="11"/>
        <v>80</v>
      </c>
      <c r="K263" s="681">
        <f>(J263+(J264/5))</f>
        <v>92</v>
      </c>
      <c r="L263" s="649">
        <f>Nemzetközi!C313</f>
        <v>0</v>
      </c>
      <c r="M263" s="724"/>
      <c r="N263" s="651">
        <f>K263+(L263*2)+(M263*30)</f>
        <v>92</v>
      </c>
      <c r="O263" s="649">
        <f>IF(N263=0,"",RANK(N263,N:N,0))</f>
        <v>66</v>
      </c>
      <c r="P263" s="175">
        <v>0</v>
      </c>
      <c r="Q263" s="172"/>
      <c r="R263" s="172"/>
      <c r="S263" s="170">
        <v>0</v>
      </c>
      <c r="T263" s="171"/>
      <c r="U263" s="200"/>
      <c r="V263" s="171"/>
      <c r="W263" s="177">
        <v>0</v>
      </c>
      <c r="X263" s="172"/>
      <c r="Y263" s="173"/>
      <c r="Z263" s="170">
        <v>0</v>
      </c>
      <c r="AA263" s="171"/>
      <c r="AB263" s="201"/>
      <c r="AC263" s="66">
        <v>0</v>
      </c>
      <c r="AD263" s="172"/>
      <c r="AE263" s="47">
        <v>0</v>
      </c>
      <c r="AF263" s="171"/>
      <c r="AG263" s="175"/>
      <c r="AH263" s="275">
        <v>40</v>
      </c>
      <c r="AI263" s="177"/>
      <c r="AJ263" s="47">
        <v>40</v>
      </c>
      <c r="AK263" s="247">
        <v>0</v>
      </c>
      <c r="AL263" s="172"/>
      <c r="AM263" s="47">
        <v>0</v>
      </c>
      <c r="AN263" s="277"/>
      <c r="AO263" s="232">
        <v>0</v>
      </c>
      <c r="AP263" s="232">
        <v>0</v>
      </c>
      <c r="AQ263" s="112">
        <v>0</v>
      </c>
      <c r="AR263" s="112">
        <v>0</v>
      </c>
      <c r="AS263" s="247"/>
      <c r="AT263" s="172"/>
      <c r="AU263" s="66"/>
      <c r="AV263" s="47">
        <v>0</v>
      </c>
      <c r="AW263" s="171"/>
      <c r="AX263" s="171"/>
    </row>
    <row r="264" spans="1:50" ht="21.75" customHeight="1" x14ac:dyDescent="0.3">
      <c r="A264" s="713"/>
      <c r="B264" s="647"/>
      <c r="C264" s="711"/>
      <c r="D264" s="85" t="s">
        <v>103</v>
      </c>
      <c r="E264" s="41">
        <f t="shared" si="6"/>
        <v>60</v>
      </c>
      <c r="F264" s="42">
        <f t="shared" si="7"/>
        <v>0</v>
      </c>
      <c r="G264" s="42">
        <f t="shared" si="8"/>
        <v>0</v>
      </c>
      <c r="H264" s="42">
        <f t="shared" si="9"/>
        <v>0</v>
      </c>
      <c r="I264" s="43">
        <f t="shared" si="10"/>
        <v>0</v>
      </c>
      <c r="J264" s="89">
        <f t="shared" si="11"/>
        <v>60</v>
      </c>
      <c r="K264" s="650"/>
      <c r="L264" s="650"/>
      <c r="M264" s="650"/>
      <c r="N264" s="650"/>
      <c r="O264" s="650"/>
      <c r="P264" s="183">
        <v>0</v>
      </c>
      <c r="Q264" s="180"/>
      <c r="R264" s="180"/>
      <c r="S264" s="178">
        <v>0</v>
      </c>
      <c r="T264" s="179"/>
      <c r="U264" s="209"/>
      <c r="V264" s="179"/>
      <c r="W264" s="185">
        <v>0</v>
      </c>
      <c r="X264" s="180"/>
      <c r="Y264" s="181"/>
      <c r="Z264" s="178">
        <v>0</v>
      </c>
      <c r="AA264" s="179"/>
      <c r="AB264" s="210"/>
      <c r="AC264" s="104">
        <v>0</v>
      </c>
      <c r="AD264" s="180"/>
      <c r="AE264" s="91">
        <v>0</v>
      </c>
      <c r="AF264" s="179"/>
      <c r="AG264" s="183"/>
      <c r="AH264" s="278">
        <v>60</v>
      </c>
      <c r="AI264" s="185"/>
      <c r="AJ264" s="91">
        <v>0</v>
      </c>
      <c r="AK264" s="249">
        <v>0</v>
      </c>
      <c r="AL264" s="180"/>
      <c r="AM264" s="91">
        <v>0</v>
      </c>
      <c r="AN264" s="280"/>
      <c r="AO264" s="237">
        <v>0</v>
      </c>
      <c r="AP264" s="237">
        <v>0</v>
      </c>
      <c r="AQ264" s="133">
        <v>0</v>
      </c>
      <c r="AR264" s="133">
        <v>0</v>
      </c>
      <c r="AS264" s="249"/>
      <c r="AT264" s="180"/>
      <c r="AU264" s="104"/>
      <c r="AV264" s="91">
        <v>0</v>
      </c>
      <c r="AW264" s="179"/>
      <c r="AX264" s="179"/>
    </row>
    <row r="265" spans="1:50" ht="21.75" customHeight="1" x14ac:dyDescent="0.3">
      <c r="A265" s="712" t="s">
        <v>999</v>
      </c>
      <c r="B265" s="646" t="s">
        <v>1000</v>
      </c>
      <c r="C265" s="710" t="s">
        <v>156</v>
      </c>
      <c r="D265" s="37" t="s">
        <v>72</v>
      </c>
      <c r="E265" s="41">
        <f t="shared" si="6"/>
        <v>0</v>
      </c>
      <c r="F265" s="42">
        <f t="shared" si="7"/>
        <v>0</v>
      </c>
      <c r="G265" s="42">
        <f t="shared" si="8"/>
        <v>0</v>
      </c>
      <c r="H265" s="42">
        <f t="shared" si="9"/>
        <v>0</v>
      </c>
      <c r="I265" s="43">
        <f t="shared" si="10"/>
        <v>0</v>
      </c>
      <c r="J265" s="44">
        <f t="shared" si="11"/>
        <v>0</v>
      </c>
      <c r="K265" s="681">
        <f>(J265+(J266/5))</f>
        <v>0</v>
      </c>
      <c r="L265" s="649">
        <f>Nemzetközi!C315</f>
        <v>44</v>
      </c>
      <c r="M265" s="723"/>
      <c r="N265" s="651">
        <f>K265+(L265*2)+(M265*30)</f>
        <v>88</v>
      </c>
      <c r="O265" s="649">
        <f>IF(N265=0,"",RANK(N265,N:N,0))</f>
        <v>67</v>
      </c>
      <c r="P265" s="247">
        <v>0</v>
      </c>
      <c r="Q265" s="112"/>
      <c r="R265" s="112"/>
      <c r="S265" s="47">
        <v>0</v>
      </c>
      <c r="T265" s="59"/>
      <c r="U265" s="248"/>
      <c r="V265" s="59"/>
      <c r="W265" s="66">
        <v>0</v>
      </c>
      <c r="X265" s="53"/>
      <c r="Y265" s="247"/>
      <c r="Z265" s="47">
        <v>0</v>
      </c>
      <c r="AA265" s="59"/>
      <c r="AB265" s="122"/>
      <c r="AC265" s="66">
        <v>0</v>
      </c>
      <c r="AD265" s="53"/>
      <c r="AE265" s="47">
        <v>0</v>
      </c>
      <c r="AF265" s="59"/>
      <c r="AG265" s="247"/>
      <c r="AH265" s="112"/>
      <c r="AI265" s="66"/>
      <c r="AJ265" s="47">
        <v>0</v>
      </c>
      <c r="AK265" s="247">
        <v>0</v>
      </c>
      <c r="AL265" s="53"/>
      <c r="AM265" s="47">
        <v>0</v>
      </c>
      <c r="AN265" s="147"/>
      <c r="AO265" s="232">
        <v>0</v>
      </c>
      <c r="AP265" s="232">
        <v>0</v>
      </c>
      <c r="AQ265" s="112">
        <v>0</v>
      </c>
      <c r="AR265" s="112">
        <v>0</v>
      </c>
      <c r="AS265" s="247"/>
      <c r="AT265" s="53"/>
      <c r="AU265" s="66"/>
      <c r="AV265" s="47">
        <v>100</v>
      </c>
      <c r="AW265" s="49"/>
      <c r="AX265" s="49"/>
    </row>
    <row r="266" spans="1:50" ht="21.75" customHeight="1" x14ac:dyDescent="0.3">
      <c r="A266" s="713"/>
      <c r="B266" s="647"/>
      <c r="C266" s="711"/>
      <c r="D266" s="85" t="s">
        <v>103</v>
      </c>
      <c r="E266" s="41">
        <f t="shared" si="6"/>
        <v>0</v>
      </c>
      <c r="F266" s="42">
        <f t="shared" si="7"/>
        <v>0</v>
      </c>
      <c r="G266" s="42">
        <f t="shared" si="8"/>
        <v>0</v>
      </c>
      <c r="H266" s="42">
        <f t="shared" si="9"/>
        <v>0</v>
      </c>
      <c r="I266" s="43">
        <f t="shared" si="10"/>
        <v>0</v>
      </c>
      <c r="J266" s="89">
        <f t="shared" si="11"/>
        <v>0</v>
      </c>
      <c r="K266" s="650"/>
      <c r="L266" s="650"/>
      <c r="M266" s="650"/>
      <c r="N266" s="650"/>
      <c r="O266" s="650"/>
      <c r="P266" s="249">
        <v>0</v>
      </c>
      <c r="Q266" s="133"/>
      <c r="R266" s="133"/>
      <c r="S266" s="91">
        <v>0</v>
      </c>
      <c r="T266" s="102"/>
      <c r="U266" s="250"/>
      <c r="V266" s="102"/>
      <c r="W266" s="104">
        <v>0</v>
      </c>
      <c r="X266" s="95"/>
      <c r="Y266" s="249"/>
      <c r="Z266" s="91">
        <v>0</v>
      </c>
      <c r="AA266" s="102"/>
      <c r="AB266" s="143"/>
      <c r="AC266" s="104">
        <v>0</v>
      </c>
      <c r="AD266" s="95"/>
      <c r="AE266" s="91">
        <v>0</v>
      </c>
      <c r="AF266" s="102"/>
      <c r="AG266" s="249"/>
      <c r="AH266" s="133"/>
      <c r="AI266" s="104"/>
      <c r="AJ266" s="91">
        <v>0</v>
      </c>
      <c r="AK266" s="249">
        <v>0</v>
      </c>
      <c r="AL266" s="95"/>
      <c r="AM266" s="91">
        <v>0</v>
      </c>
      <c r="AN266" s="148"/>
      <c r="AO266" s="237">
        <v>0</v>
      </c>
      <c r="AP266" s="237">
        <v>0</v>
      </c>
      <c r="AQ266" s="133">
        <v>0</v>
      </c>
      <c r="AR266" s="133">
        <v>0</v>
      </c>
      <c r="AS266" s="249"/>
      <c r="AT266" s="95"/>
      <c r="AU266" s="104"/>
      <c r="AV266" s="91">
        <v>0</v>
      </c>
      <c r="AW266" s="92"/>
      <c r="AX266" s="92"/>
    </row>
    <row r="267" spans="1:50" ht="21.75" customHeight="1" x14ac:dyDescent="0.3">
      <c r="A267" s="712" t="s">
        <v>1821</v>
      </c>
      <c r="B267" s="646" t="s">
        <v>1823</v>
      </c>
      <c r="C267" s="710" t="s">
        <v>320</v>
      </c>
      <c r="D267" s="37" t="s">
        <v>72</v>
      </c>
      <c r="E267" s="41">
        <f t="shared" si="6"/>
        <v>0</v>
      </c>
      <c r="F267" s="42">
        <f t="shared" si="7"/>
        <v>0</v>
      </c>
      <c r="G267" s="42">
        <f t="shared" si="8"/>
        <v>0</v>
      </c>
      <c r="H267" s="42">
        <f t="shared" si="9"/>
        <v>0</v>
      </c>
      <c r="I267" s="43">
        <f t="shared" si="10"/>
        <v>0</v>
      </c>
      <c r="J267" s="44">
        <f t="shared" si="11"/>
        <v>0</v>
      </c>
      <c r="K267" s="681">
        <f>(J267+(J268/5))</f>
        <v>0</v>
      </c>
      <c r="L267" s="649"/>
      <c r="M267" s="723"/>
      <c r="N267" s="651">
        <f>K267+(L267*2)+(M267*30)</f>
        <v>0</v>
      </c>
      <c r="O267" s="649" t="str">
        <f>IF(N267=0,"",RANK(N267,N:N,0))</f>
        <v/>
      </c>
      <c r="P267" s="247">
        <v>0</v>
      </c>
      <c r="Q267" s="112"/>
      <c r="R267" s="112"/>
      <c r="S267" s="47">
        <v>0</v>
      </c>
      <c r="T267" s="59"/>
      <c r="U267" s="248"/>
      <c r="V267" s="59"/>
      <c r="W267" s="66">
        <v>0</v>
      </c>
      <c r="X267" s="53"/>
      <c r="Y267" s="247"/>
      <c r="Z267" s="47">
        <v>0</v>
      </c>
      <c r="AA267" s="59"/>
      <c r="AB267" s="122"/>
      <c r="AC267" s="66">
        <v>0</v>
      </c>
      <c r="AD267" s="53"/>
      <c r="AE267" s="47">
        <v>0</v>
      </c>
      <c r="AF267" s="59"/>
      <c r="AG267" s="247"/>
      <c r="AH267" s="112"/>
      <c r="AI267" s="66"/>
      <c r="AJ267" s="47">
        <v>0</v>
      </c>
      <c r="AK267" s="247">
        <v>0</v>
      </c>
      <c r="AL267" s="53"/>
      <c r="AM267" s="47">
        <v>0</v>
      </c>
      <c r="AN267" s="147"/>
      <c r="AO267" s="232">
        <v>0</v>
      </c>
      <c r="AP267" s="232">
        <v>0</v>
      </c>
      <c r="AQ267" s="112">
        <v>0</v>
      </c>
      <c r="AR267" s="112">
        <v>0</v>
      </c>
      <c r="AS267" s="247"/>
      <c r="AT267" s="53"/>
      <c r="AU267" s="66"/>
      <c r="AV267" s="47">
        <v>0</v>
      </c>
      <c r="AW267" s="49"/>
      <c r="AX267" s="49"/>
    </row>
    <row r="268" spans="1:50" ht="21.75" customHeight="1" x14ac:dyDescent="0.3">
      <c r="A268" s="713"/>
      <c r="B268" s="647"/>
      <c r="C268" s="711"/>
      <c r="D268" s="85" t="s">
        <v>103</v>
      </c>
      <c r="E268" s="41">
        <f t="shared" si="6"/>
        <v>0</v>
      </c>
      <c r="F268" s="42">
        <f t="shared" si="7"/>
        <v>0</v>
      </c>
      <c r="G268" s="42">
        <f t="shared" si="8"/>
        <v>0</v>
      </c>
      <c r="H268" s="42">
        <f t="shared" si="9"/>
        <v>0</v>
      </c>
      <c r="I268" s="43">
        <f t="shared" si="10"/>
        <v>0</v>
      </c>
      <c r="J268" s="89">
        <f t="shared" si="11"/>
        <v>0</v>
      </c>
      <c r="K268" s="650"/>
      <c r="L268" s="650"/>
      <c r="M268" s="650"/>
      <c r="N268" s="650"/>
      <c r="O268" s="650"/>
      <c r="P268" s="249">
        <v>0</v>
      </c>
      <c r="Q268" s="133"/>
      <c r="R268" s="133"/>
      <c r="S268" s="91">
        <v>0</v>
      </c>
      <c r="T268" s="102"/>
      <c r="U268" s="250"/>
      <c r="V268" s="102"/>
      <c r="W268" s="104">
        <v>0</v>
      </c>
      <c r="X268" s="95"/>
      <c r="Y268" s="249"/>
      <c r="Z268" s="91">
        <v>0</v>
      </c>
      <c r="AA268" s="102"/>
      <c r="AB268" s="143"/>
      <c r="AC268" s="104">
        <v>0</v>
      </c>
      <c r="AD268" s="95"/>
      <c r="AE268" s="91">
        <v>0</v>
      </c>
      <c r="AF268" s="102"/>
      <c r="AG268" s="249"/>
      <c r="AH268" s="133"/>
      <c r="AI268" s="104"/>
      <c r="AJ268" s="91">
        <v>0</v>
      </c>
      <c r="AK268" s="249">
        <v>0</v>
      </c>
      <c r="AL268" s="95"/>
      <c r="AM268" s="91">
        <v>0</v>
      </c>
      <c r="AN268" s="148"/>
      <c r="AO268" s="237">
        <v>0</v>
      </c>
      <c r="AP268" s="237">
        <v>0</v>
      </c>
      <c r="AQ268" s="133">
        <v>0</v>
      </c>
      <c r="AR268" s="133">
        <v>0</v>
      </c>
      <c r="AS268" s="249"/>
      <c r="AT268" s="95"/>
      <c r="AU268" s="104"/>
      <c r="AV268" s="91">
        <v>0</v>
      </c>
      <c r="AW268" s="92"/>
      <c r="AX268" s="92"/>
    </row>
    <row r="269" spans="1:50" ht="21.75" customHeight="1" x14ac:dyDescent="0.3">
      <c r="A269" s="712" t="s">
        <v>1763</v>
      </c>
      <c r="B269" s="646" t="s">
        <v>1764</v>
      </c>
      <c r="C269" s="710" t="s">
        <v>131</v>
      </c>
      <c r="D269" s="37" t="s">
        <v>72</v>
      </c>
      <c r="E269" s="41">
        <f t="shared" si="6"/>
        <v>250</v>
      </c>
      <c r="F269" s="42">
        <f t="shared" si="7"/>
        <v>150</v>
      </c>
      <c r="G269" s="42">
        <f t="shared" si="8"/>
        <v>120</v>
      </c>
      <c r="H269" s="42">
        <f t="shared" si="9"/>
        <v>100</v>
      </c>
      <c r="I269" s="43">
        <f t="shared" si="10"/>
        <v>100</v>
      </c>
      <c r="J269" s="44">
        <f t="shared" si="11"/>
        <v>720</v>
      </c>
      <c r="K269" s="681">
        <f>(J269+(J270/5))</f>
        <v>886.4</v>
      </c>
      <c r="L269" s="649">
        <f>Nemzetközi!C316</f>
        <v>30</v>
      </c>
      <c r="M269" s="723">
        <f>Nemzetközi!D316</f>
        <v>1</v>
      </c>
      <c r="N269" s="651">
        <f>K269+(L269*2)+(M269*30)</f>
        <v>976.4</v>
      </c>
      <c r="O269" s="649">
        <f>IF(N269=0,"",RANK(N269,N:N,0))</f>
        <v>13</v>
      </c>
      <c r="P269" s="247">
        <v>0</v>
      </c>
      <c r="Q269" s="112"/>
      <c r="R269" s="112"/>
      <c r="S269" s="47">
        <v>0</v>
      </c>
      <c r="T269" s="59"/>
      <c r="U269" s="248">
        <v>60</v>
      </c>
      <c r="V269" s="59"/>
      <c r="W269" s="66">
        <v>0</v>
      </c>
      <c r="X269" s="53"/>
      <c r="Y269" s="247"/>
      <c r="Z269" s="47">
        <v>0</v>
      </c>
      <c r="AA269" s="59"/>
      <c r="AB269" s="122">
        <v>120</v>
      </c>
      <c r="AC269" s="66">
        <v>60</v>
      </c>
      <c r="AD269" s="53"/>
      <c r="AE269" s="47">
        <v>0</v>
      </c>
      <c r="AF269" s="59"/>
      <c r="AG269" s="247">
        <v>60</v>
      </c>
      <c r="AH269" s="112">
        <v>150</v>
      </c>
      <c r="AI269" s="66"/>
      <c r="AJ269" s="47">
        <v>0</v>
      </c>
      <c r="AK269" s="247">
        <v>0</v>
      </c>
      <c r="AL269" s="53"/>
      <c r="AM269" s="47">
        <v>0</v>
      </c>
      <c r="AN269" s="147">
        <v>100</v>
      </c>
      <c r="AO269" s="232">
        <v>0</v>
      </c>
      <c r="AP269" s="232">
        <v>0</v>
      </c>
      <c r="AQ269" s="112">
        <v>250</v>
      </c>
      <c r="AR269" s="112">
        <v>28</v>
      </c>
      <c r="AS269" s="247"/>
      <c r="AT269" s="53"/>
      <c r="AU269" s="66">
        <v>100</v>
      </c>
      <c r="AV269" s="47">
        <v>0</v>
      </c>
      <c r="AW269" s="49"/>
      <c r="AX269" s="49"/>
    </row>
    <row r="270" spans="1:50" ht="21.75" customHeight="1" x14ac:dyDescent="0.3">
      <c r="A270" s="713"/>
      <c r="B270" s="647"/>
      <c r="C270" s="711"/>
      <c r="D270" s="85" t="s">
        <v>103</v>
      </c>
      <c r="E270" s="41">
        <f t="shared" si="6"/>
        <v>250</v>
      </c>
      <c r="F270" s="42">
        <f t="shared" si="7"/>
        <v>150</v>
      </c>
      <c r="G270" s="42">
        <f t="shared" si="8"/>
        <v>150</v>
      </c>
      <c r="H270" s="42">
        <f t="shared" si="9"/>
        <v>150</v>
      </c>
      <c r="I270" s="43">
        <f t="shared" si="10"/>
        <v>132</v>
      </c>
      <c r="J270" s="89">
        <f t="shared" si="11"/>
        <v>832</v>
      </c>
      <c r="K270" s="650"/>
      <c r="L270" s="650"/>
      <c r="M270" s="650"/>
      <c r="N270" s="650"/>
      <c r="O270" s="650"/>
      <c r="P270" s="249">
        <v>0</v>
      </c>
      <c r="Q270" s="133"/>
      <c r="R270" s="133"/>
      <c r="S270" s="91">
        <v>0</v>
      </c>
      <c r="T270" s="102"/>
      <c r="U270" s="250">
        <v>25</v>
      </c>
      <c r="V270" s="102"/>
      <c r="W270" s="104">
        <v>0</v>
      </c>
      <c r="X270" s="95"/>
      <c r="Y270" s="249"/>
      <c r="Z270" s="91">
        <v>0</v>
      </c>
      <c r="AA270" s="102"/>
      <c r="AB270" s="143">
        <v>132</v>
      </c>
      <c r="AC270" s="104">
        <v>40</v>
      </c>
      <c r="AD270" s="95"/>
      <c r="AE270" s="91">
        <v>0</v>
      </c>
      <c r="AF270" s="102"/>
      <c r="AG270" s="249"/>
      <c r="AH270" s="133">
        <v>150</v>
      </c>
      <c r="AI270" s="104"/>
      <c r="AJ270" s="91">
        <v>0</v>
      </c>
      <c r="AK270" s="249">
        <v>0</v>
      </c>
      <c r="AL270" s="95"/>
      <c r="AM270" s="91">
        <v>0</v>
      </c>
      <c r="AN270" s="148">
        <v>150</v>
      </c>
      <c r="AO270" s="237">
        <v>0</v>
      </c>
      <c r="AP270" s="237">
        <v>0</v>
      </c>
      <c r="AQ270" s="133">
        <v>150</v>
      </c>
      <c r="AR270" s="133">
        <v>17</v>
      </c>
      <c r="AS270" s="249"/>
      <c r="AT270" s="95"/>
      <c r="AU270" s="104">
        <v>250</v>
      </c>
      <c r="AV270" s="91">
        <v>0</v>
      </c>
      <c r="AW270" s="92"/>
      <c r="AX270" s="92"/>
    </row>
    <row r="271" spans="1:50" ht="21.75" customHeight="1" x14ac:dyDescent="0.3">
      <c r="A271" s="712" t="s">
        <v>1769</v>
      </c>
      <c r="B271" s="646" t="s">
        <v>1770</v>
      </c>
      <c r="C271" s="710" t="s">
        <v>394</v>
      </c>
      <c r="D271" s="37" t="s">
        <v>72</v>
      </c>
      <c r="E271" s="41">
        <f t="shared" si="6"/>
        <v>100</v>
      </c>
      <c r="F271" s="42">
        <f t="shared" si="7"/>
        <v>60</v>
      </c>
      <c r="G271" s="42">
        <f t="shared" si="8"/>
        <v>60</v>
      </c>
      <c r="H271" s="42">
        <f t="shared" si="9"/>
        <v>60</v>
      </c>
      <c r="I271" s="43">
        <f t="shared" si="10"/>
        <v>25</v>
      </c>
      <c r="J271" s="44">
        <f t="shared" si="11"/>
        <v>305</v>
      </c>
      <c r="K271" s="681">
        <f>(J271+(J272/5))</f>
        <v>387</v>
      </c>
      <c r="L271" s="649">
        <f>Nemzetközi!C317</f>
        <v>28</v>
      </c>
      <c r="M271" s="723">
        <f>Nemzetközi!D317</f>
        <v>0</v>
      </c>
      <c r="N271" s="651">
        <f>K271+(L271*2)+(M271*30)</f>
        <v>443</v>
      </c>
      <c r="O271" s="649">
        <f>IF(N271=0,"",RANK(N271,N:N,0))</f>
        <v>24</v>
      </c>
      <c r="P271" s="247">
        <v>0</v>
      </c>
      <c r="Q271" s="112"/>
      <c r="R271" s="112"/>
      <c r="S271" s="47">
        <v>0</v>
      </c>
      <c r="T271" s="59"/>
      <c r="U271" s="248"/>
      <c r="V271" s="59"/>
      <c r="W271" s="66">
        <v>0</v>
      </c>
      <c r="X271" s="53"/>
      <c r="Y271" s="247">
        <v>25</v>
      </c>
      <c r="Z271" s="47">
        <v>0</v>
      </c>
      <c r="AA271" s="59">
        <v>3</v>
      </c>
      <c r="AB271" s="122">
        <v>19</v>
      </c>
      <c r="AC271" s="66">
        <v>0</v>
      </c>
      <c r="AD271" s="53">
        <v>5</v>
      </c>
      <c r="AE271" s="47">
        <v>25</v>
      </c>
      <c r="AF271" s="59"/>
      <c r="AG271" s="247"/>
      <c r="AH271" s="112">
        <v>60</v>
      </c>
      <c r="AI271" s="66">
        <v>25</v>
      </c>
      <c r="AJ271" s="47">
        <v>60</v>
      </c>
      <c r="AK271" s="247">
        <v>0</v>
      </c>
      <c r="AL271" s="53"/>
      <c r="AM271" s="47">
        <v>0</v>
      </c>
      <c r="AN271" s="147">
        <v>100</v>
      </c>
      <c r="AO271" s="232">
        <v>60</v>
      </c>
      <c r="AP271" s="232">
        <v>0</v>
      </c>
      <c r="AQ271" s="112">
        <v>0</v>
      </c>
      <c r="AR271" s="112">
        <v>0</v>
      </c>
      <c r="AS271" s="247"/>
      <c r="AT271" s="53"/>
      <c r="AU271" s="66"/>
      <c r="AV271" s="47">
        <v>0</v>
      </c>
      <c r="AW271" s="49"/>
      <c r="AX271" s="49"/>
    </row>
    <row r="272" spans="1:50" ht="21.75" customHeight="1" x14ac:dyDescent="0.3">
      <c r="A272" s="713"/>
      <c r="B272" s="647"/>
      <c r="C272" s="711"/>
      <c r="D272" s="85" t="s">
        <v>103</v>
      </c>
      <c r="E272" s="41">
        <f t="shared" si="6"/>
        <v>150</v>
      </c>
      <c r="F272" s="42">
        <f t="shared" si="7"/>
        <v>100</v>
      </c>
      <c r="G272" s="42">
        <f t="shared" si="8"/>
        <v>100</v>
      </c>
      <c r="H272" s="42">
        <f t="shared" si="9"/>
        <v>60</v>
      </c>
      <c r="I272" s="43">
        <f t="shared" si="10"/>
        <v>0</v>
      </c>
      <c r="J272" s="89">
        <f t="shared" si="11"/>
        <v>410</v>
      </c>
      <c r="K272" s="650"/>
      <c r="L272" s="670"/>
      <c r="M272" s="670"/>
      <c r="N272" s="650"/>
      <c r="O272" s="650"/>
      <c r="P272" s="249">
        <v>0</v>
      </c>
      <c r="Q272" s="133"/>
      <c r="R272" s="133"/>
      <c r="S272" s="91">
        <v>0</v>
      </c>
      <c r="T272" s="102"/>
      <c r="U272" s="250"/>
      <c r="V272" s="102"/>
      <c r="W272" s="104">
        <v>0</v>
      </c>
      <c r="X272" s="95"/>
      <c r="Y272" s="249"/>
      <c r="Z272" s="91">
        <v>0</v>
      </c>
      <c r="AA272" s="102"/>
      <c r="AB272" s="143">
        <v>60</v>
      </c>
      <c r="AC272" s="104">
        <v>0</v>
      </c>
      <c r="AD272" s="95"/>
      <c r="AE272" s="91">
        <v>0</v>
      </c>
      <c r="AF272" s="102"/>
      <c r="AG272" s="249"/>
      <c r="AH272" s="133"/>
      <c r="AI272" s="104">
        <v>150</v>
      </c>
      <c r="AJ272" s="91">
        <v>0</v>
      </c>
      <c r="AK272" s="249">
        <v>0</v>
      </c>
      <c r="AL272" s="95"/>
      <c r="AM272" s="91">
        <v>0</v>
      </c>
      <c r="AN272" s="148">
        <v>100</v>
      </c>
      <c r="AO272" s="237">
        <v>100</v>
      </c>
      <c r="AP272" s="237">
        <v>0</v>
      </c>
      <c r="AQ272" s="133">
        <v>0</v>
      </c>
      <c r="AR272" s="133">
        <v>0</v>
      </c>
      <c r="AS272" s="249"/>
      <c r="AT272" s="95"/>
      <c r="AU272" s="104"/>
      <c r="AV272" s="91">
        <v>0</v>
      </c>
      <c r="AW272" s="92"/>
      <c r="AX272" s="92"/>
    </row>
    <row r="273" spans="1:50" ht="21.75" customHeight="1" x14ac:dyDescent="0.3">
      <c r="A273" s="712" t="s">
        <v>1017</v>
      </c>
      <c r="B273" s="646" t="s">
        <v>1018</v>
      </c>
      <c r="C273" s="710" t="s">
        <v>119</v>
      </c>
      <c r="D273" s="37" t="s">
        <v>72</v>
      </c>
      <c r="E273" s="41">
        <f t="shared" si="6"/>
        <v>5</v>
      </c>
      <c r="F273" s="42">
        <f t="shared" si="7"/>
        <v>5</v>
      </c>
      <c r="G273" s="42">
        <f t="shared" si="8"/>
        <v>0</v>
      </c>
      <c r="H273" s="42">
        <f t="shared" si="9"/>
        <v>0</v>
      </c>
      <c r="I273" s="43">
        <f t="shared" si="10"/>
        <v>0</v>
      </c>
      <c r="J273" s="44">
        <f t="shared" si="11"/>
        <v>10</v>
      </c>
      <c r="K273" s="681">
        <f>(J273+(J274/5))</f>
        <v>10</v>
      </c>
      <c r="L273" s="649"/>
      <c r="M273" s="723"/>
      <c r="N273" s="651">
        <f>K273+(L273*2)+(M273*30)</f>
        <v>10</v>
      </c>
      <c r="O273" s="649">
        <f>IF(N273=0,"",RANK(N273,N:N,0))</f>
        <v>99</v>
      </c>
      <c r="P273" s="247">
        <v>0</v>
      </c>
      <c r="Q273" s="112"/>
      <c r="R273" s="112"/>
      <c r="S273" s="47">
        <v>0</v>
      </c>
      <c r="T273" s="59"/>
      <c r="U273" s="248"/>
      <c r="V273" s="59"/>
      <c r="W273" s="66">
        <v>0</v>
      </c>
      <c r="X273" s="53"/>
      <c r="Y273" s="247"/>
      <c r="Z273" s="47">
        <v>0</v>
      </c>
      <c r="AA273" s="59"/>
      <c r="AB273" s="122"/>
      <c r="AC273" s="66">
        <v>0</v>
      </c>
      <c r="AD273" s="53"/>
      <c r="AE273" s="47">
        <v>0</v>
      </c>
      <c r="AF273" s="59"/>
      <c r="AG273" s="247"/>
      <c r="AH273" s="112"/>
      <c r="AI273" s="66"/>
      <c r="AJ273" s="47">
        <v>5</v>
      </c>
      <c r="AK273" s="247">
        <v>0</v>
      </c>
      <c r="AL273" s="53">
        <v>5</v>
      </c>
      <c r="AM273" s="47">
        <v>0</v>
      </c>
      <c r="AN273" s="147"/>
      <c r="AO273" s="232">
        <v>0</v>
      </c>
      <c r="AP273" s="232">
        <v>0</v>
      </c>
      <c r="AQ273" s="112">
        <v>0</v>
      </c>
      <c r="AR273" s="112">
        <v>0</v>
      </c>
      <c r="AS273" s="247"/>
      <c r="AT273" s="53"/>
      <c r="AU273" s="66"/>
      <c r="AV273" s="47">
        <v>0</v>
      </c>
      <c r="AW273" s="49"/>
      <c r="AX273" s="49"/>
    </row>
    <row r="274" spans="1:50" ht="21.75" customHeight="1" x14ac:dyDescent="0.3">
      <c r="A274" s="713"/>
      <c r="B274" s="647"/>
      <c r="C274" s="711"/>
      <c r="D274" s="85" t="s">
        <v>103</v>
      </c>
      <c r="E274" s="41">
        <f t="shared" si="6"/>
        <v>0</v>
      </c>
      <c r="F274" s="42">
        <f t="shared" si="7"/>
        <v>0</v>
      </c>
      <c r="G274" s="42">
        <f t="shared" si="8"/>
        <v>0</v>
      </c>
      <c r="H274" s="42">
        <f t="shared" si="9"/>
        <v>0</v>
      </c>
      <c r="I274" s="43">
        <f t="shared" si="10"/>
        <v>0</v>
      </c>
      <c r="J274" s="89">
        <f t="shared" si="11"/>
        <v>0</v>
      </c>
      <c r="K274" s="650"/>
      <c r="L274" s="650"/>
      <c r="M274" s="650"/>
      <c r="N274" s="650"/>
      <c r="O274" s="650"/>
      <c r="P274" s="249">
        <v>0</v>
      </c>
      <c r="Q274" s="133"/>
      <c r="R274" s="133"/>
      <c r="S274" s="91">
        <v>0</v>
      </c>
      <c r="T274" s="102"/>
      <c r="U274" s="250"/>
      <c r="V274" s="102"/>
      <c r="W274" s="104">
        <v>0</v>
      </c>
      <c r="X274" s="95"/>
      <c r="Y274" s="249"/>
      <c r="Z274" s="91">
        <v>0</v>
      </c>
      <c r="AA274" s="102"/>
      <c r="AB274" s="143"/>
      <c r="AC274" s="104">
        <v>0</v>
      </c>
      <c r="AD274" s="95"/>
      <c r="AE274" s="91">
        <v>0</v>
      </c>
      <c r="AF274" s="102"/>
      <c r="AG274" s="249"/>
      <c r="AH274" s="133"/>
      <c r="AI274" s="104"/>
      <c r="AJ274" s="91">
        <v>0</v>
      </c>
      <c r="AK274" s="249">
        <v>0</v>
      </c>
      <c r="AL274" s="95"/>
      <c r="AM274" s="91">
        <v>0</v>
      </c>
      <c r="AN274" s="148"/>
      <c r="AO274" s="237">
        <v>0</v>
      </c>
      <c r="AP274" s="237">
        <v>0</v>
      </c>
      <c r="AQ274" s="133">
        <v>0</v>
      </c>
      <c r="AR274" s="133">
        <v>0</v>
      </c>
      <c r="AS274" s="249"/>
      <c r="AT274" s="95"/>
      <c r="AU274" s="104"/>
      <c r="AV274" s="91">
        <v>0</v>
      </c>
      <c r="AW274" s="92"/>
      <c r="AX274" s="92"/>
    </row>
    <row r="275" spans="1:50" ht="21.75" customHeight="1" x14ac:dyDescent="0.3">
      <c r="A275" s="712" t="s">
        <v>1023</v>
      </c>
      <c r="B275" s="646" t="s">
        <v>1024</v>
      </c>
      <c r="C275" s="710" t="s">
        <v>394</v>
      </c>
      <c r="D275" s="37" t="s">
        <v>72</v>
      </c>
      <c r="E275" s="41">
        <f t="shared" si="6"/>
        <v>3</v>
      </c>
      <c r="F275" s="42">
        <f t="shared" si="7"/>
        <v>0</v>
      </c>
      <c r="G275" s="42">
        <f t="shared" si="8"/>
        <v>0</v>
      </c>
      <c r="H275" s="42">
        <f t="shared" si="9"/>
        <v>0</v>
      </c>
      <c r="I275" s="43">
        <f t="shared" si="10"/>
        <v>0</v>
      </c>
      <c r="J275" s="44">
        <f t="shared" si="11"/>
        <v>3</v>
      </c>
      <c r="K275" s="681">
        <f>(J275+(J276/5))</f>
        <v>3</v>
      </c>
      <c r="L275" s="649"/>
      <c r="M275" s="723"/>
      <c r="N275" s="651">
        <f>K275+(L275*2)+(M275*30)</f>
        <v>3</v>
      </c>
      <c r="O275" s="649">
        <f>IF(N275=0,"",RANK(N275,N:N,0))</f>
        <v>112</v>
      </c>
      <c r="P275" s="247">
        <v>0</v>
      </c>
      <c r="Q275" s="112"/>
      <c r="R275" s="112"/>
      <c r="S275" s="47">
        <v>0</v>
      </c>
      <c r="T275" s="59"/>
      <c r="U275" s="248"/>
      <c r="V275" s="59"/>
      <c r="W275" s="66">
        <v>0</v>
      </c>
      <c r="X275" s="53"/>
      <c r="Y275" s="247"/>
      <c r="Z275" s="47">
        <v>0</v>
      </c>
      <c r="AA275" s="59">
        <v>3</v>
      </c>
      <c r="AB275" s="122"/>
      <c r="AC275" s="66">
        <v>0</v>
      </c>
      <c r="AD275" s="53"/>
      <c r="AE275" s="47">
        <v>0</v>
      </c>
      <c r="AF275" s="59"/>
      <c r="AG275" s="247"/>
      <c r="AH275" s="112"/>
      <c r="AI275" s="66"/>
      <c r="AJ275" s="47">
        <v>0</v>
      </c>
      <c r="AK275" s="276">
        <v>0</v>
      </c>
      <c r="AL275" s="53"/>
      <c r="AM275" s="47">
        <v>0</v>
      </c>
      <c r="AN275" s="147"/>
      <c r="AO275" s="232">
        <v>0</v>
      </c>
      <c r="AP275" s="232">
        <v>0</v>
      </c>
      <c r="AQ275" s="112">
        <v>0</v>
      </c>
      <c r="AR275" s="112">
        <v>0</v>
      </c>
      <c r="AS275" s="276"/>
      <c r="AT275" s="53"/>
      <c r="AU275" s="66"/>
      <c r="AV275" s="47">
        <v>0</v>
      </c>
      <c r="AW275" s="49"/>
      <c r="AX275" s="49"/>
    </row>
    <row r="276" spans="1:50" ht="21.75" customHeight="1" x14ac:dyDescent="0.3">
      <c r="A276" s="719"/>
      <c r="B276" s="669"/>
      <c r="C276" s="718"/>
      <c r="D276" s="166" t="s">
        <v>103</v>
      </c>
      <c r="E276" s="41">
        <f t="shared" si="6"/>
        <v>0</v>
      </c>
      <c r="F276" s="42">
        <f t="shared" si="7"/>
        <v>0</v>
      </c>
      <c r="G276" s="42">
        <f t="shared" si="8"/>
        <v>0</v>
      </c>
      <c r="H276" s="42">
        <f t="shared" si="9"/>
        <v>0</v>
      </c>
      <c r="I276" s="43">
        <f t="shared" si="10"/>
        <v>0</v>
      </c>
      <c r="J276" s="167">
        <f t="shared" si="11"/>
        <v>0</v>
      </c>
      <c r="K276" s="670"/>
      <c r="L276" s="670"/>
      <c r="M276" s="670"/>
      <c r="N276" s="670"/>
      <c r="O276" s="670"/>
      <c r="P276" s="338">
        <v>0</v>
      </c>
      <c r="Q276" s="312"/>
      <c r="R276" s="312"/>
      <c r="S276" s="339">
        <v>0</v>
      </c>
      <c r="T276" s="340"/>
      <c r="U276" s="341"/>
      <c r="V276" s="340"/>
      <c r="W276" s="342">
        <v>0</v>
      </c>
      <c r="X276" s="310"/>
      <c r="Y276" s="338"/>
      <c r="Z276" s="339">
        <v>0</v>
      </c>
      <c r="AA276" s="340"/>
      <c r="AB276" s="311"/>
      <c r="AC276" s="104">
        <v>0</v>
      </c>
      <c r="AD276" s="310"/>
      <c r="AE276" s="91">
        <v>0</v>
      </c>
      <c r="AF276" s="340"/>
      <c r="AG276" s="338"/>
      <c r="AH276" s="312"/>
      <c r="AI276" s="342"/>
      <c r="AJ276" s="91">
        <v>0</v>
      </c>
      <c r="AK276" s="279">
        <v>0</v>
      </c>
      <c r="AL276" s="310"/>
      <c r="AM276" s="91">
        <v>0</v>
      </c>
      <c r="AN276" s="343"/>
      <c r="AO276" s="237">
        <v>0</v>
      </c>
      <c r="AP276" s="237">
        <v>0</v>
      </c>
      <c r="AQ276" s="133">
        <v>0</v>
      </c>
      <c r="AR276" s="133">
        <v>0</v>
      </c>
      <c r="AS276" s="279"/>
      <c r="AT276" s="310"/>
      <c r="AU276" s="104"/>
      <c r="AV276" s="91">
        <v>0</v>
      </c>
      <c r="AW276" s="313"/>
      <c r="AX276" s="313"/>
    </row>
    <row r="277" spans="1:50" ht="14.4" x14ac:dyDescent="0.3">
      <c r="A277" s="395"/>
      <c r="B277" s="395"/>
      <c r="C277" s="395"/>
      <c r="D277" s="395"/>
      <c r="E277" s="395"/>
      <c r="F277" s="395"/>
      <c r="G277" s="395"/>
      <c r="H277" s="395"/>
      <c r="I277" s="395"/>
      <c r="J277" s="395"/>
      <c r="K277" s="395"/>
      <c r="L277" s="395"/>
      <c r="M277" s="397"/>
      <c r="N277" s="395"/>
      <c r="O277" s="395"/>
      <c r="P277" s="398"/>
      <c r="Q277" s="398"/>
      <c r="R277" s="398"/>
      <c r="S277" s="398"/>
      <c r="T277" s="398"/>
      <c r="U277" s="398"/>
      <c r="V277" s="398"/>
      <c r="W277" s="398"/>
      <c r="X277" s="398"/>
      <c r="Y277" s="398"/>
      <c r="Z277" s="398"/>
      <c r="AA277" s="398"/>
      <c r="AB277" s="398"/>
      <c r="AC277" s="398"/>
      <c r="AD277" s="398"/>
      <c r="AE277" s="398"/>
      <c r="AF277" s="398"/>
      <c r="AG277" s="398"/>
      <c r="AH277" s="399"/>
      <c r="AI277" s="399"/>
      <c r="AJ277" s="399"/>
      <c r="AK277" s="400"/>
      <c r="AL277" s="400"/>
      <c r="AM277" s="400"/>
      <c r="AN277" s="400"/>
      <c r="AO277" s="400"/>
      <c r="AP277" s="400"/>
      <c r="AQ277" s="400"/>
      <c r="AR277" s="400"/>
      <c r="AS277" s="400"/>
      <c r="AT277" s="400"/>
      <c r="AU277" s="400"/>
      <c r="AV277" s="400"/>
      <c r="AW277" s="400"/>
      <c r="AX277" s="400"/>
    </row>
  </sheetData>
  <mergeCells count="1116"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B257:B258"/>
    <mergeCell ref="C257:C258"/>
    <mergeCell ref="A253:A254"/>
    <mergeCell ref="B253:B254"/>
    <mergeCell ref="C253:C254"/>
    <mergeCell ref="A255:A256"/>
    <mergeCell ref="B255:B256"/>
    <mergeCell ref="C255:C256"/>
    <mergeCell ref="A257:A258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A33:A34"/>
    <mergeCell ref="B33:B34"/>
    <mergeCell ref="C33:C34"/>
    <mergeCell ref="A35:A36"/>
    <mergeCell ref="B275:B276"/>
    <mergeCell ref="C275:C276"/>
    <mergeCell ref="A271:A272"/>
    <mergeCell ref="B271:B272"/>
    <mergeCell ref="C271:C272"/>
    <mergeCell ref="A273:A274"/>
    <mergeCell ref="B273:B274"/>
    <mergeCell ref="C273:C274"/>
    <mergeCell ref="A275:A276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K243:K244"/>
    <mergeCell ref="L243:L244"/>
    <mergeCell ref="M243:M244"/>
    <mergeCell ref="N243:N244"/>
    <mergeCell ref="O243:O244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45:B246"/>
    <mergeCell ref="C245:C246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M237:M238"/>
    <mergeCell ref="K239:K240"/>
    <mergeCell ref="L239:L240"/>
    <mergeCell ref="M239:M240"/>
    <mergeCell ref="L241:L242"/>
    <mergeCell ref="M241:M242"/>
    <mergeCell ref="K241:K242"/>
    <mergeCell ref="L271:L272"/>
    <mergeCell ref="M271:M272"/>
    <mergeCell ref="K273:K274"/>
    <mergeCell ref="L273:L274"/>
    <mergeCell ref="M273:M274"/>
    <mergeCell ref="K275:K276"/>
    <mergeCell ref="L275:L276"/>
    <mergeCell ref="M275:M276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M263:M264"/>
    <mergeCell ref="K265:K266"/>
    <mergeCell ref="L265:L266"/>
    <mergeCell ref="M265:M266"/>
    <mergeCell ref="L267:L268"/>
    <mergeCell ref="M267:M268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E1:AF1"/>
    <mergeCell ref="AG1:AI1"/>
    <mergeCell ref="AK1:AL1"/>
    <mergeCell ref="AM1:AN1"/>
    <mergeCell ref="AO1:AU1"/>
    <mergeCell ref="AV1:AX1"/>
    <mergeCell ref="O1:O2"/>
    <mergeCell ref="P1:R1"/>
    <mergeCell ref="S1:V1"/>
    <mergeCell ref="W1:Y1"/>
    <mergeCell ref="Z1:AA1"/>
    <mergeCell ref="AB1:AB2"/>
    <mergeCell ref="AC1:AD1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Q39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4" width="4" customWidth="1"/>
    <col min="25" max="25" width="4.109375" customWidth="1"/>
    <col min="26" max="43" width="3.88671875" customWidth="1"/>
  </cols>
  <sheetData>
    <row r="1" spans="1:43" ht="26.25" customHeight="1" x14ac:dyDescent="0.3">
      <c r="A1" s="755" t="s">
        <v>1038</v>
      </c>
      <c r="B1" s="659"/>
      <c r="C1" s="659"/>
      <c r="D1" s="696"/>
      <c r="E1" s="756" t="s">
        <v>18</v>
      </c>
      <c r="F1" s="665"/>
      <c r="G1" s="665"/>
      <c r="H1" s="665"/>
      <c r="I1" s="666"/>
      <c r="J1" s="691" t="s">
        <v>19</v>
      </c>
      <c r="K1" s="701" t="s">
        <v>77</v>
      </c>
      <c r="L1" s="740" t="s">
        <v>84</v>
      </c>
      <c r="M1" s="703" t="s">
        <v>20</v>
      </c>
      <c r="N1" s="691" t="s">
        <v>21</v>
      </c>
      <c r="O1" s="753" t="s">
        <v>22</v>
      </c>
      <c r="P1" s="654"/>
      <c r="Q1" s="752" t="s">
        <v>24</v>
      </c>
      <c r="R1" s="654"/>
      <c r="S1" s="751" t="s">
        <v>25</v>
      </c>
      <c r="T1" s="654"/>
      <c r="U1" s="752" t="s">
        <v>26</v>
      </c>
      <c r="V1" s="654"/>
      <c r="W1" s="262" t="s">
        <v>27</v>
      </c>
      <c r="X1" s="734" t="s">
        <v>1041</v>
      </c>
      <c r="Y1" s="754" t="s">
        <v>1042</v>
      </c>
      <c r="Z1" s="653"/>
      <c r="AA1" s="654"/>
      <c r="AB1" s="752" t="s">
        <v>30</v>
      </c>
      <c r="AC1" s="654"/>
      <c r="AD1" s="751" t="s">
        <v>31</v>
      </c>
      <c r="AE1" s="654"/>
      <c r="AF1" s="752" t="s">
        <v>33</v>
      </c>
      <c r="AG1" s="653"/>
      <c r="AH1" s="654"/>
      <c r="AI1" s="753" t="s">
        <v>34</v>
      </c>
      <c r="AJ1" s="653"/>
      <c r="AK1" s="653"/>
      <c r="AL1" s="653"/>
      <c r="AM1" s="653"/>
      <c r="AN1" s="654"/>
      <c r="AO1" s="752" t="s">
        <v>22</v>
      </c>
      <c r="AP1" s="653"/>
      <c r="AQ1" s="654"/>
    </row>
    <row r="2" spans="1:43" ht="54.75" customHeight="1" x14ac:dyDescent="0.3">
      <c r="A2" s="739"/>
      <c r="B2" s="662"/>
      <c r="C2" s="662"/>
      <c r="D2" s="694"/>
      <c r="E2" s="6">
        <v>1</v>
      </c>
      <c r="F2" s="7">
        <v>2</v>
      </c>
      <c r="G2" s="7">
        <v>3</v>
      </c>
      <c r="H2" s="7">
        <v>4</v>
      </c>
      <c r="I2" s="8">
        <v>5</v>
      </c>
      <c r="J2" s="670"/>
      <c r="K2" s="670"/>
      <c r="L2" s="670"/>
      <c r="M2" s="670"/>
      <c r="N2" s="670"/>
      <c r="O2" s="263" t="s">
        <v>36</v>
      </c>
      <c r="P2" s="263" t="s">
        <v>37</v>
      </c>
      <c r="Q2" s="78" t="s">
        <v>44</v>
      </c>
      <c r="R2" s="82" t="s">
        <v>42</v>
      </c>
      <c r="S2" s="70" t="s">
        <v>1043</v>
      </c>
      <c r="T2" s="77" t="s">
        <v>48</v>
      </c>
      <c r="U2" s="67" t="s">
        <v>759</v>
      </c>
      <c r="V2" s="82" t="s">
        <v>98</v>
      </c>
      <c r="W2" s="264" t="s">
        <v>758</v>
      </c>
      <c r="X2" s="662"/>
      <c r="Y2" s="264" t="s">
        <v>48</v>
      </c>
      <c r="Z2" s="77" t="s">
        <v>44</v>
      </c>
      <c r="AA2" s="70" t="s">
        <v>98</v>
      </c>
      <c r="AB2" s="67" t="s">
        <v>66</v>
      </c>
      <c r="AC2" s="94" t="s">
        <v>37</v>
      </c>
      <c r="AD2" s="70" t="s">
        <v>50</v>
      </c>
      <c r="AE2" s="71" t="s">
        <v>52</v>
      </c>
      <c r="AF2" s="78" t="s">
        <v>57</v>
      </c>
      <c r="AG2" s="82" t="s">
        <v>1044</v>
      </c>
      <c r="AH2" s="67" t="s">
        <v>761</v>
      </c>
      <c r="AI2" s="246" t="s">
        <v>60</v>
      </c>
      <c r="AJ2" s="246" t="s">
        <v>61</v>
      </c>
      <c r="AK2" s="62" t="s">
        <v>62</v>
      </c>
      <c r="AL2" s="62" t="s">
        <v>63</v>
      </c>
      <c r="AM2" s="64" t="s">
        <v>65</v>
      </c>
      <c r="AN2" s="77" t="s">
        <v>107</v>
      </c>
      <c r="AO2" s="78" t="s">
        <v>1045</v>
      </c>
      <c r="AP2" s="94" t="s">
        <v>36</v>
      </c>
      <c r="AQ2" s="94" t="s">
        <v>37</v>
      </c>
    </row>
    <row r="3" spans="1:43" ht="21.75" customHeight="1" x14ac:dyDescent="0.3">
      <c r="A3" s="729" t="s">
        <v>772</v>
      </c>
      <c r="B3" s="728" t="s">
        <v>773</v>
      </c>
      <c r="C3" s="728" t="s">
        <v>280</v>
      </c>
      <c r="D3" s="37" t="s">
        <v>72</v>
      </c>
      <c r="E3" s="41">
        <f t="shared" ref="E3:E257" si="0">MAX(O3:AN3)</f>
        <v>0</v>
      </c>
      <c r="F3" s="42">
        <f t="shared" ref="F3:F257" si="1">LARGE(O3:AN3,2)</f>
        <v>0</v>
      </c>
      <c r="G3" s="42">
        <f t="shared" ref="G3:G257" si="2">LARGE(O3:AN3,3)</f>
        <v>0</v>
      </c>
      <c r="H3" s="42">
        <f t="shared" ref="H3:H257" si="3">LARGE(O3:AN3,4)</f>
        <v>0</v>
      </c>
      <c r="I3" s="43">
        <f t="shared" ref="I3:I257" si="4">LARGE(O3:AN3,5)</f>
        <v>0</v>
      </c>
      <c r="J3" s="44">
        <f t="shared" ref="J3:J257" si="5">SUM(E3:I3)</f>
        <v>0</v>
      </c>
      <c r="K3" s="681">
        <f>(J3+(J4/5))</f>
        <v>0</v>
      </c>
      <c r="L3" s="723"/>
      <c r="M3" s="651">
        <f>K3+(L3*30)</f>
        <v>0</v>
      </c>
      <c r="N3" s="649" t="str">
        <f>IF(M3=0,"",RANK(M3,M:M,0))</f>
        <v/>
      </c>
      <c r="O3" s="69"/>
      <c r="P3" s="69">
        <v>0</v>
      </c>
      <c r="Q3" s="63">
        <v>0</v>
      </c>
      <c r="R3" s="59"/>
      <c r="S3" s="54">
        <v>0</v>
      </c>
      <c r="T3" s="53"/>
      <c r="U3" s="47">
        <v>0</v>
      </c>
      <c r="V3" s="59"/>
      <c r="W3" s="155">
        <v>0</v>
      </c>
      <c r="X3" s="122"/>
      <c r="Y3" s="155">
        <v>0</v>
      </c>
      <c r="Z3" s="53"/>
      <c r="AA3" s="54"/>
      <c r="AB3" s="47"/>
      <c r="AC3" s="49">
        <v>0</v>
      </c>
      <c r="AD3" s="54">
        <v>0</v>
      </c>
      <c r="AE3" s="53"/>
      <c r="AF3" s="63"/>
      <c r="AG3" s="59"/>
      <c r="AH3" s="47"/>
      <c r="AI3" s="232">
        <v>0</v>
      </c>
      <c r="AJ3" s="232">
        <v>0</v>
      </c>
      <c r="AK3" s="112">
        <v>0</v>
      </c>
      <c r="AL3" s="112">
        <v>0</v>
      </c>
      <c r="AM3" s="54"/>
      <c r="AN3" s="53"/>
      <c r="AO3" s="63">
        <v>0</v>
      </c>
      <c r="AP3" s="49"/>
      <c r="AQ3" s="49"/>
    </row>
    <row r="4" spans="1:43" ht="21.75" customHeight="1" x14ac:dyDescent="0.3">
      <c r="A4" s="670"/>
      <c r="B4" s="670"/>
      <c r="C4" s="670"/>
      <c r="D4" s="85" t="s">
        <v>103</v>
      </c>
      <c r="E4" s="41">
        <f t="shared" si="0"/>
        <v>0</v>
      </c>
      <c r="F4" s="42">
        <f t="shared" si="1"/>
        <v>0</v>
      </c>
      <c r="G4" s="42">
        <f t="shared" si="2"/>
        <v>0</v>
      </c>
      <c r="H4" s="42">
        <f t="shared" si="3"/>
        <v>0</v>
      </c>
      <c r="I4" s="43">
        <f t="shared" si="4"/>
        <v>0</v>
      </c>
      <c r="J4" s="89">
        <f t="shared" si="5"/>
        <v>0</v>
      </c>
      <c r="K4" s="650"/>
      <c r="L4" s="650"/>
      <c r="M4" s="650"/>
      <c r="N4" s="650"/>
      <c r="O4" s="105"/>
      <c r="P4" s="105">
        <v>0</v>
      </c>
      <c r="Q4" s="103">
        <v>0</v>
      </c>
      <c r="R4" s="102"/>
      <c r="S4" s="96">
        <v>0</v>
      </c>
      <c r="T4" s="95"/>
      <c r="U4" s="91">
        <v>0</v>
      </c>
      <c r="V4" s="102"/>
      <c r="W4" s="161">
        <v>0</v>
      </c>
      <c r="X4" s="143"/>
      <c r="Y4" s="161">
        <v>0</v>
      </c>
      <c r="Z4" s="95"/>
      <c r="AA4" s="96"/>
      <c r="AB4" s="91"/>
      <c r="AC4" s="92">
        <v>0</v>
      </c>
      <c r="AD4" s="96">
        <v>0</v>
      </c>
      <c r="AE4" s="95"/>
      <c r="AF4" s="103"/>
      <c r="AG4" s="102"/>
      <c r="AH4" s="91"/>
      <c r="AI4" s="237">
        <v>0</v>
      </c>
      <c r="AJ4" s="237">
        <v>0</v>
      </c>
      <c r="AK4" s="133">
        <v>0</v>
      </c>
      <c r="AL4" s="133">
        <v>0</v>
      </c>
      <c r="AM4" s="96"/>
      <c r="AN4" s="95"/>
      <c r="AO4" s="103">
        <v>0</v>
      </c>
      <c r="AP4" s="92"/>
      <c r="AQ4" s="92"/>
    </row>
    <row r="5" spans="1:43" ht="21.75" customHeight="1" x14ac:dyDescent="0.3">
      <c r="A5" s="729" t="s">
        <v>1049</v>
      </c>
      <c r="B5" s="728" t="s">
        <v>1050</v>
      </c>
      <c r="C5" s="728" t="s">
        <v>1051</v>
      </c>
      <c r="D5" s="37" t="s">
        <v>72</v>
      </c>
      <c r="E5" s="41">
        <f t="shared" si="0"/>
        <v>40</v>
      </c>
      <c r="F5" s="42">
        <f t="shared" si="1"/>
        <v>25</v>
      </c>
      <c r="G5" s="42">
        <f t="shared" si="2"/>
        <v>15</v>
      </c>
      <c r="H5" s="42">
        <f t="shared" si="3"/>
        <v>5</v>
      </c>
      <c r="I5" s="43">
        <f t="shared" si="4"/>
        <v>5</v>
      </c>
      <c r="J5" s="44">
        <f t="shared" si="5"/>
        <v>90</v>
      </c>
      <c r="K5" s="681">
        <f>(J5+(J6/5))</f>
        <v>90</v>
      </c>
      <c r="L5" s="723"/>
      <c r="M5" s="651">
        <f>K5+(L5*30)</f>
        <v>90</v>
      </c>
      <c r="N5" s="649">
        <f>IF(M5=0,"",RANK(M5,M:M,0))</f>
        <v>64</v>
      </c>
      <c r="O5" s="69"/>
      <c r="P5" s="69">
        <v>0</v>
      </c>
      <c r="Q5" s="63">
        <v>0</v>
      </c>
      <c r="R5" s="59"/>
      <c r="S5" s="54">
        <v>0</v>
      </c>
      <c r="T5" s="53"/>
      <c r="U5" s="47">
        <v>0</v>
      </c>
      <c r="V5" s="59"/>
      <c r="W5" s="155">
        <v>0</v>
      </c>
      <c r="X5" s="122">
        <v>2</v>
      </c>
      <c r="Y5" s="155">
        <v>25</v>
      </c>
      <c r="Z5" s="53">
        <v>15</v>
      </c>
      <c r="AA5" s="54">
        <v>5</v>
      </c>
      <c r="AB5" s="47"/>
      <c r="AC5" s="49">
        <v>40</v>
      </c>
      <c r="AD5" s="54">
        <v>0</v>
      </c>
      <c r="AE5" s="53">
        <v>5</v>
      </c>
      <c r="AF5" s="63"/>
      <c r="AG5" s="59"/>
      <c r="AH5" s="47"/>
      <c r="AI5" s="232">
        <v>0</v>
      </c>
      <c r="AJ5" s="232">
        <v>0</v>
      </c>
      <c r="AK5" s="112">
        <v>0</v>
      </c>
      <c r="AL5" s="112">
        <v>0</v>
      </c>
      <c r="AM5" s="54"/>
      <c r="AN5" s="53"/>
      <c r="AO5" s="63">
        <v>0</v>
      </c>
      <c r="AP5" s="49"/>
      <c r="AQ5" s="49"/>
    </row>
    <row r="6" spans="1:43" ht="21.75" customHeight="1" x14ac:dyDescent="0.3">
      <c r="A6" s="670"/>
      <c r="B6" s="670"/>
      <c r="C6" s="670"/>
      <c r="D6" s="85" t="s">
        <v>103</v>
      </c>
      <c r="E6" s="41">
        <f t="shared" si="0"/>
        <v>0</v>
      </c>
      <c r="F6" s="42">
        <f t="shared" si="1"/>
        <v>0</v>
      </c>
      <c r="G6" s="42">
        <f t="shared" si="2"/>
        <v>0</v>
      </c>
      <c r="H6" s="42">
        <f t="shared" si="3"/>
        <v>0</v>
      </c>
      <c r="I6" s="43">
        <f t="shared" si="4"/>
        <v>0</v>
      </c>
      <c r="J6" s="89">
        <f t="shared" si="5"/>
        <v>0</v>
      </c>
      <c r="K6" s="650"/>
      <c r="L6" s="650"/>
      <c r="M6" s="650"/>
      <c r="N6" s="650"/>
      <c r="O6" s="105"/>
      <c r="P6" s="105">
        <v>0</v>
      </c>
      <c r="Q6" s="103">
        <v>0</v>
      </c>
      <c r="R6" s="102"/>
      <c r="S6" s="96">
        <v>0</v>
      </c>
      <c r="T6" s="95"/>
      <c r="U6" s="91">
        <v>0</v>
      </c>
      <c r="V6" s="102"/>
      <c r="W6" s="161">
        <v>0</v>
      </c>
      <c r="X6" s="143"/>
      <c r="Y6" s="161">
        <v>0</v>
      </c>
      <c r="Z6" s="95"/>
      <c r="AA6" s="96"/>
      <c r="AB6" s="91"/>
      <c r="AC6" s="92">
        <v>0</v>
      </c>
      <c r="AD6" s="96">
        <v>0</v>
      </c>
      <c r="AE6" s="95"/>
      <c r="AF6" s="103"/>
      <c r="AG6" s="102"/>
      <c r="AH6" s="91"/>
      <c r="AI6" s="237">
        <v>0</v>
      </c>
      <c r="AJ6" s="237">
        <v>0</v>
      </c>
      <c r="AK6" s="133">
        <v>0</v>
      </c>
      <c r="AL6" s="133">
        <v>0</v>
      </c>
      <c r="AM6" s="96"/>
      <c r="AN6" s="95"/>
      <c r="AO6" s="103">
        <v>0</v>
      </c>
      <c r="AP6" s="92"/>
      <c r="AQ6" s="92"/>
    </row>
    <row r="7" spans="1:43" ht="21.75" customHeight="1" x14ac:dyDescent="0.3">
      <c r="A7" s="729" t="s">
        <v>1056</v>
      </c>
      <c r="B7" s="728" t="s">
        <v>1057</v>
      </c>
      <c r="C7" s="728" t="s">
        <v>437</v>
      </c>
      <c r="D7" s="37" t="s">
        <v>72</v>
      </c>
      <c r="E7" s="41">
        <f t="shared" si="0"/>
        <v>60</v>
      </c>
      <c r="F7" s="42">
        <f t="shared" si="1"/>
        <v>0</v>
      </c>
      <c r="G7" s="42">
        <f t="shared" si="2"/>
        <v>0</v>
      </c>
      <c r="H7" s="42">
        <f t="shared" si="3"/>
        <v>0</v>
      </c>
      <c r="I7" s="43">
        <f t="shared" si="4"/>
        <v>0</v>
      </c>
      <c r="J7" s="44">
        <f t="shared" si="5"/>
        <v>60</v>
      </c>
      <c r="K7" s="681">
        <f>(J7+(J8/5))</f>
        <v>60</v>
      </c>
      <c r="L7" s="723"/>
      <c r="M7" s="651">
        <f>K7+(L7*30)</f>
        <v>60</v>
      </c>
      <c r="N7" s="649">
        <f>IF(M7=0,"",RANK(M7,M:M,0))</f>
        <v>78</v>
      </c>
      <c r="O7" s="69"/>
      <c r="P7" s="69">
        <v>0</v>
      </c>
      <c r="Q7" s="63">
        <v>0</v>
      </c>
      <c r="R7" s="59"/>
      <c r="S7" s="54">
        <v>0</v>
      </c>
      <c r="T7" s="53">
        <v>60</v>
      </c>
      <c r="U7" s="47">
        <v>0</v>
      </c>
      <c r="V7" s="59"/>
      <c r="W7" s="155">
        <v>0</v>
      </c>
      <c r="X7" s="122"/>
      <c r="Y7" s="155">
        <v>0</v>
      </c>
      <c r="Z7" s="53"/>
      <c r="AA7" s="54"/>
      <c r="AB7" s="47"/>
      <c r="AC7" s="49">
        <v>0</v>
      </c>
      <c r="AD7" s="54">
        <v>0</v>
      </c>
      <c r="AE7" s="53"/>
      <c r="AF7" s="63"/>
      <c r="AG7" s="59"/>
      <c r="AH7" s="47"/>
      <c r="AI7" s="232">
        <v>0</v>
      </c>
      <c r="AJ7" s="232">
        <v>0</v>
      </c>
      <c r="AK7" s="112">
        <v>0</v>
      </c>
      <c r="AL7" s="112">
        <v>0</v>
      </c>
      <c r="AM7" s="54"/>
      <c r="AN7" s="53"/>
      <c r="AO7" s="63">
        <v>0</v>
      </c>
      <c r="AP7" s="49"/>
      <c r="AQ7" s="49"/>
    </row>
    <row r="8" spans="1:43" ht="21.75" customHeight="1" x14ac:dyDescent="0.3">
      <c r="A8" s="670"/>
      <c r="B8" s="670"/>
      <c r="C8" s="670"/>
      <c r="D8" s="85" t="s">
        <v>103</v>
      </c>
      <c r="E8" s="41">
        <f t="shared" si="0"/>
        <v>0</v>
      </c>
      <c r="F8" s="42">
        <f t="shared" si="1"/>
        <v>0</v>
      </c>
      <c r="G8" s="42">
        <f t="shared" si="2"/>
        <v>0</v>
      </c>
      <c r="H8" s="42">
        <f t="shared" si="3"/>
        <v>0</v>
      </c>
      <c r="I8" s="43">
        <f t="shared" si="4"/>
        <v>0</v>
      </c>
      <c r="J8" s="89">
        <f t="shared" si="5"/>
        <v>0</v>
      </c>
      <c r="K8" s="650"/>
      <c r="L8" s="650"/>
      <c r="M8" s="650"/>
      <c r="N8" s="650"/>
      <c r="O8" s="105"/>
      <c r="P8" s="105">
        <v>0</v>
      </c>
      <c r="Q8" s="103">
        <v>0</v>
      </c>
      <c r="R8" s="102"/>
      <c r="S8" s="96">
        <v>0</v>
      </c>
      <c r="T8" s="95"/>
      <c r="U8" s="91">
        <v>0</v>
      </c>
      <c r="V8" s="102"/>
      <c r="W8" s="161">
        <v>0</v>
      </c>
      <c r="X8" s="143"/>
      <c r="Y8" s="161">
        <v>0</v>
      </c>
      <c r="Z8" s="95"/>
      <c r="AA8" s="96"/>
      <c r="AB8" s="91"/>
      <c r="AC8" s="92">
        <v>0</v>
      </c>
      <c r="AD8" s="96">
        <v>0</v>
      </c>
      <c r="AE8" s="95"/>
      <c r="AF8" s="103"/>
      <c r="AG8" s="102"/>
      <c r="AH8" s="91"/>
      <c r="AI8" s="237">
        <v>0</v>
      </c>
      <c r="AJ8" s="237">
        <v>0</v>
      </c>
      <c r="AK8" s="133">
        <v>0</v>
      </c>
      <c r="AL8" s="133">
        <v>0</v>
      </c>
      <c r="AM8" s="96"/>
      <c r="AN8" s="95"/>
      <c r="AO8" s="103">
        <v>0</v>
      </c>
      <c r="AP8" s="92"/>
      <c r="AQ8" s="92"/>
    </row>
    <row r="9" spans="1:43" ht="21.75" customHeight="1" x14ac:dyDescent="0.3">
      <c r="A9" s="729" t="s">
        <v>1063</v>
      </c>
      <c r="B9" s="728" t="s">
        <v>1064</v>
      </c>
      <c r="C9" s="728" t="s">
        <v>119</v>
      </c>
      <c r="D9" s="37" t="s">
        <v>72</v>
      </c>
      <c r="E9" s="41">
        <f t="shared" si="0"/>
        <v>0</v>
      </c>
      <c r="F9" s="42">
        <f t="shared" si="1"/>
        <v>0</v>
      </c>
      <c r="G9" s="42">
        <f t="shared" si="2"/>
        <v>0</v>
      </c>
      <c r="H9" s="42">
        <f t="shared" si="3"/>
        <v>0</v>
      </c>
      <c r="I9" s="43">
        <f t="shared" si="4"/>
        <v>0</v>
      </c>
      <c r="J9" s="44">
        <f t="shared" si="5"/>
        <v>0</v>
      </c>
      <c r="K9" s="681">
        <f>(J9+(J10/5))</f>
        <v>0</v>
      </c>
      <c r="L9" s="723"/>
      <c r="M9" s="651">
        <f>K9+(L9*30)</f>
        <v>0</v>
      </c>
      <c r="N9" s="649" t="str">
        <f>IF(M9=0,"",RANK(M9,M:M,0))</f>
        <v/>
      </c>
      <c r="O9" s="69"/>
      <c r="P9" s="69">
        <v>0</v>
      </c>
      <c r="Q9" s="63">
        <v>0</v>
      </c>
      <c r="R9" s="59"/>
      <c r="S9" s="54">
        <v>0</v>
      </c>
      <c r="T9" s="53"/>
      <c r="U9" s="47">
        <v>0</v>
      </c>
      <c r="V9" s="59"/>
      <c r="W9" s="155">
        <v>0</v>
      </c>
      <c r="X9" s="122"/>
      <c r="Y9" s="155">
        <v>0</v>
      </c>
      <c r="Z9" s="53"/>
      <c r="AA9" s="54"/>
      <c r="AB9" s="47"/>
      <c r="AC9" s="49">
        <v>0</v>
      </c>
      <c r="AD9" s="54">
        <v>0</v>
      </c>
      <c r="AE9" s="53"/>
      <c r="AF9" s="63"/>
      <c r="AG9" s="59"/>
      <c r="AH9" s="47"/>
      <c r="AI9" s="232">
        <v>0</v>
      </c>
      <c r="AJ9" s="232">
        <v>0</v>
      </c>
      <c r="AK9" s="112">
        <v>0</v>
      </c>
      <c r="AL9" s="112">
        <v>0</v>
      </c>
      <c r="AM9" s="54"/>
      <c r="AN9" s="53"/>
      <c r="AO9" s="63">
        <v>0</v>
      </c>
      <c r="AP9" s="49"/>
      <c r="AQ9" s="49"/>
    </row>
    <row r="10" spans="1:43" ht="21.75" customHeight="1" x14ac:dyDescent="0.3">
      <c r="A10" s="670"/>
      <c r="B10" s="670"/>
      <c r="C10" s="670"/>
      <c r="D10" s="85" t="s">
        <v>103</v>
      </c>
      <c r="E10" s="41">
        <f t="shared" si="0"/>
        <v>0</v>
      </c>
      <c r="F10" s="42">
        <f t="shared" si="1"/>
        <v>0</v>
      </c>
      <c r="G10" s="42">
        <f t="shared" si="2"/>
        <v>0</v>
      </c>
      <c r="H10" s="42">
        <f t="shared" si="3"/>
        <v>0</v>
      </c>
      <c r="I10" s="43">
        <f t="shared" si="4"/>
        <v>0</v>
      </c>
      <c r="J10" s="89">
        <f t="shared" si="5"/>
        <v>0</v>
      </c>
      <c r="K10" s="650"/>
      <c r="L10" s="650"/>
      <c r="M10" s="650"/>
      <c r="N10" s="650"/>
      <c r="O10" s="105"/>
      <c r="P10" s="105">
        <v>0</v>
      </c>
      <c r="Q10" s="103">
        <v>0</v>
      </c>
      <c r="R10" s="102"/>
      <c r="S10" s="96">
        <v>0</v>
      </c>
      <c r="T10" s="95"/>
      <c r="U10" s="91">
        <v>0</v>
      </c>
      <c r="V10" s="102"/>
      <c r="W10" s="161">
        <v>0</v>
      </c>
      <c r="X10" s="143"/>
      <c r="Y10" s="161">
        <v>0</v>
      </c>
      <c r="Z10" s="95"/>
      <c r="AA10" s="96"/>
      <c r="AB10" s="91"/>
      <c r="AC10" s="92">
        <v>0</v>
      </c>
      <c r="AD10" s="96">
        <v>0</v>
      </c>
      <c r="AE10" s="95"/>
      <c r="AF10" s="103"/>
      <c r="AG10" s="102"/>
      <c r="AH10" s="91"/>
      <c r="AI10" s="237">
        <v>0</v>
      </c>
      <c r="AJ10" s="237">
        <v>0</v>
      </c>
      <c r="AK10" s="133">
        <v>0</v>
      </c>
      <c r="AL10" s="133">
        <v>0</v>
      </c>
      <c r="AM10" s="96"/>
      <c r="AN10" s="95"/>
      <c r="AO10" s="103">
        <v>0</v>
      </c>
      <c r="AP10" s="92"/>
      <c r="AQ10" s="92"/>
    </row>
    <row r="11" spans="1:43" ht="21.75" customHeight="1" x14ac:dyDescent="0.3">
      <c r="A11" s="729" t="s">
        <v>794</v>
      </c>
      <c r="B11" s="728" t="s">
        <v>795</v>
      </c>
      <c r="C11" s="728" t="s">
        <v>759</v>
      </c>
      <c r="D11" s="37" t="s">
        <v>72</v>
      </c>
      <c r="E11" s="41">
        <f t="shared" si="0"/>
        <v>15</v>
      </c>
      <c r="F11" s="42">
        <f t="shared" si="1"/>
        <v>3</v>
      </c>
      <c r="G11" s="42">
        <f t="shared" si="2"/>
        <v>3</v>
      </c>
      <c r="H11" s="42">
        <f t="shared" si="3"/>
        <v>0</v>
      </c>
      <c r="I11" s="43">
        <f t="shared" si="4"/>
        <v>0</v>
      </c>
      <c r="J11" s="44">
        <f t="shared" si="5"/>
        <v>21</v>
      </c>
      <c r="K11" s="681">
        <f>(J11+(J12/5))</f>
        <v>21</v>
      </c>
      <c r="L11" s="723"/>
      <c r="M11" s="651">
        <f>K11+(L11*30)</f>
        <v>21</v>
      </c>
      <c r="N11" s="649">
        <f>IF(M11=0,"",RANK(M11,M:M,0))</f>
        <v>107</v>
      </c>
      <c r="O11" s="69"/>
      <c r="P11" s="69">
        <v>0</v>
      </c>
      <c r="Q11" s="63">
        <v>0</v>
      </c>
      <c r="R11" s="59">
        <v>15</v>
      </c>
      <c r="S11" s="54">
        <v>3</v>
      </c>
      <c r="T11" s="53"/>
      <c r="U11" s="47">
        <v>3</v>
      </c>
      <c r="V11" s="59"/>
      <c r="W11" s="155">
        <v>0</v>
      </c>
      <c r="X11" s="122"/>
      <c r="Y11" s="155">
        <v>0</v>
      </c>
      <c r="Z11" s="53"/>
      <c r="AA11" s="54"/>
      <c r="AB11" s="47"/>
      <c r="AC11" s="49">
        <v>0</v>
      </c>
      <c r="AD11" s="54">
        <v>0</v>
      </c>
      <c r="AE11" s="53"/>
      <c r="AF11" s="63"/>
      <c r="AG11" s="59"/>
      <c r="AH11" s="47"/>
      <c r="AI11" s="232">
        <v>0</v>
      </c>
      <c r="AJ11" s="232">
        <v>0</v>
      </c>
      <c r="AK11" s="112">
        <v>0</v>
      </c>
      <c r="AL11" s="112">
        <v>0</v>
      </c>
      <c r="AM11" s="54"/>
      <c r="AN11" s="53"/>
      <c r="AO11" s="63">
        <v>0</v>
      </c>
      <c r="AP11" s="49"/>
      <c r="AQ11" s="49"/>
    </row>
    <row r="12" spans="1:43" ht="21.75" customHeight="1" x14ac:dyDescent="0.3">
      <c r="A12" s="670"/>
      <c r="B12" s="670"/>
      <c r="C12" s="670"/>
      <c r="D12" s="85" t="s">
        <v>103</v>
      </c>
      <c r="E12" s="41">
        <f t="shared" si="0"/>
        <v>0</v>
      </c>
      <c r="F12" s="42">
        <f t="shared" si="1"/>
        <v>0</v>
      </c>
      <c r="G12" s="42">
        <f t="shared" si="2"/>
        <v>0</v>
      </c>
      <c r="H12" s="42">
        <f t="shared" si="3"/>
        <v>0</v>
      </c>
      <c r="I12" s="43">
        <f t="shared" si="4"/>
        <v>0</v>
      </c>
      <c r="J12" s="89">
        <f t="shared" si="5"/>
        <v>0</v>
      </c>
      <c r="K12" s="650"/>
      <c r="L12" s="650"/>
      <c r="M12" s="650"/>
      <c r="N12" s="650"/>
      <c r="O12" s="105"/>
      <c r="P12" s="105">
        <v>0</v>
      </c>
      <c r="Q12" s="103">
        <v>0</v>
      </c>
      <c r="R12" s="102"/>
      <c r="S12" s="96">
        <v>0</v>
      </c>
      <c r="T12" s="95"/>
      <c r="U12" s="91">
        <v>0</v>
      </c>
      <c r="V12" s="102"/>
      <c r="W12" s="161">
        <v>0</v>
      </c>
      <c r="X12" s="143"/>
      <c r="Y12" s="161">
        <v>0</v>
      </c>
      <c r="Z12" s="95"/>
      <c r="AA12" s="96"/>
      <c r="AB12" s="91"/>
      <c r="AC12" s="92">
        <v>0</v>
      </c>
      <c r="AD12" s="96">
        <v>0</v>
      </c>
      <c r="AE12" s="95"/>
      <c r="AF12" s="103"/>
      <c r="AG12" s="102"/>
      <c r="AH12" s="91"/>
      <c r="AI12" s="237">
        <v>0</v>
      </c>
      <c r="AJ12" s="237">
        <v>0</v>
      </c>
      <c r="AK12" s="133">
        <v>0</v>
      </c>
      <c r="AL12" s="133">
        <v>0</v>
      </c>
      <c r="AM12" s="96"/>
      <c r="AN12" s="95"/>
      <c r="AO12" s="103">
        <v>0</v>
      </c>
      <c r="AP12" s="92"/>
      <c r="AQ12" s="92"/>
    </row>
    <row r="13" spans="1:43" ht="21.75" customHeight="1" x14ac:dyDescent="0.3">
      <c r="A13" s="729" t="s">
        <v>802</v>
      </c>
      <c r="B13" s="728" t="s">
        <v>803</v>
      </c>
      <c r="C13" s="728" t="s">
        <v>394</v>
      </c>
      <c r="D13" s="37" t="s">
        <v>72</v>
      </c>
      <c r="E13" s="41">
        <f t="shared" si="0"/>
        <v>5</v>
      </c>
      <c r="F13" s="42">
        <f t="shared" si="1"/>
        <v>5</v>
      </c>
      <c r="G13" s="42">
        <f t="shared" si="2"/>
        <v>5</v>
      </c>
      <c r="H13" s="42">
        <f t="shared" si="3"/>
        <v>5</v>
      </c>
      <c r="I13" s="43">
        <f t="shared" si="4"/>
        <v>3</v>
      </c>
      <c r="J13" s="44">
        <f t="shared" si="5"/>
        <v>23</v>
      </c>
      <c r="K13" s="681">
        <f>(J13+(J14/5))</f>
        <v>23</v>
      </c>
      <c r="L13" s="723"/>
      <c r="M13" s="651">
        <f>K13+(L13*30)</f>
        <v>23</v>
      </c>
      <c r="N13" s="649">
        <f>IF(M13=0,"",RANK(M13,M:M,0))</f>
        <v>104</v>
      </c>
      <c r="O13" s="69"/>
      <c r="P13" s="69">
        <v>0</v>
      </c>
      <c r="Q13" s="63">
        <v>0</v>
      </c>
      <c r="R13" s="59"/>
      <c r="S13" s="54">
        <v>0</v>
      </c>
      <c r="T13" s="53"/>
      <c r="U13" s="47">
        <v>0</v>
      </c>
      <c r="V13" s="59">
        <v>3</v>
      </c>
      <c r="W13" s="155">
        <v>0</v>
      </c>
      <c r="X13" s="122"/>
      <c r="Y13" s="155">
        <v>0</v>
      </c>
      <c r="Z13" s="53">
        <v>5</v>
      </c>
      <c r="AA13" s="54"/>
      <c r="AB13" s="47">
        <v>5</v>
      </c>
      <c r="AC13" s="49">
        <v>0</v>
      </c>
      <c r="AD13" s="54">
        <v>5</v>
      </c>
      <c r="AE13" s="53"/>
      <c r="AF13" s="63"/>
      <c r="AG13" s="59">
        <v>5</v>
      </c>
      <c r="AH13" s="47"/>
      <c r="AI13" s="232">
        <v>0</v>
      </c>
      <c r="AJ13" s="232">
        <v>0</v>
      </c>
      <c r="AK13" s="112">
        <v>0</v>
      </c>
      <c r="AL13" s="112">
        <v>0</v>
      </c>
      <c r="AM13" s="54"/>
      <c r="AN13" s="53"/>
      <c r="AO13" s="63">
        <v>0</v>
      </c>
      <c r="AP13" s="49"/>
      <c r="AQ13" s="49"/>
    </row>
    <row r="14" spans="1:43" ht="21.75" customHeight="1" x14ac:dyDescent="0.3">
      <c r="A14" s="670"/>
      <c r="B14" s="670"/>
      <c r="C14" s="670"/>
      <c r="D14" s="85" t="s">
        <v>103</v>
      </c>
      <c r="E14" s="41">
        <f t="shared" si="0"/>
        <v>0</v>
      </c>
      <c r="F14" s="42">
        <f t="shared" si="1"/>
        <v>0</v>
      </c>
      <c r="G14" s="42">
        <f t="shared" si="2"/>
        <v>0</v>
      </c>
      <c r="H14" s="42">
        <f t="shared" si="3"/>
        <v>0</v>
      </c>
      <c r="I14" s="43">
        <f t="shared" si="4"/>
        <v>0</v>
      </c>
      <c r="J14" s="89">
        <f t="shared" si="5"/>
        <v>0</v>
      </c>
      <c r="K14" s="650"/>
      <c r="L14" s="650"/>
      <c r="M14" s="650"/>
      <c r="N14" s="650"/>
      <c r="O14" s="105"/>
      <c r="P14" s="105">
        <v>0</v>
      </c>
      <c r="Q14" s="103">
        <v>0</v>
      </c>
      <c r="R14" s="102"/>
      <c r="S14" s="96">
        <v>0</v>
      </c>
      <c r="T14" s="95"/>
      <c r="U14" s="91">
        <v>0</v>
      </c>
      <c r="V14" s="102"/>
      <c r="W14" s="161">
        <v>0</v>
      </c>
      <c r="X14" s="143"/>
      <c r="Y14" s="161">
        <v>0</v>
      </c>
      <c r="Z14" s="95"/>
      <c r="AA14" s="96"/>
      <c r="AB14" s="91"/>
      <c r="AC14" s="92">
        <v>0</v>
      </c>
      <c r="AD14" s="96">
        <v>0</v>
      </c>
      <c r="AE14" s="95"/>
      <c r="AF14" s="103"/>
      <c r="AG14" s="102"/>
      <c r="AH14" s="91"/>
      <c r="AI14" s="237">
        <v>0</v>
      </c>
      <c r="AJ14" s="237">
        <v>0</v>
      </c>
      <c r="AK14" s="133">
        <v>0</v>
      </c>
      <c r="AL14" s="133">
        <v>0</v>
      </c>
      <c r="AM14" s="96"/>
      <c r="AN14" s="95"/>
      <c r="AO14" s="103">
        <v>0</v>
      </c>
      <c r="AP14" s="92"/>
      <c r="AQ14" s="92"/>
    </row>
    <row r="15" spans="1:43" ht="21.75" customHeight="1" x14ac:dyDescent="0.3">
      <c r="A15" s="729" t="s">
        <v>1075</v>
      </c>
      <c r="B15" s="728" t="s">
        <v>1076</v>
      </c>
      <c r="C15" s="728" t="s">
        <v>183</v>
      </c>
      <c r="D15" s="37" t="s">
        <v>72</v>
      </c>
      <c r="E15" s="41">
        <f t="shared" si="0"/>
        <v>0</v>
      </c>
      <c r="F15" s="42">
        <f t="shared" si="1"/>
        <v>0</v>
      </c>
      <c r="G15" s="42">
        <f t="shared" si="2"/>
        <v>0</v>
      </c>
      <c r="H15" s="42">
        <f t="shared" si="3"/>
        <v>0</v>
      </c>
      <c r="I15" s="43">
        <f t="shared" si="4"/>
        <v>0</v>
      </c>
      <c r="J15" s="44">
        <f t="shared" si="5"/>
        <v>0</v>
      </c>
      <c r="K15" s="681">
        <f>(J15+(J16/5))</f>
        <v>0</v>
      </c>
      <c r="L15" s="723"/>
      <c r="M15" s="651">
        <f>K15+(L15*30)</f>
        <v>0</v>
      </c>
      <c r="N15" s="649" t="str">
        <f>IF(M15=0,"",RANK(M15,M:M,0))</f>
        <v/>
      </c>
      <c r="O15" s="69"/>
      <c r="P15" s="69">
        <v>0</v>
      </c>
      <c r="Q15" s="63">
        <v>0</v>
      </c>
      <c r="R15" s="59"/>
      <c r="S15" s="54">
        <v>0</v>
      </c>
      <c r="T15" s="53"/>
      <c r="U15" s="47">
        <v>0</v>
      </c>
      <c r="V15" s="59"/>
      <c r="W15" s="155">
        <v>0</v>
      </c>
      <c r="X15" s="122"/>
      <c r="Y15" s="155">
        <v>0</v>
      </c>
      <c r="Z15" s="53"/>
      <c r="AA15" s="54"/>
      <c r="AB15" s="47"/>
      <c r="AC15" s="49">
        <v>0</v>
      </c>
      <c r="AD15" s="54">
        <v>0</v>
      </c>
      <c r="AE15" s="53"/>
      <c r="AF15" s="63"/>
      <c r="AG15" s="59"/>
      <c r="AH15" s="47"/>
      <c r="AI15" s="232">
        <v>0</v>
      </c>
      <c r="AJ15" s="232">
        <v>0</v>
      </c>
      <c r="AK15" s="112">
        <v>0</v>
      </c>
      <c r="AL15" s="112">
        <v>0</v>
      </c>
      <c r="AM15" s="54"/>
      <c r="AN15" s="53"/>
      <c r="AO15" s="63">
        <v>0</v>
      </c>
      <c r="AP15" s="49"/>
      <c r="AQ15" s="49"/>
    </row>
    <row r="16" spans="1:43" ht="21.75" customHeight="1" x14ac:dyDescent="0.3">
      <c r="A16" s="670"/>
      <c r="B16" s="670"/>
      <c r="C16" s="670"/>
      <c r="D16" s="85" t="s">
        <v>103</v>
      </c>
      <c r="E16" s="41">
        <f t="shared" si="0"/>
        <v>0</v>
      </c>
      <c r="F16" s="42">
        <f t="shared" si="1"/>
        <v>0</v>
      </c>
      <c r="G16" s="42">
        <f t="shared" si="2"/>
        <v>0</v>
      </c>
      <c r="H16" s="42">
        <f t="shared" si="3"/>
        <v>0</v>
      </c>
      <c r="I16" s="43">
        <f t="shared" si="4"/>
        <v>0</v>
      </c>
      <c r="J16" s="89">
        <f t="shared" si="5"/>
        <v>0</v>
      </c>
      <c r="K16" s="650"/>
      <c r="L16" s="650"/>
      <c r="M16" s="650"/>
      <c r="N16" s="650"/>
      <c r="O16" s="105"/>
      <c r="P16" s="105">
        <v>0</v>
      </c>
      <c r="Q16" s="103">
        <v>0</v>
      </c>
      <c r="R16" s="102"/>
      <c r="S16" s="96">
        <v>0</v>
      </c>
      <c r="T16" s="95"/>
      <c r="U16" s="91">
        <v>0</v>
      </c>
      <c r="V16" s="102"/>
      <c r="W16" s="161">
        <v>0</v>
      </c>
      <c r="X16" s="143"/>
      <c r="Y16" s="161">
        <v>0</v>
      </c>
      <c r="Z16" s="95"/>
      <c r="AA16" s="96"/>
      <c r="AB16" s="91"/>
      <c r="AC16" s="92">
        <v>0</v>
      </c>
      <c r="AD16" s="96">
        <v>0</v>
      </c>
      <c r="AE16" s="95"/>
      <c r="AF16" s="103"/>
      <c r="AG16" s="102"/>
      <c r="AH16" s="91"/>
      <c r="AI16" s="237">
        <v>0</v>
      </c>
      <c r="AJ16" s="237">
        <v>0</v>
      </c>
      <c r="AK16" s="133">
        <v>0</v>
      </c>
      <c r="AL16" s="133">
        <v>0</v>
      </c>
      <c r="AM16" s="96"/>
      <c r="AN16" s="95"/>
      <c r="AO16" s="103">
        <v>0</v>
      </c>
      <c r="AP16" s="92"/>
      <c r="AQ16" s="92"/>
    </row>
    <row r="17" spans="1:43" ht="21.75" customHeight="1" x14ac:dyDescent="0.3">
      <c r="A17" s="729" t="s">
        <v>1081</v>
      </c>
      <c r="B17" s="728" t="s">
        <v>1082</v>
      </c>
      <c r="C17" s="728" t="s">
        <v>1083</v>
      </c>
      <c r="D17" s="37" t="s">
        <v>72</v>
      </c>
      <c r="E17" s="41">
        <f t="shared" si="0"/>
        <v>8</v>
      </c>
      <c r="F17" s="42">
        <f t="shared" si="1"/>
        <v>0</v>
      </c>
      <c r="G17" s="42">
        <f t="shared" si="2"/>
        <v>0</v>
      </c>
      <c r="H17" s="42">
        <f t="shared" si="3"/>
        <v>0</v>
      </c>
      <c r="I17" s="43">
        <f t="shared" si="4"/>
        <v>0</v>
      </c>
      <c r="J17" s="44">
        <f t="shared" si="5"/>
        <v>8</v>
      </c>
      <c r="K17" s="681">
        <f>(J17+(J18/5))</f>
        <v>8</v>
      </c>
      <c r="L17" s="723"/>
      <c r="M17" s="651">
        <f>K17+(L17*30)</f>
        <v>8</v>
      </c>
      <c r="N17" s="649">
        <f>IF(M17=0,"",RANK(M17,M:M,0))</f>
        <v>132</v>
      </c>
      <c r="O17" s="69"/>
      <c r="P17" s="69">
        <v>0</v>
      </c>
      <c r="Q17" s="63">
        <v>0</v>
      </c>
      <c r="R17" s="59"/>
      <c r="S17" s="54">
        <v>0</v>
      </c>
      <c r="T17" s="53"/>
      <c r="U17" s="47">
        <v>0</v>
      </c>
      <c r="V17" s="59">
        <v>8</v>
      </c>
      <c r="W17" s="155">
        <v>0</v>
      </c>
      <c r="X17" s="122"/>
      <c r="Y17" s="155">
        <v>0</v>
      </c>
      <c r="Z17" s="53"/>
      <c r="AA17" s="54"/>
      <c r="AB17" s="47"/>
      <c r="AC17" s="49">
        <v>0</v>
      </c>
      <c r="AD17" s="54">
        <v>0</v>
      </c>
      <c r="AE17" s="53"/>
      <c r="AF17" s="63"/>
      <c r="AG17" s="59"/>
      <c r="AH17" s="47"/>
      <c r="AI17" s="232">
        <v>0</v>
      </c>
      <c r="AJ17" s="232">
        <v>0</v>
      </c>
      <c r="AK17" s="112">
        <v>0</v>
      </c>
      <c r="AL17" s="112">
        <v>0</v>
      </c>
      <c r="AM17" s="54"/>
      <c r="AN17" s="53"/>
      <c r="AO17" s="63">
        <v>0</v>
      </c>
      <c r="AP17" s="49"/>
      <c r="AQ17" s="49"/>
    </row>
    <row r="18" spans="1:43" ht="21.75" customHeight="1" x14ac:dyDescent="0.3">
      <c r="A18" s="670"/>
      <c r="B18" s="670"/>
      <c r="C18" s="670"/>
      <c r="D18" s="85" t="s">
        <v>103</v>
      </c>
      <c r="E18" s="41">
        <f t="shared" si="0"/>
        <v>0</v>
      </c>
      <c r="F18" s="42">
        <f t="shared" si="1"/>
        <v>0</v>
      </c>
      <c r="G18" s="42">
        <f t="shared" si="2"/>
        <v>0</v>
      </c>
      <c r="H18" s="42">
        <f t="shared" si="3"/>
        <v>0</v>
      </c>
      <c r="I18" s="43">
        <f t="shared" si="4"/>
        <v>0</v>
      </c>
      <c r="J18" s="89">
        <f t="shared" si="5"/>
        <v>0</v>
      </c>
      <c r="K18" s="650"/>
      <c r="L18" s="650"/>
      <c r="M18" s="650"/>
      <c r="N18" s="650"/>
      <c r="O18" s="105"/>
      <c r="P18" s="105">
        <v>0</v>
      </c>
      <c r="Q18" s="103">
        <v>0</v>
      </c>
      <c r="R18" s="102"/>
      <c r="S18" s="96">
        <v>0</v>
      </c>
      <c r="T18" s="95"/>
      <c r="U18" s="91">
        <v>0</v>
      </c>
      <c r="V18" s="102"/>
      <c r="W18" s="161">
        <v>0</v>
      </c>
      <c r="X18" s="143"/>
      <c r="Y18" s="161">
        <v>0</v>
      </c>
      <c r="Z18" s="95"/>
      <c r="AA18" s="96"/>
      <c r="AB18" s="91"/>
      <c r="AC18" s="92">
        <v>0</v>
      </c>
      <c r="AD18" s="96">
        <v>0</v>
      </c>
      <c r="AE18" s="95"/>
      <c r="AF18" s="103"/>
      <c r="AG18" s="102"/>
      <c r="AH18" s="91"/>
      <c r="AI18" s="237">
        <v>0</v>
      </c>
      <c r="AJ18" s="237">
        <v>0</v>
      </c>
      <c r="AK18" s="133">
        <v>0</v>
      </c>
      <c r="AL18" s="133">
        <v>0</v>
      </c>
      <c r="AM18" s="96"/>
      <c r="AN18" s="95"/>
      <c r="AO18" s="103">
        <v>0</v>
      </c>
      <c r="AP18" s="92"/>
      <c r="AQ18" s="92"/>
    </row>
    <row r="19" spans="1:43" ht="21.75" customHeight="1" x14ac:dyDescent="0.3">
      <c r="A19" s="729" t="s">
        <v>1086</v>
      </c>
      <c r="B19" s="728" t="s">
        <v>1087</v>
      </c>
      <c r="C19" s="728" t="s">
        <v>402</v>
      </c>
      <c r="D19" s="37" t="s">
        <v>72</v>
      </c>
      <c r="E19" s="41">
        <f t="shared" si="0"/>
        <v>0</v>
      </c>
      <c r="F19" s="42">
        <f t="shared" si="1"/>
        <v>0</v>
      </c>
      <c r="G19" s="42">
        <f t="shared" si="2"/>
        <v>0</v>
      </c>
      <c r="H19" s="42">
        <f t="shared" si="3"/>
        <v>0</v>
      </c>
      <c r="I19" s="43">
        <f t="shared" si="4"/>
        <v>0</v>
      </c>
      <c r="J19" s="44">
        <f t="shared" si="5"/>
        <v>0</v>
      </c>
      <c r="K19" s="681">
        <f>(J19+(J20/5))</f>
        <v>0</v>
      </c>
      <c r="L19" s="723"/>
      <c r="M19" s="651">
        <f>K19+(L19*30)</f>
        <v>0</v>
      </c>
      <c r="N19" s="649" t="str">
        <f>IF(M19=0,"",RANK(M19,M:M,0))</f>
        <v/>
      </c>
      <c r="O19" s="69"/>
      <c r="P19" s="69">
        <v>0</v>
      </c>
      <c r="Q19" s="63">
        <v>0</v>
      </c>
      <c r="R19" s="59"/>
      <c r="S19" s="54">
        <v>0</v>
      </c>
      <c r="T19" s="53"/>
      <c r="U19" s="47">
        <v>0</v>
      </c>
      <c r="V19" s="59"/>
      <c r="W19" s="155">
        <v>0</v>
      </c>
      <c r="X19" s="122"/>
      <c r="Y19" s="155">
        <v>0</v>
      </c>
      <c r="Z19" s="53"/>
      <c r="AA19" s="54"/>
      <c r="AB19" s="47"/>
      <c r="AC19" s="49">
        <v>0</v>
      </c>
      <c r="AD19" s="54">
        <v>0</v>
      </c>
      <c r="AE19" s="53"/>
      <c r="AF19" s="63"/>
      <c r="AG19" s="59"/>
      <c r="AH19" s="47"/>
      <c r="AI19" s="232">
        <v>0</v>
      </c>
      <c r="AJ19" s="232">
        <v>0</v>
      </c>
      <c r="AK19" s="112">
        <v>0</v>
      </c>
      <c r="AL19" s="112">
        <v>0</v>
      </c>
      <c r="AM19" s="54"/>
      <c r="AN19" s="53"/>
      <c r="AO19" s="63">
        <v>0</v>
      </c>
      <c r="AP19" s="49"/>
      <c r="AQ19" s="49"/>
    </row>
    <row r="20" spans="1:43" ht="21.75" customHeight="1" x14ac:dyDescent="0.3">
      <c r="A20" s="670"/>
      <c r="B20" s="670"/>
      <c r="C20" s="670"/>
      <c r="D20" s="85" t="s">
        <v>103</v>
      </c>
      <c r="E20" s="41">
        <f t="shared" si="0"/>
        <v>0</v>
      </c>
      <c r="F20" s="42">
        <f t="shared" si="1"/>
        <v>0</v>
      </c>
      <c r="G20" s="42">
        <f t="shared" si="2"/>
        <v>0</v>
      </c>
      <c r="H20" s="42">
        <f t="shared" si="3"/>
        <v>0</v>
      </c>
      <c r="I20" s="43">
        <f t="shared" si="4"/>
        <v>0</v>
      </c>
      <c r="J20" s="89">
        <f t="shared" si="5"/>
        <v>0</v>
      </c>
      <c r="K20" s="650"/>
      <c r="L20" s="650"/>
      <c r="M20" s="650"/>
      <c r="N20" s="650"/>
      <c r="O20" s="105"/>
      <c r="P20" s="105">
        <v>0</v>
      </c>
      <c r="Q20" s="103">
        <v>0</v>
      </c>
      <c r="R20" s="102"/>
      <c r="S20" s="96">
        <v>0</v>
      </c>
      <c r="T20" s="95"/>
      <c r="U20" s="91">
        <v>0</v>
      </c>
      <c r="V20" s="102"/>
      <c r="W20" s="161">
        <v>0</v>
      </c>
      <c r="X20" s="143"/>
      <c r="Y20" s="161">
        <v>0</v>
      </c>
      <c r="Z20" s="95"/>
      <c r="AA20" s="96"/>
      <c r="AB20" s="91"/>
      <c r="AC20" s="92">
        <v>0</v>
      </c>
      <c r="AD20" s="96">
        <v>0</v>
      </c>
      <c r="AE20" s="95"/>
      <c r="AF20" s="103"/>
      <c r="AG20" s="102"/>
      <c r="AH20" s="91"/>
      <c r="AI20" s="237">
        <v>0</v>
      </c>
      <c r="AJ20" s="237">
        <v>0</v>
      </c>
      <c r="AK20" s="133">
        <v>0</v>
      </c>
      <c r="AL20" s="133">
        <v>0</v>
      </c>
      <c r="AM20" s="96"/>
      <c r="AN20" s="95"/>
      <c r="AO20" s="103">
        <v>0</v>
      </c>
      <c r="AP20" s="92"/>
      <c r="AQ20" s="92"/>
    </row>
    <row r="21" spans="1:43" ht="21.75" customHeight="1" x14ac:dyDescent="0.3">
      <c r="A21" s="729" t="s">
        <v>1092</v>
      </c>
      <c r="B21" s="728" t="s">
        <v>1093</v>
      </c>
      <c r="C21" s="728" t="s">
        <v>113</v>
      </c>
      <c r="D21" s="37" t="s">
        <v>72</v>
      </c>
      <c r="E21" s="41">
        <f t="shared" si="0"/>
        <v>100</v>
      </c>
      <c r="F21" s="42">
        <f t="shared" si="1"/>
        <v>90</v>
      </c>
      <c r="G21" s="42">
        <f t="shared" si="2"/>
        <v>50</v>
      </c>
      <c r="H21" s="42">
        <f t="shared" si="3"/>
        <v>25</v>
      </c>
      <c r="I21" s="43">
        <f t="shared" si="4"/>
        <v>8</v>
      </c>
      <c r="J21" s="44">
        <f t="shared" si="5"/>
        <v>273</v>
      </c>
      <c r="K21" s="681">
        <f>(J21+(J22/5))</f>
        <v>390</v>
      </c>
      <c r="L21" s="723">
        <f>Nemzetközi!D6</f>
        <v>15</v>
      </c>
      <c r="M21" s="651">
        <f>K21+(L21*30)</f>
        <v>840</v>
      </c>
      <c r="N21" s="649">
        <f>IF(M21=0,"",RANK(M21,M:M,0))</f>
        <v>14</v>
      </c>
      <c r="O21" s="69"/>
      <c r="P21" s="69">
        <v>50</v>
      </c>
      <c r="Q21" s="63">
        <v>90</v>
      </c>
      <c r="R21" s="59"/>
      <c r="S21" s="54">
        <v>0</v>
      </c>
      <c r="T21" s="53"/>
      <c r="U21" s="47">
        <v>0</v>
      </c>
      <c r="V21" s="59"/>
      <c r="W21" s="155">
        <v>8</v>
      </c>
      <c r="X21" s="122"/>
      <c r="Y21" s="155">
        <v>0</v>
      </c>
      <c r="Z21" s="53">
        <v>25</v>
      </c>
      <c r="AA21" s="54"/>
      <c r="AB21" s="47"/>
      <c r="AC21" s="49">
        <v>100</v>
      </c>
      <c r="AD21" s="54">
        <v>0</v>
      </c>
      <c r="AE21" s="53"/>
      <c r="AF21" s="63"/>
      <c r="AG21" s="59"/>
      <c r="AH21" s="47"/>
      <c r="AI21" s="232">
        <v>0</v>
      </c>
      <c r="AJ21" s="232">
        <v>0</v>
      </c>
      <c r="AK21" s="112">
        <v>0</v>
      </c>
      <c r="AL21" s="112">
        <v>0</v>
      </c>
      <c r="AM21" s="54"/>
      <c r="AN21" s="53"/>
      <c r="AO21" s="63">
        <v>0</v>
      </c>
      <c r="AP21" s="49"/>
      <c r="AQ21" s="49"/>
    </row>
    <row r="22" spans="1:43" ht="21.75" customHeight="1" x14ac:dyDescent="0.3">
      <c r="A22" s="670"/>
      <c r="B22" s="670"/>
      <c r="C22" s="670"/>
      <c r="D22" s="85" t="s">
        <v>103</v>
      </c>
      <c r="E22" s="41">
        <f t="shared" si="0"/>
        <v>350</v>
      </c>
      <c r="F22" s="42">
        <f t="shared" si="1"/>
        <v>120</v>
      </c>
      <c r="G22" s="42">
        <f t="shared" si="2"/>
        <v>90</v>
      </c>
      <c r="H22" s="42">
        <f t="shared" si="3"/>
        <v>25</v>
      </c>
      <c r="I22" s="43">
        <f t="shared" si="4"/>
        <v>0</v>
      </c>
      <c r="J22" s="89">
        <f t="shared" si="5"/>
        <v>585</v>
      </c>
      <c r="K22" s="650"/>
      <c r="L22" s="650"/>
      <c r="M22" s="650"/>
      <c r="N22" s="650"/>
      <c r="O22" s="105"/>
      <c r="P22" s="105">
        <v>90</v>
      </c>
      <c r="Q22" s="103">
        <v>25</v>
      </c>
      <c r="R22" s="102"/>
      <c r="S22" s="96">
        <v>0</v>
      </c>
      <c r="T22" s="95"/>
      <c r="U22" s="91">
        <v>0</v>
      </c>
      <c r="V22" s="102"/>
      <c r="W22" s="161">
        <v>120</v>
      </c>
      <c r="X22" s="143"/>
      <c r="Y22" s="161">
        <v>0</v>
      </c>
      <c r="Z22" s="95"/>
      <c r="AA22" s="96"/>
      <c r="AB22" s="91"/>
      <c r="AC22" s="92">
        <v>350</v>
      </c>
      <c r="AD22" s="96">
        <v>0</v>
      </c>
      <c r="AE22" s="95"/>
      <c r="AF22" s="103"/>
      <c r="AG22" s="102"/>
      <c r="AH22" s="91"/>
      <c r="AI22" s="237">
        <v>0</v>
      </c>
      <c r="AJ22" s="237">
        <v>0</v>
      </c>
      <c r="AK22" s="133">
        <v>0</v>
      </c>
      <c r="AL22" s="133">
        <v>0</v>
      </c>
      <c r="AM22" s="96"/>
      <c r="AN22" s="95"/>
      <c r="AO22" s="103">
        <v>0</v>
      </c>
      <c r="AP22" s="92"/>
      <c r="AQ22" s="92"/>
    </row>
    <row r="23" spans="1:43" ht="21.75" customHeight="1" x14ac:dyDescent="0.3">
      <c r="A23" s="729" t="s">
        <v>826</v>
      </c>
      <c r="B23" s="728" t="s">
        <v>827</v>
      </c>
      <c r="C23" s="728" t="s">
        <v>131</v>
      </c>
      <c r="D23" s="37" t="s">
        <v>72</v>
      </c>
      <c r="E23" s="41">
        <f t="shared" si="0"/>
        <v>100</v>
      </c>
      <c r="F23" s="42">
        <f t="shared" si="1"/>
        <v>60</v>
      </c>
      <c r="G23" s="42">
        <f t="shared" si="2"/>
        <v>15</v>
      </c>
      <c r="H23" s="42">
        <f t="shared" si="3"/>
        <v>3</v>
      </c>
      <c r="I23" s="43">
        <f t="shared" si="4"/>
        <v>0</v>
      </c>
      <c r="J23" s="44">
        <f t="shared" si="5"/>
        <v>178</v>
      </c>
      <c r="K23" s="681">
        <f>(J23+(J24/5))</f>
        <v>240</v>
      </c>
      <c r="L23" s="723"/>
      <c r="M23" s="651">
        <f>K23+(L23*30)</f>
        <v>240</v>
      </c>
      <c r="N23" s="649">
        <f>IF(M23=0,"",RANK(M23,M:M,0))</f>
        <v>40</v>
      </c>
      <c r="O23" s="69"/>
      <c r="P23" s="69">
        <v>0</v>
      </c>
      <c r="Q23" s="63">
        <v>0</v>
      </c>
      <c r="R23" s="59"/>
      <c r="S23" s="54">
        <v>3</v>
      </c>
      <c r="T23" s="53"/>
      <c r="U23" s="47">
        <v>0</v>
      </c>
      <c r="V23" s="59"/>
      <c r="W23" s="155">
        <v>0</v>
      </c>
      <c r="X23" s="122"/>
      <c r="Y23" s="155">
        <v>60</v>
      </c>
      <c r="Z23" s="53"/>
      <c r="AA23" s="54"/>
      <c r="AB23" s="47">
        <v>15</v>
      </c>
      <c r="AC23" s="49">
        <v>100</v>
      </c>
      <c r="AD23" s="54">
        <v>0</v>
      </c>
      <c r="AE23" s="53"/>
      <c r="AF23" s="63"/>
      <c r="AG23" s="59"/>
      <c r="AH23" s="47"/>
      <c r="AI23" s="232">
        <v>0</v>
      </c>
      <c r="AJ23" s="232">
        <v>0</v>
      </c>
      <c r="AK23" s="112">
        <v>0</v>
      </c>
      <c r="AL23" s="112">
        <v>0</v>
      </c>
      <c r="AM23" s="54"/>
      <c r="AN23" s="53"/>
      <c r="AO23" s="63">
        <v>0</v>
      </c>
      <c r="AP23" s="49"/>
      <c r="AQ23" s="49"/>
    </row>
    <row r="24" spans="1:43" ht="21.75" customHeight="1" x14ac:dyDescent="0.3">
      <c r="A24" s="670"/>
      <c r="B24" s="670"/>
      <c r="C24" s="670"/>
      <c r="D24" s="85" t="s">
        <v>103</v>
      </c>
      <c r="E24" s="41">
        <f t="shared" si="0"/>
        <v>250</v>
      </c>
      <c r="F24" s="42">
        <f t="shared" si="1"/>
        <v>60</v>
      </c>
      <c r="G24" s="42">
        <f t="shared" si="2"/>
        <v>0</v>
      </c>
      <c r="H24" s="42">
        <f t="shared" si="3"/>
        <v>0</v>
      </c>
      <c r="I24" s="43">
        <f t="shared" si="4"/>
        <v>0</v>
      </c>
      <c r="J24" s="89">
        <f t="shared" si="5"/>
        <v>310</v>
      </c>
      <c r="K24" s="650"/>
      <c r="L24" s="650"/>
      <c r="M24" s="650"/>
      <c r="N24" s="650"/>
      <c r="O24" s="105"/>
      <c r="P24" s="105">
        <v>0</v>
      </c>
      <c r="Q24" s="103">
        <v>0</v>
      </c>
      <c r="R24" s="102"/>
      <c r="S24" s="96">
        <v>0</v>
      </c>
      <c r="T24" s="95"/>
      <c r="U24" s="91">
        <v>0</v>
      </c>
      <c r="V24" s="102"/>
      <c r="W24" s="161">
        <v>0</v>
      </c>
      <c r="X24" s="143"/>
      <c r="Y24" s="161">
        <v>250</v>
      </c>
      <c r="Z24" s="95"/>
      <c r="AA24" s="96"/>
      <c r="AB24" s="91"/>
      <c r="AC24" s="92">
        <v>60</v>
      </c>
      <c r="AD24" s="96">
        <v>0</v>
      </c>
      <c r="AE24" s="95"/>
      <c r="AF24" s="103"/>
      <c r="AG24" s="102"/>
      <c r="AH24" s="91"/>
      <c r="AI24" s="237">
        <v>0</v>
      </c>
      <c r="AJ24" s="237">
        <v>0</v>
      </c>
      <c r="AK24" s="133">
        <v>0</v>
      </c>
      <c r="AL24" s="133">
        <v>0</v>
      </c>
      <c r="AM24" s="96"/>
      <c r="AN24" s="95"/>
      <c r="AO24" s="103">
        <v>0</v>
      </c>
      <c r="AP24" s="92"/>
      <c r="AQ24" s="92"/>
    </row>
    <row r="25" spans="1:43" ht="21.75" customHeight="1" x14ac:dyDescent="0.3">
      <c r="A25" s="729" t="s">
        <v>835</v>
      </c>
      <c r="B25" s="728" t="s">
        <v>836</v>
      </c>
      <c r="C25" s="728" t="s">
        <v>183</v>
      </c>
      <c r="D25" s="37" t="s">
        <v>72</v>
      </c>
      <c r="E25" s="41">
        <f t="shared" si="0"/>
        <v>0</v>
      </c>
      <c r="F25" s="42">
        <f t="shared" si="1"/>
        <v>0</v>
      </c>
      <c r="G25" s="42">
        <f t="shared" si="2"/>
        <v>0</v>
      </c>
      <c r="H25" s="42">
        <f t="shared" si="3"/>
        <v>0</v>
      </c>
      <c r="I25" s="43">
        <f t="shared" si="4"/>
        <v>0</v>
      </c>
      <c r="J25" s="44">
        <f t="shared" si="5"/>
        <v>0</v>
      </c>
      <c r="K25" s="681">
        <f>(J25+(J26/5))</f>
        <v>0</v>
      </c>
      <c r="L25" s="723"/>
      <c r="M25" s="651">
        <f>K25+(L25*30)</f>
        <v>0</v>
      </c>
      <c r="N25" s="649" t="str">
        <f>IF(M25=0,"",RANK(M25,M:M,0))</f>
        <v/>
      </c>
      <c r="O25" s="69"/>
      <c r="P25" s="69">
        <v>0</v>
      </c>
      <c r="Q25" s="63">
        <v>0</v>
      </c>
      <c r="R25" s="59"/>
      <c r="S25" s="54">
        <v>0</v>
      </c>
      <c r="T25" s="53"/>
      <c r="U25" s="47">
        <v>0</v>
      </c>
      <c r="V25" s="59"/>
      <c r="W25" s="155">
        <v>0</v>
      </c>
      <c r="X25" s="122"/>
      <c r="Y25" s="155">
        <v>0</v>
      </c>
      <c r="Z25" s="53"/>
      <c r="AA25" s="54"/>
      <c r="AB25" s="47"/>
      <c r="AC25" s="49">
        <v>0</v>
      </c>
      <c r="AD25" s="54">
        <v>0</v>
      </c>
      <c r="AE25" s="53"/>
      <c r="AF25" s="63"/>
      <c r="AG25" s="59"/>
      <c r="AH25" s="47"/>
      <c r="AI25" s="232">
        <v>0</v>
      </c>
      <c r="AJ25" s="232">
        <v>0</v>
      </c>
      <c r="AK25" s="112">
        <v>0</v>
      </c>
      <c r="AL25" s="112">
        <v>0</v>
      </c>
      <c r="AM25" s="54"/>
      <c r="AN25" s="53"/>
      <c r="AO25" s="63">
        <v>0</v>
      </c>
      <c r="AP25" s="49"/>
      <c r="AQ25" s="49"/>
    </row>
    <row r="26" spans="1:43" ht="21.75" customHeight="1" x14ac:dyDescent="0.3">
      <c r="A26" s="670"/>
      <c r="B26" s="670"/>
      <c r="C26" s="670"/>
      <c r="D26" s="85" t="s">
        <v>103</v>
      </c>
      <c r="E26" s="41">
        <f t="shared" si="0"/>
        <v>0</v>
      </c>
      <c r="F26" s="42">
        <f t="shared" si="1"/>
        <v>0</v>
      </c>
      <c r="G26" s="42">
        <f t="shared" si="2"/>
        <v>0</v>
      </c>
      <c r="H26" s="42">
        <f t="shared" si="3"/>
        <v>0</v>
      </c>
      <c r="I26" s="43">
        <f t="shared" si="4"/>
        <v>0</v>
      </c>
      <c r="J26" s="89">
        <f t="shared" si="5"/>
        <v>0</v>
      </c>
      <c r="K26" s="650"/>
      <c r="L26" s="650"/>
      <c r="M26" s="650"/>
      <c r="N26" s="650"/>
      <c r="O26" s="105"/>
      <c r="P26" s="105">
        <v>0</v>
      </c>
      <c r="Q26" s="103">
        <v>0</v>
      </c>
      <c r="R26" s="102"/>
      <c r="S26" s="96">
        <v>0</v>
      </c>
      <c r="T26" s="95"/>
      <c r="U26" s="91">
        <v>0</v>
      </c>
      <c r="V26" s="102"/>
      <c r="W26" s="161">
        <v>0</v>
      </c>
      <c r="X26" s="143"/>
      <c r="Y26" s="161">
        <v>0</v>
      </c>
      <c r="Z26" s="95"/>
      <c r="AA26" s="96"/>
      <c r="AB26" s="91"/>
      <c r="AC26" s="92">
        <v>0</v>
      </c>
      <c r="AD26" s="96">
        <v>0</v>
      </c>
      <c r="AE26" s="95"/>
      <c r="AF26" s="103"/>
      <c r="AG26" s="102"/>
      <c r="AH26" s="91"/>
      <c r="AI26" s="237">
        <v>0</v>
      </c>
      <c r="AJ26" s="237">
        <v>0</v>
      </c>
      <c r="AK26" s="133">
        <v>0</v>
      </c>
      <c r="AL26" s="133">
        <v>0</v>
      </c>
      <c r="AM26" s="96"/>
      <c r="AN26" s="95"/>
      <c r="AO26" s="103">
        <v>0</v>
      </c>
      <c r="AP26" s="92"/>
      <c r="AQ26" s="92"/>
    </row>
    <row r="27" spans="1:43" ht="21.75" customHeight="1" x14ac:dyDescent="0.3">
      <c r="A27" s="729" t="s">
        <v>851</v>
      </c>
      <c r="B27" s="728" t="s">
        <v>852</v>
      </c>
      <c r="C27" s="728" t="s">
        <v>853</v>
      </c>
      <c r="D27" s="37" t="s">
        <v>72</v>
      </c>
      <c r="E27" s="41">
        <f t="shared" si="0"/>
        <v>25</v>
      </c>
      <c r="F27" s="42">
        <f t="shared" si="1"/>
        <v>8</v>
      </c>
      <c r="G27" s="42">
        <f t="shared" si="2"/>
        <v>5</v>
      </c>
      <c r="H27" s="42">
        <f t="shared" si="3"/>
        <v>5</v>
      </c>
      <c r="I27" s="43">
        <f t="shared" si="4"/>
        <v>5</v>
      </c>
      <c r="J27" s="44">
        <f t="shared" si="5"/>
        <v>48</v>
      </c>
      <c r="K27" s="681">
        <f>(J27+(J28/5))</f>
        <v>48</v>
      </c>
      <c r="L27" s="723"/>
      <c r="M27" s="651">
        <f>K27+(L27*30)</f>
        <v>48</v>
      </c>
      <c r="N27" s="649">
        <f>IF(M27=0,"",RANK(M27,M:M,0))</f>
        <v>87</v>
      </c>
      <c r="O27" s="69"/>
      <c r="P27" s="69">
        <v>0</v>
      </c>
      <c r="Q27" s="63">
        <v>0</v>
      </c>
      <c r="R27" s="59"/>
      <c r="S27" s="54">
        <v>0</v>
      </c>
      <c r="T27" s="53"/>
      <c r="U27" s="47">
        <v>0</v>
      </c>
      <c r="V27" s="59"/>
      <c r="W27" s="155">
        <v>8</v>
      </c>
      <c r="X27" s="122"/>
      <c r="Y27" s="155">
        <v>0</v>
      </c>
      <c r="Z27" s="53">
        <v>5</v>
      </c>
      <c r="AA27" s="54"/>
      <c r="AB27" s="47"/>
      <c r="AC27" s="49">
        <v>0</v>
      </c>
      <c r="AD27" s="54">
        <v>0</v>
      </c>
      <c r="AE27" s="53"/>
      <c r="AF27" s="63">
        <v>25</v>
      </c>
      <c r="AG27" s="59">
        <v>5</v>
      </c>
      <c r="AH27" s="47"/>
      <c r="AI27" s="232">
        <v>0</v>
      </c>
      <c r="AJ27" s="232">
        <v>0</v>
      </c>
      <c r="AK27" s="112">
        <v>0</v>
      </c>
      <c r="AL27" s="112">
        <v>0</v>
      </c>
      <c r="AM27" s="54"/>
      <c r="AN27" s="53">
        <v>5</v>
      </c>
      <c r="AO27" s="63">
        <v>0</v>
      </c>
      <c r="AP27" s="49"/>
      <c r="AQ27" s="49"/>
    </row>
    <row r="28" spans="1:43" ht="21.75" customHeight="1" x14ac:dyDescent="0.3">
      <c r="A28" s="670"/>
      <c r="B28" s="670"/>
      <c r="C28" s="670"/>
      <c r="D28" s="85" t="s">
        <v>103</v>
      </c>
      <c r="E28" s="41">
        <f t="shared" si="0"/>
        <v>0</v>
      </c>
      <c r="F28" s="42">
        <f t="shared" si="1"/>
        <v>0</v>
      </c>
      <c r="G28" s="42">
        <f t="shared" si="2"/>
        <v>0</v>
      </c>
      <c r="H28" s="42">
        <f t="shared" si="3"/>
        <v>0</v>
      </c>
      <c r="I28" s="43">
        <f t="shared" si="4"/>
        <v>0</v>
      </c>
      <c r="J28" s="89">
        <f t="shared" si="5"/>
        <v>0</v>
      </c>
      <c r="K28" s="650"/>
      <c r="L28" s="650"/>
      <c r="M28" s="650"/>
      <c r="N28" s="650"/>
      <c r="O28" s="105"/>
      <c r="P28" s="105">
        <v>0</v>
      </c>
      <c r="Q28" s="103">
        <v>0</v>
      </c>
      <c r="R28" s="102"/>
      <c r="S28" s="96">
        <v>0</v>
      </c>
      <c r="T28" s="95"/>
      <c r="U28" s="91">
        <v>0</v>
      </c>
      <c r="V28" s="102"/>
      <c r="W28" s="161">
        <v>0</v>
      </c>
      <c r="X28" s="143"/>
      <c r="Y28" s="161">
        <v>0</v>
      </c>
      <c r="Z28" s="95"/>
      <c r="AA28" s="96"/>
      <c r="AB28" s="91"/>
      <c r="AC28" s="92">
        <v>0</v>
      </c>
      <c r="AD28" s="96">
        <v>0</v>
      </c>
      <c r="AE28" s="95"/>
      <c r="AF28" s="103"/>
      <c r="AG28" s="102"/>
      <c r="AH28" s="91"/>
      <c r="AI28" s="237">
        <v>0</v>
      </c>
      <c r="AJ28" s="237">
        <v>0</v>
      </c>
      <c r="AK28" s="133">
        <v>0</v>
      </c>
      <c r="AL28" s="133">
        <v>0</v>
      </c>
      <c r="AM28" s="96"/>
      <c r="AN28" s="95"/>
      <c r="AO28" s="103">
        <v>0</v>
      </c>
      <c r="AP28" s="92"/>
      <c r="AQ28" s="92"/>
    </row>
    <row r="29" spans="1:43" ht="21.75" customHeight="1" x14ac:dyDescent="0.3">
      <c r="A29" s="729" t="s">
        <v>1114</v>
      </c>
      <c r="B29" s="728" t="s">
        <v>1115</v>
      </c>
      <c r="C29" s="728" t="s">
        <v>53</v>
      </c>
      <c r="D29" s="37" t="s">
        <v>72</v>
      </c>
      <c r="E29" s="41">
        <f t="shared" si="0"/>
        <v>0</v>
      </c>
      <c r="F29" s="42">
        <f t="shared" si="1"/>
        <v>0</v>
      </c>
      <c r="G29" s="42">
        <f t="shared" si="2"/>
        <v>0</v>
      </c>
      <c r="H29" s="42">
        <f t="shared" si="3"/>
        <v>0</v>
      </c>
      <c r="I29" s="43">
        <f t="shared" si="4"/>
        <v>0</v>
      </c>
      <c r="J29" s="44">
        <f t="shared" si="5"/>
        <v>0</v>
      </c>
      <c r="K29" s="681">
        <f>(J29+(J30/5))</f>
        <v>0</v>
      </c>
      <c r="L29" s="723"/>
      <c r="M29" s="651">
        <f>K29+(L29*30)</f>
        <v>0</v>
      </c>
      <c r="N29" s="649" t="str">
        <f>IF(M29=0,"",RANK(M29,M:M,0))</f>
        <v/>
      </c>
      <c r="O29" s="69"/>
      <c r="P29" s="69">
        <v>0</v>
      </c>
      <c r="Q29" s="63">
        <v>0</v>
      </c>
      <c r="R29" s="59"/>
      <c r="S29" s="54">
        <v>0</v>
      </c>
      <c r="T29" s="53"/>
      <c r="U29" s="47">
        <v>0</v>
      </c>
      <c r="V29" s="59"/>
      <c r="W29" s="155">
        <v>0</v>
      </c>
      <c r="X29" s="122"/>
      <c r="Y29" s="155">
        <v>0</v>
      </c>
      <c r="Z29" s="53"/>
      <c r="AA29" s="54"/>
      <c r="AB29" s="47"/>
      <c r="AC29" s="49">
        <v>0</v>
      </c>
      <c r="AD29" s="54">
        <v>0</v>
      </c>
      <c r="AE29" s="53"/>
      <c r="AF29" s="63"/>
      <c r="AG29" s="59"/>
      <c r="AH29" s="47"/>
      <c r="AI29" s="232">
        <v>0</v>
      </c>
      <c r="AJ29" s="232">
        <v>0</v>
      </c>
      <c r="AK29" s="112">
        <v>0</v>
      </c>
      <c r="AL29" s="112">
        <v>0</v>
      </c>
      <c r="AM29" s="54"/>
      <c r="AN29" s="53"/>
      <c r="AO29" s="63">
        <v>0</v>
      </c>
      <c r="AP29" s="49"/>
      <c r="AQ29" s="49"/>
    </row>
    <row r="30" spans="1:43" ht="21.75" customHeight="1" x14ac:dyDescent="0.3">
      <c r="A30" s="670"/>
      <c r="B30" s="670"/>
      <c r="C30" s="670"/>
      <c r="D30" s="85" t="s">
        <v>103</v>
      </c>
      <c r="E30" s="41">
        <f t="shared" si="0"/>
        <v>0</v>
      </c>
      <c r="F30" s="42">
        <f t="shared" si="1"/>
        <v>0</v>
      </c>
      <c r="G30" s="42">
        <f t="shared" si="2"/>
        <v>0</v>
      </c>
      <c r="H30" s="42">
        <f t="shared" si="3"/>
        <v>0</v>
      </c>
      <c r="I30" s="43">
        <f t="shared" si="4"/>
        <v>0</v>
      </c>
      <c r="J30" s="89">
        <f t="shared" si="5"/>
        <v>0</v>
      </c>
      <c r="K30" s="650"/>
      <c r="L30" s="650"/>
      <c r="M30" s="650"/>
      <c r="N30" s="650"/>
      <c r="O30" s="105"/>
      <c r="P30" s="105">
        <v>0</v>
      </c>
      <c r="Q30" s="103">
        <v>0</v>
      </c>
      <c r="R30" s="102"/>
      <c r="S30" s="96">
        <v>0</v>
      </c>
      <c r="T30" s="95"/>
      <c r="U30" s="91">
        <v>0</v>
      </c>
      <c r="V30" s="102"/>
      <c r="W30" s="161">
        <v>0</v>
      </c>
      <c r="X30" s="143"/>
      <c r="Y30" s="161">
        <v>0</v>
      </c>
      <c r="Z30" s="95"/>
      <c r="AA30" s="96"/>
      <c r="AB30" s="91"/>
      <c r="AC30" s="92">
        <v>0</v>
      </c>
      <c r="AD30" s="96">
        <v>0</v>
      </c>
      <c r="AE30" s="95"/>
      <c r="AF30" s="103"/>
      <c r="AG30" s="102"/>
      <c r="AH30" s="91"/>
      <c r="AI30" s="237">
        <v>0</v>
      </c>
      <c r="AJ30" s="237">
        <v>0</v>
      </c>
      <c r="AK30" s="133">
        <v>0</v>
      </c>
      <c r="AL30" s="133">
        <v>0</v>
      </c>
      <c r="AM30" s="96"/>
      <c r="AN30" s="95"/>
      <c r="AO30" s="103">
        <v>0</v>
      </c>
      <c r="AP30" s="92"/>
      <c r="AQ30" s="92"/>
    </row>
    <row r="31" spans="1:43" ht="21.75" customHeight="1" x14ac:dyDescent="0.3">
      <c r="A31" s="729" t="s">
        <v>1118</v>
      </c>
      <c r="B31" s="728" t="s">
        <v>1119</v>
      </c>
      <c r="C31" s="728" t="s">
        <v>116</v>
      </c>
      <c r="D31" s="37" t="s">
        <v>72</v>
      </c>
      <c r="E31" s="41">
        <f t="shared" si="0"/>
        <v>40</v>
      </c>
      <c r="F31" s="42">
        <f t="shared" si="1"/>
        <v>30</v>
      </c>
      <c r="G31" s="42">
        <f t="shared" si="2"/>
        <v>26</v>
      </c>
      <c r="H31" s="42">
        <f t="shared" si="3"/>
        <v>10</v>
      </c>
      <c r="I31" s="43">
        <f t="shared" si="4"/>
        <v>8</v>
      </c>
      <c r="J31" s="44">
        <f t="shared" si="5"/>
        <v>114</v>
      </c>
      <c r="K31" s="681">
        <f>(J31+(J32/5))</f>
        <v>128.19999999999999</v>
      </c>
      <c r="L31" s="723"/>
      <c r="M31" s="651">
        <f>K31+(L31*30)</f>
        <v>128.19999999999999</v>
      </c>
      <c r="N31" s="649">
        <f>IF(M31=0,"",RANK(M31,M:M,0))</f>
        <v>56</v>
      </c>
      <c r="O31" s="69"/>
      <c r="P31" s="69">
        <v>0</v>
      </c>
      <c r="Q31" s="63">
        <v>0</v>
      </c>
      <c r="R31" s="59"/>
      <c r="S31" s="54">
        <v>8</v>
      </c>
      <c r="T31" s="53"/>
      <c r="U31" s="47">
        <v>0</v>
      </c>
      <c r="V31" s="59"/>
      <c r="W31" s="155">
        <v>0</v>
      </c>
      <c r="X31" s="122">
        <v>30</v>
      </c>
      <c r="Y31" s="155">
        <v>0</v>
      </c>
      <c r="Z31" s="53"/>
      <c r="AA31" s="54"/>
      <c r="AB31" s="47"/>
      <c r="AC31" s="49">
        <v>0</v>
      </c>
      <c r="AD31" s="54">
        <v>0</v>
      </c>
      <c r="AE31" s="53"/>
      <c r="AF31" s="63"/>
      <c r="AG31" s="59">
        <v>40</v>
      </c>
      <c r="AH31" s="47"/>
      <c r="AI31" s="232">
        <v>10</v>
      </c>
      <c r="AJ31" s="232">
        <v>26</v>
      </c>
      <c r="AK31" s="112">
        <v>0</v>
      </c>
      <c r="AL31" s="112">
        <v>0</v>
      </c>
      <c r="AM31" s="54"/>
      <c r="AN31" s="53"/>
      <c r="AO31" s="63">
        <v>0</v>
      </c>
      <c r="AP31" s="49"/>
      <c r="AQ31" s="49"/>
    </row>
    <row r="32" spans="1:43" ht="21.75" customHeight="1" x14ac:dyDescent="0.3">
      <c r="A32" s="670"/>
      <c r="B32" s="670"/>
      <c r="C32" s="670"/>
      <c r="D32" s="85" t="s">
        <v>103</v>
      </c>
      <c r="E32" s="41">
        <f t="shared" si="0"/>
        <v>37</v>
      </c>
      <c r="F32" s="42">
        <f t="shared" si="1"/>
        <v>25</v>
      </c>
      <c r="G32" s="42">
        <f t="shared" si="2"/>
        <v>9</v>
      </c>
      <c r="H32" s="42">
        <f t="shared" si="3"/>
        <v>0</v>
      </c>
      <c r="I32" s="43">
        <f t="shared" si="4"/>
        <v>0</v>
      </c>
      <c r="J32" s="89">
        <f t="shared" si="5"/>
        <v>71</v>
      </c>
      <c r="K32" s="650"/>
      <c r="L32" s="650"/>
      <c r="M32" s="650"/>
      <c r="N32" s="650"/>
      <c r="O32" s="105"/>
      <c r="P32" s="105">
        <v>0</v>
      </c>
      <c r="Q32" s="103">
        <v>0</v>
      </c>
      <c r="R32" s="102"/>
      <c r="S32" s="96">
        <v>0</v>
      </c>
      <c r="T32" s="95"/>
      <c r="U32" s="91">
        <v>0</v>
      </c>
      <c r="V32" s="102"/>
      <c r="W32" s="161">
        <v>0</v>
      </c>
      <c r="X32" s="143">
        <v>37</v>
      </c>
      <c r="Y32" s="161">
        <v>0</v>
      </c>
      <c r="Z32" s="95"/>
      <c r="AA32" s="96"/>
      <c r="AB32" s="91"/>
      <c r="AC32" s="92">
        <v>0</v>
      </c>
      <c r="AD32" s="96">
        <v>0</v>
      </c>
      <c r="AE32" s="95"/>
      <c r="AF32" s="103"/>
      <c r="AG32" s="102"/>
      <c r="AH32" s="91"/>
      <c r="AI32" s="237">
        <v>25</v>
      </c>
      <c r="AJ32" s="237">
        <v>9</v>
      </c>
      <c r="AK32" s="133">
        <v>0</v>
      </c>
      <c r="AL32" s="133">
        <v>0</v>
      </c>
      <c r="AM32" s="96"/>
      <c r="AN32" s="95"/>
      <c r="AO32" s="103">
        <v>0</v>
      </c>
      <c r="AP32" s="92"/>
      <c r="AQ32" s="92"/>
    </row>
    <row r="33" spans="1:43" ht="21.75" customHeight="1" x14ac:dyDescent="0.3">
      <c r="A33" s="729" t="s">
        <v>860</v>
      </c>
      <c r="B33" s="728" t="s">
        <v>861</v>
      </c>
      <c r="C33" s="728" t="s">
        <v>163</v>
      </c>
      <c r="D33" s="37" t="s">
        <v>72</v>
      </c>
      <c r="E33" s="41">
        <f t="shared" si="0"/>
        <v>25</v>
      </c>
      <c r="F33" s="42">
        <f t="shared" si="1"/>
        <v>5</v>
      </c>
      <c r="G33" s="42">
        <f t="shared" si="2"/>
        <v>5</v>
      </c>
      <c r="H33" s="42">
        <f t="shared" si="3"/>
        <v>5</v>
      </c>
      <c r="I33" s="43">
        <f t="shared" si="4"/>
        <v>5</v>
      </c>
      <c r="J33" s="44">
        <f t="shared" si="5"/>
        <v>45</v>
      </c>
      <c r="K33" s="681">
        <f>(J33+(J34/5))</f>
        <v>45</v>
      </c>
      <c r="L33" s="723"/>
      <c r="M33" s="651">
        <f>K33+(L33*30)</f>
        <v>45</v>
      </c>
      <c r="N33" s="649">
        <f>IF(M33=0,"",RANK(M33,M:M,0))</f>
        <v>88</v>
      </c>
      <c r="O33" s="69"/>
      <c r="P33" s="69">
        <v>0</v>
      </c>
      <c r="Q33" s="63">
        <v>0</v>
      </c>
      <c r="R33" s="59"/>
      <c r="S33" s="54">
        <v>0</v>
      </c>
      <c r="T33" s="53"/>
      <c r="U33" s="47">
        <v>3</v>
      </c>
      <c r="V33" s="59">
        <v>3</v>
      </c>
      <c r="W33" s="155">
        <v>0</v>
      </c>
      <c r="X33" s="122"/>
      <c r="Y33" s="155">
        <v>0</v>
      </c>
      <c r="Z33" s="53">
        <v>5</v>
      </c>
      <c r="AA33" s="54">
        <v>5</v>
      </c>
      <c r="AB33" s="47"/>
      <c r="AC33" s="49">
        <v>0</v>
      </c>
      <c r="AD33" s="54">
        <v>5</v>
      </c>
      <c r="AE33" s="53">
        <v>5</v>
      </c>
      <c r="AF33" s="63">
        <v>25</v>
      </c>
      <c r="AG33" s="59"/>
      <c r="AH33" s="47">
        <v>5</v>
      </c>
      <c r="AI33" s="232">
        <v>0</v>
      </c>
      <c r="AJ33" s="232">
        <v>0</v>
      </c>
      <c r="AK33" s="112">
        <v>0</v>
      </c>
      <c r="AL33" s="112">
        <v>0</v>
      </c>
      <c r="AM33" s="54">
        <v>5</v>
      </c>
      <c r="AN33" s="53">
        <v>5</v>
      </c>
      <c r="AO33" s="63">
        <v>0</v>
      </c>
      <c r="AP33" s="49"/>
      <c r="AQ33" s="49"/>
    </row>
    <row r="34" spans="1:43" ht="21.75" customHeight="1" x14ac:dyDescent="0.3">
      <c r="A34" s="670"/>
      <c r="B34" s="670"/>
      <c r="C34" s="670"/>
      <c r="D34" s="85" t="s">
        <v>103</v>
      </c>
      <c r="E34" s="41">
        <f t="shared" si="0"/>
        <v>0</v>
      </c>
      <c r="F34" s="42">
        <f t="shared" si="1"/>
        <v>0</v>
      </c>
      <c r="G34" s="42">
        <f t="shared" si="2"/>
        <v>0</v>
      </c>
      <c r="H34" s="42">
        <f t="shared" si="3"/>
        <v>0</v>
      </c>
      <c r="I34" s="43">
        <f t="shared" si="4"/>
        <v>0</v>
      </c>
      <c r="J34" s="89">
        <f t="shared" si="5"/>
        <v>0</v>
      </c>
      <c r="K34" s="650"/>
      <c r="L34" s="650"/>
      <c r="M34" s="650"/>
      <c r="N34" s="650"/>
      <c r="O34" s="105"/>
      <c r="P34" s="105">
        <v>0</v>
      </c>
      <c r="Q34" s="103">
        <v>0</v>
      </c>
      <c r="R34" s="102"/>
      <c r="S34" s="96">
        <v>0</v>
      </c>
      <c r="T34" s="95"/>
      <c r="U34" s="91">
        <v>0</v>
      </c>
      <c r="V34" s="102"/>
      <c r="W34" s="161">
        <v>0</v>
      </c>
      <c r="X34" s="143"/>
      <c r="Y34" s="161">
        <v>0</v>
      </c>
      <c r="Z34" s="95"/>
      <c r="AA34" s="96"/>
      <c r="AB34" s="91"/>
      <c r="AC34" s="92">
        <v>0</v>
      </c>
      <c r="AD34" s="96">
        <v>0</v>
      </c>
      <c r="AE34" s="95"/>
      <c r="AF34" s="103"/>
      <c r="AG34" s="102"/>
      <c r="AH34" s="91"/>
      <c r="AI34" s="237">
        <v>0</v>
      </c>
      <c r="AJ34" s="237">
        <v>0</v>
      </c>
      <c r="AK34" s="133">
        <v>0</v>
      </c>
      <c r="AL34" s="133">
        <v>0</v>
      </c>
      <c r="AM34" s="96"/>
      <c r="AN34" s="95"/>
      <c r="AO34" s="103">
        <v>0</v>
      </c>
      <c r="AP34" s="92"/>
      <c r="AQ34" s="92"/>
    </row>
    <row r="35" spans="1:43" ht="21.75" customHeight="1" x14ac:dyDescent="0.3">
      <c r="A35" s="729" t="s">
        <v>874</v>
      </c>
      <c r="B35" s="728" t="s">
        <v>1127</v>
      </c>
      <c r="C35" s="728" t="s">
        <v>81</v>
      </c>
      <c r="D35" s="37" t="s">
        <v>72</v>
      </c>
      <c r="E35" s="41">
        <f t="shared" si="0"/>
        <v>5</v>
      </c>
      <c r="F35" s="42">
        <f t="shared" si="1"/>
        <v>5</v>
      </c>
      <c r="G35" s="42">
        <f t="shared" si="2"/>
        <v>5</v>
      </c>
      <c r="H35" s="42">
        <f t="shared" si="3"/>
        <v>0</v>
      </c>
      <c r="I35" s="43">
        <f t="shared" si="4"/>
        <v>0</v>
      </c>
      <c r="J35" s="44">
        <f t="shared" si="5"/>
        <v>15</v>
      </c>
      <c r="K35" s="681">
        <f>(J35+(J36/5))</f>
        <v>15</v>
      </c>
      <c r="L35" s="723"/>
      <c r="M35" s="651">
        <f>K35+(L35*30)</f>
        <v>15</v>
      </c>
      <c r="N35" s="649">
        <f>IF(M35=0,"",RANK(M35,M:M,0))</f>
        <v>119</v>
      </c>
      <c r="O35" s="69"/>
      <c r="P35" s="69">
        <v>0</v>
      </c>
      <c r="Q35" s="63">
        <v>0</v>
      </c>
      <c r="R35" s="59"/>
      <c r="S35" s="54">
        <v>0</v>
      </c>
      <c r="T35" s="53"/>
      <c r="U35" s="47">
        <v>0</v>
      </c>
      <c r="V35" s="59"/>
      <c r="W35" s="155">
        <v>0</v>
      </c>
      <c r="X35" s="122"/>
      <c r="Y35" s="155">
        <v>0</v>
      </c>
      <c r="Z35" s="53"/>
      <c r="AA35" s="54"/>
      <c r="AB35" s="47"/>
      <c r="AC35" s="49">
        <v>0</v>
      </c>
      <c r="AD35" s="54">
        <v>0</v>
      </c>
      <c r="AE35" s="53"/>
      <c r="AF35" s="63"/>
      <c r="AG35" s="59"/>
      <c r="AH35" s="47">
        <v>5</v>
      </c>
      <c r="AI35" s="232">
        <v>0</v>
      </c>
      <c r="AJ35" s="232">
        <v>0</v>
      </c>
      <c r="AK35" s="112">
        <v>0</v>
      </c>
      <c r="AL35" s="112">
        <v>0</v>
      </c>
      <c r="AM35" s="54">
        <v>5</v>
      </c>
      <c r="AN35" s="53">
        <v>5</v>
      </c>
      <c r="AO35" s="63">
        <v>0</v>
      </c>
      <c r="AP35" s="49"/>
      <c r="AQ35" s="49"/>
    </row>
    <row r="36" spans="1:43" ht="21.75" customHeight="1" x14ac:dyDescent="0.3">
      <c r="A36" s="670"/>
      <c r="B36" s="670"/>
      <c r="C36" s="670"/>
      <c r="D36" s="85" t="s">
        <v>103</v>
      </c>
      <c r="E36" s="41">
        <f t="shared" si="0"/>
        <v>0</v>
      </c>
      <c r="F36" s="42">
        <f t="shared" si="1"/>
        <v>0</v>
      </c>
      <c r="G36" s="42">
        <f t="shared" si="2"/>
        <v>0</v>
      </c>
      <c r="H36" s="42">
        <f t="shared" si="3"/>
        <v>0</v>
      </c>
      <c r="I36" s="43">
        <f t="shared" si="4"/>
        <v>0</v>
      </c>
      <c r="J36" s="89">
        <f t="shared" si="5"/>
        <v>0</v>
      </c>
      <c r="K36" s="650"/>
      <c r="L36" s="650"/>
      <c r="M36" s="650"/>
      <c r="N36" s="650"/>
      <c r="O36" s="105"/>
      <c r="P36" s="105">
        <v>0</v>
      </c>
      <c r="Q36" s="103">
        <v>0</v>
      </c>
      <c r="R36" s="102"/>
      <c r="S36" s="96">
        <v>0</v>
      </c>
      <c r="T36" s="95"/>
      <c r="U36" s="91">
        <v>0</v>
      </c>
      <c r="V36" s="102"/>
      <c r="W36" s="161">
        <v>0</v>
      </c>
      <c r="X36" s="143"/>
      <c r="Y36" s="161">
        <v>0</v>
      </c>
      <c r="Z36" s="95"/>
      <c r="AA36" s="96"/>
      <c r="AB36" s="91"/>
      <c r="AC36" s="92">
        <v>0</v>
      </c>
      <c r="AD36" s="96">
        <v>0</v>
      </c>
      <c r="AE36" s="95"/>
      <c r="AF36" s="103"/>
      <c r="AG36" s="102"/>
      <c r="AH36" s="91"/>
      <c r="AI36" s="237">
        <v>0</v>
      </c>
      <c r="AJ36" s="237">
        <v>0</v>
      </c>
      <c r="AK36" s="133">
        <v>0</v>
      </c>
      <c r="AL36" s="133">
        <v>0</v>
      </c>
      <c r="AM36" s="96"/>
      <c r="AN36" s="95"/>
      <c r="AO36" s="103">
        <v>0</v>
      </c>
      <c r="AP36" s="92"/>
      <c r="AQ36" s="92"/>
    </row>
    <row r="37" spans="1:43" ht="21.75" customHeight="1" x14ac:dyDescent="0.3">
      <c r="A37" s="729" t="s">
        <v>890</v>
      </c>
      <c r="B37" s="728" t="s">
        <v>891</v>
      </c>
      <c r="C37" s="728" t="s">
        <v>215</v>
      </c>
      <c r="D37" s="37" t="s">
        <v>72</v>
      </c>
      <c r="E37" s="41">
        <f t="shared" si="0"/>
        <v>25</v>
      </c>
      <c r="F37" s="42">
        <f t="shared" si="1"/>
        <v>25</v>
      </c>
      <c r="G37" s="42">
        <f t="shared" si="2"/>
        <v>5</v>
      </c>
      <c r="H37" s="42">
        <f t="shared" si="3"/>
        <v>0</v>
      </c>
      <c r="I37" s="43">
        <f t="shared" si="4"/>
        <v>0</v>
      </c>
      <c r="J37" s="44">
        <f t="shared" si="5"/>
        <v>55</v>
      </c>
      <c r="K37" s="681">
        <f>(J37+(J38/5))</f>
        <v>55</v>
      </c>
      <c r="L37" s="723"/>
      <c r="M37" s="651">
        <f>K37+(L37*30)</f>
        <v>55</v>
      </c>
      <c r="N37" s="649">
        <f>IF(M37=0,"",RANK(M37,M:M,0))</f>
        <v>84</v>
      </c>
      <c r="O37" s="69"/>
      <c r="P37" s="69">
        <v>0</v>
      </c>
      <c r="Q37" s="63">
        <v>0</v>
      </c>
      <c r="R37" s="59"/>
      <c r="S37" s="54">
        <v>0</v>
      </c>
      <c r="T37" s="53"/>
      <c r="U37" s="47">
        <v>0</v>
      </c>
      <c r="V37" s="59"/>
      <c r="W37" s="155">
        <v>0</v>
      </c>
      <c r="X37" s="122"/>
      <c r="Y37" s="155">
        <v>0</v>
      </c>
      <c r="Z37" s="53"/>
      <c r="AA37" s="54"/>
      <c r="AB37" s="47"/>
      <c r="AC37" s="49">
        <v>0</v>
      </c>
      <c r="AD37" s="54">
        <v>0</v>
      </c>
      <c r="AE37" s="53">
        <v>5</v>
      </c>
      <c r="AF37" s="63"/>
      <c r="AG37" s="59"/>
      <c r="AH37" s="47">
        <v>25</v>
      </c>
      <c r="AI37" s="232">
        <v>0</v>
      </c>
      <c r="AJ37" s="232">
        <v>0</v>
      </c>
      <c r="AK37" s="112">
        <v>0</v>
      </c>
      <c r="AL37" s="112">
        <v>0</v>
      </c>
      <c r="AM37" s="54"/>
      <c r="AN37" s="53">
        <v>25</v>
      </c>
      <c r="AO37" s="63">
        <v>0</v>
      </c>
      <c r="AP37" s="49"/>
      <c r="AQ37" s="49"/>
    </row>
    <row r="38" spans="1:43" ht="21.75" customHeight="1" x14ac:dyDescent="0.3">
      <c r="A38" s="670"/>
      <c r="B38" s="670"/>
      <c r="C38" s="670"/>
      <c r="D38" s="85" t="s">
        <v>103</v>
      </c>
      <c r="E38" s="41">
        <f t="shared" si="0"/>
        <v>0</v>
      </c>
      <c r="F38" s="42">
        <f t="shared" si="1"/>
        <v>0</v>
      </c>
      <c r="G38" s="42">
        <f t="shared" si="2"/>
        <v>0</v>
      </c>
      <c r="H38" s="42">
        <f t="shared" si="3"/>
        <v>0</v>
      </c>
      <c r="I38" s="43">
        <f t="shared" si="4"/>
        <v>0</v>
      </c>
      <c r="J38" s="89">
        <f t="shared" si="5"/>
        <v>0</v>
      </c>
      <c r="K38" s="650"/>
      <c r="L38" s="650"/>
      <c r="M38" s="650"/>
      <c r="N38" s="650"/>
      <c r="O38" s="105"/>
      <c r="P38" s="105">
        <v>0</v>
      </c>
      <c r="Q38" s="103">
        <v>0</v>
      </c>
      <c r="R38" s="102"/>
      <c r="S38" s="96">
        <v>0</v>
      </c>
      <c r="T38" s="95"/>
      <c r="U38" s="91">
        <v>0</v>
      </c>
      <c r="V38" s="102"/>
      <c r="W38" s="161">
        <v>0</v>
      </c>
      <c r="X38" s="143"/>
      <c r="Y38" s="161">
        <v>0</v>
      </c>
      <c r="Z38" s="95"/>
      <c r="AA38" s="96"/>
      <c r="AB38" s="91"/>
      <c r="AC38" s="92">
        <v>0</v>
      </c>
      <c r="AD38" s="96">
        <v>0</v>
      </c>
      <c r="AE38" s="95"/>
      <c r="AF38" s="103"/>
      <c r="AG38" s="102"/>
      <c r="AH38" s="91"/>
      <c r="AI38" s="237">
        <v>0</v>
      </c>
      <c r="AJ38" s="237">
        <v>0</v>
      </c>
      <c r="AK38" s="133">
        <v>0</v>
      </c>
      <c r="AL38" s="133">
        <v>0</v>
      </c>
      <c r="AM38" s="96"/>
      <c r="AN38" s="95"/>
      <c r="AO38" s="103">
        <v>0</v>
      </c>
      <c r="AP38" s="92"/>
      <c r="AQ38" s="92"/>
    </row>
    <row r="39" spans="1:43" ht="21.75" customHeight="1" x14ac:dyDescent="0.3">
      <c r="A39" s="729" t="s">
        <v>1132</v>
      </c>
      <c r="B39" s="728" t="s">
        <v>1133</v>
      </c>
      <c r="C39" s="728" t="s">
        <v>280</v>
      </c>
      <c r="D39" s="37" t="s">
        <v>72</v>
      </c>
      <c r="E39" s="41">
        <f t="shared" si="0"/>
        <v>10</v>
      </c>
      <c r="F39" s="42">
        <f t="shared" si="1"/>
        <v>3</v>
      </c>
      <c r="G39" s="42">
        <f t="shared" si="2"/>
        <v>0</v>
      </c>
      <c r="H39" s="42">
        <f t="shared" si="3"/>
        <v>0</v>
      </c>
      <c r="I39" s="43">
        <f t="shared" si="4"/>
        <v>0</v>
      </c>
      <c r="J39" s="44">
        <f t="shared" si="5"/>
        <v>13</v>
      </c>
      <c r="K39" s="681">
        <f>(J39+(J40/5))</f>
        <v>13</v>
      </c>
      <c r="L39" s="723"/>
      <c r="M39" s="651">
        <f>K39+(L39*30)</f>
        <v>13</v>
      </c>
      <c r="N39" s="649">
        <f>IF(M39=0,"",RANK(M39,M:M,0))</f>
        <v>124</v>
      </c>
      <c r="O39" s="69"/>
      <c r="P39" s="69">
        <v>0</v>
      </c>
      <c r="Q39" s="63">
        <v>0</v>
      </c>
      <c r="R39" s="59"/>
      <c r="S39" s="54">
        <v>0</v>
      </c>
      <c r="T39" s="53"/>
      <c r="U39" s="47">
        <v>0</v>
      </c>
      <c r="V39" s="59"/>
      <c r="W39" s="155">
        <v>0</v>
      </c>
      <c r="X39" s="122">
        <v>3</v>
      </c>
      <c r="Y39" s="155">
        <v>0</v>
      </c>
      <c r="Z39" s="53"/>
      <c r="AA39" s="54"/>
      <c r="AB39" s="47"/>
      <c r="AC39" s="49">
        <v>0</v>
      </c>
      <c r="AD39" s="54">
        <v>0</v>
      </c>
      <c r="AE39" s="53"/>
      <c r="AF39" s="63"/>
      <c r="AG39" s="59"/>
      <c r="AH39" s="47"/>
      <c r="AI39" s="232">
        <v>10</v>
      </c>
      <c r="AJ39" s="232">
        <v>0</v>
      </c>
      <c r="AK39" s="112">
        <v>0</v>
      </c>
      <c r="AL39" s="112">
        <v>0</v>
      </c>
      <c r="AM39" s="54"/>
      <c r="AN39" s="53"/>
      <c r="AO39" s="63">
        <v>0</v>
      </c>
      <c r="AP39" s="49"/>
      <c r="AQ39" s="49"/>
    </row>
    <row r="40" spans="1:43" ht="21.75" customHeight="1" x14ac:dyDescent="0.3">
      <c r="A40" s="670"/>
      <c r="B40" s="670"/>
      <c r="C40" s="670"/>
      <c r="D40" s="85" t="s">
        <v>103</v>
      </c>
      <c r="E40" s="41">
        <f t="shared" si="0"/>
        <v>0</v>
      </c>
      <c r="F40" s="42">
        <f t="shared" si="1"/>
        <v>0</v>
      </c>
      <c r="G40" s="42">
        <f t="shared" si="2"/>
        <v>0</v>
      </c>
      <c r="H40" s="42">
        <f t="shared" si="3"/>
        <v>0</v>
      </c>
      <c r="I40" s="43">
        <f t="shared" si="4"/>
        <v>0</v>
      </c>
      <c r="J40" s="89">
        <f t="shared" si="5"/>
        <v>0</v>
      </c>
      <c r="K40" s="650"/>
      <c r="L40" s="650"/>
      <c r="M40" s="650"/>
      <c r="N40" s="650"/>
      <c r="O40" s="105"/>
      <c r="P40" s="105">
        <v>0</v>
      </c>
      <c r="Q40" s="103">
        <v>0</v>
      </c>
      <c r="R40" s="102"/>
      <c r="S40" s="96">
        <v>0</v>
      </c>
      <c r="T40" s="95"/>
      <c r="U40" s="91">
        <v>0</v>
      </c>
      <c r="V40" s="102"/>
      <c r="W40" s="161">
        <v>0</v>
      </c>
      <c r="X40" s="143"/>
      <c r="Y40" s="161">
        <v>0</v>
      </c>
      <c r="Z40" s="95"/>
      <c r="AA40" s="96"/>
      <c r="AB40" s="91"/>
      <c r="AC40" s="92">
        <v>0</v>
      </c>
      <c r="AD40" s="96">
        <v>0</v>
      </c>
      <c r="AE40" s="95"/>
      <c r="AF40" s="103"/>
      <c r="AG40" s="102"/>
      <c r="AH40" s="91"/>
      <c r="AI40" s="237">
        <v>0</v>
      </c>
      <c r="AJ40" s="237">
        <v>0</v>
      </c>
      <c r="AK40" s="133">
        <v>0</v>
      </c>
      <c r="AL40" s="133">
        <v>0</v>
      </c>
      <c r="AM40" s="96"/>
      <c r="AN40" s="95"/>
      <c r="AO40" s="103">
        <v>0</v>
      </c>
      <c r="AP40" s="92"/>
      <c r="AQ40" s="92"/>
    </row>
    <row r="41" spans="1:43" ht="21.75" customHeight="1" x14ac:dyDescent="0.3">
      <c r="A41" s="729" t="s">
        <v>1136</v>
      </c>
      <c r="B41" s="728" t="s">
        <v>1137</v>
      </c>
      <c r="C41" s="728" t="s">
        <v>242</v>
      </c>
      <c r="D41" s="37" t="s">
        <v>72</v>
      </c>
      <c r="E41" s="41">
        <f t="shared" si="0"/>
        <v>60</v>
      </c>
      <c r="F41" s="42">
        <f t="shared" si="1"/>
        <v>50</v>
      </c>
      <c r="G41" s="42">
        <f t="shared" si="2"/>
        <v>0</v>
      </c>
      <c r="H41" s="42">
        <f t="shared" si="3"/>
        <v>0</v>
      </c>
      <c r="I41" s="43">
        <f t="shared" si="4"/>
        <v>0</v>
      </c>
      <c r="J41" s="44">
        <f t="shared" si="5"/>
        <v>110</v>
      </c>
      <c r="K41" s="681">
        <f>(J41+(J42/5))</f>
        <v>141</v>
      </c>
      <c r="L41" s="723"/>
      <c r="M41" s="651">
        <f>K41+(L41*30)</f>
        <v>141</v>
      </c>
      <c r="N41" s="649">
        <f>IF(M41=0,"",RANK(M41,M:M,0))</f>
        <v>51</v>
      </c>
      <c r="O41" s="69"/>
      <c r="P41" s="69">
        <v>50</v>
      </c>
      <c r="Q41" s="63">
        <v>0</v>
      </c>
      <c r="R41" s="59"/>
      <c r="S41" s="54">
        <v>0</v>
      </c>
      <c r="T41" s="53"/>
      <c r="U41" s="47">
        <v>0</v>
      </c>
      <c r="V41" s="59"/>
      <c r="W41" s="155">
        <v>60</v>
      </c>
      <c r="X41" s="122"/>
      <c r="Y41" s="155">
        <v>0</v>
      </c>
      <c r="Z41" s="53"/>
      <c r="AA41" s="54"/>
      <c r="AB41" s="47"/>
      <c r="AC41" s="49">
        <v>0</v>
      </c>
      <c r="AD41" s="54">
        <v>0</v>
      </c>
      <c r="AE41" s="53"/>
      <c r="AF41" s="63"/>
      <c r="AG41" s="59"/>
      <c r="AH41" s="47"/>
      <c r="AI41" s="232">
        <v>0</v>
      </c>
      <c r="AJ41" s="232">
        <v>0</v>
      </c>
      <c r="AK41" s="112">
        <v>0</v>
      </c>
      <c r="AL41" s="112">
        <v>0</v>
      </c>
      <c r="AM41" s="54"/>
      <c r="AN41" s="53"/>
      <c r="AO41" s="63">
        <v>0</v>
      </c>
      <c r="AP41" s="49"/>
      <c r="AQ41" s="49"/>
    </row>
    <row r="42" spans="1:43" ht="21.75" customHeight="1" x14ac:dyDescent="0.3">
      <c r="A42" s="670"/>
      <c r="B42" s="670"/>
      <c r="C42" s="670"/>
      <c r="D42" s="85" t="s">
        <v>103</v>
      </c>
      <c r="E42" s="41">
        <f t="shared" si="0"/>
        <v>90</v>
      </c>
      <c r="F42" s="42">
        <f t="shared" si="1"/>
        <v>40</v>
      </c>
      <c r="G42" s="42">
        <f t="shared" si="2"/>
        <v>25</v>
      </c>
      <c r="H42" s="42">
        <f t="shared" si="3"/>
        <v>0</v>
      </c>
      <c r="I42" s="43">
        <f t="shared" si="4"/>
        <v>0</v>
      </c>
      <c r="J42" s="89">
        <f t="shared" si="5"/>
        <v>155</v>
      </c>
      <c r="K42" s="650"/>
      <c r="L42" s="650"/>
      <c r="M42" s="650"/>
      <c r="N42" s="650"/>
      <c r="O42" s="105"/>
      <c r="P42" s="105">
        <v>90</v>
      </c>
      <c r="Q42" s="103">
        <v>0</v>
      </c>
      <c r="R42" s="102"/>
      <c r="S42" s="96">
        <v>0</v>
      </c>
      <c r="T42" s="95"/>
      <c r="U42" s="91">
        <v>0</v>
      </c>
      <c r="V42" s="102"/>
      <c r="W42" s="161">
        <v>25</v>
      </c>
      <c r="X42" s="143"/>
      <c r="Y42" s="161">
        <v>40</v>
      </c>
      <c r="Z42" s="95"/>
      <c r="AA42" s="96"/>
      <c r="AB42" s="91"/>
      <c r="AC42" s="92">
        <v>0</v>
      </c>
      <c r="AD42" s="96">
        <v>0</v>
      </c>
      <c r="AE42" s="95"/>
      <c r="AF42" s="103"/>
      <c r="AG42" s="102"/>
      <c r="AH42" s="91"/>
      <c r="AI42" s="237">
        <v>0</v>
      </c>
      <c r="AJ42" s="237">
        <v>0</v>
      </c>
      <c r="AK42" s="133">
        <v>0</v>
      </c>
      <c r="AL42" s="133">
        <v>0</v>
      </c>
      <c r="AM42" s="96"/>
      <c r="AN42" s="95"/>
      <c r="AO42" s="103">
        <v>0</v>
      </c>
      <c r="AP42" s="92"/>
      <c r="AQ42" s="92"/>
    </row>
    <row r="43" spans="1:43" ht="21.75" customHeight="1" x14ac:dyDescent="0.3">
      <c r="A43" s="729" t="s">
        <v>1143</v>
      </c>
      <c r="B43" s="728" t="s">
        <v>1144</v>
      </c>
      <c r="C43" s="728" t="s">
        <v>43</v>
      </c>
      <c r="D43" s="37" t="s">
        <v>72</v>
      </c>
      <c r="E43" s="41">
        <f t="shared" si="0"/>
        <v>40</v>
      </c>
      <c r="F43" s="42">
        <f t="shared" si="1"/>
        <v>25</v>
      </c>
      <c r="G43" s="42">
        <f t="shared" si="2"/>
        <v>25</v>
      </c>
      <c r="H43" s="42">
        <f t="shared" si="3"/>
        <v>19</v>
      </c>
      <c r="I43" s="43">
        <f t="shared" si="4"/>
        <v>15</v>
      </c>
      <c r="J43" s="44">
        <f t="shared" si="5"/>
        <v>124</v>
      </c>
      <c r="K43" s="681">
        <f>(J43+(J44/5))</f>
        <v>141</v>
      </c>
      <c r="L43" s="723"/>
      <c r="M43" s="651">
        <f>K43+(L43*30)</f>
        <v>141</v>
      </c>
      <c r="N43" s="649">
        <f>IF(M43=0,"",RANK(M43,M:M,0))</f>
        <v>51</v>
      </c>
      <c r="O43" s="69"/>
      <c r="P43" s="69">
        <v>0</v>
      </c>
      <c r="Q43" s="63">
        <v>0</v>
      </c>
      <c r="R43" s="59"/>
      <c r="S43" s="54">
        <v>15</v>
      </c>
      <c r="T43" s="53"/>
      <c r="U43" s="47">
        <v>0</v>
      </c>
      <c r="V43" s="59"/>
      <c r="W43" s="155">
        <v>8</v>
      </c>
      <c r="X43" s="122">
        <v>19</v>
      </c>
      <c r="Y43" s="155">
        <v>25</v>
      </c>
      <c r="Z43" s="53"/>
      <c r="AA43" s="54"/>
      <c r="AB43" s="47"/>
      <c r="AC43" s="49">
        <v>40</v>
      </c>
      <c r="AD43" s="54">
        <v>25</v>
      </c>
      <c r="AE43" s="53"/>
      <c r="AF43" s="63"/>
      <c r="AG43" s="59"/>
      <c r="AH43" s="47"/>
      <c r="AI43" s="232">
        <v>0</v>
      </c>
      <c r="AJ43" s="232">
        <v>0</v>
      </c>
      <c r="AK43" s="112">
        <v>0</v>
      </c>
      <c r="AL43" s="112">
        <v>0</v>
      </c>
      <c r="AM43" s="54"/>
      <c r="AN43" s="53"/>
      <c r="AO43" s="63">
        <v>0</v>
      </c>
      <c r="AP43" s="49"/>
      <c r="AQ43" s="49"/>
    </row>
    <row r="44" spans="1:43" ht="21.75" customHeight="1" x14ac:dyDescent="0.3">
      <c r="A44" s="670"/>
      <c r="B44" s="670"/>
      <c r="C44" s="670"/>
      <c r="D44" s="85" t="s">
        <v>103</v>
      </c>
      <c r="E44" s="41">
        <f t="shared" si="0"/>
        <v>60</v>
      </c>
      <c r="F44" s="42">
        <f t="shared" si="1"/>
        <v>25</v>
      </c>
      <c r="G44" s="42">
        <f t="shared" si="2"/>
        <v>0</v>
      </c>
      <c r="H44" s="42">
        <f t="shared" si="3"/>
        <v>0</v>
      </c>
      <c r="I44" s="43">
        <f t="shared" si="4"/>
        <v>0</v>
      </c>
      <c r="J44" s="89">
        <f t="shared" si="5"/>
        <v>85</v>
      </c>
      <c r="K44" s="650"/>
      <c r="L44" s="650"/>
      <c r="M44" s="650"/>
      <c r="N44" s="650"/>
      <c r="O44" s="105"/>
      <c r="P44" s="105">
        <v>0</v>
      </c>
      <c r="Q44" s="103">
        <v>0</v>
      </c>
      <c r="R44" s="102"/>
      <c r="S44" s="96">
        <v>0</v>
      </c>
      <c r="T44" s="95"/>
      <c r="U44" s="91">
        <v>0</v>
      </c>
      <c r="V44" s="102"/>
      <c r="W44" s="161">
        <v>0</v>
      </c>
      <c r="X44" s="143">
        <v>25</v>
      </c>
      <c r="Y44" s="161">
        <v>0</v>
      </c>
      <c r="Z44" s="95"/>
      <c r="AA44" s="96"/>
      <c r="AB44" s="91"/>
      <c r="AC44" s="92">
        <v>60</v>
      </c>
      <c r="AD44" s="96">
        <v>0</v>
      </c>
      <c r="AE44" s="95"/>
      <c r="AF44" s="103"/>
      <c r="AG44" s="102"/>
      <c r="AH44" s="91"/>
      <c r="AI44" s="237">
        <v>0</v>
      </c>
      <c r="AJ44" s="237">
        <v>0</v>
      </c>
      <c r="AK44" s="133">
        <v>0</v>
      </c>
      <c r="AL44" s="133">
        <v>0</v>
      </c>
      <c r="AM44" s="96"/>
      <c r="AN44" s="95"/>
      <c r="AO44" s="103">
        <v>0</v>
      </c>
      <c r="AP44" s="92"/>
      <c r="AQ44" s="92"/>
    </row>
    <row r="45" spans="1:43" ht="21.75" customHeight="1" x14ac:dyDescent="0.3">
      <c r="A45" s="729" t="s">
        <v>1149</v>
      </c>
      <c r="B45" s="728" t="s">
        <v>1150</v>
      </c>
      <c r="C45" s="728" t="s">
        <v>605</v>
      </c>
      <c r="D45" s="37" t="s">
        <v>72</v>
      </c>
      <c r="E45" s="41">
        <f t="shared" si="0"/>
        <v>15</v>
      </c>
      <c r="F45" s="42">
        <f t="shared" si="1"/>
        <v>5</v>
      </c>
      <c r="G45" s="42">
        <f t="shared" si="2"/>
        <v>0</v>
      </c>
      <c r="H45" s="42">
        <f t="shared" si="3"/>
        <v>0</v>
      </c>
      <c r="I45" s="43">
        <f t="shared" si="4"/>
        <v>0</v>
      </c>
      <c r="J45" s="44">
        <f t="shared" si="5"/>
        <v>20</v>
      </c>
      <c r="K45" s="681">
        <f>(J45+(J46/5))</f>
        <v>20</v>
      </c>
      <c r="L45" s="723"/>
      <c r="M45" s="651">
        <f>K45+(L45*30)</f>
        <v>20</v>
      </c>
      <c r="N45" s="649">
        <f>IF(M45=0,"",RANK(M45,M:M,0))</f>
        <v>108</v>
      </c>
      <c r="O45" s="69"/>
      <c r="P45" s="69">
        <v>0</v>
      </c>
      <c r="Q45" s="63">
        <v>0</v>
      </c>
      <c r="R45" s="59"/>
      <c r="S45" s="54">
        <v>0</v>
      </c>
      <c r="T45" s="53"/>
      <c r="U45" s="47">
        <v>0</v>
      </c>
      <c r="V45" s="59"/>
      <c r="W45" s="155">
        <v>0</v>
      </c>
      <c r="X45" s="122"/>
      <c r="Y45" s="155">
        <v>0</v>
      </c>
      <c r="Z45" s="53">
        <v>5</v>
      </c>
      <c r="AA45" s="54">
        <v>15</v>
      </c>
      <c r="AB45" s="47"/>
      <c r="AC45" s="49">
        <v>0</v>
      </c>
      <c r="AD45" s="54">
        <v>0</v>
      </c>
      <c r="AE45" s="53"/>
      <c r="AF45" s="63"/>
      <c r="AG45" s="59"/>
      <c r="AH45" s="47"/>
      <c r="AI45" s="232">
        <v>0</v>
      </c>
      <c r="AJ45" s="232">
        <v>0</v>
      </c>
      <c r="AK45" s="112">
        <v>0</v>
      </c>
      <c r="AL45" s="112">
        <v>0</v>
      </c>
      <c r="AM45" s="54"/>
      <c r="AN45" s="53"/>
      <c r="AO45" s="63">
        <v>0</v>
      </c>
      <c r="AP45" s="49"/>
      <c r="AQ45" s="49"/>
    </row>
    <row r="46" spans="1:43" ht="21.75" customHeight="1" x14ac:dyDescent="0.3">
      <c r="A46" s="670"/>
      <c r="B46" s="670"/>
      <c r="C46" s="670"/>
      <c r="D46" s="85" t="s">
        <v>103</v>
      </c>
      <c r="E46" s="41">
        <f t="shared" si="0"/>
        <v>0</v>
      </c>
      <c r="F46" s="42">
        <f t="shared" si="1"/>
        <v>0</v>
      </c>
      <c r="G46" s="42">
        <f t="shared" si="2"/>
        <v>0</v>
      </c>
      <c r="H46" s="42">
        <f t="shared" si="3"/>
        <v>0</v>
      </c>
      <c r="I46" s="43">
        <f t="shared" si="4"/>
        <v>0</v>
      </c>
      <c r="J46" s="89">
        <f t="shared" si="5"/>
        <v>0</v>
      </c>
      <c r="K46" s="650"/>
      <c r="L46" s="650"/>
      <c r="M46" s="650"/>
      <c r="N46" s="650"/>
      <c r="O46" s="105"/>
      <c r="P46" s="105">
        <v>0</v>
      </c>
      <c r="Q46" s="103">
        <v>0</v>
      </c>
      <c r="R46" s="102"/>
      <c r="S46" s="96">
        <v>0</v>
      </c>
      <c r="T46" s="95"/>
      <c r="U46" s="91">
        <v>0</v>
      </c>
      <c r="V46" s="102"/>
      <c r="W46" s="161">
        <v>0</v>
      </c>
      <c r="X46" s="143"/>
      <c r="Y46" s="161">
        <v>0</v>
      </c>
      <c r="Z46" s="95"/>
      <c r="AA46" s="96"/>
      <c r="AB46" s="91"/>
      <c r="AC46" s="92">
        <v>0</v>
      </c>
      <c r="AD46" s="96">
        <v>0</v>
      </c>
      <c r="AE46" s="95"/>
      <c r="AF46" s="103"/>
      <c r="AG46" s="102"/>
      <c r="AH46" s="91"/>
      <c r="AI46" s="237">
        <v>0</v>
      </c>
      <c r="AJ46" s="237">
        <v>0</v>
      </c>
      <c r="AK46" s="133">
        <v>0</v>
      </c>
      <c r="AL46" s="133">
        <v>0</v>
      </c>
      <c r="AM46" s="96"/>
      <c r="AN46" s="95"/>
      <c r="AO46" s="103">
        <v>0</v>
      </c>
      <c r="AP46" s="92"/>
      <c r="AQ46" s="92"/>
    </row>
    <row r="47" spans="1:43" ht="21.75" customHeight="1" x14ac:dyDescent="0.3">
      <c r="A47" s="729" t="s">
        <v>1153</v>
      </c>
      <c r="B47" s="728" t="s">
        <v>1154</v>
      </c>
      <c r="C47" s="728" t="s">
        <v>280</v>
      </c>
      <c r="D47" s="37" t="s">
        <v>72</v>
      </c>
      <c r="E47" s="41">
        <f t="shared" si="0"/>
        <v>0</v>
      </c>
      <c r="F47" s="42">
        <f t="shared" si="1"/>
        <v>0</v>
      </c>
      <c r="G47" s="42">
        <f t="shared" si="2"/>
        <v>0</v>
      </c>
      <c r="H47" s="42">
        <f t="shared" si="3"/>
        <v>0</v>
      </c>
      <c r="I47" s="43">
        <f t="shared" si="4"/>
        <v>0</v>
      </c>
      <c r="J47" s="44">
        <f t="shared" si="5"/>
        <v>0</v>
      </c>
      <c r="K47" s="681">
        <f>(J47+(J48/5))</f>
        <v>0</v>
      </c>
      <c r="L47" s="723"/>
      <c r="M47" s="651">
        <f>K47+(L47*30)</f>
        <v>0</v>
      </c>
      <c r="N47" s="649" t="str">
        <f>IF(M47=0,"",RANK(M47,M:M,0))</f>
        <v/>
      </c>
      <c r="O47" s="69"/>
      <c r="P47" s="69">
        <v>0</v>
      </c>
      <c r="Q47" s="63">
        <v>0</v>
      </c>
      <c r="R47" s="59"/>
      <c r="S47" s="54">
        <v>0</v>
      </c>
      <c r="T47" s="53"/>
      <c r="U47" s="47">
        <v>0</v>
      </c>
      <c r="V47" s="59"/>
      <c r="W47" s="155">
        <v>0</v>
      </c>
      <c r="X47" s="122"/>
      <c r="Y47" s="155">
        <v>0</v>
      </c>
      <c r="Z47" s="53"/>
      <c r="AA47" s="54"/>
      <c r="AB47" s="47"/>
      <c r="AC47" s="49">
        <v>0</v>
      </c>
      <c r="AD47" s="54">
        <v>0</v>
      </c>
      <c r="AE47" s="53"/>
      <c r="AF47" s="63"/>
      <c r="AG47" s="59"/>
      <c r="AH47" s="47"/>
      <c r="AI47" s="232">
        <v>0</v>
      </c>
      <c r="AJ47" s="232">
        <v>0</v>
      </c>
      <c r="AK47" s="112">
        <v>0</v>
      </c>
      <c r="AL47" s="112">
        <v>0</v>
      </c>
      <c r="AM47" s="54"/>
      <c r="AN47" s="53"/>
      <c r="AO47" s="63">
        <v>0</v>
      </c>
      <c r="AP47" s="49"/>
      <c r="AQ47" s="49"/>
    </row>
    <row r="48" spans="1:43" ht="21.75" customHeight="1" x14ac:dyDescent="0.3">
      <c r="A48" s="670"/>
      <c r="B48" s="670"/>
      <c r="C48" s="670"/>
      <c r="D48" s="85" t="s">
        <v>103</v>
      </c>
      <c r="E48" s="41">
        <f t="shared" si="0"/>
        <v>0</v>
      </c>
      <c r="F48" s="42">
        <f t="shared" si="1"/>
        <v>0</v>
      </c>
      <c r="G48" s="42">
        <f t="shared" si="2"/>
        <v>0</v>
      </c>
      <c r="H48" s="42">
        <f t="shared" si="3"/>
        <v>0</v>
      </c>
      <c r="I48" s="43">
        <f t="shared" si="4"/>
        <v>0</v>
      </c>
      <c r="J48" s="89">
        <f t="shared" si="5"/>
        <v>0</v>
      </c>
      <c r="K48" s="650"/>
      <c r="L48" s="650"/>
      <c r="M48" s="650"/>
      <c r="N48" s="650"/>
      <c r="O48" s="105"/>
      <c r="P48" s="105">
        <v>0</v>
      </c>
      <c r="Q48" s="103">
        <v>0</v>
      </c>
      <c r="R48" s="102"/>
      <c r="S48" s="96">
        <v>0</v>
      </c>
      <c r="T48" s="95"/>
      <c r="U48" s="91">
        <v>0</v>
      </c>
      <c r="V48" s="102"/>
      <c r="W48" s="161">
        <v>0</v>
      </c>
      <c r="X48" s="143"/>
      <c r="Y48" s="161">
        <v>0</v>
      </c>
      <c r="Z48" s="95"/>
      <c r="AA48" s="96"/>
      <c r="AB48" s="91"/>
      <c r="AC48" s="92">
        <v>0</v>
      </c>
      <c r="AD48" s="96">
        <v>0</v>
      </c>
      <c r="AE48" s="95"/>
      <c r="AF48" s="103"/>
      <c r="AG48" s="102"/>
      <c r="AH48" s="91"/>
      <c r="AI48" s="237">
        <v>0</v>
      </c>
      <c r="AJ48" s="237">
        <v>0</v>
      </c>
      <c r="AK48" s="133">
        <v>0</v>
      </c>
      <c r="AL48" s="133">
        <v>0</v>
      </c>
      <c r="AM48" s="96"/>
      <c r="AN48" s="95"/>
      <c r="AO48" s="103">
        <v>0</v>
      </c>
      <c r="AP48" s="92"/>
      <c r="AQ48" s="92"/>
    </row>
    <row r="49" spans="1:43" ht="21.75" customHeight="1" x14ac:dyDescent="0.3">
      <c r="A49" s="729" t="s">
        <v>945</v>
      </c>
      <c r="B49" s="728" t="s">
        <v>946</v>
      </c>
      <c r="C49" s="728" t="s">
        <v>53</v>
      </c>
      <c r="D49" s="37" t="s">
        <v>72</v>
      </c>
      <c r="E49" s="41">
        <f t="shared" si="0"/>
        <v>5</v>
      </c>
      <c r="F49" s="42">
        <f t="shared" si="1"/>
        <v>0</v>
      </c>
      <c r="G49" s="42">
        <f t="shared" si="2"/>
        <v>0</v>
      </c>
      <c r="H49" s="42">
        <f t="shared" si="3"/>
        <v>0</v>
      </c>
      <c r="I49" s="43">
        <f t="shared" si="4"/>
        <v>0</v>
      </c>
      <c r="J49" s="44">
        <f t="shared" si="5"/>
        <v>5</v>
      </c>
      <c r="K49" s="681">
        <f>(J49+(J50/5))</f>
        <v>5</v>
      </c>
      <c r="L49" s="723"/>
      <c r="M49" s="651">
        <f>K49+(L49*30)</f>
        <v>5</v>
      </c>
      <c r="N49" s="649">
        <f>IF(M49=0,"",RANK(M49,M:M,0))</f>
        <v>141</v>
      </c>
      <c r="O49" s="69"/>
      <c r="P49" s="69">
        <v>0</v>
      </c>
      <c r="Q49" s="63">
        <v>0</v>
      </c>
      <c r="R49" s="59"/>
      <c r="S49" s="54">
        <v>0</v>
      </c>
      <c r="T49" s="53"/>
      <c r="U49" s="47">
        <v>0</v>
      </c>
      <c r="V49" s="59"/>
      <c r="W49" s="155">
        <v>0</v>
      </c>
      <c r="X49" s="122"/>
      <c r="Y49" s="155">
        <v>0</v>
      </c>
      <c r="Z49" s="53"/>
      <c r="AA49" s="54"/>
      <c r="AB49" s="47">
        <v>5</v>
      </c>
      <c r="AC49" s="49">
        <v>0</v>
      </c>
      <c r="AD49" s="54">
        <v>0</v>
      </c>
      <c r="AE49" s="53"/>
      <c r="AF49" s="63"/>
      <c r="AG49" s="59"/>
      <c r="AH49" s="47"/>
      <c r="AI49" s="232">
        <v>0</v>
      </c>
      <c r="AJ49" s="232">
        <v>0</v>
      </c>
      <c r="AK49" s="112">
        <v>0</v>
      </c>
      <c r="AL49" s="112">
        <v>0</v>
      </c>
      <c r="AM49" s="54"/>
      <c r="AN49" s="53"/>
      <c r="AO49" s="63">
        <v>0</v>
      </c>
      <c r="AP49" s="49"/>
      <c r="AQ49" s="49"/>
    </row>
    <row r="50" spans="1:43" ht="21.75" customHeight="1" x14ac:dyDescent="0.3">
      <c r="A50" s="670"/>
      <c r="B50" s="670"/>
      <c r="C50" s="670"/>
      <c r="D50" s="85" t="s">
        <v>103</v>
      </c>
      <c r="E50" s="41">
        <f t="shared" si="0"/>
        <v>0</v>
      </c>
      <c r="F50" s="42">
        <f t="shared" si="1"/>
        <v>0</v>
      </c>
      <c r="G50" s="42">
        <f t="shared" si="2"/>
        <v>0</v>
      </c>
      <c r="H50" s="42">
        <f t="shared" si="3"/>
        <v>0</v>
      </c>
      <c r="I50" s="43">
        <f t="shared" si="4"/>
        <v>0</v>
      </c>
      <c r="J50" s="89">
        <f t="shared" si="5"/>
        <v>0</v>
      </c>
      <c r="K50" s="650"/>
      <c r="L50" s="650"/>
      <c r="M50" s="650"/>
      <c r="N50" s="650"/>
      <c r="O50" s="105"/>
      <c r="P50" s="105">
        <v>0</v>
      </c>
      <c r="Q50" s="103">
        <v>0</v>
      </c>
      <c r="R50" s="102"/>
      <c r="S50" s="96">
        <v>0</v>
      </c>
      <c r="T50" s="95"/>
      <c r="U50" s="91">
        <v>0</v>
      </c>
      <c r="V50" s="102"/>
      <c r="W50" s="161">
        <v>0</v>
      </c>
      <c r="X50" s="143"/>
      <c r="Y50" s="161">
        <v>0</v>
      </c>
      <c r="Z50" s="95"/>
      <c r="AA50" s="96"/>
      <c r="AB50" s="91"/>
      <c r="AC50" s="92">
        <v>0</v>
      </c>
      <c r="AD50" s="96">
        <v>0</v>
      </c>
      <c r="AE50" s="95"/>
      <c r="AF50" s="103"/>
      <c r="AG50" s="102"/>
      <c r="AH50" s="91"/>
      <c r="AI50" s="237">
        <v>0</v>
      </c>
      <c r="AJ50" s="237">
        <v>0</v>
      </c>
      <c r="AK50" s="133">
        <v>0</v>
      </c>
      <c r="AL50" s="133">
        <v>0</v>
      </c>
      <c r="AM50" s="96"/>
      <c r="AN50" s="95"/>
      <c r="AO50" s="103">
        <v>0</v>
      </c>
      <c r="AP50" s="92"/>
      <c r="AQ50" s="92"/>
    </row>
    <row r="51" spans="1:43" ht="21.75" customHeight="1" x14ac:dyDescent="0.3">
      <c r="A51" s="729" t="s">
        <v>1163</v>
      </c>
      <c r="B51" s="728" t="s">
        <v>1164</v>
      </c>
      <c r="C51" s="728" t="s">
        <v>1165</v>
      </c>
      <c r="D51" s="37" t="s">
        <v>72</v>
      </c>
      <c r="E51" s="41">
        <f t="shared" si="0"/>
        <v>5</v>
      </c>
      <c r="F51" s="42">
        <f t="shared" si="1"/>
        <v>0</v>
      </c>
      <c r="G51" s="42">
        <f t="shared" si="2"/>
        <v>0</v>
      </c>
      <c r="H51" s="42">
        <f t="shared" si="3"/>
        <v>0</v>
      </c>
      <c r="I51" s="43">
        <f t="shared" si="4"/>
        <v>0</v>
      </c>
      <c r="J51" s="44">
        <f t="shared" si="5"/>
        <v>5</v>
      </c>
      <c r="K51" s="681">
        <f>(J51+(J52/5))</f>
        <v>5</v>
      </c>
      <c r="L51" s="723"/>
      <c r="M51" s="651">
        <f>K51+(L51*30)</f>
        <v>5</v>
      </c>
      <c r="N51" s="649">
        <f>IF(M51=0,"",RANK(M51,M:M,0))</f>
        <v>141</v>
      </c>
      <c r="O51" s="69"/>
      <c r="P51" s="69">
        <v>0</v>
      </c>
      <c r="Q51" s="63">
        <v>0</v>
      </c>
      <c r="R51" s="59"/>
      <c r="S51" s="54">
        <v>0</v>
      </c>
      <c r="T51" s="53"/>
      <c r="U51" s="47">
        <v>0</v>
      </c>
      <c r="V51" s="59"/>
      <c r="W51" s="155">
        <v>0</v>
      </c>
      <c r="X51" s="122"/>
      <c r="Y51" s="155">
        <v>0</v>
      </c>
      <c r="Z51" s="53"/>
      <c r="AA51" s="54"/>
      <c r="AB51" s="47"/>
      <c r="AC51" s="49">
        <v>0</v>
      </c>
      <c r="AD51" s="54">
        <v>0</v>
      </c>
      <c r="AE51" s="53"/>
      <c r="AF51" s="63"/>
      <c r="AG51" s="59">
        <v>5</v>
      </c>
      <c r="AH51" s="47"/>
      <c r="AI51" s="232">
        <v>0</v>
      </c>
      <c r="AJ51" s="232">
        <v>0</v>
      </c>
      <c r="AK51" s="112">
        <v>0</v>
      </c>
      <c r="AL51" s="112">
        <v>0</v>
      </c>
      <c r="AM51" s="54"/>
      <c r="AN51" s="53"/>
      <c r="AO51" s="63">
        <v>0</v>
      </c>
      <c r="AP51" s="49"/>
      <c r="AQ51" s="49"/>
    </row>
    <row r="52" spans="1:43" ht="21.75" customHeight="1" x14ac:dyDescent="0.3">
      <c r="A52" s="670"/>
      <c r="B52" s="670"/>
      <c r="C52" s="670"/>
      <c r="D52" s="85" t="s">
        <v>103</v>
      </c>
      <c r="E52" s="41">
        <f t="shared" si="0"/>
        <v>0</v>
      </c>
      <c r="F52" s="42">
        <f t="shared" si="1"/>
        <v>0</v>
      </c>
      <c r="G52" s="42">
        <f t="shared" si="2"/>
        <v>0</v>
      </c>
      <c r="H52" s="42">
        <f t="shared" si="3"/>
        <v>0</v>
      </c>
      <c r="I52" s="43">
        <f t="shared" si="4"/>
        <v>0</v>
      </c>
      <c r="J52" s="89">
        <f t="shared" si="5"/>
        <v>0</v>
      </c>
      <c r="K52" s="650"/>
      <c r="L52" s="650"/>
      <c r="M52" s="650"/>
      <c r="N52" s="650"/>
      <c r="O52" s="105"/>
      <c r="P52" s="105">
        <v>0</v>
      </c>
      <c r="Q52" s="103">
        <v>0</v>
      </c>
      <c r="R52" s="102"/>
      <c r="S52" s="96">
        <v>0</v>
      </c>
      <c r="T52" s="95"/>
      <c r="U52" s="91">
        <v>0</v>
      </c>
      <c r="V52" s="102"/>
      <c r="W52" s="161">
        <v>0</v>
      </c>
      <c r="X52" s="143"/>
      <c r="Y52" s="161">
        <v>0</v>
      </c>
      <c r="Z52" s="95"/>
      <c r="AA52" s="96"/>
      <c r="AB52" s="91"/>
      <c r="AC52" s="92">
        <v>0</v>
      </c>
      <c r="AD52" s="96">
        <v>0</v>
      </c>
      <c r="AE52" s="95"/>
      <c r="AF52" s="103"/>
      <c r="AG52" s="102"/>
      <c r="AH52" s="91"/>
      <c r="AI52" s="237">
        <v>0</v>
      </c>
      <c r="AJ52" s="237">
        <v>0</v>
      </c>
      <c r="AK52" s="133">
        <v>0</v>
      </c>
      <c r="AL52" s="133">
        <v>0</v>
      </c>
      <c r="AM52" s="96"/>
      <c r="AN52" s="95"/>
      <c r="AO52" s="103">
        <v>0</v>
      </c>
      <c r="AP52" s="92"/>
      <c r="AQ52" s="92"/>
    </row>
    <row r="53" spans="1:43" ht="21.75" customHeight="1" x14ac:dyDescent="0.3">
      <c r="A53" s="729" t="s">
        <v>977</v>
      </c>
      <c r="B53" s="728" t="s">
        <v>978</v>
      </c>
      <c r="C53" s="728" t="s">
        <v>979</v>
      </c>
      <c r="D53" s="37" t="s">
        <v>72</v>
      </c>
      <c r="E53" s="41">
        <f t="shared" si="0"/>
        <v>15</v>
      </c>
      <c r="F53" s="42">
        <f t="shared" si="1"/>
        <v>0</v>
      </c>
      <c r="G53" s="42">
        <f t="shared" si="2"/>
        <v>0</v>
      </c>
      <c r="H53" s="42">
        <f t="shared" si="3"/>
        <v>0</v>
      </c>
      <c r="I53" s="43">
        <f t="shared" si="4"/>
        <v>0</v>
      </c>
      <c r="J53" s="44">
        <f t="shared" si="5"/>
        <v>15</v>
      </c>
      <c r="K53" s="681">
        <f>(J53+(J54/5))</f>
        <v>15</v>
      </c>
      <c r="L53" s="723"/>
      <c r="M53" s="651">
        <f>K53+(L53*30)</f>
        <v>15</v>
      </c>
      <c r="N53" s="649">
        <f>IF(M53=0,"",RANK(M53,M:M,0))</f>
        <v>119</v>
      </c>
      <c r="O53" s="69"/>
      <c r="P53" s="69">
        <v>0</v>
      </c>
      <c r="Q53" s="63">
        <v>0</v>
      </c>
      <c r="R53" s="59"/>
      <c r="S53" s="54">
        <v>0</v>
      </c>
      <c r="T53" s="53"/>
      <c r="U53" s="47">
        <v>0</v>
      </c>
      <c r="V53" s="59"/>
      <c r="W53" s="155">
        <v>0</v>
      </c>
      <c r="X53" s="122"/>
      <c r="Y53" s="155">
        <v>0</v>
      </c>
      <c r="Z53" s="53"/>
      <c r="AA53" s="54"/>
      <c r="AB53" s="47"/>
      <c r="AC53" s="49">
        <v>0</v>
      </c>
      <c r="AD53" s="54">
        <v>0</v>
      </c>
      <c r="AE53" s="53"/>
      <c r="AF53" s="63"/>
      <c r="AG53" s="59"/>
      <c r="AH53" s="47"/>
      <c r="AI53" s="232">
        <v>0</v>
      </c>
      <c r="AJ53" s="232">
        <v>0</v>
      </c>
      <c r="AK53" s="112">
        <v>0</v>
      </c>
      <c r="AL53" s="112">
        <v>0</v>
      </c>
      <c r="AM53" s="54"/>
      <c r="AN53" s="53">
        <v>15</v>
      </c>
      <c r="AO53" s="63">
        <v>0</v>
      </c>
      <c r="AP53" s="49"/>
      <c r="AQ53" s="49"/>
    </row>
    <row r="54" spans="1:43" ht="21.75" customHeight="1" x14ac:dyDescent="0.3">
      <c r="A54" s="670"/>
      <c r="B54" s="670"/>
      <c r="C54" s="670"/>
      <c r="D54" s="85" t="s">
        <v>103</v>
      </c>
      <c r="E54" s="41">
        <f t="shared" si="0"/>
        <v>0</v>
      </c>
      <c r="F54" s="42">
        <f t="shared" si="1"/>
        <v>0</v>
      </c>
      <c r="G54" s="42">
        <f t="shared" si="2"/>
        <v>0</v>
      </c>
      <c r="H54" s="42">
        <f t="shared" si="3"/>
        <v>0</v>
      </c>
      <c r="I54" s="43">
        <f t="shared" si="4"/>
        <v>0</v>
      </c>
      <c r="J54" s="89">
        <f t="shared" si="5"/>
        <v>0</v>
      </c>
      <c r="K54" s="650"/>
      <c r="L54" s="650"/>
      <c r="M54" s="650"/>
      <c r="N54" s="650"/>
      <c r="O54" s="105"/>
      <c r="P54" s="105">
        <v>0</v>
      </c>
      <c r="Q54" s="103">
        <v>0</v>
      </c>
      <c r="R54" s="102"/>
      <c r="S54" s="96">
        <v>0</v>
      </c>
      <c r="T54" s="95"/>
      <c r="U54" s="91">
        <v>0</v>
      </c>
      <c r="V54" s="102"/>
      <c r="W54" s="161">
        <v>0</v>
      </c>
      <c r="X54" s="143"/>
      <c r="Y54" s="161">
        <v>0</v>
      </c>
      <c r="Z54" s="95"/>
      <c r="AA54" s="96"/>
      <c r="AB54" s="91"/>
      <c r="AC54" s="92">
        <v>0</v>
      </c>
      <c r="AD54" s="96">
        <v>0</v>
      </c>
      <c r="AE54" s="95"/>
      <c r="AF54" s="103"/>
      <c r="AG54" s="102"/>
      <c r="AH54" s="91"/>
      <c r="AI54" s="237">
        <v>0</v>
      </c>
      <c r="AJ54" s="237">
        <v>0</v>
      </c>
      <c r="AK54" s="133">
        <v>0</v>
      </c>
      <c r="AL54" s="133">
        <v>0</v>
      </c>
      <c r="AM54" s="96"/>
      <c r="AN54" s="95"/>
      <c r="AO54" s="103">
        <v>0</v>
      </c>
      <c r="AP54" s="92"/>
      <c r="AQ54" s="92"/>
    </row>
    <row r="55" spans="1:43" ht="21.75" customHeight="1" x14ac:dyDescent="0.3">
      <c r="A55" s="729" t="s">
        <v>984</v>
      </c>
      <c r="B55" s="728" t="s">
        <v>985</v>
      </c>
      <c r="C55" s="728" t="s">
        <v>138</v>
      </c>
      <c r="D55" s="37" t="s">
        <v>72</v>
      </c>
      <c r="E55" s="41">
        <f t="shared" si="0"/>
        <v>100</v>
      </c>
      <c r="F55" s="42">
        <f t="shared" si="1"/>
        <v>100</v>
      </c>
      <c r="G55" s="42">
        <f t="shared" si="2"/>
        <v>25</v>
      </c>
      <c r="H55" s="42">
        <f t="shared" si="3"/>
        <v>15</v>
      </c>
      <c r="I55" s="43">
        <f t="shared" si="4"/>
        <v>8</v>
      </c>
      <c r="J55" s="44">
        <f t="shared" si="5"/>
        <v>248</v>
      </c>
      <c r="K55" s="681">
        <f>(J55+(J56/5))</f>
        <v>298</v>
      </c>
      <c r="L55" s="723"/>
      <c r="M55" s="651">
        <f>K55+(L55*30)</f>
        <v>298</v>
      </c>
      <c r="N55" s="649">
        <f>IF(M55=0,"",RANK(M55,M:M,0))</f>
        <v>35</v>
      </c>
      <c r="O55" s="69"/>
      <c r="P55" s="69">
        <v>0</v>
      </c>
      <c r="Q55" s="63">
        <v>0</v>
      </c>
      <c r="R55" s="59"/>
      <c r="S55" s="54">
        <v>0</v>
      </c>
      <c r="T55" s="53"/>
      <c r="U55" s="47">
        <v>8</v>
      </c>
      <c r="V55" s="59"/>
      <c r="W55" s="155">
        <v>0</v>
      </c>
      <c r="X55" s="122"/>
      <c r="Y55" s="155">
        <v>100</v>
      </c>
      <c r="Z55" s="53">
        <v>25</v>
      </c>
      <c r="AA55" s="54"/>
      <c r="AB55" s="47">
        <v>15</v>
      </c>
      <c r="AC55" s="49">
        <v>100</v>
      </c>
      <c r="AD55" s="54">
        <v>0</v>
      </c>
      <c r="AE55" s="53"/>
      <c r="AF55" s="63"/>
      <c r="AG55" s="59"/>
      <c r="AH55" s="47"/>
      <c r="AI55" s="232">
        <v>0</v>
      </c>
      <c r="AJ55" s="232">
        <v>0</v>
      </c>
      <c r="AK55" s="112">
        <v>0</v>
      </c>
      <c r="AL55" s="112">
        <v>0</v>
      </c>
      <c r="AM55" s="54"/>
      <c r="AN55" s="53"/>
      <c r="AO55" s="63">
        <v>100</v>
      </c>
      <c r="AP55" s="49"/>
      <c r="AQ55" s="49"/>
    </row>
    <row r="56" spans="1:43" ht="21.75" customHeight="1" x14ac:dyDescent="0.3">
      <c r="A56" s="670"/>
      <c r="B56" s="670"/>
      <c r="C56" s="670"/>
      <c r="D56" s="85" t="s">
        <v>103</v>
      </c>
      <c r="E56" s="41">
        <f t="shared" si="0"/>
        <v>150</v>
      </c>
      <c r="F56" s="42">
        <f t="shared" si="1"/>
        <v>100</v>
      </c>
      <c r="G56" s="42">
        <f t="shared" si="2"/>
        <v>0</v>
      </c>
      <c r="H56" s="42">
        <f t="shared" si="3"/>
        <v>0</v>
      </c>
      <c r="I56" s="43">
        <f t="shared" si="4"/>
        <v>0</v>
      </c>
      <c r="J56" s="89">
        <f t="shared" si="5"/>
        <v>250</v>
      </c>
      <c r="K56" s="670"/>
      <c r="L56" s="670"/>
      <c r="M56" s="670"/>
      <c r="N56" s="670"/>
      <c r="O56" s="105"/>
      <c r="P56" s="105">
        <v>0</v>
      </c>
      <c r="Q56" s="103">
        <v>0</v>
      </c>
      <c r="R56" s="102"/>
      <c r="S56" s="96">
        <v>0</v>
      </c>
      <c r="T56" s="95"/>
      <c r="U56" s="91">
        <v>0</v>
      </c>
      <c r="V56" s="102"/>
      <c r="W56" s="161">
        <v>0</v>
      </c>
      <c r="X56" s="143"/>
      <c r="Y56" s="161">
        <v>150</v>
      </c>
      <c r="Z56" s="95"/>
      <c r="AA56" s="96"/>
      <c r="AB56" s="91"/>
      <c r="AC56" s="92">
        <v>100</v>
      </c>
      <c r="AD56" s="96">
        <v>0</v>
      </c>
      <c r="AE56" s="95"/>
      <c r="AF56" s="103"/>
      <c r="AG56" s="102"/>
      <c r="AH56" s="91"/>
      <c r="AI56" s="237">
        <v>0</v>
      </c>
      <c r="AJ56" s="237">
        <v>0</v>
      </c>
      <c r="AK56" s="133">
        <v>0</v>
      </c>
      <c r="AL56" s="133">
        <v>0</v>
      </c>
      <c r="AM56" s="96"/>
      <c r="AN56" s="95"/>
      <c r="AO56" s="103">
        <v>0</v>
      </c>
      <c r="AP56" s="92"/>
      <c r="AQ56" s="92"/>
    </row>
    <row r="57" spans="1:43" ht="21.75" customHeight="1" x14ac:dyDescent="0.3">
      <c r="A57" s="729" t="s">
        <v>276</v>
      </c>
      <c r="B57" s="728" t="s">
        <v>277</v>
      </c>
      <c r="C57" s="728" t="s">
        <v>1181</v>
      </c>
      <c r="D57" s="37" t="s">
        <v>72</v>
      </c>
      <c r="E57" s="41">
        <f t="shared" si="0"/>
        <v>5</v>
      </c>
      <c r="F57" s="42">
        <f t="shared" si="1"/>
        <v>0</v>
      </c>
      <c r="G57" s="42">
        <f t="shared" si="2"/>
        <v>0</v>
      </c>
      <c r="H57" s="42">
        <f t="shared" si="3"/>
        <v>0</v>
      </c>
      <c r="I57" s="43">
        <f t="shared" si="4"/>
        <v>0</v>
      </c>
      <c r="J57" s="44">
        <f t="shared" si="5"/>
        <v>5</v>
      </c>
      <c r="K57" s="681">
        <f>(J57+(J58/5))</f>
        <v>5</v>
      </c>
      <c r="L57" s="723"/>
      <c r="M57" s="651">
        <f>K57+(L57*30)</f>
        <v>5</v>
      </c>
      <c r="N57" s="649">
        <f>IF(M57=0,"",RANK(M57,M:M,0))</f>
        <v>141</v>
      </c>
      <c r="O57" s="69"/>
      <c r="P57" s="69">
        <v>0</v>
      </c>
      <c r="Q57" s="63">
        <v>0</v>
      </c>
      <c r="R57" s="59"/>
      <c r="S57" s="54">
        <v>0</v>
      </c>
      <c r="T57" s="53"/>
      <c r="U57" s="47">
        <v>0</v>
      </c>
      <c r="V57" s="59"/>
      <c r="W57" s="155">
        <v>0</v>
      </c>
      <c r="X57" s="122"/>
      <c r="Y57" s="155">
        <v>0</v>
      </c>
      <c r="Z57" s="53"/>
      <c r="AA57" s="54"/>
      <c r="AB57" s="47"/>
      <c r="AC57" s="49">
        <v>0</v>
      </c>
      <c r="AD57" s="54">
        <v>0</v>
      </c>
      <c r="AE57" s="53">
        <v>5</v>
      </c>
      <c r="AF57" s="63"/>
      <c r="AG57" s="59"/>
      <c r="AH57" s="47"/>
      <c r="AI57" s="232">
        <v>0</v>
      </c>
      <c r="AJ57" s="232">
        <v>0</v>
      </c>
      <c r="AK57" s="112">
        <v>0</v>
      </c>
      <c r="AL57" s="112">
        <v>0</v>
      </c>
      <c r="AM57" s="54"/>
      <c r="AN57" s="53"/>
      <c r="AO57" s="63">
        <v>0</v>
      </c>
      <c r="AP57" s="49"/>
      <c r="AQ57" s="49"/>
    </row>
    <row r="58" spans="1:43" ht="21.75" customHeight="1" x14ac:dyDescent="0.3">
      <c r="A58" s="670"/>
      <c r="B58" s="670"/>
      <c r="C58" s="670"/>
      <c r="D58" s="85" t="s">
        <v>103</v>
      </c>
      <c r="E58" s="41">
        <f t="shared" si="0"/>
        <v>0</v>
      </c>
      <c r="F58" s="42">
        <f t="shared" si="1"/>
        <v>0</v>
      </c>
      <c r="G58" s="42">
        <f t="shared" si="2"/>
        <v>0</v>
      </c>
      <c r="H58" s="42">
        <f t="shared" si="3"/>
        <v>0</v>
      </c>
      <c r="I58" s="43">
        <f t="shared" si="4"/>
        <v>0</v>
      </c>
      <c r="J58" s="89">
        <f t="shared" si="5"/>
        <v>0</v>
      </c>
      <c r="K58" s="650"/>
      <c r="L58" s="650"/>
      <c r="M58" s="650"/>
      <c r="N58" s="650"/>
      <c r="O58" s="105"/>
      <c r="P58" s="105">
        <v>0</v>
      </c>
      <c r="Q58" s="103">
        <v>0</v>
      </c>
      <c r="R58" s="102"/>
      <c r="S58" s="96">
        <v>0</v>
      </c>
      <c r="T58" s="95"/>
      <c r="U58" s="91">
        <v>0</v>
      </c>
      <c r="V58" s="102"/>
      <c r="W58" s="161">
        <v>0</v>
      </c>
      <c r="X58" s="143"/>
      <c r="Y58" s="161">
        <v>0</v>
      </c>
      <c r="Z58" s="95"/>
      <c r="AA58" s="96"/>
      <c r="AB58" s="91"/>
      <c r="AC58" s="92">
        <v>0</v>
      </c>
      <c r="AD58" s="96">
        <v>0</v>
      </c>
      <c r="AE58" s="95"/>
      <c r="AF58" s="103"/>
      <c r="AG58" s="102"/>
      <c r="AH58" s="91"/>
      <c r="AI58" s="237">
        <v>0</v>
      </c>
      <c r="AJ58" s="237">
        <v>0</v>
      </c>
      <c r="AK58" s="133">
        <v>0</v>
      </c>
      <c r="AL58" s="133">
        <v>0</v>
      </c>
      <c r="AM58" s="96"/>
      <c r="AN58" s="95"/>
      <c r="AO58" s="103">
        <v>0</v>
      </c>
      <c r="AP58" s="92"/>
      <c r="AQ58" s="92"/>
    </row>
    <row r="59" spans="1:43" ht="21.75" customHeight="1" x14ac:dyDescent="0.3">
      <c r="A59" s="729" t="s">
        <v>1184</v>
      </c>
      <c r="B59" s="728" t="s">
        <v>1185</v>
      </c>
      <c r="C59" s="728" t="s">
        <v>113</v>
      </c>
      <c r="D59" s="37" t="s">
        <v>72</v>
      </c>
      <c r="E59" s="41">
        <f t="shared" si="0"/>
        <v>60</v>
      </c>
      <c r="F59" s="42">
        <f t="shared" si="1"/>
        <v>60</v>
      </c>
      <c r="G59" s="42">
        <f t="shared" si="2"/>
        <v>40</v>
      </c>
      <c r="H59" s="42">
        <f t="shared" si="3"/>
        <v>40</v>
      </c>
      <c r="I59" s="43">
        <f t="shared" si="4"/>
        <v>40</v>
      </c>
      <c r="J59" s="44">
        <f t="shared" si="5"/>
        <v>240</v>
      </c>
      <c r="K59" s="681">
        <f>(J59+(J60/5))</f>
        <v>289</v>
      </c>
      <c r="L59" s="723"/>
      <c r="M59" s="651">
        <f>K59+(L59*30)</f>
        <v>289</v>
      </c>
      <c r="N59" s="649">
        <f>IF(M59=0,"",RANK(M59,M:M,0))</f>
        <v>36</v>
      </c>
      <c r="O59" s="69"/>
      <c r="P59" s="69">
        <v>10</v>
      </c>
      <c r="Q59" s="63">
        <v>0</v>
      </c>
      <c r="R59" s="59"/>
      <c r="S59" s="54">
        <v>0</v>
      </c>
      <c r="T59" s="53">
        <v>15</v>
      </c>
      <c r="U59" s="47">
        <v>60</v>
      </c>
      <c r="V59" s="59">
        <v>15</v>
      </c>
      <c r="W59" s="155">
        <v>40</v>
      </c>
      <c r="X59" s="122"/>
      <c r="Y59" s="155">
        <v>60</v>
      </c>
      <c r="Z59" s="53">
        <v>15</v>
      </c>
      <c r="AA59" s="54">
        <v>25</v>
      </c>
      <c r="AB59" s="47">
        <v>5</v>
      </c>
      <c r="AC59" s="49">
        <v>40</v>
      </c>
      <c r="AD59" s="54">
        <v>0</v>
      </c>
      <c r="AE59" s="53">
        <v>25</v>
      </c>
      <c r="AF59" s="63"/>
      <c r="AG59" s="59"/>
      <c r="AH59" s="47"/>
      <c r="AI59" s="232">
        <v>0</v>
      </c>
      <c r="AJ59" s="232">
        <v>0</v>
      </c>
      <c r="AK59" s="112">
        <v>40</v>
      </c>
      <c r="AL59" s="112">
        <v>16</v>
      </c>
      <c r="AM59" s="54">
        <v>40</v>
      </c>
      <c r="AN59" s="53"/>
      <c r="AO59" s="63">
        <v>0</v>
      </c>
      <c r="AP59" s="49"/>
      <c r="AQ59" s="49"/>
    </row>
    <row r="60" spans="1:43" ht="21.75" customHeight="1" x14ac:dyDescent="0.3">
      <c r="A60" s="670"/>
      <c r="B60" s="670"/>
      <c r="C60" s="670"/>
      <c r="D60" s="85" t="s">
        <v>103</v>
      </c>
      <c r="E60" s="41">
        <f t="shared" si="0"/>
        <v>90</v>
      </c>
      <c r="F60" s="42">
        <f t="shared" si="1"/>
        <v>60</v>
      </c>
      <c r="G60" s="42">
        <f t="shared" si="2"/>
        <v>40</v>
      </c>
      <c r="H60" s="42">
        <f t="shared" si="3"/>
        <v>30</v>
      </c>
      <c r="I60" s="43">
        <f t="shared" si="4"/>
        <v>25</v>
      </c>
      <c r="J60" s="89">
        <f t="shared" si="5"/>
        <v>245</v>
      </c>
      <c r="K60" s="650"/>
      <c r="L60" s="650"/>
      <c r="M60" s="650"/>
      <c r="N60" s="650"/>
      <c r="O60" s="105"/>
      <c r="P60" s="105">
        <v>30</v>
      </c>
      <c r="Q60" s="103">
        <v>0</v>
      </c>
      <c r="R60" s="102"/>
      <c r="S60" s="96">
        <v>0</v>
      </c>
      <c r="T60" s="95"/>
      <c r="U60" s="91">
        <v>0</v>
      </c>
      <c r="V60" s="102"/>
      <c r="W60" s="161">
        <v>90</v>
      </c>
      <c r="X60" s="143"/>
      <c r="Y60" s="161">
        <v>40</v>
      </c>
      <c r="Z60" s="95"/>
      <c r="AA60" s="96"/>
      <c r="AB60" s="91"/>
      <c r="AC60" s="92">
        <v>60</v>
      </c>
      <c r="AD60" s="96">
        <v>0</v>
      </c>
      <c r="AE60" s="95"/>
      <c r="AF60" s="103"/>
      <c r="AG60" s="102"/>
      <c r="AH60" s="91"/>
      <c r="AI60" s="237">
        <v>0</v>
      </c>
      <c r="AJ60" s="237">
        <v>0</v>
      </c>
      <c r="AK60" s="133">
        <v>25</v>
      </c>
      <c r="AL60" s="133">
        <v>0</v>
      </c>
      <c r="AM60" s="96"/>
      <c r="AN60" s="95"/>
      <c r="AO60" s="103">
        <v>0</v>
      </c>
      <c r="AP60" s="92"/>
      <c r="AQ60" s="92"/>
    </row>
    <row r="61" spans="1:43" ht="21.75" customHeight="1" x14ac:dyDescent="0.3">
      <c r="A61" s="729" t="s">
        <v>1001</v>
      </c>
      <c r="B61" s="728" t="s">
        <v>1003</v>
      </c>
      <c r="C61" s="728" t="s">
        <v>53</v>
      </c>
      <c r="D61" s="37" t="s">
        <v>72</v>
      </c>
      <c r="E61" s="41">
        <f t="shared" si="0"/>
        <v>0</v>
      </c>
      <c r="F61" s="42">
        <f t="shared" si="1"/>
        <v>0</v>
      </c>
      <c r="G61" s="42">
        <f t="shared" si="2"/>
        <v>0</v>
      </c>
      <c r="H61" s="42">
        <f t="shared" si="3"/>
        <v>0</v>
      </c>
      <c r="I61" s="43">
        <f t="shared" si="4"/>
        <v>0</v>
      </c>
      <c r="J61" s="44">
        <f t="shared" si="5"/>
        <v>0</v>
      </c>
      <c r="K61" s="681">
        <f>(J61+(J62/5))</f>
        <v>0</v>
      </c>
      <c r="L61" s="723"/>
      <c r="M61" s="651">
        <f>K61+(L61*30)</f>
        <v>0</v>
      </c>
      <c r="N61" s="649" t="str">
        <f>IF(M61=0,"",RANK(M61,M:M,0))</f>
        <v/>
      </c>
      <c r="O61" s="69"/>
      <c r="P61" s="69">
        <v>0</v>
      </c>
      <c r="Q61" s="63">
        <v>0</v>
      </c>
      <c r="R61" s="59"/>
      <c r="S61" s="54">
        <v>0</v>
      </c>
      <c r="T61" s="53"/>
      <c r="U61" s="47">
        <v>0</v>
      </c>
      <c r="V61" s="59"/>
      <c r="W61" s="155">
        <v>0</v>
      </c>
      <c r="X61" s="122"/>
      <c r="Y61" s="155">
        <v>0</v>
      </c>
      <c r="Z61" s="53"/>
      <c r="AA61" s="54"/>
      <c r="AB61" s="47"/>
      <c r="AC61" s="49">
        <v>0</v>
      </c>
      <c r="AD61" s="54">
        <v>0</v>
      </c>
      <c r="AE61" s="53"/>
      <c r="AF61" s="63"/>
      <c r="AG61" s="59"/>
      <c r="AH61" s="47"/>
      <c r="AI61" s="232">
        <v>0</v>
      </c>
      <c r="AJ61" s="232">
        <v>0</v>
      </c>
      <c r="AK61" s="112">
        <v>0</v>
      </c>
      <c r="AL61" s="112">
        <v>0</v>
      </c>
      <c r="AM61" s="54"/>
      <c r="AN61" s="53"/>
      <c r="AO61" s="63">
        <v>0</v>
      </c>
      <c r="AP61" s="49"/>
      <c r="AQ61" s="49"/>
    </row>
    <row r="62" spans="1:43" ht="21.75" customHeight="1" x14ac:dyDescent="0.3">
      <c r="A62" s="670"/>
      <c r="B62" s="670"/>
      <c r="C62" s="670"/>
      <c r="D62" s="85" t="s">
        <v>103</v>
      </c>
      <c r="E62" s="41">
        <f t="shared" si="0"/>
        <v>0</v>
      </c>
      <c r="F62" s="42">
        <f t="shared" si="1"/>
        <v>0</v>
      </c>
      <c r="G62" s="42">
        <f t="shared" si="2"/>
        <v>0</v>
      </c>
      <c r="H62" s="42">
        <f t="shared" si="3"/>
        <v>0</v>
      </c>
      <c r="I62" s="43">
        <f t="shared" si="4"/>
        <v>0</v>
      </c>
      <c r="J62" s="89">
        <f t="shared" si="5"/>
        <v>0</v>
      </c>
      <c r="K62" s="650"/>
      <c r="L62" s="650"/>
      <c r="M62" s="650"/>
      <c r="N62" s="650"/>
      <c r="O62" s="105"/>
      <c r="P62" s="105">
        <v>0</v>
      </c>
      <c r="Q62" s="103">
        <v>0</v>
      </c>
      <c r="R62" s="102"/>
      <c r="S62" s="96">
        <v>0</v>
      </c>
      <c r="T62" s="95"/>
      <c r="U62" s="91">
        <v>0</v>
      </c>
      <c r="V62" s="102"/>
      <c r="W62" s="161">
        <v>0</v>
      </c>
      <c r="X62" s="143"/>
      <c r="Y62" s="161">
        <v>0</v>
      </c>
      <c r="Z62" s="95"/>
      <c r="AA62" s="96"/>
      <c r="AB62" s="91"/>
      <c r="AC62" s="92">
        <v>0</v>
      </c>
      <c r="AD62" s="96">
        <v>0</v>
      </c>
      <c r="AE62" s="95"/>
      <c r="AF62" s="103"/>
      <c r="AG62" s="102"/>
      <c r="AH62" s="91"/>
      <c r="AI62" s="237">
        <v>0</v>
      </c>
      <c r="AJ62" s="237">
        <v>0</v>
      </c>
      <c r="AK62" s="133">
        <v>0</v>
      </c>
      <c r="AL62" s="133">
        <v>0</v>
      </c>
      <c r="AM62" s="96"/>
      <c r="AN62" s="95"/>
      <c r="AO62" s="103">
        <v>0</v>
      </c>
      <c r="AP62" s="92"/>
      <c r="AQ62" s="92"/>
    </row>
    <row r="63" spans="1:43" ht="21.75" customHeight="1" x14ac:dyDescent="0.3">
      <c r="A63" s="729" t="s">
        <v>1189</v>
      </c>
      <c r="B63" s="728" t="s">
        <v>1190</v>
      </c>
      <c r="C63" s="728" t="s">
        <v>1191</v>
      </c>
      <c r="D63" s="37" t="s">
        <v>72</v>
      </c>
      <c r="E63" s="41">
        <f t="shared" si="0"/>
        <v>0</v>
      </c>
      <c r="F63" s="42">
        <f t="shared" si="1"/>
        <v>0</v>
      </c>
      <c r="G63" s="42">
        <f t="shared" si="2"/>
        <v>0</v>
      </c>
      <c r="H63" s="42">
        <f t="shared" si="3"/>
        <v>0</v>
      </c>
      <c r="I63" s="43">
        <f t="shared" si="4"/>
        <v>0</v>
      </c>
      <c r="J63" s="44">
        <f t="shared" si="5"/>
        <v>0</v>
      </c>
      <c r="K63" s="681">
        <f>(J63+(J64/5))</f>
        <v>0</v>
      </c>
      <c r="L63" s="723"/>
      <c r="M63" s="651">
        <f>K63+(L63*30)</f>
        <v>0</v>
      </c>
      <c r="N63" s="649" t="str">
        <f>IF(M63=0,"",RANK(M63,M:M,0))</f>
        <v/>
      </c>
      <c r="O63" s="69"/>
      <c r="P63" s="69">
        <v>0</v>
      </c>
      <c r="Q63" s="63">
        <v>0</v>
      </c>
      <c r="R63" s="59"/>
      <c r="S63" s="54">
        <v>0</v>
      </c>
      <c r="T63" s="53"/>
      <c r="U63" s="47">
        <v>0</v>
      </c>
      <c r="V63" s="59"/>
      <c r="W63" s="155">
        <v>0</v>
      </c>
      <c r="X63" s="122"/>
      <c r="Y63" s="155">
        <v>0</v>
      </c>
      <c r="Z63" s="53"/>
      <c r="AA63" s="54"/>
      <c r="AB63" s="47"/>
      <c r="AC63" s="49">
        <v>0</v>
      </c>
      <c r="AD63" s="54">
        <v>0</v>
      </c>
      <c r="AE63" s="53"/>
      <c r="AF63" s="63"/>
      <c r="AG63" s="59"/>
      <c r="AH63" s="47"/>
      <c r="AI63" s="232">
        <v>0</v>
      </c>
      <c r="AJ63" s="232">
        <v>0</v>
      </c>
      <c r="AK63" s="112">
        <v>0</v>
      </c>
      <c r="AL63" s="112">
        <v>0</v>
      </c>
      <c r="AM63" s="54"/>
      <c r="AN63" s="53"/>
      <c r="AO63" s="63">
        <v>0</v>
      </c>
      <c r="AP63" s="49"/>
      <c r="AQ63" s="49"/>
    </row>
    <row r="64" spans="1:43" ht="21.75" customHeight="1" x14ac:dyDescent="0.3">
      <c r="A64" s="670"/>
      <c r="B64" s="670"/>
      <c r="C64" s="670"/>
      <c r="D64" s="85" t="s">
        <v>103</v>
      </c>
      <c r="E64" s="41">
        <f t="shared" si="0"/>
        <v>0</v>
      </c>
      <c r="F64" s="42">
        <f t="shared" si="1"/>
        <v>0</v>
      </c>
      <c r="G64" s="42">
        <f t="shared" si="2"/>
        <v>0</v>
      </c>
      <c r="H64" s="42">
        <f t="shared" si="3"/>
        <v>0</v>
      </c>
      <c r="I64" s="43">
        <f t="shared" si="4"/>
        <v>0</v>
      </c>
      <c r="J64" s="89">
        <f t="shared" si="5"/>
        <v>0</v>
      </c>
      <c r="K64" s="650"/>
      <c r="L64" s="650"/>
      <c r="M64" s="650"/>
      <c r="N64" s="650"/>
      <c r="O64" s="105"/>
      <c r="P64" s="105">
        <v>0</v>
      </c>
      <c r="Q64" s="103">
        <v>0</v>
      </c>
      <c r="R64" s="102"/>
      <c r="S64" s="96">
        <v>0</v>
      </c>
      <c r="T64" s="95"/>
      <c r="U64" s="91">
        <v>0</v>
      </c>
      <c r="V64" s="102"/>
      <c r="W64" s="161">
        <v>0</v>
      </c>
      <c r="X64" s="143"/>
      <c r="Y64" s="161">
        <v>0</v>
      </c>
      <c r="Z64" s="95"/>
      <c r="AA64" s="96"/>
      <c r="AB64" s="91"/>
      <c r="AC64" s="92">
        <v>0</v>
      </c>
      <c r="AD64" s="96">
        <v>0</v>
      </c>
      <c r="AE64" s="95"/>
      <c r="AF64" s="103"/>
      <c r="AG64" s="102"/>
      <c r="AH64" s="91"/>
      <c r="AI64" s="237">
        <v>0</v>
      </c>
      <c r="AJ64" s="237">
        <v>0</v>
      </c>
      <c r="AK64" s="133">
        <v>0</v>
      </c>
      <c r="AL64" s="133">
        <v>0</v>
      </c>
      <c r="AM64" s="96"/>
      <c r="AN64" s="95"/>
      <c r="AO64" s="103">
        <v>0</v>
      </c>
      <c r="AP64" s="92"/>
      <c r="AQ64" s="92"/>
    </row>
    <row r="65" spans="1:43" ht="21.75" customHeight="1" x14ac:dyDescent="0.3">
      <c r="A65" s="729" t="s">
        <v>1194</v>
      </c>
      <c r="B65" s="728" t="s">
        <v>1195</v>
      </c>
      <c r="C65" s="728" t="s">
        <v>131</v>
      </c>
      <c r="D65" s="37" t="s">
        <v>72</v>
      </c>
      <c r="E65" s="41">
        <f t="shared" si="0"/>
        <v>0</v>
      </c>
      <c r="F65" s="42">
        <f t="shared" si="1"/>
        <v>0</v>
      </c>
      <c r="G65" s="42">
        <f t="shared" si="2"/>
        <v>0</v>
      </c>
      <c r="H65" s="42">
        <f t="shared" si="3"/>
        <v>0</v>
      </c>
      <c r="I65" s="43">
        <f t="shared" si="4"/>
        <v>0</v>
      </c>
      <c r="J65" s="44">
        <f t="shared" si="5"/>
        <v>0</v>
      </c>
      <c r="K65" s="681">
        <f>(J65+(J66/5))</f>
        <v>2.4</v>
      </c>
      <c r="L65" s="723"/>
      <c r="M65" s="651">
        <f>K65+(L65*30)</f>
        <v>2.4</v>
      </c>
      <c r="N65" s="649">
        <f>IF(M65=0,"",RANK(M65,M:M,0))</f>
        <v>153</v>
      </c>
      <c r="O65" s="69"/>
      <c r="P65" s="69">
        <v>0</v>
      </c>
      <c r="Q65" s="63">
        <v>0</v>
      </c>
      <c r="R65" s="59"/>
      <c r="S65" s="54">
        <v>0</v>
      </c>
      <c r="T65" s="53"/>
      <c r="U65" s="47">
        <v>0</v>
      </c>
      <c r="V65" s="59"/>
      <c r="W65" s="155">
        <v>0</v>
      </c>
      <c r="X65" s="122"/>
      <c r="Y65" s="155">
        <v>0</v>
      </c>
      <c r="Z65" s="53"/>
      <c r="AA65" s="54"/>
      <c r="AB65" s="47"/>
      <c r="AC65" s="49">
        <v>0</v>
      </c>
      <c r="AD65" s="54">
        <v>0</v>
      </c>
      <c r="AE65" s="53"/>
      <c r="AF65" s="63"/>
      <c r="AG65" s="59"/>
      <c r="AH65" s="47"/>
      <c r="AI65" s="232">
        <v>0</v>
      </c>
      <c r="AJ65" s="232">
        <v>0</v>
      </c>
      <c r="AK65" s="112">
        <v>0</v>
      </c>
      <c r="AL65" s="112">
        <v>0</v>
      </c>
      <c r="AM65" s="54"/>
      <c r="AN65" s="53"/>
      <c r="AO65" s="63">
        <v>0</v>
      </c>
      <c r="AP65" s="49"/>
      <c r="AQ65" s="49"/>
    </row>
    <row r="66" spans="1:43" ht="21.75" customHeight="1" x14ac:dyDescent="0.3">
      <c r="A66" s="670"/>
      <c r="B66" s="670"/>
      <c r="C66" s="670"/>
      <c r="D66" s="85" t="s">
        <v>103</v>
      </c>
      <c r="E66" s="41">
        <f t="shared" si="0"/>
        <v>12</v>
      </c>
      <c r="F66" s="42">
        <f t="shared" si="1"/>
        <v>0</v>
      </c>
      <c r="G66" s="42">
        <f t="shared" si="2"/>
        <v>0</v>
      </c>
      <c r="H66" s="42">
        <f t="shared" si="3"/>
        <v>0</v>
      </c>
      <c r="I66" s="43">
        <f t="shared" si="4"/>
        <v>0</v>
      </c>
      <c r="J66" s="89">
        <f t="shared" si="5"/>
        <v>12</v>
      </c>
      <c r="K66" s="650"/>
      <c r="L66" s="650"/>
      <c r="M66" s="650"/>
      <c r="N66" s="650"/>
      <c r="O66" s="105"/>
      <c r="P66" s="105">
        <v>0</v>
      </c>
      <c r="Q66" s="103">
        <v>0</v>
      </c>
      <c r="R66" s="102"/>
      <c r="S66" s="96">
        <v>0</v>
      </c>
      <c r="T66" s="95"/>
      <c r="U66" s="91">
        <v>0</v>
      </c>
      <c r="V66" s="102"/>
      <c r="W66" s="161">
        <v>0</v>
      </c>
      <c r="X66" s="143">
        <v>12</v>
      </c>
      <c r="Y66" s="161">
        <v>0</v>
      </c>
      <c r="Z66" s="95"/>
      <c r="AA66" s="96"/>
      <c r="AB66" s="91"/>
      <c r="AC66" s="92">
        <v>0</v>
      </c>
      <c r="AD66" s="96">
        <v>0</v>
      </c>
      <c r="AE66" s="95"/>
      <c r="AF66" s="103"/>
      <c r="AG66" s="102"/>
      <c r="AH66" s="91"/>
      <c r="AI66" s="237">
        <v>0</v>
      </c>
      <c r="AJ66" s="237">
        <v>0</v>
      </c>
      <c r="AK66" s="133">
        <v>0</v>
      </c>
      <c r="AL66" s="133">
        <v>0</v>
      </c>
      <c r="AM66" s="96"/>
      <c r="AN66" s="95"/>
      <c r="AO66" s="103">
        <v>0</v>
      </c>
      <c r="AP66" s="92"/>
      <c r="AQ66" s="92"/>
    </row>
    <row r="67" spans="1:43" ht="21.75" customHeight="1" x14ac:dyDescent="0.3">
      <c r="A67" s="729" t="s">
        <v>1200</v>
      </c>
      <c r="B67" s="728" t="s">
        <v>1201</v>
      </c>
      <c r="C67" s="728" t="s">
        <v>437</v>
      </c>
      <c r="D67" s="37" t="s">
        <v>72</v>
      </c>
      <c r="E67" s="41">
        <f t="shared" si="0"/>
        <v>3</v>
      </c>
      <c r="F67" s="42">
        <f t="shared" si="1"/>
        <v>0</v>
      </c>
      <c r="G67" s="42">
        <f t="shared" si="2"/>
        <v>0</v>
      </c>
      <c r="H67" s="42">
        <f t="shared" si="3"/>
        <v>0</v>
      </c>
      <c r="I67" s="43">
        <f t="shared" si="4"/>
        <v>0</v>
      </c>
      <c r="J67" s="44">
        <f t="shared" si="5"/>
        <v>3</v>
      </c>
      <c r="K67" s="681">
        <f>(J67+(J68/5))</f>
        <v>3</v>
      </c>
      <c r="L67" s="723"/>
      <c r="M67" s="651">
        <f>K67+(L67*30)</f>
        <v>3</v>
      </c>
      <c r="N67" s="649">
        <f>IF(M67=0,"",RANK(M67,M:M,0))</f>
        <v>151</v>
      </c>
      <c r="O67" s="69"/>
      <c r="P67" s="69">
        <v>0</v>
      </c>
      <c r="Q67" s="63">
        <v>0</v>
      </c>
      <c r="R67" s="59">
        <v>3</v>
      </c>
      <c r="S67" s="54">
        <v>0</v>
      </c>
      <c r="T67" s="53"/>
      <c r="U67" s="47">
        <v>0</v>
      </c>
      <c r="V67" s="59"/>
      <c r="W67" s="155">
        <v>0</v>
      </c>
      <c r="X67" s="122"/>
      <c r="Y67" s="155">
        <v>0</v>
      </c>
      <c r="Z67" s="53"/>
      <c r="AA67" s="54"/>
      <c r="AB67" s="47"/>
      <c r="AC67" s="49">
        <v>0</v>
      </c>
      <c r="AD67" s="54">
        <v>0</v>
      </c>
      <c r="AE67" s="53"/>
      <c r="AF67" s="63"/>
      <c r="AG67" s="59"/>
      <c r="AH67" s="47"/>
      <c r="AI67" s="232">
        <v>0</v>
      </c>
      <c r="AJ67" s="232">
        <v>0</v>
      </c>
      <c r="AK67" s="112">
        <v>0</v>
      </c>
      <c r="AL67" s="112">
        <v>0</v>
      </c>
      <c r="AM67" s="54"/>
      <c r="AN67" s="53"/>
      <c r="AO67" s="63">
        <v>0</v>
      </c>
      <c r="AP67" s="49"/>
      <c r="AQ67" s="49"/>
    </row>
    <row r="68" spans="1:43" ht="21.75" customHeight="1" x14ac:dyDescent="0.3">
      <c r="A68" s="670"/>
      <c r="B68" s="670"/>
      <c r="C68" s="670"/>
      <c r="D68" s="85" t="s">
        <v>103</v>
      </c>
      <c r="E68" s="41">
        <f t="shared" si="0"/>
        <v>0</v>
      </c>
      <c r="F68" s="42">
        <f t="shared" si="1"/>
        <v>0</v>
      </c>
      <c r="G68" s="42">
        <f t="shared" si="2"/>
        <v>0</v>
      </c>
      <c r="H68" s="42">
        <f t="shared" si="3"/>
        <v>0</v>
      </c>
      <c r="I68" s="43">
        <f t="shared" si="4"/>
        <v>0</v>
      </c>
      <c r="J68" s="89">
        <f t="shared" si="5"/>
        <v>0</v>
      </c>
      <c r="K68" s="650"/>
      <c r="L68" s="650"/>
      <c r="M68" s="650"/>
      <c r="N68" s="650"/>
      <c r="O68" s="105"/>
      <c r="P68" s="105">
        <v>0</v>
      </c>
      <c r="Q68" s="103">
        <v>0</v>
      </c>
      <c r="R68" s="102"/>
      <c r="S68" s="96">
        <v>0</v>
      </c>
      <c r="T68" s="95"/>
      <c r="U68" s="91">
        <v>0</v>
      </c>
      <c r="V68" s="102"/>
      <c r="W68" s="161">
        <v>0</v>
      </c>
      <c r="X68" s="143"/>
      <c r="Y68" s="161">
        <v>0</v>
      </c>
      <c r="Z68" s="95"/>
      <c r="AA68" s="96"/>
      <c r="AB68" s="91"/>
      <c r="AC68" s="92">
        <v>0</v>
      </c>
      <c r="AD68" s="96">
        <v>0</v>
      </c>
      <c r="AE68" s="95"/>
      <c r="AF68" s="103"/>
      <c r="AG68" s="102"/>
      <c r="AH68" s="91"/>
      <c r="AI68" s="237">
        <v>0</v>
      </c>
      <c r="AJ68" s="237">
        <v>0</v>
      </c>
      <c r="AK68" s="133">
        <v>0</v>
      </c>
      <c r="AL68" s="133">
        <v>0</v>
      </c>
      <c r="AM68" s="96"/>
      <c r="AN68" s="95"/>
      <c r="AO68" s="103">
        <v>0</v>
      </c>
      <c r="AP68" s="92"/>
      <c r="AQ68" s="92"/>
    </row>
    <row r="69" spans="1:43" ht="21.75" customHeight="1" x14ac:dyDescent="0.3">
      <c r="A69" s="729" t="s">
        <v>298</v>
      </c>
      <c r="B69" s="728" t="s">
        <v>299</v>
      </c>
      <c r="C69" s="728" t="s">
        <v>301</v>
      </c>
      <c r="D69" s="37" t="s">
        <v>72</v>
      </c>
      <c r="E69" s="41">
        <f t="shared" si="0"/>
        <v>5</v>
      </c>
      <c r="F69" s="42">
        <f t="shared" si="1"/>
        <v>0</v>
      </c>
      <c r="G69" s="42">
        <f t="shared" si="2"/>
        <v>0</v>
      </c>
      <c r="H69" s="42">
        <f t="shared" si="3"/>
        <v>0</v>
      </c>
      <c r="I69" s="43">
        <f t="shared" si="4"/>
        <v>0</v>
      </c>
      <c r="J69" s="44">
        <f t="shared" si="5"/>
        <v>5</v>
      </c>
      <c r="K69" s="681">
        <f>(J69+(J70/5))</f>
        <v>5</v>
      </c>
      <c r="L69" s="723"/>
      <c r="M69" s="651">
        <f>K69+(L69*30)</f>
        <v>5</v>
      </c>
      <c r="N69" s="649">
        <f>IF(M69=0,"",RANK(M69,M:M,0))</f>
        <v>141</v>
      </c>
      <c r="O69" s="69"/>
      <c r="P69" s="69">
        <v>0</v>
      </c>
      <c r="Q69" s="63">
        <v>0</v>
      </c>
      <c r="R69" s="59"/>
      <c r="S69" s="54">
        <v>0</v>
      </c>
      <c r="T69" s="53"/>
      <c r="U69" s="47">
        <v>0</v>
      </c>
      <c r="V69" s="59"/>
      <c r="W69" s="155">
        <v>0</v>
      </c>
      <c r="X69" s="122"/>
      <c r="Y69" s="155">
        <v>0</v>
      </c>
      <c r="Z69" s="53"/>
      <c r="AA69" s="54"/>
      <c r="AB69" s="47"/>
      <c r="AC69" s="49">
        <v>0</v>
      </c>
      <c r="AD69" s="54">
        <v>0</v>
      </c>
      <c r="AE69" s="53"/>
      <c r="AF69" s="63"/>
      <c r="AG69" s="59">
        <v>5</v>
      </c>
      <c r="AH69" s="47"/>
      <c r="AI69" s="232">
        <v>0</v>
      </c>
      <c r="AJ69" s="232">
        <v>0</v>
      </c>
      <c r="AK69" s="112">
        <v>0</v>
      </c>
      <c r="AL69" s="112">
        <v>0</v>
      </c>
      <c r="AM69" s="54"/>
      <c r="AN69" s="53"/>
      <c r="AO69" s="63">
        <v>0</v>
      </c>
      <c r="AP69" s="49"/>
      <c r="AQ69" s="49"/>
    </row>
    <row r="70" spans="1:43" ht="21.75" customHeight="1" x14ac:dyDescent="0.3">
      <c r="A70" s="670"/>
      <c r="B70" s="670"/>
      <c r="C70" s="670"/>
      <c r="D70" s="85" t="s">
        <v>103</v>
      </c>
      <c r="E70" s="41">
        <f t="shared" si="0"/>
        <v>0</v>
      </c>
      <c r="F70" s="42">
        <f t="shared" si="1"/>
        <v>0</v>
      </c>
      <c r="G70" s="42">
        <f t="shared" si="2"/>
        <v>0</v>
      </c>
      <c r="H70" s="42">
        <f t="shared" si="3"/>
        <v>0</v>
      </c>
      <c r="I70" s="43">
        <f t="shared" si="4"/>
        <v>0</v>
      </c>
      <c r="J70" s="89">
        <f t="shared" si="5"/>
        <v>0</v>
      </c>
      <c r="K70" s="650"/>
      <c r="L70" s="650"/>
      <c r="M70" s="650"/>
      <c r="N70" s="650"/>
      <c r="O70" s="105"/>
      <c r="P70" s="105">
        <v>0</v>
      </c>
      <c r="Q70" s="103">
        <v>0</v>
      </c>
      <c r="R70" s="102"/>
      <c r="S70" s="96">
        <v>0</v>
      </c>
      <c r="T70" s="95"/>
      <c r="U70" s="91">
        <v>0</v>
      </c>
      <c r="V70" s="102"/>
      <c r="W70" s="161">
        <v>0</v>
      </c>
      <c r="X70" s="143"/>
      <c r="Y70" s="161">
        <v>0</v>
      </c>
      <c r="Z70" s="95"/>
      <c r="AA70" s="96"/>
      <c r="AB70" s="91"/>
      <c r="AC70" s="92">
        <v>0</v>
      </c>
      <c r="AD70" s="96">
        <v>0</v>
      </c>
      <c r="AE70" s="95"/>
      <c r="AF70" s="103"/>
      <c r="AG70" s="102"/>
      <c r="AH70" s="91"/>
      <c r="AI70" s="237">
        <v>0</v>
      </c>
      <c r="AJ70" s="237">
        <v>0</v>
      </c>
      <c r="AK70" s="133">
        <v>0</v>
      </c>
      <c r="AL70" s="133">
        <v>0</v>
      </c>
      <c r="AM70" s="96"/>
      <c r="AN70" s="95"/>
      <c r="AO70" s="103">
        <v>0</v>
      </c>
      <c r="AP70" s="92"/>
      <c r="AQ70" s="92"/>
    </row>
    <row r="71" spans="1:43" ht="21.75" customHeight="1" x14ac:dyDescent="0.3">
      <c r="A71" s="729" t="s">
        <v>1034</v>
      </c>
      <c r="B71" s="728" t="s">
        <v>1035</v>
      </c>
      <c r="C71" s="728" t="s">
        <v>139</v>
      </c>
      <c r="D71" s="37" t="s">
        <v>72</v>
      </c>
      <c r="E71" s="41">
        <f t="shared" si="0"/>
        <v>0</v>
      </c>
      <c r="F71" s="42">
        <f t="shared" si="1"/>
        <v>0</v>
      </c>
      <c r="G71" s="42">
        <f t="shared" si="2"/>
        <v>0</v>
      </c>
      <c r="H71" s="42">
        <f t="shared" si="3"/>
        <v>0</v>
      </c>
      <c r="I71" s="43">
        <f t="shared" si="4"/>
        <v>0</v>
      </c>
      <c r="J71" s="44">
        <f t="shared" si="5"/>
        <v>0</v>
      </c>
      <c r="K71" s="681">
        <f>(J71+(J72/5))</f>
        <v>8</v>
      </c>
      <c r="L71" s="723"/>
      <c r="M71" s="651">
        <f>K71+(L71*30)</f>
        <v>8</v>
      </c>
      <c r="N71" s="649">
        <f>IF(M71=0,"",RANK(M71,M:M,0))</f>
        <v>132</v>
      </c>
      <c r="O71" s="69"/>
      <c r="P71" s="69">
        <v>0</v>
      </c>
      <c r="Q71" s="63">
        <v>0</v>
      </c>
      <c r="R71" s="59"/>
      <c r="S71" s="54">
        <v>0</v>
      </c>
      <c r="T71" s="53"/>
      <c r="U71" s="47">
        <v>0</v>
      </c>
      <c r="V71" s="59"/>
      <c r="W71" s="155">
        <v>0</v>
      </c>
      <c r="X71" s="122"/>
      <c r="Y71" s="155">
        <v>0</v>
      </c>
      <c r="Z71" s="53"/>
      <c r="AA71" s="54"/>
      <c r="AB71" s="47"/>
      <c r="AC71" s="49">
        <v>0</v>
      </c>
      <c r="AD71" s="54">
        <v>0</v>
      </c>
      <c r="AE71" s="53"/>
      <c r="AF71" s="63"/>
      <c r="AG71" s="59"/>
      <c r="AH71" s="47"/>
      <c r="AI71" s="232">
        <v>0</v>
      </c>
      <c r="AJ71" s="232">
        <v>0</v>
      </c>
      <c r="AK71" s="112">
        <v>0</v>
      </c>
      <c r="AL71" s="112">
        <v>0</v>
      </c>
      <c r="AM71" s="54"/>
      <c r="AN71" s="53"/>
      <c r="AO71" s="63">
        <v>0</v>
      </c>
      <c r="AP71" s="49"/>
      <c r="AQ71" s="49"/>
    </row>
    <row r="72" spans="1:43" ht="21.75" customHeight="1" x14ac:dyDescent="0.3">
      <c r="A72" s="670"/>
      <c r="B72" s="670"/>
      <c r="C72" s="670"/>
      <c r="D72" s="85" t="s">
        <v>103</v>
      </c>
      <c r="E72" s="41">
        <f t="shared" si="0"/>
        <v>40</v>
      </c>
      <c r="F72" s="42">
        <f t="shared" si="1"/>
        <v>0</v>
      </c>
      <c r="G72" s="42">
        <f t="shared" si="2"/>
        <v>0</v>
      </c>
      <c r="H72" s="42">
        <f t="shared" si="3"/>
        <v>0</v>
      </c>
      <c r="I72" s="43">
        <f t="shared" si="4"/>
        <v>0</v>
      </c>
      <c r="J72" s="89">
        <f t="shared" si="5"/>
        <v>40</v>
      </c>
      <c r="K72" s="650"/>
      <c r="L72" s="650"/>
      <c r="M72" s="650"/>
      <c r="N72" s="650"/>
      <c r="O72" s="105"/>
      <c r="P72" s="105">
        <v>0</v>
      </c>
      <c r="Q72" s="103">
        <v>0</v>
      </c>
      <c r="R72" s="102"/>
      <c r="S72" s="96">
        <v>0</v>
      </c>
      <c r="T72" s="95"/>
      <c r="U72" s="91">
        <v>0</v>
      </c>
      <c r="V72" s="102"/>
      <c r="W72" s="161">
        <v>0</v>
      </c>
      <c r="X72" s="143"/>
      <c r="Y72" s="161">
        <v>0</v>
      </c>
      <c r="Z72" s="95"/>
      <c r="AA72" s="96"/>
      <c r="AB72" s="91"/>
      <c r="AC72" s="92">
        <v>0</v>
      </c>
      <c r="AD72" s="96">
        <v>0</v>
      </c>
      <c r="AE72" s="95"/>
      <c r="AF72" s="103">
        <v>40</v>
      </c>
      <c r="AG72" s="102"/>
      <c r="AH72" s="91"/>
      <c r="AI72" s="237">
        <v>0</v>
      </c>
      <c r="AJ72" s="237">
        <v>0</v>
      </c>
      <c r="AK72" s="133">
        <v>0</v>
      </c>
      <c r="AL72" s="133">
        <v>0</v>
      </c>
      <c r="AM72" s="96"/>
      <c r="AN72" s="95"/>
      <c r="AO72" s="103">
        <v>0</v>
      </c>
      <c r="AP72" s="92"/>
      <c r="AQ72" s="92"/>
    </row>
    <row r="73" spans="1:43" ht="21.75" customHeight="1" x14ac:dyDescent="0.3">
      <c r="A73" s="729" t="s">
        <v>1052</v>
      </c>
      <c r="B73" s="728" t="s">
        <v>1053</v>
      </c>
      <c r="C73" s="728" t="s">
        <v>139</v>
      </c>
      <c r="D73" s="37" t="s">
        <v>72</v>
      </c>
      <c r="E73" s="41">
        <f t="shared" si="0"/>
        <v>60</v>
      </c>
      <c r="F73" s="42">
        <f t="shared" si="1"/>
        <v>25</v>
      </c>
      <c r="G73" s="42">
        <f t="shared" si="2"/>
        <v>0</v>
      </c>
      <c r="H73" s="42">
        <f t="shared" si="3"/>
        <v>0</v>
      </c>
      <c r="I73" s="43">
        <f t="shared" si="4"/>
        <v>0</v>
      </c>
      <c r="J73" s="44">
        <f t="shared" si="5"/>
        <v>85</v>
      </c>
      <c r="K73" s="681">
        <f>(J73+(J74/5))</f>
        <v>85</v>
      </c>
      <c r="L73" s="723"/>
      <c r="M73" s="651">
        <f>K73+(L73*30)</f>
        <v>85</v>
      </c>
      <c r="N73" s="649">
        <f>IF(M73=0,"",RANK(M73,M:M,0))</f>
        <v>69</v>
      </c>
      <c r="O73" s="69"/>
      <c r="P73" s="69">
        <v>0</v>
      </c>
      <c r="Q73" s="63">
        <v>0</v>
      </c>
      <c r="R73" s="59"/>
      <c r="S73" s="54">
        <v>0</v>
      </c>
      <c r="T73" s="53"/>
      <c r="U73" s="47">
        <v>0</v>
      </c>
      <c r="V73" s="59"/>
      <c r="W73" s="155">
        <v>0</v>
      </c>
      <c r="X73" s="122"/>
      <c r="Y73" s="155">
        <v>0</v>
      </c>
      <c r="Z73" s="53"/>
      <c r="AA73" s="54"/>
      <c r="AB73" s="47"/>
      <c r="AC73" s="49">
        <v>0</v>
      </c>
      <c r="AD73" s="54">
        <v>0</v>
      </c>
      <c r="AE73" s="53"/>
      <c r="AF73" s="63">
        <v>60</v>
      </c>
      <c r="AG73" s="59"/>
      <c r="AH73" s="47">
        <v>25</v>
      </c>
      <c r="AI73" s="232">
        <v>0</v>
      </c>
      <c r="AJ73" s="232">
        <v>0</v>
      </c>
      <c r="AK73" s="112">
        <v>0</v>
      </c>
      <c r="AL73" s="112">
        <v>0</v>
      </c>
      <c r="AM73" s="54"/>
      <c r="AN73" s="53"/>
      <c r="AO73" s="63">
        <v>0</v>
      </c>
      <c r="AP73" s="49"/>
      <c r="AQ73" s="49"/>
    </row>
    <row r="74" spans="1:43" ht="21.75" customHeight="1" x14ac:dyDescent="0.3">
      <c r="A74" s="670"/>
      <c r="B74" s="670"/>
      <c r="C74" s="670"/>
      <c r="D74" s="85" t="s">
        <v>103</v>
      </c>
      <c r="E74" s="41">
        <f t="shared" si="0"/>
        <v>0</v>
      </c>
      <c r="F74" s="42">
        <f t="shared" si="1"/>
        <v>0</v>
      </c>
      <c r="G74" s="42">
        <f t="shared" si="2"/>
        <v>0</v>
      </c>
      <c r="H74" s="42">
        <f t="shared" si="3"/>
        <v>0</v>
      </c>
      <c r="I74" s="43">
        <f t="shared" si="4"/>
        <v>0</v>
      </c>
      <c r="J74" s="89">
        <f t="shared" si="5"/>
        <v>0</v>
      </c>
      <c r="K74" s="650"/>
      <c r="L74" s="650"/>
      <c r="M74" s="650"/>
      <c r="N74" s="650"/>
      <c r="O74" s="105"/>
      <c r="P74" s="105">
        <v>0</v>
      </c>
      <c r="Q74" s="103">
        <v>0</v>
      </c>
      <c r="R74" s="102"/>
      <c r="S74" s="96">
        <v>0</v>
      </c>
      <c r="T74" s="95"/>
      <c r="U74" s="91">
        <v>0</v>
      </c>
      <c r="V74" s="102"/>
      <c r="W74" s="161">
        <v>0</v>
      </c>
      <c r="X74" s="143"/>
      <c r="Y74" s="161">
        <v>0</v>
      </c>
      <c r="Z74" s="95"/>
      <c r="AA74" s="96"/>
      <c r="AB74" s="91"/>
      <c r="AC74" s="92">
        <v>0</v>
      </c>
      <c r="AD74" s="96">
        <v>0</v>
      </c>
      <c r="AE74" s="95"/>
      <c r="AF74" s="103"/>
      <c r="AG74" s="102"/>
      <c r="AH74" s="91"/>
      <c r="AI74" s="237">
        <v>0</v>
      </c>
      <c r="AJ74" s="237">
        <v>0</v>
      </c>
      <c r="AK74" s="133">
        <v>0</v>
      </c>
      <c r="AL74" s="133">
        <v>0</v>
      </c>
      <c r="AM74" s="96"/>
      <c r="AN74" s="95"/>
      <c r="AO74" s="103">
        <v>0</v>
      </c>
      <c r="AP74" s="92"/>
      <c r="AQ74" s="92"/>
    </row>
    <row r="75" spans="1:43" ht="21.75" customHeight="1" x14ac:dyDescent="0.3">
      <c r="A75" s="729" t="s">
        <v>1215</v>
      </c>
      <c r="B75" s="728" t="s">
        <v>1216</v>
      </c>
      <c r="C75" s="728" t="s">
        <v>113</v>
      </c>
      <c r="D75" s="37" t="s">
        <v>72</v>
      </c>
      <c r="E75" s="41">
        <f t="shared" si="0"/>
        <v>100</v>
      </c>
      <c r="F75" s="42">
        <f t="shared" si="1"/>
        <v>60</v>
      </c>
      <c r="G75" s="42">
        <f t="shared" si="2"/>
        <v>40</v>
      </c>
      <c r="H75" s="42">
        <f t="shared" si="3"/>
        <v>27</v>
      </c>
      <c r="I75" s="43">
        <f t="shared" si="4"/>
        <v>25</v>
      </c>
      <c r="J75" s="44">
        <f t="shared" si="5"/>
        <v>252</v>
      </c>
      <c r="K75" s="681">
        <f>(J75+(J76/5))</f>
        <v>360.2</v>
      </c>
      <c r="L75" s="723"/>
      <c r="M75" s="651">
        <f>K75+(L75*30)</f>
        <v>360.2</v>
      </c>
      <c r="N75" s="649">
        <f>IF(M75=0,"",RANK(M75,M:M,0))</f>
        <v>29</v>
      </c>
      <c r="O75" s="69"/>
      <c r="P75" s="69">
        <v>0</v>
      </c>
      <c r="Q75" s="63">
        <v>0</v>
      </c>
      <c r="R75" s="59"/>
      <c r="S75" s="54">
        <v>15</v>
      </c>
      <c r="T75" s="53">
        <v>3</v>
      </c>
      <c r="U75" s="47">
        <v>25</v>
      </c>
      <c r="V75" s="59"/>
      <c r="W75" s="155">
        <v>40</v>
      </c>
      <c r="X75" s="122">
        <v>27</v>
      </c>
      <c r="Y75" s="155">
        <v>25</v>
      </c>
      <c r="Z75" s="53"/>
      <c r="AA75" s="54">
        <v>25</v>
      </c>
      <c r="AB75" s="47">
        <v>25</v>
      </c>
      <c r="AC75" s="49">
        <v>60</v>
      </c>
      <c r="AD75" s="54">
        <v>0</v>
      </c>
      <c r="AE75" s="53">
        <v>15</v>
      </c>
      <c r="AF75" s="63">
        <v>100</v>
      </c>
      <c r="AG75" s="59"/>
      <c r="AH75" s="47"/>
      <c r="AI75" s="232">
        <v>0</v>
      </c>
      <c r="AJ75" s="232">
        <v>0</v>
      </c>
      <c r="AK75" s="112">
        <v>0</v>
      </c>
      <c r="AL75" s="112">
        <v>0</v>
      </c>
      <c r="AM75" s="54"/>
      <c r="AN75" s="53"/>
      <c r="AO75" s="63">
        <v>100</v>
      </c>
      <c r="AP75" s="49"/>
      <c r="AQ75" s="49"/>
    </row>
    <row r="76" spans="1:43" ht="21.75" customHeight="1" x14ac:dyDescent="0.3">
      <c r="A76" s="670"/>
      <c r="B76" s="670"/>
      <c r="C76" s="670"/>
      <c r="D76" s="85" t="s">
        <v>103</v>
      </c>
      <c r="E76" s="41">
        <f t="shared" si="0"/>
        <v>250</v>
      </c>
      <c r="F76" s="42">
        <f t="shared" si="1"/>
        <v>150</v>
      </c>
      <c r="G76" s="42">
        <f t="shared" si="2"/>
        <v>60</v>
      </c>
      <c r="H76" s="42">
        <f t="shared" si="3"/>
        <v>41</v>
      </c>
      <c r="I76" s="43">
        <f t="shared" si="4"/>
        <v>40</v>
      </c>
      <c r="J76" s="89">
        <f t="shared" si="5"/>
        <v>541</v>
      </c>
      <c r="K76" s="650"/>
      <c r="L76" s="650"/>
      <c r="M76" s="650"/>
      <c r="N76" s="650"/>
      <c r="O76" s="105"/>
      <c r="P76" s="105">
        <v>0</v>
      </c>
      <c r="Q76" s="103">
        <v>0</v>
      </c>
      <c r="R76" s="102"/>
      <c r="S76" s="96">
        <v>0</v>
      </c>
      <c r="T76" s="95"/>
      <c r="U76" s="91">
        <v>0</v>
      </c>
      <c r="V76" s="102"/>
      <c r="W76" s="161">
        <v>150</v>
      </c>
      <c r="X76" s="143">
        <v>41</v>
      </c>
      <c r="Y76" s="161">
        <v>40</v>
      </c>
      <c r="Z76" s="95"/>
      <c r="AA76" s="96"/>
      <c r="AB76" s="91"/>
      <c r="AC76" s="92">
        <v>60</v>
      </c>
      <c r="AD76" s="96">
        <v>0</v>
      </c>
      <c r="AE76" s="95"/>
      <c r="AF76" s="103">
        <v>250</v>
      </c>
      <c r="AG76" s="102"/>
      <c r="AH76" s="91"/>
      <c r="AI76" s="237">
        <v>0</v>
      </c>
      <c r="AJ76" s="237">
        <v>0</v>
      </c>
      <c r="AK76" s="133">
        <v>0</v>
      </c>
      <c r="AL76" s="133">
        <v>0</v>
      </c>
      <c r="AM76" s="96"/>
      <c r="AN76" s="95"/>
      <c r="AO76" s="103">
        <v>0</v>
      </c>
      <c r="AP76" s="92"/>
      <c r="AQ76" s="92"/>
    </row>
    <row r="77" spans="1:43" ht="21.75" customHeight="1" x14ac:dyDescent="0.3">
      <c r="A77" s="729" t="s">
        <v>1073</v>
      </c>
      <c r="B77" s="728" t="s">
        <v>1074</v>
      </c>
      <c r="C77" s="728" t="s">
        <v>138</v>
      </c>
      <c r="D77" s="37" t="s">
        <v>72</v>
      </c>
      <c r="E77" s="41">
        <f t="shared" si="0"/>
        <v>40</v>
      </c>
      <c r="F77" s="42">
        <f t="shared" si="1"/>
        <v>15</v>
      </c>
      <c r="G77" s="42">
        <f t="shared" si="2"/>
        <v>8</v>
      </c>
      <c r="H77" s="42">
        <f t="shared" si="3"/>
        <v>3</v>
      </c>
      <c r="I77" s="43">
        <f t="shared" si="4"/>
        <v>3</v>
      </c>
      <c r="J77" s="44">
        <f t="shared" si="5"/>
        <v>69</v>
      </c>
      <c r="K77" s="681">
        <f>(J77+(J78/5))</f>
        <v>69</v>
      </c>
      <c r="L77" s="723"/>
      <c r="M77" s="651">
        <f>K77+(L77*30)</f>
        <v>69</v>
      </c>
      <c r="N77" s="649">
        <f>IF(M77=0,"",RANK(M77,M:M,0))</f>
        <v>75</v>
      </c>
      <c r="O77" s="69"/>
      <c r="P77" s="69">
        <v>0</v>
      </c>
      <c r="Q77" s="63">
        <v>0</v>
      </c>
      <c r="R77" s="59">
        <v>3</v>
      </c>
      <c r="S77" s="54">
        <v>8</v>
      </c>
      <c r="T77" s="53"/>
      <c r="U77" s="47">
        <v>3</v>
      </c>
      <c r="V77" s="59"/>
      <c r="W77" s="155">
        <v>0</v>
      </c>
      <c r="X77" s="122"/>
      <c r="Y77" s="155">
        <v>0</v>
      </c>
      <c r="Z77" s="53"/>
      <c r="AA77" s="54"/>
      <c r="AB77" s="47"/>
      <c r="AC77" s="49">
        <v>0</v>
      </c>
      <c r="AD77" s="54">
        <v>0</v>
      </c>
      <c r="AE77" s="53">
        <v>15</v>
      </c>
      <c r="AF77" s="63"/>
      <c r="AG77" s="59"/>
      <c r="AH77" s="47">
        <v>40</v>
      </c>
      <c r="AI77" s="232">
        <v>0</v>
      </c>
      <c r="AJ77" s="232">
        <v>0</v>
      </c>
      <c r="AK77" s="112">
        <v>0</v>
      </c>
      <c r="AL77" s="112">
        <v>0</v>
      </c>
      <c r="AM77" s="54"/>
      <c r="AN77" s="53"/>
      <c r="AO77" s="63">
        <v>0</v>
      </c>
      <c r="AP77" s="49"/>
      <c r="AQ77" s="49"/>
    </row>
    <row r="78" spans="1:43" ht="21.75" customHeight="1" x14ac:dyDescent="0.3">
      <c r="A78" s="670"/>
      <c r="B78" s="670"/>
      <c r="C78" s="670"/>
      <c r="D78" s="85" t="s">
        <v>103</v>
      </c>
      <c r="E78" s="41">
        <f t="shared" si="0"/>
        <v>0</v>
      </c>
      <c r="F78" s="42">
        <f t="shared" si="1"/>
        <v>0</v>
      </c>
      <c r="G78" s="42">
        <f t="shared" si="2"/>
        <v>0</v>
      </c>
      <c r="H78" s="42">
        <f t="shared" si="3"/>
        <v>0</v>
      </c>
      <c r="I78" s="43">
        <f t="shared" si="4"/>
        <v>0</v>
      </c>
      <c r="J78" s="89">
        <f t="shared" si="5"/>
        <v>0</v>
      </c>
      <c r="K78" s="650"/>
      <c r="L78" s="650"/>
      <c r="M78" s="650"/>
      <c r="N78" s="650"/>
      <c r="O78" s="105"/>
      <c r="P78" s="105">
        <v>0</v>
      </c>
      <c r="Q78" s="103">
        <v>0</v>
      </c>
      <c r="R78" s="102"/>
      <c r="S78" s="96">
        <v>0</v>
      </c>
      <c r="T78" s="95"/>
      <c r="U78" s="91">
        <v>0</v>
      </c>
      <c r="V78" s="102"/>
      <c r="W78" s="161">
        <v>0</v>
      </c>
      <c r="X78" s="143"/>
      <c r="Y78" s="161">
        <v>0</v>
      </c>
      <c r="Z78" s="95"/>
      <c r="AA78" s="96"/>
      <c r="AB78" s="91"/>
      <c r="AC78" s="92">
        <v>0</v>
      </c>
      <c r="AD78" s="96">
        <v>0</v>
      </c>
      <c r="AE78" s="95"/>
      <c r="AF78" s="103"/>
      <c r="AG78" s="102"/>
      <c r="AH78" s="91"/>
      <c r="AI78" s="237">
        <v>0</v>
      </c>
      <c r="AJ78" s="237">
        <v>0</v>
      </c>
      <c r="AK78" s="133">
        <v>0</v>
      </c>
      <c r="AL78" s="133">
        <v>0</v>
      </c>
      <c r="AM78" s="96"/>
      <c r="AN78" s="95"/>
      <c r="AO78" s="103">
        <v>0</v>
      </c>
      <c r="AP78" s="92"/>
      <c r="AQ78" s="92"/>
    </row>
    <row r="79" spans="1:43" ht="21.75" customHeight="1" x14ac:dyDescent="0.3">
      <c r="A79" s="729" t="s">
        <v>1079</v>
      </c>
      <c r="B79" s="728" t="s">
        <v>1080</v>
      </c>
      <c r="C79" s="728" t="s">
        <v>138</v>
      </c>
      <c r="D79" s="37" t="s">
        <v>72</v>
      </c>
      <c r="E79" s="41">
        <f t="shared" si="0"/>
        <v>25</v>
      </c>
      <c r="F79" s="42">
        <f t="shared" si="1"/>
        <v>0</v>
      </c>
      <c r="G79" s="42">
        <f t="shared" si="2"/>
        <v>0</v>
      </c>
      <c r="H79" s="42">
        <f t="shared" si="3"/>
        <v>0</v>
      </c>
      <c r="I79" s="43">
        <f t="shared" si="4"/>
        <v>0</v>
      </c>
      <c r="J79" s="44">
        <f t="shared" si="5"/>
        <v>25</v>
      </c>
      <c r="K79" s="681">
        <f>(J79+(J80/5))</f>
        <v>55</v>
      </c>
      <c r="L79" s="723"/>
      <c r="M79" s="651">
        <f>K79+(L79*30)</f>
        <v>55</v>
      </c>
      <c r="N79" s="649">
        <f>IF(M79=0,"",RANK(M79,M:M,0))</f>
        <v>84</v>
      </c>
      <c r="O79" s="69"/>
      <c r="P79" s="69">
        <v>0</v>
      </c>
      <c r="Q79" s="63">
        <v>0</v>
      </c>
      <c r="R79" s="59"/>
      <c r="S79" s="54">
        <v>0</v>
      </c>
      <c r="T79" s="53"/>
      <c r="U79" s="47">
        <v>0</v>
      </c>
      <c r="V79" s="59"/>
      <c r="W79" s="155">
        <v>0</v>
      </c>
      <c r="X79" s="122"/>
      <c r="Y79" s="155">
        <v>25</v>
      </c>
      <c r="Z79" s="53"/>
      <c r="AA79" s="54"/>
      <c r="AB79" s="47"/>
      <c r="AC79" s="49">
        <v>0</v>
      </c>
      <c r="AD79" s="54">
        <v>0</v>
      </c>
      <c r="AE79" s="53"/>
      <c r="AF79" s="63"/>
      <c r="AG79" s="59"/>
      <c r="AH79" s="47"/>
      <c r="AI79" s="232">
        <v>0</v>
      </c>
      <c r="AJ79" s="232">
        <v>0</v>
      </c>
      <c r="AK79" s="112">
        <v>0</v>
      </c>
      <c r="AL79" s="112">
        <v>0</v>
      </c>
      <c r="AM79" s="54"/>
      <c r="AN79" s="53"/>
      <c r="AO79" s="63">
        <v>0</v>
      </c>
      <c r="AP79" s="49"/>
      <c r="AQ79" s="49"/>
    </row>
    <row r="80" spans="1:43" ht="21.75" customHeight="1" x14ac:dyDescent="0.3">
      <c r="A80" s="670"/>
      <c r="B80" s="670"/>
      <c r="C80" s="670"/>
      <c r="D80" s="85" t="s">
        <v>103</v>
      </c>
      <c r="E80" s="41">
        <f t="shared" si="0"/>
        <v>150</v>
      </c>
      <c r="F80" s="42">
        <f t="shared" si="1"/>
        <v>0</v>
      </c>
      <c r="G80" s="42">
        <f t="shared" si="2"/>
        <v>0</v>
      </c>
      <c r="H80" s="42">
        <f t="shared" si="3"/>
        <v>0</v>
      </c>
      <c r="I80" s="43">
        <f t="shared" si="4"/>
        <v>0</v>
      </c>
      <c r="J80" s="89">
        <f t="shared" si="5"/>
        <v>150</v>
      </c>
      <c r="K80" s="650"/>
      <c r="L80" s="650"/>
      <c r="M80" s="650"/>
      <c r="N80" s="650"/>
      <c r="O80" s="105"/>
      <c r="P80" s="105">
        <v>0</v>
      </c>
      <c r="Q80" s="103">
        <v>0</v>
      </c>
      <c r="R80" s="102"/>
      <c r="S80" s="96">
        <v>0</v>
      </c>
      <c r="T80" s="95"/>
      <c r="U80" s="91">
        <v>0</v>
      </c>
      <c r="V80" s="102"/>
      <c r="W80" s="161">
        <v>0</v>
      </c>
      <c r="X80" s="143"/>
      <c r="Y80" s="161">
        <v>150</v>
      </c>
      <c r="Z80" s="95"/>
      <c r="AA80" s="96"/>
      <c r="AB80" s="91"/>
      <c r="AC80" s="92">
        <v>0</v>
      </c>
      <c r="AD80" s="96">
        <v>0</v>
      </c>
      <c r="AE80" s="95"/>
      <c r="AF80" s="103"/>
      <c r="AG80" s="102"/>
      <c r="AH80" s="91"/>
      <c r="AI80" s="237">
        <v>0</v>
      </c>
      <c r="AJ80" s="237">
        <v>0</v>
      </c>
      <c r="AK80" s="133">
        <v>0</v>
      </c>
      <c r="AL80" s="133">
        <v>0</v>
      </c>
      <c r="AM80" s="96"/>
      <c r="AN80" s="95"/>
      <c r="AO80" s="103">
        <v>0</v>
      </c>
      <c r="AP80" s="92"/>
      <c r="AQ80" s="92"/>
    </row>
    <row r="81" spans="1:43" ht="21.75" customHeight="1" x14ac:dyDescent="0.3">
      <c r="A81" s="729" t="s">
        <v>1229</v>
      </c>
      <c r="B81" s="728" t="s">
        <v>1230</v>
      </c>
      <c r="C81" s="728" t="s">
        <v>113</v>
      </c>
      <c r="D81" s="37" t="s">
        <v>72</v>
      </c>
      <c r="E81" s="41">
        <f t="shared" si="0"/>
        <v>250</v>
      </c>
      <c r="F81" s="42">
        <f t="shared" si="1"/>
        <v>100</v>
      </c>
      <c r="G81" s="42">
        <f t="shared" si="2"/>
        <v>60</v>
      </c>
      <c r="H81" s="42">
        <f t="shared" si="3"/>
        <v>60</v>
      </c>
      <c r="I81" s="43">
        <f t="shared" si="4"/>
        <v>40</v>
      </c>
      <c r="J81" s="44">
        <f t="shared" si="5"/>
        <v>510</v>
      </c>
      <c r="K81" s="681">
        <f>(J81+(J82/5))</f>
        <v>521</v>
      </c>
      <c r="L81" s="748">
        <f>Nemzetközi!D35</f>
        <v>2</v>
      </c>
      <c r="M81" s="651">
        <f>K81+(L81*30)</f>
        <v>581</v>
      </c>
      <c r="N81" s="649">
        <f>IF(M81=0,"",RANK(M81,M:M,0))</f>
        <v>21</v>
      </c>
      <c r="O81" s="69"/>
      <c r="P81" s="69">
        <v>10</v>
      </c>
      <c r="Q81" s="63">
        <v>0</v>
      </c>
      <c r="R81" s="59"/>
      <c r="S81" s="54">
        <v>15</v>
      </c>
      <c r="T81" s="53"/>
      <c r="U81" s="47">
        <v>0</v>
      </c>
      <c r="V81" s="59"/>
      <c r="W81" s="155">
        <v>60</v>
      </c>
      <c r="X81" s="122"/>
      <c r="Y81" s="155">
        <v>250</v>
      </c>
      <c r="Z81" s="53"/>
      <c r="AA81" s="54"/>
      <c r="AB81" s="47">
        <v>40</v>
      </c>
      <c r="AC81" s="49">
        <v>0</v>
      </c>
      <c r="AD81" s="54">
        <v>0</v>
      </c>
      <c r="AE81" s="53">
        <v>100</v>
      </c>
      <c r="AF81" s="63"/>
      <c r="AG81" s="59"/>
      <c r="AH81" s="47"/>
      <c r="AI81" s="232">
        <v>0</v>
      </c>
      <c r="AJ81" s="232">
        <v>0</v>
      </c>
      <c r="AK81" s="112">
        <v>60</v>
      </c>
      <c r="AL81" s="112">
        <v>0</v>
      </c>
      <c r="AM81" s="54"/>
      <c r="AN81" s="53"/>
      <c r="AO81" s="63">
        <v>0</v>
      </c>
      <c r="AP81" s="49"/>
      <c r="AQ81" s="49"/>
    </row>
    <row r="82" spans="1:43" ht="21.75" customHeight="1" x14ac:dyDescent="0.3">
      <c r="A82" s="670"/>
      <c r="B82" s="670"/>
      <c r="C82" s="670"/>
      <c r="D82" s="85" t="s">
        <v>103</v>
      </c>
      <c r="E82" s="41">
        <f t="shared" si="0"/>
        <v>30</v>
      </c>
      <c r="F82" s="42">
        <f t="shared" si="1"/>
        <v>25</v>
      </c>
      <c r="G82" s="42">
        <f t="shared" si="2"/>
        <v>0</v>
      </c>
      <c r="H82" s="42">
        <f t="shared" si="3"/>
        <v>0</v>
      </c>
      <c r="I82" s="43">
        <f t="shared" si="4"/>
        <v>0</v>
      </c>
      <c r="J82" s="89">
        <f t="shared" si="5"/>
        <v>55</v>
      </c>
      <c r="K82" s="650"/>
      <c r="L82" s="749"/>
      <c r="M82" s="650"/>
      <c r="N82" s="650"/>
      <c r="O82" s="105"/>
      <c r="P82" s="105">
        <v>30</v>
      </c>
      <c r="Q82" s="103">
        <v>0</v>
      </c>
      <c r="R82" s="102"/>
      <c r="S82" s="96">
        <v>0</v>
      </c>
      <c r="T82" s="95"/>
      <c r="U82" s="91">
        <v>0</v>
      </c>
      <c r="V82" s="102"/>
      <c r="W82" s="161">
        <v>25</v>
      </c>
      <c r="X82" s="143"/>
      <c r="Y82" s="161">
        <v>0</v>
      </c>
      <c r="Z82" s="95"/>
      <c r="AA82" s="96"/>
      <c r="AB82" s="91"/>
      <c r="AC82" s="92">
        <v>0</v>
      </c>
      <c r="AD82" s="96">
        <v>0</v>
      </c>
      <c r="AE82" s="95"/>
      <c r="AF82" s="103"/>
      <c r="AG82" s="102"/>
      <c r="AH82" s="91"/>
      <c r="AI82" s="237">
        <v>0</v>
      </c>
      <c r="AJ82" s="237">
        <v>0</v>
      </c>
      <c r="AK82" s="133">
        <v>0</v>
      </c>
      <c r="AL82" s="133">
        <v>0</v>
      </c>
      <c r="AM82" s="96"/>
      <c r="AN82" s="95"/>
      <c r="AO82" s="103">
        <v>0</v>
      </c>
      <c r="AP82" s="92"/>
      <c r="AQ82" s="92"/>
    </row>
    <row r="83" spans="1:43" ht="21.75" customHeight="1" x14ac:dyDescent="0.3">
      <c r="A83" s="729" t="s">
        <v>1233</v>
      </c>
      <c r="B83" s="728" t="s">
        <v>1234</v>
      </c>
      <c r="C83" s="728" t="s">
        <v>1235</v>
      </c>
      <c r="D83" s="37" t="s">
        <v>72</v>
      </c>
      <c r="E83" s="41">
        <f t="shared" si="0"/>
        <v>60</v>
      </c>
      <c r="F83" s="42">
        <f t="shared" si="1"/>
        <v>60</v>
      </c>
      <c r="G83" s="42">
        <f t="shared" si="2"/>
        <v>40</v>
      </c>
      <c r="H83" s="42">
        <f t="shared" si="3"/>
        <v>40</v>
      </c>
      <c r="I83" s="43">
        <f t="shared" si="4"/>
        <v>25</v>
      </c>
      <c r="J83" s="44">
        <f t="shared" si="5"/>
        <v>225</v>
      </c>
      <c r="K83" s="681">
        <f>(J83+(J84/5))</f>
        <v>230</v>
      </c>
      <c r="L83" s="723"/>
      <c r="M83" s="651">
        <f>K83+(L83*30)</f>
        <v>230</v>
      </c>
      <c r="N83" s="649">
        <f>IF(M83=0,"",RANK(M83,M:M,0))</f>
        <v>42</v>
      </c>
      <c r="O83" s="69"/>
      <c r="P83" s="69">
        <v>0</v>
      </c>
      <c r="Q83" s="63">
        <v>8</v>
      </c>
      <c r="R83" s="59">
        <v>60</v>
      </c>
      <c r="S83" s="54">
        <v>3</v>
      </c>
      <c r="T83" s="53"/>
      <c r="U83" s="47">
        <v>3</v>
      </c>
      <c r="V83" s="59">
        <v>8</v>
      </c>
      <c r="W83" s="155">
        <v>40</v>
      </c>
      <c r="X83" s="122">
        <v>9</v>
      </c>
      <c r="Y83" s="155">
        <v>0</v>
      </c>
      <c r="Z83" s="53"/>
      <c r="AA83" s="54"/>
      <c r="AB83" s="47">
        <v>15</v>
      </c>
      <c r="AC83" s="49">
        <v>0</v>
      </c>
      <c r="AD83" s="54">
        <v>25</v>
      </c>
      <c r="AE83" s="53"/>
      <c r="AF83" s="63"/>
      <c r="AG83" s="59">
        <v>25</v>
      </c>
      <c r="AH83" s="47"/>
      <c r="AI83" s="232">
        <v>0</v>
      </c>
      <c r="AJ83" s="232">
        <v>0</v>
      </c>
      <c r="AK83" s="112">
        <v>0</v>
      </c>
      <c r="AL83" s="112">
        <v>0</v>
      </c>
      <c r="AM83" s="54">
        <v>60</v>
      </c>
      <c r="AN83" s="53">
        <v>40</v>
      </c>
      <c r="AO83" s="63">
        <v>0</v>
      </c>
      <c r="AP83" s="49"/>
      <c r="AQ83" s="49"/>
    </row>
    <row r="84" spans="1:43" ht="21.75" customHeight="1" x14ac:dyDescent="0.3">
      <c r="A84" s="670"/>
      <c r="B84" s="670"/>
      <c r="C84" s="670"/>
      <c r="D84" s="85" t="s">
        <v>103</v>
      </c>
      <c r="E84" s="41">
        <f t="shared" si="0"/>
        <v>25</v>
      </c>
      <c r="F84" s="42">
        <f t="shared" si="1"/>
        <v>0</v>
      </c>
      <c r="G84" s="42">
        <f t="shared" si="2"/>
        <v>0</v>
      </c>
      <c r="H84" s="42">
        <f t="shared" si="3"/>
        <v>0</v>
      </c>
      <c r="I84" s="43">
        <f t="shared" si="4"/>
        <v>0</v>
      </c>
      <c r="J84" s="89">
        <f t="shared" si="5"/>
        <v>25</v>
      </c>
      <c r="K84" s="650"/>
      <c r="L84" s="650"/>
      <c r="M84" s="650"/>
      <c r="N84" s="650"/>
      <c r="O84" s="105"/>
      <c r="P84" s="105">
        <v>0</v>
      </c>
      <c r="Q84" s="103">
        <v>0</v>
      </c>
      <c r="R84" s="102"/>
      <c r="S84" s="96">
        <v>0</v>
      </c>
      <c r="T84" s="95"/>
      <c r="U84" s="91">
        <v>0</v>
      </c>
      <c r="V84" s="102"/>
      <c r="W84" s="161">
        <v>25</v>
      </c>
      <c r="X84" s="143"/>
      <c r="Y84" s="161">
        <v>0</v>
      </c>
      <c r="Z84" s="95"/>
      <c r="AA84" s="96"/>
      <c r="AB84" s="91"/>
      <c r="AC84" s="92">
        <v>0</v>
      </c>
      <c r="AD84" s="96">
        <v>0</v>
      </c>
      <c r="AE84" s="95"/>
      <c r="AF84" s="103"/>
      <c r="AG84" s="102"/>
      <c r="AH84" s="91"/>
      <c r="AI84" s="237">
        <v>0</v>
      </c>
      <c r="AJ84" s="237">
        <v>0</v>
      </c>
      <c r="AK84" s="133">
        <v>0</v>
      </c>
      <c r="AL84" s="133">
        <v>0</v>
      </c>
      <c r="AM84" s="96"/>
      <c r="AN84" s="95"/>
      <c r="AO84" s="103">
        <v>0</v>
      </c>
      <c r="AP84" s="92"/>
      <c r="AQ84" s="92"/>
    </row>
    <row r="85" spans="1:43" ht="21.75" customHeight="1" x14ac:dyDescent="0.3">
      <c r="A85" s="729" t="s">
        <v>1241</v>
      </c>
      <c r="B85" s="728" t="s">
        <v>1242</v>
      </c>
      <c r="C85" s="728" t="s">
        <v>53</v>
      </c>
      <c r="D85" s="37" t="s">
        <v>72</v>
      </c>
      <c r="E85" s="41">
        <f t="shared" si="0"/>
        <v>10</v>
      </c>
      <c r="F85" s="42">
        <f t="shared" si="1"/>
        <v>10</v>
      </c>
      <c r="G85" s="42">
        <f t="shared" si="2"/>
        <v>0</v>
      </c>
      <c r="H85" s="42">
        <f t="shared" si="3"/>
        <v>0</v>
      </c>
      <c r="I85" s="43">
        <f t="shared" si="4"/>
        <v>0</v>
      </c>
      <c r="J85" s="44">
        <f t="shared" si="5"/>
        <v>20</v>
      </c>
      <c r="K85" s="681">
        <f>(J85+(J86/5))</f>
        <v>20</v>
      </c>
      <c r="L85" s="723"/>
      <c r="M85" s="651">
        <f>K85+(L85*30)</f>
        <v>20</v>
      </c>
      <c r="N85" s="649">
        <f>IF(M85=0,"",RANK(M85,M:M,0))</f>
        <v>108</v>
      </c>
      <c r="O85" s="69"/>
      <c r="P85" s="69">
        <v>10</v>
      </c>
      <c r="Q85" s="63">
        <v>0</v>
      </c>
      <c r="R85" s="59"/>
      <c r="S85" s="54">
        <v>0</v>
      </c>
      <c r="T85" s="53"/>
      <c r="U85" s="47">
        <v>0</v>
      </c>
      <c r="V85" s="59"/>
      <c r="W85" s="155">
        <v>0</v>
      </c>
      <c r="X85" s="122"/>
      <c r="Y85" s="155">
        <v>0</v>
      </c>
      <c r="Z85" s="53"/>
      <c r="AA85" s="54"/>
      <c r="AB85" s="47"/>
      <c r="AC85" s="49">
        <v>0</v>
      </c>
      <c r="AD85" s="54">
        <v>0</v>
      </c>
      <c r="AE85" s="53"/>
      <c r="AF85" s="63"/>
      <c r="AG85" s="59"/>
      <c r="AH85" s="47"/>
      <c r="AI85" s="232">
        <v>10</v>
      </c>
      <c r="AJ85" s="232">
        <v>0</v>
      </c>
      <c r="AK85" s="112">
        <v>0</v>
      </c>
      <c r="AL85" s="112">
        <v>0</v>
      </c>
      <c r="AM85" s="54"/>
      <c r="AN85" s="53"/>
      <c r="AO85" s="63">
        <v>0</v>
      </c>
      <c r="AP85" s="49"/>
      <c r="AQ85" s="49"/>
    </row>
    <row r="86" spans="1:43" ht="21.75" customHeight="1" x14ac:dyDescent="0.3">
      <c r="A86" s="670"/>
      <c r="B86" s="670"/>
      <c r="C86" s="670"/>
      <c r="D86" s="85" t="s">
        <v>103</v>
      </c>
      <c r="E86" s="41">
        <f t="shared" si="0"/>
        <v>0</v>
      </c>
      <c r="F86" s="42">
        <f t="shared" si="1"/>
        <v>0</v>
      </c>
      <c r="G86" s="42">
        <f t="shared" si="2"/>
        <v>0</v>
      </c>
      <c r="H86" s="42">
        <f t="shared" si="3"/>
        <v>0</v>
      </c>
      <c r="I86" s="43">
        <f t="shared" si="4"/>
        <v>0</v>
      </c>
      <c r="J86" s="89">
        <f t="shared" si="5"/>
        <v>0</v>
      </c>
      <c r="K86" s="650"/>
      <c r="L86" s="650"/>
      <c r="M86" s="650"/>
      <c r="N86" s="650"/>
      <c r="O86" s="105"/>
      <c r="P86" s="105">
        <v>0</v>
      </c>
      <c r="Q86" s="103">
        <v>0</v>
      </c>
      <c r="R86" s="102"/>
      <c r="S86" s="96">
        <v>0</v>
      </c>
      <c r="T86" s="95"/>
      <c r="U86" s="91">
        <v>0</v>
      </c>
      <c r="V86" s="102"/>
      <c r="W86" s="161">
        <v>0</v>
      </c>
      <c r="X86" s="143"/>
      <c r="Y86" s="161">
        <v>0</v>
      </c>
      <c r="Z86" s="95"/>
      <c r="AA86" s="96"/>
      <c r="AB86" s="91"/>
      <c r="AC86" s="92">
        <v>0</v>
      </c>
      <c r="AD86" s="96">
        <v>0</v>
      </c>
      <c r="AE86" s="95"/>
      <c r="AF86" s="103"/>
      <c r="AG86" s="102"/>
      <c r="AH86" s="91"/>
      <c r="AI86" s="237">
        <v>0</v>
      </c>
      <c r="AJ86" s="237">
        <v>0</v>
      </c>
      <c r="AK86" s="133">
        <v>0</v>
      </c>
      <c r="AL86" s="133">
        <v>0</v>
      </c>
      <c r="AM86" s="96"/>
      <c r="AN86" s="95"/>
      <c r="AO86" s="103">
        <v>0</v>
      </c>
      <c r="AP86" s="92"/>
      <c r="AQ86" s="92"/>
    </row>
    <row r="87" spans="1:43" ht="21.75" customHeight="1" x14ac:dyDescent="0.3">
      <c r="A87" s="729" t="s">
        <v>1247</v>
      </c>
      <c r="B87" s="728" t="s">
        <v>1248</v>
      </c>
      <c r="C87" s="728" t="s">
        <v>116</v>
      </c>
      <c r="D87" s="37" t="s">
        <v>72</v>
      </c>
      <c r="E87" s="41">
        <f t="shared" si="0"/>
        <v>60</v>
      </c>
      <c r="F87" s="42">
        <f t="shared" si="1"/>
        <v>40</v>
      </c>
      <c r="G87" s="42">
        <f t="shared" si="2"/>
        <v>40</v>
      </c>
      <c r="H87" s="42">
        <f t="shared" si="3"/>
        <v>26</v>
      </c>
      <c r="I87" s="43">
        <f t="shared" si="4"/>
        <v>25</v>
      </c>
      <c r="J87" s="44">
        <f t="shared" si="5"/>
        <v>191</v>
      </c>
      <c r="K87" s="681">
        <f>(J87+(J88/5))</f>
        <v>212.6</v>
      </c>
      <c r="L87" s="723"/>
      <c r="M87" s="651">
        <f>K87+(L87*30)</f>
        <v>212.6</v>
      </c>
      <c r="N87" s="649">
        <f>IF(M87=0,"",RANK(M87,M:M,0))</f>
        <v>44</v>
      </c>
      <c r="O87" s="69"/>
      <c r="P87" s="69">
        <v>0</v>
      </c>
      <c r="Q87" s="63">
        <v>0</v>
      </c>
      <c r="R87" s="59"/>
      <c r="S87" s="54">
        <v>0</v>
      </c>
      <c r="T87" s="53">
        <v>8</v>
      </c>
      <c r="U87" s="47">
        <v>0</v>
      </c>
      <c r="V87" s="59"/>
      <c r="W87" s="155">
        <v>0</v>
      </c>
      <c r="X87" s="122">
        <v>26</v>
      </c>
      <c r="Y87" s="155">
        <v>0</v>
      </c>
      <c r="Z87" s="53"/>
      <c r="AA87" s="54"/>
      <c r="AB87" s="47"/>
      <c r="AC87" s="49">
        <v>40</v>
      </c>
      <c r="AD87" s="54">
        <v>40</v>
      </c>
      <c r="AE87" s="53"/>
      <c r="AF87" s="63"/>
      <c r="AG87" s="59">
        <v>25</v>
      </c>
      <c r="AH87" s="47"/>
      <c r="AI87" s="232">
        <v>60</v>
      </c>
      <c r="AJ87" s="232">
        <v>16</v>
      </c>
      <c r="AK87" s="112">
        <v>0</v>
      </c>
      <c r="AL87" s="112">
        <v>0</v>
      </c>
      <c r="AM87" s="54"/>
      <c r="AN87" s="53"/>
      <c r="AO87" s="63">
        <v>0</v>
      </c>
      <c r="AP87" s="49"/>
      <c r="AQ87" s="49"/>
    </row>
    <row r="88" spans="1:43" ht="21.75" customHeight="1" x14ac:dyDescent="0.3">
      <c r="A88" s="670"/>
      <c r="B88" s="670"/>
      <c r="C88" s="670"/>
      <c r="D88" s="85" t="s">
        <v>103</v>
      </c>
      <c r="E88" s="41">
        <f t="shared" si="0"/>
        <v>60</v>
      </c>
      <c r="F88" s="42">
        <f t="shared" si="1"/>
        <v>25</v>
      </c>
      <c r="G88" s="42">
        <f t="shared" si="2"/>
        <v>14</v>
      </c>
      <c r="H88" s="42">
        <f t="shared" si="3"/>
        <v>9</v>
      </c>
      <c r="I88" s="43">
        <f t="shared" si="4"/>
        <v>0</v>
      </c>
      <c r="J88" s="89">
        <f t="shared" si="5"/>
        <v>108</v>
      </c>
      <c r="K88" s="650"/>
      <c r="L88" s="650"/>
      <c r="M88" s="650"/>
      <c r="N88" s="650"/>
      <c r="O88" s="105"/>
      <c r="P88" s="105">
        <v>0</v>
      </c>
      <c r="Q88" s="103">
        <v>0</v>
      </c>
      <c r="R88" s="102"/>
      <c r="S88" s="96">
        <v>0</v>
      </c>
      <c r="T88" s="95"/>
      <c r="U88" s="91">
        <v>0</v>
      </c>
      <c r="V88" s="102"/>
      <c r="W88" s="161">
        <v>0</v>
      </c>
      <c r="X88" s="143">
        <v>14</v>
      </c>
      <c r="Y88" s="161">
        <v>0</v>
      </c>
      <c r="Z88" s="95"/>
      <c r="AA88" s="96"/>
      <c r="AB88" s="91"/>
      <c r="AC88" s="92">
        <v>60</v>
      </c>
      <c r="AD88" s="96">
        <v>0</v>
      </c>
      <c r="AE88" s="95"/>
      <c r="AF88" s="103"/>
      <c r="AG88" s="102"/>
      <c r="AH88" s="91"/>
      <c r="AI88" s="237">
        <v>25</v>
      </c>
      <c r="AJ88" s="237">
        <v>9</v>
      </c>
      <c r="AK88" s="133">
        <v>0</v>
      </c>
      <c r="AL88" s="133">
        <v>0</v>
      </c>
      <c r="AM88" s="96"/>
      <c r="AN88" s="95"/>
      <c r="AO88" s="103">
        <v>0</v>
      </c>
      <c r="AP88" s="92"/>
      <c r="AQ88" s="92"/>
    </row>
    <row r="89" spans="1:43" ht="21.75" customHeight="1" x14ac:dyDescent="0.3">
      <c r="A89" s="729" t="s">
        <v>1251</v>
      </c>
      <c r="B89" s="728" t="s">
        <v>1252</v>
      </c>
      <c r="C89" s="728" t="s">
        <v>147</v>
      </c>
      <c r="D89" s="37" t="s">
        <v>72</v>
      </c>
      <c r="E89" s="41">
        <f t="shared" si="0"/>
        <v>40</v>
      </c>
      <c r="F89" s="42">
        <f t="shared" si="1"/>
        <v>25</v>
      </c>
      <c r="G89" s="42">
        <f t="shared" si="2"/>
        <v>25</v>
      </c>
      <c r="H89" s="42">
        <f t="shared" si="3"/>
        <v>18</v>
      </c>
      <c r="I89" s="43">
        <f t="shared" si="4"/>
        <v>10</v>
      </c>
      <c r="J89" s="44">
        <f t="shared" si="5"/>
        <v>118</v>
      </c>
      <c r="K89" s="681">
        <f>(J89+(J90/5))</f>
        <v>119</v>
      </c>
      <c r="L89" s="723"/>
      <c r="M89" s="651">
        <f>K89+(L89*30)</f>
        <v>119</v>
      </c>
      <c r="N89" s="649">
        <f>IF(M89=0,"",RANK(M89,M:M,0))</f>
        <v>58</v>
      </c>
      <c r="O89" s="69"/>
      <c r="P89" s="69">
        <v>0</v>
      </c>
      <c r="Q89" s="63">
        <v>0</v>
      </c>
      <c r="R89" s="59">
        <v>25</v>
      </c>
      <c r="S89" s="54">
        <v>0</v>
      </c>
      <c r="T89" s="53"/>
      <c r="U89" s="47">
        <v>0</v>
      </c>
      <c r="V89" s="59">
        <v>8</v>
      </c>
      <c r="W89" s="155">
        <v>0</v>
      </c>
      <c r="X89" s="122">
        <v>18</v>
      </c>
      <c r="Y89" s="155">
        <v>25</v>
      </c>
      <c r="Z89" s="53"/>
      <c r="AA89" s="54"/>
      <c r="AB89" s="47"/>
      <c r="AC89" s="49">
        <v>0</v>
      </c>
      <c r="AD89" s="54">
        <v>0</v>
      </c>
      <c r="AE89" s="53"/>
      <c r="AF89" s="63"/>
      <c r="AG89" s="59"/>
      <c r="AH89" s="47"/>
      <c r="AI89" s="232">
        <v>10</v>
      </c>
      <c r="AJ89" s="232">
        <v>0</v>
      </c>
      <c r="AK89" s="112">
        <v>0</v>
      </c>
      <c r="AL89" s="112">
        <v>0</v>
      </c>
      <c r="AM89" s="54">
        <v>40</v>
      </c>
      <c r="AN89" s="53"/>
      <c r="AO89" s="63">
        <v>25</v>
      </c>
      <c r="AP89" s="49"/>
      <c r="AQ89" s="49"/>
    </row>
    <row r="90" spans="1:43" ht="21.75" customHeight="1" x14ac:dyDescent="0.3">
      <c r="A90" s="670"/>
      <c r="B90" s="670"/>
      <c r="C90" s="670"/>
      <c r="D90" s="85" t="s">
        <v>103</v>
      </c>
      <c r="E90" s="41">
        <f t="shared" si="0"/>
        <v>5</v>
      </c>
      <c r="F90" s="42">
        <f t="shared" si="1"/>
        <v>0</v>
      </c>
      <c r="G90" s="42">
        <f t="shared" si="2"/>
        <v>0</v>
      </c>
      <c r="H90" s="42">
        <f t="shared" si="3"/>
        <v>0</v>
      </c>
      <c r="I90" s="43">
        <f t="shared" si="4"/>
        <v>0</v>
      </c>
      <c r="J90" s="89">
        <f t="shared" si="5"/>
        <v>5</v>
      </c>
      <c r="K90" s="650"/>
      <c r="L90" s="650"/>
      <c r="M90" s="650"/>
      <c r="N90" s="650"/>
      <c r="O90" s="105"/>
      <c r="P90" s="105">
        <v>0</v>
      </c>
      <c r="Q90" s="103">
        <v>0</v>
      </c>
      <c r="R90" s="102"/>
      <c r="S90" s="96">
        <v>0</v>
      </c>
      <c r="T90" s="95"/>
      <c r="U90" s="91">
        <v>0</v>
      </c>
      <c r="V90" s="102"/>
      <c r="W90" s="161">
        <v>0</v>
      </c>
      <c r="X90" s="143">
        <v>5</v>
      </c>
      <c r="Y90" s="161">
        <v>0</v>
      </c>
      <c r="Z90" s="95"/>
      <c r="AA90" s="96"/>
      <c r="AB90" s="91"/>
      <c r="AC90" s="92">
        <v>0</v>
      </c>
      <c r="AD90" s="96">
        <v>0</v>
      </c>
      <c r="AE90" s="95"/>
      <c r="AF90" s="103"/>
      <c r="AG90" s="102"/>
      <c r="AH90" s="91"/>
      <c r="AI90" s="237">
        <v>0</v>
      </c>
      <c r="AJ90" s="237">
        <v>0</v>
      </c>
      <c r="AK90" s="133">
        <v>0</v>
      </c>
      <c r="AL90" s="133">
        <v>0</v>
      </c>
      <c r="AM90" s="96"/>
      <c r="AN90" s="95"/>
      <c r="AO90" s="103">
        <v>0</v>
      </c>
      <c r="AP90" s="92"/>
      <c r="AQ90" s="92"/>
    </row>
    <row r="91" spans="1:43" ht="21.75" customHeight="1" x14ac:dyDescent="0.3">
      <c r="A91" s="729" t="s">
        <v>1099</v>
      </c>
      <c r="B91" s="728" t="s">
        <v>1101</v>
      </c>
      <c r="C91" s="728" t="s">
        <v>131</v>
      </c>
      <c r="D91" s="37" t="s">
        <v>72</v>
      </c>
      <c r="E91" s="41">
        <f t="shared" si="0"/>
        <v>0</v>
      </c>
      <c r="F91" s="42">
        <f t="shared" si="1"/>
        <v>0</v>
      </c>
      <c r="G91" s="42">
        <f t="shared" si="2"/>
        <v>0</v>
      </c>
      <c r="H91" s="42">
        <f t="shared" si="3"/>
        <v>0</v>
      </c>
      <c r="I91" s="43">
        <f t="shared" si="4"/>
        <v>0</v>
      </c>
      <c r="J91" s="44">
        <f t="shared" si="5"/>
        <v>0</v>
      </c>
      <c r="K91" s="681">
        <f>(J91+(J92/5))</f>
        <v>0</v>
      </c>
      <c r="L91" s="748">
        <f>Nemzetközi!D40</f>
        <v>63</v>
      </c>
      <c r="M91" s="651">
        <f>K91+(L91*30)</f>
        <v>1890</v>
      </c>
      <c r="N91" s="649">
        <f>IF(M91=0,"",RANK(M91,M:M,0))</f>
        <v>7</v>
      </c>
      <c r="O91" s="69"/>
      <c r="P91" s="69">
        <v>0</v>
      </c>
      <c r="Q91" s="63">
        <v>0</v>
      </c>
      <c r="R91" s="59"/>
      <c r="S91" s="54">
        <v>0</v>
      </c>
      <c r="T91" s="53"/>
      <c r="U91" s="47">
        <v>0</v>
      </c>
      <c r="V91" s="59"/>
      <c r="W91" s="155">
        <v>0</v>
      </c>
      <c r="X91" s="122"/>
      <c r="Y91" s="155">
        <v>0</v>
      </c>
      <c r="Z91" s="53"/>
      <c r="AA91" s="54"/>
      <c r="AB91" s="47"/>
      <c r="AC91" s="49">
        <v>0</v>
      </c>
      <c r="AD91" s="54">
        <v>0</v>
      </c>
      <c r="AE91" s="53"/>
      <c r="AF91" s="63"/>
      <c r="AG91" s="59"/>
      <c r="AH91" s="47"/>
      <c r="AI91" s="232">
        <v>0</v>
      </c>
      <c r="AJ91" s="232">
        <v>0</v>
      </c>
      <c r="AK91" s="112">
        <v>0</v>
      </c>
      <c r="AL91" s="112">
        <v>0</v>
      </c>
      <c r="AM91" s="54"/>
      <c r="AN91" s="53"/>
      <c r="AO91" s="63">
        <v>0</v>
      </c>
      <c r="AP91" s="49"/>
      <c r="AQ91" s="49"/>
    </row>
    <row r="92" spans="1:43" ht="21.75" customHeight="1" x14ac:dyDescent="0.3">
      <c r="A92" s="670"/>
      <c r="B92" s="670"/>
      <c r="C92" s="670"/>
      <c r="D92" s="85" t="s">
        <v>103</v>
      </c>
      <c r="E92" s="41">
        <f t="shared" si="0"/>
        <v>0</v>
      </c>
      <c r="F92" s="42">
        <f t="shared" si="1"/>
        <v>0</v>
      </c>
      <c r="G92" s="42">
        <f t="shared" si="2"/>
        <v>0</v>
      </c>
      <c r="H92" s="42">
        <f t="shared" si="3"/>
        <v>0</v>
      </c>
      <c r="I92" s="43">
        <f t="shared" si="4"/>
        <v>0</v>
      </c>
      <c r="J92" s="89">
        <f t="shared" si="5"/>
        <v>0</v>
      </c>
      <c r="K92" s="650"/>
      <c r="L92" s="749"/>
      <c r="M92" s="650"/>
      <c r="N92" s="650"/>
      <c r="O92" s="105"/>
      <c r="P92" s="105">
        <v>0</v>
      </c>
      <c r="Q92" s="103">
        <v>0</v>
      </c>
      <c r="R92" s="102"/>
      <c r="S92" s="96">
        <v>0</v>
      </c>
      <c r="T92" s="95"/>
      <c r="U92" s="91">
        <v>0</v>
      </c>
      <c r="V92" s="102"/>
      <c r="W92" s="161">
        <v>0</v>
      </c>
      <c r="X92" s="143"/>
      <c r="Y92" s="161">
        <v>0</v>
      </c>
      <c r="Z92" s="95"/>
      <c r="AA92" s="96"/>
      <c r="AB92" s="91"/>
      <c r="AC92" s="92">
        <v>0</v>
      </c>
      <c r="AD92" s="96">
        <v>0</v>
      </c>
      <c r="AE92" s="95"/>
      <c r="AF92" s="103"/>
      <c r="AG92" s="102"/>
      <c r="AH92" s="91"/>
      <c r="AI92" s="237">
        <v>0</v>
      </c>
      <c r="AJ92" s="237">
        <v>0</v>
      </c>
      <c r="AK92" s="133">
        <v>0</v>
      </c>
      <c r="AL92" s="133">
        <v>0</v>
      </c>
      <c r="AM92" s="96"/>
      <c r="AN92" s="95"/>
      <c r="AO92" s="103">
        <v>0</v>
      </c>
      <c r="AP92" s="92"/>
      <c r="AQ92" s="92"/>
    </row>
    <row r="93" spans="1:43" ht="21.75" customHeight="1" x14ac:dyDescent="0.3">
      <c r="A93" s="729" t="s">
        <v>1257</v>
      </c>
      <c r="B93" s="728" t="s">
        <v>1258</v>
      </c>
      <c r="C93" s="728" t="s">
        <v>113</v>
      </c>
      <c r="D93" s="37" t="s">
        <v>72</v>
      </c>
      <c r="E93" s="41">
        <f t="shared" si="0"/>
        <v>60</v>
      </c>
      <c r="F93" s="42">
        <f t="shared" si="1"/>
        <v>40</v>
      </c>
      <c r="G93" s="42">
        <f t="shared" si="2"/>
        <v>40</v>
      </c>
      <c r="H93" s="42">
        <f t="shared" si="3"/>
        <v>15</v>
      </c>
      <c r="I93" s="43">
        <f t="shared" si="4"/>
        <v>11</v>
      </c>
      <c r="J93" s="44">
        <f t="shared" si="5"/>
        <v>166</v>
      </c>
      <c r="K93" s="681">
        <f>(J93+(J94/5))</f>
        <v>209</v>
      </c>
      <c r="L93" s="723"/>
      <c r="M93" s="651">
        <f>K93+(L93*30)</f>
        <v>209</v>
      </c>
      <c r="N93" s="649">
        <f>IF(M93=0,"",RANK(M93,M:M,0))</f>
        <v>45</v>
      </c>
      <c r="O93" s="69"/>
      <c r="P93" s="69">
        <v>0</v>
      </c>
      <c r="Q93" s="63">
        <v>0</v>
      </c>
      <c r="R93" s="59"/>
      <c r="S93" s="54">
        <v>40</v>
      </c>
      <c r="T93" s="53"/>
      <c r="U93" s="47">
        <v>15</v>
      </c>
      <c r="V93" s="59"/>
      <c r="W93" s="155">
        <v>8</v>
      </c>
      <c r="X93" s="122"/>
      <c r="Y93" s="155">
        <v>60</v>
      </c>
      <c r="Z93" s="53"/>
      <c r="AA93" s="54">
        <v>5</v>
      </c>
      <c r="AB93" s="47"/>
      <c r="AC93" s="49">
        <v>40</v>
      </c>
      <c r="AD93" s="54">
        <v>0</v>
      </c>
      <c r="AE93" s="53"/>
      <c r="AF93" s="63"/>
      <c r="AG93" s="59"/>
      <c r="AH93" s="47"/>
      <c r="AI93" s="232">
        <v>0</v>
      </c>
      <c r="AJ93" s="232">
        <v>0</v>
      </c>
      <c r="AK93" s="112">
        <v>10</v>
      </c>
      <c r="AL93" s="112">
        <v>11</v>
      </c>
      <c r="AM93" s="54"/>
      <c r="AN93" s="53"/>
      <c r="AO93" s="63">
        <v>0</v>
      </c>
      <c r="AP93" s="49"/>
      <c r="AQ93" s="49"/>
    </row>
    <row r="94" spans="1:43" ht="21.75" customHeight="1" x14ac:dyDescent="0.3">
      <c r="A94" s="670"/>
      <c r="B94" s="670"/>
      <c r="C94" s="670"/>
      <c r="D94" s="85" t="s">
        <v>103</v>
      </c>
      <c r="E94" s="41">
        <f t="shared" si="0"/>
        <v>90</v>
      </c>
      <c r="F94" s="42">
        <f t="shared" si="1"/>
        <v>60</v>
      </c>
      <c r="G94" s="42">
        <f t="shared" si="2"/>
        <v>40</v>
      </c>
      <c r="H94" s="42">
        <f t="shared" si="3"/>
        <v>25</v>
      </c>
      <c r="I94" s="43">
        <f t="shared" si="4"/>
        <v>0</v>
      </c>
      <c r="J94" s="89">
        <f t="shared" si="5"/>
        <v>215</v>
      </c>
      <c r="K94" s="650"/>
      <c r="L94" s="650"/>
      <c r="M94" s="650"/>
      <c r="N94" s="650"/>
      <c r="O94" s="105"/>
      <c r="P94" s="105">
        <v>0</v>
      </c>
      <c r="Q94" s="103">
        <v>0</v>
      </c>
      <c r="R94" s="102"/>
      <c r="S94" s="96">
        <v>0</v>
      </c>
      <c r="T94" s="95"/>
      <c r="U94" s="91">
        <v>0</v>
      </c>
      <c r="V94" s="102"/>
      <c r="W94" s="161">
        <v>90</v>
      </c>
      <c r="X94" s="143"/>
      <c r="Y94" s="161">
        <v>40</v>
      </c>
      <c r="Z94" s="95"/>
      <c r="AA94" s="96"/>
      <c r="AB94" s="91"/>
      <c r="AC94" s="92">
        <v>60</v>
      </c>
      <c r="AD94" s="96">
        <v>0</v>
      </c>
      <c r="AE94" s="95"/>
      <c r="AF94" s="103"/>
      <c r="AG94" s="102"/>
      <c r="AH94" s="91"/>
      <c r="AI94" s="237">
        <v>0</v>
      </c>
      <c r="AJ94" s="237">
        <v>0</v>
      </c>
      <c r="AK94" s="133">
        <v>25</v>
      </c>
      <c r="AL94" s="133">
        <v>0</v>
      </c>
      <c r="AM94" s="96"/>
      <c r="AN94" s="95"/>
      <c r="AO94" s="103">
        <v>0</v>
      </c>
      <c r="AP94" s="92"/>
      <c r="AQ94" s="92"/>
    </row>
    <row r="95" spans="1:43" ht="21.75" customHeight="1" x14ac:dyDescent="0.3">
      <c r="A95" s="729" t="s">
        <v>1112</v>
      </c>
      <c r="B95" s="728" t="s">
        <v>1113</v>
      </c>
      <c r="C95" s="728" t="s">
        <v>834</v>
      </c>
      <c r="D95" s="37" t="s">
        <v>72</v>
      </c>
      <c r="E95" s="41">
        <f t="shared" si="0"/>
        <v>15</v>
      </c>
      <c r="F95" s="42">
        <f t="shared" si="1"/>
        <v>3</v>
      </c>
      <c r="G95" s="42">
        <f t="shared" si="2"/>
        <v>0</v>
      </c>
      <c r="H95" s="42">
        <f t="shared" si="3"/>
        <v>0</v>
      </c>
      <c r="I95" s="43">
        <f t="shared" si="4"/>
        <v>0</v>
      </c>
      <c r="J95" s="44">
        <f t="shared" si="5"/>
        <v>18</v>
      </c>
      <c r="K95" s="681">
        <f>(J95+(J96/5))</f>
        <v>18</v>
      </c>
      <c r="L95" s="723"/>
      <c r="M95" s="651">
        <f>K95+(L95*30)</f>
        <v>18</v>
      </c>
      <c r="N95" s="649">
        <f>IF(M95=0,"",RANK(M95,M:M,0))</f>
        <v>115</v>
      </c>
      <c r="O95" s="69"/>
      <c r="P95" s="69">
        <v>0</v>
      </c>
      <c r="Q95" s="63">
        <v>0</v>
      </c>
      <c r="R95" s="59"/>
      <c r="S95" s="54">
        <v>3</v>
      </c>
      <c r="T95" s="53"/>
      <c r="U95" s="47">
        <v>0</v>
      </c>
      <c r="V95" s="59"/>
      <c r="W95" s="155">
        <v>0</v>
      </c>
      <c r="X95" s="122"/>
      <c r="Y95" s="155">
        <v>0</v>
      </c>
      <c r="Z95" s="53"/>
      <c r="AA95" s="54"/>
      <c r="AB95" s="47"/>
      <c r="AC95" s="49">
        <v>0</v>
      </c>
      <c r="AD95" s="54">
        <v>15</v>
      </c>
      <c r="AE95" s="53"/>
      <c r="AF95" s="63"/>
      <c r="AG95" s="59"/>
      <c r="AH95" s="47"/>
      <c r="AI95" s="232">
        <v>0</v>
      </c>
      <c r="AJ95" s="232">
        <v>0</v>
      </c>
      <c r="AK95" s="112">
        <v>0</v>
      </c>
      <c r="AL95" s="112">
        <v>0</v>
      </c>
      <c r="AM95" s="54"/>
      <c r="AN95" s="53"/>
      <c r="AO95" s="63">
        <v>0</v>
      </c>
      <c r="AP95" s="49"/>
      <c r="AQ95" s="49"/>
    </row>
    <row r="96" spans="1:43" ht="21.75" customHeight="1" x14ac:dyDescent="0.3">
      <c r="A96" s="670"/>
      <c r="B96" s="670"/>
      <c r="C96" s="670"/>
      <c r="D96" s="85" t="s">
        <v>103</v>
      </c>
      <c r="E96" s="41">
        <f t="shared" si="0"/>
        <v>0</v>
      </c>
      <c r="F96" s="42">
        <f t="shared" si="1"/>
        <v>0</v>
      </c>
      <c r="G96" s="42">
        <f t="shared" si="2"/>
        <v>0</v>
      </c>
      <c r="H96" s="42">
        <f t="shared" si="3"/>
        <v>0</v>
      </c>
      <c r="I96" s="43">
        <f t="shared" si="4"/>
        <v>0</v>
      </c>
      <c r="J96" s="89">
        <f t="shared" si="5"/>
        <v>0</v>
      </c>
      <c r="K96" s="650"/>
      <c r="L96" s="650"/>
      <c r="M96" s="650"/>
      <c r="N96" s="650"/>
      <c r="O96" s="105"/>
      <c r="P96" s="105">
        <v>0</v>
      </c>
      <c r="Q96" s="103">
        <v>0</v>
      </c>
      <c r="R96" s="102"/>
      <c r="S96" s="96">
        <v>0</v>
      </c>
      <c r="T96" s="95"/>
      <c r="U96" s="91">
        <v>0</v>
      </c>
      <c r="V96" s="102"/>
      <c r="W96" s="161">
        <v>0</v>
      </c>
      <c r="X96" s="143"/>
      <c r="Y96" s="161">
        <v>0</v>
      </c>
      <c r="Z96" s="95"/>
      <c r="AA96" s="96"/>
      <c r="AB96" s="91"/>
      <c r="AC96" s="92">
        <v>0</v>
      </c>
      <c r="AD96" s="96">
        <v>0</v>
      </c>
      <c r="AE96" s="95"/>
      <c r="AF96" s="103"/>
      <c r="AG96" s="102"/>
      <c r="AH96" s="91"/>
      <c r="AI96" s="237">
        <v>0</v>
      </c>
      <c r="AJ96" s="237">
        <v>0</v>
      </c>
      <c r="AK96" s="133">
        <v>0</v>
      </c>
      <c r="AL96" s="133">
        <v>0</v>
      </c>
      <c r="AM96" s="96"/>
      <c r="AN96" s="95"/>
      <c r="AO96" s="103">
        <v>0</v>
      </c>
      <c r="AP96" s="92"/>
      <c r="AQ96" s="92"/>
    </row>
    <row r="97" spans="1:43" ht="21.75" customHeight="1" x14ac:dyDescent="0.3">
      <c r="A97" s="729" t="s">
        <v>1273</v>
      </c>
      <c r="B97" s="728" t="s">
        <v>1275</v>
      </c>
      <c r="C97" s="728" t="s">
        <v>834</v>
      </c>
      <c r="D97" s="37" t="s">
        <v>72</v>
      </c>
      <c r="E97" s="41">
        <f t="shared" si="0"/>
        <v>0</v>
      </c>
      <c r="F97" s="42">
        <f t="shared" si="1"/>
        <v>0</v>
      </c>
      <c r="G97" s="42">
        <f t="shared" si="2"/>
        <v>0</v>
      </c>
      <c r="H97" s="42">
        <f t="shared" si="3"/>
        <v>0</v>
      </c>
      <c r="I97" s="43">
        <f t="shared" si="4"/>
        <v>0</v>
      </c>
      <c r="J97" s="44">
        <f t="shared" si="5"/>
        <v>0</v>
      </c>
      <c r="K97" s="681">
        <f>(J97+(J98/5))</f>
        <v>0</v>
      </c>
      <c r="L97" s="723"/>
      <c r="M97" s="651">
        <f>K97+(L97*30)</f>
        <v>0</v>
      </c>
      <c r="N97" s="649" t="str">
        <f>IF(M97=0,"",RANK(M97,M:M,0))</f>
        <v/>
      </c>
      <c r="O97" s="69"/>
      <c r="P97" s="69">
        <v>0</v>
      </c>
      <c r="Q97" s="63">
        <v>0</v>
      </c>
      <c r="R97" s="59"/>
      <c r="S97" s="54">
        <v>0</v>
      </c>
      <c r="T97" s="53"/>
      <c r="U97" s="47">
        <v>0</v>
      </c>
      <c r="V97" s="59"/>
      <c r="W97" s="155">
        <v>0</v>
      </c>
      <c r="X97" s="122"/>
      <c r="Y97" s="155">
        <v>0</v>
      </c>
      <c r="Z97" s="53"/>
      <c r="AA97" s="54"/>
      <c r="AB97" s="47"/>
      <c r="AC97" s="49">
        <v>0</v>
      </c>
      <c r="AD97" s="54">
        <v>0</v>
      </c>
      <c r="AE97" s="53"/>
      <c r="AF97" s="63"/>
      <c r="AG97" s="59"/>
      <c r="AH97" s="47"/>
      <c r="AI97" s="232">
        <v>0</v>
      </c>
      <c r="AJ97" s="232">
        <v>0</v>
      </c>
      <c r="AK97" s="112">
        <v>0</v>
      </c>
      <c r="AL97" s="112">
        <v>0</v>
      </c>
      <c r="AM97" s="54"/>
      <c r="AN97" s="53"/>
      <c r="AO97" s="63">
        <v>0</v>
      </c>
      <c r="AP97" s="49"/>
      <c r="AQ97" s="49"/>
    </row>
    <row r="98" spans="1:43" ht="21.75" customHeight="1" x14ac:dyDescent="0.3">
      <c r="A98" s="670"/>
      <c r="B98" s="670"/>
      <c r="C98" s="670"/>
      <c r="D98" s="85" t="s">
        <v>103</v>
      </c>
      <c r="E98" s="41">
        <f t="shared" si="0"/>
        <v>0</v>
      </c>
      <c r="F98" s="42">
        <f t="shared" si="1"/>
        <v>0</v>
      </c>
      <c r="G98" s="42">
        <f t="shared" si="2"/>
        <v>0</v>
      </c>
      <c r="H98" s="42">
        <f t="shared" si="3"/>
        <v>0</v>
      </c>
      <c r="I98" s="43">
        <f t="shared" si="4"/>
        <v>0</v>
      </c>
      <c r="J98" s="89">
        <f t="shared" si="5"/>
        <v>0</v>
      </c>
      <c r="K98" s="650"/>
      <c r="L98" s="650"/>
      <c r="M98" s="650"/>
      <c r="N98" s="650"/>
      <c r="O98" s="105"/>
      <c r="P98" s="105">
        <v>0</v>
      </c>
      <c r="Q98" s="103">
        <v>0</v>
      </c>
      <c r="R98" s="102"/>
      <c r="S98" s="96">
        <v>0</v>
      </c>
      <c r="T98" s="95"/>
      <c r="U98" s="91">
        <v>0</v>
      </c>
      <c r="V98" s="102"/>
      <c r="W98" s="161">
        <v>0</v>
      </c>
      <c r="X98" s="143"/>
      <c r="Y98" s="161">
        <v>0</v>
      </c>
      <c r="Z98" s="95"/>
      <c r="AA98" s="96"/>
      <c r="AB98" s="91"/>
      <c r="AC98" s="92">
        <v>0</v>
      </c>
      <c r="AD98" s="96">
        <v>0</v>
      </c>
      <c r="AE98" s="95"/>
      <c r="AF98" s="103"/>
      <c r="AG98" s="102"/>
      <c r="AH98" s="91"/>
      <c r="AI98" s="237">
        <v>0</v>
      </c>
      <c r="AJ98" s="237">
        <v>0</v>
      </c>
      <c r="AK98" s="133">
        <v>0</v>
      </c>
      <c r="AL98" s="133">
        <v>0</v>
      </c>
      <c r="AM98" s="96"/>
      <c r="AN98" s="95"/>
      <c r="AO98" s="103">
        <v>0</v>
      </c>
      <c r="AP98" s="92"/>
      <c r="AQ98" s="92"/>
    </row>
    <row r="99" spans="1:43" ht="21.75" customHeight="1" x14ac:dyDescent="0.3">
      <c r="A99" s="729" t="s">
        <v>1280</v>
      </c>
      <c r="B99" s="728" t="s">
        <v>1281</v>
      </c>
      <c r="C99" s="728" t="s">
        <v>139</v>
      </c>
      <c r="D99" s="37" t="s">
        <v>72</v>
      </c>
      <c r="E99" s="41">
        <f t="shared" si="0"/>
        <v>60</v>
      </c>
      <c r="F99" s="42">
        <f t="shared" si="1"/>
        <v>60</v>
      </c>
      <c r="G99" s="42">
        <f t="shared" si="2"/>
        <v>60</v>
      </c>
      <c r="H99" s="42">
        <f t="shared" si="3"/>
        <v>44</v>
      </c>
      <c r="I99" s="43">
        <f t="shared" si="4"/>
        <v>25</v>
      </c>
      <c r="J99" s="44">
        <f t="shared" si="5"/>
        <v>249</v>
      </c>
      <c r="K99" s="681">
        <f>(J99+(J100/5))</f>
        <v>287.39999999999998</v>
      </c>
      <c r="L99" s="723"/>
      <c r="M99" s="651">
        <f>K99+(L99*30)</f>
        <v>287.39999999999998</v>
      </c>
      <c r="N99" s="649">
        <f>IF(M99=0,"",RANK(M99,M:M,0))</f>
        <v>37</v>
      </c>
      <c r="O99" s="69"/>
      <c r="P99" s="69">
        <v>0</v>
      </c>
      <c r="Q99" s="63">
        <v>0</v>
      </c>
      <c r="R99" s="59"/>
      <c r="S99" s="54">
        <v>60</v>
      </c>
      <c r="T99" s="53"/>
      <c r="U99" s="47">
        <v>0</v>
      </c>
      <c r="V99" s="59"/>
      <c r="W99" s="155">
        <v>0</v>
      </c>
      <c r="X99" s="122">
        <v>44</v>
      </c>
      <c r="Y99" s="155">
        <v>0</v>
      </c>
      <c r="Z99" s="53"/>
      <c r="AA99" s="54"/>
      <c r="AB99" s="47"/>
      <c r="AC99" s="49">
        <v>0</v>
      </c>
      <c r="AD99" s="54">
        <v>25</v>
      </c>
      <c r="AE99" s="53"/>
      <c r="AF99" s="63">
        <v>60</v>
      </c>
      <c r="AG99" s="59"/>
      <c r="AH99" s="47">
        <v>60</v>
      </c>
      <c r="AI99" s="232">
        <v>0</v>
      </c>
      <c r="AJ99" s="232">
        <v>0</v>
      </c>
      <c r="AK99" s="112">
        <v>0</v>
      </c>
      <c r="AL99" s="112">
        <v>0</v>
      </c>
      <c r="AM99" s="54"/>
      <c r="AN99" s="53"/>
      <c r="AO99" s="63">
        <v>150</v>
      </c>
      <c r="AP99" s="49"/>
      <c r="AQ99" s="49"/>
    </row>
    <row r="100" spans="1:43" ht="21.75" customHeight="1" x14ac:dyDescent="0.3">
      <c r="A100" s="670"/>
      <c r="B100" s="670"/>
      <c r="C100" s="670"/>
      <c r="D100" s="85" t="s">
        <v>103</v>
      </c>
      <c r="E100" s="41">
        <f t="shared" si="0"/>
        <v>150</v>
      </c>
      <c r="F100" s="42">
        <f t="shared" si="1"/>
        <v>42</v>
      </c>
      <c r="G100" s="42">
        <f t="shared" si="2"/>
        <v>0</v>
      </c>
      <c r="H100" s="42">
        <f t="shared" si="3"/>
        <v>0</v>
      </c>
      <c r="I100" s="43">
        <f t="shared" si="4"/>
        <v>0</v>
      </c>
      <c r="J100" s="89">
        <f t="shared" si="5"/>
        <v>192</v>
      </c>
      <c r="K100" s="650"/>
      <c r="L100" s="650"/>
      <c r="M100" s="650"/>
      <c r="N100" s="650"/>
      <c r="O100" s="105"/>
      <c r="P100" s="105">
        <v>0</v>
      </c>
      <c r="Q100" s="103">
        <v>0</v>
      </c>
      <c r="R100" s="102"/>
      <c r="S100" s="96">
        <v>0</v>
      </c>
      <c r="T100" s="95"/>
      <c r="U100" s="91">
        <v>0</v>
      </c>
      <c r="V100" s="102"/>
      <c r="W100" s="161">
        <v>0</v>
      </c>
      <c r="X100" s="143">
        <v>42</v>
      </c>
      <c r="Y100" s="161">
        <v>0</v>
      </c>
      <c r="Z100" s="95"/>
      <c r="AA100" s="96"/>
      <c r="AB100" s="91"/>
      <c r="AC100" s="92">
        <v>0</v>
      </c>
      <c r="AD100" s="96">
        <v>0</v>
      </c>
      <c r="AE100" s="95"/>
      <c r="AF100" s="103">
        <v>150</v>
      </c>
      <c r="AG100" s="102"/>
      <c r="AH100" s="91"/>
      <c r="AI100" s="237">
        <v>0</v>
      </c>
      <c r="AJ100" s="237">
        <v>0</v>
      </c>
      <c r="AK100" s="133">
        <v>0</v>
      </c>
      <c r="AL100" s="133">
        <v>0</v>
      </c>
      <c r="AM100" s="96"/>
      <c r="AN100" s="95"/>
      <c r="AO100" s="103">
        <v>250</v>
      </c>
      <c r="AP100" s="92"/>
      <c r="AQ100" s="92"/>
    </row>
    <row r="101" spans="1:43" ht="21.75" customHeight="1" x14ac:dyDescent="0.3">
      <c r="A101" s="729" t="s">
        <v>1284</v>
      </c>
      <c r="B101" s="728" t="s">
        <v>1285</v>
      </c>
      <c r="C101" s="728" t="s">
        <v>998</v>
      </c>
      <c r="D101" s="37" t="s">
        <v>72</v>
      </c>
      <c r="E101" s="41">
        <f t="shared" si="0"/>
        <v>5</v>
      </c>
      <c r="F101" s="42">
        <f t="shared" si="1"/>
        <v>0</v>
      </c>
      <c r="G101" s="42">
        <f t="shared" si="2"/>
        <v>0</v>
      </c>
      <c r="H101" s="42">
        <f t="shared" si="3"/>
        <v>0</v>
      </c>
      <c r="I101" s="43">
        <f t="shared" si="4"/>
        <v>0</v>
      </c>
      <c r="J101" s="44">
        <f t="shared" si="5"/>
        <v>5</v>
      </c>
      <c r="K101" s="681">
        <f>(J101+(J102/5))</f>
        <v>5</v>
      </c>
      <c r="L101" s="723"/>
      <c r="M101" s="651">
        <f>K101+(L101*30)</f>
        <v>5</v>
      </c>
      <c r="N101" s="649">
        <f>IF(M101=0,"",RANK(M101,M:M,0))</f>
        <v>141</v>
      </c>
      <c r="O101" s="69"/>
      <c r="P101" s="69">
        <v>0</v>
      </c>
      <c r="Q101" s="63">
        <v>0</v>
      </c>
      <c r="R101" s="59"/>
      <c r="S101" s="54">
        <v>0</v>
      </c>
      <c r="T101" s="53"/>
      <c r="U101" s="47">
        <v>0</v>
      </c>
      <c r="V101" s="59"/>
      <c r="W101" s="155">
        <v>0</v>
      </c>
      <c r="X101" s="122"/>
      <c r="Y101" s="155">
        <v>0</v>
      </c>
      <c r="Z101" s="53"/>
      <c r="AA101" s="54"/>
      <c r="AB101" s="47"/>
      <c r="AC101" s="49">
        <v>0</v>
      </c>
      <c r="AD101" s="54">
        <v>5</v>
      </c>
      <c r="AE101" s="53"/>
      <c r="AF101" s="63"/>
      <c r="AG101" s="59"/>
      <c r="AH101" s="47"/>
      <c r="AI101" s="232">
        <v>0</v>
      </c>
      <c r="AJ101" s="232">
        <v>0</v>
      </c>
      <c r="AK101" s="112">
        <v>0</v>
      </c>
      <c r="AL101" s="112">
        <v>0</v>
      </c>
      <c r="AM101" s="54"/>
      <c r="AN101" s="53"/>
      <c r="AO101" s="63">
        <v>0</v>
      </c>
      <c r="AP101" s="49"/>
      <c r="AQ101" s="49"/>
    </row>
    <row r="102" spans="1:43" ht="21.75" customHeight="1" x14ac:dyDescent="0.3">
      <c r="A102" s="670"/>
      <c r="B102" s="670"/>
      <c r="C102" s="670"/>
      <c r="D102" s="85" t="s">
        <v>103</v>
      </c>
      <c r="E102" s="41">
        <f t="shared" si="0"/>
        <v>0</v>
      </c>
      <c r="F102" s="42">
        <f t="shared" si="1"/>
        <v>0</v>
      </c>
      <c r="G102" s="42">
        <f t="shared" si="2"/>
        <v>0</v>
      </c>
      <c r="H102" s="42">
        <f t="shared" si="3"/>
        <v>0</v>
      </c>
      <c r="I102" s="43">
        <f t="shared" si="4"/>
        <v>0</v>
      </c>
      <c r="J102" s="89">
        <f t="shared" si="5"/>
        <v>0</v>
      </c>
      <c r="K102" s="650"/>
      <c r="L102" s="650"/>
      <c r="M102" s="650"/>
      <c r="N102" s="650"/>
      <c r="O102" s="105"/>
      <c r="P102" s="105">
        <v>0</v>
      </c>
      <c r="Q102" s="103">
        <v>0</v>
      </c>
      <c r="R102" s="102"/>
      <c r="S102" s="96">
        <v>0</v>
      </c>
      <c r="T102" s="95"/>
      <c r="U102" s="91">
        <v>0</v>
      </c>
      <c r="V102" s="102"/>
      <c r="W102" s="161">
        <v>0</v>
      </c>
      <c r="X102" s="143"/>
      <c r="Y102" s="161">
        <v>0</v>
      </c>
      <c r="Z102" s="95"/>
      <c r="AA102" s="96"/>
      <c r="AB102" s="91"/>
      <c r="AC102" s="92">
        <v>0</v>
      </c>
      <c r="AD102" s="96">
        <v>0</v>
      </c>
      <c r="AE102" s="95"/>
      <c r="AF102" s="103"/>
      <c r="AG102" s="102"/>
      <c r="AH102" s="91"/>
      <c r="AI102" s="237">
        <v>0</v>
      </c>
      <c r="AJ102" s="237">
        <v>0</v>
      </c>
      <c r="AK102" s="133">
        <v>0</v>
      </c>
      <c r="AL102" s="133">
        <v>0</v>
      </c>
      <c r="AM102" s="96"/>
      <c r="AN102" s="95"/>
      <c r="AO102" s="103">
        <v>0</v>
      </c>
      <c r="AP102" s="92"/>
      <c r="AQ102" s="92"/>
    </row>
    <row r="103" spans="1:43" ht="21.75" customHeight="1" x14ac:dyDescent="0.3">
      <c r="A103" s="729" t="s">
        <v>1290</v>
      </c>
      <c r="B103" s="728" t="s">
        <v>1291</v>
      </c>
      <c r="C103" s="728" t="s">
        <v>139</v>
      </c>
      <c r="D103" s="37" t="s">
        <v>72</v>
      </c>
      <c r="E103" s="41">
        <f t="shared" si="0"/>
        <v>10</v>
      </c>
      <c r="F103" s="42">
        <f t="shared" si="1"/>
        <v>0</v>
      </c>
      <c r="G103" s="42">
        <f t="shared" si="2"/>
        <v>0</v>
      </c>
      <c r="H103" s="42">
        <f t="shared" si="3"/>
        <v>0</v>
      </c>
      <c r="I103" s="43">
        <f t="shared" si="4"/>
        <v>0</v>
      </c>
      <c r="J103" s="44">
        <f t="shared" si="5"/>
        <v>10</v>
      </c>
      <c r="K103" s="681">
        <f>(J103+(J104/5))</f>
        <v>10</v>
      </c>
      <c r="L103" s="723"/>
      <c r="M103" s="651">
        <f>K103+(L103*30)</f>
        <v>10</v>
      </c>
      <c r="N103" s="649">
        <f>IF(M103=0,"",RANK(M103,M:M,0))</f>
        <v>129</v>
      </c>
      <c r="O103" s="69"/>
      <c r="P103" s="69">
        <v>10</v>
      </c>
      <c r="Q103" s="63">
        <v>0</v>
      </c>
      <c r="R103" s="59"/>
      <c r="S103" s="54">
        <v>0</v>
      </c>
      <c r="T103" s="287"/>
      <c r="U103" s="47">
        <v>0</v>
      </c>
      <c r="V103" s="59"/>
      <c r="W103" s="155">
        <v>0</v>
      </c>
      <c r="X103" s="288"/>
      <c r="Y103" s="155">
        <v>0</v>
      </c>
      <c r="Z103" s="287"/>
      <c r="AA103" s="54"/>
      <c r="AB103" s="47"/>
      <c r="AC103" s="49">
        <v>0</v>
      </c>
      <c r="AD103" s="54">
        <v>0</v>
      </c>
      <c r="AE103" s="287"/>
      <c r="AF103" s="63"/>
      <c r="AG103" s="59"/>
      <c r="AH103" s="47"/>
      <c r="AI103" s="232">
        <v>0</v>
      </c>
      <c r="AJ103" s="232">
        <v>0</v>
      </c>
      <c r="AK103" s="112">
        <v>0</v>
      </c>
      <c r="AL103" s="112">
        <v>0</v>
      </c>
      <c r="AM103" s="54"/>
      <c r="AN103" s="287"/>
      <c r="AO103" s="63">
        <v>0</v>
      </c>
      <c r="AP103" s="49"/>
      <c r="AQ103" s="49"/>
    </row>
    <row r="104" spans="1:43" ht="21.75" customHeight="1" x14ac:dyDescent="0.3">
      <c r="A104" s="670"/>
      <c r="B104" s="670"/>
      <c r="C104" s="670"/>
      <c r="D104" s="85" t="s">
        <v>103</v>
      </c>
      <c r="E104" s="41">
        <f t="shared" si="0"/>
        <v>0</v>
      </c>
      <c r="F104" s="42">
        <f t="shared" si="1"/>
        <v>0</v>
      </c>
      <c r="G104" s="42">
        <f t="shared" si="2"/>
        <v>0</v>
      </c>
      <c r="H104" s="42">
        <f t="shared" si="3"/>
        <v>0</v>
      </c>
      <c r="I104" s="43">
        <f t="shared" si="4"/>
        <v>0</v>
      </c>
      <c r="J104" s="89">
        <f t="shared" si="5"/>
        <v>0</v>
      </c>
      <c r="K104" s="650"/>
      <c r="L104" s="650"/>
      <c r="M104" s="650"/>
      <c r="N104" s="650"/>
      <c r="O104" s="105"/>
      <c r="P104" s="105">
        <v>0</v>
      </c>
      <c r="Q104" s="103">
        <v>0</v>
      </c>
      <c r="R104" s="102"/>
      <c r="S104" s="96">
        <v>0</v>
      </c>
      <c r="T104" s="289"/>
      <c r="U104" s="91">
        <v>0</v>
      </c>
      <c r="V104" s="102"/>
      <c r="W104" s="161">
        <v>0</v>
      </c>
      <c r="X104" s="290"/>
      <c r="Y104" s="161">
        <v>0</v>
      </c>
      <c r="Z104" s="289"/>
      <c r="AA104" s="96"/>
      <c r="AB104" s="91"/>
      <c r="AC104" s="92">
        <v>0</v>
      </c>
      <c r="AD104" s="96">
        <v>0</v>
      </c>
      <c r="AE104" s="289"/>
      <c r="AF104" s="103"/>
      <c r="AG104" s="102"/>
      <c r="AH104" s="91"/>
      <c r="AI104" s="237">
        <v>0</v>
      </c>
      <c r="AJ104" s="237">
        <v>0</v>
      </c>
      <c r="AK104" s="133">
        <v>0</v>
      </c>
      <c r="AL104" s="133">
        <v>0</v>
      </c>
      <c r="AM104" s="96"/>
      <c r="AN104" s="289"/>
      <c r="AO104" s="103">
        <v>0</v>
      </c>
      <c r="AP104" s="92"/>
      <c r="AQ104" s="92"/>
    </row>
    <row r="105" spans="1:43" ht="21.75" customHeight="1" x14ac:dyDescent="0.3">
      <c r="A105" s="729" t="s">
        <v>1297</v>
      </c>
      <c r="B105" s="728" t="s">
        <v>1298</v>
      </c>
      <c r="C105" s="728" t="s">
        <v>269</v>
      </c>
      <c r="D105" s="37" t="s">
        <v>72</v>
      </c>
      <c r="E105" s="41">
        <f t="shared" si="0"/>
        <v>0</v>
      </c>
      <c r="F105" s="42">
        <f t="shared" si="1"/>
        <v>0</v>
      </c>
      <c r="G105" s="42">
        <f t="shared" si="2"/>
        <v>0</v>
      </c>
      <c r="H105" s="42">
        <f t="shared" si="3"/>
        <v>0</v>
      </c>
      <c r="I105" s="43">
        <f t="shared" si="4"/>
        <v>0</v>
      </c>
      <c r="J105" s="44">
        <f t="shared" si="5"/>
        <v>0</v>
      </c>
      <c r="K105" s="681">
        <f>(J105+(J106/5))</f>
        <v>0</v>
      </c>
      <c r="L105" s="723"/>
      <c r="M105" s="651">
        <f>K105+(L105*30)</f>
        <v>0</v>
      </c>
      <c r="N105" s="649" t="str">
        <f>IF(M105=0,"",RANK(M105,M:M,0))</f>
        <v/>
      </c>
      <c r="O105" s="69"/>
      <c r="P105" s="69">
        <v>0</v>
      </c>
      <c r="Q105" s="63">
        <v>0</v>
      </c>
      <c r="R105" s="59"/>
      <c r="S105" s="54">
        <v>0</v>
      </c>
      <c r="T105" s="287"/>
      <c r="U105" s="47">
        <v>0</v>
      </c>
      <c r="V105" s="59"/>
      <c r="W105" s="155">
        <v>0</v>
      </c>
      <c r="X105" s="288"/>
      <c r="Y105" s="155">
        <v>0</v>
      </c>
      <c r="Z105" s="287"/>
      <c r="AA105" s="54"/>
      <c r="AB105" s="47"/>
      <c r="AC105" s="49">
        <v>0</v>
      </c>
      <c r="AD105" s="54">
        <v>0</v>
      </c>
      <c r="AE105" s="287"/>
      <c r="AF105" s="63"/>
      <c r="AG105" s="59"/>
      <c r="AH105" s="47"/>
      <c r="AI105" s="232">
        <v>0</v>
      </c>
      <c r="AJ105" s="232">
        <v>0</v>
      </c>
      <c r="AK105" s="112">
        <v>0</v>
      </c>
      <c r="AL105" s="112">
        <v>0</v>
      </c>
      <c r="AM105" s="54"/>
      <c r="AN105" s="287"/>
      <c r="AO105" s="63">
        <v>0</v>
      </c>
      <c r="AP105" s="49"/>
      <c r="AQ105" s="49"/>
    </row>
    <row r="106" spans="1:43" ht="21.75" customHeight="1" x14ac:dyDescent="0.3">
      <c r="A106" s="670"/>
      <c r="B106" s="670"/>
      <c r="C106" s="670"/>
      <c r="D106" s="85" t="s">
        <v>103</v>
      </c>
      <c r="E106" s="41">
        <f t="shared" si="0"/>
        <v>0</v>
      </c>
      <c r="F106" s="42">
        <f t="shared" si="1"/>
        <v>0</v>
      </c>
      <c r="G106" s="42">
        <f t="shared" si="2"/>
        <v>0</v>
      </c>
      <c r="H106" s="42">
        <f t="shared" si="3"/>
        <v>0</v>
      </c>
      <c r="I106" s="43">
        <f t="shared" si="4"/>
        <v>0</v>
      </c>
      <c r="J106" s="89">
        <f t="shared" si="5"/>
        <v>0</v>
      </c>
      <c r="K106" s="650"/>
      <c r="L106" s="650"/>
      <c r="M106" s="650"/>
      <c r="N106" s="650"/>
      <c r="O106" s="105"/>
      <c r="P106" s="105">
        <v>0</v>
      </c>
      <c r="Q106" s="103">
        <v>0</v>
      </c>
      <c r="R106" s="102"/>
      <c r="S106" s="96">
        <v>0</v>
      </c>
      <c r="T106" s="289"/>
      <c r="U106" s="91">
        <v>0</v>
      </c>
      <c r="V106" s="102"/>
      <c r="W106" s="161">
        <v>0</v>
      </c>
      <c r="X106" s="290"/>
      <c r="Y106" s="161">
        <v>0</v>
      </c>
      <c r="Z106" s="289"/>
      <c r="AA106" s="96"/>
      <c r="AB106" s="91"/>
      <c r="AC106" s="92">
        <v>0</v>
      </c>
      <c r="AD106" s="96">
        <v>0</v>
      </c>
      <c r="AE106" s="289"/>
      <c r="AF106" s="103"/>
      <c r="AG106" s="102"/>
      <c r="AH106" s="91"/>
      <c r="AI106" s="237">
        <v>0</v>
      </c>
      <c r="AJ106" s="237">
        <v>0</v>
      </c>
      <c r="AK106" s="133">
        <v>0</v>
      </c>
      <c r="AL106" s="133">
        <v>0</v>
      </c>
      <c r="AM106" s="96"/>
      <c r="AN106" s="289"/>
      <c r="AO106" s="103">
        <v>0</v>
      </c>
      <c r="AP106" s="92"/>
      <c r="AQ106" s="92"/>
    </row>
    <row r="107" spans="1:43" ht="21.75" customHeight="1" x14ac:dyDescent="0.3">
      <c r="A107" s="729" t="s">
        <v>1159</v>
      </c>
      <c r="B107" s="728" t="s">
        <v>1160</v>
      </c>
      <c r="C107" s="728" t="s">
        <v>131</v>
      </c>
      <c r="D107" s="37" t="s">
        <v>72</v>
      </c>
      <c r="E107" s="41">
        <f t="shared" si="0"/>
        <v>0</v>
      </c>
      <c r="F107" s="42">
        <f t="shared" si="1"/>
        <v>0</v>
      </c>
      <c r="G107" s="42">
        <f t="shared" si="2"/>
        <v>0</v>
      </c>
      <c r="H107" s="42">
        <f t="shared" si="3"/>
        <v>0</v>
      </c>
      <c r="I107" s="43">
        <f t="shared" si="4"/>
        <v>0</v>
      </c>
      <c r="J107" s="44">
        <f t="shared" si="5"/>
        <v>0</v>
      </c>
      <c r="K107" s="681">
        <f>(J107+(J108/5))</f>
        <v>5</v>
      </c>
      <c r="L107" s="723"/>
      <c r="M107" s="651">
        <f>K107+(L107*30)</f>
        <v>5</v>
      </c>
      <c r="N107" s="649">
        <f>IF(M107=0,"",RANK(M107,M:M,0))</f>
        <v>141</v>
      </c>
      <c r="O107" s="69"/>
      <c r="P107" s="69">
        <v>0</v>
      </c>
      <c r="Q107" s="63">
        <v>0</v>
      </c>
      <c r="R107" s="59"/>
      <c r="S107" s="54">
        <v>0</v>
      </c>
      <c r="T107" s="53"/>
      <c r="U107" s="47">
        <v>0</v>
      </c>
      <c r="V107" s="59"/>
      <c r="W107" s="155">
        <v>0</v>
      </c>
      <c r="X107" s="122"/>
      <c r="Y107" s="155">
        <v>0</v>
      </c>
      <c r="Z107" s="53"/>
      <c r="AA107" s="54"/>
      <c r="AB107" s="47"/>
      <c r="AC107" s="49">
        <v>0</v>
      </c>
      <c r="AD107" s="54">
        <v>0</v>
      </c>
      <c r="AE107" s="53"/>
      <c r="AF107" s="63"/>
      <c r="AG107" s="59"/>
      <c r="AH107" s="47"/>
      <c r="AI107" s="232">
        <v>0</v>
      </c>
      <c r="AJ107" s="232">
        <v>0</v>
      </c>
      <c r="AK107" s="112">
        <v>0</v>
      </c>
      <c r="AL107" s="112">
        <v>0</v>
      </c>
      <c r="AM107" s="54"/>
      <c r="AN107" s="53"/>
      <c r="AO107" s="63">
        <v>0</v>
      </c>
      <c r="AP107" s="49"/>
      <c r="AQ107" s="49"/>
    </row>
    <row r="108" spans="1:43" ht="21.75" customHeight="1" x14ac:dyDescent="0.3">
      <c r="A108" s="670"/>
      <c r="B108" s="670"/>
      <c r="C108" s="670"/>
      <c r="D108" s="85" t="s">
        <v>103</v>
      </c>
      <c r="E108" s="41">
        <f t="shared" si="0"/>
        <v>25</v>
      </c>
      <c r="F108" s="42">
        <f t="shared" si="1"/>
        <v>0</v>
      </c>
      <c r="G108" s="42">
        <f t="shared" si="2"/>
        <v>0</v>
      </c>
      <c r="H108" s="42">
        <f t="shared" si="3"/>
        <v>0</v>
      </c>
      <c r="I108" s="43">
        <f t="shared" si="4"/>
        <v>0</v>
      </c>
      <c r="J108" s="89">
        <f t="shared" si="5"/>
        <v>25</v>
      </c>
      <c r="K108" s="650"/>
      <c r="L108" s="650"/>
      <c r="M108" s="650"/>
      <c r="N108" s="650"/>
      <c r="O108" s="105"/>
      <c r="P108" s="105">
        <v>0</v>
      </c>
      <c r="Q108" s="103">
        <v>0</v>
      </c>
      <c r="R108" s="102"/>
      <c r="S108" s="96">
        <v>0</v>
      </c>
      <c r="T108" s="95"/>
      <c r="U108" s="91">
        <v>0</v>
      </c>
      <c r="V108" s="102"/>
      <c r="W108" s="161">
        <v>0</v>
      </c>
      <c r="X108" s="143"/>
      <c r="Y108" s="161">
        <v>0</v>
      </c>
      <c r="Z108" s="95"/>
      <c r="AA108" s="96"/>
      <c r="AB108" s="91"/>
      <c r="AC108" s="92">
        <v>0</v>
      </c>
      <c r="AD108" s="96">
        <v>0</v>
      </c>
      <c r="AE108" s="95"/>
      <c r="AF108" s="103"/>
      <c r="AG108" s="102"/>
      <c r="AH108" s="91"/>
      <c r="AI108" s="237">
        <v>0</v>
      </c>
      <c r="AJ108" s="237">
        <v>0</v>
      </c>
      <c r="AK108" s="133">
        <v>25</v>
      </c>
      <c r="AL108" s="133">
        <v>0</v>
      </c>
      <c r="AM108" s="96"/>
      <c r="AN108" s="95"/>
      <c r="AO108" s="103">
        <v>0</v>
      </c>
      <c r="AP108" s="92"/>
      <c r="AQ108" s="92"/>
    </row>
    <row r="109" spans="1:43" ht="21.75" customHeight="1" x14ac:dyDescent="0.3">
      <c r="A109" s="729" t="s">
        <v>1305</v>
      </c>
      <c r="B109" s="728" t="s">
        <v>1306</v>
      </c>
      <c r="C109" s="728" t="s">
        <v>163</v>
      </c>
      <c r="D109" s="37" t="s">
        <v>72</v>
      </c>
      <c r="E109" s="41">
        <f t="shared" si="0"/>
        <v>0</v>
      </c>
      <c r="F109" s="42">
        <f t="shared" si="1"/>
        <v>0</v>
      </c>
      <c r="G109" s="42">
        <f t="shared" si="2"/>
        <v>0</v>
      </c>
      <c r="H109" s="42">
        <f t="shared" si="3"/>
        <v>0</v>
      </c>
      <c r="I109" s="43">
        <f t="shared" si="4"/>
        <v>0</v>
      </c>
      <c r="J109" s="44">
        <f t="shared" si="5"/>
        <v>0</v>
      </c>
      <c r="K109" s="681">
        <f>(J109+(J110/5))</f>
        <v>0</v>
      </c>
      <c r="L109" s="723"/>
      <c r="M109" s="651">
        <f>K109+(L109*30)</f>
        <v>0</v>
      </c>
      <c r="N109" s="649" t="str">
        <f>IF(M109=0,"",RANK(M109,M:M,0))</f>
        <v/>
      </c>
      <c r="O109" s="69"/>
      <c r="P109" s="69">
        <v>0</v>
      </c>
      <c r="Q109" s="63">
        <v>0</v>
      </c>
      <c r="R109" s="59"/>
      <c r="S109" s="54">
        <v>0</v>
      </c>
      <c r="T109" s="53"/>
      <c r="U109" s="47">
        <v>0</v>
      </c>
      <c r="V109" s="59"/>
      <c r="W109" s="155">
        <v>0</v>
      </c>
      <c r="X109" s="122"/>
      <c r="Y109" s="155">
        <v>0</v>
      </c>
      <c r="Z109" s="53"/>
      <c r="AA109" s="54"/>
      <c r="AB109" s="47"/>
      <c r="AC109" s="49">
        <v>0</v>
      </c>
      <c r="AD109" s="54">
        <v>0</v>
      </c>
      <c r="AE109" s="53"/>
      <c r="AF109" s="63"/>
      <c r="AG109" s="59"/>
      <c r="AH109" s="47"/>
      <c r="AI109" s="232">
        <v>0</v>
      </c>
      <c r="AJ109" s="232">
        <v>0</v>
      </c>
      <c r="AK109" s="112">
        <v>0</v>
      </c>
      <c r="AL109" s="112">
        <v>0</v>
      </c>
      <c r="AM109" s="54"/>
      <c r="AN109" s="53"/>
      <c r="AO109" s="63">
        <v>0</v>
      </c>
      <c r="AP109" s="49"/>
      <c r="AQ109" s="49"/>
    </row>
    <row r="110" spans="1:43" ht="21.75" customHeight="1" x14ac:dyDescent="0.3">
      <c r="A110" s="670"/>
      <c r="B110" s="670"/>
      <c r="C110" s="670"/>
      <c r="D110" s="85" t="s">
        <v>103</v>
      </c>
      <c r="E110" s="41">
        <f t="shared" si="0"/>
        <v>0</v>
      </c>
      <c r="F110" s="42">
        <f t="shared" si="1"/>
        <v>0</v>
      </c>
      <c r="G110" s="42">
        <f t="shared" si="2"/>
        <v>0</v>
      </c>
      <c r="H110" s="42">
        <f t="shared" si="3"/>
        <v>0</v>
      </c>
      <c r="I110" s="43">
        <f t="shared" si="4"/>
        <v>0</v>
      </c>
      <c r="J110" s="89">
        <f t="shared" si="5"/>
        <v>0</v>
      </c>
      <c r="K110" s="650"/>
      <c r="L110" s="650"/>
      <c r="M110" s="650"/>
      <c r="N110" s="650"/>
      <c r="O110" s="105"/>
      <c r="P110" s="105">
        <v>0</v>
      </c>
      <c r="Q110" s="103">
        <v>0</v>
      </c>
      <c r="R110" s="102"/>
      <c r="S110" s="96">
        <v>0</v>
      </c>
      <c r="T110" s="95"/>
      <c r="U110" s="91">
        <v>0</v>
      </c>
      <c r="V110" s="102"/>
      <c r="W110" s="161">
        <v>0</v>
      </c>
      <c r="X110" s="143"/>
      <c r="Y110" s="161">
        <v>0</v>
      </c>
      <c r="Z110" s="95"/>
      <c r="AA110" s="96"/>
      <c r="AB110" s="91"/>
      <c r="AC110" s="92">
        <v>0</v>
      </c>
      <c r="AD110" s="96">
        <v>0</v>
      </c>
      <c r="AE110" s="95"/>
      <c r="AF110" s="103"/>
      <c r="AG110" s="102"/>
      <c r="AH110" s="91"/>
      <c r="AI110" s="237">
        <v>0</v>
      </c>
      <c r="AJ110" s="237">
        <v>0</v>
      </c>
      <c r="AK110" s="133">
        <v>0</v>
      </c>
      <c r="AL110" s="133">
        <v>0</v>
      </c>
      <c r="AM110" s="96"/>
      <c r="AN110" s="95"/>
      <c r="AO110" s="103">
        <v>0</v>
      </c>
      <c r="AP110" s="92"/>
      <c r="AQ110" s="92"/>
    </row>
    <row r="111" spans="1:43" ht="21.75" customHeight="1" x14ac:dyDescent="0.3">
      <c r="A111" s="729" t="s">
        <v>1196</v>
      </c>
      <c r="B111" s="728" t="s">
        <v>1197</v>
      </c>
      <c r="C111" s="728" t="s">
        <v>43</v>
      </c>
      <c r="D111" s="37" t="s">
        <v>72</v>
      </c>
      <c r="E111" s="41">
        <f t="shared" si="0"/>
        <v>15</v>
      </c>
      <c r="F111" s="42">
        <f t="shared" si="1"/>
        <v>15</v>
      </c>
      <c r="G111" s="42">
        <f t="shared" si="2"/>
        <v>0</v>
      </c>
      <c r="H111" s="42">
        <f t="shared" si="3"/>
        <v>0</v>
      </c>
      <c r="I111" s="43">
        <f t="shared" si="4"/>
        <v>0</v>
      </c>
      <c r="J111" s="44">
        <f t="shared" si="5"/>
        <v>30</v>
      </c>
      <c r="K111" s="681">
        <f>(J111+(J112/5))</f>
        <v>30</v>
      </c>
      <c r="L111" s="723"/>
      <c r="M111" s="651">
        <f>K111+(L111*30)</f>
        <v>30</v>
      </c>
      <c r="N111" s="649">
        <f>IF(M111=0,"",RANK(M111,M:M,0))</f>
        <v>96</v>
      </c>
      <c r="O111" s="69"/>
      <c r="P111" s="69">
        <v>0</v>
      </c>
      <c r="Q111" s="63">
        <v>0</v>
      </c>
      <c r="R111" s="59"/>
      <c r="S111" s="54">
        <v>0</v>
      </c>
      <c r="T111" s="53"/>
      <c r="U111" s="47">
        <v>0</v>
      </c>
      <c r="V111" s="59"/>
      <c r="W111" s="155">
        <v>0</v>
      </c>
      <c r="X111" s="122"/>
      <c r="Y111" s="155">
        <v>0</v>
      </c>
      <c r="Z111" s="53">
        <v>15</v>
      </c>
      <c r="AA111" s="54"/>
      <c r="AB111" s="47"/>
      <c r="AC111" s="49">
        <v>0</v>
      </c>
      <c r="AD111" s="54">
        <v>15</v>
      </c>
      <c r="AE111" s="53"/>
      <c r="AF111" s="63"/>
      <c r="AG111" s="59"/>
      <c r="AH111" s="47"/>
      <c r="AI111" s="232">
        <v>0</v>
      </c>
      <c r="AJ111" s="232">
        <v>0</v>
      </c>
      <c r="AK111" s="112">
        <v>0</v>
      </c>
      <c r="AL111" s="112">
        <v>0</v>
      </c>
      <c r="AM111" s="54"/>
      <c r="AN111" s="53"/>
      <c r="AO111" s="63">
        <v>0</v>
      </c>
      <c r="AP111" s="49"/>
      <c r="AQ111" s="49"/>
    </row>
    <row r="112" spans="1:43" ht="21.75" customHeight="1" x14ac:dyDescent="0.3">
      <c r="A112" s="670"/>
      <c r="B112" s="670"/>
      <c r="C112" s="670"/>
      <c r="D112" s="85" t="s">
        <v>103</v>
      </c>
      <c r="E112" s="41">
        <f t="shared" si="0"/>
        <v>0</v>
      </c>
      <c r="F112" s="42">
        <f t="shared" si="1"/>
        <v>0</v>
      </c>
      <c r="G112" s="42">
        <f t="shared" si="2"/>
        <v>0</v>
      </c>
      <c r="H112" s="42">
        <f t="shared" si="3"/>
        <v>0</v>
      </c>
      <c r="I112" s="43">
        <f t="shared" si="4"/>
        <v>0</v>
      </c>
      <c r="J112" s="89">
        <f t="shared" si="5"/>
        <v>0</v>
      </c>
      <c r="K112" s="650"/>
      <c r="L112" s="650"/>
      <c r="M112" s="650"/>
      <c r="N112" s="650"/>
      <c r="O112" s="105"/>
      <c r="P112" s="105">
        <v>0</v>
      </c>
      <c r="Q112" s="103">
        <v>0</v>
      </c>
      <c r="R112" s="102"/>
      <c r="S112" s="96">
        <v>0</v>
      </c>
      <c r="T112" s="95"/>
      <c r="U112" s="91">
        <v>0</v>
      </c>
      <c r="V112" s="102"/>
      <c r="W112" s="161">
        <v>0</v>
      </c>
      <c r="X112" s="143"/>
      <c r="Y112" s="161">
        <v>0</v>
      </c>
      <c r="Z112" s="95"/>
      <c r="AA112" s="96"/>
      <c r="AB112" s="91"/>
      <c r="AC112" s="92">
        <v>0</v>
      </c>
      <c r="AD112" s="96">
        <v>0</v>
      </c>
      <c r="AE112" s="95"/>
      <c r="AF112" s="103"/>
      <c r="AG112" s="102"/>
      <c r="AH112" s="91"/>
      <c r="AI112" s="237">
        <v>0</v>
      </c>
      <c r="AJ112" s="237">
        <v>0</v>
      </c>
      <c r="AK112" s="133">
        <v>0</v>
      </c>
      <c r="AL112" s="133">
        <v>0</v>
      </c>
      <c r="AM112" s="96"/>
      <c r="AN112" s="95"/>
      <c r="AO112" s="103">
        <v>0</v>
      </c>
      <c r="AP112" s="92"/>
      <c r="AQ112" s="92"/>
    </row>
    <row r="113" spans="1:43" ht="21.75" customHeight="1" x14ac:dyDescent="0.3">
      <c r="A113" s="729" t="s">
        <v>1315</v>
      </c>
      <c r="B113" s="728" t="s">
        <v>1316</v>
      </c>
      <c r="C113" s="728" t="s">
        <v>210</v>
      </c>
      <c r="D113" s="37" t="s">
        <v>72</v>
      </c>
      <c r="E113" s="41">
        <f t="shared" si="0"/>
        <v>25</v>
      </c>
      <c r="F113" s="42">
        <f t="shared" si="1"/>
        <v>5</v>
      </c>
      <c r="G113" s="42">
        <f t="shared" si="2"/>
        <v>0</v>
      </c>
      <c r="H113" s="42">
        <f t="shared" si="3"/>
        <v>0</v>
      </c>
      <c r="I113" s="43">
        <f t="shared" si="4"/>
        <v>0</v>
      </c>
      <c r="J113" s="44">
        <f t="shared" si="5"/>
        <v>30</v>
      </c>
      <c r="K113" s="681">
        <f>(J113+(J114/5))</f>
        <v>30</v>
      </c>
      <c r="L113" s="723"/>
      <c r="M113" s="651">
        <f>K113+(L113*30)</f>
        <v>30</v>
      </c>
      <c r="N113" s="649">
        <f>IF(M113=0,"",RANK(M113,M:M,0))</f>
        <v>96</v>
      </c>
      <c r="O113" s="69"/>
      <c r="P113" s="69">
        <v>0</v>
      </c>
      <c r="Q113" s="63">
        <v>0</v>
      </c>
      <c r="R113" s="59"/>
      <c r="S113" s="54">
        <v>0</v>
      </c>
      <c r="T113" s="53"/>
      <c r="U113" s="47">
        <v>0</v>
      </c>
      <c r="V113" s="59"/>
      <c r="W113" s="155">
        <v>0</v>
      </c>
      <c r="X113" s="122"/>
      <c r="Y113" s="155">
        <v>0</v>
      </c>
      <c r="Z113" s="53"/>
      <c r="AA113" s="54"/>
      <c r="AB113" s="47"/>
      <c r="AC113" s="49">
        <v>0</v>
      </c>
      <c r="AD113" s="54">
        <v>0</v>
      </c>
      <c r="AE113" s="53"/>
      <c r="AF113" s="63">
        <v>25</v>
      </c>
      <c r="AG113" s="59"/>
      <c r="AH113" s="47">
        <v>5</v>
      </c>
      <c r="AI113" s="232">
        <v>0</v>
      </c>
      <c r="AJ113" s="232">
        <v>0</v>
      </c>
      <c r="AK113" s="112">
        <v>0</v>
      </c>
      <c r="AL113" s="112">
        <v>0</v>
      </c>
      <c r="AM113" s="54"/>
      <c r="AN113" s="53"/>
      <c r="AO113" s="63">
        <v>0</v>
      </c>
      <c r="AP113" s="49"/>
      <c r="AQ113" s="49"/>
    </row>
    <row r="114" spans="1:43" ht="21.75" customHeight="1" x14ac:dyDescent="0.3">
      <c r="A114" s="670"/>
      <c r="B114" s="670"/>
      <c r="C114" s="670"/>
      <c r="D114" s="85" t="s">
        <v>103</v>
      </c>
      <c r="E114" s="41">
        <f t="shared" si="0"/>
        <v>0</v>
      </c>
      <c r="F114" s="42">
        <f t="shared" si="1"/>
        <v>0</v>
      </c>
      <c r="G114" s="42">
        <f t="shared" si="2"/>
        <v>0</v>
      </c>
      <c r="H114" s="42">
        <f t="shared" si="3"/>
        <v>0</v>
      </c>
      <c r="I114" s="43">
        <f t="shared" si="4"/>
        <v>0</v>
      </c>
      <c r="J114" s="89">
        <f t="shared" si="5"/>
        <v>0</v>
      </c>
      <c r="K114" s="650"/>
      <c r="L114" s="650"/>
      <c r="M114" s="650"/>
      <c r="N114" s="650"/>
      <c r="O114" s="105"/>
      <c r="P114" s="105">
        <v>0</v>
      </c>
      <c r="Q114" s="103">
        <v>0</v>
      </c>
      <c r="R114" s="102"/>
      <c r="S114" s="96">
        <v>0</v>
      </c>
      <c r="T114" s="95"/>
      <c r="U114" s="91">
        <v>0</v>
      </c>
      <c r="V114" s="102"/>
      <c r="W114" s="161">
        <v>0</v>
      </c>
      <c r="X114" s="143"/>
      <c r="Y114" s="161">
        <v>0</v>
      </c>
      <c r="Z114" s="95"/>
      <c r="AA114" s="96"/>
      <c r="AB114" s="91"/>
      <c r="AC114" s="92">
        <v>0</v>
      </c>
      <c r="AD114" s="96">
        <v>0</v>
      </c>
      <c r="AE114" s="95"/>
      <c r="AF114" s="103"/>
      <c r="AG114" s="102"/>
      <c r="AH114" s="91"/>
      <c r="AI114" s="237">
        <v>0</v>
      </c>
      <c r="AJ114" s="237">
        <v>0</v>
      </c>
      <c r="AK114" s="133">
        <v>0</v>
      </c>
      <c r="AL114" s="133">
        <v>0</v>
      </c>
      <c r="AM114" s="96"/>
      <c r="AN114" s="95"/>
      <c r="AO114" s="103">
        <v>0</v>
      </c>
      <c r="AP114" s="92"/>
      <c r="AQ114" s="92"/>
    </row>
    <row r="115" spans="1:43" ht="21.75" customHeight="1" x14ac:dyDescent="0.3">
      <c r="A115" s="729" t="s">
        <v>1210</v>
      </c>
      <c r="B115" s="728" t="s">
        <v>1211</v>
      </c>
      <c r="C115" s="728" t="s">
        <v>1212</v>
      </c>
      <c r="D115" s="37" t="s">
        <v>72</v>
      </c>
      <c r="E115" s="41">
        <f t="shared" si="0"/>
        <v>8</v>
      </c>
      <c r="F115" s="42">
        <f t="shared" si="1"/>
        <v>0</v>
      </c>
      <c r="G115" s="42">
        <f t="shared" si="2"/>
        <v>0</v>
      </c>
      <c r="H115" s="42">
        <f t="shared" si="3"/>
        <v>0</v>
      </c>
      <c r="I115" s="43">
        <f t="shared" si="4"/>
        <v>0</v>
      </c>
      <c r="J115" s="44">
        <f t="shared" si="5"/>
        <v>8</v>
      </c>
      <c r="K115" s="681">
        <f>(J115+(J116/5))</f>
        <v>8</v>
      </c>
      <c r="L115" s="723"/>
      <c r="M115" s="651">
        <f>K115+(L115*30)</f>
        <v>8</v>
      </c>
      <c r="N115" s="649">
        <f>IF(M115=0,"",RANK(M115,M:M,0))</f>
        <v>132</v>
      </c>
      <c r="O115" s="69"/>
      <c r="P115" s="69">
        <v>0</v>
      </c>
      <c r="Q115" s="63">
        <v>0</v>
      </c>
      <c r="R115" s="59"/>
      <c r="S115" s="54">
        <v>8</v>
      </c>
      <c r="T115" s="53"/>
      <c r="U115" s="47">
        <v>0</v>
      </c>
      <c r="V115" s="59"/>
      <c r="W115" s="155">
        <v>0</v>
      </c>
      <c r="X115" s="122"/>
      <c r="Y115" s="155">
        <v>0</v>
      </c>
      <c r="Z115" s="53"/>
      <c r="AA115" s="54"/>
      <c r="AB115" s="47"/>
      <c r="AC115" s="49">
        <v>0</v>
      </c>
      <c r="AD115" s="54">
        <v>0</v>
      </c>
      <c r="AE115" s="53"/>
      <c r="AF115" s="63"/>
      <c r="AG115" s="59"/>
      <c r="AH115" s="47"/>
      <c r="AI115" s="232">
        <v>0</v>
      </c>
      <c r="AJ115" s="232">
        <v>0</v>
      </c>
      <c r="AK115" s="112">
        <v>0</v>
      </c>
      <c r="AL115" s="112">
        <v>0</v>
      </c>
      <c r="AM115" s="54"/>
      <c r="AN115" s="53"/>
      <c r="AO115" s="63">
        <v>0</v>
      </c>
      <c r="AP115" s="49"/>
      <c r="AQ115" s="49"/>
    </row>
    <row r="116" spans="1:43" ht="21.75" customHeight="1" x14ac:dyDescent="0.3">
      <c r="A116" s="670"/>
      <c r="B116" s="670"/>
      <c r="C116" s="670"/>
      <c r="D116" s="85" t="s">
        <v>103</v>
      </c>
      <c r="E116" s="41">
        <f t="shared" si="0"/>
        <v>0</v>
      </c>
      <c r="F116" s="42">
        <f t="shared" si="1"/>
        <v>0</v>
      </c>
      <c r="G116" s="42">
        <f t="shared" si="2"/>
        <v>0</v>
      </c>
      <c r="H116" s="42">
        <f t="shared" si="3"/>
        <v>0</v>
      </c>
      <c r="I116" s="43">
        <f t="shared" si="4"/>
        <v>0</v>
      </c>
      <c r="J116" s="169">
        <f t="shared" si="5"/>
        <v>0</v>
      </c>
      <c r="K116" s="650"/>
      <c r="L116" s="650"/>
      <c r="M116" s="650"/>
      <c r="N116" s="650"/>
      <c r="O116" s="105"/>
      <c r="P116" s="105">
        <v>0</v>
      </c>
      <c r="Q116" s="103">
        <v>0</v>
      </c>
      <c r="R116" s="102"/>
      <c r="S116" s="96">
        <v>0</v>
      </c>
      <c r="T116" s="95"/>
      <c r="U116" s="91">
        <v>0</v>
      </c>
      <c r="V116" s="102"/>
      <c r="W116" s="161">
        <v>0</v>
      </c>
      <c r="X116" s="143"/>
      <c r="Y116" s="161">
        <v>0</v>
      </c>
      <c r="Z116" s="95"/>
      <c r="AA116" s="96"/>
      <c r="AB116" s="91"/>
      <c r="AC116" s="92">
        <v>0</v>
      </c>
      <c r="AD116" s="96">
        <v>0</v>
      </c>
      <c r="AE116" s="95"/>
      <c r="AF116" s="103"/>
      <c r="AG116" s="102"/>
      <c r="AH116" s="91"/>
      <c r="AI116" s="237">
        <v>0</v>
      </c>
      <c r="AJ116" s="237">
        <v>0</v>
      </c>
      <c r="AK116" s="133">
        <v>0</v>
      </c>
      <c r="AL116" s="133">
        <v>0</v>
      </c>
      <c r="AM116" s="96"/>
      <c r="AN116" s="95"/>
      <c r="AO116" s="103">
        <v>0</v>
      </c>
      <c r="AP116" s="92"/>
      <c r="AQ116" s="92"/>
    </row>
    <row r="117" spans="1:43" ht="21.75" customHeight="1" x14ac:dyDescent="0.3">
      <c r="A117" s="729" t="s">
        <v>1330</v>
      </c>
      <c r="B117" s="728" t="s">
        <v>1331</v>
      </c>
      <c r="C117" s="728" t="s">
        <v>232</v>
      </c>
      <c r="D117" s="37" t="s">
        <v>72</v>
      </c>
      <c r="E117" s="41">
        <f t="shared" si="0"/>
        <v>40</v>
      </c>
      <c r="F117" s="42">
        <f t="shared" si="1"/>
        <v>21</v>
      </c>
      <c r="G117" s="42">
        <f t="shared" si="2"/>
        <v>8</v>
      </c>
      <c r="H117" s="42">
        <f t="shared" si="3"/>
        <v>8</v>
      </c>
      <c r="I117" s="43">
        <f t="shared" si="4"/>
        <v>0</v>
      </c>
      <c r="J117" s="44">
        <f t="shared" si="5"/>
        <v>77</v>
      </c>
      <c r="K117" s="681">
        <f>(J117+(J118/5))</f>
        <v>87</v>
      </c>
      <c r="L117" s="723"/>
      <c r="M117" s="651">
        <f>K117+(L117*30)</f>
        <v>87</v>
      </c>
      <c r="N117" s="649">
        <f>IF(M117=0,"",RANK(M117,M:M,0))</f>
        <v>68</v>
      </c>
      <c r="O117" s="69"/>
      <c r="P117" s="69">
        <v>0</v>
      </c>
      <c r="Q117" s="63">
        <v>0</v>
      </c>
      <c r="R117" s="59"/>
      <c r="S117" s="54">
        <v>0</v>
      </c>
      <c r="T117" s="53"/>
      <c r="U117" s="47">
        <v>8</v>
      </c>
      <c r="V117" s="59"/>
      <c r="W117" s="155">
        <v>0</v>
      </c>
      <c r="X117" s="122">
        <v>21</v>
      </c>
      <c r="Y117" s="155">
        <v>0</v>
      </c>
      <c r="Z117" s="53"/>
      <c r="AA117" s="54"/>
      <c r="AB117" s="47"/>
      <c r="AC117" s="49">
        <v>40</v>
      </c>
      <c r="AD117" s="54">
        <v>0</v>
      </c>
      <c r="AE117" s="53"/>
      <c r="AF117" s="63"/>
      <c r="AG117" s="59"/>
      <c r="AH117" s="47"/>
      <c r="AI117" s="232">
        <v>0</v>
      </c>
      <c r="AJ117" s="232">
        <v>8</v>
      </c>
      <c r="AK117" s="112">
        <v>0</v>
      </c>
      <c r="AL117" s="112">
        <v>0</v>
      </c>
      <c r="AM117" s="54"/>
      <c r="AN117" s="53"/>
      <c r="AO117" s="63">
        <v>0</v>
      </c>
      <c r="AP117" s="49"/>
      <c r="AQ117" s="49"/>
    </row>
    <row r="118" spans="1:43" ht="21.75" customHeight="1" x14ac:dyDescent="0.3">
      <c r="A118" s="670"/>
      <c r="B118" s="670"/>
      <c r="C118" s="670"/>
      <c r="D118" s="85" t="s">
        <v>103</v>
      </c>
      <c r="E118" s="41">
        <f t="shared" si="0"/>
        <v>29</v>
      </c>
      <c r="F118" s="42">
        <f t="shared" si="1"/>
        <v>21</v>
      </c>
      <c r="G118" s="42">
        <f t="shared" si="2"/>
        <v>0</v>
      </c>
      <c r="H118" s="42">
        <f t="shared" si="3"/>
        <v>0</v>
      </c>
      <c r="I118" s="43">
        <f t="shared" si="4"/>
        <v>0</v>
      </c>
      <c r="J118" s="89">
        <f t="shared" si="5"/>
        <v>50</v>
      </c>
      <c r="K118" s="650"/>
      <c r="L118" s="650"/>
      <c r="M118" s="650"/>
      <c r="N118" s="650"/>
      <c r="O118" s="105"/>
      <c r="P118" s="105">
        <v>0</v>
      </c>
      <c r="Q118" s="103">
        <v>0</v>
      </c>
      <c r="R118" s="102"/>
      <c r="S118" s="96">
        <v>0</v>
      </c>
      <c r="T118" s="95"/>
      <c r="U118" s="91">
        <v>0</v>
      </c>
      <c r="V118" s="102"/>
      <c r="W118" s="161">
        <v>0</v>
      </c>
      <c r="X118" s="143">
        <v>21</v>
      </c>
      <c r="Y118" s="161">
        <v>0</v>
      </c>
      <c r="Z118" s="95"/>
      <c r="AA118" s="96"/>
      <c r="AB118" s="91"/>
      <c r="AC118" s="92">
        <v>0</v>
      </c>
      <c r="AD118" s="96">
        <v>0</v>
      </c>
      <c r="AE118" s="95"/>
      <c r="AF118" s="103"/>
      <c r="AG118" s="102"/>
      <c r="AH118" s="91"/>
      <c r="AI118" s="237">
        <v>0</v>
      </c>
      <c r="AJ118" s="237">
        <v>29</v>
      </c>
      <c r="AK118" s="133">
        <v>0</v>
      </c>
      <c r="AL118" s="133">
        <v>0</v>
      </c>
      <c r="AM118" s="96"/>
      <c r="AN118" s="95"/>
      <c r="AO118" s="103">
        <v>0</v>
      </c>
      <c r="AP118" s="92"/>
      <c r="AQ118" s="92"/>
    </row>
    <row r="119" spans="1:43" ht="21.75" customHeight="1" x14ac:dyDescent="0.3">
      <c r="A119" s="729" t="s">
        <v>1336</v>
      </c>
      <c r="B119" s="728" t="s">
        <v>1337</v>
      </c>
      <c r="C119" s="728" t="s">
        <v>138</v>
      </c>
      <c r="D119" s="37" t="s">
        <v>72</v>
      </c>
      <c r="E119" s="41">
        <f t="shared" si="0"/>
        <v>78</v>
      </c>
      <c r="F119" s="42">
        <f t="shared" si="1"/>
        <v>60</v>
      </c>
      <c r="G119" s="42">
        <f t="shared" si="2"/>
        <v>60</v>
      </c>
      <c r="H119" s="42">
        <f t="shared" si="3"/>
        <v>40</v>
      </c>
      <c r="I119" s="43">
        <f t="shared" si="4"/>
        <v>40</v>
      </c>
      <c r="J119" s="300">
        <f t="shared" si="5"/>
        <v>278</v>
      </c>
      <c r="K119" s="681">
        <f>(J119+(J120/5))</f>
        <v>367.8</v>
      </c>
      <c r="L119" s="748"/>
      <c r="M119" s="750">
        <f>K119+(L119*30)</f>
        <v>367.8</v>
      </c>
      <c r="N119" s="649">
        <f>IF(M119=0,"",RANK(M119,M:M,0))</f>
        <v>28</v>
      </c>
      <c r="O119" s="69"/>
      <c r="P119" s="69">
        <v>0</v>
      </c>
      <c r="Q119" s="63">
        <v>40</v>
      </c>
      <c r="R119" s="301"/>
      <c r="S119" s="54">
        <v>0</v>
      </c>
      <c r="T119" s="53"/>
      <c r="U119" s="47">
        <v>0</v>
      </c>
      <c r="V119" s="301"/>
      <c r="W119" s="155">
        <v>0</v>
      </c>
      <c r="X119" s="122">
        <v>78</v>
      </c>
      <c r="Y119" s="155">
        <v>25</v>
      </c>
      <c r="Z119" s="53">
        <v>5</v>
      </c>
      <c r="AA119" s="54"/>
      <c r="AB119" s="47"/>
      <c r="AC119" s="49">
        <v>60</v>
      </c>
      <c r="AD119" s="54">
        <v>0</v>
      </c>
      <c r="AE119" s="53"/>
      <c r="AF119" s="63"/>
      <c r="AG119" s="301">
        <v>60</v>
      </c>
      <c r="AH119" s="47"/>
      <c r="AI119" s="232">
        <v>0</v>
      </c>
      <c r="AJ119" s="232">
        <v>0</v>
      </c>
      <c r="AK119" s="112">
        <v>40</v>
      </c>
      <c r="AL119" s="112">
        <v>0</v>
      </c>
      <c r="AM119" s="54"/>
      <c r="AN119" s="53"/>
      <c r="AO119" s="63">
        <v>25</v>
      </c>
      <c r="AP119" s="49"/>
      <c r="AQ119" s="49"/>
    </row>
    <row r="120" spans="1:43" ht="21.75" customHeight="1" x14ac:dyDescent="0.3">
      <c r="A120" s="670"/>
      <c r="B120" s="670"/>
      <c r="C120" s="670"/>
      <c r="D120" s="302" t="s">
        <v>103</v>
      </c>
      <c r="E120" s="41">
        <f t="shared" si="0"/>
        <v>150</v>
      </c>
      <c r="F120" s="42">
        <f t="shared" si="1"/>
        <v>100</v>
      </c>
      <c r="G120" s="42">
        <f t="shared" si="2"/>
        <v>90</v>
      </c>
      <c r="H120" s="42">
        <f t="shared" si="3"/>
        <v>84</v>
      </c>
      <c r="I120" s="43">
        <f t="shared" si="4"/>
        <v>25</v>
      </c>
      <c r="J120" s="303">
        <f t="shared" si="5"/>
        <v>449</v>
      </c>
      <c r="K120" s="650"/>
      <c r="L120" s="749"/>
      <c r="M120" s="749"/>
      <c r="N120" s="650"/>
      <c r="O120" s="105"/>
      <c r="P120" s="105">
        <v>0</v>
      </c>
      <c r="Q120" s="103">
        <v>90</v>
      </c>
      <c r="R120" s="304"/>
      <c r="S120" s="96">
        <v>0</v>
      </c>
      <c r="T120" s="95"/>
      <c r="U120" s="91">
        <v>0</v>
      </c>
      <c r="V120" s="304"/>
      <c r="W120" s="161">
        <v>0</v>
      </c>
      <c r="X120" s="143">
        <v>84</v>
      </c>
      <c r="Y120" s="161">
        <v>100</v>
      </c>
      <c r="Z120" s="95"/>
      <c r="AA120" s="96"/>
      <c r="AB120" s="91"/>
      <c r="AC120" s="92">
        <v>150</v>
      </c>
      <c r="AD120" s="96">
        <v>0</v>
      </c>
      <c r="AE120" s="95"/>
      <c r="AF120" s="103"/>
      <c r="AG120" s="304"/>
      <c r="AH120" s="91"/>
      <c r="AI120" s="237">
        <v>0</v>
      </c>
      <c r="AJ120" s="237">
        <v>0</v>
      </c>
      <c r="AK120" s="133">
        <v>25</v>
      </c>
      <c r="AL120" s="133">
        <v>9</v>
      </c>
      <c r="AM120" s="96"/>
      <c r="AN120" s="95"/>
      <c r="AO120" s="103">
        <v>350</v>
      </c>
      <c r="AP120" s="92"/>
      <c r="AQ120" s="92"/>
    </row>
    <row r="121" spans="1:43" ht="21.75" customHeight="1" x14ac:dyDescent="0.3">
      <c r="A121" s="729" t="s">
        <v>1342</v>
      </c>
      <c r="B121" s="728" t="s">
        <v>1343</v>
      </c>
      <c r="C121" s="728" t="s">
        <v>174</v>
      </c>
      <c r="D121" s="37" t="s">
        <v>72</v>
      </c>
      <c r="E121" s="41">
        <f t="shared" si="0"/>
        <v>100</v>
      </c>
      <c r="F121" s="42">
        <f t="shared" si="1"/>
        <v>60</v>
      </c>
      <c r="G121" s="42">
        <f t="shared" si="2"/>
        <v>40</v>
      </c>
      <c r="H121" s="42">
        <f t="shared" si="3"/>
        <v>40</v>
      </c>
      <c r="I121" s="43">
        <f t="shared" si="4"/>
        <v>33</v>
      </c>
      <c r="J121" s="44">
        <f t="shared" si="5"/>
        <v>273</v>
      </c>
      <c r="K121" s="681">
        <f>(J121+(J122/5))</f>
        <v>302.60000000000002</v>
      </c>
      <c r="L121" s="723"/>
      <c r="M121" s="651">
        <f>K121+(L121*30)</f>
        <v>302.60000000000002</v>
      </c>
      <c r="N121" s="649">
        <f>IF(M121=0,"",RANK(M121,M:M,0))</f>
        <v>34</v>
      </c>
      <c r="O121" s="69"/>
      <c r="P121" s="69">
        <v>0</v>
      </c>
      <c r="Q121" s="63">
        <v>0</v>
      </c>
      <c r="R121" s="59"/>
      <c r="S121" s="54">
        <v>0</v>
      </c>
      <c r="T121" s="53">
        <v>25</v>
      </c>
      <c r="U121" s="47">
        <v>0</v>
      </c>
      <c r="V121" s="59">
        <v>3</v>
      </c>
      <c r="W121" s="155">
        <v>8</v>
      </c>
      <c r="X121" s="122">
        <v>33</v>
      </c>
      <c r="Y121" s="155">
        <v>0</v>
      </c>
      <c r="Z121" s="53"/>
      <c r="AA121" s="54"/>
      <c r="AB121" s="47">
        <v>25</v>
      </c>
      <c r="AC121" s="49">
        <v>40</v>
      </c>
      <c r="AD121" s="54">
        <v>100</v>
      </c>
      <c r="AE121" s="53"/>
      <c r="AF121" s="63">
        <v>60</v>
      </c>
      <c r="AG121" s="59"/>
      <c r="AH121" s="47"/>
      <c r="AI121" s="232">
        <v>0</v>
      </c>
      <c r="AJ121" s="232">
        <v>0</v>
      </c>
      <c r="AK121" s="112">
        <v>40</v>
      </c>
      <c r="AL121" s="112">
        <v>0</v>
      </c>
      <c r="AM121" s="54"/>
      <c r="AN121" s="53"/>
      <c r="AO121" s="63">
        <v>0</v>
      </c>
      <c r="AP121" s="49"/>
      <c r="AQ121" s="49"/>
    </row>
    <row r="122" spans="1:43" ht="21.75" customHeight="1" x14ac:dyDescent="0.3">
      <c r="A122" s="670"/>
      <c r="B122" s="670"/>
      <c r="C122" s="670"/>
      <c r="D122" s="85" t="s">
        <v>103</v>
      </c>
      <c r="E122" s="41">
        <f t="shared" si="0"/>
        <v>100</v>
      </c>
      <c r="F122" s="42">
        <f t="shared" si="1"/>
        <v>25</v>
      </c>
      <c r="G122" s="42">
        <f t="shared" si="2"/>
        <v>23</v>
      </c>
      <c r="H122" s="42">
        <f t="shared" si="3"/>
        <v>0</v>
      </c>
      <c r="I122" s="43">
        <f t="shared" si="4"/>
        <v>0</v>
      </c>
      <c r="J122" s="89">
        <f t="shared" si="5"/>
        <v>148</v>
      </c>
      <c r="K122" s="650"/>
      <c r="L122" s="650"/>
      <c r="M122" s="650"/>
      <c r="N122" s="650"/>
      <c r="O122" s="105"/>
      <c r="P122" s="105">
        <v>0</v>
      </c>
      <c r="Q122" s="103">
        <v>0</v>
      </c>
      <c r="R122" s="102"/>
      <c r="S122" s="96">
        <v>0</v>
      </c>
      <c r="T122" s="95"/>
      <c r="U122" s="91">
        <v>0</v>
      </c>
      <c r="V122" s="102"/>
      <c r="W122" s="161">
        <v>25</v>
      </c>
      <c r="X122" s="143">
        <v>23</v>
      </c>
      <c r="Y122" s="161">
        <v>0</v>
      </c>
      <c r="Z122" s="95"/>
      <c r="AA122" s="96"/>
      <c r="AB122" s="91"/>
      <c r="AC122" s="92">
        <v>100</v>
      </c>
      <c r="AD122" s="96">
        <v>0</v>
      </c>
      <c r="AE122" s="95"/>
      <c r="AF122" s="103"/>
      <c r="AG122" s="102"/>
      <c r="AH122" s="91"/>
      <c r="AI122" s="237">
        <v>0</v>
      </c>
      <c r="AJ122" s="237">
        <v>0</v>
      </c>
      <c r="AK122" s="133">
        <v>0</v>
      </c>
      <c r="AL122" s="133">
        <v>0</v>
      </c>
      <c r="AM122" s="96"/>
      <c r="AN122" s="95"/>
      <c r="AO122" s="103">
        <v>0</v>
      </c>
      <c r="AP122" s="92"/>
      <c r="AQ122" s="92"/>
    </row>
    <row r="123" spans="1:43" ht="21.75" customHeight="1" x14ac:dyDescent="0.3">
      <c r="A123" s="729" t="s">
        <v>1349</v>
      </c>
      <c r="B123" s="729" t="s">
        <v>1350</v>
      </c>
      <c r="C123" s="729" t="s">
        <v>119</v>
      </c>
      <c r="D123" s="37" t="s">
        <v>72</v>
      </c>
      <c r="E123" s="41">
        <f t="shared" si="0"/>
        <v>0</v>
      </c>
      <c r="F123" s="42">
        <f t="shared" si="1"/>
        <v>0</v>
      </c>
      <c r="G123" s="42">
        <f t="shared" si="2"/>
        <v>0</v>
      </c>
      <c r="H123" s="42">
        <f t="shared" si="3"/>
        <v>0</v>
      </c>
      <c r="I123" s="43">
        <f t="shared" si="4"/>
        <v>0</v>
      </c>
      <c r="J123" s="44">
        <f t="shared" si="5"/>
        <v>0</v>
      </c>
      <c r="K123" s="681">
        <f>(J123+(J124/5))</f>
        <v>0</v>
      </c>
      <c r="L123" s="723"/>
      <c r="M123" s="651">
        <f>K123+(L123*30)</f>
        <v>0</v>
      </c>
      <c r="N123" s="649" t="str">
        <f>IF(M123=0,"",RANK(M123,M:M,0))</f>
        <v/>
      </c>
      <c r="O123" s="69"/>
      <c r="P123" s="69">
        <v>0</v>
      </c>
      <c r="Q123" s="63">
        <v>0</v>
      </c>
      <c r="R123" s="59"/>
      <c r="S123" s="54">
        <v>0</v>
      </c>
      <c r="T123" s="53"/>
      <c r="U123" s="47">
        <v>0</v>
      </c>
      <c r="V123" s="59"/>
      <c r="W123" s="155">
        <v>0</v>
      </c>
      <c r="X123" s="122"/>
      <c r="Y123" s="155">
        <v>0</v>
      </c>
      <c r="Z123" s="53"/>
      <c r="AA123" s="54"/>
      <c r="AB123" s="47"/>
      <c r="AC123" s="49">
        <v>0</v>
      </c>
      <c r="AD123" s="54">
        <v>0</v>
      </c>
      <c r="AE123" s="53"/>
      <c r="AF123" s="63"/>
      <c r="AG123" s="59"/>
      <c r="AH123" s="47"/>
      <c r="AI123" s="232">
        <v>0</v>
      </c>
      <c r="AJ123" s="232">
        <v>0</v>
      </c>
      <c r="AK123" s="112">
        <v>0</v>
      </c>
      <c r="AL123" s="112">
        <v>0</v>
      </c>
      <c r="AM123" s="54"/>
      <c r="AN123" s="53"/>
      <c r="AO123" s="63">
        <v>0</v>
      </c>
      <c r="AP123" s="49"/>
      <c r="AQ123" s="49"/>
    </row>
    <row r="124" spans="1:43" ht="21.75" customHeight="1" x14ac:dyDescent="0.3">
      <c r="A124" s="670"/>
      <c r="B124" s="670"/>
      <c r="C124" s="670"/>
      <c r="D124" s="85" t="s">
        <v>103</v>
      </c>
      <c r="E124" s="41">
        <f t="shared" si="0"/>
        <v>0</v>
      </c>
      <c r="F124" s="42">
        <f t="shared" si="1"/>
        <v>0</v>
      </c>
      <c r="G124" s="42">
        <f t="shared" si="2"/>
        <v>0</v>
      </c>
      <c r="H124" s="42">
        <f t="shared" si="3"/>
        <v>0</v>
      </c>
      <c r="I124" s="43">
        <f t="shared" si="4"/>
        <v>0</v>
      </c>
      <c r="J124" s="89">
        <f t="shared" si="5"/>
        <v>0</v>
      </c>
      <c r="K124" s="650"/>
      <c r="L124" s="650"/>
      <c r="M124" s="650"/>
      <c r="N124" s="650"/>
      <c r="O124" s="105"/>
      <c r="P124" s="105">
        <v>0</v>
      </c>
      <c r="Q124" s="103">
        <v>0</v>
      </c>
      <c r="R124" s="102"/>
      <c r="S124" s="96">
        <v>0</v>
      </c>
      <c r="T124" s="95"/>
      <c r="U124" s="91">
        <v>0</v>
      </c>
      <c r="V124" s="102"/>
      <c r="W124" s="161">
        <v>0</v>
      </c>
      <c r="X124" s="143"/>
      <c r="Y124" s="161">
        <v>0</v>
      </c>
      <c r="Z124" s="95"/>
      <c r="AA124" s="96"/>
      <c r="AB124" s="91"/>
      <c r="AC124" s="92">
        <v>0</v>
      </c>
      <c r="AD124" s="96">
        <v>0</v>
      </c>
      <c r="AE124" s="95"/>
      <c r="AF124" s="103"/>
      <c r="AG124" s="102"/>
      <c r="AH124" s="91"/>
      <c r="AI124" s="237">
        <v>0</v>
      </c>
      <c r="AJ124" s="237">
        <v>0</v>
      </c>
      <c r="AK124" s="133">
        <v>0</v>
      </c>
      <c r="AL124" s="133">
        <v>0</v>
      </c>
      <c r="AM124" s="96"/>
      <c r="AN124" s="95"/>
      <c r="AO124" s="103">
        <v>0</v>
      </c>
      <c r="AP124" s="92"/>
      <c r="AQ124" s="92"/>
    </row>
    <row r="125" spans="1:43" ht="21.75" customHeight="1" x14ac:dyDescent="0.3">
      <c r="A125" s="729" t="s">
        <v>1355</v>
      </c>
      <c r="B125" s="728" t="s">
        <v>1356</v>
      </c>
      <c r="C125" s="728" t="s">
        <v>131</v>
      </c>
      <c r="D125" s="37" t="s">
        <v>72</v>
      </c>
      <c r="E125" s="41">
        <f t="shared" si="0"/>
        <v>350</v>
      </c>
      <c r="F125" s="42">
        <f t="shared" si="1"/>
        <v>250</v>
      </c>
      <c r="G125" s="42">
        <f t="shared" si="2"/>
        <v>150</v>
      </c>
      <c r="H125" s="42">
        <f t="shared" si="3"/>
        <v>150</v>
      </c>
      <c r="I125" s="43">
        <f t="shared" si="4"/>
        <v>126</v>
      </c>
      <c r="J125" s="44">
        <f t="shared" si="5"/>
        <v>1026</v>
      </c>
      <c r="K125" s="681">
        <f>(J125+(J126/5))</f>
        <v>1145.8</v>
      </c>
      <c r="L125" s="748">
        <f>Nemzetközi!D64</f>
        <v>10</v>
      </c>
      <c r="M125" s="651">
        <f>K125+(L125*30)</f>
        <v>1445.8</v>
      </c>
      <c r="N125" s="649">
        <f>IF(M125=0,"",RANK(M125,M:M,0))</f>
        <v>9</v>
      </c>
      <c r="O125" s="69"/>
      <c r="P125" s="69">
        <v>0</v>
      </c>
      <c r="Q125" s="63">
        <v>150</v>
      </c>
      <c r="R125" s="59"/>
      <c r="S125" s="54">
        <v>0</v>
      </c>
      <c r="T125" s="53"/>
      <c r="U125" s="47">
        <v>0</v>
      </c>
      <c r="V125" s="59"/>
      <c r="W125" s="155">
        <v>0</v>
      </c>
      <c r="X125" s="122">
        <v>126</v>
      </c>
      <c r="Y125" s="155">
        <v>350</v>
      </c>
      <c r="Z125" s="53"/>
      <c r="AA125" s="54"/>
      <c r="AB125" s="47"/>
      <c r="AC125" s="49">
        <v>150</v>
      </c>
      <c r="AD125" s="54">
        <v>0</v>
      </c>
      <c r="AE125" s="53"/>
      <c r="AF125" s="63"/>
      <c r="AG125" s="59"/>
      <c r="AH125" s="47"/>
      <c r="AI125" s="232">
        <v>0</v>
      </c>
      <c r="AJ125" s="232">
        <v>0</v>
      </c>
      <c r="AK125" s="112">
        <v>250</v>
      </c>
      <c r="AL125" s="112">
        <v>20</v>
      </c>
      <c r="AM125" s="54"/>
      <c r="AN125" s="53"/>
      <c r="AO125" s="63">
        <v>0</v>
      </c>
      <c r="AP125" s="49"/>
      <c r="AQ125" s="49"/>
    </row>
    <row r="126" spans="1:43" ht="21.75" customHeight="1" x14ac:dyDescent="0.3">
      <c r="A126" s="670"/>
      <c r="B126" s="670"/>
      <c r="C126" s="670"/>
      <c r="D126" s="85" t="s">
        <v>103</v>
      </c>
      <c r="E126" s="41">
        <f t="shared" si="0"/>
        <v>250</v>
      </c>
      <c r="F126" s="42">
        <f t="shared" si="1"/>
        <v>164</v>
      </c>
      <c r="G126" s="42">
        <f t="shared" si="2"/>
        <v>120</v>
      </c>
      <c r="H126" s="42">
        <f t="shared" si="3"/>
        <v>40</v>
      </c>
      <c r="I126" s="43">
        <f t="shared" si="4"/>
        <v>25</v>
      </c>
      <c r="J126" s="89">
        <f t="shared" si="5"/>
        <v>599</v>
      </c>
      <c r="K126" s="650"/>
      <c r="L126" s="749"/>
      <c r="M126" s="650"/>
      <c r="N126" s="650"/>
      <c r="O126" s="105"/>
      <c r="P126" s="105">
        <v>0</v>
      </c>
      <c r="Q126" s="103">
        <v>120</v>
      </c>
      <c r="R126" s="102"/>
      <c r="S126" s="96">
        <v>0</v>
      </c>
      <c r="T126" s="95"/>
      <c r="U126" s="91">
        <v>0</v>
      </c>
      <c r="V126" s="102"/>
      <c r="W126" s="161">
        <v>0</v>
      </c>
      <c r="X126" s="143">
        <v>164</v>
      </c>
      <c r="Y126" s="161">
        <v>40</v>
      </c>
      <c r="Z126" s="95"/>
      <c r="AA126" s="96"/>
      <c r="AB126" s="91"/>
      <c r="AC126" s="92">
        <v>250</v>
      </c>
      <c r="AD126" s="96">
        <v>0</v>
      </c>
      <c r="AE126" s="95"/>
      <c r="AF126" s="103"/>
      <c r="AG126" s="102"/>
      <c r="AH126" s="91"/>
      <c r="AI126" s="237">
        <v>0</v>
      </c>
      <c r="AJ126" s="237">
        <v>0</v>
      </c>
      <c r="AK126" s="133">
        <v>25</v>
      </c>
      <c r="AL126" s="133">
        <v>0</v>
      </c>
      <c r="AM126" s="96"/>
      <c r="AN126" s="95"/>
      <c r="AO126" s="103">
        <v>0</v>
      </c>
      <c r="AP126" s="92"/>
      <c r="AQ126" s="92"/>
    </row>
    <row r="127" spans="1:43" ht="21.75" customHeight="1" x14ac:dyDescent="0.3">
      <c r="A127" s="729" t="s">
        <v>1359</v>
      </c>
      <c r="B127" s="728" t="s">
        <v>1360</v>
      </c>
      <c r="C127" s="728" t="s">
        <v>138</v>
      </c>
      <c r="D127" s="37" t="s">
        <v>72</v>
      </c>
      <c r="E127" s="41">
        <f t="shared" si="0"/>
        <v>60</v>
      </c>
      <c r="F127" s="42">
        <f t="shared" si="1"/>
        <v>40</v>
      </c>
      <c r="G127" s="42">
        <f t="shared" si="2"/>
        <v>31</v>
      </c>
      <c r="H127" s="42">
        <f t="shared" si="3"/>
        <v>15</v>
      </c>
      <c r="I127" s="43">
        <f t="shared" si="4"/>
        <v>10</v>
      </c>
      <c r="J127" s="44">
        <f t="shared" si="5"/>
        <v>156</v>
      </c>
      <c r="K127" s="681">
        <f>(J127+(J128/5))</f>
        <v>202</v>
      </c>
      <c r="L127" s="723"/>
      <c r="M127" s="651">
        <f>K127+(L127*30)</f>
        <v>202</v>
      </c>
      <c r="N127" s="649">
        <f>IF(M127=0,"",RANK(M127,M:M,0))</f>
        <v>47</v>
      </c>
      <c r="O127" s="69"/>
      <c r="P127" s="69">
        <v>0</v>
      </c>
      <c r="Q127" s="63">
        <v>8</v>
      </c>
      <c r="R127" s="59">
        <v>3</v>
      </c>
      <c r="S127" s="54">
        <v>0</v>
      </c>
      <c r="T127" s="53">
        <v>15</v>
      </c>
      <c r="U127" s="47">
        <v>0</v>
      </c>
      <c r="V127" s="59"/>
      <c r="W127" s="155">
        <v>0</v>
      </c>
      <c r="X127" s="122">
        <v>31</v>
      </c>
      <c r="Y127" s="155">
        <v>60</v>
      </c>
      <c r="Z127" s="53"/>
      <c r="AA127" s="54"/>
      <c r="AB127" s="47"/>
      <c r="AC127" s="49">
        <v>40</v>
      </c>
      <c r="AD127" s="54">
        <v>0</v>
      </c>
      <c r="AE127" s="53"/>
      <c r="AF127" s="63"/>
      <c r="AG127" s="59"/>
      <c r="AH127" s="47"/>
      <c r="AI127" s="232">
        <v>0</v>
      </c>
      <c r="AJ127" s="232">
        <v>0</v>
      </c>
      <c r="AK127" s="112">
        <v>10</v>
      </c>
      <c r="AL127" s="112">
        <v>0</v>
      </c>
      <c r="AM127" s="54"/>
      <c r="AN127" s="53"/>
      <c r="AO127" s="63">
        <v>0</v>
      </c>
      <c r="AP127" s="49"/>
      <c r="AQ127" s="49"/>
    </row>
    <row r="128" spans="1:43" ht="21.75" customHeight="1" x14ac:dyDescent="0.3">
      <c r="A128" s="670"/>
      <c r="B128" s="670"/>
      <c r="C128" s="670"/>
      <c r="D128" s="85" t="s">
        <v>103</v>
      </c>
      <c r="E128" s="41">
        <f t="shared" si="0"/>
        <v>100</v>
      </c>
      <c r="F128" s="42">
        <f t="shared" si="1"/>
        <v>40</v>
      </c>
      <c r="G128" s="42">
        <f t="shared" si="2"/>
        <v>35</v>
      </c>
      <c r="H128" s="42">
        <f t="shared" si="3"/>
        <v>30</v>
      </c>
      <c r="I128" s="43">
        <f t="shared" si="4"/>
        <v>25</v>
      </c>
      <c r="J128" s="89">
        <f t="shared" si="5"/>
        <v>230</v>
      </c>
      <c r="K128" s="650"/>
      <c r="L128" s="650"/>
      <c r="M128" s="650"/>
      <c r="N128" s="650"/>
      <c r="O128" s="105"/>
      <c r="P128" s="105">
        <v>30</v>
      </c>
      <c r="Q128" s="103">
        <v>0</v>
      </c>
      <c r="R128" s="102"/>
      <c r="S128" s="96">
        <v>0</v>
      </c>
      <c r="T128" s="95"/>
      <c r="U128" s="91">
        <v>0</v>
      </c>
      <c r="V128" s="102"/>
      <c r="W128" s="161">
        <v>0</v>
      </c>
      <c r="X128" s="143">
        <v>35</v>
      </c>
      <c r="Y128" s="161">
        <v>40</v>
      </c>
      <c r="Z128" s="95"/>
      <c r="AA128" s="96"/>
      <c r="AB128" s="91"/>
      <c r="AC128" s="92">
        <v>100</v>
      </c>
      <c r="AD128" s="96">
        <v>0</v>
      </c>
      <c r="AE128" s="95"/>
      <c r="AF128" s="103"/>
      <c r="AG128" s="102"/>
      <c r="AH128" s="91"/>
      <c r="AI128" s="237">
        <v>0</v>
      </c>
      <c r="AJ128" s="237">
        <v>0</v>
      </c>
      <c r="AK128" s="133">
        <v>25</v>
      </c>
      <c r="AL128" s="133">
        <v>4</v>
      </c>
      <c r="AM128" s="96"/>
      <c r="AN128" s="95"/>
      <c r="AO128" s="103">
        <v>0</v>
      </c>
      <c r="AP128" s="92"/>
      <c r="AQ128" s="92"/>
    </row>
    <row r="129" spans="1:43" ht="21.75" customHeight="1" x14ac:dyDescent="0.3">
      <c r="A129" s="729" t="s">
        <v>1365</v>
      </c>
      <c r="B129" s="728" t="s">
        <v>1366</v>
      </c>
      <c r="C129" s="728" t="s">
        <v>1368</v>
      </c>
      <c r="D129" s="37" t="s">
        <v>72</v>
      </c>
      <c r="E129" s="41">
        <f t="shared" si="0"/>
        <v>2</v>
      </c>
      <c r="F129" s="42">
        <f t="shared" si="1"/>
        <v>0</v>
      </c>
      <c r="G129" s="42">
        <f t="shared" si="2"/>
        <v>0</v>
      </c>
      <c r="H129" s="42">
        <f t="shared" si="3"/>
        <v>0</v>
      </c>
      <c r="I129" s="43">
        <f t="shared" si="4"/>
        <v>0</v>
      </c>
      <c r="J129" s="44">
        <f t="shared" si="5"/>
        <v>2</v>
      </c>
      <c r="K129" s="681">
        <f>(J129+(J130/5))</f>
        <v>2</v>
      </c>
      <c r="L129" s="723"/>
      <c r="M129" s="651">
        <f>K129+(L129*30)</f>
        <v>2</v>
      </c>
      <c r="N129" s="649">
        <f>IF(M129=0,"",RANK(M129,M:M,0))</f>
        <v>154</v>
      </c>
      <c r="O129" s="69"/>
      <c r="P129" s="69">
        <v>0</v>
      </c>
      <c r="Q129" s="63">
        <v>0</v>
      </c>
      <c r="R129" s="59"/>
      <c r="S129" s="54">
        <v>0</v>
      </c>
      <c r="T129" s="53"/>
      <c r="U129" s="47">
        <v>0</v>
      </c>
      <c r="V129" s="59"/>
      <c r="W129" s="155">
        <v>0</v>
      </c>
      <c r="X129" s="122">
        <v>2</v>
      </c>
      <c r="Y129" s="155">
        <v>0</v>
      </c>
      <c r="Z129" s="53"/>
      <c r="AA129" s="54"/>
      <c r="AB129" s="47"/>
      <c r="AC129" s="49">
        <v>0</v>
      </c>
      <c r="AD129" s="54">
        <v>0</v>
      </c>
      <c r="AE129" s="53"/>
      <c r="AF129" s="63"/>
      <c r="AG129" s="59"/>
      <c r="AH129" s="47"/>
      <c r="AI129" s="232">
        <v>0</v>
      </c>
      <c r="AJ129" s="232">
        <v>0</v>
      </c>
      <c r="AK129" s="112">
        <v>0</v>
      </c>
      <c r="AL129" s="112">
        <v>0</v>
      </c>
      <c r="AM129" s="54"/>
      <c r="AN129" s="53"/>
      <c r="AO129" s="63">
        <v>0</v>
      </c>
      <c r="AP129" s="49"/>
      <c r="AQ129" s="49"/>
    </row>
    <row r="130" spans="1:43" ht="21.75" customHeight="1" x14ac:dyDescent="0.3">
      <c r="A130" s="670"/>
      <c r="B130" s="670"/>
      <c r="C130" s="670"/>
      <c r="D130" s="85" t="s">
        <v>103</v>
      </c>
      <c r="E130" s="41">
        <f t="shared" si="0"/>
        <v>0</v>
      </c>
      <c r="F130" s="42">
        <f t="shared" si="1"/>
        <v>0</v>
      </c>
      <c r="G130" s="42">
        <f t="shared" si="2"/>
        <v>0</v>
      </c>
      <c r="H130" s="42">
        <f t="shared" si="3"/>
        <v>0</v>
      </c>
      <c r="I130" s="43">
        <f t="shared" si="4"/>
        <v>0</v>
      </c>
      <c r="J130" s="89">
        <f t="shared" si="5"/>
        <v>0</v>
      </c>
      <c r="K130" s="650"/>
      <c r="L130" s="650"/>
      <c r="M130" s="650"/>
      <c r="N130" s="650"/>
      <c r="O130" s="105"/>
      <c r="P130" s="105">
        <v>0</v>
      </c>
      <c r="Q130" s="103">
        <v>0</v>
      </c>
      <c r="R130" s="102"/>
      <c r="S130" s="96">
        <v>0</v>
      </c>
      <c r="T130" s="95"/>
      <c r="U130" s="91">
        <v>0</v>
      </c>
      <c r="V130" s="102"/>
      <c r="W130" s="161">
        <v>0</v>
      </c>
      <c r="X130" s="143"/>
      <c r="Y130" s="161">
        <v>0</v>
      </c>
      <c r="Z130" s="95"/>
      <c r="AA130" s="96"/>
      <c r="AB130" s="91"/>
      <c r="AC130" s="92">
        <v>0</v>
      </c>
      <c r="AD130" s="96">
        <v>0</v>
      </c>
      <c r="AE130" s="95"/>
      <c r="AF130" s="103"/>
      <c r="AG130" s="102"/>
      <c r="AH130" s="91"/>
      <c r="AI130" s="237">
        <v>0</v>
      </c>
      <c r="AJ130" s="237">
        <v>0</v>
      </c>
      <c r="AK130" s="133">
        <v>0</v>
      </c>
      <c r="AL130" s="133">
        <v>0</v>
      </c>
      <c r="AM130" s="96"/>
      <c r="AN130" s="95"/>
      <c r="AO130" s="103">
        <v>0</v>
      </c>
      <c r="AP130" s="92"/>
      <c r="AQ130" s="92"/>
    </row>
    <row r="131" spans="1:43" ht="21.75" customHeight="1" x14ac:dyDescent="0.3">
      <c r="A131" s="729" t="s">
        <v>1375</v>
      </c>
      <c r="B131" s="728" t="s">
        <v>1376</v>
      </c>
      <c r="C131" s="728" t="s">
        <v>696</v>
      </c>
      <c r="D131" s="37" t="s">
        <v>72</v>
      </c>
      <c r="E131" s="41">
        <f t="shared" si="0"/>
        <v>0</v>
      </c>
      <c r="F131" s="42">
        <f t="shared" si="1"/>
        <v>0</v>
      </c>
      <c r="G131" s="42">
        <f t="shared" si="2"/>
        <v>0</v>
      </c>
      <c r="H131" s="42">
        <f t="shared" si="3"/>
        <v>0</v>
      </c>
      <c r="I131" s="43">
        <f t="shared" si="4"/>
        <v>0</v>
      </c>
      <c r="J131" s="44">
        <f t="shared" si="5"/>
        <v>0</v>
      </c>
      <c r="K131" s="681">
        <f>(J131+(J132/5))</f>
        <v>20</v>
      </c>
      <c r="L131" s="723"/>
      <c r="M131" s="651">
        <f>K131+(L131*30)</f>
        <v>20</v>
      </c>
      <c r="N131" s="649">
        <f>IF(M131=0,"",RANK(M131,M:M,0))</f>
        <v>108</v>
      </c>
      <c r="O131" s="69"/>
      <c r="P131" s="69">
        <v>0</v>
      </c>
      <c r="Q131" s="63">
        <v>0</v>
      </c>
      <c r="R131" s="59"/>
      <c r="S131" s="54">
        <v>0</v>
      </c>
      <c r="T131" s="53"/>
      <c r="U131" s="47">
        <v>0</v>
      </c>
      <c r="V131" s="59"/>
      <c r="W131" s="155">
        <v>0</v>
      </c>
      <c r="X131" s="122"/>
      <c r="Y131" s="155">
        <v>0</v>
      </c>
      <c r="Z131" s="53"/>
      <c r="AA131" s="54"/>
      <c r="AB131" s="47"/>
      <c r="AC131" s="49">
        <v>0</v>
      </c>
      <c r="AD131" s="54">
        <v>0</v>
      </c>
      <c r="AE131" s="53"/>
      <c r="AF131" s="63"/>
      <c r="AG131" s="59"/>
      <c r="AH131" s="47"/>
      <c r="AI131" s="232">
        <v>0</v>
      </c>
      <c r="AJ131" s="232">
        <v>0</v>
      </c>
      <c r="AK131" s="112">
        <v>0</v>
      </c>
      <c r="AL131" s="112">
        <v>0</v>
      </c>
      <c r="AM131" s="54"/>
      <c r="AN131" s="53"/>
      <c r="AO131" s="63">
        <v>0</v>
      </c>
      <c r="AP131" s="49"/>
      <c r="AQ131" s="49"/>
    </row>
    <row r="132" spans="1:43" ht="21.75" customHeight="1" x14ac:dyDescent="0.3">
      <c r="A132" s="670"/>
      <c r="B132" s="670"/>
      <c r="C132" s="670"/>
      <c r="D132" s="85" t="s">
        <v>103</v>
      </c>
      <c r="E132" s="41">
        <f t="shared" si="0"/>
        <v>100</v>
      </c>
      <c r="F132" s="42">
        <f t="shared" si="1"/>
        <v>0</v>
      </c>
      <c r="G132" s="42">
        <f t="shared" si="2"/>
        <v>0</v>
      </c>
      <c r="H132" s="42">
        <f t="shared" si="3"/>
        <v>0</v>
      </c>
      <c r="I132" s="43">
        <f t="shared" si="4"/>
        <v>0</v>
      </c>
      <c r="J132" s="89">
        <f t="shared" si="5"/>
        <v>100</v>
      </c>
      <c r="K132" s="650"/>
      <c r="L132" s="650"/>
      <c r="M132" s="650"/>
      <c r="N132" s="650"/>
      <c r="O132" s="105"/>
      <c r="P132" s="105">
        <v>0</v>
      </c>
      <c r="Q132" s="103">
        <v>0</v>
      </c>
      <c r="R132" s="102"/>
      <c r="S132" s="96">
        <v>0</v>
      </c>
      <c r="T132" s="95"/>
      <c r="U132" s="91">
        <v>0</v>
      </c>
      <c r="V132" s="102"/>
      <c r="W132" s="161">
        <v>0</v>
      </c>
      <c r="X132" s="143"/>
      <c r="Y132" s="161">
        <v>0</v>
      </c>
      <c r="Z132" s="95"/>
      <c r="AA132" s="96"/>
      <c r="AB132" s="91"/>
      <c r="AC132" s="92">
        <v>0</v>
      </c>
      <c r="AD132" s="96">
        <v>0</v>
      </c>
      <c r="AE132" s="95"/>
      <c r="AF132" s="103"/>
      <c r="AG132" s="102"/>
      <c r="AH132" s="91"/>
      <c r="AI132" s="237">
        <v>100</v>
      </c>
      <c r="AJ132" s="237">
        <v>0</v>
      </c>
      <c r="AK132" s="133">
        <v>0</v>
      </c>
      <c r="AL132" s="133">
        <v>0</v>
      </c>
      <c r="AM132" s="96"/>
      <c r="AN132" s="95"/>
      <c r="AO132" s="103">
        <v>0</v>
      </c>
      <c r="AP132" s="92"/>
      <c r="AQ132" s="92"/>
    </row>
    <row r="133" spans="1:43" ht="21.75" customHeight="1" x14ac:dyDescent="0.3">
      <c r="A133" s="729" t="s">
        <v>1377</v>
      </c>
      <c r="B133" s="728" t="s">
        <v>1267</v>
      </c>
      <c r="C133" s="728" t="s">
        <v>834</v>
      </c>
      <c r="D133" s="37" t="s">
        <v>72</v>
      </c>
      <c r="E133" s="41">
        <f t="shared" si="0"/>
        <v>8</v>
      </c>
      <c r="F133" s="42">
        <f t="shared" si="1"/>
        <v>8</v>
      </c>
      <c r="G133" s="42">
        <f t="shared" si="2"/>
        <v>3</v>
      </c>
      <c r="H133" s="42">
        <f t="shared" si="3"/>
        <v>0</v>
      </c>
      <c r="I133" s="43">
        <f t="shared" si="4"/>
        <v>0</v>
      </c>
      <c r="J133" s="44">
        <f t="shared" si="5"/>
        <v>19</v>
      </c>
      <c r="K133" s="681">
        <f>(J133+(J134/5))</f>
        <v>36</v>
      </c>
      <c r="L133" s="723"/>
      <c r="M133" s="651">
        <f>K133+(L133*30)</f>
        <v>36</v>
      </c>
      <c r="N133" s="649">
        <f>IF(M133=0,"",RANK(M133,M:M,0))</f>
        <v>92</v>
      </c>
      <c r="O133" s="69"/>
      <c r="P133" s="69">
        <v>0</v>
      </c>
      <c r="Q133" s="63">
        <v>0</v>
      </c>
      <c r="R133" s="59"/>
      <c r="S133" s="54">
        <v>8</v>
      </c>
      <c r="T133" s="287">
        <v>3</v>
      </c>
      <c r="U133" s="47">
        <v>0</v>
      </c>
      <c r="V133" s="59"/>
      <c r="W133" s="155">
        <v>8</v>
      </c>
      <c r="X133" s="288"/>
      <c r="Y133" s="155">
        <v>0</v>
      </c>
      <c r="Z133" s="287"/>
      <c r="AA133" s="54"/>
      <c r="AB133" s="47"/>
      <c r="AC133" s="49">
        <v>0</v>
      </c>
      <c r="AD133" s="54">
        <v>0</v>
      </c>
      <c r="AE133" s="287"/>
      <c r="AF133" s="63"/>
      <c r="AG133" s="59"/>
      <c r="AH133" s="47"/>
      <c r="AI133" s="232">
        <v>0</v>
      </c>
      <c r="AJ133" s="232">
        <v>0</v>
      </c>
      <c r="AK133" s="112">
        <v>0</v>
      </c>
      <c r="AL133" s="112">
        <v>0</v>
      </c>
      <c r="AM133" s="54"/>
      <c r="AN133" s="287"/>
      <c r="AO133" s="63">
        <v>0</v>
      </c>
      <c r="AP133" s="49"/>
      <c r="AQ133" s="49"/>
    </row>
    <row r="134" spans="1:43" ht="21.75" customHeight="1" x14ac:dyDescent="0.3">
      <c r="A134" s="670"/>
      <c r="B134" s="670"/>
      <c r="C134" s="670"/>
      <c r="D134" s="85" t="s">
        <v>103</v>
      </c>
      <c r="E134" s="41">
        <f t="shared" si="0"/>
        <v>60</v>
      </c>
      <c r="F134" s="42">
        <f t="shared" si="1"/>
        <v>25</v>
      </c>
      <c r="G134" s="42">
        <f t="shared" si="2"/>
        <v>0</v>
      </c>
      <c r="H134" s="42">
        <f t="shared" si="3"/>
        <v>0</v>
      </c>
      <c r="I134" s="43">
        <f t="shared" si="4"/>
        <v>0</v>
      </c>
      <c r="J134" s="89">
        <f t="shared" si="5"/>
        <v>85</v>
      </c>
      <c r="K134" s="650"/>
      <c r="L134" s="650"/>
      <c r="M134" s="650"/>
      <c r="N134" s="650"/>
      <c r="O134" s="105"/>
      <c r="P134" s="105">
        <v>0</v>
      </c>
      <c r="Q134" s="103">
        <v>0</v>
      </c>
      <c r="R134" s="102"/>
      <c r="S134" s="96">
        <v>0</v>
      </c>
      <c r="T134" s="289"/>
      <c r="U134" s="91">
        <v>0</v>
      </c>
      <c r="V134" s="102"/>
      <c r="W134" s="161">
        <v>25</v>
      </c>
      <c r="X134" s="290"/>
      <c r="Y134" s="161">
        <v>0</v>
      </c>
      <c r="Z134" s="289"/>
      <c r="AA134" s="96"/>
      <c r="AB134" s="91"/>
      <c r="AC134" s="92">
        <v>60</v>
      </c>
      <c r="AD134" s="96">
        <v>0</v>
      </c>
      <c r="AE134" s="289"/>
      <c r="AF134" s="103"/>
      <c r="AG134" s="102"/>
      <c r="AH134" s="91"/>
      <c r="AI134" s="237">
        <v>0</v>
      </c>
      <c r="AJ134" s="237">
        <v>0</v>
      </c>
      <c r="AK134" s="133">
        <v>0</v>
      </c>
      <c r="AL134" s="133">
        <v>0</v>
      </c>
      <c r="AM134" s="96"/>
      <c r="AN134" s="289"/>
      <c r="AO134" s="103">
        <v>0</v>
      </c>
      <c r="AP134" s="92"/>
      <c r="AQ134" s="92"/>
    </row>
    <row r="135" spans="1:43" ht="21.75" customHeight="1" x14ac:dyDescent="0.3">
      <c r="A135" s="729" t="s">
        <v>1382</v>
      </c>
      <c r="B135" s="728" t="s">
        <v>1383</v>
      </c>
      <c r="C135" s="728" t="s">
        <v>269</v>
      </c>
      <c r="D135" s="37" t="s">
        <v>72</v>
      </c>
      <c r="E135" s="41">
        <f t="shared" si="0"/>
        <v>60</v>
      </c>
      <c r="F135" s="42">
        <f t="shared" si="1"/>
        <v>60</v>
      </c>
      <c r="G135" s="42">
        <f t="shared" si="2"/>
        <v>50</v>
      </c>
      <c r="H135" s="42">
        <f t="shared" si="3"/>
        <v>8</v>
      </c>
      <c r="I135" s="43">
        <f t="shared" si="4"/>
        <v>5</v>
      </c>
      <c r="J135" s="44">
        <f t="shared" si="5"/>
        <v>183</v>
      </c>
      <c r="K135" s="681">
        <f>(J135+(J136/5))</f>
        <v>183</v>
      </c>
      <c r="L135" s="723"/>
      <c r="M135" s="651">
        <f>K135+(L135*30)</f>
        <v>183</v>
      </c>
      <c r="N135" s="649">
        <f>IF(M135=0,"",RANK(M135,M:M,0))</f>
        <v>48</v>
      </c>
      <c r="O135" s="69"/>
      <c r="P135" s="69">
        <v>50</v>
      </c>
      <c r="Q135" s="63">
        <v>0</v>
      </c>
      <c r="R135" s="59"/>
      <c r="S135" s="54">
        <v>0</v>
      </c>
      <c r="T135" s="53"/>
      <c r="U135" s="47">
        <v>0</v>
      </c>
      <c r="V135" s="59"/>
      <c r="W135" s="155">
        <v>8</v>
      </c>
      <c r="X135" s="122"/>
      <c r="Y135" s="155">
        <v>60</v>
      </c>
      <c r="Z135" s="53"/>
      <c r="AA135" s="54">
        <v>5</v>
      </c>
      <c r="AB135" s="47"/>
      <c r="AC135" s="49">
        <v>0</v>
      </c>
      <c r="AD135" s="54">
        <v>0</v>
      </c>
      <c r="AE135" s="53"/>
      <c r="AF135" s="63"/>
      <c r="AG135" s="59"/>
      <c r="AH135" s="47"/>
      <c r="AI135" s="232">
        <v>60</v>
      </c>
      <c r="AJ135" s="232">
        <v>0</v>
      </c>
      <c r="AK135" s="112">
        <v>0</v>
      </c>
      <c r="AL135" s="112">
        <v>0</v>
      </c>
      <c r="AM135" s="54"/>
      <c r="AN135" s="53"/>
      <c r="AO135" s="63">
        <v>0</v>
      </c>
      <c r="AP135" s="49"/>
      <c r="AQ135" s="49"/>
    </row>
    <row r="136" spans="1:43" ht="21.75" customHeight="1" x14ac:dyDescent="0.3">
      <c r="A136" s="670"/>
      <c r="B136" s="670"/>
      <c r="C136" s="670"/>
      <c r="D136" s="85" t="s">
        <v>103</v>
      </c>
      <c r="E136" s="41">
        <f t="shared" si="0"/>
        <v>0</v>
      </c>
      <c r="F136" s="42">
        <f t="shared" si="1"/>
        <v>0</v>
      </c>
      <c r="G136" s="42">
        <f t="shared" si="2"/>
        <v>0</v>
      </c>
      <c r="H136" s="42">
        <f t="shared" si="3"/>
        <v>0</v>
      </c>
      <c r="I136" s="43">
        <f t="shared" si="4"/>
        <v>0</v>
      </c>
      <c r="J136" s="89">
        <f t="shared" si="5"/>
        <v>0</v>
      </c>
      <c r="K136" s="650"/>
      <c r="L136" s="650"/>
      <c r="M136" s="650"/>
      <c r="N136" s="650"/>
      <c r="O136" s="105"/>
      <c r="P136" s="105">
        <v>0</v>
      </c>
      <c r="Q136" s="103">
        <v>0</v>
      </c>
      <c r="R136" s="102"/>
      <c r="S136" s="96">
        <v>0</v>
      </c>
      <c r="T136" s="95"/>
      <c r="U136" s="91">
        <v>0</v>
      </c>
      <c r="V136" s="102"/>
      <c r="W136" s="161">
        <v>0</v>
      </c>
      <c r="X136" s="143"/>
      <c r="Y136" s="161">
        <v>0</v>
      </c>
      <c r="Z136" s="95"/>
      <c r="AA136" s="96"/>
      <c r="AB136" s="91"/>
      <c r="AC136" s="92">
        <v>0</v>
      </c>
      <c r="AD136" s="96">
        <v>0</v>
      </c>
      <c r="AE136" s="95"/>
      <c r="AF136" s="103"/>
      <c r="AG136" s="102"/>
      <c r="AH136" s="91"/>
      <c r="AI136" s="237">
        <v>0</v>
      </c>
      <c r="AJ136" s="237">
        <v>0</v>
      </c>
      <c r="AK136" s="133">
        <v>0</v>
      </c>
      <c r="AL136" s="133">
        <v>0</v>
      </c>
      <c r="AM136" s="96"/>
      <c r="AN136" s="95"/>
      <c r="AO136" s="103">
        <v>0</v>
      </c>
      <c r="AP136" s="92"/>
      <c r="AQ136" s="92"/>
    </row>
    <row r="137" spans="1:43" ht="21.75" customHeight="1" x14ac:dyDescent="0.3">
      <c r="A137" s="729" t="s">
        <v>1388</v>
      </c>
      <c r="B137" s="728" t="s">
        <v>1389</v>
      </c>
      <c r="C137" s="728" t="s">
        <v>239</v>
      </c>
      <c r="D137" s="37" t="s">
        <v>72</v>
      </c>
      <c r="E137" s="41">
        <f t="shared" si="0"/>
        <v>2</v>
      </c>
      <c r="F137" s="42">
        <f t="shared" si="1"/>
        <v>0</v>
      </c>
      <c r="G137" s="42">
        <f t="shared" si="2"/>
        <v>0</v>
      </c>
      <c r="H137" s="42">
        <f t="shared" si="3"/>
        <v>0</v>
      </c>
      <c r="I137" s="43">
        <f t="shared" si="4"/>
        <v>0</v>
      </c>
      <c r="J137" s="44">
        <f t="shared" si="5"/>
        <v>2</v>
      </c>
      <c r="K137" s="681">
        <f>(J137+(J138/5))</f>
        <v>2</v>
      </c>
      <c r="L137" s="723"/>
      <c r="M137" s="651">
        <f>K137+(L137*30)</f>
        <v>2</v>
      </c>
      <c r="N137" s="649">
        <f>IF(M137=0,"",RANK(M137,M:M,0))</f>
        <v>154</v>
      </c>
      <c r="O137" s="69"/>
      <c r="P137" s="69">
        <v>0</v>
      </c>
      <c r="Q137" s="63">
        <v>0</v>
      </c>
      <c r="R137" s="59"/>
      <c r="S137" s="54">
        <v>0</v>
      </c>
      <c r="T137" s="53"/>
      <c r="U137" s="47">
        <v>0</v>
      </c>
      <c r="V137" s="59"/>
      <c r="W137" s="155">
        <v>0</v>
      </c>
      <c r="X137" s="122">
        <v>2</v>
      </c>
      <c r="Y137" s="155">
        <v>0</v>
      </c>
      <c r="Z137" s="53"/>
      <c r="AA137" s="54"/>
      <c r="AB137" s="47"/>
      <c r="AC137" s="49">
        <v>0</v>
      </c>
      <c r="AD137" s="54">
        <v>0</v>
      </c>
      <c r="AE137" s="53"/>
      <c r="AF137" s="63"/>
      <c r="AG137" s="59"/>
      <c r="AH137" s="47"/>
      <c r="AI137" s="232">
        <v>0</v>
      </c>
      <c r="AJ137" s="232">
        <v>0</v>
      </c>
      <c r="AK137" s="112">
        <v>0</v>
      </c>
      <c r="AL137" s="112">
        <v>0</v>
      </c>
      <c r="AM137" s="54"/>
      <c r="AN137" s="53"/>
      <c r="AO137" s="63">
        <v>0</v>
      </c>
      <c r="AP137" s="49"/>
      <c r="AQ137" s="49"/>
    </row>
    <row r="138" spans="1:43" ht="21.75" customHeight="1" x14ac:dyDescent="0.3">
      <c r="A138" s="670"/>
      <c r="B138" s="670"/>
      <c r="C138" s="670"/>
      <c r="D138" s="85" t="s">
        <v>103</v>
      </c>
      <c r="E138" s="41">
        <f t="shared" si="0"/>
        <v>0</v>
      </c>
      <c r="F138" s="42">
        <f t="shared" si="1"/>
        <v>0</v>
      </c>
      <c r="G138" s="42">
        <f t="shared" si="2"/>
        <v>0</v>
      </c>
      <c r="H138" s="42">
        <f t="shared" si="3"/>
        <v>0</v>
      </c>
      <c r="I138" s="43">
        <f t="shared" si="4"/>
        <v>0</v>
      </c>
      <c r="J138" s="89">
        <f t="shared" si="5"/>
        <v>0</v>
      </c>
      <c r="K138" s="650"/>
      <c r="L138" s="650"/>
      <c r="M138" s="650"/>
      <c r="N138" s="650"/>
      <c r="O138" s="105"/>
      <c r="P138" s="105">
        <v>0</v>
      </c>
      <c r="Q138" s="103">
        <v>0</v>
      </c>
      <c r="R138" s="102"/>
      <c r="S138" s="96">
        <v>0</v>
      </c>
      <c r="T138" s="95"/>
      <c r="U138" s="91">
        <v>0</v>
      </c>
      <c r="V138" s="102"/>
      <c r="W138" s="161">
        <v>0</v>
      </c>
      <c r="X138" s="143"/>
      <c r="Y138" s="161">
        <v>0</v>
      </c>
      <c r="Z138" s="95"/>
      <c r="AA138" s="96"/>
      <c r="AB138" s="91"/>
      <c r="AC138" s="92">
        <v>0</v>
      </c>
      <c r="AD138" s="96">
        <v>0</v>
      </c>
      <c r="AE138" s="95"/>
      <c r="AF138" s="103"/>
      <c r="AG138" s="102"/>
      <c r="AH138" s="91"/>
      <c r="AI138" s="237">
        <v>0</v>
      </c>
      <c r="AJ138" s="237">
        <v>0</v>
      </c>
      <c r="AK138" s="133">
        <v>0</v>
      </c>
      <c r="AL138" s="133">
        <v>0</v>
      </c>
      <c r="AM138" s="96"/>
      <c r="AN138" s="95"/>
      <c r="AO138" s="103">
        <v>0</v>
      </c>
      <c r="AP138" s="92"/>
      <c r="AQ138" s="92"/>
    </row>
    <row r="139" spans="1:43" ht="21.75" customHeight="1" x14ac:dyDescent="0.3">
      <c r="A139" s="729" t="s">
        <v>1292</v>
      </c>
      <c r="B139" s="728" t="s">
        <v>1293</v>
      </c>
      <c r="C139" s="728" t="s">
        <v>416</v>
      </c>
      <c r="D139" s="37" t="s">
        <v>72</v>
      </c>
      <c r="E139" s="41">
        <f t="shared" si="0"/>
        <v>0</v>
      </c>
      <c r="F139" s="42">
        <f t="shared" si="1"/>
        <v>0</v>
      </c>
      <c r="G139" s="42">
        <f t="shared" si="2"/>
        <v>0</v>
      </c>
      <c r="H139" s="42">
        <f t="shared" si="3"/>
        <v>0</v>
      </c>
      <c r="I139" s="43">
        <f t="shared" si="4"/>
        <v>0</v>
      </c>
      <c r="J139" s="44">
        <f t="shared" si="5"/>
        <v>0</v>
      </c>
      <c r="K139" s="681">
        <f>(J139+(J140/5))</f>
        <v>0</v>
      </c>
      <c r="L139" s="723">
        <f>Nemzetközi!D72</f>
        <v>1</v>
      </c>
      <c r="M139" s="651">
        <f>K139+(L139*30)</f>
        <v>30</v>
      </c>
      <c r="N139" s="649">
        <f>IF(M139=0,"",RANK(M139,M:M,0))</f>
        <v>96</v>
      </c>
      <c r="O139" s="69"/>
      <c r="P139" s="69">
        <v>0</v>
      </c>
      <c r="Q139" s="63">
        <v>0</v>
      </c>
      <c r="R139" s="59"/>
      <c r="S139" s="54">
        <v>0</v>
      </c>
      <c r="T139" s="287"/>
      <c r="U139" s="47">
        <v>0</v>
      </c>
      <c r="V139" s="59"/>
      <c r="W139" s="155">
        <v>0</v>
      </c>
      <c r="X139" s="288"/>
      <c r="Y139" s="155">
        <v>0</v>
      </c>
      <c r="Z139" s="287"/>
      <c r="AA139" s="54"/>
      <c r="AB139" s="47"/>
      <c r="AC139" s="49">
        <v>0</v>
      </c>
      <c r="AD139" s="54">
        <v>0</v>
      </c>
      <c r="AE139" s="287"/>
      <c r="AF139" s="63"/>
      <c r="AG139" s="59"/>
      <c r="AH139" s="47"/>
      <c r="AI139" s="232">
        <v>0</v>
      </c>
      <c r="AJ139" s="232">
        <v>0</v>
      </c>
      <c r="AK139" s="112">
        <v>0</v>
      </c>
      <c r="AL139" s="112">
        <v>0</v>
      </c>
      <c r="AM139" s="54"/>
      <c r="AN139" s="287"/>
      <c r="AO139" s="63">
        <v>0</v>
      </c>
      <c r="AP139" s="49"/>
      <c r="AQ139" s="49"/>
    </row>
    <row r="140" spans="1:43" ht="21.75" customHeight="1" x14ac:dyDescent="0.3">
      <c r="A140" s="670"/>
      <c r="B140" s="670"/>
      <c r="C140" s="670"/>
      <c r="D140" s="85" t="s">
        <v>103</v>
      </c>
      <c r="E140" s="41">
        <f t="shared" si="0"/>
        <v>0</v>
      </c>
      <c r="F140" s="42">
        <f t="shared" si="1"/>
        <v>0</v>
      </c>
      <c r="G140" s="42">
        <f t="shared" si="2"/>
        <v>0</v>
      </c>
      <c r="H140" s="42">
        <f t="shared" si="3"/>
        <v>0</v>
      </c>
      <c r="I140" s="43">
        <f t="shared" si="4"/>
        <v>0</v>
      </c>
      <c r="J140" s="89">
        <f t="shared" si="5"/>
        <v>0</v>
      </c>
      <c r="K140" s="650"/>
      <c r="L140" s="650"/>
      <c r="M140" s="650"/>
      <c r="N140" s="650"/>
      <c r="O140" s="105"/>
      <c r="P140" s="105">
        <v>0</v>
      </c>
      <c r="Q140" s="103">
        <v>0</v>
      </c>
      <c r="R140" s="102"/>
      <c r="S140" s="96">
        <v>0</v>
      </c>
      <c r="T140" s="289"/>
      <c r="U140" s="91">
        <v>0</v>
      </c>
      <c r="V140" s="102"/>
      <c r="W140" s="161">
        <v>0</v>
      </c>
      <c r="X140" s="290"/>
      <c r="Y140" s="161">
        <v>0</v>
      </c>
      <c r="Z140" s="289"/>
      <c r="AA140" s="96"/>
      <c r="AB140" s="91"/>
      <c r="AC140" s="92">
        <v>0</v>
      </c>
      <c r="AD140" s="96">
        <v>0</v>
      </c>
      <c r="AE140" s="289"/>
      <c r="AF140" s="103"/>
      <c r="AG140" s="102"/>
      <c r="AH140" s="91"/>
      <c r="AI140" s="237">
        <v>0</v>
      </c>
      <c r="AJ140" s="237">
        <v>0</v>
      </c>
      <c r="AK140" s="133">
        <v>0</v>
      </c>
      <c r="AL140" s="133">
        <v>0</v>
      </c>
      <c r="AM140" s="96"/>
      <c r="AN140" s="289"/>
      <c r="AO140" s="103">
        <v>0</v>
      </c>
      <c r="AP140" s="92"/>
      <c r="AQ140" s="92"/>
    </row>
    <row r="141" spans="1:43" ht="21.75" customHeight="1" x14ac:dyDescent="0.3">
      <c r="A141" s="729" t="s">
        <v>1402</v>
      </c>
      <c r="B141" s="728" t="s">
        <v>1403</v>
      </c>
      <c r="C141" s="728" t="s">
        <v>518</v>
      </c>
      <c r="D141" s="37" t="s">
        <v>72</v>
      </c>
      <c r="E141" s="41">
        <f t="shared" si="0"/>
        <v>5</v>
      </c>
      <c r="F141" s="42">
        <f t="shared" si="1"/>
        <v>5</v>
      </c>
      <c r="G141" s="42">
        <f t="shared" si="2"/>
        <v>3</v>
      </c>
      <c r="H141" s="42">
        <f t="shared" si="3"/>
        <v>0</v>
      </c>
      <c r="I141" s="43">
        <f t="shared" si="4"/>
        <v>0</v>
      </c>
      <c r="J141" s="44">
        <f t="shared" si="5"/>
        <v>13</v>
      </c>
      <c r="K141" s="681">
        <f>(J141+(J142/5))</f>
        <v>13</v>
      </c>
      <c r="L141" s="723"/>
      <c r="M141" s="651">
        <f>K141+(L141*30)</f>
        <v>13</v>
      </c>
      <c r="N141" s="649">
        <f>IF(M141=0,"",RANK(M141,M:M,0))</f>
        <v>124</v>
      </c>
      <c r="O141" s="69"/>
      <c r="P141" s="69">
        <v>0</v>
      </c>
      <c r="Q141" s="63">
        <v>0</v>
      </c>
      <c r="R141" s="59"/>
      <c r="S141" s="54">
        <v>0</v>
      </c>
      <c r="T141" s="53"/>
      <c r="U141" s="47">
        <v>0</v>
      </c>
      <c r="V141" s="59"/>
      <c r="W141" s="155">
        <v>0</v>
      </c>
      <c r="X141" s="122">
        <v>3</v>
      </c>
      <c r="Y141" s="155">
        <v>0</v>
      </c>
      <c r="Z141" s="53"/>
      <c r="AA141" s="54"/>
      <c r="AB141" s="47"/>
      <c r="AC141" s="49">
        <v>0</v>
      </c>
      <c r="AD141" s="54">
        <v>5</v>
      </c>
      <c r="AE141" s="53"/>
      <c r="AF141" s="63"/>
      <c r="AG141" s="59"/>
      <c r="AH141" s="47"/>
      <c r="AI141" s="232">
        <v>0</v>
      </c>
      <c r="AJ141" s="232">
        <v>0</v>
      </c>
      <c r="AK141" s="112">
        <v>0</v>
      </c>
      <c r="AL141" s="112">
        <v>0</v>
      </c>
      <c r="AM141" s="54"/>
      <c r="AN141" s="53">
        <v>5</v>
      </c>
      <c r="AO141" s="63">
        <v>0</v>
      </c>
      <c r="AP141" s="49"/>
      <c r="AQ141" s="49"/>
    </row>
    <row r="142" spans="1:43" ht="21.75" customHeight="1" x14ac:dyDescent="0.3">
      <c r="A142" s="670"/>
      <c r="B142" s="670"/>
      <c r="C142" s="670"/>
      <c r="D142" s="85" t="s">
        <v>103</v>
      </c>
      <c r="E142" s="41">
        <f t="shared" si="0"/>
        <v>0</v>
      </c>
      <c r="F142" s="42">
        <f t="shared" si="1"/>
        <v>0</v>
      </c>
      <c r="G142" s="42">
        <f t="shared" si="2"/>
        <v>0</v>
      </c>
      <c r="H142" s="42">
        <f t="shared" si="3"/>
        <v>0</v>
      </c>
      <c r="I142" s="43">
        <f t="shared" si="4"/>
        <v>0</v>
      </c>
      <c r="J142" s="89">
        <f t="shared" si="5"/>
        <v>0</v>
      </c>
      <c r="K142" s="650"/>
      <c r="L142" s="650"/>
      <c r="M142" s="650"/>
      <c r="N142" s="650"/>
      <c r="O142" s="105"/>
      <c r="P142" s="105">
        <v>0</v>
      </c>
      <c r="Q142" s="103">
        <v>0</v>
      </c>
      <c r="R142" s="102"/>
      <c r="S142" s="96">
        <v>0</v>
      </c>
      <c r="T142" s="95"/>
      <c r="U142" s="91">
        <v>0</v>
      </c>
      <c r="V142" s="102"/>
      <c r="W142" s="161">
        <v>0</v>
      </c>
      <c r="X142" s="143"/>
      <c r="Y142" s="161">
        <v>0</v>
      </c>
      <c r="Z142" s="95"/>
      <c r="AA142" s="96"/>
      <c r="AB142" s="91"/>
      <c r="AC142" s="92">
        <v>0</v>
      </c>
      <c r="AD142" s="96">
        <v>0</v>
      </c>
      <c r="AE142" s="95"/>
      <c r="AF142" s="103"/>
      <c r="AG142" s="102"/>
      <c r="AH142" s="91"/>
      <c r="AI142" s="237">
        <v>0</v>
      </c>
      <c r="AJ142" s="237">
        <v>0</v>
      </c>
      <c r="AK142" s="133">
        <v>0</v>
      </c>
      <c r="AL142" s="133">
        <v>0</v>
      </c>
      <c r="AM142" s="96"/>
      <c r="AN142" s="95"/>
      <c r="AO142" s="103">
        <v>0</v>
      </c>
      <c r="AP142" s="92"/>
      <c r="AQ142" s="92"/>
    </row>
    <row r="143" spans="1:43" ht="21.75" customHeight="1" x14ac:dyDescent="0.3">
      <c r="A143" s="729" t="s">
        <v>1313</v>
      </c>
      <c r="B143" s="728" t="s">
        <v>1314</v>
      </c>
      <c r="C143" s="728" t="s">
        <v>131</v>
      </c>
      <c r="D143" s="37" t="s">
        <v>72</v>
      </c>
      <c r="E143" s="41">
        <f t="shared" si="0"/>
        <v>150</v>
      </c>
      <c r="F143" s="42">
        <f t="shared" si="1"/>
        <v>0</v>
      </c>
      <c r="G143" s="42">
        <f t="shared" si="2"/>
        <v>0</v>
      </c>
      <c r="H143" s="42">
        <f t="shared" si="3"/>
        <v>0</v>
      </c>
      <c r="I143" s="43">
        <f t="shared" si="4"/>
        <v>0</v>
      </c>
      <c r="J143" s="44">
        <f t="shared" si="5"/>
        <v>150</v>
      </c>
      <c r="K143" s="681">
        <f>(J143+(J144/5))</f>
        <v>150</v>
      </c>
      <c r="L143" s="723">
        <f>Nemzetközi!D74</f>
        <v>25</v>
      </c>
      <c r="M143" s="651">
        <f>K143+(L143*30)</f>
        <v>900</v>
      </c>
      <c r="N143" s="649">
        <f>IF(M143=0,"",RANK(M143,M:M,0))</f>
        <v>13</v>
      </c>
      <c r="O143" s="69"/>
      <c r="P143" s="69">
        <v>0</v>
      </c>
      <c r="Q143" s="63">
        <v>0</v>
      </c>
      <c r="R143" s="59"/>
      <c r="S143" s="54">
        <v>0</v>
      </c>
      <c r="T143" s="53"/>
      <c r="U143" s="47">
        <v>0</v>
      </c>
      <c r="V143" s="59"/>
      <c r="W143" s="155">
        <v>0</v>
      </c>
      <c r="X143" s="122"/>
      <c r="Y143" s="155">
        <v>150</v>
      </c>
      <c r="Z143" s="53"/>
      <c r="AA143" s="54"/>
      <c r="AB143" s="47"/>
      <c r="AC143" s="49">
        <v>0</v>
      </c>
      <c r="AD143" s="54">
        <v>0</v>
      </c>
      <c r="AE143" s="53"/>
      <c r="AF143" s="63"/>
      <c r="AG143" s="59"/>
      <c r="AH143" s="47"/>
      <c r="AI143" s="232">
        <v>0</v>
      </c>
      <c r="AJ143" s="232">
        <v>0</v>
      </c>
      <c r="AK143" s="112">
        <v>0</v>
      </c>
      <c r="AL143" s="112">
        <v>0</v>
      </c>
      <c r="AM143" s="54"/>
      <c r="AN143" s="53"/>
      <c r="AO143" s="63">
        <v>0</v>
      </c>
      <c r="AP143" s="49"/>
      <c r="AQ143" s="49"/>
    </row>
    <row r="144" spans="1:43" ht="21.75" customHeight="1" x14ac:dyDescent="0.3">
      <c r="A144" s="670"/>
      <c r="B144" s="670"/>
      <c r="C144" s="670"/>
      <c r="D144" s="85" t="s">
        <v>103</v>
      </c>
      <c r="E144" s="41">
        <f t="shared" si="0"/>
        <v>0</v>
      </c>
      <c r="F144" s="42">
        <f t="shared" si="1"/>
        <v>0</v>
      </c>
      <c r="G144" s="42">
        <f t="shared" si="2"/>
        <v>0</v>
      </c>
      <c r="H144" s="42">
        <f t="shared" si="3"/>
        <v>0</v>
      </c>
      <c r="I144" s="43">
        <f t="shared" si="4"/>
        <v>0</v>
      </c>
      <c r="J144" s="89">
        <f t="shared" si="5"/>
        <v>0</v>
      </c>
      <c r="K144" s="650"/>
      <c r="L144" s="650"/>
      <c r="M144" s="650"/>
      <c r="N144" s="650"/>
      <c r="O144" s="105"/>
      <c r="P144" s="105">
        <v>0</v>
      </c>
      <c r="Q144" s="103">
        <v>0</v>
      </c>
      <c r="R144" s="102"/>
      <c r="S144" s="96">
        <v>0</v>
      </c>
      <c r="T144" s="95"/>
      <c r="U144" s="91">
        <v>0</v>
      </c>
      <c r="V144" s="102"/>
      <c r="W144" s="161">
        <v>0</v>
      </c>
      <c r="X144" s="143"/>
      <c r="Y144" s="161">
        <v>0</v>
      </c>
      <c r="Z144" s="95"/>
      <c r="AA144" s="96"/>
      <c r="AB144" s="91"/>
      <c r="AC144" s="92">
        <v>0</v>
      </c>
      <c r="AD144" s="96">
        <v>0</v>
      </c>
      <c r="AE144" s="95"/>
      <c r="AF144" s="103"/>
      <c r="AG144" s="102"/>
      <c r="AH144" s="91"/>
      <c r="AI144" s="237">
        <v>0</v>
      </c>
      <c r="AJ144" s="237">
        <v>0</v>
      </c>
      <c r="AK144" s="133">
        <v>0</v>
      </c>
      <c r="AL144" s="133">
        <v>0</v>
      </c>
      <c r="AM144" s="96"/>
      <c r="AN144" s="95"/>
      <c r="AO144" s="103">
        <v>0</v>
      </c>
      <c r="AP144" s="92"/>
      <c r="AQ144" s="92"/>
    </row>
    <row r="145" spans="1:43" ht="21.75" customHeight="1" x14ac:dyDescent="0.3">
      <c r="A145" s="729" t="s">
        <v>1325</v>
      </c>
      <c r="B145" s="728" t="s">
        <v>1326</v>
      </c>
      <c r="C145" s="728" t="s">
        <v>1327</v>
      </c>
      <c r="D145" s="37" t="s">
        <v>72</v>
      </c>
      <c r="E145" s="41">
        <f t="shared" si="0"/>
        <v>60</v>
      </c>
      <c r="F145" s="42">
        <f t="shared" si="1"/>
        <v>15</v>
      </c>
      <c r="G145" s="42">
        <f t="shared" si="2"/>
        <v>0</v>
      </c>
      <c r="H145" s="42">
        <f t="shared" si="3"/>
        <v>0</v>
      </c>
      <c r="I145" s="43">
        <f t="shared" si="4"/>
        <v>0</v>
      </c>
      <c r="J145" s="44">
        <f t="shared" si="5"/>
        <v>75</v>
      </c>
      <c r="K145" s="681">
        <f>(J145+(J146/5))</f>
        <v>75</v>
      </c>
      <c r="L145" s="723"/>
      <c r="M145" s="651">
        <f>K145+(L145*30)</f>
        <v>75</v>
      </c>
      <c r="N145" s="649">
        <f>IF(M145=0,"",RANK(M145,M:M,0))</f>
        <v>72</v>
      </c>
      <c r="O145" s="69"/>
      <c r="P145" s="69">
        <v>0</v>
      </c>
      <c r="Q145" s="63">
        <v>0</v>
      </c>
      <c r="R145" s="59"/>
      <c r="S145" s="54">
        <v>0</v>
      </c>
      <c r="T145" s="53"/>
      <c r="U145" s="47">
        <v>0</v>
      </c>
      <c r="V145" s="59"/>
      <c r="W145" s="155">
        <v>0</v>
      </c>
      <c r="X145" s="122"/>
      <c r="Y145" s="155">
        <v>0</v>
      </c>
      <c r="Z145" s="53"/>
      <c r="AA145" s="54"/>
      <c r="AB145" s="47"/>
      <c r="AC145" s="49">
        <v>0</v>
      </c>
      <c r="AD145" s="54">
        <v>0</v>
      </c>
      <c r="AE145" s="53">
        <v>15</v>
      </c>
      <c r="AF145" s="63">
        <v>60</v>
      </c>
      <c r="AG145" s="59"/>
      <c r="AH145" s="47"/>
      <c r="AI145" s="232">
        <v>0</v>
      </c>
      <c r="AJ145" s="232">
        <v>0</v>
      </c>
      <c r="AK145" s="112">
        <v>0</v>
      </c>
      <c r="AL145" s="112">
        <v>0</v>
      </c>
      <c r="AM145" s="54"/>
      <c r="AN145" s="53"/>
      <c r="AO145" s="63">
        <v>0</v>
      </c>
      <c r="AP145" s="49"/>
      <c r="AQ145" s="49"/>
    </row>
    <row r="146" spans="1:43" ht="21.75" customHeight="1" x14ac:dyDescent="0.3">
      <c r="A146" s="670"/>
      <c r="B146" s="670"/>
      <c r="C146" s="670"/>
      <c r="D146" s="85" t="s">
        <v>103</v>
      </c>
      <c r="E146" s="41">
        <f t="shared" si="0"/>
        <v>0</v>
      </c>
      <c r="F146" s="42">
        <f t="shared" si="1"/>
        <v>0</v>
      </c>
      <c r="G146" s="42">
        <f t="shared" si="2"/>
        <v>0</v>
      </c>
      <c r="H146" s="42">
        <f t="shared" si="3"/>
        <v>0</v>
      </c>
      <c r="I146" s="43">
        <f t="shared" si="4"/>
        <v>0</v>
      </c>
      <c r="J146" s="89">
        <f t="shared" si="5"/>
        <v>0</v>
      </c>
      <c r="K146" s="650"/>
      <c r="L146" s="650"/>
      <c r="M146" s="650"/>
      <c r="N146" s="650"/>
      <c r="O146" s="105"/>
      <c r="P146" s="105">
        <v>0</v>
      </c>
      <c r="Q146" s="103">
        <v>0</v>
      </c>
      <c r="R146" s="102"/>
      <c r="S146" s="96">
        <v>0</v>
      </c>
      <c r="T146" s="95"/>
      <c r="U146" s="91">
        <v>0</v>
      </c>
      <c r="V146" s="102"/>
      <c r="W146" s="161">
        <v>0</v>
      </c>
      <c r="X146" s="143"/>
      <c r="Y146" s="161">
        <v>0</v>
      </c>
      <c r="Z146" s="95"/>
      <c r="AA146" s="96"/>
      <c r="AB146" s="91"/>
      <c r="AC146" s="92">
        <v>0</v>
      </c>
      <c r="AD146" s="96">
        <v>0</v>
      </c>
      <c r="AE146" s="95"/>
      <c r="AF146" s="103"/>
      <c r="AG146" s="102"/>
      <c r="AH146" s="91"/>
      <c r="AI146" s="237">
        <v>0</v>
      </c>
      <c r="AJ146" s="237">
        <v>0</v>
      </c>
      <c r="AK146" s="133">
        <v>0</v>
      </c>
      <c r="AL146" s="133">
        <v>0</v>
      </c>
      <c r="AM146" s="96"/>
      <c r="AN146" s="95"/>
      <c r="AO146" s="103">
        <v>0</v>
      </c>
      <c r="AP146" s="92"/>
      <c r="AQ146" s="92"/>
    </row>
    <row r="147" spans="1:43" ht="21.75" customHeight="1" x14ac:dyDescent="0.3">
      <c r="A147" s="729" t="s">
        <v>1410</v>
      </c>
      <c r="B147" s="728" t="s">
        <v>1411</v>
      </c>
      <c r="C147" s="728" t="s">
        <v>138</v>
      </c>
      <c r="D147" s="37" t="s">
        <v>72</v>
      </c>
      <c r="E147" s="41">
        <f t="shared" si="0"/>
        <v>150</v>
      </c>
      <c r="F147" s="42">
        <f t="shared" si="1"/>
        <v>60</v>
      </c>
      <c r="G147" s="42">
        <f t="shared" si="2"/>
        <v>60</v>
      </c>
      <c r="H147" s="42">
        <f t="shared" si="3"/>
        <v>40</v>
      </c>
      <c r="I147" s="43">
        <f t="shared" si="4"/>
        <v>40</v>
      </c>
      <c r="J147" s="44">
        <f t="shared" si="5"/>
        <v>350</v>
      </c>
      <c r="K147" s="681">
        <f>(J147+(J148/5))</f>
        <v>502</v>
      </c>
      <c r="L147" s="723">
        <f>Nemzetközi!D77</f>
        <v>3</v>
      </c>
      <c r="M147" s="651">
        <f>K147+(L147*30)</f>
        <v>592</v>
      </c>
      <c r="N147" s="649">
        <f>IF(M147=0,"",RANK(M147,M:M,0))</f>
        <v>20</v>
      </c>
      <c r="O147" s="69"/>
      <c r="P147" s="69">
        <v>30</v>
      </c>
      <c r="Q147" s="63">
        <v>60</v>
      </c>
      <c r="R147" s="59"/>
      <c r="S147" s="54">
        <v>0</v>
      </c>
      <c r="T147" s="53"/>
      <c r="U147" s="47">
        <v>0</v>
      </c>
      <c r="V147" s="59"/>
      <c r="W147" s="155">
        <v>8</v>
      </c>
      <c r="X147" s="122"/>
      <c r="Y147" s="155">
        <v>0</v>
      </c>
      <c r="Z147" s="53">
        <v>40</v>
      </c>
      <c r="AA147" s="54">
        <v>40</v>
      </c>
      <c r="AB147" s="47"/>
      <c r="AC147" s="49">
        <v>40</v>
      </c>
      <c r="AD147" s="54">
        <v>40</v>
      </c>
      <c r="AE147" s="53"/>
      <c r="AF147" s="63">
        <v>150</v>
      </c>
      <c r="AG147" s="59"/>
      <c r="AH147" s="47"/>
      <c r="AI147" s="232">
        <v>0</v>
      </c>
      <c r="AJ147" s="232">
        <v>0</v>
      </c>
      <c r="AK147" s="112">
        <v>60</v>
      </c>
      <c r="AL147" s="112">
        <v>0</v>
      </c>
      <c r="AM147" s="54"/>
      <c r="AN147" s="53"/>
      <c r="AO147" s="63">
        <v>0</v>
      </c>
      <c r="AP147" s="49"/>
      <c r="AQ147" s="49"/>
    </row>
    <row r="148" spans="1:43" ht="21.75" customHeight="1" x14ac:dyDescent="0.3">
      <c r="A148" s="670"/>
      <c r="B148" s="670"/>
      <c r="C148" s="670"/>
      <c r="D148" s="85" t="s">
        <v>103</v>
      </c>
      <c r="E148" s="41">
        <f t="shared" si="0"/>
        <v>250</v>
      </c>
      <c r="F148" s="42">
        <f t="shared" si="1"/>
        <v>150</v>
      </c>
      <c r="G148" s="42">
        <f t="shared" si="2"/>
        <v>150</v>
      </c>
      <c r="H148" s="42">
        <f t="shared" si="3"/>
        <v>120</v>
      </c>
      <c r="I148" s="43">
        <f t="shared" si="4"/>
        <v>90</v>
      </c>
      <c r="J148" s="89">
        <f t="shared" si="5"/>
        <v>760</v>
      </c>
      <c r="K148" s="650"/>
      <c r="L148" s="650"/>
      <c r="M148" s="650"/>
      <c r="N148" s="650"/>
      <c r="O148" s="105"/>
      <c r="P148" s="105">
        <v>90</v>
      </c>
      <c r="Q148" s="103">
        <v>120</v>
      </c>
      <c r="R148" s="102"/>
      <c r="S148" s="96">
        <v>0</v>
      </c>
      <c r="T148" s="95"/>
      <c r="U148" s="91">
        <v>0</v>
      </c>
      <c r="V148" s="102"/>
      <c r="W148" s="161">
        <v>90</v>
      </c>
      <c r="X148" s="143"/>
      <c r="Y148" s="161">
        <v>0</v>
      </c>
      <c r="Z148" s="95"/>
      <c r="AA148" s="96"/>
      <c r="AB148" s="91"/>
      <c r="AC148" s="92">
        <v>250</v>
      </c>
      <c r="AD148" s="96">
        <v>0</v>
      </c>
      <c r="AE148" s="95"/>
      <c r="AF148" s="103">
        <v>150</v>
      </c>
      <c r="AG148" s="102"/>
      <c r="AH148" s="91"/>
      <c r="AI148" s="237">
        <v>0</v>
      </c>
      <c r="AJ148" s="237">
        <v>0</v>
      </c>
      <c r="AK148" s="133">
        <v>150</v>
      </c>
      <c r="AL148" s="133">
        <v>0</v>
      </c>
      <c r="AM148" s="96"/>
      <c r="AN148" s="95"/>
      <c r="AO148" s="103">
        <v>0</v>
      </c>
      <c r="AP148" s="92"/>
      <c r="AQ148" s="92"/>
    </row>
    <row r="149" spans="1:43" ht="21.75" customHeight="1" x14ac:dyDescent="0.3">
      <c r="A149" s="729" t="s">
        <v>1414</v>
      </c>
      <c r="B149" s="728" t="s">
        <v>1416</v>
      </c>
      <c r="C149" s="728" t="s">
        <v>116</v>
      </c>
      <c r="D149" s="37" t="s">
        <v>72</v>
      </c>
      <c r="E149" s="41">
        <f t="shared" si="0"/>
        <v>0</v>
      </c>
      <c r="F149" s="42">
        <f t="shared" si="1"/>
        <v>0</v>
      </c>
      <c r="G149" s="42">
        <f t="shared" si="2"/>
        <v>0</v>
      </c>
      <c r="H149" s="42">
        <f t="shared" si="3"/>
        <v>0</v>
      </c>
      <c r="I149" s="43">
        <f t="shared" si="4"/>
        <v>0</v>
      </c>
      <c r="J149" s="44">
        <f t="shared" si="5"/>
        <v>0</v>
      </c>
      <c r="K149" s="681">
        <f>(J149+(J150/5))</f>
        <v>0</v>
      </c>
      <c r="L149" s="723"/>
      <c r="M149" s="651">
        <f>K149+(L149*30)</f>
        <v>0</v>
      </c>
      <c r="N149" s="649" t="str">
        <f>IF(M149=0,"",RANK(M149,M:M,0))</f>
        <v/>
      </c>
      <c r="O149" s="69"/>
      <c r="P149" s="69">
        <v>0</v>
      </c>
      <c r="Q149" s="63">
        <v>0</v>
      </c>
      <c r="R149" s="59"/>
      <c r="S149" s="54">
        <v>0</v>
      </c>
      <c r="T149" s="53"/>
      <c r="U149" s="47">
        <v>0</v>
      </c>
      <c r="V149" s="59"/>
      <c r="W149" s="155">
        <v>0</v>
      </c>
      <c r="X149" s="122"/>
      <c r="Y149" s="155">
        <v>0</v>
      </c>
      <c r="Z149" s="53"/>
      <c r="AA149" s="54"/>
      <c r="AB149" s="47"/>
      <c r="AC149" s="49">
        <v>0</v>
      </c>
      <c r="AD149" s="54">
        <v>0</v>
      </c>
      <c r="AE149" s="53"/>
      <c r="AF149" s="63"/>
      <c r="AG149" s="59"/>
      <c r="AH149" s="47"/>
      <c r="AI149" s="232">
        <v>0</v>
      </c>
      <c r="AJ149" s="232">
        <v>0</v>
      </c>
      <c r="AK149" s="112">
        <v>0</v>
      </c>
      <c r="AL149" s="112">
        <v>0</v>
      </c>
      <c r="AM149" s="54"/>
      <c r="AN149" s="53"/>
      <c r="AO149" s="63">
        <v>0</v>
      </c>
      <c r="AP149" s="49"/>
      <c r="AQ149" s="49"/>
    </row>
    <row r="150" spans="1:43" ht="21.75" customHeight="1" x14ac:dyDescent="0.3">
      <c r="A150" s="670"/>
      <c r="B150" s="670"/>
      <c r="C150" s="670"/>
      <c r="D150" s="85" t="s">
        <v>103</v>
      </c>
      <c r="E150" s="41">
        <f t="shared" si="0"/>
        <v>0</v>
      </c>
      <c r="F150" s="42">
        <f t="shared" si="1"/>
        <v>0</v>
      </c>
      <c r="G150" s="42">
        <f t="shared" si="2"/>
        <v>0</v>
      </c>
      <c r="H150" s="42">
        <f t="shared" si="3"/>
        <v>0</v>
      </c>
      <c r="I150" s="43">
        <f t="shared" si="4"/>
        <v>0</v>
      </c>
      <c r="J150" s="89">
        <f t="shared" si="5"/>
        <v>0</v>
      </c>
      <c r="K150" s="650"/>
      <c r="L150" s="650"/>
      <c r="M150" s="650"/>
      <c r="N150" s="650"/>
      <c r="O150" s="105"/>
      <c r="P150" s="105">
        <v>0</v>
      </c>
      <c r="Q150" s="103">
        <v>0</v>
      </c>
      <c r="R150" s="102"/>
      <c r="S150" s="96">
        <v>0</v>
      </c>
      <c r="T150" s="95"/>
      <c r="U150" s="91">
        <v>0</v>
      </c>
      <c r="V150" s="102"/>
      <c r="W150" s="161">
        <v>0</v>
      </c>
      <c r="X150" s="143"/>
      <c r="Y150" s="161">
        <v>0</v>
      </c>
      <c r="Z150" s="95"/>
      <c r="AA150" s="96"/>
      <c r="AB150" s="91"/>
      <c r="AC150" s="92">
        <v>0</v>
      </c>
      <c r="AD150" s="96">
        <v>0</v>
      </c>
      <c r="AE150" s="95"/>
      <c r="AF150" s="103"/>
      <c r="AG150" s="102"/>
      <c r="AH150" s="91"/>
      <c r="AI150" s="237">
        <v>0</v>
      </c>
      <c r="AJ150" s="237">
        <v>0</v>
      </c>
      <c r="AK150" s="133">
        <v>0</v>
      </c>
      <c r="AL150" s="133">
        <v>0</v>
      </c>
      <c r="AM150" s="96"/>
      <c r="AN150" s="95"/>
      <c r="AO150" s="103">
        <v>0</v>
      </c>
      <c r="AP150" s="92"/>
      <c r="AQ150" s="92"/>
    </row>
    <row r="151" spans="1:43" ht="21.75" customHeight="1" x14ac:dyDescent="0.3">
      <c r="A151" s="729" t="s">
        <v>1417</v>
      </c>
      <c r="B151" s="728" t="s">
        <v>1418</v>
      </c>
      <c r="C151" s="728" t="s">
        <v>138</v>
      </c>
      <c r="D151" s="37" t="s">
        <v>72</v>
      </c>
      <c r="E151" s="41">
        <f t="shared" si="0"/>
        <v>10</v>
      </c>
      <c r="F151" s="42">
        <f t="shared" si="1"/>
        <v>0</v>
      </c>
      <c r="G151" s="42">
        <f t="shared" si="2"/>
        <v>0</v>
      </c>
      <c r="H151" s="42">
        <f t="shared" si="3"/>
        <v>0</v>
      </c>
      <c r="I151" s="43">
        <f t="shared" si="4"/>
        <v>0</v>
      </c>
      <c r="J151" s="44">
        <f t="shared" si="5"/>
        <v>10</v>
      </c>
      <c r="K151" s="681">
        <f>(J151+(J152/5))</f>
        <v>34</v>
      </c>
      <c r="L151" s="723"/>
      <c r="M151" s="651">
        <f>K151+(L151*30)</f>
        <v>34</v>
      </c>
      <c r="N151" s="649">
        <f>IF(M151=0,"",RANK(M151,M:M,0))</f>
        <v>93</v>
      </c>
      <c r="O151" s="69"/>
      <c r="P151" s="69">
        <v>10</v>
      </c>
      <c r="Q151" s="63">
        <v>0</v>
      </c>
      <c r="R151" s="59"/>
      <c r="S151" s="54">
        <v>0</v>
      </c>
      <c r="T151" s="53"/>
      <c r="U151" s="47">
        <v>0</v>
      </c>
      <c r="V151" s="59"/>
      <c r="W151" s="155">
        <v>0</v>
      </c>
      <c r="X151" s="122"/>
      <c r="Y151" s="155">
        <v>0</v>
      </c>
      <c r="Z151" s="53"/>
      <c r="AA151" s="54"/>
      <c r="AB151" s="47"/>
      <c r="AC151" s="49">
        <v>0</v>
      </c>
      <c r="AD151" s="54">
        <v>0</v>
      </c>
      <c r="AE151" s="53"/>
      <c r="AF151" s="63"/>
      <c r="AG151" s="59"/>
      <c r="AH151" s="47"/>
      <c r="AI151" s="232">
        <v>0</v>
      </c>
      <c r="AJ151" s="232">
        <v>0</v>
      </c>
      <c r="AK151" s="112">
        <v>0</v>
      </c>
      <c r="AL151" s="112">
        <v>0</v>
      </c>
      <c r="AM151" s="54"/>
      <c r="AN151" s="53"/>
      <c r="AO151" s="63">
        <v>0</v>
      </c>
      <c r="AP151" s="49"/>
      <c r="AQ151" s="49"/>
    </row>
    <row r="152" spans="1:43" ht="21.75" customHeight="1" x14ac:dyDescent="0.3">
      <c r="A152" s="670"/>
      <c r="B152" s="670"/>
      <c r="C152" s="670"/>
      <c r="D152" s="85" t="s">
        <v>103</v>
      </c>
      <c r="E152" s="41">
        <f t="shared" si="0"/>
        <v>90</v>
      </c>
      <c r="F152" s="42">
        <f t="shared" si="1"/>
        <v>30</v>
      </c>
      <c r="G152" s="42">
        <f t="shared" si="2"/>
        <v>0</v>
      </c>
      <c r="H152" s="42">
        <f t="shared" si="3"/>
        <v>0</v>
      </c>
      <c r="I152" s="43">
        <f t="shared" si="4"/>
        <v>0</v>
      </c>
      <c r="J152" s="89">
        <f t="shared" si="5"/>
        <v>120</v>
      </c>
      <c r="K152" s="650"/>
      <c r="L152" s="650"/>
      <c r="M152" s="650"/>
      <c r="N152" s="650"/>
      <c r="O152" s="105"/>
      <c r="P152" s="105">
        <v>30</v>
      </c>
      <c r="Q152" s="103">
        <v>90</v>
      </c>
      <c r="R152" s="102"/>
      <c r="S152" s="96">
        <v>0</v>
      </c>
      <c r="T152" s="95"/>
      <c r="U152" s="91">
        <v>0</v>
      </c>
      <c r="V152" s="102"/>
      <c r="W152" s="161">
        <v>0</v>
      </c>
      <c r="X152" s="143"/>
      <c r="Y152" s="161">
        <v>0</v>
      </c>
      <c r="Z152" s="95"/>
      <c r="AA152" s="96"/>
      <c r="AB152" s="91"/>
      <c r="AC152" s="92">
        <v>0</v>
      </c>
      <c r="AD152" s="96">
        <v>0</v>
      </c>
      <c r="AE152" s="95"/>
      <c r="AF152" s="103"/>
      <c r="AG152" s="102"/>
      <c r="AH152" s="91"/>
      <c r="AI152" s="237">
        <v>0</v>
      </c>
      <c r="AJ152" s="237">
        <v>0</v>
      </c>
      <c r="AK152" s="133">
        <v>0</v>
      </c>
      <c r="AL152" s="133">
        <v>0</v>
      </c>
      <c r="AM152" s="96"/>
      <c r="AN152" s="95"/>
      <c r="AO152" s="103">
        <v>0</v>
      </c>
      <c r="AP152" s="92"/>
      <c r="AQ152" s="92"/>
    </row>
    <row r="153" spans="1:43" ht="21.75" customHeight="1" x14ac:dyDescent="0.3">
      <c r="A153" s="729" t="s">
        <v>1428</v>
      </c>
      <c r="B153" s="728" t="s">
        <v>1429</v>
      </c>
      <c r="C153" s="728" t="s">
        <v>1430</v>
      </c>
      <c r="D153" s="37" t="s">
        <v>72</v>
      </c>
      <c r="E153" s="41">
        <f t="shared" si="0"/>
        <v>0</v>
      </c>
      <c r="F153" s="42">
        <f t="shared" si="1"/>
        <v>0</v>
      </c>
      <c r="G153" s="42">
        <f t="shared" si="2"/>
        <v>0</v>
      </c>
      <c r="H153" s="42">
        <f t="shared" si="3"/>
        <v>0</v>
      </c>
      <c r="I153" s="43">
        <f t="shared" si="4"/>
        <v>0</v>
      </c>
      <c r="J153" s="44">
        <f t="shared" si="5"/>
        <v>0</v>
      </c>
      <c r="K153" s="681">
        <f>(J153+(J154/5))</f>
        <v>0</v>
      </c>
      <c r="L153" s="723"/>
      <c r="M153" s="651">
        <f>K153+(L153*30)</f>
        <v>0</v>
      </c>
      <c r="N153" s="649" t="str">
        <f>IF(M153=0,"",RANK(M153,M:M,0))</f>
        <v/>
      </c>
      <c r="O153" s="69"/>
      <c r="P153" s="69">
        <v>0</v>
      </c>
      <c r="Q153" s="63">
        <v>0</v>
      </c>
      <c r="R153" s="59"/>
      <c r="S153" s="54">
        <v>0</v>
      </c>
      <c r="T153" s="53"/>
      <c r="U153" s="47">
        <v>0</v>
      </c>
      <c r="V153" s="59"/>
      <c r="W153" s="155">
        <v>0</v>
      </c>
      <c r="X153" s="122"/>
      <c r="Y153" s="155">
        <v>0</v>
      </c>
      <c r="Z153" s="53"/>
      <c r="AA153" s="54"/>
      <c r="AB153" s="47"/>
      <c r="AC153" s="49">
        <v>0</v>
      </c>
      <c r="AD153" s="54">
        <v>0</v>
      </c>
      <c r="AE153" s="53"/>
      <c r="AF153" s="63"/>
      <c r="AG153" s="59"/>
      <c r="AH153" s="47"/>
      <c r="AI153" s="232">
        <v>0</v>
      </c>
      <c r="AJ153" s="232">
        <v>0</v>
      </c>
      <c r="AK153" s="112">
        <v>0</v>
      </c>
      <c r="AL153" s="112">
        <v>0</v>
      </c>
      <c r="AM153" s="54"/>
      <c r="AN153" s="53"/>
      <c r="AO153" s="63">
        <v>0</v>
      </c>
      <c r="AP153" s="49"/>
      <c r="AQ153" s="49"/>
    </row>
    <row r="154" spans="1:43" ht="21.75" customHeight="1" x14ac:dyDescent="0.3">
      <c r="A154" s="670"/>
      <c r="B154" s="670"/>
      <c r="C154" s="670"/>
      <c r="D154" s="85" t="s">
        <v>103</v>
      </c>
      <c r="E154" s="41">
        <f t="shared" si="0"/>
        <v>0</v>
      </c>
      <c r="F154" s="42">
        <f t="shared" si="1"/>
        <v>0</v>
      </c>
      <c r="G154" s="42">
        <f t="shared" si="2"/>
        <v>0</v>
      </c>
      <c r="H154" s="42">
        <f t="shared" si="3"/>
        <v>0</v>
      </c>
      <c r="I154" s="43">
        <f t="shared" si="4"/>
        <v>0</v>
      </c>
      <c r="J154" s="89">
        <f t="shared" si="5"/>
        <v>0</v>
      </c>
      <c r="K154" s="650"/>
      <c r="L154" s="650"/>
      <c r="M154" s="650"/>
      <c r="N154" s="650"/>
      <c r="O154" s="105"/>
      <c r="P154" s="105">
        <v>0</v>
      </c>
      <c r="Q154" s="103">
        <v>0</v>
      </c>
      <c r="R154" s="102"/>
      <c r="S154" s="96">
        <v>0</v>
      </c>
      <c r="T154" s="95"/>
      <c r="U154" s="91">
        <v>0</v>
      </c>
      <c r="V154" s="102"/>
      <c r="W154" s="161">
        <v>0</v>
      </c>
      <c r="X154" s="143"/>
      <c r="Y154" s="161">
        <v>0</v>
      </c>
      <c r="Z154" s="95"/>
      <c r="AA154" s="96"/>
      <c r="AB154" s="91"/>
      <c r="AC154" s="92">
        <v>0</v>
      </c>
      <c r="AD154" s="96">
        <v>0</v>
      </c>
      <c r="AE154" s="95"/>
      <c r="AF154" s="103"/>
      <c r="AG154" s="102"/>
      <c r="AH154" s="91"/>
      <c r="AI154" s="237">
        <v>0</v>
      </c>
      <c r="AJ154" s="237">
        <v>0</v>
      </c>
      <c r="AK154" s="133">
        <v>0</v>
      </c>
      <c r="AL154" s="133">
        <v>0</v>
      </c>
      <c r="AM154" s="96"/>
      <c r="AN154" s="95"/>
      <c r="AO154" s="103">
        <v>0</v>
      </c>
      <c r="AP154" s="92"/>
      <c r="AQ154" s="92"/>
    </row>
    <row r="155" spans="1:43" ht="21.75" customHeight="1" x14ac:dyDescent="0.3">
      <c r="A155" s="729" t="s">
        <v>1431</v>
      </c>
      <c r="B155" s="728" t="s">
        <v>1432</v>
      </c>
      <c r="C155" s="728" t="s">
        <v>131</v>
      </c>
      <c r="D155" s="37" t="s">
        <v>72</v>
      </c>
      <c r="E155" s="41">
        <f t="shared" si="0"/>
        <v>0</v>
      </c>
      <c r="F155" s="42">
        <f t="shared" si="1"/>
        <v>0</v>
      </c>
      <c r="G155" s="42">
        <f t="shared" si="2"/>
        <v>0</v>
      </c>
      <c r="H155" s="42">
        <f t="shared" si="3"/>
        <v>0</v>
      </c>
      <c r="I155" s="43">
        <f t="shared" si="4"/>
        <v>0</v>
      </c>
      <c r="J155" s="44">
        <f t="shared" si="5"/>
        <v>0</v>
      </c>
      <c r="K155" s="681">
        <f>(J155+(J156/5))</f>
        <v>0</v>
      </c>
      <c r="L155" s="723">
        <f>Nemzetközi!D80</f>
        <v>2</v>
      </c>
      <c r="M155" s="651">
        <f>K155+(L155*30)</f>
        <v>60</v>
      </c>
      <c r="N155" s="649">
        <f>IF(M155=0,"",RANK(M155,M:M,0))</f>
        <v>78</v>
      </c>
      <c r="O155" s="69"/>
      <c r="P155" s="69">
        <v>0</v>
      </c>
      <c r="Q155" s="63">
        <v>0</v>
      </c>
      <c r="R155" s="59"/>
      <c r="S155" s="54">
        <v>0</v>
      </c>
      <c r="T155" s="53"/>
      <c r="U155" s="47">
        <v>0</v>
      </c>
      <c r="V155" s="59"/>
      <c r="W155" s="155">
        <v>0</v>
      </c>
      <c r="X155" s="122"/>
      <c r="Y155" s="155">
        <v>0</v>
      </c>
      <c r="Z155" s="53"/>
      <c r="AA155" s="54"/>
      <c r="AB155" s="47"/>
      <c r="AC155" s="49">
        <v>0</v>
      </c>
      <c r="AD155" s="54">
        <v>0</v>
      </c>
      <c r="AE155" s="53"/>
      <c r="AF155" s="63"/>
      <c r="AG155" s="59"/>
      <c r="AH155" s="47"/>
      <c r="AI155" s="232">
        <v>0</v>
      </c>
      <c r="AJ155" s="232">
        <v>0</v>
      </c>
      <c r="AK155" s="112">
        <v>0</v>
      </c>
      <c r="AL155" s="112">
        <v>0</v>
      </c>
      <c r="AM155" s="54"/>
      <c r="AN155" s="53"/>
      <c r="AO155" s="63">
        <v>0</v>
      </c>
      <c r="AP155" s="49"/>
      <c r="AQ155" s="49"/>
    </row>
    <row r="156" spans="1:43" ht="21.75" customHeight="1" x14ac:dyDescent="0.3">
      <c r="A156" s="670"/>
      <c r="B156" s="670"/>
      <c r="C156" s="670"/>
      <c r="D156" s="85" t="s">
        <v>103</v>
      </c>
      <c r="E156" s="41">
        <f t="shared" si="0"/>
        <v>0</v>
      </c>
      <c r="F156" s="42">
        <f t="shared" si="1"/>
        <v>0</v>
      </c>
      <c r="G156" s="42">
        <f t="shared" si="2"/>
        <v>0</v>
      </c>
      <c r="H156" s="42">
        <f t="shared" si="3"/>
        <v>0</v>
      </c>
      <c r="I156" s="43">
        <f t="shared" si="4"/>
        <v>0</v>
      </c>
      <c r="J156" s="89">
        <f t="shared" si="5"/>
        <v>0</v>
      </c>
      <c r="K156" s="650"/>
      <c r="L156" s="650"/>
      <c r="M156" s="650"/>
      <c r="N156" s="650"/>
      <c r="O156" s="105"/>
      <c r="P156" s="105">
        <v>0</v>
      </c>
      <c r="Q156" s="103">
        <v>0</v>
      </c>
      <c r="R156" s="102"/>
      <c r="S156" s="96">
        <v>0</v>
      </c>
      <c r="T156" s="95"/>
      <c r="U156" s="91">
        <v>0</v>
      </c>
      <c r="V156" s="102"/>
      <c r="W156" s="161">
        <v>0</v>
      </c>
      <c r="X156" s="143"/>
      <c r="Y156" s="161">
        <v>0</v>
      </c>
      <c r="Z156" s="95"/>
      <c r="AA156" s="96"/>
      <c r="AB156" s="91"/>
      <c r="AC156" s="92">
        <v>0</v>
      </c>
      <c r="AD156" s="96">
        <v>0</v>
      </c>
      <c r="AE156" s="95"/>
      <c r="AF156" s="103"/>
      <c r="AG156" s="102"/>
      <c r="AH156" s="91"/>
      <c r="AI156" s="237">
        <v>0</v>
      </c>
      <c r="AJ156" s="237">
        <v>0</v>
      </c>
      <c r="AK156" s="133">
        <v>0</v>
      </c>
      <c r="AL156" s="133">
        <v>0</v>
      </c>
      <c r="AM156" s="96"/>
      <c r="AN156" s="95"/>
      <c r="AO156" s="103">
        <v>0</v>
      </c>
      <c r="AP156" s="92"/>
      <c r="AQ156" s="92"/>
    </row>
    <row r="157" spans="1:43" ht="21.75" customHeight="1" x14ac:dyDescent="0.3">
      <c r="A157" s="729" t="s">
        <v>1433</v>
      </c>
      <c r="B157" s="728" t="s">
        <v>1434</v>
      </c>
      <c r="C157" s="728" t="s">
        <v>1435</v>
      </c>
      <c r="D157" s="37" t="s">
        <v>72</v>
      </c>
      <c r="E157" s="41">
        <f t="shared" si="0"/>
        <v>4</v>
      </c>
      <c r="F157" s="42">
        <f t="shared" si="1"/>
        <v>3</v>
      </c>
      <c r="G157" s="42">
        <f t="shared" si="2"/>
        <v>0</v>
      </c>
      <c r="H157" s="42">
        <f t="shared" si="3"/>
        <v>0</v>
      </c>
      <c r="I157" s="43">
        <f t="shared" si="4"/>
        <v>0</v>
      </c>
      <c r="J157" s="44">
        <f t="shared" si="5"/>
        <v>7</v>
      </c>
      <c r="K157" s="681">
        <f>(J157+(J158/5))</f>
        <v>8</v>
      </c>
      <c r="L157" s="723"/>
      <c r="M157" s="651">
        <f>K157+(L157*30)</f>
        <v>8</v>
      </c>
      <c r="N157" s="649">
        <f>IF(M157=0,"",RANK(M157,M:M,0))</f>
        <v>132</v>
      </c>
      <c r="O157" s="69"/>
      <c r="P157" s="69">
        <v>0</v>
      </c>
      <c r="Q157" s="63">
        <v>0</v>
      </c>
      <c r="R157" s="59"/>
      <c r="S157" s="54">
        <v>3</v>
      </c>
      <c r="T157" s="53"/>
      <c r="U157" s="47">
        <v>0</v>
      </c>
      <c r="V157" s="59"/>
      <c r="W157" s="155">
        <v>0</v>
      </c>
      <c r="X157" s="122">
        <v>4</v>
      </c>
      <c r="Y157" s="155">
        <v>0</v>
      </c>
      <c r="Z157" s="53"/>
      <c r="AA157" s="54"/>
      <c r="AB157" s="47"/>
      <c r="AC157" s="49">
        <v>0</v>
      </c>
      <c r="AD157" s="54">
        <v>0</v>
      </c>
      <c r="AE157" s="53"/>
      <c r="AF157" s="63"/>
      <c r="AG157" s="59"/>
      <c r="AH157" s="47"/>
      <c r="AI157" s="232">
        <v>0</v>
      </c>
      <c r="AJ157" s="232">
        <v>0</v>
      </c>
      <c r="AK157" s="112">
        <v>0</v>
      </c>
      <c r="AL157" s="112">
        <v>0</v>
      </c>
      <c r="AM157" s="54"/>
      <c r="AN157" s="53"/>
      <c r="AO157" s="63">
        <v>0</v>
      </c>
      <c r="AP157" s="49"/>
      <c r="AQ157" s="49"/>
    </row>
    <row r="158" spans="1:43" ht="21.75" customHeight="1" x14ac:dyDescent="0.3">
      <c r="A158" s="670"/>
      <c r="B158" s="670"/>
      <c r="C158" s="670"/>
      <c r="D158" s="85" t="s">
        <v>103</v>
      </c>
      <c r="E158" s="41">
        <f t="shared" si="0"/>
        <v>5</v>
      </c>
      <c r="F158" s="42">
        <f t="shared" si="1"/>
        <v>0</v>
      </c>
      <c r="G158" s="42">
        <f t="shared" si="2"/>
        <v>0</v>
      </c>
      <c r="H158" s="42">
        <f t="shared" si="3"/>
        <v>0</v>
      </c>
      <c r="I158" s="43">
        <f t="shared" si="4"/>
        <v>0</v>
      </c>
      <c r="J158" s="89">
        <f t="shared" si="5"/>
        <v>5</v>
      </c>
      <c r="K158" s="650"/>
      <c r="L158" s="650"/>
      <c r="M158" s="650"/>
      <c r="N158" s="650"/>
      <c r="O158" s="105"/>
      <c r="P158" s="105">
        <v>0</v>
      </c>
      <c r="Q158" s="103">
        <v>0</v>
      </c>
      <c r="R158" s="102"/>
      <c r="S158" s="96">
        <v>0</v>
      </c>
      <c r="T158" s="95"/>
      <c r="U158" s="91">
        <v>0</v>
      </c>
      <c r="V158" s="102"/>
      <c r="W158" s="161">
        <v>0</v>
      </c>
      <c r="X158" s="143">
        <v>5</v>
      </c>
      <c r="Y158" s="161">
        <v>0</v>
      </c>
      <c r="Z158" s="95"/>
      <c r="AA158" s="96"/>
      <c r="AB158" s="91"/>
      <c r="AC158" s="92">
        <v>0</v>
      </c>
      <c r="AD158" s="96">
        <v>0</v>
      </c>
      <c r="AE158" s="95"/>
      <c r="AF158" s="103"/>
      <c r="AG158" s="102"/>
      <c r="AH158" s="91"/>
      <c r="AI158" s="237">
        <v>0</v>
      </c>
      <c r="AJ158" s="237">
        <v>0</v>
      </c>
      <c r="AK158" s="133">
        <v>0</v>
      </c>
      <c r="AL158" s="133">
        <v>0</v>
      </c>
      <c r="AM158" s="96"/>
      <c r="AN158" s="95"/>
      <c r="AO158" s="103">
        <v>0</v>
      </c>
      <c r="AP158" s="92"/>
      <c r="AQ158" s="92"/>
    </row>
    <row r="159" spans="1:43" ht="21.75" customHeight="1" x14ac:dyDescent="0.3">
      <c r="A159" s="729" t="s">
        <v>1438</v>
      </c>
      <c r="B159" s="728" t="s">
        <v>1439</v>
      </c>
      <c r="C159" s="728" t="s">
        <v>1440</v>
      </c>
      <c r="D159" s="37" t="s">
        <v>72</v>
      </c>
      <c r="E159" s="41">
        <f t="shared" si="0"/>
        <v>40</v>
      </c>
      <c r="F159" s="42">
        <f t="shared" si="1"/>
        <v>5</v>
      </c>
      <c r="G159" s="42">
        <f t="shared" si="2"/>
        <v>4</v>
      </c>
      <c r="H159" s="42">
        <f t="shared" si="3"/>
        <v>3</v>
      </c>
      <c r="I159" s="43">
        <f t="shared" si="4"/>
        <v>0</v>
      </c>
      <c r="J159" s="44">
        <f t="shared" si="5"/>
        <v>52</v>
      </c>
      <c r="K159" s="681">
        <f>(J159+(J160/5))</f>
        <v>57.8</v>
      </c>
      <c r="L159" s="723"/>
      <c r="M159" s="651">
        <f>K159+(L159*30)</f>
        <v>57.8</v>
      </c>
      <c r="N159" s="649">
        <f>IF(M159=0,"",RANK(M159,M:M,0))</f>
        <v>81</v>
      </c>
      <c r="O159" s="69"/>
      <c r="P159" s="69">
        <v>0</v>
      </c>
      <c r="Q159" s="63">
        <v>0</v>
      </c>
      <c r="R159" s="59"/>
      <c r="S159" s="54">
        <v>0</v>
      </c>
      <c r="T159" s="53"/>
      <c r="U159" s="47">
        <v>0</v>
      </c>
      <c r="V159" s="59"/>
      <c r="W159" s="155">
        <v>0</v>
      </c>
      <c r="X159" s="122">
        <v>4</v>
      </c>
      <c r="Y159" s="155">
        <v>0</v>
      </c>
      <c r="Z159" s="53">
        <v>5</v>
      </c>
      <c r="AA159" s="54"/>
      <c r="AB159" s="47"/>
      <c r="AC159" s="49">
        <v>0</v>
      </c>
      <c r="AD159" s="54">
        <v>0</v>
      </c>
      <c r="AE159" s="53"/>
      <c r="AF159" s="63"/>
      <c r="AG159" s="59"/>
      <c r="AH159" s="47"/>
      <c r="AI159" s="232">
        <v>40</v>
      </c>
      <c r="AJ159" s="232">
        <v>3</v>
      </c>
      <c r="AK159" s="112">
        <v>0</v>
      </c>
      <c r="AL159" s="112">
        <v>0</v>
      </c>
      <c r="AM159" s="54"/>
      <c r="AN159" s="53"/>
      <c r="AO159" s="63">
        <v>0</v>
      </c>
      <c r="AP159" s="49"/>
      <c r="AQ159" s="49"/>
    </row>
    <row r="160" spans="1:43" ht="21.75" customHeight="1" x14ac:dyDescent="0.3">
      <c r="A160" s="670"/>
      <c r="B160" s="670"/>
      <c r="C160" s="670"/>
      <c r="D160" s="85" t="s">
        <v>103</v>
      </c>
      <c r="E160" s="41">
        <f t="shared" si="0"/>
        <v>25</v>
      </c>
      <c r="F160" s="42">
        <f t="shared" si="1"/>
        <v>4</v>
      </c>
      <c r="G160" s="42">
        <f t="shared" si="2"/>
        <v>0</v>
      </c>
      <c r="H160" s="42">
        <f t="shared" si="3"/>
        <v>0</v>
      </c>
      <c r="I160" s="43">
        <f t="shared" si="4"/>
        <v>0</v>
      </c>
      <c r="J160" s="89">
        <f t="shared" si="5"/>
        <v>29</v>
      </c>
      <c r="K160" s="650"/>
      <c r="L160" s="650"/>
      <c r="M160" s="650"/>
      <c r="N160" s="650"/>
      <c r="O160" s="105"/>
      <c r="P160" s="105">
        <v>0</v>
      </c>
      <c r="Q160" s="103">
        <v>0</v>
      </c>
      <c r="R160" s="102"/>
      <c r="S160" s="96">
        <v>0</v>
      </c>
      <c r="T160" s="95"/>
      <c r="U160" s="91">
        <v>0</v>
      </c>
      <c r="V160" s="102"/>
      <c r="W160" s="161">
        <v>0</v>
      </c>
      <c r="X160" s="143"/>
      <c r="Y160" s="161">
        <v>0</v>
      </c>
      <c r="Z160" s="95"/>
      <c r="AA160" s="96"/>
      <c r="AB160" s="91"/>
      <c r="AC160" s="92">
        <v>0</v>
      </c>
      <c r="AD160" s="96">
        <v>0</v>
      </c>
      <c r="AE160" s="95"/>
      <c r="AF160" s="103"/>
      <c r="AG160" s="102"/>
      <c r="AH160" s="91"/>
      <c r="AI160" s="237">
        <v>25</v>
      </c>
      <c r="AJ160" s="237">
        <v>4</v>
      </c>
      <c r="AK160" s="133">
        <v>0</v>
      </c>
      <c r="AL160" s="133">
        <v>0</v>
      </c>
      <c r="AM160" s="96"/>
      <c r="AN160" s="95"/>
      <c r="AO160" s="103">
        <v>0</v>
      </c>
      <c r="AP160" s="92"/>
      <c r="AQ160" s="92"/>
    </row>
    <row r="161" spans="1:43" ht="21.75" customHeight="1" x14ac:dyDescent="0.3">
      <c r="A161" s="729" t="s">
        <v>1443</v>
      </c>
      <c r="B161" s="728" t="s">
        <v>1445</v>
      </c>
      <c r="C161" s="728" t="s">
        <v>907</v>
      </c>
      <c r="D161" s="37" t="s">
        <v>72</v>
      </c>
      <c r="E161" s="41">
        <f t="shared" si="0"/>
        <v>0</v>
      </c>
      <c r="F161" s="42">
        <f t="shared" si="1"/>
        <v>0</v>
      </c>
      <c r="G161" s="42">
        <f t="shared" si="2"/>
        <v>0</v>
      </c>
      <c r="H161" s="42">
        <f t="shared" si="3"/>
        <v>0</v>
      </c>
      <c r="I161" s="43">
        <f t="shared" si="4"/>
        <v>0</v>
      </c>
      <c r="J161" s="44">
        <f t="shared" si="5"/>
        <v>0</v>
      </c>
      <c r="K161" s="681">
        <f>(J161+(J162/5))</f>
        <v>1</v>
      </c>
      <c r="L161" s="723"/>
      <c r="M161" s="651">
        <f>K161+(L161*30)</f>
        <v>1</v>
      </c>
      <c r="N161" s="649">
        <f>IF(M161=0,"",RANK(M161,M:M,0))</f>
        <v>157</v>
      </c>
      <c r="O161" s="69"/>
      <c r="P161" s="69">
        <v>0</v>
      </c>
      <c r="Q161" s="63">
        <v>0</v>
      </c>
      <c r="R161" s="59"/>
      <c r="S161" s="54">
        <v>0</v>
      </c>
      <c r="T161" s="53"/>
      <c r="U161" s="47">
        <v>0</v>
      </c>
      <c r="V161" s="59"/>
      <c r="W161" s="155">
        <v>0</v>
      </c>
      <c r="X161" s="122"/>
      <c r="Y161" s="155">
        <v>0</v>
      </c>
      <c r="Z161" s="53"/>
      <c r="AA161" s="54"/>
      <c r="AB161" s="47"/>
      <c r="AC161" s="49">
        <v>0</v>
      </c>
      <c r="AD161" s="54">
        <v>0</v>
      </c>
      <c r="AE161" s="53"/>
      <c r="AF161" s="63"/>
      <c r="AG161" s="59"/>
      <c r="AH161" s="47"/>
      <c r="AI161" s="232">
        <v>0</v>
      </c>
      <c r="AJ161" s="232">
        <v>0</v>
      </c>
      <c r="AK161" s="112">
        <v>0</v>
      </c>
      <c r="AL161" s="112">
        <v>0</v>
      </c>
      <c r="AM161" s="54"/>
      <c r="AN161" s="53"/>
      <c r="AO161" s="63">
        <v>0</v>
      </c>
      <c r="AP161" s="49"/>
      <c r="AQ161" s="49"/>
    </row>
    <row r="162" spans="1:43" ht="21.75" customHeight="1" x14ac:dyDescent="0.3">
      <c r="A162" s="670"/>
      <c r="B162" s="670"/>
      <c r="C162" s="670"/>
      <c r="D162" s="85" t="s">
        <v>103</v>
      </c>
      <c r="E162" s="41">
        <f t="shared" si="0"/>
        <v>5</v>
      </c>
      <c r="F162" s="42">
        <f t="shared" si="1"/>
        <v>0</v>
      </c>
      <c r="G162" s="42">
        <f t="shared" si="2"/>
        <v>0</v>
      </c>
      <c r="H162" s="42">
        <f t="shared" si="3"/>
        <v>0</v>
      </c>
      <c r="I162" s="43">
        <f t="shared" si="4"/>
        <v>0</v>
      </c>
      <c r="J162" s="89">
        <f t="shared" si="5"/>
        <v>5</v>
      </c>
      <c r="K162" s="650"/>
      <c r="L162" s="650"/>
      <c r="M162" s="650"/>
      <c r="N162" s="650"/>
      <c r="O162" s="105"/>
      <c r="P162" s="105">
        <v>0</v>
      </c>
      <c r="Q162" s="103">
        <v>0</v>
      </c>
      <c r="R162" s="102"/>
      <c r="S162" s="96">
        <v>0</v>
      </c>
      <c r="T162" s="95"/>
      <c r="U162" s="91">
        <v>0</v>
      </c>
      <c r="V162" s="102"/>
      <c r="W162" s="161">
        <v>0</v>
      </c>
      <c r="X162" s="143">
        <v>5</v>
      </c>
      <c r="Y162" s="161">
        <v>0</v>
      </c>
      <c r="Z162" s="95"/>
      <c r="AA162" s="96"/>
      <c r="AB162" s="91"/>
      <c r="AC162" s="92">
        <v>0</v>
      </c>
      <c r="AD162" s="96">
        <v>0</v>
      </c>
      <c r="AE162" s="95"/>
      <c r="AF162" s="103"/>
      <c r="AG162" s="102"/>
      <c r="AH162" s="91"/>
      <c r="AI162" s="237">
        <v>0</v>
      </c>
      <c r="AJ162" s="237">
        <v>0</v>
      </c>
      <c r="AK162" s="133">
        <v>0</v>
      </c>
      <c r="AL162" s="133">
        <v>0</v>
      </c>
      <c r="AM162" s="96"/>
      <c r="AN162" s="95"/>
      <c r="AO162" s="103">
        <v>0</v>
      </c>
      <c r="AP162" s="92"/>
      <c r="AQ162" s="92"/>
    </row>
    <row r="163" spans="1:43" ht="21.75" customHeight="1" x14ac:dyDescent="0.3">
      <c r="A163" s="729" t="s">
        <v>1450</v>
      </c>
      <c r="B163" s="728" t="s">
        <v>1451</v>
      </c>
      <c r="C163" s="728" t="s">
        <v>160</v>
      </c>
      <c r="D163" s="37" t="s">
        <v>72</v>
      </c>
      <c r="E163" s="41">
        <f t="shared" si="0"/>
        <v>40</v>
      </c>
      <c r="F163" s="42">
        <f t="shared" si="1"/>
        <v>25</v>
      </c>
      <c r="G163" s="42">
        <f t="shared" si="2"/>
        <v>10</v>
      </c>
      <c r="H163" s="42">
        <f t="shared" si="3"/>
        <v>8</v>
      </c>
      <c r="I163" s="43">
        <f t="shared" si="4"/>
        <v>8</v>
      </c>
      <c r="J163" s="44">
        <f t="shared" si="5"/>
        <v>91</v>
      </c>
      <c r="K163" s="681">
        <f>(J163+(J164/5))</f>
        <v>96</v>
      </c>
      <c r="L163" s="723"/>
      <c r="M163" s="651">
        <f>K163+(L163*30)</f>
        <v>96</v>
      </c>
      <c r="N163" s="649">
        <f>IF(M163=0,"",RANK(M163,M:M,0))</f>
        <v>63</v>
      </c>
      <c r="O163" s="69"/>
      <c r="P163" s="69">
        <v>0</v>
      </c>
      <c r="Q163" s="63">
        <v>0</v>
      </c>
      <c r="R163" s="59"/>
      <c r="S163" s="54">
        <v>3</v>
      </c>
      <c r="T163" s="53">
        <v>3</v>
      </c>
      <c r="U163" s="47">
        <v>0</v>
      </c>
      <c r="V163" s="59">
        <v>8</v>
      </c>
      <c r="W163" s="155">
        <v>8</v>
      </c>
      <c r="X163" s="122">
        <v>6</v>
      </c>
      <c r="Y163" s="155">
        <v>0</v>
      </c>
      <c r="Z163" s="53"/>
      <c r="AA163" s="54"/>
      <c r="AB163" s="47">
        <v>5</v>
      </c>
      <c r="AC163" s="49">
        <v>40</v>
      </c>
      <c r="AD163" s="54">
        <v>5</v>
      </c>
      <c r="AE163" s="53">
        <v>5</v>
      </c>
      <c r="AF163" s="63"/>
      <c r="AG163" s="59">
        <v>25</v>
      </c>
      <c r="AH163" s="47"/>
      <c r="AI163" s="232">
        <v>0</v>
      </c>
      <c r="AJ163" s="232">
        <v>0</v>
      </c>
      <c r="AK163" s="112">
        <v>10</v>
      </c>
      <c r="AL163" s="112">
        <v>0</v>
      </c>
      <c r="AM163" s="54"/>
      <c r="AN163" s="53">
        <v>5</v>
      </c>
      <c r="AO163" s="63">
        <v>0</v>
      </c>
      <c r="AP163" s="49"/>
      <c r="AQ163" s="49"/>
    </row>
    <row r="164" spans="1:43" ht="21.75" customHeight="1" x14ac:dyDescent="0.3">
      <c r="A164" s="670"/>
      <c r="B164" s="670"/>
      <c r="C164" s="670"/>
      <c r="D164" s="85" t="s">
        <v>103</v>
      </c>
      <c r="E164" s="41">
        <f t="shared" si="0"/>
        <v>25</v>
      </c>
      <c r="F164" s="42">
        <f t="shared" si="1"/>
        <v>0</v>
      </c>
      <c r="G164" s="42">
        <f t="shared" si="2"/>
        <v>0</v>
      </c>
      <c r="H164" s="42">
        <f t="shared" si="3"/>
        <v>0</v>
      </c>
      <c r="I164" s="43">
        <f t="shared" si="4"/>
        <v>0</v>
      </c>
      <c r="J164" s="89">
        <f t="shared" si="5"/>
        <v>25</v>
      </c>
      <c r="K164" s="650"/>
      <c r="L164" s="650"/>
      <c r="M164" s="650"/>
      <c r="N164" s="650"/>
      <c r="O164" s="105"/>
      <c r="P164" s="105">
        <v>0</v>
      </c>
      <c r="Q164" s="103">
        <v>0</v>
      </c>
      <c r="R164" s="102"/>
      <c r="S164" s="96">
        <v>0</v>
      </c>
      <c r="T164" s="95"/>
      <c r="U164" s="91">
        <v>0</v>
      </c>
      <c r="V164" s="102"/>
      <c r="W164" s="161">
        <v>25</v>
      </c>
      <c r="X164" s="143"/>
      <c r="Y164" s="161">
        <v>0</v>
      </c>
      <c r="Z164" s="95"/>
      <c r="AA164" s="96"/>
      <c r="AB164" s="91"/>
      <c r="AC164" s="92">
        <v>0</v>
      </c>
      <c r="AD164" s="96">
        <v>0</v>
      </c>
      <c r="AE164" s="95"/>
      <c r="AF164" s="103"/>
      <c r="AG164" s="102"/>
      <c r="AH164" s="91"/>
      <c r="AI164" s="237">
        <v>0</v>
      </c>
      <c r="AJ164" s="237">
        <v>0</v>
      </c>
      <c r="AK164" s="133">
        <v>0</v>
      </c>
      <c r="AL164" s="133">
        <v>0</v>
      </c>
      <c r="AM164" s="96"/>
      <c r="AN164" s="95"/>
      <c r="AO164" s="103">
        <v>0</v>
      </c>
      <c r="AP164" s="92"/>
      <c r="AQ164" s="92"/>
    </row>
    <row r="165" spans="1:43" ht="21.75" customHeight="1" x14ac:dyDescent="0.3">
      <c r="A165" s="729" t="s">
        <v>1452</v>
      </c>
      <c r="B165" s="728" t="s">
        <v>1453</v>
      </c>
      <c r="C165" s="728" t="s">
        <v>1454</v>
      </c>
      <c r="D165" s="37" t="s">
        <v>72</v>
      </c>
      <c r="E165" s="41">
        <f t="shared" si="0"/>
        <v>60</v>
      </c>
      <c r="F165" s="42">
        <f t="shared" si="1"/>
        <v>5</v>
      </c>
      <c r="G165" s="42">
        <f t="shared" si="2"/>
        <v>5</v>
      </c>
      <c r="H165" s="42">
        <f t="shared" si="3"/>
        <v>0</v>
      </c>
      <c r="I165" s="43">
        <f t="shared" si="4"/>
        <v>0</v>
      </c>
      <c r="J165" s="44">
        <f t="shared" si="5"/>
        <v>70</v>
      </c>
      <c r="K165" s="681">
        <f>(J165+(J166/5))</f>
        <v>70</v>
      </c>
      <c r="L165" s="723"/>
      <c r="M165" s="651">
        <f>K165+(L165*30)</f>
        <v>70</v>
      </c>
      <c r="N165" s="649">
        <f>IF(M165=0,"",RANK(M165,M:M,0))</f>
        <v>74</v>
      </c>
      <c r="O165" s="69"/>
      <c r="P165" s="69">
        <v>0</v>
      </c>
      <c r="Q165" s="63">
        <v>0</v>
      </c>
      <c r="R165" s="59"/>
      <c r="S165" s="54">
        <v>0</v>
      </c>
      <c r="T165" s="53"/>
      <c r="U165" s="47">
        <v>0</v>
      </c>
      <c r="V165" s="59"/>
      <c r="W165" s="155">
        <v>0</v>
      </c>
      <c r="X165" s="122"/>
      <c r="Y165" s="155">
        <v>0</v>
      </c>
      <c r="Z165" s="53"/>
      <c r="AA165" s="54"/>
      <c r="AB165" s="47">
        <v>5</v>
      </c>
      <c r="AC165" s="49">
        <v>0</v>
      </c>
      <c r="AD165" s="54">
        <v>0</v>
      </c>
      <c r="AE165" s="53"/>
      <c r="AF165" s="63">
        <v>60</v>
      </c>
      <c r="AG165" s="59"/>
      <c r="AH165" s="47"/>
      <c r="AI165" s="232">
        <v>0</v>
      </c>
      <c r="AJ165" s="232">
        <v>0</v>
      </c>
      <c r="AK165" s="112">
        <v>0</v>
      </c>
      <c r="AL165" s="112">
        <v>0</v>
      </c>
      <c r="AM165" s="54">
        <v>5</v>
      </c>
      <c r="AN165" s="53"/>
      <c r="AO165" s="63">
        <v>0</v>
      </c>
      <c r="AP165" s="49"/>
      <c r="AQ165" s="49"/>
    </row>
    <row r="166" spans="1:43" ht="21.75" customHeight="1" x14ac:dyDescent="0.3">
      <c r="A166" s="670"/>
      <c r="B166" s="670"/>
      <c r="C166" s="670"/>
      <c r="D166" s="85" t="s">
        <v>103</v>
      </c>
      <c r="E166" s="41">
        <f t="shared" si="0"/>
        <v>0</v>
      </c>
      <c r="F166" s="42">
        <f t="shared" si="1"/>
        <v>0</v>
      </c>
      <c r="G166" s="42">
        <f t="shared" si="2"/>
        <v>0</v>
      </c>
      <c r="H166" s="42">
        <f t="shared" si="3"/>
        <v>0</v>
      </c>
      <c r="I166" s="43">
        <f t="shared" si="4"/>
        <v>0</v>
      </c>
      <c r="J166" s="89">
        <f t="shared" si="5"/>
        <v>0</v>
      </c>
      <c r="K166" s="650"/>
      <c r="L166" s="650"/>
      <c r="M166" s="650"/>
      <c r="N166" s="650"/>
      <c r="O166" s="105"/>
      <c r="P166" s="105">
        <v>0</v>
      </c>
      <c r="Q166" s="103">
        <v>0</v>
      </c>
      <c r="R166" s="102"/>
      <c r="S166" s="96">
        <v>0</v>
      </c>
      <c r="T166" s="95"/>
      <c r="U166" s="91">
        <v>0</v>
      </c>
      <c r="V166" s="102"/>
      <c r="W166" s="161">
        <v>0</v>
      </c>
      <c r="X166" s="143"/>
      <c r="Y166" s="161">
        <v>0</v>
      </c>
      <c r="Z166" s="95"/>
      <c r="AA166" s="96"/>
      <c r="AB166" s="91"/>
      <c r="AC166" s="92">
        <v>0</v>
      </c>
      <c r="AD166" s="96">
        <v>0</v>
      </c>
      <c r="AE166" s="95"/>
      <c r="AF166" s="103"/>
      <c r="AG166" s="102"/>
      <c r="AH166" s="91"/>
      <c r="AI166" s="237">
        <v>0</v>
      </c>
      <c r="AJ166" s="237">
        <v>0</v>
      </c>
      <c r="AK166" s="133">
        <v>0</v>
      </c>
      <c r="AL166" s="133">
        <v>0</v>
      </c>
      <c r="AM166" s="96"/>
      <c r="AN166" s="95"/>
      <c r="AO166" s="103">
        <v>0</v>
      </c>
      <c r="AP166" s="92"/>
      <c r="AQ166" s="92"/>
    </row>
    <row r="167" spans="1:43" ht="21.75" customHeight="1" x14ac:dyDescent="0.3">
      <c r="A167" s="729" t="s">
        <v>1378</v>
      </c>
      <c r="B167" s="728" t="s">
        <v>1379</v>
      </c>
      <c r="C167" s="728" t="s">
        <v>119</v>
      </c>
      <c r="D167" s="37" t="s">
        <v>72</v>
      </c>
      <c r="E167" s="41">
        <f t="shared" si="0"/>
        <v>0</v>
      </c>
      <c r="F167" s="42">
        <f t="shared" si="1"/>
        <v>0</v>
      </c>
      <c r="G167" s="42">
        <f t="shared" si="2"/>
        <v>0</v>
      </c>
      <c r="H167" s="42">
        <f t="shared" si="3"/>
        <v>0</v>
      </c>
      <c r="I167" s="43">
        <f t="shared" si="4"/>
        <v>0</v>
      </c>
      <c r="J167" s="44">
        <f t="shared" si="5"/>
        <v>0</v>
      </c>
      <c r="K167" s="681">
        <f>(J167+(J168/5))</f>
        <v>0</v>
      </c>
      <c r="L167" s="723"/>
      <c r="M167" s="651">
        <f>K167+(L167*30)</f>
        <v>0</v>
      </c>
      <c r="N167" s="649" t="str">
        <f>IF(M167=0,"",RANK(M167,M:M,0))</f>
        <v/>
      </c>
      <c r="O167" s="69"/>
      <c r="P167" s="69">
        <v>0</v>
      </c>
      <c r="Q167" s="63">
        <v>0</v>
      </c>
      <c r="R167" s="59"/>
      <c r="S167" s="54">
        <v>0</v>
      </c>
      <c r="T167" s="53"/>
      <c r="U167" s="47">
        <v>0</v>
      </c>
      <c r="V167" s="59"/>
      <c r="W167" s="155">
        <v>0</v>
      </c>
      <c r="X167" s="122"/>
      <c r="Y167" s="155">
        <v>0</v>
      </c>
      <c r="Z167" s="53"/>
      <c r="AA167" s="54"/>
      <c r="AB167" s="47"/>
      <c r="AC167" s="49">
        <v>0</v>
      </c>
      <c r="AD167" s="54">
        <v>0</v>
      </c>
      <c r="AE167" s="53"/>
      <c r="AF167" s="63"/>
      <c r="AG167" s="59"/>
      <c r="AH167" s="47"/>
      <c r="AI167" s="232">
        <v>0</v>
      </c>
      <c r="AJ167" s="232">
        <v>0</v>
      </c>
      <c r="AK167" s="112">
        <v>0</v>
      </c>
      <c r="AL167" s="112">
        <v>0</v>
      </c>
      <c r="AM167" s="54"/>
      <c r="AN167" s="53"/>
      <c r="AO167" s="63">
        <v>25</v>
      </c>
      <c r="AP167" s="49"/>
      <c r="AQ167" s="49"/>
    </row>
    <row r="168" spans="1:43" ht="21.75" customHeight="1" x14ac:dyDescent="0.3">
      <c r="A168" s="670"/>
      <c r="B168" s="670"/>
      <c r="C168" s="670"/>
      <c r="D168" s="85" t="s">
        <v>103</v>
      </c>
      <c r="E168" s="41">
        <f t="shared" si="0"/>
        <v>0</v>
      </c>
      <c r="F168" s="42">
        <f t="shared" si="1"/>
        <v>0</v>
      </c>
      <c r="G168" s="42">
        <f t="shared" si="2"/>
        <v>0</v>
      </c>
      <c r="H168" s="42">
        <f t="shared" si="3"/>
        <v>0</v>
      </c>
      <c r="I168" s="43">
        <f t="shared" si="4"/>
        <v>0</v>
      </c>
      <c r="J168" s="89">
        <f t="shared" si="5"/>
        <v>0</v>
      </c>
      <c r="K168" s="650"/>
      <c r="L168" s="650"/>
      <c r="M168" s="650"/>
      <c r="N168" s="650"/>
      <c r="O168" s="105"/>
      <c r="P168" s="105">
        <v>0</v>
      </c>
      <c r="Q168" s="103">
        <v>0</v>
      </c>
      <c r="R168" s="102"/>
      <c r="S168" s="96">
        <v>0</v>
      </c>
      <c r="T168" s="95"/>
      <c r="U168" s="91">
        <v>0</v>
      </c>
      <c r="V168" s="102"/>
      <c r="W168" s="161">
        <v>0</v>
      </c>
      <c r="X168" s="143"/>
      <c r="Y168" s="161">
        <v>0</v>
      </c>
      <c r="Z168" s="95"/>
      <c r="AA168" s="96"/>
      <c r="AB168" s="91"/>
      <c r="AC168" s="92">
        <v>0</v>
      </c>
      <c r="AD168" s="96">
        <v>0</v>
      </c>
      <c r="AE168" s="95"/>
      <c r="AF168" s="103"/>
      <c r="AG168" s="102"/>
      <c r="AH168" s="91"/>
      <c r="AI168" s="237">
        <v>0</v>
      </c>
      <c r="AJ168" s="237">
        <v>0</v>
      </c>
      <c r="AK168" s="133">
        <v>0</v>
      </c>
      <c r="AL168" s="133">
        <v>0</v>
      </c>
      <c r="AM168" s="96"/>
      <c r="AN168" s="95"/>
      <c r="AO168" s="103">
        <v>40</v>
      </c>
      <c r="AP168" s="92"/>
      <c r="AQ168" s="92"/>
    </row>
    <row r="169" spans="1:43" ht="21.75" customHeight="1" x14ac:dyDescent="0.3">
      <c r="A169" s="729" t="s">
        <v>1460</v>
      </c>
      <c r="B169" s="728" t="s">
        <v>1462</v>
      </c>
      <c r="C169" s="728" t="s">
        <v>53</v>
      </c>
      <c r="D169" s="37" t="s">
        <v>72</v>
      </c>
      <c r="E169" s="41">
        <f t="shared" si="0"/>
        <v>60</v>
      </c>
      <c r="F169" s="42">
        <f t="shared" si="1"/>
        <v>60</v>
      </c>
      <c r="G169" s="42">
        <f t="shared" si="2"/>
        <v>60</v>
      </c>
      <c r="H169" s="42">
        <f t="shared" si="3"/>
        <v>44</v>
      </c>
      <c r="I169" s="43">
        <f t="shared" si="4"/>
        <v>40</v>
      </c>
      <c r="J169" s="44">
        <f t="shared" si="5"/>
        <v>264</v>
      </c>
      <c r="K169" s="681">
        <f>(J169+(J170/5))</f>
        <v>424</v>
      </c>
      <c r="L169" s="723"/>
      <c r="M169" s="651">
        <f>K169+(L169*30)</f>
        <v>424</v>
      </c>
      <c r="N169" s="649">
        <f>IF(M169=0,"",RANK(M169,M:M,0))</f>
        <v>25</v>
      </c>
      <c r="O169" s="69"/>
      <c r="P169" s="69">
        <v>0</v>
      </c>
      <c r="Q169" s="63">
        <v>0</v>
      </c>
      <c r="R169" s="59"/>
      <c r="S169" s="54">
        <v>0</v>
      </c>
      <c r="T169" s="53"/>
      <c r="U169" s="47">
        <v>0</v>
      </c>
      <c r="V169" s="59">
        <v>40</v>
      </c>
      <c r="W169" s="155">
        <v>0</v>
      </c>
      <c r="X169" s="122">
        <v>44</v>
      </c>
      <c r="Y169" s="155">
        <v>25</v>
      </c>
      <c r="Z169" s="53"/>
      <c r="AA169" s="54"/>
      <c r="AB169" s="47"/>
      <c r="AC169" s="49">
        <v>60</v>
      </c>
      <c r="AD169" s="54">
        <v>0</v>
      </c>
      <c r="AE169" s="53">
        <v>15</v>
      </c>
      <c r="AF169" s="63">
        <v>60</v>
      </c>
      <c r="AG169" s="59"/>
      <c r="AH169" s="47"/>
      <c r="AI169" s="232">
        <v>60</v>
      </c>
      <c r="AJ169" s="232">
        <v>6</v>
      </c>
      <c r="AK169" s="112">
        <v>0</v>
      </c>
      <c r="AL169" s="112">
        <v>0</v>
      </c>
      <c r="AM169" s="54"/>
      <c r="AN169" s="53"/>
      <c r="AO169" s="63">
        <v>0</v>
      </c>
      <c r="AP169" s="49"/>
      <c r="AQ169" s="49"/>
    </row>
    <row r="170" spans="1:43" ht="21.75" customHeight="1" x14ac:dyDescent="0.3">
      <c r="A170" s="670"/>
      <c r="B170" s="670"/>
      <c r="C170" s="670"/>
      <c r="D170" s="85" t="s">
        <v>103</v>
      </c>
      <c r="E170" s="41">
        <f t="shared" si="0"/>
        <v>350</v>
      </c>
      <c r="F170" s="42">
        <f t="shared" si="1"/>
        <v>250</v>
      </c>
      <c r="G170" s="42">
        <f t="shared" si="2"/>
        <v>100</v>
      </c>
      <c r="H170" s="42">
        <f t="shared" si="3"/>
        <v>60</v>
      </c>
      <c r="I170" s="43">
        <f t="shared" si="4"/>
        <v>40</v>
      </c>
      <c r="J170" s="89">
        <f t="shared" si="5"/>
        <v>800</v>
      </c>
      <c r="K170" s="650"/>
      <c r="L170" s="650"/>
      <c r="M170" s="650"/>
      <c r="N170" s="650"/>
      <c r="O170" s="105"/>
      <c r="P170" s="105">
        <v>0</v>
      </c>
      <c r="Q170" s="103">
        <v>0</v>
      </c>
      <c r="R170" s="102"/>
      <c r="S170" s="96">
        <v>0</v>
      </c>
      <c r="T170" s="95"/>
      <c r="U170" s="91">
        <v>0</v>
      </c>
      <c r="V170" s="102"/>
      <c r="W170" s="161">
        <v>0</v>
      </c>
      <c r="X170" s="143">
        <v>60</v>
      </c>
      <c r="Y170" s="161">
        <v>40</v>
      </c>
      <c r="Z170" s="95"/>
      <c r="AA170" s="96"/>
      <c r="AB170" s="91"/>
      <c r="AC170" s="92">
        <v>100</v>
      </c>
      <c r="AD170" s="96">
        <v>0</v>
      </c>
      <c r="AE170" s="95"/>
      <c r="AF170" s="103">
        <v>350</v>
      </c>
      <c r="AG170" s="102"/>
      <c r="AH170" s="91"/>
      <c r="AI170" s="237">
        <v>250</v>
      </c>
      <c r="AJ170" s="237">
        <v>4</v>
      </c>
      <c r="AK170" s="133">
        <v>0</v>
      </c>
      <c r="AL170" s="133">
        <v>0</v>
      </c>
      <c r="AM170" s="96"/>
      <c r="AN170" s="95"/>
      <c r="AO170" s="103">
        <v>0</v>
      </c>
      <c r="AP170" s="92"/>
      <c r="AQ170" s="92"/>
    </row>
    <row r="171" spans="1:43" ht="21.75" customHeight="1" x14ac:dyDescent="0.3">
      <c r="A171" s="729" t="s">
        <v>1465</v>
      </c>
      <c r="B171" s="728" t="s">
        <v>1466</v>
      </c>
      <c r="C171" s="728" t="s">
        <v>131</v>
      </c>
      <c r="D171" s="37" t="s">
        <v>72</v>
      </c>
      <c r="E171" s="41">
        <f t="shared" si="0"/>
        <v>150</v>
      </c>
      <c r="F171" s="42">
        <f t="shared" si="1"/>
        <v>150</v>
      </c>
      <c r="G171" s="42">
        <f t="shared" si="2"/>
        <v>56</v>
      </c>
      <c r="H171" s="42">
        <f t="shared" si="3"/>
        <v>15</v>
      </c>
      <c r="I171" s="43">
        <f t="shared" si="4"/>
        <v>0</v>
      </c>
      <c r="J171" s="44">
        <f t="shared" si="5"/>
        <v>371</v>
      </c>
      <c r="K171" s="681">
        <f>(J171+(J172/5))</f>
        <v>478.2</v>
      </c>
      <c r="L171" s="723">
        <f>Nemzetközi!D91</f>
        <v>10</v>
      </c>
      <c r="M171" s="651">
        <f>K171+(L171*30)</f>
        <v>778.2</v>
      </c>
      <c r="N171" s="649">
        <f>IF(M171=0,"",RANK(M171,M:M,0))</f>
        <v>16</v>
      </c>
      <c r="O171" s="69"/>
      <c r="P171" s="69">
        <v>0</v>
      </c>
      <c r="Q171" s="63">
        <v>0</v>
      </c>
      <c r="R171" s="59"/>
      <c r="S171" s="54">
        <v>0</v>
      </c>
      <c r="T171" s="53"/>
      <c r="U171" s="47">
        <v>0</v>
      </c>
      <c r="V171" s="59"/>
      <c r="W171" s="155">
        <v>0</v>
      </c>
      <c r="X171" s="122">
        <v>56</v>
      </c>
      <c r="Y171" s="155">
        <v>150</v>
      </c>
      <c r="Z171" s="53">
        <v>15</v>
      </c>
      <c r="AA171" s="54"/>
      <c r="AB171" s="47"/>
      <c r="AC171" s="49">
        <v>150</v>
      </c>
      <c r="AD171" s="54">
        <v>0</v>
      </c>
      <c r="AE171" s="53"/>
      <c r="AF171" s="63"/>
      <c r="AG171" s="59"/>
      <c r="AH171" s="47"/>
      <c r="AI171" s="232">
        <v>0</v>
      </c>
      <c r="AJ171" s="232">
        <v>0</v>
      </c>
      <c r="AK171" s="112">
        <v>0</v>
      </c>
      <c r="AL171" s="112">
        <v>0</v>
      </c>
      <c r="AM171" s="54"/>
      <c r="AN171" s="53"/>
      <c r="AO171" s="63">
        <v>0</v>
      </c>
      <c r="AP171" s="49"/>
      <c r="AQ171" s="49"/>
    </row>
    <row r="172" spans="1:43" ht="21.75" customHeight="1" x14ac:dyDescent="0.3">
      <c r="A172" s="670"/>
      <c r="B172" s="670"/>
      <c r="C172" s="670"/>
      <c r="D172" s="85" t="s">
        <v>103</v>
      </c>
      <c r="E172" s="41">
        <f t="shared" si="0"/>
        <v>250</v>
      </c>
      <c r="F172" s="42">
        <f t="shared" si="1"/>
        <v>250</v>
      </c>
      <c r="G172" s="42">
        <f t="shared" si="2"/>
        <v>36</v>
      </c>
      <c r="H172" s="42">
        <f t="shared" si="3"/>
        <v>0</v>
      </c>
      <c r="I172" s="43">
        <f t="shared" si="4"/>
        <v>0</v>
      </c>
      <c r="J172" s="89">
        <f t="shared" si="5"/>
        <v>536</v>
      </c>
      <c r="K172" s="650"/>
      <c r="L172" s="650"/>
      <c r="M172" s="650"/>
      <c r="N172" s="650"/>
      <c r="O172" s="105"/>
      <c r="P172" s="105">
        <v>0</v>
      </c>
      <c r="Q172" s="103">
        <v>0</v>
      </c>
      <c r="R172" s="102"/>
      <c r="S172" s="96">
        <v>0</v>
      </c>
      <c r="T172" s="95"/>
      <c r="U172" s="91">
        <v>0</v>
      </c>
      <c r="V172" s="102"/>
      <c r="W172" s="161">
        <v>0</v>
      </c>
      <c r="X172" s="143">
        <v>36</v>
      </c>
      <c r="Y172" s="161">
        <v>250</v>
      </c>
      <c r="Z172" s="95"/>
      <c r="AA172" s="96"/>
      <c r="AB172" s="91"/>
      <c r="AC172" s="92">
        <v>250</v>
      </c>
      <c r="AD172" s="96">
        <v>0</v>
      </c>
      <c r="AE172" s="95"/>
      <c r="AF172" s="103"/>
      <c r="AG172" s="102"/>
      <c r="AH172" s="91"/>
      <c r="AI172" s="237">
        <v>0</v>
      </c>
      <c r="AJ172" s="237">
        <v>0</v>
      </c>
      <c r="AK172" s="133">
        <v>0</v>
      </c>
      <c r="AL172" s="133">
        <v>0</v>
      </c>
      <c r="AM172" s="96"/>
      <c r="AN172" s="95"/>
      <c r="AO172" s="103">
        <v>0</v>
      </c>
      <c r="AP172" s="92"/>
      <c r="AQ172" s="92"/>
    </row>
    <row r="173" spans="1:43" ht="21.75" customHeight="1" x14ac:dyDescent="0.3">
      <c r="A173" s="729" t="s">
        <v>1473</v>
      </c>
      <c r="B173" s="728" t="s">
        <v>1474</v>
      </c>
      <c r="C173" s="728" t="s">
        <v>280</v>
      </c>
      <c r="D173" s="37" t="s">
        <v>72</v>
      </c>
      <c r="E173" s="41">
        <f t="shared" si="0"/>
        <v>0</v>
      </c>
      <c r="F173" s="42">
        <f t="shared" si="1"/>
        <v>0</v>
      </c>
      <c r="G173" s="42">
        <f t="shared" si="2"/>
        <v>0</v>
      </c>
      <c r="H173" s="42">
        <f t="shared" si="3"/>
        <v>0</v>
      </c>
      <c r="I173" s="43">
        <f t="shared" si="4"/>
        <v>0</v>
      </c>
      <c r="J173" s="44">
        <f t="shared" si="5"/>
        <v>0</v>
      </c>
      <c r="K173" s="681">
        <f>(J173+(J174/5))</f>
        <v>0</v>
      </c>
      <c r="L173" s="723"/>
      <c r="M173" s="651">
        <f>K173+(L173*30)</f>
        <v>0</v>
      </c>
      <c r="N173" s="649" t="str">
        <f>IF(M173=0,"",RANK(M173,M:M,0))</f>
        <v/>
      </c>
      <c r="O173" s="69"/>
      <c r="P173" s="69">
        <v>0</v>
      </c>
      <c r="Q173" s="63">
        <v>0</v>
      </c>
      <c r="R173" s="59"/>
      <c r="S173" s="54">
        <v>0</v>
      </c>
      <c r="T173" s="53"/>
      <c r="U173" s="47">
        <v>0</v>
      </c>
      <c r="V173" s="59"/>
      <c r="W173" s="155">
        <v>0</v>
      </c>
      <c r="X173" s="122"/>
      <c r="Y173" s="155">
        <v>0</v>
      </c>
      <c r="Z173" s="53"/>
      <c r="AA173" s="54"/>
      <c r="AB173" s="47"/>
      <c r="AC173" s="49">
        <v>0</v>
      </c>
      <c r="AD173" s="54">
        <v>0</v>
      </c>
      <c r="AE173" s="53"/>
      <c r="AF173" s="63"/>
      <c r="AG173" s="59"/>
      <c r="AH173" s="47"/>
      <c r="AI173" s="232">
        <v>0</v>
      </c>
      <c r="AJ173" s="232">
        <v>0</v>
      </c>
      <c r="AK173" s="112">
        <v>0</v>
      </c>
      <c r="AL173" s="112">
        <v>0</v>
      </c>
      <c r="AM173" s="54"/>
      <c r="AN173" s="53"/>
      <c r="AO173" s="63">
        <v>0</v>
      </c>
      <c r="AP173" s="49"/>
      <c r="AQ173" s="49"/>
    </row>
    <row r="174" spans="1:43" ht="21.75" customHeight="1" x14ac:dyDescent="0.3">
      <c r="A174" s="670"/>
      <c r="B174" s="670"/>
      <c r="C174" s="670"/>
      <c r="D174" s="85" t="s">
        <v>103</v>
      </c>
      <c r="E174" s="41">
        <f t="shared" si="0"/>
        <v>0</v>
      </c>
      <c r="F174" s="42">
        <f t="shared" si="1"/>
        <v>0</v>
      </c>
      <c r="G174" s="42">
        <f t="shared" si="2"/>
        <v>0</v>
      </c>
      <c r="H174" s="42">
        <f t="shared" si="3"/>
        <v>0</v>
      </c>
      <c r="I174" s="43">
        <f t="shared" si="4"/>
        <v>0</v>
      </c>
      <c r="J174" s="89">
        <f t="shared" si="5"/>
        <v>0</v>
      </c>
      <c r="K174" s="650"/>
      <c r="L174" s="650"/>
      <c r="M174" s="650"/>
      <c r="N174" s="650"/>
      <c r="O174" s="105"/>
      <c r="P174" s="105">
        <v>0</v>
      </c>
      <c r="Q174" s="103">
        <v>0</v>
      </c>
      <c r="R174" s="102"/>
      <c r="S174" s="96">
        <v>0</v>
      </c>
      <c r="T174" s="95"/>
      <c r="U174" s="91">
        <v>0</v>
      </c>
      <c r="V174" s="102"/>
      <c r="W174" s="161">
        <v>0</v>
      </c>
      <c r="X174" s="143"/>
      <c r="Y174" s="161">
        <v>0</v>
      </c>
      <c r="Z174" s="95"/>
      <c r="AA174" s="96"/>
      <c r="AB174" s="91"/>
      <c r="AC174" s="92">
        <v>0</v>
      </c>
      <c r="AD174" s="96">
        <v>0</v>
      </c>
      <c r="AE174" s="95"/>
      <c r="AF174" s="103"/>
      <c r="AG174" s="102"/>
      <c r="AH174" s="91"/>
      <c r="AI174" s="237">
        <v>0</v>
      </c>
      <c r="AJ174" s="237">
        <v>0</v>
      </c>
      <c r="AK174" s="133">
        <v>0</v>
      </c>
      <c r="AL174" s="133">
        <v>0</v>
      </c>
      <c r="AM174" s="96"/>
      <c r="AN174" s="95"/>
      <c r="AO174" s="103">
        <v>0</v>
      </c>
      <c r="AP174" s="92"/>
      <c r="AQ174" s="92"/>
    </row>
    <row r="175" spans="1:43" ht="21.75" customHeight="1" x14ac:dyDescent="0.3">
      <c r="A175" s="729" t="s">
        <v>1482</v>
      </c>
      <c r="B175" s="728" t="s">
        <v>1483</v>
      </c>
      <c r="C175" s="728" t="s">
        <v>681</v>
      </c>
      <c r="D175" s="37" t="s">
        <v>72</v>
      </c>
      <c r="E175" s="41">
        <f t="shared" si="0"/>
        <v>25</v>
      </c>
      <c r="F175" s="42">
        <f t="shared" si="1"/>
        <v>0</v>
      </c>
      <c r="G175" s="42">
        <f t="shared" si="2"/>
        <v>0</v>
      </c>
      <c r="H175" s="42">
        <f t="shared" si="3"/>
        <v>0</v>
      </c>
      <c r="I175" s="43">
        <f t="shared" si="4"/>
        <v>0</v>
      </c>
      <c r="J175" s="44">
        <f t="shared" si="5"/>
        <v>25</v>
      </c>
      <c r="K175" s="681">
        <f>(J175+(J176/5))</f>
        <v>25</v>
      </c>
      <c r="L175" s="723"/>
      <c r="M175" s="651">
        <f>K175+(L175*30)</f>
        <v>25</v>
      </c>
      <c r="N175" s="649">
        <f>IF(M175=0,"",RANK(M175,M:M,0))</f>
        <v>101</v>
      </c>
      <c r="O175" s="69"/>
      <c r="P175" s="69">
        <v>0</v>
      </c>
      <c r="Q175" s="63">
        <v>0</v>
      </c>
      <c r="R175" s="59"/>
      <c r="S175" s="54">
        <v>0</v>
      </c>
      <c r="T175" s="53"/>
      <c r="U175" s="47">
        <v>0</v>
      </c>
      <c r="V175" s="59"/>
      <c r="W175" s="155">
        <v>0</v>
      </c>
      <c r="X175" s="122"/>
      <c r="Y175" s="155">
        <v>0</v>
      </c>
      <c r="Z175" s="53"/>
      <c r="AA175" s="54"/>
      <c r="AB175" s="47"/>
      <c r="AC175" s="49">
        <v>0</v>
      </c>
      <c r="AD175" s="54">
        <v>0</v>
      </c>
      <c r="AE175" s="53"/>
      <c r="AF175" s="63">
        <v>25</v>
      </c>
      <c r="AG175" s="59"/>
      <c r="AH175" s="47"/>
      <c r="AI175" s="232">
        <v>0</v>
      </c>
      <c r="AJ175" s="232">
        <v>0</v>
      </c>
      <c r="AK175" s="112">
        <v>0</v>
      </c>
      <c r="AL175" s="112">
        <v>0</v>
      </c>
      <c r="AM175" s="54"/>
      <c r="AN175" s="53"/>
      <c r="AO175" s="63">
        <v>0</v>
      </c>
      <c r="AP175" s="49"/>
      <c r="AQ175" s="49"/>
    </row>
    <row r="176" spans="1:43" ht="21.75" customHeight="1" x14ac:dyDescent="0.3">
      <c r="A176" s="670"/>
      <c r="B176" s="670"/>
      <c r="C176" s="670"/>
      <c r="D176" s="85" t="s">
        <v>103</v>
      </c>
      <c r="E176" s="41">
        <f t="shared" si="0"/>
        <v>0</v>
      </c>
      <c r="F176" s="42">
        <f t="shared" si="1"/>
        <v>0</v>
      </c>
      <c r="G176" s="42">
        <f t="shared" si="2"/>
        <v>0</v>
      </c>
      <c r="H176" s="42">
        <f t="shared" si="3"/>
        <v>0</v>
      </c>
      <c r="I176" s="43">
        <f t="shared" si="4"/>
        <v>0</v>
      </c>
      <c r="J176" s="89">
        <f t="shared" si="5"/>
        <v>0</v>
      </c>
      <c r="K176" s="650"/>
      <c r="L176" s="650"/>
      <c r="M176" s="650"/>
      <c r="N176" s="650"/>
      <c r="O176" s="105"/>
      <c r="P176" s="105">
        <v>0</v>
      </c>
      <c r="Q176" s="103">
        <v>0</v>
      </c>
      <c r="R176" s="102"/>
      <c r="S176" s="96">
        <v>0</v>
      </c>
      <c r="T176" s="95"/>
      <c r="U176" s="91">
        <v>0</v>
      </c>
      <c r="V176" s="102"/>
      <c r="W176" s="161">
        <v>0</v>
      </c>
      <c r="X176" s="143"/>
      <c r="Y176" s="161">
        <v>0</v>
      </c>
      <c r="Z176" s="95"/>
      <c r="AA176" s="96"/>
      <c r="AB176" s="91"/>
      <c r="AC176" s="92">
        <v>0</v>
      </c>
      <c r="AD176" s="96">
        <v>0</v>
      </c>
      <c r="AE176" s="95"/>
      <c r="AF176" s="103"/>
      <c r="AG176" s="102"/>
      <c r="AH176" s="91"/>
      <c r="AI176" s="237">
        <v>0</v>
      </c>
      <c r="AJ176" s="237">
        <v>0</v>
      </c>
      <c r="AK176" s="133">
        <v>0</v>
      </c>
      <c r="AL176" s="133">
        <v>0</v>
      </c>
      <c r="AM176" s="96"/>
      <c r="AN176" s="95"/>
      <c r="AO176" s="103">
        <v>0</v>
      </c>
      <c r="AP176" s="92"/>
      <c r="AQ176" s="92"/>
    </row>
    <row r="177" spans="1:43" ht="21.75" customHeight="1" x14ac:dyDescent="0.3">
      <c r="A177" s="729" t="s">
        <v>746</v>
      </c>
      <c r="B177" s="728" t="s">
        <v>747</v>
      </c>
      <c r="C177" s="728" t="s">
        <v>590</v>
      </c>
      <c r="D177" s="37" t="s">
        <v>72</v>
      </c>
      <c r="E177" s="41">
        <f t="shared" si="0"/>
        <v>0</v>
      </c>
      <c r="F177" s="42">
        <f t="shared" si="1"/>
        <v>0</v>
      </c>
      <c r="G177" s="42">
        <f t="shared" si="2"/>
        <v>0</v>
      </c>
      <c r="H177" s="42">
        <f t="shared" si="3"/>
        <v>0</v>
      </c>
      <c r="I177" s="43">
        <f t="shared" si="4"/>
        <v>0</v>
      </c>
      <c r="J177" s="44">
        <f t="shared" si="5"/>
        <v>0</v>
      </c>
      <c r="K177" s="681">
        <f>(J177+(J178/5))</f>
        <v>0</v>
      </c>
      <c r="L177" s="723"/>
      <c r="M177" s="651">
        <f>K177+(L177*30)</f>
        <v>0</v>
      </c>
      <c r="N177" s="649" t="str">
        <f>IF(M177=0,"",RANK(M177,M:M,0))</f>
        <v/>
      </c>
      <c r="O177" s="69"/>
      <c r="P177" s="69">
        <v>0</v>
      </c>
      <c r="Q177" s="63">
        <v>0</v>
      </c>
      <c r="R177" s="59"/>
      <c r="S177" s="54">
        <v>0</v>
      </c>
      <c r="T177" s="287"/>
      <c r="U177" s="47">
        <v>0</v>
      </c>
      <c r="V177" s="59"/>
      <c r="W177" s="155">
        <v>0</v>
      </c>
      <c r="X177" s="288"/>
      <c r="Y177" s="155">
        <v>0</v>
      </c>
      <c r="Z177" s="287"/>
      <c r="AA177" s="54"/>
      <c r="AB177" s="47"/>
      <c r="AC177" s="49">
        <v>0</v>
      </c>
      <c r="AD177" s="54">
        <v>0</v>
      </c>
      <c r="AE177" s="287"/>
      <c r="AF177" s="63"/>
      <c r="AG177" s="59"/>
      <c r="AH177" s="47"/>
      <c r="AI177" s="232">
        <v>0</v>
      </c>
      <c r="AJ177" s="232">
        <v>0</v>
      </c>
      <c r="AK177" s="112">
        <v>0</v>
      </c>
      <c r="AL177" s="112">
        <v>0</v>
      </c>
      <c r="AM177" s="54"/>
      <c r="AN177" s="287"/>
      <c r="AO177" s="63">
        <v>0</v>
      </c>
      <c r="AP177" s="49"/>
      <c r="AQ177" s="49"/>
    </row>
    <row r="178" spans="1:43" ht="21.75" customHeight="1" x14ac:dyDescent="0.3">
      <c r="A178" s="670"/>
      <c r="B178" s="670"/>
      <c r="C178" s="670"/>
      <c r="D178" s="85" t="s">
        <v>103</v>
      </c>
      <c r="E178" s="41">
        <f t="shared" si="0"/>
        <v>0</v>
      </c>
      <c r="F178" s="42">
        <f t="shared" si="1"/>
        <v>0</v>
      </c>
      <c r="G178" s="42">
        <f t="shared" si="2"/>
        <v>0</v>
      </c>
      <c r="H178" s="42">
        <f t="shared" si="3"/>
        <v>0</v>
      </c>
      <c r="I178" s="43">
        <f t="shared" si="4"/>
        <v>0</v>
      </c>
      <c r="J178" s="89">
        <f t="shared" si="5"/>
        <v>0</v>
      </c>
      <c r="K178" s="650"/>
      <c r="L178" s="650"/>
      <c r="M178" s="650"/>
      <c r="N178" s="650"/>
      <c r="O178" s="105"/>
      <c r="P178" s="105">
        <v>0</v>
      </c>
      <c r="Q178" s="103">
        <v>0</v>
      </c>
      <c r="R178" s="102"/>
      <c r="S178" s="96">
        <v>0</v>
      </c>
      <c r="T178" s="289"/>
      <c r="U178" s="91">
        <v>0</v>
      </c>
      <c r="V178" s="102"/>
      <c r="W178" s="161">
        <v>0</v>
      </c>
      <c r="X178" s="290"/>
      <c r="Y178" s="161">
        <v>0</v>
      </c>
      <c r="Z178" s="289"/>
      <c r="AA178" s="96"/>
      <c r="AB178" s="91"/>
      <c r="AC178" s="92">
        <v>0</v>
      </c>
      <c r="AD178" s="96">
        <v>0</v>
      </c>
      <c r="AE178" s="289"/>
      <c r="AF178" s="103"/>
      <c r="AG178" s="102"/>
      <c r="AH178" s="91"/>
      <c r="AI178" s="237">
        <v>0</v>
      </c>
      <c r="AJ178" s="237">
        <v>0</v>
      </c>
      <c r="AK178" s="133">
        <v>0</v>
      </c>
      <c r="AL178" s="133">
        <v>0</v>
      </c>
      <c r="AM178" s="96"/>
      <c r="AN178" s="289"/>
      <c r="AO178" s="103">
        <v>0</v>
      </c>
      <c r="AP178" s="92"/>
      <c r="AQ178" s="92"/>
    </row>
    <row r="179" spans="1:43" ht="21.75" customHeight="1" x14ac:dyDescent="0.3">
      <c r="A179" s="729" t="s">
        <v>1491</v>
      </c>
      <c r="B179" s="728" t="s">
        <v>1492</v>
      </c>
      <c r="C179" s="728" t="s">
        <v>280</v>
      </c>
      <c r="D179" s="37" t="s">
        <v>72</v>
      </c>
      <c r="E179" s="41">
        <f t="shared" si="0"/>
        <v>17</v>
      </c>
      <c r="F179" s="42">
        <f t="shared" si="1"/>
        <v>10</v>
      </c>
      <c r="G179" s="42">
        <f t="shared" si="2"/>
        <v>3</v>
      </c>
      <c r="H179" s="42">
        <f t="shared" si="3"/>
        <v>0</v>
      </c>
      <c r="I179" s="43">
        <f t="shared" si="4"/>
        <v>0</v>
      </c>
      <c r="J179" s="44">
        <f t="shared" si="5"/>
        <v>30</v>
      </c>
      <c r="K179" s="681">
        <f>(J179+(J180/5))</f>
        <v>30</v>
      </c>
      <c r="L179" s="723"/>
      <c r="M179" s="651">
        <f>K179+(L179*30)</f>
        <v>30</v>
      </c>
      <c r="N179" s="649">
        <f>IF(M179=0,"",RANK(M179,M:M,0))</f>
        <v>96</v>
      </c>
      <c r="O179" s="69"/>
      <c r="P179" s="69">
        <v>0</v>
      </c>
      <c r="Q179" s="63">
        <v>0</v>
      </c>
      <c r="R179" s="59">
        <v>3</v>
      </c>
      <c r="S179" s="54">
        <v>0</v>
      </c>
      <c r="T179" s="53"/>
      <c r="U179" s="47">
        <v>0</v>
      </c>
      <c r="V179" s="59"/>
      <c r="W179" s="155">
        <v>0</v>
      </c>
      <c r="X179" s="122">
        <v>17</v>
      </c>
      <c r="Y179" s="155">
        <v>0</v>
      </c>
      <c r="Z179" s="53"/>
      <c r="AA179" s="54"/>
      <c r="AB179" s="47"/>
      <c r="AC179" s="49">
        <v>0</v>
      </c>
      <c r="AD179" s="54">
        <v>0</v>
      </c>
      <c r="AE179" s="53"/>
      <c r="AF179" s="63"/>
      <c r="AG179" s="59"/>
      <c r="AH179" s="47"/>
      <c r="AI179" s="232">
        <v>10</v>
      </c>
      <c r="AJ179" s="232">
        <v>0</v>
      </c>
      <c r="AK179" s="112">
        <v>0</v>
      </c>
      <c r="AL179" s="112">
        <v>0</v>
      </c>
      <c r="AM179" s="54"/>
      <c r="AN179" s="53"/>
      <c r="AO179" s="63">
        <v>0</v>
      </c>
      <c r="AP179" s="49"/>
      <c r="AQ179" s="49"/>
    </row>
    <row r="180" spans="1:43" ht="21.75" customHeight="1" x14ac:dyDescent="0.3">
      <c r="A180" s="670"/>
      <c r="B180" s="670"/>
      <c r="C180" s="670"/>
      <c r="D180" s="85" t="s">
        <v>103</v>
      </c>
      <c r="E180" s="41">
        <f t="shared" si="0"/>
        <v>0</v>
      </c>
      <c r="F180" s="42">
        <f t="shared" si="1"/>
        <v>0</v>
      </c>
      <c r="G180" s="42">
        <f t="shared" si="2"/>
        <v>0</v>
      </c>
      <c r="H180" s="42">
        <f t="shared" si="3"/>
        <v>0</v>
      </c>
      <c r="I180" s="43">
        <f t="shared" si="4"/>
        <v>0</v>
      </c>
      <c r="J180" s="89">
        <f t="shared" si="5"/>
        <v>0</v>
      </c>
      <c r="K180" s="650"/>
      <c r="L180" s="650"/>
      <c r="M180" s="650"/>
      <c r="N180" s="650"/>
      <c r="O180" s="105"/>
      <c r="P180" s="105">
        <v>0</v>
      </c>
      <c r="Q180" s="103">
        <v>0</v>
      </c>
      <c r="R180" s="102"/>
      <c r="S180" s="96">
        <v>0</v>
      </c>
      <c r="T180" s="95"/>
      <c r="U180" s="91">
        <v>0</v>
      </c>
      <c r="V180" s="102"/>
      <c r="W180" s="161">
        <v>0</v>
      </c>
      <c r="X180" s="143"/>
      <c r="Y180" s="161">
        <v>0</v>
      </c>
      <c r="Z180" s="95"/>
      <c r="AA180" s="96"/>
      <c r="AB180" s="91"/>
      <c r="AC180" s="92">
        <v>0</v>
      </c>
      <c r="AD180" s="96">
        <v>0</v>
      </c>
      <c r="AE180" s="95"/>
      <c r="AF180" s="103"/>
      <c r="AG180" s="102"/>
      <c r="AH180" s="91"/>
      <c r="AI180" s="237">
        <v>0</v>
      </c>
      <c r="AJ180" s="237">
        <v>0</v>
      </c>
      <c r="AK180" s="133">
        <v>0</v>
      </c>
      <c r="AL180" s="133">
        <v>0</v>
      </c>
      <c r="AM180" s="96"/>
      <c r="AN180" s="95"/>
      <c r="AO180" s="103">
        <v>0</v>
      </c>
      <c r="AP180" s="92"/>
      <c r="AQ180" s="92"/>
    </row>
    <row r="181" spans="1:43" ht="21.75" customHeight="1" x14ac:dyDescent="0.3">
      <c r="A181" s="729" t="s">
        <v>1497</v>
      </c>
      <c r="B181" s="728" t="s">
        <v>1498</v>
      </c>
      <c r="C181" s="728" t="s">
        <v>597</v>
      </c>
      <c r="D181" s="37" t="s">
        <v>72</v>
      </c>
      <c r="E181" s="41">
        <f t="shared" si="0"/>
        <v>11</v>
      </c>
      <c r="F181" s="42">
        <f t="shared" si="1"/>
        <v>0</v>
      </c>
      <c r="G181" s="42">
        <f t="shared" si="2"/>
        <v>0</v>
      </c>
      <c r="H181" s="42">
        <f t="shared" si="3"/>
        <v>0</v>
      </c>
      <c r="I181" s="43">
        <f t="shared" si="4"/>
        <v>0</v>
      </c>
      <c r="J181" s="44">
        <f t="shared" si="5"/>
        <v>11</v>
      </c>
      <c r="K181" s="681">
        <f>(J181+(J182/5))</f>
        <v>11</v>
      </c>
      <c r="L181" s="723"/>
      <c r="M181" s="651">
        <f>K181+(L181*30)</f>
        <v>11</v>
      </c>
      <c r="N181" s="649">
        <f>IF(M181=0,"",RANK(M181,M:M,0))</f>
        <v>128</v>
      </c>
      <c r="O181" s="69"/>
      <c r="P181" s="69">
        <v>0</v>
      </c>
      <c r="Q181" s="63">
        <v>0</v>
      </c>
      <c r="R181" s="59"/>
      <c r="S181" s="54">
        <v>0</v>
      </c>
      <c r="T181" s="53"/>
      <c r="U181" s="47">
        <v>0</v>
      </c>
      <c r="V181" s="59"/>
      <c r="W181" s="155">
        <v>0</v>
      </c>
      <c r="X181" s="122">
        <v>11</v>
      </c>
      <c r="Y181" s="155">
        <v>0</v>
      </c>
      <c r="Z181" s="53"/>
      <c r="AA181" s="54"/>
      <c r="AB181" s="47"/>
      <c r="AC181" s="49">
        <v>0</v>
      </c>
      <c r="AD181" s="54">
        <v>0</v>
      </c>
      <c r="AE181" s="53"/>
      <c r="AF181" s="63"/>
      <c r="AG181" s="59"/>
      <c r="AH181" s="47"/>
      <c r="AI181" s="232">
        <v>0</v>
      </c>
      <c r="AJ181" s="232">
        <v>0</v>
      </c>
      <c r="AK181" s="112">
        <v>0</v>
      </c>
      <c r="AL181" s="112">
        <v>0</v>
      </c>
      <c r="AM181" s="54"/>
      <c r="AN181" s="53"/>
      <c r="AO181" s="63">
        <v>0</v>
      </c>
      <c r="AP181" s="49"/>
      <c r="AQ181" s="49"/>
    </row>
    <row r="182" spans="1:43" ht="21.75" customHeight="1" x14ac:dyDescent="0.3">
      <c r="A182" s="670"/>
      <c r="B182" s="670"/>
      <c r="C182" s="670"/>
      <c r="D182" s="85" t="s">
        <v>103</v>
      </c>
      <c r="E182" s="41">
        <f t="shared" si="0"/>
        <v>0</v>
      </c>
      <c r="F182" s="42">
        <f t="shared" si="1"/>
        <v>0</v>
      </c>
      <c r="G182" s="42">
        <f t="shared" si="2"/>
        <v>0</v>
      </c>
      <c r="H182" s="42">
        <f t="shared" si="3"/>
        <v>0</v>
      </c>
      <c r="I182" s="43">
        <f t="shared" si="4"/>
        <v>0</v>
      </c>
      <c r="J182" s="89">
        <f t="shared" si="5"/>
        <v>0</v>
      </c>
      <c r="K182" s="650"/>
      <c r="L182" s="650"/>
      <c r="M182" s="650"/>
      <c r="N182" s="650"/>
      <c r="O182" s="105"/>
      <c r="P182" s="105">
        <v>0</v>
      </c>
      <c r="Q182" s="103">
        <v>0</v>
      </c>
      <c r="R182" s="102"/>
      <c r="S182" s="96">
        <v>0</v>
      </c>
      <c r="T182" s="95"/>
      <c r="U182" s="91">
        <v>0</v>
      </c>
      <c r="V182" s="102"/>
      <c r="W182" s="161">
        <v>0</v>
      </c>
      <c r="X182" s="143"/>
      <c r="Y182" s="161">
        <v>0</v>
      </c>
      <c r="Z182" s="95"/>
      <c r="AA182" s="96"/>
      <c r="AB182" s="91"/>
      <c r="AC182" s="92">
        <v>0</v>
      </c>
      <c r="AD182" s="96">
        <v>0</v>
      </c>
      <c r="AE182" s="95"/>
      <c r="AF182" s="103"/>
      <c r="AG182" s="102"/>
      <c r="AH182" s="91"/>
      <c r="AI182" s="237">
        <v>0</v>
      </c>
      <c r="AJ182" s="237">
        <v>0</v>
      </c>
      <c r="AK182" s="133">
        <v>0</v>
      </c>
      <c r="AL182" s="133">
        <v>0</v>
      </c>
      <c r="AM182" s="96"/>
      <c r="AN182" s="95"/>
      <c r="AO182" s="103">
        <v>0</v>
      </c>
      <c r="AP182" s="92"/>
      <c r="AQ182" s="92"/>
    </row>
    <row r="183" spans="1:43" ht="21.75" customHeight="1" x14ac:dyDescent="0.3">
      <c r="A183" s="729" t="s">
        <v>1503</v>
      </c>
      <c r="B183" s="728" t="s">
        <v>1504</v>
      </c>
      <c r="C183" s="728" t="s">
        <v>139</v>
      </c>
      <c r="D183" s="37" t="s">
        <v>72</v>
      </c>
      <c r="E183" s="41">
        <f t="shared" si="0"/>
        <v>0</v>
      </c>
      <c r="F183" s="42">
        <f t="shared" si="1"/>
        <v>0</v>
      </c>
      <c r="G183" s="42">
        <f t="shared" si="2"/>
        <v>0</v>
      </c>
      <c r="H183" s="42">
        <f t="shared" si="3"/>
        <v>0</v>
      </c>
      <c r="I183" s="43">
        <f t="shared" si="4"/>
        <v>0</v>
      </c>
      <c r="J183" s="44">
        <f t="shared" si="5"/>
        <v>0</v>
      </c>
      <c r="K183" s="681">
        <f>(J183+(J184/5))</f>
        <v>0</v>
      </c>
      <c r="L183" s="723">
        <f>Nemzetközi!D94</f>
        <v>463</v>
      </c>
      <c r="M183" s="651">
        <f>K183+(L183*30)</f>
        <v>13890</v>
      </c>
      <c r="N183" s="649">
        <f>IF(M183=0,"",RANK(M183,M:M,0))</f>
        <v>1</v>
      </c>
      <c r="O183" s="69"/>
      <c r="P183" s="69">
        <v>0</v>
      </c>
      <c r="Q183" s="63">
        <v>0</v>
      </c>
      <c r="R183" s="59"/>
      <c r="S183" s="54">
        <v>0</v>
      </c>
      <c r="T183" s="53"/>
      <c r="U183" s="47">
        <v>0</v>
      </c>
      <c r="V183" s="59"/>
      <c r="W183" s="155">
        <v>0</v>
      </c>
      <c r="X183" s="122"/>
      <c r="Y183" s="155">
        <v>0</v>
      </c>
      <c r="Z183" s="53"/>
      <c r="AA183" s="54"/>
      <c r="AB183" s="47"/>
      <c r="AC183" s="49">
        <v>0</v>
      </c>
      <c r="AD183" s="54">
        <v>0</v>
      </c>
      <c r="AE183" s="53"/>
      <c r="AF183" s="63"/>
      <c r="AG183" s="59"/>
      <c r="AH183" s="47"/>
      <c r="AI183" s="232">
        <v>0</v>
      </c>
      <c r="AJ183" s="232">
        <v>0</v>
      </c>
      <c r="AK183" s="112">
        <v>0</v>
      </c>
      <c r="AL183" s="112">
        <v>0</v>
      </c>
      <c r="AM183" s="54"/>
      <c r="AN183" s="53"/>
      <c r="AO183" s="63">
        <v>0</v>
      </c>
      <c r="AP183" s="49"/>
      <c r="AQ183" s="49"/>
    </row>
    <row r="184" spans="1:43" ht="21.75" customHeight="1" x14ac:dyDescent="0.3">
      <c r="A184" s="670"/>
      <c r="B184" s="670"/>
      <c r="C184" s="670"/>
      <c r="D184" s="85" t="s">
        <v>103</v>
      </c>
      <c r="E184" s="41">
        <f t="shared" si="0"/>
        <v>0</v>
      </c>
      <c r="F184" s="42">
        <f t="shared" si="1"/>
        <v>0</v>
      </c>
      <c r="G184" s="42">
        <f t="shared" si="2"/>
        <v>0</v>
      </c>
      <c r="H184" s="42">
        <f t="shared" si="3"/>
        <v>0</v>
      </c>
      <c r="I184" s="43">
        <f t="shared" si="4"/>
        <v>0</v>
      </c>
      <c r="J184" s="89">
        <f t="shared" si="5"/>
        <v>0</v>
      </c>
      <c r="K184" s="650"/>
      <c r="L184" s="650"/>
      <c r="M184" s="650"/>
      <c r="N184" s="650"/>
      <c r="O184" s="105"/>
      <c r="P184" s="105">
        <v>0</v>
      </c>
      <c r="Q184" s="103">
        <v>0</v>
      </c>
      <c r="R184" s="102"/>
      <c r="S184" s="96">
        <v>0</v>
      </c>
      <c r="T184" s="95"/>
      <c r="U184" s="91">
        <v>0</v>
      </c>
      <c r="V184" s="102"/>
      <c r="W184" s="161">
        <v>0</v>
      </c>
      <c r="X184" s="143"/>
      <c r="Y184" s="161">
        <v>0</v>
      </c>
      <c r="Z184" s="95"/>
      <c r="AA184" s="96"/>
      <c r="AB184" s="91"/>
      <c r="AC184" s="92">
        <v>0</v>
      </c>
      <c r="AD184" s="96">
        <v>0</v>
      </c>
      <c r="AE184" s="95"/>
      <c r="AF184" s="103"/>
      <c r="AG184" s="102"/>
      <c r="AH184" s="91"/>
      <c r="AI184" s="237">
        <v>0</v>
      </c>
      <c r="AJ184" s="237">
        <v>0</v>
      </c>
      <c r="AK184" s="133">
        <v>0</v>
      </c>
      <c r="AL184" s="133">
        <v>0</v>
      </c>
      <c r="AM184" s="96"/>
      <c r="AN184" s="95"/>
      <c r="AO184" s="103">
        <v>0</v>
      </c>
      <c r="AP184" s="92"/>
      <c r="AQ184" s="92"/>
    </row>
    <row r="185" spans="1:43" ht="21.75" customHeight="1" x14ac:dyDescent="0.3">
      <c r="A185" s="729" t="s">
        <v>1507</v>
      </c>
      <c r="B185" s="728" t="s">
        <v>1508</v>
      </c>
      <c r="C185" s="728" t="s">
        <v>138</v>
      </c>
      <c r="D185" s="37" t="s">
        <v>72</v>
      </c>
      <c r="E185" s="41">
        <f t="shared" si="0"/>
        <v>150</v>
      </c>
      <c r="F185" s="42">
        <f t="shared" si="1"/>
        <v>60</v>
      </c>
      <c r="G185" s="42">
        <f t="shared" si="2"/>
        <v>50</v>
      </c>
      <c r="H185" s="42">
        <f t="shared" si="3"/>
        <v>40</v>
      </c>
      <c r="I185" s="43">
        <f t="shared" si="4"/>
        <v>30</v>
      </c>
      <c r="J185" s="44">
        <f t="shared" si="5"/>
        <v>330</v>
      </c>
      <c r="K185" s="681">
        <f>(J185+(J186/5))</f>
        <v>391</v>
      </c>
      <c r="L185" s="723"/>
      <c r="M185" s="651">
        <f>K185+(L185*30)</f>
        <v>391</v>
      </c>
      <c r="N185" s="649">
        <f>IF(M185=0,"",RANK(M185,M:M,0))</f>
        <v>27</v>
      </c>
      <c r="O185" s="69">
        <v>30</v>
      </c>
      <c r="P185" s="69">
        <v>50</v>
      </c>
      <c r="Q185" s="63">
        <v>0</v>
      </c>
      <c r="R185" s="59"/>
      <c r="S185" s="54">
        <v>0</v>
      </c>
      <c r="T185" s="53"/>
      <c r="U185" s="47">
        <v>0</v>
      </c>
      <c r="V185" s="59"/>
      <c r="W185" s="155">
        <v>0</v>
      </c>
      <c r="X185" s="122"/>
      <c r="Y185" s="155">
        <v>25</v>
      </c>
      <c r="Z185" s="53">
        <v>40</v>
      </c>
      <c r="AA185" s="54"/>
      <c r="AB185" s="47"/>
      <c r="AC185" s="49">
        <v>150</v>
      </c>
      <c r="AD185" s="54">
        <v>0</v>
      </c>
      <c r="AE185" s="53">
        <v>25</v>
      </c>
      <c r="AF185" s="63"/>
      <c r="AG185" s="59"/>
      <c r="AH185" s="47"/>
      <c r="AI185" s="232">
        <v>0</v>
      </c>
      <c r="AJ185" s="232">
        <v>0</v>
      </c>
      <c r="AK185" s="112">
        <v>60</v>
      </c>
      <c r="AL185" s="112">
        <v>0</v>
      </c>
      <c r="AM185" s="54"/>
      <c r="AN185" s="53"/>
      <c r="AO185" s="63">
        <v>0</v>
      </c>
      <c r="AP185" s="49"/>
      <c r="AQ185" s="49"/>
    </row>
    <row r="186" spans="1:43" ht="21.75" customHeight="1" x14ac:dyDescent="0.3">
      <c r="A186" s="670"/>
      <c r="B186" s="670"/>
      <c r="C186" s="670"/>
      <c r="D186" s="85" t="s">
        <v>103</v>
      </c>
      <c r="E186" s="41">
        <f t="shared" si="0"/>
        <v>150</v>
      </c>
      <c r="F186" s="42">
        <f t="shared" si="1"/>
        <v>90</v>
      </c>
      <c r="G186" s="42">
        <f t="shared" si="2"/>
        <v>40</v>
      </c>
      <c r="H186" s="42">
        <f t="shared" si="3"/>
        <v>25</v>
      </c>
      <c r="I186" s="43">
        <f t="shared" si="4"/>
        <v>0</v>
      </c>
      <c r="J186" s="89">
        <f t="shared" si="5"/>
        <v>305</v>
      </c>
      <c r="K186" s="650"/>
      <c r="L186" s="650"/>
      <c r="M186" s="650"/>
      <c r="N186" s="650"/>
      <c r="O186" s="105"/>
      <c r="P186" s="105">
        <v>90</v>
      </c>
      <c r="Q186" s="103">
        <v>0</v>
      </c>
      <c r="R186" s="102"/>
      <c r="S186" s="96">
        <v>0</v>
      </c>
      <c r="T186" s="95"/>
      <c r="U186" s="91">
        <v>0</v>
      </c>
      <c r="V186" s="102"/>
      <c r="W186" s="161">
        <v>0</v>
      </c>
      <c r="X186" s="143"/>
      <c r="Y186" s="161">
        <v>40</v>
      </c>
      <c r="Z186" s="95"/>
      <c r="AA186" s="96"/>
      <c r="AB186" s="91"/>
      <c r="AC186" s="92">
        <v>150</v>
      </c>
      <c r="AD186" s="96">
        <v>0</v>
      </c>
      <c r="AE186" s="95"/>
      <c r="AF186" s="103"/>
      <c r="AG186" s="102"/>
      <c r="AH186" s="91"/>
      <c r="AI186" s="237">
        <v>0</v>
      </c>
      <c r="AJ186" s="237">
        <v>0</v>
      </c>
      <c r="AK186" s="133">
        <v>25</v>
      </c>
      <c r="AL186" s="133">
        <v>0</v>
      </c>
      <c r="AM186" s="96"/>
      <c r="AN186" s="95"/>
      <c r="AO186" s="103">
        <v>0</v>
      </c>
      <c r="AP186" s="92"/>
      <c r="AQ186" s="92"/>
    </row>
    <row r="187" spans="1:43" ht="21.75" customHeight="1" x14ac:dyDescent="0.3">
      <c r="A187" s="729" t="s">
        <v>1513</v>
      </c>
      <c r="B187" s="728" t="s">
        <v>1514</v>
      </c>
      <c r="C187" s="728" t="s">
        <v>43</v>
      </c>
      <c r="D187" s="37" t="s">
        <v>72</v>
      </c>
      <c r="E187" s="41">
        <f t="shared" si="0"/>
        <v>0</v>
      </c>
      <c r="F187" s="42">
        <f t="shared" si="1"/>
        <v>0</v>
      </c>
      <c r="G187" s="42">
        <f t="shared" si="2"/>
        <v>0</v>
      </c>
      <c r="H187" s="42">
        <f t="shared" si="3"/>
        <v>0</v>
      </c>
      <c r="I187" s="43">
        <f t="shared" si="4"/>
        <v>0</v>
      </c>
      <c r="J187" s="44">
        <f t="shared" si="5"/>
        <v>0</v>
      </c>
      <c r="K187" s="681">
        <f>(J187+(J188/5))</f>
        <v>0</v>
      </c>
      <c r="L187" s="723"/>
      <c r="M187" s="651">
        <f>K187+(L187*30)</f>
        <v>0</v>
      </c>
      <c r="N187" s="649" t="str">
        <f>IF(M187=0,"",RANK(M187,M:M,0))</f>
        <v/>
      </c>
      <c r="O187" s="69"/>
      <c r="P187" s="69">
        <v>0</v>
      </c>
      <c r="Q187" s="63">
        <v>0</v>
      </c>
      <c r="R187" s="59"/>
      <c r="S187" s="54">
        <v>0</v>
      </c>
      <c r="T187" s="53"/>
      <c r="U187" s="47">
        <v>0</v>
      </c>
      <c r="V187" s="59"/>
      <c r="W187" s="155">
        <v>0</v>
      </c>
      <c r="X187" s="122"/>
      <c r="Y187" s="155">
        <v>0</v>
      </c>
      <c r="Z187" s="53"/>
      <c r="AA187" s="54"/>
      <c r="AB187" s="47"/>
      <c r="AC187" s="49">
        <v>0</v>
      </c>
      <c r="AD187" s="54">
        <v>0</v>
      </c>
      <c r="AE187" s="53"/>
      <c r="AF187" s="63"/>
      <c r="AG187" s="59"/>
      <c r="AH187" s="47"/>
      <c r="AI187" s="232">
        <v>0</v>
      </c>
      <c r="AJ187" s="232">
        <v>0</v>
      </c>
      <c r="AK187" s="112">
        <v>0</v>
      </c>
      <c r="AL187" s="112">
        <v>0</v>
      </c>
      <c r="AM187" s="54"/>
      <c r="AN187" s="53"/>
      <c r="AO187" s="63">
        <v>0</v>
      </c>
      <c r="AP187" s="49"/>
      <c r="AQ187" s="49"/>
    </row>
    <row r="188" spans="1:43" ht="21.75" customHeight="1" x14ac:dyDescent="0.3">
      <c r="A188" s="670"/>
      <c r="B188" s="670"/>
      <c r="C188" s="670"/>
      <c r="D188" s="85" t="s">
        <v>103</v>
      </c>
      <c r="E188" s="41">
        <f t="shared" si="0"/>
        <v>0</v>
      </c>
      <c r="F188" s="42">
        <f t="shared" si="1"/>
        <v>0</v>
      </c>
      <c r="G188" s="42">
        <f t="shared" si="2"/>
        <v>0</v>
      </c>
      <c r="H188" s="42">
        <f t="shared" si="3"/>
        <v>0</v>
      </c>
      <c r="I188" s="43">
        <f t="shared" si="4"/>
        <v>0</v>
      </c>
      <c r="J188" s="89">
        <f t="shared" si="5"/>
        <v>0</v>
      </c>
      <c r="K188" s="650"/>
      <c r="L188" s="650"/>
      <c r="M188" s="650"/>
      <c r="N188" s="650"/>
      <c r="O188" s="105"/>
      <c r="P188" s="105">
        <v>0</v>
      </c>
      <c r="Q188" s="103">
        <v>0</v>
      </c>
      <c r="R188" s="102"/>
      <c r="S188" s="96">
        <v>0</v>
      </c>
      <c r="T188" s="95"/>
      <c r="U188" s="91">
        <v>0</v>
      </c>
      <c r="V188" s="102"/>
      <c r="W188" s="161">
        <v>0</v>
      </c>
      <c r="X188" s="143"/>
      <c r="Y188" s="161">
        <v>0</v>
      </c>
      <c r="Z188" s="95"/>
      <c r="AA188" s="96"/>
      <c r="AB188" s="91"/>
      <c r="AC188" s="92">
        <v>0</v>
      </c>
      <c r="AD188" s="96">
        <v>0</v>
      </c>
      <c r="AE188" s="95"/>
      <c r="AF188" s="103"/>
      <c r="AG188" s="102"/>
      <c r="AH188" s="91"/>
      <c r="AI188" s="237">
        <v>0</v>
      </c>
      <c r="AJ188" s="237">
        <v>0</v>
      </c>
      <c r="AK188" s="133">
        <v>0</v>
      </c>
      <c r="AL188" s="133">
        <v>0</v>
      </c>
      <c r="AM188" s="96"/>
      <c r="AN188" s="95"/>
      <c r="AO188" s="103">
        <v>0</v>
      </c>
      <c r="AP188" s="92"/>
      <c r="AQ188" s="92"/>
    </row>
    <row r="189" spans="1:43" ht="21.75" customHeight="1" x14ac:dyDescent="0.3">
      <c r="A189" s="729" t="s">
        <v>1519</v>
      </c>
      <c r="B189" s="728" t="s">
        <v>1520</v>
      </c>
      <c r="C189" s="728" t="s">
        <v>269</v>
      </c>
      <c r="D189" s="37" t="s">
        <v>72</v>
      </c>
      <c r="E189" s="41">
        <f t="shared" si="0"/>
        <v>0</v>
      </c>
      <c r="F189" s="42">
        <f t="shared" si="1"/>
        <v>0</v>
      </c>
      <c r="G189" s="42">
        <f t="shared" si="2"/>
        <v>0</v>
      </c>
      <c r="H189" s="42">
        <f t="shared" si="3"/>
        <v>0</v>
      </c>
      <c r="I189" s="43">
        <f t="shared" si="4"/>
        <v>0</v>
      </c>
      <c r="J189" s="44">
        <f t="shared" si="5"/>
        <v>0</v>
      </c>
      <c r="K189" s="681">
        <f>(J189+(J190/5))</f>
        <v>0</v>
      </c>
      <c r="L189" s="723"/>
      <c r="M189" s="651">
        <f>K189+(L189*30)</f>
        <v>0</v>
      </c>
      <c r="N189" s="649" t="str">
        <f>IF(M189=0,"",RANK(M189,M:M,0))</f>
        <v/>
      </c>
      <c r="O189" s="69"/>
      <c r="P189" s="69">
        <v>0</v>
      </c>
      <c r="Q189" s="63">
        <v>0</v>
      </c>
      <c r="R189" s="59"/>
      <c r="S189" s="54">
        <v>0</v>
      </c>
      <c r="T189" s="53"/>
      <c r="U189" s="47">
        <v>0</v>
      </c>
      <c r="V189" s="59"/>
      <c r="W189" s="155">
        <v>0</v>
      </c>
      <c r="X189" s="122"/>
      <c r="Y189" s="155">
        <v>0</v>
      </c>
      <c r="Z189" s="53"/>
      <c r="AA189" s="54"/>
      <c r="AB189" s="47"/>
      <c r="AC189" s="49">
        <v>0</v>
      </c>
      <c r="AD189" s="54">
        <v>0</v>
      </c>
      <c r="AE189" s="53"/>
      <c r="AF189" s="63"/>
      <c r="AG189" s="59"/>
      <c r="AH189" s="47"/>
      <c r="AI189" s="232">
        <v>0</v>
      </c>
      <c r="AJ189" s="232">
        <v>0</v>
      </c>
      <c r="AK189" s="112">
        <v>0</v>
      </c>
      <c r="AL189" s="112">
        <v>0</v>
      </c>
      <c r="AM189" s="54"/>
      <c r="AN189" s="53"/>
      <c r="AO189" s="63">
        <v>0</v>
      </c>
      <c r="AP189" s="49"/>
      <c r="AQ189" s="49"/>
    </row>
    <row r="190" spans="1:43" ht="21.75" customHeight="1" x14ac:dyDescent="0.3">
      <c r="A190" s="670"/>
      <c r="B190" s="670"/>
      <c r="C190" s="670"/>
      <c r="D190" s="85" t="s">
        <v>103</v>
      </c>
      <c r="E190" s="41">
        <f t="shared" si="0"/>
        <v>0</v>
      </c>
      <c r="F190" s="42">
        <f t="shared" si="1"/>
        <v>0</v>
      </c>
      <c r="G190" s="42">
        <f t="shared" si="2"/>
        <v>0</v>
      </c>
      <c r="H190" s="42">
        <f t="shared" si="3"/>
        <v>0</v>
      </c>
      <c r="I190" s="43">
        <f t="shared" si="4"/>
        <v>0</v>
      </c>
      <c r="J190" s="89">
        <f t="shared" si="5"/>
        <v>0</v>
      </c>
      <c r="K190" s="650"/>
      <c r="L190" s="650"/>
      <c r="M190" s="650"/>
      <c r="N190" s="650"/>
      <c r="O190" s="105"/>
      <c r="P190" s="105">
        <v>0</v>
      </c>
      <c r="Q190" s="103">
        <v>0</v>
      </c>
      <c r="R190" s="102"/>
      <c r="S190" s="96">
        <v>0</v>
      </c>
      <c r="T190" s="95"/>
      <c r="U190" s="91">
        <v>0</v>
      </c>
      <c r="V190" s="102"/>
      <c r="W190" s="161">
        <v>0</v>
      </c>
      <c r="X190" s="143"/>
      <c r="Y190" s="161">
        <v>0</v>
      </c>
      <c r="Z190" s="95"/>
      <c r="AA190" s="96"/>
      <c r="AB190" s="91"/>
      <c r="AC190" s="92">
        <v>0</v>
      </c>
      <c r="AD190" s="96">
        <v>0</v>
      </c>
      <c r="AE190" s="95"/>
      <c r="AF190" s="103"/>
      <c r="AG190" s="102"/>
      <c r="AH190" s="91"/>
      <c r="AI190" s="237">
        <v>0</v>
      </c>
      <c r="AJ190" s="237">
        <v>0</v>
      </c>
      <c r="AK190" s="133">
        <v>0</v>
      </c>
      <c r="AL190" s="133">
        <v>0</v>
      </c>
      <c r="AM190" s="96"/>
      <c r="AN190" s="95"/>
      <c r="AO190" s="103">
        <v>0</v>
      </c>
      <c r="AP190" s="92"/>
      <c r="AQ190" s="92"/>
    </row>
    <row r="191" spans="1:43" ht="21.75" customHeight="1" x14ac:dyDescent="0.3">
      <c r="A191" s="729" t="s">
        <v>1526</v>
      </c>
      <c r="B191" s="728" t="s">
        <v>1528</v>
      </c>
      <c r="C191" s="728" t="s">
        <v>1529</v>
      </c>
      <c r="D191" s="37" t="s">
        <v>72</v>
      </c>
      <c r="E191" s="41">
        <f t="shared" si="0"/>
        <v>0</v>
      </c>
      <c r="F191" s="42">
        <f t="shared" si="1"/>
        <v>0</v>
      </c>
      <c r="G191" s="42">
        <f t="shared" si="2"/>
        <v>0</v>
      </c>
      <c r="H191" s="42">
        <f t="shared" si="3"/>
        <v>0</v>
      </c>
      <c r="I191" s="43">
        <f t="shared" si="4"/>
        <v>0</v>
      </c>
      <c r="J191" s="300">
        <f t="shared" si="5"/>
        <v>0</v>
      </c>
      <c r="K191" s="681">
        <f>(J191+(J192/5))</f>
        <v>0</v>
      </c>
      <c r="L191" s="748"/>
      <c r="M191" s="750">
        <f>K191+(L191*30)</f>
        <v>0</v>
      </c>
      <c r="N191" s="649" t="str">
        <f>IF(M191=0,"",RANK(M191,M:M,0))</f>
        <v/>
      </c>
      <c r="O191" s="69"/>
      <c r="P191" s="69">
        <v>0</v>
      </c>
      <c r="Q191" s="63">
        <v>0</v>
      </c>
      <c r="R191" s="301"/>
      <c r="S191" s="54">
        <v>0</v>
      </c>
      <c r="T191" s="53"/>
      <c r="U191" s="47">
        <v>0</v>
      </c>
      <c r="V191" s="301"/>
      <c r="W191" s="155">
        <v>0</v>
      </c>
      <c r="X191" s="122"/>
      <c r="Y191" s="155">
        <v>0</v>
      </c>
      <c r="Z191" s="53"/>
      <c r="AA191" s="54"/>
      <c r="AB191" s="47"/>
      <c r="AC191" s="49">
        <v>0</v>
      </c>
      <c r="AD191" s="54">
        <v>0</v>
      </c>
      <c r="AE191" s="53"/>
      <c r="AF191" s="63"/>
      <c r="AG191" s="301"/>
      <c r="AH191" s="47"/>
      <c r="AI191" s="232">
        <v>0</v>
      </c>
      <c r="AJ191" s="232">
        <v>0</v>
      </c>
      <c r="AK191" s="112">
        <v>0</v>
      </c>
      <c r="AL191" s="112">
        <v>0</v>
      </c>
      <c r="AM191" s="54"/>
      <c r="AN191" s="53"/>
      <c r="AO191" s="63">
        <v>0</v>
      </c>
      <c r="AP191" s="49"/>
      <c r="AQ191" s="49"/>
    </row>
    <row r="192" spans="1:43" ht="21.75" customHeight="1" x14ac:dyDescent="0.3">
      <c r="A192" s="670"/>
      <c r="B192" s="670"/>
      <c r="C192" s="670"/>
      <c r="D192" s="302" t="s">
        <v>103</v>
      </c>
      <c r="E192" s="41">
        <f t="shared" si="0"/>
        <v>0</v>
      </c>
      <c r="F192" s="42">
        <f t="shared" si="1"/>
        <v>0</v>
      </c>
      <c r="G192" s="42">
        <f t="shared" si="2"/>
        <v>0</v>
      </c>
      <c r="H192" s="42">
        <f t="shared" si="3"/>
        <v>0</v>
      </c>
      <c r="I192" s="43">
        <f t="shared" si="4"/>
        <v>0</v>
      </c>
      <c r="J192" s="303">
        <f t="shared" si="5"/>
        <v>0</v>
      </c>
      <c r="K192" s="650"/>
      <c r="L192" s="749"/>
      <c r="M192" s="749"/>
      <c r="N192" s="650"/>
      <c r="O192" s="105"/>
      <c r="P192" s="105">
        <v>0</v>
      </c>
      <c r="Q192" s="103">
        <v>0</v>
      </c>
      <c r="R192" s="304"/>
      <c r="S192" s="96">
        <v>0</v>
      </c>
      <c r="T192" s="95"/>
      <c r="U192" s="91">
        <v>0</v>
      </c>
      <c r="V192" s="304"/>
      <c r="W192" s="161">
        <v>0</v>
      </c>
      <c r="X192" s="143"/>
      <c r="Y192" s="161">
        <v>0</v>
      </c>
      <c r="Z192" s="95"/>
      <c r="AA192" s="96"/>
      <c r="AB192" s="91"/>
      <c r="AC192" s="92">
        <v>0</v>
      </c>
      <c r="AD192" s="96">
        <v>0</v>
      </c>
      <c r="AE192" s="95"/>
      <c r="AF192" s="103"/>
      <c r="AG192" s="304"/>
      <c r="AH192" s="91"/>
      <c r="AI192" s="237">
        <v>0</v>
      </c>
      <c r="AJ192" s="237">
        <v>0</v>
      </c>
      <c r="AK192" s="133">
        <v>0</v>
      </c>
      <c r="AL192" s="133">
        <v>0</v>
      </c>
      <c r="AM192" s="96"/>
      <c r="AN192" s="95"/>
      <c r="AO192" s="103">
        <v>0</v>
      </c>
      <c r="AP192" s="92"/>
      <c r="AQ192" s="92"/>
    </row>
    <row r="193" spans="1:43" ht="21.75" customHeight="1" x14ac:dyDescent="0.3">
      <c r="A193" s="729" t="s">
        <v>1532</v>
      </c>
      <c r="B193" s="728" t="s">
        <v>1533</v>
      </c>
      <c r="C193" s="728" t="s">
        <v>1534</v>
      </c>
      <c r="D193" s="37" t="s">
        <v>72</v>
      </c>
      <c r="E193" s="41">
        <f t="shared" si="0"/>
        <v>1</v>
      </c>
      <c r="F193" s="42">
        <f t="shared" si="1"/>
        <v>0</v>
      </c>
      <c r="G193" s="42">
        <f t="shared" si="2"/>
        <v>0</v>
      </c>
      <c r="H193" s="42">
        <f t="shared" si="3"/>
        <v>0</v>
      </c>
      <c r="I193" s="43">
        <f t="shared" si="4"/>
        <v>0</v>
      </c>
      <c r="J193" s="44">
        <f t="shared" si="5"/>
        <v>1</v>
      </c>
      <c r="K193" s="681">
        <f>(J193+(J194/5))</f>
        <v>1</v>
      </c>
      <c r="L193" s="723"/>
      <c r="M193" s="651">
        <f>K193+(L193*30)</f>
        <v>1</v>
      </c>
      <c r="N193" s="649">
        <f>IF(M193=0,"",RANK(M193,M:M,0))</f>
        <v>157</v>
      </c>
      <c r="O193" s="69"/>
      <c r="P193" s="69">
        <v>0</v>
      </c>
      <c r="Q193" s="63">
        <v>0</v>
      </c>
      <c r="R193" s="59"/>
      <c r="S193" s="54">
        <v>0</v>
      </c>
      <c r="T193" s="53"/>
      <c r="U193" s="47">
        <v>0</v>
      </c>
      <c r="V193" s="59"/>
      <c r="W193" s="155">
        <v>0</v>
      </c>
      <c r="X193" s="122">
        <v>1</v>
      </c>
      <c r="Y193" s="155">
        <v>0</v>
      </c>
      <c r="Z193" s="53"/>
      <c r="AA193" s="54"/>
      <c r="AB193" s="47"/>
      <c r="AC193" s="49">
        <v>0</v>
      </c>
      <c r="AD193" s="54">
        <v>0</v>
      </c>
      <c r="AE193" s="53"/>
      <c r="AF193" s="63"/>
      <c r="AG193" s="59"/>
      <c r="AH193" s="47"/>
      <c r="AI193" s="232">
        <v>0</v>
      </c>
      <c r="AJ193" s="232">
        <v>0</v>
      </c>
      <c r="AK193" s="112">
        <v>0</v>
      </c>
      <c r="AL193" s="112">
        <v>0</v>
      </c>
      <c r="AM193" s="54"/>
      <c r="AN193" s="53"/>
      <c r="AO193" s="63">
        <v>0</v>
      </c>
      <c r="AP193" s="49"/>
      <c r="AQ193" s="49"/>
    </row>
    <row r="194" spans="1:43" ht="21.75" customHeight="1" x14ac:dyDescent="0.3">
      <c r="A194" s="670"/>
      <c r="B194" s="670"/>
      <c r="C194" s="670"/>
      <c r="D194" s="85" t="s">
        <v>103</v>
      </c>
      <c r="E194" s="41">
        <f t="shared" si="0"/>
        <v>0</v>
      </c>
      <c r="F194" s="42">
        <f t="shared" si="1"/>
        <v>0</v>
      </c>
      <c r="G194" s="42">
        <f t="shared" si="2"/>
        <v>0</v>
      </c>
      <c r="H194" s="42">
        <f t="shared" si="3"/>
        <v>0</v>
      </c>
      <c r="I194" s="43">
        <f t="shared" si="4"/>
        <v>0</v>
      </c>
      <c r="J194" s="89">
        <f t="shared" si="5"/>
        <v>0</v>
      </c>
      <c r="K194" s="650"/>
      <c r="L194" s="650"/>
      <c r="M194" s="650"/>
      <c r="N194" s="650"/>
      <c r="O194" s="105"/>
      <c r="P194" s="105">
        <v>0</v>
      </c>
      <c r="Q194" s="103">
        <v>0</v>
      </c>
      <c r="R194" s="102"/>
      <c r="S194" s="96">
        <v>0</v>
      </c>
      <c r="T194" s="95"/>
      <c r="U194" s="91">
        <v>0</v>
      </c>
      <c r="V194" s="102"/>
      <c r="W194" s="161">
        <v>0</v>
      </c>
      <c r="X194" s="143"/>
      <c r="Y194" s="161">
        <v>0</v>
      </c>
      <c r="Z194" s="95"/>
      <c r="AA194" s="96"/>
      <c r="AB194" s="91"/>
      <c r="AC194" s="92">
        <v>0</v>
      </c>
      <c r="AD194" s="96">
        <v>0</v>
      </c>
      <c r="AE194" s="95"/>
      <c r="AF194" s="103"/>
      <c r="AG194" s="102"/>
      <c r="AH194" s="91"/>
      <c r="AI194" s="237">
        <v>0</v>
      </c>
      <c r="AJ194" s="237">
        <v>0</v>
      </c>
      <c r="AK194" s="133">
        <v>0</v>
      </c>
      <c r="AL194" s="133">
        <v>0</v>
      </c>
      <c r="AM194" s="96"/>
      <c r="AN194" s="95"/>
      <c r="AO194" s="103">
        <v>0</v>
      </c>
      <c r="AP194" s="92"/>
      <c r="AQ194" s="92"/>
    </row>
    <row r="195" spans="1:43" ht="21.75" customHeight="1" x14ac:dyDescent="0.3">
      <c r="A195" s="729" t="s">
        <v>1535</v>
      </c>
      <c r="B195" s="728" t="s">
        <v>1536</v>
      </c>
      <c r="C195" s="728" t="s">
        <v>1539</v>
      </c>
      <c r="D195" s="37" t="s">
        <v>72</v>
      </c>
      <c r="E195" s="41">
        <f t="shared" si="0"/>
        <v>60</v>
      </c>
      <c r="F195" s="42">
        <f t="shared" si="1"/>
        <v>25</v>
      </c>
      <c r="G195" s="42">
        <f t="shared" si="2"/>
        <v>10</v>
      </c>
      <c r="H195" s="42">
        <f t="shared" si="3"/>
        <v>0</v>
      </c>
      <c r="I195" s="43">
        <f t="shared" si="4"/>
        <v>0</v>
      </c>
      <c r="J195" s="44">
        <f t="shared" si="5"/>
        <v>95</v>
      </c>
      <c r="K195" s="681">
        <f>(J195+(J196/5))</f>
        <v>131</v>
      </c>
      <c r="L195" s="723"/>
      <c r="M195" s="651">
        <f>K195+(L195*30)</f>
        <v>131</v>
      </c>
      <c r="N195" s="649">
        <f>IF(M195=0,"",RANK(M195,M:M,0))</f>
        <v>55</v>
      </c>
      <c r="O195" s="69"/>
      <c r="P195" s="69">
        <v>10</v>
      </c>
      <c r="Q195" s="63">
        <v>0</v>
      </c>
      <c r="R195" s="59"/>
      <c r="S195" s="54">
        <v>0</v>
      </c>
      <c r="T195" s="53"/>
      <c r="U195" s="47">
        <v>0</v>
      </c>
      <c r="V195" s="59"/>
      <c r="W195" s="155">
        <v>0</v>
      </c>
      <c r="X195" s="122"/>
      <c r="Y195" s="155">
        <v>0</v>
      </c>
      <c r="Z195" s="53"/>
      <c r="AA195" s="54"/>
      <c r="AB195" s="47">
        <v>25</v>
      </c>
      <c r="AC195" s="49">
        <v>60</v>
      </c>
      <c r="AD195" s="54">
        <v>0</v>
      </c>
      <c r="AE195" s="53"/>
      <c r="AF195" s="63"/>
      <c r="AG195" s="59"/>
      <c r="AH195" s="47"/>
      <c r="AI195" s="232">
        <v>0</v>
      </c>
      <c r="AJ195" s="232">
        <v>0</v>
      </c>
      <c r="AK195" s="112">
        <v>0</v>
      </c>
      <c r="AL195" s="112">
        <v>0</v>
      </c>
      <c r="AM195" s="54"/>
      <c r="AN195" s="53"/>
      <c r="AO195" s="63">
        <v>0</v>
      </c>
      <c r="AP195" s="49"/>
      <c r="AQ195" s="49"/>
    </row>
    <row r="196" spans="1:43" ht="21.75" customHeight="1" x14ac:dyDescent="0.3">
      <c r="A196" s="670"/>
      <c r="B196" s="670"/>
      <c r="C196" s="670"/>
      <c r="D196" s="85" t="s">
        <v>103</v>
      </c>
      <c r="E196" s="41">
        <f t="shared" si="0"/>
        <v>150</v>
      </c>
      <c r="F196" s="42">
        <f t="shared" si="1"/>
        <v>30</v>
      </c>
      <c r="G196" s="42">
        <f t="shared" si="2"/>
        <v>0</v>
      </c>
      <c r="H196" s="42">
        <f t="shared" si="3"/>
        <v>0</v>
      </c>
      <c r="I196" s="43">
        <f t="shared" si="4"/>
        <v>0</v>
      </c>
      <c r="J196" s="89">
        <f t="shared" si="5"/>
        <v>180</v>
      </c>
      <c r="K196" s="650"/>
      <c r="L196" s="650"/>
      <c r="M196" s="650"/>
      <c r="N196" s="650"/>
      <c r="O196" s="105"/>
      <c r="P196" s="105">
        <v>30</v>
      </c>
      <c r="Q196" s="103">
        <v>0</v>
      </c>
      <c r="R196" s="102"/>
      <c r="S196" s="96">
        <v>0</v>
      </c>
      <c r="T196" s="95"/>
      <c r="U196" s="91">
        <v>0</v>
      </c>
      <c r="V196" s="102"/>
      <c r="W196" s="161">
        <v>0</v>
      </c>
      <c r="X196" s="143"/>
      <c r="Y196" s="161">
        <v>0</v>
      </c>
      <c r="Z196" s="95"/>
      <c r="AA196" s="96"/>
      <c r="AB196" s="91"/>
      <c r="AC196" s="92">
        <v>150</v>
      </c>
      <c r="AD196" s="96">
        <v>0</v>
      </c>
      <c r="AE196" s="95"/>
      <c r="AF196" s="103"/>
      <c r="AG196" s="102"/>
      <c r="AH196" s="91"/>
      <c r="AI196" s="237">
        <v>0</v>
      </c>
      <c r="AJ196" s="237">
        <v>0</v>
      </c>
      <c r="AK196" s="133">
        <v>0</v>
      </c>
      <c r="AL196" s="133">
        <v>0</v>
      </c>
      <c r="AM196" s="96"/>
      <c r="AN196" s="95"/>
      <c r="AO196" s="103">
        <v>0</v>
      </c>
      <c r="AP196" s="92"/>
      <c r="AQ196" s="92"/>
    </row>
    <row r="197" spans="1:43" ht="21.75" customHeight="1" x14ac:dyDescent="0.3">
      <c r="A197" s="729" t="s">
        <v>1542</v>
      </c>
      <c r="B197" s="728" t="s">
        <v>1543</v>
      </c>
      <c r="C197" s="728" t="s">
        <v>320</v>
      </c>
      <c r="D197" s="37" t="s">
        <v>72</v>
      </c>
      <c r="E197" s="41">
        <f t="shared" si="0"/>
        <v>3</v>
      </c>
      <c r="F197" s="42">
        <f t="shared" si="1"/>
        <v>0</v>
      </c>
      <c r="G197" s="42">
        <f t="shared" si="2"/>
        <v>0</v>
      </c>
      <c r="H197" s="42">
        <f t="shared" si="3"/>
        <v>0</v>
      </c>
      <c r="I197" s="43">
        <f t="shared" si="4"/>
        <v>0</v>
      </c>
      <c r="J197" s="300">
        <f t="shared" si="5"/>
        <v>3</v>
      </c>
      <c r="K197" s="681">
        <f>(J197+(J198/5))</f>
        <v>5.6</v>
      </c>
      <c r="L197" s="748"/>
      <c r="M197" s="750">
        <f>K197+(L197*30)</f>
        <v>5.6</v>
      </c>
      <c r="N197" s="649">
        <f>IF(M197=0,"",RANK(M197,M:M,0))</f>
        <v>140</v>
      </c>
      <c r="O197" s="69"/>
      <c r="P197" s="69">
        <v>0</v>
      </c>
      <c r="Q197" s="63">
        <v>0</v>
      </c>
      <c r="R197" s="301"/>
      <c r="S197" s="54">
        <v>0</v>
      </c>
      <c r="T197" s="53"/>
      <c r="U197" s="47">
        <v>0</v>
      </c>
      <c r="V197" s="301"/>
      <c r="W197" s="155">
        <v>0</v>
      </c>
      <c r="X197" s="122"/>
      <c r="Y197" s="155">
        <v>0</v>
      </c>
      <c r="Z197" s="53"/>
      <c r="AA197" s="54"/>
      <c r="AB197" s="47"/>
      <c r="AC197" s="49">
        <v>0</v>
      </c>
      <c r="AD197" s="54">
        <v>0</v>
      </c>
      <c r="AE197" s="53"/>
      <c r="AF197" s="63"/>
      <c r="AG197" s="301"/>
      <c r="AH197" s="47"/>
      <c r="AI197" s="232">
        <v>0</v>
      </c>
      <c r="AJ197" s="232">
        <v>3</v>
      </c>
      <c r="AK197" s="112">
        <v>0</v>
      </c>
      <c r="AL197" s="112">
        <v>0</v>
      </c>
      <c r="AM197" s="54"/>
      <c r="AN197" s="53"/>
      <c r="AO197" s="63">
        <v>0</v>
      </c>
      <c r="AP197" s="49"/>
      <c r="AQ197" s="49"/>
    </row>
    <row r="198" spans="1:43" ht="21.75" customHeight="1" x14ac:dyDescent="0.3">
      <c r="A198" s="670"/>
      <c r="B198" s="670"/>
      <c r="C198" s="670"/>
      <c r="D198" s="302" t="s">
        <v>103</v>
      </c>
      <c r="E198" s="41">
        <f t="shared" si="0"/>
        <v>13</v>
      </c>
      <c r="F198" s="42">
        <f t="shared" si="1"/>
        <v>0</v>
      </c>
      <c r="G198" s="42">
        <f t="shared" si="2"/>
        <v>0</v>
      </c>
      <c r="H198" s="42">
        <f t="shared" si="3"/>
        <v>0</v>
      </c>
      <c r="I198" s="43">
        <f t="shared" si="4"/>
        <v>0</v>
      </c>
      <c r="J198" s="303">
        <f t="shared" si="5"/>
        <v>13</v>
      </c>
      <c r="K198" s="650"/>
      <c r="L198" s="749"/>
      <c r="M198" s="749"/>
      <c r="N198" s="650"/>
      <c r="O198" s="105"/>
      <c r="P198" s="105">
        <v>0</v>
      </c>
      <c r="Q198" s="103">
        <v>0</v>
      </c>
      <c r="R198" s="304"/>
      <c r="S198" s="96">
        <v>0</v>
      </c>
      <c r="T198" s="95"/>
      <c r="U198" s="91">
        <v>0</v>
      </c>
      <c r="V198" s="304"/>
      <c r="W198" s="161">
        <v>0</v>
      </c>
      <c r="X198" s="143"/>
      <c r="Y198" s="161">
        <v>0</v>
      </c>
      <c r="Z198" s="95"/>
      <c r="AA198" s="96"/>
      <c r="AB198" s="91"/>
      <c r="AC198" s="92">
        <v>0</v>
      </c>
      <c r="AD198" s="96">
        <v>0</v>
      </c>
      <c r="AE198" s="95"/>
      <c r="AF198" s="103"/>
      <c r="AG198" s="304"/>
      <c r="AH198" s="91"/>
      <c r="AI198" s="237">
        <v>0</v>
      </c>
      <c r="AJ198" s="237">
        <v>13</v>
      </c>
      <c r="AK198" s="133">
        <v>0</v>
      </c>
      <c r="AL198" s="133">
        <v>0</v>
      </c>
      <c r="AM198" s="96"/>
      <c r="AN198" s="95"/>
      <c r="AO198" s="103">
        <v>0</v>
      </c>
      <c r="AP198" s="92"/>
      <c r="AQ198" s="92"/>
    </row>
    <row r="199" spans="1:43" ht="21.75" customHeight="1" x14ac:dyDescent="0.3">
      <c r="A199" s="729" t="s">
        <v>1548</v>
      </c>
      <c r="B199" s="728" t="s">
        <v>1549</v>
      </c>
      <c r="C199" s="728" t="s">
        <v>163</v>
      </c>
      <c r="D199" s="37" t="s">
        <v>72</v>
      </c>
      <c r="E199" s="41">
        <f t="shared" si="0"/>
        <v>0</v>
      </c>
      <c r="F199" s="42">
        <f t="shared" si="1"/>
        <v>0</v>
      </c>
      <c r="G199" s="42">
        <f t="shared" si="2"/>
        <v>0</v>
      </c>
      <c r="H199" s="42">
        <f t="shared" si="3"/>
        <v>0</v>
      </c>
      <c r="I199" s="43">
        <f t="shared" si="4"/>
        <v>0</v>
      </c>
      <c r="J199" s="44">
        <f t="shared" si="5"/>
        <v>0</v>
      </c>
      <c r="K199" s="681">
        <f>(J199+(J200/5))</f>
        <v>0</v>
      </c>
      <c r="L199" s="723"/>
      <c r="M199" s="651">
        <f>K199+(L199*30)</f>
        <v>0</v>
      </c>
      <c r="N199" s="649" t="str">
        <f>IF(M199=0,"",RANK(M199,M:M,0))</f>
        <v/>
      </c>
      <c r="O199" s="69"/>
      <c r="P199" s="69">
        <v>0</v>
      </c>
      <c r="Q199" s="63">
        <v>0</v>
      </c>
      <c r="R199" s="59"/>
      <c r="S199" s="54">
        <v>0</v>
      </c>
      <c r="T199" s="53"/>
      <c r="U199" s="47">
        <v>0</v>
      </c>
      <c r="V199" s="59"/>
      <c r="W199" s="155">
        <v>0</v>
      </c>
      <c r="X199" s="122"/>
      <c r="Y199" s="155">
        <v>0</v>
      </c>
      <c r="Z199" s="53"/>
      <c r="AA199" s="54"/>
      <c r="AB199" s="47"/>
      <c r="AC199" s="49">
        <v>0</v>
      </c>
      <c r="AD199" s="54">
        <v>0</v>
      </c>
      <c r="AE199" s="53"/>
      <c r="AF199" s="63"/>
      <c r="AG199" s="59"/>
      <c r="AH199" s="47"/>
      <c r="AI199" s="232">
        <v>0</v>
      </c>
      <c r="AJ199" s="232">
        <v>0</v>
      </c>
      <c r="AK199" s="112">
        <v>0</v>
      </c>
      <c r="AL199" s="112">
        <v>0</v>
      </c>
      <c r="AM199" s="54"/>
      <c r="AN199" s="53"/>
      <c r="AO199" s="63">
        <v>0</v>
      </c>
      <c r="AP199" s="49"/>
      <c r="AQ199" s="49"/>
    </row>
    <row r="200" spans="1:43" ht="21.75" customHeight="1" x14ac:dyDescent="0.3">
      <c r="A200" s="670"/>
      <c r="B200" s="670"/>
      <c r="C200" s="670"/>
      <c r="D200" s="85" t="s">
        <v>103</v>
      </c>
      <c r="E200" s="41">
        <f t="shared" si="0"/>
        <v>0</v>
      </c>
      <c r="F200" s="42">
        <f t="shared" si="1"/>
        <v>0</v>
      </c>
      <c r="G200" s="42">
        <f t="shared" si="2"/>
        <v>0</v>
      </c>
      <c r="H200" s="42">
        <f t="shared" si="3"/>
        <v>0</v>
      </c>
      <c r="I200" s="43">
        <f t="shared" si="4"/>
        <v>0</v>
      </c>
      <c r="J200" s="89">
        <f t="shared" si="5"/>
        <v>0</v>
      </c>
      <c r="K200" s="650"/>
      <c r="L200" s="650"/>
      <c r="M200" s="650"/>
      <c r="N200" s="650"/>
      <c r="O200" s="105"/>
      <c r="P200" s="105">
        <v>0</v>
      </c>
      <c r="Q200" s="103">
        <v>0</v>
      </c>
      <c r="R200" s="102"/>
      <c r="S200" s="96">
        <v>0</v>
      </c>
      <c r="T200" s="95"/>
      <c r="U200" s="91">
        <v>0</v>
      </c>
      <c r="V200" s="102"/>
      <c r="W200" s="161">
        <v>0</v>
      </c>
      <c r="X200" s="143"/>
      <c r="Y200" s="161">
        <v>0</v>
      </c>
      <c r="Z200" s="95"/>
      <c r="AA200" s="96"/>
      <c r="AB200" s="91"/>
      <c r="AC200" s="92">
        <v>0</v>
      </c>
      <c r="AD200" s="96">
        <v>0</v>
      </c>
      <c r="AE200" s="95"/>
      <c r="AF200" s="103"/>
      <c r="AG200" s="102"/>
      <c r="AH200" s="91"/>
      <c r="AI200" s="237">
        <v>0</v>
      </c>
      <c r="AJ200" s="237">
        <v>0</v>
      </c>
      <c r="AK200" s="133">
        <v>0</v>
      </c>
      <c r="AL200" s="133">
        <v>0</v>
      </c>
      <c r="AM200" s="96"/>
      <c r="AN200" s="95"/>
      <c r="AO200" s="103">
        <v>0</v>
      </c>
      <c r="AP200" s="92"/>
      <c r="AQ200" s="92"/>
    </row>
    <row r="201" spans="1:43" ht="21.75" customHeight="1" x14ac:dyDescent="0.3">
      <c r="A201" s="729" t="s">
        <v>1459</v>
      </c>
      <c r="B201" s="728" t="s">
        <v>1461</v>
      </c>
      <c r="C201" s="728" t="s">
        <v>163</v>
      </c>
      <c r="D201" s="37" t="s">
        <v>72</v>
      </c>
      <c r="E201" s="41">
        <f t="shared" si="0"/>
        <v>5</v>
      </c>
      <c r="F201" s="42">
        <f t="shared" si="1"/>
        <v>0</v>
      </c>
      <c r="G201" s="42">
        <f t="shared" si="2"/>
        <v>0</v>
      </c>
      <c r="H201" s="42">
        <f t="shared" si="3"/>
        <v>0</v>
      </c>
      <c r="I201" s="43">
        <f t="shared" si="4"/>
        <v>0</v>
      </c>
      <c r="J201" s="44">
        <f t="shared" si="5"/>
        <v>5</v>
      </c>
      <c r="K201" s="681">
        <f>(J201+(J202/5))</f>
        <v>5</v>
      </c>
      <c r="L201" s="723"/>
      <c r="M201" s="651">
        <f>K201+(L201*30)</f>
        <v>5</v>
      </c>
      <c r="N201" s="649">
        <f>IF(M201=0,"",RANK(M201,M:M,0))</f>
        <v>141</v>
      </c>
      <c r="O201" s="69"/>
      <c r="P201" s="69">
        <v>0</v>
      </c>
      <c r="Q201" s="63">
        <v>0</v>
      </c>
      <c r="R201" s="59"/>
      <c r="S201" s="54">
        <v>0</v>
      </c>
      <c r="T201" s="53"/>
      <c r="U201" s="47">
        <v>0</v>
      </c>
      <c r="V201" s="59"/>
      <c r="W201" s="155">
        <v>0</v>
      </c>
      <c r="X201" s="122"/>
      <c r="Y201" s="155">
        <v>0</v>
      </c>
      <c r="Z201" s="53"/>
      <c r="AA201" s="54"/>
      <c r="AB201" s="47"/>
      <c r="AC201" s="49">
        <v>0</v>
      </c>
      <c r="AD201" s="54">
        <v>0</v>
      </c>
      <c r="AE201" s="53"/>
      <c r="AF201" s="63"/>
      <c r="AG201" s="59"/>
      <c r="AH201" s="47"/>
      <c r="AI201" s="232">
        <v>0</v>
      </c>
      <c r="AJ201" s="232">
        <v>0</v>
      </c>
      <c r="AK201" s="112">
        <v>0</v>
      </c>
      <c r="AL201" s="112">
        <v>0</v>
      </c>
      <c r="AM201" s="54"/>
      <c r="AN201" s="53">
        <v>5</v>
      </c>
      <c r="AO201" s="63">
        <v>0</v>
      </c>
      <c r="AP201" s="49"/>
      <c r="AQ201" s="49"/>
    </row>
    <row r="202" spans="1:43" ht="21.75" customHeight="1" x14ac:dyDescent="0.3">
      <c r="A202" s="670"/>
      <c r="B202" s="670"/>
      <c r="C202" s="670"/>
      <c r="D202" s="85" t="s">
        <v>103</v>
      </c>
      <c r="E202" s="41">
        <f t="shared" si="0"/>
        <v>0</v>
      </c>
      <c r="F202" s="42">
        <f t="shared" si="1"/>
        <v>0</v>
      </c>
      <c r="G202" s="42">
        <f t="shared" si="2"/>
        <v>0</v>
      </c>
      <c r="H202" s="42">
        <f t="shared" si="3"/>
        <v>0</v>
      </c>
      <c r="I202" s="43">
        <f t="shared" si="4"/>
        <v>0</v>
      </c>
      <c r="J202" s="89">
        <f t="shared" si="5"/>
        <v>0</v>
      </c>
      <c r="K202" s="650"/>
      <c r="L202" s="650"/>
      <c r="M202" s="650"/>
      <c r="N202" s="650"/>
      <c r="O202" s="105"/>
      <c r="P202" s="105">
        <v>0</v>
      </c>
      <c r="Q202" s="103">
        <v>0</v>
      </c>
      <c r="R202" s="102"/>
      <c r="S202" s="96">
        <v>0</v>
      </c>
      <c r="T202" s="95"/>
      <c r="U202" s="91">
        <v>0</v>
      </c>
      <c r="V202" s="102"/>
      <c r="W202" s="161">
        <v>0</v>
      </c>
      <c r="X202" s="143"/>
      <c r="Y202" s="161">
        <v>0</v>
      </c>
      <c r="Z202" s="95"/>
      <c r="AA202" s="96"/>
      <c r="AB202" s="91"/>
      <c r="AC202" s="92">
        <v>0</v>
      </c>
      <c r="AD202" s="96">
        <v>0</v>
      </c>
      <c r="AE202" s="95"/>
      <c r="AF202" s="103"/>
      <c r="AG202" s="102"/>
      <c r="AH202" s="91"/>
      <c r="AI202" s="237">
        <v>0</v>
      </c>
      <c r="AJ202" s="237">
        <v>0</v>
      </c>
      <c r="AK202" s="133">
        <v>0</v>
      </c>
      <c r="AL202" s="133">
        <v>0</v>
      </c>
      <c r="AM202" s="96"/>
      <c r="AN202" s="95"/>
      <c r="AO202" s="103">
        <v>0</v>
      </c>
      <c r="AP202" s="92"/>
      <c r="AQ202" s="92"/>
    </row>
    <row r="203" spans="1:43" ht="21.75" customHeight="1" x14ac:dyDescent="0.3">
      <c r="A203" s="729" t="s">
        <v>1555</v>
      </c>
      <c r="B203" s="728" t="s">
        <v>1556</v>
      </c>
      <c r="C203" s="728" t="s">
        <v>113</v>
      </c>
      <c r="D203" s="37" t="s">
        <v>72</v>
      </c>
      <c r="E203" s="41">
        <f t="shared" si="0"/>
        <v>0</v>
      </c>
      <c r="F203" s="42">
        <f t="shared" si="1"/>
        <v>0</v>
      </c>
      <c r="G203" s="42">
        <f t="shared" si="2"/>
        <v>0</v>
      </c>
      <c r="H203" s="42">
        <f t="shared" si="3"/>
        <v>0</v>
      </c>
      <c r="I203" s="43">
        <f t="shared" si="4"/>
        <v>0</v>
      </c>
      <c r="J203" s="44">
        <f t="shared" si="5"/>
        <v>0</v>
      </c>
      <c r="K203" s="681">
        <f>(J203+(J204/5))</f>
        <v>0</v>
      </c>
      <c r="L203" s="723"/>
      <c r="M203" s="651">
        <f>K203+(L203*30)</f>
        <v>0</v>
      </c>
      <c r="N203" s="649" t="str">
        <f>IF(M203=0,"",RANK(M203,M:M,0))</f>
        <v/>
      </c>
      <c r="O203" s="69"/>
      <c r="P203" s="69">
        <v>0</v>
      </c>
      <c r="Q203" s="63">
        <v>0</v>
      </c>
      <c r="R203" s="59"/>
      <c r="S203" s="54">
        <v>0</v>
      </c>
      <c r="T203" s="53"/>
      <c r="U203" s="47">
        <v>0</v>
      </c>
      <c r="V203" s="59"/>
      <c r="W203" s="155">
        <v>0</v>
      </c>
      <c r="X203" s="122"/>
      <c r="Y203" s="155">
        <v>0</v>
      </c>
      <c r="Z203" s="53"/>
      <c r="AA203" s="54"/>
      <c r="AB203" s="47"/>
      <c r="AC203" s="49">
        <v>0</v>
      </c>
      <c r="AD203" s="54">
        <v>0</v>
      </c>
      <c r="AE203" s="53"/>
      <c r="AF203" s="63"/>
      <c r="AG203" s="59"/>
      <c r="AH203" s="47"/>
      <c r="AI203" s="232">
        <v>0</v>
      </c>
      <c r="AJ203" s="232">
        <v>0</v>
      </c>
      <c r="AK203" s="112">
        <v>0</v>
      </c>
      <c r="AL203" s="112">
        <v>0</v>
      </c>
      <c r="AM203" s="54"/>
      <c r="AN203" s="53"/>
      <c r="AO203" s="63">
        <v>0</v>
      </c>
      <c r="AP203" s="49"/>
      <c r="AQ203" s="49"/>
    </row>
    <row r="204" spans="1:43" ht="21.75" customHeight="1" x14ac:dyDescent="0.3">
      <c r="A204" s="670"/>
      <c r="B204" s="670"/>
      <c r="C204" s="670"/>
      <c r="D204" s="85" t="s">
        <v>103</v>
      </c>
      <c r="E204" s="41">
        <f t="shared" si="0"/>
        <v>0</v>
      </c>
      <c r="F204" s="42">
        <f t="shared" si="1"/>
        <v>0</v>
      </c>
      <c r="G204" s="42">
        <f t="shared" si="2"/>
        <v>0</v>
      </c>
      <c r="H204" s="42">
        <f t="shared" si="3"/>
        <v>0</v>
      </c>
      <c r="I204" s="43">
        <f t="shared" si="4"/>
        <v>0</v>
      </c>
      <c r="J204" s="89">
        <f t="shared" si="5"/>
        <v>0</v>
      </c>
      <c r="K204" s="650"/>
      <c r="L204" s="650"/>
      <c r="M204" s="650"/>
      <c r="N204" s="650"/>
      <c r="O204" s="105"/>
      <c r="P204" s="105">
        <v>0</v>
      </c>
      <c r="Q204" s="103">
        <v>0</v>
      </c>
      <c r="R204" s="102"/>
      <c r="S204" s="96">
        <v>0</v>
      </c>
      <c r="T204" s="95"/>
      <c r="U204" s="91">
        <v>0</v>
      </c>
      <c r="V204" s="102"/>
      <c r="W204" s="161">
        <v>0</v>
      </c>
      <c r="X204" s="143"/>
      <c r="Y204" s="161">
        <v>0</v>
      </c>
      <c r="Z204" s="95"/>
      <c r="AA204" s="96"/>
      <c r="AB204" s="91"/>
      <c r="AC204" s="92">
        <v>0</v>
      </c>
      <c r="AD204" s="96">
        <v>0</v>
      </c>
      <c r="AE204" s="95"/>
      <c r="AF204" s="103"/>
      <c r="AG204" s="102"/>
      <c r="AH204" s="91"/>
      <c r="AI204" s="237">
        <v>0</v>
      </c>
      <c r="AJ204" s="237">
        <v>0</v>
      </c>
      <c r="AK204" s="133">
        <v>0</v>
      </c>
      <c r="AL204" s="133">
        <v>0</v>
      </c>
      <c r="AM204" s="96"/>
      <c r="AN204" s="95"/>
      <c r="AO204" s="103">
        <v>0</v>
      </c>
      <c r="AP204" s="92"/>
      <c r="AQ204" s="92"/>
    </row>
    <row r="205" spans="1:43" ht="21.75" customHeight="1" x14ac:dyDescent="0.3">
      <c r="A205" s="729" t="s">
        <v>1478</v>
      </c>
      <c r="B205" s="728" t="s">
        <v>1479</v>
      </c>
      <c r="C205" s="728" t="s">
        <v>183</v>
      </c>
      <c r="D205" s="37" t="s">
        <v>72</v>
      </c>
      <c r="E205" s="41">
        <f t="shared" si="0"/>
        <v>5</v>
      </c>
      <c r="F205" s="42">
        <f t="shared" si="1"/>
        <v>0</v>
      </c>
      <c r="G205" s="42">
        <f t="shared" si="2"/>
        <v>0</v>
      </c>
      <c r="H205" s="42">
        <f t="shared" si="3"/>
        <v>0</v>
      </c>
      <c r="I205" s="43">
        <f t="shared" si="4"/>
        <v>0</v>
      </c>
      <c r="J205" s="44">
        <f t="shared" si="5"/>
        <v>5</v>
      </c>
      <c r="K205" s="681">
        <f>(J205+(J206/5))</f>
        <v>5</v>
      </c>
      <c r="L205" s="723"/>
      <c r="M205" s="651">
        <f>K205+(L205*30)</f>
        <v>5</v>
      </c>
      <c r="N205" s="649">
        <f>IF(M205=0,"",RANK(M205,M:M,0))</f>
        <v>141</v>
      </c>
      <c r="O205" s="69"/>
      <c r="P205" s="69">
        <v>0</v>
      </c>
      <c r="Q205" s="63">
        <v>0</v>
      </c>
      <c r="R205" s="59"/>
      <c r="S205" s="54">
        <v>0</v>
      </c>
      <c r="T205" s="53"/>
      <c r="U205" s="47">
        <v>0</v>
      </c>
      <c r="V205" s="59"/>
      <c r="W205" s="155">
        <v>0</v>
      </c>
      <c r="X205" s="122"/>
      <c r="Y205" s="155">
        <v>0</v>
      </c>
      <c r="Z205" s="53">
        <v>5</v>
      </c>
      <c r="AA205" s="54"/>
      <c r="AB205" s="47"/>
      <c r="AC205" s="49">
        <v>0</v>
      </c>
      <c r="AD205" s="54">
        <v>0</v>
      </c>
      <c r="AE205" s="53"/>
      <c r="AF205" s="63"/>
      <c r="AG205" s="59"/>
      <c r="AH205" s="47"/>
      <c r="AI205" s="232">
        <v>0</v>
      </c>
      <c r="AJ205" s="232">
        <v>0</v>
      </c>
      <c r="AK205" s="112">
        <v>0</v>
      </c>
      <c r="AL205" s="112">
        <v>0</v>
      </c>
      <c r="AM205" s="54"/>
      <c r="AN205" s="53"/>
      <c r="AO205" s="63">
        <v>0</v>
      </c>
      <c r="AP205" s="49"/>
      <c r="AQ205" s="49"/>
    </row>
    <row r="206" spans="1:43" ht="21.75" customHeight="1" x14ac:dyDescent="0.3">
      <c r="A206" s="670"/>
      <c r="B206" s="670"/>
      <c r="C206" s="670"/>
      <c r="D206" s="85" t="s">
        <v>103</v>
      </c>
      <c r="E206" s="41">
        <f t="shared" si="0"/>
        <v>0</v>
      </c>
      <c r="F206" s="42">
        <f t="shared" si="1"/>
        <v>0</v>
      </c>
      <c r="G206" s="42">
        <f t="shared" si="2"/>
        <v>0</v>
      </c>
      <c r="H206" s="42">
        <f t="shared" si="3"/>
        <v>0</v>
      </c>
      <c r="I206" s="43">
        <f t="shared" si="4"/>
        <v>0</v>
      </c>
      <c r="J206" s="89">
        <f t="shared" si="5"/>
        <v>0</v>
      </c>
      <c r="K206" s="650"/>
      <c r="L206" s="650"/>
      <c r="M206" s="650"/>
      <c r="N206" s="650"/>
      <c r="O206" s="105"/>
      <c r="P206" s="105">
        <v>0</v>
      </c>
      <c r="Q206" s="103">
        <v>0</v>
      </c>
      <c r="R206" s="102"/>
      <c r="S206" s="96">
        <v>0</v>
      </c>
      <c r="T206" s="95"/>
      <c r="U206" s="91">
        <v>0</v>
      </c>
      <c r="V206" s="102"/>
      <c r="W206" s="161">
        <v>0</v>
      </c>
      <c r="X206" s="143"/>
      <c r="Y206" s="161">
        <v>0</v>
      </c>
      <c r="Z206" s="95"/>
      <c r="AA206" s="96"/>
      <c r="AB206" s="91"/>
      <c r="AC206" s="92">
        <v>0</v>
      </c>
      <c r="AD206" s="96">
        <v>0</v>
      </c>
      <c r="AE206" s="95"/>
      <c r="AF206" s="103"/>
      <c r="AG206" s="102"/>
      <c r="AH206" s="91"/>
      <c r="AI206" s="237">
        <v>0</v>
      </c>
      <c r="AJ206" s="237">
        <v>0</v>
      </c>
      <c r="AK206" s="133">
        <v>0</v>
      </c>
      <c r="AL206" s="133">
        <v>0</v>
      </c>
      <c r="AM206" s="96"/>
      <c r="AN206" s="95"/>
      <c r="AO206" s="103">
        <v>0</v>
      </c>
      <c r="AP206" s="92"/>
      <c r="AQ206" s="92"/>
    </row>
    <row r="207" spans="1:43" ht="21.75" customHeight="1" x14ac:dyDescent="0.3">
      <c r="A207" s="729" t="s">
        <v>1563</v>
      </c>
      <c r="B207" s="728" t="s">
        <v>1564</v>
      </c>
      <c r="C207" s="728" t="s">
        <v>1565</v>
      </c>
      <c r="D207" s="37" t="s">
        <v>72</v>
      </c>
      <c r="E207" s="41">
        <f t="shared" si="0"/>
        <v>0</v>
      </c>
      <c r="F207" s="42">
        <f t="shared" si="1"/>
        <v>0</v>
      </c>
      <c r="G207" s="42">
        <f t="shared" si="2"/>
        <v>0</v>
      </c>
      <c r="H207" s="42">
        <f t="shared" si="3"/>
        <v>0</v>
      </c>
      <c r="I207" s="43">
        <f t="shared" si="4"/>
        <v>0</v>
      </c>
      <c r="J207" s="44">
        <f t="shared" si="5"/>
        <v>0</v>
      </c>
      <c r="K207" s="681">
        <f>(J207+(J208/5))</f>
        <v>0</v>
      </c>
      <c r="L207" s="723">
        <f>Nemzetközi!D103</f>
        <v>0</v>
      </c>
      <c r="M207" s="651">
        <f>K207+(L207*30)</f>
        <v>0</v>
      </c>
      <c r="N207" s="649" t="str">
        <f>IF(M207=0,"",RANK(M207,M:M,0))</f>
        <v/>
      </c>
      <c r="O207" s="69"/>
      <c r="P207" s="69">
        <v>0</v>
      </c>
      <c r="Q207" s="63">
        <v>0</v>
      </c>
      <c r="R207" s="59"/>
      <c r="S207" s="54">
        <v>0</v>
      </c>
      <c r="T207" s="53"/>
      <c r="U207" s="47">
        <v>0</v>
      </c>
      <c r="V207" s="59"/>
      <c r="W207" s="155">
        <v>0</v>
      </c>
      <c r="X207" s="122"/>
      <c r="Y207" s="155">
        <v>0</v>
      </c>
      <c r="Z207" s="53"/>
      <c r="AA207" s="54"/>
      <c r="AB207" s="47"/>
      <c r="AC207" s="49">
        <v>0</v>
      </c>
      <c r="AD207" s="54">
        <v>0</v>
      </c>
      <c r="AE207" s="53"/>
      <c r="AF207" s="63"/>
      <c r="AG207" s="59"/>
      <c r="AH207" s="47"/>
      <c r="AI207" s="232">
        <v>0</v>
      </c>
      <c r="AJ207" s="232">
        <v>0</v>
      </c>
      <c r="AK207" s="112">
        <v>0</v>
      </c>
      <c r="AL207" s="112">
        <v>0</v>
      </c>
      <c r="AM207" s="54"/>
      <c r="AN207" s="53"/>
      <c r="AO207" s="63">
        <v>0</v>
      </c>
      <c r="AP207" s="49"/>
      <c r="AQ207" s="49"/>
    </row>
    <row r="208" spans="1:43" ht="21.75" customHeight="1" x14ac:dyDescent="0.3">
      <c r="A208" s="670"/>
      <c r="B208" s="670"/>
      <c r="C208" s="670"/>
      <c r="D208" s="85" t="s">
        <v>103</v>
      </c>
      <c r="E208" s="41">
        <f t="shared" si="0"/>
        <v>0</v>
      </c>
      <c r="F208" s="42">
        <f t="shared" si="1"/>
        <v>0</v>
      </c>
      <c r="G208" s="42">
        <f t="shared" si="2"/>
        <v>0</v>
      </c>
      <c r="H208" s="42">
        <f t="shared" si="3"/>
        <v>0</v>
      </c>
      <c r="I208" s="43">
        <f t="shared" si="4"/>
        <v>0</v>
      </c>
      <c r="J208" s="89">
        <f t="shared" si="5"/>
        <v>0</v>
      </c>
      <c r="K208" s="650"/>
      <c r="L208" s="650"/>
      <c r="M208" s="650"/>
      <c r="N208" s="650"/>
      <c r="O208" s="105"/>
      <c r="P208" s="105">
        <v>0</v>
      </c>
      <c r="Q208" s="103">
        <v>0</v>
      </c>
      <c r="R208" s="102"/>
      <c r="S208" s="96">
        <v>0</v>
      </c>
      <c r="T208" s="95"/>
      <c r="U208" s="91">
        <v>0</v>
      </c>
      <c r="V208" s="102"/>
      <c r="W208" s="161">
        <v>0</v>
      </c>
      <c r="X208" s="143"/>
      <c r="Y208" s="161">
        <v>0</v>
      </c>
      <c r="Z208" s="95"/>
      <c r="AA208" s="96"/>
      <c r="AB208" s="91"/>
      <c r="AC208" s="92">
        <v>0</v>
      </c>
      <c r="AD208" s="96">
        <v>0</v>
      </c>
      <c r="AE208" s="95"/>
      <c r="AF208" s="103"/>
      <c r="AG208" s="102"/>
      <c r="AH208" s="91"/>
      <c r="AI208" s="237">
        <v>0</v>
      </c>
      <c r="AJ208" s="237">
        <v>0</v>
      </c>
      <c r="AK208" s="133">
        <v>0</v>
      </c>
      <c r="AL208" s="133">
        <v>0</v>
      </c>
      <c r="AM208" s="96"/>
      <c r="AN208" s="95"/>
      <c r="AO208" s="103">
        <v>0</v>
      </c>
      <c r="AP208" s="92"/>
      <c r="AQ208" s="92"/>
    </row>
    <row r="209" spans="1:43" ht="21.75" customHeight="1" x14ac:dyDescent="0.3">
      <c r="A209" s="729" t="s">
        <v>1493</v>
      </c>
      <c r="B209" s="728" t="s">
        <v>1494</v>
      </c>
      <c r="C209" s="728" t="s">
        <v>138</v>
      </c>
      <c r="D209" s="37" t="s">
        <v>72</v>
      </c>
      <c r="E209" s="41">
        <f t="shared" si="0"/>
        <v>60</v>
      </c>
      <c r="F209" s="42">
        <f t="shared" si="1"/>
        <v>15</v>
      </c>
      <c r="G209" s="42">
        <f t="shared" si="2"/>
        <v>5</v>
      </c>
      <c r="H209" s="42">
        <f t="shared" si="3"/>
        <v>5</v>
      </c>
      <c r="I209" s="43">
        <f t="shared" si="4"/>
        <v>5</v>
      </c>
      <c r="J209" s="44">
        <f t="shared" si="5"/>
        <v>90</v>
      </c>
      <c r="K209" s="681">
        <f>(J209+(J210/5))</f>
        <v>98</v>
      </c>
      <c r="L209" s="723"/>
      <c r="M209" s="651">
        <f>K209+(L209*30)</f>
        <v>98</v>
      </c>
      <c r="N209" s="649">
        <f>IF(M209=0,"",RANK(M209,M:M,0))</f>
        <v>61</v>
      </c>
      <c r="O209" s="69"/>
      <c r="P209" s="69">
        <v>0</v>
      </c>
      <c r="Q209" s="63">
        <v>0</v>
      </c>
      <c r="R209" s="59"/>
      <c r="S209" s="54">
        <v>0</v>
      </c>
      <c r="T209" s="53"/>
      <c r="U209" s="47">
        <v>0</v>
      </c>
      <c r="V209" s="59"/>
      <c r="W209" s="155">
        <v>0</v>
      </c>
      <c r="X209" s="122"/>
      <c r="Y209" s="155">
        <v>0</v>
      </c>
      <c r="Z209" s="53">
        <v>5</v>
      </c>
      <c r="AA209" s="54">
        <v>15</v>
      </c>
      <c r="AB209" s="47">
        <v>5</v>
      </c>
      <c r="AC209" s="49">
        <v>0</v>
      </c>
      <c r="AD209" s="54">
        <v>5</v>
      </c>
      <c r="AE209" s="53"/>
      <c r="AF209" s="63">
        <v>60</v>
      </c>
      <c r="AG209" s="59"/>
      <c r="AH209" s="47"/>
      <c r="AI209" s="232">
        <v>0</v>
      </c>
      <c r="AJ209" s="232">
        <v>0</v>
      </c>
      <c r="AK209" s="112">
        <v>0</v>
      </c>
      <c r="AL209" s="112">
        <v>0</v>
      </c>
      <c r="AM209" s="54"/>
      <c r="AN209" s="53"/>
      <c r="AO209" s="63">
        <v>0</v>
      </c>
      <c r="AP209" s="49"/>
      <c r="AQ209" s="49"/>
    </row>
    <row r="210" spans="1:43" ht="21.75" customHeight="1" x14ac:dyDescent="0.3">
      <c r="A210" s="670"/>
      <c r="B210" s="670"/>
      <c r="C210" s="670"/>
      <c r="D210" s="85" t="s">
        <v>103</v>
      </c>
      <c r="E210" s="41">
        <f t="shared" si="0"/>
        <v>40</v>
      </c>
      <c r="F210" s="42">
        <f t="shared" si="1"/>
        <v>0</v>
      </c>
      <c r="G210" s="42">
        <f t="shared" si="2"/>
        <v>0</v>
      </c>
      <c r="H210" s="42">
        <f t="shared" si="3"/>
        <v>0</v>
      </c>
      <c r="I210" s="43">
        <f t="shared" si="4"/>
        <v>0</v>
      </c>
      <c r="J210" s="89">
        <f t="shared" si="5"/>
        <v>40</v>
      </c>
      <c r="K210" s="650"/>
      <c r="L210" s="650"/>
      <c r="M210" s="650"/>
      <c r="N210" s="650"/>
      <c r="O210" s="105"/>
      <c r="P210" s="105">
        <v>0</v>
      </c>
      <c r="Q210" s="103">
        <v>0</v>
      </c>
      <c r="R210" s="102"/>
      <c r="S210" s="96">
        <v>0</v>
      </c>
      <c r="T210" s="95"/>
      <c r="U210" s="91">
        <v>0</v>
      </c>
      <c r="V210" s="102"/>
      <c r="W210" s="161">
        <v>0</v>
      </c>
      <c r="X210" s="143"/>
      <c r="Y210" s="161">
        <v>0</v>
      </c>
      <c r="Z210" s="95"/>
      <c r="AA210" s="96"/>
      <c r="AB210" s="91"/>
      <c r="AC210" s="92">
        <v>0</v>
      </c>
      <c r="AD210" s="96">
        <v>0</v>
      </c>
      <c r="AE210" s="95"/>
      <c r="AF210" s="103">
        <v>40</v>
      </c>
      <c r="AG210" s="102"/>
      <c r="AH210" s="91"/>
      <c r="AI210" s="237">
        <v>0</v>
      </c>
      <c r="AJ210" s="237">
        <v>0</v>
      </c>
      <c r="AK210" s="133">
        <v>0</v>
      </c>
      <c r="AL210" s="133">
        <v>0</v>
      </c>
      <c r="AM210" s="96"/>
      <c r="AN210" s="95"/>
      <c r="AO210" s="103">
        <v>0</v>
      </c>
      <c r="AP210" s="92"/>
      <c r="AQ210" s="92"/>
    </row>
    <row r="211" spans="1:43" ht="21.75" customHeight="1" x14ac:dyDescent="0.3">
      <c r="A211" s="729" t="s">
        <v>1505</v>
      </c>
      <c r="B211" s="728" t="s">
        <v>1506</v>
      </c>
      <c r="C211" s="728" t="s">
        <v>156</v>
      </c>
      <c r="D211" s="37" t="s">
        <v>72</v>
      </c>
      <c r="E211" s="41">
        <f t="shared" si="0"/>
        <v>5</v>
      </c>
      <c r="F211" s="42">
        <f t="shared" si="1"/>
        <v>5</v>
      </c>
      <c r="G211" s="42">
        <f t="shared" si="2"/>
        <v>0</v>
      </c>
      <c r="H211" s="42">
        <f t="shared" si="3"/>
        <v>0</v>
      </c>
      <c r="I211" s="43">
        <f t="shared" si="4"/>
        <v>0</v>
      </c>
      <c r="J211" s="44">
        <f t="shared" si="5"/>
        <v>10</v>
      </c>
      <c r="K211" s="681">
        <f>(J211+(J212/5))</f>
        <v>10</v>
      </c>
      <c r="L211" s="723"/>
      <c r="M211" s="651">
        <f>K211+(L211*30)</f>
        <v>10</v>
      </c>
      <c r="N211" s="649">
        <f>IF(M211=0,"",RANK(M211,M:M,0))</f>
        <v>129</v>
      </c>
      <c r="O211" s="69"/>
      <c r="P211" s="69">
        <v>0</v>
      </c>
      <c r="Q211" s="63">
        <v>0</v>
      </c>
      <c r="R211" s="59"/>
      <c r="S211" s="54">
        <v>0</v>
      </c>
      <c r="T211" s="53"/>
      <c r="U211" s="47">
        <v>0</v>
      </c>
      <c r="V211" s="59"/>
      <c r="W211" s="155">
        <v>0</v>
      </c>
      <c r="X211" s="122"/>
      <c r="Y211" s="155">
        <v>0</v>
      </c>
      <c r="Z211" s="53">
        <v>5</v>
      </c>
      <c r="AA211" s="54"/>
      <c r="AB211" s="47"/>
      <c r="AC211" s="49">
        <v>0</v>
      </c>
      <c r="AD211" s="54">
        <v>5</v>
      </c>
      <c r="AE211" s="53"/>
      <c r="AF211" s="63"/>
      <c r="AG211" s="59"/>
      <c r="AH211" s="47"/>
      <c r="AI211" s="232">
        <v>0</v>
      </c>
      <c r="AJ211" s="232">
        <v>0</v>
      </c>
      <c r="AK211" s="112">
        <v>0</v>
      </c>
      <c r="AL211" s="112">
        <v>0</v>
      </c>
      <c r="AM211" s="54"/>
      <c r="AN211" s="53"/>
      <c r="AO211" s="63">
        <v>0</v>
      </c>
      <c r="AP211" s="49"/>
      <c r="AQ211" s="49"/>
    </row>
    <row r="212" spans="1:43" ht="21.75" customHeight="1" x14ac:dyDescent="0.3">
      <c r="A212" s="670"/>
      <c r="B212" s="670"/>
      <c r="C212" s="670"/>
      <c r="D212" s="85" t="s">
        <v>103</v>
      </c>
      <c r="E212" s="41">
        <f t="shared" si="0"/>
        <v>0</v>
      </c>
      <c r="F212" s="42">
        <f t="shared" si="1"/>
        <v>0</v>
      </c>
      <c r="G212" s="42">
        <f t="shared" si="2"/>
        <v>0</v>
      </c>
      <c r="H212" s="42">
        <f t="shared" si="3"/>
        <v>0</v>
      </c>
      <c r="I212" s="43">
        <f t="shared" si="4"/>
        <v>0</v>
      </c>
      <c r="J212" s="89">
        <f t="shared" si="5"/>
        <v>0</v>
      </c>
      <c r="K212" s="650"/>
      <c r="L212" s="650"/>
      <c r="M212" s="650"/>
      <c r="N212" s="650"/>
      <c r="O212" s="105"/>
      <c r="P212" s="105">
        <v>0</v>
      </c>
      <c r="Q212" s="103">
        <v>0</v>
      </c>
      <c r="R212" s="102"/>
      <c r="S212" s="96">
        <v>0</v>
      </c>
      <c r="T212" s="95"/>
      <c r="U212" s="91">
        <v>0</v>
      </c>
      <c r="V212" s="102"/>
      <c r="W212" s="161">
        <v>0</v>
      </c>
      <c r="X212" s="143"/>
      <c r="Y212" s="161">
        <v>0</v>
      </c>
      <c r="Z212" s="95"/>
      <c r="AA212" s="96"/>
      <c r="AB212" s="91"/>
      <c r="AC212" s="92">
        <v>0</v>
      </c>
      <c r="AD212" s="96">
        <v>0</v>
      </c>
      <c r="AE212" s="95"/>
      <c r="AF212" s="103"/>
      <c r="AG212" s="102"/>
      <c r="AH212" s="91"/>
      <c r="AI212" s="237">
        <v>0</v>
      </c>
      <c r="AJ212" s="237">
        <v>0</v>
      </c>
      <c r="AK212" s="133">
        <v>0</v>
      </c>
      <c r="AL212" s="133">
        <v>0</v>
      </c>
      <c r="AM212" s="96"/>
      <c r="AN212" s="95"/>
      <c r="AO212" s="103">
        <v>0</v>
      </c>
      <c r="AP212" s="92"/>
      <c r="AQ212" s="92"/>
    </row>
    <row r="213" spans="1:43" ht="21.75" customHeight="1" x14ac:dyDescent="0.3">
      <c r="A213" s="729" t="s">
        <v>1521</v>
      </c>
      <c r="B213" s="728" t="s">
        <v>1522</v>
      </c>
      <c r="C213" s="728" t="s">
        <v>156</v>
      </c>
      <c r="D213" s="37" t="s">
        <v>72</v>
      </c>
      <c r="E213" s="41">
        <f t="shared" si="0"/>
        <v>0</v>
      </c>
      <c r="F213" s="42">
        <f t="shared" si="1"/>
        <v>0</v>
      </c>
      <c r="G213" s="42">
        <f t="shared" si="2"/>
        <v>0</v>
      </c>
      <c r="H213" s="42">
        <f t="shared" si="3"/>
        <v>0</v>
      </c>
      <c r="I213" s="43">
        <f t="shared" si="4"/>
        <v>0</v>
      </c>
      <c r="J213" s="44">
        <f t="shared" si="5"/>
        <v>0</v>
      </c>
      <c r="K213" s="681">
        <f>(J213+(J214/5))</f>
        <v>0</v>
      </c>
      <c r="L213" s="723">
        <f>Nemzetközi!D106</f>
        <v>4</v>
      </c>
      <c r="M213" s="651">
        <f>K213+(L213*30)</f>
        <v>120</v>
      </c>
      <c r="N213" s="649">
        <f>IF(M213=0,"",RANK(M213,M:M,0))</f>
        <v>57</v>
      </c>
      <c r="O213" s="69"/>
      <c r="P213" s="69">
        <v>0</v>
      </c>
      <c r="Q213" s="63">
        <v>0</v>
      </c>
      <c r="R213" s="59"/>
      <c r="S213" s="54">
        <v>0</v>
      </c>
      <c r="T213" s="53"/>
      <c r="U213" s="47">
        <v>0</v>
      </c>
      <c r="V213" s="59"/>
      <c r="W213" s="155">
        <v>0</v>
      </c>
      <c r="X213" s="122"/>
      <c r="Y213" s="155">
        <v>0</v>
      </c>
      <c r="Z213" s="53"/>
      <c r="AA213" s="54"/>
      <c r="AB213" s="47"/>
      <c r="AC213" s="49">
        <v>0</v>
      </c>
      <c r="AD213" s="54">
        <v>0</v>
      </c>
      <c r="AE213" s="53"/>
      <c r="AF213" s="63"/>
      <c r="AG213" s="59"/>
      <c r="AH213" s="47"/>
      <c r="AI213" s="232">
        <v>0</v>
      </c>
      <c r="AJ213" s="232">
        <v>0</v>
      </c>
      <c r="AK213" s="112">
        <v>0</v>
      </c>
      <c r="AL213" s="112">
        <v>0</v>
      </c>
      <c r="AM213" s="54"/>
      <c r="AN213" s="53"/>
      <c r="AO213" s="63">
        <v>0</v>
      </c>
      <c r="AP213" s="49"/>
      <c r="AQ213" s="49"/>
    </row>
    <row r="214" spans="1:43" ht="21.75" customHeight="1" x14ac:dyDescent="0.3">
      <c r="A214" s="670"/>
      <c r="B214" s="670"/>
      <c r="C214" s="670"/>
      <c r="D214" s="85" t="s">
        <v>103</v>
      </c>
      <c r="E214" s="41">
        <f t="shared" si="0"/>
        <v>0</v>
      </c>
      <c r="F214" s="42">
        <f t="shared" si="1"/>
        <v>0</v>
      </c>
      <c r="G214" s="42">
        <f t="shared" si="2"/>
        <v>0</v>
      </c>
      <c r="H214" s="42">
        <f t="shared" si="3"/>
        <v>0</v>
      </c>
      <c r="I214" s="43">
        <f t="shared" si="4"/>
        <v>0</v>
      </c>
      <c r="J214" s="89">
        <f t="shared" si="5"/>
        <v>0</v>
      </c>
      <c r="K214" s="650"/>
      <c r="L214" s="650"/>
      <c r="M214" s="650"/>
      <c r="N214" s="650"/>
      <c r="O214" s="105"/>
      <c r="P214" s="105">
        <v>0</v>
      </c>
      <c r="Q214" s="103">
        <v>0</v>
      </c>
      <c r="R214" s="102"/>
      <c r="S214" s="96">
        <v>0</v>
      </c>
      <c r="T214" s="95"/>
      <c r="U214" s="91">
        <v>0</v>
      </c>
      <c r="V214" s="102"/>
      <c r="W214" s="161">
        <v>0</v>
      </c>
      <c r="X214" s="143"/>
      <c r="Y214" s="161">
        <v>0</v>
      </c>
      <c r="Z214" s="95"/>
      <c r="AA214" s="96"/>
      <c r="AB214" s="91"/>
      <c r="AC214" s="92">
        <v>0</v>
      </c>
      <c r="AD214" s="96">
        <v>0</v>
      </c>
      <c r="AE214" s="95"/>
      <c r="AF214" s="103"/>
      <c r="AG214" s="102"/>
      <c r="AH214" s="91"/>
      <c r="AI214" s="237">
        <v>0</v>
      </c>
      <c r="AJ214" s="237">
        <v>0</v>
      </c>
      <c r="AK214" s="133">
        <v>0</v>
      </c>
      <c r="AL214" s="133">
        <v>0</v>
      </c>
      <c r="AM214" s="96"/>
      <c r="AN214" s="95"/>
      <c r="AO214" s="103">
        <v>0</v>
      </c>
      <c r="AP214" s="92"/>
      <c r="AQ214" s="92"/>
    </row>
    <row r="215" spans="1:43" ht="21.75" customHeight="1" x14ac:dyDescent="0.3">
      <c r="A215" s="729" t="s">
        <v>1583</v>
      </c>
      <c r="B215" s="728" t="s">
        <v>1585</v>
      </c>
      <c r="C215" s="728" t="s">
        <v>1565</v>
      </c>
      <c r="D215" s="37" t="s">
        <v>72</v>
      </c>
      <c r="E215" s="41">
        <f t="shared" si="0"/>
        <v>0</v>
      </c>
      <c r="F215" s="42">
        <f t="shared" si="1"/>
        <v>0</v>
      </c>
      <c r="G215" s="42">
        <f t="shared" si="2"/>
        <v>0</v>
      </c>
      <c r="H215" s="42">
        <f t="shared" si="3"/>
        <v>0</v>
      </c>
      <c r="I215" s="43">
        <f t="shared" si="4"/>
        <v>0</v>
      </c>
      <c r="J215" s="300">
        <f t="shared" si="5"/>
        <v>0</v>
      </c>
      <c r="K215" s="681">
        <f>(J215+(J216/5))</f>
        <v>0</v>
      </c>
      <c r="L215" s="748"/>
      <c r="M215" s="750">
        <f>K215+(L215*30)</f>
        <v>0</v>
      </c>
      <c r="N215" s="649" t="str">
        <f>IF(M215=0,"",RANK(M215,M:M,0))</f>
        <v/>
      </c>
      <c r="O215" s="69"/>
      <c r="P215" s="69">
        <v>0</v>
      </c>
      <c r="Q215" s="63">
        <v>0</v>
      </c>
      <c r="R215" s="301"/>
      <c r="S215" s="54">
        <v>0</v>
      </c>
      <c r="T215" s="53"/>
      <c r="U215" s="47">
        <v>0</v>
      </c>
      <c r="V215" s="301"/>
      <c r="W215" s="155">
        <v>0</v>
      </c>
      <c r="X215" s="122"/>
      <c r="Y215" s="155">
        <v>0</v>
      </c>
      <c r="Z215" s="53"/>
      <c r="AA215" s="54"/>
      <c r="AB215" s="47"/>
      <c r="AC215" s="49">
        <v>0</v>
      </c>
      <c r="AD215" s="54">
        <v>0</v>
      </c>
      <c r="AE215" s="53"/>
      <c r="AF215" s="63"/>
      <c r="AG215" s="301"/>
      <c r="AH215" s="47"/>
      <c r="AI215" s="232">
        <v>0</v>
      </c>
      <c r="AJ215" s="232">
        <v>0</v>
      </c>
      <c r="AK215" s="112">
        <v>0</v>
      </c>
      <c r="AL215" s="112">
        <v>0</v>
      </c>
      <c r="AM215" s="54"/>
      <c r="AN215" s="53"/>
      <c r="AO215" s="63">
        <v>0</v>
      </c>
      <c r="AP215" s="49"/>
      <c r="AQ215" s="49"/>
    </row>
    <row r="216" spans="1:43" ht="21.75" customHeight="1" x14ac:dyDescent="0.3">
      <c r="A216" s="670"/>
      <c r="B216" s="670"/>
      <c r="C216" s="670"/>
      <c r="D216" s="302" t="s">
        <v>103</v>
      </c>
      <c r="E216" s="41">
        <f t="shared" si="0"/>
        <v>0</v>
      </c>
      <c r="F216" s="42">
        <f t="shared" si="1"/>
        <v>0</v>
      </c>
      <c r="G216" s="42">
        <f t="shared" si="2"/>
        <v>0</v>
      </c>
      <c r="H216" s="42">
        <f t="shared" si="3"/>
        <v>0</v>
      </c>
      <c r="I216" s="43">
        <f t="shared" si="4"/>
        <v>0</v>
      </c>
      <c r="J216" s="303">
        <f t="shared" si="5"/>
        <v>0</v>
      </c>
      <c r="K216" s="650"/>
      <c r="L216" s="749"/>
      <c r="M216" s="749"/>
      <c r="N216" s="650"/>
      <c r="O216" s="105"/>
      <c r="P216" s="105">
        <v>0</v>
      </c>
      <c r="Q216" s="103">
        <v>0</v>
      </c>
      <c r="R216" s="304"/>
      <c r="S216" s="96">
        <v>0</v>
      </c>
      <c r="T216" s="95"/>
      <c r="U216" s="91">
        <v>0</v>
      </c>
      <c r="V216" s="304"/>
      <c r="W216" s="161">
        <v>0</v>
      </c>
      <c r="X216" s="143"/>
      <c r="Y216" s="161">
        <v>0</v>
      </c>
      <c r="Z216" s="95"/>
      <c r="AA216" s="96"/>
      <c r="AB216" s="91"/>
      <c r="AC216" s="92">
        <v>0</v>
      </c>
      <c r="AD216" s="96">
        <v>0</v>
      </c>
      <c r="AE216" s="95"/>
      <c r="AF216" s="103"/>
      <c r="AG216" s="304"/>
      <c r="AH216" s="91"/>
      <c r="AI216" s="237">
        <v>0</v>
      </c>
      <c r="AJ216" s="237">
        <v>0</v>
      </c>
      <c r="AK216" s="133">
        <v>0</v>
      </c>
      <c r="AL216" s="133">
        <v>0</v>
      </c>
      <c r="AM216" s="96"/>
      <c r="AN216" s="95"/>
      <c r="AO216" s="103">
        <v>0</v>
      </c>
      <c r="AP216" s="92"/>
      <c r="AQ216" s="92"/>
    </row>
    <row r="217" spans="1:43" ht="21.75" customHeight="1" x14ac:dyDescent="0.3">
      <c r="A217" s="729" t="s">
        <v>1588</v>
      </c>
      <c r="B217" s="728" t="s">
        <v>1589</v>
      </c>
      <c r="C217" s="728" t="s">
        <v>139</v>
      </c>
      <c r="D217" s="37" t="s">
        <v>72</v>
      </c>
      <c r="E217" s="41">
        <f t="shared" si="0"/>
        <v>32</v>
      </c>
      <c r="F217" s="42">
        <f t="shared" si="1"/>
        <v>0</v>
      </c>
      <c r="G217" s="42">
        <f t="shared" si="2"/>
        <v>0</v>
      </c>
      <c r="H217" s="42">
        <f t="shared" si="3"/>
        <v>0</v>
      </c>
      <c r="I217" s="43">
        <f t="shared" si="4"/>
        <v>0</v>
      </c>
      <c r="J217" s="44">
        <f t="shared" si="5"/>
        <v>32</v>
      </c>
      <c r="K217" s="681">
        <f>(J217+(J218/5))</f>
        <v>36.4</v>
      </c>
      <c r="L217" s="723"/>
      <c r="M217" s="651">
        <f>K217+(L217*30)</f>
        <v>36.4</v>
      </c>
      <c r="N217" s="649">
        <f>IF(M217=0,"",RANK(M217,M:M,0))</f>
        <v>91</v>
      </c>
      <c r="O217" s="69"/>
      <c r="P217" s="69">
        <v>0</v>
      </c>
      <c r="Q217" s="63">
        <v>0</v>
      </c>
      <c r="R217" s="59"/>
      <c r="S217" s="54">
        <v>0</v>
      </c>
      <c r="T217" s="53"/>
      <c r="U217" s="47">
        <v>0</v>
      </c>
      <c r="V217" s="59"/>
      <c r="W217" s="155">
        <v>0</v>
      </c>
      <c r="X217" s="122">
        <v>32</v>
      </c>
      <c r="Y217" s="155">
        <v>0</v>
      </c>
      <c r="Z217" s="53"/>
      <c r="AA217" s="54"/>
      <c r="AB217" s="47"/>
      <c r="AC217" s="49">
        <v>0</v>
      </c>
      <c r="AD217" s="54">
        <v>0</v>
      </c>
      <c r="AE217" s="53"/>
      <c r="AF217" s="63"/>
      <c r="AG217" s="59"/>
      <c r="AH217" s="47"/>
      <c r="AI217" s="232">
        <v>0</v>
      </c>
      <c r="AJ217" s="232">
        <v>0</v>
      </c>
      <c r="AK217" s="112">
        <v>0</v>
      </c>
      <c r="AL217" s="112">
        <v>0</v>
      </c>
      <c r="AM217" s="54"/>
      <c r="AN217" s="53"/>
      <c r="AO217" s="63">
        <v>0</v>
      </c>
      <c r="AP217" s="49"/>
      <c r="AQ217" s="49"/>
    </row>
    <row r="218" spans="1:43" ht="21.75" customHeight="1" x14ac:dyDescent="0.3">
      <c r="A218" s="670"/>
      <c r="B218" s="670"/>
      <c r="C218" s="670"/>
      <c r="D218" s="85" t="s">
        <v>103</v>
      </c>
      <c r="E218" s="41">
        <f t="shared" si="0"/>
        <v>22</v>
      </c>
      <c r="F218" s="42">
        <f t="shared" si="1"/>
        <v>0</v>
      </c>
      <c r="G218" s="42">
        <f t="shared" si="2"/>
        <v>0</v>
      </c>
      <c r="H218" s="42">
        <f t="shared" si="3"/>
        <v>0</v>
      </c>
      <c r="I218" s="43">
        <f t="shared" si="4"/>
        <v>0</v>
      </c>
      <c r="J218" s="89">
        <f t="shared" si="5"/>
        <v>22</v>
      </c>
      <c r="K218" s="650"/>
      <c r="L218" s="650"/>
      <c r="M218" s="650"/>
      <c r="N218" s="650"/>
      <c r="O218" s="105"/>
      <c r="P218" s="105">
        <v>0</v>
      </c>
      <c r="Q218" s="103">
        <v>0</v>
      </c>
      <c r="R218" s="102"/>
      <c r="S218" s="96">
        <v>0</v>
      </c>
      <c r="T218" s="95"/>
      <c r="U218" s="91">
        <v>0</v>
      </c>
      <c r="V218" s="102"/>
      <c r="W218" s="161">
        <v>0</v>
      </c>
      <c r="X218" s="143">
        <v>22</v>
      </c>
      <c r="Y218" s="161">
        <v>0</v>
      </c>
      <c r="Z218" s="95"/>
      <c r="AA218" s="96"/>
      <c r="AB218" s="91"/>
      <c r="AC218" s="92">
        <v>0</v>
      </c>
      <c r="AD218" s="96">
        <v>0</v>
      </c>
      <c r="AE218" s="95"/>
      <c r="AF218" s="103"/>
      <c r="AG218" s="102"/>
      <c r="AH218" s="91"/>
      <c r="AI218" s="237">
        <v>0</v>
      </c>
      <c r="AJ218" s="237">
        <v>0</v>
      </c>
      <c r="AK218" s="133">
        <v>0</v>
      </c>
      <c r="AL218" s="133">
        <v>0</v>
      </c>
      <c r="AM218" s="96"/>
      <c r="AN218" s="95"/>
      <c r="AO218" s="103">
        <v>0</v>
      </c>
      <c r="AP218" s="92"/>
      <c r="AQ218" s="92"/>
    </row>
    <row r="219" spans="1:43" ht="21.75" customHeight="1" x14ac:dyDescent="0.3">
      <c r="A219" s="729" t="s">
        <v>1595</v>
      </c>
      <c r="B219" s="728" t="s">
        <v>1596</v>
      </c>
      <c r="C219" s="728" t="s">
        <v>138</v>
      </c>
      <c r="D219" s="37" t="s">
        <v>72</v>
      </c>
      <c r="E219" s="41">
        <f t="shared" si="0"/>
        <v>60</v>
      </c>
      <c r="F219" s="42">
        <f t="shared" si="1"/>
        <v>60</v>
      </c>
      <c r="G219" s="42">
        <f t="shared" si="2"/>
        <v>40</v>
      </c>
      <c r="H219" s="42">
        <f t="shared" si="3"/>
        <v>40</v>
      </c>
      <c r="I219" s="43">
        <f t="shared" si="4"/>
        <v>40</v>
      </c>
      <c r="J219" s="44">
        <f t="shared" si="5"/>
        <v>240</v>
      </c>
      <c r="K219" s="681">
        <f>(J219+(J220/5))</f>
        <v>279.8</v>
      </c>
      <c r="L219" s="723"/>
      <c r="M219" s="651">
        <f>K219+(L219*30)</f>
        <v>279.8</v>
      </c>
      <c r="N219" s="649">
        <f>IF(M219=0,"",RANK(M219,M:M,0))</f>
        <v>39</v>
      </c>
      <c r="O219" s="69"/>
      <c r="P219" s="69">
        <v>10</v>
      </c>
      <c r="Q219" s="63">
        <v>60</v>
      </c>
      <c r="R219" s="59">
        <v>40</v>
      </c>
      <c r="S219" s="54">
        <v>25</v>
      </c>
      <c r="T219" s="53"/>
      <c r="U219" s="47">
        <v>0</v>
      </c>
      <c r="V219" s="59"/>
      <c r="W219" s="155">
        <v>0</v>
      </c>
      <c r="X219" s="122"/>
      <c r="Y219" s="155">
        <v>60</v>
      </c>
      <c r="Z219" s="53"/>
      <c r="AA219" s="54"/>
      <c r="AB219" s="47"/>
      <c r="AC219" s="49">
        <v>40</v>
      </c>
      <c r="AD219" s="54">
        <v>0</v>
      </c>
      <c r="AE219" s="53">
        <v>25</v>
      </c>
      <c r="AF219" s="63"/>
      <c r="AG219" s="59"/>
      <c r="AH219" s="47"/>
      <c r="AI219" s="232">
        <v>0</v>
      </c>
      <c r="AJ219" s="232">
        <v>0</v>
      </c>
      <c r="AK219" s="112">
        <v>40</v>
      </c>
      <c r="AL219" s="112">
        <v>0</v>
      </c>
      <c r="AM219" s="54"/>
      <c r="AN219" s="53"/>
      <c r="AO219" s="63">
        <v>0</v>
      </c>
      <c r="AP219" s="49"/>
      <c r="AQ219" s="49"/>
    </row>
    <row r="220" spans="1:43" ht="21.75" customHeight="1" x14ac:dyDescent="0.3">
      <c r="A220" s="670"/>
      <c r="B220" s="670"/>
      <c r="C220" s="670"/>
      <c r="D220" s="85" t="s">
        <v>103</v>
      </c>
      <c r="E220" s="41">
        <f t="shared" si="0"/>
        <v>100</v>
      </c>
      <c r="F220" s="42">
        <f t="shared" si="1"/>
        <v>40</v>
      </c>
      <c r="G220" s="42">
        <f t="shared" si="2"/>
        <v>30</v>
      </c>
      <c r="H220" s="42">
        <f t="shared" si="3"/>
        <v>25</v>
      </c>
      <c r="I220" s="43">
        <f t="shared" si="4"/>
        <v>4</v>
      </c>
      <c r="J220" s="89">
        <f t="shared" si="5"/>
        <v>199</v>
      </c>
      <c r="K220" s="650"/>
      <c r="L220" s="650"/>
      <c r="M220" s="650"/>
      <c r="N220" s="650"/>
      <c r="O220" s="105"/>
      <c r="P220" s="105">
        <v>30</v>
      </c>
      <c r="Q220" s="103">
        <v>0</v>
      </c>
      <c r="R220" s="102"/>
      <c r="S220" s="96">
        <v>0</v>
      </c>
      <c r="T220" s="95"/>
      <c r="U220" s="91">
        <v>0</v>
      </c>
      <c r="V220" s="102"/>
      <c r="W220" s="161">
        <v>0</v>
      </c>
      <c r="X220" s="143"/>
      <c r="Y220" s="161">
        <v>40</v>
      </c>
      <c r="Z220" s="95"/>
      <c r="AA220" s="96"/>
      <c r="AB220" s="91"/>
      <c r="AC220" s="92">
        <v>100</v>
      </c>
      <c r="AD220" s="96">
        <v>0</v>
      </c>
      <c r="AE220" s="95"/>
      <c r="AF220" s="103"/>
      <c r="AG220" s="102"/>
      <c r="AH220" s="91"/>
      <c r="AI220" s="237">
        <v>0</v>
      </c>
      <c r="AJ220" s="237">
        <v>0</v>
      </c>
      <c r="AK220" s="133">
        <v>25</v>
      </c>
      <c r="AL220" s="133">
        <v>4</v>
      </c>
      <c r="AM220" s="96"/>
      <c r="AN220" s="95"/>
      <c r="AO220" s="103">
        <v>0</v>
      </c>
      <c r="AP220" s="92"/>
      <c r="AQ220" s="92"/>
    </row>
    <row r="221" spans="1:43" ht="21.75" customHeight="1" x14ac:dyDescent="0.3">
      <c r="A221" s="729" t="s">
        <v>1601</v>
      </c>
      <c r="B221" s="728" t="s">
        <v>1602</v>
      </c>
      <c r="C221" s="728" t="s">
        <v>379</v>
      </c>
      <c r="D221" s="37" t="s">
        <v>72</v>
      </c>
      <c r="E221" s="41">
        <f t="shared" si="0"/>
        <v>2</v>
      </c>
      <c r="F221" s="42">
        <f t="shared" si="1"/>
        <v>0</v>
      </c>
      <c r="G221" s="42">
        <f t="shared" si="2"/>
        <v>0</v>
      </c>
      <c r="H221" s="42">
        <f t="shared" si="3"/>
        <v>0</v>
      </c>
      <c r="I221" s="43">
        <f t="shared" si="4"/>
        <v>0</v>
      </c>
      <c r="J221" s="44">
        <f t="shared" si="5"/>
        <v>2</v>
      </c>
      <c r="K221" s="681">
        <f>(J221+(J222/5))</f>
        <v>2.6</v>
      </c>
      <c r="L221" s="723"/>
      <c r="M221" s="651">
        <f>K221+(L221*30)</f>
        <v>2.6</v>
      </c>
      <c r="N221" s="649">
        <f>IF(M221=0,"",RANK(M221,M:M,0))</f>
        <v>152</v>
      </c>
      <c r="O221" s="69"/>
      <c r="P221" s="69">
        <v>0</v>
      </c>
      <c r="Q221" s="63">
        <v>0</v>
      </c>
      <c r="R221" s="59"/>
      <c r="S221" s="54">
        <v>0</v>
      </c>
      <c r="T221" s="53"/>
      <c r="U221" s="47">
        <v>0</v>
      </c>
      <c r="V221" s="59"/>
      <c r="W221" s="155">
        <v>0</v>
      </c>
      <c r="X221" s="122">
        <v>2</v>
      </c>
      <c r="Y221" s="155">
        <v>0</v>
      </c>
      <c r="Z221" s="53"/>
      <c r="AA221" s="54"/>
      <c r="AB221" s="47"/>
      <c r="AC221" s="49">
        <v>0</v>
      </c>
      <c r="AD221" s="54">
        <v>0</v>
      </c>
      <c r="AE221" s="53"/>
      <c r="AF221" s="63"/>
      <c r="AG221" s="59"/>
      <c r="AH221" s="47"/>
      <c r="AI221" s="232">
        <v>0</v>
      </c>
      <c r="AJ221" s="232">
        <v>0</v>
      </c>
      <c r="AK221" s="112">
        <v>0</v>
      </c>
      <c r="AL221" s="112">
        <v>0</v>
      </c>
      <c r="AM221" s="54"/>
      <c r="AN221" s="53"/>
      <c r="AO221" s="63">
        <v>0</v>
      </c>
      <c r="AP221" s="49"/>
      <c r="AQ221" s="49"/>
    </row>
    <row r="222" spans="1:43" ht="21.75" customHeight="1" x14ac:dyDescent="0.3">
      <c r="A222" s="670"/>
      <c r="B222" s="670"/>
      <c r="C222" s="670"/>
      <c r="D222" s="85" t="s">
        <v>103</v>
      </c>
      <c r="E222" s="41">
        <f t="shared" si="0"/>
        <v>3</v>
      </c>
      <c r="F222" s="42">
        <f t="shared" si="1"/>
        <v>0</v>
      </c>
      <c r="G222" s="42">
        <f t="shared" si="2"/>
        <v>0</v>
      </c>
      <c r="H222" s="42">
        <f t="shared" si="3"/>
        <v>0</v>
      </c>
      <c r="I222" s="43">
        <f t="shared" si="4"/>
        <v>0</v>
      </c>
      <c r="J222" s="89">
        <f t="shared" si="5"/>
        <v>3</v>
      </c>
      <c r="K222" s="650"/>
      <c r="L222" s="650"/>
      <c r="M222" s="650"/>
      <c r="N222" s="650"/>
      <c r="O222" s="105"/>
      <c r="P222" s="105">
        <v>0</v>
      </c>
      <c r="Q222" s="103">
        <v>0</v>
      </c>
      <c r="R222" s="102"/>
      <c r="S222" s="96">
        <v>0</v>
      </c>
      <c r="T222" s="95"/>
      <c r="U222" s="91">
        <v>0</v>
      </c>
      <c r="V222" s="102"/>
      <c r="W222" s="161">
        <v>0</v>
      </c>
      <c r="X222" s="143">
        <v>3</v>
      </c>
      <c r="Y222" s="161">
        <v>0</v>
      </c>
      <c r="Z222" s="95"/>
      <c r="AA222" s="96"/>
      <c r="AB222" s="91"/>
      <c r="AC222" s="92">
        <v>0</v>
      </c>
      <c r="AD222" s="96">
        <v>0</v>
      </c>
      <c r="AE222" s="95"/>
      <c r="AF222" s="103"/>
      <c r="AG222" s="102"/>
      <c r="AH222" s="91"/>
      <c r="AI222" s="237">
        <v>0</v>
      </c>
      <c r="AJ222" s="237">
        <v>0</v>
      </c>
      <c r="AK222" s="133">
        <v>0</v>
      </c>
      <c r="AL222" s="133">
        <v>0</v>
      </c>
      <c r="AM222" s="96"/>
      <c r="AN222" s="95"/>
      <c r="AO222" s="103">
        <v>0</v>
      </c>
      <c r="AP222" s="92"/>
      <c r="AQ222" s="92"/>
    </row>
    <row r="223" spans="1:43" ht="21.75" customHeight="1" x14ac:dyDescent="0.3">
      <c r="A223" s="729" t="s">
        <v>1606</v>
      </c>
      <c r="B223" s="728" t="s">
        <v>1607</v>
      </c>
      <c r="C223" s="728" t="s">
        <v>569</v>
      </c>
      <c r="D223" s="37" t="s">
        <v>72</v>
      </c>
      <c r="E223" s="41">
        <f t="shared" si="0"/>
        <v>0</v>
      </c>
      <c r="F223" s="42">
        <f t="shared" si="1"/>
        <v>0</v>
      </c>
      <c r="G223" s="42">
        <f t="shared" si="2"/>
        <v>0</v>
      </c>
      <c r="H223" s="42">
        <f t="shared" si="3"/>
        <v>0</v>
      </c>
      <c r="I223" s="43">
        <f t="shared" si="4"/>
        <v>0</v>
      </c>
      <c r="J223" s="300">
        <f t="shared" si="5"/>
        <v>0</v>
      </c>
      <c r="K223" s="681">
        <f>(J223+(J224/5))</f>
        <v>0</v>
      </c>
      <c r="L223" s="748"/>
      <c r="M223" s="750">
        <f>K223+(L223*30)</f>
        <v>0</v>
      </c>
      <c r="N223" s="649" t="str">
        <f>IF(M223=0,"",RANK(M223,M:M,0))</f>
        <v/>
      </c>
      <c r="O223" s="69"/>
      <c r="P223" s="69">
        <v>0</v>
      </c>
      <c r="Q223" s="63">
        <v>0</v>
      </c>
      <c r="R223" s="301"/>
      <c r="S223" s="54">
        <v>0</v>
      </c>
      <c r="T223" s="53"/>
      <c r="U223" s="47">
        <v>0</v>
      </c>
      <c r="V223" s="301"/>
      <c r="W223" s="155">
        <v>0</v>
      </c>
      <c r="X223" s="122"/>
      <c r="Y223" s="155">
        <v>0</v>
      </c>
      <c r="Z223" s="53"/>
      <c r="AA223" s="54"/>
      <c r="AB223" s="47"/>
      <c r="AC223" s="49">
        <v>0</v>
      </c>
      <c r="AD223" s="54">
        <v>0</v>
      </c>
      <c r="AE223" s="53"/>
      <c r="AF223" s="63"/>
      <c r="AG223" s="301"/>
      <c r="AH223" s="47"/>
      <c r="AI223" s="232">
        <v>0</v>
      </c>
      <c r="AJ223" s="232">
        <v>0</v>
      </c>
      <c r="AK223" s="112">
        <v>0</v>
      </c>
      <c r="AL223" s="112">
        <v>0</v>
      </c>
      <c r="AM223" s="54"/>
      <c r="AN223" s="53"/>
      <c r="AO223" s="63">
        <v>0</v>
      </c>
      <c r="AP223" s="49"/>
      <c r="AQ223" s="49"/>
    </row>
    <row r="224" spans="1:43" ht="21.75" customHeight="1" x14ac:dyDescent="0.3">
      <c r="A224" s="670"/>
      <c r="B224" s="670"/>
      <c r="C224" s="670"/>
      <c r="D224" s="302" t="s">
        <v>103</v>
      </c>
      <c r="E224" s="41">
        <f t="shared" si="0"/>
        <v>0</v>
      </c>
      <c r="F224" s="42">
        <f t="shared" si="1"/>
        <v>0</v>
      </c>
      <c r="G224" s="42">
        <f t="shared" si="2"/>
        <v>0</v>
      </c>
      <c r="H224" s="42">
        <f t="shared" si="3"/>
        <v>0</v>
      </c>
      <c r="I224" s="43">
        <f t="shared" si="4"/>
        <v>0</v>
      </c>
      <c r="J224" s="303">
        <f t="shared" si="5"/>
        <v>0</v>
      </c>
      <c r="K224" s="650"/>
      <c r="L224" s="749"/>
      <c r="M224" s="749"/>
      <c r="N224" s="650"/>
      <c r="O224" s="105"/>
      <c r="P224" s="105">
        <v>0</v>
      </c>
      <c r="Q224" s="103">
        <v>0</v>
      </c>
      <c r="R224" s="304"/>
      <c r="S224" s="96">
        <v>0</v>
      </c>
      <c r="T224" s="95"/>
      <c r="U224" s="91">
        <v>0</v>
      </c>
      <c r="V224" s="304"/>
      <c r="W224" s="161">
        <v>0</v>
      </c>
      <c r="X224" s="143"/>
      <c r="Y224" s="161">
        <v>0</v>
      </c>
      <c r="Z224" s="95"/>
      <c r="AA224" s="96"/>
      <c r="AB224" s="91"/>
      <c r="AC224" s="92">
        <v>0</v>
      </c>
      <c r="AD224" s="96">
        <v>0</v>
      </c>
      <c r="AE224" s="95"/>
      <c r="AF224" s="103"/>
      <c r="AG224" s="304"/>
      <c r="AH224" s="91"/>
      <c r="AI224" s="237">
        <v>0</v>
      </c>
      <c r="AJ224" s="237">
        <v>0</v>
      </c>
      <c r="AK224" s="133">
        <v>0</v>
      </c>
      <c r="AL224" s="133">
        <v>0</v>
      </c>
      <c r="AM224" s="96"/>
      <c r="AN224" s="95"/>
      <c r="AO224" s="103">
        <v>0</v>
      </c>
      <c r="AP224" s="92"/>
      <c r="AQ224" s="92"/>
    </row>
    <row r="225" spans="1:43" ht="21.75" customHeight="1" x14ac:dyDescent="0.3">
      <c r="A225" s="729" t="s">
        <v>1612</v>
      </c>
      <c r="B225" s="728" t="s">
        <v>1613</v>
      </c>
      <c r="C225" s="728" t="s">
        <v>1614</v>
      </c>
      <c r="D225" s="37" t="s">
        <v>72</v>
      </c>
      <c r="E225" s="41">
        <f t="shared" si="0"/>
        <v>2</v>
      </c>
      <c r="F225" s="42">
        <f t="shared" si="1"/>
        <v>0</v>
      </c>
      <c r="G225" s="42">
        <f t="shared" si="2"/>
        <v>0</v>
      </c>
      <c r="H225" s="42">
        <f t="shared" si="3"/>
        <v>0</v>
      </c>
      <c r="I225" s="43">
        <f t="shared" si="4"/>
        <v>0</v>
      </c>
      <c r="J225" s="44">
        <f t="shared" si="5"/>
        <v>2</v>
      </c>
      <c r="K225" s="681">
        <f>(J225+(J226/5))</f>
        <v>2</v>
      </c>
      <c r="L225" s="723"/>
      <c r="M225" s="651">
        <f>K225+(L225*30)</f>
        <v>2</v>
      </c>
      <c r="N225" s="649">
        <f>IF(M225=0,"",RANK(M225,M:M,0))</f>
        <v>154</v>
      </c>
      <c r="O225" s="69"/>
      <c r="P225" s="69">
        <v>0</v>
      </c>
      <c r="Q225" s="63">
        <v>0</v>
      </c>
      <c r="R225" s="59"/>
      <c r="S225" s="54">
        <v>0</v>
      </c>
      <c r="T225" s="287"/>
      <c r="U225" s="47">
        <v>0</v>
      </c>
      <c r="V225" s="59"/>
      <c r="W225" s="155">
        <v>0</v>
      </c>
      <c r="X225" s="288">
        <v>2</v>
      </c>
      <c r="Y225" s="155">
        <v>0</v>
      </c>
      <c r="Z225" s="287"/>
      <c r="AA225" s="54"/>
      <c r="AB225" s="47"/>
      <c r="AC225" s="49">
        <v>0</v>
      </c>
      <c r="AD225" s="54">
        <v>0</v>
      </c>
      <c r="AE225" s="287"/>
      <c r="AF225" s="63"/>
      <c r="AG225" s="59"/>
      <c r="AH225" s="47"/>
      <c r="AI225" s="232">
        <v>0</v>
      </c>
      <c r="AJ225" s="232">
        <v>0</v>
      </c>
      <c r="AK225" s="112">
        <v>0</v>
      </c>
      <c r="AL225" s="112">
        <v>0</v>
      </c>
      <c r="AM225" s="54"/>
      <c r="AN225" s="287"/>
      <c r="AO225" s="63">
        <v>0</v>
      </c>
      <c r="AP225" s="49"/>
      <c r="AQ225" s="49"/>
    </row>
    <row r="226" spans="1:43" ht="21.75" customHeight="1" x14ac:dyDescent="0.3">
      <c r="A226" s="670"/>
      <c r="B226" s="670"/>
      <c r="C226" s="670"/>
      <c r="D226" s="85" t="s">
        <v>103</v>
      </c>
      <c r="E226" s="41">
        <f t="shared" si="0"/>
        <v>0</v>
      </c>
      <c r="F226" s="42">
        <f t="shared" si="1"/>
        <v>0</v>
      </c>
      <c r="G226" s="42">
        <f t="shared" si="2"/>
        <v>0</v>
      </c>
      <c r="H226" s="42">
        <f t="shared" si="3"/>
        <v>0</v>
      </c>
      <c r="I226" s="43">
        <f t="shared" si="4"/>
        <v>0</v>
      </c>
      <c r="J226" s="89">
        <f t="shared" si="5"/>
        <v>0</v>
      </c>
      <c r="K226" s="650"/>
      <c r="L226" s="650"/>
      <c r="M226" s="650"/>
      <c r="N226" s="650"/>
      <c r="O226" s="105"/>
      <c r="P226" s="105">
        <v>0</v>
      </c>
      <c r="Q226" s="103">
        <v>0</v>
      </c>
      <c r="R226" s="102"/>
      <c r="S226" s="96">
        <v>0</v>
      </c>
      <c r="T226" s="289"/>
      <c r="U226" s="91">
        <v>0</v>
      </c>
      <c r="V226" s="102"/>
      <c r="W226" s="161">
        <v>0</v>
      </c>
      <c r="X226" s="290"/>
      <c r="Y226" s="161">
        <v>0</v>
      </c>
      <c r="Z226" s="289"/>
      <c r="AA226" s="96"/>
      <c r="AB226" s="91"/>
      <c r="AC226" s="92">
        <v>0</v>
      </c>
      <c r="AD226" s="96">
        <v>0</v>
      </c>
      <c r="AE226" s="289"/>
      <c r="AF226" s="103"/>
      <c r="AG226" s="102"/>
      <c r="AH226" s="91"/>
      <c r="AI226" s="237">
        <v>0</v>
      </c>
      <c r="AJ226" s="237">
        <v>0</v>
      </c>
      <c r="AK226" s="133">
        <v>0</v>
      </c>
      <c r="AL226" s="133">
        <v>0</v>
      </c>
      <c r="AM226" s="96"/>
      <c r="AN226" s="289"/>
      <c r="AO226" s="103">
        <v>0</v>
      </c>
      <c r="AP226" s="92"/>
      <c r="AQ226" s="92"/>
    </row>
    <row r="227" spans="1:43" ht="21.75" customHeight="1" x14ac:dyDescent="0.3">
      <c r="A227" s="729" t="s">
        <v>1619</v>
      </c>
      <c r="B227" s="728" t="s">
        <v>1620</v>
      </c>
      <c r="C227" s="728" t="s">
        <v>156</v>
      </c>
      <c r="D227" s="37" t="s">
        <v>72</v>
      </c>
      <c r="E227" s="41">
        <f t="shared" si="0"/>
        <v>5</v>
      </c>
      <c r="F227" s="42">
        <f t="shared" si="1"/>
        <v>4</v>
      </c>
      <c r="G227" s="42">
        <f t="shared" si="2"/>
        <v>0</v>
      </c>
      <c r="H227" s="42">
        <f t="shared" si="3"/>
        <v>0</v>
      </c>
      <c r="I227" s="43">
        <f t="shared" si="4"/>
        <v>0</v>
      </c>
      <c r="J227" s="44">
        <f t="shared" si="5"/>
        <v>9</v>
      </c>
      <c r="K227" s="681">
        <f>(J227+(J228/5))</f>
        <v>9</v>
      </c>
      <c r="L227" s="723"/>
      <c r="M227" s="651">
        <f>K227+(L227*30)</f>
        <v>9</v>
      </c>
      <c r="N227" s="649">
        <f>IF(M227=0,"",RANK(M227,M:M,0))</f>
        <v>131</v>
      </c>
      <c r="O227" s="69"/>
      <c r="P227" s="69">
        <v>0</v>
      </c>
      <c r="Q227" s="63">
        <v>0</v>
      </c>
      <c r="R227" s="59"/>
      <c r="S227" s="54">
        <v>0</v>
      </c>
      <c r="T227" s="53"/>
      <c r="U227" s="47">
        <v>0</v>
      </c>
      <c r="V227" s="59"/>
      <c r="W227" s="155">
        <v>0</v>
      </c>
      <c r="X227" s="122">
        <v>4</v>
      </c>
      <c r="Y227" s="155">
        <v>0</v>
      </c>
      <c r="Z227" s="53"/>
      <c r="AA227" s="54"/>
      <c r="AB227" s="47"/>
      <c r="AC227" s="49">
        <v>0</v>
      </c>
      <c r="AD227" s="54">
        <v>0</v>
      </c>
      <c r="AE227" s="53"/>
      <c r="AF227" s="63"/>
      <c r="AG227" s="59"/>
      <c r="AH227" s="47">
        <v>5</v>
      </c>
      <c r="AI227" s="232">
        <v>0</v>
      </c>
      <c r="AJ227" s="232">
        <v>0</v>
      </c>
      <c r="AK227" s="112">
        <v>0</v>
      </c>
      <c r="AL227" s="112">
        <v>0</v>
      </c>
      <c r="AM227" s="54"/>
      <c r="AN227" s="53"/>
      <c r="AO227" s="63">
        <v>0</v>
      </c>
      <c r="AP227" s="49"/>
      <c r="AQ227" s="49"/>
    </row>
    <row r="228" spans="1:43" ht="21.75" customHeight="1" x14ac:dyDescent="0.3">
      <c r="A228" s="670"/>
      <c r="B228" s="670"/>
      <c r="C228" s="670"/>
      <c r="D228" s="85" t="s">
        <v>103</v>
      </c>
      <c r="E228" s="41">
        <f t="shared" si="0"/>
        <v>0</v>
      </c>
      <c r="F228" s="42">
        <f t="shared" si="1"/>
        <v>0</v>
      </c>
      <c r="G228" s="42">
        <f t="shared" si="2"/>
        <v>0</v>
      </c>
      <c r="H228" s="42">
        <f t="shared" si="3"/>
        <v>0</v>
      </c>
      <c r="I228" s="43">
        <f t="shared" si="4"/>
        <v>0</v>
      </c>
      <c r="J228" s="89">
        <f t="shared" si="5"/>
        <v>0</v>
      </c>
      <c r="K228" s="650"/>
      <c r="L228" s="650"/>
      <c r="M228" s="650"/>
      <c r="N228" s="650"/>
      <c r="O228" s="105"/>
      <c r="P228" s="105">
        <v>0</v>
      </c>
      <c r="Q228" s="103">
        <v>0</v>
      </c>
      <c r="R228" s="102"/>
      <c r="S228" s="96">
        <v>0</v>
      </c>
      <c r="T228" s="95"/>
      <c r="U228" s="91">
        <v>0</v>
      </c>
      <c r="V228" s="102"/>
      <c r="W228" s="161">
        <v>0</v>
      </c>
      <c r="X228" s="143"/>
      <c r="Y228" s="161">
        <v>0</v>
      </c>
      <c r="Z228" s="95"/>
      <c r="AA228" s="96"/>
      <c r="AB228" s="91"/>
      <c r="AC228" s="92">
        <v>0</v>
      </c>
      <c r="AD228" s="96">
        <v>0</v>
      </c>
      <c r="AE228" s="95"/>
      <c r="AF228" s="103"/>
      <c r="AG228" s="102"/>
      <c r="AH228" s="91"/>
      <c r="AI228" s="237">
        <v>0</v>
      </c>
      <c r="AJ228" s="237">
        <v>0</v>
      </c>
      <c r="AK228" s="133">
        <v>0</v>
      </c>
      <c r="AL228" s="133">
        <v>0</v>
      </c>
      <c r="AM228" s="96"/>
      <c r="AN228" s="95"/>
      <c r="AO228" s="103">
        <v>0</v>
      </c>
      <c r="AP228" s="92"/>
      <c r="AQ228" s="92"/>
    </row>
    <row r="229" spans="1:43" ht="21.75" customHeight="1" x14ac:dyDescent="0.3">
      <c r="A229" s="729" t="s">
        <v>1625</v>
      </c>
      <c r="B229" s="728" t="s">
        <v>1626</v>
      </c>
      <c r="C229" s="728" t="s">
        <v>113</v>
      </c>
      <c r="D229" s="37" t="s">
        <v>72</v>
      </c>
      <c r="E229" s="41">
        <f t="shared" si="0"/>
        <v>15</v>
      </c>
      <c r="F229" s="42">
        <f t="shared" si="1"/>
        <v>0</v>
      </c>
      <c r="G229" s="42">
        <f t="shared" si="2"/>
        <v>0</v>
      </c>
      <c r="H229" s="42">
        <f t="shared" si="3"/>
        <v>0</v>
      </c>
      <c r="I229" s="43">
        <f t="shared" si="4"/>
        <v>0</v>
      </c>
      <c r="J229" s="44">
        <f t="shared" si="5"/>
        <v>15</v>
      </c>
      <c r="K229" s="681">
        <f>(J229+(J230/5))</f>
        <v>15</v>
      </c>
      <c r="L229" s="748">
        <f>Nemzetközi!D115</f>
        <v>1</v>
      </c>
      <c r="M229" s="651">
        <f>K229+(L229*30)</f>
        <v>45</v>
      </c>
      <c r="N229" s="649">
        <f>IF(M229=0,"",RANK(M229,M:M,0))</f>
        <v>88</v>
      </c>
      <c r="O229" s="69"/>
      <c r="P229" s="69">
        <v>0</v>
      </c>
      <c r="Q229" s="63">
        <v>0</v>
      </c>
      <c r="R229" s="59"/>
      <c r="S229" s="54">
        <v>0</v>
      </c>
      <c r="T229" s="287">
        <v>15</v>
      </c>
      <c r="U229" s="47">
        <v>0</v>
      </c>
      <c r="V229" s="59"/>
      <c r="W229" s="155">
        <v>0</v>
      </c>
      <c r="X229" s="288"/>
      <c r="Y229" s="155">
        <v>0</v>
      </c>
      <c r="Z229" s="287"/>
      <c r="AA229" s="54"/>
      <c r="AB229" s="47"/>
      <c r="AC229" s="49">
        <v>0</v>
      </c>
      <c r="AD229" s="54">
        <v>0</v>
      </c>
      <c r="AE229" s="287"/>
      <c r="AF229" s="63"/>
      <c r="AG229" s="59"/>
      <c r="AH229" s="47"/>
      <c r="AI229" s="232">
        <v>0</v>
      </c>
      <c r="AJ229" s="232">
        <v>0</v>
      </c>
      <c r="AK229" s="112">
        <v>0</v>
      </c>
      <c r="AL229" s="112">
        <v>0</v>
      </c>
      <c r="AM229" s="54"/>
      <c r="AN229" s="287"/>
      <c r="AO229" s="63">
        <v>0</v>
      </c>
      <c r="AP229" s="49"/>
      <c r="AQ229" s="49"/>
    </row>
    <row r="230" spans="1:43" ht="21.75" customHeight="1" x14ac:dyDescent="0.3">
      <c r="A230" s="670"/>
      <c r="B230" s="670"/>
      <c r="C230" s="670"/>
      <c r="D230" s="85" t="s">
        <v>103</v>
      </c>
      <c r="E230" s="41">
        <f t="shared" si="0"/>
        <v>0</v>
      </c>
      <c r="F230" s="42">
        <f t="shared" si="1"/>
        <v>0</v>
      </c>
      <c r="G230" s="42">
        <f t="shared" si="2"/>
        <v>0</v>
      </c>
      <c r="H230" s="42">
        <f t="shared" si="3"/>
        <v>0</v>
      </c>
      <c r="I230" s="43">
        <f t="shared" si="4"/>
        <v>0</v>
      </c>
      <c r="J230" s="89">
        <f t="shared" si="5"/>
        <v>0</v>
      </c>
      <c r="K230" s="650"/>
      <c r="L230" s="749"/>
      <c r="M230" s="650"/>
      <c r="N230" s="650"/>
      <c r="O230" s="105"/>
      <c r="P230" s="105">
        <v>0</v>
      </c>
      <c r="Q230" s="103">
        <v>0</v>
      </c>
      <c r="R230" s="102"/>
      <c r="S230" s="96">
        <v>0</v>
      </c>
      <c r="T230" s="289"/>
      <c r="U230" s="91">
        <v>0</v>
      </c>
      <c r="V230" s="102"/>
      <c r="W230" s="161">
        <v>0</v>
      </c>
      <c r="X230" s="290"/>
      <c r="Y230" s="161">
        <v>0</v>
      </c>
      <c r="Z230" s="289"/>
      <c r="AA230" s="96"/>
      <c r="AB230" s="91"/>
      <c r="AC230" s="92">
        <v>0</v>
      </c>
      <c r="AD230" s="96">
        <v>0</v>
      </c>
      <c r="AE230" s="289"/>
      <c r="AF230" s="103"/>
      <c r="AG230" s="102"/>
      <c r="AH230" s="91"/>
      <c r="AI230" s="237">
        <v>0</v>
      </c>
      <c r="AJ230" s="237">
        <v>0</v>
      </c>
      <c r="AK230" s="133">
        <v>0</v>
      </c>
      <c r="AL230" s="133">
        <v>0</v>
      </c>
      <c r="AM230" s="96"/>
      <c r="AN230" s="289"/>
      <c r="AO230" s="103">
        <v>0</v>
      </c>
      <c r="AP230" s="92"/>
      <c r="AQ230" s="92"/>
    </row>
    <row r="231" spans="1:43" ht="21.75" customHeight="1" x14ac:dyDescent="0.3">
      <c r="A231" s="729" t="s">
        <v>1608</v>
      </c>
      <c r="B231" s="728" t="s">
        <v>1609</v>
      </c>
      <c r="C231" s="728" t="s">
        <v>183</v>
      </c>
      <c r="D231" s="37" t="s">
        <v>72</v>
      </c>
      <c r="E231" s="41">
        <f t="shared" si="0"/>
        <v>5</v>
      </c>
      <c r="F231" s="42">
        <f t="shared" si="1"/>
        <v>0</v>
      </c>
      <c r="G231" s="42">
        <f t="shared" si="2"/>
        <v>0</v>
      </c>
      <c r="H231" s="42">
        <f t="shared" si="3"/>
        <v>0</v>
      </c>
      <c r="I231" s="43">
        <f t="shared" si="4"/>
        <v>0</v>
      </c>
      <c r="J231" s="44">
        <f t="shared" si="5"/>
        <v>5</v>
      </c>
      <c r="K231" s="681">
        <f>(J231+(J232/5))</f>
        <v>5</v>
      </c>
      <c r="L231" s="723"/>
      <c r="M231" s="651">
        <f>K231+(L231*30)</f>
        <v>5</v>
      </c>
      <c r="N231" s="649">
        <f>IF(M231=0,"",RANK(M231,M:M,0))</f>
        <v>141</v>
      </c>
      <c r="O231" s="69"/>
      <c r="P231" s="69">
        <v>0</v>
      </c>
      <c r="Q231" s="63">
        <v>0</v>
      </c>
      <c r="R231" s="59"/>
      <c r="S231" s="54">
        <v>0</v>
      </c>
      <c r="T231" s="53"/>
      <c r="U231" s="47">
        <v>0</v>
      </c>
      <c r="V231" s="59"/>
      <c r="W231" s="155">
        <v>0</v>
      </c>
      <c r="X231" s="122"/>
      <c r="Y231" s="155">
        <v>0</v>
      </c>
      <c r="Z231" s="53"/>
      <c r="AA231" s="54"/>
      <c r="AB231" s="47"/>
      <c r="AC231" s="49">
        <v>0</v>
      </c>
      <c r="AD231" s="54">
        <v>0</v>
      </c>
      <c r="AE231" s="53"/>
      <c r="AF231" s="63"/>
      <c r="AG231" s="59"/>
      <c r="AH231" s="47"/>
      <c r="AI231" s="232">
        <v>0</v>
      </c>
      <c r="AJ231" s="232">
        <v>0</v>
      </c>
      <c r="AK231" s="112">
        <v>0</v>
      </c>
      <c r="AL231" s="112">
        <v>0</v>
      </c>
      <c r="AM231" s="54"/>
      <c r="AN231" s="53">
        <v>5</v>
      </c>
      <c r="AO231" s="63">
        <v>0</v>
      </c>
      <c r="AP231" s="49"/>
      <c r="AQ231" s="49"/>
    </row>
    <row r="232" spans="1:43" ht="21.75" customHeight="1" x14ac:dyDescent="0.3">
      <c r="A232" s="670"/>
      <c r="B232" s="670"/>
      <c r="C232" s="670"/>
      <c r="D232" s="85" t="s">
        <v>103</v>
      </c>
      <c r="E232" s="41">
        <f t="shared" si="0"/>
        <v>0</v>
      </c>
      <c r="F232" s="42">
        <f t="shared" si="1"/>
        <v>0</v>
      </c>
      <c r="G232" s="42">
        <f t="shared" si="2"/>
        <v>0</v>
      </c>
      <c r="H232" s="42">
        <f t="shared" si="3"/>
        <v>0</v>
      </c>
      <c r="I232" s="43">
        <f t="shared" si="4"/>
        <v>0</v>
      </c>
      <c r="J232" s="89">
        <f t="shared" si="5"/>
        <v>0</v>
      </c>
      <c r="K232" s="650"/>
      <c r="L232" s="650"/>
      <c r="M232" s="650"/>
      <c r="N232" s="650"/>
      <c r="O232" s="105"/>
      <c r="P232" s="105">
        <v>0</v>
      </c>
      <c r="Q232" s="103">
        <v>0</v>
      </c>
      <c r="R232" s="102"/>
      <c r="S232" s="96">
        <v>0</v>
      </c>
      <c r="T232" s="95"/>
      <c r="U232" s="91">
        <v>0</v>
      </c>
      <c r="V232" s="102"/>
      <c r="W232" s="161">
        <v>0</v>
      </c>
      <c r="X232" s="143"/>
      <c r="Y232" s="161">
        <v>0</v>
      </c>
      <c r="Z232" s="95"/>
      <c r="AA232" s="96"/>
      <c r="AB232" s="91"/>
      <c r="AC232" s="92">
        <v>0</v>
      </c>
      <c r="AD232" s="96">
        <v>0</v>
      </c>
      <c r="AE232" s="95"/>
      <c r="AF232" s="103"/>
      <c r="AG232" s="102"/>
      <c r="AH232" s="91"/>
      <c r="AI232" s="237">
        <v>0</v>
      </c>
      <c r="AJ232" s="237">
        <v>0</v>
      </c>
      <c r="AK232" s="133">
        <v>0</v>
      </c>
      <c r="AL232" s="133">
        <v>0</v>
      </c>
      <c r="AM232" s="96"/>
      <c r="AN232" s="95"/>
      <c r="AO232" s="103">
        <v>0</v>
      </c>
      <c r="AP232" s="92"/>
      <c r="AQ232" s="92"/>
    </row>
    <row r="233" spans="1:43" ht="21.75" customHeight="1" x14ac:dyDescent="0.3">
      <c r="A233" s="729" t="s">
        <v>1623</v>
      </c>
      <c r="B233" s="728" t="s">
        <v>1624</v>
      </c>
      <c r="C233" s="728" t="s">
        <v>759</v>
      </c>
      <c r="D233" s="37" t="s">
        <v>72</v>
      </c>
      <c r="E233" s="41">
        <f t="shared" si="0"/>
        <v>25</v>
      </c>
      <c r="F233" s="42">
        <f t="shared" si="1"/>
        <v>8</v>
      </c>
      <c r="G233" s="42">
        <f t="shared" si="2"/>
        <v>0</v>
      </c>
      <c r="H233" s="42">
        <f t="shared" si="3"/>
        <v>0</v>
      </c>
      <c r="I233" s="43">
        <f t="shared" si="4"/>
        <v>0</v>
      </c>
      <c r="J233" s="44">
        <f t="shared" si="5"/>
        <v>33</v>
      </c>
      <c r="K233" s="681">
        <f>(J233+(J234/5))</f>
        <v>33</v>
      </c>
      <c r="L233" s="723"/>
      <c r="M233" s="651">
        <f>K233+(L233*30)</f>
        <v>33</v>
      </c>
      <c r="N233" s="649">
        <f>IF(M233=0,"",RANK(M233,M:M,0))</f>
        <v>95</v>
      </c>
      <c r="O233" s="69"/>
      <c r="P233" s="69">
        <v>0</v>
      </c>
      <c r="Q233" s="63">
        <v>0</v>
      </c>
      <c r="R233" s="59"/>
      <c r="S233" s="54">
        <v>8</v>
      </c>
      <c r="T233" s="53"/>
      <c r="U233" s="47">
        <v>0</v>
      </c>
      <c r="V233" s="59"/>
      <c r="W233" s="155">
        <v>0</v>
      </c>
      <c r="X233" s="122"/>
      <c r="Y233" s="155">
        <v>0</v>
      </c>
      <c r="Z233" s="53"/>
      <c r="AA233" s="54"/>
      <c r="AB233" s="47"/>
      <c r="AC233" s="49">
        <v>0</v>
      </c>
      <c r="AD233" s="54">
        <v>25</v>
      </c>
      <c r="AE233" s="53"/>
      <c r="AF233" s="63"/>
      <c r="AG233" s="59"/>
      <c r="AH233" s="47"/>
      <c r="AI233" s="232">
        <v>0</v>
      </c>
      <c r="AJ233" s="232">
        <v>0</v>
      </c>
      <c r="AK233" s="112">
        <v>0</v>
      </c>
      <c r="AL233" s="112">
        <v>0</v>
      </c>
      <c r="AM233" s="54"/>
      <c r="AN233" s="53"/>
      <c r="AO233" s="63">
        <v>0</v>
      </c>
      <c r="AP233" s="49"/>
      <c r="AQ233" s="49"/>
    </row>
    <row r="234" spans="1:43" ht="21.75" customHeight="1" x14ac:dyDescent="0.3">
      <c r="A234" s="670"/>
      <c r="B234" s="670"/>
      <c r="C234" s="670"/>
      <c r="D234" s="85" t="s">
        <v>103</v>
      </c>
      <c r="E234" s="41">
        <f t="shared" si="0"/>
        <v>0</v>
      </c>
      <c r="F234" s="42">
        <f t="shared" si="1"/>
        <v>0</v>
      </c>
      <c r="G234" s="42">
        <f t="shared" si="2"/>
        <v>0</v>
      </c>
      <c r="H234" s="42">
        <f t="shared" si="3"/>
        <v>0</v>
      </c>
      <c r="I234" s="43">
        <f t="shared" si="4"/>
        <v>0</v>
      </c>
      <c r="J234" s="89">
        <f t="shared" si="5"/>
        <v>0</v>
      </c>
      <c r="K234" s="650"/>
      <c r="L234" s="650"/>
      <c r="M234" s="650"/>
      <c r="N234" s="650"/>
      <c r="O234" s="105"/>
      <c r="P234" s="105">
        <v>0</v>
      </c>
      <c r="Q234" s="103">
        <v>0</v>
      </c>
      <c r="R234" s="102"/>
      <c r="S234" s="96">
        <v>0</v>
      </c>
      <c r="T234" s="95"/>
      <c r="U234" s="91">
        <v>0</v>
      </c>
      <c r="V234" s="102"/>
      <c r="W234" s="161">
        <v>0</v>
      </c>
      <c r="X234" s="143"/>
      <c r="Y234" s="161">
        <v>0</v>
      </c>
      <c r="Z234" s="95"/>
      <c r="AA234" s="96"/>
      <c r="AB234" s="91"/>
      <c r="AC234" s="92">
        <v>0</v>
      </c>
      <c r="AD234" s="96">
        <v>0</v>
      </c>
      <c r="AE234" s="95"/>
      <c r="AF234" s="103"/>
      <c r="AG234" s="102"/>
      <c r="AH234" s="91"/>
      <c r="AI234" s="237">
        <v>0</v>
      </c>
      <c r="AJ234" s="237">
        <v>0</v>
      </c>
      <c r="AK234" s="133">
        <v>0</v>
      </c>
      <c r="AL234" s="133">
        <v>0</v>
      </c>
      <c r="AM234" s="96"/>
      <c r="AN234" s="95"/>
      <c r="AO234" s="103">
        <v>0</v>
      </c>
      <c r="AP234" s="92"/>
      <c r="AQ234" s="92"/>
    </row>
    <row r="235" spans="1:43" ht="21.75" customHeight="1" x14ac:dyDescent="0.3">
      <c r="A235" s="729" t="s">
        <v>1639</v>
      </c>
      <c r="B235" s="728" t="s">
        <v>1640</v>
      </c>
      <c r="C235" s="728" t="s">
        <v>139</v>
      </c>
      <c r="D235" s="37" t="s">
        <v>72</v>
      </c>
      <c r="E235" s="41">
        <f t="shared" si="0"/>
        <v>60</v>
      </c>
      <c r="F235" s="42">
        <f t="shared" si="1"/>
        <v>60</v>
      </c>
      <c r="G235" s="42">
        <f t="shared" si="2"/>
        <v>25</v>
      </c>
      <c r="H235" s="42">
        <f t="shared" si="3"/>
        <v>10</v>
      </c>
      <c r="I235" s="43">
        <f t="shared" si="4"/>
        <v>8</v>
      </c>
      <c r="J235" s="44">
        <f t="shared" si="5"/>
        <v>163</v>
      </c>
      <c r="K235" s="681">
        <f>(J235+(J236/5))</f>
        <v>209</v>
      </c>
      <c r="L235" s="723"/>
      <c r="M235" s="651">
        <f>K235+(L235*30)</f>
        <v>209</v>
      </c>
      <c r="N235" s="649">
        <f>IF(M235=0,"",RANK(M235,M:M,0))</f>
        <v>45</v>
      </c>
      <c r="O235" s="69"/>
      <c r="P235" s="69">
        <v>10</v>
      </c>
      <c r="Q235" s="63">
        <v>0</v>
      </c>
      <c r="R235" s="59"/>
      <c r="S235" s="54">
        <v>0</v>
      </c>
      <c r="T235" s="53"/>
      <c r="U235" s="47">
        <v>0</v>
      </c>
      <c r="V235" s="59"/>
      <c r="W235" s="155">
        <v>0</v>
      </c>
      <c r="X235" s="122"/>
      <c r="Y235" s="155">
        <v>0</v>
      </c>
      <c r="Z235" s="53"/>
      <c r="AA235" s="54">
        <v>25</v>
      </c>
      <c r="AB235" s="47">
        <v>60</v>
      </c>
      <c r="AC235" s="49">
        <v>60</v>
      </c>
      <c r="AD235" s="54">
        <v>0</v>
      </c>
      <c r="AE235" s="53"/>
      <c r="AF235" s="63"/>
      <c r="AG235" s="59"/>
      <c r="AH235" s="47"/>
      <c r="AI235" s="232">
        <v>0</v>
      </c>
      <c r="AJ235" s="232">
        <v>0</v>
      </c>
      <c r="AK235" s="112">
        <v>0</v>
      </c>
      <c r="AL235" s="112">
        <v>8</v>
      </c>
      <c r="AM235" s="54"/>
      <c r="AN235" s="53"/>
      <c r="AO235" s="63">
        <v>100</v>
      </c>
      <c r="AP235" s="49"/>
      <c r="AQ235" s="49"/>
    </row>
    <row r="236" spans="1:43" ht="21.75" customHeight="1" x14ac:dyDescent="0.3">
      <c r="A236" s="670"/>
      <c r="B236" s="670"/>
      <c r="C236" s="670"/>
      <c r="D236" s="85" t="s">
        <v>103</v>
      </c>
      <c r="E236" s="41">
        <f t="shared" si="0"/>
        <v>150</v>
      </c>
      <c r="F236" s="42">
        <f t="shared" si="1"/>
        <v>50</v>
      </c>
      <c r="G236" s="42">
        <f t="shared" si="2"/>
        <v>30</v>
      </c>
      <c r="H236" s="42">
        <f t="shared" si="3"/>
        <v>0</v>
      </c>
      <c r="I236" s="43">
        <f t="shared" si="4"/>
        <v>0</v>
      </c>
      <c r="J236" s="89">
        <f t="shared" si="5"/>
        <v>230</v>
      </c>
      <c r="K236" s="650"/>
      <c r="L236" s="650"/>
      <c r="M236" s="650"/>
      <c r="N236" s="650"/>
      <c r="O236" s="105"/>
      <c r="P236" s="105">
        <v>30</v>
      </c>
      <c r="Q236" s="103">
        <v>0</v>
      </c>
      <c r="R236" s="102"/>
      <c r="S236" s="96">
        <v>0</v>
      </c>
      <c r="T236" s="95"/>
      <c r="U236" s="91">
        <v>0</v>
      </c>
      <c r="V236" s="102"/>
      <c r="W236" s="161">
        <v>0</v>
      </c>
      <c r="X236" s="143"/>
      <c r="Y236" s="161">
        <v>0</v>
      </c>
      <c r="Z236" s="95"/>
      <c r="AA236" s="96"/>
      <c r="AB236" s="91"/>
      <c r="AC236" s="92">
        <v>150</v>
      </c>
      <c r="AD236" s="96">
        <v>0</v>
      </c>
      <c r="AE236" s="95"/>
      <c r="AF236" s="103"/>
      <c r="AG236" s="102"/>
      <c r="AH236" s="91"/>
      <c r="AI236" s="237">
        <v>0</v>
      </c>
      <c r="AJ236" s="237">
        <v>0</v>
      </c>
      <c r="AK236" s="133">
        <v>0</v>
      </c>
      <c r="AL236" s="133">
        <v>50</v>
      </c>
      <c r="AM236" s="96"/>
      <c r="AN236" s="95"/>
      <c r="AO236" s="103">
        <v>250</v>
      </c>
      <c r="AP236" s="92"/>
      <c r="AQ236" s="92"/>
    </row>
    <row r="237" spans="1:43" ht="21.75" customHeight="1" x14ac:dyDescent="0.3">
      <c r="A237" s="714" t="s">
        <v>1647</v>
      </c>
      <c r="B237" s="729" t="s">
        <v>1648</v>
      </c>
      <c r="C237" s="729" t="s">
        <v>597</v>
      </c>
      <c r="D237" s="281" t="s">
        <v>72</v>
      </c>
      <c r="E237" s="41">
        <f t="shared" si="0"/>
        <v>0</v>
      </c>
      <c r="F237" s="42">
        <f t="shared" si="1"/>
        <v>0</v>
      </c>
      <c r="G237" s="42">
        <f t="shared" si="2"/>
        <v>0</v>
      </c>
      <c r="H237" s="42">
        <f t="shared" si="3"/>
        <v>0</v>
      </c>
      <c r="I237" s="43">
        <f t="shared" si="4"/>
        <v>0</v>
      </c>
      <c r="J237" s="44">
        <f t="shared" si="5"/>
        <v>0</v>
      </c>
      <c r="K237" s="681">
        <f>(J237+(J238/5))</f>
        <v>0</v>
      </c>
      <c r="L237" s="723">
        <f>Nemzetközi!D120</f>
        <v>297</v>
      </c>
      <c r="M237" s="651">
        <f>K237+(L237*30)</f>
        <v>8910</v>
      </c>
      <c r="N237" s="649">
        <f>IF(M237=0,"",RANK(M237,M:M,0))</f>
        <v>3</v>
      </c>
      <c r="O237" s="69"/>
      <c r="P237" s="69">
        <v>0</v>
      </c>
      <c r="Q237" s="63">
        <v>0</v>
      </c>
      <c r="R237" s="59"/>
      <c r="S237" s="54">
        <v>0</v>
      </c>
      <c r="T237" s="287"/>
      <c r="U237" s="47">
        <v>0</v>
      </c>
      <c r="V237" s="59"/>
      <c r="W237" s="155">
        <v>0</v>
      </c>
      <c r="X237" s="288"/>
      <c r="Y237" s="155">
        <v>0</v>
      </c>
      <c r="Z237" s="287"/>
      <c r="AA237" s="54"/>
      <c r="AB237" s="47"/>
      <c r="AC237" s="49">
        <v>0</v>
      </c>
      <c r="AD237" s="54">
        <v>0</v>
      </c>
      <c r="AE237" s="287"/>
      <c r="AF237" s="63"/>
      <c r="AG237" s="59"/>
      <c r="AH237" s="47"/>
      <c r="AI237" s="232">
        <v>0</v>
      </c>
      <c r="AJ237" s="232">
        <v>0</v>
      </c>
      <c r="AK237" s="112">
        <v>0</v>
      </c>
      <c r="AL237" s="112">
        <v>0</v>
      </c>
      <c r="AM237" s="54"/>
      <c r="AN237" s="287"/>
      <c r="AO237" s="63">
        <v>0</v>
      </c>
      <c r="AP237" s="49"/>
      <c r="AQ237" s="49"/>
    </row>
    <row r="238" spans="1:43" ht="21.75" customHeight="1" x14ac:dyDescent="0.3">
      <c r="A238" s="718"/>
      <c r="B238" s="670"/>
      <c r="C238" s="670"/>
      <c r="D238" s="282" t="s">
        <v>103</v>
      </c>
      <c r="E238" s="41">
        <f t="shared" si="0"/>
        <v>0</v>
      </c>
      <c r="F238" s="42">
        <f t="shared" si="1"/>
        <v>0</v>
      </c>
      <c r="G238" s="42">
        <f t="shared" si="2"/>
        <v>0</v>
      </c>
      <c r="H238" s="42">
        <f t="shared" si="3"/>
        <v>0</v>
      </c>
      <c r="I238" s="43">
        <f t="shared" si="4"/>
        <v>0</v>
      </c>
      <c r="J238" s="89">
        <f t="shared" si="5"/>
        <v>0</v>
      </c>
      <c r="K238" s="650"/>
      <c r="L238" s="650"/>
      <c r="M238" s="650"/>
      <c r="N238" s="650"/>
      <c r="O238" s="105"/>
      <c r="P238" s="105">
        <v>0</v>
      </c>
      <c r="Q238" s="103">
        <v>0</v>
      </c>
      <c r="R238" s="102"/>
      <c r="S238" s="96">
        <v>0</v>
      </c>
      <c r="T238" s="289"/>
      <c r="U238" s="91">
        <v>0</v>
      </c>
      <c r="V238" s="102"/>
      <c r="W238" s="161">
        <v>0</v>
      </c>
      <c r="X238" s="290"/>
      <c r="Y238" s="161">
        <v>0</v>
      </c>
      <c r="Z238" s="289"/>
      <c r="AA238" s="96"/>
      <c r="AB238" s="91"/>
      <c r="AC238" s="92">
        <v>0</v>
      </c>
      <c r="AD238" s="96">
        <v>0</v>
      </c>
      <c r="AE238" s="289"/>
      <c r="AF238" s="103"/>
      <c r="AG238" s="102"/>
      <c r="AH238" s="91"/>
      <c r="AI238" s="237">
        <v>0</v>
      </c>
      <c r="AJ238" s="237">
        <v>0</v>
      </c>
      <c r="AK238" s="133">
        <v>0</v>
      </c>
      <c r="AL238" s="133">
        <v>0</v>
      </c>
      <c r="AM238" s="96"/>
      <c r="AN238" s="289"/>
      <c r="AO238" s="103">
        <v>0</v>
      </c>
      <c r="AP238" s="92"/>
      <c r="AQ238" s="92"/>
    </row>
    <row r="239" spans="1:43" ht="21.75" customHeight="1" x14ac:dyDescent="0.3">
      <c r="A239" s="729" t="s">
        <v>908</v>
      </c>
      <c r="B239" s="728" t="s">
        <v>909</v>
      </c>
      <c r="C239" s="728" t="s">
        <v>156</v>
      </c>
      <c r="D239" s="37" t="s">
        <v>72</v>
      </c>
      <c r="E239" s="41">
        <f t="shared" si="0"/>
        <v>40</v>
      </c>
      <c r="F239" s="42">
        <f t="shared" si="1"/>
        <v>25</v>
      </c>
      <c r="G239" s="42">
        <f t="shared" si="2"/>
        <v>0</v>
      </c>
      <c r="H239" s="42">
        <f t="shared" si="3"/>
        <v>0</v>
      </c>
      <c r="I239" s="43">
        <f t="shared" si="4"/>
        <v>0</v>
      </c>
      <c r="J239" s="44">
        <f t="shared" si="5"/>
        <v>65</v>
      </c>
      <c r="K239" s="681">
        <f>(J239+(J240/5))</f>
        <v>65</v>
      </c>
      <c r="L239" s="723"/>
      <c r="M239" s="651">
        <f>K239+(L239*30)</f>
        <v>65</v>
      </c>
      <c r="N239" s="649">
        <f>IF(M239=0,"",RANK(M239,M:M,0))</f>
        <v>76</v>
      </c>
      <c r="O239" s="69"/>
      <c r="P239" s="69">
        <v>0</v>
      </c>
      <c r="Q239" s="63">
        <v>0</v>
      </c>
      <c r="R239" s="59"/>
      <c r="S239" s="54">
        <v>0</v>
      </c>
      <c r="T239" s="53"/>
      <c r="U239" s="47">
        <v>0</v>
      </c>
      <c r="V239" s="59"/>
      <c r="W239" s="155">
        <v>0</v>
      </c>
      <c r="X239" s="122"/>
      <c r="Y239" s="155">
        <v>0</v>
      </c>
      <c r="Z239" s="53"/>
      <c r="AA239" s="54"/>
      <c r="AB239" s="47"/>
      <c r="AC239" s="49">
        <v>0</v>
      </c>
      <c r="AD239" s="54">
        <v>0</v>
      </c>
      <c r="AE239" s="53"/>
      <c r="AF239" s="63"/>
      <c r="AG239" s="59"/>
      <c r="AH239" s="47"/>
      <c r="AI239" s="232">
        <v>0</v>
      </c>
      <c r="AJ239" s="232">
        <v>0</v>
      </c>
      <c r="AK239" s="112">
        <v>0</v>
      </c>
      <c r="AL239" s="112">
        <v>0</v>
      </c>
      <c r="AM239" s="54">
        <v>25</v>
      </c>
      <c r="AN239" s="53">
        <v>40</v>
      </c>
      <c r="AO239" s="63">
        <v>25</v>
      </c>
      <c r="AP239" s="49"/>
      <c r="AQ239" s="49"/>
    </row>
    <row r="240" spans="1:43" ht="21.75" customHeight="1" x14ac:dyDescent="0.3">
      <c r="A240" s="670"/>
      <c r="B240" s="670"/>
      <c r="C240" s="670"/>
      <c r="D240" s="85" t="s">
        <v>103</v>
      </c>
      <c r="E240" s="41">
        <f t="shared" si="0"/>
        <v>0</v>
      </c>
      <c r="F240" s="42">
        <f t="shared" si="1"/>
        <v>0</v>
      </c>
      <c r="G240" s="42">
        <f t="shared" si="2"/>
        <v>0</v>
      </c>
      <c r="H240" s="42">
        <f t="shared" si="3"/>
        <v>0</v>
      </c>
      <c r="I240" s="43">
        <f t="shared" si="4"/>
        <v>0</v>
      </c>
      <c r="J240" s="89">
        <f t="shared" si="5"/>
        <v>0</v>
      </c>
      <c r="K240" s="650"/>
      <c r="L240" s="650"/>
      <c r="M240" s="650"/>
      <c r="N240" s="650"/>
      <c r="O240" s="105"/>
      <c r="P240" s="105">
        <v>0</v>
      </c>
      <c r="Q240" s="103">
        <v>0</v>
      </c>
      <c r="R240" s="102"/>
      <c r="S240" s="96">
        <v>0</v>
      </c>
      <c r="T240" s="95"/>
      <c r="U240" s="91">
        <v>0</v>
      </c>
      <c r="V240" s="102"/>
      <c r="W240" s="161">
        <v>0</v>
      </c>
      <c r="X240" s="143"/>
      <c r="Y240" s="161">
        <v>0</v>
      </c>
      <c r="Z240" s="95"/>
      <c r="AA240" s="96"/>
      <c r="AB240" s="91"/>
      <c r="AC240" s="92">
        <v>0</v>
      </c>
      <c r="AD240" s="96">
        <v>0</v>
      </c>
      <c r="AE240" s="95"/>
      <c r="AF240" s="103"/>
      <c r="AG240" s="102"/>
      <c r="AH240" s="91"/>
      <c r="AI240" s="237">
        <v>0</v>
      </c>
      <c r="AJ240" s="237">
        <v>0</v>
      </c>
      <c r="AK240" s="133">
        <v>0</v>
      </c>
      <c r="AL240" s="133">
        <v>0</v>
      </c>
      <c r="AM240" s="96"/>
      <c r="AN240" s="95"/>
      <c r="AO240" s="103">
        <v>0</v>
      </c>
      <c r="AP240" s="92"/>
      <c r="AQ240" s="92"/>
    </row>
    <row r="241" spans="1:43" ht="21.75" customHeight="1" x14ac:dyDescent="0.3">
      <c r="A241" s="729" t="s">
        <v>1657</v>
      </c>
      <c r="B241" s="728" t="s">
        <v>1658</v>
      </c>
      <c r="C241" s="728" t="s">
        <v>394</v>
      </c>
      <c r="D241" s="37" t="s">
        <v>72</v>
      </c>
      <c r="E241" s="41">
        <f t="shared" si="0"/>
        <v>22</v>
      </c>
      <c r="F241" s="42">
        <f t="shared" si="1"/>
        <v>15</v>
      </c>
      <c r="G241" s="42">
        <f t="shared" si="2"/>
        <v>15</v>
      </c>
      <c r="H241" s="42">
        <f t="shared" si="3"/>
        <v>10</v>
      </c>
      <c r="I241" s="43">
        <f t="shared" si="4"/>
        <v>5</v>
      </c>
      <c r="J241" s="44">
        <f t="shared" si="5"/>
        <v>67</v>
      </c>
      <c r="K241" s="681">
        <f>(J241+(J242/5))</f>
        <v>88.8</v>
      </c>
      <c r="L241" s="723"/>
      <c r="M241" s="651">
        <f>K241+(L241*30)</f>
        <v>88.8</v>
      </c>
      <c r="N241" s="649">
        <f>IF(M241=0,"",RANK(M241,M:M,0))</f>
        <v>65</v>
      </c>
      <c r="O241" s="69"/>
      <c r="P241" s="69">
        <v>0</v>
      </c>
      <c r="Q241" s="63">
        <v>0</v>
      </c>
      <c r="R241" s="59"/>
      <c r="S241" s="54">
        <v>0</v>
      </c>
      <c r="T241" s="287">
        <v>15</v>
      </c>
      <c r="U241" s="47">
        <v>0</v>
      </c>
      <c r="V241" s="59">
        <v>15</v>
      </c>
      <c r="W241" s="155">
        <v>0</v>
      </c>
      <c r="X241" s="288"/>
      <c r="Y241" s="155">
        <v>0</v>
      </c>
      <c r="Z241" s="287">
        <v>5</v>
      </c>
      <c r="AA241" s="54"/>
      <c r="AB241" s="47"/>
      <c r="AC241" s="49">
        <v>0</v>
      </c>
      <c r="AD241" s="54">
        <v>0</v>
      </c>
      <c r="AE241" s="287"/>
      <c r="AF241" s="63"/>
      <c r="AG241" s="59"/>
      <c r="AH241" s="47"/>
      <c r="AI241" s="232">
        <v>10</v>
      </c>
      <c r="AJ241" s="232">
        <v>22</v>
      </c>
      <c r="AK241" s="112">
        <v>0</v>
      </c>
      <c r="AL241" s="112">
        <v>0</v>
      </c>
      <c r="AM241" s="54"/>
      <c r="AN241" s="287"/>
      <c r="AO241" s="63">
        <v>0</v>
      </c>
      <c r="AP241" s="49"/>
      <c r="AQ241" s="49"/>
    </row>
    <row r="242" spans="1:43" ht="21.75" customHeight="1" x14ac:dyDescent="0.3">
      <c r="A242" s="670"/>
      <c r="B242" s="670"/>
      <c r="C242" s="670"/>
      <c r="D242" s="85" t="s">
        <v>103</v>
      </c>
      <c r="E242" s="41">
        <f t="shared" si="0"/>
        <v>100</v>
      </c>
      <c r="F242" s="42">
        <f t="shared" si="1"/>
        <v>9</v>
      </c>
      <c r="G242" s="42">
        <f t="shared" si="2"/>
        <v>0</v>
      </c>
      <c r="H242" s="42">
        <f t="shared" si="3"/>
        <v>0</v>
      </c>
      <c r="I242" s="43">
        <f t="shared" si="4"/>
        <v>0</v>
      </c>
      <c r="J242" s="89">
        <f t="shared" si="5"/>
        <v>109</v>
      </c>
      <c r="K242" s="650"/>
      <c r="L242" s="650"/>
      <c r="M242" s="650"/>
      <c r="N242" s="650"/>
      <c r="O242" s="105"/>
      <c r="P242" s="105">
        <v>0</v>
      </c>
      <c r="Q242" s="103">
        <v>0</v>
      </c>
      <c r="R242" s="102"/>
      <c r="S242" s="96">
        <v>0</v>
      </c>
      <c r="T242" s="289"/>
      <c r="U242" s="91">
        <v>0</v>
      </c>
      <c r="V242" s="102"/>
      <c r="W242" s="161">
        <v>0</v>
      </c>
      <c r="X242" s="290"/>
      <c r="Y242" s="161">
        <v>0</v>
      </c>
      <c r="Z242" s="289"/>
      <c r="AA242" s="96"/>
      <c r="AB242" s="91"/>
      <c r="AC242" s="92">
        <v>0</v>
      </c>
      <c r="AD242" s="96">
        <v>0</v>
      </c>
      <c r="AE242" s="289"/>
      <c r="AF242" s="103"/>
      <c r="AG242" s="102"/>
      <c r="AH242" s="91"/>
      <c r="AI242" s="237">
        <v>100</v>
      </c>
      <c r="AJ242" s="237">
        <v>9</v>
      </c>
      <c r="AK242" s="133">
        <v>0</v>
      </c>
      <c r="AL242" s="133">
        <v>0</v>
      </c>
      <c r="AM242" s="96"/>
      <c r="AN242" s="289"/>
      <c r="AO242" s="103">
        <v>0</v>
      </c>
      <c r="AP242" s="92"/>
      <c r="AQ242" s="92"/>
    </row>
    <row r="243" spans="1:43" ht="21.75" customHeight="1" x14ac:dyDescent="0.3">
      <c r="A243" s="729" t="s">
        <v>1661</v>
      </c>
      <c r="B243" s="728" t="s">
        <v>1662</v>
      </c>
      <c r="C243" s="728" t="s">
        <v>113</v>
      </c>
      <c r="D243" s="37" t="s">
        <v>72</v>
      </c>
      <c r="E243" s="41">
        <f t="shared" si="0"/>
        <v>40</v>
      </c>
      <c r="F243" s="42">
        <f t="shared" si="1"/>
        <v>15</v>
      </c>
      <c r="G243" s="42">
        <f t="shared" si="2"/>
        <v>15</v>
      </c>
      <c r="H243" s="42">
        <f t="shared" si="3"/>
        <v>15</v>
      </c>
      <c r="I243" s="43">
        <f t="shared" si="4"/>
        <v>8</v>
      </c>
      <c r="J243" s="44">
        <f t="shared" si="5"/>
        <v>93</v>
      </c>
      <c r="K243" s="681">
        <f>(J243+(J244/5))</f>
        <v>98</v>
      </c>
      <c r="L243" s="723"/>
      <c r="M243" s="651">
        <f>K243+(L243*30)</f>
        <v>98</v>
      </c>
      <c r="N243" s="649">
        <f>IF(M243=0,"",RANK(M243,M:M,0))</f>
        <v>61</v>
      </c>
      <c r="O243" s="69"/>
      <c r="P243" s="69">
        <v>0</v>
      </c>
      <c r="Q243" s="63">
        <v>0</v>
      </c>
      <c r="R243" s="59">
        <v>15</v>
      </c>
      <c r="S243" s="54">
        <v>15</v>
      </c>
      <c r="T243" s="53"/>
      <c r="U243" s="47">
        <v>15</v>
      </c>
      <c r="V243" s="59">
        <v>8</v>
      </c>
      <c r="W243" s="155">
        <v>0</v>
      </c>
      <c r="X243" s="122"/>
      <c r="Y243" s="155">
        <v>0</v>
      </c>
      <c r="Z243" s="53"/>
      <c r="AA243" s="54"/>
      <c r="AB243" s="47"/>
      <c r="AC243" s="49">
        <v>40</v>
      </c>
      <c r="AD243" s="54">
        <v>0</v>
      </c>
      <c r="AE243" s="53"/>
      <c r="AF243" s="63"/>
      <c r="AG243" s="59"/>
      <c r="AH243" s="47"/>
      <c r="AI243" s="232">
        <v>0</v>
      </c>
      <c r="AJ243" s="232">
        <v>0</v>
      </c>
      <c r="AK243" s="112">
        <v>0</v>
      </c>
      <c r="AL243" s="112">
        <v>0</v>
      </c>
      <c r="AM243" s="54"/>
      <c r="AN243" s="53"/>
      <c r="AO243" s="63">
        <v>0</v>
      </c>
      <c r="AP243" s="49"/>
      <c r="AQ243" s="49"/>
    </row>
    <row r="244" spans="1:43" ht="21.75" customHeight="1" x14ac:dyDescent="0.3">
      <c r="A244" s="670"/>
      <c r="B244" s="670"/>
      <c r="C244" s="670"/>
      <c r="D244" s="85" t="s">
        <v>103</v>
      </c>
      <c r="E244" s="41">
        <f t="shared" si="0"/>
        <v>25</v>
      </c>
      <c r="F244" s="42">
        <f t="shared" si="1"/>
        <v>0</v>
      </c>
      <c r="G244" s="42">
        <f t="shared" si="2"/>
        <v>0</v>
      </c>
      <c r="H244" s="42">
        <f t="shared" si="3"/>
        <v>0</v>
      </c>
      <c r="I244" s="43">
        <f t="shared" si="4"/>
        <v>0</v>
      </c>
      <c r="J244" s="89">
        <f t="shared" si="5"/>
        <v>25</v>
      </c>
      <c r="K244" s="650"/>
      <c r="L244" s="650"/>
      <c r="M244" s="650"/>
      <c r="N244" s="650"/>
      <c r="O244" s="105"/>
      <c r="P244" s="105">
        <v>0</v>
      </c>
      <c r="Q244" s="103">
        <v>25</v>
      </c>
      <c r="R244" s="102"/>
      <c r="S244" s="96">
        <v>0</v>
      </c>
      <c r="T244" s="95"/>
      <c r="U244" s="91">
        <v>0</v>
      </c>
      <c r="V244" s="102"/>
      <c r="W244" s="161">
        <v>0</v>
      </c>
      <c r="X244" s="143"/>
      <c r="Y244" s="161">
        <v>0</v>
      </c>
      <c r="Z244" s="95"/>
      <c r="AA244" s="96"/>
      <c r="AB244" s="91"/>
      <c r="AC244" s="92">
        <v>0</v>
      </c>
      <c r="AD244" s="96">
        <v>0</v>
      </c>
      <c r="AE244" s="95"/>
      <c r="AF244" s="103"/>
      <c r="AG244" s="102"/>
      <c r="AH244" s="91"/>
      <c r="AI244" s="237">
        <v>0</v>
      </c>
      <c r="AJ244" s="237">
        <v>0</v>
      </c>
      <c r="AK244" s="133">
        <v>0</v>
      </c>
      <c r="AL244" s="133">
        <v>0</v>
      </c>
      <c r="AM244" s="96"/>
      <c r="AN244" s="95"/>
      <c r="AO244" s="103">
        <v>0</v>
      </c>
      <c r="AP244" s="92"/>
      <c r="AQ244" s="92"/>
    </row>
    <row r="245" spans="1:43" ht="21.75" customHeight="1" x14ac:dyDescent="0.3">
      <c r="A245" s="729" t="s">
        <v>1674</v>
      </c>
      <c r="B245" s="728" t="s">
        <v>1675</v>
      </c>
      <c r="C245" s="728" t="s">
        <v>437</v>
      </c>
      <c r="D245" s="37" t="s">
        <v>72</v>
      </c>
      <c r="E245" s="41">
        <f t="shared" si="0"/>
        <v>350</v>
      </c>
      <c r="F245" s="42">
        <f t="shared" si="1"/>
        <v>0</v>
      </c>
      <c r="G245" s="42">
        <f t="shared" si="2"/>
        <v>0</v>
      </c>
      <c r="H245" s="42">
        <f t="shared" si="3"/>
        <v>0</v>
      </c>
      <c r="I245" s="43">
        <f t="shared" si="4"/>
        <v>0</v>
      </c>
      <c r="J245" s="44">
        <f t="shared" si="5"/>
        <v>350</v>
      </c>
      <c r="K245" s="681">
        <f>(J245+(J246/5))</f>
        <v>350</v>
      </c>
      <c r="L245" s="723"/>
      <c r="M245" s="651">
        <f>K245+(L245*30)</f>
        <v>350</v>
      </c>
      <c r="N245" s="649">
        <f>IF(M245=0,"",RANK(M245,M:M,0))</f>
        <v>30</v>
      </c>
      <c r="O245" s="69"/>
      <c r="P245" s="69">
        <v>0</v>
      </c>
      <c r="Q245" s="63">
        <v>0</v>
      </c>
      <c r="R245" s="59"/>
      <c r="S245" s="54">
        <v>0</v>
      </c>
      <c r="T245" s="53"/>
      <c r="U245" s="47">
        <v>0</v>
      </c>
      <c r="V245" s="59"/>
      <c r="W245" s="155">
        <v>0</v>
      </c>
      <c r="X245" s="122"/>
      <c r="Y245" s="155">
        <v>0</v>
      </c>
      <c r="Z245" s="53"/>
      <c r="AA245" s="54"/>
      <c r="AB245" s="47"/>
      <c r="AC245" s="49">
        <v>0</v>
      </c>
      <c r="AD245" s="54">
        <v>0</v>
      </c>
      <c r="AE245" s="53"/>
      <c r="AF245" s="63">
        <v>350</v>
      </c>
      <c r="AG245" s="59"/>
      <c r="AH245" s="47"/>
      <c r="AI245" s="232">
        <v>0</v>
      </c>
      <c r="AJ245" s="232">
        <v>0</v>
      </c>
      <c r="AK245" s="112">
        <v>0</v>
      </c>
      <c r="AL245" s="112">
        <v>0</v>
      </c>
      <c r="AM245" s="54"/>
      <c r="AN245" s="53"/>
      <c r="AO245" s="63">
        <v>0</v>
      </c>
      <c r="AP245" s="49"/>
      <c r="AQ245" s="49"/>
    </row>
    <row r="246" spans="1:43" ht="21.75" customHeight="1" x14ac:dyDescent="0.3">
      <c r="A246" s="670"/>
      <c r="B246" s="670"/>
      <c r="C246" s="670"/>
      <c r="D246" s="85" t="s">
        <v>103</v>
      </c>
      <c r="E246" s="41">
        <f t="shared" si="0"/>
        <v>0</v>
      </c>
      <c r="F246" s="42">
        <f t="shared" si="1"/>
        <v>0</v>
      </c>
      <c r="G246" s="42">
        <f t="shared" si="2"/>
        <v>0</v>
      </c>
      <c r="H246" s="42">
        <f t="shared" si="3"/>
        <v>0</v>
      </c>
      <c r="I246" s="43">
        <f t="shared" si="4"/>
        <v>0</v>
      </c>
      <c r="J246" s="89">
        <f t="shared" si="5"/>
        <v>0</v>
      </c>
      <c r="K246" s="650"/>
      <c r="L246" s="650"/>
      <c r="M246" s="650"/>
      <c r="N246" s="650"/>
      <c r="O246" s="105"/>
      <c r="P246" s="105">
        <v>0</v>
      </c>
      <c r="Q246" s="103">
        <v>0</v>
      </c>
      <c r="R246" s="102"/>
      <c r="S246" s="96">
        <v>0</v>
      </c>
      <c r="T246" s="95"/>
      <c r="U246" s="91">
        <v>0</v>
      </c>
      <c r="V246" s="102"/>
      <c r="W246" s="161">
        <v>0</v>
      </c>
      <c r="X246" s="143"/>
      <c r="Y246" s="161">
        <v>0</v>
      </c>
      <c r="Z246" s="95"/>
      <c r="AA246" s="96"/>
      <c r="AB246" s="91"/>
      <c r="AC246" s="92">
        <v>0</v>
      </c>
      <c r="AD246" s="96">
        <v>0</v>
      </c>
      <c r="AE246" s="95"/>
      <c r="AF246" s="103"/>
      <c r="AG246" s="102"/>
      <c r="AH246" s="91"/>
      <c r="AI246" s="237">
        <v>0</v>
      </c>
      <c r="AJ246" s="237">
        <v>0</v>
      </c>
      <c r="AK246" s="133">
        <v>0</v>
      </c>
      <c r="AL246" s="133">
        <v>0</v>
      </c>
      <c r="AM246" s="96"/>
      <c r="AN246" s="95"/>
      <c r="AO246" s="103">
        <v>0</v>
      </c>
      <c r="AP246" s="92"/>
      <c r="AQ246" s="92"/>
    </row>
    <row r="247" spans="1:43" ht="21.75" customHeight="1" x14ac:dyDescent="0.3">
      <c r="A247" s="729" t="s">
        <v>1678</v>
      </c>
      <c r="B247" s="728" t="s">
        <v>1679</v>
      </c>
      <c r="C247" s="728" t="s">
        <v>113</v>
      </c>
      <c r="D247" s="37" t="s">
        <v>72</v>
      </c>
      <c r="E247" s="41">
        <f t="shared" si="0"/>
        <v>150</v>
      </c>
      <c r="F247" s="42">
        <f t="shared" si="1"/>
        <v>100</v>
      </c>
      <c r="G247" s="42">
        <f t="shared" si="2"/>
        <v>100</v>
      </c>
      <c r="H247" s="42">
        <f t="shared" si="3"/>
        <v>6</v>
      </c>
      <c r="I247" s="43">
        <f t="shared" si="4"/>
        <v>0</v>
      </c>
      <c r="J247" s="44">
        <f t="shared" si="5"/>
        <v>356</v>
      </c>
      <c r="K247" s="681">
        <f>(J247+(J248/5))</f>
        <v>424.2</v>
      </c>
      <c r="L247" s="723"/>
      <c r="M247" s="651">
        <f>K247+(L247*30)</f>
        <v>424.2</v>
      </c>
      <c r="N247" s="649">
        <f>IF(M247=0,"",RANK(M247,M:M,0))</f>
        <v>24</v>
      </c>
      <c r="O247" s="69"/>
      <c r="P247" s="69">
        <v>0</v>
      </c>
      <c r="Q247" s="63">
        <v>0</v>
      </c>
      <c r="R247" s="59"/>
      <c r="S247" s="54">
        <v>0</v>
      </c>
      <c r="T247" s="53"/>
      <c r="U247" s="47">
        <v>0</v>
      </c>
      <c r="V247" s="59"/>
      <c r="W247" s="155">
        <v>150</v>
      </c>
      <c r="X247" s="122">
        <v>6</v>
      </c>
      <c r="Y247" s="155">
        <v>100</v>
      </c>
      <c r="Z247" s="53"/>
      <c r="AA247" s="54"/>
      <c r="AB247" s="47"/>
      <c r="AC247" s="49">
        <v>0</v>
      </c>
      <c r="AD247" s="54">
        <v>0</v>
      </c>
      <c r="AE247" s="53"/>
      <c r="AF247" s="63"/>
      <c r="AG247" s="59"/>
      <c r="AH247" s="47"/>
      <c r="AI247" s="232">
        <v>0</v>
      </c>
      <c r="AJ247" s="232">
        <v>0</v>
      </c>
      <c r="AK247" s="112">
        <v>100</v>
      </c>
      <c r="AL247" s="112">
        <v>0</v>
      </c>
      <c r="AM247" s="54"/>
      <c r="AN247" s="53"/>
      <c r="AO247" s="63">
        <v>0</v>
      </c>
      <c r="AP247" s="49"/>
      <c r="AQ247" s="49"/>
    </row>
    <row r="248" spans="1:43" ht="21.75" customHeight="1" x14ac:dyDescent="0.3">
      <c r="A248" s="670"/>
      <c r="B248" s="670"/>
      <c r="C248" s="670"/>
      <c r="D248" s="85" t="s">
        <v>103</v>
      </c>
      <c r="E248" s="41">
        <f t="shared" si="0"/>
        <v>250</v>
      </c>
      <c r="F248" s="42">
        <f t="shared" si="1"/>
        <v>60</v>
      </c>
      <c r="G248" s="42">
        <f t="shared" si="2"/>
        <v>25</v>
      </c>
      <c r="H248" s="42">
        <f t="shared" si="3"/>
        <v>6</v>
      </c>
      <c r="I248" s="43">
        <f t="shared" si="4"/>
        <v>0</v>
      </c>
      <c r="J248" s="89">
        <f t="shared" si="5"/>
        <v>341</v>
      </c>
      <c r="K248" s="650"/>
      <c r="L248" s="650"/>
      <c r="M248" s="650"/>
      <c r="N248" s="650"/>
      <c r="O248" s="105"/>
      <c r="P248" s="105">
        <v>0</v>
      </c>
      <c r="Q248" s="103">
        <v>0</v>
      </c>
      <c r="R248" s="102"/>
      <c r="S248" s="96">
        <v>0</v>
      </c>
      <c r="T248" s="95"/>
      <c r="U248" s="91">
        <v>0</v>
      </c>
      <c r="V248" s="102"/>
      <c r="W248" s="161">
        <v>25</v>
      </c>
      <c r="X248" s="143">
        <v>6</v>
      </c>
      <c r="Y248" s="161">
        <v>0</v>
      </c>
      <c r="Z248" s="95"/>
      <c r="AA248" s="96"/>
      <c r="AB248" s="91"/>
      <c r="AC248" s="92">
        <v>60</v>
      </c>
      <c r="AD248" s="96">
        <v>0</v>
      </c>
      <c r="AE248" s="95"/>
      <c r="AF248" s="103"/>
      <c r="AG248" s="102"/>
      <c r="AH248" s="91"/>
      <c r="AI248" s="237">
        <v>0</v>
      </c>
      <c r="AJ248" s="237">
        <v>0</v>
      </c>
      <c r="AK248" s="133">
        <v>250</v>
      </c>
      <c r="AL248" s="133">
        <v>0</v>
      </c>
      <c r="AM248" s="96"/>
      <c r="AN248" s="95"/>
      <c r="AO248" s="103">
        <v>0</v>
      </c>
      <c r="AP248" s="92"/>
      <c r="AQ248" s="92"/>
    </row>
    <row r="249" spans="1:43" ht="21.75" customHeight="1" x14ac:dyDescent="0.3">
      <c r="A249" s="729" t="s">
        <v>1685</v>
      </c>
      <c r="B249" s="728" t="s">
        <v>1686</v>
      </c>
      <c r="C249" s="728" t="s">
        <v>163</v>
      </c>
      <c r="D249" s="37" t="s">
        <v>72</v>
      </c>
      <c r="E249" s="41">
        <f t="shared" si="0"/>
        <v>0</v>
      </c>
      <c r="F249" s="42">
        <f t="shared" si="1"/>
        <v>0</v>
      </c>
      <c r="G249" s="42">
        <f t="shared" si="2"/>
        <v>0</v>
      </c>
      <c r="H249" s="42">
        <f t="shared" si="3"/>
        <v>0</v>
      </c>
      <c r="I249" s="43">
        <f t="shared" si="4"/>
        <v>0</v>
      </c>
      <c r="J249" s="44">
        <f t="shared" si="5"/>
        <v>0</v>
      </c>
      <c r="K249" s="681">
        <f>(J249+(J250/5))</f>
        <v>0</v>
      </c>
      <c r="L249" s="723"/>
      <c r="M249" s="651">
        <f>K249+(L249*30)</f>
        <v>0</v>
      </c>
      <c r="N249" s="649" t="str">
        <f>IF(M249=0,"",RANK(M249,M:M,0))</f>
        <v/>
      </c>
      <c r="O249" s="69"/>
      <c r="P249" s="69">
        <v>0</v>
      </c>
      <c r="Q249" s="63">
        <v>0</v>
      </c>
      <c r="R249" s="59"/>
      <c r="S249" s="54">
        <v>0</v>
      </c>
      <c r="T249" s="53"/>
      <c r="U249" s="47">
        <v>0</v>
      </c>
      <c r="V249" s="59"/>
      <c r="W249" s="155">
        <v>0</v>
      </c>
      <c r="X249" s="122"/>
      <c r="Y249" s="155">
        <v>0</v>
      </c>
      <c r="Z249" s="53"/>
      <c r="AA249" s="54"/>
      <c r="AB249" s="47"/>
      <c r="AC249" s="49">
        <v>0</v>
      </c>
      <c r="AD249" s="54">
        <v>0</v>
      </c>
      <c r="AE249" s="53"/>
      <c r="AF249" s="63"/>
      <c r="AG249" s="59"/>
      <c r="AH249" s="47"/>
      <c r="AI249" s="232">
        <v>0</v>
      </c>
      <c r="AJ249" s="232">
        <v>0</v>
      </c>
      <c r="AK249" s="112">
        <v>0</v>
      </c>
      <c r="AL249" s="112">
        <v>0</v>
      </c>
      <c r="AM249" s="54"/>
      <c r="AN249" s="53"/>
      <c r="AO249" s="63">
        <v>0</v>
      </c>
      <c r="AP249" s="49"/>
      <c r="AQ249" s="49"/>
    </row>
    <row r="250" spans="1:43" ht="21.75" customHeight="1" x14ac:dyDescent="0.3">
      <c r="A250" s="670"/>
      <c r="B250" s="670"/>
      <c r="C250" s="670"/>
      <c r="D250" s="85" t="s">
        <v>103</v>
      </c>
      <c r="E250" s="41">
        <f t="shared" si="0"/>
        <v>0</v>
      </c>
      <c r="F250" s="42">
        <f t="shared" si="1"/>
        <v>0</v>
      </c>
      <c r="G250" s="42">
        <f t="shared" si="2"/>
        <v>0</v>
      </c>
      <c r="H250" s="42">
        <f t="shared" si="3"/>
        <v>0</v>
      </c>
      <c r="I250" s="43">
        <f t="shared" si="4"/>
        <v>0</v>
      </c>
      <c r="J250" s="89">
        <f t="shared" si="5"/>
        <v>0</v>
      </c>
      <c r="K250" s="650"/>
      <c r="L250" s="650"/>
      <c r="M250" s="650"/>
      <c r="N250" s="650"/>
      <c r="O250" s="105"/>
      <c r="P250" s="105">
        <v>0</v>
      </c>
      <c r="Q250" s="103">
        <v>0</v>
      </c>
      <c r="R250" s="102"/>
      <c r="S250" s="96">
        <v>0</v>
      </c>
      <c r="T250" s="95"/>
      <c r="U250" s="91">
        <v>0</v>
      </c>
      <c r="V250" s="102"/>
      <c r="W250" s="161">
        <v>0</v>
      </c>
      <c r="X250" s="143"/>
      <c r="Y250" s="161">
        <v>0</v>
      </c>
      <c r="Z250" s="95"/>
      <c r="AA250" s="96"/>
      <c r="AB250" s="91"/>
      <c r="AC250" s="92">
        <v>0</v>
      </c>
      <c r="AD250" s="96">
        <v>0</v>
      </c>
      <c r="AE250" s="95"/>
      <c r="AF250" s="103"/>
      <c r="AG250" s="102"/>
      <c r="AH250" s="91"/>
      <c r="AI250" s="237">
        <v>0</v>
      </c>
      <c r="AJ250" s="237">
        <v>0</v>
      </c>
      <c r="AK250" s="133">
        <v>0</v>
      </c>
      <c r="AL250" s="133">
        <v>0</v>
      </c>
      <c r="AM250" s="96"/>
      <c r="AN250" s="95"/>
      <c r="AO250" s="103">
        <v>0</v>
      </c>
      <c r="AP250" s="92"/>
      <c r="AQ250" s="92"/>
    </row>
    <row r="251" spans="1:43" ht="21.75" customHeight="1" x14ac:dyDescent="0.3">
      <c r="A251" s="729" t="s">
        <v>1687</v>
      </c>
      <c r="B251" s="728" t="s">
        <v>1688</v>
      </c>
      <c r="C251" s="728" t="s">
        <v>156</v>
      </c>
      <c r="D251" s="37" t="s">
        <v>72</v>
      </c>
      <c r="E251" s="41">
        <f t="shared" si="0"/>
        <v>8</v>
      </c>
      <c r="F251" s="42">
        <f t="shared" si="1"/>
        <v>0</v>
      </c>
      <c r="G251" s="42">
        <f t="shared" si="2"/>
        <v>0</v>
      </c>
      <c r="H251" s="42">
        <f t="shared" si="3"/>
        <v>0</v>
      </c>
      <c r="I251" s="43">
        <f t="shared" si="4"/>
        <v>0</v>
      </c>
      <c r="J251" s="44">
        <f t="shared" si="5"/>
        <v>8</v>
      </c>
      <c r="K251" s="681">
        <f>(J251+(J252/5))</f>
        <v>8</v>
      </c>
      <c r="L251" s="723"/>
      <c r="M251" s="651">
        <f>K251+(L251*30)</f>
        <v>8</v>
      </c>
      <c r="N251" s="649">
        <f>IF(M251=0,"",RANK(M251,M:M,0))</f>
        <v>132</v>
      </c>
      <c r="O251" s="69"/>
      <c r="P251" s="69">
        <v>0</v>
      </c>
      <c r="Q251" s="63">
        <v>0</v>
      </c>
      <c r="R251" s="59"/>
      <c r="S251" s="54">
        <v>0</v>
      </c>
      <c r="T251" s="53"/>
      <c r="U251" s="47">
        <v>0</v>
      </c>
      <c r="V251" s="59"/>
      <c r="W251" s="155">
        <v>0</v>
      </c>
      <c r="X251" s="122">
        <v>8</v>
      </c>
      <c r="Y251" s="155">
        <v>0</v>
      </c>
      <c r="Z251" s="53"/>
      <c r="AA251" s="54"/>
      <c r="AB251" s="47"/>
      <c r="AC251" s="49">
        <v>0</v>
      </c>
      <c r="AD251" s="54">
        <v>0</v>
      </c>
      <c r="AE251" s="53"/>
      <c r="AF251" s="63"/>
      <c r="AG251" s="59"/>
      <c r="AH251" s="47"/>
      <c r="AI251" s="232">
        <v>0</v>
      </c>
      <c r="AJ251" s="232">
        <v>0</v>
      </c>
      <c r="AK251" s="112">
        <v>0</v>
      </c>
      <c r="AL251" s="112">
        <v>0</v>
      </c>
      <c r="AM251" s="54"/>
      <c r="AN251" s="53"/>
      <c r="AO251" s="63">
        <v>0</v>
      </c>
      <c r="AP251" s="49"/>
      <c r="AQ251" s="49"/>
    </row>
    <row r="252" spans="1:43" ht="21.75" customHeight="1" x14ac:dyDescent="0.3">
      <c r="A252" s="670"/>
      <c r="B252" s="670"/>
      <c r="C252" s="670"/>
      <c r="D252" s="85" t="s">
        <v>103</v>
      </c>
      <c r="E252" s="41">
        <f t="shared" si="0"/>
        <v>0</v>
      </c>
      <c r="F252" s="42">
        <f t="shared" si="1"/>
        <v>0</v>
      </c>
      <c r="G252" s="42">
        <f t="shared" si="2"/>
        <v>0</v>
      </c>
      <c r="H252" s="42">
        <f t="shared" si="3"/>
        <v>0</v>
      </c>
      <c r="I252" s="43">
        <f t="shared" si="4"/>
        <v>0</v>
      </c>
      <c r="J252" s="89">
        <f t="shared" si="5"/>
        <v>0</v>
      </c>
      <c r="K252" s="650"/>
      <c r="L252" s="650"/>
      <c r="M252" s="650"/>
      <c r="N252" s="650"/>
      <c r="O252" s="105"/>
      <c r="P252" s="105">
        <v>0</v>
      </c>
      <c r="Q252" s="103">
        <v>0</v>
      </c>
      <c r="R252" s="102"/>
      <c r="S252" s="96">
        <v>0</v>
      </c>
      <c r="T252" s="95"/>
      <c r="U252" s="91">
        <v>0</v>
      </c>
      <c r="V252" s="102"/>
      <c r="W252" s="161">
        <v>0</v>
      </c>
      <c r="X252" s="143"/>
      <c r="Y252" s="161">
        <v>0</v>
      </c>
      <c r="Z252" s="95"/>
      <c r="AA252" s="96"/>
      <c r="AB252" s="91"/>
      <c r="AC252" s="92">
        <v>0</v>
      </c>
      <c r="AD252" s="96">
        <v>0</v>
      </c>
      <c r="AE252" s="95"/>
      <c r="AF252" s="103"/>
      <c r="AG252" s="102"/>
      <c r="AH252" s="91"/>
      <c r="AI252" s="237">
        <v>0</v>
      </c>
      <c r="AJ252" s="237">
        <v>0</v>
      </c>
      <c r="AK252" s="133">
        <v>0</v>
      </c>
      <c r="AL252" s="133">
        <v>0</v>
      </c>
      <c r="AM252" s="96"/>
      <c r="AN252" s="95"/>
      <c r="AO252" s="103">
        <v>0</v>
      </c>
      <c r="AP252" s="92"/>
      <c r="AQ252" s="92"/>
    </row>
    <row r="253" spans="1:43" ht="21.75" customHeight="1" x14ac:dyDescent="0.3">
      <c r="A253" s="729" t="s">
        <v>1692</v>
      </c>
      <c r="B253" s="728" t="s">
        <v>1683</v>
      </c>
      <c r="C253" s="728" t="s">
        <v>1477</v>
      </c>
      <c r="D253" s="37" t="s">
        <v>72</v>
      </c>
      <c r="E253" s="41">
        <f t="shared" si="0"/>
        <v>5</v>
      </c>
      <c r="F253" s="42">
        <f t="shared" si="1"/>
        <v>0</v>
      </c>
      <c r="G253" s="42">
        <f t="shared" si="2"/>
        <v>0</v>
      </c>
      <c r="H253" s="42">
        <f t="shared" si="3"/>
        <v>0</v>
      </c>
      <c r="I253" s="43">
        <f t="shared" si="4"/>
        <v>0</v>
      </c>
      <c r="J253" s="44">
        <f t="shared" si="5"/>
        <v>5</v>
      </c>
      <c r="K253" s="681">
        <f>(J253+(J254/5))</f>
        <v>5</v>
      </c>
      <c r="L253" s="723"/>
      <c r="M253" s="651">
        <f>K253+(L253*30)</f>
        <v>5</v>
      </c>
      <c r="N253" s="649">
        <f>IF(M253=0,"",RANK(M253,M:M,0))</f>
        <v>141</v>
      </c>
      <c r="O253" s="69"/>
      <c r="P253" s="69">
        <v>0</v>
      </c>
      <c r="Q253" s="63">
        <v>0</v>
      </c>
      <c r="R253" s="59"/>
      <c r="S253" s="54">
        <v>0</v>
      </c>
      <c r="T253" s="53"/>
      <c r="U253" s="47">
        <v>0</v>
      </c>
      <c r="V253" s="59"/>
      <c r="W253" s="155">
        <v>0</v>
      </c>
      <c r="X253" s="122"/>
      <c r="Y253" s="155">
        <v>0</v>
      </c>
      <c r="Z253" s="53"/>
      <c r="AA253" s="54"/>
      <c r="AB253" s="47"/>
      <c r="AC253" s="49">
        <v>0</v>
      </c>
      <c r="AD253" s="54">
        <v>0</v>
      </c>
      <c r="AE253" s="53">
        <v>5</v>
      </c>
      <c r="AF253" s="63"/>
      <c r="AG253" s="59"/>
      <c r="AH253" s="47"/>
      <c r="AI253" s="232">
        <v>0</v>
      </c>
      <c r="AJ253" s="232">
        <v>0</v>
      </c>
      <c r="AK253" s="112">
        <v>0</v>
      </c>
      <c r="AL253" s="112">
        <v>0</v>
      </c>
      <c r="AM253" s="54"/>
      <c r="AN253" s="53"/>
      <c r="AO253" s="63">
        <v>0</v>
      </c>
      <c r="AP253" s="49"/>
      <c r="AQ253" s="49"/>
    </row>
    <row r="254" spans="1:43" ht="21.75" customHeight="1" x14ac:dyDescent="0.3">
      <c r="A254" s="670"/>
      <c r="B254" s="670"/>
      <c r="C254" s="670"/>
      <c r="D254" s="85" t="s">
        <v>103</v>
      </c>
      <c r="E254" s="41">
        <f t="shared" si="0"/>
        <v>0</v>
      </c>
      <c r="F254" s="42">
        <f t="shared" si="1"/>
        <v>0</v>
      </c>
      <c r="G254" s="42">
        <f t="shared" si="2"/>
        <v>0</v>
      </c>
      <c r="H254" s="42">
        <f t="shared" si="3"/>
        <v>0</v>
      </c>
      <c r="I254" s="43">
        <f t="shared" si="4"/>
        <v>0</v>
      </c>
      <c r="J254" s="89">
        <f t="shared" si="5"/>
        <v>0</v>
      </c>
      <c r="K254" s="650"/>
      <c r="L254" s="650"/>
      <c r="M254" s="650"/>
      <c r="N254" s="650"/>
      <c r="O254" s="105"/>
      <c r="P254" s="105">
        <v>0</v>
      </c>
      <c r="Q254" s="103">
        <v>0</v>
      </c>
      <c r="R254" s="102"/>
      <c r="S254" s="96">
        <v>0</v>
      </c>
      <c r="T254" s="95"/>
      <c r="U254" s="91">
        <v>0</v>
      </c>
      <c r="V254" s="102"/>
      <c r="W254" s="161">
        <v>0</v>
      </c>
      <c r="X254" s="143"/>
      <c r="Y254" s="161">
        <v>0</v>
      </c>
      <c r="Z254" s="95"/>
      <c r="AA254" s="96"/>
      <c r="AB254" s="91"/>
      <c r="AC254" s="92">
        <v>0</v>
      </c>
      <c r="AD254" s="96">
        <v>0</v>
      </c>
      <c r="AE254" s="95"/>
      <c r="AF254" s="103"/>
      <c r="AG254" s="102"/>
      <c r="AH254" s="91"/>
      <c r="AI254" s="237">
        <v>0</v>
      </c>
      <c r="AJ254" s="237">
        <v>0</v>
      </c>
      <c r="AK254" s="133">
        <v>0</v>
      </c>
      <c r="AL254" s="133">
        <v>0</v>
      </c>
      <c r="AM254" s="96"/>
      <c r="AN254" s="95"/>
      <c r="AO254" s="103">
        <v>0</v>
      </c>
      <c r="AP254" s="92"/>
      <c r="AQ254" s="92"/>
    </row>
    <row r="255" spans="1:43" ht="21.75" customHeight="1" x14ac:dyDescent="0.3">
      <c r="A255" s="729" t="s">
        <v>1699</v>
      </c>
      <c r="B255" s="728" t="s">
        <v>1700</v>
      </c>
      <c r="C255" s="728" t="s">
        <v>269</v>
      </c>
      <c r="D255" s="37" t="s">
        <v>72</v>
      </c>
      <c r="E255" s="41">
        <f t="shared" si="0"/>
        <v>0</v>
      </c>
      <c r="F255" s="42">
        <f t="shared" si="1"/>
        <v>0</v>
      </c>
      <c r="G255" s="42">
        <f t="shared" si="2"/>
        <v>0</v>
      </c>
      <c r="H255" s="42">
        <f t="shared" si="3"/>
        <v>0</v>
      </c>
      <c r="I255" s="43">
        <f t="shared" si="4"/>
        <v>0</v>
      </c>
      <c r="J255" s="44">
        <f t="shared" si="5"/>
        <v>0</v>
      </c>
      <c r="K255" s="681">
        <f>(J255+(J256/5))</f>
        <v>0</v>
      </c>
      <c r="L255" s="723"/>
      <c r="M255" s="651">
        <f>K255+(L255*30)</f>
        <v>0</v>
      </c>
      <c r="N255" s="649" t="str">
        <f>IF(M255=0,"",RANK(M255,M:M,0))</f>
        <v/>
      </c>
      <c r="O255" s="69"/>
      <c r="P255" s="69">
        <v>0</v>
      </c>
      <c r="Q255" s="63">
        <v>0</v>
      </c>
      <c r="R255" s="59"/>
      <c r="S255" s="54">
        <v>0</v>
      </c>
      <c r="T255" s="53"/>
      <c r="U255" s="47">
        <v>0</v>
      </c>
      <c r="V255" s="59"/>
      <c r="W255" s="155">
        <v>0</v>
      </c>
      <c r="X255" s="122"/>
      <c r="Y255" s="155">
        <v>0</v>
      </c>
      <c r="Z255" s="53"/>
      <c r="AA255" s="54"/>
      <c r="AB255" s="47"/>
      <c r="AC255" s="49">
        <v>0</v>
      </c>
      <c r="AD255" s="54">
        <v>0</v>
      </c>
      <c r="AE255" s="53"/>
      <c r="AF255" s="63"/>
      <c r="AG255" s="59"/>
      <c r="AH255" s="47"/>
      <c r="AI255" s="232">
        <v>0</v>
      </c>
      <c r="AJ255" s="232">
        <v>0</v>
      </c>
      <c r="AK255" s="112">
        <v>0</v>
      </c>
      <c r="AL255" s="112">
        <v>0</v>
      </c>
      <c r="AM255" s="54"/>
      <c r="AN255" s="53"/>
      <c r="AO255" s="63">
        <v>0</v>
      </c>
      <c r="AP255" s="49"/>
      <c r="AQ255" s="49"/>
    </row>
    <row r="256" spans="1:43" ht="21.75" customHeight="1" x14ac:dyDescent="0.3">
      <c r="A256" s="670"/>
      <c r="B256" s="670"/>
      <c r="C256" s="670"/>
      <c r="D256" s="85" t="s">
        <v>103</v>
      </c>
      <c r="E256" s="41">
        <f t="shared" si="0"/>
        <v>0</v>
      </c>
      <c r="F256" s="42">
        <f t="shared" si="1"/>
        <v>0</v>
      </c>
      <c r="G256" s="42">
        <f t="shared" si="2"/>
        <v>0</v>
      </c>
      <c r="H256" s="42">
        <f t="shared" si="3"/>
        <v>0</v>
      </c>
      <c r="I256" s="43">
        <f t="shared" si="4"/>
        <v>0</v>
      </c>
      <c r="J256" s="89">
        <f t="shared" si="5"/>
        <v>0</v>
      </c>
      <c r="K256" s="650"/>
      <c r="L256" s="650"/>
      <c r="M256" s="650"/>
      <c r="N256" s="650"/>
      <c r="O256" s="105"/>
      <c r="P256" s="105">
        <v>0</v>
      </c>
      <c r="Q256" s="103">
        <v>0</v>
      </c>
      <c r="R256" s="102"/>
      <c r="S256" s="96">
        <v>0</v>
      </c>
      <c r="T256" s="95"/>
      <c r="U256" s="91">
        <v>0</v>
      </c>
      <c r="V256" s="102"/>
      <c r="W256" s="161">
        <v>0</v>
      </c>
      <c r="X256" s="143"/>
      <c r="Y256" s="161">
        <v>0</v>
      </c>
      <c r="Z256" s="95"/>
      <c r="AA256" s="96"/>
      <c r="AB256" s="91"/>
      <c r="AC256" s="92">
        <v>0</v>
      </c>
      <c r="AD256" s="96">
        <v>0</v>
      </c>
      <c r="AE256" s="95"/>
      <c r="AF256" s="103"/>
      <c r="AG256" s="102"/>
      <c r="AH256" s="91"/>
      <c r="AI256" s="237">
        <v>0</v>
      </c>
      <c r="AJ256" s="237">
        <v>0</v>
      </c>
      <c r="AK256" s="133">
        <v>0</v>
      </c>
      <c r="AL256" s="133">
        <v>0</v>
      </c>
      <c r="AM256" s="96"/>
      <c r="AN256" s="95"/>
      <c r="AO256" s="103">
        <v>0</v>
      </c>
      <c r="AP256" s="92"/>
      <c r="AQ256" s="92"/>
    </row>
    <row r="257" spans="1:43" ht="21.75" customHeight="1" x14ac:dyDescent="0.3">
      <c r="A257" s="729" t="s">
        <v>1703</v>
      </c>
      <c r="B257" s="728" t="s">
        <v>1704</v>
      </c>
      <c r="C257" s="728" t="s">
        <v>183</v>
      </c>
      <c r="D257" s="37" t="s">
        <v>72</v>
      </c>
      <c r="E257" s="41">
        <f t="shared" si="0"/>
        <v>60</v>
      </c>
      <c r="F257" s="42">
        <f t="shared" si="1"/>
        <v>25</v>
      </c>
      <c r="G257" s="42">
        <f t="shared" si="2"/>
        <v>3</v>
      </c>
      <c r="H257" s="42">
        <f t="shared" si="3"/>
        <v>0</v>
      </c>
      <c r="I257" s="43">
        <f t="shared" si="4"/>
        <v>0</v>
      </c>
      <c r="J257" s="44">
        <f t="shared" si="5"/>
        <v>88</v>
      </c>
      <c r="K257" s="681">
        <f>(J257+(J258/5))</f>
        <v>88</v>
      </c>
      <c r="L257" s="723"/>
      <c r="M257" s="651">
        <f>K257+(L257*30)</f>
        <v>88</v>
      </c>
      <c r="N257" s="649">
        <f>IF(M257=0,"",RANK(M257,M:M,0))</f>
        <v>66</v>
      </c>
      <c r="O257" s="69"/>
      <c r="P257" s="69">
        <v>0</v>
      </c>
      <c r="Q257" s="63">
        <v>0</v>
      </c>
      <c r="R257" s="59"/>
      <c r="S257" s="54">
        <v>0</v>
      </c>
      <c r="T257" s="53">
        <v>3</v>
      </c>
      <c r="U257" s="47">
        <v>0</v>
      </c>
      <c r="V257" s="59"/>
      <c r="W257" s="155">
        <v>0</v>
      </c>
      <c r="X257" s="122"/>
      <c r="Y257" s="155">
        <v>0</v>
      </c>
      <c r="Z257" s="53"/>
      <c r="AA257" s="54"/>
      <c r="AB257" s="47"/>
      <c r="AC257" s="49">
        <v>0</v>
      </c>
      <c r="AD257" s="54">
        <v>0</v>
      </c>
      <c r="AE257" s="53"/>
      <c r="AF257" s="63"/>
      <c r="AG257" s="59"/>
      <c r="AH257" s="47">
        <v>25</v>
      </c>
      <c r="AI257" s="232">
        <v>0</v>
      </c>
      <c r="AJ257" s="232">
        <v>0</v>
      </c>
      <c r="AK257" s="112">
        <v>0</v>
      </c>
      <c r="AL257" s="112">
        <v>0</v>
      </c>
      <c r="AM257" s="54"/>
      <c r="AN257" s="53">
        <v>60</v>
      </c>
      <c r="AO257" s="63">
        <v>0</v>
      </c>
      <c r="AP257" s="49"/>
      <c r="AQ257" s="49"/>
    </row>
    <row r="258" spans="1:43" ht="21.75" customHeight="1" x14ac:dyDescent="0.3">
      <c r="A258" s="670"/>
      <c r="B258" s="670"/>
      <c r="C258" s="670"/>
      <c r="D258" s="85" t="s">
        <v>103</v>
      </c>
      <c r="E258" s="41">
        <f t="shared" ref="E258:E394" si="6">MAX(O258:AN258)</f>
        <v>0</v>
      </c>
      <c r="F258" s="42">
        <f t="shared" ref="F258:F394" si="7">LARGE(O258:AN258,2)</f>
        <v>0</v>
      </c>
      <c r="G258" s="42">
        <f t="shared" ref="G258:G394" si="8">LARGE(O258:AN258,3)</f>
        <v>0</v>
      </c>
      <c r="H258" s="42">
        <f t="shared" ref="H258:H394" si="9">LARGE(O258:AN258,4)</f>
        <v>0</v>
      </c>
      <c r="I258" s="43">
        <f t="shared" ref="I258:I394" si="10">LARGE(O258:AN258,5)</f>
        <v>0</v>
      </c>
      <c r="J258" s="89">
        <f t="shared" ref="J258:J394" si="11">SUM(E258:I258)</f>
        <v>0</v>
      </c>
      <c r="K258" s="650"/>
      <c r="L258" s="650"/>
      <c r="M258" s="650"/>
      <c r="N258" s="650"/>
      <c r="O258" s="105"/>
      <c r="P258" s="105">
        <v>0</v>
      </c>
      <c r="Q258" s="103">
        <v>0</v>
      </c>
      <c r="R258" s="102"/>
      <c r="S258" s="96">
        <v>0</v>
      </c>
      <c r="T258" s="95"/>
      <c r="U258" s="91">
        <v>0</v>
      </c>
      <c r="V258" s="102"/>
      <c r="W258" s="161">
        <v>0</v>
      </c>
      <c r="X258" s="143"/>
      <c r="Y258" s="161">
        <v>0</v>
      </c>
      <c r="Z258" s="95"/>
      <c r="AA258" s="96"/>
      <c r="AB258" s="91"/>
      <c r="AC258" s="92">
        <v>0</v>
      </c>
      <c r="AD258" s="96">
        <v>0</v>
      </c>
      <c r="AE258" s="95"/>
      <c r="AF258" s="103"/>
      <c r="AG258" s="102"/>
      <c r="AH258" s="91"/>
      <c r="AI258" s="237">
        <v>0</v>
      </c>
      <c r="AJ258" s="237">
        <v>0</v>
      </c>
      <c r="AK258" s="133">
        <v>0</v>
      </c>
      <c r="AL258" s="133">
        <v>0</v>
      </c>
      <c r="AM258" s="96"/>
      <c r="AN258" s="95"/>
      <c r="AO258" s="103">
        <v>0</v>
      </c>
      <c r="AP258" s="92"/>
      <c r="AQ258" s="92"/>
    </row>
    <row r="259" spans="1:43" ht="21.75" customHeight="1" x14ac:dyDescent="0.3">
      <c r="A259" s="729" t="s">
        <v>1712</v>
      </c>
      <c r="B259" s="728" t="s">
        <v>1713</v>
      </c>
      <c r="C259" s="728" t="s">
        <v>160</v>
      </c>
      <c r="D259" s="37" t="s">
        <v>72</v>
      </c>
      <c r="E259" s="41">
        <f t="shared" si="6"/>
        <v>8</v>
      </c>
      <c r="F259" s="42">
        <f t="shared" si="7"/>
        <v>3</v>
      </c>
      <c r="G259" s="42">
        <f t="shared" si="8"/>
        <v>3</v>
      </c>
      <c r="H259" s="42">
        <f t="shared" si="9"/>
        <v>2</v>
      </c>
      <c r="I259" s="43">
        <f t="shared" si="10"/>
        <v>0</v>
      </c>
      <c r="J259" s="44">
        <f t="shared" si="11"/>
        <v>16</v>
      </c>
      <c r="K259" s="681">
        <f>(J259+(J260/5))</f>
        <v>16</v>
      </c>
      <c r="L259" s="723"/>
      <c r="M259" s="651">
        <f>K259+(L259*30)</f>
        <v>16</v>
      </c>
      <c r="N259" s="649">
        <f>IF(M259=0,"",RANK(M259,M:M,0))</f>
        <v>118</v>
      </c>
      <c r="O259" s="69"/>
      <c r="P259" s="69">
        <v>0</v>
      </c>
      <c r="Q259" s="63">
        <v>8</v>
      </c>
      <c r="R259" s="59"/>
      <c r="S259" s="54">
        <v>3</v>
      </c>
      <c r="T259" s="53"/>
      <c r="U259" s="47">
        <v>3</v>
      </c>
      <c r="V259" s="59"/>
      <c r="W259" s="155">
        <v>0</v>
      </c>
      <c r="X259" s="122">
        <v>2</v>
      </c>
      <c r="Y259" s="155">
        <v>0</v>
      </c>
      <c r="Z259" s="53"/>
      <c r="AA259" s="54"/>
      <c r="AB259" s="47"/>
      <c r="AC259" s="49">
        <v>0</v>
      </c>
      <c r="AD259" s="54">
        <v>0</v>
      </c>
      <c r="AE259" s="53"/>
      <c r="AF259" s="63"/>
      <c r="AG259" s="59"/>
      <c r="AH259" s="47"/>
      <c r="AI259" s="232">
        <v>0</v>
      </c>
      <c r="AJ259" s="232">
        <v>0</v>
      </c>
      <c r="AK259" s="112">
        <v>0</v>
      </c>
      <c r="AL259" s="112">
        <v>0</v>
      </c>
      <c r="AM259" s="54"/>
      <c r="AN259" s="53"/>
      <c r="AO259" s="63">
        <v>0</v>
      </c>
      <c r="AP259" s="49"/>
      <c r="AQ259" s="49"/>
    </row>
    <row r="260" spans="1:43" ht="21.75" customHeight="1" x14ac:dyDescent="0.3">
      <c r="A260" s="670"/>
      <c r="B260" s="670"/>
      <c r="C260" s="670"/>
      <c r="D260" s="85" t="s">
        <v>103</v>
      </c>
      <c r="E260" s="41">
        <f t="shared" si="6"/>
        <v>0</v>
      </c>
      <c r="F260" s="42">
        <f t="shared" si="7"/>
        <v>0</v>
      </c>
      <c r="G260" s="42">
        <f t="shared" si="8"/>
        <v>0</v>
      </c>
      <c r="H260" s="42">
        <f t="shared" si="9"/>
        <v>0</v>
      </c>
      <c r="I260" s="43">
        <f t="shared" si="10"/>
        <v>0</v>
      </c>
      <c r="J260" s="89">
        <f t="shared" si="11"/>
        <v>0</v>
      </c>
      <c r="K260" s="650"/>
      <c r="L260" s="650"/>
      <c r="M260" s="650"/>
      <c r="N260" s="650"/>
      <c r="O260" s="105"/>
      <c r="P260" s="105">
        <v>0</v>
      </c>
      <c r="Q260" s="103">
        <v>0</v>
      </c>
      <c r="R260" s="102"/>
      <c r="S260" s="96">
        <v>0</v>
      </c>
      <c r="T260" s="95"/>
      <c r="U260" s="91">
        <v>0</v>
      </c>
      <c r="V260" s="102"/>
      <c r="W260" s="161">
        <v>0</v>
      </c>
      <c r="X260" s="143"/>
      <c r="Y260" s="161">
        <v>0</v>
      </c>
      <c r="Z260" s="95"/>
      <c r="AA260" s="96"/>
      <c r="AB260" s="91"/>
      <c r="AC260" s="92">
        <v>0</v>
      </c>
      <c r="AD260" s="96">
        <v>0</v>
      </c>
      <c r="AE260" s="95"/>
      <c r="AF260" s="103"/>
      <c r="AG260" s="102"/>
      <c r="AH260" s="91"/>
      <c r="AI260" s="237">
        <v>0</v>
      </c>
      <c r="AJ260" s="237">
        <v>0</v>
      </c>
      <c r="AK260" s="133">
        <v>0</v>
      </c>
      <c r="AL260" s="133">
        <v>0</v>
      </c>
      <c r="AM260" s="96"/>
      <c r="AN260" s="95"/>
      <c r="AO260" s="103">
        <v>0</v>
      </c>
      <c r="AP260" s="92"/>
      <c r="AQ260" s="92"/>
    </row>
    <row r="261" spans="1:43" ht="21.75" customHeight="1" x14ac:dyDescent="0.3">
      <c r="A261" s="729" t="s">
        <v>1716</v>
      </c>
      <c r="B261" s="728" t="s">
        <v>1717</v>
      </c>
      <c r="C261" s="728" t="s">
        <v>53</v>
      </c>
      <c r="D261" s="37" t="s">
        <v>72</v>
      </c>
      <c r="E261" s="41">
        <f t="shared" si="6"/>
        <v>60</v>
      </c>
      <c r="F261" s="42">
        <f t="shared" si="7"/>
        <v>40</v>
      </c>
      <c r="G261" s="42">
        <f t="shared" si="8"/>
        <v>15</v>
      </c>
      <c r="H261" s="42">
        <f t="shared" si="9"/>
        <v>0</v>
      </c>
      <c r="I261" s="43">
        <f t="shared" si="10"/>
        <v>0</v>
      </c>
      <c r="J261" s="44">
        <f t="shared" si="11"/>
        <v>115</v>
      </c>
      <c r="K261" s="681">
        <f>(J261+(J262/5))</f>
        <v>115</v>
      </c>
      <c r="L261" s="723"/>
      <c r="M261" s="651">
        <f>K261+(L261*30)</f>
        <v>115</v>
      </c>
      <c r="N261" s="649">
        <f>IF(M261=0,"",RANK(M261,M:M,0))</f>
        <v>59</v>
      </c>
      <c r="O261" s="69"/>
      <c r="P261" s="69">
        <v>0</v>
      </c>
      <c r="Q261" s="63">
        <v>0</v>
      </c>
      <c r="R261" s="59"/>
      <c r="S261" s="54">
        <v>0</v>
      </c>
      <c r="T261" s="53"/>
      <c r="U261" s="47">
        <v>0</v>
      </c>
      <c r="V261" s="59">
        <v>15</v>
      </c>
      <c r="W261" s="155">
        <v>0</v>
      </c>
      <c r="X261" s="122"/>
      <c r="Y261" s="155">
        <v>60</v>
      </c>
      <c r="Z261" s="53"/>
      <c r="AA261" s="54"/>
      <c r="AB261" s="47"/>
      <c r="AC261" s="49">
        <v>40</v>
      </c>
      <c r="AD261" s="54">
        <v>0</v>
      </c>
      <c r="AE261" s="53"/>
      <c r="AF261" s="63"/>
      <c r="AG261" s="59"/>
      <c r="AH261" s="47"/>
      <c r="AI261" s="232">
        <v>0</v>
      </c>
      <c r="AJ261" s="232">
        <v>0</v>
      </c>
      <c r="AK261" s="112">
        <v>0</v>
      </c>
      <c r="AL261" s="112">
        <v>0</v>
      </c>
      <c r="AM261" s="54"/>
      <c r="AN261" s="53"/>
      <c r="AO261" s="63">
        <v>0</v>
      </c>
      <c r="AP261" s="49"/>
      <c r="AQ261" s="49"/>
    </row>
    <row r="262" spans="1:43" ht="21.75" customHeight="1" x14ac:dyDescent="0.3">
      <c r="A262" s="670"/>
      <c r="B262" s="670"/>
      <c r="C262" s="670"/>
      <c r="D262" s="85" t="s">
        <v>103</v>
      </c>
      <c r="E262" s="41">
        <f t="shared" si="6"/>
        <v>0</v>
      </c>
      <c r="F262" s="42">
        <f t="shared" si="7"/>
        <v>0</v>
      </c>
      <c r="G262" s="42">
        <f t="shared" si="8"/>
        <v>0</v>
      </c>
      <c r="H262" s="42">
        <f t="shared" si="9"/>
        <v>0</v>
      </c>
      <c r="I262" s="43">
        <f t="shared" si="10"/>
        <v>0</v>
      </c>
      <c r="J262" s="89">
        <f t="shared" si="11"/>
        <v>0</v>
      </c>
      <c r="K262" s="650"/>
      <c r="L262" s="650"/>
      <c r="M262" s="650"/>
      <c r="N262" s="650"/>
      <c r="O262" s="105"/>
      <c r="P262" s="105">
        <v>0</v>
      </c>
      <c r="Q262" s="103">
        <v>0</v>
      </c>
      <c r="R262" s="102"/>
      <c r="S262" s="96">
        <v>0</v>
      </c>
      <c r="T262" s="95"/>
      <c r="U262" s="91">
        <v>0</v>
      </c>
      <c r="V262" s="102"/>
      <c r="W262" s="161">
        <v>0</v>
      </c>
      <c r="X262" s="143"/>
      <c r="Y262" s="161">
        <v>0</v>
      </c>
      <c r="Z262" s="95"/>
      <c r="AA262" s="96"/>
      <c r="AB262" s="91"/>
      <c r="AC262" s="92">
        <v>0</v>
      </c>
      <c r="AD262" s="96">
        <v>0</v>
      </c>
      <c r="AE262" s="95"/>
      <c r="AF262" s="103"/>
      <c r="AG262" s="102"/>
      <c r="AH262" s="91"/>
      <c r="AI262" s="237">
        <v>0</v>
      </c>
      <c r="AJ262" s="237">
        <v>0</v>
      </c>
      <c r="AK262" s="133">
        <v>0</v>
      </c>
      <c r="AL262" s="133">
        <v>0</v>
      </c>
      <c r="AM262" s="96"/>
      <c r="AN262" s="95"/>
      <c r="AO262" s="103">
        <v>0</v>
      </c>
      <c r="AP262" s="92"/>
      <c r="AQ262" s="92"/>
    </row>
    <row r="263" spans="1:43" ht="21.75" customHeight="1" x14ac:dyDescent="0.3">
      <c r="A263" s="729" t="s">
        <v>1718</v>
      </c>
      <c r="B263" s="728" t="s">
        <v>1719</v>
      </c>
      <c r="C263" s="728" t="s">
        <v>116</v>
      </c>
      <c r="D263" s="37" t="s">
        <v>72</v>
      </c>
      <c r="E263" s="41">
        <f t="shared" si="6"/>
        <v>10</v>
      </c>
      <c r="F263" s="42">
        <f t="shared" si="7"/>
        <v>0</v>
      </c>
      <c r="G263" s="42">
        <f t="shared" si="8"/>
        <v>0</v>
      </c>
      <c r="H263" s="42">
        <f t="shared" si="9"/>
        <v>0</v>
      </c>
      <c r="I263" s="43">
        <f t="shared" si="10"/>
        <v>0</v>
      </c>
      <c r="J263" s="44">
        <f t="shared" si="11"/>
        <v>10</v>
      </c>
      <c r="K263" s="681">
        <f>(J263+(J264/5))</f>
        <v>17</v>
      </c>
      <c r="L263" s="723"/>
      <c r="M263" s="651">
        <f>K263+(L263*30)</f>
        <v>17</v>
      </c>
      <c r="N263" s="649">
        <f>IF(M263=0,"",RANK(M263,M:M,0))</f>
        <v>117</v>
      </c>
      <c r="O263" s="69"/>
      <c r="P263" s="69">
        <v>10</v>
      </c>
      <c r="Q263" s="63">
        <v>0</v>
      </c>
      <c r="R263" s="59"/>
      <c r="S263" s="54">
        <v>0</v>
      </c>
      <c r="T263" s="53"/>
      <c r="U263" s="47">
        <v>0</v>
      </c>
      <c r="V263" s="59"/>
      <c r="W263" s="155">
        <v>0</v>
      </c>
      <c r="X263" s="122"/>
      <c r="Y263" s="155">
        <v>0</v>
      </c>
      <c r="Z263" s="53"/>
      <c r="AA263" s="54"/>
      <c r="AB263" s="47"/>
      <c r="AC263" s="49">
        <v>0</v>
      </c>
      <c r="AD263" s="54">
        <v>0</v>
      </c>
      <c r="AE263" s="53"/>
      <c r="AF263" s="63"/>
      <c r="AG263" s="59"/>
      <c r="AH263" s="47"/>
      <c r="AI263" s="232">
        <v>0</v>
      </c>
      <c r="AJ263" s="232">
        <v>0</v>
      </c>
      <c r="AK263" s="112">
        <v>0</v>
      </c>
      <c r="AL263" s="112">
        <v>0</v>
      </c>
      <c r="AM263" s="54"/>
      <c r="AN263" s="53"/>
      <c r="AO263" s="63">
        <v>0</v>
      </c>
      <c r="AP263" s="49"/>
      <c r="AQ263" s="49"/>
    </row>
    <row r="264" spans="1:43" ht="21.75" customHeight="1" x14ac:dyDescent="0.3">
      <c r="A264" s="670"/>
      <c r="B264" s="670"/>
      <c r="C264" s="670"/>
      <c r="D264" s="85" t="s">
        <v>103</v>
      </c>
      <c r="E264" s="41">
        <f t="shared" si="6"/>
        <v>35</v>
      </c>
      <c r="F264" s="42">
        <f t="shared" si="7"/>
        <v>0</v>
      </c>
      <c r="G264" s="42">
        <f t="shared" si="8"/>
        <v>0</v>
      </c>
      <c r="H264" s="42">
        <f t="shared" si="9"/>
        <v>0</v>
      </c>
      <c r="I264" s="43">
        <f t="shared" si="10"/>
        <v>0</v>
      </c>
      <c r="J264" s="89">
        <f t="shared" si="11"/>
        <v>35</v>
      </c>
      <c r="K264" s="650"/>
      <c r="L264" s="650"/>
      <c r="M264" s="650"/>
      <c r="N264" s="650"/>
      <c r="O264" s="105">
        <v>35</v>
      </c>
      <c r="P264" s="105">
        <v>0</v>
      </c>
      <c r="Q264" s="103">
        <v>0</v>
      </c>
      <c r="R264" s="102"/>
      <c r="S264" s="96">
        <v>0</v>
      </c>
      <c r="T264" s="95"/>
      <c r="U264" s="91">
        <v>0</v>
      </c>
      <c r="V264" s="102"/>
      <c r="W264" s="161">
        <v>0</v>
      </c>
      <c r="X264" s="143"/>
      <c r="Y264" s="161">
        <v>0</v>
      </c>
      <c r="Z264" s="95"/>
      <c r="AA264" s="96"/>
      <c r="AB264" s="91"/>
      <c r="AC264" s="92">
        <v>0</v>
      </c>
      <c r="AD264" s="96">
        <v>0</v>
      </c>
      <c r="AE264" s="95"/>
      <c r="AF264" s="103"/>
      <c r="AG264" s="102"/>
      <c r="AH264" s="91"/>
      <c r="AI264" s="237">
        <v>0</v>
      </c>
      <c r="AJ264" s="237">
        <v>0</v>
      </c>
      <c r="AK264" s="133">
        <v>0</v>
      </c>
      <c r="AL264" s="133">
        <v>0</v>
      </c>
      <c r="AM264" s="96"/>
      <c r="AN264" s="95"/>
      <c r="AO264" s="103">
        <v>0</v>
      </c>
      <c r="AP264" s="92"/>
      <c r="AQ264" s="92"/>
    </row>
    <row r="265" spans="1:43" ht="21.75" customHeight="1" x14ac:dyDescent="0.3">
      <c r="A265" s="729" t="s">
        <v>1722</v>
      </c>
      <c r="B265" s="728" t="s">
        <v>1723</v>
      </c>
      <c r="C265" s="728" t="s">
        <v>139</v>
      </c>
      <c r="D265" s="37" t="s">
        <v>72</v>
      </c>
      <c r="E265" s="41">
        <f t="shared" si="6"/>
        <v>15</v>
      </c>
      <c r="F265" s="42">
        <f t="shared" si="7"/>
        <v>5</v>
      </c>
      <c r="G265" s="42">
        <f t="shared" si="8"/>
        <v>0</v>
      </c>
      <c r="H265" s="42">
        <f t="shared" si="9"/>
        <v>0</v>
      </c>
      <c r="I265" s="43">
        <f t="shared" si="10"/>
        <v>0</v>
      </c>
      <c r="J265" s="44">
        <f t="shared" si="11"/>
        <v>20</v>
      </c>
      <c r="K265" s="681">
        <f>(J265+(J266/5))</f>
        <v>20</v>
      </c>
      <c r="L265" s="723"/>
      <c r="M265" s="651">
        <f>K265+(L265*30)</f>
        <v>20</v>
      </c>
      <c r="N265" s="649">
        <f>IF(M265=0,"",RANK(M265,M:M,0))</f>
        <v>108</v>
      </c>
      <c r="O265" s="69"/>
      <c r="P265" s="69">
        <v>0</v>
      </c>
      <c r="Q265" s="63">
        <v>0</v>
      </c>
      <c r="R265" s="59"/>
      <c r="S265" s="54">
        <v>0</v>
      </c>
      <c r="T265" s="53"/>
      <c r="U265" s="47">
        <v>0</v>
      </c>
      <c r="V265" s="59"/>
      <c r="W265" s="155">
        <v>0</v>
      </c>
      <c r="X265" s="122"/>
      <c r="Y265" s="155">
        <v>0</v>
      </c>
      <c r="Z265" s="53"/>
      <c r="AA265" s="54">
        <v>15</v>
      </c>
      <c r="AB265" s="47"/>
      <c r="AC265" s="49">
        <v>0</v>
      </c>
      <c r="AD265" s="54">
        <v>0</v>
      </c>
      <c r="AE265" s="53"/>
      <c r="AF265" s="63"/>
      <c r="AG265" s="59"/>
      <c r="AH265" s="47"/>
      <c r="AI265" s="232">
        <v>0</v>
      </c>
      <c r="AJ265" s="232">
        <v>0</v>
      </c>
      <c r="AK265" s="112">
        <v>0</v>
      </c>
      <c r="AL265" s="112">
        <v>0</v>
      </c>
      <c r="AM265" s="54">
        <v>5</v>
      </c>
      <c r="AN265" s="53"/>
      <c r="AO265" s="63">
        <v>0</v>
      </c>
      <c r="AP265" s="49"/>
      <c r="AQ265" s="49"/>
    </row>
    <row r="266" spans="1:43" ht="21.75" customHeight="1" x14ac:dyDescent="0.3">
      <c r="A266" s="670"/>
      <c r="B266" s="670"/>
      <c r="C266" s="670"/>
      <c r="D266" s="85" t="s">
        <v>103</v>
      </c>
      <c r="E266" s="41">
        <f t="shared" si="6"/>
        <v>0</v>
      </c>
      <c r="F266" s="42">
        <f t="shared" si="7"/>
        <v>0</v>
      </c>
      <c r="G266" s="42">
        <f t="shared" si="8"/>
        <v>0</v>
      </c>
      <c r="H266" s="42">
        <f t="shared" si="9"/>
        <v>0</v>
      </c>
      <c r="I266" s="43">
        <f t="shared" si="10"/>
        <v>0</v>
      </c>
      <c r="J266" s="89">
        <f t="shared" si="11"/>
        <v>0</v>
      </c>
      <c r="K266" s="650"/>
      <c r="L266" s="650"/>
      <c r="M266" s="650"/>
      <c r="N266" s="650"/>
      <c r="O266" s="105"/>
      <c r="P266" s="105">
        <v>0</v>
      </c>
      <c r="Q266" s="103">
        <v>0</v>
      </c>
      <c r="R266" s="102"/>
      <c r="S266" s="96">
        <v>0</v>
      </c>
      <c r="T266" s="95"/>
      <c r="U266" s="91">
        <v>0</v>
      </c>
      <c r="V266" s="102"/>
      <c r="W266" s="161">
        <v>0</v>
      </c>
      <c r="X266" s="143"/>
      <c r="Y266" s="161">
        <v>0</v>
      </c>
      <c r="Z266" s="95"/>
      <c r="AA266" s="96"/>
      <c r="AB266" s="91"/>
      <c r="AC266" s="92">
        <v>0</v>
      </c>
      <c r="AD266" s="96">
        <v>0</v>
      </c>
      <c r="AE266" s="95"/>
      <c r="AF266" s="103"/>
      <c r="AG266" s="102"/>
      <c r="AH266" s="91"/>
      <c r="AI266" s="237">
        <v>0</v>
      </c>
      <c r="AJ266" s="237">
        <v>0</v>
      </c>
      <c r="AK266" s="133">
        <v>0</v>
      </c>
      <c r="AL266" s="133">
        <v>0</v>
      </c>
      <c r="AM266" s="96"/>
      <c r="AN266" s="95"/>
      <c r="AO266" s="103">
        <v>0</v>
      </c>
      <c r="AP266" s="92"/>
      <c r="AQ266" s="92"/>
    </row>
    <row r="267" spans="1:43" ht="21.75" customHeight="1" x14ac:dyDescent="0.3">
      <c r="A267" s="729" t="s">
        <v>1726</v>
      </c>
      <c r="B267" s="728" t="s">
        <v>1727</v>
      </c>
      <c r="C267" s="728" t="s">
        <v>1440</v>
      </c>
      <c r="D267" s="37" t="s">
        <v>72</v>
      </c>
      <c r="E267" s="41">
        <f t="shared" si="6"/>
        <v>40</v>
      </c>
      <c r="F267" s="42">
        <f t="shared" si="7"/>
        <v>15</v>
      </c>
      <c r="G267" s="42">
        <f t="shared" si="8"/>
        <v>7</v>
      </c>
      <c r="H267" s="42">
        <f t="shared" si="9"/>
        <v>6</v>
      </c>
      <c r="I267" s="43">
        <f t="shared" si="10"/>
        <v>0</v>
      </c>
      <c r="J267" s="44">
        <f t="shared" si="11"/>
        <v>68</v>
      </c>
      <c r="K267" s="681">
        <f>(J267+(J268/5))</f>
        <v>73.8</v>
      </c>
      <c r="L267" s="723"/>
      <c r="M267" s="651">
        <f>K267+(L267*30)</f>
        <v>73.8</v>
      </c>
      <c r="N267" s="649">
        <f>IF(M267=0,"",RANK(M267,M:M,0))</f>
        <v>73</v>
      </c>
      <c r="O267" s="69"/>
      <c r="P267" s="69">
        <v>0</v>
      </c>
      <c r="Q267" s="63">
        <v>0</v>
      </c>
      <c r="R267" s="59"/>
      <c r="S267" s="54">
        <v>0</v>
      </c>
      <c r="T267" s="53"/>
      <c r="U267" s="47">
        <v>0</v>
      </c>
      <c r="V267" s="59"/>
      <c r="W267" s="155">
        <v>0</v>
      </c>
      <c r="X267" s="122">
        <v>7</v>
      </c>
      <c r="Y267" s="155">
        <v>0</v>
      </c>
      <c r="Z267" s="53">
        <v>15</v>
      </c>
      <c r="AA267" s="54"/>
      <c r="AB267" s="47"/>
      <c r="AC267" s="49">
        <v>0</v>
      </c>
      <c r="AD267" s="54">
        <v>0</v>
      </c>
      <c r="AE267" s="53"/>
      <c r="AF267" s="63"/>
      <c r="AG267" s="59"/>
      <c r="AH267" s="47"/>
      <c r="AI267" s="232">
        <v>40</v>
      </c>
      <c r="AJ267" s="232">
        <v>6</v>
      </c>
      <c r="AK267" s="112">
        <v>0</v>
      </c>
      <c r="AL267" s="112">
        <v>0</v>
      </c>
      <c r="AM267" s="54"/>
      <c r="AN267" s="53"/>
      <c r="AO267" s="63">
        <v>0</v>
      </c>
      <c r="AP267" s="49"/>
      <c r="AQ267" s="49"/>
    </row>
    <row r="268" spans="1:43" ht="21.75" customHeight="1" x14ac:dyDescent="0.3">
      <c r="A268" s="670"/>
      <c r="B268" s="670"/>
      <c r="C268" s="670"/>
      <c r="D268" s="85" t="s">
        <v>103</v>
      </c>
      <c r="E268" s="41">
        <f t="shared" si="6"/>
        <v>25</v>
      </c>
      <c r="F268" s="42">
        <f t="shared" si="7"/>
        <v>4</v>
      </c>
      <c r="G268" s="42">
        <f t="shared" si="8"/>
        <v>0</v>
      </c>
      <c r="H268" s="42">
        <f t="shared" si="9"/>
        <v>0</v>
      </c>
      <c r="I268" s="43">
        <f t="shared" si="10"/>
        <v>0</v>
      </c>
      <c r="J268" s="89">
        <f t="shared" si="11"/>
        <v>29</v>
      </c>
      <c r="K268" s="650"/>
      <c r="L268" s="650"/>
      <c r="M268" s="650"/>
      <c r="N268" s="650"/>
      <c r="O268" s="105"/>
      <c r="P268" s="105">
        <v>0</v>
      </c>
      <c r="Q268" s="103">
        <v>0</v>
      </c>
      <c r="R268" s="102"/>
      <c r="S268" s="96">
        <v>0</v>
      </c>
      <c r="T268" s="95"/>
      <c r="U268" s="91">
        <v>0</v>
      </c>
      <c r="V268" s="102"/>
      <c r="W268" s="161">
        <v>0</v>
      </c>
      <c r="X268" s="143"/>
      <c r="Y268" s="161">
        <v>0</v>
      </c>
      <c r="Z268" s="95"/>
      <c r="AA268" s="96"/>
      <c r="AB268" s="91"/>
      <c r="AC268" s="92">
        <v>0</v>
      </c>
      <c r="AD268" s="96">
        <v>0</v>
      </c>
      <c r="AE268" s="95"/>
      <c r="AF268" s="103"/>
      <c r="AG268" s="102"/>
      <c r="AH268" s="91"/>
      <c r="AI268" s="237">
        <v>25</v>
      </c>
      <c r="AJ268" s="237">
        <v>4</v>
      </c>
      <c r="AK268" s="133">
        <v>0</v>
      </c>
      <c r="AL268" s="133">
        <v>0</v>
      </c>
      <c r="AM268" s="96"/>
      <c r="AN268" s="95"/>
      <c r="AO268" s="103">
        <v>0</v>
      </c>
      <c r="AP268" s="92"/>
      <c r="AQ268" s="92"/>
    </row>
    <row r="269" spans="1:43" ht="21.75" customHeight="1" x14ac:dyDescent="0.3">
      <c r="A269" s="729" t="s">
        <v>1730</v>
      </c>
      <c r="B269" s="728" t="s">
        <v>1731</v>
      </c>
      <c r="C269" s="728" t="s">
        <v>1477</v>
      </c>
      <c r="D269" s="37" t="s">
        <v>72</v>
      </c>
      <c r="E269" s="41">
        <f t="shared" si="6"/>
        <v>15</v>
      </c>
      <c r="F269" s="42">
        <f t="shared" si="7"/>
        <v>0</v>
      </c>
      <c r="G269" s="42">
        <f t="shared" si="8"/>
        <v>0</v>
      </c>
      <c r="H269" s="42">
        <f t="shared" si="9"/>
        <v>0</v>
      </c>
      <c r="I269" s="43">
        <f t="shared" si="10"/>
        <v>0</v>
      </c>
      <c r="J269" s="44">
        <f t="shared" si="11"/>
        <v>15</v>
      </c>
      <c r="K269" s="681">
        <f>(J269+(J270/5))</f>
        <v>23</v>
      </c>
      <c r="L269" s="723"/>
      <c r="M269" s="651">
        <f>K269+(L269*30)</f>
        <v>23</v>
      </c>
      <c r="N269" s="649">
        <f>IF(M269=0,"",RANK(M269,M:M,0))</f>
        <v>104</v>
      </c>
      <c r="O269" s="69"/>
      <c r="P269" s="69">
        <v>0</v>
      </c>
      <c r="Q269" s="63">
        <v>0</v>
      </c>
      <c r="R269" s="59"/>
      <c r="S269" s="54">
        <v>0</v>
      </c>
      <c r="T269" s="53"/>
      <c r="U269" s="47">
        <v>0</v>
      </c>
      <c r="V269" s="59"/>
      <c r="W269" s="155">
        <v>0</v>
      </c>
      <c r="X269" s="122"/>
      <c r="Y269" s="155">
        <v>0</v>
      </c>
      <c r="Z269" s="53"/>
      <c r="AA269" s="54"/>
      <c r="AB269" s="47"/>
      <c r="AC269" s="49">
        <v>0</v>
      </c>
      <c r="AD269" s="54">
        <v>0</v>
      </c>
      <c r="AE269" s="53">
        <v>15</v>
      </c>
      <c r="AF269" s="63"/>
      <c r="AG269" s="59"/>
      <c r="AH269" s="47"/>
      <c r="AI269" s="232">
        <v>0</v>
      </c>
      <c r="AJ269" s="232">
        <v>0</v>
      </c>
      <c r="AK269" s="112">
        <v>0</v>
      </c>
      <c r="AL269" s="112">
        <v>0</v>
      </c>
      <c r="AM269" s="54"/>
      <c r="AN269" s="53"/>
      <c r="AO269" s="63">
        <v>0</v>
      </c>
      <c r="AP269" s="49"/>
      <c r="AQ269" s="49"/>
    </row>
    <row r="270" spans="1:43" ht="21.75" customHeight="1" x14ac:dyDescent="0.3">
      <c r="A270" s="670"/>
      <c r="B270" s="670"/>
      <c r="C270" s="670"/>
      <c r="D270" s="85" t="s">
        <v>103</v>
      </c>
      <c r="E270" s="41">
        <f t="shared" si="6"/>
        <v>40</v>
      </c>
      <c r="F270" s="42">
        <f t="shared" si="7"/>
        <v>0</v>
      </c>
      <c r="G270" s="42">
        <f t="shared" si="8"/>
        <v>0</v>
      </c>
      <c r="H270" s="42">
        <f t="shared" si="9"/>
        <v>0</v>
      </c>
      <c r="I270" s="43">
        <f t="shared" si="10"/>
        <v>0</v>
      </c>
      <c r="J270" s="89">
        <f t="shared" si="11"/>
        <v>40</v>
      </c>
      <c r="K270" s="650"/>
      <c r="L270" s="650"/>
      <c r="M270" s="650"/>
      <c r="N270" s="650"/>
      <c r="O270" s="105"/>
      <c r="P270" s="105">
        <v>0</v>
      </c>
      <c r="Q270" s="103">
        <v>0</v>
      </c>
      <c r="R270" s="102"/>
      <c r="S270" s="96">
        <v>0</v>
      </c>
      <c r="T270" s="95"/>
      <c r="U270" s="91">
        <v>0</v>
      </c>
      <c r="V270" s="102"/>
      <c r="W270" s="161">
        <v>0</v>
      </c>
      <c r="X270" s="143"/>
      <c r="Y270" s="161">
        <v>0</v>
      </c>
      <c r="Z270" s="95"/>
      <c r="AA270" s="96"/>
      <c r="AB270" s="91"/>
      <c r="AC270" s="92">
        <v>0</v>
      </c>
      <c r="AD270" s="96">
        <v>0</v>
      </c>
      <c r="AE270" s="95"/>
      <c r="AF270" s="103">
        <v>40</v>
      </c>
      <c r="AG270" s="102"/>
      <c r="AH270" s="91"/>
      <c r="AI270" s="237">
        <v>0</v>
      </c>
      <c r="AJ270" s="237">
        <v>0</v>
      </c>
      <c r="AK270" s="133">
        <v>0</v>
      </c>
      <c r="AL270" s="133">
        <v>0</v>
      </c>
      <c r="AM270" s="96"/>
      <c r="AN270" s="95"/>
      <c r="AO270" s="103">
        <v>0</v>
      </c>
      <c r="AP270" s="92"/>
      <c r="AQ270" s="92"/>
    </row>
    <row r="271" spans="1:43" ht="21.75" customHeight="1" x14ac:dyDescent="0.3">
      <c r="A271" s="729" t="s">
        <v>1734</v>
      </c>
      <c r="B271" s="728" t="s">
        <v>1735</v>
      </c>
      <c r="C271" s="728" t="s">
        <v>138</v>
      </c>
      <c r="D271" s="37" t="s">
        <v>72</v>
      </c>
      <c r="E271" s="41">
        <f t="shared" si="6"/>
        <v>0</v>
      </c>
      <c r="F271" s="42">
        <f t="shared" si="7"/>
        <v>0</v>
      </c>
      <c r="G271" s="42">
        <f t="shared" si="8"/>
        <v>0</v>
      </c>
      <c r="H271" s="42">
        <f t="shared" si="9"/>
        <v>0</v>
      </c>
      <c r="I271" s="43">
        <f t="shared" si="10"/>
        <v>0</v>
      </c>
      <c r="J271" s="44">
        <f t="shared" si="11"/>
        <v>0</v>
      </c>
      <c r="K271" s="681">
        <f>(J271+(J272/5))</f>
        <v>8</v>
      </c>
      <c r="L271" s="723"/>
      <c r="M271" s="651">
        <f>K271+(L271*30)</f>
        <v>8</v>
      </c>
      <c r="N271" s="649">
        <f>IF(M271=0,"",RANK(M271,M:M,0))</f>
        <v>132</v>
      </c>
      <c r="O271" s="69"/>
      <c r="P271" s="69">
        <v>0</v>
      </c>
      <c r="Q271" s="63">
        <v>0</v>
      </c>
      <c r="R271" s="59"/>
      <c r="S271" s="54">
        <v>0</v>
      </c>
      <c r="T271" s="53"/>
      <c r="U271" s="47">
        <v>0</v>
      </c>
      <c r="V271" s="59"/>
      <c r="W271" s="155">
        <v>0</v>
      </c>
      <c r="X271" s="122"/>
      <c r="Y271" s="155">
        <v>0</v>
      </c>
      <c r="Z271" s="53"/>
      <c r="AA271" s="54"/>
      <c r="AB271" s="47"/>
      <c r="AC271" s="49">
        <v>0</v>
      </c>
      <c r="AD271" s="54">
        <v>0</v>
      </c>
      <c r="AE271" s="53"/>
      <c r="AF271" s="63"/>
      <c r="AG271" s="59"/>
      <c r="AH271" s="47"/>
      <c r="AI271" s="232">
        <v>0</v>
      </c>
      <c r="AJ271" s="232">
        <v>0</v>
      </c>
      <c r="AK271" s="112">
        <v>0</v>
      </c>
      <c r="AL271" s="112">
        <v>0</v>
      </c>
      <c r="AM271" s="54"/>
      <c r="AN271" s="53"/>
      <c r="AO271" s="63">
        <v>0</v>
      </c>
      <c r="AP271" s="49"/>
      <c r="AQ271" s="49"/>
    </row>
    <row r="272" spans="1:43" ht="21.75" customHeight="1" x14ac:dyDescent="0.3">
      <c r="A272" s="670"/>
      <c r="B272" s="670"/>
      <c r="C272" s="670"/>
      <c r="D272" s="85" t="s">
        <v>103</v>
      </c>
      <c r="E272" s="41">
        <f t="shared" si="6"/>
        <v>40</v>
      </c>
      <c r="F272" s="42">
        <f t="shared" si="7"/>
        <v>0</v>
      </c>
      <c r="G272" s="42">
        <f t="shared" si="8"/>
        <v>0</v>
      </c>
      <c r="H272" s="42">
        <f t="shared" si="9"/>
        <v>0</v>
      </c>
      <c r="I272" s="43">
        <f t="shared" si="10"/>
        <v>0</v>
      </c>
      <c r="J272" s="89">
        <f t="shared" si="11"/>
        <v>40</v>
      </c>
      <c r="K272" s="650"/>
      <c r="L272" s="650"/>
      <c r="M272" s="650"/>
      <c r="N272" s="650"/>
      <c r="O272" s="105"/>
      <c r="P272" s="105">
        <v>0</v>
      </c>
      <c r="Q272" s="103">
        <v>0</v>
      </c>
      <c r="R272" s="102"/>
      <c r="S272" s="96">
        <v>0</v>
      </c>
      <c r="T272" s="95"/>
      <c r="U272" s="91">
        <v>0</v>
      </c>
      <c r="V272" s="102"/>
      <c r="W272" s="161">
        <v>0</v>
      </c>
      <c r="X272" s="143"/>
      <c r="Y272" s="161">
        <v>0</v>
      </c>
      <c r="Z272" s="95"/>
      <c r="AA272" s="96"/>
      <c r="AB272" s="91"/>
      <c r="AC272" s="92">
        <v>0</v>
      </c>
      <c r="AD272" s="96">
        <v>0</v>
      </c>
      <c r="AE272" s="95"/>
      <c r="AF272" s="103">
        <v>40</v>
      </c>
      <c r="AG272" s="102"/>
      <c r="AH272" s="91"/>
      <c r="AI272" s="237">
        <v>0</v>
      </c>
      <c r="AJ272" s="237">
        <v>0</v>
      </c>
      <c r="AK272" s="133">
        <v>0</v>
      </c>
      <c r="AL272" s="133">
        <v>0</v>
      </c>
      <c r="AM272" s="96"/>
      <c r="AN272" s="95"/>
      <c r="AO272" s="103">
        <v>0</v>
      </c>
      <c r="AP272" s="92"/>
      <c r="AQ272" s="92"/>
    </row>
    <row r="273" spans="1:43" ht="21.75" customHeight="1" x14ac:dyDescent="0.3">
      <c r="A273" s="729" t="s">
        <v>1736</v>
      </c>
      <c r="B273" s="728" t="s">
        <v>1737</v>
      </c>
      <c r="C273" s="728" t="s">
        <v>371</v>
      </c>
      <c r="D273" s="37" t="s">
        <v>72</v>
      </c>
      <c r="E273" s="41">
        <f t="shared" si="6"/>
        <v>60</v>
      </c>
      <c r="F273" s="42">
        <f t="shared" si="7"/>
        <v>40</v>
      </c>
      <c r="G273" s="42">
        <f t="shared" si="8"/>
        <v>15</v>
      </c>
      <c r="H273" s="42">
        <f t="shared" si="9"/>
        <v>5</v>
      </c>
      <c r="I273" s="43">
        <f t="shared" si="10"/>
        <v>3</v>
      </c>
      <c r="J273" s="44">
        <f t="shared" si="11"/>
        <v>123</v>
      </c>
      <c r="K273" s="681">
        <f>(J273+(J274/5))</f>
        <v>140</v>
      </c>
      <c r="L273" s="723"/>
      <c r="M273" s="651">
        <f>K273+(L273*30)</f>
        <v>140</v>
      </c>
      <c r="N273" s="649">
        <f>IF(M273=0,"",RANK(M273,M:M,0))</f>
        <v>53</v>
      </c>
      <c r="O273" s="69"/>
      <c r="P273" s="69">
        <v>0</v>
      </c>
      <c r="Q273" s="63">
        <v>60</v>
      </c>
      <c r="R273" s="59">
        <v>3</v>
      </c>
      <c r="S273" s="54">
        <v>0</v>
      </c>
      <c r="T273" s="53"/>
      <c r="U273" s="47">
        <v>3</v>
      </c>
      <c r="V273" s="59">
        <v>15</v>
      </c>
      <c r="W273" s="155">
        <v>0</v>
      </c>
      <c r="X273" s="122"/>
      <c r="Y273" s="155">
        <v>0</v>
      </c>
      <c r="Z273" s="53">
        <v>5</v>
      </c>
      <c r="AA273" s="54"/>
      <c r="AB273" s="47"/>
      <c r="AC273" s="49">
        <v>40</v>
      </c>
      <c r="AD273" s="54">
        <v>0</v>
      </c>
      <c r="AE273" s="53"/>
      <c r="AF273" s="63"/>
      <c r="AG273" s="59"/>
      <c r="AH273" s="47"/>
      <c r="AI273" s="232">
        <v>0</v>
      </c>
      <c r="AJ273" s="232">
        <v>0</v>
      </c>
      <c r="AK273" s="112">
        <v>0</v>
      </c>
      <c r="AL273" s="112">
        <v>0</v>
      </c>
      <c r="AM273" s="54"/>
      <c r="AN273" s="53"/>
      <c r="AO273" s="63">
        <v>0</v>
      </c>
      <c r="AP273" s="49"/>
      <c r="AQ273" s="49"/>
    </row>
    <row r="274" spans="1:43" ht="21.75" customHeight="1" x14ac:dyDescent="0.3">
      <c r="A274" s="670"/>
      <c r="B274" s="670"/>
      <c r="C274" s="670"/>
      <c r="D274" s="85" t="s">
        <v>103</v>
      </c>
      <c r="E274" s="41">
        <f t="shared" si="6"/>
        <v>60</v>
      </c>
      <c r="F274" s="42">
        <f t="shared" si="7"/>
        <v>25</v>
      </c>
      <c r="G274" s="42">
        <f t="shared" si="8"/>
        <v>0</v>
      </c>
      <c r="H274" s="42">
        <f t="shared" si="9"/>
        <v>0</v>
      </c>
      <c r="I274" s="43">
        <f t="shared" si="10"/>
        <v>0</v>
      </c>
      <c r="J274" s="89">
        <f t="shared" si="11"/>
        <v>85</v>
      </c>
      <c r="K274" s="650"/>
      <c r="L274" s="650"/>
      <c r="M274" s="650"/>
      <c r="N274" s="650"/>
      <c r="O274" s="105"/>
      <c r="P274" s="105">
        <v>0</v>
      </c>
      <c r="Q274" s="103">
        <v>25</v>
      </c>
      <c r="R274" s="102"/>
      <c r="S274" s="96">
        <v>0</v>
      </c>
      <c r="T274" s="95"/>
      <c r="U274" s="91">
        <v>0</v>
      </c>
      <c r="V274" s="102"/>
      <c r="W274" s="161">
        <v>0</v>
      </c>
      <c r="X274" s="143"/>
      <c r="Y274" s="161">
        <v>0</v>
      </c>
      <c r="Z274" s="95"/>
      <c r="AA274" s="96"/>
      <c r="AB274" s="91"/>
      <c r="AC274" s="92">
        <v>60</v>
      </c>
      <c r="AD274" s="96">
        <v>0</v>
      </c>
      <c r="AE274" s="95"/>
      <c r="AF274" s="103"/>
      <c r="AG274" s="102"/>
      <c r="AH274" s="91"/>
      <c r="AI274" s="237">
        <v>0</v>
      </c>
      <c r="AJ274" s="237">
        <v>0</v>
      </c>
      <c r="AK274" s="133">
        <v>0</v>
      </c>
      <c r="AL274" s="133">
        <v>0</v>
      </c>
      <c r="AM274" s="96"/>
      <c r="AN274" s="95"/>
      <c r="AO274" s="103">
        <v>0</v>
      </c>
      <c r="AP274" s="92"/>
      <c r="AQ274" s="92"/>
    </row>
    <row r="275" spans="1:43" ht="21.75" customHeight="1" x14ac:dyDescent="0.3">
      <c r="A275" s="729" t="s">
        <v>1742</v>
      </c>
      <c r="B275" s="728" t="s">
        <v>1743</v>
      </c>
      <c r="C275" s="728" t="s">
        <v>394</v>
      </c>
      <c r="D275" s="37" t="s">
        <v>72</v>
      </c>
      <c r="E275" s="41">
        <f t="shared" si="6"/>
        <v>60</v>
      </c>
      <c r="F275" s="42">
        <f t="shared" si="7"/>
        <v>60</v>
      </c>
      <c r="G275" s="42">
        <f t="shared" si="8"/>
        <v>40</v>
      </c>
      <c r="H275" s="42">
        <f t="shared" si="9"/>
        <v>32</v>
      </c>
      <c r="I275" s="43">
        <f t="shared" si="10"/>
        <v>25</v>
      </c>
      <c r="J275" s="44">
        <f t="shared" si="11"/>
        <v>217</v>
      </c>
      <c r="K275" s="681">
        <f>(J275+(J276/5))</f>
        <v>286</v>
      </c>
      <c r="L275" s="723"/>
      <c r="M275" s="651">
        <f>K275+(L275*30)</f>
        <v>286</v>
      </c>
      <c r="N275" s="649">
        <f>IF(M275=0,"",RANK(M275,M:M,0))</f>
        <v>38</v>
      </c>
      <c r="O275" s="69"/>
      <c r="P275" s="69">
        <v>0</v>
      </c>
      <c r="Q275" s="63">
        <v>0</v>
      </c>
      <c r="R275" s="59"/>
      <c r="S275" s="54">
        <v>0</v>
      </c>
      <c r="T275" s="53">
        <v>8</v>
      </c>
      <c r="U275" s="47">
        <v>25</v>
      </c>
      <c r="V275" s="59">
        <v>25</v>
      </c>
      <c r="W275" s="155">
        <v>40</v>
      </c>
      <c r="X275" s="122">
        <v>32</v>
      </c>
      <c r="Y275" s="155">
        <v>25</v>
      </c>
      <c r="Z275" s="53"/>
      <c r="AA275" s="54"/>
      <c r="AB275" s="47">
        <v>5</v>
      </c>
      <c r="AC275" s="49">
        <v>60</v>
      </c>
      <c r="AD275" s="54">
        <v>5</v>
      </c>
      <c r="AE275" s="53"/>
      <c r="AF275" s="63"/>
      <c r="AG275" s="59">
        <v>5</v>
      </c>
      <c r="AH275" s="47"/>
      <c r="AI275" s="232">
        <v>60</v>
      </c>
      <c r="AJ275" s="232">
        <v>8</v>
      </c>
      <c r="AK275" s="112">
        <v>0</v>
      </c>
      <c r="AL275" s="112">
        <v>0</v>
      </c>
      <c r="AM275" s="54"/>
      <c r="AN275" s="53"/>
      <c r="AO275" s="63">
        <v>0</v>
      </c>
      <c r="AP275" s="49"/>
      <c r="AQ275" s="49"/>
    </row>
    <row r="276" spans="1:43" ht="21.75" customHeight="1" x14ac:dyDescent="0.3">
      <c r="A276" s="670"/>
      <c r="B276" s="670"/>
      <c r="C276" s="670"/>
      <c r="D276" s="85" t="s">
        <v>103</v>
      </c>
      <c r="E276" s="41">
        <f t="shared" si="6"/>
        <v>100</v>
      </c>
      <c r="F276" s="42">
        <f t="shared" si="7"/>
        <v>100</v>
      </c>
      <c r="G276" s="42">
        <f t="shared" si="8"/>
        <v>60</v>
      </c>
      <c r="H276" s="42">
        <f t="shared" si="9"/>
        <v>45</v>
      </c>
      <c r="I276" s="43">
        <f t="shared" si="10"/>
        <v>40</v>
      </c>
      <c r="J276" s="89">
        <f t="shared" si="11"/>
        <v>345</v>
      </c>
      <c r="K276" s="650"/>
      <c r="L276" s="650"/>
      <c r="M276" s="650"/>
      <c r="N276" s="650"/>
      <c r="O276" s="105"/>
      <c r="P276" s="105">
        <v>0</v>
      </c>
      <c r="Q276" s="103">
        <v>0</v>
      </c>
      <c r="R276" s="102"/>
      <c r="S276" s="96">
        <v>0</v>
      </c>
      <c r="T276" s="95"/>
      <c r="U276" s="91">
        <v>0</v>
      </c>
      <c r="V276" s="102"/>
      <c r="W276" s="161">
        <v>60</v>
      </c>
      <c r="X276" s="143">
        <v>45</v>
      </c>
      <c r="Y276" s="161">
        <v>40</v>
      </c>
      <c r="Z276" s="95"/>
      <c r="AA276" s="96"/>
      <c r="AB276" s="91"/>
      <c r="AC276" s="92">
        <v>100</v>
      </c>
      <c r="AD276" s="96">
        <v>0</v>
      </c>
      <c r="AE276" s="95"/>
      <c r="AF276" s="103"/>
      <c r="AG276" s="102"/>
      <c r="AH276" s="91"/>
      <c r="AI276" s="237">
        <v>100</v>
      </c>
      <c r="AJ276" s="237">
        <v>9</v>
      </c>
      <c r="AK276" s="133">
        <v>0</v>
      </c>
      <c r="AL276" s="133">
        <v>0</v>
      </c>
      <c r="AM276" s="96"/>
      <c r="AN276" s="95"/>
      <c r="AO276" s="103">
        <v>0</v>
      </c>
      <c r="AP276" s="92"/>
      <c r="AQ276" s="92"/>
    </row>
    <row r="277" spans="1:43" ht="21.75" customHeight="1" x14ac:dyDescent="0.3">
      <c r="A277" s="729" t="s">
        <v>1746</v>
      </c>
      <c r="B277" s="728" t="s">
        <v>1747</v>
      </c>
      <c r="C277" s="728" t="s">
        <v>163</v>
      </c>
      <c r="D277" s="37" t="s">
        <v>72</v>
      </c>
      <c r="E277" s="41">
        <f t="shared" si="6"/>
        <v>25</v>
      </c>
      <c r="F277" s="42">
        <f t="shared" si="7"/>
        <v>3</v>
      </c>
      <c r="G277" s="42">
        <f t="shared" si="8"/>
        <v>0</v>
      </c>
      <c r="H277" s="42">
        <f t="shared" si="9"/>
        <v>0</v>
      </c>
      <c r="I277" s="43">
        <f t="shared" si="10"/>
        <v>0</v>
      </c>
      <c r="J277" s="44">
        <f t="shared" si="11"/>
        <v>28</v>
      </c>
      <c r="K277" s="681">
        <f>(J277+(J278/5))</f>
        <v>28</v>
      </c>
      <c r="L277" s="723"/>
      <c r="M277" s="651">
        <f>K277+(L277*30)</f>
        <v>28</v>
      </c>
      <c r="N277" s="649">
        <f>IF(M277=0,"",RANK(M277,M:M,0))</f>
        <v>100</v>
      </c>
      <c r="O277" s="69"/>
      <c r="P277" s="69">
        <v>0</v>
      </c>
      <c r="Q277" s="63">
        <v>0</v>
      </c>
      <c r="R277" s="59"/>
      <c r="S277" s="54">
        <v>0</v>
      </c>
      <c r="T277" s="53"/>
      <c r="U277" s="47">
        <v>0</v>
      </c>
      <c r="V277" s="59">
        <v>3</v>
      </c>
      <c r="W277" s="155">
        <v>0</v>
      </c>
      <c r="X277" s="122"/>
      <c r="Y277" s="155">
        <v>0</v>
      </c>
      <c r="Z277" s="53"/>
      <c r="AA277" s="54"/>
      <c r="AB277" s="47"/>
      <c r="AC277" s="49">
        <v>0</v>
      </c>
      <c r="AD277" s="54">
        <v>0</v>
      </c>
      <c r="AE277" s="53"/>
      <c r="AF277" s="63"/>
      <c r="AG277" s="59"/>
      <c r="AH277" s="47"/>
      <c r="AI277" s="232">
        <v>0</v>
      </c>
      <c r="AJ277" s="232">
        <v>0</v>
      </c>
      <c r="AK277" s="112">
        <v>0</v>
      </c>
      <c r="AL277" s="112">
        <v>0</v>
      </c>
      <c r="AM277" s="54"/>
      <c r="AN277" s="53">
        <v>25</v>
      </c>
      <c r="AO277" s="63">
        <v>0</v>
      </c>
      <c r="AP277" s="49"/>
      <c r="AQ277" s="49"/>
    </row>
    <row r="278" spans="1:43" ht="21.75" customHeight="1" x14ac:dyDescent="0.3">
      <c r="A278" s="670"/>
      <c r="B278" s="670"/>
      <c r="C278" s="670"/>
      <c r="D278" s="85" t="s">
        <v>103</v>
      </c>
      <c r="E278" s="41">
        <f t="shared" si="6"/>
        <v>0</v>
      </c>
      <c r="F278" s="42">
        <f t="shared" si="7"/>
        <v>0</v>
      </c>
      <c r="G278" s="42">
        <f t="shared" si="8"/>
        <v>0</v>
      </c>
      <c r="H278" s="42">
        <f t="shared" si="9"/>
        <v>0</v>
      </c>
      <c r="I278" s="43">
        <f t="shared" si="10"/>
        <v>0</v>
      </c>
      <c r="J278" s="89">
        <f t="shared" si="11"/>
        <v>0</v>
      </c>
      <c r="K278" s="650"/>
      <c r="L278" s="650"/>
      <c r="M278" s="650"/>
      <c r="N278" s="650"/>
      <c r="O278" s="105"/>
      <c r="P278" s="105">
        <v>0</v>
      </c>
      <c r="Q278" s="103">
        <v>0</v>
      </c>
      <c r="R278" s="102"/>
      <c r="S278" s="96">
        <v>0</v>
      </c>
      <c r="T278" s="95"/>
      <c r="U278" s="91">
        <v>0</v>
      </c>
      <c r="V278" s="102"/>
      <c r="W278" s="161">
        <v>0</v>
      </c>
      <c r="X278" s="143"/>
      <c r="Y278" s="161">
        <v>0</v>
      </c>
      <c r="Z278" s="95"/>
      <c r="AA278" s="96"/>
      <c r="AB278" s="91"/>
      <c r="AC278" s="92">
        <v>0</v>
      </c>
      <c r="AD278" s="96">
        <v>0</v>
      </c>
      <c r="AE278" s="95"/>
      <c r="AF278" s="103"/>
      <c r="AG278" s="102"/>
      <c r="AH278" s="91"/>
      <c r="AI278" s="237">
        <v>0</v>
      </c>
      <c r="AJ278" s="237">
        <v>0</v>
      </c>
      <c r="AK278" s="133">
        <v>0</v>
      </c>
      <c r="AL278" s="133">
        <v>0</v>
      </c>
      <c r="AM278" s="96"/>
      <c r="AN278" s="95"/>
      <c r="AO278" s="103">
        <v>0</v>
      </c>
      <c r="AP278" s="92"/>
      <c r="AQ278" s="92"/>
    </row>
    <row r="279" spans="1:43" ht="21.75" customHeight="1" x14ac:dyDescent="0.3">
      <c r="A279" s="729" t="s">
        <v>1752</v>
      </c>
      <c r="B279" s="728" t="s">
        <v>1753</v>
      </c>
      <c r="C279" s="728" t="s">
        <v>1268</v>
      </c>
      <c r="D279" s="37" t="s">
        <v>72</v>
      </c>
      <c r="E279" s="41">
        <f t="shared" si="6"/>
        <v>40</v>
      </c>
      <c r="F279" s="42">
        <f t="shared" si="7"/>
        <v>25</v>
      </c>
      <c r="G279" s="42">
        <f t="shared" si="8"/>
        <v>8</v>
      </c>
      <c r="H279" s="42">
        <f t="shared" si="9"/>
        <v>5</v>
      </c>
      <c r="I279" s="43">
        <f t="shared" si="10"/>
        <v>5</v>
      </c>
      <c r="J279" s="44">
        <f t="shared" si="11"/>
        <v>83</v>
      </c>
      <c r="K279" s="681">
        <f>(J279+(J280/5))</f>
        <v>88</v>
      </c>
      <c r="L279" s="723"/>
      <c r="M279" s="651">
        <f>K279+(L279*30)</f>
        <v>88</v>
      </c>
      <c r="N279" s="649">
        <f>IF(M279=0,"",RANK(M279,M:M,0))</f>
        <v>66</v>
      </c>
      <c r="O279" s="69"/>
      <c r="P279" s="69">
        <v>0</v>
      </c>
      <c r="Q279" s="63">
        <v>8</v>
      </c>
      <c r="R279" s="59">
        <v>3</v>
      </c>
      <c r="S279" s="54">
        <v>3</v>
      </c>
      <c r="T279" s="53"/>
      <c r="U279" s="47">
        <v>3</v>
      </c>
      <c r="V279" s="59">
        <v>3</v>
      </c>
      <c r="W279" s="155">
        <v>0</v>
      </c>
      <c r="X279" s="122">
        <v>5</v>
      </c>
      <c r="Y279" s="155">
        <v>0</v>
      </c>
      <c r="Z279" s="53">
        <v>5</v>
      </c>
      <c r="AA279" s="54">
        <v>5</v>
      </c>
      <c r="AB279" s="47">
        <v>5</v>
      </c>
      <c r="AC279" s="49">
        <v>40</v>
      </c>
      <c r="AD279" s="54">
        <v>0</v>
      </c>
      <c r="AE279" s="53"/>
      <c r="AF279" s="63">
        <v>25</v>
      </c>
      <c r="AG279" s="59"/>
      <c r="AH279" s="47"/>
      <c r="AI279" s="232">
        <v>0</v>
      </c>
      <c r="AJ279" s="232">
        <v>0</v>
      </c>
      <c r="AK279" s="112">
        <v>0</v>
      </c>
      <c r="AL279" s="112">
        <v>0</v>
      </c>
      <c r="AM279" s="54"/>
      <c r="AN279" s="53"/>
      <c r="AO279" s="63">
        <v>0</v>
      </c>
      <c r="AP279" s="49"/>
      <c r="AQ279" s="49"/>
    </row>
    <row r="280" spans="1:43" ht="21.75" customHeight="1" x14ac:dyDescent="0.3">
      <c r="A280" s="670"/>
      <c r="B280" s="670"/>
      <c r="C280" s="670"/>
      <c r="D280" s="85" t="s">
        <v>103</v>
      </c>
      <c r="E280" s="41">
        <f t="shared" si="6"/>
        <v>25</v>
      </c>
      <c r="F280" s="42">
        <f t="shared" si="7"/>
        <v>0</v>
      </c>
      <c r="G280" s="42">
        <f t="shared" si="8"/>
        <v>0</v>
      </c>
      <c r="H280" s="42">
        <f t="shared" si="9"/>
        <v>0</v>
      </c>
      <c r="I280" s="43">
        <f t="shared" si="10"/>
        <v>0</v>
      </c>
      <c r="J280" s="89">
        <f t="shared" si="11"/>
        <v>25</v>
      </c>
      <c r="K280" s="650"/>
      <c r="L280" s="650"/>
      <c r="M280" s="650"/>
      <c r="N280" s="650"/>
      <c r="O280" s="105"/>
      <c r="P280" s="105">
        <v>0</v>
      </c>
      <c r="Q280" s="103">
        <v>25</v>
      </c>
      <c r="R280" s="102"/>
      <c r="S280" s="96">
        <v>0</v>
      </c>
      <c r="T280" s="95"/>
      <c r="U280" s="91">
        <v>0</v>
      </c>
      <c r="V280" s="102"/>
      <c r="W280" s="161">
        <v>0</v>
      </c>
      <c r="X280" s="143"/>
      <c r="Y280" s="161">
        <v>0</v>
      </c>
      <c r="Z280" s="95"/>
      <c r="AA280" s="96"/>
      <c r="AB280" s="91"/>
      <c r="AC280" s="92">
        <v>0</v>
      </c>
      <c r="AD280" s="96">
        <v>0</v>
      </c>
      <c r="AE280" s="95"/>
      <c r="AF280" s="103"/>
      <c r="AG280" s="102"/>
      <c r="AH280" s="91"/>
      <c r="AI280" s="237">
        <v>0</v>
      </c>
      <c r="AJ280" s="237">
        <v>0</v>
      </c>
      <c r="AK280" s="133">
        <v>0</v>
      </c>
      <c r="AL280" s="133">
        <v>0</v>
      </c>
      <c r="AM280" s="96"/>
      <c r="AN280" s="95"/>
      <c r="AO280" s="103">
        <v>0</v>
      </c>
      <c r="AP280" s="92"/>
      <c r="AQ280" s="92"/>
    </row>
    <row r="281" spans="1:43" ht="21.75" customHeight="1" x14ac:dyDescent="0.3">
      <c r="A281" s="729" t="s">
        <v>1756</v>
      </c>
      <c r="B281" s="728" t="s">
        <v>1757</v>
      </c>
      <c r="C281" s="728" t="s">
        <v>1758</v>
      </c>
      <c r="D281" s="37" t="s">
        <v>72</v>
      </c>
      <c r="E281" s="41">
        <f t="shared" si="6"/>
        <v>25</v>
      </c>
      <c r="F281" s="42">
        <f t="shared" si="7"/>
        <v>10</v>
      </c>
      <c r="G281" s="42">
        <f t="shared" si="8"/>
        <v>5</v>
      </c>
      <c r="H281" s="42">
        <f t="shared" si="9"/>
        <v>5</v>
      </c>
      <c r="I281" s="43">
        <f t="shared" si="10"/>
        <v>5</v>
      </c>
      <c r="J281" s="44">
        <f t="shared" si="11"/>
        <v>50</v>
      </c>
      <c r="K281" s="681">
        <f>(J281+(J282/5))</f>
        <v>50</v>
      </c>
      <c r="L281" s="723"/>
      <c r="M281" s="651">
        <f>K281+(L281*30)</f>
        <v>50</v>
      </c>
      <c r="N281" s="649">
        <f>IF(M281=0,"",RANK(M281,M:M,0))</f>
        <v>86</v>
      </c>
      <c r="O281" s="69"/>
      <c r="P281" s="69">
        <v>0</v>
      </c>
      <c r="Q281" s="63">
        <v>0</v>
      </c>
      <c r="R281" s="59"/>
      <c r="S281" s="54">
        <v>0</v>
      </c>
      <c r="T281" s="53"/>
      <c r="U281" s="47">
        <v>0</v>
      </c>
      <c r="V281" s="59"/>
      <c r="W281" s="155">
        <v>0</v>
      </c>
      <c r="X281" s="122"/>
      <c r="Y281" s="155">
        <v>0</v>
      </c>
      <c r="Z281" s="53"/>
      <c r="AA281" s="54"/>
      <c r="AB281" s="47"/>
      <c r="AC281" s="49">
        <v>0</v>
      </c>
      <c r="AD281" s="54">
        <v>5</v>
      </c>
      <c r="AE281" s="53">
        <v>5</v>
      </c>
      <c r="AF281" s="63"/>
      <c r="AG281" s="59"/>
      <c r="AH281" s="47"/>
      <c r="AI281" s="232">
        <v>0</v>
      </c>
      <c r="AJ281" s="232">
        <v>0</v>
      </c>
      <c r="AK281" s="112">
        <v>10</v>
      </c>
      <c r="AL281" s="112">
        <v>0</v>
      </c>
      <c r="AM281" s="54">
        <v>25</v>
      </c>
      <c r="AN281" s="53">
        <v>5</v>
      </c>
      <c r="AO281" s="63">
        <v>0</v>
      </c>
      <c r="AP281" s="49"/>
      <c r="AQ281" s="49"/>
    </row>
    <row r="282" spans="1:43" ht="21.75" customHeight="1" x14ac:dyDescent="0.3">
      <c r="A282" s="670"/>
      <c r="B282" s="670"/>
      <c r="C282" s="670"/>
      <c r="D282" s="85" t="s">
        <v>103</v>
      </c>
      <c r="E282" s="41">
        <f t="shared" si="6"/>
        <v>0</v>
      </c>
      <c r="F282" s="42">
        <f t="shared" si="7"/>
        <v>0</v>
      </c>
      <c r="G282" s="42">
        <f t="shared" si="8"/>
        <v>0</v>
      </c>
      <c r="H282" s="42">
        <f t="shared" si="9"/>
        <v>0</v>
      </c>
      <c r="I282" s="43">
        <f t="shared" si="10"/>
        <v>0</v>
      </c>
      <c r="J282" s="89">
        <f t="shared" si="11"/>
        <v>0</v>
      </c>
      <c r="K282" s="650"/>
      <c r="L282" s="650"/>
      <c r="M282" s="650"/>
      <c r="N282" s="650"/>
      <c r="O282" s="105"/>
      <c r="P282" s="105">
        <v>0</v>
      </c>
      <c r="Q282" s="103">
        <v>0</v>
      </c>
      <c r="R282" s="102"/>
      <c r="S282" s="96">
        <v>0</v>
      </c>
      <c r="T282" s="95"/>
      <c r="U282" s="91">
        <v>0</v>
      </c>
      <c r="V282" s="102"/>
      <c r="W282" s="161">
        <v>0</v>
      </c>
      <c r="X282" s="143"/>
      <c r="Y282" s="161">
        <v>0</v>
      </c>
      <c r="Z282" s="95"/>
      <c r="AA282" s="96"/>
      <c r="AB282" s="91"/>
      <c r="AC282" s="92">
        <v>0</v>
      </c>
      <c r="AD282" s="96">
        <v>0</v>
      </c>
      <c r="AE282" s="95"/>
      <c r="AF282" s="103"/>
      <c r="AG282" s="102"/>
      <c r="AH282" s="91"/>
      <c r="AI282" s="237">
        <v>0</v>
      </c>
      <c r="AJ282" s="237">
        <v>0</v>
      </c>
      <c r="AK282" s="133">
        <v>0</v>
      </c>
      <c r="AL282" s="133">
        <v>0</v>
      </c>
      <c r="AM282" s="96"/>
      <c r="AN282" s="95"/>
      <c r="AO282" s="103">
        <v>0</v>
      </c>
      <c r="AP282" s="92"/>
      <c r="AQ282" s="92"/>
    </row>
    <row r="283" spans="1:43" ht="21.75" customHeight="1" x14ac:dyDescent="0.3">
      <c r="A283" s="729" t="s">
        <v>1761</v>
      </c>
      <c r="B283" s="728" t="s">
        <v>1762</v>
      </c>
      <c r="C283" s="728" t="s">
        <v>371</v>
      </c>
      <c r="D283" s="37" t="s">
        <v>72</v>
      </c>
      <c r="E283" s="41">
        <f t="shared" si="6"/>
        <v>12</v>
      </c>
      <c r="F283" s="42">
        <f t="shared" si="7"/>
        <v>0</v>
      </c>
      <c r="G283" s="42">
        <f t="shared" si="8"/>
        <v>0</v>
      </c>
      <c r="H283" s="42">
        <f t="shared" si="9"/>
        <v>0</v>
      </c>
      <c r="I283" s="43">
        <f t="shared" si="10"/>
        <v>0</v>
      </c>
      <c r="J283" s="44">
        <f t="shared" si="11"/>
        <v>12</v>
      </c>
      <c r="K283" s="681">
        <f>(J283+(J284/5))</f>
        <v>12</v>
      </c>
      <c r="L283" s="723"/>
      <c r="M283" s="651">
        <f>K283+(L283*30)</f>
        <v>12</v>
      </c>
      <c r="N283" s="649">
        <f>IF(M283=0,"",RANK(M283,M:M,0))</f>
        <v>126</v>
      </c>
      <c r="O283" s="69"/>
      <c r="P283" s="69">
        <v>0</v>
      </c>
      <c r="Q283" s="63">
        <v>0</v>
      </c>
      <c r="R283" s="59"/>
      <c r="S283" s="54">
        <v>0</v>
      </c>
      <c r="T283" s="53"/>
      <c r="U283" s="47">
        <v>0</v>
      </c>
      <c r="V283" s="59"/>
      <c r="W283" s="155">
        <v>0</v>
      </c>
      <c r="X283" s="122">
        <v>12</v>
      </c>
      <c r="Y283" s="155">
        <v>0</v>
      </c>
      <c r="Z283" s="53"/>
      <c r="AA283" s="54"/>
      <c r="AB283" s="47"/>
      <c r="AC283" s="49">
        <v>0</v>
      </c>
      <c r="AD283" s="54">
        <v>0</v>
      </c>
      <c r="AE283" s="53"/>
      <c r="AF283" s="63"/>
      <c r="AG283" s="59"/>
      <c r="AH283" s="47"/>
      <c r="AI283" s="232">
        <v>0</v>
      </c>
      <c r="AJ283" s="232">
        <v>0</v>
      </c>
      <c r="AK283" s="112">
        <v>0</v>
      </c>
      <c r="AL283" s="112">
        <v>0</v>
      </c>
      <c r="AM283" s="54"/>
      <c r="AN283" s="53"/>
      <c r="AO283" s="63">
        <v>0</v>
      </c>
      <c r="AP283" s="49"/>
      <c r="AQ283" s="49"/>
    </row>
    <row r="284" spans="1:43" ht="21.75" customHeight="1" x14ac:dyDescent="0.3">
      <c r="A284" s="670"/>
      <c r="B284" s="670"/>
      <c r="C284" s="670"/>
      <c r="D284" s="85" t="s">
        <v>103</v>
      </c>
      <c r="E284" s="41">
        <f t="shared" si="6"/>
        <v>0</v>
      </c>
      <c r="F284" s="42">
        <f t="shared" si="7"/>
        <v>0</v>
      </c>
      <c r="G284" s="42">
        <f t="shared" si="8"/>
        <v>0</v>
      </c>
      <c r="H284" s="42">
        <f t="shared" si="9"/>
        <v>0</v>
      </c>
      <c r="I284" s="43">
        <f t="shared" si="10"/>
        <v>0</v>
      </c>
      <c r="J284" s="89">
        <f t="shared" si="11"/>
        <v>0</v>
      </c>
      <c r="K284" s="650"/>
      <c r="L284" s="650"/>
      <c r="M284" s="650"/>
      <c r="N284" s="650"/>
      <c r="O284" s="105"/>
      <c r="P284" s="105">
        <v>0</v>
      </c>
      <c r="Q284" s="103">
        <v>0</v>
      </c>
      <c r="R284" s="102"/>
      <c r="S284" s="96">
        <v>0</v>
      </c>
      <c r="T284" s="95"/>
      <c r="U284" s="91">
        <v>0</v>
      </c>
      <c r="V284" s="102"/>
      <c r="W284" s="161">
        <v>0</v>
      </c>
      <c r="X284" s="143"/>
      <c r="Y284" s="161">
        <v>0</v>
      </c>
      <c r="Z284" s="95"/>
      <c r="AA284" s="96"/>
      <c r="AB284" s="91"/>
      <c r="AC284" s="92">
        <v>0</v>
      </c>
      <c r="AD284" s="96">
        <v>0</v>
      </c>
      <c r="AE284" s="95"/>
      <c r="AF284" s="103"/>
      <c r="AG284" s="102"/>
      <c r="AH284" s="91"/>
      <c r="AI284" s="237">
        <v>0</v>
      </c>
      <c r="AJ284" s="237">
        <v>0</v>
      </c>
      <c r="AK284" s="133">
        <v>0</v>
      </c>
      <c r="AL284" s="133">
        <v>0</v>
      </c>
      <c r="AM284" s="96"/>
      <c r="AN284" s="95"/>
      <c r="AO284" s="103">
        <v>0</v>
      </c>
      <c r="AP284" s="92"/>
      <c r="AQ284" s="92"/>
    </row>
    <row r="285" spans="1:43" ht="21.75" customHeight="1" x14ac:dyDescent="0.3">
      <c r="A285" s="729" t="s">
        <v>1766</v>
      </c>
      <c r="B285" s="728" t="s">
        <v>1768</v>
      </c>
      <c r="C285" s="728" t="s">
        <v>138</v>
      </c>
      <c r="D285" s="37" t="s">
        <v>72</v>
      </c>
      <c r="E285" s="41">
        <f t="shared" si="6"/>
        <v>350</v>
      </c>
      <c r="F285" s="42">
        <f t="shared" si="7"/>
        <v>120</v>
      </c>
      <c r="G285" s="42">
        <f t="shared" si="8"/>
        <v>100</v>
      </c>
      <c r="H285" s="42">
        <f t="shared" si="9"/>
        <v>60</v>
      </c>
      <c r="I285" s="43">
        <f t="shared" si="10"/>
        <v>10</v>
      </c>
      <c r="J285" s="44">
        <f t="shared" si="11"/>
        <v>640</v>
      </c>
      <c r="K285" s="681">
        <f>(J285+(J286/5))</f>
        <v>757</v>
      </c>
      <c r="L285" s="723">
        <f>Nemzetközi!D134</f>
        <v>19</v>
      </c>
      <c r="M285" s="651">
        <f>K285+(L285*30)</f>
        <v>1327</v>
      </c>
      <c r="N285" s="649">
        <f>IF(M285=0,"",RANK(M285,M:M,0))</f>
        <v>10</v>
      </c>
      <c r="O285" s="69">
        <v>60</v>
      </c>
      <c r="P285" s="69">
        <v>120</v>
      </c>
      <c r="Q285" s="63">
        <v>0</v>
      </c>
      <c r="R285" s="59"/>
      <c r="S285" s="54">
        <v>0</v>
      </c>
      <c r="T285" s="53"/>
      <c r="U285" s="47">
        <v>0</v>
      </c>
      <c r="V285" s="59"/>
      <c r="W285" s="155">
        <v>0</v>
      </c>
      <c r="X285" s="122"/>
      <c r="Y285" s="155">
        <v>0</v>
      </c>
      <c r="Z285" s="53"/>
      <c r="AA285" s="54"/>
      <c r="AB285" s="47"/>
      <c r="AC285" s="49">
        <v>350</v>
      </c>
      <c r="AD285" s="54">
        <v>0</v>
      </c>
      <c r="AE285" s="53"/>
      <c r="AF285" s="63"/>
      <c r="AG285" s="59"/>
      <c r="AH285" s="47"/>
      <c r="AI285" s="232">
        <v>0</v>
      </c>
      <c r="AJ285" s="232">
        <v>0</v>
      </c>
      <c r="AK285" s="112">
        <v>100</v>
      </c>
      <c r="AL285" s="112">
        <v>10</v>
      </c>
      <c r="AM285" s="54"/>
      <c r="AN285" s="53"/>
      <c r="AO285" s="63">
        <v>0</v>
      </c>
      <c r="AP285" s="49"/>
      <c r="AQ285" s="49"/>
    </row>
    <row r="286" spans="1:43" ht="21.75" customHeight="1" x14ac:dyDescent="0.3">
      <c r="A286" s="670"/>
      <c r="B286" s="670"/>
      <c r="C286" s="670"/>
      <c r="D286" s="85" t="s">
        <v>103</v>
      </c>
      <c r="E286" s="41">
        <f t="shared" si="6"/>
        <v>250</v>
      </c>
      <c r="F286" s="42">
        <f t="shared" si="7"/>
        <v>150</v>
      </c>
      <c r="G286" s="42">
        <f t="shared" si="8"/>
        <v>150</v>
      </c>
      <c r="H286" s="42">
        <f t="shared" si="9"/>
        <v>35</v>
      </c>
      <c r="I286" s="43">
        <f t="shared" si="10"/>
        <v>0</v>
      </c>
      <c r="J286" s="89">
        <f t="shared" si="11"/>
        <v>585</v>
      </c>
      <c r="K286" s="650"/>
      <c r="L286" s="650"/>
      <c r="M286" s="650"/>
      <c r="N286" s="650"/>
      <c r="O286" s="105">
        <v>35</v>
      </c>
      <c r="P286" s="105">
        <v>150</v>
      </c>
      <c r="Q286" s="103">
        <v>0</v>
      </c>
      <c r="R286" s="102"/>
      <c r="S286" s="96">
        <v>0</v>
      </c>
      <c r="T286" s="95"/>
      <c r="U286" s="91">
        <v>0</v>
      </c>
      <c r="V286" s="102"/>
      <c r="W286" s="161">
        <v>0</v>
      </c>
      <c r="X286" s="143"/>
      <c r="Y286" s="161">
        <v>0</v>
      </c>
      <c r="Z286" s="95"/>
      <c r="AA286" s="96"/>
      <c r="AB286" s="91"/>
      <c r="AC286" s="92">
        <v>250</v>
      </c>
      <c r="AD286" s="96">
        <v>0</v>
      </c>
      <c r="AE286" s="95"/>
      <c r="AF286" s="103"/>
      <c r="AG286" s="102"/>
      <c r="AH286" s="91"/>
      <c r="AI286" s="237">
        <v>0</v>
      </c>
      <c r="AJ286" s="237">
        <v>0</v>
      </c>
      <c r="AK286" s="133">
        <v>150</v>
      </c>
      <c r="AL286" s="133">
        <v>0</v>
      </c>
      <c r="AM286" s="96"/>
      <c r="AN286" s="95"/>
      <c r="AO286" s="103">
        <v>0</v>
      </c>
      <c r="AP286" s="92"/>
      <c r="AQ286" s="92"/>
    </row>
    <row r="287" spans="1:43" ht="21.75" customHeight="1" x14ac:dyDescent="0.3">
      <c r="A287" s="729" t="s">
        <v>1771</v>
      </c>
      <c r="B287" s="728" t="s">
        <v>1772</v>
      </c>
      <c r="C287" s="728" t="s">
        <v>113</v>
      </c>
      <c r="D287" s="37" t="s">
        <v>72</v>
      </c>
      <c r="E287" s="41">
        <f t="shared" si="6"/>
        <v>40</v>
      </c>
      <c r="F287" s="42">
        <f t="shared" si="7"/>
        <v>15</v>
      </c>
      <c r="G287" s="42">
        <f t="shared" si="8"/>
        <v>15</v>
      </c>
      <c r="H287" s="42">
        <f t="shared" si="9"/>
        <v>15</v>
      </c>
      <c r="I287" s="43">
        <f t="shared" si="10"/>
        <v>10</v>
      </c>
      <c r="J287" s="44">
        <f t="shared" si="11"/>
        <v>95</v>
      </c>
      <c r="K287" s="681">
        <f>(J287+(J288/5))</f>
        <v>107</v>
      </c>
      <c r="L287" s="723"/>
      <c r="M287" s="651">
        <f>K287+(L287*30)</f>
        <v>107</v>
      </c>
      <c r="N287" s="649">
        <f>IF(M287=0,"",RANK(M287,M:M,0))</f>
        <v>60</v>
      </c>
      <c r="O287" s="69"/>
      <c r="P287" s="69">
        <v>0</v>
      </c>
      <c r="Q287" s="63">
        <v>0</v>
      </c>
      <c r="R287" s="59"/>
      <c r="S287" s="54">
        <v>0</v>
      </c>
      <c r="T287" s="53"/>
      <c r="U287" s="47">
        <v>0</v>
      </c>
      <c r="V287" s="59">
        <v>8</v>
      </c>
      <c r="W287" s="155">
        <v>0</v>
      </c>
      <c r="X287" s="122">
        <v>2</v>
      </c>
      <c r="Y287" s="155">
        <v>0</v>
      </c>
      <c r="Z287" s="53">
        <v>15</v>
      </c>
      <c r="AA287" s="54">
        <v>15</v>
      </c>
      <c r="AB287" s="47">
        <v>15</v>
      </c>
      <c r="AC287" s="49">
        <v>40</v>
      </c>
      <c r="AD287" s="54">
        <v>0</v>
      </c>
      <c r="AE287" s="53"/>
      <c r="AF287" s="63"/>
      <c r="AG287" s="59"/>
      <c r="AH287" s="47"/>
      <c r="AI287" s="232">
        <v>0</v>
      </c>
      <c r="AJ287" s="232">
        <v>0</v>
      </c>
      <c r="AK287" s="112">
        <v>10</v>
      </c>
      <c r="AL287" s="112">
        <v>0</v>
      </c>
      <c r="AM287" s="54"/>
      <c r="AN287" s="53"/>
      <c r="AO287" s="63">
        <v>0</v>
      </c>
      <c r="AP287" s="49"/>
      <c r="AQ287" s="49"/>
    </row>
    <row r="288" spans="1:43" ht="21.75" customHeight="1" x14ac:dyDescent="0.3">
      <c r="A288" s="670"/>
      <c r="B288" s="670"/>
      <c r="C288" s="670"/>
      <c r="D288" s="85" t="s">
        <v>103</v>
      </c>
      <c r="E288" s="41">
        <f t="shared" si="6"/>
        <v>60</v>
      </c>
      <c r="F288" s="42">
        <f t="shared" si="7"/>
        <v>0</v>
      </c>
      <c r="G288" s="42">
        <f t="shared" si="8"/>
        <v>0</v>
      </c>
      <c r="H288" s="42">
        <f t="shared" si="9"/>
        <v>0</v>
      </c>
      <c r="I288" s="43">
        <f t="shared" si="10"/>
        <v>0</v>
      </c>
      <c r="J288" s="89">
        <f t="shared" si="11"/>
        <v>60</v>
      </c>
      <c r="K288" s="650"/>
      <c r="L288" s="650"/>
      <c r="M288" s="650"/>
      <c r="N288" s="650"/>
      <c r="O288" s="105"/>
      <c r="P288" s="105">
        <v>0</v>
      </c>
      <c r="Q288" s="103">
        <v>0</v>
      </c>
      <c r="R288" s="102"/>
      <c r="S288" s="96">
        <v>0</v>
      </c>
      <c r="T288" s="95"/>
      <c r="U288" s="91">
        <v>0</v>
      </c>
      <c r="V288" s="102"/>
      <c r="W288" s="161">
        <v>0</v>
      </c>
      <c r="X288" s="143"/>
      <c r="Y288" s="161">
        <v>0</v>
      </c>
      <c r="Z288" s="95"/>
      <c r="AA288" s="96"/>
      <c r="AB288" s="91"/>
      <c r="AC288" s="92">
        <v>60</v>
      </c>
      <c r="AD288" s="96">
        <v>0</v>
      </c>
      <c r="AE288" s="95"/>
      <c r="AF288" s="103"/>
      <c r="AG288" s="102"/>
      <c r="AH288" s="91"/>
      <c r="AI288" s="237">
        <v>0</v>
      </c>
      <c r="AJ288" s="237">
        <v>0</v>
      </c>
      <c r="AK288" s="133">
        <v>0</v>
      </c>
      <c r="AL288" s="133">
        <v>0</v>
      </c>
      <c r="AM288" s="96"/>
      <c r="AN288" s="95"/>
      <c r="AO288" s="103">
        <v>0</v>
      </c>
      <c r="AP288" s="92"/>
      <c r="AQ288" s="92"/>
    </row>
    <row r="289" spans="1:43" ht="21.75" customHeight="1" x14ac:dyDescent="0.3">
      <c r="A289" s="729" t="s">
        <v>1778</v>
      </c>
      <c r="B289" s="728" t="s">
        <v>1779</v>
      </c>
      <c r="C289" s="728" t="s">
        <v>53</v>
      </c>
      <c r="D289" s="37" t="s">
        <v>72</v>
      </c>
      <c r="E289" s="41">
        <f t="shared" si="6"/>
        <v>10</v>
      </c>
      <c r="F289" s="42">
        <f t="shared" si="7"/>
        <v>7</v>
      </c>
      <c r="G289" s="42">
        <f t="shared" si="8"/>
        <v>5</v>
      </c>
      <c r="H289" s="42">
        <f t="shared" si="9"/>
        <v>5</v>
      </c>
      <c r="I289" s="43">
        <f t="shared" si="10"/>
        <v>5</v>
      </c>
      <c r="J289" s="44">
        <f t="shared" si="11"/>
        <v>32</v>
      </c>
      <c r="K289" s="681">
        <f>(J289+(J290/5))</f>
        <v>33.4</v>
      </c>
      <c r="L289" s="723"/>
      <c r="M289" s="651">
        <f>K289+(L289*30)</f>
        <v>33.4</v>
      </c>
      <c r="N289" s="649">
        <f>IF(M289=0,"",RANK(M289,M:M,0))</f>
        <v>94</v>
      </c>
      <c r="O289" s="69"/>
      <c r="P289" s="69">
        <v>0</v>
      </c>
      <c r="Q289" s="63">
        <v>0</v>
      </c>
      <c r="R289" s="59"/>
      <c r="S289" s="54">
        <v>0</v>
      </c>
      <c r="T289" s="53"/>
      <c r="U289" s="47">
        <v>0</v>
      </c>
      <c r="V289" s="59"/>
      <c r="W289" s="155">
        <v>0</v>
      </c>
      <c r="X289" s="122">
        <v>7</v>
      </c>
      <c r="Y289" s="155">
        <v>0</v>
      </c>
      <c r="Z289" s="53">
        <v>5</v>
      </c>
      <c r="AA289" s="54">
        <v>5</v>
      </c>
      <c r="AB289" s="47">
        <v>5</v>
      </c>
      <c r="AC289" s="49">
        <v>0</v>
      </c>
      <c r="AD289" s="54">
        <v>0</v>
      </c>
      <c r="AE289" s="53"/>
      <c r="AF289" s="63"/>
      <c r="AG289" s="59"/>
      <c r="AH289" s="47"/>
      <c r="AI289" s="232">
        <v>10</v>
      </c>
      <c r="AJ289" s="232">
        <v>3</v>
      </c>
      <c r="AK289" s="112">
        <v>0</v>
      </c>
      <c r="AL289" s="112">
        <v>0</v>
      </c>
      <c r="AM289" s="54"/>
      <c r="AN289" s="53"/>
      <c r="AO289" s="63">
        <v>0</v>
      </c>
      <c r="AP289" s="49"/>
      <c r="AQ289" s="49"/>
    </row>
    <row r="290" spans="1:43" ht="21.75" customHeight="1" x14ac:dyDescent="0.3">
      <c r="A290" s="670"/>
      <c r="B290" s="670"/>
      <c r="C290" s="670"/>
      <c r="D290" s="85" t="s">
        <v>103</v>
      </c>
      <c r="E290" s="41">
        <f t="shared" si="6"/>
        <v>4</v>
      </c>
      <c r="F290" s="42">
        <f t="shared" si="7"/>
        <v>3</v>
      </c>
      <c r="G290" s="42">
        <f t="shared" si="8"/>
        <v>0</v>
      </c>
      <c r="H290" s="42">
        <f t="shared" si="9"/>
        <v>0</v>
      </c>
      <c r="I290" s="43">
        <f t="shared" si="10"/>
        <v>0</v>
      </c>
      <c r="J290" s="89">
        <f t="shared" si="11"/>
        <v>7</v>
      </c>
      <c r="K290" s="650"/>
      <c r="L290" s="650"/>
      <c r="M290" s="650"/>
      <c r="N290" s="650"/>
      <c r="O290" s="105"/>
      <c r="P290" s="105">
        <v>0</v>
      </c>
      <c r="Q290" s="103">
        <v>0</v>
      </c>
      <c r="R290" s="102"/>
      <c r="S290" s="96">
        <v>0</v>
      </c>
      <c r="T290" s="95"/>
      <c r="U290" s="91">
        <v>0</v>
      </c>
      <c r="V290" s="102"/>
      <c r="W290" s="161">
        <v>0</v>
      </c>
      <c r="X290" s="143">
        <v>3</v>
      </c>
      <c r="Y290" s="161">
        <v>0</v>
      </c>
      <c r="Z290" s="95"/>
      <c r="AA290" s="96"/>
      <c r="AB290" s="91"/>
      <c r="AC290" s="92">
        <v>0</v>
      </c>
      <c r="AD290" s="96">
        <v>0</v>
      </c>
      <c r="AE290" s="95"/>
      <c r="AF290" s="103"/>
      <c r="AG290" s="102"/>
      <c r="AH290" s="91"/>
      <c r="AI290" s="237">
        <v>0</v>
      </c>
      <c r="AJ290" s="237">
        <v>4</v>
      </c>
      <c r="AK290" s="133">
        <v>0</v>
      </c>
      <c r="AL290" s="133">
        <v>0</v>
      </c>
      <c r="AM290" s="96"/>
      <c r="AN290" s="95"/>
      <c r="AO290" s="103">
        <v>0</v>
      </c>
      <c r="AP290" s="92"/>
      <c r="AQ290" s="92"/>
    </row>
    <row r="291" spans="1:43" ht="21.75" customHeight="1" x14ac:dyDescent="0.3">
      <c r="A291" s="729" t="s">
        <v>1780</v>
      </c>
      <c r="B291" s="728" t="s">
        <v>1781</v>
      </c>
      <c r="C291" s="728" t="s">
        <v>160</v>
      </c>
      <c r="D291" s="37" t="s">
        <v>72</v>
      </c>
      <c r="E291" s="41">
        <f t="shared" si="6"/>
        <v>0</v>
      </c>
      <c r="F291" s="42">
        <f t="shared" si="7"/>
        <v>0</v>
      </c>
      <c r="G291" s="42">
        <f t="shared" si="8"/>
        <v>0</v>
      </c>
      <c r="H291" s="42">
        <f t="shared" si="9"/>
        <v>0</v>
      </c>
      <c r="I291" s="43">
        <f t="shared" si="10"/>
        <v>0</v>
      </c>
      <c r="J291" s="44">
        <f t="shared" si="11"/>
        <v>0</v>
      </c>
      <c r="K291" s="681">
        <f>(J291+(J292/5))</f>
        <v>0</v>
      </c>
      <c r="L291" s="723"/>
      <c r="M291" s="651">
        <f>K291+(L291*30)</f>
        <v>0</v>
      </c>
      <c r="N291" s="649" t="str">
        <f>IF(M291=0,"",RANK(M291,M:M,0))</f>
        <v/>
      </c>
      <c r="O291" s="69"/>
      <c r="P291" s="69">
        <v>0</v>
      </c>
      <c r="Q291" s="63">
        <v>0</v>
      </c>
      <c r="R291" s="59"/>
      <c r="S291" s="54">
        <v>0</v>
      </c>
      <c r="T291" s="53"/>
      <c r="U291" s="47">
        <v>0</v>
      </c>
      <c r="V291" s="59"/>
      <c r="W291" s="155">
        <v>0</v>
      </c>
      <c r="X291" s="122"/>
      <c r="Y291" s="155">
        <v>0</v>
      </c>
      <c r="Z291" s="53"/>
      <c r="AA291" s="54"/>
      <c r="AB291" s="47"/>
      <c r="AC291" s="49">
        <v>0</v>
      </c>
      <c r="AD291" s="54">
        <v>0</v>
      </c>
      <c r="AE291" s="53"/>
      <c r="AF291" s="63"/>
      <c r="AG291" s="59"/>
      <c r="AH291" s="47"/>
      <c r="AI291" s="232">
        <v>0</v>
      </c>
      <c r="AJ291" s="232">
        <v>0</v>
      </c>
      <c r="AK291" s="112">
        <v>0</v>
      </c>
      <c r="AL291" s="112">
        <v>0</v>
      </c>
      <c r="AM291" s="54"/>
      <c r="AN291" s="53"/>
      <c r="AO291" s="63">
        <v>0</v>
      </c>
      <c r="AP291" s="49"/>
      <c r="AQ291" s="49"/>
    </row>
    <row r="292" spans="1:43" ht="21.75" customHeight="1" x14ac:dyDescent="0.3">
      <c r="A292" s="670"/>
      <c r="B292" s="670"/>
      <c r="C292" s="670"/>
      <c r="D292" s="85" t="s">
        <v>103</v>
      </c>
      <c r="E292" s="41">
        <f t="shared" si="6"/>
        <v>0</v>
      </c>
      <c r="F292" s="42">
        <f t="shared" si="7"/>
        <v>0</v>
      </c>
      <c r="G292" s="42">
        <f t="shared" si="8"/>
        <v>0</v>
      </c>
      <c r="H292" s="42">
        <f t="shared" si="9"/>
        <v>0</v>
      </c>
      <c r="I292" s="43">
        <f t="shared" si="10"/>
        <v>0</v>
      </c>
      <c r="J292" s="89">
        <f t="shared" si="11"/>
        <v>0</v>
      </c>
      <c r="K292" s="650"/>
      <c r="L292" s="650"/>
      <c r="M292" s="650"/>
      <c r="N292" s="650"/>
      <c r="O292" s="105"/>
      <c r="P292" s="105">
        <v>0</v>
      </c>
      <c r="Q292" s="103">
        <v>0</v>
      </c>
      <c r="R292" s="102"/>
      <c r="S292" s="96">
        <v>0</v>
      </c>
      <c r="T292" s="95"/>
      <c r="U292" s="91">
        <v>0</v>
      </c>
      <c r="V292" s="102"/>
      <c r="W292" s="161">
        <v>0</v>
      </c>
      <c r="X292" s="143"/>
      <c r="Y292" s="161">
        <v>0</v>
      </c>
      <c r="Z292" s="95"/>
      <c r="AA292" s="96"/>
      <c r="AB292" s="91"/>
      <c r="AC292" s="92">
        <v>0</v>
      </c>
      <c r="AD292" s="96">
        <v>0</v>
      </c>
      <c r="AE292" s="95"/>
      <c r="AF292" s="103"/>
      <c r="AG292" s="102"/>
      <c r="AH292" s="91"/>
      <c r="AI292" s="237">
        <v>0</v>
      </c>
      <c r="AJ292" s="237">
        <v>0</v>
      </c>
      <c r="AK292" s="133">
        <v>0</v>
      </c>
      <c r="AL292" s="133">
        <v>0</v>
      </c>
      <c r="AM292" s="96"/>
      <c r="AN292" s="95"/>
      <c r="AO292" s="103">
        <v>0</v>
      </c>
      <c r="AP292" s="92"/>
      <c r="AQ292" s="92"/>
    </row>
    <row r="293" spans="1:43" ht="21.75" customHeight="1" x14ac:dyDescent="0.3">
      <c r="A293" s="729" t="s">
        <v>1787</v>
      </c>
      <c r="B293" s="728" t="s">
        <v>1788</v>
      </c>
      <c r="C293" s="728" t="s">
        <v>590</v>
      </c>
      <c r="D293" s="37" t="s">
        <v>72</v>
      </c>
      <c r="E293" s="41">
        <f t="shared" si="6"/>
        <v>25</v>
      </c>
      <c r="F293" s="42">
        <f t="shared" si="7"/>
        <v>15</v>
      </c>
      <c r="G293" s="42">
        <f t="shared" si="8"/>
        <v>8</v>
      </c>
      <c r="H293" s="42">
        <f t="shared" si="9"/>
        <v>5</v>
      </c>
      <c r="I293" s="43">
        <f t="shared" si="10"/>
        <v>3</v>
      </c>
      <c r="J293" s="44">
        <f t="shared" si="11"/>
        <v>56</v>
      </c>
      <c r="K293" s="681">
        <f>(J293+(J294/5))</f>
        <v>56</v>
      </c>
      <c r="L293" s="723"/>
      <c r="M293" s="651">
        <f>K293+(L293*30)</f>
        <v>56</v>
      </c>
      <c r="N293" s="649">
        <f>IF(M293=0,"",RANK(M293,M:M,0))</f>
        <v>82</v>
      </c>
      <c r="O293" s="69"/>
      <c r="P293" s="69">
        <v>0</v>
      </c>
      <c r="Q293" s="63">
        <v>0</v>
      </c>
      <c r="R293" s="59"/>
      <c r="S293" s="54">
        <v>0</v>
      </c>
      <c r="T293" s="53"/>
      <c r="U293" s="47">
        <v>3</v>
      </c>
      <c r="V293" s="59"/>
      <c r="W293" s="155">
        <v>8</v>
      </c>
      <c r="X293" s="122"/>
      <c r="Y293" s="155">
        <v>0</v>
      </c>
      <c r="Z293" s="53"/>
      <c r="AA293" s="54"/>
      <c r="AB293" s="47">
        <v>5</v>
      </c>
      <c r="AC293" s="49">
        <v>0</v>
      </c>
      <c r="AD293" s="54">
        <v>15</v>
      </c>
      <c r="AE293" s="53"/>
      <c r="AF293" s="63"/>
      <c r="AG293" s="59"/>
      <c r="AH293" s="47"/>
      <c r="AI293" s="232">
        <v>0</v>
      </c>
      <c r="AJ293" s="232">
        <v>0</v>
      </c>
      <c r="AK293" s="112">
        <v>0</v>
      </c>
      <c r="AL293" s="112">
        <v>0</v>
      </c>
      <c r="AM293" s="54"/>
      <c r="AN293" s="53">
        <v>25</v>
      </c>
      <c r="AO293" s="63">
        <v>25</v>
      </c>
      <c r="AP293" s="49"/>
      <c r="AQ293" s="49"/>
    </row>
    <row r="294" spans="1:43" ht="21.75" customHeight="1" x14ac:dyDescent="0.3">
      <c r="A294" s="670"/>
      <c r="B294" s="670"/>
      <c r="C294" s="670"/>
      <c r="D294" s="85" t="s">
        <v>103</v>
      </c>
      <c r="E294" s="41">
        <f t="shared" si="6"/>
        <v>0</v>
      </c>
      <c r="F294" s="42">
        <f t="shared" si="7"/>
        <v>0</v>
      </c>
      <c r="G294" s="42">
        <f t="shared" si="8"/>
        <v>0</v>
      </c>
      <c r="H294" s="42">
        <f t="shared" si="9"/>
        <v>0</v>
      </c>
      <c r="I294" s="43">
        <f t="shared" si="10"/>
        <v>0</v>
      </c>
      <c r="J294" s="89">
        <f t="shared" si="11"/>
        <v>0</v>
      </c>
      <c r="K294" s="650"/>
      <c r="L294" s="650"/>
      <c r="M294" s="650"/>
      <c r="N294" s="650"/>
      <c r="O294" s="105"/>
      <c r="P294" s="105">
        <v>0</v>
      </c>
      <c r="Q294" s="103">
        <v>0</v>
      </c>
      <c r="R294" s="102"/>
      <c r="S294" s="96">
        <v>0</v>
      </c>
      <c r="T294" s="95"/>
      <c r="U294" s="91">
        <v>0</v>
      </c>
      <c r="V294" s="102"/>
      <c r="W294" s="161">
        <v>0</v>
      </c>
      <c r="X294" s="143"/>
      <c r="Y294" s="161">
        <v>0</v>
      </c>
      <c r="Z294" s="95"/>
      <c r="AA294" s="96"/>
      <c r="AB294" s="91"/>
      <c r="AC294" s="92">
        <v>0</v>
      </c>
      <c r="AD294" s="96">
        <v>0</v>
      </c>
      <c r="AE294" s="95"/>
      <c r="AF294" s="103"/>
      <c r="AG294" s="102"/>
      <c r="AH294" s="91"/>
      <c r="AI294" s="237">
        <v>0</v>
      </c>
      <c r="AJ294" s="237">
        <v>0</v>
      </c>
      <c r="AK294" s="133">
        <v>0</v>
      </c>
      <c r="AL294" s="133">
        <v>0</v>
      </c>
      <c r="AM294" s="96"/>
      <c r="AN294" s="95"/>
      <c r="AO294" s="103">
        <v>40</v>
      </c>
      <c r="AP294" s="92"/>
      <c r="AQ294" s="92"/>
    </row>
    <row r="295" spans="1:43" ht="21.75" customHeight="1" x14ac:dyDescent="0.3">
      <c r="A295" s="729" t="s">
        <v>1832</v>
      </c>
      <c r="B295" s="728" t="s">
        <v>1833</v>
      </c>
      <c r="C295" s="728" t="s">
        <v>163</v>
      </c>
      <c r="D295" s="37" t="s">
        <v>72</v>
      </c>
      <c r="E295" s="41">
        <f t="shared" si="6"/>
        <v>0</v>
      </c>
      <c r="F295" s="42">
        <f t="shared" si="7"/>
        <v>0</v>
      </c>
      <c r="G295" s="42">
        <f t="shared" si="8"/>
        <v>0</v>
      </c>
      <c r="H295" s="42">
        <f t="shared" si="9"/>
        <v>0</v>
      </c>
      <c r="I295" s="43">
        <f t="shared" si="10"/>
        <v>0</v>
      </c>
      <c r="J295" s="44">
        <f t="shared" si="11"/>
        <v>0</v>
      </c>
      <c r="K295" s="681">
        <f>(J295+(J296/5))</f>
        <v>0</v>
      </c>
      <c r="L295" s="723"/>
      <c r="M295" s="651">
        <f>K295+(L295*30)</f>
        <v>0</v>
      </c>
      <c r="N295" s="649" t="str">
        <f>IF(M295=0,"",RANK(M295,M:M,0))</f>
        <v/>
      </c>
      <c r="O295" s="69"/>
      <c r="P295" s="69">
        <v>0</v>
      </c>
      <c r="Q295" s="63">
        <v>0</v>
      </c>
      <c r="R295" s="59"/>
      <c r="S295" s="54">
        <v>0</v>
      </c>
      <c r="T295" s="53"/>
      <c r="U295" s="47">
        <v>0</v>
      </c>
      <c r="V295" s="59"/>
      <c r="W295" s="155">
        <v>0</v>
      </c>
      <c r="X295" s="122"/>
      <c r="Y295" s="155">
        <v>0</v>
      </c>
      <c r="Z295" s="53"/>
      <c r="AA295" s="54"/>
      <c r="AB295" s="47"/>
      <c r="AC295" s="49">
        <v>0</v>
      </c>
      <c r="AD295" s="54">
        <v>0</v>
      </c>
      <c r="AE295" s="53"/>
      <c r="AF295" s="63"/>
      <c r="AG295" s="59"/>
      <c r="AH295" s="47"/>
      <c r="AI295" s="232">
        <v>0</v>
      </c>
      <c r="AJ295" s="232">
        <v>0</v>
      </c>
      <c r="AK295" s="112">
        <v>0</v>
      </c>
      <c r="AL295" s="112">
        <v>0</v>
      </c>
      <c r="AM295" s="54"/>
      <c r="AN295" s="53"/>
      <c r="AO295" s="63">
        <v>0</v>
      </c>
      <c r="AP295" s="49"/>
      <c r="AQ295" s="49"/>
    </row>
    <row r="296" spans="1:43" ht="21.75" customHeight="1" x14ac:dyDescent="0.3">
      <c r="A296" s="670"/>
      <c r="B296" s="670"/>
      <c r="C296" s="670"/>
      <c r="D296" s="85" t="s">
        <v>103</v>
      </c>
      <c r="E296" s="41">
        <f t="shared" si="6"/>
        <v>0</v>
      </c>
      <c r="F296" s="42">
        <f t="shared" si="7"/>
        <v>0</v>
      </c>
      <c r="G296" s="42">
        <f t="shared" si="8"/>
        <v>0</v>
      </c>
      <c r="H296" s="42">
        <f t="shared" si="9"/>
        <v>0</v>
      </c>
      <c r="I296" s="43">
        <f t="shared" si="10"/>
        <v>0</v>
      </c>
      <c r="J296" s="89">
        <f t="shared" si="11"/>
        <v>0</v>
      </c>
      <c r="K296" s="650"/>
      <c r="L296" s="650"/>
      <c r="M296" s="650"/>
      <c r="N296" s="650"/>
      <c r="O296" s="105"/>
      <c r="P296" s="105">
        <v>0</v>
      </c>
      <c r="Q296" s="103">
        <v>0</v>
      </c>
      <c r="R296" s="102"/>
      <c r="S296" s="96">
        <v>0</v>
      </c>
      <c r="T296" s="95"/>
      <c r="U296" s="91">
        <v>0</v>
      </c>
      <c r="V296" s="102"/>
      <c r="W296" s="161">
        <v>0</v>
      </c>
      <c r="X296" s="143"/>
      <c r="Y296" s="161">
        <v>0</v>
      </c>
      <c r="Z296" s="95"/>
      <c r="AA296" s="96"/>
      <c r="AB296" s="91"/>
      <c r="AC296" s="92">
        <v>0</v>
      </c>
      <c r="AD296" s="96">
        <v>0</v>
      </c>
      <c r="AE296" s="95"/>
      <c r="AF296" s="103"/>
      <c r="AG296" s="102"/>
      <c r="AH296" s="91"/>
      <c r="AI296" s="237">
        <v>0</v>
      </c>
      <c r="AJ296" s="237">
        <v>0</v>
      </c>
      <c r="AK296" s="133">
        <v>0</v>
      </c>
      <c r="AL296" s="133">
        <v>0</v>
      </c>
      <c r="AM296" s="96"/>
      <c r="AN296" s="95"/>
      <c r="AO296" s="103">
        <v>0</v>
      </c>
      <c r="AP296" s="92"/>
      <c r="AQ296" s="92"/>
    </row>
    <row r="297" spans="1:43" ht="21.75" customHeight="1" x14ac:dyDescent="0.3">
      <c r="A297" s="729" t="s">
        <v>1834</v>
      </c>
      <c r="B297" s="728" t="s">
        <v>1836</v>
      </c>
      <c r="C297" s="728" t="s">
        <v>163</v>
      </c>
      <c r="D297" s="37" t="s">
        <v>72</v>
      </c>
      <c r="E297" s="41">
        <f t="shared" si="6"/>
        <v>0</v>
      </c>
      <c r="F297" s="42">
        <f t="shared" si="7"/>
        <v>0</v>
      </c>
      <c r="G297" s="42">
        <f t="shared" si="8"/>
        <v>0</v>
      </c>
      <c r="H297" s="42">
        <f t="shared" si="9"/>
        <v>0</v>
      </c>
      <c r="I297" s="43">
        <f t="shared" si="10"/>
        <v>0</v>
      </c>
      <c r="J297" s="300">
        <f t="shared" si="11"/>
        <v>0</v>
      </c>
      <c r="K297" s="681">
        <f>(J297+(J298/5))</f>
        <v>0</v>
      </c>
      <c r="L297" s="748"/>
      <c r="M297" s="750">
        <f>K297+(L297*30)</f>
        <v>0</v>
      </c>
      <c r="N297" s="649" t="str">
        <f>IF(M297=0,"",RANK(M297,M:M,0))</f>
        <v/>
      </c>
      <c r="O297" s="69"/>
      <c r="P297" s="69">
        <v>0</v>
      </c>
      <c r="Q297" s="63">
        <v>0</v>
      </c>
      <c r="R297" s="301"/>
      <c r="S297" s="54">
        <v>0</v>
      </c>
      <c r="T297" s="287"/>
      <c r="U297" s="47">
        <v>0</v>
      </c>
      <c r="V297" s="301"/>
      <c r="W297" s="155">
        <v>0</v>
      </c>
      <c r="X297" s="288"/>
      <c r="Y297" s="155">
        <v>0</v>
      </c>
      <c r="Z297" s="287"/>
      <c r="AA297" s="54"/>
      <c r="AB297" s="47"/>
      <c r="AC297" s="49">
        <v>0</v>
      </c>
      <c r="AD297" s="54">
        <v>0</v>
      </c>
      <c r="AE297" s="287"/>
      <c r="AF297" s="63"/>
      <c r="AG297" s="301"/>
      <c r="AH297" s="47"/>
      <c r="AI297" s="232">
        <v>0</v>
      </c>
      <c r="AJ297" s="232">
        <v>0</v>
      </c>
      <c r="AK297" s="112">
        <v>0</v>
      </c>
      <c r="AL297" s="112">
        <v>0</v>
      </c>
      <c r="AM297" s="54"/>
      <c r="AN297" s="287"/>
      <c r="AO297" s="63">
        <v>0</v>
      </c>
      <c r="AP297" s="49"/>
      <c r="AQ297" s="49"/>
    </row>
    <row r="298" spans="1:43" ht="21.75" customHeight="1" x14ac:dyDescent="0.3">
      <c r="A298" s="670"/>
      <c r="B298" s="670"/>
      <c r="C298" s="670"/>
      <c r="D298" s="302" t="s">
        <v>103</v>
      </c>
      <c r="E298" s="41">
        <f t="shared" si="6"/>
        <v>0</v>
      </c>
      <c r="F298" s="42">
        <f t="shared" si="7"/>
        <v>0</v>
      </c>
      <c r="G298" s="42">
        <f t="shared" si="8"/>
        <v>0</v>
      </c>
      <c r="H298" s="42">
        <f t="shared" si="9"/>
        <v>0</v>
      </c>
      <c r="I298" s="43">
        <f t="shared" si="10"/>
        <v>0</v>
      </c>
      <c r="J298" s="303">
        <f t="shared" si="11"/>
        <v>0</v>
      </c>
      <c r="K298" s="650"/>
      <c r="L298" s="749"/>
      <c r="M298" s="749"/>
      <c r="N298" s="650"/>
      <c r="O298" s="105"/>
      <c r="P298" s="105">
        <v>0</v>
      </c>
      <c r="Q298" s="103">
        <v>0</v>
      </c>
      <c r="R298" s="304"/>
      <c r="S298" s="96">
        <v>0</v>
      </c>
      <c r="T298" s="289"/>
      <c r="U298" s="91">
        <v>0</v>
      </c>
      <c r="V298" s="304"/>
      <c r="W298" s="161">
        <v>0</v>
      </c>
      <c r="X298" s="290"/>
      <c r="Y298" s="161">
        <v>0</v>
      </c>
      <c r="Z298" s="289"/>
      <c r="AA298" s="96"/>
      <c r="AB298" s="91"/>
      <c r="AC298" s="92">
        <v>0</v>
      </c>
      <c r="AD298" s="96">
        <v>0</v>
      </c>
      <c r="AE298" s="289"/>
      <c r="AF298" s="103"/>
      <c r="AG298" s="304"/>
      <c r="AH298" s="91"/>
      <c r="AI298" s="237">
        <v>0</v>
      </c>
      <c r="AJ298" s="237">
        <v>0</v>
      </c>
      <c r="AK298" s="133">
        <v>0</v>
      </c>
      <c r="AL298" s="133">
        <v>0</v>
      </c>
      <c r="AM298" s="96"/>
      <c r="AN298" s="289"/>
      <c r="AO298" s="103">
        <v>0</v>
      </c>
      <c r="AP298" s="92"/>
      <c r="AQ298" s="92"/>
    </row>
    <row r="299" spans="1:43" ht="21.75" customHeight="1" x14ac:dyDescent="0.3">
      <c r="A299" s="729" t="s">
        <v>1842</v>
      </c>
      <c r="B299" s="728" t="s">
        <v>1843</v>
      </c>
      <c r="C299" s="728" t="s">
        <v>131</v>
      </c>
      <c r="D299" s="37" t="s">
        <v>72</v>
      </c>
      <c r="E299" s="41">
        <f t="shared" si="6"/>
        <v>100</v>
      </c>
      <c r="F299" s="42">
        <f t="shared" si="7"/>
        <v>25</v>
      </c>
      <c r="G299" s="42">
        <f t="shared" si="8"/>
        <v>0</v>
      </c>
      <c r="H299" s="42">
        <f t="shared" si="9"/>
        <v>0</v>
      </c>
      <c r="I299" s="43">
        <f t="shared" si="10"/>
        <v>0</v>
      </c>
      <c r="J299" s="44">
        <f t="shared" si="11"/>
        <v>125</v>
      </c>
      <c r="K299" s="681">
        <f>(J299+(J300/5))</f>
        <v>137</v>
      </c>
      <c r="L299" s="723"/>
      <c r="M299" s="651">
        <f>K299+(L299*30)</f>
        <v>137</v>
      </c>
      <c r="N299" s="649">
        <f>IF(M299=0,"",RANK(M299,M:M,0))</f>
        <v>54</v>
      </c>
      <c r="O299" s="69"/>
      <c r="P299" s="69">
        <v>0</v>
      </c>
      <c r="Q299" s="63">
        <v>0</v>
      </c>
      <c r="R299" s="59"/>
      <c r="S299" s="54">
        <v>0</v>
      </c>
      <c r="T299" s="53"/>
      <c r="U299" s="47">
        <v>0</v>
      </c>
      <c r="V299" s="59"/>
      <c r="W299" s="155">
        <v>0</v>
      </c>
      <c r="X299" s="122"/>
      <c r="Y299" s="155">
        <v>25</v>
      </c>
      <c r="Z299" s="53"/>
      <c r="AA299" s="54"/>
      <c r="AB299" s="47"/>
      <c r="AC299" s="49">
        <v>100</v>
      </c>
      <c r="AD299" s="54">
        <v>0</v>
      </c>
      <c r="AE299" s="53"/>
      <c r="AF299" s="63"/>
      <c r="AG299" s="59"/>
      <c r="AH299" s="47"/>
      <c r="AI299" s="232">
        <v>0</v>
      </c>
      <c r="AJ299" s="232">
        <v>0</v>
      </c>
      <c r="AK299" s="112">
        <v>0</v>
      </c>
      <c r="AL299" s="112">
        <v>0</v>
      </c>
      <c r="AM299" s="54"/>
      <c r="AN299" s="53"/>
      <c r="AO299" s="63">
        <v>0</v>
      </c>
      <c r="AP299" s="49"/>
      <c r="AQ299" s="49"/>
    </row>
    <row r="300" spans="1:43" ht="21.75" customHeight="1" x14ac:dyDescent="0.3">
      <c r="A300" s="670"/>
      <c r="B300" s="670"/>
      <c r="C300" s="670"/>
      <c r="D300" s="85" t="s">
        <v>103</v>
      </c>
      <c r="E300" s="41">
        <f t="shared" si="6"/>
        <v>60</v>
      </c>
      <c r="F300" s="42">
        <f t="shared" si="7"/>
        <v>0</v>
      </c>
      <c r="G300" s="42">
        <f t="shared" si="8"/>
        <v>0</v>
      </c>
      <c r="H300" s="42">
        <f t="shared" si="9"/>
        <v>0</v>
      </c>
      <c r="I300" s="43">
        <f t="shared" si="10"/>
        <v>0</v>
      </c>
      <c r="J300" s="89">
        <f t="shared" si="11"/>
        <v>60</v>
      </c>
      <c r="K300" s="650"/>
      <c r="L300" s="650"/>
      <c r="M300" s="650"/>
      <c r="N300" s="650"/>
      <c r="O300" s="105"/>
      <c r="P300" s="105">
        <v>0</v>
      </c>
      <c r="Q300" s="103">
        <v>0</v>
      </c>
      <c r="R300" s="102"/>
      <c r="S300" s="96">
        <v>0</v>
      </c>
      <c r="T300" s="95"/>
      <c r="U300" s="91">
        <v>0</v>
      </c>
      <c r="V300" s="102"/>
      <c r="W300" s="161">
        <v>0</v>
      </c>
      <c r="X300" s="143"/>
      <c r="Y300" s="161">
        <v>0</v>
      </c>
      <c r="Z300" s="95"/>
      <c r="AA300" s="96"/>
      <c r="AB300" s="91"/>
      <c r="AC300" s="92">
        <v>60</v>
      </c>
      <c r="AD300" s="96">
        <v>0</v>
      </c>
      <c r="AE300" s="95"/>
      <c r="AF300" s="103"/>
      <c r="AG300" s="102"/>
      <c r="AH300" s="91"/>
      <c r="AI300" s="237">
        <v>0</v>
      </c>
      <c r="AJ300" s="237">
        <v>0</v>
      </c>
      <c r="AK300" s="133">
        <v>0</v>
      </c>
      <c r="AL300" s="133">
        <v>0</v>
      </c>
      <c r="AM300" s="96"/>
      <c r="AN300" s="95"/>
      <c r="AO300" s="103">
        <v>0</v>
      </c>
      <c r="AP300" s="92"/>
      <c r="AQ300" s="92"/>
    </row>
    <row r="301" spans="1:43" ht="21.75" customHeight="1" x14ac:dyDescent="0.3">
      <c r="A301" s="729" t="s">
        <v>1853</v>
      </c>
      <c r="B301" s="728" t="s">
        <v>1854</v>
      </c>
      <c r="C301" s="728" t="s">
        <v>138</v>
      </c>
      <c r="D301" s="37" t="s">
        <v>72</v>
      </c>
      <c r="E301" s="41">
        <f t="shared" si="6"/>
        <v>100</v>
      </c>
      <c r="F301" s="42">
        <f t="shared" si="7"/>
        <v>100</v>
      </c>
      <c r="G301" s="42">
        <f t="shared" si="8"/>
        <v>90</v>
      </c>
      <c r="H301" s="42">
        <f t="shared" si="9"/>
        <v>90</v>
      </c>
      <c r="I301" s="43">
        <f t="shared" si="10"/>
        <v>40</v>
      </c>
      <c r="J301" s="44">
        <f t="shared" si="11"/>
        <v>420</v>
      </c>
      <c r="K301" s="681">
        <f>(J301+(J302/5))</f>
        <v>658</v>
      </c>
      <c r="L301" s="723"/>
      <c r="M301" s="651">
        <f>K301+(L301*30)</f>
        <v>658</v>
      </c>
      <c r="N301" s="649">
        <f>IF(M301=0,"",RANK(M301,M:M,0))</f>
        <v>18</v>
      </c>
      <c r="O301" s="69"/>
      <c r="P301" s="69">
        <v>90</v>
      </c>
      <c r="Q301" s="63">
        <v>0</v>
      </c>
      <c r="R301" s="59"/>
      <c r="S301" s="54">
        <v>0</v>
      </c>
      <c r="T301" s="53"/>
      <c r="U301" s="47">
        <v>0</v>
      </c>
      <c r="V301" s="59"/>
      <c r="W301" s="155">
        <v>90</v>
      </c>
      <c r="X301" s="122"/>
      <c r="Y301" s="155">
        <v>100</v>
      </c>
      <c r="Z301" s="53"/>
      <c r="AA301" s="54"/>
      <c r="AB301" s="47"/>
      <c r="AC301" s="49">
        <v>40</v>
      </c>
      <c r="AD301" s="54">
        <v>0</v>
      </c>
      <c r="AE301" s="53"/>
      <c r="AF301" s="63">
        <v>100</v>
      </c>
      <c r="AG301" s="59"/>
      <c r="AH301" s="47"/>
      <c r="AI301" s="232">
        <v>0</v>
      </c>
      <c r="AJ301" s="232">
        <v>0</v>
      </c>
      <c r="AK301" s="112">
        <v>10</v>
      </c>
      <c r="AL301" s="112">
        <v>0</v>
      </c>
      <c r="AM301" s="54"/>
      <c r="AN301" s="53"/>
      <c r="AO301" s="63">
        <v>0</v>
      </c>
      <c r="AP301" s="49"/>
      <c r="AQ301" s="49"/>
    </row>
    <row r="302" spans="1:43" ht="21.75" customHeight="1" x14ac:dyDescent="0.3">
      <c r="A302" s="670"/>
      <c r="B302" s="670"/>
      <c r="C302" s="670"/>
      <c r="D302" s="85" t="s">
        <v>103</v>
      </c>
      <c r="E302" s="41">
        <f t="shared" si="6"/>
        <v>500</v>
      </c>
      <c r="F302" s="42">
        <f t="shared" si="7"/>
        <v>350</v>
      </c>
      <c r="G302" s="42">
        <f t="shared" si="8"/>
        <v>150</v>
      </c>
      <c r="H302" s="42">
        <f t="shared" si="9"/>
        <v>100</v>
      </c>
      <c r="I302" s="43">
        <f t="shared" si="10"/>
        <v>90</v>
      </c>
      <c r="J302" s="89">
        <f t="shared" si="11"/>
        <v>1190</v>
      </c>
      <c r="K302" s="650"/>
      <c r="L302" s="650"/>
      <c r="M302" s="650"/>
      <c r="N302" s="650"/>
      <c r="O302" s="105"/>
      <c r="P302" s="105">
        <v>90</v>
      </c>
      <c r="Q302" s="103">
        <v>0</v>
      </c>
      <c r="R302" s="102"/>
      <c r="S302" s="96">
        <v>0</v>
      </c>
      <c r="T302" s="95"/>
      <c r="U302" s="91">
        <v>0</v>
      </c>
      <c r="V302" s="102"/>
      <c r="W302" s="161">
        <v>25</v>
      </c>
      <c r="X302" s="143"/>
      <c r="Y302" s="161">
        <v>350</v>
      </c>
      <c r="Z302" s="95"/>
      <c r="AA302" s="96"/>
      <c r="AB302" s="91"/>
      <c r="AC302" s="92">
        <v>500</v>
      </c>
      <c r="AD302" s="96">
        <v>0</v>
      </c>
      <c r="AE302" s="95"/>
      <c r="AF302" s="103">
        <v>150</v>
      </c>
      <c r="AG302" s="102"/>
      <c r="AH302" s="91"/>
      <c r="AI302" s="237">
        <v>0</v>
      </c>
      <c r="AJ302" s="237">
        <v>0</v>
      </c>
      <c r="AK302" s="133">
        <v>100</v>
      </c>
      <c r="AL302" s="133">
        <v>0</v>
      </c>
      <c r="AM302" s="96"/>
      <c r="AN302" s="95"/>
      <c r="AO302" s="103">
        <v>0</v>
      </c>
      <c r="AP302" s="92"/>
      <c r="AQ302" s="92"/>
    </row>
    <row r="303" spans="1:43" ht="21.75" customHeight="1" x14ac:dyDescent="0.3">
      <c r="A303" s="714" t="s">
        <v>1858</v>
      </c>
      <c r="B303" s="728" t="s">
        <v>1859</v>
      </c>
      <c r="C303" s="728" t="s">
        <v>81</v>
      </c>
      <c r="D303" s="281" t="s">
        <v>72</v>
      </c>
      <c r="E303" s="41">
        <f t="shared" si="6"/>
        <v>0</v>
      </c>
      <c r="F303" s="42">
        <f t="shared" si="7"/>
        <v>0</v>
      </c>
      <c r="G303" s="42">
        <f t="shared" si="8"/>
        <v>0</v>
      </c>
      <c r="H303" s="42">
        <f t="shared" si="9"/>
        <v>0</v>
      </c>
      <c r="I303" s="43">
        <f t="shared" si="10"/>
        <v>0</v>
      </c>
      <c r="J303" s="44">
        <f t="shared" si="11"/>
        <v>0</v>
      </c>
      <c r="K303" s="681">
        <f>(J303+(J304/5))</f>
        <v>0</v>
      </c>
      <c r="L303" s="723">
        <f>Nemzetközi!D139</f>
        <v>71</v>
      </c>
      <c r="M303" s="651">
        <f>K303+(L303*30)</f>
        <v>2130</v>
      </c>
      <c r="N303" s="649">
        <f>IF(M303=0,"",RANK(M303,M:M,0))</f>
        <v>6</v>
      </c>
      <c r="O303" s="69"/>
      <c r="P303" s="69">
        <v>0</v>
      </c>
      <c r="Q303" s="63">
        <v>0</v>
      </c>
      <c r="R303" s="59"/>
      <c r="S303" s="54">
        <v>0</v>
      </c>
      <c r="T303" s="287"/>
      <c r="U303" s="47">
        <v>0</v>
      </c>
      <c r="V303" s="59"/>
      <c r="W303" s="155">
        <v>0</v>
      </c>
      <c r="X303" s="288"/>
      <c r="Y303" s="155">
        <v>0</v>
      </c>
      <c r="Z303" s="287"/>
      <c r="AA303" s="54"/>
      <c r="AB303" s="47"/>
      <c r="AC303" s="49">
        <v>0</v>
      </c>
      <c r="AD303" s="54">
        <v>0</v>
      </c>
      <c r="AE303" s="287"/>
      <c r="AF303" s="63"/>
      <c r="AG303" s="59"/>
      <c r="AH303" s="47"/>
      <c r="AI303" s="232">
        <v>0</v>
      </c>
      <c r="AJ303" s="232">
        <v>0</v>
      </c>
      <c r="AK303" s="112">
        <v>0</v>
      </c>
      <c r="AL303" s="112">
        <v>0</v>
      </c>
      <c r="AM303" s="54"/>
      <c r="AN303" s="287"/>
      <c r="AO303" s="63">
        <v>0</v>
      </c>
      <c r="AP303" s="49"/>
      <c r="AQ303" s="49"/>
    </row>
    <row r="304" spans="1:43" ht="21.75" customHeight="1" x14ac:dyDescent="0.3">
      <c r="A304" s="718"/>
      <c r="B304" s="670"/>
      <c r="C304" s="670"/>
      <c r="D304" s="282" t="s">
        <v>103</v>
      </c>
      <c r="E304" s="41">
        <f t="shared" si="6"/>
        <v>0</v>
      </c>
      <c r="F304" s="42">
        <f t="shared" si="7"/>
        <v>0</v>
      </c>
      <c r="G304" s="42">
        <f t="shared" si="8"/>
        <v>0</v>
      </c>
      <c r="H304" s="42">
        <f t="shared" si="9"/>
        <v>0</v>
      </c>
      <c r="I304" s="43">
        <f t="shared" si="10"/>
        <v>0</v>
      </c>
      <c r="J304" s="89">
        <f t="shared" si="11"/>
        <v>0</v>
      </c>
      <c r="K304" s="650"/>
      <c r="L304" s="650"/>
      <c r="M304" s="650"/>
      <c r="N304" s="650"/>
      <c r="O304" s="105"/>
      <c r="P304" s="105">
        <v>0</v>
      </c>
      <c r="Q304" s="103">
        <v>0</v>
      </c>
      <c r="R304" s="102"/>
      <c r="S304" s="96">
        <v>0</v>
      </c>
      <c r="T304" s="289"/>
      <c r="U304" s="91">
        <v>0</v>
      </c>
      <c r="V304" s="102"/>
      <c r="W304" s="161">
        <v>0</v>
      </c>
      <c r="X304" s="290"/>
      <c r="Y304" s="161">
        <v>0</v>
      </c>
      <c r="Z304" s="289"/>
      <c r="AA304" s="96"/>
      <c r="AB304" s="91"/>
      <c r="AC304" s="92">
        <v>0</v>
      </c>
      <c r="AD304" s="96">
        <v>0</v>
      </c>
      <c r="AE304" s="289"/>
      <c r="AF304" s="103"/>
      <c r="AG304" s="102"/>
      <c r="AH304" s="91"/>
      <c r="AI304" s="237">
        <v>0</v>
      </c>
      <c r="AJ304" s="237">
        <v>0</v>
      </c>
      <c r="AK304" s="133">
        <v>0</v>
      </c>
      <c r="AL304" s="133">
        <v>0</v>
      </c>
      <c r="AM304" s="96"/>
      <c r="AN304" s="289"/>
      <c r="AO304" s="103">
        <v>0</v>
      </c>
      <c r="AP304" s="92"/>
      <c r="AQ304" s="92"/>
    </row>
    <row r="305" spans="1:43" ht="21.75" customHeight="1" x14ac:dyDescent="0.3">
      <c r="A305" s="729" t="s">
        <v>1864</v>
      </c>
      <c r="B305" s="728" t="s">
        <v>1865</v>
      </c>
      <c r="C305" s="728" t="s">
        <v>186</v>
      </c>
      <c r="D305" s="37" t="s">
        <v>72</v>
      </c>
      <c r="E305" s="41">
        <f t="shared" si="6"/>
        <v>25</v>
      </c>
      <c r="F305" s="42">
        <f t="shared" si="7"/>
        <v>25</v>
      </c>
      <c r="G305" s="42">
        <f t="shared" si="8"/>
        <v>15</v>
      </c>
      <c r="H305" s="42">
        <f t="shared" si="9"/>
        <v>8</v>
      </c>
      <c r="I305" s="43">
        <f t="shared" si="10"/>
        <v>5</v>
      </c>
      <c r="J305" s="44">
        <f t="shared" si="11"/>
        <v>78</v>
      </c>
      <c r="K305" s="681">
        <f>(J305+(J306/5))</f>
        <v>83</v>
      </c>
      <c r="L305" s="723"/>
      <c r="M305" s="651">
        <f>K305+(L305*30)</f>
        <v>83</v>
      </c>
      <c r="N305" s="649">
        <f>IF(M305=0,"",RANK(M305,M:M,0))</f>
        <v>70</v>
      </c>
      <c r="O305" s="69"/>
      <c r="P305" s="69">
        <v>0</v>
      </c>
      <c r="Q305" s="63">
        <v>0</v>
      </c>
      <c r="R305" s="59"/>
      <c r="S305" s="54">
        <v>3</v>
      </c>
      <c r="T305" s="53">
        <v>3</v>
      </c>
      <c r="U305" s="47">
        <v>0</v>
      </c>
      <c r="V305" s="59"/>
      <c r="W305" s="155">
        <v>8</v>
      </c>
      <c r="X305" s="122"/>
      <c r="Y305" s="155">
        <v>0</v>
      </c>
      <c r="Z305" s="53"/>
      <c r="AA305" s="54">
        <v>5</v>
      </c>
      <c r="AB305" s="47"/>
      <c r="AC305" s="49">
        <v>0</v>
      </c>
      <c r="AD305" s="54">
        <v>15</v>
      </c>
      <c r="AE305" s="53"/>
      <c r="AF305" s="63">
        <v>25</v>
      </c>
      <c r="AG305" s="59"/>
      <c r="AH305" s="47"/>
      <c r="AI305" s="232">
        <v>0</v>
      </c>
      <c r="AJ305" s="232">
        <v>0</v>
      </c>
      <c r="AK305" s="112">
        <v>0</v>
      </c>
      <c r="AL305" s="112">
        <v>0</v>
      </c>
      <c r="AM305" s="54"/>
      <c r="AN305" s="53">
        <v>25</v>
      </c>
      <c r="AO305" s="63">
        <v>0</v>
      </c>
      <c r="AP305" s="49"/>
      <c r="AQ305" s="49"/>
    </row>
    <row r="306" spans="1:43" ht="21.75" customHeight="1" x14ac:dyDescent="0.3">
      <c r="A306" s="670"/>
      <c r="B306" s="670"/>
      <c r="C306" s="670"/>
      <c r="D306" s="85" t="s">
        <v>103</v>
      </c>
      <c r="E306" s="41">
        <f t="shared" si="6"/>
        <v>25</v>
      </c>
      <c r="F306" s="42">
        <f t="shared" si="7"/>
        <v>0</v>
      </c>
      <c r="G306" s="42">
        <f t="shared" si="8"/>
        <v>0</v>
      </c>
      <c r="H306" s="42">
        <f t="shared" si="9"/>
        <v>0</v>
      </c>
      <c r="I306" s="43">
        <f t="shared" si="10"/>
        <v>0</v>
      </c>
      <c r="J306" s="89">
        <f t="shared" si="11"/>
        <v>25</v>
      </c>
      <c r="K306" s="650"/>
      <c r="L306" s="650"/>
      <c r="M306" s="650"/>
      <c r="N306" s="650"/>
      <c r="O306" s="105"/>
      <c r="P306" s="105">
        <v>0</v>
      </c>
      <c r="Q306" s="103">
        <v>0</v>
      </c>
      <c r="R306" s="102"/>
      <c r="S306" s="96">
        <v>0</v>
      </c>
      <c r="T306" s="95"/>
      <c r="U306" s="91">
        <v>0</v>
      </c>
      <c r="V306" s="102"/>
      <c r="W306" s="161">
        <v>25</v>
      </c>
      <c r="X306" s="143"/>
      <c r="Y306" s="161">
        <v>0</v>
      </c>
      <c r="Z306" s="95"/>
      <c r="AA306" s="96"/>
      <c r="AB306" s="91"/>
      <c r="AC306" s="92">
        <v>0</v>
      </c>
      <c r="AD306" s="96">
        <v>0</v>
      </c>
      <c r="AE306" s="95"/>
      <c r="AF306" s="103"/>
      <c r="AG306" s="102"/>
      <c r="AH306" s="91"/>
      <c r="AI306" s="237">
        <v>0</v>
      </c>
      <c r="AJ306" s="237">
        <v>0</v>
      </c>
      <c r="AK306" s="133">
        <v>0</v>
      </c>
      <c r="AL306" s="133">
        <v>0</v>
      </c>
      <c r="AM306" s="96"/>
      <c r="AN306" s="95"/>
      <c r="AO306" s="103">
        <v>0</v>
      </c>
      <c r="AP306" s="92"/>
      <c r="AQ306" s="92"/>
    </row>
    <row r="307" spans="1:43" ht="21.75" customHeight="1" x14ac:dyDescent="0.3">
      <c r="A307" s="729" t="s">
        <v>1868</v>
      </c>
      <c r="B307" s="728" t="s">
        <v>1869</v>
      </c>
      <c r="C307" s="728" t="s">
        <v>139</v>
      </c>
      <c r="D307" s="37" t="s">
        <v>72</v>
      </c>
      <c r="E307" s="41">
        <f t="shared" si="6"/>
        <v>60</v>
      </c>
      <c r="F307" s="42">
        <f t="shared" si="7"/>
        <v>60</v>
      </c>
      <c r="G307" s="42">
        <f t="shared" si="8"/>
        <v>25</v>
      </c>
      <c r="H307" s="42">
        <f t="shared" si="9"/>
        <v>5</v>
      </c>
      <c r="I307" s="43">
        <f t="shared" si="10"/>
        <v>5</v>
      </c>
      <c r="J307" s="44">
        <f t="shared" si="11"/>
        <v>155</v>
      </c>
      <c r="K307" s="681">
        <f>(J307+(J308/5))</f>
        <v>180</v>
      </c>
      <c r="L307" s="723"/>
      <c r="M307" s="651">
        <f>K307+(L307*30)</f>
        <v>180</v>
      </c>
      <c r="N307" s="649">
        <f>IF(M307=0,"",RANK(M307,M:M,0))</f>
        <v>49</v>
      </c>
      <c r="O307" s="69"/>
      <c r="P307" s="69">
        <v>0</v>
      </c>
      <c r="Q307" s="63">
        <v>60</v>
      </c>
      <c r="R307" s="59"/>
      <c r="S307" s="54">
        <v>0</v>
      </c>
      <c r="T307" s="53"/>
      <c r="U307" s="47">
        <v>3</v>
      </c>
      <c r="V307" s="59">
        <v>3</v>
      </c>
      <c r="W307" s="155">
        <v>0</v>
      </c>
      <c r="X307" s="122"/>
      <c r="Y307" s="155">
        <v>0</v>
      </c>
      <c r="Z307" s="53"/>
      <c r="AA307" s="54"/>
      <c r="AB307" s="47">
        <v>5</v>
      </c>
      <c r="AC307" s="49">
        <v>60</v>
      </c>
      <c r="AD307" s="54">
        <v>5</v>
      </c>
      <c r="AE307" s="53"/>
      <c r="AF307" s="63">
        <v>25</v>
      </c>
      <c r="AG307" s="59"/>
      <c r="AH307" s="47"/>
      <c r="AI307" s="232">
        <v>0</v>
      </c>
      <c r="AJ307" s="232">
        <v>0</v>
      </c>
      <c r="AK307" s="112">
        <v>0</v>
      </c>
      <c r="AL307" s="112">
        <v>0</v>
      </c>
      <c r="AM307" s="54"/>
      <c r="AN307" s="53"/>
      <c r="AO307" s="63">
        <v>0</v>
      </c>
      <c r="AP307" s="49"/>
      <c r="AQ307" s="49"/>
    </row>
    <row r="308" spans="1:43" ht="21.75" customHeight="1" x14ac:dyDescent="0.3">
      <c r="A308" s="670"/>
      <c r="B308" s="670"/>
      <c r="C308" s="670"/>
      <c r="D308" s="85" t="s">
        <v>103</v>
      </c>
      <c r="E308" s="41">
        <f t="shared" si="6"/>
        <v>100</v>
      </c>
      <c r="F308" s="42">
        <f t="shared" si="7"/>
        <v>25</v>
      </c>
      <c r="G308" s="42">
        <f t="shared" si="8"/>
        <v>0</v>
      </c>
      <c r="H308" s="42">
        <f t="shared" si="9"/>
        <v>0</v>
      </c>
      <c r="I308" s="43">
        <f t="shared" si="10"/>
        <v>0</v>
      </c>
      <c r="J308" s="89">
        <f t="shared" si="11"/>
        <v>125</v>
      </c>
      <c r="K308" s="650"/>
      <c r="L308" s="650"/>
      <c r="M308" s="650"/>
      <c r="N308" s="650"/>
      <c r="O308" s="105"/>
      <c r="P308" s="105">
        <v>0</v>
      </c>
      <c r="Q308" s="103">
        <v>25</v>
      </c>
      <c r="R308" s="102"/>
      <c r="S308" s="96">
        <v>0</v>
      </c>
      <c r="T308" s="95"/>
      <c r="U308" s="91">
        <v>0</v>
      </c>
      <c r="V308" s="102"/>
      <c r="W308" s="161">
        <v>0</v>
      </c>
      <c r="X308" s="143"/>
      <c r="Y308" s="161">
        <v>0</v>
      </c>
      <c r="Z308" s="95"/>
      <c r="AA308" s="96"/>
      <c r="AB308" s="91"/>
      <c r="AC308" s="92">
        <v>0</v>
      </c>
      <c r="AD308" s="96">
        <v>0</v>
      </c>
      <c r="AE308" s="95"/>
      <c r="AF308" s="103">
        <v>100</v>
      </c>
      <c r="AG308" s="102"/>
      <c r="AH308" s="91"/>
      <c r="AI308" s="237">
        <v>0</v>
      </c>
      <c r="AJ308" s="237">
        <v>0</v>
      </c>
      <c r="AK308" s="133">
        <v>0</v>
      </c>
      <c r="AL308" s="133">
        <v>0</v>
      </c>
      <c r="AM308" s="96"/>
      <c r="AN308" s="95"/>
      <c r="AO308" s="103">
        <v>0</v>
      </c>
      <c r="AP308" s="92"/>
      <c r="AQ308" s="92"/>
    </row>
    <row r="309" spans="1:43" ht="21.75" customHeight="1" x14ac:dyDescent="0.3">
      <c r="A309" s="729" t="s">
        <v>1880</v>
      </c>
      <c r="B309" s="728" t="s">
        <v>1881</v>
      </c>
      <c r="C309" s="728" t="s">
        <v>116</v>
      </c>
      <c r="D309" s="37" t="s">
        <v>72</v>
      </c>
      <c r="E309" s="41">
        <f t="shared" si="6"/>
        <v>100</v>
      </c>
      <c r="F309" s="42">
        <f t="shared" si="7"/>
        <v>50</v>
      </c>
      <c r="G309" s="42">
        <f t="shared" si="8"/>
        <v>0</v>
      </c>
      <c r="H309" s="42">
        <f t="shared" si="9"/>
        <v>0</v>
      </c>
      <c r="I309" s="43">
        <f t="shared" si="10"/>
        <v>0</v>
      </c>
      <c r="J309" s="300">
        <f t="shared" si="11"/>
        <v>150</v>
      </c>
      <c r="K309" s="681">
        <f>(J309+(J310/5))</f>
        <v>180</v>
      </c>
      <c r="L309" s="748"/>
      <c r="M309" s="750">
        <f>K309+(L309*30)</f>
        <v>180</v>
      </c>
      <c r="N309" s="649">
        <f>IF(M309=0,"",RANK(M309,M:M,0))</f>
        <v>49</v>
      </c>
      <c r="O309" s="69"/>
      <c r="P309" s="69">
        <v>50</v>
      </c>
      <c r="Q309" s="63">
        <v>0</v>
      </c>
      <c r="R309" s="301"/>
      <c r="S309" s="54">
        <v>0</v>
      </c>
      <c r="T309" s="287"/>
      <c r="U309" s="47">
        <v>0</v>
      </c>
      <c r="V309" s="301"/>
      <c r="W309" s="155">
        <v>0</v>
      </c>
      <c r="X309" s="288"/>
      <c r="Y309" s="155">
        <v>0</v>
      </c>
      <c r="Z309" s="287"/>
      <c r="AA309" s="54"/>
      <c r="AB309" s="47"/>
      <c r="AC309" s="49">
        <v>100</v>
      </c>
      <c r="AD309" s="54">
        <v>0</v>
      </c>
      <c r="AE309" s="287"/>
      <c r="AF309" s="63"/>
      <c r="AG309" s="301"/>
      <c r="AH309" s="47"/>
      <c r="AI309" s="232">
        <v>0</v>
      </c>
      <c r="AJ309" s="232">
        <v>0</v>
      </c>
      <c r="AK309" s="112">
        <v>0</v>
      </c>
      <c r="AL309" s="112">
        <v>0</v>
      </c>
      <c r="AM309" s="54"/>
      <c r="AN309" s="287"/>
      <c r="AO309" s="63">
        <v>0</v>
      </c>
      <c r="AP309" s="49"/>
      <c r="AQ309" s="49"/>
    </row>
    <row r="310" spans="1:43" ht="21.75" customHeight="1" x14ac:dyDescent="0.3">
      <c r="A310" s="670"/>
      <c r="B310" s="670"/>
      <c r="C310" s="670"/>
      <c r="D310" s="302" t="s">
        <v>103</v>
      </c>
      <c r="E310" s="41">
        <f t="shared" si="6"/>
        <v>60</v>
      </c>
      <c r="F310" s="42">
        <f t="shared" si="7"/>
        <v>35</v>
      </c>
      <c r="G310" s="42">
        <f t="shared" si="8"/>
        <v>30</v>
      </c>
      <c r="H310" s="42">
        <f t="shared" si="9"/>
        <v>25</v>
      </c>
      <c r="I310" s="43">
        <f t="shared" si="10"/>
        <v>0</v>
      </c>
      <c r="J310" s="303">
        <f t="shared" si="11"/>
        <v>150</v>
      </c>
      <c r="K310" s="650"/>
      <c r="L310" s="749"/>
      <c r="M310" s="749"/>
      <c r="N310" s="650"/>
      <c r="O310" s="105">
        <v>35</v>
      </c>
      <c r="P310" s="105">
        <v>30</v>
      </c>
      <c r="Q310" s="103">
        <v>0</v>
      </c>
      <c r="R310" s="304"/>
      <c r="S310" s="96">
        <v>0</v>
      </c>
      <c r="T310" s="289"/>
      <c r="U310" s="91">
        <v>0</v>
      </c>
      <c r="V310" s="304"/>
      <c r="W310" s="161">
        <v>0</v>
      </c>
      <c r="X310" s="290"/>
      <c r="Y310" s="161">
        <v>0</v>
      </c>
      <c r="Z310" s="289"/>
      <c r="AA310" s="96"/>
      <c r="AB310" s="91"/>
      <c r="AC310" s="92">
        <v>60</v>
      </c>
      <c r="AD310" s="96">
        <v>0</v>
      </c>
      <c r="AE310" s="289"/>
      <c r="AF310" s="103"/>
      <c r="AG310" s="304"/>
      <c r="AH310" s="91"/>
      <c r="AI310" s="237">
        <v>0</v>
      </c>
      <c r="AJ310" s="237">
        <v>25</v>
      </c>
      <c r="AK310" s="133">
        <v>0</v>
      </c>
      <c r="AL310" s="133">
        <v>0</v>
      </c>
      <c r="AM310" s="96"/>
      <c r="AN310" s="289"/>
      <c r="AO310" s="103">
        <v>0</v>
      </c>
      <c r="AP310" s="92"/>
      <c r="AQ310" s="92"/>
    </row>
    <row r="311" spans="1:43" ht="21.75" customHeight="1" x14ac:dyDescent="0.3">
      <c r="A311" s="729" t="s">
        <v>1886</v>
      </c>
      <c r="B311" s="728" t="s">
        <v>1887</v>
      </c>
      <c r="C311" s="728" t="s">
        <v>116</v>
      </c>
      <c r="D311" s="37" t="s">
        <v>72</v>
      </c>
      <c r="E311" s="41">
        <f t="shared" si="6"/>
        <v>250</v>
      </c>
      <c r="F311" s="42">
        <f t="shared" si="7"/>
        <v>52</v>
      </c>
      <c r="G311" s="42">
        <f t="shared" si="8"/>
        <v>0</v>
      </c>
      <c r="H311" s="42">
        <f t="shared" si="9"/>
        <v>0</v>
      </c>
      <c r="I311" s="43">
        <f t="shared" si="10"/>
        <v>0</v>
      </c>
      <c r="J311" s="44">
        <f t="shared" si="11"/>
        <v>302</v>
      </c>
      <c r="K311" s="681">
        <f>(J311+(J312/5))</f>
        <v>320.2</v>
      </c>
      <c r="L311" s="723"/>
      <c r="M311" s="651">
        <f>K311+(L311*30)</f>
        <v>320.2</v>
      </c>
      <c r="N311" s="649">
        <f>IF(M311=0,"",RANK(M311,M:M,0))</f>
        <v>33</v>
      </c>
      <c r="O311" s="69"/>
      <c r="P311" s="69">
        <v>0</v>
      </c>
      <c r="Q311" s="63">
        <v>0</v>
      </c>
      <c r="R311" s="59"/>
      <c r="S311" s="54">
        <v>0</v>
      </c>
      <c r="T311" s="53"/>
      <c r="U311" s="47">
        <v>0</v>
      </c>
      <c r="V311" s="59"/>
      <c r="W311" s="155">
        <v>0</v>
      </c>
      <c r="X311" s="122"/>
      <c r="Y311" s="155">
        <v>0</v>
      </c>
      <c r="Z311" s="53"/>
      <c r="AA311" s="54"/>
      <c r="AB311" s="47"/>
      <c r="AC311" s="49">
        <v>250</v>
      </c>
      <c r="AD311" s="54">
        <v>0</v>
      </c>
      <c r="AE311" s="53"/>
      <c r="AF311" s="63"/>
      <c r="AG311" s="59"/>
      <c r="AH311" s="47"/>
      <c r="AI311" s="232">
        <v>0</v>
      </c>
      <c r="AJ311" s="232">
        <v>52</v>
      </c>
      <c r="AK311" s="112">
        <v>0</v>
      </c>
      <c r="AL311" s="112">
        <v>0</v>
      </c>
      <c r="AM311" s="54"/>
      <c r="AN311" s="53"/>
      <c r="AO311" s="63">
        <v>0</v>
      </c>
      <c r="AP311" s="49"/>
      <c r="AQ311" s="49"/>
    </row>
    <row r="312" spans="1:43" ht="21.75" customHeight="1" x14ac:dyDescent="0.3">
      <c r="A312" s="670"/>
      <c r="B312" s="670"/>
      <c r="C312" s="670"/>
      <c r="D312" s="85" t="s">
        <v>103</v>
      </c>
      <c r="E312" s="41">
        <f t="shared" si="6"/>
        <v>60</v>
      </c>
      <c r="F312" s="42">
        <f t="shared" si="7"/>
        <v>31</v>
      </c>
      <c r="G312" s="42">
        <f t="shared" si="8"/>
        <v>0</v>
      </c>
      <c r="H312" s="42">
        <f t="shared" si="9"/>
        <v>0</v>
      </c>
      <c r="I312" s="43">
        <f t="shared" si="10"/>
        <v>0</v>
      </c>
      <c r="J312" s="89">
        <f t="shared" si="11"/>
        <v>91</v>
      </c>
      <c r="K312" s="650"/>
      <c r="L312" s="650"/>
      <c r="M312" s="650"/>
      <c r="N312" s="650"/>
      <c r="O312" s="105"/>
      <c r="P312" s="105">
        <v>0</v>
      </c>
      <c r="Q312" s="103">
        <v>0</v>
      </c>
      <c r="R312" s="102"/>
      <c r="S312" s="96">
        <v>0</v>
      </c>
      <c r="T312" s="95"/>
      <c r="U312" s="91">
        <v>0</v>
      </c>
      <c r="V312" s="102"/>
      <c r="W312" s="161">
        <v>0</v>
      </c>
      <c r="X312" s="143"/>
      <c r="Y312" s="161">
        <v>0</v>
      </c>
      <c r="Z312" s="95"/>
      <c r="AA312" s="96"/>
      <c r="AB312" s="91"/>
      <c r="AC312" s="92">
        <v>60</v>
      </c>
      <c r="AD312" s="96">
        <v>0</v>
      </c>
      <c r="AE312" s="95"/>
      <c r="AF312" s="103"/>
      <c r="AG312" s="102"/>
      <c r="AH312" s="91"/>
      <c r="AI312" s="237">
        <v>0</v>
      </c>
      <c r="AJ312" s="237">
        <v>31</v>
      </c>
      <c r="AK312" s="133">
        <v>0</v>
      </c>
      <c r="AL312" s="133">
        <v>0</v>
      </c>
      <c r="AM312" s="96"/>
      <c r="AN312" s="95"/>
      <c r="AO312" s="103">
        <v>0</v>
      </c>
      <c r="AP312" s="92"/>
      <c r="AQ312" s="92"/>
    </row>
    <row r="313" spans="1:43" ht="21.75" customHeight="1" x14ac:dyDescent="0.3">
      <c r="A313" s="729" t="s">
        <v>1890</v>
      </c>
      <c r="B313" s="728" t="s">
        <v>1892</v>
      </c>
      <c r="C313" s="728" t="s">
        <v>1893</v>
      </c>
      <c r="D313" s="37" t="s">
        <v>72</v>
      </c>
      <c r="E313" s="41">
        <f t="shared" si="6"/>
        <v>0</v>
      </c>
      <c r="F313" s="42">
        <f t="shared" si="7"/>
        <v>0</v>
      </c>
      <c r="G313" s="42">
        <f t="shared" si="8"/>
        <v>0</v>
      </c>
      <c r="H313" s="42">
        <f t="shared" si="9"/>
        <v>0</v>
      </c>
      <c r="I313" s="43">
        <f t="shared" si="10"/>
        <v>0</v>
      </c>
      <c r="J313" s="44">
        <f t="shared" si="11"/>
        <v>0</v>
      </c>
      <c r="K313" s="681">
        <f>(J313+(J314/5))</f>
        <v>0.8</v>
      </c>
      <c r="L313" s="723"/>
      <c r="M313" s="651">
        <f>K313+(L313*30)</f>
        <v>0.8</v>
      </c>
      <c r="N313" s="649">
        <f>IF(M313=0,"",RANK(M313,M:M,0))</f>
        <v>160</v>
      </c>
      <c r="O313" s="69"/>
      <c r="P313" s="69">
        <v>0</v>
      </c>
      <c r="Q313" s="63">
        <v>0</v>
      </c>
      <c r="R313" s="59"/>
      <c r="S313" s="54">
        <v>0</v>
      </c>
      <c r="T313" s="53"/>
      <c r="U313" s="47">
        <v>0</v>
      </c>
      <c r="V313" s="59"/>
      <c r="W313" s="155">
        <v>0</v>
      </c>
      <c r="X313" s="122"/>
      <c r="Y313" s="155">
        <v>0</v>
      </c>
      <c r="Z313" s="53"/>
      <c r="AA313" s="54"/>
      <c r="AB313" s="47"/>
      <c r="AC313" s="49">
        <v>0</v>
      </c>
      <c r="AD313" s="54">
        <v>0</v>
      </c>
      <c r="AE313" s="53"/>
      <c r="AF313" s="63"/>
      <c r="AG313" s="59"/>
      <c r="AH313" s="47"/>
      <c r="AI313" s="232">
        <v>0</v>
      </c>
      <c r="AJ313" s="232">
        <v>0</v>
      </c>
      <c r="AK313" s="112">
        <v>0</v>
      </c>
      <c r="AL313" s="112">
        <v>0</v>
      </c>
      <c r="AM313" s="54"/>
      <c r="AN313" s="53"/>
      <c r="AO313" s="63">
        <v>0</v>
      </c>
      <c r="AP313" s="49"/>
      <c r="AQ313" s="49"/>
    </row>
    <row r="314" spans="1:43" ht="21.75" customHeight="1" x14ac:dyDescent="0.3">
      <c r="A314" s="670"/>
      <c r="B314" s="670"/>
      <c r="C314" s="670"/>
      <c r="D314" s="85" t="s">
        <v>103</v>
      </c>
      <c r="E314" s="41">
        <f t="shared" si="6"/>
        <v>4</v>
      </c>
      <c r="F314" s="42">
        <f t="shared" si="7"/>
        <v>0</v>
      </c>
      <c r="G314" s="42">
        <f t="shared" si="8"/>
        <v>0</v>
      </c>
      <c r="H314" s="42">
        <f t="shared" si="9"/>
        <v>0</v>
      </c>
      <c r="I314" s="43">
        <f t="shared" si="10"/>
        <v>0</v>
      </c>
      <c r="J314" s="89">
        <f t="shared" si="11"/>
        <v>4</v>
      </c>
      <c r="K314" s="650"/>
      <c r="L314" s="650"/>
      <c r="M314" s="650"/>
      <c r="N314" s="650"/>
      <c r="O314" s="105"/>
      <c r="P314" s="105">
        <v>0</v>
      </c>
      <c r="Q314" s="103">
        <v>0</v>
      </c>
      <c r="R314" s="102"/>
      <c r="S314" s="96">
        <v>0</v>
      </c>
      <c r="T314" s="95"/>
      <c r="U314" s="91">
        <v>0</v>
      </c>
      <c r="V314" s="102"/>
      <c r="W314" s="161">
        <v>0</v>
      </c>
      <c r="X314" s="143"/>
      <c r="Y314" s="161">
        <v>0</v>
      </c>
      <c r="Z314" s="95"/>
      <c r="AA314" s="96"/>
      <c r="AB314" s="91"/>
      <c r="AC314" s="92">
        <v>0</v>
      </c>
      <c r="AD314" s="96">
        <v>0</v>
      </c>
      <c r="AE314" s="95"/>
      <c r="AF314" s="103"/>
      <c r="AG314" s="102"/>
      <c r="AH314" s="91"/>
      <c r="AI314" s="237">
        <v>0</v>
      </c>
      <c r="AJ314" s="237">
        <v>4</v>
      </c>
      <c r="AK314" s="133">
        <v>0</v>
      </c>
      <c r="AL314" s="133">
        <v>0</v>
      </c>
      <c r="AM314" s="96"/>
      <c r="AN314" s="95"/>
      <c r="AO314" s="103">
        <v>0</v>
      </c>
      <c r="AP314" s="92"/>
      <c r="AQ314" s="92"/>
    </row>
    <row r="315" spans="1:43" ht="21.75" customHeight="1" x14ac:dyDescent="0.3">
      <c r="A315" s="729" t="s">
        <v>1900</v>
      </c>
      <c r="B315" s="728" t="s">
        <v>1901</v>
      </c>
      <c r="C315" s="728" t="s">
        <v>138</v>
      </c>
      <c r="D315" s="37" t="s">
        <v>72</v>
      </c>
      <c r="E315" s="41">
        <f t="shared" si="6"/>
        <v>250</v>
      </c>
      <c r="F315" s="42">
        <f t="shared" si="7"/>
        <v>150</v>
      </c>
      <c r="G315" s="42">
        <f t="shared" si="8"/>
        <v>100</v>
      </c>
      <c r="H315" s="42">
        <f t="shared" si="9"/>
        <v>100</v>
      </c>
      <c r="I315" s="43">
        <f t="shared" si="10"/>
        <v>76</v>
      </c>
      <c r="J315" s="44">
        <f t="shared" si="11"/>
        <v>676</v>
      </c>
      <c r="K315" s="681">
        <f>(J315+(J316/5))</f>
        <v>895</v>
      </c>
      <c r="L315" s="723">
        <f>Nemzetközi!D144</f>
        <v>14</v>
      </c>
      <c r="M315" s="651">
        <f>K315+(L315*30)</f>
        <v>1315</v>
      </c>
      <c r="N315" s="649">
        <f>IF(M315=0,"",RANK(M315,M:M,0))</f>
        <v>11</v>
      </c>
      <c r="O315" s="69"/>
      <c r="P315" s="69">
        <v>0</v>
      </c>
      <c r="Q315" s="63">
        <v>0</v>
      </c>
      <c r="R315" s="59"/>
      <c r="S315" s="54">
        <v>0</v>
      </c>
      <c r="T315" s="53"/>
      <c r="U315" s="47">
        <v>0</v>
      </c>
      <c r="V315" s="59"/>
      <c r="W315" s="155">
        <v>0</v>
      </c>
      <c r="X315" s="122">
        <v>76</v>
      </c>
      <c r="Y315" s="155">
        <v>25</v>
      </c>
      <c r="Z315" s="53"/>
      <c r="AA315" s="54">
        <v>100</v>
      </c>
      <c r="AB315" s="47"/>
      <c r="AC315" s="49">
        <v>250</v>
      </c>
      <c r="AD315" s="54">
        <v>0</v>
      </c>
      <c r="AE315" s="53"/>
      <c r="AF315" s="63">
        <v>100</v>
      </c>
      <c r="AG315" s="59"/>
      <c r="AH315" s="47"/>
      <c r="AI315" s="232">
        <v>0</v>
      </c>
      <c r="AJ315" s="232">
        <v>0</v>
      </c>
      <c r="AK315" s="112">
        <v>150</v>
      </c>
      <c r="AL315" s="112">
        <v>20</v>
      </c>
      <c r="AM315" s="54"/>
      <c r="AN315" s="53"/>
      <c r="AO315" s="63">
        <v>0</v>
      </c>
      <c r="AP315" s="49"/>
      <c r="AQ315" s="49"/>
    </row>
    <row r="316" spans="1:43" ht="21.75" customHeight="1" x14ac:dyDescent="0.3">
      <c r="A316" s="670"/>
      <c r="B316" s="670"/>
      <c r="C316" s="670"/>
      <c r="D316" s="85" t="s">
        <v>103</v>
      </c>
      <c r="E316" s="41">
        <f t="shared" si="6"/>
        <v>500</v>
      </c>
      <c r="F316" s="42">
        <f t="shared" si="7"/>
        <v>350</v>
      </c>
      <c r="G316" s="42">
        <f t="shared" si="8"/>
        <v>105</v>
      </c>
      <c r="H316" s="42">
        <f t="shared" si="9"/>
        <v>100</v>
      </c>
      <c r="I316" s="43">
        <f t="shared" si="10"/>
        <v>40</v>
      </c>
      <c r="J316" s="89">
        <f t="shared" si="11"/>
        <v>1095</v>
      </c>
      <c r="K316" s="650"/>
      <c r="L316" s="650"/>
      <c r="M316" s="650"/>
      <c r="N316" s="650"/>
      <c r="O316" s="105"/>
      <c r="P316" s="105">
        <v>0</v>
      </c>
      <c r="Q316" s="103">
        <v>0</v>
      </c>
      <c r="R316" s="102"/>
      <c r="S316" s="96">
        <v>0</v>
      </c>
      <c r="T316" s="95"/>
      <c r="U316" s="91">
        <v>0</v>
      </c>
      <c r="V316" s="102"/>
      <c r="W316" s="161">
        <v>0</v>
      </c>
      <c r="X316" s="143">
        <v>105</v>
      </c>
      <c r="Y316" s="161">
        <v>350</v>
      </c>
      <c r="Z316" s="95"/>
      <c r="AA316" s="96"/>
      <c r="AB316" s="91"/>
      <c r="AC316" s="92">
        <v>500</v>
      </c>
      <c r="AD316" s="96">
        <v>0</v>
      </c>
      <c r="AE316" s="95"/>
      <c r="AF316" s="103">
        <v>40</v>
      </c>
      <c r="AG316" s="102"/>
      <c r="AH316" s="91"/>
      <c r="AI316" s="237">
        <v>0</v>
      </c>
      <c r="AJ316" s="237">
        <v>0</v>
      </c>
      <c r="AK316" s="133">
        <v>100</v>
      </c>
      <c r="AL316" s="133">
        <v>9</v>
      </c>
      <c r="AM316" s="96"/>
      <c r="AN316" s="95"/>
      <c r="AO316" s="103">
        <v>0</v>
      </c>
      <c r="AP316" s="92"/>
      <c r="AQ316" s="92"/>
    </row>
    <row r="317" spans="1:43" ht="21.75" customHeight="1" x14ac:dyDescent="0.3">
      <c r="A317" s="729" t="s">
        <v>1906</v>
      </c>
      <c r="B317" s="728" t="s">
        <v>1907</v>
      </c>
      <c r="C317" s="728" t="s">
        <v>81</v>
      </c>
      <c r="D317" s="37" t="s">
        <v>72</v>
      </c>
      <c r="E317" s="41">
        <f t="shared" si="6"/>
        <v>15</v>
      </c>
      <c r="F317" s="42">
        <f t="shared" si="7"/>
        <v>0</v>
      </c>
      <c r="G317" s="42">
        <f t="shared" si="8"/>
        <v>0</v>
      </c>
      <c r="H317" s="42">
        <f t="shared" si="9"/>
        <v>0</v>
      </c>
      <c r="I317" s="43">
        <f t="shared" si="10"/>
        <v>0</v>
      </c>
      <c r="J317" s="44">
        <f t="shared" si="11"/>
        <v>15</v>
      </c>
      <c r="K317" s="681">
        <f>(J317+(J318/5))</f>
        <v>15</v>
      </c>
      <c r="L317" s="723"/>
      <c r="M317" s="651">
        <f>K317+(L317*30)</f>
        <v>15</v>
      </c>
      <c r="N317" s="649">
        <f>IF(M317=0,"",RANK(M317,M:M,0))</f>
        <v>119</v>
      </c>
      <c r="O317" s="69"/>
      <c r="P317" s="69">
        <v>0</v>
      </c>
      <c r="Q317" s="63">
        <v>0</v>
      </c>
      <c r="R317" s="59"/>
      <c r="S317" s="54">
        <v>0</v>
      </c>
      <c r="T317" s="53"/>
      <c r="U317" s="47">
        <v>0</v>
      </c>
      <c r="V317" s="59"/>
      <c r="W317" s="155">
        <v>0</v>
      </c>
      <c r="X317" s="122"/>
      <c r="Y317" s="155">
        <v>0</v>
      </c>
      <c r="Z317" s="53"/>
      <c r="AA317" s="54"/>
      <c r="AB317" s="47"/>
      <c r="AC317" s="49">
        <v>0</v>
      </c>
      <c r="AD317" s="54">
        <v>0</v>
      </c>
      <c r="AE317" s="53">
        <v>15</v>
      </c>
      <c r="AF317" s="63"/>
      <c r="AG317" s="59"/>
      <c r="AH317" s="47"/>
      <c r="AI317" s="232">
        <v>0</v>
      </c>
      <c r="AJ317" s="232">
        <v>0</v>
      </c>
      <c r="AK317" s="112">
        <v>0</v>
      </c>
      <c r="AL317" s="112">
        <v>0</v>
      </c>
      <c r="AM317" s="54"/>
      <c r="AN317" s="53"/>
      <c r="AO317" s="63">
        <v>0</v>
      </c>
      <c r="AP317" s="49"/>
      <c r="AQ317" s="49"/>
    </row>
    <row r="318" spans="1:43" ht="21.75" customHeight="1" x14ac:dyDescent="0.3">
      <c r="A318" s="670"/>
      <c r="B318" s="670"/>
      <c r="C318" s="670"/>
      <c r="D318" s="85" t="s">
        <v>103</v>
      </c>
      <c r="E318" s="41">
        <f t="shared" si="6"/>
        <v>0</v>
      </c>
      <c r="F318" s="42">
        <f t="shared" si="7"/>
        <v>0</v>
      </c>
      <c r="G318" s="42">
        <f t="shared" si="8"/>
        <v>0</v>
      </c>
      <c r="H318" s="42">
        <f t="shared" si="9"/>
        <v>0</v>
      </c>
      <c r="I318" s="43">
        <f t="shared" si="10"/>
        <v>0</v>
      </c>
      <c r="J318" s="89">
        <f t="shared" si="11"/>
        <v>0</v>
      </c>
      <c r="K318" s="650"/>
      <c r="L318" s="650"/>
      <c r="M318" s="650"/>
      <c r="N318" s="650"/>
      <c r="O318" s="105"/>
      <c r="P318" s="105">
        <v>0</v>
      </c>
      <c r="Q318" s="103">
        <v>0</v>
      </c>
      <c r="R318" s="102"/>
      <c r="S318" s="96">
        <v>0</v>
      </c>
      <c r="T318" s="95"/>
      <c r="U318" s="91">
        <v>0</v>
      </c>
      <c r="V318" s="102"/>
      <c r="W318" s="161">
        <v>0</v>
      </c>
      <c r="X318" s="143"/>
      <c r="Y318" s="161">
        <v>0</v>
      </c>
      <c r="Z318" s="95"/>
      <c r="AA318" s="96"/>
      <c r="AB318" s="91"/>
      <c r="AC318" s="92">
        <v>0</v>
      </c>
      <c r="AD318" s="96">
        <v>0</v>
      </c>
      <c r="AE318" s="95"/>
      <c r="AF318" s="103"/>
      <c r="AG318" s="102"/>
      <c r="AH318" s="91"/>
      <c r="AI318" s="237">
        <v>0</v>
      </c>
      <c r="AJ318" s="237">
        <v>0</v>
      </c>
      <c r="AK318" s="133">
        <v>0</v>
      </c>
      <c r="AL318" s="133">
        <v>0</v>
      </c>
      <c r="AM318" s="96"/>
      <c r="AN318" s="95"/>
      <c r="AO318" s="103">
        <v>0</v>
      </c>
      <c r="AP318" s="92"/>
      <c r="AQ318" s="92"/>
    </row>
    <row r="319" spans="1:43" ht="21.75" customHeight="1" x14ac:dyDescent="0.3">
      <c r="A319" s="729" t="s">
        <v>1912</v>
      </c>
      <c r="B319" s="728" t="s">
        <v>1913</v>
      </c>
      <c r="C319" s="728" t="s">
        <v>338</v>
      </c>
      <c r="D319" s="37" t="s">
        <v>72</v>
      </c>
      <c r="E319" s="41">
        <f t="shared" si="6"/>
        <v>15</v>
      </c>
      <c r="F319" s="42">
        <f t="shared" si="7"/>
        <v>0</v>
      </c>
      <c r="G319" s="42">
        <f t="shared" si="8"/>
        <v>0</v>
      </c>
      <c r="H319" s="42">
        <f t="shared" si="9"/>
        <v>0</v>
      </c>
      <c r="I319" s="43">
        <f t="shared" si="10"/>
        <v>0</v>
      </c>
      <c r="J319" s="44">
        <f t="shared" si="11"/>
        <v>15</v>
      </c>
      <c r="K319" s="681">
        <f>(J319+(J320/5))</f>
        <v>15</v>
      </c>
      <c r="L319" s="723"/>
      <c r="M319" s="651">
        <f>K319+(L319*30)</f>
        <v>15</v>
      </c>
      <c r="N319" s="649">
        <f>IF(M319=0,"",RANK(M319,M:M,0))</f>
        <v>119</v>
      </c>
      <c r="O319" s="69"/>
      <c r="P319" s="69">
        <v>0</v>
      </c>
      <c r="Q319" s="63">
        <v>0</v>
      </c>
      <c r="R319" s="59"/>
      <c r="S319" s="54">
        <v>0</v>
      </c>
      <c r="T319" s="53"/>
      <c r="U319" s="47">
        <v>0</v>
      </c>
      <c r="V319" s="59"/>
      <c r="W319" s="155">
        <v>0</v>
      </c>
      <c r="X319" s="122"/>
      <c r="Y319" s="155">
        <v>0</v>
      </c>
      <c r="Z319" s="53"/>
      <c r="AA319" s="54"/>
      <c r="AB319" s="47">
        <v>15</v>
      </c>
      <c r="AC319" s="49">
        <v>0</v>
      </c>
      <c r="AD319" s="54">
        <v>0</v>
      </c>
      <c r="AE319" s="53"/>
      <c r="AF319" s="63"/>
      <c r="AG319" s="59"/>
      <c r="AH319" s="47"/>
      <c r="AI319" s="232">
        <v>0</v>
      </c>
      <c r="AJ319" s="232">
        <v>0</v>
      </c>
      <c r="AK319" s="112">
        <v>0</v>
      </c>
      <c r="AL319" s="112">
        <v>0</v>
      </c>
      <c r="AM319" s="54"/>
      <c r="AN319" s="53"/>
      <c r="AO319" s="63">
        <v>0</v>
      </c>
      <c r="AP319" s="49"/>
      <c r="AQ319" s="49"/>
    </row>
    <row r="320" spans="1:43" ht="21.75" customHeight="1" x14ac:dyDescent="0.3">
      <c r="A320" s="670"/>
      <c r="B320" s="670"/>
      <c r="C320" s="670"/>
      <c r="D320" s="85" t="s">
        <v>103</v>
      </c>
      <c r="E320" s="41">
        <f t="shared" si="6"/>
        <v>0</v>
      </c>
      <c r="F320" s="42">
        <f t="shared" si="7"/>
        <v>0</v>
      </c>
      <c r="G320" s="42">
        <f t="shared" si="8"/>
        <v>0</v>
      </c>
      <c r="H320" s="42">
        <f t="shared" si="9"/>
        <v>0</v>
      </c>
      <c r="I320" s="43">
        <f t="shared" si="10"/>
        <v>0</v>
      </c>
      <c r="J320" s="89">
        <f t="shared" si="11"/>
        <v>0</v>
      </c>
      <c r="K320" s="650"/>
      <c r="L320" s="650"/>
      <c r="M320" s="650"/>
      <c r="N320" s="650"/>
      <c r="O320" s="105"/>
      <c r="P320" s="105">
        <v>0</v>
      </c>
      <c r="Q320" s="103">
        <v>0</v>
      </c>
      <c r="R320" s="102"/>
      <c r="S320" s="96">
        <v>0</v>
      </c>
      <c r="T320" s="95"/>
      <c r="U320" s="91">
        <v>0</v>
      </c>
      <c r="V320" s="102"/>
      <c r="W320" s="161">
        <v>0</v>
      </c>
      <c r="X320" s="143"/>
      <c r="Y320" s="161">
        <v>0</v>
      </c>
      <c r="Z320" s="95"/>
      <c r="AA320" s="96"/>
      <c r="AB320" s="91"/>
      <c r="AC320" s="92">
        <v>0</v>
      </c>
      <c r="AD320" s="96">
        <v>0</v>
      </c>
      <c r="AE320" s="95"/>
      <c r="AF320" s="103"/>
      <c r="AG320" s="102"/>
      <c r="AH320" s="91"/>
      <c r="AI320" s="237">
        <v>0</v>
      </c>
      <c r="AJ320" s="237">
        <v>0</v>
      </c>
      <c r="AK320" s="133">
        <v>0</v>
      </c>
      <c r="AL320" s="133">
        <v>0</v>
      </c>
      <c r="AM320" s="96"/>
      <c r="AN320" s="95"/>
      <c r="AO320" s="103">
        <v>0</v>
      </c>
      <c r="AP320" s="92"/>
      <c r="AQ320" s="92"/>
    </row>
    <row r="321" spans="1:43" ht="21.75" customHeight="1" x14ac:dyDescent="0.3">
      <c r="A321" s="729" t="s">
        <v>1920</v>
      </c>
      <c r="B321" s="728" t="s">
        <v>1921</v>
      </c>
      <c r="C321" s="728" t="s">
        <v>53</v>
      </c>
      <c r="D321" s="37" t="s">
        <v>72</v>
      </c>
      <c r="E321" s="41">
        <f t="shared" si="6"/>
        <v>40</v>
      </c>
      <c r="F321" s="42">
        <f t="shared" si="7"/>
        <v>10</v>
      </c>
      <c r="G321" s="42">
        <f t="shared" si="8"/>
        <v>0</v>
      </c>
      <c r="H321" s="42">
        <f t="shared" si="9"/>
        <v>0</v>
      </c>
      <c r="I321" s="43">
        <f t="shared" si="10"/>
        <v>0</v>
      </c>
      <c r="J321" s="44">
        <f t="shared" si="11"/>
        <v>50</v>
      </c>
      <c r="K321" s="681">
        <f>(J321+(J322/5))</f>
        <v>56</v>
      </c>
      <c r="L321" s="723"/>
      <c r="M321" s="651">
        <f>K321+(L321*30)</f>
        <v>56</v>
      </c>
      <c r="N321" s="649">
        <f>IF(M321=0,"",RANK(M321,M:M,0))</f>
        <v>82</v>
      </c>
      <c r="O321" s="69"/>
      <c r="P321" s="69">
        <v>10</v>
      </c>
      <c r="Q321" s="63">
        <v>0</v>
      </c>
      <c r="R321" s="59"/>
      <c r="S321" s="54">
        <v>0</v>
      </c>
      <c r="T321" s="53"/>
      <c r="U321" s="47">
        <v>0</v>
      </c>
      <c r="V321" s="59"/>
      <c r="W321" s="155">
        <v>0</v>
      </c>
      <c r="X321" s="122"/>
      <c r="Y321" s="155">
        <v>0</v>
      </c>
      <c r="Z321" s="53"/>
      <c r="AA321" s="54"/>
      <c r="AB321" s="47"/>
      <c r="AC321" s="49">
        <v>40</v>
      </c>
      <c r="AD321" s="54">
        <v>0</v>
      </c>
      <c r="AE321" s="53"/>
      <c r="AF321" s="63"/>
      <c r="AG321" s="59"/>
      <c r="AH321" s="47"/>
      <c r="AI321" s="232">
        <v>0</v>
      </c>
      <c r="AJ321" s="232">
        <v>0</v>
      </c>
      <c r="AK321" s="112">
        <v>0</v>
      </c>
      <c r="AL321" s="112">
        <v>0</v>
      </c>
      <c r="AM321" s="54"/>
      <c r="AN321" s="53"/>
      <c r="AO321" s="63">
        <v>0</v>
      </c>
      <c r="AP321" s="49"/>
      <c r="AQ321" s="49"/>
    </row>
    <row r="322" spans="1:43" ht="21.75" customHeight="1" x14ac:dyDescent="0.3">
      <c r="A322" s="670"/>
      <c r="B322" s="670"/>
      <c r="C322" s="670"/>
      <c r="D322" s="85" t="s">
        <v>103</v>
      </c>
      <c r="E322" s="41">
        <f t="shared" si="6"/>
        <v>30</v>
      </c>
      <c r="F322" s="42">
        <f t="shared" si="7"/>
        <v>0</v>
      </c>
      <c r="G322" s="42">
        <f t="shared" si="8"/>
        <v>0</v>
      </c>
      <c r="H322" s="42">
        <f t="shared" si="9"/>
        <v>0</v>
      </c>
      <c r="I322" s="43">
        <f t="shared" si="10"/>
        <v>0</v>
      </c>
      <c r="J322" s="89">
        <f t="shared" si="11"/>
        <v>30</v>
      </c>
      <c r="K322" s="650"/>
      <c r="L322" s="650"/>
      <c r="M322" s="650"/>
      <c r="N322" s="650"/>
      <c r="O322" s="105"/>
      <c r="P322" s="105">
        <v>30</v>
      </c>
      <c r="Q322" s="103">
        <v>0</v>
      </c>
      <c r="R322" s="102"/>
      <c r="S322" s="96">
        <v>0</v>
      </c>
      <c r="T322" s="95"/>
      <c r="U322" s="91">
        <v>0</v>
      </c>
      <c r="V322" s="102"/>
      <c r="W322" s="161">
        <v>0</v>
      </c>
      <c r="X322" s="143"/>
      <c r="Y322" s="161">
        <v>0</v>
      </c>
      <c r="Z322" s="95"/>
      <c r="AA322" s="96"/>
      <c r="AB322" s="91"/>
      <c r="AC322" s="92">
        <v>0</v>
      </c>
      <c r="AD322" s="96">
        <v>0</v>
      </c>
      <c r="AE322" s="95"/>
      <c r="AF322" s="103"/>
      <c r="AG322" s="102"/>
      <c r="AH322" s="91"/>
      <c r="AI322" s="237">
        <v>0</v>
      </c>
      <c r="AJ322" s="237">
        <v>0</v>
      </c>
      <c r="AK322" s="133">
        <v>0</v>
      </c>
      <c r="AL322" s="133">
        <v>0</v>
      </c>
      <c r="AM322" s="96"/>
      <c r="AN322" s="95"/>
      <c r="AO322" s="103">
        <v>0</v>
      </c>
      <c r="AP322" s="92"/>
      <c r="AQ322" s="92"/>
    </row>
    <row r="323" spans="1:43" ht="21.75" customHeight="1" x14ac:dyDescent="0.3">
      <c r="A323" s="729" t="s">
        <v>1929</v>
      </c>
      <c r="B323" s="728" t="s">
        <v>1930</v>
      </c>
      <c r="C323" s="728" t="s">
        <v>311</v>
      </c>
      <c r="D323" s="37" t="s">
        <v>72</v>
      </c>
      <c r="E323" s="41">
        <f t="shared" si="6"/>
        <v>0</v>
      </c>
      <c r="F323" s="42">
        <f t="shared" si="7"/>
        <v>0</v>
      </c>
      <c r="G323" s="42">
        <f t="shared" si="8"/>
        <v>0</v>
      </c>
      <c r="H323" s="42">
        <f t="shared" si="9"/>
        <v>0</v>
      </c>
      <c r="I323" s="43">
        <f t="shared" si="10"/>
        <v>0</v>
      </c>
      <c r="J323" s="44">
        <f t="shared" si="11"/>
        <v>0</v>
      </c>
      <c r="K323" s="681">
        <f>(J323+(J324/5))</f>
        <v>20</v>
      </c>
      <c r="L323" s="723"/>
      <c r="M323" s="651">
        <f>K323+(L323*30)</f>
        <v>20</v>
      </c>
      <c r="N323" s="649">
        <f>IF(M323=0,"",RANK(M323,M:M,0))</f>
        <v>108</v>
      </c>
      <c r="O323" s="69"/>
      <c r="P323" s="69">
        <v>0</v>
      </c>
      <c r="Q323" s="63">
        <v>0</v>
      </c>
      <c r="R323" s="59"/>
      <c r="S323" s="54">
        <v>0</v>
      </c>
      <c r="T323" s="53"/>
      <c r="U323" s="47">
        <v>0</v>
      </c>
      <c r="V323" s="59"/>
      <c r="W323" s="155">
        <v>0</v>
      </c>
      <c r="X323" s="122"/>
      <c r="Y323" s="155">
        <v>0</v>
      </c>
      <c r="Z323" s="53"/>
      <c r="AA323" s="54"/>
      <c r="AB323" s="47"/>
      <c r="AC323" s="49">
        <v>0</v>
      </c>
      <c r="AD323" s="54">
        <v>0</v>
      </c>
      <c r="AE323" s="53"/>
      <c r="AF323" s="63"/>
      <c r="AG323" s="59"/>
      <c r="AH323" s="47"/>
      <c r="AI323" s="232">
        <v>0</v>
      </c>
      <c r="AJ323" s="232">
        <v>0</v>
      </c>
      <c r="AK323" s="112">
        <v>0</v>
      </c>
      <c r="AL323" s="112">
        <v>0</v>
      </c>
      <c r="AM323" s="54"/>
      <c r="AN323" s="53"/>
      <c r="AO323" s="63">
        <v>0</v>
      </c>
      <c r="AP323" s="49"/>
      <c r="AQ323" s="49"/>
    </row>
    <row r="324" spans="1:43" ht="21.75" customHeight="1" x14ac:dyDescent="0.3">
      <c r="A324" s="670"/>
      <c r="B324" s="670"/>
      <c r="C324" s="670"/>
      <c r="D324" s="85" t="s">
        <v>103</v>
      </c>
      <c r="E324" s="41">
        <f t="shared" si="6"/>
        <v>100</v>
      </c>
      <c r="F324" s="42">
        <f t="shared" si="7"/>
        <v>0</v>
      </c>
      <c r="G324" s="42">
        <f t="shared" si="8"/>
        <v>0</v>
      </c>
      <c r="H324" s="42">
        <f t="shared" si="9"/>
        <v>0</v>
      </c>
      <c r="I324" s="43">
        <f t="shared" si="10"/>
        <v>0</v>
      </c>
      <c r="J324" s="89">
        <f t="shared" si="11"/>
        <v>100</v>
      </c>
      <c r="K324" s="650"/>
      <c r="L324" s="650"/>
      <c r="M324" s="650"/>
      <c r="N324" s="650"/>
      <c r="O324" s="105"/>
      <c r="P324" s="105">
        <v>0</v>
      </c>
      <c r="Q324" s="103">
        <v>0</v>
      </c>
      <c r="R324" s="102"/>
      <c r="S324" s="96">
        <v>0</v>
      </c>
      <c r="T324" s="95"/>
      <c r="U324" s="91">
        <v>0</v>
      </c>
      <c r="V324" s="102"/>
      <c r="W324" s="161">
        <v>0</v>
      </c>
      <c r="X324" s="143"/>
      <c r="Y324" s="161">
        <v>0</v>
      </c>
      <c r="Z324" s="95"/>
      <c r="AA324" s="96"/>
      <c r="AB324" s="91"/>
      <c r="AC324" s="92">
        <v>0</v>
      </c>
      <c r="AD324" s="96">
        <v>0</v>
      </c>
      <c r="AE324" s="95"/>
      <c r="AF324" s="103">
        <v>100</v>
      </c>
      <c r="AG324" s="102"/>
      <c r="AH324" s="91"/>
      <c r="AI324" s="237">
        <v>0</v>
      </c>
      <c r="AJ324" s="237">
        <v>0</v>
      </c>
      <c r="AK324" s="133">
        <v>0</v>
      </c>
      <c r="AL324" s="133">
        <v>0</v>
      </c>
      <c r="AM324" s="96"/>
      <c r="AN324" s="95"/>
      <c r="AO324" s="103">
        <v>0</v>
      </c>
      <c r="AP324" s="92"/>
      <c r="AQ324" s="92"/>
    </row>
    <row r="325" spans="1:43" ht="21.75" customHeight="1" x14ac:dyDescent="0.3">
      <c r="A325" s="729" t="s">
        <v>1936</v>
      </c>
      <c r="B325" s="728" t="s">
        <v>1938</v>
      </c>
      <c r="C325" s="728" t="s">
        <v>907</v>
      </c>
      <c r="D325" s="37" t="s">
        <v>72</v>
      </c>
      <c r="E325" s="41">
        <f t="shared" si="6"/>
        <v>0</v>
      </c>
      <c r="F325" s="42">
        <f t="shared" si="7"/>
        <v>0</v>
      </c>
      <c r="G325" s="42">
        <f t="shared" si="8"/>
        <v>0</v>
      </c>
      <c r="H325" s="42">
        <f t="shared" si="9"/>
        <v>0</v>
      </c>
      <c r="I325" s="43">
        <f t="shared" si="10"/>
        <v>0</v>
      </c>
      <c r="J325" s="44">
        <f t="shared" si="11"/>
        <v>0</v>
      </c>
      <c r="K325" s="681">
        <f>(J325+(J326/5))</f>
        <v>1</v>
      </c>
      <c r="L325" s="723"/>
      <c r="M325" s="651">
        <f>K325+(L325*30)</f>
        <v>1</v>
      </c>
      <c r="N325" s="649">
        <f>IF(M325=0,"",RANK(M325,M:M,0))</f>
        <v>157</v>
      </c>
      <c r="O325" s="69"/>
      <c r="P325" s="69">
        <v>0</v>
      </c>
      <c r="Q325" s="63">
        <v>0</v>
      </c>
      <c r="R325" s="59"/>
      <c r="S325" s="54">
        <v>0</v>
      </c>
      <c r="T325" s="53"/>
      <c r="U325" s="47">
        <v>0</v>
      </c>
      <c r="V325" s="59"/>
      <c r="W325" s="155">
        <v>0</v>
      </c>
      <c r="X325" s="122"/>
      <c r="Y325" s="155">
        <v>0</v>
      </c>
      <c r="Z325" s="53"/>
      <c r="AA325" s="54"/>
      <c r="AB325" s="47"/>
      <c r="AC325" s="49">
        <v>0</v>
      </c>
      <c r="AD325" s="54">
        <v>0</v>
      </c>
      <c r="AE325" s="53"/>
      <c r="AF325" s="63"/>
      <c r="AG325" s="59"/>
      <c r="AH325" s="47"/>
      <c r="AI325" s="232">
        <v>0</v>
      </c>
      <c r="AJ325" s="232">
        <v>0</v>
      </c>
      <c r="AK325" s="112">
        <v>0</v>
      </c>
      <c r="AL325" s="112">
        <v>0</v>
      </c>
      <c r="AM325" s="54"/>
      <c r="AN325" s="53"/>
      <c r="AO325" s="63">
        <v>0</v>
      </c>
      <c r="AP325" s="49"/>
      <c r="AQ325" s="49"/>
    </row>
    <row r="326" spans="1:43" ht="21.75" customHeight="1" x14ac:dyDescent="0.3">
      <c r="A326" s="670"/>
      <c r="B326" s="670"/>
      <c r="C326" s="670"/>
      <c r="D326" s="85" t="s">
        <v>103</v>
      </c>
      <c r="E326" s="41">
        <f t="shared" si="6"/>
        <v>5</v>
      </c>
      <c r="F326" s="42">
        <f t="shared" si="7"/>
        <v>0</v>
      </c>
      <c r="G326" s="42">
        <f t="shared" si="8"/>
        <v>0</v>
      </c>
      <c r="H326" s="42">
        <f t="shared" si="9"/>
        <v>0</v>
      </c>
      <c r="I326" s="43">
        <f t="shared" si="10"/>
        <v>0</v>
      </c>
      <c r="J326" s="89">
        <f t="shared" si="11"/>
        <v>5</v>
      </c>
      <c r="K326" s="650"/>
      <c r="L326" s="650"/>
      <c r="M326" s="650"/>
      <c r="N326" s="650"/>
      <c r="O326" s="105"/>
      <c r="P326" s="105">
        <v>0</v>
      </c>
      <c r="Q326" s="103">
        <v>0</v>
      </c>
      <c r="R326" s="102"/>
      <c r="S326" s="96">
        <v>0</v>
      </c>
      <c r="T326" s="95"/>
      <c r="U326" s="91">
        <v>0</v>
      </c>
      <c r="V326" s="102"/>
      <c r="W326" s="161">
        <v>0</v>
      </c>
      <c r="X326" s="143">
        <v>5</v>
      </c>
      <c r="Y326" s="161">
        <v>0</v>
      </c>
      <c r="Z326" s="95"/>
      <c r="AA326" s="96"/>
      <c r="AB326" s="91"/>
      <c r="AC326" s="92">
        <v>0</v>
      </c>
      <c r="AD326" s="96">
        <v>0</v>
      </c>
      <c r="AE326" s="95"/>
      <c r="AF326" s="103"/>
      <c r="AG326" s="102"/>
      <c r="AH326" s="91"/>
      <c r="AI326" s="237">
        <v>0</v>
      </c>
      <c r="AJ326" s="237">
        <v>0</v>
      </c>
      <c r="AK326" s="133">
        <v>0</v>
      </c>
      <c r="AL326" s="133">
        <v>0</v>
      </c>
      <c r="AM326" s="96"/>
      <c r="AN326" s="95"/>
      <c r="AO326" s="103">
        <v>0</v>
      </c>
      <c r="AP326" s="92"/>
      <c r="AQ326" s="92"/>
    </row>
    <row r="327" spans="1:43" ht="21.75" customHeight="1" x14ac:dyDescent="0.3">
      <c r="A327" s="729" t="s">
        <v>1942</v>
      </c>
      <c r="B327" s="728" t="s">
        <v>1943</v>
      </c>
      <c r="C327" s="728" t="s">
        <v>139</v>
      </c>
      <c r="D327" s="37" t="s">
        <v>72</v>
      </c>
      <c r="E327" s="41">
        <f t="shared" si="6"/>
        <v>500</v>
      </c>
      <c r="F327" s="42">
        <f t="shared" si="7"/>
        <v>138</v>
      </c>
      <c r="G327" s="42">
        <f t="shared" si="8"/>
        <v>60</v>
      </c>
      <c r="H327" s="42">
        <f t="shared" si="9"/>
        <v>0</v>
      </c>
      <c r="I327" s="43">
        <f t="shared" si="10"/>
        <v>0</v>
      </c>
      <c r="J327" s="44">
        <f t="shared" si="11"/>
        <v>698</v>
      </c>
      <c r="K327" s="681">
        <f>(J327+(J328/5))</f>
        <v>727</v>
      </c>
      <c r="L327" s="723">
        <f>Nemzetközi!D147</f>
        <v>61</v>
      </c>
      <c r="M327" s="651">
        <f>K327+(L327*30)</f>
        <v>2557</v>
      </c>
      <c r="N327" s="649">
        <f>IF(M327=0,"",RANK(M327,M:M,0))</f>
        <v>4</v>
      </c>
      <c r="O327" s="69"/>
      <c r="P327" s="69">
        <v>0</v>
      </c>
      <c r="Q327" s="63">
        <v>0</v>
      </c>
      <c r="R327" s="59"/>
      <c r="S327" s="54">
        <v>0</v>
      </c>
      <c r="T327" s="53"/>
      <c r="U327" s="47">
        <v>0</v>
      </c>
      <c r="V327" s="59"/>
      <c r="W327" s="155">
        <v>0</v>
      </c>
      <c r="X327" s="122">
        <v>138</v>
      </c>
      <c r="Y327" s="155">
        <v>0</v>
      </c>
      <c r="Z327" s="53"/>
      <c r="AA327" s="54"/>
      <c r="AB327" s="47"/>
      <c r="AC327" s="49">
        <v>500</v>
      </c>
      <c r="AD327" s="54">
        <v>0</v>
      </c>
      <c r="AE327" s="53"/>
      <c r="AF327" s="63"/>
      <c r="AG327" s="59"/>
      <c r="AH327" s="47"/>
      <c r="AI327" s="232">
        <v>0</v>
      </c>
      <c r="AJ327" s="232">
        <v>0</v>
      </c>
      <c r="AK327" s="112">
        <v>0</v>
      </c>
      <c r="AL327" s="112">
        <v>60</v>
      </c>
      <c r="AM327" s="54"/>
      <c r="AN327" s="53"/>
      <c r="AO327" s="63">
        <v>0</v>
      </c>
      <c r="AP327" s="49"/>
      <c r="AQ327" s="49"/>
    </row>
    <row r="328" spans="1:43" ht="21.75" customHeight="1" x14ac:dyDescent="0.3">
      <c r="A328" s="670"/>
      <c r="B328" s="670"/>
      <c r="C328" s="670"/>
      <c r="D328" s="85" t="s">
        <v>103</v>
      </c>
      <c r="E328" s="41">
        <f t="shared" si="6"/>
        <v>95</v>
      </c>
      <c r="F328" s="42">
        <f t="shared" si="7"/>
        <v>50</v>
      </c>
      <c r="G328" s="42">
        <f t="shared" si="8"/>
        <v>0</v>
      </c>
      <c r="H328" s="42">
        <f t="shared" si="9"/>
        <v>0</v>
      </c>
      <c r="I328" s="43">
        <f t="shared" si="10"/>
        <v>0</v>
      </c>
      <c r="J328" s="89">
        <f t="shared" si="11"/>
        <v>145</v>
      </c>
      <c r="K328" s="650"/>
      <c r="L328" s="650"/>
      <c r="M328" s="650"/>
      <c r="N328" s="650"/>
      <c r="O328" s="105"/>
      <c r="P328" s="105">
        <v>0</v>
      </c>
      <c r="Q328" s="103">
        <v>0</v>
      </c>
      <c r="R328" s="102"/>
      <c r="S328" s="96">
        <v>0</v>
      </c>
      <c r="T328" s="95"/>
      <c r="U328" s="91">
        <v>0</v>
      </c>
      <c r="V328" s="102"/>
      <c r="W328" s="161">
        <v>0</v>
      </c>
      <c r="X328" s="143">
        <v>95</v>
      </c>
      <c r="Y328" s="161">
        <v>0</v>
      </c>
      <c r="Z328" s="95"/>
      <c r="AA328" s="96"/>
      <c r="AB328" s="91"/>
      <c r="AC328" s="92">
        <v>0</v>
      </c>
      <c r="AD328" s="96">
        <v>0</v>
      </c>
      <c r="AE328" s="95"/>
      <c r="AF328" s="103"/>
      <c r="AG328" s="102"/>
      <c r="AH328" s="91"/>
      <c r="AI328" s="237">
        <v>0</v>
      </c>
      <c r="AJ328" s="237">
        <v>0</v>
      </c>
      <c r="AK328" s="133">
        <v>0</v>
      </c>
      <c r="AL328" s="133">
        <v>50</v>
      </c>
      <c r="AM328" s="96"/>
      <c r="AN328" s="95"/>
      <c r="AO328" s="103">
        <v>0</v>
      </c>
      <c r="AP328" s="92"/>
      <c r="AQ328" s="92"/>
    </row>
    <row r="329" spans="1:43" ht="21.75" customHeight="1" x14ac:dyDescent="0.3">
      <c r="A329" s="729" t="s">
        <v>1950</v>
      </c>
      <c r="B329" s="728" t="s">
        <v>1951</v>
      </c>
      <c r="C329" s="728" t="s">
        <v>139</v>
      </c>
      <c r="D329" s="37" t="s">
        <v>72</v>
      </c>
      <c r="E329" s="41">
        <f t="shared" si="6"/>
        <v>100</v>
      </c>
      <c r="F329" s="42">
        <f t="shared" si="7"/>
        <v>30</v>
      </c>
      <c r="G329" s="42">
        <f t="shared" si="8"/>
        <v>10</v>
      </c>
      <c r="H329" s="42">
        <f t="shared" si="9"/>
        <v>0</v>
      </c>
      <c r="I329" s="43">
        <f t="shared" si="10"/>
        <v>0</v>
      </c>
      <c r="J329" s="44">
        <f t="shared" si="11"/>
        <v>140</v>
      </c>
      <c r="K329" s="681">
        <f>(J329+(J330/5))</f>
        <v>180</v>
      </c>
      <c r="L329" s="723">
        <f>Nemzetközi!D148</f>
        <v>21</v>
      </c>
      <c r="M329" s="651">
        <f>K329+(L329*30)</f>
        <v>810</v>
      </c>
      <c r="N329" s="649">
        <f>IF(M329=0,"",RANK(M329,M:M,0))</f>
        <v>15</v>
      </c>
      <c r="O329" s="69">
        <v>30</v>
      </c>
      <c r="P329" s="69">
        <v>10</v>
      </c>
      <c r="Q329" s="63">
        <v>0</v>
      </c>
      <c r="R329" s="59"/>
      <c r="S329" s="54">
        <v>0</v>
      </c>
      <c r="T329" s="53"/>
      <c r="U329" s="47">
        <v>0</v>
      </c>
      <c r="V329" s="59"/>
      <c r="W329" s="155">
        <v>0</v>
      </c>
      <c r="X329" s="122"/>
      <c r="Y329" s="155">
        <v>0</v>
      </c>
      <c r="Z329" s="53"/>
      <c r="AA329" s="54"/>
      <c r="AB329" s="47"/>
      <c r="AC329" s="49">
        <v>100</v>
      </c>
      <c r="AD329" s="54">
        <v>0</v>
      </c>
      <c r="AE329" s="53"/>
      <c r="AF329" s="63"/>
      <c r="AG329" s="59"/>
      <c r="AH329" s="47"/>
      <c r="AI329" s="232">
        <v>0</v>
      </c>
      <c r="AJ329" s="232">
        <v>0</v>
      </c>
      <c r="AK329" s="112">
        <v>0</v>
      </c>
      <c r="AL329" s="112">
        <v>0</v>
      </c>
      <c r="AM329" s="54"/>
      <c r="AN329" s="53"/>
      <c r="AO329" s="63">
        <v>0</v>
      </c>
      <c r="AP329" s="49"/>
      <c r="AQ329" s="49"/>
    </row>
    <row r="330" spans="1:43" ht="21.75" customHeight="1" x14ac:dyDescent="0.3">
      <c r="A330" s="670"/>
      <c r="B330" s="670"/>
      <c r="C330" s="670"/>
      <c r="D330" s="85" t="s">
        <v>103</v>
      </c>
      <c r="E330" s="41">
        <f t="shared" si="6"/>
        <v>200</v>
      </c>
      <c r="F330" s="42">
        <f t="shared" si="7"/>
        <v>0</v>
      </c>
      <c r="G330" s="42">
        <f t="shared" si="8"/>
        <v>0</v>
      </c>
      <c r="H330" s="42">
        <f t="shared" si="9"/>
        <v>0</v>
      </c>
      <c r="I330" s="43">
        <f t="shared" si="10"/>
        <v>0</v>
      </c>
      <c r="J330" s="89">
        <f t="shared" si="11"/>
        <v>200</v>
      </c>
      <c r="K330" s="650"/>
      <c r="L330" s="650"/>
      <c r="M330" s="650"/>
      <c r="N330" s="650"/>
      <c r="O330" s="105"/>
      <c r="P330" s="105">
        <v>200</v>
      </c>
      <c r="Q330" s="103">
        <v>0</v>
      </c>
      <c r="R330" s="102"/>
      <c r="S330" s="96">
        <v>0</v>
      </c>
      <c r="T330" s="95"/>
      <c r="U330" s="91">
        <v>0</v>
      </c>
      <c r="V330" s="102"/>
      <c r="W330" s="161">
        <v>0</v>
      </c>
      <c r="X330" s="143"/>
      <c r="Y330" s="161">
        <v>0</v>
      </c>
      <c r="Z330" s="95"/>
      <c r="AA330" s="96"/>
      <c r="AB330" s="91"/>
      <c r="AC330" s="92">
        <v>0</v>
      </c>
      <c r="AD330" s="96">
        <v>0</v>
      </c>
      <c r="AE330" s="95"/>
      <c r="AF330" s="103"/>
      <c r="AG330" s="102"/>
      <c r="AH330" s="91"/>
      <c r="AI330" s="237">
        <v>0</v>
      </c>
      <c r="AJ330" s="237">
        <v>0</v>
      </c>
      <c r="AK330" s="133">
        <v>0</v>
      </c>
      <c r="AL330" s="133">
        <v>0</v>
      </c>
      <c r="AM330" s="96"/>
      <c r="AN330" s="95"/>
      <c r="AO330" s="103">
        <v>0</v>
      </c>
      <c r="AP330" s="92"/>
      <c r="AQ330" s="92"/>
    </row>
    <row r="331" spans="1:43" ht="21.75" customHeight="1" x14ac:dyDescent="0.3">
      <c r="A331" s="729" t="s">
        <v>1954</v>
      </c>
      <c r="B331" s="728" t="s">
        <v>1956</v>
      </c>
      <c r="C331" s="728" t="s">
        <v>1181</v>
      </c>
      <c r="D331" s="37" t="s">
        <v>72</v>
      </c>
      <c r="E331" s="41">
        <f t="shared" si="6"/>
        <v>0</v>
      </c>
      <c r="F331" s="42">
        <f t="shared" si="7"/>
        <v>0</v>
      </c>
      <c r="G331" s="42">
        <f t="shared" si="8"/>
        <v>0</v>
      </c>
      <c r="H331" s="42">
        <f t="shared" si="9"/>
        <v>0</v>
      </c>
      <c r="I331" s="43">
        <f t="shared" si="10"/>
        <v>0</v>
      </c>
      <c r="J331" s="44">
        <f t="shared" si="11"/>
        <v>0</v>
      </c>
      <c r="K331" s="681">
        <f>(J331+(J332/5))</f>
        <v>0</v>
      </c>
      <c r="L331" s="748">
        <f>Nemzetközi!D149</f>
        <v>2</v>
      </c>
      <c r="M331" s="651">
        <f>K331+(L331*30)</f>
        <v>60</v>
      </c>
      <c r="N331" s="649">
        <f>IF(M331=0,"",RANK(M331,M:M,0))</f>
        <v>78</v>
      </c>
      <c r="O331" s="69"/>
      <c r="P331" s="69">
        <v>0</v>
      </c>
      <c r="Q331" s="63">
        <v>0</v>
      </c>
      <c r="R331" s="59"/>
      <c r="S331" s="54">
        <v>0</v>
      </c>
      <c r="T331" s="53"/>
      <c r="U331" s="47">
        <v>0</v>
      </c>
      <c r="V331" s="59"/>
      <c r="W331" s="155">
        <v>0</v>
      </c>
      <c r="X331" s="122"/>
      <c r="Y331" s="155">
        <v>0</v>
      </c>
      <c r="Z331" s="53"/>
      <c r="AA331" s="54"/>
      <c r="AB331" s="47"/>
      <c r="AC331" s="49">
        <v>0</v>
      </c>
      <c r="AD331" s="54">
        <v>0</v>
      </c>
      <c r="AE331" s="53"/>
      <c r="AF331" s="63"/>
      <c r="AG331" s="59"/>
      <c r="AH331" s="47"/>
      <c r="AI331" s="232">
        <v>0</v>
      </c>
      <c r="AJ331" s="232">
        <v>0</v>
      </c>
      <c r="AK331" s="112">
        <v>0</v>
      </c>
      <c r="AL331" s="112">
        <v>0</v>
      </c>
      <c r="AM331" s="54"/>
      <c r="AN331" s="53"/>
      <c r="AO331" s="63">
        <v>0</v>
      </c>
      <c r="AP331" s="49"/>
      <c r="AQ331" s="49"/>
    </row>
    <row r="332" spans="1:43" ht="21.75" customHeight="1" x14ac:dyDescent="0.3">
      <c r="A332" s="670"/>
      <c r="B332" s="670"/>
      <c r="C332" s="670"/>
      <c r="D332" s="85" t="s">
        <v>103</v>
      </c>
      <c r="E332" s="41">
        <f t="shared" si="6"/>
        <v>0</v>
      </c>
      <c r="F332" s="42">
        <f t="shared" si="7"/>
        <v>0</v>
      </c>
      <c r="G332" s="42">
        <f t="shared" si="8"/>
        <v>0</v>
      </c>
      <c r="H332" s="42">
        <f t="shared" si="9"/>
        <v>0</v>
      </c>
      <c r="I332" s="43">
        <f t="shared" si="10"/>
        <v>0</v>
      </c>
      <c r="J332" s="89">
        <f t="shared" si="11"/>
        <v>0</v>
      </c>
      <c r="K332" s="650"/>
      <c r="L332" s="749"/>
      <c r="M332" s="650"/>
      <c r="N332" s="650"/>
      <c r="O332" s="105"/>
      <c r="P332" s="105">
        <v>0</v>
      </c>
      <c r="Q332" s="103">
        <v>0</v>
      </c>
      <c r="R332" s="102"/>
      <c r="S332" s="96">
        <v>0</v>
      </c>
      <c r="T332" s="95"/>
      <c r="U332" s="91">
        <v>0</v>
      </c>
      <c r="V332" s="102"/>
      <c r="W332" s="161">
        <v>0</v>
      </c>
      <c r="X332" s="143"/>
      <c r="Y332" s="161">
        <v>0</v>
      </c>
      <c r="Z332" s="95"/>
      <c r="AA332" s="96"/>
      <c r="AB332" s="91"/>
      <c r="AC332" s="92">
        <v>0</v>
      </c>
      <c r="AD332" s="96">
        <v>0</v>
      </c>
      <c r="AE332" s="95"/>
      <c r="AF332" s="103"/>
      <c r="AG332" s="102"/>
      <c r="AH332" s="91"/>
      <c r="AI332" s="237">
        <v>0</v>
      </c>
      <c r="AJ332" s="237">
        <v>0</v>
      </c>
      <c r="AK332" s="133">
        <v>0</v>
      </c>
      <c r="AL332" s="133">
        <v>0</v>
      </c>
      <c r="AM332" s="96"/>
      <c r="AN332" s="95"/>
      <c r="AO332" s="103">
        <v>0</v>
      </c>
      <c r="AP332" s="92"/>
      <c r="AQ332" s="92"/>
    </row>
    <row r="333" spans="1:43" ht="21.75" customHeight="1" x14ac:dyDescent="0.3">
      <c r="A333" s="729" t="s">
        <v>1963</v>
      </c>
      <c r="B333" s="728" t="s">
        <v>1964</v>
      </c>
      <c r="C333" s="728" t="s">
        <v>43</v>
      </c>
      <c r="D333" s="37" t="s">
        <v>72</v>
      </c>
      <c r="E333" s="41">
        <f t="shared" si="6"/>
        <v>15</v>
      </c>
      <c r="F333" s="42">
        <f t="shared" si="7"/>
        <v>5</v>
      </c>
      <c r="G333" s="42">
        <f t="shared" si="8"/>
        <v>0</v>
      </c>
      <c r="H333" s="42">
        <f t="shared" si="9"/>
        <v>0</v>
      </c>
      <c r="I333" s="43">
        <f t="shared" si="10"/>
        <v>0</v>
      </c>
      <c r="J333" s="44">
        <f t="shared" si="11"/>
        <v>20</v>
      </c>
      <c r="K333" s="681">
        <f>(J333+(J334/5))</f>
        <v>20</v>
      </c>
      <c r="L333" s="723"/>
      <c r="M333" s="651">
        <f>K333+(L333*30)</f>
        <v>20</v>
      </c>
      <c r="N333" s="649">
        <f>IF(M333=0,"",RANK(M333,M:M,0))</f>
        <v>108</v>
      </c>
      <c r="O333" s="69"/>
      <c r="P333" s="69">
        <v>0</v>
      </c>
      <c r="Q333" s="63">
        <v>0</v>
      </c>
      <c r="R333" s="59"/>
      <c r="S333" s="54">
        <v>0</v>
      </c>
      <c r="T333" s="53"/>
      <c r="U333" s="47">
        <v>0</v>
      </c>
      <c r="V333" s="59"/>
      <c r="W333" s="155">
        <v>0</v>
      </c>
      <c r="X333" s="122"/>
      <c r="Y333" s="155">
        <v>0</v>
      </c>
      <c r="Z333" s="53">
        <v>5</v>
      </c>
      <c r="AA333" s="54"/>
      <c r="AB333" s="47"/>
      <c r="AC333" s="49">
        <v>0</v>
      </c>
      <c r="AD333" s="54">
        <v>15</v>
      </c>
      <c r="AE333" s="53"/>
      <c r="AF333" s="63"/>
      <c r="AG333" s="59"/>
      <c r="AH333" s="47"/>
      <c r="AI333" s="232">
        <v>0</v>
      </c>
      <c r="AJ333" s="232">
        <v>0</v>
      </c>
      <c r="AK333" s="112">
        <v>0</v>
      </c>
      <c r="AL333" s="112">
        <v>0</v>
      </c>
      <c r="AM333" s="54"/>
      <c r="AN333" s="53"/>
      <c r="AO333" s="63">
        <v>0</v>
      </c>
      <c r="AP333" s="49"/>
      <c r="AQ333" s="49"/>
    </row>
    <row r="334" spans="1:43" ht="21.75" customHeight="1" x14ac:dyDescent="0.3">
      <c r="A334" s="670"/>
      <c r="B334" s="670"/>
      <c r="C334" s="670"/>
      <c r="D334" s="85" t="s">
        <v>103</v>
      </c>
      <c r="E334" s="41">
        <f t="shared" si="6"/>
        <v>0</v>
      </c>
      <c r="F334" s="42">
        <f t="shared" si="7"/>
        <v>0</v>
      </c>
      <c r="G334" s="42">
        <f t="shared" si="8"/>
        <v>0</v>
      </c>
      <c r="H334" s="42">
        <f t="shared" si="9"/>
        <v>0</v>
      </c>
      <c r="I334" s="43">
        <f t="shared" si="10"/>
        <v>0</v>
      </c>
      <c r="J334" s="89">
        <f t="shared" si="11"/>
        <v>0</v>
      </c>
      <c r="K334" s="650"/>
      <c r="L334" s="650"/>
      <c r="M334" s="650"/>
      <c r="N334" s="650"/>
      <c r="O334" s="105"/>
      <c r="P334" s="105">
        <v>0</v>
      </c>
      <c r="Q334" s="103">
        <v>0</v>
      </c>
      <c r="R334" s="102"/>
      <c r="S334" s="96">
        <v>0</v>
      </c>
      <c r="T334" s="95"/>
      <c r="U334" s="91">
        <v>0</v>
      </c>
      <c r="V334" s="102"/>
      <c r="W334" s="161">
        <v>0</v>
      </c>
      <c r="X334" s="143"/>
      <c r="Y334" s="161">
        <v>0</v>
      </c>
      <c r="Z334" s="95"/>
      <c r="AA334" s="96"/>
      <c r="AB334" s="91"/>
      <c r="AC334" s="92">
        <v>0</v>
      </c>
      <c r="AD334" s="96">
        <v>0</v>
      </c>
      <c r="AE334" s="95"/>
      <c r="AF334" s="103"/>
      <c r="AG334" s="102"/>
      <c r="AH334" s="91"/>
      <c r="AI334" s="237">
        <v>0</v>
      </c>
      <c r="AJ334" s="237">
        <v>0</v>
      </c>
      <c r="AK334" s="133">
        <v>0</v>
      </c>
      <c r="AL334" s="133">
        <v>0</v>
      </c>
      <c r="AM334" s="96"/>
      <c r="AN334" s="95"/>
      <c r="AO334" s="103">
        <v>0</v>
      </c>
      <c r="AP334" s="92"/>
      <c r="AQ334" s="92"/>
    </row>
    <row r="335" spans="1:43" ht="21.75" customHeight="1" x14ac:dyDescent="0.3">
      <c r="A335" s="729" t="s">
        <v>1971</v>
      </c>
      <c r="B335" s="728" t="s">
        <v>1973</v>
      </c>
      <c r="C335" s="728" t="s">
        <v>138</v>
      </c>
      <c r="D335" s="37" t="s">
        <v>72</v>
      </c>
      <c r="E335" s="41">
        <f t="shared" si="6"/>
        <v>150</v>
      </c>
      <c r="F335" s="42">
        <f t="shared" si="7"/>
        <v>120</v>
      </c>
      <c r="G335" s="42">
        <f t="shared" si="8"/>
        <v>100</v>
      </c>
      <c r="H335" s="42">
        <f t="shared" si="9"/>
        <v>90</v>
      </c>
      <c r="I335" s="43">
        <f t="shared" si="10"/>
        <v>60</v>
      </c>
      <c r="J335" s="44">
        <f t="shared" si="11"/>
        <v>520</v>
      </c>
      <c r="K335" s="681">
        <f>(J335+(J336/5))</f>
        <v>654</v>
      </c>
      <c r="L335" s="723"/>
      <c r="M335" s="651">
        <f>K335+(L335*30)</f>
        <v>654</v>
      </c>
      <c r="N335" s="649">
        <f>IF(M335=0,"",RANK(M335,M:M,0))</f>
        <v>19</v>
      </c>
      <c r="O335" s="69"/>
      <c r="P335" s="69">
        <v>10</v>
      </c>
      <c r="Q335" s="63">
        <v>90</v>
      </c>
      <c r="R335" s="59"/>
      <c r="S335" s="54">
        <v>0</v>
      </c>
      <c r="T335" s="53"/>
      <c r="U335" s="47">
        <v>0</v>
      </c>
      <c r="V335" s="59"/>
      <c r="W335" s="155">
        <v>120</v>
      </c>
      <c r="X335" s="122"/>
      <c r="Y335" s="155">
        <v>0</v>
      </c>
      <c r="Z335" s="53">
        <v>25</v>
      </c>
      <c r="AA335" s="54"/>
      <c r="AB335" s="47"/>
      <c r="AC335" s="49">
        <v>40</v>
      </c>
      <c r="AD335" s="54">
        <v>0</v>
      </c>
      <c r="AE335" s="53">
        <v>40</v>
      </c>
      <c r="AF335" s="63">
        <v>150</v>
      </c>
      <c r="AG335" s="59"/>
      <c r="AH335" s="47"/>
      <c r="AI335" s="232">
        <v>0</v>
      </c>
      <c r="AJ335" s="232">
        <v>0</v>
      </c>
      <c r="AK335" s="112">
        <v>60</v>
      </c>
      <c r="AL335" s="112">
        <v>0</v>
      </c>
      <c r="AM335" s="54"/>
      <c r="AN335" s="53">
        <v>100</v>
      </c>
      <c r="AO335" s="63">
        <v>150</v>
      </c>
      <c r="AP335" s="49"/>
      <c r="AQ335" s="49"/>
    </row>
    <row r="336" spans="1:43" ht="21.75" customHeight="1" x14ac:dyDescent="0.3">
      <c r="A336" s="670"/>
      <c r="B336" s="670"/>
      <c r="C336" s="670"/>
      <c r="D336" s="85" t="s">
        <v>103</v>
      </c>
      <c r="E336" s="41">
        <f t="shared" si="6"/>
        <v>150</v>
      </c>
      <c r="F336" s="42">
        <f t="shared" si="7"/>
        <v>150</v>
      </c>
      <c r="G336" s="42">
        <f t="shared" si="8"/>
        <v>150</v>
      </c>
      <c r="H336" s="42">
        <f t="shared" si="9"/>
        <v>120</v>
      </c>
      <c r="I336" s="43">
        <f t="shared" si="10"/>
        <v>100</v>
      </c>
      <c r="J336" s="89">
        <f t="shared" si="11"/>
        <v>670</v>
      </c>
      <c r="K336" s="650"/>
      <c r="L336" s="650"/>
      <c r="M336" s="650"/>
      <c r="N336" s="650"/>
      <c r="O336" s="105"/>
      <c r="P336" s="105">
        <v>120</v>
      </c>
      <c r="Q336" s="103">
        <v>150</v>
      </c>
      <c r="R336" s="102"/>
      <c r="S336" s="96">
        <v>0</v>
      </c>
      <c r="T336" s="95"/>
      <c r="U336" s="91">
        <v>0</v>
      </c>
      <c r="V336" s="102"/>
      <c r="W336" s="161">
        <v>25</v>
      </c>
      <c r="X336" s="143"/>
      <c r="Y336" s="161">
        <v>0</v>
      </c>
      <c r="Z336" s="95"/>
      <c r="AA336" s="96"/>
      <c r="AB336" s="91"/>
      <c r="AC336" s="92">
        <v>150</v>
      </c>
      <c r="AD336" s="96">
        <v>0</v>
      </c>
      <c r="AE336" s="95"/>
      <c r="AF336" s="103">
        <v>150</v>
      </c>
      <c r="AG336" s="102"/>
      <c r="AH336" s="91"/>
      <c r="AI336" s="237">
        <v>0</v>
      </c>
      <c r="AJ336" s="237">
        <v>0</v>
      </c>
      <c r="AK336" s="133">
        <v>100</v>
      </c>
      <c r="AL336" s="133">
        <v>9</v>
      </c>
      <c r="AM336" s="96"/>
      <c r="AN336" s="95"/>
      <c r="AO336" s="103">
        <v>0</v>
      </c>
      <c r="AP336" s="92"/>
      <c r="AQ336" s="92"/>
    </row>
    <row r="337" spans="1:43" ht="21.75" customHeight="1" x14ac:dyDescent="0.3">
      <c r="A337" s="729" t="s">
        <v>1976</v>
      </c>
      <c r="B337" s="728" t="s">
        <v>1977</v>
      </c>
      <c r="C337" s="728" t="s">
        <v>1978</v>
      </c>
      <c r="D337" s="37" t="s">
        <v>72</v>
      </c>
      <c r="E337" s="41">
        <f t="shared" si="6"/>
        <v>25</v>
      </c>
      <c r="F337" s="42">
        <f t="shared" si="7"/>
        <v>0</v>
      </c>
      <c r="G337" s="42">
        <f t="shared" si="8"/>
        <v>0</v>
      </c>
      <c r="H337" s="42">
        <f t="shared" si="9"/>
        <v>0</v>
      </c>
      <c r="I337" s="43">
        <f t="shared" si="10"/>
        <v>0</v>
      </c>
      <c r="J337" s="44">
        <f t="shared" si="11"/>
        <v>25</v>
      </c>
      <c r="K337" s="681">
        <f>(J337+(J338/5))</f>
        <v>25</v>
      </c>
      <c r="L337" s="723"/>
      <c r="M337" s="651">
        <f>K337+(L337*30)</f>
        <v>25</v>
      </c>
      <c r="N337" s="649">
        <f>IF(M337=0,"",RANK(M337,M:M,0))</f>
        <v>101</v>
      </c>
      <c r="O337" s="69"/>
      <c r="P337" s="69">
        <v>0</v>
      </c>
      <c r="Q337" s="63">
        <v>0</v>
      </c>
      <c r="R337" s="59">
        <v>25</v>
      </c>
      <c r="S337" s="54">
        <v>0</v>
      </c>
      <c r="T337" s="53"/>
      <c r="U337" s="47">
        <v>0</v>
      </c>
      <c r="V337" s="59"/>
      <c r="W337" s="155">
        <v>0</v>
      </c>
      <c r="X337" s="122"/>
      <c r="Y337" s="155">
        <v>0</v>
      </c>
      <c r="Z337" s="53"/>
      <c r="AA337" s="54"/>
      <c r="AB337" s="47"/>
      <c r="AC337" s="49">
        <v>0</v>
      </c>
      <c r="AD337" s="54">
        <v>0</v>
      </c>
      <c r="AE337" s="53"/>
      <c r="AF337" s="63"/>
      <c r="AG337" s="59"/>
      <c r="AH337" s="47"/>
      <c r="AI337" s="232">
        <v>0</v>
      </c>
      <c r="AJ337" s="232">
        <v>0</v>
      </c>
      <c r="AK337" s="112">
        <v>0</v>
      </c>
      <c r="AL337" s="112">
        <v>0</v>
      </c>
      <c r="AM337" s="54"/>
      <c r="AN337" s="53"/>
      <c r="AO337" s="63">
        <v>100</v>
      </c>
      <c r="AP337" s="49"/>
      <c r="AQ337" s="49"/>
    </row>
    <row r="338" spans="1:43" ht="21.75" customHeight="1" x14ac:dyDescent="0.3">
      <c r="A338" s="670"/>
      <c r="B338" s="670"/>
      <c r="C338" s="670"/>
      <c r="D338" s="85" t="s">
        <v>103</v>
      </c>
      <c r="E338" s="41">
        <f t="shared" si="6"/>
        <v>0</v>
      </c>
      <c r="F338" s="42">
        <f t="shared" si="7"/>
        <v>0</v>
      </c>
      <c r="G338" s="42">
        <f t="shared" si="8"/>
        <v>0</v>
      </c>
      <c r="H338" s="42">
        <f t="shared" si="9"/>
        <v>0</v>
      </c>
      <c r="I338" s="43">
        <f t="shared" si="10"/>
        <v>0</v>
      </c>
      <c r="J338" s="89">
        <f t="shared" si="11"/>
        <v>0</v>
      </c>
      <c r="K338" s="650"/>
      <c r="L338" s="650"/>
      <c r="M338" s="650"/>
      <c r="N338" s="650"/>
      <c r="O338" s="105"/>
      <c r="P338" s="105">
        <v>0</v>
      </c>
      <c r="Q338" s="103">
        <v>0</v>
      </c>
      <c r="R338" s="102"/>
      <c r="S338" s="96">
        <v>0</v>
      </c>
      <c r="T338" s="95"/>
      <c r="U338" s="91">
        <v>0</v>
      </c>
      <c r="V338" s="102"/>
      <c r="W338" s="161">
        <v>0</v>
      </c>
      <c r="X338" s="143"/>
      <c r="Y338" s="161">
        <v>0</v>
      </c>
      <c r="Z338" s="95"/>
      <c r="AA338" s="96"/>
      <c r="AB338" s="91"/>
      <c r="AC338" s="92">
        <v>0</v>
      </c>
      <c r="AD338" s="96">
        <v>0</v>
      </c>
      <c r="AE338" s="95"/>
      <c r="AF338" s="103"/>
      <c r="AG338" s="102"/>
      <c r="AH338" s="91"/>
      <c r="AI338" s="237">
        <v>0</v>
      </c>
      <c r="AJ338" s="237">
        <v>0</v>
      </c>
      <c r="AK338" s="133">
        <v>0</v>
      </c>
      <c r="AL338" s="133">
        <v>0</v>
      </c>
      <c r="AM338" s="96"/>
      <c r="AN338" s="95"/>
      <c r="AO338" s="103">
        <v>0</v>
      </c>
      <c r="AP338" s="92"/>
      <c r="AQ338" s="92"/>
    </row>
    <row r="339" spans="1:43" ht="21.75" customHeight="1" x14ac:dyDescent="0.3">
      <c r="A339" s="729" t="s">
        <v>1983</v>
      </c>
      <c r="B339" s="728" t="s">
        <v>1984</v>
      </c>
      <c r="C339" s="728" t="s">
        <v>183</v>
      </c>
      <c r="D339" s="37" t="s">
        <v>72</v>
      </c>
      <c r="E339" s="41">
        <f t="shared" si="6"/>
        <v>15</v>
      </c>
      <c r="F339" s="42">
        <f t="shared" si="7"/>
        <v>5</v>
      </c>
      <c r="G339" s="42">
        <f t="shared" si="8"/>
        <v>3</v>
      </c>
      <c r="H339" s="42">
        <f t="shared" si="9"/>
        <v>0</v>
      </c>
      <c r="I339" s="43">
        <f t="shared" si="10"/>
        <v>0</v>
      </c>
      <c r="J339" s="44">
        <f t="shared" si="11"/>
        <v>23</v>
      </c>
      <c r="K339" s="681">
        <f>(J339+(J340/5))</f>
        <v>23</v>
      </c>
      <c r="L339" s="723"/>
      <c r="M339" s="651">
        <f>K339+(L339*30)</f>
        <v>23</v>
      </c>
      <c r="N339" s="649">
        <f>IF(M339=0,"",RANK(M339,M:M,0))</f>
        <v>104</v>
      </c>
      <c r="O339" s="69"/>
      <c r="P339" s="69">
        <v>0</v>
      </c>
      <c r="Q339" s="63">
        <v>0</v>
      </c>
      <c r="R339" s="59"/>
      <c r="S339" s="54">
        <v>0</v>
      </c>
      <c r="T339" s="53"/>
      <c r="U339" s="47">
        <v>15</v>
      </c>
      <c r="V339" s="59">
        <v>3</v>
      </c>
      <c r="W339" s="155">
        <v>0</v>
      </c>
      <c r="X339" s="122"/>
      <c r="Y339" s="155">
        <v>0</v>
      </c>
      <c r="Z339" s="53"/>
      <c r="AA339" s="54">
        <v>5</v>
      </c>
      <c r="AB339" s="47"/>
      <c r="AC339" s="49">
        <v>0</v>
      </c>
      <c r="AD339" s="54">
        <v>0</v>
      </c>
      <c r="AE339" s="53"/>
      <c r="AF339" s="63"/>
      <c r="AG339" s="59"/>
      <c r="AH339" s="47"/>
      <c r="AI339" s="232">
        <v>0</v>
      </c>
      <c r="AJ339" s="232">
        <v>0</v>
      </c>
      <c r="AK339" s="112">
        <v>0</v>
      </c>
      <c r="AL339" s="112">
        <v>0</v>
      </c>
      <c r="AM339" s="54"/>
      <c r="AN339" s="53"/>
      <c r="AO339" s="63">
        <v>0</v>
      </c>
      <c r="AP339" s="49"/>
      <c r="AQ339" s="49"/>
    </row>
    <row r="340" spans="1:43" ht="21.75" customHeight="1" x14ac:dyDescent="0.3">
      <c r="A340" s="670"/>
      <c r="B340" s="670"/>
      <c r="C340" s="670"/>
      <c r="D340" s="85" t="s">
        <v>103</v>
      </c>
      <c r="E340" s="41">
        <f t="shared" si="6"/>
        <v>0</v>
      </c>
      <c r="F340" s="42">
        <f t="shared" si="7"/>
        <v>0</v>
      </c>
      <c r="G340" s="42">
        <f t="shared" si="8"/>
        <v>0</v>
      </c>
      <c r="H340" s="42">
        <f t="shared" si="9"/>
        <v>0</v>
      </c>
      <c r="I340" s="43">
        <f t="shared" si="10"/>
        <v>0</v>
      </c>
      <c r="J340" s="89">
        <f t="shared" si="11"/>
        <v>0</v>
      </c>
      <c r="K340" s="650"/>
      <c r="L340" s="650"/>
      <c r="M340" s="650"/>
      <c r="N340" s="650"/>
      <c r="O340" s="105"/>
      <c r="P340" s="105">
        <v>0</v>
      </c>
      <c r="Q340" s="103">
        <v>0</v>
      </c>
      <c r="R340" s="102"/>
      <c r="S340" s="96">
        <v>0</v>
      </c>
      <c r="T340" s="95"/>
      <c r="U340" s="91">
        <v>0</v>
      </c>
      <c r="V340" s="102"/>
      <c r="W340" s="161">
        <v>0</v>
      </c>
      <c r="X340" s="143"/>
      <c r="Y340" s="161">
        <v>0</v>
      </c>
      <c r="Z340" s="95"/>
      <c r="AA340" s="96"/>
      <c r="AB340" s="91"/>
      <c r="AC340" s="92">
        <v>0</v>
      </c>
      <c r="AD340" s="96">
        <v>0</v>
      </c>
      <c r="AE340" s="95"/>
      <c r="AF340" s="103"/>
      <c r="AG340" s="102"/>
      <c r="AH340" s="91"/>
      <c r="AI340" s="237">
        <v>0</v>
      </c>
      <c r="AJ340" s="237">
        <v>0</v>
      </c>
      <c r="AK340" s="133">
        <v>0</v>
      </c>
      <c r="AL340" s="133">
        <v>0</v>
      </c>
      <c r="AM340" s="96"/>
      <c r="AN340" s="95"/>
      <c r="AO340" s="103">
        <v>0</v>
      </c>
      <c r="AP340" s="92"/>
      <c r="AQ340" s="92"/>
    </row>
    <row r="341" spans="1:43" ht="21.75" customHeight="1" x14ac:dyDescent="0.3">
      <c r="A341" s="729" t="s">
        <v>1992</v>
      </c>
      <c r="B341" s="728" t="s">
        <v>1993</v>
      </c>
      <c r="C341" s="728" t="s">
        <v>131</v>
      </c>
      <c r="D341" s="37" t="s">
        <v>72</v>
      </c>
      <c r="E341" s="41">
        <f t="shared" si="6"/>
        <v>100</v>
      </c>
      <c r="F341" s="42">
        <f t="shared" si="7"/>
        <v>76</v>
      </c>
      <c r="G341" s="42">
        <f t="shared" si="8"/>
        <v>60</v>
      </c>
      <c r="H341" s="42">
        <f t="shared" si="9"/>
        <v>60</v>
      </c>
      <c r="I341" s="43">
        <f t="shared" si="10"/>
        <v>60</v>
      </c>
      <c r="J341" s="44">
        <f t="shared" si="11"/>
        <v>356</v>
      </c>
      <c r="K341" s="681">
        <f>(J341+(J342/5))</f>
        <v>434</v>
      </c>
      <c r="L341" s="723"/>
      <c r="M341" s="651">
        <f>K341+(L341*30)</f>
        <v>434</v>
      </c>
      <c r="N341" s="649">
        <f>IF(M341=0,"",RANK(M341,M:M,0))</f>
        <v>22</v>
      </c>
      <c r="O341" s="69"/>
      <c r="P341" s="69">
        <v>0</v>
      </c>
      <c r="Q341" s="63">
        <v>0</v>
      </c>
      <c r="R341" s="59"/>
      <c r="S341" s="54">
        <v>0</v>
      </c>
      <c r="T341" s="53"/>
      <c r="U341" s="47">
        <v>0</v>
      </c>
      <c r="V341" s="59"/>
      <c r="W341" s="155">
        <v>0</v>
      </c>
      <c r="X341" s="122">
        <v>76</v>
      </c>
      <c r="Y341" s="155">
        <v>60</v>
      </c>
      <c r="Z341" s="53">
        <v>25</v>
      </c>
      <c r="AA341" s="54"/>
      <c r="AB341" s="47">
        <v>25</v>
      </c>
      <c r="AC341" s="49">
        <v>60</v>
      </c>
      <c r="AD341" s="54">
        <v>60</v>
      </c>
      <c r="AE341" s="53"/>
      <c r="AF341" s="63"/>
      <c r="AG341" s="59"/>
      <c r="AH341" s="47">
        <v>100</v>
      </c>
      <c r="AI341" s="232">
        <v>0</v>
      </c>
      <c r="AJ341" s="232">
        <v>0</v>
      </c>
      <c r="AK341" s="112">
        <v>0</v>
      </c>
      <c r="AL341" s="112">
        <v>0</v>
      </c>
      <c r="AM341" s="54"/>
      <c r="AN341" s="53"/>
      <c r="AO341" s="63">
        <v>0</v>
      </c>
      <c r="AP341" s="49"/>
      <c r="AQ341" s="49"/>
    </row>
    <row r="342" spans="1:43" ht="21.75" customHeight="1" x14ac:dyDescent="0.3">
      <c r="A342" s="670"/>
      <c r="B342" s="670"/>
      <c r="C342" s="670"/>
      <c r="D342" s="85" t="s">
        <v>103</v>
      </c>
      <c r="E342" s="41">
        <f t="shared" si="6"/>
        <v>150</v>
      </c>
      <c r="F342" s="42">
        <f t="shared" si="7"/>
        <v>150</v>
      </c>
      <c r="G342" s="42">
        <f t="shared" si="8"/>
        <v>90</v>
      </c>
      <c r="H342" s="42">
        <f t="shared" si="9"/>
        <v>0</v>
      </c>
      <c r="I342" s="43">
        <f t="shared" si="10"/>
        <v>0</v>
      </c>
      <c r="J342" s="89">
        <f t="shared" si="11"/>
        <v>390</v>
      </c>
      <c r="K342" s="650"/>
      <c r="L342" s="650"/>
      <c r="M342" s="650"/>
      <c r="N342" s="650"/>
      <c r="O342" s="105"/>
      <c r="P342" s="105">
        <v>0</v>
      </c>
      <c r="Q342" s="103">
        <v>0</v>
      </c>
      <c r="R342" s="102"/>
      <c r="S342" s="96">
        <v>0</v>
      </c>
      <c r="T342" s="95"/>
      <c r="U342" s="91">
        <v>0</v>
      </c>
      <c r="V342" s="102"/>
      <c r="W342" s="161">
        <v>0</v>
      </c>
      <c r="X342" s="143">
        <v>90</v>
      </c>
      <c r="Y342" s="161">
        <v>150</v>
      </c>
      <c r="Z342" s="95"/>
      <c r="AA342" s="96"/>
      <c r="AB342" s="91"/>
      <c r="AC342" s="92">
        <v>150</v>
      </c>
      <c r="AD342" s="96">
        <v>0</v>
      </c>
      <c r="AE342" s="95"/>
      <c r="AF342" s="103"/>
      <c r="AG342" s="102"/>
      <c r="AH342" s="91"/>
      <c r="AI342" s="237">
        <v>0</v>
      </c>
      <c r="AJ342" s="237">
        <v>0</v>
      </c>
      <c r="AK342" s="133">
        <v>0</v>
      </c>
      <c r="AL342" s="133">
        <v>0</v>
      </c>
      <c r="AM342" s="96"/>
      <c r="AN342" s="95"/>
      <c r="AO342" s="103">
        <v>0</v>
      </c>
      <c r="AP342" s="92"/>
      <c r="AQ342" s="92"/>
    </row>
    <row r="343" spans="1:43" ht="21.75" customHeight="1" x14ac:dyDescent="0.3">
      <c r="A343" s="729" t="s">
        <v>1999</v>
      </c>
      <c r="B343" s="728" t="s">
        <v>2000</v>
      </c>
      <c r="C343" s="728" t="s">
        <v>166</v>
      </c>
      <c r="D343" s="37" t="s">
        <v>72</v>
      </c>
      <c r="E343" s="41">
        <f t="shared" si="6"/>
        <v>0</v>
      </c>
      <c r="F343" s="42">
        <f t="shared" si="7"/>
        <v>0</v>
      </c>
      <c r="G343" s="42">
        <f t="shared" si="8"/>
        <v>0</v>
      </c>
      <c r="H343" s="42">
        <f t="shared" si="9"/>
        <v>0</v>
      </c>
      <c r="I343" s="43">
        <f t="shared" si="10"/>
        <v>0</v>
      </c>
      <c r="J343" s="44">
        <f t="shared" si="11"/>
        <v>0</v>
      </c>
      <c r="K343" s="681">
        <f>(J343+(J344/5))</f>
        <v>0</v>
      </c>
      <c r="L343" s="723">
        <f>Nemzetközi!D159</f>
        <v>298</v>
      </c>
      <c r="M343" s="651">
        <f>K343+(L343*30)</f>
        <v>8940</v>
      </c>
      <c r="N343" s="649">
        <f>IF(M343=0,"",RANK(M343,M:M,0))</f>
        <v>2</v>
      </c>
      <c r="O343" s="69"/>
      <c r="P343" s="69">
        <v>0</v>
      </c>
      <c r="Q343" s="63">
        <v>0</v>
      </c>
      <c r="R343" s="59"/>
      <c r="S343" s="54">
        <v>0</v>
      </c>
      <c r="T343" s="53"/>
      <c r="U343" s="47">
        <v>0</v>
      </c>
      <c r="V343" s="59"/>
      <c r="W343" s="155">
        <v>0</v>
      </c>
      <c r="X343" s="122"/>
      <c r="Y343" s="155">
        <v>0</v>
      </c>
      <c r="Z343" s="53"/>
      <c r="AA343" s="54"/>
      <c r="AB343" s="47"/>
      <c r="AC343" s="49">
        <v>0</v>
      </c>
      <c r="AD343" s="54">
        <v>0</v>
      </c>
      <c r="AE343" s="53"/>
      <c r="AF343" s="63"/>
      <c r="AG343" s="59"/>
      <c r="AH343" s="47"/>
      <c r="AI343" s="232">
        <v>0</v>
      </c>
      <c r="AJ343" s="232">
        <v>0</v>
      </c>
      <c r="AK343" s="112">
        <v>0</v>
      </c>
      <c r="AL343" s="112">
        <v>0</v>
      </c>
      <c r="AM343" s="54"/>
      <c r="AN343" s="53"/>
      <c r="AO343" s="63">
        <v>0</v>
      </c>
      <c r="AP343" s="49"/>
      <c r="AQ343" s="49"/>
    </row>
    <row r="344" spans="1:43" ht="21.75" customHeight="1" x14ac:dyDescent="0.3">
      <c r="A344" s="670"/>
      <c r="B344" s="670"/>
      <c r="C344" s="670"/>
      <c r="D344" s="85" t="s">
        <v>103</v>
      </c>
      <c r="E344" s="41">
        <f t="shared" si="6"/>
        <v>0</v>
      </c>
      <c r="F344" s="42">
        <f t="shared" si="7"/>
        <v>0</v>
      </c>
      <c r="G344" s="42">
        <f t="shared" si="8"/>
        <v>0</v>
      </c>
      <c r="H344" s="42">
        <f t="shared" si="9"/>
        <v>0</v>
      </c>
      <c r="I344" s="43">
        <f t="shared" si="10"/>
        <v>0</v>
      </c>
      <c r="J344" s="89">
        <f t="shared" si="11"/>
        <v>0</v>
      </c>
      <c r="K344" s="650"/>
      <c r="L344" s="650"/>
      <c r="M344" s="650"/>
      <c r="N344" s="650"/>
      <c r="O344" s="105"/>
      <c r="P344" s="105">
        <v>0</v>
      </c>
      <c r="Q344" s="103">
        <v>0</v>
      </c>
      <c r="R344" s="102"/>
      <c r="S344" s="96">
        <v>0</v>
      </c>
      <c r="T344" s="95"/>
      <c r="U344" s="91">
        <v>0</v>
      </c>
      <c r="V344" s="102"/>
      <c r="W344" s="161">
        <v>0</v>
      </c>
      <c r="X344" s="143"/>
      <c r="Y344" s="161">
        <v>0</v>
      </c>
      <c r="Z344" s="95"/>
      <c r="AA344" s="96"/>
      <c r="AB344" s="91"/>
      <c r="AC344" s="92">
        <v>0</v>
      </c>
      <c r="AD344" s="96">
        <v>0</v>
      </c>
      <c r="AE344" s="95"/>
      <c r="AF344" s="103"/>
      <c r="AG344" s="102"/>
      <c r="AH344" s="91"/>
      <c r="AI344" s="237">
        <v>0</v>
      </c>
      <c r="AJ344" s="237">
        <v>0</v>
      </c>
      <c r="AK344" s="133">
        <v>0</v>
      </c>
      <c r="AL344" s="133">
        <v>0</v>
      </c>
      <c r="AM344" s="96"/>
      <c r="AN344" s="95"/>
      <c r="AO344" s="103">
        <v>0</v>
      </c>
      <c r="AP344" s="92"/>
      <c r="AQ344" s="92"/>
    </row>
    <row r="345" spans="1:43" ht="21.75" customHeight="1" x14ac:dyDescent="0.3">
      <c r="A345" s="729" t="s">
        <v>2008</v>
      </c>
      <c r="B345" s="728" t="s">
        <v>2009</v>
      </c>
      <c r="C345" s="728" t="s">
        <v>1614</v>
      </c>
      <c r="D345" s="37" t="s">
        <v>72</v>
      </c>
      <c r="E345" s="41">
        <f t="shared" si="6"/>
        <v>72</v>
      </c>
      <c r="F345" s="42">
        <f t="shared" si="7"/>
        <v>40</v>
      </c>
      <c r="G345" s="42">
        <f t="shared" si="8"/>
        <v>40</v>
      </c>
      <c r="H345" s="42">
        <f t="shared" si="9"/>
        <v>40</v>
      </c>
      <c r="I345" s="43">
        <f t="shared" si="10"/>
        <v>25</v>
      </c>
      <c r="J345" s="44">
        <f t="shared" si="11"/>
        <v>217</v>
      </c>
      <c r="K345" s="681">
        <f>(J345+(J346/5))</f>
        <v>237.4</v>
      </c>
      <c r="L345" s="723"/>
      <c r="M345" s="651">
        <f>K345+(L345*30)</f>
        <v>237.4</v>
      </c>
      <c r="N345" s="649">
        <f>IF(M345=0,"",RANK(M345,M:M,0))</f>
        <v>41</v>
      </c>
      <c r="O345" s="69"/>
      <c r="P345" s="69">
        <v>0</v>
      </c>
      <c r="Q345" s="63">
        <v>0</v>
      </c>
      <c r="R345" s="59"/>
      <c r="S345" s="54">
        <v>25</v>
      </c>
      <c r="T345" s="53">
        <v>40</v>
      </c>
      <c r="U345" s="47">
        <v>0</v>
      </c>
      <c r="V345" s="59"/>
      <c r="W345" s="155">
        <v>40</v>
      </c>
      <c r="X345" s="122">
        <v>72</v>
      </c>
      <c r="Y345" s="155">
        <v>25</v>
      </c>
      <c r="Z345" s="53">
        <v>15</v>
      </c>
      <c r="AA345" s="54">
        <v>25</v>
      </c>
      <c r="AB345" s="47"/>
      <c r="AC345" s="49">
        <v>40</v>
      </c>
      <c r="AD345" s="54">
        <v>0</v>
      </c>
      <c r="AE345" s="53"/>
      <c r="AF345" s="63"/>
      <c r="AG345" s="59"/>
      <c r="AH345" s="47"/>
      <c r="AI345" s="232">
        <v>0</v>
      </c>
      <c r="AJ345" s="232">
        <v>0</v>
      </c>
      <c r="AK345" s="112">
        <v>0</v>
      </c>
      <c r="AL345" s="112">
        <v>0</v>
      </c>
      <c r="AM345" s="54"/>
      <c r="AN345" s="53"/>
      <c r="AO345" s="63">
        <v>0</v>
      </c>
      <c r="AP345" s="49"/>
      <c r="AQ345" s="49"/>
    </row>
    <row r="346" spans="1:43" ht="21.75" customHeight="1" x14ac:dyDescent="0.3">
      <c r="A346" s="670"/>
      <c r="B346" s="670"/>
      <c r="C346" s="670"/>
      <c r="D346" s="85" t="s">
        <v>103</v>
      </c>
      <c r="E346" s="41">
        <f t="shared" si="6"/>
        <v>102</v>
      </c>
      <c r="F346" s="42">
        <f t="shared" si="7"/>
        <v>0</v>
      </c>
      <c r="G346" s="42">
        <f t="shared" si="8"/>
        <v>0</v>
      </c>
      <c r="H346" s="42">
        <f t="shared" si="9"/>
        <v>0</v>
      </c>
      <c r="I346" s="43">
        <f t="shared" si="10"/>
        <v>0</v>
      </c>
      <c r="J346" s="89">
        <f t="shared" si="11"/>
        <v>102</v>
      </c>
      <c r="K346" s="650"/>
      <c r="L346" s="650"/>
      <c r="M346" s="650"/>
      <c r="N346" s="650"/>
      <c r="O346" s="105"/>
      <c r="P346" s="105">
        <v>0</v>
      </c>
      <c r="Q346" s="103">
        <v>0</v>
      </c>
      <c r="R346" s="102"/>
      <c r="S346" s="96">
        <v>0</v>
      </c>
      <c r="T346" s="95"/>
      <c r="U346" s="91">
        <v>0</v>
      </c>
      <c r="V346" s="102"/>
      <c r="W346" s="161">
        <v>0</v>
      </c>
      <c r="X346" s="143">
        <v>102</v>
      </c>
      <c r="Y346" s="161">
        <v>0</v>
      </c>
      <c r="Z346" s="95"/>
      <c r="AA346" s="96"/>
      <c r="AB346" s="91"/>
      <c r="AC346" s="92">
        <v>0</v>
      </c>
      <c r="AD346" s="96">
        <v>0</v>
      </c>
      <c r="AE346" s="95"/>
      <c r="AF346" s="103"/>
      <c r="AG346" s="102"/>
      <c r="AH346" s="91"/>
      <c r="AI346" s="237">
        <v>0</v>
      </c>
      <c r="AJ346" s="237">
        <v>0</v>
      </c>
      <c r="AK346" s="133">
        <v>0</v>
      </c>
      <c r="AL346" s="133">
        <v>0</v>
      </c>
      <c r="AM346" s="96"/>
      <c r="AN346" s="95"/>
      <c r="AO346" s="103">
        <v>0</v>
      </c>
      <c r="AP346" s="92"/>
      <c r="AQ346" s="92"/>
    </row>
    <row r="347" spans="1:43" ht="21.75" customHeight="1" x14ac:dyDescent="0.3">
      <c r="A347" s="729" t="s">
        <v>2016</v>
      </c>
      <c r="B347" s="728" t="s">
        <v>2018</v>
      </c>
      <c r="C347" s="728" t="s">
        <v>1122</v>
      </c>
      <c r="D347" s="37" t="s">
        <v>72</v>
      </c>
      <c r="E347" s="41">
        <f t="shared" si="6"/>
        <v>5</v>
      </c>
      <c r="F347" s="42">
        <f t="shared" si="7"/>
        <v>3</v>
      </c>
      <c r="G347" s="42">
        <f t="shared" si="8"/>
        <v>0</v>
      </c>
      <c r="H347" s="42">
        <f t="shared" si="9"/>
        <v>0</v>
      </c>
      <c r="I347" s="43">
        <f t="shared" si="10"/>
        <v>0</v>
      </c>
      <c r="J347" s="44">
        <f t="shared" si="11"/>
        <v>8</v>
      </c>
      <c r="K347" s="681">
        <f>(J347+(J348/5))</f>
        <v>8</v>
      </c>
      <c r="L347" s="723"/>
      <c r="M347" s="651">
        <f>K347+(L347*30)</f>
        <v>8</v>
      </c>
      <c r="N347" s="649">
        <f>IF(M347=0,"",RANK(M347,M:M,0))</f>
        <v>132</v>
      </c>
      <c r="O347" s="69"/>
      <c r="P347" s="69">
        <v>0</v>
      </c>
      <c r="Q347" s="63">
        <v>0</v>
      </c>
      <c r="R347" s="59"/>
      <c r="S347" s="54">
        <v>0</v>
      </c>
      <c r="T347" s="53"/>
      <c r="U347" s="47">
        <v>0</v>
      </c>
      <c r="V347" s="59">
        <v>3</v>
      </c>
      <c r="W347" s="155">
        <v>0</v>
      </c>
      <c r="X347" s="122"/>
      <c r="Y347" s="155">
        <v>0</v>
      </c>
      <c r="Z347" s="53"/>
      <c r="AA347" s="54"/>
      <c r="AB347" s="47"/>
      <c r="AC347" s="49">
        <v>0</v>
      </c>
      <c r="AD347" s="54">
        <v>5</v>
      </c>
      <c r="AE347" s="53"/>
      <c r="AF347" s="63"/>
      <c r="AG347" s="59"/>
      <c r="AH347" s="47"/>
      <c r="AI347" s="232">
        <v>0</v>
      </c>
      <c r="AJ347" s="232">
        <v>0</v>
      </c>
      <c r="AK347" s="112">
        <v>0</v>
      </c>
      <c r="AL347" s="112">
        <v>0</v>
      </c>
      <c r="AM347" s="54"/>
      <c r="AN347" s="53"/>
      <c r="AO347" s="63">
        <v>0</v>
      </c>
      <c r="AP347" s="49"/>
      <c r="AQ347" s="49"/>
    </row>
    <row r="348" spans="1:43" ht="21.75" customHeight="1" x14ac:dyDescent="0.3">
      <c r="A348" s="670"/>
      <c r="B348" s="670"/>
      <c r="C348" s="670"/>
      <c r="D348" s="85" t="s">
        <v>103</v>
      </c>
      <c r="E348" s="41">
        <f t="shared" si="6"/>
        <v>0</v>
      </c>
      <c r="F348" s="42">
        <f t="shared" si="7"/>
        <v>0</v>
      </c>
      <c r="G348" s="42">
        <f t="shared" si="8"/>
        <v>0</v>
      </c>
      <c r="H348" s="42">
        <f t="shared" si="9"/>
        <v>0</v>
      </c>
      <c r="I348" s="43">
        <f t="shared" si="10"/>
        <v>0</v>
      </c>
      <c r="J348" s="89">
        <f t="shared" si="11"/>
        <v>0</v>
      </c>
      <c r="K348" s="650"/>
      <c r="L348" s="650"/>
      <c r="M348" s="650"/>
      <c r="N348" s="650"/>
      <c r="O348" s="105"/>
      <c r="P348" s="105">
        <v>0</v>
      </c>
      <c r="Q348" s="103">
        <v>0</v>
      </c>
      <c r="R348" s="102"/>
      <c r="S348" s="96">
        <v>0</v>
      </c>
      <c r="T348" s="95"/>
      <c r="U348" s="91">
        <v>0</v>
      </c>
      <c r="V348" s="102"/>
      <c r="W348" s="161">
        <v>0</v>
      </c>
      <c r="X348" s="143"/>
      <c r="Y348" s="161">
        <v>0</v>
      </c>
      <c r="Z348" s="95"/>
      <c r="AA348" s="96"/>
      <c r="AB348" s="91"/>
      <c r="AC348" s="92">
        <v>0</v>
      </c>
      <c r="AD348" s="96">
        <v>0</v>
      </c>
      <c r="AE348" s="95"/>
      <c r="AF348" s="103"/>
      <c r="AG348" s="102"/>
      <c r="AH348" s="91"/>
      <c r="AI348" s="237">
        <v>0</v>
      </c>
      <c r="AJ348" s="237">
        <v>0</v>
      </c>
      <c r="AK348" s="133">
        <v>0</v>
      </c>
      <c r="AL348" s="133">
        <v>0</v>
      </c>
      <c r="AM348" s="96"/>
      <c r="AN348" s="95"/>
      <c r="AO348" s="103">
        <v>0</v>
      </c>
      <c r="AP348" s="92"/>
      <c r="AQ348" s="92"/>
    </row>
    <row r="349" spans="1:43" ht="21.75" customHeight="1" x14ac:dyDescent="0.3">
      <c r="A349" s="729" t="s">
        <v>2028</v>
      </c>
      <c r="B349" s="728" t="s">
        <v>2029</v>
      </c>
      <c r="C349" s="728" t="s">
        <v>139</v>
      </c>
      <c r="D349" s="37" t="s">
        <v>72</v>
      </c>
      <c r="E349" s="41">
        <f t="shared" si="6"/>
        <v>60</v>
      </c>
      <c r="F349" s="42">
        <f t="shared" si="7"/>
        <v>15</v>
      </c>
      <c r="G349" s="42">
        <f t="shared" si="8"/>
        <v>3</v>
      </c>
      <c r="H349" s="42">
        <f t="shared" si="9"/>
        <v>0</v>
      </c>
      <c r="I349" s="43">
        <f t="shared" si="10"/>
        <v>0</v>
      </c>
      <c r="J349" s="44">
        <f t="shared" si="11"/>
        <v>78</v>
      </c>
      <c r="K349" s="681">
        <f>(J349+(J350/5))</f>
        <v>78</v>
      </c>
      <c r="L349" s="723"/>
      <c r="M349" s="651">
        <f>K349+(L349*30)</f>
        <v>78</v>
      </c>
      <c r="N349" s="649">
        <f>IF(M349=0,"",RANK(M349,M:M,0))</f>
        <v>71</v>
      </c>
      <c r="O349" s="69"/>
      <c r="P349" s="69">
        <v>0</v>
      </c>
      <c r="Q349" s="63">
        <v>0</v>
      </c>
      <c r="R349" s="59"/>
      <c r="S349" s="54">
        <v>0</v>
      </c>
      <c r="T349" s="53"/>
      <c r="U349" s="47">
        <v>15</v>
      </c>
      <c r="V349" s="59">
        <v>3</v>
      </c>
      <c r="W349" s="155">
        <v>0</v>
      </c>
      <c r="X349" s="122"/>
      <c r="Y349" s="155">
        <v>0</v>
      </c>
      <c r="Z349" s="53"/>
      <c r="AA349" s="54"/>
      <c r="AB349" s="47"/>
      <c r="AC349" s="49">
        <v>60</v>
      </c>
      <c r="AD349" s="54">
        <v>0</v>
      </c>
      <c r="AE349" s="53"/>
      <c r="AF349" s="63"/>
      <c r="AG349" s="59"/>
      <c r="AH349" s="47"/>
      <c r="AI349" s="232">
        <v>0</v>
      </c>
      <c r="AJ349" s="232">
        <v>0</v>
      </c>
      <c r="AK349" s="112">
        <v>0</v>
      </c>
      <c r="AL349" s="112">
        <v>0</v>
      </c>
      <c r="AM349" s="54"/>
      <c r="AN349" s="53"/>
      <c r="AO349" s="63">
        <v>0</v>
      </c>
      <c r="AP349" s="49"/>
      <c r="AQ349" s="49"/>
    </row>
    <row r="350" spans="1:43" ht="21.75" customHeight="1" x14ac:dyDescent="0.3">
      <c r="A350" s="670"/>
      <c r="B350" s="670"/>
      <c r="C350" s="670"/>
      <c r="D350" s="85" t="s">
        <v>103</v>
      </c>
      <c r="E350" s="41">
        <f t="shared" si="6"/>
        <v>0</v>
      </c>
      <c r="F350" s="42">
        <f t="shared" si="7"/>
        <v>0</v>
      </c>
      <c r="G350" s="42">
        <f t="shared" si="8"/>
        <v>0</v>
      </c>
      <c r="H350" s="42">
        <f t="shared" si="9"/>
        <v>0</v>
      </c>
      <c r="I350" s="43">
        <f t="shared" si="10"/>
        <v>0</v>
      </c>
      <c r="J350" s="89">
        <f t="shared" si="11"/>
        <v>0</v>
      </c>
      <c r="K350" s="650"/>
      <c r="L350" s="650"/>
      <c r="M350" s="650"/>
      <c r="N350" s="650"/>
      <c r="O350" s="105"/>
      <c r="P350" s="105">
        <v>0</v>
      </c>
      <c r="Q350" s="103">
        <v>0</v>
      </c>
      <c r="R350" s="102"/>
      <c r="S350" s="96">
        <v>0</v>
      </c>
      <c r="T350" s="95"/>
      <c r="U350" s="91">
        <v>0</v>
      </c>
      <c r="V350" s="102"/>
      <c r="W350" s="161">
        <v>0</v>
      </c>
      <c r="X350" s="143"/>
      <c r="Y350" s="161">
        <v>0</v>
      </c>
      <c r="Z350" s="95"/>
      <c r="AA350" s="96"/>
      <c r="AB350" s="91"/>
      <c r="AC350" s="92">
        <v>0</v>
      </c>
      <c r="AD350" s="96">
        <v>0</v>
      </c>
      <c r="AE350" s="95"/>
      <c r="AF350" s="103"/>
      <c r="AG350" s="102"/>
      <c r="AH350" s="91"/>
      <c r="AI350" s="237">
        <v>0</v>
      </c>
      <c r="AJ350" s="237">
        <v>0</v>
      </c>
      <c r="AK350" s="133">
        <v>0</v>
      </c>
      <c r="AL350" s="133">
        <v>0</v>
      </c>
      <c r="AM350" s="96"/>
      <c r="AN350" s="95"/>
      <c r="AO350" s="103">
        <v>0</v>
      </c>
      <c r="AP350" s="92"/>
      <c r="AQ350" s="92"/>
    </row>
    <row r="351" spans="1:43" ht="21.75" customHeight="1" x14ac:dyDescent="0.3">
      <c r="A351" s="729" t="s">
        <v>2037</v>
      </c>
      <c r="B351" s="728" t="s">
        <v>2038</v>
      </c>
      <c r="C351" s="728" t="s">
        <v>113</v>
      </c>
      <c r="D351" s="37" t="s">
        <v>72</v>
      </c>
      <c r="E351" s="41">
        <f t="shared" si="6"/>
        <v>120</v>
      </c>
      <c r="F351" s="42">
        <f t="shared" si="7"/>
        <v>40</v>
      </c>
      <c r="G351" s="42">
        <f t="shared" si="8"/>
        <v>10</v>
      </c>
      <c r="H351" s="42">
        <f t="shared" si="9"/>
        <v>10</v>
      </c>
      <c r="I351" s="43">
        <f t="shared" si="10"/>
        <v>0</v>
      </c>
      <c r="J351" s="44">
        <f t="shared" si="11"/>
        <v>180</v>
      </c>
      <c r="K351" s="681">
        <f>(J351+(J352/5))</f>
        <v>263.2</v>
      </c>
      <c r="L351" s="723">
        <f>Nemzetközi!D163</f>
        <v>49</v>
      </c>
      <c r="M351" s="651">
        <f>K351+(L351*30)</f>
        <v>1733.2</v>
      </c>
      <c r="N351" s="649">
        <f>IF(M351=0,"",RANK(M351,M:M,0))</f>
        <v>8</v>
      </c>
      <c r="O351" s="69">
        <v>40</v>
      </c>
      <c r="P351" s="69">
        <v>120</v>
      </c>
      <c r="Q351" s="63">
        <v>0</v>
      </c>
      <c r="R351" s="59"/>
      <c r="S351" s="54">
        <v>0</v>
      </c>
      <c r="T351" s="53"/>
      <c r="U351" s="47">
        <v>0</v>
      </c>
      <c r="V351" s="59"/>
      <c r="W351" s="155">
        <v>0</v>
      </c>
      <c r="X351" s="122"/>
      <c r="Y351" s="155">
        <v>0</v>
      </c>
      <c r="Z351" s="53"/>
      <c r="AA351" s="54"/>
      <c r="AB351" s="47"/>
      <c r="AC351" s="49">
        <v>0</v>
      </c>
      <c r="AD351" s="54">
        <v>0</v>
      </c>
      <c r="AE351" s="53"/>
      <c r="AF351" s="63"/>
      <c r="AG351" s="59"/>
      <c r="AH351" s="47"/>
      <c r="AI351" s="232">
        <v>0</v>
      </c>
      <c r="AJ351" s="232">
        <v>0</v>
      </c>
      <c r="AK351" s="112">
        <v>10</v>
      </c>
      <c r="AL351" s="112">
        <v>10</v>
      </c>
      <c r="AM351" s="54"/>
      <c r="AN351" s="53"/>
      <c r="AO351" s="63">
        <v>0</v>
      </c>
      <c r="AP351" s="49"/>
      <c r="AQ351" s="49"/>
    </row>
    <row r="352" spans="1:43" ht="21.75" customHeight="1" x14ac:dyDescent="0.3">
      <c r="A352" s="670"/>
      <c r="B352" s="670"/>
      <c r="C352" s="670"/>
      <c r="D352" s="85" t="s">
        <v>103</v>
      </c>
      <c r="E352" s="41">
        <f t="shared" si="6"/>
        <v>250</v>
      </c>
      <c r="F352" s="42">
        <f t="shared" si="7"/>
        <v>150</v>
      </c>
      <c r="G352" s="42">
        <f t="shared" si="8"/>
        <v>16</v>
      </c>
      <c r="H352" s="42">
        <f t="shared" si="9"/>
        <v>0</v>
      </c>
      <c r="I352" s="43">
        <f t="shared" si="10"/>
        <v>0</v>
      </c>
      <c r="J352" s="89">
        <f t="shared" si="11"/>
        <v>416</v>
      </c>
      <c r="K352" s="650"/>
      <c r="L352" s="650"/>
      <c r="M352" s="650"/>
      <c r="N352" s="650"/>
      <c r="O352" s="105"/>
      <c r="P352" s="105">
        <v>150</v>
      </c>
      <c r="Q352" s="103">
        <v>0</v>
      </c>
      <c r="R352" s="102"/>
      <c r="S352" s="96">
        <v>0</v>
      </c>
      <c r="T352" s="95"/>
      <c r="U352" s="91">
        <v>0</v>
      </c>
      <c r="V352" s="102"/>
      <c r="W352" s="161">
        <v>0</v>
      </c>
      <c r="X352" s="143"/>
      <c r="Y352" s="161">
        <v>0</v>
      </c>
      <c r="Z352" s="95"/>
      <c r="AA352" s="96"/>
      <c r="AB352" s="91"/>
      <c r="AC352" s="92">
        <v>0</v>
      </c>
      <c r="AD352" s="96">
        <v>0</v>
      </c>
      <c r="AE352" s="95"/>
      <c r="AF352" s="103"/>
      <c r="AG352" s="102"/>
      <c r="AH352" s="91"/>
      <c r="AI352" s="237">
        <v>0</v>
      </c>
      <c r="AJ352" s="237">
        <v>0</v>
      </c>
      <c r="AK352" s="133">
        <v>250</v>
      </c>
      <c r="AL352" s="133">
        <v>16</v>
      </c>
      <c r="AM352" s="96"/>
      <c r="AN352" s="95"/>
      <c r="AO352" s="103">
        <v>0</v>
      </c>
      <c r="AP352" s="92"/>
      <c r="AQ352" s="92"/>
    </row>
    <row r="353" spans="1:43" ht="21.75" customHeight="1" x14ac:dyDescent="0.3">
      <c r="A353" s="729" t="s">
        <v>2044</v>
      </c>
      <c r="B353" s="728" t="s">
        <v>2046</v>
      </c>
      <c r="C353" s="728" t="s">
        <v>81</v>
      </c>
      <c r="D353" s="37" t="s">
        <v>72</v>
      </c>
      <c r="E353" s="41">
        <f t="shared" si="6"/>
        <v>40</v>
      </c>
      <c r="F353" s="42">
        <f t="shared" si="7"/>
        <v>10</v>
      </c>
      <c r="G353" s="42">
        <f t="shared" si="8"/>
        <v>5</v>
      </c>
      <c r="H353" s="42">
        <f t="shared" si="9"/>
        <v>5</v>
      </c>
      <c r="I353" s="43">
        <f t="shared" si="10"/>
        <v>5</v>
      </c>
      <c r="J353" s="44">
        <f t="shared" si="11"/>
        <v>65</v>
      </c>
      <c r="K353" s="681">
        <f>(J353+(J354/5))</f>
        <v>65</v>
      </c>
      <c r="L353" s="723"/>
      <c r="M353" s="651">
        <f>K353+(L353*30)</f>
        <v>65</v>
      </c>
      <c r="N353" s="649">
        <f>IF(M353=0,"",RANK(M353,M:M,0))</f>
        <v>76</v>
      </c>
      <c r="O353" s="69"/>
      <c r="P353" s="69">
        <v>0</v>
      </c>
      <c r="Q353" s="63">
        <v>0</v>
      </c>
      <c r="R353" s="59"/>
      <c r="S353" s="54">
        <v>0</v>
      </c>
      <c r="T353" s="53"/>
      <c r="U353" s="47">
        <v>3</v>
      </c>
      <c r="V353" s="59">
        <v>3</v>
      </c>
      <c r="W353" s="155">
        <v>0</v>
      </c>
      <c r="X353" s="122">
        <v>4</v>
      </c>
      <c r="Y353" s="155">
        <v>0</v>
      </c>
      <c r="Z353" s="53">
        <v>5</v>
      </c>
      <c r="AA353" s="54">
        <v>5</v>
      </c>
      <c r="AB353" s="47"/>
      <c r="AC353" s="49">
        <v>0</v>
      </c>
      <c r="AD353" s="54">
        <v>0</v>
      </c>
      <c r="AE353" s="53"/>
      <c r="AF353" s="63"/>
      <c r="AG353" s="59"/>
      <c r="AH353" s="47">
        <v>40</v>
      </c>
      <c r="AI353" s="232">
        <v>10</v>
      </c>
      <c r="AJ353" s="232">
        <v>0</v>
      </c>
      <c r="AK353" s="112">
        <v>0</v>
      </c>
      <c r="AL353" s="112">
        <v>0</v>
      </c>
      <c r="AM353" s="54">
        <v>5</v>
      </c>
      <c r="AN353" s="53">
        <v>5</v>
      </c>
      <c r="AO353" s="63">
        <v>0</v>
      </c>
      <c r="AP353" s="49"/>
      <c r="AQ353" s="49"/>
    </row>
    <row r="354" spans="1:43" ht="21.75" customHeight="1" x14ac:dyDescent="0.3">
      <c r="A354" s="670"/>
      <c r="B354" s="670"/>
      <c r="C354" s="670"/>
      <c r="D354" s="85" t="s">
        <v>103</v>
      </c>
      <c r="E354" s="41">
        <f t="shared" si="6"/>
        <v>0</v>
      </c>
      <c r="F354" s="42">
        <f t="shared" si="7"/>
        <v>0</v>
      </c>
      <c r="G354" s="42">
        <f t="shared" si="8"/>
        <v>0</v>
      </c>
      <c r="H354" s="42">
        <f t="shared" si="9"/>
        <v>0</v>
      </c>
      <c r="I354" s="43">
        <f t="shared" si="10"/>
        <v>0</v>
      </c>
      <c r="J354" s="89">
        <f t="shared" si="11"/>
        <v>0</v>
      </c>
      <c r="K354" s="650"/>
      <c r="L354" s="650"/>
      <c r="M354" s="650"/>
      <c r="N354" s="650"/>
      <c r="O354" s="105"/>
      <c r="P354" s="105">
        <v>0</v>
      </c>
      <c r="Q354" s="103">
        <v>0</v>
      </c>
      <c r="R354" s="102"/>
      <c r="S354" s="96">
        <v>0</v>
      </c>
      <c r="T354" s="95"/>
      <c r="U354" s="91">
        <v>0</v>
      </c>
      <c r="V354" s="102"/>
      <c r="W354" s="161">
        <v>0</v>
      </c>
      <c r="X354" s="143"/>
      <c r="Y354" s="161">
        <v>0</v>
      </c>
      <c r="Z354" s="95"/>
      <c r="AA354" s="96"/>
      <c r="AB354" s="91"/>
      <c r="AC354" s="92">
        <v>0</v>
      </c>
      <c r="AD354" s="96">
        <v>0</v>
      </c>
      <c r="AE354" s="95"/>
      <c r="AF354" s="103"/>
      <c r="AG354" s="102"/>
      <c r="AH354" s="91"/>
      <c r="AI354" s="237">
        <v>0</v>
      </c>
      <c r="AJ354" s="237">
        <v>0</v>
      </c>
      <c r="AK354" s="133">
        <v>0</v>
      </c>
      <c r="AL354" s="133">
        <v>0</v>
      </c>
      <c r="AM354" s="96"/>
      <c r="AN354" s="95"/>
      <c r="AO354" s="103">
        <v>0</v>
      </c>
      <c r="AP354" s="92"/>
      <c r="AQ354" s="92"/>
    </row>
    <row r="355" spans="1:43" ht="21.75" customHeight="1" x14ac:dyDescent="0.3">
      <c r="A355" s="729" t="s">
        <v>2050</v>
      </c>
      <c r="B355" s="728" t="s">
        <v>2051</v>
      </c>
      <c r="C355" s="728" t="s">
        <v>81</v>
      </c>
      <c r="D355" s="37" t="s">
        <v>72</v>
      </c>
      <c r="E355" s="41">
        <f t="shared" si="6"/>
        <v>25</v>
      </c>
      <c r="F355" s="42">
        <f t="shared" si="7"/>
        <v>0</v>
      </c>
      <c r="G355" s="42">
        <f t="shared" si="8"/>
        <v>0</v>
      </c>
      <c r="H355" s="42">
        <f t="shared" si="9"/>
        <v>0</v>
      </c>
      <c r="I355" s="43">
        <f t="shared" si="10"/>
        <v>0</v>
      </c>
      <c r="J355" s="44">
        <f t="shared" si="11"/>
        <v>25</v>
      </c>
      <c r="K355" s="681">
        <f>(J355+(J356/5))</f>
        <v>25</v>
      </c>
      <c r="L355" s="723"/>
      <c r="M355" s="651">
        <f>K355+(L355*30)</f>
        <v>25</v>
      </c>
      <c r="N355" s="649">
        <f>IF(M355=0,"",RANK(M355,M:M,0))</f>
        <v>101</v>
      </c>
      <c r="O355" s="69"/>
      <c r="P355" s="69">
        <v>0</v>
      </c>
      <c r="Q355" s="63">
        <v>0</v>
      </c>
      <c r="R355" s="59"/>
      <c r="S355" s="54">
        <v>0</v>
      </c>
      <c r="T355" s="53"/>
      <c r="U355" s="47">
        <v>0</v>
      </c>
      <c r="V355" s="59"/>
      <c r="W355" s="155">
        <v>0</v>
      </c>
      <c r="X355" s="122"/>
      <c r="Y355" s="155">
        <v>0</v>
      </c>
      <c r="Z355" s="53"/>
      <c r="AA355" s="54"/>
      <c r="AB355" s="47"/>
      <c r="AC355" s="49">
        <v>0</v>
      </c>
      <c r="AD355" s="54">
        <v>0</v>
      </c>
      <c r="AE355" s="53"/>
      <c r="AF355" s="63">
        <v>25</v>
      </c>
      <c r="AG355" s="59"/>
      <c r="AH355" s="47"/>
      <c r="AI355" s="232">
        <v>0</v>
      </c>
      <c r="AJ355" s="232">
        <v>0</v>
      </c>
      <c r="AK355" s="112">
        <v>0</v>
      </c>
      <c r="AL355" s="112">
        <v>0</v>
      </c>
      <c r="AM355" s="54"/>
      <c r="AN355" s="53"/>
      <c r="AO355" s="63">
        <v>0</v>
      </c>
      <c r="AP355" s="49"/>
      <c r="AQ355" s="49"/>
    </row>
    <row r="356" spans="1:43" ht="21.75" customHeight="1" x14ac:dyDescent="0.3">
      <c r="A356" s="670"/>
      <c r="B356" s="670"/>
      <c r="C356" s="670"/>
      <c r="D356" s="85" t="s">
        <v>103</v>
      </c>
      <c r="E356" s="41">
        <f t="shared" si="6"/>
        <v>0</v>
      </c>
      <c r="F356" s="42">
        <f t="shared" si="7"/>
        <v>0</v>
      </c>
      <c r="G356" s="42">
        <f t="shared" si="8"/>
        <v>0</v>
      </c>
      <c r="H356" s="42">
        <f t="shared" si="9"/>
        <v>0</v>
      </c>
      <c r="I356" s="43">
        <f t="shared" si="10"/>
        <v>0</v>
      </c>
      <c r="J356" s="89">
        <f t="shared" si="11"/>
        <v>0</v>
      </c>
      <c r="K356" s="650"/>
      <c r="L356" s="650"/>
      <c r="M356" s="650"/>
      <c r="N356" s="650"/>
      <c r="O356" s="105"/>
      <c r="P356" s="105">
        <v>0</v>
      </c>
      <c r="Q356" s="103">
        <v>0</v>
      </c>
      <c r="R356" s="102"/>
      <c r="S356" s="96">
        <v>0</v>
      </c>
      <c r="T356" s="95"/>
      <c r="U356" s="91">
        <v>0</v>
      </c>
      <c r="V356" s="102"/>
      <c r="W356" s="161">
        <v>0</v>
      </c>
      <c r="X356" s="143"/>
      <c r="Y356" s="161">
        <v>0</v>
      </c>
      <c r="Z356" s="95"/>
      <c r="AA356" s="96"/>
      <c r="AB356" s="91"/>
      <c r="AC356" s="92">
        <v>0</v>
      </c>
      <c r="AD356" s="96">
        <v>0</v>
      </c>
      <c r="AE356" s="95"/>
      <c r="AF356" s="103"/>
      <c r="AG356" s="102"/>
      <c r="AH356" s="91"/>
      <c r="AI356" s="237">
        <v>0</v>
      </c>
      <c r="AJ356" s="237">
        <v>0</v>
      </c>
      <c r="AK356" s="133">
        <v>0</v>
      </c>
      <c r="AL356" s="133">
        <v>0</v>
      </c>
      <c r="AM356" s="96"/>
      <c r="AN356" s="95"/>
      <c r="AO356" s="103">
        <v>0</v>
      </c>
      <c r="AP356" s="92"/>
      <c r="AQ356" s="92"/>
    </row>
    <row r="357" spans="1:43" ht="21.75" customHeight="1" x14ac:dyDescent="0.3">
      <c r="A357" s="729" t="s">
        <v>2057</v>
      </c>
      <c r="B357" s="728" t="s">
        <v>2058</v>
      </c>
      <c r="C357" s="728" t="s">
        <v>138</v>
      </c>
      <c r="D357" s="37" t="s">
        <v>72</v>
      </c>
      <c r="E357" s="41">
        <f t="shared" si="6"/>
        <v>150</v>
      </c>
      <c r="F357" s="42">
        <f t="shared" si="7"/>
        <v>40</v>
      </c>
      <c r="G357" s="42">
        <f t="shared" si="8"/>
        <v>26</v>
      </c>
      <c r="H357" s="42">
        <f t="shared" si="9"/>
        <v>25</v>
      </c>
      <c r="I357" s="43">
        <f t="shared" si="10"/>
        <v>15</v>
      </c>
      <c r="J357" s="44">
        <f t="shared" si="11"/>
        <v>256</v>
      </c>
      <c r="K357" s="681">
        <f>(J357+(J358/5))</f>
        <v>322.8</v>
      </c>
      <c r="L357" s="723"/>
      <c r="M357" s="651">
        <f>K357+(L357*30)</f>
        <v>322.8</v>
      </c>
      <c r="N357" s="649">
        <f>IF(M357=0,"",RANK(M357,M:M,0))</f>
        <v>32</v>
      </c>
      <c r="O357" s="69"/>
      <c r="P357" s="69">
        <v>0</v>
      </c>
      <c r="Q357" s="63">
        <v>0</v>
      </c>
      <c r="R357" s="59"/>
      <c r="S357" s="54">
        <v>3</v>
      </c>
      <c r="T357" s="53"/>
      <c r="U357" s="47">
        <v>8</v>
      </c>
      <c r="V357" s="59"/>
      <c r="W357" s="155">
        <v>0</v>
      </c>
      <c r="X357" s="122">
        <v>26</v>
      </c>
      <c r="Y357" s="155">
        <v>25</v>
      </c>
      <c r="Z357" s="53">
        <v>15</v>
      </c>
      <c r="AA357" s="54"/>
      <c r="AB357" s="47"/>
      <c r="AC357" s="49">
        <v>150</v>
      </c>
      <c r="AD357" s="54">
        <v>0</v>
      </c>
      <c r="AE357" s="53"/>
      <c r="AF357" s="63"/>
      <c r="AG357" s="59">
        <v>40</v>
      </c>
      <c r="AH357" s="47"/>
      <c r="AI357" s="232">
        <v>0</v>
      </c>
      <c r="AJ357" s="232">
        <v>0</v>
      </c>
      <c r="AK357" s="112">
        <v>0</v>
      </c>
      <c r="AL357" s="112">
        <v>0</v>
      </c>
      <c r="AM357" s="54"/>
      <c r="AN357" s="53"/>
      <c r="AO357" s="63">
        <v>25</v>
      </c>
      <c r="AP357" s="49"/>
      <c r="AQ357" s="49"/>
    </row>
    <row r="358" spans="1:43" ht="21.75" customHeight="1" x14ac:dyDescent="0.3">
      <c r="A358" s="670"/>
      <c r="B358" s="670"/>
      <c r="C358" s="670"/>
      <c r="D358" s="85" t="s">
        <v>103</v>
      </c>
      <c r="E358" s="41">
        <f t="shared" si="6"/>
        <v>150</v>
      </c>
      <c r="F358" s="42">
        <f t="shared" si="7"/>
        <v>100</v>
      </c>
      <c r="G358" s="42">
        <f t="shared" si="8"/>
        <v>84</v>
      </c>
      <c r="H358" s="42">
        <f t="shared" si="9"/>
        <v>0</v>
      </c>
      <c r="I358" s="43">
        <f t="shared" si="10"/>
        <v>0</v>
      </c>
      <c r="J358" s="89">
        <f t="shared" si="11"/>
        <v>334</v>
      </c>
      <c r="K358" s="650"/>
      <c r="L358" s="650"/>
      <c r="M358" s="650"/>
      <c r="N358" s="650"/>
      <c r="O358" s="105"/>
      <c r="P358" s="105">
        <v>0</v>
      </c>
      <c r="Q358" s="103">
        <v>0</v>
      </c>
      <c r="R358" s="102"/>
      <c r="S358" s="96">
        <v>0</v>
      </c>
      <c r="T358" s="95"/>
      <c r="U358" s="91">
        <v>0</v>
      </c>
      <c r="V358" s="102"/>
      <c r="W358" s="161">
        <v>0</v>
      </c>
      <c r="X358" s="143">
        <v>84</v>
      </c>
      <c r="Y358" s="161">
        <v>100</v>
      </c>
      <c r="Z358" s="95"/>
      <c r="AA358" s="96"/>
      <c r="AB358" s="91"/>
      <c r="AC358" s="92">
        <v>150</v>
      </c>
      <c r="AD358" s="96">
        <v>0</v>
      </c>
      <c r="AE358" s="95"/>
      <c r="AF358" s="103"/>
      <c r="AG358" s="102"/>
      <c r="AH358" s="91"/>
      <c r="AI358" s="237">
        <v>0</v>
      </c>
      <c r="AJ358" s="237">
        <v>0</v>
      </c>
      <c r="AK358" s="133">
        <v>0</v>
      </c>
      <c r="AL358" s="133">
        <v>0</v>
      </c>
      <c r="AM358" s="96"/>
      <c r="AN358" s="95"/>
      <c r="AO358" s="103">
        <v>350</v>
      </c>
      <c r="AP358" s="92"/>
      <c r="AQ358" s="92"/>
    </row>
    <row r="359" spans="1:43" ht="21.75" customHeight="1" x14ac:dyDescent="0.3">
      <c r="A359" s="729" t="s">
        <v>2067</v>
      </c>
      <c r="B359" s="728" t="s">
        <v>2068</v>
      </c>
      <c r="C359" s="728" t="s">
        <v>239</v>
      </c>
      <c r="D359" s="37" t="s">
        <v>72</v>
      </c>
      <c r="E359" s="41">
        <f t="shared" si="6"/>
        <v>0</v>
      </c>
      <c r="F359" s="42">
        <f t="shared" si="7"/>
        <v>0</v>
      </c>
      <c r="G359" s="42">
        <f t="shared" si="8"/>
        <v>0</v>
      </c>
      <c r="H359" s="42">
        <f t="shared" si="9"/>
        <v>0</v>
      </c>
      <c r="I359" s="43">
        <f t="shared" si="10"/>
        <v>0</v>
      </c>
      <c r="J359" s="44">
        <f t="shared" si="11"/>
        <v>0</v>
      </c>
      <c r="K359" s="681">
        <f>(J359+(J360/5))</f>
        <v>0</v>
      </c>
      <c r="L359" s="723"/>
      <c r="M359" s="651">
        <f>K359+(L359*30)</f>
        <v>0</v>
      </c>
      <c r="N359" s="649" t="str">
        <f>IF(M359=0,"",RANK(M359,M:M,0))</f>
        <v/>
      </c>
      <c r="O359" s="69"/>
      <c r="P359" s="69">
        <v>0</v>
      </c>
      <c r="Q359" s="63">
        <v>0</v>
      </c>
      <c r="R359" s="59"/>
      <c r="S359" s="54">
        <v>0</v>
      </c>
      <c r="T359" s="53"/>
      <c r="U359" s="47">
        <v>0</v>
      </c>
      <c r="V359" s="59"/>
      <c r="W359" s="155">
        <v>0</v>
      </c>
      <c r="X359" s="122"/>
      <c r="Y359" s="155">
        <v>0</v>
      </c>
      <c r="Z359" s="53"/>
      <c r="AA359" s="54"/>
      <c r="AB359" s="47"/>
      <c r="AC359" s="49">
        <v>0</v>
      </c>
      <c r="AD359" s="54">
        <v>0</v>
      </c>
      <c r="AE359" s="53"/>
      <c r="AF359" s="63"/>
      <c r="AG359" s="59"/>
      <c r="AH359" s="47"/>
      <c r="AI359" s="232">
        <v>0</v>
      </c>
      <c r="AJ359" s="232">
        <v>0</v>
      </c>
      <c r="AK359" s="112">
        <v>0</v>
      </c>
      <c r="AL359" s="112">
        <v>0</v>
      </c>
      <c r="AM359" s="54"/>
      <c r="AN359" s="53"/>
      <c r="AO359" s="63">
        <v>0</v>
      </c>
      <c r="AP359" s="49"/>
      <c r="AQ359" s="49"/>
    </row>
    <row r="360" spans="1:43" ht="21.75" customHeight="1" x14ac:dyDescent="0.3">
      <c r="A360" s="670"/>
      <c r="B360" s="670"/>
      <c r="C360" s="670"/>
      <c r="D360" s="85" t="s">
        <v>103</v>
      </c>
      <c r="E360" s="41">
        <f t="shared" si="6"/>
        <v>0</v>
      </c>
      <c r="F360" s="42">
        <f t="shared" si="7"/>
        <v>0</v>
      </c>
      <c r="G360" s="42">
        <f t="shared" si="8"/>
        <v>0</v>
      </c>
      <c r="H360" s="42">
        <f t="shared" si="9"/>
        <v>0</v>
      </c>
      <c r="I360" s="43">
        <f t="shared" si="10"/>
        <v>0</v>
      </c>
      <c r="J360" s="89">
        <f t="shared" si="11"/>
        <v>0</v>
      </c>
      <c r="K360" s="650"/>
      <c r="L360" s="650"/>
      <c r="M360" s="650"/>
      <c r="N360" s="650"/>
      <c r="O360" s="105"/>
      <c r="P360" s="105">
        <v>0</v>
      </c>
      <c r="Q360" s="103">
        <v>0</v>
      </c>
      <c r="R360" s="102"/>
      <c r="S360" s="96">
        <v>0</v>
      </c>
      <c r="T360" s="95"/>
      <c r="U360" s="91">
        <v>0</v>
      </c>
      <c r="V360" s="102"/>
      <c r="W360" s="161">
        <v>0</v>
      </c>
      <c r="X360" s="143"/>
      <c r="Y360" s="161">
        <v>0</v>
      </c>
      <c r="Z360" s="95"/>
      <c r="AA360" s="96"/>
      <c r="AB360" s="91"/>
      <c r="AC360" s="92">
        <v>0</v>
      </c>
      <c r="AD360" s="96">
        <v>0</v>
      </c>
      <c r="AE360" s="95"/>
      <c r="AF360" s="103"/>
      <c r="AG360" s="102"/>
      <c r="AH360" s="91"/>
      <c r="AI360" s="237">
        <v>0</v>
      </c>
      <c r="AJ360" s="237">
        <v>0</v>
      </c>
      <c r="AK360" s="133">
        <v>0</v>
      </c>
      <c r="AL360" s="133">
        <v>0</v>
      </c>
      <c r="AM360" s="96"/>
      <c r="AN360" s="95"/>
      <c r="AO360" s="103">
        <v>0</v>
      </c>
      <c r="AP360" s="92"/>
      <c r="AQ360" s="92"/>
    </row>
    <row r="361" spans="1:43" ht="21.75" customHeight="1" x14ac:dyDescent="0.3">
      <c r="A361" s="729" t="s">
        <v>2077</v>
      </c>
      <c r="B361" s="728" t="s">
        <v>2078</v>
      </c>
      <c r="C361" s="728" t="s">
        <v>1565</v>
      </c>
      <c r="D361" s="37" t="s">
        <v>72</v>
      </c>
      <c r="E361" s="41">
        <f t="shared" si="6"/>
        <v>0</v>
      </c>
      <c r="F361" s="42">
        <f t="shared" si="7"/>
        <v>0</v>
      </c>
      <c r="G361" s="42">
        <f t="shared" si="8"/>
        <v>0</v>
      </c>
      <c r="H361" s="42">
        <f t="shared" si="9"/>
        <v>0</v>
      </c>
      <c r="I361" s="43">
        <f t="shared" si="10"/>
        <v>0</v>
      </c>
      <c r="J361" s="44">
        <f t="shared" si="11"/>
        <v>0</v>
      </c>
      <c r="K361" s="681">
        <f>(J361+(J362/5))</f>
        <v>0</v>
      </c>
      <c r="L361" s="723"/>
      <c r="M361" s="651">
        <f>K361+(L361*30)</f>
        <v>0</v>
      </c>
      <c r="N361" s="649" t="str">
        <f>IF(M361=0,"",RANK(M361,M:M,0))</f>
        <v/>
      </c>
      <c r="O361" s="69"/>
      <c r="P361" s="69">
        <v>0</v>
      </c>
      <c r="Q361" s="63">
        <v>0</v>
      </c>
      <c r="R361" s="59"/>
      <c r="S361" s="54">
        <v>0</v>
      </c>
      <c r="T361" s="53"/>
      <c r="U361" s="47">
        <v>0</v>
      </c>
      <c r="V361" s="59"/>
      <c r="W361" s="155">
        <v>0</v>
      </c>
      <c r="X361" s="122"/>
      <c r="Y361" s="155">
        <v>0</v>
      </c>
      <c r="Z361" s="53"/>
      <c r="AA361" s="54"/>
      <c r="AB361" s="47"/>
      <c r="AC361" s="49">
        <v>0</v>
      </c>
      <c r="AD361" s="54">
        <v>0</v>
      </c>
      <c r="AE361" s="53"/>
      <c r="AF361" s="63"/>
      <c r="AG361" s="59"/>
      <c r="AH361" s="47"/>
      <c r="AI361" s="232">
        <v>0</v>
      </c>
      <c r="AJ361" s="232">
        <v>0</v>
      </c>
      <c r="AK361" s="112">
        <v>0</v>
      </c>
      <c r="AL361" s="112">
        <v>0</v>
      </c>
      <c r="AM361" s="54"/>
      <c r="AN361" s="53"/>
      <c r="AO361" s="63">
        <v>0</v>
      </c>
      <c r="AP361" s="49"/>
      <c r="AQ361" s="49"/>
    </row>
    <row r="362" spans="1:43" ht="21.75" customHeight="1" x14ac:dyDescent="0.3">
      <c r="A362" s="670"/>
      <c r="B362" s="670"/>
      <c r="C362" s="670"/>
      <c r="D362" s="85" t="s">
        <v>103</v>
      </c>
      <c r="E362" s="41">
        <f t="shared" si="6"/>
        <v>0</v>
      </c>
      <c r="F362" s="42">
        <f t="shared" si="7"/>
        <v>0</v>
      </c>
      <c r="G362" s="42">
        <f t="shared" si="8"/>
        <v>0</v>
      </c>
      <c r="H362" s="42">
        <f t="shared" si="9"/>
        <v>0</v>
      </c>
      <c r="I362" s="43">
        <f t="shared" si="10"/>
        <v>0</v>
      </c>
      <c r="J362" s="89">
        <f t="shared" si="11"/>
        <v>0</v>
      </c>
      <c r="K362" s="650"/>
      <c r="L362" s="650"/>
      <c r="M362" s="650"/>
      <c r="N362" s="650"/>
      <c r="O362" s="105"/>
      <c r="P362" s="105">
        <v>0</v>
      </c>
      <c r="Q362" s="103">
        <v>0</v>
      </c>
      <c r="R362" s="102"/>
      <c r="S362" s="96">
        <v>0</v>
      </c>
      <c r="T362" s="95"/>
      <c r="U362" s="91">
        <v>0</v>
      </c>
      <c r="V362" s="102"/>
      <c r="W362" s="161">
        <v>0</v>
      </c>
      <c r="X362" s="143"/>
      <c r="Y362" s="161">
        <v>0</v>
      </c>
      <c r="Z362" s="95"/>
      <c r="AA362" s="96"/>
      <c r="AB362" s="91"/>
      <c r="AC362" s="92">
        <v>0</v>
      </c>
      <c r="AD362" s="96">
        <v>0</v>
      </c>
      <c r="AE362" s="95"/>
      <c r="AF362" s="103"/>
      <c r="AG362" s="102"/>
      <c r="AH362" s="91"/>
      <c r="AI362" s="237">
        <v>0</v>
      </c>
      <c r="AJ362" s="237">
        <v>0</v>
      </c>
      <c r="AK362" s="133">
        <v>0</v>
      </c>
      <c r="AL362" s="133">
        <v>0</v>
      </c>
      <c r="AM362" s="96"/>
      <c r="AN362" s="95"/>
      <c r="AO362" s="103">
        <v>0</v>
      </c>
      <c r="AP362" s="92"/>
      <c r="AQ362" s="92"/>
    </row>
    <row r="363" spans="1:43" ht="21.75" customHeight="1" x14ac:dyDescent="0.3">
      <c r="A363" s="729" t="s">
        <v>2083</v>
      </c>
      <c r="B363" s="728" t="s">
        <v>2084</v>
      </c>
      <c r="C363" s="728" t="s">
        <v>113</v>
      </c>
      <c r="D363" s="37" t="s">
        <v>72</v>
      </c>
      <c r="E363" s="41">
        <f t="shared" si="6"/>
        <v>100</v>
      </c>
      <c r="F363" s="42">
        <f t="shared" si="7"/>
        <v>60</v>
      </c>
      <c r="G363" s="42">
        <f t="shared" si="8"/>
        <v>50</v>
      </c>
      <c r="H363" s="42">
        <f t="shared" si="9"/>
        <v>40</v>
      </c>
      <c r="I363" s="43">
        <f t="shared" si="10"/>
        <v>40</v>
      </c>
      <c r="J363" s="44">
        <f t="shared" si="11"/>
        <v>290</v>
      </c>
      <c r="K363" s="681">
        <f>(J363+(J364/5))</f>
        <v>413.2</v>
      </c>
      <c r="L363" s="723"/>
      <c r="M363" s="651">
        <f>K363+(L363*30)</f>
        <v>413.2</v>
      </c>
      <c r="N363" s="649">
        <f>IF(M363=0,"",RANK(M363,M:M,0))</f>
        <v>26</v>
      </c>
      <c r="O363" s="69">
        <v>30</v>
      </c>
      <c r="P363" s="69">
        <v>50</v>
      </c>
      <c r="Q363" s="63">
        <v>0</v>
      </c>
      <c r="R363" s="59"/>
      <c r="S363" s="54">
        <v>0</v>
      </c>
      <c r="T363" s="53">
        <v>3</v>
      </c>
      <c r="U363" s="47">
        <v>0</v>
      </c>
      <c r="V363" s="59"/>
      <c r="W363" s="155">
        <v>60</v>
      </c>
      <c r="X363" s="122"/>
      <c r="Y363" s="155">
        <v>0</v>
      </c>
      <c r="Z363" s="53"/>
      <c r="AA363" s="54">
        <v>40</v>
      </c>
      <c r="AB363" s="47"/>
      <c r="AC363" s="49">
        <v>100</v>
      </c>
      <c r="AD363" s="54">
        <v>0</v>
      </c>
      <c r="AE363" s="53">
        <v>40</v>
      </c>
      <c r="AF363" s="63"/>
      <c r="AG363" s="59"/>
      <c r="AH363" s="47"/>
      <c r="AI363" s="232">
        <v>0</v>
      </c>
      <c r="AJ363" s="232">
        <v>0</v>
      </c>
      <c r="AK363" s="112">
        <v>10</v>
      </c>
      <c r="AL363" s="112">
        <v>40</v>
      </c>
      <c r="AM363" s="54"/>
      <c r="AN363" s="53"/>
      <c r="AO363" s="63">
        <v>0</v>
      </c>
      <c r="AP363" s="49"/>
      <c r="AQ363" s="49"/>
    </row>
    <row r="364" spans="1:43" ht="21.75" customHeight="1" x14ac:dyDescent="0.3">
      <c r="A364" s="670"/>
      <c r="B364" s="670"/>
      <c r="C364" s="670"/>
      <c r="D364" s="85" t="s">
        <v>103</v>
      </c>
      <c r="E364" s="41">
        <f t="shared" si="6"/>
        <v>350</v>
      </c>
      <c r="F364" s="42">
        <f t="shared" si="7"/>
        <v>120</v>
      </c>
      <c r="G364" s="42">
        <f t="shared" si="8"/>
        <v>100</v>
      </c>
      <c r="H364" s="42">
        <f t="shared" si="9"/>
        <v>30</v>
      </c>
      <c r="I364" s="43">
        <f t="shared" si="10"/>
        <v>16</v>
      </c>
      <c r="J364" s="89">
        <f t="shared" si="11"/>
        <v>616</v>
      </c>
      <c r="K364" s="650"/>
      <c r="L364" s="650"/>
      <c r="M364" s="650"/>
      <c r="N364" s="650"/>
      <c r="O364" s="105"/>
      <c r="P364" s="105">
        <v>30</v>
      </c>
      <c r="Q364" s="103">
        <v>0</v>
      </c>
      <c r="R364" s="102"/>
      <c r="S364" s="96">
        <v>0</v>
      </c>
      <c r="T364" s="95"/>
      <c r="U364" s="91">
        <v>0</v>
      </c>
      <c r="V364" s="102"/>
      <c r="W364" s="161">
        <v>120</v>
      </c>
      <c r="X364" s="143"/>
      <c r="Y364" s="161">
        <v>0</v>
      </c>
      <c r="Z364" s="95"/>
      <c r="AA364" s="96"/>
      <c r="AB364" s="91"/>
      <c r="AC364" s="92">
        <v>350</v>
      </c>
      <c r="AD364" s="96">
        <v>0</v>
      </c>
      <c r="AE364" s="95"/>
      <c r="AF364" s="103"/>
      <c r="AG364" s="102"/>
      <c r="AH364" s="91"/>
      <c r="AI364" s="237">
        <v>0</v>
      </c>
      <c r="AJ364" s="237">
        <v>0</v>
      </c>
      <c r="AK364" s="133">
        <v>100</v>
      </c>
      <c r="AL364" s="133">
        <v>16</v>
      </c>
      <c r="AM364" s="96"/>
      <c r="AN364" s="95"/>
      <c r="AO364" s="103">
        <v>0</v>
      </c>
      <c r="AP364" s="92"/>
      <c r="AQ364" s="92"/>
    </row>
    <row r="365" spans="1:43" ht="21.75" customHeight="1" x14ac:dyDescent="0.3">
      <c r="A365" s="729" t="s">
        <v>2092</v>
      </c>
      <c r="B365" s="728" t="s">
        <v>2093</v>
      </c>
      <c r="C365" s="728" t="s">
        <v>113</v>
      </c>
      <c r="D365" s="37" t="s">
        <v>72</v>
      </c>
      <c r="E365" s="41">
        <f t="shared" si="6"/>
        <v>60</v>
      </c>
      <c r="F365" s="42">
        <f t="shared" si="7"/>
        <v>60</v>
      </c>
      <c r="G365" s="42">
        <f t="shared" si="8"/>
        <v>40</v>
      </c>
      <c r="H365" s="42">
        <f t="shared" si="9"/>
        <v>40</v>
      </c>
      <c r="I365" s="43">
        <f t="shared" si="10"/>
        <v>40</v>
      </c>
      <c r="J365" s="44">
        <f t="shared" si="11"/>
        <v>240</v>
      </c>
      <c r="K365" s="681">
        <f>(J365+(J366/5))</f>
        <v>349.4</v>
      </c>
      <c r="L365" s="723"/>
      <c r="M365" s="651">
        <f>K365+(L365*30)</f>
        <v>349.4</v>
      </c>
      <c r="N365" s="649">
        <f>IF(M365=0,"",RANK(M365,M:M,0))</f>
        <v>31</v>
      </c>
      <c r="O365" s="69"/>
      <c r="P365" s="69">
        <v>0</v>
      </c>
      <c r="Q365" s="63">
        <v>0</v>
      </c>
      <c r="R365" s="59"/>
      <c r="S365" s="54">
        <v>0</v>
      </c>
      <c r="T365" s="53">
        <v>3</v>
      </c>
      <c r="U365" s="47">
        <v>40</v>
      </c>
      <c r="V365" s="59">
        <v>60</v>
      </c>
      <c r="W365" s="155">
        <v>40</v>
      </c>
      <c r="X365" s="122">
        <v>31</v>
      </c>
      <c r="Y365" s="155">
        <v>25</v>
      </c>
      <c r="Z365" s="53"/>
      <c r="AA365" s="54">
        <v>60</v>
      </c>
      <c r="AB365" s="47">
        <v>40</v>
      </c>
      <c r="AC365" s="49">
        <v>40</v>
      </c>
      <c r="AD365" s="54">
        <v>0</v>
      </c>
      <c r="AE365" s="53">
        <v>25</v>
      </c>
      <c r="AF365" s="63">
        <v>25</v>
      </c>
      <c r="AG365" s="59"/>
      <c r="AH365" s="47"/>
      <c r="AI365" s="232">
        <v>0</v>
      </c>
      <c r="AJ365" s="232">
        <v>0</v>
      </c>
      <c r="AK365" s="112">
        <v>10</v>
      </c>
      <c r="AL365" s="112">
        <v>0</v>
      </c>
      <c r="AM365" s="54"/>
      <c r="AN365" s="53"/>
      <c r="AO365" s="63">
        <v>250</v>
      </c>
      <c r="AP365" s="49"/>
      <c r="AQ365" s="49"/>
    </row>
    <row r="366" spans="1:43" ht="21.75" customHeight="1" x14ac:dyDescent="0.3">
      <c r="A366" s="670"/>
      <c r="B366" s="670"/>
      <c r="C366" s="670"/>
      <c r="D366" s="85" t="s">
        <v>103</v>
      </c>
      <c r="E366" s="41">
        <f t="shared" si="6"/>
        <v>250</v>
      </c>
      <c r="F366" s="42">
        <f t="shared" si="7"/>
        <v>150</v>
      </c>
      <c r="G366" s="42">
        <f t="shared" si="8"/>
        <v>60</v>
      </c>
      <c r="H366" s="42">
        <f t="shared" si="9"/>
        <v>47</v>
      </c>
      <c r="I366" s="43">
        <f t="shared" si="10"/>
        <v>40</v>
      </c>
      <c r="J366" s="89">
        <f t="shared" si="11"/>
        <v>547</v>
      </c>
      <c r="K366" s="650"/>
      <c r="L366" s="650"/>
      <c r="M366" s="650"/>
      <c r="N366" s="650"/>
      <c r="O366" s="105"/>
      <c r="P366" s="105">
        <v>0</v>
      </c>
      <c r="Q366" s="103">
        <v>0</v>
      </c>
      <c r="R366" s="102"/>
      <c r="S366" s="96">
        <v>0</v>
      </c>
      <c r="T366" s="95"/>
      <c r="U366" s="91">
        <v>0</v>
      </c>
      <c r="V366" s="102"/>
      <c r="W366" s="161">
        <v>150</v>
      </c>
      <c r="X366" s="143">
        <v>47</v>
      </c>
      <c r="Y366" s="161">
        <v>40</v>
      </c>
      <c r="Z366" s="95"/>
      <c r="AA366" s="96"/>
      <c r="AB366" s="91"/>
      <c r="AC366" s="92">
        <v>60</v>
      </c>
      <c r="AD366" s="96">
        <v>0</v>
      </c>
      <c r="AE366" s="95"/>
      <c r="AF366" s="103">
        <v>250</v>
      </c>
      <c r="AG366" s="102"/>
      <c r="AH366" s="91"/>
      <c r="AI366" s="237">
        <v>0</v>
      </c>
      <c r="AJ366" s="237">
        <v>0</v>
      </c>
      <c r="AK366" s="133">
        <v>0</v>
      </c>
      <c r="AL366" s="133">
        <v>0</v>
      </c>
      <c r="AM366" s="96"/>
      <c r="AN366" s="95"/>
      <c r="AO366" s="103">
        <v>0</v>
      </c>
      <c r="AP366" s="92"/>
      <c r="AQ366" s="92"/>
    </row>
    <row r="367" spans="1:43" ht="21.75" customHeight="1" x14ac:dyDescent="0.3">
      <c r="A367" s="729" t="s">
        <v>2102</v>
      </c>
      <c r="B367" s="728" t="s">
        <v>2103</v>
      </c>
      <c r="C367" s="728" t="s">
        <v>116</v>
      </c>
      <c r="D367" s="37" t="s">
        <v>72</v>
      </c>
      <c r="E367" s="41">
        <f t="shared" si="6"/>
        <v>8</v>
      </c>
      <c r="F367" s="42">
        <f t="shared" si="7"/>
        <v>0</v>
      </c>
      <c r="G367" s="42">
        <f t="shared" si="8"/>
        <v>0</v>
      </c>
      <c r="H367" s="42">
        <f t="shared" si="9"/>
        <v>0</v>
      </c>
      <c r="I367" s="43">
        <f t="shared" si="10"/>
        <v>0</v>
      </c>
      <c r="J367" s="44">
        <f t="shared" si="11"/>
        <v>8</v>
      </c>
      <c r="K367" s="681">
        <f>(J367+(J368/5))</f>
        <v>11.2</v>
      </c>
      <c r="L367" s="723"/>
      <c r="M367" s="651">
        <f>K367+(L367*30)</f>
        <v>11.2</v>
      </c>
      <c r="N367" s="649">
        <f>IF(M367=0,"",RANK(M367,M:M,0))</f>
        <v>127</v>
      </c>
      <c r="O367" s="69"/>
      <c r="P367" s="69">
        <v>0</v>
      </c>
      <c r="Q367" s="63">
        <v>0</v>
      </c>
      <c r="R367" s="59"/>
      <c r="S367" s="54">
        <v>0</v>
      </c>
      <c r="T367" s="53"/>
      <c r="U367" s="47">
        <v>0</v>
      </c>
      <c r="V367" s="59"/>
      <c r="W367" s="155">
        <v>0</v>
      </c>
      <c r="X367" s="122"/>
      <c r="Y367" s="155">
        <v>0</v>
      </c>
      <c r="Z367" s="53"/>
      <c r="AA367" s="54"/>
      <c r="AB367" s="47"/>
      <c r="AC367" s="49">
        <v>0</v>
      </c>
      <c r="AD367" s="54">
        <v>0</v>
      </c>
      <c r="AE367" s="53"/>
      <c r="AF367" s="63"/>
      <c r="AG367" s="59"/>
      <c r="AH367" s="47"/>
      <c r="AI367" s="232">
        <v>0</v>
      </c>
      <c r="AJ367" s="232">
        <v>8</v>
      </c>
      <c r="AK367" s="112">
        <v>0</v>
      </c>
      <c r="AL367" s="112">
        <v>0</v>
      </c>
      <c r="AM367" s="54"/>
      <c r="AN367" s="53"/>
      <c r="AO367" s="63">
        <v>0</v>
      </c>
      <c r="AP367" s="49"/>
      <c r="AQ367" s="49"/>
    </row>
    <row r="368" spans="1:43" ht="21.75" customHeight="1" x14ac:dyDescent="0.3">
      <c r="A368" s="670"/>
      <c r="B368" s="670"/>
      <c r="C368" s="670"/>
      <c r="D368" s="85" t="s">
        <v>103</v>
      </c>
      <c r="E368" s="41">
        <f t="shared" si="6"/>
        <v>16</v>
      </c>
      <c r="F368" s="42">
        <f t="shared" si="7"/>
        <v>0</v>
      </c>
      <c r="G368" s="42">
        <f t="shared" si="8"/>
        <v>0</v>
      </c>
      <c r="H368" s="42">
        <f t="shared" si="9"/>
        <v>0</v>
      </c>
      <c r="I368" s="43">
        <f t="shared" si="10"/>
        <v>0</v>
      </c>
      <c r="J368" s="89">
        <f t="shared" si="11"/>
        <v>16</v>
      </c>
      <c r="K368" s="650"/>
      <c r="L368" s="650"/>
      <c r="M368" s="650"/>
      <c r="N368" s="650"/>
      <c r="O368" s="105"/>
      <c r="P368" s="105">
        <v>0</v>
      </c>
      <c r="Q368" s="103">
        <v>0</v>
      </c>
      <c r="R368" s="102"/>
      <c r="S368" s="96">
        <v>0</v>
      </c>
      <c r="T368" s="95"/>
      <c r="U368" s="91">
        <v>0</v>
      </c>
      <c r="V368" s="102"/>
      <c r="W368" s="161">
        <v>0</v>
      </c>
      <c r="X368" s="143"/>
      <c r="Y368" s="161">
        <v>0</v>
      </c>
      <c r="Z368" s="95"/>
      <c r="AA368" s="96"/>
      <c r="AB368" s="91"/>
      <c r="AC368" s="92">
        <v>0</v>
      </c>
      <c r="AD368" s="96">
        <v>0</v>
      </c>
      <c r="AE368" s="95"/>
      <c r="AF368" s="103"/>
      <c r="AG368" s="102"/>
      <c r="AH368" s="91"/>
      <c r="AI368" s="237">
        <v>0</v>
      </c>
      <c r="AJ368" s="237">
        <v>16</v>
      </c>
      <c r="AK368" s="133">
        <v>0</v>
      </c>
      <c r="AL368" s="133">
        <v>0</v>
      </c>
      <c r="AM368" s="96"/>
      <c r="AN368" s="95"/>
      <c r="AO368" s="103">
        <v>0</v>
      </c>
      <c r="AP368" s="92"/>
      <c r="AQ368" s="92"/>
    </row>
    <row r="369" spans="1:43" ht="21.75" customHeight="1" x14ac:dyDescent="0.3">
      <c r="A369" s="729" t="s">
        <v>2112</v>
      </c>
      <c r="B369" s="728" t="s">
        <v>2114</v>
      </c>
      <c r="C369" s="728" t="s">
        <v>186</v>
      </c>
      <c r="D369" s="37" t="s">
        <v>72</v>
      </c>
      <c r="E369" s="41">
        <f t="shared" si="6"/>
        <v>8</v>
      </c>
      <c r="F369" s="42">
        <f t="shared" si="7"/>
        <v>0</v>
      </c>
      <c r="G369" s="42">
        <f t="shared" si="8"/>
        <v>0</v>
      </c>
      <c r="H369" s="42">
        <f t="shared" si="9"/>
        <v>0</v>
      </c>
      <c r="I369" s="43">
        <f t="shared" si="10"/>
        <v>0</v>
      </c>
      <c r="J369" s="44">
        <f t="shared" si="11"/>
        <v>8</v>
      </c>
      <c r="K369" s="681">
        <f>(J369+(J370/5))</f>
        <v>8</v>
      </c>
      <c r="L369" s="723"/>
      <c r="M369" s="651">
        <f>K369+(L369*30)</f>
        <v>8</v>
      </c>
      <c r="N369" s="649">
        <f>IF(M369=0,"",RANK(M369,M:M,0))</f>
        <v>132</v>
      </c>
      <c r="O369" s="69"/>
      <c r="P369" s="69">
        <v>0</v>
      </c>
      <c r="Q369" s="63">
        <v>0</v>
      </c>
      <c r="R369" s="59"/>
      <c r="S369" s="54">
        <v>0</v>
      </c>
      <c r="T369" s="53"/>
      <c r="U369" s="47">
        <v>0</v>
      </c>
      <c r="V369" s="59"/>
      <c r="W369" s="155">
        <v>0</v>
      </c>
      <c r="X369" s="122">
        <v>8</v>
      </c>
      <c r="Y369" s="155">
        <v>0</v>
      </c>
      <c r="Z369" s="53"/>
      <c r="AA369" s="54"/>
      <c r="AB369" s="47"/>
      <c r="AC369" s="49">
        <v>0</v>
      </c>
      <c r="AD369" s="54">
        <v>0</v>
      </c>
      <c r="AE369" s="53"/>
      <c r="AF369" s="63"/>
      <c r="AG369" s="59"/>
      <c r="AH369" s="47"/>
      <c r="AI369" s="232">
        <v>0</v>
      </c>
      <c r="AJ369" s="232">
        <v>0</v>
      </c>
      <c r="AK369" s="112">
        <v>0</v>
      </c>
      <c r="AL369" s="112">
        <v>0</v>
      </c>
      <c r="AM369" s="54"/>
      <c r="AN369" s="53"/>
      <c r="AO369" s="63">
        <v>0</v>
      </c>
      <c r="AP369" s="49"/>
      <c r="AQ369" s="49"/>
    </row>
    <row r="370" spans="1:43" ht="21.75" customHeight="1" x14ac:dyDescent="0.3">
      <c r="A370" s="670"/>
      <c r="B370" s="670"/>
      <c r="C370" s="670"/>
      <c r="D370" s="85" t="s">
        <v>103</v>
      </c>
      <c r="E370" s="41">
        <f t="shared" si="6"/>
        <v>0</v>
      </c>
      <c r="F370" s="42">
        <f t="shared" si="7"/>
        <v>0</v>
      </c>
      <c r="G370" s="42">
        <f t="shared" si="8"/>
        <v>0</v>
      </c>
      <c r="H370" s="42">
        <f t="shared" si="9"/>
        <v>0</v>
      </c>
      <c r="I370" s="43">
        <f t="shared" si="10"/>
        <v>0</v>
      </c>
      <c r="J370" s="89">
        <f t="shared" si="11"/>
        <v>0</v>
      </c>
      <c r="K370" s="650"/>
      <c r="L370" s="650"/>
      <c r="M370" s="650"/>
      <c r="N370" s="650"/>
      <c r="O370" s="105"/>
      <c r="P370" s="105">
        <v>0</v>
      </c>
      <c r="Q370" s="103">
        <v>0</v>
      </c>
      <c r="R370" s="102"/>
      <c r="S370" s="96">
        <v>0</v>
      </c>
      <c r="T370" s="95"/>
      <c r="U370" s="91">
        <v>0</v>
      </c>
      <c r="V370" s="102"/>
      <c r="W370" s="161">
        <v>0</v>
      </c>
      <c r="X370" s="143"/>
      <c r="Y370" s="161">
        <v>0</v>
      </c>
      <c r="Z370" s="95"/>
      <c r="AA370" s="96"/>
      <c r="AB370" s="91"/>
      <c r="AC370" s="92">
        <v>0</v>
      </c>
      <c r="AD370" s="96">
        <v>0</v>
      </c>
      <c r="AE370" s="95"/>
      <c r="AF370" s="103"/>
      <c r="AG370" s="102"/>
      <c r="AH370" s="91"/>
      <c r="AI370" s="237">
        <v>0</v>
      </c>
      <c r="AJ370" s="237">
        <v>0</v>
      </c>
      <c r="AK370" s="133">
        <v>0</v>
      </c>
      <c r="AL370" s="133">
        <v>0</v>
      </c>
      <c r="AM370" s="96"/>
      <c r="AN370" s="95"/>
      <c r="AO370" s="103">
        <v>0</v>
      </c>
      <c r="AP370" s="92"/>
      <c r="AQ370" s="92"/>
    </row>
    <row r="371" spans="1:43" ht="21.75" customHeight="1" x14ac:dyDescent="0.3">
      <c r="A371" s="729" t="s">
        <v>2123</v>
      </c>
      <c r="B371" s="728" t="s">
        <v>2124</v>
      </c>
      <c r="C371" s="728" t="s">
        <v>280</v>
      </c>
      <c r="D371" s="37" t="s">
        <v>72</v>
      </c>
      <c r="E371" s="41">
        <f t="shared" si="6"/>
        <v>40</v>
      </c>
      <c r="F371" s="42">
        <f t="shared" si="7"/>
        <v>0</v>
      </c>
      <c r="G371" s="42">
        <f t="shared" si="8"/>
        <v>0</v>
      </c>
      <c r="H371" s="42">
        <f t="shared" si="9"/>
        <v>0</v>
      </c>
      <c r="I371" s="43">
        <f t="shared" si="10"/>
        <v>0</v>
      </c>
      <c r="J371" s="44">
        <f t="shared" si="11"/>
        <v>40</v>
      </c>
      <c r="K371" s="681">
        <f>(J371+(J372/5))</f>
        <v>40</v>
      </c>
      <c r="L371" s="723"/>
      <c r="M371" s="651">
        <f>K371+(L371*30)</f>
        <v>40</v>
      </c>
      <c r="N371" s="649">
        <f>IF(M371=0,"",RANK(M371,M:M,0))</f>
        <v>90</v>
      </c>
      <c r="O371" s="69"/>
      <c r="P371" s="69">
        <v>0</v>
      </c>
      <c r="Q371" s="63">
        <v>0</v>
      </c>
      <c r="R371" s="59"/>
      <c r="S371" s="54">
        <v>0</v>
      </c>
      <c r="T371" s="53"/>
      <c r="U371" s="47">
        <v>0</v>
      </c>
      <c r="V371" s="59"/>
      <c r="W371" s="155">
        <v>0</v>
      </c>
      <c r="X371" s="122"/>
      <c r="Y371" s="155">
        <v>0</v>
      </c>
      <c r="Z371" s="53"/>
      <c r="AA371" s="54"/>
      <c r="AB371" s="47"/>
      <c r="AC371" s="49">
        <v>0</v>
      </c>
      <c r="AD371" s="54">
        <v>0</v>
      </c>
      <c r="AE371" s="53"/>
      <c r="AF371" s="63"/>
      <c r="AG371" s="59"/>
      <c r="AH371" s="47"/>
      <c r="AI371" s="232">
        <v>40</v>
      </c>
      <c r="AJ371" s="232">
        <v>0</v>
      </c>
      <c r="AK371" s="112">
        <v>0</v>
      </c>
      <c r="AL371" s="112">
        <v>0</v>
      </c>
      <c r="AM371" s="54"/>
      <c r="AN371" s="53"/>
      <c r="AO371" s="63">
        <v>0</v>
      </c>
      <c r="AP371" s="49"/>
      <c r="AQ371" s="49"/>
    </row>
    <row r="372" spans="1:43" ht="21.75" customHeight="1" x14ac:dyDescent="0.3">
      <c r="A372" s="670"/>
      <c r="B372" s="670"/>
      <c r="C372" s="670"/>
      <c r="D372" s="85" t="s">
        <v>103</v>
      </c>
      <c r="E372" s="41">
        <f t="shared" si="6"/>
        <v>0</v>
      </c>
      <c r="F372" s="42">
        <f t="shared" si="7"/>
        <v>0</v>
      </c>
      <c r="G372" s="42">
        <f t="shared" si="8"/>
        <v>0</v>
      </c>
      <c r="H372" s="42">
        <f t="shared" si="9"/>
        <v>0</v>
      </c>
      <c r="I372" s="43">
        <f t="shared" si="10"/>
        <v>0</v>
      </c>
      <c r="J372" s="89">
        <f t="shared" si="11"/>
        <v>0</v>
      </c>
      <c r="K372" s="650"/>
      <c r="L372" s="650"/>
      <c r="M372" s="650"/>
      <c r="N372" s="650"/>
      <c r="O372" s="105"/>
      <c r="P372" s="105">
        <v>0</v>
      </c>
      <c r="Q372" s="103">
        <v>0</v>
      </c>
      <c r="R372" s="102"/>
      <c r="S372" s="96">
        <v>0</v>
      </c>
      <c r="T372" s="95"/>
      <c r="U372" s="91">
        <v>0</v>
      </c>
      <c r="V372" s="102"/>
      <c r="W372" s="161">
        <v>0</v>
      </c>
      <c r="X372" s="143"/>
      <c r="Y372" s="161">
        <v>0</v>
      </c>
      <c r="Z372" s="95"/>
      <c r="AA372" s="96"/>
      <c r="AB372" s="91"/>
      <c r="AC372" s="92">
        <v>0</v>
      </c>
      <c r="AD372" s="96">
        <v>0</v>
      </c>
      <c r="AE372" s="95"/>
      <c r="AF372" s="103"/>
      <c r="AG372" s="102"/>
      <c r="AH372" s="91"/>
      <c r="AI372" s="237">
        <v>0</v>
      </c>
      <c r="AJ372" s="237">
        <v>0</v>
      </c>
      <c r="AK372" s="133">
        <v>0</v>
      </c>
      <c r="AL372" s="133">
        <v>0</v>
      </c>
      <c r="AM372" s="96"/>
      <c r="AN372" s="95"/>
      <c r="AO372" s="103">
        <v>0</v>
      </c>
      <c r="AP372" s="92"/>
      <c r="AQ372" s="92"/>
    </row>
    <row r="373" spans="1:43" ht="21.75" customHeight="1" x14ac:dyDescent="0.3">
      <c r="A373" s="729" t="s">
        <v>2134</v>
      </c>
      <c r="B373" s="728" t="s">
        <v>2135</v>
      </c>
      <c r="C373" s="728" t="s">
        <v>81</v>
      </c>
      <c r="D373" s="37" t="s">
        <v>72</v>
      </c>
      <c r="E373" s="41">
        <f t="shared" si="6"/>
        <v>250</v>
      </c>
      <c r="F373" s="42">
        <f t="shared" si="7"/>
        <v>250</v>
      </c>
      <c r="G373" s="42">
        <f t="shared" si="8"/>
        <v>120</v>
      </c>
      <c r="H373" s="42">
        <f t="shared" si="9"/>
        <v>100</v>
      </c>
      <c r="I373" s="43">
        <f t="shared" si="10"/>
        <v>90</v>
      </c>
      <c r="J373" s="44">
        <f t="shared" si="11"/>
        <v>810</v>
      </c>
      <c r="K373" s="681">
        <f>(J373+(J374/5))</f>
        <v>880.2</v>
      </c>
      <c r="L373" s="723">
        <f>Nemzetközi!D176</f>
        <v>7</v>
      </c>
      <c r="M373" s="651">
        <f>K373+(L373*30)</f>
        <v>1090.2</v>
      </c>
      <c r="N373" s="649">
        <f>IF(M373=0,"",RANK(M373,M:M,0))</f>
        <v>12</v>
      </c>
      <c r="O373" s="69"/>
      <c r="P373" s="69">
        <v>0</v>
      </c>
      <c r="Q373" s="63">
        <v>120</v>
      </c>
      <c r="R373" s="59"/>
      <c r="S373" s="54">
        <v>0</v>
      </c>
      <c r="T373" s="53"/>
      <c r="U373" s="47">
        <v>0</v>
      </c>
      <c r="V373" s="59"/>
      <c r="W373" s="155">
        <v>0</v>
      </c>
      <c r="X373" s="122">
        <v>90</v>
      </c>
      <c r="Y373" s="155">
        <v>100</v>
      </c>
      <c r="Z373" s="53"/>
      <c r="AA373" s="54"/>
      <c r="AB373" s="47"/>
      <c r="AC373" s="49">
        <v>40</v>
      </c>
      <c r="AD373" s="54">
        <v>0</v>
      </c>
      <c r="AE373" s="53"/>
      <c r="AF373" s="63">
        <v>250</v>
      </c>
      <c r="AG373" s="59"/>
      <c r="AH373" s="47"/>
      <c r="AI373" s="232">
        <v>250</v>
      </c>
      <c r="AJ373" s="232">
        <v>0</v>
      </c>
      <c r="AK373" s="112">
        <v>0</v>
      </c>
      <c r="AL373" s="112">
        <v>0</v>
      </c>
      <c r="AM373" s="54"/>
      <c r="AN373" s="53"/>
      <c r="AO373" s="63">
        <v>0</v>
      </c>
      <c r="AP373" s="49"/>
      <c r="AQ373" s="49"/>
    </row>
    <row r="374" spans="1:43" ht="21.75" customHeight="1" x14ac:dyDescent="0.3">
      <c r="A374" s="670"/>
      <c r="B374" s="670"/>
      <c r="C374" s="670"/>
      <c r="D374" s="85" t="s">
        <v>103</v>
      </c>
      <c r="E374" s="41">
        <f t="shared" si="6"/>
        <v>150</v>
      </c>
      <c r="F374" s="42">
        <f t="shared" si="7"/>
        <v>96</v>
      </c>
      <c r="G374" s="42">
        <f t="shared" si="8"/>
        <v>40</v>
      </c>
      <c r="H374" s="42">
        <f t="shared" si="9"/>
        <v>40</v>
      </c>
      <c r="I374" s="43">
        <f t="shared" si="10"/>
        <v>25</v>
      </c>
      <c r="J374" s="89">
        <f t="shared" si="11"/>
        <v>351</v>
      </c>
      <c r="K374" s="650"/>
      <c r="L374" s="650"/>
      <c r="M374" s="650"/>
      <c r="N374" s="650"/>
      <c r="O374" s="105"/>
      <c r="P374" s="105">
        <v>0</v>
      </c>
      <c r="Q374" s="103">
        <v>25</v>
      </c>
      <c r="R374" s="102"/>
      <c r="S374" s="96">
        <v>0</v>
      </c>
      <c r="T374" s="95"/>
      <c r="U374" s="91">
        <v>0</v>
      </c>
      <c r="V374" s="102"/>
      <c r="W374" s="161">
        <v>0</v>
      </c>
      <c r="X374" s="143">
        <v>96</v>
      </c>
      <c r="Y374" s="161">
        <v>40</v>
      </c>
      <c r="Z374" s="95"/>
      <c r="AA374" s="96"/>
      <c r="AB374" s="91"/>
      <c r="AC374" s="92">
        <v>0</v>
      </c>
      <c r="AD374" s="96">
        <v>0</v>
      </c>
      <c r="AE374" s="95"/>
      <c r="AF374" s="103">
        <v>40</v>
      </c>
      <c r="AG374" s="102"/>
      <c r="AH374" s="91"/>
      <c r="AI374" s="237">
        <v>150</v>
      </c>
      <c r="AJ374" s="237">
        <v>0</v>
      </c>
      <c r="AK374" s="133">
        <v>0</v>
      </c>
      <c r="AL374" s="133">
        <v>0</v>
      </c>
      <c r="AM374" s="96"/>
      <c r="AN374" s="95"/>
      <c r="AO374" s="103">
        <v>0</v>
      </c>
      <c r="AP374" s="92"/>
      <c r="AQ374" s="92"/>
    </row>
    <row r="375" spans="1:43" ht="21.75" customHeight="1" x14ac:dyDescent="0.3">
      <c r="A375" s="729" t="s">
        <v>2142</v>
      </c>
      <c r="B375" s="728" t="s">
        <v>2143</v>
      </c>
      <c r="C375" s="728" t="s">
        <v>394</v>
      </c>
      <c r="D375" s="37" t="s">
        <v>72</v>
      </c>
      <c r="E375" s="41">
        <f t="shared" si="6"/>
        <v>0</v>
      </c>
      <c r="F375" s="42">
        <f t="shared" si="7"/>
        <v>0</v>
      </c>
      <c r="G375" s="42">
        <f t="shared" si="8"/>
        <v>0</v>
      </c>
      <c r="H375" s="42">
        <f t="shared" si="9"/>
        <v>0</v>
      </c>
      <c r="I375" s="43">
        <f t="shared" si="10"/>
        <v>0</v>
      </c>
      <c r="J375" s="44">
        <f t="shared" si="11"/>
        <v>0</v>
      </c>
      <c r="K375" s="681">
        <f>(J375+(J376/5))</f>
        <v>0</v>
      </c>
      <c r="L375" s="723"/>
      <c r="M375" s="651">
        <f>K375+(L375*30)</f>
        <v>0</v>
      </c>
      <c r="N375" s="649" t="str">
        <f>IF(M375=0,"",RANK(M375,M:M,0))</f>
        <v/>
      </c>
      <c r="O375" s="69"/>
      <c r="P375" s="69">
        <v>0</v>
      </c>
      <c r="Q375" s="63">
        <v>0</v>
      </c>
      <c r="R375" s="59"/>
      <c r="S375" s="54">
        <v>0</v>
      </c>
      <c r="T375" s="53"/>
      <c r="U375" s="47">
        <v>0</v>
      </c>
      <c r="V375" s="59"/>
      <c r="W375" s="155">
        <v>0</v>
      </c>
      <c r="X375" s="122"/>
      <c r="Y375" s="155">
        <v>0</v>
      </c>
      <c r="Z375" s="53"/>
      <c r="AA375" s="54"/>
      <c r="AB375" s="47"/>
      <c r="AC375" s="49">
        <v>0</v>
      </c>
      <c r="AD375" s="54">
        <v>0</v>
      </c>
      <c r="AE375" s="53"/>
      <c r="AF375" s="63"/>
      <c r="AG375" s="59"/>
      <c r="AH375" s="47"/>
      <c r="AI375" s="232">
        <v>0</v>
      </c>
      <c r="AJ375" s="232">
        <v>0</v>
      </c>
      <c r="AK375" s="112">
        <v>0</v>
      </c>
      <c r="AL375" s="112">
        <v>0</v>
      </c>
      <c r="AM375" s="54"/>
      <c r="AN375" s="53"/>
      <c r="AO375" s="63">
        <v>0</v>
      </c>
      <c r="AP375" s="49"/>
      <c r="AQ375" s="49"/>
    </row>
    <row r="376" spans="1:43" ht="21.75" customHeight="1" x14ac:dyDescent="0.3">
      <c r="A376" s="670"/>
      <c r="B376" s="670"/>
      <c r="C376" s="670"/>
      <c r="D376" s="85" t="s">
        <v>103</v>
      </c>
      <c r="E376" s="41">
        <f t="shared" si="6"/>
        <v>0</v>
      </c>
      <c r="F376" s="42">
        <f t="shared" si="7"/>
        <v>0</v>
      </c>
      <c r="G376" s="42">
        <f t="shared" si="8"/>
        <v>0</v>
      </c>
      <c r="H376" s="42">
        <f t="shared" si="9"/>
        <v>0</v>
      </c>
      <c r="I376" s="43">
        <f t="shared" si="10"/>
        <v>0</v>
      </c>
      <c r="J376" s="89">
        <f t="shared" si="11"/>
        <v>0</v>
      </c>
      <c r="K376" s="650"/>
      <c r="L376" s="650"/>
      <c r="M376" s="650"/>
      <c r="N376" s="650"/>
      <c r="O376" s="105"/>
      <c r="P376" s="105">
        <v>0</v>
      </c>
      <c r="Q376" s="103">
        <v>0</v>
      </c>
      <c r="R376" s="102"/>
      <c r="S376" s="96">
        <v>0</v>
      </c>
      <c r="T376" s="95"/>
      <c r="U376" s="91">
        <v>0</v>
      </c>
      <c r="V376" s="102"/>
      <c r="W376" s="161">
        <v>0</v>
      </c>
      <c r="X376" s="143"/>
      <c r="Y376" s="161">
        <v>0</v>
      </c>
      <c r="Z376" s="95"/>
      <c r="AA376" s="96"/>
      <c r="AB376" s="91"/>
      <c r="AC376" s="92">
        <v>0</v>
      </c>
      <c r="AD376" s="96">
        <v>0</v>
      </c>
      <c r="AE376" s="95"/>
      <c r="AF376" s="103"/>
      <c r="AG376" s="102"/>
      <c r="AH376" s="91"/>
      <c r="AI376" s="237">
        <v>0</v>
      </c>
      <c r="AJ376" s="237">
        <v>0</v>
      </c>
      <c r="AK376" s="133">
        <v>0</v>
      </c>
      <c r="AL376" s="133">
        <v>0</v>
      </c>
      <c r="AM376" s="96"/>
      <c r="AN376" s="95"/>
      <c r="AO376" s="103">
        <v>0</v>
      </c>
      <c r="AP376" s="92"/>
      <c r="AQ376" s="92"/>
    </row>
    <row r="377" spans="1:43" ht="21.75" customHeight="1" x14ac:dyDescent="0.3">
      <c r="A377" s="729" t="s">
        <v>2149</v>
      </c>
      <c r="B377" s="728" t="s">
        <v>2150</v>
      </c>
      <c r="C377" s="728" t="s">
        <v>163</v>
      </c>
      <c r="D377" s="37" t="s">
        <v>72</v>
      </c>
      <c r="E377" s="41">
        <f t="shared" si="6"/>
        <v>10</v>
      </c>
      <c r="F377" s="42">
        <f t="shared" si="7"/>
        <v>8</v>
      </c>
      <c r="G377" s="42">
        <f t="shared" si="8"/>
        <v>0</v>
      </c>
      <c r="H377" s="42">
        <f t="shared" si="9"/>
        <v>0</v>
      </c>
      <c r="I377" s="43">
        <f t="shared" si="10"/>
        <v>0</v>
      </c>
      <c r="J377" s="44">
        <f t="shared" si="11"/>
        <v>18</v>
      </c>
      <c r="K377" s="681">
        <f>(J377+(J378/5))</f>
        <v>18</v>
      </c>
      <c r="L377" s="723"/>
      <c r="M377" s="651">
        <f>K377+(L377*30)</f>
        <v>18</v>
      </c>
      <c r="N377" s="649">
        <f>IF(M377=0,"",RANK(M377,M:M,0))</f>
        <v>115</v>
      </c>
      <c r="O377" s="69"/>
      <c r="P377" s="69">
        <v>10</v>
      </c>
      <c r="Q377" s="63">
        <v>8</v>
      </c>
      <c r="R377" s="59"/>
      <c r="S377" s="54">
        <v>0</v>
      </c>
      <c r="T377" s="53"/>
      <c r="U377" s="47">
        <v>0</v>
      </c>
      <c r="V377" s="59"/>
      <c r="W377" s="155">
        <v>0</v>
      </c>
      <c r="X377" s="122"/>
      <c r="Y377" s="155">
        <v>0</v>
      </c>
      <c r="Z377" s="53"/>
      <c r="AA377" s="54"/>
      <c r="AB377" s="47"/>
      <c r="AC377" s="49">
        <v>0</v>
      </c>
      <c r="AD377" s="54">
        <v>0</v>
      </c>
      <c r="AE377" s="53"/>
      <c r="AF377" s="63"/>
      <c r="AG377" s="59"/>
      <c r="AH377" s="47"/>
      <c r="AI377" s="232">
        <v>0</v>
      </c>
      <c r="AJ377" s="232">
        <v>0</v>
      </c>
      <c r="AK377" s="112">
        <v>0</v>
      </c>
      <c r="AL377" s="112">
        <v>0</v>
      </c>
      <c r="AM377" s="54"/>
      <c r="AN377" s="53"/>
      <c r="AO377" s="63">
        <v>0</v>
      </c>
      <c r="AP377" s="49"/>
      <c r="AQ377" s="49"/>
    </row>
    <row r="378" spans="1:43" ht="21.75" customHeight="1" x14ac:dyDescent="0.3">
      <c r="A378" s="670"/>
      <c r="B378" s="670"/>
      <c r="C378" s="670"/>
      <c r="D378" s="85" t="s">
        <v>103</v>
      </c>
      <c r="E378" s="41">
        <f t="shared" si="6"/>
        <v>0</v>
      </c>
      <c r="F378" s="42">
        <f t="shared" si="7"/>
        <v>0</v>
      </c>
      <c r="G378" s="42">
        <f t="shared" si="8"/>
        <v>0</v>
      </c>
      <c r="H378" s="42">
        <f t="shared" si="9"/>
        <v>0</v>
      </c>
      <c r="I378" s="43">
        <f t="shared" si="10"/>
        <v>0</v>
      </c>
      <c r="J378" s="89">
        <f t="shared" si="11"/>
        <v>0</v>
      </c>
      <c r="K378" s="650"/>
      <c r="L378" s="650"/>
      <c r="M378" s="650"/>
      <c r="N378" s="650"/>
      <c r="O378" s="105"/>
      <c r="P378" s="105">
        <v>0</v>
      </c>
      <c r="Q378" s="103">
        <v>0</v>
      </c>
      <c r="R378" s="102"/>
      <c r="S378" s="96">
        <v>0</v>
      </c>
      <c r="T378" s="95"/>
      <c r="U378" s="91">
        <v>0</v>
      </c>
      <c r="V378" s="102"/>
      <c r="W378" s="161">
        <v>0</v>
      </c>
      <c r="X378" s="143"/>
      <c r="Y378" s="161">
        <v>0</v>
      </c>
      <c r="Z378" s="95"/>
      <c r="AA378" s="96"/>
      <c r="AB378" s="91"/>
      <c r="AC378" s="92">
        <v>0</v>
      </c>
      <c r="AD378" s="96">
        <v>0</v>
      </c>
      <c r="AE378" s="95"/>
      <c r="AF378" s="103"/>
      <c r="AG378" s="102"/>
      <c r="AH378" s="91"/>
      <c r="AI378" s="237">
        <v>0</v>
      </c>
      <c r="AJ378" s="237">
        <v>0</v>
      </c>
      <c r="AK378" s="133">
        <v>0</v>
      </c>
      <c r="AL378" s="133">
        <v>0</v>
      </c>
      <c r="AM378" s="96"/>
      <c r="AN378" s="95"/>
      <c r="AO378" s="103">
        <v>0</v>
      </c>
      <c r="AP378" s="92"/>
      <c r="AQ378" s="92"/>
    </row>
    <row r="379" spans="1:43" ht="21.75" customHeight="1" x14ac:dyDescent="0.3">
      <c r="A379" s="729" t="s">
        <v>2156</v>
      </c>
      <c r="B379" s="728" t="s">
        <v>2157</v>
      </c>
      <c r="C379" s="728" t="s">
        <v>53</v>
      </c>
      <c r="D379" s="37" t="s">
        <v>72</v>
      </c>
      <c r="E379" s="41">
        <f t="shared" si="6"/>
        <v>15</v>
      </c>
      <c r="F379" s="42">
        <f t="shared" si="7"/>
        <v>5</v>
      </c>
      <c r="G379" s="42">
        <f t="shared" si="8"/>
        <v>0</v>
      </c>
      <c r="H379" s="42">
        <f t="shared" si="9"/>
        <v>0</v>
      </c>
      <c r="I379" s="43">
        <f t="shared" si="10"/>
        <v>0</v>
      </c>
      <c r="J379" s="44">
        <f t="shared" si="11"/>
        <v>20</v>
      </c>
      <c r="K379" s="681">
        <f>(J379+(J380/5))</f>
        <v>20</v>
      </c>
      <c r="L379" s="723"/>
      <c r="M379" s="651">
        <f>K379+(L379*30)</f>
        <v>20</v>
      </c>
      <c r="N379" s="649">
        <f>IF(M379=0,"",RANK(M379,M:M,0))</f>
        <v>108</v>
      </c>
      <c r="O379" s="69"/>
      <c r="P379" s="69">
        <v>0</v>
      </c>
      <c r="Q379" s="63">
        <v>0</v>
      </c>
      <c r="R379" s="59"/>
      <c r="S379" s="54">
        <v>0</v>
      </c>
      <c r="T379" s="53"/>
      <c r="U379" s="47">
        <v>0</v>
      </c>
      <c r="V379" s="59"/>
      <c r="W379" s="155">
        <v>0</v>
      </c>
      <c r="X379" s="122"/>
      <c r="Y379" s="155">
        <v>0</v>
      </c>
      <c r="Z379" s="53"/>
      <c r="AA379" s="54">
        <v>15</v>
      </c>
      <c r="AB379" s="47"/>
      <c r="AC379" s="49">
        <v>0</v>
      </c>
      <c r="AD379" s="54">
        <v>0</v>
      </c>
      <c r="AE379" s="53">
        <v>5</v>
      </c>
      <c r="AF379" s="63"/>
      <c r="AG379" s="59"/>
      <c r="AH379" s="47"/>
      <c r="AI379" s="232">
        <v>0</v>
      </c>
      <c r="AJ379" s="232">
        <v>0</v>
      </c>
      <c r="AK379" s="112">
        <v>0</v>
      </c>
      <c r="AL379" s="112">
        <v>0</v>
      </c>
      <c r="AM379" s="54"/>
      <c r="AN379" s="53"/>
      <c r="AO379" s="63">
        <v>0</v>
      </c>
      <c r="AP379" s="49"/>
      <c r="AQ379" s="49"/>
    </row>
    <row r="380" spans="1:43" ht="21.75" customHeight="1" x14ac:dyDescent="0.3">
      <c r="A380" s="670"/>
      <c r="B380" s="670"/>
      <c r="C380" s="670"/>
      <c r="D380" s="85" t="s">
        <v>103</v>
      </c>
      <c r="E380" s="41">
        <f t="shared" si="6"/>
        <v>0</v>
      </c>
      <c r="F380" s="42">
        <f t="shared" si="7"/>
        <v>0</v>
      </c>
      <c r="G380" s="42">
        <f t="shared" si="8"/>
        <v>0</v>
      </c>
      <c r="H380" s="42">
        <f t="shared" si="9"/>
        <v>0</v>
      </c>
      <c r="I380" s="43">
        <f t="shared" si="10"/>
        <v>0</v>
      </c>
      <c r="J380" s="89">
        <f t="shared" si="11"/>
        <v>0</v>
      </c>
      <c r="K380" s="650"/>
      <c r="L380" s="650"/>
      <c r="M380" s="650"/>
      <c r="N380" s="650"/>
      <c r="O380" s="105"/>
      <c r="P380" s="105">
        <v>0</v>
      </c>
      <c r="Q380" s="103">
        <v>0</v>
      </c>
      <c r="R380" s="102"/>
      <c r="S380" s="96">
        <v>0</v>
      </c>
      <c r="T380" s="95"/>
      <c r="U380" s="91">
        <v>0</v>
      </c>
      <c r="V380" s="102"/>
      <c r="W380" s="161">
        <v>0</v>
      </c>
      <c r="X380" s="143"/>
      <c r="Y380" s="161">
        <v>0</v>
      </c>
      <c r="Z380" s="95"/>
      <c r="AA380" s="96"/>
      <c r="AB380" s="91"/>
      <c r="AC380" s="92">
        <v>0</v>
      </c>
      <c r="AD380" s="96">
        <v>0</v>
      </c>
      <c r="AE380" s="95"/>
      <c r="AF380" s="103"/>
      <c r="AG380" s="102"/>
      <c r="AH380" s="91"/>
      <c r="AI380" s="237">
        <v>0</v>
      </c>
      <c r="AJ380" s="237">
        <v>0</v>
      </c>
      <c r="AK380" s="133">
        <v>0</v>
      </c>
      <c r="AL380" s="133">
        <v>0</v>
      </c>
      <c r="AM380" s="96"/>
      <c r="AN380" s="95"/>
      <c r="AO380" s="103">
        <v>0</v>
      </c>
      <c r="AP380" s="92"/>
      <c r="AQ380" s="92"/>
    </row>
    <row r="381" spans="1:43" ht="21.75" customHeight="1" x14ac:dyDescent="0.3">
      <c r="A381" s="729" t="s">
        <v>2160</v>
      </c>
      <c r="B381" s="728" t="s">
        <v>2161</v>
      </c>
      <c r="C381" s="728" t="s">
        <v>311</v>
      </c>
      <c r="D381" s="37" t="s">
        <v>72</v>
      </c>
      <c r="E381" s="41">
        <f t="shared" si="6"/>
        <v>150</v>
      </c>
      <c r="F381" s="42">
        <f t="shared" si="7"/>
        <v>100</v>
      </c>
      <c r="G381" s="42">
        <f t="shared" si="8"/>
        <v>100</v>
      </c>
      <c r="H381" s="42">
        <f t="shared" si="9"/>
        <v>100</v>
      </c>
      <c r="I381" s="43">
        <f t="shared" si="10"/>
        <v>100</v>
      </c>
      <c r="J381" s="44">
        <f t="shared" si="11"/>
        <v>550</v>
      </c>
      <c r="K381" s="681">
        <f>(J381+(J382/5))</f>
        <v>754</v>
      </c>
      <c r="L381" s="723"/>
      <c r="M381" s="651">
        <f>K381+(L381*30)</f>
        <v>754</v>
      </c>
      <c r="N381" s="649">
        <f>IF(M381=0,"",RANK(M381,M:M,0))</f>
        <v>17</v>
      </c>
      <c r="O381" s="69"/>
      <c r="P381" s="69">
        <v>0</v>
      </c>
      <c r="Q381" s="63">
        <v>0</v>
      </c>
      <c r="R381" s="59"/>
      <c r="S381" s="54">
        <v>8</v>
      </c>
      <c r="T381" s="53"/>
      <c r="U381" s="47">
        <v>0</v>
      </c>
      <c r="V381" s="59"/>
      <c r="W381" s="155">
        <v>60</v>
      </c>
      <c r="X381" s="122">
        <v>64</v>
      </c>
      <c r="Y381" s="155">
        <v>25</v>
      </c>
      <c r="Z381" s="53">
        <v>100</v>
      </c>
      <c r="AA381" s="54"/>
      <c r="AB381" s="47">
        <v>100</v>
      </c>
      <c r="AC381" s="49">
        <v>40</v>
      </c>
      <c r="AD381" s="54">
        <v>0</v>
      </c>
      <c r="AE381" s="53">
        <v>60</v>
      </c>
      <c r="AF381" s="63">
        <v>100</v>
      </c>
      <c r="AG381" s="59">
        <v>100</v>
      </c>
      <c r="AH381" s="47"/>
      <c r="AI381" s="232">
        <v>150</v>
      </c>
      <c r="AJ381" s="232">
        <v>55</v>
      </c>
      <c r="AK381" s="112">
        <v>0</v>
      </c>
      <c r="AL381" s="112">
        <v>0</v>
      </c>
      <c r="AM381" s="54"/>
      <c r="AN381" s="53"/>
      <c r="AO381" s="63">
        <v>350</v>
      </c>
      <c r="AP381" s="49"/>
      <c r="AQ381" s="49"/>
    </row>
    <row r="382" spans="1:43" ht="21.75" customHeight="1" x14ac:dyDescent="0.3">
      <c r="A382" s="670"/>
      <c r="B382" s="670"/>
      <c r="C382" s="670"/>
      <c r="D382" s="85" t="s">
        <v>103</v>
      </c>
      <c r="E382" s="41">
        <f t="shared" si="6"/>
        <v>350</v>
      </c>
      <c r="F382" s="42">
        <f t="shared" si="7"/>
        <v>250</v>
      </c>
      <c r="G382" s="42">
        <f t="shared" si="8"/>
        <v>150</v>
      </c>
      <c r="H382" s="42">
        <f t="shared" si="9"/>
        <v>150</v>
      </c>
      <c r="I382" s="43">
        <f t="shared" si="10"/>
        <v>120</v>
      </c>
      <c r="J382" s="89">
        <f t="shared" si="11"/>
        <v>1020</v>
      </c>
      <c r="K382" s="650"/>
      <c r="L382" s="650"/>
      <c r="M382" s="650"/>
      <c r="N382" s="650"/>
      <c r="O382" s="105"/>
      <c r="P382" s="105">
        <v>0</v>
      </c>
      <c r="Q382" s="103">
        <v>0</v>
      </c>
      <c r="R382" s="102"/>
      <c r="S382" s="96">
        <v>0</v>
      </c>
      <c r="T382" s="95"/>
      <c r="U382" s="91">
        <v>0</v>
      </c>
      <c r="V382" s="102"/>
      <c r="W382" s="161">
        <v>60</v>
      </c>
      <c r="X382" s="143">
        <v>120</v>
      </c>
      <c r="Y382" s="161">
        <v>150</v>
      </c>
      <c r="Z382" s="95"/>
      <c r="AA382" s="96"/>
      <c r="AB382" s="91"/>
      <c r="AC382" s="92">
        <v>150</v>
      </c>
      <c r="AD382" s="96">
        <v>0</v>
      </c>
      <c r="AE382" s="95"/>
      <c r="AF382" s="103">
        <v>350</v>
      </c>
      <c r="AG382" s="102"/>
      <c r="AH382" s="91"/>
      <c r="AI382" s="237">
        <v>250</v>
      </c>
      <c r="AJ382" s="237">
        <v>29</v>
      </c>
      <c r="AK382" s="133">
        <v>0</v>
      </c>
      <c r="AL382" s="133">
        <v>0</v>
      </c>
      <c r="AM382" s="96"/>
      <c r="AN382" s="95"/>
      <c r="AO382" s="103">
        <v>0</v>
      </c>
      <c r="AP382" s="92"/>
      <c r="AQ382" s="92"/>
    </row>
    <row r="383" spans="1:43" ht="21.75" customHeight="1" x14ac:dyDescent="0.3">
      <c r="A383" s="729" t="s">
        <v>2168</v>
      </c>
      <c r="B383" s="728" t="s">
        <v>2169</v>
      </c>
      <c r="C383" s="728" t="s">
        <v>1893</v>
      </c>
      <c r="D383" s="37" t="s">
        <v>72</v>
      </c>
      <c r="E383" s="41">
        <f t="shared" si="6"/>
        <v>0</v>
      </c>
      <c r="F383" s="42">
        <f t="shared" si="7"/>
        <v>0</v>
      </c>
      <c r="G383" s="42">
        <f t="shared" si="8"/>
        <v>0</v>
      </c>
      <c r="H383" s="42">
        <f t="shared" si="9"/>
        <v>0</v>
      </c>
      <c r="I383" s="43">
        <f t="shared" si="10"/>
        <v>0</v>
      </c>
      <c r="J383" s="44">
        <f t="shared" si="11"/>
        <v>0</v>
      </c>
      <c r="K383" s="681">
        <f>(J383+(J384/5))</f>
        <v>0.8</v>
      </c>
      <c r="L383" s="723"/>
      <c r="M383" s="651">
        <f>K383+(L383*30)</f>
        <v>0.8</v>
      </c>
      <c r="N383" s="649">
        <f>IF(M383=0,"",RANK(M383,M:M,0))</f>
        <v>160</v>
      </c>
      <c r="O383" s="69"/>
      <c r="P383" s="69">
        <v>0</v>
      </c>
      <c r="Q383" s="63">
        <v>0</v>
      </c>
      <c r="R383" s="59"/>
      <c r="S383" s="54">
        <v>0</v>
      </c>
      <c r="T383" s="53"/>
      <c r="U383" s="47">
        <v>0</v>
      </c>
      <c r="V383" s="59"/>
      <c r="W383" s="155">
        <v>0</v>
      </c>
      <c r="X383" s="122"/>
      <c r="Y383" s="155">
        <v>0</v>
      </c>
      <c r="Z383" s="53"/>
      <c r="AA383" s="54"/>
      <c r="AB383" s="47"/>
      <c r="AC383" s="49">
        <v>0</v>
      </c>
      <c r="AD383" s="54">
        <v>0</v>
      </c>
      <c r="AE383" s="53"/>
      <c r="AF383" s="63"/>
      <c r="AG383" s="59"/>
      <c r="AH383" s="47"/>
      <c r="AI383" s="232">
        <v>0</v>
      </c>
      <c r="AJ383" s="232">
        <v>0</v>
      </c>
      <c r="AK383" s="112">
        <v>0</v>
      </c>
      <c r="AL383" s="112">
        <v>0</v>
      </c>
      <c r="AM383" s="54"/>
      <c r="AN383" s="53"/>
      <c r="AO383" s="63">
        <v>0</v>
      </c>
      <c r="AP383" s="49"/>
      <c r="AQ383" s="49"/>
    </row>
    <row r="384" spans="1:43" ht="21.75" customHeight="1" x14ac:dyDescent="0.3">
      <c r="A384" s="670"/>
      <c r="B384" s="670"/>
      <c r="C384" s="670"/>
      <c r="D384" s="85" t="s">
        <v>103</v>
      </c>
      <c r="E384" s="41">
        <f t="shared" si="6"/>
        <v>4</v>
      </c>
      <c r="F384" s="42">
        <f t="shared" si="7"/>
        <v>0</v>
      </c>
      <c r="G384" s="42">
        <f t="shared" si="8"/>
        <v>0</v>
      </c>
      <c r="H384" s="42">
        <f t="shared" si="9"/>
        <v>0</v>
      </c>
      <c r="I384" s="43">
        <f t="shared" si="10"/>
        <v>0</v>
      </c>
      <c r="J384" s="89">
        <f t="shared" si="11"/>
        <v>4</v>
      </c>
      <c r="K384" s="650"/>
      <c r="L384" s="650"/>
      <c r="M384" s="650"/>
      <c r="N384" s="650"/>
      <c r="O384" s="105"/>
      <c r="P384" s="105">
        <v>0</v>
      </c>
      <c r="Q384" s="103">
        <v>0</v>
      </c>
      <c r="R384" s="102"/>
      <c r="S384" s="96">
        <v>0</v>
      </c>
      <c r="T384" s="95"/>
      <c r="U384" s="91">
        <v>0</v>
      </c>
      <c r="V384" s="102"/>
      <c r="W384" s="161">
        <v>0</v>
      </c>
      <c r="X384" s="143"/>
      <c r="Y384" s="161">
        <v>0</v>
      </c>
      <c r="Z384" s="95"/>
      <c r="AA384" s="96"/>
      <c r="AB384" s="91"/>
      <c r="AC384" s="92">
        <v>0</v>
      </c>
      <c r="AD384" s="96">
        <v>0</v>
      </c>
      <c r="AE384" s="95"/>
      <c r="AF384" s="103"/>
      <c r="AG384" s="102"/>
      <c r="AH384" s="91"/>
      <c r="AI384" s="237">
        <v>0</v>
      </c>
      <c r="AJ384" s="237">
        <v>4</v>
      </c>
      <c r="AK384" s="133">
        <v>0</v>
      </c>
      <c r="AL384" s="133">
        <v>0</v>
      </c>
      <c r="AM384" s="96"/>
      <c r="AN384" s="95"/>
      <c r="AO384" s="103">
        <v>0</v>
      </c>
      <c r="AP384" s="92"/>
      <c r="AQ384" s="92"/>
    </row>
    <row r="385" spans="1:43" ht="21.75" customHeight="1" x14ac:dyDescent="0.3">
      <c r="A385" s="729" t="s">
        <v>2178</v>
      </c>
      <c r="B385" s="728" t="s">
        <v>2179</v>
      </c>
      <c r="C385" s="728" t="s">
        <v>1327</v>
      </c>
      <c r="D385" s="37" t="s">
        <v>72</v>
      </c>
      <c r="E385" s="41">
        <f t="shared" si="6"/>
        <v>0</v>
      </c>
      <c r="F385" s="42">
        <f t="shared" si="7"/>
        <v>0</v>
      </c>
      <c r="G385" s="42">
        <f t="shared" si="8"/>
        <v>0</v>
      </c>
      <c r="H385" s="42">
        <f t="shared" si="9"/>
        <v>0</v>
      </c>
      <c r="I385" s="43">
        <f t="shared" si="10"/>
        <v>0</v>
      </c>
      <c r="J385" s="44">
        <f t="shared" si="11"/>
        <v>0</v>
      </c>
      <c r="K385" s="681">
        <f>(J385+(J386/5))</f>
        <v>0</v>
      </c>
      <c r="L385" s="723"/>
      <c r="M385" s="651">
        <f>K385+(L385*30)</f>
        <v>0</v>
      </c>
      <c r="N385" s="649" t="str">
        <f>IF(M385=0,"",RANK(M385,M:M,0))</f>
        <v/>
      </c>
      <c r="O385" s="69"/>
      <c r="P385" s="69">
        <v>0</v>
      </c>
      <c r="Q385" s="63">
        <v>0</v>
      </c>
      <c r="R385" s="59"/>
      <c r="S385" s="54">
        <v>0</v>
      </c>
      <c r="T385" s="53"/>
      <c r="U385" s="47">
        <v>0</v>
      </c>
      <c r="V385" s="59"/>
      <c r="W385" s="155">
        <v>0</v>
      </c>
      <c r="X385" s="122"/>
      <c r="Y385" s="155">
        <v>0</v>
      </c>
      <c r="Z385" s="53"/>
      <c r="AA385" s="54"/>
      <c r="AB385" s="47"/>
      <c r="AC385" s="49">
        <v>0</v>
      </c>
      <c r="AD385" s="54">
        <v>0</v>
      </c>
      <c r="AE385" s="53"/>
      <c r="AF385" s="63"/>
      <c r="AG385" s="59"/>
      <c r="AH385" s="47"/>
      <c r="AI385" s="232">
        <v>0</v>
      </c>
      <c r="AJ385" s="232">
        <v>0</v>
      </c>
      <c r="AK385" s="112">
        <v>0</v>
      </c>
      <c r="AL385" s="112">
        <v>0</v>
      </c>
      <c r="AM385" s="54"/>
      <c r="AN385" s="53"/>
      <c r="AO385" s="63">
        <v>0</v>
      </c>
      <c r="AP385" s="49"/>
      <c r="AQ385" s="49"/>
    </row>
    <row r="386" spans="1:43" ht="21.75" customHeight="1" x14ac:dyDescent="0.3">
      <c r="A386" s="670"/>
      <c r="B386" s="670"/>
      <c r="C386" s="670"/>
      <c r="D386" s="85" t="s">
        <v>103</v>
      </c>
      <c r="E386" s="41">
        <f t="shared" si="6"/>
        <v>0</v>
      </c>
      <c r="F386" s="42">
        <f t="shared" si="7"/>
        <v>0</v>
      </c>
      <c r="G386" s="42">
        <f t="shared" si="8"/>
        <v>0</v>
      </c>
      <c r="H386" s="42">
        <f t="shared" si="9"/>
        <v>0</v>
      </c>
      <c r="I386" s="43">
        <f t="shared" si="10"/>
        <v>0</v>
      </c>
      <c r="J386" s="89">
        <f t="shared" si="11"/>
        <v>0</v>
      </c>
      <c r="K386" s="650"/>
      <c r="L386" s="650"/>
      <c r="M386" s="650"/>
      <c r="N386" s="650"/>
      <c r="O386" s="105"/>
      <c r="P386" s="105">
        <v>0</v>
      </c>
      <c r="Q386" s="103">
        <v>0</v>
      </c>
      <c r="R386" s="102"/>
      <c r="S386" s="96">
        <v>0</v>
      </c>
      <c r="T386" s="95"/>
      <c r="U386" s="91">
        <v>0</v>
      </c>
      <c r="V386" s="102"/>
      <c r="W386" s="161">
        <v>0</v>
      </c>
      <c r="X386" s="143"/>
      <c r="Y386" s="161">
        <v>0</v>
      </c>
      <c r="Z386" s="95"/>
      <c r="AA386" s="96"/>
      <c r="AB386" s="91"/>
      <c r="AC386" s="92">
        <v>0</v>
      </c>
      <c r="AD386" s="96">
        <v>0</v>
      </c>
      <c r="AE386" s="95"/>
      <c r="AF386" s="103"/>
      <c r="AG386" s="102"/>
      <c r="AH386" s="91"/>
      <c r="AI386" s="237">
        <v>0</v>
      </c>
      <c r="AJ386" s="237">
        <v>0</v>
      </c>
      <c r="AK386" s="133">
        <v>0</v>
      </c>
      <c r="AL386" s="133">
        <v>0</v>
      </c>
      <c r="AM386" s="96"/>
      <c r="AN386" s="95"/>
      <c r="AO386" s="103">
        <v>0</v>
      </c>
      <c r="AP386" s="92"/>
      <c r="AQ386" s="92"/>
    </row>
    <row r="387" spans="1:43" ht="21.75" customHeight="1" x14ac:dyDescent="0.3">
      <c r="A387" s="729" t="s">
        <v>2187</v>
      </c>
      <c r="B387" s="728" t="s">
        <v>2188</v>
      </c>
      <c r="C387" s="728" t="s">
        <v>394</v>
      </c>
      <c r="D387" s="37" t="s">
        <v>72</v>
      </c>
      <c r="E387" s="41">
        <f t="shared" si="6"/>
        <v>100</v>
      </c>
      <c r="F387" s="42">
        <f t="shared" si="7"/>
        <v>100</v>
      </c>
      <c r="G387" s="42">
        <f t="shared" si="8"/>
        <v>94</v>
      </c>
      <c r="H387" s="42">
        <f t="shared" si="9"/>
        <v>60</v>
      </c>
      <c r="I387" s="43">
        <f t="shared" si="10"/>
        <v>30</v>
      </c>
      <c r="J387" s="44">
        <f t="shared" si="11"/>
        <v>384</v>
      </c>
      <c r="K387" s="681">
        <f>(J387+(J388/5))</f>
        <v>433.2</v>
      </c>
      <c r="L387" s="723"/>
      <c r="M387" s="651">
        <f>K387+(L387*30)</f>
        <v>433.2</v>
      </c>
      <c r="N387" s="649">
        <f>IF(M387=0,"",RANK(M387,M:M,0))</f>
        <v>23</v>
      </c>
      <c r="O387" s="69"/>
      <c r="P387" s="69">
        <v>0</v>
      </c>
      <c r="Q387" s="63">
        <v>0</v>
      </c>
      <c r="R387" s="59"/>
      <c r="S387" s="54">
        <v>0</v>
      </c>
      <c r="T387" s="53">
        <v>25</v>
      </c>
      <c r="U387" s="47">
        <v>0</v>
      </c>
      <c r="V387" s="59">
        <v>25</v>
      </c>
      <c r="W387" s="155">
        <v>0</v>
      </c>
      <c r="X387" s="122">
        <v>94</v>
      </c>
      <c r="Y387" s="155">
        <v>0</v>
      </c>
      <c r="Z387" s="53">
        <v>60</v>
      </c>
      <c r="AA387" s="54"/>
      <c r="AB387" s="47"/>
      <c r="AC387" s="49">
        <v>100</v>
      </c>
      <c r="AD387" s="54">
        <v>0</v>
      </c>
      <c r="AE387" s="53"/>
      <c r="AF387" s="63"/>
      <c r="AG387" s="59"/>
      <c r="AH387" s="47"/>
      <c r="AI387" s="232">
        <v>100</v>
      </c>
      <c r="AJ387" s="232">
        <v>30</v>
      </c>
      <c r="AK387" s="112">
        <v>0</v>
      </c>
      <c r="AL387" s="112">
        <v>0</v>
      </c>
      <c r="AM387" s="54"/>
      <c r="AN387" s="53"/>
      <c r="AO387" s="63">
        <v>0</v>
      </c>
      <c r="AP387" s="49"/>
      <c r="AQ387" s="49"/>
    </row>
    <row r="388" spans="1:43" ht="21.75" customHeight="1" x14ac:dyDescent="0.3">
      <c r="A388" s="670"/>
      <c r="B388" s="670"/>
      <c r="C388" s="670"/>
      <c r="D388" s="85" t="s">
        <v>103</v>
      </c>
      <c r="E388" s="41">
        <f t="shared" si="6"/>
        <v>150</v>
      </c>
      <c r="F388" s="42">
        <f t="shared" si="7"/>
        <v>96</v>
      </c>
      <c r="G388" s="42">
        <f t="shared" si="8"/>
        <v>0</v>
      </c>
      <c r="H388" s="42">
        <f t="shared" si="9"/>
        <v>0</v>
      </c>
      <c r="I388" s="43">
        <f t="shared" si="10"/>
        <v>0</v>
      </c>
      <c r="J388" s="89">
        <f t="shared" si="11"/>
        <v>246</v>
      </c>
      <c r="K388" s="650"/>
      <c r="L388" s="650"/>
      <c r="M388" s="650"/>
      <c r="N388" s="650"/>
      <c r="O388" s="105"/>
      <c r="P388" s="105">
        <v>0</v>
      </c>
      <c r="Q388" s="103">
        <v>0</v>
      </c>
      <c r="R388" s="102"/>
      <c r="S388" s="96">
        <v>0</v>
      </c>
      <c r="T388" s="95"/>
      <c r="U388" s="91">
        <v>0</v>
      </c>
      <c r="V388" s="102"/>
      <c r="W388" s="161">
        <v>0</v>
      </c>
      <c r="X388" s="143">
        <v>96</v>
      </c>
      <c r="Y388" s="161">
        <v>0</v>
      </c>
      <c r="Z388" s="95"/>
      <c r="AA388" s="96"/>
      <c r="AB388" s="91"/>
      <c r="AC388" s="92">
        <v>0</v>
      </c>
      <c r="AD388" s="96">
        <v>0</v>
      </c>
      <c r="AE388" s="95"/>
      <c r="AF388" s="103"/>
      <c r="AG388" s="102"/>
      <c r="AH388" s="91"/>
      <c r="AI388" s="237">
        <v>150</v>
      </c>
      <c r="AJ388" s="237">
        <v>0</v>
      </c>
      <c r="AK388" s="133">
        <v>0</v>
      </c>
      <c r="AL388" s="133">
        <v>0</v>
      </c>
      <c r="AM388" s="96"/>
      <c r="AN388" s="95"/>
      <c r="AO388" s="103">
        <v>0</v>
      </c>
      <c r="AP388" s="92"/>
      <c r="AQ388" s="92"/>
    </row>
    <row r="389" spans="1:43" ht="21.75" customHeight="1" x14ac:dyDescent="0.3">
      <c r="A389" s="729" t="s">
        <v>2197</v>
      </c>
      <c r="B389" s="728" t="s">
        <v>2198</v>
      </c>
      <c r="C389" s="728" t="s">
        <v>53</v>
      </c>
      <c r="D389" s="37" t="s">
        <v>72</v>
      </c>
      <c r="E389" s="41">
        <f t="shared" si="6"/>
        <v>15</v>
      </c>
      <c r="F389" s="42">
        <f t="shared" si="7"/>
        <v>0</v>
      </c>
      <c r="G389" s="42">
        <f t="shared" si="8"/>
        <v>0</v>
      </c>
      <c r="H389" s="42">
        <f t="shared" si="9"/>
        <v>0</v>
      </c>
      <c r="I389" s="43">
        <f t="shared" si="10"/>
        <v>0</v>
      </c>
      <c r="J389" s="44">
        <f t="shared" si="11"/>
        <v>15</v>
      </c>
      <c r="K389" s="681">
        <f>(J389+(J390/5))</f>
        <v>15</v>
      </c>
      <c r="L389" s="723"/>
      <c r="M389" s="651">
        <f>K389+(L389*30)</f>
        <v>15</v>
      </c>
      <c r="N389" s="649">
        <f>IF(M389=0,"",RANK(M389,M:M,0))</f>
        <v>119</v>
      </c>
      <c r="O389" s="69"/>
      <c r="P389" s="69">
        <v>0</v>
      </c>
      <c r="Q389" s="63">
        <v>0</v>
      </c>
      <c r="R389" s="59"/>
      <c r="S389" s="54">
        <v>0</v>
      </c>
      <c r="T389" s="53"/>
      <c r="U389" s="47">
        <v>0</v>
      </c>
      <c r="V389" s="59"/>
      <c r="W389" s="155">
        <v>0</v>
      </c>
      <c r="X389" s="122"/>
      <c r="Y389" s="155">
        <v>0</v>
      </c>
      <c r="Z389" s="53"/>
      <c r="AA389" s="54"/>
      <c r="AB389" s="47"/>
      <c r="AC389" s="49">
        <v>0</v>
      </c>
      <c r="AD389" s="54">
        <v>0</v>
      </c>
      <c r="AE389" s="53"/>
      <c r="AF389" s="63"/>
      <c r="AG389" s="59"/>
      <c r="AH389" s="47"/>
      <c r="AI389" s="232">
        <v>0</v>
      </c>
      <c r="AJ389" s="232">
        <v>0</v>
      </c>
      <c r="AK389" s="112">
        <v>0</v>
      </c>
      <c r="AL389" s="112">
        <v>0</v>
      </c>
      <c r="AM389" s="54"/>
      <c r="AN389" s="53">
        <v>15</v>
      </c>
      <c r="AO389" s="63">
        <v>0</v>
      </c>
      <c r="AP389" s="49"/>
      <c r="AQ389" s="49"/>
    </row>
    <row r="390" spans="1:43" ht="21.75" customHeight="1" x14ac:dyDescent="0.3">
      <c r="A390" s="670"/>
      <c r="B390" s="670"/>
      <c r="C390" s="670"/>
      <c r="D390" s="85" t="s">
        <v>103</v>
      </c>
      <c r="E390" s="41">
        <f t="shared" si="6"/>
        <v>0</v>
      </c>
      <c r="F390" s="42">
        <f t="shared" si="7"/>
        <v>0</v>
      </c>
      <c r="G390" s="42">
        <f t="shared" si="8"/>
        <v>0</v>
      </c>
      <c r="H390" s="42">
        <f t="shared" si="9"/>
        <v>0</v>
      </c>
      <c r="I390" s="43">
        <f t="shared" si="10"/>
        <v>0</v>
      </c>
      <c r="J390" s="89">
        <f t="shared" si="11"/>
        <v>0</v>
      </c>
      <c r="K390" s="650"/>
      <c r="L390" s="650"/>
      <c r="M390" s="650"/>
      <c r="N390" s="650"/>
      <c r="O390" s="105"/>
      <c r="P390" s="105">
        <v>0</v>
      </c>
      <c r="Q390" s="103">
        <v>0</v>
      </c>
      <c r="R390" s="102"/>
      <c r="S390" s="96">
        <v>0</v>
      </c>
      <c r="T390" s="95"/>
      <c r="U390" s="91">
        <v>0</v>
      </c>
      <c r="V390" s="102"/>
      <c r="W390" s="161">
        <v>0</v>
      </c>
      <c r="X390" s="143"/>
      <c r="Y390" s="161">
        <v>0</v>
      </c>
      <c r="Z390" s="95"/>
      <c r="AA390" s="96"/>
      <c r="AB390" s="91"/>
      <c r="AC390" s="92">
        <v>0</v>
      </c>
      <c r="AD390" s="96">
        <v>0</v>
      </c>
      <c r="AE390" s="95"/>
      <c r="AF390" s="103"/>
      <c r="AG390" s="102"/>
      <c r="AH390" s="91"/>
      <c r="AI390" s="237">
        <v>0</v>
      </c>
      <c r="AJ390" s="237">
        <v>0</v>
      </c>
      <c r="AK390" s="133">
        <v>0</v>
      </c>
      <c r="AL390" s="133">
        <v>0</v>
      </c>
      <c r="AM390" s="96"/>
      <c r="AN390" s="95"/>
      <c r="AO390" s="103">
        <v>0</v>
      </c>
      <c r="AP390" s="92"/>
      <c r="AQ390" s="92"/>
    </row>
    <row r="391" spans="1:43" ht="21.75" customHeight="1" x14ac:dyDescent="0.3">
      <c r="A391" s="729" t="s">
        <v>2207</v>
      </c>
      <c r="B391" s="728" t="s">
        <v>2208</v>
      </c>
      <c r="C391" s="728" t="s">
        <v>320</v>
      </c>
      <c r="D391" s="37" t="s">
        <v>72</v>
      </c>
      <c r="E391" s="41">
        <f t="shared" si="6"/>
        <v>100</v>
      </c>
      <c r="F391" s="42">
        <f t="shared" si="7"/>
        <v>100</v>
      </c>
      <c r="G391" s="42">
        <f t="shared" si="8"/>
        <v>6</v>
      </c>
      <c r="H391" s="42">
        <f t="shared" si="9"/>
        <v>0</v>
      </c>
      <c r="I391" s="43">
        <f t="shared" si="10"/>
        <v>0</v>
      </c>
      <c r="J391" s="44">
        <f t="shared" si="11"/>
        <v>206</v>
      </c>
      <c r="K391" s="681">
        <f>(J391+(J392/5))</f>
        <v>228.6</v>
      </c>
      <c r="L391" s="723"/>
      <c r="M391" s="651">
        <f>K391+(L391*30)</f>
        <v>228.6</v>
      </c>
      <c r="N391" s="649">
        <f>IF(M391=0,"",RANK(M391,M:M,0))</f>
        <v>43</v>
      </c>
      <c r="O391" s="69"/>
      <c r="P391" s="69">
        <v>0</v>
      </c>
      <c r="Q391" s="63">
        <v>0</v>
      </c>
      <c r="R391" s="59"/>
      <c r="S391" s="54">
        <v>0</v>
      </c>
      <c r="T391" s="53"/>
      <c r="U391" s="47">
        <v>0</v>
      </c>
      <c r="V391" s="59"/>
      <c r="W391" s="155">
        <v>0</v>
      </c>
      <c r="X391" s="122"/>
      <c r="Y391" s="155">
        <v>0</v>
      </c>
      <c r="Z391" s="53"/>
      <c r="AA391" s="54"/>
      <c r="AB391" s="47"/>
      <c r="AC391" s="49">
        <v>0</v>
      </c>
      <c r="AD391" s="54">
        <v>0</v>
      </c>
      <c r="AE391" s="53"/>
      <c r="AF391" s="63"/>
      <c r="AG391" s="59"/>
      <c r="AH391" s="47"/>
      <c r="AI391" s="232">
        <v>100</v>
      </c>
      <c r="AJ391" s="232">
        <v>6</v>
      </c>
      <c r="AK391" s="112">
        <v>0</v>
      </c>
      <c r="AL391" s="112">
        <v>0</v>
      </c>
      <c r="AM391" s="54">
        <v>100</v>
      </c>
      <c r="AN391" s="53"/>
      <c r="AO391" s="63">
        <v>0</v>
      </c>
      <c r="AP391" s="49"/>
      <c r="AQ391" s="49"/>
    </row>
    <row r="392" spans="1:43" ht="21.75" customHeight="1" x14ac:dyDescent="0.3">
      <c r="A392" s="670"/>
      <c r="B392" s="670"/>
      <c r="C392" s="670"/>
      <c r="D392" s="85" t="s">
        <v>103</v>
      </c>
      <c r="E392" s="41">
        <f t="shared" si="6"/>
        <v>100</v>
      </c>
      <c r="F392" s="42">
        <f t="shared" si="7"/>
        <v>13</v>
      </c>
      <c r="G392" s="42">
        <f t="shared" si="8"/>
        <v>0</v>
      </c>
      <c r="H392" s="42">
        <f t="shared" si="9"/>
        <v>0</v>
      </c>
      <c r="I392" s="43">
        <f t="shared" si="10"/>
        <v>0</v>
      </c>
      <c r="J392" s="89">
        <f t="shared" si="11"/>
        <v>113</v>
      </c>
      <c r="K392" s="650"/>
      <c r="L392" s="650"/>
      <c r="M392" s="650"/>
      <c r="N392" s="650"/>
      <c r="O392" s="105"/>
      <c r="P392" s="105">
        <v>0</v>
      </c>
      <c r="Q392" s="103">
        <v>0</v>
      </c>
      <c r="R392" s="102"/>
      <c r="S392" s="96">
        <v>0</v>
      </c>
      <c r="T392" s="95"/>
      <c r="U392" s="91">
        <v>0</v>
      </c>
      <c r="V392" s="102"/>
      <c r="W392" s="161">
        <v>0</v>
      </c>
      <c r="X392" s="143"/>
      <c r="Y392" s="161">
        <v>0</v>
      </c>
      <c r="Z392" s="95"/>
      <c r="AA392" s="96"/>
      <c r="AB392" s="91"/>
      <c r="AC392" s="92">
        <v>0</v>
      </c>
      <c r="AD392" s="96">
        <v>0</v>
      </c>
      <c r="AE392" s="95"/>
      <c r="AF392" s="103"/>
      <c r="AG392" s="102"/>
      <c r="AH392" s="91"/>
      <c r="AI392" s="237">
        <v>100</v>
      </c>
      <c r="AJ392" s="237">
        <v>13</v>
      </c>
      <c r="AK392" s="133">
        <v>0</v>
      </c>
      <c r="AL392" s="133">
        <v>0</v>
      </c>
      <c r="AM392" s="96"/>
      <c r="AN392" s="95"/>
      <c r="AO392" s="103">
        <v>0</v>
      </c>
      <c r="AP392" s="92"/>
      <c r="AQ392" s="92"/>
    </row>
    <row r="393" spans="1:43" ht="21.75" customHeight="1" x14ac:dyDescent="0.3">
      <c r="A393" s="729" t="s">
        <v>2214</v>
      </c>
      <c r="B393" s="728" t="s">
        <v>2215</v>
      </c>
      <c r="C393" s="728" t="s">
        <v>371</v>
      </c>
      <c r="D393" s="37" t="s">
        <v>72</v>
      </c>
      <c r="E393" s="41">
        <f t="shared" si="6"/>
        <v>0</v>
      </c>
      <c r="F393" s="42">
        <f t="shared" si="7"/>
        <v>0</v>
      </c>
      <c r="G393" s="42">
        <f t="shared" si="8"/>
        <v>0</v>
      </c>
      <c r="H393" s="42">
        <f t="shared" si="9"/>
        <v>0</v>
      </c>
      <c r="I393" s="43">
        <f t="shared" si="10"/>
        <v>0</v>
      </c>
      <c r="J393" s="44">
        <f t="shared" si="11"/>
        <v>0</v>
      </c>
      <c r="K393" s="681">
        <f>(J393+(J394/5))</f>
        <v>0</v>
      </c>
      <c r="L393" s="723">
        <f>Nemzetközi!D187</f>
        <v>72</v>
      </c>
      <c r="M393" s="651">
        <f>K393+(L393*30)</f>
        <v>2160</v>
      </c>
      <c r="N393" s="649">
        <f>IF(M393=0,"",RANK(M393,M:M,0))</f>
        <v>5</v>
      </c>
      <c r="O393" s="69"/>
      <c r="P393" s="69">
        <v>0</v>
      </c>
      <c r="Q393" s="63">
        <v>0</v>
      </c>
      <c r="R393" s="59"/>
      <c r="S393" s="54">
        <v>0</v>
      </c>
      <c r="T393" s="53"/>
      <c r="U393" s="47">
        <v>0</v>
      </c>
      <c r="V393" s="59"/>
      <c r="W393" s="155">
        <v>0</v>
      </c>
      <c r="X393" s="122"/>
      <c r="Y393" s="155">
        <v>0</v>
      </c>
      <c r="Z393" s="53"/>
      <c r="AA393" s="54"/>
      <c r="AB393" s="47"/>
      <c r="AC393" s="49">
        <v>0</v>
      </c>
      <c r="AD393" s="54">
        <v>0</v>
      </c>
      <c r="AE393" s="53"/>
      <c r="AF393" s="63"/>
      <c r="AG393" s="59"/>
      <c r="AH393" s="47"/>
      <c r="AI393" s="232">
        <v>0</v>
      </c>
      <c r="AJ393" s="232">
        <v>0</v>
      </c>
      <c r="AK393" s="112">
        <v>0</v>
      </c>
      <c r="AL393" s="112">
        <v>0</v>
      </c>
      <c r="AM393" s="54"/>
      <c r="AN393" s="53"/>
      <c r="AO393" s="63">
        <v>0</v>
      </c>
      <c r="AP393" s="49"/>
      <c r="AQ393" s="49"/>
    </row>
    <row r="394" spans="1:43" ht="21.75" customHeight="1" x14ac:dyDescent="0.3">
      <c r="A394" s="670"/>
      <c r="B394" s="670"/>
      <c r="C394" s="670"/>
      <c r="D394" s="166" t="s">
        <v>103</v>
      </c>
      <c r="E394" s="41">
        <f t="shared" si="6"/>
        <v>0</v>
      </c>
      <c r="F394" s="42">
        <f t="shared" si="7"/>
        <v>0</v>
      </c>
      <c r="G394" s="42">
        <f t="shared" si="8"/>
        <v>0</v>
      </c>
      <c r="H394" s="42">
        <f t="shared" si="9"/>
        <v>0</v>
      </c>
      <c r="I394" s="43">
        <f t="shared" si="10"/>
        <v>0</v>
      </c>
      <c r="J394" s="167">
        <f t="shared" si="11"/>
        <v>0</v>
      </c>
      <c r="K394" s="670"/>
      <c r="L394" s="670"/>
      <c r="M394" s="670"/>
      <c r="N394" s="670"/>
      <c r="O394" s="451"/>
      <c r="P394" s="451">
        <v>0</v>
      </c>
      <c r="Q394" s="452">
        <v>0</v>
      </c>
      <c r="R394" s="340"/>
      <c r="S394" s="453">
        <v>0</v>
      </c>
      <c r="T394" s="310"/>
      <c r="U394" s="339">
        <v>0</v>
      </c>
      <c r="V394" s="340"/>
      <c r="W394" s="454">
        <v>0</v>
      </c>
      <c r="X394" s="311"/>
      <c r="Y394" s="454">
        <v>0</v>
      </c>
      <c r="Z394" s="310"/>
      <c r="AA394" s="453"/>
      <c r="AB394" s="339"/>
      <c r="AC394" s="92">
        <v>0</v>
      </c>
      <c r="AD394" s="96">
        <v>0</v>
      </c>
      <c r="AE394" s="310"/>
      <c r="AF394" s="452"/>
      <c r="AG394" s="340"/>
      <c r="AH394" s="339"/>
      <c r="AI394" s="237">
        <v>0</v>
      </c>
      <c r="AJ394" s="237">
        <v>0</v>
      </c>
      <c r="AK394" s="133">
        <v>0</v>
      </c>
      <c r="AL394" s="133">
        <v>0</v>
      </c>
      <c r="AM394" s="96"/>
      <c r="AN394" s="310"/>
      <c r="AO394" s="103">
        <v>0</v>
      </c>
      <c r="AP394" s="313"/>
      <c r="AQ394" s="313"/>
    </row>
    <row r="395" spans="1:43" ht="15" customHeight="1" x14ac:dyDescent="0.3">
      <c r="L395" s="455"/>
    </row>
  </sheetData>
  <mergeCells count="1390"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O1:AQ1"/>
    <mergeCell ref="O1:P1"/>
    <mergeCell ref="Q1:R1"/>
    <mergeCell ref="S1:T1"/>
    <mergeCell ref="U1:V1"/>
    <mergeCell ref="X1:X2"/>
    <mergeCell ref="Y1:AA1"/>
    <mergeCell ref="AB1:AC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379:A380"/>
    <mergeCell ref="B379:B380"/>
    <mergeCell ref="C379:C380"/>
    <mergeCell ref="K379:K380"/>
    <mergeCell ref="L379:L380"/>
    <mergeCell ref="M379:M380"/>
    <mergeCell ref="N379:N380"/>
    <mergeCell ref="A381:A382"/>
    <mergeCell ref="B381:B382"/>
    <mergeCell ref="C381:C382"/>
    <mergeCell ref="K381:K382"/>
    <mergeCell ref="L381:L382"/>
    <mergeCell ref="M381:M382"/>
    <mergeCell ref="N381:N382"/>
    <mergeCell ref="AD1:AE1"/>
    <mergeCell ref="AF1:AH1"/>
    <mergeCell ref="AI1:AN1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A373:A374"/>
    <mergeCell ref="B373:B374"/>
    <mergeCell ref="C373:C374"/>
    <mergeCell ref="K373:K374"/>
    <mergeCell ref="L373:L374"/>
    <mergeCell ref="M373:M374"/>
    <mergeCell ref="N373:N374"/>
    <mergeCell ref="A375:A376"/>
    <mergeCell ref="B375:B376"/>
    <mergeCell ref="C375:C376"/>
    <mergeCell ref="K375:K376"/>
    <mergeCell ref="L375:L376"/>
    <mergeCell ref="M375:M376"/>
    <mergeCell ref="N375:N376"/>
    <mergeCell ref="A377:A378"/>
    <mergeCell ref="B377:B378"/>
    <mergeCell ref="C377:C378"/>
    <mergeCell ref="K377:K378"/>
    <mergeCell ref="L377:L378"/>
    <mergeCell ref="M377:M378"/>
    <mergeCell ref="N377:N378"/>
    <mergeCell ref="A367:A368"/>
    <mergeCell ref="B367:B368"/>
    <mergeCell ref="C367:C368"/>
    <mergeCell ref="K367:K368"/>
    <mergeCell ref="L367:L368"/>
    <mergeCell ref="M367:M368"/>
    <mergeCell ref="N367:N368"/>
    <mergeCell ref="A369:A370"/>
    <mergeCell ref="B369:B370"/>
    <mergeCell ref="C369:C370"/>
    <mergeCell ref="K369:K370"/>
    <mergeCell ref="L369:L370"/>
    <mergeCell ref="M369:M370"/>
    <mergeCell ref="N369:N370"/>
    <mergeCell ref="A371:A372"/>
    <mergeCell ref="B371:B372"/>
    <mergeCell ref="C371:C372"/>
    <mergeCell ref="K371:K372"/>
    <mergeCell ref="L371:L372"/>
    <mergeCell ref="M371:M372"/>
    <mergeCell ref="N371:N372"/>
    <mergeCell ref="B361:B362"/>
    <mergeCell ref="C361:C362"/>
    <mergeCell ref="K361:K362"/>
    <mergeCell ref="L361:L362"/>
    <mergeCell ref="M361:M362"/>
    <mergeCell ref="N361:N362"/>
    <mergeCell ref="A363:A364"/>
    <mergeCell ref="B363:B364"/>
    <mergeCell ref="C363:C364"/>
    <mergeCell ref="K363:K364"/>
    <mergeCell ref="L363:L364"/>
    <mergeCell ref="M363:M364"/>
    <mergeCell ref="N363:N364"/>
    <mergeCell ref="A365:A366"/>
    <mergeCell ref="B365:B366"/>
    <mergeCell ref="C365:C366"/>
    <mergeCell ref="K365:K366"/>
    <mergeCell ref="L365:L366"/>
    <mergeCell ref="M365:M366"/>
    <mergeCell ref="N365:N366"/>
    <mergeCell ref="A21:A22"/>
    <mergeCell ref="B21:B22"/>
    <mergeCell ref="C21:C22"/>
    <mergeCell ref="K21:K22"/>
    <mergeCell ref="L21:L22"/>
    <mergeCell ref="M21:M22"/>
    <mergeCell ref="N21:N22"/>
    <mergeCell ref="A393:A394"/>
    <mergeCell ref="B393:B394"/>
    <mergeCell ref="C393:C394"/>
    <mergeCell ref="K393:K394"/>
    <mergeCell ref="L393:L394"/>
    <mergeCell ref="M393:M394"/>
    <mergeCell ref="N393:N394"/>
    <mergeCell ref="A391:A392"/>
    <mergeCell ref="B391:B392"/>
    <mergeCell ref="C391:C392"/>
    <mergeCell ref="K391:K392"/>
    <mergeCell ref="L391:L392"/>
    <mergeCell ref="M391:M392"/>
    <mergeCell ref="N391:N392"/>
    <mergeCell ref="A355:A356"/>
    <mergeCell ref="B355:B356"/>
    <mergeCell ref="C355:C356"/>
    <mergeCell ref="K355:K356"/>
    <mergeCell ref="L355:L356"/>
    <mergeCell ref="M355:M356"/>
    <mergeCell ref="N355:N356"/>
    <mergeCell ref="A357:A358"/>
    <mergeCell ref="B357:B358"/>
    <mergeCell ref="C357:C358"/>
    <mergeCell ref="K357:K358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387:A388"/>
    <mergeCell ref="B387:B388"/>
    <mergeCell ref="C387:C388"/>
    <mergeCell ref="K387:K388"/>
    <mergeCell ref="L387:L388"/>
    <mergeCell ref="M387:M388"/>
    <mergeCell ref="N387:N388"/>
    <mergeCell ref="A389:A390"/>
    <mergeCell ref="B389:B390"/>
    <mergeCell ref="C389:C390"/>
    <mergeCell ref="K389:K390"/>
    <mergeCell ref="L389:L390"/>
    <mergeCell ref="M389:M390"/>
    <mergeCell ref="N389:N390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A353:A354"/>
    <mergeCell ref="B353:B354"/>
    <mergeCell ref="C353:C354"/>
    <mergeCell ref="K353:K354"/>
    <mergeCell ref="L353:L354"/>
    <mergeCell ref="M353:M354"/>
    <mergeCell ref="N353:N354"/>
    <mergeCell ref="A383:A384"/>
    <mergeCell ref="B383:B384"/>
    <mergeCell ref="C383:C384"/>
    <mergeCell ref="K383:K384"/>
    <mergeCell ref="L383:L384"/>
    <mergeCell ref="M383:M384"/>
    <mergeCell ref="N383:N384"/>
    <mergeCell ref="A385:A386"/>
    <mergeCell ref="B385:B386"/>
    <mergeCell ref="C385:C386"/>
    <mergeCell ref="K385:K386"/>
    <mergeCell ref="L385:L386"/>
    <mergeCell ref="M385:M386"/>
    <mergeCell ref="N385:N386"/>
    <mergeCell ref="L357:L358"/>
    <mergeCell ref="M357:M358"/>
    <mergeCell ref="N357:N358"/>
    <mergeCell ref="A359:A360"/>
    <mergeCell ref="B359:B360"/>
    <mergeCell ref="C359:C360"/>
    <mergeCell ref="K359:K360"/>
    <mergeCell ref="L359:L360"/>
    <mergeCell ref="M359:M360"/>
    <mergeCell ref="N359:N360"/>
    <mergeCell ref="A361:A362"/>
    <mergeCell ref="A347:A348"/>
    <mergeCell ref="B347:B348"/>
    <mergeCell ref="C347:C348"/>
    <mergeCell ref="K347:K348"/>
    <mergeCell ref="L347:L348"/>
    <mergeCell ref="M347:M348"/>
    <mergeCell ref="N347:N348"/>
    <mergeCell ref="A349:A350"/>
    <mergeCell ref="B349:B350"/>
    <mergeCell ref="C349:C350"/>
    <mergeCell ref="K349:K350"/>
    <mergeCell ref="L349:L350"/>
    <mergeCell ref="M349:M350"/>
    <mergeCell ref="N349:N350"/>
    <mergeCell ref="A351:A352"/>
    <mergeCell ref="B351:B352"/>
    <mergeCell ref="C351:C352"/>
    <mergeCell ref="K351:K352"/>
    <mergeCell ref="L351:L352"/>
    <mergeCell ref="M351:M352"/>
    <mergeCell ref="N351:N352"/>
    <mergeCell ref="A341:A342"/>
    <mergeCell ref="B341:B342"/>
    <mergeCell ref="C341:C342"/>
    <mergeCell ref="K341:K342"/>
    <mergeCell ref="L341:L342"/>
    <mergeCell ref="M341:M342"/>
    <mergeCell ref="N341:N342"/>
    <mergeCell ref="A343:A344"/>
    <mergeCell ref="B343:B344"/>
    <mergeCell ref="C343:C344"/>
    <mergeCell ref="K343:K344"/>
    <mergeCell ref="L343:L344"/>
    <mergeCell ref="M343:M344"/>
    <mergeCell ref="N343:N344"/>
    <mergeCell ref="A345:A346"/>
    <mergeCell ref="B345:B346"/>
    <mergeCell ref="C345:C346"/>
    <mergeCell ref="K345:K346"/>
    <mergeCell ref="L345:L346"/>
    <mergeCell ref="M345:M346"/>
    <mergeCell ref="N345:N346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327:A328"/>
    <mergeCell ref="B327:B328"/>
    <mergeCell ref="C327:C328"/>
    <mergeCell ref="K327:K328"/>
    <mergeCell ref="L327:L328"/>
    <mergeCell ref="M327:M328"/>
    <mergeCell ref="N327:N328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M214"/>
  <sheetViews>
    <sheetView workbookViewId="0">
      <pane xSplit="4" topLeftCell="E1" activePane="topRight" state="frozen"/>
      <selection sqref="A1:J1"/>
      <selection pane="top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3" width="4.33203125" customWidth="1"/>
    <col min="24" max="28" width="4" customWidth="1"/>
    <col min="29" max="39" width="3.88671875" customWidth="1"/>
  </cols>
  <sheetData>
    <row r="1" spans="1:39" ht="26.25" customHeight="1" x14ac:dyDescent="0.3">
      <c r="A1" s="755" t="s">
        <v>1296</v>
      </c>
      <c r="B1" s="659"/>
      <c r="C1" s="659"/>
      <c r="D1" s="696"/>
      <c r="E1" s="676" t="s">
        <v>18</v>
      </c>
      <c r="F1" s="665"/>
      <c r="G1" s="665"/>
      <c r="H1" s="665"/>
      <c r="I1" s="666"/>
      <c r="J1" s="691" t="s">
        <v>19</v>
      </c>
      <c r="K1" s="701" t="s">
        <v>77</v>
      </c>
      <c r="L1" s="740" t="s">
        <v>84</v>
      </c>
      <c r="M1" s="703" t="s">
        <v>20</v>
      </c>
      <c r="N1" s="691" t="s">
        <v>21</v>
      </c>
      <c r="O1" s="754" t="s">
        <v>22</v>
      </c>
      <c r="P1" s="654"/>
      <c r="Q1" s="46" t="s">
        <v>24</v>
      </c>
      <c r="R1" s="754" t="s">
        <v>25</v>
      </c>
      <c r="S1" s="654"/>
      <c r="T1" s="757" t="s">
        <v>26</v>
      </c>
      <c r="U1" s="654"/>
      <c r="V1" s="291" t="s">
        <v>27</v>
      </c>
      <c r="W1" s="758" t="s">
        <v>1041</v>
      </c>
      <c r="X1" s="754" t="s">
        <v>1042</v>
      </c>
      <c r="Y1" s="654"/>
      <c r="Z1" s="757" t="s">
        <v>30</v>
      </c>
      <c r="AA1" s="654"/>
      <c r="AB1" s="754" t="s">
        <v>31</v>
      </c>
      <c r="AC1" s="654"/>
      <c r="AD1" s="757" t="s">
        <v>33</v>
      </c>
      <c r="AE1" s="654"/>
      <c r="AF1" s="754" t="s">
        <v>34</v>
      </c>
      <c r="AG1" s="653"/>
      <c r="AH1" s="653"/>
      <c r="AI1" s="653"/>
      <c r="AJ1" s="654"/>
      <c r="AK1" s="757" t="s">
        <v>22</v>
      </c>
      <c r="AL1" s="653"/>
      <c r="AM1" s="654"/>
    </row>
    <row r="2" spans="1:39" ht="54.75" customHeight="1" x14ac:dyDescent="0.3">
      <c r="A2" s="739"/>
      <c r="B2" s="662"/>
      <c r="C2" s="662"/>
      <c r="D2" s="694"/>
      <c r="E2" s="6">
        <v>1</v>
      </c>
      <c r="F2" s="7">
        <v>2</v>
      </c>
      <c r="G2" s="7">
        <v>3</v>
      </c>
      <c r="H2" s="7">
        <v>4</v>
      </c>
      <c r="I2" s="8">
        <v>5</v>
      </c>
      <c r="J2" s="670"/>
      <c r="K2" s="670"/>
      <c r="L2" s="670"/>
      <c r="M2" s="670"/>
      <c r="N2" s="670"/>
      <c r="O2" s="292" t="s">
        <v>36</v>
      </c>
      <c r="P2" s="292" t="s">
        <v>37</v>
      </c>
      <c r="Q2" s="293" t="s">
        <v>44</v>
      </c>
      <c r="R2" s="294" t="s">
        <v>758</v>
      </c>
      <c r="S2" s="77" t="s">
        <v>48</v>
      </c>
      <c r="T2" s="295" t="s">
        <v>759</v>
      </c>
      <c r="U2" s="82" t="s">
        <v>98</v>
      </c>
      <c r="V2" s="296" t="s">
        <v>758</v>
      </c>
      <c r="W2" s="739"/>
      <c r="X2" s="296" t="s">
        <v>48</v>
      </c>
      <c r="Y2" s="77" t="s">
        <v>44</v>
      </c>
      <c r="Z2" s="72" t="s">
        <v>66</v>
      </c>
      <c r="AA2" s="94" t="s">
        <v>37</v>
      </c>
      <c r="AB2" s="294" t="s">
        <v>50</v>
      </c>
      <c r="AC2" s="77" t="s">
        <v>52</v>
      </c>
      <c r="AD2" s="293" t="s">
        <v>57</v>
      </c>
      <c r="AE2" s="82" t="s">
        <v>761</v>
      </c>
      <c r="AF2" s="246" t="s">
        <v>60</v>
      </c>
      <c r="AG2" s="246" t="s">
        <v>60</v>
      </c>
      <c r="AH2" s="62" t="s">
        <v>62</v>
      </c>
      <c r="AI2" s="62" t="s">
        <v>63</v>
      </c>
      <c r="AJ2" s="294" t="s">
        <v>107</v>
      </c>
      <c r="AK2" s="293" t="s">
        <v>1045</v>
      </c>
      <c r="AL2" s="94" t="s">
        <v>36</v>
      </c>
      <c r="AM2" s="94" t="s">
        <v>37</v>
      </c>
    </row>
    <row r="3" spans="1:39" ht="21.75" customHeight="1" x14ac:dyDescent="0.3">
      <c r="A3" s="729" t="s">
        <v>996</v>
      </c>
      <c r="B3" s="728" t="s">
        <v>997</v>
      </c>
      <c r="C3" s="728" t="s">
        <v>998</v>
      </c>
      <c r="D3" s="37" t="s">
        <v>72</v>
      </c>
      <c r="E3" s="41">
        <f t="shared" ref="E3:E214" si="0">MAX(O3:AJ3)</f>
        <v>0</v>
      </c>
      <c r="F3" s="42">
        <f t="shared" ref="F3:F214" si="1">LARGE(O3:AJ3,2)</f>
        <v>0</v>
      </c>
      <c r="G3" s="42">
        <f t="shared" ref="G3:G214" si="2">LARGE(O3:AJ3,3)</f>
        <v>0</v>
      </c>
      <c r="H3" s="42">
        <f t="shared" ref="H3:H214" si="3">LARGE(O3:AJ3,4)</f>
        <v>0</v>
      </c>
      <c r="I3" s="43">
        <f t="shared" ref="I3:I214" si="4">LARGE(O3:AJ3,5)</f>
        <v>0</v>
      </c>
      <c r="J3" s="44">
        <f t="shared" ref="J3:J214" si="5">SUM(E3:I3)</f>
        <v>0</v>
      </c>
      <c r="K3" s="681">
        <f>(J3+(J4/5))</f>
        <v>0</v>
      </c>
      <c r="L3" s="723"/>
      <c r="M3" s="651">
        <f>K3+(L3*30)</f>
        <v>0</v>
      </c>
      <c r="N3" s="649" t="str">
        <f>IF(M3=0,"",RANK(M3,M:M,0))</f>
        <v/>
      </c>
      <c r="O3" s="297"/>
      <c r="P3" s="297">
        <v>0</v>
      </c>
      <c r="Q3" s="298">
        <v>0</v>
      </c>
      <c r="R3" s="111">
        <v>0</v>
      </c>
      <c r="S3" s="53"/>
      <c r="T3" s="47">
        <v>0</v>
      </c>
      <c r="U3" s="59"/>
      <c r="V3" s="155">
        <v>0</v>
      </c>
      <c r="W3" s="122"/>
      <c r="X3" s="155">
        <v>0</v>
      </c>
      <c r="Y3" s="53"/>
      <c r="Z3" s="47"/>
      <c r="AA3" s="49">
        <v>0</v>
      </c>
      <c r="AB3" s="111">
        <v>0</v>
      </c>
      <c r="AC3" s="53"/>
      <c r="AD3" s="298">
        <v>0</v>
      </c>
      <c r="AE3" s="59"/>
      <c r="AF3" s="232">
        <v>0</v>
      </c>
      <c r="AG3" s="232">
        <v>0</v>
      </c>
      <c r="AH3" s="112"/>
      <c r="AI3" s="112">
        <v>0</v>
      </c>
      <c r="AJ3" s="111"/>
      <c r="AK3" s="298">
        <v>0</v>
      </c>
      <c r="AL3" s="49"/>
      <c r="AM3" s="49"/>
    </row>
    <row r="4" spans="1:39" ht="21.75" customHeight="1" x14ac:dyDescent="0.3">
      <c r="A4" s="670"/>
      <c r="B4" s="670"/>
      <c r="C4" s="670"/>
      <c r="D4" s="85" t="s">
        <v>103</v>
      </c>
      <c r="E4" s="41">
        <f t="shared" si="0"/>
        <v>0</v>
      </c>
      <c r="F4" s="42">
        <f t="shared" si="1"/>
        <v>0</v>
      </c>
      <c r="G4" s="42">
        <f t="shared" si="2"/>
        <v>0</v>
      </c>
      <c r="H4" s="42">
        <f t="shared" si="3"/>
        <v>0</v>
      </c>
      <c r="I4" s="43">
        <f t="shared" si="4"/>
        <v>0</v>
      </c>
      <c r="J4" s="89">
        <f t="shared" si="5"/>
        <v>0</v>
      </c>
      <c r="K4" s="650"/>
      <c r="L4" s="650"/>
      <c r="M4" s="650"/>
      <c r="N4" s="650"/>
      <c r="O4" s="299"/>
      <c r="P4" s="299">
        <v>0</v>
      </c>
      <c r="Q4" s="103">
        <v>0</v>
      </c>
      <c r="R4" s="131">
        <v>0</v>
      </c>
      <c r="S4" s="95"/>
      <c r="T4" s="91">
        <v>0</v>
      </c>
      <c r="U4" s="102"/>
      <c r="V4" s="161">
        <v>0</v>
      </c>
      <c r="W4" s="143"/>
      <c r="X4" s="161">
        <v>0</v>
      </c>
      <c r="Y4" s="95"/>
      <c r="Z4" s="91"/>
      <c r="AA4" s="92">
        <v>0</v>
      </c>
      <c r="AB4" s="131">
        <v>0</v>
      </c>
      <c r="AC4" s="95"/>
      <c r="AD4" s="103">
        <v>0</v>
      </c>
      <c r="AE4" s="102"/>
      <c r="AF4" s="237">
        <v>0</v>
      </c>
      <c r="AG4" s="237">
        <v>0</v>
      </c>
      <c r="AH4" s="133"/>
      <c r="AI4" s="133">
        <v>0</v>
      </c>
      <c r="AJ4" s="131"/>
      <c r="AK4" s="103">
        <v>0</v>
      </c>
      <c r="AL4" s="92"/>
      <c r="AM4" s="92"/>
    </row>
    <row r="5" spans="1:39" ht="21.75" customHeight="1" x14ac:dyDescent="0.3">
      <c r="A5" s="729" t="s">
        <v>1015</v>
      </c>
      <c r="B5" s="728" t="s">
        <v>1016</v>
      </c>
      <c r="C5" s="728" t="s">
        <v>343</v>
      </c>
      <c r="D5" s="37" t="s">
        <v>72</v>
      </c>
      <c r="E5" s="41">
        <f t="shared" si="0"/>
        <v>40</v>
      </c>
      <c r="F5" s="42">
        <f t="shared" si="1"/>
        <v>40</v>
      </c>
      <c r="G5" s="42">
        <f t="shared" si="2"/>
        <v>8</v>
      </c>
      <c r="H5" s="42">
        <f t="shared" si="3"/>
        <v>5</v>
      </c>
      <c r="I5" s="43">
        <f t="shared" si="4"/>
        <v>0</v>
      </c>
      <c r="J5" s="44">
        <f t="shared" si="5"/>
        <v>93</v>
      </c>
      <c r="K5" s="681">
        <f>(J5+(J6/5))</f>
        <v>117</v>
      </c>
      <c r="L5" s="723"/>
      <c r="M5" s="651">
        <f>K5+(L5*30)</f>
        <v>117</v>
      </c>
      <c r="N5" s="649">
        <f>IF(M5=0,"",RANK(M5,M:M,0))</f>
        <v>46</v>
      </c>
      <c r="O5" s="297"/>
      <c r="P5" s="297">
        <v>0</v>
      </c>
      <c r="Q5" s="63">
        <v>0</v>
      </c>
      <c r="R5" s="111">
        <v>40</v>
      </c>
      <c r="S5" s="53"/>
      <c r="T5" s="47">
        <v>0</v>
      </c>
      <c r="U5" s="59"/>
      <c r="V5" s="155">
        <v>8</v>
      </c>
      <c r="W5" s="122"/>
      <c r="X5" s="155">
        <v>0</v>
      </c>
      <c r="Y5" s="53"/>
      <c r="Z5" s="47">
        <v>5</v>
      </c>
      <c r="AA5" s="49">
        <v>0</v>
      </c>
      <c r="AB5" s="111">
        <v>0</v>
      </c>
      <c r="AC5" s="53"/>
      <c r="AD5" s="63">
        <v>0</v>
      </c>
      <c r="AE5" s="59"/>
      <c r="AF5" s="232">
        <v>0</v>
      </c>
      <c r="AG5" s="232">
        <v>0</v>
      </c>
      <c r="AH5" s="112"/>
      <c r="AI5" s="112">
        <v>0</v>
      </c>
      <c r="AJ5" s="111">
        <v>40</v>
      </c>
      <c r="AK5" s="63">
        <v>0</v>
      </c>
      <c r="AL5" s="49"/>
      <c r="AM5" s="49"/>
    </row>
    <row r="6" spans="1:39" ht="21.75" customHeight="1" x14ac:dyDescent="0.3">
      <c r="A6" s="670"/>
      <c r="B6" s="670"/>
      <c r="C6" s="670"/>
      <c r="D6" s="85" t="s">
        <v>103</v>
      </c>
      <c r="E6" s="41">
        <f t="shared" si="0"/>
        <v>120</v>
      </c>
      <c r="F6" s="42">
        <f t="shared" si="1"/>
        <v>0</v>
      </c>
      <c r="G6" s="42">
        <f t="shared" si="2"/>
        <v>0</v>
      </c>
      <c r="H6" s="42">
        <f t="shared" si="3"/>
        <v>0</v>
      </c>
      <c r="I6" s="43">
        <f t="shared" si="4"/>
        <v>0</v>
      </c>
      <c r="J6" s="89">
        <f t="shared" si="5"/>
        <v>120</v>
      </c>
      <c r="K6" s="650"/>
      <c r="L6" s="650"/>
      <c r="M6" s="650"/>
      <c r="N6" s="650"/>
      <c r="O6" s="299"/>
      <c r="P6" s="299">
        <v>0</v>
      </c>
      <c r="Q6" s="103">
        <v>0</v>
      </c>
      <c r="R6" s="131">
        <v>0</v>
      </c>
      <c r="S6" s="95"/>
      <c r="T6" s="91">
        <v>0</v>
      </c>
      <c r="U6" s="102"/>
      <c r="V6" s="161">
        <v>120</v>
      </c>
      <c r="W6" s="143"/>
      <c r="X6" s="161">
        <v>0</v>
      </c>
      <c r="Y6" s="95"/>
      <c r="Z6" s="91"/>
      <c r="AA6" s="92">
        <v>0</v>
      </c>
      <c r="AB6" s="131">
        <v>0</v>
      </c>
      <c r="AC6" s="95"/>
      <c r="AD6" s="103">
        <v>0</v>
      </c>
      <c r="AE6" s="102"/>
      <c r="AF6" s="237">
        <v>0</v>
      </c>
      <c r="AG6" s="237">
        <v>0</v>
      </c>
      <c r="AH6" s="133"/>
      <c r="AI6" s="133">
        <v>0</v>
      </c>
      <c r="AJ6" s="131"/>
      <c r="AK6" s="103">
        <v>0</v>
      </c>
      <c r="AL6" s="92"/>
      <c r="AM6" s="92"/>
    </row>
    <row r="7" spans="1:39" ht="21.75" customHeight="1" x14ac:dyDescent="0.3">
      <c r="A7" s="729" t="s">
        <v>1307</v>
      </c>
      <c r="B7" s="728" t="s">
        <v>1308</v>
      </c>
      <c r="C7" s="728" t="s">
        <v>131</v>
      </c>
      <c r="D7" s="37" t="s">
        <v>72</v>
      </c>
      <c r="E7" s="41">
        <f t="shared" si="0"/>
        <v>60</v>
      </c>
      <c r="F7" s="42">
        <f t="shared" si="1"/>
        <v>17</v>
      </c>
      <c r="G7" s="42">
        <f t="shared" si="2"/>
        <v>0</v>
      </c>
      <c r="H7" s="42">
        <f t="shared" si="3"/>
        <v>0</v>
      </c>
      <c r="I7" s="43">
        <f t="shared" si="4"/>
        <v>0</v>
      </c>
      <c r="J7" s="44">
        <f t="shared" si="5"/>
        <v>77</v>
      </c>
      <c r="K7" s="681">
        <f>(J7+(J8/5))</f>
        <v>77</v>
      </c>
      <c r="L7" s="723"/>
      <c r="M7" s="651">
        <f>K7+(L7*30)</f>
        <v>77</v>
      </c>
      <c r="N7" s="649">
        <f>IF(M7=0,"",RANK(M7,M:M,0))</f>
        <v>53</v>
      </c>
      <c r="O7" s="297"/>
      <c r="P7" s="297">
        <v>0</v>
      </c>
      <c r="Q7" s="63">
        <v>60</v>
      </c>
      <c r="R7" s="111">
        <v>0</v>
      </c>
      <c r="S7" s="53"/>
      <c r="T7" s="47">
        <v>0</v>
      </c>
      <c r="U7" s="59"/>
      <c r="V7" s="155">
        <v>0</v>
      </c>
      <c r="W7" s="122">
        <v>17</v>
      </c>
      <c r="X7" s="155">
        <v>0</v>
      </c>
      <c r="Y7" s="53"/>
      <c r="Z7" s="47"/>
      <c r="AA7" s="49">
        <v>0</v>
      </c>
      <c r="AB7" s="111">
        <v>0</v>
      </c>
      <c r="AC7" s="53"/>
      <c r="AD7" s="63">
        <v>0</v>
      </c>
      <c r="AE7" s="59"/>
      <c r="AF7" s="232">
        <v>0</v>
      </c>
      <c r="AG7" s="232">
        <v>0</v>
      </c>
      <c r="AH7" s="112"/>
      <c r="AI7" s="112">
        <v>0</v>
      </c>
      <c r="AJ7" s="111"/>
      <c r="AK7" s="63">
        <v>0</v>
      </c>
      <c r="AL7" s="49"/>
      <c r="AM7" s="49"/>
    </row>
    <row r="8" spans="1:39" ht="21.75" customHeight="1" x14ac:dyDescent="0.3">
      <c r="A8" s="670"/>
      <c r="B8" s="670"/>
      <c r="C8" s="670"/>
      <c r="D8" s="85" t="s">
        <v>103</v>
      </c>
      <c r="E8" s="41">
        <f t="shared" si="0"/>
        <v>0</v>
      </c>
      <c r="F8" s="42">
        <f t="shared" si="1"/>
        <v>0</v>
      </c>
      <c r="G8" s="42">
        <f t="shared" si="2"/>
        <v>0</v>
      </c>
      <c r="H8" s="42">
        <f t="shared" si="3"/>
        <v>0</v>
      </c>
      <c r="I8" s="43">
        <f t="shared" si="4"/>
        <v>0</v>
      </c>
      <c r="J8" s="89">
        <f t="shared" si="5"/>
        <v>0</v>
      </c>
      <c r="K8" s="650"/>
      <c r="L8" s="650"/>
      <c r="M8" s="650"/>
      <c r="N8" s="650"/>
      <c r="O8" s="299"/>
      <c r="P8" s="299">
        <v>0</v>
      </c>
      <c r="Q8" s="103">
        <v>0</v>
      </c>
      <c r="R8" s="131">
        <v>0</v>
      </c>
      <c r="S8" s="95"/>
      <c r="T8" s="91">
        <v>0</v>
      </c>
      <c r="U8" s="102"/>
      <c r="V8" s="161">
        <v>0</v>
      </c>
      <c r="W8" s="143"/>
      <c r="X8" s="161">
        <v>0</v>
      </c>
      <c r="Y8" s="95"/>
      <c r="Z8" s="91"/>
      <c r="AA8" s="92">
        <v>0</v>
      </c>
      <c r="AB8" s="131">
        <v>0</v>
      </c>
      <c r="AC8" s="95"/>
      <c r="AD8" s="103">
        <v>0</v>
      </c>
      <c r="AE8" s="102"/>
      <c r="AF8" s="237">
        <v>0</v>
      </c>
      <c r="AG8" s="237">
        <v>0</v>
      </c>
      <c r="AH8" s="133"/>
      <c r="AI8" s="133">
        <v>0</v>
      </c>
      <c r="AJ8" s="131"/>
      <c r="AK8" s="103">
        <v>0</v>
      </c>
      <c r="AL8" s="92"/>
      <c r="AM8" s="92"/>
    </row>
    <row r="9" spans="1:39" ht="21.75" customHeight="1" x14ac:dyDescent="0.3">
      <c r="A9" s="729" t="s">
        <v>1311</v>
      </c>
      <c r="B9" s="728" t="s">
        <v>1312</v>
      </c>
      <c r="C9" s="728" t="s">
        <v>269</v>
      </c>
      <c r="D9" s="37" t="s">
        <v>72</v>
      </c>
      <c r="E9" s="41">
        <f t="shared" si="0"/>
        <v>1</v>
      </c>
      <c r="F9" s="42">
        <f t="shared" si="1"/>
        <v>0</v>
      </c>
      <c r="G9" s="42">
        <f t="shared" si="2"/>
        <v>0</v>
      </c>
      <c r="H9" s="42">
        <f t="shared" si="3"/>
        <v>0</v>
      </c>
      <c r="I9" s="43">
        <f t="shared" si="4"/>
        <v>0</v>
      </c>
      <c r="J9" s="44">
        <f t="shared" si="5"/>
        <v>1</v>
      </c>
      <c r="K9" s="681">
        <f>(J9+(J10/5))</f>
        <v>1</v>
      </c>
      <c r="L9" s="723"/>
      <c r="M9" s="651">
        <f>K9+(L9*30)</f>
        <v>1</v>
      </c>
      <c r="N9" s="649">
        <f>IF(M9=0,"",RANK(M9,M:M,0))</f>
        <v>92</v>
      </c>
      <c r="O9" s="297"/>
      <c r="P9" s="297">
        <v>0</v>
      </c>
      <c r="Q9" s="63">
        <v>0</v>
      </c>
      <c r="R9" s="111">
        <v>0</v>
      </c>
      <c r="S9" s="53"/>
      <c r="T9" s="47">
        <v>0</v>
      </c>
      <c r="U9" s="59"/>
      <c r="V9" s="155">
        <v>0</v>
      </c>
      <c r="W9" s="122">
        <v>1</v>
      </c>
      <c r="X9" s="155">
        <v>0</v>
      </c>
      <c r="Y9" s="53"/>
      <c r="Z9" s="47"/>
      <c r="AA9" s="49">
        <v>0</v>
      </c>
      <c r="AB9" s="111">
        <v>0</v>
      </c>
      <c r="AC9" s="53"/>
      <c r="AD9" s="63">
        <v>0</v>
      </c>
      <c r="AE9" s="59"/>
      <c r="AF9" s="232">
        <v>0</v>
      </c>
      <c r="AG9" s="232">
        <v>0</v>
      </c>
      <c r="AH9" s="112"/>
      <c r="AI9" s="112">
        <v>0</v>
      </c>
      <c r="AJ9" s="111"/>
      <c r="AK9" s="63">
        <v>0</v>
      </c>
      <c r="AL9" s="49"/>
      <c r="AM9" s="49"/>
    </row>
    <row r="10" spans="1:39" ht="21.75" customHeight="1" x14ac:dyDescent="0.3">
      <c r="A10" s="670"/>
      <c r="B10" s="670"/>
      <c r="C10" s="670"/>
      <c r="D10" s="85" t="s">
        <v>103</v>
      </c>
      <c r="E10" s="41">
        <f t="shared" si="0"/>
        <v>0</v>
      </c>
      <c r="F10" s="42">
        <f t="shared" si="1"/>
        <v>0</v>
      </c>
      <c r="G10" s="42">
        <f t="shared" si="2"/>
        <v>0</v>
      </c>
      <c r="H10" s="42">
        <f t="shared" si="3"/>
        <v>0</v>
      </c>
      <c r="I10" s="43">
        <f t="shared" si="4"/>
        <v>0</v>
      </c>
      <c r="J10" s="89">
        <f t="shared" si="5"/>
        <v>0</v>
      </c>
      <c r="K10" s="650"/>
      <c r="L10" s="650"/>
      <c r="M10" s="650"/>
      <c r="N10" s="650"/>
      <c r="O10" s="299"/>
      <c r="P10" s="299">
        <v>0</v>
      </c>
      <c r="Q10" s="103">
        <v>0</v>
      </c>
      <c r="R10" s="131">
        <v>0</v>
      </c>
      <c r="S10" s="95"/>
      <c r="T10" s="91">
        <v>0</v>
      </c>
      <c r="U10" s="102"/>
      <c r="V10" s="161">
        <v>0</v>
      </c>
      <c r="W10" s="143"/>
      <c r="X10" s="161">
        <v>0</v>
      </c>
      <c r="Y10" s="95"/>
      <c r="Z10" s="91"/>
      <c r="AA10" s="92">
        <v>0</v>
      </c>
      <c r="AB10" s="131">
        <v>0</v>
      </c>
      <c r="AC10" s="95"/>
      <c r="AD10" s="103">
        <v>0</v>
      </c>
      <c r="AE10" s="102"/>
      <c r="AF10" s="237">
        <v>0</v>
      </c>
      <c r="AG10" s="237">
        <v>0</v>
      </c>
      <c r="AH10" s="133"/>
      <c r="AI10" s="133">
        <v>0</v>
      </c>
      <c r="AJ10" s="131"/>
      <c r="AK10" s="103">
        <v>0</v>
      </c>
      <c r="AL10" s="92"/>
      <c r="AM10" s="92"/>
    </row>
    <row r="11" spans="1:39" ht="21.75" customHeight="1" x14ac:dyDescent="0.3">
      <c r="A11" s="729" t="s">
        <v>1039</v>
      </c>
      <c r="B11" s="728" t="s">
        <v>1040</v>
      </c>
      <c r="C11" s="728" t="s">
        <v>358</v>
      </c>
      <c r="D11" s="37" t="s">
        <v>72</v>
      </c>
      <c r="E11" s="41">
        <f t="shared" si="0"/>
        <v>0</v>
      </c>
      <c r="F11" s="42">
        <f t="shared" si="1"/>
        <v>0</v>
      </c>
      <c r="G11" s="42">
        <f t="shared" si="2"/>
        <v>0</v>
      </c>
      <c r="H11" s="42">
        <f t="shared" si="3"/>
        <v>0</v>
      </c>
      <c r="I11" s="43">
        <f t="shared" si="4"/>
        <v>0</v>
      </c>
      <c r="J11" s="44">
        <f t="shared" si="5"/>
        <v>0</v>
      </c>
      <c r="K11" s="681">
        <f>(J11+(J12/5))</f>
        <v>8</v>
      </c>
      <c r="L11" s="723"/>
      <c r="M11" s="651">
        <f>K11+(L11*30)</f>
        <v>8</v>
      </c>
      <c r="N11" s="649">
        <f>IF(M11=0,"",RANK(M11,M:M,0))</f>
        <v>74</v>
      </c>
      <c r="O11" s="297"/>
      <c r="P11" s="297">
        <v>0</v>
      </c>
      <c r="Q11" s="63">
        <v>0</v>
      </c>
      <c r="R11" s="111">
        <v>0</v>
      </c>
      <c r="S11" s="53"/>
      <c r="T11" s="47">
        <v>0</v>
      </c>
      <c r="U11" s="59"/>
      <c r="V11" s="155">
        <v>0</v>
      </c>
      <c r="W11" s="122"/>
      <c r="X11" s="155">
        <v>0</v>
      </c>
      <c r="Y11" s="53"/>
      <c r="Z11" s="47"/>
      <c r="AA11" s="49">
        <v>0</v>
      </c>
      <c r="AB11" s="111">
        <v>0</v>
      </c>
      <c r="AC11" s="53"/>
      <c r="AD11" s="63">
        <v>0</v>
      </c>
      <c r="AE11" s="59"/>
      <c r="AF11" s="232">
        <v>0</v>
      </c>
      <c r="AG11" s="232">
        <v>0</v>
      </c>
      <c r="AH11" s="112"/>
      <c r="AI11" s="112">
        <v>0</v>
      </c>
      <c r="AJ11" s="111"/>
      <c r="AK11" s="63">
        <v>0</v>
      </c>
      <c r="AL11" s="49"/>
      <c r="AM11" s="49"/>
    </row>
    <row r="12" spans="1:39" ht="21.75" customHeight="1" x14ac:dyDescent="0.3">
      <c r="A12" s="670"/>
      <c r="B12" s="670"/>
      <c r="C12" s="670"/>
      <c r="D12" s="85" t="s">
        <v>103</v>
      </c>
      <c r="E12" s="41">
        <f t="shared" si="0"/>
        <v>40</v>
      </c>
      <c r="F12" s="42">
        <f t="shared" si="1"/>
        <v>0</v>
      </c>
      <c r="G12" s="42">
        <f t="shared" si="2"/>
        <v>0</v>
      </c>
      <c r="H12" s="42">
        <f t="shared" si="3"/>
        <v>0</v>
      </c>
      <c r="I12" s="43">
        <f t="shared" si="4"/>
        <v>0</v>
      </c>
      <c r="J12" s="89">
        <f t="shared" si="5"/>
        <v>40</v>
      </c>
      <c r="K12" s="650"/>
      <c r="L12" s="650"/>
      <c r="M12" s="650"/>
      <c r="N12" s="650"/>
      <c r="O12" s="299"/>
      <c r="P12" s="299">
        <v>0</v>
      </c>
      <c r="Q12" s="103">
        <v>0</v>
      </c>
      <c r="R12" s="131">
        <v>0</v>
      </c>
      <c r="S12" s="95"/>
      <c r="T12" s="91">
        <v>0</v>
      </c>
      <c r="U12" s="102"/>
      <c r="V12" s="161">
        <v>0</v>
      </c>
      <c r="W12" s="143"/>
      <c r="X12" s="161">
        <v>0</v>
      </c>
      <c r="Y12" s="95"/>
      <c r="Z12" s="91"/>
      <c r="AA12" s="92">
        <v>0</v>
      </c>
      <c r="AB12" s="131">
        <v>0</v>
      </c>
      <c r="AC12" s="95"/>
      <c r="AD12" s="103">
        <v>40</v>
      </c>
      <c r="AE12" s="102"/>
      <c r="AF12" s="237">
        <v>0</v>
      </c>
      <c r="AG12" s="237">
        <v>0</v>
      </c>
      <c r="AH12" s="133"/>
      <c r="AI12" s="133">
        <v>0</v>
      </c>
      <c r="AJ12" s="131"/>
      <c r="AK12" s="103">
        <v>0</v>
      </c>
      <c r="AL12" s="92"/>
      <c r="AM12" s="92"/>
    </row>
    <row r="13" spans="1:39" ht="21.75" customHeight="1" x14ac:dyDescent="0.3">
      <c r="A13" s="729" t="s">
        <v>1317</v>
      </c>
      <c r="B13" s="728" t="s">
        <v>1318</v>
      </c>
      <c r="C13" s="728" t="s">
        <v>907</v>
      </c>
      <c r="D13" s="37" t="s">
        <v>72</v>
      </c>
      <c r="E13" s="41">
        <f t="shared" si="0"/>
        <v>17</v>
      </c>
      <c r="F13" s="42">
        <f t="shared" si="1"/>
        <v>0</v>
      </c>
      <c r="G13" s="42">
        <f t="shared" si="2"/>
        <v>0</v>
      </c>
      <c r="H13" s="42">
        <f t="shared" si="3"/>
        <v>0</v>
      </c>
      <c r="I13" s="43">
        <f t="shared" si="4"/>
        <v>0</v>
      </c>
      <c r="J13" s="44">
        <f t="shared" si="5"/>
        <v>17</v>
      </c>
      <c r="K13" s="681">
        <f>(J13+(J14/5))</f>
        <v>17</v>
      </c>
      <c r="L13" s="723"/>
      <c r="M13" s="651">
        <f>K13+(L13*30)</f>
        <v>17</v>
      </c>
      <c r="N13" s="649">
        <f>IF(M13=0,"",RANK(M13,M:M,0))</f>
        <v>69</v>
      </c>
      <c r="O13" s="297"/>
      <c r="P13" s="297">
        <v>0</v>
      </c>
      <c r="Q13" s="63">
        <v>0</v>
      </c>
      <c r="R13" s="111">
        <v>0</v>
      </c>
      <c r="S13" s="53"/>
      <c r="T13" s="47">
        <v>0</v>
      </c>
      <c r="U13" s="59"/>
      <c r="V13" s="155">
        <v>0</v>
      </c>
      <c r="W13" s="122">
        <v>17</v>
      </c>
      <c r="X13" s="155">
        <v>0</v>
      </c>
      <c r="Y13" s="53"/>
      <c r="Z13" s="47"/>
      <c r="AA13" s="49">
        <v>0</v>
      </c>
      <c r="AB13" s="111">
        <v>0</v>
      </c>
      <c r="AC13" s="53"/>
      <c r="AD13" s="63">
        <v>0</v>
      </c>
      <c r="AE13" s="59"/>
      <c r="AF13" s="232">
        <v>0</v>
      </c>
      <c r="AG13" s="232">
        <v>0</v>
      </c>
      <c r="AH13" s="112"/>
      <c r="AI13" s="112">
        <v>0</v>
      </c>
      <c r="AJ13" s="111"/>
      <c r="AK13" s="63">
        <v>0</v>
      </c>
      <c r="AL13" s="49"/>
      <c r="AM13" s="49"/>
    </row>
    <row r="14" spans="1:39" ht="21.75" customHeight="1" x14ac:dyDescent="0.3">
      <c r="A14" s="670"/>
      <c r="B14" s="670"/>
      <c r="C14" s="670"/>
      <c r="D14" s="85" t="s">
        <v>103</v>
      </c>
      <c r="E14" s="41">
        <f t="shared" si="0"/>
        <v>0</v>
      </c>
      <c r="F14" s="42">
        <f t="shared" si="1"/>
        <v>0</v>
      </c>
      <c r="G14" s="42">
        <f t="shared" si="2"/>
        <v>0</v>
      </c>
      <c r="H14" s="42">
        <f t="shared" si="3"/>
        <v>0</v>
      </c>
      <c r="I14" s="43">
        <f t="shared" si="4"/>
        <v>0</v>
      </c>
      <c r="J14" s="167">
        <f t="shared" si="5"/>
        <v>0</v>
      </c>
      <c r="K14" s="670"/>
      <c r="L14" s="670"/>
      <c r="M14" s="670"/>
      <c r="N14" s="670"/>
      <c r="O14" s="299"/>
      <c r="P14" s="299">
        <v>0</v>
      </c>
      <c r="Q14" s="103">
        <v>0</v>
      </c>
      <c r="R14" s="131">
        <v>0</v>
      </c>
      <c r="S14" s="95"/>
      <c r="T14" s="91">
        <v>0</v>
      </c>
      <c r="U14" s="102"/>
      <c r="V14" s="161">
        <v>0</v>
      </c>
      <c r="W14" s="143"/>
      <c r="X14" s="161">
        <v>0</v>
      </c>
      <c r="Y14" s="95"/>
      <c r="Z14" s="91"/>
      <c r="AA14" s="92">
        <v>0</v>
      </c>
      <c r="AB14" s="131">
        <v>0</v>
      </c>
      <c r="AC14" s="95"/>
      <c r="AD14" s="103">
        <v>0</v>
      </c>
      <c r="AE14" s="102"/>
      <c r="AF14" s="237">
        <v>0</v>
      </c>
      <c r="AG14" s="237">
        <v>0</v>
      </c>
      <c r="AH14" s="133"/>
      <c r="AI14" s="133">
        <v>0</v>
      </c>
      <c r="AJ14" s="131"/>
      <c r="AK14" s="103">
        <v>0</v>
      </c>
      <c r="AL14" s="92"/>
      <c r="AM14" s="92"/>
    </row>
    <row r="15" spans="1:39" ht="21.75" customHeight="1" x14ac:dyDescent="0.3">
      <c r="A15" s="729" t="s">
        <v>1321</v>
      </c>
      <c r="B15" s="728" t="s">
        <v>1322</v>
      </c>
      <c r="C15" s="728" t="s">
        <v>139</v>
      </c>
      <c r="D15" s="37" t="s">
        <v>72</v>
      </c>
      <c r="E15" s="41">
        <f t="shared" si="0"/>
        <v>0</v>
      </c>
      <c r="F15" s="42">
        <f t="shared" si="1"/>
        <v>0</v>
      </c>
      <c r="G15" s="42">
        <f t="shared" si="2"/>
        <v>0</v>
      </c>
      <c r="H15" s="42">
        <f t="shared" si="3"/>
        <v>0</v>
      </c>
      <c r="I15" s="43">
        <f t="shared" si="4"/>
        <v>0</v>
      </c>
      <c r="J15" s="44">
        <f t="shared" si="5"/>
        <v>0</v>
      </c>
      <c r="K15" s="726">
        <f>(J15+(J16/5))</f>
        <v>0</v>
      </c>
      <c r="L15" s="725">
        <f>Nemzetközi!D199</f>
        <v>17</v>
      </c>
      <c r="M15" s="680">
        <f>K15+(L15*30)</f>
        <v>510</v>
      </c>
      <c r="N15" s="679">
        <f>IF(M15=0,"",RANK(M15,M:M,0))</f>
        <v>18</v>
      </c>
      <c r="O15" s="297"/>
      <c r="P15" s="297">
        <v>0</v>
      </c>
      <c r="Q15" s="63">
        <v>0</v>
      </c>
      <c r="R15" s="111">
        <v>0</v>
      </c>
      <c r="S15" s="53"/>
      <c r="T15" s="47">
        <v>0</v>
      </c>
      <c r="U15" s="59"/>
      <c r="V15" s="155">
        <v>0</v>
      </c>
      <c r="W15" s="122"/>
      <c r="X15" s="155">
        <v>0</v>
      </c>
      <c r="Y15" s="53"/>
      <c r="Z15" s="47"/>
      <c r="AA15" s="49">
        <v>0</v>
      </c>
      <c r="AB15" s="111">
        <v>0</v>
      </c>
      <c r="AC15" s="53"/>
      <c r="AD15" s="63">
        <v>0</v>
      </c>
      <c r="AE15" s="59"/>
      <c r="AF15" s="232">
        <v>0</v>
      </c>
      <c r="AG15" s="232">
        <v>0</v>
      </c>
      <c r="AH15" s="112"/>
      <c r="AI15" s="112">
        <v>0</v>
      </c>
      <c r="AJ15" s="111"/>
      <c r="AK15" s="63">
        <v>0</v>
      </c>
      <c r="AL15" s="49"/>
      <c r="AM15" s="49"/>
    </row>
    <row r="16" spans="1:39" ht="21.75" customHeight="1" x14ac:dyDescent="0.3">
      <c r="A16" s="670"/>
      <c r="B16" s="670"/>
      <c r="C16" s="670"/>
      <c r="D16" s="85" t="s">
        <v>103</v>
      </c>
      <c r="E16" s="41">
        <f t="shared" si="0"/>
        <v>0</v>
      </c>
      <c r="F16" s="42">
        <f t="shared" si="1"/>
        <v>0</v>
      </c>
      <c r="G16" s="42">
        <f t="shared" si="2"/>
        <v>0</v>
      </c>
      <c r="H16" s="42">
        <f t="shared" si="3"/>
        <v>0</v>
      </c>
      <c r="I16" s="43">
        <f t="shared" si="4"/>
        <v>0</v>
      </c>
      <c r="J16" s="89">
        <f t="shared" si="5"/>
        <v>0</v>
      </c>
      <c r="K16" s="650"/>
      <c r="L16" s="650"/>
      <c r="M16" s="650"/>
      <c r="N16" s="650"/>
      <c r="O16" s="299"/>
      <c r="P16" s="299">
        <v>0</v>
      </c>
      <c r="Q16" s="103">
        <v>0</v>
      </c>
      <c r="R16" s="131">
        <v>0</v>
      </c>
      <c r="S16" s="95"/>
      <c r="T16" s="91">
        <v>0</v>
      </c>
      <c r="U16" s="102"/>
      <c r="V16" s="161">
        <v>0</v>
      </c>
      <c r="W16" s="143"/>
      <c r="X16" s="161">
        <v>0</v>
      </c>
      <c r="Y16" s="95"/>
      <c r="Z16" s="91"/>
      <c r="AA16" s="92">
        <v>0</v>
      </c>
      <c r="AB16" s="131">
        <v>0</v>
      </c>
      <c r="AC16" s="95"/>
      <c r="AD16" s="103">
        <v>0</v>
      </c>
      <c r="AE16" s="102"/>
      <c r="AF16" s="237">
        <v>0</v>
      </c>
      <c r="AG16" s="237">
        <v>0</v>
      </c>
      <c r="AH16" s="133"/>
      <c r="AI16" s="133">
        <v>0</v>
      </c>
      <c r="AJ16" s="131"/>
      <c r="AK16" s="103">
        <v>0</v>
      </c>
      <c r="AL16" s="92"/>
      <c r="AM16" s="92"/>
    </row>
    <row r="17" spans="1:39" ht="21.75" customHeight="1" x14ac:dyDescent="0.3">
      <c r="A17" s="729" t="s">
        <v>1058</v>
      </c>
      <c r="B17" s="728" t="s">
        <v>1059</v>
      </c>
      <c r="C17" s="728" t="s">
        <v>166</v>
      </c>
      <c r="D17" s="37" t="s">
        <v>72</v>
      </c>
      <c r="E17" s="41">
        <f t="shared" si="0"/>
        <v>160</v>
      </c>
      <c r="F17" s="42">
        <f t="shared" si="1"/>
        <v>45</v>
      </c>
      <c r="G17" s="42">
        <f t="shared" si="2"/>
        <v>40</v>
      </c>
      <c r="H17" s="42">
        <f t="shared" si="3"/>
        <v>25</v>
      </c>
      <c r="I17" s="43">
        <f t="shared" si="4"/>
        <v>0</v>
      </c>
      <c r="J17" s="44">
        <f t="shared" si="5"/>
        <v>270</v>
      </c>
      <c r="K17" s="681">
        <f>(J17+(J18/5))</f>
        <v>328</v>
      </c>
      <c r="L17" s="723"/>
      <c r="M17" s="651">
        <f>K17+(L17*30)</f>
        <v>328</v>
      </c>
      <c r="N17" s="649">
        <f>IF(M17=0,"",RANK(M17,M:M,0))</f>
        <v>30</v>
      </c>
      <c r="O17" s="297"/>
      <c r="P17" s="297">
        <v>0</v>
      </c>
      <c r="Q17" s="298">
        <v>0</v>
      </c>
      <c r="R17" s="111">
        <v>0</v>
      </c>
      <c r="S17" s="53"/>
      <c r="T17" s="47">
        <v>0</v>
      </c>
      <c r="U17" s="59"/>
      <c r="V17" s="155">
        <v>0</v>
      </c>
      <c r="W17" s="122"/>
      <c r="X17" s="155">
        <v>25</v>
      </c>
      <c r="Y17" s="53"/>
      <c r="Z17" s="47"/>
      <c r="AA17" s="49">
        <v>40</v>
      </c>
      <c r="AB17" s="111">
        <v>0</v>
      </c>
      <c r="AC17" s="53"/>
      <c r="AD17" s="298">
        <v>160</v>
      </c>
      <c r="AE17" s="59">
        <v>45</v>
      </c>
      <c r="AF17" s="232">
        <v>0</v>
      </c>
      <c r="AG17" s="232">
        <v>0</v>
      </c>
      <c r="AH17" s="112"/>
      <c r="AI17" s="112">
        <v>0</v>
      </c>
      <c r="AJ17" s="111"/>
      <c r="AK17" s="298">
        <v>250</v>
      </c>
      <c r="AL17" s="49"/>
      <c r="AM17" s="49"/>
    </row>
    <row r="18" spans="1:39" ht="21.75" customHeight="1" x14ac:dyDescent="0.3">
      <c r="A18" s="670"/>
      <c r="B18" s="670"/>
      <c r="C18" s="670"/>
      <c r="D18" s="85" t="s">
        <v>103</v>
      </c>
      <c r="E18" s="41">
        <f t="shared" si="0"/>
        <v>250</v>
      </c>
      <c r="F18" s="42">
        <f t="shared" si="1"/>
        <v>40</v>
      </c>
      <c r="G18" s="42">
        <f t="shared" si="2"/>
        <v>0</v>
      </c>
      <c r="H18" s="42">
        <f t="shared" si="3"/>
        <v>0</v>
      </c>
      <c r="I18" s="43">
        <f t="shared" si="4"/>
        <v>0</v>
      </c>
      <c r="J18" s="89">
        <f t="shared" si="5"/>
        <v>290</v>
      </c>
      <c r="K18" s="650"/>
      <c r="L18" s="650"/>
      <c r="M18" s="650"/>
      <c r="N18" s="650"/>
      <c r="O18" s="299"/>
      <c r="P18" s="299">
        <v>0</v>
      </c>
      <c r="Q18" s="103">
        <v>0</v>
      </c>
      <c r="R18" s="131">
        <v>0</v>
      </c>
      <c r="S18" s="95"/>
      <c r="T18" s="91">
        <v>0</v>
      </c>
      <c r="U18" s="102"/>
      <c r="V18" s="161">
        <v>0</v>
      </c>
      <c r="W18" s="143"/>
      <c r="X18" s="161">
        <v>40</v>
      </c>
      <c r="Y18" s="95"/>
      <c r="Z18" s="91"/>
      <c r="AA18" s="92">
        <v>0</v>
      </c>
      <c r="AB18" s="131">
        <v>0</v>
      </c>
      <c r="AC18" s="95"/>
      <c r="AD18" s="103">
        <v>250</v>
      </c>
      <c r="AE18" s="102"/>
      <c r="AF18" s="237">
        <v>0</v>
      </c>
      <c r="AG18" s="237">
        <v>0</v>
      </c>
      <c r="AH18" s="133"/>
      <c r="AI18" s="133">
        <v>0</v>
      </c>
      <c r="AJ18" s="131"/>
      <c r="AK18" s="103">
        <v>0</v>
      </c>
      <c r="AL18" s="92"/>
      <c r="AM18" s="92"/>
    </row>
    <row r="19" spans="1:39" ht="21.75" customHeight="1" x14ac:dyDescent="0.3">
      <c r="A19" s="729" t="s">
        <v>1328</v>
      </c>
      <c r="B19" s="728" t="s">
        <v>1329</v>
      </c>
      <c r="C19" s="728" t="s">
        <v>131</v>
      </c>
      <c r="D19" s="37" t="s">
        <v>72</v>
      </c>
      <c r="E19" s="41">
        <f t="shared" si="0"/>
        <v>70</v>
      </c>
      <c r="F19" s="42">
        <f t="shared" si="1"/>
        <v>0</v>
      </c>
      <c r="G19" s="42">
        <f t="shared" si="2"/>
        <v>0</v>
      </c>
      <c r="H19" s="42">
        <f t="shared" si="3"/>
        <v>0</v>
      </c>
      <c r="I19" s="43">
        <f t="shared" si="4"/>
        <v>0</v>
      </c>
      <c r="J19" s="44">
        <f t="shared" si="5"/>
        <v>70</v>
      </c>
      <c r="K19" s="681">
        <f>(J19+(J20/5))</f>
        <v>82</v>
      </c>
      <c r="L19" s="723">
        <f>Nemzetközi!D201</f>
        <v>1083</v>
      </c>
      <c r="M19" s="651">
        <f>K19+(L19*30)</f>
        <v>32572</v>
      </c>
      <c r="N19" s="649">
        <f>IF(M19=0,"",RANK(M19,M:M,0))</f>
        <v>1</v>
      </c>
      <c r="O19" s="297"/>
      <c r="P19" s="297">
        <v>0</v>
      </c>
      <c r="Q19" s="63">
        <v>0</v>
      </c>
      <c r="R19" s="111">
        <v>0</v>
      </c>
      <c r="S19" s="53"/>
      <c r="T19" s="47">
        <v>0</v>
      </c>
      <c r="U19" s="59"/>
      <c r="V19" s="155">
        <v>0</v>
      </c>
      <c r="W19" s="122">
        <v>70</v>
      </c>
      <c r="X19" s="155">
        <v>0</v>
      </c>
      <c r="Y19" s="53"/>
      <c r="Z19" s="47"/>
      <c r="AA19" s="49">
        <v>0</v>
      </c>
      <c r="AB19" s="111">
        <v>0</v>
      </c>
      <c r="AC19" s="53"/>
      <c r="AD19" s="63">
        <v>0</v>
      </c>
      <c r="AE19" s="59"/>
      <c r="AF19" s="232">
        <v>0</v>
      </c>
      <c r="AG19" s="232">
        <v>0</v>
      </c>
      <c r="AH19" s="112"/>
      <c r="AI19" s="112">
        <v>0</v>
      </c>
      <c r="AJ19" s="111"/>
      <c r="AK19" s="63">
        <v>0</v>
      </c>
      <c r="AL19" s="49"/>
      <c r="AM19" s="49"/>
    </row>
    <row r="20" spans="1:39" ht="21.75" customHeight="1" x14ac:dyDescent="0.3">
      <c r="A20" s="670"/>
      <c r="B20" s="670"/>
      <c r="C20" s="670"/>
      <c r="D20" s="85" t="s">
        <v>103</v>
      </c>
      <c r="E20" s="41">
        <f t="shared" si="0"/>
        <v>60</v>
      </c>
      <c r="F20" s="42">
        <f t="shared" si="1"/>
        <v>0</v>
      </c>
      <c r="G20" s="42">
        <f t="shared" si="2"/>
        <v>0</v>
      </c>
      <c r="H20" s="42">
        <f t="shared" si="3"/>
        <v>0</v>
      </c>
      <c r="I20" s="43">
        <f t="shared" si="4"/>
        <v>0</v>
      </c>
      <c r="J20" s="89">
        <f t="shared" si="5"/>
        <v>60</v>
      </c>
      <c r="K20" s="650"/>
      <c r="L20" s="650"/>
      <c r="M20" s="650"/>
      <c r="N20" s="650"/>
      <c r="O20" s="299"/>
      <c r="P20" s="299">
        <v>0</v>
      </c>
      <c r="Q20" s="103">
        <v>0</v>
      </c>
      <c r="R20" s="131">
        <v>0</v>
      </c>
      <c r="S20" s="95"/>
      <c r="T20" s="91">
        <v>0</v>
      </c>
      <c r="U20" s="102"/>
      <c r="V20" s="161">
        <v>0</v>
      </c>
      <c r="W20" s="143">
        <v>60</v>
      </c>
      <c r="X20" s="161">
        <v>0</v>
      </c>
      <c r="Y20" s="95"/>
      <c r="Z20" s="91"/>
      <c r="AA20" s="92">
        <v>0</v>
      </c>
      <c r="AB20" s="131">
        <v>0</v>
      </c>
      <c r="AC20" s="95"/>
      <c r="AD20" s="103">
        <v>0</v>
      </c>
      <c r="AE20" s="102"/>
      <c r="AF20" s="237">
        <v>0</v>
      </c>
      <c r="AG20" s="237">
        <v>0</v>
      </c>
      <c r="AH20" s="133"/>
      <c r="AI20" s="133">
        <v>0</v>
      </c>
      <c r="AJ20" s="131"/>
      <c r="AK20" s="103">
        <v>0</v>
      </c>
      <c r="AL20" s="92"/>
      <c r="AM20" s="92"/>
    </row>
    <row r="21" spans="1:39" ht="21.75" customHeight="1" x14ac:dyDescent="0.3">
      <c r="A21" s="729" t="s">
        <v>1332</v>
      </c>
      <c r="B21" s="728" t="s">
        <v>1333</v>
      </c>
      <c r="C21" s="728" t="s">
        <v>186</v>
      </c>
      <c r="D21" s="37" t="s">
        <v>72</v>
      </c>
      <c r="E21" s="41">
        <f t="shared" si="0"/>
        <v>90</v>
      </c>
      <c r="F21" s="42">
        <f t="shared" si="1"/>
        <v>60</v>
      </c>
      <c r="G21" s="42">
        <f t="shared" si="2"/>
        <v>40</v>
      </c>
      <c r="H21" s="42">
        <f t="shared" si="3"/>
        <v>0</v>
      </c>
      <c r="I21" s="43">
        <f t="shared" si="4"/>
        <v>0</v>
      </c>
      <c r="J21" s="44">
        <f t="shared" si="5"/>
        <v>190</v>
      </c>
      <c r="K21" s="681">
        <f>(J21+(J22/5))</f>
        <v>193</v>
      </c>
      <c r="L21" s="723"/>
      <c r="M21" s="651">
        <f>K21+(L21*30)</f>
        <v>193</v>
      </c>
      <c r="N21" s="649">
        <f>IF(M21=0,"",RANK(M21,M:M,0))</f>
        <v>38</v>
      </c>
      <c r="O21" s="297"/>
      <c r="P21" s="297">
        <v>0</v>
      </c>
      <c r="Q21" s="298">
        <v>90</v>
      </c>
      <c r="R21" s="111">
        <v>0</v>
      </c>
      <c r="S21" s="53"/>
      <c r="T21" s="47">
        <v>0</v>
      </c>
      <c r="U21" s="59"/>
      <c r="V21" s="155">
        <v>0</v>
      </c>
      <c r="W21" s="122">
        <v>60</v>
      </c>
      <c r="X21" s="155">
        <v>0</v>
      </c>
      <c r="Y21" s="53"/>
      <c r="Z21" s="47">
        <v>40</v>
      </c>
      <c r="AA21" s="49">
        <v>0</v>
      </c>
      <c r="AB21" s="111">
        <v>0</v>
      </c>
      <c r="AC21" s="53"/>
      <c r="AD21" s="298">
        <v>0</v>
      </c>
      <c r="AE21" s="59"/>
      <c r="AF21" s="232">
        <v>0</v>
      </c>
      <c r="AG21" s="232">
        <v>0</v>
      </c>
      <c r="AH21" s="112"/>
      <c r="AI21" s="112">
        <v>0</v>
      </c>
      <c r="AJ21" s="111"/>
      <c r="AK21" s="298">
        <v>0</v>
      </c>
      <c r="AL21" s="49"/>
      <c r="AM21" s="49"/>
    </row>
    <row r="22" spans="1:39" ht="21.75" customHeight="1" x14ac:dyDescent="0.3">
      <c r="A22" s="670"/>
      <c r="B22" s="670"/>
      <c r="C22" s="670"/>
      <c r="D22" s="85" t="s">
        <v>103</v>
      </c>
      <c r="E22" s="41">
        <f t="shared" si="0"/>
        <v>15</v>
      </c>
      <c r="F22" s="42">
        <f t="shared" si="1"/>
        <v>0</v>
      </c>
      <c r="G22" s="42">
        <f t="shared" si="2"/>
        <v>0</v>
      </c>
      <c r="H22" s="42">
        <f t="shared" si="3"/>
        <v>0</v>
      </c>
      <c r="I22" s="43">
        <f t="shared" si="4"/>
        <v>0</v>
      </c>
      <c r="J22" s="89">
        <f t="shared" si="5"/>
        <v>15</v>
      </c>
      <c r="K22" s="650"/>
      <c r="L22" s="650"/>
      <c r="M22" s="650"/>
      <c r="N22" s="650"/>
      <c r="O22" s="299"/>
      <c r="P22" s="299">
        <v>0</v>
      </c>
      <c r="Q22" s="103">
        <v>0</v>
      </c>
      <c r="R22" s="131">
        <v>0</v>
      </c>
      <c r="S22" s="95"/>
      <c r="T22" s="91">
        <v>0</v>
      </c>
      <c r="U22" s="102"/>
      <c r="V22" s="161">
        <v>0</v>
      </c>
      <c r="W22" s="143">
        <v>15</v>
      </c>
      <c r="X22" s="161">
        <v>0</v>
      </c>
      <c r="Y22" s="95"/>
      <c r="Z22" s="91"/>
      <c r="AA22" s="92">
        <v>0</v>
      </c>
      <c r="AB22" s="131">
        <v>0</v>
      </c>
      <c r="AC22" s="95"/>
      <c r="AD22" s="103">
        <v>0</v>
      </c>
      <c r="AE22" s="102"/>
      <c r="AF22" s="237">
        <v>0</v>
      </c>
      <c r="AG22" s="237">
        <v>0</v>
      </c>
      <c r="AH22" s="133"/>
      <c r="AI22" s="133">
        <v>0</v>
      </c>
      <c r="AJ22" s="131"/>
      <c r="AK22" s="103">
        <v>0</v>
      </c>
      <c r="AL22" s="92"/>
      <c r="AM22" s="92"/>
    </row>
    <row r="23" spans="1:39" ht="21.75" customHeight="1" x14ac:dyDescent="0.3">
      <c r="A23" s="729" t="s">
        <v>1069</v>
      </c>
      <c r="B23" s="728" t="s">
        <v>1070</v>
      </c>
      <c r="C23" s="728" t="s">
        <v>156</v>
      </c>
      <c r="D23" s="37" t="s">
        <v>72</v>
      </c>
      <c r="E23" s="41">
        <f t="shared" si="0"/>
        <v>15</v>
      </c>
      <c r="F23" s="42">
        <f t="shared" si="1"/>
        <v>0</v>
      </c>
      <c r="G23" s="42">
        <f t="shared" si="2"/>
        <v>0</v>
      </c>
      <c r="H23" s="42">
        <f t="shared" si="3"/>
        <v>0</v>
      </c>
      <c r="I23" s="43">
        <f t="shared" si="4"/>
        <v>0</v>
      </c>
      <c r="J23" s="44">
        <f t="shared" si="5"/>
        <v>15</v>
      </c>
      <c r="K23" s="681">
        <f>(J23+(J24/5))</f>
        <v>15</v>
      </c>
      <c r="L23" s="723">
        <f>Nemzetközi!D205</f>
        <v>0</v>
      </c>
      <c r="M23" s="651">
        <f>K23+(L23*30)</f>
        <v>15</v>
      </c>
      <c r="N23" s="649">
        <f>IF(M23=0,"",RANK(M23,M:M,0))</f>
        <v>70</v>
      </c>
      <c r="O23" s="297"/>
      <c r="P23" s="297">
        <v>0</v>
      </c>
      <c r="Q23" s="63">
        <v>0</v>
      </c>
      <c r="R23" s="111">
        <v>0</v>
      </c>
      <c r="S23" s="53"/>
      <c r="T23" s="47">
        <v>0</v>
      </c>
      <c r="U23" s="59">
        <v>15</v>
      </c>
      <c r="V23" s="155">
        <v>0</v>
      </c>
      <c r="W23" s="122"/>
      <c r="X23" s="155">
        <v>0</v>
      </c>
      <c r="Y23" s="53"/>
      <c r="Z23" s="47"/>
      <c r="AA23" s="49">
        <v>0</v>
      </c>
      <c r="AB23" s="111">
        <v>0</v>
      </c>
      <c r="AC23" s="53"/>
      <c r="AD23" s="63">
        <v>0</v>
      </c>
      <c r="AE23" s="59"/>
      <c r="AF23" s="232">
        <v>0</v>
      </c>
      <c r="AG23" s="232">
        <v>0</v>
      </c>
      <c r="AH23" s="112"/>
      <c r="AI23" s="112">
        <v>0</v>
      </c>
      <c r="AJ23" s="111"/>
      <c r="AK23" s="63">
        <v>0</v>
      </c>
      <c r="AL23" s="49"/>
      <c r="AM23" s="49"/>
    </row>
    <row r="24" spans="1:39" ht="21.75" customHeight="1" x14ac:dyDescent="0.3">
      <c r="A24" s="670"/>
      <c r="B24" s="670"/>
      <c r="C24" s="670"/>
      <c r="D24" s="85" t="s">
        <v>103</v>
      </c>
      <c r="E24" s="41">
        <f t="shared" si="0"/>
        <v>0</v>
      </c>
      <c r="F24" s="42">
        <f t="shared" si="1"/>
        <v>0</v>
      </c>
      <c r="G24" s="42">
        <f t="shared" si="2"/>
        <v>0</v>
      </c>
      <c r="H24" s="42">
        <f t="shared" si="3"/>
        <v>0</v>
      </c>
      <c r="I24" s="43">
        <f t="shared" si="4"/>
        <v>0</v>
      </c>
      <c r="J24" s="89">
        <f t="shared" si="5"/>
        <v>0</v>
      </c>
      <c r="K24" s="650"/>
      <c r="L24" s="650"/>
      <c r="M24" s="650"/>
      <c r="N24" s="650"/>
      <c r="O24" s="299"/>
      <c r="P24" s="299">
        <v>0</v>
      </c>
      <c r="Q24" s="103">
        <v>0</v>
      </c>
      <c r="R24" s="131">
        <v>0</v>
      </c>
      <c r="S24" s="95"/>
      <c r="T24" s="91">
        <v>0</v>
      </c>
      <c r="U24" s="102"/>
      <c r="V24" s="161">
        <v>0</v>
      </c>
      <c r="W24" s="143"/>
      <c r="X24" s="161">
        <v>0</v>
      </c>
      <c r="Y24" s="95"/>
      <c r="Z24" s="91"/>
      <c r="AA24" s="92">
        <v>0</v>
      </c>
      <c r="AB24" s="131">
        <v>0</v>
      </c>
      <c r="AC24" s="95"/>
      <c r="AD24" s="103">
        <v>0</v>
      </c>
      <c r="AE24" s="102"/>
      <c r="AF24" s="237">
        <v>0</v>
      </c>
      <c r="AG24" s="237">
        <v>0</v>
      </c>
      <c r="AH24" s="133"/>
      <c r="AI24" s="133">
        <v>0</v>
      </c>
      <c r="AJ24" s="131"/>
      <c r="AK24" s="103">
        <v>0</v>
      </c>
      <c r="AL24" s="92"/>
      <c r="AM24" s="92"/>
    </row>
    <row r="25" spans="1:39" ht="21.75" customHeight="1" x14ac:dyDescent="0.3">
      <c r="A25" s="729" t="s">
        <v>1340</v>
      </c>
      <c r="B25" s="728" t="s">
        <v>1341</v>
      </c>
      <c r="C25" s="728" t="s">
        <v>280</v>
      </c>
      <c r="D25" s="37" t="s">
        <v>72</v>
      </c>
      <c r="E25" s="41">
        <f t="shared" si="0"/>
        <v>120</v>
      </c>
      <c r="F25" s="42">
        <f t="shared" si="1"/>
        <v>0</v>
      </c>
      <c r="G25" s="42">
        <f t="shared" si="2"/>
        <v>0</v>
      </c>
      <c r="H25" s="42">
        <f t="shared" si="3"/>
        <v>0</v>
      </c>
      <c r="I25" s="43">
        <f t="shared" si="4"/>
        <v>0</v>
      </c>
      <c r="J25" s="44">
        <f t="shared" si="5"/>
        <v>120</v>
      </c>
      <c r="K25" s="681">
        <f>(J25+(J26/5))</f>
        <v>160</v>
      </c>
      <c r="L25" s="723"/>
      <c r="M25" s="651">
        <f>K25+(L25*30)</f>
        <v>160</v>
      </c>
      <c r="N25" s="649">
        <f>IF(M25=0,"",RANK(M25,M:M,0))</f>
        <v>40</v>
      </c>
      <c r="O25" s="297"/>
      <c r="P25" s="297">
        <v>120</v>
      </c>
      <c r="Q25" s="63">
        <v>0</v>
      </c>
      <c r="R25" s="111">
        <v>0</v>
      </c>
      <c r="S25" s="53"/>
      <c r="T25" s="47">
        <v>0</v>
      </c>
      <c r="U25" s="59"/>
      <c r="V25" s="155">
        <v>0</v>
      </c>
      <c r="W25" s="122"/>
      <c r="X25" s="155">
        <v>0</v>
      </c>
      <c r="Y25" s="53"/>
      <c r="Z25" s="47"/>
      <c r="AA25" s="49">
        <v>0</v>
      </c>
      <c r="AB25" s="111">
        <v>0</v>
      </c>
      <c r="AC25" s="53"/>
      <c r="AD25" s="63">
        <v>0</v>
      </c>
      <c r="AE25" s="59"/>
      <c r="AF25" s="232">
        <v>0</v>
      </c>
      <c r="AG25" s="232">
        <v>0</v>
      </c>
      <c r="AH25" s="112"/>
      <c r="AI25" s="112">
        <v>0</v>
      </c>
      <c r="AJ25" s="111"/>
      <c r="AK25" s="63">
        <v>0</v>
      </c>
      <c r="AL25" s="49"/>
      <c r="AM25" s="49"/>
    </row>
    <row r="26" spans="1:39" ht="21.75" customHeight="1" x14ac:dyDescent="0.3">
      <c r="A26" s="670"/>
      <c r="B26" s="670"/>
      <c r="C26" s="670"/>
      <c r="D26" s="85" t="s">
        <v>103</v>
      </c>
      <c r="E26" s="41">
        <f t="shared" si="0"/>
        <v>200</v>
      </c>
      <c r="F26" s="42">
        <f t="shared" si="1"/>
        <v>0</v>
      </c>
      <c r="G26" s="42">
        <f t="shared" si="2"/>
        <v>0</v>
      </c>
      <c r="H26" s="42">
        <f t="shared" si="3"/>
        <v>0</v>
      </c>
      <c r="I26" s="43">
        <f t="shared" si="4"/>
        <v>0</v>
      </c>
      <c r="J26" s="89">
        <f t="shared" si="5"/>
        <v>200</v>
      </c>
      <c r="K26" s="650"/>
      <c r="L26" s="650"/>
      <c r="M26" s="650"/>
      <c r="N26" s="650"/>
      <c r="O26" s="299"/>
      <c r="P26" s="299">
        <v>200</v>
      </c>
      <c r="Q26" s="103">
        <v>0</v>
      </c>
      <c r="R26" s="131">
        <v>0</v>
      </c>
      <c r="S26" s="95"/>
      <c r="T26" s="91">
        <v>0</v>
      </c>
      <c r="U26" s="102"/>
      <c r="V26" s="161">
        <v>0</v>
      </c>
      <c r="W26" s="143"/>
      <c r="X26" s="161">
        <v>0</v>
      </c>
      <c r="Y26" s="95"/>
      <c r="Z26" s="91"/>
      <c r="AA26" s="92">
        <v>0</v>
      </c>
      <c r="AB26" s="131">
        <v>0</v>
      </c>
      <c r="AC26" s="95"/>
      <c r="AD26" s="103">
        <v>0</v>
      </c>
      <c r="AE26" s="102"/>
      <c r="AF26" s="237">
        <v>0</v>
      </c>
      <c r="AG26" s="237">
        <v>0</v>
      </c>
      <c r="AH26" s="133"/>
      <c r="AI26" s="133">
        <v>0</v>
      </c>
      <c r="AJ26" s="131"/>
      <c r="AK26" s="103">
        <v>0</v>
      </c>
      <c r="AL26" s="92"/>
      <c r="AM26" s="92"/>
    </row>
    <row r="27" spans="1:39" ht="21.75" customHeight="1" x14ac:dyDescent="0.3">
      <c r="A27" s="729" t="s">
        <v>1347</v>
      </c>
      <c r="B27" s="728" t="s">
        <v>1348</v>
      </c>
      <c r="C27" s="728" t="s">
        <v>163</v>
      </c>
      <c r="D27" s="37" t="s">
        <v>72</v>
      </c>
      <c r="E27" s="41">
        <f t="shared" si="0"/>
        <v>0</v>
      </c>
      <c r="F27" s="42">
        <f t="shared" si="1"/>
        <v>0</v>
      </c>
      <c r="G27" s="42">
        <f t="shared" si="2"/>
        <v>0</v>
      </c>
      <c r="H27" s="42">
        <f t="shared" si="3"/>
        <v>0</v>
      </c>
      <c r="I27" s="43">
        <f t="shared" si="4"/>
        <v>0</v>
      </c>
      <c r="J27" s="44">
        <f t="shared" si="5"/>
        <v>0</v>
      </c>
      <c r="K27" s="681">
        <f>(J27+(J28/5))</f>
        <v>0</v>
      </c>
      <c r="L27" s="723"/>
      <c r="M27" s="651">
        <f>K27+(L27*30)</f>
        <v>0</v>
      </c>
      <c r="N27" s="649" t="str">
        <f>IF(M27=0,"",RANK(M27,M:M,0))</f>
        <v/>
      </c>
      <c r="O27" s="297"/>
      <c r="P27" s="297">
        <v>0</v>
      </c>
      <c r="Q27" s="63">
        <v>0</v>
      </c>
      <c r="R27" s="111">
        <v>0</v>
      </c>
      <c r="S27" s="53"/>
      <c r="T27" s="47">
        <v>0</v>
      </c>
      <c r="U27" s="59"/>
      <c r="V27" s="155">
        <v>0</v>
      </c>
      <c r="W27" s="122"/>
      <c r="X27" s="155">
        <v>0</v>
      </c>
      <c r="Y27" s="53"/>
      <c r="Z27" s="47"/>
      <c r="AA27" s="49">
        <v>0</v>
      </c>
      <c r="AB27" s="111">
        <v>0</v>
      </c>
      <c r="AC27" s="53"/>
      <c r="AD27" s="63">
        <v>0</v>
      </c>
      <c r="AE27" s="59"/>
      <c r="AF27" s="232">
        <v>0</v>
      </c>
      <c r="AG27" s="232">
        <v>0</v>
      </c>
      <c r="AH27" s="112"/>
      <c r="AI27" s="112">
        <v>0</v>
      </c>
      <c r="AJ27" s="111"/>
      <c r="AK27" s="63">
        <v>0</v>
      </c>
      <c r="AL27" s="49"/>
      <c r="AM27" s="49"/>
    </row>
    <row r="28" spans="1:39" ht="21.75" customHeight="1" x14ac:dyDescent="0.3">
      <c r="A28" s="670"/>
      <c r="B28" s="670"/>
      <c r="C28" s="670"/>
      <c r="D28" s="85" t="s">
        <v>103</v>
      </c>
      <c r="E28" s="41">
        <f t="shared" si="0"/>
        <v>0</v>
      </c>
      <c r="F28" s="42">
        <f t="shared" si="1"/>
        <v>0</v>
      </c>
      <c r="G28" s="42">
        <f t="shared" si="2"/>
        <v>0</v>
      </c>
      <c r="H28" s="42">
        <f t="shared" si="3"/>
        <v>0</v>
      </c>
      <c r="I28" s="43">
        <f t="shared" si="4"/>
        <v>0</v>
      </c>
      <c r="J28" s="89">
        <f t="shared" si="5"/>
        <v>0</v>
      </c>
      <c r="K28" s="650"/>
      <c r="L28" s="650"/>
      <c r="M28" s="650"/>
      <c r="N28" s="650"/>
      <c r="O28" s="299"/>
      <c r="P28" s="299">
        <v>0</v>
      </c>
      <c r="Q28" s="103">
        <v>0</v>
      </c>
      <c r="R28" s="131">
        <v>0</v>
      </c>
      <c r="S28" s="95"/>
      <c r="T28" s="91">
        <v>0</v>
      </c>
      <c r="U28" s="102"/>
      <c r="V28" s="161">
        <v>0</v>
      </c>
      <c r="W28" s="143"/>
      <c r="X28" s="161">
        <v>0</v>
      </c>
      <c r="Y28" s="95"/>
      <c r="Z28" s="91"/>
      <c r="AA28" s="92">
        <v>0</v>
      </c>
      <c r="AB28" s="131">
        <v>0</v>
      </c>
      <c r="AC28" s="95"/>
      <c r="AD28" s="103">
        <v>0</v>
      </c>
      <c r="AE28" s="102"/>
      <c r="AF28" s="237">
        <v>0</v>
      </c>
      <c r="AG28" s="237">
        <v>0</v>
      </c>
      <c r="AH28" s="133"/>
      <c r="AI28" s="133">
        <v>0</v>
      </c>
      <c r="AJ28" s="131"/>
      <c r="AK28" s="103">
        <v>0</v>
      </c>
      <c r="AL28" s="92"/>
      <c r="AM28" s="92"/>
    </row>
    <row r="29" spans="1:39" ht="21.75" customHeight="1" x14ac:dyDescent="0.3">
      <c r="A29" s="729" t="s">
        <v>1353</v>
      </c>
      <c r="B29" s="728" t="s">
        <v>1354</v>
      </c>
      <c r="C29" s="728" t="s">
        <v>320</v>
      </c>
      <c r="D29" s="37" t="s">
        <v>72</v>
      </c>
      <c r="E29" s="41">
        <f t="shared" si="0"/>
        <v>150</v>
      </c>
      <c r="F29" s="42">
        <f t="shared" si="1"/>
        <v>150</v>
      </c>
      <c r="G29" s="42">
        <f t="shared" si="2"/>
        <v>10</v>
      </c>
      <c r="H29" s="42">
        <f t="shared" si="3"/>
        <v>10</v>
      </c>
      <c r="I29" s="43">
        <f t="shared" si="4"/>
        <v>5</v>
      </c>
      <c r="J29" s="44">
        <f t="shared" si="5"/>
        <v>325</v>
      </c>
      <c r="K29" s="681">
        <f>(J29+(J30/5))</f>
        <v>405</v>
      </c>
      <c r="L29" s="723"/>
      <c r="M29" s="651">
        <f>K29+(L29*30)</f>
        <v>405</v>
      </c>
      <c r="N29" s="649">
        <f>IF(M29=0,"",RANK(M29,M:M,0))</f>
        <v>21</v>
      </c>
      <c r="O29" s="297"/>
      <c r="P29" s="297">
        <v>10</v>
      </c>
      <c r="Q29" s="63">
        <v>0</v>
      </c>
      <c r="R29" s="111">
        <v>0</v>
      </c>
      <c r="S29" s="53"/>
      <c r="T29" s="47">
        <v>0</v>
      </c>
      <c r="U29" s="59"/>
      <c r="V29" s="155">
        <v>0</v>
      </c>
      <c r="W29" s="122"/>
      <c r="X29" s="155">
        <v>0</v>
      </c>
      <c r="Y29" s="53">
        <v>5</v>
      </c>
      <c r="Z29" s="47"/>
      <c r="AA29" s="49">
        <v>150</v>
      </c>
      <c r="AB29" s="111">
        <v>0</v>
      </c>
      <c r="AC29" s="53"/>
      <c r="AD29" s="63">
        <v>0</v>
      </c>
      <c r="AE29" s="59"/>
      <c r="AF29" s="232">
        <v>150</v>
      </c>
      <c r="AG29" s="232">
        <v>10</v>
      </c>
      <c r="AH29" s="112"/>
      <c r="AI29" s="112">
        <v>0</v>
      </c>
      <c r="AJ29" s="111"/>
      <c r="AK29" s="63">
        <v>0</v>
      </c>
      <c r="AL29" s="49"/>
      <c r="AM29" s="49"/>
    </row>
    <row r="30" spans="1:39" ht="21.75" customHeight="1" x14ac:dyDescent="0.3">
      <c r="A30" s="670"/>
      <c r="B30" s="670"/>
      <c r="C30" s="670"/>
      <c r="D30" s="85" t="s">
        <v>103</v>
      </c>
      <c r="E30" s="41">
        <f t="shared" si="0"/>
        <v>250</v>
      </c>
      <c r="F30" s="42">
        <f t="shared" si="1"/>
        <v>150</v>
      </c>
      <c r="G30" s="42">
        <f t="shared" si="2"/>
        <v>0</v>
      </c>
      <c r="H30" s="42">
        <f t="shared" si="3"/>
        <v>0</v>
      </c>
      <c r="I30" s="43">
        <f t="shared" si="4"/>
        <v>0</v>
      </c>
      <c r="J30" s="89">
        <f t="shared" si="5"/>
        <v>400</v>
      </c>
      <c r="K30" s="650"/>
      <c r="L30" s="650"/>
      <c r="M30" s="650"/>
      <c r="N30" s="650"/>
      <c r="O30" s="299"/>
      <c r="P30" s="299">
        <v>150</v>
      </c>
      <c r="Q30" s="103">
        <v>0</v>
      </c>
      <c r="R30" s="131">
        <v>0</v>
      </c>
      <c r="S30" s="95"/>
      <c r="T30" s="91">
        <v>0</v>
      </c>
      <c r="U30" s="102"/>
      <c r="V30" s="161">
        <v>0</v>
      </c>
      <c r="W30" s="143"/>
      <c r="X30" s="161">
        <v>0</v>
      </c>
      <c r="Y30" s="95"/>
      <c r="Z30" s="91"/>
      <c r="AA30" s="92">
        <v>0</v>
      </c>
      <c r="AB30" s="131">
        <v>0</v>
      </c>
      <c r="AC30" s="95"/>
      <c r="AD30" s="103">
        <v>0</v>
      </c>
      <c r="AE30" s="102"/>
      <c r="AF30" s="237">
        <v>250</v>
      </c>
      <c r="AG30" s="237">
        <v>0</v>
      </c>
      <c r="AH30" s="133"/>
      <c r="AI30" s="133">
        <v>0</v>
      </c>
      <c r="AJ30" s="131"/>
      <c r="AK30" s="103">
        <v>0</v>
      </c>
      <c r="AL30" s="92"/>
      <c r="AM30" s="92"/>
    </row>
    <row r="31" spans="1:39" ht="21.75" customHeight="1" x14ac:dyDescent="0.3">
      <c r="A31" s="729" t="s">
        <v>1096</v>
      </c>
      <c r="B31" s="728" t="s">
        <v>1097</v>
      </c>
      <c r="C31" s="728" t="s">
        <v>119</v>
      </c>
      <c r="D31" s="37" t="s">
        <v>72</v>
      </c>
      <c r="E31" s="41">
        <f t="shared" si="0"/>
        <v>0</v>
      </c>
      <c r="F31" s="42">
        <f t="shared" si="1"/>
        <v>0</v>
      </c>
      <c r="G31" s="42">
        <f t="shared" si="2"/>
        <v>0</v>
      </c>
      <c r="H31" s="42">
        <f t="shared" si="3"/>
        <v>0</v>
      </c>
      <c r="I31" s="43">
        <f t="shared" si="4"/>
        <v>0</v>
      </c>
      <c r="J31" s="44">
        <f t="shared" si="5"/>
        <v>0</v>
      </c>
      <c r="K31" s="681">
        <f>(J31+(J32/5))</f>
        <v>0</v>
      </c>
      <c r="L31" s="723">
        <f>Nemzetközi!D209</f>
        <v>5</v>
      </c>
      <c r="M31" s="651">
        <f>K31+(L31*30)</f>
        <v>150</v>
      </c>
      <c r="N31" s="649">
        <f>IF(M31=0,"",RANK(M31,M:M,0))</f>
        <v>43</v>
      </c>
      <c r="O31" s="297"/>
      <c r="P31" s="297">
        <v>0</v>
      </c>
      <c r="Q31" s="63">
        <v>0</v>
      </c>
      <c r="R31" s="111">
        <v>0</v>
      </c>
      <c r="S31" s="53"/>
      <c r="T31" s="47">
        <v>0</v>
      </c>
      <c r="U31" s="59"/>
      <c r="V31" s="155">
        <v>0</v>
      </c>
      <c r="W31" s="122"/>
      <c r="X31" s="155">
        <v>0</v>
      </c>
      <c r="Y31" s="53"/>
      <c r="Z31" s="47"/>
      <c r="AA31" s="49">
        <v>0</v>
      </c>
      <c r="AB31" s="111">
        <v>0</v>
      </c>
      <c r="AC31" s="53"/>
      <c r="AD31" s="63">
        <v>0</v>
      </c>
      <c r="AE31" s="59"/>
      <c r="AF31" s="232">
        <v>0</v>
      </c>
      <c r="AG31" s="232">
        <v>0</v>
      </c>
      <c r="AH31" s="112"/>
      <c r="AI31" s="112">
        <v>0</v>
      </c>
      <c r="AJ31" s="111"/>
      <c r="AK31" s="63">
        <v>0</v>
      </c>
      <c r="AL31" s="49"/>
      <c r="AM31" s="49"/>
    </row>
    <row r="32" spans="1:39" ht="21.75" customHeight="1" x14ac:dyDescent="0.3">
      <c r="A32" s="670"/>
      <c r="B32" s="670"/>
      <c r="C32" s="670"/>
      <c r="D32" s="85" t="s">
        <v>103</v>
      </c>
      <c r="E32" s="41">
        <f t="shared" si="0"/>
        <v>0</v>
      </c>
      <c r="F32" s="42">
        <f t="shared" si="1"/>
        <v>0</v>
      </c>
      <c r="G32" s="42">
        <f t="shared" si="2"/>
        <v>0</v>
      </c>
      <c r="H32" s="42">
        <f t="shared" si="3"/>
        <v>0</v>
      </c>
      <c r="I32" s="43">
        <f t="shared" si="4"/>
        <v>0</v>
      </c>
      <c r="J32" s="89">
        <f t="shared" si="5"/>
        <v>0</v>
      </c>
      <c r="K32" s="650"/>
      <c r="L32" s="650"/>
      <c r="M32" s="650"/>
      <c r="N32" s="650"/>
      <c r="O32" s="299"/>
      <c r="P32" s="299">
        <v>0</v>
      </c>
      <c r="Q32" s="103">
        <v>0</v>
      </c>
      <c r="R32" s="131">
        <v>0</v>
      </c>
      <c r="S32" s="95"/>
      <c r="T32" s="91">
        <v>0</v>
      </c>
      <c r="U32" s="102"/>
      <c r="V32" s="161">
        <v>0</v>
      </c>
      <c r="W32" s="143"/>
      <c r="X32" s="161">
        <v>0</v>
      </c>
      <c r="Y32" s="95"/>
      <c r="Z32" s="91"/>
      <c r="AA32" s="92">
        <v>0</v>
      </c>
      <c r="AB32" s="131">
        <v>0</v>
      </c>
      <c r="AC32" s="95"/>
      <c r="AD32" s="103">
        <v>0</v>
      </c>
      <c r="AE32" s="102"/>
      <c r="AF32" s="237">
        <v>0</v>
      </c>
      <c r="AG32" s="237">
        <v>0</v>
      </c>
      <c r="AH32" s="133"/>
      <c r="AI32" s="133">
        <v>0</v>
      </c>
      <c r="AJ32" s="131"/>
      <c r="AK32" s="103">
        <v>0</v>
      </c>
      <c r="AL32" s="92"/>
      <c r="AM32" s="92"/>
    </row>
    <row r="33" spans="1:39" ht="21.75" customHeight="1" x14ac:dyDescent="0.3">
      <c r="A33" s="729" t="s">
        <v>1361</v>
      </c>
      <c r="B33" s="728" t="s">
        <v>1362</v>
      </c>
      <c r="C33" s="728" t="s">
        <v>119</v>
      </c>
      <c r="D33" s="37" t="s">
        <v>72</v>
      </c>
      <c r="E33" s="41">
        <f t="shared" si="0"/>
        <v>0</v>
      </c>
      <c r="F33" s="42">
        <f t="shared" si="1"/>
        <v>0</v>
      </c>
      <c r="G33" s="42">
        <f t="shared" si="2"/>
        <v>0</v>
      </c>
      <c r="H33" s="42">
        <f t="shared" si="3"/>
        <v>0</v>
      </c>
      <c r="I33" s="43">
        <f t="shared" si="4"/>
        <v>0</v>
      </c>
      <c r="J33" s="44">
        <f t="shared" si="5"/>
        <v>0</v>
      </c>
      <c r="K33" s="681">
        <f>(J33+(J34/5))</f>
        <v>0</v>
      </c>
      <c r="L33" s="723"/>
      <c r="M33" s="651">
        <f>K33+(L33*30)</f>
        <v>0</v>
      </c>
      <c r="N33" s="649" t="str">
        <f>IF(M33=0,"",RANK(M33,M:M,0))</f>
        <v/>
      </c>
      <c r="O33" s="297"/>
      <c r="P33" s="297">
        <v>0</v>
      </c>
      <c r="Q33" s="63">
        <v>0</v>
      </c>
      <c r="R33" s="111">
        <v>0</v>
      </c>
      <c r="S33" s="53"/>
      <c r="T33" s="47">
        <v>0</v>
      </c>
      <c r="U33" s="59"/>
      <c r="V33" s="155">
        <v>0</v>
      </c>
      <c r="W33" s="122"/>
      <c r="X33" s="155">
        <v>0</v>
      </c>
      <c r="Y33" s="53"/>
      <c r="Z33" s="47"/>
      <c r="AA33" s="49">
        <v>0</v>
      </c>
      <c r="AB33" s="111">
        <v>0</v>
      </c>
      <c r="AC33" s="53"/>
      <c r="AD33" s="63">
        <v>0</v>
      </c>
      <c r="AE33" s="59"/>
      <c r="AF33" s="232">
        <v>0</v>
      </c>
      <c r="AG33" s="232">
        <v>0</v>
      </c>
      <c r="AH33" s="112"/>
      <c r="AI33" s="112">
        <v>0</v>
      </c>
      <c r="AJ33" s="111"/>
      <c r="AK33" s="298">
        <v>0</v>
      </c>
      <c r="AL33" s="49"/>
      <c r="AM33" s="49"/>
    </row>
    <row r="34" spans="1:39" ht="21.75" customHeight="1" x14ac:dyDescent="0.3">
      <c r="A34" s="670"/>
      <c r="B34" s="670"/>
      <c r="C34" s="670"/>
      <c r="D34" s="85" t="s">
        <v>103</v>
      </c>
      <c r="E34" s="41">
        <f t="shared" si="0"/>
        <v>0</v>
      </c>
      <c r="F34" s="42">
        <f t="shared" si="1"/>
        <v>0</v>
      </c>
      <c r="G34" s="42">
        <f t="shared" si="2"/>
        <v>0</v>
      </c>
      <c r="H34" s="42">
        <f t="shared" si="3"/>
        <v>0</v>
      </c>
      <c r="I34" s="43">
        <f t="shared" si="4"/>
        <v>0</v>
      </c>
      <c r="J34" s="89">
        <f t="shared" si="5"/>
        <v>0</v>
      </c>
      <c r="K34" s="650"/>
      <c r="L34" s="650"/>
      <c r="M34" s="650"/>
      <c r="N34" s="650"/>
      <c r="O34" s="299"/>
      <c r="P34" s="299">
        <v>0</v>
      </c>
      <c r="Q34" s="103">
        <v>0</v>
      </c>
      <c r="R34" s="131">
        <v>0</v>
      </c>
      <c r="S34" s="95"/>
      <c r="T34" s="91">
        <v>0</v>
      </c>
      <c r="U34" s="102"/>
      <c r="V34" s="161">
        <v>0</v>
      </c>
      <c r="W34" s="143"/>
      <c r="X34" s="161">
        <v>0</v>
      </c>
      <c r="Y34" s="95"/>
      <c r="Z34" s="91"/>
      <c r="AA34" s="92">
        <v>0</v>
      </c>
      <c r="AB34" s="131">
        <v>0</v>
      </c>
      <c r="AC34" s="95"/>
      <c r="AD34" s="103">
        <v>0</v>
      </c>
      <c r="AE34" s="102"/>
      <c r="AF34" s="237">
        <v>0</v>
      </c>
      <c r="AG34" s="237">
        <v>0</v>
      </c>
      <c r="AH34" s="133"/>
      <c r="AI34" s="133">
        <v>0</v>
      </c>
      <c r="AJ34" s="131"/>
      <c r="AK34" s="103">
        <v>0</v>
      </c>
      <c r="AL34" s="92"/>
      <c r="AM34" s="92"/>
    </row>
    <row r="35" spans="1:39" ht="21.75" customHeight="1" x14ac:dyDescent="0.3">
      <c r="A35" s="729" t="s">
        <v>1367</v>
      </c>
      <c r="B35" s="728" t="s">
        <v>1369</v>
      </c>
      <c r="C35" s="728" t="s">
        <v>131</v>
      </c>
      <c r="D35" s="37" t="s">
        <v>72</v>
      </c>
      <c r="E35" s="41">
        <f t="shared" si="0"/>
        <v>100</v>
      </c>
      <c r="F35" s="42">
        <f t="shared" si="1"/>
        <v>90</v>
      </c>
      <c r="G35" s="42">
        <f t="shared" si="2"/>
        <v>90</v>
      </c>
      <c r="H35" s="42">
        <f t="shared" si="3"/>
        <v>40</v>
      </c>
      <c r="I35" s="43">
        <f t="shared" si="4"/>
        <v>25</v>
      </c>
      <c r="J35" s="44">
        <f t="shared" si="5"/>
        <v>345</v>
      </c>
      <c r="K35" s="681">
        <f>(J35+(J36/5))</f>
        <v>376.4</v>
      </c>
      <c r="L35" s="723"/>
      <c r="M35" s="651">
        <f>K35+(L35*30)</f>
        <v>376.4</v>
      </c>
      <c r="N35" s="649">
        <f>IF(M35=0,"",RANK(M35,M:M,0))</f>
        <v>24</v>
      </c>
      <c r="O35" s="297"/>
      <c r="P35" s="297">
        <v>90</v>
      </c>
      <c r="Q35" s="63">
        <v>90</v>
      </c>
      <c r="R35" s="111">
        <v>0</v>
      </c>
      <c r="S35" s="53"/>
      <c r="T35" s="47">
        <v>25</v>
      </c>
      <c r="U35" s="59"/>
      <c r="V35" s="155">
        <v>0</v>
      </c>
      <c r="W35" s="122"/>
      <c r="X35" s="155">
        <v>100</v>
      </c>
      <c r="Y35" s="53"/>
      <c r="Z35" s="47"/>
      <c r="AA35" s="49">
        <v>40</v>
      </c>
      <c r="AB35" s="111">
        <v>0</v>
      </c>
      <c r="AC35" s="53"/>
      <c r="AD35" s="63">
        <v>0</v>
      </c>
      <c r="AE35" s="59"/>
      <c r="AF35" s="232">
        <v>0</v>
      </c>
      <c r="AG35" s="232">
        <v>0</v>
      </c>
      <c r="AH35" s="112"/>
      <c r="AI35" s="112">
        <v>0</v>
      </c>
      <c r="AJ35" s="111"/>
      <c r="AK35" s="63">
        <v>0</v>
      </c>
      <c r="AL35" s="49"/>
      <c r="AM35" s="49"/>
    </row>
    <row r="36" spans="1:39" ht="21.75" customHeight="1" x14ac:dyDescent="0.3">
      <c r="A36" s="670"/>
      <c r="B36" s="670"/>
      <c r="C36" s="670"/>
      <c r="D36" s="85" t="s">
        <v>103</v>
      </c>
      <c r="E36" s="41">
        <f t="shared" si="0"/>
        <v>120</v>
      </c>
      <c r="F36" s="42">
        <f t="shared" si="1"/>
        <v>25</v>
      </c>
      <c r="G36" s="42">
        <f t="shared" si="2"/>
        <v>12</v>
      </c>
      <c r="H36" s="42">
        <f t="shared" si="3"/>
        <v>0</v>
      </c>
      <c r="I36" s="43">
        <f t="shared" si="4"/>
        <v>0</v>
      </c>
      <c r="J36" s="89">
        <f t="shared" si="5"/>
        <v>157</v>
      </c>
      <c r="K36" s="650"/>
      <c r="L36" s="650"/>
      <c r="M36" s="650"/>
      <c r="N36" s="650"/>
      <c r="O36" s="299"/>
      <c r="P36" s="299">
        <v>120</v>
      </c>
      <c r="Q36" s="103">
        <v>25</v>
      </c>
      <c r="R36" s="131">
        <v>0</v>
      </c>
      <c r="S36" s="95"/>
      <c r="T36" s="91">
        <v>0</v>
      </c>
      <c r="U36" s="102"/>
      <c r="V36" s="161">
        <v>0</v>
      </c>
      <c r="W36" s="143"/>
      <c r="X36" s="161">
        <v>0</v>
      </c>
      <c r="Y36" s="95"/>
      <c r="Z36" s="91"/>
      <c r="AA36" s="92">
        <v>0</v>
      </c>
      <c r="AB36" s="131">
        <v>0</v>
      </c>
      <c r="AC36" s="95"/>
      <c r="AD36" s="103">
        <v>0</v>
      </c>
      <c r="AE36" s="102"/>
      <c r="AF36" s="237">
        <v>0</v>
      </c>
      <c r="AG36" s="237">
        <v>0</v>
      </c>
      <c r="AH36" s="133"/>
      <c r="AI36" s="133">
        <v>12</v>
      </c>
      <c r="AJ36" s="131"/>
      <c r="AK36" s="103">
        <v>0</v>
      </c>
      <c r="AL36" s="92"/>
      <c r="AM36" s="92"/>
    </row>
    <row r="37" spans="1:39" ht="21.75" customHeight="1" x14ac:dyDescent="0.3">
      <c r="A37" s="729" t="s">
        <v>321</v>
      </c>
      <c r="B37" s="728" t="s">
        <v>322</v>
      </c>
      <c r="C37" s="728" t="s">
        <v>1374</v>
      </c>
      <c r="D37" s="37" t="s">
        <v>72</v>
      </c>
      <c r="E37" s="41">
        <f t="shared" si="0"/>
        <v>100</v>
      </c>
      <c r="F37" s="42">
        <f t="shared" si="1"/>
        <v>0</v>
      </c>
      <c r="G37" s="42">
        <f t="shared" si="2"/>
        <v>0</v>
      </c>
      <c r="H37" s="42">
        <f t="shared" si="3"/>
        <v>0</v>
      </c>
      <c r="I37" s="43">
        <f t="shared" si="4"/>
        <v>0</v>
      </c>
      <c r="J37" s="44">
        <f t="shared" si="5"/>
        <v>100</v>
      </c>
      <c r="K37" s="681">
        <f>(J37+(J38/5))</f>
        <v>100</v>
      </c>
      <c r="L37" s="723"/>
      <c r="M37" s="651">
        <f>K37+(L37*30)</f>
        <v>100</v>
      </c>
      <c r="N37" s="649">
        <f>IF(M37=0,"",RANK(M37,M:M,0))</f>
        <v>51</v>
      </c>
      <c r="O37" s="297"/>
      <c r="P37" s="297">
        <v>0</v>
      </c>
      <c r="Q37" s="298">
        <v>0</v>
      </c>
      <c r="R37" s="111">
        <v>0</v>
      </c>
      <c r="S37" s="53"/>
      <c r="T37" s="47">
        <v>0</v>
      </c>
      <c r="U37" s="59"/>
      <c r="V37" s="155">
        <v>0</v>
      </c>
      <c r="W37" s="122"/>
      <c r="X37" s="155">
        <v>0</v>
      </c>
      <c r="Y37" s="53"/>
      <c r="Z37" s="47"/>
      <c r="AA37" s="49">
        <v>0</v>
      </c>
      <c r="AB37" s="111">
        <v>0</v>
      </c>
      <c r="AC37" s="53"/>
      <c r="AD37" s="298">
        <v>0</v>
      </c>
      <c r="AE37" s="59"/>
      <c r="AF37" s="232">
        <v>0</v>
      </c>
      <c r="AG37" s="232">
        <v>0</v>
      </c>
      <c r="AH37" s="112"/>
      <c r="AI37" s="112">
        <v>0</v>
      </c>
      <c r="AJ37" s="111">
        <v>100</v>
      </c>
      <c r="AK37" s="63">
        <v>0</v>
      </c>
      <c r="AL37" s="49"/>
      <c r="AM37" s="49"/>
    </row>
    <row r="38" spans="1:39" ht="21.75" customHeight="1" x14ac:dyDescent="0.3">
      <c r="A38" s="670"/>
      <c r="B38" s="670"/>
      <c r="C38" s="670"/>
      <c r="D38" s="85" t="s">
        <v>103</v>
      </c>
      <c r="E38" s="41">
        <f t="shared" si="0"/>
        <v>0</v>
      </c>
      <c r="F38" s="42">
        <f t="shared" si="1"/>
        <v>0</v>
      </c>
      <c r="G38" s="42">
        <f t="shared" si="2"/>
        <v>0</v>
      </c>
      <c r="H38" s="42">
        <f t="shared" si="3"/>
        <v>0</v>
      </c>
      <c r="I38" s="43">
        <f t="shared" si="4"/>
        <v>0</v>
      </c>
      <c r="J38" s="89">
        <f t="shared" si="5"/>
        <v>0</v>
      </c>
      <c r="K38" s="650"/>
      <c r="L38" s="650"/>
      <c r="M38" s="650"/>
      <c r="N38" s="650"/>
      <c r="O38" s="299"/>
      <c r="P38" s="299">
        <v>0</v>
      </c>
      <c r="Q38" s="103">
        <v>0</v>
      </c>
      <c r="R38" s="131">
        <v>0</v>
      </c>
      <c r="S38" s="95"/>
      <c r="T38" s="91">
        <v>0</v>
      </c>
      <c r="U38" s="102"/>
      <c r="V38" s="161">
        <v>0</v>
      </c>
      <c r="W38" s="143"/>
      <c r="X38" s="161">
        <v>0</v>
      </c>
      <c r="Y38" s="95"/>
      <c r="Z38" s="91"/>
      <c r="AA38" s="92">
        <v>0</v>
      </c>
      <c r="AB38" s="131">
        <v>0</v>
      </c>
      <c r="AC38" s="95"/>
      <c r="AD38" s="103">
        <v>0</v>
      </c>
      <c r="AE38" s="102"/>
      <c r="AF38" s="237">
        <v>0</v>
      </c>
      <c r="AG38" s="237">
        <v>0</v>
      </c>
      <c r="AH38" s="133"/>
      <c r="AI38" s="133">
        <v>0</v>
      </c>
      <c r="AJ38" s="131"/>
      <c r="AK38" s="103">
        <v>0</v>
      </c>
      <c r="AL38" s="92"/>
      <c r="AM38" s="92"/>
    </row>
    <row r="39" spans="1:39" ht="21.75" customHeight="1" x14ac:dyDescent="0.3">
      <c r="A39" s="729" t="s">
        <v>1147</v>
      </c>
      <c r="B39" s="728" t="s">
        <v>1148</v>
      </c>
      <c r="C39" s="728" t="s">
        <v>280</v>
      </c>
      <c r="D39" s="37" t="s">
        <v>72</v>
      </c>
      <c r="E39" s="41">
        <f t="shared" si="0"/>
        <v>0</v>
      </c>
      <c r="F39" s="42">
        <f t="shared" si="1"/>
        <v>0</v>
      </c>
      <c r="G39" s="42">
        <f t="shared" si="2"/>
        <v>0</v>
      </c>
      <c r="H39" s="42">
        <f t="shared" si="3"/>
        <v>0</v>
      </c>
      <c r="I39" s="43">
        <f t="shared" si="4"/>
        <v>0</v>
      </c>
      <c r="J39" s="44">
        <f t="shared" si="5"/>
        <v>0</v>
      </c>
      <c r="K39" s="681">
        <f>(J39+(J40/5))</f>
        <v>0</v>
      </c>
      <c r="L39" s="723">
        <f>Nemzetközi!D215</f>
        <v>5</v>
      </c>
      <c r="M39" s="651">
        <f>K39+(L39*30)</f>
        <v>150</v>
      </c>
      <c r="N39" s="649">
        <f>IF(M39=0,"",RANK(M39,M:M,0))</f>
        <v>43</v>
      </c>
      <c r="O39" s="297"/>
      <c r="P39" s="297">
        <v>0</v>
      </c>
      <c r="Q39" s="63">
        <v>0</v>
      </c>
      <c r="R39" s="111">
        <v>0</v>
      </c>
      <c r="S39" s="53"/>
      <c r="T39" s="47">
        <v>0</v>
      </c>
      <c r="U39" s="59"/>
      <c r="V39" s="155">
        <v>0</v>
      </c>
      <c r="W39" s="122"/>
      <c r="X39" s="155">
        <v>0</v>
      </c>
      <c r="Y39" s="53"/>
      <c r="Z39" s="47"/>
      <c r="AA39" s="49">
        <v>0</v>
      </c>
      <c r="AB39" s="111">
        <v>0</v>
      </c>
      <c r="AC39" s="53"/>
      <c r="AD39" s="63">
        <v>0</v>
      </c>
      <c r="AE39" s="59"/>
      <c r="AF39" s="232">
        <v>0</v>
      </c>
      <c r="AG39" s="232">
        <v>0</v>
      </c>
      <c r="AH39" s="112"/>
      <c r="AI39" s="112">
        <v>0</v>
      </c>
      <c r="AJ39" s="111"/>
      <c r="AK39" s="63">
        <v>0</v>
      </c>
      <c r="AL39" s="49"/>
      <c r="AM39" s="49"/>
    </row>
    <row r="40" spans="1:39" ht="21.75" customHeight="1" x14ac:dyDescent="0.3">
      <c r="A40" s="670"/>
      <c r="B40" s="670"/>
      <c r="C40" s="670"/>
      <c r="D40" s="85" t="s">
        <v>103</v>
      </c>
      <c r="E40" s="41">
        <f t="shared" si="0"/>
        <v>0</v>
      </c>
      <c r="F40" s="42">
        <f t="shared" si="1"/>
        <v>0</v>
      </c>
      <c r="G40" s="42">
        <f t="shared" si="2"/>
        <v>0</v>
      </c>
      <c r="H40" s="42">
        <f t="shared" si="3"/>
        <v>0</v>
      </c>
      <c r="I40" s="43">
        <f t="shared" si="4"/>
        <v>0</v>
      </c>
      <c r="J40" s="89">
        <f t="shared" si="5"/>
        <v>0</v>
      </c>
      <c r="K40" s="650"/>
      <c r="L40" s="650"/>
      <c r="M40" s="650"/>
      <c r="N40" s="650"/>
      <c r="O40" s="299"/>
      <c r="P40" s="299">
        <v>0</v>
      </c>
      <c r="Q40" s="103">
        <v>0</v>
      </c>
      <c r="R40" s="131">
        <v>0</v>
      </c>
      <c r="S40" s="95"/>
      <c r="T40" s="91">
        <v>0</v>
      </c>
      <c r="U40" s="102"/>
      <c r="V40" s="161">
        <v>0</v>
      </c>
      <c r="W40" s="143"/>
      <c r="X40" s="161">
        <v>0</v>
      </c>
      <c r="Y40" s="95"/>
      <c r="Z40" s="91"/>
      <c r="AA40" s="92">
        <v>0</v>
      </c>
      <c r="AB40" s="131">
        <v>0</v>
      </c>
      <c r="AC40" s="95"/>
      <c r="AD40" s="103">
        <v>0</v>
      </c>
      <c r="AE40" s="102"/>
      <c r="AF40" s="237">
        <v>0</v>
      </c>
      <c r="AG40" s="237">
        <v>0</v>
      </c>
      <c r="AH40" s="133"/>
      <c r="AI40" s="133">
        <v>0</v>
      </c>
      <c r="AJ40" s="131"/>
      <c r="AK40" s="103">
        <v>0</v>
      </c>
      <c r="AL40" s="92"/>
      <c r="AM40" s="92"/>
    </row>
    <row r="41" spans="1:39" ht="21.75" customHeight="1" x14ac:dyDescent="0.3">
      <c r="A41" s="729" t="s">
        <v>356</v>
      </c>
      <c r="B41" s="728" t="s">
        <v>357</v>
      </c>
      <c r="C41" s="728" t="s">
        <v>358</v>
      </c>
      <c r="D41" s="37" t="s">
        <v>72</v>
      </c>
      <c r="E41" s="41">
        <f t="shared" si="0"/>
        <v>0</v>
      </c>
      <c r="F41" s="42">
        <f t="shared" si="1"/>
        <v>0</v>
      </c>
      <c r="G41" s="42">
        <f t="shared" si="2"/>
        <v>0</v>
      </c>
      <c r="H41" s="42">
        <f t="shared" si="3"/>
        <v>0</v>
      </c>
      <c r="I41" s="43">
        <f t="shared" si="4"/>
        <v>0</v>
      </c>
      <c r="J41" s="44">
        <f t="shared" si="5"/>
        <v>0</v>
      </c>
      <c r="K41" s="681">
        <f>(J41+(J42/5))</f>
        <v>0</v>
      </c>
      <c r="L41" s="723"/>
      <c r="M41" s="651">
        <f>K41+(L41*30)</f>
        <v>0</v>
      </c>
      <c r="N41" s="649" t="str">
        <f>IF(M41=0,"",RANK(M41,M:M,0))</f>
        <v/>
      </c>
      <c r="O41" s="297"/>
      <c r="P41" s="297">
        <v>0</v>
      </c>
      <c r="Q41" s="298">
        <v>0</v>
      </c>
      <c r="R41" s="111">
        <v>0</v>
      </c>
      <c r="S41" s="53"/>
      <c r="T41" s="47">
        <v>0</v>
      </c>
      <c r="U41" s="59"/>
      <c r="V41" s="155">
        <v>0</v>
      </c>
      <c r="W41" s="122"/>
      <c r="X41" s="155">
        <v>0</v>
      </c>
      <c r="Y41" s="53"/>
      <c r="Z41" s="47"/>
      <c r="AA41" s="49">
        <v>0</v>
      </c>
      <c r="AB41" s="111">
        <v>0</v>
      </c>
      <c r="AC41" s="53"/>
      <c r="AD41" s="298">
        <v>0</v>
      </c>
      <c r="AE41" s="59"/>
      <c r="AF41" s="232">
        <v>0</v>
      </c>
      <c r="AG41" s="232">
        <v>0</v>
      </c>
      <c r="AH41" s="112"/>
      <c r="AI41" s="112">
        <v>0</v>
      </c>
      <c r="AJ41" s="111"/>
      <c r="AK41" s="63">
        <v>0</v>
      </c>
      <c r="AL41" s="49"/>
      <c r="AM41" s="49"/>
    </row>
    <row r="42" spans="1:39" ht="21.75" customHeight="1" x14ac:dyDescent="0.3">
      <c r="A42" s="670"/>
      <c r="B42" s="670"/>
      <c r="C42" s="670"/>
      <c r="D42" s="85" t="s">
        <v>103</v>
      </c>
      <c r="E42" s="41">
        <f t="shared" si="0"/>
        <v>0</v>
      </c>
      <c r="F42" s="42">
        <f t="shared" si="1"/>
        <v>0</v>
      </c>
      <c r="G42" s="42">
        <f t="shared" si="2"/>
        <v>0</v>
      </c>
      <c r="H42" s="42">
        <f t="shared" si="3"/>
        <v>0</v>
      </c>
      <c r="I42" s="43">
        <f t="shared" si="4"/>
        <v>0</v>
      </c>
      <c r="J42" s="89">
        <f t="shared" si="5"/>
        <v>0</v>
      </c>
      <c r="K42" s="650"/>
      <c r="L42" s="650"/>
      <c r="M42" s="650"/>
      <c r="N42" s="650"/>
      <c r="O42" s="299"/>
      <c r="P42" s="299">
        <v>0</v>
      </c>
      <c r="Q42" s="103">
        <v>0</v>
      </c>
      <c r="R42" s="131">
        <v>0</v>
      </c>
      <c r="S42" s="95"/>
      <c r="T42" s="91">
        <v>0</v>
      </c>
      <c r="U42" s="102"/>
      <c r="V42" s="161">
        <v>0</v>
      </c>
      <c r="W42" s="143"/>
      <c r="X42" s="161">
        <v>0</v>
      </c>
      <c r="Y42" s="95"/>
      <c r="Z42" s="91"/>
      <c r="AA42" s="92">
        <v>0</v>
      </c>
      <c r="AB42" s="131">
        <v>0</v>
      </c>
      <c r="AC42" s="95"/>
      <c r="AD42" s="103">
        <v>0</v>
      </c>
      <c r="AE42" s="102"/>
      <c r="AF42" s="237">
        <v>0</v>
      </c>
      <c r="AG42" s="237">
        <v>0</v>
      </c>
      <c r="AH42" s="133"/>
      <c r="AI42" s="133">
        <v>0</v>
      </c>
      <c r="AJ42" s="131"/>
      <c r="AK42" s="103">
        <v>0</v>
      </c>
      <c r="AL42" s="92"/>
      <c r="AM42" s="92"/>
    </row>
    <row r="43" spans="1:39" ht="21.75" customHeight="1" x14ac:dyDescent="0.3">
      <c r="A43" s="729" t="s">
        <v>1157</v>
      </c>
      <c r="B43" s="728" t="s">
        <v>1158</v>
      </c>
      <c r="C43" s="728" t="s">
        <v>1178</v>
      </c>
      <c r="D43" s="37" t="s">
        <v>72</v>
      </c>
      <c r="E43" s="41">
        <f t="shared" si="0"/>
        <v>5</v>
      </c>
      <c r="F43" s="42">
        <f t="shared" si="1"/>
        <v>0</v>
      </c>
      <c r="G43" s="42">
        <f t="shared" si="2"/>
        <v>0</v>
      </c>
      <c r="H43" s="42">
        <f t="shared" si="3"/>
        <v>0</v>
      </c>
      <c r="I43" s="43">
        <f t="shared" si="4"/>
        <v>0</v>
      </c>
      <c r="J43" s="44">
        <f t="shared" si="5"/>
        <v>5</v>
      </c>
      <c r="K43" s="681">
        <f>(J43+(J44/5))</f>
        <v>5</v>
      </c>
      <c r="L43" s="723"/>
      <c r="M43" s="651">
        <f>K43+(L43*30)</f>
        <v>5</v>
      </c>
      <c r="N43" s="649">
        <f>IF(M43=0,"",RANK(M43,M:M,0))</f>
        <v>82</v>
      </c>
      <c r="O43" s="297"/>
      <c r="P43" s="297">
        <v>0</v>
      </c>
      <c r="Q43" s="63">
        <v>0</v>
      </c>
      <c r="R43" s="111">
        <v>0</v>
      </c>
      <c r="S43" s="53"/>
      <c r="T43" s="47">
        <v>0</v>
      </c>
      <c r="U43" s="59"/>
      <c r="V43" s="155">
        <v>0</v>
      </c>
      <c r="W43" s="122"/>
      <c r="X43" s="155">
        <v>0</v>
      </c>
      <c r="Y43" s="53"/>
      <c r="Z43" s="47">
        <v>5</v>
      </c>
      <c r="AA43" s="49">
        <v>0</v>
      </c>
      <c r="AB43" s="111">
        <v>0</v>
      </c>
      <c r="AC43" s="53"/>
      <c r="AD43" s="63">
        <v>0</v>
      </c>
      <c r="AE43" s="59"/>
      <c r="AF43" s="232">
        <v>0</v>
      </c>
      <c r="AG43" s="232">
        <v>0</v>
      </c>
      <c r="AH43" s="112"/>
      <c r="AI43" s="112">
        <v>0</v>
      </c>
      <c r="AJ43" s="111"/>
      <c r="AK43" s="63">
        <v>0</v>
      </c>
      <c r="AL43" s="49"/>
      <c r="AM43" s="49"/>
    </row>
    <row r="44" spans="1:39" ht="21.75" customHeight="1" x14ac:dyDescent="0.3">
      <c r="A44" s="670"/>
      <c r="B44" s="670"/>
      <c r="C44" s="670"/>
      <c r="D44" s="85" t="s">
        <v>103</v>
      </c>
      <c r="E44" s="41">
        <f t="shared" si="0"/>
        <v>0</v>
      </c>
      <c r="F44" s="42">
        <f t="shared" si="1"/>
        <v>0</v>
      </c>
      <c r="G44" s="42">
        <f t="shared" si="2"/>
        <v>0</v>
      </c>
      <c r="H44" s="42">
        <f t="shared" si="3"/>
        <v>0</v>
      </c>
      <c r="I44" s="43">
        <f t="shared" si="4"/>
        <v>0</v>
      </c>
      <c r="J44" s="89">
        <f t="shared" si="5"/>
        <v>0</v>
      </c>
      <c r="K44" s="650"/>
      <c r="L44" s="650"/>
      <c r="M44" s="650"/>
      <c r="N44" s="650"/>
      <c r="O44" s="299"/>
      <c r="P44" s="299">
        <v>0</v>
      </c>
      <c r="Q44" s="103">
        <v>0</v>
      </c>
      <c r="R44" s="131">
        <v>0</v>
      </c>
      <c r="S44" s="95"/>
      <c r="T44" s="91">
        <v>0</v>
      </c>
      <c r="U44" s="102"/>
      <c r="V44" s="161">
        <v>0</v>
      </c>
      <c r="W44" s="143"/>
      <c r="X44" s="161">
        <v>0</v>
      </c>
      <c r="Y44" s="95"/>
      <c r="Z44" s="91"/>
      <c r="AA44" s="92">
        <v>0</v>
      </c>
      <c r="AB44" s="131">
        <v>0</v>
      </c>
      <c r="AC44" s="95"/>
      <c r="AD44" s="103">
        <v>0</v>
      </c>
      <c r="AE44" s="102"/>
      <c r="AF44" s="237">
        <v>0</v>
      </c>
      <c r="AG44" s="237">
        <v>0</v>
      </c>
      <c r="AH44" s="133"/>
      <c r="AI44" s="133">
        <v>0</v>
      </c>
      <c r="AJ44" s="131"/>
      <c r="AK44" s="103">
        <v>0</v>
      </c>
      <c r="AL44" s="92"/>
      <c r="AM44" s="92"/>
    </row>
    <row r="45" spans="1:39" ht="21.75" customHeight="1" x14ac:dyDescent="0.3">
      <c r="A45" s="729" t="s">
        <v>1392</v>
      </c>
      <c r="B45" s="728" t="s">
        <v>1393</v>
      </c>
      <c r="C45" s="728" t="s">
        <v>1394</v>
      </c>
      <c r="D45" s="37" t="s">
        <v>72</v>
      </c>
      <c r="E45" s="41">
        <f t="shared" si="0"/>
        <v>8</v>
      </c>
      <c r="F45" s="42">
        <f t="shared" si="1"/>
        <v>0</v>
      </c>
      <c r="G45" s="42">
        <f t="shared" si="2"/>
        <v>0</v>
      </c>
      <c r="H45" s="42">
        <f t="shared" si="3"/>
        <v>0</v>
      </c>
      <c r="I45" s="43">
        <f t="shared" si="4"/>
        <v>0</v>
      </c>
      <c r="J45" s="44">
        <f t="shared" si="5"/>
        <v>8</v>
      </c>
      <c r="K45" s="681">
        <f>(J45+(J46/5))</f>
        <v>8</v>
      </c>
      <c r="L45" s="723">
        <f>Nemzetközi!D218</f>
        <v>0</v>
      </c>
      <c r="M45" s="651">
        <f>K45+(L45*30)</f>
        <v>8</v>
      </c>
      <c r="N45" s="649">
        <f>IF(M45=0,"",RANK(M45,M:M,0))</f>
        <v>74</v>
      </c>
      <c r="O45" s="297"/>
      <c r="P45" s="297">
        <v>0</v>
      </c>
      <c r="Q45" s="63">
        <v>0</v>
      </c>
      <c r="R45" s="111">
        <v>0</v>
      </c>
      <c r="S45" s="53"/>
      <c r="T45" s="47">
        <v>0</v>
      </c>
      <c r="U45" s="59"/>
      <c r="V45" s="155">
        <v>0</v>
      </c>
      <c r="W45" s="122">
        <v>8</v>
      </c>
      <c r="X45" s="155">
        <v>0</v>
      </c>
      <c r="Y45" s="53"/>
      <c r="Z45" s="47"/>
      <c r="AA45" s="49">
        <v>0</v>
      </c>
      <c r="AB45" s="111">
        <v>0</v>
      </c>
      <c r="AC45" s="53"/>
      <c r="AD45" s="63">
        <v>0</v>
      </c>
      <c r="AE45" s="59"/>
      <c r="AF45" s="232">
        <v>0</v>
      </c>
      <c r="AG45" s="232">
        <v>0</v>
      </c>
      <c r="AH45" s="112"/>
      <c r="AI45" s="112">
        <v>0</v>
      </c>
      <c r="AJ45" s="111"/>
      <c r="AK45" s="63">
        <v>0</v>
      </c>
      <c r="AL45" s="49"/>
      <c r="AM45" s="49"/>
    </row>
    <row r="46" spans="1:39" ht="21.75" customHeight="1" x14ac:dyDescent="0.3">
      <c r="A46" s="670"/>
      <c r="B46" s="670"/>
      <c r="C46" s="670"/>
      <c r="D46" s="85" t="s">
        <v>103</v>
      </c>
      <c r="E46" s="41">
        <f t="shared" si="0"/>
        <v>0</v>
      </c>
      <c r="F46" s="42">
        <f t="shared" si="1"/>
        <v>0</v>
      </c>
      <c r="G46" s="42">
        <f t="shared" si="2"/>
        <v>0</v>
      </c>
      <c r="H46" s="42">
        <f t="shared" si="3"/>
        <v>0</v>
      </c>
      <c r="I46" s="43">
        <f t="shared" si="4"/>
        <v>0</v>
      </c>
      <c r="J46" s="89">
        <f t="shared" si="5"/>
        <v>0</v>
      </c>
      <c r="K46" s="650"/>
      <c r="L46" s="650"/>
      <c r="M46" s="650"/>
      <c r="N46" s="650"/>
      <c r="O46" s="299"/>
      <c r="P46" s="299">
        <v>0</v>
      </c>
      <c r="Q46" s="103">
        <v>0</v>
      </c>
      <c r="R46" s="131">
        <v>0</v>
      </c>
      <c r="S46" s="95"/>
      <c r="T46" s="91">
        <v>0</v>
      </c>
      <c r="U46" s="102"/>
      <c r="V46" s="161">
        <v>0</v>
      </c>
      <c r="W46" s="143"/>
      <c r="X46" s="161">
        <v>0</v>
      </c>
      <c r="Y46" s="95"/>
      <c r="Z46" s="91"/>
      <c r="AA46" s="92">
        <v>0</v>
      </c>
      <c r="AB46" s="131">
        <v>0</v>
      </c>
      <c r="AC46" s="95"/>
      <c r="AD46" s="103">
        <v>0</v>
      </c>
      <c r="AE46" s="102"/>
      <c r="AF46" s="237">
        <v>0</v>
      </c>
      <c r="AG46" s="237">
        <v>0</v>
      </c>
      <c r="AH46" s="133"/>
      <c r="AI46" s="133">
        <v>0</v>
      </c>
      <c r="AJ46" s="131"/>
      <c r="AK46" s="103">
        <v>0</v>
      </c>
      <c r="AL46" s="92"/>
      <c r="AM46" s="92"/>
    </row>
    <row r="47" spans="1:39" ht="21.75" customHeight="1" x14ac:dyDescent="0.3">
      <c r="A47" s="729" t="s">
        <v>1397</v>
      </c>
      <c r="B47" s="728" t="s">
        <v>1398</v>
      </c>
      <c r="C47" s="728" t="s">
        <v>1399</v>
      </c>
      <c r="D47" s="37" t="s">
        <v>72</v>
      </c>
      <c r="E47" s="41">
        <f t="shared" si="0"/>
        <v>3</v>
      </c>
      <c r="F47" s="42">
        <f t="shared" si="1"/>
        <v>0</v>
      </c>
      <c r="G47" s="42">
        <f t="shared" si="2"/>
        <v>0</v>
      </c>
      <c r="H47" s="42">
        <f t="shared" si="3"/>
        <v>0</v>
      </c>
      <c r="I47" s="43">
        <f t="shared" si="4"/>
        <v>0</v>
      </c>
      <c r="J47" s="44">
        <f t="shared" si="5"/>
        <v>3</v>
      </c>
      <c r="K47" s="681">
        <f>(J47+(J48/5))</f>
        <v>3</v>
      </c>
      <c r="L47" s="723"/>
      <c r="M47" s="651">
        <f>K47+(L47*30)</f>
        <v>3</v>
      </c>
      <c r="N47" s="649">
        <f>IF(M47=0,"",RANK(M47,M:M,0))</f>
        <v>90</v>
      </c>
      <c r="O47" s="297"/>
      <c r="P47" s="297">
        <v>0</v>
      </c>
      <c r="Q47" s="63">
        <v>0</v>
      </c>
      <c r="R47" s="111">
        <v>3</v>
      </c>
      <c r="S47" s="53"/>
      <c r="T47" s="47">
        <v>0</v>
      </c>
      <c r="U47" s="59"/>
      <c r="V47" s="155">
        <v>0</v>
      </c>
      <c r="W47" s="122"/>
      <c r="X47" s="155">
        <v>0</v>
      </c>
      <c r="Y47" s="53"/>
      <c r="Z47" s="47"/>
      <c r="AA47" s="49">
        <v>0</v>
      </c>
      <c r="AB47" s="111">
        <v>0</v>
      </c>
      <c r="AC47" s="53"/>
      <c r="AD47" s="63">
        <v>0</v>
      </c>
      <c r="AE47" s="59"/>
      <c r="AF47" s="232">
        <v>0</v>
      </c>
      <c r="AG47" s="232">
        <v>0</v>
      </c>
      <c r="AH47" s="112"/>
      <c r="AI47" s="112">
        <v>0</v>
      </c>
      <c r="AJ47" s="111"/>
      <c r="AK47" s="298">
        <v>0</v>
      </c>
      <c r="AL47" s="49"/>
      <c r="AM47" s="49"/>
    </row>
    <row r="48" spans="1:39" ht="21.75" customHeight="1" x14ac:dyDescent="0.3">
      <c r="A48" s="670"/>
      <c r="B48" s="670"/>
      <c r="C48" s="670"/>
      <c r="D48" s="85" t="s">
        <v>103</v>
      </c>
      <c r="E48" s="41">
        <f t="shared" si="0"/>
        <v>0</v>
      </c>
      <c r="F48" s="42">
        <f t="shared" si="1"/>
        <v>0</v>
      </c>
      <c r="G48" s="42">
        <f t="shared" si="2"/>
        <v>0</v>
      </c>
      <c r="H48" s="42">
        <f t="shared" si="3"/>
        <v>0</v>
      </c>
      <c r="I48" s="43">
        <f t="shared" si="4"/>
        <v>0</v>
      </c>
      <c r="J48" s="89">
        <f t="shared" si="5"/>
        <v>0</v>
      </c>
      <c r="K48" s="650"/>
      <c r="L48" s="650"/>
      <c r="M48" s="650"/>
      <c r="N48" s="650"/>
      <c r="O48" s="299"/>
      <c r="P48" s="299">
        <v>0</v>
      </c>
      <c r="Q48" s="103">
        <v>0</v>
      </c>
      <c r="R48" s="131">
        <v>0</v>
      </c>
      <c r="S48" s="95"/>
      <c r="T48" s="91">
        <v>0</v>
      </c>
      <c r="U48" s="102"/>
      <c r="V48" s="161">
        <v>0</v>
      </c>
      <c r="W48" s="143"/>
      <c r="X48" s="161">
        <v>0</v>
      </c>
      <c r="Y48" s="95"/>
      <c r="Z48" s="91"/>
      <c r="AA48" s="92">
        <v>0</v>
      </c>
      <c r="AB48" s="131">
        <v>0</v>
      </c>
      <c r="AC48" s="95"/>
      <c r="AD48" s="103">
        <v>0</v>
      </c>
      <c r="AE48" s="102"/>
      <c r="AF48" s="237">
        <v>0</v>
      </c>
      <c r="AG48" s="237">
        <v>0</v>
      </c>
      <c r="AH48" s="133"/>
      <c r="AI48" s="133">
        <v>0</v>
      </c>
      <c r="AJ48" s="131"/>
      <c r="AK48" s="103">
        <v>0</v>
      </c>
      <c r="AL48" s="92"/>
      <c r="AM48" s="92"/>
    </row>
    <row r="49" spans="1:39" ht="21.75" customHeight="1" x14ac:dyDescent="0.3">
      <c r="A49" s="729" t="s">
        <v>1170</v>
      </c>
      <c r="B49" s="728" t="s">
        <v>1171</v>
      </c>
      <c r="C49" s="728" t="s">
        <v>53</v>
      </c>
      <c r="D49" s="37" t="s">
        <v>72</v>
      </c>
      <c r="E49" s="41">
        <f t="shared" si="0"/>
        <v>40</v>
      </c>
      <c r="F49" s="42">
        <f t="shared" si="1"/>
        <v>0</v>
      </c>
      <c r="G49" s="42">
        <f t="shared" si="2"/>
        <v>0</v>
      </c>
      <c r="H49" s="42">
        <f t="shared" si="3"/>
        <v>0</v>
      </c>
      <c r="I49" s="43">
        <f t="shared" si="4"/>
        <v>0</v>
      </c>
      <c r="J49" s="44">
        <f t="shared" si="5"/>
        <v>40</v>
      </c>
      <c r="K49" s="681">
        <f>(J49+(J50/5))</f>
        <v>40</v>
      </c>
      <c r="L49" s="723"/>
      <c r="M49" s="651">
        <f>K49+(L49*30)</f>
        <v>40</v>
      </c>
      <c r="N49" s="649">
        <f>IF(M49=0,"",RANK(M49,M:M,0))</f>
        <v>61</v>
      </c>
      <c r="O49" s="297"/>
      <c r="P49" s="297">
        <v>0</v>
      </c>
      <c r="Q49" s="63">
        <v>0</v>
      </c>
      <c r="R49" s="111">
        <v>0</v>
      </c>
      <c r="S49" s="53"/>
      <c r="T49" s="47">
        <v>0</v>
      </c>
      <c r="U49" s="59">
        <v>40</v>
      </c>
      <c r="V49" s="155">
        <v>0</v>
      </c>
      <c r="W49" s="122"/>
      <c r="X49" s="155">
        <v>0</v>
      </c>
      <c r="Y49" s="53"/>
      <c r="Z49" s="47"/>
      <c r="AA49" s="49">
        <v>0</v>
      </c>
      <c r="AB49" s="111">
        <v>0</v>
      </c>
      <c r="AC49" s="53"/>
      <c r="AD49" s="63">
        <v>0</v>
      </c>
      <c r="AE49" s="59"/>
      <c r="AF49" s="232">
        <v>0</v>
      </c>
      <c r="AG49" s="232">
        <v>0</v>
      </c>
      <c r="AH49" s="112"/>
      <c r="AI49" s="112">
        <v>0</v>
      </c>
      <c r="AJ49" s="111"/>
      <c r="AK49" s="63">
        <v>0</v>
      </c>
      <c r="AL49" s="49"/>
      <c r="AM49" s="49"/>
    </row>
    <row r="50" spans="1:39" ht="21.75" customHeight="1" x14ac:dyDescent="0.3">
      <c r="A50" s="670"/>
      <c r="B50" s="670"/>
      <c r="C50" s="670"/>
      <c r="D50" s="85" t="s">
        <v>103</v>
      </c>
      <c r="E50" s="41">
        <f t="shared" si="0"/>
        <v>0</v>
      </c>
      <c r="F50" s="42">
        <f t="shared" si="1"/>
        <v>0</v>
      </c>
      <c r="G50" s="42">
        <f t="shared" si="2"/>
        <v>0</v>
      </c>
      <c r="H50" s="42">
        <f t="shared" si="3"/>
        <v>0</v>
      </c>
      <c r="I50" s="43">
        <f t="shared" si="4"/>
        <v>0</v>
      </c>
      <c r="J50" s="89">
        <f t="shared" si="5"/>
        <v>0</v>
      </c>
      <c r="K50" s="650"/>
      <c r="L50" s="650"/>
      <c r="M50" s="650"/>
      <c r="N50" s="650"/>
      <c r="O50" s="299"/>
      <c r="P50" s="299">
        <v>0</v>
      </c>
      <c r="Q50" s="103">
        <v>0</v>
      </c>
      <c r="R50" s="131">
        <v>0</v>
      </c>
      <c r="S50" s="95"/>
      <c r="T50" s="91">
        <v>0</v>
      </c>
      <c r="U50" s="102"/>
      <c r="V50" s="161">
        <v>0</v>
      </c>
      <c r="W50" s="143"/>
      <c r="X50" s="161">
        <v>0</v>
      </c>
      <c r="Y50" s="95"/>
      <c r="Z50" s="91"/>
      <c r="AA50" s="92">
        <v>0</v>
      </c>
      <c r="AB50" s="131">
        <v>0</v>
      </c>
      <c r="AC50" s="95"/>
      <c r="AD50" s="103">
        <v>0</v>
      </c>
      <c r="AE50" s="102"/>
      <c r="AF50" s="237">
        <v>0</v>
      </c>
      <c r="AG50" s="237">
        <v>0</v>
      </c>
      <c r="AH50" s="133"/>
      <c r="AI50" s="133">
        <v>0</v>
      </c>
      <c r="AJ50" s="131"/>
      <c r="AK50" s="103">
        <v>0</v>
      </c>
      <c r="AL50" s="92"/>
      <c r="AM50" s="92"/>
    </row>
    <row r="51" spans="1:39" ht="21.75" customHeight="1" x14ac:dyDescent="0.3">
      <c r="A51" s="729" t="s">
        <v>1406</v>
      </c>
      <c r="B51" s="728" t="s">
        <v>1407</v>
      </c>
      <c r="C51" s="728" t="s">
        <v>1062</v>
      </c>
      <c r="D51" s="37" t="s">
        <v>72</v>
      </c>
      <c r="E51" s="41">
        <f t="shared" si="0"/>
        <v>5</v>
      </c>
      <c r="F51" s="42">
        <f t="shared" si="1"/>
        <v>0</v>
      </c>
      <c r="G51" s="42">
        <f t="shared" si="2"/>
        <v>0</v>
      </c>
      <c r="H51" s="42">
        <f t="shared" si="3"/>
        <v>0</v>
      </c>
      <c r="I51" s="43">
        <f t="shared" si="4"/>
        <v>0</v>
      </c>
      <c r="J51" s="44">
        <f t="shared" si="5"/>
        <v>5</v>
      </c>
      <c r="K51" s="681">
        <f>(J51+(J52/5))</f>
        <v>5</v>
      </c>
      <c r="L51" s="723"/>
      <c r="M51" s="651">
        <f>K51+(L51*30)</f>
        <v>5</v>
      </c>
      <c r="N51" s="649">
        <f>IF(M51=0,"",RANK(M51,M:M,0))</f>
        <v>82</v>
      </c>
      <c r="O51" s="297"/>
      <c r="P51" s="297">
        <v>0</v>
      </c>
      <c r="Q51" s="298">
        <v>0</v>
      </c>
      <c r="R51" s="111">
        <v>0</v>
      </c>
      <c r="S51" s="53"/>
      <c r="T51" s="47">
        <v>0</v>
      </c>
      <c r="U51" s="59"/>
      <c r="V51" s="155">
        <v>0</v>
      </c>
      <c r="W51" s="122"/>
      <c r="X51" s="155">
        <v>0</v>
      </c>
      <c r="Y51" s="53"/>
      <c r="Z51" s="47"/>
      <c r="AA51" s="49">
        <v>0</v>
      </c>
      <c r="AB51" s="111">
        <v>0</v>
      </c>
      <c r="AC51" s="53"/>
      <c r="AD51" s="298">
        <v>0</v>
      </c>
      <c r="AE51" s="59"/>
      <c r="AF51" s="232">
        <v>0</v>
      </c>
      <c r="AG51" s="232">
        <v>0</v>
      </c>
      <c r="AH51" s="112"/>
      <c r="AI51" s="112">
        <v>0</v>
      </c>
      <c r="AJ51" s="111">
        <v>5</v>
      </c>
      <c r="AK51" s="298">
        <v>0</v>
      </c>
      <c r="AL51" s="49"/>
      <c r="AM51" s="49"/>
    </row>
    <row r="52" spans="1:39" ht="21.75" customHeight="1" x14ac:dyDescent="0.3">
      <c r="A52" s="670"/>
      <c r="B52" s="670"/>
      <c r="C52" s="670"/>
      <c r="D52" s="85" t="s">
        <v>103</v>
      </c>
      <c r="E52" s="41">
        <f t="shared" si="0"/>
        <v>0</v>
      </c>
      <c r="F52" s="42">
        <f t="shared" si="1"/>
        <v>0</v>
      </c>
      <c r="G52" s="42">
        <f t="shared" si="2"/>
        <v>0</v>
      </c>
      <c r="H52" s="42">
        <f t="shared" si="3"/>
        <v>0</v>
      </c>
      <c r="I52" s="43">
        <f t="shared" si="4"/>
        <v>0</v>
      </c>
      <c r="J52" s="89">
        <f t="shared" si="5"/>
        <v>0</v>
      </c>
      <c r="K52" s="650"/>
      <c r="L52" s="650"/>
      <c r="M52" s="650"/>
      <c r="N52" s="650"/>
      <c r="O52" s="299"/>
      <c r="P52" s="299">
        <v>0</v>
      </c>
      <c r="Q52" s="103">
        <v>0</v>
      </c>
      <c r="R52" s="131">
        <v>0</v>
      </c>
      <c r="S52" s="95"/>
      <c r="T52" s="91">
        <v>0</v>
      </c>
      <c r="U52" s="102"/>
      <c r="V52" s="161">
        <v>0</v>
      </c>
      <c r="W52" s="143"/>
      <c r="X52" s="161">
        <v>0</v>
      </c>
      <c r="Y52" s="95"/>
      <c r="Z52" s="91"/>
      <c r="AA52" s="92">
        <v>0</v>
      </c>
      <c r="AB52" s="131">
        <v>0</v>
      </c>
      <c r="AC52" s="95"/>
      <c r="AD52" s="103">
        <v>0</v>
      </c>
      <c r="AE52" s="102"/>
      <c r="AF52" s="237">
        <v>0</v>
      </c>
      <c r="AG52" s="237">
        <v>0</v>
      </c>
      <c r="AH52" s="133"/>
      <c r="AI52" s="133">
        <v>0</v>
      </c>
      <c r="AJ52" s="131"/>
      <c r="AK52" s="103">
        <v>0</v>
      </c>
      <c r="AL52" s="92"/>
      <c r="AM52" s="92"/>
    </row>
    <row r="53" spans="1:39" ht="21.75" customHeight="1" x14ac:dyDescent="0.3">
      <c r="A53" s="729" t="s">
        <v>1174</v>
      </c>
      <c r="B53" s="728" t="s">
        <v>1175</v>
      </c>
      <c r="C53" s="728" t="s">
        <v>139</v>
      </c>
      <c r="D53" s="37" t="s">
        <v>72</v>
      </c>
      <c r="E53" s="41">
        <f t="shared" si="0"/>
        <v>0</v>
      </c>
      <c r="F53" s="42">
        <f t="shared" si="1"/>
        <v>0</v>
      </c>
      <c r="G53" s="42">
        <f t="shared" si="2"/>
        <v>0</v>
      </c>
      <c r="H53" s="42">
        <f t="shared" si="3"/>
        <v>0</v>
      </c>
      <c r="I53" s="43">
        <f t="shared" si="4"/>
        <v>0</v>
      </c>
      <c r="J53" s="44">
        <f t="shared" si="5"/>
        <v>0</v>
      </c>
      <c r="K53" s="681">
        <f>(J53+(J54/5))</f>
        <v>70</v>
      </c>
      <c r="L53" s="723">
        <f>Nemzetközi!D220</f>
        <v>14</v>
      </c>
      <c r="M53" s="651">
        <f>K53+(L53*30)</f>
        <v>490</v>
      </c>
      <c r="N53" s="649">
        <f>IF(M53=0,"",RANK(M53,M:M,0))</f>
        <v>19</v>
      </c>
      <c r="O53" s="297"/>
      <c r="P53" s="297">
        <v>0</v>
      </c>
      <c r="Q53" s="63">
        <v>0</v>
      </c>
      <c r="R53" s="111">
        <v>0</v>
      </c>
      <c r="S53" s="53"/>
      <c r="T53" s="47">
        <v>0</v>
      </c>
      <c r="U53" s="59"/>
      <c r="V53" s="155">
        <v>0</v>
      </c>
      <c r="W53" s="122"/>
      <c r="X53" s="155">
        <v>0</v>
      </c>
      <c r="Y53" s="53"/>
      <c r="Z53" s="47"/>
      <c r="AA53" s="49">
        <v>0</v>
      </c>
      <c r="AB53" s="111">
        <v>0</v>
      </c>
      <c r="AC53" s="53"/>
      <c r="AD53" s="63">
        <v>0</v>
      </c>
      <c r="AE53" s="59"/>
      <c r="AF53" s="232">
        <v>0</v>
      </c>
      <c r="AG53" s="232">
        <v>0</v>
      </c>
      <c r="AH53" s="112"/>
      <c r="AI53" s="112">
        <v>0</v>
      </c>
      <c r="AJ53" s="111"/>
      <c r="AK53" s="63">
        <v>0</v>
      </c>
      <c r="AL53" s="49"/>
      <c r="AM53" s="49"/>
    </row>
    <row r="54" spans="1:39" ht="21.75" customHeight="1" x14ac:dyDescent="0.3">
      <c r="A54" s="670"/>
      <c r="B54" s="670"/>
      <c r="C54" s="670"/>
      <c r="D54" s="85" t="s">
        <v>103</v>
      </c>
      <c r="E54" s="41">
        <f t="shared" si="0"/>
        <v>350</v>
      </c>
      <c r="F54" s="42">
        <f t="shared" si="1"/>
        <v>0</v>
      </c>
      <c r="G54" s="42">
        <f t="shared" si="2"/>
        <v>0</v>
      </c>
      <c r="H54" s="42">
        <f t="shared" si="3"/>
        <v>0</v>
      </c>
      <c r="I54" s="43">
        <f t="shared" si="4"/>
        <v>0</v>
      </c>
      <c r="J54" s="89">
        <f t="shared" si="5"/>
        <v>350</v>
      </c>
      <c r="K54" s="650"/>
      <c r="L54" s="650"/>
      <c r="M54" s="650"/>
      <c r="N54" s="650"/>
      <c r="O54" s="299"/>
      <c r="P54" s="299">
        <v>0</v>
      </c>
      <c r="Q54" s="103">
        <v>0</v>
      </c>
      <c r="R54" s="131">
        <v>0</v>
      </c>
      <c r="S54" s="95"/>
      <c r="T54" s="91">
        <v>0</v>
      </c>
      <c r="U54" s="102"/>
      <c r="V54" s="161">
        <v>0</v>
      </c>
      <c r="W54" s="143"/>
      <c r="X54" s="161">
        <v>0</v>
      </c>
      <c r="Y54" s="95"/>
      <c r="Z54" s="91"/>
      <c r="AA54" s="92">
        <v>350</v>
      </c>
      <c r="AB54" s="131">
        <v>0</v>
      </c>
      <c r="AC54" s="95"/>
      <c r="AD54" s="103">
        <v>0</v>
      </c>
      <c r="AE54" s="102"/>
      <c r="AF54" s="237">
        <v>0</v>
      </c>
      <c r="AG54" s="237">
        <v>0</v>
      </c>
      <c r="AH54" s="133"/>
      <c r="AI54" s="133">
        <v>0</v>
      </c>
      <c r="AJ54" s="131"/>
      <c r="AK54" s="103">
        <v>0</v>
      </c>
      <c r="AL54" s="92"/>
      <c r="AM54" s="92"/>
    </row>
    <row r="55" spans="1:39" ht="21.75" customHeight="1" x14ac:dyDescent="0.3">
      <c r="A55" s="729" t="s">
        <v>1412</v>
      </c>
      <c r="B55" s="728" t="s">
        <v>1413</v>
      </c>
      <c r="C55" s="728" t="s">
        <v>394</v>
      </c>
      <c r="D55" s="37" t="s">
        <v>72</v>
      </c>
      <c r="E55" s="41">
        <f t="shared" si="0"/>
        <v>60</v>
      </c>
      <c r="F55" s="42">
        <f t="shared" si="1"/>
        <v>10</v>
      </c>
      <c r="G55" s="42">
        <f t="shared" si="2"/>
        <v>0</v>
      </c>
      <c r="H55" s="42">
        <f t="shared" si="3"/>
        <v>0</v>
      </c>
      <c r="I55" s="43">
        <f t="shared" si="4"/>
        <v>0</v>
      </c>
      <c r="J55" s="44">
        <f t="shared" si="5"/>
        <v>70</v>
      </c>
      <c r="K55" s="681">
        <f>(J55+(J56/5))</f>
        <v>70</v>
      </c>
      <c r="L55" s="723"/>
      <c r="M55" s="651">
        <f>K55+(L55*30)</f>
        <v>70</v>
      </c>
      <c r="N55" s="649">
        <f>IF(M55=0,"",RANK(M55,M:M,0))</f>
        <v>55</v>
      </c>
      <c r="O55" s="297">
        <v>60</v>
      </c>
      <c r="P55" s="297">
        <v>10</v>
      </c>
      <c r="Q55" s="63">
        <v>0</v>
      </c>
      <c r="R55" s="111">
        <v>0</v>
      </c>
      <c r="S55" s="53"/>
      <c r="T55" s="47">
        <v>0</v>
      </c>
      <c r="U55" s="59"/>
      <c r="V55" s="155">
        <v>0</v>
      </c>
      <c r="W55" s="122"/>
      <c r="X55" s="155">
        <v>0</v>
      </c>
      <c r="Y55" s="53"/>
      <c r="Z55" s="47"/>
      <c r="AA55" s="49">
        <v>0</v>
      </c>
      <c r="AB55" s="111">
        <v>0</v>
      </c>
      <c r="AC55" s="53"/>
      <c r="AD55" s="298">
        <v>0</v>
      </c>
      <c r="AE55" s="59"/>
      <c r="AF55" s="232">
        <v>0</v>
      </c>
      <c r="AG55" s="232">
        <v>0</v>
      </c>
      <c r="AH55" s="112"/>
      <c r="AI55" s="112">
        <v>0</v>
      </c>
      <c r="AJ55" s="111"/>
      <c r="AK55" s="63">
        <v>0</v>
      </c>
      <c r="AL55" s="49"/>
      <c r="AM55" s="49"/>
    </row>
    <row r="56" spans="1:39" ht="21.75" customHeight="1" x14ac:dyDescent="0.3">
      <c r="A56" s="670"/>
      <c r="B56" s="670"/>
      <c r="C56" s="670"/>
      <c r="D56" s="85" t="s">
        <v>103</v>
      </c>
      <c r="E56" s="41">
        <f t="shared" si="0"/>
        <v>0</v>
      </c>
      <c r="F56" s="42">
        <f t="shared" si="1"/>
        <v>0</v>
      </c>
      <c r="G56" s="42">
        <f t="shared" si="2"/>
        <v>0</v>
      </c>
      <c r="H56" s="42">
        <f t="shared" si="3"/>
        <v>0</v>
      </c>
      <c r="I56" s="43">
        <f t="shared" si="4"/>
        <v>0</v>
      </c>
      <c r="J56" s="89">
        <f t="shared" si="5"/>
        <v>0</v>
      </c>
      <c r="K56" s="650"/>
      <c r="L56" s="650"/>
      <c r="M56" s="650"/>
      <c r="N56" s="650"/>
      <c r="O56" s="299"/>
      <c r="P56" s="299">
        <v>0</v>
      </c>
      <c r="Q56" s="103">
        <v>0</v>
      </c>
      <c r="R56" s="131">
        <v>0</v>
      </c>
      <c r="S56" s="95"/>
      <c r="T56" s="91">
        <v>0</v>
      </c>
      <c r="U56" s="102"/>
      <c r="V56" s="161">
        <v>0</v>
      </c>
      <c r="W56" s="143"/>
      <c r="X56" s="161">
        <v>0</v>
      </c>
      <c r="Y56" s="95"/>
      <c r="Z56" s="91"/>
      <c r="AA56" s="92">
        <v>0</v>
      </c>
      <c r="AB56" s="131">
        <v>0</v>
      </c>
      <c r="AC56" s="95"/>
      <c r="AD56" s="103">
        <v>0</v>
      </c>
      <c r="AE56" s="102"/>
      <c r="AF56" s="237">
        <v>0</v>
      </c>
      <c r="AG56" s="237">
        <v>0</v>
      </c>
      <c r="AH56" s="133"/>
      <c r="AI56" s="133">
        <v>0</v>
      </c>
      <c r="AJ56" s="131"/>
      <c r="AK56" s="103">
        <v>0</v>
      </c>
      <c r="AL56" s="92"/>
      <c r="AM56" s="92"/>
    </row>
    <row r="57" spans="1:39" ht="21.75" customHeight="1" x14ac:dyDescent="0.3">
      <c r="A57" s="729" t="s">
        <v>417</v>
      </c>
      <c r="B57" s="728" t="s">
        <v>1415</v>
      </c>
      <c r="C57" s="728" t="s">
        <v>419</v>
      </c>
      <c r="D57" s="37" t="s">
        <v>72</v>
      </c>
      <c r="E57" s="41">
        <f t="shared" si="0"/>
        <v>8</v>
      </c>
      <c r="F57" s="42">
        <f t="shared" si="1"/>
        <v>0</v>
      </c>
      <c r="G57" s="42">
        <f t="shared" si="2"/>
        <v>0</v>
      </c>
      <c r="H57" s="42">
        <f t="shared" si="3"/>
        <v>0</v>
      </c>
      <c r="I57" s="43">
        <f t="shared" si="4"/>
        <v>0</v>
      </c>
      <c r="J57" s="44">
        <f t="shared" si="5"/>
        <v>8</v>
      </c>
      <c r="K57" s="681">
        <f>(J57+(J58/5))</f>
        <v>8</v>
      </c>
      <c r="L57" s="723"/>
      <c r="M57" s="651">
        <f>K57+(L57*30)</f>
        <v>8</v>
      </c>
      <c r="N57" s="649">
        <f>IF(M57=0,"",RANK(M57,M:M,0))</f>
        <v>74</v>
      </c>
      <c r="O57" s="297"/>
      <c r="P57" s="297">
        <v>0</v>
      </c>
      <c r="Q57" s="63">
        <v>8</v>
      </c>
      <c r="R57" s="111">
        <v>0</v>
      </c>
      <c r="S57" s="53"/>
      <c r="T57" s="47">
        <v>0</v>
      </c>
      <c r="U57" s="59"/>
      <c r="V57" s="155">
        <v>0</v>
      </c>
      <c r="W57" s="122"/>
      <c r="X57" s="155">
        <v>0</v>
      </c>
      <c r="Y57" s="53"/>
      <c r="Z57" s="47"/>
      <c r="AA57" s="49">
        <v>0</v>
      </c>
      <c r="AB57" s="111">
        <v>0</v>
      </c>
      <c r="AC57" s="53"/>
      <c r="AD57" s="63">
        <v>0</v>
      </c>
      <c r="AE57" s="59"/>
      <c r="AF57" s="232">
        <v>0</v>
      </c>
      <c r="AG57" s="232">
        <v>0</v>
      </c>
      <c r="AH57" s="112"/>
      <c r="AI57" s="112">
        <v>0</v>
      </c>
      <c r="AJ57" s="111"/>
      <c r="AK57" s="63">
        <v>0</v>
      </c>
      <c r="AL57" s="49"/>
      <c r="AM57" s="49"/>
    </row>
    <row r="58" spans="1:39" ht="21.75" customHeight="1" x14ac:dyDescent="0.3">
      <c r="A58" s="670"/>
      <c r="B58" s="670"/>
      <c r="C58" s="670"/>
      <c r="D58" s="85" t="s">
        <v>103</v>
      </c>
      <c r="E58" s="41">
        <f t="shared" si="0"/>
        <v>0</v>
      </c>
      <c r="F58" s="42">
        <f t="shared" si="1"/>
        <v>0</v>
      </c>
      <c r="G58" s="42">
        <f t="shared" si="2"/>
        <v>0</v>
      </c>
      <c r="H58" s="42">
        <f t="shared" si="3"/>
        <v>0</v>
      </c>
      <c r="I58" s="43">
        <f t="shared" si="4"/>
        <v>0</v>
      </c>
      <c r="J58" s="89">
        <f t="shared" si="5"/>
        <v>0</v>
      </c>
      <c r="K58" s="650"/>
      <c r="L58" s="650"/>
      <c r="M58" s="650"/>
      <c r="N58" s="650"/>
      <c r="O58" s="299"/>
      <c r="P58" s="299">
        <v>0</v>
      </c>
      <c r="Q58" s="103">
        <v>0</v>
      </c>
      <c r="R58" s="131">
        <v>0</v>
      </c>
      <c r="S58" s="95"/>
      <c r="T58" s="91">
        <v>0</v>
      </c>
      <c r="U58" s="102"/>
      <c r="V58" s="161">
        <v>0</v>
      </c>
      <c r="W58" s="143"/>
      <c r="X58" s="161">
        <v>0</v>
      </c>
      <c r="Y58" s="95"/>
      <c r="Z58" s="91"/>
      <c r="AA58" s="92">
        <v>0</v>
      </c>
      <c r="AB58" s="131">
        <v>0</v>
      </c>
      <c r="AC58" s="95"/>
      <c r="AD58" s="103">
        <v>0</v>
      </c>
      <c r="AE58" s="102"/>
      <c r="AF58" s="237">
        <v>0</v>
      </c>
      <c r="AG58" s="237">
        <v>0</v>
      </c>
      <c r="AH58" s="133"/>
      <c r="AI58" s="133">
        <v>0</v>
      </c>
      <c r="AJ58" s="131"/>
      <c r="AK58" s="103">
        <v>0</v>
      </c>
      <c r="AL58" s="92"/>
      <c r="AM58" s="92"/>
    </row>
    <row r="59" spans="1:39" ht="21.75" customHeight="1" x14ac:dyDescent="0.3">
      <c r="A59" s="729" t="s">
        <v>1419</v>
      </c>
      <c r="B59" s="728" t="s">
        <v>1420</v>
      </c>
      <c r="C59" s="728" t="s">
        <v>1181</v>
      </c>
      <c r="D59" s="37" t="s">
        <v>72</v>
      </c>
      <c r="E59" s="41">
        <f t="shared" si="0"/>
        <v>63</v>
      </c>
      <c r="F59" s="42">
        <f t="shared" si="1"/>
        <v>60</v>
      </c>
      <c r="G59" s="42">
        <f t="shared" si="2"/>
        <v>60</v>
      </c>
      <c r="H59" s="42">
        <f t="shared" si="3"/>
        <v>0</v>
      </c>
      <c r="I59" s="43">
        <f t="shared" si="4"/>
        <v>0</v>
      </c>
      <c r="J59" s="44">
        <f t="shared" si="5"/>
        <v>183</v>
      </c>
      <c r="K59" s="681">
        <f>(J59+(J60/5))</f>
        <v>196.2</v>
      </c>
      <c r="L59" s="723"/>
      <c r="M59" s="651">
        <f>K59+(L59*30)</f>
        <v>196.2</v>
      </c>
      <c r="N59" s="649">
        <f>IF(M59=0,"",RANK(M59,M:M,0))</f>
        <v>37</v>
      </c>
      <c r="O59" s="297"/>
      <c r="P59" s="297">
        <v>0</v>
      </c>
      <c r="Q59" s="63">
        <v>0</v>
      </c>
      <c r="R59" s="111">
        <v>0</v>
      </c>
      <c r="S59" s="53"/>
      <c r="T59" s="47">
        <v>0</v>
      </c>
      <c r="U59" s="59">
        <v>60</v>
      </c>
      <c r="V59" s="155">
        <v>0</v>
      </c>
      <c r="W59" s="122">
        <v>63</v>
      </c>
      <c r="X59" s="155">
        <v>0</v>
      </c>
      <c r="Y59" s="53">
        <v>60</v>
      </c>
      <c r="Z59" s="47"/>
      <c r="AA59" s="49">
        <v>0</v>
      </c>
      <c r="AB59" s="111">
        <v>0</v>
      </c>
      <c r="AC59" s="53"/>
      <c r="AD59" s="298">
        <v>0</v>
      </c>
      <c r="AE59" s="59"/>
      <c r="AF59" s="232">
        <v>0</v>
      </c>
      <c r="AG59" s="232">
        <v>0</v>
      </c>
      <c r="AH59" s="112"/>
      <c r="AI59" s="112">
        <v>0</v>
      </c>
      <c r="AJ59" s="111"/>
      <c r="AK59" s="63">
        <v>0</v>
      </c>
      <c r="AL59" s="49"/>
      <c r="AM59" s="49"/>
    </row>
    <row r="60" spans="1:39" ht="21.75" customHeight="1" x14ac:dyDescent="0.3">
      <c r="A60" s="670"/>
      <c r="B60" s="670"/>
      <c r="C60" s="670"/>
      <c r="D60" s="85" t="s">
        <v>103</v>
      </c>
      <c r="E60" s="41">
        <f t="shared" si="0"/>
        <v>66</v>
      </c>
      <c r="F60" s="42">
        <f t="shared" si="1"/>
        <v>0</v>
      </c>
      <c r="G60" s="42">
        <f t="shared" si="2"/>
        <v>0</v>
      </c>
      <c r="H60" s="42">
        <f t="shared" si="3"/>
        <v>0</v>
      </c>
      <c r="I60" s="43">
        <f t="shared" si="4"/>
        <v>0</v>
      </c>
      <c r="J60" s="89">
        <f t="shared" si="5"/>
        <v>66</v>
      </c>
      <c r="K60" s="650"/>
      <c r="L60" s="650"/>
      <c r="M60" s="650"/>
      <c r="N60" s="650"/>
      <c r="O60" s="299"/>
      <c r="P60" s="299">
        <v>0</v>
      </c>
      <c r="Q60" s="103">
        <v>0</v>
      </c>
      <c r="R60" s="131">
        <v>0</v>
      </c>
      <c r="S60" s="95"/>
      <c r="T60" s="91">
        <v>0</v>
      </c>
      <c r="U60" s="102"/>
      <c r="V60" s="161">
        <v>0</v>
      </c>
      <c r="W60" s="143">
        <v>66</v>
      </c>
      <c r="X60" s="161">
        <v>0</v>
      </c>
      <c r="Y60" s="95"/>
      <c r="Z60" s="91"/>
      <c r="AA60" s="92">
        <v>0</v>
      </c>
      <c r="AB60" s="131">
        <v>0</v>
      </c>
      <c r="AC60" s="95"/>
      <c r="AD60" s="103">
        <v>0</v>
      </c>
      <c r="AE60" s="102"/>
      <c r="AF60" s="237">
        <v>0</v>
      </c>
      <c r="AG60" s="237">
        <v>0</v>
      </c>
      <c r="AH60" s="133"/>
      <c r="AI60" s="133">
        <v>0</v>
      </c>
      <c r="AJ60" s="131"/>
      <c r="AK60" s="103">
        <v>0</v>
      </c>
      <c r="AL60" s="92"/>
      <c r="AM60" s="92"/>
    </row>
    <row r="61" spans="1:39" ht="21.75" customHeight="1" x14ac:dyDescent="0.3">
      <c r="A61" s="729" t="s">
        <v>1426</v>
      </c>
      <c r="B61" s="729" t="s">
        <v>1427</v>
      </c>
      <c r="C61" s="728" t="s">
        <v>1394</v>
      </c>
      <c r="D61" s="37" t="s">
        <v>72</v>
      </c>
      <c r="E61" s="41">
        <f t="shared" si="0"/>
        <v>0</v>
      </c>
      <c r="F61" s="42">
        <f t="shared" si="1"/>
        <v>0</v>
      </c>
      <c r="G61" s="42">
        <f t="shared" si="2"/>
        <v>0</v>
      </c>
      <c r="H61" s="42">
        <f t="shared" si="3"/>
        <v>0</v>
      </c>
      <c r="I61" s="43">
        <f t="shared" si="4"/>
        <v>0</v>
      </c>
      <c r="J61" s="44">
        <f t="shared" si="5"/>
        <v>0</v>
      </c>
      <c r="K61" s="681">
        <f>(J61+(J62/5))</f>
        <v>0</v>
      </c>
      <c r="L61" s="723">
        <f>Nemzetközi!D230</f>
        <v>0</v>
      </c>
      <c r="M61" s="651">
        <f>K61+(L61*30)</f>
        <v>0</v>
      </c>
      <c r="N61" s="649" t="str">
        <f>IF(M61=0,"",RANK(M61,M:M,0))</f>
        <v/>
      </c>
      <c r="O61" s="297"/>
      <c r="P61" s="297">
        <v>0</v>
      </c>
      <c r="Q61" s="298">
        <v>0</v>
      </c>
      <c r="R61" s="111">
        <v>0</v>
      </c>
      <c r="S61" s="53"/>
      <c r="T61" s="47">
        <v>0</v>
      </c>
      <c r="U61" s="59"/>
      <c r="V61" s="155">
        <v>0</v>
      </c>
      <c r="W61" s="122"/>
      <c r="X61" s="155">
        <v>0</v>
      </c>
      <c r="Y61" s="53"/>
      <c r="Z61" s="47"/>
      <c r="AA61" s="49">
        <v>0</v>
      </c>
      <c r="AB61" s="111">
        <v>0</v>
      </c>
      <c r="AC61" s="53"/>
      <c r="AD61" s="63">
        <v>0</v>
      </c>
      <c r="AE61" s="59"/>
      <c r="AF61" s="232">
        <v>0</v>
      </c>
      <c r="AG61" s="232">
        <v>0</v>
      </c>
      <c r="AH61" s="112"/>
      <c r="AI61" s="112">
        <v>0</v>
      </c>
      <c r="AJ61" s="111"/>
      <c r="AK61" s="63">
        <v>0</v>
      </c>
      <c r="AL61" s="49"/>
      <c r="AM61" s="49"/>
    </row>
    <row r="62" spans="1:39" ht="21.75" customHeight="1" x14ac:dyDescent="0.3">
      <c r="A62" s="670"/>
      <c r="B62" s="670"/>
      <c r="C62" s="670"/>
      <c r="D62" s="85" t="s">
        <v>103</v>
      </c>
      <c r="E62" s="41">
        <f t="shared" si="0"/>
        <v>0</v>
      </c>
      <c r="F62" s="42">
        <f t="shared" si="1"/>
        <v>0</v>
      </c>
      <c r="G62" s="42">
        <f t="shared" si="2"/>
        <v>0</v>
      </c>
      <c r="H62" s="42">
        <f t="shared" si="3"/>
        <v>0</v>
      </c>
      <c r="I62" s="43">
        <f t="shared" si="4"/>
        <v>0</v>
      </c>
      <c r="J62" s="89">
        <f t="shared" si="5"/>
        <v>0</v>
      </c>
      <c r="K62" s="650"/>
      <c r="L62" s="650"/>
      <c r="M62" s="650"/>
      <c r="N62" s="650"/>
      <c r="O62" s="299"/>
      <c r="P62" s="299">
        <v>0</v>
      </c>
      <c r="Q62" s="103">
        <v>0</v>
      </c>
      <c r="R62" s="131">
        <v>0</v>
      </c>
      <c r="S62" s="95"/>
      <c r="T62" s="91">
        <v>0</v>
      </c>
      <c r="U62" s="102"/>
      <c r="V62" s="161">
        <v>0</v>
      </c>
      <c r="W62" s="143"/>
      <c r="X62" s="161">
        <v>0</v>
      </c>
      <c r="Y62" s="95"/>
      <c r="Z62" s="91"/>
      <c r="AA62" s="92">
        <v>0</v>
      </c>
      <c r="AB62" s="131">
        <v>0</v>
      </c>
      <c r="AC62" s="95"/>
      <c r="AD62" s="103">
        <v>0</v>
      </c>
      <c r="AE62" s="102"/>
      <c r="AF62" s="237">
        <v>0</v>
      </c>
      <c r="AG62" s="237">
        <v>0</v>
      </c>
      <c r="AH62" s="133"/>
      <c r="AI62" s="133">
        <v>0</v>
      </c>
      <c r="AJ62" s="131"/>
      <c r="AK62" s="103">
        <v>0</v>
      </c>
      <c r="AL62" s="92"/>
      <c r="AM62" s="92"/>
    </row>
    <row r="63" spans="1:39" ht="21.75" customHeight="1" x14ac:dyDescent="0.3">
      <c r="A63" s="729" t="s">
        <v>1221</v>
      </c>
      <c r="B63" s="728" t="s">
        <v>1222</v>
      </c>
      <c r="C63" s="728" t="s">
        <v>266</v>
      </c>
      <c r="D63" s="37" t="s">
        <v>72</v>
      </c>
      <c r="E63" s="41">
        <f t="shared" si="0"/>
        <v>0</v>
      </c>
      <c r="F63" s="42">
        <f t="shared" si="1"/>
        <v>0</v>
      </c>
      <c r="G63" s="42">
        <f t="shared" si="2"/>
        <v>0</v>
      </c>
      <c r="H63" s="42">
        <f t="shared" si="3"/>
        <v>0</v>
      </c>
      <c r="I63" s="43">
        <f t="shared" si="4"/>
        <v>0</v>
      </c>
      <c r="J63" s="44">
        <f t="shared" si="5"/>
        <v>0</v>
      </c>
      <c r="K63" s="681">
        <f>(J63+(J64/5))</f>
        <v>0</v>
      </c>
      <c r="L63" s="723">
        <f>Nemzetközi!D232</f>
        <v>10</v>
      </c>
      <c r="M63" s="651">
        <f>K63+(L63*30)</f>
        <v>300</v>
      </c>
      <c r="N63" s="649">
        <f>IF(M63=0,"",RANK(M63,M:M,0))</f>
        <v>33</v>
      </c>
      <c r="O63" s="297"/>
      <c r="P63" s="297">
        <v>0</v>
      </c>
      <c r="Q63" s="63">
        <v>0</v>
      </c>
      <c r="R63" s="111">
        <v>0</v>
      </c>
      <c r="S63" s="53"/>
      <c r="T63" s="47">
        <v>0</v>
      </c>
      <c r="U63" s="59"/>
      <c r="V63" s="155">
        <v>0</v>
      </c>
      <c r="W63" s="122"/>
      <c r="X63" s="155">
        <v>0</v>
      </c>
      <c r="Y63" s="53"/>
      <c r="Z63" s="47"/>
      <c r="AA63" s="49">
        <v>0</v>
      </c>
      <c r="AB63" s="111">
        <v>0</v>
      </c>
      <c r="AC63" s="53"/>
      <c r="AD63" s="63">
        <v>0</v>
      </c>
      <c r="AE63" s="59"/>
      <c r="AF63" s="232">
        <v>0</v>
      </c>
      <c r="AG63" s="232">
        <v>0</v>
      </c>
      <c r="AH63" s="112"/>
      <c r="AI63" s="112">
        <v>0</v>
      </c>
      <c r="AJ63" s="111"/>
      <c r="AK63" s="298">
        <v>0</v>
      </c>
      <c r="AL63" s="49"/>
      <c r="AM63" s="49"/>
    </row>
    <row r="64" spans="1:39" ht="21.75" customHeight="1" x14ac:dyDescent="0.3">
      <c r="A64" s="670"/>
      <c r="B64" s="670"/>
      <c r="C64" s="670"/>
      <c r="D64" s="85" t="s">
        <v>103</v>
      </c>
      <c r="E64" s="41">
        <f t="shared" si="0"/>
        <v>0</v>
      </c>
      <c r="F64" s="42">
        <f t="shared" si="1"/>
        <v>0</v>
      </c>
      <c r="G64" s="42">
        <f t="shared" si="2"/>
        <v>0</v>
      </c>
      <c r="H64" s="42">
        <f t="shared" si="3"/>
        <v>0</v>
      </c>
      <c r="I64" s="43">
        <f t="shared" si="4"/>
        <v>0</v>
      </c>
      <c r="J64" s="89">
        <f t="shared" si="5"/>
        <v>0</v>
      </c>
      <c r="K64" s="650"/>
      <c r="L64" s="650"/>
      <c r="M64" s="650"/>
      <c r="N64" s="650"/>
      <c r="O64" s="299"/>
      <c r="P64" s="299">
        <v>0</v>
      </c>
      <c r="Q64" s="103">
        <v>0</v>
      </c>
      <c r="R64" s="131">
        <v>0</v>
      </c>
      <c r="S64" s="95"/>
      <c r="T64" s="91">
        <v>0</v>
      </c>
      <c r="U64" s="102"/>
      <c r="V64" s="161">
        <v>0</v>
      </c>
      <c r="W64" s="143"/>
      <c r="X64" s="161">
        <v>0</v>
      </c>
      <c r="Y64" s="95"/>
      <c r="Z64" s="91"/>
      <c r="AA64" s="92">
        <v>0</v>
      </c>
      <c r="AB64" s="131">
        <v>0</v>
      </c>
      <c r="AC64" s="95"/>
      <c r="AD64" s="103">
        <v>0</v>
      </c>
      <c r="AE64" s="102"/>
      <c r="AF64" s="237">
        <v>0</v>
      </c>
      <c r="AG64" s="237">
        <v>0</v>
      </c>
      <c r="AH64" s="133"/>
      <c r="AI64" s="133">
        <v>0</v>
      </c>
      <c r="AJ64" s="131"/>
      <c r="AK64" s="103">
        <v>0</v>
      </c>
      <c r="AL64" s="92"/>
      <c r="AM64" s="92"/>
    </row>
    <row r="65" spans="1:39" ht="21.75" customHeight="1" x14ac:dyDescent="0.3">
      <c r="A65" s="729" t="s">
        <v>1249</v>
      </c>
      <c r="B65" s="728" t="s">
        <v>1250</v>
      </c>
      <c r="C65" s="728" t="s">
        <v>133</v>
      </c>
      <c r="D65" s="37" t="s">
        <v>72</v>
      </c>
      <c r="E65" s="41">
        <f t="shared" si="0"/>
        <v>25</v>
      </c>
      <c r="F65" s="42">
        <f t="shared" si="1"/>
        <v>0</v>
      </c>
      <c r="G65" s="42">
        <f t="shared" si="2"/>
        <v>0</v>
      </c>
      <c r="H65" s="42">
        <f t="shared" si="3"/>
        <v>0</v>
      </c>
      <c r="I65" s="43">
        <f t="shared" si="4"/>
        <v>0</v>
      </c>
      <c r="J65" s="44">
        <f t="shared" si="5"/>
        <v>25</v>
      </c>
      <c r="K65" s="681">
        <f>(J65+(J66/5))</f>
        <v>25</v>
      </c>
      <c r="L65" s="723"/>
      <c r="M65" s="651">
        <f>K65+(L65*30)</f>
        <v>25</v>
      </c>
      <c r="N65" s="649">
        <f>IF(M65=0,"",RANK(M65,M:M,0))</f>
        <v>68</v>
      </c>
      <c r="O65" s="297"/>
      <c r="P65" s="297">
        <v>0</v>
      </c>
      <c r="Q65" s="63">
        <v>0</v>
      </c>
      <c r="R65" s="111">
        <v>0</v>
      </c>
      <c r="S65" s="53"/>
      <c r="T65" s="47">
        <v>0</v>
      </c>
      <c r="U65" s="59"/>
      <c r="V65" s="155">
        <v>0</v>
      </c>
      <c r="W65" s="122"/>
      <c r="X65" s="155">
        <v>0</v>
      </c>
      <c r="Y65" s="53"/>
      <c r="Z65" s="47"/>
      <c r="AA65" s="49">
        <v>0</v>
      </c>
      <c r="AB65" s="111">
        <v>0</v>
      </c>
      <c r="AC65" s="53"/>
      <c r="AD65" s="63">
        <v>25</v>
      </c>
      <c r="AE65" s="59"/>
      <c r="AF65" s="232">
        <v>0</v>
      </c>
      <c r="AG65" s="232">
        <v>0</v>
      </c>
      <c r="AH65" s="112"/>
      <c r="AI65" s="112">
        <v>0</v>
      </c>
      <c r="AJ65" s="111"/>
      <c r="AK65" s="63">
        <v>0</v>
      </c>
      <c r="AL65" s="49"/>
      <c r="AM65" s="49"/>
    </row>
    <row r="66" spans="1:39" ht="21.75" customHeight="1" x14ac:dyDescent="0.3">
      <c r="A66" s="670"/>
      <c r="B66" s="670"/>
      <c r="C66" s="670"/>
      <c r="D66" s="85" t="s">
        <v>103</v>
      </c>
      <c r="E66" s="41">
        <f t="shared" si="0"/>
        <v>0</v>
      </c>
      <c r="F66" s="42">
        <f t="shared" si="1"/>
        <v>0</v>
      </c>
      <c r="G66" s="42">
        <f t="shared" si="2"/>
        <v>0</v>
      </c>
      <c r="H66" s="42">
        <f t="shared" si="3"/>
        <v>0</v>
      </c>
      <c r="I66" s="43">
        <f t="shared" si="4"/>
        <v>0</v>
      </c>
      <c r="J66" s="89">
        <f t="shared" si="5"/>
        <v>0</v>
      </c>
      <c r="K66" s="650"/>
      <c r="L66" s="650"/>
      <c r="M66" s="650"/>
      <c r="N66" s="650"/>
      <c r="O66" s="299"/>
      <c r="P66" s="299">
        <v>0</v>
      </c>
      <c r="Q66" s="103">
        <v>0</v>
      </c>
      <c r="R66" s="131">
        <v>0</v>
      </c>
      <c r="S66" s="95"/>
      <c r="T66" s="91">
        <v>0</v>
      </c>
      <c r="U66" s="102"/>
      <c r="V66" s="161">
        <v>0</v>
      </c>
      <c r="W66" s="143"/>
      <c r="X66" s="161">
        <v>0</v>
      </c>
      <c r="Y66" s="95"/>
      <c r="Z66" s="91"/>
      <c r="AA66" s="92">
        <v>0</v>
      </c>
      <c r="AB66" s="131">
        <v>0</v>
      </c>
      <c r="AC66" s="95"/>
      <c r="AD66" s="103">
        <v>0</v>
      </c>
      <c r="AE66" s="102"/>
      <c r="AF66" s="237">
        <v>0</v>
      </c>
      <c r="AG66" s="237">
        <v>0</v>
      </c>
      <c r="AH66" s="133"/>
      <c r="AI66" s="133">
        <v>0</v>
      </c>
      <c r="AJ66" s="131"/>
      <c r="AK66" s="103">
        <v>0</v>
      </c>
      <c r="AL66" s="92"/>
      <c r="AM66" s="92"/>
    </row>
    <row r="67" spans="1:39" ht="21.75" customHeight="1" x14ac:dyDescent="0.3">
      <c r="A67" s="729" t="s">
        <v>1436</v>
      </c>
      <c r="B67" s="728" t="s">
        <v>1437</v>
      </c>
      <c r="C67" s="728" t="s">
        <v>1051</v>
      </c>
      <c r="D67" s="37" t="s">
        <v>72</v>
      </c>
      <c r="E67" s="41">
        <f t="shared" si="0"/>
        <v>250</v>
      </c>
      <c r="F67" s="42">
        <f t="shared" si="1"/>
        <v>250</v>
      </c>
      <c r="G67" s="42">
        <f t="shared" si="2"/>
        <v>0</v>
      </c>
      <c r="H67" s="42">
        <f t="shared" si="3"/>
        <v>0</v>
      </c>
      <c r="I67" s="43">
        <f t="shared" si="4"/>
        <v>0</v>
      </c>
      <c r="J67" s="44">
        <f t="shared" si="5"/>
        <v>500</v>
      </c>
      <c r="K67" s="681">
        <f>(J67+(J68/5))</f>
        <v>550</v>
      </c>
      <c r="L67" s="723">
        <f>Nemzetközi!D233</f>
        <v>1</v>
      </c>
      <c r="M67" s="651">
        <f>K67+(L67*30)</f>
        <v>580</v>
      </c>
      <c r="N67" s="649">
        <f>IF(M67=0,"",RANK(M67,M:M,0))</f>
        <v>16</v>
      </c>
      <c r="O67" s="297"/>
      <c r="P67" s="297">
        <v>0</v>
      </c>
      <c r="Q67" s="63">
        <v>0</v>
      </c>
      <c r="R67" s="111">
        <v>0</v>
      </c>
      <c r="S67" s="53"/>
      <c r="T67" s="47">
        <v>0</v>
      </c>
      <c r="U67" s="59"/>
      <c r="V67" s="155">
        <v>0</v>
      </c>
      <c r="W67" s="122"/>
      <c r="X67" s="155">
        <v>250</v>
      </c>
      <c r="Y67" s="53"/>
      <c r="Z67" s="47"/>
      <c r="AA67" s="49">
        <v>250</v>
      </c>
      <c r="AB67" s="111">
        <v>0</v>
      </c>
      <c r="AC67" s="53"/>
      <c r="AD67" s="63">
        <v>0</v>
      </c>
      <c r="AE67" s="59"/>
      <c r="AF67" s="232">
        <v>0</v>
      </c>
      <c r="AG67" s="232">
        <v>0</v>
      </c>
      <c r="AH67" s="112"/>
      <c r="AI67" s="112">
        <v>0</v>
      </c>
      <c r="AJ67" s="111"/>
      <c r="AK67" s="63">
        <v>0</v>
      </c>
      <c r="AL67" s="49"/>
      <c r="AM67" s="49"/>
    </row>
    <row r="68" spans="1:39" ht="21.75" customHeight="1" x14ac:dyDescent="0.3">
      <c r="A68" s="670"/>
      <c r="B68" s="670"/>
      <c r="C68" s="670"/>
      <c r="D68" s="85" t="s">
        <v>103</v>
      </c>
      <c r="E68" s="41">
        <f t="shared" si="0"/>
        <v>250</v>
      </c>
      <c r="F68" s="42">
        <f t="shared" si="1"/>
        <v>0</v>
      </c>
      <c r="G68" s="42">
        <f t="shared" si="2"/>
        <v>0</v>
      </c>
      <c r="H68" s="42">
        <f t="shared" si="3"/>
        <v>0</v>
      </c>
      <c r="I68" s="43">
        <f t="shared" si="4"/>
        <v>0</v>
      </c>
      <c r="J68" s="89">
        <f t="shared" si="5"/>
        <v>250</v>
      </c>
      <c r="K68" s="650"/>
      <c r="L68" s="650"/>
      <c r="M68" s="650"/>
      <c r="N68" s="650"/>
      <c r="O68" s="299"/>
      <c r="P68" s="299">
        <v>0</v>
      </c>
      <c r="Q68" s="103">
        <v>0</v>
      </c>
      <c r="R68" s="131">
        <v>0</v>
      </c>
      <c r="S68" s="95"/>
      <c r="T68" s="91">
        <v>0</v>
      </c>
      <c r="U68" s="102"/>
      <c r="V68" s="161">
        <v>0</v>
      </c>
      <c r="W68" s="143"/>
      <c r="X68" s="161">
        <v>0</v>
      </c>
      <c r="Y68" s="95"/>
      <c r="Z68" s="91"/>
      <c r="AA68" s="92">
        <v>250</v>
      </c>
      <c r="AB68" s="131">
        <v>0</v>
      </c>
      <c r="AC68" s="95"/>
      <c r="AD68" s="103">
        <v>0</v>
      </c>
      <c r="AE68" s="102"/>
      <c r="AF68" s="237">
        <v>0</v>
      </c>
      <c r="AG68" s="237">
        <v>0</v>
      </c>
      <c r="AH68" s="133"/>
      <c r="AI68" s="133">
        <v>0</v>
      </c>
      <c r="AJ68" s="131"/>
      <c r="AK68" s="103">
        <v>0</v>
      </c>
      <c r="AL68" s="92"/>
      <c r="AM68" s="92"/>
    </row>
    <row r="69" spans="1:39" ht="21.75" customHeight="1" x14ac:dyDescent="0.3">
      <c r="A69" s="729" t="s">
        <v>1441</v>
      </c>
      <c r="B69" s="729" t="s">
        <v>1442</v>
      </c>
      <c r="C69" s="728" t="s">
        <v>133</v>
      </c>
      <c r="D69" s="37" t="s">
        <v>72</v>
      </c>
      <c r="E69" s="41">
        <f t="shared" si="0"/>
        <v>40</v>
      </c>
      <c r="F69" s="42">
        <f t="shared" si="1"/>
        <v>0</v>
      </c>
      <c r="G69" s="42">
        <f t="shared" si="2"/>
        <v>0</v>
      </c>
      <c r="H69" s="42">
        <f t="shared" si="3"/>
        <v>0</v>
      </c>
      <c r="I69" s="43">
        <f t="shared" si="4"/>
        <v>0</v>
      </c>
      <c r="J69" s="44">
        <f t="shared" si="5"/>
        <v>40</v>
      </c>
      <c r="K69" s="681">
        <f>(J69+(J70/5))</f>
        <v>70</v>
      </c>
      <c r="L69" s="723"/>
      <c r="M69" s="651">
        <f>K69+(L69*30)</f>
        <v>70</v>
      </c>
      <c r="N69" s="649">
        <f>IF(M69=0,"",RANK(M69,M:M,0))</f>
        <v>55</v>
      </c>
      <c r="O69" s="297"/>
      <c r="P69" s="297">
        <v>0</v>
      </c>
      <c r="Q69" s="63">
        <v>0</v>
      </c>
      <c r="R69" s="111">
        <v>0</v>
      </c>
      <c r="S69" s="53"/>
      <c r="T69" s="47">
        <v>0</v>
      </c>
      <c r="U69" s="59"/>
      <c r="V69" s="155">
        <v>0</v>
      </c>
      <c r="W69" s="122"/>
      <c r="X69" s="155">
        <v>0</v>
      </c>
      <c r="Y69" s="53"/>
      <c r="Z69" s="47"/>
      <c r="AA69" s="49">
        <v>40</v>
      </c>
      <c r="AB69" s="111">
        <v>0</v>
      </c>
      <c r="AC69" s="53"/>
      <c r="AD69" s="63">
        <v>0</v>
      </c>
      <c r="AE69" s="59"/>
      <c r="AF69" s="232">
        <v>0</v>
      </c>
      <c r="AG69" s="232">
        <v>0</v>
      </c>
      <c r="AH69" s="112"/>
      <c r="AI69" s="112">
        <v>0</v>
      </c>
      <c r="AJ69" s="111"/>
      <c r="AK69" s="63">
        <v>0</v>
      </c>
      <c r="AL69" s="49"/>
      <c r="AM69" s="49"/>
    </row>
    <row r="70" spans="1:39" ht="21.75" customHeight="1" x14ac:dyDescent="0.3">
      <c r="A70" s="670"/>
      <c r="B70" s="670"/>
      <c r="C70" s="670"/>
      <c r="D70" s="85" t="s">
        <v>103</v>
      </c>
      <c r="E70" s="41">
        <f t="shared" si="0"/>
        <v>150</v>
      </c>
      <c r="F70" s="42">
        <f t="shared" si="1"/>
        <v>0</v>
      </c>
      <c r="G70" s="42">
        <f t="shared" si="2"/>
        <v>0</v>
      </c>
      <c r="H70" s="42">
        <f t="shared" si="3"/>
        <v>0</v>
      </c>
      <c r="I70" s="43">
        <f t="shared" si="4"/>
        <v>0</v>
      </c>
      <c r="J70" s="89">
        <f t="shared" si="5"/>
        <v>150</v>
      </c>
      <c r="K70" s="650"/>
      <c r="L70" s="650"/>
      <c r="M70" s="650"/>
      <c r="N70" s="650"/>
      <c r="O70" s="299"/>
      <c r="P70" s="299">
        <v>0</v>
      </c>
      <c r="Q70" s="103">
        <v>0</v>
      </c>
      <c r="R70" s="131">
        <v>0</v>
      </c>
      <c r="S70" s="95"/>
      <c r="T70" s="91">
        <v>0</v>
      </c>
      <c r="U70" s="102"/>
      <c r="V70" s="161">
        <v>0</v>
      </c>
      <c r="W70" s="143"/>
      <c r="X70" s="161">
        <v>0</v>
      </c>
      <c r="Y70" s="95"/>
      <c r="Z70" s="91"/>
      <c r="AA70" s="92">
        <v>150</v>
      </c>
      <c r="AB70" s="131">
        <v>0</v>
      </c>
      <c r="AC70" s="95"/>
      <c r="AD70" s="103">
        <v>0</v>
      </c>
      <c r="AE70" s="102"/>
      <c r="AF70" s="237">
        <v>0</v>
      </c>
      <c r="AG70" s="237">
        <v>0</v>
      </c>
      <c r="AH70" s="133"/>
      <c r="AI70" s="133">
        <v>0</v>
      </c>
      <c r="AJ70" s="131"/>
      <c r="AK70" s="103">
        <v>0</v>
      </c>
      <c r="AL70" s="92"/>
      <c r="AM70" s="92"/>
    </row>
    <row r="71" spans="1:39" ht="21.75" customHeight="1" x14ac:dyDescent="0.3">
      <c r="A71" s="729" t="s">
        <v>1276</v>
      </c>
      <c r="B71" s="728" t="s">
        <v>1277</v>
      </c>
      <c r="C71" s="728" t="s">
        <v>338</v>
      </c>
      <c r="D71" s="37" t="s">
        <v>72</v>
      </c>
      <c r="E71" s="41">
        <f t="shared" si="0"/>
        <v>8</v>
      </c>
      <c r="F71" s="42">
        <f t="shared" si="1"/>
        <v>0</v>
      </c>
      <c r="G71" s="42">
        <f t="shared" si="2"/>
        <v>0</v>
      </c>
      <c r="H71" s="42">
        <f t="shared" si="3"/>
        <v>0</v>
      </c>
      <c r="I71" s="43">
        <f t="shared" si="4"/>
        <v>0</v>
      </c>
      <c r="J71" s="44">
        <f t="shared" si="5"/>
        <v>8</v>
      </c>
      <c r="K71" s="681">
        <f>(J71+(J72/5))</f>
        <v>13</v>
      </c>
      <c r="L71" s="723"/>
      <c r="M71" s="651">
        <f>K71+(L71*30)</f>
        <v>13</v>
      </c>
      <c r="N71" s="649">
        <f>IF(M71=0,"",RANK(M71,M:M,0))</f>
        <v>71</v>
      </c>
      <c r="O71" s="297"/>
      <c r="P71" s="297">
        <v>0</v>
      </c>
      <c r="Q71" s="63">
        <v>8</v>
      </c>
      <c r="R71" s="111">
        <v>0</v>
      </c>
      <c r="S71" s="53"/>
      <c r="T71" s="47">
        <v>0</v>
      </c>
      <c r="U71" s="59"/>
      <c r="V71" s="155">
        <v>0</v>
      </c>
      <c r="W71" s="122"/>
      <c r="X71" s="155">
        <v>0</v>
      </c>
      <c r="Y71" s="53"/>
      <c r="Z71" s="47"/>
      <c r="AA71" s="49">
        <v>0</v>
      </c>
      <c r="AB71" s="111">
        <v>0</v>
      </c>
      <c r="AC71" s="53"/>
      <c r="AD71" s="63">
        <v>0</v>
      </c>
      <c r="AE71" s="59"/>
      <c r="AF71" s="232">
        <v>0</v>
      </c>
      <c r="AG71" s="232">
        <v>0</v>
      </c>
      <c r="AH71" s="112"/>
      <c r="AI71" s="112">
        <v>0</v>
      </c>
      <c r="AJ71" s="111"/>
      <c r="AK71" s="63">
        <v>0</v>
      </c>
      <c r="AL71" s="49"/>
      <c r="AM71" s="49"/>
    </row>
    <row r="72" spans="1:39" ht="21.75" customHeight="1" x14ac:dyDescent="0.3">
      <c r="A72" s="670"/>
      <c r="B72" s="670"/>
      <c r="C72" s="670"/>
      <c r="D72" s="85" t="s">
        <v>103</v>
      </c>
      <c r="E72" s="41">
        <f t="shared" si="0"/>
        <v>25</v>
      </c>
      <c r="F72" s="42">
        <f t="shared" si="1"/>
        <v>0</v>
      </c>
      <c r="G72" s="42">
        <f t="shared" si="2"/>
        <v>0</v>
      </c>
      <c r="H72" s="42">
        <f t="shared" si="3"/>
        <v>0</v>
      </c>
      <c r="I72" s="43">
        <f t="shared" si="4"/>
        <v>0</v>
      </c>
      <c r="J72" s="89">
        <f t="shared" si="5"/>
        <v>25</v>
      </c>
      <c r="K72" s="650"/>
      <c r="L72" s="650"/>
      <c r="M72" s="650"/>
      <c r="N72" s="650"/>
      <c r="O72" s="299"/>
      <c r="P72" s="299">
        <v>0</v>
      </c>
      <c r="Q72" s="103">
        <v>25</v>
      </c>
      <c r="R72" s="131">
        <v>0</v>
      </c>
      <c r="S72" s="95"/>
      <c r="T72" s="91">
        <v>0</v>
      </c>
      <c r="U72" s="102"/>
      <c r="V72" s="161">
        <v>0</v>
      </c>
      <c r="W72" s="143"/>
      <c r="X72" s="161">
        <v>0</v>
      </c>
      <c r="Y72" s="95"/>
      <c r="Z72" s="91"/>
      <c r="AA72" s="92">
        <v>0</v>
      </c>
      <c r="AB72" s="131">
        <v>0</v>
      </c>
      <c r="AC72" s="95"/>
      <c r="AD72" s="103">
        <v>0</v>
      </c>
      <c r="AE72" s="102"/>
      <c r="AF72" s="237">
        <v>0</v>
      </c>
      <c r="AG72" s="237">
        <v>0</v>
      </c>
      <c r="AH72" s="133"/>
      <c r="AI72" s="133">
        <v>0</v>
      </c>
      <c r="AJ72" s="131"/>
      <c r="AK72" s="103">
        <v>0</v>
      </c>
      <c r="AL72" s="92"/>
      <c r="AM72" s="92"/>
    </row>
    <row r="73" spans="1:39" ht="21.75" customHeight="1" x14ac:dyDescent="0.3">
      <c r="A73" s="729" t="s">
        <v>1282</v>
      </c>
      <c r="B73" s="728" t="s">
        <v>1283</v>
      </c>
      <c r="C73" s="728" t="s">
        <v>166</v>
      </c>
      <c r="D73" s="37" t="s">
        <v>72</v>
      </c>
      <c r="E73" s="41">
        <f t="shared" si="0"/>
        <v>350</v>
      </c>
      <c r="F73" s="42">
        <f t="shared" si="1"/>
        <v>150</v>
      </c>
      <c r="G73" s="42">
        <f t="shared" si="2"/>
        <v>5</v>
      </c>
      <c r="H73" s="42">
        <f t="shared" si="3"/>
        <v>0</v>
      </c>
      <c r="I73" s="43">
        <f t="shared" si="4"/>
        <v>0</v>
      </c>
      <c r="J73" s="44">
        <f t="shared" si="5"/>
        <v>505</v>
      </c>
      <c r="K73" s="681">
        <f>(J73+(J74/5))</f>
        <v>587</v>
      </c>
      <c r="L73" s="723"/>
      <c r="M73" s="651">
        <f>K73+(L73*30)</f>
        <v>587</v>
      </c>
      <c r="N73" s="649">
        <f>IF(M73=0,"",RANK(M73,M:M,0))</f>
        <v>15</v>
      </c>
      <c r="O73" s="297"/>
      <c r="P73" s="297">
        <v>0</v>
      </c>
      <c r="Q73" s="63">
        <v>0</v>
      </c>
      <c r="R73" s="111">
        <v>0</v>
      </c>
      <c r="S73" s="53"/>
      <c r="T73" s="47">
        <v>0</v>
      </c>
      <c r="U73" s="59"/>
      <c r="V73" s="155">
        <v>0</v>
      </c>
      <c r="W73" s="122"/>
      <c r="X73" s="155">
        <v>0</v>
      </c>
      <c r="Y73" s="53"/>
      <c r="Z73" s="47">
        <v>5</v>
      </c>
      <c r="AA73" s="49">
        <v>150</v>
      </c>
      <c r="AB73" s="111">
        <v>0</v>
      </c>
      <c r="AC73" s="53"/>
      <c r="AD73" s="63">
        <v>350</v>
      </c>
      <c r="AE73" s="59"/>
      <c r="AF73" s="232">
        <v>0</v>
      </c>
      <c r="AG73" s="232">
        <v>0</v>
      </c>
      <c r="AH73" s="112"/>
      <c r="AI73" s="112">
        <v>0</v>
      </c>
      <c r="AJ73" s="111"/>
      <c r="AK73" s="63">
        <v>0</v>
      </c>
      <c r="AL73" s="49"/>
      <c r="AM73" s="49"/>
    </row>
    <row r="74" spans="1:39" ht="21.75" customHeight="1" x14ac:dyDescent="0.3">
      <c r="A74" s="670"/>
      <c r="B74" s="670"/>
      <c r="C74" s="670"/>
      <c r="D74" s="85" t="s">
        <v>103</v>
      </c>
      <c r="E74" s="41">
        <f t="shared" si="0"/>
        <v>350</v>
      </c>
      <c r="F74" s="42">
        <f t="shared" si="1"/>
        <v>60</v>
      </c>
      <c r="G74" s="42">
        <f t="shared" si="2"/>
        <v>0</v>
      </c>
      <c r="H74" s="42">
        <f t="shared" si="3"/>
        <v>0</v>
      </c>
      <c r="I74" s="43">
        <f t="shared" si="4"/>
        <v>0</v>
      </c>
      <c r="J74" s="89">
        <f t="shared" si="5"/>
        <v>410</v>
      </c>
      <c r="K74" s="650"/>
      <c r="L74" s="650"/>
      <c r="M74" s="650"/>
      <c r="N74" s="650"/>
      <c r="O74" s="299"/>
      <c r="P74" s="299">
        <v>0</v>
      </c>
      <c r="Q74" s="103">
        <v>0</v>
      </c>
      <c r="R74" s="131">
        <v>0</v>
      </c>
      <c r="S74" s="95"/>
      <c r="T74" s="91">
        <v>0</v>
      </c>
      <c r="U74" s="102"/>
      <c r="V74" s="161">
        <v>0</v>
      </c>
      <c r="W74" s="143"/>
      <c r="X74" s="161">
        <v>0</v>
      </c>
      <c r="Y74" s="95"/>
      <c r="Z74" s="91"/>
      <c r="AA74" s="92">
        <v>60</v>
      </c>
      <c r="AB74" s="131">
        <v>0</v>
      </c>
      <c r="AC74" s="95"/>
      <c r="AD74" s="103">
        <v>350</v>
      </c>
      <c r="AE74" s="102"/>
      <c r="AF74" s="237">
        <v>0</v>
      </c>
      <c r="AG74" s="237">
        <v>0</v>
      </c>
      <c r="AH74" s="133"/>
      <c r="AI74" s="133">
        <v>0</v>
      </c>
      <c r="AJ74" s="131"/>
      <c r="AK74" s="103">
        <v>0</v>
      </c>
      <c r="AL74" s="92"/>
      <c r="AM74" s="92"/>
    </row>
    <row r="75" spans="1:39" ht="21.75" customHeight="1" x14ac:dyDescent="0.3">
      <c r="A75" s="729" t="s">
        <v>1294</v>
      </c>
      <c r="B75" s="728" t="s">
        <v>1295</v>
      </c>
      <c r="C75" s="728" t="s">
        <v>166</v>
      </c>
      <c r="D75" s="37" t="s">
        <v>72</v>
      </c>
      <c r="E75" s="41">
        <f t="shared" si="0"/>
        <v>110</v>
      </c>
      <c r="F75" s="42">
        <f t="shared" si="1"/>
        <v>0</v>
      </c>
      <c r="G75" s="42">
        <f t="shared" si="2"/>
        <v>0</v>
      </c>
      <c r="H75" s="42">
        <f t="shared" si="3"/>
        <v>0</v>
      </c>
      <c r="I75" s="43">
        <f t="shared" si="4"/>
        <v>0</v>
      </c>
      <c r="J75" s="44">
        <f t="shared" si="5"/>
        <v>110</v>
      </c>
      <c r="K75" s="681">
        <f>(J75+(J76/5))</f>
        <v>160</v>
      </c>
      <c r="L75" s="723"/>
      <c r="M75" s="651">
        <f>K75+(L75*30)</f>
        <v>160</v>
      </c>
      <c r="N75" s="649">
        <f>IF(M75=0,"",RANK(M75,M:M,0))</f>
        <v>40</v>
      </c>
      <c r="O75" s="297"/>
      <c r="P75" s="297">
        <v>0</v>
      </c>
      <c r="Q75" s="63">
        <v>0</v>
      </c>
      <c r="R75" s="111">
        <v>0</v>
      </c>
      <c r="S75" s="53"/>
      <c r="T75" s="47">
        <v>0</v>
      </c>
      <c r="U75" s="59"/>
      <c r="V75" s="155">
        <v>0</v>
      </c>
      <c r="W75" s="122"/>
      <c r="X75" s="155">
        <v>0</v>
      </c>
      <c r="Y75" s="53"/>
      <c r="Z75" s="47"/>
      <c r="AA75" s="49">
        <v>0</v>
      </c>
      <c r="AB75" s="111">
        <v>0</v>
      </c>
      <c r="AC75" s="53"/>
      <c r="AD75" s="63">
        <v>110</v>
      </c>
      <c r="AE75" s="59"/>
      <c r="AF75" s="232">
        <v>0</v>
      </c>
      <c r="AG75" s="232">
        <v>0</v>
      </c>
      <c r="AH75" s="112"/>
      <c r="AI75" s="112">
        <v>0</v>
      </c>
      <c r="AJ75" s="111"/>
      <c r="AK75" s="63">
        <v>0</v>
      </c>
      <c r="AL75" s="49"/>
      <c r="AM75" s="49"/>
    </row>
    <row r="76" spans="1:39" ht="21.75" customHeight="1" x14ac:dyDescent="0.3">
      <c r="A76" s="670"/>
      <c r="B76" s="670"/>
      <c r="C76" s="670"/>
      <c r="D76" s="85" t="s">
        <v>103</v>
      </c>
      <c r="E76" s="41">
        <f t="shared" si="0"/>
        <v>250</v>
      </c>
      <c r="F76" s="42">
        <f t="shared" si="1"/>
        <v>0</v>
      </c>
      <c r="G76" s="42">
        <f t="shared" si="2"/>
        <v>0</v>
      </c>
      <c r="H76" s="42">
        <f t="shared" si="3"/>
        <v>0</v>
      </c>
      <c r="I76" s="43">
        <f t="shared" si="4"/>
        <v>0</v>
      </c>
      <c r="J76" s="89">
        <f t="shared" si="5"/>
        <v>250</v>
      </c>
      <c r="K76" s="650"/>
      <c r="L76" s="650"/>
      <c r="M76" s="650"/>
      <c r="N76" s="650"/>
      <c r="O76" s="299"/>
      <c r="P76" s="299">
        <v>0</v>
      </c>
      <c r="Q76" s="103">
        <v>0</v>
      </c>
      <c r="R76" s="131">
        <v>0</v>
      </c>
      <c r="S76" s="95"/>
      <c r="T76" s="91">
        <v>0</v>
      </c>
      <c r="U76" s="102"/>
      <c r="V76" s="161">
        <v>0</v>
      </c>
      <c r="W76" s="143"/>
      <c r="X76" s="161">
        <v>0</v>
      </c>
      <c r="Y76" s="95"/>
      <c r="Z76" s="91"/>
      <c r="AA76" s="92">
        <v>0</v>
      </c>
      <c r="AB76" s="131">
        <v>0</v>
      </c>
      <c r="AC76" s="95"/>
      <c r="AD76" s="103">
        <v>250</v>
      </c>
      <c r="AE76" s="102"/>
      <c r="AF76" s="237">
        <v>0</v>
      </c>
      <c r="AG76" s="237">
        <v>0</v>
      </c>
      <c r="AH76" s="133"/>
      <c r="AI76" s="133">
        <v>0</v>
      </c>
      <c r="AJ76" s="131"/>
      <c r="AK76" s="103">
        <v>0</v>
      </c>
      <c r="AL76" s="92"/>
      <c r="AM76" s="92"/>
    </row>
    <row r="77" spans="1:39" ht="21.75" customHeight="1" x14ac:dyDescent="0.3">
      <c r="A77" s="729" t="s">
        <v>1301</v>
      </c>
      <c r="B77" s="728" t="s">
        <v>1302</v>
      </c>
      <c r="C77" s="728" t="s">
        <v>405</v>
      </c>
      <c r="D77" s="37" t="s">
        <v>72</v>
      </c>
      <c r="E77" s="41">
        <f t="shared" si="0"/>
        <v>90</v>
      </c>
      <c r="F77" s="42">
        <f t="shared" si="1"/>
        <v>37</v>
      </c>
      <c r="G77" s="42">
        <f t="shared" si="2"/>
        <v>0</v>
      </c>
      <c r="H77" s="42">
        <f t="shared" si="3"/>
        <v>0</v>
      </c>
      <c r="I77" s="43">
        <f t="shared" si="4"/>
        <v>0</v>
      </c>
      <c r="J77" s="44">
        <f t="shared" si="5"/>
        <v>127</v>
      </c>
      <c r="K77" s="681">
        <f>(J77+(J78/5))</f>
        <v>127</v>
      </c>
      <c r="L77" s="723"/>
      <c r="M77" s="651">
        <f>K77+(L77*30)</f>
        <v>127</v>
      </c>
      <c r="N77" s="649">
        <f>IF(M77=0,"",RANK(M77,M:M,0))</f>
        <v>45</v>
      </c>
      <c r="O77" s="297"/>
      <c r="P77" s="297">
        <v>0</v>
      </c>
      <c r="Q77" s="63">
        <v>0</v>
      </c>
      <c r="R77" s="111">
        <v>0</v>
      </c>
      <c r="S77" s="53"/>
      <c r="T77" s="47">
        <v>0</v>
      </c>
      <c r="U77" s="59"/>
      <c r="V77" s="155">
        <v>90</v>
      </c>
      <c r="W77" s="122"/>
      <c r="X77" s="155">
        <v>0</v>
      </c>
      <c r="Y77" s="53"/>
      <c r="Z77" s="47"/>
      <c r="AA77" s="49">
        <v>0</v>
      </c>
      <c r="AB77" s="111">
        <v>0</v>
      </c>
      <c r="AC77" s="53">
        <v>37</v>
      </c>
      <c r="AD77" s="63">
        <v>0</v>
      </c>
      <c r="AE77" s="59"/>
      <c r="AF77" s="232">
        <v>0</v>
      </c>
      <c r="AG77" s="232">
        <v>0</v>
      </c>
      <c r="AH77" s="112"/>
      <c r="AI77" s="112">
        <v>0</v>
      </c>
      <c r="AJ77" s="111"/>
      <c r="AK77" s="298">
        <v>0</v>
      </c>
      <c r="AL77" s="49"/>
      <c r="AM77" s="49"/>
    </row>
    <row r="78" spans="1:39" ht="21.75" customHeight="1" x14ac:dyDescent="0.3">
      <c r="A78" s="670"/>
      <c r="B78" s="670"/>
      <c r="C78" s="670"/>
      <c r="D78" s="85" t="s">
        <v>103</v>
      </c>
      <c r="E78" s="41">
        <f t="shared" si="0"/>
        <v>0</v>
      </c>
      <c r="F78" s="42">
        <f t="shared" si="1"/>
        <v>0</v>
      </c>
      <c r="G78" s="42">
        <f t="shared" si="2"/>
        <v>0</v>
      </c>
      <c r="H78" s="42">
        <f t="shared" si="3"/>
        <v>0</v>
      </c>
      <c r="I78" s="43">
        <f t="shared" si="4"/>
        <v>0</v>
      </c>
      <c r="J78" s="89">
        <f t="shared" si="5"/>
        <v>0</v>
      </c>
      <c r="K78" s="650"/>
      <c r="L78" s="650"/>
      <c r="M78" s="650"/>
      <c r="N78" s="650"/>
      <c r="O78" s="299"/>
      <c r="P78" s="299">
        <v>0</v>
      </c>
      <c r="Q78" s="103">
        <v>0</v>
      </c>
      <c r="R78" s="131">
        <v>0</v>
      </c>
      <c r="S78" s="95"/>
      <c r="T78" s="91">
        <v>0</v>
      </c>
      <c r="U78" s="102"/>
      <c r="V78" s="161">
        <v>0</v>
      </c>
      <c r="W78" s="143"/>
      <c r="X78" s="161">
        <v>0</v>
      </c>
      <c r="Y78" s="95"/>
      <c r="Z78" s="91"/>
      <c r="AA78" s="92">
        <v>0</v>
      </c>
      <c r="AB78" s="131">
        <v>0</v>
      </c>
      <c r="AC78" s="95"/>
      <c r="AD78" s="103">
        <v>0</v>
      </c>
      <c r="AE78" s="102"/>
      <c r="AF78" s="237">
        <v>0</v>
      </c>
      <c r="AG78" s="237">
        <v>0</v>
      </c>
      <c r="AH78" s="133"/>
      <c r="AI78" s="133">
        <v>0</v>
      </c>
      <c r="AJ78" s="131"/>
      <c r="AK78" s="103">
        <v>0</v>
      </c>
      <c r="AL78" s="92"/>
      <c r="AM78" s="92"/>
    </row>
    <row r="79" spans="1:39" ht="21.75" customHeight="1" x14ac:dyDescent="0.3">
      <c r="A79" s="729" t="s">
        <v>1463</v>
      </c>
      <c r="B79" s="728" t="s">
        <v>1464</v>
      </c>
      <c r="C79" s="728" t="s">
        <v>394</v>
      </c>
      <c r="D79" s="37" t="s">
        <v>72</v>
      </c>
      <c r="E79" s="41">
        <f t="shared" si="0"/>
        <v>150</v>
      </c>
      <c r="F79" s="42">
        <f t="shared" si="1"/>
        <v>120</v>
      </c>
      <c r="G79" s="42">
        <f t="shared" si="2"/>
        <v>100</v>
      </c>
      <c r="H79" s="42">
        <f t="shared" si="3"/>
        <v>60</v>
      </c>
      <c r="I79" s="43">
        <f t="shared" si="4"/>
        <v>58</v>
      </c>
      <c r="J79" s="44">
        <f t="shared" si="5"/>
        <v>488</v>
      </c>
      <c r="K79" s="681">
        <f>(J79+(J80/5))</f>
        <v>556.79999999999995</v>
      </c>
      <c r="L79" s="723"/>
      <c r="M79" s="651">
        <f>K79+(L79*30)</f>
        <v>556.79999999999995</v>
      </c>
      <c r="N79" s="649">
        <f>IF(M79=0,"",RANK(M79,M:M,0))</f>
        <v>17</v>
      </c>
      <c r="O79" s="297">
        <v>120</v>
      </c>
      <c r="P79" s="297">
        <v>0</v>
      </c>
      <c r="Q79" s="298">
        <v>0</v>
      </c>
      <c r="R79" s="111">
        <v>60</v>
      </c>
      <c r="S79" s="53">
        <v>3</v>
      </c>
      <c r="T79" s="47">
        <v>0</v>
      </c>
      <c r="U79" s="59">
        <v>3</v>
      </c>
      <c r="V79" s="155">
        <v>0</v>
      </c>
      <c r="W79" s="122">
        <v>58</v>
      </c>
      <c r="X79" s="155">
        <v>150</v>
      </c>
      <c r="Y79" s="53">
        <v>40</v>
      </c>
      <c r="Z79" s="47">
        <v>40</v>
      </c>
      <c r="AA79" s="49">
        <v>40</v>
      </c>
      <c r="AB79" s="111">
        <v>37</v>
      </c>
      <c r="AC79" s="53"/>
      <c r="AD79" s="63">
        <v>0</v>
      </c>
      <c r="AE79" s="59"/>
      <c r="AF79" s="232">
        <v>100</v>
      </c>
      <c r="AG79" s="232">
        <v>20</v>
      </c>
      <c r="AH79" s="112"/>
      <c r="AI79" s="112">
        <v>0</v>
      </c>
      <c r="AJ79" s="111">
        <v>5</v>
      </c>
      <c r="AK79" s="63">
        <v>0</v>
      </c>
      <c r="AL79" s="49"/>
      <c r="AM79" s="49"/>
    </row>
    <row r="80" spans="1:39" ht="21.75" customHeight="1" x14ac:dyDescent="0.3">
      <c r="A80" s="670"/>
      <c r="B80" s="670"/>
      <c r="C80" s="670"/>
      <c r="D80" s="85" t="s">
        <v>103</v>
      </c>
      <c r="E80" s="41">
        <f t="shared" si="0"/>
        <v>150</v>
      </c>
      <c r="F80" s="42">
        <f t="shared" si="1"/>
        <v>84</v>
      </c>
      <c r="G80" s="42">
        <f t="shared" si="2"/>
        <v>60</v>
      </c>
      <c r="H80" s="42">
        <f t="shared" si="3"/>
        <v>25</v>
      </c>
      <c r="I80" s="43">
        <f t="shared" si="4"/>
        <v>25</v>
      </c>
      <c r="J80" s="89">
        <f t="shared" si="5"/>
        <v>344</v>
      </c>
      <c r="K80" s="650"/>
      <c r="L80" s="650"/>
      <c r="M80" s="650"/>
      <c r="N80" s="650"/>
      <c r="O80" s="299"/>
      <c r="P80" s="299">
        <v>0</v>
      </c>
      <c r="Q80" s="103">
        <v>0</v>
      </c>
      <c r="R80" s="131">
        <v>0</v>
      </c>
      <c r="S80" s="95"/>
      <c r="T80" s="91">
        <v>0</v>
      </c>
      <c r="U80" s="102"/>
      <c r="V80" s="161">
        <v>150</v>
      </c>
      <c r="W80" s="143">
        <v>84</v>
      </c>
      <c r="X80" s="161">
        <v>0</v>
      </c>
      <c r="Y80" s="95"/>
      <c r="Z80" s="91"/>
      <c r="AA80" s="92">
        <v>60</v>
      </c>
      <c r="AB80" s="131">
        <v>0</v>
      </c>
      <c r="AC80" s="95"/>
      <c r="AD80" s="103">
        <v>0</v>
      </c>
      <c r="AE80" s="102"/>
      <c r="AF80" s="237">
        <v>25</v>
      </c>
      <c r="AG80" s="237">
        <v>25</v>
      </c>
      <c r="AH80" s="133"/>
      <c r="AI80" s="133">
        <v>0</v>
      </c>
      <c r="AJ80" s="131"/>
      <c r="AK80" s="103">
        <v>0</v>
      </c>
      <c r="AL80" s="92"/>
      <c r="AM80" s="92"/>
    </row>
    <row r="81" spans="1:39" ht="21.75" customHeight="1" x14ac:dyDescent="0.3">
      <c r="A81" s="729" t="s">
        <v>1467</v>
      </c>
      <c r="B81" s="728" t="s">
        <v>1468</v>
      </c>
      <c r="C81" s="728" t="s">
        <v>416</v>
      </c>
      <c r="D81" s="37" t="s">
        <v>72</v>
      </c>
      <c r="E81" s="41">
        <f t="shared" si="0"/>
        <v>74</v>
      </c>
      <c r="F81" s="42">
        <f t="shared" si="1"/>
        <v>0</v>
      </c>
      <c r="G81" s="42">
        <f t="shared" si="2"/>
        <v>0</v>
      </c>
      <c r="H81" s="42">
        <f t="shared" si="3"/>
        <v>0</v>
      </c>
      <c r="I81" s="43">
        <f t="shared" si="4"/>
        <v>0</v>
      </c>
      <c r="J81" s="44">
        <f t="shared" si="5"/>
        <v>74</v>
      </c>
      <c r="K81" s="681">
        <f>(J81+(J82/5))</f>
        <v>82</v>
      </c>
      <c r="L81" s="723">
        <f>Nemzetközi!D241</f>
        <v>312</v>
      </c>
      <c r="M81" s="651">
        <f>K81+(L81*30)</f>
        <v>9442</v>
      </c>
      <c r="N81" s="649">
        <f>IF(M81=0,"",RANK(M81,M:M,0))</f>
        <v>3</v>
      </c>
      <c r="O81" s="297"/>
      <c r="P81" s="297">
        <v>0</v>
      </c>
      <c r="Q81" s="63">
        <v>0</v>
      </c>
      <c r="R81" s="111">
        <v>0</v>
      </c>
      <c r="S81" s="53"/>
      <c r="T81" s="47">
        <v>0</v>
      </c>
      <c r="U81" s="59"/>
      <c r="V81" s="155">
        <v>0</v>
      </c>
      <c r="W81" s="122">
        <v>74</v>
      </c>
      <c r="X81" s="155">
        <v>0</v>
      </c>
      <c r="Y81" s="53"/>
      <c r="Z81" s="47"/>
      <c r="AA81" s="49">
        <v>0</v>
      </c>
      <c r="AB81" s="111">
        <v>0</v>
      </c>
      <c r="AC81" s="53"/>
      <c r="AD81" s="298">
        <v>0</v>
      </c>
      <c r="AE81" s="59"/>
      <c r="AF81" s="232">
        <v>0</v>
      </c>
      <c r="AG81" s="232">
        <v>0</v>
      </c>
      <c r="AH81" s="112"/>
      <c r="AI81" s="112">
        <v>0</v>
      </c>
      <c r="AJ81" s="111"/>
      <c r="AK81" s="298">
        <v>0</v>
      </c>
      <c r="AL81" s="49"/>
      <c r="AM81" s="49"/>
    </row>
    <row r="82" spans="1:39" ht="21.75" customHeight="1" x14ac:dyDescent="0.3">
      <c r="A82" s="670"/>
      <c r="B82" s="670"/>
      <c r="C82" s="670"/>
      <c r="D82" s="85" t="s">
        <v>103</v>
      </c>
      <c r="E82" s="41">
        <f t="shared" si="0"/>
        <v>40</v>
      </c>
      <c r="F82" s="42">
        <f t="shared" si="1"/>
        <v>0</v>
      </c>
      <c r="G82" s="42">
        <f t="shared" si="2"/>
        <v>0</v>
      </c>
      <c r="H82" s="42">
        <f t="shared" si="3"/>
        <v>0</v>
      </c>
      <c r="I82" s="43">
        <f t="shared" si="4"/>
        <v>0</v>
      </c>
      <c r="J82" s="89">
        <f t="shared" si="5"/>
        <v>40</v>
      </c>
      <c r="K82" s="650"/>
      <c r="L82" s="650"/>
      <c r="M82" s="650"/>
      <c r="N82" s="650"/>
      <c r="O82" s="299"/>
      <c r="P82" s="299">
        <v>0</v>
      </c>
      <c r="Q82" s="103">
        <v>0</v>
      </c>
      <c r="R82" s="131">
        <v>0</v>
      </c>
      <c r="S82" s="95"/>
      <c r="T82" s="91">
        <v>0</v>
      </c>
      <c r="U82" s="102"/>
      <c r="V82" s="161">
        <v>0</v>
      </c>
      <c r="W82" s="143">
        <v>40</v>
      </c>
      <c r="X82" s="161">
        <v>0</v>
      </c>
      <c r="Y82" s="95"/>
      <c r="Z82" s="91"/>
      <c r="AA82" s="92">
        <v>0</v>
      </c>
      <c r="AB82" s="131">
        <v>0</v>
      </c>
      <c r="AC82" s="95"/>
      <c r="AD82" s="103">
        <v>0</v>
      </c>
      <c r="AE82" s="102"/>
      <c r="AF82" s="237">
        <v>0</v>
      </c>
      <c r="AG82" s="237">
        <v>0</v>
      </c>
      <c r="AH82" s="133"/>
      <c r="AI82" s="133">
        <v>0</v>
      </c>
      <c r="AJ82" s="131"/>
      <c r="AK82" s="103">
        <v>0</v>
      </c>
      <c r="AL82" s="92"/>
      <c r="AM82" s="92"/>
    </row>
    <row r="83" spans="1:39" ht="21.75" customHeight="1" x14ac:dyDescent="0.3">
      <c r="A83" s="729" t="s">
        <v>493</v>
      </c>
      <c r="B83" s="728" t="s">
        <v>494</v>
      </c>
      <c r="C83" s="728" t="s">
        <v>166</v>
      </c>
      <c r="D83" s="37" t="s">
        <v>72</v>
      </c>
      <c r="E83" s="41">
        <f t="shared" si="0"/>
        <v>25</v>
      </c>
      <c r="F83" s="42">
        <f t="shared" si="1"/>
        <v>0</v>
      </c>
      <c r="G83" s="42">
        <f t="shared" si="2"/>
        <v>0</v>
      </c>
      <c r="H83" s="42">
        <f t="shared" si="3"/>
        <v>0</v>
      </c>
      <c r="I83" s="43">
        <f t="shared" si="4"/>
        <v>0</v>
      </c>
      <c r="J83" s="44">
        <f t="shared" si="5"/>
        <v>25</v>
      </c>
      <c r="K83" s="681">
        <f>(J83+(J84/5))</f>
        <v>33</v>
      </c>
      <c r="L83" s="723"/>
      <c r="M83" s="651">
        <f>K83+(L83*30)</f>
        <v>33</v>
      </c>
      <c r="N83" s="649">
        <f>IF(M83=0,"",RANK(M83,M:M,0))</f>
        <v>64</v>
      </c>
      <c r="O83" s="297"/>
      <c r="P83" s="297">
        <v>0</v>
      </c>
      <c r="Q83" s="63">
        <v>0</v>
      </c>
      <c r="R83" s="111">
        <v>0</v>
      </c>
      <c r="S83" s="53"/>
      <c r="T83" s="47">
        <v>0</v>
      </c>
      <c r="U83" s="59"/>
      <c r="V83" s="155">
        <v>0</v>
      </c>
      <c r="W83" s="122"/>
      <c r="X83" s="155">
        <v>25</v>
      </c>
      <c r="Y83" s="53"/>
      <c r="Z83" s="47"/>
      <c r="AA83" s="49">
        <v>0</v>
      </c>
      <c r="AB83" s="111">
        <v>0</v>
      </c>
      <c r="AC83" s="53"/>
      <c r="AD83" s="63">
        <v>0</v>
      </c>
      <c r="AE83" s="59"/>
      <c r="AF83" s="232">
        <v>0</v>
      </c>
      <c r="AG83" s="232">
        <v>0</v>
      </c>
      <c r="AH83" s="112"/>
      <c r="AI83" s="112">
        <v>0</v>
      </c>
      <c r="AJ83" s="111"/>
      <c r="AK83" s="63">
        <v>0</v>
      </c>
      <c r="AL83" s="49"/>
      <c r="AM83" s="49"/>
    </row>
    <row r="84" spans="1:39" ht="21.75" customHeight="1" x14ac:dyDescent="0.3">
      <c r="A84" s="670"/>
      <c r="B84" s="670"/>
      <c r="C84" s="670"/>
      <c r="D84" s="85" t="s">
        <v>103</v>
      </c>
      <c r="E84" s="41">
        <f t="shared" si="0"/>
        <v>40</v>
      </c>
      <c r="F84" s="42">
        <f t="shared" si="1"/>
        <v>0</v>
      </c>
      <c r="G84" s="42">
        <f t="shared" si="2"/>
        <v>0</v>
      </c>
      <c r="H84" s="42">
        <f t="shared" si="3"/>
        <v>0</v>
      </c>
      <c r="I84" s="43">
        <f t="shared" si="4"/>
        <v>0</v>
      </c>
      <c r="J84" s="89">
        <f t="shared" si="5"/>
        <v>40</v>
      </c>
      <c r="K84" s="650"/>
      <c r="L84" s="650"/>
      <c r="M84" s="650"/>
      <c r="N84" s="650"/>
      <c r="O84" s="299"/>
      <c r="P84" s="299">
        <v>0</v>
      </c>
      <c r="Q84" s="103">
        <v>0</v>
      </c>
      <c r="R84" s="131">
        <v>0</v>
      </c>
      <c r="S84" s="95"/>
      <c r="T84" s="91">
        <v>0</v>
      </c>
      <c r="U84" s="102"/>
      <c r="V84" s="161">
        <v>0</v>
      </c>
      <c r="W84" s="143"/>
      <c r="X84" s="161">
        <v>40</v>
      </c>
      <c r="Y84" s="95"/>
      <c r="Z84" s="91"/>
      <c r="AA84" s="92">
        <v>0</v>
      </c>
      <c r="AB84" s="131">
        <v>0</v>
      </c>
      <c r="AC84" s="95"/>
      <c r="AD84" s="103">
        <v>0</v>
      </c>
      <c r="AE84" s="102"/>
      <c r="AF84" s="237">
        <v>0</v>
      </c>
      <c r="AG84" s="237">
        <v>0</v>
      </c>
      <c r="AH84" s="133"/>
      <c r="AI84" s="133">
        <v>0</v>
      </c>
      <c r="AJ84" s="131"/>
      <c r="AK84" s="103">
        <v>0</v>
      </c>
      <c r="AL84" s="92"/>
      <c r="AM84" s="92"/>
    </row>
    <row r="85" spans="1:39" ht="21.75" customHeight="1" x14ac:dyDescent="0.3">
      <c r="A85" s="729" t="s">
        <v>1480</v>
      </c>
      <c r="B85" s="728" t="s">
        <v>1481</v>
      </c>
      <c r="C85" s="728" t="s">
        <v>66</v>
      </c>
      <c r="D85" s="37" t="s">
        <v>72</v>
      </c>
      <c r="E85" s="41">
        <f t="shared" si="0"/>
        <v>0</v>
      </c>
      <c r="F85" s="42">
        <f t="shared" si="1"/>
        <v>0</v>
      </c>
      <c r="G85" s="42">
        <f t="shared" si="2"/>
        <v>0</v>
      </c>
      <c r="H85" s="42">
        <f t="shared" si="3"/>
        <v>0</v>
      </c>
      <c r="I85" s="43">
        <f t="shared" si="4"/>
        <v>0</v>
      </c>
      <c r="J85" s="44">
        <f t="shared" si="5"/>
        <v>0</v>
      </c>
      <c r="K85" s="681">
        <f>(J85+(J86/5))</f>
        <v>0</v>
      </c>
      <c r="L85" s="723">
        <f>Nemzetközi!D244</f>
        <v>244</v>
      </c>
      <c r="M85" s="651">
        <f>K85+(L85*30)</f>
        <v>7320</v>
      </c>
      <c r="N85" s="649">
        <f>IF(M85=0,"",RANK(M85,M:M,0))</f>
        <v>5</v>
      </c>
      <c r="O85" s="297"/>
      <c r="P85" s="297">
        <v>0</v>
      </c>
      <c r="Q85" s="63">
        <v>0</v>
      </c>
      <c r="R85" s="111">
        <v>0</v>
      </c>
      <c r="S85" s="53"/>
      <c r="T85" s="47">
        <v>0</v>
      </c>
      <c r="U85" s="59"/>
      <c r="V85" s="155">
        <v>0</v>
      </c>
      <c r="W85" s="122"/>
      <c r="X85" s="155">
        <v>0</v>
      </c>
      <c r="Y85" s="53"/>
      <c r="Z85" s="47"/>
      <c r="AA85" s="49">
        <v>0</v>
      </c>
      <c r="AB85" s="111">
        <v>0</v>
      </c>
      <c r="AC85" s="53"/>
      <c r="AD85" s="63">
        <v>0</v>
      </c>
      <c r="AE85" s="59"/>
      <c r="AF85" s="232">
        <v>0</v>
      </c>
      <c r="AG85" s="232">
        <v>0</v>
      </c>
      <c r="AH85" s="112"/>
      <c r="AI85" s="112">
        <v>0</v>
      </c>
      <c r="AJ85" s="111"/>
      <c r="AK85" s="63">
        <v>0</v>
      </c>
      <c r="AL85" s="49"/>
      <c r="AM85" s="49"/>
    </row>
    <row r="86" spans="1:39" ht="21.75" customHeight="1" x14ac:dyDescent="0.3">
      <c r="A86" s="670"/>
      <c r="B86" s="670"/>
      <c r="C86" s="670"/>
      <c r="D86" s="85" t="s">
        <v>103</v>
      </c>
      <c r="E86" s="41">
        <f t="shared" si="0"/>
        <v>0</v>
      </c>
      <c r="F86" s="42">
        <f t="shared" si="1"/>
        <v>0</v>
      </c>
      <c r="G86" s="42">
        <f t="shared" si="2"/>
        <v>0</v>
      </c>
      <c r="H86" s="42">
        <f t="shared" si="3"/>
        <v>0</v>
      </c>
      <c r="I86" s="43">
        <f t="shared" si="4"/>
        <v>0</v>
      </c>
      <c r="J86" s="89">
        <f t="shared" si="5"/>
        <v>0</v>
      </c>
      <c r="K86" s="650"/>
      <c r="L86" s="650"/>
      <c r="M86" s="650"/>
      <c r="N86" s="650"/>
      <c r="O86" s="299"/>
      <c r="P86" s="299">
        <v>0</v>
      </c>
      <c r="Q86" s="103">
        <v>0</v>
      </c>
      <c r="R86" s="131">
        <v>0</v>
      </c>
      <c r="S86" s="95"/>
      <c r="T86" s="91">
        <v>0</v>
      </c>
      <c r="U86" s="102"/>
      <c r="V86" s="161">
        <v>0</v>
      </c>
      <c r="W86" s="143"/>
      <c r="X86" s="161">
        <v>0</v>
      </c>
      <c r="Y86" s="95"/>
      <c r="Z86" s="91"/>
      <c r="AA86" s="92">
        <v>0</v>
      </c>
      <c r="AB86" s="131">
        <v>0</v>
      </c>
      <c r="AC86" s="95"/>
      <c r="AD86" s="103">
        <v>0</v>
      </c>
      <c r="AE86" s="102"/>
      <c r="AF86" s="237">
        <v>0</v>
      </c>
      <c r="AG86" s="237">
        <v>0</v>
      </c>
      <c r="AH86" s="133"/>
      <c r="AI86" s="133">
        <v>0</v>
      </c>
      <c r="AJ86" s="131"/>
      <c r="AK86" s="103">
        <v>0</v>
      </c>
      <c r="AL86" s="92"/>
      <c r="AM86" s="92"/>
    </row>
    <row r="87" spans="1:39" ht="21.75" customHeight="1" x14ac:dyDescent="0.3">
      <c r="A87" s="729" t="s">
        <v>1484</v>
      </c>
      <c r="B87" s="728" t="s">
        <v>1485</v>
      </c>
      <c r="C87" s="729" t="s">
        <v>53</v>
      </c>
      <c r="D87" s="37" t="s">
        <v>72</v>
      </c>
      <c r="E87" s="41">
        <f t="shared" si="0"/>
        <v>100</v>
      </c>
      <c r="F87" s="42">
        <f t="shared" si="1"/>
        <v>72</v>
      </c>
      <c r="G87" s="42">
        <f t="shared" si="2"/>
        <v>40</v>
      </c>
      <c r="H87" s="42">
        <f t="shared" si="3"/>
        <v>25</v>
      </c>
      <c r="I87" s="43">
        <f t="shared" si="4"/>
        <v>10</v>
      </c>
      <c r="J87" s="44">
        <f t="shared" si="5"/>
        <v>247</v>
      </c>
      <c r="K87" s="681">
        <f>(J87+(J88/5))</f>
        <v>367.6</v>
      </c>
      <c r="L87" s="723"/>
      <c r="M87" s="651">
        <f>K87+(L87*30)</f>
        <v>367.6</v>
      </c>
      <c r="N87" s="649">
        <f>IF(M87=0,"",RANK(M87,M:M,0))</f>
        <v>26</v>
      </c>
      <c r="O87" s="297"/>
      <c r="P87" s="297">
        <v>0</v>
      </c>
      <c r="Q87" s="63">
        <v>0</v>
      </c>
      <c r="R87" s="111">
        <v>0</v>
      </c>
      <c r="S87" s="53"/>
      <c r="T87" s="47">
        <v>0</v>
      </c>
      <c r="U87" s="59"/>
      <c r="V87" s="155">
        <v>0</v>
      </c>
      <c r="W87" s="122">
        <v>72</v>
      </c>
      <c r="X87" s="155">
        <v>0</v>
      </c>
      <c r="Y87" s="53"/>
      <c r="Z87" s="47">
        <v>25</v>
      </c>
      <c r="AA87" s="49">
        <v>100</v>
      </c>
      <c r="AB87" s="111">
        <v>0</v>
      </c>
      <c r="AC87" s="53"/>
      <c r="AD87" s="63">
        <v>0</v>
      </c>
      <c r="AE87" s="59"/>
      <c r="AF87" s="232">
        <v>10</v>
      </c>
      <c r="AG87" s="232">
        <v>40</v>
      </c>
      <c r="AH87" s="112"/>
      <c r="AI87" s="112">
        <v>0</v>
      </c>
      <c r="AJ87" s="111"/>
      <c r="AK87" s="63">
        <v>0</v>
      </c>
      <c r="AL87" s="49"/>
      <c r="AM87" s="49"/>
    </row>
    <row r="88" spans="1:39" ht="21.75" customHeight="1" x14ac:dyDescent="0.3">
      <c r="A88" s="670"/>
      <c r="B88" s="670"/>
      <c r="C88" s="670"/>
      <c r="D88" s="85" t="s">
        <v>103</v>
      </c>
      <c r="E88" s="41">
        <f t="shared" si="0"/>
        <v>350</v>
      </c>
      <c r="F88" s="42">
        <f t="shared" si="1"/>
        <v>150</v>
      </c>
      <c r="G88" s="42">
        <f t="shared" si="2"/>
        <v>78</v>
      </c>
      <c r="H88" s="42">
        <f t="shared" si="3"/>
        <v>25</v>
      </c>
      <c r="I88" s="43">
        <f t="shared" si="4"/>
        <v>0</v>
      </c>
      <c r="J88" s="89">
        <f t="shared" si="5"/>
        <v>603</v>
      </c>
      <c r="K88" s="650"/>
      <c r="L88" s="650"/>
      <c r="M88" s="650"/>
      <c r="N88" s="650"/>
      <c r="O88" s="299"/>
      <c r="P88" s="299">
        <v>0</v>
      </c>
      <c r="Q88" s="103">
        <v>0</v>
      </c>
      <c r="R88" s="131">
        <v>0</v>
      </c>
      <c r="S88" s="95"/>
      <c r="T88" s="91">
        <v>0</v>
      </c>
      <c r="U88" s="102"/>
      <c r="V88" s="161">
        <v>0</v>
      </c>
      <c r="W88" s="143">
        <v>78</v>
      </c>
      <c r="X88" s="161">
        <v>0</v>
      </c>
      <c r="Y88" s="95"/>
      <c r="Z88" s="91"/>
      <c r="AA88" s="92">
        <v>350</v>
      </c>
      <c r="AB88" s="131">
        <v>0</v>
      </c>
      <c r="AC88" s="95"/>
      <c r="AD88" s="103">
        <v>0</v>
      </c>
      <c r="AE88" s="102"/>
      <c r="AF88" s="237">
        <v>150</v>
      </c>
      <c r="AG88" s="237">
        <v>25</v>
      </c>
      <c r="AH88" s="133"/>
      <c r="AI88" s="133">
        <v>0</v>
      </c>
      <c r="AJ88" s="131"/>
      <c r="AK88" s="103">
        <v>0</v>
      </c>
      <c r="AL88" s="92"/>
      <c r="AM88" s="92"/>
    </row>
    <row r="89" spans="1:39" ht="21.75" customHeight="1" x14ac:dyDescent="0.3">
      <c r="A89" s="729" t="s">
        <v>1334</v>
      </c>
      <c r="B89" s="728" t="s">
        <v>1335</v>
      </c>
      <c r="C89" s="728" t="s">
        <v>1490</v>
      </c>
      <c r="D89" s="37" t="s">
        <v>72</v>
      </c>
      <c r="E89" s="41">
        <f t="shared" si="0"/>
        <v>0</v>
      </c>
      <c r="F89" s="42">
        <f t="shared" si="1"/>
        <v>0</v>
      </c>
      <c r="G89" s="42">
        <f t="shared" si="2"/>
        <v>0</v>
      </c>
      <c r="H89" s="42">
        <f t="shared" si="3"/>
        <v>0</v>
      </c>
      <c r="I89" s="43">
        <f t="shared" si="4"/>
        <v>0</v>
      </c>
      <c r="J89" s="44">
        <f t="shared" si="5"/>
        <v>0</v>
      </c>
      <c r="K89" s="681">
        <f>(J89+(J90/5))</f>
        <v>6</v>
      </c>
      <c r="L89" s="723"/>
      <c r="M89" s="651">
        <f>K89+(L89*30)</f>
        <v>6</v>
      </c>
      <c r="N89" s="649">
        <f>IF(M89=0,"",RANK(M89,M:M,0))</f>
        <v>81</v>
      </c>
      <c r="O89" s="297"/>
      <c r="P89" s="297">
        <v>0</v>
      </c>
      <c r="Q89" s="63">
        <v>0</v>
      </c>
      <c r="R89" s="111">
        <v>0</v>
      </c>
      <c r="S89" s="53"/>
      <c r="T89" s="47">
        <v>0</v>
      </c>
      <c r="U89" s="59"/>
      <c r="V89" s="155">
        <v>0</v>
      </c>
      <c r="W89" s="122"/>
      <c r="X89" s="155">
        <v>0</v>
      </c>
      <c r="Y89" s="53"/>
      <c r="Z89" s="47"/>
      <c r="AA89" s="49">
        <v>0</v>
      </c>
      <c r="AB89" s="111">
        <v>0</v>
      </c>
      <c r="AC89" s="53"/>
      <c r="AD89" s="63">
        <v>0</v>
      </c>
      <c r="AE89" s="59"/>
      <c r="AF89" s="232">
        <v>0</v>
      </c>
      <c r="AG89" s="232">
        <v>0</v>
      </c>
      <c r="AH89" s="112"/>
      <c r="AI89" s="112">
        <v>0</v>
      </c>
      <c r="AJ89" s="111"/>
      <c r="AK89" s="63">
        <v>0</v>
      </c>
      <c r="AL89" s="49"/>
      <c r="AM89" s="49"/>
    </row>
    <row r="90" spans="1:39" ht="21.75" customHeight="1" x14ac:dyDescent="0.3">
      <c r="A90" s="670"/>
      <c r="B90" s="670"/>
      <c r="C90" s="670"/>
      <c r="D90" s="85" t="s">
        <v>103</v>
      </c>
      <c r="E90" s="41">
        <f t="shared" si="0"/>
        <v>30</v>
      </c>
      <c r="F90" s="42">
        <f t="shared" si="1"/>
        <v>0</v>
      </c>
      <c r="G90" s="42">
        <f t="shared" si="2"/>
        <v>0</v>
      </c>
      <c r="H90" s="42">
        <f t="shared" si="3"/>
        <v>0</v>
      </c>
      <c r="I90" s="43">
        <f t="shared" si="4"/>
        <v>0</v>
      </c>
      <c r="J90" s="89">
        <f t="shared" si="5"/>
        <v>30</v>
      </c>
      <c r="K90" s="650"/>
      <c r="L90" s="650"/>
      <c r="M90" s="650"/>
      <c r="N90" s="650"/>
      <c r="O90" s="299"/>
      <c r="P90" s="299">
        <v>30</v>
      </c>
      <c r="Q90" s="103">
        <v>0</v>
      </c>
      <c r="R90" s="131">
        <v>0</v>
      </c>
      <c r="S90" s="95"/>
      <c r="T90" s="91">
        <v>0</v>
      </c>
      <c r="U90" s="102"/>
      <c r="V90" s="161">
        <v>0</v>
      </c>
      <c r="W90" s="143"/>
      <c r="X90" s="161">
        <v>0</v>
      </c>
      <c r="Y90" s="95"/>
      <c r="Z90" s="91"/>
      <c r="AA90" s="92">
        <v>0</v>
      </c>
      <c r="AB90" s="131">
        <v>0</v>
      </c>
      <c r="AC90" s="95"/>
      <c r="AD90" s="103">
        <v>0</v>
      </c>
      <c r="AE90" s="102"/>
      <c r="AF90" s="237">
        <v>0</v>
      </c>
      <c r="AG90" s="237">
        <v>0</v>
      </c>
      <c r="AH90" s="133"/>
      <c r="AI90" s="133">
        <v>0</v>
      </c>
      <c r="AJ90" s="131"/>
      <c r="AK90" s="103">
        <v>0</v>
      </c>
      <c r="AL90" s="92"/>
      <c r="AM90" s="92"/>
    </row>
    <row r="91" spans="1:39" ht="21.75" customHeight="1" x14ac:dyDescent="0.3">
      <c r="A91" s="729" t="s">
        <v>1495</v>
      </c>
      <c r="B91" s="728" t="s">
        <v>1496</v>
      </c>
      <c r="C91" s="728" t="s">
        <v>139</v>
      </c>
      <c r="D91" s="37" t="s">
        <v>72</v>
      </c>
      <c r="E91" s="41">
        <f t="shared" si="0"/>
        <v>120</v>
      </c>
      <c r="F91" s="42">
        <f t="shared" si="1"/>
        <v>100</v>
      </c>
      <c r="G91" s="42">
        <f t="shared" si="2"/>
        <v>30</v>
      </c>
      <c r="H91" s="42">
        <f t="shared" si="3"/>
        <v>15</v>
      </c>
      <c r="I91" s="43">
        <f t="shared" si="4"/>
        <v>0</v>
      </c>
      <c r="J91" s="44">
        <f t="shared" si="5"/>
        <v>265</v>
      </c>
      <c r="K91" s="681">
        <f>(J91+(J92/5))</f>
        <v>359.2</v>
      </c>
      <c r="L91" s="723"/>
      <c r="M91" s="651">
        <f>K91+(L91*30)</f>
        <v>359.2</v>
      </c>
      <c r="N91" s="649">
        <f>IF(M91=0,"",RANK(M91,M:M,0))</f>
        <v>28</v>
      </c>
      <c r="O91" s="297">
        <v>30</v>
      </c>
      <c r="P91" s="297">
        <v>0</v>
      </c>
      <c r="Q91" s="63">
        <v>120</v>
      </c>
      <c r="R91" s="111">
        <v>0</v>
      </c>
      <c r="S91" s="53"/>
      <c r="T91" s="47">
        <v>0</v>
      </c>
      <c r="U91" s="59"/>
      <c r="V91" s="155">
        <v>0</v>
      </c>
      <c r="W91" s="122">
        <v>15</v>
      </c>
      <c r="X91" s="155">
        <v>0</v>
      </c>
      <c r="Y91" s="53"/>
      <c r="Z91" s="47"/>
      <c r="AA91" s="49">
        <v>100</v>
      </c>
      <c r="AB91" s="111">
        <v>0</v>
      </c>
      <c r="AC91" s="53"/>
      <c r="AD91" s="63">
        <v>0</v>
      </c>
      <c r="AE91" s="59"/>
      <c r="AF91" s="232">
        <v>0</v>
      </c>
      <c r="AG91" s="232">
        <v>0</v>
      </c>
      <c r="AH91" s="112"/>
      <c r="AI91" s="112">
        <v>0</v>
      </c>
      <c r="AJ91" s="111"/>
      <c r="AK91" s="63">
        <v>0</v>
      </c>
      <c r="AL91" s="49"/>
      <c r="AM91" s="49"/>
    </row>
    <row r="92" spans="1:39" ht="21.75" customHeight="1" x14ac:dyDescent="0.3">
      <c r="A92" s="670"/>
      <c r="B92" s="670"/>
      <c r="C92" s="670"/>
      <c r="D92" s="85" t="s">
        <v>103</v>
      </c>
      <c r="E92" s="41">
        <f t="shared" si="0"/>
        <v>250</v>
      </c>
      <c r="F92" s="42">
        <f t="shared" si="1"/>
        <v>120</v>
      </c>
      <c r="G92" s="42">
        <f t="shared" si="2"/>
        <v>65</v>
      </c>
      <c r="H92" s="42">
        <f t="shared" si="3"/>
        <v>36</v>
      </c>
      <c r="I92" s="43">
        <f t="shared" si="4"/>
        <v>0</v>
      </c>
      <c r="J92" s="89">
        <f t="shared" si="5"/>
        <v>471</v>
      </c>
      <c r="K92" s="650"/>
      <c r="L92" s="650"/>
      <c r="M92" s="650"/>
      <c r="N92" s="650"/>
      <c r="O92" s="299">
        <v>65</v>
      </c>
      <c r="P92" s="299">
        <v>0</v>
      </c>
      <c r="Q92" s="103">
        <v>120</v>
      </c>
      <c r="R92" s="131">
        <v>0</v>
      </c>
      <c r="S92" s="95"/>
      <c r="T92" s="91">
        <v>0</v>
      </c>
      <c r="U92" s="102"/>
      <c r="V92" s="161">
        <v>0</v>
      </c>
      <c r="W92" s="143">
        <v>36</v>
      </c>
      <c r="X92" s="161">
        <v>0</v>
      </c>
      <c r="Y92" s="95"/>
      <c r="Z92" s="91"/>
      <c r="AA92" s="92">
        <v>250</v>
      </c>
      <c r="AB92" s="131">
        <v>0</v>
      </c>
      <c r="AC92" s="95"/>
      <c r="AD92" s="103">
        <v>0</v>
      </c>
      <c r="AE92" s="102"/>
      <c r="AF92" s="237">
        <v>0</v>
      </c>
      <c r="AG92" s="237">
        <v>0</v>
      </c>
      <c r="AH92" s="133"/>
      <c r="AI92" s="133">
        <v>0</v>
      </c>
      <c r="AJ92" s="131"/>
      <c r="AK92" s="103">
        <v>0</v>
      </c>
      <c r="AL92" s="92"/>
      <c r="AM92" s="92"/>
    </row>
    <row r="93" spans="1:39" ht="21.75" customHeight="1" x14ac:dyDescent="0.3">
      <c r="A93" s="729" t="s">
        <v>1499</v>
      </c>
      <c r="B93" s="728" t="s">
        <v>1500</v>
      </c>
      <c r="C93" s="728" t="s">
        <v>133</v>
      </c>
      <c r="D93" s="37" t="s">
        <v>72</v>
      </c>
      <c r="E93" s="41">
        <f t="shared" si="0"/>
        <v>40</v>
      </c>
      <c r="F93" s="42">
        <f t="shared" si="1"/>
        <v>5</v>
      </c>
      <c r="G93" s="42">
        <f t="shared" si="2"/>
        <v>0</v>
      </c>
      <c r="H93" s="42">
        <f t="shared" si="3"/>
        <v>0</v>
      </c>
      <c r="I93" s="43">
        <f t="shared" si="4"/>
        <v>0</v>
      </c>
      <c r="J93" s="44">
        <f t="shared" si="5"/>
        <v>45</v>
      </c>
      <c r="K93" s="681">
        <f>(J93+(J94/5))</f>
        <v>75</v>
      </c>
      <c r="L93" s="723"/>
      <c r="M93" s="651">
        <f>K93+(L93*30)</f>
        <v>75</v>
      </c>
      <c r="N93" s="649">
        <f>IF(M93=0,"",RANK(M93,M:M,0))</f>
        <v>54</v>
      </c>
      <c r="O93" s="297"/>
      <c r="P93" s="297">
        <v>0</v>
      </c>
      <c r="Q93" s="298">
        <v>0</v>
      </c>
      <c r="R93" s="111">
        <v>0</v>
      </c>
      <c r="S93" s="53"/>
      <c r="T93" s="47">
        <v>0</v>
      </c>
      <c r="U93" s="59"/>
      <c r="V93" s="155">
        <v>0</v>
      </c>
      <c r="W93" s="122">
        <v>5</v>
      </c>
      <c r="X93" s="155">
        <v>0</v>
      </c>
      <c r="Y93" s="53"/>
      <c r="Z93" s="47"/>
      <c r="AA93" s="49">
        <v>40</v>
      </c>
      <c r="AB93" s="111">
        <v>0</v>
      </c>
      <c r="AC93" s="53"/>
      <c r="AD93" s="298">
        <v>0</v>
      </c>
      <c r="AE93" s="59"/>
      <c r="AF93" s="232">
        <v>0</v>
      </c>
      <c r="AG93" s="232">
        <v>0</v>
      </c>
      <c r="AH93" s="112"/>
      <c r="AI93" s="112">
        <v>0</v>
      </c>
      <c r="AJ93" s="111"/>
      <c r="AK93" s="298">
        <v>0</v>
      </c>
      <c r="AL93" s="49"/>
      <c r="AM93" s="49"/>
    </row>
    <row r="94" spans="1:39" ht="21.75" customHeight="1" x14ac:dyDescent="0.3">
      <c r="A94" s="670"/>
      <c r="B94" s="670"/>
      <c r="C94" s="670"/>
      <c r="D94" s="85" t="s">
        <v>103</v>
      </c>
      <c r="E94" s="41">
        <f t="shared" si="0"/>
        <v>150</v>
      </c>
      <c r="F94" s="42">
        <f t="shared" si="1"/>
        <v>0</v>
      </c>
      <c r="G94" s="42">
        <f t="shared" si="2"/>
        <v>0</v>
      </c>
      <c r="H94" s="42">
        <f t="shared" si="3"/>
        <v>0</v>
      </c>
      <c r="I94" s="43">
        <f t="shared" si="4"/>
        <v>0</v>
      </c>
      <c r="J94" s="89">
        <f t="shared" si="5"/>
        <v>150</v>
      </c>
      <c r="K94" s="650"/>
      <c r="L94" s="650"/>
      <c r="M94" s="650"/>
      <c r="N94" s="650"/>
      <c r="O94" s="299"/>
      <c r="P94" s="299">
        <v>0</v>
      </c>
      <c r="Q94" s="103">
        <v>0</v>
      </c>
      <c r="R94" s="131">
        <v>0</v>
      </c>
      <c r="S94" s="95"/>
      <c r="T94" s="91">
        <v>0</v>
      </c>
      <c r="U94" s="102"/>
      <c r="V94" s="161">
        <v>0</v>
      </c>
      <c r="W94" s="143"/>
      <c r="X94" s="161">
        <v>0</v>
      </c>
      <c r="Y94" s="95"/>
      <c r="Z94" s="91"/>
      <c r="AA94" s="92">
        <v>150</v>
      </c>
      <c r="AB94" s="131">
        <v>0</v>
      </c>
      <c r="AC94" s="95"/>
      <c r="AD94" s="103">
        <v>0</v>
      </c>
      <c r="AE94" s="102"/>
      <c r="AF94" s="237">
        <v>0</v>
      </c>
      <c r="AG94" s="237">
        <v>0</v>
      </c>
      <c r="AH94" s="133"/>
      <c r="AI94" s="133">
        <v>0</v>
      </c>
      <c r="AJ94" s="131"/>
      <c r="AK94" s="103">
        <v>0</v>
      </c>
      <c r="AL94" s="92"/>
      <c r="AM94" s="92"/>
    </row>
    <row r="95" spans="1:39" ht="21.75" customHeight="1" x14ac:dyDescent="0.3">
      <c r="A95" s="729" t="s">
        <v>1357</v>
      </c>
      <c r="B95" s="728" t="s">
        <v>1358</v>
      </c>
      <c r="C95" s="728" t="s">
        <v>131</v>
      </c>
      <c r="D95" s="37" t="s">
        <v>72</v>
      </c>
      <c r="E95" s="41">
        <f t="shared" si="0"/>
        <v>150</v>
      </c>
      <c r="F95" s="42">
        <f t="shared" si="1"/>
        <v>150</v>
      </c>
      <c r="G95" s="42">
        <f t="shared" si="2"/>
        <v>0</v>
      </c>
      <c r="H95" s="42">
        <f t="shared" si="3"/>
        <v>0</v>
      </c>
      <c r="I95" s="43">
        <f t="shared" si="4"/>
        <v>0</v>
      </c>
      <c r="J95" s="44">
        <f t="shared" si="5"/>
        <v>300</v>
      </c>
      <c r="K95" s="681">
        <f>(J95+(J96/5))</f>
        <v>300</v>
      </c>
      <c r="L95" s="723">
        <f>Nemzetközi!D250</f>
        <v>37</v>
      </c>
      <c r="M95" s="651">
        <f>K95+(L95*30)</f>
        <v>1410</v>
      </c>
      <c r="N95" s="649">
        <f>IF(M95=0,"",RANK(M95,M:M,0))</f>
        <v>9</v>
      </c>
      <c r="O95" s="297"/>
      <c r="P95" s="297">
        <v>0</v>
      </c>
      <c r="Q95" s="63">
        <v>150</v>
      </c>
      <c r="R95" s="111">
        <v>0</v>
      </c>
      <c r="S95" s="53"/>
      <c r="T95" s="47">
        <v>0</v>
      </c>
      <c r="U95" s="59"/>
      <c r="V95" s="155">
        <v>0</v>
      </c>
      <c r="W95" s="122"/>
      <c r="X95" s="155">
        <v>0</v>
      </c>
      <c r="Y95" s="53"/>
      <c r="Z95" s="47"/>
      <c r="AA95" s="49">
        <v>150</v>
      </c>
      <c r="AB95" s="111">
        <v>0</v>
      </c>
      <c r="AC95" s="53"/>
      <c r="AD95" s="63">
        <v>0</v>
      </c>
      <c r="AE95" s="59"/>
      <c r="AF95" s="232">
        <v>0</v>
      </c>
      <c r="AG95" s="232">
        <v>0</v>
      </c>
      <c r="AH95" s="112"/>
      <c r="AI95" s="112">
        <v>0</v>
      </c>
      <c r="AJ95" s="111"/>
      <c r="AK95" s="63">
        <v>0</v>
      </c>
      <c r="AL95" s="49"/>
      <c r="AM95" s="49"/>
    </row>
    <row r="96" spans="1:39" ht="21.75" customHeight="1" x14ac:dyDescent="0.3">
      <c r="A96" s="670"/>
      <c r="B96" s="670"/>
      <c r="C96" s="670"/>
      <c r="D96" s="85" t="s">
        <v>103</v>
      </c>
      <c r="E96" s="41">
        <f t="shared" si="0"/>
        <v>0</v>
      </c>
      <c r="F96" s="42">
        <f t="shared" si="1"/>
        <v>0</v>
      </c>
      <c r="G96" s="42">
        <f t="shared" si="2"/>
        <v>0</v>
      </c>
      <c r="H96" s="42">
        <f t="shared" si="3"/>
        <v>0</v>
      </c>
      <c r="I96" s="43">
        <f t="shared" si="4"/>
        <v>0</v>
      </c>
      <c r="J96" s="89">
        <f t="shared" si="5"/>
        <v>0</v>
      </c>
      <c r="K96" s="650"/>
      <c r="L96" s="650"/>
      <c r="M96" s="650"/>
      <c r="N96" s="650"/>
      <c r="O96" s="299"/>
      <c r="P96" s="299">
        <v>0</v>
      </c>
      <c r="Q96" s="103">
        <v>0</v>
      </c>
      <c r="R96" s="131">
        <v>0</v>
      </c>
      <c r="S96" s="95"/>
      <c r="T96" s="91">
        <v>0</v>
      </c>
      <c r="U96" s="102"/>
      <c r="V96" s="161">
        <v>0</v>
      </c>
      <c r="W96" s="143"/>
      <c r="X96" s="161">
        <v>0</v>
      </c>
      <c r="Y96" s="95"/>
      <c r="Z96" s="91"/>
      <c r="AA96" s="92">
        <v>0</v>
      </c>
      <c r="AB96" s="131">
        <v>0</v>
      </c>
      <c r="AC96" s="95"/>
      <c r="AD96" s="103">
        <v>0</v>
      </c>
      <c r="AE96" s="102"/>
      <c r="AF96" s="237">
        <v>0</v>
      </c>
      <c r="AG96" s="237">
        <v>0</v>
      </c>
      <c r="AH96" s="133"/>
      <c r="AI96" s="133">
        <v>0</v>
      </c>
      <c r="AJ96" s="131"/>
      <c r="AK96" s="103">
        <v>0</v>
      </c>
      <c r="AL96" s="92"/>
      <c r="AM96" s="92"/>
    </row>
    <row r="97" spans="1:39" ht="21.75" customHeight="1" x14ac:dyDescent="0.3">
      <c r="A97" s="729" t="s">
        <v>1509</v>
      </c>
      <c r="B97" s="729" t="s">
        <v>1510</v>
      </c>
      <c r="C97" s="729" t="s">
        <v>1098</v>
      </c>
      <c r="D97" s="37" t="s">
        <v>72</v>
      </c>
      <c r="E97" s="41">
        <f t="shared" si="0"/>
        <v>0</v>
      </c>
      <c r="F97" s="42">
        <f t="shared" si="1"/>
        <v>0</v>
      </c>
      <c r="G97" s="42">
        <f t="shared" si="2"/>
        <v>0</v>
      </c>
      <c r="H97" s="42">
        <f t="shared" si="3"/>
        <v>0</v>
      </c>
      <c r="I97" s="43">
        <f t="shared" si="4"/>
        <v>0</v>
      </c>
      <c r="J97" s="44">
        <f t="shared" si="5"/>
        <v>0</v>
      </c>
      <c r="K97" s="681">
        <f>(J97+(J98/5))</f>
        <v>50</v>
      </c>
      <c r="L97" s="723"/>
      <c r="M97" s="651">
        <f>K97+(L97*30)</f>
        <v>50</v>
      </c>
      <c r="N97" s="649">
        <f>IF(M97=0,"",RANK(M97,M:M,0))</f>
        <v>59</v>
      </c>
      <c r="O97" s="297"/>
      <c r="P97" s="297">
        <v>0</v>
      </c>
      <c r="Q97" s="63">
        <v>0</v>
      </c>
      <c r="R97" s="111">
        <v>0</v>
      </c>
      <c r="S97" s="53"/>
      <c r="T97" s="47">
        <v>0</v>
      </c>
      <c r="U97" s="59"/>
      <c r="V97" s="155">
        <v>0</v>
      </c>
      <c r="W97" s="122"/>
      <c r="X97" s="155">
        <v>0</v>
      </c>
      <c r="Y97" s="53"/>
      <c r="Z97" s="47"/>
      <c r="AA97" s="49">
        <v>0</v>
      </c>
      <c r="AB97" s="111">
        <v>0</v>
      </c>
      <c r="AC97" s="53"/>
      <c r="AD97" s="298">
        <v>0</v>
      </c>
      <c r="AE97" s="59"/>
      <c r="AF97" s="232">
        <v>0</v>
      </c>
      <c r="AG97" s="232">
        <v>0</v>
      </c>
      <c r="AH97" s="112"/>
      <c r="AI97" s="112">
        <v>0</v>
      </c>
      <c r="AJ97" s="111"/>
      <c r="AK97" s="63">
        <v>0</v>
      </c>
      <c r="AL97" s="49"/>
      <c r="AM97" s="49"/>
    </row>
    <row r="98" spans="1:39" ht="21.75" customHeight="1" x14ac:dyDescent="0.3">
      <c r="A98" s="670"/>
      <c r="B98" s="670"/>
      <c r="C98" s="670"/>
      <c r="D98" s="85" t="s">
        <v>103</v>
      </c>
      <c r="E98" s="41">
        <f t="shared" si="0"/>
        <v>250</v>
      </c>
      <c r="F98" s="42">
        <f t="shared" si="1"/>
        <v>0</v>
      </c>
      <c r="G98" s="42">
        <f t="shared" si="2"/>
        <v>0</v>
      </c>
      <c r="H98" s="42">
        <f t="shared" si="3"/>
        <v>0</v>
      </c>
      <c r="I98" s="43">
        <f t="shared" si="4"/>
        <v>0</v>
      </c>
      <c r="J98" s="89">
        <f t="shared" si="5"/>
        <v>250</v>
      </c>
      <c r="K98" s="650"/>
      <c r="L98" s="650"/>
      <c r="M98" s="650"/>
      <c r="N98" s="650"/>
      <c r="O98" s="299"/>
      <c r="P98" s="299">
        <v>0</v>
      </c>
      <c r="Q98" s="103">
        <v>0</v>
      </c>
      <c r="R98" s="131">
        <v>0</v>
      </c>
      <c r="S98" s="95"/>
      <c r="T98" s="91">
        <v>0</v>
      </c>
      <c r="U98" s="102"/>
      <c r="V98" s="161">
        <v>0</v>
      </c>
      <c r="W98" s="143"/>
      <c r="X98" s="161">
        <v>0</v>
      </c>
      <c r="Y98" s="95"/>
      <c r="Z98" s="91"/>
      <c r="AA98" s="92">
        <v>0</v>
      </c>
      <c r="AB98" s="131">
        <v>0</v>
      </c>
      <c r="AC98" s="95"/>
      <c r="AD98" s="103">
        <v>0</v>
      </c>
      <c r="AE98" s="102"/>
      <c r="AF98" s="237">
        <v>250</v>
      </c>
      <c r="AG98" s="237">
        <v>0</v>
      </c>
      <c r="AH98" s="133"/>
      <c r="AI98" s="133">
        <v>0</v>
      </c>
      <c r="AJ98" s="131"/>
      <c r="AK98" s="103">
        <v>0</v>
      </c>
      <c r="AL98" s="92"/>
      <c r="AM98" s="92"/>
    </row>
    <row r="99" spans="1:39" ht="21.75" customHeight="1" x14ac:dyDescent="0.3">
      <c r="A99" s="729" t="s">
        <v>1516</v>
      </c>
      <c r="B99" s="728" t="s">
        <v>1518</v>
      </c>
      <c r="C99" s="728" t="s">
        <v>650</v>
      </c>
      <c r="D99" s="37" t="s">
        <v>72</v>
      </c>
      <c r="E99" s="41">
        <f t="shared" si="0"/>
        <v>0</v>
      </c>
      <c r="F99" s="42">
        <f t="shared" si="1"/>
        <v>0</v>
      </c>
      <c r="G99" s="42">
        <f t="shared" si="2"/>
        <v>0</v>
      </c>
      <c r="H99" s="42">
        <f t="shared" si="3"/>
        <v>0</v>
      </c>
      <c r="I99" s="43">
        <f t="shared" si="4"/>
        <v>0</v>
      </c>
      <c r="J99" s="44">
        <f t="shared" si="5"/>
        <v>0</v>
      </c>
      <c r="K99" s="681">
        <f>(J99+(J100/5))</f>
        <v>7</v>
      </c>
      <c r="L99" s="723"/>
      <c r="M99" s="651">
        <f>K99+(L99*30)</f>
        <v>7</v>
      </c>
      <c r="N99" s="649">
        <f>IF(M99=0,"",RANK(M99,M:M,0))</f>
        <v>78</v>
      </c>
      <c r="O99" s="297"/>
      <c r="P99" s="297">
        <v>0</v>
      </c>
      <c r="Q99" s="63">
        <v>0</v>
      </c>
      <c r="R99" s="111">
        <v>0</v>
      </c>
      <c r="S99" s="53"/>
      <c r="T99" s="47">
        <v>0</v>
      </c>
      <c r="U99" s="59"/>
      <c r="V99" s="155">
        <v>0</v>
      </c>
      <c r="W99" s="122"/>
      <c r="X99" s="155">
        <v>0</v>
      </c>
      <c r="Y99" s="53"/>
      <c r="Z99" s="47"/>
      <c r="AA99" s="49">
        <v>0</v>
      </c>
      <c r="AB99" s="111">
        <v>0</v>
      </c>
      <c r="AC99" s="53"/>
      <c r="AD99" s="63">
        <v>0</v>
      </c>
      <c r="AE99" s="59"/>
      <c r="AF99" s="232">
        <v>0</v>
      </c>
      <c r="AG99" s="232">
        <v>0</v>
      </c>
      <c r="AH99" s="112"/>
      <c r="AI99" s="112">
        <v>0</v>
      </c>
      <c r="AJ99" s="111"/>
      <c r="AK99" s="63">
        <v>0</v>
      </c>
      <c r="AL99" s="49"/>
      <c r="AM99" s="49"/>
    </row>
    <row r="100" spans="1:39" ht="21.75" customHeight="1" x14ac:dyDescent="0.3">
      <c r="A100" s="670"/>
      <c r="B100" s="670"/>
      <c r="C100" s="670"/>
      <c r="D100" s="85" t="s">
        <v>103</v>
      </c>
      <c r="E100" s="41">
        <f t="shared" si="0"/>
        <v>35</v>
      </c>
      <c r="F100" s="42">
        <f t="shared" si="1"/>
        <v>0</v>
      </c>
      <c r="G100" s="42">
        <f t="shared" si="2"/>
        <v>0</v>
      </c>
      <c r="H100" s="42">
        <f t="shared" si="3"/>
        <v>0</v>
      </c>
      <c r="I100" s="43">
        <f t="shared" si="4"/>
        <v>0</v>
      </c>
      <c r="J100" s="89">
        <f t="shared" si="5"/>
        <v>35</v>
      </c>
      <c r="K100" s="650"/>
      <c r="L100" s="650"/>
      <c r="M100" s="650"/>
      <c r="N100" s="650"/>
      <c r="O100" s="299">
        <v>35</v>
      </c>
      <c r="P100" s="299">
        <v>0</v>
      </c>
      <c r="Q100" s="103">
        <v>0</v>
      </c>
      <c r="R100" s="131">
        <v>0</v>
      </c>
      <c r="S100" s="95"/>
      <c r="T100" s="91">
        <v>0</v>
      </c>
      <c r="U100" s="102"/>
      <c r="V100" s="161">
        <v>0</v>
      </c>
      <c r="W100" s="143"/>
      <c r="X100" s="161">
        <v>0</v>
      </c>
      <c r="Y100" s="95"/>
      <c r="Z100" s="91"/>
      <c r="AA100" s="92">
        <v>0</v>
      </c>
      <c r="AB100" s="131">
        <v>0</v>
      </c>
      <c r="AC100" s="95"/>
      <c r="AD100" s="103">
        <v>0</v>
      </c>
      <c r="AE100" s="102"/>
      <c r="AF100" s="237">
        <v>0</v>
      </c>
      <c r="AG100" s="237">
        <v>0</v>
      </c>
      <c r="AH100" s="133"/>
      <c r="AI100" s="133">
        <v>0</v>
      </c>
      <c r="AJ100" s="131"/>
      <c r="AK100" s="103">
        <v>0</v>
      </c>
      <c r="AL100" s="92"/>
      <c r="AM100" s="92"/>
    </row>
    <row r="101" spans="1:39" ht="21.75" customHeight="1" x14ac:dyDescent="0.3">
      <c r="A101" s="729" t="s">
        <v>1380</v>
      </c>
      <c r="B101" s="728" t="s">
        <v>1381</v>
      </c>
      <c r="C101" s="728" t="s">
        <v>338</v>
      </c>
      <c r="D101" s="37" t="s">
        <v>72</v>
      </c>
      <c r="E101" s="41">
        <f t="shared" si="0"/>
        <v>100</v>
      </c>
      <c r="F101" s="42">
        <f t="shared" si="1"/>
        <v>10</v>
      </c>
      <c r="G101" s="42">
        <f t="shared" si="2"/>
        <v>0</v>
      </c>
      <c r="H101" s="42">
        <f t="shared" si="3"/>
        <v>0</v>
      </c>
      <c r="I101" s="43">
        <f t="shared" si="4"/>
        <v>0</v>
      </c>
      <c r="J101" s="44">
        <f t="shared" si="5"/>
        <v>110</v>
      </c>
      <c r="K101" s="681">
        <f>(J101+(J102/5))</f>
        <v>112.4</v>
      </c>
      <c r="L101" s="723"/>
      <c r="M101" s="651">
        <f>K101+(L101*30)</f>
        <v>112.4</v>
      </c>
      <c r="N101" s="649">
        <f>IF(M101=0,"",RANK(M101,M:M,0))</f>
        <v>47</v>
      </c>
      <c r="O101" s="297"/>
      <c r="P101" s="297">
        <v>0</v>
      </c>
      <c r="Q101" s="63">
        <v>0</v>
      </c>
      <c r="R101" s="111">
        <v>0</v>
      </c>
      <c r="S101" s="53"/>
      <c r="T101" s="47">
        <v>0</v>
      </c>
      <c r="U101" s="59"/>
      <c r="V101" s="155">
        <v>0</v>
      </c>
      <c r="W101" s="122"/>
      <c r="X101" s="155">
        <v>0</v>
      </c>
      <c r="Y101" s="53"/>
      <c r="Z101" s="47"/>
      <c r="AA101" s="49">
        <v>100</v>
      </c>
      <c r="AB101" s="111">
        <v>0</v>
      </c>
      <c r="AC101" s="53"/>
      <c r="AD101" s="63">
        <v>0</v>
      </c>
      <c r="AE101" s="59"/>
      <c r="AF101" s="232">
        <v>0</v>
      </c>
      <c r="AG101" s="232">
        <v>0</v>
      </c>
      <c r="AH101" s="112"/>
      <c r="AI101" s="112">
        <v>10</v>
      </c>
      <c r="AJ101" s="111"/>
      <c r="AK101" s="63">
        <v>0</v>
      </c>
      <c r="AL101" s="49"/>
      <c r="AM101" s="49"/>
    </row>
    <row r="102" spans="1:39" ht="21.75" customHeight="1" x14ac:dyDescent="0.3">
      <c r="A102" s="670"/>
      <c r="B102" s="670"/>
      <c r="C102" s="670"/>
      <c r="D102" s="85" t="s">
        <v>103</v>
      </c>
      <c r="E102" s="41">
        <f t="shared" si="0"/>
        <v>12</v>
      </c>
      <c r="F102" s="42">
        <f t="shared" si="1"/>
        <v>0</v>
      </c>
      <c r="G102" s="42">
        <f t="shared" si="2"/>
        <v>0</v>
      </c>
      <c r="H102" s="42">
        <f t="shared" si="3"/>
        <v>0</v>
      </c>
      <c r="I102" s="43">
        <f t="shared" si="4"/>
        <v>0</v>
      </c>
      <c r="J102" s="89">
        <f t="shared" si="5"/>
        <v>12</v>
      </c>
      <c r="K102" s="650"/>
      <c r="L102" s="650"/>
      <c r="M102" s="650"/>
      <c r="N102" s="650"/>
      <c r="O102" s="299"/>
      <c r="P102" s="299">
        <v>0</v>
      </c>
      <c r="Q102" s="103">
        <v>0</v>
      </c>
      <c r="R102" s="131">
        <v>0</v>
      </c>
      <c r="S102" s="95"/>
      <c r="T102" s="91">
        <v>0</v>
      </c>
      <c r="U102" s="102"/>
      <c r="V102" s="161">
        <v>0</v>
      </c>
      <c r="W102" s="143"/>
      <c r="X102" s="161">
        <v>0</v>
      </c>
      <c r="Y102" s="95"/>
      <c r="Z102" s="91"/>
      <c r="AA102" s="92">
        <v>0</v>
      </c>
      <c r="AB102" s="131">
        <v>0</v>
      </c>
      <c r="AC102" s="95"/>
      <c r="AD102" s="103">
        <v>0</v>
      </c>
      <c r="AE102" s="102"/>
      <c r="AF102" s="237">
        <v>0</v>
      </c>
      <c r="AG102" s="237">
        <v>0</v>
      </c>
      <c r="AH102" s="133"/>
      <c r="AI102" s="133">
        <v>12</v>
      </c>
      <c r="AJ102" s="131"/>
      <c r="AK102" s="103">
        <v>0</v>
      </c>
      <c r="AL102" s="92"/>
      <c r="AM102" s="92"/>
    </row>
    <row r="103" spans="1:39" ht="21.75" customHeight="1" x14ac:dyDescent="0.3">
      <c r="A103" s="729" t="s">
        <v>1525</v>
      </c>
      <c r="B103" s="728" t="s">
        <v>1527</v>
      </c>
      <c r="C103" s="728" t="s">
        <v>163</v>
      </c>
      <c r="D103" s="37" t="s">
        <v>72</v>
      </c>
      <c r="E103" s="41">
        <f t="shared" si="0"/>
        <v>140</v>
      </c>
      <c r="F103" s="42">
        <f t="shared" si="1"/>
        <v>90</v>
      </c>
      <c r="G103" s="42">
        <f t="shared" si="2"/>
        <v>60</v>
      </c>
      <c r="H103" s="42">
        <f t="shared" si="3"/>
        <v>40</v>
      </c>
      <c r="I103" s="43">
        <f t="shared" si="4"/>
        <v>25</v>
      </c>
      <c r="J103" s="44">
        <f t="shared" si="5"/>
        <v>355</v>
      </c>
      <c r="K103" s="681">
        <f>(J103+(J104/5))</f>
        <v>382</v>
      </c>
      <c r="L103" s="723"/>
      <c r="M103" s="651">
        <f>K103+(L103*30)</f>
        <v>382</v>
      </c>
      <c r="N103" s="649">
        <f>IF(M103=0,"",RANK(M103,M:M,0))</f>
        <v>23</v>
      </c>
      <c r="O103" s="297"/>
      <c r="P103" s="297">
        <v>90</v>
      </c>
      <c r="Q103" s="63">
        <v>8</v>
      </c>
      <c r="R103" s="111">
        <v>3</v>
      </c>
      <c r="S103" s="53">
        <v>3</v>
      </c>
      <c r="T103" s="47">
        <v>3</v>
      </c>
      <c r="U103" s="59">
        <v>25</v>
      </c>
      <c r="V103" s="155">
        <v>8</v>
      </c>
      <c r="W103" s="122"/>
      <c r="X103" s="155">
        <v>25</v>
      </c>
      <c r="Y103" s="53">
        <v>5</v>
      </c>
      <c r="Z103" s="47">
        <v>5</v>
      </c>
      <c r="AA103" s="49">
        <v>40</v>
      </c>
      <c r="AB103" s="111">
        <v>0</v>
      </c>
      <c r="AC103" s="53"/>
      <c r="AD103" s="63">
        <v>140</v>
      </c>
      <c r="AE103" s="59"/>
      <c r="AF103" s="232">
        <v>0</v>
      </c>
      <c r="AG103" s="232">
        <v>0</v>
      </c>
      <c r="AH103" s="112"/>
      <c r="AI103" s="112">
        <v>20</v>
      </c>
      <c r="AJ103" s="111">
        <v>60</v>
      </c>
      <c r="AK103" s="63">
        <v>150</v>
      </c>
      <c r="AL103" s="49"/>
      <c r="AM103" s="49"/>
    </row>
    <row r="104" spans="1:39" ht="21.75" customHeight="1" x14ac:dyDescent="0.3">
      <c r="A104" s="670"/>
      <c r="B104" s="670"/>
      <c r="C104" s="670"/>
      <c r="D104" s="85" t="s">
        <v>103</v>
      </c>
      <c r="E104" s="41">
        <f t="shared" si="0"/>
        <v>40</v>
      </c>
      <c r="F104" s="42">
        <f t="shared" si="1"/>
        <v>40</v>
      </c>
      <c r="G104" s="42">
        <f t="shared" si="2"/>
        <v>30</v>
      </c>
      <c r="H104" s="42">
        <f t="shared" si="3"/>
        <v>25</v>
      </c>
      <c r="I104" s="43">
        <f t="shared" si="4"/>
        <v>0</v>
      </c>
      <c r="J104" s="89">
        <f t="shared" si="5"/>
        <v>135</v>
      </c>
      <c r="K104" s="650"/>
      <c r="L104" s="650"/>
      <c r="M104" s="650"/>
      <c r="N104" s="650"/>
      <c r="O104" s="299"/>
      <c r="P104" s="299">
        <v>30</v>
      </c>
      <c r="Q104" s="103">
        <v>0</v>
      </c>
      <c r="R104" s="131">
        <v>0</v>
      </c>
      <c r="S104" s="95"/>
      <c r="T104" s="91">
        <v>0</v>
      </c>
      <c r="U104" s="102"/>
      <c r="V104" s="161">
        <v>25</v>
      </c>
      <c r="W104" s="143"/>
      <c r="X104" s="161">
        <v>40</v>
      </c>
      <c r="Y104" s="95"/>
      <c r="Z104" s="91"/>
      <c r="AA104" s="92">
        <v>0</v>
      </c>
      <c r="AB104" s="131">
        <v>0</v>
      </c>
      <c r="AC104" s="95"/>
      <c r="AD104" s="103">
        <v>40</v>
      </c>
      <c r="AE104" s="102"/>
      <c r="AF104" s="237">
        <v>0</v>
      </c>
      <c r="AG104" s="237">
        <v>0</v>
      </c>
      <c r="AH104" s="133"/>
      <c r="AI104" s="133">
        <v>0</v>
      </c>
      <c r="AJ104" s="131"/>
      <c r="AK104" s="103">
        <v>0</v>
      </c>
      <c r="AL104" s="92"/>
      <c r="AM104" s="92"/>
    </row>
    <row r="105" spans="1:39" ht="21.75" customHeight="1" x14ac:dyDescent="0.3">
      <c r="A105" s="729" t="s">
        <v>1530</v>
      </c>
      <c r="B105" s="728" t="s">
        <v>1531</v>
      </c>
      <c r="C105" s="728" t="s">
        <v>138</v>
      </c>
      <c r="D105" s="37" t="s">
        <v>72</v>
      </c>
      <c r="E105" s="41">
        <f t="shared" si="0"/>
        <v>78</v>
      </c>
      <c r="F105" s="42">
        <f t="shared" si="1"/>
        <v>8</v>
      </c>
      <c r="G105" s="42">
        <f t="shared" si="2"/>
        <v>0</v>
      </c>
      <c r="H105" s="42">
        <f t="shared" si="3"/>
        <v>0</v>
      </c>
      <c r="I105" s="43">
        <f t="shared" si="4"/>
        <v>0</v>
      </c>
      <c r="J105" s="44">
        <f t="shared" si="5"/>
        <v>86</v>
      </c>
      <c r="K105" s="681">
        <f>(J105+(J106/5))</f>
        <v>106.4</v>
      </c>
      <c r="L105" s="723"/>
      <c r="M105" s="651">
        <f>K105+(L105*30)</f>
        <v>106.4</v>
      </c>
      <c r="N105" s="649">
        <f>IF(M105=0,"",RANK(M105,M:M,0))</f>
        <v>49</v>
      </c>
      <c r="O105" s="297"/>
      <c r="P105" s="297">
        <v>0</v>
      </c>
      <c r="Q105" s="298">
        <v>8</v>
      </c>
      <c r="R105" s="111">
        <v>0</v>
      </c>
      <c r="S105" s="53"/>
      <c r="T105" s="47">
        <v>0</v>
      </c>
      <c r="U105" s="59"/>
      <c r="V105" s="155">
        <v>0</v>
      </c>
      <c r="W105" s="122">
        <v>78</v>
      </c>
      <c r="X105" s="155">
        <v>0</v>
      </c>
      <c r="Y105" s="53"/>
      <c r="Z105" s="47"/>
      <c r="AA105" s="49">
        <v>0</v>
      </c>
      <c r="AB105" s="111">
        <v>0</v>
      </c>
      <c r="AC105" s="53"/>
      <c r="AD105" s="63">
        <v>0</v>
      </c>
      <c r="AE105" s="59"/>
      <c r="AF105" s="232">
        <v>0</v>
      </c>
      <c r="AG105" s="232">
        <v>0</v>
      </c>
      <c r="AH105" s="112"/>
      <c r="AI105" s="112">
        <v>0</v>
      </c>
      <c r="AJ105" s="111"/>
      <c r="AK105" s="63">
        <v>0</v>
      </c>
      <c r="AL105" s="49"/>
      <c r="AM105" s="49"/>
    </row>
    <row r="106" spans="1:39" ht="21.75" customHeight="1" x14ac:dyDescent="0.3">
      <c r="A106" s="670"/>
      <c r="B106" s="670"/>
      <c r="C106" s="670"/>
      <c r="D106" s="85" t="s">
        <v>103</v>
      </c>
      <c r="E106" s="41">
        <f t="shared" si="0"/>
        <v>102</v>
      </c>
      <c r="F106" s="42">
        <f t="shared" si="1"/>
        <v>0</v>
      </c>
      <c r="G106" s="42">
        <f t="shared" si="2"/>
        <v>0</v>
      </c>
      <c r="H106" s="42">
        <f t="shared" si="3"/>
        <v>0</v>
      </c>
      <c r="I106" s="43">
        <f t="shared" si="4"/>
        <v>0</v>
      </c>
      <c r="J106" s="89">
        <f t="shared" si="5"/>
        <v>102</v>
      </c>
      <c r="K106" s="650"/>
      <c r="L106" s="650"/>
      <c r="M106" s="650"/>
      <c r="N106" s="650"/>
      <c r="O106" s="299"/>
      <c r="P106" s="299">
        <v>0</v>
      </c>
      <c r="Q106" s="103">
        <v>0</v>
      </c>
      <c r="R106" s="131">
        <v>0</v>
      </c>
      <c r="S106" s="95"/>
      <c r="T106" s="91">
        <v>0</v>
      </c>
      <c r="U106" s="102"/>
      <c r="V106" s="161">
        <v>0</v>
      </c>
      <c r="W106" s="143">
        <v>102</v>
      </c>
      <c r="X106" s="161">
        <v>0</v>
      </c>
      <c r="Y106" s="95"/>
      <c r="Z106" s="91"/>
      <c r="AA106" s="92">
        <v>0</v>
      </c>
      <c r="AB106" s="131">
        <v>0</v>
      </c>
      <c r="AC106" s="95"/>
      <c r="AD106" s="103">
        <v>0</v>
      </c>
      <c r="AE106" s="102"/>
      <c r="AF106" s="237">
        <v>0</v>
      </c>
      <c r="AG106" s="237">
        <v>0</v>
      </c>
      <c r="AH106" s="133"/>
      <c r="AI106" s="133">
        <v>0</v>
      </c>
      <c r="AJ106" s="131"/>
      <c r="AK106" s="103">
        <v>0</v>
      </c>
      <c r="AL106" s="92"/>
      <c r="AM106" s="92"/>
    </row>
    <row r="107" spans="1:39" ht="21.75" customHeight="1" x14ac:dyDescent="0.3">
      <c r="A107" s="729" t="s">
        <v>1424</v>
      </c>
      <c r="B107" s="728" t="s">
        <v>1425</v>
      </c>
      <c r="C107" s="728" t="s">
        <v>53</v>
      </c>
      <c r="D107" s="37" t="s">
        <v>72</v>
      </c>
      <c r="E107" s="41">
        <f t="shared" si="0"/>
        <v>0</v>
      </c>
      <c r="F107" s="42">
        <f t="shared" si="1"/>
        <v>0</v>
      </c>
      <c r="G107" s="42">
        <f t="shared" si="2"/>
        <v>0</v>
      </c>
      <c r="H107" s="42">
        <f t="shared" si="3"/>
        <v>0</v>
      </c>
      <c r="I107" s="43">
        <f t="shared" si="4"/>
        <v>0</v>
      </c>
      <c r="J107" s="44">
        <f t="shared" si="5"/>
        <v>0</v>
      </c>
      <c r="K107" s="681">
        <f>(J107+(J108/5))</f>
        <v>0</v>
      </c>
      <c r="L107" s="723"/>
      <c r="M107" s="651">
        <f>K107+(L107*30)</f>
        <v>0</v>
      </c>
      <c r="N107" s="649" t="str">
        <f>IF(M107=0,"",RANK(M107,M:M,0))</f>
        <v/>
      </c>
      <c r="O107" s="297"/>
      <c r="P107" s="297">
        <v>0</v>
      </c>
      <c r="Q107" s="63">
        <v>0</v>
      </c>
      <c r="R107" s="111">
        <v>0</v>
      </c>
      <c r="S107" s="53"/>
      <c r="T107" s="47">
        <v>0</v>
      </c>
      <c r="U107" s="59"/>
      <c r="V107" s="155">
        <v>0</v>
      </c>
      <c r="W107" s="122"/>
      <c r="X107" s="155">
        <v>0</v>
      </c>
      <c r="Y107" s="53"/>
      <c r="Z107" s="47"/>
      <c r="AA107" s="49">
        <v>0</v>
      </c>
      <c r="AB107" s="111">
        <v>0</v>
      </c>
      <c r="AC107" s="53"/>
      <c r="AD107" s="63">
        <v>0</v>
      </c>
      <c r="AE107" s="59"/>
      <c r="AF107" s="232">
        <v>0</v>
      </c>
      <c r="AG107" s="232">
        <v>0</v>
      </c>
      <c r="AH107" s="112"/>
      <c r="AI107" s="112">
        <v>0</v>
      </c>
      <c r="AJ107" s="111"/>
      <c r="AK107" s="298">
        <v>0</v>
      </c>
      <c r="AL107" s="49"/>
      <c r="AM107" s="49"/>
    </row>
    <row r="108" spans="1:39" ht="21.75" customHeight="1" x14ac:dyDescent="0.3">
      <c r="A108" s="670"/>
      <c r="B108" s="670"/>
      <c r="C108" s="670"/>
      <c r="D108" s="85" t="s">
        <v>103</v>
      </c>
      <c r="E108" s="41">
        <f t="shared" si="0"/>
        <v>0</v>
      </c>
      <c r="F108" s="42">
        <f t="shared" si="1"/>
        <v>0</v>
      </c>
      <c r="G108" s="42">
        <f t="shared" si="2"/>
        <v>0</v>
      </c>
      <c r="H108" s="42">
        <f t="shared" si="3"/>
        <v>0</v>
      </c>
      <c r="I108" s="43">
        <f t="shared" si="4"/>
        <v>0</v>
      </c>
      <c r="J108" s="89">
        <f t="shared" si="5"/>
        <v>0</v>
      </c>
      <c r="K108" s="650"/>
      <c r="L108" s="650"/>
      <c r="M108" s="650"/>
      <c r="N108" s="650"/>
      <c r="O108" s="299"/>
      <c r="P108" s="299">
        <v>0</v>
      </c>
      <c r="Q108" s="103">
        <v>0</v>
      </c>
      <c r="R108" s="131">
        <v>0</v>
      </c>
      <c r="S108" s="95"/>
      <c r="T108" s="91">
        <v>0</v>
      </c>
      <c r="U108" s="102"/>
      <c r="V108" s="161">
        <v>0</v>
      </c>
      <c r="W108" s="143"/>
      <c r="X108" s="161">
        <v>0</v>
      </c>
      <c r="Y108" s="95"/>
      <c r="Z108" s="91"/>
      <c r="AA108" s="92">
        <v>0</v>
      </c>
      <c r="AB108" s="131">
        <v>0</v>
      </c>
      <c r="AC108" s="95"/>
      <c r="AD108" s="103">
        <v>0</v>
      </c>
      <c r="AE108" s="102"/>
      <c r="AF108" s="237">
        <v>0</v>
      </c>
      <c r="AG108" s="237">
        <v>0</v>
      </c>
      <c r="AH108" s="133"/>
      <c r="AI108" s="133">
        <v>0</v>
      </c>
      <c r="AJ108" s="131"/>
      <c r="AK108" s="103">
        <v>0</v>
      </c>
      <c r="AL108" s="92"/>
      <c r="AM108" s="92"/>
    </row>
    <row r="109" spans="1:39" ht="21.75" customHeight="1" x14ac:dyDescent="0.3">
      <c r="A109" s="729" t="s">
        <v>1544</v>
      </c>
      <c r="B109" s="728" t="s">
        <v>1545</v>
      </c>
      <c r="C109" s="728" t="s">
        <v>650</v>
      </c>
      <c r="D109" s="37" t="s">
        <v>72</v>
      </c>
      <c r="E109" s="41">
        <f t="shared" si="0"/>
        <v>40</v>
      </c>
      <c r="F109" s="42">
        <f t="shared" si="1"/>
        <v>0</v>
      </c>
      <c r="G109" s="42">
        <f t="shared" si="2"/>
        <v>0</v>
      </c>
      <c r="H109" s="42">
        <f t="shared" si="3"/>
        <v>0</v>
      </c>
      <c r="I109" s="43">
        <f t="shared" si="4"/>
        <v>0</v>
      </c>
      <c r="J109" s="44">
        <f t="shared" si="5"/>
        <v>40</v>
      </c>
      <c r="K109" s="681">
        <f>(J109+(J110/5))</f>
        <v>40</v>
      </c>
      <c r="L109" s="723"/>
      <c r="M109" s="651">
        <f>K109+(L109*30)</f>
        <v>40</v>
      </c>
      <c r="N109" s="649">
        <f>IF(M109=0,"",RANK(M109,M:M,0))</f>
        <v>61</v>
      </c>
      <c r="O109" s="297">
        <v>40</v>
      </c>
      <c r="P109" s="297">
        <v>0</v>
      </c>
      <c r="Q109" s="63">
        <v>0</v>
      </c>
      <c r="R109" s="111">
        <v>0</v>
      </c>
      <c r="S109" s="53"/>
      <c r="T109" s="47">
        <v>0</v>
      </c>
      <c r="U109" s="59"/>
      <c r="V109" s="155">
        <v>0</v>
      </c>
      <c r="W109" s="122"/>
      <c r="X109" s="155">
        <v>0</v>
      </c>
      <c r="Y109" s="53"/>
      <c r="Z109" s="47"/>
      <c r="AA109" s="49">
        <v>0</v>
      </c>
      <c r="AB109" s="111">
        <v>0</v>
      </c>
      <c r="AC109" s="53"/>
      <c r="AD109" s="63">
        <v>0</v>
      </c>
      <c r="AE109" s="59"/>
      <c r="AF109" s="232">
        <v>0</v>
      </c>
      <c r="AG109" s="232">
        <v>0</v>
      </c>
      <c r="AH109" s="112"/>
      <c r="AI109" s="112">
        <v>0</v>
      </c>
      <c r="AJ109" s="111"/>
      <c r="AK109" s="63">
        <v>0</v>
      </c>
      <c r="AL109" s="49"/>
      <c r="AM109" s="49"/>
    </row>
    <row r="110" spans="1:39" ht="21.75" customHeight="1" x14ac:dyDescent="0.3">
      <c r="A110" s="670"/>
      <c r="B110" s="670"/>
      <c r="C110" s="670"/>
      <c r="D110" s="166" t="s">
        <v>103</v>
      </c>
      <c r="E110" s="41">
        <f t="shared" si="0"/>
        <v>0</v>
      </c>
      <c r="F110" s="42">
        <f t="shared" si="1"/>
        <v>0</v>
      </c>
      <c r="G110" s="42">
        <f t="shared" si="2"/>
        <v>0</v>
      </c>
      <c r="H110" s="42">
        <f t="shared" si="3"/>
        <v>0</v>
      </c>
      <c r="I110" s="43">
        <f t="shared" si="4"/>
        <v>0</v>
      </c>
      <c r="J110" s="167">
        <f t="shared" si="5"/>
        <v>0</v>
      </c>
      <c r="K110" s="670"/>
      <c r="L110" s="670"/>
      <c r="M110" s="670"/>
      <c r="N110" s="670"/>
      <c r="O110" s="309"/>
      <c r="P110" s="299">
        <v>0</v>
      </c>
      <c r="Q110" s="103">
        <v>0</v>
      </c>
      <c r="R110" s="131">
        <v>0</v>
      </c>
      <c r="S110" s="310"/>
      <c r="T110" s="91">
        <v>0</v>
      </c>
      <c r="U110" s="102"/>
      <c r="V110" s="161">
        <v>0</v>
      </c>
      <c r="W110" s="311"/>
      <c r="X110" s="161">
        <v>0</v>
      </c>
      <c r="Y110" s="310"/>
      <c r="Z110" s="91"/>
      <c r="AA110" s="92">
        <v>0</v>
      </c>
      <c r="AB110" s="131">
        <v>0</v>
      </c>
      <c r="AC110" s="310"/>
      <c r="AD110" s="103">
        <v>0</v>
      </c>
      <c r="AE110" s="102"/>
      <c r="AF110" s="237">
        <v>0</v>
      </c>
      <c r="AG110" s="237">
        <v>0</v>
      </c>
      <c r="AH110" s="312"/>
      <c r="AI110" s="133">
        <v>0</v>
      </c>
      <c r="AJ110" s="131"/>
      <c r="AK110" s="103">
        <v>0</v>
      </c>
      <c r="AL110" s="313"/>
      <c r="AM110" s="92"/>
    </row>
    <row r="111" spans="1:39" ht="21.75" customHeight="1" x14ac:dyDescent="0.3">
      <c r="A111" s="729" t="s">
        <v>1550</v>
      </c>
      <c r="B111" s="728" t="s">
        <v>1551</v>
      </c>
      <c r="C111" s="728" t="s">
        <v>1430</v>
      </c>
      <c r="D111" s="37" t="s">
        <v>72</v>
      </c>
      <c r="E111" s="41">
        <f t="shared" si="0"/>
        <v>31</v>
      </c>
      <c r="F111" s="42">
        <f t="shared" si="1"/>
        <v>0</v>
      </c>
      <c r="G111" s="42">
        <f t="shared" si="2"/>
        <v>0</v>
      </c>
      <c r="H111" s="42">
        <f t="shared" si="3"/>
        <v>0</v>
      </c>
      <c r="I111" s="43">
        <f t="shared" si="4"/>
        <v>0</v>
      </c>
      <c r="J111" s="44">
        <f t="shared" si="5"/>
        <v>31</v>
      </c>
      <c r="K111" s="681">
        <f>(J111+(J112/5))</f>
        <v>33.4</v>
      </c>
      <c r="L111" s="723"/>
      <c r="M111" s="651">
        <f>K111+(L111*30)</f>
        <v>33.4</v>
      </c>
      <c r="N111" s="649">
        <f>IF(M111=0,"",RANK(M111,M:M,0))</f>
        <v>63</v>
      </c>
      <c r="O111" s="297"/>
      <c r="P111" s="297">
        <v>0</v>
      </c>
      <c r="Q111" s="63">
        <v>0</v>
      </c>
      <c r="R111" s="111">
        <v>0</v>
      </c>
      <c r="S111" s="53"/>
      <c r="T111" s="47">
        <v>0</v>
      </c>
      <c r="U111" s="59"/>
      <c r="V111" s="155">
        <v>0</v>
      </c>
      <c r="W111" s="122">
        <v>31</v>
      </c>
      <c r="X111" s="155">
        <v>0</v>
      </c>
      <c r="Y111" s="53"/>
      <c r="Z111" s="47"/>
      <c r="AA111" s="49">
        <v>0</v>
      </c>
      <c r="AB111" s="111">
        <v>0</v>
      </c>
      <c r="AC111" s="53"/>
      <c r="AD111" s="63">
        <v>0</v>
      </c>
      <c r="AE111" s="59"/>
      <c r="AF111" s="232">
        <v>0</v>
      </c>
      <c r="AG111" s="232">
        <v>0</v>
      </c>
      <c r="AH111" s="112"/>
      <c r="AI111" s="112">
        <v>0</v>
      </c>
      <c r="AJ111" s="111"/>
      <c r="AK111" s="298">
        <v>0</v>
      </c>
      <c r="AL111" s="49"/>
      <c r="AM111" s="49"/>
    </row>
    <row r="112" spans="1:39" ht="21.75" customHeight="1" x14ac:dyDescent="0.3">
      <c r="A112" s="670"/>
      <c r="B112" s="670"/>
      <c r="C112" s="670"/>
      <c r="D112" s="85" t="s">
        <v>103</v>
      </c>
      <c r="E112" s="41">
        <f t="shared" si="0"/>
        <v>12</v>
      </c>
      <c r="F112" s="42">
        <f t="shared" si="1"/>
        <v>0</v>
      </c>
      <c r="G112" s="42">
        <f t="shared" si="2"/>
        <v>0</v>
      </c>
      <c r="H112" s="42">
        <f t="shared" si="3"/>
        <v>0</v>
      </c>
      <c r="I112" s="43">
        <f t="shared" si="4"/>
        <v>0</v>
      </c>
      <c r="J112" s="89">
        <f t="shared" si="5"/>
        <v>12</v>
      </c>
      <c r="K112" s="670"/>
      <c r="L112" s="670"/>
      <c r="M112" s="670"/>
      <c r="N112" s="670"/>
      <c r="O112" s="299"/>
      <c r="P112" s="299">
        <v>0</v>
      </c>
      <c r="Q112" s="103">
        <v>0</v>
      </c>
      <c r="R112" s="131">
        <v>0</v>
      </c>
      <c r="S112" s="95"/>
      <c r="T112" s="91">
        <v>0</v>
      </c>
      <c r="U112" s="102"/>
      <c r="V112" s="161">
        <v>0</v>
      </c>
      <c r="W112" s="143">
        <v>12</v>
      </c>
      <c r="X112" s="161">
        <v>0</v>
      </c>
      <c r="Y112" s="95"/>
      <c r="Z112" s="91"/>
      <c r="AA112" s="92">
        <v>0</v>
      </c>
      <c r="AB112" s="131">
        <v>0</v>
      </c>
      <c r="AC112" s="95"/>
      <c r="AD112" s="103">
        <v>0</v>
      </c>
      <c r="AE112" s="102"/>
      <c r="AF112" s="237">
        <v>0</v>
      </c>
      <c r="AG112" s="237">
        <v>0</v>
      </c>
      <c r="AH112" s="133"/>
      <c r="AI112" s="133">
        <v>0</v>
      </c>
      <c r="AJ112" s="131"/>
      <c r="AK112" s="103">
        <v>0</v>
      </c>
      <c r="AL112" s="92"/>
      <c r="AM112" s="92"/>
    </row>
    <row r="113" spans="1:39" ht="21.75" customHeight="1" x14ac:dyDescent="0.3">
      <c r="A113" s="729" t="s">
        <v>1455</v>
      </c>
      <c r="B113" s="728" t="s">
        <v>1456</v>
      </c>
      <c r="C113" s="728" t="s">
        <v>139</v>
      </c>
      <c r="D113" s="37" t="s">
        <v>72</v>
      </c>
      <c r="E113" s="41">
        <f t="shared" si="0"/>
        <v>40</v>
      </c>
      <c r="F113" s="42">
        <f t="shared" si="1"/>
        <v>25</v>
      </c>
      <c r="G113" s="42">
        <f t="shared" si="2"/>
        <v>0</v>
      </c>
      <c r="H113" s="42">
        <f t="shared" si="3"/>
        <v>0</v>
      </c>
      <c r="I113" s="43">
        <f t="shared" si="4"/>
        <v>0</v>
      </c>
      <c r="J113" s="44">
        <f t="shared" si="5"/>
        <v>65</v>
      </c>
      <c r="K113" s="681">
        <f>(J113+(J114/5))</f>
        <v>177</v>
      </c>
      <c r="L113" s="723"/>
      <c r="M113" s="651">
        <f>K113+(L113*30)</f>
        <v>177</v>
      </c>
      <c r="N113" s="649">
        <f>IF(M113=0,"",RANK(M113,M:M,0))</f>
        <v>39</v>
      </c>
      <c r="O113" s="297"/>
      <c r="P113" s="297">
        <v>0</v>
      </c>
      <c r="Q113" s="298">
        <v>0</v>
      </c>
      <c r="R113" s="111">
        <v>0</v>
      </c>
      <c r="S113" s="53"/>
      <c r="T113" s="47">
        <v>0</v>
      </c>
      <c r="U113" s="59"/>
      <c r="V113" s="155">
        <v>0</v>
      </c>
      <c r="W113" s="122"/>
      <c r="X113" s="155">
        <v>25</v>
      </c>
      <c r="Y113" s="53"/>
      <c r="Z113" s="47"/>
      <c r="AA113" s="49">
        <v>40</v>
      </c>
      <c r="AB113" s="111">
        <v>0</v>
      </c>
      <c r="AC113" s="53"/>
      <c r="AD113" s="63">
        <v>0</v>
      </c>
      <c r="AE113" s="59"/>
      <c r="AF113" s="232">
        <v>0</v>
      </c>
      <c r="AG113" s="232">
        <v>0</v>
      </c>
      <c r="AH113" s="112"/>
      <c r="AI113" s="112">
        <v>0</v>
      </c>
      <c r="AJ113" s="111"/>
      <c r="AK113" s="63">
        <v>0</v>
      </c>
      <c r="AL113" s="49"/>
      <c r="AM113" s="49"/>
    </row>
    <row r="114" spans="1:39" ht="21.75" customHeight="1" x14ac:dyDescent="0.3">
      <c r="A114" s="670"/>
      <c r="B114" s="670"/>
      <c r="C114" s="670"/>
      <c r="D114" s="85" t="s">
        <v>103</v>
      </c>
      <c r="E114" s="41">
        <f t="shared" si="0"/>
        <v>350</v>
      </c>
      <c r="F114" s="42">
        <f t="shared" si="1"/>
        <v>150</v>
      </c>
      <c r="G114" s="42">
        <f t="shared" si="2"/>
        <v>60</v>
      </c>
      <c r="H114" s="42">
        <f t="shared" si="3"/>
        <v>0</v>
      </c>
      <c r="I114" s="43">
        <f t="shared" si="4"/>
        <v>0</v>
      </c>
      <c r="J114" s="89">
        <f t="shared" si="5"/>
        <v>560</v>
      </c>
      <c r="K114" s="670"/>
      <c r="L114" s="670"/>
      <c r="M114" s="670"/>
      <c r="N114" s="670"/>
      <c r="O114" s="299"/>
      <c r="P114" s="299">
        <v>0</v>
      </c>
      <c r="Q114" s="103">
        <v>0</v>
      </c>
      <c r="R114" s="131">
        <v>0</v>
      </c>
      <c r="S114" s="95"/>
      <c r="T114" s="91">
        <v>0</v>
      </c>
      <c r="U114" s="102"/>
      <c r="V114" s="161">
        <v>0</v>
      </c>
      <c r="W114" s="143"/>
      <c r="X114" s="161">
        <v>150</v>
      </c>
      <c r="Y114" s="95"/>
      <c r="Z114" s="91"/>
      <c r="AA114" s="92">
        <v>60</v>
      </c>
      <c r="AB114" s="131">
        <v>0</v>
      </c>
      <c r="AC114" s="95"/>
      <c r="AD114" s="103">
        <v>350</v>
      </c>
      <c r="AE114" s="102"/>
      <c r="AF114" s="237">
        <v>0</v>
      </c>
      <c r="AG114" s="237">
        <v>0</v>
      </c>
      <c r="AH114" s="133"/>
      <c r="AI114" s="133">
        <v>0</v>
      </c>
      <c r="AJ114" s="131"/>
      <c r="AK114" s="103">
        <v>0</v>
      </c>
      <c r="AL114" s="92"/>
      <c r="AM114" s="92"/>
    </row>
    <row r="115" spans="1:39" ht="21.75" customHeight="1" x14ac:dyDescent="0.3">
      <c r="A115" s="729" t="s">
        <v>1559</v>
      </c>
      <c r="B115" s="728" t="s">
        <v>1560</v>
      </c>
      <c r="C115" s="728" t="s">
        <v>416</v>
      </c>
      <c r="D115" s="37" t="s">
        <v>72</v>
      </c>
      <c r="E115" s="41">
        <f t="shared" si="0"/>
        <v>67</v>
      </c>
      <c r="F115" s="42">
        <f t="shared" si="1"/>
        <v>0</v>
      </c>
      <c r="G115" s="42">
        <f t="shared" si="2"/>
        <v>0</v>
      </c>
      <c r="H115" s="42">
        <f t="shared" si="3"/>
        <v>0</v>
      </c>
      <c r="I115" s="43">
        <f t="shared" si="4"/>
        <v>0</v>
      </c>
      <c r="J115" s="44">
        <f t="shared" si="5"/>
        <v>67</v>
      </c>
      <c r="K115" s="726">
        <f>(J115+(J116/5))</f>
        <v>75</v>
      </c>
      <c r="L115" s="725">
        <f>Nemzetközi!D265</f>
        <v>390</v>
      </c>
      <c r="M115" s="680">
        <f>K115+(L115*30)</f>
        <v>11775</v>
      </c>
      <c r="N115" s="679">
        <f>IF(M115=0,"",RANK(M115,M:M,0))</f>
        <v>2</v>
      </c>
      <c r="O115" s="297"/>
      <c r="P115" s="297">
        <v>0</v>
      </c>
      <c r="Q115" s="63">
        <v>0</v>
      </c>
      <c r="R115" s="111">
        <v>0</v>
      </c>
      <c r="S115" s="53"/>
      <c r="T115" s="47">
        <v>0</v>
      </c>
      <c r="U115" s="59"/>
      <c r="V115" s="155">
        <v>0</v>
      </c>
      <c r="W115" s="122">
        <v>67</v>
      </c>
      <c r="X115" s="155">
        <v>0</v>
      </c>
      <c r="Y115" s="53"/>
      <c r="Z115" s="47"/>
      <c r="AA115" s="49">
        <v>0</v>
      </c>
      <c r="AB115" s="111">
        <v>0</v>
      </c>
      <c r="AC115" s="53"/>
      <c r="AD115" s="298">
        <v>0</v>
      </c>
      <c r="AE115" s="59"/>
      <c r="AF115" s="232">
        <v>0</v>
      </c>
      <c r="AG115" s="232">
        <v>0</v>
      </c>
      <c r="AH115" s="112"/>
      <c r="AI115" s="112">
        <v>0</v>
      </c>
      <c r="AJ115" s="111"/>
      <c r="AK115" s="63">
        <v>0</v>
      </c>
      <c r="AL115" s="49"/>
      <c r="AM115" s="49"/>
    </row>
    <row r="116" spans="1:39" ht="21.75" customHeight="1" x14ac:dyDescent="0.3">
      <c r="A116" s="670"/>
      <c r="B116" s="670"/>
      <c r="C116" s="670"/>
      <c r="D116" s="85" t="s">
        <v>103</v>
      </c>
      <c r="E116" s="41">
        <f t="shared" si="0"/>
        <v>40</v>
      </c>
      <c r="F116" s="42">
        <f t="shared" si="1"/>
        <v>0</v>
      </c>
      <c r="G116" s="42">
        <f t="shared" si="2"/>
        <v>0</v>
      </c>
      <c r="H116" s="42">
        <f t="shared" si="3"/>
        <v>0</v>
      </c>
      <c r="I116" s="43">
        <f t="shared" si="4"/>
        <v>0</v>
      </c>
      <c r="J116" s="89">
        <f t="shared" si="5"/>
        <v>40</v>
      </c>
      <c r="K116" s="650"/>
      <c r="L116" s="650"/>
      <c r="M116" s="650"/>
      <c r="N116" s="650"/>
      <c r="O116" s="299"/>
      <c r="P116" s="299">
        <v>0</v>
      </c>
      <c r="Q116" s="103">
        <v>0</v>
      </c>
      <c r="R116" s="131">
        <v>0</v>
      </c>
      <c r="S116" s="95"/>
      <c r="T116" s="91">
        <v>0</v>
      </c>
      <c r="U116" s="102"/>
      <c r="V116" s="161">
        <v>0</v>
      </c>
      <c r="W116" s="143">
        <v>40</v>
      </c>
      <c r="X116" s="161">
        <v>0</v>
      </c>
      <c r="Y116" s="95"/>
      <c r="Z116" s="91"/>
      <c r="AA116" s="92">
        <v>0</v>
      </c>
      <c r="AB116" s="131">
        <v>0</v>
      </c>
      <c r="AC116" s="95"/>
      <c r="AD116" s="103">
        <v>0</v>
      </c>
      <c r="AE116" s="102"/>
      <c r="AF116" s="237">
        <v>0</v>
      </c>
      <c r="AG116" s="237">
        <v>0</v>
      </c>
      <c r="AH116" s="133"/>
      <c r="AI116" s="133">
        <v>0</v>
      </c>
      <c r="AJ116" s="131"/>
      <c r="AK116" s="103">
        <v>0</v>
      </c>
      <c r="AL116" s="92"/>
      <c r="AM116" s="92"/>
    </row>
    <row r="117" spans="1:39" ht="21.75" customHeight="1" x14ac:dyDescent="0.3">
      <c r="A117" s="729" t="s">
        <v>1469</v>
      </c>
      <c r="B117" s="728" t="s">
        <v>1470</v>
      </c>
      <c r="C117" s="728" t="s">
        <v>113</v>
      </c>
      <c r="D117" s="37" t="s">
        <v>72</v>
      </c>
      <c r="E117" s="41">
        <f t="shared" si="0"/>
        <v>5</v>
      </c>
      <c r="F117" s="42">
        <f t="shared" si="1"/>
        <v>0</v>
      </c>
      <c r="G117" s="42">
        <f t="shared" si="2"/>
        <v>0</v>
      </c>
      <c r="H117" s="42">
        <f t="shared" si="3"/>
        <v>0</v>
      </c>
      <c r="I117" s="43">
        <f t="shared" si="4"/>
        <v>0</v>
      </c>
      <c r="J117" s="44">
        <f t="shared" si="5"/>
        <v>5</v>
      </c>
      <c r="K117" s="681">
        <f>(J117+(J118/5))</f>
        <v>5</v>
      </c>
      <c r="L117" s="723"/>
      <c r="M117" s="651">
        <f>K117+(L117*30)</f>
        <v>5</v>
      </c>
      <c r="N117" s="649">
        <f>IF(M117=0,"",RANK(M117,M:M,0))</f>
        <v>82</v>
      </c>
      <c r="O117" s="297"/>
      <c r="P117" s="297">
        <v>0</v>
      </c>
      <c r="Q117" s="298">
        <v>0</v>
      </c>
      <c r="R117" s="111">
        <v>0</v>
      </c>
      <c r="S117" s="53"/>
      <c r="T117" s="47">
        <v>0</v>
      </c>
      <c r="U117" s="59"/>
      <c r="V117" s="155">
        <v>0</v>
      </c>
      <c r="W117" s="122"/>
      <c r="X117" s="155">
        <v>0</v>
      </c>
      <c r="Y117" s="53"/>
      <c r="Z117" s="47"/>
      <c r="AA117" s="49">
        <v>0</v>
      </c>
      <c r="AB117" s="111">
        <v>0</v>
      </c>
      <c r="AC117" s="53"/>
      <c r="AD117" s="298">
        <v>0</v>
      </c>
      <c r="AE117" s="59"/>
      <c r="AF117" s="232">
        <v>0</v>
      </c>
      <c r="AG117" s="232">
        <v>0</v>
      </c>
      <c r="AH117" s="112"/>
      <c r="AI117" s="112">
        <v>0</v>
      </c>
      <c r="AJ117" s="111">
        <v>5</v>
      </c>
      <c r="AK117" s="63">
        <v>0</v>
      </c>
      <c r="AL117" s="49"/>
      <c r="AM117" s="49"/>
    </row>
    <row r="118" spans="1:39" ht="21.75" customHeight="1" x14ac:dyDescent="0.3">
      <c r="A118" s="670"/>
      <c r="B118" s="670"/>
      <c r="C118" s="670"/>
      <c r="D118" s="85" t="s">
        <v>103</v>
      </c>
      <c r="E118" s="41">
        <f t="shared" si="0"/>
        <v>0</v>
      </c>
      <c r="F118" s="42">
        <f t="shared" si="1"/>
        <v>0</v>
      </c>
      <c r="G118" s="42">
        <f t="shared" si="2"/>
        <v>0</v>
      </c>
      <c r="H118" s="42">
        <f t="shared" si="3"/>
        <v>0</v>
      </c>
      <c r="I118" s="43">
        <f t="shared" si="4"/>
        <v>0</v>
      </c>
      <c r="J118" s="89">
        <f t="shared" si="5"/>
        <v>0</v>
      </c>
      <c r="K118" s="650"/>
      <c r="L118" s="650"/>
      <c r="M118" s="650"/>
      <c r="N118" s="650"/>
      <c r="O118" s="299"/>
      <c r="P118" s="299">
        <v>0</v>
      </c>
      <c r="Q118" s="103">
        <v>0</v>
      </c>
      <c r="R118" s="131">
        <v>0</v>
      </c>
      <c r="S118" s="95"/>
      <c r="T118" s="91">
        <v>0</v>
      </c>
      <c r="U118" s="102"/>
      <c r="V118" s="161">
        <v>0</v>
      </c>
      <c r="W118" s="143"/>
      <c r="X118" s="161">
        <v>0</v>
      </c>
      <c r="Y118" s="95"/>
      <c r="Z118" s="91"/>
      <c r="AA118" s="92">
        <v>0</v>
      </c>
      <c r="AB118" s="131">
        <v>0</v>
      </c>
      <c r="AC118" s="95"/>
      <c r="AD118" s="103">
        <v>0</v>
      </c>
      <c r="AE118" s="102"/>
      <c r="AF118" s="237">
        <v>0</v>
      </c>
      <c r="AG118" s="237">
        <v>0</v>
      </c>
      <c r="AH118" s="133"/>
      <c r="AI118" s="133">
        <v>0</v>
      </c>
      <c r="AJ118" s="131"/>
      <c r="AK118" s="103">
        <v>0</v>
      </c>
      <c r="AL118" s="92"/>
      <c r="AM118" s="92"/>
    </row>
    <row r="119" spans="1:39" ht="21.75" customHeight="1" x14ac:dyDescent="0.3">
      <c r="A119" s="729" t="s">
        <v>1475</v>
      </c>
      <c r="B119" s="728" t="s">
        <v>1476</v>
      </c>
      <c r="C119" s="728" t="s">
        <v>1477</v>
      </c>
      <c r="D119" s="37" t="s">
        <v>72</v>
      </c>
      <c r="E119" s="41">
        <f t="shared" si="0"/>
        <v>32</v>
      </c>
      <c r="F119" s="42">
        <f t="shared" si="1"/>
        <v>25</v>
      </c>
      <c r="G119" s="42">
        <f t="shared" si="2"/>
        <v>0</v>
      </c>
      <c r="H119" s="42">
        <f t="shared" si="3"/>
        <v>0</v>
      </c>
      <c r="I119" s="43">
        <f t="shared" si="4"/>
        <v>0</v>
      </c>
      <c r="J119" s="44">
        <f t="shared" si="5"/>
        <v>57</v>
      </c>
      <c r="K119" s="681">
        <f>(J119+(J120/5))</f>
        <v>57</v>
      </c>
      <c r="L119" s="723"/>
      <c r="M119" s="651">
        <f>K119+(L119*30)</f>
        <v>57</v>
      </c>
      <c r="N119" s="649">
        <f>IF(M119=0,"",RANK(M119,M:M,0))</f>
        <v>57</v>
      </c>
      <c r="O119" s="297"/>
      <c r="P119" s="297">
        <v>0</v>
      </c>
      <c r="Q119" s="298">
        <v>0</v>
      </c>
      <c r="R119" s="111">
        <v>0</v>
      </c>
      <c r="S119" s="53"/>
      <c r="T119" s="47">
        <v>0</v>
      </c>
      <c r="U119" s="59"/>
      <c r="V119" s="155">
        <v>0</v>
      </c>
      <c r="W119" s="122"/>
      <c r="X119" s="155">
        <v>0</v>
      </c>
      <c r="Y119" s="53"/>
      <c r="Z119" s="47"/>
      <c r="AA119" s="49">
        <v>0</v>
      </c>
      <c r="AB119" s="111">
        <v>0</v>
      </c>
      <c r="AC119" s="53">
        <v>32</v>
      </c>
      <c r="AD119" s="63">
        <v>25</v>
      </c>
      <c r="AE119" s="59"/>
      <c r="AF119" s="232">
        <v>0</v>
      </c>
      <c r="AG119" s="232">
        <v>0</v>
      </c>
      <c r="AH119" s="112"/>
      <c r="AI119" s="112">
        <v>0</v>
      </c>
      <c r="AJ119" s="111"/>
      <c r="AK119" s="63">
        <v>0</v>
      </c>
      <c r="AL119" s="49"/>
      <c r="AM119" s="49"/>
    </row>
    <row r="120" spans="1:39" ht="21.75" customHeight="1" x14ac:dyDescent="0.3">
      <c r="A120" s="670"/>
      <c r="B120" s="670"/>
      <c r="C120" s="670"/>
      <c r="D120" s="85" t="s">
        <v>103</v>
      </c>
      <c r="E120" s="41">
        <f t="shared" si="0"/>
        <v>0</v>
      </c>
      <c r="F120" s="42">
        <f t="shared" si="1"/>
        <v>0</v>
      </c>
      <c r="G120" s="42">
        <f t="shared" si="2"/>
        <v>0</v>
      </c>
      <c r="H120" s="42">
        <f t="shared" si="3"/>
        <v>0</v>
      </c>
      <c r="I120" s="43">
        <f t="shared" si="4"/>
        <v>0</v>
      </c>
      <c r="J120" s="89">
        <f t="shared" si="5"/>
        <v>0</v>
      </c>
      <c r="K120" s="650"/>
      <c r="L120" s="650"/>
      <c r="M120" s="650"/>
      <c r="N120" s="650"/>
      <c r="O120" s="299"/>
      <c r="P120" s="299">
        <v>0</v>
      </c>
      <c r="Q120" s="103">
        <v>0</v>
      </c>
      <c r="R120" s="131">
        <v>0</v>
      </c>
      <c r="S120" s="95"/>
      <c r="T120" s="91">
        <v>0</v>
      </c>
      <c r="U120" s="102"/>
      <c r="V120" s="161">
        <v>0</v>
      </c>
      <c r="W120" s="143"/>
      <c r="X120" s="161">
        <v>0</v>
      </c>
      <c r="Y120" s="95"/>
      <c r="Z120" s="91"/>
      <c r="AA120" s="92">
        <v>0</v>
      </c>
      <c r="AB120" s="131">
        <v>0</v>
      </c>
      <c r="AC120" s="95"/>
      <c r="AD120" s="103">
        <v>0</v>
      </c>
      <c r="AE120" s="102"/>
      <c r="AF120" s="237">
        <v>0</v>
      </c>
      <c r="AG120" s="237">
        <v>0</v>
      </c>
      <c r="AH120" s="133"/>
      <c r="AI120" s="133">
        <v>0</v>
      </c>
      <c r="AJ120" s="131"/>
      <c r="AK120" s="103">
        <v>0</v>
      </c>
      <c r="AL120" s="92"/>
      <c r="AM120" s="92"/>
    </row>
    <row r="121" spans="1:39" ht="21.75" customHeight="1" x14ac:dyDescent="0.3">
      <c r="A121" s="729" t="s">
        <v>1570</v>
      </c>
      <c r="B121" s="728" t="s">
        <v>1571</v>
      </c>
      <c r="C121" s="728" t="s">
        <v>1572</v>
      </c>
      <c r="D121" s="37" t="s">
        <v>72</v>
      </c>
      <c r="E121" s="41">
        <f t="shared" si="0"/>
        <v>37</v>
      </c>
      <c r="F121" s="42">
        <f t="shared" si="1"/>
        <v>5</v>
      </c>
      <c r="G121" s="42">
        <f t="shared" si="2"/>
        <v>1</v>
      </c>
      <c r="H121" s="42">
        <f t="shared" si="3"/>
        <v>0</v>
      </c>
      <c r="I121" s="43">
        <f t="shared" si="4"/>
        <v>0</v>
      </c>
      <c r="J121" s="44">
        <f t="shared" si="5"/>
        <v>43</v>
      </c>
      <c r="K121" s="681">
        <f>(J121+(J122/5))</f>
        <v>43.6</v>
      </c>
      <c r="L121" s="723"/>
      <c r="M121" s="651">
        <f>K121+(L121*30)</f>
        <v>43.6</v>
      </c>
      <c r="N121" s="649">
        <f>IF(M121=0,"",RANK(M121,M:M,0))</f>
        <v>60</v>
      </c>
      <c r="O121" s="297"/>
      <c r="P121" s="297">
        <v>0</v>
      </c>
      <c r="Q121" s="63">
        <v>0</v>
      </c>
      <c r="R121" s="111">
        <v>0</v>
      </c>
      <c r="S121" s="53"/>
      <c r="T121" s="47">
        <v>0</v>
      </c>
      <c r="U121" s="59"/>
      <c r="V121" s="155">
        <v>0</v>
      </c>
      <c r="W121" s="122">
        <v>1</v>
      </c>
      <c r="X121" s="155">
        <v>0</v>
      </c>
      <c r="Y121" s="53"/>
      <c r="Z121" s="47"/>
      <c r="AA121" s="49">
        <v>0</v>
      </c>
      <c r="AB121" s="111">
        <v>0</v>
      </c>
      <c r="AC121" s="53"/>
      <c r="AD121" s="63">
        <v>0</v>
      </c>
      <c r="AE121" s="59">
        <v>37</v>
      </c>
      <c r="AF121" s="232">
        <v>0</v>
      </c>
      <c r="AG121" s="232">
        <v>0</v>
      </c>
      <c r="AH121" s="112"/>
      <c r="AI121" s="112">
        <v>0</v>
      </c>
      <c r="AJ121" s="111">
        <v>5</v>
      </c>
      <c r="AK121" s="63">
        <v>0</v>
      </c>
      <c r="AL121" s="49"/>
      <c r="AM121" s="49"/>
    </row>
    <row r="122" spans="1:39" ht="21.75" customHeight="1" x14ac:dyDescent="0.3">
      <c r="A122" s="670"/>
      <c r="B122" s="670"/>
      <c r="C122" s="670"/>
      <c r="D122" s="85" t="s">
        <v>103</v>
      </c>
      <c r="E122" s="41">
        <f t="shared" si="0"/>
        <v>3</v>
      </c>
      <c r="F122" s="42">
        <f t="shared" si="1"/>
        <v>0</v>
      </c>
      <c r="G122" s="42">
        <f t="shared" si="2"/>
        <v>0</v>
      </c>
      <c r="H122" s="42">
        <f t="shared" si="3"/>
        <v>0</v>
      </c>
      <c r="I122" s="43">
        <f t="shared" si="4"/>
        <v>0</v>
      </c>
      <c r="J122" s="89">
        <f t="shared" si="5"/>
        <v>3</v>
      </c>
      <c r="K122" s="650"/>
      <c r="L122" s="650"/>
      <c r="M122" s="650"/>
      <c r="N122" s="650"/>
      <c r="O122" s="299"/>
      <c r="P122" s="299">
        <v>0</v>
      </c>
      <c r="Q122" s="103">
        <v>0</v>
      </c>
      <c r="R122" s="131">
        <v>0</v>
      </c>
      <c r="S122" s="95"/>
      <c r="T122" s="91">
        <v>0</v>
      </c>
      <c r="U122" s="102"/>
      <c r="V122" s="161">
        <v>0</v>
      </c>
      <c r="W122" s="143">
        <v>3</v>
      </c>
      <c r="X122" s="161">
        <v>0</v>
      </c>
      <c r="Y122" s="95"/>
      <c r="Z122" s="91"/>
      <c r="AA122" s="92">
        <v>0</v>
      </c>
      <c r="AB122" s="131">
        <v>0</v>
      </c>
      <c r="AC122" s="95"/>
      <c r="AD122" s="103">
        <v>0</v>
      </c>
      <c r="AE122" s="102"/>
      <c r="AF122" s="237">
        <v>0</v>
      </c>
      <c r="AG122" s="237">
        <v>0</v>
      </c>
      <c r="AH122" s="133"/>
      <c r="AI122" s="133">
        <v>0</v>
      </c>
      <c r="AJ122" s="131"/>
      <c r="AK122" s="103">
        <v>0</v>
      </c>
      <c r="AL122" s="92"/>
      <c r="AM122" s="92"/>
    </row>
    <row r="123" spans="1:39" ht="21.75" customHeight="1" x14ac:dyDescent="0.3">
      <c r="A123" s="729" t="s">
        <v>1488</v>
      </c>
      <c r="B123" s="728" t="s">
        <v>1489</v>
      </c>
      <c r="C123" s="728" t="s">
        <v>358</v>
      </c>
      <c r="D123" s="37" t="s">
        <v>72</v>
      </c>
      <c r="E123" s="41">
        <f t="shared" si="0"/>
        <v>0</v>
      </c>
      <c r="F123" s="42">
        <f t="shared" si="1"/>
        <v>0</v>
      </c>
      <c r="G123" s="42">
        <f t="shared" si="2"/>
        <v>0</v>
      </c>
      <c r="H123" s="42">
        <f t="shared" si="3"/>
        <v>0</v>
      </c>
      <c r="I123" s="43">
        <f t="shared" si="4"/>
        <v>0</v>
      </c>
      <c r="J123" s="44">
        <f t="shared" si="5"/>
        <v>0</v>
      </c>
      <c r="K123" s="681">
        <f>(J123+(J124/5))</f>
        <v>8</v>
      </c>
      <c r="L123" s="723"/>
      <c r="M123" s="651">
        <f>K123+(L123*30)</f>
        <v>8</v>
      </c>
      <c r="N123" s="649">
        <f>IF(M123=0,"",RANK(M123,M:M,0))</f>
        <v>74</v>
      </c>
      <c r="O123" s="297"/>
      <c r="P123" s="297">
        <v>0</v>
      </c>
      <c r="Q123" s="63">
        <v>0</v>
      </c>
      <c r="R123" s="111">
        <v>0</v>
      </c>
      <c r="S123" s="53"/>
      <c r="T123" s="47">
        <v>0</v>
      </c>
      <c r="U123" s="59"/>
      <c r="V123" s="155">
        <v>0</v>
      </c>
      <c r="W123" s="122"/>
      <c r="X123" s="155">
        <v>0</v>
      </c>
      <c r="Y123" s="53"/>
      <c r="Z123" s="47"/>
      <c r="AA123" s="49">
        <v>0</v>
      </c>
      <c r="AB123" s="111">
        <v>0</v>
      </c>
      <c r="AC123" s="53"/>
      <c r="AD123" s="63">
        <v>0</v>
      </c>
      <c r="AE123" s="59"/>
      <c r="AF123" s="232">
        <v>0</v>
      </c>
      <c r="AG123" s="232">
        <v>0</v>
      </c>
      <c r="AH123" s="112"/>
      <c r="AI123" s="112">
        <v>0</v>
      </c>
      <c r="AJ123" s="111"/>
      <c r="AK123" s="298">
        <v>0</v>
      </c>
      <c r="AL123" s="49"/>
      <c r="AM123" s="49"/>
    </row>
    <row r="124" spans="1:39" ht="21.75" customHeight="1" x14ac:dyDescent="0.3">
      <c r="A124" s="670"/>
      <c r="B124" s="670"/>
      <c r="C124" s="670"/>
      <c r="D124" s="85" t="s">
        <v>103</v>
      </c>
      <c r="E124" s="41">
        <f t="shared" si="0"/>
        <v>40</v>
      </c>
      <c r="F124" s="42">
        <f t="shared" si="1"/>
        <v>0</v>
      </c>
      <c r="G124" s="42">
        <f t="shared" si="2"/>
        <v>0</v>
      </c>
      <c r="H124" s="42">
        <f t="shared" si="3"/>
        <v>0</v>
      </c>
      <c r="I124" s="43">
        <f t="shared" si="4"/>
        <v>0</v>
      </c>
      <c r="J124" s="89">
        <f t="shared" si="5"/>
        <v>40</v>
      </c>
      <c r="K124" s="650"/>
      <c r="L124" s="650"/>
      <c r="M124" s="650"/>
      <c r="N124" s="650"/>
      <c r="O124" s="299"/>
      <c r="P124" s="299">
        <v>0</v>
      </c>
      <c r="Q124" s="103">
        <v>0</v>
      </c>
      <c r="R124" s="131">
        <v>0</v>
      </c>
      <c r="S124" s="95"/>
      <c r="T124" s="91">
        <v>0</v>
      </c>
      <c r="U124" s="102"/>
      <c r="V124" s="161">
        <v>0</v>
      </c>
      <c r="W124" s="143"/>
      <c r="X124" s="161">
        <v>0</v>
      </c>
      <c r="Y124" s="95"/>
      <c r="Z124" s="91"/>
      <c r="AA124" s="92">
        <v>0</v>
      </c>
      <c r="AB124" s="131">
        <v>0</v>
      </c>
      <c r="AC124" s="95"/>
      <c r="AD124" s="103">
        <v>40</v>
      </c>
      <c r="AE124" s="102"/>
      <c r="AF124" s="237">
        <v>0</v>
      </c>
      <c r="AG124" s="237">
        <v>0</v>
      </c>
      <c r="AH124" s="133"/>
      <c r="AI124" s="133">
        <v>0</v>
      </c>
      <c r="AJ124" s="131"/>
      <c r="AK124" s="103">
        <v>0</v>
      </c>
      <c r="AL124" s="92"/>
      <c r="AM124" s="92"/>
    </row>
    <row r="125" spans="1:39" ht="21.75" customHeight="1" x14ac:dyDescent="0.3">
      <c r="A125" s="729" t="s">
        <v>1576</v>
      </c>
      <c r="B125" s="728" t="s">
        <v>1577</v>
      </c>
      <c r="C125" s="728" t="s">
        <v>1578</v>
      </c>
      <c r="D125" s="37" t="s">
        <v>72</v>
      </c>
      <c r="E125" s="41">
        <f t="shared" si="0"/>
        <v>0</v>
      </c>
      <c r="F125" s="42">
        <f t="shared" si="1"/>
        <v>0</v>
      </c>
      <c r="G125" s="42">
        <f t="shared" si="2"/>
        <v>0</v>
      </c>
      <c r="H125" s="42">
        <f t="shared" si="3"/>
        <v>0</v>
      </c>
      <c r="I125" s="43">
        <f t="shared" si="4"/>
        <v>0</v>
      </c>
      <c r="J125" s="44">
        <f t="shared" si="5"/>
        <v>0</v>
      </c>
      <c r="K125" s="681">
        <f>(J125+(J126/5))</f>
        <v>0</v>
      </c>
      <c r="L125" s="723">
        <f>Nemzetközi!D274</f>
        <v>7</v>
      </c>
      <c r="M125" s="651">
        <f>K125+(L125*30)</f>
        <v>210</v>
      </c>
      <c r="N125" s="649">
        <f>IF(M125=0,"",RANK(M125,M:M,0))</f>
        <v>35</v>
      </c>
      <c r="O125" s="297"/>
      <c r="P125" s="297">
        <v>0</v>
      </c>
      <c r="Q125" s="63">
        <v>0</v>
      </c>
      <c r="R125" s="111">
        <v>0</v>
      </c>
      <c r="S125" s="53"/>
      <c r="T125" s="47">
        <v>0</v>
      </c>
      <c r="U125" s="59"/>
      <c r="V125" s="155">
        <v>0</v>
      </c>
      <c r="W125" s="122"/>
      <c r="X125" s="155">
        <v>0</v>
      </c>
      <c r="Y125" s="53"/>
      <c r="Z125" s="47"/>
      <c r="AA125" s="49">
        <v>0</v>
      </c>
      <c r="AB125" s="111">
        <v>0</v>
      </c>
      <c r="AC125" s="53"/>
      <c r="AD125" s="63">
        <v>0</v>
      </c>
      <c r="AE125" s="59"/>
      <c r="AF125" s="232">
        <v>0</v>
      </c>
      <c r="AG125" s="232">
        <v>0</v>
      </c>
      <c r="AH125" s="112"/>
      <c r="AI125" s="112">
        <v>0</v>
      </c>
      <c r="AJ125" s="111"/>
      <c r="AK125" s="63">
        <v>0</v>
      </c>
      <c r="AL125" s="49"/>
      <c r="AM125" s="49"/>
    </row>
    <row r="126" spans="1:39" ht="21.75" customHeight="1" x14ac:dyDescent="0.3">
      <c r="A126" s="670"/>
      <c r="B126" s="670"/>
      <c r="C126" s="670"/>
      <c r="D126" s="85" t="s">
        <v>103</v>
      </c>
      <c r="E126" s="41">
        <f t="shared" si="0"/>
        <v>0</v>
      </c>
      <c r="F126" s="42">
        <f t="shared" si="1"/>
        <v>0</v>
      </c>
      <c r="G126" s="42">
        <f t="shared" si="2"/>
        <v>0</v>
      </c>
      <c r="H126" s="42">
        <f t="shared" si="3"/>
        <v>0</v>
      </c>
      <c r="I126" s="43">
        <f t="shared" si="4"/>
        <v>0</v>
      </c>
      <c r="J126" s="89">
        <f t="shared" si="5"/>
        <v>0</v>
      </c>
      <c r="K126" s="650"/>
      <c r="L126" s="650"/>
      <c r="M126" s="650"/>
      <c r="N126" s="650"/>
      <c r="O126" s="299"/>
      <c r="P126" s="299">
        <v>0</v>
      </c>
      <c r="Q126" s="103">
        <v>0</v>
      </c>
      <c r="R126" s="131">
        <v>0</v>
      </c>
      <c r="S126" s="95"/>
      <c r="T126" s="91">
        <v>0</v>
      </c>
      <c r="U126" s="102"/>
      <c r="V126" s="161">
        <v>0</v>
      </c>
      <c r="W126" s="143"/>
      <c r="X126" s="161">
        <v>0</v>
      </c>
      <c r="Y126" s="95"/>
      <c r="Z126" s="91"/>
      <c r="AA126" s="92">
        <v>0</v>
      </c>
      <c r="AB126" s="131">
        <v>0</v>
      </c>
      <c r="AC126" s="95"/>
      <c r="AD126" s="103">
        <v>0</v>
      </c>
      <c r="AE126" s="102"/>
      <c r="AF126" s="237">
        <v>0</v>
      </c>
      <c r="AG126" s="237">
        <v>0</v>
      </c>
      <c r="AH126" s="133"/>
      <c r="AI126" s="133">
        <v>0</v>
      </c>
      <c r="AJ126" s="131"/>
      <c r="AK126" s="103">
        <v>0</v>
      </c>
      <c r="AL126" s="92"/>
      <c r="AM126" s="92"/>
    </row>
    <row r="127" spans="1:39" ht="21.75" customHeight="1" x14ac:dyDescent="0.3">
      <c r="A127" s="729" t="s">
        <v>1581</v>
      </c>
      <c r="B127" s="728" t="s">
        <v>1582</v>
      </c>
      <c r="C127" s="728" t="s">
        <v>139</v>
      </c>
      <c r="D127" s="37" t="s">
        <v>72</v>
      </c>
      <c r="E127" s="41">
        <f t="shared" si="0"/>
        <v>24</v>
      </c>
      <c r="F127" s="42">
        <f t="shared" si="1"/>
        <v>0</v>
      </c>
      <c r="G127" s="42">
        <f t="shared" si="2"/>
        <v>0</v>
      </c>
      <c r="H127" s="42">
        <f t="shared" si="3"/>
        <v>0</v>
      </c>
      <c r="I127" s="43">
        <f t="shared" si="4"/>
        <v>0</v>
      </c>
      <c r="J127" s="44">
        <f t="shared" si="5"/>
        <v>24</v>
      </c>
      <c r="K127" s="681">
        <f>(J127+(J128/5))</f>
        <v>24</v>
      </c>
      <c r="L127" s="723">
        <f>Nemzetközi!D275</f>
        <v>284</v>
      </c>
      <c r="M127" s="651">
        <f>K127+(L127*30)</f>
        <v>8544</v>
      </c>
      <c r="N127" s="649">
        <f>IF(M127=0,"",RANK(M127,M:M,0))</f>
        <v>4</v>
      </c>
      <c r="O127" s="297"/>
      <c r="P127" s="297">
        <v>0</v>
      </c>
      <c r="Q127" s="63">
        <v>0</v>
      </c>
      <c r="R127" s="111">
        <v>0</v>
      </c>
      <c r="S127" s="53"/>
      <c r="T127" s="47">
        <v>0</v>
      </c>
      <c r="U127" s="59"/>
      <c r="V127" s="155">
        <v>0</v>
      </c>
      <c r="W127" s="122">
        <v>24</v>
      </c>
      <c r="X127" s="155">
        <v>0</v>
      </c>
      <c r="Y127" s="53"/>
      <c r="Z127" s="47"/>
      <c r="AA127" s="49">
        <v>0</v>
      </c>
      <c r="AB127" s="111">
        <v>0</v>
      </c>
      <c r="AC127" s="53"/>
      <c r="AD127" s="63">
        <v>0</v>
      </c>
      <c r="AE127" s="59"/>
      <c r="AF127" s="232">
        <v>0</v>
      </c>
      <c r="AG127" s="232">
        <v>0</v>
      </c>
      <c r="AH127" s="112"/>
      <c r="AI127" s="112">
        <v>0</v>
      </c>
      <c r="AJ127" s="111"/>
      <c r="AK127" s="63">
        <v>0</v>
      </c>
      <c r="AL127" s="49"/>
      <c r="AM127" s="49"/>
    </row>
    <row r="128" spans="1:39" ht="21.75" customHeight="1" x14ac:dyDescent="0.3">
      <c r="A128" s="670"/>
      <c r="B128" s="670"/>
      <c r="C128" s="670"/>
      <c r="D128" s="85" t="s">
        <v>103</v>
      </c>
      <c r="E128" s="41">
        <f t="shared" si="0"/>
        <v>0</v>
      </c>
      <c r="F128" s="42">
        <f t="shared" si="1"/>
        <v>0</v>
      </c>
      <c r="G128" s="42">
        <f t="shared" si="2"/>
        <v>0</v>
      </c>
      <c r="H128" s="42">
        <f t="shared" si="3"/>
        <v>0</v>
      </c>
      <c r="I128" s="43">
        <f t="shared" si="4"/>
        <v>0</v>
      </c>
      <c r="J128" s="89">
        <f t="shared" si="5"/>
        <v>0</v>
      </c>
      <c r="K128" s="650"/>
      <c r="L128" s="650"/>
      <c r="M128" s="650"/>
      <c r="N128" s="650"/>
      <c r="O128" s="299"/>
      <c r="P128" s="299">
        <v>0</v>
      </c>
      <c r="Q128" s="103">
        <v>0</v>
      </c>
      <c r="R128" s="131">
        <v>0</v>
      </c>
      <c r="S128" s="95"/>
      <c r="T128" s="91">
        <v>0</v>
      </c>
      <c r="U128" s="102"/>
      <c r="V128" s="161">
        <v>0</v>
      </c>
      <c r="W128" s="143"/>
      <c r="X128" s="161">
        <v>0</v>
      </c>
      <c r="Y128" s="95"/>
      <c r="Z128" s="91"/>
      <c r="AA128" s="92">
        <v>0</v>
      </c>
      <c r="AB128" s="131">
        <v>0</v>
      </c>
      <c r="AC128" s="95"/>
      <c r="AD128" s="103">
        <v>0</v>
      </c>
      <c r="AE128" s="102"/>
      <c r="AF128" s="237">
        <v>0</v>
      </c>
      <c r="AG128" s="237">
        <v>0</v>
      </c>
      <c r="AH128" s="133"/>
      <c r="AI128" s="133">
        <v>0</v>
      </c>
      <c r="AJ128" s="131"/>
      <c r="AK128" s="103">
        <v>0</v>
      </c>
      <c r="AL128" s="92"/>
      <c r="AM128" s="92"/>
    </row>
    <row r="129" spans="1:39" ht="21.75" customHeight="1" x14ac:dyDescent="0.3">
      <c r="A129" s="729" t="s">
        <v>1590</v>
      </c>
      <c r="B129" s="728" t="s">
        <v>1591</v>
      </c>
      <c r="C129" s="728" t="s">
        <v>43</v>
      </c>
      <c r="D129" s="37" t="s">
        <v>72</v>
      </c>
      <c r="E129" s="41">
        <f t="shared" si="0"/>
        <v>100</v>
      </c>
      <c r="F129" s="42">
        <f t="shared" si="1"/>
        <v>60</v>
      </c>
      <c r="G129" s="42">
        <f t="shared" si="2"/>
        <v>42</v>
      </c>
      <c r="H129" s="42">
        <f t="shared" si="3"/>
        <v>40</v>
      </c>
      <c r="I129" s="43">
        <f t="shared" si="4"/>
        <v>40</v>
      </c>
      <c r="J129" s="44">
        <f t="shared" si="5"/>
        <v>282</v>
      </c>
      <c r="K129" s="681">
        <f>(J129+(J130/5))</f>
        <v>307</v>
      </c>
      <c r="L129" s="723"/>
      <c r="M129" s="651">
        <f>K129+(L129*30)</f>
        <v>307</v>
      </c>
      <c r="N129" s="649">
        <f>IF(M129=0,"",RANK(M129,M:M,0))</f>
        <v>32</v>
      </c>
      <c r="O129" s="297"/>
      <c r="P129" s="297">
        <v>0</v>
      </c>
      <c r="Q129" s="63">
        <v>0</v>
      </c>
      <c r="R129" s="111">
        <v>3</v>
      </c>
      <c r="S129" s="53">
        <v>25</v>
      </c>
      <c r="T129" s="47">
        <v>0</v>
      </c>
      <c r="U129" s="59"/>
      <c r="V129" s="155">
        <v>0</v>
      </c>
      <c r="W129" s="122">
        <v>42</v>
      </c>
      <c r="X129" s="155">
        <v>25</v>
      </c>
      <c r="Y129" s="53"/>
      <c r="Z129" s="47">
        <v>25</v>
      </c>
      <c r="AA129" s="49">
        <v>40</v>
      </c>
      <c r="AB129" s="111">
        <v>32</v>
      </c>
      <c r="AC129" s="53"/>
      <c r="AD129" s="63">
        <v>0</v>
      </c>
      <c r="AE129" s="59">
        <v>60</v>
      </c>
      <c r="AF129" s="232">
        <v>100</v>
      </c>
      <c r="AG129" s="232">
        <v>18</v>
      </c>
      <c r="AH129" s="112"/>
      <c r="AI129" s="112">
        <v>0</v>
      </c>
      <c r="AJ129" s="111">
        <v>40</v>
      </c>
      <c r="AK129" s="63">
        <v>0</v>
      </c>
      <c r="AL129" s="49"/>
      <c r="AM129" s="49"/>
    </row>
    <row r="130" spans="1:39" ht="21.75" customHeight="1" x14ac:dyDescent="0.3">
      <c r="A130" s="670"/>
      <c r="B130" s="670"/>
      <c r="C130" s="670"/>
      <c r="D130" s="85" t="s">
        <v>103</v>
      </c>
      <c r="E130" s="41">
        <f t="shared" si="0"/>
        <v>60</v>
      </c>
      <c r="F130" s="42">
        <f t="shared" si="1"/>
        <v>40</v>
      </c>
      <c r="G130" s="42">
        <f t="shared" si="2"/>
        <v>25</v>
      </c>
      <c r="H130" s="42">
        <f t="shared" si="3"/>
        <v>0</v>
      </c>
      <c r="I130" s="43">
        <f t="shared" si="4"/>
        <v>0</v>
      </c>
      <c r="J130" s="89">
        <f t="shared" si="5"/>
        <v>125</v>
      </c>
      <c r="K130" s="650"/>
      <c r="L130" s="650"/>
      <c r="M130" s="650"/>
      <c r="N130" s="650"/>
      <c r="O130" s="299"/>
      <c r="P130" s="299">
        <v>0</v>
      </c>
      <c r="Q130" s="103">
        <v>0</v>
      </c>
      <c r="R130" s="131">
        <v>0</v>
      </c>
      <c r="S130" s="95"/>
      <c r="T130" s="91">
        <v>0</v>
      </c>
      <c r="U130" s="102"/>
      <c r="V130" s="161">
        <v>0</v>
      </c>
      <c r="W130" s="143">
        <v>40</v>
      </c>
      <c r="X130" s="161">
        <v>0</v>
      </c>
      <c r="Y130" s="95"/>
      <c r="Z130" s="91"/>
      <c r="AA130" s="92">
        <v>60</v>
      </c>
      <c r="AB130" s="131">
        <v>0</v>
      </c>
      <c r="AC130" s="95"/>
      <c r="AD130" s="103">
        <v>0</v>
      </c>
      <c r="AE130" s="102"/>
      <c r="AF130" s="237">
        <v>25</v>
      </c>
      <c r="AG130" s="237">
        <v>0</v>
      </c>
      <c r="AH130" s="133"/>
      <c r="AI130" s="133">
        <v>0</v>
      </c>
      <c r="AJ130" s="131"/>
      <c r="AK130" s="103">
        <v>0</v>
      </c>
      <c r="AL130" s="92"/>
      <c r="AM130" s="92"/>
    </row>
    <row r="131" spans="1:39" ht="21.75" customHeight="1" x14ac:dyDescent="0.3">
      <c r="A131" s="729" t="s">
        <v>1597</v>
      </c>
      <c r="B131" s="728" t="s">
        <v>1598</v>
      </c>
      <c r="C131" s="728" t="s">
        <v>269</v>
      </c>
      <c r="D131" s="37" t="s">
        <v>72</v>
      </c>
      <c r="E131" s="41">
        <f t="shared" si="0"/>
        <v>0</v>
      </c>
      <c r="F131" s="42">
        <f t="shared" si="1"/>
        <v>0</v>
      </c>
      <c r="G131" s="42">
        <f t="shared" si="2"/>
        <v>0</v>
      </c>
      <c r="H131" s="42">
        <f t="shared" si="3"/>
        <v>0</v>
      </c>
      <c r="I131" s="43">
        <f t="shared" si="4"/>
        <v>0</v>
      </c>
      <c r="J131" s="44">
        <f t="shared" si="5"/>
        <v>0</v>
      </c>
      <c r="K131" s="681">
        <f>(J131+(J132/5))</f>
        <v>0</v>
      </c>
      <c r="L131" s="723"/>
      <c r="M131" s="651">
        <f>K131+(L131*30)</f>
        <v>0</v>
      </c>
      <c r="N131" s="649" t="str">
        <f>IF(M131=0,"",RANK(M131,M:M,0))</f>
        <v/>
      </c>
      <c r="O131" s="297"/>
      <c r="P131" s="297">
        <v>0</v>
      </c>
      <c r="Q131" s="63">
        <v>0</v>
      </c>
      <c r="R131" s="111">
        <v>0</v>
      </c>
      <c r="S131" s="53"/>
      <c r="T131" s="47">
        <v>0</v>
      </c>
      <c r="U131" s="59"/>
      <c r="V131" s="155">
        <v>0</v>
      </c>
      <c r="W131" s="122"/>
      <c r="X131" s="155">
        <v>0</v>
      </c>
      <c r="Y131" s="53"/>
      <c r="Z131" s="47"/>
      <c r="AA131" s="49">
        <v>0</v>
      </c>
      <c r="AB131" s="111">
        <v>0</v>
      </c>
      <c r="AC131" s="53"/>
      <c r="AD131" s="298">
        <v>0</v>
      </c>
      <c r="AE131" s="59"/>
      <c r="AF131" s="232">
        <v>0</v>
      </c>
      <c r="AG131" s="232">
        <v>0</v>
      </c>
      <c r="AH131" s="112"/>
      <c r="AI131" s="112">
        <v>0</v>
      </c>
      <c r="AJ131" s="111"/>
      <c r="AK131" s="63">
        <v>0</v>
      </c>
      <c r="AL131" s="49"/>
      <c r="AM131" s="49"/>
    </row>
    <row r="132" spans="1:39" ht="21.75" customHeight="1" x14ac:dyDescent="0.3">
      <c r="A132" s="670"/>
      <c r="B132" s="670"/>
      <c r="C132" s="670"/>
      <c r="D132" s="85" t="s">
        <v>103</v>
      </c>
      <c r="E132" s="41">
        <f t="shared" si="0"/>
        <v>0</v>
      </c>
      <c r="F132" s="42">
        <f t="shared" si="1"/>
        <v>0</v>
      </c>
      <c r="G132" s="42">
        <f t="shared" si="2"/>
        <v>0</v>
      </c>
      <c r="H132" s="42">
        <f t="shared" si="3"/>
        <v>0</v>
      </c>
      <c r="I132" s="43">
        <f t="shared" si="4"/>
        <v>0</v>
      </c>
      <c r="J132" s="89">
        <f t="shared" si="5"/>
        <v>0</v>
      </c>
      <c r="K132" s="650"/>
      <c r="L132" s="650"/>
      <c r="M132" s="650"/>
      <c r="N132" s="650"/>
      <c r="O132" s="299"/>
      <c r="P132" s="299">
        <v>0</v>
      </c>
      <c r="Q132" s="103">
        <v>0</v>
      </c>
      <c r="R132" s="131">
        <v>0</v>
      </c>
      <c r="S132" s="95"/>
      <c r="T132" s="91">
        <v>0</v>
      </c>
      <c r="U132" s="102"/>
      <c r="V132" s="161">
        <v>0</v>
      </c>
      <c r="W132" s="143"/>
      <c r="X132" s="161">
        <v>0</v>
      </c>
      <c r="Y132" s="95"/>
      <c r="Z132" s="91"/>
      <c r="AA132" s="92">
        <v>0</v>
      </c>
      <c r="AB132" s="131">
        <v>0</v>
      </c>
      <c r="AC132" s="95"/>
      <c r="AD132" s="103">
        <v>0</v>
      </c>
      <c r="AE132" s="102"/>
      <c r="AF132" s="237">
        <v>0</v>
      </c>
      <c r="AG132" s="237">
        <v>0</v>
      </c>
      <c r="AH132" s="133"/>
      <c r="AI132" s="133">
        <v>0</v>
      </c>
      <c r="AJ132" s="131"/>
      <c r="AK132" s="103">
        <v>0</v>
      </c>
      <c r="AL132" s="92"/>
      <c r="AM132" s="92"/>
    </row>
    <row r="133" spans="1:39" ht="21.75" customHeight="1" x14ac:dyDescent="0.3">
      <c r="A133" s="729" t="s">
        <v>1523</v>
      </c>
      <c r="B133" s="728" t="s">
        <v>1524</v>
      </c>
      <c r="C133" s="728" t="s">
        <v>338</v>
      </c>
      <c r="D133" s="37" t="s">
        <v>72</v>
      </c>
      <c r="E133" s="41">
        <f t="shared" si="0"/>
        <v>0</v>
      </c>
      <c r="F133" s="42">
        <f t="shared" si="1"/>
        <v>0</v>
      </c>
      <c r="G133" s="42">
        <f t="shared" si="2"/>
        <v>0</v>
      </c>
      <c r="H133" s="42">
        <f t="shared" si="3"/>
        <v>0</v>
      </c>
      <c r="I133" s="43">
        <f t="shared" si="4"/>
        <v>0</v>
      </c>
      <c r="J133" s="44">
        <f t="shared" si="5"/>
        <v>0</v>
      </c>
      <c r="K133" s="681">
        <f>(J133+(J134/5))</f>
        <v>0</v>
      </c>
      <c r="L133" s="723">
        <f>Nemzetközi!D277</f>
        <v>100</v>
      </c>
      <c r="M133" s="651">
        <f>K133+(L133*30)</f>
        <v>3000</v>
      </c>
      <c r="N133" s="649">
        <f>IF(M133=0,"",RANK(M133,M:M,0))</f>
        <v>8</v>
      </c>
      <c r="O133" s="297"/>
      <c r="P133" s="297">
        <v>0</v>
      </c>
      <c r="Q133" s="298">
        <v>0</v>
      </c>
      <c r="R133" s="111">
        <v>0</v>
      </c>
      <c r="S133" s="53"/>
      <c r="T133" s="47">
        <v>0</v>
      </c>
      <c r="U133" s="59"/>
      <c r="V133" s="155">
        <v>0</v>
      </c>
      <c r="W133" s="122"/>
      <c r="X133" s="155">
        <v>0</v>
      </c>
      <c r="Y133" s="53"/>
      <c r="Z133" s="47"/>
      <c r="AA133" s="49">
        <v>0</v>
      </c>
      <c r="AB133" s="111">
        <v>0</v>
      </c>
      <c r="AC133" s="53"/>
      <c r="AD133" s="63">
        <v>0</v>
      </c>
      <c r="AE133" s="59"/>
      <c r="AF133" s="232">
        <v>0</v>
      </c>
      <c r="AG133" s="232">
        <v>0</v>
      </c>
      <c r="AH133" s="112"/>
      <c r="AI133" s="112">
        <v>0</v>
      </c>
      <c r="AJ133" s="111"/>
      <c r="AK133" s="63">
        <v>0</v>
      </c>
      <c r="AL133" s="49"/>
      <c r="AM133" s="49"/>
    </row>
    <row r="134" spans="1:39" ht="21.75" customHeight="1" x14ac:dyDescent="0.3">
      <c r="A134" s="670"/>
      <c r="B134" s="670"/>
      <c r="C134" s="670"/>
      <c r="D134" s="85" t="s">
        <v>103</v>
      </c>
      <c r="E134" s="41">
        <f t="shared" si="0"/>
        <v>0</v>
      </c>
      <c r="F134" s="42">
        <f t="shared" si="1"/>
        <v>0</v>
      </c>
      <c r="G134" s="42">
        <f t="shared" si="2"/>
        <v>0</v>
      </c>
      <c r="H134" s="42">
        <f t="shared" si="3"/>
        <v>0</v>
      </c>
      <c r="I134" s="43">
        <f t="shared" si="4"/>
        <v>0</v>
      </c>
      <c r="J134" s="89">
        <f t="shared" si="5"/>
        <v>0</v>
      </c>
      <c r="K134" s="650"/>
      <c r="L134" s="650"/>
      <c r="M134" s="650"/>
      <c r="N134" s="650"/>
      <c r="O134" s="299"/>
      <c r="P134" s="299">
        <v>0</v>
      </c>
      <c r="Q134" s="103">
        <v>0</v>
      </c>
      <c r="R134" s="131">
        <v>0</v>
      </c>
      <c r="S134" s="95"/>
      <c r="T134" s="91">
        <v>0</v>
      </c>
      <c r="U134" s="102"/>
      <c r="V134" s="161">
        <v>0</v>
      </c>
      <c r="W134" s="143"/>
      <c r="X134" s="161">
        <v>0</v>
      </c>
      <c r="Y134" s="95"/>
      <c r="Z134" s="91"/>
      <c r="AA134" s="92">
        <v>0</v>
      </c>
      <c r="AB134" s="131">
        <v>0</v>
      </c>
      <c r="AC134" s="95"/>
      <c r="AD134" s="103">
        <v>0</v>
      </c>
      <c r="AE134" s="102"/>
      <c r="AF134" s="237">
        <v>0</v>
      </c>
      <c r="AG134" s="237">
        <v>0</v>
      </c>
      <c r="AH134" s="133"/>
      <c r="AI134" s="133">
        <v>0</v>
      </c>
      <c r="AJ134" s="131"/>
      <c r="AK134" s="103">
        <v>0</v>
      </c>
      <c r="AL134" s="92"/>
      <c r="AM134" s="92"/>
    </row>
    <row r="135" spans="1:39" ht="21.75" customHeight="1" x14ac:dyDescent="0.3">
      <c r="A135" s="729" t="s">
        <v>1537</v>
      </c>
      <c r="B135" s="728" t="s">
        <v>1538</v>
      </c>
      <c r="C135" s="728" t="s">
        <v>338</v>
      </c>
      <c r="D135" s="37" t="s">
        <v>72</v>
      </c>
      <c r="E135" s="41">
        <f t="shared" si="0"/>
        <v>100</v>
      </c>
      <c r="F135" s="42">
        <f t="shared" si="1"/>
        <v>0</v>
      </c>
      <c r="G135" s="42">
        <f t="shared" si="2"/>
        <v>0</v>
      </c>
      <c r="H135" s="42">
        <f t="shared" si="3"/>
        <v>0</v>
      </c>
      <c r="I135" s="43">
        <f t="shared" si="4"/>
        <v>0</v>
      </c>
      <c r="J135" s="44">
        <f t="shared" si="5"/>
        <v>100</v>
      </c>
      <c r="K135" s="681">
        <f>(J135+(J136/5))</f>
        <v>105</v>
      </c>
      <c r="L135" s="723"/>
      <c r="M135" s="651">
        <f>K135+(L135*30)</f>
        <v>105</v>
      </c>
      <c r="N135" s="649">
        <f>IF(M135=0,"",RANK(M135,M:M,0))</f>
        <v>50</v>
      </c>
      <c r="O135" s="297"/>
      <c r="P135" s="297">
        <v>0</v>
      </c>
      <c r="Q135" s="63">
        <v>0</v>
      </c>
      <c r="R135" s="111">
        <v>0</v>
      </c>
      <c r="S135" s="53"/>
      <c r="T135" s="47">
        <v>0</v>
      </c>
      <c r="U135" s="59"/>
      <c r="V135" s="155">
        <v>0</v>
      </c>
      <c r="W135" s="122"/>
      <c r="X135" s="155">
        <v>0</v>
      </c>
      <c r="Y135" s="53"/>
      <c r="Z135" s="47"/>
      <c r="AA135" s="49">
        <v>0</v>
      </c>
      <c r="AB135" s="111">
        <v>0</v>
      </c>
      <c r="AC135" s="53">
        <v>100</v>
      </c>
      <c r="AD135" s="298">
        <v>0</v>
      </c>
      <c r="AE135" s="59"/>
      <c r="AF135" s="232">
        <v>0</v>
      </c>
      <c r="AG135" s="232">
        <v>0</v>
      </c>
      <c r="AH135" s="112"/>
      <c r="AI135" s="112">
        <v>0</v>
      </c>
      <c r="AJ135" s="111"/>
      <c r="AK135" s="63">
        <v>0</v>
      </c>
      <c r="AL135" s="49"/>
      <c r="AM135" s="49"/>
    </row>
    <row r="136" spans="1:39" ht="21.75" customHeight="1" x14ac:dyDescent="0.3">
      <c r="A136" s="670"/>
      <c r="B136" s="670"/>
      <c r="C136" s="670"/>
      <c r="D136" s="85" t="s">
        <v>103</v>
      </c>
      <c r="E136" s="41">
        <f t="shared" si="0"/>
        <v>25</v>
      </c>
      <c r="F136" s="42">
        <f t="shared" si="1"/>
        <v>0</v>
      </c>
      <c r="G136" s="42">
        <f t="shared" si="2"/>
        <v>0</v>
      </c>
      <c r="H136" s="42">
        <f t="shared" si="3"/>
        <v>0</v>
      </c>
      <c r="I136" s="43">
        <f t="shared" si="4"/>
        <v>0</v>
      </c>
      <c r="J136" s="89">
        <f t="shared" si="5"/>
        <v>25</v>
      </c>
      <c r="K136" s="650"/>
      <c r="L136" s="650"/>
      <c r="M136" s="650"/>
      <c r="N136" s="650"/>
      <c r="O136" s="299"/>
      <c r="P136" s="299">
        <v>0</v>
      </c>
      <c r="Q136" s="103">
        <v>25</v>
      </c>
      <c r="R136" s="131">
        <v>0</v>
      </c>
      <c r="S136" s="95"/>
      <c r="T136" s="91">
        <v>0</v>
      </c>
      <c r="U136" s="102"/>
      <c r="V136" s="161">
        <v>0</v>
      </c>
      <c r="W136" s="143"/>
      <c r="X136" s="161">
        <v>0</v>
      </c>
      <c r="Y136" s="95"/>
      <c r="Z136" s="91"/>
      <c r="AA136" s="92">
        <v>0</v>
      </c>
      <c r="AB136" s="131">
        <v>0</v>
      </c>
      <c r="AC136" s="95"/>
      <c r="AD136" s="103">
        <v>0</v>
      </c>
      <c r="AE136" s="102"/>
      <c r="AF136" s="237">
        <v>0</v>
      </c>
      <c r="AG136" s="237">
        <v>0</v>
      </c>
      <c r="AH136" s="133"/>
      <c r="AI136" s="133">
        <v>0</v>
      </c>
      <c r="AJ136" s="131"/>
      <c r="AK136" s="103">
        <v>0</v>
      </c>
      <c r="AL136" s="92"/>
      <c r="AM136" s="92"/>
    </row>
    <row r="137" spans="1:39" ht="21.75" customHeight="1" x14ac:dyDescent="0.3">
      <c r="A137" s="729" t="s">
        <v>1617</v>
      </c>
      <c r="B137" s="728" t="s">
        <v>1618</v>
      </c>
      <c r="C137" s="728" t="s">
        <v>166</v>
      </c>
      <c r="D137" s="37" t="s">
        <v>72</v>
      </c>
      <c r="E137" s="41">
        <f t="shared" si="0"/>
        <v>5</v>
      </c>
      <c r="F137" s="42">
        <f t="shared" si="1"/>
        <v>0</v>
      </c>
      <c r="G137" s="42">
        <f t="shared" si="2"/>
        <v>0</v>
      </c>
      <c r="H137" s="42">
        <f t="shared" si="3"/>
        <v>0</v>
      </c>
      <c r="I137" s="43">
        <f t="shared" si="4"/>
        <v>0</v>
      </c>
      <c r="J137" s="44">
        <f t="shared" si="5"/>
        <v>5</v>
      </c>
      <c r="K137" s="681">
        <f>(J137+(J138/5))</f>
        <v>6.2</v>
      </c>
      <c r="L137" s="723"/>
      <c r="M137" s="651">
        <f>K137+(L137*30)</f>
        <v>6.2</v>
      </c>
      <c r="N137" s="649">
        <f>IF(M137=0,"",RANK(M137,M:M,0))</f>
        <v>80</v>
      </c>
      <c r="O137" s="297"/>
      <c r="P137" s="297">
        <v>0</v>
      </c>
      <c r="Q137" s="63">
        <v>0</v>
      </c>
      <c r="R137" s="111">
        <v>0</v>
      </c>
      <c r="S137" s="53"/>
      <c r="T137" s="47">
        <v>0</v>
      </c>
      <c r="U137" s="59"/>
      <c r="V137" s="155">
        <v>0</v>
      </c>
      <c r="W137" s="122">
        <v>5</v>
      </c>
      <c r="X137" s="155">
        <v>0</v>
      </c>
      <c r="Y137" s="53"/>
      <c r="Z137" s="47"/>
      <c r="AA137" s="49">
        <v>0</v>
      </c>
      <c r="AB137" s="111">
        <v>0</v>
      </c>
      <c r="AC137" s="53"/>
      <c r="AD137" s="63">
        <v>0</v>
      </c>
      <c r="AE137" s="59"/>
      <c r="AF137" s="232">
        <v>0</v>
      </c>
      <c r="AG137" s="232">
        <v>0</v>
      </c>
      <c r="AH137" s="112"/>
      <c r="AI137" s="112">
        <v>0</v>
      </c>
      <c r="AJ137" s="111"/>
      <c r="AK137" s="298">
        <v>0</v>
      </c>
      <c r="AL137" s="49"/>
      <c r="AM137" s="49"/>
    </row>
    <row r="138" spans="1:39" ht="21.75" customHeight="1" x14ac:dyDescent="0.3">
      <c r="A138" s="670"/>
      <c r="B138" s="670"/>
      <c r="C138" s="670"/>
      <c r="D138" s="85" t="s">
        <v>103</v>
      </c>
      <c r="E138" s="41">
        <f t="shared" si="0"/>
        <v>6</v>
      </c>
      <c r="F138" s="42">
        <f t="shared" si="1"/>
        <v>0</v>
      </c>
      <c r="G138" s="42">
        <f t="shared" si="2"/>
        <v>0</v>
      </c>
      <c r="H138" s="42">
        <f t="shared" si="3"/>
        <v>0</v>
      </c>
      <c r="I138" s="43">
        <f t="shared" si="4"/>
        <v>0</v>
      </c>
      <c r="J138" s="89">
        <f t="shared" si="5"/>
        <v>6</v>
      </c>
      <c r="K138" s="650"/>
      <c r="L138" s="650"/>
      <c r="M138" s="650"/>
      <c r="N138" s="650"/>
      <c r="O138" s="299"/>
      <c r="P138" s="299">
        <v>0</v>
      </c>
      <c r="Q138" s="103">
        <v>0</v>
      </c>
      <c r="R138" s="131">
        <v>0</v>
      </c>
      <c r="S138" s="95"/>
      <c r="T138" s="91">
        <v>0</v>
      </c>
      <c r="U138" s="102"/>
      <c r="V138" s="161">
        <v>0</v>
      </c>
      <c r="W138" s="143">
        <v>6</v>
      </c>
      <c r="X138" s="161">
        <v>0</v>
      </c>
      <c r="Y138" s="95"/>
      <c r="Z138" s="91"/>
      <c r="AA138" s="92">
        <v>0</v>
      </c>
      <c r="AB138" s="131">
        <v>0</v>
      </c>
      <c r="AC138" s="95"/>
      <c r="AD138" s="103">
        <v>0</v>
      </c>
      <c r="AE138" s="102"/>
      <c r="AF138" s="237">
        <v>0</v>
      </c>
      <c r="AG138" s="237">
        <v>0</v>
      </c>
      <c r="AH138" s="133"/>
      <c r="AI138" s="133">
        <v>0</v>
      </c>
      <c r="AJ138" s="131"/>
      <c r="AK138" s="103">
        <v>0</v>
      </c>
      <c r="AL138" s="92"/>
      <c r="AM138" s="92"/>
    </row>
    <row r="139" spans="1:39" ht="21.75" customHeight="1" x14ac:dyDescent="0.3">
      <c r="A139" s="729" t="s">
        <v>1552</v>
      </c>
      <c r="B139" s="728" t="s">
        <v>1553</v>
      </c>
      <c r="C139" s="728" t="s">
        <v>1554</v>
      </c>
      <c r="D139" s="37" t="s">
        <v>72</v>
      </c>
      <c r="E139" s="41">
        <f t="shared" si="0"/>
        <v>5</v>
      </c>
      <c r="F139" s="42">
        <f t="shared" si="1"/>
        <v>0</v>
      </c>
      <c r="G139" s="42">
        <f t="shared" si="2"/>
        <v>0</v>
      </c>
      <c r="H139" s="42">
        <f t="shared" si="3"/>
        <v>0</v>
      </c>
      <c r="I139" s="43">
        <f t="shared" si="4"/>
        <v>0</v>
      </c>
      <c r="J139" s="44">
        <f t="shared" si="5"/>
        <v>5</v>
      </c>
      <c r="K139" s="681">
        <f>(J139+(J140/5))</f>
        <v>5</v>
      </c>
      <c r="L139" s="723"/>
      <c r="M139" s="651">
        <f>K139+(L139*30)</f>
        <v>5</v>
      </c>
      <c r="N139" s="649">
        <f>IF(M139=0,"",RANK(M139,M:M,0))</f>
        <v>82</v>
      </c>
      <c r="O139" s="297"/>
      <c r="P139" s="297">
        <v>0</v>
      </c>
      <c r="Q139" s="63">
        <v>0</v>
      </c>
      <c r="R139" s="111">
        <v>0</v>
      </c>
      <c r="S139" s="53"/>
      <c r="T139" s="47">
        <v>0</v>
      </c>
      <c r="U139" s="59"/>
      <c r="V139" s="155">
        <v>0</v>
      </c>
      <c r="W139" s="122"/>
      <c r="X139" s="155">
        <v>0</v>
      </c>
      <c r="Y139" s="53"/>
      <c r="Z139" s="47"/>
      <c r="AA139" s="49">
        <v>0</v>
      </c>
      <c r="AB139" s="111">
        <v>0</v>
      </c>
      <c r="AC139" s="53"/>
      <c r="AD139" s="63">
        <v>0</v>
      </c>
      <c r="AE139" s="59">
        <v>5</v>
      </c>
      <c r="AF139" s="232">
        <v>0</v>
      </c>
      <c r="AG139" s="232">
        <v>0</v>
      </c>
      <c r="AH139" s="112"/>
      <c r="AI139" s="112">
        <v>0</v>
      </c>
      <c r="AJ139" s="111"/>
      <c r="AK139" s="63">
        <v>0</v>
      </c>
      <c r="AL139" s="49"/>
      <c r="AM139" s="49"/>
    </row>
    <row r="140" spans="1:39" ht="21.75" customHeight="1" x14ac:dyDescent="0.3">
      <c r="A140" s="670"/>
      <c r="B140" s="670"/>
      <c r="C140" s="670"/>
      <c r="D140" s="85" t="s">
        <v>103</v>
      </c>
      <c r="E140" s="41">
        <f t="shared" si="0"/>
        <v>0</v>
      </c>
      <c r="F140" s="42">
        <f t="shared" si="1"/>
        <v>0</v>
      </c>
      <c r="G140" s="42">
        <f t="shared" si="2"/>
        <v>0</v>
      </c>
      <c r="H140" s="42">
        <f t="shared" si="3"/>
        <v>0</v>
      </c>
      <c r="I140" s="43">
        <f t="shared" si="4"/>
        <v>0</v>
      </c>
      <c r="J140" s="89">
        <f t="shared" si="5"/>
        <v>0</v>
      </c>
      <c r="K140" s="650"/>
      <c r="L140" s="650"/>
      <c r="M140" s="650"/>
      <c r="N140" s="650"/>
      <c r="O140" s="299"/>
      <c r="P140" s="299">
        <v>0</v>
      </c>
      <c r="Q140" s="103">
        <v>0</v>
      </c>
      <c r="R140" s="131">
        <v>0</v>
      </c>
      <c r="S140" s="95"/>
      <c r="T140" s="91">
        <v>0</v>
      </c>
      <c r="U140" s="102"/>
      <c r="V140" s="161">
        <v>0</v>
      </c>
      <c r="W140" s="143"/>
      <c r="X140" s="161">
        <v>0</v>
      </c>
      <c r="Y140" s="95"/>
      <c r="Z140" s="91"/>
      <c r="AA140" s="92">
        <v>0</v>
      </c>
      <c r="AB140" s="131">
        <v>0</v>
      </c>
      <c r="AC140" s="95"/>
      <c r="AD140" s="103">
        <v>0</v>
      </c>
      <c r="AE140" s="102"/>
      <c r="AF140" s="237">
        <v>0</v>
      </c>
      <c r="AG140" s="237">
        <v>0</v>
      </c>
      <c r="AH140" s="133"/>
      <c r="AI140" s="133">
        <v>0</v>
      </c>
      <c r="AJ140" s="131"/>
      <c r="AK140" s="103">
        <v>0</v>
      </c>
      <c r="AL140" s="92"/>
      <c r="AM140" s="92"/>
    </row>
    <row r="141" spans="1:39" ht="21.75" customHeight="1" x14ac:dyDescent="0.3">
      <c r="A141" s="729" t="s">
        <v>1629</v>
      </c>
      <c r="B141" s="728" t="s">
        <v>1630</v>
      </c>
      <c r="C141" s="728" t="s">
        <v>754</v>
      </c>
      <c r="D141" s="37" t="s">
        <v>72</v>
      </c>
      <c r="E141" s="41">
        <f t="shared" si="0"/>
        <v>5</v>
      </c>
      <c r="F141" s="42">
        <f t="shared" si="1"/>
        <v>0</v>
      </c>
      <c r="G141" s="42">
        <f t="shared" si="2"/>
        <v>0</v>
      </c>
      <c r="H141" s="42">
        <f t="shared" si="3"/>
        <v>0</v>
      </c>
      <c r="I141" s="43">
        <f t="shared" si="4"/>
        <v>0</v>
      </c>
      <c r="J141" s="44">
        <f t="shared" si="5"/>
        <v>5</v>
      </c>
      <c r="K141" s="681">
        <f>(J141+(J142/5))</f>
        <v>5</v>
      </c>
      <c r="L141" s="723"/>
      <c r="M141" s="651">
        <f>K141+(L141*30)</f>
        <v>5</v>
      </c>
      <c r="N141" s="649">
        <f>IF(M141=0,"",RANK(M141,M:M,0))</f>
        <v>82</v>
      </c>
      <c r="O141" s="297"/>
      <c r="P141" s="297">
        <v>0</v>
      </c>
      <c r="Q141" s="298">
        <v>0</v>
      </c>
      <c r="R141" s="111">
        <v>0</v>
      </c>
      <c r="S141" s="53"/>
      <c r="T141" s="47">
        <v>0</v>
      </c>
      <c r="U141" s="59"/>
      <c r="V141" s="155">
        <v>0</v>
      </c>
      <c r="W141" s="122"/>
      <c r="X141" s="155">
        <v>0</v>
      </c>
      <c r="Y141" s="53"/>
      <c r="Z141" s="47"/>
      <c r="AA141" s="49">
        <v>0</v>
      </c>
      <c r="AB141" s="111">
        <v>0</v>
      </c>
      <c r="AC141" s="53"/>
      <c r="AD141" s="298">
        <v>0</v>
      </c>
      <c r="AE141" s="59"/>
      <c r="AF141" s="232">
        <v>0</v>
      </c>
      <c r="AG141" s="232">
        <v>0</v>
      </c>
      <c r="AH141" s="112"/>
      <c r="AI141" s="112">
        <v>0</v>
      </c>
      <c r="AJ141" s="111">
        <v>5</v>
      </c>
      <c r="AK141" s="298">
        <v>0</v>
      </c>
      <c r="AL141" s="49"/>
      <c r="AM141" s="49"/>
    </row>
    <row r="142" spans="1:39" ht="21.75" customHeight="1" x14ac:dyDescent="0.3">
      <c r="A142" s="670"/>
      <c r="B142" s="670"/>
      <c r="C142" s="670"/>
      <c r="D142" s="85" t="s">
        <v>103</v>
      </c>
      <c r="E142" s="41">
        <f t="shared" si="0"/>
        <v>0</v>
      </c>
      <c r="F142" s="42">
        <f t="shared" si="1"/>
        <v>0</v>
      </c>
      <c r="G142" s="42">
        <f t="shared" si="2"/>
        <v>0</v>
      </c>
      <c r="H142" s="42">
        <f t="shared" si="3"/>
        <v>0</v>
      </c>
      <c r="I142" s="43">
        <f t="shared" si="4"/>
        <v>0</v>
      </c>
      <c r="J142" s="89">
        <f t="shared" si="5"/>
        <v>0</v>
      </c>
      <c r="K142" s="650"/>
      <c r="L142" s="650"/>
      <c r="M142" s="650"/>
      <c r="N142" s="650"/>
      <c r="O142" s="299"/>
      <c r="P142" s="299">
        <v>0</v>
      </c>
      <c r="Q142" s="103">
        <v>0</v>
      </c>
      <c r="R142" s="131">
        <v>0</v>
      </c>
      <c r="S142" s="95"/>
      <c r="T142" s="91">
        <v>0</v>
      </c>
      <c r="U142" s="102"/>
      <c r="V142" s="161">
        <v>0</v>
      </c>
      <c r="W142" s="143"/>
      <c r="X142" s="161">
        <v>0</v>
      </c>
      <c r="Y142" s="95"/>
      <c r="Z142" s="91"/>
      <c r="AA142" s="92">
        <v>0</v>
      </c>
      <c r="AB142" s="131">
        <v>0</v>
      </c>
      <c r="AC142" s="95"/>
      <c r="AD142" s="103">
        <v>0</v>
      </c>
      <c r="AE142" s="102"/>
      <c r="AF142" s="237">
        <v>0</v>
      </c>
      <c r="AG142" s="237">
        <v>0</v>
      </c>
      <c r="AH142" s="133"/>
      <c r="AI142" s="133">
        <v>0</v>
      </c>
      <c r="AJ142" s="131"/>
      <c r="AK142" s="103">
        <v>0</v>
      </c>
      <c r="AL142" s="92"/>
      <c r="AM142" s="92"/>
    </row>
    <row r="143" spans="1:39" ht="21.75" customHeight="1" x14ac:dyDescent="0.3">
      <c r="A143" s="729" t="s">
        <v>1633</v>
      </c>
      <c r="B143" s="728" t="s">
        <v>1634</v>
      </c>
      <c r="C143" s="728" t="s">
        <v>186</v>
      </c>
      <c r="D143" s="37" t="s">
        <v>72</v>
      </c>
      <c r="E143" s="41">
        <f t="shared" si="0"/>
        <v>250</v>
      </c>
      <c r="F143" s="42">
        <f t="shared" si="1"/>
        <v>150</v>
      </c>
      <c r="G143" s="42">
        <f t="shared" si="2"/>
        <v>100</v>
      </c>
      <c r="H143" s="42">
        <f t="shared" si="3"/>
        <v>60</v>
      </c>
      <c r="I143" s="43">
        <f t="shared" si="4"/>
        <v>60</v>
      </c>
      <c r="J143" s="44">
        <f t="shared" si="5"/>
        <v>620</v>
      </c>
      <c r="K143" s="681">
        <f>(J143+(J144/5))</f>
        <v>685.6</v>
      </c>
      <c r="L143" s="723"/>
      <c r="M143" s="651">
        <f>K143+(L143*30)</f>
        <v>685.6</v>
      </c>
      <c r="N143" s="649">
        <f>IF(M143=0,"",RANK(M143,M:M,0))</f>
        <v>13</v>
      </c>
      <c r="O143" s="297"/>
      <c r="P143" s="297">
        <v>0</v>
      </c>
      <c r="Q143" s="63">
        <v>60</v>
      </c>
      <c r="R143" s="111">
        <v>0</v>
      </c>
      <c r="S143" s="53"/>
      <c r="T143" s="47">
        <v>60</v>
      </c>
      <c r="U143" s="59"/>
      <c r="V143" s="155">
        <v>150</v>
      </c>
      <c r="W143" s="122">
        <v>44</v>
      </c>
      <c r="X143" s="155">
        <v>100</v>
      </c>
      <c r="Y143" s="53"/>
      <c r="Z143" s="47"/>
      <c r="AA143" s="49">
        <v>0</v>
      </c>
      <c r="AB143" s="111">
        <v>0</v>
      </c>
      <c r="AC143" s="53"/>
      <c r="AD143" s="63">
        <v>0</v>
      </c>
      <c r="AE143" s="59"/>
      <c r="AF143" s="232">
        <v>250</v>
      </c>
      <c r="AG143" s="232">
        <v>50</v>
      </c>
      <c r="AH143" s="112"/>
      <c r="AI143" s="112">
        <v>0</v>
      </c>
      <c r="AJ143" s="111"/>
      <c r="AK143" s="63">
        <v>0</v>
      </c>
      <c r="AL143" s="49"/>
      <c r="AM143" s="49"/>
    </row>
    <row r="144" spans="1:39" ht="21.75" customHeight="1" x14ac:dyDescent="0.3">
      <c r="A144" s="670"/>
      <c r="B144" s="670"/>
      <c r="C144" s="670"/>
      <c r="D144" s="85" t="s">
        <v>103</v>
      </c>
      <c r="E144" s="41">
        <f t="shared" si="0"/>
        <v>150</v>
      </c>
      <c r="F144" s="42">
        <f t="shared" si="1"/>
        <v>120</v>
      </c>
      <c r="G144" s="42">
        <f t="shared" si="2"/>
        <v>33</v>
      </c>
      <c r="H144" s="42">
        <f t="shared" si="3"/>
        <v>25</v>
      </c>
      <c r="I144" s="43">
        <f t="shared" si="4"/>
        <v>0</v>
      </c>
      <c r="J144" s="89">
        <f t="shared" si="5"/>
        <v>328</v>
      </c>
      <c r="K144" s="650"/>
      <c r="L144" s="650"/>
      <c r="M144" s="650"/>
      <c r="N144" s="650"/>
      <c r="O144" s="299"/>
      <c r="P144" s="299">
        <v>0</v>
      </c>
      <c r="Q144" s="103">
        <v>120</v>
      </c>
      <c r="R144" s="131">
        <v>0</v>
      </c>
      <c r="S144" s="95"/>
      <c r="T144" s="91">
        <v>0</v>
      </c>
      <c r="U144" s="102"/>
      <c r="V144" s="161">
        <v>150</v>
      </c>
      <c r="W144" s="143">
        <v>33</v>
      </c>
      <c r="X144" s="161">
        <v>0</v>
      </c>
      <c r="Y144" s="95"/>
      <c r="Z144" s="91"/>
      <c r="AA144" s="92">
        <v>0</v>
      </c>
      <c r="AB144" s="131">
        <v>0</v>
      </c>
      <c r="AC144" s="95"/>
      <c r="AD144" s="103">
        <v>0</v>
      </c>
      <c r="AE144" s="102"/>
      <c r="AF144" s="237">
        <v>25</v>
      </c>
      <c r="AG144" s="237">
        <v>0</v>
      </c>
      <c r="AH144" s="133"/>
      <c r="AI144" s="133">
        <v>0</v>
      </c>
      <c r="AJ144" s="131"/>
      <c r="AK144" s="103">
        <v>0</v>
      </c>
      <c r="AL144" s="92"/>
      <c r="AM144" s="92"/>
    </row>
    <row r="145" spans="1:39" ht="21.75" customHeight="1" x14ac:dyDescent="0.3">
      <c r="A145" s="729" t="s">
        <v>1637</v>
      </c>
      <c r="B145" s="728" t="s">
        <v>1638</v>
      </c>
      <c r="C145" s="728" t="s">
        <v>139</v>
      </c>
      <c r="D145" s="37" t="s">
        <v>72</v>
      </c>
      <c r="E145" s="41">
        <f t="shared" si="0"/>
        <v>250</v>
      </c>
      <c r="F145" s="42">
        <f t="shared" si="1"/>
        <v>0</v>
      </c>
      <c r="G145" s="42">
        <f t="shared" si="2"/>
        <v>0</v>
      </c>
      <c r="H145" s="42">
        <f t="shared" si="3"/>
        <v>0</v>
      </c>
      <c r="I145" s="43">
        <f t="shared" si="4"/>
        <v>0</v>
      </c>
      <c r="J145" s="44">
        <f t="shared" si="5"/>
        <v>250</v>
      </c>
      <c r="K145" s="681">
        <f>(J145+(J146/5))</f>
        <v>250</v>
      </c>
      <c r="L145" s="723"/>
      <c r="M145" s="651">
        <f>K145+(L145*30)</f>
        <v>250</v>
      </c>
      <c r="N145" s="649">
        <f>IF(M145=0,"",RANK(M145,M:M,0))</f>
        <v>34</v>
      </c>
      <c r="O145" s="297"/>
      <c r="P145" s="297">
        <v>0</v>
      </c>
      <c r="Q145" s="63">
        <v>0</v>
      </c>
      <c r="R145" s="111">
        <v>0</v>
      </c>
      <c r="S145" s="53"/>
      <c r="T145" s="47">
        <v>0</v>
      </c>
      <c r="U145" s="59"/>
      <c r="V145" s="155">
        <v>0</v>
      </c>
      <c r="W145" s="122"/>
      <c r="X145" s="155">
        <v>0</v>
      </c>
      <c r="Y145" s="53"/>
      <c r="Z145" s="47"/>
      <c r="AA145" s="49">
        <v>250</v>
      </c>
      <c r="AB145" s="111">
        <v>0</v>
      </c>
      <c r="AC145" s="53"/>
      <c r="AD145" s="63">
        <v>0</v>
      </c>
      <c r="AE145" s="59"/>
      <c r="AF145" s="232">
        <v>0</v>
      </c>
      <c r="AG145" s="232">
        <v>0</v>
      </c>
      <c r="AH145" s="112"/>
      <c r="AI145" s="112">
        <v>0</v>
      </c>
      <c r="AJ145" s="111"/>
      <c r="AK145" s="63">
        <v>0</v>
      </c>
      <c r="AL145" s="49"/>
      <c r="AM145" s="49"/>
    </row>
    <row r="146" spans="1:39" ht="21.75" customHeight="1" x14ac:dyDescent="0.3">
      <c r="A146" s="670"/>
      <c r="B146" s="670"/>
      <c r="C146" s="670"/>
      <c r="D146" s="85" t="s">
        <v>103</v>
      </c>
      <c r="E146" s="41">
        <f t="shared" si="0"/>
        <v>0</v>
      </c>
      <c r="F146" s="42">
        <f t="shared" si="1"/>
        <v>0</v>
      </c>
      <c r="G146" s="42">
        <f t="shared" si="2"/>
        <v>0</v>
      </c>
      <c r="H146" s="42">
        <f t="shared" si="3"/>
        <v>0</v>
      </c>
      <c r="I146" s="43">
        <f t="shared" si="4"/>
        <v>0</v>
      </c>
      <c r="J146" s="89">
        <f t="shared" si="5"/>
        <v>0</v>
      </c>
      <c r="K146" s="650"/>
      <c r="L146" s="650"/>
      <c r="M146" s="650"/>
      <c r="N146" s="650"/>
      <c r="O146" s="299"/>
      <c r="P146" s="299">
        <v>0</v>
      </c>
      <c r="Q146" s="103">
        <v>0</v>
      </c>
      <c r="R146" s="131">
        <v>0</v>
      </c>
      <c r="S146" s="95"/>
      <c r="T146" s="91">
        <v>0</v>
      </c>
      <c r="U146" s="102"/>
      <c r="V146" s="161">
        <v>0</v>
      </c>
      <c r="W146" s="143"/>
      <c r="X146" s="161">
        <v>0</v>
      </c>
      <c r="Y146" s="95"/>
      <c r="Z146" s="91"/>
      <c r="AA146" s="92">
        <v>0</v>
      </c>
      <c r="AB146" s="131">
        <v>0</v>
      </c>
      <c r="AC146" s="95"/>
      <c r="AD146" s="103">
        <v>0</v>
      </c>
      <c r="AE146" s="102"/>
      <c r="AF146" s="237">
        <v>0</v>
      </c>
      <c r="AG146" s="237">
        <v>0</v>
      </c>
      <c r="AH146" s="133"/>
      <c r="AI146" s="133">
        <v>0</v>
      </c>
      <c r="AJ146" s="131"/>
      <c r="AK146" s="103">
        <v>0</v>
      </c>
      <c r="AL146" s="92"/>
      <c r="AM146" s="92"/>
    </row>
    <row r="147" spans="1:39" ht="21.75" customHeight="1" x14ac:dyDescent="0.3">
      <c r="A147" s="729" t="s">
        <v>1643</v>
      </c>
      <c r="B147" s="728" t="s">
        <v>1644</v>
      </c>
      <c r="C147" s="728" t="s">
        <v>437</v>
      </c>
      <c r="D147" s="37" t="s">
        <v>72</v>
      </c>
      <c r="E147" s="41">
        <f t="shared" si="0"/>
        <v>0</v>
      </c>
      <c r="F147" s="42">
        <f t="shared" si="1"/>
        <v>0</v>
      </c>
      <c r="G147" s="42">
        <f t="shared" si="2"/>
        <v>0</v>
      </c>
      <c r="H147" s="42">
        <f t="shared" si="3"/>
        <v>0</v>
      </c>
      <c r="I147" s="43">
        <f t="shared" si="4"/>
        <v>0</v>
      </c>
      <c r="J147" s="44">
        <f t="shared" si="5"/>
        <v>0</v>
      </c>
      <c r="K147" s="681">
        <f>(J147+(J148/5))</f>
        <v>0</v>
      </c>
      <c r="L147" s="723"/>
      <c r="M147" s="651">
        <f>K147+(L147*30)</f>
        <v>0</v>
      </c>
      <c r="N147" s="649" t="str">
        <f>IF(M147=0,"",RANK(M147,M:M,0))</f>
        <v/>
      </c>
      <c r="O147" s="297"/>
      <c r="P147" s="297">
        <v>0</v>
      </c>
      <c r="Q147" s="63">
        <v>0</v>
      </c>
      <c r="R147" s="111">
        <v>0</v>
      </c>
      <c r="S147" s="53"/>
      <c r="T147" s="47">
        <v>0</v>
      </c>
      <c r="U147" s="59"/>
      <c r="V147" s="155">
        <v>0</v>
      </c>
      <c r="W147" s="122"/>
      <c r="X147" s="155">
        <v>0</v>
      </c>
      <c r="Y147" s="53"/>
      <c r="Z147" s="47"/>
      <c r="AA147" s="49">
        <v>0</v>
      </c>
      <c r="AB147" s="111">
        <v>0</v>
      </c>
      <c r="AC147" s="53"/>
      <c r="AD147" s="63">
        <v>0</v>
      </c>
      <c r="AE147" s="59"/>
      <c r="AF147" s="232">
        <v>0</v>
      </c>
      <c r="AG147" s="232">
        <v>0</v>
      </c>
      <c r="AH147" s="112"/>
      <c r="AI147" s="112">
        <v>0</v>
      </c>
      <c r="AJ147" s="111"/>
      <c r="AK147" s="63">
        <v>0</v>
      </c>
      <c r="AL147" s="49"/>
      <c r="AM147" s="49"/>
    </row>
    <row r="148" spans="1:39" ht="21.75" customHeight="1" x14ac:dyDescent="0.3">
      <c r="A148" s="670"/>
      <c r="B148" s="670"/>
      <c r="C148" s="670"/>
      <c r="D148" s="85" t="s">
        <v>103</v>
      </c>
      <c r="E148" s="41">
        <f t="shared" si="0"/>
        <v>0</v>
      </c>
      <c r="F148" s="42">
        <f t="shared" si="1"/>
        <v>0</v>
      </c>
      <c r="G148" s="42">
        <f t="shared" si="2"/>
        <v>0</v>
      </c>
      <c r="H148" s="42">
        <f t="shared" si="3"/>
        <v>0</v>
      </c>
      <c r="I148" s="43">
        <f t="shared" si="4"/>
        <v>0</v>
      </c>
      <c r="J148" s="89">
        <f t="shared" si="5"/>
        <v>0</v>
      </c>
      <c r="K148" s="650"/>
      <c r="L148" s="650"/>
      <c r="M148" s="650"/>
      <c r="N148" s="650"/>
      <c r="O148" s="299"/>
      <c r="P148" s="299">
        <v>0</v>
      </c>
      <c r="Q148" s="103">
        <v>0</v>
      </c>
      <c r="R148" s="131">
        <v>0</v>
      </c>
      <c r="S148" s="95"/>
      <c r="T148" s="91">
        <v>0</v>
      </c>
      <c r="U148" s="102"/>
      <c r="V148" s="161">
        <v>0</v>
      </c>
      <c r="W148" s="143"/>
      <c r="X148" s="161">
        <v>0</v>
      </c>
      <c r="Y148" s="95"/>
      <c r="Z148" s="91"/>
      <c r="AA148" s="92">
        <v>0</v>
      </c>
      <c r="AB148" s="131">
        <v>0</v>
      </c>
      <c r="AC148" s="95"/>
      <c r="AD148" s="103">
        <v>0</v>
      </c>
      <c r="AE148" s="102"/>
      <c r="AF148" s="237">
        <v>0</v>
      </c>
      <c r="AG148" s="237">
        <v>0</v>
      </c>
      <c r="AH148" s="133"/>
      <c r="AI148" s="133">
        <v>0</v>
      </c>
      <c r="AJ148" s="131"/>
      <c r="AK148" s="103">
        <v>0</v>
      </c>
      <c r="AL148" s="92"/>
      <c r="AM148" s="92"/>
    </row>
    <row r="149" spans="1:39" ht="21.75" customHeight="1" x14ac:dyDescent="0.3">
      <c r="A149" s="729" t="s">
        <v>1579</v>
      </c>
      <c r="B149" s="728" t="s">
        <v>1649</v>
      </c>
      <c r="C149" s="728" t="s">
        <v>156</v>
      </c>
      <c r="D149" s="37" t="s">
        <v>72</v>
      </c>
      <c r="E149" s="41">
        <f t="shared" si="0"/>
        <v>150</v>
      </c>
      <c r="F149" s="42">
        <f t="shared" si="1"/>
        <v>150</v>
      </c>
      <c r="G149" s="42">
        <f t="shared" si="2"/>
        <v>100</v>
      </c>
      <c r="H149" s="42">
        <f t="shared" si="3"/>
        <v>60</v>
      </c>
      <c r="I149" s="43">
        <f t="shared" si="4"/>
        <v>0</v>
      </c>
      <c r="J149" s="44">
        <f t="shared" si="5"/>
        <v>460</v>
      </c>
      <c r="K149" s="681">
        <f>(J149+(J150/5))</f>
        <v>460</v>
      </c>
      <c r="L149" s="723"/>
      <c r="M149" s="651">
        <f>K149+(L149*30)</f>
        <v>460</v>
      </c>
      <c r="N149" s="649">
        <f>IF(M149=0,"",RANK(M149,M:M,0))</f>
        <v>20</v>
      </c>
      <c r="O149" s="297"/>
      <c r="P149" s="297">
        <v>0</v>
      </c>
      <c r="Q149" s="63">
        <v>0</v>
      </c>
      <c r="R149" s="111">
        <v>0</v>
      </c>
      <c r="S149" s="53">
        <v>60</v>
      </c>
      <c r="T149" s="47">
        <v>0</v>
      </c>
      <c r="U149" s="59"/>
      <c r="V149" s="155">
        <v>0</v>
      </c>
      <c r="W149" s="122"/>
      <c r="X149" s="155">
        <v>150</v>
      </c>
      <c r="Y149" s="53"/>
      <c r="Z149" s="47">
        <v>100</v>
      </c>
      <c r="AA149" s="49">
        <v>150</v>
      </c>
      <c r="AB149" s="111">
        <v>0</v>
      </c>
      <c r="AC149" s="53"/>
      <c r="AD149" s="63">
        <v>0</v>
      </c>
      <c r="AE149" s="59"/>
      <c r="AF149" s="232">
        <v>0</v>
      </c>
      <c r="AG149" s="232">
        <v>0</v>
      </c>
      <c r="AH149" s="112"/>
      <c r="AI149" s="112">
        <v>0</v>
      </c>
      <c r="AJ149" s="111"/>
      <c r="AK149" s="63">
        <v>0</v>
      </c>
      <c r="AL149" s="49"/>
      <c r="AM149" s="49"/>
    </row>
    <row r="150" spans="1:39" ht="21.75" customHeight="1" x14ac:dyDescent="0.3">
      <c r="A150" s="670"/>
      <c r="B150" s="670"/>
      <c r="C150" s="670"/>
      <c r="D150" s="85" t="s">
        <v>103</v>
      </c>
      <c r="E150" s="41">
        <f t="shared" si="0"/>
        <v>0</v>
      </c>
      <c r="F150" s="42">
        <f t="shared" si="1"/>
        <v>0</v>
      </c>
      <c r="G150" s="42">
        <f t="shared" si="2"/>
        <v>0</v>
      </c>
      <c r="H150" s="42">
        <f t="shared" si="3"/>
        <v>0</v>
      </c>
      <c r="I150" s="43">
        <f t="shared" si="4"/>
        <v>0</v>
      </c>
      <c r="J150" s="89">
        <f t="shared" si="5"/>
        <v>0</v>
      </c>
      <c r="K150" s="650"/>
      <c r="L150" s="650"/>
      <c r="M150" s="650"/>
      <c r="N150" s="650"/>
      <c r="O150" s="299"/>
      <c r="P150" s="299">
        <v>0</v>
      </c>
      <c r="Q150" s="103">
        <v>0</v>
      </c>
      <c r="R150" s="131">
        <v>0</v>
      </c>
      <c r="S150" s="95"/>
      <c r="T150" s="91">
        <v>0</v>
      </c>
      <c r="U150" s="102"/>
      <c r="V150" s="161">
        <v>0</v>
      </c>
      <c r="W150" s="143"/>
      <c r="X150" s="161">
        <v>0</v>
      </c>
      <c r="Y150" s="95"/>
      <c r="Z150" s="91"/>
      <c r="AA150" s="92">
        <v>0</v>
      </c>
      <c r="AB150" s="131">
        <v>0</v>
      </c>
      <c r="AC150" s="95"/>
      <c r="AD150" s="103">
        <v>0</v>
      </c>
      <c r="AE150" s="102"/>
      <c r="AF150" s="237">
        <v>0</v>
      </c>
      <c r="AG150" s="237">
        <v>0</v>
      </c>
      <c r="AH150" s="133"/>
      <c r="AI150" s="133">
        <v>0</v>
      </c>
      <c r="AJ150" s="131"/>
      <c r="AK150" s="103">
        <v>0</v>
      </c>
      <c r="AL150" s="92"/>
      <c r="AM150" s="92"/>
    </row>
    <row r="151" spans="1:39" ht="21.75" customHeight="1" x14ac:dyDescent="0.3">
      <c r="A151" s="729" t="s">
        <v>1650</v>
      </c>
      <c r="B151" s="728" t="s">
        <v>1651</v>
      </c>
      <c r="C151" s="728" t="s">
        <v>650</v>
      </c>
      <c r="D151" s="37" t="s">
        <v>72</v>
      </c>
      <c r="E151" s="41">
        <f t="shared" si="0"/>
        <v>0</v>
      </c>
      <c r="F151" s="42">
        <f t="shared" si="1"/>
        <v>0</v>
      </c>
      <c r="G151" s="42">
        <f t="shared" si="2"/>
        <v>0</v>
      </c>
      <c r="H151" s="42">
        <f t="shared" si="3"/>
        <v>0</v>
      </c>
      <c r="I151" s="43">
        <f t="shared" si="4"/>
        <v>0</v>
      </c>
      <c r="J151" s="44">
        <f t="shared" si="5"/>
        <v>0</v>
      </c>
      <c r="K151" s="681">
        <f>(J151+(J152/5))</f>
        <v>7</v>
      </c>
      <c r="L151" s="759"/>
      <c r="M151" s="651">
        <f>K151+(L151*30)</f>
        <v>7</v>
      </c>
      <c r="N151" s="760">
        <f>IF(M151=0,"",RANK(M151,M:M,0))</f>
        <v>78</v>
      </c>
      <c r="O151" s="297"/>
      <c r="P151" s="297">
        <v>0</v>
      </c>
      <c r="Q151" s="63">
        <v>0</v>
      </c>
      <c r="R151" s="111">
        <v>0</v>
      </c>
      <c r="S151" s="116"/>
      <c r="T151" s="47">
        <v>0</v>
      </c>
      <c r="U151" s="59"/>
      <c r="V151" s="155">
        <v>0</v>
      </c>
      <c r="W151" s="315"/>
      <c r="X151" s="155">
        <v>0</v>
      </c>
      <c r="Y151" s="116"/>
      <c r="Z151" s="47"/>
      <c r="AA151" s="49">
        <v>0</v>
      </c>
      <c r="AB151" s="111">
        <v>0</v>
      </c>
      <c r="AC151" s="116"/>
      <c r="AD151" s="63">
        <v>0</v>
      </c>
      <c r="AE151" s="59"/>
      <c r="AF151" s="232">
        <v>0</v>
      </c>
      <c r="AG151" s="232">
        <v>0</v>
      </c>
      <c r="AH151" s="156"/>
      <c r="AI151" s="112">
        <v>0</v>
      </c>
      <c r="AJ151" s="111"/>
      <c r="AK151" s="63">
        <v>0</v>
      </c>
      <c r="AL151" s="49"/>
      <c r="AM151" s="49"/>
    </row>
    <row r="152" spans="1:39" ht="21.75" customHeight="1" x14ac:dyDescent="0.3">
      <c r="A152" s="670"/>
      <c r="B152" s="670"/>
      <c r="C152" s="670"/>
      <c r="D152" s="85" t="s">
        <v>103</v>
      </c>
      <c r="E152" s="41">
        <f t="shared" si="0"/>
        <v>35</v>
      </c>
      <c r="F152" s="42">
        <f t="shared" si="1"/>
        <v>0</v>
      </c>
      <c r="G152" s="42">
        <f t="shared" si="2"/>
        <v>0</v>
      </c>
      <c r="H152" s="42">
        <f t="shared" si="3"/>
        <v>0</v>
      </c>
      <c r="I152" s="43">
        <f t="shared" si="4"/>
        <v>0</v>
      </c>
      <c r="J152" s="89">
        <f t="shared" si="5"/>
        <v>35</v>
      </c>
      <c r="K152" s="650"/>
      <c r="L152" s="650"/>
      <c r="M152" s="650"/>
      <c r="N152" s="650"/>
      <c r="O152" s="299">
        <v>35</v>
      </c>
      <c r="P152" s="299">
        <v>0</v>
      </c>
      <c r="Q152" s="103">
        <v>0</v>
      </c>
      <c r="R152" s="131">
        <v>0</v>
      </c>
      <c r="S152" s="162"/>
      <c r="T152" s="91">
        <v>0</v>
      </c>
      <c r="U152" s="102"/>
      <c r="V152" s="161">
        <v>0</v>
      </c>
      <c r="W152" s="318"/>
      <c r="X152" s="161">
        <v>0</v>
      </c>
      <c r="Y152" s="162"/>
      <c r="Z152" s="91"/>
      <c r="AA152" s="92">
        <v>0</v>
      </c>
      <c r="AB152" s="131">
        <v>0</v>
      </c>
      <c r="AC152" s="162"/>
      <c r="AD152" s="103">
        <v>0</v>
      </c>
      <c r="AE152" s="102"/>
      <c r="AF152" s="237">
        <v>0</v>
      </c>
      <c r="AG152" s="237">
        <v>0</v>
      </c>
      <c r="AH152" s="162"/>
      <c r="AI152" s="133">
        <v>0</v>
      </c>
      <c r="AJ152" s="131"/>
      <c r="AK152" s="103">
        <v>0</v>
      </c>
      <c r="AL152" s="92"/>
      <c r="AM152" s="92"/>
    </row>
    <row r="153" spans="1:39" ht="21.75" customHeight="1" x14ac:dyDescent="0.3">
      <c r="A153" s="729" t="s">
        <v>1655</v>
      </c>
      <c r="B153" s="728" t="s">
        <v>1656</v>
      </c>
      <c r="C153" s="728" t="s">
        <v>371</v>
      </c>
      <c r="D153" s="37" t="s">
        <v>72</v>
      </c>
      <c r="E153" s="41">
        <f t="shared" si="0"/>
        <v>250</v>
      </c>
      <c r="F153" s="42">
        <f t="shared" si="1"/>
        <v>60</v>
      </c>
      <c r="G153" s="42">
        <f t="shared" si="2"/>
        <v>60</v>
      </c>
      <c r="H153" s="42">
        <f t="shared" si="3"/>
        <v>25</v>
      </c>
      <c r="I153" s="43">
        <f t="shared" si="4"/>
        <v>0</v>
      </c>
      <c r="J153" s="44">
        <f t="shared" si="5"/>
        <v>395</v>
      </c>
      <c r="K153" s="681">
        <f>(J153+(J154/5))</f>
        <v>403</v>
      </c>
      <c r="L153" s="723"/>
      <c r="M153" s="651">
        <f>K153+(L153*30)</f>
        <v>403</v>
      </c>
      <c r="N153" s="649">
        <f>IF(M153=0,"",RANK(M153,M:M,0))</f>
        <v>22</v>
      </c>
      <c r="O153" s="297"/>
      <c r="P153" s="297">
        <v>0</v>
      </c>
      <c r="Q153" s="63">
        <v>60</v>
      </c>
      <c r="R153" s="111">
        <v>0</v>
      </c>
      <c r="S153" s="53"/>
      <c r="T153" s="47">
        <v>0</v>
      </c>
      <c r="U153" s="59">
        <v>25</v>
      </c>
      <c r="V153" s="155">
        <v>0</v>
      </c>
      <c r="W153" s="122"/>
      <c r="X153" s="155">
        <v>0</v>
      </c>
      <c r="Y153" s="53"/>
      <c r="Z153" s="47"/>
      <c r="AA153" s="49">
        <v>0</v>
      </c>
      <c r="AB153" s="111">
        <v>0</v>
      </c>
      <c r="AC153" s="53">
        <v>60</v>
      </c>
      <c r="AD153" s="63">
        <v>250</v>
      </c>
      <c r="AE153" s="59"/>
      <c r="AF153" s="232">
        <v>0</v>
      </c>
      <c r="AG153" s="232">
        <v>0</v>
      </c>
      <c r="AH153" s="112"/>
      <c r="AI153" s="112">
        <v>0</v>
      </c>
      <c r="AJ153" s="111"/>
      <c r="AK153" s="298">
        <v>350</v>
      </c>
      <c r="AL153" s="49"/>
      <c r="AM153" s="49"/>
    </row>
    <row r="154" spans="1:39" ht="21.75" customHeight="1" x14ac:dyDescent="0.3">
      <c r="A154" s="670"/>
      <c r="B154" s="670"/>
      <c r="C154" s="670"/>
      <c r="D154" s="85" t="s">
        <v>103</v>
      </c>
      <c r="E154" s="41">
        <f t="shared" si="0"/>
        <v>40</v>
      </c>
      <c r="F154" s="42">
        <f t="shared" si="1"/>
        <v>0</v>
      </c>
      <c r="G154" s="42">
        <f t="shared" si="2"/>
        <v>0</v>
      </c>
      <c r="H154" s="42">
        <f t="shared" si="3"/>
        <v>0</v>
      </c>
      <c r="I154" s="43">
        <f t="shared" si="4"/>
        <v>0</v>
      </c>
      <c r="J154" s="89">
        <f t="shared" si="5"/>
        <v>40</v>
      </c>
      <c r="K154" s="650"/>
      <c r="L154" s="650"/>
      <c r="M154" s="650"/>
      <c r="N154" s="650"/>
      <c r="O154" s="299"/>
      <c r="P154" s="299">
        <v>0</v>
      </c>
      <c r="Q154" s="103">
        <v>0</v>
      </c>
      <c r="R154" s="131">
        <v>0</v>
      </c>
      <c r="S154" s="95"/>
      <c r="T154" s="91">
        <v>0</v>
      </c>
      <c r="U154" s="102"/>
      <c r="V154" s="161">
        <v>0</v>
      </c>
      <c r="W154" s="143"/>
      <c r="X154" s="161">
        <v>0</v>
      </c>
      <c r="Y154" s="95"/>
      <c r="Z154" s="91"/>
      <c r="AA154" s="92">
        <v>0</v>
      </c>
      <c r="AB154" s="131">
        <v>0</v>
      </c>
      <c r="AC154" s="95"/>
      <c r="AD154" s="103">
        <v>40</v>
      </c>
      <c r="AE154" s="102"/>
      <c r="AF154" s="237">
        <v>0</v>
      </c>
      <c r="AG154" s="237">
        <v>0</v>
      </c>
      <c r="AH154" s="133"/>
      <c r="AI154" s="133">
        <v>0</v>
      </c>
      <c r="AJ154" s="131"/>
      <c r="AK154" s="103">
        <v>0</v>
      </c>
      <c r="AL154" s="92"/>
      <c r="AM154" s="92"/>
    </row>
    <row r="155" spans="1:39" ht="21.75" customHeight="1" x14ac:dyDescent="0.3">
      <c r="A155" s="729" t="s">
        <v>1599</v>
      </c>
      <c r="B155" s="728" t="s">
        <v>1600</v>
      </c>
      <c r="C155" s="728" t="s">
        <v>371</v>
      </c>
      <c r="D155" s="37" t="s">
        <v>72</v>
      </c>
      <c r="E155" s="41">
        <f t="shared" si="0"/>
        <v>5</v>
      </c>
      <c r="F155" s="42">
        <f t="shared" si="1"/>
        <v>0</v>
      </c>
      <c r="G155" s="42">
        <f t="shared" si="2"/>
        <v>0</v>
      </c>
      <c r="H155" s="42">
        <f t="shared" si="3"/>
        <v>0</v>
      </c>
      <c r="I155" s="43">
        <f t="shared" si="4"/>
        <v>0</v>
      </c>
      <c r="J155" s="44">
        <f t="shared" si="5"/>
        <v>5</v>
      </c>
      <c r="K155" s="681">
        <f>(J155+(J156/5))</f>
        <v>5</v>
      </c>
      <c r="L155" s="723"/>
      <c r="M155" s="651">
        <f>K155+(L155*30)</f>
        <v>5</v>
      </c>
      <c r="N155" s="649">
        <f>IF(M155=0,"",RANK(M155,M:M,0))</f>
        <v>82</v>
      </c>
      <c r="O155" s="297"/>
      <c r="P155" s="297">
        <v>0</v>
      </c>
      <c r="Q155" s="63">
        <v>0</v>
      </c>
      <c r="R155" s="111">
        <v>0</v>
      </c>
      <c r="S155" s="53"/>
      <c r="T155" s="47">
        <v>0</v>
      </c>
      <c r="U155" s="59"/>
      <c r="V155" s="155">
        <v>0</v>
      </c>
      <c r="W155" s="122"/>
      <c r="X155" s="155">
        <v>0</v>
      </c>
      <c r="Y155" s="53"/>
      <c r="Z155" s="47"/>
      <c r="AA155" s="49">
        <v>0</v>
      </c>
      <c r="AB155" s="111">
        <v>0</v>
      </c>
      <c r="AC155" s="53">
        <v>5</v>
      </c>
      <c r="AD155" s="63">
        <v>0</v>
      </c>
      <c r="AE155" s="59"/>
      <c r="AF155" s="232">
        <v>0</v>
      </c>
      <c r="AG155" s="232">
        <v>0</v>
      </c>
      <c r="AH155" s="112"/>
      <c r="AI155" s="112">
        <v>0</v>
      </c>
      <c r="AJ155" s="111"/>
      <c r="AK155" s="63">
        <v>0</v>
      </c>
      <c r="AL155" s="49"/>
      <c r="AM155" s="49"/>
    </row>
    <row r="156" spans="1:39" ht="21.75" customHeight="1" x14ac:dyDescent="0.3">
      <c r="A156" s="670"/>
      <c r="B156" s="670"/>
      <c r="C156" s="670"/>
      <c r="D156" s="85" t="s">
        <v>103</v>
      </c>
      <c r="E156" s="41">
        <f t="shared" si="0"/>
        <v>0</v>
      </c>
      <c r="F156" s="42">
        <f t="shared" si="1"/>
        <v>0</v>
      </c>
      <c r="G156" s="42">
        <f t="shared" si="2"/>
        <v>0</v>
      </c>
      <c r="H156" s="42">
        <f t="shared" si="3"/>
        <v>0</v>
      </c>
      <c r="I156" s="43">
        <f t="shared" si="4"/>
        <v>0</v>
      </c>
      <c r="J156" s="89">
        <f t="shared" si="5"/>
        <v>0</v>
      </c>
      <c r="K156" s="650"/>
      <c r="L156" s="650"/>
      <c r="M156" s="650"/>
      <c r="N156" s="650"/>
      <c r="O156" s="299"/>
      <c r="P156" s="299">
        <v>0</v>
      </c>
      <c r="Q156" s="103">
        <v>0</v>
      </c>
      <c r="R156" s="131">
        <v>0</v>
      </c>
      <c r="S156" s="95"/>
      <c r="T156" s="91">
        <v>0</v>
      </c>
      <c r="U156" s="102"/>
      <c r="V156" s="161">
        <v>0</v>
      </c>
      <c r="W156" s="143"/>
      <c r="X156" s="161">
        <v>0</v>
      </c>
      <c r="Y156" s="95"/>
      <c r="Z156" s="91"/>
      <c r="AA156" s="92">
        <v>0</v>
      </c>
      <c r="AB156" s="131">
        <v>0</v>
      </c>
      <c r="AC156" s="95"/>
      <c r="AD156" s="103">
        <v>0</v>
      </c>
      <c r="AE156" s="102"/>
      <c r="AF156" s="237">
        <v>0</v>
      </c>
      <c r="AG156" s="237">
        <v>0</v>
      </c>
      <c r="AH156" s="133"/>
      <c r="AI156" s="133">
        <v>0</v>
      </c>
      <c r="AJ156" s="131"/>
      <c r="AK156" s="103">
        <v>0</v>
      </c>
      <c r="AL156" s="92"/>
      <c r="AM156" s="92"/>
    </row>
    <row r="157" spans="1:39" ht="21.75" customHeight="1" x14ac:dyDescent="0.3">
      <c r="A157" s="729" t="s">
        <v>1663</v>
      </c>
      <c r="B157" s="728" t="s">
        <v>1664</v>
      </c>
      <c r="C157" s="728" t="s">
        <v>1665</v>
      </c>
      <c r="D157" s="37" t="s">
        <v>72</v>
      </c>
      <c r="E157" s="41">
        <f t="shared" si="0"/>
        <v>4</v>
      </c>
      <c r="F157" s="42">
        <f t="shared" si="1"/>
        <v>0</v>
      </c>
      <c r="G157" s="42">
        <f t="shared" si="2"/>
        <v>0</v>
      </c>
      <c r="H157" s="42">
        <f t="shared" si="3"/>
        <v>0</v>
      </c>
      <c r="I157" s="43">
        <f t="shared" si="4"/>
        <v>0</v>
      </c>
      <c r="J157" s="44">
        <f t="shared" si="5"/>
        <v>4</v>
      </c>
      <c r="K157" s="681">
        <f>(J157+(J158/5))</f>
        <v>4</v>
      </c>
      <c r="L157" s="759"/>
      <c r="M157" s="651">
        <f>K157+(L157*30)</f>
        <v>4</v>
      </c>
      <c r="N157" s="760">
        <f>IF(M157=0,"",RANK(M157,M:M,0))</f>
        <v>89</v>
      </c>
      <c r="O157" s="297"/>
      <c r="P157" s="297">
        <v>0</v>
      </c>
      <c r="Q157" s="63">
        <v>0</v>
      </c>
      <c r="R157" s="111">
        <v>0</v>
      </c>
      <c r="S157" s="116"/>
      <c r="T157" s="47">
        <v>0</v>
      </c>
      <c r="U157" s="59"/>
      <c r="V157" s="155">
        <v>0</v>
      </c>
      <c r="W157" s="315">
        <v>4</v>
      </c>
      <c r="X157" s="155">
        <v>0</v>
      </c>
      <c r="Y157" s="116"/>
      <c r="Z157" s="47"/>
      <c r="AA157" s="49">
        <v>0</v>
      </c>
      <c r="AB157" s="111">
        <v>0</v>
      </c>
      <c r="AC157" s="116"/>
      <c r="AD157" s="298">
        <v>0</v>
      </c>
      <c r="AE157" s="59"/>
      <c r="AF157" s="232">
        <v>0</v>
      </c>
      <c r="AG157" s="232">
        <v>0</v>
      </c>
      <c r="AH157" s="156"/>
      <c r="AI157" s="112">
        <v>0</v>
      </c>
      <c r="AJ157" s="111"/>
      <c r="AK157" s="63">
        <v>0</v>
      </c>
      <c r="AL157" s="49"/>
      <c r="AM157" s="49"/>
    </row>
    <row r="158" spans="1:39" ht="21.75" customHeight="1" x14ac:dyDescent="0.3">
      <c r="A158" s="670"/>
      <c r="B158" s="670"/>
      <c r="C158" s="670"/>
      <c r="D158" s="85" t="s">
        <v>103</v>
      </c>
      <c r="E158" s="41">
        <f t="shared" si="0"/>
        <v>0</v>
      </c>
      <c r="F158" s="42">
        <f t="shared" si="1"/>
        <v>0</v>
      </c>
      <c r="G158" s="42">
        <f t="shared" si="2"/>
        <v>0</v>
      </c>
      <c r="H158" s="42">
        <f t="shared" si="3"/>
        <v>0</v>
      </c>
      <c r="I158" s="43">
        <f t="shared" si="4"/>
        <v>0</v>
      </c>
      <c r="J158" s="89">
        <f t="shared" si="5"/>
        <v>0</v>
      </c>
      <c r="K158" s="650"/>
      <c r="L158" s="650"/>
      <c r="M158" s="650"/>
      <c r="N158" s="650"/>
      <c r="O158" s="299"/>
      <c r="P158" s="299">
        <v>0</v>
      </c>
      <c r="Q158" s="103">
        <v>0</v>
      </c>
      <c r="R158" s="131">
        <v>0</v>
      </c>
      <c r="S158" s="162"/>
      <c r="T158" s="91">
        <v>0</v>
      </c>
      <c r="U158" s="102"/>
      <c r="V158" s="161">
        <v>0</v>
      </c>
      <c r="W158" s="318"/>
      <c r="X158" s="161">
        <v>0</v>
      </c>
      <c r="Y158" s="162"/>
      <c r="Z158" s="91"/>
      <c r="AA158" s="92">
        <v>0</v>
      </c>
      <c r="AB158" s="131">
        <v>0</v>
      </c>
      <c r="AC158" s="162"/>
      <c r="AD158" s="103">
        <v>0</v>
      </c>
      <c r="AE158" s="102"/>
      <c r="AF158" s="237">
        <v>0</v>
      </c>
      <c r="AG158" s="237">
        <v>0</v>
      </c>
      <c r="AH158" s="162"/>
      <c r="AI158" s="133">
        <v>0</v>
      </c>
      <c r="AJ158" s="131"/>
      <c r="AK158" s="103">
        <v>0</v>
      </c>
      <c r="AL158" s="92"/>
      <c r="AM158" s="92"/>
    </row>
    <row r="159" spans="1:39" ht="21.75" customHeight="1" x14ac:dyDescent="0.3">
      <c r="A159" s="729" t="s">
        <v>1668</v>
      </c>
      <c r="B159" s="728" t="s">
        <v>1669</v>
      </c>
      <c r="C159" s="728" t="s">
        <v>590</v>
      </c>
      <c r="D159" s="37" t="s">
        <v>72</v>
      </c>
      <c r="E159" s="41">
        <f t="shared" si="0"/>
        <v>0</v>
      </c>
      <c r="F159" s="42">
        <f t="shared" si="1"/>
        <v>0</v>
      </c>
      <c r="G159" s="42">
        <f t="shared" si="2"/>
        <v>0</v>
      </c>
      <c r="H159" s="42">
        <f t="shared" si="3"/>
        <v>0</v>
      </c>
      <c r="I159" s="43">
        <f t="shared" si="4"/>
        <v>0</v>
      </c>
      <c r="J159" s="44">
        <f t="shared" si="5"/>
        <v>0</v>
      </c>
      <c r="K159" s="681">
        <f>(J159+(J160/5))</f>
        <v>0</v>
      </c>
      <c r="L159" s="759">
        <f>Nemzetközi!D282</f>
        <v>0</v>
      </c>
      <c r="M159" s="651">
        <f>K159+(L159*30)</f>
        <v>0</v>
      </c>
      <c r="N159" s="760" t="str">
        <f>IF(M159=0,"",RANK(M159,M:M,0))</f>
        <v/>
      </c>
      <c r="O159" s="297"/>
      <c r="P159" s="297">
        <v>0</v>
      </c>
      <c r="Q159" s="63">
        <v>0</v>
      </c>
      <c r="R159" s="111">
        <v>0</v>
      </c>
      <c r="S159" s="116"/>
      <c r="T159" s="47">
        <v>0</v>
      </c>
      <c r="U159" s="59"/>
      <c r="V159" s="155">
        <v>0</v>
      </c>
      <c r="W159" s="315"/>
      <c r="X159" s="155">
        <v>0</v>
      </c>
      <c r="Y159" s="116"/>
      <c r="Z159" s="47"/>
      <c r="AA159" s="49">
        <v>0</v>
      </c>
      <c r="AB159" s="111">
        <v>0</v>
      </c>
      <c r="AC159" s="116"/>
      <c r="AD159" s="63">
        <v>0</v>
      </c>
      <c r="AE159" s="59"/>
      <c r="AF159" s="232">
        <v>0</v>
      </c>
      <c r="AG159" s="232">
        <v>0</v>
      </c>
      <c r="AH159" s="156"/>
      <c r="AI159" s="112">
        <v>0</v>
      </c>
      <c r="AJ159" s="111"/>
      <c r="AK159" s="63">
        <v>0</v>
      </c>
      <c r="AL159" s="49"/>
      <c r="AM159" s="49"/>
    </row>
    <row r="160" spans="1:39" ht="21.75" customHeight="1" x14ac:dyDescent="0.3">
      <c r="A160" s="670"/>
      <c r="B160" s="670"/>
      <c r="C160" s="670"/>
      <c r="D160" s="85" t="s">
        <v>103</v>
      </c>
      <c r="E160" s="41">
        <f t="shared" si="0"/>
        <v>0</v>
      </c>
      <c r="F160" s="42">
        <f t="shared" si="1"/>
        <v>0</v>
      </c>
      <c r="G160" s="42">
        <f t="shared" si="2"/>
        <v>0</v>
      </c>
      <c r="H160" s="42">
        <f t="shared" si="3"/>
        <v>0</v>
      </c>
      <c r="I160" s="43">
        <f t="shared" si="4"/>
        <v>0</v>
      </c>
      <c r="J160" s="89">
        <f t="shared" si="5"/>
        <v>0</v>
      </c>
      <c r="K160" s="650"/>
      <c r="L160" s="650"/>
      <c r="M160" s="650"/>
      <c r="N160" s="650"/>
      <c r="O160" s="299"/>
      <c r="P160" s="299">
        <v>0</v>
      </c>
      <c r="Q160" s="103">
        <v>0</v>
      </c>
      <c r="R160" s="131">
        <v>0</v>
      </c>
      <c r="S160" s="134"/>
      <c r="T160" s="91">
        <v>0</v>
      </c>
      <c r="U160" s="102"/>
      <c r="V160" s="161">
        <v>0</v>
      </c>
      <c r="W160" s="318"/>
      <c r="X160" s="161">
        <v>0</v>
      </c>
      <c r="Y160" s="134"/>
      <c r="Z160" s="91"/>
      <c r="AA160" s="92">
        <v>0</v>
      </c>
      <c r="AB160" s="131">
        <v>0</v>
      </c>
      <c r="AC160" s="134"/>
      <c r="AD160" s="103">
        <v>0</v>
      </c>
      <c r="AE160" s="102"/>
      <c r="AF160" s="237">
        <v>0</v>
      </c>
      <c r="AG160" s="237">
        <v>0</v>
      </c>
      <c r="AH160" s="162"/>
      <c r="AI160" s="133">
        <v>0</v>
      </c>
      <c r="AJ160" s="131"/>
      <c r="AK160" s="103">
        <v>0</v>
      </c>
      <c r="AL160" s="92"/>
      <c r="AM160" s="92"/>
    </row>
    <row r="161" spans="1:39" ht="21.75" customHeight="1" x14ac:dyDescent="0.3">
      <c r="A161" s="729" t="s">
        <v>1670</v>
      </c>
      <c r="B161" s="728" t="s">
        <v>1671</v>
      </c>
      <c r="C161" s="728" t="s">
        <v>1672</v>
      </c>
      <c r="D161" s="37" t="s">
        <v>72</v>
      </c>
      <c r="E161" s="41">
        <f t="shared" si="0"/>
        <v>3</v>
      </c>
      <c r="F161" s="42">
        <f t="shared" si="1"/>
        <v>0</v>
      </c>
      <c r="G161" s="42">
        <f t="shared" si="2"/>
        <v>0</v>
      </c>
      <c r="H161" s="42">
        <f t="shared" si="3"/>
        <v>0</v>
      </c>
      <c r="I161" s="43">
        <f t="shared" si="4"/>
        <v>0</v>
      </c>
      <c r="J161" s="44">
        <f t="shared" si="5"/>
        <v>3</v>
      </c>
      <c r="K161" s="681">
        <f>(J161+(J162/5))</f>
        <v>3</v>
      </c>
      <c r="L161" s="723"/>
      <c r="M161" s="651">
        <f>K161+(L161*30)</f>
        <v>3</v>
      </c>
      <c r="N161" s="649">
        <f>IF(M161=0,"",RANK(M161,M:M,0))</f>
        <v>90</v>
      </c>
      <c r="O161" s="297"/>
      <c r="P161" s="297">
        <v>0</v>
      </c>
      <c r="Q161" s="63">
        <v>0</v>
      </c>
      <c r="R161" s="111">
        <v>0</v>
      </c>
      <c r="S161" s="53"/>
      <c r="T161" s="47">
        <v>0</v>
      </c>
      <c r="U161" s="59"/>
      <c r="V161" s="155">
        <v>0</v>
      </c>
      <c r="W161" s="122">
        <v>3</v>
      </c>
      <c r="X161" s="155">
        <v>0</v>
      </c>
      <c r="Y161" s="53"/>
      <c r="Z161" s="47"/>
      <c r="AA161" s="49">
        <v>0</v>
      </c>
      <c r="AB161" s="111">
        <v>0</v>
      </c>
      <c r="AC161" s="53"/>
      <c r="AD161" s="63">
        <v>0</v>
      </c>
      <c r="AE161" s="59"/>
      <c r="AF161" s="232">
        <v>0</v>
      </c>
      <c r="AG161" s="232">
        <v>0</v>
      </c>
      <c r="AH161" s="112"/>
      <c r="AI161" s="112">
        <v>0</v>
      </c>
      <c r="AJ161" s="111"/>
      <c r="AK161" s="63">
        <v>0</v>
      </c>
      <c r="AL161" s="49"/>
      <c r="AM161" s="49"/>
    </row>
    <row r="162" spans="1:39" ht="21.75" customHeight="1" x14ac:dyDescent="0.3">
      <c r="A162" s="670"/>
      <c r="B162" s="670"/>
      <c r="C162" s="670"/>
      <c r="D162" s="85" t="s">
        <v>103</v>
      </c>
      <c r="E162" s="41">
        <f t="shared" si="0"/>
        <v>0</v>
      </c>
      <c r="F162" s="42">
        <f t="shared" si="1"/>
        <v>0</v>
      </c>
      <c r="G162" s="42">
        <f t="shared" si="2"/>
        <v>0</v>
      </c>
      <c r="H162" s="42">
        <f t="shared" si="3"/>
        <v>0</v>
      </c>
      <c r="I162" s="43">
        <f t="shared" si="4"/>
        <v>0</v>
      </c>
      <c r="J162" s="89">
        <f t="shared" si="5"/>
        <v>0</v>
      </c>
      <c r="K162" s="650"/>
      <c r="L162" s="650"/>
      <c r="M162" s="650"/>
      <c r="N162" s="650"/>
      <c r="O162" s="299"/>
      <c r="P162" s="299">
        <v>0</v>
      </c>
      <c r="Q162" s="103">
        <v>0</v>
      </c>
      <c r="R162" s="131">
        <v>0</v>
      </c>
      <c r="S162" s="95"/>
      <c r="T162" s="91">
        <v>0</v>
      </c>
      <c r="U162" s="102"/>
      <c r="V162" s="161">
        <v>0</v>
      </c>
      <c r="W162" s="143"/>
      <c r="X162" s="161">
        <v>0</v>
      </c>
      <c r="Y162" s="95"/>
      <c r="Z162" s="91"/>
      <c r="AA162" s="92">
        <v>0</v>
      </c>
      <c r="AB162" s="131">
        <v>0</v>
      </c>
      <c r="AC162" s="95"/>
      <c r="AD162" s="103">
        <v>0</v>
      </c>
      <c r="AE162" s="102"/>
      <c r="AF162" s="237">
        <v>0</v>
      </c>
      <c r="AG162" s="237">
        <v>0</v>
      </c>
      <c r="AH162" s="133"/>
      <c r="AI162" s="133">
        <v>0</v>
      </c>
      <c r="AJ162" s="131"/>
      <c r="AK162" s="103">
        <v>0</v>
      </c>
      <c r="AL162" s="92"/>
      <c r="AM162" s="92"/>
    </row>
    <row r="163" spans="1:39" ht="21.75" customHeight="1" x14ac:dyDescent="0.3">
      <c r="A163" s="729" t="s">
        <v>1610</v>
      </c>
      <c r="B163" s="728" t="s">
        <v>1611</v>
      </c>
      <c r="C163" s="728" t="s">
        <v>131</v>
      </c>
      <c r="D163" s="37" t="s">
        <v>72</v>
      </c>
      <c r="E163" s="41">
        <f t="shared" si="0"/>
        <v>350</v>
      </c>
      <c r="F163" s="42">
        <f t="shared" si="1"/>
        <v>25</v>
      </c>
      <c r="G163" s="42">
        <f t="shared" si="2"/>
        <v>0</v>
      </c>
      <c r="H163" s="42">
        <f t="shared" si="3"/>
        <v>0</v>
      </c>
      <c r="I163" s="43">
        <f t="shared" si="4"/>
        <v>0</v>
      </c>
      <c r="J163" s="44">
        <f t="shared" si="5"/>
        <v>375</v>
      </c>
      <c r="K163" s="681">
        <f>(J163+(J164/5))</f>
        <v>545</v>
      </c>
      <c r="L163" s="759">
        <f>Nemzetközi!D288</f>
        <v>10</v>
      </c>
      <c r="M163" s="651">
        <f>K163+(L163*30)</f>
        <v>845</v>
      </c>
      <c r="N163" s="649">
        <f>IF(M163=0,"",RANK(M163,M:M,0))</f>
        <v>11</v>
      </c>
      <c r="O163" s="297"/>
      <c r="P163" s="297">
        <v>0</v>
      </c>
      <c r="Q163" s="63">
        <v>0</v>
      </c>
      <c r="R163" s="111">
        <v>0</v>
      </c>
      <c r="S163" s="53"/>
      <c r="T163" s="47">
        <v>0</v>
      </c>
      <c r="U163" s="59"/>
      <c r="V163" s="155">
        <v>0</v>
      </c>
      <c r="W163" s="122"/>
      <c r="X163" s="155">
        <v>25</v>
      </c>
      <c r="Y163" s="53"/>
      <c r="Z163" s="47"/>
      <c r="AA163" s="49">
        <v>350</v>
      </c>
      <c r="AB163" s="111">
        <v>0</v>
      </c>
      <c r="AC163" s="53"/>
      <c r="AD163" s="63">
        <v>0</v>
      </c>
      <c r="AE163" s="59"/>
      <c r="AF163" s="232">
        <v>0</v>
      </c>
      <c r="AG163" s="232">
        <v>0</v>
      </c>
      <c r="AH163" s="112"/>
      <c r="AI163" s="112">
        <v>0</v>
      </c>
      <c r="AJ163" s="111"/>
      <c r="AK163" s="63">
        <v>0</v>
      </c>
      <c r="AL163" s="49"/>
      <c r="AM163" s="49"/>
    </row>
    <row r="164" spans="1:39" ht="21.75" customHeight="1" x14ac:dyDescent="0.3">
      <c r="A164" s="670"/>
      <c r="B164" s="670"/>
      <c r="C164" s="670"/>
      <c r="D164" s="85" t="s">
        <v>103</v>
      </c>
      <c r="E164" s="41">
        <f t="shared" si="0"/>
        <v>500</v>
      </c>
      <c r="F164" s="42">
        <f t="shared" si="1"/>
        <v>350</v>
      </c>
      <c r="G164" s="42">
        <f t="shared" si="2"/>
        <v>0</v>
      </c>
      <c r="H164" s="42">
        <f t="shared" si="3"/>
        <v>0</v>
      </c>
      <c r="I164" s="43">
        <f t="shared" si="4"/>
        <v>0</v>
      </c>
      <c r="J164" s="89">
        <f t="shared" si="5"/>
        <v>850</v>
      </c>
      <c r="K164" s="650"/>
      <c r="L164" s="650"/>
      <c r="M164" s="650"/>
      <c r="N164" s="650"/>
      <c r="O164" s="299"/>
      <c r="P164" s="299">
        <v>0</v>
      </c>
      <c r="Q164" s="103">
        <v>0</v>
      </c>
      <c r="R164" s="131">
        <v>0</v>
      </c>
      <c r="S164" s="95"/>
      <c r="T164" s="91">
        <v>0</v>
      </c>
      <c r="U164" s="102"/>
      <c r="V164" s="161">
        <v>0</v>
      </c>
      <c r="W164" s="143"/>
      <c r="X164" s="161">
        <v>350</v>
      </c>
      <c r="Y164" s="95"/>
      <c r="Z164" s="91"/>
      <c r="AA164" s="92">
        <v>500</v>
      </c>
      <c r="AB164" s="131">
        <v>0</v>
      </c>
      <c r="AC164" s="95"/>
      <c r="AD164" s="103">
        <v>0</v>
      </c>
      <c r="AE164" s="102"/>
      <c r="AF164" s="237">
        <v>0</v>
      </c>
      <c r="AG164" s="237">
        <v>0</v>
      </c>
      <c r="AH164" s="133"/>
      <c r="AI164" s="133">
        <v>0</v>
      </c>
      <c r="AJ164" s="131"/>
      <c r="AK164" s="103">
        <v>0</v>
      </c>
      <c r="AL164" s="92"/>
      <c r="AM164" s="92"/>
    </row>
    <row r="165" spans="1:39" ht="21.75" customHeight="1" x14ac:dyDescent="0.3">
      <c r="A165" s="729" t="s">
        <v>1680</v>
      </c>
      <c r="B165" s="728" t="s">
        <v>1681</v>
      </c>
      <c r="C165" s="728" t="s">
        <v>650</v>
      </c>
      <c r="D165" s="37" t="s">
        <v>72</v>
      </c>
      <c r="E165" s="41">
        <f t="shared" si="0"/>
        <v>30</v>
      </c>
      <c r="F165" s="42">
        <f t="shared" si="1"/>
        <v>0</v>
      </c>
      <c r="G165" s="42">
        <f t="shared" si="2"/>
        <v>0</v>
      </c>
      <c r="H165" s="42">
        <f t="shared" si="3"/>
        <v>0</v>
      </c>
      <c r="I165" s="43">
        <f t="shared" si="4"/>
        <v>0</v>
      </c>
      <c r="J165" s="44">
        <f t="shared" si="5"/>
        <v>30</v>
      </c>
      <c r="K165" s="681">
        <f>(J165+(J166/5))</f>
        <v>30</v>
      </c>
      <c r="L165" s="723"/>
      <c r="M165" s="651">
        <f>K165+(L165*30)</f>
        <v>30</v>
      </c>
      <c r="N165" s="649">
        <f>IF(M165=0,"",RANK(M165,M:M,0))</f>
        <v>65</v>
      </c>
      <c r="O165" s="297">
        <v>30</v>
      </c>
      <c r="P165" s="297">
        <v>0</v>
      </c>
      <c r="Q165" s="63">
        <v>0</v>
      </c>
      <c r="R165" s="111">
        <v>0</v>
      </c>
      <c r="S165" s="53"/>
      <c r="T165" s="47">
        <v>0</v>
      </c>
      <c r="U165" s="59"/>
      <c r="V165" s="155">
        <v>0</v>
      </c>
      <c r="W165" s="122"/>
      <c r="X165" s="155">
        <v>0</v>
      </c>
      <c r="Y165" s="53"/>
      <c r="Z165" s="47"/>
      <c r="AA165" s="49">
        <v>0</v>
      </c>
      <c r="AB165" s="111">
        <v>0</v>
      </c>
      <c r="AC165" s="53"/>
      <c r="AD165" s="63">
        <v>0</v>
      </c>
      <c r="AE165" s="59"/>
      <c r="AF165" s="232">
        <v>0</v>
      </c>
      <c r="AG165" s="232">
        <v>0</v>
      </c>
      <c r="AH165" s="112"/>
      <c r="AI165" s="112">
        <v>0</v>
      </c>
      <c r="AJ165" s="111"/>
      <c r="AK165" s="63">
        <v>0</v>
      </c>
      <c r="AL165" s="49"/>
      <c r="AM165" s="49"/>
    </row>
    <row r="166" spans="1:39" ht="21.75" customHeight="1" x14ac:dyDescent="0.3">
      <c r="A166" s="670"/>
      <c r="B166" s="670"/>
      <c r="C166" s="670"/>
      <c r="D166" s="85" t="s">
        <v>103</v>
      </c>
      <c r="E166" s="41">
        <f t="shared" si="0"/>
        <v>0</v>
      </c>
      <c r="F166" s="42">
        <f t="shared" si="1"/>
        <v>0</v>
      </c>
      <c r="G166" s="42">
        <f t="shared" si="2"/>
        <v>0</v>
      </c>
      <c r="H166" s="42">
        <f t="shared" si="3"/>
        <v>0</v>
      </c>
      <c r="I166" s="43">
        <f t="shared" si="4"/>
        <v>0</v>
      </c>
      <c r="J166" s="89">
        <f t="shared" si="5"/>
        <v>0</v>
      </c>
      <c r="K166" s="650"/>
      <c r="L166" s="650"/>
      <c r="M166" s="650"/>
      <c r="N166" s="650"/>
      <c r="O166" s="299"/>
      <c r="P166" s="299">
        <v>0</v>
      </c>
      <c r="Q166" s="103">
        <v>0</v>
      </c>
      <c r="R166" s="131">
        <v>0</v>
      </c>
      <c r="S166" s="95"/>
      <c r="T166" s="91">
        <v>0</v>
      </c>
      <c r="U166" s="102"/>
      <c r="V166" s="161">
        <v>0</v>
      </c>
      <c r="W166" s="143"/>
      <c r="X166" s="161">
        <v>0</v>
      </c>
      <c r="Y166" s="95"/>
      <c r="Z166" s="91"/>
      <c r="AA166" s="92">
        <v>0</v>
      </c>
      <c r="AB166" s="131">
        <v>0</v>
      </c>
      <c r="AC166" s="95"/>
      <c r="AD166" s="103">
        <v>0</v>
      </c>
      <c r="AE166" s="102"/>
      <c r="AF166" s="237">
        <v>0</v>
      </c>
      <c r="AG166" s="237">
        <v>0</v>
      </c>
      <c r="AH166" s="133"/>
      <c r="AI166" s="133">
        <v>0</v>
      </c>
      <c r="AJ166" s="131"/>
      <c r="AK166" s="103">
        <v>0</v>
      </c>
      <c r="AL166" s="92"/>
      <c r="AM166" s="92"/>
    </row>
    <row r="167" spans="1:39" ht="21.75" customHeight="1" x14ac:dyDescent="0.3">
      <c r="A167" s="729" t="s">
        <v>1627</v>
      </c>
      <c r="B167" s="728" t="s">
        <v>1628</v>
      </c>
      <c r="C167" s="728" t="s">
        <v>320</v>
      </c>
      <c r="D167" s="37" t="s">
        <v>72</v>
      </c>
      <c r="E167" s="41">
        <f t="shared" si="0"/>
        <v>0</v>
      </c>
      <c r="F167" s="42">
        <f t="shared" si="1"/>
        <v>0</v>
      </c>
      <c r="G167" s="42">
        <f t="shared" si="2"/>
        <v>0</v>
      </c>
      <c r="H167" s="42">
        <f t="shared" si="3"/>
        <v>0</v>
      </c>
      <c r="I167" s="43">
        <f t="shared" si="4"/>
        <v>0</v>
      </c>
      <c r="J167" s="44">
        <f t="shared" si="5"/>
        <v>0</v>
      </c>
      <c r="K167" s="681">
        <f>(J167+(J168/5))</f>
        <v>0</v>
      </c>
      <c r="L167" s="759">
        <f>Nemzetközi!D290</f>
        <v>193</v>
      </c>
      <c r="M167" s="651">
        <f>K167+(L167*30)</f>
        <v>5790</v>
      </c>
      <c r="N167" s="760">
        <f>IF(M167=0,"",RANK(M167,M:M,0))</f>
        <v>6</v>
      </c>
      <c r="O167" s="297"/>
      <c r="P167" s="297">
        <v>0</v>
      </c>
      <c r="Q167" s="63">
        <v>0</v>
      </c>
      <c r="R167" s="111">
        <v>0</v>
      </c>
      <c r="S167" s="116"/>
      <c r="T167" s="47">
        <v>0</v>
      </c>
      <c r="U167" s="59"/>
      <c r="V167" s="155">
        <v>0</v>
      </c>
      <c r="W167" s="315"/>
      <c r="X167" s="155">
        <v>0</v>
      </c>
      <c r="Y167" s="116"/>
      <c r="Z167" s="47"/>
      <c r="AA167" s="49">
        <v>0</v>
      </c>
      <c r="AB167" s="111">
        <v>0</v>
      </c>
      <c r="AC167" s="116"/>
      <c r="AD167" s="63">
        <v>0</v>
      </c>
      <c r="AE167" s="59"/>
      <c r="AF167" s="232">
        <v>0</v>
      </c>
      <c r="AG167" s="232">
        <v>0</v>
      </c>
      <c r="AH167" s="156"/>
      <c r="AI167" s="112">
        <v>0</v>
      </c>
      <c r="AJ167" s="111"/>
      <c r="AK167" s="298">
        <v>0</v>
      </c>
      <c r="AL167" s="49"/>
      <c r="AM167" s="49"/>
    </row>
    <row r="168" spans="1:39" ht="21.75" customHeight="1" x14ac:dyDescent="0.3">
      <c r="A168" s="670"/>
      <c r="B168" s="670"/>
      <c r="C168" s="670"/>
      <c r="D168" s="85" t="s">
        <v>103</v>
      </c>
      <c r="E168" s="41">
        <f t="shared" si="0"/>
        <v>0</v>
      </c>
      <c r="F168" s="42">
        <f t="shared" si="1"/>
        <v>0</v>
      </c>
      <c r="G168" s="42">
        <f t="shared" si="2"/>
        <v>0</v>
      </c>
      <c r="H168" s="42">
        <f t="shared" si="3"/>
        <v>0</v>
      </c>
      <c r="I168" s="43">
        <f t="shared" si="4"/>
        <v>0</v>
      </c>
      <c r="J168" s="89">
        <f t="shared" si="5"/>
        <v>0</v>
      </c>
      <c r="K168" s="650"/>
      <c r="L168" s="650"/>
      <c r="M168" s="650"/>
      <c r="N168" s="650"/>
      <c r="O168" s="299"/>
      <c r="P168" s="299">
        <v>0</v>
      </c>
      <c r="Q168" s="103">
        <v>0</v>
      </c>
      <c r="R168" s="131">
        <v>0</v>
      </c>
      <c r="S168" s="134"/>
      <c r="T168" s="91">
        <v>0</v>
      </c>
      <c r="U168" s="102"/>
      <c r="V168" s="161">
        <v>0</v>
      </c>
      <c r="W168" s="318"/>
      <c r="X168" s="161">
        <v>0</v>
      </c>
      <c r="Y168" s="134"/>
      <c r="Z168" s="91"/>
      <c r="AA168" s="92">
        <v>0</v>
      </c>
      <c r="AB168" s="131">
        <v>0</v>
      </c>
      <c r="AC168" s="134"/>
      <c r="AD168" s="103">
        <v>0</v>
      </c>
      <c r="AE168" s="102"/>
      <c r="AF168" s="237">
        <v>0</v>
      </c>
      <c r="AG168" s="237">
        <v>0</v>
      </c>
      <c r="AH168" s="162"/>
      <c r="AI168" s="133">
        <v>0</v>
      </c>
      <c r="AJ168" s="131"/>
      <c r="AK168" s="103">
        <v>0</v>
      </c>
      <c r="AL168" s="92"/>
      <c r="AM168" s="92"/>
    </row>
    <row r="169" spans="1:39" ht="21.75" customHeight="1" x14ac:dyDescent="0.3">
      <c r="A169" s="729" t="s">
        <v>1693</v>
      </c>
      <c r="B169" s="728" t="s">
        <v>1694</v>
      </c>
      <c r="C169" s="728" t="s">
        <v>416</v>
      </c>
      <c r="D169" s="37" t="s">
        <v>72</v>
      </c>
      <c r="E169" s="41">
        <f t="shared" si="0"/>
        <v>10</v>
      </c>
      <c r="F169" s="42">
        <f t="shared" si="1"/>
        <v>0</v>
      </c>
      <c r="G169" s="42">
        <f t="shared" si="2"/>
        <v>0</v>
      </c>
      <c r="H169" s="42">
        <f t="shared" si="3"/>
        <v>0</v>
      </c>
      <c r="I169" s="43">
        <f t="shared" si="4"/>
        <v>0</v>
      </c>
      <c r="J169" s="44">
        <f t="shared" si="5"/>
        <v>10</v>
      </c>
      <c r="K169" s="681">
        <f>(J169+(J170/5))</f>
        <v>10</v>
      </c>
      <c r="L169" s="723">
        <f>Nemzetközi!D291</f>
        <v>0</v>
      </c>
      <c r="M169" s="651">
        <f>K169+(L169*30)</f>
        <v>10</v>
      </c>
      <c r="N169" s="649">
        <f>IF(M169=0,"",RANK(M169,M:M,0))</f>
        <v>72</v>
      </c>
      <c r="O169" s="297"/>
      <c r="P169" s="297">
        <v>0</v>
      </c>
      <c r="Q169" s="298">
        <v>0</v>
      </c>
      <c r="R169" s="111">
        <v>0</v>
      </c>
      <c r="S169" s="53"/>
      <c r="T169" s="47">
        <v>0</v>
      </c>
      <c r="U169" s="59"/>
      <c r="V169" s="155">
        <v>0</v>
      </c>
      <c r="W169" s="122">
        <v>10</v>
      </c>
      <c r="X169" s="155">
        <v>0</v>
      </c>
      <c r="Y169" s="53"/>
      <c r="Z169" s="47"/>
      <c r="AA169" s="49">
        <v>0</v>
      </c>
      <c r="AB169" s="111">
        <v>0</v>
      </c>
      <c r="AC169" s="53"/>
      <c r="AD169" s="298">
        <v>0</v>
      </c>
      <c r="AE169" s="59"/>
      <c r="AF169" s="232">
        <v>0</v>
      </c>
      <c r="AG169" s="232">
        <v>0</v>
      </c>
      <c r="AH169" s="112"/>
      <c r="AI169" s="112">
        <v>0</v>
      </c>
      <c r="AJ169" s="111"/>
      <c r="AK169" s="63">
        <v>0</v>
      </c>
      <c r="AL169" s="49"/>
      <c r="AM169" s="49"/>
    </row>
    <row r="170" spans="1:39" ht="21.75" customHeight="1" x14ac:dyDescent="0.3">
      <c r="A170" s="670"/>
      <c r="B170" s="670"/>
      <c r="C170" s="670"/>
      <c r="D170" s="85" t="s">
        <v>103</v>
      </c>
      <c r="E170" s="41">
        <f t="shared" si="0"/>
        <v>0</v>
      </c>
      <c r="F170" s="42">
        <f t="shared" si="1"/>
        <v>0</v>
      </c>
      <c r="G170" s="42">
        <f t="shared" si="2"/>
        <v>0</v>
      </c>
      <c r="H170" s="42">
        <f t="shared" si="3"/>
        <v>0</v>
      </c>
      <c r="I170" s="43">
        <f t="shared" si="4"/>
        <v>0</v>
      </c>
      <c r="J170" s="89">
        <f t="shared" si="5"/>
        <v>0</v>
      </c>
      <c r="K170" s="650"/>
      <c r="L170" s="650"/>
      <c r="M170" s="650"/>
      <c r="N170" s="650"/>
      <c r="O170" s="299"/>
      <c r="P170" s="299">
        <v>0</v>
      </c>
      <c r="Q170" s="103">
        <v>0</v>
      </c>
      <c r="R170" s="131">
        <v>0</v>
      </c>
      <c r="S170" s="95"/>
      <c r="T170" s="91">
        <v>0</v>
      </c>
      <c r="U170" s="102"/>
      <c r="V170" s="161">
        <v>0</v>
      </c>
      <c r="W170" s="143"/>
      <c r="X170" s="161">
        <v>0</v>
      </c>
      <c r="Y170" s="95"/>
      <c r="Z170" s="91"/>
      <c r="AA170" s="92">
        <v>0</v>
      </c>
      <c r="AB170" s="131">
        <v>0</v>
      </c>
      <c r="AC170" s="95"/>
      <c r="AD170" s="103">
        <v>0</v>
      </c>
      <c r="AE170" s="102"/>
      <c r="AF170" s="237">
        <v>0</v>
      </c>
      <c r="AG170" s="237">
        <v>0</v>
      </c>
      <c r="AH170" s="133"/>
      <c r="AI170" s="133">
        <v>0</v>
      </c>
      <c r="AJ170" s="131"/>
      <c r="AK170" s="103">
        <v>0</v>
      </c>
      <c r="AL170" s="92"/>
      <c r="AM170" s="92"/>
    </row>
    <row r="171" spans="1:39" ht="21.75" customHeight="1" x14ac:dyDescent="0.3">
      <c r="A171" s="729" t="s">
        <v>1635</v>
      </c>
      <c r="B171" s="728" t="s">
        <v>1636</v>
      </c>
      <c r="C171" s="728" t="s">
        <v>131</v>
      </c>
      <c r="D171" s="37" t="s">
        <v>72</v>
      </c>
      <c r="E171" s="41">
        <f t="shared" si="0"/>
        <v>100</v>
      </c>
      <c r="F171" s="42">
        <f t="shared" si="1"/>
        <v>60</v>
      </c>
      <c r="G171" s="42">
        <f t="shared" si="2"/>
        <v>25</v>
      </c>
      <c r="H171" s="42">
        <f t="shared" si="3"/>
        <v>0</v>
      </c>
      <c r="I171" s="43">
        <f t="shared" si="4"/>
        <v>0</v>
      </c>
      <c r="J171" s="44">
        <f t="shared" si="5"/>
        <v>185</v>
      </c>
      <c r="K171" s="681">
        <f>(J171+(J172/5))</f>
        <v>215</v>
      </c>
      <c r="L171" s="723">
        <f>Nemzetközi!D292</f>
        <v>5</v>
      </c>
      <c r="M171" s="651">
        <f>K171+(L171*30)</f>
        <v>365</v>
      </c>
      <c r="N171" s="649">
        <f>IF(M171=0,"",RANK(M171,M:M,0))</f>
        <v>27</v>
      </c>
      <c r="O171" s="297"/>
      <c r="P171" s="297">
        <v>0</v>
      </c>
      <c r="Q171" s="298">
        <v>0</v>
      </c>
      <c r="R171" s="111">
        <v>0</v>
      </c>
      <c r="S171" s="53"/>
      <c r="T171" s="47">
        <v>0</v>
      </c>
      <c r="U171" s="59"/>
      <c r="V171" s="155">
        <v>0</v>
      </c>
      <c r="W171" s="122"/>
      <c r="X171" s="155">
        <v>25</v>
      </c>
      <c r="Y171" s="53"/>
      <c r="Z171" s="47">
        <v>60</v>
      </c>
      <c r="AA171" s="49">
        <v>0</v>
      </c>
      <c r="AB171" s="111">
        <v>0</v>
      </c>
      <c r="AC171" s="53"/>
      <c r="AD171" s="63">
        <v>0</v>
      </c>
      <c r="AE171" s="59">
        <v>100</v>
      </c>
      <c r="AF171" s="232">
        <v>0</v>
      </c>
      <c r="AG171" s="232">
        <v>0</v>
      </c>
      <c r="AH171" s="112"/>
      <c r="AI171" s="112">
        <v>0</v>
      </c>
      <c r="AJ171" s="111"/>
      <c r="AK171" s="298">
        <v>0</v>
      </c>
      <c r="AL171" s="49"/>
      <c r="AM171" s="49"/>
    </row>
    <row r="172" spans="1:39" ht="21.75" customHeight="1" x14ac:dyDescent="0.3">
      <c r="A172" s="670"/>
      <c r="B172" s="670"/>
      <c r="C172" s="670"/>
      <c r="D172" s="85" t="s">
        <v>103</v>
      </c>
      <c r="E172" s="41">
        <f t="shared" si="0"/>
        <v>150</v>
      </c>
      <c r="F172" s="42">
        <f t="shared" si="1"/>
        <v>0</v>
      </c>
      <c r="G172" s="42">
        <f t="shared" si="2"/>
        <v>0</v>
      </c>
      <c r="H172" s="42">
        <f t="shared" si="3"/>
        <v>0</v>
      </c>
      <c r="I172" s="43">
        <f t="shared" si="4"/>
        <v>0</v>
      </c>
      <c r="J172" s="89">
        <f t="shared" si="5"/>
        <v>150</v>
      </c>
      <c r="K172" s="650"/>
      <c r="L172" s="650"/>
      <c r="M172" s="650"/>
      <c r="N172" s="650"/>
      <c r="O172" s="299"/>
      <c r="P172" s="299">
        <v>0</v>
      </c>
      <c r="Q172" s="103">
        <v>0</v>
      </c>
      <c r="R172" s="131">
        <v>0</v>
      </c>
      <c r="S172" s="95"/>
      <c r="T172" s="91">
        <v>0</v>
      </c>
      <c r="U172" s="102"/>
      <c r="V172" s="161">
        <v>0</v>
      </c>
      <c r="W172" s="143"/>
      <c r="X172" s="161">
        <v>150</v>
      </c>
      <c r="Y172" s="95"/>
      <c r="Z172" s="91"/>
      <c r="AA172" s="92">
        <v>0</v>
      </c>
      <c r="AB172" s="131">
        <v>0</v>
      </c>
      <c r="AC172" s="95"/>
      <c r="AD172" s="103">
        <v>0</v>
      </c>
      <c r="AE172" s="102"/>
      <c r="AF172" s="237">
        <v>0</v>
      </c>
      <c r="AG172" s="237">
        <v>0</v>
      </c>
      <c r="AH172" s="133"/>
      <c r="AI172" s="133">
        <v>0</v>
      </c>
      <c r="AJ172" s="131"/>
      <c r="AK172" s="103">
        <v>0</v>
      </c>
      <c r="AL172" s="92"/>
      <c r="AM172" s="92"/>
    </row>
    <row r="173" spans="1:39" ht="21.75" customHeight="1" x14ac:dyDescent="0.3">
      <c r="A173" s="729" t="s">
        <v>1645</v>
      </c>
      <c r="B173" s="728" t="s">
        <v>1646</v>
      </c>
      <c r="C173" s="728" t="s">
        <v>124</v>
      </c>
      <c r="D173" s="37" t="s">
        <v>72</v>
      </c>
      <c r="E173" s="41">
        <f t="shared" si="0"/>
        <v>25</v>
      </c>
      <c r="F173" s="42">
        <f t="shared" si="1"/>
        <v>8</v>
      </c>
      <c r="G173" s="42">
        <f t="shared" si="2"/>
        <v>0</v>
      </c>
      <c r="H173" s="42">
        <f t="shared" si="3"/>
        <v>0</v>
      </c>
      <c r="I173" s="43">
        <f t="shared" si="4"/>
        <v>0</v>
      </c>
      <c r="J173" s="44">
        <f t="shared" si="5"/>
        <v>33</v>
      </c>
      <c r="K173" s="681">
        <f>(J173+(J174/5))</f>
        <v>57</v>
      </c>
      <c r="L173" s="723"/>
      <c r="M173" s="651">
        <f>K173+(L173*30)</f>
        <v>57</v>
      </c>
      <c r="N173" s="649">
        <f>IF(M173=0,"",RANK(M173,M:M,0))</f>
        <v>57</v>
      </c>
      <c r="O173" s="297"/>
      <c r="P173" s="297">
        <v>0</v>
      </c>
      <c r="Q173" s="63">
        <v>0</v>
      </c>
      <c r="R173" s="111">
        <v>25</v>
      </c>
      <c r="S173" s="53"/>
      <c r="T173" s="47">
        <v>0</v>
      </c>
      <c r="U173" s="59"/>
      <c r="V173" s="155">
        <v>8</v>
      </c>
      <c r="W173" s="122"/>
      <c r="X173" s="155">
        <v>0</v>
      </c>
      <c r="Y173" s="53"/>
      <c r="Z173" s="47"/>
      <c r="AA173" s="49">
        <v>0</v>
      </c>
      <c r="AB173" s="111">
        <v>0</v>
      </c>
      <c r="AC173" s="53"/>
      <c r="AD173" s="298">
        <v>0</v>
      </c>
      <c r="AE173" s="59"/>
      <c r="AF173" s="232">
        <v>0</v>
      </c>
      <c r="AG173" s="232">
        <v>0</v>
      </c>
      <c r="AH173" s="112"/>
      <c r="AI173" s="112">
        <v>0</v>
      </c>
      <c r="AJ173" s="111"/>
      <c r="AK173" s="63">
        <v>0</v>
      </c>
      <c r="AL173" s="49"/>
      <c r="AM173" s="49"/>
    </row>
    <row r="174" spans="1:39" ht="21.75" customHeight="1" x14ac:dyDescent="0.3">
      <c r="A174" s="670"/>
      <c r="B174" s="670"/>
      <c r="C174" s="670"/>
      <c r="D174" s="85" t="s">
        <v>103</v>
      </c>
      <c r="E174" s="41">
        <f t="shared" si="0"/>
        <v>120</v>
      </c>
      <c r="F174" s="42">
        <f t="shared" si="1"/>
        <v>0</v>
      </c>
      <c r="G174" s="42">
        <f t="shared" si="2"/>
        <v>0</v>
      </c>
      <c r="H174" s="42">
        <f t="shared" si="3"/>
        <v>0</v>
      </c>
      <c r="I174" s="43">
        <f t="shared" si="4"/>
        <v>0</v>
      </c>
      <c r="J174" s="89">
        <f t="shared" si="5"/>
        <v>120</v>
      </c>
      <c r="K174" s="650"/>
      <c r="L174" s="650"/>
      <c r="M174" s="650"/>
      <c r="N174" s="650"/>
      <c r="O174" s="299"/>
      <c r="P174" s="299">
        <v>0</v>
      </c>
      <c r="Q174" s="103">
        <v>0</v>
      </c>
      <c r="R174" s="131">
        <v>0</v>
      </c>
      <c r="S174" s="95"/>
      <c r="T174" s="91">
        <v>0</v>
      </c>
      <c r="U174" s="102"/>
      <c r="V174" s="161">
        <v>120</v>
      </c>
      <c r="W174" s="143"/>
      <c r="X174" s="161">
        <v>0</v>
      </c>
      <c r="Y174" s="95"/>
      <c r="Z174" s="91"/>
      <c r="AA174" s="92">
        <v>0</v>
      </c>
      <c r="AB174" s="131">
        <v>0</v>
      </c>
      <c r="AC174" s="95"/>
      <c r="AD174" s="103">
        <v>0</v>
      </c>
      <c r="AE174" s="102"/>
      <c r="AF174" s="237">
        <v>0</v>
      </c>
      <c r="AG174" s="237">
        <v>0</v>
      </c>
      <c r="AH174" s="133"/>
      <c r="AI174" s="133">
        <v>0</v>
      </c>
      <c r="AJ174" s="131"/>
      <c r="AK174" s="103">
        <v>0</v>
      </c>
      <c r="AL174" s="92"/>
      <c r="AM174" s="92"/>
    </row>
    <row r="175" spans="1:39" ht="21.75" customHeight="1" x14ac:dyDescent="0.3">
      <c r="A175" s="729" t="s">
        <v>1705</v>
      </c>
      <c r="B175" s="728" t="s">
        <v>1706</v>
      </c>
      <c r="C175" s="728" t="s">
        <v>156</v>
      </c>
      <c r="D175" s="37" t="s">
        <v>72</v>
      </c>
      <c r="E175" s="41">
        <f t="shared" si="0"/>
        <v>0</v>
      </c>
      <c r="F175" s="42">
        <f t="shared" si="1"/>
        <v>0</v>
      </c>
      <c r="G175" s="42">
        <f t="shared" si="2"/>
        <v>0</v>
      </c>
      <c r="H175" s="42">
        <f t="shared" si="3"/>
        <v>0</v>
      </c>
      <c r="I175" s="43">
        <f t="shared" si="4"/>
        <v>0</v>
      </c>
      <c r="J175" s="44">
        <f t="shared" si="5"/>
        <v>0</v>
      </c>
      <c r="K175" s="681">
        <f>(J175+(J176/5))</f>
        <v>0</v>
      </c>
      <c r="L175" s="723"/>
      <c r="M175" s="651">
        <f>K175+(L175*30)</f>
        <v>0</v>
      </c>
      <c r="N175" s="649" t="str">
        <f>IF(M175=0,"",RANK(M175,M:M,0))</f>
        <v/>
      </c>
      <c r="O175" s="297"/>
      <c r="P175" s="297">
        <v>0</v>
      </c>
      <c r="Q175" s="63">
        <v>0</v>
      </c>
      <c r="R175" s="111">
        <v>0</v>
      </c>
      <c r="S175" s="53"/>
      <c r="T175" s="47">
        <v>0</v>
      </c>
      <c r="U175" s="59"/>
      <c r="V175" s="155">
        <v>0</v>
      </c>
      <c r="W175" s="122"/>
      <c r="X175" s="155">
        <v>0</v>
      </c>
      <c r="Y175" s="53"/>
      <c r="Z175" s="47"/>
      <c r="AA175" s="49">
        <v>0</v>
      </c>
      <c r="AB175" s="111">
        <v>0</v>
      </c>
      <c r="AC175" s="53"/>
      <c r="AD175" s="63">
        <v>0</v>
      </c>
      <c r="AE175" s="59"/>
      <c r="AF175" s="232">
        <v>0</v>
      </c>
      <c r="AG175" s="232">
        <v>0</v>
      </c>
      <c r="AH175" s="112"/>
      <c r="AI175" s="112">
        <v>0</v>
      </c>
      <c r="AJ175" s="111"/>
      <c r="AK175" s="63">
        <v>0</v>
      </c>
      <c r="AL175" s="49"/>
      <c r="AM175" s="49"/>
    </row>
    <row r="176" spans="1:39" ht="21.75" customHeight="1" x14ac:dyDescent="0.3">
      <c r="A176" s="670"/>
      <c r="B176" s="670"/>
      <c r="C176" s="670"/>
      <c r="D176" s="85" t="s">
        <v>103</v>
      </c>
      <c r="E176" s="41">
        <f t="shared" si="0"/>
        <v>0</v>
      </c>
      <c r="F176" s="42">
        <f t="shared" si="1"/>
        <v>0</v>
      </c>
      <c r="G176" s="42">
        <f t="shared" si="2"/>
        <v>0</v>
      </c>
      <c r="H176" s="42">
        <f t="shared" si="3"/>
        <v>0</v>
      </c>
      <c r="I176" s="43">
        <f t="shared" si="4"/>
        <v>0</v>
      </c>
      <c r="J176" s="89">
        <f t="shared" si="5"/>
        <v>0</v>
      </c>
      <c r="K176" s="650"/>
      <c r="L176" s="650"/>
      <c r="M176" s="650"/>
      <c r="N176" s="650"/>
      <c r="O176" s="299"/>
      <c r="P176" s="299">
        <v>0</v>
      </c>
      <c r="Q176" s="103">
        <v>0</v>
      </c>
      <c r="R176" s="131">
        <v>0</v>
      </c>
      <c r="S176" s="95"/>
      <c r="T176" s="91">
        <v>0</v>
      </c>
      <c r="U176" s="102"/>
      <c r="V176" s="161">
        <v>0</v>
      </c>
      <c r="W176" s="143"/>
      <c r="X176" s="161">
        <v>0</v>
      </c>
      <c r="Y176" s="95"/>
      <c r="Z176" s="91"/>
      <c r="AA176" s="92">
        <v>0</v>
      </c>
      <c r="AB176" s="131">
        <v>0</v>
      </c>
      <c r="AC176" s="95"/>
      <c r="AD176" s="103">
        <v>0</v>
      </c>
      <c r="AE176" s="102"/>
      <c r="AF176" s="237">
        <v>0</v>
      </c>
      <c r="AG176" s="237">
        <v>0</v>
      </c>
      <c r="AH176" s="133"/>
      <c r="AI176" s="133">
        <v>0</v>
      </c>
      <c r="AJ176" s="131"/>
      <c r="AK176" s="103">
        <v>0</v>
      </c>
      <c r="AL176" s="92"/>
      <c r="AM176" s="92"/>
    </row>
    <row r="177" spans="1:39" ht="21.75" customHeight="1" x14ac:dyDescent="0.3">
      <c r="A177" s="729" t="s">
        <v>872</v>
      </c>
      <c r="B177" s="728" t="s">
        <v>873</v>
      </c>
      <c r="C177" s="728" t="s">
        <v>186</v>
      </c>
      <c r="D177" s="37" t="s">
        <v>72</v>
      </c>
      <c r="E177" s="41">
        <f t="shared" si="0"/>
        <v>0</v>
      </c>
      <c r="F177" s="42">
        <f t="shared" si="1"/>
        <v>0</v>
      </c>
      <c r="G177" s="42">
        <f t="shared" si="2"/>
        <v>0</v>
      </c>
      <c r="H177" s="42">
        <f t="shared" si="3"/>
        <v>0</v>
      </c>
      <c r="I177" s="43">
        <f t="shared" si="4"/>
        <v>0</v>
      </c>
      <c r="J177" s="44">
        <f t="shared" si="5"/>
        <v>0</v>
      </c>
      <c r="K177" s="681">
        <f>(J177+(J178/5))</f>
        <v>5</v>
      </c>
      <c r="L177" s="723"/>
      <c r="M177" s="651">
        <f>K177+(L177*30)</f>
        <v>5</v>
      </c>
      <c r="N177" s="649">
        <f>IF(M177=0,"",RANK(M177,M:M,0))</f>
        <v>82</v>
      </c>
      <c r="O177" s="297"/>
      <c r="P177" s="297">
        <v>0</v>
      </c>
      <c r="Q177" s="63">
        <v>0</v>
      </c>
      <c r="R177" s="111">
        <v>0</v>
      </c>
      <c r="S177" s="53"/>
      <c r="T177" s="47">
        <v>0</v>
      </c>
      <c r="U177" s="59"/>
      <c r="V177" s="155">
        <v>0</v>
      </c>
      <c r="W177" s="122"/>
      <c r="X177" s="155">
        <v>0</v>
      </c>
      <c r="Y177" s="53"/>
      <c r="Z177" s="47"/>
      <c r="AA177" s="49">
        <v>0</v>
      </c>
      <c r="AB177" s="111">
        <v>0</v>
      </c>
      <c r="AC177" s="53"/>
      <c r="AD177" s="63">
        <v>0</v>
      </c>
      <c r="AE177" s="59"/>
      <c r="AF177" s="232">
        <v>0</v>
      </c>
      <c r="AG177" s="232">
        <v>0</v>
      </c>
      <c r="AH177" s="112"/>
      <c r="AI177" s="112">
        <v>0</v>
      </c>
      <c r="AJ177" s="111"/>
      <c r="AK177" s="63">
        <v>0</v>
      </c>
      <c r="AL177" s="49"/>
      <c r="AM177" s="49"/>
    </row>
    <row r="178" spans="1:39" ht="21.75" customHeight="1" x14ac:dyDescent="0.3">
      <c r="A178" s="670"/>
      <c r="B178" s="670"/>
      <c r="C178" s="670"/>
      <c r="D178" s="85" t="s">
        <v>103</v>
      </c>
      <c r="E178" s="41">
        <f t="shared" si="0"/>
        <v>25</v>
      </c>
      <c r="F178" s="42">
        <f t="shared" si="1"/>
        <v>0</v>
      </c>
      <c r="G178" s="42">
        <f t="shared" si="2"/>
        <v>0</v>
      </c>
      <c r="H178" s="42">
        <f t="shared" si="3"/>
        <v>0</v>
      </c>
      <c r="I178" s="43">
        <f t="shared" si="4"/>
        <v>0</v>
      </c>
      <c r="J178" s="89">
        <f t="shared" si="5"/>
        <v>25</v>
      </c>
      <c r="K178" s="650"/>
      <c r="L178" s="650"/>
      <c r="M178" s="650"/>
      <c r="N178" s="650"/>
      <c r="O178" s="299"/>
      <c r="P178" s="299">
        <v>0</v>
      </c>
      <c r="Q178" s="103">
        <v>25</v>
      </c>
      <c r="R178" s="131">
        <v>0</v>
      </c>
      <c r="S178" s="95"/>
      <c r="T178" s="91">
        <v>0</v>
      </c>
      <c r="U178" s="102"/>
      <c r="V178" s="161">
        <v>0</v>
      </c>
      <c r="W178" s="143"/>
      <c r="X178" s="161">
        <v>0</v>
      </c>
      <c r="Y178" s="95"/>
      <c r="Z178" s="91"/>
      <c r="AA178" s="92">
        <v>0</v>
      </c>
      <c r="AB178" s="131">
        <v>0</v>
      </c>
      <c r="AC178" s="95"/>
      <c r="AD178" s="103">
        <v>0</v>
      </c>
      <c r="AE178" s="102"/>
      <c r="AF178" s="237">
        <v>0</v>
      </c>
      <c r="AG178" s="237">
        <v>0</v>
      </c>
      <c r="AH178" s="133"/>
      <c r="AI178" s="133">
        <v>0</v>
      </c>
      <c r="AJ178" s="131"/>
      <c r="AK178" s="103">
        <v>0</v>
      </c>
      <c r="AL178" s="92"/>
      <c r="AM178" s="92"/>
    </row>
    <row r="179" spans="1:39" ht="21.75" customHeight="1" x14ac:dyDescent="0.3">
      <c r="A179" s="729" t="s">
        <v>1666</v>
      </c>
      <c r="B179" s="728" t="s">
        <v>1667</v>
      </c>
      <c r="C179" s="728" t="s">
        <v>163</v>
      </c>
      <c r="D179" s="37" t="s">
        <v>72</v>
      </c>
      <c r="E179" s="41">
        <f t="shared" si="0"/>
        <v>100</v>
      </c>
      <c r="F179" s="42">
        <f t="shared" si="1"/>
        <v>45</v>
      </c>
      <c r="G179" s="42">
        <f t="shared" si="2"/>
        <v>40</v>
      </c>
      <c r="H179" s="42">
        <f t="shared" si="3"/>
        <v>25</v>
      </c>
      <c r="I179" s="43">
        <f t="shared" si="4"/>
        <v>15</v>
      </c>
      <c r="J179" s="44">
        <f t="shared" si="5"/>
        <v>225</v>
      </c>
      <c r="K179" s="681">
        <f>(J179+(J180/5))</f>
        <v>285</v>
      </c>
      <c r="L179" s="723">
        <f>Nemzetközi!D297</f>
        <v>15</v>
      </c>
      <c r="M179" s="651">
        <f>K179+(L179*30)</f>
        <v>735</v>
      </c>
      <c r="N179" s="649">
        <f>IF(M179=0,"",RANK(M179,M:M,0))</f>
        <v>12</v>
      </c>
      <c r="O179" s="297"/>
      <c r="P179" s="297">
        <v>0</v>
      </c>
      <c r="Q179" s="63">
        <v>8</v>
      </c>
      <c r="R179" s="111">
        <v>0</v>
      </c>
      <c r="S179" s="53">
        <v>3</v>
      </c>
      <c r="T179" s="47">
        <v>40</v>
      </c>
      <c r="U179" s="59"/>
      <c r="V179" s="155">
        <v>0</v>
      </c>
      <c r="W179" s="122"/>
      <c r="X179" s="155">
        <v>25</v>
      </c>
      <c r="Y179" s="53">
        <v>100</v>
      </c>
      <c r="Z179" s="47"/>
      <c r="AA179" s="49">
        <v>0</v>
      </c>
      <c r="AB179" s="111">
        <v>45</v>
      </c>
      <c r="AC179" s="53"/>
      <c r="AD179" s="63">
        <v>0</v>
      </c>
      <c r="AE179" s="59"/>
      <c r="AF179" s="232">
        <v>0</v>
      </c>
      <c r="AG179" s="232">
        <v>0</v>
      </c>
      <c r="AH179" s="112"/>
      <c r="AI179" s="112">
        <v>15</v>
      </c>
      <c r="AJ179" s="111"/>
      <c r="AK179" s="63">
        <v>0</v>
      </c>
      <c r="AL179" s="49"/>
      <c r="AM179" s="49"/>
    </row>
    <row r="180" spans="1:39" ht="21.75" customHeight="1" x14ac:dyDescent="0.3">
      <c r="A180" s="670"/>
      <c r="B180" s="670"/>
      <c r="C180" s="670"/>
      <c r="D180" s="85" t="s">
        <v>103</v>
      </c>
      <c r="E180" s="41">
        <f t="shared" si="0"/>
        <v>150</v>
      </c>
      <c r="F180" s="42">
        <f t="shared" si="1"/>
        <v>150</v>
      </c>
      <c r="G180" s="42">
        <f t="shared" si="2"/>
        <v>0</v>
      </c>
      <c r="H180" s="42">
        <f t="shared" si="3"/>
        <v>0</v>
      </c>
      <c r="I180" s="43">
        <f t="shared" si="4"/>
        <v>0</v>
      </c>
      <c r="J180" s="89">
        <f t="shared" si="5"/>
        <v>300</v>
      </c>
      <c r="K180" s="650"/>
      <c r="L180" s="650"/>
      <c r="M180" s="650"/>
      <c r="N180" s="650"/>
      <c r="O180" s="299"/>
      <c r="P180" s="299">
        <v>0</v>
      </c>
      <c r="Q180" s="103">
        <v>150</v>
      </c>
      <c r="R180" s="131">
        <v>0</v>
      </c>
      <c r="S180" s="95"/>
      <c r="T180" s="91">
        <v>0</v>
      </c>
      <c r="U180" s="102"/>
      <c r="V180" s="161">
        <v>0</v>
      </c>
      <c r="W180" s="143"/>
      <c r="X180" s="161">
        <v>150</v>
      </c>
      <c r="Y180" s="95"/>
      <c r="Z180" s="91"/>
      <c r="AA180" s="92">
        <v>0</v>
      </c>
      <c r="AB180" s="131">
        <v>0</v>
      </c>
      <c r="AC180" s="95"/>
      <c r="AD180" s="103">
        <v>0</v>
      </c>
      <c r="AE180" s="102"/>
      <c r="AF180" s="237">
        <v>0</v>
      </c>
      <c r="AG180" s="237">
        <v>0</v>
      </c>
      <c r="AH180" s="133"/>
      <c r="AI180" s="133">
        <v>0</v>
      </c>
      <c r="AJ180" s="131"/>
      <c r="AK180" s="103">
        <v>0</v>
      </c>
      <c r="AL180" s="92"/>
      <c r="AM180" s="92"/>
    </row>
    <row r="181" spans="1:39" ht="21.75" customHeight="1" x14ac:dyDescent="0.3">
      <c r="A181" s="729" t="s">
        <v>899</v>
      </c>
      <c r="B181" s="728" t="s">
        <v>900</v>
      </c>
      <c r="C181" s="728" t="s">
        <v>163</v>
      </c>
      <c r="D181" s="37" t="s">
        <v>72</v>
      </c>
      <c r="E181" s="41">
        <f t="shared" si="0"/>
        <v>100</v>
      </c>
      <c r="F181" s="42">
        <f t="shared" si="1"/>
        <v>25</v>
      </c>
      <c r="G181" s="42">
        <f t="shared" si="2"/>
        <v>8</v>
      </c>
      <c r="H181" s="42">
        <f t="shared" si="3"/>
        <v>3</v>
      </c>
      <c r="I181" s="43">
        <f t="shared" si="4"/>
        <v>0</v>
      </c>
      <c r="J181" s="44">
        <f t="shared" si="5"/>
        <v>136</v>
      </c>
      <c r="K181" s="681">
        <f>(J181+(J182/5))</f>
        <v>166</v>
      </c>
      <c r="L181" s="723">
        <f>Nemzetközi!D299</f>
        <v>6</v>
      </c>
      <c r="M181" s="651">
        <f>K181+(L181*30)</f>
        <v>346</v>
      </c>
      <c r="N181" s="649">
        <f>IF(M181=0,"",RANK(M181,M:M,0))</f>
        <v>29</v>
      </c>
      <c r="O181" s="297"/>
      <c r="P181" s="297">
        <v>0</v>
      </c>
      <c r="Q181" s="63">
        <v>8</v>
      </c>
      <c r="R181" s="111">
        <v>0</v>
      </c>
      <c r="S181" s="53">
        <v>3</v>
      </c>
      <c r="T181" s="47">
        <v>25</v>
      </c>
      <c r="U181" s="59"/>
      <c r="V181" s="155">
        <v>0</v>
      </c>
      <c r="W181" s="122"/>
      <c r="X181" s="155">
        <v>0</v>
      </c>
      <c r="Y181" s="53"/>
      <c r="Z181" s="47"/>
      <c r="AA181" s="49">
        <v>0</v>
      </c>
      <c r="AB181" s="111">
        <v>100</v>
      </c>
      <c r="AC181" s="53"/>
      <c r="AD181" s="63">
        <v>0</v>
      </c>
      <c r="AE181" s="59"/>
      <c r="AF181" s="232">
        <v>0</v>
      </c>
      <c r="AG181" s="232">
        <v>0</v>
      </c>
      <c r="AH181" s="112"/>
      <c r="AI181" s="112">
        <v>0</v>
      </c>
      <c r="AJ181" s="111"/>
      <c r="AK181" s="63">
        <v>0</v>
      </c>
      <c r="AL181" s="49"/>
      <c r="AM181" s="49"/>
    </row>
    <row r="182" spans="1:39" ht="21.75" customHeight="1" x14ac:dyDescent="0.3">
      <c r="A182" s="670"/>
      <c r="B182" s="670"/>
      <c r="C182" s="670"/>
      <c r="D182" s="85" t="s">
        <v>103</v>
      </c>
      <c r="E182" s="41">
        <f t="shared" si="0"/>
        <v>150</v>
      </c>
      <c r="F182" s="42">
        <f t="shared" si="1"/>
        <v>0</v>
      </c>
      <c r="G182" s="42">
        <f t="shared" si="2"/>
        <v>0</v>
      </c>
      <c r="H182" s="42">
        <f t="shared" si="3"/>
        <v>0</v>
      </c>
      <c r="I182" s="43">
        <f t="shared" si="4"/>
        <v>0</v>
      </c>
      <c r="J182" s="89">
        <f t="shared" si="5"/>
        <v>150</v>
      </c>
      <c r="K182" s="650"/>
      <c r="L182" s="650"/>
      <c r="M182" s="650"/>
      <c r="N182" s="650"/>
      <c r="O182" s="299"/>
      <c r="P182" s="299">
        <v>0</v>
      </c>
      <c r="Q182" s="103">
        <v>150</v>
      </c>
      <c r="R182" s="131">
        <v>0</v>
      </c>
      <c r="S182" s="95"/>
      <c r="T182" s="91">
        <v>0</v>
      </c>
      <c r="U182" s="102"/>
      <c r="V182" s="161">
        <v>0</v>
      </c>
      <c r="W182" s="143"/>
      <c r="X182" s="161">
        <v>0</v>
      </c>
      <c r="Y182" s="95"/>
      <c r="Z182" s="91"/>
      <c r="AA182" s="92">
        <v>0</v>
      </c>
      <c r="AB182" s="131">
        <v>0</v>
      </c>
      <c r="AC182" s="95"/>
      <c r="AD182" s="103">
        <v>0</v>
      </c>
      <c r="AE182" s="102"/>
      <c r="AF182" s="237">
        <v>0</v>
      </c>
      <c r="AG182" s="237">
        <v>0</v>
      </c>
      <c r="AH182" s="133"/>
      <c r="AI182" s="133">
        <v>0</v>
      </c>
      <c r="AJ182" s="131"/>
      <c r="AK182" s="103">
        <v>0</v>
      </c>
      <c r="AL182" s="92"/>
      <c r="AM182" s="92"/>
    </row>
    <row r="183" spans="1:39" ht="21.75" customHeight="1" x14ac:dyDescent="0.3">
      <c r="A183" s="729" t="s">
        <v>1695</v>
      </c>
      <c r="B183" s="728" t="s">
        <v>1696</v>
      </c>
      <c r="C183" s="728" t="s">
        <v>53</v>
      </c>
      <c r="D183" s="37" t="s">
        <v>72</v>
      </c>
      <c r="E183" s="41">
        <f t="shared" si="0"/>
        <v>40</v>
      </c>
      <c r="F183" s="42">
        <f t="shared" si="1"/>
        <v>10</v>
      </c>
      <c r="G183" s="42">
        <f t="shared" si="2"/>
        <v>8</v>
      </c>
      <c r="H183" s="42">
        <f t="shared" si="3"/>
        <v>5</v>
      </c>
      <c r="I183" s="43">
        <f t="shared" si="4"/>
        <v>3</v>
      </c>
      <c r="J183" s="44">
        <f t="shared" si="5"/>
        <v>66</v>
      </c>
      <c r="K183" s="681">
        <f>(J183+(J184/5))</f>
        <v>88</v>
      </c>
      <c r="L183" s="723"/>
      <c r="M183" s="651">
        <f>K183+(L183*30)</f>
        <v>88</v>
      </c>
      <c r="N183" s="649">
        <f>IF(M183=0,"",RANK(M183,M:M,0))</f>
        <v>52</v>
      </c>
      <c r="O183" s="297"/>
      <c r="P183" s="297">
        <v>0</v>
      </c>
      <c r="Q183" s="63">
        <v>0</v>
      </c>
      <c r="R183" s="111">
        <v>3</v>
      </c>
      <c r="S183" s="53"/>
      <c r="T183" s="47">
        <v>0</v>
      </c>
      <c r="U183" s="59">
        <v>3</v>
      </c>
      <c r="V183" s="155">
        <v>0</v>
      </c>
      <c r="W183" s="122"/>
      <c r="X183" s="155">
        <v>0</v>
      </c>
      <c r="Y183" s="53">
        <v>5</v>
      </c>
      <c r="Z183" s="47"/>
      <c r="AA183" s="49">
        <v>40</v>
      </c>
      <c r="AB183" s="111">
        <v>0</v>
      </c>
      <c r="AC183" s="53"/>
      <c r="AD183" s="63">
        <v>0</v>
      </c>
      <c r="AE183" s="59"/>
      <c r="AF183" s="232">
        <v>10</v>
      </c>
      <c r="AG183" s="232">
        <v>8</v>
      </c>
      <c r="AH183" s="112"/>
      <c r="AI183" s="112">
        <v>0</v>
      </c>
      <c r="AJ183" s="111"/>
      <c r="AK183" s="298">
        <v>0</v>
      </c>
      <c r="AL183" s="49"/>
      <c r="AM183" s="49"/>
    </row>
    <row r="184" spans="1:39" ht="21.75" customHeight="1" x14ac:dyDescent="0.3">
      <c r="A184" s="670"/>
      <c r="B184" s="670"/>
      <c r="C184" s="670"/>
      <c r="D184" s="85" t="s">
        <v>103</v>
      </c>
      <c r="E184" s="41">
        <f t="shared" si="0"/>
        <v>60</v>
      </c>
      <c r="F184" s="42">
        <f t="shared" si="1"/>
        <v>25</v>
      </c>
      <c r="G184" s="42">
        <f t="shared" si="2"/>
        <v>25</v>
      </c>
      <c r="H184" s="42">
        <f t="shared" si="3"/>
        <v>0</v>
      </c>
      <c r="I184" s="43">
        <f t="shared" si="4"/>
        <v>0</v>
      </c>
      <c r="J184" s="89">
        <f t="shared" si="5"/>
        <v>110</v>
      </c>
      <c r="K184" s="650"/>
      <c r="L184" s="650"/>
      <c r="M184" s="650"/>
      <c r="N184" s="650"/>
      <c r="O184" s="299"/>
      <c r="P184" s="299">
        <v>0</v>
      </c>
      <c r="Q184" s="103">
        <v>0</v>
      </c>
      <c r="R184" s="131">
        <v>0</v>
      </c>
      <c r="S184" s="95"/>
      <c r="T184" s="91">
        <v>0</v>
      </c>
      <c r="U184" s="102"/>
      <c r="V184" s="161">
        <v>0</v>
      </c>
      <c r="W184" s="143"/>
      <c r="X184" s="161">
        <v>0</v>
      </c>
      <c r="Y184" s="95"/>
      <c r="Z184" s="91"/>
      <c r="AA184" s="92">
        <v>60</v>
      </c>
      <c r="AB184" s="131">
        <v>0</v>
      </c>
      <c r="AC184" s="95"/>
      <c r="AD184" s="103">
        <v>0</v>
      </c>
      <c r="AE184" s="102"/>
      <c r="AF184" s="237">
        <v>25</v>
      </c>
      <c r="AG184" s="237">
        <v>25</v>
      </c>
      <c r="AH184" s="133"/>
      <c r="AI184" s="133">
        <v>0</v>
      </c>
      <c r="AJ184" s="131"/>
      <c r="AK184" s="103">
        <v>0</v>
      </c>
      <c r="AL184" s="92"/>
      <c r="AM184" s="92"/>
    </row>
    <row r="185" spans="1:39" ht="21.75" customHeight="1" x14ac:dyDescent="0.3">
      <c r="A185" s="729" t="s">
        <v>1724</v>
      </c>
      <c r="B185" s="728" t="s">
        <v>1725</v>
      </c>
      <c r="C185" s="728" t="s">
        <v>338</v>
      </c>
      <c r="D185" s="37" t="s">
        <v>72</v>
      </c>
      <c r="E185" s="41">
        <f t="shared" si="0"/>
        <v>60</v>
      </c>
      <c r="F185" s="42">
        <f t="shared" si="1"/>
        <v>50</v>
      </c>
      <c r="G185" s="42">
        <f t="shared" si="2"/>
        <v>40</v>
      </c>
      <c r="H185" s="42">
        <f t="shared" si="3"/>
        <v>40</v>
      </c>
      <c r="I185" s="43">
        <f t="shared" si="4"/>
        <v>10</v>
      </c>
      <c r="J185" s="44">
        <f t="shared" si="5"/>
        <v>200</v>
      </c>
      <c r="K185" s="681">
        <f>(J185+(J186/5))</f>
        <v>306</v>
      </c>
      <c r="L185" s="723">
        <f>Nemzetközi!D302</f>
        <v>12</v>
      </c>
      <c r="M185" s="651">
        <f>K185+(L185*30)</f>
        <v>666</v>
      </c>
      <c r="N185" s="649">
        <f>IF(M185=0,"",RANK(M185,M:M,0))</f>
        <v>14</v>
      </c>
      <c r="O185" s="297"/>
      <c r="P185" s="297">
        <v>50</v>
      </c>
      <c r="Q185" s="63">
        <v>0</v>
      </c>
      <c r="R185" s="111">
        <v>0</v>
      </c>
      <c r="S185" s="53">
        <v>40</v>
      </c>
      <c r="T185" s="47">
        <v>0</v>
      </c>
      <c r="U185" s="59"/>
      <c r="V185" s="155">
        <v>0</v>
      </c>
      <c r="W185" s="122"/>
      <c r="X185" s="155">
        <v>60</v>
      </c>
      <c r="Y185" s="53"/>
      <c r="Z185" s="47"/>
      <c r="AA185" s="49">
        <v>40</v>
      </c>
      <c r="AB185" s="111">
        <v>0</v>
      </c>
      <c r="AC185" s="53"/>
      <c r="AD185" s="63">
        <v>0</v>
      </c>
      <c r="AE185" s="59"/>
      <c r="AF185" s="232">
        <v>0</v>
      </c>
      <c r="AG185" s="232">
        <v>0</v>
      </c>
      <c r="AH185" s="112"/>
      <c r="AI185" s="112">
        <v>10</v>
      </c>
      <c r="AJ185" s="111"/>
      <c r="AK185" s="63">
        <v>0</v>
      </c>
      <c r="AL185" s="49"/>
      <c r="AM185" s="49"/>
    </row>
    <row r="186" spans="1:39" ht="21.75" customHeight="1" x14ac:dyDescent="0.3">
      <c r="A186" s="670"/>
      <c r="B186" s="670"/>
      <c r="C186" s="670"/>
      <c r="D186" s="85" t="s">
        <v>103</v>
      </c>
      <c r="E186" s="41">
        <f t="shared" si="0"/>
        <v>250</v>
      </c>
      <c r="F186" s="42">
        <f t="shared" si="1"/>
        <v>250</v>
      </c>
      <c r="G186" s="42">
        <f t="shared" si="2"/>
        <v>30</v>
      </c>
      <c r="H186" s="42">
        <f t="shared" si="3"/>
        <v>0</v>
      </c>
      <c r="I186" s="43">
        <f t="shared" si="4"/>
        <v>0</v>
      </c>
      <c r="J186" s="89">
        <f t="shared" si="5"/>
        <v>530</v>
      </c>
      <c r="K186" s="650"/>
      <c r="L186" s="650"/>
      <c r="M186" s="650"/>
      <c r="N186" s="650"/>
      <c r="O186" s="299"/>
      <c r="P186" s="299">
        <v>30</v>
      </c>
      <c r="Q186" s="103">
        <v>0</v>
      </c>
      <c r="R186" s="131">
        <v>0</v>
      </c>
      <c r="S186" s="95"/>
      <c r="T186" s="91">
        <v>0</v>
      </c>
      <c r="U186" s="102"/>
      <c r="V186" s="161">
        <v>0</v>
      </c>
      <c r="W186" s="143"/>
      <c r="X186" s="161">
        <v>250</v>
      </c>
      <c r="Y186" s="95"/>
      <c r="Z186" s="91"/>
      <c r="AA186" s="92">
        <v>250</v>
      </c>
      <c r="AB186" s="131">
        <v>0</v>
      </c>
      <c r="AC186" s="95"/>
      <c r="AD186" s="103">
        <v>0</v>
      </c>
      <c r="AE186" s="102"/>
      <c r="AF186" s="237">
        <v>0</v>
      </c>
      <c r="AG186" s="237">
        <v>0</v>
      </c>
      <c r="AH186" s="133"/>
      <c r="AI186" s="133">
        <v>0</v>
      </c>
      <c r="AJ186" s="131"/>
      <c r="AK186" s="103">
        <v>0</v>
      </c>
      <c r="AL186" s="92"/>
      <c r="AM186" s="92"/>
    </row>
    <row r="187" spans="1:39" ht="21.75" customHeight="1" x14ac:dyDescent="0.3">
      <c r="A187" s="729" t="s">
        <v>1701</v>
      </c>
      <c r="B187" s="728" t="s">
        <v>1702</v>
      </c>
      <c r="C187" s="728" t="s">
        <v>338</v>
      </c>
      <c r="D187" s="37" t="s">
        <v>72</v>
      </c>
      <c r="E187" s="41">
        <f t="shared" si="0"/>
        <v>30</v>
      </c>
      <c r="F187" s="42">
        <f t="shared" si="1"/>
        <v>0</v>
      </c>
      <c r="G187" s="42">
        <f t="shared" si="2"/>
        <v>0</v>
      </c>
      <c r="H187" s="42">
        <f t="shared" si="3"/>
        <v>0</v>
      </c>
      <c r="I187" s="43">
        <f t="shared" si="4"/>
        <v>0</v>
      </c>
      <c r="J187" s="44">
        <f t="shared" si="5"/>
        <v>30</v>
      </c>
      <c r="K187" s="681">
        <f>(J187+(J188/5))</f>
        <v>132.4</v>
      </c>
      <c r="L187" s="723">
        <f>Nemzetközi!D303</f>
        <v>30</v>
      </c>
      <c r="M187" s="651">
        <f>K187+(L187*30)</f>
        <v>1032.4000000000001</v>
      </c>
      <c r="N187" s="649">
        <f>IF(M187=0,"",RANK(M187,M:M,0))</f>
        <v>10</v>
      </c>
      <c r="O187" s="297"/>
      <c r="P187" s="297">
        <v>0</v>
      </c>
      <c r="Q187" s="298">
        <v>0</v>
      </c>
      <c r="R187" s="111">
        <v>0</v>
      </c>
      <c r="S187" s="53"/>
      <c r="T187" s="47">
        <v>0</v>
      </c>
      <c r="U187" s="59"/>
      <c r="V187" s="155">
        <v>0</v>
      </c>
      <c r="W187" s="122"/>
      <c r="X187" s="155">
        <v>0</v>
      </c>
      <c r="Y187" s="53"/>
      <c r="Z187" s="47"/>
      <c r="AA187" s="49">
        <v>0</v>
      </c>
      <c r="AB187" s="111">
        <v>0</v>
      </c>
      <c r="AC187" s="53"/>
      <c r="AD187" s="63">
        <v>0</v>
      </c>
      <c r="AE187" s="59"/>
      <c r="AF187" s="232">
        <v>0</v>
      </c>
      <c r="AG187" s="232">
        <v>0</v>
      </c>
      <c r="AH187" s="112"/>
      <c r="AI187" s="112">
        <v>30</v>
      </c>
      <c r="AJ187" s="111"/>
      <c r="AK187" s="63">
        <v>0</v>
      </c>
      <c r="AL187" s="49"/>
      <c r="AM187" s="49"/>
    </row>
    <row r="188" spans="1:39" ht="21.75" customHeight="1" x14ac:dyDescent="0.3">
      <c r="A188" s="670"/>
      <c r="B188" s="670"/>
      <c r="C188" s="670"/>
      <c r="D188" s="85" t="s">
        <v>103</v>
      </c>
      <c r="E188" s="41">
        <f t="shared" si="0"/>
        <v>250</v>
      </c>
      <c r="F188" s="42">
        <f t="shared" si="1"/>
        <v>250</v>
      </c>
      <c r="G188" s="42">
        <f t="shared" si="2"/>
        <v>12</v>
      </c>
      <c r="H188" s="42">
        <f t="shared" si="3"/>
        <v>0</v>
      </c>
      <c r="I188" s="43">
        <f t="shared" si="4"/>
        <v>0</v>
      </c>
      <c r="J188" s="89">
        <f t="shared" si="5"/>
        <v>512</v>
      </c>
      <c r="K188" s="650"/>
      <c r="L188" s="670"/>
      <c r="M188" s="650"/>
      <c r="N188" s="650"/>
      <c r="O188" s="299"/>
      <c r="P188" s="299">
        <v>0</v>
      </c>
      <c r="Q188" s="103">
        <v>0</v>
      </c>
      <c r="R188" s="131">
        <v>0</v>
      </c>
      <c r="S188" s="95"/>
      <c r="T188" s="91">
        <v>0</v>
      </c>
      <c r="U188" s="102"/>
      <c r="V188" s="161">
        <v>0</v>
      </c>
      <c r="W188" s="143"/>
      <c r="X188" s="161">
        <v>250</v>
      </c>
      <c r="Y188" s="95"/>
      <c r="Z188" s="91"/>
      <c r="AA188" s="92">
        <v>250</v>
      </c>
      <c r="AB188" s="131">
        <v>0</v>
      </c>
      <c r="AC188" s="95"/>
      <c r="AD188" s="103">
        <v>0</v>
      </c>
      <c r="AE188" s="102"/>
      <c r="AF188" s="237">
        <v>0</v>
      </c>
      <c r="AG188" s="237">
        <v>0</v>
      </c>
      <c r="AH188" s="133"/>
      <c r="AI188" s="133">
        <v>12</v>
      </c>
      <c r="AJ188" s="131"/>
      <c r="AK188" s="103">
        <v>0</v>
      </c>
      <c r="AL188" s="92"/>
      <c r="AM188" s="92"/>
    </row>
    <row r="189" spans="1:39" ht="21.75" customHeight="1" x14ac:dyDescent="0.3">
      <c r="A189" s="729" t="s">
        <v>1709</v>
      </c>
      <c r="B189" s="728" t="s">
        <v>1711</v>
      </c>
      <c r="C189" s="728" t="s">
        <v>53</v>
      </c>
      <c r="D189" s="37" t="s">
        <v>72</v>
      </c>
      <c r="E189" s="41">
        <f t="shared" si="0"/>
        <v>0</v>
      </c>
      <c r="F189" s="42">
        <f t="shared" si="1"/>
        <v>0</v>
      </c>
      <c r="G189" s="42">
        <f t="shared" si="2"/>
        <v>0</v>
      </c>
      <c r="H189" s="42">
        <f t="shared" si="3"/>
        <v>0</v>
      </c>
      <c r="I189" s="43">
        <f t="shared" si="4"/>
        <v>0</v>
      </c>
      <c r="J189" s="44">
        <f t="shared" si="5"/>
        <v>0</v>
      </c>
      <c r="K189" s="681">
        <f>(J189+(J190/5))</f>
        <v>30</v>
      </c>
      <c r="L189" s="725"/>
      <c r="M189" s="651">
        <f>K189+(L189*30)</f>
        <v>30</v>
      </c>
      <c r="N189" s="649">
        <f>IF(M189=0,"",RANK(M189,M:M,0))</f>
        <v>65</v>
      </c>
      <c r="O189" s="297"/>
      <c r="P189" s="297">
        <v>0</v>
      </c>
      <c r="Q189" s="63">
        <v>0</v>
      </c>
      <c r="R189" s="111">
        <v>0</v>
      </c>
      <c r="S189" s="53"/>
      <c r="T189" s="47">
        <v>0</v>
      </c>
      <c r="U189" s="59"/>
      <c r="V189" s="155">
        <v>0</v>
      </c>
      <c r="W189" s="122"/>
      <c r="X189" s="155">
        <v>0</v>
      </c>
      <c r="Y189" s="53"/>
      <c r="Z189" s="47"/>
      <c r="AA189" s="49">
        <v>0</v>
      </c>
      <c r="AB189" s="111">
        <v>0</v>
      </c>
      <c r="AC189" s="53"/>
      <c r="AD189" s="63">
        <v>0</v>
      </c>
      <c r="AE189" s="59"/>
      <c r="AF189" s="232">
        <v>0</v>
      </c>
      <c r="AG189" s="232">
        <v>0</v>
      </c>
      <c r="AH189" s="112"/>
      <c r="AI189" s="112">
        <v>0</v>
      </c>
      <c r="AJ189" s="111"/>
      <c r="AK189" s="63">
        <v>0</v>
      </c>
      <c r="AL189" s="49"/>
      <c r="AM189" s="49"/>
    </row>
    <row r="190" spans="1:39" ht="21.75" customHeight="1" x14ac:dyDescent="0.3">
      <c r="A190" s="670"/>
      <c r="B190" s="670"/>
      <c r="C190" s="670"/>
      <c r="D190" s="85" t="s">
        <v>103</v>
      </c>
      <c r="E190" s="41">
        <f t="shared" si="0"/>
        <v>150</v>
      </c>
      <c r="F190" s="42">
        <f t="shared" si="1"/>
        <v>0</v>
      </c>
      <c r="G190" s="42">
        <f t="shared" si="2"/>
        <v>0</v>
      </c>
      <c r="H190" s="42">
        <f t="shared" si="3"/>
        <v>0</v>
      </c>
      <c r="I190" s="43">
        <f t="shared" si="4"/>
        <v>0</v>
      </c>
      <c r="J190" s="89">
        <f t="shared" si="5"/>
        <v>150</v>
      </c>
      <c r="K190" s="650"/>
      <c r="L190" s="650"/>
      <c r="M190" s="650"/>
      <c r="N190" s="650"/>
      <c r="O190" s="299"/>
      <c r="P190" s="299">
        <v>0</v>
      </c>
      <c r="Q190" s="103">
        <v>0</v>
      </c>
      <c r="R190" s="131">
        <v>0</v>
      </c>
      <c r="S190" s="95"/>
      <c r="T190" s="91">
        <v>0</v>
      </c>
      <c r="U190" s="102"/>
      <c r="V190" s="161">
        <v>0</v>
      </c>
      <c r="W190" s="143"/>
      <c r="X190" s="161">
        <v>0</v>
      </c>
      <c r="Y190" s="95"/>
      <c r="Z190" s="91"/>
      <c r="AA190" s="92">
        <v>0</v>
      </c>
      <c r="AB190" s="131">
        <v>0</v>
      </c>
      <c r="AC190" s="95"/>
      <c r="AD190" s="103">
        <v>0</v>
      </c>
      <c r="AE190" s="102"/>
      <c r="AF190" s="237">
        <v>150</v>
      </c>
      <c r="AG190" s="237">
        <v>0</v>
      </c>
      <c r="AH190" s="133"/>
      <c r="AI190" s="133">
        <v>0</v>
      </c>
      <c r="AJ190" s="131"/>
      <c r="AK190" s="103">
        <v>0</v>
      </c>
      <c r="AL190" s="92"/>
      <c r="AM190" s="92"/>
    </row>
    <row r="191" spans="1:39" ht="21.75" customHeight="1" x14ac:dyDescent="0.3">
      <c r="A191" s="729" t="s">
        <v>919</v>
      </c>
      <c r="B191" s="728" t="s">
        <v>920</v>
      </c>
      <c r="C191" s="728" t="s">
        <v>156</v>
      </c>
      <c r="D191" s="37" t="s">
        <v>72</v>
      </c>
      <c r="E191" s="41">
        <f t="shared" si="0"/>
        <v>0</v>
      </c>
      <c r="F191" s="42">
        <f t="shared" si="1"/>
        <v>0</v>
      </c>
      <c r="G191" s="42">
        <f t="shared" si="2"/>
        <v>0</v>
      </c>
      <c r="H191" s="42">
        <f t="shared" si="3"/>
        <v>0</v>
      </c>
      <c r="I191" s="43">
        <f t="shared" si="4"/>
        <v>0</v>
      </c>
      <c r="J191" s="44">
        <f t="shared" si="5"/>
        <v>0</v>
      </c>
      <c r="K191" s="681">
        <f>(J191+(J192/5))</f>
        <v>0</v>
      </c>
      <c r="L191" s="723">
        <f>Nemzetközi!D305</f>
        <v>1</v>
      </c>
      <c r="M191" s="651">
        <f>K191+(L191*30)</f>
        <v>30</v>
      </c>
      <c r="N191" s="649">
        <f>IF(M191=0,"",RANK(M191,M:M,0))</f>
        <v>65</v>
      </c>
      <c r="O191" s="297"/>
      <c r="P191" s="297">
        <v>0</v>
      </c>
      <c r="Q191" s="63">
        <v>0</v>
      </c>
      <c r="R191" s="111">
        <v>0</v>
      </c>
      <c r="S191" s="53"/>
      <c r="T191" s="47">
        <v>0</v>
      </c>
      <c r="U191" s="59"/>
      <c r="V191" s="155">
        <v>0</v>
      </c>
      <c r="W191" s="122"/>
      <c r="X191" s="155">
        <v>0</v>
      </c>
      <c r="Y191" s="53"/>
      <c r="Z191" s="47"/>
      <c r="AA191" s="49">
        <v>0</v>
      </c>
      <c r="AB191" s="111">
        <v>0</v>
      </c>
      <c r="AC191" s="53"/>
      <c r="AD191" s="63">
        <v>0</v>
      </c>
      <c r="AE191" s="59"/>
      <c r="AF191" s="232">
        <v>0</v>
      </c>
      <c r="AG191" s="232">
        <v>0</v>
      </c>
      <c r="AH191" s="112"/>
      <c r="AI191" s="112">
        <v>0</v>
      </c>
      <c r="AJ191" s="111"/>
      <c r="AK191" s="63">
        <v>0</v>
      </c>
      <c r="AL191" s="49"/>
      <c r="AM191" s="49"/>
    </row>
    <row r="192" spans="1:39" ht="21.75" customHeight="1" x14ac:dyDescent="0.3">
      <c r="A192" s="670"/>
      <c r="B192" s="670"/>
      <c r="C192" s="670"/>
      <c r="D192" s="85" t="s">
        <v>103</v>
      </c>
      <c r="E192" s="41">
        <f t="shared" si="0"/>
        <v>0</v>
      </c>
      <c r="F192" s="42">
        <f t="shared" si="1"/>
        <v>0</v>
      </c>
      <c r="G192" s="42">
        <f t="shared" si="2"/>
        <v>0</v>
      </c>
      <c r="H192" s="42">
        <f t="shared" si="3"/>
        <v>0</v>
      </c>
      <c r="I192" s="43">
        <f t="shared" si="4"/>
        <v>0</v>
      </c>
      <c r="J192" s="89">
        <f t="shared" si="5"/>
        <v>0</v>
      </c>
      <c r="K192" s="650"/>
      <c r="L192" s="650"/>
      <c r="M192" s="650"/>
      <c r="N192" s="650"/>
      <c r="O192" s="299"/>
      <c r="P192" s="299">
        <v>0</v>
      </c>
      <c r="Q192" s="103">
        <v>0</v>
      </c>
      <c r="R192" s="131">
        <v>0</v>
      </c>
      <c r="S192" s="95"/>
      <c r="T192" s="91">
        <v>0</v>
      </c>
      <c r="U192" s="102"/>
      <c r="V192" s="161">
        <v>0</v>
      </c>
      <c r="W192" s="143"/>
      <c r="X192" s="161">
        <v>0</v>
      </c>
      <c r="Y192" s="95"/>
      <c r="Z192" s="91"/>
      <c r="AA192" s="92">
        <v>0</v>
      </c>
      <c r="AB192" s="131">
        <v>0</v>
      </c>
      <c r="AC192" s="95"/>
      <c r="AD192" s="103">
        <v>0</v>
      </c>
      <c r="AE192" s="102"/>
      <c r="AF192" s="237">
        <v>0</v>
      </c>
      <c r="AG192" s="237">
        <v>0</v>
      </c>
      <c r="AH192" s="133"/>
      <c r="AI192" s="133">
        <v>0</v>
      </c>
      <c r="AJ192" s="131"/>
      <c r="AK192" s="103">
        <v>0</v>
      </c>
      <c r="AL192" s="92"/>
      <c r="AM192" s="92"/>
    </row>
    <row r="193" spans="1:39" ht="21.75" customHeight="1" x14ac:dyDescent="0.3">
      <c r="A193" s="729" t="s">
        <v>1720</v>
      </c>
      <c r="B193" s="728" t="s">
        <v>1721</v>
      </c>
      <c r="C193" s="728" t="s">
        <v>139</v>
      </c>
      <c r="D193" s="37" t="s">
        <v>72</v>
      </c>
      <c r="E193" s="41">
        <f t="shared" si="0"/>
        <v>3</v>
      </c>
      <c r="F193" s="42">
        <f t="shared" si="1"/>
        <v>3</v>
      </c>
      <c r="G193" s="42">
        <f t="shared" si="2"/>
        <v>3</v>
      </c>
      <c r="H193" s="42">
        <f t="shared" si="3"/>
        <v>0</v>
      </c>
      <c r="I193" s="43">
        <f t="shared" si="4"/>
        <v>0</v>
      </c>
      <c r="J193" s="44">
        <f t="shared" si="5"/>
        <v>9</v>
      </c>
      <c r="K193" s="681">
        <f>(J193+(J194/5))</f>
        <v>9</v>
      </c>
      <c r="L193" s="723"/>
      <c r="M193" s="651">
        <f>K193+(L193*30)</f>
        <v>9</v>
      </c>
      <c r="N193" s="649">
        <f>IF(M193=0,"",RANK(M193,M:M,0))</f>
        <v>73</v>
      </c>
      <c r="O193" s="297"/>
      <c r="P193" s="297">
        <v>0</v>
      </c>
      <c r="Q193" s="63">
        <v>0</v>
      </c>
      <c r="R193" s="111">
        <v>3</v>
      </c>
      <c r="S193" s="53"/>
      <c r="T193" s="47">
        <v>3</v>
      </c>
      <c r="U193" s="59">
        <v>3</v>
      </c>
      <c r="V193" s="155">
        <v>0</v>
      </c>
      <c r="W193" s="122"/>
      <c r="X193" s="155">
        <v>0</v>
      </c>
      <c r="Y193" s="53"/>
      <c r="Z193" s="47"/>
      <c r="AA193" s="49">
        <v>0</v>
      </c>
      <c r="AB193" s="111">
        <v>0</v>
      </c>
      <c r="AC193" s="53"/>
      <c r="AD193" s="298">
        <v>0</v>
      </c>
      <c r="AE193" s="59"/>
      <c r="AF193" s="232">
        <v>0</v>
      </c>
      <c r="AG193" s="232">
        <v>0</v>
      </c>
      <c r="AH193" s="112"/>
      <c r="AI193" s="112">
        <v>0</v>
      </c>
      <c r="AJ193" s="111"/>
      <c r="AK193" s="63">
        <v>0</v>
      </c>
      <c r="AL193" s="49"/>
      <c r="AM193" s="49"/>
    </row>
    <row r="194" spans="1:39" ht="21.75" customHeight="1" x14ac:dyDescent="0.3">
      <c r="A194" s="670"/>
      <c r="B194" s="670"/>
      <c r="C194" s="670"/>
      <c r="D194" s="85" t="s">
        <v>103</v>
      </c>
      <c r="E194" s="41">
        <f t="shared" si="0"/>
        <v>0</v>
      </c>
      <c r="F194" s="42">
        <f t="shared" si="1"/>
        <v>0</v>
      </c>
      <c r="G194" s="42">
        <f t="shared" si="2"/>
        <v>0</v>
      </c>
      <c r="H194" s="42">
        <f t="shared" si="3"/>
        <v>0</v>
      </c>
      <c r="I194" s="43">
        <f t="shared" si="4"/>
        <v>0</v>
      </c>
      <c r="J194" s="89">
        <f t="shared" si="5"/>
        <v>0</v>
      </c>
      <c r="K194" s="650"/>
      <c r="L194" s="650"/>
      <c r="M194" s="650"/>
      <c r="N194" s="650"/>
      <c r="O194" s="299"/>
      <c r="P194" s="299">
        <v>0</v>
      </c>
      <c r="Q194" s="103">
        <v>0</v>
      </c>
      <c r="R194" s="131">
        <v>0</v>
      </c>
      <c r="S194" s="95"/>
      <c r="T194" s="91">
        <v>0</v>
      </c>
      <c r="U194" s="102"/>
      <c r="V194" s="161">
        <v>0</v>
      </c>
      <c r="W194" s="143"/>
      <c r="X194" s="161">
        <v>0</v>
      </c>
      <c r="Y194" s="95"/>
      <c r="Z194" s="91"/>
      <c r="AA194" s="92">
        <v>0</v>
      </c>
      <c r="AB194" s="131">
        <v>0</v>
      </c>
      <c r="AC194" s="95"/>
      <c r="AD194" s="103">
        <v>0</v>
      </c>
      <c r="AE194" s="102"/>
      <c r="AF194" s="237">
        <v>0</v>
      </c>
      <c r="AG194" s="237">
        <v>0</v>
      </c>
      <c r="AH194" s="133"/>
      <c r="AI194" s="133">
        <v>0</v>
      </c>
      <c r="AJ194" s="131"/>
      <c r="AK194" s="103">
        <v>0</v>
      </c>
      <c r="AL194" s="92"/>
      <c r="AM194" s="92"/>
    </row>
    <row r="195" spans="1:39" ht="21.75" customHeight="1" x14ac:dyDescent="0.3">
      <c r="A195" s="729" t="s">
        <v>1738</v>
      </c>
      <c r="B195" s="728" t="s">
        <v>1739</v>
      </c>
      <c r="C195" s="728" t="s">
        <v>131</v>
      </c>
      <c r="D195" s="37" t="s">
        <v>72</v>
      </c>
      <c r="E195" s="41">
        <f t="shared" si="0"/>
        <v>500</v>
      </c>
      <c r="F195" s="42">
        <f t="shared" si="1"/>
        <v>100</v>
      </c>
      <c r="G195" s="42">
        <f t="shared" si="2"/>
        <v>77</v>
      </c>
      <c r="H195" s="42">
        <f t="shared" si="3"/>
        <v>15</v>
      </c>
      <c r="I195" s="43">
        <f t="shared" si="4"/>
        <v>0</v>
      </c>
      <c r="J195" s="44">
        <f t="shared" si="5"/>
        <v>692</v>
      </c>
      <c r="K195" s="681">
        <f>(J195+(J196/5))</f>
        <v>877.8</v>
      </c>
      <c r="L195" s="723">
        <f>Nemzetközi!D308</f>
        <v>120</v>
      </c>
      <c r="M195" s="651">
        <f>K195+(L195*30)</f>
        <v>4477.8</v>
      </c>
      <c r="N195" s="649">
        <f>IF(M195=0,"",RANK(M195,M:M,0))</f>
        <v>7</v>
      </c>
      <c r="O195" s="297"/>
      <c r="P195" s="297">
        <v>0</v>
      </c>
      <c r="Q195" s="63">
        <v>0</v>
      </c>
      <c r="R195" s="111">
        <v>0</v>
      </c>
      <c r="S195" s="53"/>
      <c r="T195" s="47">
        <v>0</v>
      </c>
      <c r="U195" s="59"/>
      <c r="V195" s="155">
        <v>0</v>
      </c>
      <c r="W195" s="122">
        <v>77</v>
      </c>
      <c r="X195" s="155">
        <v>100</v>
      </c>
      <c r="Y195" s="53"/>
      <c r="Z195" s="47"/>
      <c r="AA195" s="49">
        <v>500</v>
      </c>
      <c r="AB195" s="111">
        <v>0</v>
      </c>
      <c r="AC195" s="53"/>
      <c r="AD195" s="63">
        <v>0</v>
      </c>
      <c r="AE195" s="59"/>
      <c r="AF195" s="232">
        <v>0</v>
      </c>
      <c r="AG195" s="232">
        <v>0</v>
      </c>
      <c r="AH195" s="112"/>
      <c r="AI195" s="112">
        <v>15</v>
      </c>
      <c r="AJ195" s="111"/>
      <c r="AK195" s="63">
        <v>0</v>
      </c>
      <c r="AL195" s="49"/>
      <c r="AM195" s="49"/>
    </row>
    <row r="196" spans="1:39" ht="21.75" customHeight="1" x14ac:dyDescent="0.3">
      <c r="A196" s="670"/>
      <c r="B196" s="670"/>
      <c r="C196" s="670"/>
      <c r="D196" s="85" t="s">
        <v>103</v>
      </c>
      <c r="E196" s="41">
        <f t="shared" si="0"/>
        <v>500</v>
      </c>
      <c r="F196" s="42">
        <f t="shared" si="1"/>
        <v>350</v>
      </c>
      <c r="G196" s="42">
        <f t="shared" si="2"/>
        <v>67</v>
      </c>
      <c r="H196" s="42">
        <f t="shared" si="3"/>
        <v>12</v>
      </c>
      <c r="I196" s="43">
        <f t="shared" si="4"/>
        <v>0</v>
      </c>
      <c r="J196" s="89">
        <f t="shared" si="5"/>
        <v>929</v>
      </c>
      <c r="K196" s="650"/>
      <c r="L196" s="650"/>
      <c r="M196" s="650"/>
      <c r="N196" s="650"/>
      <c r="O196" s="299"/>
      <c r="P196" s="299">
        <v>0</v>
      </c>
      <c r="Q196" s="103">
        <v>0</v>
      </c>
      <c r="R196" s="131">
        <v>0</v>
      </c>
      <c r="S196" s="95"/>
      <c r="T196" s="91">
        <v>0</v>
      </c>
      <c r="U196" s="102"/>
      <c r="V196" s="161">
        <v>0</v>
      </c>
      <c r="W196" s="143">
        <v>67</v>
      </c>
      <c r="X196" s="161">
        <v>350</v>
      </c>
      <c r="Y196" s="95"/>
      <c r="Z196" s="91"/>
      <c r="AA196" s="92">
        <v>500</v>
      </c>
      <c r="AB196" s="131">
        <v>0</v>
      </c>
      <c r="AC196" s="95"/>
      <c r="AD196" s="103">
        <v>0</v>
      </c>
      <c r="AE196" s="102"/>
      <c r="AF196" s="237">
        <v>0</v>
      </c>
      <c r="AG196" s="237">
        <v>0</v>
      </c>
      <c r="AH196" s="133"/>
      <c r="AI196" s="133">
        <v>12</v>
      </c>
      <c r="AJ196" s="131"/>
      <c r="AK196" s="103">
        <v>0</v>
      </c>
      <c r="AL196" s="92"/>
      <c r="AM196" s="92"/>
    </row>
    <row r="197" spans="1:39" ht="21.75" customHeight="1" x14ac:dyDescent="0.3">
      <c r="A197" s="729" t="s">
        <v>1740</v>
      </c>
      <c r="B197" s="728" t="s">
        <v>1741</v>
      </c>
      <c r="C197" s="728" t="s">
        <v>163</v>
      </c>
      <c r="D197" s="37" t="s">
        <v>72</v>
      </c>
      <c r="E197" s="41">
        <f t="shared" si="0"/>
        <v>0</v>
      </c>
      <c r="F197" s="42">
        <f t="shared" si="1"/>
        <v>0</v>
      </c>
      <c r="G197" s="42">
        <f t="shared" si="2"/>
        <v>0</v>
      </c>
      <c r="H197" s="42">
        <f t="shared" si="3"/>
        <v>0</v>
      </c>
      <c r="I197" s="43">
        <f t="shared" si="4"/>
        <v>0</v>
      </c>
      <c r="J197" s="44">
        <f t="shared" si="5"/>
        <v>0</v>
      </c>
      <c r="K197" s="681">
        <f>(J197+(J198/5))</f>
        <v>0</v>
      </c>
      <c r="L197" s="723"/>
      <c r="M197" s="651">
        <f>K197+(L197*30)</f>
        <v>0</v>
      </c>
      <c r="N197" s="649" t="str">
        <f>IF(M197=0,"",RANK(M197,M:M,0))</f>
        <v/>
      </c>
      <c r="O197" s="297"/>
      <c r="P197" s="297">
        <v>0</v>
      </c>
      <c r="Q197" s="63">
        <v>0</v>
      </c>
      <c r="R197" s="111">
        <v>0</v>
      </c>
      <c r="S197" s="53"/>
      <c r="T197" s="47">
        <v>0</v>
      </c>
      <c r="U197" s="59"/>
      <c r="V197" s="155">
        <v>0</v>
      </c>
      <c r="W197" s="122"/>
      <c r="X197" s="155">
        <v>0</v>
      </c>
      <c r="Y197" s="53"/>
      <c r="Z197" s="47"/>
      <c r="AA197" s="49">
        <v>0</v>
      </c>
      <c r="AB197" s="111">
        <v>0</v>
      </c>
      <c r="AC197" s="53"/>
      <c r="AD197" s="63">
        <v>0</v>
      </c>
      <c r="AE197" s="59"/>
      <c r="AF197" s="232">
        <v>0</v>
      </c>
      <c r="AG197" s="232">
        <v>0</v>
      </c>
      <c r="AH197" s="112"/>
      <c r="AI197" s="112">
        <v>0</v>
      </c>
      <c r="AJ197" s="111"/>
      <c r="AK197" s="298">
        <v>0</v>
      </c>
      <c r="AL197" s="49"/>
      <c r="AM197" s="49"/>
    </row>
    <row r="198" spans="1:39" ht="21.75" customHeight="1" x14ac:dyDescent="0.3">
      <c r="A198" s="670"/>
      <c r="B198" s="670"/>
      <c r="C198" s="670"/>
      <c r="D198" s="85" t="s">
        <v>103</v>
      </c>
      <c r="E198" s="41">
        <f t="shared" si="0"/>
        <v>0</v>
      </c>
      <c r="F198" s="42">
        <f t="shared" si="1"/>
        <v>0</v>
      </c>
      <c r="G198" s="42">
        <f t="shared" si="2"/>
        <v>0</v>
      </c>
      <c r="H198" s="42">
        <f t="shared" si="3"/>
        <v>0</v>
      </c>
      <c r="I198" s="43">
        <f t="shared" si="4"/>
        <v>0</v>
      </c>
      <c r="J198" s="89">
        <f t="shared" si="5"/>
        <v>0</v>
      </c>
      <c r="K198" s="650"/>
      <c r="L198" s="650"/>
      <c r="M198" s="650"/>
      <c r="N198" s="650"/>
      <c r="O198" s="299"/>
      <c r="P198" s="299">
        <v>0</v>
      </c>
      <c r="Q198" s="103">
        <v>0</v>
      </c>
      <c r="R198" s="131">
        <v>0</v>
      </c>
      <c r="S198" s="95"/>
      <c r="T198" s="91">
        <v>0</v>
      </c>
      <c r="U198" s="102"/>
      <c r="V198" s="161">
        <v>0</v>
      </c>
      <c r="W198" s="143"/>
      <c r="X198" s="161">
        <v>0</v>
      </c>
      <c r="Y198" s="95"/>
      <c r="Z198" s="91"/>
      <c r="AA198" s="92">
        <v>0</v>
      </c>
      <c r="AB198" s="131">
        <v>0</v>
      </c>
      <c r="AC198" s="95"/>
      <c r="AD198" s="103">
        <v>0</v>
      </c>
      <c r="AE198" s="102"/>
      <c r="AF198" s="237">
        <v>0</v>
      </c>
      <c r="AG198" s="237">
        <v>0</v>
      </c>
      <c r="AH198" s="133"/>
      <c r="AI198" s="133">
        <v>0</v>
      </c>
      <c r="AJ198" s="131"/>
      <c r="AK198" s="103">
        <v>0</v>
      </c>
      <c r="AL198" s="92"/>
      <c r="AM198" s="92"/>
    </row>
    <row r="199" spans="1:39" ht="21.75" customHeight="1" x14ac:dyDescent="0.3">
      <c r="A199" s="729" t="s">
        <v>1744</v>
      </c>
      <c r="B199" s="728" t="s">
        <v>1745</v>
      </c>
      <c r="C199" s="728" t="s">
        <v>186</v>
      </c>
      <c r="D199" s="37" t="s">
        <v>72</v>
      </c>
      <c r="E199" s="41">
        <f t="shared" si="0"/>
        <v>90</v>
      </c>
      <c r="F199" s="42">
        <f t="shared" si="1"/>
        <v>40</v>
      </c>
      <c r="G199" s="42">
        <f t="shared" si="2"/>
        <v>25</v>
      </c>
      <c r="H199" s="42">
        <f t="shared" si="3"/>
        <v>25</v>
      </c>
      <c r="I199" s="43">
        <f t="shared" si="4"/>
        <v>10</v>
      </c>
      <c r="J199" s="44">
        <f t="shared" si="5"/>
        <v>190</v>
      </c>
      <c r="K199" s="681">
        <f>(J199+(J200/5))</f>
        <v>206</v>
      </c>
      <c r="L199" s="723"/>
      <c r="M199" s="651">
        <f>K199+(L199*30)</f>
        <v>206</v>
      </c>
      <c r="N199" s="649">
        <f>IF(M199=0,"",RANK(M199,M:M,0))</f>
        <v>36</v>
      </c>
      <c r="O199" s="297"/>
      <c r="P199" s="297">
        <v>10</v>
      </c>
      <c r="Q199" s="63">
        <v>8</v>
      </c>
      <c r="R199" s="111">
        <v>25</v>
      </c>
      <c r="S199" s="53">
        <v>3</v>
      </c>
      <c r="T199" s="47">
        <v>3</v>
      </c>
      <c r="U199" s="59"/>
      <c r="V199" s="155">
        <v>90</v>
      </c>
      <c r="W199" s="122"/>
      <c r="X199" s="155">
        <v>25</v>
      </c>
      <c r="Y199" s="53"/>
      <c r="Z199" s="47"/>
      <c r="AA199" s="49">
        <v>40</v>
      </c>
      <c r="AB199" s="111">
        <v>0</v>
      </c>
      <c r="AC199" s="53"/>
      <c r="AD199" s="63">
        <v>0</v>
      </c>
      <c r="AE199" s="59"/>
      <c r="AF199" s="232">
        <v>10</v>
      </c>
      <c r="AG199" s="232">
        <v>0</v>
      </c>
      <c r="AH199" s="112"/>
      <c r="AI199" s="112">
        <v>0</v>
      </c>
      <c r="AJ199" s="111">
        <v>5</v>
      </c>
      <c r="AK199" s="63">
        <v>0</v>
      </c>
      <c r="AL199" s="49"/>
      <c r="AM199" s="49"/>
    </row>
    <row r="200" spans="1:39" ht="21.75" customHeight="1" x14ac:dyDescent="0.3">
      <c r="A200" s="670"/>
      <c r="B200" s="670"/>
      <c r="C200" s="670"/>
      <c r="D200" s="85" t="s">
        <v>103</v>
      </c>
      <c r="E200" s="41">
        <f t="shared" si="0"/>
        <v>30</v>
      </c>
      <c r="F200" s="42">
        <f t="shared" si="1"/>
        <v>25</v>
      </c>
      <c r="G200" s="42">
        <f t="shared" si="2"/>
        <v>25</v>
      </c>
      <c r="H200" s="42">
        <f t="shared" si="3"/>
        <v>0</v>
      </c>
      <c r="I200" s="43">
        <f t="shared" si="4"/>
        <v>0</v>
      </c>
      <c r="J200" s="89">
        <f t="shared" si="5"/>
        <v>80</v>
      </c>
      <c r="K200" s="650"/>
      <c r="L200" s="650"/>
      <c r="M200" s="650"/>
      <c r="N200" s="650"/>
      <c r="O200" s="299"/>
      <c r="P200" s="299">
        <v>30</v>
      </c>
      <c r="Q200" s="103">
        <v>25</v>
      </c>
      <c r="R200" s="131">
        <v>0</v>
      </c>
      <c r="S200" s="95"/>
      <c r="T200" s="91">
        <v>0</v>
      </c>
      <c r="U200" s="102"/>
      <c r="V200" s="161">
        <v>25</v>
      </c>
      <c r="W200" s="143"/>
      <c r="X200" s="161">
        <v>0</v>
      </c>
      <c r="Y200" s="95"/>
      <c r="Z200" s="91"/>
      <c r="AA200" s="92">
        <v>0</v>
      </c>
      <c r="AB200" s="131">
        <v>0</v>
      </c>
      <c r="AC200" s="95"/>
      <c r="AD200" s="103">
        <v>0</v>
      </c>
      <c r="AE200" s="102"/>
      <c r="AF200" s="237">
        <v>0</v>
      </c>
      <c r="AG200" s="237">
        <v>0</v>
      </c>
      <c r="AH200" s="133"/>
      <c r="AI200" s="133">
        <v>0</v>
      </c>
      <c r="AJ200" s="131"/>
      <c r="AK200" s="103">
        <v>0</v>
      </c>
      <c r="AL200" s="92"/>
      <c r="AM200" s="92"/>
    </row>
    <row r="201" spans="1:39" ht="21.75" customHeight="1" x14ac:dyDescent="0.3">
      <c r="A201" s="729" t="s">
        <v>1750</v>
      </c>
      <c r="B201" s="728" t="s">
        <v>1751</v>
      </c>
      <c r="C201" s="728" t="s">
        <v>174</v>
      </c>
      <c r="D201" s="37" t="s">
        <v>72</v>
      </c>
      <c r="E201" s="41">
        <f t="shared" si="0"/>
        <v>0</v>
      </c>
      <c r="F201" s="42">
        <f t="shared" si="1"/>
        <v>0</v>
      </c>
      <c r="G201" s="42">
        <f t="shared" si="2"/>
        <v>0</v>
      </c>
      <c r="H201" s="42">
        <f t="shared" si="3"/>
        <v>0</v>
      </c>
      <c r="I201" s="43">
        <f t="shared" si="4"/>
        <v>0</v>
      </c>
      <c r="J201" s="44">
        <f t="shared" si="5"/>
        <v>0</v>
      </c>
      <c r="K201" s="681">
        <f>(J201+(J202/5))</f>
        <v>0</v>
      </c>
      <c r="L201" s="723"/>
      <c r="M201" s="651">
        <f>K201+(L201*30)</f>
        <v>0</v>
      </c>
      <c r="N201" s="649" t="str">
        <f>IF(M201=0,"",RANK(M201,M:M,0))</f>
        <v/>
      </c>
      <c r="O201" s="297"/>
      <c r="P201" s="297">
        <v>0</v>
      </c>
      <c r="Q201" s="63">
        <v>0</v>
      </c>
      <c r="R201" s="111">
        <v>0</v>
      </c>
      <c r="S201" s="53"/>
      <c r="T201" s="47">
        <v>0</v>
      </c>
      <c r="U201" s="59"/>
      <c r="V201" s="155">
        <v>0</v>
      </c>
      <c r="W201" s="122"/>
      <c r="X201" s="155">
        <v>0</v>
      </c>
      <c r="Y201" s="53"/>
      <c r="Z201" s="47"/>
      <c r="AA201" s="49">
        <v>0</v>
      </c>
      <c r="AB201" s="111">
        <v>0</v>
      </c>
      <c r="AC201" s="53"/>
      <c r="AD201" s="63">
        <v>0</v>
      </c>
      <c r="AE201" s="59"/>
      <c r="AF201" s="232">
        <v>0</v>
      </c>
      <c r="AG201" s="232">
        <v>0</v>
      </c>
      <c r="AH201" s="112"/>
      <c r="AI201" s="112">
        <v>0</v>
      </c>
      <c r="AJ201" s="111"/>
      <c r="AK201" s="298">
        <v>0</v>
      </c>
      <c r="AL201" s="49"/>
      <c r="AM201" s="49"/>
    </row>
    <row r="202" spans="1:39" ht="21.75" customHeight="1" x14ac:dyDescent="0.3">
      <c r="A202" s="670"/>
      <c r="B202" s="670"/>
      <c r="C202" s="670"/>
      <c r="D202" s="85" t="s">
        <v>103</v>
      </c>
      <c r="E202" s="41">
        <f t="shared" si="0"/>
        <v>0</v>
      </c>
      <c r="F202" s="42">
        <f t="shared" si="1"/>
        <v>0</v>
      </c>
      <c r="G202" s="42">
        <f t="shared" si="2"/>
        <v>0</v>
      </c>
      <c r="H202" s="42">
        <f t="shared" si="3"/>
        <v>0</v>
      </c>
      <c r="I202" s="43">
        <f t="shared" si="4"/>
        <v>0</v>
      </c>
      <c r="J202" s="89">
        <f t="shared" si="5"/>
        <v>0</v>
      </c>
      <c r="K202" s="650"/>
      <c r="L202" s="650"/>
      <c r="M202" s="650"/>
      <c r="N202" s="650"/>
      <c r="O202" s="299"/>
      <c r="P202" s="299">
        <v>0</v>
      </c>
      <c r="Q202" s="103">
        <v>0</v>
      </c>
      <c r="R202" s="131">
        <v>0</v>
      </c>
      <c r="S202" s="95"/>
      <c r="T202" s="91">
        <v>0</v>
      </c>
      <c r="U202" s="102"/>
      <c r="V202" s="161">
        <v>0</v>
      </c>
      <c r="W202" s="143"/>
      <c r="X202" s="161">
        <v>0</v>
      </c>
      <c r="Y202" s="95"/>
      <c r="Z202" s="91"/>
      <c r="AA202" s="92">
        <v>0</v>
      </c>
      <c r="AB202" s="131">
        <v>0</v>
      </c>
      <c r="AC202" s="95"/>
      <c r="AD202" s="103">
        <v>0</v>
      </c>
      <c r="AE202" s="102"/>
      <c r="AF202" s="237">
        <v>0</v>
      </c>
      <c r="AG202" s="237">
        <v>0</v>
      </c>
      <c r="AH202" s="133"/>
      <c r="AI202" s="133">
        <v>0</v>
      </c>
      <c r="AJ202" s="131"/>
      <c r="AK202" s="103">
        <v>0</v>
      </c>
      <c r="AL202" s="92"/>
      <c r="AM202" s="92"/>
    </row>
    <row r="203" spans="1:39" ht="21.75" customHeight="1" x14ac:dyDescent="0.3">
      <c r="A203" s="729" t="s">
        <v>1754</v>
      </c>
      <c r="B203" s="728" t="s">
        <v>1755</v>
      </c>
      <c r="C203" s="728" t="s">
        <v>174</v>
      </c>
      <c r="D203" s="37" t="s">
        <v>72</v>
      </c>
      <c r="E203" s="41">
        <f t="shared" si="0"/>
        <v>350</v>
      </c>
      <c r="F203" s="42">
        <f t="shared" si="1"/>
        <v>25</v>
      </c>
      <c r="G203" s="42">
        <f t="shared" si="2"/>
        <v>0</v>
      </c>
      <c r="H203" s="42">
        <f t="shared" si="3"/>
        <v>0</v>
      </c>
      <c r="I203" s="43">
        <f t="shared" si="4"/>
        <v>0</v>
      </c>
      <c r="J203" s="44">
        <f t="shared" si="5"/>
        <v>375</v>
      </c>
      <c r="K203" s="681">
        <f>(J203+(J204/5))</f>
        <v>375</v>
      </c>
      <c r="L203" s="723"/>
      <c r="M203" s="651">
        <f>K203+(L203*30)</f>
        <v>375</v>
      </c>
      <c r="N203" s="649">
        <f>IF(M203=0,"",RANK(M203,M:M,0))</f>
        <v>25</v>
      </c>
      <c r="O203" s="297"/>
      <c r="P203" s="297">
        <v>0</v>
      </c>
      <c r="Q203" s="63">
        <v>0</v>
      </c>
      <c r="R203" s="111">
        <v>0</v>
      </c>
      <c r="S203" s="53">
        <v>25</v>
      </c>
      <c r="T203" s="47">
        <v>0</v>
      </c>
      <c r="U203" s="59"/>
      <c r="V203" s="155">
        <v>0</v>
      </c>
      <c r="W203" s="122"/>
      <c r="X203" s="155">
        <v>350</v>
      </c>
      <c r="Y203" s="53"/>
      <c r="Z203" s="47"/>
      <c r="AA203" s="49">
        <v>0</v>
      </c>
      <c r="AB203" s="111">
        <v>0</v>
      </c>
      <c r="AC203" s="53"/>
      <c r="AD203" s="63">
        <v>0</v>
      </c>
      <c r="AE203" s="59"/>
      <c r="AF203" s="232">
        <v>0</v>
      </c>
      <c r="AG203" s="232">
        <v>0</v>
      </c>
      <c r="AH203" s="112"/>
      <c r="AI203" s="112">
        <v>0</v>
      </c>
      <c r="AJ203" s="111"/>
      <c r="AK203" s="63">
        <v>0</v>
      </c>
      <c r="AL203" s="49"/>
      <c r="AM203" s="49"/>
    </row>
    <row r="204" spans="1:39" ht="21.75" customHeight="1" x14ac:dyDescent="0.3">
      <c r="A204" s="670"/>
      <c r="B204" s="670"/>
      <c r="C204" s="670"/>
      <c r="D204" s="85" t="s">
        <v>103</v>
      </c>
      <c r="E204" s="41">
        <f t="shared" si="0"/>
        <v>0</v>
      </c>
      <c r="F204" s="42">
        <f t="shared" si="1"/>
        <v>0</v>
      </c>
      <c r="G204" s="42">
        <f t="shared" si="2"/>
        <v>0</v>
      </c>
      <c r="H204" s="42">
        <f t="shared" si="3"/>
        <v>0</v>
      </c>
      <c r="I204" s="43">
        <f t="shared" si="4"/>
        <v>0</v>
      </c>
      <c r="J204" s="89">
        <f t="shared" si="5"/>
        <v>0</v>
      </c>
      <c r="K204" s="650"/>
      <c r="L204" s="650"/>
      <c r="M204" s="650"/>
      <c r="N204" s="650"/>
      <c r="O204" s="299"/>
      <c r="P204" s="299">
        <v>0</v>
      </c>
      <c r="Q204" s="103">
        <v>0</v>
      </c>
      <c r="R204" s="131">
        <v>0</v>
      </c>
      <c r="S204" s="95"/>
      <c r="T204" s="91">
        <v>0</v>
      </c>
      <c r="U204" s="102"/>
      <c r="V204" s="161">
        <v>0</v>
      </c>
      <c r="W204" s="143"/>
      <c r="X204" s="161">
        <v>0</v>
      </c>
      <c r="Y204" s="95"/>
      <c r="Z204" s="91"/>
      <c r="AA204" s="92">
        <v>0</v>
      </c>
      <c r="AB204" s="131">
        <v>0</v>
      </c>
      <c r="AC204" s="95"/>
      <c r="AD204" s="103">
        <v>0</v>
      </c>
      <c r="AE204" s="102"/>
      <c r="AF204" s="237">
        <v>0</v>
      </c>
      <c r="AG204" s="237">
        <v>0</v>
      </c>
      <c r="AH204" s="133"/>
      <c r="AI204" s="133">
        <v>0</v>
      </c>
      <c r="AJ204" s="131"/>
      <c r="AK204" s="103">
        <v>0</v>
      </c>
      <c r="AL204" s="92"/>
      <c r="AM204" s="92"/>
    </row>
    <row r="205" spans="1:39" ht="21.75" customHeight="1" x14ac:dyDescent="0.3">
      <c r="A205" s="729" t="s">
        <v>1759</v>
      </c>
      <c r="B205" s="729" t="s">
        <v>1760</v>
      </c>
      <c r="C205" s="728" t="s">
        <v>166</v>
      </c>
      <c r="D205" s="37" t="s">
        <v>72</v>
      </c>
      <c r="E205" s="41">
        <f t="shared" si="0"/>
        <v>90</v>
      </c>
      <c r="F205" s="42">
        <f t="shared" si="1"/>
        <v>60</v>
      </c>
      <c r="G205" s="42">
        <f t="shared" si="2"/>
        <v>60</v>
      </c>
      <c r="H205" s="42">
        <f t="shared" si="3"/>
        <v>45</v>
      </c>
      <c r="I205" s="43">
        <f t="shared" si="4"/>
        <v>40</v>
      </c>
      <c r="J205" s="44">
        <f t="shared" si="5"/>
        <v>295</v>
      </c>
      <c r="K205" s="681">
        <f>(J205+(J206/5))</f>
        <v>319</v>
      </c>
      <c r="L205" s="723"/>
      <c r="M205" s="651">
        <f>K205+(L205*30)</f>
        <v>319</v>
      </c>
      <c r="N205" s="649">
        <f>IF(M205=0,"",RANK(M205,M:M,0))</f>
        <v>31</v>
      </c>
      <c r="O205" s="297"/>
      <c r="P205" s="297">
        <v>90</v>
      </c>
      <c r="Q205" s="63">
        <v>60</v>
      </c>
      <c r="R205" s="111">
        <v>0</v>
      </c>
      <c r="S205" s="53"/>
      <c r="T205" s="47">
        <v>3</v>
      </c>
      <c r="U205" s="59"/>
      <c r="V205" s="155">
        <v>8</v>
      </c>
      <c r="W205" s="122"/>
      <c r="X205" s="155">
        <v>60</v>
      </c>
      <c r="Y205" s="53">
        <v>40</v>
      </c>
      <c r="Z205" s="47">
        <v>5</v>
      </c>
      <c r="AA205" s="49">
        <v>0</v>
      </c>
      <c r="AB205" s="111">
        <v>5</v>
      </c>
      <c r="AC205" s="53">
        <v>45</v>
      </c>
      <c r="AD205" s="298">
        <v>0</v>
      </c>
      <c r="AE205" s="59"/>
      <c r="AF205" s="232">
        <v>10</v>
      </c>
      <c r="AG205" s="232">
        <v>0</v>
      </c>
      <c r="AH205" s="112"/>
      <c r="AI205" s="112">
        <v>0</v>
      </c>
      <c r="AJ205" s="111">
        <v>5</v>
      </c>
      <c r="AK205" s="63">
        <v>0</v>
      </c>
      <c r="AL205" s="49"/>
      <c r="AM205" s="49"/>
    </row>
    <row r="206" spans="1:39" ht="21.75" customHeight="1" x14ac:dyDescent="0.3">
      <c r="A206" s="670"/>
      <c r="B206" s="670"/>
      <c r="C206" s="670"/>
      <c r="D206" s="85" t="s">
        <v>103</v>
      </c>
      <c r="E206" s="41">
        <f t="shared" si="0"/>
        <v>40</v>
      </c>
      <c r="F206" s="42">
        <f t="shared" si="1"/>
        <v>30</v>
      </c>
      <c r="G206" s="42">
        <f t="shared" si="2"/>
        <v>25</v>
      </c>
      <c r="H206" s="42">
        <f t="shared" si="3"/>
        <v>25</v>
      </c>
      <c r="I206" s="43">
        <f t="shared" si="4"/>
        <v>0</v>
      </c>
      <c r="J206" s="89">
        <f t="shared" si="5"/>
        <v>120</v>
      </c>
      <c r="K206" s="650"/>
      <c r="L206" s="650"/>
      <c r="M206" s="650"/>
      <c r="N206" s="650"/>
      <c r="O206" s="299"/>
      <c r="P206" s="299">
        <v>30</v>
      </c>
      <c r="Q206" s="103">
        <v>25</v>
      </c>
      <c r="R206" s="131">
        <v>0</v>
      </c>
      <c r="S206" s="95"/>
      <c r="T206" s="91">
        <v>0</v>
      </c>
      <c r="U206" s="102"/>
      <c r="V206" s="161">
        <v>25</v>
      </c>
      <c r="W206" s="143"/>
      <c r="X206" s="161">
        <v>40</v>
      </c>
      <c r="Y206" s="95"/>
      <c r="Z206" s="91"/>
      <c r="AA206" s="92">
        <v>0</v>
      </c>
      <c r="AB206" s="131">
        <v>0</v>
      </c>
      <c r="AC206" s="95"/>
      <c r="AD206" s="103">
        <v>0</v>
      </c>
      <c r="AE206" s="102"/>
      <c r="AF206" s="237">
        <v>0</v>
      </c>
      <c r="AG206" s="237">
        <v>0</v>
      </c>
      <c r="AH206" s="133"/>
      <c r="AI206" s="133">
        <v>0</v>
      </c>
      <c r="AJ206" s="131"/>
      <c r="AK206" s="103">
        <v>0</v>
      </c>
      <c r="AL206" s="92"/>
      <c r="AM206" s="92"/>
    </row>
    <row r="207" spans="1:39" ht="21.75" customHeight="1" x14ac:dyDescent="0.3">
      <c r="A207" s="729" t="s">
        <v>1763</v>
      </c>
      <c r="B207" s="728" t="s">
        <v>1764</v>
      </c>
      <c r="C207" s="728" t="s">
        <v>131</v>
      </c>
      <c r="D207" s="37" t="s">
        <v>72</v>
      </c>
      <c r="E207" s="41">
        <f t="shared" si="0"/>
        <v>100</v>
      </c>
      <c r="F207" s="42">
        <f t="shared" si="1"/>
        <v>0</v>
      </c>
      <c r="G207" s="42">
        <f t="shared" si="2"/>
        <v>0</v>
      </c>
      <c r="H207" s="42">
        <f t="shared" si="3"/>
        <v>0</v>
      </c>
      <c r="I207" s="43">
        <f t="shared" si="4"/>
        <v>0</v>
      </c>
      <c r="J207" s="44">
        <f t="shared" si="5"/>
        <v>100</v>
      </c>
      <c r="K207" s="681">
        <f>(J207+(J208/5))</f>
        <v>130</v>
      </c>
      <c r="L207" s="723">
        <f>Nemzetközi!D316</f>
        <v>1</v>
      </c>
      <c r="M207" s="651">
        <f>K207+(L207*30)</f>
        <v>160</v>
      </c>
      <c r="N207" s="649">
        <f>IF(M207=0,"",RANK(M207,M:M,0))</f>
        <v>40</v>
      </c>
      <c r="O207" s="297"/>
      <c r="P207" s="297">
        <v>0</v>
      </c>
      <c r="Q207" s="298">
        <v>0</v>
      </c>
      <c r="R207" s="111">
        <v>0</v>
      </c>
      <c r="S207" s="53"/>
      <c r="T207" s="47">
        <v>0</v>
      </c>
      <c r="U207" s="59"/>
      <c r="V207" s="155">
        <v>0</v>
      </c>
      <c r="W207" s="122"/>
      <c r="X207" s="155">
        <v>100</v>
      </c>
      <c r="Y207" s="53"/>
      <c r="Z207" s="47"/>
      <c r="AA207" s="49">
        <v>0</v>
      </c>
      <c r="AB207" s="111">
        <v>0</v>
      </c>
      <c r="AC207" s="53"/>
      <c r="AD207" s="63">
        <v>0</v>
      </c>
      <c r="AE207" s="59"/>
      <c r="AF207" s="232">
        <v>0</v>
      </c>
      <c r="AG207" s="232">
        <v>0</v>
      </c>
      <c r="AH207" s="112"/>
      <c r="AI207" s="112">
        <v>0</v>
      </c>
      <c r="AJ207" s="111"/>
      <c r="AK207" s="63">
        <v>0</v>
      </c>
      <c r="AL207" s="49"/>
      <c r="AM207" s="49"/>
    </row>
    <row r="208" spans="1:39" ht="21.75" customHeight="1" x14ac:dyDescent="0.3">
      <c r="A208" s="670"/>
      <c r="B208" s="670"/>
      <c r="C208" s="670"/>
      <c r="D208" s="85" t="s">
        <v>103</v>
      </c>
      <c r="E208" s="41">
        <f t="shared" si="0"/>
        <v>150</v>
      </c>
      <c r="F208" s="42">
        <f t="shared" si="1"/>
        <v>0</v>
      </c>
      <c r="G208" s="42">
        <f t="shared" si="2"/>
        <v>0</v>
      </c>
      <c r="H208" s="42">
        <f t="shared" si="3"/>
        <v>0</v>
      </c>
      <c r="I208" s="43">
        <f t="shared" si="4"/>
        <v>0</v>
      </c>
      <c r="J208" s="89">
        <f t="shared" si="5"/>
        <v>150</v>
      </c>
      <c r="K208" s="650"/>
      <c r="L208" s="650"/>
      <c r="M208" s="650"/>
      <c r="N208" s="650"/>
      <c r="O208" s="299"/>
      <c r="P208" s="299">
        <v>0</v>
      </c>
      <c r="Q208" s="103">
        <v>0</v>
      </c>
      <c r="R208" s="131">
        <v>0</v>
      </c>
      <c r="S208" s="95"/>
      <c r="T208" s="91">
        <v>0</v>
      </c>
      <c r="U208" s="102"/>
      <c r="V208" s="161">
        <v>0</v>
      </c>
      <c r="W208" s="143"/>
      <c r="X208" s="161">
        <v>150</v>
      </c>
      <c r="Y208" s="95"/>
      <c r="Z208" s="91"/>
      <c r="AA208" s="92">
        <v>0</v>
      </c>
      <c r="AB208" s="131">
        <v>0</v>
      </c>
      <c r="AC208" s="95"/>
      <c r="AD208" s="103">
        <v>0</v>
      </c>
      <c r="AE208" s="102"/>
      <c r="AF208" s="237">
        <v>0</v>
      </c>
      <c r="AG208" s="237">
        <v>0</v>
      </c>
      <c r="AH208" s="133"/>
      <c r="AI208" s="133">
        <v>0</v>
      </c>
      <c r="AJ208" s="131"/>
      <c r="AK208" s="103">
        <v>0</v>
      </c>
      <c r="AL208" s="92"/>
      <c r="AM208" s="92"/>
    </row>
    <row r="209" spans="1:39" ht="21.75" customHeight="1" x14ac:dyDescent="0.3">
      <c r="A209" s="729" t="s">
        <v>1769</v>
      </c>
      <c r="B209" s="728" t="s">
        <v>1770</v>
      </c>
      <c r="C209" s="728" t="s">
        <v>394</v>
      </c>
      <c r="D209" s="37" t="s">
        <v>72</v>
      </c>
      <c r="E209" s="41">
        <f t="shared" si="0"/>
        <v>60</v>
      </c>
      <c r="F209" s="42">
        <f t="shared" si="1"/>
        <v>32</v>
      </c>
      <c r="G209" s="42">
        <f t="shared" si="2"/>
        <v>0</v>
      </c>
      <c r="H209" s="42">
        <f t="shared" si="3"/>
        <v>0</v>
      </c>
      <c r="I209" s="43">
        <f t="shared" si="4"/>
        <v>0</v>
      </c>
      <c r="J209" s="44">
        <f t="shared" si="5"/>
        <v>92</v>
      </c>
      <c r="K209" s="681">
        <f>(J209+(J210/5))</f>
        <v>109</v>
      </c>
      <c r="L209" s="723"/>
      <c r="M209" s="651">
        <f>K209+(L209*30)</f>
        <v>109</v>
      </c>
      <c r="N209" s="649">
        <f>IF(M209=0,"",RANK(M209,M:M,0))</f>
        <v>48</v>
      </c>
      <c r="O209" s="297"/>
      <c r="P209" s="297">
        <v>0</v>
      </c>
      <c r="Q209" s="63">
        <v>0</v>
      </c>
      <c r="R209" s="111">
        <v>0</v>
      </c>
      <c r="S209" s="53"/>
      <c r="T209" s="47">
        <v>0</v>
      </c>
      <c r="U209" s="59"/>
      <c r="V209" s="155">
        <v>0</v>
      </c>
      <c r="W209" s="122"/>
      <c r="X209" s="155">
        <v>0</v>
      </c>
      <c r="Y209" s="53"/>
      <c r="Z209" s="47"/>
      <c r="AA209" s="49">
        <v>0</v>
      </c>
      <c r="AB209" s="111">
        <v>60</v>
      </c>
      <c r="AC209" s="53"/>
      <c r="AD209" s="298">
        <v>0</v>
      </c>
      <c r="AE209" s="59"/>
      <c r="AF209" s="232">
        <v>0</v>
      </c>
      <c r="AG209" s="232">
        <v>32</v>
      </c>
      <c r="AH209" s="112"/>
      <c r="AI209" s="112">
        <v>0</v>
      </c>
      <c r="AJ209" s="111"/>
      <c r="AK209" s="63">
        <v>0</v>
      </c>
      <c r="AL209" s="49"/>
      <c r="AM209" s="49"/>
    </row>
    <row r="210" spans="1:39" ht="21.75" customHeight="1" x14ac:dyDescent="0.3">
      <c r="A210" s="670"/>
      <c r="B210" s="670"/>
      <c r="C210" s="670"/>
      <c r="D210" s="85" t="s">
        <v>103</v>
      </c>
      <c r="E210" s="41">
        <f t="shared" si="0"/>
        <v>60</v>
      </c>
      <c r="F210" s="42">
        <f t="shared" si="1"/>
        <v>25</v>
      </c>
      <c r="G210" s="42">
        <f t="shared" si="2"/>
        <v>0</v>
      </c>
      <c r="H210" s="42">
        <f t="shared" si="3"/>
        <v>0</v>
      </c>
      <c r="I210" s="43">
        <f t="shared" si="4"/>
        <v>0</v>
      </c>
      <c r="J210" s="89">
        <f t="shared" si="5"/>
        <v>85</v>
      </c>
      <c r="K210" s="650"/>
      <c r="L210" s="650"/>
      <c r="M210" s="650"/>
      <c r="N210" s="650"/>
      <c r="O210" s="299"/>
      <c r="P210" s="299">
        <v>0</v>
      </c>
      <c r="Q210" s="103">
        <v>0</v>
      </c>
      <c r="R210" s="131">
        <v>0</v>
      </c>
      <c r="S210" s="95"/>
      <c r="T210" s="91">
        <v>0</v>
      </c>
      <c r="U210" s="102"/>
      <c r="V210" s="161">
        <v>0</v>
      </c>
      <c r="W210" s="143"/>
      <c r="X210" s="161">
        <v>0</v>
      </c>
      <c r="Y210" s="95"/>
      <c r="Z210" s="91"/>
      <c r="AA210" s="92">
        <v>60</v>
      </c>
      <c r="AB210" s="131">
        <v>0</v>
      </c>
      <c r="AC210" s="95"/>
      <c r="AD210" s="103">
        <v>0</v>
      </c>
      <c r="AE210" s="102"/>
      <c r="AF210" s="237">
        <v>0</v>
      </c>
      <c r="AG210" s="237">
        <v>25</v>
      </c>
      <c r="AH210" s="133"/>
      <c r="AI210" s="133">
        <v>0</v>
      </c>
      <c r="AJ210" s="131"/>
      <c r="AK210" s="103">
        <v>0</v>
      </c>
      <c r="AL210" s="92"/>
      <c r="AM210" s="92"/>
    </row>
    <row r="211" spans="1:39" ht="21.75" customHeight="1" x14ac:dyDescent="0.3">
      <c r="A211" s="729" t="s">
        <v>1775</v>
      </c>
      <c r="B211" s="728" t="s">
        <v>1776</v>
      </c>
      <c r="C211" s="728" t="s">
        <v>1777</v>
      </c>
      <c r="D211" s="37" t="s">
        <v>72</v>
      </c>
      <c r="E211" s="41">
        <f t="shared" si="0"/>
        <v>0</v>
      </c>
      <c r="F211" s="42">
        <f t="shared" si="1"/>
        <v>0</v>
      </c>
      <c r="G211" s="42">
        <f t="shared" si="2"/>
        <v>0</v>
      </c>
      <c r="H211" s="42">
        <f t="shared" si="3"/>
        <v>0</v>
      </c>
      <c r="I211" s="43">
        <f t="shared" si="4"/>
        <v>0</v>
      </c>
      <c r="J211" s="44">
        <f t="shared" si="5"/>
        <v>0</v>
      </c>
      <c r="K211" s="681">
        <f>(J211+(J212/5))</f>
        <v>0</v>
      </c>
      <c r="L211" s="723"/>
      <c r="M211" s="651">
        <f>K211+(L211*30)</f>
        <v>0</v>
      </c>
      <c r="N211" s="649" t="str">
        <f>IF(M211=0,"",RANK(M211,M:M,0))</f>
        <v/>
      </c>
      <c r="O211" s="297"/>
      <c r="P211" s="297">
        <v>0</v>
      </c>
      <c r="Q211" s="63">
        <v>0</v>
      </c>
      <c r="R211" s="111">
        <v>0</v>
      </c>
      <c r="S211" s="53"/>
      <c r="T211" s="47">
        <v>0</v>
      </c>
      <c r="U211" s="59"/>
      <c r="V211" s="155">
        <v>0</v>
      </c>
      <c r="W211" s="122"/>
      <c r="X211" s="155">
        <v>0</v>
      </c>
      <c r="Y211" s="53"/>
      <c r="Z211" s="47"/>
      <c r="AA211" s="49">
        <v>0</v>
      </c>
      <c r="AB211" s="111">
        <v>0</v>
      </c>
      <c r="AC211" s="53"/>
      <c r="AD211" s="63">
        <v>0</v>
      </c>
      <c r="AE211" s="59"/>
      <c r="AF211" s="232">
        <v>0</v>
      </c>
      <c r="AG211" s="232">
        <v>0</v>
      </c>
      <c r="AH211" s="112"/>
      <c r="AI211" s="112">
        <v>0</v>
      </c>
      <c r="AJ211" s="111"/>
      <c r="AK211" s="63">
        <v>0</v>
      </c>
      <c r="AL211" s="49"/>
      <c r="AM211" s="49"/>
    </row>
    <row r="212" spans="1:39" ht="21.75" customHeight="1" x14ac:dyDescent="0.3">
      <c r="A212" s="670"/>
      <c r="B212" s="670"/>
      <c r="C212" s="670"/>
      <c r="D212" s="85" t="s">
        <v>103</v>
      </c>
      <c r="E212" s="41">
        <f t="shared" si="0"/>
        <v>0</v>
      </c>
      <c r="F212" s="42">
        <f t="shared" si="1"/>
        <v>0</v>
      </c>
      <c r="G212" s="42">
        <f t="shared" si="2"/>
        <v>0</v>
      </c>
      <c r="H212" s="42">
        <f t="shared" si="3"/>
        <v>0</v>
      </c>
      <c r="I212" s="43">
        <f t="shared" si="4"/>
        <v>0</v>
      </c>
      <c r="J212" s="89">
        <f t="shared" si="5"/>
        <v>0</v>
      </c>
      <c r="K212" s="650"/>
      <c r="L212" s="650"/>
      <c r="M212" s="650"/>
      <c r="N212" s="650"/>
      <c r="O212" s="299"/>
      <c r="P212" s="299">
        <v>0</v>
      </c>
      <c r="Q212" s="103">
        <v>0</v>
      </c>
      <c r="R212" s="131">
        <v>0</v>
      </c>
      <c r="S212" s="95"/>
      <c r="T212" s="91">
        <v>0</v>
      </c>
      <c r="U212" s="102"/>
      <c r="V212" s="161">
        <v>0</v>
      </c>
      <c r="W212" s="143"/>
      <c r="X212" s="161">
        <v>0</v>
      </c>
      <c r="Y212" s="95"/>
      <c r="Z212" s="91"/>
      <c r="AA212" s="92">
        <v>0</v>
      </c>
      <c r="AB212" s="131">
        <v>0</v>
      </c>
      <c r="AC212" s="95"/>
      <c r="AD212" s="103">
        <v>0</v>
      </c>
      <c r="AE212" s="102"/>
      <c r="AF212" s="237">
        <v>0</v>
      </c>
      <c r="AG212" s="237">
        <v>0</v>
      </c>
      <c r="AH212" s="133"/>
      <c r="AI212" s="133">
        <v>0</v>
      </c>
      <c r="AJ212" s="131"/>
      <c r="AK212" s="103">
        <v>0</v>
      </c>
      <c r="AL212" s="92"/>
      <c r="AM212" s="92"/>
    </row>
    <row r="213" spans="1:39" ht="21.75" customHeight="1" x14ac:dyDescent="0.3">
      <c r="A213" s="729" t="s">
        <v>1017</v>
      </c>
      <c r="B213" s="728" t="s">
        <v>1018</v>
      </c>
      <c r="C213" s="728" t="s">
        <v>119</v>
      </c>
      <c r="D213" s="37" t="s">
        <v>72</v>
      </c>
      <c r="E213" s="41">
        <f t="shared" si="0"/>
        <v>0</v>
      </c>
      <c r="F213" s="42">
        <f t="shared" si="1"/>
        <v>0</v>
      </c>
      <c r="G213" s="42">
        <f t="shared" si="2"/>
        <v>0</v>
      </c>
      <c r="H213" s="42">
        <f t="shared" si="3"/>
        <v>0</v>
      </c>
      <c r="I213" s="43">
        <f t="shared" si="4"/>
        <v>0</v>
      </c>
      <c r="J213" s="44">
        <f t="shared" si="5"/>
        <v>0</v>
      </c>
      <c r="K213" s="681">
        <f>(J213+(J214/5))</f>
        <v>0</v>
      </c>
      <c r="L213" s="723"/>
      <c r="M213" s="651">
        <f>K213+(L213*30)</f>
        <v>0</v>
      </c>
      <c r="N213" s="649" t="str">
        <f>IF(M213=0,"",RANK(M213,M:M,0))</f>
        <v/>
      </c>
      <c r="O213" s="297"/>
      <c r="P213" s="297">
        <v>0</v>
      </c>
      <c r="Q213" s="63">
        <v>0</v>
      </c>
      <c r="R213" s="111">
        <v>0</v>
      </c>
      <c r="S213" s="53"/>
      <c r="T213" s="47">
        <v>0</v>
      </c>
      <c r="U213" s="59"/>
      <c r="V213" s="155">
        <v>0</v>
      </c>
      <c r="W213" s="122"/>
      <c r="X213" s="155">
        <v>0</v>
      </c>
      <c r="Y213" s="53"/>
      <c r="Z213" s="47"/>
      <c r="AA213" s="49">
        <v>0</v>
      </c>
      <c r="AB213" s="111">
        <v>0</v>
      </c>
      <c r="AC213" s="53"/>
      <c r="AD213" s="63">
        <v>0</v>
      </c>
      <c r="AE213" s="59"/>
      <c r="AF213" s="232">
        <v>0</v>
      </c>
      <c r="AG213" s="232">
        <v>0</v>
      </c>
      <c r="AH213" s="112"/>
      <c r="AI213" s="112">
        <v>0</v>
      </c>
      <c r="AJ213" s="111"/>
      <c r="AK213" s="63">
        <v>25</v>
      </c>
      <c r="AL213" s="49"/>
      <c r="AM213" s="49"/>
    </row>
    <row r="214" spans="1:39" ht="21.75" customHeight="1" x14ac:dyDescent="0.3">
      <c r="A214" s="670"/>
      <c r="B214" s="670"/>
      <c r="C214" s="670"/>
      <c r="D214" s="85" t="s">
        <v>103</v>
      </c>
      <c r="E214" s="41">
        <f t="shared" si="0"/>
        <v>0</v>
      </c>
      <c r="F214" s="42">
        <f t="shared" si="1"/>
        <v>0</v>
      </c>
      <c r="G214" s="42">
        <f t="shared" si="2"/>
        <v>0</v>
      </c>
      <c r="H214" s="42">
        <f t="shared" si="3"/>
        <v>0</v>
      </c>
      <c r="I214" s="43">
        <f t="shared" si="4"/>
        <v>0</v>
      </c>
      <c r="J214" s="89">
        <f t="shared" si="5"/>
        <v>0</v>
      </c>
      <c r="K214" s="650"/>
      <c r="L214" s="650"/>
      <c r="M214" s="650"/>
      <c r="N214" s="650"/>
      <c r="O214" s="299"/>
      <c r="P214" s="299">
        <v>0</v>
      </c>
      <c r="Q214" s="103">
        <v>0</v>
      </c>
      <c r="R214" s="131">
        <v>0</v>
      </c>
      <c r="S214" s="95"/>
      <c r="T214" s="91">
        <v>0</v>
      </c>
      <c r="U214" s="102"/>
      <c r="V214" s="161">
        <v>0</v>
      </c>
      <c r="W214" s="143"/>
      <c r="X214" s="161">
        <v>0</v>
      </c>
      <c r="Y214" s="95"/>
      <c r="Z214" s="91"/>
      <c r="AA214" s="92">
        <v>0</v>
      </c>
      <c r="AB214" s="131">
        <v>0</v>
      </c>
      <c r="AC214" s="95"/>
      <c r="AD214" s="103">
        <v>0</v>
      </c>
      <c r="AE214" s="102"/>
      <c r="AF214" s="237">
        <v>0</v>
      </c>
      <c r="AG214" s="237">
        <v>0</v>
      </c>
      <c r="AH214" s="133"/>
      <c r="AI214" s="133">
        <v>0</v>
      </c>
      <c r="AJ214" s="131"/>
      <c r="AK214" s="103">
        <v>0</v>
      </c>
      <c r="AL214" s="92"/>
      <c r="AM214" s="92"/>
    </row>
  </sheetData>
  <mergeCells count="759">
    <mergeCell ref="A185:A186"/>
    <mergeCell ref="B185:B186"/>
    <mergeCell ref="C185:C186"/>
    <mergeCell ref="K185:K186"/>
    <mergeCell ref="L185:L186"/>
    <mergeCell ref="M185:M186"/>
    <mergeCell ref="N185:N186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213:A214"/>
    <mergeCell ref="B213:B214"/>
    <mergeCell ref="C213:C214"/>
    <mergeCell ref="K213:K214"/>
    <mergeCell ref="L213:L214"/>
    <mergeCell ref="M213:M214"/>
    <mergeCell ref="N213:N214"/>
    <mergeCell ref="A211:A212"/>
    <mergeCell ref="B211:B212"/>
    <mergeCell ref="C211:C212"/>
    <mergeCell ref="K211:K212"/>
    <mergeCell ref="L211:L212"/>
    <mergeCell ref="M211:M212"/>
    <mergeCell ref="N211:N212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09:A210"/>
    <mergeCell ref="B209:B210"/>
    <mergeCell ref="C209:C210"/>
    <mergeCell ref="K209:K210"/>
    <mergeCell ref="L209:L210"/>
    <mergeCell ref="M209:M210"/>
    <mergeCell ref="N209:N210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57:A158"/>
    <mergeCell ref="B157:B158"/>
    <mergeCell ref="C157:C158"/>
    <mergeCell ref="K157:K158"/>
    <mergeCell ref="L157:L158"/>
    <mergeCell ref="M157:M158"/>
    <mergeCell ref="N157:N158"/>
    <mergeCell ref="A187:A188"/>
    <mergeCell ref="B187:B188"/>
    <mergeCell ref="C187:C188"/>
    <mergeCell ref="K187:K188"/>
    <mergeCell ref="L187:L188"/>
    <mergeCell ref="M187:M188"/>
    <mergeCell ref="N187:N18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D1:AE1"/>
    <mergeCell ref="AF1:AJ1"/>
    <mergeCell ref="AK1:AM1"/>
    <mergeCell ref="O1:P1"/>
    <mergeCell ref="R1:S1"/>
    <mergeCell ref="T1:U1"/>
    <mergeCell ref="W1:W2"/>
    <mergeCell ref="X1:Y1"/>
    <mergeCell ref="Z1:AA1"/>
    <mergeCell ref="AB1:AC1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2026-08-18T06:59:26Z</dcterms:modified>
</cp:coreProperties>
</file>